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/>
  <mc:AlternateContent xmlns:mc="http://schemas.openxmlformats.org/markup-compatibility/2006">
    <mc:Choice Requires="x15">
      <x15ac:absPath xmlns:x15ac="http://schemas.microsoft.com/office/spreadsheetml/2010/11/ac" url="\\uiwater.com\files\Rate Case\Kentucky\2018 WSCKY Rate Case\Data Requests\Staff Set 1\"/>
    </mc:Choice>
  </mc:AlternateContent>
  <xr:revisionPtr revIDLastSave="0" documentId="8_{D0A49DC0-9ECD-4AD9-8458-3FD51FE1D964}" xr6:coauthVersionLast="31" xr6:coauthVersionMax="31" xr10:uidLastSave="{00000000-0000-0000-0000-000000000000}"/>
  <bookViews>
    <workbookView xWindow="0" yWindow="0" windowWidth="19665" windowHeight="9105" xr2:uid="{00000000-000D-0000-FFFF-FFFF00000000}"/>
  </bookViews>
  <sheets>
    <sheet name="2017 v 2016" sheetId="4" r:id="rId1"/>
    <sheet name="Schedule 1" sheetId="5" r:id="rId2"/>
    <sheet name="Schedule 2" sheetId="15" r:id="rId3"/>
    <sheet name="Schedule 3" sheetId="6" r:id="rId4"/>
    <sheet name="Assignment" sheetId="7" r:id="rId5"/>
    <sheet name="Schedule 4" sheetId="8" r:id="rId6"/>
    <sheet name="Schedule 5" sheetId="9" r:id="rId7"/>
    <sheet name="Schedule 6" sheetId="10" r:id="rId8"/>
    <sheet name="Schedule 7" sheetId="11" r:id="rId9"/>
    <sheet name="Schedule 8" sheetId="12" r:id="rId10"/>
    <sheet name="WSC Comparison" sheetId="13" r:id="rId11"/>
    <sheet name="Salaries Per Customer" sheetId="3" r:id="rId12"/>
    <sheet name="Direct vs allocated" sheetId="14" r:id="rId13"/>
    <sheet name="Summary" sheetId="2" r:id="rId14"/>
    <sheet name="Salary for Allocation Study" sheetId="1" r:id="rId15"/>
    <sheet name="O&amp;M GL" sheetId="21" r:id="rId16"/>
  </sheets>
  <definedNames>
    <definedName name="_xlnm._FilterDatabase" localSheetId="14" hidden="1">'Salary for Allocation Study'!$A$1:$S$6540</definedName>
    <definedName name="_xlnm._FilterDatabase" localSheetId="3" hidden="1">'Schedule 3'!$A$3:$O$162</definedName>
  </definedNames>
  <calcPr calcId="171027" calcMode="manual" iterate="1" calcCompleted="0" calcOnSave="0"/>
  <pivotCaches>
    <pivotCache cacheId="0" r:id="rId17"/>
  </pivotCaches>
</workbook>
</file>

<file path=xl/calcChain.xml><?xml version="1.0" encoding="utf-8"?>
<calcChain xmlns="http://schemas.openxmlformats.org/spreadsheetml/2006/main">
  <c r="B14" i="12" l="1"/>
  <c r="B13" i="12"/>
  <c r="B12" i="12"/>
  <c r="B11" i="12"/>
  <c r="D11725" i="21" l="1"/>
  <c r="D11727" i="21"/>
  <c r="D11726" i="21"/>
  <c r="D11724" i="21"/>
  <c r="D11723" i="21"/>
  <c r="D11722" i="21"/>
  <c r="D11721" i="21"/>
  <c r="D11720" i="21"/>
  <c r="D11719" i="21"/>
  <c r="D11718" i="21"/>
  <c r="D11717" i="21"/>
  <c r="D11716" i="21"/>
  <c r="D11715" i="21"/>
  <c r="D11714" i="21"/>
  <c r="D11713" i="21"/>
  <c r="D11712" i="21"/>
  <c r="D11711" i="21"/>
  <c r="D11710" i="21"/>
  <c r="D11709" i="21"/>
  <c r="D11708" i="21"/>
  <c r="D11707" i="21"/>
  <c r="D11706" i="21"/>
  <c r="D11705" i="21"/>
  <c r="D11704" i="21"/>
  <c r="D11703" i="21"/>
  <c r="D11702" i="21"/>
  <c r="D11701" i="21"/>
  <c r="D11700" i="21"/>
  <c r="D11699" i="21"/>
  <c r="D11698" i="21"/>
  <c r="D11697" i="21"/>
  <c r="D11696" i="21"/>
  <c r="D11695" i="21"/>
  <c r="D11694" i="21"/>
  <c r="D11693" i="21"/>
  <c r="D11692" i="21"/>
  <c r="D11691" i="21"/>
  <c r="D11690" i="21"/>
  <c r="D11689" i="21"/>
  <c r="D11688" i="21"/>
  <c r="D11687" i="21"/>
  <c r="D11686" i="21"/>
  <c r="D11685" i="21"/>
  <c r="D11684" i="21"/>
  <c r="D11683" i="21"/>
  <c r="D11682" i="21"/>
  <c r="D11681" i="21"/>
  <c r="D11680" i="21"/>
  <c r="D11679" i="21"/>
  <c r="D11678" i="21"/>
  <c r="D11677" i="21"/>
  <c r="D11676" i="21"/>
  <c r="D11675" i="21"/>
  <c r="D11674" i="21"/>
  <c r="D11673" i="21"/>
  <c r="D11672" i="21"/>
  <c r="D11671" i="21"/>
  <c r="D11670" i="21"/>
  <c r="D11669" i="21"/>
  <c r="D11668" i="21"/>
  <c r="D11667" i="21"/>
  <c r="D11666" i="21"/>
  <c r="D11665" i="21"/>
  <c r="D11664" i="21"/>
  <c r="D11663" i="21"/>
  <c r="D11662" i="21"/>
  <c r="D11661" i="21"/>
  <c r="D11660" i="21"/>
  <c r="D11659" i="21"/>
  <c r="D11658" i="21"/>
  <c r="D11657" i="21"/>
  <c r="D11656" i="21"/>
  <c r="D11655" i="21"/>
  <c r="D11654" i="21"/>
  <c r="D11653" i="21"/>
  <c r="D11652" i="21"/>
  <c r="D11651" i="21"/>
  <c r="D11650" i="21"/>
  <c r="D11649" i="21"/>
  <c r="D11648" i="21"/>
  <c r="D11647" i="21"/>
  <c r="D11646" i="21"/>
  <c r="D11645" i="21"/>
  <c r="D11644" i="21"/>
  <c r="D11643" i="21"/>
  <c r="D11642" i="21"/>
  <c r="D11641" i="21"/>
  <c r="D11640" i="21"/>
  <c r="D11639" i="21"/>
  <c r="D11638" i="21"/>
  <c r="D11637" i="21"/>
  <c r="D11636" i="21"/>
  <c r="D11635" i="21"/>
  <c r="D11634" i="21"/>
  <c r="D11633" i="21"/>
  <c r="D11632" i="21"/>
  <c r="D11631" i="21"/>
  <c r="D11630" i="21"/>
  <c r="D11629" i="21"/>
  <c r="D11628" i="21"/>
  <c r="D11627" i="21"/>
  <c r="D11626" i="21"/>
  <c r="D11625" i="21"/>
  <c r="D11624" i="21"/>
  <c r="D11623" i="21"/>
  <c r="D11622" i="21"/>
  <c r="D11621" i="21"/>
  <c r="D11620" i="21"/>
  <c r="D11619" i="21"/>
  <c r="D11618" i="21"/>
  <c r="D11617" i="21"/>
  <c r="D11616" i="21"/>
  <c r="D11615" i="21"/>
  <c r="D11614" i="21"/>
  <c r="D11613" i="21"/>
  <c r="D11612" i="21"/>
  <c r="D11611" i="21"/>
  <c r="D11610" i="21"/>
  <c r="D11609" i="21"/>
  <c r="D11608" i="21"/>
  <c r="D11607" i="21"/>
  <c r="D11606" i="21"/>
  <c r="D11605" i="21"/>
  <c r="D11604" i="21"/>
  <c r="D11603" i="21"/>
  <c r="D11602" i="21"/>
  <c r="D11601" i="21"/>
  <c r="D11600" i="21"/>
  <c r="D11599" i="21"/>
  <c r="D11598" i="21"/>
  <c r="D11597" i="21"/>
  <c r="D11596" i="21"/>
  <c r="D11595" i="21"/>
  <c r="D11594" i="21"/>
  <c r="D11593" i="21"/>
  <c r="D11592" i="21"/>
  <c r="D11591" i="21"/>
  <c r="D11590" i="21"/>
  <c r="D11589" i="21"/>
  <c r="D11588" i="21"/>
  <c r="D11587" i="21"/>
  <c r="D11586" i="21"/>
  <c r="D11585" i="21"/>
  <c r="D11584" i="21"/>
  <c r="D11583" i="21"/>
  <c r="D11582" i="21"/>
  <c r="D11581" i="21"/>
  <c r="D11580" i="21"/>
  <c r="D11579" i="21"/>
  <c r="D11578" i="21"/>
  <c r="D11577" i="21"/>
  <c r="D11576" i="21"/>
  <c r="D11575" i="21"/>
  <c r="D11574" i="21"/>
  <c r="D11573" i="21"/>
  <c r="D11572" i="21"/>
  <c r="D11571" i="21"/>
  <c r="D11570" i="21"/>
  <c r="D11569" i="21"/>
  <c r="D11568" i="21"/>
  <c r="D11567" i="21"/>
  <c r="D11566" i="21"/>
  <c r="D11565" i="21"/>
  <c r="D11564" i="21"/>
  <c r="D11563" i="21"/>
  <c r="D11562" i="21"/>
  <c r="D11561" i="21"/>
  <c r="D11560" i="21"/>
  <c r="D11559" i="21"/>
  <c r="D11558" i="21"/>
  <c r="D11557" i="21"/>
  <c r="D11556" i="21"/>
  <c r="D11555" i="21"/>
  <c r="D11554" i="21"/>
  <c r="D11553" i="21"/>
  <c r="D11552" i="21"/>
  <c r="D11551" i="21"/>
  <c r="D11550" i="21"/>
  <c r="D11549" i="21"/>
  <c r="D11548" i="21"/>
  <c r="D11547" i="21"/>
  <c r="D11546" i="21"/>
  <c r="D11545" i="21"/>
  <c r="D11544" i="21"/>
  <c r="D11543" i="21"/>
  <c r="D11542" i="21"/>
  <c r="D11541" i="21"/>
  <c r="D11540" i="21"/>
  <c r="D11539" i="21"/>
  <c r="D11538" i="21"/>
  <c r="D11537" i="21"/>
  <c r="D11536" i="21"/>
  <c r="D11535" i="21"/>
  <c r="D11534" i="21"/>
  <c r="D11533" i="21"/>
  <c r="D11532" i="21"/>
  <c r="D11531" i="21"/>
  <c r="D11530" i="21"/>
  <c r="D11529" i="21"/>
  <c r="D11528" i="21"/>
  <c r="D11527" i="21"/>
  <c r="D11526" i="21"/>
  <c r="D11525" i="21"/>
  <c r="D11524" i="21"/>
  <c r="D11523" i="21"/>
  <c r="D11522" i="21"/>
  <c r="D11521" i="21"/>
  <c r="D11520" i="21"/>
  <c r="D11519" i="21"/>
  <c r="D11518" i="21"/>
  <c r="D11517" i="21"/>
  <c r="D11516" i="21"/>
  <c r="D11515" i="21"/>
  <c r="D11514" i="21"/>
  <c r="D11513" i="21"/>
  <c r="D11512" i="21"/>
  <c r="D11511" i="21"/>
  <c r="D11510" i="21"/>
  <c r="D11509" i="21"/>
  <c r="D11508" i="21"/>
  <c r="D11507" i="21"/>
  <c r="D11506" i="21"/>
  <c r="D11505" i="21"/>
  <c r="D11504" i="21"/>
  <c r="D11503" i="21"/>
  <c r="D11502" i="21"/>
  <c r="D11501" i="21"/>
  <c r="D11500" i="21"/>
  <c r="D11499" i="21"/>
  <c r="D11498" i="21"/>
  <c r="D11497" i="21"/>
  <c r="D11496" i="21"/>
  <c r="D11495" i="21"/>
  <c r="D11494" i="21"/>
  <c r="D11493" i="21"/>
  <c r="D11492" i="21"/>
  <c r="D11491" i="21"/>
  <c r="D11490" i="21"/>
  <c r="D11489" i="21"/>
  <c r="D11488" i="21"/>
  <c r="D11487" i="21"/>
  <c r="D11486" i="21"/>
  <c r="D11485" i="21"/>
  <c r="D11484" i="21"/>
  <c r="D11483" i="21"/>
  <c r="D11482" i="21"/>
  <c r="D11481" i="21"/>
  <c r="D11480" i="21"/>
  <c r="D11479" i="21"/>
  <c r="D11478" i="21"/>
  <c r="D11477" i="21"/>
  <c r="D11476" i="21"/>
  <c r="D11475" i="21"/>
  <c r="D11474" i="21"/>
  <c r="D11473" i="21"/>
  <c r="D11472" i="21"/>
  <c r="D11471" i="21"/>
  <c r="D11470" i="21"/>
  <c r="D11469" i="21"/>
  <c r="D11468" i="21"/>
  <c r="D11467" i="21"/>
  <c r="D11466" i="21"/>
  <c r="D11465" i="21"/>
  <c r="D11464" i="21"/>
  <c r="D11463" i="21"/>
  <c r="D11462" i="21"/>
  <c r="D11461" i="21"/>
  <c r="D11460" i="21"/>
  <c r="D11459" i="21"/>
  <c r="D11458" i="21"/>
  <c r="D11457" i="21"/>
  <c r="D11456" i="21"/>
  <c r="D11455" i="21"/>
  <c r="D11454" i="21"/>
  <c r="D11453" i="21"/>
  <c r="D11452" i="21"/>
  <c r="D11451" i="21"/>
  <c r="D11450" i="21"/>
  <c r="D11449" i="21"/>
  <c r="D11448" i="21"/>
  <c r="D11447" i="21"/>
  <c r="D11446" i="21"/>
  <c r="D11445" i="21"/>
  <c r="D11444" i="21"/>
  <c r="D11443" i="21"/>
  <c r="D11442" i="21"/>
  <c r="D11441" i="21"/>
  <c r="D11440" i="21"/>
  <c r="D11439" i="21"/>
  <c r="D11438" i="21"/>
  <c r="D11437" i="21"/>
  <c r="D11436" i="21"/>
  <c r="D11435" i="21"/>
  <c r="D11434" i="21"/>
  <c r="D11433" i="21"/>
  <c r="D11432" i="21"/>
  <c r="D11431" i="21"/>
  <c r="D11430" i="21"/>
  <c r="D11429" i="21"/>
  <c r="D11428" i="21"/>
  <c r="D11427" i="21"/>
  <c r="D11426" i="21"/>
  <c r="D11425" i="21"/>
  <c r="D11424" i="21"/>
  <c r="D11423" i="21"/>
  <c r="D11422" i="21"/>
  <c r="D11421" i="21"/>
  <c r="D11420" i="21"/>
  <c r="D11419" i="21"/>
  <c r="D11418" i="21"/>
  <c r="D11417" i="21"/>
  <c r="D11416" i="21"/>
  <c r="D11415" i="21"/>
  <c r="D11414" i="21"/>
  <c r="D11413" i="21"/>
  <c r="D11412" i="21"/>
  <c r="D11411" i="21"/>
  <c r="D11410" i="21"/>
  <c r="D11409" i="21"/>
  <c r="D11408" i="21"/>
  <c r="D11407" i="21"/>
  <c r="D11406" i="21"/>
  <c r="D11405" i="21"/>
  <c r="D11404" i="21"/>
  <c r="D11403" i="21"/>
  <c r="D11402" i="21"/>
  <c r="D11401" i="21"/>
  <c r="D11400" i="21"/>
  <c r="D11399" i="21"/>
  <c r="D11398" i="21"/>
  <c r="D11397" i="21"/>
  <c r="D11396" i="21"/>
  <c r="D11395" i="21"/>
  <c r="D11394" i="21"/>
  <c r="D11393" i="21"/>
  <c r="D11392" i="21"/>
  <c r="D11391" i="21"/>
  <c r="D11390" i="21"/>
  <c r="D11389" i="21"/>
  <c r="D11388" i="21"/>
  <c r="D11387" i="21"/>
  <c r="D11386" i="21"/>
  <c r="D11385" i="21"/>
  <c r="D11384" i="21"/>
  <c r="D11383" i="21"/>
  <c r="D11382" i="21"/>
  <c r="D11381" i="21"/>
  <c r="D11380" i="21"/>
  <c r="D11379" i="21"/>
  <c r="D11378" i="21"/>
  <c r="D11377" i="21"/>
  <c r="D11376" i="21"/>
  <c r="D11375" i="21"/>
  <c r="D11374" i="21"/>
  <c r="D11373" i="21"/>
  <c r="D11372" i="21"/>
  <c r="D11371" i="21"/>
  <c r="D11370" i="21"/>
  <c r="D11369" i="21"/>
  <c r="D11368" i="21"/>
  <c r="D11367" i="21"/>
  <c r="D11366" i="21"/>
  <c r="D11365" i="21"/>
  <c r="D11364" i="21"/>
  <c r="D11363" i="21"/>
  <c r="D11362" i="21"/>
  <c r="D11361" i="21"/>
  <c r="D11360" i="21"/>
  <c r="D11359" i="21"/>
  <c r="D11358" i="21"/>
  <c r="D11357" i="21"/>
  <c r="D11356" i="21"/>
  <c r="D11355" i="21"/>
  <c r="D11354" i="21"/>
  <c r="D11353" i="21"/>
  <c r="D11352" i="21"/>
  <c r="D11351" i="21"/>
  <c r="D11350" i="21"/>
  <c r="D11349" i="21"/>
  <c r="D11348" i="21"/>
  <c r="D11347" i="21"/>
  <c r="D11346" i="21"/>
  <c r="D11345" i="21"/>
  <c r="D11344" i="21"/>
  <c r="D11343" i="21"/>
  <c r="D11342" i="21"/>
  <c r="D11341" i="21"/>
  <c r="D11340" i="21"/>
  <c r="D11339" i="21"/>
  <c r="D11338" i="21"/>
  <c r="D11337" i="21"/>
  <c r="D11336" i="21"/>
  <c r="D11335" i="21"/>
  <c r="D11334" i="21"/>
  <c r="D11333" i="21"/>
  <c r="D11332" i="21"/>
  <c r="D11331" i="21"/>
  <c r="D11330" i="21"/>
  <c r="D11329" i="21"/>
  <c r="D11328" i="21"/>
  <c r="D11327" i="21"/>
  <c r="D11326" i="21"/>
  <c r="D11325" i="21"/>
  <c r="D11324" i="21"/>
  <c r="D11323" i="21"/>
  <c r="D11322" i="21"/>
  <c r="D11321" i="21"/>
  <c r="D11320" i="21"/>
  <c r="D11319" i="21"/>
  <c r="D11318" i="21"/>
  <c r="D11317" i="21"/>
  <c r="D11316" i="21"/>
  <c r="D11315" i="21"/>
  <c r="D11314" i="21"/>
  <c r="D11313" i="21"/>
  <c r="D11312" i="21"/>
  <c r="D11311" i="21"/>
  <c r="D11310" i="21"/>
  <c r="D11309" i="21"/>
  <c r="D11308" i="21"/>
  <c r="D11307" i="21"/>
  <c r="D11306" i="21"/>
  <c r="D11305" i="21"/>
  <c r="D11304" i="21"/>
  <c r="D11303" i="21"/>
  <c r="D11302" i="21"/>
  <c r="D11301" i="21"/>
  <c r="D11300" i="21"/>
  <c r="D11299" i="21"/>
  <c r="D11298" i="21"/>
  <c r="D11297" i="21"/>
  <c r="D11296" i="21"/>
  <c r="D11295" i="21"/>
  <c r="D11294" i="21"/>
  <c r="D11293" i="21"/>
  <c r="D11292" i="21"/>
  <c r="D11291" i="21"/>
  <c r="D11290" i="21"/>
  <c r="D11289" i="21"/>
  <c r="D11288" i="21"/>
  <c r="D11287" i="21"/>
  <c r="D11286" i="21"/>
  <c r="D11285" i="21"/>
  <c r="D11284" i="21"/>
  <c r="D11283" i="21"/>
  <c r="D11282" i="21"/>
  <c r="D11281" i="21"/>
  <c r="D11280" i="21"/>
  <c r="D11279" i="21"/>
  <c r="D11278" i="21"/>
  <c r="D11277" i="21"/>
  <c r="D11276" i="21"/>
  <c r="D11275" i="21"/>
  <c r="D11274" i="21"/>
  <c r="D11273" i="21"/>
  <c r="D11272" i="21"/>
  <c r="D11271" i="21"/>
  <c r="D11270" i="21"/>
  <c r="D11269" i="21"/>
  <c r="D11268" i="21"/>
  <c r="D11267" i="21"/>
  <c r="D11266" i="21"/>
  <c r="D11265" i="21"/>
  <c r="D11264" i="21"/>
  <c r="D11263" i="21"/>
  <c r="D11262" i="21"/>
  <c r="D11261" i="21"/>
  <c r="D11260" i="21"/>
  <c r="D11259" i="21"/>
  <c r="D11258" i="21"/>
  <c r="D11257" i="21"/>
  <c r="D11256" i="21"/>
  <c r="D11255" i="21"/>
  <c r="D11254" i="21"/>
  <c r="D11253" i="21"/>
  <c r="D11252" i="21"/>
  <c r="D11251" i="21"/>
  <c r="D11250" i="21"/>
  <c r="D11249" i="21"/>
  <c r="D11248" i="21"/>
  <c r="D11247" i="21"/>
  <c r="D11246" i="21"/>
  <c r="D11245" i="21"/>
  <c r="D11244" i="21"/>
  <c r="D11243" i="21"/>
  <c r="D11242" i="21"/>
  <c r="D11241" i="21"/>
  <c r="D11240" i="21"/>
  <c r="D11239" i="21"/>
  <c r="D11238" i="21"/>
  <c r="D11237" i="21"/>
  <c r="D11236" i="21"/>
  <c r="D11235" i="21"/>
  <c r="D11234" i="21"/>
  <c r="D11233" i="21"/>
  <c r="D11232" i="21"/>
  <c r="D11231" i="21"/>
  <c r="D11230" i="21"/>
  <c r="D11229" i="21"/>
  <c r="D11228" i="21"/>
  <c r="D11227" i="21"/>
  <c r="D11226" i="21"/>
  <c r="D11225" i="21"/>
  <c r="D11224" i="21"/>
  <c r="D11223" i="21"/>
  <c r="D11222" i="21"/>
  <c r="D11221" i="21"/>
  <c r="D11220" i="21"/>
  <c r="D11219" i="21"/>
  <c r="D11218" i="21"/>
  <c r="D11217" i="21"/>
  <c r="D11216" i="21"/>
  <c r="D11215" i="21"/>
  <c r="D11214" i="21"/>
  <c r="D11213" i="21"/>
  <c r="D11212" i="21"/>
  <c r="D11211" i="21"/>
  <c r="D11210" i="21"/>
  <c r="D11209" i="21"/>
  <c r="D11208" i="21"/>
  <c r="D11207" i="21"/>
  <c r="D11206" i="21"/>
  <c r="D11205" i="21"/>
  <c r="D11204" i="21"/>
  <c r="D11203" i="21"/>
  <c r="D11202" i="21"/>
  <c r="D11201" i="21"/>
  <c r="D11200" i="21"/>
  <c r="D11199" i="21"/>
  <c r="D11198" i="21"/>
  <c r="D11197" i="21"/>
  <c r="D11196" i="21"/>
  <c r="D11195" i="21"/>
  <c r="D11194" i="21"/>
  <c r="D11193" i="21"/>
  <c r="D11192" i="21"/>
  <c r="D11191" i="21"/>
  <c r="D11190" i="21"/>
  <c r="D11189" i="21"/>
  <c r="D11188" i="21"/>
  <c r="D11187" i="21"/>
  <c r="D11186" i="21"/>
  <c r="D11185" i="21"/>
  <c r="D11184" i="21"/>
  <c r="D11183" i="21"/>
  <c r="D11182" i="21"/>
  <c r="D11181" i="21"/>
  <c r="D11180" i="21"/>
  <c r="D11179" i="21"/>
  <c r="D11178" i="21"/>
  <c r="D11177" i="21"/>
  <c r="D11176" i="21"/>
  <c r="D11175" i="21"/>
  <c r="D11174" i="21"/>
  <c r="D11173" i="21"/>
  <c r="D11172" i="21"/>
  <c r="D11171" i="21"/>
  <c r="D11170" i="21"/>
  <c r="D11169" i="21"/>
  <c r="D11168" i="21"/>
  <c r="D11167" i="21"/>
  <c r="D11166" i="21"/>
  <c r="D11165" i="21"/>
  <c r="D11164" i="21"/>
  <c r="D11163" i="21"/>
  <c r="D11162" i="21"/>
  <c r="D11161" i="21"/>
  <c r="D11160" i="21"/>
  <c r="D11159" i="21"/>
  <c r="D11158" i="21"/>
  <c r="D11157" i="21"/>
  <c r="D11156" i="21"/>
  <c r="D11155" i="21"/>
  <c r="D11154" i="21"/>
  <c r="D11153" i="21"/>
  <c r="D11152" i="21"/>
  <c r="D11151" i="21"/>
  <c r="D11150" i="21"/>
  <c r="D11149" i="21"/>
  <c r="D11148" i="21"/>
  <c r="D11147" i="21"/>
  <c r="D11146" i="21"/>
  <c r="D11145" i="21"/>
  <c r="D11144" i="21"/>
  <c r="D11143" i="21"/>
  <c r="D11142" i="21"/>
  <c r="D11141" i="21"/>
  <c r="D11140" i="21"/>
  <c r="D11139" i="21"/>
  <c r="D11138" i="21"/>
  <c r="D11137" i="21"/>
  <c r="D11136" i="21"/>
  <c r="D11135" i="21"/>
  <c r="D11134" i="21"/>
  <c r="D11133" i="21"/>
  <c r="D11132" i="21"/>
  <c r="D11131" i="21"/>
  <c r="D11130" i="21"/>
  <c r="D11129" i="21"/>
  <c r="D11128" i="21"/>
  <c r="D11127" i="21"/>
  <c r="D11126" i="21"/>
  <c r="D11125" i="21"/>
  <c r="D11124" i="21"/>
  <c r="D11123" i="21"/>
  <c r="D11122" i="21"/>
  <c r="D11121" i="21"/>
  <c r="D11120" i="21"/>
  <c r="D11119" i="21"/>
  <c r="D11118" i="21"/>
  <c r="D11117" i="21"/>
  <c r="D11116" i="21"/>
  <c r="D11115" i="21"/>
  <c r="D11114" i="21"/>
  <c r="D11113" i="21"/>
  <c r="D11112" i="21"/>
  <c r="D11111" i="21"/>
  <c r="D11110" i="21"/>
  <c r="D11109" i="21"/>
  <c r="D11108" i="21"/>
  <c r="D11107" i="21"/>
  <c r="D11106" i="21"/>
  <c r="D11105" i="21"/>
  <c r="D11104" i="21"/>
  <c r="D11103" i="21"/>
  <c r="D11102" i="21"/>
  <c r="D11101" i="21"/>
  <c r="D11100" i="21"/>
  <c r="D11099" i="21"/>
  <c r="D11098" i="21"/>
  <c r="D11097" i="21"/>
  <c r="D11096" i="21"/>
  <c r="D11095" i="21"/>
  <c r="D11094" i="21"/>
  <c r="D11093" i="21"/>
  <c r="D11092" i="21"/>
  <c r="D11091" i="21"/>
  <c r="D11090" i="21"/>
  <c r="D11089" i="21"/>
  <c r="D11088" i="21"/>
  <c r="D11087" i="21"/>
  <c r="D11086" i="21"/>
  <c r="D11085" i="21"/>
  <c r="D11084" i="21"/>
  <c r="D11083" i="21"/>
  <c r="D11082" i="21"/>
  <c r="D11081" i="21"/>
  <c r="D11080" i="21"/>
  <c r="D11079" i="21"/>
  <c r="D11078" i="21"/>
  <c r="D11077" i="21"/>
  <c r="D11076" i="21"/>
  <c r="D11075" i="21"/>
  <c r="D11074" i="21"/>
  <c r="D11073" i="21"/>
  <c r="D11072" i="21"/>
  <c r="D11071" i="21"/>
  <c r="D11070" i="21"/>
  <c r="D11069" i="21"/>
  <c r="D11068" i="21"/>
  <c r="D11067" i="21"/>
  <c r="D11066" i="21"/>
  <c r="D11065" i="21"/>
  <c r="D11064" i="21"/>
  <c r="D11063" i="21"/>
  <c r="D11062" i="21"/>
  <c r="D11061" i="21"/>
  <c r="D11060" i="21"/>
  <c r="D11059" i="21"/>
  <c r="D11058" i="21"/>
  <c r="D11057" i="21"/>
  <c r="D11056" i="21"/>
  <c r="D11055" i="21"/>
  <c r="D11054" i="21"/>
  <c r="D11053" i="21"/>
  <c r="D11052" i="21"/>
  <c r="D11051" i="21"/>
  <c r="D11050" i="21"/>
  <c r="D11049" i="21"/>
  <c r="D11048" i="21"/>
  <c r="D11047" i="21"/>
  <c r="D11046" i="21"/>
  <c r="D11045" i="21"/>
  <c r="D11044" i="21"/>
  <c r="D11043" i="21"/>
  <c r="D11042" i="21"/>
  <c r="D11041" i="21"/>
  <c r="D11040" i="21"/>
  <c r="D11039" i="21"/>
  <c r="D11038" i="21"/>
  <c r="D11037" i="21"/>
  <c r="D11036" i="21"/>
  <c r="D11035" i="21"/>
  <c r="D11034" i="21"/>
  <c r="D11033" i="21"/>
  <c r="D11032" i="21"/>
  <c r="D11031" i="21"/>
  <c r="D11030" i="21"/>
  <c r="D11029" i="21"/>
  <c r="D11028" i="21"/>
  <c r="D11027" i="21"/>
  <c r="D11026" i="21"/>
  <c r="D11025" i="21"/>
  <c r="D11024" i="21"/>
  <c r="D11023" i="21"/>
  <c r="D11022" i="21"/>
  <c r="D11021" i="21"/>
  <c r="D11020" i="21"/>
  <c r="D11019" i="21"/>
  <c r="D11018" i="21"/>
  <c r="D11017" i="21"/>
  <c r="D11016" i="21"/>
  <c r="D11015" i="21"/>
  <c r="D11014" i="21"/>
  <c r="D11013" i="21"/>
  <c r="D11012" i="21"/>
  <c r="D11011" i="21"/>
  <c r="D11010" i="21"/>
  <c r="D11009" i="21"/>
  <c r="D11008" i="21"/>
  <c r="D11007" i="21"/>
  <c r="D11006" i="21"/>
  <c r="D11005" i="21"/>
  <c r="D11004" i="21"/>
  <c r="D11003" i="21"/>
  <c r="D11002" i="21"/>
  <c r="D11001" i="21"/>
  <c r="D11000" i="21"/>
  <c r="D10999" i="21"/>
  <c r="D10998" i="21"/>
  <c r="D10997" i="21"/>
  <c r="D10996" i="21"/>
  <c r="D10995" i="21"/>
  <c r="D10994" i="21"/>
  <c r="D10993" i="21"/>
  <c r="D10992" i="21"/>
  <c r="D10991" i="21"/>
  <c r="D10990" i="21"/>
  <c r="D10989" i="21"/>
  <c r="D10988" i="21"/>
  <c r="D10987" i="21"/>
  <c r="D10986" i="21"/>
  <c r="D10985" i="21"/>
  <c r="D10984" i="21"/>
  <c r="D10983" i="21"/>
  <c r="D10982" i="21"/>
  <c r="D10981" i="21"/>
  <c r="D10980" i="21"/>
  <c r="D10979" i="21"/>
  <c r="D10978" i="21"/>
  <c r="D10977" i="21"/>
  <c r="D10976" i="21"/>
  <c r="D10975" i="21"/>
  <c r="D10974" i="21"/>
  <c r="D10973" i="21"/>
  <c r="D10972" i="21"/>
  <c r="D10971" i="21"/>
  <c r="D10970" i="21"/>
  <c r="D10969" i="21"/>
  <c r="D10968" i="21"/>
  <c r="D10967" i="21"/>
  <c r="D10966" i="21"/>
  <c r="D10965" i="21"/>
  <c r="D10964" i="21"/>
  <c r="D10963" i="21"/>
  <c r="D10962" i="21"/>
  <c r="D10961" i="21"/>
  <c r="D10960" i="21"/>
  <c r="D10959" i="21"/>
  <c r="D10958" i="21"/>
  <c r="D10957" i="21"/>
  <c r="D10956" i="21"/>
  <c r="D10955" i="21"/>
  <c r="D10954" i="21"/>
  <c r="D10953" i="21"/>
  <c r="D10952" i="21"/>
  <c r="D10951" i="21"/>
  <c r="D10950" i="21"/>
  <c r="D10949" i="21"/>
  <c r="D10948" i="21"/>
  <c r="D10947" i="21"/>
  <c r="D10946" i="21"/>
  <c r="D10945" i="21"/>
  <c r="D10944" i="21"/>
  <c r="D10943" i="21"/>
  <c r="D10942" i="21"/>
  <c r="D10941" i="21"/>
  <c r="D10940" i="21"/>
  <c r="D10939" i="21"/>
  <c r="D10938" i="21"/>
  <c r="D10937" i="21"/>
  <c r="D10936" i="21"/>
  <c r="D10935" i="21"/>
  <c r="D10934" i="21"/>
  <c r="D10933" i="21"/>
  <c r="D10932" i="21"/>
  <c r="D10931" i="21"/>
  <c r="D10930" i="21"/>
  <c r="D10929" i="21"/>
  <c r="D10928" i="21"/>
  <c r="D10927" i="21"/>
  <c r="D10926" i="21"/>
  <c r="D10925" i="21"/>
  <c r="D10924" i="21"/>
  <c r="D10923" i="21"/>
  <c r="D10922" i="21"/>
  <c r="D10921" i="21"/>
  <c r="D10920" i="21"/>
  <c r="D10919" i="21"/>
  <c r="D10918" i="21"/>
  <c r="D10917" i="21"/>
  <c r="D10916" i="21"/>
  <c r="D10915" i="21"/>
  <c r="D10914" i="21"/>
  <c r="D10913" i="21"/>
  <c r="D10912" i="21"/>
  <c r="D10911" i="21"/>
  <c r="D10910" i="21"/>
  <c r="D10909" i="21"/>
  <c r="D10908" i="21"/>
  <c r="D10907" i="21"/>
  <c r="D10906" i="21"/>
  <c r="D10905" i="21"/>
  <c r="D10904" i="21"/>
  <c r="D10903" i="21"/>
  <c r="D10902" i="21"/>
  <c r="D10901" i="21"/>
  <c r="D10900" i="21"/>
  <c r="D10899" i="21"/>
  <c r="D10898" i="21"/>
  <c r="D10897" i="21"/>
  <c r="D10896" i="21"/>
  <c r="D10895" i="21"/>
  <c r="D10894" i="21"/>
  <c r="D10893" i="21"/>
  <c r="D10892" i="21"/>
  <c r="D10891" i="21"/>
  <c r="D10890" i="21"/>
  <c r="D10889" i="21"/>
  <c r="D10888" i="21"/>
  <c r="D10887" i="21"/>
  <c r="D10886" i="21"/>
  <c r="D10885" i="21"/>
  <c r="D10884" i="21"/>
  <c r="D10883" i="21"/>
  <c r="D10882" i="21"/>
  <c r="D10881" i="21"/>
  <c r="D10880" i="21"/>
  <c r="D10879" i="21"/>
  <c r="D10878" i="21"/>
  <c r="D10877" i="21"/>
  <c r="D10876" i="21"/>
  <c r="D10875" i="21"/>
  <c r="D10874" i="21"/>
  <c r="D10873" i="21"/>
  <c r="D10872" i="21"/>
  <c r="D10871" i="21"/>
  <c r="D10870" i="21"/>
  <c r="D10869" i="21"/>
  <c r="D10868" i="21"/>
  <c r="D10867" i="21"/>
  <c r="D10866" i="21"/>
  <c r="D10865" i="21"/>
  <c r="D10864" i="21"/>
  <c r="D10863" i="21"/>
  <c r="D10862" i="21"/>
  <c r="D10861" i="21"/>
  <c r="D10860" i="21"/>
  <c r="D10859" i="21"/>
  <c r="D10858" i="21"/>
  <c r="D10857" i="21"/>
  <c r="D10856" i="21"/>
  <c r="D10855" i="21"/>
  <c r="D10854" i="21"/>
  <c r="D10853" i="21"/>
  <c r="D10852" i="21"/>
  <c r="D10851" i="21"/>
  <c r="D10850" i="21"/>
  <c r="D10849" i="21"/>
  <c r="D10848" i="21"/>
  <c r="D10847" i="21"/>
  <c r="D10846" i="21"/>
  <c r="D10845" i="21"/>
  <c r="D10844" i="21"/>
  <c r="D10843" i="21"/>
  <c r="D10842" i="21"/>
  <c r="D10841" i="21"/>
  <c r="D10840" i="21"/>
  <c r="D10839" i="21"/>
  <c r="D10838" i="21"/>
  <c r="D10837" i="21"/>
  <c r="D10836" i="21"/>
  <c r="D10835" i="21"/>
  <c r="D10834" i="21"/>
  <c r="D10833" i="21"/>
  <c r="D10832" i="21"/>
  <c r="D10831" i="21"/>
  <c r="D10830" i="21"/>
  <c r="D10829" i="21"/>
  <c r="D10828" i="21"/>
  <c r="D10827" i="21"/>
  <c r="D10826" i="21"/>
  <c r="D10825" i="21"/>
  <c r="D10824" i="21"/>
  <c r="D10823" i="21"/>
  <c r="D10822" i="21"/>
  <c r="D10821" i="21"/>
  <c r="D10820" i="21"/>
  <c r="D10819" i="21"/>
  <c r="D10818" i="21"/>
  <c r="D10817" i="21"/>
  <c r="D10816" i="21"/>
  <c r="D10815" i="21"/>
  <c r="D10814" i="21"/>
  <c r="D10813" i="21"/>
  <c r="D10812" i="21"/>
  <c r="D10811" i="21"/>
  <c r="D10810" i="21"/>
  <c r="D10809" i="21"/>
  <c r="D10808" i="21"/>
  <c r="D10807" i="21"/>
  <c r="D10806" i="21"/>
  <c r="D10805" i="21"/>
  <c r="D10804" i="21"/>
  <c r="D10803" i="21"/>
  <c r="D10802" i="21"/>
  <c r="D10801" i="21"/>
  <c r="D10800" i="21"/>
  <c r="D10799" i="21"/>
  <c r="D10798" i="21"/>
  <c r="D10797" i="21"/>
  <c r="D10796" i="21"/>
  <c r="D10795" i="21"/>
  <c r="D10794" i="21"/>
  <c r="D10793" i="21"/>
  <c r="D10792" i="21"/>
  <c r="D10791" i="21"/>
  <c r="D10790" i="21"/>
  <c r="D10789" i="21"/>
  <c r="D10788" i="21"/>
  <c r="D10787" i="21"/>
  <c r="D10786" i="21"/>
  <c r="D10785" i="21"/>
  <c r="D10784" i="21"/>
  <c r="D10783" i="21"/>
  <c r="D10782" i="21"/>
  <c r="D10781" i="21"/>
  <c r="D10780" i="21"/>
  <c r="D10779" i="21"/>
  <c r="D10778" i="21"/>
  <c r="D10777" i="21"/>
  <c r="D10776" i="21"/>
  <c r="D10775" i="21"/>
  <c r="D10774" i="21"/>
  <c r="D10773" i="21"/>
  <c r="D10772" i="21"/>
  <c r="D10771" i="21"/>
  <c r="D10770" i="21"/>
  <c r="D10769" i="21"/>
  <c r="D10768" i="21"/>
  <c r="D10767" i="21"/>
  <c r="D10766" i="21"/>
  <c r="D10765" i="21"/>
  <c r="D10764" i="21"/>
  <c r="D10763" i="21"/>
  <c r="D10762" i="21"/>
  <c r="D10761" i="21"/>
  <c r="D10760" i="21"/>
  <c r="D10759" i="21"/>
  <c r="D10758" i="21"/>
  <c r="D10757" i="21"/>
  <c r="D10756" i="21"/>
  <c r="D10755" i="21"/>
  <c r="D10754" i="21"/>
  <c r="D10753" i="21"/>
  <c r="D10752" i="21"/>
  <c r="D10751" i="21"/>
  <c r="D10750" i="21"/>
  <c r="D10749" i="21"/>
  <c r="D10748" i="21"/>
  <c r="D10747" i="21"/>
  <c r="D10746" i="21"/>
  <c r="D10745" i="21"/>
  <c r="D10744" i="21"/>
  <c r="D10743" i="21"/>
  <c r="D10742" i="21"/>
  <c r="D10741" i="21"/>
  <c r="D10740" i="21"/>
  <c r="D10739" i="21"/>
  <c r="D10738" i="21"/>
  <c r="D10737" i="21"/>
  <c r="D10736" i="21"/>
  <c r="D10735" i="21"/>
  <c r="D10734" i="21"/>
  <c r="D10733" i="21"/>
  <c r="D10732" i="21"/>
  <c r="D10731" i="21"/>
  <c r="D10730" i="21"/>
  <c r="D10729" i="21"/>
  <c r="D10728" i="21"/>
  <c r="D10727" i="21"/>
  <c r="D10726" i="21"/>
  <c r="D10725" i="21"/>
  <c r="D10724" i="21"/>
  <c r="D10723" i="21"/>
  <c r="D10722" i="21"/>
  <c r="D10721" i="21"/>
  <c r="D10720" i="21"/>
  <c r="D10719" i="21"/>
  <c r="D10718" i="21"/>
  <c r="D10717" i="21"/>
  <c r="D10716" i="21"/>
  <c r="D10715" i="21"/>
  <c r="D10714" i="21"/>
  <c r="D10713" i="21"/>
  <c r="D10712" i="21"/>
  <c r="D10711" i="21"/>
  <c r="D10710" i="21"/>
  <c r="D10709" i="21"/>
  <c r="D10708" i="21"/>
  <c r="D10707" i="21"/>
  <c r="D10706" i="21"/>
  <c r="D10705" i="21"/>
  <c r="D10704" i="21"/>
  <c r="D10703" i="21"/>
  <c r="D10702" i="21"/>
  <c r="D10701" i="21"/>
  <c r="D10700" i="21"/>
  <c r="D10699" i="21"/>
  <c r="D10698" i="21"/>
  <c r="D10697" i="21"/>
  <c r="D10696" i="21"/>
  <c r="D10695" i="21"/>
  <c r="D10694" i="21"/>
  <c r="D10693" i="21"/>
  <c r="D10692" i="21"/>
  <c r="D10691" i="21"/>
  <c r="D10690" i="21"/>
  <c r="D10689" i="21"/>
  <c r="D10688" i="21"/>
  <c r="D10687" i="21"/>
  <c r="D10686" i="21"/>
  <c r="D10685" i="21"/>
  <c r="D10684" i="21"/>
  <c r="D10683" i="21"/>
  <c r="D10682" i="21"/>
  <c r="D10681" i="21"/>
  <c r="D10680" i="21"/>
  <c r="D10679" i="21"/>
  <c r="D10678" i="21"/>
  <c r="D10677" i="21"/>
  <c r="D10676" i="21"/>
  <c r="D10675" i="21"/>
  <c r="D10674" i="21"/>
  <c r="D10673" i="21"/>
  <c r="D10672" i="21"/>
  <c r="D10671" i="21"/>
  <c r="D10670" i="21"/>
  <c r="D10669" i="21"/>
  <c r="D10668" i="21"/>
  <c r="D10667" i="21"/>
  <c r="D10666" i="21"/>
  <c r="D10665" i="21"/>
  <c r="D10664" i="21"/>
  <c r="D10663" i="21"/>
  <c r="D10662" i="21"/>
  <c r="D10661" i="21"/>
  <c r="D10660" i="21"/>
  <c r="D10659" i="21"/>
  <c r="D10658" i="21"/>
  <c r="D10657" i="21"/>
  <c r="D10656" i="21"/>
  <c r="D10655" i="21"/>
  <c r="D10654" i="21"/>
  <c r="D10653" i="21"/>
  <c r="D10652" i="21"/>
  <c r="D10651" i="21"/>
  <c r="D10650" i="21"/>
  <c r="D10649" i="21"/>
  <c r="D10648" i="21"/>
  <c r="D10647" i="21"/>
  <c r="D10646" i="21"/>
  <c r="D10645" i="21"/>
  <c r="D10644" i="21"/>
  <c r="D10643" i="21"/>
  <c r="D10642" i="21"/>
  <c r="D10641" i="21"/>
  <c r="D10640" i="21"/>
  <c r="D10639" i="21"/>
  <c r="D10638" i="21"/>
  <c r="D10637" i="21"/>
  <c r="D10636" i="21"/>
  <c r="D10635" i="21"/>
  <c r="D10634" i="21"/>
  <c r="D10633" i="21"/>
  <c r="D10632" i="21"/>
  <c r="D10631" i="21"/>
  <c r="D10630" i="21"/>
  <c r="D10629" i="21"/>
  <c r="D10628" i="21"/>
  <c r="D10627" i="21"/>
  <c r="D10626" i="21"/>
  <c r="D10625" i="21"/>
  <c r="D10624" i="21"/>
  <c r="D10623" i="21"/>
  <c r="D10622" i="21"/>
  <c r="D10621" i="21"/>
  <c r="D10620" i="21"/>
  <c r="D10619" i="21"/>
  <c r="D10618" i="21"/>
  <c r="D10617" i="21"/>
  <c r="D10616" i="21"/>
  <c r="D10615" i="21"/>
  <c r="D10614" i="21"/>
  <c r="D10613" i="21"/>
  <c r="D10612" i="21"/>
  <c r="D10611" i="21"/>
  <c r="D10610" i="21"/>
  <c r="D10609" i="21"/>
  <c r="D10608" i="21"/>
  <c r="D10607" i="21"/>
  <c r="D10606" i="21"/>
  <c r="D10605" i="21"/>
  <c r="D10604" i="21"/>
  <c r="D10603" i="21"/>
  <c r="D10602" i="21"/>
  <c r="D10601" i="21"/>
  <c r="D10600" i="21"/>
  <c r="D10599" i="21"/>
  <c r="D10598" i="21"/>
  <c r="D10597" i="21"/>
  <c r="D10596" i="21"/>
  <c r="D10595" i="21"/>
  <c r="D10594" i="21"/>
  <c r="D10593" i="21"/>
  <c r="D10592" i="21"/>
  <c r="D10591" i="21"/>
  <c r="D10590" i="21"/>
  <c r="D10589" i="21"/>
  <c r="D10588" i="21"/>
  <c r="D10587" i="21"/>
  <c r="D10586" i="21"/>
  <c r="D10585" i="21"/>
  <c r="D10584" i="21"/>
  <c r="D10583" i="21"/>
  <c r="D10582" i="21"/>
  <c r="D10581" i="21"/>
  <c r="D10580" i="21"/>
  <c r="D10579" i="21"/>
  <c r="D10578" i="21"/>
  <c r="D10577" i="21"/>
  <c r="D10576" i="21"/>
  <c r="D10575" i="21"/>
  <c r="D10574" i="21"/>
  <c r="D10573" i="21"/>
  <c r="D10572" i="21"/>
  <c r="D10571" i="21"/>
  <c r="D10570" i="21"/>
  <c r="D10569" i="21"/>
  <c r="D10568" i="21"/>
  <c r="D10567" i="21"/>
  <c r="D10566" i="21"/>
  <c r="D10565" i="21"/>
  <c r="D10564" i="21"/>
  <c r="D10563" i="21"/>
  <c r="D10562" i="21"/>
  <c r="D10561" i="21"/>
  <c r="D10560" i="21"/>
  <c r="D10559" i="21"/>
  <c r="D10558" i="21"/>
  <c r="D10557" i="21"/>
  <c r="D10556" i="21"/>
  <c r="D10555" i="21"/>
  <c r="D10554" i="21"/>
  <c r="D10553" i="21"/>
  <c r="D10552" i="21"/>
  <c r="D10551" i="21"/>
  <c r="D10550" i="21"/>
  <c r="D10549" i="21"/>
  <c r="D10548" i="21"/>
  <c r="D10547" i="21"/>
  <c r="D10546" i="21"/>
  <c r="D10545" i="21"/>
  <c r="D10544" i="21"/>
  <c r="D10543" i="21"/>
  <c r="D10542" i="21"/>
  <c r="D10541" i="21"/>
  <c r="D10540" i="21"/>
  <c r="D10539" i="21"/>
  <c r="D10538" i="21"/>
  <c r="D10537" i="21"/>
  <c r="D10536" i="21"/>
  <c r="D10535" i="21"/>
  <c r="D10534" i="21"/>
  <c r="D10533" i="21"/>
  <c r="D10532" i="21"/>
  <c r="D10531" i="21"/>
  <c r="D10530" i="21"/>
  <c r="D10529" i="21"/>
  <c r="D10528" i="21"/>
  <c r="D10527" i="21"/>
  <c r="D10526" i="21"/>
  <c r="D10525" i="21"/>
  <c r="D10524" i="21"/>
  <c r="D10523" i="21"/>
  <c r="D10522" i="21"/>
  <c r="D10521" i="21"/>
  <c r="D10520" i="21"/>
  <c r="D10519" i="21"/>
  <c r="D10518" i="21"/>
  <c r="D10517" i="21"/>
  <c r="D10516" i="21"/>
  <c r="D10515" i="21"/>
  <c r="D10514" i="21"/>
  <c r="D10513" i="21"/>
  <c r="D10512" i="21"/>
  <c r="D10511" i="21"/>
  <c r="D10510" i="21"/>
  <c r="D10509" i="21"/>
  <c r="D10508" i="21"/>
  <c r="D10507" i="21"/>
  <c r="D10506" i="21"/>
  <c r="D10505" i="21"/>
  <c r="D10504" i="21"/>
  <c r="D10503" i="21"/>
  <c r="D10502" i="21"/>
  <c r="D10501" i="21"/>
  <c r="D10500" i="21"/>
  <c r="D10499" i="21"/>
  <c r="D10498" i="21"/>
  <c r="D10497" i="21"/>
  <c r="D10496" i="21"/>
  <c r="D10495" i="21"/>
  <c r="D10494" i="21"/>
  <c r="D10493" i="21"/>
  <c r="D10492" i="21"/>
  <c r="D10491" i="21"/>
  <c r="D10490" i="21"/>
  <c r="D10489" i="21"/>
  <c r="D10488" i="21"/>
  <c r="D10487" i="21"/>
  <c r="D10486" i="21"/>
  <c r="D10485" i="21"/>
  <c r="D10484" i="21"/>
  <c r="D10483" i="21"/>
  <c r="D10482" i="21"/>
  <c r="D10481" i="21"/>
  <c r="D10480" i="21"/>
  <c r="D10479" i="21"/>
  <c r="D10478" i="21"/>
  <c r="D10477" i="21"/>
  <c r="D10476" i="21"/>
  <c r="D10475" i="21"/>
  <c r="D10474" i="21"/>
  <c r="D10473" i="21"/>
  <c r="D10472" i="21"/>
  <c r="D10471" i="21"/>
  <c r="D10470" i="21"/>
  <c r="D10469" i="21"/>
  <c r="D10468" i="21"/>
  <c r="D10467" i="21"/>
  <c r="D10466" i="21"/>
  <c r="D10465" i="21"/>
  <c r="D10464" i="21"/>
  <c r="D10463" i="21"/>
  <c r="D10462" i="21"/>
  <c r="D10461" i="21"/>
  <c r="D10460" i="21"/>
  <c r="D10459" i="21"/>
  <c r="D10458" i="21"/>
  <c r="D10457" i="21"/>
  <c r="D10456" i="21"/>
  <c r="D10455" i="21"/>
  <c r="D10454" i="21"/>
  <c r="D10453" i="21"/>
  <c r="D10452" i="21"/>
  <c r="D10451" i="21"/>
  <c r="D10450" i="21"/>
  <c r="D10449" i="21"/>
  <c r="D10448" i="21"/>
  <c r="D10447" i="21"/>
  <c r="D10446" i="21"/>
  <c r="D10445" i="21"/>
  <c r="D10444" i="21"/>
  <c r="D10443" i="21"/>
  <c r="D10442" i="21"/>
  <c r="D10441" i="21"/>
  <c r="D10440" i="21"/>
  <c r="D10439" i="21"/>
  <c r="D10438" i="21"/>
  <c r="D10437" i="21"/>
  <c r="D10436" i="21"/>
  <c r="D10435" i="21"/>
  <c r="D10434" i="21"/>
  <c r="D10433" i="21"/>
  <c r="D10432" i="21"/>
  <c r="D10431" i="21"/>
  <c r="D10430" i="21"/>
  <c r="D10429" i="21"/>
  <c r="D10428" i="21"/>
  <c r="D10427" i="21"/>
  <c r="D10426" i="21"/>
  <c r="D10425" i="21"/>
  <c r="D10424" i="21"/>
  <c r="D10423" i="21"/>
  <c r="D10422" i="21"/>
  <c r="D10421" i="21"/>
  <c r="D10420" i="21"/>
  <c r="D10419" i="21"/>
  <c r="D10418" i="21"/>
  <c r="D10417" i="21"/>
  <c r="D10416" i="21"/>
  <c r="D10415" i="21"/>
  <c r="D10414" i="21"/>
  <c r="D10413" i="21"/>
  <c r="D10412" i="21"/>
  <c r="D10411" i="21"/>
  <c r="D10410" i="21"/>
  <c r="D10409" i="21"/>
  <c r="D10408" i="21"/>
  <c r="D10407" i="21"/>
  <c r="D10406" i="21"/>
  <c r="D10405" i="21"/>
  <c r="D10404" i="21"/>
  <c r="D10403" i="21"/>
  <c r="D10402" i="21"/>
  <c r="D10401" i="21"/>
  <c r="D10400" i="21"/>
  <c r="D10399" i="21"/>
  <c r="D10398" i="21"/>
  <c r="D10397" i="21"/>
  <c r="D10396" i="21"/>
  <c r="D10395" i="21"/>
  <c r="D10394" i="21"/>
  <c r="D10393" i="21"/>
  <c r="D10392" i="21"/>
  <c r="D10391" i="21"/>
  <c r="D10390" i="21"/>
  <c r="D10389" i="21"/>
  <c r="D10388" i="21"/>
  <c r="D10387" i="21"/>
  <c r="D10386" i="21"/>
  <c r="D10385" i="21"/>
  <c r="D10384" i="21"/>
  <c r="D10383" i="21"/>
  <c r="D10382" i="21"/>
  <c r="D10381" i="21"/>
  <c r="D10380" i="21"/>
  <c r="D10379" i="21"/>
  <c r="D10378" i="21"/>
  <c r="D10377" i="21"/>
  <c r="D10376" i="21"/>
  <c r="D10375" i="21"/>
  <c r="D10374" i="21"/>
  <c r="D10373" i="21"/>
  <c r="D10372" i="21"/>
  <c r="D10371" i="21"/>
  <c r="D10370" i="21"/>
  <c r="D10369" i="21"/>
  <c r="D10368" i="21"/>
  <c r="D10367" i="21"/>
  <c r="D10366" i="21"/>
  <c r="D10365" i="21"/>
  <c r="D10364" i="21"/>
  <c r="D10363" i="21"/>
  <c r="D10362" i="21"/>
  <c r="D10361" i="21"/>
  <c r="D10360" i="21"/>
  <c r="D10359" i="21"/>
  <c r="D10358" i="21"/>
  <c r="D10357" i="21"/>
  <c r="D10356" i="21"/>
  <c r="D10355" i="21"/>
  <c r="D10354" i="21"/>
  <c r="D10353" i="21"/>
  <c r="D10352" i="21"/>
  <c r="D10351" i="21"/>
  <c r="D10350" i="21"/>
  <c r="D10349" i="21"/>
  <c r="D10348" i="21"/>
  <c r="D10347" i="21"/>
  <c r="D10346" i="21"/>
  <c r="D10345" i="21"/>
  <c r="D10344" i="21"/>
  <c r="D10343" i="21"/>
  <c r="D10342" i="21"/>
  <c r="D10341" i="21"/>
  <c r="D10340" i="21"/>
  <c r="D10339" i="21"/>
  <c r="D10338" i="21"/>
  <c r="D10337" i="21"/>
  <c r="D10336" i="21"/>
  <c r="D10335" i="21"/>
  <c r="D10334" i="21"/>
  <c r="D10333" i="21"/>
  <c r="D10332" i="21"/>
  <c r="D10331" i="21"/>
  <c r="D10330" i="21"/>
  <c r="D10329" i="21"/>
  <c r="D10328" i="21"/>
  <c r="D10327" i="21"/>
  <c r="D10326" i="21"/>
  <c r="D10325" i="21"/>
  <c r="D10324" i="21"/>
  <c r="D10323" i="21"/>
  <c r="D10322" i="21"/>
  <c r="D10321" i="21"/>
  <c r="D10320" i="21"/>
  <c r="D10319" i="21"/>
  <c r="D10318" i="21"/>
  <c r="D10317" i="21"/>
  <c r="D10316" i="21"/>
  <c r="D10315" i="21"/>
  <c r="D10314" i="21"/>
  <c r="D10313" i="21"/>
  <c r="D10312" i="21"/>
  <c r="D10311" i="21"/>
  <c r="D10310" i="21"/>
  <c r="D10309" i="21"/>
  <c r="D10308" i="21"/>
  <c r="D10307" i="21"/>
  <c r="D10306" i="21"/>
  <c r="D10305" i="21"/>
  <c r="D10304" i="21"/>
  <c r="D10303" i="21"/>
  <c r="D10302" i="21"/>
  <c r="D10301" i="21"/>
  <c r="D10300" i="21"/>
  <c r="D10299" i="21"/>
  <c r="D10298" i="21"/>
  <c r="D10297" i="21"/>
  <c r="D10296" i="21"/>
  <c r="D10295" i="21"/>
  <c r="D10294" i="21"/>
  <c r="D10293" i="21"/>
  <c r="D10292" i="21"/>
  <c r="D10291" i="21"/>
  <c r="D10290" i="21"/>
  <c r="D10289" i="21"/>
  <c r="D10288" i="21"/>
  <c r="D10287" i="21"/>
  <c r="D10286" i="21"/>
  <c r="D10285" i="21"/>
  <c r="D10284" i="21"/>
  <c r="D10283" i="21"/>
  <c r="D10282" i="21"/>
  <c r="D10281" i="21"/>
  <c r="D10280" i="21"/>
  <c r="D10279" i="21"/>
  <c r="D10278" i="21"/>
  <c r="D10277" i="21"/>
  <c r="D10276" i="21"/>
  <c r="D10275" i="21"/>
  <c r="D10274" i="21"/>
  <c r="D10273" i="21"/>
  <c r="D10272" i="21"/>
  <c r="D10271" i="21"/>
  <c r="D10270" i="21"/>
  <c r="D10269" i="21"/>
  <c r="D10268" i="21"/>
  <c r="D10267" i="21"/>
  <c r="D10266" i="21"/>
  <c r="D10265" i="21"/>
  <c r="D10264" i="21"/>
  <c r="D10263" i="21"/>
  <c r="D10262" i="21"/>
  <c r="D10261" i="21"/>
  <c r="D10260" i="21"/>
  <c r="D10259" i="21"/>
  <c r="D10258" i="21"/>
  <c r="D10257" i="21"/>
  <c r="D10256" i="21"/>
  <c r="D10255" i="21"/>
  <c r="D10254" i="21"/>
  <c r="D10253" i="21"/>
  <c r="D10252" i="21"/>
  <c r="D10251" i="21"/>
  <c r="D10250" i="21"/>
  <c r="D10249" i="21"/>
  <c r="D10248" i="21"/>
  <c r="D10247" i="21"/>
  <c r="D10246" i="21"/>
  <c r="D10245" i="21"/>
  <c r="D10244" i="21"/>
  <c r="D10243" i="21"/>
  <c r="D10242" i="21"/>
  <c r="D10241" i="21"/>
  <c r="D10240" i="21"/>
  <c r="D10239" i="21"/>
  <c r="D10238" i="21"/>
  <c r="D10237" i="21"/>
  <c r="D10236" i="21"/>
  <c r="D10235" i="21"/>
  <c r="D10234" i="21"/>
  <c r="D10233" i="21"/>
  <c r="D10232" i="21"/>
  <c r="D10231" i="21"/>
  <c r="D10230" i="21"/>
  <c r="D10229" i="21"/>
  <c r="D10228" i="21"/>
  <c r="D10227" i="21"/>
  <c r="D10226" i="21"/>
  <c r="D10225" i="21"/>
  <c r="D10224" i="21"/>
  <c r="D10223" i="21"/>
  <c r="D10222" i="21"/>
  <c r="D10221" i="21"/>
  <c r="D10220" i="21"/>
  <c r="D10219" i="21"/>
  <c r="D10218" i="21"/>
  <c r="D10217" i="21"/>
  <c r="D10216" i="21"/>
  <c r="D10215" i="21"/>
  <c r="D10214" i="21"/>
  <c r="D10213" i="21"/>
  <c r="D10212" i="21"/>
  <c r="D10211" i="21"/>
  <c r="D10210" i="21"/>
  <c r="D10209" i="21"/>
  <c r="D10208" i="21"/>
  <c r="D10207" i="21"/>
  <c r="D10206" i="21"/>
  <c r="D10205" i="21"/>
  <c r="D10204" i="21"/>
  <c r="D10203" i="21"/>
  <c r="D10202" i="21"/>
  <c r="D10201" i="21"/>
  <c r="D10200" i="21"/>
  <c r="D10199" i="21"/>
  <c r="D10198" i="21"/>
  <c r="D10197" i="21"/>
  <c r="D10196" i="21"/>
  <c r="D10195" i="21"/>
  <c r="D10194" i="21"/>
  <c r="D10193" i="21"/>
  <c r="D10192" i="21"/>
  <c r="D10191" i="21"/>
  <c r="D10190" i="21"/>
  <c r="D10189" i="21"/>
  <c r="D10188" i="21"/>
  <c r="D10187" i="21"/>
  <c r="D10186" i="21"/>
  <c r="D10185" i="21"/>
  <c r="D10184" i="21"/>
  <c r="D10183" i="21"/>
  <c r="D10182" i="21"/>
  <c r="D10181" i="21"/>
  <c r="D10180" i="21"/>
  <c r="D10179" i="21"/>
  <c r="D10178" i="21"/>
  <c r="D10177" i="21"/>
  <c r="D10176" i="21"/>
  <c r="D10175" i="21"/>
  <c r="D10174" i="21"/>
  <c r="D10173" i="21"/>
  <c r="D10172" i="21"/>
  <c r="D10171" i="21"/>
  <c r="D10170" i="21"/>
  <c r="D10169" i="21"/>
  <c r="D10168" i="21"/>
  <c r="D10167" i="21"/>
  <c r="D10166" i="21"/>
  <c r="D10165" i="21"/>
  <c r="D10164" i="21"/>
  <c r="D10163" i="21"/>
  <c r="D10162" i="21"/>
  <c r="D10161" i="21"/>
  <c r="D10160" i="21"/>
  <c r="D10159" i="21"/>
  <c r="D10158" i="21"/>
  <c r="D10157" i="21"/>
  <c r="D10156" i="21"/>
  <c r="D10155" i="21"/>
  <c r="D10154" i="21"/>
  <c r="D10153" i="21"/>
  <c r="D10152" i="21"/>
  <c r="D10151" i="21"/>
  <c r="D10150" i="21"/>
  <c r="D10149" i="21"/>
  <c r="D10148" i="21"/>
  <c r="D10147" i="21"/>
  <c r="D10146" i="21"/>
  <c r="D10145" i="21"/>
  <c r="D10144" i="21"/>
  <c r="D10143" i="21"/>
  <c r="D10142" i="21"/>
  <c r="D10141" i="21"/>
  <c r="D10140" i="21"/>
  <c r="D10139" i="21"/>
  <c r="D10138" i="21"/>
  <c r="D10137" i="21"/>
  <c r="D10136" i="21"/>
  <c r="D10135" i="21"/>
  <c r="D10134" i="21"/>
  <c r="D10133" i="21"/>
  <c r="D10132" i="21"/>
  <c r="D10131" i="21"/>
  <c r="D10130" i="21"/>
  <c r="D10129" i="21"/>
  <c r="D10128" i="21"/>
  <c r="D10127" i="21"/>
  <c r="D10126" i="21"/>
  <c r="D10125" i="21"/>
  <c r="D10124" i="21"/>
  <c r="D10123" i="21"/>
  <c r="D10122" i="21"/>
  <c r="D10121" i="21"/>
  <c r="D10120" i="21"/>
  <c r="D10119" i="21"/>
  <c r="D10118" i="21"/>
  <c r="D10117" i="21"/>
  <c r="D10116" i="21"/>
  <c r="D10115" i="21"/>
  <c r="D10114" i="21"/>
  <c r="D10113" i="21"/>
  <c r="D10112" i="21"/>
  <c r="D10111" i="21"/>
  <c r="D10110" i="21"/>
  <c r="D10109" i="21"/>
  <c r="D10108" i="21"/>
  <c r="D10107" i="21"/>
  <c r="D10106" i="21"/>
  <c r="D10105" i="21"/>
  <c r="D10104" i="21"/>
  <c r="D10103" i="21"/>
  <c r="D10102" i="21"/>
  <c r="D10101" i="21"/>
  <c r="D10100" i="21"/>
  <c r="D10099" i="21"/>
  <c r="D10098" i="21"/>
  <c r="D10097" i="21"/>
  <c r="D10096" i="21"/>
  <c r="D10095" i="21"/>
  <c r="D10094" i="21"/>
  <c r="D10093" i="21"/>
  <c r="D10092" i="21"/>
  <c r="D10091" i="21"/>
  <c r="D10090" i="21"/>
  <c r="D10089" i="21"/>
  <c r="D10088" i="21"/>
  <c r="D10087" i="21"/>
  <c r="D10086" i="21"/>
  <c r="D10085" i="21"/>
  <c r="D10084" i="21"/>
  <c r="D10083" i="21"/>
  <c r="D10082" i="21"/>
  <c r="D10081" i="21"/>
  <c r="D10080" i="21"/>
  <c r="D10079" i="21"/>
  <c r="D10078" i="21"/>
  <c r="D10077" i="21"/>
  <c r="D10076" i="21"/>
  <c r="D10075" i="21"/>
  <c r="D10074" i="21"/>
  <c r="D10073" i="21"/>
  <c r="D10072" i="21"/>
  <c r="D10071" i="21"/>
  <c r="D10070" i="21"/>
  <c r="D10069" i="21"/>
  <c r="D10068" i="21"/>
  <c r="D10067" i="21"/>
  <c r="D10066" i="21"/>
  <c r="D10065" i="21"/>
  <c r="D10064" i="21"/>
  <c r="D10063" i="21"/>
  <c r="D10062" i="21"/>
  <c r="D10061" i="21"/>
  <c r="D10060" i="21"/>
  <c r="D10059" i="21"/>
  <c r="D10058" i="21"/>
  <c r="D10057" i="21"/>
  <c r="D10056" i="21"/>
  <c r="D10055" i="21"/>
  <c r="D10054" i="21"/>
  <c r="D10053" i="21"/>
  <c r="D10052" i="21"/>
  <c r="D10051" i="21"/>
  <c r="D10050" i="21"/>
  <c r="D10049" i="21"/>
  <c r="D10048" i="21"/>
  <c r="D10047" i="21"/>
  <c r="D10046" i="21"/>
  <c r="D10045" i="21"/>
  <c r="D10044" i="21"/>
  <c r="D10043" i="21"/>
  <c r="D10042" i="21"/>
  <c r="D10041" i="21"/>
  <c r="D10040" i="21"/>
  <c r="D10039" i="21"/>
  <c r="D10038" i="21"/>
  <c r="D10037" i="21"/>
  <c r="D10036" i="21"/>
  <c r="D10035" i="21"/>
  <c r="D10034" i="21"/>
  <c r="D10033" i="21"/>
  <c r="D10032" i="21"/>
  <c r="D10031" i="21"/>
  <c r="D10030" i="21"/>
  <c r="D10029" i="21"/>
  <c r="D10028" i="21"/>
  <c r="D10027" i="21"/>
  <c r="D10026" i="21"/>
  <c r="D10025" i="21"/>
  <c r="D10024" i="21"/>
  <c r="D10023" i="21"/>
  <c r="D10022" i="21"/>
  <c r="D10021" i="21"/>
  <c r="D10020" i="21"/>
  <c r="D10019" i="21"/>
  <c r="D10018" i="21"/>
  <c r="D10017" i="21"/>
  <c r="D10016" i="21"/>
  <c r="D10015" i="21"/>
  <c r="D10014" i="21"/>
  <c r="D10013" i="21"/>
  <c r="D10012" i="21"/>
  <c r="D10011" i="21"/>
  <c r="D10010" i="21"/>
  <c r="D10009" i="21"/>
  <c r="D10008" i="21"/>
  <c r="D10007" i="21"/>
  <c r="D10006" i="21"/>
  <c r="D10005" i="21"/>
  <c r="D10004" i="21"/>
  <c r="D10003" i="21"/>
  <c r="D10002" i="21"/>
  <c r="D10001" i="21"/>
  <c r="D10000" i="21"/>
  <c r="D9999" i="21"/>
  <c r="D9998" i="21"/>
  <c r="D9997" i="21"/>
  <c r="D9996" i="21"/>
  <c r="D9995" i="21"/>
  <c r="D9994" i="21"/>
  <c r="D9993" i="21"/>
  <c r="D9992" i="21"/>
  <c r="D9991" i="21"/>
  <c r="D9990" i="21"/>
  <c r="D9989" i="21"/>
  <c r="D9988" i="21"/>
  <c r="D9987" i="21"/>
  <c r="D9986" i="21"/>
  <c r="D9985" i="21"/>
  <c r="D9984" i="21"/>
  <c r="D9983" i="21"/>
  <c r="D9982" i="21"/>
  <c r="D9981" i="21"/>
  <c r="D9980" i="21"/>
  <c r="D9979" i="21"/>
  <c r="D9978" i="21"/>
  <c r="D9977" i="21"/>
  <c r="D9976" i="21"/>
  <c r="D9975" i="21"/>
  <c r="D9974" i="21"/>
  <c r="D9973" i="21"/>
  <c r="D9972" i="21"/>
  <c r="D9971" i="21"/>
  <c r="D9970" i="21"/>
  <c r="D9969" i="21"/>
  <c r="D9968" i="21"/>
  <c r="D9967" i="21"/>
  <c r="D9966" i="21"/>
  <c r="D9965" i="21"/>
  <c r="D9964" i="21"/>
  <c r="D9963" i="21"/>
  <c r="D9962" i="21"/>
  <c r="D9961" i="21"/>
  <c r="D9960" i="21"/>
  <c r="D9959" i="21"/>
  <c r="D9958" i="21"/>
  <c r="D9957" i="21"/>
  <c r="D9956" i="21"/>
  <c r="D9955" i="21"/>
  <c r="D9954" i="21"/>
  <c r="D9953" i="21"/>
  <c r="D9952" i="21"/>
  <c r="D9951" i="21"/>
  <c r="D9950" i="21"/>
  <c r="D9949" i="21"/>
  <c r="D9948" i="21"/>
  <c r="D9947" i="21"/>
  <c r="D9946" i="21"/>
  <c r="D9945" i="21"/>
  <c r="D9944" i="21"/>
  <c r="D9943" i="21"/>
  <c r="D9942" i="21"/>
  <c r="D9941" i="21"/>
  <c r="D9940" i="21"/>
  <c r="D9939" i="21"/>
  <c r="D9938" i="21"/>
  <c r="D9937" i="21"/>
  <c r="D9936" i="21"/>
  <c r="D9935" i="21"/>
  <c r="D9934" i="21"/>
  <c r="D9933" i="21"/>
  <c r="D9932" i="21"/>
  <c r="D9931" i="21"/>
  <c r="D9930" i="21"/>
  <c r="D9929" i="21"/>
  <c r="D9928" i="21"/>
  <c r="D9927" i="21"/>
  <c r="D9926" i="21"/>
  <c r="D9925" i="21"/>
  <c r="D9924" i="21"/>
  <c r="D9923" i="21"/>
  <c r="D9922" i="21"/>
  <c r="D9921" i="21"/>
  <c r="D9920" i="21"/>
  <c r="D9919" i="21"/>
  <c r="D9918" i="21"/>
  <c r="D9917" i="21"/>
  <c r="D9916" i="21"/>
  <c r="D9915" i="21"/>
  <c r="D9914" i="21"/>
  <c r="D9913" i="21"/>
  <c r="D9912" i="21"/>
  <c r="D9911" i="21"/>
  <c r="D9910" i="21"/>
  <c r="D9909" i="21"/>
  <c r="D9908" i="21"/>
  <c r="D9907" i="21"/>
  <c r="D9906" i="21"/>
  <c r="D9905" i="21"/>
  <c r="D9904" i="21"/>
  <c r="D9903" i="21"/>
  <c r="D9902" i="21"/>
  <c r="D9901" i="21"/>
  <c r="D9900" i="21"/>
  <c r="D9899" i="21"/>
  <c r="D9898" i="21"/>
  <c r="D9897" i="21"/>
  <c r="D9896" i="21"/>
  <c r="D9895" i="21"/>
  <c r="D9894" i="21"/>
  <c r="D9893" i="21"/>
  <c r="D9892" i="21"/>
  <c r="D9891" i="21"/>
  <c r="D9890" i="21"/>
  <c r="D9889" i="21"/>
  <c r="D9888" i="21"/>
  <c r="D9887" i="21"/>
  <c r="D9886" i="21"/>
  <c r="D9885" i="21"/>
  <c r="D9884" i="21"/>
  <c r="D9883" i="21"/>
  <c r="D9882" i="21"/>
  <c r="D9881" i="21"/>
  <c r="D9880" i="21"/>
  <c r="D9879" i="21"/>
  <c r="D9878" i="21"/>
  <c r="D9877" i="21"/>
  <c r="D9876" i="21"/>
  <c r="D9875" i="21"/>
  <c r="D9874" i="21"/>
  <c r="D9873" i="21"/>
  <c r="D9872" i="21"/>
  <c r="D9871" i="21"/>
  <c r="D9870" i="21"/>
  <c r="D9869" i="21"/>
  <c r="D9868" i="21"/>
  <c r="D9867" i="21"/>
  <c r="D9866" i="21"/>
  <c r="D9865" i="21"/>
  <c r="D9864" i="21"/>
  <c r="D9863" i="21"/>
  <c r="D9862" i="21"/>
  <c r="D9861" i="21"/>
  <c r="D9860" i="21"/>
  <c r="D9859" i="21"/>
  <c r="D9858" i="21"/>
  <c r="D9857" i="21"/>
  <c r="D9856" i="21"/>
  <c r="D9855" i="21"/>
  <c r="D9854" i="21"/>
  <c r="D9853" i="21"/>
  <c r="D9852" i="21"/>
  <c r="D9851" i="21"/>
  <c r="D9850" i="21"/>
  <c r="D9849" i="21"/>
  <c r="D9848" i="21"/>
  <c r="D9847" i="21"/>
  <c r="D9846" i="21"/>
  <c r="D9845" i="21"/>
  <c r="D9844" i="21"/>
  <c r="D9843" i="21"/>
  <c r="D9842" i="21"/>
  <c r="D9841" i="21"/>
  <c r="D9840" i="21"/>
  <c r="D9839" i="21"/>
  <c r="D9838" i="21"/>
  <c r="D9837" i="21"/>
  <c r="D9836" i="21"/>
  <c r="D9835" i="21"/>
  <c r="D9834" i="21"/>
  <c r="D9833" i="21"/>
  <c r="D9832" i="21"/>
  <c r="D9831" i="21"/>
  <c r="D9830" i="21"/>
  <c r="D9829" i="21"/>
  <c r="D9828" i="21"/>
  <c r="D9827" i="21"/>
  <c r="D9826" i="21"/>
  <c r="D9825" i="21"/>
  <c r="D9824" i="21"/>
  <c r="D9823" i="21"/>
  <c r="D9822" i="21"/>
  <c r="D9821" i="21"/>
  <c r="D9820" i="21"/>
  <c r="D9819" i="21"/>
  <c r="D9818" i="21"/>
  <c r="D9817" i="21"/>
  <c r="D9816" i="21"/>
  <c r="D9815" i="21"/>
  <c r="D9814" i="21"/>
  <c r="D9813" i="21"/>
  <c r="D9812" i="21"/>
  <c r="D9811" i="21"/>
  <c r="D9810" i="21"/>
  <c r="D9809" i="21"/>
  <c r="D9808" i="21"/>
  <c r="D9807" i="21"/>
  <c r="D9806" i="21"/>
  <c r="D9805" i="21"/>
  <c r="D9804" i="21"/>
  <c r="D9803" i="21"/>
  <c r="D9802" i="21"/>
  <c r="D9801" i="21"/>
  <c r="D9800" i="21"/>
  <c r="D9799" i="21"/>
  <c r="D9798" i="21"/>
  <c r="D9797" i="21"/>
  <c r="D9796" i="21"/>
  <c r="D9795" i="21"/>
  <c r="D9794" i="21"/>
  <c r="D9793" i="21"/>
  <c r="D9792" i="21"/>
  <c r="D9791" i="21"/>
  <c r="D9790" i="21"/>
  <c r="D9789" i="21"/>
  <c r="D9788" i="21"/>
  <c r="D9787" i="21"/>
  <c r="D9786" i="21"/>
  <c r="D9785" i="21"/>
  <c r="D9784" i="21"/>
  <c r="D9783" i="21"/>
  <c r="D9782" i="21"/>
  <c r="D9781" i="21"/>
  <c r="D9780" i="21"/>
  <c r="D9779" i="21"/>
  <c r="D9778" i="21"/>
  <c r="D9777" i="21"/>
  <c r="D9776" i="21"/>
  <c r="D9775" i="21"/>
  <c r="D9774" i="21"/>
  <c r="D9773" i="21"/>
  <c r="D9772" i="21"/>
  <c r="D9771" i="21"/>
  <c r="D9770" i="21"/>
  <c r="D9769" i="21"/>
  <c r="D9768" i="21"/>
  <c r="D9767" i="21"/>
  <c r="D9766" i="21"/>
  <c r="D9765" i="21"/>
  <c r="D9764" i="21"/>
  <c r="D9763" i="21"/>
  <c r="D9762" i="21"/>
  <c r="D9761" i="21"/>
  <c r="D9760" i="21"/>
  <c r="D9759" i="21"/>
  <c r="D9758" i="21"/>
  <c r="D9757" i="21"/>
  <c r="D9756" i="21"/>
  <c r="D9755" i="21"/>
  <c r="D9754" i="21"/>
  <c r="D9753" i="21"/>
  <c r="D9752" i="21"/>
  <c r="D9751" i="21"/>
  <c r="D9750" i="21"/>
  <c r="D9749" i="21"/>
  <c r="D9748" i="21"/>
  <c r="D9747" i="21"/>
  <c r="D9746" i="21"/>
  <c r="D9745" i="21"/>
  <c r="D9744" i="21"/>
  <c r="D9743" i="21"/>
  <c r="D9742" i="21"/>
  <c r="D9741" i="21"/>
  <c r="D9740" i="21"/>
  <c r="D9739" i="21"/>
  <c r="D9738" i="21"/>
  <c r="D9737" i="21"/>
  <c r="D9736" i="21"/>
  <c r="D9735" i="21"/>
  <c r="D9734" i="21"/>
  <c r="D9733" i="21"/>
  <c r="D9732" i="21"/>
  <c r="D9731" i="21"/>
  <c r="D9730" i="21"/>
  <c r="D9729" i="21"/>
  <c r="D9728" i="21"/>
  <c r="D9727" i="21"/>
  <c r="D9726" i="21"/>
  <c r="D9725" i="21"/>
  <c r="D9724" i="21"/>
  <c r="D9723" i="21"/>
  <c r="D9722" i="21"/>
  <c r="D9721" i="21"/>
  <c r="D9720" i="21"/>
  <c r="D9719" i="21"/>
  <c r="D9718" i="21"/>
  <c r="D9717" i="21"/>
  <c r="D9716" i="21"/>
  <c r="D9715" i="21"/>
  <c r="D9714" i="21"/>
  <c r="D9713" i="21"/>
  <c r="D9712" i="21"/>
  <c r="D9711" i="21"/>
  <c r="D9710" i="21"/>
  <c r="D9709" i="21"/>
  <c r="D9708" i="21"/>
  <c r="D9707" i="21"/>
  <c r="D9706" i="21"/>
  <c r="D9705" i="21"/>
  <c r="D9704" i="21"/>
  <c r="D9703" i="21"/>
  <c r="D9702" i="21"/>
  <c r="D9701" i="21"/>
  <c r="D9700" i="21"/>
  <c r="D9699" i="21"/>
  <c r="D9698" i="21"/>
  <c r="D9697" i="21"/>
  <c r="D9696" i="21"/>
  <c r="D9695" i="21"/>
  <c r="D9694" i="21"/>
  <c r="D9693" i="21"/>
  <c r="D9692" i="21"/>
  <c r="D9691" i="21"/>
  <c r="D9690" i="21"/>
  <c r="D9689" i="21"/>
  <c r="D9688" i="21"/>
  <c r="D9687" i="21"/>
  <c r="D9686" i="21"/>
  <c r="D9685" i="21"/>
  <c r="D9684" i="21"/>
  <c r="D9683" i="21"/>
  <c r="D9682" i="21"/>
  <c r="D9681" i="21"/>
  <c r="D9680" i="21"/>
  <c r="D9679" i="21"/>
  <c r="D9678" i="21"/>
  <c r="D9677" i="21"/>
  <c r="D9676" i="21"/>
  <c r="D9675" i="21"/>
  <c r="D9674" i="21"/>
  <c r="D9673" i="21"/>
  <c r="D9672" i="21"/>
  <c r="D9671" i="21"/>
  <c r="D9670" i="21"/>
  <c r="D9669" i="21"/>
  <c r="D9668" i="21"/>
  <c r="D9667" i="21"/>
  <c r="D9666" i="21"/>
  <c r="D9665" i="21"/>
  <c r="D9664" i="21"/>
  <c r="D9663" i="21"/>
  <c r="D9662" i="21"/>
  <c r="D9661" i="21"/>
  <c r="D9660" i="21"/>
  <c r="D9659" i="21"/>
  <c r="D9658" i="21"/>
  <c r="D9657" i="21"/>
  <c r="D9656" i="21"/>
  <c r="D9655" i="21"/>
  <c r="D9654" i="21"/>
  <c r="D9653" i="21"/>
  <c r="D9652" i="21"/>
  <c r="D9651" i="21"/>
  <c r="D9650" i="21"/>
  <c r="D9649" i="21"/>
  <c r="D9648" i="21"/>
  <c r="D9647" i="21"/>
  <c r="D9646" i="21"/>
  <c r="D9645" i="21"/>
  <c r="D9644" i="21"/>
  <c r="D9643" i="21"/>
  <c r="D9642" i="21"/>
  <c r="D9641" i="21"/>
  <c r="D9640" i="21"/>
  <c r="D9639" i="21"/>
  <c r="D9638" i="21"/>
  <c r="D9637" i="21"/>
  <c r="D9636" i="21"/>
  <c r="D9635" i="21"/>
  <c r="D9634" i="21"/>
  <c r="D9633" i="21"/>
  <c r="D9632" i="21"/>
  <c r="D9631" i="21"/>
  <c r="D9630" i="21"/>
  <c r="D9629" i="21"/>
  <c r="D9628" i="21"/>
  <c r="D9627" i="21"/>
  <c r="D9626" i="21"/>
  <c r="D9625" i="21"/>
  <c r="D9624" i="21"/>
  <c r="D9623" i="21"/>
  <c r="D9622" i="21"/>
  <c r="D9621" i="21"/>
  <c r="D9620" i="21"/>
  <c r="D9619" i="21"/>
  <c r="D9618" i="21"/>
  <c r="D9617" i="21"/>
  <c r="D9616" i="21"/>
  <c r="D9615" i="21"/>
  <c r="D9614" i="21"/>
  <c r="D9613" i="21"/>
  <c r="D9612" i="21"/>
  <c r="D9611" i="21"/>
  <c r="D9610" i="21"/>
  <c r="D9609" i="21"/>
  <c r="D9608" i="21"/>
  <c r="D9607" i="21"/>
  <c r="D9606" i="21"/>
  <c r="D9605" i="21"/>
  <c r="D9604" i="21"/>
  <c r="D9603" i="21"/>
  <c r="D9602" i="21"/>
  <c r="D9601" i="21"/>
  <c r="D9600" i="21"/>
  <c r="D9599" i="21"/>
  <c r="D9598" i="21"/>
  <c r="D9597" i="21"/>
  <c r="D9596" i="21"/>
  <c r="D9595" i="21"/>
  <c r="D9594" i="21"/>
  <c r="D9593" i="21"/>
  <c r="D9592" i="21"/>
  <c r="D9591" i="21"/>
  <c r="D9590" i="21"/>
  <c r="D9589" i="21"/>
  <c r="D9588" i="21"/>
  <c r="D9587" i="21"/>
  <c r="D9586" i="21"/>
  <c r="D9585" i="21"/>
  <c r="D9584" i="21"/>
  <c r="D9583" i="21"/>
  <c r="D9582" i="21"/>
  <c r="D9581" i="21"/>
  <c r="D9580" i="21"/>
  <c r="D9579" i="21"/>
  <c r="D9578" i="21"/>
  <c r="D9577" i="21"/>
  <c r="D9576" i="21"/>
  <c r="D9575" i="21"/>
  <c r="D9574" i="21"/>
  <c r="D9573" i="21"/>
  <c r="D9572" i="21"/>
  <c r="D9571" i="21"/>
  <c r="D9570" i="21"/>
  <c r="D9569" i="21"/>
  <c r="D9568" i="21"/>
  <c r="D9567" i="21"/>
  <c r="D9566" i="21"/>
  <c r="D9565" i="21"/>
  <c r="D9564" i="21"/>
  <c r="D9563" i="21"/>
  <c r="D9562" i="21"/>
  <c r="D9561" i="21"/>
  <c r="D9560" i="21"/>
  <c r="D9559" i="21"/>
  <c r="D9558" i="21"/>
  <c r="D9557" i="21"/>
  <c r="D9556" i="21"/>
  <c r="D9555" i="21"/>
  <c r="D9554" i="21"/>
  <c r="D9553" i="21"/>
  <c r="D9552" i="21"/>
  <c r="D9551" i="21"/>
  <c r="D9550" i="21"/>
  <c r="D9549" i="21"/>
  <c r="D9548" i="21"/>
  <c r="D9547" i="21"/>
  <c r="D9546" i="21"/>
  <c r="D9545" i="21"/>
  <c r="D9544" i="21"/>
  <c r="D9543" i="21"/>
  <c r="D9542" i="21"/>
  <c r="D9541" i="21"/>
  <c r="D9540" i="21"/>
  <c r="D9539" i="21"/>
  <c r="D9538" i="21"/>
  <c r="D9537" i="21"/>
  <c r="D9536" i="21"/>
  <c r="D9535" i="21"/>
  <c r="D9534" i="21"/>
  <c r="D9533" i="21"/>
  <c r="D9532" i="21"/>
  <c r="D9531" i="21"/>
  <c r="D9530" i="21"/>
  <c r="D9529" i="21"/>
  <c r="D9528" i="21"/>
  <c r="D9527" i="21"/>
  <c r="D9526" i="21"/>
  <c r="D9525" i="21"/>
  <c r="D9524" i="21"/>
  <c r="D9523" i="21"/>
  <c r="D9522" i="21"/>
  <c r="D9521" i="21"/>
  <c r="D9520" i="21"/>
  <c r="D9519" i="21"/>
  <c r="D9518" i="21"/>
  <c r="D9517" i="21"/>
  <c r="D9516" i="21"/>
  <c r="D9515" i="21"/>
  <c r="D9514" i="21"/>
  <c r="D9513" i="21"/>
  <c r="D9512" i="21"/>
  <c r="D9511" i="21"/>
  <c r="D9510" i="21"/>
  <c r="D9509" i="21"/>
  <c r="D9508" i="21"/>
  <c r="D9507" i="21"/>
  <c r="D9506" i="21"/>
  <c r="D9505" i="21"/>
  <c r="D9504" i="21"/>
  <c r="D9503" i="21"/>
  <c r="D9502" i="21"/>
  <c r="D9501" i="21"/>
  <c r="D9500" i="21"/>
  <c r="D9499" i="21"/>
  <c r="D9498" i="21"/>
  <c r="D9497" i="21"/>
  <c r="D9496" i="21"/>
  <c r="D9495" i="21"/>
  <c r="D9494" i="21"/>
  <c r="D9493" i="21"/>
  <c r="D9492" i="21"/>
  <c r="D9491" i="21"/>
  <c r="D9490" i="21"/>
  <c r="D9489" i="21"/>
  <c r="D9488" i="21"/>
  <c r="D9487" i="21"/>
  <c r="D9486" i="21"/>
  <c r="D9485" i="21"/>
  <c r="D9484" i="21"/>
  <c r="D9483" i="21"/>
  <c r="D9482" i="21"/>
  <c r="D9481" i="21"/>
  <c r="D9480" i="21"/>
  <c r="D9479" i="21"/>
  <c r="D9478" i="21"/>
  <c r="D9477" i="21"/>
  <c r="D9476" i="21"/>
  <c r="D9475" i="21"/>
  <c r="D9474" i="21"/>
  <c r="D9473" i="21"/>
  <c r="D9472" i="21"/>
  <c r="D9471" i="21"/>
  <c r="D9470" i="21"/>
  <c r="D9469" i="21"/>
  <c r="D9468" i="21"/>
  <c r="D9467" i="21"/>
  <c r="D9466" i="21"/>
  <c r="D9465" i="21"/>
  <c r="D9464" i="21"/>
  <c r="D9463" i="21"/>
  <c r="D9462" i="21"/>
  <c r="D9461" i="21"/>
  <c r="D9460" i="21"/>
  <c r="D9459" i="21"/>
  <c r="D9458" i="21"/>
  <c r="D9457" i="21"/>
  <c r="D9456" i="21"/>
  <c r="D9455" i="21"/>
  <c r="D9454" i="21"/>
  <c r="D9453" i="21"/>
  <c r="D9452" i="21"/>
  <c r="D9451" i="21"/>
  <c r="D9450" i="21"/>
  <c r="D9449" i="21"/>
  <c r="D9448" i="21"/>
  <c r="D9447" i="21"/>
  <c r="D9446" i="21"/>
  <c r="D9445" i="21"/>
  <c r="D9444" i="21"/>
  <c r="D9443" i="21"/>
  <c r="D9442" i="21"/>
  <c r="D9441" i="21"/>
  <c r="D9440" i="21"/>
  <c r="D9439" i="21"/>
  <c r="D9438" i="21"/>
  <c r="D9437" i="21"/>
  <c r="D9436" i="21"/>
  <c r="D9435" i="21"/>
  <c r="D9434" i="21"/>
  <c r="D9433" i="21"/>
  <c r="D9432" i="21"/>
  <c r="D9431" i="21"/>
  <c r="D9430" i="21"/>
  <c r="D9429" i="21"/>
  <c r="D9428" i="21"/>
  <c r="D9427" i="21"/>
  <c r="D9426" i="21"/>
  <c r="D9425" i="21"/>
  <c r="D9424" i="21"/>
  <c r="D9423" i="21"/>
  <c r="D9422" i="21"/>
  <c r="D9421" i="21"/>
  <c r="D9420" i="21"/>
  <c r="D9419" i="21"/>
  <c r="D9418" i="21"/>
  <c r="D9417" i="21"/>
  <c r="D9416" i="21"/>
  <c r="D9415" i="21"/>
  <c r="D9414" i="21"/>
  <c r="D9413" i="21"/>
  <c r="D9412" i="21"/>
  <c r="D9411" i="21"/>
  <c r="D9410" i="21"/>
  <c r="D9409" i="21"/>
  <c r="D9408" i="21"/>
  <c r="D9407" i="21"/>
  <c r="D9406" i="21"/>
  <c r="D9405" i="21"/>
  <c r="D9404" i="21"/>
  <c r="D9403" i="21"/>
  <c r="D9402" i="21"/>
  <c r="D9401" i="21"/>
  <c r="D9400" i="21"/>
  <c r="D9399" i="21"/>
  <c r="D9398" i="21"/>
  <c r="D9397" i="21"/>
  <c r="D9396" i="21"/>
  <c r="D9395" i="21"/>
  <c r="D9394" i="21"/>
  <c r="D9393" i="21"/>
  <c r="D9392" i="21"/>
  <c r="D9391" i="21"/>
  <c r="D9390" i="21"/>
  <c r="D9389" i="21"/>
  <c r="D9388" i="21"/>
  <c r="D9387" i="21"/>
  <c r="D9386" i="21"/>
  <c r="D9385" i="21"/>
  <c r="D9384" i="21"/>
  <c r="D9383" i="21"/>
  <c r="D9382" i="21"/>
  <c r="D9381" i="21"/>
  <c r="D9380" i="21"/>
  <c r="D9379" i="21"/>
  <c r="D9378" i="21"/>
  <c r="D9377" i="21"/>
  <c r="D9376" i="21"/>
  <c r="D9375" i="21"/>
  <c r="D9374" i="21"/>
  <c r="D9373" i="21"/>
  <c r="D9372" i="21"/>
  <c r="D9371" i="21"/>
  <c r="D9370" i="21"/>
  <c r="D9369" i="21"/>
  <c r="D9368" i="21"/>
  <c r="D9367" i="21"/>
  <c r="D9366" i="21"/>
  <c r="D9365" i="21"/>
  <c r="D9364" i="21"/>
  <c r="D9363" i="21"/>
  <c r="D9362" i="21"/>
  <c r="D9361" i="21"/>
  <c r="D9360" i="21"/>
  <c r="D9359" i="21"/>
  <c r="D9358" i="21"/>
  <c r="D9357" i="21"/>
  <c r="D9356" i="21"/>
  <c r="D9355" i="21"/>
  <c r="D9354" i="21"/>
  <c r="D9353" i="21"/>
  <c r="D9352" i="21"/>
  <c r="D9351" i="21"/>
  <c r="D9350" i="21"/>
  <c r="D9349" i="21"/>
  <c r="D9348" i="21"/>
  <c r="D9347" i="21"/>
  <c r="D9346" i="21"/>
  <c r="D9345" i="21"/>
  <c r="D9344" i="21"/>
  <c r="D9343" i="21"/>
  <c r="D9342" i="21"/>
  <c r="D9341" i="21"/>
  <c r="D9340" i="21"/>
  <c r="D9339" i="21"/>
  <c r="D9338" i="21"/>
  <c r="D9337" i="21"/>
  <c r="D9336" i="21"/>
  <c r="D9335" i="21"/>
  <c r="D9334" i="21"/>
  <c r="D9333" i="21"/>
  <c r="D9332" i="21"/>
  <c r="D9331" i="21"/>
  <c r="D9330" i="21"/>
  <c r="D9329" i="21"/>
  <c r="D9328" i="21"/>
  <c r="D9327" i="21"/>
  <c r="D9326" i="21"/>
  <c r="D9325" i="21"/>
  <c r="D9324" i="21"/>
  <c r="D9323" i="21"/>
  <c r="D9322" i="21"/>
  <c r="D9321" i="21"/>
  <c r="D9320" i="21"/>
  <c r="D9319" i="21"/>
  <c r="D9318" i="21"/>
  <c r="D9317" i="21"/>
  <c r="D9316" i="21"/>
  <c r="D9315" i="21"/>
  <c r="D9314" i="21"/>
  <c r="D9313" i="21"/>
  <c r="D9312" i="21"/>
  <c r="D9311" i="21"/>
  <c r="D9310" i="21"/>
  <c r="D9309" i="21"/>
  <c r="D9308" i="21"/>
  <c r="D9307" i="21"/>
  <c r="D9306" i="21"/>
  <c r="D9305" i="21"/>
  <c r="D9304" i="21"/>
  <c r="D9303" i="21"/>
  <c r="D9302" i="21"/>
  <c r="D9301" i="21"/>
  <c r="D9300" i="21"/>
  <c r="D9299" i="21"/>
  <c r="D9298" i="21"/>
  <c r="D9297" i="21"/>
  <c r="D9296" i="21"/>
  <c r="D9295" i="21"/>
  <c r="D9294" i="21"/>
  <c r="D9293" i="21"/>
  <c r="D9292" i="21"/>
  <c r="D9291" i="21"/>
  <c r="D9290" i="21"/>
  <c r="D9289" i="21"/>
  <c r="D9288" i="21"/>
  <c r="D9287" i="21"/>
  <c r="D9286" i="21"/>
  <c r="D9285" i="21"/>
  <c r="D9284" i="21"/>
  <c r="D9283" i="21"/>
  <c r="D9282" i="21"/>
  <c r="D9281" i="21"/>
  <c r="D9280" i="21"/>
  <c r="D9279" i="21"/>
  <c r="D9278" i="21"/>
  <c r="D9277" i="21"/>
  <c r="D9276" i="21"/>
  <c r="D9275" i="21"/>
  <c r="D9274" i="21"/>
  <c r="D9273" i="21"/>
  <c r="D9272" i="21"/>
  <c r="D9271" i="21"/>
  <c r="D9270" i="21"/>
  <c r="D9269" i="21"/>
  <c r="D9268" i="21"/>
  <c r="D9267" i="21"/>
  <c r="D9266" i="21"/>
  <c r="D9265" i="21"/>
  <c r="D9264" i="21"/>
  <c r="D9263" i="21"/>
  <c r="D9262" i="21"/>
  <c r="D9261" i="21"/>
  <c r="D9260" i="21"/>
  <c r="D9259" i="21"/>
  <c r="D9258" i="21"/>
  <c r="D9257" i="21"/>
  <c r="D9256" i="21"/>
  <c r="D9255" i="21"/>
  <c r="D9254" i="21"/>
  <c r="D9253" i="21"/>
  <c r="D9252" i="21"/>
  <c r="D9251" i="21"/>
  <c r="D9250" i="21"/>
  <c r="D9249" i="21"/>
  <c r="D9248" i="21"/>
  <c r="D9247" i="21"/>
  <c r="D9246" i="21"/>
  <c r="D9245" i="21"/>
  <c r="D9244" i="21"/>
  <c r="D9243" i="21"/>
  <c r="D9242" i="21"/>
  <c r="D9241" i="21"/>
  <c r="D9240" i="21"/>
  <c r="D9239" i="21"/>
  <c r="D9238" i="21"/>
  <c r="D9237" i="21"/>
  <c r="D9236" i="21"/>
  <c r="D9235" i="21"/>
  <c r="D9234" i="21"/>
  <c r="D9233" i="21"/>
  <c r="D9232" i="21"/>
  <c r="D9231" i="21"/>
  <c r="D9230" i="21"/>
  <c r="D9229" i="21"/>
  <c r="D9228" i="21"/>
  <c r="D9227" i="21"/>
  <c r="D9226" i="21"/>
  <c r="D9225" i="21"/>
  <c r="D9224" i="21"/>
  <c r="D9223" i="21"/>
  <c r="D9222" i="21"/>
  <c r="D9221" i="21"/>
  <c r="D9220" i="21"/>
  <c r="D9219" i="21"/>
  <c r="D9218" i="21"/>
  <c r="D9217" i="21"/>
  <c r="D9216" i="21"/>
  <c r="D9215" i="21"/>
  <c r="D9214" i="21"/>
  <c r="D9213" i="21"/>
  <c r="D9212" i="21"/>
  <c r="D9211" i="21"/>
  <c r="D9210" i="21"/>
  <c r="D9209" i="21"/>
  <c r="D9208" i="21"/>
  <c r="D9207" i="21"/>
  <c r="D9206" i="21"/>
  <c r="D9205" i="21"/>
  <c r="D9204" i="21"/>
  <c r="D9203" i="21"/>
  <c r="D9202" i="21"/>
  <c r="D9201" i="21"/>
  <c r="D9200" i="21"/>
  <c r="D9199" i="21"/>
  <c r="D9198" i="21"/>
  <c r="D9197" i="21"/>
  <c r="D9196" i="21"/>
  <c r="D9195" i="21"/>
  <c r="D9194" i="21"/>
  <c r="D9193" i="21"/>
  <c r="D9192" i="21"/>
  <c r="D9191" i="21"/>
  <c r="D9190" i="21"/>
  <c r="D9189" i="21"/>
  <c r="D9188" i="21"/>
  <c r="D9187" i="21"/>
  <c r="D9186" i="21"/>
  <c r="D9185" i="21"/>
  <c r="D9184" i="21"/>
  <c r="D9183" i="21"/>
  <c r="D9182" i="21"/>
  <c r="D9181" i="21"/>
  <c r="D9180" i="21"/>
  <c r="D9179" i="21"/>
  <c r="D9178" i="21"/>
  <c r="D9177" i="21"/>
  <c r="D9176" i="21"/>
  <c r="D9175" i="21"/>
  <c r="D9174" i="21"/>
  <c r="D9173" i="21"/>
  <c r="D9172" i="21"/>
  <c r="D9171" i="21"/>
  <c r="D9170" i="21"/>
  <c r="D9169" i="21"/>
  <c r="D9168" i="21"/>
  <c r="D9167" i="21"/>
  <c r="D9166" i="21"/>
  <c r="D9165" i="21"/>
  <c r="D9164" i="21"/>
  <c r="D9163" i="21"/>
  <c r="D9162" i="21"/>
  <c r="D9161" i="21"/>
  <c r="D9160" i="21"/>
  <c r="D9159" i="21"/>
  <c r="D9158" i="21"/>
  <c r="D9157" i="21"/>
  <c r="D9156" i="21"/>
  <c r="D9155" i="21"/>
  <c r="D9154" i="21"/>
  <c r="D9153" i="21"/>
  <c r="D9152" i="21"/>
  <c r="D9151" i="21"/>
  <c r="D9150" i="21"/>
  <c r="D9149" i="21"/>
  <c r="D9148" i="21"/>
  <c r="D9147" i="21"/>
  <c r="D9146" i="21"/>
  <c r="D9145" i="21"/>
  <c r="D9144" i="21"/>
  <c r="D9143" i="21"/>
  <c r="D9142" i="21"/>
  <c r="D9141" i="21"/>
  <c r="D9140" i="21"/>
  <c r="D9139" i="21"/>
  <c r="D9138" i="21"/>
  <c r="D9137" i="21"/>
  <c r="D9136" i="21"/>
  <c r="D9135" i="21"/>
  <c r="D9134" i="21"/>
  <c r="D9133" i="21"/>
  <c r="D9132" i="21"/>
  <c r="D9131" i="21"/>
  <c r="D9130" i="21"/>
  <c r="D9129" i="21"/>
  <c r="D9128" i="21"/>
  <c r="D9127" i="21"/>
  <c r="D9126" i="21"/>
  <c r="D9125" i="21"/>
  <c r="D9124" i="21"/>
  <c r="D9123" i="21"/>
  <c r="D9122" i="21"/>
  <c r="D9121" i="21"/>
  <c r="D9120" i="21"/>
  <c r="D9119" i="21"/>
  <c r="D9118" i="21"/>
  <c r="D9117" i="21"/>
  <c r="D9116" i="21"/>
  <c r="D9115" i="21"/>
  <c r="D9114" i="21"/>
  <c r="D9113" i="21"/>
  <c r="D9112" i="21"/>
  <c r="D9111" i="21"/>
  <c r="D9110" i="21"/>
  <c r="D9109" i="21"/>
  <c r="D9108" i="21"/>
  <c r="D9107" i="21"/>
  <c r="D9106" i="21"/>
  <c r="D9105" i="21"/>
  <c r="D9104" i="21"/>
  <c r="D9103" i="21"/>
  <c r="D9102" i="21"/>
  <c r="D9101" i="21"/>
  <c r="D9100" i="21"/>
  <c r="D9099" i="21"/>
  <c r="D9098" i="21"/>
  <c r="D9097" i="21"/>
  <c r="D9096" i="21"/>
  <c r="D9095" i="21"/>
  <c r="D9094" i="21"/>
  <c r="D9093" i="21"/>
  <c r="D9092" i="21"/>
  <c r="D9091" i="21"/>
  <c r="D9090" i="21"/>
  <c r="D9089" i="21"/>
  <c r="D9088" i="21"/>
  <c r="D9087" i="21"/>
  <c r="D9086" i="21"/>
  <c r="D9085" i="21"/>
  <c r="D9084" i="21"/>
  <c r="D9083" i="21"/>
  <c r="D9082" i="21"/>
  <c r="D9081" i="21"/>
  <c r="D9080" i="21"/>
  <c r="D9079" i="21"/>
  <c r="D9078" i="21"/>
  <c r="D9077" i="21"/>
  <c r="D9076" i="21"/>
  <c r="D9075" i="21"/>
  <c r="D9074" i="21"/>
  <c r="D9073" i="21"/>
  <c r="D9072" i="21"/>
  <c r="D9071" i="21"/>
  <c r="D9070" i="21"/>
  <c r="D9069" i="21"/>
  <c r="D9068" i="21"/>
  <c r="D9067" i="21"/>
  <c r="D9066" i="21"/>
  <c r="D9065" i="21"/>
  <c r="D9064" i="21"/>
  <c r="D9063" i="21"/>
  <c r="D9062" i="21"/>
  <c r="D9061" i="21"/>
  <c r="D9060" i="21"/>
  <c r="D9059" i="21"/>
  <c r="D9058" i="21"/>
  <c r="D9057" i="21"/>
  <c r="D9056" i="21"/>
  <c r="D9055" i="21"/>
  <c r="D9054" i="21"/>
  <c r="D9053" i="21"/>
  <c r="D9052" i="21"/>
  <c r="D9051" i="21"/>
  <c r="D9050" i="21"/>
  <c r="D9049" i="21"/>
  <c r="D9048" i="21"/>
  <c r="D9047" i="21"/>
  <c r="D9046" i="21"/>
  <c r="D9045" i="21"/>
  <c r="D9044" i="21"/>
  <c r="D9043" i="21"/>
  <c r="D9042" i="21"/>
  <c r="D9041" i="21"/>
  <c r="D9040" i="21"/>
  <c r="D9039" i="21"/>
  <c r="D9038" i="21"/>
  <c r="D9037" i="21"/>
  <c r="D9036" i="21"/>
  <c r="D9035" i="21"/>
  <c r="D9034" i="21"/>
  <c r="D9033" i="21"/>
  <c r="D9032" i="21"/>
  <c r="D9031" i="21"/>
  <c r="D9030" i="21"/>
  <c r="D9029" i="21"/>
  <c r="D9028" i="21"/>
  <c r="D9027" i="21"/>
  <c r="D9026" i="21"/>
  <c r="D9025" i="21"/>
  <c r="D9024" i="21"/>
  <c r="D9023" i="21"/>
  <c r="D9022" i="21"/>
  <c r="D9021" i="21"/>
  <c r="D9020" i="21"/>
  <c r="D9019" i="21"/>
  <c r="D9018" i="21"/>
  <c r="D9017" i="21"/>
  <c r="D9016" i="21"/>
  <c r="D9015" i="21"/>
  <c r="D9014" i="21"/>
  <c r="D9013" i="21"/>
  <c r="D9012" i="21"/>
  <c r="D9011" i="21"/>
  <c r="D9010" i="21"/>
  <c r="D9009" i="21"/>
  <c r="D9008" i="21"/>
  <c r="D9007" i="21"/>
  <c r="D9006" i="21"/>
  <c r="D9005" i="21"/>
  <c r="D9004" i="21"/>
  <c r="D9003" i="21"/>
  <c r="D9002" i="21"/>
  <c r="D9001" i="21"/>
  <c r="D9000" i="21"/>
  <c r="D8999" i="21"/>
  <c r="D8998" i="21"/>
  <c r="D8997" i="21"/>
  <c r="D8996" i="21"/>
  <c r="D8995" i="21"/>
  <c r="D8994" i="21"/>
  <c r="D8993" i="21"/>
  <c r="D8992" i="21"/>
  <c r="D8991" i="21"/>
  <c r="D8990" i="21"/>
  <c r="D8989" i="21"/>
  <c r="D8988" i="21"/>
  <c r="D8987" i="21"/>
  <c r="D8986" i="21"/>
  <c r="D8985" i="21"/>
  <c r="D8984" i="21"/>
  <c r="D8983" i="21"/>
  <c r="D8982" i="21"/>
  <c r="D8981" i="21"/>
  <c r="D8980" i="21"/>
  <c r="D8979" i="21"/>
  <c r="D8978" i="21"/>
  <c r="D8977" i="21"/>
  <c r="D8976" i="21"/>
  <c r="D8975" i="21"/>
  <c r="D8974" i="21"/>
  <c r="D8973" i="21"/>
  <c r="D8972" i="21"/>
  <c r="D8971" i="21"/>
  <c r="D8970" i="21"/>
  <c r="D8969" i="21"/>
  <c r="D8968" i="21"/>
  <c r="D8967" i="21"/>
  <c r="D8966" i="21"/>
  <c r="D8965" i="21"/>
  <c r="D8964" i="21"/>
  <c r="D8963" i="21"/>
  <c r="D8962" i="21"/>
  <c r="D8961" i="21"/>
  <c r="D8960" i="21"/>
  <c r="D8959" i="21"/>
  <c r="D8958" i="21"/>
  <c r="D8957" i="21"/>
  <c r="D8956" i="21"/>
  <c r="D8955" i="21"/>
  <c r="D8954" i="21"/>
  <c r="D8953" i="21"/>
  <c r="D8952" i="21"/>
  <c r="D8951" i="21"/>
  <c r="D8950" i="21"/>
  <c r="D8949" i="21"/>
  <c r="D8948" i="21"/>
  <c r="D8947" i="21"/>
  <c r="D8946" i="21"/>
  <c r="D8945" i="21"/>
  <c r="D8944" i="21"/>
  <c r="D8943" i="21"/>
  <c r="D8942" i="21"/>
  <c r="D8941" i="21"/>
  <c r="D8940" i="21"/>
  <c r="D8939" i="21"/>
  <c r="D8938" i="21"/>
  <c r="D8937" i="21"/>
  <c r="D8936" i="21"/>
  <c r="D8935" i="21"/>
  <c r="D8934" i="21"/>
  <c r="D8933" i="21"/>
  <c r="D8932" i="21"/>
  <c r="D8931" i="21"/>
  <c r="D8930" i="21"/>
  <c r="D8929" i="21"/>
  <c r="D8928" i="21"/>
  <c r="D8927" i="21"/>
  <c r="D8926" i="21"/>
  <c r="D8925" i="21"/>
  <c r="D8924" i="21"/>
  <c r="D8923" i="21"/>
  <c r="D8922" i="21"/>
  <c r="D8921" i="21"/>
  <c r="D8920" i="21"/>
  <c r="D8919" i="21"/>
  <c r="D8918" i="21"/>
  <c r="D8917" i="21"/>
  <c r="D8916" i="21"/>
  <c r="D8915" i="21"/>
  <c r="D8914" i="21"/>
  <c r="D8913" i="21"/>
  <c r="D8912" i="21"/>
  <c r="D8911" i="21"/>
  <c r="D8910" i="21"/>
  <c r="D8909" i="21"/>
  <c r="D8908" i="21"/>
  <c r="D8907" i="21"/>
  <c r="D8906" i="21"/>
  <c r="D8905" i="21"/>
  <c r="D8904" i="21"/>
  <c r="D8903" i="21"/>
  <c r="D8902" i="21"/>
  <c r="D8901" i="21"/>
  <c r="D8900" i="21"/>
  <c r="D8899" i="21"/>
  <c r="D8898" i="21"/>
  <c r="D8897" i="21"/>
  <c r="D8896" i="21"/>
  <c r="D8895" i="21"/>
  <c r="D8894" i="21"/>
  <c r="D8893" i="21"/>
  <c r="D8892" i="21"/>
  <c r="D8891" i="21"/>
  <c r="D8890" i="21"/>
  <c r="D8889" i="21"/>
  <c r="D8888" i="21"/>
  <c r="D8887" i="21"/>
  <c r="D8886" i="21"/>
  <c r="D8885" i="21"/>
  <c r="D8884" i="21"/>
  <c r="D8883" i="21"/>
  <c r="D8882" i="21"/>
  <c r="D8881" i="21"/>
  <c r="D8880" i="21"/>
  <c r="D8879" i="21"/>
  <c r="D8878" i="21"/>
  <c r="D8877" i="21"/>
  <c r="D8876" i="21"/>
  <c r="D8875" i="21"/>
  <c r="D8874" i="21"/>
  <c r="D8873" i="21"/>
  <c r="D8872" i="21"/>
  <c r="D8871" i="21"/>
  <c r="D8870" i="21"/>
  <c r="D8869" i="21"/>
  <c r="D8868" i="21"/>
  <c r="D8867" i="21"/>
  <c r="D8866" i="21"/>
  <c r="D8865" i="21"/>
  <c r="D8864" i="21"/>
  <c r="D8863" i="21"/>
  <c r="D8862" i="21"/>
  <c r="D8861" i="21"/>
  <c r="D8860" i="21"/>
  <c r="D8859" i="21"/>
  <c r="D8858" i="21"/>
  <c r="D8857" i="21"/>
  <c r="D8856" i="21"/>
  <c r="D8855" i="21"/>
  <c r="D8854" i="21"/>
  <c r="D8853" i="21"/>
  <c r="D8852" i="21"/>
  <c r="D8851" i="21"/>
  <c r="D8850" i="21"/>
  <c r="D8849" i="21"/>
  <c r="D8848" i="21"/>
  <c r="D8847" i="21"/>
  <c r="D8846" i="21"/>
  <c r="D8845" i="21"/>
  <c r="D8844" i="21"/>
  <c r="D8843" i="21"/>
  <c r="D8842" i="21"/>
  <c r="D8841" i="21"/>
  <c r="D8840" i="21"/>
  <c r="D8839" i="21"/>
  <c r="D8838" i="21"/>
  <c r="D8837" i="21"/>
  <c r="D8836" i="21"/>
  <c r="D8835" i="21"/>
  <c r="D8834" i="21"/>
  <c r="D8833" i="21"/>
  <c r="D8832" i="21"/>
  <c r="D8831" i="21"/>
  <c r="D8830" i="21"/>
  <c r="D8829" i="21"/>
  <c r="D8828" i="21"/>
  <c r="D8827" i="21"/>
  <c r="D8826" i="21"/>
  <c r="D8825" i="21"/>
  <c r="D8824" i="21"/>
  <c r="D8823" i="21"/>
  <c r="D8822" i="21"/>
  <c r="D8821" i="21"/>
  <c r="D8820" i="21"/>
  <c r="D8819" i="21"/>
  <c r="D8818" i="21"/>
  <c r="D8817" i="21"/>
  <c r="D8816" i="21"/>
  <c r="D8815" i="21"/>
  <c r="D8814" i="21"/>
  <c r="D8813" i="21"/>
  <c r="D8812" i="21"/>
  <c r="D8811" i="21"/>
  <c r="D8810" i="21"/>
  <c r="D8809" i="21"/>
  <c r="D8808" i="21"/>
  <c r="D8807" i="21"/>
  <c r="D8806" i="21"/>
  <c r="D8805" i="21"/>
  <c r="D8804" i="21"/>
  <c r="D8803" i="21"/>
  <c r="D8802" i="21"/>
  <c r="D8801" i="21"/>
  <c r="D8800" i="21"/>
  <c r="D8799" i="21"/>
  <c r="D8798" i="21"/>
  <c r="D8797" i="21"/>
  <c r="D8796" i="21"/>
  <c r="D8795" i="21"/>
  <c r="D8794" i="21"/>
  <c r="D8793" i="21"/>
  <c r="D8792" i="21"/>
  <c r="D8791" i="21"/>
  <c r="D8790" i="21"/>
  <c r="D8789" i="21"/>
  <c r="D8788" i="21"/>
  <c r="D8787" i="21"/>
  <c r="D8786" i="21"/>
  <c r="D8785" i="21"/>
  <c r="D8784" i="21"/>
  <c r="D8783" i="21"/>
  <c r="D8782" i="21"/>
  <c r="D8781" i="21"/>
  <c r="D8780" i="21"/>
  <c r="D8779" i="21"/>
  <c r="D8778" i="21"/>
  <c r="D8777" i="21"/>
  <c r="D8776" i="21"/>
  <c r="D8775" i="21"/>
  <c r="D8774" i="21"/>
  <c r="D8773" i="21"/>
  <c r="D8772" i="21"/>
  <c r="D8771" i="21"/>
  <c r="D8770" i="21"/>
  <c r="D8769" i="21"/>
  <c r="D8768" i="21"/>
  <c r="D8767" i="21"/>
  <c r="D8766" i="21"/>
  <c r="D8765" i="21"/>
  <c r="D8764" i="21"/>
  <c r="D8763" i="21"/>
  <c r="D8762" i="21"/>
  <c r="D8761" i="21"/>
  <c r="D8760" i="21"/>
  <c r="D8759" i="21"/>
  <c r="D8758" i="21"/>
  <c r="D8757" i="21"/>
  <c r="D8756" i="21"/>
  <c r="D8755" i="21"/>
  <c r="D8754" i="21"/>
  <c r="D8753" i="21"/>
  <c r="D8752" i="21"/>
  <c r="D8751" i="21"/>
  <c r="D8750" i="21"/>
  <c r="D8749" i="21"/>
  <c r="D8748" i="21"/>
  <c r="D8747" i="21"/>
  <c r="D8746" i="21"/>
  <c r="D8745" i="21"/>
  <c r="D8744" i="21"/>
  <c r="D8743" i="21"/>
  <c r="D8742" i="21"/>
  <c r="D8741" i="21"/>
  <c r="D8740" i="21"/>
  <c r="D8739" i="21"/>
  <c r="D8738" i="21"/>
  <c r="D8737" i="21"/>
  <c r="D8736" i="21"/>
  <c r="D8735" i="21"/>
  <c r="D8734" i="21"/>
  <c r="D8733" i="21"/>
  <c r="D8732" i="21"/>
  <c r="D8731" i="21"/>
  <c r="D8730" i="21"/>
  <c r="D8729" i="21"/>
  <c r="D8728" i="21"/>
  <c r="D8727" i="21"/>
  <c r="D8726" i="21"/>
  <c r="D8725" i="21"/>
  <c r="D8724" i="21"/>
  <c r="D8723" i="21"/>
  <c r="D8722" i="21"/>
  <c r="D8721" i="21"/>
  <c r="D8720" i="21"/>
  <c r="D8719" i="21"/>
  <c r="D8718" i="21"/>
  <c r="D8717" i="21"/>
  <c r="D8716" i="21"/>
  <c r="D8715" i="21"/>
  <c r="D8714" i="21"/>
  <c r="D8713" i="21"/>
  <c r="D8712" i="21"/>
  <c r="D8711" i="21"/>
  <c r="D8710" i="21"/>
  <c r="D8709" i="21"/>
  <c r="D8708" i="21"/>
  <c r="D8707" i="21"/>
  <c r="D8706" i="21"/>
  <c r="D8705" i="21"/>
  <c r="D8704" i="21"/>
  <c r="D8703" i="21"/>
  <c r="D8702" i="21"/>
  <c r="D8701" i="21"/>
  <c r="D8700" i="21"/>
  <c r="D8699" i="21"/>
  <c r="D8698" i="21"/>
  <c r="D8697" i="21"/>
  <c r="D8696" i="21"/>
  <c r="D8695" i="21"/>
  <c r="D8694" i="21"/>
  <c r="D8693" i="21"/>
  <c r="D8692" i="21"/>
  <c r="D8691" i="21"/>
  <c r="D8690" i="21"/>
  <c r="D8689" i="21"/>
  <c r="D8688" i="21"/>
  <c r="D8687" i="21"/>
  <c r="D8686" i="21"/>
  <c r="D8685" i="21"/>
  <c r="D8684" i="21"/>
  <c r="D8683" i="21"/>
  <c r="D8682" i="21"/>
  <c r="D8681" i="21"/>
  <c r="D8680" i="21"/>
  <c r="D8679" i="21"/>
  <c r="D8678" i="21"/>
  <c r="D8677" i="21"/>
  <c r="D8676" i="21"/>
  <c r="D8675" i="21"/>
  <c r="D8674" i="21"/>
  <c r="D8673" i="21"/>
  <c r="D8672" i="21"/>
  <c r="D8671" i="21"/>
  <c r="D8670" i="21"/>
  <c r="D8669" i="21"/>
  <c r="D8668" i="21"/>
  <c r="D8667" i="21"/>
  <c r="D8666" i="21"/>
  <c r="D8665" i="21"/>
  <c r="D8664" i="21"/>
  <c r="D8663" i="21"/>
  <c r="D8662" i="21"/>
  <c r="D8661" i="21"/>
  <c r="D8660" i="21"/>
  <c r="D8659" i="21"/>
  <c r="D8658" i="21"/>
  <c r="D8657" i="21"/>
  <c r="D8656" i="21"/>
  <c r="D8655" i="21"/>
  <c r="D8654" i="21"/>
  <c r="D8653" i="21"/>
  <c r="D8652" i="21"/>
  <c r="D8651" i="21"/>
  <c r="D8650" i="21"/>
  <c r="D8649" i="21"/>
  <c r="D8648" i="21"/>
  <c r="D8647" i="21"/>
  <c r="D8646" i="21"/>
  <c r="D8645" i="21"/>
  <c r="D8644" i="21"/>
  <c r="D8643" i="21"/>
  <c r="D8642" i="21"/>
  <c r="D8641" i="21"/>
  <c r="D8640" i="21"/>
  <c r="D8639" i="21"/>
  <c r="D8638" i="21"/>
  <c r="D8637" i="21"/>
  <c r="D8636" i="21"/>
  <c r="D8635" i="21"/>
  <c r="D8634" i="21"/>
  <c r="D8633" i="21"/>
  <c r="D8632" i="21"/>
  <c r="D8631" i="21"/>
  <c r="D8630" i="21"/>
  <c r="D8629" i="21"/>
  <c r="D8628" i="21"/>
  <c r="D8627" i="21"/>
  <c r="D8626" i="21"/>
  <c r="D8625" i="21"/>
  <c r="D8624" i="21"/>
  <c r="D8623" i="21"/>
  <c r="D8622" i="21"/>
  <c r="D8621" i="21"/>
  <c r="D8620" i="21"/>
  <c r="D8619" i="21"/>
  <c r="D8618" i="21"/>
  <c r="D8617" i="21"/>
  <c r="D8616" i="21"/>
  <c r="D8615" i="21"/>
  <c r="D8614" i="21"/>
  <c r="D8613" i="21"/>
  <c r="D8612" i="21"/>
  <c r="D8611" i="21"/>
  <c r="D8610" i="21"/>
  <c r="D8609" i="21"/>
  <c r="D8608" i="21"/>
  <c r="D8607" i="21"/>
  <c r="D8606" i="21"/>
  <c r="D8605" i="21"/>
  <c r="D8604" i="21"/>
  <c r="D8603" i="21"/>
  <c r="D8602" i="21"/>
  <c r="D8601" i="21"/>
  <c r="D8600" i="21"/>
  <c r="D8599" i="21"/>
  <c r="D8598" i="21"/>
  <c r="D8597" i="21"/>
  <c r="D8596" i="21"/>
  <c r="D8595" i="21"/>
  <c r="D8594" i="21"/>
  <c r="D8593" i="21"/>
  <c r="D8592" i="21"/>
  <c r="D8591" i="21"/>
  <c r="D8590" i="21"/>
  <c r="D8589" i="21"/>
  <c r="D8588" i="21"/>
  <c r="D8587" i="21"/>
  <c r="D8586" i="21"/>
  <c r="D8585" i="21"/>
  <c r="D8584" i="21"/>
  <c r="D8583" i="21"/>
  <c r="D8582" i="21"/>
  <c r="D8581" i="21"/>
  <c r="D8580" i="21"/>
  <c r="D8579" i="21"/>
  <c r="D8578" i="21"/>
  <c r="D8577" i="21"/>
  <c r="D8576" i="21"/>
  <c r="D8575" i="21"/>
  <c r="D8574" i="21"/>
  <c r="D8573" i="21"/>
  <c r="D8572" i="21"/>
  <c r="D8571" i="21"/>
  <c r="D8570" i="21"/>
  <c r="D8569" i="21"/>
  <c r="D8568" i="21"/>
  <c r="D8567" i="21"/>
  <c r="D8566" i="21"/>
  <c r="D8565" i="21"/>
  <c r="D8564" i="21"/>
  <c r="D8563" i="21"/>
  <c r="D8562" i="21"/>
  <c r="D8561" i="21"/>
  <c r="D8560" i="21"/>
  <c r="D8559" i="21"/>
  <c r="D8558" i="21"/>
  <c r="D8557" i="21"/>
  <c r="D8556" i="21"/>
  <c r="D8555" i="21"/>
  <c r="D8554" i="21"/>
  <c r="D8553" i="21"/>
  <c r="D8552" i="21"/>
  <c r="D8551" i="21"/>
  <c r="D8550" i="21"/>
  <c r="D8549" i="21"/>
  <c r="D8548" i="21"/>
  <c r="D8547" i="21"/>
  <c r="D8546" i="21"/>
  <c r="D8545" i="21"/>
  <c r="D8544" i="21"/>
  <c r="D8543" i="21"/>
  <c r="D8542" i="21"/>
  <c r="D8541" i="21"/>
  <c r="D8540" i="21"/>
  <c r="D8539" i="21"/>
  <c r="D8538" i="21"/>
  <c r="D8537" i="21"/>
  <c r="D8536" i="21"/>
  <c r="D8535" i="21"/>
  <c r="D8534" i="21"/>
  <c r="D8533" i="21"/>
  <c r="D8532" i="21"/>
  <c r="D8531" i="21"/>
  <c r="D8530" i="21"/>
  <c r="D8529" i="21"/>
  <c r="D8528" i="21"/>
  <c r="D8527" i="21"/>
  <c r="D8526" i="21"/>
  <c r="D8525" i="21"/>
  <c r="D8524" i="21"/>
  <c r="D8523" i="21"/>
  <c r="D8522" i="21"/>
  <c r="D8521" i="21"/>
  <c r="D8520" i="21"/>
  <c r="D8519" i="21"/>
  <c r="D8518" i="21"/>
  <c r="D8517" i="21"/>
  <c r="D8516" i="21"/>
  <c r="D8515" i="21"/>
  <c r="D8514" i="21"/>
  <c r="D8513" i="21"/>
  <c r="D8512" i="21"/>
  <c r="D8511" i="21"/>
  <c r="D8510" i="21"/>
  <c r="D8509" i="21"/>
  <c r="D8508" i="21"/>
  <c r="D8507" i="21"/>
  <c r="D8506" i="21"/>
  <c r="D8505" i="21"/>
  <c r="D8504" i="21"/>
  <c r="D8503" i="21"/>
  <c r="D8502" i="21"/>
  <c r="D8501" i="21"/>
  <c r="D8500" i="21"/>
  <c r="D8499" i="21"/>
  <c r="D8498" i="21"/>
  <c r="D8497" i="21"/>
  <c r="D8496" i="21"/>
  <c r="D8495" i="21"/>
  <c r="D8494" i="21"/>
  <c r="D8493" i="21"/>
  <c r="D8492" i="21"/>
  <c r="D8491" i="21"/>
  <c r="D8490" i="21"/>
  <c r="D8489" i="21"/>
  <c r="D8488" i="21"/>
  <c r="D8487" i="21"/>
  <c r="D8486" i="21"/>
  <c r="D8485" i="21"/>
  <c r="D8484" i="21"/>
  <c r="D8483" i="21"/>
  <c r="D8482" i="21"/>
  <c r="D8481" i="21"/>
  <c r="D8480" i="21"/>
  <c r="D8479" i="21"/>
  <c r="D8478" i="21"/>
  <c r="D8477" i="21"/>
  <c r="D8476" i="21"/>
  <c r="D8475" i="21"/>
  <c r="D8474" i="21"/>
  <c r="D8473" i="21"/>
  <c r="D8472" i="21"/>
  <c r="D8471" i="21"/>
  <c r="D8470" i="21"/>
  <c r="D8469" i="21"/>
  <c r="D8468" i="21"/>
  <c r="D8467" i="21"/>
  <c r="D8466" i="21"/>
  <c r="D8465" i="21"/>
  <c r="D8464" i="21"/>
  <c r="D8463" i="21"/>
  <c r="D8462" i="21"/>
  <c r="D8461" i="21"/>
  <c r="D8460" i="21"/>
  <c r="D8459" i="21"/>
  <c r="D8458" i="21"/>
  <c r="D8457" i="21"/>
  <c r="D8456" i="21"/>
  <c r="D8455" i="21"/>
  <c r="D8454" i="21"/>
  <c r="D8453" i="21"/>
  <c r="D8452" i="21"/>
  <c r="D8451" i="21"/>
  <c r="D8450" i="21"/>
  <c r="D8449" i="21"/>
  <c r="D8448" i="21"/>
  <c r="D8447" i="21"/>
  <c r="D8446" i="21"/>
  <c r="D8445" i="21"/>
  <c r="D8444" i="21"/>
  <c r="D8443" i="21"/>
  <c r="D8442" i="21"/>
  <c r="D8441" i="21"/>
  <c r="D8440" i="21"/>
  <c r="D8439" i="21"/>
  <c r="D8438" i="21"/>
  <c r="D8437" i="21"/>
  <c r="D8436" i="21"/>
  <c r="D8435" i="21"/>
  <c r="D8434" i="21"/>
  <c r="D8433" i="21"/>
  <c r="D8432" i="21"/>
  <c r="D8431" i="21"/>
  <c r="D8430" i="21"/>
  <c r="D8429" i="21"/>
  <c r="D8428" i="21"/>
  <c r="D8427" i="21"/>
  <c r="D8426" i="21"/>
  <c r="D8425" i="21"/>
  <c r="D8424" i="21"/>
  <c r="D8423" i="21"/>
  <c r="D8422" i="21"/>
  <c r="D8421" i="21"/>
  <c r="D8420" i="21"/>
  <c r="D8419" i="21"/>
  <c r="D8418" i="21"/>
  <c r="D8417" i="21"/>
  <c r="D8416" i="21"/>
  <c r="D8415" i="21"/>
  <c r="D8414" i="21"/>
  <c r="D8413" i="21"/>
  <c r="D8412" i="21"/>
  <c r="D8411" i="21"/>
  <c r="D8410" i="21"/>
  <c r="D8409" i="21"/>
  <c r="D8408" i="21"/>
  <c r="D8407" i="21"/>
  <c r="D8406" i="21"/>
  <c r="D8405" i="21"/>
  <c r="D8404" i="21"/>
  <c r="D8403" i="21"/>
  <c r="D8402" i="21"/>
  <c r="D8401" i="21"/>
  <c r="D8400" i="21"/>
  <c r="D8399" i="21"/>
  <c r="D8398" i="21"/>
  <c r="D8397" i="21"/>
  <c r="D8396" i="21"/>
  <c r="D8395" i="21"/>
  <c r="D8394" i="21"/>
  <c r="D8393" i="21"/>
  <c r="D8392" i="21"/>
  <c r="D8391" i="21"/>
  <c r="D8390" i="21"/>
  <c r="D8389" i="21"/>
  <c r="D8388" i="21"/>
  <c r="D8387" i="21"/>
  <c r="D8386" i="21"/>
  <c r="D8385" i="21"/>
  <c r="D8384" i="21"/>
  <c r="D8383" i="21"/>
  <c r="D8382" i="21"/>
  <c r="D8381" i="21"/>
  <c r="D8380" i="21"/>
  <c r="D8379" i="21"/>
  <c r="D8378" i="21"/>
  <c r="D8377" i="21"/>
  <c r="D8376" i="21"/>
  <c r="D8375" i="21"/>
  <c r="D8374" i="21"/>
  <c r="D8373" i="21"/>
  <c r="D8372" i="21"/>
  <c r="D8371" i="21"/>
  <c r="D8370" i="21"/>
  <c r="D8369" i="21"/>
  <c r="D8368" i="21"/>
  <c r="D8367" i="21"/>
  <c r="D8366" i="21"/>
  <c r="D8365" i="21"/>
  <c r="D8364" i="21"/>
  <c r="D8363" i="21"/>
  <c r="D8362" i="21"/>
  <c r="D8361" i="21"/>
  <c r="D8360" i="21"/>
  <c r="D8359" i="21"/>
  <c r="D8358" i="21"/>
  <c r="D8357" i="21"/>
  <c r="D8356" i="21"/>
  <c r="D8355" i="21"/>
  <c r="D8354" i="21"/>
  <c r="D8353" i="21"/>
  <c r="D8352" i="21"/>
  <c r="D8351" i="21"/>
  <c r="D8350" i="21"/>
  <c r="D8349" i="21"/>
  <c r="D8348" i="21"/>
  <c r="D8347" i="21"/>
  <c r="D8346" i="21"/>
  <c r="D8345" i="21"/>
  <c r="D8344" i="21"/>
  <c r="D8343" i="21"/>
  <c r="D8342" i="21"/>
  <c r="D8341" i="21"/>
  <c r="D8340" i="21"/>
  <c r="D8339" i="21"/>
  <c r="D8338" i="21"/>
  <c r="D8337" i="21"/>
  <c r="D8336" i="21"/>
  <c r="D8335" i="21"/>
  <c r="D8334" i="21"/>
  <c r="D8333" i="21"/>
  <c r="D8332" i="21"/>
  <c r="D8331" i="21"/>
  <c r="D8330" i="21"/>
  <c r="D8329" i="21"/>
  <c r="D8328" i="21"/>
  <c r="D8327" i="21"/>
  <c r="D8326" i="21"/>
  <c r="D8325" i="21"/>
  <c r="D8324" i="21"/>
  <c r="D8323" i="21"/>
  <c r="D8322" i="21"/>
  <c r="D8321" i="21"/>
  <c r="D8320" i="21"/>
  <c r="D8319" i="21"/>
  <c r="D8318" i="21"/>
  <c r="D8317" i="21"/>
  <c r="D8316" i="21"/>
  <c r="D8315" i="21"/>
  <c r="D8314" i="21"/>
  <c r="D8313" i="21"/>
  <c r="D8312" i="21"/>
  <c r="D8311" i="21"/>
  <c r="D8310" i="21"/>
  <c r="D8309" i="21"/>
  <c r="D8308" i="21"/>
  <c r="D8307" i="21"/>
  <c r="D8306" i="21"/>
  <c r="D8305" i="21"/>
  <c r="D8304" i="21"/>
  <c r="D8303" i="21"/>
  <c r="D8302" i="21"/>
  <c r="D8301" i="21"/>
  <c r="D8300" i="21"/>
  <c r="D8299" i="21"/>
  <c r="D8298" i="21"/>
  <c r="D8297" i="21"/>
  <c r="D8296" i="21"/>
  <c r="D8295" i="21"/>
  <c r="D8294" i="21"/>
  <c r="D8293" i="21"/>
  <c r="D8292" i="21"/>
  <c r="D8291" i="21"/>
  <c r="D8290" i="21"/>
  <c r="D8289" i="21"/>
  <c r="D8288" i="21"/>
  <c r="D8287" i="21"/>
  <c r="D8286" i="21"/>
  <c r="D8285" i="21"/>
  <c r="D8284" i="21"/>
  <c r="D8283" i="21"/>
  <c r="D8282" i="21"/>
  <c r="D8281" i="21"/>
  <c r="D8280" i="21"/>
  <c r="D8279" i="21"/>
  <c r="D8278" i="21"/>
  <c r="D8277" i="21"/>
  <c r="D8276" i="21"/>
  <c r="D8275" i="21"/>
  <c r="D8274" i="21"/>
  <c r="D8273" i="21"/>
  <c r="D8272" i="21"/>
  <c r="D8271" i="21"/>
  <c r="D8270" i="21"/>
  <c r="D8269" i="21"/>
  <c r="D8268" i="21"/>
  <c r="D8267" i="21"/>
  <c r="D8266" i="21"/>
  <c r="D8265" i="21"/>
  <c r="D8264" i="21"/>
  <c r="D8263" i="21"/>
  <c r="D8262" i="21"/>
  <c r="D8261" i="21"/>
  <c r="D8260" i="21"/>
  <c r="D8259" i="21"/>
  <c r="D8258" i="21"/>
  <c r="D8257" i="21"/>
  <c r="D8256" i="21"/>
  <c r="D8255" i="21"/>
  <c r="D8254" i="21"/>
  <c r="D8253" i="21"/>
  <c r="D8252" i="21"/>
  <c r="D8251" i="21"/>
  <c r="D8250" i="21"/>
  <c r="D8249" i="21"/>
  <c r="D8248" i="21"/>
  <c r="D8247" i="21"/>
  <c r="D8246" i="21"/>
  <c r="D8245" i="21"/>
  <c r="D8244" i="21"/>
  <c r="D8243" i="21"/>
  <c r="D8242" i="21"/>
  <c r="D8241" i="21"/>
  <c r="D8240" i="21"/>
  <c r="D8239" i="21"/>
  <c r="D8238" i="21"/>
  <c r="D8237" i="21"/>
  <c r="D8236" i="21"/>
  <c r="D8235" i="21"/>
  <c r="D8234" i="21"/>
  <c r="D8233" i="21"/>
  <c r="D8232" i="21"/>
  <c r="D8231" i="21"/>
  <c r="D8230" i="21"/>
  <c r="D8229" i="21"/>
  <c r="D8228" i="21"/>
  <c r="D8227" i="21"/>
  <c r="D8226" i="21"/>
  <c r="D8225" i="21"/>
  <c r="D8224" i="21"/>
  <c r="D8223" i="21"/>
  <c r="D8222" i="21"/>
  <c r="D8221" i="21"/>
  <c r="D8220" i="21"/>
  <c r="D8219" i="21"/>
  <c r="D8218" i="21"/>
  <c r="D8217" i="21"/>
  <c r="D8216" i="21"/>
  <c r="D8215" i="21"/>
  <c r="D8214" i="21"/>
  <c r="D8213" i="21"/>
  <c r="D8212" i="21"/>
  <c r="D8211" i="21"/>
  <c r="D8210" i="21"/>
  <c r="D8209" i="21"/>
  <c r="D8208" i="21"/>
  <c r="D8207" i="21"/>
  <c r="D8206" i="21"/>
  <c r="D8205" i="21"/>
  <c r="D8204" i="21"/>
  <c r="D8203" i="21"/>
  <c r="D8202" i="21"/>
  <c r="D8201" i="21"/>
  <c r="D8200" i="21"/>
  <c r="D8199" i="21"/>
  <c r="D8198" i="21"/>
  <c r="D8197" i="21"/>
  <c r="D8196" i="21"/>
  <c r="D8195" i="21"/>
  <c r="D8194" i="21"/>
  <c r="D8193" i="21"/>
  <c r="D8192" i="21"/>
  <c r="D8191" i="21"/>
  <c r="D8190" i="21"/>
  <c r="D8189" i="21"/>
  <c r="D8188" i="21"/>
  <c r="D8187" i="21"/>
  <c r="D8186" i="21"/>
  <c r="D8185" i="21"/>
  <c r="D8184" i="21"/>
  <c r="D8183" i="21"/>
  <c r="D8182" i="21"/>
  <c r="D8181" i="21"/>
  <c r="D8180" i="21"/>
  <c r="D8179" i="21"/>
  <c r="D8178" i="21"/>
  <c r="D8177" i="21"/>
  <c r="D8176" i="21"/>
  <c r="D8175" i="21"/>
  <c r="D8174" i="21"/>
  <c r="D8173" i="21"/>
  <c r="D8172" i="21"/>
  <c r="D8171" i="21"/>
  <c r="D8170" i="21"/>
  <c r="D8169" i="21"/>
  <c r="D8168" i="21"/>
  <c r="D8167" i="21"/>
  <c r="D8166" i="21"/>
  <c r="D8165" i="21"/>
  <c r="D8164" i="21"/>
  <c r="D8163" i="21"/>
  <c r="D8162" i="21"/>
  <c r="D8161" i="21"/>
  <c r="D8160" i="21"/>
  <c r="D8159" i="21"/>
  <c r="D8158" i="21"/>
  <c r="D8157" i="21"/>
  <c r="D8156" i="21"/>
  <c r="D8155" i="21"/>
  <c r="D8154" i="21"/>
  <c r="D8153" i="21"/>
  <c r="D8152" i="21"/>
  <c r="D8151" i="21"/>
  <c r="D8150" i="21"/>
  <c r="D8149" i="21"/>
  <c r="D8148" i="21"/>
  <c r="D8147" i="21"/>
  <c r="D8146" i="21"/>
  <c r="D8145" i="21"/>
  <c r="D8144" i="21"/>
  <c r="D8143" i="21"/>
  <c r="D8142" i="21"/>
  <c r="D8141" i="21"/>
  <c r="D8140" i="21"/>
  <c r="D8139" i="21"/>
  <c r="D8138" i="21"/>
  <c r="D8137" i="21"/>
  <c r="D8136" i="21"/>
  <c r="D8135" i="21"/>
  <c r="D8134" i="21"/>
  <c r="D8133" i="21"/>
  <c r="D8132" i="21"/>
  <c r="D8131" i="21"/>
  <c r="D8130" i="21"/>
  <c r="D8129" i="21"/>
  <c r="D8128" i="21"/>
  <c r="D8127" i="21"/>
  <c r="D8126" i="21"/>
  <c r="D8125" i="21"/>
  <c r="D8124" i="21"/>
  <c r="D8123" i="21"/>
  <c r="D8122" i="21"/>
  <c r="D8121" i="21"/>
  <c r="D8120" i="21"/>
  <c r="D8119" i="21"/>
  <c r="D8118" i="21"/>
  <c r="D8117" i="21"/>
  <c r="D8116" i="21"/>
  <c r="D8115" i="21"/>
  <c r="D8114" i="21"/>
  <c r="D8113" i="21"/>
  <c r="D8112" i="21"/>
  <c r="D8111" i="21"/>
  <c r="D8110" i="21"/>
  <c r="D8109" i="21"/>
  <c r="D8108" i="21"/>
  <c r="D8107" i="21"/>
  <c r="D8106" i="21"/>
  <c r="D8105" i="21"/>
  <c r="D8104" i="21"/>
  <c r="D8103" i="21"/>
  <c r="D8102" i="21"/>
  <c r="D8101" i="21"/>
  <c r="D8100" i="21"/>
  <c r="D8099" i="21"/>
  <c r="D8098" i="21"/>
  <c r="D8097" i="21"/>
  <c r="D8096" i="21"/>
  <c r="D8095" i="21"/>
  <c r="D8094" i="21"/>
  <c r="D8093" i="21"/>
  <c r="D8092" i="21"/>
  <c r="D8091" i="21"/>
  <c r="D8090" i="21"/>
  <c r="D8089" i="21"/>
  <c r="D8088" i="21"/>
  <c r="D8087" i="21"/>
  <c r="D8086" i="21"/>
  <c r="D8085" i="21"/>
  <c r="D8084" i="21"/>
  <c r="D8083" i="21"/>
  <c r="D8082" i="21"/>
  <c r="D8081" i="21"/>
  <c r="D8080" i="21"/>
  <c r="D8079" i="21"/>
  <c r="D8078" i="21"/>
  <c r="D8077" i="21"/>
  <c r="D8076" i="21"/>
  <c r="D8075" i="21"/>
  <c r="D8074" i="21"/>
  <c r="D8073" i="21"/>
  <c r="D8072" i="21"/>
  <c r="D8071" i="21"/>
  <c r="D8070" i="21"/>
  <c r="D8069" i="21"/>
  <c r="D8068" i="21"/>
  <c r="D8067" i="21"/>
  <c r="D8066" i="21"/>
  <c r="D8065" i="21"/>
  <c r="D8064" i="21"/>
  <c r="D8063" i="21"/>
  <c r="D8062" i="21"/>
  <c r="D8061" i="21"/>
  <c r="D8060" i="21"/>
  <c r="D8059" i="21"/>
  <c r="D8058" i="21"/>
  <c r="D8057" i="21"/>
  <c r="D8056" i="21"/>
  <c r="D8055" i="21"/>
  <c r="D8054" i="21"/>
  <c r="D8053" i="21"/>
  <c r="D8052" i="21"/>
  <c r="D8051" i="21"/>
  <c r="D8050" i="21"/>
  <c r="D8049" i="21"/>
  <c r="D8048" i="21"/>
  <c r="D8047" i="21"/>
  <c r="D8046" i="21"/>
  <c r="D8045" i="21"/>
  <c r="D8044" i="21"/>
  <c r="D8043" i="21"/>
  <c r="D8042" i="21"/>
  <c r="D8041" i="21"/>
  <c r="D8040" i="21"/>
  <c r="D8039" i="21"/>
  <c r="D8038" i="21"/>
  <c r="D8037" i="21"/>
  <c r="D8036" i="21"/>
  <c r="D8035" i="21"/>
  <c r="D8034" i="21"/>
  <c r="D8033" i="21"/>
  <c r="D8032" i="21"/>
  <c r="D8031" i="21"/>
  <c r="D8030" i="21"/>
  <c r="D8029" i="21"/>
  <c r="D8028" i="21"/>
  <c r="D8027" i="21"/>
  <c r="D8026" i="21"/>
  <c r="D8025" i="21"/>
  <c r="D8024" i="21"/>
  <c r="D8023" i="21"/>
  <c r="D8022" i="21"/>
  <c r="D8021" i="21"/>
  <c r="D8020" i="21"/>
  <c r="D8019" i="21"/>
  <c r="D8018" i="21"/>
  <c r="D8017" i="21"/>
  <c r="D8016" i="21"/>
  <c r="D8015" i="21"/>
  <c r="D8014" i="21"/>
  <c r="D8013" i="21"/>
  <c r="D8012" i="21"/>
  <c r="D8011" i="21"/>
  <c r="D8010" i="21"/>
  <c r="D8009" i="21"/>
  <c r="D8008" i="21"/>
  <c r="D8007" i="21"/>
  <c r="D8006" i="21"/>
  <c r="D8005" i="21"/>
  <c r="D8004" i="21"/>
  <c r="D8003" i="21"/>
  <c r="D8002" i="21"/>
  <c r="D8001" i="21"/>
  <c r="D8000" i="21"/>
  <c r="D7999" i="21"/>
  <c r="D7998" i="21"/>
  <c r="D7997" i="21"/>
  <c r="D7996" i="21"/>
  <c r="D7995" i="21"/>
  <c r="D7994" i="21"/>
  <c r="D7993" i="21"/>
  <c r="D7992" i="21"/>
  <c r="D7991" i="21"/>
  <c r="D7990" i="21"/>
  <c r="D7989" i="21"/>
  <c r="D7988" i="21"/>
  <c r="D7987" i="21"/>
  <c r="D7986" i="21"/>
  <c r="D7985" i="21"/>
  <c r="D7984" i="21"/>
  <c r="D7983" i="21"/>
  <c r="D7982" i="21"/>
  <c r="D7981" i="21"/>
  <c r="D7980" i="21"/>
  <c r="D7979" i="21"/>
  <c r="D7978" i="21"/>
  <c r="D7977" i="21"/>
  <c r="D7976" i="21"/>
  <c r="D7975" i="21"/>
  <c r="D7974" i="21"/>
  <c r="D7973" i="21"/>
  <c r="D7972" i="21"/>
  <c r="D7971" i="21"/>
  <c r="D7970" i="21"/>
  <c r="D7969" i="21"/>
  <c r="D7968" i="21"/>
  <c r="D7967" i="21"/>
  <c r="D7966" i="21"/>
  <c r="D7965" i="21"/>
  <c r="D7964" i="21"/>
  <c r="D7963" i="21"/>
  <c r="D7962" i="21"/>
  <c r="D7961" i="21"/>
  <c r="D7960" i="21"/>
  <c r="D7959" i="21"/>
  <c r="D7958" i="21"/>
  <c r="D7957" i="21"/>
  <c r="D7956" i="21"/>
  <c r="D7955" i="21"/>
  <c r="D7954" i="21"/>
  <c r="D7953" i="21"/>
  <c r="D7952" i="21"/>
  <c r="D7951" i="21"/>
  <c r="D7950" i="21"/>
  <c r="D7949" i="21"/>
  <c r="D7948" i="21"/>
  <c r="D7947" i="21"/>
  <c r="D7946" i="21"/>
  <c r="D7945" i="21"/>
  <c r="D7944" i="21"/>
  <c r="D7943" i="21"/>
  <c r="D7942" i="21"/>
  <c r="D7941" i="21"/>
  <c r="D7940" i="21"/>
  <c r="D7939" i="21"/>
  <c r="D7938" i="21"/>
  <c r="D7937" i="21"/>
  <c r="D7936" i="21"/>
  <c r="D7935" i="21"/>
  <c r="D7934" i="21"/>
  <c r="D7933" i="21"/>
  <c r="D7932" i="21"/>
  <c r="D7931" i="21"/>
  <c r="D7930" i="21"/>
  <c r="D7929" i="21"/>
  <c r="D7928" i="21"/>
  <c r="D7927" i="21"/>
  <c r="D7926" i="21"/>
  <c r="D7925" i="21"/>
  <c r="D7924" i="21"/>
  <c r="D7923" i="21"/>
  <c r="D7922" i="21"/>
  <c r="D7921" i="21"/>
  <c r="D7920" i="21"/>
  <c r="D7919" i="21"/>
  <c r="D7918" i="21"/>
  <c r="D7917" i="21"/>
  <c r="D7916" i="21"/>
  <c r="D7915" i="21"/>
  <c r="D7914" i="21"/>
  <c r="D7913" i="21"/>
  <c r="D7912" i="21"/>
  <c r="D7911" i="21"/>
  <c r="D7910" i="21"/>
  <c r="D7909" i="21"/>
  <c r="D7908" i="21"/>
  <c r="D7907" i="21"/>
  <c r="D7906" i="21"/>
  <c r="D7905" i="21"/>
  <c r="D7904" i="21"/>
  <c r="D7903" i="21"/>
  <c r="D7902" i="21"/>
  <c r="D7901" i="21"/>
  <c r="D7900" i="21"/>
  <c r="D7899" i="21"/>
  <c r="D7898" i="21"/>
  <c r="D7897" i="21"/>
  <c r="D7896" i="21"/>
  <c r="D7895" i="21"/>
  <c r="D7894" i="21"/>
  <c r="D7893" i="21"/>
  <c r="D7892" i="21"/>
  <c r="D7891" i="21"/>
  <c r="D7890" i="21"/>
  <c r="D7889" i="21"/>
  <c r="D7888" i="21"/>
  <c r="D7887" i="21"/>
  <c r="D7886" i="21"/>
  <c r="D7885" i="21"/>
  <c r="D7884" i="21"/>
  <c r="D7883" i="21"/>
  <c r="D7882" i="21"/>
  <c r="D7881" i="21"/>
  <c r="D7880" i="21"/>
  <c r="D7879" i="21"/>
  <c r="D7878" i="21"/>
  <c r="D7877" i="21"/>
  <c r="D7876" i="21"/>
  <c r="D7875" i="21"/>
  <c r="D7874" i="21"/>
  <c r="D7873" i="21"/>
  <c r="D7872" i="21"/>
  <c r="D7871" i="21"/>
  <c r="D7870" i="21"/>
  <c r="D7869" i="21"/>
  <c r="D7868" i="21"/>
  <c r="D7867" i="21"/>
  <c r="D7866" i="21"/>
  <c r="D7865" i="21"/>
  <c r="D7864" i="21"/>
  <c r="D7863" i="21"/>
  <c r="D7862" i="21"/>
  <c r="D7861" i="21"/>
  <c r="D7860" i="21"/>
  <c r="D7859" i="21"/>
  <c r="D7858" i="21"/>
  <c r="D7857" i="21"/>
  <c r="D7856" i="21"/>
  <c r="D7855" i="21"/>
  <c r="D7854" i="21"/>
  <c r="D7853" i="21"/>
  <c r="D7852" i="21"/>
  <c r="D7851" i="21"/>
  <c r="D7850" i="21"/>
  <c r="D7849" i="21"/>
  <c r="D7848" i="21"/>
  <c r="D7847" i="21"/>
  <c r="D7846" i="21"/>
  <c r="D7845" i="21"/>
  <c r="D7844" i="21"/>
  <c r="D7843" i="21"/>
  <c r="D7842" i="21"/>
  <c r="D7841" i="21"/>
  <c r="D7840" i="21"/>
  <c r="D7839" i="21"/>
  <c r="D7838" i="21"/>
  <c r="D7837" i="21"/>
  <c r="D7836" i="21"/>
  <c r="D7835" i="21"/>
  <c r="D7834" i="21"/>
  <c r="D7833" i="21"/>
  <c r="D7832" i="21"/>
  <c r="D7831" i="21"/>
  <c r="D7830" i="21"/>
  <c r="D7829" i="21"/>
  <c r="D7828" i="21"/>
  <c r="D7827" i="21"/>
  <c r="D7826" i="21"/>
  <c r="D7825" i="21"/>
  <c r="D7824" i="21"/>
  <c r="D7823" i="21"/>
  <c r="D7822" i="21"/>
  <c r="D7821" i="21"/>
  <c r="D7820" i="21"/>
  <c r="D7819" i="21"/>
  <c r="D7818" i="21"/>
  <c r="D7817" i="21"/>
  <c r="D7816" i="21"/>
  <c r="D7815" i="21"/>
  <c r="D7814" i="21"/>
  <c r="D7813" i="21"/>
  <c r="D7812" i="21"/>
  <c r="D7811" i="21"/>
  <c r="D7810" i="21"/>
  <c r="D7809" i="21"/>
  <c r="D7808" i="21"/>
  <c r="D7807" i="21"/>
  <c r="D7806" i="21"/>
  <c r="D7805" i="21"/>
  <c r="D7804" i="21"/>
  <c r="D7803" i="21"/>
  <c r="D7802" i="21"/>
  <c r="D7801" i="21"/>
  <c r="D7800" i="21"/>
  <c r="D7799" i="21"/>
  <c r="D7798" i="21"/>
  <c r="D7797" i="21"/>
  <c r="D7796" i="21"/>
  <c r="D7795" i="21"/>
  <c r="D7794" i="21"/>
  <c r="D7793" i="21"/>
  <c r="D7792" i="21"/>
  <c r="D7791" i="21"/>
  <c r="D7790" i="21"/>
  <c r="D7789" i="21"/>
  <c r="D7788" i="21"/>
  <c r="D7787" i="21"/>
  <c r="D7786" i="21"/>
  <c r="D7785" i="21"/>
  <c r="D7784" i="21"/>
  <c r="D7783" i="21"/>
  <c r="D7782" i="21"/>
  <c r="D7781" i="21"/>
  <c r="D7780" i="21"/>
  <c r="D7779" i="21"/>
  <c r="D7778" i="21"/>
  <c r="D7777" i="21"/>
  <c r="D7776" i="21"/>
  <c r="D7775" i="21"/>
  <c r="D7774" i="21"/>
  <c r="D7773" i="21"/>
  <c r="D7772" i="21"/>
  <c r="D7771" i="21"/>
  <c r="D7770" i="21"/>
  <c r="D7769" i="21"/>
  <c r="D7768" i="21"/>
  <c r="D7767" i="21"/>
  <c r="D7766" i="21"/>
  <c r="D7765" i="21"/>
  <c r="D7764" i="21"/>
  <c r="D7763" i="21"/>
  <c r="D7762" i="21"/>
  <c r="D7761" i="21"/>
  <c r="D7760" i="21"/>
  <c r="D7759" i="21"/>
  <c r="D7758" i="21"/>
  <c r="D7757" i="21"/>
  <c r="D7756" i="21"/>
  <c r="D7755" i="21"/>
  <c r="D7754" i="21"/>
  <c r="D7753" i="21"/>
  <c r="D7752" i="21"/>
  <c r="D7751" i="21"/>
  <c r="D7750" i="21"/>
  <c r="D7749" i="21"/>
  <c r="D7748" i="21"/>
  <c r="D7747" i="21"/>
  <c r="D7746" i="21"/>
  <c r="D7745" i="21"/>
  <c r="D7744" i="21"/>
  <c r="D7743" i="21"/>
  <c r="D7742" i="21"/>
  <c r="D7741" i="21"/>
  <c r="D7740" i="21"/>
  <c r="D7739" i="21"/>
  <c r="D7738" i="21"/>
  <c r="D7737" i="21"/>
  <c r="D7736" i="21"/>
  <c r="D7735" i="21"/>
  <c r="D7734" i="21"/>
  <c r="D7733" i="21"/>
  <c r="D7732" i="21"/>
  <c r="D7731" i="21"/>
  <c r="D7730" i="21"/>
  <c r="D7729" i="21"/>
  <c r="D7728" i="21"/>
  <c r="D7727" i="21"/>
  <c r="D7726" i="21"/>
  <c r="D7725" i="21"/>
  <c r="D7724" i="21"/>
  <c r="D7723" i="21"/>
  <c r="D7722" i="21"/>
  <c r="D7721" i="21"/>
  <c r="D7720" i="21"/>
  <c r="D7719" i="21"/>
  <c r="D7718" i="21"/>
  <c r="D7717" i="21"/>
  <c r="D7716" i="21"/>
  <c r="D7715" i="21"/>
  <c r="D7714" i="21"/>
  <c r="D7713" i="21"/>
  <c r="D7712" i="21"/>
  <c r="D7711" i="21"/>
  <c r="D7710" i="21"/>
  <c r="D7709" i="21"/>
  <c r="D7708" i="21"/>
  <c r="D7707" i="21"/>
  <c r="D7706" i="21"/>
  <c r="D7705" i="21"/>
  <c r="D7704" i="21"/>
  <c r="D7703" i="21"/>
  <c r="D7702" i="21"/>
  <c r="D7701" i="21"/>
  <c r="D7700" i="21"/>
  <c r="D7699" i="21"/>
  <c r="D7698" i="21"/>
  <c r="D7697" i="21"/>
  <c r="D7696" i="21"/>
  <c r="D7695" i="21"/>
  <c r="D7694" i="21"/>
  <c r="D7693" i="21"/>
  <c r="D7692" i="21"/>
  <c r="D7691" i="21"/>
  <c r="D7690" i="21"/>
  <c r="D7689" i="21"/>
  <c r="D7688" i="21"/>
  <c r="D7687" i="21"/>
  <c r="D7686" i="21"/>
  <c r="D7685" i="21"/>
  <c r="D7684" i="21"/>
  <c r="D7683" i="21"/>
  <c r="D7682" i="21"/>
  <c r="D7681" i="21"/>
  <c r="D7680" i="21"/>
  <c r="D7679" i="21"/>
  <c r="D7678" i="21"/>
  <c r="D7677" i="21"/>
  <c r="D7676" i="21"/>
  <c r="D7675" i="21"/>
  <c r="D7674" i="21"/>
  <c r="D7673" i="21"/>
  <c r="D7672" i="21"/>
  <c r="D7671" i="21"/>
  <c r="D7670" i="21"/>
  <c r="D7669" i="21"/>
  <c r="D7668" i="21"/>
  <c r="D7667" i="21"/>
  <c r="D7666" i="21"/>
  <c r="D7665" i="21"/>
  <c r="D7664" i="21"/>
  <c r="D7663" i="21"/>
  <c r="D7662" i="21"/>
  <c r="D7661" i="21"/>
  <c r="D7660" i="21"/>
  <c r="D7659" i="21"/>
  <c r="D7658" i="21"/>
  <c r="D7657" i="21"/>
  <c r="D7656" i="21"/>
  <c r="D7655" i="21"/>
  <c r="D7654" i="21"/>
  <c r="D7653" i="21"/>
  <c r="D7652" i="21"/>
  <c r="D7651" i="21"/>
  <c r="D7650" i="21"/>
  <c r="D7649" i="21"/>
  <c r="D7648" i="21"/>
  <c r="D7647" i="21"/>
  <c r="D7646" i="21"/>
  <c r="D7645" i="21"/>
  <c r="D7644" i="21"/>
  <c r="D7643" i="21"/>
  <c r="D7642" i="21"/>
  <c r="D7641" i="21"/>
  <c r="D7640" i="21"/>
  <c r="D7639" i="21"/>
  <c r="D7638" i="21"/>
  <c r="D7637" i="21"/>
  <c r="D7636" i="21"/>
  <c r="D7635" i="21"/>
  <c r="D7634" i="21"/>
  <c r="D7633" i="21"/>
  <c r="D7632" i="21"/>
  <c r="D7631" i="21"/>
  <c r="D7630" i="21"/>
  <c r="D7629" i="21"/>
  <c r="D7628" i="21"/>
  <c r="D7627" i="21"/>
  <c r="D7626" i="21"/>
  <c r="D7625" i="21"/>
  <c r="D7624" i="21"/>
  <c r="D7623" i="21"/>
  <c r="D7622" i="21"/>
  <c r="D7621" i="21"/>
  <c r="D7620" i="21"/>
  <c r="D7619" i="21"/>
  <c r="D7618" i="21"/>
  <c r="D7617" i="21"/>
  <c r="D7616" i="21"/>
  <c r="D7615" i="21"/>
  <c r="D7614" i="21"/>
  <c r="D7613" i="21"/>
  <c r="D7612" i="21"/>
  <c r="D7611" i="21"/>
  <c r="D7610" i="21"/>
  <c r="D7609" i="21"/>
  <c r="D7608" i="21"/>
  <c r="D7607" i="21"/>
  <c r="D7606" i="21"/>
  <c r="D7605" i="21"/>
  <c r="D7604" i="21"/>
  <c r="D7603" i="21"/>
  <c r="D7602" i="21"/>
  <c r="D7601" i="21"/>
  <c r="D7600" i="21"/>
  <c r="D7599" i="21"/>
  <c r="D7598" i="21"/>
  <c r="D7597" i="21"/>
  <c r="D7596" i="21"/>
  <c r="D7595" i="21"/>
  <c r="D7594" i="21"/>
  <c r="D7593" i="21"/>
  <c r="D7592" i="21"/>
  <c r="D7591" i="21"/>
  <c r="D7590" i="21"/>
  <c r="D7589" i="21"/>
  <c r="D7588" i="21"/>
  <c r="D7587" i="21"/>
  <c r="D7586" i="21"/>
  <c r="D7585" i="21"/>
  <c r="D7584" i="21"/>
  <c r="D7583" i="21"/>
  <c r="D7582" i="21"/>
  <c r="D7581" i="21"/>
  <c r="D7580" i="21"/>
  <c r="D7579" i="21"/>
  <c r="D7578" i="21"/>
  <c r="D7577" i="21"/>
  <c r="D7576" i="21"/>
  <c r="D7575" i="21"/>
  <c r="D7574" i="21"/>
  <c r="D7573" i="21"/>
  <c r="D7572" i="21"/>
  <c r="D7571" i="21"/>
  <c r="D7570" i="21"/>
  <c r="D7569" i="21"/>
  <c r="D7568" i="21"/>
  <c r="D7567" i="21"/>
  <c r="D7566" i="21"/>
  <c r="D7565" i="21"/>
  <c r="D7564" i="21"/>
  <c r="D7563" i="21"/>
  <c r="D7562" i="21"/>
  <c r="D7561" i="21"/>
  <c r="D7560" i="21"/>
  <c r="D7559" i="21"/>
  <c r="D7558" i="21"/>
  <c r="D7557" i="21"/>
  <c r="D7556" i="21"/>
  <c r="D7555" i="21"/>
  <c r="D7554" i="21"/>
  <c r="D7553" i="21"/>
  <c r="D7552" i="21"/>
  <c r="D7551" i="21"/>
  <c r="D7550" i="21"/>
  <c r="D7549" i="21"/>
  <c r="D7548" i="21"/>
  <c r="D7547" i="21"/>
  <c r="D7546" i="21"/>
  <c r="D7545" i="21"/>
  <c r="D7544" i="21"/>
  <c r="D7543" i="21"/>
  <c r="D7542" i="21"/>
  <c r="D7541" i="21"/>
  <c r="D7540" i="21"/>
  <c r="D7539" i="21"/>
  <c r="D7538" i="21"/>
  <c r="D7537" i="21"/>
  <c r="D7536" i="21"/>
  <c r="D7535" i="21"/>
  <c r="D7534" i="21"/>
  <c r="D7533" i="21"/>
  <c r="D7532" i="21"/>
  <c r="D7531" i="21"/>
  <c r="D7530" i="21"/>
  <c r="D7529" i="21"/>
  <c r="D7528" i="21"/>
  <c r="D7527" i="21"/>
  <c r="D7526" i="21"/>
  <c r="D7525" i="21"/>
  <c r="D7524" i="21"/>
  <c r="D7523" i="21"/>
  <c r="D7522" i="21"/>
  <c r="D7521" i="21"/>
  <c r="D7520" i="21"/>
  <c r="D7519" i="21"/>
  <c r="D7518" i="21"/>
  <c r="D7517" i="21"/>
  <c r="D7516" i="21"/>
  <c r="D7515" i="21"/>
  <c r="D7514" i="21"/>
  <c r="D7513" i="21"/>
  <c r="D7512" i="21"/>
  <c r="D7511" i="21"/>
  <c r="D7510" i="21"/>
  <c r="D7509" i="21"/>
  <c r="D7508" i="21"/>
  <c r="D7507" i="21"/>
  <c r="D7506" i="21"/>
  <c r="D7505" i="21"/>
  <c r="D7504" i="21"/>
  <c r="D7503" i="21"/>
  <c r="D7502" i="21"/>
  <c r="D7501" i="21"/>
  <c r="D7500" i="21"/>
  <c r="D7499" i="21"/>
  <c r="D7498" i="21"/>
  <c r="D7497" i="21"/>
  <c r="D7496" i="21"/>
  <c r="D7495" i="21"/>
  <c r="D7494" i="21"/>
  <c r="D7493" i="21"/>
  <c r="D7492" i="21"/>
  <c r="D7491" i="21"/>
  <c r="D7490" i="21"/>
  <c r="D7489" i="21"/>
  <c r="D7488" i="21"/>
  <c r="D7487" i="21"/>
  <c r="D7486" i="21"/>
  <c r="D7485" i="21"/>
  <c r="D7484" i="21"/>
  <c r="D7483" i="21"/>
  <c r="D7482" i="21"/>
  <c r="D7481" i="21"/>
  <c r="D7480" i="21"/>
  <c r="D7479" i="21"/>
  <c r="D7478" i="21"/>
  <c r="D7477" i="21"/>
  <c r="D7476" i="21"/>
  <c r="D7475" i="21"/>
  <c r="D7474" i="21"/>
  <c r="D7473" i="21"/>
  <c r="D7472" i="21"/>
  <c r="D7471" i="21"/>
  <c r="D7470" i="21"/>
  <c r="D7469" i="21"/>
  <c r="D7468" i="21"/>
  <c r="D7467" i="21"/>
  <c r="D7466" i="21"/>
  <c r="D7465" i="21"/>
  <c r="D7464" i="21"/>
  <c r="D7463" i="21"/>
  <c r="D7462" i="21"/>
  <c r="D7461" i="21"/>
  <c r="D7460" i="21"/>
  <c r="D7459" i="21"/>
  <c r="D7458" i="21"/>
  <c r="D7457" i="21"/>
  <c r="D7456" i="21"/>
  <c r="D7455" i="21"/>
  <c r="D7454" i="21"/>
  <c r="D7453" i="21"/>
  <c r="D7452" i="21"/>
  <c r="D7451" i="21"/>
  <c r="D7450" i="21"/>
  <c r="D7449" i="21"/>
  <c r="D7448" i="21"/>
  <c r="D7447" i="21"/>
  <c r="D7446" i="21"/>
  <c r="D7445" i="21"/>
  <c r="D7444" i="21"/>
  <c r="D7443" i="21"/>
  <c r="D7442" i="21"/>
  <c r="D7441" i="21"/>
  <c r="D7440" i="21"/>
  <c r="D7439" i="21"/>
  <c r="D7438" i="21"/>
  <c r="D7437" i="21"/>
  <c r="D7436" i="21"/>
  <c r="D7435" i="21"/>
  <c r="D7434" i="21"/>
  <c r="D7433" i="21"/>
  <c r="D7432" i="21"/>
  <c r="D7431" i="21"/>
  <c r="D7430" i="21"/>
  <c r="D7429" i="21"/>
  <c r="D7428" i="21"/>
  <c r="D7427" i="21"/>
  <c r="D7426" i="21"/>
  <c r="D7425" i="21"/>
  <c r="D7424" i="21"/>
  <c r="D7423" i="21"/>
  <c r="D7422" i="21"/>
  <c r="D7421" i="21"/>
  <c r="D7420" i="21"/>
  <c r="D7419" i="21"/>
  <c r="D7418" i="21"/>
  <c r="D7417" i="21"/>
  <c r="D7416" i="21"/>
  <c r="D7415" i="21"/>
  <c r="D7414" i="21"/>
  <c r="D7413" i="21"/>
  <c r="D7412" i="21"/>
  <c r="D7411" i="21"/>
  <c r="D7410" i="21"/>
  <c r="D7409" i="21"/>
  <c r="D7408" i="21"/>
  <c r="D7407" i="21"/>
  <c r="D7406" i="21"/>
  <c r="D7405" i="21"/>
  <c r="D7404" i="21"/>
  <c r="D7403" i="21"/>
  <c r="D7402" i="21"/>
  <c r="D7401" i="21"/>
  <c r="D7400" i="21"/>
  <c r="D7399" i="21"/>
  <c r="D7398" i="21"/>
  <c r="D7397" i="21"/>
  <c r="D7396" i="21"/>
  <c r="D7395" i="21"/>
  <c r="D7394" i="21"/>
  <c r="D7393" i="21"/>
  <c r="D7392" i="21"/>
  <c r="D7391" i="21"/>
  <c r="D7390" i="21"/>
  <c r="D7389" i="21"/>
  <c r="D7388" i="21"/>
  <c r="D7387" i="21"/>
  <c r="D7386" i="21"/>
  <c r="D7385" i="21"/>
  <c r="D7384" i="21"/>
  <c r="D7383" i="21"/>
  <c r="D7382" i="21"/>
  <c r="D7381" i="21"/>
  <c r="D7380" i="21"/>
  <c r="D7379" i="21"/>
  <c r="D7378" i="21"/>
  <c r="D7377" i="21"/>
  <c r="D7376" i="21"/>
  <c r="D7375" i="21"/>
  <c r="D7374" i="21"/>
  <c r="D7373" i="21"/>
  <c r="D7372" i="21"/>
  <c r="D7371" i="21"/>
  <c r="D7370" i="21"/>
  <c r="D7369" i="21"/>
  <c r="D7368" i="21"/>
  <c r="D7367" i="21"/>
  <c r="D7366" i="21"/>
  <c r="D7365" i="21"/>
  <c r="D7364" i="21"/>
  <c r="D7363" i="21"/>
  <c r="D7362" i="21"/>
  <c r="D7361" i="21"/>
  <c r="D7360" i="21"/>
  <c r="D7359" i="21"/>
  <c r="D7358" i="21"/>
  <c r="D7357" i="21"/>
  <c r="D7356" i="21"/>
  <c r="D7355" i="21"/>
  <c r="D7354" i="21"/>
  <c r="D7353" i="21"/>
  <c r="D7352" i="21"/>
  <c r="D7351" i="21"/>
  <c r="D7350" i="21"/>
  <c r="D7349" i="21"/>
  <c r="D7348" i="21"/>
  <c r="D7347" i="21"/>
  <c r="D7346" i="21"/>
  <c r="D7345" i="21"/>
  <c r="D7344" i="21"/>
  <c r="D7343" i="21"/>
  <c r="D7342" i="21"/>
  <c r="D7341" i="21"/>
  <c r="D7340" i="21"/>
  <c r="D7339" i="21"/>
  <c r="D7338" i="21"/>
  <c r="D7337" i="21"/>
  <c r="D7336" i="21"/>
  <c r="D7335" i="21"/>
  <c r="D7334" i="21"/>
  <c r="D7333" i="21"/>
  <c r="D7332" i="21"/>
  <c r="D7331" i="21"/>
  <c r="D7330" i="21"/>
  <c r="D7329" i="21"/>
  <c r="D7328" i="21"/>
  <c r="D7327" i="21"/>
  <c r="D7326" i="21"/>
  <c r="D7325" i="21"/>
  <c r="D7324" i="21"/>
  <c r="D7323" i="21"/>
  <c r="D7322" i="21"/>
  <c r="D7321" i="21"/>
  <c r="D7320" i="21"/>
  <c r="D7319" i="21"/>
  <c r="D7318" i="21"/>
  <c r="D7317" i="21"/>
  <c r="D7316" i="21"/>
  <c r="D7315" i="21"/>
  <c r="D7314" i="21"/>
  <c r="D7313" i="21"/>
  <c r="D7312" i="21"/>
  <c r="D7311" i="21"/>
  <c r="D7310" i="21"/>
  <c r="D7309" i="21"/>
  <c r="D7308" i="21"/>
  <c r="D7307" i="21"/>
  <c r="D7306" i="21"/>
  <c r="D7305" i="21"/>
  <c r="D7304" i="21"/>
  <c r="D7303" i="21"/>
  <c r="D7302" i="21"/>
  <c r="D7301" i="21"/>
  <c r="D7300" i="21"/>
  <c r="D7299" i="21"/>
  <c r="D7298" i="21"/>
  <c r="D7297" i="21"/>
  <c r="D7296" i="21"/>
  <c r="D7295" i="21"/>
  <c r="D7294" i="21"/>
  <c r="D7293" i="21"/>
  <c r="D7292" i="21"/>
  <c r="D7291" i="21"/>
  <c r="D7290" i="21"/>
  <c r="D7289" i="21"/>
  <c r="D7288" i="21"/>
  <c r="D7287" i="21"/>
  <c r="D7286" i="21"/>
  <c r="D7285" i="21"/>
  <c r="D7284" i="21"/>
  <c r="D7283" i="21"/>
  <c r="D7282" i="21"/>
  <c r="D7281" i="21"/>
  <c r="D7280" i="21"/>
  <c r="D7279" i="21"/>
  <c r="D7278" i="21"/>
  <c r="D7277" i="21"/>
  <c r="D7276" i="21"/>
  <c r="D7275" i="21"/>
  <c r="D7274" i="21"/>
  <c r="D7273" i="21"/>
  <c r="D7272" i="21"/>
  <c r="D7271" i="21"/>
  <c r="D7270" i="21"/>
  <c r="D7269" i="21"/>
  <c r="D7268" i="21"/>
  <c r="D7267" i="21"/>
  <c r="D7266" i="21"/>
  <c r="D7265" i="21"/>
  <c r="D7264" i="21"/>
  <c r="D7263" i="21"/>
  <c r="D7262" i="21"/>
  <c r="D7261" i="21"/>
  <c r="D7260" i="21"/>
  <c r="D7259" i="21"/>
  <c r="D7258" i="21"/>
  <c r="D7257" i="21"/>
  <c r="D7256" i="21"/>
  <c r="D7255" i="21"/>
  <c r="D7254" i="21"/>
  <c r="D7253" i="21"/>
  <c r="D7252" i="21"/>
  <c r="D7251" i="21"/>
  <c r="D7250" i="21"/>
  <c r="D7249" i="21"/>
  <c r="D7248" i="21"/>
  <c r="D7247" i="21"/>
  <c r="D7246" i="21"/>
  <c r="D7245" i="21"/>
  <c r="D7244" i="21"/>
  <c r="D7243" i="21"/>
  <c r="D7242" i="21"/>
  <c r="D7241" i="21"/>
  <c r="D7240" i="21"/>
  <c r="D7239" i="21"/>
  <c r="D7238" i="21"/>
  <c r="D7237" i="21"/>
  <c r="D7236" i="21"/>
  <c r="D7235" i="21"/>
  <c r="D7234" i="21"/>
  <c r="D7233" i="21"/>
  <c r="D7232" i="21"/>
  <c r="D7231" i="21"/>
  <c r="D7230" i="21"/>
  <c r="D7229" i="21"/>
  <c r="D7228" i="21"/>
  <c r="D7227" i="21"/>
  <c r="D7226" i="21"/>
  <c r="D7225" i="21"/>
  <c r="D7224" i="21"/>
  <c r="D7223" i="21"/>
  <c r="D7222" i="21"/>
  <c r="D7221" i="21"/>
  <c r="D7220" i="21"/>
  <c r="D7219" i="21"/>
  <c r="D7218" i="21"/>
  <c r="D7217" i="21"/>
  <c r="D7216" i="21"/>
  <c r="D7215" i="21"/>
  <c r="D7214" i="21"/>
  <c r="D7213" i="21"/>
  <c r="D7212" i="21"/>
  <c r="D7211" i="21"/>
  <c r="D7210" i="21"/>
  <c r="D7209" i="21"/>
  <c r="D7208" i="21"/>
  <c r="D7207" i="21"/>
  <c r="D7206" i="21"/>
  <c r="D7205" i="21"/>
  <c r="D7204" i="21"/>
  <c r="D7203" i="21"/>
  <c r="D7202" i="21"/>
  <c r="D7201" i="21"/>
  <c r="D7200" i="21"/>
  <c r="D7199" i="21"/>
  <c r="D7198" i="21"/>
  <c r="D7197" i="21"/>
  <c r="D7196" i="21"/>
  <c r="D7195" i="21"/>
  <c r="D7194" i="21"/>
  <c r="D7193" i="21"/>
  <c r="D7192" i="21"/>
  <c r="D7191" i="21"/>
  <c r="D7190" i="21"/>
  <c r="D7189" i="21"/>
  <c r="D7188" i="21"/>
  <c r="D7187" i="21"/>
  <c r="D7186" i="21"/>
  <c r="D7185" i="21"/>
  <c r="D7184" i="21"/>
  <c r="D7183" i="21"/>
  <c r="D7182" i="21"/>
  <c r="D7181" i="21"/>
  <c r="D7180" i="21"/>
  <c r="D7179" i="21"/>
  <c r="D7178" i="21"/>
  <c r="D7177" i="21"/>
  <c r="D7176" i="21"/>
  <c r="D7175" i="21"/>
  <c r="D7174" i="21"/>
  <c r="D7173" i="21"/>
  <c r="D7172" i="21"/>
  <c r="D7171" i="21"/>
  <c r="D7170" i="21"/>
  <c r="D7169" i="21"/>
  <c r="D7168" i="21"/>
  <c r="D7167" i="21"/>
  <c r="D7166" i="21"/>
  <c r="D7165" i="21"/>
  <c r="D7164" i="21"/>
  <c r="D7163" i="21"/>
  <c r="D7162" i="21"/>
  <c r="D7161" i="21"/>
  <c r="D7160" i="21"/>
  <c r="D7159" i="21"/>
  <c r="D7158" i="21"/>
  <c r="D7157" i="21"/>
  <c r="D7156" i="21"/>
  <c r="D7155" i="21"/>
  <c r="D7154" i="21"/>
  <c r="D7153" i="21"/>
  <c r="D7152" i="21"/>
  <c r="D7151" i="21"/>
  <c r="D7150" i="21"/>
  <c r="D7149" i="21"/>
  <c r="D7148" i="21"/>
  <c r="D7147" i="21"/>
  <c r="D7146" i="21"/>
  <c r="D7145" i="21"/>
  <c r="D7144" i="21"/>
  <c r="D7143" i="21"/>
  <c r="D7142" i="21"/>
  <c r="D7141" i="21"/>
  <c r="D7140" i="21"/>
  <c r="D7139" i="21"/>
  <c r="D7138" i="21"/>
  <c r="D7137" i="21"/>
  <c r="D7136" i="21"/>
  <c r="D7135" i="21"/>
  <c r="D7134" i="21"/>
  <c r="D7133" i="21"/>
  <c r="D7132" i="21"/>
  <c r="D7131" i="21"/>
  <c r="D7130" i="21"/>
  <c r="D7129" i="21"/>
  <c r="D7128" i="21"/>
  <c r="D7127" i="21"/>
  <c r="D7126" i="21"/>
  <c r="D7125" i="21"/>
  <c r="D7124" i="21"/>
  <c r="D7123" i="21"/>
  <c r="D7122" i="21"/>
  <c r="D7121" i="21"/>
  <c r="D7120" i="21"/>
  <c r="D7119" i="21"/>
  <c r="D7118" i="21"/>
  <c r="D7117" i="21"/>
  <c r="D7116" i="21"/>
  <c r="D7115" i="21"/>
  <c r="D7114" i="21"/>
  <c r="D7113" i="21"/>
  <c r="D7112" i="21"/>
  <c r="D7111" i="21"/>
  <c r="D7110" i="21"/>
  <c r="D7109" i="21"/>
  <c r="D7108" i="21"/>
  <c r="D7107" i="21"/>
  <c r="D7106" i="21"/>
  <c r="D7105" i="21"/>
  <c r="D7104" i="21"/>
  <c r="D7103" i="21"/>
  <c r="D7102" i="21"/>
  <c r="D7101" i="21"/>
  <c r="D7100" i="21"/>
  <c r="D7099" i="21"/>
  <c r="D7098" i="21"/>
  <c r="D7097" i="21"/>
  <c r="D7096" i="21"/>
  <c r="D7095" i="21"/>
  <c r="D7094" i="21"/>
  <c r="D7093" i="21"/>
  <c r="D7092" i="21"/>
  <c r="D7091" i="21"/>
  <c r="D7090" i="21"/>
  <c r="D7089" i="21"/>
  <c r="D7088" i="21"/>
  <c r="D7087" i="21"/>
  <c r="D7086" i="21"/>
  <c r="D7085" i="21"/>
  <c r="D7084" i="21"/>
  <c r="D7083" i="21"/>
  <c r="D7082" i="21"/>
  <c r="D7081" i="21"/>
  <c r="D7080" i="21"/>
  <c r="D7079" i="21"/>
  <c r="D7078" i="21"/>
  <c r="D7077" i="21"/>
  <c r="D7076" i="21"/>
  <c r="D7075" i="21"/>
  <c r="D7074" i="21"/>
  <c r="D7073" i="21"/>
  <c r="D7072" i="21"/>
  <c r="D7071" i="21"/>
  <c r="D7070" i="21"/>
  <c r="D7069" i="21"/>
  <c r="D7068" i="21"/>
  <c r="D7067" i="21"/>
  <c r="D7066" i="21"/>
  <c r="D7065" i="21"/>
  <c r="D7064" i="21"/>
  <c r="D7063" i="21"/>
  <c r="D7062" i="21"/>
  <c r="D7061" i="21"/>
  <c r="D7060" i="21"/>
  <c r="D7059" i="21"/>
  <c r="D7058" i="21"/>
  <c r="D7057" i="21"/>
  <c r="D7056" i="21"/>
  <c r="D7055" i="21"/>
  <c r="D7054" i="21"/>
  <c r="D7053" i="21"/>
  <c r="D7052" i="21"/>
  <c r="D7051" i="21"/>
  <c r="D7050" i="21"/>
  <c r="D7049" i="21"/>
  <c r="D7048" i="21"/>
  <c r="D7047" i="21"/>
  <c r="D7046" i="21"/>
  <c r="D7045" i="21"/>
  <c r="D7044" i="21"/>
  <c r="D7043" i="21"/>
  <c r="D7042" i="21"/>
  <c r="D7041" i="21"/>
  <c r="D7040" i="21"/>
  <c r="D7039" i="21"/>
  <c r="D7038" i="21"/>
  <c r="D7037" i="21"/>
  <c r="D7036" i="21"/>
  <c r="D7035" i="21"/>
  <c r="D7034" i="21"/>
  <c r="D7033" i="21"/>
  <c r="D7032" i="21"/>
  <c r="D7031" i="21"/>
  <c r="D7030" i="21"/>
  <c r="D7029" i="21"/>
  <c r="D7028" i="21"/>
  <c r="D7027" i="21"/>
  <c r="D7026" i="21"/>
  <c r="D7025" i="21"/>
  <c r="D7024" i="21"/>
  <c r="D7023" i="21"/>
  <c r="D7022" i="21"/>
  <c r="D7021" i="21"/>
  <c r="D7020" i="21"/>
  <c r="D7019" i="21"/>
  <c r="D7018" i="21"/>
  <c r="D7017" i="21"/>
  <c r="D7016" i="21"/>
  <c r="D7015" i="21"/>
  <c r="D7014" i="21"/>
  <c r="D7013" i="21"/>
  <c r="D7012" i="21"/>
  <c r="D7011" i="21"/>
  <c r="D7010" i="21"/>
  <c r="D7009" i="21"/>
  <c r="D7008" i="21"/>
  <c r="D7007" i="21"/>
  <c r="D7006" i="21"/>
  <c r="D7005" i="21"/>
  <c r="D7004" i="21"/>
  <c r="D7003" i="21"/>
  <c r="D7002" i="21"/>
  <c r="D7001" i="21"/>
  <c r="D7000" i="21"/>
  <c r="D6999" i="21"/>
  <c r="D6998" i="21"/>
  <c r="D6997" i="21"/>
  <c r="D6996" i="21"/>
  <c r="D6995" i="21"/>
  <c r="D6994" i="21"/>
  <c r="D6993" i="21"/>
  <c r="D6992" i="21"/>
  <c r="D6991" i="21"/>
  <c r="D6990" i="21"/>
  <c r="D6989" i="21"/>
  <c r="D6988" i="21"/>
  <c r="D6987" i="21"/>
  <c r="D6986" i="21"/>
  <c r="D6985" i="21"/>
  <c r="D6984" i="21"/>
  <c r="D6983" i="21"/>
  <c r="D6982" i="21"/>
  <c r="D6981" i="21"/>
  <c r="D6980" i="21"/>
  <c r="D6979" i="21"/>
  <c r="D6978" i="21"/>
  <c r="D6977" i="21"/>
  <c r="D6976" i="21"/>
  <c r="D6975" i="21"/>
  <c r="D6974" i="21"/>
  <c r="D6973" i="21"/>
  <c r="D6972" i="21"/>
  <c r="D6971" i="21"/>
  <c r="D6970" i="21"/>
  <c r="D6969" i="21"/>
  <c r="D6968" i="21"/>
  <c r="D6967" i="21"/>
  <c r="D6966" i="21"/>
  <c r="D6965" i="21"/>
  <c r="D6964" i="21"/>
  <c r="D6963" i="21"/>
  <c r="D6962" i="21"/>
  <c r="D6961" i="21"/>
  <c r="D6960" i="21"/>
  <c r="D6959" i="21"/>
  <c r="D6958" i="21"/>
  <c r="D6957" i="21"/>
  <c r="D6956" i="21"/>
  <c r="D6955" i="21"/>
  <c r="D6954" i="21"/>
  <c r="D6953" i="21"/>
  <c r="D6952" i="21"/>
  <c r="D6951" i="21"/>
  <c r="D6950" i="21"/>
  <c r="D6949" i="21"/>
  <c r="D6948" i="21"/>
  <c r="D6947" i="21"/>
  <c r="D6946" i="21"/>
  <c r="D6945" i="21"/>
  <c r="D6944" i="21"/>
  <c r="D6943" i="21"/>
  <c r="D6942" i="21"/>
  <c r="D6941" i="21"/>
  <c r="D6940" i="21"/>
  <c r="D6939" i="21"/>
  <c r="D6938" i="21"/>
  <c r="D6937" i="21"/>
  <c r="D6936" i="21"/>
  <c r="D6935" i="21"/>
  <c r="D6934" i="21"/>
  <c r="D6933" i="21"/>
  <c r="D6932" i="21"/>
  <c r="D6931" i="21"/>
  <c r="D6930" i="21"/>
  <c r="D6929" i="21"/>
  <c r="D6928" i="21"/>
  <c r="D6927" i="21"/>
  <c r="D6926" i="21"/>
  <c r="D6925" i="21"/>
  <c r="D6924" i="21"/>
  <c r="D6923" i="21"/>
  <c r="D6922" i="21"/>
  <c r="D6921" i="21"/>
  <c r="D6920" i="21"/>
  <c r="D6919" i="21"/>
  <c r="D6918" i="21"/>
  <c r="D6917" i="21"/>
  <c r="D6916" i="21"/>
  <c r="D6915" i="21"/>
  <c r="D6914" i="21"/>
  <c r="D6913" i="21"/>
  <c r="D6912" i="21"/>
  <c r="D6911" i="21"/>
  <c r="D6910" i="21"/>
  <c r="D6909" i="21"/>
  <c r="D6908" i="21"/>
  <c r="D6907" i="21"/>
  <c r="D6906" i="21"/>
  <c r="D6905" i="21"/>
  <c r="D6904" i="21"/>
  <c r="D6903" i="21"/>
  <c r="D6902" i="21"/>
  <c r="D6901" i="21"/>
  <c r="D6900" i="21"/>
  <c r="D6899" i="21"/>
  <c r="D6898" i="21"/>
  <c r="D6897" i="21"/>
  <c r="D6896" i="21"/>
  <c r="D6895" i="21"/>
  <c r="D6894" i="21"/>
  <c r="D6893" i="21"/>
  <c r="D6892" i="21"/>
  <c r="D6891" i="21"/>
  <c r="D6890" i="21"/>
  <c r="D6889" i="21"/>
  <c r="D6888" i="21"/>
  <c r="D6887" i="21"/>
  <c r="D6886" i="21"/>
  <c r="D6885" i="21"/>
  <c r="D6884" i="21"/>
  <c r="D6883" i="21"/>
  <c r="D6882" i="21"/>
  <c r="D6881" i="21"/>
  <c r="D6880" i="21"/>
  <c r="D6879" i="21"/>
  <c r="D6878" i="21"/>
  <c r="D6877" i="21"/>
  <c r="D6876" i="21"/>
  <c r="D6875" i="21"/>
  <c r="D6874" i="21"/>
  <c r="D6873" i="21"/>
  <c r="D6872" i="21"/>
  <c r="D6871" i="21"/>
  <c r="D6870" i="21"/>
  <c r="D6869" i="21"/>
  <c r="D6868" i="21"/>
  <c r="D6867" i="21"/>
  <c r="D6866" i="21"/>
  <c r="D6865" i="21"/>
  <c r="D6864" i="21"/>
  <c r="D6863" i="21"/>
  <c r="D6862" i="21"/>
  <c r="D6861" i="21"/>
  <c r="D6860" i="21"/>
  <c r="D6859" i="21"/>
  <c r="D6858" i="21"/>
  <c r="D6857" i="21"/>
  <c r="D6856" i="21"/>
  <c r="D6855" i="21"/>
  <c r="D6854" i="21"/>
  <c r="D6853" i="21"/>
  <c r="D6852" i="21"/>
  <c r="D6851" i="21"/>
  <c r="D6850" i="21"/>
  <c r="D6849" i="21"/>
  <c r="D6848" i="21"/>
  <c r="D6847" i="21"/>
  <c r="D6846" i="21"/>
  <c r="D6845" i="21"/>
  <c r="D6844" i="21"/>
  <c r="D6843" i="21"/>
  <c r="D6842" i="21"/>
  <c r="D6841" i="21"/>
  <c r="D6840" i="21"/>
  <c r="D6839" i="21"/>
  <c r="D6838" i="21"/>
  <c r="D6837" i="21"/>
  <c r="D6836" i="21"/>
  <c r="D6835" i="21"/>
  <c r="D6834" i="21"/>
  <c r="D6833" i="21"/>
  <c r="D6832" i="21"/>
  <c r="D6831" i="21"/>
  <c r="D6830" i="21"/>
  <c r="D6829" i="21"/>
  <c r="D6828" i="21"/>
  <c r="D6827" i="21"/>
  <c r="D6826" i="21"/>
  <c r="D6825" i="21"/>
  <c r="D6824" i="21"/>
  <c r="D6823" i="21"/>
  <c r="D6822" i="21"/>
  <c r="D6821" i="21"/>
  <c r="D6820" i="21"/>
  <c r="D6819" i="21"/>
  <c r="D6818" i="21"/>
  <c r="D6817" i="21"/>
  <c r="D6816" i="21"/>
  <c r="D6815" i="21"/>
  <c r="D6814" i="21"/>
  <c r="D6813" i="21"/>
  <c r="D6812" i="21"/>
  <c r="D6811" i="21"/>
  <c r="D6810" i="21"/>
  <c r="D6809" i="21"/>
  <c r="D6808" i="21"/>
  <c r="D6807" i="21"/>
  <c r="D6806" i="21"/>
  <c r="D6805" i="21"/>
  <c r="D6804" i="21"/>
  <c r="D6803" i="21"/>
  <c r="D6802" i="21"/>
  <c r="D6801" i="21"/>
  <c r="D6800" i="21"/>
  <c r="D6799" i="21"/>
  <c r="D6798" i="21"/>
  <c r="D6797" i="21"/>
  <c r="D6796" i="21"/>
  <c r="D6795" i="21"/>
  <c r="D6794" i="21"/>
  <c r="D6793" i="21"/>
  <c r="D6792" i="21"/>
  <c r="D6791" i="21"/>
  <c r="D6790" i="21"/>
  <c r="D6789" i="21"/>
  <c r="D6788" i="21"/>
  <c r="D6787" i="21"/>
  <c r="D6786" i="21"/>
  <c r="D6785" i="21"/>
  <c r="D6784" i="21"/>
  <c r="D6783" i="21"/>
  <c r="D6782" i="21"/>
  <c r="D6781" i="21"/>
  <c r="D6780" i="21"/>
  <c r="D6779" i="21"/>
  <c r="D6778" i="21"/>
  <c r="D6777" i="21"/>
  <c r="D6776" i="21"/>
  <c r="D6775" i="21"/>
  <c r="D6774" i="21"/>
  <c r="D6773" i="21"/>
  <c r="D6772" i="21"/>
  <c r="D6771" i="21"/>
  <c r="D6770" i="21"/>
  <c r="D6769" i="21"/>
  <c r="D6768" i="21"/>
  <c r="D6767" i="21"/>
  <c r="D6766" i="21"/>
  <c r="D6765" i="21"/>
  <c r="D6764" i="21"/>
  <c r="D6763" i="21"/>
  <c r="D6762" i="21"/>
  <c r="D6761" i="21"/>
  <c r="D6760" i="21"/>
  <c r="D6759" i="21"/>
  <c r="D6758" i="21"/>
  <c r="D6757" i="21"/>
  <c r="D6756" i="21"/>
  <c r="D6755" i="21"/>
  <c r="D6754" i="21"/>
  <c r="D6753" i="21"/>
  <c r="D6752" i="21"/>
  <c r="D6751" i="21"/>
  <c r="D6750" i="21"/>
  <c r="D6749" i="21"/>
  <c r="D6748" i="21"/>
  <c r="D6747" i="21"/>
  <c r="D6746" i="21"/>
  <c r="D6745" i="21"/>
  <c r="D6744" i="21"/>
  <c r="D6743" i="21"/>
  <c r="D6742" i="21"/>
  <c r="D6741" i="21"/>
  <c r="D6740" i="21"/>
  <c r="D6739" i="21"/>
  <c r="D6738" i="21"/>
  <c r="D6737" i="21"/>
  <c r="D6736" i="21"/>
  <c r="D6735" i="21"/>
  <c r="D6734" i="21"/>
  <c r="D6733" i="21"/>
  <c r="D6732" i="21"/>
  <c r="D6731" i="21"/>
  <c r="D6730" i="21"/>
  <c r="D6729" i="21"/>
  <c r="D6728" i="21"/>
  <c r="D6727" i="21"/>
  <c r="D6726" i="21"/>
  <c r="D6725" i="21"/>
  <c r="D6724" i="21"/>
  <c r="D6723" i="21"/>
  <c r="D6722" i="21"/>
  <c r="D6721" i="21"/>
  <c r="D6720" i="21"/>
  <c r="D6719" i="21"/>
  <c r="D6718" i="21"/>
  <c r="D6717" i="21"/>
  <c r="D6716" i="21"/>
  <c r="D6715" i="21"/>
  <c r="D6714" i="21"/>
  <c r="D6713" i="21"/>
  <c r="D6712" i="21"/>
  <c r="D6711" i="21"/>
  <c r="D6710" i="21"/>
  <c r="D6709" i="21"/>
  <c r="D6708" i="21"/>
  <c r="D6707" i="21"/>
  <c r="D6706" i="21"/>
  <c r="D6705" i="21"/>
  <c r="D6704" i="21"/>
  <c r="D6703" i="21"/>
  <c r="D6702" i="21"/>
  <c r="D6701" i="21"/>
  <c r="D6700" i="21"/>
  <c r="D6699" i="21"/>
  <c r="D6698" i="21"/>
  <c r="D6697" i="21"/>
  <c r="D6696" i="21"/>
  <c r="D6695" i="21"/>
  <c r="D6694" i="21"/>
  <c r="D6693" i="21"/>
  <c r="D6692" i="21"/>
  <c r="D6691" i="21"/>
  <c r="D6690" i="21"/>
  <c r="D6689" i="21"/>
  <c r="D6688" i="21"/>
  <c r="D6687" i="21"/>
  <c r="D6686" i="21"/>
  <c r="D6685" i="21"/>
  <c r="D6684" i="21"/>
  <c r="D6683" i="21"/>
  <c r="D6682" i="21"/>
  <c r="D6681" i="21"/>
  <c r="D6680" i="21"/>
  <c r="D6679" i="21"/>
  <c r="D6678" i="21"/>
  <c r="D6677" i="21"/>
  <c r="D6676" i="21"/>
  <c r="D6675" i="21"/>
  <c r="D6674" i="21"/>
  <c r="D6673" i="21"/>
  <c r="D6672" i="21"/>
  <c r="D6671" i="21"/>
  <c r="D6670" i="21"/>
  <c r="D6669" i="21"/>
  <c r="D6668" i="21"/>
  <c r="D6667" i="21"/>
  <c r="D6666" i="21"/>
  <c r="D6665" i="21"/>
  <c r="D6664" i="21"/>
  <c r="D6663" i="21"/>
  <c r="D6662" i="21"/>
  <c r="D6661" i="21"/>
  <c r="D6660" i="21"/>
  <c r="D6659" i="21"/>
  <c r="D6658" i="21"/>
  <c r="D6657" i="21"/>
  <c r="D6656" i="21"/>
  <c r="D6655" i="21"/>
  <c r="D6654" i="21"/>
  <c r="D6653" i="21"/>
  <c r="D6652" i="21"/>
  <c r="D6651" i="21"/>
  <c r="D6650" i="21"/>
  <c r="D6649" i="21"/>
  <c r="D6648" i="21"/>
  <c r="D6647" i="21"/>
  <c r="D6646" i="21"/>
  <c r="D6645" i="21"/>
  <c r="D6644" i="21"/>
  <c r="D6643" i="21"/>
  <c r="D6642" i="21"/>
  <c r="D6641" i="21"/>
  <c r="D6640" i="21"/>
  <c r="D6639" i="21"/>
  <c r="D6638" i="21"/>
  <c r="D6637" i="21"/>
  <c r="D6636" i="21"/>
  <c r="D6635" i="21"/>
  <c r="D6634" i="21"/>
  <c r="D6633" i="21"/>
  <c r="D6632" i="21"/>
  <c r="D6631" i="21"/>
  <c r="D6630" i="21"/>
  <c r="D6629" i="21"/>
  <c r="D6628" i="21"/>
  <c r="D6627" i="21"/>
  <c r="D6626" i="21"/>
  <c r="D6625" i="21"/>
  <c r="D6624" i="21"/>
  <c r="D6623" i="21"/>
  <c r="D6622" i="21"/>
  <c r="D6621" i="21"/>
  <c r="D6620" i="21"/>
  <c r="D6619" i="21"/>
  <c r="D6618" i="21"/>
  <c r="D6617" i="21"/>
  <c r="D6616" i="21"/>
  <c r="D6615" i="21"/>
  <c r="D6614" i="21"/>
  <c r="D6613" i="21"/>
  <c r="D6612" i="21"/>
  <c r="D6611" i="21"/>
  <c r="D6610" i="21"/>
  <c r="D6609" i="21"/>
  <c r="D6608" i="21"/>
  <c r="D6607" i="21"/>
  <c r="D6606" i="21"/>
  <c r="D6605" i="21"/>
  <c r="D6604" i="21"/>
  <c r="D6603" i="21"/>
  <c r="D6602" i="21"/>
  <c r="D6601" i="21"/>
  <c r="D6600" i="21"/>
  <c r="D6599" i="21"/>
  <c r="D6598" i="21"/>
  <c r="D6597" i="21"/>
  <c r="D6596" i="21"/>
  <c r="D6595" i="21"/>
  <c r="D6594" i="21"/>
  <c r="D6593" i="21"/>
  <c r="D6592" i="21"/>
  <c r="D6591" i="21"/>
  <c r="D6590" i="21"/>
  <c r="D6589" i="21"/>
  <c r="D6588" i="21"/>
  <c r="D6587" i="21"/>
  <c r="D6586" i="21"/>
  <c r="D6585" i="21"/>
  <c r="D6584" i="21"/>
  <c r="D6583" i="21"/>
  <c r="D6582" i="21"/>
  <c r="D6581" i="21"/>
  <c r="D6580" i="21"/>
  <c r="D6579" i="21"/>
  <c r="D6578" i="21"/>
  <c r="D6577" i="21"/>
  <c r="D6576" i="21"/>
  <c r="D6575" i="21"/>
  <c r="D6574" i="21"/>
  <c r="D6573" i="21"/>
  <c r="D6572" i="21"/>
  <c r="D6571" i="21"/>
  <c r="D6570" i="21"/>
  <c r="D6569" i="21"/>
  <c r="D6568" i="21"/>
  <c r="D6567" i="21"/>
  <c r="D6566" i="21"/>
  <c r="D6565" i="21"/>
  <c r="D6564" i="21"/>
  <c r="D6563" i="21"/>
  <c r="D6562" i="21"/>
  <c r="D6561" i="21"/>
  <c r="D6560" i="21"/>
  <c r="D6559" i="21"/>
  <c r="D6558" i="21"/>
  <c r="D6557" i="21"/>
  <c r="D6556" i="21"/>
  <c r="D6555" i="21"/>
  <c r="D6554" i="21"/>
  <c r="D6553" i="21"/>
  <c r="D6552" i="21"/>
  <c r="D6551" i="21"/>
  <c r="D6550" i="21"/>
  <c r="D6549" i="21"/>
  <c r="D6548" i="21"/>
  <c r="D6547" i="21"/>
  <c r="D6546" i="21"/>
  <c r="D6545" i="21"/>
  <c r="D6544" i="21"/>
  <c r="D6543" i="21"/>
  <c r="D6542" i="21"/>
  <c r="D6541" i="21"/>
  <c r="D6540" i="21"/>
  <c r="D6539" i="21"/>
  <c r="D6538" i="21"/>
  <c r="D6537" i="21"/>
  <c r="D6536" i="21"/>
  <c r="D6535" i="21"/>
  <c r="D6534" i="21"/>
  <c r="D6533" i="21"/>
  <c r="D6532" i="21"/>
  <c r="D6531" i="21"/>
  <c r="D6530" i="21"/>
  <c r="D6529" i="21"/>
  <c r="D6528" i="21"/>
  <c r="D6527" i="21"/>
  <c r="D6526" i="21"/>
  <c r="D6525" i="21"/>
  <c r="D6524" i="21"/>
  <c r="D6523" i="21"/>
  <c r="D6522" i="21"/>
  <c r="D6521" i="21"/>
  <c r="D6520" i="21"/>
  <c r="D6519" i="21"/>
  <c r="D6518" i="21"/>
  <c r="D6517" i="21"/>
  <c r="D6516" i="21"/>
  <c r="D6515" i="21"/>
  <c r="D6514" i="21"/>
  <c r="D6513" i="21"/>
  <c r="D6512" i="21"/>
  <c r="D6511" i="21"/>
  <c r="D6510" i="21"/>
  <c r="D6509" i="21"/>
  <c r="D6508" i="21"/>
  <c r="D6507" i="21"/>
  <c r="D6506" i="21"/>
  <c r="D6505" i="21"/>
  <c r="D6504" i="21"/>
  <c r="D6503" i="21"/>
  <c r="D6502" i="21"/>
  <c r="D6501" i="21"/>
  <c r="D6500" i="21"/>
  <c r="D6499" i="21"/>
  <c r="D6498" i="21"/>
  <c r="D6497" i="21"/>
  <c r="D6496" i="21"/>
  <c r="D6495" i="21"/>
  <c r="D6494" i="21"/>
  <c r="D6493" i="21"/>
  <c r="D6492" i="21"/>
  <c r="D6491" i="21"/>
  <c r="D6490" i="21"/>
  <c r="D6489" i="21"/>
  <c r="D6488" i="21"/>
  <c r="D6487" i="21"/>
  <c r="D6486" i="21"/>
  <c r="D6485" i="21"/>
  <c r="D6484" i="21"/>
  <c r="D6483" i="21"/>
  <c r="D6482" i="21"/>
  <c r="D6481" i="21"/>
  <c r="D6480" i="21"/>
  <c r="D6479" i="21"/>
  <c r="D6478" i="21"/>
  <c r="D6477" i="21"/>
  <c r="D6476" i="21"/>
  <c r="D6475" i="21"/>
  <c r="D6474" i="21"/>
  <c r="D6473" i="21"/>
  <c r="D6472" i="21"/>
  <c r="D6471" i="21"/>
  <c r="D6470" i="21"/>
  <c r="D6469" i="21"/>
  <c r="D6468" i="21"/>
  <c r="D6467" i="21"/>
  <c r="D6466" i="21"/>
  <c r="D6465" i="21"/>
  <c r="D6464" i="21"/>
  <c r="D6463" i="21"/>
  <c r="D6462" i="21"/>
  <c r="D6461" i="21"/>
  <c r="D6460" i="21"/>
  <c r="D6459" i="21"/>
  <c r="D6458" i="21"/>
  <c r="D6457" i="21"/>
  <c r="D6456" i="21"/>
  <c r="D6455" i="21"/>
  <c r="D6454" i="21"/>
  <c r="D6453" i="21"/>
  <c r="D6452" i="21"/>
  <c r="D6451" i="21"/>
  <c r="D6450" i="21"/>
  <c r="D6449" i="21"/>
  <c r="D6448" i="21"/>
  <c r="D6447" i="21"/>
  <c r="D6446" i="21"/>
  <c r="D6445" i="21"/>
  <c r="D6444" i="21"/>
  <c r="D6443" i="21"/>
  <c r="D6442" i="21"/>
  <c r="D6441" i="21"/>
  <c r="D6440" i="21"/>
  <c r="D6439" i="21"/>
  <c r="D6438" i="21"/>
  <c r="D6437" i="21"/>
  <c r="D6436" i="21"/>
  <c r="D6435" i="21"/>
  <c r="D6434" i="21"/>
  <c r="D6433" i="21"/>
  <c r="D6432" i="21"/>
  <c r="D6431" i="21"/>
  <c r="D6430" i="21"/>
  <c r="D6429" i="21"/>
  <c r="D6428" i="21"/>
  <c r="D6427" i="21"/>
  <c r="D6426" i="21"/>
  <c r="D6425" i="21"/>
  <c r="D6424" i="21"/>
  <c r="D6423" i="21"/>
  <c r="D6422" i="21"/>
  <c r="D6421" i="21"/>
  <c r="D6420" i="21"/>
  <c r="D6419" i="21"/>
  <c r="D6418" i="21"/>
  <c r="D6417" i="21"/>
  <c r="D6416" i="21"/>
  <c r="D6415" i="21"/>
  <c r="D6414" i="21"/>
  <c r="D6413" i="21"/>
  <c r="D6412" i="21"/>
  <c r="D6411" i="21"/>
  <c r="D6410" i="21"/>
  <c r="D6409" i="21"/>
  <c r="D6408" i="21"/>
  <c r="D6407" i="21"/>
  <c r="D6406" i="21"/>
  <c r="D6405" i="21"/>
  <c r="D6404" i="21"/>
  <c r="D6403" i="21"/>
  <c r="D6402" i="21"/>
  <c r="D6401" i="21"/>
  <c r="D6400" i="21"/>
  <c r="D6399" i="21"/>
  <c r="D6398" i="21"/>
  <c r="D6397" i="21"/>
  <c r="D6396" i="21"/>
  <c r="D6395" i="21"/>
  <c r="D6394" i="21"/>
  <c r="D6393" i="21"/>
  <c r="D6392" i="21"/>
  <c r="D6391" i="21"/>
  <c r="D6390" i="21"/>
  <c r="D6389" i="21"/>
  <c r="D6388" i="21"/>
  <c r="D6387" i="21"/>
  <c r="D6386" i="21"/>
  <c r="D6385" i="21"/>
  <c r="D6384" i="21"/>
  <c r="D6383" i="21"/>
  <c r="D6382" i="21"/>
  <c r="D6381" i="21"/>
  <c r="D6380" i="21"/>
  <c r="D6379" i="21"/>
  <c r="D6378" i="21"/>
  <c r="D6377" i="21"/>
  <c r="D6376" i="21"/>
  <c r="D6375" i="21"/>
  <c r="D6374" i="21"/>
  <c r="D6373" i="21"/>
  <c r="D6372" i="21"/>
  <c r="D6371" i="21"/>
  <c r="D6370" i="21"/>
  <c r="D6369" i="21"/>
  <c r="D6368" i="21"/>
  <c r="D6367" i="21"/>
  <c r="D6366" i="21"/>
  <c r="D6365" i="21"/>
  <c r="D6364" i="21"/>
  <c r="D6363" i="21"/>
  <c r="D6362" i="21"/>
  <c r="D6361" i="21"/>
  <c r="D6360" i="21"/>
  <c r="D6359" i="21"/>
  <c r="D6358" i="21"/>
  <c r="D6357" i="21"/>
  <c r="D6356" i="21"/>
  <c r="D6355" i="21"/>
  <c r="D6354" i="21"/>
  <c r="D6353" i="21"/>
  <c r="D6352" i="21"/>
  <c r="D6351" i="21"/>
  <c r="D6350" i="21"/>
  <c r="D6349" i="21"/>
  <c r="D6348" i="21"/>
  <c r="D6347" i="21"/>
  <c r="D6346" i="21"/>
  <c r="D6345" i="21"/>
  <c r="D6344" i="21"/>
  <c r="D6343" i="21"/>
  <c r="D6342" i="21"/>
  <c r="D6341" i="21"/>
  <c r="D6340" i="21"/>
  <c r="D6339" i="21"/>
  <c r="D6338" i="21"/>
  <c r="D6337" i="21"/>
  <c r="D6336" i="21"/>
  <c r="D6335" i="21"/>
  <c r="D6334" i="21"/>
  <c r="D6333" i="21"/>
  <c r="D6332" i="21"/>
  <c r="D6331" i="21"/>
  <c r="D6330" i="21"/>
  <c r="D6329" i="21"/>
  <c r="D6328" i="21"/>
  <c r="D6327" i="21"/>
  <c r="D6326" i="21"/>
  <c r="D6325" i="21"/>
  <c r="D6324" i="21"/>
  <c r="D6323" i="21"/>
  <c r="D6322" i="21"/>
  <c r="D6321" i="21"/>
  <c r="D6320" i="21"/>
  <c r="D6319" i="21"/>
  <c r="D6318" i="21"/>
  <c r="D6317" i="21"/>
  <c r="D6316" i="21"/>
  <c r="D6315" i="21"/>
  <c r="D6314" i="21"/>
  <c r="D6313" i="21"/>
  <c r="D6312" i="21"/>
  <c r="D6311" i="21"/>
  <c r="D6310" i="21"/>
  <c r="D6309" i="21"/>
  <c r="D6308" i="21"/>
  <c r="D6307" i="21"/>
  <c r="D6306" i="21"/>
  <c r="D6305" i="21"/>
  <c r="D6304" i="21"/>
  <c r="D6303" i="21"/>
  <c r="D6302" i="21"/>
  <c r="D6301" i="21"/>
  <c r="D6300" i="21"/>
  <c r="D6299" i="21"/>
  <c r="D6298" i="21"/>
  <c r="D6297" i="21"/>
  <c r="D6296" i="21"/>
  <c r="D6295" i="21"/>
  <c r="D6294" i="21"/>
  <c r="D6293" i="21"/>
  <c r="D6292" i="21"/>
  <c r="D6291" i="21"/>
  <c r="D6290" i="21"/>
  <c r="D6289" i="21"/>
  <c r="D6288" i="21"/>
  <c r="D6287" i="21"/>
  <c r="D6286" i="21"/>
  <c r="D6285" i="21"/>
  <c r="D6284" i="21"/>
  <c r="D6283" i="21"/>
  <c r="D6282" i="21"/>
  <c r="D6281" i="21"/>
  <c r="D6280" i="21"/>
  <c r="D6279" i="21"/>
  <c r="D6278" i="21"/>
  <c r="D6277" i="21"/>
  <c r="D6276" i="21"/>
  <c r="D6275" i="21"/>
  <c r="D6274" i="21"/>
  <c r="D6273" i="21"/>
  <c r="D6272" i="21"/>
  <c r="D6271" i="21"/>
  <c r="D6270" i="21"/>
  <c r="D6269" i="21"/>
  <c r="D6268" i="21"/>
  <c r="D6267" i="21"/>
  <c r="D6266" i="21"/>
  <c r="D6265" i="21"/>
  <c r="D6264" i="21"/>
  <c r="D6263" i="21"/>
  <c r="D6262" i="21"/>
  <c r="D6261" i="21"/>
  <c r="D6260" i="21"/>
  <c r="D6259" i="21"/>
  <c r="D6258" i="21"/>
  <c r="D6257" i="21"/>
  <c r="D6256" i="21"/>
  <c r="D6255" i="21"/>
  <c r="D6254" i="21"/>
  <c r="D6253" i="21"/>
  <c r="D6252" i="21"/>
  <c r="D6251" i="21"/>
  <c r="D6250" i="21"/>
  <c r="D6249" i="21"/>
  <c r="D6248" i="21"/>
  <c r="D6247" i="21"/>
  <c r="D6246" i="21"/>
  <c r="D6245" i="21"/>
  <c r="D6244" i="21"/>
  <c r="D6243" i="21"/>
  <c r="D6242" i="21"/>
  <c r="D6241" i="21"/>
  <c r="D6240" i="21"/>
  <c r="D6239" i="21"/>
  <c r="D6238" i="21"/>
  <c r="D6237" i="21"/>
  <c r="D6236" i="21"/>
  <c r="D6235" i="21"/>
  <c r="D6234" i="21"/>
  <c r="D6233" i="21"/>
  <c r="D6232" i="21"/>
  <c r="D6231" i="21"/>
  <c r="D6230" i="21"/>
  <c r="D6229" i="21"/>
  <c r="D6228" i="21"/>
  <c r="D6227" i="21"/>
  <c r="D6226" i="21"/>
  <c r="D6225" i="21"/>
  <c r="D6224" i="21"/>
  <c r="D6223" i="21"/>
  <c r="D6222" i="21"/>
  <c r="D6221" i="21"/>
  <c r="D6220" i="21"/>
  <c r="D6219" i="21"/>
  <c r="D6218" i="21"/>
  <c r="D6217" i="21"/>
  <c r="D6216" i="21"/>
  <c r="D6215" i="21"/>
  <c r="D6214" i="21"/>
  <c r="D6213" i="21"/>
  <c r="D6212" i="21"/>
  <c r="D6211" i="21"/>
  <c r="D6210" i="21"/>
  <c r="D6209" i="21"/>
  <c r="D6208" i="21"/>
  <c r="D6207" i="21"/>
  <c r="D6206" i="21"/>
  <c r="D6205" i="21"/>
  <c r="D6204" i="21"/>
  <c r="D6203" i="21"/>
  <c r="D6202" i="21"/>
  <c r="D6201" i="21"/>
  <c r="D6200" i="21"/>
  <c r="D6199" i="21"/>
  <c r="D6198" i="21"/>
  <c r="D6197" i="21"/>
  <c r="D6196" i="21"/>
  <c r="D6195" i="21"/>
  <c r="D6194" i="21"/>
  <c r="D6193" i="21"/>
  <c r="D6192" i="21"/>
  <c r="D6191" i="21"/>
  <c r="D6190" i="21"/>
  <c r="D6189" i="21"/>
  <c r="D6188" i="21"/>
  <c r="D6187" i="21"/>
  <c r="D6186" i="21"/>
  <c r="D6185" i="21"/>
  <c r="D6184" i="21"/>
  <c r="D6183" i="21"/>
  <c r="D6182" i="21"/>
  <c r="D6181" i="21"/>
  <c r="D6180" i="21"/>
  <c r="D6179" i="21"/>
  <c r="D6178" i="21"/>
  <c r="D6177" i="21"/>
  <c r="D6176" i="21"/>
  <c r="D6175" i="21"/>
  <c r="D6174" i="21"/>
  <c r="D6173" i="21"/>
  <c r="D6172" i="21"/>
  <c r="D6171" i="21"/>
  <c r="D6170" i="21"/>
  <c r="D6169" i="21"/>
  <c r="D6168" i="21"/>
  <c r="D6167" i="21"/>
  <c r="D6166" i="21"/>
  <c r="D6165" i="21"/>
  <c r="D6164" i="21"/>
  <c r="D6163" i="21"/>
  <c r="D6162" i="21"/>
  <c r="D6161" i="21"/>
  <c r="D6160" i="21"/>
  <c r="D6159" i="21"/>
  <c r="D6158" i="21"/>
  <c r="D6157" i="21"/>
  <c r="D6156" i="21"/>
  <c r="D6155" i="21"/>
  <c r="D6154" i="21"/>
  <c r="D6153" i="21"/>
  <c r="D6152" i="21"/>
  <c r="D6151" i="21"/>
  <c r="D6150" i="21"/>
  <c r="D6149" i="21"/>
  <c r="D6148" i="21"/>
  <c r="D6147" i="21"/>
  <c r="D6146" i="21"/>
  <c r="D6145" i="21"/>
  <c r="D6144" i="21"/>
  <c r="D6143" i="21"/>
  <c r="D6142" i="21"/>
  <c r="D6141" i="21"/>
  <c r="D6140" i="21"/>
  <c r="D6139" i="21"/>
  <c r="D6138" i="21"/>
  <c r="D6137" i="21"/>
  <c r="D6136" i="21"/>
  <c r="D6135" i="21"/>
  <c r="D6134" i="21"/>
  <c r="D6133" i="21"/>
  <c r="D6132" i="21"/>
  <c r="D6131" i="21"/>
  <c r="D6130" i="21"/>
  <c r="D6129" i="21"/>
  <c r="D6128" i="21"/>
  <c r="D6127" i="21"/>
  <c r="D6126" i="21"/>
  <c r="D6125" i="21"/>
  <c r="D6124" i="21"/>
  <c r="D6123" i="21"/>
  <c r="D6122" i="21"/>
  <c r="D6121" i="21"/>
  <c r="D6120" i="21"/>
  <c r="D6119" i="21"/>
  <c r="D6118" i="21"/>
  <c r="D6117" i="21"/>
  <c r="D6116" i="21"/>
  <c r="D6115" i="21"/>
  <c r="D6114" i="21"/>
  <c r="D6113" i="21"/>
  <c r="D6112" i="21"/>
  <c r="D6111" i="21"/>
  <c r="D6110" i="21"/>
  <c r="D6109" i="21"/>
  <c r="D6108" i="21"/>
  <c r="D6107" i="21"/>
  <c r="D6106" i="21"/>
  <c r="D6105" i="21"/>
  <c r="D6104" i="21"/>
  <c r="D6103" i="21"/>
  <c r="D6102" i="21"/>
  <c r="D6101" i="21"/>
  <c r="D6100" i="21"/>
  <c r="D6099" i="21"/>
  <c r="D6098" i="21"/>
  <c r="D6097" i="21"/>
  <c r="D6096" i="21"/>
  <c r="D6095" i="21"/>
  <c r="D6094" i="21"/>
  <c r="D6093" i="21"/>
  <c r="D6092" i="21"/>
  <c r="D6091" i="21"/>
  <c r="D6090" i="21"/>
  <c r="D6089" i="21"/>
  <c r="D6088" i="21"/>
  <c r="D6087" i="21"/>
  <c r="D6086" i="21"/>
  <c r="D6085" i="21"/>
  <c r="D6084" i="21"/>
  <c r="D6083" i="21"/>
  <c r="D6082" i="21"/>
  <c r="D6081" i="21"/>
  <c r="D6080" i="21"/>
  <c r="D6079" i="21"/>
  <c r="D6078" i="21"/>
  <c r="D6077" i="21"/>
  <c r="D6076" i="21"/>
  <c r="D6075" i="21"/>
  <c r="D6074" i="21"/>
  <c r="D6073" i="21"/>
  <c r="D6072" i="21"/>
  <c r="D6071" i="21"/>
  <c r="D6070" i="21"/>
  <c r="D6069" i="21"/>
  <c r="D6068" i="21"/>
  <c r="D6067" i="21"/>
  <c r="D6066" i="21"/>
  <c r="D6065" i="21"/>
  <c r="D6064" i="21"/>
  <c r="D6063" i="21"/>
  <c r="D6062" i="21"/>
  <c r="D6061" i="21"/>
  <c r="D6060" i="21"/>
  <c r="D6059" i="21"/>
  <c r="D6058" i="21"/>
  <c r="D6057" i="21"/>
  <c r="D6056" i="21"/>
  <c r="D6055" i="21"/>
  <c r="D6054" i="21"/>
  <c r="D6053" i="21"/>
  <c r="D6052" i="21"/>
  <c r="D6051" i="21"/>
  <c r="D6050" i="21"/>
  <c r="D6049" i="21"/>
  <c r="D6048" i="21"/>
  <c r="D6047" i="21"/>
  <c r="D6046" i="21"/>
  <c r="D6045" i="21"/>
  <c r="D6044" i="21"/>
  <c r="D6043" i="21"/>
  <c r="D6042" i="21"/>
  <c r="D6041" i="21"/>
  <c r="D6040" i="21"/>
  <c r="D6039" i="21"/>
  <c r="D6038" i="21"/>
  <c r="D6037" i="21"/>
  <c r="D6036" i="21"/>
  <c r="D6035" i="21"/>
  <c r="D6034" i="21"/>
  <c r="D6033" i="21"/>
  <c r="D6032" i="21"/>
  <c r="D6031" i="21"/>
  <c r="D6030" i="21"/>
  <c r="D6029" i="21"/>
  <c r="D6028" i="21"/>
  <c r="D6027" i="21"/>
  <c r="D6026" i="21"/>
  <c r="D6025" i="21"/>
  <c r="D6024" i="21"/>
  <c r="D6023" i="21"/>
  <c r="D6022" i="21"/>
  <c r="D6021" i="21"/>
  <c r="D6020" i="21"/>
  <c r="D6019" i="21"/>
  <c r="D6018" i="21"/>
  <c r="D6017" i="21"/>
  <c r="D6016" i="21"/>
  <c r="D6015" i="21"/>
  <c r="D6014" i="21"/>
  <c r="D6013" i="21"/>
  <c r="D6012" i="21"/>
  <c r="D6011" i="21"/>
  <c r="D6010" i="21"/>
  <c r="D6009" i="21"/>
  <c r="D6008" i="21"/>
  <c r="D6007" i="21"/>
  <c r="D6006" i="21"/>
  <c r="D6005" i="21"/>
  <c r="D6004" i="21"/>
  <c r="D6003" i="21"/>
  <c r="D6002" i="21"/>
  <c r="D6001" i="21"/>
  <c r="D6000" i="21"/>
  <c r="D5999" i="21"/>
  <c r="D5998" i="21"/>
  <c r="D5997" i="21"/>
  <c r="D5996" i="21"/>
  <c r="D5995" i="21"/>
  <c r="D5994" i="21"/>
  <c r="D5993" i="21"/>
  <c r="D5992" i="21"/>
  <c r="D5991" i="21"/>
  <c r="D5990" i="21"/>
  <c r="D5989" i="21"/>
  <c r="D5988" i="21"/>
  <c r="D5987" i="21"/>
  <c r="D5986" i="21"/>
  <c r="D5985" i="21"/>
  <c r="D5984" i="21"/>
  <c r="D5983" i="21"/>
  <c r="D5982" i="21"/>
  <c r="D5981" i="21"/>
  <c r="D5980" i="21"/>
  <c r="D5979" i="21"/>
  <c r="D5978" i="21"/>
  <c r="D5977" i="21"/>
  <c r="D5976" i="21"/>
  <c r="D5975" i="21"/>
  <c r="D5974" i="21"/>
  <c r="D5973" i="21"/>
  <c r="D5972" i="21"/>
  <c r="D5971" i="21"/>
  <c r="D5970" i="21"/>
  <c r="D5969" i="21"/>
  <c r="D5968" i="21"/>
  <c r="D5967" i="21"/>
  <c r="D5966" i="21"/>
  <c r="D5965" i="21"/>
  <c r="D5964" i="21"/>
  <c r="D5963" i="21"/>
  <c r="D5962" i="21"/>
  <c r="D5961" i="21"/>
  <c r="D5960" i="21"/>
  <c r="D5959" i="21"/>
  <c r="D5958" i="21"/>
  <c r="D5957" i="21"/>
  <c r="D5956" i="21"/>
  <c r="D5955" i="21"/>
  <c r="D5954" i="21"/>
  <c r="D5953" i="21"/>
  <c r="D5952" i="21"/>
  <c r="D5951" i="21"/>
  <c r="D5950" i="21"/>
  <c r="D5949" i="21"/>
  <c r="D5948" i="21"/>
  <c r="D5947" i="21"/>
  <c r="D5946" i="21"/>
  <c r="D5945" i="21"/>
  <c r="D5944" i="21"/>
  <c r="D5943" i="21"/>
  <c r="D5942" i="21"/>
  <c r="D5941" i="21"/>
  <c r="D5940" i="21"/>
  <c r="D5939" i="21"/>
  <c r="D5938" i="21"/>
  <c r="D5937" i="21"/>
  <c r="D5936" i="21"/>
  <c r="D5935" i="21"/>
  <c r="D5934" i="21"/>
  <c r="D5933" i="21"/>
  <c r="D5932" i="21"/>
  <c r="D5931" i="21"/>
  <c r="D5930" i="21"/>
  <c r="D5929" i="21"/>
  <c r="D5928" i="21"/>
  <c r="D5927" i="21"/>
  <c r="D5926" i="21"/>
  <c r="D5925" i="21"/>
  <c r="D5924" i="21"/>
  <c r="D5923" i="21"/>
  <c r="D5922" i="21"/>
  <c r="D5921" i="21"/>
  <c r="D5920" i="21"/>
  <c r="D5919" i="21"/>
  <c r="D5918" i="21"/>
  <c r="D5917" i="21"/>
  <c r="D5916" i="21"/>
  <c r="D5915" i="21"/>
  <c r="D5914" i="21"/>
  <c r="D5913" i="21"/>
  <c r="D5912" i="21"/>
  <c r="D5911" i="21"/>
  <c r="D5910" i="21"/>
  <c r="D5909" i="21"/>
  <c r="D5908" i="21"/>
  <c r="D5907" i="21"/>
  <c r="D5906" i="21"/>
  <c r="D5905" i="21"/>
  <c r="D5904" i="21"/>
  <c r="D5903" i="21"/>
  <c r="D5902" i="21"/>
  <c r="D5901" i="21"/>
  <c r="D5900" i="21"/>
  <c r="D5899" i="21"/>
  <c r="D5898" i="21"/>
  <c r="D5897" i="21"/>
  <c r="D5896" i="21"/>
  <c r="D5895" i="21"/>
  <c r="D5894" i="21"/>
  <c r="D5893" i="21"/>
  <c r="D5892" i="21"/>
  <c r="D5891" i="21"/>
  <c r="D5890" i="21"/>
  <c r="D5889" i="21"/>
  <c r="D5888" i="21"/>
  <c r="D5887" i="21"/>
  <c r="D5886" i="21"/>
  <c r="D5885" i="21"/>
  <c r="D5884" i="21"/>
  <c r="D5883" i="21"/>
  <c r="D5882" i="21"/>
  <c r="D5881" i="21"/>
  <c r="D5880" i="21"/>
  <c r="D5879" i="21"/>
  <c r="D5878" i="21"/>
  <c r="D5877" i="21"/>
  <c r="D5876" i="21"/>
  <c r="D5875" i="21"/>
  <c r="D5874" i="21"/>
  <c r="D5873" i="21"/>
  <c r="D5872" i="21"/>
  <c r="D5871" i="21"/>
  <c r="D5870" i="21"/>
  <c r="D5869" i="21"/>
  <c r="D5868" i="21"/>
  <c r="D5867" i="21"/>
  <c r="D5866" i="21"/>
  <c r="D5865" i="21"/>
  <c r="D5864" i="21"/>
  <c r="D5863" i="21"/>
  <c r="D5862" i="21"/>
  <c r="D5861" i="21"/>
  <c r="D5860" i="21"/>
  <c r="D5859" i="21"/>
  <c r="D5858" i="21"/>
  <c r="D5857" i="21"/>
  <c r="D5856" i="21"/>
  <c r="D5855" i="21"/>
  <c r="D5854" i="21"/>
  <c r="D5853" i="21"/>
  <c r="D5852" i="21"/>
  <c r="D5851" i="21"/>
  <c r="D5850" i="21"/>
  <c r="D5849" i="21"/>
  <c r="D5848" i="21"/>
  <c r="D5847" i="21"/>
  <c r="D5846" i="21"/>
  <c r="D5845" i="21"/>
  <c r="D5844" i="21"/>
  <c r="D5843" i="21"/>
  <c r="D5842" i="21"/>
  <c r="D5841" i="21"/>
  <c r="D5840" i="21"/>
  <c r="D5839" i="21"/>
  <c r="D5838" i="21"/>
  <c r="D5837" i="21"/>
  <c r="D5836" i="21"/>
  <c r="D5835" i="21"/>
  <c r="D5834" i="21"/>
  <c r="D5833" i="21"/>
  <c r="D5832" i="21"/>
  <c r="D5831" i="21"/>
  <c r="D5830" i="21"/>
  <c r="D5829" i="21"/>
  <c r="D5828" i="21"/>
  <c r="D5827" i="21"/>
  <c r="D5826" i="21"/>
  <c r="D5825" i="21"/>
  <c r="D5824" i="21"/>
  <c r="D5823" i="21"/>
  <c r="D5822" i="21"/>
  <c r="D5821" i="21"/>
  <c r="D5820" i="21"/>
  <c r="D5819" i="21"/>
  <c r="D5818" i="21"/>
  <c r="D5817" i="21"/>
  <c r="D5816" i="21"/>
  <c r="D5815" i="21"/>
  <c r="D5814" i="21"/>
  <c r="D5813" i="21"/>
  <c r="D5812" i="21"/>
  <c r="D5811" i="21"/>
  <c r="D5810" i="21"/>
  <c r="D5809" i="21"/>
  <c r="D5808" i="21"/>
  <c r="D5807" i="21"/>
  <c r="D5806" i="21"/>
  <c r="D5805" i="21"/>
  <c r="D5804" i="21"/>
  <c r="D5803" i="21"/>
  <c r="D5802" i="21"/>
  <c r="D5801" i="21"/>
  <c r="D5800" i="21"/>
  <c r="D5799" i="21"/>
  <c r="D5798" i="21"/>
  <c r="D5797" i="21"/>
  <c r="D5796" i="21"/>
  <c r="D5795" i="21"/>
  <c r="D5794" i="21"/>
  <c r="D5793" i="21"/>
  <c r="D5792" i="21"/>
  <c r="D5791" i="21"/>
  <c r="D5790" i="21"/>
  <c r="D5789" i="21"/>
  <c r="D5788" i="21"/>
  <c r="D5787" i="21"/>
  <c r="D5786" i="21"/>
  <c r="D5785" i="21"/>
  <c r="D5784" i="21"/>
  <c r="D5783" i="21"/>
  <c r="D5782" i="21"/>
  <c r="D5781" i="21"/>
  <c r="D5780" i="21"/>
  <c r="D5779" i="21"/>
  <c r="D5778" i="21"/>
  <c r="D5777" i="21"/>
  <c r="D5776" i="21"/>
  <c r="D5775" i="21"/>
  <c r="D5774" i="21"/>
  <c r="D5773" i="21"/>
  <c r="D5772" i="21"/>
  <c r="D5771" i="21"/>
  <c r="D5770" i="21"/>
  <c r="D5769" i="21"/>
  <c r="D5768" i="21"/>
  <c r="D5767" i="21"/>
  <c r="D5766" i="21"/>
  <c r="D5765" i="21"/>
  <c r="D5764" i="21"/>
  <c r="D5763" i="21"/>
  <c r="D5762" i="21"/>
  <c r="D5761" i="21"/>
  <c r="D5760" i="21"/>
  <c r="D5759" i="21"/>
  <c r="D5758" i="21"/>
  <c r="D5757" i="21"/>
  <c r="D5756" i="21"/>
  <c r="D5755" i="21"/>
  <c r="D5754" i="21"/>
  <c r="D5753" i="21"/>
  <c r="D5752" i="21"/>
  <c r="D5751" i="21"/>
  <c r="D5750" i="21"/>
  <c r="D5749" i="21"/>
  <c r="D5748" i="21"/>
  <c r="D5747" i="21"/>
  <c r="D5746" i="21"/>
  <c r="D5745" i="21"/>
  <c r="D5744" i="21"/>
  <c r="D5743" i="21"/>
  <c r="D5742" i="21"/>
  <c r="D5741" i="21"/>
  <c r="D5740" i="21"/>
  <c r="D5739" i="21"/>
  <c r="D5738" i="21"/>
  <c r="D5737" i="21"/>
  <c r="D5736" i="21"/>
  <c r="D5735" i="21"/>
  <c r="D5734" i="21"/>
  <c r="D5733" i="21"/>
  <c r="D5732" i="21"/>
  <c r="D5731" i="21"/>
  <c r="D5730" i="21"/>
  <c r="D5729" i="21"/>
  <c r="D5728" i="21"/>
  <c r="D5727" i="21"/>
  <c r="D5726" i="21"/>
  <c r="D5725" i="21"/>
  <c r="D5724" i="21"/>
  <c r="D5723" i="21"/>
  <c r="D5722" i="21"/>
  <c r="D5721" i="21"/>
  <c r="D5720" i="21"/>
  <c r="D5719" i="21"/>
  <c r="D5718" i="21"/>
  <c r="D5717" i="21"/>
  <c r="D5716" i="21"/>
  <c r="D5715" i="21"/>
  <c r="D5714" i="21"/>
  <c r="D5713" i="21"/>
  <c r="D5712" i="21"/>
  <c r="D5711" i="21"/>
  <c r="D5710" i="21"/>
  <c r="D5709" i="21"/>
  <c r="D5708" i="21"/>
  <c r="D5707" i="21"/>
  <c r="D5706" i="21"/>
  <c r="D5705" i="21"/>
  <c r="D5704" i="21"/>
  <c r="D5703" i="21"/>
  <c r="D5702" i="21"/>
  <c r="D5701" i="21"/>
  <c r="D5700" i="21"/>
  <c r="D5699" i="21"/>
  <c r="D5698" i="21"/>
  <c r="D5697" i="21"/>
  <c r="D5696" i="21"/>
  <c r="D5695" i="21"/>
  <c r="D5694" i="21"/>
  <c r="D5693" i="21"/>
  <c r="D5692" i="21"/>
  <c r="D5691" i="21"/>
  <c r="D5690" i="21"/>
  <c r="D5689" i="21"/>
  <c r="D5688" i="21"/>
  <c r="D5687" i="21"/>
  <c r="D5686" i="21"/>
  <c r="D5685" i="21"/>
  <c r="D5684" i="21"/>
  <c r="D5683" i="21"/>
  <c r="D5682" i="21"/>
  <c r="D5681" i="21"/>
  <c r="D5680" i="21"/>
  <c r="D5679" i="21"/>
  <c r="D5678" i="21"/>
  <c r="D5677" i="21"/>
  <c r="D5676" i="21"/>
  <c r="D5675" i="21"/>
  <c r="D5674" i="21"/>
  <c r="D5673" i="21"/>
  <c r="D5672" i="21"/>
  <c r="D5671" i="21"/>
  <c r="D5670" i="21"/>
  <c r="D5669" i="21"/>
  <c r="D5668" i="21"/>
  <c r="D5667" i="21"/>
  <c r="D5666" i="21"/>
  <c r="D5665" i="21"/>
  <c r="D5664" i="21"/>
  <c r="D5663" i="21"/>
  <c r="D5662" i="21"/>
  <c r="D5661" i="21"/>
  <c r="D5660" i="21"/>
  <c r="D5659" i="21"/>
  <c r="D5658" i="21"/>
  <c r="D5657" i="21"/>
  <c r="D5656" i="21"/>
  <c r="D5655" i="21"/>
  <c r="D5654" i="21"/>
  <c r="D5653" i="21"/>
  <c r="D5652" i="21"/>
  <c r="D5651" i="21"/>
  <c r="D5650" i="21"/>
  <c r="D5649" i="21"/>
  <c r="D5648" i="21"/>
  <c r="D5647" i="21"/>
  <c r="D5646" i="21"/>
  <c r="D5645" i="21"/>
  <c r="D5644" i="21"/>
  <c r="D5643" i="21"/>
  <c r="D5642" i="21"/>
  <c r="D5641" i="21"/>
  <c r="D5640" i="21"/>
  <c r="D5639" i="21"/>
  <c r="D5638" i="21"/>
  <c r="D5637" i="21"/>
  <c r="D5636" i="21"/>
  <c r="D5635" i="21"/>
  <c r="D5634" i="21"/>
  <c r="D5633" i="21"/>
  <c r="D5632" i="21"/>
  <c r="D5631" i="21"/>
  <c r="D5630" i="21"/>
  <c r="D5629" i="21"/>
  <c r="D5628" i="21"/>
  <c r="D5627" i="21"/>
  <c r="D5626" i="21"/>
  <c r="D5625" i="21"/>
  <c r="D5624" i="21"/>
  <c r="D5623" i="21"/>
  <c r="D5622" i="21"/>
  <c r="D5621" i="21"/>
  <c r="D5620" i="21"/>
  <c r="D5619" i="21"/>
  <c r="D5618" i="21"/>
  <c r="D5617" i="21"/>
  <c r="D5616" i="21"/>
  <c r="D5615" i="21"/>
  <c r="D5614" i="21"/>
  <c r="D5613" i="21"/>
  <c r="D5612" i="21"/>
  <c r="D5611" i="21"/>
  <c r="D5610" i="21"/>
  <c r="D5609" i="21"/>
  <c r="D5608" i="21"/>
  <c r="D5607" i="21"/>
  <c r="D5606" i="21"/>
  <c r="D5605" i="21"/>
  <c r="D5604" i="21"/>
  <c r="D5603" i="21"/>
  <c r="D5602" i="21"/>
  <c r="D5601" i="21"/>
  <c r="D5600" i="21"/>
  <c r="D5599" i="21"/>
  <c r="D5598" i="21"/>
  <c r="D5597" i="21"/>
  <c r="D5596" i="21"/>
  <c r="D5595" i="21"/>
  <c r="D5594" i="21"/>
  <c r="D5593" i="21"/>
  <c r="D5592" i="21"/>
  <c r="D5591" i="21"/>
  <c r="D5590" i="21"/>
  <c r="D5589" i="21"/>
  <c r="D5588" i="21"/>
  <c r="D5587" i="21"/>
  <c r="D5586" i="21"/>
  <c r="D5585" i="21"/>
  <c r="D5584" i="21"/>
  <c r="D5583" i="21"/>
  <c r="D5582" i="21"/>
  <c r="D5581" i="21"/>
  <c r="D5580" i="21"/>
  <c r="D5579" i="21"/>
  <c r="D5578" i="21"/>
  <c r="D5577" i="21"/>
  <c r="D5576" i="21"/>
  <c r="D5575" i="21"/>
  <c r="D5574" i="21"/>
  <c r="D5573" i="21"/>
  <c r="D5572" i="21"/>
  <c r="D5571" i="21"/>
  <c r="D5570" i="21"/>
  <c r="D5569" i="21"/>
  <c r="D5568" i="21"/>
  <c r="D5567" i="21"/>
  <c r="D5566" i="21"/>
  <c r="D5565" i="21"/>
  <c r="D5564" i="21"/>
  <c r="D5563" i="21"/>
  <c r="D5562" i="21"/>
  <c r="D5561" i="21"/>
  <c r="D5560" i="21"/>
  <c r="D5559" i="21"/>
  <c r="D5558" i="21"/>
  <c r="D5557" i="21"/>
  <c r="D5556" i="21"/>
  <c r="D5555" i="21"/>
  <c r="D5554" i="21"/>
  <c r="D5553" i="21"/>
  <c r="D5552" i="21"/>
  <c r="D5551" i="21"/>
  <c r="D5550" i="21"/>
  <c r="D5549" i="21"/>
  <c r="D5548" i="21"/>
  <c r="D5547" i="21"/>
  <c r="D5546" i="21"/>
  <c r="D5545" i="21"/>
  <c r="D5544" i="21"/>
  <c r="D5543" i="21"/>
  <c r="D5542" i="21"/>
  <c r="D5541" i="21"/>
  <c r="D5540" i="21"/>
  <c r="D5539" i="21"/>
  <c r="D5538" i="21"/>
  <c r="D5537" i="21"/>
  <c r="D5536" i="21"/>
  <c r="D5535" i="21"/>
  <c r="D5534" i="21"/>
  <c r="D5533" i="21"/>
  <c r="D5532" i="21"/>
  <c r="D5531" i="21"/>
  <c r="D5530" i="21"/>
  <c r="D5529" i="21"/>
  <c r="D5528" i="21"/>
  <c r="D5527" i="21"/>
  <c r="D5526" i="21"/>
  <c r="D5525" i="21"/>
  <c r="D5524" i="21"/>
  <c r="D5523" i="21"/>
  <c r="D5522" i="21"/>
  <c r="D5521" i="21"/>
  <c r="D5520" i="21"/>
  <c r="D5519" i="21"/>
  <c r="D5518" i="21"/>
  <c r="D5517" i="21"/>
  <c r="D5516" i="21"/>
  <c r="D5515" i="21"/>
  <c r="D5514" i="21"/>
  <c r="D5513" i="21"/>
  <c r="D5512" i="21"/>
  <c r="D5511" i="21"/>
  <c r="D5510" i="21"/>
  <c r="D5509" i="21"/>
  <c r="D5508" i="21"/>
  <c r="D5507" i="21"/>
  <c r="D5506" i="21"/>
  <c r="D5505" i="21"/>
  <c r="D5504" i="21"/>
  <c r="D5503" i="21"/>
  <c r="D5502" i="21"/>
  <c r="D5501" i="21"/>
  <c r="D5500" i="21"/>
  <c r="D5499" i="21"/>
  <c r="D5498" i="21"/>
  <c r="D5497" i="21"/>
  <c r="D5496" i="21"/>
  <c r="D5495" i="21"/>
  <c r="D5494" i="21"/>
  <c r="D5493" i="21"/>
  <c r="D5492" i="21"/>
  <c r="D5491" i="21"/>
  <c r="D5490" i="21"/>
  <c r="D5489" i="21"/>
  <c r="D5488" i="21"/>
  <c r="D5487" i="21"/>
  <c r="D5486" i="21"/>
  <c r="D5485" i="21"/>
  <c r="D5484" i="21"/>
  <c r="D5483" i="21"/>
  <c r="D5482" i="21"/>
  <c r="D5481" i="21"/>
  <c r="D5480" i="21"/>
  <c r="D5479" i="21"/>
  <c r="D5478" i="21"/>
  <c r="D5477" i="21"/>
  <c r="D5476" i="21"/>
  <c r="D5475" i="21"/>
  <c r="D5474" i="21"/>
  <c r="D5473" i="21"/>
  <c r="D5472" i="21"/>
  <c r="D5471" i="21"/>
  <c r="D5470" i="21"/>
  <c r="D5469" i="21"/>
  <c r="D5468" i="21"/>
  <c r="D5467" i="21"/>
  <c r="D5466" i="21"/>
  <c r="D5465" i="21"/>
  <c r="D5464" i="21"/>
  <c r="D5463" i="21"/>
  <c r="D5462" i="21"/>
  <c r="D5461" i="21"/>
  <c r="D5460" i="21"/>
  <c r="D5459" i="21"/>
  <c r="D5458" i="21"/>
  <c r="D5457" i="21"/>
  <c r="D5456" i="21"/>
  <c r="D5455" i="21"/>
  <c r="D5454" i="21"/>
  <c r="D5453" i="21"/>
  <c r="D5452" i="21"/>
  <c r="D5451" i="21"/>
  <c r="D5450" i="21"/>
  <c r="D5449" i="21"/>
  <c r="D5448" i="21"/>
  <c r="D5447" i="21"/>
  <c r="D5446" i="21"/>
  <c r="D5445" i="21"/>
  <c r="D5444" i="21"/>
  <c r="D5443" i="21"/>
  <c r="D5442" i="21"/>
  <c r="D5441" i="21"/>
  <c r="D5440" i="21"/>
  <c r="D5439" i="21"/>
  <c r="D5438" i="21"/>
  <c r="D5437" i="21"/>
  <c r="D5436" i="21"/>
  <c r="D5435" i="21"/>
  <c r="D5434" i="21"/>
  <c r="D5433" i="21"/>
  <c r="D5432" i="21"/>
  <c r="D5431" i="21"/>
  <c r="D5430" i="21"/>
  <c r="D5429" i="21"/>
  <c r="D5428" i="21"/>
  <c r="D5427" i="21"/>
  <c r="D5426" i="21"/>
  <c r="D5425" i="21"/>
  <c r="D5424" i="21"/>
  <c r="D5423" i="21"/>
  <c r="D5422" i="21"/>
  <c r="D5421" i="21"/>
  <c r="D5420" i="21"/>
  <c r="D5419" i="21"/>
  <c r="D5418" i="21"/>
  <c r="D5417" i="21"/>
  <c r="D5416" i="21"/>
  <c r="D5415" i="21"/>
  <c r="D5414" i="21"/>
  <c r="D5413" i="21"/>
  <c r="D5412" i="21"/>
  <c r="D5411" i="21"/>
  <c r="D5410" i="21"/>
  <c r="D5409" i="21"/>
  <c r="D5408" i="21"/>
  <c r="D5407" i="21"/>
  <c r="D5406" i="21"/>
  <c r="D5405" i="21"/>
  <c r="D5404" i="21"/>
  <c r="D5403" i="21"/>
  <c r="D5402" i="21"/>
  <c r="D5401" i="21"/>
  <c r="D5400" i="21"/>
  <c r="D5399" i="21"/>
  <c r="D5398" i="21"/>
  <c r="D5397" i="21"/>
  <c r="D5396" i="21"/>
  <c r="D5395" i="21"/>
  <c r="D5394" i="21"/>
  <c r="D5393" i="21"/>
  <c r="D5392" i="21"/>
  <c r="D5391" i="21"/>
  <c r="D5390" i="21"/>
  <c r="D5389" i="21"/>
  <c r="D5388" i="21"/>
  <c r="D5387" i="21"/>
  <c r="D5386" i="21"/>
  <c r="D5385" i="21"/>
  <c r="D5384" i="21"/>
  <c r="D5383" i="21"/>
  <c r="D5382" i="21"/>
  <c r="D5381" i="21"/>
  <c r="D5380" i="21"/>
  <c r="D5379" i="21"/>
  <c r="D5378" i="21"/>
  <c r="D5377" i="21"/>
  <c r="D5376" i="21"/>
  <c r="D5375" i="21"/>
  <c r="D5374" i="21"/>
  <c r="D5373" i="21"/>
  <c r="D5372" i="21"/>
  <c r="D5371" i="21"/>
  <c r="D5370" i="21"/>
  <c r="D5369" i="21"/>
  <c r="D5368" i="21"/>
  <c r="D5367" i="21"/>
  <c r="D5366" i="21"/>
  <c r="D5365" i="21"/>
  <c r="D5364" i="21"/>
  <c r="D5363" i="21"/>
  <c r="D5362" i="21"/>
  <c r="D5361" i="21"/>
  <c r="D5360" i="21"/>
  <c r="D5359" i="21"/>
  <c r="D5358" i="21"/>
  <c r="D5357" i="21"/>
  <c r="D5356" i="21"/>
  <c r="D5355" i="21"/>
  <c r="D5354" i="21"/>
  <c r="D5353" i="21"/>
  <c r="D5352" i="21"/>
  <c r="D5351" i="21"/>
  <c r="D5350" i="21"/>
  <c r="D5349" i="21"/>
  <c r="D5348" i="21"/>
  <c r="D5347" i="21"/>
  <c r="D5346" i="21"/>
  <c r="D5345" i="21"/>
  <c r="D5344" i="21"/>
  <c r="D5343" i="21"/>
  <c r="D5342" i="21"/>
  <c r="D5341" i="21"/>
  <c r="D5340" i="21"/>
  <c r="D5339" i="21"/>
  <c r="D5338" i="21"/>
  <c r="D5337" i="21"/>
  <c r="D5336" i="21"/>
  <c r="D5335" i="21"/>
  <c r="D5334" i="21"/>
  <c r="D5333" i="21"/>
  <c r="D5332" i="21"/>
  <c r="D5331" i="21"/>
  <c r="D5330" i="21"/>
  <c r="D5329" i="21"/>
  <c r="D5328" i="21"/>
  <c r="D5327" i="21"/>
  <c r="D5326" i="21"/>
  <c r="D5325" i="21"/>
  <c r="D5324" i="21"/>
  <c r="D5323" i="21"/>
  <c r="D5322" i="21"/>
  <c r="D5321" i="21"/>
  <c r="D5320" i="21"/>
  <c r="D5319" i="21"/>
  <c r="D5318" i="21"/>
  <c r="D5317" i="21"/>
  <c r="D5316" i="21"/>
  <c r="D5315" i="21"/>
  <c r="D5314" i="21"/>
  <c r="D5313" i="21"/>
  <c r="D5312" i="21"/>
  <c r="D5311" i="21"/>
  <c r="D5310" i="21"/>
  <c r="D5309" i="21"/>
  <c r="D5308" i="21"/>
  <c r="D5307" i="21"/>
  <c r="D5306" i="21"/>
  <c r="D5305" i="21"/>
  <c r="D5304" i="21"/>
  <c r="D5303" i="21"/>
  <c r="D5302" i="21"/>
  <c r="D5301" i="21"/>
  <c r="D5300" i="21"/>
  <c r="D5299" i="21"/>
  <c r="D5298" i="21"/>
  <c r="D5297" i="21"/>
  <c r="D5296" i="21"/>
  <c r="D5295" i="21"/>
  <c r="D5294" i="21"/>
  <c r="D5293" i="21"/>
  <c r="D5292" i="21"/>
  <c r="D5291" i="21"/>
  <c r="D5290" i="21"/>
  <c r="D5289" i="21"/>
  <c r="D5288" i="21"/>
  <c r="D5287" i="21"/>
  <c r="D5286" i="21"/>
  <c r="D5285" i="21"/>
  <c r="D5284" i="21"/>
  <c r="D5283" i="21"/>
  <c r="D5282" i="21"/>
  <c r="D5281" i="21"/>
  <c r="D5280" i="21"/>
  <c r="D5279" i="21"/>
  <c r="D5278" i="21"/>
  <c r="D5277" i="21"/>
  <c r="D5276" i="21"/>
  <c r="D5275" i="21"/>
  <c r="D5274" i="21"/>
  <c r="D5273" i="21"/>
  <c r="D5272" i="21"/>
  <c r="D5271" i="21"/>
  <c r="D5270" i="21"/>
  <c r="D5269" i="21"/>
  <c r="D5268" i="21"/>
  <c r="D5267" i="21"/>
  <c r="D5266" i="21"/>
  <c r="D5265" i="21"/>
  <c r="D5264" i="21"/>
  <c r="D5263" i="21"/>
  <c r="D5262" i="21"/>
  <c r="D5261" i="21"/>
  <c r="D5260" i="21"/>
  <c r="D5259" i="21"/>
  <c r="D5258" i="21"/>
  <c r="D5257" i="21"/>
  <c r="D5256" i="21"/>
  <c r="D5255" i="21"/>
  <c r="D5254" i="21"/>
  <c r="D5253" i="21"/>
  <c r="D5252" i="21"/>
  <c r="D5251" i="21"/>
  <c r="D5250" i="21"/>
  <c r="D5249" i="21"/>
  <c r="D5248" i="21"/>
  <c r="D5247" i="21"/>
  <c r="D5246" i="21"/>
  <c r="D5245" i="21"/>
  <c r="D5244" i="21"/>
  <c r="D5243" i="21"/>
  <c r="D5242" i="21"/>
  <c r="D5241" i="21"/>
  <c r="D5240" i="21"/>
  <c r="D5239" i="21"/>
  <c r="D5238" i="21"/>
  <c r="D5237" i="21"/>
  <c r="D5236" i="21"/>
  <c r="D5235" i="21"/>
  <c r="D5234" i="21"/>
  <c r="D5233" i="21"/>
  <c r="D5232" i="21"/>
  <c r="D5231" i="21"/>
  <c r="D5230" i="21"/>
  <c r="D5229" i="21"/>
  <c r="D5228" i="21"/>
  <c r="D5227" i="21"/>
  <c r="D5226" i="21"/>
  <c r="D5225" i="21"/>
  <c r="D5224" i="21"/>
  <c r="D5223" i="21"/>
  <c r="D5222" i="21"/>
  <c r="D5221" i="21"/>
  <c r="D5220" i="21"/>
  <c r="D5219" i="21"/>
  <c r="D5218" i="21"/>
  <c r="D5217" i="21"/>
  <c r="D5216" i="21"/>
  <c r="D5215" i="21"/>
  <c r="D5214" i="21"/>
  <c r="D5213" i="21"/>
  <c r="D5212" i="21"/>
  <c r="D5211" i="21"/>
  <c r="D5210" i="21"/>
  <c r="D5209" i="21"/>
  <c r="D5208" i="21"/>
  <c r="D5207" i="21"/>
  <c r="D5206" i="21"/>
  <c r="D5205" i="21"/>
  <c r="D5204" i="21"/>
  <c r="D5203" i="21"/>
  <c r="D5202" i="21"/>
  <c r="D5201" i="21"/>
  <c r="D5200" i="21"/>
  <c r="D5199" i="21"/>
  <c r="D5198" i="21"/>
  <c r="D5197" i="21"/>
  <c r="D5196" i="21"/>
  <c r="D5195" i="21"/>
  <c r="D5194" i="21"/>
  <c r="D5193" i="21"/>
  <c r="D5192" i="21"/>
  <c r="D5191" i="21"/>
  <c r="D5190" i="21"/>
  <c r="D5189" i="21"/>
  <c r="D5188" i="21"/>
  <c r="D5187" i="21"/>
  <c r="D5186" i="21"/>
  <c r="D5185" i="21"/>
  <c r="D5184" i="21"/>
  <c r="D5183" i="21"/>
  <c r="D5182" i="21"/>
  <c r="D5181" i="21"/>
  <c r="D5180" i="21"/>
  <c r="D5179" i="21"/>
  <c r="D5178" i="21"/>
  <c r="D5177" i="21"/>
  <c r="D5176" i="21"/>
  <c r="D5175" i="21"/>
  <c r="D5174" i="21"/>
  <c r="D5173" i="21"/>
  <c r="D5172" i="21"/>
  <c r="D5171" i="21"/>
  <c r="D5170" i="21"/>
  <c r="D5169" i="21"/>
  <c r="D5168" i="21"/>
  <c r="D5167" i="21"/>
  <c r="D5166" i="21"/>
  <c r="D5165" i="21"/>
  <c r="D5164" i="21"/>
  <c r="D5163" i="21"/>
  <c r="D5162" i="21"/>
  <c r="D5161" i="21"/>
  <c r="D5160" i="21"/>
  <c r="D5159" i="21"/>
  <c r="D5158" i="21"/>
  <c r="D5157" i="21"/>
  <c r="D5156" i="21"/>
  <c r="D5155" i="21"/>
  <c r="D5154" i="21"/>
  <c r="D5153" i="21"/>
  <c r="D5152" i="21"/>
  <c r="D5151" i="21"/>
  <c r="D5150" i="21"/>
  <c r="D5149" i="21"/>
  <c r="D5148" i="21"/>
  <c r="D5147" i="21"/>
  <c r="D5146" i="21"/>
  <c r="D5145" i="21"/>
  <c r="D5144" i="21"/>
  <c r="D5143" i="21"/>
  <c r="D5142" i="21"/>
  <c r="D5141" i="21"/>
  <c r="D5140" i="21"/>
  <c r="D5139" i="21"/>
  <c r="D5138" i="21"/>
  <c r="D5137" i="21"/>
  <c r="D5136" i="21"/>
  <c r="D5135" i="21"/>
  <c r="D5134" i="21"/>
  <c r="D5133" i="21"/>
  <c r="D5132" i="21"/>
  <c r="D5131" i="21"/>
  <c r="D5130" i="21"/>
  <c r="D5129" i="21"/>
  <c r="D5128" i="21"/>
  <c r="D5127" i="21"/>
  <c r="D5126" i="21"/>
  <c r="D5125" i="21"/>
  <c r="D5124" i="21"/>
  <c r="D5123" i="21"/>
  <c r="D5122" i="21"/>
  <c r="D5121" i="21"/>
  <c r="D5120" i="21"/>
  <c r="D5119" i="21"/>
  <c r="D5118" i="21"/>
  <c r="D5117" i="21"/>
  <c r="D5116" i="21"/>
  <c r="D5115" i="21"/>
  <c r="D5114" i="21"/>
  <c r="D5113" i="21"/>
  <c r="D5112" i="21"/>
  <c r="D5111" i="21"/>
  <c r="D5110" i="21"/>
  <c r="D5109" i="21"/>
  <c r="D5108" i="21"/>
  <c r="D5107" i="21"/>
  <c r="D5106" i="21"/>
  <c r="D5105" i="21"/>
  <c r="D5104" i="21"/>
  <c r="D5103" i="21"/>
  <c r="D5102" i="21"/>
  <c r="D5101" i="21"/>
  <c r="D5100" i="21"/>
  <c r="D5099" i="21"/>
  <c r="D5098" i="21"/>
  <c r="D5097" i="21"/>
  <c r="D5096" i="21"/>
  <c r="D5095" i="21"/>
  <c r="D5094" i="21"/>
  <c r="D5093" i="21"/>
  <c r="D5092" i="21"/>
  <c r="D5091" i="21"/>
  <c r="D5090" i="21"/>
  <c r="D5089" i="21"/>
  <c r="D5088" i="21"/>
  <c r="D5087" i="21"/>
  <c r="D5086" i="21"/>
  <c r="D5085" i="21"/>
  <c r="D5084" i="21"/>
  <c r="D5083" i="21"/>
  <c r="D5082" i="21"/>
  <c r="D5081" i="21"/>
  <c r="D5080" i="21"/>
  <c r="D5079" i="21"/>
  <c r="D5078" i="21"/>
  <c r="D5077" i="21"/>
  <c r="D5076" i="21"/>
  <c r="D5075" i="21"/>
  <c r="D5074" i="21"/>
  <c r="D5073" i="21"/>
  <c r="D5072" i="21"/>
  <c r="D5071" i="21"/>
  <c r="D5070" i="21"/>
  <c r="D5069" i="21"/>
  <c r="D5068" i="21"/>
  <c r="D5067" i="21"/>
  <c r="D5066" i="21"/>
  <c r="D5065" i="21"/>
  <c r="D5064" i="21"/>
  <c r="D5063" i="21"/>
  <c r="D5062" i="21"/>
  <c r="D5061" i="21"/>
  <c r="D5060" i="21"/>
  <c r="D5059" i="21"/>
  <c r="D5058" i="21"/>
  <c r="D5057" i="21"/>
  <c r="D5056" i="21"/>
  <c r="D5055" i="21"/>
  <c r="D5054" i="21"/>
  <c r="D5053" i="21"/>
  <c r="D5052" i="21"/>
  <c r="D5051" i="21"/>
  <c r="D5050" i="21"/>
  <c r="D5049" i="21"/>
  <c r="D5048" i="21"/>
  <c r="D5047" i="21"/>
  <c r="D5046" i="21"/>
  <c r="D5045" i="21"/>
  <c r="D5044" i="21"/>
  <c r="D5043" i="21"/>
  <c r="D5042" i="21"/>
  <c r="D5041" i="21"/>
  <c r="D5040" i="21"/>
  <c r="D5039" i="21"/>
  <c r="D5038" i="21"/>
  <c r="D5037" i="21"/>
  <c r="D5036" i="21"/>
  <c r="D5035" i="21"/>
  <c r="D5034" i="21"/>
  <c r="D5033" i="21"/>
  <c r="D5032" i="21"/>
  <c r="D5031" i="21"/>
  <c r="D5030" i="21"/>
  <c r="D5029" i="21"/>
  <c r="D5028" i="21"/>
  <c r="D5027" i="21"/>
  <c r="D5026" i="21"/>
  <c r="D5025" i="21"/>
  <c r="D5024" i="21"/>
  <c r="D5023" i="21"/>
  <c r="D5022" i="21"/>
  <c r="D5021" i="21"/>
  <c r="D5020" i="21"/>
  <c r="D5019" i="21"/>
  <c r="D5018" i="21"/>
  <c r="D5017" i="21"/>
  <c r="D5016" i="21"/>
  <c r="D5015" i="21"/>
  <c r="D5014" i="21"/>
  <c r="D5013" i="21"/>
  <c r="D5012" i="21"/>
  <c r="D5011" i="21"/>
  <c r="D5010" i="21"/>
  <c r="D5009" i="21"/>
  <c r="D5008" i="21"/>
  <c r="D5007" i="21"/>
  <c r="D5006" i="21"/>
  <c r="D5005" i="21"/>
  <c r="D5004" i="21"/>
  <c r="D5003" i="21"/>
  <c r="D5002" i="21"/>
  <c r="D5001" i="21"/>
  <c r="D5000" i="21"/>
  <c r="D4999" i="21"/>
  <c r="D4998" i="21"/>
  <c r="D4997" i="21"/>
  <c r="D4996" i="21"/>
  <c r="D4995" i="21"/>
  <c r="D4994" i="21"/>
  <c r="D4993" i="21"/>
  <c r="D4992" i="21"/>
  <c r="D4991" i="21"/>
  <c r="D4990" i="21"/>
  <c r="D4989" i="21"/>
  <c r="D4988" i="21"/>
  <c r="D4987" i="21"/>
  <c r="D4986" i="21"/>
  <c r="D4985" i="21"/>
  <c r="D4984" i="21"/>
  <c r="D4983" i="21"/>
  <c r="D4982" i="21"/>
  <c r="D4981" i="21"/>
  <c r="D4980" i="21"/>
  <c r="D4979" i="21"/>
  <c r="D4978" i="21"/>
  <c r="D4977" i="21"/>
  <c r="D4976" i="21"/>
  <c r="D4975" i="21"/>
  <c r="D4974" i="21"/>
  <c r="D4973" i="21"/>
  <c r="D4972" i="21"/>
  <c r="D4971" i="21"/>
  <c r="D4970" i="21"/>
  <c r="D4969" i="21"/>
  <c r="D4968" i="21"/>
  <c r="D4967" i="21"/>
  <c r="D4966" i="21"/>
  <c r="D4965" i="21"/>
  <c r="D4964" i="21"/>
  <c r="D4963" i="21"/>
  <c r="D4962" i="21"/>
  <c r="D4961" i="21"/>
  <c r="D4960" i="21"/>
  <c r="D4959" i="21"/>
  <c r="D4958" i="21"/>
  <c r="D4957" i="21"/>
  <c r="D4956" i="21"/>
  <c r="D4955" i="21"/>
  <c r="D4954" i="21"/>
  <c r="D4953" i="21"/>
  <c r="D4952" i="21"/>
  <c r="D4951" i="21"/>
  <c r="D4950" i="21"/>
  <c r="D4949" i="21"/>
  <c r="D4948" i="21"/>
  <c r="D4947" i="21"/>
  <c r="D4946" i="21"/>
  <c r="D4945" i="21"/>
  <c r="D4944" i="21"/>
  <c r="D4943" i="21"/>
  <c r="D4942" i="21"/>
  <c r="D4941" i="21"/>
  <c r="D4940" i="21"/>
  <c r="D4939" i="21"/>
  <c r="D4938" i="21"/>
  <c r="D4937" i="21"/>
  <c r="D4936" i="21"/>
  <c r="D4935" i="21"/>
  <c r="D4934" i="21"/>
  <c r="D4933" i="21"/>
  <c r="D4932" i="21"/>
  <c r="D4931" i="21"/>
  <c r="D4930" i="21"/>
  <c r="D4929" i="21"/>
  <c r="D4928" i="21"/>
  <c r="D4927" i="21"/>
  <c r="D4926" i="21"/>
  <c r="D4925" i="21"/>
  <c r="D4924" i="21"/>
  <c r="D4923" i="21"/>
  <c r="D4922" i="21"/>
  <c r="D4921" i="21"/>
  <c r="D4920" i="21"/>
  <c r="D4919" i="21"/>
  <c r="D4918" i="21"/>
  <c r="D4917" i="21"/>
  <c r="D4916" i="21"/>
  <c r="D4915" i="21"/>
  <c r="D4914" i="21"/>
  <c r="D4913" i="21"/>
  <c r="D4912" i="21"/>
  <c r="D4911" i="21"/>
  <c r="D4910" i="21"/>
  <c r="D4909" i="21"/>
  <c r="D4908" i="21"/>
  <c r="D4907" i="21"/>
  <c r="D4906" i="21"/>
  <c r="D4905" i="21"/>
  <c r="D4904" i="21"/>
  <c r="D4903" i="21"/>
  <c r="D4902" i="21"/>
  <c r="D4901" i="21"/>
  <c r="D4900" i="21"/>
  <c r="D4899" i="21"/>
  <c r="D4898" i="21"/>
  <c r="D4897" i="21"/>
  <c r="D4896" i="21"/>
  <c r="D4895" i="21"/>
  <c r="D4894" i="21"/>
  <c r="D4893" i="21"/>
  <c r="D4892" i="21"/>
  <c r="D4891" i="21"/>
  <c r="D4890" i="21"/>
  <c r="D4889" i="21"/>
  <c r="D4888" i="21"/>
  <c r="D4887" i="21"/>
  <c r="D4886" i="21"/>
  <c r="D4885" i="21"/>
  <c r="D4884" i="21"/>
  <c r="D4883" i="21"/>
  <c r="D4882" i="21"/>
  <c r="D4881" i="21"/>
  <c r="D4880" i="21"/>
  <c r="D4879" i="21"/>
  <c r="D4878" i="21"/>
  <c r="D4877" i="21"/>
  <c r="D4876" i="21"/>
  <c r="D4875" i="21"/>
  <c r="D4874" i="21"/>
  <c r="D4873" i="21"/>
  <c r="D4872" i="21"/>
  <c r="D4871" i="21"/>
  <c r="D4870" i="21"/>
  <c r="D4869" i="21"/>
  <c r="D4868" i="21"/>
  <c r="D4867" i="21"/>
  <c r="D4866" i="21"/>
  <c r="D4865" i="21"/>
  <c r="D4864" i="21"/>
  <c r="D4863" i="21"/>
  <c r="D4862" i="21"/>
  <c r="D4861" i="21"/>
  <c r="D4860" i="21"/>
  <c r="D4859" i="21"/>
  <c r="D4858" i="21"/>
  <c r="D4857" i="21"/>
  <c r="D4856" i="21"/>
  <c r="D4855" i="21"/>
  <c r="D4854" i="21"/>
  <c r="D4853" i="21"/>
  <c r="D4852" i="21"/>
  <c r="D4851" i="21"/>
  <c r="D4850" i="21"/>
  <c r="D4849" i="21"/>
  <c r="D4848" i="21"/>
  <c r="D4847" i="21"/>
  <c r="D4846" i="21"/>
  <c r="D4845" i="21"/>
  <c r="D4844" i="21"/>
  <c r="D4843" i="21"/>
  <c r="D4842" i="21"/>
  <c r="D4841" i="21"/>
  <c r="D4840" i="21"/>
  <c r="D4839" i="21"/>
  <c r="D4838" i="21"/>
  <c r="D4837" i="21"/>
  <c r="D4836" i="21"/>
  <c r="D4835" i="21"/>
  <c r="D4834" i="21"/>
  <c r="D4833" i="21"/>
  <c r="D4832" i="21"/>
  <c r="D4831" i="21"/>
  <c r="D4830" i="21"/>
  <c r="D4829" i="21"/>
  <c r="D4828" i="21"/>
  <c r="D4827" i="21"/>
  <c r="D4826" i="21"/>
  <c r="D4825" i="21"/>
  <c r="D4824" i="21"/>
  <c r="D4823" i="21"/>
  <c r="D4822" i="21"/>
  <c r="D4821" i="21"/>
  <c r="D4820" i="21"/>
  <c r="D4819" i="21"/>
  <c r="D4818" i="21"/>
  <c r="D4817" i="21"/>
  <c r="D4816" i="21"/>
  <c r="D4815" i="21"/>
  <c r="D4814" i="21"/>
  <c r="D4813" i="21"/>
  <c r="D4812" i="21"/>
  <c r="D4811" i="21"/>
  <c r="D4810" i="21"/>
  <c r="D4809" i="21"/>
  <c r="D4808" i="21"/>
  <c r="D4807" i="21"/>
  <c r="D4806" i="21"/>
  <c r="D4805" i="21"/>
  <c r="D4804" i="21"/>
  <c r="D4803" i="21"/>
  <c r="D4802" i="21"/>
  <c r="D4801" i="21"/>
  <c r="D4800" i="21"/>
  <c r="D4799" i="21"/>
  <c r="D4798" i="21"/>
  <c r="D4797" i="21"/>
  <c r="D4796" i="21"/>
  <c r="D4795" i="21"/>
  <c r="D4794" i="21"/>
  <c r="D4793" i="21"/>
  <c r="D4792" i="21"/>
  <c r="D4791" i="21"/>
  <c r="D4790" i="21"/>
  <c r="D4789" i="21"/>
  <c r="D4788" i="21"/>
  <c r="D4787" i="21"/>
  <c r="D4786" i="21"/>
  <c r="D4785" i="21"/>
  <c r="D4784" i="21"/>
  <c r="D4783" i="21"/>
  <c r="D4782" i="21"/>
  <c r="D4781" i="21"/>
  <c r="D4780" i="21"/>
  <c r="D4779" i="21"/>
  <c r="D4778" i="21"/>
  <c r="D4777" i="21"/>
  <c r="D4776" i="21"/>
  <c r="D4775" i="21"/>
  <c r="D4774" i="21"/>
  <c r="D4773" i="21"/>
  <c r="D4772" i="21"/>
  <c r="D4771" i="21"/>
  <c r="D4770" i="21"/>
  <c r="D4769" i="21"/>
  <c r="D4768" i="21"/>
  <c r="D4767" i="21"/>
  <c r="D4766" i="21"/>
  <c r="D4765" i="21"/>
  <c r="D4764" i="21"/>
  <c r="D4763" i="21"/>
  <c r="D4762" i="21"/>
  <c r="D4761" i="21"/>
  <c r="D4760" i="21"/>
  <c r="D4759" i="21"/>
  <c r="D4758" i="21"/>
  <c r="D4757" i="21"/>
  <c r="D4756" i="21"/>
  <c r="D4755" i="21"/>
  <c r="D4754" i="21"/>
  <c r="D4753" i="21"/>
  <c r="D4752" i="21"/>
  <c r="D4751" i="21"/>
  <c r="D4750" i="21"/>
  <c r="D4749" i="21"/>
  <c r="D4748" i="21"/>
  <c r="D4747" i="21"/>
  <c r="D4746" i="21"/>
  <c r="D4745" i="21"/>
  <c r="D4744" i="21"/>
  <c r="D4743" i="21"/>
  <c r="D4742" i="21"/>
  <c r="D4741" i="21"/>
  <c r="D4740" i="21"/>
  <c r="D4739" i="21"/>
  <c r="D4738" i="21"/>
  <c r="D4737" i="21"/>
  <c r="D4736" i="21"/>
  <c r="D4735" i="21"/>
  <c r="D4734" i="21"/>
  <c r="D4733" i="21"/>
  <c r="D4732" i="21"/>
  <c r="D4731" i="21"/>
  <c r="D4730" i="21"/>
  <c r="D4729" i="21"/>
  <c r="D4728" i="21"/>
  <c r="D4727" i="21"/>
  <c r="D4726" i="21"/>
  <c r="D4725" i="21"/>
  <c r="D4724" i="21"/>
  <c r="D4723" i="21"/>
  <c r="D4722" i="21"/>
  <c r="D4721" i="21"/>
  <c r="D4720" i="21"/>
  <c r="D4719" i="21"/>
  <c r="D4718" i="21"/>
  <c r="D4717" i="21"/>
  <c r="D4716" i="21"/>
  <c r="D4715" i="21"/>
  <c r="D4714" i="21"/>
  <c r="D4713" i="21"/>
  <c r="D4712" i="21"/>
  <c r="D4711" i="21"/>
  <c r="D4710" i="21"/>
  <c r="D4709" i="21"/>
  <c r="D4708" i="21"/>
  <c r="D4707" i="21"/>
  <c r="D4706" i="21"/>
  <c r="D4705" i="21"/>
  <c r="D4704" i="21"/>
  <c r="D4703" i="21"/>
  <c r="D4702" i="21"/>
  <c r="D4701" i="21"/>
  <c r="D4700" i="21"/>
  <c r="D4699" i="21"/>
  <c r="D4698" i="21"/>
  <c r="D4697" i="21"/>
  <c r="D4696" i="21"/>
  <c r="D4695" i="21"/>
  <c r="D4694" i="21"/>
  <c r="D4693" i="21"/>
  <c r="D4692" i="21"/>
  <c r="D4691" i="21"/>
  <c r="D4690" i="21"/>
  <c r="D4689" i="21"/>
  <c r="D4688" i="21"/>
  <c r="D4687" i="21"/>
  <c r="D4686" i="21"/>
  <c r="D4685" i="21"/>
  <c r="D4684" i="21"/>
  <c r="D4683" i="21"/>
  <c r="D4682" i="21"/>
  <c r="D4681" i="21"/>
  <c r="D4680" i="21"/>
  <c r="D4679" i="21"/>
  <c r="D4678" i="21"/>
  <c r="D4677" i="21"/>
  <c r="D4676" i="21"/>
  <c r="D4675" i="21"/>
  <c r="D4674" i="21"/>
  <c r="D4673" i="21"/>
  <c r="D4672" i="21"/>
  <c r="D4671" i="21"/>
  <c r="D4670" i="21"/>
  <c r="D4669" i="21"/>
  <c r="D4668" i="21"/>
  <c r="D4667" i="21"/>
  <c r="D4666" i="21"/>
  <c r="D4665" i="21"/>
  <c r="D4664" i="21"/>
  <c r="D4663" i="21"/>
  <c r="D4662" i="21"/>
  <c r="D4661" i="21"/>
  <c r="D4660" i="21"/>
  <c r="D4659" i="21"/>
  <c r="D4658" i="21"/>
  <c r="D4657" i="21"/>
  <c r="D4656" i="21"/>
  <c r="D4655" i="21"/>
  <c r="D4654" i="21"/>
  <c r="D4653" i="21"/>
  <c r="D4652" i="21"/>
  <c r="D4651" i="21"/>
  <c r="D4650" i="21"/>
  <c r="D4649" i="21"/>
  <c r="D4648" i="21"/>
  <c r="D4647" i="21"/>
  <c r="D4646" i="21"/>
  <c r="D4645" i="21"/>
  <c r="D4644" i="21"/>
  <c r="D4643" i="21"/>
  <c r="D4642" i="21"/>
  <c r="D4641" i="21"/>
  <c r="D4640" i="21"/>
  <c r="D4639" i="21"/>
  <c r="D4638" i="21"/>
  <c r="D4637" i="21"/>
  <c r="D4636" i="21"/>
  <c r="D4635" i="21"/>
  <c r="D4634" i="21"/>
  <c r="D4633" i="21"/>
  <c r="D4632" i="21"/>
  <c r="D4631" i="21"/>
  <c r="D4630" i="21"/>
  <c r="D4629" i="21"/>
  <c r="D4628" i="21"/>
  <c r="D4627" i="21"/>
  <c r="D4626" i="21"/>
  <c r="D4625" i="21"/>
  <c r="D4624" i="21"/>
  <c r="D4623" i="21"/>
  <c r="D4622" i="21"/>
  <c r="D4621" i="21"/>
  <c r="D4620" i="21"/>
  <c r="D4619" i="21"/>
  <c r="D4618" i="21"/>
  <c r="D4617" i="21"/>
  <c r="D4616" i="21"/>
  <c r="D4615" i="21"/>
  <c r="D4614" i="21"/>
  <c r="D4613" i="21"/>
  <c r="D4612" i="21"/>
  <c r="D4611" i="21"/>
  <c r="D4610" i="21"/>
  <c r="D4609" i="21"/>
  <c r="D4608" i="21"/>
  <c r="D4607" i="21"/>
  <c r="D4606" i="21"/>
  <c r="D4605" i="21"/>
  <c r="D4604" i="21"/>
  <c r="D4603" i="21"/>
  <c r="D4602" i="21"/>
  <c r="D4601" i="21"/>
  <c r="D4600" i="21"/>
  <c r="D4599" i="21"/>
  <c r="D4598" i="21"/>
  <c r="D4597" i="21"/>
  <c r="D4596" i="21"/>
  <c r="D4595" i="21"/>
  <c r="D4594" i="21"/>
  <c r="D4593" i="21"/>
  <c r="D4592" i="21"/>
  <c r="D4591" i="21"/>
  <c r="D4590" i="21"/>
  <c r="D4589" i="21"/>
  <c r="D4588" i="21"/>
  <c r="D4587" i="21"/>
  <c r="D4586" i="21"/>
  <c r="D4585" i="21"/>
  <c r="D4584" i="21"/>
  <c r="D4583" i="21"/>
  <c r="D4582" i="21"/>
  <c r="D4581" i="21"/>
  <c r="D4580" i="21"/>
  <c r="D4579" i="21"/>
  <c r="D4578" i="21"/>
  <c r="D4577" i="21"/>
  <c r="D4576" i="21"/>
  <c r="D4575" i="21"/>
  <c r="D4574" i="21"/>
  <c r="D4573" i="21"/>
  <c r="D4572" i="21"/>
  <c r="D4571" i="21"/>
  <c r="D4570" i="21"/>
  <c r="D4569" i="21"/>
  <c r="D4568" i="21"/>
  <c r="D4567" i="21"/>
  <c r="D4566" i="21"/>
  <c r="D4565" i="21"/>
  <c r="D4564" i="21"/>
  <c r="D4563" i="21"/>
  <c r="D4562" i="21"/>
  <c r="D4561" i="21"/>
  <c r="D4560" i="21"/>
  <c r="D4559" i="21"/>
  <c r="D4558" i="21"/>
  <c r="D4557" i="21"/>
  <c r="D4556" i="21"/>
  <c r="D4555" i="21"/>
  <c r="D4554" i="21"/>
  <c r="D4553" i="21"/>
  <c r="D4552" i="21"/>
  <c r="D4551" i="21"/>
  <c r="D4550" i="21"/>
  <c r="D4549" i="21"/>
  <c r="D4548" i="21"/>
  <c r="D4547" i="21"/>
  <c r="D4546" i="21"/>
  <c r="D4545" i="21"/>
  <c r="D4544" i="21"/>
  <c r="D4543" i="21"/>
  <c r="D4542" i="21"/>
  <c r="D4541" i="21"/>
  <c r="D4540" i="21"/>
  <c r="D4539" i="21"/>
  <c r="D4538" i="21"/>
  <c r="D4537" i="21"/>
  <c r="D4536" i="21"/>
  <c r="D4535" i="21"/>
  <c r="D4534" i="21"/>
  <c r="D4533" i="21"/>
  <c r="D4532" i="21"/>
  <c r="D4531" i="21"/>
  <c r="D4530" i="21"/>
  <c r="D4529" i="21"/>
  <c r="D4528" i="21"/>
  <c r="D4527" i="21"/>
  <c r="D4526" i="21"/>
  <c r="D4525" i="21"/>
  <c r="D4524" i="21"/>
  <c r="D4523" i="21"/>
  <c r="D4522" i="21"/>
  <c r="D4521" i="21"/>
  <c r="D4520" i="21"/>
  <c r="D4519" i="21"/>
  <c r="D4518" i="21"/>
  <c r="D4517" i="21"/>
  <c r="D4516" i="21"/>
  <c r="D4515" i="21"/>
  <c r="D4514" i="21"/>
  <c r="D4513" i="21"/>
  <c r="D4512" i="21"/>
  <c r="D4511" i="21"/>
  <c r="D4510" i="21"/>
  <c r="D4509" i="21"/>
  <c r="D4508" i="21"/>
  <c r="D4507" i="21"/>
  <c r="D4506" i="21"/>
  <c r="D4505" i="21"/>
  <c r="D4504" i="21"/>
  <c r="D4503" i="21"/>
  <c r="D4502" i="21"/>
  <c r="D4501" i="21"/>
  <c r="D4500" i="21"/>
  <c r="D4499" i="21"/>
  <c r="D4498" i="21"/>
  <c r="D4497" i="21"/>
  <c r="D4496" i="21"/>
  <c r="D4495" i="21"/>
  <c r="D4494" i="21"/>
  <c r="D4493" i="21"/>
  <c r="D4492" i="21"/>
  <c r="D4491" i="21"/>
  <c r="D4490" i="21"/>
  <c r="D4489" i="21"/>
  <c r="D4488" i="21"/>
  <c r="D4487" i="21"/>
  <c r="D4486" i="21"/>
  <c r="D4485" i="21"/>
  <c r="D4484" i="21"/>
  <c r="D4483" i="21"/>
  <c r="D4482" i="21"/>
  <c r="D4481" i="21"/>
  <c r="D4480" i="21"/>
  <c r="D4479" i="21"/>
  <c r="D4478" i="21"/>
  <c r="D4477" i="21"/>
  <c r="D4476" i="21"/>
  <c r="D4475" i="21"/>
  <c r="D4474" i="21"/>
  <c r="D4473" i="21"/>
  <c r="D4472" i="21"/>
  <c r="D4471" i="21"/>
  <c r="D4470" i="21"/>
  <c r="D4469" i="21"/>
  <c r="D4468" i="21"/>
  <c r="D4467" i="21"/>
  <c r="D4466" i="21"/>
  <c r="D4465" i="21"/>
  <c r="D4464" i="21"/>
  <c r="D4463" i="21"/>
  <c r="D4462" i="21"/>
  <c r="D4461" i="21"/>
  <c r="D4460" i="21"/>
  <c r="D4459" i="21"/>
  <c r="D4458" i="21"/>
  <c r="D4457" i="21"/>
  <c r="D4456" i="21"/>
  <c r="D4455" i="21"/>
  <c r="D4454" i="21"/>
  <c r="D4453" i="21"/>
  <c r="D4452" i="21"/>
  <c r="D4451" i="21"/>
  <c r="D4450" i="21"/>
  <c r="D4449" i="21"/>
  <c r="D4448" i="21"/>
  <c r="D4447" i="21"/>
  <c r="D4446" i="21"/>
  <c r="D4445" i="21"/>
  <c r="D4444" i="21"/>
  <c r="D4443" i="21"/>
  <c r="D4442" i="21"/>
  <c r="D4441" i="21"/>
  <c r="D4440" i="21"/>
  <c r="D4439" i="21"/>
  <c r="D4438" i="21"/>
  <c r="D4437" i="21"/>
  <c r="D4436" i="21"/>
  <c r="D4435" i="21"/>
  <c r="D4434" i="21"/>
  <c r="D4433" i="21"/>
  <c r="D4432" i="21"/>
  <c r="D4431" i="21"/>
  <c r="D4430" i="21"/>
  <c r="D4429" i="21"/>
  <c r="D4428" i="21"/>
  <c r="D4427" i="21"/>
  <c r="D4426" i="21"/>
  <c r="D4425" i="21"/>
  <c r="D4424" i="21"/>
  <c r="D4423" i="21"/>
  <c r="D4422" i="21"/>
  <c r="D4421" i="21"/>
  <c r="D4420" i="21"/>
  <c r="D4419" i="21"/>
  <c r="D4418" i="21"/>
  <c r="D4417" i="21"/>
  <c r="D4416" i="21"/>
  <c r="D4415" i="21"/>
  <c r="D4414" i="21"/>
  <c r="D4413" i="21"/>
  <c r="D4412" i="21"/>
  <c r="D4411" i="21"/>
  <c r="D4410" i="21"/>
  <c r="D4409" i="21"/>
  <c r="D4408" i="21"/>
  <c r="D4407" i="21"/>
  <c r="D4406" i="21"/>
  <c r="D4405" i="21"/>
  <c r="D4404" i="21"/>
  <c r="D4403" i="21"/>
  <c r="D4402" i="21"/>
  <c r="D4401" i="21"/>
  <c r="D4400" i="21"/>
  <c r="D4399" i="21"/>
  <c r="D4398" i="21"/>
  <c r="D4397" i="21"/>
  <c r="D4396" i="21"/>
  <c r="D4395" i="21"/>
  <c r="D4394" i="21"/>
  <c r="D4393" i="21"/>
  <c r="D4392" i="21"/>
  <c r="D4391" i="21"/>
  <c r="D4390" i="21"/>
  <c r="D4389" i="21"/>
  <c r="D4388" i="21"/>
  <c r="D4387" i="21"/>
  <c r="D4386" i="21"/>
  <c r="D4385" i="21"/>
  <c r="D4384" i="21"/>
  <c r="D4383" i="21"/>
  <c r="D4382" i="21"/>
  <c r="D4381" i="21"/>
  <c r="D4380" i="21"/>
  <c r="D4379" i="21"/>
  <c r="D4378" i="21"/>
  <c r="D4377" i="21"/>
  <c r="D4376" i="21"/>
  <c r="D4375" i="21"/>
  <c r="D4374" i="21"/>
  <c r="D4373" i="21"/>
  <c r="D4372" i="21"/>
  <c r="D4371" i="21"/>
  <c r="D4370" i="21"/>
  <c r="D4369" i="21"/>
  <c r="D4368" i="21"/>
  <c r="D4367" i="21"/>
  <c r="D4366" i="21"/>
  <c r="D4365" i="21"/>
  <c r="D4364" i="21"/>
  <c r="D4363" i="21"/>
  <c r="D4362" i="21"/>
  <c r="D4361" i="21"/>
  <c r="D4360" i="21"/>
  <c r="D4359" i="21"/>
  <c r="D4358" i="21"/>
  <c r="D4357" i="21"/>
  <c r="D4356" i="21"/>
  <c r="D4355" i="21"/>
  <c r="D4354" i="21"/>
  <c r="D4353" i="21"/>
  <c r="D4352" i="21"/>
  <c r="D4351" i="21"/>
  <c r="D4350" i="21"/>
  <c r="D4349" i="21"/>
  <c r="D4348" i="21"/>
  <c r="D4347" i="21"/>
  <c r="D4346" i="21"/>
  <c r="D4345" i="21"/>
  <c r="D4344" i="21"/>
  <c r="D4343" i="21"/>
  <c r="D4342" i="21"/>
  <c r="D4341" i="21"/>
  <c r="D4340" i="21"/>
  <c r="D4339" i="21"/>
  <c r="D4338" i="21"/>
  <c r="D4337" i="21"/>
  <c r="D4336" i="21"/>
  <c r="D4335" i="21"/>
  <c r="D4334" i="21"/>
  <c r="D4333" i="21"/>
  <c r="D4332" i="21"/>
  <c r="D4331" i="21"/>
  <c r="D4330" i="21"/>
  <c r="D4329" i="21"/>
  <c r="D4328" i="21"/>
  <c r="D4327" i="21"/>
  <c r="D4326" i="21"/>
  <c r="D4325" i="21"/>
  <c r="D4324" i="21"/>
  <c r="D4323" i="21"/>
  <c r="D4322" i="21"/>
  <c r="D4321" i="21"/>
  <c r="D4320" i="21"/>
  <c r="D4319" i="21"/>
  <c r="D4318" i="21"/>
  <c r="D4317" i="21"/>
  <c r="D4316" i="21"/>
  <c r="D4315" i="21"/>
  <c r="D4314" i="21"/>
  <c r="D4313" i="21"/>
  <c r="D4312" i="21"/>
  <c r="D4311" i="21"/>
  <c r="D4310" i="21"/>
  <c r="D4309" i="21"/>
  <c r="D4308" i="21"/>
  <c r="D4307" i="21"/>
  <c r="D4306" i="21"/>
  <c r="D4305" i="21"/>
  <c r="D4304" i="21"/>
  <c r="D4303" i="21"/>
  <c r="D4302" i="21"/>
  <c r="D4301" i="21"/>
  <c r="D4300" i="21"/>
  <c r="D4299" i="21"/>
  <c r="D4298" i="21"/>
  <c r="D4297" i="21"/>
  <c r="D4296" i="21"/>
  <c r="D4295" i="21"/>
  <c r="D4294" i="21"/>
  <c r="D4293" i="21"/>
  <c r="D4292" i="21"/>
  <c r="D4291" i="21"/>
  <c r="D4290" i="21"/>
  <c r="D4289" i="21"/>
  <c r="D4288" i="21"/>
  <c r="D4287" i="21"/>
  <c r="D4286" i="21"/>
  <c r="D4285" i="21"/>
  <c r="D4284" i="21"/>
  <c r="D4283" i="21"/>
  <c r="D4282" i="21"/>
  <c r="D4281" i="21"/>
  <c r="D4280" i="21"/>
  <c r="D4279" i="21"/>
  <c r="D4278" i="21"/>
  <c r="D4277" i="21"/>
  <c r="D4276" i="21"/>
  <c r="D4275" i="21"/>
  <c r="D4274" i="21"/>
  <c r="D4273" i="21"/>
  <c r="D4272" i="21"/>
  <c r="D4271" i="21"/>
  <c r="D4270" i="21"/>
  <c r="D4269" i="21"/>
  <c r="D4268" i="21"/>
  <c r="D4267" i="21"/>
  <c r="D4266" i="21"/>
  <c r="D4265" i="21"/>
  <c r="D4264" i="21"/>
  <c r="D4263" i="21"/>
  <c r="D4262" i="21"/>
  <c r="D4261" i="21"/>
  <c r="D4260" i="21"/>
  <c r="D4259" i="21"/>
  <c r="D4258" i="21"/>
  <c r="D4257" i="21"/>
  <c r="D4256" i="21"/>
  <c r="D4255" i="21"/>
  <c r="D4254" i="21"/>
  <c r="D4253" i="21"/>
  <c r="D4252" i="21"/>
  <c r="D4251" i="21"/>
  <c r="D4250" i="21"/>
  <c r="D4249" i="21"/>
  <c r="D4248" i="21"/>
  <c r="D4247" i="21"/>
  <c r="D4246" i="21"/>
  <c r="D4245" i="21"/>
  <c r="D4244" i="21"/>
  <c r="D4243" i="21"/>
  <c r="D4242" i="21"/>
  <c r="D4241" i="21"/>
  <c r="D4240" i="21"/>
  <c r="D4239" i="21"/>
  <c r="D4238" i="21"/>
  <c r="D4237" i="21"/>
  <c r="D4236" i="21"/>
  <c r="D4235" i="21"/>
  <c r="D4234" i="21"/>
  <c r="D4233" i="21"/>
  <c r="D4232" i="21"/>
  <c r="D4231" i="21"/>
  <c r="D4230" i="21"/>
  <c r="D4229" i="21"/>
  <c r="D4228" i="21"/>
  <c r="D4227" i="21"/>
  <c r="D4226" i="21"/>
  <c r="D4225" i="21"/>
  <c r="D4224" i="21"/>
  <c r="D4223" i="21"/>
  <c r="D4222" i="21"/>
  <c r="D4221" i="21"/>
  <c r="D4220" i="21"/>
  <c r="D4219" i="21"/>
  <c r="D4218" i="21"/>
  <c r="D4217" i="21"/>
  <c r="D4216" i="21"/>
  <c r="D4215" i="21"/>
  <c r="D4214" i="21"/>
  <c r="D4213" i="21"/>
  <c r="D4212" i="21"/>
  <c r="D4211" i="21"/>
  <c r="D4210" i="21"/>
  <c r="D4209" i="21"/>
  <c r="D4208" i="21"/>
  <c r="D4207" i="21"/>
  <c r="D4206" i="21"/>
  <c r="D4205" i="21"/>
  <c r="D4204" i="21"/>
  <c r="D4203" i="21"/>
  <c r="D4202" i="21"/>
  <c r="D4201" i="21"/>
  <c r="D4200" i="21"/>
  <c r="D4199" i="21"/>
  <c r="D4198" i="21"/>
  <c r="D4197" i="21"/>
  <c r="D4196" i="21"/>
  <c r="D4195" i="21"/>
  <c r="D4194" i="21"/>
  <c r="D4193" i="21"/>
  <c r="D4192" i="21"/>
  <c r="D4191" i="21"/>
  <c r="D4190" i="21"/>
  <c r="D4189" i="21"/>
  <c r="D4188" i="21"/>
  <c r="D4187" i="21"/>
  <c r="D4186" i="21"/>
  <c r="D4185" i="21"/>
  <c r="D4184" i="21"/>
  <c r="D4183" i="21"/>
  <c r="D4182" i="21"/>
  <c r="D4181" i="21"/>
  <c r="D4180" i="21"/>
  <c r="D4179" i="21"/>
  <c r="D4178" i="21"/>
  <c r="D4177" i="21"/>
  <c r="D4176" i="21"/>
  <c r="D4175" i="21"/>
  <c r="D4174" i="21"/>
  <c r="D4173" i="21"/>
  <c r="D4172" i="21"/>
  <c r="D4171" i="21"/>
  <c r="D4170" i="21"/>
  <c r="D4169" i="21"/>
  <c r="D4168" i="21"/>
  <c r="D4167" i="21"/>
  <c r="D4166" i="21"/>
  <c r="D4165" i="21"/>
  <c r="D4164" i="21"/>
  <c r="D4163" i="21"/>
  <c r="D4162" i="21"/>
  <c r="D4161" i="21"/>
  <c r="D4160" i="21"/>
  <c r="D4159" i="21"/>
  <c r="D4158" i="21"/>
  <c r="D4157" i="21"/>
  <c r="D4156" i="21"/>
  <c r="D4155" i="21"/>
  <c r="D4154" i="21"/>
  <c r="D4153" i="21"/>
  <c r="D4152" i="21"/>
  <c r="D4151" i="21"/>
  <c r="D4150" i="21"/>
  <c r="D4149" i="21"/>
  <c r="D4148" i="21"/>
  <c r="D4147" i="21"/>
  <c r="D4146" i="21"/>
  <c r="D4145" i="21"/>
  <c r="D4144" i="21"/>
  <c r="D4143" i="21"/>
  <c r="D4142" i="21"/>
  <c r="D4141" i="21"/>
  <c r="D4140" i="21"/>
  <c r="D4139" i="21"/>
  <c r="D4138" i="21"/>
  <c r="D4137" i="21"/>
  <c r="D4136" i="21"/>
  <c r="D4135" i="21"/>
  <c r="D4134" i="21"/>
  <c r="D4133" i="21"/>
  <c r="D4132" i="21"/>
  <c r="D4131" i="21"/>
  <c r="D4130" i="21"/>
  <c r="D4129" i="21"/>
  <c r="D4128" i="21"/>
  <c r="D4127" i="21"/>
  <c r="D4126" i="21"/>
  <c r="D4125" i="21"/>
  <c r="D4124" i="21"/>
  <c r="D4123" i="21"/>
  <c r="D4122" i="21"/>
  <c r="D4121" i="21"/>
  <c r="D4120" i="21"/>
  <c r="D4119" i="21"/>
  <c r="D4118" i="21"/>
  <c r="D4117" i="21"/>
  <c r="D4116" i="21"/>
  <c r="D4115" i="21"/>
  <c r="D4114" i="21"/>
  <c r="D4113" i="21"/>
  <c r="D4112" i="21"/>
  <c r="D4111" i="21"/>
  <c r="D4110" i="21"/>
  <c r="D4109" i="21"/>
  <c r="D4108" i="21"/>
  <c r="D4107" i="21"/>
  <c r="D4106" i="21"/>
  <c r="D4105" i="21"/>
  <c r="D4104" i="21"/>
  <c r="D4103" i="21"/>
  <c r="D4102" i="21"/>
  <c r="D4101" i="21"/>
  <c r="D4100" i="21"/>
  <c r="D4099" i="21"/>
  <c r="D4098" i="21"/>
  <c r="D4097" i="21"/>
  <c r="D4096" i="21"/>
  <c r="D4095" i="21"/>
  <c r="D4094" i="21"/>
  <c r="D4093" i="21"/>
  <c r="D4092" i="21"/>
  <c r="D4091" i="21"/>
  <c r="D4090" i="21"/>
  <c r="D4089" i="21"/>
  <c r="D4088" i="21"/>
  <c r="D4087" i="21"/>
  <c r="D4086" i="21"/>
  <c r="D4085" i="21"/>
  <c r="D4084" i="21"/>
  <c r="D4083" i="21"/>
  <c r="D4082" i="21"/>
  <c r="D4081" i="21"/>
  <c r="D4080" i="21"/>
  <c r="D4079" i="21"/>
  <c r="D4078" i="21"/>
  <c r="D4077" i="21"/>
  <c r="D4076" i="21"/>
  <c r="D4075" i="21"/>
  <c r="D4074" i="21"/>
  <c r="D4073" i="21"/>
  <c r="D4072" i="21"/>
  <c r="D4071" i="21"/>
  <c r="D4070" i="21"/>
  <c r="D4069" i="21"/>
  <c r="D4068" i="21"/>
  <c r="D4067" i="21"/>
  <c r="D4066" i="21"/>
  <c r="D4065" i="21"/>
  <c r="D4064" i="21"/>
  <c r="D4063" i="21"/>
  <c r="D4062" i="21"/>
  <c r="D4061" i="21"/>
  <c r="D4060" i="21"/>
  <c r="D4059" i="21"/>
  <c r="D4058" i="21"/>
  <c r="D4057" i="21"/>
  <c r="D4056" i="21"/>
  <c r="D4055" i="21"/>
  <c r="D4054" i="21"/>
  <c r="D4053" i="21"/>
  <c r="D4052" i="21"/>
  <c r="D4051" i="21"/>
  <c r="D4050" i="21"/>
  <c r="D4049" i="21"/>
  <c r="D4048" i="21"/>
  <c r="D4047" i="21"/>
  <c r="D4046" i="21"/>
  <c r="D4045" i="21"/>
  <c r="D4044" i="21"/>
  <c r="D4043" i="21"/>
  <c r="D4042" i="21"/>
  <c r="D4041" i="21"/>
  <c r="D4040" i="21"/>
  <c r="D4039" i="21"/>
  <c r="D4038" i="21"/>
  <c r="D4037" i="21"/>
  <c r="D4036" i="21"/>
  <c r="D4035" i="21"/>
  <c r="D4034" i="21"/>
  <c r="D4033" i="21"/>
  <c r="D4032" i="21"/>
  <c r="D4031" i="21"/>
  <c r="D4030" i="21"/>
  <c r="D4029" i="21"/>
  <c r="D4028" i="21"/>
  <c r="D4027" i="21"/>
  <c r="D4026" i="21"/>
  <c r="D4025" i="21"/>
  <c r="D4024" i="21"/>
  <c r="D4023" i="21"/>
  <c r="D4022" i="21"/>
  <c r="D4021" i="21"/>
  <c r="D4020" i="21"/>
  <c r="D4019" i="21"/>
  <c r="D4018" i="21"/>
  <c r="D4017" i="21"/>
  <c r="D4016" i="21"/>
  <c r="D4015" i="21"/>
  <c r="D4014" i="21"/>
  <c r="D4013" i="21"/>
  <c r="D4012" i="21"/>
  <c r="D4011" i="21"/>
  <c r="D4010" i="21"/>
  <c r="D4009" i="21"/>
  <c r="D4008" i="21"/>
  <c r="D4007" i="21"/>
  <c r="D4006" i="21"/>
  <c r="D4005" i="21"/>
  <c r="D4004" i="21"/>
  <c r="D4003" i="21"/>
  <c r="D4002" i="21"/>
  <c r="D4001" i="21"/>
  <c r="D4000" i="21"/>
  <c r="D3999" i="21"/>
  <c r="D3998" i="21"/>
  <c r="D3997" i="21"/>
  <c r="D3996" i="21"/>
  <c r="D3995" i="21"/>
  <c r="D3994" i="21"/>
  <c r="D3993" i="21"/>
  <c r="D3992" i="21"/>
  <c r="D3991" i="21"/>
  <c r="D3990" i="21"/>
  <c r="D3989" i="21"/>
  <c r="D3988" i="21"/>
  <c r="D3987" i="21"/>
  <c r="D3986" i="21"/>
  <c r="D3985" i="21"/>
  <c r="D3984" i="21"/>
  <c r="D3983" i="21"/>
  <c r="D3982" i="21"/>
  <c r="D3981" i="21"/>
  <c r="D3980" i="21"/>
  <c r="D3979" i="21"/>
  <c r="D3978" i="21"/>
  <c r="D3977" i="21"/>
  <c r="D3976" i="21"/>
  <c r="D3975" i="21"/>
  <c r="D3974" i="21"/>
  <c r="D3973" i="21"/>
  <c r="D3972" i="21"/>
  <c r="D3971" i="21"/>
  <c r="D3970" i="21"/>
  <c r="D3969" i="21"/>
  <c r="D3968" i="21"/>
  <c r="D3967" i="21"/>
  <c r="D3966" i="21"/>
  <c r="D3965" i="21"/>
  <c r="D3964" i="21"/>
  <c r="D3963" i="21"/>
  <c r="D3962" i="21"/>
  <c r="D3961" i="21"/>
  <c r="D3960" i="21"/>
  <c r="D3959" i="21"/>
  <c r="D3958" i="21"/>
  <c r="D3957" i="21"/>
  <c r="D3956" i="21"/>
  <c r="D3955" i="21"/>
  <c r="D3954" i="21"/>
  <c r="D3953" i="21"/>
  <c r="D3952" i="21"/>
  <c r="D3951" i="21"/>
  <c r="D3950" i="21"/>
  <c r="D3949" i="21"/>
  <c r="D3948" i="21"/>
  <c r="D3947" i="21"/>
  <c r="D3946" i="21"/>
  <c r="D3945" i="21"/>
  <c r="D3944" i="21"/>
  <c r="D3943" i="21"/>
  <c r="D3942" i="21"/>
  <c r="D3941" i="21"/>
  <c r="D3940" i="21"/>
  <c r="D3939" i="21"/>
  <c r="D3938" i="21"/>
  <c r="D3937" i="21"/>
  <c r="D3936" i="21"/>
  <c r="D3935" i="21"/>
  <c r="D3934" i="21"/>
  <c r="D3933" i="21"/>
  <c r="D3932" i="21"/>
  <c r="D3931" i="21"/>
  <c r="D3930" i="21"/>
  <c r="D3929" i="21"/>
  <c r="D3928" i="21"/>
  <c r="D3927" i="21"/>
  <c r="D3926" i="21"/>
  <c r="D3925" i="21"/>
  <c r="D3924" i="21"/>
  <c r="D3923" i="21"/>
  <c r="D3922" i="21"/>
  <c r="D3921" i="21"/>
  <c r="D3920" i="21"/>
  <c r="D3919" i="21"/>
  <c r="D3918" i="21"/>
  <c r="D3917" i="21"/>
  <c r="D3916" i="21"/>
  <c r="D3915" i="21"/>
  <c r="D3914" i="21"/>
  <c r="D3913" i="21"/>
  <c r="D3912" i="21"/>
  <c r="D3911" i="21"/>
  <c r="D3910" i="21"/>
  <c r="D3909" i="21"/>
  <c r="D3908" i="21"/>
  <c r="D3907" i="21"/>
  <c r="D3906" i="21"/>
  <c r="D3905" i="21"/>
  <c r="D3904" i="21"/>
  <c r="D3903" i="21"/>
  <c r="D3902" i="21"/>
  <c r="D3901" i="21"/>
  <c r="D3900" i="21"/>
  <c r="D3899" i="21"/>
  <c r="D3898" i="21"/>
  <c r="D3897" i="21"/>
  <c r="D3896" i="21"/>
  <c r="D3895" i="21"/>
  <c r="D3894" i="21"/>
  <c r="D3893" i="21"/>
  <c r="D3892" i="21"/>
  <c r="D3891" i="21"/>
  <c r="D3890" i="21"/>
  <c r="D3889" i="21"/>
  <c r="D3888" i="21"/>
  <c r="D3887" i="21"/>
  <c r="D3886" i="21"/>
  <c r="D3885" i="21"/>
  <c r="D3884" i="21"/>
  <c r="D3883" i="21"/>
  <c r="D3882" i="21"/>
  <c r="D3881" i="21"/>
  <c r="D3880" i="21"/>
  <c r="D3879" i="21"/>
  <c r="D3878" i="21"/>
  <c r="D3877" i="21"/>
  <c r="D3876" i="21"/>
  <c r="D3875" i="21"/>
  <c r="D3874" i="21"/>
  <c r="D3873" i="21"/>
  <c r="D3872" i="21"/>
  <c r="D3871" i="21"/>
  <c r="D3870" i="21"/>
  <c r="D3869" i="21"/>
  <c r="D3868" i="21"/>
  <c r="D3867" i="21"/>
  <c r="D3866" i="21"/>
  <c r="D3865" i="21"/>
  <c r="D3864" i="21"/>
  <c r="D3863" i="21"/>
  <c r="D3862" i="21"/>
  <c r="D3861" i="21"/>
  <c r="D3860" i="21"/>
  <c r="D3859" i="21"/>
  <c r="D3858" i="21"/>
  <c r="D3857" i="21"/>
  <c r="D3856" i="21"/>
  <c r="D3855" i="21"/>
  <c r="D3854" i="21"/>
  <c r="D3853" i="21"/>
  <c r="D3852" i="21"/>
  <c r="D3851" i="21"/>
  <c r="D3850" i="21"/>
  <c r="D3849" i="21"/>
  <c r="D3848" i="21"/>
  <c r="D3847" i="21"/>
  <c r="D3846" i="21"/>
  <c r="D3845" i="21"/>
  <c r="D3844" i="21"/>
  <c r="D3843" i="21"/>
  <c r="D3842" i="21"/>
  <c r="D3841" i="21"/>
  <c r="D3840" i="21"/>
  <c r="D3839" i="21"/>
  <c r="D3838" i="21"/>
  <c r="D3837" i="21"/>
  <c r="D3836" i="21"/>
  <c r="D3835" i="21"/>
  <c r="D3834" i="21"/>
  <c r="D3833" i="21"/>
  <c r="D3832" i="21"/>
  <c r="D3831" i="21"/>
  <c r="D3830" i="21"/>
  <c r="D3829" i="21"/>
  <c r="D3828" i="21"/>
  <c r="D3827" i="21"/>
  <c r="D3826" i="21"/>
  <c r="D3825" i="21"/>
  <c r="D3824" i="21"/>
  <c r="D3823" i="21"/>
  <c r="D3822" i="21"/>
  <c r="D3821" i="21"/>
  <c r="D3820" i="21"/>
  <c r="D3819" i="21"/>
  <c r="D3818" i="21"/>
  <c r="D3817" i="21"/>
  <c r="D3816" i="21"/>
  <c r="D3815" i="21"/>
  <c r="D3814" i="21"/>
  <c r="D3813" i="21"/>
  <c r="D3812" i="21"/>
  <c r="D3811" i="21"/>
  <c r="D3810" i="21"/>
  <c r="D3809" i="21"/>
  <c r="D3808" i="21"/>
  <c r="D3807" i="21"/>
  <c r="D3806" i="21"/>
  <c r="D3805" i="21"/>
  <c r="D3804" i="21"/>
  <c r="D3803" i="21"/>
  <c r="D3802" i="21"/>
  <c r="D3801" i="21"/>
  <c r="D3800" i="21"/>
  <c r="D3799" i="21"/>
  <c r="D3798" i="21"/>
  <c r="D3797" i="21"/>
  <c r="D3796" i="21"/>
  <c r="D3795" i="21"/>
  <c r="D3794" i="21"/>
  <c r="D3793" i="21"/>
  <c r="D3792" i="21"/>
  <c r="D3791" i="21"/>
  <c r="D3790" i="21"/>
  <c r="D3789" i="21"/>
  <c r="D3788" i="21"/>
  <c r="D3787" i="21"/>
  <c r="D3786" i="21"/>
  <c r="D3785" i="21"/>
  <c r="D3784" i="21"/>
  <c r="D3783" i="21"/>
  <c r="D3782" i="21"/>
  <c r="D3781" i="21"/>
  <c r="D3780" i="21"/>
  <c r="D3779" i="21"/>
  <c r="D3778" i="21"/>
  <c r="D3777" i="21"/>
  <c r="D3776" i="21"/>
  <c r="D3775" i="21"/>
  <c r="D3774" i="21"/>
  <c r="D3773" i="21"/>
  <c r="D3772" i="21"/>
  <c r="D3771" i="21"/>
  <c r="D3770" i="21"/>
  <c r="D3769" i="21"/>
  <c r="D3768" i="21"/>
  <c r="D3767" i="21"/>
  <c r="D3766" i="21"/>
  <c r="D3765" i="21"/>
  <c r="D3764" i="21"/>
  <c r="D3763" i="21"/>
  <c r="D3762" i="21"/>
  <c r="D3761" i="21"/>
  <c r="D3760" i="21"/>
  <c r="D3759" i="21"/>
  <c r="D3758" i="21"/>
  <c r="D3757" i="21"/>
  <c r="D3756" i="21"/>
  <c r="D3755" i="21"/>
  <c r="D3754" i="21"/>
  <c r="D3753" i="21"/>
  <c r="D3752" i="21"/>
  <c r="D3751" i="21"/>
  <c r="D3750" i="21"/>
  <c r="D3749" i="21"/>
  <c r="D3748" i="21"/>
  <c r="D3747" i="21"/>
  <c r="D3746" i="21"/>
  <c r="D3745" i="21"/>
  <c r="D3744" i="21"/>
  <c r="D3743" i="21"/>
  <c r="D3742" i="21"/>
  <c r="D3741" i="21"/>
  <c r="D3740" i="21"/>
  <c r="D3739" i="21"/>
  <c r="D3738" i="21"/>
  <c r="D3737" i="21"/>
  <c r="D3736" i="21"/>
  <c r="D3735" i="21"/>
  <c r="D3734" i="21"/>
  <c r="D3733" i="21"/>
  <c r="D3732" i="21"/>
  <c r="D3731" i="21"/>
  <c r="D3730" i="21"/>
  <c r="D3729" i="21"/>
  <c r="D3728" i="21"/>
  <c r="D3727" i="21"/>
  <c r="D3726" i="21"/>
  <c r="D3725" i="21"/>
  <c r="D3724" i="21"/>
  <c r="D3723" i="21"/>
  <c r="D3722" i="21"/>
  <c r="D3721" i="21"/>
  <c r="D3720" i="21"/>
  <c r="D3719" i="21"/>
  <c r="D3718" i="21"/>
  <c r="D3717" i="21"/>
  <c r="D3716" i="21"/>
  <c r="D3715" i="21"/>
  <c r="D3714" i="21"/>
  <c r="D3713" i="21"/>
  <c r="D3712" i="21"/>
  <c r="D3711" i="21"/>
  <c r="D3710" i="21"/>
  <c r="D3709" i="21"/>
  <c r="D3708" i="21"/>
  <c r="D3707" i="21"/>
  <c r="D3706" i="21"/>
  <c r="D3705" i="21"/>
  <c r="D3704" i="21"/>
  <c r="D3703" i="21"/>
  <c r="D3702" i="21"/>
  <c r="D3701" i="21"/>
  <c r="D3700" i="21"/>
  <c r="D3699" i="21"/>
  <c r="D3698" i="21"/>
  <c r="D3697" i="21"/>
  <c r="D3696" i="21"/>
  <c r="D3695" i="21"/>
  <c r="D3694" i="21"/>
  <c r="D3693" i="21"/>
  <c r="D3692" i="21"/>
  <c r="D3691" i="21"/>
  <c r="D3690" i="21"/>
  <c r="D3689" i="21"/>
  <c r="D3688" i="21"/>
  <c r="D3687" i="21"/>
  <c r="D3686" i="21"/>
  <c r="D3685" i="21"/>
  <c r="D3684" i="21"/>
  <c r="D3683" i="21"/>
  <c r="D3682" i="21"/>
  <c r="D3681" i="21"/>
  <c r="D3680" i="21"/>
  <c r="D3679" i="21"/>
  <c r="D3678" i="21"/>
  <c r="D3677" i="21"/>
  <c r="D3676" i="21"/>
  <c r="D3675" i="21"/>
  <c r="D3674" i="21"/>
  <c r="D3673" i="21"/>
  <c r="D3672" i="21"/>
  <c r="D3671" i="21"/>
  <c r="D3670" i="21"/>
  <c r="D3669" i="21"/>
  <c r="D3668" i="21"/>
  <c r="D3667" i="21"/>
  <c r="D3666" i="21"/>
  <c r="D3665" i="21"/>
  <c r="D3664" i="21"/>
  <c r="D3663" i="21"/>
  <c r="D3662" i="21"/>
  <c r="D3661" i="21"/>
  <c r="D3660" i="21"/>
  <c r="D3659" i="21"/>
  <c r="D3658" i="21"/>
  <c r="D3657" i="21"/>
  <c r="D3656" i="21"/>
  <c r="D3655" i="21"/>
  <c r="D3654" i="21"/>
  <c r="D3653" i="21"/>
  <c r="D3652" i="21"/>
  <c r="D3651" i="21"/>
  <c r="D3650" i="21"/>
  <c r="D3649" i="21"/>
  <c r="D3648" i="21"/>
  <c r="D3647" i="21"/>
  <c r="D3646" i="21"/>
  <c r="D3645" i="21"/>
  <c r="D3644" i="21"/>
  <c r="D3643" i="21"/>
  <c r="D3642" i="21"/>
  <c r="D3641" i="21"/>
  <c r="D3640" i="21"/>
  <c r="D3639" i="21"/>
  <c r="D3638" i="21"/>
  <c r="D3637" i="21"/>
  <c r="D3636" i="21"/>
  <c r="D3635" i="21"/>
  <c r="D3634" i="21"/>
  <c r="D3633" i="21"/>
  <c r="D3632" i="21"/>
  <c r="D3631" i="21"/>
  <c r="D3630" i="21"/>
  <c r="D3629" i="21"/>
  <c r="D3628" i="21"/>
  <c r="D3627" i="21"/>
  <c r="D3626" i="21"/>
  <c r="D3625" i="21"/>
  <c r="D3624" i="21"/>
  <c r="D3623" i="21"/>
  <c r="D3622" i="21"/>
  <c r="D3621" i="21"/>
  <c r="D3620" i="21"/>
  <c r="D3619" i="21"/>
  <c r="D3618" i="21"/>
  <c r="D3617" i="21"/>
  <c r="D3616" i="21"/>
  <c r="D3615" i="21"/>
  <c r="D3614" i="21"/>
  <c r="D3613" i="21"/>
  <c r="D3612" i="21"/>
  <c r="D3611" i="21"/>
  <c r="D3610" i="21"/>
  <c r="D3609" i="21"/>
  <c r="D3608" i="21"/>
  <c r="D3607" i="21"/>
  <c r="D3606" i="21"/>
  <c r="D3605" i="21"/>
  <c r="D3604" i="21"/>
  <c r="D3603" i="21"/>
  <c r="D3602" i="21"/>
  <c r="D3601" i="21"/>
  <c r="D3600" i="21"/>
  <c r="D3599" i="21"/>
  <c r="D3598" i="21"/>
  <c r="D3597" i="21"/>
  <c r="D3596" i="21"/>
  <c r="D3595" i="21"/>
  <c r="D3594" i="21"/>
  <c r="D3593" i="21"/>
  <c r="D3592" i="21"/>
  <c r="D3591" i="21"/>
  <c r="D3590" i="21"/>
  <c r="D3589" i="21"/>
  <c r="D3588" i="21"/>
  <c r="D3587" i="21"/>
  <c r="D3586" i="21"/>
  <c r="D3585" i="21"/>
  <c r="D3584" i="21"/>
  <c r="D3583" i="21"/>
  <c r="D3582" i="21"/>
  <c r="D3581" i="21"/>
  <c r="D3580" i="21"/>
  <c r="D3579" i="21"/>
  <c r="D3578" i="21"/>
  <c r="D3577" i="21"/>
  <c r="D3576" i="21"/>
  <c r="D3575" i="21"/>
  <c r="D3574" i="21"/>
  <c r="D3573" i="21"/>
  <c r="D3572" i="21"/>
  <c r="D3571" i="21"/>
  <c r="D3570" i="21"/>
  <c r="D3569" i="21"/>
  <c r="D3568" i="21"/>
  <c r="D3567" i="21"/>
  <c r="D3566" i="21"/>
  <c r="D3565" i="21"/>
  <c r="D3564" i="21"/>
  <c r="D3563" i="21"/>
  <c r="D3562" i="21"/>
  <c r="D3561" i="21"/>
  <c r="D3560" i="21"/>
  <c r="D3559" i="21"/>
  <c r="D3558" i="21"/>
  <c r="D3557" i="21"/>
  <c r="D3556" i="21"/>
  <c r="D3555" i="21"/>
  <c r="D3554" i="21"/>
  <c r="D3553" i="21"/>
  <c r="D3552" i="21"/>
  <c r="D3551" i="21"/>
  <c r="D3550" i="21"/>
  <c r="D3549" i="21"/>
  <c r="D3548" i="21"/>
  <c r="D3547" i="21"/>
  <c r="D3546" i="21"/>
  <c r="D3545" i="21"/>
  <c r="D3544" i="21"/>
  <c r="D3543" i="21"/>
  <c r="D3542" i="21"/>
  <c r="D3541" i="21"/>
  <c r="D3540" i="21"/>
  <c r="D3539" i="21"/>
  <c r="D3538" i="21"/>
  <c r="D3537" i="21"/>
  <c r="D3536" i="21"/>
  <c r="D3535" i="21"/>
  <c r="D3534" i="21"/>
  <c r="D3533" i="21"/>
  <c r="D3532" i="21"/>
  <c r="D3531" i="21"/>
  <c r="D3530" i="21"/>
  <c r="D3529" i="21"/>
  <c r="D3528" i="21"/>
  <c r="D3527" i="21"/>
  <c r="D3526" i="21"/>
  <c r="D3525" i="21"/>
  <c r="D3524" i="21"/>
  <c r="D3523" i="21"/>
  <c r="D3522" i="21"/>
  <c r="D3521" i="21"/>
  <c r="D3520" i="21"/>
  <c r="D3519" i="21"/>
  <c r="D3518" i="21"/>
  <c r="D3517" i="21"/>
  <c r="D3516" i="21"/>
  <c r="D3515" i="21"/>
  <c r="D3514" i="21"/>
  <c r="D3513" i="21"/>
  <c r="D3512" i="21"/>
  <c r="D3511" i="21"/>
  <c r="D3510" i="21"/>
  <c r="D3509" i="21"/>
  <c r="D3508" i="21"/>
  <c r="D3507" i="21"/>
  <c r="D3506" i="21"/>
  <c r="D3505" i="21"/>
  <c r="D3504" i="21"/>
  <c r="D3503" i="21"/>
  <c r="D3502" i="21"/>
  <c r="D3501" i="21"/>
  <c r="D3500" i="21"/>
  <c r="D3499" i="21"/>
  <c r="D3498" i="21"/>
  <c r="D3497" i="21"/>
  <c r="D3496" i="21"/>
  <c r="D3495" i="21"/>
  <c r="D3494" i="21"/>
  <c r="D3493" i="21"/>
  <c r="D3492" i="21"/>
  <c r="D3491" i="21"/>
  <c r="D3490" i="21"/>
  <c r="D3489" i="21"/>
  <c r="D3488" i="21"/>
  <c r="D3487" i="21"/>
  <c r="D3486" i="21"/>
  <c r="D3485" i="21"/>
  <c r="D3484" i="21"/>
  <c r="D3483" i="21"/>
  <c r="D3482" i="21"/>
  <c r="D3481" i="21"/>
  <c r="D3480" i="21"/>
  <c r="D3479" i="21"/>
  <c r="D3478" i="21"/>
  <c r="D3477" i="21"/>
  <c r="D3476" i="21"/>
  <c r="D3475" i="21"/>
  <c r="D3474" i="21"/>
  <c r="D3473" i="21"/>
  <c r="D3472" i="21"/>
  <c r="D3471" i="21"/>
  <c r="D3470" i="21"/>
  <c r="D3469" i="21"/>
  <c r="D3468" i="21"/>
  <c r="D3467" i="21"/>
  <c r="D3466" i="21"/>
  <c r="D3465" i="21"/>
  <c r="D3464" i="21"/>
  <c r="D3463" i="21"/>
  <c r="D3462" i="21"/>
  <c r="D3461" i="21"/>
  <c r="D3460" i="21"/>
  <c r="D3459" i="21"/>
  <c r="D3458" i="21"/>
  <c r="D3457" i="21"/>
  <c r="D3456" i="21"/>
  <c r="D3455" i="21"/>
  <c r="D3454" i="21"/>
  <c r="D3453" i="21"/>
  <c r="D3452" i="21"/>
  <c r="D3451" i="21"/>
  <c r="D3450" i="21"/>
  <c r="D3449" i="21"/>
  <c r="D3448" i="21"/>
  <c r="D3447" i="21"/>
  <c r="D3446" i="21"/>
  <c r="D3445" i="21"/>
  <c r="D3444" i="21"/>
  <c r="D3443" i="21"/>
  <c r="D3442" i="21"/>
  <c r="D3441" i="21"/>
  <c r="D3440" i="21"/>
  <c r="D3439" i="21"/>
  <c r="D3438" i="21"/>
  <c r="D3437" i="21"/>
  <c r="D3436" i="21"/>
  <c r="D3435" i="21"/>
  <c r="D3434" i="21"/>
  <c r="D3433" i="21"/>
  <c r="D3432" i="21"/>
  <c r="D3431" i="21"/>
  <c r="D3430" i="21"/>
  <c r="D3429" i="21"/>
  <c r="D3428" i="21"/>
  <c r="D3427" i="21"/>
  <c r="D3426" i="21"/>
  <c r="D3425" i="21"/>
  <c r="D3424" i="21"/>
  <c r="D3423" i="21"/>
  <c r="D3422" i="21"/>
  <c r="D3421" i="21"/>
  <c r="D3420" i="21"/>
  <c r="D3419" i="21"/>
  <c r="D3418" i="21"/>
  <c r="D3417" i="21"/>
  <c r="D3416" i="21"/>
  <c r="D3415" i="21"/>
  <c r="D3414" i="21"/>
  <c r="D3413" i="21"/>
  <c r="D3412" i="21"/>
  <c r="D3411" i="21"/>
  <c r="D3410" i="21"/>
  <c r="D3409" i="21"/>
  <c r="D3408" i="21"/>
  <c r="D3407" i="21"/>
  <c r="D3406" i="21"/>
  <c r="D3405" i="21"/>
  <c r="D3404" i="21"/>
  <c r="D3403" i="21"/>
  <c r="D3402" i="21"/>
  <c r="D3401" i="21"/>
  <c r="D3400" i="21"/>
  <c r="D3399" i="21"/>
  <c r="D3398" i="21"/>
  <c r="D3397" i="21"/>
  <c r="D3396" i="21"/>
  <c r="D3395" i="21"/>
  <c r="D3394" i="21"/>
  <c r="D3393" i="21"/>
  <c r="D3392" i="21"/>
  <c r="D3391" i="21"/>
  <c r="D3390" i="21"/>
  <c r="D3389" i="21"/>
  <c r="D3388" i="21"/>
  <c r="D3387" i="21"/>
  <c r="D3386" i="21"/>
  <c r="D3385" i="21"/>
  <c r="D3384" i="21"/>
  <c r="D3383" i="21"/>
  <c r="D3382" i="21"/>
  <c r="D3381" i="21"/>
  <c r="D3380" i="21"/>
  <c r="D3379" i="21"/>
  <c r="D3378" i="21"/>
  <c r="D3377" i="21"/>
  <c r="D3376" i="21"/>
  <c r="D3375" i="21"/>
  <c r="D3374" i="21"/>
  <c r="D3373" i="21"/>
  <c r="D3372" i="21"/>
  <c r="D3371" i="21"/>
  <c r="D3370" i="21"/>
  <c r="D3369" i="21"/>
  <c r="D3368" i="21"/>
  <c r="D3367" i="21"/>
  <c r="D3366" i="21"/>
  <c r="D3365" i="21"/>
  <c r="D3364" i="21"/>
  <c r="D3363" i="21"/>
  <c r="D3362" i="21"/>
  <c r="D3361" i="21"/>
  <c r="D3360" i="21"/>
  <c r="D3359" i="21"/>
  <c r="D3358" i="21"/>
  <c r="D3357" i="21"/>
  <c r="D3356" i="21"/>
  <c r="D3355" i="21"/>
  <c r="D3354" i="21"/>
  <c r="D3353" i="21"/>
  <c r="D3352" i="21"/>
  <c r="D3351" i="21"/>
  <c r="D3350" i="21"/>
  <c r="D3349" i="21"/>
  <c r="D3348" i="21"/>
  <c r="D3347" i="21"/>
  <c r="D3346" i="21"/>
  <c r="D3345" i="21"/>
  <c r="D3344" i="21"/>
  <c r="D3343" i="21"/>
  <c r="D3342" i="21"/>
  <c r="D3341" i="21"/>
  <c r="D3340" i="21"/>
  <c r="D3339" i="21"/>
  <c r="D3338" i="21"/>
  <c r="D3337" i="21"/>
  <c r="D3336" i="21"/>
  <c r="D3335" i="21"/>
  <c r="D3334" i="21"/>
  <c r="D3333" i="21"/>
  <c r="D3332" i="21"/>
  <c r="D3331" i="21"/>
  <c r="D3330" i="21"/>
  <c r="D3329" i="21"/>
  <c r="D3328" i="21"/>
  <c r="D3327" i="21"/>
  <c r="D3326" i="21"/>
  <c r="D3325" i="21"/>
  <c r="D3324" i="21"/>
  <c r="D3323" i="21"/>
  <c r="D3322" i="21"/>
  <c r="D3321" i="21"/>
  <c r="D3320" i="21"/>
  <c r="D3319" i="21"/>
  <c r="D3318" i="21"/>
  <c r="D3317" i="21"/>
  <c r="D3316" i="21"/>
  <c r="D3315" i="21"/>
  <c r="D3314" i="21"/>
  <c r="D3313" i="21"/>
  <c r="D3312" i="21"/>
  <c r="D3311" i="21"/>
  <c r="D3310" i="21"/>
  <c r="D3309" i="21"/>
  <c r="D3308" i="21"/>
  <c r="D3307" i="21"/>
  <c r="D3306" i="21"/>
  <c r="D3305" i="21"/>
  <c r="D3304" i="21"/>
  <c r="D3303" i="21"/>
  <c r="D3302" i="21"/>
  <c r="D3301" i="21"/>
  <c r="D3300" i="21"/>
  <c r="D3299" i="21"/>
  <c r="D3298" i="21"/>
  <c r="D3297" i="21"/>
  <c r="D3296" i="21"/>
  <c r="D3295" i="21"/>
  <c r="D3294" i="21"/>
  <c r="D3293" i="21"/>
  <c r="D3292" i="21"/>
  <c r="D3291" i="21"/>
  <c r="D3290" i="21"/>
  <c r="D3289" i="21"/>
  <c r="D3288" i="21"/>
  <c r="D3287" i="21"/>
  <c r="D3286" i="21"/>
  <c r="D3285" i="21"/>
  <c r="D3284" i="21"/>
  <c r="D3283" i="21"/>
  <c r="D3282" i="21"/>
  <c r="D3281" i="21"/>
  <c r="D3280" i="21"/>
  <c r="D3279" i="21"/>
  <c r="D3278" i="21"/>
  <c r="D3277" i="21"/>
  <c r="D3276" i="21"/>
  <c r="D3275" i="21"/>
  <c r="D3274" i="21"/>
  <c r="D3273" i="21"/>
  <c r="D3272" i="21"/>
  <c r="D3271" i="21"/>
  <c r="D3270" i="21"/>
  <c r="D3269" i="21"/>
  <c r="D3268" i="21"/>
  <c r="D3267" i="21"/>
  <c r="D3266" i="21"/>
  <c r="D3265" i="21"/>
  <c r="D3264" i="21"/>
  <c r="D3263" i="21"/>
  <c r="D3262" i="21"/>
  <c r="D3261" i="21"/>
  <c r="D3260" i="21"/>
  <c r="D3259" i="21"/>
  <c r="D3258" i="21"/>
  <c r="D3257" i="21"/>
  <c r="D3256" i="21"/>
  <c r="D3255" i="21"/>
  <c r="D3254" i="21"/>
  <c r="D3253" i="21"/>
  <c r="D3252" i="21"/>
  <c r="D3251" i="21"/>
  <c r="D3250" i="21"/>
  <c r="D3249" i="21"/>
  <c r="D3248" i="21"/>
  <c r="D3247" i="21"/>
  <c r="D3246" i="21"/>
  <c r="D3245" i="21"/>
  <c r="D3244" i="21"/>
  <c r="D3243" i="21"/>
  <c r="D3242" i="21"/>
  <c r="D3241" i="21"/>
  <c r="D3240" i="21"/>
  <c r="D3239" i="21"/>
  <c r="D3238" i="21"/>
  <c r="D3237" i="21"/>
  <c r="D3236" i="21"/>
  <c r="D3235" i="21"/>
  <c r="D3234" i="21"/>
  <c r="D3233" i="21"/>
  <c r="D3232" i="21"/>
  <c r="D3231" i="21"/>
  <c r="D3230" i="21"/>
  <c r="D3229" i="21"/>
  <c r="D3228" i="21"/>
  <c r="D3227" i="21"/>
  <c r="D3226" i="21"/>
  <c r="D3225" i="21"/>
  <c r="D3224" i="21"/>
  <c r="D3223" i="21"/>
  <c r="D3222" i="21"/>
  <c r="D3221" i="21"/>
  <c r="D3220" i="21"/>
  <c r="D3219" i="21"/>
  <c r="D3218" i="21"/>
  <c r="D3217" i="21"/>
  <c r="D3216" i="21"/>
  <c r="D3215" i="21"/>
  <c r="D3214" i="21"/>
  <c r="D3213" i="21"/>
  <c r="D3212" i="21"/>
  <c r="D3211" i="21"/>
  <c r="D3210" i="21"/>
  <c r="D3209" i="21"/>
  <c r="D3208" i="21"/>
  <c r="D3207" i="21"/>
  <c r="D3206" i="21"/>
  <c r="D3205" i="21"/>
  <c r="D3204" i="21"/>
  <c r="D3203" i="21"/>
  <c r="D3202" i="21"/>
  <c r="D3201" i="21"/>
  <c r="D3200" i="21"/>
  <c r="D3199" i="21"/>
  <c r="D3198" i="21"/>
  <c r="D3197" i="21"/>
  <c r="D3196" i="21"/>
  <c r="D3195" i="21"/>
  <c r="D3194" i="21"/>
  <c r="D3193" i="21"/>
  <c r="D3192" i="21"/>
  <c r="D3191" i="21"/>
  <c r="D3190" i="21"/>
  <c r="D3189" i="21"/>
  <c r="D3188" i="21"/>
  <c r="D3187" i="21"/>
  <c r="D3186" i="21"/>
  <c r="D3185" i="21"/>
  <c r="D3184" i="21"/>
  <c r="D3183" i="21"/>
  <c r="D3182" i="21"/>
  <c r="D3181" i="21"/>
  <c r="D3180" i="21"/>
  <c r="D3179" i="21"/>
  <c r="D3178" i="21"/>
  <c r="D3177" i="21"/>
  <c r="D3176" i="21"/>
  <c r="D3175" i="21"/>
  <c r="D3174" i="21"/>
  <c r="D3173" i="21"/>
  <c r="D3172" i="21"/>
  <c r="D3171" i="21"/>
  <c r="D3170" i="21"/>
  <c r="D3169" i="21"/>
  <c r="D3168" i="21"/>
  <c r="D3167" i="21"/>
  <c r="D3166" i="21"/>
  <c r="D3165" i="21"/>
  <c r="D3164" i="21"/>
  <c r="D3163" i="21"/>
  <c r="D3162" i="21"/>
  <c r="D3161" i="21"/>
  <c r="D3160" i="21"/>
  <c r="D3159" i="21"/>
  <c r="D3158" i="21"/>
  <c r="D3157" i="21"/>
  <c r="D3156" i="21"/>
  <c r="D3155" i="21"/>
  <c r="D3154" i="21"/>
  <c r="D3153" i="21"/>
  <c r="D3152" i="21"/>
  <c r="D3151" i="21"/>
  <c r="D3150" i="21"/>
  <c r="D3149" i="21"/>
  <c r="D3148" i="21"/>
  <c r="D3147" i="21"/>
  <c r="D3146" i="21"/>
  <c r="D3145" i="21"/>
  <c r="D3144" i="21"/>
  <c r="D3143" i="21"/>
  <c r="D3142" i="21"/>
  <c r="D3141" i="21"/>
  <c r="D3140" i="21"/>
  <c r="D3139" i="21"/>
  <c r="D3138" i="21"/>
  <c r="D3137" i="21"/>
  <c r="D3136" i="21"/>
  <c r="D3135" i="21"/>
  <c r="D3134" i="21"/>
  <c r="D3133" i="21"/>
  <c r="D3132" i="21"/>
  <c r="D3131" i="21"/>
  <c r="D3130" i="21"/>
  <c r="D3129" i="21"/>
  <c r="D3128" i="21"/>
  <c r="D3127" i="21"/>
  <c r="D3126" i="21"/>
  <c r="D3125" i="21"/>
  <c r="D3124" i="21"/>
  <c r="D3123" i="21"/>
  <c r="D3122" i="21"/>
  <c r="D3121" i="21"/>
  <c r="D3120" i="21"/>
  <c r="D3119" i="21"/>
  <c r="D3118" i="21"/>
  <c r="D3117" i="21"/>
  <c r="D3116" i="21"/>
  <c r="D3115" i="21"/>
  <c r="D3114" i="21"/>
  <c r="D3113" i="21"/>
  <c r="D3112" i="21"/>
  <c r="D3111" i="21"/>
  <c r="D3110" i="21"/>
  <c r="D3109" i="21"/>
  <c r="D3108" i="21"/>
  <c r="D3107" i="21"/>
  <c r="D3106" i="21"/>
  <c r="D3105" i="21"/>
  <c r="D3104" i="21"/>
  <c r="D3103" i="21"/>
  <c r="D3102" i="21"/>
  <c r="D3101" i="21"/>
  <c r="D3100" i="21"/>
  <c r="D3099" i="21"/>
  <c r="D3098" i="21"/>
  <c r="D3097" i="21"/>
  <c r="D3096" i="21"/>
  <c r="D3095" i="21"/>
  <c r="D3094" i="21"/>
  <c r="D3093" i="21"/>
  <c r="D3092" i="21"/>
  <c r="D3091" i="21"/>
  <c r="D3090" i="21"/>
  <c r="D3089" i="21"/>
  <c r="D3088" i="21"/>
  <c r="D3087" i="21"/>
  <c r="D3086" i="21"/>
  <c r="D3085" i="21"/>
  <c r="D3084" i="21"/>
  <c r="D3083" i="21"/>
  <c r="D3082" i="21"/>
  <c r="D3081" i="21"/>
  <c r="D3080" i="21"/>
  <c r="D3079" i="21"/>
  <c r="D3078" i="21"/>
  <c r="D3077" i="21"/>
  <c r="D3076" i="21"/>
  <c r="D3075" i="21"/>
  <c r="D3074" i="21"/>
  <c r="D3073" i="21"/>
  <c r="D3072" i="21"/>
  <c r="D3071" i="21"/>
  <c r="D3070" i="21"/>
  <c r="D3069" i="21"/>
  <c r="D3068" i="21"/>
  <c r="D3067" i="21"/>
  <c r="D3066" i="21"/>
  <c r="D3065" i="21"/>
  <c r="D3064" i="21"/>
  <c r="D3063" i="21"/>
  <c r="D3062" i="21"/>
  <c r="D3061" i="21"/>
  <c r="D3060" i="21"/>
  <c r="D3059" i="21"/>
  <c r="D3058" i="21"/>
  <c r="D3057" i="21"/>
  <c r="D3056" i="21"/>
  <c r="D3055" i="21"/>
  <c r="D3054" i="21"/>
  <c r="D3053" i="21"/>
  <c r="D3052" i="21"/>
  <c r="D3051" i="21"/>
  <c r="D3050" i="21"/>
  <c r="D3049" i="21"/>
  <c r="D3048" i="21"/>
  <c r="D3047" i="21"/>
  <c r="D3046" i="21"/>
  <c r="D3045" i="21"/>
  <c r="D3044" i="21"/>
  <c r="D3043" i="21"/>
  <c r="D3042" i="21"/>
  <c r="D3041" i="21"/>
  <c r="D3040" i="21"/>
  <c r="D3039" i="21"/>
  <c r="D3038" i="21"/>
  <c r="D3037" i="21"/>
  <c r="D3036" i="21"/>
  <c r="D3035" i="21"/>
  <c r="D3034" i="21"/>
  <c r="D3033" i="21"/>
  <c r="D3032" i="21"/>
  <c r="D3031" i="21"/>
  <c r="D3030" i="21"/>
  <c r="D3029" i="21"/>
  <c r="D3028" i="21"/>
  <c r="D3027" i="21"/>
  <c r="D3026" i="21"/>
  <c r="D3025" i="21"/>
  <c r="D3024" i="21"/>
  <c r="D3023" i="21"/>
  <c r="D3022" i="21"/>
  <c r="D3021" i="21"/>
  <c r="D3020" i="21"/>
  <c r="D3019" i="21"/>
  <c r="D3018" i="21"/>
  <c r="D3017" i="21"/>
  <c r="D3016" i="21"/>
  <c r="D3015" i="21"/>
  <c r="D3014" i="21"/>
  <c r="D3013" i="21"/>
  <c r="D3012" i="21"/>
  <c r="D3011" i="21"/>
  <c r="D3010" i="21"/>
  <c r="D3009" i="21"/>
  <c r="D3008" i="21"/>
  <c r="D3007" i="21"/>
  <c r="D3006" i="21"/>
  <c r="D3005" i="21"/>
  <c r="D3004" i="21"/>
  <c r="D3003" i="21"/>
  <c r="D3002" i="21"/>
  <c r="D3001" i="21"/>
  <c r="D3000" i="21"/>
  <c r="D2999" i="21"/>
  <c r="D2998" i="21"/>
  <c r="D2997" i="21"/>
  <c r="D2996" i="21"/>
  <c r="D2995" i="21"/>
  <c r="D2994" i="21"/>
  <c r="D2993" i="21"/>
  <c r="D2992" i="21"/>
  <c r="D2991" i="21"/>
  <c r="D2990" i="21"/>
  <c r="D2989" i="21"/>
  <c r="D2988" i="21"/>
  <c r="D2987" i="21"/>
  <c r="D2986" i="21"/>
  <c r="D2985" i="21"/>
  <c r="D2984" i="21"/>
  <c r="D2983" i="21"/>
  <c r="D2982" i="21"/>
  <c r="D2981" i="21"/>
  <c r="D2980" i="21"/>
  <c r="D2979" i="21"/>
  <c r="D2978" i="21"/>
  <c r="D2977" i="21"/>
  <c r="D2976" i="21"/>
  <c r="D2975" i="21"/>
  <c r="D2974" i="21"/>
  <c r="D2973" i="21"/>
  <c r="D2972" i="21"/>
  <c r="D2971" i="21"/>
  <c r="D2970" i="21"/>
  <c r="D2969" i="21"/>
  <c r="D2968" i="21"/>
  <c r="D2967" i="21"/>
  <c r="D2966" i="21"/>
  <c r="D2965" i="21"/>
  <c r="D2964" i="21"/>
  <c r="D2963" i="21"/>
  <c r="D2962" i="21"/>
  <c r="D2961" i="21"/>
  <c r="D2960" i="21"/>
  <c r="D2959" i="21"/>
  <c r="D2958" i="21"/>
  <c r="D2957" i="21"/>
  <c r="D2956" i="21"/>
  <c r="D2955" i="21"/>
  <c r="D2954" i="21"/>
  <c r="D2953" i="21"/>
  <c r="D2952" i="21"/>
  <c r="D2951" i="21"/>
  <c r="D2950" i="21"/>
  <c r="D2949" i="21"/>
  <c r="D2948" i="21"/>
  <c r="D2947" i="21"/>
  <c r="D2946" i="21"/>
  <c r="D2945" i="21"/>
  <c r="D2944" i="21"/>
  <c r="D2943" i="21"/>
  <c r="D2942" i="21"/>
  <c r="D2941" i="21"/>
  <c r="D2940" i="21"/>
  <c r="D2939" i="21"/>
  <c r="D2938" i="21"/>
  <c r="D2937" i="21"/>
  <c r="D2936" i="21"/>
  <c r="D2935" i="21"/>
  <c r="D2934" i="21"/>
  <c r="D2933" i="21"/>
  <c r="D2932" i="21"/>
  <c r="D2931" i="21"/>
  <c r="D2930" i="21"/>
  <c r="D2929" i="21"/>
  <c r="D2928" i="21"/>
  <c r="D2927" i="21"/>
  <c r="D2926" i="21"/>
  <c r="D2925" i="21"/>
  <c r="D2924" i="21"/>
  <c r="D2923" i="21"/>
  <c r="D2922" i="21"/>
  <c r="D2921" i="21"/>
  <c r="D2920" i="21"/>
  <c r="D2919" i="21"/>
  <c r="D2918" i="21"/>
  <c r="D2917" i="21"/>
  <c r="D2916" i="21"/>
  <c r="D2915" i="21"/>
  <c r="D2914" i="21"/>
  <c r="D2913" i="21"/>
  <c r="D2912" i="21"/>
  <c r="D2911" i="21"/>
  <c r="D2910" i="21"/>
  <c r="D2909" i="21"/>
  <c r="D2908" i="21"/>
  <c r="D2907" i="21"/>
  <c r="D2906" i="21"/>
  <c r="D2905" i="21"/>
  <c r="D2904" i="21"/>
  <c r="D2903" i="21"/>
  <c r="D2902" i="21"/>
  <c r="D2901" i="21"/>
  <c r="D2900" i="21"/>
  <c r="D2899" i="21"/>
  <c r="D2898" i="21"/>
  <c r="D2897" i="21"/>
  <c r="D2896" i="21"/>
  <c r="D2895" i="21"/>
  <c r="D2894" i="21"/>
  <c r="D2893" i="21"/>
  <c r="D2892" i="21"/>
  <c r="D2891" i="21"/>
  <c r="D2890" i="21"/>
  <c r="D2889" i="21"/>
  <c r="D2888" i="21"/>
  <c r="D2887" i="21"/>
  <c r="D2886" i="21"/>
  <c r="D2885" i="21"/>
  <c r="D2884" i="21"/>
  <c r="D2883" i="21"/>
  <c r="D2882" i="21"/>
  <c r="D2881" i="21"/>
  <c r="D2880" i="21"/>
  <c r="D2879" i="21"/>
  <c r="D2878" i="21"/>
  <c r="D2877" i="21"/>
  <c r="D2876" i="21"/>
  <c r="D2875" i="21"/>
  <c r="D2874" i="21"/>
  <c r="D2873" i="21"/>
  <c r="D2872" i="21"/>
  <c r="D2871" i="21"/>
  <c r="D2870" i="21"/>
  <c r="D2869" i="21"/>
  <c r="D2868" i="21"/>
  <c r="D2867" i="21"/>
  <c r="D2866" i="21"/>
  <c r="D2865" i="21"/>
  <c r="D2864" i="21"/>
  <c r="D2863" i="21"/>
  <c r="D2862" i="21"/>
  <c r="D2861" i="21"/>
  <c r="D2860" i="21"/>
  <c r="D2859" i="21"/>
  <c r="D2858" i="21"/>
  <c r="D2857" i="21"/>
  <c r="D2856" i="21"/>
  <c r="D2855" i="21"/>
  <c r="D2854" i="21"/>
  <c r="D2853" i="21"/>
  <c r="D2852" i="21"/>
  <c r="D2851" i="21"/>
  <c r="D2850" i="21"/>
  <c r="D2849" i="21"/>
  <c r="D2848" i="21"/>
  <c r="D2847" i="21"/>
  <c r="D2846" i="21"/>
  <c r="D2845" i="21"/>
  <c r="D2844" i="21"/>
  <c r="D2843" i="21"/>
  <c r="D2842" i="21"/>
  <c r="D2841" i="21"/>
  <c r="D2840" i="21"/>
  <c r="D2839" i="21"/>
  <c r="D2838" i="21"/>
  <c r="D2837" i="21"/>
  <c r="D2836" i="21"/>
  <c r="D2835" i="21"/>
  <c r="D2834" i="21"/>
  <c r="D2833" i="21"/>
  <c r="D2832" i="21"/>
  <c r="D2831" i="21"/>
  <c r="D2830" i="21"/>
  <c r="D2829" i="21"/>
  <c r="D2828" i="21"/>
  <c r="D2827" i="21"/>
  <c r="D2826" i="21"/>
  <c r="D2825" i="21"/>
  <c r="D2824" i="21"/>
  <c r="D2823" i="21"/>
  <c r="D2822" i="21"/>
  <c r="D2821" i="21"/>
  <c r="D2820" i="21"/>
  <c r="D2819" i="21"/>
  <c r="D2818" i="21"/>
  <c r="D2817" i="21"/>
  <c r="D2816" i="21"/>
  <c r="D2815" i="21"/>
  <c r="D2814" i="21"/>
  <c r="D2813" i="21"/>
  <c r="D2812" i="21"/>
  <c r="D2811" i="21"/>
  <c r="D2810" i="21"/>
  <c r="D2809" i="21"/>
  <c r="D2808" i="21"/>
  <c r="D2807" i="21"/>
  <c r="D2806" i="21"/>
  <c r="D2805" i="21"/>
  <c r="D2804" i="21"/>
  <c r="D2803" i="21"/>
  <c r="D2802" i="21"/>
  <c r="D2801" i="21"/>
  <c r="D2800" i="21"/>
  <c r="D2799" i="21"/>
  <c r="D2798" i="21"/>
  <c r="D2797" i="21"/>
  <c r="D2796" i="21"/>
  <c r="D2795" i="21"/>
  <c r="D2794" i="21"/>
  <c r="D2793" i="21"/>
  <c r="D2792" i="21"/>
  <c r="D2791" i="21"/>
  <c r="D2790" i="21"/>
  <c r="D2789" i="21"/>
  <c r="D2788" i="21"/>
  <c r="D2787" i="21"/>
  <c r="D2786" i="21"/>
  <c r="D2785" i="21"/>
  <c r="D2784" i="21"/>
  <c r="D2783" i="21"/>
  <c r="D2782" i="21"/>
  <c r="D2781" i="21"/>
  <c r="D2780" i="21"/>
  <c r="D2779" i="21"/>
  <c r="D2778" i="21"/>
  <c r="D2777" i="21"/>
  <c r="D2776" i="21"/>
  <c r="D2775" i="21"/>
  <c r="D2774" i="21"/>
  <c r="D2773" i="21"/>
  <c r="D2772" i="21"/>
  <c r="D2771" i="21"/>
  <c r="D2770" i="21"/>
  <c r="D2769" i="21"/>
  <c r="D2768" i="21"/>
  <c r="D2767" i="21"/>
  <c r="D2766" i="21"/>
  <c r="D2765" i="21"/>
  <c r="D2764" i="21"/>
  <c r="D2763" i="21"/>
  <c r="D2762" i="21"/>
  <c r="D2761" i="21"/>
  <c r="D2760" i="21"/>
  <c r="D2759" i="21"/>
  <c r="D2758" i="21"/>
  <c r="D2757" i="21"/>
  <c r="D2756" i="21"/>
  <c r="D2755" i="21"/>
  <c r="D2754" i="21"/>
  <c r="D2753" i="21"/>
  <c r="D2752" i="21"/>
  <c r="D2751" i="21"/>
  <c r="D2750" i="21"/>
  <c r="D2749" i="21"/>
  <c r="D2748" i="21"/>
  <c r="D2747" i="21"/>
  <c r="D2746" i="21"/>
  <c r="D2745" i="21"/>
  <c r="D2744" i="21"/>
  <c r="D2743" i="21"/>
  <c r="D2742" i="21"/>
  <c r="D2741" i="21"/>
  <c r="D2740" i="21"/>
  <c r="D2739" i="21"/>
  <c r="D2738" i="21"/>
  <c r="D2737" i="21"/>
  <c r="D2736" i="21"/>
  <c r="D2735" i="21"/>
  <c r="D2734" i="21"/>
  <c r="D2733" i="21"/>
  <c r="D2732" i="21"/>
  <c r="D2731" i="21"/>
  <c r="D2730" i="21"/>
  <c r="D2729" i="21"/>
  <c r="D2728" i="21"/>
  <c r="D2727" i="21"/>
  <c r="D2726" i="21"/>
  <c r="D2725" i="21"/>
  <c r="D2724" i="21"/>
  <c r="D2723" i="21"/>
  <c r="D2722" i="21"/>
  <c r="D2721" i="21"/>
  <c r="D2720" i="21"/>
  <c r="D2719" i="21"/>
  <c r="D2718" i="21"/>
  <c r="D2717" i="21"/>
  <c r="D2716" i="21"/>
  <c r="D2715" i="21"/>
  <c r="D2714" i="21"/>
  <c r="D2713" i="21"/>
  <c r="D2712" i="21"/>
  <c r="D2711" i="21"/>
  <c r="D2710" i="21"/>
  <c r="D2709" i="21"/>
  <c r="D2708" i="21"/>
  <c r="D2707" i="21"/>
  <c r="D2706" i="21"/>
  <c r="D2705" i="21"/>
  <c r="D2704" i="21"/>
  <c r="D2703" i="21"/>
  <c r="D2702" i="21"/>
  <c r="D2701" i="21"/>
  <c r="D2700" i="21"/>
  <c r="D2699" i="21"/>
  <c r="D2698" i="21"/>
  <c r="D2697" i="21"/>
  <c r="D2696" i="21"/>
  <c r="D2695" i="21"/>
  <c r="D2694" i="21"/>
  <c r="D2693" i="21"/>
  <c r="D2692" i="21"/>
  <c r="D2691" i="21"/>
  <c r="D2690" i="21"/>
  <c r="D2689" i="21"/>
  <c r="D2688" i="21"/>
  <c r="D2687" i="21"/>
  <c r="D2686" i="21"/>
  <c r="D2685" i="21"/>
  <c r="D2684" i="21"/>
  <c r="D2683" i="21"/>
  <c r="D2682" i="21"/>
  <c r="D2681" i="21"/>
  <c r="D2680" i="21"/>
  <c r="D2679" i="21"/>
  <c r="D2678" i="21"/>
  <c r="D2677" i="21"/>
  <c r="D2676" i="21"/>
  <c r="D2675" i="21"/>
  <c r="D2674" i="21"/>
  <c r="D2673" i="21"/>
  <c r="D2672" i="21"/>
  <c r="D2671" i="21"/>
  <c r="D2670" i="21"/>
  <c r="D2669" i="21"/>
  <c r="D2668" i="21"/>
  <c r="D2667" i="21"/>
  <c r="D2666" i="21"/>
  <c r="D2665" i="21"/>
  <c r="D2664" i="21"/>
  <c r="D2663" i="21"/>
  <c r="D2662" i="21"/>
  <c r="D2661" i="21"/>
  <c r="D2660" i="21"/>
  <c r="D2659" i="21"/>
  <c r="D2658" i="21"/>
  <c r="D2657" i="21"/>
  <c r="D2656" i="21"/>
  <c r="D2655" i="21"/>
  <c r="D2654" i="21"/>
  <c r="D2653" i="21"/>
  <c r="D2652" i="21"/>
  <c r="D2651" i="21"/>
  <c r="D2650" i="21"/>
  <c r="D2649" i="21"/>
  <c r="D2648" i="21"/>
  <c r="D2647" i="21"/>
  <c r="D2646" i="21"/>
  <c r="D2645" i="21"/>
  <c r="D2644" i="21"/>
  <c r="D2643" i="21"/>
  <c r="D2642" i="21"/>
  <c r="D2641" i="21"/>
  <c r="D2640" i="21"/>
  <c r="D2639" i="21"/>
  <c r="D2638" i="21"/>
  <c r="D2637" i="21"/>
  <c r="D2636" i="21"/>
  <c r="D2635" i="21"/>
  <c r="D2634" i="21"/>
  <c r="D2633" i="21"/>
  <c r="D2632" i="21"/>
  <c r="D2631" i="21"/>
  <c r="D2630" i="21"/>
  <c r="D2629" i="21"/>
  <c r="D2628" i="21"/>
  <c r="D2627" i="21"/>
  <c r="D2626" i="21"/>
  <c r="D2625" i="21"/>
  <c r="D2624" i="21"/>
  <c r="D2623" i="21"/>
  <c r="D2622" i="21"/>
  <c r="D2621" i="21"/>
  <c r="D2620" i="21"/>
  <c r="D2619" i="21"/>
  <c r="D2618" i="21"/>
  <c r="D2617" i="21"/>
  <c r="D2616" i="21"/>
  <c r="D2615" i="21"/>
  <c r="D2614" i="21"/>
  <c r="D2613" i="21"/>
  <c r="D2612" i="21"/>
  <c r="D2611" i="21"/>
  <c r="D2610" i="21"/>
  <c r="D2609" i="21"/>
  <c r="D2608" i="21"/>
  <c r="D2607" i="21"/>
  <c r="D2606" i="21"/>
  <c r="D2605" i="21"/>
  <c r="D2604" i="21"/>
  <c r="D2603" i="21"/>
  <c r="D2602" i="21"/>
  <c r="D2601" i="21"/>
  <c r="D2600" i="21"/>
  <c r="D2599" i="21"/>
  <c r="D2598" i="21"/>
  <c r="D2597" i="21"/>
  <c r="D2596" i="21"/>
  <c r="D2595" i="21"/>
  <c r="D2594" i="21"/>
  <c r="D2593" i="21"/>
  <c r="D2592" i="21"/>
  <c r="D2591" i="21"/>
  <c r="D2590" i="21"/>
  <c r="D2589" i="21"/>
  <c r="D2588" i="21"/>
  <c r="D2587" i="21"/>
  <c r="D2586" i="21"/>
  <c r="D2585" i="21"/>
  <c r="D2584" i="21"/>
  <c r="D2583" i="21"/>
  <c r="D2582" i="21"/>
  <c r="D2581" i="21"/>
  <c r="D2580" i="21"/>
  <c r="D2579" i="21"/>
  <c r="D2578" i="21"/>
  <c r="D2577" i="21"/>
  <c r="D2576" i="21"/>
  <c r="D2575" i="21"/>
  <c r="D2574" i="21"/>
  <c r="D2573" i="21"/>
  <c r="D2572" i="21"/>
  <c r="D2571" i="21"/>
  <c r="D2570" i="21"/>
  <c r="D2569" i="21"/>
  <c r="D2568" i="21"/>
  <c r="D2567" i="21"/>
  <c r="D2566" i="21"/>
  <c r="D2565" i="21"/>
  <c r="D2564" i="21"/>
  <c r="D2563" i="21"/>
  <c r="D2562" i="21"/>
  <c r="D2561" i="21"/>
  <c r="D2560" i="21"/>
  <c r="D2559" i="21"/>
  <c r="D2558" i="21"/>
  <c r="D2557" i="21"/>
  <c r="D2556" i="21"/>
  <c r="D2555" i="21"/>
  <c r="D2554" i="21"/>
  <c r="D2553" i="21"/>
  <c r="D2552" i="21"/>
  <c r="D2551" i="21"/>
  <c r="D2550" i="21"/>
  <c r="D2549" i="21"/>
  <c r="D2548" i="21"/>
  <c r="D2547" i="21"/>
  <c r="D2546" i="21"/>
  <c r="D2545" i="21"/>
  <c r="D2544" i="21"/>
  <c r="D2543" i="21"/>
  <c r="D2542" i="21"/>
  <c r="D2541" i="21"/>
  <c r="D2540" i="21"/>
  <c r="D2539" i="21"/>
  <c r="D2538" i="21"/>
  <c r="D2537" i="21"/>
  <c r="D2536" i="21"/>
  <c r="D2535" i="21"/>
  <c r="D2534" i="21"/>
  <c r="D2533" i="21"/>
  <c r="D2532" i="21"/>
  <c r="D2531" i="21"/>
  <c r="D2530" i="21"/>
  <c r="D2529" i="21"/>
  <c r="D2528" i="21"/>
  <c r="D2527" i="21"/>
  <c r="D2526" i="21"/>
  <c r="D2525" i="21"/>
  <c r="D2524" i="21"/>
  <c r="D2523" i="21"/>
  <c r="D2522" i="21"/>
  <c r="D2521" i="21"/>
  <c r="D2520" i="21"/>
  <c r="D2519" i="21"/>
  <c r="D2518" i="21"/>
  <c r="D2517" i="21"/>
  <c r="D2516" i="21"/>
  <c r="D2515" i="21"/>
  <c r="D2514" i="21"/>
  <c r="D2513" i="21"/>
  <c r="D2512" i="21"/>
  <c r="D2511" i="21"/>
  <c r="D2510" i="21"/>
  <c r="D2509" i="21"/>
  <c r="D2508" i="21"/>
  <c r="D2507" i="21"/>
  <c r="D2506" i="21"/>
  <c r="D2505" i="21"/>
  <c r="D2504" i="21"/>
  <c r="D2503" i="21"/>
  <c r="D2502" i="21"/>
  <c r="D2501" i="21"/>
  <c r="D2500" i="21"/>
  <c r="D2499" i="21"/>
  <c r="D2498" i="21"/>
  <c r="D2497" i="21"/>
  <c r="D2496" i="21"/>
  <c r="D2495" i="21"/>
  <c r="D2494" i="21"/>
  <c r="D2493" i="21"/>
  <c r="D2492" i="21"/>
  <c r="D2491" i="21"/>
  <c r="D2490" i="21"/>
  <c r="D2489" i="21"/>
  <c r="D2488" i="21"/>
  <c r="D2487" i="21"/>
  <c r="D2486" i="21"/>
  <c r="D2485" i="21"/>
  <c r="D2484" i="21"/>
  <c r="D2483" i="21"/>
  <c r="D2482" i="21"/>
  <c r="D2481" i="21"/>
  <c r="D2480" i="21"/>
  <c r="D2479" i="21"/>
  <c r="D2478" i="21"/>
  <c r="D2477" i="21"/>
  <c r="D2476" i="21"/>
  <c r="D2475" i="21"/>
  <c r="D2474" i="21"/>
  <c r="D2473" i="21"/>
  <c r="D2472" i="21"/>
  <c r="D2471" i="21"/>
  <c r="D2470" i="21"/>
  <c r="D2469" i="21"/>
  <c r="D2468" i="21"/>
  <c r="D2467" i="21"/>
  <c r="D2466" i="21"/>
  <c r="D2465" i="21"/>
  <c r="D2464" i="21"/>
  <c r="D2463" i="21"/>
  <c r="D2462" i="21"/>
  <c r="D2461" i="21"/>
  <c r="D2460" i="21"/>
  <c r="D2459" i="21"/>
  <c r="D2458" i="21"/>
  <c r="D2457" i="21"/>
  <c r="D2456" i="21"/>
  <c r="D2455" i="21"/>
  <c r="D2454" i="21"/>
  <c r="D2453" i="21"/>
  <c r="D2452" i="21"/>
  <c r="D2451" i="21"/>
  <c r="D2450" i="21"/>
  <c r="D2449" i="21"/>
  <c r="D2448" i="21"/>
  <c r="D2447" i="21"/>
  <c r="D2446" i="21"/>
  <c r="D2445" i="21"/>
  <c r="D2444" i="21"/>
  <c r="D2443" i="21"/>
  <c r="D2442" i="21"/>
  <c r="D2441" i="21"/>
  <c r="D2440" i="21"/>
  <c r="D2439" i="21"/>
  <c r="D2438" i="21"/>
  <c r="D2437" i="21"/>
  <c r="D2436" i="21"/>
  <c r="D2435" i="21"/>
  <c r="D2434" i="21"/>
  <c r="D2433" i="21"/>
  <c r="D2432" i="21"/>
  <c r="D2431" i="21"/>
  <c r="D2430" i="21"/>
  <c r="D2429" i="21"/>
  <c r="D2428" i="21"/>
  <c r="D2427" i="21"/>
  <c r="D2426" i="21"/>
  <c r="D2425" i="21"/>
  <c r="D2424" i="21"/>
  <c r="D2423" i="21"/>
  <c r="D2422" i="21"/>
  <c r="D2421" i="21"/>
  <c r="D2420" i="21"/>
  <c r="D2419" i="21"/>
  <c r="D2418" i="21"/>
  <c r="D2417" i="21"/>
  <c r="D2416" i="21"/>
  <c r="D2415" i="21"/>
  <c r="D2414" i="21"/>
  <c r="D2413" i="21"/>
  <c r="D2412" i="21"/>
  <c r="D2411" i="21"/>
  <c r="D2410" i="21"/>
  <c r="D2409" i="21"/>
  <c r="D2408" i="21"/>
  <c r="D2407" i="21"/>
  <c r="D2406" i="21"/>
  <c r="D2405" i="21"/>
  <c r="D2404" i="21"/>
  <c r="D2403" i="21"/>
  <c r="D2402" i="21"/>
  <c r="D2401" i="21"/>
  <c r="D2400" i="21"/>
  <c r="D2399" i="21"/>
  <c r="D2398" i="21"/>
  <c r="D2397" i="21"/>
  <c r="D2396" i="21"/>
  <c r="D2395" i="21"/>
  <c r="D2394" i="21"/>
  <c r="D2393" i="21"/>
  <c r="D2392" i="21"/>
  <c r="D2391" i="21"/>
  <c r="D2390" i="21"/>
  <c r="D2389" i="21"/>
  <c r="D2388" i="21"/>
  <c r="D2387" i="21"/>
  <c r="D2386" i="21"/>
  <c r="D2385" i="21"/>
  <c r="D2384" i="21"/>
  <c r="D2383" i="21"/>
  <c r="D2382" i="21"/>
  <c r="D2381" i="21"/>
  <c r="D2380" i="21"/>
  <c r="D2379" i="21"/>
  <c r="D2378" i="21"/>
  <c r="D2377" i="21"/>
  <c r="D2376" i="21"/>
  <c r="D2375" i="21"/>
  <c r="D2374" i="21"/>
  <c r="D2373" i="21"/>
  <c r="D2372" i="21"/>
  <c r="D2371" i="21"/>
  <c r="D2370" i="21"/>
  <c r="D2369" i="21"/>
  <c r="D2368" i="21"/>
  <c r="D2367" i="21"/>
  <c r="D2366" i="21"/>
  <c r="D2365" i="21"/>
  <c r="D2364" i="21"/>
  <c r="D2363" i="21"/>
  <c r="D2362" i="21"/>
  <c r="D2361" i="21"/>
  <c r="D2360" i="21"/>
  <c r="D2359" i="21"/>
  <c r="D2358" i="21"/>
  <c r="D2357" i="21"/>
  <c r="D2356" i="21"/>
  <c r="D2355" i="21"/>
  <c r="D2354" i="21"/>
  <c r="D2353" i="21"/>
  <c r="D2352" i="21"/>
  <c r="D2351" i="21"/>
  <c r="D2350" i="21"/>
  <c r="D2349" i="21"/>
  <c r="D2348" i="21"/>
  <c r="D2347" i="21"/>
  <c r="D2346" i="21"/>
  <c r="D2345" i="21"/>
  <c r="D2344" i="21"/>
  <c r="D2343" i="21"/>
  <c r="D2342" i="21"/>
  <c r="D2341" i="21"/>
  <c r="D2340" i="21"/>
  <c r="D2339" i="21"/>
  <c r="D2338" i="21"/>
  <c r="D2337" i="21"/>
  <c r="D2336" i="21"/>
  <c r="D2335" i="21"/>
  <c r="D2334" i="21"/>
  <c r="D2333" i="21"/>
  <c r="D2332" i="21"/>
  <c r="D2331" i="21"/>
  <c r="D2330" i="21"/>
  <c r="D2329" i="21"/>
  <c r="D2328" i="21"/>
  <c r="D2327" i="21"/>
  <c r="D2326" i="21"/>
  <c r="D2325" i="21"/>
  <c r="D2324" i="21"/>
  <c r="D2323" i="21"/>
  <c r="D2322" i="21"/>
  <c r="D2321" i="21"/>
  <c r="D2320" i="21"/>
  <c r="D2319" i="21"/>
  <c r="D2318" i="21"/>
  <c r="D2317" i="21"/>
  <c r="D2316" i="21"/>
  <c r="D2315" i="21"/>
  <c r="D2314" i="21"/>
  <c r="D2313" i="21"/>
  <c r="D2312" i="21"/>
  <c r="D2311" i="21"/>
  <c r="D2310" i="21"/>
  <c r="D2309" i="21"/>
  <c r="D2308" i="21"/>
  <c r="D2307" i="21"/>
  <c r="D2306" i="21"/>
  <c r="D2305" i="21"/>
  <c r="D2304" i="21"/>
  <c r="D2303" i="21"/>
  <c r="D2302" i="21"/>
  <c r="D2301" i="21"/>
  <c r="D2300" i="21"/>
  <c r="D2299" i="21"/>
  <c r="D2298" i="21"/>
  <c r="D2297" i="21"/>
  <c r="D2296" i="21"/>
  <c r="D2295" i="21"/>
  <c r="D2294" i="21"/>
  <c r="D2293" i="21"/>
  <c r="D2292" i="21"/>
  <c r="D2291" i="21"/>
  <c r="D2290" i="21"/>
  <c r="D2289" i="21"/>
  <c r="D2288" i="21"/>
  <c r="D2287" i="21"/>
  <c r="D2286" i="21"/>
  <c r="D2285" i="21"/>
  <c r="D2284" i="21"/>
  <c r="D2283" i="21"/>
  <c r="D2282" i="21"/>
  <c r="D2281" i="21"/>
  <c r="D2280" i="21"/>
  <c r="D2279" i="21"/>
  <c r="D2278" i="21"/>
  <c r="D2277" i="21"/>
  <c r="D2276" i="21"/>
  <c r="D2275" i="21"/>
  <c r="D2274" i="21"/>
  <c r="D2273" i="21"/>
  <c r="D2272" i="21"/>
  <c r="D2271" i="21"/>
  <c r="D2270" i="21"/>
  <c r="D2269" i="21"/>
  <c r="D2268" i="21"/>
  <c r="D2267" i="21"/>
  <c r="D2266" i="21"/>
  <c r="D2265" i="21"/>
  <c r="D2264" i="21"/>
  <c r="D2263" i="21"/>
  <c r="D2262" i="21"/>
  <c r="D2261" i="21"/>
  <c r="D2260" i="21"/>
  <c r="D2259" i="21"/>
  <c r="D2258" i="21"/>
  <c r="D2257" i="21"/>
  <c r="D2256" i="21"/>
  <c r="D2255" i="21"/>
  <c r="D2254" i="21"/>
  <c r="D2253" i="21"/>
  <c r="D2252" i="21"/>
  <c r="D2251" i="21"/>
  <c r="D2250" i="21"/>
  <c r="D2249" i="21"/>
  <c r="D2248" i="21"/>
  <c r="D2247" i="21"/>
  <c r="D2246" i="21"/>
  <c r="D2245" i="21"/>
  <c r="D2244" i="21"/>
  <c r="D2243" i="21"/>
  <c r="D2242" i="21"/>
  <c r="D2241" i="21"/>
  <c r="D2240" i="21"/>
  <c r="D2239" i="21"/>
  <c r="D2238" i="21"/>
  <c r="D2237" i="21"/>
  <c r="D2236" i="21"/>
  <c r="D2235" i="21"/>
  <c r="D2234" i="21"/>
  <c r="D2233" i="21"/>
  <c r="D2232" i="21"/>
  <c r="D2231" i="21"/>
  <c r="D2230" i="21"/>
  <c r="D2229" i="21"/>
  <c r="D2228" i="21"/>
  <c r="D2227" i="21"/>
  <c r="D2226" i="21"/>
  <c r="D2225" i="21"/>
  <c r="D2224" i="21"/>
  <c r="D2223" i="21"/>
  <c r="D2222" i="21"/>
  <c r="D2221" i="21"/>
  <c r="D2220" i="21"/>
  <c r="D2219" i="21"/>
  <c r="D2218" i="21"/>
  <c r="D2217" i="21"/>
  <c r="D2216" i="21"/>
  <c r="D2215" i="21"/>
  <c r="D2214" i="21"/>
  <c r="D2213" i="21"/>
  <c r="D2212" i="21"/>
  <c r="D2211" i="21"/>
  <c r="D2210" i="21"/>
  <c r="D2209" i="21"/>
  <c r="D2208" i="21"/>
  <c r="D2207" i="21"/>
  <c r="D2206" i="21"/>
  <c r="D2205" i="21"/>
  <c r="D2204" i="21"/>
  <c r="D2203" i="21"/>
  <c r="D2202" i="21"/>
  <c r="D2201" i="21"/>
  <c r="D2200" i="21"/>
  <c r="D2199" i="21"/>
  <c r="D2198" i="21"/>
  <c r="D2197" i="21"/>
  <c r="D2196" i="21"/>
  <c r="D2195" i="21"/>
  <c r="D2194" i="21"/>
  <c r="D2193" i="21"/>
  <c r="D2192" i="21"/>
  <c r="D2191" i="21"/>
  <c r="D2190" i="21"/>
  <c r="D2189" i="21"/>
  <c r="D2188" i="21"/>
  <c r="D2187" i="21"/>
  <c r="D2186" i="21"/>
  <c r="D2185" i="21"/>
  <c r="D2184" i="21"/>
  <c r="D2183" i="21"/>
  <c r="D2182" i="21"/>
  <c r="D2181" i="21"/>
  <c r="D2180" i="21"/>
  <c r="D2179" i="21"/>
  <c r="D2178" i="21"/>
  <c r="D2177" i="21"/>
  <c r="D2176" i="21"/>
  <c r="D2175" i="21"/>
  <c r="D2174" i="21"/>
  <c r="D2173" i="21"/>
  <c r="D2172" i="21"/>
  <c r="D2171" i="21"/>
  <c r="D2170" i="21"/>
  <c r="D2169" i="21"/>
  <c r="D2168" i="21"/>
  <c r="D2167" i="21"/>
  <c r="D2166" i="21"/>
  <c r="D2165" i="21"/>
  <c r="D2164" i="21"/>
  <c r="D2163" i="21"/>
  <c r="D2162" i="21"/>
  <c r="D2161" i="21"/>
  <c r="D2160" i="21"/>
  <c r="D2159" i="21"/>
  <c r="D2158" i="21"/>
  <c r="D2157" i="21"/>
  <c r="D2156" i="21"/>
  <c r="D2155" i="21"/>
  <c r="D2154" i="21"/>
  <c r="D2153" i="21"/>
  <c r="D2152" i="21"/>
  <c r="D2151" i="21"/>
  <c r="D2150" i="21"/>
  <c r="D2149" i="21"/>
  <c r="D2148" i="21"/>
  <c r="D2147" i="21"/>
  <c r="D2146" i="21"/>
  <c r="D2145" i="21"/>
  <c r="D2144" i="21"/>
  <c r="D2143" i="21"/>
  <c r="D2142" i="21"/>
  <c r="D2141" i="21"/>
  <c r="D2140" i="21"/>
  <c r="D2139" i="21"/>
  <c r="D2138" i="21"/>
  <c r="D2137" i="21"/>
  <c r="D2136" i="21"/>
  <c r="D2135" i="21"/>
  <c r="D2134" i="21"/>
  <c r="D2133" i="21"/>
  <c r="D2132" i="21"/>
  <c r="D2131" i="21"/>
  <c r="D2130" i="21"/>
  <c r="D2129" i="21"/>
  <c r="D2128" i="21"/>
  <c r="D2127" i="21"/>
  <c r="D2126" i="21"/>
  <c r="D2125" i="21"/>
  <c r="D2124" i="21"/>
  <c r="D2123" i="21"/>
  <c r="D2122" i="21"/>
  <c r="D2121" i="21"/>
  <c r="D2120" i="21"/>
  <c r="D2119" i="21"/>
  <c r="D2118" i="21"/>
  <c r="D2117" i="21"/>
  <c r="D2116" i="21"/>
  <c r="D2115" i="21"/>
  <c r="D2114" i="21"/>
  <c r="D2113" i="21"/>
  <c r="D2112" i="21"/>
  <c r="D2111" i="21"/>
  <c r="D2110" i="21"/>
  <c r="D2109" i="21"/>
  <c r="D2108" i="21"/>
  <c r="D2107" i="21"/>
  <c r="D2106" i="21"/>
  <c r="D2105" i="21"/>
  <c r="D2104" i="21"/>
  <c r="D2103" i="21"/>
  <c r="D2102" i="21"/>
  <c r="D2101" i="21"/>
  <c r="D2100" i="21"/>
  <c r="D2099" i="21"/>
  <c r="D2098" i="21"/>
  <c r="D2097" i="21"/>
  <c r="D2096" i="21"/>
  <c r="D2095" i="21"/>
  <c r="D2094" i="21"/>
  <c r="D2093" i="21"/>
  <c r="D2092" i="21"/>
  <c r="D2091" i="21"/>
  <c r="D2090" i="21"/>
  <c r="D2089" i="21"/>
  <c r="D2088" i="21"/>
  <c r="D2087" i="21"/>
  <c r="D2086" i="21"/>
  <c r="D2085" i="21"/>
  <c r="D2084" i="21"/>
  <c r="D2083" i="21"/>
  <c r="D2082" i="21"/>
  <c r="D2081" i="21"/>
  <c r="D2080" i="21"/>
  <c r="D2079" i="21"/>
  <c r="D2078" i="21"/>
  <c r="D2077" i="21"/>
  <c r="D2076" i="21"/>
  <c r="D2075" i="21"/>
  <c r="D2074" i="21"/>
  <c r="D2073" i="21"/>
  <c r="D2072" i="21"/>
  <c r="D2071" i="21"/>
  <c r="D2070" i="21"/>
  <c r="D2069" i="21"/>
  <c r="D2068" i="21"/>
  <c r="D2067" i="21"/>
  <c r="D2066" i="21"/>
  <c r="D2065" i="21"/>
  <c r="D2064" i="21"/>
  <c r="D2063" i="21"/>
  <c r="D2062" i="21"/>
  <c r="D2061" i="21"/>
  <c r="D2060" i="21"/>
  <c r="D2059" i="21"/>
  <c r="D2058" i="21"/>
  <c r="D2057" i="21"/>
  <c r="D2056" i="21"/>
  <c r="D2055" i="21"/>
  <c r="D2054" i="21"/>
  <c r="D2053" i="21"/>
  <c r="D2052" i="21"/>
  <c r="D2051" i="21"/>
  <c r="D2050" i="21"/>
  <c r="D2049" i="21"/>
  <c r="D2048" i="21"/>
  <c r="D2047" i="21"/>
  <c r="D2046" i="21"/>
  <c r="D2045" i="21"/>
  <c r="D2044" i="21"/>
  <c r="D2043" i="21"/>
  <c r="D2042" i="21"/>
  <c r="D2041" i="21"/>
  <c r="D2040" i="21"/>
  <c r="D2039" i="21"/>
  <c r="D2038" i="21"/>
  <c r="D2037" i="21"/>
  <c r="D2036" i="21"/>
  <c r="D2035" i="21"/>
  <c r="D2034" i="21"/>
  <c r="D2033" i="21"/>
  <c r="D2032" i="21"/>
  <c r="D2031" i="21"/>
  <c r="D2030" i="21"/>
  <c r="D2029" i="21"/>
  <c r="D2028" i="21"/>
  <c r="D2027" i="21"/>
  <c r="D2026" i="21"/>
  <c r="D2025" i="21"/>
  <c r="D2024" i="21"/>
  <c r="D2023" i="21"/>
  <c r="D2022" i="21"/>
  <c r="D2021" i="21"/>
  <c r="D2020" i="21"/>
  <c r="D2019" i="21"/>
  <c r="D2018" i="21"/>
  <c r="D2017" i="21"/>
  <c r="D2016" i="21"/>
  <c r="D2015" i="21"/>
  <c r="D2014" i="21"/>
  <c r="D2013" i="21"/>
  <c r="D2012" i="21"/>
  <c r="D2011" i="21"/>
  <c r="D2010" i="21"/>
  <c r="D2009" i="21"/>
  <c r="D2008" i="21"/>
  <c r="D2007" i="21"/>
  <c r="D2006" i="21"/>
  <c r="D2005" i="21"/>
  <c r="D2004" i="21"/>
  <c r="D2003" i="21"/>
  <c r="D2002" i="21"/>
  <c r="D2001" i="21"/>
  <c r="D2000" i="21"/>
  <c r="D1999" i="21"/>
  <c r="D1998" i="21"/>
  <c r="D1997" i="21"/>
  <c r="D1996" i="21"/>
  <c r="D1995" i="21"/>
  <c r="D1994" i="21"/>
  <c r="D1993" i="21"/>
  <c r="D1992" i="21"/>
  <c r="D1991" i="21"/>
  <c r="D1990" i="21"/>
  <c r="D1989" i="21"/>
  <c r="D1988" i="21"/>
  <c r="D1987" i="21"/>
  <c r="D1986" i="21"/>
  <c r="D1985" i="21"/>
  <c r="D1984" i="21"/>
  <c r="D1983" i="21"/>
  <c r="D1982" i="21"/>
  <c r="D1981" i="21"/>
  <c r="D1980" i="21"/>
  <c r="D1979" i="21"/>
  <c r="D1978" i="21"/>
  <c r="D1977" i="21"/>
  <c r="D1976" i="21"/>
  <c r="D1975" i="21"/>
  <c r="D1974" i="21"/>
  <c r="D1973" i="21"/>
  <c r="D1972" i="21"/>
  <c r="D1971" i="21"/>
  <c r="D1970" i="21"/>
  <c r="D1969" i="21"/>
  <c r="D1968" i="21"/>
  <c r="D1967" i="21"/>
  <c r="D1966" i="21"/>
  <c r="D1965" i="21"/>
  <c r="D1964" i="21"/>
  <c r="D1963" i="21"/>
  <c r="D1962" i="21"/>
  <c r="D1961" i="21"/>
  <c r="D1960" i="21"/>
  <c r="D1959" i="21"/>
  <c r="D1958" i="21"/>
  <c r="D1957" i="21"/>
  <c r="D1956" i="21"/>
  <c r="D1955" i="21"/>
  <c r="D1954" i="21"/>
  <c r="D1953" i="21"/>
  <c r="D1952" i="21"/>
  <c r="D1951" i="21"/>
  <c r="D1950" i="21"/>
  <c r="D1949" i="21"/>
  <c r="D1948" i="21"/>
  <c r="D1947" i="21"/>
  <c r="D1946" i="21"/>
  <c r="D1945" i="21"/>
  <c r="D1944" i="21"/>
  <c r="D1943" i="21"/>
  <c r="D1942" i="21"/>
  <c r="D1941" i="21"/>
  <c r="D1940" i="21"/>
  <c r="D1939" i="21"/>
  <c r="D1938" i="21"/>
  <c r="D1937" i="21"/>
  <c r="D1936" i="21"/>
  <c r="D1935" i="21"/>
  <c r="D1934" i="21"/>
  <c r="D1933" i="21"/>
  <c r="D1932" i="21"/>
  <c r="D1931" i="21"/>
  <c r="D1930" i="21"/>
  <c r="D1929" i="21"/>
  <c r="D1928" i="21"/>
  <c r="D1927" i="21"/>
  <c r="D1926" i="21"/>
  <c r="D1925" i="21"/>
  <c r="D1924" i="21"/>
  <c r="D1923" i="21"/>
  <c r="D1922" i="21"/>
  <c r="D1921" i="21"/>
  <c r="D1920" i="21"/>
  <c r="D1919" i="21"/>
  <c r="D1918" i="21"/>
  <c r="D1917" i="21"/>
  <c r="D1916" i="21"/>
  <c r="D1915" i="21"/>
  <c r="D1914" i="21"/>
  <c r="D1913" i="21"/>
  <c r="D1912" i="21"/>
  <c r="D1911" i="21"/>
  <c r="D1910" i="21"/>
  <c r="D1909" i="21"/>
  <c r="D1908" i="21"/>
  <c r="D1907" i="21"/>
  <c r="D1906" i="21"/>
  <c r="D1905" i="21"/>
  <c r="D1904" i="21"/>
  <c r="D1903" i="21"/>
  <c r="D1902" i="21"/>
  <c r="D1901" i="21"/>
  <c r="D1900" i="21"/>
  <c r="D1899" i="21"/>
  <c r="D1898" i="21"/>
  <c r="D1897" i="21"/>
  <c r="D1896" i="21"/>
  <c r="D1895" i="21"/>
  <c r="D1894" i="21"/>
  <c r="D1893" i="21"/>
  <c r="D1892" i="21"/>
  <c r="D1891" i="21"/>
  <c r="D1890" i="21"/>
  <c r="D1889" i="21"/>
  <c r="D1888" i="21"/>
  <c r="D1887" i="21"/>
  <c r="D1886" i="21"/>
  <c r="D1885" i="21"/>
  <c r="D1884" i="21"/>
  <c r="D1883" i="21"/>
  <c r="D1882" i="21"/>
  <c r="D1881" i="21"/>
  <c r="D1880" i="21"/>
  <c r="D1879" i="21"/>
  <c r="D1878" i="21"/>
  <c r="D1877" i="21"/>
  <c r="D1876" i="21"/>
  <c r="D1875" i="21"/>
  <c r="D1874" i="21"/>
  <c r="D1873" i="21"/>
  <c r="D1872" i="21"/>
  <c r="D1871" i="21"/>
  <c r="D1870" i="21"/>
  <c r="D1869" i="21"/>
  <c r="D1868" i="21"/>
  <c r="D1867" i="21"/>
  <c r="D1866" i="21"/>
  <c r="D1865" i="21"/>
  <c r="D1864" i="21"/>
  <c r="D1863" i="21"/>
  <c r="D1862" i="21"/>
  <c r="D1861" i="21"/>
  <c r="D1860" i="21"/>
  <c r="D1859" i="21"/>
  <c r="D1858" i="21"/>
  <c r="D1857" i="21"/>
  <c r="D1856" i="21"/>
  <c r="D1855" i="21"/>
  <c r="D1854" i="21"/>
  <c r="D1853" i="21"/>
  <c r="D1852" i="21"/>
  <c r="D1851" i="21"/>
  <c r="D1850" i="21"/>
  <c r="D1849" i="21"/>
  <c r="D1848" i="21"/>
  <c r="D1847" i="21"/>
  <c r="D1846" i="21"/>
  <c r="D1845" i="21"/>
  <c r="D1844" i="21"/>
  <c r="D1843" i="21"/>
  <c r="D1842" i="21"/>
  <c r="D1841" i="21"/>
  <c r="D1840" i="21"/>
  <c r="D1839" i="21"/>
  <c r="D1838" i="21"/>
  <c r="D1837" i="21"/>
  <c r="D1836" i="21"/>
  <c r="D1835" i="21"/>
  <c r="D1834" i="21"/>
  <c r="D1833" i="21"/>
  <c r="D1832" i="21"/>
  <c r="D1831" i="21"/>
  <c r="D1830" i="21"/>
  <c r="D1829" i="21"/>
  <c r="D1828" i="21"/>
  <c r="D1827" i="21"/>
  <c r="D1826" i="21"/>
  <c r="D1825" i="21"/>
  <c r="D1824" i="21"/>
  <c r="D1823" i="21"/>
  <c r="D1822" i="21"/>
  <c r="D1821" i="21"/>
  <c r="D1820" i="21"/>
  <c r="D1819" i="21"/>
  <c r="D1818" i="21"/>
  <c r="D1817" i="21"/>
  <c r="D1816" i="21"/>
  <c r="D1815" i="21"/>
  <c r="D1814" i="21"/>
  <c r="D1813" i="21"/>
  <c r="D1812" i="21"/>
  <c r="D1811" i="21"/>
  <c r="D1810" i="21"/>
  <c r="D1809" i="21"/>
  <c r="D1808" i="21"/>
  <c r="D1807" i="21"/>
  <c r="D1806" i="21"/>
  <c r="D1805" i="21"/>
  <c r="D1804" i="21"/>
  <c r="D1803" i="21"/>
  <c r="D1802" i="21"/>
  <c r="D1801" i="21"/>
  <c r="D1800" i="21"/>
  <c r="D1799" i="21"/>
  <c r="D1798" i="21"/>
  <c r="D1797" i="21"/>
  <c r="D1796" i="21"/>
  <c r="D1795" i="21"/>
  <c r="D1794" i="21"/>
  <c r="D1793" i="21"/>
  <c r="D1792" i="21"/>
  <c r="D1791" i="21"/>
  <c r="D1790" i="21"/>
  <c r="D1789" i="21"/>
  <c r="D1788" i="21"/>
  <c r="D1787" i="21"/>
  <c r="D1786" i="21"/>
  <c r="D1785" i="21"/>
  <c r="D1784" i="21"/>
  <c r="D1783" i="21"/>
  <c r="D1782" i="21"/>
  <c r="D1781" i="21"/>
  <c r="D1780" i="21"/>
  <c r="D1779" i="21"/>
  <c r="D1778" i="21"/>
  <c r="D1777" i="21"/>
  <c r="D1776" i="21"/>
  <c r="D1775" i="21"/>
  <c r="D1774" i="21"/>
  <c r="D1773" i="21"/>
  <c r="D1772" i="21"/>
  <c r="D1771" i="21"/>
  <c r="D1770" i="21"/>
  <c r="D1769" i="21"/>
  <c r="D1768" i="21"/>
  <c r="D1767" i="21"/>
  <c r="D1766" i="21"/>
  <c r="D1765" i="21"/>
  <c r="D1764" i="21"/>
  <c r="D1763" i="21"/>
  <c r="D1762" i="21"/>
  <c r="D1761" i="21"/>
  <c r="D1760" i="21"/>
  <c r="D1759" i="21"/>
  <c r="D1758" i="21"/>
  <c r="D1757" i="21"/>
  <c r="D1756" i="21"/>
  <c r="D1755" i="21"/>
  <c r="D1754" i="21"/>
  <c r="D1753" i="21"/>
  <c r="D1752" i="21"/>
  <c r="D1751" i="21"/>
  <c r="D1750" i="21"/>
  <c r="D1749" i="21"/>
  <c r="D1748" i="21"/>
  <c r="D1747" i="21"/>
  <c r="D1746" i="21"/>
  <c r="D1745" i="21"/>
  <c r="D1744" i="21"/>
  <c r="D1743" i="21"/>
  <c r="D1742" i="21"/>
  <c r="D1741" i="21"/>
  <c r="D1740" i="21"/>
  <c r="D1739" i="21"/>
  <c r="D1738" i="21"/>
  <c r="D1737" i="21"/>
  <c r="D1736" i="21"/>
  <c r="D1735" i="21"/>
  <c r="D1734" i="21"/>
  <c r="D1733" i="21"/>
  <c r="D1732" i="21"/>
  <c r="D1731" i="21"/>
  <c r="D1730" i="21"/>
  <c r="D1729" i="21"/>
  <c r="D1728" i="21"/>
  <c r="D1727" i="21"/>
  <c r="D1726" i="21"/>
  <c r="D1725" i="21"/>
  <c r="D1724" i="21"/>
  <c r="D1723" i="21"/>
  <c r="D1722" i="21"/>
  <c r="D1721" i="21"/>
  <c r="D1720" i="21"/>
  <c r="D1719" i="21"/>
  <c r="D1718" i="21"/>
  <c r="D1717" i="21"/>
  <c r="D1716" i="21"/>
  <c r="D1715" i="21"/>
  <c r="D1714" i="21"/>
  <c r="D1713" i="21"/>
  <c r="D1712" i="21"/>
  <c r="D1711" i="21"/>
  <c r="D1710" i="21"/>
  <c r="D1709" i="21"/>
  <c r="D1708" i="21"/>
  <c r="D1707" i="21"/>
  <c r="D1706" i="21"/>
  <c r="D1705" i="21"/>
  <c r="D1704" i="21"/>
  <c r="D1703" i="21"/>
  <c r="D1702" i="21"/>
  <c r="D1701" i="21"/>
  <c r="D1700" i="21"/>
  <c r="D1699" i="21"/>
  <c r="D1698" i="21"/>
  <c r="D1697" i="21"/>
  <c r="D1696" i="21"/>
  <c r="D1695" i="21"/>
  <c r="D1694" i="21"/>
  <c r="D1693" i="21"/>
  <c r="D1692" i="21"/>
  <c r="D1691" i="21"/>
  <c r="D1690" i="21"/>
  <c r="D1689" i="21"/>
  <c r="D1688" i="21"/>
  <c r="D1687" i="21"/>
  <c r="D1686" i="21"/>
  <c r="D1685" i="21"/>
  <c r="D1684" i="21"/>
  <c r="D1683" i="21"/>
  <c r="D1682" i="21"/>
  <c r="D1681" i="21"/>
  <c r="D1680" i="21"/>
  <c r="D1679" i="21"/>
  <c r="D1678" i="21"/>
  <c r="D1677" i="21"/>
  <c r="D1676" i="21"/>
  <c r="D1675" i="21"/>
  <c r="D1674" i="21"/>
  <c r="D1673" i="21"/>
  <c r="D1672" i="21"/>
  <c r="D1671" i="21"/>
  <c r="D1670" i="21"/>
  <c r="D1669" i="21"/>
  <c r="D1668" i="21"/>
  <c r="D1667" i="21"/>
  <c r="D1666" i="21"/>
  <c r="D1665" i="21"/>
  <c r="D1664" i="21"/>
  <c r="D1663" i="21"/>
  <c r="D1662" i="21"/>
  <c r="D1661" i="21"/>
  <c r="D1660" i="21"/>
  <c r="D1659" i="21"/>
  <c r="D1658" i="21"/>
  <c r="D1657" i="21"/>
  <c r="D1656" i="21"/>
  <c r="D1655" i="21"/>
  <c r="D1654" i="21"/>
  <c r="D1653" i="21"/>
  <c r="D1652" i="21"/>
  <c r="D1651" i="21"/>
  <c r="D1650" i="21"/>
  <c r="D1649" i="21"/>
  <c r="D1648" i="21"/>
  <c r="D1647" i="21"/>
  <c r="D1646" i="21"/>
  <c r="D1645" i="21"/>
  <c r="D1644" i="21"/>
  <c r="D1643" i="21"/>
  <c r="D1642" i="21"/>
  <c r="D1641" i="21"/>
  <c r="D1640" i="21"/>
  <c r="D1639" i="21"/>
  <c r="D1638" i="21"/>
  <c r="D1637" i="21"/>
  <c r="D1636" i="21"/>
  <c r="D1635" i="21"/>
  <c r="D1634" i="21"/>
  <c r="D1633" i="21"/>
  <c r="D1632" i="21"/>
  <c r="D1631" i="21"/>
  <c r="D1630" i="21"/>
  <c r="D1629" i="21"/>
  <c r="D1628" i="21"/>
  <c r="D1627" i="21"/>
  <c r="D1626" i="21"/>
  <c r="D1625" i="21"/>
  <c r="D1624" i="21"/>
  <c r="D1623" i="21"/>
  <c r="D1622" i="21"/>
  <c r="D1621" i="21"/>
  <c r="D1620" i="21"/>
  <c r="D1619" i="21"/>
  <c r="D1618" i="21"/>
  <c r="D1617" i="21"/>
  <c r="D1616" i="21"/>
  <c r="D1615" i="21"/>
  <c r="D1614" i="21"/>
  <c r="D1613" i="21"/>
  <c r="D1612" i="21"/>
  <c r="D1611" i="21"/>
  <c r="D1610" i="21"/>
  <c r="D1609" i="21"/>
  <c r="D1608" i="21"/>
  <c r="D1607" i="21"/>
  <c r="D1606" i="21"/>
  <c r="D1605" i="21"/>
  <c r="D1604" i="21"/>
  <c r="D1603" i="21"/>
  <c r="D1602" i="21"/>
  <c r="D1601" i="21"/>
  <c r="D1600" i="21"/>
  <c r="D1599" i="21"/>
  <c r="D1598" i="21"/>
  <c r="D1597" i="21"/>
  <c r="D1596" i="21"/>
  <c r="D1595" i="21"/>
  <c r="D1594" i="21"/>
  <c r="D1593" i="21"/>
  <c r="D1592" i="21"/>
  <c r="D1591" i="21"/>
  <c r="D1590" i="21"/>
  <c r="D1589" i="21"/>
  <c r="D1588" i="21"/>
  <c r="D1587" i="21"/>
  <c r="D1586" i="21"/>
  <c r="D1585" i="21"/>
  <c r="D1584" i="21"/>
  <c r="D1583" i="21"/>
  <c r="D1582" i="21"/>
  <c r="D1581" i="21"/>
  <c r="D1580" i="21"/>
  <c r="D1579" i="21"/>
  <c r="D1578" i="21"/>
  <c r="D1577" i="21"/>
  <c r="D1576" i="21"/>
  <c r="D1575" i="21"/>
  <c r="D1574" i="21"/>
  <c r="D1573" i="21"/>
  <c r="D1572" i="21"/>
  <c r="D1571" i="21"/>
  <c r="D1570" i="21"/>
  <c r="D1569" i="21"/>
  <c r="D1568" i="21"/>
  <c r="D1567" i="21"/>
  <c r="D1566" i="21"/>
  <c r="D1565" i="21"/>
  <c r="D1564" i="21"/>
  <c r="D1563" i="21"/>
  <c r="D1562" i="21"/>
  <c r="D1561" i="21"/>
  <c r="D1560" i="21"/>
  <c r="D1559" i="21"/>
  <c r="D1558" i="21"/>
  <c r="D1557" i="21"/>
  <c r="D1556" i="21"/>
  <c r="D1555" i="21"/>
  <c r="D1554" i="21"/>
  <c r="D1553" i="21"/>
  <c r="D1552" i="21"/>
  <c r="D1551" i="21"/>
  <c r="D1550" i="21"/>
  <c r="D1549" i="21"/>
  <c r="D1548" i="21"/>
  <c r="D1547" i="21"/>
  <c r="D1546" i="21"/>
  <c r="D1545" i="21"/>
  <c r="D1544" i="21"/>
  <c r="D1543" i="21"/>
  <c r="D1542" i="21"/>
  <c r="D1541" i="21"/>
  <c r="D1540" i="21"/>
  <c r="D1539" i="21"/>
  <c r="D1538" i="21"/>
  <c r="D1537" i="21"/>
  <c r="D1536" i="21"/>
  <c r="D1535" i="21"/>
  <c r="D1534" i="21"/>
  <c r="D1533" i="21"/>
  <c r="D1532" i="21"/>
  <c r="D1531" i="21"/>
  <c r="D1530" i="21"/>
  <c r="D1529" i="21"/>
  <c r="D1528" i="21"/>
  <c r="D1527" i="21"/>
  <c r="D1526" i="21"/>
  <c r="D1525" i="21"/>
  <c r="D1524" i="21"/>
  <c r="D1523" i="21"/>
  <c r="D1522" i="21"/>
  <c r="D1521" i="21"/>
  <c r="D1520" i="21"/>
  <c r="D1519" i="21"/>
  <c r="D1518" i="21"/>
  <c r="D1517" i="21"/>
  <c r="D1516" i="21"/>
  <c r="D1515" i="21"/>
  <c r="D1514" i="21"/>
  <c r="D1513" i="21"/>
  <c r="D1512" i="21"/>
  <c r="D1511" i="21"/>
  <c r="D1510" i="21"/>
  <c r="D1509" i="21"/>
  <c r="D1508" i="21"/>
  <c r="D1507" i="21"/>
  <c r="D1506" i="21"/>
  <c r="D1505" i="21"/>
  <c r="D1504" i="21"/>
  <c r="D1503" i="21"/>
  <c r="D1502" i="21"/>
  <c r="D1501" i="21"/>
  <c r="D1500" i="21"/>
  <c r="D1499" i="21"/>
  <c r="D1498" i="21"/>
  <c r="D1497" i="21"/>
  <c r="D1496" i="21"/>
  <c r="D1495" i="21"/>
  <c r="D1494" i="21"/>
  <c r="D1493" i="21"/>
  <c r="D1492" i="21"/>
  <c r="D1491" i="21"/>
  <c r="D1490" i="21"/>
  <c r="D1489" i="21"/>
  <c r="D1488" i="21"/>
  <c r="D1487" i="21"/>
  <c r="D1486" i="21"/>
  <c r="D1485" i="21"/>
  <c r="D1484" i="21"/>
  <c r="D1483" i="21"/>
  <c r="D1482" i="21"/>
  <c r="D1481" i="21"/>
  <c r="D1480" i="21"/>
  <c r="D1479" i="21"/>
  <c r="D1478" i="21"/>
  <c r="D1477" i="21"/>
  <c r="D1476" i="21"/>
  <c r="D1475" i="21"/>
  <c r="D1474" i="21"/>
  <c r="D1473" i="21"/>
  <c r="D1472" i="21"/>
  <c r="D1471" i="21"/>
  <c r="D1470" i="21"/>
  <c r="D1469" i="21"/>
  <c r="D1468" i="21"/>
  <c r="D1467" i="21"/>
  <c r="D1466" i="21"/>
  <c r="D1465" i="21"/>
  <c r="D1464" i="21"/>
  <c r="D1463" i="21"/>
  <c r="D1462" i="21"/>
  <c r="D1461" i="21"/>
  <c r="D1460" i="21"/>
  <c r="D1459" i="21"/>
  <c r="D1458" i="21"/>
  <c r="D1457" i="21"/>
  <c r="D1456" i="21"/>
  <c r="D1455" i="21"/>
  <c r="D1454" i="21"/>
  <c r="D1453" i="21"/>
  <c r="D1452" i="21"/>
  <c r="D1451" i="21"/>
  <c r="D1450" i="21"/>
  <c r="D1449" i="21"/>
  <c r="D1448" i="21"/>
  <c r="D1447" i="21"/>
  <c r="D1446" i="21"/>
  <c r="D1445" i="21"/>
  <c r="D1444" i="21"/>
  <c r="D1443" i="21"/>
  <c r="D1442" i="21"/>
  <c r="D1441" i="21"/>
  <c r="D1440" i="21"/>
  <c r="D1439" i="21"/>
  <c r="D1438" i="21"/>
  <c r="D1437" i="21"/>
  <c r="D1436" i="21"/>
  <c r="D1435" i="21"/>
  <c r="D1434" i="21"/>
  <c r="D1433" i="21"/>
  <c r="D1432" i="21"/>
  <c r="D1431" i="21"/>
  <c r="D1430" i="21"/>
  <c r="D1429" i="21"/>
  <c r="D1428" i="21"/>
  <c r="D1427" i="21"/>
  <c r="D1426" i="21"/>
  <c r="D1425" i="21"/>
  <c r="D1424" i="21"/>
  <c r="D1423" i="21"/>
  <c r="D1422" i="21"/>
  <c r="D1421" i="21"/>
  <c r="D1420" i="21"/>
  <c r="D1419" i="21"/>
  <c r="D1418" i="21"/>
  <c r="D1417" i="21"/>
  <c r="D1416" i="21"/>
  <c r="D1415" i="21"/>
  <c r="D1414" i="21"/>
  <c r="D1413" i="21"/>
  <c r="D1412" i="21"/>
  <c r="D1411" i="21"/>
  <c r="D1410" i="21"/>
  <c r="D1409" i="21"/>
  <c r="D1408" i="21"/>
  <c r="D1407" i="21"/>
  <c r="D1406" i="21"/>
  <c r="D1405" i="21"/>
  <c r="D1404" i="21"/>
  <c r="D1403" i="21"/>
  <c r="D1402" i="21"/>
  <c r="D1401" i="21"/>
  <c r="D1400" i="21"/>
  <c r="D1399" i="21"/>
  <c r="D1398" i="21"/>
  <c r="D1397" i="21"/>
  <c r="D1396" i="21"/>
  <c r="D1395" i="21"/>
  <c r="D1394" i="21"/>
  <c r="D1393" i="21"/>
  <c r="D1392" i="21"/>
  <c r="D1391" i="21"/>
  <c r="D1390" i="21"/>
  <c r="D1389" i="21"/>
  <c r="D1388" i="21"/>
  <c r="D1387" i="21"/>
  <c r="D1386" i="21"/>
  <c r="D1385" i="21"/>
  <c r="D1384" i="21"/>
  <c r="D1383" i="21"/>
  <c r="D1382" i="21"/>
  <c r="D1381" i="21"/>
  <c r="D1380" i="21"/>
  <c r="D1379" i="21"/>
  <c r="D1378" i="21"/>
  <c r="D1377" i="21"/>
  <c r="D1376" i="21"/>
  <c r="D1375" i="21"/>
  <c r="D1374" i="21"/>
  <c r="D1373" i="21"/>
  <c r="D1372" i="21"/>
  <c r="D1371" i="21"/>
  <c r="D1370" i="21"/>
  <c r="D1369" i="21"/>
  <c r="D1368" i="21"/>
  <c r="D1367" i="21"/>
  <c r="D1366" i="21"/>
  <c r="D1365" i="21"/>
  <c r="D1364" i="21"/>
  <c r="D1363" i="21"/>
  <c r="D1362" i="21"/>
  <c r="D1361" i="21"/>
  <c r="D1360" i="21"/>
  <c r="D1359" i="21"/>
  <c r="D1358" i="21"/>
  <c r="D1357" i="21"/>
  <c r="D1356" i="21"/>
  <c r="D1355" i="21"/>
  <c r="D1354" i="21"/>
  <c r="D1353" i="21"/>
  <c r="D1352" i="21"/>
  <c r="D1351" i="21"/>
  <c r="D1350" i="21"/>
  <c r="D1349" i="21"/>
  <c r="D1348" i="21"/>
  <c r="D1347" i="21"/>
  <c r="D1346" i="21"/>
  <c r="D1345" i="21"/>
  <c r="D1344" i="21"/>
  <c r="D1343" i="21"/>
  <c r="D1342" i="21"/>
  <c r="D1341" i="21"/>
  <c r="D1340" i="21"/>
  <c r="D1339" i="21"/>
  <c r="D1338" i="21"/>
  <c r="D1337" i="21"/>
  <c r="D1336" i="21"/>
  <c r="D1335" i="21"/>
  <c r="D1334" i="21"/>
  <c r="D1333" i="21"/>
  <c r="D1332" i="21"/>
  <c r="D1331" i="21"/>
  <c r="D1330" i="21"/>
  <c r="D1329" i="21"/>
  <c r="D1328" i="21"/>
  <c r="D1327" i="21"/>
  <c r="D1326" i="21"/>
  <c r="D1325" i="21"/>
  <c r="D1324" i="21"/>
  <c r="D1323" i="21"/>
  <c r="D1322" i="21"/>
  <c r="D1321" i="21"/>
  <c r="D1320" i="21"/>
  <c r="D1319" i="21"/>
  <c r="D1318" i="21"/>
  <c r="D1317" i="21"/>
  <c r="D1316" i="21"/>
  <c r="D1315" i="21"/>
  <c r="D1314" i="21"/>
  <c r="D1313" i="21"/>
  <c r="D1312" i="21"/>
  <c r="D1311" i="21"/>
  <c r="D1310" i="21"/>
  <c r="D1309" i="21"/>
  <c r="D1308" i="21"/>
  <c r="D1307" i="21"/>
  <c r="D1306" i="21"/>
  <c r="D1305" i="21"/>
  <c r="D1304" i="21"/>
  <c r="D1303" i="21"/>
  <c r="D1302" i="21"/>
  <c r="D1301" i="21"/>
  <c r="D1300" i="21"/>
  <c r="D1299" i="21"/>
  <c r="D1298" i="21"/>
  <c r="D1297" i="21"/>
  <c r="D1296" i="21"/>
  <c r="D1295" i="21"/>
  <c r="D1294" i="21"/>
  <c r="D1293" i="21"/>
  <c r="D1292" i="21"/>
  <c r="D1291" i="21"/>
  <c r="D1290" i="21"/>
  <c r="D1289" i="21"/>
  <c r="D1288" i="21"/>
  <c r="D1287" i="21"/>
  <c r="D1286" i="21"/>
  <c r="D1285" i="21"/>
  <c r="D1284" i="21"/>
  <c r="D1283" i="21"/>
  <c r="D1282" i="21"/>
  <c r="D1281" i="21"/>
  <c r="D1280" i="21"/>
  <c r="D1279" i="21"/>
  <c r="D1278" i="21"/>
  <c r="D1277" i="21"/>
  <c r="D1276" i="21"/>
  <c r="D1275" i="21"/>
  <c r="D1274" i="21"/>
  <c r="D1273" i="21"/>
  <c r="D1272" i="21"/>
  <c r="D1271" i="21"/>
  <c r="D1270" i="21"/>
  <c r="D1269" i="21"/>
  <c r="D1268" i="21"/>
  <c r="D1267" i="21"/>
  <c r="D1266" i="21"/>
  <c r="D1265" i="21"/>
  <c r="D1264" i="21"/>
  <c r="D1263" i="21"/>
  <c r="D1262" i="21"/>
  <c r="D1261" i="21"/>
  <c r="D1260" i="21"/>
  <c r="D1259" i="21"/>
  <c r="D1258" i="21"/>
  <c r="D1257" i="21"/>
  <c r="D1256" i="21"/>
  <c r="D1255" i="21"/>
  <c r="D1254" i="21"/>
  <c r="D1253" i="21"/>
  <c r="D1252" i="21"/>
  <c r="D1251" i="21"/>
  <c r="D1250" i="21"/>
  <c r="D1249" i="21"/>
  <c r="D1248" i="21"/>
  <c r="D1247" i="21"/>
  <c r="D1246" i="21"/>
  <c r="D1245" i="21"/>
  <c r="D1244" i="21"/>
  <c r="D1243" i="21"/>
  <c r="D1242" i="21"/>
  <c r="D1241" i="21"/>
  <c r="D1240" i="21"/>
  <c r="D1239" i="21"/>
  <c r="D1238" i="21"/>
  <c r="D1237" i="21"/>
  <c r="D1236" i="21"/>
  <c r="D1235" i="21"/>
  <c r="D1234" i="21"/>
  <c r="D1233" i="21"/>
  <c r="D1232" i="21"/>
  <c r="D1231" i="21"/>
  <c r="D1230" i="21"/>
  <c r="D1229" i="21"/>
  <c r="D1228" i="21"/>
  <c r="D1227" i="21"/>
  <c r="D1226" i="21"/>
  <c r="D1225" i="21"/>
  <c r="D1224" i="21"/>
  <c r="D1223" i="21"/>
  <c r="D1222" i="21"/>
  <c r="D1221" i="21"/>
  <c r="D1220" i="21"/>
  <c r="D1219" i="21"/>
  <c r="D1218" i="21"/>
  <c r="D1217" i="21"/>
  <c r="D1216" i="21"/>
  <c r="D1215" i="21"/>
  <c r="D1214" i="21"/>
  <c r="D1213" i="21"/>
  <c r="D1212" i="21"/>
  <c r="D1211" i="21"/>
  <c r="D1210" i="21"/>
  <c r="D1209" i="21"/>
  <c r="D1208" i="21"/>
  <c r="D1207" i="21"/>
  <c r="D1206" i="21"/>
  <c r="D1205" i="21"/>
  <c r="D1204" i="21"/>
  <c r="D1203" i="21"/>
  <c r="D1202" i="21"/>
  <c r="D1201" i="21"/>
  <c r="D1200" i="21"/>
  <c r="D1199" i="21"/>
  <c r="D1198" i="21"/>
  <c r="D1197" i="21"/>
  <c r="D1196" i="21"/>
  <c r="D1195" i="21"/>
  <c r="D1194" i="21"/>
  <c r="D1193" i="21"/>
  <c r="D1192" i="21"/>
  <c r="D1191" i="21"/>
  <c r="D1190" i="21"/>
  <c r="D1189" i="21"/>
  <c r="D1188" i="21"/>
  <c r="D1187" i="21"/>
  <c r="D1186" i="21"/>
  <c r="D1185" i="21"/>
  <c r="D1184" i="21"/>
  <c r="D1183" i="21"/>
  <c r="D1182" i="21"/>
  <c r="D1181" i="21"/>
  <c r="D1180" i="21"/>
  <c r="D1179" i="21"/>
  <c r="D1178" i="21"/>
  <c r="D1177" i="21"/>
  <c r="D1176" i="21"/>
  <c r="D1175" i="21"/>
  <c r="D1174" i="21"/>
  <c r="D1173" i="21"/>
  <c r="D1172" i="21"/>
  <c r="D1171" i="21"/>
  <c r="D1170" i="21"/>
  <c r="D1169" i="21"/>
  <c r="D1168" i="21"/>
  <c r="D1167" i="21"/>
  <c r="D1166" i="21"/>
  <c r="D1165" i="21"/>
  <c r="D1164" i="21"/>
  <c r="D1163" i="21"/>
  <c r="D1162" i="21"/>
  <c r="D1161" i="21"/>
  <c r="D1160" i="21"/>
  <c r="D1159" i="21"/>
  <c r="D1158" i="21"/>
  <c r="D1157" i="21"/>
  <c r="D1156" i="21"/>
  <c r="D1155" i="21"/>
  <c r="D1154" i="21"/>
  <c r="D1153" i="21"/>
  <c r="D1152" i="21"/>
  <c r="D1151" i="21"/>
  <c r="D1150" i="21"/>
  <c r="D1149" i="21"/>
  <c r="D1148" i="21"/>
  <c r="D1147" i="21"/>
  <c r="D1146" i="21"/>
  <c r="D1145" i="21"/>
  <c r="D1144" i="21"/>
  <c r="D1143" i="21"/>
  <c r="D1142" i="21"/>
  <c r="D1141" i="21"/>
  <c r="D1140" i="21"/>
  <c r="D1139" i="21"/>
  <c r="D1138" i="21"/>
  <c r="D1137" i="21"/>
  <c r="D1136" i="21"/>
  <c r="D1135" i="21"/>
  <c r="D1134" i="21"/>
  <c r="D1133" i="21"/>
  <c r="D1132" i="21"/>
  <c r="D1131" i="21"/>
  <c r="D1130" i="21"/>
  <c r="D1129" i="21"/>
  <c r="D1128" i="21"/>
  <c r="D1127" i="21"/>
  <c r="D1126" i="21"/>
  <c r="D1125" i="21"/>
  <c r="D1124" i="21"/>
  <c r="D1123" i="21"/>
  <c r="D1122" i="21"/>
  <c r="D1121" i="21"/>
  <c r="D1120" i="21"/>
  <c r="D1119" i="21"/>
  <c r="D1118" i="21"/>
  <c r="D1117" i="21"/>
  <c r="D1116" i="21"/>
  <c r="D1115" i="21"/>
  <c r="D1114" i="21"/>
  <c r="D1113" i="21"/>
  <c r="D1112" i="21"/>
  <c r="D1111" i="21"/>
  <c r="D1110" i="21"/>
  <c r="D1109" i="21"/>
  <c r="D1108" i="21"/>
  <c r="D1107" i="21"/>
  <c r="D1106" i="21"/>
  <c r="D1105" i="21"/>
  <c r="D1104" i="21"/>
  <c r="D1103" i="21"/>
  <c r="D1102" i="21"/>
  <c r="D1101" i="21"/>
  <c r="D1100" i="21"/>
  <c r="D1099" i="21"/>
  <c r="D1098" i="21"/>
  <c r="D1097" i="21"/>
  <c r="D1096" i="21"/>
  <c r="D1095" i="21"/>
  <c r="D1094" i="21"/>
  <c r="D1093" i="21"/>
  <c r="D1092" i="21"/>
  <c r="D1091" i="21"/>
  <c r="D1090" i="21"/>
  <c r="D1089" i="21"/>
  <c r="D1088" i="21"/>
  <c r="D1087" i="21"/>
  <c r="D1086" i="21"/>
  <c r="D1085" i="21"/>
  <c r="D1084" i="21"/>
  <c r="D1083" i="21"/>
  <c r="D1082" i="21"/>
  <c r="D1081" i="21"/>
  <c r="D1080" i="21"/>
  <c r="D1079" i="21"/>
  <c r="D1078" i="21"/>
  <c r="D1077" i="21"/>
  <c r="D1076" i="21"/>
  <c r="D1075" i="21"/>
  <c r="D1074" i="21"/>
  <c r="D1073" i="21"/>
  <c r="D1072" i="21"/>
  <c r="D1071" i="21"/>
  <c r="D1070" i="21"/>
  <c r="D1069" i="21"/>
  <c r="D1068" i="21"/>
  <c r="D1067" i="21"/>
  <c r="D1066" i="21"/>
  <c r="D1065" i="21"/>
  <c r="D1064" i="21"/>
  <c r="D1063" i="21"/>
  <c r="D1062" i="21"/>
  <c r="D1061" i="21"/>
  <c r="D1060" i="21"/>
  <c r="D1059" i="21"/>
  <c r="D1058" i="21"/>
  <c r="D1057" i="21"/>
  <c r="D1056" i="21"/>
  <c r="D1055" i="21"/>
  <c r="D1054" i="21"/>
  <c r="D1053" i="21"/>
  <c r="D1052" i="21"/>
  <c r="D1051" i="21"/>
  <c r="D1050" i="21"/>
  <c r="D1049" i="21"/>
  <c r="D1048" i="21"/>
  <c r="D1047" i="21"/>
  <c r="D1046" i="21"/>
  <c r="D1045" i="21"/>
  <c r="D1044" i="21"/>
  <c r="D1043" i="21"/>
  <c r="D1042" i="21"/>
  <c r="D1041" i="21"/>
  <c r="D1040" i="21"/>
  <c r="D1039" i="21"/>
  <c r="D1038" i="21"/>
  <c r="D1037" i="21"/>
  <c r="D1036" i="21"/>
  <c r="D1035" i="21"/>
  <c r="D1034" i="21"/>
  <c r="D1033" i="21"/>
  <c r="D1032" i="21"/>
  <c r="D1031" i="21"/>
  <c r="D1030" i="21"/>
  <c r="D1029" i="21"/>
  <c r="D1028" i="21"/>
  <c r="D1027" i="21"/>
  <c r="D1026" i="21"/>
  <c r="D1025" i="21"/>
  <c r="D1024" i="21"/>
  <c r="D1023" i="21"/>
  <c r="D1022" i="21"/>
  <c r="D1021" i="21"/>
  <c r="D1020" i="21"/>
  <c r="D1019" i="21"/>
  <c r="D1018" i="21"/>
  <c r="D1017" i="21"/>
  <c r="D1016" i="21"/>
  <c r="D1015" i="21"/>
  <c r="D1014" i="21"/>
  <c r="D1013" i="21"/>
  <c r="D1012" i="21"/>
  <c r="D1011" i="21"/>
  <c r="D1010" i="21"/>
  <c r="D1009" i="21"/>
  <c r="D1008" i="21"/>
  <c r="D1007" i="21"/>
  <c r="D1006" i="21"/>
  <c r="D1005" i="21"/>
  <c r="D1004" i="21"/>
  <c r="D1003" i="21"/>
  <c r="D1002" i="21"/>
  <c r="D1001" i="21"/>
  <c r="D1000" i="21"/>
  <c r="D999" i="21"/>
  <c r="D998" i="21"/>
  <c r="D997" i="21"/>
  <c r="D996" i="21"/>
  <c r="D995" i="21"/>
  <c r="D994" i="21"/>
  <c r="D993" i="21"/>
  <c r="D992" i="21"/>
  <c r="D991" i="21"/>
  <c r="D990" i="21"/>
  <c r="D989" i="21"/>
  <c r="D988" i="21"/>
  <c r="D987" i="21"/>
  <c r="D986" i="21"/>
  <c r="D985" i="21"/>
  <c r="D984" i="21"/>
  <c r="D983" i="21"/>
  <c r="D982" i="21"/>
  <c r="D981" i="21"/>
  <c r="D980" i="21"/>
  <c r="D979" i="21"/>
  <c r="D978" i="21"/>
  <c r="D977" i="21"/>
  <c r="D976" i="21"/>
  <c r="D975" i="21"/>
  <c r="D974" i="21"/>
  <c r="D973" i="21"/>
  <c r="D972" i="21"/>
  <c r="D971" i="21"/>
  <c r="D970" i="21"/>
  <c r="D969" i="21"/>
  <c r="D968" i="21"/>
  <c r="D967" i="21"/>
  <c r="D966" i="21"/>
  <c r="D965" i="21"/>
  <c r="D964" i="21"/>
  <c r="D963" i="21"/>
  <c r="D962" i="21"/>
  <c r="D961" i="21"/>
  <c r="D960" i="21"/>
  <c r="D959" i="21"/>
  <c r="D958" i="21"/>
  <c r="D957" i="21"/>
  <c r="D956" i="21"/>
  <c r="D955" i="21"/>
  <c r="D954" i="21"/>
  <c r="D953" i="21"/>
  <c r="D952" i="21"/>
  <c r="D951" i="21"/>
  <c r="D950" i="21"/>
  <c r="D949" i="21"/>
  <c r="D948" i="21"/>
  <c r="D947" i="21"/>
  <c r="D946" i="21"/>
  <c r="D945" i="21"/>
  <c r="D944" i="21"/>
  <c r="D943" i="21"/>
  <c r="D942" i="21"/>
  <c r="D941" i="21"/>
  <c r="D940" i="21"/>
  <c r="D939" i="21"/>
  <c r="D938" i="21"/>
  <c r="D937" i="21"/>
  <c r="D936" i="21"/>
  <c r="D935" i="21"/>
  <c r="D934" i="21"/>
  <c r="D933" i="21"/>
  <c r="D932" i="21"/>
  <c r="D931" i="21"/>
  <c r="D930" i="21"/>
  <c r="D929" i="21"/>
  <c r="D928" i="21"/>
  <c r="D927" i="21"/>
  <c r="D926" i="21"/>
  <c r="D925" i="21"/>
  <c r="D924" i="21"/>
  <c r="D923" i="21"/>
  <c r="D922" i="21"/>
  <c r="D921" i="21"/>
  <c r="D920" i="21"/>
  <c r="D919" i="21"/>
  <c r="D918" i="21"/>
  <c r="D917" i="21"/>
  <c r="D916" i="21"/>
  <c r="D915" i="21"/>
  <c r="D914" i="21"/>
  <c r="D913" i="21"/>
  <c r="D912" i="21"/>
  <c r="D911" i="21"/>
  <c r="D910" i="21"/>
  <c r="D909" i="21"/>
  <c r="D908" i="21"/>
  <c r="D907" i="21"/>
  <c r="D906" i="21"/>
  <c r="D905" i="21"/>
  <c r="D904" i="21"/>
  <c r="D903" i="21"/>
  <c r="D902" i="21"/>
  <c r="D901" i="21"/>
  <c r="D900" i="21"/>
  <c r="D899" i="21"/>
  <c r="D898" i="21"/>
  <c r="D897" i="21"/>
  <c r="D896" i="21"/>
  <c r="D895" i="21"/>
  <c r="D894" i="21"/>
  <c r="D893" i="21"/>
  <c r="D892" i="21"/>
  <c r="D891" i="21"/>
  <c r="D890" i="21"/>
  <c r="D889" i="21"/>
  <c r="D888" i="21"/>
  <c r="D887" i="21"/>
  <c r="D886" i="21"/>
  <c r="D885" i="21"/>
  <c r="D884" i="21"/>
  <c r="D883" i="21"/>
  <c r="D882" i="21"/>
  <c r="D881" i="21"/>
  <c r="D880" i="21"/>
  <c r="D879" i="21"/>
  <c r="D878" i="21"/>
  <c r="D877" i="21"/>
  <c r="D876" i="21"/>
  <c r="D875" i="21"/>
  <c r="D874" i="21"/>
  <c r="D873" i="21"/>
  <c r="D872" i="21"/>
  <c r="D871" i="21"/>
  <c r="D870" i="21"/>
  <c r="D869" i="21"/>
  <c r="D868" i="21"/>
  <c r="D867" i="21"/>
  <c r="D866" i="21"/>
  <c r="D865" i="21"/>
  <c r="D864" i="21"/>
  <c r="D863" i="21"/>
  <c r="D862" i="21"/>
  <c r="D861" i="21"/>
  <c r="D860" i="21"/>
  <c r="D859" i="21"/>
  <c r="D858" i="21"/>
  <c r="D857" i="21"/>
  <c r="D856" i="21"/>
  <c r="D855" i="21"/>
  <c r="D854" i="21"/>
  <c r="D853" i="21"/>
  <c r="D852" i="21"/>
  <c r="D851" i="21"/>
  <c r="D850" i="21"/>
  <c r="D849" i="21"/>
  <c r="D848" i="21"/>
  <c r="D847" i="21"/>
  <c r="D846" i="21"/>
  <c r="D845" i="21"/>
  <c r="D844" i="21"/>
  <c r="D843" i="21"/>
  <c r="D842" i="21"/>
  <c r="D841" i="21"/>
  <c r="D840" i="21"/>
  <c r="D839" i="21"/>
  <c r="D838" i="21"/>
  <c r="D837" i="21"/>
  <c r="D836" i="21"/>
  <c r="D835" i="21"/>
  <c r="D834" i="21"/>
  <c r="D833" i="21"/>
  <c r="D832" i="21"/>
  <c r="D831" i="21"/>
  <c r="D830" i="21"/>
  <c r="D829" i="21"/>
  <c r="D828" i="21"/>
  <c r="D827" i="21"/>
  <c r="D826" i="21"/>
  <c r="D825" i="21"/>
  <c r="D824" i="21"/>
  <c r="D823" i="21"/>
  <c r="D822" i="21"/>
  <c r="D821" i="21"/>
  <c r="D820" i="21"/>
  <c r="D819" i="21"/>
  <c r="D818" i="21"/>
  <c r="D817" i="21"/>
  <c r="D816" i="21"/>
  <c r="D815" i="21"/>
  <c r="D814" i="21"/>
  <c r="D813" i="21"/>
  <c r="D812" i="21"/>
  <c r="D811" i="21"/>
  <c r="D810" i="21"/>
  <c r="D809" i="21"/>
  <c r="D808" i="21"/>
  <c r="D807" i="21"/>
  <c r="D806" i="21"/>
  <c r="D805" i="21"/>
  <c r="D804" i="21"/>
  <c r="D803" i="21"/>
  <c r="D802" i="21"/>
  <c r="D801" i="21"/>
  <c r="D800" i="21"/>
  <c r="D799" i="21"/>
  <c r="D798" i="21"/>
  <c r="D797" i="21"/>
  <c r="D796" i="21"/>
  <c r="D795" i="21"/>
  <c r="D794" i="21"/>
  <c r="D793" i="21"/>
  <c r="D792" i="21"/>
  <c r="D791" i="21"/>
  <c r="D790" i="21"/>
  <c r="D789" i="21"/>
  <c r="D788" i="21"/>
  <c r="D787" i="21"/>
  <c r="D786" i="21"/>
  <c r="D785" i="21"/>
  <c r="D784" i="21"/>
  <c r="D783" i="21"/>
  <c r="D782" i="21"/>
  <c r="D781" i="21"/>
  <c r="D780" i="21"/>
  <c r="D779" i="21"/>
  <c r="D778" i="21"/>
  <c r="D777" i="21"/>
  <c r="D776" i="21"/>
  <c r="D775" i="21"/>
  <c r="D774" i="21"/>
  <c r="D773" i="21"/>
  <c r="D772" i="21"/>
  <c r="D771" i="21"/>
  <c r="D770" i="21"/>
  <c r="D769" i="21"/>
  <c r="D768" i="21"/>
  <c r="D767" i="21"/>
  <c r="D766" i="21"/>
  <c r="D765" i="21"/>
  <c r="D764" i="21"/>
  <c r="D763" i="21"/>
  <c r="D762" i="21"/>
  <c r="D761" i="21"/>
  <c r="D760" i="21"/>
  <c r="D759" i="21"/>
  <c r="D758" i="21"/>
  <c r="D757" i="21"/>
  <c r="D756" i="21"/>
  <c r="D755" i="21"/>
  <c r="D754" i="21"/>
  <c r="D753" i="21"/>
  <c r="D752" i="21"/>
  <c r="D751" i="21"/>
  <c r="D750" i="21"/>
  <c r="D749" i="21"/>
  <c r="D748" i="21"/>
  <c r="D747" i="21"/>
  <c r="D746" i="21"/>
  <c r="D745" i="21"/>
  <c r="D744" i="21"/>
  <c r="D743" i="21"/>
  <c r="D742" i="21"/>
  <c r="D741" i="21"/>
  <c r="D740" i="21"/>
  <c r="D739" i="21"/>
  <c r="D738" i="21"/>
  <c r="D737" i="21"/>
  <c r="D736" i="21"/>
  <c r="D735" i="21"/>
  <c r="D734" i="21"/>
  <c r="D733" i="21"/>
  <c r="D732" i="21"/>
  <c r="D731" i="21"/>
  <c r="D730" i="21"/>
  <c r="D729" i="21"/>
  <c r="D728" i="21"/>
  <c r="D727" i="21"/>
  <c r="D726" i="21"/>
  <c r="D725" i="21"/>
  <c r="D724" i="21"/>
  <c r="D723" i="21"/>
  <c r="D722" i="21"/>
  <c r="D721" i="21"/>
  <c r="D720" i="21"/>
  <c r="D719" i="21"/>
  <c r="D718" i="21"/>
  <c r="D717" i="21"/>
  <c r="D716" i="21"/>
  <c r="D715" i="21"/>
  <c r="D714" i="21"/>
  <c r="D713" i="21"/>
  <c r="D712" i="21"/>
  <c r="D711" i="21"/>
  <c r="D710" i="21"/>
  <c r="D709" i="21"/>
  <c r="D708" i="21"/>
  <c r="D707" i="21"/>
  <c r="D706" i="21"/>
  <c r="D705" i="21"/>
  <c r="D704" i="21"/>
  <c r="D703" i="21"/>
  <c r="D702" i="21"/>
  <c r="D701" i="21"/>
  <c r="D700" i="21"/>
  <c r="D699" i="21"/>
  <c r="D698" i="21"/>
  <c r="D697" i="21"/>
  <c r="D696" i="21"/>
  <c r="D695" i="21"/>
  <c r="D694" i="21"/>
  <c r="D693" i="21"/>
  <c r="D692" i="21"/>
  <c r="D691" i="21"/>
  <c r="D690" i="21"/>
  <c r="D689" i="21"/>
  <c r="D688" i="21"/>
  <c r="D687" i="21"/>
  <c r="D686" i="21"/>
  <c r="D685" i="21"/>
  <c r="D684" i="21"/>
  <c r="D683" i="21"/>
  <c r="D682" i="21"/>
  <c r="D681" i="21"/>
  <c r="D680" i="21"/>
  <c r="D679" i="21"/>
  <c r="D678" i="21"/>
  <c r="D677" i="21"/>
  <c r="D676" i="21"/>
  <c r="D675" i="21"/>
  <c r="D674" i="21"/>
  <c r="D673" i="21"/>
  <c r="D672" i="21"/>
  <c r="D671" i="21"/>
  <c r="D670" i="21"/>
  <c r="D669" i="21"/>
  <c r="D668" i="21"/>
  <c r="D667" i="21"/>
  <c r="D666" i="21"/>
  <c r="D665" i="21"/>
  <c r="D664" i="21"/>
  <c r="D663" i="21"/>
  <c r="D662" i="21"/>
  <c r="D661" i="21"/>
  <c r="D660" i="21"/>
  <c r="D659" i="21"/>
  <c r="D658" i="21"/>
  <c r="D657" i="21"/>
  <c r="D656" i="21"/>
  <c r="D655" i="21"/>
  <c r="D654" i="21"/>
  <c r="D653" i="21"/>
  <c r="D652" i="21"/>
  <c r="D651" i="21"/>
  <c r="D650" i="21"/>
  <c r="D649" i="21"/>
  <c r="D648" i="21"/>
  <c r="D647" i="21"/>
  <c r="D646" i="21"/>
  <c r="D645" i="21"/>
  <c r="D644" i="21"/>
  <c r="D643" i="21"/>
  <c r="D642" i="21"/>
  <c r="D641" i="21"/>
  <c r="D640" i="21"/>
  <c r="D639" i="21"/>
  <c r="D638" i="21"/>
  <c r="D637" i="21"/>
  <c r="D636" i="21"/>
  <c r="D635" i="21"/>
  <c r="D634" i="21"/>
  <c r="D633" i="21"/>
  <c r="D632" i="21"/>
  <c r="D631" i="21"/>
  <c r="D630" i="21"/>
  <c r="D629" i="21"/>
  <c r="D628" i="21"/>
  <c r="D627" i="21"/>
  <c r="D626" i="21"/>
  <c r="D625" i="21"/>
  <c r="D624" i="21"/>
  <c r="D623" i="21"/>
  <c r="D622" i="21"/>
  <c r="D621" i="21"/>
  <c r="D620" i="21"/>
  <c r="D619" i="21"/>
  <c r="D618" i="21"/>
  <c r="D617" i="21"/>
  <c r="D616" i="21"/>
  <c r="D615" i="21"/>
  <c r="D614" i="21"/>
  <c r="D613" i="21"/>
  <c r="D612" i="21"/>
  <c r="D611" i="21"/>
  <c r="D610" i="21"/>
  <c r="D609" i="21"/>
  <c r="D608" i="21"/>
  <c r="D607" i="21"/>
  <c r="D606" i="21"/>
  <c r="D605" i="21"/>
  <c r="D604" i="21"/>
  <c r="D603" i="21"/>
  <c r="D602" i="21"/>
  <c r="D601" i="21"/>
  <c r="D600" i="21"/>
  <c r="D599" i="21"/>
  <c r="D598" i="21"/>
  <c r="D597" i="21"/>
  <c r="D596" i="21"/>
  <c r="D595" i="21"/>
  <c r="D594" i="21"/>
  <c r="D593" i="21"/>
  <c r="D592" i="21"/>
  <c r="D591" i="21"/>
  <c r="D590" i="21"/>
  <c r="D589" i="21"/>
  <c r="D588" i="21"/>
  <c r="D587" i="21"/>
  <c r="D586" i="21"/>
  <c r="D585" i="21"/>
  <c r="D584" i="21"/>
  <c r="D583" i="21"/>
  <c r="D582" i="21"/>
  <c r="D581" i="21"/>
  <c r="D580" i="21"/>
  <c r="D579" i="21"/>
  <c r="D578" i="21"/>
  <c r="D577" i="21"/>
  <c r="D576" i="21"/>
  <c r="D575" i="21"/>
  <c r="D574" i="21"/>
  <c r="D573" i="21"/>
  <c r="D572" i="21"/>
  <c r="D571" i="21"/>
  <c r="D570" i="21"/>
  <c r="D569" i="21"/>
  <c r="D568" i="21"/>
  <c r="D567" i="21"/>
  <c r="D566" i="21"/>
  <c r="D565" i="21"/>
  <c r="D564" i="21"/>
  <c r="D563" i="21"/>
  <c r="D562" i="21"/>
  <c r="D561" i="21"/>
  <c r="D560" i="21"/>
  <c r="D559" i="21"/>
  <c r="D558" i="21"/>
  <c r="D557" i="21"/>
  <c r="D556" i="21"/>
  <c r="D555" i="21"/>
  <c r="D554" i="21"/>
  <c r="D553" i="21"/>
  <c r="D552" i="21"/>
  <c r="D551" i="21"/>
  <c r="D550" i="21"/>
  <c r="D549" i="21"/>
  <c r="D548" i="21"/>
  <c r="D547" i="21"/>
  <c r="D546" i="21"/>
  <c r="D545" i="21"/>
  <c r="D544" i="21"/>
  <c r="D543" i="21"/>
  <c r="D542" i="21"/>
  <c r="D541" i="21"/>
  <c r="D540" i="21"/>
  <c r="D539" i="21"/>
  <c r="D538" i="21"/>
  <c r="D537" i="21"/>
  <c r="D536" i="21"/>
  <c r="D535" i="21"/>
  <c r="D534" i="21"/>
  <c r="D533" i="21"/>
  <c r="D532" i="21"/>
  <c r="D531" i="21"/>
  <c r="D530" i="21"/>
  <c r="D529" i="21"/>
  <c r="D528" i="21"/>
  <c r="D527" i="21"/>
  <c r="D526" i="21"/>
  <c r="D525" i="21"/>
  <c r="D524" i="21"/>
  <c r="D523" i="21"/>
  <c r="D522" i="21"/>
  <c r="D521" i="21"/>
  <c r="D520" i="21"/>
  <c r="D519" i="21"/>
  <c r="D518" i="21"/>
  <c r="D517" i="21"/>
  <c r="D516" i="21"/>
  <c r="D515" i="21"/>
  <c r="D514" i="21"/>
  <c r="D513" i="21"/>
  <c r="D512" i="21"/>
  <c r="D511" i="21"/>
  <c r="D510" i="21"/>
  <c r="D509" i="21"/>
  <c r="D508" i="21"/>
  <c r="D507" i="21"/>
  <c r="D506" i="21"/>
  <c r="D505" i="21"/>
  <c r="D504" i="21"/>
  <c r="D503" i="21"/>
  <c r="D502" i="21"/>
  <c r="D501" i="21"/>
  <c r="D500" i="21"/>
  <c r="D499" i="21"/>
  <c r="D498" i="21"/>
  <c r="D497" i="21"/>
  <c r="D496" i="21"/>
  <c r="D495" i="21"/>
  <c r="D494" i="21"/>
  <c r="D493" i="21"/>
  <c r="D492" i="21"/>
  <c r="D491" i="21"/>
  <c r="D490" i="21"/>
  <c r="D489" i="21"/>
  <c r="D488" i="21"/>
  <c r="D487" i="21"/>
  <c r="D486" i="21"/>
  <c r="D485" i="21"/>
  <c r="D484" i="21"/>
  <c r="D483" i="21"/>
  <c r="D482" i="21"/>
  <c r="D481" i="21"/>
  <c r="D480" i="21"/>
  <c r="D479" i="21"/>
  <c r="D478" i="21"/>
  <c r="D477" i="21"/>
  <c r="D476" i="21"/>
  <c r="D475" i="21"/>
  <c r="D474" i="21"/>
  <c r="D473" i="21"/>
  <c r="D472" i="21"/>
  <c r="D471" i="21"/>
  <c r="D470" i="21"/>
  <c r="D469" i="21"/>
  <c r="D468" i="21"/>
  <c r="D467" i="21"/>
  <c r="D466" i="21"/>
  <c r="D465" i="21"/>
  <c r="D464" i="21"/>
  <c r="D463" i="21"/>
  <c r="D462" i="21"/>
  <c r="D461" i="21"/>
  <c r="D460" i="21"/>
  <c r="D459" i="21"/>
  <c r="D458" i="21"/>
  <c r="D457" i="21"/>
  <c r="D456" i="21"/>
  <c r="D455" i="21"/>
  <c r="D454" i="21"/>
  <c r="D453" i="21"/>
  <c r="D452" i="21"/>
  <c r="D451" i="21"/>
  <c r="D450" i="21"/>
  <c r="D449" i="21"/>
  <c r="D448" i="21"/>
  <c r="D447" i="21"/>
  <c r="D446" i="21"/>
  <c r="D445" i="21"/>
  <c r="D444" i="21"/>
  <c r="D443" i="21"/>
  <c r="D442" i="21"/>
  <c r="D441" i="21"/>
  <c r="D440" i="21"/>
  <c r="D439" i="21"/>
  <c r="D438" i="21"/>
  <c r="D437" i="21"/>
  <c r="D436" i="21"/>
  <c r="D435" i="21"/>
  <c r="D434" i="21"/>
  <c r="D433" i="21"/>
  <c r="D432" i="21"/>
  <c r="D431" i="21"/>
  <c r="D430" i="21"/>
  <c r="D429" i="21"/>
  <c r="D428" i="21"/>
  <c r="D427" i="21"/>
  <c r="D426" i="21"/>
  <c r="D425" i="21"/>
  <c r="D424" i="21"/>
  <c r="D423" i="21"/>
  <c r="D422" i="21"/>
  <c r="D421" i="21"/>
  <c r="D420" i="21"/>
  <c r="D419" i="21"/>
  <c r="D418" i="21"/>
  <c r="D417" i="21"/>
  <c r="D416" i="21"/>
  <c r="D415" i="21"/>
  <c r="D414" i="21"/>
  <c r="D413" i="21"/>
  <c r="D412" i="21"/>
  <c r="D411" i="21"/>
  <c r="D410" i="21"/>
  <c r="D409" i="21"/>
  <c r="D408" i="21"/>
  <c r="D407" i="21"/>
  <c r="D406" i="21"/>
  <c r="D405" i="21"/>
  <c r="D404" i="21"/>
  <c r="D403" i="21"/>
  <c r="D402" i="21"/>
  <c r="D401" i="21"/>
  <c r="D400" i="21"/>
  <c r="D399" i="21"/>
  <c r="D398" i="21"/>
  <c r="D397" i="21"/>
  <c r="D396" i="21"/>
  <c r="D395" i="21"/>
  <c r="D394" i="21"/>
  <c r="D393" i="21"/>
  <c r="D392" i="21"/>
  <c r="D391" i="21"/>
  <c r="D390" i="21"/>
  <c r="D389" i="21"/>
  <c r="D388" i="21"/>
  <c r="D387" i="21"/>
  <c r="D386" i="21"/>
  <c r="D385" i="21"/>
  <c r="D384" i="21"/>
  <c r="D383" i="21"/>
  <c r="D382" i="21"/>
  <c r="D381" i="21"/>
  <c r="D380" i="21"/>
  <c r="D379" i="21"/>
  <c r="D378" i="21"/>
  <c r="D377" i="21"/>
  <c r="D376" i="21"/>
  <c r="D375" i="21"/>
  <c r="D374" i="21"/>
  <c r="D373" i="21"/>
  <c r="D372" i="21"/>
  <c r="D371" i="21"/>
  <c r="D370" i="21"/>
  <c r="D369" i="21"/>
  <c r="D368" i="21"/>
  <c r="D367" i="21"/>
  <c r="D366" i="21"/>
  <c r="D365" i="21"/>
  <c r="D364" i="21"/>
  <c r="D363" i="21"/>
  <c r="D362" i="21"/>
  <c r="D361" i="21"/>
  <c r="D360" i="21"/>
  <c r="D359" i="21"/>
  <c r="D358" i="21"/>
  <c r="D357" i="21"/>
  <c r="D356" i="21"/>
  <c r="D355" i="21"/>
  <c r="D354" i="21"/>
  <c r="D353" i="21"/>
  <c r="D352" i="21"/>
  <c r="D351" i="21"/>
  <c r="D350" i="21"/>
  <c r="D349" i="21"/>
  <c r="D348" i="21"/>
  <c r="D347" i="21"/>
  <c r="D346" i="21"/>
  <c r="D345" i="21"/>
  <c r="D344" i="21"/>
  <c r="D343" i="21"/>
  <c r="D342" i="21"/>
  <c r="D341" i="21"/>
  <c r="D340" i="21"/>
  <c r="D339" i="21"/>
  <c r="D338" i="21"/>
  <c r="D337" i="21"/>
  <c r="D336" i="21"/>
  <c r="D335" i="21"/>
  <c r="D334" i="21"/>
  <c r="D333" i="21"/>
  <c r="D332" i="21"/>
  <c r="D331" i="21"/>
  <c r="D330" i="21"/>
  <c r="D329" i="21"/>
  <c r="D328" i="21"/>
  <c r="D327" i="21"/>
  <c r="D326" i="21"/>
  <c r="D325" i="21"/>
  <c r="D324" i="21"/>
  <c r="D323" i="21"/>
  <c r="D322" i="21"/>
  <c r="D321" i="21"/>
  <c r="D320" i="21"/>
  <c r="D319" i="21"/>
  <c r="D318" i="21"/>
  <c r="D317" i="21"/>
  <c r="D316" i="21"/>
  <c r="D315" i="21"/>
  <c r="D314" i="21"/>
  <c r="D313" i="21"/>
  <c r="D312" i="21"/>
  <c r="D311" i="21"/>
  <c r="D310" i="21"/>
  <c r="D309" i="21"/>
  <c r="D308" i="21"/>
  <c r="D307" i="21"/>
  <c r="D306" i="21"/>
  <c r="D305" i="21"/>
  <c r="D304" i="21"/>
  <c r="D303" i="21"/>
  <c r="D302" i="21"/>
  <c r="D301" i="21"/>
  <c r="D300" i="21"/>
  <c r="D299" i="21"/>
  <c r="D298" i="21"/>
  <c r="D297" i="21"/>
  <c r="D296" i="21"/>
  <c r="D295" i="21"/>
  <c r="D294" i="21"/>
  <c r="D293" i="21"/>
  <c r="D292" i="21"/>
  <c r="D291" i="21"/>
  <c r="D290" i="21"/>
  <c r="D289" i="21"/>
  <c r="D288" i="21"/>
  <c r="D287" i="21"/>
  <c r="D286" i="21"/>
  <c r="D285" i="21"/>
  <c r="D284" i="21"/>
  <c r="D283" i="21"/>
  <c r="D282" i="21"/>
  <c r="D281" i="21"/>
  <c r="D280" i="21"/>
  <c r="D279" i="21"/>
  <c r="D278" i="21"/>
  <c r="D277" i="21"/>
  <c r="D276" i="21"/>
  <c r="D275" i="21"/>
  <c r="D274" i="21"/>
  <c r="D273" i="21"/>
  <c r="D272" i="21"/>
  <c r="D271" i="21"/>
  <c r="D270" i="21"/>
  <c r="D269" i="21"/>
  <c r="D268" i="21"/>
  <c r="D267" i="21"/>
  <c r="D266" i="21"/>
  <c r="D265" i="21"/>
  <c r="D264" i="21"/>
  <c r="D263" i="21"/>
  <c r="D262" i="21"/>
  <c r="D261" i="21"/>
  <c r="D260" i="21"/>
  <c r="D259" i="21"/>
  <c r="D258" i="21"/>
  <c r="D257" i="21"/>
  <c r="D256" i="21"/>
  <c r="D255" i="21"/>
  <c r="D254" i="21"/>
  <c r="D253" i="21"/>
  <c r="D252" i="21"/>
  <c r="D251" i="21"/>
  <c r="D250" i="21"/>
  <c r="D249" i="21"/>
  <c r="D248" i="21"/>
  <c r="D247" i="21"/>
  <c r="D246" i="21"/>
  <c r="D245" i="21"/>
  <c r="D244" i="21"/>
  <c r="D243" i="21"/>
  <c r="D242" i="21"/>
  <c r="D241" i="21"/>
  <c r="D240" i="21"/>
  <c r="D239" i="21"/>
  <c r="D238" i="21"/>
  <c r="D237" i="21"/>
  <c r="D236" i="21"/>
  <c r="D235" i="21"/>
  <c r="D234" i="21"/>
  <c r="D233" i="21"/>
  <c r="D232" i="21"/>
  <c r="D231" i="21"/>
  <c r="D230" i="21"/>
  <c r="D229" i="21"/>
  <c r="D228" i="21"/>
  <c r="D227" i="21"/>
  <c r="D226" i="21"/>
  <c r="D225" i="21"/>
  <c r="D224" i="21"/>
  <c r="D223" i="21"/>
  <c r="D222" i="21"/>
  <c r="D221" i="21"/>
  <c r="D220" i="21"/>
  <c r="D219" i="21"/>
  <c r="D218" i="21"/>
  <c r="D217" i="21"/>
  <c r="D216" i="21"/>
  <c r="D215" i="21"/>
  <c r="D214" i="21"/>
  <c r="D213" i="21"/>
  <c r="D212" i="21"/>
  <c r="D211" i="21"/>
  <c r="D210" i="21"/>
  <c r="D209" i="21"/>
  <c r="D208" i="21"/>
  <c r="D207" i="21"/>
  <c r="D206" i="21"/>
  <c r="D205" i="21"/>
  <c r="D204" i="21"/>
  <c r="D203" i="21"/>
  <c r="D202" i="21"/>
  <c r="D201" i="21"/>
  <c r="D200" i="21"/>
  <c r="D199" i="21"/>
  <c r="D198" i="21"/>
  <c r="D197" i="21"/>
  <c r="D196" i="21"/>
  <c r="D195" i="21"/>
  <c r="D194" i="21"/>
  <c r="D193" i="21"/>
  <c r="D192" i="21"/>
  <c r="D191" i="21"/>
  <c r="D190" i="21"/>
  <c r="D189" i="21"/>
  <c r="D188" i="21"/>
  <c r="D187" i="21"/>
  <c r="D186" i="21"/>
  <c r="D185" i="21"/>
  <c r="D184" i="21"/>
  <c r="D183" i="21"/>
  <c r="D182" i="21"/>
  <c r="D181" i="21"/>
  <c r="D180" i="21"/>
  <c r="D179" i="21"/>
  <c r="D178" i="21"/>
  <c r="D177" i="21"/>
  <c r="D176" i="21"/>
  <c r="D175" i="21"/>
  <c r="D174" i="21"/>
  <c r="D173" i="21"/>
  <c r="D172" i="21"/>
  <c r="D171" i="21"/>
  <c r="D170" i="21"/>
  <c r="D169" i="21"/>
  <c r="D168" i="21"/>
  <c r="D167" i="21"/>
  <c r="D166" i="21"/>
  <c r="D165" i="21"/>
  <c r="D164" i="21"/>
  <c r="D163" i="21"/>
  <c r="D162" i="21"/>
  <c r="D161" i="21"/>
  <c r="D160" i="21"/>
  <c r="D159" i="21"/>
  <c r="D158" i="21"/>
  <c r="D157" i="21"/>
  <c r="D156" i="21"/>
  <c r="D155" i="21"/>
  <c r="D154" i="21"/>
  <c r="D153" i="21"/>
  <c r="D152" i="21"/>
  <c r="D151" i="21"/>
  <c r="D150" i="21"/>
  <c r="D149" i="21"/>
  <c r="D148" i="21"/>
  <c r="D147" i="21"/>
  <c r="D146" i="21"/>
  <c r="D145" i="21"/>
  <c r="D144" i="21"/>
  <c r="D143" i="21"/>
  <c r="D142" i="21"/>
  <c r="D141" i="21"/>
  <c r="D140" i="21"/>
  <c r="D139" i="21"/>
  <c r="D138" i="21"/>
  <c r="D137" i="21"/>
  <c r="D136" i="21"/>
  <c r="D135" i="21"/>
  <c r="D134" i="21"/>
  <c r="D133" i="21"/>
  <c r="D132" i="21"/>
  <c r="D131" i="21"/>
  <c r="D130" i="21"/>
  <c r="D129" i="21"/>
  <c r="D128" i="21"/>
  <c r="D127" i="21"/>
  <c r="D126" i="21"/>
  <c r="D125" i="21"/>
  <c r="D124" i="21"/>
  <c r="D123" i="21"/>
  <c r="D122" i="21"/>
  <c r="D121" i="21"/>
  <c r="D120" i="21"/>
  <c r="D119" i="21"/>
  <c r="D118" i="21"/>
  <c r="D117" i="21"/>
  <c r="D116" i="21"/>
  <c r="D115" i="21"/>
  <c r="D114" i="21"/>
  <c r="D113" i="21"/>
  <c r="D112" i="21"/>
  <c r="D111" i="21"/>
  <c r="D110" i="21"/>
  <c r="D109" i="21"/>
  <c r="D108" i="21"/>
  <c r="D107" i="21"/>
  <c r="D106" i="21"/>
  <c r="D105" i="21"/>
  <c r="D104" i="21"/>
  <c r="D103" i="21"/>
  <c r="D102" i="21"/>
  <c r="D101" i="21"/>
  <c r="D100" i="21"/>
  <c r="D99" i="21"/>
  <c r="D98" i="21"/>
  <c r="D97" i="21"/>
  <c r="D96" i="21"/>
  <c r="D95" i="21"/>
  <c r="D94" i="21"/>
  <c r="D93" i="21"/>
  <c r="D92" i="21"/>
  <c r="D91" i="21"/>
  <c r="D90" i="21"/>
  <c r="D89" i="21"/>
  <c r="D88" i="21"/>
  <c r="D87" i="21"/>
  <c r="D86" i="21"/>
  <c r="D85" i="21"/>
  <c r="D84" i="21"/>
  <c r="D83" i="21"/>
  <c r="D82" i="21"/>
  <c r="D81" i="21"/>
  <c r="D80" i="21"/>
  <c r="D79" i="21"/>
  <c r="D78" i="21"/>
  <c r="D77" i="21"/>
  <c r="D76" i="21"/>
  <c r="D75" i="21"/>
  <c r="D74" i="21"/>
  <c r="D73" i="21"/>
  <c r="D72" i="21"/>
  <c r="D71" i="21"/>
  <c r="D70" i="21"/>
  <c r="D69" i="21"/>
  <c r="D68" i="21"/>
  <c r="D67" i="21"/>
  <c r="D66" i="21"/>
  <c r="D65" i="21"/>
  <c r="D64" i="21"/>
  <c r="D63" i="21"/>
  <c r="D62" i="21"/>
  <c r="D61" i="21"/>
  <c r="D60" i="21"/>
  <c r="D59" i="21"/>
  <c r="D58" i="21"/>
  <c r="D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8" i="21"/>
  <c r="D7" i="21"/>
  <c r="D6" i="21"/>
  <c r="D5" i="21"/>
  <c r="D4" i="21"/>
  <c r="D3" i="21"/>
  <c r="D2" i="21"/>
  <c r="B7" i="15"/>
  <c r="G14" i="5"/>
  <c r="D20" i="2"/>
  <c r="D19" i="2"/>
  <c r="C20" i="2"/>
  <c r="C19" i="2"/>
  <c r="D17" i="4"/>
  <c r="D18" i="4" s="1"/>
  <c r="D20" i="4" s="1"/>
  <c r="E9" i="5"/>
  <c r="E7" i="5"/>
  <c r="E6" i="5"/>
  <c r="G6" i="5" s="1"/>
  <c r="E13" i="5"/>
  <c r="G13" i="5" s="1"/>
  <c r="G9" i="5"/>
  <c r="G7" i="5"/>
  <c r="F14" i="5"/>
  <c r="C3" i="14" l="1"/>
  <c r="D3" i="14"/>
  <c r="C5" i="14"/>
  <c r="D8" i="14"/>
  <c r="D6" i="14"/>
  <c r="D4" i="14"/>
  <c r="C7" i="14"/>
  <c r="C8" i="14"/>
  <c r="C6" i="14"/>
  <c r="C4" i="14"/>
  <c r="D7" i="14"/>
  <c r="D5" i="14"/>
  <c r="E17" i="4"/>
  <c r="E18" i="4" s="1"/>
  <c r="F5" i="3"/>
  <c r="F4" i="3"/>
  <c r="F7" i="3" l="1"/>
  <c r="G7" i="3" s="1"/>
  <c r="C16" i="5"/>
  <c r="G14" i="10" l="1"/>
  <c r="G15" i="10" s="1"/>
  <c r="D4" i="9" l="1"/>
  <c r="K159" i="6" l="1"/>
  <c r="C160" i="6"/>
  <c r="K140" i="6"/>
  <c r="K129" i="6"/>
  <c r="K108" i="6"/>
  <c r="K105" i="6"/>
  <c r="K104" i="6"/>
  <c r="K69" i="6"/>
  <c r="K5" i="6"/>
  <c r="D167" i="6" l="1"/>
  <c r="D184" i="6"/>
  <c r="E8" i="5"/>
  <c r="G8" i="5" s="1"/>
  <c r="E12" i="5"/>
  <c r="G12" i="5" s="1"/>
  <c r="D14" i="5"/>
  <c r="C14" i="5"/>
  <c r="E10" i="5"/>
  <c r="G10" i="5" s="1"/>
  <c r="S6540" i="1" l="1"/>
  <c r="S6539" i="1"/>
  <c r="S6538" i="1"/>
  <c r="S6537" i="1"/>
  <c r="S6536" i="1"/>
  <c r="S6535" i="1"/>
  <c r="S6534" i="1"/>
  <c r="S6533" i="1"/>
  <c r="S6532" i="1"/>
  <c r="S6531" i="1"/>
  <c r="S6530" i="1"/>
  <c r="S6529" i="1"/>
  <c r="S6528" i="1"/>
  <c r="S6527" i="1"/>
  <c r="S6526" i="1"/>
  <c r="S6525" i="1"/>
  <c r="S6524" i="1"/>
  <c r="S6523" i="1"/>
  <c r="S6522" i="1"/>
  <c r="S6521" i="1"/>
  <c r="S6520" i="1"/>
  <c r="S6519" i="1"/>
  <c r="S6518" i="1"/>
  <c r="S6517" i="1"/>
  <c r="S6516" i="1"/>
  <c r="S6515" i="1"/>
  <c r="S6514" i="1"/>
  <c r="S6513" i="1"/>
  <c r="S6512" i="1"/>
  <c r="S6511" i="1"/>
  <c r="S6510" i="1"/>
  <c r="S6509" i="1"/>
  <c r="S6508" i="1"/>
  <c r="S6507" i="1"/>
  <c r="S6506" i="1"/>
  <c r="S6505" i="1"/>
  <c r="S6504" i="1"/>
  <c r="S6503" i="1"/>
  <c r="S6502" i="1"/>
  <c r="S6501" i="1"/>
  <c r="S6500" i="1"/>
  <c r="S6499" i="1"/>
  <c r="S6498" i="1"/>
  <c r="S6497" i="1"/>
  <c r="S6496" i="1"/>
  <c r="S6495" i="1"/>
  <c r="S6494" i="1"/>
  <c r="S6493" i="1"/>
  <c r="S6492" i="1"/>
  <c r="S6491" i="1"/>
  <c r="S6490" i="1"/>
  <c r="S6489" i="1"/>
  <c r="S6488" i="1"/>
  <c r="S6487" i="1"/>
  <c r="S6486" i="1"/>
  <c r="S6485" i="1"/>
  <c r="S6484" i="1"/>
  <c r="S6483" i="1"/>
  <c r="S6482" i="1"/>
  <c r="S6481" i="1"/>
  <c r="S6480" i="1"/>
  <c r="S6479" i="1"/>
  <c r="S6478" i="1"/>
  <c r="S6477" i="1"/>
  <c r="S6476" i="1"/>
  <c r="S6475" i="1"/>
  <c r="S6474" i="1"/>
  <c r="S6473" i="1"/>
  <c r="S6472" i="1"/>
  <c r="S6471" i="1"/>
  <c r="S6470" i="1"/>
  <c r="S6469" i="1"/>
  <c r="S6468" i="1"/>
  <c r="S6467" i="1"/>
  <c r="S6466" i="1"/>
  <c r="S6465" i="1"/>
  <c r="S6464" i="1"/>
  <c r="S6463" i="1"/>
  <c r="S6462" i="1"/>
  <c r="S6461" i="1"/>
  <c r="S6460" i="1"/>
  <c r="S6459" i="1"/>
  <c r="S6458" i="1"/>
  <c r="S6457" i="1"/>
  <c r="S6456" i="1"/>
  <c r="S6455" i="1"/>
  <c r="S6454" i="1"/>
  <c r="S6453" i="1"/>
  <c r="S6452" i="1"/>
  <c r="S6451" i="1"/>
  <c r="S6450" i="1"/>
  <c r="S6449" i="1"/>
  <c r="S6448" i="1"/>
  <c r="S6447" i="1"/>
  <c r="S6446" i="1"/>
  <c r="S6445" i="1"/>
  <c r="S6444" i="1"/>
  <c r="S6443" i="1"/>
  <c r="S6442" i="1"/>
  <c r="S6441" i="1"/>
  <c r="S6440" i="1"/>
  <c r="S6439" i="1"/>
  <c r="S6438" i="1"/>
  <c r="S6437" i="1"/>
  <c r="S6436" i="1"/>
  <c r="S6435" i="1"/>
  <c r="S6434" i="1"/>
  <c r="S6433" i="1"/>
  <c r="S6432" i="1"/>
  <c r="S6431" i="1"/>
  <c r="S6430" i="1"/>
  <c r="S6429" i="1"/>
  <c r="S6428" i="1"/>
  <c r="S6427" i="1"/>
  <c r="S6426" i="1"/>
  <c r="S6425" i="1"/>
  <c r="S6424" i="1"/>
  <c r="S6423" i="1"/>
  <c r="S6422" i="1"/>
  <c r="S6421" i="1"/>
  <c r="S6420" i="1"/>
  <c r="S6419" i="1"/>
  <c r="S6418" i="1"/>
  <c r="S6417" i="1"/>
  <c r="S6416" i="1"/>
  <c r="S6415" i="1"/>
  <c r="S6414" i="1"/>
  <c r="S6413" i="1"/>
  <c r="S6412" i="1"/>
  <c r="S6411" i="1"/>
  <c r="S6410" i="1"/>
  <c r="S6409" i="1"/>
  <c r="S6408" i="1"/>
  <c r="S6407" i="1"/>
  <c r="S6406" i="1"/>
  <c r="S6405" i="1"/>
  <c r="S6404" i="1"/>
  <c r="S6403" i="1"/>
  <c r="S6402" i="1"/>
  <c r="S6401" i="1"/>
  <c r="S6400" i="1"/>
  <c r="S6399" i="1"/>
  <c r="S6398" i="1"/>
  <c r="S6397" i="1"/>
  <c r="S6396" i="1"/>
  <c r="S6395" i="1"/>
  <c r="S6394" i="1"/>
  <c r="S6393" i="1"/>
  <c r="S6392" i="1"/>
  <c r="S6391" i="1"/>
  <c r="S6390" i="1"/>
  <c r="S6389" i="1"/>
  <c r="S6388" i="1"/>
  <c r="S6387" i="1"/>
  <c r="S6386" i="1"/>
  <c r="S6385" i="1"/>
  <c r="S6384" i="1"/>
  <c r="S6383" i="1"/>
  <c r="S6382" i="1"/>
  <c r="S6381" i="1"/>
  <c r="S6380" i="1"/>
  <c r="S6379" i="1"/>
  <c r="S6378" i="1"/>
  <c r="S6377" i="1"/>
  <c r="S6376" i="1"/>
  <c r="S6375" i="1"/>
  <c r="S6374" i="1"/>
  <c r="S6373" i="1"/>
  <c r="S6372" i="1"/>
  <c r="S6371" i="1"/>
  <c r="S6370" i="1"/>
  <c r="S6369" i="1"/>
  <c r="S6368" i="1"/>
  <c r="S6367" i="1"/>
  <c r="S6366" i="1"/>
  <c r="S6365" i="1"/>
  <c r="S6364" i="1"/>
  <c r="S6363" i="1"/>
  <c r="S6362" i="1"/>
  <c r="S6361" i="1"/>
  <c r="S6360" i="1"/>
  <c r="S6359" i="1"/>
  <c r="S6358" i="1"/>
  <c r="S6357" i="1"/>
  <c r="S6356" i="1"/>
  <c r="S6355" i="1"/>
  <c r="S6354" i="1"/>
  <c r="S6353" i="1"/>
  <c r="S6352" i="1"/>
  <c r="S6351" i="1"/>
  <c r="S6350" i="1"/>
  <c r="S6349" i="1"/>
  <c r="S6348" i="1"/>
  <c r="S6347" i="1"/>
  <c r="S6346" i="1"/>
  <c r="S6345" i="1"/>
  <c r="S6344" i="1"/>
  <c r="S6343" i="1"/>
  <c r="S6342" i="1"/>
  <c r="S6341" i="1"/>
  <c r="S6340" i="1"/>
  <c r="S6339" i="1"/>
  <c r="S6338" i="1"/>
  <c r="S6337" i="1"/>
  <c r="S6336" i="1"/>
  <c r="S6335" i="1"/>
  <c r="S6334" i="1"/>
  <c r="S6333" i="1"/>
  <c r="S6332" i="1"/>
  <c r="S6331" i="1"/>
  <c r="S6330" i="1"/>
  <c r="S6329" i="1"/>
  <c r="S6328" i="1"/>
  <c r="S6327" i="1"/>
  <c r="S6326" i="1"/>
  <c r="S6325" i="1"/>
  <c r="S6324" i="1"/>
  <c r="S6323" i="1"/>
  <c r="S6322" i="1"/>
  <c r="S6321" i="1"/>
  <c r="S6320" i="1"/>
  <c r="S6319" i="1"/>
  <c r="S6318" i="1"/>
  <c r="S6317" i="1"/>
  <c r="S6316" i="1"/>
  <c r="S6315" i="1"/>
  <c r="S6314" i="1"/>
  <c r="S6313" i="1"/>
  <c r="S6312" i="1"/>
  <c r="S6311" i="1"/>
  <c r="S6310" i="1"/>
  <c r="S6309" i="1"/>
  <c r="S6308" i="1"/>
  <c r="S6307" i="1"/>
  <c r="S6306" i="1"/>
  <c r="S6305" i="1"/>
  <c r="S6304" i="1"/>
  <c r="S6303" i="1"/>
  <c r="S6302" i="1"/>
  <c r="S6301" i="1"/>
  <c r="S6300" i="1"/>
  <c r="S6299" i="1"/>
  <c r="S6298" i="1"/>
  <c r="S6297" i="1"/>
  <c r="S6296" i="1"/>
  <c r="S6295" i="1"/>
  <c r="S6294" i="1"/>
  <c r="S6293" i="1"/>
  <c r="S6292" i="1"/>
  <c r="S6291" i="1"/>
  <c r="S6290" i="1"/>
  <c r="S6289" i="1"/>
  <c r="S6288" i="1"/>
  <c r="S6287" i="1"/>
  <c r="S6286" i="1"/>
  <c r="S6285" i="1"/>
  <c r="S6284" i="1"/>
  <c r="S6283" i="1"/>
  <c r="S6282" i="1"/>
  <c r="S6281" i="1"/>
  <c r="S6280" i="1"/>
  <c r="S6279" i="1"/>
  <c r="S6278" i="1"/>
  <c r="S6277" i="1"/>
  <c r="S6276" i="1"/>
  <c r="S6275" i="1"/>
  <c r="S6274" i="1"/>
  <c r="S6273" i="1"/>
  <c r="S6272" i="1"/>
  <c r="S6271" i="1"/>
  <c r="S6270" i="1"/>
  <c r="S6269" i="1"/>
  <c r="S6268" i="1"/>
  <c r="S6267" i="1"/>
  <c r="S6266" i="1"/>
  <c r="S6265" i="1"/>
  <c r="S6264" i="1"/>
  <c r="S6263" i="1"/>
  <c r="S6262" i="1"/>
  <c r="S6261" i="1"/>
  <c r="S6260" i="1"/>
  <c r="S6259" i="1"/>
  <c r="S6258" i="1"/>
  <c r="S6257" i="1"/>
  <c r="S6256" i="1"/>
  <c r="S6255" i="1"/>
  <c r="S6254" i="1"/>
  <c r="S6253" i="1"/>
  <c r="S6252" i="1"/>
  <c r="S6251" i="1"/>
  <c r="S6250" i="1"/>
  <c r="S6249" i="1"/>
  <c r="S6248" i="1"/>
  <c r="S6247" i="1"/>
  <c r="S6246" i="1"/>
  <c r="S6245" i="1"/>
  <c r="S6244" i="1"/>
  <c r="S6243" i="1"/>
  <c r="S6242" i="1"/>
  <c r="S6241" i="1"/>
  <c r="S6240" i="1"/>
  <c r="S6239" i="1"/>
  <c r="S6238" i="1"/>
  <c r="S6237" i="1"/>
  <c r="S6236" i="1"/>
  <c r="S6235" i="1"/>
  <c r="S6234" i="1"/>
  <c r="S6233" i="1"/>
  <c r="S6232" i="1"/>
  <c r="S6231" i="1"/>
  <c r="S6230" i="1"/>
  <c r="S6229" i="1"/>
  <c r="S6228" i="1"/>
  <c r="S6227" i="1"/>
  <c r="S6226" i="1"/>
  <c r="S6225" i="1"/>
  <c r="S6224" i="1"/>
  <c r="S6223" i="1"/>
  <c r="S6222" i="1"/>
  <c r="S6221" i="1"/>
  <c r="S6220" i="1"/>
  <c r="S6219" i="1"/>
  <c r="S6218" i="1"/>
  <c r="S6217" i="1"/>
  <c r="S6216" i="1"/>
  <c r="S6215" i="1"/>
  <c r="S6214" i="1"/>
  <c r="S6213" i="1"/>
  <c r="S6212" i="1"/>
  <c r="S6211" i="1"/>
  <c r="S6210" i="1"/>
  <c r="S6209" i="1"/>
  <c r="S6208" i="1"/>
  <c r="S6207" i="1"/>
  <c r="S6206" i="1"/>
  <c r="S6205" i="1"/>
  <c r="S6204" i="1"/>
  <c r="S6203" i="1"/>
  <c r="S6202" i="1"/>
  <c r="S6201" i="1"/>
  <c r="S6200" i="1"/>
  <c r="S6199" i="1"/>
  <c r="S6198" i="1"/>
  <c r="S6197" i="1"/>
  <c r="S6196" i="1"/>
  <c r="S6195" i="1"/>
  <c r="S6194" i="1"/>
  <c r="S6193" i="1"/>
  <c r="S6192" i="1"/>
  <c r="S6191" i="1"/>
  <c r="S6190" i="1"/>
  <c r="S6189" i="1"/>
  <c r="S6188" i="1"/>
  <c r="S6187" i="1"/>
  <c r="S6186" i="1"/>
  <c r="S6185" i="1"/>
  <c r="S6184" i="1"/>
  <c r="S6183" i="1"/>
  <c r="S6182" i="1"/>
  <c r="S6181" i="1"/>
  <c r="S6180" i="1"/>
  <c r="S6179" i="1"/>
  <c r="S6178" i="1"/>
  <c r="S6177" i="1"/>
  <c r="S6176" i="1"/>
  <c r="S6175" i="1"/>
  <c r="S6174" i="1"/>
  <c r="S6173" i="1"/>
  <c r="S6172" i="1"/>
  <c r="S6171" i="1"/>
  <c r="S6170" i="1"/>
  <c r="S6169" i="1"/>
  <c r="S6168" i="1"/>
  <c r="S6167" i="1"/>
  <c r="S6166" i="1"/>
  <c r="S6165" i="1"/>
  <c r="S6164" i="1"/>
  <c r="S6163" i="1"/>
  <c r="S6162" i="1"/>
  <c r="S6161" i="1"/>
  <c r="S6160" i="1"/>
  <c r="S6159" i="1"/>
  <c r="S6158" i="1"/>
  <c r="S6157" i="1"/>
  <c r="S6156" i="1"/>
  <c r="S6155" i="1"/>
  <c r="S6154" i="1"/>
  <c r="S6153" i="1"/>
  <c r="S6152" i="1"/>
  <c r="S6151" i="1"/>
  <c r="S6150" i="1"/>
  <c r="S6149" i="1"/>
  <c r="S6148" i="1"/>
  <c r="S6147" i="1"/>
  <c r="S6146" i="1"/>
  <c r="S6145" i="1"/>
  <c r="S6144" i="1"/>
  <c r="S6143" i="1"/>
  <c r="S6142" i="1"/>
  <c r="S6141" i="1"/>
  <c r="S6140" i="1"/>
  <c r="S6139" i="1"/>
  <c r="S6138" i="1"/>
  <c r="S6137" i="1"/>
  <c r="S6136" i="1"/>
  <c r="S6135" i="1"/>
  <c r="S6134" i="1"/>
  <c r="S6133" i="1"/>
  <c r="S6132" i="1"/>
  <c r="S6131" i="1"/>
  <c r="S6130" i="1"/>
  <c r="S6129" i="1"/>
  <c r="S6128" i="1"/>
  <c r="S6127" i="1"/>
  <c r="S6126" i="1"/>
  <c r="S6125" i="1"/>
  <c r="S6124" i="1"/>
  <c r="S6123" i="1"/>
  <c r="S6122" i="1"/>
  <c r="S6121" i="1"/>
  <c r="S6120" i="1"/>
  <c r="S6119" i="1"/>
  <c r="S6118" i="1"/>
  <c r="S6117" i="1"/>
  <c r="S6116" i="1"/>
  <c r="S6115" i="1"/>
  <c r="S6114" i="1"/>
  <c r="S6113" i="1"/>
  <c r="S6112" i="1"/>
  <c r="S6111" i="1"/>
  <c r="S6110" i="1"/>
  <c r="S6109" i="1"/>
  <c r="S6108" i="1"/>
  <c r="S6107" i="1"/>
  <c r="S6106" i="1"/>
  <c r="S6105" i="1"/>
  <c r="S6104" i="1"/>
  <c r="S6103" i="1"/>
  <c r="S6102" i="1"/>
  <c r="S6101" i="1"/>
  <c r="S6100" i="1"/>
  <c r="S6099" i="1"/>
  <c r="S6098" i="1"/>
  <c r="S6097" i="1"/>
  <c r="S6096" i="1"/>
  <c r="S6095" i="1"/>
  <c r="S6094" i="1"/>
  <c r="S6093" i="1"/>
  <c r="S6092" i="1"/>
  <c r="S6091" i="1"/>
  <c r="S6090" i="1"/>
  <c r="S6089" i="1"/>
  <c r="S6088" i="1"/>
  <c r="S6087" i="1"/>
  <c r="S6086" i="1"/>
  <c r="S6085" i="1"/>
  <c r="S6084" i="1"/>
  <c r="S6083" i="1"/>
  <c r="S6082" i="1"/>
  <c r="S6081" i="1"/>
  <c r="S6080" i="1"/>
  <c r="S6079" i="1"/>
  <c r="S6078" i="1"/>
  <c r="S6077" i="1"/>
  <c r="S6076" i="1"/>
  <c r="S6075" i="1"/>
  <c r="S6074" i="1"/>
  <c r="S6073" i="1"/>
  <c r="S6072" i="1"/>
  <c r="S6071" i="1"/>
  <c r="S6070" i="1"/>
  <c r="S6069" i="1"/>
  <c r="S6068" i="1"/>
  <c r="S6067" i="1"/>
  <c r="S6066" i="1"/>
  <c r="S6065" i="1"/>
  <c r="S6064" i="1"/>
  <c r="S6063" i="1"/>
  <c r="S6062" i="1"/>
  <c r="S6061" i="1"/>
  <c r="S6060" i="1"/>
  <c r="S6059" i="1"/>
  <c r="S6058" i="1"/>
  <c r="S6057" i="1"/>
  <c r="S6056" i="1"/>
  <c r="S6055" i="1"/>
  <c r="S6054" i="1"/>
  <c r="S6053" i="1"/>
  <c r="S6052" i="1"/>
  <c r="S6051" i="1"/>
  <c r="S6050" i="1"/>
  <c r="S6049" i="1"/>
  <c r="S6048" i="1"/>
  <c r="S6047" i="1"/>
  <c r="S6046" i="1"/>
  <c r="S6045" i="1"/>
  <c r="S6044" i="1"/>
  <c r="S6043" i="1"/>
  <c r="S6042" i="1"/>
  <c r="S6041" i="1"/>
  <c r="S6040" i="1"/>
  <c r="S6039" i="1"/>
  <c r="S6038" i="1"/>
  <c r="S6037" i="1"/>
  <c r="S6036" i="1"/>
  <c r="S6035" i="1"/>
  <c r="S6034" i="1"/>
  <c r="S6033" i="1"/>
  <c r="S6032" i="1"/>
  <c r="S6031" i="1"/>
  <c r="S6030" i="1"/>
  <c r="S6029" i="1"/>
  <c r="S6028" i="1"/>
  <c r="S6027" i="1"/>
  <c r="S6026" i="1"/>
  <c r="S6025" i="1"/>
  <c r="S6024" i="1"/>
  <c r="S6023" i="1"/>
  <c r="S6022" i="1"/>
  <c r="S6021" i="1"/>
  <c r="S6020" i="1"/>
  <c r="S6019" i="1"/>
  <c r="S6018" i="1"/>
  <c r="S6017" i="1"/>
  <c r="S6016" i="1"/>
  <c r="S6015" i="1"/>
  <c r="S6014" i="1"/>
  <c r="S6013" i="1"/>
  <c r="S6012" i="1"/>
  <c r="S6011" i="1"/>
  <c r="S6010" i="1"/>
  <c r="S6009" i="1"/>
  <c r="S6008" i="1"/>
  <c r="S6007" i="1"/>
  <c r="S6006" i="1"/>
  <c r="S6005" i="1"/>
  <c r="S6004" i="1"/>
  <c r="S6003" i="1"/>
  <c r="S6002" i="1"/>
  <c r="S6001" i="1"/>
  <c r="S6000" i="1"/>
  <c r="S5999" i="1"/>
  <c r="S5998" i="1"/>
  <c r="S5997" i="1"/>
  <c r="S5996" i="1"/>
  <c r="S5995" i="1"/>
  <c r="S5994" i="1"/>
  <c r="S5993" i="1"/>
  <c r="S5992" i="1"/>
  <c r="S5991" i="1"/>
  <c r="S5990" i="1"/>
  <c r="S5989" i="1"/>
  <c r="S5988" i="1"/>
  <c r="S5987" i="1"/>
  <c r="S5986" i="1"/>
  <c r="S5985" i="1"/>
  <c r="S5984" i="1"/>
  <c r="S5983" i="1"/>
  <c r="S5982" i="1"/>
  <c r="S5981" i="1"/>
  <c r="S5980" i="1"/>
  <c r="S5979" i="1"/>
  <c r="S5978" i="1"/>
  <c r="S5977" i="1"/>
  <c r="S5976" i="1"/>
  <c r="S5975" i="1"/>
  <c r="S5974" i="1"/>
  <c r="S5973" i="1"/>
  <c r="S5972" i="1"/>
  <c r="S5971" i="1"/>
  <c r="S5970" i="1"/>
  <c r="S5969" i="1"/>
  <c r="S5968" i="1"/>
  <c r="S5967" i="1"/>
  <c r="S5966" i="1"/>
  <c r="S5965" i="1"/>
  <c r="S5964" i="1"/>
  <c r="S5963" i="1"/>
  <c r="S5962" i="1"/>
  <c r="S5961" i="1"/>
  <c r="S5960" i="1"/>
  <c r="S5959" i="1"/>
  <c r="S5958" i="1"/>
  <c r="S5957" i="1"/>
  <c r="S5956" i="1"/>
  <c r="S5955" i="1"/>
  <c r="S5954" i="1"/>
  <c r="S5953" i="1"/>
  <c r="S5952" i="1"/>
  <c r="S5951" i="1"/>
  <c r="S5950" i="1"/>
  <c r="S5949" i="1"/>
  <c r="S5948" i="1"/>
  <c r="S5947" i="1"/>
  <c r="S5946" i="1"/>
  <c r="S5945" i="1"/>
  <c r="S5944" i="1"/>
  <c r="S5943" i="1"/>
  <c r="S5942" i="1"/>
  <c r="S5941" i="1"/>
  <c r="S5940" i="1"/>
  <c r="S5939" i="1"/>
  <c r="S5938" i="1"/>
  <c r="S5937" i="1"/>
  <c r="S5936" i="1"/>
  <c r="S5935" i="1"/>
  <c r="S5934" i="1"/>
  <c r="S5933" i="1"/>
  <c r="S5932" i="1"/>
  <c r="S5931" i="1"/>
  <c r="S5930" i="1"/>
  <c r="S5929" i="1"/>
  <c r="S5928" i="1"/>
  <c r="S5927" i="1"/>
  <c r="S5926" i="1"/>
  <c r="S5925" i="1"/>
  <c r="S5924" i="1"/>
  <c r="S5923" i="1"/>
  <c r="S5922" i="1"/>
  <c r="S5921" i="1"/>
  <c r="S5920" i="1"/>
  <c r="S5919" i="1"/>
  <c r="S5918" i="1"/>
  <c r="S5917" i="1"/>
  <c r="S5916" i="1"/>
  <c r="S5915" i="1"/>
  <c r="S5914" i="1"/>
  <c r="S5913" i="1"/>
  <c r="S5912" i="1"/>
  <c r="S5911" i="1"/>
  <c r="S5910" i="1"/>
  <c r="S5909" i="1"/>
  <c r="S5908" i="1"/>
  <c r="S5907" i="1"/>
  <c r="S5906" i="1"/>
  <c r="S5905" i="1"/>
  <c r="S5904" i="1"/>
  <c r="S5903" i="1"/>
  <c r="S5902" i="1"/>
  <c r="S5901" i="1"/>
  <c r="S5900" i="1"/>
  <c r="S5899" i="1"/>
  <c r="S5898" i="1"/>
  <c r="S5897" i="1"/>
  <c r="S5896" i="1"/>
  <c r="S5895" i="1"/>
  <c r="S5894" i="1"/>
  <c r="S5893" i="1"/>
  <c r="S5892" i="1"/>
  <c r="S5891" i="1"/>
  <c r="S5890" i="1"/>
  <c r="S5889" i="1"/>
  <c r="S5888" i="1"/>
  <c r="S5887" i="1"/>
  <c r="S5886" i="1"/>
  <c r="S5885" i="1"/>
  <c r="S5884" i="1"/>
  <c r="S5883" i="1"/>
  <c r="S5882" i="1"/>
  <c r="S5881" i="1"/>
  <c r="S5880" i="1"/>
  <c r="S5879" i="1"/>
  <c r="S5878" i="1"/>
  <c r="S5877" i="1"/>
  <c r="S5876" i="1"/>
  <c r="S5875" i="1"/>
  <c r="S5874" i="1"/>
  <c r="S5873" i="1"/>
  <c r="S5872" i="1"/>
  <c r="S5871" i="1"/>
  <c r="S5870" i="1"/>
  <c r="S5869" i="1"/>
  <c r="S5868" i="1"/>
  <c r="S5867" i="1"/>
  <c r="S5866" i="1"/>
  <c r="S5865" i="1"/>
  <c r="S5864" i="1"/>
  <c r="S5863" i="1"/>
  <c r="S5862" i="1"/>
  <c r="S5861" i="1"/>
  <c r="S5860" i="1"/>
  <c r="S5859" i="1"/>
  <c r="S5858" i="1"/>
  <c r="S5857" i="1"/>
  <c r="S5856" i="1"/>
  <c r="S5855" i="1"/>
  <c r="S5854" i="1"/>
  <c r="S5853" i="1"/>
  <c r="S5852" i="1"/>
  <c r="S5851" i="1"/>
  <c r="S5850" i="1"/>
  <c r="S5849" i="1"/>
  <c r="S5848" i="1"/>
  <c r="S5847" i="1"/>
  <c r="S5846" i="1"/>
  <c r="S5845" i="1"/>
  <c r="S5844" i="1"/>
  <c r="S5843" i="1"/>
  <c r="S5842" i="1"/>
  <c r="S5841" i="1"/>
  <c r="S5840" i="1"/>
  <c r="S5839" i="1"/>
  <c r="S5838" i="1"/>
  <c r="S5837" i="1"/>
  <c r="S5836" i="1"/>
  <c r="S5835" i="1"/>
  <c r="S5834" i="1"/>
  <c r="S5833" i="1"/>
  <c r="S5832" i="1"/>
  <c r="S5831" i="1"/>
  <c r="S5830" i="1"/>
  <c r="S5829" i="1"/>
  <c r="S5828" i="1"/>
  <c r="S5827" i="1"/>
  <c r="S5826" i="1"/>
  <c r="S5825" i="1"/>
  <c r="S5824" i="1"/>
  <c r="S5823" i="1"/>
  <c r="S5822" i="1"/>
  <c r="S5821" i="1"/>
  <c r="S5820" i="1"/>
  <c r="S5819" i="1"/>
  <c r="S5818" i="1"/>
  <c r="S5817" i="1"/>
  <c r="S5816" i="1"/>
  <c r="S5815" i="1"/>
  <c r="S5814" i="1"/>
  <c r="S5813" i="1"/>
  <c r="S5812" i="1"/>
  <c r="S5811" i="1"/>
  <c r="S5810" i="1"/>
  <c r="S5809" i="1"/>
  <c r="S5808" i="1"/>
  <c r="S5807" i="1"/>
  <c r="S5806" i="1"/>
  <c r="S5805" i="1"/>
  <c r="S5804" i="1"/>
  <c r="S5803" i="1"/>
  <c r="S5802" i="1"/>
  <c r="S5801" i="1"/>
  <c r="S5800" i="1"/>
  <c r="S5799" i="1"/>
  <c r="S5798" i="1"/>
  <c r="S5797" i="1"/>
  <c r="S5796" i="1"/>
  <c r="S5795" i="1"/>
  <c r="S5794" i="1"/>
  <c r="S5793" i="1"/>
  <c r="S5792" i="1"/>
  <c r="S5791" i="1"/>
  <c r="S5790" i="1"/>
  <c r="S5789" i="1"/>
  <c r="S5788" i="1"/>
  <c r="S5787" i="1"/>
  <c r="S5786" i="1"/>
  <c r="S5785" i="1"/>
  <c r="S5784" i="1"/>
  <c r="S5783" i="1"/>
  <c r="S5782" i="1"/>
  <c r="S5781" i="1"/>
  <c r="S5780" i="1"/>
  <c r="S5779" i="1"/>
  <c r="S5778" i="1"/>
  <c r="S5777" i="1"/>
  <c r="S5776" i="1"/>
  <c r="S5775" i="1"/>
  <c r="S5774" i="1"/>
  <c r="S5773" i="1"/>
  <c r="S5772" i="1"/>
  <c r="S5771" i="1"/>
  <c r="S5770" i="1"/>
  <c r="S5769" i="1"/>
  <c r="S5768" i="1"/>
  <c r="S5767" i="1"/>
  <c r="S5766" i="1"/>
  <c r="S5765" i="1"/>
  <c r="S5764" i="1"/>
  <c r="S5763" i="1"/>
  <c r="S5762" i="1"/>
  <c r="S5761" i="1"/>
  <c r="S5760" i="1"/>
  <c r="S5759" i="1"/>
  <c r="S5758" i="1"/>
  <c r="S5757" i="1"/>
  <c r="S5756" i="1"/>
  <c r="S5755" i="1"/>
  <c r="S5754" i="1"/>
  <c r="S5753" i="1"/>
  <c r="S5752" i="1"/>
  <c r="S5751" i="1"/>
  <c r="S5750" i="1"/>
  <c r="S5749" i="1"/>
  <c r="S5748" i="1"/>
  <c r="S5747" i="1"/>
  <c r="S5746" i="1"/>
  <c r="S5745" i="1"/>
  <c r="S5744" i="1"/>
  <c r="S5743" i="1"/>
  <c r="S5742" i="1"/>
  <c r="S5741" i="1"/>
  <c r="S5740" i="1"/>
  <c r="S5739" i="1"/>
  <c r="S5738" i="1"/>
  <c r="S5737" i="1"/>
  <c r="S5736" i="1"/>
  <c r="S5735" i="1"/>
  <c r="S5734" i="1"/>
  <c r="S5733" i="1"/>
  <c r="S5732" i="1"/>
  <c r="S5731" i="1"/>
  <c r="S5730" i="1"/>
  <c r="S5729" i="1"/>
  <c r="S5728" i="1"/>
  <c r="S5727" i="1"/>
  <c r="S5726" i="1"/>
  <c r="S5725" i="1"/>
  <c r="S5724" i="1"/>
  <c r="S5723" i="1"/>
  <c r="S5722" i="1"/>
  <c r="S5721" i="1"/>
  <c r="S5720" i="1"/>
  <c r="S5719" i="1"/>
  <c r="S5718" i="1"/>
  <c r="S5717" i="1"/>
  <c r="S5716" i="1"/>
  <c r="S5715" i="1"/>
  <c r="S5714" i="1"/>
  <c r="S5713" i="1"/>
  <c r="S5712" i="1"/>
  <c r="S5711" i="1"/>
  <c r="S5710" i="1"/>
  <c r="S5709" i="1"/>
  <c r="S5708" i="1"/>
  <c r="S5707" i="1"/>
  <c r="S5706" i="1"/>
  <c r="S5705" i="1"/>
  <c r="S5704" i="1"/>
  <c r="S5703" i="1"/>
  <c r="S5702" i="1"/>
  <c r="S5701" i="1"/>
  <c r="S5700" i="1"/>
  <c r="S5699" i="1"/>
  <c r="S5698" i="1"/>
  <c r="S5697" i="1"/>
  <c r="S5696" i="1"/>
  <c r="S5695" i="1"/>
  <c r="S5694" i="1"/>
  <c r="S5693" i="1"/>
  <c r="S5692" i="1"/>
  <c r="S5691" i="1"/>
  <c r="S5690" i="1"/>
  <c r="S5689" i="1"/>
  <c r="S5688" i="1"/>
  <c r="S5687" i="1"/>
  <c r="S5686" i="1"/>
  <c r="S5685" i="1"/>
  <c r="S5684" i="1"/>
  <c r="S5683" i="1"/>
  <c r="S5682" i="1"/>
  <c r="S5681" i="1"/>
  <c r="S5680" i="1"/>
  <c r="S5679" i="1"/>
  <c r="S5678" i="1"/>
  <c r="S5677" i="1"/>
  <c r="S5676" i="1"/>
  <c r="S5675" i="1"/>
  <c r="S5674" i="1"/>
  <c r="S5673" i="1"/>
  <c r="S5672" i="1"/>
  <c r="S5671" i="1"/>
  <c r="S5670" i="1"/>
  <c r="S5669" i="1"/>
  <c r="S5668" i="1"/>
  <c r="S5667" i="1"/>
  <c r="S5666" i="1"/>
  <c r="S5665" i="1"/>
  <c r="S5664" i="1"/>
  <c r="S5663" i="1"/>
  <c r="S5662" i="1"/>
  <c r="S5661" i="1"/>
  <c r="S5660" i="1"/>
  <c r="S5659" i="1"/>
  <c r="S5658" i="1"/>
  <c r="S5657" i="1"/>
  <c r="S5656" i="1"/>
  <c r="S5655" i="1"/>
  <c r="S5654" i="1"/>
  <c r="S5653" i="1"/>
  <c r="S5652" i="1"/>
  <c r="S5651" i="1"/>
  <c r="S5650" i="1"/>
  <c r="S5649" i="1"/>
  <c r="S5648" i="1"/>
  <c r="S5647" i="1"/>
  <c r="S5646" i="1"/>
  <c r="S5645" i="1"/>
  <c r="S5644" i="1"/>
  <c r="S5643" i="1"/>
  <c r="S5642" i="1"/>
  <c r="S5641" i="1"/>
  <c r="S5640" i="1"/>
  <c r="S5639" i="1"/>
  <c r="S5638" i="1"/>
  <c r="S5637" i="1"/>
  <c r="S5636" i="1"/>
  <c r="S5635" i="1"/>
  <c r="S5634" i="1"/>
  <c r="S5633" i="1"/>
  <c r="S5632" i="1"/>
  <c r="S5631" i="1"/>
  <c r="S5630" i="1"/>
  <c r="S5629" i="1"/>
  <c r="S5628" i="1"/>
  <c r="S5627" i="1"/>
  <c r="S5626" i="1"/>
  <c r="S5625" i="1"/>
  <c r="S5624" i="1"/>
  <c r="S5623" i="1"/>
  <c r="S5622" i="1"/>
  <c r="S5621" i="1"/>
  <c r="S5620" i="1"/>
  <c r="S5619" i="1"/>
  <c r="S5618" i="1"/>
  <c r="S5617" i="1"/>
  <c r="S5616" i="1"/>
  <c r="S5615" i="1"/>
  <c r="S5614" i="1"/>
  <c r="S5613" i="1"/>
  <c r="S5612" i="1"/>
  <c r="S5611" i="1"/>
  <c r="S5610" i="1"/>
  <c r="S5609" i="1"/>
  <c r="S5608" i="1"/>
  <c r="S5607" i="1"/>
  <c r="S5606" i="1"/>
  <c r="S5605" i="1"/>
  <c r="S5604" i="1"/>
  <c r="S5603" i="1"/>
  <c r="S5602" i="1"/>
  <c r="S5601" i="1"/>
  <c r="S5600" i="1"/>
  <c r="S5599" i="1"/>
  <c r="S5598" i="1"/>
  <c r="S5597" i="1"/>
  <c r="S5596" i="1"/>
  <c r="S5595" i="1"/>
  <c r="S5594" i="1"/>
  <c r="S5593" i="1"/>
  <c r="S5592" i="1"/>
  <c r="S5591" i="1"/>
  <c r="S5590" i="1"/>
  <c r="S5589" i="1"/>
  <c r="S5588" i="1"/>
  <c r="S5587" i="1"/>
  <c r="S5586" i="1"/>
  <c r="S5585" i="1"/>
  <c r="S5584" i="1"/>
  <c r="S5583" i="1"/>
  <c r="S5582" i="1"/>
  <c r="S5581" i="1"/>
  <c r="S5580" i="1"/>
  <c r="S5579" i="1"/>
  <c r="S5578" i="1"/>
  <c r="S5577" i="1"/>
  <c r="S5576" i="1"/>
  <c r="S5575" i="1"/>
  <c r="S5574" i="1"/>
  <c r="S5573" i="1"/>
  <c r="S5572" i="1"/>
  <c r="S5571" i="1"/>
  <c r="S5570" i="1"/>
  <c r="S5569" i="1"/>
  <c r="S5568" i="1"/>
  <c r="S5567" i="1"/>
  <c r="S5566" i="1"/>
  <c r="S5565" i="1"/>
  <c r="S5564" i="1"/>
  <c r="S5563" i="1"/>
  <c r="S5562" i="1"/>
  <c r="S5561" i="1"/>
  <c r="S5560" i="1"/>
  <c r="S5559" i="1"/>
  <c r="S5558" i="1"/>
  <c r="S5557" i="1"/>
  <c r="S5556" i="1"/>
  <c r="S5555" i="1"/>
  <c r="S5554" i="1"/>
  <c r="S5553" i="1"/>
  <c r="S5552" i="1"/>
  <c r="S5551" i="1"/>
  <c r="S5550" i="1"/>
  <c r="S5549" i="1"/>
  <c r="S5548" i="1"/>
  <c r="S5547" i="1"/>
  <c r="S5546" i="1"/>
  <c r="S5545" i="1"/>
  <c r="S5544" i="1"/>
  <c r="S5543" i="1"/>
  <c r="S5542" i="1"/>
  <c r="S5541" i="1"/>
  <c r="S5540" i="1"/>
  <c r="S5539" i="1"/>
  <c r="S5538" i="1"/>
  <c r="S5537" i="1"/>
  <c r="S5536" i="1"/>
  <c r="S5535" i="1"/>
  <c r="S5534" i="1"/>
  <c r="S5533" i="1"/>
  <c r="S5532" i="1"/>
  <c r="S5531" i="1"/>
  <c r="S5530" i="1"/>
  <c r="S5529" i="1"/>
  <c r="S5528" i="1"/>
  <c r="S5527" i="1"/>
  <c r="S5526" i="1"/>
  <c r="S5525" i="1"/>
  <c r="S5524" i="1"/>
  <c r="S5523" i="1"/>
  <c r="S5522" i="1"/>
  <c r="S5521" i="1"/>
  <c r="S5520" i="1"/>
  <c r="S5519" i="1"/>
  <c r="S5518" i="1"/>
  <c r="S5517" i="1"/>
  <c r="S5516" i="1"/>
  <c r="S5515" i="1"/>
  <c r="S5514" i="1"/>
  <c r="S5513" i="1"/>
  <c r="S5512" i="1"/>
  <c r="S5511" i="1"/>
  <c r="S5510" i="1"/>
  <c r="S5509" i="1"/>
  <c r="S5508" i="1"/>
  <c r="S5507" i="1"/>
  <c r="S5506" i="1"/>
  <c r="S5505" i="1"/>
  <c r="S5504" i="1"/>
  <c r="S5503" i="1"/>
  <c r="S5502" i="1"/>
  <c r="S5501" i="1"/>
  <c r="S5500" i="1"/>
  <c r="S5499" i="1"/>
  <c r="S5498" i="1"/>
  <c r="S5497" i="1"/>
  <c r="S5496" i="1"/>
  <c r="S5495" i="1"/>
  <c r="S5494" i="1"/>
  <c r="S5493" i="1"/>
  <c r="S5492" i="1"/>
  <c r="S5491" i="1"/>
  <c r="S5490" i="1"/>
  <c r="S5489" i="1"/>
  <c r="S5488" i="1"/>
  <c r="S5487" i="1"/>
  <c r="S5486" i="1"/>
  <c r="S5485" i="1"/>
  <c r="S5484" i="1"/>
  <c r="S5483" i="1"/>
  <c r="S5482" i="1"/>
  <c r="S5481" i="1"/>
  <c r="S5480" i="1"/>
  <c r="S5479" i="1"/>
  <c r="S5478" i="1"/>
  <c r="S5477" i="1"/>
  <c r="S5476" i="1"/>
  <c r="S5475" i="1"/>
  <c r="S5474" i="1"/>
  <c r="S5473" i="1"/>
  <c r="S5472" i="1"/>
  <c r="S5471" i="1"/>
  <c r="S5470" i="1"/>
  <c r="S5469" i="1"/>
  <c r="S5468" i="1"/>
  <c r="S5467" i="1"/>
  <c r="S5466" i="1"/>
  <c r="S5465" i="1"/>
  <c r="S5464" i="1"/>
  <c r="S5463" i="1"/>
  <c r="S5462" i="1"/>
  <c r="S5461" i="1"/>
  <c r="S5460" i="1"/>
  <c r="S5459" i="1"/>
  <c r="S5458" i="1"/>
  <c r="S5457" i="1"/>
  <c r="S5456" i="1"/>
  <c r="S5455" i="1"/>
  <c r="S5454" i="1"/>
  <c r="S5453" i="1"/>
  <c r="S5452" i="1"/>
  <c r="S5451" i="1"/>
  <c r="S5450" i="1"/>
  <c r="S5449" i="1"/>
  <c r="S5448" i="1"/>
  <c r="S5447" i="1"/>
  <c r="S5446" i="1"/>
  <c r="S5445" i="1"/>
  <c r="S5444" i="1"/>
  <c r="S5443" i="1"/>
  <c r="S5442" i="1"/>
  <c r="S5441" i="1"/>
  <c r="S5440" i="1"/>
  <c r="S5439" i="1"/>
  <c r="S5438" i="1"/>
  <c r="S5437" i="1"/>
  <c r="S5436" i="1"/>
  <c r="S5435" i="1"/>
  <c r="S5434" i="1"/>
  <c r="S5433" i="1"/>
  <c r="S5432" i="1"/>
  <c r="S5431" i="1"/>
  <c r="S5430" i="1"/>
  <c r="S5429" i="1"/>
  <c r="S5428" i="1"/>
  <c r="S5427" i="1"/>
  <c r="S5426" i="1"/>
  <c r="S5425" i="1"/>
  <c r="S5424" i="1"/>
  <c r="S5423" i="1"/>
  <c r="S5422" i="1"/>
  <c r="S5421" i="1"/>
  <c r="S5420" i="1"/>
  <c r="S5419" i="1"/>
  <c r="S5418" i="1"/>
  <c r="S5417" i="1"/>
  <c r="S5416" i="1"/>
  <c r="S5415" i="1"/>
  <c r="S5414" i="1"/>
  <c r="S5413" i="1"/>
  <c r="S5412" i="1"/>
  <c r="S5411" i="1"/>
  <c r="S5410" i="1"/>
  <c r="S5409" i="1"/>
  <c r="S5408" i="1"/>
  <c r="S5407" i="1"/>
  <c r="S5406" i="1"/>
  <c r="S5405" i="1"/>
  <c r="S5404" i="1"/>
  <c r="S5403" i="1"/>
  <c r="S5402" i="1"/>
  <c r="S5401" i="1"/>
  <c r="S5400" i="1"/>
  <c r="S5399" i="1"/>
  <c r="S5398" i="1"/>
  <c r="S5397" i="1"/>
  <c r="S5396" i="1"/>
  <c r="S5395" i="1"/>
  <c r="S5394" i="1"/>
  <c r="S5393" i="1"/>
  <c r="S5392" i="1"/>
  <c r="S5391" i="1"/>
  <c r="S5390" i="1"/>
  <c r="S5389" i="1"/>
  <c r="S5388" i="1"/>
  <c r="S5387" i="1"/>
  <c r="S5386" i="1"/>
  <c r="S5385" i="1"/>
  <c r="S5384" i="1"/>
  <c r="S5383" i="1"/>
  <c r="S5382" i="1"/>
  <c r="S5381" i="1"/>
  <c r="S5380" i="1"/>
  <c r="S5379" i="1"/>
  <c r="S5378" i="1"/>
  <c r="S5377" i="1"/>
  <c r="S5376" i="1"/>
  <c r="S5375" i="1"/>
  <c r="S5374" i="1"/>
  <c r="S5373" i="1"/>
  <c r="S5372" i="1"/>
  <c r="S5371" i="1"/>
  <c r="S5370" i="1"/>
  <c r="S5369" i="1"/>
  <c r="S5368" i="1"/>
  <c r="S5367" i="1"/>
  <c r="S5366" i="1"/>
  <c r="S5365" i="1"/>
  <c r="S5364" i="1"/>
  <c r="S5363" i="1"/>
  <c r="S5362" i="1"/>
  <c r="S5361" i="1"/>
  <c r="S5360" i="1"/>
  <c r="S5359" i="1"/>
  <c r="S5358" i="1"/>
  <c r="S5357" i="1"/>
  <c r="S5356" i="1"/>
  <c r="S5355" i="1"/>
  <c r="S5354" i="1"/>
  <c r="S5353" i="1"/>
  <c r="S5352" i="1"/>
  <c r="S5351" i="1"/>
  <c r="S5350" i="1"/>
  <c r="S5349" i="1"/>
  <c r="S5348" i="1"/>
  <c r="S5347" i="1"/>
  <c r="S5346" i="1"/>
  <c r="S5345" i="1"/>
  <c r="S5344" i="1"/>
  <c r="S5343" i="1"/>
  <c r="S5342" i="1"/>
  <c r="S5341" i="1"/>
  <c r="S5340" i="1"/>
  <c r="S5339" i="1"/>
  <c r="S5338" i="1"/>
  <c r="S5337" i="1"/>
  <c r="S5336" i="1"/>
  <c r="S5335" i="1"/>
  <c r="S5334" i="1"/>
  <c r="S5333" i="1"/>
  <c r="S5332" i="1"/>
  <c r="S5331" i="1"/>
  <c r="S5330" i="1"/>
  <c r="S5329" i="1"/>
  <c r="S5328" i="1"/>
  <c r="S5327" i="1"/>
  <c r="S5326" i="1"/>
  <c r="S5325" i="1"/>
  <c r="S5324" i="1"/>
  <c r="S5323" i="1"/>
  <c r="S5322" i="1"/>
  <c r="S5321" i="1"/>
  <c r="S5320" i="1"/>
  <c r="S5319" i="1"/>
  <c r="S5318" i="1"/>
  <c r="S5317" i="1"/>
  <c r="S5316" i="1"/>
  <c r="S5315" i="1"/>
  <c r="S5314" i="1"/>
  <c r="S5313" i="1"/>
  <c r="S5312" i="1"/>
  <c r="S5311" i="1"/>
  <c r="S5310" i="1"/>
  <c r="S5309" i="1"/>
  <c r="S5308" i="1"/>
  <c r="S5307" i="1"/>
  <c r="S5306" i="1"/>
  <c r="S5305" i="1"/>
  <c r="S5304" i="1"/>
  <c r="S5303" i="1"/>
  <c r="S5302" i="1"/>
  <c r="S5301" i="1"/>
  <c r="S5300" i="1"/>
  <c r="S5299" i="1"/>
  <c r="S5298" i="1"/>
  <c r="S5297" i="1"/>
  <c r="S5296" i="1"/>
  <c r="S5295" i="1"/>
  <c r="S5294" i="1"/>
  <c r="S5293" i="1"/>
  <c r="S5292" i="1"/>
  <c r="S5291" i="1"/>
  <c r="S5290" i="1"/>
  <c r="S5289" i="1"/>
  <c r="S5288" i="1"/>
  <c r="S5287" i="1"/>
  <c r="S5286" i="1"/>
  <c r="S5285" i="1"/>
  <c r="S5284" i="1"/>
  <c r="S5283" i="1"/>
  <c r="S5282" i="1"/>
  <c r="S5281" i="1"/>
  <c r="S5280" i="1"/>
  <c r="S5279" i="1"/>
  <c r="S5278" i="1"/>
  <c r="S5277" i="1"/>
  <c r="S5276" i="1"/>
  <c r="S5275" i="1"/>
  <c r="S5274" i="1"/>
  <c r="S5273" i="1"/>
  <c r="S5272" i="1"/>
  <c r="S5271" i="1"/>
  <c r="S5270" i="1"/>
  <c r="S5269" i="1"/>
  <c r="S5268" i="1"/>
  <c r="S5267" i="1"/>
  <c r="S5266" i="1"/>
  <c r="S5265" i="1"/>
  <c r="S5264" i="1"/>
  <c r="S5263" i="1"/>
  <c r="S5262" i="1"/>
  <c r="S5261" i="1"/>
  <c r="S5260" i="1"/>
  <c r="S5259" i="1"/>
  <c r="S5258" i="1"/>
  <c r="S5257" i="1"/>
  <c r="S5256" i="1"/>
  <c r="S5255" i="1"/>
  <c r="S5254" i="1"/>
  <c r="S5253" i="1"/>
  <c r="S5252" i="1"/>
  <c r="S5251" i="1"/>
  <c r="S5250" i="1"/>
  <c r="S5249" i="1"/>
  <c r="S5248" i="1"/>
  <c r="S5247" i="1"/>
  <c r="S5246" i="1"/>
  <c r="S5245" i="1"/>
  <c r="S5244" i="1"/>
  <c r="S5243" i="1"/>
  <c r="S5242" i="1"/>
  <c r="S5241" i="1"/>
  <c r="S5240" i="1"/>
  <c r="S5239" i="1"/>
  <c r="S5238" i="1"/>
  <c r="S5237" i="1"/>
  <c r="S5236" i="1"/>
  <c r="S5235" i="1"/>
  <c r="S5234" i="1"/>
  <c r="S5233" i="1"/>
  <c r="S5232" i="1"/>
  <c r="S5231" i="1"/>
  <c r="S5230" i="1"/>
  <c r="S5229" i="1"/>
  <c r="S5228" i="1"/>
  <c r="S5227" i="1"/>
  <c r="S5226" i="1"/>
  <c r="S5225" i="1"/>
  <c r="S5224" i="1"/>
  <c r="S5223" i="1"/>
  <c r="S5222" i="1"/>
  <c r="S5221" i="1"/>
  <c r="S5220" i="1"/>
  <c r="S5219" i="1"/>
  <c r="S5218" i="1"/>
  <c r="S5217" i="1"/>
  <c r="S5216" i="1"/>
  <c r="S5215" i="1"/>
  <c r="S5214" i="1"/>
  <c r="S5213" i="1"/>
  <c r="S5212" i="1"/>
  <c r="S5211" i="1"/>
  <c r="S5210" i="1"/>
  <c r="S5209" i="1"/>
  <c r="S5208" i="1"/>
  <c r="S5207" i="1"/>
  <c r="S5206" i="1"/>
  <c r="S5205" i="1"/>
  <c r="S5204" i="1"/>
  <c r="S5203" i="1"/>
  <c r="S5202" i="1"/>
  <c r="S5201" i="1"/>
  <c r="S5200" i="1"/>
  <c r="S5199" i="1"/>
  <c r="S5198" i="1"/>
  <c r="S5197" i="1"/>
  <c r="S5196" i="1"/>
  <c r="S5195" i="1"/>
  <c r="S5194" i="1"/>
  <c r="S5193" i="1"/>
  <c r="S5192" i="1"/>
  <c r="S5191" i="1"/>
  <c r="S5190" i="1"/>
  <c r="S5189" i="1"/>
  <c r="S5188" i="1"/>
  <c r="S5187" i="1"/>
  <c r="S5186" i="1"/>
  <c r="S5185" i="1"/>
  <c r="S5184" i="1"/>
  <c r="S5183" i="1"/>
  <c r="S5182" i="1"/>
  <c r="S5181" i="1"/>
  <c r="S5180" i="1"/>
  <c r="S5179" i="1"/>
  <c r="S5178" i="1"/>
  <c r="S5177" i="1"/>
  <c r="S5176" i="1"/>
  <c r="S5175" i="1"/>
  <c r="S5174" i="1"/>
  <c r="S5173" i="1"/>
  <c r="S5172" i="1"/>
  <c r="S5171" i="1"/>
  <c r="S5170" i="1"/>
  <c r="S5169" i="1"/>
  <c r="S5168" i="1"/>
  <c r="S5167" i="1"/>
  <c r="S5166" i="1"/>
  <c r="S5165" i="1"/>
  <c r="S5164" i="1"/>
  <c r="S5163" i="1"/>
  <c r="S5162" i="1"/>
  <c r="S5161" i="1"/>
  <c r="S5160" i="1"/>
  <c r="S5159" i="1"/>
  <c r="S5158" i="1"/>
  <c r="S5157" i="1"/>
  <c r="S5156" i="1"/>
  <c r="S5155" i="1"/>
  <c r="S5154" i="1"/>
  <c r="S5153" i="1"/>
  <c r="S5152" i="1"/>
  <c r="S5151" i="1"/>
  <c r="S5150" i="1"/>
  <c r="S5149" i="1"/>
  <c r="S5148" i="1"/>
  <c r="S5147" i="1"/>
  <c r="S5146" i="1"/>
  <c r="S5145" i="1"/>
  <c r="S5144" i="1"/>
  <c r="S5143" i="1"/>
  <c r="S5142" i="1"/>
  <c r="S5141" i="1"/>
  <c r="S5140" i="1"/>
  <c r="S5139" i="1"/>
  <c r="S5138" i="1"/>
  <c r="S5137" i="1"/>
  <c r="S5136" i="1"/>
  <c r="S5135" i="1"/>
  <c r="S5134" i="1"/>
  <c r="S5133" i="1"/>
  <c r="S5132" i="1"/>
  <c r="S5131" i="1"/>
  <c r="S5130" i="1"/>
  <c r="S5129" i="1"/>
  <c r="S5128" i="1"/>
  <c r="S5127" i="1"/>
  <c r="S5126" i="1"/>
  <c r="S5125" i="1"/>
  <c r="S5124" i="1"/>
  <c r="S5123" i="1"/>
  <c r="S5122" i="1"/>
  <c r="S5121" i="1"/>
  <c r="S5120" i="1"/>
  <c r="S5119" i="1"/>
  <c r="S5118" i="1"/>
  <c r="S5117" i="1"/>
  <c r="S5116" i="1"/>
  <c r="S5115" i="1"/>
  <c r="S5114" i="1"/>
  <c r="S5113" i="1"/>
  <c r="S5112" i="1"/>
  <c r="S5111" i="1"/>
  <c r="S5110" i="1"/>
  <c r="S5109" i="1"/>
  <c r="S5108" i="1"/>
  <c r="S5107" i="1"/>
  <c r="S5106" i="1"/>
  <c r="S5105" i="1"/>
  <c r="S5104" i="1"/>
  <c r="S5103" i="1"/>
  <c r="S5102" i="1"/>
  <c r="S5101" i="1"/>
  <c r="S5100" i="1"/>
  <c r="S5099" i="1"/>
  <c r="S5098" i="1"/>
  <c r="S5097" i="1"/>
  <c r="S5096" i="1"/>
  <c r="S5095" i="1"/>
  <c r="S5094" i="1"/>
  <c r="S5093" i="1"/>
  <c r="S5092" i="1"/>
  <c r="S5091" i="1"/>
  <c r="S5090" i="1"/>
  <c r="S5089" i="1"/>
  <c r="S5088" i="1"/>
  <c r="S5087" i="1"/>
  <c r="S5086" i="1"/>
  <c r="S5085" i="1"/>
  <c r="S5084" i="1"/>
  <c r="S5083" i="1"/>
  <c r="S5082" i="1"/>
  <c r="S5081" i="1"/>
  <c r="S5080" i="1"/>
  <c r="S5079" i="1"/>
  <c r="S5078" i="1"/>
  <c r="S5077" i="1"/>
  <c r="S5076" i="1"/>
  <c r="S5075" i="1"/>
  <c r="S5074" i="1"/>
  <c r="S5073" i="1"/>
  <c r="S5072" i="1"/>
  <c r="S5071" i="1"/>
  <c r="S5070" i="1"/>
  <c r="S5069" i="1"/>
  <c r="S5068" i="1"/>
  <c r="S5067" i="1"/>
  <c r="S5066" i="1"/>
  <c r="S5065" i="1"/>
  <c r="S5064" i="1"/>
  <c r="S5063" i="1"/>
  <c r="S5062" i="1"/>
  <c r="S5061" i="1"/>
  <c r="S5060" i="1"/>
  <c r="S5059" i="1"/>
  <c r="S5058" i="1"/>
  <c r="S5057" i="1"/>
  <c r="S5056" i="1"/>
  <c r="S5055" i="1"/>
  <c r="S5054" i="1"/>
  <c r="S5053" i="1"/>
  <c r="S5052" i="1"/>
  <c r="S5051" i="1"/>
  <c r="S5050" i="1"/>
  <c r="S5049" i="1"/>
  <c r="S5048" i="1"/>
  <c r="S5047" i="1"/>
  <c r="S5046" i="1"/>
  <c r="S5045" i="1"/>
  <c r="S5044" i="1"/>
  <c r="S5043" i="1"/>
  <c r="S5042" i="1"/>
  <c r="S5041" i="1"/>
  <c r="S5040" i="1"/>
  <c r="S5039" i="1"/>
  <c r="S5038" i="1"/>
  <c r="S5037" i="1"/>
  <c r="S5036" i="1"/>
  <c r="S5035" i="1"/>
  <c r="S5034" i="1"/>
  <c r="S5033" i="1"/>
  <c r="S5032" i="1"/>
  <c r="S5031" i="1"/>
  <c r="S5030" i="1"/>
  <c r="S5029" i="1"/>
  <c r="S5028" i="1"/>
  <c r="S5027" i="1"/>
  <c r="S5026" i="1"/>
  <c r="S5025" i="1"/>
  <c r="S5024" i="1"/>
  <c r="S5023" i="1"/>
  <c r="S5022" i="1"/>
  <c r="S5021" i="1"/>
  <c r="S5020" i="1"/>
  <c r="S5019" i="1"/>
  <c r="S5018" i="1"/>
  <c r="S5017" i="1"/>
  <c r="S5016" i="1"/>
  <c r="S5015" i="1"/>
  <c r="S5014" i="1"/>
  <c r="S5013" i="1"/>
  <c r="S5012" i="1"/>
  <c r="S5011" i="1"/>
  <c r="S5010" i="1"/>
  <c r="S5009" i="1"/>
  <c r="S5008" i="1"/>
  <c r="S5007" i="1"/>
  <c r="S5006" i="1"/>
  <c r="S5005" i="1"/>
  <c r="S5004" i="1"/>
  <c r="S5003" i="1"/>
  <c r="S5002" i="1"/>
  <c r="S5001" i="1"/>
  <c r="S5000" i="1"/>
  <c r="S4999" i="1"/>
  <c r="S4998" i="1"/>
  <c r="S4997" i="1"/>
  <c r="S4996" i="1"/>
  <c r="S4995" i="1"/>
  <c r="S4994" i="1"/>
  <c r="S4993" i="1"/>
  <c r="S4992" i="1"/>
  <c r="S4991" i="1"/>
  <c r="S4990" i="1"/>
  <c r="S4989" i="1"/>
  <c r="S4988" i="1"/>
  <c r="S4987" i="1"/>
  <c r="S4986" i="1"/>
  <c r="S4985" i="1"/>
  <c r="S4984" i="1"/>
  <c r="S4983" i="1"/>
  <c r="S4982" i="1"/>
  <c r="S4981" i="1"/>
  <c r="S4980" i="1"/>
  <c r="S4979" i="1"/>
  <c r="S4978" i="1"/>
  <c r="S4977" i="1"/>
  <c r="S4976" i="1"/>
  <c r="S4975" i="1"/>
  <c r="S4974" i="1"/>
  <c r="S4973" i="1"/>
  <c r="S4972" i="1"/>
  <c r="S4971" i="1"/>
  <c r="S4970" i="1"/>
  <c r="S4969" i="1"/>
  <c r="S4968" i="1"/>
  <c r="S4967" i="1"/>
  <c r="S4966" i="1"/>
  <c r="S4965" i="1"/>
  <c r="S4964" i="1"/>
  <c r="S4963" i="1"/>
  <c r="S4962" i="1"/>
  <c r="S4961" i="1"/>
  <c r="S4960" i="1"/>
  <c r="S4959" i="1"/>
  <c r="S4958" i="1"/>
  <c r="S4957" i="1"/>
  <c r="S4956" i="1"/>
  <c r="S4955" i="1"/>
  <c r="S4954" i="1"/>
  <c r="S4953" i="1"/>
  <c r="S4952" i="1"/>
  <c r="S4951" i="1"/>
  <c r="S4950" i="1"/>
  <c r="S4949" i="1"/>
  <c r="S4948" i="1"/>
  <c r="S4947" i="1"/>
  <c r="S4946" i="1"/>
  <c r="S4945" i="1"/>
  <c r="S4944" i="1"/>
  <c r="S4943" i="1"/>
  <c r="S4942" i="1"/>
  <c r="S4941" i="1"/>
  <c r="S4940" i="1"/>
  <c r="S4939" i="1"/>
  <c r="S4938" i="1"/>
  <c r="S4937" i="1"/>
  <c r="S4936" i="1"/>
  <c r="S4935" i="1"/>
  <c r="S4934" i="1"/>
  <c r="S4933" i="1"/>
  <c r="S4932" i="1"/>
  <c r="S4931" i="1"/>
  <c r="S4930" i="1"/>
  <c r="S4929" i="1"/>
  <c r="S4928" i="1"/>
  <c r="S4927" i="1"/>
  <c r="S4926" i="1"/>
  <c r="S4925" i="1"/>
  <c r="S4924" i="1"/>
  <c r="S4923" i="1"/>
  <c r="S4922" i="1"/>
  <c r="S4921" i="1"/>
  <c r="S4920" i="1"/>
  <c r="S4919" i="1"/>
  <c r="S4918" i="1"/>
  <c r="S4917" i="1"/>
  <c r="S4916" i="1"/>
  <c r="S4915" i="1"/>
  <c r="S4914" i="1"/>
  <c r="S4913" i="1"/>
  <c r="S4912" i="1"/>
  <c r="S4911" i="1"/>
  <c r="S4910" i="1"/>
  <c r="S4909" i="1"/>
  <c r="S4908" i="1"/>
  <c r="S4907" i="1"/>
  <c r="S4906" i="1"/>
  <c r="S4905" i="1"/>
  <c r="S4904" i="1"/>
  <c r="S4903" i="1"/>
  <c r="S4902" i="1"/>
  <c r="S4901" i="1"/>
  <c r="S4900" i="1"/>
  <c r="S4899" i="1"/>
  <c r="S4898" i="1"/>
  <c r="S4897" i="1"/>
  <c r="S4896" i="1"/>
  <c r="S4895" i="1"/>
  <c r="S4894" i="1"/>
  <c r="S4893" i="1"/>
  <c r="S4892" i="1"/>
  <c r="S4891" i="1"/>
  <c r="S4890" i="1"/>
  <c r="S4889" i="1"/>
  <c r="S4888" i="1"/>
  <c r="S4887" i="1"/>
  <c r="S4886" i="1"/>
  <c r="S4885" i="1"/>
  <c r="S4884" i="1"/>
  <c r="S4883" i="1"/>
  <c r="S4882" i="1"/>
  <c r="S4881" i="1"/>
  <c r="S4880" i="1"/>
  <c r="S4879" i="1"/>
  <c r="S4878" i="1"/>
  <c r="S4877" i="1"/>
  <c r="S4876" i="1"/>
  <c r="S4875" i="1"/>
  <c r="S4874" i="1"/>
  <c r="S4873" i="1"/>
  <c r="S4872" i="1"/>
  <c r="S4871" i="1"/>
  <c r="S4870" i="1"/>
  <c r="S4869" i="1"/>
  <c r="S4868" i="1"/>
  <c r="S4867" i="1"/>
  <c r="S4866" i="1"/>
  <c r="S4865" i="1"/>
  <c r="S4864" i="1"/>
  <c r="S4863" i="1"/>
  <c r="S4862" i="1"/>
  <c r="S4861" i="1"/>
  <c r="S4860" i="1"/>
  <c r="S4859" i="1"/>
  <c r="S4858" i="1"/>
  <c r="S4857" i="1"/>
  <c r="S4856" i="1"/>
  <c r="S4855" i="1"/>
  <c r="S4854" i="1"/>
  <c r="S4853" i="1"/>
  <c r="S4852" i="1"/>
  <c r="S4851" i="1"/>
  <c r="S4850" i="1"/>
  <c r="S4849" i="1"/>
  <c r="S4848" i="1"/>
  <c r="S4847" i="1"/>
  <c r="S4846" i="1"/>
  <c r="S4845" i="1"/>
  <c r="S4844" i="1"/>
  <c r="S4843" i="1"/>
  <c r="S4842" i="1"/>
  <c r="S4841" i="1"/>
  <c r="S4840" i="1"/>
  <c r="S4839" i="1"/>
  <c r="S4838" i="1"/>
  <c r="S4837" i="1"/>
  <c r="S4836" i="1"/>
  <c r="S4835" i="1"/>
  <c r="S4834" i="1"/>
  <c r="S4833" i="1"/>
  <c r="S4832" i="1"/>
  <c r="S4831" i="1"/>
  <c r="S4830" i="1"/>
  <c r="S4829" i="1"/>
  <c r="S4828" i="1"/>
  <c r="S4827" i="1"/>
  <c r="S4826" i="1"/>
  <c r="S4825" i="1"/>
  <c r="S4824" i="1"/>
  <c r="S4823" i="1"/>
  <c r="S4822" i="1"/>
  <c r="S4821" i="1"/>
  <c r="S4820" i="1"/>
  <c r="S4819" i="1"/>
  <c r="S4818" i="1"/>
  <c r="S4817" i="1"/>
  <c r="S4816" i="1"/>
  <c r="S4815" i="1"/>
  <c r="S4814" i="1"/>
  <c r="S4813" i="1"/>
  <c r="S4812" i="1"/>
  <c r="S4811" i="1"/>
  <c r="S4810" i="1"/>
  <c r="S4809" i="1"/>
  <c r="S4808" i="1"/>
  <c r="S4807" i="1"/>
  <c r="S4806" i="1"/>
  <c r="S4805" i="1"/>
  <c r="S4804" i="1"/>
  <c r="S4803" i="1"/>
  <c r="S4802" i="1"/>
  <c r="S4801" i="1"/>
  <c r="S4800" i="1"/>
  <c r="S4799" i="1"/>
  <c r="S4798" i="1"/>
  <c r="S4797" i="1"/>
  <c r="S4796" i="1"/>
  <c r="S4795" i="1"/>
  <c r="S4794" i="1"/>
  <c r="S4793" i="1"/>
  <c r="S4792" i="1"/>
  <c r="S4791" i="1"/>
  <c r="S4790" i="1"/>
  <c r="S4789" i="1"/>
  <c r="S4788" i="1"/>
  <c r="S4787" i="1"/>
  <c r="S4786" i="1"/>
  <c r="S4785" i="1"/>
  <c r="S4784" i="1"/>
  <c r="S4783" i="1"/>
  <c r="S4782" i="1"/>
  <c r="S4781" i="1"/>
  <c r="S4780" i="1"/>
  <c r="S4779" i="1"/>
  <c r="S4778" i="1"/>
  <c r="S4777" i="1"/>
  <c r="S4776" i="1"/>
  <c r="S4775" i="1"/>
  <c r="S4774" i="1"/>
  <c r="S4773" i="1"/>
  <c r="S4772" i="1"/>
  <c r="S4771" i="1"/>
  <c r="S4770" i="1"/>
  <c r="S4769" i="1"/>
  <c r="S4768" i="1"/>
  <c r="S4767" i="1"/>
  <c r="S4766" i="1"/>
  <c r="S4765" i="1"/>
  <c r="S4764" i="1"/>
  <c r="S4763" i="1"/>
  <c r="S4762" i="1"/>
  <c r="S4761" i="1"/>
  <c r="S4760" i="1"/>
  <c r="S4759" i="1"/>
  <c r="S4758" i="1"/>
  <c r="S4757" i="1"/>
  <c r="S4756" i="1"/>
  <c r="S4755" i="1"/>
  <c r="S4754" i="1"/>
  <c r="S4753" i="1"/>
  <c r="S4752" i="1"/>
  <c r="S4751" i="1"/>
  <c r="S4750" i="1"/>
  <c r="S4749" i="1"/>
  <c r="S4748" i="1"/>
  <c r="S4747" i="1"/>
  <c r="S4746" i="1"/>
  <c r="S4745" i="1"/>
  <c r="S4744" i="1"/>
  <c r="S4743" i="1"/>
  <c r="S4742" i="1"/>
  <c r="S4741" i="1"/>
  <c r="S4740" i="1"/>
  <c r="S4739" i="1"/>
  <c r="S4738" i="1"/>
  <c r="S4737" i="1"/>
  <c r="S4736" i="1"/>
  <c r="S4735" i="1"/>
  <c r="S4734" i="1"/>
  <c r="S4733" i="1"/>
  <c r="S4732" i="1"/>
  <c r="S4731" i="1"/>
  <c r="S4730" i="1"/>
  <c r="S4729" i="1"/>
  <c r="S4728" i="1"/>
  <c r="S4727" i="1"/>
  <c r="S4726" i="1"/>
  <c r="S4725" i="1"/>
  <c r="S4724" i="1"/>
  <c r="S4723" i="1"/>
  <c r="S4722" i="1"/>
  <c r="S4721" i="1"/>
  <c r="S4720" i="1"/>
  <c r="S4719" i="1"/>
  <c r="S4718" i="1"/>
  <c r="S4717" i="1"/>
  <c r="S4716" i="1"/>
  <c r="S4715" i="1"/>
  <c r="S4714" i="1"/>
  <c r="S4713" i="1"/>
  <c r="S4712" i="1"/>
  <c r="S4711" i="1"/>
  <c r="S4710" i="1"/>
  <c r="S4709" i="1"/>
  <c r="S4708" i="1"/>
  <c r="S4707" i="1"/>
  <c r="S4706" i="1"/>
  <c r="S4705" i="1"/>
  <c r="S4704" i="1"/>
  <c r="S4703" i="1"/>
  <c r="S4702" i="1"/>
  <c r="S4701" i="1"/>
  <c r="S4700" i="1"/>
  <c r="S4699" i="1"/>
  <c r="S4698" i="1"/>
  <c r="S4697" i="1"/>
  <c r="S4696" i="1"/>
  <c r="S4695" i="1"/>
  <c r="S4694" i="1"/>
  <c r="S4693" i="1"/>
  <c r="S4692" i="1"/>
  <c r="S4691" i="1"/>
  <c r="S4690" i="1"/>
  <c r="S4689" i="1"/>
  <c r="S4688" i="1"/>
  <c r="S4687" i="1"/>
  <c r="S4686" i="1"/>
  <c r="S4685" i="1"/>
  <c r="S4684" i="1"/>
  <c r="S4683" i="1"/>
  <c r="S4682" i="1"/>
  <c r="S4681" i="1"/>
  <c r="S4680" i="1"/>
  <c r="S4679" i="1"/>
  <c r="S4678" i="1"/>
  <c r="S4677" i="1"/>
  <c r="S4676" i="1"/>
  <c r="S4675" i="1"/>
  <c r="S4674" i="1"/>
  <c r="S4673" i="1"/>
  <c r="S4672" i="1"/>
  <c r="S4671" i="1"/>
  <c r="S4670" i="1"/>
  <c r="S4669" i="1"/>
  <c r="S4668" i="1"/>
  <c r="S4667" i="1"/>
  <c r="S4666" i="1"/>
  <c r="S4665" i="1"/>
  <c r="S4664" i="1"/>
  <c r="S4663" i="1"/>
  <c r="S4662" i="1"/>
  <c r="S4661" i="1"/>
  <c r="S4660" i="1"/>
  <c r="S4659" i="1"/>
  <c r="S4658" i="1"/>
  <c r="S4657" i="1"/>
  <c r="S4656" i="1"/>
  <c r="S4655" i="1"/>
  <c r="S4654" i="1"/>
  <c r="S4653" i="1"/>
  <c r="S4652" i="1"/>
  <c r="S4651" i="1"/>
  <c r="S4650" i="1"/>
  <c r="S4649" i="1"/>
  <c r="S4648" i="1"/>
  <c r="S4647" i="1"/>
  <c r="S4646" i="1"/>
  <c r="S4645" i="1"/>
  <c r="S4644" i="1"/>
  <c r="S4643" i="1"/>
  <c r="S4642" i="1"/>
  <c r="S4641" i="1"/>
  <c r="S4640" i="1"/>
  <c r="S4639" i="1"/>
  <c r="S4638" i="1"/>
  <c r="S4637" i="1"/>
  <c r="S4636" i="1"/>
  <c r="S4635" i="1"/>
  <c r="S4634" i="1"/>
  <c r="S4633" i="1"/>
  <c r="S4632" i="1"/>
  <c r="S4631" i="1"/>
  <c r="S4630" i="1"/>
  <c r="S4629" i="1"/>
  <c r="S4628" i="1"/>
  <c r="S4627" i="1"/>
  <c r="S4626" i="1"/>
  <c r="S4625" i="1"/>
  <c r="S4624" i="1"/>
  <c r="S4623" i="1"/>
  <c r="S4622" i="1"/>
  <c r="S4621" i="1"/>
  <c r="S4620" i="1"/>
  <c r="S4619" i="1"/>
  <c r="S4618" i="1"/>
  <c r="S4617" i="1"/>
  <c r="S4616" i="1"/>
  <c r="S4615" i="1"/>
  <c r="S4614" i="1"/>
  <c r="S4613" i="1"/>
  <c r="S4612" i="1"/>
  <c r="S4611" i="1"/>
  <c r="S4610" i="1"/>
  <c r="S4609" i="1"/>
  <c r="S4608" i="1"/>
  <c r="S4607" i="1"/>
  <c r="S4606" i="1"/>
  <c r="S4605" i="1"/>
  <c r="S4604" i="1"/>
  <c r="S4603" i="1"/>
  <c r="S4602" i="1"/>
  <c r="S4601" i="1"/>
  <c r="S4600" i="1"/>
  <c r="S4599" i="1"/>
  <c r="S4598" i="1"/>
  <c r="S4597" i="1"/>
  <c r="S4596" i="1"/>
  <c r="S4595" i="1"/>
  <c r="S4594" i="1"/>
  <c r="S4593" i="1"/>
  <c r="S4592" i="1"/>
  <c r="S4591" i="1"/>
  <c r="S4590" i="1"/>
  <c r="S4589" i="1"/>
  <c r="S4588" i="1"/>
  <c r="S4587" i="1"/>
  <c r="S4586" i="1"/>
  <c r="S4585" i="1"/>
  <c r="S4584" i="1"/>
  <c r="S4583" i="1"/>
  <c r="S4582" i="1"/>
  <c r="S4581" i="1"/>
  <c r="S4580" i="1"/>
  <c r="S4579" i="1"/>
  <c r="S4578" i="1"/>
  <c r="S4577" i="1"/>
  <c r="S4576" i="1"/>
  <c r="S4575" i="1"/>
  <c r="S4574" i="1"/>
  <c r="S4573" i="1"/>
  <c r="S4572" i="1"/>
  <c r="S4571" i="1"/>
  <c r="S4570" i="1"/>
  <c r="S4569" i="1"/>
  <c r="S4568" i="1"/>
  <c r="S4567" i="1"/>
  <c r="S4566" i="1"/>
  <c r="S4565" i="1"/>
  <c r="S4564" i="1"/>
  <c r="S4563" i="1"/>
  <c r="S4562" i="1"/>
  <c r="S4561" i="1"/>
  <c r="S4560" i="1"/>
  <c r="S4559" i="1"/>
  <c r="S4558" i="1"/>
  <c r="S4557" i="1"/>
  <c r="S4556" i="1"/>
  <c r="S4555" i="1"/>
  <c r="S4554" i="1"/>
  <c r="S4553" i="1"/>
  <c r="S4552" i="1"/>
  <c r="S4551" i="1"/>
  <c r="S4550" i="1"/>
  <c r="S4549" i="1"/>
  <c r="S4548" i="1"/>
  <c r="S4547" i="1"/>
  <c r="S4546" i="1"/>
  <c r="S4545" i="1"/>
  <c r="S4544" i="1"/>
  <c r="S4543" i="1"/>
  <c r="S4542" i="1"/>
  <c r="S4541" i="1"/>
  <c r="S4540" i="1"/>
  <c r="S4539" i="1"/>
  <c r="S4538" i="1"/>
  <c r="S4537" i="1"/>
  <c r="S4536" i="1"/>
  <c r="S4535" i="1"/>
  <c r="S4534" i="1"/>
  <c r="S4533" i="1"/>
  <c r="S4532" i="1"/>
  <c r="S4531" i="1"/>
  <c r="S4530" i="1"/>
  <c r="S4529" i="1"/>
  <c r="S4528" i="1"/>
  <c r="S4527" i="1"/>
  <c r="S4526" i="1"/>
  <c r="S4525" i="1"/>
  <c r="S4524" i="1"/>
  <c r="S4523" i="1"/>
  <c r="S4522" i="1"/>
  <c r="S4521" i="1"/>
  <c r="S4520" i="1"/>
  <c r="S4519" i="1"/>
  <c r="S4518" i="1"/>
  <c r="S4517" i="1"/>
  <c r="S4516" i="1"/>
  <c r="S4515" i="1"/>
  <c r="S4514" i="1"/>
  <c r="S4513" i="1"/>
  <c r="S4512" i="1"/>
  <c r="S4511" i="1"/>
  <c r="S4510" i="1"/>
  <c r="S4509" i="1"/>
  <c r="S4508" i="1"/>
  <c r="S4507" i="1"/>
  <c r="S4506" i="1"/>
  <c r="S4505" i="1"/>
  <c r="S4504" i="1"/>
  <c r="S4503" i="1"/>
  <c r="S4502" i="1"/>
  <c r="S4501" i="1"/>
  <c r="S4500" i="1"/>
  <c r="S4499" i="1"/>
  <c r="S4498" i="1"/>
  <c r="S4497" i="1"/>
  <c r="S4496" i="1"/>
  <c r="S4495" i="1"/>
  <c r="S4494" i="1"/>
  <c r="S4493" i="1"/>
  <c r="S4492" i="1"/>
  <c r="S4491" i="1"/>
  <c r="S4490" i="1"/>
  <c r="S4489" i="1"/>
  <c r="S4488" i="1"/>
  <c r="S4487" i="1"/>
  <c r="S4486" i="1"/>
  <c r="S4485" i="1"/>
  <c r="S4484" i="1"/>
  <c r="S4483" i="1"/>
  <c r="S4482" i="1"/>
  <c r="S4481" i="1"/>
  <c r="S4480" i="1"/>
  <c r="S4479" i="1"/>
  <c r="S4478" i="1"/>
  <c r="S4477" i="1"/>
  <c r="S4476" i="1"/>
  <c r="S4475" i="1"/>
  <c r="S4474" i="1"/>
  <c r="S4473" i="1"/>
  <c r="S4472" i="1"/>
  <c r="S4471" i="1"/>
  <c r="S4470" i="1"/>
  <c r="S4469" i="1"/>
  <c r="S4468" i="1"/>
  <c r="S4467" i="1"/>
  <c r="S4466" i="1"/>
  <c r="S4465" i="1"/>
  <c r="S4464" i="1"/>
  <c r="S4463" i="1"/>
  <c r="S4462" i="1"/>
  <c r="S4461" i="1"/>
  <c r="S4460" i="1"/>
  <c r="S4459" i="1"/>
  <c r="S4458" i="1"/>
  <c r="S4457" i="1"/>
  <c r="S4456" i="1"/>
  <c r="S4455" i="1"/>
  <c r="S4454" i="1"/>
  <c r="S4453" i="1"/>
  <c r="S4452" i="1"/>
  <c r="S4451" i="1"/>
  <c r="S4450" i="1"/>
  <c r="S4449" i="1"/>
  <c r="S4448" i="1"/>
  <c r="S4447" i="1"/>
  <c r="S4446" i="1"/>
  <c r="S4445" i="1"/>
  <c r="S4444" i="1"/>
  <c r="S4443" i="1"/>
  <c r="S4442" i="1"/>
  <c r="S4441" i="1"/>
  <c r="S4440" i="1"/>
  <c r="S4439" i="1"/>
  <c r="S4438" i="1"/>
  <c r="S4437" i="1"/>
  <c r="S4436" i="1"/>
  <c r="S4435" i="1"/>
  <c r="S4434" i="1"/>
  <c r="S4433" i="1"/>
  <c r="S4432" i="1"/>
  <c r="S4431" i="1"/>
  <c r="S4430" i="1"/>
  <c r="S4429" i="1"/>
  <c r="S4428" i="1"/>
  <c r="S4427" i="1"/>
  <c r="S4426" i="1"/>
  <c r="S4425" i="1"/>
  <c r="S4424" i="1"/>
  <c r="S4423" i="1"/>
  <c r="S4422" i="1"/>
  <c r="S4421" i="1"/>
  <c r="S4420" i="1"/>
  <c r="S4419" i="1"/>
  <c r="S4418" i="1"/>
  <c r="S4417" i="1"/>
  <c r="S4416" i="1"/>
  <c r="S4415" i="1"/>
  <c r="S4414" i="1"/>
  <c r="S4413" i="1"/>
  <c r="S4412" i="1"/>
  <c r="S4411" i="1"/>
  <c r="S4410" i="1"/>
  <c r="S4409" i="1"/>
  <c r="S4408" i="1"/>
  <c r="S4407" i="1"/>
  <c r="S4406" i="1"/>
  <c r="S4405" i="1"/>
  <c r="S4404" i="1"/>
  <c r="S4403" i="1"/>
  <c r="S4402" i="1"/>
  <c r="S4401" i="1"/>
  <c r="S4400" i="1"/>
  <c r="S4399" i="1"/>
  <c r="S4398" i="1"/>
  <c r="S4397" i="1"/>
  <c r="S4396" i="1"/>
  <c r="S4395" i="1"/>
  <c r="S4394" i="1"/>
  <c r="S4393" i="1"/>
  <c r="S4392" i="1"/>
  <c r="S4391" i="1"/>
  <c r="S4390" i="1"/>
  <c r="S4389" i="1"/>
  <c r="S4388" i="1"/>
  <c r="S4387" i="1"/>
  <c r="S4386" i="1"/>
  <c r="S4385" i="1"/>
  <c r="S4384" i="1"/>
  <c r="S4383" i="1"/>
  <c r="S4382" i="1"/>
  <c r="S4381" i="1"/>
  <c r="S4380" i="1"/>
  <c r="S4379" i="1"/>
  <c r="S4378" i="1"/>
  <c r="S4377" i="1"/>
  <c r="S4376" i="1"/>
  <c r="S4375" i="1"/>
  <c r="S4374" i="1"/>
  <c r="S4373" i="1"/>
  <c r="S4372" i="1"/>
  <c r="S4371" i="1"/>
  <c r="S4370" i="1"/>
  <c r="S4369" i="1"/>
  <c r="S4368" i="1"/>
  <c r="S4367" i="1"/>
  <c r="S4366" i="1"/>
  <c r="S4365" i="1"/>
  <c r="S4364" i="1"/>
  <c r="S4363" i="1"/>
  <c r="S4362" i="1"/>
  <c r="S4361" i="1"/>
  <c r="S4360" i="1"/>
  <c r="S4359" i="1"/>
  <c r="S4358" i="1"/>
  <c r="S4357" i="1"/>
  <c r="S4356" i="1"/>
  <c r="S4355" i="1"/>
  <c r="S4354" i="1"/>
  <c r="S4353" i="1"/>
  <c r="S4352" i="1"/>
  <c r="S4351" i="1"/>
  <c r="S4350" i="1"/>
  <c r="S4349" i="1"/>
  <c r="S4348" i="1"/>
  <c r="S4347" i="1"/>
  <c r="S4346" i="1"/>
  <c r="S4345" i="1"/>
  <c r="S4344" i="1"/>
  <c r="S4343" i="1"/>
  <c r="S4342" i="1"/>
  <c r="S4341" i="1"/>
  <c r="S4340" i="1"/>
  <c r="S4339" i="1"/>
  <c r="S4338" i="1"/>
  <c r="S4337" i="1"/>
  <c r="S4336" i="1"/>
  <c r="S4335" i="1"/>
  <c r="S4334" i="1"/>
  <c r="S4333" i="1"/>
  <c r="S4332" i="1"/>
  <c r="S4331" i="1"/>
  <c r="S4330" i="1"/>
  <c r="S4329" i="1"/>
  <c r="S4328" i="1"/>
  <c r="S4327" i="1"/>
  <c r="S4326" i="1"/>
  <c r="S4325" i="1"/>
  <c r="S4324" i="1"/>
  <c r="S4323" i="1"/>
  <c r="S4322" i="1"/>
  <c r="S4321" i="1"/>
  <c r="S4320" i="1"/>
  <c r="S4319" i="1"/>
  <c r="S4318" i="1"/>
  <c r="S4317" i="1"/>
  <c r="S4316" i="1"/>
  <c r="S4315" i="1"/>
  <c r="S4314" i="1"/>
  <c r="S4313" i="1"/>
  <c r="S4312" i="1"/>
  <c r="S4311" i="1"/>
  <c r="S4310" i="1"/>
  <c r="S4309" i="1"/>
  <c r="S4308" i="1"/>
  <c r="S4307" i="1"/>
  <c r="S4306" i="1"/>
  <c r="S4305" i="1"/>
  <c r="S4304" i="1"/>
  <c r="S4303" i="1"/>
  <c r="S4302" i="1"/>
  <c r="S4301" i="1"/>
  <c r="S4300" i="1"/>
  <c r="S4299" i="1"/>
  <c r="S4298" i="1"/>
  <c r="S4297" i="1"/>
  <c r="S4296" i="1"/>
  <c r="S4295" i="1"/>
  <c r="S4294" i="1"/>
  <c r="S4293" i="1"/>
  <c r="S4292" i="1"/>
  <c r="S4291" i="1"/>
  <c r="S4290" i="1"/>
  <c r="S4289" i="1"/>
  <c r="S4288" i="1"/>
  <c r="S4287" i="1"/>
  <c r="S4286" i="1"/>
  <c r="S4285" i="1"/>
  <c r="S4284" i="1"/>
  <c r="S4283" i="1"/>
  <c r="S4282" i="1"/>
  <c r="S4281" i="1"/>
  <c r="S4280" i="1"/>
  <c r="S4279" i="1"/>
  <c r="S4278" i="1"/>
  <c r="S4277" i="1"/>
  <c r="S4276" i="1"/>
  <c r="S4275" i="1"/>
  <c r="S4274" i="1"/>
  <c r="S4273" i="1"/>
  <c r="S4272" i="1"/>
  <c r="S4271" i="1"/>
  <c r="S4270" i="1"/>
  <c r="S4269" i="1"/>
  <c r="S4268" i="1"/>
  <c r="S4267" i="1"/>
  <c r="S4266" i="1"/>
  <c r="S4265" i="1"/>
  <c r="S4264" i="1"/>
  <c r="S4263" i="1"/>
  <c r="S4262" i="1"/>
  <c r="S4261" i="1"/>
  <c r="S4260" i="1"/>
  <c r="S4259" i="1"/>
  <c r="S4258" i="1"/>
  <c r="S4257" i="1"/>
  <c r="S4256" i="1"/>
  <c r="S4255" i="1"/>
  <c r="S4254" i="1"/>
  <c r="S4253" i="1"/>
  <c r="S4252" i="1"/>
  <c r="S4251" i="1"/>
  <c r="S4250" i="1"/>
  <c r="S4249" i="1"/>
  <c r="S4248" i="1"/>
  <c r="S4247" i="1"/>
  <c r="S4246" i="1"/>
  <c r="S4245" i="1"/>
  <c r="S4244" i="1"/>
  <c r="S4243" i="1"/>
  <c r="S4242" i="1"/>
  <c r="S4241" i="1"/>
  <c r="S4240" i="1"/>
  <c r="S4239" i="1"/>
  <c r="S4238" i="1"/>
  <c r="S4237" i="1"/>
  <c r="S4236" i="1"/>
  <c r="S4235" i="1"/>
  <c r="S4234" i="1"/>
  <c r="S4233" i="1"/>
  <c r="S4232" i="1"/>
  <c r="S4231" i="1"/>
  <c r="S4230" i="1"/>
  <c r="S4229" i="1"/>
  <c r="S4228" i="1"/>
  <c r="S4227" i="1"/>
  <c r="S4226" i="1"/>
  <c r="S4225" i="1"/>
  <c r="S4224" i="1"/>
  <c r="S4223" i="1"/>
  <c r="S4222" i="1"/>
  <c r="S4221" i="1"/>
  <c r="S4220" i="1"/>
  <c r="S4219" i="1"/>
  <c r="S4218" i="1"/>
  <c r="S4217" i="1"/>
  <c r="S4216" i="1"/>
  <c r="S4215" i="1"/>
  <c r="S4214" i="1"/>
  <c r="S4213" i="1"/>
  <c r="S4212" i="1"/>
  <c r="S4211" i="1"/>
  <c r="S4210" i="1"/>
  <c r="S4209" i="1"/>
  <c r="S4208" i="1"/>
  <c r="S4207" i="1"/>
  <c r="S4206" i="1"/>
  <c r="S4205" i="1"/>
  <c r="S4204" i="1"/>
  <c r="S4203" i="1"/>
  <c r="S4202" i="1"/>
  <c r="S4201" i="1"/>
  <c r="S4200" i="1"/>
  <c r="S4199" i="1"/>
  <c r="S4198" i="1"/>
  <c r="S4197" i="1"/>
  <c r="S4196" i="1"/>
  <c r="S4195" i="1"/>
  <c r="S4194" i="1"/>
  <c r="S4193" i="1"/>
  <c r="S4192" i="1"/>
  <c r="S4191" i="1"/>
  <c r="S4190" i="1"/>
  <c r="S4189" i="1"/>
  <c r="S4188" i="1"/>
  <c r="S4187" i="1"/>
  <c r="S4186" i="1"/>
  <c r="S4185" i="1"/>
  <c r="S4184" i="1"/>
  <c r="S4183" i="1"/>
  <c r="S4182" i="1"/>
  <c r="S4181" i="1"/>
  <c r="S4180" i="1"/>
  <c r="S4179" i="1"/>
  <c r="S4178" i="1"/>
  <c r="S4177" i="1"/>
  <c r="S4176" i="1"/>
  <c r="S4175" i="1"/>
  <c r="S4174" i="1"/>
  <c r="S4173" i="1"/>
  <c r="S4172" i="1"/>
  <c r="S4171" i="1"/>
  <c r="S4170" i="1"/>
  <c r="S4169" i="1"/>
  <c r="S4168" i="1"/>
  <c r="S4167" i="1"/>
  <c r="S4166" i="1"/>
  <c r="S4165" i="1"/>
  <c r="S4164" i="1"/>
  <c r="S4163" i="1"/>
  <c r="S4162" i="1"/>
  <c r="S4161" i="1"/>
  <c r="S4160" i="1"/>
  <c r="S4159" i="1"/>
  <c r="S4158" i="1"/>
  <c r="S4157" i="1"/>
  <c r="S4156" i="1"/>
  <c r="S4155" i="1"/>
  <c r="S4154" i="1"/>
  <c r="S4153" i="1"/>
  <c r="S4152" i="1"/>
  <c r="S4151" i="1"/>
  <c r="S4150" i="1"/>
  <c r="S4149" i="1"/>
  <c r="S4148" i="1"/>
  <c r="S4147" i="1"/>
  <c r="S4146" i="1"/>
  <c r="S4145" i="1"/>
  <c r="S4144" i="1"/>
  <c r="S4143" i="1"/>
  <c r="S4142" i="1"/>
  <c r="S4141" i="1"/>
  <c r="S4140" i="1"/>
  <c r="S4139" i="1"/>
  <c r="S4138" i="1"/>
  <c r="S4137" i="1"/>
  <c r="S4136" i="1"/>
  <c r="S4135" i="1"/>
  <c r="S4134" i="1"/>
  <c r="S4133" i="1"/>
  <c r="S4132" i="1"/>
  <c r="S4131" i="1"/>
  <c r="S4130" i="1"/>
  <c r="S4129" i="1"/>
  <c r="S4128" i="1"/>
  <c r="S4127" i="1"/>
  <c r="S4126" i="1"/>
  <c r="S4125" i="1"/>
  <c r="S4124" i="1"/>
  <c r="S4123" i="1"/>
  <c r="S4122" i="1"/>
  <c r="S4121" i="1"/>
  <c r="S4120" i="1"/>
  <c r="S4119" i="1"/>
  <c r="S4118" i="1"/>
  <c r="S4117" i="1"/>
  <c r="S4116" i="1"/>
  <c r="S4115" i="1"/>
  <c r="S4114" i="1"/>
  <c r="S4113" i="1"/>
  <c r="S4112" i="1"/>
  <c r="S4111" i="1"/>
  <c r="S4110" i="1"/>
  <c r="S4109" i="1"/>
  <c r="S4108" i="1"/>
  <c r="S4107" i="1"/>
  <c r="S4106" i="1"/>
  <c r="S4105" i="1"/>
  <c r="S4104" i="1"/>
  <c r="S4103" i="1"/>
  <c r="S4102" i="1"/>
  <c r="S4101" i="1"/>
  <c r="S4100" i="1"/>
  <c r="S4099" i="1"/>
  <c r="S4098" i="1"/>
  <c r="S4097" i="1"/>
  <c r="S4096" i="1"/>
  <c r="S4095" i="1"/>
  <c r="S4094" i="1"/>
  <c r="S4093" i="1"/>
  <c r="S4092" i="1"/>
  <c r="S4091" i="1"/>
  <c r="S4090" i="1"/>
  <c r="S4089" i="1"/>
  <c r="S4088" i="1"/>
  <c r="S4087" i="1"/>
  <c r="S4086" i="1"/>
  <c r="S4085" i="1"/>
  <c r="S4084" i="1"/>
  <c r="S4083" i="1"/>
  <c r="S4082" i="1"/>
  <c r="S4081" i="1"/>
  <c r="S4080" i="1"/>
  <c r="S4079" i="1"/>
  <c r="S4078" i="1"/>
  <c r="S4077" i="1"/>
  <c r="S4076" i="1"/>
  <c r="S4075" i="1"/>
  <c r="S4074" i="1"/>
  <c r="S4073" i="1"/>
  <c r="S4072" i="1"/>
  <c r="S4071" i="1"/>
  <c r="S4070" i="1"/>
  <c r="S4069" i="1"/>
  <c r="S4068" i="1"/>
  <c r="S4067" i="1"/>
  <c r="S4066" i="1"/>
  <c r="S4065" i="1"/>
  <c r="S4064" i="1"/>
  <c r="S4063" i="1"/>
  <c r="S4062" i="1"/>
  <c r="S4061" i="1"/>
  <c r="S4060" i="1"/>
  <c r="S4059" i="1"/>
  <c r="S4058" i="1"/>
  <c r="S4057" i="1"/>
  <c r="S4056" i="1"/>
  <c r="S4055" i="1"/>
  <c r="S4054" i="1"/>
  <c r="S4053" i="1"/>
  <c r="S4052" i="1"/>
  <c r="S4051" i="1"/>
  <c r="S4050" i="1"/>
  <c r="S4049" i="1"/>
  <c r="S4048" i="1"/>
  <c r="S4047" i="1"/>
  <c r="S4046" i="1"/>
  <c r="S4045" i="1"/>
  <c r="S4044" i="1"/>
  <c r="S4043" i="1"/>
  <c r="S4042" i="1"/>
  <c r="S4041" i="1"/>
  <c r="S4040" i="1"/>
  <c r="S4039" i="1"/>
  <c r="S4038" i="1"/>
  <c r="S4037" i="1"/>
  <c r="S4036" i="1"/>
  <c r="S4035" i="1"/>
  <c r="S4034" i="1"/>
  <c r="S4033" i="1"/>
  <c r="S4032" i="1"/>
  <c r="S4031" i="1"/>
  <c r="S4030" i="1"/>
  <c r="S4029" i="1"/>
  <c r="S4028" i="1"/>
  <c r="S4027" i="1"/>
  <c r="S4026" i="1"/>
  <c r="S4025" i="1"/>
  <c r="S4024" i="1"/>
  <c r="S4023" i="1"/>
  <c r="S4022" i="1"/>
  <c r="S4021" i="1"/>
  <c r="S4020" i="1"/>
  <c r="S4019" i="1"/>
  <c r="S4018" i="1"/>
  <c r="S4017" i="1"/>
  <c r="S4016" i="1"/>
  <c r="S4015" i="1"/>
  <c r="S4014" i="1"/>
  <c r="S4013" i="1"/>
  <c r="S4012" i="1"/>
  <c r="S4011" i="1"/>
  <c r="S4010" i="1"/>
  <c r="S4009" i="1"/>
  <c r="S4008" i="1"/>
  <c r="S4007" i="1"/>
  <c r="S4006" i="1"/>
  <c r="S4005" i="1"/>
  <c r="S4004" i="1"/>
  <c r="S4003" i="1"/>
  <c r="S4002" i="1"/>
  <c r="S4001" i="1"/>
  <c r="S4000" i="1"/>
  <c r="S3999" i="1"/>
  <c r="S3998" i="1"/>
  <c r="S3997" i="1"/>
  <c r="S3996" i="1"/>
  <c r="S3995" i="1"/>
  <c r="S3994" i="1"/>
  <c r="S3993" i="1"/>
  <c r="S3992" i="1"/>
  <c r="S3991" i="1"/>
  <c r="S3990" i="1"/>
  <c r="S3989" i="1"/>
  <c r="S3988" i="1"/>
  <c r="S3987" i="1"/>
  <c r="S3986" i="1"/>
  <c r="S3985" i="1"/>
  <c r="S3984" i="1"/>
  <c r="S3983" i="1"/>
  <c r="S3982" i="1"/>
  <c r="S3981" i="1"/>
  <c r="S3980" i="1"/>
  <c r="S3979" i="1"/>
  <c r="S3978" i="1"/>
  <c r="S3977" i="1"/>
  <c r="S3976" i="1"/>
  <c r="S3975" i="1"/>
  <c r="S3974" i="1"/>
  <c r="S3973" i="1"/>
  <c r="S3972" i="1"/>
  <c r="S3971" i="1"/>
  <c r="S3970" i="1"/>
  <c r="S3969" i="1"/>
  <c r="S3968" i="1"/>
  <c r="S3967" i="1"/>
  <c r="S3966" i="1"/>
  <c r="S3965" i="1"/>
  <c r="S3964" i="1"/>
  <c r="S3963" i="1"/>
  <c r="S3962" i="1"/>
  <c r="S3961" i="1"/>
  <c r="S3960" i="1"/>
  <c r="S3959" i="1"/>
  <c r="S3958" i="1"/>
  <c r="S3957" i="1"/>
  <c r="S3956" i="1"/>
  <c r="S3955" i="1"/>
  <c r="S3954" i="1"/>
  <c r="S3953" i="1"/>
  <c r="S3952" i="1"/>
  <c r="S3951" i="1"/>
  <c r="S3950" i="1"/>
  <c r="S3949" i="1"/>
  <c r="S3948" i="1"/>
  <c r="S3947" i="1"/>
  <c r="S3946" i="1"/>
  <c r="S3945" i="1"/>
  <c r="S3944" i="1"/>
  <c r="S3943" i="1"/>
  <c r="S3942" i="1"/>
  <c r="S3941" i="1"/>
  <c r="S3940" i="1"/>
  <c r="S3939" i="1"/>
  <c r="S3938" i="1"/>
  <c r="S3937" i="1"/>
  <c r="S3936" i="1"/>
  <c r="S3935" i="1"/>
  <c r="S3934" i="1"/>
  <c r="S3933" i="1"/>
  <c r="S3932" i="1"/>
  <c r="S3931" i="1"/>
  <c r="S3930" i="1"/>
  <c r="S3929" i="1"/>
  <c r="S3928" i="1"/>
  <c r="S3927" i="1"/>
  <c r="S3926" i="1"/>
  <c r="S3925" i="1"/>
  <c r="S3924" i="1"/>
  <c r="S3923" i="1"/>
  <c r="S3922" i="1"/>
  <c r="S3921" i="1"/>
  <c r="S3920" i="1"/>
  <c r="S3919" i="1"/>
  <c r="S3918" i="1"/>
  <c r="S3917" i="1"/>
  <c r="S3916" i="1"/>
  <c r="S3915" i="1"/>
  <c r="S3914" i="1"/>
  <c r="S3913" i="1"/>
  <c r="S3912" i="1"/>
  <c r="S3911" i="1"/>
  <c r="S3910" i="1"/>
  <c r="S3909" i="1"/>
  <c r="S3908" i="1"/>
  <c r="S3907" i="1"/>
  <c r="S3906" i="1"/>
  <c r="S3905" i="1"/>
  <c r="S3904" i="1"/>
  <c r="S3903" i="1"/>
  <c r="S3902" i="1"/>
  <c r="S3901" i="1"/>
  <c r="S3900" i="1"/>
  <c r="S3899" i="1"/>
  <c r="S3898" i="1"/>
  <c r="S3897" i="1"/>
  <c r="S3896" i="1"/>
  <c r="S3895" i="1"/>
  <c r="S3894" i="1"/>
  <c r="S3893" i="1"/>
  <c r="S3892" i="1"/>
  <c r="S3891" i="1"/>
  <c r="S3890" i="1"/>
  <c r="S3889" i="1"/>
  <c r="S3888" i="1"/>
  <c r="S3887" i="1"/>
  <c r="S3886" i="1"/>
  <c r="S3885" i="1"/>
  <c r="S3884" i="1"/>
  <c r="S3883" i="1"/>
  <c r="S3882" i="1"/>
  <c r="S3881" i="1"/>
  <c r="S3880" i="1"/>
  <c r="S3879" i="1"/>
  <c r="S3878" i="1"/>
  <c r="S3877" i="1"/>
  <c r="S3876" i="1"/>
  <c r="S3875" i="1"/>
  <c r="S3874" i="1"/>
  <c r="S3873" i="1"/>
  <c r="S3872" i="1"/>
  <c r="S3871" i="1"/>
  <c r="S3870" i="1"/>
  <c r="S3869" i="1"/>
  <c r="S3868" i="1"/>
  <c r="S3867" i="1"/>
  <c r="S3866" i="1"/>
  <c r="S3865" i="1"/>
  <c r="S3864" i="1"/>
  <c r="S3863" i="1"/>
  <c r="S3862" i="1"/>
  <c r="S3861" i="1"/>
  <c r="S3860" i="1"/>
  <c r="S3859" i="1"/>
  <c r="S3858" i="1"/>
  <c r="S3857" i="1"/>
  <c r="S3856" i="1"/>
  <c r="S3855" i="1"/>
  <c r="S3854" i="1"/>
  <c r="S3853" i="1"/>
  <c r="S3852" i="1"/>
  <c r="S3851" i="1"/>
  <c r="S3850" i="1"/>
  <c r="S3849" i="1"/>
  <c r="S3848" i="1"/>
  <c r="S3847" i="1"/>
  <c r="S3846" i="1"/>
  <c r="S3845" i="1"/>
  <c r="S3844" i="1"/>
  <c r="S3843" i="1"/>
  <c r="S3842" i="1"/>
  <c r="S3841" i="1"/>
  <c r="S3840" i="1"/>
  <c r="S3839" i="1"/>
  <c r="S3838" i="1"/>
  <c r="S3837" i="1"/>
  <c r="S3836" i="1"/>
  <c r="S3835" i="1"/>
  <c r="S3834" i="1"/>
  <c r="S3833" i="1"/>
  <c r="S3832" i="1"/>
  <c r="S3831" i="1"/>
  <c r="S3830" i="1"/>
  <c r="S3829" i="1"/>
  <c r="S3828" i="1"/>
  <c r="S3827" i="1"/>
  <c r="S3826" i="1"/>
  <c r="S3825" i="1"/>
  <c r="S3824" i="1"/>
  <c r="S3823" i="1"/>
  <c r="S3822" i="1"/>
  <c r="S3821" i="1"/>
  <c r="S3820" i="1"/>
  <c r="S3819" i="1"/>
  <c r="S3818" i="1"/>
  <c r="S3817" i="1"/>
  <c r="S3816" i="1"/>
  <c r="S3815" i="1"/>
  <c r="S3814" i="1"/>
  <c r="S3813" i="1"/>
  <c r="S3812" i="1"/>
  <c r="S3811" i="1"/>
  <c r="S3810" i="1"/>
  <c r="S3809" i="1"/>
  <c r="S3808" i="1"/>
  <c r="S3807" i="1"/>
  <c r="S3806" i="1"/>
  <c r="S3805" i="1"/>
  <c r="S3804" i="1"/>
  <c r="S3803" i="1"/>
  <c r="S3802" i="1"/>
  <c r="S3801" i="1"/>
  <c r="S3800" i="1"/>
  <c r="S3799" i="1"/>
  <c r="S3798" i="1"/>
  <c r="S3797" i="1"/>
  <c r="S3796" i="1"/>
  <c r="S3795" i="1"/>
  <c r="S3794" i="1"/>
  <c r="S3793" i="1"/>
  <c r="S3792" i="1"/>
  <c r="S3791" i="1"/>
  <c r="S3790" i="1"/>
  <c r="S3789" i="1"/>
  <c r="S3788" i="1"/>
  <c r="S3787" i="1"/>
  <c r="S3786" i="1"/>
  <c r="S3785" i="1"/>
  <c r="S3784" i="1"/>
  <c r="S3783" i="1"/>
  <c r="S3782" i="1"/>
  <c r="S3781" i="1"/>
  <c r="S3780" i="1"/>
  <c r="S3779" i="1"/>
  <c r="S3778" i="1"/>
  <c r="S3777" i="1"/>
  <c r="S3776" i="1"/>
  <c r="S3775" i="1"/>
  <c r="S3774" i="1"/>
  <c r="S3773" i="1"/>
  <c r="S3772" i="1"/>
  <c r="S3771" i="1"/>
  <c r="S3770" i="1"/>
  <c r="S3769" i="1"/>
  <c r="S3768" i="1"/>
  <c r="S3767" i="1"/>
  <c r="S3766" i="1"/>
  <c r="S3765" i="1"/>
  <c r="S3764" i="1"/>
  <c r="S3763" i="1"/>
  <c r="S3762" i="1"/>
  <c r="S3761" i="1"/>
  <c r="S3760" i="1"/>
  <c r="S3759" i="1"/>
  <c r="S3758" i="1"/>
  <c r="S3757" i="1"/>
  <c r="S3756" i="1"/>
  <c r="S3755" i="1"/>
  <c r="S3754" i="1"/>
  <c r="S3753" i="1"/>
  <c r="S3752" i="1"/>
  <c r="S3751" i="1"/>
  <c r="S3750" i="1"/>
  <c r="S3749" i="1"/>
  <c r="S3748" i="1"/>
  <c r="S3747" i="1"/>
  <c r="S3746" i="1"/>
  <c r="S3745" i="1"/>
  <c r="S3744" i="1"/>
  <c r="S3743" i="1"/>
  <c r="S3742" i="1"/>
  <c r="S3741" i="1"/>
  <c r="S3740" i="1"/>
  <c r="S3739" i="1"/>
  <c r="S3738" i="1"/>
  <c r="S3737" i="1"/>
  <c r="S3736" i="1"/>
  <c r="S3735" i="1"/>
  <c r="S3734" i="1"/>
  <c r="S3733" i="1"/>
  <c r="S3732" i="1"/>
  <c r="S3731" i="1"/>
  <c r="S3730" i="1"/>
  <c r="S3729" i="1"/>
  <c r="S3728" i="1"/>
  <c r="S3727" i="1"/>
  <c r="S3726" i="1"/>
  <c r="S3725" i="1"/>
  <c r="S3724" i="1"/>
  <c r="S3723" i="1"/>
  <c r="S3722" i="1"/>
  <c r="S3721" i="1"/>
  <c r="S3720" i="1"/>
  <c r="S3719" i="1"/>
  <c r="S3718" i="1"/>
  <c r="S3717" i="1"/>
  <c r="S3716" i="1"/>
  <c r="S3715" i="1"/>
  <c r="S3714" i="1"/>
  <c r="S3713" i="1"/>
  <c r="S3712" i="1"/>
  <c r="S3711" i="1"/>
  <c r="S3710" i="1"/>
  <c r="S3709" i="1"/>
  <c r="S3708" i="1"/>
  <c r="S3707" i="1"/>
  <c r="S3706" i="1"/>
  <c r="S3705" i="1"/>
  <c r="S3704" i="1"/>
  <c r="S3703" i="1"/>
  <c r="S3702" i="1"/>
  <c r="S3701" i="1"/>
  <c r="S3700" i="1"/>
  <c r="S3699" i="1"/>
  <c r="S3698" i="1"/>
  <c r="S3697" i="1"/>
  <c r="S3696" i="1"/>
  <c r="S3695" i="1"/>
  <c r="S3694" i="1"/>
  <c r="S3693" i="1"/>
  <c r="S3692" i="1"/>
  <c r="S3691" i="1"/>
  <c r="S3690" i="1"/>
  <c r="S3689" i="1"/>
  <c r="S3688" i="1"/>
  <c r="S3687" i="1"/>
  <c r="S3686" i="1"/>
  <c r="S3685" i="1"/>
  <c r="S3684" i="1"/>
  <c r="S3683" i="1"/>
  <c r="S3682" i="1"/>
  <c r="S3681" i="1"/>
  <c r="S3680" i="1"/>
  <c r="S3679" i="1"/>
  <c r="S3678" i="1"/>
  <c r="S3677" i="1"/>
  <c r="S3676" i="1"/>
  <c r="S3675" i="1"/>
  <c r="S3674" i="1"/>
  <c r="S3673" i="1"/>
  <c r="S3672" i="1"/>
  <c r="S3671" i="1"/>
  <c r="S3670" i="1"/>
  <c r="S3669" i="1"/>
  <c r="S3668" i="1"/>
  <c r="S3667" i="1"/>
  <c r="S3666" i="1"/>
  <c r="S3665" i="1"/>
  <c r="S3664" i="1"/>
  <c r="S3663" i="1"/>
  <c r="S3662" i="1"/>
  <c r="S3661" i="1"/>
  <c r="S3660" i="1"/>
  <c r="S3659" i="1"/>
  <c r="S3658" i="1"/>
  <c r="S3657" i="1"/>
  <c r="S3656" i="1"/>
  <c r="S3655" i="1"/>
  <c r="S3654" i="1"/>
  <c r="S3653" i="1"/>
  <c r="S3652" i="1"/>
  <c r="S3651" i="1"/>
  <c r="S3650" i="1"/>
  <c r="S3649" i="1"/>
  <c r="S3648" i="1"/>
  <c r="S3647" i="1"/>
  <c r="S3646" i="1"/>
  <c r="S3645" i="1"/>
  <c r="S3644" i="1"/>
  <c r="S3643" i="1"/>
  <c r="S3642" i="1"/>
  <c r="S3641" i="1"/>
  <c r="S3640" i="1"/>
  <c r="S3639" i="1"/>
  <c r="S3638" i="1"/>
  <c r="S3637" i="1"/>
  <c r="S3636" i="1"/>
  <c r="S3635" i="1"/>
  <c r="S3634" i="1"/>
  <c r="S3633" i="1"/>
  <c r="S3632" i="1"/>
  <c r="S3631" i="1"/>
  <c r="S3630" i="1"/>
  <c r="S3629" i="1"/>
  <c r="S3628" i="1"/>
  <c r="S3627" i="1"/>
  <c r="S3626" i="1"/>
  <c r="S3625" i="1"/>
  <c r="S3624" i="1"/>
  <c r="S3623" i="1"/>
  <c r="S3622" i="1"/>
  <c r="S3621" i="1"/>
  <c r="S3620" i="1"/>
  <c r="S3619" i="1"/>
  <c r="S3618" i="1"/>
  <c r="S3617" i="1"/>
  <c r="S3616" i="1"/>
  <c r="S3615" i="1"/>
  <c r="S3614" i="1"/>
  <c r="S3613" i="1"/>
  <c r="S3612" i="1"/>
  <c r="S3611" i="1"/>
  <c r="S3610" i="1"/>
  <c r="S3609" i="1"/>
  <c r="S3608" i="1"/>
  <c r="S3607" i="1"/>
  <c r="S3606" i="1"/>
  <c r="S3605" i="1"/>
  <c r="S3604" i="1"/>
  <c r="S3603" i="1"/>
  <c r="S3602" i="1"/>
  <c r="S3601" i="1"/>
  <c r="S3600" i="1"/>
  <c r="S3599" i="1"/>
  <c r="S3598" i="1"/>
  <c r="S3597" i="1"/>
  <c r="S3596" i="1"/>
  <c r="S3595" i="1"/>
  <c r="S3594" i="1"/>
  <c r="S3593" i="1"/>
  <c r="S3592" i="1"/>
  <c r="S3591" i="1"/>
  <c r="S3590" i="1"/>
  <c r="S3589" i="1"/>
  <c r="S3588" i="1"/>
  <c r="S3587" i="1"/>
  <c r="S3586" i="1"/>
  <c r="S3585" i="1"/>
  <c r="S3584" i="1"/>
  <c r="S3583" i="1"/>
  <c r="S3582" i="1"/>
  <c r="S3581" i="1"/>
  <c r="S3580" i="1"/>
  <c r="S3579" i="1"/>
  <c r="S3578" i="1"/>
  <c r="S3577" i="1"/>
  <c r="S3576" i="1"/>
  <c r="S3575" i="1"/>
  <c r="S3574" i="1"/>
  <c r="S3573" i="1"/>
  <c r="S3572" i="1"/>
  <c r="S3571" i="1"/>
  <c r="S3570" i="1"/>
  <c r="S3569" i="1"/>
  <c r="S3568" i="1"/>
  <c r="S3567" i="1"/>
  <c r="S3566" i="1"/>
  <c r="S3565" i="1"/>
  <c r="S3564" i="1"/>
  <c r="S3563" i="1"/>
  <c r="S3562" i="1"/>
  <c r="S3561" i="1"/>
  <c r="S3560" i="1"/>
  <c r="S3559" i="1"/>
  <c r="S3558" i="1"/>
  <c r="S3557" i="1"/>
  <c r="S3556" i="1"/>
  <c r="S3555" i="1"/>
  <c r="S3554" i="1"/>
  <c r="S3553" i="1"/>
  <c r="S3552" i="1"/>
  <c r="S3551" i="1"/>
  <c r="S3550" i="1"/>
  <c r="S3549" i="1"/>
  <c r="S3548" i="1"/>
  <c r="S3547" i="1"/>
  <c r="S3546" i="1"/>
  <c r="S3545" i="1"/>
  <c r="S3544" i="1"/>
  <c r="S3543" i="1"/>
  <c r="S3542" i="1"/>
  <c r="S3541" i="1"/>
  <c r="S3540" i="1"/>
  <c r="S3539" i="1"/>
  <c r="S3538" i="1"/>
  <c r="S3537" i="1"/>
  <c r="S3536" i="1"/>
  <c r="S3535" i="1"/>
  <c r="S3534" i="1"/>
  <c r="S3533" i="1"/>
  <c r="S3532" i="1"/>
  <c r="S3531" i="1"/>
  <c r="S3530" i="1"/>
  <c r="S3529" i="1"/>
  <c r="S3528" i="1"/>
  <c r="S3527" i="1"/>
  <c r="S3526" i="1"/>
  <c r="S3525" i="1"/>
  <c r="S3524" i="1"/>
  <c r="S3523" i="1"/>
  <c r="S3522" i="1"/>
  <c r="S3521" i="1"/>
  <c r="S3520" i="1"/>
  <c r="S3519" i="1"/>
  <c r="S3518" i="1"/>
  <c r="S3517" i="1"/>
  <c r="S3516" i="1"/>
  <c r="S3515" i="1"/>
  <c r="S3514" i="1"/>
  <c r="S3513" i="1"/>
  <c r="S3512" i="1"/>
  <c r="S3511" i="1"/>
  <c r="S3510" i="1"/>
  <c r="S3509" i="1"/>
  <c r="S3508" i="1"/>
  <c r="S3507" i="1"/>
  <c r="S3506" i="1"/>
  <c r="S3505" i="1"/>
  <c r="S3504" i="1"/>
  <c r="S3503" i="1"/>
  <c r="S3502" i="1"/>
  <c r="S3501" i="1"/>
  <c r="S3500" i="1"/>
  <c r="S3499" i="1"/>
  <c r="S3498" i="1"/>
  <c r="S3497" i="1"/>
  <c r="S3496" i="1"/>
  <c r="S3495" i="1"/>
  <c r="S3494" i="1"/>
  <c r="S3493" i="1"/>
  <c r="S3492" i="1"/>
  <c r="S3491" i="1"/>
  <c r="S3490" i="1"/>
  <c r="S3489" i="1"/>
  <c r="S3488" i="1"/>
  <c r="S3487" i="1"/>
  <c r="S3486" i="1"/>
  <c r="S3485" i="1"/>
  <c r="S3484" i="1"/>
  <c r="S3483" i="1"/>
  <c r="S3482" i="1"/>
  <c r="S3481" i="1"/>
  <c r="S3480" i="1"/>
  <c r="S3479" i="1"/>
  <c r="S3478" i="1"/>
  <c r="S3477" i="1"/>
  <c r="S3476" i="1"/>
  <c r="S3475" i="1"/>
  <c r="S3474" i="1"/>
  <c r="S3473" i="1"/>
  <c r="S3472" i="1"/>
  <c r="S3471" i="1"/>
  <c r="S3470" i="1"/>
  <c r="S3469" i="1"/>
  <c r="S3468" i="1"/>
  <c r="S3467" i="1"/>
  <c r="S3466" i="1"/>
  <c r="S3465" i="1"/>
  <c r="S3464" i="1"/>
  <c r="S3463" i="1"/>
  <c r="S3462" i="1"/>
  <c r="S3461" i="1"/>
  <c r="S3460" i="1"/>
  <c r="S3459" i="1"/>
  <c r="S3458" i="1"/>
  <c r="S3457" i="1"/>
  <c r="S3456" i="1"/>
  <c r="S3455" i="1"/>
  <c r="S3454" i="1"/>
  <c r="S3453" i="1"/>
  <c r="S3452" i="1"/>
  <c r="S3451" i="1"/>
  <c r="S3450" i="1"/>
  <c r="S3449" i="1"/>
  <c r="S3448" i="1"/>
  <c r="S3447" i="1"/>
  <c r="S3446" i="1"/>
  <c r="S3445" i="1"/>
  <c r="S3444" i="1"/>
  <c r="S3443" i="1"/>
  <c r="S3442" i="1"/>
  <c r="S3441" i="1"/>
  <c r="S3440" i="1"/>
  <c r="S3439" i="1"/>
  <c r="S3438" i="1"/>
  <c r="S3437" i="1"/>
  <c r="S3436" i="1"/>
  <c r="S3435" i="1"/>
  <c r="S3434" i="1"/>
  <c r="S3433" i="1"/>
  <c r="S3432" i="1"/>
  <c r="S3431" i="1"/>
  <c r="S3430" i="1"/>
  <c r="S3429" i="1"/>
  <c r="S3428" i="1"/>
  <c r="S3427" i="1"/>
  <c r="S3426" i="1"/>
  <c r="S3425" i="1"/>
  <c r="S3424" i="1"/>
  <c r="S3423" i="1"/>
  <c r="S3422" i="1"/>
  <c r="S3421" i="1"/>
  <c r="S3420" i="1"/>
  <c r="S3419" i="1"/>
  <c r="S3418" i="1"/>
  <c r="S3417" i="1"/>
  <c r="S3416" i="1"/>
  <c r="S3415" i="1"/>
  <c r="S3414" i="1"/>
  <c r="S3413" i="1"/>
  <c r="S3412" i="1"/>
  <c r="S3411" i="1"/>
  <c r="S3410" i="1"/>
  <c r="S3409" i="1"/>
  <c r="S3408" i="1"/>
  <c r="S3407" i="1"/>
  <c r="S3406" i="1"/>
  <c r="S3405" i="1"/>
  <c r="S3404" i="1"/>
  <c r="S3403" i="1"/>
  <c r="S3402" i="1"/>
  <c r="S3401" i="1"/>
  <c r="S3400" i="1"/>
  <c r="S3399" i="1"/>
  <c r="S3398" i="1"/>
  <c r="S3397" i="1"/>
  <c r="S3396" i="1"/>
  <c r="S3395" i="1"/>
  <c r="S3394" i="1"/>
  <c r="S3393" i="1"/>
  <c r="S3392" i="1"/>
  <c r="S3391" i="1"/>
  <c r="S3390" i="1"/>
  <c r="S3389" i="1"/>
  <c r="S3388" i="1"/>
  <c r="S3387" i="1"/>
  <c r="S3386" i="1"/>
  <c r="S3385" i="1"/>
  <c r="S3384" i="1"/>
  <c r="S3383" i="1"/>
  <c r="S3382" i="1"/>
  <c r="S3381" i="1"/>
  <c r="S3380" i="1"/>
  <c r="S3379" i="1"/>
  <c r="S3378" i="1"/>
  <c r="S3377" i="1"/>
  <c r="S3376" i="1"/>
  <c r="S3375" i="1"/>
  <c r="S3374" i="1"/>
  <c r="S3373" i="1"/>
  <c r="S3372" i="1"/>
  <c r="S3371" i="1"/>
  <c r="S3370" i="1"/>
  <c r="S3369" i="1"/>
  <c r="S3368" i="1"/>
  <c r="S3367" i="1"/>
  <c r="S3366" i="1"/>
  <c r="S3365" i="1"/>
  <c r="S3364" i="1"/>
  <c r="S3363" i="1"/>
  <c r="S3362" i="1"/>
  <c r="S3361" i="1"/>
  <c r="S3360" i="1"/>
  <c r="S3359" i="1"/>
  <c r="S3358" i="1"/>
  <c r="S3357" i="1"/>
  <c r="S3356" i="1"/>
  <c r="S3355" i="1"/>
  <c r="S3354" i="1"/>
  <c r="S3353" i="1"/>
  <c r="S3352" i="1"/>
  <c r="S3351" i="1"/>
  <c r="S3350" i="1"/>
  <c r="S3349" i="1"/>
  <c r="S3348" i="1"/>
  <c r="S3347" i="1"/>
  <c r="S3346" i="1"/>
  <c r="S3345" i="1"/>
  <c r="S3344" i="1"/>
  <c r="S3343" i="1"/>
  <c r="S3342" i="1"/>
  <c r="S3341" i="1"/>
  <c r="S3340" i="1"/>
  <c r="S3339" i="1"/>
  <c r="S3338" i="1"/>
  <c r="S3337" i="1"/>
  <c r="S3336" i="1"/>
  <c r="S3335" i="1"/>
  <c r="S3334" i="1"/>
  <c r="S3333" i="1"/>
  <c r="S3332" i="1"/>
  <c r="S3331" i="1"/>
  <c r="S3330" i="1"/>
  <c r="S3329" i="1"/>
  <c r="S3328" i="1"/>
  <c r="S3327" i="1"/>
  <c r="S3326" i="1"/>
  <c r="S3325" i="1"/>
  <c r="S3324" i="1"/>
  <c r="S3323" i="1"/>
  <c r="S3322" i="1"/>
  <c r="S3321" i="1"/>
  <c r="S3320" i="1"/>
  <c r="S3319" i="1"/>
  <c r="S3318" i="1"/>
  <c r="S3317" i="1"/>
  <c r="S3316" i="1"/>
  <c r="S3315" i="1"/>
  <c r="S3314" i="1"/>
  <c r="S3313" i="1"/>
  <c r="S3312" i="1"/>
  <c r="S3311" i="1"/>
  <c r="S3310" i="1"/>
  <c r="S3309" i="1"/>
  <c r="S3308" i="1"/>
  <c r="S3307" i="1"/>
  <c r="S3306" i="1"/>
  <c r="S3305" i="1"/>
  <c r="S3304" i="1"/>
  <c r="S3303" i="1"/>
  <c r="S3302" i="1"/>
  <c r="S3301" i="1"/>
  <c r="S3300" i="1"/>
  <c r="S3299" i="1"/>
  <c r="S3298" i="1"/>
  <c r="S3297" i="1"/>
  <c r="S3296" i="1"/>
  <c r="S3295" i="1"/>
  <c r="S3294" i="1"/>
  <c r="S3293" i="1"/>
  <c r="S3292" i="1"/>
  <c r="S3291" i="1"/>
  <c r="S3290" i="1"/>
  <c r="S3289" i="1"/>
  <c r="S3288" i="1"/>
  <c r="S3287" i="1"/>
  <c r="S3286" i="1"/>
  <c r="S3285" i="1"/>
  <c r="S3284" i="1"/>
  <c r="S3283" i="1"/>
  <c r="S3282" i="1"/>
  <c r="S3281" i="1"/>
  <c r="S3280" i="1"/>
  <c r="S3279" i="1"/>
  <c r="S3278" i="1"/>
  <c r="S3277" i="1"/>
  <c r="S3276" i="1"/>
  <c r="S3275" i="1"/>
  <c r="S3274" i="1"/>
  <c r="S3273" i="1"/>
  <c r="S3272" i="1"/>
  <c r="S3271" i="1"/>
  <c r="S3270" i="1"/>
  <c r="S3269" i="1"/>
  <c r="S3268" i="1"/>
  <c r="S3267" i="1"/>
  <c r="S3266" i="1"/>
  <c r="S3265" i="1"/>
  <c r="S3264" i="1"/>
  <c r="S3263" i="1"/>
  <c r="S3262" i="1"/>
  <c r="S3261" i="1"/>
  <c r="S3260" i="1"/>
  <c r="S3259" i="1"/>
  <c r="S3258" i="1"/>
  <c r="S3257" i="1"/>
  <c r="S3256" i="1"/>
  <c r="S3255" i="1"/>
  <c r="S3254" i="1"/>
  <c r="S3253" i="1"/>
  <c r="S3252" i="1"/>
  <c r="S3251" i="1"/>
  <c r="S3250" i="1"/>
  <c r="S3249" i="1"/>
  <c r="S3248" i="1"/>
  <c r="S3247" i="1"/>
  <c r="S3246" i="1"/>
  <c r="S3245" i="1"/>
  <c r="S3244" i="1"/>
  <c r="S3243" i="1"/>
  <c r="S3242" i="1"/>
  <c r="S3241" i="1"/>
  <c r="S3240" i="1"/>
  <c r="S3239" i="1"/>
  <c r="S3238" i="1"/>
  <c r="S3237" i="1"/>
  <c r="S3236" i="1"/>
  <c r="S3235" i="1"/>
  <c r="S3234" i="1"/>
  <c r="S3233" i="1"/>
  <c r="S3232" i="1"/>
  <c r="S3231" i="1"/>
  <c r="S3230" i="1"/>
  <c r="S3229" i="1"/>
  <c r="S3228" i="1"/>
  <c r="S3227" i="1"/>
  <c r="S3226" i="1"/>
  <c r="S3225" i="1"/>
  <c r="S3224" i="1"/>
  <c r="S3223" i="1"/>
  <c r="S3222" i="1"/>
  <c r="S3221" i="1"/>
  <c r="S3220" i="1"/>
  <c r="S3219" i="1"/>
  <c r="S3218" i="1"/>
  <c r="S3217" i="1"/>
  <c r="S3216" i="1"/>
  <c r="S3215" i="1"/>
  <c r="S3214" i="1"/>
  <c r="S3213" i="1"/>
  <c r="S3212" i="1"/>
  <c r="S3211" i="1"/>
  <c r="S3210" i="1"/>
  <c r="S3209" i="1"/>
  <c r="S3208" i="1"/>
  <c r="S3207" i="1"/>
  <c r="S3206" i="1"/>
  <c r="S3205" i="1"/>
  <c r="S3204" i="1"/>
  <c r="S3203" i="1"/>
  <c r="S3202" i="1"/>
  <c r="S3201" i="1"/>
  <c r="S3200" i="1"/>
  <c r="S3199" i="1"/>
  <c r="S3198" i="1"/>
  <c r="S3197" i="1"/>
  <c r="S3196" i="1"/>
  <c r="S3195" i="1"/>
  <c r="S3194" i="1"/>
  <c r="S3193" i="1"/>
  <c r="S3192" i="1"/>
  <c r="S3191" i="1"/>
  <c r="S3190" i="1"/>
  <c r="S3189" i="1"/>
  <c r="S3188" i="1"/>
  <c r="S3187" i="1"/>
  <c r="S3186" i="1"/>
  <c r="S3185" i="1"/>
  <c r="S3184" i="1"/>
  <c r="S3183" i="1"/>
  <c r="S3182" i="1"/>
  <c r="S3181" i="1"/>
  <c r="S3180" i="1"/>
  <c r="S3179" i="1"/>
  <c r="S3178" i="1"/>
  <c r="S3177" i="1"/>
  <c r="S3176" i="1"/>
  <c r="S3175" i="1"/>
  <c r="S3174" i="1"/>
  <c r="S3173" i="1"/>
  <c r="S3172" i="1"/>
  <c r="S3171" i="1"/>
  <c r="S3170" i="1"/>
  <c r="S3169" i="1"/>
  <c r="S3168" i="1"/>
  <c r="S3167" i="1"/>
  <c r="S3166" i="1"/>
  <c r="S3165" i="1"/>
  <c r="S3164" i="1"/>
  <c r="S3163" i="1"/>
  <c r="S3162" i="1"/>
  <c r="S3161" i="1"/>
  <c r="S3160" i="1"/>
  <c r="S3159" i="1"/>
  <c r="S3158" i="1"/>
  <c r="S3157" i="1"/>
  <c r="S3156" i="1"/>
  <c r="S3155" i="1"/>
  <c r="S3154" i="1"/>
  <c r="S3153" i="1"/>
  <c r="S3152" i="1"/>
  <c r="S3151" i="1"/>
  <c r="S3150" i="1"/>
  <c r="S3149" i="1"/>
  <c r="S3148" i="1"/>
  <c r="S3147" i="1"/>
  <c r="S3146" i="1"/>
  <c r="S3145" i="1"/>
  <c r="S3144" i="1"/>
  <c r="S3143" i="1"/>
  <c r="S3142" i="1"/>
  <c r="S3141" i="1"/>
  <c r="S3140" i="1"/>
  <c r="S3139" i="1"/>
  <c r="S3138" i="1"/>
  <c r="S3137" i="1"/>
  <c r="S3136" i="1"/>
  <c r="S3135" i="1"/>
  <c r="S3134" i="1"/>
  <c r="S3133" i="1"/>
  <c r="S3132" i="1"/>
  <c r="S3131" i="1"/>
  <c r="S3130" i="1"/>
  <c r="S3129" i="1"/>
  <c r="S3128" i="1"/>
  <c r="S3127" i="1"/>
  <c r="S3126" i="1"/>
  <c r="S3125" i="1"/>
  <c r="S3124" i="1"/>
  <c r="S3123" i="1"/>
  <c r="S3122" i="1"/>
  <c r="S3121" i="1"/>
  <c r="S3120" i="1"/>
  <c r="S3119" i="1"/>
  <c r="S3118" i="1"/>
  <c r="S3117" i="1"/>
  <c r="S3116" i="1"/>
  <c r="S3115" i="1"/>
  <c r="S3114" i="1"/>
  <c r="S3113" i="1"/>
  <c r="S3112" i="1"/>
  <c r="S3111" i="1"/>
  <c r="S3110" i="1"/>
  <c r="S3109" i="1"/>
  <c r="S3108" i="1"/>
  <c r="S3107" i="1"/>
  <c r="S3106" i="1"/>
  <c r="S3105" i="1"/>
  <c r="S3104" i="1"/>
  <c r="S3103" i="1"/>
  <c r="S3102" i="1"/>
  <c r="S3101" i="1"/>
  <c r="S3100" i="1"/>
  <c r="S3099" i="1"/>
  <c r="S3098" i="1"/>
  <c r="S3097" i="1"/>
  <c r="S3096" i="1"/>
  <c r="S3095" i="1"/>
  <c r="S3094" i="1"/>
  <c r="S3093" i="1"/>
  <c r="S3092" i="1"/>
  <c r="S3091" i="1"/>
  <c r="S3090" i="1"/>
  <c r="S3089" i="1"/>
  <c r="S3088" i="1"/>
  <c r="S3087" i="1"/>
  <c r="S3086" i="1"/>
  <c r="S3085" i="1"/>
  <c r="S3084" i="1"/>
  <c r="S3083" i="1"/>
  <c r="S3082" i="1"/>
  <c r="S3081" i="1"/>
  <c r="S3080" i="1"/>
  <c r="S3079" i="1"/>
  <c r="S3078" i="1"/>
  <c r="S3077" i="1"/>
  <c r="S3076" i="1"/>
  <c r="S3075" i="1"/>
  <c r="S3074" i="1"/>
  <c r="S3073" i="1"/>
  <c r="S3072" i="1"/>
  <c r="S3071" i="1"/>
  <c r="S3070" i="1"/>
  <c r="S3069" i="1"/>
  <c r="S3068" i="1"/>
  <c r="S3067" i="1"/>
  <c r="S3066" i="1"/>
  <c r="S3065" i="1"/>
  <c r="S3064" i="1"/>
  <c r="S3063" i="1"/>
  <c r="S3062" i="1"/>
  <c r="S3061" i="1"/>
  <c r="S3060" i="1"/>
  <c r="S3059" i="1"/>
  <c r="S3058" i="1"/>
  <c r="S3057" i="1"/>
  <c r="S3056" i="1"/>
  <c r="S3055" i="1"/>
  <c r="S3054" i="1"/>
  <c r="S3053" i="1"/>
  <c r="S3052" i="1"/>
  <c r="S3051" i="1"/>
  <c r="S3050" i="1"/>
  <c r="S3049" i="1"/>
  <c r="S3048" i="1"/>
  <c r="S3047" i="1"/>
  <c r="S3046" i="1"/>
  <c r="S3045" i="1"/>
  <c r="S3044" i="1"/>
  <c r="S3043" i="1"/>
  <c r="S3042" i="1"/>
  <c r="S3041" i="1"/>
  <c r="S3040" i="1"/>
  <c r="S3039" i="1"/>
  <c r="S3038" i="1"/>
  <c r="S3037" i="1"/>
  <c r="S3036" i="1"/>
  <c r="S3035" i="1"/>
  <c r="S3034" i="1"/>
  <c r="S3033" i="1"/>
  <c r="S3032" i="1"/>
  <c r="S3031" i="1"/>
  <c r="S3030" i="1"/>
  <c r="S3029" i="1"/>
  <c r="S3028" i="1"/>
  <c r="S3027" i="1"/>
  <c r="S3026" i="1"/>
  <c r="S3025" i="1"/>
  <c r="S3024" i="1"/>
  <c r="S3023" i="1"/>
  <c r="S3022" i="1"/>
  <c r="S3021" i="1"/>
  <c r="S3020" i="1"/>
  <c r="S3019" i="1"/>
  <c r="S3018" i="1"/>
  <c r="S3017" i="1"/>
  <c r="S3016" i="1"/>
  <c r="S3015" i="1"/>
  <c r="S3014" i="1"/>
  <c r="S3013" i="1"/>
  <c r="S3012" i="1"/>
  <c r="S3011" i="1"/>
  <c r="S3010" i="1"/>
  <c r="S3009" i="1"/>
  <c r="S3008" i="1"/>
  <c r="S3007" i="1"/>
  <c r="S3006" i="1"/>
  <c r="S3005" i="1"/>
  <c r="S3004" i="1"/>
  <c r="S3003" i="1"/>
  <c r="S3002" i="1"/>
  <c r="S3001" i="1"/>
  <c r="S3000" i="1"/>
  <c r="S2999" i="1"/>
  <c r="S2998" i="1"/>
  <c r="S2997" i="1"/>
  <c r="S2996" i="1"/>
  <c r="S2995" i="1"/>
  <c r="S2994" i="1"/>
  <c r="S2993" i="1"/>
  <c r="S2992" i="1"/>
  <c r="S2991" i="1"/>
  <c r="S2990" i="1"/>
  <c r="S2989" i="1"/>
  <c r="S2988" i="1"/>
  <c r="S2987" i="1"/>
  <c r="S2986" i="1"/>
  <c r="S2985" i="1"/>
  <c r="S2984" i="1"/>
  <c r="S2983" i="1"/>
  <c r="S2982" i="1"/>
  <c r="S2981" i="1"/>
  <c r="S2980" i="1"/>
  <c r="S2979" i="1"/>
  <c r="S2978" i="1"/>
  <c r="S2977" i="1"/>
  <c r="S2976" i="1"/>
  <c r="S2975" i="1"/>
  <c r="S2974" i="1"/>
  <c r="S2973" i="1"/>
  <c r="S2972" i="1"/>
  <c r="S2971" i="1"/>
  <c r="S2970" i="1"/>
  <c r="S2969" i="1"/>
  <c r="S2968" i="1"/>
  <c r="S2967" i="1"/>
  <c r="S2966" i="1"/>
  <c r="S2965" i="1"/>
  <c r="S2964" i="1"/>
  <c r="S2963" i="1"/>
  <c r="S2962" i="1"/>
  <c r="S2961" i="1"/>
  <c r="S2960" i="1"/>
  <c r="S2959" i="1"/>
  <c r="S2958" i="1"/>
  <c r="S2957" i="1"/>
  <c r="S2956" i="1"/>
  <c r="S2955" i="1"/>
  <c r="S2954" i="1"/>
  <c r="S2953" i="1"/>
  <c r="S2952" i="1"/>
  <c r="S2951" i="1"/>
  <c r="S2950" i="1"/>
  <c r="S2949" i="1"/>
  <c r="S2948" i="1"/>
  <c r="S2947" i="1"/>
  <c r="S2946" i="1"/>
  <c r="S2945" i="1"/>
  <c r="S2944" i="1"/>
  <c r="S2943" i="1"/>
  <c r="S2942" i="1"/>
  <c r="S2941" i="1"/>
  <c r="S2940" i="1"/>
  <c r="S2939" i="1"/>
  <c r="S2938" i="1"/>
  <c r="S2937" i="1"/>
  <c r="S2936" i="1"/>
  <c r="S2935" i="1"/>
  <c r="S2934" i="1"/>
  <c r="S2933" i="1"/>
  <c r="S2932" i="1"/>
  <c r="S2931" i="1"/>
  <c r="S2930" i="1"/>
  <c r="S2929" i="1"/>
  <c r="S2928" i="1"/>
  <c r="S2927" i="1"/>
  <c r="S2926" i="1"/>
  <c r="S2925" i="1"/>
  <c r="S2924" i="1"/>
  <c r="S2923" i="1"/>
  <c r="S2922" i="1"/>
  <c r="S2921" i="1"/>
  <c r="S2920" i="1"/>
  <c r="S2919" i="1"/>
  <c r="S2918" i="1"/>
  <c r="S2917" i="1"/>
  <c r="S2916" i="1"/>
  <c r="S2915" i="1"/>
  <c r="S2914" i="1"/>
  <c r="S2913" i="1"/>
  <c r="S2912" i="1"/>
  <c r="S2911" i="1"/>
  <c r="S2910" i="1"/>
  <c r="S2909" i="1"/>
  <c r="S2908" i="1"/>
  <c r="S2907" i="1"/>
  <c r="S2906" i="1"/>
  <c r="S2905" i="1"/>
  <c r="S2904" i="1"/>
  <c r="S2903" i="1"/>
  <c r="S2902" i="1"/>
  <c r="S2901" i="1"/>
  <c r="S2900" i="1"/>
  <c r="S2899" i="1"/>
  <c r="S2898" i="1"/>
  <c r="S2897" i="1"/>
  <c r="S2896" i="1"/>
  <c r="S2895" i="1"/>
  <c r="S2894" i="1"/>
  <c r="S2893" i="1"/>
  <c r="S2892" i="1"/>
  <c r="S2891" i="1"/>
  <c r="S2890" i="1"/>
  <c r="S2889" i="1"/>
  <c r="S2888" i="1"/>
  <c r="S2887" i="1"/>
  <c r="S2886" i="1"/>
  <c r="S2885" i="1"/>
  <c r="S2884" i="1"/>
  <c r="S2883" i="1"/>
  <c r="S2882" i="1"/>
  <c r="S2881" i="1"/>
  <c r="S2880" i="1"/>
  <c r="S2879" i="1"/>
  <c r="S2878" i="1"/>
  <c r="S2877" i="1"/>
  <c r="S2876" i="1"/>
  <c r="S2875" i="1"/>
  <c r="S2874" i="1"/>
  <c r="S2873" i="1"/>
  <c r="S2872" i="1"/>
  <c r="S2871" i="1"/>
  <c r="S2870" i="1"/>
  <c r="S2869" i="1"/>
  <c r="S2868" i="1"/>
  <c r="S2867" i="1"/>
  <c r="S2866" i="1"/>
  <c r="S2865" i="1"/>
  <c r="S2864" i="1"/>
  <c r="S2863" i="1"/>
  <c r="S2862" i="1"/>
  <c r="S2861" i="1"/>
  <c r="S2860" i="1"/>
  <c r="S2859" i="1"/>
  <c r="S2858" i="1"/>
  <c r="S2857" i="1"/>
  <c r="S2856" i="1"/>
  <c r="S2855" i="1"/>
  <c r="S2854" i="1"/>
  <c r="S2853" i="1"/>
  <c r="S2852" i="1"/>
  <c r="S2851" i="1"/>
  <c r="S2850" i="1"/>
  <c r="S2849" i="1"/>
  <c r="S2848" i="1"/>
  <c r="S2847" i="1"/>
  <c r="S2846" i="1"/>
  <c r="S2845" i="1"/>
  <c r="S2844" i="1"/>
  <c r="S2843" i="1"/>
  <c r="S2842" i="1"/>
  <c r="S2841" i="1"/>
  <c r="S2840" i="1"/>
  <c r="S2839" i="1"/>
  <c r="S2838" i="1"/>
  <c r="S2837" i="1"/>
  <c r="S2836" i="1"/>
  <c r="S2835" i="1"/>
  <c r="S2834" i="1"/>
  <c r="S2833" i="1"/>
  <c r="S2832" i="1"/>
  <c r="S2831" i="1"/>
  <c r="S2830" i="1"/>
  <c r="S2829" i="1"/>
  <c r="S2828" i="1"/>
  <c r="S2827" i="1"/>
  <c r="S2826" i="1"/>
  <c r="S2825" i="1"/>
  <c r="S2824" i="1"/>
  <c r="S2823" i="1"/>
  <c r="S2822" i="1"/>
  <c r="S2821" i="1"/>
  <c r="S2820" i="1"/>
  <c r="S2819" i="1"/>
  <c r="S2818" i="1"/>
  <c r="S2817" i="1"/>
  <c r="S2816" i="1"/>
  <c r="S2815" i="1"/>
  <c r="S2814" i="1"/>
  <c r="S2813" i="1"/>
  <c r="S2812" i="1"/>
  <c r="S2811" i="1"/>
  <c r="S2810" i="1"/>
  <c r="S2809" i="1"/>
  <c r="S2808" i="1"/>
  <c r="S2807" i="1"/>
  <c r="S2806" i="1"/>
  <c r="S2805" i="1"/>
  <c r="S2804" i="1"/>
  <c r="S2803" i="1"/>
  <c r="S2802" i="1"/>
  <c r="S2801" i="1"/>
  <c r="S2800" i="1"/>
  <c r="S2799" i="1"/>
  <c r="S2798" i="1"/>
  <c r="S2797" i="1"/>
  <c r="S2796" i="1"/>
  <c r="S2795" i="1"/>
  <c r="S2794" i="1"/>
  <c r="S2793" i="1"/>
  <c r="S2792" i="1"/>
  <c r="S2791" i="1"/>
  <c r="S2790" i="1"/>
  <c r="S2789" i="1"/>
  <c r="S2788" i="1"/>
  <c r="S2787" i="1"/>
  <c r="S2786" i="1"/>
  <c r="S2785" i="1"/>
  <c r="S2784" i="1"/>
  <c r="S2783" i="1"/>
  <c r="S2782" i="1"/>
  <c r="S2781" i="1"/>
  <c r="S2780" i="1"/>
  <c r="S2779" i="1"/>
  <c r="S2778" i="1"/>
  <c r="S2777" i="1"/>
  <c r="S2776" i="1"/>
  <c r="S2775" i="1"/>
  <c r="S2774" i="1"/>
  <c r="S2773" i="1"/>
  <c r="S2772" i="1"/>
  <c r="S2771" i="1"/>
  <c r="S2770" i="1"/>
  <c r="S2769" i="1"/>
  <c r="S2768" i="1"/>
  <c r="S2767" i="1"/>
  <c r="S2766" i="1"/>
  <c r="S2765" i="1"/>
  <c r="S2764" i="1"/>
  <c r="S2763" i="1"/>
  <c r="S2762" i="1"/>
  <c r="S2761" i="1"/>
  <c r="S2760" i="1"/>
  <c r="S2759" i="1"/>
  <c r="S2758" i="1"/>
  <c r="S2757" i="1"/>
  <c r="S2756" i="1"/>
  <c r="S2755" i="1"/>
  <c r="S2754" i="1"/>
  <c r="S2753" i="1"/>
  <c r="S2752" i="1"/>
  <c r="S2751" i="1"/>
  <c r="S2750" i="1"/>
  <c r="S2749" i="1"/>
  <c r="S2748" i="1"/>
  <c r="S2747" i="1"/>
  <c r="S2746" i="1"/>
  <c r="S2745" i="1"/>
  <c r="S2744" i="1"/>
  <c r="S2743" i="1"/>
  <c r="S2742" i="1"/>
  <c r="S2741" i="1"/>
  <c r="S2740" i="1"/>
  <c r="S2739" i="1"/>
  <c r="S2738" i="1"/>
  <c r="S2737" i="1"/>
  <c r="S2736" i="1"/>
  <c r="S2735" i="1"/>
  <c r="S2734" i="1"/>
  <c r="S2733" i="1"/>
  <c r="S2732" i="1"/>
  <c r="S2731" i="1"/>
  <c r="S2730" i="1"/>
  <c r="S2729" i="1"/>
  <c r="S2728" i="1"/>
  <c r="S2727" i="1"/>
  <c r="S2726" i="1"/>
  <c r="S2725" i="1"/>
  <c r="S2724" i="1"/>
  <c r="S2723" i="1"/>
  <c r="S2722" i="1"/>
  <c r="S2721" i="1"/>
  <c r="S2720" i="1"/>
  <c r="S2719" i="1"/>
  <c r="S2718" i="1"/>
  <c r="S2717" i="1"/>
  <c r="S2716" i="1"/>
  <c r="S2715" i="1"/>
  <c r="S2714" i="1"/>
  <c r="S2713" i="1"/>
  <c r="S2712" i="1"/>
  <c r="S2711" i="1"/>
  <c r="S2710" i="1"/>
  <c r="S2709" i="1"/>
  <c r="S2708" i="1"/>
  <c r="S2707" i="1"/>
  <c r="S2706" i="1"/>
  <c r="S2705" i="1"/>
  <c r="S2704" i="1"/>
  <c r="S2703" i="1"/>
  <c r="S2702" i="1"/>
  <c r="S2701" i="1"/>
  <c r="S2700" i="1"/>
  <c r="S2699" i="1"/>
  <c r="S2698" i="1"/>
  <c r="S2697" i="1"/>
  <c r="S2696" i="1"/>
  <c r="S2695" i="1"/>
  <c r="S2694" i="1"/>
  <c r="S2693" i="1"/>
  <c r="S2692" i="1"/>
  <c r="S2691" i="1"/>
  <c r="S2690" i="1"/>
  <c r="S2689" i="1"/>
  <c r="S2688" i="1"/>
  <c r="S2687" i="1"/>
  <c r="S2686" i="1"/>
  <c r="S2685" i="1"/>
  <c r="S2684" i="1"/>
  <c r="S2683" i="1"/>
  <c r="S2682" i="1"/>
  <c r="S2681" i="1"/>
  <c r="S2680" i="1"/>
  <c r="S2679" i="1"/>
  <c r="S2678" i="1"/>
  <c r="S2677" i="1"/>
  <c r="S2676" i="1"/>
  <c r="S2675" i="1"/>
  <c r="S2674" i="1"/>
  <c r="S2673" i="1"/>
  <c r="S2672" i="1"/>
  <c r="S2671" i="1"/>
  <c r="S2670" i="1"/>
  <c r="S2669" i="1"/>
  <c r="S2668" i="1"/>
  <c r="S2667" i="1"/>
  <c r="S2666" i="1"/>
  <c r="S2665" i="1"/>
  <c r="S2664" i="1"/>
  <c r="S2663" i="1"/>
  <c r="S2662" i="1"/>
  <c r="S2661" i="1"/>
  <c r="S2660" i="1"/>
  <c r="S2659" i="1"/>
  <c r="S2658" i="1"/>
  <c r="S2657" i="1"/>
  <c r="S2656" i="1"/>
  <c r="S2655" i="1"/>
  <c r="S2654" i="1"/>
  <c r="S2653" i="1"/>
  <c r="S2652" i="1"/>
  <c r="S2651" i="1"/>
  <c r="S2650" i="1"/>
  <c r="S2649" i="1"/>
  <c r="S2648" i="1"/>
  <c r="S2647" i="1"/>
  <c r="S2646" i="1"/>
  <c r="S2645" i="1"/>
  <c r="S2644" i="1"/>
  <c r="S2643" i="1"/>
  <c r="S2642" i="1"/>
  <c r="S2641" i="1"/>
  <c r="S2640" i="1"/>
  <c r="S2639" i="1"/>
  <c r="S2638" i="1"/>
  <c r="S2637" i="1"/>
  <c r="S2636" i="1"/>
  <c r="S2635" i="1"/>
  <c r="S2634" i="1"/>
  <c r="S2633" i="1"/>
  <c r="S2632" i="1"/>
  <c r="S2631" i="1"/>
  <c r="S2630" i="1"/>
  <c r="S2629" i="1"/>
  <c r="S2628" i="1"/>
  <c r="S2627" i="1"/>
  <c r="S2626" i="1"/>
  <c r="S2625" i="1"/>
  <c r="S2624" i="1"/>
  <c r="S2623" i="1"/>
  <c r="S2622" i="1"/>
  <c r="S2621" i="1"/>
  <c r="S2620" i="1"/>
  <c r="S2619" i="1"/>
  <c r="S2618" i="1"/>
  <c r="S2617" i="1"/>
  <c r="S2616" i="1"/>
  <c r="S2615" i="1"/>
  <c r="S2614" i="1"/>
  <c r="S2613" i="1"/>
  <c r="S2612" i="1"/>
  <c r="S2611" i="1"/>
  <c r="S2610" i="1"/>
  <c r="S2609" i="1"/>
  <c r="S2608" i="1"/>
  <c r="S2607" i="1"/>
  <c r="S2606" i="1"/>
  <c r="S2605" i="1"/>
  <c r="S2604" i="1"/>
  <c r="S2603" i="1"/>
  <c r="S2602" i="1"/>
  <c r="S2601" i="1"/>
  <c r="S2600" i="1"/>
  <c r="S2599" i="1"/>
  <c r="S2598" i="1"/>
  <c r="S2597" i="1"/>
  <c r="S2596" i="1"/>
  <c r="S2595" i="1"/>
  <c r="S2594" i="1"/>
  <c r="S2593" i="1"/>
  <c r="S2592" i="1"/>
  <c r="S2591" i="1"/>
  <c r="S2590" i="1"/>
  <c r="S2589" i="1"/>
  <c r="S2588" i="1"/>
  <c r="S2587" i="1"/>
  <c r="S2586" i="1"/>
  <c r="S2585" i="1"/>
  <c r="S2584" i="1"/>
  <c r="S2583" i="1"/>
  <c r="S2582" i="1"/>
  <c r="S2581" i="1"/>
  <c r="S2580" i="1"/>
  <c r="S2579" i="1"/>
  <c r="S2578" i="1"/>
  <c r="S2577" i="1"/>
  <c r="S2576" i="1"/>
  <c r="S2575" i="1"/>
  <c r="S2574" i="1"/>
  <c r="S2573" i="1"/>
  <c r="S2572" i="1"/>
  <c r="S2571" i="1"/>
  <c r="S2570" i="1"/>
  <c r="S2569" i="1"/>
  <c r="S2568" i="1"/>
  <c r="S2567" i="1"/>
  <c r="S2566" i="1"/>
  <c r="S2565" i="1"/>
  <c r="S2564" i="1"/>
  <c r="S2563" i="1"/>
  <c r="S2562" i="1"/>
  <c r="S2561" i="1"/>
  <c r="S2560" i="1"/>
  <c r="S2559" i="1"/>
  <c r="S2558" i="1"/>
  <c r="S2557" i="1"/>
  <c r="S2556" i="1"/>
  <c r="S2555" i="1"/>
  <c r="S2554" i="1"/>
  <c r="S2553" i="1"/>
  <c r="S2552" i="1"/>
  <c r="S2551" i="1"/>
  <c r="S2550" i="1"/>
  <c r="S2549" i="1"/>
  <c r="S2548" i="1"/>
  <c r="S2547" i="1"/>
  <c r="S2546" i="1"/>
  <c r="S2545" i="1"/>
  <c r="S2544" i="1"/>
  <c r="S2543" i="1"/>
  <c r="S2542" i="1"/>
  <c r="S2541" i="1"/>
  <c r="S2540" i="1"/>
  <c r="S2539" i="1"/>
  <c r="S2538" i="1"/>
  <c r="S2537" i="1"/>
  <c r="S2536" i="1"/>
  <c r="S2535" i="1"/>
  <c r="S2534" i="1"/>
  <c r="S2533" i="1"/>
  <c r="S2532" i="1"/>
  <c r="S2531" i="1"/>
  <c r="S2530" i="1"/>
  <c r="S2529" i="1"/>
  <c r="S2528" i="1"/>
  <c r="S2527" i="1"/>
  <c r="S2526" i="1"/>
  <c r="S2525" i="1"/>
  <c r="S2524" i="1"/>
  <c r="S2523" i="1"/>
  <c r="S2522" i="1"/>
  <c r="S2521" i="1"/>
  <c r="S2520" i="1"/>
  <c r="S2519" i="1"/>
  <c r="S2518" i="1"/>
  <c r="S2517" i="1"/>
  <c r="S2516" i="1"/>
  <c r="S2515" i="1"/>
  <c r="S2514" i="1"/>
  <c r="S2513" i="1"/>
  <c r="S2512" i="1"/>
  <c r="S2511" i="1"/>
  <c r="S2510" i="1"/>
  <c r="S2509" i="1"/>
  <c r="S2508" i="1"/>
  <c r="S2507" i="1"/>
  <c r="S2506" i="1"/>
  <c r="S2505" i="1"/>
  <c r="S2504" i="1"/>
  <c r="S2503" i="1"/>
  <c r="S2502" i="1"/>
  <c r="S2501" i="1"/>
  <c r="S2500" i="1"/>
  <c r="S2499" i="1"/>
  <c r="S2498" i="1"/>
  <c r="S2497" i="1"/>
  <c r="S2496" i="1"/>
  <c r="S2495" i="1"/>
  <c r="S2494" i="1"/>
  <c r="S2493" i="1"/>
  <c r="S2492" i="1"/>
  <c r="S2491" i="1"/>
  <c r="S2490" i="1"/>
  <c r="S2489" i="1"/>
  <c r="S2488" i="1"/>
  <c r="S2487" i="1"/>
  <c r="S2486" i="1"/>
  <c r="S2485" i="1"/>
  <c r="S2484" i="1"/>
  <c r="S2483" i="1"/>
  <c r="S2482" i="1"/>
  <c r="S2481" i="1"/>
  <c r="S2480" i="1"/>
  <c r="S2479" i="1"/>
  <c r="S2478" i="1"/>
  <c r="S2477" i="1"/>
  <c r="S2476" i="1"/>
  <c r="S2475" i="1"/>
  <c r="S2474" i="1"/>
  <c r="S2473" i="1"/>
  <c r="S2472" i="1"/>
  <c r="S2471" i="1"/>
  <c r="S2470" i="1"/>
  <c r="S2469" i="1"/>
  <c r="S2468" i="1"/>
  <c r="S2467" i="1"/>
  <c r="S2466" i="1"/>
  <c r="S2465" i="1"/>
  <c r="S2464" i="1"/>
  <c r="S2463" i="1"/>
  <c r="S2462" i="1"/>
  <c r="S2461" i="1"/>
  <c r="S2460" i="1"/>
  <c r="S2459" i="1"/>
  <c r="S2458" i="1"/>
  <c r="S2457" i="1"/>
  <c r="S2456" i="1"/>
  <c r="S2455" i="1"/>
  <c r="S2454" i="1"/>
  <c r="S2453" i="1"/>
  <c r="S2452" i="1"/>
  <c r="S2451" i="1"/>
  <c r="S2450" i="1"/>
  <c r="S2449" i="1"/>
  <c r="S2448" i="1"/>
  <c r="S2447" i="1"/>
  <c r="S2446" i="1"/>
  <c r="S2445" i="1"/>
  <c r="S2444" i="1"/>
  <c r="S2443" i="1"/>
  <c r="S2442" i="1"/>
  <c r="S2441" i="1"/>
  <c r="S2440" i="1"/>
  <c r="S2439" i="1"/>
  <c r="S2438" i="1"/>
  <c r="S2437" i="1"/>
  <c r="S2436" i="1"/>
  <c r="S2435" i="1"/>
  <c r="S2434" i="1"/>
  <c r="S2433" i="1"/>
  <c r="S2432" i="1"/>
  <c r="S2431" i="1"/>
  <c r="S2430" i="1"/>
  <c r="S2429" i="1"/>
  <c r="S2428" i="1"/>
  <c r="S2427" i="1"/>
  <c r="S2426" i="1"/>
  <c r="S2425" i="1"/>
  <c r="S2424" i="1"/>
  <c r="S2423" i="1"/>
  <c r="S2422" i="1"/>
  <c r="S2421" i="1"/>
  <c r="S2420" i="1"/>
  <c r="S2419" i="1"/>
  <c r="S2418" i="1"/>
  <c r="S2417" i="1"/>
  <c r="S2416" i="1"/>
  <c r="S2415" i="1"/>
  <c r="S2414" i="1"/>
  <c r="S2413" i="1"/>
  <c r="S2412" i="1"/>
  <c r="S2411" i="1"/>
  <c r="S2410" i="1"/>
  <c r="S2409" i="1"/>
  <c r="S2408" i="1"/>
  <c r="S2407" i="1"/>
  <c r="S2406" i="1"/>
  <c r="S2405" i="1"/>
  <c r="S2404" i="1"/>
  <c r="S2403" i="1"/>
  <c r="S2402" i="1"/>
  <c r="S2401" i="1"/>
  <c r="S2400" i="1"/>
  <c r="S2399" i="1"/>
  <c r="S2398" i="1"/>
  <c r="S2397" i="1"/>
  <c r="S2396" i="1"/>
  <c r="S2395" i="1"/>
  <c r="S2394" i="1"/>
  <c r="S2393" i="1"/>
  <c r="S2392" i="1"/>
  <c r="S2391" i="1"/>
  <c r="S2390" i="1"/>
  <c r="S2389" i="1"/>
  <c r="S2388" i="1"/>
  <c r="S2387" i="1"/>
  <c r="S2386" i="1"/>
  <c r="S2385" i="1"/>
  <c r="S2384" i="1"/>
  <c r="S2383" i="1"/>
  <c r="S2382" i="1"/>
  <c r="S2381" i="1"/>
  <c r="S2380" i="1"/>
  <c r="S2379" i="1"/>
  <c r="S2378" i="1"/>
  <c r="S2377" i="1"/>
  <c r="S2376" i="1"/>
  <c r="S2375" i="1"/>
  <c r="S2374" i="1"/>
  <c r="S2373" i="1"/>
  <c r="S2372" i="1"/>
  <c r="S2371" i="1"/>
  <c r="S2370" i="1"/>
  <c r="S2369" i="1"/>
  <c r="S2368" i="1"/>
  <c r="S2367" i="1"/>
  <c r="S2366" i="1"/>
  <c r="S2365" i="1"/>
  <c r="S2364" i="1"/>
  <c r="S2363" i="1"/>
  <c r="S2362" i="1"/>
  <c r="S2361" i="1"/>
  <c r="S2360" i="1"/>
  <c r="S2359" i="1"/>
  <c r="S2358" i="1"/>
  <c r="S2357" i="1"/>
  <c r="S2356" i="1"/>
  <c r="S2355" i="1"/>
  <c r="S2354" i="1"/>
  <c r="S2353" i="1"/>
  <c r="S2352" i="1"/>
  <c r="S2351" i="1"/>
  <c r="S2350" i="1"/>
  <c r="S2349" i="1"/>
  <c r="S2348" i="1"/>
  <c r="S2347" i="1"/>
  <c r="S2346" i="1"/>
  <c r="S2345" i="1"/>
  <c r="S2344" i="1"/>
  <c r="S2343" i="1"/>
  <c r="S2342" i="1"/>
  <c r="S2341" i="1"/>
  <c r="S2340" i="1"/>
  <c r="S2339" i="1"/>
  <c r="S2338" i="1"/>
  <c r="S2337" i="1"/>
  <c r="S2336" i="1"/>
  <c r="S2335" i="1"/>
  <c r="S2334" i="1"/>
  <c r="S2333" i="1"/>
  <c r="S2332" i="1"/>
  <c r="S2331" i="1"/>
  <c r="S2330" i="1"/>
  <c r="S2329" i="1"/>
  <c r="S2328" i="1"/>
  <c r="S2327" i="1"/>
  <c r="S2326" i="1"/>
  <c r="S2325" i="1"/>
  <c r="S2324" i="1"/>
  <c r="S2323" i="1"/>
  <c r="S2322" i="1"/>
  <c r="S2321" i="1"/>
  <c r="S2320" i="1"/>
  <c r="S2319" i="1"/>
  <c r="S2318" i="1"/>
  <c r="S2317" i="1"/>
  <c r="S2316" i="1"/>
  <c r="S2315" i="1"/>
  <c r="S2314" i="1"/>
  <c r="S2313" i="1"/>
  <c r="S2312" i="1"/>
  <c r="S2311" i="1"/>
  <c r="S2310" i="1"/>
  <c r="S2309" i="1"/>
  <c r="S2308" i="1"/>
  <c r="S2307" i="1"/>
  <c r="S2306" i="1"/>
  <c r="S2305" i="1"/>
  <c r="S2304" i="1"/>
  <c r="S2303" i="1"/>
  <c r="S2302" i="1"/>
  <c r="S2301" i="1"/>
  <c r="S2300" i="1"/>
  <c r="S2299" i="1"/>
  <c r="S2298" i="1"/>
  <c r="S2297" i="1"/>
  <c r="S2296" i="1"/>
  <c r="S2295" i="1"/>
  <c r="S2294" i="1"/>
  <c r="S2293" i="1"/>
  <c r="S2292" i="1"/>
  <c r="S2291" i="1"/>
  <c r="S2290" i="1"/>
  <c r="S2289" i="1"/>
  <c r="S2288" i="1"/>
  <c r="S2287" i="1"/>
  <c r="S2286" i="1"/>
  <c r="S2285" i="1"/>
  <c r="S2284" i="1"/>
  <c r="S2283" i="1"/>
  <c r="S2282" i="1"/>
  <c r="S2281" i="1"/>
  <c r="S2280" i="1"/>
  <c r="S2279" i="1"/>
  <c r="S2278" i="1"/>
  <c r="S2277" i="1"/>
  <c r="S2276" i="1"/>
  <c r="S2275" i="1"/>
  <c r="S2274" i="1"/>
  <c r="S2273" i="1"/>
  <c r="S2272" i="1"/>
  <c r="S2271" i="1"/>
  <c r="S2270" i="1"/>
  <c r="S2269" i="1"/>
  <c r="S2268" i="1"/>
  <c r="S2267" i="1"/>
  <c r="S2266" i="1"/>
  <c r="S2265" i="1"/>
  <c r="S2264" i="1"/>
  <c r="S2263" i="1"/>
  <c r="S2262" i="1"/>
  <c r="S2261" i="1"/>
  <c r="S2260" i="1"/>
  <c r="S2259" i="1"/>
  <c r="S2258" i="1"/>
  <c r="S2257" i="1"/>
  <c r="S2256" i="1"/>
  <c r="S2255" i="1"/>
  <c r="S2254" i="1"/>
  <c r="S2253" i="1"/>
  <c r="S2252" i="1"/>
  <c r="S2251" i="1"/>
  <c r="S2250" i="1"/>
  <c r="S2249" i="1"/>
  <c r="S2248" i="1"/>
  <c r="S2247" i="1"/>
  <c r="S2246" i="1"/>
  <c r="S2245" i="1"/>
  <c r="S2244" i="1"/>
  <c r="S2243" i="1"/>
  <c r="S2242" i="1"/>
  <c r="S2241" i="1"/>
  <c r="S2240" i="1"/>
  <c r="S2239" i="1"/>
  <c r="S2238" i="1"/>
  <c r="S2237" i="1"/>
  <c r="S2236" i="1"/>
  <c r="S2235" i="1"/>
  <c r="S2234" i="1"/>
  <c r="S2233" i="1"/>
  <c r="S2232" i="1"/>
  <c r="S2231" i="1"/>
  <c r="S2230" i="1"/>
  <c r="S2229" i="1"/>
  <c r="S2228" i="1"/>
  <c r="S2227" i="1"/>
  <c r="S2226" i="1"/>
  <c r="S2225" i="1"/>
  <c r="S2224" i="1"/>
  <c r="S2223" i="1"/>
  <c r="S2222" i="1"/>
  <c r="S2221" i="1"/>
  <c r="S2220" i="1"/>
  <c r="S2219" i="1"/>
  <c r="S2218" i="1"/>
  <c r="S2217" i="1"/>
  <c r="S2216" i="1"/>
  <c r="S2215" i="1"/>
  <c r="S2214" i="1"/>
  <c r="S2213" i="1"/>
  <c r="S2212" i="1"/>
  <c r="S2211" i="1"/>
  <c r="S2210" i="1"/>
  <c r="S2209" i="1"/>
  <c r="S2208" i="1"/>
  <c r="S2207" i="1"/>
  <c r="S2206" i="1"/>
  <c r="S2205" i="1"/>
  <c r="S2204" i="1"/>
  <c r="S2203" i="1"/>
  <c r="S2202" i="1"/>
  <c r="S2201" i="1"/>
  <c r="S2200" i="1"/>
  <c r="S2199" i="1"/>
  <c r="S2198" i="1"/>
  <c r="S2197" i="1"/>
  <c r="S2196" i="1"/>
  <c r="S2195" i="1"/>
  <c r="S2194" i="1"/>
  <c r="S2193" i="1"/>
  <c r="S2192" i="1"/>
  <c r="S2191" i="1"/>
  <c r="S2190" i="1"/>
  <c r="S2189" i="1"/>
  <c r="S2188" i="1"/>
  <c r="S2187" i="1"/>
  <c r="S2186" i="1"/>
  <c r="S2185" i="1"/>
  <c r="S2184" i="1"/>
  <c r="S2183" i="1"/>
  <c r="S2182" i="1"/>
  <c r="S2181" i="1"/>
  <c r="S2180" i="1"/>
  <c r="S2179" i="1"/>
  <c r="S2178" i="1"/>
  <c r="S2177" i="1"/>
  <c r="S2176" i="1"/>
  <c r="S2175" i="1"/>
  <c r="S2174" i="1"/>
  <c r="S2173" i="1"/>
  <c r="S2172" i="1"/>
  <c r="S2171" i="1"/>
  <c r="S2170" i="1"/>
  <c r="S2169" i="1"/>
  <c r="S2168" i="1"/>
  <c r="S2167" i="1"/>
  <c r="S2166" i="1"/>
  <c r="S2165" i="1"/>
  <c r="S2164" i="1"/>
  <c r="S2163" i="1"/>
  <c r="S2162" i="1"/>
  <c r="S2161" i="1"/>
  <c r="S2160" i="1"/>
  <c r="S2159" i="1"/>
  <c r="S2158" i="1"/>
  <c r="S2157" i="1"/>
  <c r="S2156" i="1"/>
  <c r="S2155" i="1"/>
  <c r="S2154" i="1"/>
  <c r="S2153" i="1"/>
  <c r="S2152" i="1"/>
  <c r="S2151" i="1"/>
  <c r="S2150" i="1"/>
  <c r="S2149" i="1"/>
  <c r="S2148" i="1"/>
  <c r="S2147" i="1"/>
  <c r="S2146" i="1"/>
  <c r="S2145" i="1"/>
  <c r="S2144" i="1"/>
  <c r="S2143" i="1"/>
  <c r="S2142" i="1"/>
  <c r="S2141" i="1"/>
  <c r="S2140" i="1"/>
  <c r="S2139" i="1"/>
  <c r="S2138" i="1"/>
  <c r="S2137" i="1"/>
  <c r="S2136" i="1"/>
  <c r="S2135" i="1"/>
  <c r="S2134" i="1"/>
  <c r="S2133" i="1"/>
  <c r="S2132" i="1"/>
  <c r="S2131" i="1"/>
  <c r="S2130" i="1"/>
  <c r="S2129" i="1"/>
  <c r="S2128" i="1"/>
  <c r="S2127" i="1"/>
  <c r="S2126" i="1"/>
  <c r="S2125" i="1"/>
  <c r="S2124" i="1"/>
  <c r="S2123" i="1"/>
  <c r="S2122" i="1"/>
  <c r="S2121" i="1"/>
  <c r="S2120" i="1"/>
  <c r="S2119" i="1"/>
  <c r="S2118" i="1"/>
  <c r="S2117" i="1"/>
  <c r="S2116" i="1"/>
  <c r="S2115" i="1"/>
  <c r="S2114" i="1"/>
  <c r="S2113" i="1"/>
  <c r="S2112" i="1"/>
  <c r="S2111" i="1"/>
  <c r="S2110" i="1"/>
  <c r="S2109" i="1"/>
  <c r="S2108" i="1"/>
  <c r="S2107" i="1"/>
  <c r="S2106" i="1"/>
  <c r="S2105" i="1"/>
  <c r="S2104" i="1"/>
  <c r="S2103" i="1"/>
  <c r="S2102" i="1"/>
  <c r="S2101" i="1"/>
  <c r="S2100" i="1"/>
  <c r="S2099" i="1"/>
  <c r="S2098" i="1"/>
  <c r="S2097" i="1"/>
  <c r="S2096" i="1"/>
  <c r="S2095" i="1"/>
  <c r="S2094" i="1"/>
  <c r="S2093" i="1"/>
  <c r="S2092" i="1"/>
  <c r="S2091" i="1"/>
  <c r="S2090" i="1"/>
  <c r="S2089" i="1"/>
  <c r="S2088" i="1"/>
  <c r="S2087" i="1"/>
  <c r="S2086" i="1"/>
  <c r="S2085" i="1"/>
  <c r="S2084" i="1"/>
  <c r="S2083" i="1"/>
  <c r="S2082" i="1"/>
  <c r="S2081" i="1"/>
  <c r="S2080" i="1"/>
  <c r="S2079" i="1"/>
  <c r="S2078" i="1"/>
  <c r="S2077" i="1"/>
  <c r="S2076" i="1"/>
  <c r="S2075" i="1"/>
  <c r="S2074" i="1"/>
  <c r="S2073" i="1"/>
  <c r="S2072" i="1"/>
  <c r="S2071" i="1"/>
  <c r="S2070" i="1"/>
  <c r="S2069" i="1"/>
  <c r="S2068" i="1"/>
  <c r="S2067" i="1"/>
  <c r="S2066" i="1"/>
  <c r="S2065" i="1"/>
  <c r="S2064" i="1"/>
  <c r="S2063" i="1"/>
  <c r="S2062" i="1"/>
  <c r="S2061" i="1"/>
  <c r="S2060" i="1"/>
  <c r="S2059" i="1"/>
  <c r="S2058" i="1"/>
  <c r="S2057" i="1"/>
  <c r="S2056" i="1"/>
  <c r="S2055" i="1"/>
  <c r="S2054" i="1"/>
  <c r="S2053" i="1"/>
  <c r="S2052" i="1"/>
  <c r="S2051" i="1"/>
  <c r="S2050" i="1"/>
  <c r="S2049" i="1"/>
  <c r="S2048" i="1"/>
  <c r="S2047" i="1"/>
  <c r="S2046" i="1"/>
  <c r="S2045" i="1"/>
  <c r="S2044" i="1"/>
  <c r="S2043" i="1"/>
  <c r="S2042" i="1"/>
  <c r="S2041" i="1"/>
  <c r="S2040" i="1"/>
  <c r="S2039" i="1"/>
  <c r="S2038" i="1"/>
  <c r="S2037" i="1"/>
  <c r="S2036" i="1"/>
  <c r="S2035" i="1"/>
  <c r="S2034" i="1"/>
  <c r="S2033" i="1"/>
  <c r="S2032" i="1"/>
  <c r="S2031" i="1"/>
  <c r="S2030" i="1"/>
  <c r="S2029" i="1"/>
  <c r="S2028" i="1"/>
  <c r="S2027" i="1"/>
  <c r="S2026" i="1"/>
  <c r="S2025" i="1"/>
  <c r="S2024" i="1"/>
  <c r="S2023" i="1"/>
  <c r="S2022" i="1"/>
  <c r="S2021" i="1"/>
  <c r="S2020" i="1"/>
  <c r="S2019" i="1"/>
  <c r="S2018" i="1"/>
  <c r="S2017" i="1"/>
  <c r="S2016" i="1"/>
  <c r="S2015" i="1"/>
  <c r="S2014" i="1"/>
  <c r="S2013" i="1"/>
  <c r="S2012" i="1"/>
  <c r="S2011" i="1"/>
  <c r="S2010" i="1"/>
  <c r="S2009" i="1"/>
  <c r="S2008" i="1"/>
  <c r="S2007" i="1"/>
  <c r="S2006" i="1"/>
  <c r="S2005" i="1"/>
  <c r="S2004" i="1"/>
  <c r="S2003" i="1"/>
  <c r="S2002" i="1"/>
  <c r="S2001" i="1"/>
  <c r="S2000" i="1"/>
  <c r="S1999" i="1"/>
  <c r="S1998" i="1"/>
  <c r="S1997" i="1"/>
  <c r="S1996" i="1"/>
  <c r="S1995" i="1"/>
  <c r="S1994" i="1"/>
  <c r="S1993" i="1"/>
  <c r="S1992" i="1"/>
  <c r="S1991" i="1"/>
  <c r="S1990" i="1"/>
  <c r="S1989" i="1"/>
  <c r="S1988" i="1"/>
  <c r="S1987" i="1"/>
  <c r="S1986" i="1"/>
  <c r="S1985" i="1"/>
  <c r="S1984" i="1"/>
  <c r="S1983" i="1"/>
  <c r="S1982" i="1"/>
  <c r="S1981" i="1"/>
  <c r="S1980" i="1"/>
  <c r="S1979" i="1"/>
  <c r="S1978" i="1"/>
  <c r="S1977" i="1"/>
  <c r="S1976" i="1"/>
  <c r="S1975" i="1"/>
  <c r="S1974" i="1"/>
  <c r="S1973" i="1"/>
  <c r="S1972" i="1"/>
  <c r="S1971" i="1"/>
  <c r="S1970" i="1"/>
  <c r="S1969" i="1"/>
  <c r="S1968" i="1"/>
  <c r="S1967" i="1"/>
  <c r="S1966" i="1"/>
  <c r="S1965" i="1"/>
  <c r="S1964" i="1"/>
  <c r="S1963" i="1"/>
  <c r="S1962" i="1"/>
  <c r="S1961" i="1"/>
  <c r="S1960" i="1"/>
  <c r="S1959" i="1"/>
  <c r="S1958" i="1"/>
  <c r="S1957" i="1"/>
  <c r="S1956" i="1"/>
  <c r="S1955" i="1"/>
  <c r="S1954" i="1"/>
  <c r="S1953" i="1"/>
  <c r="S1952" i="1"/>
  <c r="S1951" i="1"/>
  <c r="S1950" i="1"/>
  <c r="S1949" i="1"/>
  <c r="S1948" i="1"/>
  <c r="S1947" i="1"/>
  <c r="S1946" i="1"/>
  <c r="S1945" i="1"/>
  <c r="S1944" i="1"/>
  <c r="S1943" i="1"/>
  <c r="S1942" i="1"/>
  <c r="S1941" i="1"/>
  <c r="S1940" i="1"/>
  <c r="S1939" i="1"/>
  <c r="S1938" i="1"/>
  <c r="S1937" i="1"/>
  <c r="S1936" i="1"/>
  <c r="S1935" i="1"/>
  <c r="S1934" i="1"/>
  <c r="S1933" i="1"/>
  <c r="S1932" i="1"/>
  <c r="S1931" i="1"/>
  <c r="S1930" i="1"/>
  <c r="S1929" i="1"/>
  <c r="S1928" i="1"/>
  <c r="S1927" i="1"/>
  <c r="S1926" i="1"/>
  <c r="S1925" i="1"/>
  <c r="S1924" i="1"/>
  <c r="S1923" i="1"/>
  <c r="S1922" i="1"/>
  <c r="S1921" i="1"/>
  <c r="S1920" i="1"/>
  <c r="S1919" i="1"/>
  <c r="S1918" i="1"/>
  <c r="S1917" i="1"/>
  <c r="S1916" i="1"/>
  <c r="S1915" i="1"/>
  <c r="S1914" i="1"/>
  <c r="S1913" i="1"/>
  <c r="S1912" i="1"/>
  <c r="S1911" i="1"/>
  <c r="S1910" i="1"/>
  <c r="S1909" i="1"/>
  <c r="S1908" i="1"/>
  <c r="S1907" i="1"/>
  <c r="S1906" i="1"/>
  <c r="S1905" i="1"/>
  <c r="S1904" i="1"/>
  <c r="S1903" i="1"/>
  <c r="S1902" i="1"/>
  <c r="S1901" i="1"/>
  <c r="S1900" i="1"/>
  <c r="S1899" i="1"/>
  <c r="S1898" i="1"/>
  <c r="S1897" i="1"/>
  <c r="S1896" i="1"/>
  <c r="S1895" i="1"/>
  <c r="S1894" i="1"/>
  <c r="S1893" i="1"/>
  <c r="S1892" i="1"/>
  <c r="S1891" i="1"/>
  <c r="S1890" i="1"/>
  <c r="S1889" i="1"/>
  <c r="S1888" i="1"/>
  <c r="S1887" i="1"/>
  <c r="S1886" i="1"/>
  <c r="S1885" i="1"/>
  <c r="S1884" i="1"/>
  <c r="S1883" i="1"/>
  <c r="S1882" i="1"/>
  <c r="S1881" i="1"/>
  <c r="S1880" i="1"/>
  <c r="S1879" i="1"/>
  <c r="S1878" i="1"/>
  <c r="S1877" i="1"/>
  <c r="S1876" i="1"/>
  <c r="S1875" i="1"/>
  <c r="S1874" i="1"/>
  <c r="S1873" i="1"/>
  <c r="S1872" i="1"/>
  <c r="S1871" i="1"/>
  <c r="S1870" i="1"/>
  <c r="S1869" i="1"/>
  <c r="S1868" i="1"/>
  <c r="S1867" i="1"/>
  <c r="S1866" i="1"/>
  <c r="S1865" i="1"/>
  <c r="S1864" i="1"/>
  <c r="S1863" i="1"/>
  <c r="S1862" i="1"/>
  <c r="S1861" i="1"/>
  <c r="S1860" i="1"/>
  <c r="S1859" i="1"/>
  <c r="S1858" i="1"/>
  <c r="S1857" i="1"/>
  <c r="S1856" i="1"/>
  <c r="S1855" i="1"/>
  <c r="S1854" i="1"/>
  <c r="S1853" i="1"/>
  <c r="S1852" i="1"/>
  <c r="S1851" i="1"/>
  <c r="S1850" i="1"/>
  <c r="S1849" i="1"/>
  <c r="S1848" i="1"/>
  <c r="S1847" i="1"/>
  <c r="S1846" i="1"/>
  <c r="S1845" i="1"/>
  <c r="S1844" i="1"/>
  <c r="S1843" i="1"/>
  <c r="S1842" i="1"/>
  <c r="S1841" i="1"/>
  <c r="S1840" i="1"/>
  <c r="S1839" i="1"/>
  <c r="S1838" i="1"/>
  <c r="S1837" i="1"/>
  <c r="S1836" i="1"/>
  <c r="S1835" i="1"/>
  <c r="S1834" i="1"/>
  <c r="S1833" i="1"/>
  <c r="S1832" i="1"/>
  <c r="S1831" i="1"/>
  <c r="S1830" i="1"/>
  <c r="S1829" i="1"/>
  <c r="S1828" i="1"/>
  <c r="S1827" i="1"/>
  <c r="S1826" i="1"/>
  <c r="S1825" i="1"/>
  <c r="S1824" i="1"/>
  <c r="S1823" i="1"/>
  <c r="S1822" i="1"/>
  <c r="S1821" i="1"/>
  <c r="S1820" i="1"/>
  <c r="S1819" i="1"/>
  <c r="S1818" i="1"/>
  <c r="S1817" i="1"/>
  <c r="S1816" i="1"/>
  <c r="S1815" i="1"/>
  <c r="S1814" i="1"/>
  <c r="S1813" i="1"/>
  <c r="S1812" i="1"/>
  <c r="S1811" i="1"/>
  <c r="S1810" i="1"/>
  <c r="S1809" i="1"/>
  <c r="S1808" i="1"/>
  <c r="S1807" i="1"/>
  <c r="S1806" i="1"/>
  <c r="S1805" i="1"/>
  <c r="S1804" i="1"/>
  <c r="S1803" i="1"/>
  <c r="S1802" i="1"/>
  <c r="S1801" i="1"/>
  <c r="S1800" i="1"/>
  <c r="S1799" i="1"/>
  <c r="S1798" i="1"/>
  <c r="S1797" i="1"/>
  <c r="S1796" i="1"/>
  <c r="S1795" i="1"/>
  <c r="S1794" i="1"/>
  <c r="S1793" i="1"/>
  <c r="S1792" i="1"/>
  <c r="S1791" i="1"/>
  <c r="S1790" i="1"/>
  <c r="S1789" i="1"/>
  <c r="S1788" i="1"/>
  <c r="S1787" i="1"/>
  <c r="S1786" i="1"/>
  <c r="S1785" i="1"/>
  <c r="S1784" i="1"/>
  <c r="S1783" i="1"/>
  <c r="S1782" i="1"/>
  <c r="S1781" i="1"/>
  <c r="S1780" i="1"/>
  <c r="S1779" i="1"/>
  <c r="S1778" i="1"/>
  <c r="S1777" i="1"/>
  <c r="S1776" i="1"/>
  <c r="S1775" i="1"/>
  <c r="S1774" i="1"/>
  <c r="S1773" i="1"/>
  <c r="S1772" i="1"/>
  <c r="S1771" i="1"/>
  <c r="S1770" i="1"/>
  <c r="S1769" i="1"/>
  <c r="S1768" i="1"/>
  <c r="S1767" i="1"/>
  <c r="S1766" i="1"/>
  <c r="S1765" i="1"/>
  <c r="S1764" i="1"/>
  <c r="S1763" i="1"/>
  <c r="S1762" i="1"/>
  <c r="S1761" i="1"/>
  <c r="S1760" i="1"/>
  <c r="S1759" i="1"/>
  <c r="S1758" i="1"/>
  <c r="S1757" i="1"/>
  <c r="S1756" i="1"/>
  <c r="S1755" i="1"/>
  <c r="S1754" i="1"/>
  <c r="S1753" i="1"/>
  <c r="S1752" i="1"/>
  <c r="S1751" i="1"/>
  <c r="S1750" i="1"/>
  <c r="S1749" i="1"/>
  <c r="S1748" i="1"/>
  <c r="S1747" i="1"/>
  <c r="S1746" i="1"/>
  <c r="S1745" i="1"/>
  <c r="S1744" i="1"/>
  <c r="S1743" i="1"/>
  <c r="S1742" i="1"/>
  <c r="S1741" i="1"/>
  <c r="S1740" i="1"/>
  <c r="S1739" i="1"/>
  <c r="S1738" i="1"/>
  <c r="S1737" i="1"/>
  <c r="S1736" i="1"/>
  <c r="S1735" i="1"/>
  <c r="S1734" i="1"/>
  <c r="S1733" i="1"/>
  <c r="S1732" i="1"/>
  <c r="S1731" i="1"/>
  <c r="S1730" i="1"/>
  <c r="S1729" i="1"/>
  <c r="S1728" i="1"/>
  <c r="S1727" i="1"/>
  <c r="S1726" i="1"/>
  <c r="S1725" i="1"/>
  <c r="S1724" i="1"/>
  <c r="S1723" i="1"/>
  <c r="S1722" i="1"/>
  <c r="S1721" i="1"/>
  <c r="S1720" i="1"/>
  <c r="S1719" i="1"/>
  <c r="S1718" i="1"/>
  <c r="S1717" i="1"/>
  <c r="S1716" i="1"/>
  <c r="S1715" i="1"/>
  <c r="S1714" i="1"/>
  <c r="S1713" i="1"/>
  <c r="S1712" i="1"/>
  <c r="S1711" i="1"/>
  <c r="S1710" i="1"/>
  <c r="S1709" i="1"/>
  <c r="S1708" i="1"/>
  <c r="S1707" i="1"/>
  <c r="S1706" i="1"/>
  <c r="S1705" i="1"/>
  <c r="S1704" i="1"/>
  <c r="S1703" i="1"/>
  <c r="S1702" i="1"/>
  <c r="S1701" i="1"/>
  <c r="S1700" i="1"/>
  <c r="S1699" i="1"/>
  <c r="S1698" i="1"/>
  <c r="S1697" i="1"/>
  <c r="S1696" i="1"/>
  <c r="S1695" i="1"/>
  <c r="S1694" i="1"/>
  <c r="S1693" i="1"/>
  <c r="S1692" i="1"/>
  <c r="S1691" i="1"/>
  <c r="S1690" i="1"/>
  <c r="S1689" i="1"/>
  <c r="S1688" i="1"/>
  <c r="S1687" i="1"/>
  <c r="S1686" i="1"/>
  <c r="S1685" i="1"/>
  <c r="S1684" i="1"/>
  <c r="S1683" i="1"/>
  <c r="S1682" i="1"/>
  <c r="S1681" i="1"/>
  <c r="S1680" i="1"/>
  <c r="S1679" i="1"/>
  <c r="S1678" i="1"/>
  <c r="S1677" i="1"/>
  <c r="S1676" i="1"/>
  <c r="S1675" i="1"/>
  <c r="S1674" i="1"/>
  <c r="S1673" i="1"/>
  <c r="S1672" i="1"/>
  <c r="S1671" i="1"/>
  <c r="S1670" i="1"/>
  <c r="S1669" i="1"/>
  <c r="S1668" i="1"/>
  <c r="S1667" i="1"/>
  <c r="S1666" i="1"/>
  <c r="S1665" i="1"/>
  <c r="S1664" i="1"/>
  <c r="S1663" i="1"/>
  <c r="S1662" i="1"/>
  <c r="S1661" i="1"/>
  <c r="S1660" i="1"/>
  <c r="S1659" i="1"/>
  <c r="S1658" i="1"/>
  <c r="S1657" i="1"/>
  <c r="S1656" i="1"/>
  <c r="S1655" i="1"/>
  <c r="S1654" i="1"/>
  <c r="S1653" i="1"/>
  <c r="S1652" i="1"/>
  <c r="S1651" i="1"/>
  <c r="S1650" i="1"/>
  <c r="S1649" i="1"/>
  <c r="S1648" i="1"/>
  <c r="S1647" i="1"/>
  <c r="S1646" i="1"/>
  <c r="S1645" i="1"/>
  <c r="S1644" i="1"/>
  <c r="S1643" i="1"/>
  <c r="S1642" i="1"/>
  <c r="S1641" i="1"/>
  <c r="S1640" i="1"/>
  <c r="S1639" i="1"/>
  <c r="S1638" i="1"/>
  <c r="S1637" i="1"/>
  <c r="S1636" i="1"/>
  <c r="S1635" i="1"/>
  <c r="S1634" i="1"/>
  <c r="S1633" i="1"/>
  <c r="S1632" i="1"/>
  <c r="S1631" i="1"/>
  <c r="S1630" i="1"/>
  <c r="S1629" i="1"/>
  <c r="S1628" i="1"/>
  <c r="S1627" i="1"/>
  <c r="S1626" i="1"/>
  <c r="S1625" i="1"/>
  <c r="S1624" i="1"/>
  <c r="S1623" i="1"/>
  <c r="S1622" i="1"/>
  <c r="S1621" i="1"/>
  <c r="S1620" i="1"/>
  <c r="S1619" i="1"/>
  <c r="S1618" i="1"/>
  <c r="S1617" i="1"/>
  <c r="S1616" i="1"/>
  <c r="S1615" i="1"/>
  <c r="S1614" i="1"/>
  <c r="S1613" i="1"/>
  <c r="S1612" i="1"/>
  <c r="S1611" i="1"/>
  <c r="S1610" i="1"/>
  <c r="S1609" i="1"/>
  <c r="S1608" i="1"/>
  <c r="S1607" i="1"/>
  <c r="S1606" i="1"/>
  <c r="S1605" i="1"/>
  <c r="S1604" i="1"/>
  <c r="S1603" i="1"/>
  <c r="S1602" i="1"/>
  <c r="S1601" i="1"/>
  <c r="S1600" i="1"/>
  <c r="S1599" i="1"/>
  <c r="S1598" i="1"/>
  <c r="S1597" i="1"/>
  <c r="S1596" i="1"/>
  <c r="S1595" i="1"/>
  <c r="S1594" i="1"/>
  <c r="S1593" i="1"/>
  <c r="S1592" i="1"/>
  <c r="S1591" i="1"/>
  <c r="S1590" i="1"/>
  <c r="S1589" i="1"/>
  <c r="S1588" i="1"/>
  <c r="S1587" i="1"/>
  <c r="S1586" i="1"/>
  <c r="S1585" i="1"/>
  <c r="S1584" i="1"/>
  <c r="S1583" i="1"/>
  <c r="S1582" i="1"/>
  <c r="S1581" i="1"/>
  <c r="S1580" i="1"/>
  <c r="S1579" i="1"/>
  <c r="S1578" i="1"/>
  <c r="S1577" i="1"/>
  <c r="S1576" i="1"/>
  <c r="S1575" i="1"/>
  <c r="S1574" i="1"/>
  <c r="S1573" i="1"/>
  <c r="S1572" i="1"/>
  <c r="S1571" i="1"/>
  <c r="S1570" i="1"/>
  <c r="S1569" i="1"/>
  <c r="S1568" i="1"/>
  <c r="S1567" i="1"/>
  <c r="S1566" i="1"/>
  <c r="S1565" i="1"/>
  <c r="S1564" i="1"/>
  <c r="S1563" i="1"/>
  <c r="S1562" i="1"/>
  <c r="S1561" i="1"/>
  <c r="S1560" i="1"/>
  <c r="S1559" i="1"/>
  <c r="S1558" i="1"/>
  <c r="S1557" i="1"/>
  <c r="S1556" i="1"/>
  <c r="S1555" i="1"/>
  <c r="S1554" i="1"/>
  <c r="S1553" i="1"/>
  <c r="S1552" i="1"/>
  <c r="S1551" i="1"/>
  <c r="S1550" i="1"/>
  <c r="S1549" i="1"/>
  <c r="S1548" i="1"/>
  <c r="S1547" i="1"/>
  <c r="S1546" i="1"/>
  <c r="S1545" i="1"/>
  <c r="S1544" i="1"/>
  <c r="S1543" i="1"/>
  <c r="S1542" i="1"/>
  <c r="S1541" i="1"/>
  <c r="S1540" i="1"/>
  <c r="S1539" i="1"/>
  <c r="S1538" i="1"/>
  <c r="S1537" i="1"/>
  <c r="S1536" i="1"/>
  <c r="S1535" i="1"/>
  <c r="S1534" i="1"/>
  <c r="S1533" i="1"/>
  <c r="S1532" i="1"/>
  <c r="S1531" i="1"/>
  <c r="S1530" i="1"/>
  <c r="S1529" i="1"/>
  <c r="S1528" i="1"/>
  <c r="S1527" i="1"/>
  <c r="S1526" i="1"/>
  <c r="S1525" i="1"/>
  <c r="S1524" i="1"/>
  <c r="S1523" i="1"/>
  <c r="S1522" i="1"/>
  <c r="S1521" i="1"/>
  <c r="S1520" i="1"/>
  <c r="S1519" i="1"/>
  <c r="S1518" i="1"/>
  <c r="S1517" i="1"/>
  <c r="S1516" i="1"/>
  <c r="S1515" i="1"/>
  <c r="S1514" i="1"/>
  <c r="S1513" i="1"/>
  <c r="S1512" i="1"/>
  <c r="S1511" i="1"/>
  <c r="S1510" i="1"/>
  <c r="S1509" i="1"/>
  <c r="S1508" i="1"/>
  <c r="S1507" i="1"/>
  <c r="S1506" i="1"/>
  <c r="S1505" i="1"/>
  <c r="S1504" i="1"/>
  <c r="S1503" i="1"/>
  <c r="S1502" i="1"/>
  <c r="S1501" i="1"/>
  <c r="S1500" i="1"/>
  <c r="S1499" i="1"/>
  <c r="S1498" i="1"/>
  <c r="S1497" i="1"/>
  <c r="S1496" i="1"/>
  <c r="S1495" i="1"/>
  <c r="S1494" i="1"/>
  <c r="S1493" i="1"/>
  <c r="S1492" i="1"/>
  <c r="S1491" i="1"/>
  <c r="S1490" i="1"/>
  <c r="S1489" i="1"/>
  <c r="S1488" i="1"/>
  <c r="S1487" i="1"/>
  <c r="S1486" i="1"/>
  <c r="S1485" i="1"/>
  <c r="S1484" i="1"/>
  <c r="S1483" i="1"/>
  <c r="S1482" i="1"/>
  <c r="S1481" i="1"/>
  <c r="S1480" i="1"/>
  <c r="S1479" i="1"/>
  <c r="S1478" i="1"/>
  <c r="S1477" i="1"/>
  <c r="S1476" i="1"/>
  <c r="S1475" i="1"/>
  <c r="S1474" i="1"/>
  <c r="S1473" i="1"/>
  <c r="S1472" i="1"/>
  <c r="S1471" i="1"/>
  <c r="S1470" i="1"/>
  <c r="S1469" i="1"/>
  <c r="S1468" i="1"/>
  <c r="S1467" i="1"/>
  <c r="S1466" i="1"/>
  <c r="S1465" i="1"/>
  <c r="S1464" i="1"/>
  <c r="S1463" i="1"/>
  <c r="S1462" i="1"/>
  <c r="S1461" i="1"/>
  <c r="S1460" i="1"/>
  <c r="S1459" i="1"/>
  <c r="S1458" i="1"/>
  <c r="S1457" i="1"/>
  <c r="S1456" i="1"/>
  <c r="S1455" i="1"/>
  <c r="S1454" i="1"/>
  <c r="S1453" i="1"/>
  <c r="S1452" i="1"/>
  <c r="S1451" i="1"/>
  <c r="S1450" i="1"/>
  <c r="S1449" i="1"/>
  <c r="S1448" i="1"/>
  <c r="S1447" i="1"/>
  <c r="S1446" i="1"/>
  <c r="S1445" i="1"/>
  <c r="S1444" i="1"/>
  <c r="S1443" i="1"/>
  <c r="S1442" i="1"/>
  <c r="S1441" i="1"/>
  <c r="S1440" i="1"/>
  <c r="S1439" i="1"/>
  <c r="S1438" i="1"/>
  <c r="S1437" i="1"/>
  <c r="S1436" i="1"/>
  <c r="S1435" i="1"/>
  <c r="S1434" i="1"/>
  <c r="S1433" i="1"/>
  <c r="S1432" i="1"/>
  <c r="S1431" i="1"/>
  <c r="S1430" i="1"/>
  <c r="S1429" i="1"/>
  <c r="S1428" i="1"/>
  <c r="S1427" i="1"/>
  <c r="S1426" i="1"/>
  <c r="S1425" i="1"/>
  <c r="S1424" i="1"/>
  <c r="S1423" i="1"/>
  <c r="S1422" i="1"/>
  <c r="S1421" i="1"/>
  <c r="S1420" i="1"/>
  <c r="S1419" i="1"/>
  <c r="S1418" i="1"/>
  <c r="S1417" i="1"/>
  <c r="S1416" i="1"/>
  <c r="S1415" i="1"/>
  <c r="S1414" i="1"/>
  <c r="S1413" i="1"/>
  <c r="S1412" i="1"/>
  <c r="S1411" i="1"/>
  <c r="S1410" i="1"/>
  <c r="S1409" i="1"/>
  <c r="S1408" i="1"/>
  <c r="S1407" i="1"/>
  <c r="S1406" i="1"/>
  <c r="S1405" i="1"/>
  <c r="S1404" i="1"/>
  <c r="S1403" i="1"/>
  <c r="S1402" i="1"/>
  <c r="S1401" i="1"/>
  <c r="S1400" i="1"/>
  <c r="S1399" i="1"/>
  <c r="S1398" i="1"/>
  <c r="S1397" i="1"/>
  <c r="S1396" i="1"/>
  <c r="S1395" i="1"/>
  <c r="S1394" i="1"/>
  <c r="S1393" i="1"/>
  <c r="S1392" i="1"/>
  <c r="S1391" i="1"/>
  <c r="S1390" i="1"/>
  <c r="S1389" i="1"/>
  <c r="S1388" i="1"/>
  <c r="S1387" i="1"/>
  <c r="S1386" i="1"/>
  <c r="S1385" i="1"/>
  <c r="S1384" i="1"/>
  <c r="S1383" i="1"/>
  <c r="S1382" i="1"/>
  <c r="S1381" i="1"/>
  <c r="S1380" i="1"/>
  <c r="S1379" i="1"/>
  <c r="S1378" i="1"/>
  <c r="S1377" i="1"/>
  <c r="S1376" i="1"/>
  <c r="S1375" i="1"/>
  <c r="S1374" i="1"/>
  <c r="S1373" i="1"/>
  <c r="S1372" i="1"/>
  <c r="S1371" i="1"/>
  <c r="S1370" i="1"/>
  <c r="S1369" i="1"/>
  <c r="S1368" i="1"/>
  <c r="S1367" i="1"/>
  <c r="S1366" i="1"/>
  <c r="S1365" i="1"/>
  <c r="S1364" i="1"/>
  <c r="S1363" i="1"/>
  <c r="S1362" i="1"/>
  <c r="S1361" i="1"/>
  <c r="S1360" i="1"/>
  <c r="S1359" i="1"/>
  <c r="S1358" i="1"/>
  <c r="S1357" i="1"/>
  <c r="S1356" i="1"/>
  <c r="S1355" i="1"/>
  <c r="S1354" i="1"/>
  <c r="S1353" i="1"/>
  <c r="S1352" i="1"/>
  <c r="S1351" i="1"/>
  <c r="S1350" i="1"/>
  <c r="S1349" i="1"/>
  <c r="S1348" i="1"/>
  <c r="S1347" i="1"/>
  <c r="S1346" i="1"/>
  <c r="S1345" i="1"/>
  <c r="S1344" i="1"/>
  <c r="S1343" i="1"/>
  <c r="S1342" i="1"/>
  <c r="S1341" i="1"/>
  <c r="S1340" i="1"/>
  <c r="S1339" i="1"/>
  <c r="S1338" i="1"/>
  <c r="S1337" i="1"/>
  <c r="S1336" i="1"/>
  <c r="S1335" i="1"/>
  <c r="S1334" i="1"/>
  <c r="S1333" i="1"/>
  <c r="S1332" i="1"/>
  <c r="S1331" i="1"/>
  <c r="S1330" i="1"/>
  <c r="S1329" i="1"/>
  <c r="S1328" i="1"/>
  <c r="S1327" i="1"/>
  <c r="S1326" i="1"/>
  <c r="S1325" i="1"/>
  <c r="S1324" i="1"/>
  <c r="S1323" i="1"/>
  <c r="S1322" i="1"/>
  <c r="S1321" i="1"/>
  <c r="S1320" i="1"/>
  <c r="S1319" i="1"/>
  <c r="S1318" i="1"/>
  <c r="S1317" i="1"/>
  <c r="S1316" i="1"/>
  <c r="S1315" i="1"/>
  <c r="S1314" i="1"/>
  <c r="S1313" i="1"/>
  <c r="S1312" i="1"/>
  <c r="S1311" i="1"/>
  <c r="S1310" i="1"/>
  <c r="S1309" i="1"/>
  <c r="S1308" i="1"/>
  <c r="S1307" i="1"/>
  <c r="S1306" i="1"/>
  <c r="S1305" i="1"/>
  <c r="S1304" i="1"/>
  <c r="S1303" i="1"/>
  <c r="S1302" i="1"/>
  <c r="S1301" i="1"/>
  <c r="S1300" i="1"/>
  <c r="S1299" i="1"/>
  <c r="S1298" i="1"/>
  <c r="S1297" i="1"/>
  <c r="S1296" i="1"/>
  <c r="S1295" i="1"/>
  <c r="S1294" i="1"/>
  <c r="S1293" i="1"/>
  <c r="S1292" i="1"/>
  <c r="S1291" i="1"/>
  <c r="S1290" i="1"/>
  <c r="S1289" i="1"/>
  <c r="S1288" i="1"/>
  <c r="S1287" i="1"/>
  <c r="S1286" i="1"/>
  <c r="S1285" i="1"/>
  <c r="S1284" i="1"/>
  <c r="S1283" i="1"/>
  <c r="S1282" i="1"/>
  <c r="S1281" i="1"/>
  <c r="S1280" i="1"/>
  <c r="S1279" i="1"/>
  <c r="S1278" i="1"/>
  <c r="S1277" i="1"/>
  <c r="S1276" i="1"/>
  <c r="S1275" i="1"/>
  <c r="S1274" i="1"/>
  <c r="S1273" i="1"/>
  <c r="S1272" i="1"/>
  <c r="S1271" i="1"/>
  <c r="S1270" i="1"/>
  <c r="S1269" i="1"/>
  <c r="S1268" i="1"/>
  <c r="S1267" i="1"/>
  <c r="S1266" i="1"/>
  <c r="S1265" i="1"/>
  <c r="S1264" i="1"/>
  <c r="S1263" i="1"/>
  <c r="S1262" i="1"/>
  <c r="S1261" i="1"/>
  <c r="S1260" i="1"/>
  <c r="S1259" i="1"/>
  <c r="S1258" i="1"/>
  <c r="S1257" i="1"/>
  <c r="S1256" i="1"/>
  <c r="S1255" i="1"/>
  <c r="S1254" i="1"/>
  <c r="S1253" i="1"/>
  <c r="S1252" i="1"/>
  <c r="S1251" i="1"/>
  <c r="S1250" i="1"/>
  <c r="S1249" i="1"/>
  <c r="S1248" i="1"/>
  <c r="S1247" i="1"/>
  <c r="S1246" i="1"/>
  <c r="S1245" i="1"/>
  <c r="S1244" i="1"/>
  <c r="S1243" i="1"/>
  <c r="S1242" i="1"/>
  <c r="S1241" i="1"/>
  <c r="S1240" i="1"/>
  <c r="S1239" i="1"/>
  <c r="S1238" i="1"/>
  <c r="S1237" i="1"/>
  <c r="S1236" i="1"/>
  <c r="S1235" i="1"/>
  <c r="S1234" i="1"/>
  <c r="S1233" i="1"/>
  <c r="S1232" i="1"/>
  <c r="S1231" i="1"/>
  <c r="S1230" i="1"/>
  <c r="S1229" i="1"/>
  <c r="S1228" i="1"/>
  <c r="S1227" i="1"/>
  <c r="S1226" i="1"/>
  <c r="S1225" i="1"/>
  <c r="S1224" i="1"/>
  <c r="S1223" i="1"/>
  <c r="S1222" i="1"/>
  <c r="S1221" i="1"/>
  <c r="S1220" i="1"/>
  <c r="S1219" i="1"/>
  <c r="S1218" i="1"/>
  <c r="S1217" i="1"/>
  <c r="S1216" i="1"/>
  <c r="S1215" i="1"/>
  <c r="S1214" i="1"/>
  <c r="S1213" i="1"/>
  <c r="S1212" i="1"/>
  <c r="S1211" i="1"/>
  <c r="S1210" i="1"/>
  <c r="S1209" i="1"/>
  <c r="S1208" i="1"/>
  <c r="S1207" i="1"/>
  <c r="S1206" i="1"/>
  <c r="S1205" i="1"/>
  <c r="S1204" i="1"/>
  <c r="S1203" i="1"/>
  <c r="S1202" i="1"/>
  <c r="S1201" i="1"/>
  <c r="S1200" i="1"/>
  <c r="S1199" i="1"/>
  <c r="S1198" i="1"/>
  <c r="S1197" i="1"/>
  <c r="S1196" i="1"/>
  <c r="S1195" i="1"/>
  <c r="S1194" i="1"/>
  <c r="S1193" i="1"/>
  <c r="S1192" i="1"/>
  <c r="S1191" i="1"/>
  <c r="S1190" i="1"/>
  <c r="S1189" i="1"/>
  <c r="S1188" i="1"/>
  <c r="S1187" i="1"/>
  <c r="S1186" i="1"/>
  <c r="S1185" i="1"/>
  <c r="S1184" i="1"/>
  <c r="S1183" i="1"/>
  <c r="S1182" i="1"/>
  <c r="S1181" i="1"/>
  <c r="S1180" i="1"/>
  <c r="S1179" i="1"/>
  <c r="S1178" i="1"/>
  <c r="S1177" i="1"/>
  <c r="S1176" i="1"/>
  <c r="S1175" i="1"/>
  <c r="S1174" i="1"/>
  <c r="S1173" i="1"/>
  <c r="S1172" i="1"/>
  <c r="S1171" i="1"/>
  <c r="S1170" i="1"/>
  <c r="S1169" i="1"/>
  <c r="S1168" i="1"/>
  <c r="S1167" i="1"/>
  <c r="S1166" i="1"/>
  <c r="S1165" i="1"/>
  <c r="S1164" i="1"/>
  <c r="S1163" i="1"/>
  <c r="S1162" i="1"/>
  <c r="S1161" i="1"/>
  <c r="S1160" i="1"/>
  <c r="S1159" i="1"/>
  <c r="S1158" i="1"/>
  <c r="S1157" i="1"/>
  <c r="S1156" i="1"/>
  <c r="S1155" i="1"/>
  <c r="S1154" i="1"/>
  <c r="S1153" i="1"/>
  <c r="S1152" i="1"/>
  <c r="S1151" i="1"/>
  <c r="S1150" i="1"/>
  <c r="S1149" i="1"/>
  <c r="S1148" i="1"/>
  <c r="S1147" i="1"/>
  <c r="S1146" i="1"/>
  <c r="S1145" i="1"/>
  <c r="S1144" i="1"/>
  <c r="S1143" i="1"/>
  <c r="S1142" i="1"/>
  <c r="S1141" i="1"/>
  <c r="S1140" i="1"/>
  <c r="S1139" i="1"/>
  <c r="S1138" i="1"/>
  <c r="S1137" i="1"/>
  <c r="S1136" i="1"/>
  <c r="S1135" i="1"/>
  <c r="S1134" i="1"/>
  <c r="S1133" i="1"/>
  <c r="S1132" i="1"/>
  <c r="S1131" i="1"/>
  <c r="S1130" i="1"/>
  <c r="S1129" i="1"/>
  <c r="S1128" i="1"/>
  <c r="S1127" i="1"/>
  <c r="S1126" i="1"/>
  <c r="S1125" i="1"/>
  <c r="S1124" i="1"/>
  <c r="S1123" i="1"/>
  <c r="S1122" i="1"/>
  <c r="S1121" i="1"/>
  <c r="S1120" i="1"/>
  <c r="S1119" i="1"/>
  <c r="S1118" i="1"/>
  <c r="S1117" i="1"/>
  <c r="S1116" i="1"/>
  <c r="S1115" i="1"/>
  <c r="S1114" i="1"/>
  <c r="S1113" i="1"/>
  <c r="S1112" i="1"/>
  <c r="S1111" i="1"/>
  <c r="S1110" i="1"/>
  <c r="S1109" i="1"/>
  <c r="S1108" i="1"/>
  <c r="S1107" i="1"/>
  <c r="S1106" i="1"/>
  <c r="S1105" i="1"/>
  <c r="S1104" i="1"/>
  <c r="S1103" i="1"/>
  <c r="S1102" i="1"/>
  <c r="S1101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S3" i="1"/>
  <c r="S2" i="1"/>
  <c r="C9" i="14" l="1"/>
  <c r="C16" i="14" s="1"/>
  <c r="D9" i="14"/>
  <c r="C15" i="14" s="1"/>
  <c r="J160" i="6"/>
  <c r="I160" i="6"/>
  <c r="H160" i="6"/>
  <c r="G160" i="6"/>
  <c r="F160" i="6"/>
  <c r="E160" i="6"/>
  <c r="D160" i="6"/>
  <c r="E5" i="14"/>
  <c r="E7" i="14"/>
  <c r="E161" i="6" l="1"/>
  <c r="D185" i="6"/>
  <c r="D186" i="6"/>
  <c r="D187" i="6" s="1"/>
  <c r="C17" i="14"/>
  <c r="D15" i="14" s="1"/>
  <c r="H162" i="6"/>
  <c r="E3" i="14"/>
  <c r="E8" i="14"/>
  <c r="E6" i="14"/>
  <c r="E4" i="14"/>
  <c r="D16" i="14" l="1"/>
  <c r="D17" i="14" s="1"/>
  <c r="E9" i="14"/>
  <c r="E7" i="12" l="1"/>
  <c r="E6" i="12"/>
  <c r="E5" i="12"/>
  <c r="E4" i="12"/>
  <c r="H19" i="11"/>
  <c r="G15" i="11"/>
  <c r="F15" i="11"/>
  <c r="E15" i="11"/>
  <c r="D15" i="11"/>
  <c r="C15" i="11"/>
  <c r="D9" i="10"/>
  <c r="E9" i="10"/>
  <c r="F9" i="10"/>
  <c r="C9" i="10"/>
  <c r="G9" i="10" l="1"/>
  <c r="D3" i="13" s="1"/>
  <c r="H15" i="11"/>
  <c r="H20" i="11" s="1"/>
  <c r="D4" i="13" s="1"/>
  <c r="F4" i="12"/>
  <c r="G4" i="12" s="1"/>
  <c r="C11" i="12" s="1"/>
  <c r="E11" i="12" s="1"/>
  <c r="F5" i="12"/>
  <c r="G5" i="12" s="1"/>
  <c r="C12" i="12" s="1"/>
  <c r="E12" i="12" s="1"/>
  <c r="F6" i="12"/>
  <c r="G6" i="12" s="1"/>
  <c r="C13" i="12" s="1"/>
  <c r="E13" i="12" s="1"/>
  <c r="F7" i="12"/>
  <c r="G7" i="12" s="1"/>
  <c r="C14" i="12" s="1"/>
  <c r="E14" i="12" s="1"/>
  <c r="D21" i="9"/>
  <c r="D20" i="9"/>
  <c r="D11" i="9"/>
  <c r="F11" i="9" s="1"/>
  <c r="J11" i="9" s="1"/>
  <c r="D10" i="9"/>
  <c r="F10" i="9" s="1"/>
  <c r="J10" i="9" s="1"/>
  <c r="D9" i="9"/>
  <c r="F9" i="9" s="1"/>
  <c r="J9" i="9" s="1"/>
  <c r="D8" i="9"/>
  <c r="H8" i="9" s="1"/>
  <c r="D7" i="9"/>
  <c r="G7" i="9" s="1"/>
  <c r="J7" i="9" s="1"/>
  <c r="D6" i="9"/>
  <c r="G6" i="9" s="1"/>
  <c r="D5" i="9"/>
  <c r="I5" i="9" s="1"/>
  <c r="H5" i="8"/>
  <c r="I5" i="8" s="1"/>
  <c r="E9" i="8"/>
  <c r="I9" i="8" s="1"/>
  <c r="E11" i="8"/>
  <c r="I11" i="8" s="1"/>
  <c r="D162" i="6"/>
  <c r="K34" i="6"/>
  <c r="K36" i="6"/>
  <c r="K148" i="6"/>
  <c r="K149" i="6"/>
  <c r="K150" i="6"/>
  <c r="K151" i="6"/>
  <c r="K152" i="6"/>
  <c r="K153" i="6"/>
  <c r="K154" i="6"/>
  <c r="K155" i="6"/>
  <c r="K156" i="6"/>
  <c r="K157" i="6"/>
  <c r="K158" i="6"/>
  <c r="K147" i="6"/>
  <c r="K94" i="6"/>
  <c r="K95" i="6"/>
  <c r="K96" i="6"/>
  <c r="K97" i="6"/>
  <c r="K98" i="6"/>
  <c r="K99" i="6"/>
  <c r="K100" i="6"/>
  <c r="K101" i="6"/>
  <c r="K102" i="6"/>
  <c r="K103" i="6"/>
  <c r="K106" i="6"/>
  <c r="K107" i="6"/>
  <c r="K109" i="6"/>
  <c r="K110" i="6"/>
  <c r="K111" i="6"/>
  <c r="K112" i="6"/>
  <c r="K113" i="6"/>
  <c r="K114" i="6"/>
  <c r="K115" i="6"/>
  <c r="K116" i="6"/>
  <c r="K117" i="6"/>
  <c r="K118" i="6"/>
  <c r="K119" i="6"/>
  <c r="K120" i="6"/>
  <c r="K121" i="6"/>
  <c r="K122" i="6"/>
  <c r="K123" i="6"/>
  <c r="K124" i="6"/>
  <c r="K125" i="6"/>
  <c r="K126" i="6"/>
  <c r="K127" i="6"/>
  <c r="K128" i="6"/>
  <c r="K130" i="6"/>
  <c r="K131" i="6"/>
  <c r="K132" i="6"/>
  <c r="K133" i="6"/>
  <c r="K134" i="6"/>
  <c r="K135" i="6"/>
  <c r="K136" i="6"/>
  <c r="K137" i="6"/>
  <c r="K138" i="6"/>
  <c r="K139" i="6"/>
  <c r="K141" i="6"/>
  <c r="K142" i="6"/>
  <c r="K143" i="6"/>
  <c r="K93" i="6"/>
  <c r="K85" i="6"/>
  <c r="K86" i="6"/>
  <c r="K87" i="6"/>
  <c r="K88" i="6"/>
  <c r="K89" i="6"/>
  <c r="K90" i="6"/>
  <c r="K91" i="6"/>
  <c r="K92" i="6"/>
  <c r="K84" i="6"/>
  <c r="K83" i="6"/>
  <c r="K72" i="6"/>
  <c r="K73" i="6"/>
  <c r="K74" i="6"/>
  <c r="K75" i="6"/>
  <c r="K76" i="6"/>
  <c r="K77" i="6"/>
  <c r="K78" i="6"/>
  <c r="K79" i="6"/>
  <c r="K80" i="6"/>
  <c r="K81" i="6"/>
  <c r="K82" i="6"/>
  <c r="K71" i="6"/>
  <c r="K70" i="6"/>
  <c r="K68" i="6"/>
  <c r="K67" i="6"/>
  <c r="K66" i="6"/>
  <c r="K65" i="6"/>
  <c r="K64" i="6"/>
  <c r="K63" i="6"/>
  <c r="K62" i="6"/>
  <c r="K61" i="6"/>
  <c r="K50" i="6"/>
  <c r="K51" i="6"/>
  <c r="K52" i="6"/>
  <c r="K53" i="6"/>
  <c r="K54" i="6"/>
  <c r="K55" i="6"/>
  <c r="K56" i="6"/>
  <c r="K57" i="6"/>
  <c r="K58" i="6"/>
  <c r="K59" i="6"/>
  <c r="K60" i="6"/>
  <c r="K49" i="6"/>
  <c r="K48" i="6"/>
  <c r="K47" i="6"/>
  <c r="K46" i="6"/>
  <c r="K44" i="6"/>
  <c r="K45" i="6"/>
  <c r="K43" i="6"/>
  <c r="K38" i="6"/>
  <c r="K39" i="6"/>
  <c r="K40" i="6"/>
  <c r="K41" i="6"/>
  <c r="K42" i="6"/>
  <c r="K37" i="6"/>
  <c r="K35" i="6"/>
  <c r="K33" i="6"/>
  <c r="K32" i="6"/>
  <c r="K31" i="6"/>
  <c r="K30" i="6"/>
  <c r="K29" i="6"/>
  <c r="K28" i="6"/>
  <c r="K4" i="6"/>
  <c r="K15" i="6"/>
  <c r="K14" i="6"/>
  <c r="K13" i="6"/>
  <c r="K12" i="6"/>
  <c r="K11" i="6"/>
  <c r="K10" i="6"/>
  <c r="K9" i="6"/>
  <c r="K8" i="6"/>
  <c r="K7" i="6"/>
  <c r="K6" i="6"/>
  <c r="E15" i="12" l="1"/>
  <c r="D5" i="13" s="1"/>
  <c r="D12" i="9"/>
  <c r="H12" i="9"/>
  <c r="H17" i="9" s="1"/>
  <c r="J8" i="9"/>
  <c r="J5" i="9"/>
  <c r="I12" i="9"/>
  <c r="D22" i="9" s="1"/>
  <c r="J6" i="9"/>
  <c r="G12" i="9"/>
  <c r="G17" i="9" s="1"/>
  <c r="F4" i="9"/>
  <c r="D12" i="8"/>
  <c r="H12" i="8"/>
  <c r="F7" i="8"/>
  <c r="I7" i="8" s="1"/>
  <c r="E4" i="8"/>
  <c r="I4" i="8" s="1"/>
  <c r="G8" i="8"/>
  <c r="I8" i="8" s="1"/>
  <c r="F6" i="8"/>
  <c r="I6" i="8" s="1"/>
  <c r="E10" i="8"/>
  <c r="I10" i="8" s="1"/>
  <c r="I12" i="8" l="1"/>
  <c r="J4" i="9"/>
  <c r="J12" i="9" s="1"/>
  <c r="F12" i="9"/>
  <c r="F12" i="8"/>
  <c r="G12" i="8"/>
  <c r="E12" i="8"/>
  <c r="E168" i="6"/>
  <c r="E172" i="6"/>
  <c r="E176" i="6"/>
  <c r="E180" i="6"/>
  <c r="E169" i="6"/>
  <c r="E173" i="6"/>
  <c r="E177" i="6"/>
  <c r="E181" i="6"/>
  <c r="E171" i="6"/>
  <c r="E175" i="6"/>
  <c r="E179" i="6"/>
  <c r="E170" i="6"/>
  <c r="E174" i="6"/>
  <c r="E178" i="6"/>
  <c r="E167" i="6"/>
  <c r="D171" i="6"/>
  <c r="D175" i="6"/>
  <c r="D179" i="6"/>
  <c r="D168" i="6"/>
  <c r="D172" i="6"/>
  <c r="D176" i="6"/>
  <c r="D180" i="6"/>
  <c r="D170" i="6"/>
  <c r="D174" i="6"/>
  <c r="D178" i="6"/>
  <c r="D169" i="6"/>
  <c r="D173" i="6"/>
  <c r="D177" i="6"/>
  <c r="D181" i="6"/>
  <c r="D11" i="13" l="1"/>
  <c r="G24" i="9"/>
  <c r="D10" i="13"/>
  <c r="F13" i="8"/>
  <c r="F24" i="9"/>
  <c r="D12" i="13"/>
  <c r="H24" i="9"/>
  <c r="F17" i="9"/>
  <c r="G13" i="9"/>
  <c r="F169" i="6"/>
  <c r="H169" i="6" s="1"/>
  <c r="F167" i="6"/>
  <c r="G167" i="6" s="1"/>
  <c r="J167" i="6" s="1"/>
  <c r="F168" i="6"/>
  <c r="H168" i="6" s="1"/>
  <c r="F174" i="6"/>
  <c r="G174" i="6" s="1"/>
  <c r="J174" i="6" s="1"/>
  <c r="F173" i="6"/>
  <c r="G173" i="6" s="1"/>
  <c r="J173" i="6" s="1"/>
  <c r="F170" i="6"/>
  <c r="G170" i="6" s="1"/>
  <c r="J170" i="6" s="1"/>
  <c r="F172" i="6"/>
  <c r="G172" i="6" s="1"/>
  <c r="J172" i="6" s="1"/>
  <c r="F171" i="6"/>
  <c r="H171" i="6" s="1"/>
  <c r="F178" i="6"/>
  <c r="G178" i="6" s="1"/>
  <c r="J178" i="6" s="1"/>
  <c r="F181" i="6"/>
  <c r="H181" i="6" s="1"/>
  <c r="F180" i="6"/>
  <c r="H180" i="6" s="1"/>
  <c r="F179" i="6"/>
  <c r="H179" i="6" s="1"/>
  <c r="F177" i="6"/>
  <c r="H177" i="6" s="1"/>
  <c r="F176" i="6"/>
  <c r="H176" i="6" s="1"/>
  <c r="F175" i="6"/>
  <c r="G175" i="6" s="1"/>
  <c r="J175" i="6" s="1"/>
  <c r="G168" i="6" l="1"/>
  <c r="J168" i="6" s="1"/>
  <c r="I24" i="9"/>
  <c r="I17" i="9"/>
  <c r="F18" i="9" s="1"/>
  <c r="G171" i="6"/>
  <c r="J171" i="6" s="1"/>
  <c r="H178" i="6"/>
  <c r="I178" i="6" s="1"/>
  <c r="G177" i="6"/>
  <c r="J177" i="6" s="1"/>
  <c r="G169" i="6"/>
  <c r="J169" i="6" s="1"/>
  <c r="H170" i="6"/>
  <c r="I170" i="6" s="1"/>
  <c r="H174" i="6"/>
  <c r="I174" i="6" s="1"/>
  <c r="K179" i="6"/>
  <c r="K171" i="6"/>
  <c r="K176" i="6"/>
  <c r="K181" i="6"/>
  <c r="K177" i="6"/>
  <c r="K180" i="6"/>
  <c r="H172" i="6"/>
  <c r="G179" i="6"/>
  <c r="J179" i="6" s="1"/>
  <c r="K144" i="6" s="1"/>
  <c r="G181" i="6"/>
  <c r="J181" i="6" s="1"/>
  <c r="H175" i="6"/>
  <c r="H167" i="6"/>
  <c r="K169" i="6"/>
  <c r="K168" i="6"/>
  <c r="G176" i="6"/>
  <c r="J176" i="6" s="1"/>
  <c r="H173" i="6"/>
  <c r="G180" i="6"/>
  <c r="J180" i="6" s="1"/>
  <c r="K145" i="6" s="1"/>
  <c r="I168" i="6" l="1"/>
  <c r="I171" i="6"/>
  <c r="K170" i="6"/>
  <c r="L170" i="6" s="1"/>
  <c r="G18" i="9"/>
  <c r="H18" i="9"/>
  <c r="K178" i="6"/>
  <c r="L171" i="6"/>
  <c r="K20" i="6"/>
  <c r="K174" i="6"/>
  <c r="L174" i="6" s="1"/>
  <c r="K146" i="6"/>
  <c r="I169" i="6"/>
  <c r="L176" i="6"/>
  <c r="K25" i="6"/>
  <c r="L178" i="6"/>
  <c r="K27" i="6"/>
  <c r="K19" i="6"/>
  <c r="L177" i="6"/>
  <c r="K26" i="6"/>
  <c r="K23" i="6"/>
  <c r="L180" i="6"/>
  <c r="L168" i="6"/>
  <c r="K17" i="6"/>
  <c r="I181" i="6"/>
  <c r="L169" i="6"/>
  <c r="K18" i="6"/>
  <c r="L181" i="6"/>
  <c r="I177" i="6"/>
  <c r="I179" i="6"/>
  <c r="L179" i="6"/>
  <c r="K173" i="6"/>
  <c r="I173" i="6"/>
  <c r="K167" i="6"/>
  <c r="I167" i="6"/>
  <c r="K172" i="6"/>
  <c r="I172" i="6"/>
  <c r="I175" i="6"/>
  <c r="K175" i="6"/>
  <c r="I180" i="6"/>
  <c r="I176" i="6"/>
  <c r="G20" i="9" l="1"/>
  <c r="G21" i="9"/>
  <c r="G22" i="9"/>
  <c r="F21" i="9"/>
  <c r="F20" i="9"/>
  <c r="F22" i="9"/>
  <c r="H21" i="9"/>
  <c r="H20" i="9"/>
  <c r="H22" i="9"/>
  <c r="I18" i="9"/>
  <c r="L175" i="6"/>
  <c r="K24" i="6"/>
  <c r="L167" i="6"/>
  <c r="K16" i="6"/>
  <c r="L172" i="6"/>
  <c r="K21" i="6"/>
  <c r="L173" i="6"/>
  <c r="K22" i="6"/>
  <c r="I21" i="9" l="1"/>
  <c r="H23" i="9"/>
  <c r="H25" i="9" s="1"/>
  <c r="C5" i="13" s="1"/>
  <c r="E5" i="13" s="1"/>
  <c r="C12" i="13" s="1"/>
  <c r="E12" i="13" s="1"/>
  <c r="I20" i="9"/>
  <c r="F23" i="9"/>
  <c r="F25" i="9" s="1"/>
  <c r="C3" i="13" s="1"/>
  <c r="G23" i="9"/>
  <c r="G25" i="9" s="1"/>
  <c r="C4" i="13" s="1"/>
  <c r="I22" i="9"/>
  <c r="K160" i="6"/>
  <c r="E3" i="13" l="1"/>
  <c r="C10" i="13" s="1"/>
  <c r="E10" i="13" s="1"/>
  <c r="E4" i="13"/>
  <c r="C11" i="13" s="1"/>
  <c r="E11" i="13" s="1"/>
  <c r="I23" i="9"/>
  <c r="E13" i="13" l="1"/>
  <c r="F16" i="5"/>
  <c r="E11" i="5"/>
  <c r="E15" i="4"/>
  <c r="E20" i="4" s="1"/>
  <c r="D15" i="4"/>
  <c r="F4" i="4"/>
  <c r="F5" i="4"/>
  <c r="F6" i="4"/>
  <c r="F7" i="4"/>
  <c r="F8" i="4"/>
  <c r="F9" i="4"/>
  <c r="F10" i="4"/>
  <c r="F11" i="4"/>
  <c r="F12" i="4"/>
  <c r="F13" i="4"/>
  <c r="F14" i="4"/>
  <c r="F16" i="4"/>
  <c r="F18" i="4" s="1"/>
  <c r="F3" i="4"/>
  <c r="D16" i="5"/>
  <c r="E16" i="5" s="1"/>
  <c r="F11" i="3"/>
  <c r="E14" i="5" l="1"/>
  <c r="G11" i="5"/>
  <c r="G11" i="3"/>
  <c r="G16" i="5"/>
  <c r="F15" i="4"/>
  <c r="G12" i="3" l="1"/>
</calcChain>
</file>

<file path=xl/sharedStrings.xml><?xml version="1.0" encoding="utf-8"?>
<sst xmlns="http://schemas.openxmlformats.org/spreadsheetml/2006/main" count="142778" uniqueCount="2683">
  <si>
    <t>CO</t>
  </si>
  <si>
    <t>BU</t>
  </si>
  <si>
    <t>OBJ</t>
  </si>
  <si>
    <t>SUB</t>
  </si>
  <si>
    <t>DESCRIPTION</t>
  </si>
  <si>
    <t>TY</t>
  </si>
  <si>
    <t>DOC</t>
  </si>
  <si>
    <t>DATE</t>
  </si>
  <si>
    <t>DEBIT</t>
  </si>
  <si>
    <t>CREDIT</t>
  </si>
  <si>
    <t>NET</t>
  </si>
  <si>
    <t>LT</t>
  </si>
  <si>
    <t>PC</t>
  </si>
  <si>
    <t>LVL6</t>
  </si>
  <si>
    <t>LVL7</t>
  </si>
  <si>
    <t>CO_NAME</t>
  </si>
  <si>
    <t>REGION</t>
  </si>
  <si>
    <t>STATE</t>
  </si>
  <si>
    <t>WSC-102101.6110</t>
  </si>
  <si>
    <t>JA</t>
  </si>
  <si>
    <t>UA</t>
  </si>
  <si>
    <t>P</t>
  </si>
  <si>
    <t>6100 - SALARIES &amp; WAGES</t>
  </si>
  <si>
    <t>SALARIES-ACCTG/FINANCE</t>
  </si>
  <si>
    <t>WSC-102108.6115</t>
  </si>
  <si>
    <t>SALARIES-ADMIN</t>
  </si>
  <si>
    <t>Corporate Projects-105100.6115</t>
  </si>
  <si>
    <t>WSC-102107.6120</t>
  </si>
  <si>
    <t>SALARIES-OFFICERS/STKHLDR</t>
  </si>
  <si>
    <t>Corporate Projects-105100.6120</t>
  </si>
  <si>
    <t>WSC-102103.6125</t>
  </si>
  <si>
    <t>SALARIES-HR</t>
  </si>
  <si>
    <t>WSC-102108.6125</t>
  </si>
  <si>
    <t>WSC-102104.6130</t>
  </si>
  <si>
    <t>SALARIES-MIS</t>
  </si>
  <si>
    <t>Corporate Projects-105100.6130</t>
  </si>
  <si>
    <t>Corporate Projects-105100.6135</t>
  </si>
  <si>
    <t>SALARIES-LEADERSHIP OPS</t>
  </si>
  <si>
    <t>PRESIDENT-MIDWEST/MID ATL-6135</t>
  </si>
  <si>
    <t>WSC-102104.6135</t>
  </si>
  <si>
    <t>Corporate Projects-105100.6140</t>
  </si>
  <si>
    <t>SALARIES-REGULATORY</t>
  </si>
  <si>
    <t>WSC-102109.6140</t>
  </si>
  <si>
    <t>WSC-102104.6140</t>
  </si>
  <si>
    <t>WSC-102106.6145</t>
  </si>
  <si>
    <t>SALARIES-CUSTOMER SERVICE</t>
  </si>
  <si>
    <t>WSC-102105.6146</t>
  </si>
  <si>
    <t>SALARIES-BILLING</t>
  </si>
  <si>
    <t>SALARIES-OPERATIONS FIELD</t>
  </si>
  <si>
    <t>Corporate Projects-105100.6150</t>
  </si>
  <si>
    <t>WSC-102100.6150</t>
  </si>
  <si>
    <t>WSC-102109.6150</t>
  </si>
  <si>
    <t>SALARIES-OPERATIONS OFFICE</t>
  </si>
  <si>
    <t>Corporate Projects-105100.6155</t>
  </si>
  <si>
    <t>PRESIDENT-MIDWEST/MID ATL-6160</t>
  </si>
  <si>
    <t>SALARIES-CHGD TO PLT-WSC</t>
  </si>
  <si>
    <t>Corporate Projects-105100.6165</t>
  </si>
  <si>
    <t>CAPITALIZED TIME ADJUSTMENT</t>
  </si>
  <si>
    <t>WSC-102108.6165</t>
  </si>
  <si>
    <t>PRESIDENT-MIDWEST/MID ATL-6165</t>
  </si>
  <si>
    <t>WSC-102104.6165</t>
  </si>
  <si>
    <t>WSC-102100.6165</t>
  </si>
  <si>
    <t>WSC-102109.6165</t>
  </si>
  <si>
    <t>MANUAL T8 RECLASS</t>
  </si>
  <si>
    <t>T8</t>
  </si>
  <si>
    <t>AA</t>
  </si>
  <si>
    <t>Captime Reallocation</t>
  </si>
  <si>
    <t>JCT-MAR 17 ACCRUAL</t>
  </si>
  <si>
    <t>JE</t>
  </si>
  <si>
    <t>Salary and Expense Distributio</t>
  </si>
  <si>
    <t>JP</t>
  </si>
  <si>
    <t>T9</t>
  </si>
  <si>
    <t>JCT-DEC 16 ACCRUAL</t>
  </si>
  <si>
    <t>JCT-NOV 16 ACCRUAL</t>
  </si>
  <si>
    <t>JCT-OCT 16 ACCRUAL</t>
  </si>
  <si>
    <t>JCT-SEP 16 ACCRUAL</t>
  </si>
  <si>
    <t>JCT-AUG 16 ACCRUAL</t>
  </si>
  <si>
    <t>JCT-JUL 16 ACCRUAL</t>
  </si>
  <si>
    <t>JCT-JUN 16 ACCRUAL</t>
  </si>
  <si>
    <t>JCT-MAY 16 ACCRUAL</t>
  </si>
  <si>
    <t>JCT-APR 16 ACCRUAL</t>
  </si>
  <si>
    <t>JCT-MAR 16 ACCRUAL</t>
  </si>
  <si>
    <t>JCT-FEB 16 ACCRUAL</t>
  </si>
  <si>
    <t>JCT-JAN 16 ACCRUAL</t>
  </si>
  <si>
    <t>JCT-DEC 15 ACCRUAL</t>
  </si>
  <si>
    <t>MANUAL T9 RECLASS</t>
  </si>
  <si>
    <t>T4</t>
  </si>
  <si>
    <t>MISSING CAPTIME 12 16</t>
  </si>
  <si>
    <t>Haas, Bruce T.</t>
  </si>
  <si>
    <t>Leonard, James R.</t>
  </si>
  <si>
    <t>MISSING CAPTIME 3 17</t>
  </si>
  <si>
    <t>Kersey, Justin P.</t>
  </si>
  <si>
    <t>MISSING CAPTIME 2 17</t>
  </si>
  <si>
    <t>MISSING CAPTIME 1 17</t>
  </si>
  <si>
    <t>MISSING CAPTIME 11 16</t>
  </si>
  <si>
    <t>MISSING CAPTIME 10 16</t>
  </si>
  <si>
    <t>Lubertozzi, Steven M.</t>
  </si>
  <si>
    <t>Year</t>
  </si>
  <si>
    <t>Grand Total</t>
  </si>
  <si>
    <t>Sum of NET</t>
  </si>
  <si>
    <t>Wages and Salaries</t>
  </si>
  <si>
    <t>Total Wages and Salaries</t>
  </si>
  <si>
    <t xml:space="preserve">Customers </t>
  </si>
  <si>
    <t>Water</t>
  </si>
  <si>
    <t>Sewer</t>
  </si>
  <si>
    <t xml:space="preserve">   Total Customers</t>
  </si>
  <si>
    <t>Cost Per Customer</t>
  </si>
  <si>
    <t xml:space="preserve">Account Number </t>
  </si>
  <si>
    <t>Account Description</t>
  </si>
  <si>
    <t>2017 O(U) 2016</t>
  </si>
  <si>
    <t xml:space="preserve">                     Subtotal</t>
  </si>
  <si>
    <t>Total Salaries and Wages</t>
  </si>
  <si>
    <t>Number of Customers</t>
  </si>
  <si>
    <t>Salaries and Wages Per Customer</t>
  </si>
  <si>
    <t>Total</t>
  </si>
  <si>
    <t xml:space="preserve">Comparison Group Utility Name </t>
  </si>
  <si>
    <t xml:space="preserve">Wages and Salaries </t>
  </si>
  <si>
    <t>Wages &amp; Salaries Per Customer</t>
  </si>
  <si>
    <t>Account Number</t>
  </si>
  <si>
    <t xml:space="preserve">Salaries </t>
  </si>
  <si>
    <t>Benefits</t>
  </si>
  <si>
    <t>Other Personnel Expenses</t>
  </si>
  <si>
    <t>Salaries</t>
  </si>
  <si>
    <t>Outside Services</t>
  </si>
  <si>
    <t>Testable Expenses</t>
  </si>
  <si>
    <t>Non-Testable Expenses</t>
  </si>
  <si>
    <t>Transport/Travel Operational Expenses</t>
  </si>
  <si>
    <t>Operational Non-Service Expenses</t>
  </si>
  <si>
    <t>Mgmt/Prof Services</t>
  </si>
  <si>
    <t>Field/Cust Services</t>
  </si>
  <si>
    <t>ELEC PWR - WATER SYSTEM</t>
  </si>
  <si>
    <t>ELEC PWR - SWR SYSTEM</t>
  </si>
  <si>
    <t>CHLORINE</t>
  </si>
  <si>
    <t>OTHER TREATMENT CHEMICALS</t>
  </si>
  <si>
    <t>AGENCY EXPENSE</t>
  </si>
  <si>
    <t>UNCOLLECTIBLE ACCOUNTS</t>
  </si>
  <si>
    <t>UNCOLL ACCOUNTS ACCRUAL</t>
  </si>
  <si>
    <t>BILL STOCK</t>
  </si>
  <si>
    <t>BILLING ENVELOPES</t>
  </si>
  <si>
    <t>BILLING POSTAGE</t>
  </si>
  <si>
    <t>CUSTOMER SERVICE PRINTING</t>
  </si>
  <si>
    <t>401K/ESOP CONTRIBUTIONS</t>
  </si>
  <si>
    <t>HEALTH &amp; DENTAL PREMIUMS</t>
  </si>
  <si>
    <t>DENTAL INS REIMBURSEMENTS</t>
  </si>
  <si>
    <t>EMPLOYEE INS DEDUCTIONS</t>
  </si>
  <si>
    <t>HEALTH COSTS &amp; OTHER</t>
  </si>
  <si>
    <t>HEALTH INS REIMBURSEMENTS</t>
  </si>
  <si>
    <t>OTHER EMP PENSION/BENEFITS</t>
  </si>
  <si>
    <t>PENSION CONTRIBUTIONS</t>
  </si>
  <si>
    <t>TERM LIFE INS</t>
  </si>
  <si>
    <t>TERM LIFE INS-OPT</t>
  </si>
  <si>
    <t>DEPEND LIFE INS-OPT</t>
  </si>
  <si>
    <t>TUITION</t>
  </si>
  <si>
    <t>INSURANCE-GEN LIAB</t>
  </si>
  <si>
    <t>INSURANCE-OTHER</t>
  </si>
  <si>
    <t>COMPUTER MAINTENANCE</t>
  </si>
  <si>
    <t>COMPUTER SUPPLIES</t>
  </si>
  <si>
    <t>INTERNET SUPPLIER</t>
  </si>
  <si>
    <t>ADVERTISING/MARKETING</t>
  </si>
  <si>
    <t>BANK SERVICE CHARGE</t>
  </si>
  <si>
    <t>CONTRIBUTIONS</t>
  </si>
  <si>
    <t>LICENSE FEES</t>
  </si>
  <si>
    <t>MEMBERSHIPS</t>
  </si>
  <si>
    <t>TRAINING EXPENSE</t>
  </si>
  <si>
    <t>OTHER MISC EXPENSE</t>
  </si>
  <si>
    <t>ANSWERING SERVICE</t>
  </si>
  <si>
    <t>CLEANING SUPPLIES</t>
  </si>
  <si>
    <t>COPY MACHINE</t>
  </si>
  <si>
    <t>HOLIDAY EVENTS/PICNICS</t>
  </si>
  <si>
    <t>KITCHEN SUPPLIES</t>
  </si>
  <si>
    <t>OFFICE SUPPLY STORES</t>
  </si>
  <si>
    <t>PRINTING/BLUEPRINTS</t>
  </si>
  <si>
    <t>PUBL SUBSCRIPTIONS/TAPES</t>
  </si>
  <si>
    <t>SHIPPING CHARGES</t>
  </si>
  <si>
    <t>OTHER OFFICE EXPENSES</t>
  </si>
  <si>
    <t>OFFICE ELECTRIC</t>
  </si>
  <si>
    <t>OFFICE GAS</t>
  </si>
  <si>
    <t>OFFICE WATER</t>
  </si>
  <si>
    <t>OFFICE TELECOM</t>
  </si>
  <si>
    <t>OFFICE GARBAGE REMOVAL</t>
  </si>
  <si>
    <t>OFFICE LANDSCAPE / MOW / PLOW</t>
  </si>
  <si>
    <t>OFFICE ALARM SYS PHONE EXP</t>
  </si>
  <si>
    <t>OFFICE MAINTENANCE</t>
  </si>
  <si>
    <t>OFFICE CLEANING SERVICE</t>
  </si>
  <si>
    <t>OFFICE MACHINE/HEAT&amp;COOL</t>
  </si>
  <si>
    <t>OTHER OFFICE UTILITIES</t>
  </si>
  <si>
    <t>AUDIT FEES</t>
  </si>
  <si>
    <t>EMPLOY FINDER FEES</t>
  </si>
  <si>
    <t>LEGAL FEES</t>
  </si>
  <si>
    <t>PAYROLL SERVICES</t>
  </si>
  <si>
    <t>TAX RETURN REVIEW</t>
  </si>
  <si>
    <t>TEMP EMPLOY - CLERICAL</t>
  </si>
  <si>
    <t>OTHER OUTSIDE SERVICES</t>
  </si>
  <si>
    <t>RATE CASE AMORT EXPENSE</t>
  </si>
  <si>
    <t>MISC REG MATTERS COMM EXP</t>
  </si>
  <si>
    <t>RENT</t>
  </si>
  <si>
    <t>TRAVEL LODGING</t>
  </si>
  <si>
    <t>TRAVEL AIRFARE</t>
  </si>
  <si>
    <t>TRAVEL TRANSPORTATION</t>
  </si>
  <si>
    <t>TRAVEL MEALS</t>
  </si>
  <si>
    <t>TRAVEL ENTERTAINMENT</t>
  </si>
  <si>
    <t>TRAVEL OTHER</t>
  </si>
  <si>
    <t>FUEL</t>
  </si>
  <si>
    <t>AUTO REPAIR/TIRES</t>
  </si>
  <si>
    <t>AUTO LICENSES</t>
  </si>
  <si>
    <t>OTHER TRANS EXPENSES</t>
  </si>
  <si>
    <t>TEST-WATER</t>
  </si>
  <si>
    <t>TEST-EQUIP/CHEMICAL</t>
  </si>
  <si>
    <t>TEST-SEWER</t>
  </si>
  <si>
    <t>WATER-MAINT SUPPLIES</t>
  </si>
  <si>
    <t>WATER-MAINT REPAIRS</t>
  </si>
  <si>
    <t>WATER-MAIN BREAKS</t>
  </si>
  <si>
    <t>WATER-ELEC EQUIPT REPAIR</t>
  </si>
  <si>
    <t>WATER-OTHER MAINT EXP</t>
  </si>
  <si>
    <t>SEWER-MAINT SUPPLIES</t>
  </si>
  <si>
    <t>SEWER-MAINT REPAIRS</t>
  </si>
  <si>
    <t>SEWER-OTHER MAINT EXP</t>
  </si>
  <si>
    <t>DEFERRED MAINT EXPENSE</t>
  </si>
  <si>
    <t>COMMUNICATION EXPENSE</t>
  </si>
  <si>
    <t>UNIFORMS</t>
  </si>
  <si>
    <t>WEATHER/HURRICANE COSTS</t>
  </si>
  <si>
    <t>DEPREC-ORGANIZATION</t>
  </si>
  <si>
    <t>DEPREC-STRUCT &amp; IMPRV SRC SUPPLY</t>
  </si>
  <si>
    <t>DEPREC-STRUCT &amp; IMPRV WTP</t>
  </si>
  <si>
    <t>DEPREC-STRUCT &amp; IMPRV DIST</t>
  </si>
  <si>
    <t>DEPREC-STRUCT &amp; IMPRV GEN PLT</t>
  </si>
  <si>
    <t>DEPREC-WELLS &amp; SPRINGS</t>
  </si>
  <si>
    <t>DEPREC-SUPPLY MAINS</t>
  </si>
  <si>
    <t>DEPREC-ELEC PUMP EQP SRC PUMP</t>
  </si>
  <si>
    <t>DEPREC-ELEC PUMP EQP WTP</t>
  </si>
  <si>
    <t>DEPREC-ELEC PUMP EQP TRANS DST</t>
  </si>
  <si>
    <t>DEPREC-WATER TREATMENT EQPT</t>
  </si>
  <si>
    <t>DEPREC-DIST RESV &amp; STANDPIPES</t>
  </si>
  <si>
    <t>DEPREC-TRANS &amp; DISTR MAINS</t>
  </si>
  <si>
    <t>DEPREC-SERVICE LINES</t>
  </si>
  <si>
    <t>DEPREC-METERS</t>
  </si>
  <si>
    <t>DEPREC-METER INSTALLS</t>
  </si>
  <si>
    <t>DEPREC-HYDRANTS</t>
  </si>
  <si>
    <t>DEPREC-OFFICE STRUCTURE</t>
  </si>
  <si>
    <t>DEPREC-OFFICE FURN/EQPT</t>
  </si>
  <si>
    <t>DEPREC-TOOL SHOP &amp; MISC EQPT</t>
  </si>
  <si>
    <t>DEPREC-LABORATORY EQUIPMENT</t>
  </si>
  <si>
    <t>DEPREC-POWER OPERATED EQUIP</t>
  </si>
  <si>
    <t>DEPREC-COMMUNICATION EQPT</t>
  </si>
  <si>
    <t>DEPREC-OTHER TANG PLT WATER</t>
  </si>
  <si>
    <t>DEPREC-AUTO TRANS</t>
  </si>
  <si>
    <t xml:space="preserve">DEPREC-COMPUTER </t>
  </si>
  <si>
    <t>AMORT OF UTIL PAA-WATER</t>
  </si>
  <si>
    <t>AMORT-OTHER TANGIBLE PLT WATER</t>
  </si>
  <si>
    <t>AMORT-WATER-TAP</t>
  </si>
  <si>
    <t>AMORT-WTR PLT MTR FEE</t>
  </si>
  <si>
    <t>FICA EXPENSE</t>
  </si>
  <si>
    <t>FEDERAL UNEMPLOYMENT TAX</t>
  </si>
  <si>
    <t>STATE UNEMPLOYMENT TAX</t>
  </si>
  <si>
    <t>FRANCHISE TAX</t>
  </si>
  <si>
    <t>PERSONAL PROPERTY/ICT TAX</t>
  </si>
  <si>
    <t>PROPERTY/OTHER GENERAL TAX</t>
  </si>
  <si>
    <t>REAL ESTATE TAX</t>
  </si>
  <si>
    <t>UTILITY/COMMISSION TAX</t>
  </si>
  <si>
    <t>DEF INCOME TAX-FEDERAL</t>
  </si>
  <si>
    <t>DEF INCOME TAXES-STATE</t>
  </si>
  <si>
    <t>INCOME TAXES-FEDERAL</t>
  </si>
  <si>
    <t>INCOME TAXES-STATE</t>
  </si>
  <si>
    <t>INTEREST EXPENSE-INTERCO</t>
  </si>
  <si>
    <t>S/T INT EXP BANK ONE</t>
  </si>
  <si>
    <t>INTEREST DURING CONSTRUCTION</t>
  </si>
  <si>
    <t>SALE OF UTILITY PROPERTY</t>
  </si>
  <si>
    <t>Mgmt/Prof Svcs</t>
  </si>
  <si>
    <t>Field/ Cust Svcs</t>
  </si>
  <si>
    <t>Wages &amp; Salaries Amount</t>
  </si>
  <si>
    <t>Percent of Total Wages and Salaries</t>
  </si>
  <si>
    <t>Allocation of Benefits</t>
  </si>
  <si>
    <t>Total Testable/Non-Testable Expenses</t>
  </si>
  <si>
    <t>Management And Professional Salaries Accounts</t>
  </si>
  <si>
    <t>Outside Provider Assignment</t>
  </si>
  <si>
    <t>Certified Public Accountant</t>
  </si>
  <si>
    <t>Management Consultant</t>
  </si>
  <si>
    <t>IT Consultant</t>
  </si>
  <si>
    <t>Admin/ Overhead</t>
  </si>
  <si>
    <t>X</t>
  </si>
  <si>
    <t>Account</t>
  </si>
  <si>
    <t>CPA</t>
  </si>
  <si>
    <t>Mgmt Consultant</t>
  </si>
  <si>
    <t>Admin/ Overhead (exclude)</t>
  </si>
  <si>
    <t xml:space="preserve">Total </t>
  </si>
  <si>
    <t>Total Management &amp; Professional Hours</t>
  </si>
  <si>
    <t>Management and Professional Salaries Accounts</t>
  </si>
  <si>
    <t xml:space="preserve">Admin/ Overhead </t>
  </si>
  <si>
    <t>Total Outside Provider Assignment</t>
  </si>
  <si>
    <t>Outside Provider Cost Pools</t>
  </si>
  <si>
    <t>Hourly Rate Calculation</t>
  </si>
  <si>
    <t>Salaries (per above)</t>
  </si>
  <si>
    <t>% of Total</t>
  </si>
  <si>
    <t>Allocation of Overhead Items</t>
  </si>
  <si>
    <t xml:space="preserve">   Benefits</t>
  </si>
  <si>
    <t xml:space="preserve">   Other Expenses </t>
  </si>
  <si>
    <t>Total Cost Pool</t>
  </si>
  <si>
    <t>WSC Hourly Rates</t>
  </si>
  <si>
    <t xml:space="preserve">   Administrative Staff Salaries</t>
  </si>
  <si>
    <t>Average Hourly Billing Rate (Note A)</t>
  </si>
  <si>
    <t xml:space="preserve">Staff Accountant </t>
  </si>
  <si>
    <t>Mgr Sr Accnt</t>
  </si>
  <si>
    <t>Director Sr Mgr</t>
  </si>
  <si>
    <t>Partner</t>
  </si>
  <si>
    <t>Average Hourly Billing Rate by CPA Firm Position</t>
  </si>
  <si>
    <t xml:space="preserve">Percent of Accounting Assignment </t>
  </si>
  <si>
    <t>Weighted Average</t>
  </si>
  <si>
    <t>A.  Calculation of Average Hourly Billing Rate by Consultant Position</t>
  </si>
  <si>
    <t>Average Hourly Rates (Note A)</t>
  </si>
  <si>
    <t>Entry-Level Consultant</t>
  </si>
  <si>
    <t>Associate Consultant</t>
  </si>
  <si>
    <t>Senior Consultant</t>
  </si>
  <si>
    <t>Junior Partner</t>
  </si>
  <si>
    <t>Senior Partner</t>
  </si>
  <si>
    <t>Average</t>
  </si>
  <si>
    <t>B. Calculation of Overall Average Hourly Billing Rate Based on a Typical Distribution of Time on an Engagement</t>
  </si>
  <si>
    <t>Average Hourly Billing rate (from above)</t>
  </si>
  <si>
    <t>Percent of Consulting Assignment</t>
  </si>
  <si>
    <t>Inflation/Escalation (Note B)</t>
  </si>
  <si>
    <t>Average Hourly Billing rate For Management Consultants at March 31, 2017</t>
  </si>
  <si>
    <t>Note B: Source is U.S. Bureau of Labor Statistics https://www.bls.gov/cpi/cpi_dr.htm#2017</t>
  </si>
  <si>
    <t>IT Resource Level</t>
  </si>
  <si>
    <t>Consultant Positions</t>
  </si>
  <si>
    <t>Inflation/ Escalation</t>
  </si>
  <si>
    <t>2017 Hourly Rate</t>
  </si>
  <si>
    <t>Overall Average</t>
  </si>
  <si>
    <t>Weighted average</t>
  </si>
  <si>
    <t>2017 Rate</t>
  </si>
  <si>
    <t>% of Project/ Assignment</t>
  </si>
  <si>
    <t>Service Provider</t>
  </si>
  <si>
    <t>WSC</t>
  </si>
  <si>
    <t>Outsider Provider</t>
  </si>
  <si>
    <t>Difference-- WSC Greater(Less) Than Outside</t>
  </si>
  <si>
    <t>WSC Hours Charged</t>
  </si>
  <si>
    <t>Dollar Difference</t>
  </si>
  <si>
    <t>WSC Less Than Outside Providers</t>
  </si>
  <si>
    <t>Salaries and Wages</t>
  </si>
  <si>
    <t>Employee Benefits</t>
  </si>
  <si>
    <t>Other Personnel Related Expenses</t>
  </si>
  <si>
    <t>Transport/Travel Expenses</t>
  </si>
  <si>
    <t>Operational/Non-Service Expenses</t>
  </si>
  <si>
    <t>Allocated</t>
  </si>
  <si>
    <t>Outside Service</t>
  </si>
  <si>
    <t>Direct Charged</t>
  </si>
  <si>
    <t>Group Average</t>
  </si>
  <si>
    <t>Other Expenses</t>
  </si>
  <si>
    <t>2017 Amount</t>
  </si>
  <si>
    <t xml:space="preserve">   Testable Totals</t>
  </si>
  <si>
    <t>A. Calculation of Average Hourly Billing Rate by Public Accounting Position Survey Biling rates were those in effect in 2016 ( Note A)</t>
  </si>
  <si>
    <t>Water Serv Corp of Kentucky</t>
  </si>
  <si>
    <t>MWR</t>
  </si>
  <si>
    <t>KY</t>
  </si>
  <si>
    <t>State of KY-860100.6115</t>
  </si>
  <si>
    <t>Corporate Projects-105100.6125</t>
  </si>
  <si>
    <t>VP-MIDWEST-800100.6135</t>
  </si>
  <si>
    <t>WSC-102101.6135</t>
  </si>
  <si>
    <t>State of KY-860100.6135</t>
  </si>
  <si>
    <t>PRESIDENT-MIDWEST/MID ATL-6150</t>
  </si>
  <si>
    <t>VP-MIDWEST-800100.6150</t>
  </si>
  <si>
    <t>WSC-102103.6150</t>
  </si>
  <si>
    <t>WSC-102104.6150</t>
  </si>
  <si>
    <t>State of KY-860100.6150</t>
  </si>
  <si>
    <t>State of KY-860100.6155</t>
  </si>
  <si>
    <t>State of KY-860100.6165</t>
  </si>
  <si>
    <t>JCT-DECEMBER 17 ACCRUAL</t>
  </si>
  <si>
    <t>JCT-NOVEMBER 17 ACCRUAL</t>
  </si>
  <si>
    <t>JCT-OCTOBER 17 ACCRUAL</t>
  </si>
  <si>
    <t>JCT-SEPTEMBER 17 ACCRUAL</t>
  </si>
  <si>
    <t>JCT-AUGUST 17 ACCRUAL</t>
  </si>
  <si>
    <t>JCT-JULY 17 ACCRUAL</t>
  </si>
  <si>
    <t>JCT-JUNE 17 ACCRUAL</t>
  </si>
  <si>
    <t>JCT-MAY 17 ACCRUAL</t>
  </si>
  <si>
    <t>JCT-APRIL 17 ACCRUAL</t>
  </si>
  <si>
    <t>JAMES LEONARD PC REC</t>
  </si>
  <si>
    <t>Partin, Michael W.</t>
  </si>
  <si>
    <t>Vaughn, Stephen R.</t>
  </si>
  <si>
    <t>Turner, John R.</t>
  </si>
  <si>
    <t>Rushing, Ronald</t>
  </si>
  <si>
    <t>APR 2016 9660 ADJ</t>
  </si>
  <si>
    <t>RCL T4 JAMES LEONARD</t>
  </si>
  <si>
    <t>Mills, Wendell G.</t>
  </si>
  <si>
    <t>Johnson, Harvey H.</t>
  </si>
  <si>
    <t>Killion, Jeffrey</t>
  </si>
  <si>
    <t>Raines, Thomas</t>
  </si>
  <si>
    <t>Wilson, Colby</t>
  </si>
  <si>
    <t>Onkst, James H.</t>
  </si>
  <si>
    <t>OCT 2017 9660 ADJ</t>
  </si>
  <si>
    <t>MISSING CAPTIME 4 17</t>
  </si>
  <si>
    <t>RCL T4 1671 LEONARD, JAMES</t>
  </si>
  <si>
    <t>MISSING CAPTIME 09 16</t>
  </si>
  <si>
    <t>MISSING CAPTIME 08 16</t>
  </si>
  <si>
    <t>MISSING CAPTIME 07 16</t>
  </si>
  <si>
    <t>MISSING CAPTIME 06 16</t>
  </si>
  <si>
    <t>MISSING CAPTIME 05 16</t>
  </si>
  <si>
    <t>MISSING CAPTIME 04 16</t>
  </si>
  <si>
    <t>MISSING CAPTIME 03 16</t>
  </si>
  <si>
    <t>MISSING CAPTIME 02 16</t>
  </si>
  <si>
    <t>MISSING CAPTIME 01 16</t>
  </si>
  <si>
    <t xml:space="preserve">Employees </t>
  </si>
  <si>
    <t xml:space="preserve">Officers &amp; Directors </t>
  </si>
  <si>
    <t>Customers</t>
  </si>
  <si>
    <t>2016 Annual Report Data</t>
  </si>
  <si>
    <t>Allen County Water District</t>
  </si>
  <si>
    <t>Henderson County Water District</t>
  </si>
  <si>
    <t>Henry County Water District 2</t>
  </si>
  <si>
    <t>Southern Water and Sewer District</t>
  </si>
  <si>
    <t>Page 48</t>
  </si>
  <si>
    <t>Page 49</t>
  </si>
  <si>
    <t>Water Service Corporation of Kentucky</t>
  </si>
  <si>
    <t>Rowan Water Inc</t>
  </si>
  <si>
    <t>South Eastern Water Association Inc</t>
  </si>
  <si>
    <t>Southeast Daviess County Water District</t>
  </si>
  <si>
    <t>PURCHASED WATER-WATER S</t>
  </si>
  <si>
    <t>SEWER-MAIN BREAKS</t>
  </si>
  <si>
    <t>SEWER-ELEC EQUIPT REPAI</t>
  </si>
  <si>
    <t>OPER CONTRACTED WORKERS</t>
  </si>
  <si>
    <t>DEPREC-BACKFLOW PREVENT</t>
  </si>
  <si>
    <t>AMORT-METERS</t>
  </si>
  <si>
    <t/>
  </si>
  <si>
    <t>Note A: Source is "Operating ratios for Management Consulting Firms, 2015 Edition, "Association of Management consulting Firms</t>
  </si>
  <si>
    <t>Escalation to Test Period (December 31, 2017)</t>
  </si>
  <si>
    <t>CPI at December 31 2014</t>
  </si>
  <si>
    <t>CPI at December 31 2017</t>
  </si>
  <si>
    <t>CPI at December 31 2015</t>
  </si>
  <si>
    <t xml:space="preserve">Note A : Source is AICPA's 2016  National PCPS/TSCPA Management of an Accounting Practice Survey </t>
  </si>
  <si>
    <t>B.</t>
  </si>
  <si>
    <t>Average Hourly Billing Rate by Public Accounting Position at March 31, 2017</t>
  </si>
  <si>
    <t>2015 Hourly Rate (A)</t>
  </si>
  <si>
    <t>CPI at 12/31/2017 (B)</t>
  </si>
  <si>
    <t>Difference - WSC Greater(Less) Than Outside</t>
  </si>
  <si>
    <t>Removal of Clinton Salary Expense</t>
  </si>
  <si>
    <t>Removal of Clinton Salaries</t>
  </si>
  <si>
    <t>Bullock Pen Water District</t>
  </si>
  <si>
    <t>Co</t>
  </si>
  <si>
    <t>Business Unit</t>
  </si>
  <si>
    <t>Obj Acct</t>
  </si>
  <si>
    <t>Amount</t>
  </si>
  <si>
    <t>G/L Date</t>
  </si>
  <si>
    <t>Region</t>
  </si>
  <si>
    <t>Explanation Alpha Name</t>
  </si>
  <si>
    <t>Explanation -Remark-</t>
  </si>
  <si>
    <t>Asset ID</t>
  </si>
  <si>
    <t>Document Number</t>
  </si>
  <si>
    <t>Batch Number</t>
  </si>
  <si>
    <t>Purchase Order</t>
  </si>
  <si>
    <t>PO Originator</t>
  </si>
  <si>
    <t>PO Do Ty</t>
  </si>
  <si>
    <t>Rev Void</t>
  </si>
  <si>
    <t>Do Ty</t>
  </si>
  <si>
    <t>Sub</t>
  </si>
  <si>
    <t>Sub Type</t>
  </si>
  <si>
    <t>Sub- ledger</t>
  </si>
  <si>
    <t>Per No</t>
  </si>
  <si>
    <t>FY</t>
  </si>
  <si>
    <t>Units</t>
  </si>
  <si>
    <t>Address Number</t>
  </si>
  <si>
    <t>Doc Co</t>
  </si>
  <si>
    <t>Bth Ty</t>
  </si>
  <si>
    <t>Posted Code</t>
  </si>
  <si>
    <t>JE Line Number</t>
  </si>
  <si>
    <t>Line Extension</t>
  </si>
  <si>
    <t>Reconciled</t>
  </si>
  <si>
    <t>Midwest</t>
  </si>
  <si>
    <t>WATER PLANT-CONVERTED ASSET</t>
  </si>
  <si>
    <t>Depreciation Expense Account</t>
  </si>
  <si>
    <t>DP</t>
  </si>
  <si>
    <t>STRUCT &amp; IMPRV SRC SUPPLY</t>
  </si>
  <si>
    <t>160*AP.INVD*11*33</t>
  </si>
  <si>
    <t>160*AP.INVD*11*32</t>
  </si>
  <si>
    <t>160*AP.INVD*10*34</t>
  </si>
  <si>
    <t>160*REVERSE.JE*01*80</t>
  </si>
  <si>
    <t>160*AP.INVD*10*37</t>
  </si>
  <si>
    <t>160*AP.INVD*01*29</t>
  </si>
  <si>
    <t>160*AP.INVD*10*35</t>
  </si>
  <si>
    <t>160*AP.INVD*09*20</t>
  </si>
  <si>
    <t>160*AP.INVD*06*30</t>
  </si>
  <si>
    <t>WATER BLDG &amp; GRNDS</t>
  </si>
  <si>
    <t>160*SE11.A*10*03</t>
  </si>
  <si>
    <t>160*CAPTIME*11*01</t>
  </si>
  <si>
    <t>160*CAPTIME*06*06</t>
  </si>
  <si>
    <t>160*CAPTIME*09*04</t>
  </si>
  <si>
    <t>DUNE RESTORATION</t>
  </si>
  <si>
    <t>M.A. BUELL FENCE LLC</t>
  </si>
  <si>
    <t>FENCE WORK LWS</t>
  </si>
  <si>
    <t>WATER BLDG-WELL HOUSES</t>
  </si>
  <si>
    <t>INSTALL SECURITY CAMERA SYSTEM</t>
  </si>
  <si>
    <t>SUPPLY MAINS - WATER</t>
  </si>
  <si>
    <t>SUPPLY MAINS</t>
  </si>
  <si>
    <t>PLACING MAINS &amp; ACCESSORIES S</t>
  </si>
  <si>
    <t>ELECTRIC PUMP EQUIP SRC PUMP</t>
  </si>
  <si>
    <t>WTR ELECT EQUIP,PUMPS,MOTORS</t>
  </si>
  <si>
    <t>160*AP.INVD*10*36</t>
  </si>
  <si>
    <t>160*CAPTIME*03*04</t>
  </si>
  <si>
    <t>REPLACE RAW WATER PUMPS AND MO</t>
  </si>
  <si>
    <t>REPLACE 125 HP RAW WATER PUMP</t>
  </si>
  <si>
    <t>GENERATOR FOR MAIN WELL #1</t>
  </si>
  <si>
    <t>INSTALL SCADA/TELEMENTARY SYST</t>
  </si>
  <si>
    <t>ELECTRIC PUMP EQUIP TRANS DIST</t>
  </si>
  <si>
    <t>AUXILIARY EQUIPMENT TRAN</t>
  </si>
  <si>
    <t>WATER TREATMENT SYSTEMS</t>
  </si>
  <si>
    <t>160*CAPTIME*10*01</t>
  </si>
  <si>
    <t>160*AP.INVD*02*26</t>
  </si>
  <si>
    <t>INSTALL PLATE SETTLERS- KY</t>
  </si>
  <si>
    <t>FILTER MEDIA REPLACEMENT</t>
  </si>
  <si>
    <t>WTR CHEM STORAGE,TANKS,TAPS</t>
  </si>
  <si>
    <t>160*AP.INVD*04*28</t>
  </si>
  <si>
    <t>160*AP.INVD*04*25</t>
  </si>
  <si>
    <t>WATER MAINS, NEW OR REPL</t>
  </si>
  <si>
    <t>160*AP.INVD*02*21</t>
  </si>
  <si>
    <t>160*AP.INVD*05*26</t>
  </si>
  <si>
    <t>160*AP.INVD*08*29</t>
  </si>
  <si>
    <t>160*AP.INVD*01*32</t>
  </si>
  <si>
    <t>160*AP.INVD*05*25</t>
  </si>
  <si>
    <t>160*AP.INVD*05*23</t>
  </si>
  <si>
    <t>160*AP.INVD*06*27</t>
  </si>
  <si>
    <t>INSTALL 750 FT. OF 6 INCH WATE</t>
  </si>
  <si>
    <t>REPLACE 5,600’ OF WATER MAIN O</t>
  </si>
  <si>
    <t xml:space="preserve">   ALPINE ROAD WATER MAIN REPL</t>
  </si>
  <si>
    <t>24th St Main Replacement Mboro</t>
  </si>
  <si>
    <t>45th St Main Replacement Mboro</t>
  </si>
  <si>
    <t>WATER SERVICE LINES</t>
  </si>
  <si>
    <t>160*AP.INVD*03*29</t>
  </si>
  <si>
    <t>160*AP.INVD*01*33</t>
  </si>
  <si>
    <t>160*CB.TO.GL*01*07</t>
  </si>
  <si>
    <t>160*AP.INVD*06*29</t>
  </si>
  <si>
    <t>160*CB.TO.GL*09*05</t>
  </si>
  <si>
    <t>160*AP.INVD*04*23</t>
  </si>
  <si>
    <t>CONSTRUCTION SITE SERVICES LLC</t>
  </si>
  <si>
    <t>CORP STOPS AND SERVICE MATERIA</t>
  </si>
  <si>
    <t>ELMO GREER &amp; SONS</t>
  </si>
  <si>
    <t>FLOW METER</t>
  </si>
  <si>
    <t>MEASURES PLANT OUTPUT FLOW</t>
  </si>
  <si>
    <t>METERS</t>
  </si>
  <si>
    <t>160*AP.INVD*02*23</t>
  </si>
  <si>
    <t>160*AP.INVD*07*28</t>
  </si>
  <si>
    <t>METERS 3/4"</t>
  </si>
  <si>
    <t>METERS 5/8"</t>
  </si>
  <si>
    <t>METER INSTALLATIONS-NEW/REPL</t>
  </si>
  <si>
    <t>REBUILD 100 METER BASE SETTING</t>
  </si>
  <si>
    <t>INSTALL 4” METER AND INTERCONN</t>
  </si>
  <si>
    <t>CIAC - AUTO METER READ INSTALL</t>
  </si>
  <si>
    <t>FLUSH HYDRANT #57</t>
  </si>
  <si>
    <t>FLUSH HYDRANT</t>
  </si>
  <si>
    <t>FIRE HYDRANT #1</t>
  </si>
  <si>
    <t>FIRE HYDRANT #16</t>
  </si>
  <si>
    <t>HYDRANTS</t>
  </si>
  <si>
    <t>REPLACE 30 FIRE HYDRANTS</t>
  </si>
  <si>
    <t>MAINTENANCE ON TANKS</t>
  </si>
  <si>
    <t>160*AP.INVD*04*27</t>
  </si>
  <si>
    <t>OFFICE STRUCT &amp; IMPRV</t>
  </si>
  <si>
    <t>160*AP.INVD*03*28</t>
  </si>
  <si>
    <t>TRICOMM BUSINESS PRODUCTS INC</t>
  </si>
  <si>
    <t>JOHNCO OFFICE SUPPLIES &amp; EQUIP</t>
  </si>
  <si>
    <t>TOOL SHOP &amp; MISC EQPT</t>
  </si>
  <si>
    <t xml:space="preserve"> TOOL SHOP &amp; MISC EQPT</t>
  </si>
  <si>
    <t>160*AP.INVD*03*30</t>
  </si>
  <si>
    <t>160*AP.INVD*06*31</t>
  </si>
  <si>
    <t>160*AP.INVD*08*28</t>
  </si>
  <si>
    <t>160*AP.INVD*09*23</t>
  </si>
  <si>
    <t>UTILITY SUPPLY OF AMERICA, INC</t>
  </si>
  <si>
    <t>LABORATORY EQPT</t>
  </si>
  <si>
    <t>SNOW PLOW, RTV TIRES &amp; AIRFILT</t>
  </si>
  <si>
    <t>PAA WTR CONVERSION BALANCE</t>
  </si>
  <si>
    <t>MIDDLESBORO TANK CLEANING</t>
  </si>
  <si>
    <t>5 YEAR WATER TANK INSPECTION</t>
  </si>
  <si>
    <t>3 WATER STORAGE TANKS</t>
  </si>
  <si>
    <t>CURRENS COMPANY INC</t>
  </si>
  <si>
    <t>WATER STANDPIPE PAINT IN GRUBB</t>
  </si>
  <si>
    <t>HYDRANT PAINTING</t>
  </si>
  <si>
    <t>CLINTON KY TANK PAINTING</t>
  </si>
  <si>
    <t>GIBBONS CONSTRUCTION INC</t>
  </si>
  <si>
    <t>MCCOY &amp; MCCOY LABORATORIES,INC</t>
  </si>
  <si>
    <t>FOUSER ENVIRONMENTAL SVC LTD</t>
  </si>
  <si>
    <t>CIAC-METERS</t>
  </si>
  <si>
    <t>160*AP.INVD*01*31</t>
  </si>
  <si>
    <t>CASH CIAC-WATER TAP</t>
  </si>
  <si>
    <t>KY CIAC-WATER-TAP</t>
  </si>
  <si>
    <t>CIAC-WTR RES CAP FEE</t>
  </si>
  <si>
    <t>BACKFLOW PREVENTION DEV</t>
  </si>
  <si>
    <t>CIAC-WATER-TAP</t>
  </si>
  <si>
    <t>STRUCT &amp; IMPRV TRANS DI</t>
  </si>
  <si>
    <t>DEF CHGS-TANK MAINT&amp;REP</t>
  </si>
  <si>
    <t>#1 TANK CLEANING</t>
  </si>
  <si>
    <t>#2 TANK CLEANING</t>
  </si>
  <si>
    <t>GL Summazation - Daily</t>
  </si>
  <si>
    <t>J1</t>
  </si>
  <si>
    <t>G</t>
  </si>
  <si>
    <t>J2</t>
  </si>
  <si>
    <t>WSC-102105.5505</t>
  </si>
  <si>
    <t>D</t>
  </si>
  <si>
    <t>WSC-102106.5505</t>
  </si>
  <si>
    <t>WSC-102101.5790</t>
  </si>
  <si>
    <t>WSC-102103.5790</t>
  </si>
  <si>
    <t>WSC-102104.5795</t>
  </si>
  <si>
    <t>WSC-102105.5795</t>
  </si>
  <si>
    <t>WSC-102100.5805</t>
  </si>
  <si>
    <t>WSC-102101.5810</t>
  </si>
  <si>
    <t>WSC-102103.5810</t>
  </si>
  <si>
    <t>WSC-102107.5810</t>
  </si>
  <si>
    <t>WSC-102108.5810</t>
  </si>
  <si>
    <t>WSC-102103.5820</t>
  </si>
  <si>
    <t>WSC-102104.5820</t>
  </si>
  <si>
    <t>WSC-102106.5820</t>
  </si>
  <si>
    <t>WSC-102107.5820</t>
  </si>
  <si>
    <t>WSC-102108.5820</t>
  </si>
  <si>
    <t>WSC-102100.5825</t>
  </si>
  <si>
    <t>WSC-102101.5825</t>
  </si>
  <si>
    <t>WSC-102103.5825</t>
  </si>
  <si>
    <t>WSC-102104.7750</t>
  </si>
  <si>
    <t>WSC-102105.5825</t>
  </si>
  <si>
    <t>WSC-102106.5825</t>
  </si>
  <si>
    <t>WSC-102107.5825</t>
  </si>
  <si>
    <t>WSC-102108.5825</t>
  </si>
  <si>
    <t>WSC-102101.5890</t>
  </si>
  <si>
    <t>WSC-102101.6010</t>
  </si>
  <si>
    <t>WSC-102101.6015</t>
  </si>
  <si>
    <t>WSC-102103.6015</t>
  </si>
  <si>
    <t>WSC-102104.6015</t>
  </si>
  <si>
    <t>WSC-102106.6015</t>
  </si>
  <si>
    <t>WSC-102103.6025</t>
  </si>
  <si>
    <t>WSC-102107.6025</t>
  </si>
  <si>
    <t>WSC-102108.6025</t>
  </si>
  <si>
    <t>WSC-102103.6035</t>
  </si>
  <si>
    <t>WSC-102101.6040</t>
  </si>
  <si>
    <t>WSC-102101.6045</t>
  </si>
  <si>
    <t>WSC-102106.6045</t>
  </si>
  <si>
    <t>WSC-102100.6050</t>
  </si>
  <si>
    <t>WSC-102103.6050</t>
  </si>
  <si>
    <t>WSC-102105.6050</t>
  </si>
  <si>
    <t>WSC-102107.6050</t>
  </si>
  <si>
    <t>WSC-102108.6050</t>
  </si>
  <si>
    <t>WSC-102107.6090</t>
  </si>
  <si>
    <t>WSC-102108.6090</t>
  </si>
  <si>
    <t>WSC-102101.6185</t>
  </si>
  <si>
    <t>WSC-102103.6185</t>
  </si>
  <si>
    <t>WSC-102104.6185</t>
  </si>
  <si>
    <t>WSC-102105.6185</t>
  </si>
  <si>
    <t>WSC-102106.6185</t>
  </si>
  <si>
    <t>WSC-102107.6185</t>
  </si>
  <si>
    <t>WSC-102108.6185</t>
  </si>
  <si>
    <t>WSC-102101.6190</t>
  </si>
  <si>
    <t>WSC-102103.6190</t>
  </si>
  <si>
    <t>WSC-102104.6190</t>
  </si>
  <si>
    <t>WSC-102105.6190</t>
  </si>
  <si>
    <t>WSC-102106.6190</t>
  </si>
  <si>
    <t>WSC-102107.6190</t>
  </si>
  <si>
    <t>WSC-102108.6190</t>
  </si>
  <si>
    <t>WSC-102101.6195</t>
  </si>
  <si>
    <t>WSC-102103.6195</t>
  </si>
  <si>
    <t>WSC-102104.6195</t>
  </si>
  <si>
    <t>WSC-102106.6195</t>
  </si>
  <si>
    <t>WSC-102107.6195</t>
  </si>
  <si>
    <t>WSC-102108.6195</t>
  </si>
  <si>
    <t>WSC-102101.6200</t>
  </si>
  <si>
    <t>WSC-102103.6200</t>
  </si>
  <si>
    <t>WSC-102104.6200</t>
  </si>
  <si>
    <t>WSC-102106.6200</t>
  </si>
  <si>
    <t>WSC-102107.6200</t>
  </si>
  <si>
    <t>WSC-102108.6200</t>
  </si>
  <si>
    <t>WSC-102103.6205</t>
  </si>
  <si>
    <t>WSC-102104.6205</t>
  </si>
  <si>
    <t>WSC-102107.6205</t>
  </si>
  <si>
    <t>WSC-102100.7535</t>
  </si>
  <si>
    <t>WSC-102108.7535</t>
  </si>
  <si>
    <t>WSC-102100.7550</t>
  </si>
  <si>
    <t>WSC-102100.7555</t>
  </si>
  <si>
    <t>WSC-102108.7555</t>
  </si>
  <si>
    <t>WSC-102106.6385</t>
  </si>
  <si>
    <t>WSC-102108.6580</t>
  </si>
  <si>
    <t>WSC-102100.6585</t>
  </si>
  <si>
    <t>WSC-102106.6585</t>
  </si>
  <si>
    <t>WSC-102108.6585</t>
  </si>
  <si>
    <t>WSC-102108.6610</t>
  </si>
  <si>
    <t>WSC-102104.6920</t>
  </si>
  <si>
    <t>WSC-102105.6920</t>
  </si>
  <si>
    <t>WSC-102104.5735</t>
  </si>
  <si>
    <t>WSC-102104.5750</t>
  </si>
  <si>
    <t>WSC-102105.5525</t>
  </si>
  <si>
    <t>WSC-102105.5535</t>
  </si>
  <si>
    <t>WSC-102108.5535</t>
  </si>
  <si>
    <t>WSC-102105.5540</t>
  </si>
  <si>
    <t>WSC-102105.5545</t>
  </si>
  <si>
    <t>WSC-102106.5855</t>
  </si>
  <si>
    <t>WSC-102104.5860</t>
  </si>
  <si>
    <t>WSC-102106.5860</t>
  </si>
  <si>
    <t>WSC-102108.5860</t>
  </si>
  <si>
    <t>WSC-102106.5865</t>
  </si>
  <si>
    <t>WSC-102108.5865</t>
  </si>
  <si>
    <t>WSC-102103.5870</t>
  </si>
  <si>
    <t>WSC-102107.5875</t>
  </si>
  <si>
    <t>WSC-102108.5875</t>
  </si>
  <si>
    <t>WSC-102101.5880</t>
  </si>
  <si>
    <t>WSC-102103.5880</t>
  </si>
  <si>
    <t>WSC-102104.5880</t>
  </si>
  <si>
    <t>WSC-102105.5880</t>
  </si>
  <si>
    <t>WSC-102106.5880</t>
  </si>
  <si>
    <t>WSC-102107.5880</t>
  </si>
  <si>
    <t>WSC-102108.5880</t>
  </si>
  <si>
    <t>WSC-102101.5885</t>
  </si>
  <si>
    <t>WSC-102108.5885</t>
  </si>
  <si>
    <t>WSC-102101.5895</t>
  </si>
  <si>
    <t>WSC-102103.5895</t>
  </si>
  <si>
    <t>WSC-102104.5895</t>
  </si>
  <si>
    <t>WSC-102105.5895</t>
  </si>
  <si>
    <t>WSC-102106.5895</t>
  </si>
  <si>
    <t>WSC-102107.5895</t>
  </si>
  <si>
    <t>WSC-102108.5895</t>
  </si>
  <si>
    <t>WSC-102100.5900</t>
  </si>
  <si>
    <t>WSC-102101.5900</t>
  </si>
  <si>
    <t>WSC-102103.5900</t>
  </si>
  <si>
    <t>WSC-102107.5900</t>
  </si>
  <si>
    <t>WSC-102108.5900</t>
  </si>
  <si>
    <t>WSC-102108.5930</t>
  </si>
  <si>
    <t>WSC-102108.5935</t>
  </si>
  <si>
    <t>WSC-102108.5940</t>
  </si>
  <si>
    <t>WSC-102101.5945</t>
  </si>
  <si>
    <t>WSC-102103.5945</t>
  </si>
  <si>
    <t>WSC-102104.5945</t>
  </si>
  <si>
    <t>WSC-102107.5945</t>
  </si>
  <si>
    <t>WSC-102108.5945</t>
  </si>
  <si>
    <t>WSC-102108.5950</t>
  </si>
  <si>
    <t>WSC-102108.5955</t>
  </si>
  <si>
    <t>WSC-102108.5960</t>
  </si>
  <si>
    <t>WSC-102101.5965</t>
  </si>
  <si>
    <t>WSC-102108.5965</t>
  </si>
  <si>
    <t>WSC-102108.5970</t>
  </si>
  <si>
    <t>WSC-102108.5975</t>
  </si>
  <si>
    <t>WSC-102108.5980</t>
  </si>
  <si>
    <t>WSC-102108.5705</t>
  </si>
  <si>
    <t>WSC-102108.5715</t>
  </si>
  <si>
    <t>VP-MIDWEST-800100.5820</t>
  </si>
  <si>
    <t>VP-MIDWEST-800100.5900</t>
  </si>
  <si>
    <t>VP-MIDWEST-800100.5950</t>
  </si>
  <si>
    <t>VP-MIDWEST-800100.6190</t>
  </si>
  <si>
    <t>VP-MIDWEST-800100.6610</t>
  </si>
  <si>
    <t>VP-MIDWEST-800100.6905</t>
  </si>
  <si>
    <t>WSC-102100.7515</t>
  </si>
  <si>
    <t>WSC-102100.7520</t>
  </si>
  <si>
    <t>WSC-102101.6207</t>
  </si>
  <si>
    <t>WSC-102103.5625</t>
  </si>
  <si>
    <t>WSC-102103.5630</t>
  </si>
  <si>
    <t>WSC-102103.5635</t>
  </si>
  <si>
    <t>WSC-102103.5645</t>
  </si>
  <si>
    <t>WSC-102103.5650</t>
  </si>
  <si>
    <t>WSC-102103.5655</t>
  </si>
  <si>
    <t>WSC-102103.5660</t>
  </si>
  <si>
    <t>WSC-102103.5665</t>
  </si>
  <si>
    <t>WSC-102103.5670</t>
  </si>
  <si>
    <t>WSC-102103.5675</t>
  </si>
  <si>
    <t>WSC-102103.5680</t>
  </si>
  <si>
    <t>WSC-102105.5660</t>
  </si>
  <si>
    <t>WSC-102105.6207</t>
  </si>
  <si>
    <t>WSC-102106.5660</t>
  </si>
  <si>
    <t>WSC-102106.6207</t>
  </si>
  <si>
    <t>WSC-102107.5660</t>
  </si>
  <si>
    <t>V</t>
  </si>
  <si>
    <t>WSC-102107.6207</t>
  </si>
  <si>
    <t>WSC-102108.5660</t>
  </si>
  <si>
    <t>WSC-102108.6207</t>
  </si>
  <si>
    <t>State of KY-860100.6215</t>
  </si>
  <si>
    <t>State of KY-860100.6220</t>
  </si>
  <si>
    <t>State of KY-860100.6225</t>
  </si>
  <si>
    <t>State of KY-860100.6230</t>
  </si>
  <si>
    <t>VP-MIDWEST-800100.5660</t>
  </si>
  <si>
    <t>VP-MIDWEST-800100.7510</t>
  </si>
  <si>
    <t>WSC-102100.7510</t>
  </si>
  <si>
    <t>WSC-102100.7735.12</t>
  </si>
  <si>
    <t>State of KY-860100.7510</t>
  </si>
  <si>
    <t>State of KY-860100.7515</t>
  </si>
  <si>
    <t>State of KY-860100.7520</t>
  </si>
  <si>
    <t>WSC-102104.6215</t>
  </si>
  <si>
    <t>State of KY-860100.6905</t>
  </si>
  <si>
    <t>State of KY-860100.5895</t>
  </si>
  <si>
    <t>State of KY-860100.6185</t>
  </si>
  <si>
    <t>State of KY-860100.6190</t>
  </si>
  <si>
    <t>State of KY-860100.6195</t>
  </si>
  <si>
    <t>State of KY-860100.6200</t>
  </si>
  <si>
    <t>State of KY-860100.6390</t>
  </si>
  <si>
    <t>VP-MIDWEST-800100.6230</t>
  </si>
  <si>
    <t>State of KY-860100.5660</t>
  </si>
  <si>
    <t>WSC-102100.7710</t>
  </si>
  <si>
    <t>Corporate Projects-105100.7750</t>
  </si>
  <si>
    <t>State of KY-860100.6065</t>
  </si>
  <si>
    <t>WSC-102104.5825</t>
  </si>
  <si>
    <t>WSC-102100.7595</t>
  </si>
  <si>
    <t>WSC-102100.7600</t>
  </si>
  <si>
    <t>WSC-102100.7605</t>
  </si>
  <si>
    <t>WSC-102109.6190</t>
  </si>
  <si>
    <t>WSC-102109.5820</t>
  </si>
  <si>
    <t>PRESIDENT-MIDWEST/MID ATL-6185</t>
  </si>
  <si>
    <t>PRESIDENT-MIDWEST/MID ATL-6190</t>
  </si>
  <si>
    <t>PRESIDENT-MIDWEST/MID ATL-6195</t>
  </si>
  <si>
    <t>PRESIDENT-MIDWEST/MID ATL-6200</t>
  </si>
  <si>
    <t>PRESIDENT-MIDWEST/MID ATL-6205</t>
  </si>
  <si>
    <t>WSC-102109.5810</t>
  </si>
  <si>
    <t>WSC-102109.6195</t>
  </si>
  <si>
    <t>WSC-102109.6200</t>
  </si>
  <si>
    <t>PRESIDENT-MIDWEST/MID ATL-5805</t>
  </si>
  <si>
    <t>PRESIDENT-MIDWEST/MID ATL-5820</t>
  </si>
  <si>
    <t>PRESIDENT-MIDWEST/MID ATL-5825</t>
  </si>
  <si>
    <t>PRESIDENT-MIDWEST/MID ATL-5945</t>
  </si>
  <si>
    <t>PRESIDENT-MIDWEST/MID ATL-6207</t>
  </si>
  <si>
    <t>PRESIDENT-MIDWEST/MID ATL-6215</t>
  </si>
  <si>
    <t>PRESIDENT-MIDWEST/MID ATL-6220</t>
  </si>
  <si>
    <t>WSC-102109.5895</t>
  </si>
  <si>
    <t>WSC-102109.6185</t>
  </si>
  <si>
    <t>PRESIDENT-MIDWEST/MID ATL-7510</t>
  </si>
  <si>
    <t>PRESIDENT-MIDWEST/MID ATL-7515</t>
  </si>
  <si>
    <t>PRESIDENT-MIDWEST/MID ATL-7520</t>
  </si>
  <si>
    <t>WSC-102109.6207</t>
  </si>
  <si>
    <t>WSC-102109.6215</t>
  </si>
  <si>
    <t>WSC-102109.6220</t>
  </si>
  <si>
    <t>PRESIDENT-MIDWEST/MID ATL-5810</t>
  </si>
  <si>
    <t>WSC-102109.5805</t>
  </si>
  <si>
    <t>WSC-102109.6015</t>
  </si>
  <si>
    <t>WSC-102100.7610</t>
  </si>
  <si>
    <t>WSC-102105.7750</t>
  </si>
  <si>
    <t>PRESIDENT-MIDWEST/MID ATL-6905</t>
  </si>
  <si>
    <t>PRESIDENT-MIDWEST/MID ATL-5870</t>
  </si>
  <si>
    <t>WSC-102108.7750</t>
  </si>
  <si>
    <t>WSC-102109.7750</t>
  </si>
  <si>
    <t>WSC-102100.7735.13</t>
  </si>
  <si>
    <t>PRESIDENT-MIDWEST/MID ATL-5880</t>
  </si>
  <si>
    <t>PRESIDENT-MIDWEST/MID ATL-5895</t>
  </si>
  <si>
    <t>WSC-102108.6595</t>
  </si>
  <si>
    <t>PRESIDENT-MIDWEST/MID ATL-6385</t>
  </si>
  <si>
    <t>PRESIDENT-MIDWEST/MID ATL-5660</t>
  </si>
  <si>
    <t>WSC-102109.5660</t>
  </si>
  <si>
    <t>PRESIDENT-MIDWEST/MID ATL-5690</t>
  </si>
  <si>
    <t>PRESIDENT-MIDWEST/MID ATL-5860</t>
  </si>
  <si>
    <t>JA 256053 0317 ADJ WO CUTX</t>
  </si>
  <si>
    <t>JA 256053 0617 ADJ WO CUTX</t>
  </si>
  <si>
    <t>JA 256053 0917 ADJ WO CUTX</t>
  </si>
  <si>
    <t>JA 256053 1217 ADJ WO CUTX</t>
  </si>
  <si>
    <t>R</t>
  </si>
  <si>
    <t>OV ACCRUALS MW</t>
  </si>
  <si>
    <t>ACCR PO 234219</t>
  </si>
  <si>
    <t>SE 5 AP ACCRUAL DEC 16</t>
  </si>
  <si>
    <t>KWWOA</t>
  </si>
  <si>
    <t>KENTUCKY UTILITIES</t>
  </si>
  <si>
    <t>SHARP'S JANITORIAL SUPPLY</t>
  </si>
  <si>
    <t>AAPS SYSTEMS</t>
  </si>
  <si>
    <t>SE 5 ELECTRIC ACCRUAL</t>
  </si>
  <si>
    <t>CHEMICAL INV ADJ 2016</t>
  </si>
  <si>
    <t>CHEMICAL INV ADJ 16</t>
  </si>
  <si>
    <t>BANK RECONCILIATION</t>
  </si>
  <si>
    <t>DELUXE CHECK ORDER</t>
  </si>
  <si>
    <t>SE 5 AP ACCRUAL JAN 17</t>
  </si>
  <si>
    <t>JOHN R. TURNER</t>
  </si>
  <si>
    <t>G &amp; C SUPPLY CO, INC</t>
  </si>
  <si>
    <t>FEDERAL EXPRESS</t>
  </si>
  <si>
    <t>USA BLUEBOOK/UTILTY SUPPLY OF</t>
  </si>
  <si>
    <t>SE12-BAD DEBT EXPENSE</t>
  </si>
  <si>
    <t>REMOVE THIRD PARTY BD</t>
  </si>
  <si>
    <t>BAD DEBT EXPENSE</t>
  </si>
  <si>
    <t>A/R UNCOLL RESERVE</t>
  </si>
  <si>
    <t>INT. ON CUSTOMER DEP JAN 17</t>
  </si>
  <si>
    <t>SE8 INT CUS DEP 01.17</t>
  </si>
  <si>
    <t>GENERAL TAX ACCRUAL JANUARY 20</t>
  </si>
  <si>
    <t>RAINES, THOMAS - 1/12/2017</t>
  </si>
  <si>
    <t>RAINES, THOMAS - 1/23/2017</t>
  </si>
  <si>
    <t>RAINES, THOMAS - 1/9/2017</t>
  </si>
  <si>
    <t>ACCR PO 237078</t>
  </si>
  <si>
    <t>ACCR PO 236818</t>
  </si>
  <si>
    <t>GENERAL TAX ACCRUAL FEB 2017</t>
  </si>
  <si>
    <t>SE5.PURWTR.EXP 2/17</t>
  </si>
  <si>
    <t>SE 5 AP ACCRUAL FEB 17</t>
  </si>
  <si>
    <t>GARY MILLS</t>
  </si>
  <si>
    <t>INT. ON CUSTOMER DEP FEB 17</t>
  </si>
  <si>
    <t>SE8 INT CUS DEP 02.17</t>
  </si>
  <si>
    <t>RAINES, THOMAS - 2/27/2017</t>
  </si>
  <si>
    <t>W/O 10/16 NSF</t>
  </si>
  <si>
    <t>RAINES, THOMAS - 3/23/2017</t>
  </si>
  <si>
    <t>RAINES, THOMAS - 3/24/2017</t>
  </si>
  <si>
    <t>RAINES, THOMAS - 3/28/2017</t>
  </si>
  <si>
    <t>SE 5 AP ACCRUAL MARCH 17</t>
  </si>
  <si>
    <t>AMERICAN DEVELOPMENT CORP</t>
  </si>
  <si>
    <t>KENTUCKY UNDERGROUND PROTECTIO</t>
  </si>
  <si>
    <t>HACH COMPANY</t>
  </si>
  <si>
    <t>THE GARAGE &amp; AUTO SALES INC.</t>
  </si>
  <si>
    <t>HICKMAN BUILDING SUPPLIES</t>
  </si>
  <si>
    <t>JIM BROWN SUPPLY</t>
  </si>
  <si>
    <t>SHERWIN-WILLIAMS CO #1964</t>
  </si>
  <si>
    <t>GENERAL TAX ACCRUAL MARCH 2017</t>
  </si>
  <si>
    <t>INT. ON CUSTOMER DEP MARCH 17</t>
  </si>
  <si>
    <t>REMOVE 3RD PARTY BD-CLINTON</t>
  </si>
  <si>
    <t>REMOVE 3RD PARTY BD-MIDDLESBOR</t>
  </si>
  <si>
    <t>ACCR PO 241909</t>
  </si>
  <si>
    <t>ACCR PO 242143</t>
  </si>
  <si>
    <t>ACCR PO 242145</t>
  </si>
  <si>
    <t>ACCR PO 240978</t>
  </si>
  <si>
    <t>ACCR PO 242217</t>
  </si>
  <si>
    <t>INVOICE ADJUSTMENTS 03/31/17</t>
  </si>
  <si>
    <t>WATERSERVICE OF KY DOC#852359</t>
  </si>
  <si>
    <t>KY KASCO AIR SYSTEM - PPD</t>
  </si>
  <si>
    <t>RCL OV 251381</t>
  </si>
  <si>
    <t>OV ACCRUALS ATL FL MW</t>
  </si>
  <si>
    <t>ACCR PO 242277</t>
  </si>
  <si>
    <t>SE 17 INT EXP Q1 17</t>
  </si>
  <si>
    <t>REMOVE THIRD PARTY BD - CLINTO</t>
  </si>
  <si>
    <t>REMOVE THIRD PARTY BD - MIDDLE</t>
  </si>
  <si>
    <t>SE 5 AP ACCRUAL APR 17</t>
  </si>
  <si>
    <t>SAF-T ENTERPRISES INC</t>
  </si>
  <si>
    <t>RUNCO OFFICE SUPPLY &amp; EQUIPMEN</t>
  </si>
  <si>
    <t>HD SUPPLY WATERWORKS #114</t>
  </si>
  <si>
    <t>INT. ON CUSTOMER DEP APRIL 17</t>
  </si>
  <si>
    <t>SE8 INT CUS DEP 04.17</t>
  </si>
  <si>
    <t>ACCR PO 244705</t>
  </si>
  <si>
    <t>ACCR PO 244693</t>
  </si>
  <si>
    <t>ACCR PO 244823</t>
  </si>
  <si>
    <t>GENERAL TAX ACCRUAL APRIL 2017</t>
  </si>
  <si>
    <t>SE5.PURWTR.EXP 5/17</t>
  </si>
  <si>
    <t>SE 5 AP ACCRUAL MAY 17</t>
  </si>
  <si>
    <t>L &amp; T LAWN SERVICE</t>
  </si>
  <si>
    <t>CITY OF CLINTON WASTE WATER OP</t>
  </si>
  <si>
    <t>US POSTAL SERVICE</t>
  </si>
  <si>
    <t>POSTMASTER, CLINTON KY</t>
  </si>
  <si>
    <t>EMEDCO INC</t>
  </si>
  <si>
    <t>INT. ON CUSTOMER DEP MAY 17</t>
  </si>
  <si>
    <t xml:space="preserve"> SE12-BAD DEBT EXPENSE</t>
  </si>
  <si>
    <t>GENERAL TAX ACCRUAL MAY 2017</t>
  </si>
  <si>
    <t>ACCR PO 247613</t>
  </si>
  <si>
    <t>MISC SERVICE CHARGE</t>
  </si>
  <si>
    <t>GENERAL TAX ACCRUAL JUNE 2017</t>
  </si>
  <si>
    <t>SE 5 AP ACCRUAL JUNE 17</t>
  </si>
  <si>
    <t>CLINTON HARDWARE</t>
  </si>
  <si>
    <t>O'REILLY AUTOMOTIVE STORES, IN</t>
  </si>
  <si>
    <t>RCL KENTUCKY ELE INV</t>
  </si>
  <si>
    <t>RCL PV 870073-345101</t>
  </si>
  <si>
    <t>INT. ON CUSTOMER DEP JUNE 17</t>
  </si>
  <si>
    <t>SE8 INT CUS DEP 06.17</t>
  </si>
  <si>
    <t>ACCR PO 250535</t>
  </si>
  <si>
    <t>ACCR PO 250757</t>
  </si>
  <si>
    <t>SE 17 INT EXP Q2 17</t>
  </si>
  <si>
    <t>GENERAL TAX ACCRUAL JULY 2017</t>
  </si>
  <si>
    <t>SE 5 AP ACCRUAL JULY 17</t>
  </si>
  <si>
    <t>INT. ON CUSTOMER DEP JULY 17</t>
  </si>
  <si>
    <t>SE8 INT CUS DEP 07.17</t>
  </si>
  <si>
    <t>ACCR PO 253746</t>
  </si>
  <si>
    <t>ACCR PO 253634</t>
  </si>
  <si>
    <t>ACCR PO 249273</t>
  </si>
  <si>
    <t>ACCR PO 253715</t>
  </si>
  <si>
    <t>ACCR PO 253630</t>
  </si>
  <si>
    <t>RCL UNPOSTED OV</t>
  </si>
  <si>
    <t xml:space="preserve"> RCL OV 266537  to EXPENSE</t>
  </si>
  <si>
    <t>FL AUGUST RCL</t>
  </si>
  <si>
    <t>RCL PV 883053</t>
  </si>
  <si>
    <t>GENERAL TAX ACCRUAL AUGUST 17</t>
  </si>
  <si>
    <t>SE 5 AP ACCRUAL AUGUST 17</t>
  </si>
  <si>
    <t>INT. ON CUSTOMER DEP AUGUST 17</t>
  </si>
  <si>
    <t>OV ACCRUALS MDW</t>
  </si>
  <si>
    <t>ACCR PO 256732</t>
  </si>
  <si>
    <t>SCRAPPED METER NC</t>
  </si>
  <si>
    <t>METER SALE</t>
  </si>
  <si>
    <t>GENERAL TAX ACCRUAL SEPT 17</t>
  </si>
  <si>
    <t>SE 5 AP ACCRUAL SEP 17</t>
  </si>
  <si>
    <t>FLOYD, LAVARSHIA</t>
  </si>
  <si>
    <t>INT. ON CUSTOMER DEP SEPT 17</t>
  </si>
  <si>
    <t>SE8 INT CUS DEP 09.17</t>
  </si>
  <si>
    <t>ACCR PO 257021</t>
  </si>
  <si>
    <t>ACCR PO 257651</t>
  </si>
  <si>
    <t>ACCR PO 259558</t>
  </si>
  <si>
    <t>ACCR PO 259591</t>
  </si>
  <si>
    <t>SE 17 INT EXP Q3 17</t>
  </si>
  <si>
    <t>RAILROAD MGMT REFUND DEPOSIT</t>
  </si>
  <si>
    <t>GENERAL TAX ACCRUAL OCT 17</t>
  </si>
  <si>
    <t>MISC CHECKS 10/31/17</t>
  </si>
  <si>
    <t>SHORE TRUCKING CO. CK#6326</t>
  </si>
  <si>
    <t>INT. ON CUSTOMER DEP OCT 17</t>
  </si>
  <si>
    <t>SE8 INT CUS DEP 10.17</t>
  </si>
  <si>
    <t>SE 5 AP ACCRUAL OCT 17</t>
  </si>
  <si>
    <t>STURGILL,TURNER, BARKER &amp; MOLO</t>
  </si>
  <si>
    <t>LAYNE CHRISTENSEN COMPANY</t>
  </si>
  <si>
    <t>CORE &amp; MAIN LP # 114</t>
  </si>
  <si>
    <t>RCL T4 1860 Killion, Jeffrey</t>
  </si>
  <si>
    <t>PO ACCRUAL MDW</t>
  </si>
  <si>
    <t>ACCR PO 259913</t>
  </si>
  <si>
    <t>ACCR PO 262343</t>
  </si>
  <si>
    <t>SCRAPPED METAL</t>
  </si>
  <si>
    <t>SCRAP METAL SALE</t>
  </si>
  <si>
    <t>GENERAL TAX ACCRUAL NOV 17</t>
  </si>
  <si>
    <t>SE 5 AP ACCRUAL NOV 17</t>
  </si>
  <si>
    <t>AUTOMATIC CONTROLS COMPANY INC</t>
  </si>
  <si>
    <t>HINKLE CONTRACTING COMPANY LLC</t>
  </si>
  <si>
    <t>INT. ON CUSTOMER DEP NOV 17</t>
  </si>
  <si>
    <t>SE8 INT CUS DEP 11.17</t>
  </si>
  <si>
    <t>PO ACCRUALS MDW</t>
  </si>
  <si>
    <t>ACCR PO 264524</t>
  </si>
  <si>
    <t>ACCR PO 262645</t>
  </si>
  <si>
    <t>GENERAL TAX ACCRUAL DEC 17</t>
  </si>
  <si>
    <t>CHEMICAL INV ADJ 2017</t>
  </si>
  <si>
    <t>INT. ON CUSTOMER DEP DEC 17</t>
  </si>
  <si>
    <t>SE8 INT CUS DEP 12.17</t>
  </si>
  <si>
    <t>WEST OV ACCRUALS</t>
  </si>
  <si>
    <t>ACCR PO 254101</t>
  </si>
  <si>
    <t>ACCR PO 265411</t>
  </si>
  <si>
    <t>ACCR PO 264857</t>
  </si>
  <si>
    <t>SE 5 AP ACCRUAL DEC 17</t>
  </si>
  <si>
    <t>CITY OF CLINTON</t>
  </si>
  <si>
    <t>AQUA SMART, INC.</t>
  </si>
  <si>
    <t>STATE ELECTRIC SUPPLY CO</t>
  </si>
  <si>
    <t>PP TAX ADJUSTMENT 2017</t>
  </si>
  <si>
    <t>UT TAX ADJUSTMENT 2017</t>
  </si>
  <si>
    <t>MW OV ACCRUALS</t>
  </si>
  <si>
    <t>ACCR PO 267461</t>
  </si>
  <si>
    <t>ACCR PO 267765</t>
  </si>
  <si>
    <t>ACCR PO 267776</t>
  </si>
  <si>
    <t>KY DEF CHARGE RECLASS</t>
  </si>
  <si>
    <t>RCL PO 265710 FROM EXPENSE</t>
  </si>
  <si>
    <t>SE 17 INT EXP Q4 17</t>
  </si>
  <si>
    <t>2017 SE 3</t>
  </si>
  <si>
    <t>2017 FED RATE CHANGE</t>
  </si>
  <si>
    <t>FED TAX RATE CHGE</t>
  </si>
  <si>
    <t>082417-092517</t>
  </si>
  <si>
    <t>12.5% Bleach</t>
  </si>
  <si>
    <t>WGMILLS</t>
  </si>
  <si>
    <t>OP</t>
  </si>
  <si>
    <t>OV</t>
  </si>
  <si>
    <t>O</t>
  </si>
  <si>
    <t>Fluoride</t>
  </si>
  <si>
    <t>Captor</t>
  </si>
  <si>
    <t>Nov.Dec. 2016 analysis</t>
  </si>
  <si>
    <t>JRLEONARD</t>
  </si>
  <si>
    <t>BRENNTAG MID-SOUTH, INC.</t>
  </si>
  <si>
    <t>Calcium Hypochlorite</t>
  </si>
  <si>
    <t>Lab reagents</t>
  </si>
  <si>
    <t>BIO-CHEM INDUSTRIES INC</t>
  </si>
  <si>
    <t>30 day supply of Regenarate WW</t>
  </si>
  <si>
    <t>NELMS, BILLY, JR.</t>
  </si>
  <si>
    <t>Dec. 2016 Contract Operate</t>
  </si>
  <si>
    <t>FIELD TEST KITS AND SUPPLIES</t>
  </si>
  <si>
    <t>Annual main plan- Sewer sample</t>
  </si>
  <si>
    <t>Test Equip.for Clin Wastewater</t>
  </si>
  <si>
    <t>Alaklinity test kit</t>
  </si>
  <si>
    <t>NORFOLK SOUTHERN RAILWAY COMPA</t>
  </si>
  <si>
    <t>Belt-Junction, Bell KY</t>
  </si>
  <si>
    <t>Arbor -Bell, KY</t>
  </si>
  <si>
    <t>Stony Fork, Junction, Bell KY</t>
  </si>
  <si>
    <t>Repair Clamps for leaks</t>
  </si>
  <si>
    <t>RAILROAD MANAGEMENT CO. IV LLC</t>
  </si>
  <si>
    <t>Belt Junction, Bell KY</t>
  </si>
  <si>
    <t>Stony Fork Junction, Bell KY</t>
  </si>
  <si>
    <t>Arbor, Bell KY</t>
  </si>
  <si>
    <t>ENVIRONMENTAL SCIENCE CORP.</t>
  </si>
  <si>
    <t>Jan. LT2 crypto analysis</t>
  </si>
  <si>
    <t>Lab reagents for WTP</t>
  </si>
  <si>
    <t>Phosphate</t>
  </si>
  <si>
    <t>22 ton of dense grade stone -</t>
  </si>
  <si>
    <t>DANIEL P. SANDERS</t>
  </si>
  <si>
    <t>First Aid &amp; CPR Training for 9</t>
  </si>
  <si>
    <t>Dec/Jan analytical- Wastewater</t>
  </si>
  <si>
    <t>35 gals. of Fluoride</t>
  </si>
  <si>
    <t xml:space="preserve"> 30 gals of Bleach</t>
  </si>
  <si>
    <t>January 2017 Lab Work</t>
  </si>
  <si>
    <t>Sodium Aluminate</t>
  </si>
  <si>
    <t>Contract Op. WWTP - Jan. 2017</t>
  </si>
  <si>
    <t>2" X 2.5" Repair Clamp</t>
  </si>
  <si>
    <t>6" X 20" Repair Clamp</t>
  </si>
  <si>
    <t>6" X 12.5" Repair Clamp</t>
  </si>
  <si>
    <t>6" X 7.5" Repair Clamp</t>
  </si>
  <si>
    <t>6" X 7.5" Repair Clamp w/ Tap</t>
  </si>
  <si>
    <t>Tax</t>
  </si>
  <si>
    <t>Feb. 2017 LT2 Crypto analysis</t>
  </si>
  <si>
    <t>Blade for Concrete Saw</t>
  </si>
  <si>
    <t>MIDWEST METER INC</t>
  </si>
  <si>
    <t>Battery for MR Handheld</t>
  </si>
  <si>
    <t>Tax on Battery</t>
  </si>
  <si>
    <t>Shipping charges for battery</t>
  </si>
  <si>
    <t>Flouride</t>
  </si>
  <si>
    <t>BADGER METER, INC</t>
  </si>
  <si>
    <t>AMR-readcenter service renewal</t>
  </si>
  <si>
    <t>WW analysis Jan-Feb. 2017</t>
  </si>
  <si>
    <t>WWTP chemical for Compliance</t>
  </si>
  <si>
    <t>February Lab work</t>
  </si>
  <si>
    <t>Sodium ALuminate</t>
  </si>
  <si>
    <t>DYER METER SERVICE</t>
  </si>
  <si>
    <t>Test 4 1" meters</t>
  </si>
  <si>
    <t>SRVAUGHN</t>
  </si>
  <si>
    <t>Test 41 3/4" meters</t>
  </si>
  <si>
    <t>Test 3 2" meters</t>
  </si>
  <si>
    <t>Repair 2 3/4" meters</t>
  </si>
  <si>
    <t>1 3/4" meter bottom</t>
  </si>
  <si>
    <t>Test 9 1" meters</t>
  </si>
  <si>
    <t>Test 264 5/8" meters</t>
  </si>
  <si>
    <t>Repair 1 1" meter</t>
  </si>
  <si>
    <t>1 5/8" meter bottom</t>
  </si>
  <si>
    <t>Ammonia Test Reageants</t>
  </si>
  <si>
    <t>Service &amp; calibrate DR-5000</t>
  </si>
  <si>
    <t>Kasco Air system for WWTP</t>
  </si>
  <si>
    <t>Contract Operate- Feb. 2017</t>
  </si>
  <si>
    <t>Lime</t>
  </si>
  <si>
    <t>Monthly supply of WWTP chemica</t>
  </si>
  <si>
    <t>Replace Flow Meter Board</t>
  </si>
  <si>
    <t>Railroad Liocense Fees</t>
  </si>
  <si>
    <t>March 2017 Crypto analysis</t>
  </si>
  <si>
    <t>Railroad Lease - Stony Fork</t>
  </si>
  <si>
    <t>Railroad Lease Fern Lake</t>
  </si>
  <si>
    <t>March 2017 Analytical work</t>
  </si>
  <si>
    <t>8" Class 200 PVC Pipe</t>
  </si>
  <si>
    <t>8Ax15 Full Circle Repair Clamp</t>
  </si>
  <si>
    <t>March lab analytical work</t>
  </si>
  <si>
    <t>VAUGHN ELECTRIC COMPANY, INC.</t>
  </si>
  <si>
    <t>Pump Motor Repair - Labor</t>
  </si>
  <si>
    <t>Pump Motoro Repair - Mileage</t>
  </si>
  <si>
    <t>Pump Motor Repair - Sales Tax</t>
  </si>
  <si>
    <t>BROOKS TIRE SERVICE INC</t>
  </si>
  <si>
    <t>Tire for Backhoe</t>
  </si>
  <si>
    <t>Labor</t>
  </si>
  <si>
    <t>Disposal Fee</t>
  </si>
  <si>
    <t>RR Easement Lease Stony Fork</t>
  </si>
  <si>
    <t>RR Easement Lease Arbor</t>
  </si>
  <si>
    <t>RR Easement Lease Fern Lake</t>
  </si>
  <si>
    <t>RR Easement Lease Stoney Fork</t>
  </si>
  <si>
    <t>Contract operate WWTP-March 17</t>
  </si>
  <si>
    <t>LEMONS ENTERPRISES</t>
  </si>
  <si>
    <t>SWR-MAIN BREAKS</t>
  </si>
  <si>
    <t>Flagger Training Middlesboro</t>
  </si>
  <si>
    <t>BECK SAFETY CONSULTING</t>
  </si>
  <si>
    <t>Excavation Safety Training</t>
  </si>
  <si>
    <t>2-8 inch full circle clamps</t>
  </si>
  <si>
    <t>THM Plus test kit</t>
  </si>
  <si>
    <t>shipping</t>
  </si>
  <si>
    <t>tax</t>
  </si>
  <si>
    <t>Chemicals for WWTP</t>
  </si>
  <si>
    <t>April Lab analytical work</t>
  </si>
  <si>
    <t>RAY FARMS</t>
  </si>
  <si>
    <t>Mow Clinton Sewer Lagoons</t>
  </si>
  <si>
    <t>Clinton WW Analysis April 2017</t>
  </si>
  <si>
    <t>Repair Lift Station pump # 1</t>
  </si>
  <si>
    <t>RR lease Arbor</t>
  </si>
  <si>
    <t>Middlesboro RR Lease</t>
  </si>
  <si>
    <t>ARROW UNIFORM RENTAL INC.</t>
  </si>
  <si>
    <t>UNIFORMS for Mboro Staff</t>
  </si>
  <si>
    <t>Contract Operate WWTP- April17</t>
  </si>
  <si>
    <t>Aqua Smart phosphate</t>
  </si>
  <si>
    <t>Road Restoration- Non -Capitol</t>
  </si>
  <si>
    <t>NICH-CHEM</t>
  </si>
  <si>
    <t>EC-475 coagulant Bulk Delivery</t>
  </si>
  <si>
    <t>HAWKINS, INC</t>
  </si>
  <si>
    <t>Earth Tec Copper solution</t>
  </si>
  <si>
    <t>Hydrogen Peroxide</t>
  </si>
  <si>
    <t>Calgon Coconut Carbon</t>
  </si>
  <si>
    <t>CONSOLIDATED PIPE &amp; SUP CO,INC</t>
  </si>
  <si>
    <t>Pipe Repair Clamps</t>
  </si>
  <si>
    <t>May Lab analytical work</t>
  </si>
  <si>
    <t>Concrete work on State Hwy</t>
  </si>
  <si>
    <t>Concrete repair, 123 East</t>
  </si>
  <si>
    <t>TEST-SWR-April-May 2017</t>
  </si>
  <si>
    <t>Mboro RR Lease #NS141277</t>
  </si>
  <si>
    <t>SERVICE SPECIALTIES LLC.</t>
  </si>
  <si>
    <t>Test raw and finish water mtrs</t>
  </si>
  <si>
    <t>pump for mixing tank fermenter</t>
  </si>
  <si>
    <t>pressure wash &amp; paint office</t>
  </si>
  <si>
    <t>prime &amp; paint storage building</t>
  </si>
  <si>
    <t>Testing Reagents</t>
  </si>
  <si>
    <t>Contract Operate WWTP-May 2017</t>
  </si>
  <si>
    <t>Phospahte</t>
  </si>
  <si>
    <t>WWTP chemicals for BOD-TSS</t>
  </si>
  <si>
    <t>Manhole risers- paving streets</t>
  </si>
  <si>
    <t>Earth Tec Copper</t>
  </si>
  <si>
    <t>Mow WWTP Lagoons</t>
  </si>
  <si>
    <t>Weld Hinges on tank # 2 door</t>
  </si>
  <si>
    <t>June Lab analytical work</t>
  </si>
  <si>
    <t>May-June WW analytical work</t>
  </si>
  <si>
    <t>BRANDEIS MACHINERY &amp; SPLY</t>
  </si>
  <si>
    <t>Maintenance for Mboro Backhoe</t>
  </si>
  <si>
    <t>WWTP chemical for BOD-TSS</t>
  </si>
  <si>
    <t>Kasco Air System for Wet Well</t>
  </si>
  <si>
    <t>Contract operate WWTP-June 17</t>
  </si>
  <si>
    <t>Tires for Backhoe</t>
  </si>
  <si>
    <t>Labor to install tires</t>
  </si>
  <si>
    <t>Tire disposal fee</t>
  </si>
  <si>
    <t>2 Super sacks of Carbon</t>
  </si>
  <si>
    <t>ww Alaylysis for July 2017</t>
  </si>
  <si>
    <t>Annual Water Ayalsis for SDWA</t>
  </si>
  <si>
    <t>July 2017 Lab analytical work</t>
  </si>
  <si>
    <t>Test 2 wells and pumps-Clinton</t>
  </si>
  <si>
    <t>Labor lift station mtr repair</t>
  </si>
  <si>
    <t>Milage lift station mtr repair</t>
  </si>
  <si>
    <t>LAUREL RIDGE LANDFILL LLC</t>
  </si>
  <si>
    <t>Landfill disposal charges slud</t>
  </si>
  <si>
    <t>RANDY BURCHETT</t>
  </si>
  <si>
    <t>Truck charges sludge to landfi</t>
  </si>
  <si>
    <t>Bleach</t>
  </si>
  <si>
    <t>Mow Lagoon Ponds 8/15/17</t>
  </si>
  <si>
    <t>Gravels for sludge pond road</t>
  </si>
  <si>
    <t xml:space="preserve"> bleach</t>
  </si>
  <si>
    <t>captor</t>
  </si>
  <si>
    <t>Street Repair after Leak</t>
  </si>
  <si>
    <t>Contract Op WW July</t>
  </si>
  <si>
    <t>lime</t>
  </si>
  <si>
    <t>OVERTON EXCAVATING</t>
  </si>
  <si>
    <t>Dipping of 3 sludge lagoons</t>
  </si>
  <si>
    <t>Road repair Fleetwood</t>
  </si>
  <si>
    <t>Raod Repair Doncaster</t>
  </si>
  <si>
    <t>CHAMPION PLUMBING</t>
  </si>
  <si>
    <t>Camera Sewer Line</t>
  </si>
  <si>
    <t>August lab analytical work</t>
  </si>
  <si>
    <t>EarthTec</t>
  </si>
  <si>
    <t>Shipping</t>
  </si>
  <si>
    <t>Revive NG</t>
  </si>
  <si>
    <t>Revive S</t>
  </si>
  <si>
    <t>Bleach 12.5%</t>
  </si>
  <si>
    <t>Free Chlorine Reagent</t>
  </si>
  <si>
    <t>Total Chlorine Reagent</t>
  </si>
  <si>
    <t>Circular Charts</t>
  </si>
  <si>
    <t>Freight</t>
  </si>
  <si>
    <t>August WW Contract Labor</t>
  </si>
  <si>
    <t>Sept lab analytical work</t>
  </si>
  <si>
    <t>2nd week Sept. Sampling</t>
  </si>
  <si>
    <t>PH Storage Solution</t>
  </si>
  <si>
    <t>Deionized Water</t>
  </si>
  <si>
    <t>PH Probe</t>
  </si>
  <si>
    <t>Shipping and Handling</t>
  </si>
  <si>
    <t>September WW Lab work</t>
  </si>
  <si>
    <t>Mowing Clinton WWTP Lagoons</t>
  </si>
  <si>
    <t>Test 84 5/8" meters</t>
  </si>
  <si>
    <t>Test 7 1" meters</t>
  </si>
  <si>
    <t>Test 1 3" meter</t>
  </si>
  <si>
    <t>Meter Shipping</t>
  </si>
  <si>
    <t>1" Meter Bottom</t>
  </si>
  <si>
    <t>1" Meter Repair</t>
  </si>
  <si>
    <t>3" Meter O-ring</t>
  </si>
  <si>
    <t>CHEMTRAC INC.</t>
  </si>
  <si>
    <t>Electrolyte gel</t>
  </si>
  <si>
    <t>BRANDEIS MACHINERY &amp; SUPPLY</t>
  </si>
  <si>
    <t>Rapair/Maintenance Parts Backh</t>
  </si>
  <si>
    <t>Freight Backhoe Parts</t>
  </si>
  <si>
    <t>Service Truck Mileage</t>
  </si>
  <si>
    <t>Labor to service Backhoe</t>
  </si>
  <si>
    <t>Environmental Fees</t>
  </si>
  <si>
    <t>Taxes</t>
  </si>
  <si>
    <t>Misc Materials</t>
  </si>
  <si>
    <t>September WW Contact Op</t>
  </si>
  <si>
    <t>Clinton WWTP October Analysis</t>
  </si>
  <si>
    <t>October Lab work</t>
  </si>
  <si>
    <t>October Contract Work</t>
  </si>
  <si>
    <t>Test Wastewater Meters</t>
  </si>
  <si>
    <t>Test Water Meters at WTP</t>
  </si>
  <si>
    <t>Hach Service Agreement Sampler</t>
  </si>
  <si>
    <t>Backhoe Repair</t>
  </si>
  <si>
    <t>CUMMINS CROSSPOINT LLC</t>
  </si>
  <si>
    <t>LS Generator - Full Service</t>
  </si>
  <si>
    <t>LS Generator - Loadbank</t>
  </si>
  <si>
    <t>TEST-SWR</t>
  </si>
  <si>
    <t>November 2017 Lab work</t>
  </si>
  <si>
    <t>NIXON POWER SERVICES COMPANY</t>
  </si>
  <si>
    <t>Service WTP Generator</t>
  </si>
  <si>
    <t>Service RWPS Generator</t>
  </si>
  <si>
    <t>LEE OIL COMPANY INC</t>
  </si>
  <si>
    <t>Fuel for Generators</t>
  </si>
  <si>
    <t>November Contract Labor WWTP</t>
  </si>
  <si>
    <t>L &amp; M ELECTRICAL</t>
  </si>
  <si>
    <t>Annual RW intake voltage</t>
  </si>
  <si>
    <t>Rebld. RWPS electric service</t>
  </si>
  <si>
    <t>UTILITY SERVICE CO INC</t>
  </si>
  <si>
    <t>#1 Tank cleaning</t>
  </si>
  <si>
    <t>#2 Tank Cleaning</t>
  </si>
  <si>
    <t>PD</t>
  </si>
  <si>
    <t>SALES TAX CRDT ON INV4073955RI</t>
  </si>
  <si>
    <t>FERN LAKE COMPANY</t>
  </si>
  <si>
    <t>PR</t>
  </si>
  <si>
    <t>FISHER RENTALS</t>
  </si>
  <si>
    <t>KENTUCKY UTILITIES COMPANY</t>
  </si>
  <si>
    <t>PV</t>
  </si>
  <si>
    <t>Coconut Carbon</t>
  </si>
  <si>
    <t>112316-122216</t>
  </si>
  <si>
    <t>112216-122216</t>
  </si>
  <si>
    <t>112316-122716</t>
  </si>
  <si>
    <t>113016-122916</t>
  </si>
  <si>
    <t>110216-120216</t>
  </si>
  <si>
    <t>120116-010317</t>
  </si>
  <si>
    <t>120216-010417</t>
  </si>
  <si>
    <t>NEW COMMONWEALTH NATURAL GAS C</t>
  </si>
  <si>
    <t>FOOD CITY</t>
  </si>
  <si>
    <t>KENNETH WILSON AUTO SUPPLY</t>
  </si>
  <si>
    <t>TERMINIX PROCESSING CENTER</t>
  </si>
  <si>
    <t>WATER SERVICE CORP OF KY</t>
  </si>
  <si>
    <t>JIM'S AUTO PARTS</t>
  </si>
  <si>
    <t>BARBOURVILLE UTILITY COMMISSIO</t>
  </si>
  <si>
    <t>MID-SOUTH EQUIPMENT CO</t>
  </si>
  <si>
    <t>FIRST-LINE FIRE EXTINGUISHER</t>
  </si>
  <si>
    <t>AMERICAN WATER WORKS ASSOCIATI</t>
  </si>
  <si>
    <t>CARROLL'S CLEANING</t>
  </si>
  <si>
    <t>BELL CONCRETE INDUSTRIES INC</t>
  </si>
  <si>
    <t>ADS SECURITY</t>
  </si>
  <si>
    <t>ENVIRONMENTAL RESOURCE ASSOCIA</t>
  </si>
  <si>
    <t>HUTSON INC.</t>
  </si>
  <si>
    <t>PO # 234359</t>
  </si>
  <si>
    <t>122916-013017</t>
  </si>
  <si>
    <t>122316-012517</t>
  </si>
  <si>
    <t>122216-012517</t>
  </si>
  <si>
    <t>122716-012617</t>
  </si>
  <si>
    <t>120216-010717</t>
  </si>
  <si>
    <t>120316-010417</t>
  </si>
  <si>
    <t>010317-020117</t>
  </si>
  <si>
    <t>010417-020217</t>
  </si>
  <si>
    <t>HICKMAN COUNTY</t>
  </si>
  <si>
    <t>BELL COUNTY CLERK</t>
  </si>
  <si>
    <t>LAWSON FIRE EXTINGUISHER SERVI</t>
  </si>
  <si>
    <t>013017-030217</t>
  </si>
  <si>
    <t>012617-022317</t>
  </si>
  <si>
    <t>012517-022717</t>
  </si>
  <si>
    <t>012617-022717</t>
  </si>
  <si>
    <t>012317-020217</t>
  </si>
  <si>
    <t>020117-030217</t>
  </si>
  <si>
    <t>BLUEGRASS MOTOR SUPPLY</t>
  </si>
  <si>
    <t>NEXTEL COMMUNICATIONS</t>
  </si>
  <si>
    <t>JONES ENTERPRISES</t>
  </si>
  <si>
    <t>IDEAL PRINT SHOP INC, THE</t>
  </si>
  <si>
    <t>ALLIED UNIVERSAL CORP</t>
  </si>
  <si>
    <t>020117-030317</t>
  </si>
  <si>
    <t>020217-030317</t>
  </si>
  <si>
    <t>030217-032917</t>
  </si>
  <si>
    <t>022417-032317</t>
  </si>
  <si>
    <t>022717-032317</t>
  </si>
  <si>
    <t>022717-032417</t>
  </si>
  <si>
    <t>GRAINGER ACCT # 814884623</t>
  </si>
  <si>
    <t>020317-030317</t>
  </si>
  <si>
    <t>030317-033117</t>
  </si>
  <si>
    <t>030217-033117</t>
  </si>
  <si>
    <t>030717-040317</t>
  </si>
  <si>
    <t>030217-032817</t>
  </si>
  <si>
    <t>C.I. THORNBURG CO INC.</t>
  </si>
  <si>
    <t>AGRI-CHEM LLC</t>
  </si>
  <si>
    <t>Norton, John</t>
  </si>
  <si>
    <t>032917-042717</t>
  </si>
  <si>
    <t>032417-042417</t>
  </si>
  <si>
    <t>032317-042517</t>
  </si>
  <si>
    <t>032417-042517</t>
  </si>
  <si>
    <t>032317-042617</t>
  </si>
  <si>
    <t>030317-040317</t>
  </si>
  <si>
    <t>030417-040317</t>
  </si>
  <si>
    <t>033117-050217</t>
  </si>
  <si>
    <t>040417-050317</t>
  </si>
  <si>
    <t>032817-042717</t>
  </si>
  <si>
    <t>CZECH MATES INC</t>
  </si>
  <si>
    <t>INFOSEND INC.</t>
  </si>
  <si>
    <t>SIGNS &amp; TRUCK ACCESSORIES</t>
  </si>
  <si>
    <t>042517-052317</t>
  </si>
  <si>
    <t>042517-052417</t>
  </si>
  <si>
    <t>042617-052317</t>
  </si>
  <si>
    <t>042817-053117</t>
  </si>
  <si>
    <t>040317-050317</t>
  </si>
  <si>
    <t>NAWC</t>
  </si>
  <si>
    <t>050217-060217</t>
  </si>
  <si>
    <t>050417-060517</t>
  </si>
  <si>
    <t>042717-053117</t>
  </si>
  <si>
    <t>SKIDAWAY ISLAND UTILITIES, INC</t>
  </si>
  <si>
    <t>CIVITAS MEDIA LLC.</t>
  </si>
  <si>
    <t>INV 282408  &amp; CREDIT 291301</t>
  </si>
  <si>
    <t>053117-062817</t>
  </si>
  <si>
    <t>052417-062317</t>
  </si>
  <si>
    <t>052317-062617</t>
  </si>
  <si>
    <t>052417-062817</t>
  </si>
  <si>
    <t>050317-060517</t>
  </si>
  <si>
    <t>053117-063017</t>
  </si>
  <si>
    <t>060217-070317</t>
  </si>
  <si>
    <t>060617-070517</t>
  </si>
  <si>
    <t>KENTUCKY REVENUE CABINET</t>
  </si>
  <si>
    <t>CSC CORPORATION SERVICE COMPAN</t>
  </si>
  <si>
    <t>KENTUCKY</t>
  </si>
  <si>
    <t>JAMES SMITH HEATING &amp; COOLING</t>
  </si>
  <si>
    <t>062417-072517</t>
  </si>
  <si>
    <t>062414-072517</t>
  </si>
  <si>
    <t>062617-072617</t>
  </si>
  <si>
    <t>062817-072717</t>
  </si>
  <si>
    <t>060517-070517</t>
  </si>
  <si>
    <t>063017-072817</t>
  </si>
  <si>
    <t>070317-080217</t>
  </si>
  <si>
    <t>070517-080317</t>
  </si>
  <si>
    <t>CARDMEMBER SERVICE</t>
  </si>
  <si>
    <t>062817-080117</t>
  </si>
  <si>
    <t>Smith, Lucas</t>
  </si>
  <si>
    <t>080117-083017</t>
  </si>
  <si>
    <t>072617-082317</t>
  </si>
  <si>
    <t>072617-082417</t>
  </si>
  <si>
    <t>072717-082517</t>
  </si>
  <si>
    <t>070617-080317</t>
  </si>
  <si>
    <t>072917-082917</t>
  </si>
  <si>
    <t>080217-083117</t>
  </si>
  <si>
    <t>WATER SERVICE CORP.</t>
  </si>
  <si>
    <t>080417-090117</t>
  </si>
  <si>
    <t>080117-082817</t>
  </si>
  <si>
    <t>MARS PROPERTIES</t>
  </si>
  <si>
    <t>E JACKSON ST/BLDG &amp; LOT</t>
  </si>
  <si>
    <t>082817-092817</t>
  </si>
  <si>
    <t>082517-092717</t>
  </si>
  <si>
    <t>080317-090117</t>
  </si>
  <si>
    <t>083017-092817</t>
  </si>
  <si>
    <t>083117-100217</t>
  </si>
  <si>
    <t>090217-100317</t>
  </si>
  <si>
    <t>CENTRAL KY LOCKSMITHING LLC.</t>
  </si>
  <si>
    <t>E JACKSON ST</t>
  </si>
  <si>
    <t>Daniel, Carl</t>
  </si>
  <si>
    <t>092617-102417</t>
  </si>
  <si>
    <t>092517-102417</t>
  </si>
  <si>
    <t>092717-102517</t>
  </si>
  <si>
    <t>090117-100317</t>
  </si>
  <si>
    <t>092917-102717</t>
  </si>
  <si>
    <t>100217-103117</t>
  </si>
  <si>
    <t>100417-110117</t>
  </si>
  <si>
    <t>EADES PH.D, STANLEY R</t>
  </si>
  <si>
    <t>SILCOX DECORATING CENTER</t>
  </si>
  <si>
    <t>092817-110217</t>
  </si>
  <si>
    <t>103117-111517</t>
  </si>
  <si>
    <t>102717-112817</t>
  </si>
  <si>
    <t>102417-112117</t>
  </si>
  <si>
    <t>100317-110117</t>
  </si>
  <si>
    <t>102517-112117</t>
  </si>
  <si>
    <t>102817-112817</t>
  </si>
  <si>
    <t>103117-113017</t>
  </si>
  <si>
    <t>110117-120117</t>
  </si>
  <si>
    <t>KENTUCKY STATE TREASURER</t>
  </si>
  <si>
    <t>110217-120517</t>
  </si>
  <si>
    <t>Replaced Meter Yoke ( Lea    6</t>
  </si>
  <si>
    <t>Leak/setter yoak replaced    6</t>
  </si>
  <si>
    <t>replaced meter yoke {leak    6</t>
  </si>
  <si>
    <t>Cap Asset                    6</t>
  </si>
  <si>
    <t>Planning Raw Water Meter     6</t>
  </si>
  <si>
    <t>Planning Water line repla    6</t>
  </si>
  <si>
    <t>replaced 2 ft cu tubing/l    6</t>
  </si>
  <si>
    <t>New service line instal c    6</t>
  </si>
  <si>
    <t>New Backhoe teeth            6</t>
  </si>
  <si>
    <t>New service Line Install     6</t>
  </si>
  <si>
    <t>New Meter Instalation        6</t>
  </si>
  <si>
    <t>Replaced bolts in Jack ha    6</t>
  </si>
  <si>
    <t>Replaced service under ro    6</t>
  </si>
  <si>
    <t>Meter Exchang                6</t>
  </si>
  <si>
    <t>Laboratory Equipment         6</t>
  </si>
  <si>
    <t>water/leak  19th street      6</t>
  </si>
  <si>
    <t>Raw Water Meter Project      6</t>
  </si>
  <si>
    <t>Annual review of Clinton     6</t>
  </si>
  <si>
    <t>Replaced service line        6</t>
  </si>
  <si>
    <t>Middlesboro SCADA            6</t>
  </si>
  <si>
    <t>Turner lane water line pr    6</t>
  </si>
  <si>
    <t>Midd finished water meter    6</t>
  </si>
  <si>
    <t>Midlesboro Meter Exchange    6</t>
  </si>
  <si>
    <t>New Service Hospital         6</t>
  </si>
  <si>
    <t>REPAVED ROAD                 6</t>
  </si>
  <si>
    <t>Transducer finished meter    6</t>
  </si>
  <si>
    <t>Lab/office chairs            6</t>
  </si>
  <si>
    <t>Repave roadway/ Leak site    6</t>
  </si>
  <si>
    <t>Clinton Raw Water Meters     6</t>
  </si>
  <si>
    <t>New Meter Installation       6</t>
  </si>
  <si>
    <t>Finish water meter instal    6</t>
  </si>
  <si>
    <t>WTP Office Equipment         6</t>
  </si>
  <si>
    <t>Clinton Meter Install        6</t>
  </si>
  <si>
    <t>Clinton Raw Water Meter I    6</t>
  </si>
  <si>
    <t>Mboro Meter install          6</t>
  </si>
  <si>
    <t>New Service 1327 N 25th S    6</t>
  </si>
  <si>
    <t>Mboro Finish Water Meter     6</t>
  </si>
  <si>
    <t>Purchasing Meter Vaults f    6</t>
  </si>
  <si>
    <t>Changed3-1inch meters for    6</t>
  </si>
  <si>
    <t>Haul 6 ft dia meter pit t    6</t>
  </si>
  <si>
    <t>Replace leaking service l    6</t>
  </si>
  <si>
    <t>Transport Clinton Meters     6</t>
  </si>
  <si>
    <t>Lime Feeder replacment       6</t>
  </si>
  <si>
    <t>Meter Box Installation       6</t>
  </si>
  <si>
    <t>Turner Lane and 19th main    6</t>
  </si>
  <si>
    <t>Mboro Meter Install          6</t>
  </si>
  <si>
    <t>Clinton Raw Water MTR        6</t>
  </si>
  <si>
    <t>Mboro Finish Water MTR       6</t>
  </si>
  <si>
    <t>Mboro Main Replacement       6</t>
  </si>
  <si>
    <t>New service, Queensbury H    6</t>
  </si>
  <si>
    <t>water/leak service line      6</t>
  </si>
  <si>
    <t>New Lime feeder              6</t>
  </si>
  <si>
    <t>Replaced 60' service line    6</t>
  </si>
  <si>
    <t>SERVICE LINE LEAK            6</t>
  </si>
  <si>
    <t>Purchase Trench Box          6</t>
  </si>
  <si>
    <t>Install Valve Box at WTP     6</t>
  </si>
  <si>
    <t>Install Finish Meter cond    6</t>
  </si>
  <si>
    <t xml:space="preserve"> Clinton tested meter fil    6</t>
  </si>
  <si>
    <t>Install conduit  Raw Wate    6</t>
  </si>
  <si>
    <t>INSTALLED NEW RAW WATER M    6</t>
  </si>
  <si>
    <t>INSTALLED CONDOIT FOR RAW    6</t>
  </si>
  <si>
    <t>Safety Light Service Truc    6</t>
  </si>
  <si>
    <t>Gas Monitor                  6</t>
  </si>
  <si>
    <t>Trench Box Middlesboro       6</t>
  </si>
  <si>
    <t>Valve Accuator Pit Instal    6</t>
  </si>
  <si>
    <t>Middlesboro Lime Feeder      6</t>
  </si>
  <si>
    <t>Middlesboro Water Meters     6</t>
  </si>
  <si>
    <t>Middlesboro Filter Pump      6</t>
  </si>
  <si>
    <t>Middlesboro Finish Water     6</t>
  </si>
  <si>
    <t>Clinton Raw Water Meter      6</t>
  </si>
  <si>
    <t>Trench Box Clinton           6</t>
  </si>
  <si>
    <t>Clinton Water Meters         6</t>
  </si>
  <si>
    <t>Installed 4'X5' Pit Box @    6</t>
  </si>
  <si>
    <t>Replaced Meter Yoke sette    6</t>
  </si>
  <si>
    <t>Built temp pit lid           6</t>
  </si>
  <si>
    <t>Installed 1" conduct         6</t>
  </si>
  <si>
    <t>INSTALLED NEW SERVICE LIN    6</t>
  </si>
  <si>
    <t>INSTALLED RAW WATER METR     6</t>
  </si>
  <si>
    <t>WORKED METER CARDS           6</t>
  </si>
  <si>
    <t>New Lime Feeder.             6</t>
  </si>
  <si>
    <t>Finish water meter.          6</t>
  </si>
  <si>
    <t>repair roadway               6</t>
  </si>
  <si>
    <t>unload pit/box               6</t>
  </si>
  <si>
    <t>install pit-box              6</t>
  </si>
  <si>
    <t>replaced broke-setter        6</t>
  </si>
  <si>
    <t>build-temp/meter lid         6</t>
  </si>
  <si>
    <t>install 1'' conduct pipe     6</t>
  </si>
  <si>
    <t>New Lime Feeder              6</t>
  </si>
  <si>
    <t>Finish water meter           6</t>
  </si>
  <si>
    <t>Gas Monitor tank &amp; regula    6</t>
  </si>
  <si>
    <t>Repaved leak site roadway    6</t>
  </si>
  <si>
    <t>Unload 4'X 14' pit box       6</t>
  </si>
  <si>
    <t>Clinton meter cards for r    6</t>
  </si>
  <si>
    <t>order New Lime Feeder        6</t>
  </si>
  <si>
    <t>install conduit for flow     6</t>
  </si>
  <si>
    <t>replace broken curb stop     6</t>
  </si>
  <si>
    <t>view to quote filter pane    6</t>
  </si>
  <si>
    <t>get quotes wall between f    6</t>
  </si>
  <si>
    <t>1 inch meter exchange        6</t>
  </si>
  <si>
    <t>Middlesboro Finish water     6</t>
  </si>
  <si>
    <t>Safety light for service     6</t>
  </si>
  <si>
    <t>Mboro WTP Valve Actuator     6</t>
  </si>
  <si>
    <t>Doors at Mboro WTP Plant     6</t>
  </si>
  <si>
    <t>Main Replacement             6</t>
  </si>
  <si>
    <t>Mboro Meter Testing          6</t>
  </si>
  <si>
    <t>New Filter Control Panels    6</t>
  </si>
  <si>
    <t>Fire Hydrant Installation    6</t>
  </si>
  <si>
    <t>Replaced Damaged Hydrant     6</t>
  </si>
  <si>
    <t>Put dirt around raw water    6</t>
  </si>
  <si>
    <t>Finish Water meter.          6</t>
  </si>
  <si>
    <t>LIME FEEDER.                 6</t>
  </si>
  <si>
    <t>installed safty lights       6</t>
  </si>
  <si>
    <t>replaced broke stop          6</t>
  </si>
  <si>
    <t>replaced fire/hyd            6</t>
  </si>
  <si>
    <t>Finished water meter         6</t>
  </si>
  <si>
    <t>Lime feeder                  6</t>
  </si>
  <si>
    <t>Wall in filter room          6</t>
  </si>
  <si>
    <t>Filter control consoles      6</t>
  </si>
  <si>
    <t>Service truck light insta    6</t>
  </si>
  <si>
    <t>Replaced Broken Yoke Stop    6</t>
  </si>
  <si>
    <t>Clinton WTP Pump Replacem    6</t>
  </si>
  <si>
    <t>Mboro Filter Pump Replace    6</t>
  </si>
  <si>
    <t>Put together trench box      6</t>
  </si>
  <si>
    <t>Put Black Top In Holes we    6</t>
  </si>
  <si>
    <t>Filter pump B                6</t>
  </si>
  <si>
    <t>install  1 1/2 service       6</t>
  </si>
  <si>
    <t>Trench Box                   6</t>
  </si>
  <si>
    <t>Lime Feeder                  6</t>
  </si>
  <si>
    <t>1 1/2" Service Install/Ta    6</t>
  </si>
  <si>
    <t>Service kill outs / Food     6</t>
  </si>
  <si>
    <t>Clinton Trench Box           6</t>
  </si>
  <si>
    <t>Put togather trench box .    6</t>
  </si>
  <si>
    <t>Blacktop in holes wheir l    6</t>
  </si>
  <si>
    <t>Mboro Trench Box             6</t>
  </si>
  <si>
    <t>Mboro Lime Feeder Replace    6</t>
  </si>
  <si>
    <t>New Service 602 Dorcheste    6</t>
  </si>
  <si>
    <t>Received Trench Box-assem    6</t>
  </si>
  <si>
    <t>Install Filter Pump B        6</t>
  </si>
  <si>
    <t>Remove services on east C    6</t>
  </si>
  <si>
    <t>Install new 1&amp;1/2 "servic    6</t>
  </si>
  <si>
    <t>Installed raw water meter    6</t>
  </si>
  <si>
    <t>servise kill out             6</t>
  </si>
  <si>
    <t>Retired services             6</t>
  </si>
  <si>
    <t>Filter Control Panel Repl    6</t>
  </si>
  <si>
    <t>KY Safety Equipment          6</t>
  </si>
  <si>
    <t>Mboro Actuator replacemen    6</t>
  </si>
  <si>
    <t>Clinton Raw Water Meter i    6</t>
  </si>
  <si>
    <t>Transport Clinton meters-    6</t>
  </si>
  <si>
    <t>Middlesboro meter exchang    6</t>
  </si>
  <si>
    <t>Middlesboro SCADA system     6</t>
  </si>
  <si>
    <t>Middlesboro Main replacem    6</t>
  </si>
  <si>
    <t>H2O2 Scales                  6</t>
  </si>
  <si>
    <t>Tires for Backhoe            6</t>
  </si>
  <si>
    <t>Main replacement Sherwood    6</t>
  </si>
  <si>
    <t>Mboro Service Parts Order    6</t>
  </si>
  <si>
    <t>installed Pit drain line     6</t>
  </si>
  <si>
    <t>replaced 1" setter nut &amp;     6</t>
  </si>
  <si>
    <t>Installed two new Service    6</t>
  </si>
  <si>
    <t xml:space="preserve"> road bore for conduct to    6</t>
  </si>
  <si>
    <t>Leak / replaced 5' 4" mai    6</t>
  </si>
  <si>
    <t>Clinton Meter exchange       6</t>
  </si>
  <si>
    <t>Middlesboro meter exchage    6</t>
  </si>
  <si>
    <t>planning water line repla    6</t>
  </si>
  <si>
    <t>Install new meter base se    6</t>
  </si>
  <si>
    <t>Install conduit for Flow     6</t>
  </si>
  <si>
    <t>MR Handheld Order            6</t>
  </si>
  <si>
    <t>Worked meter cards           6</t>
  </si>
  <si>
    <t>Clinton Meter Installatio    6</t>
  </si>
  <si>
    <t>Mboro Service Line Parts     6</t>
  </si>
  <si>
    <t xml:space="preserve"> Mboro Meter Installation    6</t>
  </si>
  <si>
    <t>Mboro Filter 2 Valve Accu    6</t>
  </si>
  <si>
    <t>Clinton Meter Exchange       6</t>
  </si>
  <si>
    <t>Middlesboro Meter Exchang    6</t>
  </si>
  <si>
    <t>worked on pump station bu    6</t>
  </si>
  <si>
    <t>replace galv. service lin    6</t>
  </si>
  <si>
    <t>meter test                   6</t>
  </si>
  <si>
    <t>replaced  stop               6</t>
  </si>
  <si>
    <t>Mboro WTP Roof Drain Inst    6</t>
  </si>
  <si>
    <t>Mboro Meter Installation     6</t>
  </si>
  <si>
    <t>Mboro Pipe Fittings          6</t>
  </si>
  <si>
    <t>2" &amp; 1 1/2" Meter Testing    6</t>
  </si>
  <si>
    <t>Future AMR Meters            6</t>
  </si>
  <si>
    <t>purchase Locks for Clinto    6</t>
  </si>
  <si>
    <t>Purchase Locks for Middke    6</t>
  </si>
  <si>
    <t>Install Locks for Middles    6</t>
  </si>
  <si>
    <t>re-plumb Roof Drain on bu    6</t>
  </si>
  <si>
    <t>meter/exchanges              6</t>
  </si>
  <si>
    <t>Gauge Installation Beans     6</t>
  </si>
  <si>
    <t>Changed locks                6</t>
  </si>
  <si>
    <t>Middlesboro Lock Order       6</t>
  </si>
  <si>
    <t>Clinton Meter Testing        6</t>
  </si>
  <si>
    <t>Clinton Lock Order           6</t>
  </si>
  <si>
    <t>repair backhole door         6</t>
  </si>
  <si>
    <t>Meter Testing                6</t>
  </si>
  <si>
    <t>Backhoe Door Repair          6</t>
  </si>
  <si>
    <t>Meter Exchange               6</t>
  </si>
  <si>
    <t>inserted plug in 6 inch m    6</t>
  </si>
  <si>
    <t>Replace copper on service    6</t>
  </si>
  <si>
    <t>Turner Lane- Creek Crossi    6</t>
  </si>
  <si>
    <t>plug   6'' tee               6</t>
  </si>
  <si>
    <t>2309  win leak               6</t>
  </si>
  <si>
    <t>repaired leak on Sherwood    6</t>
  </si>
  <si>
    <t>Kill out 6" fire protecti    6</t>
  </si>
  <si>
    <t>Repaired leak 2309 Winche    6</t>
  </si>
  <si>
    <t>New Service                  6</t>
  </si>
  <si>
    <t>Mboro WTP Drain Replaceme    6</t>
  </si>
  <si>
    <t>Re-lay 60 ft-6 in. main      6</t>
  </si>
  <si>
    <t>Install new Fire Hydrant-    6</t>
  </si>
  <si>
    <t>Relocate 6" main SECC        6</t>
  </si>
  <si>
    <t>Water Main Instalation       6</t>
  </si>
  <si>
    <t>Water Main Fittings order    6</t>
  </si>
  <si>
    <t xml:space="preserve">   Took BWA samples.         6</t>
  </si>
  <si>
    <t>Actuators.                   6</t>
  </si>
  <si>
    <t>relocate 6''  water main     6</t>
  </si>
  <si>
    <t>install a fire hyd,          6</t>
  </si>
  <si>
    <t>Relocate 6" main Food Cit    6</t>
  </si>
  <si>
    <t>Installed Fire Hydrant       6</t>
  </si>
  <si>
    <t>flush new main               6</t>
  </si>
  <si>
    <t>install new tap an servic    6</t>
  </si>
  <si>
    <t>replaced metter yoak         6</t>
  </si>
  <si>
    <t>replaced drain               6</t>
  </si>
  <si>
    <t>meter exchange               6</t>
  </si>
  <si>
    <t>install new hyd kit          6</t>
  </si>
  <si>
    <t>Flush new main &amp; Sample t    6</t>
  </si>
  <si>
    <t>Install new Tap &amp; service    6</t>
  </si>
  <si>
    <t>Replaced Meter yoke sette    6</t>
  </si>
  <si>
    <t>Unlock Gate for Contracto    6</t>
  </si>
  <si>
    <t>replaced Drain on A/C Uni    6</t>
  </si>
  <si>
    <t>Replaced Rear tires on Ba    6</t>
  </si>
  <si>
    <t>Made decision on structur    6</t>
  </si>
  <si>
    <t>install new Hydrant kit      6</t>
  </si>
  <si>
    <t>New Roof Drain System WTP    6</t>
  </si>
  <si>
    <t>Air Compressor               6</t>
  </si>
  <si>
    <t>New Meter Install            6</t>
  </si>
  <si>
    <t>Replaced Air Compressor C    6</t>
  </si>
  <si>
    <t>Service Line Materials       6</t>
  </si>
  <si>
    <t>Changed tubs in chem feed    6</t>
  </si>
  <si>
    <t>Water Main Replacement       6</t>
  </si>
  <si>
    <t>Electrical work at WTP       6</t>
  </si>
  <si>
    <t>New Service Installation     6</t>
  </si>
  <si>
    <t>Clinton Safety Equipment     6</t>
  </si>
  <si>
    <t>New Service Mboro            6</t>
  </si>
  <si>
    <t>2'' METER/EXCHANGE           6</t>
  </si>
  <si>
    <t>REPLACE/STOP/BOX             6</t>
  </si>
  <si>
    <t>Mboro Meter Change Out       6</t>
  </si>
  <si>
    <t>Security Gates Mboro WTP     6</t>
  </si>
  <si>
    <t>Clinton Meter Box Lids       6</t>
  </si>
  <si>
    <t>New Hydrant Install          6</t>
  </si>
  <si>
    <t>Installed new Tap &amp; Servi    6</t>
  </si>
  <si>
    <t>Replacement of Creek Cros    6</t>
  </si>
  <si>
    <t>fire/hyd flow test/an pai    6</t>
  </si>
  <si>
    <t>new servise/ tap-main 5/8    6</t>
  </si>
  <si>
    <t>replacement creek crossin    6</t>
  </si>
  <si>
    <t>Mboro Meter Exchange         6</t>
  </si>
  <si>
    <t>Security Gates Installati    6</t>
  </si>
  <si>
    <t>METER/EXCHANGES              6</t>
  </si>
  <si>
    <t>Service Tap                  6</t>
  </si>
  <si>
    <t>SERVICE TAP                  6</t>
  </si>
  <si>
    <t>Main Replacements            6</t>
  </si>
  <si>
    <t>Food City Service Install    6</t>
  </si>
  <si>
    <t>Discharge pump               6</t>
  </si>
  <si>
    <t>WTP Security Gates           6</t>
  </si>
  <si>
    <t>Meter Change Outs            6</t>
  </si>
  <si>
    <t>Security Gates WTP           6</t>
  </si>
  <si>
    <t>New Main Installation        6</t>
  </si>
  <si>
    <t>Meter install                6</t>
  </si>
  <si>
    <t>replaced meter arm           6</t>
  </si>
  <si>
    <t>Replaced 2" Service          6</t>
  </si>
  <si>
    <t>Meter Testing / Pulled &amp;     6</t>
  </si>
  <si>
    <t>6" Fire protection Tap       6</t>
  </si>
  <si>
    <t xml:space="preserve"> meter install an meter e    6</t>
  </si>
  <si>
    <t>new servise install 2'' s    6</t>
  </si>
  <si>
    <t>New service tap              6</t>
  </si>
  <si>
    <t>Meter Installation           6</t>
  </si>
  <si>
    <t>Security Gates at WTP        6</t>
  </si>
  <si>
    <t>New 3" meter                 6</t>
  </si>
  <si>
    <t>New Water Main Installati    6</t>
  </si>
  <si>
    <t>Doorlock replacements at     6</t>
  </si>
  <si>
    <t>New Meter Vault Installat    6</t>
  </si>
  <si>
    <t>Mower Building               6</t>
  </si>
  <si>
    <t>new main replacment          6</t>
  </si>
  <si>
    <t>Fire Protection Tap          6</t>
  </si>
  <si>
    <t>new main replacement         6</t>
  </si>
  <si>
    <t>fire Protection line         6</t>
  </si>
  <si>
    <t>storage build Floor Repla    6</t>
  </si>
  <si>
    <t>New line replacment          6</t>
  </si>
  <si>
    <t>Storage Tank Vents           6</t>
  </si>
  <si>
    <t>Tank Vent Installation       6</t>
  </si>
  <si>
    <t>Caution Light for new tru    6</t>
  </si>
  <si>
    <t>T4 1737 494.0</t>
  </si>
  <si>
    <t>T4 1737 493.0</t>
  </si>
  <si>
    <t>T4 1737 492.0</t>
  </si>
  <si>
    <t>T4 1737 495.0</t>
  </si>
  <si>
    <t>T4 1737 496.0</t>
  </si>
  <si>
    <t>T4 1740 468.0</t>
  </si>
  <si>
    <t>T4 1740 469.0</t>
  </si>
  <si>
    <t>T4 1740 470.0</t>
  </si>
  <si>
    <t>T4 1740 471.0</t>
  </si>
  <si>
    <t>T4 1740 472.0</t>
  </si>
  <si>
    <t>T4 1743 983.0</t>
  </si>
  <si>
    <t>T4 1743 984.0</t>
  </si>
  <si>
    <t>T4 1743 982.0</t>
  </si>
  <si>
    <t>T4 1743 980.0</t>
  </si>
  <si>
    <t>T4 1743 981.0</t>
  </si>
  <si>
    <t>T4 1743 977.0</t>
  </si>
  <si>
    <t>T4 1743 978.0</t>
  </si>
  <si>
    <t>T4 1743 979.0</t>
  </si>
  <si>
    <t>T4 1743 971.0</t>
  </si>
  <si>
    <t>T4 1743 972.0</t>
  </si>
  <si>
    <t>T4 1743 973.0</t>
  </si>
  <si>
    <t>T4 1743 974.0</t>
  </si>
  <si>
    <t>T4 1743 975.0</t>
  </si>
  <si>
    <t>T4 1743 976.0</t>
  </si>
  <si>
    <t>T4 1746 618.0</t>
  </si>
  <si>
    <t>T4 1746 619.0</t>
  </si>
  <si>
    <t>T4 1746 620.0</t>
  </si>
  <si>
    <t>T4 1746 621.0</t>
  </si>
  <si>
    <t>T4 1746 622.0</t>
  </si>
  <si>
    <t>T4 1746 623.0</t>
  </si>
  <si>
    <t>T4 1746 624.0</t>
  </si>
  <si>
    <t>T4 1746 625.0</t>
  </si>
  <si>
    <t>T4 1746 626.0</t>
  </si>
  <si>
    <t>T4 1746 627.0</t>
  </si>
  <si>
    <t>T4 1746 628.0</t>
  </si>
  <si>
    <t>T4 1746 629.0</t>
  </si>
  <si>
    <t>T4 1746 630.0</t>
  </si>
  <si>
    <t>T4 1746 631.0</t>
  </si>
  <si>
    <t>T4 1746 632.0</t>
  </si>
  <si>
    <t>T4 1749 1120.0</t>
  </si>
  <si>
    <t>T4 1749 1122.0</t>
  </si>
  <si>
    <t>T4 1749 1123.0</t>
  </si>
  <si>
    <t>T4 1749 1124.0</t>
  </si>
  <si>
    <t>T4 1749 1125.0</t>
  </si>
  <si>
    <t>T4 1749 1152.0</t>
  </si>
  <si>
    <t>T4 1749 1126.0</t>
  </si>
  <si>
    <t>T4 1749 1127.0</t>
  </si>
  <si>
    <t>T4 1749 1128.0</t>
  </si>
  <si>
    <t>T4 1749 1129.0</t>
  </si>
  <si>
    <t>T4 1749 1130.0</t>
  </si>
  <si>
    <t>T4 1749 1131.0</t>
  </si>
  <si>
    <t>T4 1749 1132.0</t>
  </si>
  <si>
    <t>T4 1749 1133.0</t>
  </si>
  <si>
    <t>T4 1749 1134.0</t>
  </si>
  <si>
    <t>T4 1749 1121.0</t>
  </si>
  <si>
    <t>T4 1749 1135.0</t>
  </si>
  <si>
    <t>T4 1749 1136.0</t>
  </si>
  <si>
    <t>T4 1749 1137.0</t>
  </si>
  <si>
    <t>T4 1749 1138.0</t>
  </si>
  <si>
    <t>T4 1749 1139.0</t>
  </si>
  <si>
    <t>T4 1749 1140.0</t>
  </si>
  <si>
    <t>T4 1749 1141.0</t>
  </si>
  <si>
    <t>T4 1749 1142.0</t>
  </si>
  <si>
    <t>T4 1749 1143.0</t>
  </si>
  <si>
    <t>T4 1749 1144.0</t>
  </si>
  <si>
    <t>T4 1749 1145.0</t>
  </si>
  <si>
    <t>T4 1749 1146.0</t>
  </si>
  <si>
    <t>T4 1749 1147.0</t>
  </si>
  <si>
    <t>T4 1749 1148.0</t>
  </si>
  <si>
    <t>T4 1749 1149.0</t>
  </si>
  <si>
    <t>T4 1749 1150.0</t>
  </si>
  <si>
    <t>T4 1749 1151.0</t>
  </si>
  <si>
    <t>JE DOC 356108 MANUAL T8 - TR</t>
  </si>
  <si>
    <t>T4 1752 1010.0</t>
  </si>
  <si>
    <t>T4 1752 1015.0</t>
  </si>
  <si>
    <t>T4 1752 1005.0</t>
  </si>
  <si>
    <t>T4 1752 1007.0</t>
  </si>
  <si>
    <t>T4 1752 1008.0</t>
  </si>
  <si>
    <t>T4 1752 1009.0</t>
  </si>
  <si>
    <t>T4 1752 1011.0</t>
  </si>
  <si>
    <t>T4 1752 1012.0</t>
  </si>
  <si>
    <t>T4 1752 1013.0</t>
  </si>
  <si>
    <t>T4 1752 1016.0</t>
  </si>
  <si>
    <t>T4 1752 1006.0</t>
  </si>
  <si>
    <t>T4 1752 1014.0</t>
  </si>
  <si>
    <t>T4 1755 621.0</t>
  </si>
  <si>
    <t>T4 1755 622.0</t>
  </si>
  <si>
    <t>T4 1755 623.0</t>
  </si>
  <si>
    <t>T4 1755 624.0</t>
  </si>
  <si>
    <t>T4 1758 658.0</t>
  </si>
  <si>
    <t>T4 1758 659.0</t>
  </si>
  <si>
    <t>T4 1758 660.0</t>
  </si>
  <si>
    <t>T4 1758 661.0</t>
  </si>
  <si>
    <t>T4 1758 662.0</t>
  </si>
  <si>
    <t>T4 1758 663.0</t>
  </si>
  <si>
    <t>T4 1758 664.0</t>
  </si>
  <si>
    <t>T4 1758 665.0</t>
  </si>
  <si>
    <t>T4 1758 666.0</t>
  </si>
  <si>
    <t>T4 1761 1102.0</t>
  </si>
  <si>
    <t>T4 1761 1097.0</t>
  </si>
  <si>
    <t>T4 1761 1098.0</t>
  </si>
  <si>
    <t>T4 1761 1099.0</t>
  </si>
  <si>
    <t>T4 1761 1100.0</t>
  </si>
  <si>
    <t>T4 1761 1096.0</t>
  </si>
  <si>
    <t>T4 1761 1101.0</t>
  </si>
  <si>
    <t>T4 1761 1084.0</t>
  </si>
  <si>
    <t>T4 1761 1085.0</t>
  </si>
  <si>
    <t>T4 1761 1086.0</t>
  </si>
  <si>
    <t>T4 1761 1088.0</t>
  </si>
  <si>
    <t>T4 1761 1089.0</t>
  </si>
  <si>
    <t>T4 1761 1090.0</t>
  </si>
  <si>
    <t>T4 1761 1091.0</t>
  </si>
  <si>
    <t>T4 1761 1092.0</t>
  </si>
  <si>
    <t>T4 1761 1093.0</t>
  </si>
  <si>
    <t>T4 1761 1094.0</t>
  </si>
  <si>
    <t>T4 1761 1095.0</t>
  </si>
  <si>
    <t>T4 1761 1087.0</t>
  </si>
  <si>
    <t>JE DOC 356439 MANUAL T8 - TR</t>
  </si>
  <si>
    <t>T4 1764 762.0</t>
  </si>
  <si>
    <t>T4 1764 763.0</t>
  </si>
  <si>
    <t>T4 1764 764.0</t>
  </si>
  <si>
    <t>T4 1764 765.0</t>
  </si>
  <si>
    <t>T4 1764 766.0</t>
  </si>
  <si>
    <t>T4 1764 767.0</t>
  </si>
  <si>
    <t>T4 1764 768.0</t>
  </si>
  <si>
    <t>T4 1764 769.0</t>
  </si>
  <si>
    <t>T4 1764 770.0</t>
  </si>
  <si>
    <t>T4 1767 1089.0</t>
  </si>
  <si>
    <t>T4 1767 1090.0</t>
  </si>
  <si>
    <t>T4 1767 1091.0</t>
  </si>
  <si>
    <t>T4 1767 1092.0</t>
  </si>
  <si>
    <t>T4 1767 1093.0</t>
  </si>
  <si>
    <t>T4 1767 1094.0</t>
  </si>
  <si>
    <t>T4 1767 1095.0</t>
  </si>
  <si>
    <t>T4 1767 1096.0</t>
  </si>
  <si>
    <t>T4 1767 1097.0</t>
  </si>
  <si>
    <t>T4 1767 1098.0</t>
  </si>
  <si>
    <t>T4 1767 1099.0</t>
  </si>
  <si>
    <t>T4 1767 1100.0</t>
  </si>
  <si>
    <t>T4 1767 1101.0</t>
  </si>
  <si>
    <t>T4 1767 1102.0</t>
  </si>
  <si>
    <t>T4 1767 1084.0</t>
  </si>
  <si>
    <t>T4 1767 1085.0</t>
  </si>
  <si>
    <t>T4 1767 1086.0</t>
  </si>
  <si>
    <t>T4 1767 1087.0</t>
  </si>
  <si>
    <t>T4 1767 1088.0</t>
  </si>
  <si>
    <t>T4 1767 1079.0</t>
  </si>
  <si>
    <t>T4 1767 1080.0</t>
  </si>
  <si>
    <t>T4 1767 1081.0</t>
  </si>
  <si>
    <t>T4 1767 1082.0</t>
  </si>
  <si>
    <t>T4 1767 1083.0</t>
  </si>
  <si>
    <t>T4 1767 1103.0</t>
  </si>
  <si>
    <t>T4 1767 1104.0</t>
  </si>
  <si>
    <t>T4 1767 1049.0</t>
  </si>
  <si>
    <t>T4 1767 1050.0</t>
  </si>
  <si>
    <t>T4 1767 1051.0</t>
  </si>
  <si>
    <t>T4 1767 1052.0</t>
  </si>
  <si>
    <t>T4 1767 1053.0</t>
  </si>
  <si>
    <t>T4 1767 1054.0</t>
  </si>
  <si>
    <t>T4 1767 1055.0</t>
  </si>
  <si>
    <t>T4 1767 1056.0</t>
  </si>
  <si>
    <t>T4 1767 1057.0</t>
  </si>
  <si>
    <t>T4 1767 1058.0</t>
  </si>
  <si>
    <t>T4 1767 1059.0</t>
  </si>
  <si>
    <t>T4 1767 1060.0</t>
  </si>
  <si>
    <t>T4 1767 1061.0</t>
  </si>
  <si>
    <t>T4 1767 1062.0</t>
  </si>
  <si>
    <t>T4 1767 1063.0</t>
  </si>
  <si>
    <t>T4 1767 1064.0</t>
  </si>
  <si>
    <t>T4 1767 1065.0</t>
  </si>
  <si>
    <t>T4 1767 1066.0</t>
  </si>
  <si>
    <t>T4 1767 1067.0</t>
  </si>
  <si>
    <t>T4 1767 1068.0</t>
  </si>
  <si>
    <t>T4 1767 1069.0</t>
  </si>
  <si>
    <t>T4 1767 1070.0</t>
  </si>
  <si>
    <t>T4 1767 1071.0</t>
  </si>
  <si>
    <t>T4 1767 1072.0</t>
  </si>
  <si>
    <t>T4 1767 1073.0</t>
  </si>
  <si>
    <t>T4 1767 1074.0</t>
  </si>
  <si>
    <t>T4 1767 1075.0</t>
  </si>
  <si>
    <t>T4 1767 1076.0</t>
  </si>
  <si>
    <t>T4 1767 1077.0</t>
  </si>
  <si>
    <t>T4 1767 1078.0</t>
  </si>
  <si>
    <t>T4 1767 1105.0</t>
  </si>
  <si>
    <t>T4 1767 1046.0</t>
  </si>
  <si>
    <t>T4 1767 1047.0</t>
  </si>
  <si>
    <t>T4 1767 1048.0</t>
  </si>
  <si>
    <t>T4 1767 1106.0</t>
  </si>
  <si>
    <t>T4 1770 765.0</t>
  </si>
  <si>
    <t>T4 1770 766.0</t>
  </si>
  <si>
    <t>T4 1770 767.0</t>
  </si>
  <si>
    <t>T4 1770 768.0</t>
  </si>
  <si>
    <t>T4 1770 769.0</t>
  </si>
  <si>
    <t>T4 1770 770.0</t>
  </si>
  <si>
    <t>T4 1770 771.0</t>
  </si>
  <si>
    <t>T4 1770 772.0</t>
  </si>
  <si>
    <t>T4 1770 773.0</t>
  </si>
  <si>
    <t>T4 1770 774.0</t>
  </si>
  <si>
    <t>T4 1770 775.0</t>
  </si>
  <si>
    <t>T4 1770 776.0</t>
  </si>
  <si>
    <t>T4 1773 1010.0</t>
  </si>
  <si>
    <t>T4 1773 1011.0</t>
  </si>
  <si>
    <t>T4 1773 1015.0</t>
  </si>
  <si>
    <t>T4 1773 1016.0</t>
  </si>
  <si>
    <t>T4 1773 1017.0</t>
  </si>
  <si>
    <t>T4 1773 1018.0</t>
  </si>
  <si>
    <t>T4 1773 1019.0</t>
  </si>
  <si>
    <t>T4 1773 1020.0</t>
  </si>
  <si>
    <t>T4 1773 1021.0</t>
  </si>
  <si>
    <t>T4 1773 1022.0</t>
  </si>
  <si>
    <t>T4 1773 1023.0</t>
  </si>
  <si>
    <t>T4 1773 1024.0</t>
  </si>
  <si>
    <t>T4 1773 1025.0</t>
  </si>
  <si>
    <t>T4 1773 1026.0</t>
  </si>
  <si>
    <t>T4 1773 1027.0</t>
  </si>
  <si>
    <t>T4 1773 1028.0</t>
  </si>
  <si>
    <t>T4 1773 1029.0</t>
  </si>
  <si>
    <t>T4 1773 1014.0</t>
  </si>
  <si>
    <t>T4 1773 1012.0</t>
  </si>
  <si>
    <t>T4 1773 1013.0</t>
  </si>
  <si>
    <t>T4 1773 1030.0</t>
  </si>
  <si>
    <t>T4 1773 1031.0</t>
  </si>
  <si>
    <t>T4 1773 1032.0</t>
  </si>
  <si>
    <t>T4 1773 994.0</t>
  </si>
  <si>
    <t>T4 1773 995.0</t>
  </si>
  <si>
    <t>T4 1773 996.0</t>
  </si>
  <si>
    <t>T4 1773 997.0</t>
  </si>
  <si>
    <t>T4 1773 998.0</t>
  </si>
  <si>
    <t>T4 1773 999.0</t>
  </si>
  <si>
    <t>T4 1773 1000.0</t>
  </si>
  <si>
    <t>T4 1773 1001.0</t>
  </si>
  <si>
    <t>T4 1773 1002.0</t>
  </si>
  <si>
    <t>T4 1773 1003.0</t>
  </si>
  <si>
    <t>T4 1773 1004.0</t>
  </si>
  <si>
    <t>T4 1773 1005.0</t>
  </si>
  <si>
    <t>T4 1773 1006.0</t>
  </si>
  <si>
    <t>T4 1773 1007.0</t>
  </si>
  <si>
    <t>T4 1773 1008.0</t>
  </si>
  <si>
    <t>T4 1773 1009.0</t>
  </si>
  <si>
    <t>T4 1773 1033.0</t>
  </si>
  <si>
    <t>T4 1773 1035.0</t>
  </si>
  <si>
    <t>T4 1773 1036.0</t>
  </si>
  <si>
    <t>T4 1773 1034.0</t>
  </si>
  <si>
    <t>JE DOC 356709 MANUAL T8 - TR</t>
  </si>
  <si>
    <t>T4 1776 1010.0</t>
  </si>
  <si>
    <t>T4 1776 1012.0</t>
  </si>
  <si>
    <t>T4 1776 1038.0</t>
  </si>
  <si>
    <t>T4 1776 1015.0</t>
  </si>
  <si>
    <t>T4 1776 1016.0</t>
  </si>
  <si>
    <t>T4 1776 1017.0</t>
  </si>
  <si>
    <t>T4 1776 1018.0</t>
  </si>
  <si>
    <t>T4 1776 1019.0</t>
  </si>
  <si>
    <t>T4 1776 1020.0</t>
  </si>
  <si>
    <t>T4 1776 1013.0</t>
  </si>
  <si>
    <t>T4 1776 1014.0</t>
  </si>
  <si>
    <t>T4 1776 1021.0</t>
  </si>
  <si>
    <t>T4 1776 1022.0</t>
  </si>
  <si>
    <t>T4 1776 1023.0</t>
  </si>
  <si>
    <t>T4 1776 1011.0</t>
  </si>
  <si>
    <t>T4 1776 1024.0</t>
  </si>
  <si>
    <t>T4 1776 1025.0</t>
  </si>
  <si>
    <t>T4 1776 1028.0</t>
  </si>
  <si>
    <t>T4 1776 1029.0</t>
  </si>
  <si>
    <t>T4 1776 1030.0</t>
  </si>
  <si>
    <t>T4 1776 1031.0</t>
  </si>
  <si>
    <t>T4 1776 1032.0</t>
  </si>
  <si>
    <t>T4 1776 1033.0</t>
  </si>
  <si>
    <t>T4 1776 1034.0</t>
  </si>
  <si>
    <t>T4 1776 1035.0</t>
  </si>
  <si>
    <t>T4 1776 1036.0</t>
  </si>
  <si>
    <t>T4 1776 1037.0</t>
  </si>
  <si>
    <t>T4 1776 1026.0</t>
  </si>
  <si>
    <t>T4 1776 1027.0</t>
  </si>
  <si>
    <t>T4 1779 635.0</t>
  </si>
  <si>
    <t>T4 1779 636.0</t>
  </si>
  <si>
    <t>T4 1779 637.0</t>
  </si>
  <si>
    <t>T4 1779 638.0</t>
  </si>
  <si>
    <t>T4 1779 639.0</t>
  </si>
  <si>
    <t>T4 1779 640.0</t>
  </si>
  <si>
    <t>T4 1779 641.0</t>
  </si>
  <si>
    <t>T4 1779 642.0</t>
  </si>
  <si>
    <t>T4 1779 643.0</t>
  </si>
  <si>
    <t>T4 1779 644.0</t>
  </si>
  <si>
    <t>T4 1782 974.0</t>
  </si>
  <si>
    <t>T4 1782 975.0</t>
  </si>
  <si>
    <t>T4 1782 976.0</t>
  </si>
  <si>
    <t>T4 1782 977.0</t>
  </si>
  <si>
    <t>T4 1782 978.0</t>
  </si>
  <si>
    <t>T4 1782 979.0</t>
  </si>
  <si>
    <t>T4 1782 980.0</t>
  </si>
  <si>
    <t>T4 1782 982.0</t>
  </si>
  <si>
    <t>T4 1782 983.0</t>
  </si>
  <si>
    <t>T4 1782 984.0</t>
  </si>
  <si>
    <t>T4 1782 985.0</t>
  </si>
  <si>
    <t>T4 1782 986.0</t>
  </si>
  <si>
    <t>T4 1782 981.0</t>
  </si>
  <si>
    <t>T4 1782 987.0</t>
  </si>
  <si>
    <t>T4 1782 988.0</t>
  </si>
  <si>
    <t>T4 1782 989.0</t>
  </si>
  <si>
    <t>T4 1782 990.0</t>
  </si>
  <si>
    <t>T4 1782 991.0</t>
  </si>
  <si>
    <t>T4 1782 992.0</t>
  </si>
  <si>
    <t>T4 1782 993.0</t>
  </si>
  <si>
    <t>T4 1782 994.0</t>
  </si>
  <si>
    <t>T4 1782 995.0</t>
  </si>
  <si>
    <t>T4 1782 996.0</t>
  </si>
  <si>
    <t>T4 1782 997.0</t>
  </si>
  <si>
    <t>T4 1782 998.0</t>
  </si>
  <si>
    <t>T4 1782 999.0</t>
  </si>
  <si>
    <t>T4 1782 1000.0</t>
  </si>
  <si>
    <t>T4 1785 704.0</t>
  </si>
  <si>
    <t>T4 1785 705.0</t>
  </si>
  <si>
    <t>T4 1785 706.0</t>
  </si>
  <si>
    <t>T4 1785 707.0</t>
  </si>
  <si>
    <t>T4 1785 708.0</t>
  </si>
  <si>
    <t>T4 1785 709.0</t>
  </si>
  <si>
    <t>T4 1785 710.0</t>
  </si>
  <si>
    <t>JE DOC 357007 MANUAL T8 - TR</t>
  </si>
  <si>
    <t>T4 1788 1244.0</t>
  </si>
  <si>
    <t>T4 1788 1246.0</t>
  </si>
  <si>
    <t>T4 1788 1247.0</t>
  </si>
  <si>
    <t>T4 1788 1245.0</t>
  </si>
  <si>
    <t>T4 1788 1248.0</t>
  </si>
  <si>
    <t>T4 1788 1249.0</t>
  </si>
  <si>
    <t>T4 1788 1250.0</t>
  </si>
  <si>
    <t>T4 1788 1251.0</t>
  </si>
  <si>
    <t>T4 1788 1252.0</t>
  </si>
  <si>
    <t>T4 1788 1253.0</t>
  </si>
  <si>
    <t>T4 1788 1254.0</t>
  </si>
  <si>
    <t>T4 1788 1255.0</t>
  </si>
  <si>
    <t>T4 1788 1256.0</t>
  </si>
  <si>
    <t>T4 1788 1257.0</t>
  </si>
  <si>
    <t>T4 1788 1258.0</t>
  </si>
  <si>
    <t>T4 1788 1259.0</t>
  </si>
  <si>
    <t>T4 1788 1260.0</t>
  </si>
  <si>
    <t>T4 1788 1261.0</t>
  </si>
  <si>
    <t>T4 1788 1262.0</t>
  </si>
  <si>
    <t>T4 1788 1263.0</t>
  </si>
  <si>
    <t>T4 1788 1264.0</t>
  </si>
  <si>
    <t>T4 1788 1265.0</t>
  </si>
  <si>
    <t>T4 1788 1266.0</t>
  </si>
  <si>
    <t>T4 1788 1267.0</t>
  </si>
  <si>
    <t>T4 1788 1234.0</t>
  </si>
  <si>
    <t>T4 1788 1235.0</t>
  </si>
  <si>
    <t>T4 1788 1236.0</t>
  </si>
  <si>
    <t>T4 1788 1237.0</t>
  </si>
  <si>
    <t>T4 1788 1238.0</t>
  </si>
  <si>
    <t>T4 1788 1239.0</t>
  </si>
  <si>
    <t>T4 1788 1240.0</t>
  </si>
  <si>
    <t>T4 1788 1241.0</t>
  </si>
  <si>
    <t>T4 1788 1242.0</t>
  </si>
  <si>
    <t>T4 1788 1243.0</t>
  </si>
  <si>
    <t>T4 1788 1268.0</t>
  </si>
  <si>
    <t>T4 1788 1269.0</t>
  </si>
  <si>
    <t>T4 1788 1270.0</t>
  </si>
  <si>
    <t>T4 1791 840.0</t>
  </si>
  <si>
    <t>T4 1791 841.0</t>
  </si>
  <si>
    <t>T4 1791 842.0</t>
  </si>
  <si>
    <t>T4 1791 843.0</t>
  </si>
  <si>
    <t>T4 1791 844.0</t>
  </si>
  <si>
    <t>T4 1791 845.0</t>
  </si>
  <si>
    <t>T4 1791 846.0</t>
  </si>
  <si>
    <t>T4 1791 847.0</t>
  </si>
  <si>
    <t>T4 1791 848.0</t>
  </si>
  <si>
    <t>T4 1791 849.0</t>
  </si>
  <si>
    <t>T4 1791 850.0</t>
  </si>
  <si>
    <t>T4 1791 851.0</t>
  </si>
  <si>
    <t>T4 1791 852.0</t>
  </si>
  <si>
    <t>T4 1794 1135.0</t>
  </si>
  <si>
    <t>T4 1794 1170.0</t>
  </si>
  <si>
    <t>T4 1794 1137.0</t>
  </si>
  <si>
    <t>T4 1794 1138.0</t>
  </si>
  <si>
    <t>T4 1794 1139.0</t>
  </si>
  <si>
    <t>T4 1794 1141.0</t>
  </si>
  <si>
    <t>T4 1794 1142.0</t>
  </si>
  <si>
    <t>T4 1794 1143.0</t>
  </si>
  <si>
    <t>T4 1794 1144.0</t>
  </si>
  <si>
    <t>T4 1794 1145.0</t>
  </si>
  <si>
    <t>T4 1794 1146.0</t>
  </si>
  <si>
    <t>T4 1794 1147.0</t>
  </si>
  <si>
    <t>T4 1794 1148.0</t>
  </si>
  <si>
    <t>T4 1794 1140.0</t>
  </si>
  <si>
    <t>T4 1794 1149.0</t>
  </si>
  <si>
    <t>T4 1794 1150.0</t>
  </si>
  <si>
    <t>T4 1794 1151.0</t>
  </si>
  <si>
    <t>T4 1794 1152.0</t>
  </si>
  <si>
    <t>T4 1794 1136.0</t>
  </si>
  <si>
    <t>T4 1794 1153.0</t>
  </si>
  <si>
    <t>T4 1794 1154.0</t>
  </si>
  <si>
    <t>T4 1794 1157.0</t>
  </si>
  <si>
    <t>T4 1794 1158.0</t>
  </si>
  <si>
    <t>T4 1794 1159.0</t>
  </si>
  <si>
    <t>T4 1794 1160.0</t>
  </si>
  <si>
    <t>T4 1794 1161.0</t>
  </si>
  <si>
    <t>T4 1794 1162.0</t>
  </si>
  <si>
    <t>T4 1794 1163.0</t>
  </si>
  <si>
    <t>T4 1794 1164.0</t>
  </si>
  <si>
    <t>T4 1794 1165.0</t>
  </si>
  <si>
    <t>T4 1794 1166.0</t>
  </si>
  <si>
    <t>T4 1794 1167.0</t>
  </si>
  <si>
    <t>T4 1794 1168.0</t>
  </si>
  <si>
    <t>T4 1794 1169.0</t>
  </si>
  <si>
    <t>T4 1794 1155.0</t>
  </si>
  <si>
    <t>T4 1794 1156.0</t>
  </si>
  <si>
    <t>T4 1797 761.0</t>
  </si>
  <si>
    <t>T4 1797 762.0</t>
  </si>
  <si>
    <t>T4 1797 763.0</t>
  </si>
  <si>
    <t>T4 1797 764.0</t>
  </si>
  <si>
    <t>T4 1797 765.0</t>
  </si>
  <si>
    <t>T4 1797 766.0</t>
  </si>
  <si>
    <t>T4 1797 767.0</t>
  </si>
  <si>
    <t>T4 1797 768.0</t>
  </si>
  <si>
    <t>T4 1800 1038.0</t>
  </si>
  <si>
    <t>T4 1800 1063.0</t>
  </si>
  <si>
    <t>T4 1800 1064.0</t>
  </si>
  <si>
    <t>T4 1800 1065.0</t>
  </si>
  <si>
    <t>T4 1800 1066.0</t>
  </si>
  <si>
    <t>T4 1800 1067.0</t>
  </si>
  <si>
    <t>T4 1800 1043.0</t>
  </si>
  <si>
    <t>T4 1800 1044.0</t>
  </si>
  <si>
    <t>T4 1800 1045.0</t>
  </si>
  <si>
    <t>T4 1800 1046.0</t>
  </si>
  <si>
    <t>T4 1800 1037.0</t>
  </si>
  <si>
    <t>T4 1800 1041.0</t>
  </si>
  <si>
    <t>T4 1800 1042.0</t>
  </si>
  <si>
    <t>T4 1800 1068.0</t>
  </si>
  <si>
    <t>T4 1800 1039.0</t>
  </si>
  <si>
    <t>T4 1800 1040.0</t>
  </si>
  <si>
    <t>T4 1800 1062.0</t>
  </si>
  <si>
    <t>T4 1800 1059.0</t>
  </si>
  <si>
    <t>T4 1800 1060.0</t>
  </si>
  <si>
    <t>T4 1800 1061.0</t>
  </si>
  <si>
    <t>T4 1800 1047.0</t>
  </si>
  <si>
    <t>T4 1800 1048.0</t>
  </si>
  <si>
    <t>T4 1800 1049.0</t>
  </si>
  <si>
    <t>T4 1800 1050.0</t>
  </si>
  <si>
    <t>T4 1800 1051.0</t>
  </si>
  <si>
    <t>T4 1800 1052.0</t>
  </si>
  <si>
    <t>T4 1800 1053.0</t>
  </si>
  <si>
    <t>T4 1800 1054.0</t>
  </si>
  <si>
    <t>T4 1800 1055.0</t>
  </si>
  <si>
    <t>T4 1800 1056.0</t>
  </si>
  <si>
    <t>T4 1800 1057.0</t>
  </si>
  <si>
    <t>T4 1800 1058.0</t>
  </si>
  <si>
    <t>T4 1803 793.0</t>
  </si>
  <si>
    <t>T4 1803 794.0</t>
  </si>
  <si>
    <t>T4 1803 795.0</t>
  </si>
  <si>
    <t>T4 1803 796.0</t>
  </si>
  <si>
    <t>T4 1803 797.0</t>
  </si>
  <si>
    <t>T4 1803 798.0</t>
  </si>
  <si>
    <t>T4 1803 799.0</t>
  </si>
  <si>
    <t>T4 1803 800.0</t>
  </si>
  <si>
    <t>T4 1803 801.0</t>
  </si>
  <si>
    <t>T4 1803 802.0</t>
  </si>
  <si>
    <t>T4 1803 803.0</t>
  </si>
  <si>
    <t>T4 1803 804.0</t>
  </si>
  <si>
    <t>T4 1806 1092.0</t>
  </si>
  <si>
    <t>T4 1806 1093.0</t>
  </si>
  <si>
    <t>T4 1806 1094.0</t>
  </si>
  <si>
    <t>T4 1806 1088.0</t>
  </si>
  <si>
    <t>T4 1806 1114.0</t>
  </si>
  <si>
    <t>T4 1806 1115.0</t>
  </si>
  <si>
    <t>T4 1806 1090.0</t>
  </si>
  <si>
    <t>T4 1806 1091.0</t>
  </si>
  <si>
    <t>T4 1806 1122.0</t>
  </si>
  <si>
    <t>T4 1806 1116.0</t>
  </si>
  <si>
    <t>T4 1806 1117.0</t>
  </si>
  <si>
    <t>T4 1806 1118.0</t>
  </si>
  <si>
    <t>T4 1806 1119.0</t>
  </si>
  <si>
    <t>T4 1806 1120.0</t>
  </si>
  <si>
    <t>T4 1806 1089.0</t>
  </si>
  <si>
    <t>T4 1806 1095.0</t>
  </si>
  <si>
    <t>T4 1806 1096.0</t>
  </si>
  <si>
    <t>T4 1806 1097.0</t>
  </si>
  <si>
    <t>T4 1806 1098.0</t>
  </si>
  <si>
    <t>T4 1806 1099.0</t>
  </si>
  <si>
    <t>T4 1806 1100.0</t>
  </si>
  <si>
    <t>T4 1806 1101.0</t>
  </si>
  <si>
    <t>T4 1806 1102.0</t>
  </si>
  <si>
    <t>T4 1806 1103.0</t>
  </si>
  <si>
    <t>T4 1806 1104.0</t>
  </si>
  <si>
    <t>T4 1806 1107.0</t>
  </si>
  <si>
    <t>T4 1806 1108.0</t>
  </si>
  <si>
    <t>T4 1806 1109.0</t>
  </si>
  <si>
    <t>T4 1806 1110.0</t>
  </si>
  <si>
    <t>T4 1806 1111.0</t>
  </si>
  <si>
    <t>T4 1806 1112.0</t>
  </si>
  <si>
    <t>T4 1806 1113.0</t>
  </si>
  <si>
    <t>T4 1806 1121.0</t>
  </si>
  <si>
    <t>T4 1806 1105.0</t>
  </si>
  <si>
    <t>T4 1806 1106.0</t>
  </si>
  <si>
    <t>T4 1809 801.0</t>
  </si>
  <si>
    <t>T4 1809 802.0</t>
  </si>
  <si>
    <t>T4 1809 803.0</t>
  </si>
  <si>
    <t>T4 1809 804.0</t>
  </si>
  <si>
    <t>T4 1809 805.0</t>
  </si>
  <si>
    <t>T4 1809 806.0</t>
  </si>
  <si>
    <t>T4 1809 807.0</t>
  </si>
  <si>
    <t>T4 1809 808.0</t>
  </si>
  <si>
    <t>T4 1812 966.0</t>
  </si>
  <si>
    <t>T4 1812 967.0</t>
  </si>
  <si>
    <t>T4 1812 968.0</t>
  </si>
  <si>
    <t>T4 1812 969.0</t>
  </si>
  <si>
    <t>T4 1812 964.0</t>
  </si>
  <si>
    <t>T4 1812 965.0</t>
  </si>
  <si>
    <t>T4 1812 970.0</t>
  </si>
  <si>
    <t>T4 1812 971.0</t>
  </si>
  <si>
    <t>T4 1812 972.0</t>
  </si>
  <si>
    <t>T4 1812 973.0</t>
  </si>
  <si>
    <t>T4 1812 974.0</t>
  </si>
  <si>
    <t>T4 1812 960.0</t>
  </si>
  <si>
    <t>T4 1812 961.0</t>
  </si>
  <si>
    <t>T4 1812 962.0</t>
  </si>
  <si>
    <t>T4 1812 963.0</t>
  </si>
  <si>
    <t>T4 1812 975.0</t>
  </si>
  <si>
    <t>T4 1812 976.0</t>
  </si>
  <si>
    <t>T4 1812 977.0</t>
  </si>
  <si>
    <t>T4 1812 978.0</t>
  </si>
  <si>
    <t>T4 1812 979.0</t>
  </si>
  <si>
    <t>T4 1812 980.0</t>
  </si>
  <si>
    <t>T4 1812 981.0</t>
  </si>
  <si>
    <t>T4 1812 982.0</t>
  </si>
  <si>
    <t>T4 1812 983.0</t>
  </si>
  <si>
    <t>T4 1812 984.0</t>
  </si>
  <si>
    <t>T4 1812 985.0</t>
  </si>
  <si>
    <t>T4 1812 986.0</t>
  </si>
  <si>
    <t>T4 1812 987.0</t>
  </si>
  <si>
    <t>T4 1812 988.0</t>
  </si>
  <si>
    <t>T4 1812 989.0</t>
  </si>
  <si>
    <t>T4 1812 990.0</t>
  </si>
  <si>
    <t>T4 1812 991.0</t>
  </si>
  <si>
    <t>T4 1812 992.0</t>
  </si>
  <si>
    <t>T4 1812 993.0</t>
  </si>
  <si>
    <t>T4 1812 994.0</t>
  </si>
  <si>
    <t>T4 1815 580.0</t>
  </si>
  <si>
    <t>T4 1815 581.0</t>
  </si>
  <si>
    <t>T4 1815 582.0</t>
  </si>
  <si>
    <t>T4 1815 583.0</t>
  </si>
  <si>
    <t>T4 1815 584.0</t>
  </si>
  <si>
    <t>T4 1815 585.0</t>
  </si>
  <si>
    <t>T4 1815 586.0</t>
  </si>
  <si>
    <t>T4 1815 587.0</t>
  </si>
  <si>
    <t>T4 1815 588.0</t>
  </si>
  <si>
    <t>T4 1818 947.0</t>
  </si>
  <si>
    <t>T4 1818 948.0</t>
  </si>
  <si>
    <t>T4 1818 949.0</t>
  </si>
  <si>
    <t>T4 1818 951.0</t>
  </si>
  <si>
    <t>T4 1818 952.0</t>
  </si>
  <si>
    <t>T4 1818 953.0</t>
  </si>
  <si>
    <t>T4 1818 954.0</t>
  </si>
  <si>
    <t>T4 1818 955.0</t>
  </si>
  <si>
    <t>T4 1818 956.0</t>
  </si>
  <si>
    <t>T4 1818 957.0</t>
  </si>
  <si>
    <t>T4 1818 958.0</t>
  </si>
  <si>
    <t>T4 1818 959.0</t>
  </si>
  <si>
    <t>T4 1818 950.0</t>
  </si>
  <si>
    <t>T4 1818 931.0</t>
  </si>
  <si>
    <t>T4 1818 960.0</t>
  </si>
  <si>
    <t>T4 1818 961.0</t>
  </si>
  <si>
    <t>T4 1818 962.0</t>
  </si>
  <si>
    <t>T4 1818 963.0</t>
  </si>
  <si>
    <t>T4 1818 964.0</t>
  </si>
  <si>
    <t>T4 1818 965.0</t>
  </si>
  <si>
    <t>T4 1818 966.0</t>
  </si>
  <si>
    <t>T4 1818 967.0</t>
  </si>
  <si>
    <t>T4 1818 968.0</t>
  </si>
  <si>
    <t>T4 1818 969.0</t>
  </si>
  <si>
    <t>T4 1818 970.0</t>
  </si>
  <si>
    <t>T4 1818 932.0</t>
  </si>
  <si>
    <t>T4 1818 933.0</t>
  </si>
  <si>
    <t>T4 1818 934.0</t>
  </si>
  <si>
    <t>T4 1818 935.0</t>
  </si>
  <si>
    <t>T4 1818 936.0</t>
  </si>
  <si>
    <t>T4 1818 939.0</t>
  </si>
  <si>
    <t>T4 1818 940.0</t>
  </si>
  <si>
    <t>T4 1818 941.0</t>
  </si>
  <si>
    <t>T4 1818 942.0</t>
  </si>
  <si>
    <t>T4 1818 943.0</t>
  </si>
  <si>
    <t>T4 1818 944.0</t>
  </si>
  <si>
    <t>T4 1818 945.0</t>
  </si>
  <si>
    <t>T4 1818 946.0</t>
  </si>
  <si>
    <t>T4 1818 937.0</t>
  </si>
  <si>
    <t>T4 1818 938.0</t>
  </si>
  <si>
    <t>T4 1824 1027.0</t>
  </si>
  <si>
    <t>T4 1824 1028.0</t>
  </si>
  <si>
    <t>T4 1824 1029.0</t>
  </si>
  <si>
    <t>T4 1824 1023.0</t>
  </si>
  <si>
    <t>T4 1824 1024.0</t>
  </si>
  <si>
    <t>T4 1824 1025.0</t>
  </si>
  <si>
    <t>T4 1824 1026.0</t>
  </si>
  <si>
    <t>T4 1824 1030.0</t>
  </si>
  <si>
    <t>T4 1824 1031.0</t>
  </si>
  <si>
    <t>T4 1824 1032.0</t>
  </si>
  <si>
    <t>T4 1824 1033.0</t>
  </si>
  <si>
    <t>T4 1824 1034.0</t>
  </si>
  <si>
    <t>T4 1824 1035.0</t>
  </si>
  <si>
    <t>T4 1824 1036.0</t>
  </si>
  <si>
    <t>T4 1824 1037.0</t>
  </si>
  <si>
    <t>T4 1824 1038.0</t>
  </si>
  <si>
    <t>T4 1824 1039.0</t>
  </si>
  <si>
    <t>T4 1824 1040.0</t>
  </si>
  <si>
    <t>T4 1824 1041.0</t>
  </si>
  <si>
    <t>T4 1824 1042.0</t>
  </si>
  <si>
    <t>T4 1824 1043.0</t>
  </si>
  <si>
    <t>T4 1824 1044.0</t>
  </si>
  <si>
    <t>T4 1824 1045.0</t>
  </si>
  <si>
    <t>T4 1824 1046.0</t>
  </si>
  <si>
    <t>T4 1824 1047.0</t>
  </si>
  <si>
    <t>T4 1824 1048.0</t>
  </si>
  <si>
    <t>T4 1824 1049.0</t>
  </si>
  <si>
    <t>T4 1824 1050.0</t>
  </si>
  <si>
    <t>T4 1824 1051.0</t>
  </si>
  <si>
    <t>T4 1824 1052.0</t>
  </si>
  <si>
    <t>T4 1824 1053.0</t>
  </si>
  <si>
    <t>T4 1824 1054.0</t>
  </si>
  <si>
    <t>T4 1824 1055.0</t>
  </si>
  <si>
    <t>T4 1824 1056.0</t>
  </si>
  <si>
    <t>T4 1824 1057.0</t>
  </si>
  <si>
    <t>T4 1824 1058.0</t>
  </si>
  <si>
    <t>T4 1824 1059.0</t>
  </si>
  <si>
    <t>T4 1824 1060.0</t>
  </si>
  <si>
    <t>T4 1824 1061.0</t>
  </si>
  <si>
    <t>T4 1824 1062.0</t>
  </si>
  <si>
    <t>T4 1824 1063.0</t>
  </si>
  <si>
    <t>T4 1824 1064.0</t>
  </si>
  <si>
    <t>T4 1824 1065.0</t>
  </si>
  <si>
    <t>T4 1824 1066.0</t>
  </si>
  <si>
    <t>T4 1824 1067.0</t>
  </si>
  <si>
    <t>T4 1824 1068.0</t>
  </si>
  <si>
    <t>T4 1824 1069.0</t>
  </si>
  <si>
    <t>T4 1824 1070.0</t>
  </si>
  <si>
    <t>T4 1824 1071.0</t>
  </si>
  <si>
    <t>T4 1824 1072.0</t>
  </si>
  <si>
    <t>T4 1824 1073.0</t>
  </si>
  <si>
    <t>T4 1824 1074.0</t>
  </si>
  <si>
    <t>T4 1824 1075.0</t>
  </si>
  <si>
    <t>T4 1824 1076.0</t>
  </si>
  <si>
    <t>T4 1830 1017.0</t>
  </si>
  <si>
    <t>T4 1830 1032.0</t>
  </si>
  <si>
    <t>T4 1830 1033.0</t>
  </si>
  <si>
    <t>T4 1830 1034.0</t>
  </si>
  <si>
    <t>T4 1830 1035.0</t>
  </si>
  <si>
    <t>T4 1830 1029.0</t>
  </si>
  <si>
    <t>T4 1830 1030.0</t>
  </si>
  <si>
    <t>T4 1830 1031.0</t>
  </si>
  <si>
    <t>T4 1830 1036.0</t>
  </si>
  <si>
    <t>T4 1830 1037.0</t>
  </si>
  <si>
    <t>T4 1830 1024.0</t>
  </si>
  <si>
    <t>T4 1830 1025.0</t>
  </si>
  <si>
    <t>T4 1830 1026.0</t>
  </si>
  <si>
    <t>T4 1830 1027.0</t>
  </si>
  <si>
    <t>T4 1830 1028.0</t>
  </si>
  <si>
    <t>T4 1830 1016.0</t>
  </si>
  <si>
    <t>T4 1830 1018.0</t>
  </si>
  <si>
    <t>T4 1830 1019.0</t>
  </si>
  <si>
    <t>T4 1830 1020.0</t>
  </si>
  <si>
    <t>T4 1830 1021.0</t>
  </si>
  <si>
    <t>T4 1830 1022.0</t>
  </si>
  <si>
    <t>T4 1830 1023.0</t>
  </si>
  <si>
    <t>T4 1830 1038.0</t>
  </si>
  <si>
    <t>T4 1830 1039.0</t>
  </si>
  <si>
    <t>T4 1830 1040.0</t>
  </si>
  <si>
    <t>T4 1830 1041.0</t>
  </si>
  <si>
    <t>T4 1830 1042.0</t>
  </si>
  <si>
    <t>T4 1830 1043.0</t>
  </si>
  <si>
    <t>T4 1830 1044.0</t>
  </si>
  <si>
    <t>T4 1833 1088.0</t>
  </si>
  <si>
    <t>T4 1833 1089.0</t>
  </si>
  <si>
    <t>T4 1833 1075.0</t>
  </si>
  <si>
    <t>T4 1833 1076.0</t>
  </si>
  <si>
    <t>T4 1833 1077.0</t>
  </si>
  <si>
    <t>T4 1833 1070.0</t>
  </si>
  <si>
    <t>T4 1833 1071.0</t>
  </si>
  <si>
    <t>T4 1833 1072.0</t>
  </si>
  <si>
    <t>T4 1833 1067.0</t>
  </si>
  <si>
    <t>T4 1833 1068.0</t>
  </si>
  <si>
    <t>T4 1833 1069.0</t>
  </si>
  <si>
    <t>T4 1833 1063.0</t>
  </si>
  <si>
    <t>T4 1833 1064.0</t>
  </si>
  <si>
    <t>T4 1833 1065.0</t>
  </si>
  <si>
    <t>T4 1833 1066.0</t>
  </si>
  <si>
    <t>T4 1833 1061.0</t>
  </si>
  <si>
    <t>T4 1833 1062.0</t>
  </si>
  <si>
    <t>T4 1833 1073.0</t>
  </si>
  <si>
    <t>T4 1833 1074.0</t>
  </si>
  <si>
    <t>T4 1833 1078.0</t>
  </si>
  <si>
    <t>T4 1833 1079.0</t>
  </si>
  <si>
    <t>T4 1833 1080.0</t>
  </si>
  <si>
    <t>T4 1833 1081.0</t>
  </si>
  <si>
    <t>T4 1833 1082.0</t>
  </si>
  <si>
    <t>T4 1833 1083.0</t>
  </si>
  <si>
    <t>T4 1833 1084.0</t>
  </si>
  <si>
    <t>T4 1833 1085.0</t>
  </si>
  <si>
    <t>T4 1833 1086.0</t>
  </si>
  <si>
    <t>T4 1833 1087.0</t>
  </si>
  <si>
    <t>T4 1833 1090.0</t>
  </si>
  <si>
    <t>T4 1833 1091.0</t>
  </si>
  <si>
    <t>T4 1833 1092.0</t>
  </si>
  <si>
    <t>T4 1836 781.0</t>
  </si>
  <si>
    <t>T4 1836 782.0</t>
  </si>
  <si>
    <t>T4 1836 783.0</t>
  </si>
  <si>
    <t>T4 1836 784.0</t>
  </si>
  <si>
    <t>T4 1836 785.0</t>
  </si>
  <si>
    <t>T4 1836 786.0</t>
  </si>
  <si>
    <t>T4 1836 787.0</t>
  </si>
  <si>
    <t>T4 1836 788.0</t>
  </si>
  <si>
    <t>T4 1836 789.0</t>
  </si>
  <si>
    <t>T4 1836 790.0</t>
  </si>
  <si>
    <t>T4 1836 791.0</t>
  </si>
  <si>
    <t>T4 1836 792.0</t>
  </si>
  <si>
    <t>T4 1839 835.0</t>
  </si>
  <si>
    <t>T4 1839 836.0</t>
  </si>
  <si>
    <t>T4 1839 833.0</t>
  </si>
  <si>
    <t>T4 1839 828.0</t>
  </si>
  <si>
    <t>T4 1839 829.0</t>
  </si>
  <si>
    <t>T4 1839 830.0</t>
  </si>
  <si>
    <t>T4 1839 831.0</t>
  </si>
  <si>
    <t>T4 1839 832.0</t>
  </si>
  <si>
    <t>T4 1839 827.0</t>
  </si>
  <si>
    <t>T4 1839 822.0</t>
  </si>
  <si>
    <t>T4 1839 823.0</t>
  </si>
  <si>
    <t>T4 1839 824.0</t>
  </si>
  <si>
    <t>T4 1839 825.0</t>
  </si>
  <si>
    <t>T4 1839 826.0</t>
  </si>
  <si>
    <t>T4 1839 834.0</t>
  </si>
  <si>
    <t>T4 1842 416.0</t>
  </si>
  <si>
    <t>T4 1842 417.0</t>
  </si>
  <si>
    <t>T4 1842 418.0</t>
  </si>
  <si>
    <t>T4 1842 419.0</t>
  </si>
  <si>
    <t>T4 1842 420.0</t>
  </si>
  <si>
    <t>T4 1842 421.0</t>
  </si>
  <si>
    <t>T4 1842 422.0</t>
  </si>
  <si>
    <t>T4 1842 423.0</t>
  </si>
  <si>
    <t>T4 1842 424.0</t>
  </si>
  <si>
    <t>T4 1845 882.0</t>
  </si>
  <si>
    <t>T4 1845 883.0</t>
  </si>
  <si>
    <t>T4 1845 884.0</t>
  </si>
  <si>
    <t>T4 1845 885.0</t>
  </si>
  <si>
    <t>T4 1845 886.0</t>
  </si>
  <si>
    <t>T4 1845 873.0</t>
  </si>
  <si>
    <t>T4 1845 874.0</t>
  </si>
  <si>
    <t>T4 1845 872.0</t>
  </si>
  <si>
    <t>T4 1845 881.0</t>
  </si>
  <si>
    <t>T4 1845 877.0</t>
  </si>
  <si>
    <t>T4 1845 878.0</t>
  </si>
  <si>
    <t>T4 1845 879.0</t>
  </si>
  <si>
    <t>T4 1845 880.0</t>
  </si>
  <si>
    <t>T4 1845 875.0</t>
  </si>
  <si>
    <t>T4 1845 876.0</t>
  </si>
  <si>
    <t>T4 1848 518.0</t>
  </si>
  <si>
    <t>T4 1848 519.0</t>
  </si>
  <si>
    <t>T4 1848 520.0</t>
  </si>
  <si>
    <t>T4 1848 521.0</t>
  </si>
  <si>
    <t>T4 1848 522.0</t>
  </si>
  <si>
    <t>T4 1848 523.0</t>
  </si>
  <si>
    <t>T4 1848 524.0</t>
  </si>
  <si>
    <t>T4 1848 525.0</t>
  </si>
  <si>
    <t>T4 1848 526.0</t>
  </si>
  <si>
    <t>T4 1848 527.0</t>
  </si>
  <si>
    <t>T4 1848 528.0</t>
  </si>
  <si>
    <t>T4 1848 529.0</t>
  </si>
  <si>
    <t>T4 1848 530.0</t>
  </si>
  <si>
    <t>T4 1848 531.0</t>
  </si>
  <si>
    <t>T4 1848 532.0</t>
  </si>
  <si>
    <t>T4 1851 553.0</t>
  </si>
  <si>
    <t>T4 1851 554.0</t>
  </si>
  <si>
    <t>T4 1851 555.0</t>
  </si>
  <si>
    <t>T4 1851 556.0</t>
  </si>
  <si>
    <t>T4 1851 557.0</t>
  </si>
  <si>
    <t>T4 1851 558.0</t>
  </si>
  <si>
    <t>T4 1851 559.0</t>
  </si>
  <si>
    <t>T4 1851 560.0</t>
  </si>
  <si>
    <t>T4 1851 561.0</t>
  </si>
  <si>
    <t>T4 1851 562.0</t>
  </si>
  <si>
    <t>T4 1851 563.0</t>
  </si>
  <si>
    <t>T4 1851 564.0</t>
  </si>
  <si>
    <t>T4 1854 860.0</t>
  </si>
  <si>
    <t>T4 1854 881.0</t>
  </si>
  <si>
    <t>T4 1854 861.0</t>
  </si>
  <si>
    <t>T4 1854 882.0</t>
  </si>
  <si>
    <t>T4 1854 873.0</t>
  </si>
  <si>
    <t>T4 1854 874.0</t>
  </si>
  <si>
    <t>T4 1854 875.0</t>
  </si>
  <si>
    <t>T4 1854 876.0</t>
  </si>
  <si>
    <t>T4 1854 877.0</t>
  </si>
  <si>
    <t>T4 1854 878.0</t>
  </si>
  <si>
    <t>T4 1854 879.0</t>
  </si>
  <si>
    <t>T4 1854 880.0</t>
  </si>
  <si>
    <t>T4 1854 868.0</t>
  </si>
  <si>
    <t>T4 1854 869.0</t>
  </si>
  <si>
    <t>T4 1854 870.0</t>
  </si>
  <si>
    <t>T4 1854 871.0</t>
  </si>
  <si>
    <t>T4 1854 872.0</t>
  </si>
  <si>
    <t>T4 1854 859.0</t>
  </si>
  <si>
    <t>T4 1854 862.0</t>
  </si>
  <si>
    <t>T4 1854 863.0</t>
  </si>
  <si>
    <t>T4 1854 864.0</t>
  </si>
  <si>
    <t>T4 1854 865.0</t>
  </si>
  <si>
    <t>T4 1854 866.0</t>
  </si>
  <si>
    <t>T4 1854 867.0</t>
  </si>
  <si>
    <t>T4 1857 604.0</t>
  </si>
  <si>
    <t>T4 1857 605.0</t>
  </si>
  <si>
    <t>T4 1857 606.0</t>
  </si>
  <si>
    <t>T4 1857 607.0</t>
  </si>
  <si>
    <t>T4 1857 608.0</t>
  </si>
  <si>
    <t>T4 1857 609.0</t>
  </si>
  <si>
    <t>T4 1857 610.0</t>
  </si>
  <si>
    <t>T4 1857 611.0</t>
  </si>
  <si>
    <t>T4 1857 612.0</t>
  </si>
  <si>
    <t>T4 1857 613.0</t>
  </si>
  <si>
    <t>T4 1857 614.0</t>
  </si>
  <si>
    <t>T4 1857 615.0</t>
  </si>
  <si>
    <t>T4 1857 616.0</t>
  </si>
  <si>
    <t>T4 1857 617.0</t>
  </si>
  <si>
    <t>T4 1857 618.0</t>
  </si>
  <si>
    <t>T4 1857 619.0</t>
  </si>
  <si>
    <t>T4 1857 620.0</t>
  </si>
  <si>
    <t>T4 1857 621.0</t>
  </si>
  <si>
    <t>T4 1857 622.0</t>
  </si>
  <si>
    <t>T4 1857 623.0</t>
  </si>
  <si>
    <t>T4 1857 624.0</t>
  </si>
  <si>
    <t>T4 1857 625.0</t>
  </si>
  <si>
    <t>T4 1857 626.0</t>
  </si>
  <si>
    <t>T4 1857 627.0</t>
  </si>
  <si>
    <t>T4 1857 628.0</t>
  </si>
  <si>
    <t>T4 1857 629.0</t>
  </si>
  <si>
    <t>T4 1857 630.0</t>
  </si>
  <si>
    <t>T4 1857 631.0</t>
  </si>
  <si>
    <t>T4 1857 632.0</t>
  </si>
  <si>
    <t>T4 1860 869.0</t>
  </si>
  <si>
    <t>T4 1860 870.0</t>
  </si>
  <si>
    <t>T4 1860 871.0</t>
  </si>
  <si>
    <t>T4 1860 872.0</t>
  </si>
  <si>
    <t>T4 1860 895.0</t>
  </si>
  <si>
    <t>T4 1860 896.0</t>
  </si>
  <si>
    <t>T4 1860 887.0</t>
  </si>
  <si>
    <t>T4 1860 888.0</t>
  </si>
  <si>
    <t>T4 1860 889.0</t>
  </si>
  <si>
    <t>T4 1860 890.0</t>
  </si>
  <si>
    <t>T4 1860 891.0</t>
  </si>
  <si>
    <t>T4 1860 892.0</t>
  </si>
  <si>
    <t>T4 1860 893.0</t>
  </si>
  <si>
    <t>T4 1860 894.0</t>
  </si>
  <si>
    <t>T4 1860 881.0</t>
  </si>
  <si>
    <t>T4 1860 882.0</t>
  </si>
  <si>
    <t>T4 1860 883.0</t>
  </si>
  <si>
    <t>T4 1860 884.0</t>
  </si>
  <si>
    <t>T4 1860 885.0</t>
  </si>
  <si>
    <t>T4 1860 886.0</t>
  </si>
  <si>
    <t>T4 1860 873.0</t>
  </si>
  <si>
    <t>T4 1860 874.0</t>
  </si>
  <si>
    <t>T4 1860 875.0</t>
  </si>
  <si>
    <t>T4 1860 876.0</t>
  </si>
  <si>
    <t>T4 1860 877.0</t>
  </si>
  <si>
    <t>T4 1860 878.0</t>
  </si>
  <si>
    <t>T4 1860 879.0</t>
  </si>
  <si>
    <t>T4 1860 880.0</t>
  </si>
  <si>
    <t>JE DOC 358980 MANUAL T8 - JK</t>
  </si>
  <si>
    <t>T4 1863 717.0</t>
  </si>
  <si>
    <t>T4 1863 718.0</t>
  </si>
  <si>
    <t>T4 1863 719.0</t>
  </si>
  <si>
    <t>T4 1863 722.0</t>
  </si>
  <si>
    <t>T4 1863 716.0</t>
  </si>
  <si>
    <t>T4 1863 713.0</t>
  </si>
  <si>
    <t>T4 1863 714.0</t>
  </si>
  <si>
    <t>T4 1863 715.0</t>
  </si>
  <si>
    <t>T4 1863 721.0</t>
  </si>
  <si>
    <t>T4 1863 711.0</t>
  </si>
  <si>
    <t>T4 1863 712.0</t>
  </si>
  <si>
    <t>T4 1863 707.0</t>
  </si>
  <si>
    <t>T4 1863 708.0</t>
  </si>
  <si>
    <t>T4 1863 709.0</t>
  </si>
  <si>
    <t>T4 1863 710.0</t>
  </si>
  <si>
    <t>T4 1863 703.0</t>
  </si>
  <si>
    <t>T4 1863 704.0</t>
  </si>
  <si>
    <t>T4 1863 705.0</t>
  </si>
  <si>
    <t>T4 1863 706.0</t>
  </si>
  <si>
    <t>T4 1863 697.0</t>
  </si>
  <si>
    <t>T4 1863 698.0</t>
  </si>
  <si>
    <t>T4 1863 699.0</t>
  </si>
  <si>
    <t>T4 1863 700.0</t>
  </si>
  <si>
    <t>T4 1863 701.0</t>
  </si>
  <si>
    <t>T4 1863 702.0</t>
  </si>
  <si>
    <t>T4 1863 720.0</t>
  </si>
  <si>
    <t>T4 1866 556.0</t>
  </si>
  <si>
    <t>T4 1866 557.0</t>
  </si>
  <si>
    <t>T4 1866 558.0</t>
  </si>
  <si>
    <t>T4 1866 559.0</t>
  </si>
  <si>
    <t>T4 1866 560.0</t>
  </si>
  <si>
    <t>T4 1866 561.0</t>
  </si>
  <si>
    <t>T4 1866 562.0</t>
  </si>
  <si>
    <t>T4 1866 563.0</t>
  </si>
  <si>
    <t>T4 1866 564.0</t>
  </si>
  <si>
    <t>T4 1866 565.0</t>
  </si>
  <si>
    <t>T4 1866 566.0</t>
  </si>
  <si>
    <t>T4 1869 852.0</t>
  </si>
  <si>
    <t>T4 1869 838.0</t>
  </si>
  <si>
    <t>T4 1869 839.0</t>
  </si>
  <si>
    <t>T4 1869 840.0</t>
  </si>
  <si>
    <t>T4 1869 841.0</t>
  </si>
  <si>
    <t>T4 1869 842.0</t>
  </si>
  <si>
    <t>T4 1869 843.0</t>
  </si>
  <si>
    <t>T4 1869 844.0</t>
  </si>
  <si>
    <t>T4 1869 845.0</t>
  </si>
  <si>
    <t>T4 1869 847.0</t>
  </si>
  <si>
    <t>T4 1869 850.0</t>
  </si>
  <si>
    <t>T4 1869 851.0</t>
  </si>
  <si>
    <t>T4 1869 846.0</t>
  </si>
  <si>
    <t>T4 1869 848.0</t>
  </si>
  <si>
    <t>T4 1869 849.0</t>
  </si>
  <si>
    <t>T4 1869 853.0</t>
  </si>
  <si>
    <t>T4 1872 377.0</t>
  </si>
  <si>
    <t>T4 1872 378.0</t>
  </si>
  <si>
    <t>T4 1872 379.0</t>
  </si>
  <si>
    <t>T4 1872 380.0</t>
  </si>
  <si>
    <t>T4 1872 381.0</t>
  </si>
  <si>
    <t>T4 1872 382.0</t>
  </si>
  <si>
    <t>T4 1875 654.0</t>
  </si>
  <si>
    <t>T4 1875 655.0</t>
  </si>
  <si>
    <t>T4 1875 656.0</t>
  </si>
  <si>
    <t>T4 1875 651.0</t>
  </si>
  <si>
    <t>T4 1875 652.0</t>
  </si>
  <si>
    <t>T4 1875 653.0</t>
  </si>
  <si>
    <t>T4 1875 639.0</t>
  </si>
  <si>
    <t>T4 1875 640.0</t>
  </si>
  <si>
    <t>T4 1875 641.0</t>
  </si>
  <si>
    <t>T4 1875 642.0</t>
  </si>
  <si>
    <t>T4 1875 643.0</t>
  </si>
  <si>
    <t>T4 1875 644.0</t>
  </si>
  <si>
    <t>T4 1875 645.0</t>
  </si>
  <si>
    <t>T4 1875 646.0</t>
  </si>
  <si>
    <t>T4 1875 647.0</t>
  </si>
  <si>
    <t>T4 1875 648.0</t>
  </si>
  <si>
    <t>T4 1875 649.0</t>
  </si>
  <si>
    <t>T4 1875 650.0</t>
  </si>
  <si>
    <t>T4 1878 482.0</t>
  </si>
  <si>
    <t>T4 1878 483.0</t>
  </si>
  <si>
    <t>T4 1878 484.0</t>
  </si>
  <si>
    <t>T4 1878 485.0</t>
  </si>
  <si>
    <t>T4 1878 486.0</t>
  </si>
  <si>
    <t>T4 1878 487.0</t>
  </si>
  <si>
    <t>T4 1878 488.0</t>
  </si>
  <si>
    <t>T4 1878 489.0</t>
  </si>
  <si>
    <t>T4 1878 490.0</t>
  </si>
  <si>
    <t>T4 1878 491.0</t>
  </si>
  <si>
    <t>T4 1878 492.0</t>
  </si>
  <si>
    <t>T4 1881 820.0</t>
  </si>
  <si>
    <t>T4 1881 821.0</t>
  </si>
  <si>
    <t>T4 1881 822.0</t>
  </si>
  <si>
    <t>T4 1881 824.0</t>
  </si>
  <si>
    <t>T4 1881 823.0</t>
  </si>
  <si>
    <t>T4 1881 816.0</t>
  </si>
  <si>
    <t>T4 1881 817.0</t>
  </si>
  <si>
    <t>T4 1881 818.0</t>
  </si>
  <si>
    <t>T4 1881 819.0</t>
  </si>
  <si>
    <t>T4 1881 809.0</t>
  </si>
  <si>
    <t>T4 1881 810.0</t>
  </si>
  <si>
    <t>T4 1881 811.0</t>
  </si>
  <si>
    <t>T4 1881 812.0</t>
  </si>
  <si>
    <t>T4 1881 813.0</t>
  </si>
  <si>
    <t>T4 1881 814.0</t>
  </si>
  <si>
    <t>T4 1881 815.0</t>
  </si>
  <si>
    <t>T4 1884 279.0</t>
  </si>
  <si>
    <t>T4 1884 280.0</t>
  </si>
  <si>
    <t>T4 1884 281.0</t>
  </si>
  <si>
    <t>T4 1884 282.0</t>
  </si>
  <si>
    <t>JE DOC 356108 MANUAL T9 TR</t>
  </si>
  <si>
    <t>JE DOC 356439 MANUAL T9 TR</t>
  </si>
  <si>
    <t>JE DOC 356709 MANUAL T9 TR</t>
  </si>
  <si>
    <t>JE DOC 357007 MANUAL T9 TR</t>
  </si>
  <si>
    <t>Description</t>
  </si>
  <si>
    <t>https://www.vscpa.com/content/65773.aspx</t>
  </si>
  <si>
    <t>Survey billing rates in effect 2015 ( Note A)</t>
  </si>
  <si>
    <t xml:space="preserve">  Staff/Manager Consultant</t>
  </si>
  <si>
    <t xml:space="preserve">  Project Manager </t>
  </si>
  <si>
    <t xml:space="preserve">  Network Engineer</t>
  </si>
  <si>
    <t xml:space="preserve">  PC Support Tehnician</t>
  </si>
  <si>
    <t>Note A: Donnelly &amp; Moore Corporation 2016 IT Rate Consultant Rate Guide</t>
  </si>
  <si>
    <t>CPI at 12/31/2015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</si>
</sst>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[$-409]mmm\-yy;@"/>
    <numFmt numFmtId="167" formatCode="_(* #,##0.0_);_(* \(#,##0.0\);_(* &quot;-&quot;??_);_(@_)"/>
    <numFmt numFmtId="168" formatCode="0.0%"/>
    <numFmt numFmtId="169" formatCode="0.0"/>
    <numFmt numFmtId="170" formatCode="_(&quot;$&quot;* #,##0.0000_);_(&quot;$&quot;* \(#,##0.0000\);_(&quot;$&quot;* &quot;-&quot;??_);_(@_)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0000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6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0" fillId="0" borderId="0" applyNumberFormat="0" applyFill="0" applyBorder="0" applyAlignment="0" applyProtection="0"/>
  </cellStyleXfs>
  <cellXfs count="243">
    <xf numFmtId="0" fontId="0" fillId="0" borderId="0" xfId="0"/>
    <xf numFmtId="14" fontId="0" fillId="0" borderId="0" xfId="0" applyNumberFormat="1"/>
    <xf numFmtId="43" fontId="0" fillId="0" borderId="0" xfId="1" applyFont="1"/>
    <xf numFmtId="0" fontId="0" fillId="0" borderId="0" xfId="0" pivotButton="1"/>
    <xf numFmtId="43" fontId="0" fillId="0" borderId="0" xfId="0" applyNumberFormat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18" fillId="0" borderId="13" xfId="0" applyFont="1" applyBorder="1"/>
    <xf numFmtId="0" fontId="0" fillId="0" borderId="0" xfId="0" applyBorder="1"/>
    <xf numFmtId="0" fontId="0" fillId="0" borderId="13" xfId="0" applyBorder="1"/>
    <xf numFmtId="0" fontId="0" fillId="0" borderId="16" xfId="0" applyBorder="1"/>
    <xf numFmtId="1" fontId="0" fillId="0" borderId="0" xfId="0" applyNumberFormat="1" applyBorder="1"/>
    <xf numFmtId="1" fontId="0" fillId="0" borderId="14" xfId="0" applyNumberFormat="1" applyBorder="1"/>
    <xf numFmtId="0" fontId="0" fillId="0" borderId="0" xfId="0" applyFill="1" applyBorder="1"/>
    <xf numFmtId="1" fontId="0" fillId="0" borderId="0" xfId="0" applyNumberFormat="1"/>
    <xf numFmtId="0" fontId="0" fillId="0" borderId="17" xfId="0" applyBorder="1"/>
    <xf numFmtId="0" fontId="0" fillId="0" borderId="18" xfId="0" applyBorder="1"/>
    <xf numFmtId="164" fontId="0" fillId="0" borderId="0" xfId="43" applyNumberFormat="1" applyFont="1" applyBorder="1"/>
    <xf numFmtId="164" fontId="0" fillId="0" borderId="16" xfId="43" applyNumberFormat="1" applyFont="1" applyBorder="1"/>
    <xf numFmtId="0" fontId="16" fillId="0" borderId="18" xfId="0" applyFont="1" applyBorder="1"/>
    <xf numFmtId="164" fontId="16" fillId="0" borderId="19" xfId="0" applyNumberFormat="1" applyFont="1" applyBorder="1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164" fontId="0" fillId="0" borderId="0" xfId="43" applyNumberFormat="1" applyFont="1"/>
    <xf numFmtId="164" fontId="0" fillId="0" borderId="0" xfId="0" applyNumberFormat="1"/>
    <xf numFmtId="164" fontId="0" fillId="0" borderId="14" xfId="43" applyNumberFormat="1" applyFont="1" applyBorder="1"/>
    <xf numFmtId="164" fontId="0" fillId="0" borderId="14" xfId="0" applyNumberFormat="1" applyBorder="1"/>
    <xf numFmtId="164" fontId="0" fillId="0" borderId="11" xfId="43" applyNumberFormat="1" applyFont="1" applyBorder="1"/>
    <xf numFmtId="164" fontId="0" fillId="0" borderId="12" xfId="0" applyNumberFormat="1" applyBorder="1"/>
    <xf numFmtId="164" fontId="0" fillId="0" borderId="16" xfId="0" applyNumberFormat="1" applyBorder="1"/>
    <xf numFmtId="164" fontId="0" fillId="0" borderId="15" xfId="0" applyNumberFormat="1" applyBorder="1"/>
    <xf numFmtId="164" fontId="0" fillId="0" borderId="18" xfId="0" applyNumberFormat="1" applyBorder="1"/>
    <xf numFmtId="0" fontId="0" fillId="0" borderId="19" xfId="0" applyBorder="1" applyAlignment="1">
      <alignment horizontal="center"/>
    </xf>
    <xf numFmtId="0" fontId="16" fillId="0" borderId="0" xfId="0" applyFont="1"/>
    <xf numFmtId="164" fontId="16" fillId="0" borderId="0" xfId="43" applyNumberFormat="1" applyFont="1"/>
    <xf numFmtId="164" fontId="16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24" xfId="0" applyBorder="1"/>
    <xf numFmtId="0" fontId="0" fillId="0" borderId="25" xfId="0" applyBorder="1"/>
    <xf numFmtId="0" fontId="0" fillId="0" borderId="27" xfId="0" applyBorder="1"/>
    <xf numFmtId="0" fontId="0" fillId="0" borderId="26" xfId="0" applyBorder="1" applyAlignment="1">
      <alignment horizontal="center"/>
    </xf>
    <xf numFmtId="0" fontId="0" fillId="0" borderId="26" xfId="0" applyBorder="1"/>
    <xf numFmtId="164" fontId="0" fillId="0" borderId="27" xfId="43" applyNumberFormat="1" applyFont="1" applyBorder="1"/>
    <xf numFmtId="164" fontId="0" fillId="0" borderId="0" xfId="0" applyNumberFormat="1" applyBorder="1"/>
    <xf numFmtId="164" fontId="0" fillId="0" borderId="27" xfId="0" applyNumberFormat="1" applyBorder="1"/>
    <xf numFmtId="0" fontId="0" fillId="0" borderId="28" xfId="0" applyBorder="1"/>
    <xf numFmtId="0" fontId="0" fillId="0" borderId="14" xfId="0" applyBorder="1"/>
    <xf numFmtId="0" fontId="0" fillId="0" borderId="29" xfId="0" applyBorder="1"/>
    <xf numFmtId="0" fontId="0" fillId="0" borderId="22" xfId="0" applyBorder="1"/>
    <xf numFmtId="0" fontId="0" fillId="0" borderId="22" xfId="0" applyBorder="1" applyAlignment="1">
      <alignment horizontal="center"/>
    </xf>
    <xf numFmtId="0" fontId="0" fillId="0" borderId="22" xfId="0" applyBorder="1" applyAlignment="1">
      <alignment horizontal="center" wrapText="1"/>
    </xf>
    <xf numFmtId="164" fontId="0" fillId="0" borderId="22" xfId="43" applyNumberFormat="1" applyFont="1" applyBorder="1"/>
    <xf numFmtId="164" fontId="0" fillId="0" borderId="22" xfId="0" applyNumberFormat="1" applyBorder="1"/>
    <xf numFmtId="0" fontId="0" fillId="0" borderId="30" xfId="0" applyBorder="1" applyAlignment="1">
      <alignment horizontal="center"/>
    </xf>
    <xf numFmtId="164" fontId="0" fillId="0" borderId="30" xfId="0" applyNumberFormat="1" applyBorder="1"/>
    <xf numFmtId="0" fontId="0" fillId="0" borderId="31" xfId="0" applyBorder="1"/>
    <xf numFmtId="0" fontId="0" fillId="0" borderId="31" xfId="0" applyBorder="1" applyAlignment="1">
      <alignment horizontal="center" wrapText="1"/>
    </xf>
    <xf numFmtId="164" fontId="0" fillId="0" borderId="31" xfId="43" applyNumberFormat="1" applyFont="1" applyBorder="1"/>
    <xf numFmtId="164" fontId="0" fillId="0" borderId="23" xfId="0" applyNumberFormat="1" applyBorder="1"/>
    <xf numFmtId="165" fontId="0" fillId="0" borderId="22" xfId="0" applyNumberFormat="1" applyBorder="1"/>
    <xf numFmtId="0" fontId="0" fillId="0" borderId="23" xfId="0" applyBorder="1"/>
    <xf numFmtId="0" fontId="0" fillId="0" borderId="33" xfId="0" applyBorder="1" applyAlignment="1">
      <alignment horizontal="center" wrapText="1"/>
    </xf>
    <xf numFmtId="0" fontId="0" fillId="0" borderId="34" xfId="0" applyBorder="1" applyAlignment="1">
      <alignment horizontal="center" wrapText="1"/>
    </xf>
    <xf numFmtId="0" fontId="0" fillId="0" borderId="0" xfId="0" applyBorder="1" applyAlignment="1">
      <alignment horizontal="center"/>
    </xf>
    <xf numFmtId="165" fontId="0" fillId="0" borderId="0" xfId="0" applyNumberFormat="1" applyBorder="1"/>
    <xf numFmtId="164" fontId="0" fillId="0" borderId="26" xfId="43" applyNumberFormat="1" applyFont="1" applyBorder="1"/>
    <xf numFmtId="164" fontId="0" fillId="0" borderId="28" xfId="0" applyNumberFormat="1" applyBorder="1"/>
    <xf numFmtId="164" fontId="0" fillId="0" borderId="29" xfId="0" applyNumberFormat="1" applyBorder="1"/>
    <xf numFmtId="0" fontId="0" fillId="0" borderId="30" xfId="0" applyBorder="1" applyAlignment="1">
      <alignment horizontal="center" wrapText="1"/>
    </xf>
    <xf numFmtId="164" fontId="0" fillId="0" borderId="30" xfId="43" applyNumberFormat="1" applyFont="1" applyBorder="1"/>
    <xf numFmtId="164" fontId="0" fillId="0" borderId="35" xfId="43" applyNumberFormat="1" applyFont="1" applyBorder="1"/>
    <xf numFmtId="164" fontId="0" fillId="0" borderId="32" xfId="0" applyNumberFormat="1" applyBorder="1"/>
    <xf numFmtId="0" fontId="0" fillId="0" borderId="23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9" xfId="0" applyBorder="1" applyAlignment="1">
      <alignment horizontal="center"/>
    </xf>
    <xf numFmtId="165" fontId="0" fillId="0" borderId="23" xfId="1" applyNumberFormat="1" applyFont="1" applyBorder="1"/>
    <xf numFmtId="165" fontId="0" fillId="0" borderId="25" xfId="1" applyNumberFormat="1" applyFont="1" applyBorder="1"/>
    <xf numFmtId="165" fontId="0" fillId="0" borderId="28" xfId="0" applyNumberFormat="1" applyBorder="1"/>
    <xf numFmtId="165" fontId="0" fillId="0" borderId="29" xfId="0" applyNumberFormat="1" applyBorder="1"/>
    <xf numFmtId="164" fontId="0" fillId="0" borderId="35" xfId="0" applyNumberFormat="1" applyBorder="1"/>
    <xf numFmtId="0" fontId="19" fillId="0" borderId="23" xfId="1" applyNumberFormat="1" applyFont="1" applyBorder="1"/>
    <xf numFmtId="166" fontId="19" fillId="0" borderId="24" xfId="0" applyNumberFormat="1" applyFont="1" applyBorder="1"/>
    <xf numFmtId="0" fontId="19" fillId="0" borderId="26" xfId="1" applyNumberFormat="1" applyFont="1" applyBorder="1"/>
    <xf numFmtId="166" fontId="19" fillId="0" borderId="0" xfId="0" applyNumberFormat="1" applyFont="1" applyBorder="1"/>
    <xf numFmtId="0" fontId="19" fillId="0" borderId="28" xfId="1" applyNumberFormat="1" applyFont="1" applyBorder="1"/>
    <xf numFmtId="166" fontId="19" fillId="0" borderId="14" xfId="0" applyNumberFormat="1" applyFont="1" applyBorder="1"/>
    <xf numFmtId="164" fontId="0" fillId="0" borderId="23" xfId="43" applyNumberFormat="1" applyFont="1" applyBorder="1"/>
    <xf numFmtId="164" fontId="0" fillId="0" borderId="24" xfId="43" applyNumberFormat="1" applyFont="1" applyBorder="1"/>
    <xf numFmtId="164" fontId="0" fillId="0" borderId="25" xfId="0" applyNumberFormat="1" applyBorder="1"/>
    <xf numFmtId="164" fontId="0" fillId="0" borderId="28" xfId="43" applyNumberFormat="1" applyFont="1" applyBorder="1"/>
    <xf numFmtId="9" fontId="0" fillId="0" borderId="23" xfId="44" applyFont="1" applyBorder="1"/>
    <xf numFmtId="9" fontId="0" fillId="0" borderId="24" xfId="44" applyFont="1" applyBorder="1"/>
    <xf numFmtId="9" fontId="0" fillId="0" borderId="25" xfId="0" applyNumberFormat="1" applyBorder="1"/>
    <xf numFmtId="9" fontId="0" fillId="0" borderId="26" xfId="44" applyFont="1" applyBorder="1"/>
    <xf numFmtId="9" fontId="0" fillId="0" borderId="0" xfId="44" applyFont="1" applyBorder="1"/>
    <xf numFmtId="9" fontId="0" fillId="0" borderId="27" xfId="0" applyNumberFormat="1" applyBorder="1"/>
    <xf numFmtId="9" fontId="0" fillId="0" borderId="28" xfId="44" applyFont="1" applyBorder="1"/>
    <xf numFmtId="9" fontId="0" fillId="0" borderId="14" xfId="44" applyFont="1" applyBorder="1"/>
    <xf numFmtId="9" fontId="0" fillId="0" borderId="29" xfId="0" applyNumberFormat="1" applyBorder="1"/>
    <xf numFmtId="166" fontId="19" fillId="0" borderId="27" xfId="0" applyNumberFormat="1" applyFont="1" applyBorder="1"/>
    <xf numFmtId="166" fontId="19" fillId="0" borderId="29" xfId="0" applyNumberFormat="1" applyFont="1" applyBorder="1"/>
    <xf numFmtId="164" fontId="19" fillId="0" borderId="26" xfId="43" applyNumberFormat="1" applyFont="1" applyFill="1" applyBorder="1"/>
    <xf numFmtId="164" fontId="0" fillId="0" borderId="0" xfId="43" applyNumberFormat="1" applyFont="1" applyFill="1" applyBorder="1"/>
    <xf numFmtId="164" fontId="0" fillId="0" borderId="27" xfId="43" applyNumberFormat="1" applyFont="1" applyFill="1" applyBorder="1"/>
    <xf numFmtId="164" fontId="0" fillId="0" borderId="26" xfId="43" applyNumberFormat="1" applyFont="1" applyFill="1" applyBorder="1"/>
    <xf numFmtId="164" fontId="19" fillId="0" borderId="28" xfId="43" applyNumberFormat="1" applyFont="1" applyFill="1" applyBorder="1"/>
    <xf numFmtId="164" fontId="0" fillId="0" borderId="14" xfId="43" applyNumberFormat="1" applyFont="1" applyFill="1" applyBorder="1"/>
    <xf numFmtId="164" fontId="0" fillId="0" borderId="29" xfId="43" applyNumberFormat="1" applyFont="1" applyFill="1" applyBorder="1"/>
    <xf numFmtId="164" fontId="0" fillId="0" borderId="28" xfId="43" applyNumberFormat="1" applyFont="1" applyFill="1" applyBorder="1"/>
    <xf numFmtId="164" fontId="0" fillId="0" borderId="35" xfId="43" applyNumberFormat="1" applyFont="1" applyFill="1" applyBorder="1"/>
    <xf numFmtId="164" fontId="0" fillId="0" borderId="32" xfId="43" applyNumberFormat="1" applyFont="1" applyFill="1" applyBorder="1"/>
    <xf numFmtId="0" fontId="0" fillId="0" borderId="28" xfId="0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0" fontId="0" fillId="0" borderId="29" xfId="0" applyBorder="1" applyAlignment="1">
      <alignment horizontal="center" wrapText="1"/>
    </xf>
    <xf numFmtId="0" fontId="0" fillId="0" borderId="34" xfId="0" applyBorder="1" applyAlignment="1">
      <alignment horizontal="center"/>
    </xf>
    <xf numFmtId="164" fontId="0" fillId="0" borderId="31" xfId="43" applyNumberFormat="1" applyFont="1" applyFill="1" applyBorder="1"/>
    <xf numFmtId="164" fontId="0" fillId="0" borderId="33" xfId="43" applyNumberFormat="1" applyFont="1" applyFill="1" applyBorder="1"/>
    <xf numFmtId="164" fontId="0" fillId="0" borderId="34" xfId="43" applyNumberFormat="1" applyFont="1" applyFill="1" applyBorder="1"/>
    <xf numFmtId="164" fontId="0" fillId="0" borderId="22" xfId="43" applyNumberFormat="1" applyFont="1" applyFill="1" applyBorder="1"/>
    <xf numFmtId="43" fontId="16" fillId="33" borderId="0" xfId="0" applyNumberFormat="1" applyFont="1" applyFill="1"/>
    <xf numFmtId="43" fontId="0" fillId="0" borderId="36" xfId="0" applyNumberFormat="1" applyBorder="1"/>
    <xf numFmtId="43" fontId="0" fillId="0" borderId="37" xfId="0" applyNumberFormat="1" applyBorder="1"/>
    <xf numFmtId="43" fontId="0" fillId="0" borderId="38" xfId="0" applyNumberFormat="1" applyBorder="1"/>
    <xf numFmtId="164" fontId="13" fillId="33" borderId="0" xfId="43" applyNumberFormat="1" applyFont="1" applyFill="1"/>
    <xf numFmtId="164" fontId="16" fillId="0" borderId="37" xfId="43" applyNumberFormat="1" applyFont="1" applyBorder="1"/>
    <xf numFmtId="0" fontId="0" fillId="0" borderId="35" xfId="0" applyBorder="1"/>
    <xf numFmtId="0" fontId="0" fillId="0" borderId="24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2" xfId="0" applyBorder="1" applyAlignment="1">
      <alignment horizontal="center"/>
    </xf>
    <xf numFmtId="165" fontId="0" fillId="0" borderId="14" xfId="0" applyNumberFormat="1" applyBorder="1"/>
    <xf numFmtId="165" fontId="0" fillId="0" borderId="25" xfId="0" applyNumberFormat="1" applyBorder="1"/>
    <xf numFmtId="165" fontId="0" fillId="0" borderId="27" xfId="0" applyNumberFormat="1" applyBorder="1"/>
    <xf numFmtId="165" fontId="0" fillId="0" borderId="23" xfId="0" applyNumberFormat="1" applyBorder="1"/>
    <xf numFmtId="165" fontId="0" fillId="0" borderId="26" xfId="0" applyNumberFormat="1" applyBorder="1"/>
    <xf numFmtId="165" fontId="0" fillId="0" borderId="29" xfId="0" applyNumberFormat="1" applyBorder="1" applyAlignment="1">
      <alignment horizontal="left"/>
    </xf>
    <xf numFmtId="0" fontId="0" fillId="0" borderId="34" xfId="0" applyBorder="1"/>
    <xf numFmtId="165" fontId="0" fillId="0" borderId="33" xfId="0" applyNumberFormat="1" applyBorder="1"/>
    <xf numFmtId="164" fontId="0" fillId="0" borderId="25" xfId="43" applyNumberFormat="1" applyFont="1" applyBorder="1"/>
    <xf numFmtId="164" fontId="0" fillId="0" borderId="29" xfId="43" applyNumberFormat="1" applyFont="1" applyBorder="1"/>
    <xf numFmtId="164" fontId="0" fillId="0" borderId="33" xfId="43" applyNumberFormat="1" applyFont="1" applyBorder="1"/>
    <xf numFmtId="164" fontId="0" fillId="0" borderId="34" xfId="43" applyNumberFormat="1" applyFont="1" applyBorder="1"/>
    <xf numFmtId="164" fontId="0" fillId="0" borderId="33" xfId="0" applyNumberFormat="1" applyBorder="1"/>
    <xf numFmtId="0" fontId="0" fillId="0" borderId="0" xfId="0" applyFill="1" applyBorder="1" applyAlignment="1">
      <alignment horizontal="center" wrapText="1"/>
    </xf>
    <xf numFmtId="164" fontId="0" fillId="0" borderId="24" xfId="0" applyNumberFormat="1" applyBorder="1"/>
    <xf numFmtId="9" fontId="0" fillId="0" borderId="27" xfId="44" applyFont="1" applyBorder="1"/>
    <xf numFmtId="164" fontId="0" fillId="0" borderId="26" xfId="0" applyNumberFormat="1" applyBorder="1"/>
    <xf numFmtId="9" fontId="0" fillId="0" borderId="35" xfId="44" applyFont="1" applyBorder="1"/>
    <xf numFmtId="165" fontId="0" fillId="0" borderId="24" xfId="1" applyNumberFormat="1" applyFont="1" applyBorder="1"/>
    <xf numFmtId="164" fontId="16" fillId="0" borderId="20" xfId="43" applyNumberFormat="1" applyFont="1" applyBorder="1"/>
    <xf numFmtId="0" fontId="0" fillId="0" borderId="1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4" xfId="0" applyBorder="1" applyAlignment="1">
      <alignment wrapText="1"/>
    </xf>
    <xf numFmtId="0" fontId="0" fillId="0" borderId="25" xfId="0" applyBorder="1" applyAlignment="1">
      <alignment wrapText="1"/>
    </xf>
    <xf numFmtId="0" fontId="0" fillId="0" borderId="0" xfId="0" applyBorder="1" applyAlignment="1">
      <alignment horizontal="center" wrapText="1"/>
    </xf>
    <xf numFmtId="0" fontId="0" fillId="0" borderId="27" xfId="0" applyBorder="1" applyAlignment="1">
      <alignment horizontal="center" wrapText="1"/>
    </xf>
    <xf numFmtId="164" fontId="0" fillId="0" borderId="0" xfId="43" applyNumberFormat="1" applyFont="1" applyBorder="1" applyAlignment="1">
      <alignment horizontal="center"/>
    </xf>
    <xf numFmtId="164" fontId="0" fillId="0" borderId="22" xfId="43" applyNumberFormat="1" applyFont="1" applyBorder="1" applyAlignment="1">
      <alignment horizontal="center"/>
    </xf>
    <xf numFmtId="164" fontId="0" fillId="0" borderId="31" xfId="43" applyNumberFormat="1" applyFont="1" applyBorder="1" applyAlignment="1">
      <alignment horizontal="center"/>
    </xf>
    <xf numFmtId="164" fontId="0" fillId="0" borderId="23" xfId="43" applyNumberFormat="1" applyFont="1" applyBorder="1" applyAlignment="1">
      <alignment horizontal="center"/>
    </xf>
    <xf numFmtId="164" fontId="0" fillId="0" borderId="30" xfId="43" applyNumberFormat="1" applyFont="1" applyBorder="1" applyAlignment="1">
      <alignment horizontal="center"/>
    </xf>
    <xf numFmtId="0" fontId="0" fillId="0" borderId="22" xfId="0" applyBorder="1" applyAlignment="1">
      <alignment wrapText="1"/>
    </xf>
    <xf numFmtId="164" fontId="0" fillId="0" borderId="22" xfId="0" applyNumberFormat="1" applyBorder="1" applyAlignment="1">
      <alignment wrapText="1"/>
    </xf>
    <xf numFmtId="168" fontId="0" fillId="0" borderId="14" xfId="44" applyNumberFormat="1" applyFont="1" applyBorder="1" applyAlignment="1">
      <alignment horizontal="center"/>
    </xf>
    <xf numFmtId="0" fontId="0" fillId="0" borderId="13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3" xfId="0" applyBorder="1" applyAlignment="1">
      <alignment horizontal="center"/>
    </xf>
    <xf numFmtId="167" fontId="0" fillId="0" borderId="0" xfId="1" applyNumberFormat="1" applyFont="1" applyBorder="1" applyAlignment="1">
      <alignment horizontal="center"/>
    </xf>
    <xf numFmtId="0" fontId="0" fillId="0" borderId="19" xfId="0" applyBorder="1"/>
    <xf numFmtId="0" fontId="0" fillId="0" borderId="0" xfId="0" applyBorder="1" applyAlignment="1">
      <alignment wrapText="1"/>
    </xf>
    <xf numFmtId="0" fontId="0" fillId="0" borderId="16" xfId="0" applyBorder="1" applyAlignment="1">
      <alignment wrapText="1"/>
    </xf>
    <xf numFmtId="0" fontId="0" fillId="0" borderId="13" xfId="0" applyBorder="1" applyAlignment="1">
      <alignment horizontal="left" wrapText="1"/>
    </xf>
    <xf numFmtId="9" fontId="0" fillId="0" borderId="32" xfId="0" applyNumberFormat="1" applyBorder="1" applyAlignment="1">
      <alignment horizontal="center"/>
    </xf>
    <xf numFmtId="9" fontId="0" fillId="0" borderId="28" xfId="0" applyNumberFormat="1" applyBorder="1" applyAlignment="1">
      <alignment horizontal="center"/>
    </xf>
    <xf numFmtId="164" fontId="0" fillId="0" borderId="32" xfId="43" applyNumberFormat="1" applyFont="1" applyBorder="1" applyAlignment="1">
      <alignment horizontal="center"/>
    </xf>
    <xf numFmtId="0" fontId="0" fillId="0" borderId="11" xfId="0" applyBorder="1" applyAlignment="1">
      <alignment wrapText="1"/>
    </xf>
    <xf numFmtId="9" fontId="16" fillId="0" borderId="14" xfId="44" applyFont="1" applyBorder="1"/>
    <xf numFmtId="169" fontId="0" fillId="0" borderId="0" xfId="0" applyNumberFormat="1" applyBorder="1"/>
    <xf numFmtId="168" fontId="0" fillId="0" borderId="0" xfId="44" applyNumberFormat="1" applyFont="1" applyBorder="1"/>
    <xf numFmtId="0" fontId="0" fillId="0" borderId="30" xfId="0" applyBorder="1"/>
    <xf numFmtId="0" fontId="0" fillId="0" borderId="32" xfId="0" applyBorder="1"/>
    <xf numFmtId="164" fontId="0" fillId="0" borderId="25" xfId="0" applyNumberFormat="1" applyBorder="1" applyAlignment="1">
      <alignment horizontal="center"/>
    </xf>
    <xf numFmtId="165" fontId="0" fillId="0" borderId="25" xfId="1" applyNumberFormat="1" applyFont="1" applyBorder="1" applyAlignment="1">
      <alignment horizontal="center"/>
    </xf>
    <xf numFmtId="164" fontId="0" fillId="0" borderId="27" xfId="0" applyNumberFormat="1" applyBorder="1" applyAlignment="1">
      <alignment horizontal="center"/>
    </xf>
    <xf numFmtId="165" fontId="0" fillId="0" borderId="27" xfId="1" applyNumberFormat="1" applyFont="1" applyBorder="1" applyAlignment="1">
      <alignment horizontal="center"/>
    </xf>
    <xf numFmtId="164" fontId="0" fillId="0" borderId="29" xfId="0" applyNumberFormat="1" applyBorder="1" applyAlignment="1">
      <alignment horizontal="center"/>
    </xf>
    <xf numFmtId="165" fontId="0" fillId="0" borderId="29" xfId="1" applyNumberFormat="1" applyFont="1" applyBorder="1" applyAlignment="1">
      <alignment horizontal="center"/>
    </xf>
    <xf numFmtId="9" fontId="0" fillId="0" borderId="0" xfId="44" applyFont="1"/>
    <xf numFmtId="170" fontId="0" fillId="0" borderId="0" xfId="0" applyNumberFormat="1"/>
    <xf numFmtId="164" fontId="0" fillId="0" borderId="14" xfId="43" applyNumberFormat="1" applyFont="1" applyBorder="1" applyAlignment="1">
      <alignment horizontal="center"/>
    </xf>
    <xf numFmtId="164" fontId="0" fillId="0" borderId="14" xfId="43" applyNumberFormat="1" applyFont="1" applyBorder="1" applyAlignment="1">
      <alignment horizontal="center" wrapText="1"/>
    </xf>
    <xf numFmtId="166" fontId="19" fillId="0" borderId="0" xfId="0" applyNumberFormat="1" applyFont="1" applyFill="1" applyBorder="1"/>
    <xf numFmtId="8" fontId="0" fillId="0" borderId="0" xfId="0" applyNumberFormat="1"/>
    <xf numFmtId="1" fontId="0" fillId="0" borderId="15" xfId="0" applyNumberFormat="1" applyBorder="1"/>
    <xf numFmtId="0" fontId="0" fillId="0" borderId="22" xfId="0" applyFill="1" applyBorder="1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0" fillId="0" borderId="26" xfId="0" applyBorder="1" applyAlignment="1">
      <alignment horizontal="center" wrapText="1"/>
    </xf>
    <xf numFmtId="0" fontId="0" fillId="0" borderId="32" xfId="0" applyBorder="1" applyAlignment="1">
      <alignment horizontal="center"/>
    </xf>
    <xf numFmtId="0" fontId="0" fillId="0" borderId="23" xfId="0" applyBorder="1" applyAlignment="1">
      <alignment horizontal="center"/>
    </xf>
    <xf numFmtId="165" fontId="0" fillId="0" borderId="21" xfId="1" applyNumberFormat="1" applyFont="1" applyBorder="1"/>
    <xf numFmtId="0" fontId="0" fillId="0" borderId="30" xfId="0" applyBorder="1" applyAlignment="1">
      <alignment horizontal="left"/>
    </xf>
    <xf numFmtId="164" fontId="0" fillId="0" borderId="31" xfId="0" applyNumberFormat="1" applyBorder="1"/>
    <xf numFmtId="164" fontId="0" fillId="0" borderId="27" xfId="0" applyNumberFormat="1" applyBorder="1" applyAlignment="1">
      <alignment wrapText="1"/>
    </xf>
    <xf numFmtId="167" fontId="0" fillId="0" borderId="27" xfId="1" applyNumberFormat="1" applyFont="1" applyBorder="1" applyAlignment="1">
      <alignment horizontal="center"/>
    </xf>
    <xf numFmtId="168" fontId="0" fillId="0" borderId="29" xfId="44" applyNumberFormat="1" applyFont="1" applyBorder="1" applyAlignment="1">
      <alignment horizontal="center"/>
    </xf>
    <xf numFmtId="164" fontId="0" fillId="0" borderId="27" xfId="43" applyNumberFormat="1" applyFont="1" applyBorder="1" applyAlignment="1">
      <alignment horizontal="center"/>
    </xf>
    <xf numFmtId="165" fontId="0" fillId="0" borderId="23" xfId="1" applyNumberFormat="1" applyFont="1" applyBorder="1" applyAlignment="1">
      <alignment horizontal="center"/>
    </xf>
    <xf numFmtId="165" fontId="0" fillId="0" borderId="26" xfId="1" applyNumberFormat="1" applyFont="1" applyBorder="1" applyAlignment="1">
      <alignment horizontal="center"/>
    </xf>
    <xf numFmtId="165" fontId="0" fillId="0" borderId="31" xfId="1" applyNumberFormat="1" applyFont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0" fontId="20" fillId="0" borderId="0" xfId="45"/>
    <xf numFmtId="0" fontId="0" fillId="0" borderId="31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35" xfId="0" applyBorder="1" applyAlignment="1">
      <alignment horizontal="center" wrapText="1"/>
    </xf>
    <xf numFmtId="0" fontId="0" fillId="0" borderId="32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14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0" xfId="0" applyAlignment="1">
      <alignment horizontal="center"/>
    </xf>
    <xf numFmtId="0" fontId="16" fillId="0" borderId="0" xfId="0" applyFont="1" applyAlignment="1">
      <alignment horizontal="center"/>
    </xf>
    <xf numFmtId="0" fontId="0" fillId="0" borderId="14" xfId="0" applyBorder="1" applyAlignment="1">
      <alignment horizontal="center" wrapText="1"/>
    </xf>
    <xf numFmtId="0" fontId="0" fillId="0" borderId="23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0" xfId="0" applyBorder="1" applyAlignment="1">
      <alignment horizontal="left" wrapText="1"/>
    </xf>
    <xf numFmtId="0" fontId="0" fillId="0" borderId="26" xfId="0" applyBorder="1" applyAlignment="1">
      <alignment horizontal="center" wrapText="1"/>
    </xf>
    <xf numFmtId="9" fontId="0" fillId="0" borderId="30" xfId="0" applyNumberFormat="1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13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13" xfId="0" applyBorder="1" applyAlignment="1">
      <alignment horizontal="left" wrapText="1"/>
    </xf>
    <xf numFmtId="0" fontId="0" fillId="0" borderId="11" xfId="0" applyBorder="1" applyAlignment="1">
      <alignment horizontal="center" wrapText="1"/>
    </xf>
    <xf numFmtId="0" fontId="0" fillId="0" borderId="23" xfId="0" applyBorder="1" applyAlignment="1">
      <alignment horizontal="center"/>
    </xf>
    <xf numFmtId="0" fontId="0" fillId="0" borderId="25" xfId="0" applyBorder="1" applyAlignment="1">
      <alignment horizontal="center"/>
    </xf>
    <xf numFmtId="0" fontId="18" fillId="0" borderId="0" xfId="0" applyFont="1" applyBorder="1" applyAlignment="1">
      <alignment horizontal="right"/>
    </xf>
    <xf numFmtId="0" fontId="0" fillId="0" borderId="24" xfId="0" applyBorder="1" applyAlignment="1">
      <alignment horizontal="right"/>
    </xf>
    <xf numFmtId="0" fontId="0" fillId="0" borderId="15" xfId="0" applyBorder="1" applyAlignment="1">
      <alignment horizontal="center"/>
    </xf>
  </cellXfs>
  <cellStyles count="46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Currency" xfId="43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45" builtinId="8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44" builtinId="5"/>
    <cellStyle name="Title" xfId="2" builtinId="15" customBuiltin="1"/>
    <cellStyle name="Total" xfId="18" builtinId="25" customBuiltin="1"/>
    <cellStyle name="Warning Text" xfId="15" builtinId="11" customBuiltin="1"/>
  </cellStyles>
  <dxfs count="1">
    <dxf>
      <numFmt numFmtId="35" formatCode="_(* #,##0.00_);_(* \(#,##0.00\);_(* &quot;-&quot;??_);_(@_)"/>
    </dxf>
  </dxfs>
  <tableStyles count="0" defaultTableStyle="TableStyleMedium2" defaultPivotStyle="PivotStyleLight16"/>
  <colors>
    <mruColors>
      <color rgb="FF99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5825414813222791"/>
          <c:y val="4.2611367127496164E-2"/>
          <c:w val="0.58862304322454817"/>
          <c:h val="0.91327167740396087"/>
        </c:manualLayout>
      </c:layout>
      <c:bar3DChart>
        <c:barDir val="bar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05CB-4BB6-843F-77D714342E8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05CB-4BB6-843F-77D714342E8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05CB-4BB6-843F-77D714342E8C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9-520F-4C44-908D-6356F41FF749}"/>
              </c:ext>
            </c:extLst>
          </c:dPt>
          <c:dPt>
            <c:idx val="6"/>
            <c:invertIfNegative val="0"/>
            <c:bubble3D val="0"/>
            <c:spPr>
              <a:solidFill>
                <a:srgbClr val="990033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8-520F-4C44-908D-6356F41FF749}"/>
              </c:ext>
            </c:extLst>
          </c:dPt>
          <c:dLbls>
            <c:dLbl>
              <c:idx val="0"/>
              <c:layout>
                <c:manualLayout>
                  <c:x val="0.25555555555555548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CB-4BB6-843F-77D714342E8C}"/>
                </c:ext>
              </c:extLst>
            </c:dLbl>
            <c:dLbl>
              <c:idx val="1"/>
              <c:layout>
                <c:manualLayout>
                  <c:x val="0.23611111111111091"/>
                  <c:y val="-9.25925925925917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CB-4BB6-843F-77D714342E8C}"/>
                </c:ext>
              </c:extLst>
            </c:dLbl>
            <c:dLbl>
              <c:idx val="2"/>
              <c:layout>
                <c:manualLayout>
                  <c:x val="0.18221554601433498"/>
                  <c:y val="3.69344413665743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CB-4BB6-843F-77D714342E8C}"/>
                </c:ext>
              </c:extLst>
            </c:dLbl>
            <c:dLbl>
              <c:idx val="3"/>
              <c:layout>
                <c:manualLayout>
                  <c:x val="0.22222222222222221"/>
                  <c:y val="2.77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CB-4BB6-843F-77D714342E8C}"/>
                </c:ext>
              </c:extLst>
            </c:dLbl>
            <c:dLbl>
              <c:idx val="4"/>
              <c:layout>
                <c:manualLayout>
                  <c:x val="0.26508634422991134"/>
                  <c:y val="7.27272727272727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0F-4C44-908D-6356F41FF749}"/>
                </c:ext>
              </c:extLst>
            </c:dLbl>
            <c:dLbl>
              <c:idx val="5"/>
              <c:layout>
                <c:manualLayout>
                  <c:x val="0.29057541579047991"/>
                  <c:y val="1.4545454545454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0F-4C44-908D-6356F41FF749}"/>
                </c:ext>
              </c:extLst>
            </c:dLbl>
            <c:dLbl>
              <c:idx val="6"/>
              <c:layout>
                <c:manualLayout>
                  <c:x val="0.31988784808513349"/>
                  <c:y val="7.27272727272727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0F-4C44-908D-6356F41FF749}"/>
                </c:ext>
              </c:extLst>
            </c:dLbl>
            <c:dLbl>
              <c:idx val="7"/>
              <c:layout>
                <c:manualLayout>
                  <c:x val="0.31096667303893444"/>
                  <c:y val="1.45454545454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0F-4C44-908D-6356F41FF749}"/>
                </c:ext>
              </c:extLst>
            </c:dLbl>
            <c:dLbl>
              <c:idx val="8"/>
              <c:layout>
                <c:manualLayout>
                  <c:x val="0.29179785024341681"/>
                  <c:y val="-3.38561801432110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0F-4C44-908D-6356F41FF749}"/>
                </c:ext>
              </c:extLst>
            </c:dLbl>
            <c:dLbl>
              <c:idx val="9"/>
              <c:layout>
                <c:manualLayout>
                  <c:x val="0.29546251229362791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0F-4C44-908D-6356F41FF7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'Schedule 2'!$A$1:$A$10</c:f>
              <c:strCache>
                <c:ptCount val="10"/>
                <c:pt idx="0">
                  <c:v>Southeast Daviess County Water District</c:v>
                </c:pt>
                <c:pt idx="1">
                  <c:v>South Eastern Water Association Inc</c:v>
                </c:pt>
                <c:pt idx="2">
                  <c:v>Henderson County Water District</c:v>
                </c:pt>
                <c:pt idx="3">
                  <c:v>Rowan Water Inc</c:v>
                </c:pt>
                <c:pt idx="4">
                  <c:v>Allen County Water District</c:v>
                </c:pt>
                <c:pt idx="5">
                  <c:v>Water Service Corporation of Kentucky</c:v>
                </c:pt>
                <c:pt idx="6">
                  <c:v>Group Average</c:v>
                </c:pt>
                <c:pt idx="7">
                  <c:v>Bullock Pen Water District</c:v>
                </c:pt>
                <c:pt idx="8">
                  <c:v>Henry County Water District 2</c:v>
                </c:pt>
                <c:pt idx="9">
                  <c:v>Southern Water and Sewer District</c:v>
                </c:pt>
              </c:strCache>
            </c:strRef>
          </c:cat>
          <c:val>
            <c:numRef>
              <c:f>'Schedule 2'!$B$1:$B$10</c:f>
              <c:numCache>
                <c:formatCode>_("$"* #,##0_);_("$"* \(#,##0\);_("$"* "-"??_);_(@_)</c:formatCode>
                <c:ptCount val="10"/>
                <c:pt idx="0">
                  <c:v>49.730057963014076</c:v>
                </c:pt>
                <c:pt idx="1">
                  <c:v>56.841896968070834</c:v>
                </c:pt>
                <c:pt idx="2">
                  <c:v>66.590486519987607</c:v>
                </c:pt>
                <c:pt idx="3">
                  <c:v>73.852722945541089</c:v>
                </c:pt>
                <c:pt idx="4">
                  <c:v>78.226455621301781</c:v>
                </c:pt>
                <c:pt idx="5">
                  <c:v>85</c:v>
                </c:pt>
                <c:pt idx="6">
                  <c:v>87.184373396669301</c:v>
                </c:pt>
                <c:pt idx="7">
                  <c:v>110.14968935124982</c:v>
                </c:pt>
                <c:pt idx="8">
                  <c:v>126.04224258425221</c:v>
                </c:pt>
                <c:pt idx="9">
                  <c:v>136.04143521993694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5CB-4BB6-843F-77D714342E8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826254624"/>
        <c:axId val="826256864"/>
        <c:axId val="0"/>
      </c:bar3DChart>
      <c:catAx>
        <c:axId val="8262546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6256864"/>
        <c:crosses val="autoZero"/>
        <c:auto val="1"/>
        <c:lblAlgn val="ctr"/>
        <c:lblOffset val="100"/>
        <c:noMultiLvlLbl val="0"/>
      </c:catAx>
      <c:valAx>
        <c:axId val="826256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6254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26669</xdr:colOff>
      <xdr:row>11</xdr:row>
      <xdr:rowOff>123825</xdr:rowOff>
    </xdr:from>
    <xdr:to>
      <xdr:col>18</xdr:col>
      <xdr:colOff>209550</xdr:colOff>
      <xdr:row>43</xdr:row>
      <xdr:rowOff>114300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erry Brown" refreshedDate="43269.54043090278" createdVersion="6" refreshedVersion="6" minRefreshableVersion="3" recordCount="6539" xr:uid="{00000000-000A-0000-FFFF-FFFF04000000}">
  <cacheSource type="worksheet">
    <worksheetSource ref="A1:S6540" sheet="Salary for Allocation Study"/>
  </cacheSource>
  <cacheFields count="19">
    <cacheField name="CO" numFmtId="0">
      <sharedItems containsSemiMixedTypes="0" containsString="0" containsNumber="1" containsInteger="1" minValue="345" maxValue="345"/>
    </cacheField>
    <cacheField name="BU" numFmtId="0">
      <sharedItems containsSemiMixedTypes="0" containsString="0" containsNumber="1" containsInteger="1" minValue="345100" maxValue="345103"/>
    </cacheField>
    <cacheField name="OBJ" numFmtId="0">
      <sharedItems containsSemiMixedTypes="0" containsString="0" containsNumber="1" containsInteger="1" minValue="6110" maxValue="6165" count="13">
        <n v="6110"/>
        <n v="6115"/>
        <n v="6120"/>
        <n v="6125"/>
        <n v="6130"/>
        <n v="6135"/>
        <n v="6140"/>
        <n v="6145"/>
        <n v="6146"/>
        <n v="6150"/>
        <n v="6155"/>
        <n v="6160"/>
        <n v="6165"/>
      </sharedItems>
    </cacheField>
    <cacheField name="SUB" numFmtId="0">
      <sharedItems containsNonDate="0" containsString="0" containsBlank="1"/>
    </cacheField>
    <cacheField name="DESCRIPTION" numFmtId="0">
      <sharedItems/>
    </cacheField>
    <cacheField name="TY" numFmtId="0">
      <sharedItems/>
    </cacheField>
    <cacheField name="DOC" numFmtId="0">
      <sharedItems containsSemiMixedTypes="0" containsString="0" containsNumber="1" containsInteger="1" minValue="1581" maxValue="359885"/>
    </cacheField>
    <cacheField name="DATE" numFmtId="14">
      <sharedItems containsSemiMixedTypes="0" containsNonDate="0" containsDate="1" containsString="0" minDate="2016-01-01T00:00:00" maxDate="2018-01-01T00:00:00"/>
    </cacheField>
    <cacheField name="DEBIT" numFmtId="43">
      <sharedItems containsString="0" containsBlank="1" containsNumber="1" minValue="0.1" maxValue="17112.73"/>
    </cacheField>
    <cacheField name="CREDIT" numFmtId="43">
      <sharedItems containsString="0" containsBlank="1" containsNumber="1" minValue="-17112.73" maxValue="-0.1"/>
    </cacheField>
    <cacheField name="NET" numFmtId="43">
      <sharedItems containsSemiMixedTypes="0" containsString="0" containsNumber="1" minValue="-17112.73" maxValue="17112.73"/>
    </cacheField>
    <cacheField name="LT" numFmtId="0">
      <sharedItems/>
    </cacheField>
    <cacheField name="PC" numFmtId="0">
      <sharedItems/>
    </cacheField>
    <cacheField name="LVL6" numFmtId="0">
      <sharedItems/>
    </cacheField>
    <cacheField name="LVL7" numFmtId="0">
      <sharedItems count="13">
        <s v="SALARIES-ACCTG/FINANCE"/>
        <s v="SALARIES-ADMIN"/>
        <s v="SALARIES-OFFICERS/STKHLDR"/>
        <s v="SALARIES-HR"/>
        <s v="SALARIES-MIS"/>
        <s v="SALARIES-LEADERSHIP OPS"/>
        <s v="SALARIES-REGULATORY"/>
        <s v="SALARIES-CUSTOMER SERVICE"/>
        <s v="SALARIES-BILLING"/>
        <s v="SALARIES-OPERATIONS FIELD"/>
        <s v="SALARIES-OPERATIONS OFFICE"/>
        <s v="SALARIES-CHGD TO PLT-WSC"/>
        <s v="CAPITALIZED TIME ADJUSTMENT"/>
      </sharedItems>
    </cacheField>
    <cacheField name="CO_NAME" numFmtId="0">
      <sharedItems/>
    </cacheField>
    <cacheField name="REGION" numFmtId="0">
      <sharedItems/>
    </cacheField>
    <cacheField name="STATE" numFmtId="0">
      <sharedItems/>
    </cacheField>
    <cacheField name="Year" numFmtId="0">
      <sharedItems containsSemiMixedTypes="0" containsString="0" containsNumber="1" containsInteger="1" minValue="2016" maxValue="2017" count="2">
        <n v="2017"/>
        <n v="2016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539">
  <r>
    <n v="345"/>
    <n v="345101"/>
    <x v="0"/>
    <m/>
    <s v="WSC-102101.6110"/>
    <s v="JA"/>
    <n v="19446"/>
    <d v="2017-12-31T00:00:00"/>
    <n v="218.18"/>
    <m/>
    <n v="218.18"/>
    <s v="UA"/>
    <s v="P"/>
    <s v="6100 - SALARIES &amp; WAGES"/>
    <x v="0"/>
    <s v="Water Serv Corp of Kentucky"/>
    <s v="MWR"/>
    <s v="KY"/>
    <x v="0"/>
  </r>
  <r>
    <n v="345"/>
    <n v="345101"/>
    <x v="0"/>
    <m/>
    <s v="WSC-102101.6110"/>
    <s v="JA"/>
    <n v="19446"/>
    <d v="2017-11-30T00:00:00"/>
    <n v="216.67"/>
    <m/>
    <n v="216.67"/>
    <s v="UA"/>
    <s v="P"/>
    <s v="6100 - SALARIES &amp; WAGES"/>
    <x v="0"/>
    <s v="Water Serv Corp of Kentucky"/>
    <s v="MWR"/>
    <s v="KY"/>
    <x v="0"/>
  </r>
  <r>
    <n v="345"/>
    <n v="345101"/>
    <x v="0"/>
    <m/>
    <s v="WSC-102101.6110"/>
    <s v="JA"/>
    <n v="19446"/>
    <d v="2017-10-31T00:00:00"/>
    <n v="217.69"/>
    <m/>
    <n v="217.69"/>
    <s v="UA"/>
    <s v="P"/>
    <s v="6100 - SALARIES &amp; WAGES"/>
    <x v="0"/>
    <s v="Water Serv Corp of Kentucky"/>
    <s v="MWR"/>
    <s v="KY"/>
    <x v="0"/>
  </r>
  <r>
    <n v="345"/>
    <n v="345101"/>
    <x v="0"/>
    <m/>
    <s v="WSC-102101.6110"/>
    <s v="JA"/>
    <n v="19446"/>
    <d v="2017-09-30T00:00:00"/>
    <n v="216.61"/>
    <m/>
    <n v="216.61"/>
    <s v="UA"/>
    <s v="P"/>
    <s v="6100 - SALARIES &amp; WAGES"/>
    <x v="0"/>
    <s v="Water Serv Corp of Kentucky"/>
    <s v="MWR"/>
    <s v="KY"/>
    <x v="0"/>
  </r>
  <r>
    <n v="345"/>
    <n v="345101"/>
    <x v="0"/>
    <m/>
    <s v="WSC-102101.6110"/>
    <s v="JA"/>
    <n v="19446"/>
    <d v="2017-08-31T00:00:00"/>
    <n v="219.73"/>
    <m/>
    <n v="219.73"/>
    <s v="UA"/>
    <s v="P"/>
    <s v="6100 - SALARIES &amp; WAGES"/>
    <x v="0"/>
    <s v="Water Serv Corp of Kentucky"/>
    <s v="MWR"/>
    <s v="KY"/>
    <x v="0"/>
  </r>
  <r>
    <n v="345"/>
    <n v="345101"/>
    <x v="0"/>
    <m/>
    <s v="WSC-102101.6110"/>
    <s v="JA"/>
    <n v="19446"/>
    <d v="2017-07-31T00:00:00"/>
    <n v="201.17"/>
    <m/>
    <n v="201.17"/>
    <s v="UA"/>
    <s v="P"/>
    <s v="6100 - SALARIES &amp; WAGES"/>
    <x v="0"/>
    <s v="Water Serv Corp of Kentucky"/>
    <s v="MWR"/>
    <s v="KY"/>
    <x v="0"/>
  </r>
  <r>
    <n v="345"/>
    <n v="345101"/>
    <x v="0"/>
    <m/>
    <s v="WSC-102101.6110"/>
    <s v="JA"/>
    <n v="19446"/>
    <d v="2017-06-30T00:00:00"/>
    <n v="201.19"/>
    <m/>
    <n v="201.19"/>
    <s v="UA"/>
    <s v="P"/>
    <s v="6100 - SALARIES &amp; WAGES"/>
    <x v="0"/>
    <s v="Water Serv Corp of Kentucky"/>
    <s v="MWR"/>
    <s v="KY"/>
    <x v="0"/>
  </r>
  <r>
    <n v="345"/>
    <n v="345101"/>
    <x v="0"/>
    <m/>
    <s v="WSC-102101.6110"/>
    <s v="JA"/>
    <n v="19446"/>
    <d v="2017-05-31T00:00:00"/>
    <n v="203.17"/>
    <m/>
    <n v="203.17"/>
    <s v="UA"/>
    <s v="P"/>
    <s v="6100 - SALARIES &amp; WAGES"/>
    <x v="0"/>
    <s v="Water Serv Corp of Kentucky"/>
    <s v="MWR"/>
    <s v="KY"/>
    <x v="0"/>
  </r>
  <r>
    <n v="345"/>
    <n v="345101"/>
    <x v="0"/>
    <m/>
    <s v="WSC-102101.6110"/>
    <s v="JA"/>
    <n v="19446"/>
    <d v="2017-04-30T00:00:00"/>
    <n v="200.02"/>
    <m/>
    <n v="200.02"/>
    <s v="UA"/>
    <s v="P"/>
    <s v="6100 - SALARIES &amp; WAGES"/>
    <x v="0"/>
    <s v="Water Serv Corp of Kentucky"/>
    <s v="MWR"/>
    <s v="KY"/>
    <x v="0"/>
  </r>
  <r>
    <n v="345"/>
    <n v="345101"/>
    <x v="0"/>
    <m/>
    <s v="WSC-102101.6110"/>
    <s v="JA"/>
    <n v="19446"/>
    <d v="2017-03-31T00:00:00"/>
    <n v="205.88"/>
    <m/>
    <n v="205.88"/>
    <s v="UA"/>
    <s v="P"/>
    <s v="6100 - SALARIES &amp; WAGES"/>
    <x v="0"/>
    <s v="Water Serv Corp of Kentucky"/>
    <s v="MWR"/>
    <s v="KY"/>
    <x v="0"/>
  </r>
  <r>
    <n v="345"/>
    <n v="345101"/>
    <x v="0"/>
    <m/>
    <s v="WSC-102101.6110"/>
    <s v="JA"/>
    <n v="19446"/>
    <d v="2017-02-28T00:00:00"/>
    <n v="196.61"/>
    <m/>
    <n v="196.61"/>
    <s v="UA"/>
    <s v="P"/>
    <s v="6100 - SALARIES &amp; WAGES"/>
    <x v="0"/>
    <s v="Water Serv Corp of Kentucky"/>
    <s v="MWR"/>
    <s v="KY"/>
    <x v="0"/>
  </r>
  <r>
    <n v="345"/>
    <n v="345101"/>
    <x v="0"/>
    <m/>
    <s v="WSC-102101.6110"/>
    <s v="JA"/>
    <n v="19446"/>
    <d v="2017-01-31T00:00:00"/>
    <n v="203.71"/>
    <m/>
    <n v="203.71"/>
    <s v="UA"/>
    <s v="P"/>
    <s v="6100 - SALARIES &amp; WAGES"/>
    <x v="0"/>
    <s v="Water Serv Corp of Kentucky"/>
    <s v="MWR"/>
    <s v="KY"/>
    <x v="0"/>
  </r>
  <r>
    <n v="345"/>
    <n v="345101"/>
    <x v="0"/>
    <m/>
    <s v="WSC-102101.6110"/>
    <s v="JA"/>
    <n v="19446"/>
    <d v="2016-12-31T00:00:00"/>
    <n v="224.83"/>
    <m/>
    <n v="224.83"/>
    <s v="UA"/>
    <s v="P"/>
    <s v="6100 - SALARIES &amp; WAGES"/>
    <x v="0"/>
    <s v="Water Serv Corp of Kentucky"/>
    <s v="MWR"/>
    <s v="KY"/>
    <x v="1"/>
  </r>
  <r>
    <n v="345"/>
    <n v="345101"/>
    <x v="0"/>
    <m/>
    <s v="WSC-102101.6110"/>
    <s v="JA"/>
    <n v="19446"/>
    <d v="2016-11-30T00:00:00"/>
    <n v="219.7"/>
    <m/>
    <n v="219.7"/>
    <s v="UA"/>
    <s v="P"/>
    <s v="6100 - SALARIES &amp; WAGES"/>
    <x v="0"/>
    <s v="Water Serv Corp of Kentucky"/>
    <s v="MWR"/>
    <s v="KY"/>
    <x v="1"/>
  </r>
  <r>
    <n v="345"/>
    <n v="345101"/>
    <x v="0"/>
    <m/>
    <s v="WSC-102101.6110"/>
    <s v="JA"/>
    <n v="19446"/>
    <d v="2016-10-31T00:00:00"/>
    <n v="217.23"/>
    <m/>
    <n v="217.23"/>
    <s v="UA"/>
    <s v="P"/>
    <s v="6100 - SALARIES &amp; WAGES"/>
    <x v="0"/>
    <s v="Water Serv Corp of Kentucky"/>
    <s v="MWR"/>
    <s v="KY"/>
    <x v="1"/>
  </r>
  <r>
    <n v="345"/>
    <n v="345101"/>
    <x v="0"/>
    <m/>
    <s v="WSC-102101.6110"/>
    <s v="JA"/>
    <n v="19446"/>
    <d v="2016-09-30T00:00:00"/>
    <n v="222.14"/>
    <m/>
    <n v="222.14"/>
    <s v="UA"/>
    <s v="P"/>
    <s v="6100 - SALARIES &amp; WAGES"/>
    <x v="0"/>
    <s v="Water Serv Corp of Kentucky"/>
    <s v="MWR"/>
    <s v="KY"/>
    <x v="1"/>
  </r>
  <r>
    <n v="345"/>
    <n v="345101"/>
    <x v="0"/>
    <m/>
    <s v="WSC-102101.6110"/>
    <s v="JA"/>
    <n v="19446"/>
    <d v="2016-08-31T00:00:00"/>
    <n v="225.27"/>
    <m/>
    <n v="225.27"/>
    <s v="UA"/>
    <s v="P"/>
    <s v="6100 - SALARIES &amp; WAGES"/>
    <x v="0"/>
    <s v="Water Serv Corp of Kentucky"/>
    <s v="MWR"/>
    <s v="KY"/>
    <x v="1"/>
  </r>
  <r>
    <n v="345"/>
    <n v="345101"/>
    <x v="0"/>
    <m/>
    <s v="WSC-102101.6110"/>
    <s v="JA"/>
    <n v="19446"/>
    <d v="2016-07-31T00:00:00"/>
    <n v="218.91"/>
    <m/>
    <n v="218.91"/>
    <s v="UA"/>
    <s v="P"/>
    <s v="6100 - SALARIES &amp; WAGES"/>
    <x v="0"/>
    <s v="Water Serv Corp of Kentucky"/>
    <s v="MWR"/>
    <s v="KY"/>
    <x v="1"/>
  </r>
  <r>
    <n v="345"/>
    <n v="345101"/>
    <x v="0"/>
    <m/>
    <s v="WSC-102101.6110"/>
    <s v="JA"/>
    <n v="19446"/>
    <d v="2016-06-30T00:00:00"/>
    <n v="221.96"/>
    <m/>
    <n v="221.96"/>
    <s v="UA"/>
    <s v="P"/>
    <s v="6100 - SALARIES &amp; WAGES"/>
    <x v="0"/>
    <s v="Water Serv Corp of Kentucky"/>
    <s v="MWR"/>
    <s v="KY"/>
    <x v="1"/>
  </r>
  <r>
    <n v="345"/>
    <n v="345101"/>
    <x v="0"/>
    <m/>
    <s v="WSC-102101.6110"/>
    <s v="JA"/>
    <n v="19446"/>
    <d v="2016-05-31T00:00:00"/>
    <n v="217.56"/>
    <m/>
    <n v="217.56"/>
    <s v="UA"/>
    <s v="P"/>
    <s v="6100 - SALARIES &amp; WAGES"/>
    <x v="0"/>
    <s v="Water Serv Corp of Kentucky"/>
    <s v="MWR"/>
    <s v="KY"/>
    <x v="1"/>
  </r>
  <r>
    <n v="345"/>
    <n v="345101"/>
    <x v="0"/>
    <m/>
    <s v="WSC-102101.6110"/>
    <s v="JA"/>
    <n v="19446"/>
    <d v="2016-04-30T00:00:00"/>
    <n v="216.32"/>
    <m/>
    <n v="216.32"/>
    <s v="UA"/>
    <s v="P"/>
    <s v="6100 - SALARIES &amp; WAGES"/>
    <x v="0"/>
    <s v="Water Serv Corp of Kentucky"/>
    <s v="MWR"/>
    <s v="KY"/>
    <x v="1"/>
  </r>
  <r>
    <n v="345"/>
    <n v="345101"/>
    <x v="0"/>
    <m/>
    <s v="WSC-102101.6110"/>
    <s v="JA"/>
    <n v="19446"/>
    <d v="2016-03-31T00:00:00"/>
    <n v="206.8"/>
    <m/>
    <n v="206.8"/>
    <s v="UA"/>
    <s v="P"/>
    <s v="6100 - SALARIES &amp; WAGES"/>
    <x v="0"/>
    <s v="Water Serv Corp of Kentucky"/>
    <s v="MWR"/>
    <s v="KY"/>
    <x v="1"/>
  </r>
  <r>
    <n v="345"/>
    <n v="345101"/>
    <x v="0"/>
    <m/>
    <s v="WSC-102101.6110"/>
    <s v="JA"/>
    <n v="19446"/>
    <d v="2016-02-29T00:00:00"/>
    <n v="216.44"/>
    <m/>
    <n v="216.44"/>
    <s v="UA"/>
    <s v="P"/>
    <s v="6100 - SALARIES &amp; WAGES"/>
    <x v="0"/>
    <s v="Water Serv Corp of Kentucky"/>
    <s v="MWR"/>
    <s v="KY"/>
    <x v="1"/>
  </r>
  <r>
    <n v="345"/>
    <n v="345101"/>
    <x v="0"/>
    <m/>
    <s v="WSC-102101.6110"/>
    <s v="JA"/>
    <n v="19446"/>
    <d v="2016-01-31T00:00:00"/>
    <n v="224.67"/>
    <m/>
    <n v="224.67"/>
    <s v="UA"/>
    <s v="P"/>
    <s v="6100 - SALARIES &amp; WAGES"/>
    <x v="0"/>
    <s v="Water Serv Corp of Kentucky"/>
    <s v="MWR"/>
    <s v="KY"/>
    <x v="1"/>
  </r>
  <r>
    <n v="345"/>
    <n v="345102"/>
    <x v="0"/>
    <m/>
    <s v="WSC-102101.6110"/>
    <s v="JA"/>
    <n v="19446"/>
    <d v="2017-12-31T00:00:00"/>
    <n v="1918.58"/>
    <m/>
    <n v="1918.58"/>
    <s v="UA"/>
    <s v="P"/>
    <s v="6100 - SALARIES &amp; WAGES"/>
    <x v="0"/>
    <s v="Water Serv Corp of Kentucky"/>
    <s v="MWR"/>
    <s v="KY"/>
    <x v="0"/>
  </r>
  <r>
    <n v="345"/>
    <n v="345102"/>
    <x v="0"/>
    <m/>
    <s v="WSC-102101.6110"/>
    <s v="JA"/>
    <n v="19446"/>
    <d v="2017-11-30T00:00:00"/>
    <n v="1942.52"/>
    <m/>
    <n v="1942.52"/>
    <s v="UA"/>
    <s v="P"/>
    <s v="6100 - SALARIES &amp; WAGES"/>
    <x v="0"/>
    <s v="Water Serv Corp of Kentucky"/>
    <s v="MWR"/>
    <s v="KY"/>
    <x v="0"/>
  </r>
  <r>
    <n v="345"/>
    <n v="345102"/>
    <x v="0"/>
    <m/>
    <s v="WSC-102101.6110"/>
    <s v="JA"/>
    <n v="19446"/>
    <d v="2017-10-31T00:00:00"/>
    <n v="1939.66"/>
    <m/>
    <n v="1939.66"/>
    <s v="UA"/>
    <s v="P"/>
    <s v="6100 - SALARIES &amp; WAGES"/>
    <x v="0"/>
    <s v="Water Serv Corp of Kentucky"/>
    <s v="MWR"/>
    <s v="KY"/>
    <x v="0"/>
  </r>
  <r>
    <n v="345"/>
    <n v="345102"/>
    <x v="0"/>
    <m/>
    <s v="WSC-102101.6110"/>
    <s v="JA"/>
    <n v="19446"/>
    <d v="2017-09-30T00:00:00"/>
    <n v="1927.6"/>
    <m/>
    <n v="1927.6"/>
    <s v="UA"/>
    <s v="P"/>
    <s v="6100 - SALARIES &amp; WAGES"/>
    <x v="0"/>
    <s v="Water Serv Corp of Kentucky"/>
    <s v="MWR"/>
    <s v="KY"/>
    <x v="0"/>
  </r>
  <r>
    <n v="345"/>
    <n v="345102"/>
    <x v="0"/>
    <m/>
    <s v="WSC-102101.6110"/>
    <s v="JA"/>
    <n v="19446"/>
    <d v="2017-08-31T00:00:00"/>
    <n v="1947.79"/>
    <m/>
    <n v="1947.79"/>
    <s v="UA"/>
    <s v="P"/>
    <s v="6100 - SALARIES &amp; WAGES"/>
    <x v="0"/>
    <s v="Water Serv Corp of Kentucky"/>
    <s v="MWR"/>
    <s v="KY"/>
    <x v="0"/>
  </r>
  <r>
    <n v="345"/>
    <n v="345102"/>
    <x v="0"/>
    <m/>
    <s v="WSC-102101.6110"/>
    <s v="JA"/>
    <n v="19446"/>
    <d v="2017-07-31T00:00:00"/>
    <n v="1783.74"/>
    <m/>
    <n v="1783.74"/>
    <s v="UA"/>
    <s v="P"/>
    <s v="6100 - SALARIES &amp; WAGES"/>
    <x v="0"/>
    <s v="Water Serv Corp of Kentucky"/>
    <s v="MWR"/>
    <s v="KY"/>
    <x v="0"/>
  </r>
  <r>
    <n v="345"/>
    <n v="345102"/>
    <x v="0"/>
    <m/>
    <s v="WSC-102101.6110"/>
    <s v="JA"/>
    <n v="19446"/>
    <d v="2017-06-30T00:00:00"/>
    <n v="1762.12"/>
    <m/>
    <n v="1762.12"/>
    <s v="UA"/>
    <s v="P"/>
    <s v="6100 - SALARIES &amp; WAGES"/>
    <x v="0"/>
    <s v="Water Serv Corp of Kentucky"/>
    <s v="MWR"/>
    <s v="KY"/>
    <x v="0"/>
  </r>
  <r>
    <n v="345"/>
    <n v="345102"/>
    <x v="0"/>
    <m/>
    <s v="WSC-102101.6110"/>
    <s v="JA"/>
    <n v="19446"/>
    <d v="2017-05-31T00:00:00"/>
    <n v="1792.39"/>
    <m/>
    <n v="1792.39"/>
    <s v="UA"/>
    <s v="P"/>
    <s v="6100 - SALARIES &amp; WAGES"/>
    <x v="0"/>
    <s v="Water Serv Corp of Kentucky"/>
    <s v="MWR"/>
    <s v="KY"/>
    <x v="0"/>
  </r>
  <r>
    <n v="345"/>
    <n v="345102"/>
    <x v="0"/>
    <m/>
    <s v="WSC-102101.6110"/>
    <s v="JA"/>
    <n v="19446"/>
    <d v="2017-04-30T00:00:00"/>
    <n v="1774.42"/>
    <m/>
    <n v="1774.42"/>
    <s v="UA"/>
    <s v="P"/>
    <s v="6100 - SALARIES &amp; WAGES"/>
    <x v="0"/>
    <s v="Water Serv Corp of Kentucky"/>
    <s v="MWR"/>
    <s v="KY"/>
    <x v="0"/>
  </r>
  <r>
    <n v="345"/>
    <n v="345102"/>
    <x v="0"/>
    <m/>
    <s v="WSC-102101.6110"/>
    <s v="JA"/>
    <n v="19446"/>
    <d v="2017-03-31T00:00:00"/>
    <n v="1828.2"/>
    <m/>
    <n v="1828.2"/>
    <s v="UA"/>
    <s v="P"/>
    <s v="6100 - SALARIES &amp; WAGES"/>
    <x v="0"/>
    <s v="Water Serv Corp of Kentucky"/>
    <s v="MWR"/>
    <s v="KY"/>
    <x v="0"/>
  </r>
  <r>
    <n v="345"/>
    <n v="345102"/>
    <x v="0"/>
    <m/>
    <s v="WSC-102101.6110"/>
    <s v="JA"/>
    <n v="19446"/>
    <d v="2017-02-28T00:00:00"/>
    <n v="1745.2"/>
    <m/>
    <n v="1745.2"/>
    <s v="UA"/>
    <s v="P"/>
    <s v="6100 - SALARIES &amp; WAGES"/>
    <x v="0"/>
    <s v="Water Serv Corp of Kentucky"/>
    <s v="MWR"/>
    <s v="KY"/>
    <x v="0"/>
  </r>
  <r>
    <n v="345"/>
    <n v="345102"/>
    <x v="0"/>
    <m/>
    <s v="WSC-102101.6110"/>
    <s v="JA"/>
    <n v="19446"/>
    <d v="2017-01-31T00:00:00"/>
    <n v="1808.23"/>
    <m/>
    <n v="1808.23"/>
    <s v="UA"/>
    <s v="P"/>
    <s v="6100 - SALARIES &amp; WAGES"/>
    <x v="0"/>
    <s v="Water Serv Corp of Kentucky"/>
    <s v="MWR"/>
    <s v="KY"/>
    <x v="0"/>
  </r>
  <r>
    <n v="345"/>
    <n v="345102"/>
    <x v="0"/>
    <m/>
    <s v="WSC-102101.6110"/>
    <s v="JA"/>
    <n v="19446"/>
    <d v="2016-12-31T00:00:00"/>
    <n v="1982.57"/>
    <m/>
    <n v="1982.57"/>
    <s v="UA"/>
    <s v="P"/>
    <s v="6100 - SALARIES &amp; WAGES"/>
    <x v="0"/>
    <s v="Water Serv Corp of Kentucky"/>
    <s v="MWR"/>
    <s v="KY"/>
    <x v="1"/>
  </r>
  <r>
    <n v="345"/>
    <n v="345102"/>
    <x v="0"/>
    <m/>
    <s v="WSC-102101.6110"/>
    <s v="JA"/>
    <n v="19446"/>
    <d v="2016-11-30T00:00:00"/>
    <n v="1933.47"/>
    <m/>
    <n v="1933.47"/>
    <s v="UA"/>
    <s v="P"/>
    <s v="6100 - SALARIES &amp; WAGES"/>
    <x v="0"/>
    <s v="Water Serv Corp of Kentucky"/>
    <s v="MWR"/>
    <s v="KY"/>
    <x v="1"/>
  </r>
  <r>
    <n v="345"/>
    <n v="345102"/>
    <x v="0"/>
    <m/>
    <s v="WSC-102101.6110"/>
    <s v="JA"/>
    <n v="19446"/>
    <d v="2016-10-31T00:00:00"/>
    <n v="1926.28"/>
    <m/>
    <n v="1926.28"/>
    <s v="UA"/>
    <s v="P"/>
    <s v="6100 - SALARIES &amp; WAGES"/>
    <x v="0"/>
    <s v="Water Serv Corp of Kentucky"/>
    <s v="MWR"/>
    <s v="KY"/>
    <x v="1"/>
  </r>
  <r>
    <n v="345"/>
    <n v="345102"/>
    <x v="0"/>
    <m/>
    <s v="WSC-102101.6110"/>
    <s v="JA"/>
    <n v="19446"/>
    <d v="2016-09-30T00:00:00"/>
    <n v="1962.95"/>
    <m/>
    <n v="1962.95"/>
    <s v="UA"/>
    <s v="P"/>
    <s v="6100 - SALARIES &amp; WAGES"/>
    <x v="0"/>
    <s v="Water Serv Corp of Kentucky"/>
    <s v="MWR"/>
    <s v="KY"/>
    <x v="1"/>
  </r>
  <r>
    <n v="345"/>
    <n v="345102"/>
    <x v="0"/>
    <m/>
    <s v="WSC-102101.6110"/>
    <s v="JA"/>
    <n v="19446"/>
    <d v="2016-08-31T00:00:00"/>
    <n v="1970.94"/>
    <m/>
    <n v="1970.94"/>
    <s v="UA"/>
    <s v="P"/>
    <s v="6100 - SALARIES &amp; WAGES"/>
    <x v="0"/>
    <s v="Water Serv Corp of Kentucky"/>
    <s v="MWR"/>
    <s v="KY"/>
    <x v="1"/>
  </r>
  <r>
    <n v="345"/>
    <n v="345102"/>
    <x v="0"/>
    <m/>
    <s v="WSC-102101.6110"/>
    <s v="JA"/>
    <n v="19446"/>
    <d v="2016-07-31T00:00:00"/>
    <n v="1914.06"/>
    <m/>
    <n v="1914.06"/>
    <s v="UA"/>
    <s v="P"/>
    <s v="6100 - SALARIES &amp; WAGES"/>
    <x v="0"/>
    <s v="Water Serv Corp of Kentucky"/>
    <s v="MWR"/>
    <s v="KY"/>
    <x v="1"/>
  </r>
  <r>
    <n v="345"/>
    <n v="345102"/>
    <x v="0"/>
    <m/>
    <s v="WSC-102101.6110"/>
    <s v="JA"/>
    <n v="19446"/>
    <d v="2016-06-30T00:00:00"/>
    <n v="1944.93"/>
    <m/>
    <n v="1944.93"/>
    <s v="UA"/>
    <s v="P"/>
    <s v="6100 - SALARIES &amp; WAGES"/>
    <x v="0"/>
    <s v="Water Serv Corp of Kentucky"/>
    <s v="MWR"/>
    <s v="KY"/>
    <x v="1"/>
  </r>
  <r>
    <n v="345"/>
    <n v="345102"/>
    <x v="0"/>
    <m/>
    <s v="WSC-102101.6110"/>
    <s v="JA"/>
    <n v="19446"/>
    <d v="2016-05-31T00:00:00"/>
    <n v="1915.67"/>
    <m/>
    <n v="1915.67"/>
    <s v="UA"/>
    <s v="P"/>
    <s v="6100 - SALARIES &amp; WAGES"/>
    <x v="0"/>
    <s v="Water Serv Corp of Kentucky"/>
    <s v="MWR"/>
    <s v="KY"/>
    <x v="1"/>
  </r>
  <r>
    <n v="345"/>
    <n v="345102"/>
    <x v="0"/>
    <m/>
    <s v="WSC-102101.6110"/>
    <s v="JA"/>
    <n v="19446"/>
    <d v="2016-04-30T00:00:00"/>
    <n v="1918.18"/>
    <m/>
    <n v="1918.18"/>
    <s v="UA"/>
    <s v="P"/>
    <s v="6100 - SALARIES &amp; WAGES"/>
    <x v="0"/>
    <s v="Water Serv Corp of Kentucky"/>
    <s v="MWR"/>
    <s v="KY"/>
    <x v="1"/>
  </r>
  <r>
    <n v="345"/>
    <n v="345102"/>
    <x v="0"/>
    <m/>
    <s v="WSC-102101.6110"/>
    <s v="JA"/>
    <n v="19446"/>
    <d v="2016-03-31T00:00:00"/>
    <n v="1837.13"/>
    <m/>
    <n v="1837.13"/>
    <s v="UA"/>
    <s v="P"/>
    <s v="6100 - SALARIES &amp; WAGES"/>
    <x v="0"/>
    <s v="Water Serv Corp of Kentucky"/>
    <s v="MWR"/>
    <s v="KY"/>
    <x v="1"/>
  </r>
  <r>
    <n v="345"/>
    <n v="345102"/>
    <x v="0"/>
    <m/>
    <s v="WSC-102101.6110"/>
    <s v="JA"/>
    <n v="19446"/>
    <d v="2016-02-29T00:00:00"/>
    <n v="1930.25"/>
    <m/>
    <n v="1930.25"/>
    <s v="UA"/>
    <s v="P"/>
    <s v="6100 - SALARIES &amp; WAGES"/>
    <x v="0"/>
    <s v="Water Serv Corp of Kentucky"/>
    <s v="MWR"/>
    <s v="KY"/>
    <x v="1"/>
  </r>
  <r>
    <n v="345"/>
    <n v="345102"/>
    <x v="0"/>
    <m/>
    <s v="WSC-102101.6110"/>
    <s v="JA"/>
    <n v="19446"/>
    <d v="2016-01-31T00:00:00"/>
    <n v="2006.88"/>
    <m/>
    <n v="2006.88"/>
    <s v="UA"/>
    <s v="P"/>
    <s v="6100 - SALARIES &amp; WAGES"/>
    <x v="0"/>
    <s v="Water Serv Corp of Kentucky"/>
    <s v="MWR"/>
    <s v="KY"/>
    <x v="1"/>
  </r>
  <r>
    <n v="345"/>
    <n v="345101"/>
    <x v="1"/>
    <m/>
    <s v="WSC-102108.6115"/>
    <s v="JA"/>
    <n v="19670"/>
    <d v="2017-12-31T00:00:00"/>
    <n v="47.56"/>
    <m/>
    <n v="47.56"/>
    <s v="UA"/>
    <s v="P"/>
    <s v="6100 - SALARIES &amp; WAGES"/>
    <x v="1"/>
    <s v="Water Serv Corp of Kentucky"/>
    <s v="MWR"/>
    <s v="KY"/>
    <x v="0"/>
  </r>
  <r>
    <n v="345"/>
    <n v="345101"/>
    <x v="1"/>
    <m/>
    <s v="WSC-102108.6115"/>
    <s v="JA"/>
    <n v="19670"/>
    <d v="2017-11-30T00:00:00"/>
    <n v="47.11"/>
    <m/>
    <n v="47.11"/>
    <s v="UA"/>
    <s v="P"/>
    <s v="6100 - SALARIES &amp; WAGES"/>
    <x v="1"/>
    <s v="Water Serv Corp of Kentucky"/>
    <s v="MWR"/>
    <s v="KY"/>
    <x v="0"/>
  </r>
  <r>
    <n v="345"/>
    <n v="345101"/>
    <x v="1"/>
    <m/>
    <s v="WSC-102108.6115"/>
    <s v="JA"/>
    <n v="19670"/>
    <d v="2017-10-31T00:00:00"/>
    <n v="47.41"/>
    <m/>
    <n v="47.41"/>
    <s v="UA"/>
    <s v="P"/>
    <s v="6100 - SALARIES &amp; WAGES"/>
    <x v="1"/>
    <s v="Water Serv Corp of Kentucky"/>
    <s v="MWR"/>
    <s v="KY"/>
    <x v="0"/>
  </r>
  <r>
    <n v="345"/>
    <n v="345101"/>
    <x v="1"/>
    <m/>
    <s v="WSC-102108.6115"/>
    <s v="JA"/>
    <n v="19670"/>
    <d v="2017-09-30T00:00:00"/>
    <n v="46.47"/>
    <m/>
    <n v="46.47"/>
    <s v="UA"/>
    <s v="P"/>
    <s v="6100 - SALARIES &amp; WAGES"/>
    <x v="1"/>
    <s v="Water Serv Corp of Kentucky"/>
    <s v="MWR"/>
    <s v="KY"/>
    <x v="0"/>
  </r>
  <r>
    <n v="345"/>
    <n v="345101"/>
    <x v="1"/>
    <m/>
    <s v="WSC-102108.6115"/>
    <s v="JA"/>
    <n v="19670"/>
    <d v="2017-08-31T00:00:00"/>
    <n v="51.72"/>
    <m/>
    <n v="51.72"/>
    <s v="UA"/>
    <s v="P"/>
    <s v="6100 - SALARIES &amp; WAGES"/>
    <x v="1"/>
    <s v="Water Serv Corp of Kentucky"/>
    <s v="MWR"/>
    <s v="KY"/>
    <x v="0"/>
  </r>
  <r>
    <n v="345"/>
    <n v="345101"/>
    <x v="1"/>
    <m/>
    <s v="WSC-102108.6115"/>
    <s v="JA"/>
    <n v="19670"/>
    <d v="2017-07-31T00:00:00"/>
    <n v="46.68"/>
    <m/>
    <n v="46.68"/>
    <s v="UA"/>
    <s v="P"/>
    <s v="6100 - SALARIES &amp; WAGES"/>
    <x v="1"/>
    <s v="Water Serv Corp of Kentucky"/>
    <s v="MWR"/>
    <s v="KY"/>
    <x v="0"/>
  </r>
  <r>
    <n v="345"/>
    <n v="345101"/>
    <x v="1"/>
    <m/>
    <s v="WSC-102108.6115"/>
    <s v="JA"/>
    <n v="19670"/>
    <d v="2017-06-30T00:00:00"/>
    <n v="48.96"/>
    <m/>
    <n v="48.96"/>
    <s v="UA"/>
    <s v="P"/>
    <s v="6100 - SALARIES &amp; WAGES"/>
    <x v="1"/>
    <s v="Water Serv Corp of Kentucky"/>
    <s v="MWR"/>
    <s v="KY"/>
    <x v="0"/>
  </r>
  <r>
    <n v="345"/>
    <n v="345101"/>
    <x v="1"/>
    <m/>
    <s v="WSC-102108.6115"/>
    <s v="JA"/>
    <n v="19670"/>
    <d v="2017-05-31T00:00:00"/>
    <n v="49.73"/>
    <m/>
    <n v="49.73"/>
    <s v="UA"/>
    <s v="P"/>
    <s v="6100 - SALARIES &amp; WAGES"/>
    <x v="1"/>
    <s v="Water Serv Corp of Kentucky"/>
    <s v="MWR"/>
    <s v="KY"/>
    <x v="0"/>
  </r>
  <r>
    <n v="345"/>
    <n v="345101"/>
    <x v="1"/>
    <m/>
    <s v="WSC-102108.6115"/>
    <s v="JA"/>
    <n v="19670"/>
    <d v="2017-04-30T00:00:00"/>
    <n v="45.55"/>
    <m/>
    <n v="45.55"/>
    <s v="UA"/>
    <s v="P"/>
    <s v="6100 - SALARIES &amp; WAGES"/>
    <x v="1"/>
    <s v="Water Serv Corp of Kentucky"/>
    <s v="MWR"/>
    <s v="KY"/>
    <x v="0"/>
  </r>
  <r>
    <n v="345"/>
    <n v="345101"/>
    <x v="1"/>
    <m/>
    <s v="WSC-102108.6115"/>
    <s v="JA"/>
    <n v="19670"/>
    <d v="2017-03-31T00:00:00"/>
    <n v="44.29"/>
    <m/>
    <n v="44.29"/>
    <s v="UA"/>
    <s v="P"/>
    <s v="6100 - SALARIES &amp; WAGES"/>
    <x v="1"/>
    <s v="Water Serv Corp of Kentucky"/>
    <s v="MWR"/>
    <s v="KY"/>
    <x v="0"/>
  </r>
  <r>
    <n v="345"/>
    <n v="345101"/>
    <x v="1"/>
    <m/>
    <s v="WSC-102108.6115"/>
    <s v="JA"/>
    <n v="19670"/>
    <d v="2017-02-28T00:00:00"/>
    <n v="50.82"/>
    <m/>
    <n v="50.82"/>
    <s v="UA"/>
    <s v="P"/>
    <s v="6100 - SALARIES &amp; WAGES"/>
    <x v="1"/>
    <s v="Water Serv Corp of Kentucky"/>
    <s v="MWR"/>
    <s v="KY"/>
    <x v="0"/>
  </r>
  <r>
    <n v="345"/>
    <n v="345101"/>
    <x v="1"/>
    <m/>
    <s v="WSC-102108.6115"/>
    <s v="JA"/>
    <n v="19670"/>
    <d v="2017-01-31T00:00:00"/>
    <n v="49.24"/>
    <m/>
    <n v="49.24"/>
    <s v="UA"/>
    <s v="P"/>
    <s v="6100 - SALARIES &amp; WAGES"/>
    <x v="1"/>
    <s v="Water Serv Corp of Kentucky"/>
    <s v="MWR"/>
    <s v="KY"/>
    <x v="0"/>
  </r>
  <r>
    <n v="345"/>
    <n v="345101"/>
    <x v="1"/>
    <m/>
    <s v="WSC-102108.6115"/>
    <s v="JA"/>
    <n v="19670"/>
    <d v="2016-12-31T00:00:00"/>
    <n v="47.95"/>
    <m/>
    <n v="47.95"/>
    <s v="UA"/>
    <s v="P"/>
    <s v="6100 - SALARIES &amp; WAGES"/>
    <x v="1"/>
    <s v="Water Serv Corp of Kentucky"/>
    <s v="MWR"/>
    <s v="KY"/>
    <x v="1"/>
  </r>
  <r>
    <n v="345"/>
    <n v="345101"/>
    <x v="1"/>
    <m/>
    <s v="Corporate Projects-105100.6115"/>
    <s v="JA"/>
    <n v="292204"/>
    <d v="2016-12-31T00:00:00"/>
    <n v="0.33"/>
    <m/>
    <n v="0.33"/>
    <s v="UA"/>
    <s v="P"/>
    <s v="6100 - SALARIES &amp; WAGES"/>
    <x v="1"/>
    <s v="Water Serv Corp of Kentucky"/>
    <s v="MWR"/>
    <s v="KY"/>
    <x v="1"/>
  </r>
  <r>
    <n v="345"/>
    <n v="345101"/>
    <x v="1"/>
    <m/>
    <s v="WSC-102108.6115"/>
    <s v="JA"/>
    <n v="19670"/>
    <d v="2016-11-30T00:00:00"/>
    <n v="45.44"/>
    <m/>
    <n v="45.44"/>
    <s v="UA"/>
    <s v="P"/>
    <s v="6100 - SALARIES &amp; WAGES"/>
    <x v="1"/>
    <s v="Water Serv Corp of Kentucky"/>
    <s v="MWR"/>
    <s v="KY"/>
    <x v="1"/>
  </r>
  <r>
    <n v="345"/>
    <n v="345101"/>
    <x v="1"/>
    <m/>
    <s v="WSC-102108.6115"/>
    <s v="JA"/>
    <n v="19670"/>
    <d v="2016-10-31T00:00:00"/>
    <n v="46.82"/>
    <m/>
    <n v="46.82"/>
    <s v="UA"/>
    <s v="P"/>
    <s v="6100 - SALARIES &amp; WAGES"/>
    <x v="1"/>
    <s v="Water Serv Corp of Kentucky"/>
    <s v="MWR"/>
    <s v="KY"/>
    <x v="1"/>
  </r>
  <r>
    <n v="345"/>
    <n v="345101"/>
    <x v="1"/>
    <m/>
    <s v="WSC-102108.6115"/>
    <s v="JA"/>
    <n v="19670"/>
    <d v="2016-09-30T00:00:00"/>
    <n v="39.54"/>
    <m/>
    <n v="39.54"/>
    <s v="UA"/>
    <s v="P"/>
    <s v="6100 - SALARIES &amp; WAGES"/>
    <x v="1"/>
    <s v="Water Serv Corp of Kentucky"/>
    <s v="MWR"/>
    <s v="KY"/>
    <x v="1"/>
  </r>
  <r>
    <n v="345"/>
    <n v="345101"/>
    <x v="1"/>
    <m/>
    <s v="WSC-102108.6115"/>
    <s v="JA"/>
    <n v="19670"/>
    <d v="2016-08-31T00:00:00"/>
    <n v="59.03"/>
    <m/>
    <n v="59.03"/>
    <s v="UA"/>
    <s v="P"/>
    <s v="6100 - SALARIES &amp; WAGES"/>
    <x v="1"/>
    <s v="Water Serv Corp of Kentucky"/>
    <s v="MWR"/>
    <s v="KY"/>
    <x v="1"/>
  </r>
  <r>
    <n v="345"/>
    <n v="345101"/>
    <x v="1"/>
    <m/>
    <s v="WSC-102108.6115"/>
    <s v="JA"/>
    <n v="19670"/>
    <d v="2016-07-31T00:00:00"/>
    <n v="45.86"/>
    <m/>
    <n v="45.86"/>
    <s v="UA"/>
    <s v="P"/>
    <s v="6100 - SALARIES &amp; WAGES"/>
    <x v="1"/>
    <s v="Water Serv Corp of Kentucky"/>
    <s v="MWR"/>
    <s v="KY"/>
    <x v="1"/>
  </r>
  <r>
    <n v="345"/>
    <n v="345101"/>
    <x v="1"/>
    <m/>
    <s v="WSC-102108.6115"/>
    <s v="JA"/>
    <n v="19670"/>
    <d v="2016-06-30T00:00:00"/>
    <n v="48.68"/>
    <m/>
    <n v="48.68"/>
    <s v="UA"/>
    <s v="P"/>
    <s v="6100 - SALARIES &amp; WAGES"/>
    <x v="1"/>
    <s v="Water Serv Corp of Kentucky"/>
    <s v="MWR"/>
    <s v="KY"/>
    <x v="1"/>
  </r>
  <r>
    <n v="345"/>
    <n v="345101"/>
    <x v="1"/>
    <m/>
    <s v="WSC-102108.6115"/>
    <s v="JA"/>
    <n v="19670"/>
    <d v="2016-05-31T00:00:00"/>
    <n v="48.37"/>
    <m/>
    <n v="48.37"/>
    <s v="UA"/>
    <s v="P"/>
    <s v="6100 - SALARIES &amp; WAGES"/>
    <x v="1"/>
    <s v="Water Serv Corp of Kentucky"/>
    <s v="MWR"/>
    <s v="KY"/>
    <x v="1"/>
  </r>
  <r>
    <n v="345"/>
    <n v="345101"/>
    <x v="1"/>
    <m/>
    <s v="WSC-102108.6115"/>
    <s v="JA"/>
    <n v="19670"/>
    <d v="2016-04-30T00:00:00"/>
    <n v="48.77"/>
    <m/>
    <n v="48.77"/>
    <s v="UA"/>
    <s v="P"/>
    <s v="6100 - SALARIES &amp; WAGES"/>
    <x v="1"/>
    <s v="Water Serv Corp of Kentucky"/>
    <s v="MWR"/>
    <s v="KY"/>
    <x v="1"/>
  </r>
  <r>
    <n v="345"/>
    <n v="345101"/>
    <x v="1"/>
    <m/>
    <s v="WSC-102108.6115"/>
    <s v="JA"/>
    <n v="19670"/>
    <d v="2016-03-31T00:00:00"/>
    <n v="48.36"/>
    <m/>
    <n v="48.36"/>
    <s v="UA"/>
    <s v="P"/>
    <s v="6100 - SALARIES &amp; WAGES"/>
    <x v="1"/>
    <s v="Water Serv Corp of Kentucky"/>
    <s v="MWR"/>
    <s v="KY"/>
    <x v="1"/>
  </r>
  <r>
    <n v="345"/>
    <n v="345101"/>
    <x v="1"/>
    <m/>
    <s v="State of KY-860100.6115"/>
    <s v="JA"/>
    <n v="254015"/>
    <d v="2016-02-29T00:00:00"/>
    <n v="14.52"/>
    <m/>
    <n v="14.52"/>
    <s v="UA"/>
    <s v="P"/>
    <s v="6100 - SALARIES &amp; WAGES"/>
    <x v="1"/>
    <s v="Water Serv Corp of Kentucky"/>
    <s v="MWR"/>
    <s v="KY"/>
    <x v="1"/>
  </r>
  <r>
    <n v="345"/>
    <n v="345101"/>
    <x v="1"/>
    <m/>
    <s v="WSC-102108.6115"/>
    <s v="JA"/>
    <n v="19670"/>
    <d v="2016-02-29T00:00:00"/>
    <n v="45.68"/>
    <m/>
    <n v="45.68"/>
    <s v="UA"/>
    <s v="P"/>
    <s v="6100 - SALARIES &amp; WAGES"/>
    <x v="1"/>
    <s v="Water Serv Corp of Kentucky"/>
    <s v="MWR"/>
    <s v="KY"/>
    <x v="1"/>
  </r>
  <r>
    <n v="345"/>
    <n v="345101"/>
    <x v="1"/>
    <m/>
    <s v="WSC-102108.6115"/>
    <s v="JA"/>
    <n v="19670"/>
    <d v="2016-01-31T00:00:00"/>
    <n v="45.82"/>
    <m/>
    <n v="45.82"/>
    <s v="UA"/>
    <s v="P"/>
    <s v="6100 - SALARIES &amp; WAGES"/>
    <x v="1"/>
    <s v="Water Serv Corp of Kentucky"/>
    <s v="MWR"/>
    <s v="KY"/>
    <x v="1"/>
  </r>
  <r>
    <n v="345"/>
    <n v="345102"/>
    <x v="1"/>
    <m/>
    <s v="WSC-102108.6115"/>
    <s v="JA"/>
    <n v="19670"/>
    <d v="2017-12-31T00:00:00"/>
    <n v="418.24"/>
    <m/>
    <n v="418.24"/>
    <s v="UA"/>
    <s v="P"/>
    <s v="6100 - SALARIES &amp; WAGES"/>
    <x v="1"/>
    <s v="Water Serv Corp of Kentucky"/>
    <s v="MWR"/>
    <s v="KY"/>
    <x v="0"/>
  </r>
  <r>
    <n v="345"/>
    <n v="345102"/>
    <x v="1"/>
    <m/>
    <s v="WSC-102108.6115"/>
    <s v="JA"/>
    <n v="19670"/>
    <d v="2017-11-30T00:00:00"/>
    <n v="422.34"/>
    <m/>
    <n v="422.34"/>
    <s v="UA"/>
    <s v="P"/>
    <s v="6100 - SALARIES &amp; WAGES"/>
    <x v="1"/>
    <s v="Water Serv Corp of Kentucky"/>
    <s v="MWR"/>
    <s v="KY"/>
    <x v="0"/>
  </r>
  <r>
    <n v="345"/>
    <n v="345102"/>
    <x v="1"/>
    <m/>
    <s v="WSC-102108.6115"/>
    <s v="JA"/>
    <n v="19670"/>
    <d v="2017-10-31T00:00:00"/>
    <n v="422.47"/>
    <m/>
    <n v="422.47"/>
    <s v="UA"/>
    <s v="P"/>
    <s v="6100 - SALARIES &amp; WAGES"/>
    <x v="1"/>
    <s v="Water Serv Corp of Kentucky"/>
    <s v="MWR"/>
    <s v="KY"/>
    <x v="0"/>
  </r>
  <r>
    <n v="345"/>
    <n v="345102"/>
    <x v="1"/>
    <m/>
    <s v="WSC-102108.6115"/>
    <s v="JA"/>
    <n v="19670"/>
    <d v="2017-09-30T00:00:00"/>
    <n v="413.54"/>
    <m/>
    <n v="413.54"/>
    <s v="UA"/>
    <s v="P"/>
    <s v="6100 - SALARIES &amp; WAGES"/>
    <x v="1"/>
    <s v="Water Serv Corp of Kentucky"/>
    <s v="MWR"/>
    <s v="KY"/>
    <x v="0"/>
  </r>
  <r>
    <n v="345"/>
    <n v="345102"/>
    <x v="1"/>
    <m/>
    <s v="WSC-102108.6115"/>
    <s v="JA"/>
    <n v="19670"/>
    <d v="2017-08-31T00:00:00"/>
    <n v="458.45"/>
    <m/>
    <n v="458.45"/>
    <s v="UA"/>
    <s v="P"/>
    <s v="6100 - SALARIES &amp; WAGES"/>
    <x v="1"/>
    <s v="Water Serv Corp of Kentucky"/>
    <s v="MWR"/>
    <s v="KY"/>
    <x v="0"/>
  </r>
  <r>
    <n v="345"/>
    <n v="345102"/>
    <x v="1"/>
    <m/>
    <s v="WSC-102108.6115"/>
    <s v="JA"/>
    <n v="19670"/>
    <d v="2017-07-31T00:00:00"/>
    <n v="413.9"/>
    <m/>
    <n v="413.9"/>
    <s v="UA"/>
    <s v="P"/>
    <s v="6100 - SALARIES &amp; WAGES"/>
    <x v="1"/>
    <s v="Water Serv Corp of Kentucky"/>
    <s v="MWR"/>
    <s v="KY"/>
    <x v="0"/>
  </r>
  <r>
    <n v="345"/>
    <n v="345102"/>
    <x v="1"/>
    <m/>
    <s v="WSC-102108.6115"/>
    <s v="JA"/>
    <n v="19670"/>
    <d v="2017-06-30T00:00:00"/>
    <n v="428.77"/>
    <m/>
    <n v="428.77"/>
    <s v="UA"/>
    <s v="P"/>
    <s v="6100 - SALARIES &amp; WAGES"/>
    <x v="1"/>
    <s v="Water Serv Corp of Kentucky"/>
    <s v="MWR"/>
    <s v="KY"/>
    <x v="0"/>
  </r>
  <r>
    <n v="345"/>
    <n v="345102"/>
    <x v="1"/>
    <m/>
    <s v="WSC-102108.6115"/>
    <s v="JA"/>
    <n v="19670"/>
    <d v="2017-05-31T00:00:00"/>
    <n v="438.71"/>
    <m/>
    <n v="438.71"/>
    <s v="UA"/>
    <s v="P"/>
    <s v="6100 - SALARIES &amp; WAGES"/>
    <x v="1"/>
    <s v="Water Serv Corp of Kentucky"/>
    <s v="MWR"/>
    <s v="KY"/>
    <x v="0"/>
  </r>
  <r>
    <n v="345"/>
    <n v="345102"/>
    <x v="1"/>
    <m/>
    <s v="WSC-102108.6115"/>
    <s v="JA"/>
    <n v="19670"/>
    <d v="2017-04-30T00:00:00"/>
    <n v="404.09"/>
    <m/>
    <n v="404.09"/>
    <s v="UA"/>
    <s v="P"/>
    <s v="6100 - SALARIES &amp; WAGES"/>
    <x v="1"/>
    <s v="Water Serv Corp of Kentucky"/>
    <s v="MWR"/>
    <s v="KY"/>
    <x v="0"/>
  </r>
  <r>
    <n v="345"/>
    <n v="345102"/>
    <x v="1"/>
    <m/>
    <s v="WSC-102108.6115"/>
    <s v="JA"/>
    <n v="19670"/>
    <d v="2017-03-31T00:00:00"/>
    <n v="393.26"/>
    <m/>
    <n v="393.26"/>
    <s v="UA"/>
    <s v="P"/>
    <s v="6100 - SALARIES &amp; WAGES"/>
    <x v="1"/>
    <s v="Water Serv Corp of Kentucky"/>
    <s v="MWR"/>
    <s v="KY"/>
    <x v="0"/>
  </r>
  <r>
    <n v="345"/>
    <n v="345102"/>
    <x v="1"/>
    <m/>
    <s v="WSC-102108.6115"/>
    <s v="JA"/>
    <n v="19670"/>
    <d v="2017-02-28T00:00:00"/>
    <n v="451.13"/>
    <m/>
    <n v="451.13"/>
    <s v="UA"/>
    <s v="P"/>
    <s v="6100 - SALARIES &amp; WAGES"/>
    <x v="1"/>
    <s v="Water Serv Corp of Kentucky"/>
    <s v="MWR"/>
    <s v="KY"/>
    <x v="0"/>
  </r>
  <r>
    <n v="345"/>
    <n v="345102"/>
    <x v="1"/>
    <m/>
    <s v="WSC-102108.6115"/>
    <s v="JA"/>
    <n v="19670"/>
    <d v="2017-01-31T00:00:00"/>
    <n v="437.06"/>
    <m/>
    <n v="437.06"/>
    <s v="UA"/>
    <s v="P"/>
    <s v="6100 - SALARIES &amp; WAGES"/>
    <x v="1"/>
    <s v="Water Serv Corp of Kentucky"/>
    <s v="MWR"/>
    <s v="KY"/>
    <x v="0"/>
  </r>
  <r>
    <n v="345"/>
    <n v="345102"/>
    <x v="1"/>
    <m/>
    <s v="WSC-102108.6115"/>
    <s v="JA"/>
    <n v="19670"/>
    <d v="2016-12-31T00:00:00"/>
    <n v="422.83"/>
    <m/>
    <n v="422.83"/>
    <s v="UA"/>
    <s v="P"/>
    <s v="6100 - SALARIES &amp; WAGES"/>
    <x v="1"/>
    <s v="Water Serv Corp of Kentucky"/>
    <s v="MWR"/>
    <s v="KY"/>
    <x v="1"/>
  </r>
  <r>
    <n v="345"/>
    <n v="345102"/>
    <x v="1"/>
    <m/>
    <s v="Corporate Projects-105100.6115"/>
    <s v="JA"/>
    <n v="292204"/>
    <d v="2016-12-31T00:00:00"/>
    <n v="2.88"/>
    <m/>
    <n v="2.88"/>
    <s v="UA"/>
    <s v="P"/>
    <s v="6100 - SALARIES &amp; WAGES"/>
    <x v="1"/>
    <s v="Water Serv Corp of Kentucky"/>
    <s v="MWR"/>
    <s v="KY"/>
    <x v="1"/>
  </r>
  <r>
    <n v="345"/>
    <n v="345102"/>
    <x v="1"/>
    <m/>
    <s v="WSC-102108.6115"/>
    <s v="JA"/>
    <n v="19670"/>
    <d v="2016-11-30T00:00:00"/>
    <n v="399.94"/>
    <m/>
    <n v="399.94"/>
    <s v="UA"/>
    <s v="P"/>
    <s v="6100 - SALARIES &amp; WAGES"/>
    <x v="1"/>
    <s v="Water Serv Corp of Kentucky"/>
    <s v="MWR"/>
    <s v="KY"/>
    <x v="1"/>
  </r>
  <r>
    <n v="345"/>
    <n v="345102"/>
    <x v="1"/>
    <m/>
    <s v="WSC-102108.6115"/>
    <s v="JA"/>
    <n v="19670"/>
    <d v="2016-10-31T00:00:00"/>
    <n v="415.18"/>
    <m/>
    <n v="415.18"/>
    <s v="UA"/>
    <s v="P"/>
    <s v="6100 - SALARIES &amp; WAGES"/>
    <x v="1"/>
    <s v="Water Serv Corp of Kentucky"/>
    <s v="MWR"/>
    <s v="KY"/>
    <x v="1"/>
  </r>
  <r>
    <n v="345"/>
    <n v="345102"/>
    <x v="1"/>
    <m/>
    <s v="WSC-102108.6115"/>
    <s v="JA"/>
    <n v="19670"/>
    <d v="2016-09-30T00:00:00"/>
    <n v="349.41"/>
    <m/>
    <n v="349.41"/>
    <s v="UA"/>
    <s v="P"/>
    <s v="6100 - SALARIES &amp; WAGES"/>
    <x v="1"/>
    <s v="Water Serv Corp of Kentucky"/>
    <s v="MWR"/>
    <s v="KY"/>
    <x v="1"/>
  </r>
  <r>
    <n v="345"/>
    <n v="345102"/>
    <x v="1"/>
    <m/>
    <s v="WSC-102108.6115"/>
    <s v="JA"/>
    <n v="19670"/>
    <d v="2016-08-31T00:00:00"/>
    <n v="516.5"/>
    <m/>
    <n v="516.5"/>
    <s v="UA"/>
    <s v="P"/>
    <s v="6100 - SALARIES &amp; WAGES"/>
    <x v="1"/>
    <s v="Water Serv Corp of Kentucky"/>
    <s v="MWR"/>
    <s v="KY"/>
    <x v="1"/>
  </r>
  <r>
    <n v="345"/>
    <n v="345102"/>
    <x v="1"/>
    <m/>
    <s v="WSC-102108.6115"/>
    <s v="JA"/>
    <n v="19670"/>
    <d v="2016-07-31T00:00:00"/>
    <n v="400.98"/>
    <m/>
    <n v="400.98"/>
    <s v="UA"/>
    <s v="P"/>
    <s v="6100 - SALARIES &amp; WAGES"/>
    <x v="1"/>
    <s v="Water Serv Corp of Kentucky"/>
    <s v="MWR"/>
    <s v="KY"/>
    <x v="1"/>
  </r>
  <r>
    <n v="345"/>
    <n v="345102"/>
    <x v="1"/>
    <m/>
    <s v="WSC-102108.6115"/>
    <s v="JA"/>
    <n v="19670"/>
    <d v="2016-06-30T00:00:00"/>
    <n v="426.56"/>
    <m/>
    <n v="426.56"/>
    <s v="UA"/>
    <s v="P"/>
    <s v="6100 - SALARIES &amp; WAGES"/>
    <x v="1"/>
    <s v="Water Serv Corp of Kentucky"/>
    <s v="MWR"/>
    <s v="KY"/>
    <x v="1"/>
  </r>
  <r>
    <n v="345"/>
    <n v="345102"/>
    <x v="1"/>
    <m/>
    <s v="WSC-102108.6115"/>
    <s v="JA"/>
    <n v="19670"/>
    <d v="2016-05-31T00:00:00"/>
    <n v="425.86"/>
    <m/>
    <n v="425.86"/>
    <s v="UA"/>
    <s v="P"/>
    <s v="6100 - SALARIES &amp; WAGES"/>
    <x v="1"/>
    <s v="Water Serv Corp of Kentucky"/>
    <s v="MWR"/>
    <s v="KY"/>
    <x v="1"/>
  </r>
  <r>
    <n v="345"/>
    <n v="345102"/>
    <x v="1"/>
    <m/>
    <s v="WSC-102108.6115"/>
    <s v="JA"/>
    <n v="19670"/>
    <d v="2016-04-30T00:00:00"/>
    <n v="432.5"/>
    <m/>
    <n v="432.5"/>
    <s v="UA"/>
    <s v="P"/>
    <s v="6100 - SALARIES &amp; WAGES"/>
    <x v="1"/>
    <s v="Water Serv Corp of Kentucky"/>
    <s v="MWR"/>
    <s v="KY"/>
    <x v="1"/>
  </r>
  <r>
    <n v="345"/>
    <n v="345102"/>
    <x v="1"/>
    <m/>
    <s v="WSC-102108.6115"/>
    <s v="JA"/>
    <n v="19670"/>
    <d v="2016-03-31T00:00:00"/>
    <n v="429.6"/>
    <m/>
    <n v="429.6"/>
    <s v="UA"/>
    <s v="P"/>
    <s v="6100 - SALARIES &amp; WAGES"/>
    <x v="1"/>
    <s v="Water Serv Corp of Kentucky"/>
    <s v="MWR"/>
    <s v="KY"/>
    <x v="1"/>
  </r>
  <r>
    <n v="345"/>
    <n v="345102"/>
    <x v="1"/>
    <m/>
    <s v="State of KY-860100.6115"/>
    <s v="JA"/>
    <n v="254015"/>
    <d v="2016-02-29T00:00:00"/>
    <n v="129.47999999999999"/>
    <m/>
    <n v="129.47999999999999"/>
    <s v="UA"/>
    <s v="P"/>
    <s v="6100 - SALARIES &amp; WAGES"/>
    <x v="1"/>
    <s v="Water Serv Corp of Kentucky"/>
    <s v="MWR"/>
    <s v="KY"/>
    <x v="1"/>
  </r>
  <r>
    <n v="345"/>
    <n v="345102"/>
    <x v="1"/>
    <m/>
    <s v="WSC-102108.6115"/>
    <s v="JA"/>
    <n v="19670"/>
    <d v="2016-02-29T00:00:00"/>
    <n v="407.4"/>
    <m/>
    <n v="407.4"/>
    <s v="UA"/>
    <s v="P"/>
    <s v="6100 - SALARIES &amp; WAGES"/>
    <x v="1"/>
    <s v="Water Serv Corp of Kentucky"/>
    <s v="MWR"/>
    <s v="KY"/>
    <x v="1"/>
  </r>
  <r>
    <n v="345"/>
    <n v="345102"/>
    <x v="1"/>
    <m/>
    <s v="WSC-102108.6115"/>
    <s v="JA"/>
    <n v="19670"/>
    <d v="2016-01-31T00:00:00"/>
    <n v="409.28"/>
    <m/>
    <n v="409.28"/>
    <s v="UA"/>
    <s v="P"/>
    <s v="6100 - SALARIES &amp; WAGES"/>
    <x v="1"/>
    <s v="Water Serv Corp of Kentucky"/>
    <s v="MWR"/>
    <s v="KY"/>
    <x v="1"/>
  </r>
  <r>
    <n v="345"/>
    <n v="345101"/>
    <x v="2"/>
    <m/>
    <s v="WSC-102107.6120"/>
    <s v="JA"/>
    <n v="19639"/>
    <d v="2017-12-31T00:00:00"/>
    <n v="536.13"/>
    <m/>
    <n v="536.13"/>
    <s v="UA"/>
    <s v="P"/>
    <s v="6100 - SALARIES &amp; WAGES"/>
    <x v="2"/>
    <s v="Water Serv Corp of Kentucky"/>
    <s v="MWR"/>
    <s v="KY"/>
    <x v="0"/>
  </r>
  <r>
    <n v="345"/>
    <n v="345101"/>
    <x v="2"/>
    <m/>
    <s v="WSC-102107.6120"/>
    <s v="JA"/>
    <n v="19639"/>
    <d v="2017-12-31T00:00:00"/>
    <m/>
    <n v="-292.69"/>
    <n v="-292.69"/>
    <s v="UA"/>
    <s v="P"/>
    <s v="6100 - SALARIES &amp; WAGES"/>
    <x v="2"/>
    <s v="Water Serv Corp of Kentucky"/>
    <s v="MWR"/>
    <s v="KY"/>
    <x v="0"/>
  </r>
  <r>
    <n v="345"/>
    <n v="345101"/>
    <x v="2"/>
    <m/>
    <s v="WSC-102107.6120"/>
    <s v="JA"/>
    <n v="19639"/>
    <d v="2017-12-31T00:00:00"/>
    <n v="292.69"/>
    <m/>
    <n v="292.69"/>
    <s v="UA"/>
    <s v="P"/>
    <s v="6100 - SALARIES &amp; WAGES"/>
    <x v="2"/>
    <s v="Water Serv Corp of Kentucky"/>
    <s v="MWR"/>
    <s v="KY"/>
    <x v="0"/>
  </r>
  <r>
    <n v="345"/>
    <n v="345101"/>
    <x v="2"/>
    <m/>
    <s v="WSC-102107.6120"/>
    <s v="JA"/>
    <n v="19639"/>
    <d v="2017-11-30T00:00:00"/>
    <n v="265.89999999999998"/>
    <m/>
    <n v="265.89999999999998"/>
    <s v="UA"/>
    <s v="P"/>
    <s v="6100 - SALARIES &amp; WAGES"/>
    <x v="2"/>
    <s v="Water Serv Corp of Kentucky"/>
    <s v="MWR"/>
    <s v="KY"/>
    <x v="0"/>
  </r>
  <r>
    <n v="345"/>
    <n v="345101"/>
    <x v="2"/>
    <m/>
    <s v="WSC-102107.6120"/>
    <s v="JA"/>
    <n v="19639"/>
    <d v="2017-10-31T00:00:00"/>
    <n v="267.62"/>
    <m/>
    <n v="267.62"/>
    <s v="UA"/>
    <s v="P"/>
    <s v="6100 - SALARIES &amp; WAGES"/>
    <x v="2"/>
    <s v="Water Serv Corp of Kentucky"/>
    <s v="MWR"/>
    <s v="KY"/>
    <x v="0"/>
  </r>
  <r>
    <n v="345"/>
    <n v="345101"/>
    <x v="2"/>
    <m/>
    <s v="WSC-102107.6120"/>
    <s v="JA"/>
    <n v="19639"/>
    <d v="2017-09-30T00:00:00"/>
    <n v="262.43"/>
    <m/>
    <n v="262.43"/>
    <s v="UA"/>
    <s v="P"/>
    <s v="6100 - SALARIES &amp; WAGES"/>
    <x v="2"/>
    <s v="Water Serv Corp of Kentucky"/>
    <s v="MWR"/>
    <s v="KY"/>
    <x v="0"/>
  </r>
  <r>
    <n v="345"/>
    <n v="345101"/>
    <x v="2"/>
    <m/>
    <s v="Corporate Projects-105100.6120"/>
    <s v="JA"/>
    <n v="291452"/>
    <d v="2017-09-30T00:00:00"/>
    <n v="6.45"/>
    <m/>
    <n v="6.45"/>
    <s v="UA"/>
    <s v="P"/>
    <s v="6100 - SALARIES &amp; WAGES"/>
    <x v="2"/>
    <s v="Water Serv Corp of Kentucky"/>
    <s v="MWR"/>
    <s v="KY"/>
    <x v="0"/>
  </r>
  <r>
    <n v="345"/>
    <n v="345101"/>
    <x v="2"/>
    <m/>
    <s v="WSC-102107.6120"/>
    <s v="JA"/>
    <n v="19639"/>
    <d v="2017-08-31T00:00:00"/>
    <n v="276.89"/>
    <m/>
    <n v="276.89"/>
    <s v="UA"/>
    <s v="P"/>
    <s v="6100 - SALARIES &amp; WAGES"/>
    <x v="2"/>
    <s v="Water Serv Corp of Kentucky"/>
    <s v="MWR"/>
    <s v="KY"/>
    <x v="0"/>
  </r>
  <r>
    <n v="345"/>
    <n v="345101"/>
    <x v="2"/>
    <m/>
    <s v="WSC-102107.6120"/>
    <s v="JA"/>
    <n v="19639"/>
    <d v="2017-07-31T00:00:00"/>
    <n v="270.25"/>
    <m/>
    <n v="270.25"/>
    <s v="UA"/>
    <s v="P"/>
    <s v="6100 - SALARIES &amp; WAGES"/>
    <x v="2"/>
    <s v="Water Serv Corp of Kentucky"/>
    <s v="MWR"/>
    <s v="KY"/>
    <x v="0"/>
  </r>
  <r>
    <n v="345"/>
    <n v="345101"/>
    <x v="2"/>
    <m/>
    <s v="WSC-102107.6120"/>
    <s v="JA"/>
    <n v="19639"/>
    <d v="2017-06-30T00:00:00"/>
    <n v="273.08999999999997"/>
    <m/>
    <n v="273.08999999999997"/>
    <s v="UA"/>
    <s v="P"/>
    <s v="6100 - SALARIES &amp; WAGES"/>
    <x v="2"/>
    <s v="Water Serv Corp of Kentucky"/>
    <s v="MWR"/>
    <s v="KY"/>
    <x v="0"/>
  </r>
  <r>
    <n v="345"/>
    <n v="345101"/>
    <x v="2"/>
    <m/>
    <s v="WSC-102107.6120"/>
    <s v="JA"/>
    <n v="19639"/>
    <d v="2017-05-31T00:00:00"/>
    <n v="273.61"/>
    <m/>
    <n v="273.61"/>
    <s v="UA"/>
    <s v="P"/>
    <s v="6100 - SALARIES &amp; WAGES"/>
    <x v="2"/>
    <s v="Water Serv Corp of Kentucky"/>
    <s v="MWR"/>
    <s v="KY"/>
    <x v="0"/>
  </r>
  <r>
    <n v="345"/>
    <n v="345101"/>
    <x v="2"/>
    <m/>
    <s v="WSC-102107.6120"/>
    <s v="JA"/>
    <n v="19639"/>
    <d v="2017-04-30T00:00:00"/>
    <n v="257.45999999999998"/>
    <m/>
    <n v="257.45999999999998"/>
    <s v="UA"/>
    <s v="P"/>
    <s v="6100 - SALARIES &amp; WAGES"/>
    <x v="2"/>
    <s v="Water Serv Corp of Kentucky"/>
    <s v="MWR"/>
    <s v="KY"/>
    <x v="0"/>
  </r>
  <r>
    <n v="345"/>
    <n v="345101"/>
    <x v="2"/>
    <m/>
    <s v="WSC-102107.6120"/>
    <s v="JA"/>
    <n v="19639"/>
    <d v="2017-03-31T00:00:00"/>
    <n v="273.72000000000003"/>
    <m/>
    <n v="273.72000000000003"/>
    <s v="UA"/>
    <s v="P"/>
    <s v="6100 - SALARIES &amp; WAGES"/>
    <x v="2"/>
    <s v="Water Serv Corp of Kentucky"/>
    <s v="MWR"/>
    <s v="KY"/>
    <x v="0"/>
  </r>
  <r>
    <n v="345"/>
    <n v="345101"/>
    <x v="2"/>
    <m/>
    <s v="Corporate Projects-105100.6120"/>
    <s v="JA"/>
    <n v="291452"/>
    <d v="2017-02-28T00:00:00"/>
    <n v="4.17"/>
    <m/>
    <n v="4.17"/>
    <s v="UA"/>
    <s v="P"/>
    <s v="6100 - SALARIES &amp; WAGES"/>
    <x v="2"/>
    <s v="Water Serv Corp of Kentucky"/>
    <s v="MWR"/>
    <s v="KY"/>
    <x v="0"/>
  </r>
  <r>
    <n v="345"/>
    <n v="345101"/>
    <x v="2"/>
    <m/>
    <s v="WSC-102107.6120"/>
    <s v="JA"/>
    <n v="19639"/>
    <d v="2017-02-28T00:00:00"/>
    <n v="273.45"/>
    <m/>
    <n v="273.45"/>
    <s v="UA"/>
    <s v="P"/>
    <s v="6100 - SALARIES &amp; WAGES"/>
    <x v="2"/>
    <s v="Water Serv Corp of Kentucky"/>
    <s v="MWR"/>
    <s v="KY"/>
    <x v="0"/>
  </r>
  <r>
    <n v="345"/>
    <n v="345101"/>
    <x v="2"/>
    <m/>
    <s v="WSC-102107.6120"/>
    <s v="JA"/>
    <n v="19639"/>
    <d v="2017-01-31T00:00:00"/>
    <n v="270.70999999999998"/>
    <m/>
    <n v="270.70999999999998"/>
    <s v="UA"/>
    <s v="P"/>
    <s v="6100 - SALARIES &amp; WAGES"/>
    <x v="2"/>
    <s v="Water Serv Corp of Kentucky"/>
    <s v="MWR"/>
    <s v="KY"/>
    <x v="0"/>
  </r>
  <r>
    <n v="345"/>
    <n v="345101"/>
    <x v="2"/>
    <m/>
    <s v="WSC-102107.6120"/>
    <s v="JA"/>
    <n v="19639"/>
    <d v="2016-12-31T00:00:00"/>
    <m/>
    <n v="-1082"/>
    <n v="-1082"/>
    <s v="UA"/>
    <s v="P"/>
    <s v="6100 - SALARIES &amp; WAGES"/>
    <x v="2"/>
    <s v="Water Serv Corp of Kentucky"/>
    <s v="MWR"/>
    <s v="KY"/>
    <x v="1"/>
  </r>
  <r>
    <n v="345"/>
    <n v="345101"/>
    <x v="2"/>
    <m/>
    <s v="WSC-102107.6120"/>
    <s v="JA"/>
    <n v="19639"/>
    <d v="2016-12-31T00:00:00"/>
    <n v="1082"/>
    <m/>
    <n v="1082"/>
    <s v="UA"/>
    <s v="P"/>
    <s v="6100 - SALARIES &amp; WAGES"/>
    <x v="2"/>
    <s v="Water Serv Corp of Kentucky"/>
    <s v="MWR"/>
    <s v="KY"/>
    <x v="1"/>
  </r>
  <r>
    <n v="345"/>
    <n v="345101"/>
    <x v="2"/>
    <m/>
    <s v="WSC-102107.6120"/>
    <s v="JA"/>
    <n v="19639"/>
    <d v="2016-12-31T00:00:00"/>
    <n v="907.75"/>
    <m/>
    <n v="907.75"/>
    <s v="UA"/>
    <s v="P"/>
    <s v="6100 - SALARIES &amp; WAGES"/>
    <x v="2"/>
    <s v="Water Serv Corp of Kentucky"/>
    <s v="MWR"/>
    <s v="KY"/>
    <x v="1"/>
  </r>
  <r>
    <n v="345"/>
    <n v="345101"/>
    <x v="2"/>
    <m/>
    <s v="WSC-102107.6120"/>
    <s v="JA"/>
    <n v="19639"/>
    <d v="2016-11-30T00:00:00"/>
    <n v="190.26"/>
    <m/>
    <n v="190.26"/>
    <s v="UA"/>
    <s v="P"/>
    <s v="6100 - SALARIES &amp; WAGES"/>
    <x v="2"/>
    <s v="Water Serv Corp of Kentucky"/>
    <s v="MWR"/>
    <s v="KY"/>
    <x v="1"/>
  </r>
  <r>
    <n v="345"/>
    <n v="345101"/>
    <x v="2"/>
    <m/>
    <s v="Corporate Projects-105100.6120"/>
    <s v="JA"/>
    <n v="291452"/>
    <d v="2016-10-31T00:00:00"/>
    <n v="0.27"/>
    <m/>
    <n v="0.27"/>
    <s v="UA"/>
    <s v="P"/>
    <s v="6100 - SALARIES &amp; WAGES"/>
    <x v="2"/>
    <s v="Water Serv Corp of Kentucky"/>
    <s v="MWR"/>
    <s v="KY"/>
    <x v="1"/>
  </r>
  <r>
    <n v="345"/>
    <n v="345101"/>
    <x v="2"/>
    <m/>
    <s v="WSC-102107.6120"/>
    <s v="JA"/>
    <n v="19639"/>
    <d v="2016-10-31T00:00:00"/>
    <n v="189.42"/>
    <m/>
    <n v="189.42"/>
    <s v="UA"/>
    <s v="P"/>
    <s v="6100 - SALARIES &amp; WAGES"/>
    <x v="2"/>
    <s v="Water Serv Corp of Kentucky"/>
    <s v="MWR"/>
    <s v="KY"/>
    <x v="1"/>
  </r>
  <r>
    <n v="345"/>
    <n v="345101"/>
    <x v="2"/>
    <m/>
    <s v="WSC-102107.6120"/>
    <s v="JA"/>
    <n v="19639"/>
    <d v="2016-09-30T00:00:00"/>
    <n v="190.48"/>
    <m/>
    <n v="190.48"/>
    <s v="UA"/>
    <s v="P"/>
    <s v="6100 - SALARIES &amp; WAGES"/>
    <x v="2"/>
    <s v="Water Serv Corp of Kentucky"/>
    <s v="MWR"/>
    <s v="KY"/>
    <x v="1"/>
  </r>
  <r>
    <n v="345"/>
    <n v="345101"/>
    <x v="2"/>
    <m/>
    <s v="WSC-102107.6120"/>
    <s v="JA"/>
    <n v="19639"/>
    <d v="2016-08-31T00:00:00"/>
    <n v="192"/>
    <m/>
    <n v="192"/>
    <s v="UA"/>
    <s v="P"/>
    <s v="6100 - SALARIES &amp; WAGES"/>
    <x v="2"/>
    <s v="Water Serv Corp of Kentucky"/>
    <s v="MWR"/>
    <s v="KY"/>
    <x v="1"/>
  </r>
  <r>
    <n v="345"/>
    <n v="345101"/>
    <x v="2"/>
    <m/>
    <s v="WSC-102107.6120"/>
    <s v="JA"/>
    <n v="19639"/>
    <d v="2016-07-31T00:00:00"/>
    <n v="192.68"/>
    <m/>
    <n v="192.68"/>
    <s v="UA"/>
    <s v="P"/>
    <s v="6100 - SALARIES &amp; WAGES"/>
    <x v="2"/>
    <s v="Water Serv Corp of Kentucky"/>
    <s v="MWR"/>
    <s v="KY"/>
    <x v="1"/>
  </r>
  <r>
    <n v="345"/>
    <n v="345101"/>
    <x v="2"/>
    <m/>
    <s v="WSC-102107.6120"/>
    <s v="JA"/>
    <n v="19639"/>
    <d v="2016-06-30T00:00:00"/>
    <n v="179.71"/>
    <m/>
    <n v="179.71"/>
    <s v="UA"/>
    <s v="P"/>
    <s v="6100 - SALARIES &amp; WAGES"/>
    <x v="2"/>
    <s v="Water Serv Corp of Kentucky"/>
    <s v="MWR"/>
    <s v="KY"/>
    <x v="1"/>
  </r>
  <r>
    <n v="345"/>
    <n v="345101"/>
    <x v="2"/>
    <m/>
    <s v="WSC-102107.6120"/>
    <s v="JA"/>
    <n v="19639"/>
    <d v="2016-05-31T00:00:00"/>
    <n v="197.51"/>
    <m/>
    <n v="197.51"/>
    <s v="UA"/>
    <s v="P"/>
    <s v="6100 - SALARIES &amp; WAGES"/>
    <x v="2"/>
    <s v="Water Serv Corp of Kentucky"/>
    <s v="MWR"/>
    <s v="KY"/>
    <x v="1"/>
  </r>
  <r>
    <n v="345"/>
    <n v="345101"/>
    <x v="2"/>
    <m/>
    <s v="WSC-102107.6120"/>
    <s v="JA"/>
    <n v="19639"/>
    <d v="2016-04-30T00:00:00"/>
    <n v="198.91"/>
    <m/>
    <n v="198.91"/>
    <s v="UA"/>
    <s v="P"/>
    <s v="6100 - SALARIES &amp; WAGES"/>
    <x v="2"/>
    <s v="Water Serv Corp of Kentucky"/>
    <s v="MWR"/>
    <s v="KY"/>
    <x v="1"/>
  </r>
  <r>
    <n v="345"/>
    <n v="345101"/>
    <x v="2"/>
    <m/>
    <s v="WSC-102107.6120"/>
    <s v="JA"/>
    <n v="19639"/>
    <d v="2016-03-31T00:00:00"/>
    <n v="162.49"/>
    <m/>
    <n v="162.49"/>
    <s v="UA"/>
    <s v="P"/>
    <s v="6100 - SALARIES &amp; WAGES"/>
    <x v="2"/>
    <s v="Water Serv Corp of Kentucky"/>
    <s v="MWR"/>
    <s v="KY"/>
    <x v="1"/>
  </r>
  <r>
    <n v="345"/>
    <n v="345101"/>
    <x v="2"/>
    <m/>
    <s v="Corporate Projects-105100.6120"/>
    <s v="JA"/>
    <n v="291452"/>
    <d v="2016-03-31T00:00:00"/>
    <n v="3.9"/>
    <m/>
    <n v="3.9"/>
    <s v="UA"/>
    <s v="P"/>
    <s v="6100 - SALARIES &amp; WAGES"/>
    <x v="2"/>
    <s v="Water Serv Corp of Kentucky"/>
    <s v="MWR"/>
    <s v="KY"/>
    <x v="1"/>
  </r>
  <r>
    <n v="345"/>
    <n v="345101"/>
    <x v="2"/>
    <m/>
    <s v="WSC-102107.6120"/>
    <s v="JA"/>
    <n v="19639"/>
    <d v="2016-02-29T00:00:00"/>
    <n v="189.48"/>
    <m/>
    <n v="189.48"/>
    <s v="UA"/>
    <s v="P"/>
    <s v="6100 - SALARIES &amp; WAGES"/>
    <x v="2"/>
    <s v="Water Serv Corp of Kentucky"/>
    <s v="MWR"/>
    <s v="KY"/>
    <x v="1"/>
  </r>
  <r>
    <n v="345"/>
    <n v="345101"/>
    <x v="2"/>
    <m/>
    <s v="WSC-102107.6120"/>
    <s v="JA"/>
    <n v="19639"/>
    <d v="2016-01-31T00:00:00"/>
    <n v="181.68"/>
    <m/>
    <n v="181.68"/>
    <s v="UA"/>
    <s v="P"/>
    <s v="6100 - SALARIES &amp; WAGES"/>
    <x v="2"/>
    <s v="Water Serv Corp of Kentucky"/>
    <s v="MWR"/>
    <s v="KY"/>
    <x v="1"/>
  </r>
  <r>
    <n v="345"/>
    <n v="345102"/>
    <x v="2"/>
    <m/>
    <s v="WSC-102107.6120"/>
    <s v="JA"/>
    <n v="19639"/>
    <d v="2017-12-31T00:00:00"/>
    <n v="4714.41"/>
    <m/>
    <n v="4714.41"/>
    <s v="UA"/>
    <s v="P"/>
    <s v="6100 - SALARIES &amp; WAGES"/>
    <x v="2"/>
    <s v="Water Serv Corp of Kentucky"/>
    <s v="MWR"/>
    <s v="KY"/>
    <x v="0"/>
  </r>
  <r>
    <n v="345"/>
    <n v="345102"/>
    <x v="2"/>
    <m/>
    <s v="WSC-102107.6120"/>
    <s v="JA"/>
    <n v="19639"/>
    <d v="2017-12-31T00:00:00"/>
    <m/>
    <n v="-2573.7199999999998"/>
    <n v="-2573.7199999999998"/>
    <s v="UA"/>
    <s v="P"/>
    <s v="6100 - SALARIES &amp; WAGES"/>
    <x v="2"/>
    <s v="Water Serv Corp of Kentucky"/>
    <s v="MWR"/>
    <s v="KY"/>
    <x v="0"/>
  </r>
  <r>
    <n v="345"/>
    <n v="345102"/>
    <x v="2"/>
    <m/>
    <s v="WSC-102107.6120"/>
    <s v="JA"/>
    <n v="19639"/>
    <d v="2017-12-31T00:00:00"/>
    <n v="2573.7199999999998"/>
    <m/>
    <n v="2573.7199999999998"/>
    <s v="UA"/>
    <s v="P"/>
    <s v="6100 - SALARIES &amp; WAGES"/>
    <x v="2"/>
    <s v="Water Serv Corp of Kentucky"/>
    <s v="MWR"/>
    <s v="KY"/>
    <x v="0"/>
  </r>
  <r>
    <n v="345"/>
    <n v="345102"/>
    <x v="2"/>
    <m/>
    <s v="WSC-102107.6120"/>
    <s v="JA"/>
    <n v="19639"/>
    <d v="2017-11-30T00:00:00"/>
    <n v="2383.81"/>
    <m/>
    <n v="2383.81"/>
    <s v="UA"/>
    <s v="P"/>
    <s v="6100 - SALARIES &amp; WAGES"/>
    <x v="2"/>
    <s v="Water Serv Corp of Kentucky"/>
    <s v="MWR"/>
    <s v="KY"/>
    <x v="0"/>
  </r>
  <r>
    <n v="345"/>
    <n v="345102"/>
    <x v="2"/>
    <m/>
    <s v="WSC-102107.6120"/>
    <s v="JA"/>
    <n v="19639"/>
    <d v="2017-10-31T00:00:00"/>
    <n v="2384.56"/>
    <m/>
    <n v="2384.56"/>
    <s v="UA"/>
    <s v="P"/>
    <s v="6100 - SALARIES &amp; WAGES"/>
    <x v="2"/>
    <s v="Water Serv Corp of Kentucky"/>
    <s v="MWR"/>
    <s v="KY"/>
    <x v="0"/>
  </r>
  <r>
    <n v="345"/>
    <n v="345102"/>
    <x v="2"/>
    <m/>
    <s v="WSC-102107.6120"/>
    <s v="JA"/>
    <n v="19639"/>
    <d v="2017-09-30T00:00:00"/>
    <n v="2335.4"/>
    <m/>
    <n v="2335.4"/>
    <s v="UA"/>
    <s v="P"/>
    <s v="6100 - SALARIES &amp; WAGES"/>
    <x v="2"/>
    <s v="Water Serv Corp of Kentucky"/>
    <s v="MWR"/>
    <s v="KY"/>
    <x v="0"/>
  </r>
  <r>
    <n v="345"/>
    <n v="345102"/>
    <x v="2"/>
    <m/>
    <s v="Corporate Projects-105100.6120"/>
    <s v="JA"/>
    <n v="291452"/>
    <d v="2017-09-30T00:00:00"/>
    <n v="57.39"/>
    <m/>
    <n v="57.39"/>
    <s v="UA"/>
    <s v="P"/>
    <s v="6100 - SALARIES &amp; WAGES"/>
    <x v="2"/>
    <s v="Water Serv Corp of Kentucky"/>
    <s v="MWR"/>
    <s v="KY"/>
    <x v="0"/>
  </r>
  <r>
    <n v="345"/>
    <n v="345102"/>
    <x v="2"/>
    <m/>
    <s v="WSC-102107.6120"/>
    <s v="JA"/>
    <n v="19639"/>
    <d v="2017-08-31T00:00:00"/>
    <n v="2454.48"/>
    <m/>
    <n v="2454.48"/>
    <s v="UA"/>
    <s v="P"/>
    <s v="6100 - SALARIES &amp; WAGES"/>
    <x v="2"/>
    <s v="Water Serv Corp of Kentucky"/>
    <s v="MWR"/>
    <s v="KY"/>
    <x v="0"/>
  </r>
  <r>
    <n v="345"/>
    <n v="345102"/>
    <x v="2"/>
    <m/>
    <s v="WSC-102107.6120"/>
    <s v="JA"/>
    <n v="19639"/>
    <d v="2017-07-31T00:00:00"/>
    <n v="2396.3000000000002"/>
    <m/>
    <n v="2396.3000000000002"/>
    <s v="UA"/>
    <s v="P"/>
    <s v="6100 - SALARIES &amp; WAGES"/>
    <x v="2"/>
    <s v="Water Serv Corp of Kentucky"/>
    <s v="MWR"/>
    <s v="KY"/>
    <x v="0"/>
  </r>
  <r>
    <n v="345"/>
    <n v="345102"/>
    <x v="2"/>
    <m/>
    <s v="WSC-102107.6120"/>
    <s v="JA"/>
    <n v="19639"/>
    <d v="2017-06-30T00:00:00"/>
    <n v="2391.79"/>
    <m/>
    <n v="2391.79"/>
    <s v="UA"/>
    <s v="P"/>
    <s v="6100 - SALARIES &amp; WAGES"/>
    <x v="2"/>
    <s v="Water Serv Corp of Kentucky"/>
    <s v="MWR"/>
    <s v="KY"/>
    <x v="0"/>
  </r>
  <r>
    <n v="345"/>
    <n v="345102"/>
    <x v="2"/>
    <m/>
    <s v="WSC-102107.6120"/>
    <s v="JA"/>
    <n v="19639"/>
    <d v="2017-05-31T00:00:00"/>
    <n v="2413.9"/>
    <m/>
    <n v="2413.9"/>
    <s v="UA"/>
    <s v="P"/>
    <s v="6100 - SALARIES &amp; WAGES"/>
    <x v="2"/>
    <s v="Water Serv Corp of Kentucky"/>
    <s v="MWR"/>
    <s v="KY"/>
    <x v="0"/>
  </r>
  <r>
    <n v="345"/>
    <n v="345102"/>
    <x v="2"/>
    <m/>
    <s v="WSC-102107.6120"/>
    <s v="JA"/>
    <n v="19639"/>
    <d v="2017-04-30T00:00:00"/>
    <n v="2283.9699999999998"/>
    <m/>
    <n v="2283.9699999999998"/>
    <s v="UA"/>
    <s v="P"/>
    <s v="6100 - SALARIES &amp; WAGES"/>
    <x v="2"/>
    <s v="Water Serv Corp of Kentucky"/>
    <s v="MWR"/>
    <s v="KY"/>
    <x v="0"/>
  </r>
  <r>
    <n v="345"/>
    <n v="345102"/>
    <x v="2"/>
    <m/>
    <s v="WSC-102107.6120"/>
    <s v="JA"/>
    <n v="19639"/>
    <d v="2017-03-31T00:00:00"/>
    <n v="2430.62"/>
    <m/>
    <n v="2430.62"/>
    <s v="UA"/>
    <s v="P"/>
    <s v="6100 - SALARIES &amp; WAGES"/>
    <x v="2"/>
    <s v="Water Serv Corp of Kentucky"/>
    <s v="MWR"/>
    <s v="KY"/>
    <x v="0"/>
  </r>
  <r>
    <n v="345"/>
    <n v="345102"/>
    <x v="2"/>
    <m/>
    <s v="Corporate Projects-105100.6120"/>
    <s v="JA"/>
    <n v="291452"/>
    <d v="2017-02-28T00:00:00"/>
    <n v="36.979999999999997"/>
    <m/>
    <n v="36.979999999999997"/>
    <s v="UA"/>
    <s v="P"/>
    <s v="6100 - SALARIES &amp; WAGES"/>
    <x v="2"/>
    <s v="Water Serv Corp of Kentucky"/>
    <s v="MWR"/>
    <s v="KY"/>
    <x v="0"/>
  </r>
  <r>
    <n v="345"/>
    <n v="345102"/>
    <x v="2"/>
    <m/>
    <s v="WSC-102107.6120"/>
    <s v="JA"/>
    <n v="19639"/>
    <d v="2017-02-28T00:00:00"/>
    <n v="2427.2800000000002"/>
    <m/>
    <n v="2427.2800000000002"/>
    <s v="UA"/>
    <s v="P"/>
    <s v="6100 - SALARIES &amp; WAGES"/>
    <x v="2"/>
    <s v="Water Serv Corp of Kentucky"/>
    <s v="MWR"/>
    <s v="KY"/>
    <x v="0"/>
  </r>
  <r>
    <n v="345"/>
    <n v="345102"/>
    <x v="2"/>
    <m/>
    <s v="WSC-102107.6120"/>
    <s v="JA"/>
    <n v="19639"/>
    <d v="2017-01-31T00:00:00"/>
    <n v="2402.9699999999998"/>
    <m/>
    <n v="2402.9699999999998"/>
    <s v="UA"/>
    <s v="P"/>
    <s v="6100 - SALARIES &amp; WAGES"/>
    <x v="2"/>
    <s v="Water Serv Corp of Kentucky"/>
    <s v="MWR"/>
    <s v="KY"/>
    <x v="0"/>
  </r>
  <r>
    <n v="345"/>
    <n v="345102"/>
    <x v="2"/>
    <m/>
    <s v="WSC-102107.6120"/>
    <s v="JA"/>
    <n v="19639"/>
    <d v="2016-12-31T00:00:00"/>
    <m/>
    <n v="-9541.35"/>
    <n v="-9541.35"/>
    <s v="UA"/>
    <s v="P"/>
    <s v="6100 - SALARIES &amp; WAGES"/>
    <x v="2"/>
    <s v="Water Serv Corp of Kentucky"/>
    <s v="MWR"/>
    <s v="KY"/>
    <x v="1"/>
  </r>
  <r>
    <n v="345"/>
    <n v="345102"/>
    <x v="2"/>
    <m/>
    <s v="WSC-102107.6120"/>
    <s v="JA"/>
    <n v="19639"/>
    <d v="2016-12-31T00:00:00"/>
    <n v="9541.35"/>
    <m/>
    <n v="9541.35"/>
    <s v="UA"/>
    <s v="P"/>
    <s v="6100 - SALARIES &amp; WAGES"/>
    <x v="2"/>
    <s v="Water Serv Corp of Kentucky"/>
    <s v="MWR"/>
    <s v="KY"/>
    <x v="1"/>
  </r>
  <r>
    <n v="345"/>
    <n v="345102"/>
    <x v="2"/>
    <m/>
    <s v="WSC-102107.6120"/>
    <s v="JA"/>
    <n v="19639"/>
    <d v="2016-12-31T00:00:00"/>
    <n v="8004.75"/>
    <m/>
    <n v="8004.75"/>
    <s v="UA"/>
    <s v="P"/>
    <s v="6100 - SALARIES &amp; WAGES"/>
    <x v="2"/>
    <s v="Water Serv Corp of Kentucky"/>
    <s v="MWR"/>
    <s v="KY"/>
    <x v="1"/>
  </r>
  <r>
    <n v="345"/>
    <n v="345102"/>
    <x v="2"/>
    <m/>
    <s v="WSC-102107.6120"/>
    <s v="JA"/>
    <n v="19639"/>
    <d v="2016-11-30T00:00:00"/>
    <n v="1674.41"/>
    <m/>
    <n v="1674.41"/>
    <s v="UA"/>
    <s v="P"/>
    <s v="6100 - SALARIES &amp; WAGES"/>
    <x v="2"/>
    <s v="Water Serv Corp of Kentucky"/>
    <s v="MWR"/>
    <s v="KY"/>
    <x v="1"/>
  </r>
  <r>
    <n v="345"/>
    <n v="345102"/>
    <x v="2"/>
    <m/>
    <s v="Corporate Projects-105100.6120"/>
    <s v="JA"/>
    <n v="291452"/>
    <d v="2016-10-31T00:00:00"/>
    <n v="2.42"/>
    <m/>
    <n v="2.42"/>
    <s v="UA"/>
    <s v="P"/>
    <s v="6100 - SALARIES &amp; WAGES"/>
    <x v="2"/>
    <s v="Water Serv Corp of Kentucky"/>
    <s v="MWR"/>
    <s v="KY"/>
    <x v="1"/>
  </r>
  <r>
    <n v="345"/>
    <n v="345102"/>
    <x v="2"/>
    <m/>
    <s v="WSC-102107.6120"/>
    <s v="JA"/>
    <n v="19639"/>
    <d v="2016-10-31T00:00:00"/>
    <n v="1679.69"/>
    <m/>
    <n v="1679.69"/>
    <s v="UA"/>
    <s v="P"/>
    <s v="6100 - SALARIES &amp; WAGES"/>
    <x v="2"/>
    <s v="Water Serv Corp of Kentucky"/>
    <s v="MWR"/>
    <s v="KY"/>
    <x v="1"/>
  </r>
  <r>
    <n v="345"/>
    <n v="345102"/>
    <x v="2"/>
    <m/>
    <s v="WSC-102107.6120"/>
    <s v="JA"/>
    <n v="19639"/>
    <d v="2016-09-30T00:00:00"/>
    <n v="1683.23"/>
    <m/>
    <n v="1683.23"/>
    <s v="UA"/>
    <s v="P"/>
    <s v="6100 - SALARIES &amp; WAGES"/>
    <x v="2"/>
    <s v="Water Serv Corp of Kentucky"/>
    <s v="MWR"/>
    <s v="KY"/>
    <x v="1"/>
  </r>
  <r>
    <n v="345"/>
    <n v="345102"/>
    <x v="2"/>
    <m/>
    <s v="WSC-102107.6120"/>
    <s v="JA"/>
    <n v="19639"/>
    <d v="2016-08-31T00:00:00"/>
    <n v="1679.83"/>
    <m/>
    <n v="1679.83"/>
    <s v="UA"/>
    <s v="P"/>
    <s v="6100 - SALARIES &amp; WAGES"/>
    <x v="2"/>
    <s v="Water Serv Corp of Kentucky"/>
    <s v="MWR"/>
    <s v="KY"/>
    <x v="1"/>
  </r>
  <r>
    <n v="345"/>
    <n v="345102"/>
    <x v="2"/>
    <m/>
    <s v="WSC-102107.6120"/>
    <s v="JA"/>
    <n v="19639"/>
    <d v="2016-07-31T00:00:00"/>
    <n v="1684.71"/>
    <m/>
    <n v="1684.71"/>
    <s v="UA"/>
    <s v="P"/>
    <s v="6100 - SALARIES &amp; WAGES"/>
    <x v="2"/>
    <s v="Water Serv Corp of Kentucky"/>
    <s v="MWR"/>
    <s v="KY"/>
    <x v="1"/>
  </r>
  <r>
    <n v="345"/>
    <n v="345102"/>
    <x v="2"/>
    <m/>
    <s v="WSC-102107.6120"/>
    <s v="JA"/>
    <n v="19639"/>
    <d v="2016-06-30T00:00:00"/>
    <n v="1574.78"/>
    <m/>
    <n v="1574.78"/>
    <s v="UA"/>
    <s v="P"/>
    <s v="6100 - SALARIES &amp; WAGES"/>
    <x v="2"/>
    <s v="Water Serv Corp of Kentucky"/>
    <s v="MWR"/>
    <s v="KY"/>
    <x v="1"/>
  </r>
  <r>
    <n v="345"/>
    <n v="345102"/>
    <x v="2"/>
    <m/>
    <s v="WSC-102107.6120"/>
    <s v="JA"/>
    <n v="19639"/>
    <d v="2016-05-31T00:00:00"/>
    <n v="1739.13"/>
    <m/>
    <n v="1739.13"/>
    <s v="UA"/>
    <s v="P"/>
    <s v="6100 - SALARIES &amp; WAGES"/>
    <x v="2"/>
    <s v="Water Serv Corp of Kentucky"/>
    <s v="MWR"/>
    <s v="KY"/>
    <x v="1"/>
  </r>
  <r>
    <n v="345"/>
    <n v="345102"/>
    <x v="2"/>
    <m/>
    <s v="WSC-102107.6120"/>
    <s v="JA"/>
    <n v="19639"/>
    <d v="2016-04-30T00:00:00"/>
    <n v="1763.81"/>
    <m/>
    <n v="1763.81"/>
    <s v="UA"/>
    <s v="P"/>
    <s v="6100 - SALARIES &amp; WAGES"/>
    <x v="2"/>
    <s v="Water Serv Corp of Kentucky"/>
    <s v="MWR"/>
    <s v="KY"/>
    <x v="1"/>
  </r>
  <r>
    <n v="345"/>
    <n v="345102"/>
    <x v="2"/>
    <m/>
    <s v="WSC-102107.6120"/>
    <s v="JA"/>
    <n v="19639"/>
    <d v="2016-03-31T00:00:00"/>
    <n v="1443.54"/>
    <m/>
    <n v="1443.54"/>
    <s v="UA"/>
    <s v="P"/>
    <s v="6100 - SALARIES &amp; WAGES"/>
    <x v="2"/>
    <s v="Water Serv Corp of Kentucky"/>
    <s v="MWR"/>
    <s v="KY"/>
    <x v="1"/>
  </r>
  <r>
    <n v="345"/>
    <n v="345102"/>
    <x v="2"/>
    <m/>
    <s v="Corporate Projects-105100.6120"/>
    <s v="JA"/>
    <n v="291452"/>
    <d v="2016-03-31T00:00:00"/>
    <n v="34.64"/>
    <m/>
    <n v="34.64"/>
    <s v="UA"/>
    <s v="P"/>
    <s v="6100 - SALARIES &amp; WAGES"/>
    <x v="2"/>
    <s v="Water Serv Corp of Kentucky"/>
    <s v="MWR"/>
    <s v="KY"/>
    <x v="1"/>
  </r>
  <r>
    <n v="345"/>
    <n v="345102"/>
    <x v="2"/>
    <m/>
    <s v="WSC-102107.6120"/>
    <s v="JA"/>
    <n v="19639"/>
    <d v="2016-02-29T00:00:00"/>
    <n v="1689.79"/>
    <m/>
    <n v="1689.79"/>
    <s v="UA"/>
    <s v="P"/>
    <s v="6100 - SALARIES &amp; WAGES"/>
    <x v="2"/>
    <s v="Water Serv Corp of Kentucky"/>
    <s v="MWR"/>
    <s v="KY"/>
    <x v="1"/>
  </r>
  <r>
    <n v="345"/>
    <n v="345102"/>
    <x v="2"/>
    <m/>
    <s v="WSC-102107.6120"/>
    <s v="JA"/>
    <n v="19639"/>
    <d v="2016-01-31T00:00:00"/>
    <n v="1622.88"/>
    <m/>
    <n v="1622.88"/>
    <s v="UA"/>
    <s v="P"/>
    <s v="6100 - SALARIES &amp; WAGES"/>
    <x v="2"/>
    <s v="Water Serv Corp of Kentucky"/>
    <s v="MWR"/>
    <s v="KY"/>
    <x v="1"/>
  </r>
  <r>
    <n v="345"/>
    <n v="345101"/>
    <x v="3"/>
    <m/>
    <s v="Corporate Projects-105100.6125"/>
    <s v="JA"/>
    <n v="359885"/>
    <d v="2017-12-31T00:00:00"/>
    <n v="11.31"/>
    <m/>
    <n v="11.31"/>
    <s v="UA"/>
    <s v="P"/>
    <s v="6100 - SALARIES &amp; WAGES"/>
    <x v="3"/>
    <s v="Water Serv Corp of Kentucky"/>
    <s v="MWR"/>
    <s v="KY"/>
    <x v="0"/>
  </r>
  <r>
    <n v="345"/>
    <n v="345101"/>
    <x v="3"/>
    <m/>
    <s v="WSC-102103.6125"/>
    <s v="JA"/>
    <n v="19514"/>
    <d v="2017-12-31T00:00:00"/>
    <n v="49.91"/>
    <m/>
    <n v="49.91"/>
    <s v="UA"/>
    <s v="P"/>
    <s v="6100 - SALARIES &amp; WAGES"/>
    <x v="3"/>
    <s v="Water Serv Corp of Kentucky"/>
    <s v="MWR"/>
    <s v="KY"/>
    <x v="0"/>
  </r>
  <r>
    <n v="345"/>
    <n v="345101"/>
    <x v="3"/>
    <m/>
    <s v="WSC-102103.6125"/>
    <s v="JA"/>
    <n v="19514"/>
    <d v="2017-11-30T00:00:00"/>
    <n v="52.77"/>
    <m/>
    <n v="52.77"/>
    <s v="UA"/>
    <s v="P"/>
    <s v="6100 - SALARIES &amp; WAGES"/>
    <x v="3"/>
    <s v="Water Serv Corp of Kentucky"/>
    <s v="MWR"/>
    <s v="KY"/>
    <x v="0"/>
  </r>
  <r>
    <n v="345"/>
    <n v="345101"/>
    <x v="3"/>
    <m/>
    <s v="WSC-102103.6125"/>
    <s v="JA"/>
    <n v="19514"/>
    <d v="2017-10-31T00:00:00"/>
    <n v="51.73"/>
    <m/>
    <n v="51.73"/>
    <s v="UA"/>
    <s v="P"/>
    <s v="6100 - SALARIES &amp; WAGES"/>
    <x v="3"/>
    <s v="Water Serv Corp of Kentucky"/>
    <s v="MWR"/>
    <s v="KY"/>
    <x v="0"/>
  </r>
  <r>
    <n v="345"/>
    <n v="345101"/>
    <x v="3"/>
    <m/>
    <s v="WSC-102103.6125"/>
    <s v="JA"/>
    <n v="19514"/>
    <d v="2017-09-30T00:00:00"/>
    <n v="51.48"/>
    <m/>
    <n v="51.48"/>
    <s v="UA"/>
    <s v="P"/>
    <s v="6100 - SALARIES &amp; WAGES"/>
    <x v="3"/>
    <s v="Water Serv Corp of Kentucky"/>
    <s v="MWR"/>
    <s v="KY"/>
    <x v="0"/>
  </r>
  <r>
    <n v="345"/>
    <n v="345101"/>
    <x v="3"/>
    <m/>
    <s v="WSC-102103.6125"/>
    <s v="JA"/>
    <n v="19514"/>
    <d v="2017-08-31T00:00:00"/>
    <n v="52.8"/>
    <m/>
    <n v="52.8"/>
    <s v="UA"/>
    <s v="P"/>
    <s v="6100 - SALARIES &amp; WAGES"/>
    <x v="3"/>
    <s v="Water Serv Corp of Kentucky"/>
    <s v="MWR"/>
    <s v="KY"/>
    <x v="0"/>
  </r>
  <r>
    <n v="345"/>
    <n v="345101"/>
    <x v="3"/>
    <m/>
    <s v="WSC-102103.6125"/>
    <s v="JA"/>
    <n v="19514"/>
    <d v="2017-07-31T00:00:00"/>
    <n v="52.11"/>
    <m/>
    <n v="52.11"/>
    <s v="UA"/>
    <s v="P"/>
    <s v="6100 - SALARIES &amp; WAGES"/>
    <x v="3"/>
    <s v="Water Serv Corp of Kentucky"/>
    <s v="MWR"/>
    <s v="KY"/>
    <x v="0"/>
  </r>
  <r>
    <n v="345"/>
    <n v="345101"/>
    <x v="3"/>
    <m/>
    <s v="WSC-102103.6125"/>
    <s v="JA"/>
    <n v="19514"/>
    <d v="2017-06-30T00:00:00"/>
    <n v="52.46"/>
    <m/>
    <n v="52.46"/>
    <s v="UA"/>
    <s v="P"/>
    <s v="6100 - SALARIES &amp; WAGES"/>
    <x v="3"/>
    <s v="Water Serv Corp of Kentucky"/>
    <s v="MWR"/>
    <s v="KY"/>
    <x v="0"/>
  </r>
  <r>
    <n v="345"/>
    <n v="345101"/>
    <x v="3"/>
    <m/>
    <s v="WSC-102103.6125"/>
    <s v="JA"/>
    <n v="19514"/>
    <d v="2017-05-31T00:00:00"/>
    <n v="51.77"/>
    <m/>
    <n v="51.77"/>
    <s v="UA"/>
    <s v="P"/>
    <s v="6100 - SALARIES &amp; WAGES"/>
    <x v="3"/>
    <s v="Water Serv Corp of Kentucky"/>
    <s v="MWR"/>
    <s v="KY"/>
    <x v="0"/>
  </r>
  <r>
    <n v="345"/>
    <n v="345101"/>
    <x v="3"/>
    <m/>
    <s v="WSC-102103.6125"/>
    <s v="JA"/>
    <n v="19514"/>
    <d v="2017-04-30T00:00:00"/>
    <n v="51.41"/>
    <m/>
    <n v="51.41"/>
    <s v="UA"/>
    <s v="P"/>
    <s v="6100 - SALARIES &amp; WAGES"/>
    <x v="3"/>
    <s v="Water Serv Corp of Kentucky"/>
    <s v="MWR"/>
    <s v="KY"/>
    <x v="0"/>
  </r>
  <r>
    <n v="345"/>
    <n v="345101"/>
    <x v="3"/>
    <m/>
    <s v="WSC-102103.6125"/>
    <s v="JA"/>
    <n v="19514"/>
    <d v="2017-03-31T00:00:00"/>
    <n v="49.04"/>
    <m/>
    <n v="49.04"/>
    <s v="UA"/>
    <s v="P"/>
    <s v="6100 - SALARIES &amp; WAGES"/>
    <x v="3"/>
    <s v="Water Serv Corp of Kentucky"/>
    <s v="MWR"/>
    <s v="KY"/>
    <x v="0"/>
  </r>
  <r>
    <n v="345"/>
    <n v="345101"/>
    <x v="3"/>
    <m/>
    <s v="WSC-102103.6125"/>
    <s v="JA"/>
    <n v="19514"/>
    <d v="2017-02-28T00:00:00"/>
    <n v="44.34"/>
    <m/>
    <n v="44.34"/>
    <s v="UA"/>
    <s v="P"/>
    <s v="6100 - SALARIES &amp; WAGES"/>
    <x v="3"/>
    <s v="Water Serv Corp of Kentucky"/>
    <s v="MWR"/>
    <s v="KY"/>
    <x v="0"/>
  </r>
  <r>
    <n v="345"/>
    <n v="345101"/>
    <x v="3"/>
    <m/>
    <s v="WSC-102108.6125"/>
    <s v="JA"/>
    <n v="19672"/>
    <d v="2017-02-28T00:00:00"/>
    <n v="0.4"/>
    <m/>
    <n v="0.4"/>
    <s v="UA"/>
    <s v="P"/>
    <s v="6100 - SALARIES &amp; WAGES"/>
    <x v="3"/>
    <s v="Water Serv Corp of Kentucky"/>
    <s v="MWR"/>
    <s v="KY"/>
    <x v="0"/>
  </r>
  <r>
    <n v="345"/>
    <n v="345101"/>
    <x v="3"/>
    <m/>
    <s v="WSC-102103.6125"/>
    <s v="JA"/>
    <n v="19514"/>
    <d v="2017-01-31T00:00:00"/>
    <n v="44.39"/>
    <m/>
    <n v="44.39"/>
    <s v="UA"/>
    <s v="P"/>
    <s v="6100 - SALARIES &amp; WAGES"/>
    <x v="3"/>
    <s v="Water Serv Corp of Kentucky"/>
    <s v="MWR"/>
    <s v="KY"/>
    <x v="0"/>
  </r>
  <r>
    <n v="345"/>
    <n v="345101"/>
    <x v="3"/>
    <m/>
    <s v="WSC-102103.6125"/>
    <s v="JA"/>
    <n v="19514"/>
    <d v="2016-12-31T00:00:00"/>
    <n v="42.31"/>
    <m/>
    <n v="42.31"/>
    <s v="UA"/>
    <s v="P"/>
    <s v="6100 - SALARIES &amp; WAGES"/>
    <x v="3"/>
    <s v="Water Serv Corp of Kentucky"/>
    <s v="MWR"/>
    <s v="KY"/>
    <x v="1"/>
  </r>
  <r>
    <n v="345"/>
    <n v="345101"/>
    <x v="3"/>
    <m/>
    <s v="WSC-102103.6125"/>
    <s v="JA"/>
    <n v="19514"/>
    <d v="2016-11-30T00:00:00"/>
    <n v="42.4"/>
    <m/>
    <n v="42.4"/>
    <s v="UA"/>
    <s v="P"/>
    <s v="6100 - SALARIES &amp; WAGES"/>
    <x v="3"/>
    <s v="Water Serv Corp of Kentucky"/>
    <s v="MWR"/>
    <s v="KY"/>
    <x v="1"/>
  </r>
  <r>
    <n v="345"/>
    <n v="345101"/>
    <x v="3"/>
    <m/>
    <s v="WSC-102103.6125"/>
    <s v="JA"/>
    <n v="19514"/>
    <d v="2016-10-31T00:00:00"/>
    <n v="41.85"/>
    <m/>
    <n v="41.85"/>
    <s v="UA"/>
    <s v="P"/>
    <s v="6100 - SALARIES &amp; WAGES"/>
    <x v="3"/>
    <s v="Water Serv Corp of Kentucky"/>
    <s v="MWR"/>
    <s v="KY"/>
    <x v="1"/>
  </r>
  <r>
    <n v="345"/>
    <n v="345101"/>
    <x v="3"/>
    <m/>
    <s v="WSC-102103.6125"/>
    <s v="JA"/>
    <n v="19514"/>
    <d v="2016-09-30T00:00:00"/>
    <n v="42.45"/>
    <m/>
    <n v="42.45"/>
    <s v="UA"/>
    <s v="P"/>
    <s v="6100 - SALARIES &amp; WAGES"/>
    <x v="3"/>
    <s v="Water Serv Corp of Kentucky"/>
    <s v="MWR"/>
    <s v="KY"/>
    <x v="1"/>
  </r>
  <r>
    <n v="345"/>
    <n v="345101"/>
    <x v="3"/>
    <m/>
    <s v="WSC-102103.6125"/>
    <s v="JA"/>
    <n v="19514"/>
    <d v="2016-08-31T00:00:00"/>
    <n v="42.79"/>
    <m/>
    <n v="42.79"/>
    <s v="UA"/>
    <s v="P"/>
    <s v="6100 - SALARIES &amp; WAGES"/>
    <x v="3"/>
    <s v="Water Serv Corp of Kentucky"/>
    <s v="MWR"/>
    <s v="KY"/>
    <x v="1"/>
  </r>
  <r>
    <n v="345"/>
    <n v="345101"/>
    <x v="3"/>
    <m/>
    <s v="WSC-102103.6125"/>
    <s v="JA"/>
    <n v="19514"/>
    <d v="2016-07-31T00:00:00"/>
    <n v="42.94"/>
    <m/>
    <n v="42.94"/>
    <s v="UA"/>
    <s v="P"/>
    <s v="6100 - SALARIES &amp; WAGES"/>
    <x v="3"/>
    <s v="Water Serv Corp of Kentucky"/>
    <s v="MWR"/>
    <s v="KY"/>
    <x v="1"/>
  </r>
  <r>
    <n v="345"/>
    <n v="345101"/>
    <x v="3"/>
    <m/>
    <s v="WSC-102103.6125"/>
    <s v="JA"/>
    <n v="19514"/>
    <d v="2016-06-30T00:00:00"/>
    <n v="42.78"/>
    <m/>
    <n v="42.78"/>
    <s v="UA"/>
    <s v="P"/>
    <s v="6100 - SALARIES &amp; WAGES"/>
    <x v="3"/>
    <s v="Water Serv Corp of Kentucky"/>
    <s v="MWR"/>
    <s v="KY"/>
    <x v="1"/>
  </r>
  <r>
    <n v="345"/>
    <n v="345101"/>
    <x v="3"/>
    <m/>
    <s v="WSC-102103.6125"/>
    <s v="JA"/>
    <n v="19514"/>
    <d v="2016-05-31T00:00:00"/>
    <n v="42.53"/>
    <m/>
    <n v="42.53"/>
    <s v="UA"/>
    <s v="P"/>
    <s v="6100 - SALARIES &amp; WAGES"/>
    <x v="3"/>
    <s v="Water Serv Corp of Kentucky"/>
    <s v="MWR"/>
    <s v="KY"/>
    <x v="1"/>
  </r>
  <r>
    <n v="345"/>
    <n v="345101"/>
    <x v="3"/>
    <m/>
    <s v="WSC-102103.6125"/>
    <s v="JA"/>
    <n v="19514"/>
    <d v="2016-04-30T00:00:00"/>
    <n v="42.26"/>
    <m/>
    <n v="42.26"/>
    <s v="UA"/>
    <s v="P"/>
    <s v="6100 - SALARIES &amp; WAGES"/>
    <x v="3"/>
    <s v="Water Serv Corp of Kentucky"/>
    <s v="MWR"/>
    <s v="KY"/>
    <x v="1"/>
  </r>
  <r>
    <n v="345"/>
    <n v="345101"/>
    <x v="3"/>
    <m/>
    <s v="WSC-102103.6125"/>
    <s v="JA"/>
    <n v="19514"/>
    <d v="2016-03-31T00:00:00"/>
    <n v="37.96"/>
    <m/>
    <n v="37.96"/>
    <s v="UA"/>
    <s v="P"/>
    <s v="6100 - SALARIES &amp; WAGES"/>
    <x v="3"/>
    <s v="Water Serv Corp of Kentucky"/>
    <s v="MWR"/>
    <s v="KY"/>
    <x v="1"/>
  </r>
  <r>
    <n v="345"/>
    <n v="345101"/>
    <x v="3"/>
    <m/>
    <s v="WSC-102103.6125"/>
    <s v="JA"/>
    <n v="19514"/>
    <d v="2016-02-29T00:00:00"/>
    <n v="37.89"/>
    <m/>
    <n v="37.89"/>
    <s v="UA"/>
    <s v="P"/>
    <s v="6100 - SALARIES &amp; WAGES"/>
    <x v="3"/>
    <s v="Water Serv Corp of Kentucky"/>
    <s v="MWR"/>
    <s v="KY"/>
    <x v="1"/>
  </r>
  <r>
    <n v="345"/>
    <n v="345101"/>
    <x v="3"/>
    <m/>
    <s v="WSC-102103.6125"/>
    <s v="JA"/>
    <n v="19514"/>
    <d v="2016-01-31T00:00:00"/>
    <n v="37.86"/>
    <m/>
    <n v="37.86"/>
    <s v="UA"/>
    <s v="P"/>
    <s v="6100 - SALARIES &amp; WAGES"/>
    <x v="3"/>
    <s v="Water Serv Corp of Kentucky"/>
    <s v="MWR"/>
    <s v="KY"/>
    <x v="1"/>
  </r>
  <r>
    <n v="345"/>
    <n v="345102"/>
    <x v="3"/>
    <m/>
    <s v="Corporate Projects-105100.6125"/>
    <s v="JA"/>
    <n v="359885"/>
    <d v="2017-12-31T00:00:00"/>
    <n v="99.44"/>
    <m/>
    <n v="99.44"/>
    <s v="UA"/>
    <s v="P"/>
    <s v="6100 - SALARIES &amp; WAGES"/>
    <x v="3"/>
    <s v="Water Serv Corp of Kentucky"/>
    <s v="MWR"/>
    <s v="KY"/>
    <x v="0"/>
  </r>
  <r>
    <n v="345"/>
    <n v="345102"/>
    <x v="3"/>
    <m/>
    <s v="WSC-102103.6125"/>
    <s v="JA"/>
    <n v="19514"/>
    <d v="2017-12-31T00:00:00"/>
    <n v="438.89"/>
    <m/>
    <n v="438.89"/>
    <s v="UA"/>
    <s v="P"/>
    <s v="6100 - SALARIES &amp; WAGES"/>
    <x v="3"/>
    <s v="Water Serv Corp of Kentucky"/>
    <s v="MWR"/>
    <s v="KY"/>
    <x v="0"/>
  </r>
  <r>
    <n v="345"/>
    <n v="345102"/>
    <x v="3"/>
    <m/>
    <s v="WSC-102103.6125"/>
    <s v="JA"/>
    <n v="19514"/>
    <d v="2017-11-30T00:00:00"/>
    <n v="473.05"/>
    <m/>
    <n v="473.05"/>
    <s v="UA"/>
    <s v="P"/>
    <s v="6100 - SALARIES &amp; WAGES"/>
    <x v="3"/>
    <s v="Water Serv Corp of Kentucky"/>
    <s v="MWR"/>
    <s v="KY"/>
    <x v="0"/>
  </r>
  <r>
    <n v="345"/>
    <n v="345102"/>
    <x v="3"/>
    <m/>
    <s v="WSC-102103.6125"/>
    <s v="JA"/>
    <n v="19514"/>
    <d v="2017-10-31T00:00:00"/>
    <n v="460.95"/>
    <m/>
    <n v="460.95"/>
    <s v="UA"/>
    <s v="P"/>
    <s v="6100 - SALARIES &amp; WAGES"/>
    <x v="3"/>
    <s v="Water Serv Corp of Kentucky"/>
    <s v="MWR"/>
    <s v="KY"/>
    <x v="0"/>
  </r>
  <r>
    <n v="345"/>
    <n v="345102"/>
    <x v="3"/>
    <m/>
    <s v="WSC-102103.6125"/>
    <s v="JA"/>
    <n v="19514"/>
    <d v="2017-09-30T00:00:00"/>
    <n v="458.08"/>
    <m/>
    <n v="458.08"/>
    <s v="UA"/>
    <s v="P"/>
    <s v="6100 - SALARIES &amp; WAGES"/>
    <x v="3"/>
    <s v="Water Serv Corp of Kentucky"/>
    <s v="MWR"/>
    <s v="KY"/>
    <x v="0"/>
  </r>
  <r>
    <n v="345"/>
    <n v="345102"/>
    <x v="3"/>
    <m/>
    <s v="WSC-102103.6125"/>
    <s v="JA"/>
    <n v="19514"/>
    <d v="2017-08-31T00:00:00"/>
    <n v="468.06"/>
    <m/>
    <n v="468.06"/>
    <s v="UA"/>
    <s v="P"/>
    <s v="6100 - SALARIES &amp; WAGES"/>
    <x v="3"/>
    <s v="Water Serv Corp of Kentucky"/>
    <s v="MWR"/>
    <s v="KY"/>
    <x v="0"/>
  </r>
  <r>
    <n v="345"/>
    <n v="345102"/>
    <x v="3"/>
    <m/>
    <s v="WSC-102103.6125"/>
    <s v="JA"/>
    <n v="19514"/>
    <d v="2017-07-31T00:00:00"/>
    <n v="462.03"/>
    <m/>
    <n v="462.03"/>
    <s v="UA"/>
    <s v="P"/>
    <s v="6100 - SALARIES &amp; WAGES"/>
    <x v="3"/>
    <s v="Water Serv Corp of Kentucky"/>
    <s v="MWR"/>
    <s v="KY"/>
    <x v="0"/>
  </r>
  <r>
    <n v="345"/>
    <n v="345102"/>
    <x v="3"/>
    <m/>
    <s v="WSC-102103.6125"/>
    <s v="JA"/>
    <n v="19514"/>
    <d v="2017-06-30T00:00:00"/>
    <n v="459.48"/>
    <m/>
    <n v="459.48"/>
    <s v="UA"/>
    <s v="P"/>
    <s v="6100 - SALARIES &amp; WAGES"/>
    <x v="3"/>
    <s v="Water Serv Corp of Kentucky"/>
    <s v="MWR"/>
    <s v="KY"/>
    <x v="0"/>
  </r>
  <r>
    <n v="345"/>
    <n v="345102"/>
    <x v="3"/>
    <m/>
    <s v="WSC-102103.6125"/>
    <s v="JA"/>
    <n v="19514"/>
    <d v="2017-05-31T00:00:00"/>
    <n v="456.72"/>
    <m/>
    <n v="456.72"/>
    <s v="UA"/>
    <s v="P"/>
    <s v="6100 - SALARIES &amp; WAGES"/>
    <x v="3"/>
    <s v="Water Serv Corp of Kentucky"/>
    <s v="MWR"/>
    <s v="KY"/>
    <x v="0"/>
  </r>
  <r>
    <n v="345"/>
    <n v="345102"/>
    <x v="3"/>
    <m/>
    <s v="WSC-102103.6125"/>
    <s v="JA"/>
    <n v="19514"/>
    <d v="2017-04-30T00:00:00"/>
    <n v="456.04"/>
    <m/>
    <n v="456.04"/>
    <s v="UA"/>
    <s v="P"/>
    <s v="6100 - SALARIES &amp; WAGES"/>
    <x v="3"/>
    <s v="Water Serv Corp of Kentucky"/>
    <s v="MWR"/>
    <s v="KY"/>
    <x v="0"/>
  </r>
  <r>
    <n v="345"/>
    <n v="345102"/>
    <x v="3"/>
    <m/>
    <s v="WSC-102103.6125"/>
    <s v="JA"/>
    <n v="19514"/>
    <d v="2017-03-31T00:00:00"/>
    <n v="435.47"/>
    <m/>
    <n v="435.47"/>
    <s v="UA"/>
    <s v="P"/>
    <s v="6100 - SALARIES &amp; WAGES"/>
    <x v="3"/>
    <s v="Water Serv Corp of Kentucky"/>
    <s v="MWR"/>
    <s v="KY"/>
    <x v="0"/>
  </r>
  <r>
    <n v="345"/>
    <n v="345102"/>
    <x v="3"/>
    <m/>
    <s v="WSC-102103.6125"/>
    <s v="JA"/>
    <n v="19514"/>
    <d v="2017-02-28T00:00:00"/>
    <n v="393.6"/>
    <m/>
    <n v="393.6"/>
    <s v="UA"/>
    <s v="P"/>
    <s v="6100 - SALARIES &amp; WAGES"/>
    <x v="3"/>
    <s v="Water Serv Corp of Kentucky"/>
    <s v="MWR"/>
    <s v="KY"/>
    <x v="0"/>
  </r>
  <r>
    <n v="345"/>
    <n v="345102"/>
    <x v="3"/>
    <m/>
    <s v="WSC-102108.6125"/>
    <s v="JA"/>
    <n v="19672"/>
    <d v="2017-02-28T00:00:00"/>
    <n v="3.56"/>
    <m/>
    <n v="3.56"/>
    <s v="UA"/>
    <s v="P"/>
    <s v="6100 - SALARIES &amp; WAGES"/>
    <x v="3"/>
    <s v="Water Serv Corp of Kentucky"/>
    <s v="MWR"/>
    <s v="KY"/>
    <x v="0"/>
  </r>
  <r>
    <n v="345"/>
    <n v="345102"/>
    <x v="3"/>
    <m/>
    <s v="WSC-102103.6125"/>
    <s v="JA"/>
    <n v="19514"/>
    <d v="2017-01-31T00:00:00"/>
    <n v="394.01"/>
    <m/>
    <n v="394.01"/>
    <s v="UA"/>
    <s v="P"/>
    <s v="6100 - SALARIES &amp; WAGES"/>
    <x v="3"/>
    <s v="Water Serv Corp of Kentucky"/>
    <s v="MWR"/>
    <s v="KY"/>
    <x v="0"/>
  </r>
  <r>
    <n v="345"/>
    <n v="345102"/>
    <x v="3"/>
    <m/>
    <s v="WSC-102103.6125"/>
    <s v="JA"/>
    <n v="19514"/>
    <d v="2016-12-31T00:00:00"/>
    <n v="373.06"/>
    <m/>
    <n v="373.06"/>
    <s v="UA"/>
    <s v="P"/>
    <s v="6100 - SALARIES &amp; WAGES"/>
    <x v="3"/>
    <s v="Water Serv Corp of Kentucky"/>
    <s v="MWR"/>
    <s v="KY"/>
    <x v="1"/>
  </r>
  <r>
    <n v="345"/>
    <n v="345102"/>
    <x v="3"/>
    <m/>
    <s v="WSC-102103.6125"/>
    <s v="JA"/>
    <n v="19514"/>
    <d v="2016-11-30T00:00:00"/>
    <n v="373.14"/>
    <m/>
    <n v="373.14"/>
    <s v="UA"/>
    <s v="P"/>
    <s v="6100 - SALARIES &amp; WAGES"/>
    <x v="3"/>
    <s v="Water Serv Corp of Kentucky"/>
    <s v="MWR"/>
    <s v="KY"/>
    <x v="1"/>
  </r>
  <r>
    <n v="345"/>
    <n v="345102"/>
    <x v="3"/>
    <m/>
    <s v="WSC-102103.6125"/>
    <s v="JA"/>
    <n v="19514"/>
    <d v="2016-10-31T00:00:00"/>
    <n v="371.14"/>
    <m/>
    <n v="371.14"/>
    <s v="UA"/>
    <s v="P"/>
    <s v="6100 - SALARIES &amp; WAGES"/>
    <x v="3"/>
    <s v="Water Serv Corp of Kentucky"/>
    <s v="MWR"/>
    <s v="KY"/>
    <x v="1"/>
  </r>
  <r>
    <n v="345"/>
    <n v="345102"/>
    <x v="3"/>
    <m/>
    <s v="WSC-102103.6125"/>
    <s v="JA"/>
    <n v="19514"/>
    <d v="2016-09-30T00:00:00"/>
    <n v="375.11"/>
    <m/>
    <n v="375.11"/>
    <s v="UA"/>
    <s v="P"/>
    <s v="6100 - SALARIES &amp; WAGES"/>
    <x v="3"/>
    <s v="Water Serv Corp of Kentucky"/>
    <s v="MWR"/>
    <s v="KY"/>
    <x v="1"/>
  </r>
  <r>
    <n v="345"/>
    <n v="345102"/>
    <x v="3"/>
    <m/>
    <s v="WSC-102103.6125"/>
    <s v="JA"/>
    <n v="19514"/>
    <d v="2016-08-31T00:00:00"/>
    <n v="374.35"/>
    <m/>
    <n v="374.35"/>
    <s v="UA"/>
    <s v="P"/>
    <s v="6100 - SALARIES &amp; WAGES"/>
    <x v="3"/>
    <s v="Water Serv Corp of Kentucky"/>
    <s v="MWR"/>
    <s v="KY"/>
    <x v="1"/>
  </r>
  <r>
    <n v="345"/>
    <n v="345102"/>
    <x v="3"/>
    <m/>
    <s v="WSC-102103.6125"/>
    <s v="JA"/>
    <n v="19514"/>
    <d v="2016-07-31T00:00:00"/>
    <n v="375.44"/>
    <m/>
    <n v="375.44"/>
    <s v="UA"/>
    <s v="P"/>
    <s v="6100 - SALARIES &amp; WAGES"/>
    <x v="3"/>
    <s v="Water Serv Corp of Kentucky"/>
    <s v="MWR"/>
    <s v="KY"/>
    <x v="1"/>
  </r>
  <r>
    <n v="345"/>
    <n v="345102"/>
    <x v="3"/>
    <m/>
    <s v="WSC-102103.6125"/>
    <s v="JA"/>
    <n v="19514"/>
    <d v="2016-06-30T00:00:00"/>
    <n v="374.87"/>
    <m/>
    <n v="374.87"/>
    <s v="UA"/>
    <s v="P"/>
    <s v="6100 - SALARIES &amp; WAGES"/>
    <x v="3"/>
    <s v="Water Serv Corp of Kentucky"/>
    <s v="MWR"/>
    <s v="KY"/>
    <x v="1"/>
  </r>
  <r>
    <n v="345"/>
    <n v="345102"/>
    <x v="3"/>
    <m/>
    <s v="WSC-102103.6125"/>
    <s v="JA"/>
    <n v="19514"/>
    <d v="2016-05-31T00:00:00"/>
    <n v="374.5"/>
    <m/>
    <n v="374.5"/>
    <s v="UA"/>
    <s v="P"/>
    <s v="6100 - SALARIES &amp; WAGES"/>
    <x v="3"/>
    <s v="Water Serv Corp of Kentucky"/>
    <s v="MWR"/>
    <s v="KY"/>
    <x v="1"/>
  </r>
  <r>
    <n v="345"/>
    <n v="345102"/>
    <x v="3"/>
    <m/>
    <s v="WSC-102103.6125"/>
    <s v="JA"/>
    <n v="19514"/>
    <d v="2016-04-30T00:00:00"/>
    <n v="374.75"/>
    <m/>
    <n v="374.75"/>
    <s v="UA"/>
    <s v="P"/>
    <s v="6100 - SALARIES &amp; WAGES"/>
    <x v="3"/>
    <s v="Water Serv Corp of Kentucky"/>
    <s v="MWR"/>
    <s v="KY"/>
    <x v="1"/>
  </r>
  <r>
    <n v="345"/>
    <n v="345102"/>
    <x v="3"/>
    <m/>
    <s v="WSC-102103.6125"/>
    <s v="JA"/>
    <n v="19514"/>
    <d v="2016-03-31T00:00:00"/>
    <n v="337.21"/>
    <m/>
    <n v="337.21"/>
    <s v="UA"/>
    <s v="P"/>
    <s v="6100 - SALARIES &amp; WAGES"/>
    <x v="3"/>
    <s v="Water Serv Corp of Kentucky"/>
    <s v="MWR"/>
    <s v="KY"/>
    <x v="1"/>
  </r>
  <r>
    <n v="345"/>
    <n v="345102"/>
    <x v="3"/>
    <m/>
    <s v="WSC-102103.6125"/>
    <s v="JA"/>
    <n v="19514"/>
    <d v="2016-02-29T00:00:00"/>
    <n v="337.95"/>
    <m/>
    <n v="337.95"/>
    <s v="UA"/>
    <s v="P"/>
    <s v="6100 - SALARIES &amp; WAGES"/>
    <x v="3"/>
    <s v="Water Serv Corp of Kentucky"/>
    <s v="MWR"/>
    <s v="KY"/>
    <x v="1"/>
  </r>
  <r>
    <n v="345"/>
    <n v="345102"/>
    <x v="3"/>
    <m/>
    <s v="WSC-102103.6125"/>
    <s v="JA"/>
    <n v="19514"/>
    <d v="2016-01-31T00:00:00"/>
    <n v="338.18"/>
    <m/>
    <n v="338.18"/>
    <s v="UA"/>
    <s v="P"/>
    <s v="6100 - SALARIES &amp; WAGES"/>
    <x v="3"/>
    <s v="Water Serv Corp of Kentucky"/>
    <s v="MWR"/>
    <s v="KY"/>
    <x v="1"/>
  </r>
  <r>
    <n v="345"/>
    <n v="345101"/>
    <x v="4"/>
    <m/>
    <s v="Corporate Projects-105100.6130"/>
    <s v="JA"/>
    <n v="308172"/>
    <d v="2017-12-31T00:00:00"/>
    <n v="15.66"/>
    <m/>
    <n v="15.66"/>
    <s v="UA"/>
    <s v="P"/>
    <s v="6100 - SALARIES &amp; WAGES"/>
    <x v="4"/>
    <s v="Water Serv Corp of Kentucky"/>
    <s v="MWR"/>
    <s v="KY"/>
    <x v="0"/>
  </r>
  <r>
    <n v="345"/>
    <n v="345101"/>
    <x v="4"/>
    <m/>
    <s v="WSC-102104.6130"/>
    <s v="JA"/>
    <n v="19548"/>
    <d v="2017-12-31T00:00:00"/>
    <n v="98.58"/>
    <m/>
    <n v="98.58"/>
    <s v="UA"/>
    <s v="P"/>
    <s v="6100 - SALARIES &amp; WAGES"/>
    <x v="4"/>
    <s v="Water Serv Corp of Kentucky"/>
    <s v="MWR"/>
    <s v="KY"/>
    <x v="0"/>
  </r>
  <r>
    <n v="345"/>
    <n v="345101"/>
    <x v="4"/>
    <m/>
    <s v="Corporate Projects-105100.6130"/>
    <s v="JA"/>
    <n v="308172"/>
    <d v="2017-11-30T00:00:00"/>
    <n v="17.100000000000001"/>
    <m/>
    <n v="17.100000000000001"/>
    <s v="UA"/>
    <s v="P"/>
    <s v="6100 - SALARIES &amp; WAGES"/>
    <x v="4"/>
    <s v="Water Serv Corp of Kentucky"/>
    <s v="MWR"/>
    <s v="KY"/>
    <x v="0"/>
  </r>
  <r>
    <n v="345"/>
    <n v="345101"/>
    <x v="4"/>
    <m/>
    <s v="WSC-102104.6130"/>
    <s v="JA"/>
    <n v="19548"/>
    <d v="2017-11-30T00:00:00"/>
    <n v="92.14"/>
    <m/>
    <n v="92.14"/>
    <s v="UA"/>
    <s v="P"/>
    <s v="6100 - SALARIES &amp; WAGES"/>
    <x v="4"/>
    <s v="Water Serv Corp of Kentucky"/>
    <s v="MWR"/>
    <s v="KY"/>
    <x v="0"/>
  </r>
  <r>
    <n v="345"/>
    <n v="345101"/>
    <x v="4"/>
    <m/>
    <s v="WSC-102104.6130"/>
    <s v="JA"/>
    <n v="19548"/>
    <d v="2017-10-31T00:00:00"/>
    <n v="89.31"/>
    <m/>
    <n v="89.31"/>
    <s v="UA"/>
    <s v="P"/>
    <s v="6100 - SALARIES &amp; WAGES"/>
    <x v="4"/>
    <s v="Water Serv Corp of Kentucky"/>
    <s v="MWR"/>
    <s v="KY"/>
    <x v="0"/>
  </r>
  <r>
    <n v="345"/>
    <n v="345101"/>
    <x v="4"/>
    <m/>
    <s v="Corporate Projects-105100.6130"/>
    <s v="JA"/>
    <n v="308172"/>
    <d v="2017-10-31T00:00:00"/>
    <n v="18.07"/>
    <m/>
    <n v="18.07"/>
    <s v="UA"/>
    <s v="P"/>
    <s v="6100 - SALARIES &amp; WAGES"/>
    <x v="4"/>
    <s v="Water Serv Corp of Kentucky"/>
    <s v="MWR"/>
    <s v="KY"/>
    <x v="0"/>
  </r>
  <r>
    <n v="345"/>
    <n v="345101"/>
    <x v="4"/>
    <m/>
    <s v="WSC-102104.6130"/>
    <s v="JA"/>
    <n v="19548"/>
    <d v="2017-09-30T00:00:00"/>
    <n v="97.16"/>
    <m/>
    <n v="97.16"/>
    <s v="UA"/>
    <s v="P"/>
    <s v="6100 - SALARIES &amp; WAGES"/>
    <x v="4"/>
    <s v="Water Serv Corp of Kentucky"/>
    <s v="MWR"/>
    <s v="KY"/>
    <x v="0"/>
  </r>
  <r>
    <n v="345"/>
    <n v="345101"/>
    <x v="4"/>
    <m/>
    <s v="Corporate Projects-105100.6130"/>
    <s v="JA"/>
    <n v="308172"/>
    <d v="2017-09-30T00:00:00"/>
    <n v="10.38"/>
    <m/>
    <n v="10.38"/>
    <s v="UA"/>
    <s v="P"/>
    <s v="6100 - SALARIES &amp; WAGES"/>
    <x v="4"/>
    <s v="Water Serv Corp of Kentucky"/>
    <s v="MWR"/>
    <s v="KY"/>
    <x v="0"/>
  </r>
  <r>
    <n v="345"/>
    <n v="345101"/>
    <x v="4"/>
    <m/>
    <s v="Corporate Projects-105100.6130"/>
    <s v="JA"/>
    <n v="308172"/>
    <d v="2017-08-31T00:00:00"/>
    <n v="19.21"/>
    <m/>
    <n v="19.21"/>
    <s v="UA"/>
    <s v="P"/>
    <s v="6100 - SALARIES &amp; WAGES"/>
    <x v="4"/>
    <s v="Water Serv Corp of Kentucky"/>
    <s v="MWR"/>
    <s v="KY"/>
    <x v="0"/>
  </r>
  <r>
    <n v="345"/>
    <n v="345101"/>
    <x v="4"/>
    <m/>
    <s v="WSC-102104.6130"/>
    <s v="JA"/>
    <n v="19548"/>
    <d v="2017-08-31T00:00:00"/>
    <n v="90.48"/>
    <m/>
    <n v="90.48"/>
    <s v="UA"/>
    <s v="P"/>
    <s v="6100 - SALARIES &amp; WAGES"/>
    <x v="4"/>
    <s v="Water Serv Corp of Kentucky"/>
    <s v="MWR"/>
    <s v="KY"/>
    <x v="0"/>
  </r>
  <r>
    <n v="345"/>
    <n v="345101"/>
    <x v="4"/>
    <m/>
    <s v="Corporate Projects-105100.6130"/>
    <s v="JA"/>
    <n v="308172"/>
    <d v="2017-07-31T00:00:00"/>
    <n v="16.579999999999998"/>
    <m/>
    <n v="16.579999999999998"/>
    <s v="UA"/>
    <s v="P"/>
    <s v="6100 - SALARIES &amp; WAGES"/>
    <x v="4"/>
    <s v="Water Serv Corp of Kentucky"/>
    <s v="MWR"/>
    <s v="KY"/>
    <x v="0"/>
  </r>
  <r>
    <n v="345"/>
    <n v="345101"/>
    <x v="4"/>
    <m/>
    <s v="WSC-102104.6130"/>
    <s v="JA"/>
    <n v="19548"/>
    <d v="2017-07-31T00:00:00"/>
    <n v="92.69"/>
    <m/>
    <n v="92.69"/>
    <s v="UA"/>
    <s v="P"/>
    <s v="6100 - SALARIES &amp; WAGES"/>
    <x v="4"/>
    <s v="Water Serv Corp of Kentucky"/>
    <s v="MWR"/>
    <s v="KY"/>
    <x v="0"/>
  </r>
  <r>
    <n v="345"/>
    <n v="345101"/>
    <x v="4"/>
    <m/>
    <s v="Corporate Projects-105100.6130"/>
    <s v="JA"/>
    <n v="308172"/>
    <d v="2017-06-30T00:00:00"/>
    <n v="19.399999999999999"/>
    <m/>
    <n v="19.399999999999999"/>
    <s v="UA"/>
    <s v="P"/>
    <s v="6100 - SALARIES &amp; WAGES"/>
    <x v="4"/>
    <s v="Water Serv Corp of Kentucky"/>
    <s v="MWR"/>
    <s v="KY"/>
    <x v="0"/>
  </r>
  <r>
    <n v="345"/>
    <n v="345101"/>
    <x v="4"/>
    <m/>
    <s v="WSC-102104.6130"/>
    <s v="JA"/>
    <n v="19548"/>
    <d v="2017-06-30T00:00:00"/>
    <n v="95.22"/>
    <m/>
    <n v="95.22"/>
    <s v="UA"/>
    <s v="P"/>
    <s v="6100 - SALARIES &amp; WAGES"/>
    <x v="4"/>
    <s v="Water Serv Corp of Kentucky"/>
    <s v="MWR"/>
    <s v="KY"/>
    <x v="0"/>
  </r>
  <r>
    <n v="345"/>
    <n v="345101"/>
    <x v="4"/>
    <m/>
    <s v="WSC-102104.6130"/>
    <s v="JA"/>
    <n v="19548"/>
    <d v="2017-05-31T00:00:00"/>
    <n v="112.91"/>
    <m/>
    <n v="112.91"/>
    <s v="UA"/>
    <s v="P"/>
    <s v="6100 - SALARIES &amp; WAGES"/>
    <x v="4"/>
    <s v="Water Serv Corp of Kentucky"/>
    <s v="MWR"/>
    <s v="KY"/>
    <x v="0"/>
  </r>
  <r>
    <n v="345"/>
    <n v="345101"/>
    <x v="4"/>
    <m/>
    <s v="WSC-102104.6130"/>
    <s v="JA"/>
    <n v="19548"/>
    <d v="2017-04-30T00:00:00"/>
    <n v="93.08"/>
    <m/>
    <n v="93.08"/>
    <s v="UA"/>
    <s v="P"/>
    <s v="6100 - SALARIES &amp; WAGES"/>
    <x v="4"/>
    <s v="Water Serv Corp of Kentucky"/>
    <s v="MWR"/>
    <s v="KY"/>
    <x v="0"/>
  </r>
  <r>
    <n v="345"/>
    <n v="345101"/>
    <x v="4"/>
    <m/>
    <s v="WSC-102104.6130"/>
    <s v="JA"/>
    <n v="19548"/>
    <d v="2017-03-31T00:00:00"/>
    <n v="92.53"/>
    <m/>
    <n v="92.53"/>
    <s v="UA"/>
    <s v="P"/>
    <s v="6100 - SALARIES &amp; WAGES"/>
    <x v="4"/>
    <s v="Water Serv Corp of Kentucky"/>
    <s v="MWR"/>
    <s v="KY"/>
    <x v="0"/>
  </r>
  <r>
    <n v="345"/>
    <n v="345101"/>
    <x v="4"/>
    <m/>
    <s v="Corporate Projects-105100.6130"/>
    <s v="JA"/>
    <n v="308172"/>
    <d v="2017-03-31T00:00:00"/>
    <n v="0.83"/>
    <m/>
    <n v="0.83"/>
    <s v="UA"/>
    <s v="P"/>
    <s v="6100 - SALARIES &amp; WAGES"/>
    <x v="4"/>
    <s v="Water Serv Corp of Kentucky"/>
    <s v="MWR"/>
    <s v="KY"/>
    <x v="0"/>
  </r>
  <r>
    <n v="345"/>
    <n v="345101"/>
    <x v="4"/>
    <m/>
    <s v="WSC-102104.6130"/>
    <s v="JA"/>
    <n v="19548"/>
    <d v="2017-02-28T00:00:00"/>
    <n v="91.54"/>
    <m/>
    <n v="91.54"/>
    <s v="UA"/>
    <s v="P"/>
    <s v="6100 - SALARIES &amp; WAGES"/>
    <x v="4"/>
    <s v="Water Serv Corp of Kentucky"/>
    <s v="MWR"/>
    <s v="KY"/>
    <x v="0"/>
  </r>
  <r>
    <n v="345"/>
    <n v="345101"/>
    <x v="4"/>
    <m/>
    <s v="WSC-102104.6130"/>
    <s v="JA"/>
    <n v="19548"/>
    <d v="2017-01-31T00:00:00"/>
    <n v="93.15"/>
    <m/>
    <n v="93.15"/>
    <s v="UA"/>
    <s v="P"/>
    <s v="6100 - SALARIES &amp; WAGES"/>
    <x v="4"/>
    <s v="Water Serv Corp of Kentucky"/>
    <s v="MWR"/>
    <s v="KY"/>
    <x v="0"/>
  </r>
  <r>
    <n v="345"/>
    <n v="345101"/>
    <x v="4"/>
    <m/>
    <s v="WSC-102104.6130"/>
    <s v="JA"/>
    <n v="19548"/>
    <d v="2016-12-31T00:00:00"/>
    <n v="98.18"/>
    <m/>
    <n v="98.18"/>
    <s v="UA"/>
    <s v="P"/>
    <s v="6100 - SALARIES &amp; WAGES"/>
    <x v="4"/>
    <s v="Water Serv Corp of Kentucky"/>
    <s v="MWR"/>
    <s v="KY"/>
    <x v="1"/>
  </r>
  <r>
    <n v="345"/>
    <n v="345101"/>
    <x v="4"/>
    <m/>
    <s v="WSC-102104.6130"/>
    <s v="JA"/>
    <n v="19548"/>
    <d v="2016-11-30T00:00:00"/>
    <n v="97.65"/>
    <m/>
    <n v="97.65"/>
    <s v="UA"/>
    <s v="P"/>
    <s v="6100 - SALARIES &amp; WAGES"/>
    <x v="4"/>
    <s v="Water Serv Corp of Kentucky"/>
    <s v="MWR"/>
    <s v="KY"/>
    <x v="1"/>
  </r>
  <r>
    <n v="345"/>
    <n v="345101"/>
    <x v="4"/>
    <m/>
    <s v="WSC-102104.6130"/>
    <s v="JA"/>
    <n v="19548"/>
    <d v="2016-10-31T00:00:00"/>
    <n v="95.7"/>
    <m/>
    <n v="95.7"/>
    <s v="UA"/>
    <s v="P"/>
    <s v="6100 - SALARIES &amp; WAGES"/>
    <x v="4"/>
    <s v="Water Serv Corp of Kentucky"/>
    <s v="MWR"/>
    <s v="KY"/>
    <x v="1"/>
  </r>
  <r>
    <n v="345"/>
    <n v="345101"/>
    <x v="4"/>
    <m/>
    <s v="WSC-102104.6130"/>
    <s v="JA"/>
    <n v="19548"/>
    <d v="2016-09-30T00:00:00"/>
    <n v="91.15"/>
    <m/>
    <n v="91.15"/>
    <s v="UA"/>
    <s v="P"/>
    <s v="6100 - SALARIES &amp; WAGES"/>
    <x v="4"/>
    <s v="Water Serv Corp of Kentucky"/>
    <s v="MWR"/>
    <s v="KY"/>
    <x v="1"/>
  </r>
  <r>
    <n v="345"/>
    <n v="345101"/>
    <x v="4"/>
    <m/>
    <s v="Corporate Projects-105100.6130"/>
    <s v="JA"/>
    <n v="308172"/>
    <d v="2016-09-30T00:00:00"/>
    <n v="2.62"/>
    <m/>
    <n v="2.62"/>
    <s v="UA"/>
    <s v="P"/>
    <s v="6100 - SALARIES &amp; WAGES"/>
    <x v="4"/>
    <s v="Water Serv Corp of Kentucky"/>
    <s v="MWR"/>
    <s v="KY"/>
    <x v="1"/>
  </r>
  <r>
    <n v="345"/>
    <n v="345101"/>
    <x v="4"/>
    <m/>
    <s v="WSC-102104.6130"/>
    <s v="JA"/>
    <n v="19548"/>
    <d v="2016-08-31T00:00:00"/>
    <n v="86.34"/>
    <m/>
    <n v="86.34"/>
    <s v="UA"/>
    <s v="P"/>
    <s v="6100 - SALARIES &amp; WAGES"/>
    <x v="4"/>
    <s v="Water Serv Corp of Kentucky"/>
    <s v="MWR"/>
    <s v="KY"/>
    <x v="1"/>
  </r>
  <r>
    <n v="345"/>
    <n v="345101"/>
    <x v="4"/>
    <m/>
    <s v="WSC-102104.6130"/>
    <s v="JA"/>
    <n v="19548"/>
    <d v="2016-07-31T00:00:00"/>
    <n v="80.42"/>
    <m/>
    <n v="80.42"/>
    <s v="UA"/>
    <s v="P"/>
    <s v="6100 - SALARIES &amp; WAGES"/>
    <x v="4"/>
    <s v="Water Serv Corp of Kentucky"/>
    <s v="MWR"/>
    <s v="KY"/>
    <x v="1"/>
  </r>
  <r>
    <n v="345"/>
    <n v="345101"/>
    <x v="4"/>
    <m/>
    <s v="WSC-102104.6130"/>
    <s v="JA"/>
    <n v="19548"/>
    <d v="2016-06-30T00:00:00"/>
    <n v="93.69"/>
    <m/>
    <n v="93.69"/>
    <s v="UA"/>
    <s v="P"/>
    <s v="6100 - SALARIES &amp; WAGES"/>
    <x v="4"/>
    <s v="Water Serv Corp of Kentucky"/>
    <s v="MWR"/>
    <s v="KY"/>
    <x v="1"/>
  </r>
  <r>
    <n v="345"/>
    <n v="345101"/>
    <x v="4"/>
    <m/>
    <s v="WSC-102104.6130"/>
    <s v="JA"/>
    <n v="19548"/>
    <d v="2016-05-31T00:00:00"/>
    <n v="94.72"/>
    <m/>
    <n v="94.72"/>
    <s v="UA"/>
    <s v="P"/>
    <s v="6100 - SALARIES &amp; WAGES"/>
    <x v="4"/>
    <s v="Water Serv Corp of Kentucky"/>
    <s v="MWR"/>
    <s v="KY"/>
    <x v="1"/>
  </r>
  <r>
    <n v="345"/>
    <n v="345101"/>
    <x v="4"/>
    <m/>
    <s v="WSC-102104.6130"/>
    <s v="JA"/>
    <n v="19548"/>
    <d v="2016-04-30T00:00:00"/>
    <n v="93.26"/>
    <m/>
    <n v="93.26"/>
    <s v="UA"/>
    <s v="P"/>
    <s v="6100 - SALARIES &amp; WAGES"/>
    <x v="4"/>
    <s v="Water Serv Corp of Kentucky"/>
    <s v="MWR"/>
    <s v="KY"/>
    <x v="1"/>
  </r>
  <r>
    <n v="345"/>
    <n v="345101"/>
    <x v="4"/>
    <m/>
    <s v="Corporate Projects-105100.6130"/>
    <s v="JA"/>
    <n v="308172"/>
    <d v="2016-03-31T00:00:00"/>
    <n v="2.65"/>
    <m/>
    <n v="2.65"/>
    <s v="UA"/>
    <s v="P"/>
    <s v="6100 - SALARIES &amp; WAGES"/>
    <x v="4"/>
    <s v="Water Serv Corp of Kentucky"/>
    <s v="MWR"/>
    <s v="KY"/>
    <x v="1"/>
  </r>
  <r>
    <n v="345"/>
    <n v="345101"/>
    <x v="4"/>
    <m/>
    <s v="WSC-102104.6130"/>
    <s v="JA"/>
    <n v="19548"/>
    <d v="2016-03-31T00:00:00"/>
    <n v="87.75"/>
    <m/>
    <n v="87.75"/>
    <s v="UA"/>
    <s v="P"/>
    <s v="6100 - SALARIES &amp; WAGES"/>
    <x v="4"/>
    <s v="Water Serv Corp of Kentucky"/>
    <s v="MWR"/>
    <s v="KY"/>
    <x v="1"/>
  </r>
  <r>
    <n v="345"/>
    <n v="345101"/>
    <x v="4"/>
    <m/>
    <s v="WSC-102104.6130"/>
    <s v="JA"/>
    <n v="19548"/>
    <d v="2016-02-29T00:00:00"/>
    <n v="88.63"/>
    <m/>
    <n v="88.63"/>
    <s v="UA"/>
    <s v="P"/>
    <s v="6100 - SALARIES &amp; WAGES"/>
    <x v="4"/>
    <s v="Water Serv Corp of Kentucky"/>
    <s v="MWR"/>
    <s v="KY"/>
    <x v="1"/>
  </r>
  <r>
    <n v="345"/>
    <n v="345101"/>
    <x v="4"/>
    <m/>
    <s v="WSC-102104.6130"/>
    <s v="JA"/>
    <n v="19548"/>
    <d v="2016-01-31T00:00:00"/>
    <n v="88.54"/>
    <m/>
    <n v="88.54"/>
    <s v="UA"/>
    <s v="P"/>
    <s v="6100 - SALARIES &amp; WAGES"/>
    <x v="4"/>
    <s v="Water Serv Corp of Kentucky"/>
    <s v="MWR"/>
    <s v="KY"/>
    <x v="1"/>
  </r>
  <r>
    <n v="345"/>
    <n v="345102"/>
    <x v="4"/>
    <m/>
    <s v="Corporate Projects-105100.6130"/>
    <s v="JA"/>
    <n v="308172"/>
    <d v="2017-12-31T00:00:00"/>
    <n v="137.69"/>
    <m/>
    <n v="137.69"/>
    <s v="UA"/>
    <s v="P"/>
    <s v="6100 - SALARIES &amp; WAGES"/>
    <x v="4"/>
    <s v="Water Serv Corp of Kentucky"/>
    <s v="MWR"/>
    <s v="KY"/>
    <x v="0"/>
  </r>
  <r>
    <n v="345"/>
    <n v="345102"/>
    <x v="4"/>
    <m/>
    <s v="WSC-102104.6130"/>
    <s v="JA"/>
    <n v="19548"/>
    <d v="2017-12-31T00:00:00"/>
    <n v="866.89"/>
    <m/>
    <n v="866.89"/>
    <s v="UA"/>
    <s v="P"/>
    <s v="6100 - SALARIES &amp; WAGES"/>
    <x v="4"/>
    <s v="Water Serv Corp of Kentucky"/>
    <s v="MWR"/>
    <s v="KY"/>
    <x v="0"/>
  </r>
  <r>
    <n v="345"/>
    <n v="345102"/>
    <x v="4"/>
    <m/>
    <s v="Corporate Projects-105100.6130"/>
    <s v="JA"/>
    <n v="308172"/>
    <d v="2017-11-30T00:00:00"/>
    <n v="153.30000000000001"/>
    <m/>
    <n v="153.30000000000001"/>
    <s v="UA"/>
    <s v="P"/>
    <s v="6100 - SALARIES &amp; WAGES"/>
    <x v="4"/>
    <s v="Water Serv Corp of Kentucky"/>
    <s v="MWR"/>
    <s v="KY"/>
    <x v="0"/>
  </r>
  <r>
    <n v="345"/>
    <n v="345102"/>
    <x v="4"/>
    <m/>
    <s v="WSC-102104.6130"/>
    <s v="JA"/>
    <n v="19548"/>
    <d v="2017-11-30T00:00:00"/>
    <n v="826.04"/>
    <m/>
    <n v="826.04"/>
    <s v="UA"/>
    <s v="P"/>
    <s v="6100 - SALARIES &amp; WAGES"/>
    <x v="4"/>
    <s v="Water Serv Corp of Kentucky"/>
    <s v="MWR"/>
    <s v="KY"/>
    <x v="0"/>
  </r>
  <r>
    <n v="345"/>
    <n v="345102"/>
    <x v="4"/>
    <m/>
    <s v="WSC-102104.6130"/>
    <s v="JA"/>
    <n v="19548"/>
    <d v="2017-10-31T00:00:00"/>
    <n v="795.79"/>
    <m/>
    <n v="795.79"/>
    <s v="UA"/>
    <s v="P"/>
    <s v="6100 - SALARIES &amp; WAGES"/>
    <x v="4"/>
    <s v="Water Serv Corp of Kentucky"/>
    <s v="MWR"/>
    <s v="KY"/>
    <x v="0"/>
  </r>
  <r>
    <n v="345"/>
    <n v="345102"/>
    <x v="4"/>
    <m/>
    <s v="Corporate Projects-105100.6130"/>
    <s v="JA"/>
    <n v="308172"/>
    <d v="2017-10-31T00:00:00"/>
    <n v="161.02000000000001"/>
    <m/>
    <n v="161.02000000000001"/>
    <s v="UA"/>
    <s v="P"/>
    <s v="6100 - SALARIES &amp; WAGES"/>
    <x v="4"/>
    <s v="Water Serv Corp of Kentucky"/>
    <s v="MWR"/>
    <s v="KY"/>
    <x v="0"/>
  </r>
  <r>
    <n v="345"/>
    <n v="345102"/>
    <x v="4"/>
    <m/>
    <s v="WSC-102104.6130"/>
    <s v="JA"/>
    <n v="19548"/>
    <d v="2017-09-30T00:00:00"/>
    <n v="864.62"/>
    <m/>
    <n v="864.62"/>
    <s v="UA"/>
    <s v="P"/>
    <s v="6100 - SALARIES &amp; WAGES"/>
    <x v="4"/>
    <s v="Water Serv Corp of Kentucky"/>
    <s v="MWR"/>
    <s v="KY"/>
    <x v="0"/>
  </r>
  <r>
    <n v="345"/>
    <n v="345102"/>
    <x v="4"/>
    <m/>
    <s v="Corporate Projects-105100.6130"/>
    <s v="JA"/>
    <n v="308172"/>
    <d v="2017-09-30T00:00:00"/>
    <n v="92.33"/>
    <m/>
    <n v="92.33"/>
    <s v="UA"/>
    <s v="P"/>
    <s v="6100 - SALARIES &amp; WAGES"/>
    <x v="4"/>
    <s v="Water Serv Corp of Kentucky"/>
    <s v="MWR"/>
    <s v="KY"/>
    <x v="0"/>
  </r>
  <r>
    <n v="345"/>
    <n v="345102"/>
    <x v="4"/>
    <m/>
    <s v="Corporate Projects-105100.6130"/>
    <s v="JA"/>
    <n v="308172"/>
    <d v="2017-08-31T00:00:00"/>
    <n v="170.25"/>
    <m/>
    <n v="170.25"/>
    <s v="UA"/>
    <s v="P"/>
    <s v="6100 - SALARIES &amp; WAGES"/>
    <x v="4"/>
    <s v="Water Serv Corp of Kentucky"/>
    <s v="MWR"/>
    <s v="KY"/>
    <x v="0"/>
  </r>
  <r>
    <n v="345"/>
    <n v="345102"/>
    <x v="4"/>
    <m/>
    <s v="WSC-102104.6130"/>
    <s v="JA"/>
    <n v="19548"/>
    <d v="2017-08-31T00:00:00"/>
    <n v="802.04"/>
    <m/>
    <n v="802.04"/>
    <s v="UA"/>
    <s v="P"/>
    <s v="6100 - SALARIES &amp; WAGES"/>
    <x v="4"/>
    <s v="Water Serv Corp of Kentucky"/>
    <s v="MWR"/>
    <s v="KY"/>
    <x v="0"/>
  </r>
  <r>
    <n v="345"/>
    <n v="345102"/>
    <x v="4"/>
    <m/>
    <s v="Corporate Projects-105100.6130"/>
    <s v="JA"/>
    <n v="308172"/>
    <d v="2017-07-31T00:00:00"/>
    <n v="146.99"/>
    <m/>
    <n v="146.99"/>
    <s v="UA"/>
    <s v="P"/>
    <s v="6100 - SALARIES &amp; WAGES"/>
    <x v="4"/>
    <s v="Water Serv Corp of Kentucky"/>
    <s v="MWR"/>
    <s v="KY"/>
    <x v="0"/>
  </r>
  <r>
    <n v="345"/>
    <n v="345102"/>
    <x v="4"/>
    <m/>
    <s v="WSC-102104.6130"/>
    <s v="JA"/>
    <n v="19548"/>
    <d v="2017-07-31T00:00:00"/>
    <n v="821.84"/>
    <m/>
    <n v="821.84"/>
    <s v="UA"/>
    <s v="P"/>
    <s v="6100 - SALARIES &amp; WAGES"/>
    <x v="4"/>
    <s v="Water Serv Corp of Kentucky"/>
    <s v="MWR"/>
    <s v="KY"/>
    <x v="0"/>
  </r>
  <r>
    <n v="345"/>
    <n v="345102"/>
    <x v="4"/>
    <m/>
    <s v="Corporate Projects-105100.6130"/>
    <s v="JA"/>
    <n v="308172"/>
    <d v="2017-06-30T00:00:00"/>
    <n v="169.88"/>
    <m/>
    <n v="169.88"/>
    <s v="UA"/>
    <s v="P"/>
    <s v="6100 - SALARIES &amp; WAGES"/>
    <x v="4"/>
    <s v="Water Serv Corp of Kentucky"/>
    <s v="MWR"/>
    <s v="KY"/>
    <x v="0"/>
  </r>
  <r>
    <n v="345"/>
    <n v="345102"/>
    <x v="4"/>
    <m/>
    <s v="WSC-102104.6130"/>
    <s v="JA"/>
    <n v="19548"/>
    <d v="2017-06-30T00:00:00"/>
    <n v="834.01"/>
    <m/>
    <n v="834.01"/>
    <s v="UA"/>
    <s v="P"/>
    <s v="6100 - SALARIES &amp; WAGES"/>
    <x v="4"/>
    <s v="Water Serv Corp of Kentucky"/>
    <s v="MWR"/>
    <s v="KY"/>
    <x v="0"/>
  </r>
  <r>
    <n v="345"/>
    <n v="345102"/>
    <x v="4"/>
    <m/>
    <s v="WSC-102104.6130"/>
    <s v="JA"/>
    <n v="19548"/>
    <d v="2017-05-31T00:00:00"/>
    <n v="996.09"/>
    <m/>
    <n v="996.09"/>
    <s v="UA"/>
    <s v="P"/>
    <s v="6100 - SALARIES &amp; WAGES"/>
    <x v="4"/>
    <s v="Water Serv Corp of Kentucky"/>
    <s v="MWR"/>
    <s v="KY"/>
    <x v="0"/>
  </r>
  <r>
    <n v="345"/>
    <n v="345102"/>
    <x v="4"/>
    <m/>
    <s v="WSC-102104.6130"/>
    <s v="JA"/>
    <n v="19548"/>
    <d v="2017-04-30T00:00:00"/>
    <n v="825.71"/>
    <m/>
    <n v="825.71"/>
    <s v="UA"/>
    <s v="P"/>
    <s v="6100 - SALARIES &amp; WAGES"/>
    <x v="4"/>
    <s v="Water Serv Corp of Kentucky"/>
    <s v="MWR"/>
    <s v="KY"/>
    <x v="0"/>
  </r>
  <r>
    <n v="345"/>
    <n v="345102"/>
    <x v="4"/>
    <m/>
    <s v="WSC-102104.6130"/>
    <s v="JA"/>
    <n v="19548"/>
    <d v="2017-03-31T00:00:00"/>
    <n v="821.63"/>
    <m/>
    <n v="821.63"/>
    <s v="UA"/>
    <s v="P"/>
    <s v="6100 - SALARIES &amp; WAGES"/>
    <x v="4"/>
    <s v="Water Serv Corp of Kentucky"/>
    <s v="MWR"/>
    <s v="KY"/>
    <x v="0"/>
  </r>
  <r>
    <n v="345"/>
    <n v="345102"/>
    <x v="4"/>
    <m/>
    <s v="Corporate Projects-105100.6130"/>
    <s v="JA"/>
    <n v="308172"/>
    <d v="2017-03-31T00:00:00"/>
    <n v="7.35"/>
    <m/>
    <n v="7.35"/>
    <s v="UA"/>
    <s v="P"/>
    <s v="6100 - SALARIES &amp; WAGES"/>
    <x v="4"/>
    <s v="Water Serv Corp of Kentucky"/>
    <s v="MWR"/>
    <s v="KY"/>
    <x v="0"/>
  </r>
  <r>
    <n v="345"/>
    <n v="345102"/>
    <x v="4"/>
    <m/>
    <s v="WSC-102104.6130"/>
    <s v="JA"/>
    <n v="19548"/>
    <d v="2017-02-28T00:00:00"/>
    <n v="812.55"/>
    <m/>
    <n v="812.55"/>
    <s v="UA"/>
    <s v="P"/>
    <s v="6100 - SALARIES &amp; WAGES"/>
    <x v="4"/>
    <s v="Water Serv Corp of Kentucky"/>
    <s v="MWR"/>
    <s v="KY"/>
    <x v="0"/>
  </r>
  <r>
    <n v="345"/>
    <n v="345102"/>
    <x v="4"/>
    <m/>
    <s v="WSC-102104.6130"/>
    <s v="JA"/>
    <n v="19548"/>
    <d v="2017-01-31T00:00:00"/>
    <n v="826.88"/>
    <m/>
    <n v="826.88"/>
    <s v="UA"/>
    <s v="P"/>
    <s v="6100 - SALARIES &amp; WAGES"/>
    <x v="4"/>
    <s v="Water Serv Corp of Kentucky"/>
    <s v="MWR"/>
    <s v="KY"/>
    <x v="0"/>
  </r>
  <r>
    <n v="345"/>
    <n v="345102"/>
    <x v="4"/>
    <m/>
    <s v="WSC-102104.6130"/>
    <s v="JA"/>
    <n v="19548"/>
    <d v="2016-12-31T00:00:00"/>
    <n v="865.79"/>
    <m/>
    <n v="865.79"/>
    <s v="UA"/>
    <s v="P"/>
    <s v="6100 - SALARIES &amp; WAGES"/>
    <x v="4"/>
    <s v="Water Serv Corp of Kentucky"/>
    <s v="MWR"/>
    <s v="KY"/>
    <x v="1"/>
  </r>
  <r>
    <n v="345"/>
    <n v="345102"/>
    <x v="4"/>
    <m/>
    <s v="WSC-102104.6130"/>
    <s v="JA"/>
    <n v="19548"/>
    <d v="2016-11-30T00:00:00"/>
    <n v="859.35"/>
    <m/>
    <n v="859.35"/>
    <s v="UA"/>
    <s v="P"/>
    <s v="6100 - SALARIES &amp; WAGES"/>
    <x v="4"/>
    <s v="Water Serv Corp of Kentucky"/>
    <s v="MWR"/>
    <s v="KY"/>
    <x v="1"/>
  </r>
  <r>
    <n v="345"/>
    <n v="345102"/>
    <x v="4"/>
    <m/>
    <s v="WSC-102104.6130"/>
    <s v="JA"/>
    <n v="19548"/>
    <d v="2016-10-31T00:00:00"/>
    <n v="848.62"/>
    <m/>
    <n v="848.62"/>
    <s v="UA"/>
    <s v="P"/>
    <s v="6100 - SALARIES &amp; WAGES"/>
    <x v="4"/>
    <s v="Water Serv Corp of Kentucky"/>
    <s v="MWR"/>
    <s v="KY"/>
    <x v="1"/>
  </r>
  <r>
    <n v="345"/>
    <n v="345102"/>
    <x v="4"/>
    <m/>
    <s v="WSC-102104.6130"/>
    <s v="JA"/>
    <n v="19548"/>
    <d v="2016-09-30T00:00:00"/>
    <n v="805.47"/>
    <m/>
    <n v="805.47"/>
    <s v="UA"/>
    <s v="P"/>
    <s v="6100 - SALARIES &amp; WAGES"/>
    <x v="4"/>
    <s v="Water Serv Corp of Kentucky"/>
    <s v="MWR"/>
    <s v="KY"/>
    <x v="1"/>
  </r>
  <r>
    <n v="345"/>
    <n v="345102"/>
    <x v="4"/>
    <m/>
    <s v="Corporate Projects-105100.6130"/>
    <s v="JA"/>
    <n v="308172"/>
    <d v="2016-09-30T00:00:00"/>
    <n v="23.18"/>
    <m/>
    <n v="23.18"/>
    <s v="UA"/>
    <s v="P"/>
    <s v="6100 - SALARIES &amp; WAGES"/>
    <x v="4"/>
    <s v="Water Serv Corp of Kentucky"/>
    <s v="MWR"/>
    <s v="KY"/>
    <x v="1"/>
  </r>
  <r>
    <n v="345"/>
    <n v="345102"/>
    <x v="4"/>
    <m/>
    <s v="WSC-102104.6130"/>
    <s v="JA"/>
    <n v="19548"/>
    <d v="2016-08-31T00:00:00"/>
    <n v="755.39"/>
    <m/>
    <n v="755.39"/>
    <s v="UA"/>
    <s v="P"/>
    <s v="6100 - SALARIES &amp; WAGES"/>
    <x v="4"/>
    <s v="Water Serv Corp of Kentucky"/>
    <s v="MWR"/>
    <s v="KY"/>
    <x v="1"/>
  </r>
  <r>
    <n v="345"/>
    <n v="345102"/>
    <x v="4"/>
    <m/>
    <s v="WSC-102104.6130"/>
    <s v="JA"/>
    <n v="19548"/>
    <d v="2016-07-31T00:00:00"/>
    <n v="703.15"/>
    <m/>
    <n v="703.15"/>
    <s v="UA"/>
    <s v="P"/>
    <s v="6100 - SALARIES &amp; WAGES"/>
    <x v="4"/>
    <s v="Water Serv Corp of Kentucky"/>
    <s v="MWR"/>
    <s v="KY"/>
    <x v="1"/>
  </r>
  <r>
    <n v="345"/>
    <n v="345102"/>
    <x v="4"/>
    <m/>
    <s v="WSC-102104.6130"/>
    <s v="JA"/>
    <n v="19548"/>
    <d v="2016-06-30T00:00:00"/>
    <n v="820.94"/>
    <m/>
    <n v="820.94"/>
    <s v="UA"/>
    <s v="P"/>
    <s v="6100 - SALARIES &amp; WAGES"/>
    <x v="4"/>
    <s v="Water Serv Corp of Kentucky"/>
    <s v="MWR"/>
    <s v="KY"/>
    <x v="1"/>
  </r>
  <r>
    <n v="345"/>
    <n v="345102"/>
    <x v="4"/>
    <m/>
    <s v="WSC-102104.6130"/>
    <s v="JA"/>
    <n v="19548"/>
    <d v="2016-05-31T00:00:00"/>
    <n v="834.05"/>
    <m/>
    <n v="834.05"/>
    <s v="UA"/>
    <s v="P"/>
    <s v="6100 - SALARIES &amp; WAGES"/>
    <x v="4"/>
    <s v="Water Serv Corp of Kentucky"/>
    <s v="MWR"/>
    <s v="KY"/>
    <x v="1"/>
  </r>
  <r>
    <n v="345"/>
    <n v="345102"/>
    <x v="4"/>
    <m/>
    <s v="WSC-102104.6130"/>
    <s v="JA"/>
    <n v="19548"/>
    <d v="2016-04-30T00:00:00"/>
    <n v="826.93"/>
    <m/>
    <n v="826.93"/>
    <s v="UA"/>
    <s v="P"/>
    <s v="6100 - SALARIES &amp; WAGES"/>
    <x v="4"/>
    <s v="Water Serv Corp of Kentucky"/>
    <s v="MWR"/>
    <s v="KY"/>
    <x v="1"/>
  </r>
  <r>
    <n v="345"/>
    <n v="345102"/>
    <x v="4"/>
    <m/>
    <s v="Corporate Projects-105100.6130"/>
    <s v="JA"/>
    <n v="308172"/>
    <d v="2016-03-31T00:00:00"/>
    <n v="23.52"/>
    <m/>
    <n v="23.52"/>
    <s v="UA"/>
    <s v="P"/>
    <s v="6100 - SALARIES &amp; WAGES"/>
    <x v="4"/>
    <s v="Water Serv Corp of Kentucky"/>
    <s v="MWR"/>
    <s v="KY"/>
    <x v="1"/>
  </r>
  <r>
    <n v="345"/>
    <n v="345102"/>
    <x v="4"/>
    <m/>
    <s v="WSC-102104.6130"/>
    <s v="JA"/>
    <n v="19548"/>
    <d v="2016-03-31T00:00:00"/>
    <n v="779.51"/>
    <m/>
    <n v="779.51"/>
    <s v="UA"/>
    <s v="P"/>
    <s v="6100 - SALARIES &amp; WAGES"/>
    <x v="4"/>
    <s v="Water Serv Corp of Kentucky"/>
    <s v="MWR"/>
    <s v="KY"/>
    <x v="1"/>
  </r>
  <r>
    <n v="345"/>
    <n v="345102"/>
    <x v="4"/>
    <m/>
    <s v="WSC-102104.6130"/>
    <s v="JA"/>
    <n v="19548"/>
    <d v="2016-02-29T00:00:00"/>
    <n v="790.38"/>
    <m/>
    <n v="790.38"/>
    <s v="UA"/>
    <s v="P"/>
    <s v="6100 - SALARIES &amp; WAGES"/>
    <x v="4"/>
    <s v="Water Serv Corp of Kentucky"/>
    <s v="MWR"/>
    <s v="KY"/>
    <x v="1"/>
  </r>
  <r>
    <n v="345"/>
    <n v="345102"/>
    <x v="4"/>
    <m/>
    <s v="WSC-102104.6130"/>
    <s v="JA"/>
    <n v="19548"/>
    <d v="2016-01-31T00:00:00"/>
    <n v="790.93"/>
    <m/>
    <n v="790.93"/>
    <s v="UA"/>
    <s v="P"/>
    <s v="6100 - SALARIES &amp; WAGES"/>
    <x v="4"/>
    <s v="Water Serv Corp of Kentucky"/>
    <s v="MWR"/>
    <s v="KY"/>
    <x v="1"/>
  </r>
  <r>
    <n v="345"/>
    <n v="345101"/>
    <x v="5"/>
    <m/>
    <s v="Corporate Projects-105100.6135"/>
    <s v="JA"/>
    <n v="291453"/>
    <d v="2017-12-31T00:00:00"/>
    <n v="2.5"/>
    <m/>
    <n v="2.5"/>
    <s v="UA"/>
    <s v="P"/>
    <s v="6100 - SALARIES &amp; WAGES"/>
    <x v="5"/>
    <s v="Water Serv Corp of Kentucky"/>
    <s v="MWR"/>
    <s v="KY"/>
    <x v="0"/>
  </r>
  <r>
    <n v="345"/>
    <n v="345101"/>
    <x v="5"/>
    <m/>
    <s v="PRESIDENT-MIDWEST/MID ATL-6135"/>
    <s v="JA"/>
    <n v="297319"/>
    <d v="2017-12-31T00:00:00"/>
    <n v="994.87"/>
    <m/>
    <n v="994.87"/>
    <s v="UA"/>
    <s v="P"/>
    <s v="6100 - SALARIES &amp; WAGES"/>
    <x v="5"/>
    <s v="Water Serv Corp of Kentucky"/>
    <s v="MWR"/>
    <s v="KY"/>
    <x v="0"/>
  </r>
  <r>
    <n v="345"/>
    <n v="345101"/>
    <x v="5"/>
    <m/>
    <s v="VP-MIDWEST-800100.6135"/>
    <s v="JA"/>
    <n v="248444"/>
    <d v="2017-12-31T00:00:00"/>
    <m/>
    <n v="-22.15"/>
    <n v="-22.15"/>
    <s v="UA"/>
    <s v="P"/>
    <s v="6100 - SALARIES &amp; WAGES"/>
    <x v="5"/>
    <s v="Water Serv Corp of Kentucky"/>
    <s v="MWR"/>
    <s v="KY"/>
    <x v="0"/>
  </r>
  <r>
    <n v="345"/>
    <n v="345101"/>
    <x v="5"/>
    <m/>
    <s v="VP-MIDWEST-800100.6135"/>
    <s v="JA"/>
    <n v="248444"/>
    <d v="2017-11-30T00:00:00"/>
    <m/>
    <n v="-39.86"/>
    <n v="-39.86"/>
    <s v="UA"/>
    <s v="P"/>
    <s v="6100 - SALARIES &amp; WAGES"/>
    <x v="5"/>
    <s v="Water Serv Corp of Kentucky"/>
    <s v="MWR"/>
    <s v="KY"/>
    <x v="0"/>
  </r>
  <r>
    <n v="345"/>
    <n v="345101"/>
    <x v="5"/>
    <m/>
    <s v="PRESIDENT-MIDWEST/MID ATL-6135"/>
    <s v="JA"/>
    <n v="297319"/>
    <d v="2017-11-30T00:00:00"/>
    <n v="968.51"/>
    <m/>
    <n v="968.51"/>
    <s v="UA"/>
    <s v="P"/>
    <s v="6100 - SALARIES &amp; WAGES"/>
    <x v="5"/>
    <s v="Water Serv Corp of Kentucky"/>
    <s v="MWR"/>
    <s v="KY"/>
    <x v="0"/>
  </r>
  <r>
    <n v="345"/>
    <n v="345101"/>
    <x v="5"/>
    <m/>
    <s v="Corporate Projects-105100.6135"/>
    <s v="JA"/>
    <n v="291453"/>
    <d v="2017-11-30T00:00:00"/>
    <n v="1.42"/>
    <m/>
    <n v="1.42"/>
    <s v="UA"/>
    <s v="P"/>
    <s v="6100 - SALARIES &amp; WAGES"/>
    <x v="5"/>
    <s v="Water Serv Corp of Kentucky"/>
    <s v="MWR"/>
    <s v="KY"/>
    <x v="0"/>
  </r>
  <r>
    <n v="345"/>
    <n v="345101"/>
    <x v="5"/>
    <m/>
    <s v="PRESIDENT-MIDWEST/MID ATL-6135"/>
    <s v="JA"/>
    <n v="297319"/>
    <d v="2017-10-31T00:00:00"/>
    <n v="898.18"/>
    <m/>
    <n v="898.18"/>
    <s v="UA"/>
    <s v="P"/>
    <s v="6100 - SALARIES &amp; WAGES"/>
    <x v="5"/>
    <s v="Water Serv Corp of Kentucky"/>
    <s v="MWR"/>
    <s v="KY"/>
    <x v="0"/>
  </r>
  <r>
    <n v="345"/>
    <n v="345101"/>
    <x v="5"/>
    <m/>
    <s v="Corporate Projects-105100.6135"/>
    <s v="JA"/>
    <n v="291453"/>
    <d v="2017-10-31T00:00:00"/>
    <n v="5.26"/>
    <m/>
    <n v="5.26"/>
    <s v="UA"/>
    <s v="P"/>
    <s v="6100 - SALARIES &amp; WAGES"/>
    <x v="5"/>
    <s v="Water Serv Corp of Kentucky"/>
    <s v="MWR"/>
    <s v="KY"/>
    <x v="0"/>
  </r>
  <r>
    <n v="345"/>
    <n v="345101"/>
    <x v="5"/>
    <m/>
    <s v="VP-MIDWEST-800100.6135"/>
    <s v="JA"/>
    <n v="248444"/>
    <d v="2017-10-31T00:00:00"/>
    <m/>
    <n v="-15.48"/>
    <n v="-15.48"/>
    <s v="UA"/>
    <s v="P"/>
    <s v="6100 - SALARIES &amp; WAGES"/>
    <x v="5"/>
    <s v="Water Serv Corp of Kentucky"/>
    <s v="MWR"/>
    <s v="KY"/>
    <x v="0"/>
  </r>
  <r>
    <n v="345"/>
    <n v="345101"/>
    <x v="5"/>
    <m/>
    <s v="VP-MIDWEST-800100.6135"/>
    <s v="JA"/>
    <n v="248444"/>
    <d v="2017-09-30T00:00:00"/>
    <m/>
    <n v="-18.3"/>
    <n v="-18.3"/>
    <s v="UA"/>
    <s v="P"/>
    <s v="6100 - SALARIES &amp; WAGES"/>
    <x v="5"/>
    <s v="Water Serv Corp of Kentucky"/>
    <s v="MWR"/>
    <s v="KY"/>
    <x v="0"/>
  </r>
  <r>
    <n v="345"/>
    <n v="345101"/>
    <x v="5"/>
    <m/>
    <s v="PRESIDENT-MIDWEST/MID ATL-6135"/>
    <s v="JA"/>
    <n v="297319"/>
    <d v="2017-09-30T00:00:00"/>
    <n v="1076.92"/>
    <m/>
    <n v="1076.92"/>
    <s v="UA"/>
    <s v="P"/>
    <s v="6100 - SALARIES &amp; WAGES"/>
    <x v="5"/>
    <s v="Water Serv Corp of Kentucky"/>
    <s v="MWR"/>
    <s v="KY"/>
    <x v="0"/>
  </r>
  <r>
    <n v="345"/>
    <n v="345101"/>
    <x v="5"/>
    <m/>
    <s v="Corporate Projects-105100.6135"/>
    <s v="JA"/>
    <n v="291453"/>
    <d v="2017-09-30T00:00:00"/>
    <n v="2.67"/>
    <m/>
    <n v="2.67"/>
    <s v="UA"/>
    <s v="P"/>
    <s v="6100 - SALARIES &amp; WAGES"/>
    <x v="5"/>
    <s v="Water Serv Corp of Kentucky"/>
    <s v="MWR"/>
    <s v="KY"/>
    <x v="0"/>
  </r>
  <r>
    <n v="345"/>
    <n v="345101"/>
    <x v="5"/>
    <m/>
    <s v="PRESIDENT-MIDWEST/MID ATL-6135"/>
    <s v="JA"/>
    <n v="297319"/>
    <d v="2017-08-31T00:00:00"/>
    <n v="1058.54"/>
    <m/>
    <n v="1058.54"/>
    <s v="UA"/>
    <s v="P"/>
    <s v="6100 - SALARIES &amp; WAGES"/>
    <x v="5"/>
    <s v="Water Serv Corp of Kentucky"/>
    <s v="MWR"/>
    <s v="KY"/>
    <x v="0"/>
  </r>
  <r>
    <n v="345"/>
    <n v="345101"/>
    <x v="5"/>
    <m/>
    <s v="Corporate Projects-105100.6135"/>
    <s v="JA"/>
    <n v="291453"/>
    <d v="2017-08-31T00:00:00"/>
    <n v="6.07"/>
    <m/>
    <n v="6.07"/>
    <s v="UA"/>
    <s v="P"/>
    <s v="6100 - SALARIES &amp; WAGES"/>
    <x v="5"/>
    <s v="Water Serv Corp of Kentucky"/>
    <s v="MWR"/>
    <s v="KY"/>
    <x v="0"/>
  </r>
  <r>
    <n v="345"/>
    <n v="345101"/>
    <x v="5"/>
    <m/>
    <s v="VP-MIDWEST-800100.6135"/>
    <s v="JA"/>
    <n v="248444"/>
    <d v="2017-08-31T00:00:00"/>
    <m/>
    <n v="-22.15"/>
    <n v="-22.15"/>
    <s v="UA"/>
    <s v="P"/>
    <s v="6100 - SALARIES &amp; WAGES"/>
    <x v="5"/>
    <s v="Water Serv Corp of Kentucky"/>
    <s v="MWR"/>
    <s v="KY"/>
    <x v="0"/>
  </r>
  <r>
    <n v="345"/>
    <n v="345101"/>
    <x v="5"/>
    <m/>
    <s v="PRESIDENT-MIDWEST/MID ATL-6135"/>
    <s v="JA"/>
    <n v="297319"/>
    <d v="2017-07-31T00:00:00"/>
    <n v="1000.88"/>
    <m/>
    <n v="1000.88"/>
    <s v="UA"/>
    <s v="P"/>
    <s v="6100 - SALARIES &amp; WAGES"/>
    <x v="5"/>
    <s v="Water Serv Corp of Kentucky"/>
    <s v="MWR"/>
    <s v="KY"/>
    <x v="0"/>
  </r>
  <r>
    <n v="345"/>
    <n v="345101"/>
    <x v="5"/>
    <m/>
    <s v="Corporate Projects-105100.6135"/>
    <s v="JA"/>
    <n v="291453"/>
    <d v="2017-07-31T00:00:00"/>
    <n v="0.84"/>
    <m/>
    <n v="0.84"/>
    <s v="UA"/>
    <s v="P"/>
    <s v="6100 - SALARIES &amp; WAGES"/>
    <x v="5"/>
    <s v="Water Serv Corp of Kentucky"/>
    <s v="MWR"/>
    <s v="KY"/>
    <x v="0"/>
  </r>
  <r>
    <n v="345"/>
    <n v="345101"/>
    <x v="5"/>
    <m/>
    <s v="PRESIDENT-MIDWEST/MID ATL-6135"/>
    <s v="JA"/>
    <n v="297319"/>
    <d v="2017-06-30T00:00:00"/>
    <n v="881.78"/>
    <m/>
    <n v="881.78"/>
    <s v="UA"/>
    <s v="P"/>
    <s v="6100 - SALARIES &amp; WAGES"/>
    <x v="5"/>
    <s v="Water Serv Corp of Kentucky"/>
    <s v="MWR"/>
    <s v="KY"/>
    <x v="0"/>
  </r>
  <r>
    <n v="345"/>
    <n v="345101"/>
    <x v="5"/>
    <m/>
    <s v="Corporate Projects-105100.6135"/>
    <s v="JA"/>
    <n v="291453"/>
    <d v="2017-06-30T00:00:00"/>
    <n v="1.1299999999999999"/>
    <m/>
    <n v="1.1299999999999999"/>
    <s v="UA"/>
    <s v="P"/>
    <s v="6100 - SALARIES &amp; WAGES"/>
    <x v="5"/>
    <s v="Water Serv Corp of Kentucky"/>
    <s v="MWR"/>
    <s v="KY"/>
    <x v="0"/>
  </r>
  <r>
    <n v="345"/>
    <n v="345101"/>
    <x v="5"/>
    <m/>
    <s v="PRESIDENT-MIDWEST/MID ATL-6135"/>
    <s v="JA"/>
    <n v="297319"/>
    <d v="2017-05-31T00:00:00"/>
    <n v="901.52"/>
    <m/>
    <n v="901.52"/>
    <s v="UA"/>
    <s v="P"/>
    <s v="6100 - SALARIES &amp; WAGES"/>
    <x v="5"/>
    <s v="Water Serv Corp of Kentucky"/>
    <s v="MWR"/>
    <s v="KY"/>
    <x v="0"/>
  </r>
  <r>
    <n v="345"/>
    <n v="345101"/>
    <x v="5"/>
    <m/>
    <s v="WSC-102101.6135"/>
    <s v="JA"/>
    <n v="19451"/>
    <d v="2017-05-31T00:00:00"/>
    <n v="15.92"/>
    <m/>
    <n v="15.92"/>
    <s v="UA"/>
    <s v="P"/>
    <s v="6100 - SALARIES &amp; WAGES"/>
    <x v="5"/>
    <s v="Water Serv Corp of Kentucky"/>
    <s v="MWR"/>
    <s v="KY"/>
    <x v="0"/>
  </r>
  <r>
    <n v="345"/>
    <n v="345101"/>
    <x v="5"/>
    <m/>
    <s v="Corporate Projects-105100.6135"/>
    <s v="JA"/>
    <n v="291453"/>
    <d v="2017-05-31T00:00:00"/>
    <n v="0.56000000000000005"/>
    <m/>
    <n v="0.56000000000000005"/>
    <s v="UA"/>
    <s v="P"/>
    <s v="6100 - SALARIES &amp; WAGES"/>
    <x v="5"/>
    <s v="Water Serv Corp of Kentucky"/>
    <s v="MWR"/>
    <s v="KY"/>
    <x v="0"/>
  </r>
  <r>
    <n v="345"/>
    <n v="345101"/>
    <x v="5"/>
    <m/>
    <s v="Corporate Projects-105100.6135"/>
    <s v="JA"/>
    <n v="291453"/>
    <d v="2017-04-30T00:00:00"/>
    <n v="1.1200000000000001"/>
    <m/>
    <n v="1.1200000000000001"/>
    <s v="UA"/>
    <s v="P"/>
    <s v="6100 - SALARIES &amp; WAGES"/>
    <x v="5"/>
    <s v="Water Serv Corp of Kentucky"/>
    <s v="MWR"/>
    <s v="KY"/>
    <x v="0"/>
  </r>
  <r>
    <n v="345"/>
    <n v="345101"/>
    <x v="5"/>
    <m/>
    <s v="PRESIDENT-MIDWEST/MID ATL-6135"/>
    <s v="JA"/>
    <n v="297319"/>
    <d v="2017-04-30T00:00:00"/>
    <n v="1036.05"/>
    <m/>
    <n v="1036.05"/>
    <s v="UA"/>
    <s v="P"/>
    <s v="6100 - SALARIES &amp; WAGES"/>
    <x v="5"/>
    <s v="Water Serv Corp of Kentucky"/>
    <s v="MWR"/>
    <s v="KY"/>
    <x v="0"/>
  </r>
  <r>
    <n v="345"/>
    <n v="345101"/>
    <x v="5"/>
    <m/>
    <s v="PRESIDENT-MIDWEST/MID ATL-6135"/>
    <s v="JA"/>
    <n v="297319"/>
    <d v="2017-03-31T00:00:00"/>
    <n v="1120.4000000000001"/>
    <m/>
    <n v="1120.4000000000001"/>
    <s v="UA"/>
    <s v="P"/>
    <s v="6100 - SALARIES &amp; WAGES"/>
    <x v="5"/>
    <s v="Water Serv Corp of Kentucky"/>
    <s v="MWR"/>
    <s v="KY"/>
    <x v="0"/>
  </r>
  <r>
    <n v="345"/>
    <n v="345101"/>
    <x v="5"/>
    <m/>
    <s v="Corporate Projects-105100.6135"/>
    <s v="JA"/>
    <n v="291453"/>
    <d v="2017-03-31T00:00:00"/>
    <n v="0.72"/>
    <m/>
    <n v="0.72"/>
    <s v="UA"/>
    <s v="P"/>
    <s v="6100 - SALARIES &amp; WAGES"/>
    <x v="5"/>
    <s v="Water Serv Corp of Kentucky"/>
    <s v="MWR"/>
    <s v="KY"/>
    <x v="0"/>
  </r>
  <r>
    <n v="345"/>
    <n v="345101"/>
    <x v="5"/>
    <m/>
    <s v="PRESIDENT-MIDWEST/MID ATL-6135"/>
    <s v="JA"/>
    <n v="297319"/>
    <d v="2017-02-28T00:00:00"/>
    <n v="929.75"/>
    <m/>
    <n v="929.75"/>
    <s v="UA"/>
    <s v="P"/>
    <s v="6100 - SALARIES &amp; WAGES"/>
    <x v="5"/>
    <s v="Water Serv Corp of Kentucky"/>
    <s v="MWR"/>
    <s v="KY"/>
    <x v="0"/>
  </r>
  <r>
    <n v="345"/>
    <n v="345101"/>
    <x v="5"/>
    <m/>
    <s v="Corporate Projects-105100.6135"/>
    <s v="JA"/>
    <n v="291453"/>
    <d v="2017-02-28T00:00:00"/>
    <n v="10.09"/>
    <m/>
    <n v="10.09"/>
    <s v="UA"/>
    <s v="P"/>
    <s v="6100 - SALARIES &amp; WAGES"/>
    <x v="5"/>
    <s v="Water Serv Corp of Kentucky"/>
    <s v="MWR"/>
    <s v="KY"/>
    <x v="0"/>
  </r>
  <r>
    <n v="345"/>
    <n v="345101"/>
    <x v="5"/>
    <m/>
    <s v="Corporate Projects-105100.6135"/>
    <s v="JA"/>
    <n v="291453"/>
    <d v="2017-01-31T00:00:00"/>
    <n v="15.17"/>
    <m/>
    <n v="15.17"/>
    <s v="UA"/>
    <s v="P"/>
    <s v="6100 - SALARIES &amp; WAGES"/>
    <x v="5"/>
    <s v="Water Serv Corp of Kentucky"/>
    <s v="MWR"/>
    <s v="KY"/>
    <x v="0"/>
  </r>
  <r>
    <n v="345"/>
    <n v="345101"/>
    <x v="5"/>
    <m/>
    <s v="PRESIDENT-MIDWEST/MID ATL-6135"/>
    <s v="JA"/>
    <n v="297319"/>
    <d v="2017-01-31T00:00:00"/>
    <n v="940.28"/>
    <m/>
    <n v="940.28"/>
    <s v="UA"/>
    <s v="P"/>
    <s v="6100 - SALARIES &amp; WAGES"/>
    <x v="5"/>
    <s v="Water Serv Corp of Kentucky"/>
    <s v="MWR"/>
    <s v="KY"/>
    <x v="0"/>
  </r>
  <r>
    <n v="345"/>
    <n v="345101"/>
    <x v="5"/>
    <m/>
    <s v="PRESIDENT-MIDWEST/MID ATL-6135"/>
    <s v="JA"/>
    <n v="297319"/>
    <d v="2016-12-31T00:00:00"/>
    <m/>
    <n v="-1940.61"/>
    <n v="-1940.61"/>
    <s v="UA"/>
    <s v="P"/>
    <s v="6100 - SALARIES &amp; WAGES"/>
    <x v="5"/>
    <s v="Water Serv Corp of Kentucky"/>
    <s v="MWR"/>
    <s v="KY"/>
    <x v="1"/>
  </r>
  <r>
    <n v="345"/>
    <n v="345101"/>
    <x v="5"/>
    <m/>
    <s v="Corporate Projects-105100.6135"/>
    <s v="JA"/>
    <n v="291453"/>
    <d v="2016-12-31T00:00:00"/>
    <n v="3.65"/>
    <m/>
    <n v="3.65"/>
    <s v="UA"/>
    <s v="P"/>
    <s v="6100 - SALARIES &amp; WAGES"/>
    <x v="5"/>
    <s v="Water Serv Corp of Kentucky"/>
    <s v="MWR"/>
    <s v="KY"/>
    <x v="1"/>
  </r>
  <r>
    <n v="345"/>
    <n v="345101"/>
    <x v="5"/>
    <m/>
    <s v="PRESIDENT-MIDWEST/MID ATL-6135"/>
    <s v="JA"/>
    <n v="297319"/>
    <d v="2016-12-31T00:00:00"/>
    <n v="1940.61"/>
    <m/>
    <n v="1940.61"/>
    <s v="UA"/>
    <s v="P"/>
    <s v="6100 - SALARIES &amp; WAGES"/>
    <x v="5"/>
    <s v="Water Serv Corp of Kentucky"/>
    <s v="MWR"/>
    <s v="KY"/>
    <x v="1"/>
  </r>
  <r>
    <n v="345"/>
    <n v="345101"/>
    <x v="5"/>
    <m/>
    <s v="PRESIDENT-MIDWEST/MID ATL-6135"/>
    <s v="JA"/>
    <n v="297319"/>
    <d v="2016-12-31T00:00:00"/>
    <n v="1840.48"/>
    <m/>
    <n v="1840.48"/>
    <s v="UA"/>
    <s v="P"/>
    <s v="6100 - SALARIES &amp; WAGES"/>
    <x v="5"/>
    <s v="Water Serv Corp of Kentucky"/>
    <s v="MWR"/>
    <s v="KY"/>
    <x v="1"/>
  </r>
  <r>
    <n v="345"/>
    <n v="345101"/>
    <x v="5"/>
    <m/>
    <s v="PRESIDENT-MIDWEST/MID ATL-6135"/>
    <s v="JA"/>
    <n v="297319"/>
    <d v="2016-11-30T00:00:00"/>
    <n v="1010.76"/>
    <m/>
    <n v="1010.76"/>
    <s v="UA"/>
    <s v="P"/>
    <s v="6100 - SALARIES &amp; WAGES"/>
    <x v="5"/>
    <s v="Water Serv Corp of Kentucky"/>
    <s v="MWR"/>
    <s v="KY"/>
    <x v="1"/>
  </r>
  <r>
    <n v="345"/>
    <n v="345101"/>
    <x v="5"/>
    <m/>
    <s v="Corporate Projects-105100.6135"/>
    <s v="JA"/>
    <n v="291453"/>
    <d v="2016-11-30T00:00:00"/>
    <n v="1.1299999999999999"/>
    <m/>
    <n v="1.1299999999999999"/>
    <s v="UA"/>
    <s v="P"/>
    <s v="6100 - SALARIES &amp; WAGES"/>
    <x v="5"/>
    <s v="Water Serv Corp of Kentucky"/>
    <s v="MWR"/>
    <s v="KY"/>
    <x v="1"/>
  </r>
  <r>
    <n v="345"/>
    <n v="345101"/>
    <x v="5"/>
    <m/>
    <s v="Corporate Projects-105100.6135"/>
    <s v="JA"/>
    <n v="291453"/>
    <d v="2016-10-31T00:00:00"/>
    <n v="0.84"/>
    <m/>
    <n v="0.84"/>
    <s v="UA"/>
    <s v="P"/>
    <s v="6100 - SALARIES &amp; WAGES"/>
    <x v="5"/>
    <s v="Water Serv Corp of Kentucky"/>
    <s v="MWR"/>
    <s v="KY"/>
    <x v="1"/>
  </r>
  <r>
    <n v="345"/>
    <n v="345101"/>
    <x v="5"/>
    <m/>
    <s v="PRESIDENT-MIDWEST/MID ATL-6135"/>
    <s v="JA"/>
    <n v="297319"/>
    <d v="2016-10-31T00:00:00"/>
    <n v="914.41"/>
    <m/>
    <n v="914.41"/>
    <s v="UA"/>
    <s v="P"/>
    <s v="6100 - SALARIES &amp; WAGES"/>
    <x v="5"/>
    <s v="Water Serv Corp of Kentucky"/>
    <s v="MWR"/>
    <s v="KY"/>
    <x v="1"/>
  </r>
  <r>
    <n v="345"/>
    <n v="345101"/>
    <x v="5"/>
    <m/>
    <s v="PRESIDENT-MIDWEST/MID ATL-6135"/>
    <s v="JA"/>
    <n v="297319"/>
    <d v="2016-09-30T00:00:00"/>
    <n v="914.49"/>
    <m/>
    <n v="914.49"/>
    <s v="UA"/>
    <s v="P"/>
    <s v="6100 - SALARIES &amp; WAGES"/>
    <x v="5"/>
    <s v="Water Serv Corp of Kentucky"/>
    <s v="MWR"/>
    <s v="KY"/>
    <x v="1"/>
  </r>
  <r>
    <n v="345"/>
    <n v="345101"/>
    <x v="5"/>
    <m/>
    <s v="Corporate Projects-105100.6135"/>
    <s v="JA"/>
    <n v="291453"/>
    <d v="2016-09-30T00:00:00"/>
    <n v="3.51"/>
    <m/>
    <n v="3.51"/>
    <s v="UA"/>
    <s v="P"/>
    <s v="6100 - SALARIES &amp; WAGES"/>
    <x v="5"/>
    <s v="Water Serv Corp of Kentucky"/>
    <s v="MWR"/>
    <s v="KY"/>
    <x v="1"/>
  </r>
  <r>
    <n v="345"/>
    <n v="345101"/>
    <x v="5"/>
    <m/>
    <s v="Corporate Projects-105100.6135"/>
    <s v="JA"/>
    <n v="291453"/>
    <d v="2016-08-31T00:00:00"/>
    <n v="18.48"/>
    <m/>
    <n v="18.48"/>
    <s v="UA"/>
    <s v="P"/>
    <s v="6100 - SALARIES &amp; WAGES"/>
    <x v="5"/>
    <s v="Water Serv Corp of Kentucky"/>
    <s v="MWR"/>
    <s v="KY"/>
    <x v="1"/>
  </r>
  <r>
    <n v="345"/>
    <n v="345101"/>
    <x v="5"/>
    <m/>
    <s v="PRESIDENT-MIDWEST/MID ATL-6135"/>
    <s v="JA"/>
    <n v="297319"/>
    <d v="2016-08-31T00:00:00"/>
    <n v="1150.07"/>
    <m/>
    <n v="1150.07"/>
    <s v="UA"/>
    <s v="P"/>
    <s v="6100 - SALARIES &amp; WAGES"/>
    <x v="5"/>
    <s v="Water Serv Corp of Kentucky"/>
    <s v="MWR"/>
    <s v="KY"/>
    <x v="1"/>
  </r>
  <r>
    <n v="345"/>
    <n v="345101"/>
    <x v="5"/>
    <m/>
    <s v="PRESIDENT-MIDWEST/MID ATL-6135"/>
    <s v="JA"/>
    <n v="297319"/>
    <d v="2016-07-31T00:00:00"/>
    <n v="886.47"/>
    <m/>
    <n v="886.47"/>
    <s v="UA"/>
    <s v="P"/>
    <s v="6100 - SALARIES &amp; WAGES"/>
    <x v="5"/>
    <s v="Water Serv Corp of Kentucky"/>
    <s v="MWR"/>
    <s v="KY"/>
    <x v="1"/>
  </r>
  <r>
    <n v="345"/>
    <n v="345101"/>
    <x v="5"/>
    <m/>
    <s v="PRESIDENT-MIDWEST/MID ATL-6135"/>
    <s v="JA"/>
    <n v="297319"/>
    <d v="2016-06-30T00:00:00"/>
    <n v="766.96"/>
    <m/>
    <n v="766.96"/>
    <s v="UA"/>
    <s v="P"/>
    <s v="6100 - SALARIES &amp; WAGES"/>
    <x v="5"/>
    <s v="Water Serv Corp of Kentucky"/>
    <s v="MWR"/>
    <s v="KY"/>
    <x v="1"/>
  </r>
  <r>
    <n v="345"/>
    <n v="345101"/>
    <x v="5"/>
    <m/>
    <s v="State of KY-860100.6135"/>
    <s v="JA"/>
    <n v="254016"/>
    <d v="2016-05-31T00:00:00"/>
    <n v="167.26"/>
    <m/>
    <n v="167.26"/>
    <s v="UA"/>
    <s v="P"/>
    <s v="6100 - SALARIES &amp; WAGES"/>
    <x v="5"/>
    <s v="Water Serv Corp of Kentucky"/>
    <s v="MWR"/>
    <s v="KY"/>
    <x v="1"/>
  </r>
  <r>
    <n v="345"/>
    <n v="345101"/>
    <x v="5"/>
    <m/>
    <s v="Corporate Projects-105100.6135"/>
    <s v="JA"/>
    <n v="291453"/>
    <d v="2016-05-31T00:00:00"/>
    <n v="0.48"/>
    <m/>
    <n v="0.48"/>
    <s v="UA"/>
    <s v="P"/>
    <s v="6100 - SALARIES &amp; WAGES"/>
    <x v="5"/>
    <s v="Water Serv Corp of Kentucky"/>
    <s v="MWR"/>
    <s v="KY"/>
    <x v="1"/>
  </r>
  <r>
    <n v="345"/>
    <n v="345101"/>
    <x v="5"/>
    <m/>
    <s v="PRESIDENT-MIDWEST/MID ATL-6135"/>
    <s v="JA"/>
    <n v="297319"/>
    <d v="2016-05-31T00:00:00"/>
    <n v="802.85"/>
    <m/>
    <n v="802.85"/>
    <s v="UA"/>
    <s v="P"/>
    <s v="6100 - SALARIES &amp; WAGES"/>
    <x v="5"/>
    <s v="Water Serv Corp of Kentucky"/>
    <s v="MWR"/>
    <s v="KY"/>
    <x v="1"/>
  </r>
  <r>
    <n v="345"/>
    <n v="345101"/>
    <x v="5"/>
    <m/>
    <s v="PRESIDENT-MIDWEST/MID ATL-6135"/>
    <s v="JA"/>
    <n v="297319"/>
    <d v="2016-04-30T00:00:00"/>
    <n v="737.07"/>
    <m/>
    <n v="737.07"/>
    <s v="UA"/>
    <s v="P"/>
    <s v="6100 - SALARIES &amp; WAGES"/>
    <x v="5"/>
    <s v="Water Serv Corp of Kentucky"/>
    <s v="MWR"/>
    <s v="KY"/>
    <x v="1"/>
  </r>
  <r>
    <n v="345"/>
    <n v="345101"/>
    <x v="5"/>
    <m/>
    <s v="State of KY-860100.6135"/>
    <s v="JA"/>
    <n v="254016"/>
    <d v="2016-04-30T00:00:00"/>
    <n v="206.04"/>
    <m/>
    <n v="206.04"/>
    <s v="UA"/>
    <s v="P"/>
    <s v="6100 - SALARIES &amp; WAGES"/>
    <x v="5"/>
    <s v="Water Serv Corp of Kentucky"/>
    <s v="MWR"/>
    <s v="KY"/>
    <x v="1"/>
  </r>
  <r>
    <n v="345"/>
    <n v="345101"/>
    <x v="5"/>
    <m/>
    <s v="WSC-102104.6135"/>
    <s v="JA"/>
    <n v="19549"/>
    <d v="2016-03-31T00:00:00"/>
    <n v="0.18"/>
    <m/>
    <n v="0.18"/>
    <s v="UA"/>
    <s v="P"/>
    <s v="6100 - SALARIES &amp; WAGES"/>
    <x v="5"/>
    <s v="Water Serv Corp of Kentucky"/>
    <s v="MWR"/>
    <s v="KY"/>
    <x v="1"/>
  </r>
  <r>
    <n v="345"/>
    <n v="345101"/>
    <x v="5"/>
    <m/>
    <s v="PRESIDENT-MIDWEST/MID ATL-6135"/>
    <s v="JA"/>
    <n v="297319"/>
    <d v="2016-03-31T00:00:00"/>
    <n v="510.23"/>
    <m/>
    <n v="510.23"/>
    <s v="UA"/>
    <s v="P"/>
    <s v="6100 - SALARIES &amp; WAGES"/>
    <x v="5"/>
    <s v="Water Serv Corp of Kentucky"/>
    <s v="MWR"/>
    <s v="KY"/>
    <x v="1"/>
  </r>
  <r>
    <n v="345"/>
    <n v="345101"/>
    <x v="5"/>
    <m/>
    <s v="State of KY-860100.6135"/>
    <s v="JA"/>
    <n v="254016"/>
    <d v="2016-03-31T00:00:00"/>
    <n v="209.59"/>
    <m/>
    <n v="209.59"/>
    <s v="UA"/>
    <s v="P"/>
    <s v="6100 - SALARIES &amp; WAGES"/>
    <x v="5"/>
    <s v="Water Serv Corp of Kentucky"/>
    <s v="MWR"/>
    <s v="KY"/>
    <x v="1"/>
  </r>
  <r>
    <n v="345"/>
    <n v="345101"/>
    <x v="5"/>
    <m/>
    <s v="Corporate Projects-105100.6135"/>
    <s v="JA"/>
    <n v="291453"/>
    <d v="2016-03-31T00:00:00"/>
    <n v="13.7"/>
    <m/>
    <n v="13.7"/>
    <s v="UA"/>
    <s v="P"/>
    <s v="6100 - SALARIES &amp; WAGES"/>
    <x v="5"/>
    <s v="Water Serv Corp of Kentucky"/>
    <s v="MWR"/>
    <s v="KY"/>
    <x v="1"/>
  </r>
  <r>
    <n v="345"/>
    <n v="345101"/>
    <x v="5"/>
    <m/>
    <s v="PRESIDENT-MIDWEST/MID ATL-6135"/>
    <s v="JA"/>
    <n v="297319"/>
    <d v="2016-02-29T00:00:00"/>
    <n v="396.65"/>
    <m/>
    <n v="396.65"/>
    <s v="UA"/>
    <s v="P"/>
    <s v="6100 - SALARIES &amp; WAGES"/>
    <x v="5"/>
    <s v="Water Serv Corp of Kentucky"/>
    <s v="MWR"/>
    <s v="KY"/>
    <x v="1"/>
  </r>
  <r>
    <n v="345"/>
    <n v="345101"/>
    <x v="5"/>
    <m/>
    <s v="State of KY-860100.6135"/>
    <s v="JA"/>
    <n v="254016"/>
    <d v="2016-02-29T00:00:00"/>
    <n v="1117.9100000000001"/>
    <m/>
    <n v="1117.9100000000001"/>
    <s v="UA"/>
    <s v="P"/>
    <s v="6100 - SALARIES &amp; WAGES"/>
    <x v="5"/>
    <s v="Water Serv Corp of Kentucky"/>
    <s v="MWR"/>
    <s v="KY"/>
    <x v="1"/>
  </r>
  <r>
    <n v="345"/>
    <n v="345101"/>
    <x v="5"/>
    <m/>
    <s v="PRESIDENT-MIDWEST/MID ATL-6135"/>
    <s v="JA"/>
    <n v="297319"/>
    <d v="2016-01-31T00:00:00"/>
    <n v="385.83"/>
    <m/>
    <n v="385.83"/>
    <s v="UA"/>
    <s v="P"/>
    <s v="6100 - SALARIES &amp; WAGES"/>
    <x v="5"/>
    <s v="Water Serv Corp of Kentucky"/>
    <s v="MWR"/>
    <s v="KY"/>
    <x v="1"/>
  </r>
  <r>
    <n v="345"/>
    <n v="345101"/>
    <x v="5"/>
    <m/>
    <s v="State of KY-860100.6135"/>
    <s v="JA"/>
    <n v="254016"/>
    <d v="2016-01-31T00:00:00"/>
    <n v="1252.68"/>
    <m/>
    <n v="1252.68"/>
    <s v="UA"/>
    <s v="P"/>
    <s v="6100 - SALARIES &amp; WAGES"/>
    <x v="5"/>
    <s v="Water Serv Corp of Kentucky"/>
    <s v="MWR"/>
    <s v="KY"/>
    <x v="1"/>
  </r>
  <r>
    <n v="345"/>
    <n v="345102"/>
    <x v="5"/>
    <m/>
    <s v="Corporate Projects-105100.6135"/>
    <s v="JA"/>
    <n v="291453"/>
    <d v="2017-12-31T00:00:00"/>
    <n v="22.02"/>
    <m/>
    <n v="22.02"/>
    <s v="UA"/>
    <s v="P"/>
    <s v="6100 - SALARIES &amp; WAGES"/>
    <x v="5"/>
    <s v="Water Serv Corp of Kentucky"/>
    <s v="MWR"/>
    <s v="KY"/>
    <x v="0"/>
  </r>
  <r>
    <n v="345"/>
    <n v="345102"/>
    <x v="5"/>
    <m/>
    <s v="PRESIDENT-MIDWEST/MID ATL-6135"/>
    <s v="JA"/>
    <n v="297319"/>
    <d v="2017-12-31T00:00:00"/>
    <n v="8748.33"/>
    <m/>
    <n v="8748.33"/>
    <s v="UA"/>
    <s v="P"/>
    <s v="6100 - SALARIES &amp; WAGES"/>
    <x v="5"/>
    <s v="Water Serv Corp of Kentucky"/>
    <s v="MWR"/>
    <s v="KY"/>
    <x v="0"/>
  </r>
  <r>
    <n v="345"/>
    <n v="345102"/>
    <x v="5"/>
    <m/>
    <s v="VP-MIDWEST-800100.6135"/>
    <s v="JA"/>
    <n v="248444"/>
    <d v="2017-12-31T00:00:00"/>
    <m/>
    <n v="-194.75"/>
    <n v="-194.75"/>
    <s v="UA"/>
    <s v="P"/>
    <s v="6100 - SALARIES &amp; WAGES"/>
    <x v="5"/>
    <s v="Water Serv Corp of Kentucky"/>
    <s v="MWR"/>
    <s v="KY"/>
    <x v="0"/>
  </r>
  <r>
    <n v="345"/>
    <n v="345102"/>
    <x v="5"/>
    <m/>
    <s v="VP-MIDWEST-800100.6135"/>
    <s v="JA"/>
    <n v="248444"/>
    <d v="2017-11-30T00:00:00"/>
    <m/>
    <n v="-357.36"/>
    <n v="-357.36"/>
    <s v="UA"/>
    <s v="P"/>
    <s v="6100 - SALARIES &amp; WAGES"/>
    <x v="5"/>
    <s v="Water Serv Corp of Kentucky"/>
    <s v="MWR"/>
    <s v="KY"/>
    <x v="0"/>
  </r>
  <r>
    <n v="345"/>
    <n v="345102"/>
    <x v="5"/>
    <m/>
    <s v="PRESIDENT-MIDWEST/MID ATL-6135"/>
    <s v="JA"/>
    <n v="297319"/>
    <d v="2017-11-30T00:00:00"/>
    <n v="8682.83"/>
    <m/>
    <n v="8682.83"/>
    <s v="UA"/>
    <s v="P"/>
    <s v="6100 - SALARIES &amp; WAGES"/>
    <x v="5"/>
    <s v="Water Serv Corp of Kentucky"/>
    <s v="MWR"/>
    <s v="KY"/>
    <x v="0"/>
  </r>
  <r>
    <n v="345"/>
    <n v="345102"/>
    <x v="5"/>
    <m/>
    <s v="Corporate Projects-105100.6135"/>
    <s v="JA"/>
    <n v="291453"/>
    <d v="2017-11-30T00:00:00"/>
    <n v="12.76"/>
    <m/>
    <n v="12.76"/>
    <s v="UA"/>
    <s v="P"/>
    <s v="6100 - SALARIES &amp; WAGES"/>
    <x v="5"/>
    <s v="Water Serv Corp of Kentucky"/>
    <s v="MWR"/>
    <s v="KY"/>
    <x v="0"/>
  </r>
  <r>
    <n v="345"/>
    <n v="345102"/>
    <x v="5"/>
    <m/>
    <s v="PRESIDENT-MIDWEST/MID ATL-6135"/>
    <s v="JA"/>
    <n v="297319"/>
    <d v="2017-10-31T00:00:00"/>
    <n v="8002.94"/>
    <m/>
    <n v="8002.94"/>
    <s v="UA"/>
    <s v="P"/>
    <s v="6100 - SALARIES &amp; WAGES"/>
    <x v="5"/>
    <s v="Water Serv Corp of Kentucky"/>
    <s v="MWR"/>
    <s v="KY"/>
    <x v="0"/>
  </r>
  <r>
    <n v="345"/>
    <n v="345102"/>
    <x v="5"/>
    <m/>
    <s v="Corporate Projects-105100.6135"/>
    <s v="JA"/>
    <n v="291453"/>
    <d v="2017-10-31T00:00:00"/>
    <n v="46.89"/>
    <m/>
    <n v="46.89"/>
    <s v="UA"/>
    <s v="P"/>
    <s v="6100 - SALARIES &amp; WAGES"/>
    <x v="5"/>
    <s v="Water Serv Corp of Kentucky"/>
    <s v="MWR"/>
    <s v="KY"/>
    <x v="0"/>
  </r>
  <r>
    <n v="345"/>
    <n v="345102"/>
    <x v="5"/>
    <m/>
    <s v="VP-MIDWEST-800100.6135"/>
    <s v="JA"/>
    <n v="248444"/>
    <d v="2017-10-31T00:00:00"/>
    <m/>
    <n v="-138.01"/>
    <n v="-138.01"/>
    <s v="UA"/>
    <s v="P"/>
    <s v="6100 - SALARIES &amp; WAGES"/>
    <x v="5"/>
    <s v="Water Serv Corp of Kentucky"/>
    <s v="MWR"/>
    <s v="KY"/>
    <x v="0"/>
  </r>
  <r>
    <n v="345"/>
    <n v="345102"/>
    <x v="5"/>
    <m/>
    <s v="VP-MIDWEST-800100.6135"/>
    <s v="JA"/>
    <n v="248444"/>
    <d v="2017-09-30T00:00:00"/>
    <m/>
    <n v="-162.84"/>
    <n v="-162.84"/>
    <s v="UA"/>
    <s v="P"/>
    <s v="6100 - SALARIES &amp; WAGES"/>
    <x v="5"/>
    <s v="Water Serv Corp of Kentucky"/>
    <s v="MWR"/>
    <s v="KY"/>
    <x v="0"/>
  </r>
  <r>
    <n v="345"/>
    <n v="345102"/>
    <x v="5"/>
    <m/>
    <s v="PRESIDENT-MIDWEST/MID ATL-6135"/>
    <s v="JA"/>
    <n v="297319"/>
    <d v="2017-09-30T00:00:00"/>
    <n v="9583.57"/>
    <m/>
    <n v="9583.57"/>
    <s v="UA"/>
    <s v="P"/>
    <s v="6100 - SALARIES &amp; WAGES"/>
    <x v="5"/>
    <s v="Water Serv Corp of Kentucky"/>
    <s v="MWR"/>
    <s v="KY"/>
    <x v="0"/>
  </r>
  <r>
    <n v="345"/>
    <n v="345102"/>
    <x v="5"/>
    <m/>
    <s v="Corporate Projects-105100.6135"/>
    <s v="JA"/>
    <n v="291453"/>
    <d v="2017-09-30T00:00:00"/>
    <n v="23.79"/>
    <m/>
    <n v="23.79"/>
    <s v="UA"/>
    <s v="P"/>
    <s v="6100 - SALARIES &amp; WAGES"/>
    <x v="5"/>
    <s v="Water Serv Corp of Kentucky"/>
    <s v="MWR"/>
    <s v="KY"/>
    <x v="0"/>
  </r>
  <r>
    <n v="345"/>
    <n v="345102"/>
    <x v="5"/>
    <m/>
    <s v="PRESIDENT-MIDWEST/MID ATL-6135"/>
    <s v="JA"/>
    <n v="297319"/>
    <d v="2017-08-31T00:00:00"/>
    <n v="9383.34"/>
    <m/>
    <n v="9383.34"/>
    <s v="UA"/>
    <s v="P"/>
    <s v="6100 - SALARIES &amp; WAGES"/>
    <x v="5"/>
    <s v="Water Serv Corp of Kentucky"/>
    <s v="MWR"/>
    <s v="KY"/>
    <x v="0"/>
  </r>
  <r>
    <n v="345"/>
    <n v="345102"/>
    <x v="5"/>
    <m/>
    <s v="Corporate Projects-105100.6135"/>
    <s v="JA"/>
    <n v="291453"/>
    <d v="2017-08-31T00:00:00"/>
    <n v="53.81"/>
    <m/>
    <n v="53.81"/>
    <s v="UA"/>
    <s v="P"/>
    <s v="6100 - SALARIES &amp; WAGES"/>
    <x v="5"/>
    <s v="Water Serv Corp of Kentucky"/>
    <s v="MWR"/>
    <s v="KY"/>
    <x v="0"/>
  </r>
  <r>
    <n v="345"/>
    <n v="345102"/>
    <x v="5"/>
    <m/>
    <s v="VP-MIDWEST-800100.6135"/>
    <s v="JA"/>
    <n v="248444"/>
    <d v="2017-08-31T00:00:00"/>
    <m/>
    <n v="-196.29"/>
    <n v="-196.29"/>
    <s v="UA"/>
    <s v="P"/>
    <s v="6100 - SALARIES &amp; WAGES"/>
    <x v="5"/>
    <s v="Water Serv Corp of Kentucky"/>
    <s v="MWR"/>
    <s v="KY"/>
    <x v="0"/>
  </r>
  <r>
    <n v="345"/>
    <n v="345102"/>
    <x v="5"/>
    <m/>
    <s v="PRESIDENT-MIDWEST/MID ATL-6135"/>
    <s v="JA"/>
    <n v="297319"/>
    <d v="2017-07-31T00:00:00"/>
    <n v="8874.81"/>
    <m/>
    <n v="8874.81"/>
    <s v="UA"/>
    <s v="P"/>
    <s v="6100 - SALARIES &amp; WAGES"/>
    <x v="5"/>
    <s v="Water Serv Corp of Kentucky"/>
    <s v="MWR"/>
    <s v="KY"/>
    <x v="0"/>
  </r>
  <r>
    <n v="345"/>
    <n v="345102"/>
    <x v="5"/>
    <m/>
    <s v="Corporate Projects-105100.6135"/>
    <s v="JA"/>
    <n v="291453"/>
    <d v="2017-07-31T00:00:00"/>
    <n v="7.44"/>
    <m/>
    <n v="7.44"/>
    <s v="UA"/>
    <s v="P"/>
    <s v="6100 - SALARIES &amp; WAGES"/>
    <x v="5"/>
    <s v="Water Serv Corp of Kentucky"/>
    <s v="MWR"/>
    <s v="KY"/>
    <x v="0"/>
  </r>
  <r>
    <n v="345"/>
    <n v="345102"/>
    <x v="5"/>
    <m/>
    <s v="Corporate Projects-105100.6135"/>
    <s v="JA"/>
    <n v="291453"/>
    <d v="2017-06-30T00:00:00"/>
    <n v="9.9"/>
    <m/>
    <n v="9.9"/>
    <s v="UA"/>
    <s v="P"/>
    <s v="6100 - SALARIES &amp; WAGES"/>
    <x v="5"/>
    <s v="Water Serv Corp of Kentucky"/>
    <s v="MWR"/>
    <s v="KY"/>
    <x v="0"/>
  </r>
  <r>
    <n v="345"/>
    <n v="345102"/>
    <x v="5"/>
    <m/>
    <s v="PRESIDENT-MIDWEST/MID ATL-6135"/>
    <s v="JA"/>
    <n v="297319"/>
    <d v="2017-06-30T00:00:00"/>
    <n v="7722.89"/>
    <m/>
    <n v="7722.89"/>
    <s v="UA"/>
    <s v="P"/>
    <s v="6100 - SALARIES &amp; WAGES"/>
    <x v="5"/>
    <s v="Water Serv Corp of Kentucky"/>
    <s v="MWR"/>
    <s v="KY"/>
    <x v="0"/>
  </r>
  <r>
    <n v="345"/>
    <n v="345102"/>
    <x v="5"/>
    <m/>
    <s v="PRESIDENT-MIDWEST/MID ATL-6135"/>
    <s v="JA"/>
    <n v="297319"/>
    <d v="2017-05-31T00:00:00"/>
    <n v="7953.47"/>
    <m/>
    <n v="7953.47"/>
    <s v="UA"/>
    <s v="P"/>
    <s v="6100 - SALARIES &amp; WAGES"/>
    <x v="5"/>
    <s v="Water Serv Corp of Kentucky"/>
    <s v="MWR"/>
    <s v="KY"/>
    <x v="0"/>
  </r>
  <r>
    <n v="345"/>
    <n v="345102"/>
    <x v="5"/>
    <m/>
    <s v="WSC-102101.6135"/>
    <s v="JA"/>
    <n v="19451"/>
    <d v="2017-05-31T00:00:00"/>
    <n v="140.49"/>
    <m/>
    <n v="140.49"/>
    <s v="UA"/>
    <s v="P"/>
    <s v="6100 - SALARIES &amp; WAGES"/>
    <x v="5"/>
    <s v="Water Serv Corp of Kentucky"/>
    <s v="MWR"/>
    <s v="KY"/>
    <x v="0"/>
  </r>
  <r>
    <n v="345"/>
    <n v="345102"/>
    <x v="5"/>
    <m/>
    <s v="Corporate Projects-105100.6135"/>
    <s v="JA"/>
    <n v="291453"/>
    <d v="2017-05-31T00:00:00"/>
    <n v="4.97"/>
    <m/>
    <n v="4.97"/>
    <s v="UA"/>
    <s v="P"/>
    <s v="6100 - SALARIES &amp; WAGES"/>
    <x v="5"/>
    <s v="Water Serv Corp of Kentucky"/>
    <s v="MWR"/>
    <s v="KY"/>
    <x v="0"/>
  </r>
  <r>
    <n v="345"/>
    <n v="345102"/>
    <x v="5"/>
    <m/>
    <s v="Corporate Projects-105100.6135"/>
    <s v="JA"/>
    <n v="291453"/>
    <d v="2017-04-30T00:00:00"/>
    <n v="9.94"/>
    <m/>
    <n v="9.94"/>
    <s v="UA"/>
    <s v="P"/>
    <s v="6100 - SALARIES &amp; WAGES"/>
    <x v="5"/>
    <s v="Water Serv Corp of Kentucky"/>
    <s v="MWR"/>
    <s v="KY"/>
    <x v="0"/>
  </r>
  <r>
    <n v="345"/>
    <n v="345102"/>
    <x v="5"/>
    <m/>
    <s v="PRESIDENT-MIDWEST/MID ATL-6135"/>
    <s v="JA"/>
    <n v="297319"/>
    <d v="2017-04-30T00:00:00"/>
    <n v="9191.14"/>
    <m/>
    <n v="9191.14"/>
    <s v="UA"/>
    <s v="P"/>
    <s v="6100 - SALARIES &amp; WAGES"/>
    <x v="5"/>
    <s v="Water Serv Corp of Kentucky"/>
    <s v="MWR"/>
    <s v="KY"/>
    <x v="0"/>
  </r>
  <r>
    <n v="345"/>
    <n v="345102"/>
    <x v="5"/>
    <m/>
    <s v="PRESIDENT-MIDWEST/MID ATL-6135"/>
    <s v="JA"/>
    <n v="297319"/>
    <d v="2017-03-31T00:00:00"/>
    <n v="9948.99"/>
    <m/>
    <n v="9948.99"/>
    <s v="UA"/>
    <s v="P"/>
    <s v="6100 - SALARIES &amp; WAGES"/>
    <x v="5"/>
    <s v="Water Serv Corp of Kentucky"/>
    <s v="MWR"/>
    <s v="KY"/>
    <x v="0"/>
  </r>
  <r>
    <n v="345"/>
    <n v="345102"/>
    <x v="5"/>
    <m/>
    <s v="Corporate Projects-105100.6135"/>
    <s v="JA"/>
    <n v="291453"/>
    <d v="2017-03-31T00:00:00"/>
    <n v="6.38"/>
    <m/>
    <n v="6.38"/>
    <s v="UA"/>
    <s v="P"/>
    <s v="6100 - SALARIES &amp; WAGES"/>
    <x v="5"/>
    <s v="Water Serv Corp of Kentucky"/>
    <s v="MWR"/>
    <s v="KY"/>
    <x v="0"/>
  </r>
  <r>
    <n v="345"/>
    <n v="345102"/>
    <x v="5"/>
    <m/>
    <s v="PRESIDENT-MIDWEST/MID ATL-6135"/>
    <s v="JA"/>
    <n v="297319"/>
    <d v="2017-02-28T00:00:00"/>
    <n v="8253.02"/>
    <m/>
    <n v="8253.02"/>
    <s v="UA"/>
    <s v="P"/>
    <s v="6100 - SALARIES &amp; WAGES"/>
    <x v="5"/>
    <s v="Water Serv Corp of Kentucky"/>
    <s v="MWR"/>
    <s v="KY"/>
    <x v="0"/>
  </r>
  <r>
    <n v="345"/>
    <n v="345102"/>
    <x v="5"/>
    <m/>
    <s v="Corporate Projects-105100.6135"/>
    <s v="JA"/>
    <n v="291453"/>
    <d v="2017-02-28T00:00:00"/>
    <n v="89.57"/>
    <m/>
    <n v="89.57"/>
    <s v="UA"/>
    <s v="P"/>
    <s v="6100 - SALARIES &amp; WAGES"/>
    <x v="5"/>
    <s v="Water Serv Corp of Kentucky"/>
    <s v="MWR"/>
    <s v="KY"/>
    <x v="0"/>
  </r>
  <r>
    <n v="345"/>
    <n v="345102"/>
    <x v="5"/>
    <m/>
    <s v="Corporate Projects-105100.6135"/>
    <s v="JA"/>
    <n v="291453"/>
    <d v="2017-01-31T00:00:00"/>
    <n v="134.69"/>
    <m/>
    <n v="134.69"/>
    <s v="UA"/>
    <s v="P"/>
    <s v="6100 - SALARIES &amp; WAGES"/>
    <x v="5"/>
    <s v="Water Serv Corp of Kentucky"/>
    <s v="MWR"/>
    <s v="KY"/>
    <x v="0"/>
  </r>
  <r>
    <n v="345"/>
    <n v="345102"/>
    <x v="5"/>
    <m/>
    <s v="PRESIDENT-MIDWEST/MID ATL-6135"/>
    <s v="JA"/>
    <n v="297319"/>
    <d v="2017-01-31T00:00:00"/>
    <n v="8346.42"/>
    <m/>
    <n v="8346.42"/>
    <s v="UA"/>
    <s v="P"/>
    <s v="6100 - SALARIES &amp; WAGES"/>
    <x v="5"/>
    <s v="Water Serv Corp of Kentucky"/>
    <s v="MWR"/>
    <s v="KY"/>
    <x v="0"/>
  </r>
  <r>
    <n v="345"/>
    <n v="345102"/>
    <x v="5"/>
    <m/>
    <s v="PRESIDENT-MIDWEST/MID ATL-6135"/>
    <s v="JA"/>
    <n v="297319"/>
    <d v="2016-12-31T00:00:00"/>
    <m/>
    <n v="-17112.73"/>
    <n v="-17112.73"/>
    <s v="UA"/>
    <s v="P"/>
    <s v="6100 - SALARIES &amp; WAGES"/>
    <x v="5"/>
    <s v="Water Serv Corp of Kentucky"/>
    <s v="MWR"/>
    <s v="KY"/>
    <x v="1"/>
  </r>
  <r>
    <n v="345"/>
    <n v="345102"/>
    <x v="5"/>
    <m/>
    <s v="Corporate Projects-105100.6135"/>
    <s v="JA"/>
    <n v="291453"/>
    <d v="2016-12-31T00:00:00"/>
    <n v="32.21"/>
    <m/>
    <n v="32.21"/>
    <s v="UA"/>
    <s v="P"/>
    <s v="6100 - SALARIES &amp; WAGES"/>
    <x v="5"/>
    <s v="Water Serv Corp of Kentucky"/>
    <s v="MWR"/>
    <s v="KY"/>
    <x v="1"/>
  </r>
  <r>
    <n v="345"/>
    <n v="345102"/>
    <x v="5"/>
    <m/>
    <s v="PRESIDENT-MIDWEST/MID ATL-6135"/>
    <s v="JA"/>
    <n v="297319"/>
    <d v="2016-12-31T00:00:00"/>
    <n v="17112.73"/>
    <m/>
    <n v="17112.73"/>
    <s v="UA"/>
    <s v="P"/>
    <s v="6100 - SALARIES &amp; WAGES"/>
    <x v="5"/>
    <s v="Water Serv Corp of Kentucky"/>
    <s v="MWR"/>
    <s v="KY"/>
    <x v="1"/>
  </r>
  <r>
    <n v="345"/>
    <n v="345102"/>
    <x v="5"/>
    <m/>
    <s v="PRESIDENT-MIDWEST/MID ATL-6135"/>
    <s v="JA"/>
    <n v="297319"/>
    <d v="2016-12-31T00:00:00"/>
    <n v="16229.76"/>
    <m/>
    <n v="16229.76"/>
    <s v="UA"/>
    <s v="P"/>
    <s v="6100 - SALARIES &amp; WAGES"/>
    <x v="5"/>
    <s v="Water Serv Corp of Kentucky"/>
    <s v="MWR"/>
    <s v="KY"/>
    <x v="1"/>
  </r>
  <r>
    <n v="345"/>
    <n v="345102"/>
    <x v="5"/>
    <m/>
    <s v="PRESIDENT-MIDWEST/MID ATL-6135"/>
    <s v="JA"/>
    <n v="297319"/>
    <d v="2016-11-30T00:00:00"/>
    <n v="8895.26"/>
    <m/>
    <n v="8895.26"/>
    <s v="UA"/>
    <s v="P"/>
    <s v="6100 - SALARIES &amp; WAGES"/>
    <x v="5"/>
    <s v="Water Serv Corp of Kentucky"/>
    <s v="MWR"/>
    <s v="KY"/>
    <x v="1"/>
  </r>
  <r>
    <n v="345"/>
    <n v="345102"/>
    <x v="5"/>
    <m/>
    <s v="Corporate Projects-105100.6135"/>
    <s v="JA"/>
    <n v="291453"/>
    <d v="2016-11-30T00:00:00"/>
    <n v="9.94"/>
    <m/>
    <n v="9.94"/>
    <s v="UA"/>
    <s v="P"/>
    <s v="6100 - SALARIES &amp; WAGES"/>
    <x v="5"/>
    <s v="Water Serv Corp of Kentucky"/>
    <s v="MWR"/>
    <s v="KY"/>
    <x v="1"/>
  </r>
  <r>
    <n v="345"/>
    <n v="345102"/>
    <x v="5"/>
    <m/>
    <s v="Corporate Projects-105100.6135"/>
    <s v="JA"/>
    <n v="291453"/>
    <d v="2016-10-31T00:00:00"/>
    <n v="7.44"/>
    <m/>
    <n v="7.44"/>
    <s v="UA"/>
    <s v="P"/>
    <s v="6100 - SALARIES &amp; WAGES"/>
    <x v="5"/>
    <s v="Water Serv Corp of Kentucky"/>
    <s v="MWR"/>
    <s v="KY"/>
    <x v="1"/>
  </r>
  <r>
    <n v="345"/>
    <n v="345102"/>
    <x v="5"/>
    <m/>
    <s v="PRESIDENT-MIDWEST/MID ATL-6135"/>
    <s v="JA"/>
    <n v="297319"/>
    <d v="2016-10-31T00:00:00"/>
    <n v="8108.47"/>
    <m/>
    <n v="8108.47"/>
    <s v="UA"/>
    <s v="P"/>
    <s v="6100 - SALARIES &amp; WAGES"/>
    <x v="5"/>
    <s v="Water Serv Corp of Kentucky"/>
    <s v="MWR"/>
    <s v="KY"/>
    <x v="1"/>
  </r>
  <r>
    <n v="345"/>
    <n v="345102"/>
    <x v="5"/>
    <m/>
    <s v="PRESIDENT-MIDWEST/MID ATL-6135"/>
    <s v="JA"/>
    <n v="297319"/>
    <d v="2016-09-30T00:00:00"/>
    <n v="8081.04"/>
    <m/>
    <n v="8081.04"/>
    <s v="UA"/>
    <s v="P"/>
    <s v="6100 - SALARIES &amp; WAGES"/>
    <x v="5"/>
    <s v="Water Serv Corp of Kentucky"/>
    <s v="MWR"/>
    <s v="KY"/>
    <x v="1"/>
  </r>
  <r>
    <n v="345"/>
    <n v="345102"/>
    <x v="5"/>
    <m/>
    <s v="Corporate Projects-105100.6135"/>
    <s v="JA"/>
    <n v="291453"/>
    <d v="2016-09-30T00:00:00"/>
    <n v="30.99"/>
    <m/>
    <n v="30.99"/>
    <s v="UA"/>
    <s v="P"/>
    <s v="6100 - SALARIES &amp; WAGES"/>
    <x v="5"/>
    <s v="Water Serv Corp of Kentucky"/>
    <s v="MWR"/>
    <s v="KY"/>
    <x v="1"/>
  </r>
  <r>
    <n v="345"/>
    <n v="345102"/>
    <x v="5"/>
    <m/>
    <s v="PRESIDENT-MIDWEST/MID ATL-6135"/>
    <s v="JA"/>
    <n v="297319"/>
    <d v="2016-08-31T00:00:00"/>
    <n v="10062.26"/>
    <m/>
    <n v="10062.26"/>
    <s v="UA"/>
    <s v="P"/>
    <s v="6100 - SALARIES &amp; WAGES"/>
    <x v="5"/>
    <s v="Water Serv Corp of Kentucky"/>
    <s v="MWR"/>
    <s v="KY"/>
    <x v="1"/>
  </r>
  <r>
    <n v="345"/>
    <n v="345102"/>
    <x v="5"/>
    <m/>
    <s v="Corporate Projects-105100.6135"/>
    <s v="JA"/>
    <n v="291453"/>
    <d v="2016-08-31T00:00:00"/>
    <n v="161.69999999999999"/>
    <m/>
    <n v="161.69999999999999"/>
    <s v="UA"/>
    <s v="P"/>
    <s v="6100 - SALARIES &amp; WAGES"/>
    <x v="5"/>
    <s v="Water Serv Corp of Kentucky"/>
    <s v="MWR"/>
    <s v="KY"/>
    <x v="1"/>
  </r>
  <r>
    <n v="345"/>
    <n v="345102"/>
    <x v="5"/>
    <m/>
    <s v="PRESIDENT-MIDWEST/MID ATL-6135"/>
    <s v="JA"/>
    <n v="297319"/>
    <d v="2016-07-31T00:00:00"/>
    <n v="7750.84"/>
    <m/>
    <n v="7750.84"/>
    <s v="UA"/>
    <s v="P"/>
    <s v="6100 - SALARIES &amp; WAGES"/>
    <x v="5"/>
    <s v="Water Serv Corp of Kentucky"/>
    <s v="MWR"/>
    <s v="KY"/>
    <x v="1"/>
  </r>
  <r>
    <n v="345"/>
    <n v="345102"/>
    <x v="5"/>
    <m/>
    <s v="PRESIDENT-MIDWEST/MID ATL-6135"/>
    <s v="JA"/>
    <n v="297319"/>
    <d v="2016-06-30T00:00:00"/>
    <n v="6720.58"/>
    <m/>
    <n v="6720.58"/>
    <s v="UA"/>
    <s v="P"/>
    <s v="6100 - SALARIES &amp; WAGES"/>
    <x v="5"/>
    <s v="Water Serv Corp of Kentucky"/>
    <s v="MWR"/>
    <s v="KY"/>
    <x v="1"/>
  </r>
  <r>
    <n v="345"/>
    <n v="345102"/>
    <x v="5"/>
    <m/>
    <s v="State of KY-860100.6135"/>
    <s v="JA"/>
    <n v="254016"/>
    <d v="2016-05-31T00:00:00"/>
    <n v="1472.74"/>
    <m/>
    <n v="1472.74"/>
    <s v="UA"/>
    <s v="P"/>
    <s v="6100 - SALARIES &amp; WAGES"/>
    <x v="5"/>
    <s v="Water Serv Corp of Kentucky"/>
    <s v="MWR"/>
    <s v="KY"/>
    <x v="1"/>
  </r>
  <r>
    <n v="345"/>
    <n v="345102"/>
    <x v="5"/>
    <m/>
    <s v="Corporate Projects-105100.6135"/>
    <s v="JA"/>
    <n v="291453"/>
    <d v="2016-05-31T00:00:00"/>
    <n v="4.2300000000000004"/>
    <m/>
    <n v="4.2300000000000004"/>
    <s v="UA"/>
    <s v="P"/>
    <s v="6100 - SALARIES &amp; WAGES"/>
    <x v="5"/>
    <s v="Water Serv Corp of Kentucky"/>
    <s v="MWR"/>
    <s v="KY"/>
    <x v="1"/>
  </r>
  <r>
    <n v="345"/>
    <n v="345102"/>
    <x v="5"/>
    <m/>
    <s v="PRESIDENT-MIDWEST/MID ATL-6135"/>
    <s v="JA"/>
    <n v="297319"/>
    <d v="2016-05-31T00:00:00"/>
    <n v="7069.24"/>
    <m/>
    <n v="7069.24"/>
    <s v="UA"/>
    <s v="P"/>
    <s v="6100 - SALARIES &amp; WAGES"/>
    <x v="5"/>
    <s v="Water Serv Corp of Kentucky"/>
    <s v="MWR"/>
    <s v="KY"/>
    <x v="1"/>
  </r>
  <r>
    <n v="345"/>
    <n v="345102"/>
    <x v="5"/>
    <m/>
    <s v="PRESIDENT-MIDWEST/MID ATL-6135"/>
    <s v="JA"/>
    <n v="297319"/>
    <d v="2016-04-30T00:00:00"/>
    <n v="6535.76"/>
    <m/>
    <n v="6535.76"/>
    <s v="UA"/>
    <s v="P"/>
    <s v="6100 - SALARIES &amp; WAGES"/>
    <x v="5"/>
    <s v="Water Serv Corp of Kentucky"/>
    <s v="MWR"/>
    <s v="KY"/>
    <x v="1"/>
  </r>
  <r>
    <n v="345"/>
    <n v="345102"/>
    <x v="5"/>
    <m/>
    <s v="State of KY-860100.6135"/>
    <s v="JA"/>
    <n v="254016"/>
    <d v="2016-04-30T00:00:00"/>
    <n v="1826.96"/>
    <m/>
    <n v="1826.96"/>
    <s v="UA"/>
    <s v="P"/>
    <s v="6100 - SALARIES &amp; WAGES"/>
    <x v="5"/>
    <s v="Water Serv Corp of Kentucky"/>
    <s v="MWR"/>
    <s v="KY"/>
    <x v="1"/>
  </r>
  <r>
    <n v="345"/>
    <n v="345102"/>
    <x v="5"/>
    <m/>
    <s v="WSC-102104.6135"/>
    <s v="JA"/>
    <n v="19549"/>
    <d v="2016-03-31T00:00:00"/>
    <n v="1.61"/>
    <m/>
    <n v="1.61"/>
    <s v="UA"/>
    <s v="P"/>
    <s v="6100 - SALARIES &amp; WAGES"/>
    <x v="5"/>
    <s v="Water Serv Corp of Kentucky"/>
    <s v="MWR"/>
    <s v="KY"/>
    <x v="1"/>
  </r>
  <r>
    <n v="345"/>
    <n v="345102"/>
    <x v="5"/>
    <m/>
    <s v="PRESIDENT-MIDWEST/MID ATL-6135"/>
    <s v="JA"/>
    <n v="297319"/>
    <d v="2016-03-31T00:00:00"/>
    <n v="4532.8100000000004"/>
    <m/>
    <n v="4532.8100000000004"/>
    <s v="UA"/>
    <s v="P"/>
    <s v="6100 - SALARIES &amp; WAGES"/>
    <x v="5"/>
    <s v="Water Serv Corp of Kentucky"/>
    <s v="MWR"/>
    <s v="KY"/>
    <x v="1"/>
  </r>
  <r>
    <n v="345"/>
    <n v="345102"/>
    <x v="5"/>
    <m/>
    <s v="State of KY-860100.6135"/>
    <s v="JA"/>
    <n v="254016"/>
    <d v="2016-03-31T00:00:00"/>
    <n v="1861.91"/>
    <m/>
    <n v="1861.91"/>
    <s v="UA"/>
    <s v="P"/>
    <s v="6100 - SALARIES &amp; WAGES"/>
    <x v="5"/>
    <s v="Water Serv Corp of Kentucky"/>
    <s v="MWR"/>
    <s v="KY"/>
    <x v="1"/>
  </r>
  <r>
    <n v="345"/>
    <n v="345102"/>
    <x v="5"/>
    <m/>
    <s v="Corporate Projects-105100.6135"/>
    <s v="JA"/>
    <n v="291453"/>
    <d v="2016-03-31T00:00:00"/>
    <n v="121.7"/>
    <m/>
    <n v="121.7"/>
    <s v="UA"/>
    <s v="P"/>
    <s v="6100 - SALARIES &amp; WAGES"/>
    <x v="5"/>
    <s v="Water Serv Corp of Kentucky"/>
    <s v="MWR"/>
    <s v="KY"/>
    <x v="1"/>
  </r>
  <r>
    <n v="345"/>
    <n v="345102"/>
    <x v="5"/>
    <m/>
    <s v="PRESIDENT-MIDWEST/MID ATL-6135"/>
    <s v="JA"/>
    <n v="297319"/>
    <d v="2016-02-29T00:00:00"/>
    <n v="3537.33"/>
    <m/>
    <n v="3537.33"/>
    <s v="UA"/>
    <s v="P"/>
    <s v="6100 - SALARIES &amp; WAGES"/>
    <x v="5"/>
    <s v="Water Serv Corp of Kentucky"/>
    <s v="MWR"/>
    <s v="KY"/>
    <x v="1"/>
  </r>
  <r>
    <n v="345"/>
    <n v="345102"/>
    <x v="5"/>
    <m/>
    <s v="State of KY-860100.6135"/>
    <s v="JA"/>
    <n v="254016"/>
    <d v="2016-02-29T00:00:00"/>
    <n v="9969.59"/>
    <m/>
    <n v="9969.59"/>
    <s v="UA"/>
    <s v="P"/>
    <s v="6100 - SALARIES &amp; WAGES"/>
    <x v="5"/>
    <s v="Water Serv Corp of Kentucky"/>
    <s v="MWR"/>
    <s v="KY"/>
    <x v="1"/>
  </r>
  <r>
    <n v="345"/>
    <n v="345102"/>
    <x v="5"/>
    <m/>
    <s v="PRESIDENT-MIDWEST/MID ATL-6135"/>
    <s v="JA"/>
    <n v="297319"/>
    <d v="2016-01-31T00:00:00"/>
    <n v="3446.56"/>
    <m/>
    <n v="3446.56"/>
    <s v="UA"/>
    <s v="P"/>
    <s v="6100 - SALARIES &amp; WAGES"/>
    <x v="5"/>
    <s v="Water Serv Corp of Kentucky"/>
    <s v="MWR"/>
    <s v="KY"/>
    <x v="1"/>
  </r>
  <r>
    <n v="345"/>
    <n v="345102"/>
    <x v="5"/>
    <m/>
    <s v="State of KY-860100.6135"/>
    <s v="JA"/>
    <n v="254016"/>
    <d v="2016-01-31T00:00:00"/>
    <n v="11189.82"/>
    <m/>
    <n v="11189.82"/>
    <s v="UA"/>
    <s v="P"/>
    <s v="6100 - SALARIES &amp; WAGES"/>
    <x v="5"/>
    <s v="Water Serv Corp of Kentucky"/>
    <s v="MWR"/>
    <s v="KY"/>
    <x v="1"/>
  </r>
  <r>
    <n v="345"/>
    <n v="345101"/>
    <x v="6"/>
    <m/>
    <s v="Corporate Projects-105100.6140"/>
    <s v="JA"/>
    <n v="291454"/>
    <d v="2017-12-31T00:00:00"/>
    <n v="1.3"/>
    <m/>
    <n v="1.3"/>
    <s v="UA"/>
    <s v="P"/>
    <s v="6100 - SALARIES &amp; WAGES"/>
    <x v="6"/>
    <s v="Water Serv Corp of Kentucky"/>
    <s v="MWR"/>
    <s v="KY"/>
    <x v="0"/>
  </r>
  <r>
    <n v="345"/>
    <n v="345101"/>
    <x v="6"/>
    <m/>
    <s v="WSC-102109.6140"/>
    <s v="JA"/>
    <n v="297396"/>
    <d v="2017-12-31T00:00:00"/>
    <n v="87.18"/>
    <m/>
    <n v="87.18"/>
    <s v="UA"/>
    <s v="P"/>
    <s v="6100 - SALARIES &amp; WAGES"/>
    <x v="6"/>
    <s v="Water Serv Corp of Kentucky"/>
    <s v="MWR"/>
    <s v="KY"/>
    <x v="0"/>
  </r>
  <r>
    <n v="345"/>
    <n v="345101"/>
    <x v="6"/>
    <m/>
    <s v="WSC-102109.6140"/>
    <s v="JA"/>
    <n v="297396"/>
    <d v="2017-11-30T00:00:00"/>
    <n v="85.81"/>
    <m/>
    <n v="85.81"/>
    <s v="UA"/>
    <s v="P"/>
    <s v="6100 - SALARIES &amp; WAGES"/>
    <x v="6"/>
    <s v="Water Serv Corp of Kentucky"/>
    <s v="MWR"/>
    <s v="KY"/>
    <x v="0"/>
  </r>
  <r>
    <n v="345"/>
    <n v="345101"/>
    <x v="6"/>
    <m/>
    <s v="Corporate Projects-105100.6140"/>
    <s v="JA"/>
    <n v="291454"/>
    <d v="2017-11-30T00:00:00"/>
    <n v="1.1499999999999999"/>
    <m/>
    <n v="1.1499999999999999"/>
    <s v="UA"/>
    <s v="P"/>
    <s v="6100 - SALARIES &amp; WAGES"/>
    <x v="6"/>
    <s v="Water Serv Corp of Kentucky"/>
    <s v="MWR"/>
    <s v="KY"/>
    <x v="0"/>
  </r>
  <r>
    <n v="345"/>
    <n v="345101"/>
    <x v="6"/>
    <m/>
    <s v="WSC-102109.6140"/>
    <s v="JA"/>
    <n v="297396"/>
    <d v="2017-10-31T00:00:00"/>
    <n v="74.98"/>
    <m/>
    <n v="74.98"/>
    <s v="UA"/>
    <s v="P"/>
    <s v="6100 - SALARIES &amp; WAGES"/>
    <x v="6"/>
    <s v="Water Serv Corp of Kentucky"/>
    <s v="MWR"/>
    <s v="KY"/>
    <x v="0"/>
  </r>
  <r>
    <n v="345"/>
    <n v="345101"/>
    <x v="6"/>
    <m/>
    <s v="Corporate Projects-105100.6140"/>
    <s v="JA"/>
    <n v="291454"/>
    <d v="2017-10-31T00:00:00"/>
    <n v="7.35"/>
    <m/>
    <n v="7.35"/>
    <s v="UA"/>
    <s v="P"/>
    <s v="6100 - SALARIES &amp; WAGES"/>
    <x v="6"/>
    <s v="Water Serv Corp of Kentucky"/>
    <s v="MWR"/>
    <s v="KY"/>
    <x v="0"/>
  </r>
  <r>
    <n v="345"/>
    <n v="345101"/>
    <x v="6"/>
    <m/>
    <s v="Corporate Projects-105100.6140"/>
    <s v="JA"/>
    <n v="291454"/>
    <d v="2017-09-30T00:00:00"/>
    <n v="6.54"/>
    <m/>
    <n v="6.54"/>
    <s v="UA"/>
    <s v="P"/>
    <s v="6100 - SALARIES &amp; WAGES"/>
    <x v="6"/>
    <s v="Water Serv Corp of Kentucky"/>
    <s v="MWR"/>
    <s v="KY"/>
    <x v="0"/>
  </r>
  <r>
    <n v="345"/>
    <n v="345101"/>
    <x v="6"/>
    <m/>
    <s v="WSC-102109.6140"/>
    <s v="JA"/>
    <n v="297396"/>
    <d v="2017-09-30T00:00:00"/>
    <n v="71.83"/>
    <m/>
    <n v="71.83"/>
    <s v="UA"/>
    <s v="P"/>
    <s v="6100 - SALARIES &amp; WAGES"/>
    <x v="6"/>
    <s v="Water Serv Corp of Kentucky"/>
    <s v="MWR"/>
    <s v="KY"/>
    <x v="0"/>
  </r>
  <r>
    <n v="345"/>
    <n v="345101"/>
    <x v="6"/>
    <m/>
    <s v="WSC-102109.6140"/>
    <s v="JA"/>
    <n v="297396"/>
    <d v="2017-08-31T00:00:00"/>
    <n v="71.48"/>
    <m/>
    <n v="71.48"/>
    <s v="UA"/>
    <s v="P"/>
    <s v="6100 - SALARIES &amp; WAGES"/>
    <x v="6"/>
    <s v="Water Serv Corp of Kentucky"/>
    <s v="MWR"/>
    <s v="KY"/>
    <x v="0"/>
  </r>
  <r>
    <n v="345"/>
    <n v="345101"/>
    <x v="6"/>
    <m/>
    <s v="Corporate Projects-105100.6140"/>
    <s v="JA"/>
    <n v="291454"/>
    <d v="2017-08-31T00:00:00"/>
    <n v="7.65"/>
    <m/>
    <n v="7.65"/>
    <s v="UA"/>
    <s v="P"/>
    <s v="6100 - SALARIES &amp; WAGES"/>
    <x v="6"/>
    <s v="Water Serv Corp of Kentucky"/>
    <s v="MWR"/>
    <s v="KY"/>
    <x v="0"/>
  </r>
  <r>
    <n v="345"/>
    <n v="345101"/>
    <x v="6"/>
    <m/>
    <s v="Corporate Projects-105100.6140"/>
    <s v="JA"/>
    <n v="291454"/>
    <d v="2017-07-31T00:00:00"/>
    <n v="1.18"/>
    <m/>
    <n v="1.18"/>
    <s v="UA"/>
    <s v="P"/>
    <s v="6100 - SALARIES &amp; WAGES"/>
    <x v="6"/>
    <s v="Water Serv Corp of Kentucky"/>
    <s v="MWR"/>
    <s v="KY"/>
    <x v="0"/>
  </r>
  <r>
    <n v="345"/>
    <n v="345101"/>
    <x v="6"/>
    <m/>
    <s v="WSC-102109.6140"/>
    <s v="JA"/>
    <n v="297396"/>
    <d v="2017-07-31T00:00:00"/>
    <n v="90.38"/>
    <m/>
    <n v="90.38"/>
    <s v="UA"/>
    <s v="P"/>
    <s v="6100 - SALARIES &amp; WAGES"/>
    <x v="6"/>
    <s v="Water Serv Corp of Kentucky"/>
    <s v="MWR"/>
    <s v="KY"/>
    <x v="0"/>
  </r>
  <r>
    <n v="345"/>
    <n v="345101"/>
    <x v="6"/>
    <m/>
    <s v="Corporate Projects-105100.6140"/>
    <s v="JA"/>
    <n v="291454"/>
    <d v="2017-06-30T00:00:00"/>
    <n v="2.0499999999999998"/>
    <m/>
    <n v="2.0499999999999998"/>
    <s v="UA"/>
    <s v="P"/>
    <s v="6100 - SALARIES &amp; WAGES"/>
    <x v="6"/>
    <s v="Water Serv Corp of Kentucky"/>
    <s v="MWR"/>
    <s v="KY"/>
    <x v="0"/>
  </r>
  <r>
    <n v="345"/>
    <n v="345101"/>
    <x v="6"/>
    <m/>
    <s v="WSC-102109.6140"/>
    <s v="JA"/>
    <n v="297396"/>
    <d v="2017-06-30T00:00:00"/>
    <n v="84.43"/>
    <m/>
    <n v="84.43"/>
    <s v="UA"/>
    <s v="P"/>
    <s v="6100 - SALARIES &amp; WAGES"/>
    <x v="6"/>
    <s v="Water Serv Corp of Kentucky"/>
    <s v="MWR"/>
    <s v="KY"/>
    <x v="0"/>
  </r>
  <r>
    <n v="345"/>
    <n v="345101"/>
    <x v="6"/>
    <m/>
    <s v="WSC-102104.6140"/>
    <s v="JA"/>
    <n v="19550"/>
    <d v="2017-06-30T00:00:00"/>
    <n v="5.38"/>
    <m/>
    <n v="5.38"/>
    <s v="UA"/>
    <s v="P"/>
    <s v="6100 - SALARIES &amp; WAGES"/>
    <x v="6"/>
    <s v="Water Serv Corp of Kentucky"/>
    <s v="MWR"/>
    <s v="KY"/>
    <x v="0"/>
  </r>
  <r>
    <n v="345"/>
    <n v="345101"/>
    <x v="6"/>
    <m/>
    <s v="Corporate Projects-105100.6140"/>
    <s v="JA"/>
    <n v="291454"/>
    <d v="2017-05-31T00:00:00"/>
    <n v="3.96"/>
    <m/>
    <n v="3.96"/>
    <s v="UA"/>
    <s v="P"/>
    <s v="6100 - SALARIES &amp; WAGES"/>
    <x v="6"/>
    <s v="Water Serv Corp of Kentucky"/>
    <s v="MWR"/>
    <s v="KY"/>
    <x v="0"/>
  </r>
  <r>
    <n v="345"/>
    <n v="345101"/>
    <x v="6"/>
    <m/>
    <s v="WSC-102104.6140"/>
    <s v="JA"/>
    <n v="19550"/>
    <d v="2017-05-31T00:00:00"/>
    <n v="4.75"/>
    <m/>
    <n v="4.75"/>
    <s v="UA"/>
    <s v="P"/>
    <s v="6100 - SALARIES &amp; WAGES"/>
    <x v="6"/>
    <s v="Water Serv Corp of Kentucky"/>
    <s v="MWR"/>
    <s v="KY"/>
    <x v="0"/>
  </r>
  <r>
    <n v="345"/>
    <n v="345101"/>
    <x v="6"/>
    <m/>
    <s v="WSC-102109.6140"/>
    <s v="JA"/>
    <n v="297396"/>
    <d v="2017-05-31T00:00:00"/>
    <n v="84.98"/>
    <m/>
    <n v="84.98"/>
    <s v="UA"/>
    <s v="P"/>
    <s v="6100 - SALARIES &amp; WAGES"/>
    <x v="6"/>
    <s v="Water Serv Corp of Kentucky"/>
    <s v="MWR"/>
    <s v="KY"/>
    <x v="0"/>
  </r>
  <r>
    <n v="345"/>
    <n v="345101"/>
    <x v="6"/>
    <m/>
    <s v="WSC-102104.6140"/>
    <s v="JA"/>
    <n v="19550"/>
    <d v="2017-04-30T00:00:00"/>
    <n v="5.44"/>
    <m/>
    <n v="5.44"/>
    <s v="UA"/>
    <s v="P"/>
    <s v="6100 - SALARIES &amp; WAGES"/>
    <x v="6"/>
    <s v="Water Serv Corp of Kentucky"/>
    <s v="MWR"/>
    <s v="KY"/>
    <x v="0"/>
  </r>
  <r>
    <n v="345"/>
    <n v="345101"/>
    <x v="6"/>
    <m/>
    <s v="WSC-102109.6140"/>
    <s v="JA"/>
    <n v="297396"/>
    <d v="2017-04-30T00:00:00"/>
    <n v="75.5"/>
    <m/>
    <n v="75.5"/>
    <s v="UA"/>
    <s v="P"/>
    <s v="6100 - SALARIES &amp; WAGES"/>
    <x v="6"/>
    <s v="Water Serv Corp of Kentucky"/>
    <s v="MWR"/>
    <s v="KY"/>
    <x v="0"/>
  </r>
  <r>
    <n v="345"/>
    <n v="345101"/>
    <x v="6"/>
    <m/>
    <s v="Corporate Projects-105100.6140"/>
    <s v="JA"/>
    <n v="291454"/>
    <d v="2017-04-30T00:00:00"/>
    <n v="6.03"/>
    <m/>
    <n v="6.03"/>
    <s v="UA"/>
    <s v="P"/>
    <s v="6100 - SALARIES &amp; WAGES"/>
    <x v="6"/>
    <s v="Water Serv Corp of Kentucky"/>
    <s v="MWR"/>
    <s v="KY"/>
    <x v="0"/>
  </r>
  <r>
    <n v="345"/>
    <n v="345101"/>
    <x v="6"/>
    <m/>
    <s v="WSC-102109.6140"/>
    <s v="JA"/>
    <n v="297396"/>
    <d v="2017-03-31T00:00:00"/>
    <n v="83.21"/>
    <m/>
    <n v="83.21"/>
    <s v="UA"/>
    <s v="P"/>
    <s v="6100 - SALARIES &amp; WAGES"/>
    <x v="6"/>
    <s v="Water Serv Corp of Kentucky"/>
    <s v="MWR"/>
    <s v="KY"/>
    <x v="0"/>
  </r>
  <r>
    <n v="345"/>
    <n v="345101"/>
    <x v="6"/>
    <m/>
    <s v="Corporate Projects-105100.6140"/>
    <s v="JA"/>
    <n v="291454"/>
    <d v="2017-03-31T00:00:00"/>
    <n v="2.4300000000000002"/>
    <m/>
    <n v="2.4300000000000002"/>
    <s v="UA"/>
    <s v="P"/>
    <s v="6100 - SALARIES &amp; WAGES"/>
    <x v="6"/>
    <s v="Water Serv Corp of Kentucky"/>
    <s v="MWR"/>
    <s v="KY"/>
    <x v="0"/>
  </r>
  <r>
    <n v="345"/>
    <n v="345101"/>
    <x v="6"/>
    <m/>
    <s v="WSC-102104.6140"/>
    <s v="JA"/>
    <n v="19550"/>
    <d v="2017-03-31T00:00:00"/>
    <n v="4.34"/>
    <m/>
    <n v="4.34"/>
    <s v="UA"/>
    <s v="P"/>
    <s v="6100 - SALARIES &amp; WAGES"/>
    <x v="6"/>
    <s v="Water Serv Corp of Kentucky"/>
    <s v="MWR"/>
    <s v="KY"/>
    <x v="0"/>
  </r>
  <r>
    <n v="345"/>
    <n v="345101"/>
    <x v="6"/>
    <m/>
    <s v="WSC-102109.6140"/>
    <s v="JA"/>
    <n v="297396"/>
    <d v="2017-02-28T00:00:00"/>
    <n v="83.09"/>
    <m/>
    <n v="83.09"/>
    <s v="UA"/>
    <s v="P"/>
    <s v="6100 - SALARIES &amp; WAGES"/>
    <x v="6"/>
    <s v="Water Serv Corp of Kentucky"/>
    <s v="MWR"/>
    <s v="KY"/>
    <x v="0"/>
  </r>
  <r>
    <n v="345"/>
    <n v="345101"/>
    <x v="6"/>
    <m/>
    <s v="Corporate Projects-105100.6140"/>
    <s v="JA"/>
    <n v="291454"/>
    <d v="2017-02-28T00:00:00"/>
    <n v="4.99"/>
    <m/>
    <n v="4.99"/>
    <s v="UA"/>
    <s v="P"/>
    <s v="6100 - SALARIES &amp; WAGES"/>
    <x v="6"/>
    <s v="Water Serv Corp of Kentucky"/>
    <s v="MWR"/>
    <s v="KY"/>
    <x v="0"/>
  </r>
  <r>
    <n v="345"/>
    <n v="345101"/>
    <x v="6"/>
    <m/>
    <s v="WSC-102104.6140"/>
    <s v="JA"/>
    <n v="19550"/>
    <d v="2017-02-28T00:00:00"/>
    <n v="2.29"/>
    <m/>
    <n v="2.29"/>
    <s v="UA"/>
    <s v="P"/>
    <s v="6100 - SALARIES &amp; WAGES"/>
    <x v="6"/>
    <s v="Water Serv Corp of Kentucky"/>
    <s v="MWR"/>
    <s v="KY"/>
    <x v="0"/>
  </r>
  <r>
    <n v="345"/>
    <n v="345101"/>
    <x v="6"/>
    <m/>
    <s v="Corporate Projects-105100.6140"/>
    <s v="JA"/>
    <n v="291454"/>
    <d v="2017-01-31T00:00:00"/>
    <n v="1.25"/>
    <m/>
    <n v="1.25"/>
    <s v="UA"/>
    <s v="P"/>
    <s v="6100 - SALARIES &amp; WAGES"/>
    <x v="6"/>
    <s v="Water Serv Corp of Kentucky"/>
    <s v="MWR"/>
    <s v="KY"/>
    <x v="0"/>
  </r>
  <r>
    <n v="345"/>
    <n v="345101"/>
    <x v="6"/>
    <m/>
    <s v="WSC-102109.6140"/>
    <s v="JA"/>
    <n v="297396"/>
    <d v="2017-01-31T00:00:00"/>
    <n v="87.33"/>
    <m/>
    <n v="87.33"/>
    <s v="UA"/>
    <s v="P"/>
    <s v="6100 - SALARIES &amp; WAGES"/>
    <x v="6"/>
    <s v="Water Serv Corp of Kentucky"/>
    <s v="MWR"/>
    <s v="KY"/>
    <x v="0"/>
  </r>
  <r>
    <n v="345"/>
    <n v="345101"/>
    <x v="6"/>
    <m/>
    <s v="WSC-102104.6140"/>
    <s v="JA"/>
    <n v="19550"/>
    <d v="2017-01-31T00:00:00"/>
    <n v="1.77"/>
    <m/>
    <n v="1.77"/>
    <s v="UA"/>
    <s v="P"/>
    <s v="6100 - SALARIES &amp; WAGES"/>
    <x v="6"/>
    <s v="Water Serv Corp of Kentucky"/>
    <s v="MWR"/>
    <s v="KY"/>
    <x v="0"/>
  </r>
  <r>
    <n v="345"/>
    <n v="345101"/>
    <x v="6"/>
    <m/>
    <s v="WSC-102104.6140"/>
    <s v="JA"/>
    <n v="19550"/>
    <d v="2016-12-31T00:00:00"/>
    <n v="4.03"/>
    <m/>
    <n v="4.03"/>
    <s v="UA"/>
    <s v="P"/>
    <s v="6100 - SALARIES &amp; WAGES"/>
    <x v="6"/>
    <s v="Water Serv Corp of Kentucky"/>
    <s v="MWR"/>
    <s v="KY"/>
    <x v="1"/>
  </r>
  <r>
    <n v="345"/>
    <n v="345101"/>
    <x v="6"/>
    <m/>
    <s v="WSC-102109.6140"/>
    <s v="JA"/>
    <n v="297396"/>
    <d v="2016-12-31T00:00:00"/>
    <n v="56.5"/>
    <m/>
    <n v="56.5"/>
    <s v="UA"/>
    <s v="P"/>
    <s v="6100 - SALARIES &amp; WAGES"/>
    <x v="6"/>
    <s v="Water Serv Corp of Kentucky"/>
    <s v="MWR"/>
    <s v="KY"/>
    <x v="1"/>
  </r>
  <r>
    <n v="345"/>
    <n v="345101"/>
    <x v="6"/>
    <m/>
    <s v="WSC-102109.6140"/>
    <s v="JA"/>
    <n v="297396"/>
    <d v="2016-11-30T00:00:00"/>
    <n v="56.2"/>
    <m/>
    <n v="56.2"/>
    <s v="UA"/>
    <s v="P"/>
    <s v="6100 - SALARIES &amp; WAGES"/>
    <x v="6"/>
    <s v="Water Serv Corp of Kentucky"/>
    <s v="MWR"/>
    <s v="KY"/>
    <x v="1"/>
  </r>
  <r>
    <n v="345"/>
    <n v="345101"/>
    <x v="6"/>
    <m/>
    <s v="WSC-102104.6140"/>
    <s v="JA"/>
    <n v="19550"/>
    <d v="2016-11-30T00:00:00"/>
    <n v="3.93"/>
    <m/>
    <n v="3.93"/>
    <s v="UA"/>
    <s v="P"/>
    <s v="6100 - SALARIES &amp; WAGES"/>
    <x v="6"/>
    <s v="Water Serv Corp of Kentucky"/>
    <s v="MWR"/>
    <s v="KY"/>
    <x v="1"/>
  </r>
  <r>
    <n v="345"/>
    <n v="345101"/>
    <x v="6"/>
    <m/>
    <s v="WSC-102104.6140"/>
    <s v="JA"/>
    <n v="19550"/>
    <d v="2016-10-31T00:00:00"/>
    <n v="7.27"/>
    <m/>
    <n v="7.27"/>
    <s v="UA"/>
    <s v="P"/>
    <s v="6100 - SALARIES &amp; WAGES"/>
    <x v="6"/>
    <s v="Water Serv Corp of Kentucky"/>
    <s v="MWR"/>
    <s v="KY"/>
    <x v="1"/>
  </r>
  <r>
    <n v="345"/>
    <n v="345101"/>
    <x v="6"/>
    <m/>
    <s v="WSC-102109.6140"/>
    <s v="JA"/>
    <n v="297396"/>
    <d v="2016-10-31T00:00:00"/>
    <n v="62.73"/>
    <m/>
    <n v="62.73"/>
    <s v="UA"/>
    <s v="P"/>
    <s v="6100 - SALARIES &amp; WAGES"/>
    <x v="6"/>
    <s v="Water Serv Corp of Kentucky"/>
    <s v="MWR"/>
    <s v="KY"/>
    <x v="1"/>
  </r>
  <r>
    <n v="345"/>
    <n v="345101"/>
    <x v="6"/>
    <m/>
    <s v="WSC-102104.6140"/>
    <s v="JA"/>
    <n v="19550"/>
    <d v="2016-09-30T00:00:00"/>
    <n v="14.64"/>
    <m/>
    <n v="14.64"/>
    <s v="UA"/>
    <s v="P"/>
    <s v="6100 - SALARIES &amp; WAGES"/>
    <x v="6"/>
    <s v="Water Serv Corp of Kentucky"/>
    <s v="MWR"/>
    <s v="KY"/>
    <x v="1"/>
  </r>
  <r>
    <n v="345"/>
    <n v="345101"/>
    <x v="6"/>
    <m/>
    <s v="WSC-102109.6140"/>
    <s v="JA"/>
    <n v="297396"/>
    <d v="2016-09-30T00:00:00"/>
    <n v="59.44"/>
    <m/>
    <n v="59.44"/>
    <s v="UA"/>
    <s v="P"/>
    <s v="6100 - SALARIES &amp; WAGES"/>
    <x v="6"/>
    <s v="Water Serv Corp of Kentucky"/>
    <s v="MWR"/>
    <s v="KY"/>
    <x v="1"/>
  </r>
  <r>
    <n v="345"/>
    <n v="345101"/>
    <x v="6"/>
    <m/>
    <s v="WSC-102109.6140"/>
    <s v="JA"/>
    <n v="297396"/>
    <d v="2016-08-31T00:00:00"/>
    <n v="67.97"/>
    <m/>
    <n v="67.97"/>
    <s v="UA"/>
    <s v="P"/>
    <s v="6100 - SALARIES &amp; WAGES"/>
    <x v="6"/>
    <s v="Water Serv Corp of Kentucky"/>
    <s v="MWR"/>
    <s v="KY"/>
    <x v="1"/>
  </r>
  <r>
    <n v="345"/>
    <n v="345101"/>
    <x v="6"/>
    <m/>
    <s v="WSC-102104.6140"/>
    <s v="JA"/>
    <n v="19550"/>
    <d v="2016-08-31T00:00:00"/>
    <n v="6.71"/>
    <m/>
    <n v="6.71"/>
    <s v="UA"/>
    <s v="P"/>
    <s v="6100 - SALARIES &amp; WAGES"/>
    <x v="6"/>
    <s v="Water Serv Corp of Kentucky"/>
    <s v="MWR"/>
    <s v="KY"/>
    <x v="1"/>
  </r>
  <r>
    <n v="345"/>
    <n v="345101"/>
    <x v="6"/>
    <m/>
    <s v="WSC-102109.6140"/>
    <s v="JA"/>
    <n v="297396"/>
    <d v="2016-07-31T00:00:00"/>
    <n v="70.34"/>
    <m/>
    <n v="70.34"/>
    <s v="UA"/>
    <s v="P"/>
    <s v="6100 - SALARIES &amp; WAGES"/>
    <x v="6"/>
    <s v="Water Serv Corp of Kentucky"/>
    <s v="MWR"/>
    <s v="KY"/>
    <x v="1"/>
  </r>
  <r>
    <n v="345"/>
    <n v="345101"/>
    <x v="6"/>
    <m/>
    <s v="WSC-102104.6140"/>
    <s v="JA"/>
    <n v="19550"/>
    <d v="2016-07-31T00:00:00"/>
    <n v="4.5999999999999996"/>
    <m/>
    <n v="4.5999999999999996"/>
    <s v="UA"/>
    <s v="P"/>
    <s v="6100 - SALARIES &amp; WAGES"/>
    <x v="6"/>
    <s v="Water Serv Corp of Kentucky"/>
    <s v="MWR"/>
    <s v="KY"/>
    <x v="1"/>
  </r>
  <r>
    <n v="345"/>
    <n v="345101"/>
    <x v="6"/>
    <m/>
    <s v="WSC-102104.6140"/>
    <s v="JA"/>
    <n v="19550"/>
    <d v="2016-06-30T00:00:00"/>
    <n v="3.8"/>
    <m/>
    <n v="3.8"/>
    <s v="UA"/>
    <s v="P"/>
    <s v="6100 - SALARIES &amp; WAGES"/>
    <x v="6"/>
    <s v="Water Serv Corp of Kentucky"/>
    <s v="MWR"/>
    <s v="KY"/>
    <x v="1"/>
  </r>
  <r>
    <n v="345"/>
    <n v="345101"/>
    <x v="6"/>
    <m/>
    <s v="WSC-102109.6140"/>
    <s v="JA"/>
    <n v="297396"/>
    <d v="2016-06-30T00:00:00"/>
    <n v="70.86"/>
    <m/>
    <n v="70.86"/>
    <s v="UA"/>
    <s v="P"/>
    <s v="6100 - SALARIES &amp; WAGES"/>
    <x v="6"/>
    <s v="Water Serv Corp of Kentucky"/>
    <s v="MWR"/>
    <s v="KY"/>
    <x v="1"/>
  </r>
  <r>
    <n v="345"/>
    <n v="345101"/>
    <x v="6"/>
    <m/>
    <s v="WSC-102104.6140"/>
    <s v="JA"/>
    <n v="19550"/>
    <d v="2016-05-31T00:00:00"/>
    <n v="1.33"/>
    <m/>
    <n v="1.33"/>
    <s v="UA"/>
    <s v="P"/>
    <s v="6100 - SALARIES &amp; WAGES"/>
    <x v="6"/>
    <s v="Water Serv Corp of Kentucky"/>
    <s v="MWR"/>
    <s v="KY"/>
    <x v="1"/>
  </r>
  <r>
    <n v="345"/>
    <n v="345101"/>
    <x v="6"/>
    <m/>
    <s v="WSC-102109.6140"/>
    <s v="JA"/>
    <n v="297396"/>
    <d v="2016-05-31T00:00:00"/>
    <n v="72.89"/>
    <m/>
    <n v="72.89"/>
    <s v="UA"/>
    <s v="P"/>
    <s v="6100 - SALARIES &amp; WAGES"/>
    <x v="6"/>
    <s v="Water Serv Corp of Kentucky"/>
    <s v="MWR"/>
    <s v="KY"/>
    <x v="1"/>
  </r>
  <r>
    <n v="345"/>
    <n v="345101"/>
    <x v="6"/>
    <m/>
    <s v="WSC-102109.6140"/>
    <s v="JA"/>
    <n v="297396"/>
    <d v="2016-04-30T00:00:00"/>
    <n v="76.28"/>
    <m/>
    <n v="76.28"/>
    <s v="UA"/>
    <s v="P"/>
    <s v="6100 - SALARIES &amp; WAGES"/>
    <x v="6"/>
    <s v="Water Serv Corp of Kentucky"/>
    <s v="MWR"/>
    <s v="KY"/>
    <x v="1"/>
  </r>
  <r>
    <n v="345"/>
    <n v="345101"/>
    <x v="6"/>
    <m/>
    <s v="WSC-102104.6140"/>
    <s v="JA"/>
    <n v="19550"/>
    <d v="2016-04-30T00:00:00"/>
    <n v="0.88"/>
    <m/>
    <n v="0.88"/>
    <s v="UA"/>
    <s v="P"/>
    <s v="6100 - SALARIES &amp; WAGES"/>
    <x v="6"/>
    <s v="Water Serv Corp of Kentucky"/>
    <s v="MWR"/>
    <s v="KY"/>
    <x v="1"/>
  </r>
  <r>
    <n v="345"/>
    <n v="345101"/>
    <x v="6"/>
    <m/>
    <s v="WSC-102104.6140"/>
    <s v="JA"/>
    <n v="19550"/>
    <d v="2016-03-31T00:00:00"/>
    <n v="5.08"/>
    <m/>
    <n v="5.08"/>
    <s v="UA"/>
    <s v="P"/>
    <s v="6100 - SALARIES &amp; WAGES"/>
    <x v="6"/>
    <s v="Water Serv Corp of Kentucky"/>
    <s v="MWR"/>
    <s v="KY"/>
    <x v="1"/>
  </r>
  <r>
    <n v="345"/>
    <n v="345101"/>
    <x v="6"/>
    <m/>
    <s v="WSC-102109.6140"/>
    <s v="JA"/>
    <n v="297396"/>
    <d v="2016-03-31T00:00:00"/>
    <n v="66.5"/>
    <m/>
    <n v="66.5"/>
    <s v="UA"/>
    <s v="P"/>
    <s v="6100 - SALARIES &amp; WAGES"/>
    <x v="6"/>
    <s v="Water Serv Corp of Kentucky"/>
    <s v="MWR"/>
    <s v="KY"/>
    <x v="1"/>
  </r>
  <r>
    <n v="345"/>
    <n v="345101"/>
    <x v="6"/>
    <m/>
    <s v="WSC-102109.6140"/>
    <s v="JA"/>
    <n v="297396"/>
    <d v="2016-02-29T00:00:00"/>
    <n v="68.37"/>
    <m/>
    <n v="68.37"/>
    <s v="UA"/>
    <s v="P"/>
    <s v="6100 - SALARIES &amp; WAGES"/>
    <x v="6"/>
    <s v="Water Serv Corp of Kentucky"/>
    <s v="MWR"/>
    <s v="KY"/>
    <x v="1"/>
  </r>
  <r>
    <n v="345"/>
    <n v="345101"/>
    <x v="6"/>
    <m/>
    <s v="WSC-102104.6140"/>
    <s v="JA"/>
    <n v="19550"/>
    <d v="2016-02-29T00:00:00"/>
    <n v="3.08"/>
    <m/>
    <n v="3.08"/>
    <s v="UA"/>
    <s v="P"/>
    <s v="6100 - SALARIES &amp; WAGES"/>
    <x v="6"/>
    <s v="Water Serv Corp of Kentucky"/>
    <s v="MWR"/>
    <s v="KY"/>
    <x v="1"/>
  </r>
  <r>
    <n v="345"/>
    <n v="345101"/>
    <x v="6"/>
    <m/>
    <s v="WSC-102104.6140"/>
    <s v="JA"/>
    <n v="19550"/>
    <d v="2016-01-31T00:00:00"/>
    <n v="4.29"/>
    <m/>
    <n v="4.29"/>
    <s v="UA"/>
    <s v="P"/>
    <s v="6100 - SALARIES &amp; WAGES"/>
    <x v="6"/>
    <s v="Water Serv Corp of Kentucky"/>
    <s v="MWR"/>
    <s v="KY"/>
    <x v="1"/>
  </r>
  <r>
    <n v="345"/>
    <n v="345101"/>
    <x v="6"/>
    <m/>
    <s v="WSC-102109.6140"/>
    <s v="JA"/>
    <n v="297396"/>
    <d v="2016-01-31T00:00:00"/>
    <n v="67.099999999999994"/>
    <m/>
    <n v="67.099999999999994"/>
    <s v="UA"/>
    <s v="P"/>
    <s v="6100 - SALARIES &amp; WAGES"/>
    <x v="6"/>
    <s v="Water Serv Corp of Kentucky"/>
    <s v="MWR"/>
    <s v="KY"/>
    <x v="1"/>
  </r>
  <r>
    <n v="345"/>
    <n v="345102"/>
    <x v="6"/>
    <m/>
    <s v="Corporate Projects-105100.6140"/>
    <s v="JA"/>
    <n v="291454"/>
    <d v="2017-12-31T00:00:00"/>
    <n v="11.46"/>
    <m/>
    <n v="11.46"/>
    <s v="UA"/>
    <s v="P"/>
    <s v="6100 - SALARIES &amp; WAGES"/>
    <x v="6"/>
    <s v="Water Serv Corp of Kentucky"/>
    <s v="MWR"/>
    <s v="KY"/>
    <x v="0"/>
  </r>
  <r>
    <n v="345"/>
    <n v="345102"/>
    <x v="6"/>
    <m/>
    <s v="WSC-102109.6140"/>
    <s v="JA"/>
    <n v="297396"/>
    <d v="2017-12-31T00:00:00"/>
    <n v="766.58"/>
    <m/>
    <n v="766.58"/>
    <s v="UA"/>
    <s v="P"/>
    <s v="6100 - SALARIES &amp; WAGES"/>
    <x v="6"/>
    <s v="Water Serv Corp of Kentucky"/>
    <s v="MWR"/>
    <s v="KY"/>
    <x v="0"/>
  </r>
  <r>
    <n v="345"/>
    <n v="345102"/>
    <x v="6"/>
    <m/>
    <s v="WSC-102109.6140"/>
    <s v="JA"/>
    <n v="297396"/>
    <d v="2017-11-30T00:00:00"/>
    <n v="769.3"/>
    <m/>
    <n v="769.3"/>
    <s v="UA"/>
    <s v="P"/>
    <s v="6100 - SALARIES &amp; WAGES"/>
    <x v="6"/>
    <s v="Water Serv Corp of Kentucky"/>
    <s v="MWR"/>
    <s v="KY"/>
    <x v="0"/>
  </r>
  <r>
    <n v="345"/>
    <n v="345102"/>
    <x v="6"/>
    <m/>
    <s v="Corporate Projects-105100.6140"/>
    <s v="JA"/>
    <n v="291454"/>
    <d v="2017-11-30T00:00:00"/>
    <n v="10.33"/>
    <m/>
    <n v="10.33"/>
    <s v="UA"/>
    <s v="P"/>
    <s v="6100 - SALARIES &amp; WAGES"/>
    <x v="6"/>
    <s v="Water Serv Corp of Kentucky"/>
    <s v="MWR"/>
    <s v="KY"/>
    <x v="0"/>
  </r>
  <r>
    <n v="345"/>
    <n v="345102"/>
    <x v="6"/>
    <m/>
    <s v="WSC-102109.6140"/>
    <s v="JA"/>
    <n v="297396"/>
    <d v="2017-10-31T00:00:00"/>
    <n v="668.09"/>
    <m/>
    <n v="668.09"/>
    <s v="UA"/>
    <s v="P"/>
    <s v="6100 - SALARIES &amp; WAGES"/>
    <x v="6"/>
    <s v="Water Serv Corp of Kentucky"/>
    <s v="MWR"/>
    <s v="KY"/>
    <x v="0"/>
  </r>
  <r>
    <n v="345"/>
    <n v="345102"/>
    <x v="6"/>
    <m/>
    <s v="Corporate Projects-105100.6140"/>
    <s v="JA"/>
    <n v="291454"/>
    <d v="2017-10-31T00:00:00"/>
    <n v="65.45"/>
    <m/>
    <n v="65.45"/>
    <s v="UA"/>
    <s v="P"/>
    <s v="6100 - SALARIES &amp; WAGES"/>
    <x v="6"/>
    <s v="Water Serv Corp of Kentucky"/>
    <s v="MWR"/>
    <s v="KY"/>
    <x v="0"/>
  </r>
  <r>
    <n v="345"/>
    <n v="345102"/>
    <x v="6"/>
    <m/>
    <s v="Corporate Projects-105100.6140"/>
    <s v="JA"/>
    <n v="291454"/>
    <d v="2017-09-30T00:00:00"/>
    <n v="58.19"/>
    <m/>
    <n v="58.19"/>
    <s v="UA"/>
    <s v="P"/>
    <s v="6100 - SALARIES &amp; WAGES"/>
    <x v="6"/>
    <s v="Water Serv Corp of Kentucky"/>
    <s v="MWR"/>
    <s v="KY"/>
    <x v="0"/>
  </r>
  <r>
    <n v="345"/>
    <n v="345102"/>
    <x v="6"/>
    <m/>
    <s v="WSC-102109.6140"/>
    <s v="JA"/>
    <n v="297396"/>
    <d v="2017-09-30T00:00:00"/>
    <n v="639.24"/>
    <m/>
    <n v="639.24"/>
    <s v="UA"/>
    <s v="P"/>
    <s v="6100 - SALARIES &amp; WAGES"/>
    <x v="6"/>
    <s v="Water Serv Corp of Kentucky"/>
    <s v="MWR"/>
    <s v="KY"/>
    <x v="0"/>
  </r>
  <r>
    <n v="345"/>
    <n v="345102"/>
    <x v="6"/>
    <m/>
    <s v="WSC-102109.6140"/>
    <s v="JA"/>
    <n v="297396"/>
    <d v="2017-08-31T00:00:00"/>
    <n v="633.66999999999996"/>
    <m/>
    <n v="633.66999999999996"/>
    <s v="UA"/>
    <s v="P"/>
    <s v="6100 - SALARIES &amp; WAGES"/>
    <x v="6"/>
    <s v="Water Serv Corp of Kentucky"/>
    <s v="MWR"/>
    <s v="KY"/>
    <x v="0"/>
  </r>
  <r>
    <n v="345"/>
    <n v="345102"/>
    <x v="6"/>
    <m/>
    <s v="Corporate Projects-105100.6140"/>
    <s v="JA"/>
    <n v="291454"/>
    <d v="2017-08-31T00:00:00"/>
    <n v="67.790000000000006"/>
    <m/>
    <n v="67.790000000000006"/>
    <s v="UA"/>
    <s v="P"/>
    <s v="6100 - SALARIES &amp; WAGES"/>
    <x v="6"/>
    <s v="Water Serv Corp of Kentucky"/>
    <s v="MWR"/>
    <s v="KY"/>
    <x v="0"/>
  </r>
  <r>
    <n v="345"/>
    <n v="345102"/>
    <x v="6"/>
    <m/>
    <s v="Corporate Projects-105100.6140"/>
    <s v="JA"/>
    <n v="291454"/>
    <d v="2017-07-31T00:00:00"/>
    <n v="10.44"/>
    <m/>
    <n v="10.44"/>
    <s v="UA"/>
    <s v="P"/>
    <s v="6100 - SALARIES &amp; WAGES"/>
    <x v="6"/>
    <s v="Water Serv Corp of Kentucky"/>
    <s v="MWR"/>
    <s v="KY"/>
    <x v="0"/>
  </r>
  <r>
    <n v="345"/>
    <n v="345102"/>
    <x v="6"/>
    <m/>
    <s v="WSC-102109.6140"/>
    <s v="JA"/>
    <n v="297396"/>
    <d v="2017-07-31T00:00:00"/>
    <n v="801.38"/>
    <m/>
    <n v="801.38"/>
    <s v="UA"/>
    <s v="P"/>
    <s v="6100 - SALARIES &amp; WAGES"/>
    <x v="6"/>
    <s v="Water Serv Corp of Kentucky"/>
    <s v="MWR"/>
    <s v="KY"/>
    <x v="0"/>
  </r>
  <r>
    <n v="345"/>
    <n v="345102"/>
    <x v="6"/>
    <m/>
    <s v="Corporate Projects-105100.6140"/>
    <s v="JA"/>
    <n v="291454"/>
    <d v="2017-06-30T00:00:00"/>
    <n v="17.95"/>
    <m/>
    <n v="17.95"/>
    <s v="UA"/>
    <s v="P"/>
    <s v="6100 - SALARIES &amp; WAGES"/>
    <x v="6"/>
    <s v="Water Serv Corp of Kentucky"/>
    <s v="MWR"/>
    <s v="KY"/>
    <x v="0"/>
  </r>
  <r>
    <n v="345"/>
    <n v="345102"/>
    <x v="6"/>
    <m/>
    <s v="WSC-102109.6140"/>
    <s v="JA"/>
    <n v="297396"/>
    <d v="2017-06-30T00:00:00"/>
    <n v="739.43"/>
    <m/>
    <n v="739.43"/>
    <s v="UA"/>
    <s v="P"/>
    <s v="6100 - SALARIES &amp; WAGES"/>
    <x v="6"/>
    <s v="Water Serv Corp of Kentucky"/>
    <s v="MWR"/>
    <s v="KY"/>
    <x v="0"/>
  </r>
  <r>
    <n v="345"/>
    <n v="345102"/>
    <x v="6"/>
    <m/>
    <s v="WSC-102104.6140"/>
    <s v="JA"/>
    <n v="19550"/>
    <d v="2017-06-30T00:00:00"/>
    <n v="47.15"/>
    <m/>
    <n v="47.15"/>
    <s v="UA"/>
    <s v="P"/>
    <s v="6100 - SALARIES &amp; WAGES"/>
    <x v="6"/>
    <s v="Water Serv Corp of Kentucky"/>
    <s v="MWR"/>
    <s v="KY"/>
    <x v="0"/>
  </r>
  <r>
    <n v="345"/>
    <n v="345102"/>
    <x v="6"/>
    <m/>
    <s v="Corporate Projects-105100.6140"/>
    <s v="JA"/>
    <n v="291454"/>
    <d v="2017-05-31T00:00:00"/>
    <n v="34.92"/>
    <m/>
    <n v="34.92"/>
    <s v="UA"/>
    <s v="P"/>
    <s v="6100 - SALARIES &amp; WAGES"/>
    <x v="6"/>
    <s v="Water Serv Corp of Kentucky"/>
    <s v="MWR"/>
    <s v="KY"/>
    <x v="0"/>
  </r>
  <r>
    <n v="345"/>
    <n v="345102"/>
    <x v="6"/>
    <m/>
    <s v="WSC-102104.6140"/>
    <s v="JA"/>
    <n v="19550"/>
    <d v="2017-05-31T00:00:00"/>
    <n v="41.92"/>
    <m/>
    <n v="41.92"/>
    <s v="UA"/>
    <s v="P"/>
    <s v="6100 - SALARIES &amp; WAGES"/>
    <x v="6"/>
    <s v="Water Serv Corp of Kentucky"/>
    <s v="MWR"/>
    <s v="KY"/>
    <x v="0"/>
  </r>
  <r>
    <n v="345"/>
    <n v="345102"/>
    <x v="6"/>
    <m/>
    <s v="WSC-102109.6140"/>
    <s v="JA"/>
    <n v="297396"/>
    <d v="2017-05-31T00:00:00"/>
    <n v="749.76"/>
    <m/>
    <n v="749.76"/>
    <s v="UA"/>
    <s v="P"/>
    <s v="6100 - SALARIES &amp; WAGES"/>
    <x v="6"/>
    <s v="Water Serv Corp of Kentucky"/>
    <s v="MWR"/>
    <s v="KY"/>
    <x v="0"/>
  </r>
  <r>
    <n v="345"/>
    <n v="345102"/>
    <x v="6"/>
    <m/>
    <s v="WSC-102104.6140"/>
    <s v="JA"/>
    <n v="19550"/>
    <d v="2017-04-30T00:00:00"/>
    <n v="48.24"/>
    <m/>
    <n v="48.24"/>
    <s v="UA"/>
    <s v="P"/>
    <s v="6100 - SALARIES &amp; WAGES"/>
    <x v="6"/>
    <s v="Water Serv Corp of Kentucky"/>
    <s v="MWR"/>
    <s v="KY"/>
    <x v="0"/>
  </r>
  <r>
    <n v="345"/>
    <n v="345102"/>
    <x v="6"/>
    <m/>
    <s v="WSC-102109.6140"/>
    <s v="JA"/>
    <n v="297396"/>
    <d v="2017-04-30T00:00:00"/>
    <n v="669.8"/>
    <m/>
    <n v="669.8"/>
    <s v="UA"/>
    <s v="P"/>
    <s v="6100 - SALARIES &amp; WAGES"/>
    <x v="6"/>
    <s v="Water Serv Corp of Kentucky"/>
    <s v="MWR"/>
    <s v="KY"/>
    <x v="0"/>
  </r>
  <r>
    <n v="345"/>
    <n v="345102"/>
    <x v="6"/>
    <m/>
    <s v="Corporate Projects-105100.6140"/>
    <s v="JA"/>
    <n v="291454"/>
    <d v="2017-04-30T00:00:00"/>
    <n v="53.49"/>
    <m/>
    <n v="53.49"/>
    <s v="UA"/>
    <s v="P"/>
    <s v="6100 - SALARIES &amp; WAGES"/>
    <x v="6"/>
    <s v="Water Serv Corp of Kentucky"/>
    <s v="MWR"/>
    <s v="KY"/>
    <x v="0"/>
  </r>
  <r>
    <n v="345"/>
    <n v="345102"/>
    <x v="6"/>
    <m/>
    <s v="WSC-102109.6140"/>
    <s v="JA"/>
    <n v="297396"/>
    <d v="2017-03-31T00:00:00"/>
    <n v="738.87"/>
    <m/>
    <n v="738.87"/>
    <s v="UA"/>
    <s v="P"/>
    <s v="6100 - SALARIES &amp; WAGES"/>
    <x v="6"/>
    <s v="Water Serv Corp of Kentucky"/>
    <s v="MWR"/>
    <s v="KY"/>
    <x v="0"/>
  </r>
  <r>
    <n v="345"/>
    <n v="345102"/>
    <x v="6"/>
    <m/>
    <s v="Corporate Projects-105100.6140"/>
    <s v="JA"/>
    <n v="291454"/>
    <d v="2017-03-31T00:00:00"/>
    <n v="21.59"/>
    <m/>
    <n v="21.59"/>
    <s v="UA"/>
    <s v="P"/>
    <s v="6100 - SALARIES &amp; WAGES"/>
    <x v="6"/>
    <s v="Water Serv Corp of Kentucky"/>
    <s v="MWR"/>
    <s v="KY"/>
    <x v="0"/>
  </r>
  <r>
    <n v="345"/>
    <n v="345102"/>
    <x v="6"/>
    <m/>
    <s v="WSC-102104.6140"/>
    <s v="JA"/>
    <n v="19550"/>
    <d v="2017-03-31T00:00:00"/>
    <n v="38.58"/>
    <m/>
    <n v="38.58"/>
    <s v="UA"/>
    <s v="P"/>
    <s v="6100 - SALARIES &amp; WAGES"/>
    <x v="6"/>
    <s v="Water Serv Corp of Kentucky"/>
    <s v="MWR"/>
    <s v="KY"/>
    <x v="0"/>
  </r>
  <r>
    <n v="345"/>
    <n v="345102"/>
    <x v="6"/>
    <m/>
    <s v="WSC-102109.6140"/>
    <s v="JA"/>
    <n v="297396"/>
    <d v="2017-02-28T00:00:00"/>
    <n v="737.57"/>
    <m/>
    <n v="737.57"/>
    <s v="UA"/>
    <s v="P"/>
    <s v="6100 - SALARIES &amp; WAGES"/>
    <x v="6"/>
    <s v="Water Serv Corp of Kentucky"/>
    <s v="MWR"/>
    <s v="KY"/>
    <x v="0"/>
  </r>
  <r>
    <n v="345"/>
    <n v="345102"/>
    <x v="6"/>
    <m/>
    <s v="Corporate Projects-105100.6140"/>
    <s v="JA"/>
    <n v="291454"/>
    <d v="2017-02-28T00:00:00"/>
    <n v="44.26"/>
    <m/>
    <n v="44.26"/>
    <s v="UA"/>
    <s v="P"/>
    <s v="6100 - SALARIES &amp; WAGES"/>
    <x v="6"/>
    <s v="Water Serv Corp of Kentucky"/>
    <s v="MWR"/>
    <s v="KY"/>
    <x v="0"/>
  </r>
  <r>
    <n v="345"/>
    <n v="345102"/>
    <x v="6"/>
    <m/>
    <s v="WSC-102104.6140"/>
    <s v="JA"/>
    <n v="19550"/>
    <d v="2017-02-28T00:00:00"/>
    <n v="20.28"/>
    <m/>
    <n v="20.28"/>
    <s v="UA"/>
    <s v="P"/>
    <s v="6100 - SALARIES &amp; WAGES"/>
    <x v="6"/>
    <s v="Water Serv Corp of Kentucky"/>
    <s v="MWR"/>
    <s v="KY"/>
    <x v="0"/>
  </r>
  <r>
    <n v="345"/>
    <n v="345102"/>
    <x v="6"/>
    <m/>
    <s v="Corporate Projects-105100.6140"/>
    <s v="JA"/>
    <n v="291454"/>
    <d v="2017-01-31T00:00:00"/>
    <n v="11.1"/>
    <m/>
    <n v="11.1"/>
    <s v="UA"/>
    <s v="P"/>
    <s v="6100 - SALARIES &amp; WAGES"/>
    <x v="6"/>
    <s v="Water Serv Corp of Kentucky"/>
    <s v="MWR"/>
    <s v="KY"/>
    <x v="0"/>
  </r>
  <r>
    <n v="345"/>
    <n v="345102"/>
    <x v="6"/>
    <m/>
    <s v="WSC-102109.6140"/>
    <s v="JA"/>
    <n v="297396"/>
    <d v="2017-01-31T00:00:00"/>
    <n v="775.16"/>
    <m/>
    <n v="775.16"/>
    <s v="UA"/>
    <s v="P"/>
    <s v="6100 - SALARIES &amp; WAGES"/>
    <x v="6"/>
    <s v="Water Serv Corp of Kentucky"/>
    <s v="MWR"/>
    <s v="KY"/>
    <x v="0"/>
  </r>
  <r>
    <n v="345"/>
    <n v="345102"/>
    <x v="6"/>
    <m/>
    <s v="WSC-102104.6140"/>
    <s v="JA"/>
    <n v="19550"/>
    <d v="2017-01-31T00:00:00"/>
    <n v="15.73"/>
    <m/>
    <n v="15.73"/>
    <s v="UA"/>
    <s v="P"/>
    <s v="6100 - SALARIES &amp; WAGES"/>
    <x v="6"/>
    <s v="Water Serv Corp of Kentucky"/>
    <s v="MWR"/>
    <s v="KY"/>
    <x v="0"/>
  </r>
  <r>
    <n v="345"/>
    <n v="345102"/>
    <x v="6"/>
    <m/>
    <s v="WSC-102104.6140"/>
    <s v="JA"/>
    <n v="19550"/>
    <d v="2016-12-31T00:00:00"/>
    <n v="35.54"/>
    <m/>
    <n v="35.54"/>
    <s v="UA"/>
    <s v="P"/>
    <s v="6100 - SALARIES &amp; WAGES"/>
    <x v="6"/>
    <s v="Water Serv Corp of Kentucky"/>
    <s v="MWR"/>
    <s v="KY"/>
    <x v="1"/>
  </r>
  <r>
    <n v="345"/>
    <n v="345102"/>
    <x v="6"/>
    <m/>
    <s v="WSC-102109.6140"/>
    <s v="JA"/>
    <n v="297396"/>
    <d v="2016-12-31T00:00:00"/>
    <n v="498.21"/>
    <m/>
    <n v="498.21"/>
    <s v="UA"/>
    <s v="P"/>
    <s v="6100 - SALARIES &amp; WAGES"/>
    <x v="6"/>
    <s v="Water Serv Corp of Kentucky"/>
    <s v="MWR"/>
    <s v="KY"/>
    <x v="1"/>
  </r>
  <r>
    <n v="345"/>
    <n v="345102"/>
    <x v="6"/>
    <m/>
    <s v="WSC-102109.6140"/>
    <s v="JA"/>
    <n v="297396"/>
    <d v="2016-11-30T00:00:00"/>
    <n v="494.61"/>
    <m/>
    <n v="494.61"/>
    <s v="UA"/>
    <s v="P"/>
    <s v="6100 - SALARIES &amp; WAGES"/>
    <x v="6"/>
    <s v="Water Serv Corp of Kentucky"/>
    <s v="MWR"/>
    <s v="KY"/>
    <x v="1"/>
  </r>
  <r>
    <n v="345"/>
    <n v="345102"/>
    <x v="6"/>
    <m/>
    <s v="WSC-102104.6140"/>
    <s v="JA"/>
    <n v="19550"/>
    <d v="2016-11-30T00:00:00"/>
    <n v="34.590000000000003"/>
    <m/>
    <n v="34.590000000000003"/>
    <s v="UA"/>
    <s v="P"/>
    <s v="6100 - SALARIES &amp; WAGES"/>
    <x v="6"/>
    <s v="Water Serv Corp of Kentucky"/>
    <s v="MWR"/>
    <s v="KY"/>
    <x v="1"/>
  </r>
  <r>
    <n v="345"/>
    <n v="345102"/>
    <x v="6"/>
    <m/>
    <s v="WSC-102104.6140"/>
    <s v="JA"/>
    <n v="19550"/>
    <d v="2016-10-31T00:00:00"/>
    <n v="64.5"/>
    <m/>
    <n v="64.5"/>
    <s v="UA"/>
    <s v="P"/>
    <s v="6100 - SALARIES &amp; WAGES"/>
    <x v="6"/>
    <s v="Water Serv Corp of Kentucky"/>
    <s v="MWR"/>
    <s v="KY"/>
    <x v="1"/>
  </r>
  <r>
    <n v="345"/>
    <n v="345102"/>
    <x v="6"/>
    <m/>
    <s v="WSC-102109.6140"/>
    <s v="JA"/>
    <n v="297396"/>
    <d v="2016-10-31T00:00:00"/>
    <n v="556.29"/>
    <m/>
    <n v="556.29"/>
    <s v="UA"/>
    <s v="P"/>
    <s v="6100 - SALARIES &amp; WAGES"/>
    <x v="6"/>
    <s v="Water Serv Corp of Kentucky"/>
    <s v="MWR"/>
    <s v="KY"/>
    <x v="1"/>
  </r>
  <r>
    <n v="345"/>
    <n v="345102"/>
    <x v="6"/>
    <m/>
    <s v="WSC-102104.6140"/>
    <s v="JA"/>
    <n v="19550"/>
    <d v="2016-09-30T00:00:00"/>
    <n v="129.38"/>
    <m/>
    <n v="129.38"/>
    <s v="UA"/>
    <s v="P"/>
    <s v="6100 - SALARIES &amp; WAGES"/>
    <x v="6"/>
    <s v="Water Serv Corp of Kentucky"/>
    <s v="MWR"/>
    <s v="KY"/>
    <x v="1"/>
  </r>
  <r>
    <n v="345"/>
    <n v="345102"/>
    <x v="6"/>
    <m/>
    <s v="WSC-102109.6140"/>
    <s v="JA"/>
    <n v="297396"/>
    <d v="2016-09-30T00:00:00"/>
    <n v="525.28"/>
    <m/>
    <n v="525.28"/>
    <s v="UA"/>
    <s v="P"/>
    <s v="6100 - SALARIES &amp; WAGES"/>
    <x v="6"/>
    <s v="Water Serv Corp of Kentucky"/>
    <s v="MWR"/>
    <s v="KY"/>
    <x v="1"/>
  </r>
  <r>
    <n v="345"/>
    <n v="345102"/>
    <x v="6"/>
    <m/>
    <s v="WSC-102109.6140"/>
    <s v="JA"/>
    <n v="297396"/>
    <d v="2016-08-31T00:00:00"/>
    <n v="594.65"/>
    <m/>
    <n v="594.65"/>
    <s v="UA"/>
    <s v="P"/>
    <s v="6100 - SALARIES &amp; WAGES"/>
    <x v="6"/>
    <s v="Water Serv Corp of Kentucky"/>
    <s v="MWR"/>
    <s v="KY"/>
    <x v="1"/>
  </r>
  <r>
    <n v="345"/>
    <n v="345102"/>
    <x v="6"/>
    <m/>
    <s v="WSC-102104.6140"/>
    <s v="JA"/>
    <n v="19550"/>
    <d v="2016-08-31T00:00:00"/>
    <n v="58.69"/>
    <m/>
    <n v="58.69"/>
    <s v="UA"/>
    <s v="P"/>
    <s v="6100 - SALARIES &amp; WAGES"/>
    <x v="6"/>
    <s v="Water Serv Corp of Kentucky"/>
    <s v="MWR"/>
    <s v="KY"/>
    <x v="1"/>
  </r>
  <r>
    <n v="345"/>
    <n v="345102"/>
    <x v="6"/>
    <m/>
    <s v="WSC-102109.6140"/>
    <s v="JA"/>
    <n v="297396"/>
    <d v="2016-07-31T00:00:00"/>
    <n v="615.01"/>
    <m/>
    <n v="615.01"/>
    <s v="UA"/>
    <s v="P"/>
    <s v="6100 - SALARIES &amp; WAGES"/>
    <x v="6"/>
    <s v="Water Serv Corp of Kentucky"/>
    <s v="MWR"/>
    <s v="KY"/>
    <x v="1"/>
  </r>
  <r>
    <n v="345"/>
    <n v="345102"/>
    <x v="6"/>
    <m/>
    <s v="WSC-102104.6140"/>
    <s v="JA"/>
    <n v="19550"/>
    <d v="2016-07-31T00:00:00"/>
    <n v="40.22"/>
    <m/>
    <n v="40.22"/>
    <s v="UA"/>
    <s v="P"/>
    <s v="6100 - SALARIES &amp; WAGES"/>
    <x v="6"/>
    <s v="Water Serv Corp of Kentucky"/>
    <s v="MWR"/>
    <s v="KY"/>
    <x v="1"/>
  </r>
  <r>
    <n v="345"/>
    <n v="345102"/>
    <x v="6"/>
    <m/>
    <s v="WSC-102104.6140"/>
    <s v="JA"/>
    <n v="19550"/>
    <d v="2016-06-30T00:00:00"/>
    <n v="33.299999999999997"/>
    <m/>
    <n v="33.299999999999997"/>
    <s v="UA"/>
    <s v="P"/>
    <s v="6100 - SALARIES &amp; WAGES"/>
    <x v="6"/>
    <s v="Water Serv Corp of Kentucky"/>
    <s v="MWR"/>
    <s v="KY"/>
    <x v="1"/>
  </r>
  <r>
    <n v="345"/>
    <n v="345102"/>
    <x v="6"/>
    <m/>
    <s v="WSC-102109.6140"/>
    <s v="JA"/>
    <n v="297396"/>
    <d v="2016-06-30T00:00:00"/>
    <n v="620.94000000000005"/>
    <m/>
    <n v="620.94000000000005"/>
    <s v="UA"/>
    <s v="P"/>
    <s v="6100 - SALARIES &amp; WAGES"/>
    <x v="6"/>
    <s v="Water Serv Corp of Kentucky"/>
    <s v="MWR"/>
    <s v="KY"/>
    <x v="1"/>
  </r>
  <r>
    <n v="345"/>
    <n v="345102"/>
    <x v="6"/>
    <m/>
    <s v="WSC-102104.6140"/>
    <s v="JA"/>
    <n v="19550"/>
    <d v="2016-05-31T00:00:00"/>
    <n v="11.74"/>
    <m/>
    <n v="11.74"/>
    <s v="UA"/>
    <s v="P"/>
    <s v="6100 - SALARIES &amp; WAGES"/>
    <x v="6"/>
    <s v="Water Serv Corp of Kentucky"/>
    <s v="MWR"/>
    <s v="KY"/>
    <x v="1"/>
  </r>
  <r>
    <n v="345"/>
    <n v="345102"/>
    <x v="6"/>
    <m/>
    <s v="WSC-102109.6140"/>
    <s v="JA"/>
    <n v="297396"/>
    <d v="2016-05-31T00:00:00"/>
    <n v="641.85"/>
    <m/>
    <n v="641.85"/>
    <s v="UA"/>
    <s v="P"/>
    <s v="6100 - SALARIES &amp; WAGES"/>
    <x v="6"/>
    <s v="Water Serv Corp of Kentucky"/>
    <s v="MWR"/>
    <s v="KY"/>
    <x v="1"/>
  </r>
  <r>
    <n v="345"/>
    <n v="345102"/>
    <x v="6"/>
    <m/>
    <s v="WSC-102109.6140"/>
    <s v="JA"/>
    <n v="297396"/>
    <d v="2016-04-30T00:00:00"/>
    <n v="676.43"/>
    <m/>
    <n v="676.43"/>
    <s v="UA"/>
    <s v="P"/>
    <s v="6100 - SALARIES &amp; WAGES"/>
    <x v="6"/>
    <s v="Water Serv Corp of Kentucky"/>
    <s v="MWR"/>
    <s v="KY"/>
    <x v="1"/>
  </r>
  <r>
    <n v="345"/>
    <n v="345102"/>
    <x v="6"/>
    <m/>
    <s v="WSC-102104.6140"/>
    <s v="JA"/>
    <n v="19550"/>
    <d v="2016-04-30T00:00:00"/>
    <n v="7.83"/>
    <m/>
    <n v="7.83"/>
    <s v="UA"/>
    <s v="P"/>
    <s v="6100 - SALARIES &amp; WAGES"/>
    <x v="6"/>
    <s v="Water Serv Corp of Kentucky"/>
    <s v="MWR"/>
    <s v="KY"/>
    <x v="1"/>
  </r>
  <r>
    <n v="345"/>
    <n v="345102"/>
    <x v="6"/>
    <m/>
    <s v="WSC-102104.6140"/>
    <s v="JA"/>
    <n v="19550"/>
    <d v="2016-03-31T00:00:00"/>
    <n v="45.09"/>
    <m/>
    <n v="45.09"/>
    <s v="UA"/>
    <s v="P"/>
    <s v="6100 - SALARIES &amp; WAGES"/>
    <x v="6"/>
    <s v="Water Serv Corp of Kentucky"/>
    <s v="MWR"/>
    <s v="KY"/>
    <x v="1"/>
  </r>
  <r>
    <n v="345"/>
    <n v="345102"/>
    <x v="6"/>
    <m/>
    <s v="WSC-102109.6140"/>
    <s v="JA"/>
    <n v="297396"/>
    <d v="2016-03-31T00:00:00"/>
    <n v="590.76"/>
    <m/>
    <n v="590.76"/>
    <s v="UA"/>
    <s v="P"/>
    <s v="6100 - SALARIES &amp; WAGES"/>
    <x v="6"/>
    <s v="Water Serv Corp of Kentucky"/>
    <s v="MWR"/>
    <s v="KY"/>
    <x v="1"/>
  </r>
  <r>
    <n v="345"/>
    <n v="345102"/>
    <x v="6"/>
    <m/>
    <s v="WSC-102109.6140"/>
    <s v="JA"/>
    <n v="297396"/>
    <d v="2016-02-29T00:00:00"/>
    <n v="609.73"/>
    <m/>
    <n v="609.73"/>
    <s v="UA"/>
    <s v="P"/>
    <s v="6100 - SALARIES &amp; WAGES"/>
    <x v="6"/>
    <s v="Water Serv Corp of Kentucky"/>
    <s v="MWR"/>
    <s v="KY"/>
    <x v="1"/>
  </r>
  <r>
    <n v="345"/>
    <n v="345102"/>
    <x v="6"/>
    <m/>
    <s v="WSC-102104.6140"/>
    <s v="JA"/>
    <n v="19550"/>
    <d v="2016-02-29T00:00:00"/>
    <n v="27.51"/>
    <m/>
    <n v="27.51"/>
    <s v="UA"/>
    <s v="P"/>
    <s v="6100 - SALARIES &amp; WAGES"/>
    <x v="6"/>
    <s v="Water Serv Corp of Kentucky"/>
    <s v="MWR"/>
    <s v="KY"/>
    <x v="1"/>
  </r>
  <r>
    <n v="345"/>
    <n v="345102"/>
    <x v="6"/>
    <m/>
    <s v="WSC-102104.6140"/>
    <s v="JA"/>
    <n v="19550"/>
    <d v="2016-01-31T00:00:00"/>
    <n v="38.340000000000003"/>
    <m/>
    <n v="38.340000000000003"/>
    <s v="UA"/>
    <s v="P"/>
    <s v="6100 - SALARIES &amp; WAGES"/>
    <x v="6"/>
    <s v="Water Serv Corp of Kentucky"/>
    <s v="MWR"/>
    <s v="KY"/>
    <x v="1"/>
  </r>
  <r>
    <n v="345"/>
    <n v="345102"/>
    <x v="6"/>
    <m/>
    <s v="WSC-102109.6140"/>
    <s v="JA"/>
    <n v="297396"/>
    <d v="2016-01-31T00:00:00"/>
    <n v="599.35"/>
    <m/>
    <n v="599.35"/>
    <s v="UA"/>
    <s v="P"/>
    <s v="6100 - SALARIES &amp; WAGES"/>
    <x v="6"/>
    <s v="Water Serv Corp of Kentucky"/>
    <s v="MWR"/>
    <s v="KY"/>
    <x v="1"/>
  </r>
  <r>
    <n v="345"/>
    <n v="345101"/>
    <x v="7"/>
    <m/>
    <s v="WSC-102106.6145"/>
    <s v="JA"/>
    <n v="19613"/>
    <d v="2017-12-31T00:00:00"/>
    <n v="249.23"/>
    <m/>
    <n v="249.23"/>
    <s v="UA"/>
    <s v="P"/>
    <s v="6100 - SALARIES &amp; WAGES"/>
    <x v="7"/>
    <s v="Water Serv Corp of Kentucky"/>
    <s v="MWR"/>
    <s v="KY"/>
    <x v="0"/>
  </r>
  <r>
    <n v="345"/>
    <n v="345101"/>
    <x v="7"/>
    <m/>
    <s v="WSC-102106.6145"/>
    <s v="JA"/>
    <n v="19613"/>
    <d v="2017-11-30T00:00:00"/>
    <n v="256.60000000000002"/>
    <m/>
    <n v="256.60000000000002"/>
    <s v="UA"/>
    <s v="P"/>
    <s v="6100 - SALARIES &amp; WAGES"/>
    <x v="7"/>
    <s v="Water Serv Corp of Kentucky"/>
    <s v="MWR"/>
    <s v="KY"/>
    <x v="0"/>
  </r>
  <r>
    <n v="345"/>
    <n v="345101"/>
    <x v="7"/>
    <m/>
    <s v="WSC-102106.6145"/>
    <s v="JA"/>
    <n v="19613"/>
    <d v="2017-10-31T00:00:00"/>
    <n v="264.89"/>
    <m/>
    <n v="264.89"/>
    <s v="UA"/>
    <s v="P"/>
    <s v="6100 - SALARIES &amp; WAGES"/>
    <x v="7"/>
    <s v="Water Serv Corp of Kentucky"/>
    <s v="MWR"/>
    <s v="KY"/>
    <x v="0"/>
  </r>
  <r>
    <n v="345"/>
    <n v="345101"/>
    <x v="7"/>
    <m/>
    <s v="WSC-102106.6145"/>
    <s v="JA"/>
    <n v="19613"/>
    <d v="2017-09-30T00:00:00"/>
    <n v="255.67"/>
    <m/>
    <n v="255.67"/>
    <s v="UA"/>
    <s v="P"/>
    <s v="6100 - SALARIES &amp; WAGES"/>
    <x v="7"/>
    <s v="Water Serv Corp of Kentucky"/>
    <s v="MWR"/>
    <s v="KY"/>
    <x v="0"/>
  </r>
  <r>
    <n v="345"/>
    <n v="345101"/>
    <x v="7"/>
    <m/>
    <s v="WSC-102106.6145"/>
    <s v="JA"/>
    <n v="19613"/>
    <d v="2017-08-31T00:00:00"/>
    <n v="267.05"/>
    <m/>
    <n v="267.05"/>
    <s v="UA"/>
    <s v="P"/>
    <s v="6100 - SALARIES &amp; WAGES"/>
    <x v="7"/>
    <s v="Water Serv Corp of Kentucky"/>
    <s v="MWR"/>
    <s v="KY"/>
    <x v="0"/>
  </r>
  <r>
    <n v="345"/>
    <n v="345101"/>
    <x v="7"/>
    <m/>
    <s v="WSC-102106.6145"/>
    <s v="JA"/>
    <n v="19613"/>
    <d v="2017-07-31T00:00:00"/>
    <n v="244.1"/>
    <m/>
    <n v="244.1"/>
    <s v="UA"/>
    <s v="P"/>
    <s v="6100 - SALARIES &amp; WAGES"/>
    <x v="7"/>
    <s v="Water Serv Corp of Kentucky"/>
    <s v="MWR"/>
    <s v="KY"/>
    <x v="0"/>
  </r>
  <r>
    <n v="345"/>
    <n v="345101"/>
    <x v="7"/>
    <m/>
    <s v="WSC-102106.6145"/>
    <s v="JA"/>
    <n v="19613"/>
    <d v="2017-06-30T00:00:00"/>
    <n v="267.67"/>
    <m/>
    <n v="267.67"/>
    <s v="UA"/>
    <s v="P"/>
    <s v="6100 - SALARIES &amp; WAGES"/>
    <x v="7"/>
    <s v="Water Serv Corp of Kentucky"/>
    <s v="MWR"/>
    <s v="KY"/>
    <x v="0"/>
  </r>
  <r>
    <n v="345"/>
    <n v="345101"/>
    <x v="7"/>
    <m/>
    <s v="WSC-102106.6145"/>
    <s v="JA"/>
    <n v="19613"/>
    <d v="2017-05-31T00:00:00"/>
    <n v="290.64"/>
    <m/>
    <n v="290.64"/>
    <s v="UA"/>
    <s v="P"/>
    <s v="6100 - SALARIES &amp; WAGES"/>
    <x v="7"/>
    <s v="Water Serv Corp of Kentucky"/>
    <s v="MWR"/>
    <s v="KY"/>
    <x v="0"/>
  </r>
  <r>
    <n v="345"/>
    <n v="345101"/>
    <x v="7"/>
    <m/>
    <s v="WSC-102106.6145"/>
    <s v="JA"/>
    <n v="19613"/>
    <d v="2017-04-30T00:00:00"/>
    <n v="249.63"/>
    <m/>
    <n v="249.63"/>
    <s v="UA"/>
    <s v="P"/>
    <s v="6100 - SALARIES &amp; WAGES"/>
    <x v="7"/>
    <s v="Water Serv Corp of Kentucky"/>
    <s v="MWR"/>
    <s v="KY"/>
    <x v="0"/>
  </r>
  <r>
    <n v="345"/>
    <n v="345101"/>
    <x v="7"/>
    <m/>
    <s v="WSC-102106.6145"/>
    <s v="JA"/>
    <n v="19613"/>
    <d v="2017-03-31T00:00:00"/>
    <n v="283.36"/>
    <m/>
    <n v="283.36"/>
    <s v="UA"/>
    <s v="P"/>
    <s v="6100 - SALARIES &amp; WAGES"/>
    <x v="7"/>
    <s v="Water Serv Corp of Kentucky"/>
    <s v="MWR"/>
    <s v="KY"/>
    <x v="0"/>
  </r>
  <r>
    <n v="345"/>
    <n v="345101"/>
    <x v="7"/>
    <m/>
    <s v="WSC-102106.6145"/>
    <s v="JA"/>
    <n v="19613"/>
    <d v="2017-02-28T00:00:00"/>
    <n v="252.49"/>
    <m/>
    <n v="252.49"/>
    <s v="UA"/>
    <s v="P"/>
    <s v="6100 - SALARIES &amp; WAGES"/>
    <x v="7"/>
    <s v="Water Serv Corp of Kentucky"/>
    <s v="MWR"/>
    <s v="KY"/>
    <x v="0"/>
  </r>
  <r>
    <n v="345"/>
    <n v="345101"/>
    <x v="7"/>
    <m/>
    <s v="WSC-102106.6145"/>
    <s v="JA"/>
    <n v="19613"/>
    <d v="2017-01-31T00:00:00"/>
    <n v="277.33"/>
    <m/>
    <n v="277.33"/>
    <s v="UA"/>
    <s v="P"/>
    <s v="6100 - SALARIES &amp; WAGES"/>
    <x v="7"/>
    <s v="Water Serv Corp of Kentucky"/>
    <s v="MWR"/>
    <s v="KY"/>
    <x v="0"/>
  </r>
  <r>
    <n v="345"/>
    <n v="345101"/>
    <x v="7"/>
    <m/>
    <s v="WSC-102106.6145"/>
    <s v="JA"/>
    <n v="19613"/>
    <d v="2016-12-31T00:00:00"/>
    <n v="266.87"/>
    <m/>
    <n v="266.87"/>
    <s v="UA"/>
    <s v="P"/>
    <s v="6100 - SALARIES &amp; WAGES"/>
    <x v="7"/>
    <s v="Water Serv Corp of Kentucky"/>
    <s v="MWR"/>
    <s v="KY"/>
    <x v="1"/>
  </r>
  <r>
    <n v="345"/>
    <n v="345101"/>
    <x v="7"/>
    <m/>
    <s v="WSC-102106.6145"/>
    <s v="JA"/>
    <n v="19613"/>
    <d v="2016-11-30T00:00:00"/>
    <n v="270.44"/>
    <m/>
    <n v="270.44"/>
    <s v="UA"/>
    <s v="P"/>
    <s v="6100 - SALARIES &amp; WAGES"/>
    <x v="7"/>
    <s v="Water Serv Corp of Kentucky"/>
    <s v="MWR"/>
    <s v="KY"/>
    <x v="1"/>
  </r>
  <r>
    <n v="345"/>
    <n v="345101"/>
    <x v="7"/>
    <m/>
    <s v="WSC-102106.6145"/>
    <s v="JA"/>
    <n v="19613"/>
    <d v="2016-10-31T00:00:00"/>
    <n v="257.48"/>
    <m/>
    <n v="257.48"/>
    <s v="UA"/>
    <s v="P"/>
    <s v="6100 - SALARIES &amp; WAGES"/>
    <x v="7"/>
    <s v="Water Serv Corp of Kentucky"/>
    <s v="MWR"/>
    <s v="KY"/>
    <x v="1"/>
  </r>
  <r>
    <n v="345"/>
    <n v="345101"/>
    <x v="7"/>
    <m/>
    <s v="WSC-102106.6145"/>
    <s v="JA"/>
    <n v="19613"/>
    <d v="2016-09-30T00:00:00"/>
    <n v="250.03"/>
    <m/>
    <n v="250.03"/>
    <s v="UA"/>
    <s v="P"/>
    <s v="6100 - SALARIES &amp; WAGES"/>
    <x v="7"/>
    <s v="Water Serv Corp of Kentucky"/>
    <s v="MWR"/>
    <s v="KY"/>
    <x v="1"/>
  </r>
  <r>
    <n v="345"/>
    <n v="345101"/>
    <x v="7"/>
    <m/>
    <s v="WSC-102106.6145"/>
    <s v="JA"/>
    <n v="19613"/>
    <d v="2016-08-31T00:00:00"/>
    <n v="270.64999999999998"/>
    <m/>
    <n v="270.64999999999998"/>
    <s v="UA"/>
    <s v="P"/>
    <s v="6100 - SALARIES &amp; WAGES"/>
    <x v="7"/>
    <s v="Water Serv Corp of Kentucky"/>
    <s v="MWR"/>
    <s v="KY"/>
    <x v="1"/>
  </r>
  <r>
    <n v="345"/>
    <n v="345101"/>
    <x v="7"/>
    <m/>
    <s v="WSC-102106.6145"/>
    <s v="JA"/>
    <n v="19613"/>
    <d v="2016-07-31T00:00:00"/>
    <n v="246.79"/>
    <m/>
    <n v="246.79"/>
    <s v="UA"/>
    <s v="P"/>
    <s v="6100 - SALARIES &amp; WAGES"/>
    <x v="7"/>
    <s v="Water Serv Corp of Kentucky"/>
    <s v="MWR"/>
    <s v="KY"/>
    <x v="1"/>
  </r>
  <r>
    <n v="345"/>
    <n v="345101"/>
    <x v="7"/>
    <m/>
    <s v="WSC-102106.6145"/>
    <s v="JA"/>
    <n v="19613"/>
    <d v="2016-06-30T00:00:00"/>
    <n v="249.82"/>
    <m/>
    <n v="249.82"/>
    <s v="UA"/>
    <s v="P"/>
    <s v="6100 - SALARIES &amp; WAGES"/>
    <x v="7"/>
    <s v="Water Serv Corp of Kentucky"/>
    <s v="MWR"/>
    <s v="KY"/>
    <x v="1"/>
  </r>
  <r>
    <n v="345"/>
    <n v="345101"/>
    <x v="7"/>
    <m/>
    <s v="WSC-102106.6145"/>
    <s v="JA"/>
    <n v="19613"/>
    <d v="2016-05-31T00:00:00"/>
    <n v="233.76"/>
    <m/>
    <n v="233.76"/>
    <s v="UA"/>
    <s v="P"/>
    <s v="6100 - SALARIES &amp; WAGES"/>
    <x v="7"/>
    <s v="Water Serv Corp of Kentucky"/>
    <s v="MWR"/>
    <s v="KY"/>
    <x v="1"/>
  </r>
  <r>
    <n v="345"/>
    <n v="345101"/>
    <x v="7"/>
    <m/>
    <s v="WSC-102106.6145"/>
    <s v="JA"/>
    <n v="19613"/>
    <d v="2016-04-30T00:00:00"/>
    <n v="228.23"/>
    <m/>
    <n v="228.23"/>
    <s v="UA"/>
    <s v="P"/>
    <s v="6100 - SALARIES &amp; WAGES"/>
    <x v="7"/>
    <s v="Water Serv Corp of Kentucky"/>
    <s v="MWR"/>
    <s v="KY"/>
    <x v="1"/>
  </r>
  <r>
    <n v="345"/>
    <n v="345101"/>
    <x v="7"/>
    <m/>
    <s v="WSC-102106.6145"/>
    <s v="JA"/>
    <n v="19613"/>
    <d v="2016-03-31T00:00:00"/>
    <n v="242.94"/>
    <m/>
    <n v="242.94"/>
    <s v="UA"/>
    <s v="P"/>
    <s v="6100 - SALARIES &amp; WAGES"/>
    <x v="7"/>
    <s v="Water Serv Corp of Kentucky"/>
    <s v="MWR"/>
    <s v="KY"/>
    <x v="1"/>
  </r>
  <r>
    <n v="345"/>
    <n v="345101"/>
    <x v="7"/>
    <m/>
    <s v="WSC-102106.6145"/>
    <s v="JA"/>
    <n v="19613"/>
    <d v="2016-02-29T00:00:00"/>
    <n v="231.88"/>
    <m/>
    <n v="231.88"/>
    <s v="UA"/>
    <s v="P"/>
    <s v="6100 - SALARIES &amp; WAGES"/>
    <x v="7"/>
    <s v="Water Serv Corp of Kentucky"/>
    <s v="MWR"/>
    <s v="KY"/>
    <x v="1"/>
  </r>
  <r>
    <n v="345"/>
    <n v="345101"/>
    <x v="7"/>
    <m/>
    <s v="WSC-102106.6145"/>
    <s v="JA"/>
    <n v="19613"/>
    <d v="2016-01-31T00:00:00"/>
    <n v="229.05"/>
    <m/>
    <n v="229.05"/>
    <s v="UA"/>
    <s v="P"/>
    <s v="6100 - SALARIES &amp; WAGES"/>
    <x v="7"/>
    <s v="Water Serv Corp of Kentucky"/>
    <s v="MWR"/>
    <s v="KY"/>
    <x v="1"/>
  </r>
  <r>
    <n v="345"/>
    <n v="345102"/>
    <x v="7"/>
    <m/>
    <s v="WSC-102106.6145"/>
    <s v="JA"/>
    <n v="19613"/>
    <d v="2017-12-31T00:00:00"/>
    <n v="2191.56"/>
    <m/>
    <n v="2191.56"/>
    <s v="UA"/>
    <s v="P"/>
    <s v="6100 - SALARIES &amp; WAGES"/>
    <x v="7"/>
    <s v="Water Serv Corp of Kentucky"/>
    <s v="MWR"/>
    <s v="KY"/>
    <x v="0"/>
  </r>
  <r>
    <n v="345"/>
    <n v="345102"/>
    <x v="7"/>
    <m/>
    <s v="WSC-102106.6145"/>
    <s v="JA"/>
    <n v="19613"/>
    <d v="2017-11-30T00:00:00"/>
    <n v="2300.44"/>
    <m/>
    <n v="2300.44"/>
    <s v="UA"/>
    <s v="P"/>
    <s v="6100 - SALARIES &amp; WAGES"/>
    <x v="7"/>
    <s v="Water Serv Corp of Kentucky"/>
    <s v="MWR"/>
    <s v="KY"/>
    <x v="0"/>
  </r>
  <r>
    <n v="345"/>
    <n v="345102"/>
    <x v="7"/>
    <m/>
    <s v="WSC-102106.6145"/>
    <s v="JA"/>
    <n v="19613"/>
    <d v="2017-10-31T00:00:00"/>
    <n v="2360.23"/>
    <m/>
    <n v="2360.23"/>
    <s v="UA"/>
    <s v="P"/>
    <s v="6100 - SALARIES &amp; WAGES"/>
    <x v="7"/>
    <s v="Water Serv Corp of Kentucky"/>
    <s v="MWR"/>
    <s v="KY"/>
    <x v="0"/>
  </r>
  <r>
    <n v="345"/>
    <n v="345102"/>
    <x v="7"/>
    <m/>
    <s v="WSC-102106.6145"/>
    <s v="JA"/>
    <n v="19613"/>
    <d v="2017-09-30T00:00:00"/>
    <n v="2275.19"/>
    <m/>
    <n v="2275.19"/>
    <s v="UA"/>
    <s v="P"/>
    <s v="6100 - SALARIES &amp; WAGES"/>
    <x v="7"/>
    <s v="Water Serv Corp of Kentucky"/>
    <s v="MWR"/>
    <s v="KY"/>
    <x v="0"/>
  </r>
  <r>
    <n v="345"/>
    <n v="345102"/>
    <x v="7"/>
    <m/>
    <s v="WSC-102106.6145"/>
    <s v="JA"/>
    <n v="19613"/>
    <d v="2017-08-31T00:00:00"/>
    <n v="2367.2800000000002"/>
    <m/>
    <n v="2367.2800000000002"/>
    <s v="UA"/>
    <s v="P"/>
    <s v="6100 - SALARIES &amp; WAGES"/>
    <x v="7"/>
    <s v="Water Serv Corp of Kentucky"/>
    <s v="MWR"/>
    <s v="KY"/>
    <x v="0"/>
  </r>
  <r>
    <n v="345"/>
    <n v="345102"/>
    <x v="7"/>
    <m/>
    <s v="WSC-102106.6145"/>
    <s v="JA"/>
    <n v="19613"/>
    <d v="2017-07-31T00:00:00"/>
    <n v="2164.4"/>
    <m/>
    <n v="2164.4"/>
    <s v="UA"/>
    <s v="P"/>
    <s v="6100 - SALARIES &amp; WAGES"/>
    <x v="7"/>
    <s v="Water Serv Corp of Kentucky"/>
    <s v="MWR"/>
    <s v="KY"/>
    <x v="0"/>
  </r>
  <r>
    <n v="345"/>
    <n v="345102"/>
    <x v="7"/>
    <m/>
    <s v="WSC-102106.6145"/>
    <s v="JA"/>
    <n v="19613"/>
    <d v="2017-06-30T00:00:00"/>
    <n v="2344.31"/>
    <m/>
    <n v="2344.31"/>
    <s v="UA"/>
    <s v="P"/>
    <s v="6100 - SALARIES &amp; WAGES"/>
    <x v="7"/>
    <s v="Water Serv Corp of Kentucky"/>
    <s v="MWR"/>
    <s v="KY"/>
    <x v="0"/>
  </r>
  <r>
    <n v="345"/>
    <n v="345102"/>
    <x v="7"/>
    <m/>
    <s v="WSC-102106.6145"/>
    <s v="JA"/>
    <n v="19613"/>
    <d v="2017-05-31T00:00:00"/>
    <n v="2564.12"/>
    <m/>
    <n v="2564.12"/>
    <s v="UA"/>
    <s v="P"/>
    <s v="6100 - SALARIES &amp; WAGES"/>
    <x v="7"/>
    <s v="Water Serv Corp of Kentucky"/>
    <s v="MWR"/>
    <s v="KY"/>
    <x v="0"/>
  </r>
  <r>
    <n v="345"/>
    <n v="345102"/>
    <x v="7"/>
    <m/>
    <s v="WSC-102106.6145"/>
    <s v="JA"/>
    <n v="19613"/>
    <d v="2017-04-30T00:00:00"/>
    <n v="2214.59"/>
    <m/>
    <n v="2214.59"/>
    <s v="UA"/>
    <s v="P"/>
    <s v="6100 - SALARIES &amp; WAGES"/>
    <x v="7"/>
    <s v="Water Serv Corp of Kentucky"/>
    <s v="MWR"/>
    <s v="KY"/>
    <x v="0"/>
  </r>
  <r>
    <n v="345"/>
    <n v="345102"/>
    <x v="7"/>
    <m/>
    <s v="WSC-102106.6145"/>
    <s v="JA"/>
    <n v="19613"/>
    <d v="2017-03-31T00:00:00"/>
    <n v="2516.21"/>
    <m/>
    <n v="2516.21"/>
    <s v="UA"/>
    <s v="P"/>
    <s v="6100 - SALARIES &amp; WAGES"/>
    <x v="7"/>
    <s v="Water Serv Corp of Kentucky"/>
    <s v="MWR"/>
    <s v="KY"/>
    <x v="0"/>
  </r>
  <r>
    <n v="345"/>
    <n v="345102"/>
    <x v="7"/>
    <m/>
    <s v="WSC-102106.6145"/>
    <s v="JA"/>
    <n v="19613"/>
    <d v="2017-02-28T00:00:00"/>
    <n v="2241.23"/>
    <m/>
    <n v="2241.23"/>
    <s v="UA"/>
    <s v="P"/>
    <s v="6100 - SALARIES &amp; WAGES"/>
    <x v="7"/>
    <s v="Water Serv Corp of Kentucky"/>
    <s v="MWR"/>
    <s v="KY"/>
    <x v="0"/>
  </r>
  <r>
    <n v="345"/>
    <n v="345102"/>
    <x v="7"/>
    <m/>
    <s v="WSC-102106.6145"/>
    <s v="JA"/>
    <n v="19613"/>
    <d v="2017-01-31T00:00:00"/>
    <n v="2461.71"/>
    <m/>
    <n v="2461.71"/>
    <s v="UA"/>
    <s v="P"/>
    <s v="6100 - SALARIES &amp; WAGES"/>
    <x v="7"/>
    <s v="Water Serv Corp of Kentucky"/>
    <s v="MWR"/>
    <s v="KY"/>
    <x v="0"/>
  </r>
  <r>
    <n v="345"/>
    <n v="345102"/>
    <x v="7"/>
    <m/>
    <s v="WSC-102106.6145"/>
    <s v="JA"/>
    <n v="19613"/>
    <d v="2016-12-31T00:00:00"/>
    <n v="2353.36"/>
    <m/>
    <n v="2353.36"/>
    <s v="UA"/>
    <s v="P"/>
    <s v="6100 - SALARIES &amp; WAGES"/>
    <x v="7"/>
    <s v="Water Serv Corp of Kentucky"/>
    <s v="MWR"/>
    <s v="KY"/>
    <x v="1"/>
  </r>
  <r>
    <n v="345"/>
    <n v="345102"/>
    <x v="7"/>
    <m/>
    <s v="WSC-102106.6145"/>
    <s v="JA"/>
    <n v="19613"/>
    <d v="2016-11-30T00:00:00"/>
    <n v="2380"/>
    <m/>
    <n v="2380"/>
    <s v="UA"/>
    <s v="P"/>
    <s v="6100 - SALARIES &amp; WAGES"/>
    <x v="7"/>
    <s v="Water Serv Corp of Kentucky"/>
    <s v="MWR"/>
    <s v="KY"/>
    <x v="1"/>
  </r>
  <r>
    <n v="345"/>
    <n v="345102"/>
    <x v="7"/>
    <m/>
    <s v="WSC-102106.6145"/>
    <s v="JA"/>
    <n v="19613"/>
    <d v="2016-10-31T00:00:00"/>
    <n v="2283.21"/>
    <m/>
    <n v="2283.21"/>
    <s v="UA"/>
    <s v="P"/>
    <s v="6100 - SALARIES &amp; WAGES"/>
    <x v="7"/>
    <s v="Water Serv Corp of Kentucky"/>
    <s v="MWR"/>
    <s v="KY"/>
    <x v="1"/>
  </r>
  <r>
    <n v="345"/>
    <n v="345102"/>
    <x v="7"/>
    <m/>
    <s v="WSC-102106.6145"/>
    <s v="JA"/>
    <n v="19613"/>
    <d v="2016-09-30T00:00:00"/>
    <n v="2209.46"/>
    <m/>
    <n v="2209.46"/>
    <s v="UA"/>
    <s v="P"/>
    <s v="6100 - SALARIES &amp; WAGES"/>
    <x v="7"/>
    <s v="Water Serv Corp of Kentucky"/>
    <s v="MWR"/>
    <s v="KY"/>
    <x v="1"/>
  </r>
  <r>
    <n v="345"/>
    <n v="345102"/>
    <x v="7"/>
    <m/>
    <s v="WSC-102106.6145"/>
    <s v="JA"/>
    <n v="19613"/>
    <d v="2016-08-31T00:00:00"/>
    <n v="2367.9699999999998"/>
    <m/>
    <n v="2367.9699999999998"/>
    <s v="UA"/>
    <s v="P"/>
    <s v="6100 - SALARIES &amp; WAGES"/>
    <x v="7"/>
    <s v="Water Serv Corp of Kentucky"/>
    <s v="MWR"/>
    <s v="KY"/>
    <x v="1"/>
  </r>
  <r>
    <n v="345"/>
    <n v="345102"/>
    <x v="7"/>
    <m/>
    <s v="WSC-102106.6145"/>
    <s v="JA"/>
    <n v="19613"/>
    <d v="2016-07-31T00:00:00"/>
    <n v="2157.85"/>
    <m/>
    <n v="2157.85"/>
    <s v="UA"/>
    <s v="P"/>
    <s v="6100 - SALARIES &amp; WAGES"/>
    <x v="7"/>
    <s v="Water Serv Corp of Kentucky"/>
    <s v="MWR"/>
    <s v="KY"/>
    <x v="1"/>
  </r>
  <r>
    <n v="345"/>
    <n v="345102"/>
    <x v="7"/>
    <m/>
    <s v="WSC-102106.6145"/>
    <s v="JA"/>
    <n v="19613"/>
    <d v="2016-06-30T00:00:00"/>
    <n v="2189.0700000000002"/>
    <m/>
    <n v="2189.0700000000002"/>
    <s v="UA"/>
    <s v="P"/>
    <s v="6100 - SALARIES &amp; WAGES"/>
    <x v="7"/>
    <s v="Water Serv Corp of Kentucky"/>
    <s v="MWR"/>
    <s v="KY"/>
    <x v="1"/>
  </r>
  <r>
    <n v="345"/>
    <n v="345102"/>
    <x v="7"/>
    <m/>
    <s v="WSC-102106.6145"/>
    <s v="JA"/>
    <n v="19613"/>
    <d v="2016-05-31T00:00:00"/>
    <n v="2058.33"/>
    <m/>
    <n v="2058.33"/>
    <s v="UA"/>
    <s v="P"/>
    <s v="6100 - SALARIES &amp; WAGES"/>
    <x v="7"/>
    <s v="Water Serv Corp of Kentucky"/>
    <s v="MWR"/>
    <s v="KY"/>
    <x v="1"/>
  </r>
  <r>
    <n v="345"/>
    <n v="345102"/>
    <x v="7"/>
    <m/>
    <s v="WSC-102106.6145"/>
    <s v="JA"/>
    <n v="19613"/>
    <d v="2016-04-30T00:00:00"/>
    <n v="2023.73"/>
    <m/>
    <n v="2023.73"/>
    <s v="UA"/>
    <s v="P"/>
    <s v="6100 - SALARIES &amp; WAGES"/>
    <x v="7"/>
    <s v="Water Serv Corp of Kentucky"/>
    <s v="MWR"/>
    <s v="KY"/>
    <x v="1"/>
  </r>
  <r>
    <n v="345"/>
    <n v="345102"/>
    <x v="7"/>
    <m/>
    <s v="WSC-102106.6145"/>
    <s v="JA"/>
    <n v="19613"/>
    <d v="2016-03-31T00:00:00"/>
    <n v="2158.2199999999998"/>
    <m/>
    <n v="2158.2199999999998"/>
    <s v="UA"/>
    <s v="P"/>
    <s v="6100 - SALARIES &amp; WAGES"/>
    <x v="7"/>
    <s v="Water Serv Corp of Kentucky"/>
    <s v="MWR"/>
    <s v="KY"/>
    <x v="1"/>
  </r>
  <r>
    <n v="345"/>
    <n v="345102"/>
    <x v="7"/>
    <m/>
    <s v="WSC-102106.6145"/>
    <s v="JA"/>
    <n v="19613"/>
    <d v="2016-02-29T00:00:00"/>
    <n v="2067.87"/>
    <m/>
    <n v="2067.87"/>
    <s v="UA"/>
    <s v="P"/>
    <s v="6100 - SALARIES &amp; WAGES"/>
    <x v="7"/>
    <s v="Water Serv Corp of Kentucky"/>
    <s v="MWR"/>
    <s v="KY"/>
    <x v="1"/>
  </r>
  <r>
    <n v="345"/>
    <n v="345102"/>
    <x v="7"/>
    <m/>
    <s v="WSC-102106.6145"/>
    <s v="JA"/>
    <n v="19613"/>
    <d v="2016-01-31T00:00:00"/>
    <n v="2046.03"/>
    <m/>
    <n v="2046.03"/>
    <s v="UA"/>
    <s v="P"/>
    <s v="6100 - SALARIES &amp; WAGES"/>
    <x v="7"/>
    <s v="Water Serv Corp of Kentucky"/>
    <s v="MWR"/>
    <s v="KY"/>
    <x v="1"/>
  </r>
  <r>
    <n v="345"/>
    <n v="345101"/>
    <x v="8"/>
    <m/>
    <s v="WSC-102105.6146"/>
    <s v="JA"/>
    <n v="269943"/>
    <d v="2017-12-31T00:00:00"/>
    <n v="103.62"/>
    <m/>
    <n v="103.62"/>
    <s v="UA"/>
    <s v="P"/>
    <s v="6100 - SALARIES &amp; WAGES"/>
    <x v="8"/>
    <s v="Water Serv Corp of Kentucky"/>
    <s v="MWR"/>
    <s v="KY"/>
    <x v="0"/>
  </r>
  <r>
    <n v="345"/>
    <n v="345101"/>
    <x v="8"/>
    <m/>
    <s v="WSC-102105.6146"/>
    <s v="JA"/>
    <n v="269943"/>
    <d v="2017-11-30T00:00:00"/>
    <n v="105.11"/>
    <m/>
    <n v="105.11"/>
    <s v="UA"/>
    <s v="P"/>
    <s v="6100 - SALARIES &amp; WAGES"/>
    <x v="8"/>
    <s v="Water Serv Corp of Kentucky"/>
    <s v="MWR"/>
    <s v="KY"/>
    <x v="0"/>
  </r>
  <r>
    <n v="345"/>
    <n v="345101"/>
    <x v="8"/>
    <m/>
    <s v="WSC-102105.6146"/>
    <s v="JA"/>
    <n v="269943"/>
    <d v="2017-10-31T00:00:00"/>
    <n v="102.94"/>
    <m/>
    <n v="102.94"/>
    <s v="UA"/>
    <s v="P"/>
    <s v="6100 - SALARIES &amp; WAGES"/>
    <x v="8"/>
    <s v="Water Serv Corp of Kentucky"/>
    <s v="MWR"/>
    <s v="KY"/>
    <x v="0"/>
  </r>
  <r>
    <n v="345"/>
    <n v="345101"/>
    <x v="8"/>
    <m/>
    <s v="WSC-102105.6146"/>
    <s v="JA"/>
    <n v="269943"/>
    <d v="2017-09-30T00:00:00"/>
    <n v="102.72"/>
    <m/>
    <n v="102.72"/>
    <s v="UA"/>
    <s v="P"/>
    <s v="6100 - SALARIES &amp; WAGES"/>
    <x v="8"/>
    <s v="Water Serv Corp of Kentucky"/>
    <s v="MWR"/>
    <s v="KY"/>
    <x v="0"/>
  </r>
  <r>
    <n v="345"/>
    <n v="345101"/>
    <x v="8"/>
    <m/>
    <s v="WSC-102105.6146"/>
    <s v="JA"/>
    <n v="269943"/>
    <d v="2017-08-31T00:00:00"/>
    <n v="108.85"/>
    <m/>
    <n v="108.85"/>
    <s v="UA"/>
    <s v="P"/>
    <s v="6100 - SALARIES &amp; WAGES"/>
    <x v="8"/>
    <s v="Water Serv Corp of Kentucky"/>
    <s v="MWR"/>
    <s v="KY"/>
    <x v="0"/>
  </r>
  <r>
    <n v="345"/>
    <n v="345101"/>
    <x v="8"/>
    <m/>
    <s v="WSC-102105.6146"/>
    <s v="JA"/>
    <n v="269943"/>
    <d v="2017-07-31T00:00:00"/>
    <n v="102.88"/>
    <m/>
    <n v="102.88"/>
    <s v="UA"/>
    <s v="P"/>
    <s v="6100 - SALARIES &amp; WAGES"/>
    <x v="8"/>
    <s v="Water Serv Corp of Kentucky"/>
    <s v="MWR"/>
    <s v="KY"/>
    <x v="0"/>
  </r>
  <r>
    <n v="345"/>
    <n v="345101"/>
    <x v="8"/>
    <m/>
    <s v="WSC-102105.6146"/>
    <s v="JA"/>
    <n v="269943"/>
    <d v="2017-06-30T00:00:00"/>
    <n v="106.83"/>
    <m/>
    <n v="106.83"/>
    <s v="UA"/>
    <s v="P"/>
    <s v="6100 - SALARIES &amp; WAGES"/>
    <x v="8"/>
    <s v="Water Serv Corp of Kentucky"/>
    <s v="MWR"/>
    <s v="KY"/>
    <x v="0"/>
  </r>
  <r>
    <n v="345"/>
    <n v="345101"/>
    <x v="8"/>
    <m/>
    <s v="WSC-102105.6146"/>
    <s v="JA"/>
    <n v="269943"/>
    <d v="2017-05-31T00:00:00"/>
    <n v="109.61"/>
    <m/>
    <n v="109.61"/>
    <s v="UA"/>
    <s v="P"/>
    <s v="6100 - SALARIES &amp; WAGES"/>
    <x v="8"/>
    <s v="Water Serv Corp of Kentucky"/>
    <s v="MWR"/>
    <s v="KY"/>
    <x v="0"/>
  </r>
  <r>
    <n v="345"/>
    <n v="345101"/>
    <x v="8"/>
    <m/>
    <s v="WSC-102105.6146"/>
    <s v="JA"/>
    <n v="269943"/>
    <d v="2017-04-30T00:00:00"/>
    <n v="99.27"/>
    <m/>
    <n v="99.27"/>
    <s v="UA"/>
    <s v="P"/>
    <s v="6100 - SALARIES &amp; WAGES"/>
    <x v="8"/>
    <s v="Water Serv Corp of Kentucky"/>
    <s v="MWR"/>
    <s v="KY"/>
    <x v="0"/>
  </r>
  <r>
    <n v="345"/>
    <n v="345101"/>
    <x v="8"/>
    <m/>
    <s v="WSC-102105.6146"/>
    <s v="JA"/>
    <n v="269943"/>
    <d v="2017-03-31T00:00:00"/>
    <n v="106.97"/>
    <m/>
    <n v="106.97"/>
    <s v="UA"/>
    <s v="P"/>
    <s v="6100 - SALARIES &amp; WAGES"/>
    <x v="8"/>
    <s v="Water Serv Corp of Kentucky"/>
    <s v="MWR"/>
    <s v="KY"/>
    <x v="0"/>
  </r>
  <r>
    <n v="345"/>
    <n v="345101"/>
    <x v="8"/>
    <m/>
    <s v="WSC-102105.6146"/>
    <s v="JA"/>
    <n v="269943"/>
    <d v="2017-02-28T00:00:00"/>
    <n v="106.77"/>
    <m/>
    <n v="106.77"/>
    <s v="UA"/>
    <s v="P"/>
    <s v="6100 - SALARIES &amp; WAGES"/>
    <x v="8"/>
    <s v="Water Serv Corp of Kentucky"/>
    <s v="MWR"/>
    <s v="KY"/>
    <x v="0"/>
  </r>
  <r>
    <n v="345"/>
    <n v="345101"/>
    <x v="8"/>
    <m/>
    <s v="WSC-102105.6146"/>
    <s v="JA"/>
    <n v="269943"/>
    <d v="2017-01-31T00:00:00"/>
    <n v="106.78"/>
    <m/>
    <n v="106.78"/>
    <s v="UA"/>
    <s v="P"/>
    <s v="6100 - SALARIES &amp; WAGES"/>
    <x v="8"/>
    <s v="Water Serv Corp of Kentucky"/>
    <s v="MWR"/>
    <s v="KY"/>
    <x v="0"/>
  </r>
  <r>
    <n v="345"/>
    <n v="345101"/>
    <x v="8"/>
    <m/>
    <s v="WSC-102105.6146"/>
    <s v="JA"/>
    <n v="269943"/>
    <d v="2016-12-31T00:00:00"/>
    <n v="109.56"/>
    <m/>
    <n v="109.56"/>
    <s v="UA"/>
    <s v="P"/>
    <s v="6100 - SALARIES &amp; WAGES"/>
    <x v="8"/>
    <s v="Water Serv Corp of Kentucky"/>
    <s v="MWR"/>
    <s v="KY"/>
    <x v="1"/>
  </r>
  <r>
    <n v="345"/>
    <n v="345101"/>
    <x v="8"/>
    <m/>
    <s v="WSC-102105.6146"/>
    <s v="JA"/>
    <n v="269943"/>
    <d v="2016-11-30T00:00:00"/>
    <n v="110.09"/>
    <m/>
    <n v="110.09"/>
    <s v="UA"/>
    <s v="P"/>
    <s v="6100 - SALARIES &amp; WAGES"/>
    <x v="8"/>
    <s v="Water Serv Corp of Kentucky"/>
    <s v="MWR"/>
    <s v="KY"/>
    <x v="1"/>
  </r>
  <r>
    <n v="345"/>
    <n v="345101"/>
    <x v="8"/>
    <m/>
    <s v="WSC-102105.6146"/>
    <s v="JA"/>
    <n v="269943"/>
    <d v="2016-10-31T00:00:00"/>
    <n v="105.87"/>
    <m/>
    <n v="105.87"/>
    <s v="UA"/>
    <s v="P"/>
    <s v="6100 - SALARIES &amp; WAGES"/>
    <x v="8"/>
    <s v="Water Serv Corp of Kentucky"/>
    <s v="MWR"/>
    <s v="KY"/>
    <x v="1"/>
  </r>
  <r>
    <n v="345"/>
    <n v="345101"/>
    <x v="8"/>
    <m/>
    <s v="WSC-102105.6146"/>
    <s v="JA"/>
    <n v="269943"/>
    <d v="2016-09-30T00:00:00"/>
    <n v="109.93"/>
    <m/>
    <n v="109.93"/>
    <s v="UA"/>
    <s v="P"/>
    <s v="6100 - SALARIES &amp; WAGES"/>
    <x v="8"/>
    <s v="Water Serv Corp of Kentucky"/>
    <s v="MWR"/>
    <s v="KY"/>
    <x v="1"/>
  </r>
  <r>
    <n v="345"/>
    <n v="345101"/>
    <x v="8"/>
    <m/>
    <s v="WSC-102105.6146"/>
    <s v="JA"/>
    <n v="269943"/>
    <d v="2016-08-31T00:00:00"/>
    <n v="113.53"/>
    <m/>
    <n v="113.53"/>
    <s v="UA"/>
    <s v="P"/>
    <s v="6100 - SALARIES &amp; WAGES"/>
    <x v="8"/>
    <s v="Water Serv Corp of Kentucky"/>
    <s v="MWR"/>
    <s v="KY"/>
    <x v="1"/>
  </r>
  <r>
    <n v="345"/>
    <n v="345101"/>
    <x v="8"/>
    <m/>
    <s v="WSC-102105.6146"/>
    <s v="JA"/>
    <n v="269943"/>
    <d v="2016-07-31T00:00:00"/>
    <n v="108.83"/>
    <m/>
    <n v="108.83"/>
    <s v="UA"/>
    <s v="P"/>
    <s v="6100 - SALARIES &amp; WAGES"/>
    <x v="8"/>
    <s v="Water Serv Corp of Kentucky"/>
    <s v="MWR"/>
    <s v="KY"/>
    <x v="1"/>
  </r>
  <r>
    <n v="345"/>
    <n v="345101"/>
    <x v="8"/>
    <m/>
    <s v="WSC-102105.6146"/>
    <s v="JA"/>
    <n v="269943"/>
    <d v="2016-06-30T00:00:00"/>
    <n v="109.38"/>
    <m/>
    <n v="109.38"/>
    <s v="UA"/>
    <s v="P"/>
    <s v="6100 - SALARIES &amp; WAGES"/>
    <x v="8"/>
    <s v="Water Serv Corp of Kentucky"/>
    <s v="MWR"/>
    <s v="KY"/>
    <x v="1"/>
  </r>
  <r>
    <n v="345"/>
    <n v="345101"/>
    <x v="8"/>
    <m/>
    <s v="WSC-102105.6146"/>
    <s v="JA"/>
    <n v="269943"/>
    <d v="2016-05-31T00:00:00"/>
    <n v="108.87"/>
    <m/>
    <n v="108.87"/>
    <s v="UA"/>
    <s v="P"/>
    <s v="6100 - SALARIES &amp; WAGES"/>
    <x v="8"/>
    <s v="Water Serv Corp of Kentucky"/>
    <s v="MWR"/>
    <s v="KY"/>
    <x v="1"/>
  </r>
  <r>
    <n v="345"/>
    <n v="345101"/>
    <x v="8"/>
    <m/>
    <s v="WSC-102105.6146"/>
    <s v="JA"/>
    <n v="269943"/>
    <d v="2016-04-30T00:00:00"/>
    <n v="112.84"/>
    <m/>
    <n v="112.84"/>
    <s v="UA"/>
    <s v="P"/>
    <s v="6100 - SALARIES &amp; WAGES"/>
    <x v="8"/>
    <s v="Water Serv Corp of Kentucky"/>
    <s v="MWR"/>
    <s v="KY"/>
    <x v="1"/>
  </r>
  <r>
    <n v="345"/>
    <n v="345101"/>
    <x v="8"/>
    <m/>
    <s v="WSC-102105.6146"/>
    <s v="JA"/>
    <n v="269943"/>
    <d v="2016-03-31T00:00:00"/>
    <n v="103.76"/>
    <m/>
    <n v="103.76"/>
    <s v="UA"/>
    <s v="P"/>
    <s v="6100 - SALARIES &amp; WAGES"/>
    <x v="8"/>
    <s v="Water Serv Corp of Kentucky"/>
    <s v="MWR"/>
    <s v="KY"/>
    <x v="1"/>
  </r>
  <r>
    <n v="345"/>
    <n v="345101"/>
    <x v="8"/>
    <m/>
    <s v="WSC-102105.6146"/>
    <s v="JA"/>
    <n v="269943"/>
    <d v="2016-02-29T00:00:00"/>
    <n v="100.04"/>
    <m/>
    <n v="100.04"/>
    <s v="UA"/>
    <s v="P"/>
    <s v="6100 - SALARIES &amp; WAGES"/>
    <x v="8"/>
    <s v="Water Serv Corp of Kentucky"/>
    <s v="MWR"/>
    <s v="KY"/>
    <x v="1"/>
  </r>
  <r>
    <n v="345"/>
    <n v="345101"/>
    <x v="8"/>
    <m/>
    <s v="WSC-102105.6146"/>
    <s v="JA"/>
    <n v="269943"/>
    <d v="2016-01-31T00:00:00"/>
    <n v="98.79"/>
    <m/>
    <n v="98.79"/>
    <s v="UA"/>
    <s v="P"/>
    <s v="6100 - SALARIES &amp; WAGES"/>
    <x v="8"/>
    <s v="Water Serv Corp of Kentucky"/>
    <s v="MWR"/>
    <s v="KY"/>
    <x v="1"/>
  </r>
  <r>
    <n v="345"/>
    <n v="345102"/>
    <x v="8"/>
    <m/>
    <s v="WSC-102105.6146"/>
    <s v="JA"/>
    <n v="269943"/>
    <d v="2017-12-31T00:00:00"/>
    <n v="911.14"/>
    <m/>
    <n v="911.14"/>
    <s v="UA"/>
    <s v="P"/>
    <s v="6100 - SALARIES &amp; WAGES"/>
    <x v="8"/>
    <s v="Water Serv Corp of Kentucky"/>
    <s v="MWR"/>
    <s v="KY"/>
    <x v="0"/>
  </r>
  <r>
    <n v="345"/>
    <n v="345102"/>
    <x v="8"/>
    <m/>
    <s v="WSC-102105.6146"/>
    <s v="JA"/>
    <n v="269943"/>
    <d v="2017-11-30T00:00:00"/>
    <n v="942.3"/>
    <m/>
    <n v="942.3"/>
    <s v="UA"/>
    <s v="P"/>
    <s v="6100 - SALARIES &amp; WAGES"/>
    <x v="8"/>
    <s v="Water Serv Corp of Kentucky"/>
    <s v="MWR"/>
    <s v="KY"/>
    <x v="0"/>
  </r>
  <r>
    <n v="345"/>
    <n v="345102"/>
    <x v="8"/>
    <m/>
    <s v="WSC-102105.6146"/>
    <s v="JA"/>
    <n v="269943"/>
    <d v="2017-10-31T00:00:00"/>
    <n v="917.17"/>
    <m/>
    <n v="917.17"/>
    <s v="UA"/>
    <s v="P"/>
    <s v="6100 - SALARIES &amp; WAGES"/>
    <x v="8"/>
    <s v="Water Serv Corp of Kentucky"/>
    <s v="MWR"/>
    <s v="KY"/>
    <x v="0"/>
  </r>
  <r>
    <n v="345"/>
    <n v="345102"/>
    <x v="8"/>
    <m/>
    <s v="WSC-102105.6146"/>
    <s v="JA"/>
    <n v="269943"/>
    <d v="2017-09-30T00:00:00"/>
    <n v="914.13"/>
    <m/>
    <n v="914.13"/>
    <s v="UA"/>
    <s v="P"/>
    <s v="6100 - SALARIES &amp; WAGES"/>
    <x v="8"/>
    <s v="Water Serv Corp of Kentucky"/>
    <s v="MWR"/>
    <s v="KY"/>
    <x v="0"/>
  </r>
  <r>
    <n v="345"/>
    <n v="345102"/>
    <x v="8"/>
    <m/>
    <s v="WSC-102105.6146"/>
    <s v="JA"/>
    <n v="269943"/>
    <d v="2017-08-31T00:00:00"/>
    <n v="964.91"/>
    <m/>
    <n v="964.91"/>
    <s v="UA"/>
    <s v="P"/>
    <s v="6100 - SALARIES &amp; WAGES"/>
    <x v="8"/>
    <s v="Water Serv Corp of Kentucky"/>
    <s v="MWR"/>
    <s v="KY"/>
    <x v="0"/>
  </r>
  <r>
    <n v="345"/>
    <n v="345102"/>
    <x v="8"/>
    <m/>
    <s v="WSC-102105.6146"/>
    <s v="JA"/>
    <n v="269943"/>
    <d v="2017-07-31T00:00:00"/>
    <n v="912.21"/>
    <m/>
    <n v="912.21"/>
    <s v="UA"/>
    <s v="P"/>
    <s v="6100 - SALARIES &amp; WAGES"/>
    <x v="8"/>
    <s v="Water Serv Corp of Kentucky"/>
    <s v="MWR"/>
    <s v="KY"/>
    <x v="0"/>
  </r>
  <r>
    <n v="345"/>
    <n v="345102"/>
    <x v="8"/>
    <m/>
    <s v="WSC-102105.6146"/>
    <s v="JA"/>
    <n v="269943"/>
    <d v="2017-06-30T00:00:00"/>
    <n v="935.65"/>
    <m/>
    <n v="935.65"/>
    <s v="UA"/>
    <s v="P"/>
    <s v="6100 - SALARIES &amp; WAGES"/>
    <x v="8"/>
    <s v="Water Serv Corp of Kentucky"/>
    <s v="MWR"/>
    <s v="KY"/>
    <x v="0"/>
  </r>
  <r>
    <n v="345"/>
    <n v="345102"/>
    <x v="8"/>
    <m/>
    <s v="WSC-102105.6146"/>
    <s v="JA"/>
    <n v="269943"/>
    <d v="2017-05-31T00:00:00"/>
    <n v="967.02"/>
    <m/>
    <n v="967.02"/>
    <s v="UA"/>
    <s v="P"/>
    <s v="6100 - SALARIES &amp; WAGES"/>
    <x v="8"/>
    <s v="Water Serv Corp of Kentucky"/>
    <s v="MWR"/>
    <s v="KY"/>
    <x v="0"/>
  </r>
  <r>
    <n v="345"/>
    <n v="345102"/>
    <x v="8"/>
    <m/>
    <s v="WSC-102105.6146"/>
    <s v="JA"/>
    <n v="269943"/>
    <d v="2017-04-30T00:00:00"/>
    <n v="880.67"/>
    <m/>
    <n v="880.67"/>
    <s v="UA"/>
    <s v="P"/>
    <s v="6100 - SALARIES &amp; WAGES"/>
    <x v="8"/>
    <s v="Water Serv Corp of Kentucky"/>
    <s v="MWR"/>
    <s v="KY"/>
    <x v="0"/>
  </r>
  <r>
    <n v="345"/>
    <n v="345102"/>
    <x v="8"/>
    <m/>
    <s v="WSC-102105.6146"/>
    <s v="JA"/>
    <n v="269943"/>
    <d v="2017-03-31T00:00:00"/>
    <n v="949.83"/>
    <m/>
    <n v="949.83"/>
    <s v="UA"/>
    <s v="P"/>
    <s v="6100 - SALARIES &amp; WAGES"/>
    <x v="8"/>
    <s v="Water Serv Corp of Kentucky"/>
    <s v="MWR"/>
    <s v="KY"/>
    <x v="0"/>
  </r>
  <r>
    <n v="345"/>
    <n v="345102"/>
    <x v="8"/>
    <m/>
    <s v="WSC-102105.6146"/>
    <s v="JA"/>
    <n v="269943"/>
    <d v="2017-02-28T00:00:00"/>
    <n v="947.71"/>
    <m/>
    <n v="947.71"/>
    <s v="UA"/>
    <s v="P"/>
    <s v="6100 - SALARIES &amp; WAGES"/>
    <x v="8"/>
    <s v="Water Serv Corp of Kentucky"/>
    <s v="MWR"/>
    <s v="KY"/>
    <x v="0"/>
  </r>
  <r>
    <n v="345"/>
    <n v="345102"/>
    <x v="8"/>
    <m/>
    <s v="WSC-102105.6146"/>
    <s v="JA"/>
    <n v="269943"/>
    <d v="2017-01-31T00:00:00"/>
    <n v="947.81"/>
    <m/>
    <n v="947.81"/>
    <s v="UA"/>
    <s v="P"/>
    <s v="6100 - SALARIES &amp; WAGES"/>
    <x v="8"/>
    <s v="Water Serv Corp of Kentucky"/>
    <s v="MWR"/>
    <s v="KY"/>
    <x v="0"/>
  </r>
  <r>
    <n v="345"/>
    <n v="345102"/>
    <x v="8"/>
    <m/>
    <s v="WSC-102105.6146"/>
    <s v="JA"/>
    <n v="269943"/>
    <d v="2016-12-31T00:00:00"/>
    <n v="966.13"/>
    <m/>
    <n v="966.13"/>
    <s v="UA"/>
    <s v="P"/>
    <s v="6100 - SALARIES &amp; WAGES"/>
    <x v="8"/>
    <s v="Water Serv Corp of Kentucky"/>
    <s v="MWR"/>
    <s v="KY"/>
    <x v="1"/>
  </r>
  <r>
    <n v="345"/>
    <n v="345102"/>
    <x v="8"/>
    <m/>
    <s v="WSC-102105.6146"/>
    <s v="JA"/>
    <n v="269943"/>
    <d v="2016-11-30T00:00:00"/>
    <n v="968.88"/>
    <m/>
    <n v="968.88"/>
    <s v="UA"/>
    <s v="P"/>
    <s v="6100 - SALARIES &amp; WAGES"/>
    <x v="8"/>
    <s v="Water Serv Corp of Kentucky"/>
    <s v="MWR"/>
    <s v="KY"/>
    <x v="1"/>
  </r>
  <r>
    <n v="345"/>
    <n v="345102"/>
    <x v="8"/>
    <m/>
    <s v="WSC-102105.6146"/>
    <s v="JA"/>
    <n v="269943"/>
    <d v="2016-10-31T00:00:00"/>
    <n v="938.83"/>
    <m/>
    <n v="938.83"/>
    <s v="UA"/>
    <s v="P"/>
    <s v="6100 - SALARIES &amp; WAGES"/>
    <x v="8"/>
    <s v="Water Serv Corp of Kentucky"/>
    <s v="MWR"/>
    <s v="KY"/>
    <x v="1"/>
  </r>
  <r>
    <n v="345"/>
    <n v="345102"/>
    <x v="8"/>
    <m/>
    <s v="WSC-102105.6146"/>
    <s v="JA"/>
    <n v="269943"/>
    <d v="2016-09-30T00:00:00"/>
    <n v="971.45"/>
    <m/>
    <n v="971.45"/>
    <s v="UA"/>
    <s v="P"/>
    <s v="6100 - SALARIES &amp; WAGES"/>
    <x v="8"/>
    <s v="Water Serv Corp of Kentucky"/>
    <s v="MWR"/>
    <s v="KY"/>
    <x v="1"/>
  </r>
  <r>
    <n v="345"/>
    <n v="345102"/>
    <x v="8"/>
    <m/>
    <s v="WSC-102105.6146"/>
    <s v="JA"/>
    <n v="269943"/>
    <d v="2016-08-31T00:00:00"/>
    <n v="993.28"/>
    <m/>
    <n v="993.28"/>
    <s v="UA"/>
    <s v="P"/>
    <s v="6100 - SALARIES &amp; WAGES"/>
    <x v="8"/>
    <s v="Water Serv Corp of Kentucky"/>
    <s v="MWR"/>
    <s v="KY"/>
    <x v="1"/>
  </r>
  <r>
    <n v="345"/>
    <n v="345102"/>
    <x v="8"/>
    <m/>
    <s v="WSC-102105.6146"/>
    <s v="JA"/>
    <n v="269943"/>
    <d v="2016-07-31T00:00:00"/>
    <n v="951.59"/>
    <m/>
    <n v="951.59"/>
    <s v="UA"/>
    <s v="P"/>
    <s v="6100 - SALARIES &amp; WAGES"/>
    <x v="8"/>
    <s v="Water Serv Corp of Kentucky"/>
    <s v="MWR"/>
    <s v="KY"/>
    <x v="1"/>
  </r>
  <r>
    <n v="345"/>
    <n v="345102"/>
    <x v="8"/>
    <m/>
    <s v="WSC-102105.6146"/>
    <s v="JA"/>
    <n v="269943"/>
    <d v="2016-06-30T00:00:00"/>
    <n v="958.49"/>
    <m/>
    <n v="958.49"/>
    <s v="UA"/>
    <s v="P"/>
    <s v="6100 - SALARIES &amp; WAGES"/>
    <x v="8"/>
    <s v="Water Serv Corp of Kentucky"/>
    <s v="MWR"/>
    <s v="KY"/>
    <x v="1"/>
  </r>
  <r>
    <n v="345"/>
    <n v="345102"/>
    <x v="8"/>
    <m/>
    <s v="WSC-102105.6146"/>
    <s v="JA"/>
    <n v="269943"/>
    <d v="2016-05-31T00:00:00"/>
    <n v="958.6"/>
    <m/>
    <n v="958.6"/>
    <s v="UA"/>
    <s v="P"/>
    <s v="6100 - SALARIES &amp; WAGES"/>
    <x v="8"/>
    <s v="Water Serv Corp of Kentucky"/>
    <s v="MWR"/>
    <s v="KY"/>
    <x v="1"/>
  </r>
  <r>
    <n v="345"/>
    <n v="345102"/>
    <x v="8"/>
    <m/>
    <s v="WSC-102105.6146"/>
    <s v="JA"/>
    <n v="269943"/>
    <d v="2016-04-30T00:00:00"/>
    <n v="1000.54"/>
    <m/>
    <n v="1000.54"/>
    <s v="UA"/>
    <s v="P"/>
    <s v="6100 - SALARIES &amp; WAGES"/>
    <x v="8"/>
    <s v="Water Serv Corp of Kentucky"/>
    <s v="MWR"/>
    <s v="KY"/>
    <x v="1"/>
  </r>
  <r>
    <n v="345"/>
    <n v="345102"/>
    <x v="8"/>
    <m/>
    <s v="WSC-102105.6146"/>
    <s v="JA"/>
    <n v="269943"/>
    <d v="2016-03-31T00:00:00"/>
    <n v="921.81"/>
    <m/>
    <n v="921.81"/>
    <s v="UA"/>
    <s v="P"/>
    <s v="6100 - SALARIES &amp; WAGES"/>
    <x v="8"/>
    <s v="Water Serv Corp of Kentucky"/>
    <s v="MWR"/>
    <s v="KY"/>
    <x v="1"/>
  </r>
  <r>
    <n v="345"/>
    <n v="345102"/>
    <x v="8"/>
    <m/>
    <s v="WSC-102105.6146"/>
    <s v="JA"/>
    <n v="269943"/>
    <d v="2016-02-29T00:00:00"/>
    <n v="892.19"/>
    <m/>
    <n v="892.19"/>
    <s v="UA"/>
    <s v="P"/>
    <s v="6100 - SALARIES &amp; WAGES"/>
    <x v="8"/>
    <s v="Water Serv Corp of Kentucky"/>
    <s v="MWR"/>
    <s v="KY"/>
    <x v="1"/>
  </r>
  <r>
    <n v="345"/>
    <n v="345102"/>
    <x v="8"/>
    <m/>
    <s v="WSC-102105.6146"/>
    <s v="JA"/>
    <n v="269943"/>
    <d v="2016-01-31T00:00:00"/>
    <n v="882.49"/>
    <m/>
    <n v="882.49"/>
    <s v="UA"/>
    <s v="P"/>
    <s v="6100 - SALARIES &amp; WAGES"/>
    <x v="8"/>
    <s v="Water Serv Corp of Kentucky"/>
    <s v="MWR"/>
    <s v="KY"/>
    <x v="1"/>
  </r>
  <r>
    <n v="345"/>
    <n v="345101"/>
    <x v="9"/>
    <m/>
    <s v="PRESIDENT-MIDWEST/MID ATL-6150"/>
    <s v="JA"/>
    <n v="357812"/>
    <d v="2017-12-31T00:00:00"/>
    <m/>
    <n v="-40.69"/>
    <n v="-40.69"/>
    <s v="UA"/>
    <s v="P"/>
    <s v="6100 - SALARIES &amp; WAGES"/>
    <x v="9"/>
    <s v="Water Serv Corp of Kentucky"/>
    <s v="MWR"/>
    <s v="KY"/>
    <x v="0"/>
  </r>
  <r>
    <n v="345"/>
    <n v="345101"/>
    <x v="9"/>
    <m/>
    <s v="Corporate Projects-105100.6150"/>
    <s v="JA"/>
    <n v="292205"/>
    <d v="2017-12-31T00:00:00"/>
    <n v="14.14"/>
    <m/>
    <n v="14.14"/>
    <s v="UA"/>
    <s v="P"/>
    <s v="6100 - SALARIES &amp; WAGES"/>
    <x v="9"/>
    <s v="Water Serv Corp of Kentucky"/>
    <s v="MWR"/>
    <s v="KY"/>
    <x v="0"/>
  </r>
  <r>
    <n v="345"/>
    <n v="345101"/>
    <x v="9"/>
    <m/>
    <s v="VP-MIDWEST-800100.6150"/>
    <s v="JA"/>
    <n v="248447"/>
    <d v="2017-12-31T00:00:00"/>
    <n v="277.23"/>
    <m/>
    <n v="277.23"/>
    <s v="UA"/>
    <s v="P"/>
    <s v="6100 - SALARIES &amp; WAGES"/>
    <x v="9"/>
    <s v="Water Serv Corp of Kentucky"/>
    <s v="MWR"/>
    <s v="KY"/>
    <x v="0"/>
  </r>
  <r>
    <n v="345"/>
    <n v="345101"/>
    <x v="9"/>
    <m/>
    <s v="VP-MIDWEST-800100.6150"/>
    <s v="JA"/>
    <n v="248447"/>
    <d v="2017-11-30T00:00:00"/>
    <n v="291.92"/>
    <m/>
    <n v="291.92"/>
    <s v="UA"/>
    <s v="P"/>
    <s v="6100 - SALARIES &amp; WAGES"/>
    <x v="9"/>
    <s v="Water Serv Corp of Kentucky"/>
    <s v="MWR"/>
    <s v="KY"/>
    <x v="0"/>
  </r>
  <r>
    <n v="345"/>
    <n v="345101"/>
    <x v="9"/>
    <m/>
    <s v="Corporate Projects-105100.6150"/>
    <s v="JA"/>
    <n v="292205"/>
    <d v="2017-11-30T00:00:00"/>
    <n v="3.29"/>
    <m/>
    <n v="3.29"/>
    <s v="UA"/>
    <s v="P"/>
    <s v="6100 - SALARIES &amp; WAGES"/>
    <x v="9"/>
    <s v="Water Serv Corp of Kentucky"/>
    <s v="MWR"/>
    <s v="KY"/>
    <x v="0"/>
  </r>
  <r>
    <n v="345"/>
    <n v="345101"/>
    <x v="9"/>
    <m/>
    <s v="WSC-102103.6150"/>
    <s v="JA"/>
    <n v="7306"/>
    <d v="2017-11-30T00:00:00"/>
    <m/>
    <n v="-1.71"/>
    <n v="-1.71"/>
    <s v="UA"/>
    <s v="P"/>
    <s v="6100 - SALARIES &amp; WAGES"/>
    <x v="9"/>
    <s v="Water Serv Corp of Kentucky"/>
    <s v="MWR"/>
    <s v="KY"/>
    <x v="0"/>
  </r>
  <r>
    <n v="345"/>
    <n v="345101"/>
    <x v="9"/>
    <m/>
    <s v="VP-MIDWEST-800100.6150"/>
    <s v="JA"/>
    <n v="248447"/>
    <d v="2017-10-31T00:00:00"/>
    <n v="268.05"/>
    <m/>
    <n v="268.05"/>
    <s v="UA"/>
    <s v="P"/>
    <s v="6100 - SALARIES &amp; WAGES"/>
    <x v="9"/>
    <s v="Water Serv Corp of Kentucky"/>
    <s v="MWR"/>
    <s v="KY"/>
    <x v="0"/>
  </r>
  <r>
    <n v="345"/>
    <n v="345101"/>
    <x v="9"/>
    <m/>
    <s v="PRESIDENT-MIDWEST/MID ATL-6150"/>
    <s v="JA"/>
    <n v="357812"/>
    <d v="2017-10-31T00:00:00"/>
    <n v="7.68"/>
    <m/>
    <n v="7.68"/>
    <s v="UA"/>
    <s v="P"/>
    <s v="6100 - SALARIES &amp; WAGES"/>
    <x v="9"/>
    <s v="Water Serv Corp of Kentucky"/>
    <s v="MWR"/>
    <s v="KY"/>
    <x v="0"/>
  </r>
  <r>
    <n v="345"/>
    <n v="345101"/>
    <x v="9"/>
    <m/>
    <s v="Corporate Projects-105100.6150"/>
    <s v="JA"/>
    <n v="292205"/>
    <d v="2017-10-31T00:00:00"/>
    <n v="45.41"/>
    <m/>
    <n v="45.41"/>
    <s v="UA"/>
    <s v="P"/>
    <s v="6100 - SALARIES &amp; WAGES"/>
    <x v="9"/>
    <s v="Water Serv Corp of Kentucky"/>
    <s v="MWR"/>
    <s v="KY"/>
    <x v="0"/>
  </r>
  <r>
    <n v="345"/>
    <n v="345101"/>
    <x v="9"/>
    <m/>
    <s v="VP-MIDWEST-800100.6150"/>
    <s v="JA"/>
    <n v="248447"/>
    <d v="2017-09-30T00:00:00"/>
    <n v="290.39999999999998"/>
    <m/>
    <n v="290.39999999999998"/>
    <s v="UA"/>
    <s v="P"/>
    <s v="6100 - SALARIES &amp; WAGES"/>
    <x v="9"/>
    <s v="Water Serv Corp of Kentucky"/>
    <s v="MWR"/>
    <s v="KY"/>
    <x v="0"/>
  </r>
  <r>
    <n v="345"/>
    <n v="345101"/>
    <x v="9"/>
    <m/>
    <s v="PRESIDENT-MIDWEST/MID ATL-6150"/>
    <s v="JA"/>
    <n v="357812"/>
    <d v="2017-09-30T00:00:00"/>
    <n v="9.61"/>
    <m/>
    <n v="9.61"/>
    <s v="UA"/>
    <s v="P"/>
    <s v="6100 - SALARIES &amp; WAGES"/>
    <x v="9"/>
    <s v="Water Serv Corp of Kentucky"/>
    <s v="MWR"/>
    <s v="KY"/>
    <x v="0"/>
  </r>
  <r>
    <n v="345"/>
    <n v="345101"/>
    <x v="9"/>
    <m/>
    <s v="Corporate Projects-105100.6150"/>
    <s v="JA"/>
    <n v="292205"/>
    <d v="2017-09-30T00:00:00"/>
    <n v="12.85"/>
    <m/>
    <n v="12.85"/>
    <s v="UA"/>
    <s v="P"/>
    <s v="6100 - SALARIES &amp; WAGES"/>
    <x v="9"/>
    <s v="Water Serv Corp of Kentucky"/>
    <s v="MWR"/>
    <s v="KY"/>
    <x v="0"/>
  </r>
  <r>
    <n v="345"/>
    <n v="345101"/>
    <x v="9"/>
    <m/>
    <s v="PRESIDENT-MIDWEST/MID ATL-6150"/>
    <s v="JA"/>
    <n v="357812"/>
    <d v="2017-08-31T00:00:00"/>
    <n v="75.14"/>
    <m/>
    <n v="75.14"/>
    <s v="UA"/>
    <s v="P"/>
    <s v="6100 - SALARIES &amp; WAGES"/>
    <x v="9"/>
    <s v="Water Serv Corp of Kentucky"/>
    <s v="MWR"/>
    <s v="KY"/>
    <x v="0"/>
  </r>
  <r>
    <n v="345"/>
    <n v="345101"/>
    <x v="9"/>
    <m/>
    <s v="Corporate Projects-105100.6150"/>
    <s v="JA"/>
    <n v="292205"/>
    <d v="2017-08-31T00:00:00"/>
    <n v="35.46"/>
    <m/>
    <n v="35.46"/>
    <s v="UA"/>
    <s v="P"/>
    <s v="6100 - SALARIES &amp; WAGES"/>
    <x v="9"/>
    <s v="Water Serv Corp of Kentucky"/>
    <s v="MWR"/>
    <s v="KY"/>
    <x v="0"/>
  </r>
  <r>
    <n v="345"/>
    <n v="345101"/>
    <x v="9"/>
    <m/>
    <s v="VP-MIDWEST-800100.6150"/>
    <s v="JA"/>
    <n v="248447"/>
    <d v="2017-08-31T00:00:00"/>
    <n v="173.93"/>
    <m/>
    <n v="173.93"/>
    <s v="UA"/>
    <s v="P"/>
    <s v="6100 - SALARIES &amp; WAGES"/>
    <x v="9"/>
    <s v="Water Serv Corp of Kentucky"/>
    <s v="MWR"/>
    <s v="KY"/>
    <x v="0"/>
  </r>
  <r>
    <n v="345"/>
    <n v="345101"/>
    <x v="9"/>
    <m/>
    <s v="Corporate Projects-105100.6150"/>
    <s v="JA"/>
    <n v="292205"/>
    <d v="2017-07-31T00:00:00"/>
    <n v="2.14"/>
    <m/>
    <n v="2.14"/>
    <s v="UA"/>
    <s v="P"/>
    <s v="6100 - SALARIES &amp; WAGES"/>
    <x v="9"/>
    <s v="Water Serv Corp of Kentucky"/>
    <s v="MWR"/>
    <s v="KY"/>
    <x v="0"/>
  </r>
  <r>
    <n v="345"/>
    <n v="345101"/>
    <x v="9"/>
    <m/>
    <s v="PRESIDENT-MIDWEST/MID ATL-6150"/>
    <s v="JA"/>
    <n v="357812"/>
    <d v="2017-07-31T00:00:00"/>
    <n v="45.8"/>
    <m/>
    <n v="45.8"/>
    <s v="UA"/>
    <s v="P"/>
    <s v="6100 - SALARIES &amp; WAGES"/>
    <x v="9"/>
    <s v="Water Serv Corp of Kentucky"/>
    <s v="MWR"/>
    <s v="KY"/>
    <x v="0"/>
  </r>
  <r>
    <n v="345"/>
    <n v="345101"/>
    <x v="9"/>
    <m/>
    <s v="Corporate Projects-105100.6150"/>
    <s v="JA"/>
    <n v="292205"/>
    <d v="2017-06-30T00:00:00"/>
    <n v="5.71"/>
    <m/>
    <n v="5.71"/>
    <s v="UA"/>
    <s v="P"/>
    <s v="6100 - SALARIES &amp; WAGES"/>
    <x v="9"/>
    <s v="Water Serv Corp of Kentucky"/>
    <s v="MWR"/>
    <s v="KY"/>
    <x v="0"/>
  </r>
  <r>
    <n v="345"/>
    <n v="345101"/>
    <x v="9"/>
    <m/>
    <s v="PRESIDENT-MIDWEST/MID ATL-6150"/>
    <s v="JA"/>
    <n v="357812"/>
    <d v="2017-06-30T00:00:00"/>
    <n v="7"/>
    <m/>
    <n v="7"/>
    <s v="UA"/>
    <s v="P"/>
    <s v="6100 - SALARIES &amp; WAGES"/>
    <x v="9"/>
    <s v="Water Serv Corp of Kentucky"/>
    <s v="MWR"/>
    <s v="KY"/>
    <x v="0"/>
  </r>
  <r>
    <n v="345"/>
    <n v="345101"/>
    <x v="9"/>
    <m/>
    <s v="WSC-102104.6150"/>
    <s v="JA"/>
    <n v="7337"/>
    <d v="2017-05-31T00:00:00"/>
    <m/>
    <n v="-13.91"/>
    <n v="-13.91"/>
    <s v="UA"/>
    <s v="P"/>
    <s v="6100 - SALARIES &amp; WAGES"/>
    <x v="9"/>
    <s v="Water Serv Corp of Kentucky"/>
    <s v="MWR"/>
    <s v="KY"/>
    <x v="0"/>
  </r>
  <r>
    <n v="345"/>
    <n v="345101"/>
    <x v="9"/>
    <m/>
    <s v="Corporate Projects-105100.6150"/>
    <s v="JA"/>
    <n v="292205"/>
    <d v="2017-05-31T00:00:00"/>
    <n v="25.36"/>
    <m/>
    <n v="25.36"/>
    <s v="UA"/>
    <s v="P"/>
    <s v="6100 - SALARIES &amp; WAGES"/>
    <x v="9"/>
    <s v="Water Serv Corp of Kentucky"/>
    <s v="MWR"/>
    <s v="KY"/>
    <x v="0"/>
  </r>
  <r>
    <n v="345"/>
    <n v="345101"/>
    <x v="9"/>
    <m/>
    <s v="Corporate Projects-105100.6150"/>
    <s v="JA"/>
    <n v="292205"/>
    <d v="2017-04-30T00:00:00"/>
    <n v="11.31"/>
    <m/>
    <n v="11.31"/>
    <s v="UA"/>
    <s v="P"/>
    <s v="6100 - SALARIES &amp; WAGES"/>
    <x v="9"/>
    <s v="Water Serv Corp of Kentucky"/>
    <s v="MWR"/>
    <s v="KY"/>
    <x v="0"/>
  </r>
  <r>
    <n v="345"/>
    <n v="345101"/>
    <x v="9"/>
    <m/>
    <s v="Corporate Projects-105100.6150"/>
    <s v="JA"/>
    <n v="292205"/>
    <d v="2017-03-31T00:00:00"/>
    <n v="0.37"/>
    <m/>
    <n v="0.37"/>
    <s v="UA"/>
    <s v="P"/>
    <s v="6100 - SALARIES &amp; WAGES"/>
    <x v="9"/>
    <s v="Water Serv Corp of Kentucky"/>
    <s v="MWR"/>
    <s v="KY"/>
    <x v="0"/>
  </r>
  <r>
    <n v="345"/>
    <n v="345101"/>
    <x v="9"/>
    <m/>
    <s v="Corporate Projects-105100.6150"/>
    <s v="JA"/>
    <n v="292205"/>
    <d v="2017-02-28T00:00:00"/>
    <n v="23.33"/>
    <m/>
    <n v="23.33"/>
    <s v="UA"/>
    <s v="P"/>
    <s v="6100 - SALARIES &amp; WAGES"/>
    <x v="9"/>
    <s v="Water Serv Corp of Kentucky"/>
    <s v="MWR"/>
    <s v="KY"/>
    <x v="0"/>
  </r>
  <r>
    <n v="345"/>
    <n v="345101"/>
    <x v="9"/>
    <m/>
    <s v="Corporate Projects-105100.6150"/>
    <s v="JA"/>
    <n v="292205"/>
    <d v="2017-01-31T00:00:00"/>
    <n v="29.18"/>
    <m/>
    <n v="29.18"/>
    <s v="UA"/>
    <s v="P"/>
    <s v="6100 - SALARIES &amp; WAGES"/>
    <x v="9"/>
    <s v="Water Serv Corp of Kentucky"/>
    <s v="MWR"/>
    <s v="KY"/>
    <x v="0"/>
  </r>
  <r>
    <n v="345"/>
    <n v="345101"/>
    <x v="9"/>
    <m/>
    <s v="WSC-102100.6150"/>
    <s v="JA"/>
    <n v="307651"/>
    <d v="2017-01-31T00:00:00"/>
    <n v="0.1"/>
    <m/>
    <n v="0.1"/>
    <s v="UA"/>
    <s v="P"/>
    <s v="6100 - SALARIES &amp; WAGES"/>
    <x v="9"/>
    <s v="Water Serv Corp of Kentucky"/>
    <s v="MWR"/>
    <s v="KY"/>
    <x v="0"/>
  </r>
  <r>
    <n v="345"/>
    <n v="345101"/>
    <x v="9"/>
    <m/>
    <s v="Corporate Projects-105100.6150"/>
    <s v="JA"/>
    <n v="292205"/>
    <d v="2016-11-30T00:00:00"/>
    <n v="0.33"/>
    <m/>
    <n v="0.33"/>
    <s v="UA"/>
    <s v="P"/>
    <s v="6100 - SALARIES &amp; WAGES"/>
    <x v="9"/>
    <s v="Water Serv Corp of Kentucky"/>
    <s v="MWR"/>
    <s v="KY"/>
    <x v="1"/>
  </r>
  <r>
    <n v="345"/>
    <n v="345101"/>
    <x v="9"/>
    <m/>
    <s v="Corporate Projects-105100.6150"/>
    <s v="JA"/>
    <n v="292205"/>
    <d v="2016-09-30T00:00:00"/>
    <n v="2.67"/>
    <m/>
    <n v="2.67"/>
    <s v="UA"/>
    <s v="P"/>
    <s v="6100 - SALARIES &amp; WAGES"/>
    <x v="9"/>
    <s v="Water Serv Corp of Kentucky"/>
    <s v="MWR"/>
    <s v="KY"/>
    <x v="1"/>
  </r>
  <r>
    <n v="345"/>
    <n v="345101"/>
    <x v="9"/>
    <m/>
    <s v="Corporate Projects-105100.6150"/>
    <s v="JA"/>
    <n v="292205"/>
    <d v="2016-08-31T00:00:00"/>
    <n v="6.65"/>
    <m/>
    <n v="6.65"/>
    <s v="UA"/>
    <s v="P"/>
    <s v="6100 - SALARIES &amp; WAGES"/>
    <x v="9"/>
    <s v="Water Serv Corp of Kentucky"/>
    <s v="MWR"/>
    <s v="KY"/>
    <x v="1"/>
  </r>
  <r>
    <n v="345"/>
    <n v="345101"/>
    <x v="9"/>
    <m/>
    <s v="Corporate Projects-105100.6150"/>
    <s v="JA"/>
    <n v="292205"/>
    <d v="2016-04-30T00:00:00"/>
    <n v="0.37"/>
    <m/>
    <n v="0.37"/>
    <s v="UA"/>
    <s v="P"/>
    <s v="6100 - SALARIES &amp; WAGES"/>
    <x v="9"/>
    <s v="Water Serv Corp of Kentucky"/>
    <s v="MWR"/>
    <s v="KY"/>
    <x v="1"/>
  </r>
  <r>
    <n v="345"/>
    <n v="345101"/>
    <x v="9"/>
    <m/>
    <s v="WSC-102100.6150"/>
    <s v="JA"/>
    <n v="307651"/>
    <d v="2016-03-31T00:00:00"/>
    <n v="0.21"/>
    <m/>
    <n v="0.21"/>
    <s v="UA"/>
    <s v="P"/>
    <s v="6100 - SALARIES &amp; WAGES"/>
    <x v="9"/>
    <s v="Water Serv Corp of Kentucky"/>
    <s v="MWR"/>
    <s v="KY"/>
    <x v="1"/>
  </r>
  <r>
    <n v="345"/>
    <n v="345101"/>
    <x v="9"/>
    <m/>
    <s v="Corporate Projects-105100.6150"/>
    <s v="JA"/>
    <n v="292205"/>
    <d v="2016-03-31T00:00:00"/>
    <n v="5.19"/>
    <m/>
    <n v="5.19"/>
    <s v="UA"/>
    <s v="P"/>
    <s v="6100 - SALARIES &amp; WAGES"/>
    <x v="9"/>
    <s v="Water Serv Corp of Kentucky"/>
    <s v="MWR"/>
    <s v="KY"/>
    <x v="1"/>
  </r>
  <r>
    <n v="345"/>
    <n v="345101"/>
    <x v="9"/>
    <m/>
    <s v="WSC-102100.6150"/>
    <s v="JA"/>
    <n v="307651"/>
    <d v="2016-02-29T00:00:00"/>
    <n v="0.84"/>
    <m/>
    <n v="0.84"/>
    <s v="UA"/>
    <s v="P"/>
    <s v="6100 - SALARIES &amp; WAGES"/>
    <x v="9"/>
    <s v="Water Serv Corp of Kentucky"/>
    <s v="MWR"/>
    <s v="KY"/>
    <x v="1"/>
  </r>
  <r>
    <n v="345"/>
    <n v="345101"/>
    <x v="9"/>
    <m/>
    <s v="State of KY-860100.6150"/>
    <s v="JA"/>
    <n v="254019"/>
    <d v="2016-02-29T00:00:00"/>
    <n v="54.5"/>
    <m/>
    <n v="54.5"/>
    <s v="UA"/>
    <s v="P"/>
    <s v="6100 - SALARIES &amp; WAGES"/>
    <x v="9"/>
    <s v="Water Serv Corp of Kentucky"/>
    <s v="MWR"/>
    <s v="KY"/>
    <x v="1"/>
  </r>
  <r>
    <n v="345"/>
    <n v="345101"/>
    <x v="9"/>
    <m/>
    <s v="State of KY-860100.6150"/>
    <s v="JA"/>
    <n v="254019"/>
    <d v="2016-01-31T00:00:00"/>
    <n v="16.739999999999998"/>
    <m/>
    <n v="16.739999999999998"/>
    <s v="UA"/>
    <s v="P"/>
    <s v="6100 - SALARIES &amp; WAGES"/>
    <x v="9"/>
    <s v="Water Serv Corp of Kentucky"/>
    <s v="MWR"/>
    <s v="KY"/>
    <x v="1"/>
  </r>
  <r>
    <n v="345"/>
    <n v="345101"/>
    <x v="9"/>
    <m/>
    <s v="WSC-102109.6150"/>
    <s v="JA"/>
    <n v="306718"/>
    <d v="2016-01-31T00:00:00"/>
    <n v="0.21"/>
    <m/>
    <n v="0.21"/>
    <s v="UA"/>
    <s v="P"/>
    <s v="6100 - SALARIES &amp; WAGES"/>
    <x v="9"/>
    <s v="Water Serv Corp of Kentucky"/>
    <s v="MWR"/>
    <s v="KY"/>
    <x v="1"/>
  </r>
  <r>
    <n v="345"/>
    <n v="345102"/>
    <x v="9"/>
    <m/>
    <s v="PRESIDENT-MIDWEST/MID ATL-6150"/>
    <s v="JA"/>
    <n v="357812"/>
    <d v="2017-12-31T00:00:00"/>
    <m/>
    <n v="-357.84"/>
    <n v="-357.84"/>
    <s v="UA"/>
    <s v="P"/>
    <s v="6100 - SALARIES &amp; WAGES"/>
    <x v="9"/>
    <s v="Water Serv Corp of Kentucky"/>
    <s v="MWR"/>
    <s v="KY"/>
    <x v="0"/>
  </r>
  <r>
    <n v="345"/>
    <n v="345102"/>
    <x v="9"/>
    <m/>
    <s v="Corporate Projects-105100.6150"/>
    <s v="JA"/>
    <n v="292205"/>
    <d v="2017-12-31T00:00:00"/>
    <n v="124.33"/>
    <m/>
    <n v="124.33"/>
    <s v="UA"/>
    <s v="P"/>
    <s v="6100 - SALARIES &amp; WAGES"/>
    <x v="9"/>
    <s v="Water Serv Corp of Kentucky"/>
    <s v="MWR"/>
    <s v="KY"/>
    <x v="0"/>
  </r>
  <r>
    <n v="345"/>
    <n v="345102"/>
    <x v="9"/>
    <m/>
    <s v="VP-MIDWEST-800100.6150"/>
    <s v="JA"/>
    <n v="248447"/>
    <d v="2017-12-31T00:00:00"/>
    <n v="2437.86"/>
    <m/>
    <n v="2437.86"/>
    <s v="UA"/>
    <s v="P"/>
    <s v="6100 - SALARIES &amp; WAGES"/>
    <x v="9"/>
    <s v="Water Serv Corp of Kentucky"/>
    <s v="MWR"/>
    <s v="KY"/>
    <x v="0"/>
  </r>
  <r>
    <n v="345"/>
    <n v="345102"/>
    <x v="9"/>
    <m/>
    <s v="VP-MIDWEST-800100.6150"/>
    <s v="JA"/>
    <n v="248447"/>
    <d v="2017-11-30T00:00:00"/>
    <n v="2617.13"/>
    <m/>
    <n v="2617.13"/>
    <s v="UA"/>
    <s v="P"/>
    <s v="6100 - SALARIES &amp; WAGES"/>
    <x v="9"/>
    <s v="Water Serv Corp of Kentucky"/>
    <s v="MWR"/>
    <s v="KY"/>
    <x v="0"/>
  </r>
  <r>
    <n v="345"/>
    <n v="345102"/>
    <x v="9"/>
    <m/>
    <s v="Corporate Projects-105100.6150"/>
    <s v="JA"/>
    <n v="292205"/>
    <d v="2017-11-30T00:00:00"/>
    <n v="29.46"/>
    <m/>
    <n v="29.46"/>
    <s v="UA"/>
    <s v="P"/>
    <s v="6100 - SALARIES &amp; WAGES"/>
    <x v="9"/>
    <s v="Water Serv Corp of Kentucky"/>
    <s v="MWR"/>
    <s v="KY"/>
    <x v="0"/>
  </r>
  <r>
    <n v="345"/>
    <n v="345102"/>
    <x v="9"/>
    <m/>
    <s v="WSC-102103.6150"/>
    <s v="JA"/>
    <n v="7306"/>
    <d v="2017-11-30T00:00:00"/>
    <m/>
    <n v="-15.33"/>
    <n v="-15.33"/>
    <s v="UA"/>
    <s v="P"/>
    <s v="6100 - SALARIES &amp; WAGES"/>
    <x v="9"/>
    <s v="Water Serv Corp of Kentucky"/>
    <s v="MWR"/>
    <s v="KY"/>
    <x v="0"/>
  </r>
  <r>
    <n v="345"/>
    <n v="345102"/>
    <x v="9"/>
    <m/>
    <s v="VP-MIDWEST-800100.6150"/>
    <s v="JA"/>
    <n v="248447"/>
    <d v="2017-10-31T00:00:00"/>
    <n v="2388.36"/>
    <m/>
    <n v="2388.36"/>
    <s v="UA"/>
    <s v="P"/>
    <s v="6100 - SALARIES &amp; WAGES"/>
    <x v="9"/>
    <s v="Water Serv Corp of Kentucky"/>
    <s v="MWR"/>
    <s v="KY"/>
    <x v="0"/>
  </r>
  <r>
    <n v="345"/>
    <n v="345102"/>
    <x v="9"/>
    <m/>
    <s v="PRESIDENT-MIDWEST/MID ATL-6150"/>
    <s v="JA"/>
    <n v="357812"/>
    <d v="2017-10-31T00:00:00"/>
    <n v="68.47"/>
    <m/>
    <n v="68.47"/>
    <s v="UA"/>
    <s v="P"/>
    <s v="6100 - SALARIES &amp; WAGES"/>
    <x v="9"/>
    <s v="Water Serv Corp of Kentucky"/>
    <s v="MWR"/>
    <s v="KY"/>
    <x v="0"/>
  </r>
  <r>
    <n v="345"/>
    <n v="345102"/>
    <x v="9"/>
    <m/>
    <s v="Corporate Projects-105100.6150"/>
    <s v="JA"/>
    <n v="292205"/>
    <d v="2017-10-31T00:00:00"/>
    <n v="404.57"/>
    <m/>
    <n v="404.57"/>
    <s v="UA"/>
    <s v="P"/>
    <s v="6100 - SALARIES &amp; WAGES"/>
    <x v="9"/>
    <s v="Water Serv Corp of Kentucky"/>
    <s v="MWR"/>
    <s v="KY"/>
    <x v="0"/>
  </r>
  <r>
    <n v="345"/>
    <n v="345102"/>
    <x v="9"/>
    <m/>
    <s v="VP-MIDWEST-800100.6150"/>
    <s v="JA"/>
    <n v="248447"/>
    <d v="2017-09-30T00:00:00"/>
    <n v="2584.2199999999998"/>
    <m/>
    <n v="2584.2199999999998"/>
    <s v="UA"/>
    <s v="P"/>
    <s v="6100 - SALARIES &amp; WAGES"/>
    <x v="9"/>
    <s v="Water Serv Corp of Kentucky"/>
    <s v="MWR"/>
    <s v="KY"/>
    <x v="0"/>
  </r>
  <r>
    <n v="345"/>
    <n v="345102"/>
    <x v="9"/>
    <m/>
    <s v="PRESIDENT-MIDWEST/MID ATL-6150"/>
    <s v="JA"/>
    <n v="357812"/>
    <d v="2017-09-30T00:00:00"/>
    <n v="85.48"/>
    <m/>
    <n v="85.48"/>
    <s v="UA"/>
    <s v="P"/>
    <s v="6100 - SALARIES &amp; WAGES"/>
    <x v="9"/>
    <s v="Water Serv Corp of Kentucky"/>
    <s v="MWR"/>
    <s v="KY"/>
    <x v="0"/>
  </r>
  <r>
    <n v="345"/>
    <n v="345102"/>
    <x v="9"/>
    <m/>
    <s v="Corporate Projects-105100.6150"/>
    <s v="JA"/>
    <n v="292205"/>
    <d v="2017-09-30T00:00:00"/>
    <n v="114.38"/>
    <m/>
    <n v="114.38"/>
    <s v="UA"/>
    <s v="P"/>
    <s v="6100 - SALARIES &amp; WAGES"/>
    <x v="9"/>
    <s v="Water Serv Corp of Kentucky"/>
    <s v="MWR"/>
    <s v="KY"/>
    <x v="0"/>
  </r>
  <r>
    <n v="345"/>
    <n v="345102"/>
    <x v="9"/>
    <m/>
    <s v="PRESIDENT-MIDWEST/MID ATL-6150"/>
    <s v="JA"/>
    <n v="357812"/>
    <d v="2017-08-31T00:00:00"/>
    <n v="666.07"/>
    <m/>
    <n v="666.07"/>
    <s v="UA"/>
    <s v="P"/>
    <s v="6100 - SALARIES &amp; WAGES"/>
    <x v="9"/>
    <s v="Water Serv Corp of Kentucky"/>
    <s v="MWR"/>
    <s v="KY"/>
    <x v="0"/>
  </r>
  <r>
    <n v="345"/>
    <n v="345102"/>
    <x v="9"/>
    <m/>
    <s v="Corporate Projects-105100.6150"/>
    <s v="JA"/>
    <n v="292205"/>
    <d v="2017-08-31T00:00:00"/>
    <n v="314.31"/>
    <m/>
    <n v="314.31"/>
    <s v="UA"/>
    <s v="P"/>
    <s v="6100 - SALARIES &amp; WAGES"/>
    <x v="9"/>
    <s v="Water Serv Corp of Kentucky"/>
    <s v="MWR"/>
    <s v="KY"/>
    <x v="0"/>
  </r>
  <r>
    <n v="345"/>
    <n v="345102"/>
    <x v="9"/>
    <m/>
    <s v="VP-MIDWEST-800100.6150"/>
    <s v="JA"/>
    <n v="248447"/>
    <d v="2017-08-31T00:00:00"/>
    <n v="1541.76"/>
    <m/>
    <n v="1541.76"/>
    <s v="UA"/>
    <s v="P"/>
    <s v="6100 - SALARIES &amp; WAGES"/>
    <x v="9"/>
    <s v="Water Serv Corp of Kentucky"/>
    <s v="MWR"/>
    <s v="KY"/>
    <x v="0"/>
  </r>
  <r>
    <n v="345"/>
    <n v="345102"/>
    <x v="9"/>
    <m/>
    <s v="Corporate Projects-105100.6150"/>
    <s v="JA"/>
    <n v="292205"/>
    <d v="2017-07-31T00:00:00"/>
    <n v="18.96"/>
    <m/>
    <n v="18.96"/>
    <s v="UA"/>
    <s v="P"/>
    <s v="6100 - SALARIES &amp; WAGES"/>
    <x v="9"/>
    <s v="Water Serv Corp of Kentucky"/>
    <s v="MWR"/>
    <s v="KY"/>
    <x v="0"/>
  </r>
  <r>
    <n v="345"/>
    <n v="345102"/>
    <x v="9"/>
    <m/>
    <s v="PRESIDENT-MIDWEST/MID ATL-6150"/>
    <s v="JA"/>
    <n v="357812"/>
    <d v="2017-07-31T00:00:00"/>
    <n v="406.06"/>
    <m/>
    <n v="406.06"/>
    <s v="UA"/>
    <s v="P"/>
    <s v="6100 - SALARIES &amp; WAGES"/>
    <x v="9"/>
    <s v="Water Serv Corp of Kentucky"/>
    <s v="MWR"/>
    <s v="KY"/>
    <x v="0"/>
  </r>
  <r>
    <n v="345"/>
    <n v="345102"/>
    <x v="9"/>
    <m/>
    <s v="Corporate Projects-105100.6150"/>
    <s v="JA"/>
    <n v="292205"/>
    <d v="2017-06-30T00:00:00"/>
    <n v="49.99"/>
    <m/>
    <n v="49.99"/>
    <s v="UA"/>
    <s v="P"/>
    <s v="6100 - SALARIES &amp; WAGES"/>
    <x v="9"/>
    <s v="Water Serv Corp of Kentucky"/>
    <s v="MWR"/>
    <s v="KY"/>
    <x v="0"/>
  </r>
  <r>
    <n v="345"/>
    <n v="345102"/>
    <x v="9"/>
    <m/>
    <s v="PRESIDENT-MIDWEST/MID ATL-6150"/>
    <s v="JA"/>
    <n v="357812"/>
    <d v="2017-06-30T00:00:00"/>
    <n v="61.25"/>
    <m/>
    <n v="61.25"/>
    <s v="UA"/>
    <s v="P"/>
    <s v="6100 - SALARIES &amp; WAGES"/>
    <x v="9"/>
    <s v="Water Serv Corp of Kentucky"/>
    <s v="MWR"/>
    <s v="KY"/>
    <x v="0"/>
  </r>
  <r>
    <n v="345"/>
    <n v="345102"/>
    <x v="9"/>
    <m/>
    <s v="WSC-102104.6150"/>
    <s v="JA"/>
    <n v="7337"/>
    <d v="2017-05-31T00:00:00"/>
    <m/>
    <n v="-122.7"/>
    <n v="-122.7"/>
    <s v="UA"/>
    <s v="P"/>
    <s v="6100 - SALARIES &amp; WAGES"/>
    <x v="9"/>
    <s v="Water Serv Corp of Kentucky"/>
    <s v="MWR"/>
    <s v="KY"/>
    <x v="0"/>
  </r>
  <r>
    <n v="345"/>
    <n v="345102"/>
    <x v="9"/>
    <m/>
    <s v="Corporate Projects-105100.6150"/>
    <s v="JA"/>
    <n v="292205"/>
    <d v="2017-05-31T00:00:00"/>
    <n v="223.73"/>
    <m/>
    <n v="223.73"/>
    <s v="UA"/>
    <s v="P"/>
    <s v="6100 - SALARIES &amp; WAGES"/>
    <x v="9"/>
    <s v="Water Serv Corp of Kentucky"/>
    <s v="MWR"/>
    <s v="KY"/>
    <x v="0"/>
  </r>
  <r>
    <n v="345"/>
    <n v="345102"/>
    <x v="9"/>
    <m/>
    <s v="Corporate Projects-105100.6150"/>
    <s v="JA"/>
    <n v="292205"/>
    <d v="2017-04-30T00:00:00"/>
    <n v="100.33"/>
    <m/>
    <n v="100.33"/>
    <s v="UA"/>
    <s v="P"/>
    <s v="6100 - SALARIES &amp; WAGES"/>
    <x v="9"/>
    <s v="Water Serv Corp of Kentucky"/>
    <s v="MWR"/>
    <s v="KY"/>
    <x v="0"/>
  </r>
  <r>
    <n v="345"/>
    <n v="345102"/>
    <x v="9"/>
    <m/>
    <s v="Corporate Projects-105100.6150"/>
    <s v="JA"/>
    <n v="292205"/>
    <d v="2017-03-31T00:00:00"/>
    <n v="3.24"/>
    <m/>
    <n v="3.24"/>
    <s v="UA"/>
    <s v="P"/>
    <s v="6100 - SALARIES &amp; WAGES"/>
    <x v="9"/>
    <s v="Water Serv Corp of Kentucky"/>
    <s v="MWR"/>
    <s v="KY"/>
    <x v="0"/>
  </r>
  <r>
    <n v="345"/>
    <n v="345102"/>
    <x v="9"/>
    <m/>
    <s v="Corporate Projects-105100.6150"/>
    <s v="JA"/>
    <n v="292205"/>
    <d v="2017-02-28T00:00:00"/>
    <n v="207.12"/>
    <m/>
    <n v="207.12"/>
    <s v="UA"/>
    <s v="P"/>
    <s v="6100 - SALARIES &amp; WAGES"/>
    <x v="9"/>
    <s v="Water Serv Corp of Kentucky"/>
    <s v="MWR"/>
    <s v="KY"/>
    <x v="0"/>
  </r>
  <r>
    <n v="345"/>
    <n v="345102"/>
    <x v="9"/>
    <m/>
    <s v="Corporate Projects-105100.6150"/>
    <s v="JA"/>
    <n v="292205"/>
    <d v="2017-01-31T00:00:00"/>
    <n v="259.01"/>
    <m/>
    <n v="259.01"/>
    <s v="UA"/>
    <s v="P"/>
    <s v="6100 - SALARIES &amp; WAGES"/>
    <x v="9"/>
    <s v="Water Serv Corp of Kentucky"/>
    <s v="MWR"/>
    <s v="KY"/>
    <x v="0"/>
  </r>
  <r>
    <n v="345"/>
    <n v="345102"/>
    <x v="9"/>
    <m/>
    <s v="WSC-102100.6150"/>
    <s v="JA"/>
    <n v="307651"/>
    <d v="2017-01-31T00:00:00"/>
    <n v="0.93"/>
    <m/>
    <n v="0.93"/>
    <s v="UA"/>
    <s v="P"/>
    <s v="6100 - SALARIES &amp; WAGES"/>
    <x v="9"/>
    <s v="Water Serv Corp of Kentucky"/>
    <s v="MWR"/>
    <s v="KY"/>
    <x v="0"/>
  </r>
  <r>
    <n v="345"/>
    <n v="345102"/>
    <x v="9"/>
    <m/>
    <s v="Corporate Projects-105100.6150"/>
    <s v="JA"/>
    <n v="292205"/>
    <d v="2016-11-30T00:00:00"/>
    <n v="2.86"/>
    <m/>
    <n v="2.86"/>
    <s v="UA"/>
    <s v="P"/>
    <s v="6100 - SALARIES &amp; WAGES"/>
    <x v="9"/>
    <s v="Water Serv Corp of Kentucky"/>
    <s v="MWR"/>
    <s v="KY"/>
    <x v="1"/>
  </r>
  <r>
    <n v="345"/>
    <n v="345102"/>
    <x v="9"/>
    <m/>
    <s v="Corporate Projects-105100.6150"/>
    <s v="JA"/>
    <n v="292205"/>
    <d v="2016-09-30T00:00:00"/>
    <n v="23.62"/>
    <m/>
    <n v="23.62"/>
    <s v="UA"/>
    <s v="P"/>
    <s v="6100 - SALARIES &amp; WAGES"/>
    <x v="9"/>
    <s v="Water Serv Corp of Kentucky"/>
    <s v="MWR"/>
    <s v="KY"/>
    <x v="1"/>
  </r>
  <r>
    <n v="345"/>
    <n v="345102"/>
    <x v="9"/>
    <m/>
    <s v="Corporate Projects-105100.6150"/>
    <s v="JA"/>
    <n v="292205"/>
    <d v="2016-08-31T00:00:00"/>
    <n v="58.2"/>
    <m/>
    <n v="58.2"/>
    <s v="UA"/>
    <s v="P"/>
    <s v="6100 - SALARIES &amp; WAGES"/>
    <x v="9"/>
    <s v="Water Serv Corp of Kentucky"/>
    <s v="MWR"/>
    <s v="KY"/>
    <x v="1"/>
  </r>
  <r>
    <n v="345"/>
    <n v="345102"/>
    <x v="9"/>
    <m/>
    <s v="Corporate Projects-105100.6150"/>
    <s v="JA"/>
    <n v="292205"/>
    <d v="2016-04-30T00:00:00"/>
    <n v="3.28"/>
    <m/>
    <n v="3.28"/>
    <s v="UA"/>
    <s v="P"/>
    <s v="6100 - SALARIES &amp; WAGES"/>
    <x v="9"/>
    <s v="Water Serv Corp of Kentucky"/>
    <s v="MWR"/>
    <s v="KY"/>
    <x v="1"/>
  </r>
  <r>
    <n v="345"/>
    <n v="345102"/>
    <x v="9"/>
    <m/>
    <s v="WSC-102100.6150"/>
    <s v="JA"/>
    <n v="307651"/>
    <d v="2016-03-31T00:00:00"/>
    <n v="1.88"/>
    <m/>
    <n v="1.88"/>
    <s v="UA"/>
    <s v="P"/>
    <s v="6100 - SALARIES &amp; WAGES"/>
    <x v="9"/>
    <s v="Water Serv Corp of Kentucky"/>
    <s v="MWR"/>
    <s v="KY"/>
    <x v="1"/>
  </r>
  <r>
    <n v="345"/>
    <n v="345102"/>
    <x v="9"/>
    <m/>
    <s v="Corporate Projects-105100.6150"/>
    <s v="JA"/>
    <n v="292205"/>
    <d v="2016-03-31T00:00:00"/>
    <n v="46.13"/>
    <m/>
    <n v="46.13"/>
    <s v="UA"/>
    <s v="P"/>
    <s v="6100 - SALARIES &amp; WAGES"/>
    <x v="9"/>
    <s v="Water Serv Corp of Kentucky"/>
    <s v="MWR"/>
    <s v="KY"/>
    <x v="1"/>
  </r>
  <r>
    <n v="345"/>
    <n v="345102"/>
    <x v="9"/>
    <m/>
    <s v="WSC-102100.6150"/>
    <s v="JA"/>
    <n v="307651"/>
    <d v="2016-02-29T00:00:00"/>
    <n v="7.52"/>
    <m/>
    <n v="7.52"/>
    <s v="UA"/>
    <s v="P"/>
    <s v="6100 - SALARIES &amp; WAGES"/>
    <x v="9"/>
    <s v="Water Serv Corp of Kentucky"/>
    <s v="MWR"/>
    <s v="KY"/>
    <x v="1"/>
  </r>
  <r>
    <n v="345"/>
    <n v="345102"/>
    <x v="9"/>
    <m/>
    <s v="State of KY-860100.6150"/>
    <s v="JA"/>
    <n v="254019"/>
    <d v="2016-02-29T00:00:00"/>
    <n v="486.04"/>
    <m/>
    <n v="486.04"/>
    <s v="UA"/>
    <s v="P"/>
    <s v="6100 - SALARIES &amp; WAGES"/>
    <x v="9"/>
    <s v="Water Serv Corp of Kentucky"/>
    <s v="MWR"/>
    <s v="KY"/>
    <x v="1"/>
  </r>
  <r>
    <n v="345"/>
    <n v="345102"/>
    <x v="9"/>
    <m/>
    <s v="State of KY-860100.6150"/>
    <s v="JA"/>
    <n v="254019"/>
    <d v="2016-01-31T00:00:00"/>
    <n v="149.58000000000001"/>
    <m/>
    <n v="149.58000000000001"/>
    <s v="UA"/>
    <s v="P"/>
    <s v="6100 - SALARIES &amp; WAGES"/>
    <x v="9"/>
    <s v="Water Serv Corp of Kentucky"/>
    <s v="MWR"/>
    <s v="KY"/>
    <x v="1"/>
  </r>
  <r>
    <n v="345"/>
    <n v="345102"/>
    <x v="9"/>
    <m/>
    <s v="WSC-102109.6150"/>
    <s v="JA"/>
    <n v="306718"/>
    <d v="2016-01-31T00:00:00"/>
    <n v="1.88"/>
    <m/>
    <n v="1.88"/>
    <s v="UA"/>
    <s v="P"/>
    <s v="6100 - SALARIES &amp; WAGES"/>
    <x v="9"/>
    <s v="Water Serv Corp of Kentucky"/>
    <s v="MWR"/>
    <s v="KY"/>
    <x v="1"/>
  </r>
  <r>
    <n v="345"/>
    <n v="345101"/>
    <x v="10"/>
    <m/>
    <s v="Corporate Projects-105100.6155"/>
    <s v="JA"/>
    <n v="291455"/>
    <d v="2017-12-31T00:00:00"/>
    <n v="0.18"/>
    <m/>
    <n v="0.18"/>
    <s v="UA"/>
    <s v="P"/>
    <s v="6100 - SALARIES &amp; WAGES"/>
    <x v="10"/>
    <s v="Water Serv Corp of Kentucky"/>
    <s v="MWR"/>
    <s v="KY"/>
    <x v="0"/>
  </r>
  <r>
    <n v="345"/>
    <n v="345101"/>
    <x v="10"/>
    <m/>
    <s v="Corporate Projects-105100.6155"/>
    <s v="JA"/>
    <n v="291455"/>
    <d v="2017-11-30T00:00:00"/>
    <n v="0.41"/>
    <m/>
    <n v="0.41"/>
    <s v="UA"/>
    <s v="P"/>
    <s v="6100 - SALARIES &amp; WAGES"/>
    <x v="10"/>
    <s v="Water Serv Corp of Kentucky"/>
    <s v="MWR"/>
    <s v="KY"/>
    <x v="0"/>
  </r>
  <r>
    <n v="345"/>
    <n v="345101"/>
    <x v="10"/>
    <m/>
    <s v="Corporate Projects-105100.6155"/>
    <s v="JA"/>
    <n v="291455"/>
    <d v="2017-08-31T00:00:00"/>
    <n v="0.42"/>
    <m/>
    <n v="0.42"/>
    <s v="UA"/>
    <s v="P"/>
    <s v="6100 - SALARIES &amp; WAGES"/>
    <x v="10"/>
    <s v="Water Serv Corp of Kentucky"/>
    <s v="MWR"/>
    <s v="KY"/>
    <x v="0"/>
  </r>
  <r>
    <n v="345"/>
    <n v="345101"/>
    <x v="10"/>
    <m/>
    <s v="Corporate Projects-105100.6155"/>
    <s v="JA"/>
    <n v="291455"/>
    <d v="2017-01-31T00:00:00"/>
    <n v="7.56"/>
    <m/>
    <n v="7.56"/>
    <s v="UA"/>
    <s v="P"/>
    <s v="6100 - SALARIES &amp; WAGES"/>
    <x v="10"/>
    <s v="Water Serv Corp of Kentucky"/>
    <s v="MWR"/>
    <s v="KY"/>
    <x v="0"/>
  </r>
  <r>
    <n v="345"/>
    <n v="345101"/>
    <x v="10"/>
    <m/>
    <s v="State of KY-860100.6155"/>
    <s v="JA"/>
    <n v="254020"/>
    <d v="2016-04-30T00:00:00"/>
    <n v="11.6"/>
    <m/>
    <n v="11.6"/>
    <s v="UA"/>
    <s v="P"/>
    <s v="6100 - SALARIES &amp; WAGES"/>
    <x v="10"/>
    <s v="Water Serv Corp of Kentucky"/>
    <s v="MWR"/>
    <s v="KY"/>
    <x v="1"/>
  </r>
  <r>
    <n v="345"/>
    <n v="345101"/>
    <x v="10"/>
    <m/>
    <s v="State of KY-860100.6155"/>
    <s v="JA"/>
    <n v="254020"/>
    <d v="2016-03-31T00:00:00"/>
    <n v="1.93"/>
    <m/>
    <n v="1.93"/>
    <s v="UA"/>
    <s v="P"/>
    <s v="6100 - SALARIES &amp; WAGES"/>
    <x v="10"/>
    <s v="Water Serv Corp of Kentucky"/>
    <s v="MWR"/>
    <s v="KY"/>
    <x v="1"/>
  </r>
  <r>
    <n v="345"/>
    <n v="345101"/>
    <x v="10"/>
    <m/>
    <s v="State of KY-860100.6155"/>
    <s v="JA"/>
    <n v="254020"/>
    <d v="2016-02-29T00:00:00"/>
    <n v="19.239999999999998"/>
    <m/>
    <n v="19.239999999999998"/>
    <s v="UA"/>
    <s v="P"/>
    <s v="6100 - SALARIES &amp; WAGES"/>
    <x v="10"/>
    <s v="Water Serv Corp of Kentucky"/>
    <s v="MWR"/>
    <s v="KY"/>
    <x v="1"/>
  </r>
  <r>
    <n v="345"/>
    <n v="345101"/>
    <x v="10"/>
    <m/>
    <s v="State of KY-860100.6155"/>
    <s v="JA"/>
    <n v="254020"/>
    <d v="2016-01-31T00:00:00"/>
    <n v="49.94"/>
    <m/>
    <n v="49.94"/>
    <s v="UA"/>
    <s v="P"/>
    <s v="6100 - SALARIES &amp; WAGES"/>
    <x v="10"/>
    <s v="Water Serv Corp of Kentucky"/>
    <s v="MWR"/>
    <s v="KY"/>
    <x v="1"/>
  </r>
  <r>
    <n v="345"/>
    <n v="345102"/>
    <x v="10"/>
    <m/>
    <s v="Corporate Projects-105100.6155"/>
    <s v="JA"/>
    <n v="291455"/>
    <d v="2017-12-31T00:00:00"/>
    <n v="1.59"/>
    <m/>
    <n v="1.59"/>
    <s v="UA"/>
    <s v="P"/>
    <s v="6100 - SALARIES &amp; WAGES"/>
    <x v="10"/>
    <s v="Water Serv Corp of Kentucky"/>
    <s v="MWR"/>
    <s v="KY"/>
    <x v="0"/>
  </r>
  <r>
    <n v="345"/>
    <n v="345102"/>
    <x v="10"/>
    <m/>
    <s v="Corporate Projects-105100.6155"/>
    <s v="JA"/>
    <n v="291455"/>
    <d v="2017-11-30T00:00:00"/>
    <n v="3.65"/>
    <m/>
    <n v="3.65"/>
    <s v="UA"/>
    <s v="P"/>
    <s v="6100 - SALARIES &amp; WAGES"/>
    <x v="10"/>
    <s v="Water Serv Corp of Kentucky"/>
    <s v="MWR"/>
    <s v="KY"/>
    <x v="0"/>
  </r>
  <r>
    <n v="345"/>
    <n v="345102"/>
    <x v="10"/>
    <m/>
    <s v="Corporate Projects-105100.6155"/>
    <s v="JA"/>
    <n v="291455"/>
    <d v="2017-08-31T00:00:00"/>
    <n v="3.68"/>
    <m/>
    <n v="3.68"/>
    <s v="UA"/>
    <s v="P"/>
    <s v="6100 - SALARIES &amp; WAGES"/>
    <x v="10"/>
    <s v="Water Serv Corp of Kentucky"/>
    <s v="MWR"/>
    <s v="KY"/>
    <x v="0"/>
  </r>
  <r>
    <n v="345"/>
    <n v="345102"/>
    <x v="10"/>
    <m/>
    <s v="Corporate Projects-105100.6155"/>
    <s v="JA"/>
    <n v="291455"/>
    <d v="2017-01-31T00:00:00"/>
    <n v="67.069999999999993"/>
    <m/>
    <n v="67.069999999999993"/>
    <s v="UA"/>
    <s v="P"/>
    <s v="6100 - SALARIES &amp; WAGES"/>
    <x v="10"/>
    <s v="Water Serv Corp of Kentucky"/>
    <s v="MWR"/>
    <s v="KY"/>
    <x v="0"/>
  </r>
  <r>
    <n v="345"/>
    <n v="345102"/>
    <x v="10"/>
    <m/>
    <s v="State of KY-860100.6155"/>
    <s v="JA"/>
    <n v="254020"/>
    <d v="2016-04-30T00:00:00"/>
    <n v="102.88"/>
    <m/>
    <n v="102.88"/>
    <s v="UA"/>
    <s v="P"/>
    <s v="6100 - SALARIES &amp; WAGES"/>
    <x v="10"/>
    <s v="Water Serv Corp of Kentucky"/>
    <s v="MWR"/>
    <s v="KY"/>
    <x v="1"/>
  </r>
  <r>
    <n v="345"/>
    <n v="345102"/>
    <x v="10"/>
    <m/>
    <s v="State of KY-860100.6155"/>
    <s v="JA"/>
    <n v="254020"/>
    <d v="2016-03-31T00:00:00"/>
    <n v="17.149999999999999"/>
    <m/>
    <n v="17.149999999999999"/>
    <s v="UA"/>
    <s v="P"/>
    <s v="6100 - SALARIES &amp; WAGES"/>
    <x v="10"/>
    <s v="Water Serv Corp of Kentucky"/>
    <s v="MWR"/>
    <s v="KY"/>
    <x v="1"/>
  </r>
  <r>
    <n v="345"/>
    <n v="345102"/>
    <x v="10"/>
    <m/>
    <s v="State of KY-860100.6155"/>
    <s v="JA"/>
    <n v="254020"/>
    <d v="2016-02-29T00:00:00"/>
    <n v="171.56"/>
    <m/>
    <n v="171.56"/>
    <s v="UA"/>
    <s v="P"/>
    <s v="6100 - SALARIES &amp; WAGES"/>
    <x v="10"/>
    <s v="Water Serv Corp of Kentucky"/>
    <s v="MWR"/>
    <s v="KY"/>
    <x v="1"/>
  </r>
  <r>
    <n v="345"/>
    <n v="345102"/>
    <x v="10"/>
    <m/>
    <s v="State of KY-860100.6155"/>
    <s v="JA"/>
    <n v="254020"/>
    <d v="2016-01-31T00:00:00"/>
    <n v="446.14"/>
    <m/>
    <n v="446.14"/>
    <s v="UA"/>
    <s v="P"/>
    <s v="6100 - SALARIES &amp; WAGES"/>
    <x v="10"/>
    <s v="Water Serv Corp of Kentucky"/>
    <s v="MWR"/>
    <s v="KY"/>
    <x v="1"/>
  </r>
  <r>
    <n v="345"/>
    <n v="345101"/>
    <x v="11"/>
    <m/>
    <s v="PRESIDENT-MIDWEST/MID ATL-6160"/>
    <s v="JA"/>
    <n v="303166"/>
    <d v="2017-12-31T00:00:00"/>
    <n v="527.26"/>
    <m/>
    <n v="527.26"/>
    <s v="UA"/>
    <s v="P"/>
    <s v="6100 - SALARIES &amp; WAGES"/>
    <x v="11"/>
    <s v="Water Serv Corp of Kentucky"/>
    <s v="MWR"/>
    <s v="KY"/>
    <x v="0"/>
  </r>
  <r>
    <n v="345"/>
    <n v="345101"/>
    <x v="11"/>
    <m/>
    <s v="PRESIDENT-MIDWEST/MID ATL-6160"/>
    <s v="JA"/>
    <n v="303166"/>
    <d v="2017-11-30T00:00:00"/>
    <n v="64.989999999999995"/>
    <m/>
    <n v="64.989999999999995"/>
    <s v="UA"/>
    <s v="P"/>
    <s v="6100 - SALARIES &amp; WAGES"/>
    <x v="11"/>
    <s v="Water Serv Corp of Kentucky"/>
    <s v="MWR"/>
    <s v="KY"/>
    <x v="0"/>
  </r>
  <r>
    <n v="345"/>
    <n v="345101"/>
    <x v="11"/>
    <m/>
    <s v="PRESIDENT-MIDWEST/MID ATL-6160"/>
    <s v="JA"/>
    <n v="303166"/>
    <d v="2017-10-31T00:00:00"/>
    <n v="65.37"/>
    <m/>
    <n v="65.37"/>
    <s v="UA"/>
    <s v="P"/>
    <s v="6100 - SALARIES &amp; WAGES"/>
    <x v="11"/>
    <s v="Water Serv Corp of Kentucky"/>
    <s v="MWR"/>
    <s v="KY"/>
    <x v="0"/>
  </r>
  <r>
    <n v="345"/>
    <n v="345101"/>
    <x v="11"/>
    <m/>
    <s v="PRESIDENT-MIDWEST/MID ATL-6160"/>
    <s v="JA"/>
    <n v="303166"/>
    <d v="2017-09-30T00:00:00"/>
    <n v="65.69"/>
    <m/>
    <n v="65.69"/>
    <s v="UA"/>
    <s v="P"/>
    <s v="6100 - SALARIES &amp; WAGES"/>
    <x v="11"/>
    <s v="Water Serv Corp of Kentucky"/>
    <s v="MWR"/>
    <s v="KY"/>
    <x v="0"/>
  </r>
  <r>
    <n v="345"/>
    <n v="345101"/>
    <x v="11"/>
    <m/>
    <s v="PRESIDENT-MIDWEST/MID ATL-6160"/>
    <s v="JA"/>
    <n v="303166"/>
    <d v="2017-08-31T00:00:00"/>
    <n v="66.27"/>
    <m/>
    <n v="66.27"/>
    <s v="UA"/>
    <s v="P"/>
    <s v="6100 - SALARIES &amp; WAGES"/>
    <x v="11"/>
    <s v="Water Serv Corp of Kentucky"/>
    <s v="MWR"/>
    <s v="KY"/>
    <x v="0"/>
  </r>
  <r>
    <n v="345"/>
    <n v="345101"/>
    <x v="11"/>
    <m/>
    <s v="PRESIDENT-MIDWEST/MID ATL-6160"/>
    <s v="JA"/>
    <n v="303166"/>
    <d v="2017-07-31T00:00:00"/>
    <n v="66.290000000000006"/>
    <m/>
    <n v="66.290000000000006"/>
    <s v="UA"/>
    <s v="P"/>
    <s v="6100 - SALARIES &amp; WAGES"/>
    <x v="11"/>
    <s v="Water Serv Corp of Kentucky"/>
    <s v="MWR"/>
    <s v="KY"/>
    <x v="0"/>
  </r>
  <r>
    <n v="345"/>
    <n v="345101"/>
    <x v="11"/>
    <m/>
    <s v="PRESIDENT-MIDWEST/MID ATL-6160"/>
    <s v="JA"/>
    <n v="303166"/>
    <d v="2017-06-30T00:00:00"/>
    <n v="66.959999999999994"/>
    <m/>
    <n v="66.959999999999994"/>
    <s v="UA"/>
    <s v="P"/>
    <s v="6100 - SALARIES &amp; WAGES"/>
    <x v="11"/>
    <s v="Water Serv Corp of Kentucky"/>
    <s v="MWR"/>
    <s v="KY"/>
    <x v="0"/>
  </r>
  <r>
    <n v="345"/>
    <n v="345101"/>
    <x v="11"/>
    <m/>
    <s v="PRESIDENT-MIDWEST/MID ATL-6160"/>
    <s v="JA"/>
    <n v="303166"/>
    <d v="2017-05-31T00:00:00"/>
    <n v="66.72"/>
    <m/>
    <n v="66.72"/>
    <s v="UA"/>
    <s v="P"/>
    <s v="6100 - SALARIES &amp; WAGES"/>
    <x v="11"/>
    <s v="Water Serv Corp of Kentucky"/>
    <s v="MWR"/>
    <s v="KY"/>
    <x v="0"/>
  </r>
  <r>
    <n v="345"/>
    <n v="345101"/>
    <x v="11"/>
    <m/>
    <s v="PRESIDENT-MIDWEST/MID ATL-6160"/>
    <s v="JA"/>
    <n v="303166"/>
    <d v="2017-04-30T00:00:00"/>
    <n v="95.34"/>
    <m/>
    <n v="95.34"/>
    <s v="UA"/>
    <s v="P"/>
    <s v="6100 - SALARIES &amp; WAGES"/>
    <x v="11"/>
    <s v="Water Serv Corp of Kentucky"/>
    <s v="MWR"/>
    <s v="KY"/>
    <x v="0"/>
  </r>
  <r>
    <n v="345"/>
    <n v="345101"/>
    <x v="11"/>
    <m/>
    <s v="PRESIDENT-MIDWEST/MID ATL-6160"/>
    <s v="JA"/>
    <n v="303166"/>
    <d v="2017-03-31T00:00:00"/>
    <m/>
    <n v="-394.67"/>
    <n v="-394.67"/>
    <s v="UA"/>
    <s v="P"/>
    <s v="6100 - SALARIES &amp; WAGES"/>
    <x v="11"/>
    <s v="Water Serv Corp of Kentucky"/>
    <s v="MWR"/>
    <s v="KY"/>
    <x v="0"/>
  </r>
  <r>
    <n v="345"/>
    <n v="345101"/>
    <x v="11"/>
    <m/>
    <s v="PRESIDENT-MIDWEST/MID ATL-6160"/>
    <s v="JA"/>
    <n v="303166"/>
    <d v="2017-02-28T00:00:00"/>
    <n v="133.02000000000001"/>
    <m/>
    <n v="133.02000000000001"/>
    <s v="UA"/>
    <s v="P"/>
    <s v="6100 - SALARIES &amp; WAGES"/>
    <x v="11"/>
    <s v="Water Serv Corp of Kentucky"/>
    <s v="MWR"/>
    <s v="KY"/>
    <x v="0"/>
  </r>
  <r>
    <n v="345"/>
    <n v="345101"/>
    <x v="11"/>
    <m/>
    <s v="PRESIDENT-MIDWEST/MID ATL-6160"/>
    <s v="JA"/>
    <n v="303166"/>
    <d v="2017-01-31T00:00:00"/>
    <n v="133.37"/>
    <m/>
    <n v="133.37"/>
    <s v="UA"/>
    <s v="P"/>
    <s v="6100 - SALARIES &amp; WAGES"/>
    <x v="11"/>
    <s v="Water Serv Corp of Kentucky"/>
    <s v="MWR"/>
    <s v="KY"/>
    <x v="0"/>
  </r>
  <r>
    <n v="345"/>
    <n v="345101"/>
    <x v="11"/>
    <m/>
    <s v="PRESIDENT-MIDWEST/MID ATL-6160"/>
    <s v="JA"/>
    <n v="303166"/>
    <d v="2016-12-31T00:00:00"/>
    <m/>
    <n v="-210.43"/>
    <n v="-210.43"/>
    <s v="UA"/>
    <s v="P"/>
    <s v="6100 - SALARIES &amp; WAGES"/>
    <x v="11"/>
    <s v="Water Serv Corp of Kentucky"/>
    <s v="MWR"/>
    <s v="KY"/>
    <x v="1"/>
  </r>
  <r>
    <n v="345"/>
    <n v="345101"/>
    <x v="11"/>
    <m/>
    <s v="PRESIDENT-MIDWEST/MID ATL-6160"/>
    <s v="JA"/>
    <n v="303166"/>
    <d v="2016-12-31T00:00:00"/>
    <m/>
    <n v="-402.01"/>
    <n v="-402.01"/>
    <s v="UA"/>
    <s v="P"/>
    <s v="6100 - SALARIES &amp; WAGES"/>
    <x v="11"/>
    <s v="Water Serv Corp of Kentucky"/>
    <s v="MWR"/>
    <s v="KY"/>
    <x v="1"/>
  </r>
  <r>
    <n v="345"/>
    <n v="345101"/>
    <x v="11"/>
    <m/>
    <s v="PRESIDENT-MIDWEST/MID ATL-6160"/>
    <s v="JA"/>
    <n v="303166"/>
    <d v="2016-12-31T00:00:00"/>
    <n v="210.43"/>
    <m/>
    <n v="210.43"/>
    <s v="UA"/>
    <s v="P"/>
    <s v="6100 - SALARIES &amp; WAGES"/>
    <x v="11"/>
    <s v="Water Serv Corp of Kentucky"/>
    <s v="MWR"/>
    <s v="KY"/>
    <x v="1"/>
  </r>
  <r>
    <n v="345"/>
    <n v="345101"/>
    <x v="11"/>
    <m/>
    <s v="PRESIDENT-MIDWEST/MID ATL-6160"/>
    <s v="JA"/>
    <n v="303166"/>
    <d v="2016-11-30T00:00:00"/>
    <n v="211.06"/>
    <m/>
    <n v="211.06"/>
    <s v="UA"/>
    <s v="P"/>
    <s v="6100 - SALARIES &amp; WAGES"/>
    <x v="11"/>
    <s v="Water Serv Corp of Kentucky"/>
    <s v="MWR"/>
    <s v="KY"/>
    <x v="1"/>
  </r>
  <r>
    <n v="345"/>
    <n v="345101"/>
    <x v="11"/>
    <m/>
    <s v="PRESIDENT-MIDWEST/MID ATL-6160"/>
    <s v="JA"/>
    <n v="303166"/>
    <d v="2016-10-31T00:00:00"/>
    <n v="350.4"/>
    <m/>
    <n v="350.4"/>
    <s v="UA"/>
    <s v="P"/>
    <s v="6100 - SALARIES &amp; WAGES"/>
    <x v="11"/>
    <s v="Water Serv Corp of Kentucky"/>
    <s v="MWR"/>
    <s v="KY"/>
    <x v="1"/>
  </r>
  <r>
    <n v="345"/>
    <n v="345101"/>
    <x v="11"/>
    <m/>
    <s v="PRESIDENT-MIDWEST/MID ATL-6160"/>
    <s v="JA"/>
    <n v="303166"/>
    <d v="2016-09-30T00:00:00"/>
    <n v="140.71"/>
    <m/>
    <n v="140.71"/>
    <s v="UA"/>
    <s v="P"/>
    <s v="6100 - SALARIES &amp; WAGES"/>
    <x v="11"/>
    <s v="Water Serv Corp of Kentucky"/>
    <s v="MWR"/>
    <s v="KY"/>
    <x v="1"/>
  </r>
  <r>
    <n v="345"/>
    <n v="345101"/>
    <x v="11"/>
    <m/>
    <s v="PRESIDENT-MIDWEST/MID ATL-6160"/>
    <s v="JA"/>
    <n v="303166"/>
    <d v="2016-08-31T00:00:00"/>
    <n v="141.84"/>
    <m/>
    <n v="141.84"/>
    <s v="UA"/>
    <s v="P"/>
    <s v="6100 - SALARIES &amp; WAGES"/>
    <x v="11"/>
    <s v="Water Serv Corp of Kentucky"/>
    <s v="MWR"/>
    <s v="KY"/>
    <x v="1"/>
  </r>
  <r>
    <n v="345"/>
    <n v="345101"/>
    <x v="11"/>
    <m/>
    <s v="PRESIDENT-MIDWEST/MID ATL-6160"/>
    <s v="JA"/>
    <n v="303166"/>
    <d v="2016-07-31T00:00:00"/>
    <n v="142.25"/>
    <m/>
    <n v="142.25"/>
    <s v="UA"/>
    <s v="P"/>
    <s v="6100 - SALARIES &amp; WAGES"/>
    <x v="11"/>
    <s v="Water Serv Corp of Kentucky"/>
    <s v="MWR"/>
    <s v="KY"/>
    <x v="1"/>
  </r>
  <r>
    <n v="345"/>
    <n v="345101"/>
    <x v="11"/>
    <m/>
    <s v="PRESIDENT-MIDWEST/MID ATL-6160"/>
    <s v="JA"/>
    <n v="303166"/>
    <d v="2016-06-30T00:00:00"/>
    <n v="141.69999999999999"/>
    <m/>
    <n v="141.69999999999999"/>
    <s v="UA"/>
    <s v="P"/>
    <s v="6100 - SALARIES &amp; WAGES"/>
    <x v="11"/>
    <s v="Water Serv Corp of Kentucky"/>
    <s v="MWR"/>
    <s v="KY"/>
    <x v="1"/>
  </r>
  <r>
    <n v="345"/>
    <n v="345101"/>
    <x v="11"/>
    <m/>
    <s v="PRESIDENT-MIDWEST/MID ATL-6160"/>
    <s v="JA"/>
    <n v="303166"/>
    <d v="2016-05-31T00:00:00"/>
    <n v="140.88999999999999"/>
    <m/>
    <n v="140.88999999999999"/>
    <s v="UA"/>
    <s v="P"/>
    <s v="6100 - SALARIES &amp; WAGES"/>
    <x v="11"/>
    <s v="Water Serv Corp of Kentucky"/>
    <s v="MWR"/>
    <s v="KY"/>
    <x v="1"/>
  </r>
  <r>
    <n v="345"/>
    <n v="345101"/>
    <x v="11"/>
    <m/>
    <s v="PRESIDENT-MIDWEST/MID ATL-6160"/>
    <s v="JA"/>
    <n v="303166"/>
    <d v="2016-04-30T00:00:00"/>
    <n v="114.84"/>
    <m/>
    <n v="114.84"/>
    <s v="UA"/>
    <s v="P"/>
    <s v="6100 - SALARIES &amp; WAGES"/>
    <x v="11"/>
    <s v="Water Serv Corp of Kentucky"/>
    <s v="MWR"/>
    <s v="KY"/>
    <x v="1"/>
  </r>
  <r>
    <n v="345"/>
    <n v="345101"/>
    <x v="11"/>
    <m/>
    <s v="PRESIDENT-MIDWEST/MID ATL-6160"/>
    <s v="JA"/>
    <n v="303166"/>
    <d v="2016-03-31T00:00:00"/>
    <n v="147.97"/>
    <m/>
    <n v="147.97"/>
    <s v="UA"/>
    <s v="P"/>
    <s v="6100 - SALARIES &amp; WAGES"/>
    <x v="11"/>
    <s v="Water Serv Corp of Kentucky"/>
    <s v="MWR"/>
    <s v="KY"/>
    <x v="1"/>
  </r>
  <r>
    <n v="345"/>
    <n v="345101"/>
    <x v="11"/>
    <m/>
    <s v="PRESIDENT-MIDWEST/MID ATL-6160"/>
    <s v="JA"/>
    <n v="303166"/>
    <d v="2016-02-29T00:00:00"/>
    <n v="147.74"/>
    <m/>
    <n v="147.74"/>
    <s v="UA"/>
    <s v="P"/>
    <s v="6100 - SALARIES &amp; WAGES"/>
    <x v="11"/>
    <s v="Water Serv Corp of Kentucky"/>
    <s v="MWR"/>
    <s v="KY"/>
    <x v="1"/>
  </r>
  <r>
    <n v="345"/>
    <n v="345101"/>
    <x v="11"/>
    <m/>
    <s v="PRESIDENT-MIDWEST/MID ATL-6160"/>
    <s v="JA"/>
    <n v="303166"/>
    <d v="2016-01-31T00:00:00"/>
    <n v="147.47"/>
    <m/>
    <n v="147.47"/>
    <s v="UA"/>
    <s v="P"/>
    <s v="6100 - SALARIES &amp; WAGES"/>
    <x v="11"/>
    <s v="Water Serv Corp of Kentucky"/>
    <s v="MWR"/>
    <s v="KY"/>
    <x v="1"/>
  </r>
  <r>
    <n v="345"/>
    <n v="345102"/>
    <x v="11"/>
    <m/>
    <s v="PRESIDENT-MIDWEST/MID ATL-6160"/>
    <s v="JA"/>
    <n v="303166"/>
    <d v="2017-12-31T00:00:00"/>
    <n v="4636.46"/>
    <m/>
    <n v="4636.46"/>
    <s v="UA"/>
    <s v="P"/>
    <s v="6100 - SALARIES &amp; WAGES"/>
    <x v="11"/>
    <s v="Water Serv Corp of Kentucky"/>
    <s v="MWR"/>
    <s v="KY"/>
    <x v="0"/>
  </r>
  <r>
    <n v="345"/>
    <n v="345102"/>
    <x v="11"/>
    <m/>
    <s v="PRESIDENT-MIDWEST/MID ATL-6160"/>
    <s v="JA"/>
    <n v="303166"/>
    <d v="2017-11-30T00:00:00"/>
    <n v="582.59"/>
    <m/>
    <n v="582.59"/>
    <s v="UA"/>
    <s v="P"/>
    <s v="6100 - SALARIES &amp; WAGES"/>
    <x v="11"/>
    <s v="Water Serv Corp of Kentucky"/>
    <s v="MWR"/>
    <s v="KY"/>
    <x v="0"/>
  </r>
  <r>
    <n v="345"/>
    <n v="345102"/>
    <x v="11"/>
    <m/>
    <s v="PRESIDENT-MIDWEST/MID ATL-6160"/>
    <s v="JA"/>
    <n v="303166"/>
    <d v="2017-10-31T00:00:00"/>
    <n v="582.42999999999995"/>
    <m/>
    <n v="582.42999999999995"/>
    <s v="UA"/>
    <s v="P"/>
    <s v="6100 - SALARIES &amp; WAGES"/>
    <x v="11"/>
    <s v="Water Serv Corp of Kentucky"/>
    <s v="MWR"/>
    <s v="KY"/>
    <x v="0"/>
  </r>
  <r>
    <n v="345"/>
    <n v="345102"/>
    <x v="11"/>
    <m/>
    <s v="PRESIDENT-MIDWEST/MID ATL-6160"/>
    <s v="JA"/>
    <n v="303166"/>
    <d v="2017-09-30T00:00:00"/>
    <n v="584.58000000000004"/>
    <m/>
    <n v="584.58000000000004"/>
    <s v="UA"/>
    <s v="P"/>
    <s v="6100 - SALARIES &amp; WAGES"/>
    <x v="11"/>
    <s v="Water Serv Corp of Kentucky"/>
    <s v="MWR"/>
    <s v="KY"/>
    <x v="0"/>
  </r>
  <r>
    <n v="345"/>
    <n v="345102"/>
    <x v="11"/>
    <m/>
    <s v="PRESIDENT-MIDWEST/MID ATL-6160"/>
    <s v="JA"/>
    <n v="303166"/>
    <d v="2017-08-31T00:00:00"/>
    <n v="587.49"/>
    <m/>
    <n v="587.49"/>
    <s v="UA"/>
    <s v="P"/>
    <s v="6100 - SALARIES &amp; WAGES"/>
    <x v="11"/>
    <s v="Water Serv Corp of Kentucky"/>
    <s v="MWR"/>
    <s v="KY"/>
    <x v="0"/>
  </r>
  <r>
    <n v="345"/>
    <n v="345102"/>
    <x v="11"/>
    <m/>
    <s v="PRESIDENT-MIDWEST/MID ATL-6160"/>
    <s v="JA"/>
    <n v="303166"/>
    <d v="2017-07-31T00:00:00"/>
    <n v="587.85"/>
    <m/>
    <n v="587.85"/>
    <s v="UA"/>
    <s v="P"/>
    <s v="6100 - SALARIES &amp; WAGES"/>
    <x v="11"/>
    <s v="Water Serv Corp of Kentucky"/>
    <s v="MWR"/>
    <s v="KY"/>
    <x v="0"/>
  </r>
  <r>
    <n v="345"/>
    <n v="345102"/>
    <x v="11"/>
    <m/>
    <s v="PRESIDENT-MIDWEST/MID ATL-6160"/>
    <s v="JA"/>
    <n v="303166"/>
    <d v="2017-06-30T00:00:00"/>
    <n v="586.45000000000005"/>
    <m/>
    <n v="586.45000000000005"/>
    <s v="UA"/>
    <s v="P"/>
    <s v="6100 - SALARIES &amp; WAGES"/>
    <x v="11"/>
    <s v="Water Serv Corp of Kentucky"/>
    <s v="MWR"/>
    <s v="KY"/>
    <x v="0"/>
  </r>
  <r>
    <n v="345"/>
    <n v="345102"/>
    <x v="11"/>
    <m/>
    <s v="PRESIDENT-MIDWEST/MID ATL-6160"/>
    <s v="JA"/>
    <n v="303166"/>
    <d v="2017-05-31T00:00:00"/>
    <n v="588.69000000000005"/>
    <m/>
    <n v="588.69000000000005"/>
    <s v="UA"/>
    <s v="P"/>
    <s v="6100 - SALARIES &amp; WAGES"/>
    <x v="11"/>
    <s v="Water Serv Corp of Kentucky"/>
    <s v="MWR"/>
    <s v="KY"/>
    <x v="0"/>
  </r>
  <r>
    <n v="345"/>
    <n v="345102"/>
    <x v="11"/>
    <m/>
    <s v="PRESIDENT-MIDWEST/MID ATL-6160"/>
    <s v="JA"/>
    <n v="303166"/>
    <d v="2017-04-30T00:00:00"/>
    <n v="845.75"/>
    <m/>
    <n v="845.75"/>
    <s v="UA"/>
    <s v="P"/>
    <s v="6100 - SALARIES &amp; WAGES"/>
    <x v="11"/>
    <s v="Water Serv Corp of Kentucky"/>
    <s v="MWR"/>
    <s v="KY"/>
    <x v="0"/>
  </r>
  <r>
    <n v="345"/>
    <n v="345102"/>
    <x v="11"/>
    <m/>
    <s v="PRESIDENT-MIDWEST/MID ATL-6160"/>
    <s v="JA"/>
    <n v="303166"/>
    <d v="2017-03-31T00:00:00"/>
    <m/>
    <n v="-3504.6"/>
    <n v="-3504.6"/>
    <s v="UA"/>
    <s v="P"/>
    <s v="6100 - SALARIES &amp; WAGES"/>
    <x v="11"/>
    <s v="Water Serv Corp of Kentucky"/>
    <s v="MWR"/>
    <s v="KY"/>
    <x v="0"/>
  </r>
  <r>
    <n v="345"/>
    <n v="345102"/>
    <x v="11"/>
    <m/>
    <s v="PRESIDENT-MIDWEST/MID ATL-6160"/>
    <s v="JA"/>
    <n v="303166"/>
    <d v="2017-02-28T00:00:00"/>
    <n v="1180.75"/>
    <m/>
    <n v="1180.75"/>
    <s v="UA"/>
    <s v="P"/>
    <s v="6100 - SALARIES &amp; WAGES"/>
    <x v="11"/>
    <s v="Water Serv Corp of Kentucky"/>
    <s v="MWR"/>
    <s v="KY"/>
    <x v="0"/>
  </r>
  <r>
    <n v="345"/>
    <n v="345102"/>
    <x v="11"/>
    <m/>
    <s v="PRESIDENT-MIDWEST/MID ATL-6160"/>
    <s v="JA"/>
    <n v="303166"/>
    <d v="2017-01-31T00:00:00"/>
    <n v="1183.8499999999999"/>
    <m/>
    <n v="1183.8499999999999"/>
    <s v="UA"/>
    <s v="P"/>
    <s v="6100 - SALARIES &amp; WAGES"/>
    <x v="11"/>
    <s v="Water Serv Corp of Kentucky"/>
    <s v="MWR"/>
    <s v="KY"/>
    <x v="0"/>
  </r>
  <r>
    <n v="345"/>
    <n v="345102"/>
    <x v="11"/>
    <m/>
    <s v="PRESIDENT-MIDWEST/MID ATL-6160"/>
    <s v="JA"/>
    <n v="303166"/>
    <d v="2016-12-31T00:00:00"/>
    <m/>
    <n v="-1855.57"/>
    <n v="-1855.57"/>
    <s v="UA"/>
    <s v="P"/>
    <s v="6100 - SALARIES &amp; WAGES"/>
    <x v="11"/>
    <s v="Water Serv Corp of Kentucky"/>
    <s v="MWR"/>
    <s v="KY"/>
    <x v="1"/>
  </r>
  <r>
    <n v="345"/>
    <n v="345102"/>
    <x v="11"/>
    <m/>
    <s v="PRESIDENT-MIDWEST/MID ATL-6160"/>
    <s v="JA"/>
    <n v="303166"/>
    <d v="2016-12-31T00:00:00"/>
    <m/>
    <n v="-3545.06"/>
    <n v="-3545.06"/>
    <s v="UA"/>
    <s v="P"/>
    <s v="6100 - SALARIES &amp; WAGES"/>
    <x v="11"/>
    <s v="Water Serv Corp of Kentucky"/>
    <s v="MWR"/>
    <s v="KY"/>
    <x v="1"/>
  </r>
  <r>
    <n v="345"/>
    <n v="345102"/>
    <x v="11"/>
    <m/>
    <s v="PRESIDENT-MIDWEST/MID ATL-6160"/>
    <s v="JA"/>
    <n v="303166"/>
    <d v="2016-12-31T00:00:00"/>
    <n v="1855.57"/>
    <m/>
    <n v="1855.57"/>
    <s v="UA"/>
    <s v="P"/>
    <s v="6100 - SALARIES &amp; WAGES"/>
    <x v="11"/>
    <s v="Water Serv Corp of Kentucky"/>
    <s v="MWR"/>
    <s v="KY"/>
    <x v="1"/>
  </r>
  <r>
    <n v="345"/>
    <n v="345102"/>
    <x v="11"/>
    <m/>
    <s v="PRESIDENT-MIDWEST/MID ATL-6160"/>
    <s v="JA"/>
    <n v="303166"/>
    <d v="2016-11-30T00:00:00"/>
    <n v="1857.5"/>
    <m/>
    <n v="1857.5"/>
    <s v="UA"/>
    <s v="P"/>
    <s v="6100 - SALARIES &amp; WAGES"/>
    <x v="11"/>
    <s v="Water Serv Corp of Kentucky"/>
    <s v="MWR"/>
    <s v="KY"/>
    <x v="1"/>
  </r>
  <r>
    <n v="345"/>
    <n v="345102"/>
    <x v="11"/>
    <m/>
    <s v="PRESIDENT-MIDWEST/MID ATL-6160"/>
    <s v="JA"/>
    <n v="303166"/>
    <d v="2016-10-31T00:00:00"/>
    <n v="3107.11"/>
    <m/>
    <n v="3107.11"/>
    <s v="UA"/>
    <s v="P"/>
    <s v="6100 - SALARIES &amp; WAGES"/>
    <x v="11"/>
    <s v="Water Serv Corp of Kentucky"/>
    <s v="MWR"/>
    <s v="KY"/>
    <x v="1"/>
  </r>
  <r>
    <n v="345"/>
    <n v="345102"/>
    <x v="11"/>
    <m/>
    <s v="PRESIDENT-MIDWEST/MID ATL-6160"/>
    <s v="JA"/>
    <n v="303166"/>
    <d v="2016-09-30T00:00:00"/>
    <n v="1243.42"/>
    <m/>
    <n v="1243.42"/>
    <s v="UA"/>
    <s v="P"/>
    <s v="6100 - SALARIES &amp; WAGES"/>
    <x v="11"/>
    <s v="Water Serv Corp of Kentucky"/>
    <s v="MWR"/>
    <s v="KY"/>
    <x v="1"/>
  </r>
  <r>
    <n v="345"/>
    <n v="345102"/>
    <x v="11"/>
    <m/>
    <s v="PRESIDENT-MIDWEST/MID ATL-6160"/>
    <s v="JA"/>
    <n v="303166"/>
    <d v="2016-08-31T00:00:00"/>
    <n v="1241.06"/>
    <m/>
    <n v="1241.06"/>
    <s v="UA"/>
    <s v="P"/>
    <s v="6100 - SALARIES &amp; WAGES"/>
    <x v="11"/>
    <s v="Water Serv Corp of Kentucky"/>
    <s v="MWR"/>
    <s v="KY"/>
    <x v="1"/>
  </r>
  <r>
    <n v="345"/>
    <n v="345102"/>
    <x v="11"/>
    <m/>
    <s v="PRESIDENT-MIDWEST/MID ATL-6160"/>
    <s v="JA"/>
    <n v="303166"/>
    <d v="2016-07-31T00:00:00"/>
    <n v="1243.71"/>
    <m/>
    <n v="1243.71"/>
    <s v="UA"/>
    <s v="P"/>
    <s v="6100 - SALARIES &amp; WAGES"/>
    <x v="11"/>
    <s v="Water Serv Corp of Kentucky"/>
    <s v="MWR"/>
    <s v="KY"/>
    <x v="1"/>
  </r>
  <r>
    <n v="345"/>
    <n v="345102"/>
    <x v="11"/>
    <m/>
    <s v="PRESIDENT-MIDWEST/MID ATL-6160"/>
    <s v="JA"/>
    <n v="303166"/>
    <d v="2016-06-30T00:00:00"/>
    <n v="1241.6600000000001"/>
    <m/>
    <n v="1241.6600000000001"/>
    <s v="UA"/>
    <s v="P"/>
    <s v="6100 - SALARIES &amp; WAGES"/>
    <x v="11"/>
    <s v="Water Serv Corp of Kentucky"/>
    <s v="MWR"/>
    <s v="KY"/>
    <x v="1"/>
  </r>
  <r>
    <n v="345"/>
    <n v="345102"/>
    <x v="11"/>
    <m/>
    <s v="PRESIDENT-MIDWEST/MID ATL-6160"/>
    <s v="JA"/>
    <n v="303166"/>
    <d v="2016-05-31T00:00:00"/>
    <n v="1240.5"/>
    <m/>
    <n v="1240.5"/>
    <s v="UA"/>
    <s v="P"/>
    <s v="6100 - SALARIES &amp; WAGES"/>
    <x v="11"/>
    <s v="Water Serv Corp of Kentucky"/>
    <s v="MWR"/>
    <s v="KY"/>
    <x v="1"/>
  </r>
  <r>
    <n v="345"/>
    <n v="345102"/>
    <x v="11"/>
    <m/>
    <s v="PRESIDENT-MIDWEST/MID ATL-6160"/>
    <s v="JA"/>
    <n v="303166"/>
    <d v="2016-04-30T00:00:00"/>
    <n v="1018.26"/>
    <m/>
    <n v="1018.26"/>
    <s v="UA"/>
    <s v="P"/>
    <s v="6100 - SALARIES &amp; WAGES"/>
    <x v="11"/>
    <s v="Water Serv Corp of Kentucky"/>
    <s v="MWR"/>
    <s v="KY"/>
    <x v="1"/>
  </r>
  <r>
    <n v="345"/>
    <n v="345102"/>
    <x v="11"/>
    <m/>
    <s v="PRESIDENT-MIDWEST/MID ATL-6160"/>
    <s v="JA"/>
    <n v="303166"/>
    <d v="2016-03-31T00:00:00"/>
    <n v="1314.56"/>
    <m/>
    <n v="1314.56"/>
    <s v="UA"/>
    <s v="P"/>
    <s v="6100 - SALARIES &amp; WAGES"/>
    <x v="11"/>
    <s v="Water Serv Corp of Kentucky"/>
    <s v="MWR"/>
    <s v="KY"/>
    <x v="1"/>
  </r>
  <r>
    <n v="345"/>
    <n v="345102"/>
    <x v="11"/>
    <m/>
    <s v="PRESIDENT-MIDWEST/MID ATL-6160"/>
    <s v="JA"/>
    <n v="303166"/>
    <d v="2016-02-29T00:00:00"/>
    <n v="1317.55"/>
    <m/>
    <n v="1317.55"/>
    <s v="UA"/>
    <s v="P"/>
    <s v="6100 - SALARIES &amp; WAGES"/>
    <x v="11"/>
    <s v="Water Serv Corp of Kentucky"/>
    <s v="MWR"/>
    <s v="KY"/>
    <x v="1"/>
  </r>
  <r>
    <n v="345"/>
    <n v="345102"/>
    <x v="11"/>
    <m/>
    <s v="PRESIDENT-MIDWEST/MID ATL-6160"/>
    <s v="JA"/>
    <n v="303166"/>
    <d v="2016-01-31T00:00:00"/>
    <n v="1317.34"/>
    <m/>
    <n v="1317.34"/>
    <s v="UA"/>
    <s v="P"/>
    <s v="6100 - SALARIES &amp; WAGES"/>
    <x v="11"/>
    <s v="Water Serv Corp of Kentucky"/>
    <s v="MWR"/>
    <s v="KY"/>
    <x v="1"/>
  </r>
  <r>
    <n v="345"/>
    <n v="345101"/>
    <x v="12"/>
    <m/>
    <s v="Corporate Projects-105100.6165"/>
    <s v="JA"/>
    <n v="256090"/>
    <d v="2017-12-31T00:00:00"/>
    <m/>
    <n v="-45.09"/>
    <n v="-45.09"/>
    <s v="UA"/>
    <s v="P"/>
    <s v="6100 - SALARIES &amp; WAGES"/>
    <x v="12"/>
    <s v="Water Serv Corp of Kentucky"/>
    <s v="MWR"/>
    <s v="KY"/>
    <x v="0"/>
  </r>
  <r>
    <n v="345"/>
    <n v="345101"/>
    <x v="12"/>
    <m/>
    <s v="PRESIDENT-MIDWEST/MID ATL-6165"/>
    <s v="JA"/>
    <n v="305850"/>
    <d v="2017-12-31T00:00:00"/>
    <m/>
    <n v="-62.38"/>
    <n v="-62.38"/>
    <s v="UA"/>
    <s v="P"/>
    <s v="6100 - SALARIES &amp; WAGES"/>
    <x v="12"/>
    <s v="Water Serv Corp of Kentucky"/>
    <s v="MWR"/>
    <s v="KY"/>
    <x v="0"/>
  </r>
  <r>
    <n v="345"/>
    <n v="345101"/>
    <x v="12"/>
    <m/>
    <s v="PRESIDENT-MIDWEST/MID ATL-6165"/>
    <s v="JA"/>
    <n v="305850"/>
    <d v="2017-11-30T00:00:00"/>
    <n v="2.5499999999999998"/>
    <m/>
    <n v="2.5499999999999998"/>
    <s v="UA"/>
    <s v="P"/>
    <s v="6100 - SALARIES &amp; WAGES"/>
    <x v="12"/>
    <s v="Water Serv Corp of Kentucky"/>
    <s v="MWR"/>
    <s v="KY"/>
    <x v="0"/>
  </r>
  <r>
    <n v="345"/>
    <n v="345101"/>
    <x v="12"/>
    <m/>
    <s v="Corporate Projects-105100.6165"/>
    <s v="JA"/>
    <n v="256090"/>
    <d v="2017-11-30T00:00:00"/>
    <m/>
    <n v="-23.37"/>
    <n v="-23.37"/>
    <s v="UA"/>
    <s v="P"/>
    <s v="6100 - SALARIES &amp; WAGES"/>
    <x v="12"/>
    <s v="Water Serv Corp of Kentucky"/>
    <s v="MWR"/>
    <s v="KY"/>
    <x v="0"/>
  </r>
  <r>
    <n v="345"/>
    <n v="345101"/>
    <x v="12"/>
    <m/>
    <s v="Corporate Projects-105100.6165"/>
    <s v="JA"/>
    <n v="256090"/>
    <d v="2017-10-31T00:00:00"/>
    <m/>
    <n v="-76.09"/>
    <n v="-76.09"/>
    <s v="UA"/>
    <s v="P"/>
    <s v="6100 - SALARIES &amp; WAGES"/>
    <x v="12"/>
    <s v="Water Serv Corp of Kentucky"/>
    <s v="MWR"/>
    <s v="KY"/>
    <x v="0"/>
  </r>
  <r>
    <n v="345"/>
    <n v="345101"/>
    <x v="12"/>
    <m/>
    <s v="PRESIDENT-MIDWEST/MID ATL-6165"/>
    <s v="JA"/>
    <n v="305850"/>
    <d v="2017-10-31T00:00:00"/>
    <n v="15.2"/>
    <m/>
    <n v="15.2"/>
    <s v="UA"/>
    <s v="P"/>
    <s v="6100 - SALARIES &amp; WAGES"/>
    <x v="12"/>
    <s v="Water Serv Corp of Kentucky"/>
    <s v="MWR"/>
    <s v="KY"/>
    <x v="0"/>
  </r>
  <r>
    <n v="345"/>
    <n v="345101"/>
    <x v="12"/>
    <m/>
    <s v="PRESIDENT-MIDWEST/MID ATL-6165"/>
    <s v="JA"/>
    <n v="305850"/>
    <d v="2017-09-30T00:00:00"/>
    <m/>
    <n v="-20.75"/>
    <n v="-20.75"/>
    <s v="UA"/>
    <s v="P"/>
    <s v="6100 - SALARIES &amp; WAGES"/>
    <x v="12"/>
    <s v="Water Serv Corp of Kentucky"/>
    <s v="MWR"/>
    <s v="KY"/>
    <x v="0"/>
  </r>
  <r>
    <n v="345"/>
    <n v="345101"/>
    <x v="12"/>
    <m/>
    <s v="Corporate Projects-105100.6165"/>
    <s v="JA"/>
    <n v="256090"/>
    <d v="2017-09-30T00:00:00"/>
    <m/>
    <n v="-38.89"/>
    <n v="-38.89"/>
    <s v="UA"/>
    <s v="P"/>
    <s v="6100 - SALARIES &amp; WAGES"/>
    <x v="12"/>
    <s v="Water Serv Corp of Kentucky"/>
    <s v="MWR"/>
    <s v="KY"/>
    <x v="0"/>
  </r>
  <r>
    <n v="345"/>
    <n v="345101"/>
    <x v="12"/>
    <m/>
    <s v="PRESIDENT-MIDWEST/MID ATL-6165"/>
    <s v="JA"/>
    <n v="305850"/>
    <d v="2017-08-31T00:00:00"/>
    <n v="35.54"/>
    <m/>
    <n v="35.54"/>
    <s v="UA"/>
    <s v="P"/>
    <s v="6100 - SALARIES &amp; WAGES"/>
    <x v="12"/>
    <s v="Water Serv Corp of Kentucky"/>
    <s v="MWR"/>
    <s v="KY"/>
    <x v="0"/>
  </r>
  <r>
    <n v="345"/>
    <n v="345101"/>
    <x v="12"/>
    <m/>
    <s v="Corporate Projects-105100.6165"/>
    <s v="JA"/>
    <n v="256090"/>
    <d v="2017-08-31T00:00:00"/>
    <m/>
    <n v="-68.8"/>
    <n v="-68.8"/>
    <s v="UA"/>
    <s v="P"/>
    <s v="6100 - SALARIES &amp; WAGES"/>
    <x v="12"/>
    <s v="Water Serv Corp of Kentucky"/>
    <s v="MWR"/>
    <s v="KY"/>
    <x v="0"/>
  </r>
  <r>
    <n v="345"/>
    <n v="345101"/>
    <x v="12"/>
    <m/>
    <s v="Corporate Projects-105100.6165"/>
    <s v="JA"/>
    <n v="256090"/>
    <d v="2017-07-31T00:00:00"/>
    <m/>
    <n v="-20.73"/>
    <n v="-20.73"/>
    <s v="UA"/>
    <s v="P"/>
    <s v="6100 - SALARIES &amp; WAGES"/>
    <x v="12"/>
    <s v="Water Serv Corp of Kentucky"/>
    <s v="MWR"/>
    <s v="KY"/>
    <x v="0"/>
  </r>
  <r>
    <n v="345"/>
    <n v="345101"/>
    <x v="12"/>
    <m/>
    <s v="PRESIDENT-MIDWEST/MID ATL-6165"/>
    <s v="JA"/>
    <n v="305850"/>
    <d v="2017-07-31T00:00:00"/>
    <m/>
    <n v="-10.43"/>
    <n v="-10.43"/>
    <s v="UA"/>
    <s v="P"/>
    <s v="6100 - SALARIES &amp; WAGES"/>
    <x v="12"/>
    <s v="Water Serv Corp of Kentucky"/>
    <s v="MWR"/>
    <s v="KY"/>
    <x v="0"/>
  </r>
  <r>
    <n v="345"/>
    <n v="345101"/>
    <x v="12"/>
    <m/>
    <s v="Corporate Projects-105100.6165"/>
    <s v="JA"/>
    <n v="256090"/>
    <d v="2017-06-30T00:00:00"/>
    <m/>
    <n v="-28.28"/>
    <n v="-28.28"/>
    <s v="UA"/>
    <s v="P"/>
    <s v="6100 - SALARIES &amp; WAGES"/>
    <x v="12"/>
    <s v="Water Serv Corp of Kentucky"/>
    <s v="MWR"/>
    <s v="KY"/>
    <x v="0"/>
  </r>
  <r>
    <n v="345"/>
    <n v="345101"/>
    <x v="12"/>
    <m/>
    <s v="PRESIDENT-MIDWEST/MID ATL-6165"/>
    <s v="JA"/>
    <n v="305850"/>
    <d v="2017-06-30T00:00:00"/>
    <n v="15.8"/>
    <m/>
    <n v="15.8"/>
    <s v="UA"/>
    <s v="P"/>
    <s v="6100 - SALARIES &amp; WAGES"/>
    <x v="12"/>
    <s v="Water Serv Corp of Kentucky"/>
    <s v="MWR"/>
    <s v="KY"/>
    <x v="0"/>
  </r>
  <r>
    <n v="345"/>
    <n v="345101"/>
    <x v="12"/>
    <m/>
    <s v="WSC-102104.6165"/>
    <s v="JA"/>
    <n v="7340"/>
    <d v="2017-06-30T00:00:00"/>
    <m/>
    <n v="-5.38"/>
    <n v="-5.38"/>
    <s v="UA"/>
    <s v="P"/>
    <s v="6100 - SALARIES &amp; WAGES"/>
    <x v="12"/>
    <s v="Water Serv Corp of Kentucky"/>
    <s v="MWR"/>
    <s v="KY"/>
    <x v="0"/>
  </r>
  <r>
    <n v="345"/>
    <n v="345101"/>
    <x v="12"/>
    <m/>
    <s v="PRESIDENT-MIDWEST/MID ATL-6165"/>
    <s v="JA"/>
    <n v="305850"/>
    <d v="2017-05-31T00:00:00"/>
    <m/>
    <n v="-85.32"/>
    <n v="-85.32"/>
    <s v="UA"/>
    <s v="P"/>
    <s v="6100 - SALARIES &amp; WAGES"/>
    <x v="12"/>
    <s v="Water Serv Corp of Kentucky"/>
    <s v="MWR"/>
    <s v="KY"/>
    <x v="0"/>
  </r>
  <r>
    <n v="345"/>
    <n v="345101"/>
    <x v="12"/>
    <m/>
    <s v="Corporate Projects-105100.6165"/>
    <s v="JA"/>
    <n v="256090"/>
    <d v="2017-05-31T00:00:00"/>
    <m/>
    <n v="-29.88"/>
    <n v="-29.88"/>
    <s v="UA"/>
    <s v="P"/>
    <s v="6100 - SALARIES &amp; WAGES"/>
    <x v="12"/>
    <s v="Water Serv Corp of Kentucky"/>
    <s v="MWR"/>
    <s v="KY"/>
    <x v="0"/>
  </r>
  <r>
    <n v="345"/>
    <n v="345101"/>
    <x v="12"/>
    <m/>
    <s v="WSC-102104.6165"/>
    <s v="JA"/>
    <n v="7340"/>
    <d v="2017-05-31T00:00:00"/>
    <m/>
    <n v="-4.75"/>
    <n v="-4.75"/>
    <s v="UA"/>
    <s v="P"/>
    <s v="6100 - SALARIES &amp; WAGES"/>
    <x v="12"/>
    <s v="Water Serv Corp of Kentucky"/>
    <s v="MWR"/>
    <s v="KY"/>
    <x v="0"/>
  </r>
  <r>
    <n v="345"/>
    <n v="345101"/>
    <x v="12"/>
    <m/>
    <s v="PRESIDENT-MIDWEST/MID ATL-6165"/>
    <s v="JA"/>
    <n v="305850"/>
    <d v="2017-04-30T00:00:00"/>
    <m/>
    <n v="-51.32"/>
    <n v="-51.32"/>
    <s v="UA"/>
    <s v="P"/>
    <s v="6100 - SALARIES &amp; WAGES"/>
    <x v="12"/>
    <s v="Water Serv Corp of Kentucky"/>
    <s v="MWR"/>
    <s v="KY"/>
    <x v="0"/>
  </r>
  <r>
    <n v="345"/>
    <n v="345101"/>
    <x v="12"/>
    <m/>
    <s v="Corporate Projects-105100.6165"/>
    <s v="JA"/>
    <n v="256090"/>
    <d v="2017-04-30T00:00:00"/>
    <m/>
    <n v="-18.46"/>
    <n v="-18.46"/>
    <s v="UA"/>
    <s v="P"/>
    <s v="6100 - SALARIES &amp; WAGES"/>
    <x v="12"/>
    <s v="Water Serv Corp of Kentucky"/>
    <s v="MWR"/>
    <s v="KY"/>
    <x v="0"/>
  </r>
  <r>
    <n v="345"/>
    <n v="345101"/>
    <x v="12"/>
    <m/>
    <s v="WSC-102104.6165"/>
    <s v="JA"/>
    <n v="7340"/>
    <d v="2017-04-30T00:00:00"/>
    <m/>
    <n v="-5.44"/>
    <n v="-5.44"/>
    <s v="UA"/>
    <s v="P"/>
    <s v="6100 - SALARIES &amp; WAGES"/>
    <x v="12"/>
    <s v="Water Serv Corp of Kentucky"/>
    <s v="MWR"/>
    <s v="KY"/>
    <x v="0"/>
  </r>
  <r>
    <n v="345"/>
    <n v="345101"/>
    <x v="12"/>
    <m/>
    <s v="WSC-102109.6165"/>
    <s v="JA"/>
    <n v="306720"/>
    <d v="2017-04-30T00:00:00"/>
    <m/>
    <n v="-4"/>
    <n v="-4"/>
    <s v="UA"/>
    <s v="P"/>
    <s v="6100 - SALARIES &amp; WAGES"/>
    <x v="12"/>
    <s v="Water Serv Corp of Kentucky"/>
    <s v="MWR"/>
    <s v="KY"/>
    <x v="0"/>
  </r>
  <r>
    <n v="345"/>
    <n v="345101"/>
    <x v="12"/>
    <m/>
    <s v="WSC-102108.6165"/>
    <s v="JA"/>
    <n v="264846"/>
    <d v="2017-03-31T00:00:00"/>
    <n v="0.84"/>
    <m/>
    <n v="0.84"/>
    <s v="UA"/>
    <s v="P"/>
    <s v="6100 - SALARIES &amp; WAGES"/>
    <x v="12"/>
    <s v="Water Serv Corp of Kentucky"/>
    <s v="MWR"/>
    <s v="KY"/>
    <x v="0"/>
  </r>
  <r>
    <n v="345"/>
    <n v="345101"/>
    <x v="12"/>
    <m/>
    <s v="Corporate Projects-105100.6165"/>
    <s v="JA"/>
    <n v="256090"/>
    <d v="2017-03-31T00:00:00"/>
    <m/>
    <n v="-4.34"/>
    <n v="-4.34"/>
    <s v="UA"/>
    <s v="P"/>
    <s v="6100 - SALARIES &amp; WAGES"/>
    <x v="12"/>
    <s v="Water Serv Corp of Kentucky"/>
    <s v="MWR"/>
    <s v="KY"/>
    <x v="0"/>
  </r>
  <r>
    <n v="345"/>
    <n v="345101"/>
    <x v="12"/>
    <m/>
    <s v="PRESIDENT-MIDWEST/MID ATL-6165"/>
    <s v="JA"/>
    <n v="305850"/>
    <d v="2017-03-31T00:00:00"/>
    <m/>
    <n v="-56.97"/>
    <n v="-56.97"/>
    <s v="UA"/>
    <s v="P"/>
    <s v="6100 - SALARIES &amp; WAGES"/>
    <x v="12"/>
    <s v="Water Serv Corp of Kentucky"/>
    <s v="MWR"/>
    <s v="KY"/>
    <x v="0"/>
  </r>
  <r>
    <n v="345"/>
    <n v="345101"/>
    <x v="12"/>
    <m/>
    <s v="WSC-102104.6165"/>
    <s v="JA"/>
    <n v="7340"/>
    <d v="2017-03-31T00:00:00"/>
    <m/>
    <n v="-4.34"/>
    <n v="-4.34"/>
    <s v="UA"/>
    <s v="P"/>
    <s v="6100 - SALARIES &amp; WAGES"/>
    <x v="12"/>
    <s v="Water Serv Corp of Kentucky"/>
    <s v="MWR"/>
    <s v="KY"/>
    <x v="0"/>
  </r>
  <r>
    <n v="345"/>
    <n v="345101"/>
    <x v="12"/>
    <m/>
    <s v="PRESIDENT-MIDWEST/MID ATL-6165"/>
    <s v="JA"/>
    <n v="305850"/>
    <d v="2017-02-28T00:00:00"/>
    <m/>
    <n v="-23.08"/>
    <n v="-23.08"/>
    <s v="UA"/>
    <s v="P"/>
    <s v="6100 - SALARIES &amp; WAGES"/>
    <x v="12"/>
    <s v="Water Serv Corp of Kentucky"/>
    <s v="MWR"/>
    <s v="KY"/>
    <x v="0"/>
  </r>
  <r>
    <n v="345"/>
    <n v="345101"/>
    <x v="12"/>
    <m/>
    <s v="Corporate Projects-105100.6165"/>
    <s v="JA"/>
    <n v="256090"/>
    <d v="2017-02-28T00:00:00"/>
    <m/>
    <n v="-42.58"/>
    <n v="-42.58"/>
    <s v="UA"/>
    <s v="P"/>
    <s v="6100 - SALARIES &amp; WAGES"/>
    <x v="12"/>
    <s v="Water Serv Corp of Kentucky"/>
    <s v="MWR"/>
    <s v="KY"/>
    <x v="0"/>
  </r>
  <r>
    <n v="345"/>
    <n v="345101"/>
    <x v="12"/>
    <m/>
    <s v="WSC-102104.6165"/>
    <s v="JA"/>
    <n v="7340"/>
    <d v="2017-02-28T00:00:00"/>
    <m/>
    <n v="-2.29"/>
    <n v="-2.29"/>
    <s v="UA"/>
    <s v="P"/>
    <s v="6100 - SALARIES &amp; WAGES"/>
    <x v="12"/>
    <s v="Water Serv Corp of Kentucky"/>
    <s v="MWR"/>
    <s v="KY"/>
    <x v="0"/>
  </r>
  <r>
    <n v="345"/>
    <n v="345101"/>
    <x v="12"/>
    <m/>
    <s v="Corporate Projects-105100.6165"/>
    <s v="JA"/>
    <n v="256090"/>
    <d v="2017-01-31T00:00:00"/>
    <m/>
    <n v="-53.16"/>
    <n v="-53.16"/>
    <s v="UA"/>
    <s v="P"/>
    <s v="6100 - SALARIES &amp; WAGES"/>
    <x v="12"/>
    <s v="Water Serv Corp of Kentucky"/>
    <s v="MWR"/>
    <s v="KY"/>
    <x v="0"/>
  </r>
  <r>
    <n v="345"/>
    <n v="345101"/>
    <x v="12"/>
    <m/>
    <s v="WSC-102100.6165"/>
    <s v="JA"/>
    <n v="257678"/>
    <d v="2017-01-31T00:00:00"/>
    <m/>
    <n v="-0.1"/>
    <n v="-0.1"/>
    <s v="UA"/>
    <s v="P"/>
    <s v="6100 - SALARIES &amp; WAGES"/>
    <x v="12"/>
    <s v="Water Serv Corp of Kentucky"/>
    <s v="MWR"/>
    <s v="KY"/>
    <x v="0"/>
  </r>
  <r>
    <n v="345"/>
    <n v="345101"/>
    <x v="12"/>
    <m/>
    <s v="WSC-102104.6165"/>
    <s v="JA"/>
    <n v="7340"/>
    <d v="2017-01-31T00:00:00"/>
    <m/>
    <n v="-1.77"/>
    <n v="-1.77"/>
    <s v="UA"/>
    <s v="P"/>
    <s v="6100 - SALARIES &amp; WAGES"/>
    <x v="12"/>
    <s v="Water Serv Corp of Kentucky"/>
    <s v="MWR"/>
    <s v="KY"/>
    <x v="0"/>
  </r>
  <r>
    <n v="345"/>
    <n v="345101"/>
    <x v="12"/>
    <m/>
    <s v="Corporate Projects-105100.6165"/>
    <s v="JA"/>
    <n v="256090"/>
    <d v="2016-12-31T00:00:00"/>
    <m/>
    <n v="-3.98"/>
    <n v="-3.98"/>
    <s v="UA"/>
    <s v="P"/>
    <s v="6100 - SALARIES &amp; WAGES"/>
    <x v="12"/>
    <s v="Water Serv Corp of Kentucky"/>
    <s v="MWR"/>
    <s v="KY"/>
    <x v="1"/>
  </r>
  <r>
    <n v="345"/>
    <n v="345101"/>
    <x v="12"/>
    <m/>
    <s v="WSC-102104.6165"/>
    <s v="JA"/>
    <n v="7340"/>
    <d v="2016-12-31T00:00:00"/>
    <m/>
    <n v="-4.03"/>
    <n v="-4.03"/>
    <s v="UA"/>
    <s v="P"/>
    <s v="6100 - SALARIES &amp; WAGES"/>
    <x v="12"/>
    <s v="Water Serv Corp of Kentucky"/>
    <s v="MWR"/>
    <s v="KY"/>
    <x v="1"/>
  </r>
  <r>
    <n v="345"/>
    <n v="345101"/>
    <x v="12"/>
    <m/>
    <s v="Corporate Projects-105100.6165"/>
    <s v="JA"/>
    <n v="256090"/>
    <d v="2016-11-30T00:00:00"/>
    <m/>
    <n v="-1.45"/>
    <n v="-1.45"/>
    <s v="UA"/>
    <s v="P"/>
    <s v="6100 - SALARIES &amp; WAGES"/>
    <x v="12"/>
    <s v="Water Serv Corp of Kentucky"/>
    <s v="MWR"/>
    <s v="KY"/>
    <x v="1"/>
  </r>
  <r>
    <n v="345"/>
    <n v="345101"/>
    <x v="12"/>
    <m/>
    <s v="WSC-102104.6165"/>
    <s v="JA"/>
    <n v="7340"/>
    <d v="2016-11-30T00:00:00"/>
    <m/>
    <n v="-3.93"/>
    <n v="-3.93"/>
    <s v="UA"/>
    <s v="P"/>
    <s v="6100 - SALARIES &amp; WAGES"/>
    <x v="12"/>
    <s v="Water Serv Corp of Kentucky"/>
    <s v="MWR"/>
    <s v="KY"/>
    <x v="1"/>
  </r>
  <r>
    <n v="345"/>
    <n v="345101"/>
    <x v="12"/>
    <m/>
    <s v="Corporate Projects-105100.6165"/>
    <s v="JA"/>
    <n v="256090"/>
    <d v="2016-10-31T00:00:00"/>
    <m/>
    <n v="-1.1100000000000001"/>
    <n v="-1.1100000000000001"/>
    <s v="UA"/>
    <s v="P"/>
    <s v="6100 - SALARIES &amp; WAGES"/>
    <x v="12"/>
    <s v="Water Serv Corp of Kentucky"/>
    <s v="MWR"/>
    <s v="KY"/>
    <x v="1"/>
  </r>
  <r>
    <n v="345"/>
    <n v="345101"/>
    <x v="12"/>
    <m/>
    <s v="WSC-102104.6165"/>
    <s v="JA"/>
    <n v="7340"/>
    <d v="2016-10-31T00:00:00"/>
    <m/>
    <n v="-7.27"/>
    <n v="-7.27"/>
    <s v="UA"/>
    <s v="P"/>
    <s v="6100 - SALARIES &amp; WAGES"/>
    <x v="12"/>
    <s v="Water Serv Corp of Kentucky"/>
    <s v="MWR"/>
    <s v="KY"/>
    <x v="1"/>
  </r>
  <r>
    <n v="345"/>
    <n v="345101"/>
    <x v="12"/>
    <m/>
    <s v="WSC-102104.6165"/>
    <s v="JA"/>
    <n v="7340"/>
    <d v="2016-09-30T00:00:00"/>
    <m/>
    <n v="-14.64"/>
    <n v="-14.64"/>
    <s v="UA"/>
    <s v="P"/>
    <s v="6100 - SALARIES &amp; WAGES"/>
    <x v="12"/>
    <s v="Water Serv Corp of Kentucky"/>
    <s v="MWR"/>
    <s v="KY"/>
    <x v="1"/>
  </r>
  <r>
    <n v="345"/>
    <n v="345101"/>
    <x v="12"/>
    <m/>
    <s v="Corporate Projects-105100.6165"/>
    <s v="JA"/>
    <n v="256090"/>
    <d v="2016-09-30T00:00:00"/>
    <m/>
    <n v="-8.8000000000000007"/>
    <n v="-8.8000000000000007"/>
    <s v="UA"/>
    <s v="P"/>
    <s v="6100 - SALARIES &amp; WAGES"/>
    <x v="12"/>
    <s v="Water Serv Corp of Kentucky"/>
    <s v="MWR"/>
    <s v="KY"/>
    <x v="1"/>
  </r>
  <r>
    <n v="345"/>
    <n v="345101"/>
    <x v="12"/>
    <m/>
    <s v="Corporate Projects-105100.6165"/>
    <s v="JA"/>
    <n v="256090"/>
    <d v="2016-08-31T00:00:00"/>
    <m/>
    <n v="-25.13"/>
    <n v="-25.13"/>
    <s v="UA"/>
    <s v="P"/>
    <s v="6100 - SALARIES &amp; WAGES"/>
    <x v="12"/>
    <s v="Water Serv Corp of Kentucky"/>
    <s v="MWR"/>
    <s v="KY"/>
    <x v="1"/>
  </r>
  <r>
    <n v="345"/>
    <n v="345101"/>
    <x v="12"/>
    <m/>
    <s v="WSC-102104.6165"/>
    <s v="JA"/>
    <n v="7340"/>
    <d v="2016-08-31T00:00:00"/>
    <m/>
    <n v="-6.71"/>
    <n v="-6.71"/>
    <s v="UA"/>
    <s v="P"/>
    <s v="6100 - SALARIES &amp; WAGES"/>
    <x v="12"/>
    <s v="Water Serv Corp of Kentucky"/>
    <s v="MWR"/>
    <s v="KY"/>
    <x v="1"/>
  </r>
  <r>
    <n v="345"/>
    <n v="345101"/>
    <x v="12"/>
    <m/>
    <s v="WSC-102104.6165"/>
    <s v="JA"/>
    <n v="7340"/>
    <d v="2016-07-31T00:00:00"/>
    <m/>
    <n v="-4.5999999999999996"/>
    <n v="-4.5999999999999996"/>
    <s v="UA"/>
    <s v="P"/>
    <s v="6100 - SALARIES &amp; WAGES"/>
    <x v="12"/>
    <s v="Water Serv Corp of Kentucky"/>
    <s v="MWR"/>
    <s v="KY"/>
    <x v="1"/>
  </r>
  <r>
    <n v="345"/>
    <n v="345101"/>
    <x v="12"/>
    <m/>
    <s v="WSC-102104.6165"/>
    <s v="JA"/>
    <n v="7340"/>
    <d v="2016-06-30T00:00:00"/>
    <m/>
    <n v="-3.8"/>
    <n v="-3.8"/>
    <s v="UA"/>
    <s v="P"/>
    <s v="6100 - SALARIES &amp; WAGES"/>
    <x v="12"/>
    <s v="Water Serv Corp of Kentucky"/>
    <s v="MWR"/>
    <s v="KY"/>
    <x v="1"/>
  </r>
  <r>
    <n v="345"/>
    <n v="345101"/>
    <x v="12"/>
    <m/>
    <s v="State of KY-860100.6165"/>
    <s v="JA"/>
    <n v="254022"/>
    <d v="2016-05-31T00:00:00"/>
    <m/>
    <n v="-167.26"/>
    <n v="-167.26"/>
    <s v="UA"/>
    <s v="P"/>
    <s v="6100 - SALARIES &amp; WAGES"/>
    <x v="12"/>
    <s v="Water Serv Corp of Kentucky"/>
    <s v="MWR"/>
    <s v="KY"/>
    <x v="1"/>
  </r>
  <r>
    <n v="345"/>
    <n v="345101"/>
    <x v="12"/>
    <m/>
    <s v="WSC-102104.6165"/>
    <s v="JA"/>
    <n v="7340"/>
    <d v="2016-05-31T00:00:00"/>
    <m/>
    <n v="-1.33"/>
    <n v="-1.33"/>
    <s v="UA"/>
    <s v="P"/>
    <s v="6100 - SALARIES &amp; WAGES"/>
    <x v="12"/>
    <s v="Water Serv Corp of Kentucky"/>
    <s v="MWR"/>
    <s v="KY"/>
    <x v="1"/>
  </r>
  <r>
    <n v="345"/>
    <n v="345101"/>
    <x v="12"/>
    <m/>
    <s v="Corporate Projects-105100.6165"/>
    <s v="JA"/>
    <n v="256090"/>
    <d v="2016-05-31T00:00:00"/>
    <m/>
    <n v="-0.48"/>
    <n v="-0.48"/>
    <s v="UA"/>
    <s v="P"/>
    <s v="6100 - SALARIES &amp; WAGES"/>
    <x v="12"/>
    <s v="Water Serv Corp of Kentucky"/>
    <s v="MWR"/>
    <s v="KY"/>
    <x v="1"/>
  </r>
  <r>
    <n v="345"/>
    <n v="345101"/>
    <x v="12"/>
    <m/>
    <s v="Corporate Projects-105100.6165"/>
    <s v="JA"/>
    <n v="256090"/>
    <d v="2016-04-30T00:00:00"/>
    <m/>
    <n v="-0.37"/>
    <n v="-0.37"/>
    <s v="UA"/>
    <s v="P"/>
    <s v="6100 - SALARIES &amp; WAGES"/>
    <x v="12"/>
    <s v="Water Serv Corp of Kentucky"/>
    <s v="MWR"/>
    <s v="KY"/>
    <x v="1"/>
  </r>
  <r>
    <n v="345"/>
    <n v="345101"/>
    <x v="12"/>
    <m/>
    <s v="State of KY-860100.6165"/>
    <s v="JA"/>
    <n v="254022"/>
    <d v="2016-04-30T00:00:00"/>
    <m/>
    <n v="-217.64"/>
    <n v="-217.64"/>
    <s v="UA"/>
    <s v="P"/>
    <s v="6100 - SALARIES &amp; WAGES"/>
    <x v="12"/>
    <s v="Water Serv Corp of Kentucky"/>
    <s v="MWR"/>
    <s v="KY"/>
    <x v="1"/>
  </r>
  <r>
    <n v="345"/>
    <n v="345101"/>
    <x v="12"/>
    <m/>
    <s v="PRESIDENT-MIDWEST/MID ATL-6165"/>
    <s v="JA"/>
    <n v="305850"/>
    <d v="2016-04-30T00:00:00"/>
    <n v="2.52"/>
    <m/>
    <n v="2.52"/>
    <s v="UA"/>
    <s v="P"/>
    <s v="6100 - SALARIES &amp; WAGES"/>
    <x v="12"/>
    <s v="Water Serv Corp of Kentucky"/>
    <s v="MWR"/>
    <s v="KY"/>
    <x v="1"/>
  </r>
  <r>
    <n v="345"/>
    <n v="345101"/>
    <x v="12"/>
    <m/>
    <s v="WSC-102104.6165"/>
    <s v="JA"/>
    <n v="7340"/>
    <d v="2016-04-30T00:00:00"/>
    <m/>
    <n v="-0.88"/>
    <n v="-0.88"/>
    <s v="UA"/>
    <s v="P"/>
    <s v="6100 - SALARIES &amp; WAGES"/>
    <x v="12"/>
    <s v="Water Serv Corp of Kentucky"/>
    <s v="MWR"/>
    <s v="KY"/>
    <x v="1"/>
  </r>
  <r>
    <n v="345"/>
    <n v="345101"/>
    <x v="12"/>
    <m/>
    <s v="WSC-102100.6165"/>
    <s v="JA"/>
    <n v="257678"/>
    <d v="2016-03-31T00:00:00"/>
    <m/>
    <n v="-0.21"/>
    <n v="-0.21"/>
    <s v="UA"/>
    <s v="P"/>
    <s v="6100 - SALARIES &amp; WAGES"/>
    <x v="12"/>
    <s v="Water Serv Corp of Kentucky"/>
    <s v="MWR"/>
    <s v="KY"/>
    <x v="1"/>
  </r>
  <r>
    <n v="345"/>
    <n v="345101"/>
    <x v="12"/>
    <m/>
    <s v="PRESIDENT-MIDWEST/MID ATL-6165"/>
    <s v="JA"/>
    <n v="305850"/>
    <d v="2016-03-31T00:00:00"/>
    <m/>
    <n v="-2.5099999999999998"/>
    <n v="-2.5099999999999998"/>
    <s v="UA"/>
    <s v="P"/>
    <s v="6100 - SALARIES &amp; WAGES"/>
    <x v="12"/>
    <s v="Water Serv Corp of Kentucky"/>
    <s v="MWR"/>
    <s v="KY"/>
    <x v="1"/>
  </r>
  <r>
    <n v="345"/>
    <n v="345101"/>
    <x v="12"/>
    <m/>
    <s v="WSC-102104.6165"/>
    <s v="JA"/>
    <n v="7340"/>
    <d v="2016-03-31T00:00:00"/>
    <m/>
    <n v="-5.26"/>
    <n v="-5.26"/>
    <s v="UA"/>
    <s v="P"/>
    <s v="6100 - SALARIES &amp; WAGES"/>
    <x v="12"/>
    <s v="Water Serv Corp of Kentucky"/>
    <s v="MWR"/>
    <s v="KY"/>
    <x v="1"/>
  </r>
  <r>
    <n v="345"/>
    <n v="345101"/>
    <x v="12"/>
    <m/>
    <s v="Corporate Projects-105100.6165"/>
    <s v="JA"/>
    <n v="256090"/>
    <d v="2016-03-31T00:00:00"/>
    <m/>
    <n v="-25.44"/>
    <n v="-25.44"/>
    <s v="UA"/>
    <s v="P"/>
    <s v="6100 - SALARIES &amp; WAGES"/>
    <x v="12"/>
    <s v="Water Serv Corp of Kentucky"/>
    <s v="MWR"/>
    <s v="KY"/>
    <x v="1"/>
  </r>
  <r>
    <n v="345"/>
    <n v="345101"/>
    <x v="12"/>
    <m/>
    <s v="State of KY-860100.6165"/>
    <s v="JA"/>
    <n v="254022"/>
    <d v="2016-03-31T00:00:00"/>
    <m/>
    <n v="-211.52"/>
    <n v="-211.52"/>
    <s v="UA"/>
    <s v="P"/>
    <s v="6100 - SALARIES &amp; WAGES"/>
    <x v="12"/>
    <s v="Water Serv Corp of Kentucky"/>
    <s v="MWR"/>
    <s v="KY"/>
    <x v="1"/>
  </r>
  <r>
    <n v="345"/>
    <n v="345101"/>
    <x v="12"/>
    <m/>
    <s v="WSC-102100.6165"/>
    <s v="JA"/>
    <n v="257678"/>
    <d v="2016-02-29T00:00:00"/>
    <m/>
    <n v="-0.84"/>
    <n v="-0.84"/>
    <s v="UA"/>
    <s v="P"/>
    <s v="6100 - SALARIES &amp; WAGES"/>
    <x v="12"/>
    <s v="Water Serv Corp of Kentucky"/>
    <s v="MWR"/>
    <s v="KY"/>
    <x v="1"/>
  </r>
  <r>
    <n v="345"/>
    <n v="345101"/>
    <x v="12"/>
    <m/>
    <s v="State of KY-860100.6165"/>
    <s v="JA"/>
    <n v="254022"/>
    <d v="2016-02-29T00:00:00"/>
    <m/>
    <n v="-1206.17"/>
    <n v="-1206.17"/>
    <s v="UA"/>
    <s v="P"/>
    <s v="6100 - SALARIES &amp; WAGES"/>
    <x v="12"/>
    <s v="Water Serv Corp of Kentucky"/>
    <s v="MWR"/>
    <s v="KY"/>
    <x v="1"/>
  </r>
  <r>
    <n v="345"/>
    <n v="345101"/>
    <x v="12"/>
    <m/>
    <s v="WSC-102104.6165"/>
    <s v="JA"/>
    <n v="7340"/>
    <d v="2016-02-29T00:00:00"/>
    <m/>
    <n v="-3.08"/>
    <n v="-3.08"/>
    <s v="UA"/>
    <s v="P"/>
    <s v="6100 - SALARIES &amp; WAGES"/>
    <x v="12"/>
    <s v="Water Serv Corp of Kentucky"/>
    <s v="MWR"/>
    <s v="KY"/>
    <x v="1"/>
  </r>
  <r>
    <n v="345"/>
    <n v="345101"/>
    <x v="12"/>
    <m/>
    <s v="WSC-102104.6165"/>
    <s v="JA"/>
    <n v="7340"/>
    <d v="2016-01-31T00:00:00"/>
    <m/>
    <n v="-4.29"/>
    <n v="-4.29"/>
    <s v="UA"/>
    <s v="P"/>
    <s v="6100 - SALARIES &amp; WAGES"/>
    <x v="12"/>
    <s v="Water Serv Corp of Kentucky"/>
    <s v="MWR"/>
    <s v="KY"/>
    <x v="1"/>
  </r>
  <r>
    <n v="345"/>
    <n v="345101"/>
    <x v="12"/>
    <m/>
    <s v="State of KY-860100.6165"/>
    <s v="JA"/>
    <n v="254022"/>
    <d v="2016-01-31T00:00:00"/>
    <m/>
    <n v="-1319.36"/>
    <n v="-1319.36"/>
    <s v="UA"/>
    <s v="P"/>
    <s v="6100 - SALARIES &amp; WAGES"/>
    <x v="12"/>
    <s v="Water Serv Corp of Kentucky"/>
    <s v="MWR"/>
    <s v="KY"/>
    <x v="1"/>
  </r>
  <r>
    <n v="345"/>
    <n v="345101"/>
    <x v="12"/>
    <m/>
    <s v="WSC-102109.6165"/>
    <s v="JA"/>
    <n v="306720"/>
    <d v="2016-01-31T00:00:00"/>
    <m/>
    <n v="-0.21"/>
    <n v="-0.21"/>
    <s v="UA"/>
    <s v="P"/>
    <s v="6100 - SALARIES &amp; WAGES"/>
    <x v="12"/>
    <s v="Water Serv Corp of Kentucky"/>
    <s v="MWR"/>
    <s v="KY"/>
    <x v="1"/>
  </r>
  <r>
    <n v="345"/>
    <n v="345102"/>
    <x v="12"/>
    <m/>
    <s v="Corporate Projects-105100.6165"/>
    <s v="JA"/>
    <n v="256090"/>
    <d v="2017-12-31T00:00:00"/>
    <m/>
    <n v="-396.54"/>
    <n v="-396.54"/>
    <s v="UA"/>
    <s v="P"/>
    <s v="6100 - SALARIES &amp; WAGES"/>
    <x v="12"/>
    <s v="Water Serv Corp of Kentucky"/>
    <s v="MWR"/>
    <s v="KY"/>
    <x v="0"/>
  </r>
  <r>
    <n v="345"/>
    <n v="345102"/>
    <x v="12"/>
    <m/>
    <s v="PRESIDENT-MIDWEST/MID ATL-6165"/>
    <s v="JA"/>
    <n v="305850"/>
    <d v="2017-12-31T00:00:00"/>
    <m/>
    <n v="-548.54"/>
    <n v="-548.54"/>
    <s v="UA"/>
    <s v="P"/>
    <s v="6100 - SALARIES &amp; WAGES"/>
    <x v="12"/>
    <s v="Water Serv Corp of Kentucky"/>
    <s v="MWR"/>
    <s v="KY"/>
    <x v="0"/>
  </r>
  <r>
    <n v="345"/>
    <n v="345102"/>
    <x v="12"/>
    <m/>
    <s v="PRESIDENT-MIDWEST/MID ATL-6165"/>
    <s v="JA"/>
    <n v="305850"/>
    <d v="2017-11-30T00:00:00"/>
    <n v="22.93"/>
    <m/>
    <n v="22.93"/>
    <s v="UA"/>
    <s v="P"/>
    <s v="6100 - SALARIES &amp; WAGES"/>
    <x v="12"/>
    <s v="Water Serv Corp of Kentucky"/>
    <s v="MWR"/>
    <s v="KY"/>
    <x v="0"/>
  </r>
  <r>
    <n v="345"/>
    <n v="345102"/>
    <x v="12"/>
    <m/>
    <s v="Corporate Projects-105100.6165"/>
    <s v="JA"/>
    <n v="256090"/>
    <d v="2017-11-30T00:00:00"/>
    <m/>
    <n v="-209.5"/>
    <n v="-209.5"/>
    <s v="UA"/>
    <s v="P"/>
    <s v="6100 - SALARIES &amp; WAGES"/>
    <x v="12"/>
    <s v="Water Serv Corp of Kentucky"/>
    <s v="MWR"/>
    <s v="KY"/>
    <x v="0"/>
  </r>
  <r>
    <n v="345"/>
    <n v="345102"/>
    <x v="12"/>
    <m/>
    <s v="Corporate Projects-105100.6165"/>
    <s v="JA"/>
    <n v="256090"/>
    <d v="2017-10-31T00:00:00"/>
    <m/>
    <n v="-677.93"/>
    <n v="-677.93"/>
    <s v="UA"/>
    <s v="P"/>
    <s v="6100 - SALARIES &amp; WAGES"/>
    <x v="12"/>
    <s v="Water Serv Corp of Kentucky"/>
    <s v="MWR"/>
    <s v="KY"/>
    <x v="0"/>
  </r>
  <r>
    <n v="345"/>
    <n v="345102"/>
    <x v="12"/>
    <m/>
    <s v="PRESIDENT-MIDWEST/MID ATL-6165"/>
    <s v="JA"/>
    <n v="305850"/>
    <d v="2017-10-31T00:00:00"/>
    <n v="135.37"/>
    <m/>
    <n v="135.37"/>
    <s v="UA"/>
    <s v="P"/>
    <s v="6100 - SALARIES &amp; WAGES"/>
    <x v="12"/>
    <s v="Water Serv Corp of Kentucky"/>
    <s v="MWR"/>
    <s v="KY"/>
    <x v="0"/>
  </r>
  <r>
    <n v="345"/>
    <n v="345102"/>
    <x v="12"/>
    <m/>
    <s v="PRESIDENT-MIDWEST/MID ATL-6165"/>
    <s v="JA"/>
    <n v="305850"/>
    <d v="2017-09-30T00:00:00"/>
    <m/>
    <n v="-184.66"/>
    <n v="-184.66"/>
    <s v="UA"/>
    <s v="P"/>
    <s v="6100 - SALARIES &amp; WAGES"/>
    <x v="12"/>
    <s v="Water Serv Corp of Kentucky"/>
    <s v="MWR"/>
    <s v="KY"/>
    <x v="0"/>
  </r>
  <r>
    <n v="345"/>
    <n v="345102"/>
    <x v="12"/>
    <m/>
    <s v="Corporate Projects-105100.6165"/>
    <s v="JA"/>
    <n v="256090"/>
    <d v="2017-09-30T00:00:00"/>
    <m/>
    <n v="-346.07"/>
    <n v="-346.07"/>
    <s v="UA"/>
    <s v="P"/>
    <s v="6100 - SALARIES &amp; WAGES"/>
    <x v="12"/>
    <s v="Water Serv Corp of Kentucky"/>
    <s v="MWR"/>
    <s v="KY"/>
    <x v="0"/>
  </r>
  <r>
    <n v="345"/>
    <n v="345102"/>
    <x v="12"/>
    <m/>
    <s v="PRESIDENT-MIDWEST/MID ATL-6165"/>
    <s v="JA"/>
    <n v="305850"/>
    <d v="2017-08-31T00:00:00"/>
    <n v="315.06"/>
    <m/>
    <n v="315.06"/>
    <s v="UA"/>
    <s v="P"/>
    <s v="6100 - SALARIES &amp; WAGES"/>
    <x v="12"/>
    <s v="Water Serv Corp of Kentucky"/>
    <s v="MWR"/>
    <s v="KY"/>
    <x v="0"/>
  </r>
  <r>
    <n v="345"/>
    <n v="345102"/>
    <x v="12"/>
    <m/>
    <s v="Corporate Projects-105100.6165"/>
    <s v="JA"/>
    <n v="256090"/>
    <d v="2017-08-31T00:00:00"/>
    <m/>
    <n v="-609.84"/>
    <n v="-609.84"/>
    <s v="UA"/>
    <s v="P"/>
    <s v="6100 - SALARIES &amp; WAGES"/>
    <x v="12"/>
    <s v="Water Serv Corp of Kentucky"/>
    <s v="MWR"/>
    <s v="KY"/>
    <x v="0"/>
  </r>
  <r>
    <n v="345"/>
    <n v="345102"/>
    <x v="12"/>
    <m/>
    <s v="Corporate Projects-105100.6165"/>
    <s v="JA"/>
    <n v="256090"/>
    <d v="2017-07-31T00:00:00"/>
    <m/>
    <n v="-183.83"/>
    <n v="-183.83"/>
    <s v="UA"/>
    <s v="P"/>
    <s v="6100 - SALARIES &amp; WAGES"/>
    <x v="12"/>
    <s v="Water Serv Corp of Kentucky"/>
    <s v="MWR"/>
    <s v="KY"/>
    <x v="0"/>
  </r>
  <r>
    <n v="345"/>
    <n v="345102"/>
    <x v="12"/>
    <m/>
    <s v="PRESIDENT-MIDWEST/MID ATL-6165"/>
    <s v="JA"/>
    <n v="305850"/>
    <d v="2017-07-31T00:00:00"/>
    <m/>
    <n v="-92.41"/>
    <n v="-92.41"/>
    <s v="UA"/>
    <s v="P"/>
    <s v="6100 - SALARIES &amp; WAGES"/>
    <x v="12"/>
    <s v="Water Serv Corp of Kentucky"/>
    <s v="MWR"/>
    <s v="KY"/>
    <x v="0"/>
  </r>
  <r>
    <n v="345"/>
    <n v="345102"/>
    <x v="12"/>
    <m/>
    <s v="Corporate Projects-105100.6165"/>
    <s v="JA"/>
    <n v="256090"/>
    <d v="2017-06-30T00:00:00"/>
    <m/>
    <n v="-247.71"/>
    <n v="-247.71"/>
    <s v="UA"/>
    <s v="P"/>
    <s v="6100 - SALARIES &amp; WAGES"/>
    <x v="12"/>
    <s v="Water Serv Corp of Kentucky"/>
    <s v="MWR"/>
    <s v="KY"/>
    <x v="0"/>
  </r>
  <r>
    <n v="345"/>
    <n v="345102"/>
    <x v="12"/>
    <m/>
    <s v="PRESIDENT-MIDWEST/MID ATL-6165"/>
    <s v="JA"/>
    <n v="305850"/>
    <d v="2017-06-30T00:00:00"/>
    <n v="138.35"/>
    <m/>
    <n v="138.35"/>
    <s v="UA"/>
    <s v="P"/>
    <s v="6100 - SALARIES &amp; WAGES"/>
    <x v="12"/>
    <s v="Water Serv Corp of Kentucky"/>
    <s v="MWR"/>
    <s v="KY"/>
    <x v="0"/>
  </r>
  <r>
    <n v="345"/>
    <n v="345102"/>
    <x v="12"/>
    <m/>
    <s v="WSC-102104.6165"/>
    <s v="JA"/>
    <n v="7340"/>
    <d v="2017-06-30T00:00:00"/>
    <m/>
    <n v="-47.15"/>
    <n v="-47.15"/>
    <s v="UA"/>
    <s v="P"/>
    <s v="6100 - SALARIES &amp; WAGES"/>
    <x v="12"/>
    <s v="Water Serv Corp of Kentucky"/>
    <s v="MWR"/>
    <s v="KY"/>
    <x v="0"/>
  </r>
  <r>
    <n v="345"/>
    <n v="345102"/>
    <x v="12"/>
    <m/>
    <s v="PRESIDENT-MIDWEST/MID ATL-6165"/>
    <s v="JA"/>
    <n v="305850"/>
    <d v="2017-05-31T00:00:00"/>
    <m/>
    <n v="-752.7"/>
    <n v="-752.7"/>
    <s v="UA"/>
    <s v="P"/>
    <s v="6100 - SALARIES &amp; WAGES"/>
    <x v="12"/>
    <s v="Water Serv Corp of Kentucky"/>
    <s v="MWR"/>
    <s v="KY"/>
    <x v="0"/>
  </r>
  <r>
    <n v="345"/>
    <n v="345102"/>
    <x v="12"/>
    <m/>
    <s v="Corporate Projects-105100.6165"/>
    <s v="JA"/>
    <n v="256090"/>
    <d v="2017-05-31T00:00:00"/>
    <m/>
    <n v="-263.62"/>
    <n v="-263.62"/>
    <s v="UA"/>
    <s v="P"/>
    <s v="6100 - SALARIES &amp; WAGES"/>
    <x v="12"/>
    <s v="Water Serv Corp of Kentucky"/>
    <s v="MWR"/>
    <s v="KY"/>
    <x v="0"/>
  </r>
  <r>
    <n v="345"/>
    <n v="345102"/>
    <x v="12"/>
    <m/>
    <s v="WSC-102104.6165"/>
    <s v="JA"/>
    <n v="7340"/>
    <d v="2017-05-31T00:00:00"/>
    <m/>
    <n v="-41.92"/>
    <n v="-41.92"/>
    <s v="UA"/>
    <s v="P"/>
    <s v="6100 - SALARIES &amp; WAGES"/>
    <x v="12"/>
    <s v="Water Serv Corp of Kentucky"/>
    <s v="MWR"/>
    <s v="KY"/>
    <x v="0"/>
  </r>
  <r>
    <n v="345"/>
    <n v="345102"/>
    <x v="12"/>
    <m/>
    <s v="PRESIDENT-MIDWEST/MID ATL-6165"/>
    <s v="JA"/>
    <n v="305850"/>
    <d v="2017-04-30T00:00:00"/>
    <m/>
    <n v="-455.23"/>
    <n v="-455.23"/>
    <s v="UA"/>
    <s v="P"/>
    <s v="6100 - SALARIES &amp; WAGES"/>
    <x v="12"/>
    <s v="Water Serv Corp of Kentucky"/>
    <s v="MWR"/>
    <s v="KY"/>
    <x v="0"/>
  </r>
  <r>
    <n v="345"/>
    <n v="345102"/>
    <x v="12"/>
    <m/>
    <s v="Corporate Projects-105100.6165"/>
    <s v="JA"/>
    <n v="256090"/>
    <d v="2017-04-30T00:00:00"/>
    <m/>
    <n v="-163.76"/>
    <n v="-163.76"/>
    <s v="UA"/>
    <s v="P"/>
    <s v="6100 - SALARIES &amp; WAGES"/>
    <x v="12"/>
    <s v="Water Serv Corp of Kentucky"/>
    <s v="MWR"/>
    <s v="KY"/>
    <x v="0"/>
  </r>
  <r>
    <n v="345"/>
    <n v="345102"/>
    <x v="12"/>
    <m/>
    <s v="WSC-102104.6165"/>
    <s v="JA"/>
    <n v="7340"/>
    <d v="2017-04-30T00:00:00"/>
    <m/>
    <n v="-48.24"/>
    <n v="-48.24"/>
    <s v="UA"/>
    <s v="P"/>
    <s v="6100 - SALARIES &amp; WAGES"/>
    <x v="12"/>
    <s v="Water Serv Corp of Kentucky"/>
    <s v="MWR"/>
    <s v="KY"/>
    <x v="0"/>
  </r>
  <r>
    <n v="345"/>
    <n v="345102"/>
    <x v="12"/>
    <m/>
    <s v="WSC-102109.6165"/>
    <s v="JA"/>
    <n v="306720"/>
    <d v="2017-04-30T00:00:00"/>
    <m/>
    <n v="-35.5"/>
    <n v="-35.5"/>
    <s v="UA"/>
    <s v="P"/>
    <s v="6100 - SALARIES &amp; WAGES"/>
    <x v="12"/>
    <s v="Water Serv Corp of Kentucky"/>
    <s v="MWR"/>
    <s v="KY"/>
    <x v="0"/>
  </r>
  <r>
    <n v="345"/>
    <n v="345102"/>
    <x v="12"/>
    <m/>
    <s v="WSC-102108.6165"/>
    <s v="JA"/>
    <n v="264846"/>
    <d v="2017-03-31T00:00:00"/>
    <n v="7.44"/>
    <m/>
    <n v="7.44"/>
    <s v="UA"/>
    <s v="P"/>
    <s v="6100 - SALARIES &amp; WAGES"/>
    <x v="12"/>
    <s v="Water Serv Corp of Kentucky"/>
    <s v="MWR"/>
    <s v="KY"/>
    <x v="0"/>
  </r>
  <r>
    <n v="345"/>
    <n v="345102"/>
    <x v="12"/>
    <m/>
    <s v="Corporate Projects-105100.6165"/>
    <s v="JA"/>
    <n v="256090"/>
    <d v="2017-03-31T00:00:00"/>
    <m/>
    <n v="-38.56"/>
    <n v="-38.56"/>
    <s v="UA"/>
    <s v="P"/>
    <s v="6100 - SALARIES &amp; WAGES"/>
    <x v="12"/>
    <s v="Water Serv Corp of Kentucky"/>
    <s v="MWR"/>
    <s v="KY"/>
    <x v="0"/>
  </r>
  <r>
    <n v="345"/>
    <n v="345102"/>
    <x v="12"/>
    <m/>
    <s v="PRESIDENT-MIDWEST/MID ATL-6165"/>
    <s v="JA"/>
    <n v="305850"/>
    <d v="2017-03-31T00:00:00"/>
    <m/>
    <n v="-505.86"/>
    <n v="-505.86"/>
    <s v="UA"/>
    <s v="P"/>
    <s v="6100 - SALARIES &amp; WAGES"/>
    <x v="12"/>
    <s v="Water Serv Corp of Kentucky"/>
    <s v="MWR"/>
    <s v="KY"/>
    <x v="0"/>
  </r>
  <r>
    <n v="345"/>
    <n v="345102"/>
    <x v="12"/>
    <m/>
    <s v="WSC-102104.6165"/>
    <s v="JA"/>
    <n v="7340"/>
    <d v="2017-03-31T00:00:00"/>
    <m/>
    <n v="-38.58"/>
    <n v="-38.58"/>
    <s v="UA"/>
    <s v="P"/>
    <s v="6100 - SALARIES &amp; WAGES"/>
    <x v="12"/>
    <s v="Water Serv Corp of Kentucky"/>
    <s v="MWR"/>
    <s v="KY"/>
    <x v="0"/>
  </r>
  <r>
    <n v="345"/>
    <n v="345102"/>
    <x v="12"/>
    <m/>
    <s v="PRESIDENT-MIDWEST/MID ATL-6165"/>
    <s v="JA"/>
    <n v="305850"/>
    <d v="2017-02-28T00:00:00"/>
    <m/>
    <n v="-204.81"/>
    <n v="-204.81"/>
    <s v="UA"/>
    <s v="P"/>
    <s v="6100 - SALARIES &amp; WAGES"/>
    <x v="12"/>
    <s v="Water Serv Corp of Kentucky"/>
    <s v="MWR"/>
    <s v="KY"/>
    <x v="0"/>
  </r>
  <r>
    <n v="345"/>
    <n v="345102"/>
    <x v="12"/>
    <m/>
    <s v="Corporate Projects-105100.6165"/>
    <s v="JA"/>
    <n v="256090"/>
    <d v="2017-02-28T00:00:00"/>
    <m/>
    <n v="-377.93"/>
    <n v="-377.93"/>
    <s v="UA"/>
    <s v="P"/>
    <s v="6100 - SALARIES &amp; WAGES"/>
    <x v="12"/>
    <s v="Water Serv Corp of Kentucky"/>
    <s v="MWR"/>
    <s v="KY"/>
    <x v="0"/>
  </r>
  <r>
    <n v="345"/>
    <n v="345102"/>
    <x v="12"/>
    <m/>
    <s v="WSC-102104.6165"/>
    <s v="JA"/>
    <n v="7340"/>
    <d v="2017-02-28T00:00:00"/>
    <m/>
    <n v="-20.28"/>
    <n v="-20.28"/>
    <s v="UA"/>
    <s v="P"/>
    <s v="6100 - SALARIES &amp; WAGES"/>
    <x v="12"/>
    <s v="Water Serv Corp of Kentucky"/>
    <s v="MWR"/>
    <s v="KY"/>
    <x v="0"/>
  </r>
  <r>
    <n v="345"/>
    <n v="345102"/>
    <x v="12"/>
    <m/>
    <s v="Corporate Projects-105100.6165"/>
    <s v="JA"/>
    <n v="256090"/>
    <d v="2017-01-31T00:00:00"/>
    <m/>
    <n v="-471.87"/>
    <n v="-471.87"/>
    <s v="UA"/>
    <s v="P"/>
    <s v="6100 - SALARIES &amp; WAGES"/>
    <x v="12"/>
    <s v="Water Serv Corp of Kentucky"/>
    <s v="MWR"/>
    <s v="KY"/>
    <x v="0"/>
  </r>
  <r>
    <n v="345"/>
    <n v="345102"/>
    <x v="12"/>
    <m/>
    <s v="WSC-102100.6165"/>
    <s v="JA"/>
    <n v="257678"/>
    <d v="2017-01-31T00:00:00"/>
    <m/>
    <n v="-0.93"/>
    <n v="-0.93"/>
    <s v="UA"/>
    <s v="P"/>
    <s v="6100 - SALARIES &amp; WAGES"/>
    <x v="12"/>
    <s v="Water Serv Corp of Kentucky"/>
    <s v="MWR"/>
    <s v="KY"/>
    <x v="0"/>
  </r>
  <r>
    <n v="345"/>
    <n v="345102"/>
    <x v="12"/>
    <m/>
    <s v="WSC-102104.6165"/>
    <s v="JA"/>
    <n v="7340"/>
    <d v="2017-01-31T00:00:00"/>
    <m/>
    <n v="-15.73"/>
    <n v="-15.73"/>
    <s v="UA"/>
    <s v="P"/>
    <s v="6100 - SALARIES &amp; WAGES"/>
    <x v="12"/>
    <s v="Water Serv Corp of Kentucky"/>
    <s v="MWR"/>
    <s v="KY"/>
    <x v="0"/>
  </r>
  <r>
    <n v="345"/>
    <n v="345102"/>
    <x v="12"/>
    <m/>
    <s v="Corporate Projects-105100.6165"/>
    <s v="JA"/>
    <n v="256090"/>
    <d v="2016-12-31T00:00:00"/>
    <m/>
    <n v="-35.090000000000003"/>
    <n v="-35.090000000000003"/>
    <s v="UA"/>
    <s v="P"/>
    <s v="6100 - SALARIES &amp; WAGES"/>
    <x v="12"/>
    <s v="Water Serv Corp of Kentucky"/>
    <s v="MWR"/>
    <s v="KY"/>
    <x v="1"/>
  </r>
  <r>
    <n v="345"/>
    <n v="345102"/>
    <x v="12"/>
    <m/>
    <s v="WSC-102104.6165"/>
    <s v="JA"/>
    <n v="7340"/>
    <d v="2016-12-31T00:00:00"/>
    <m/>
    <n v="-35.54"/>
    <n v="-35.54"/>
    <s v="UA"/>
    <s v="P"/>
    <s v="6100 - SALARIES &amp; WAGES"/>
    <x v="12"/>
    <s v="Water Serv Corp of Kentucky"/>
    <s v="MWR"/>
    <s v="KY"/>
    <x v="1"/>
  </r>
  <r>
    <n v="345"/>
    <n v="345102"/>
    <x v="12"/>
    <m/>
    <s v="Corporate Projects-105100.6165"/>
    <s v="JA"/>
    <n v="256090"/>
    <d v="2016-11-30T00:00:00"/>
    <m/>
    <n v="-12.8"/>
    <n v="-12.8"/>
    <s v="UA"/>
    <s v="P"/>
    <s v="6100 - SALARIES &amp; WAGES"/>
    <x v="12"/>
    <s v="Water Serv Corp of Kentucky"/>
    <s v="MWR"/>
    <s v="KY"/>
    <x v="1"/>
  </r>
  <r>
    <n v="345"/>
    <n v="345102"/>
    <x v="12"/>
    <m/>
    <s v="WSC-102104.6165"/>
    <s v="JA"/>
    <n v="7340"/>
    <d v="2016-11-30T00:00:00"/>
    <m/>
    <n v="-34.590000000000003"/>
    <n v="-34.590000000000003"/>
    <s v="UA"/>
    <s v="P"/>
    <s v="6100 - SALARIES &amp; WAGES"/>
    <x v="12"/>
    <s v="Water Serv Corp of Kentucky"/>
    <s v="MWR"/>
    <s v="KY"/>
    <x v="1"/>
  </r>
  <r>
    <n v="345"/>
    <n v="345102"/>
    <x v="12"/>
    <m/>
    <s v="Corporate Projects-105100.6165"/>
    <s v="JA"/>
    <n v="256090"/>
    <d v="2016-10-31T00:00:00"/>
    <m/>
    <n v="-9.86"/>
    <n v="-9.86"/>
    <s v="UA"/>
    <s v="P"/>
    <s v="6100 - SALARIES &amp; WAGES"/>
    <x v="12"/>
    <s v="Water Serv Corp of Kentucky"/>
    <s v="MWR"/>
    <s v="KY"/>
    <x v="1"/>
  </r>
  <r>
    <n v="345"/>
    <n v="345102"/>
    <x v="12"/>
    <m/>
    <s v="WSC-102104.6165"/>
    <s v="JA"/>
    <n v="7340"/>
    <d v="2016-10-31T00:00:00"/>
    <m/>
    <n v="-64.5"/>
    <n v="-64.5"/>
    <s v="UA"/>
    <s v="P"/>
    <s v="6100 - SALARIES &amp; WAGES"/>
    <x v="12"/>
    <s v="Water Serv Corp of Kentucky"/>
    <s v="MWR"/>
    <s v="KY"/>
    <x v="1"/>
  </r>
  <r>
    <n v="345"/>
    <n v="345102"/>
    <x v="12"/>
    <m/>
    <s v="WSC-102104.6165"/>
    <s v="JA"/>
    <n v="7340"/>
    <d v="2016-09-30T00:00:00"/>
    <m/>
    <n v="-129.38"/>
    <n v="-129.38"/>
    <s v="UA"/>
    <s v="P"/>
    <s v="6100 - SALARIES &amp; WAGES"/>
    <x v="12"/>
    <s v="Water Serv Corp of Kentucky"/>
    <s v="MWR"/>
    <s v="KY"/>
    <x v="1"/>
  </r>
  <r>
    <n v="345"/>
    <n v="345102"/>
    <x v="12"/>
    <m/>
    <s v="Corporate Projects-105100.6165"/>
    <s v="JA"/>
    <n v="256090"/>
    <d v="2016-09-30T00:00:00"/>
    <m/>
    <n v="-77.790000000000006"/>
    <n v="-77.790000000000006"/>
    <s v="UA"/>
    <s v="P"/>
    <s v="6100 - SALARIES &amp; WAGES"/>
    <x v="12"/>
    <s v="Water Serv Corp of Kentucky"/>
    <s v="MWR"/>
    <s v="KY"/>
    <x v="1"/>
  </r>
  <r>
    <n v="345"/>
    <n v="345102"/>
    <x v="12"/>
    <m/>
    <s v="Corporate Projects-105100.6165"/>
    <s v="JA"/>
    <n v="256090"/>
    <d v="2016-08-31T00:00:00"/>
    <m/>
    <n v="-219.9"/>
    <n v="-219.9"/>
    <s v="UA"/>
    <s v="P"/>
    <s v="6100 - SALARIES &amp; WAGES"/>
    <x v="12"/>
    <s v="Water Serv Corp of Kentucky"/>
    <s v="MWR"/>
    <s v="KY"/>
    <x v="1"/>
  </r>
  <r>
    <n v="345"/>
    <n v="345102"/>
    <x v="12"/>
    <m/>
    <s v="WSC-102104.6165"/>
    <s v="JA"/>
    <n v="7340"/>
    <d v="2016-08-31T00:00:00"/>
    <m/>
    <n v="-58.69"/>
    <n v="-58.69"/>
    <s v="UA"/>
    <s v="P"/>
    <s v="6100 - SALARIES &amp; WAGES"/>
    <x v="12"/>
    <s v="Water Serv Corp of Kentucky"/>
    <s v="MWR"/>
    <s v="KY"/>
    <x v="1"/>
  </r>
  <r>
    <n v="345"/>
    <n v="345102"/>
    <x v="12"/>
    <m/>
    <s v="WSC-102104.6165"/>
    <s v="JA"/>
    <n v="7340"/>
    <d v="2016-07-31T00:00:00"/>
    <m/>
    <n v="-40.22"/>
    <n v="-40.22"/>
    <s v="UA"/>
    <s v="P"/>
    <s v="6100 - SALARIES &amp; WAGES"/>
    <x v="12"/>
    <s v="Water Serv Corp of Kentucky"/>
    <s v="MWR"/>
    <s v="KY"/>
    <x v="1"/>
  </r>
  <r>
    <n v="345"/>
    <n v="345102"/>
    <x v="12"/>
    <m/>
    <s v="WSC-102104.6165"/>
    <s v="JA"/>
    <n v="7340"/>
    <d v="2016-06-30T00:00:00"/>
    <m/>
    <n v="-33.299999999999997"/>
    <n v="-33.299999999999997"/>
    <s v="UA"/>
    <s v="P"/>
    <s v="6100 - SALARIES &amp; WAGES"/>
    <x v="12"/>
    <s v="Water Serv Corp of Kentucky"/>
    <s v="MWR"/>
    <s v="KY"/>
    <x v="1"/>
  </r>
  <r>
    <n v="345"/>
    <n v="345102"/>
    <x v="12"/>
    <m/>
    <s v="State of KY-860100.6165"/>
    <s v="JA"/>
    <n v="254022"/>
    <d v="2016-05-31T00:00:00"/>
    <m/>
    <n v="-1472.74"/>
    <n v="-1472.74"/>
    <s v="UA"/>
    <s v="P"/>
    <s v="6100 - SALARIES &amp; WAGES"/>
    <x v="12"/>
    <s v="Water Serv Corp of Kentucky"/>
    <s v="MWR"/>
    <s v="KY"/>
    <x v="1"/>
  </r>
  <r>
    <n v="345"/>
    <n v="345102"/>
    <x v="12"/>
    <m/>
    <s v="WSC-102104.6165"/>
    <s v="JA"/>
    <n v="7340"/>
    <d v="2016-05-31T00:00:00"/>
    <m/>
    <n v="-11.74"/>
    <n v="-11.74"/>
    <s v="UA"/>
    <s v="P"/>
    <s v="6100 - SALARIES &amp; WAGES"/>
    <x v="12"/>
    <s v="Water Serv Corp of Kentucky"/>
    <s v="MWR"/>
    <s v="KY"/>
    <x v="1"/>
  </r>
  <r>
    <n v="345"/>
    <n v="345102"/>
    <x v="12"/>
    <m/>
    <s v="Corporate Projects-105100.6165"/>
    <s v="JA"/>
    <n v="256090"/>
    <d v="2016-05-31T00:00:00"/>
    <m/>
    <n v="-4.2300000000000004"/>
    <n v="-4.2300000000000004"/>
    <s v="UA"/>
    <s v="P"/>
    <s v="6100 - SALARIES &amp; WAGES"/>
    <x v="12"/>
    <s v="Water Serv Corp of Kentucky"/>
    <s v="MWR"/>
    <s v="KY"/>
    <x v="1"/>
  </r>
  <r>
    <n v="345"/>
    <n v="345102"/>
    <x v="12"/>
    <m/>
    <s v="Corporate Projects-105100.6165"/>
    <s v="JA"/>
    <n v="256090"/>
    <d v="2016-04-30T00:00:00"/>
    <m/>
    <n v="-3.28"/>
    <n v="-3.28"/>
    <s v="UA"/>
    <s v="P"/>
    <s v="6100 - SALARIES &amp; WAGES"/>
    <x v="12"/>
    <s v="Water Serv Corp of Kentucky"/>
    <s v="MWR"/>
    <s v="KY"/>
    <x v="1"/>
  </r>
  <r>
    <n v="345"/>
    <n v="345102"/>
    <x v="12"/>
    <m/>
    <s v="State of KY-860100.6165"/>
    <s v="JA"/>
    <n v="254022"/>
    <d v="2016-04-30T00:00:00"/>
    <m/>
    <n v="-1929.84"/>
    <n v="-1929.84"/>
    <s v="UA"/>
    <s v="P"/>
    <s v="6100 - SALARIES &amp; WAGES"/>
    <x v="12"/>
    <s v="Water Serv Corp of Kentucky"/>
    <s v="MWR"/>
    <s v="KY"/>
    <x v="1"/>
  </r>
  <r>
    <n v="345"/>
    <n v="345102"/>
    <x v="12"/>
    <m/>
    <s v="PRESIDENT-MIDWEST/MID ATL-6165"/>
    <s v="JA"/>
    <n v="305850"/>
    <d v="2016-04-30T00:00:00"/>
    <n v="22.32"/>
    <m/>
    <n v="22.32"/>
    <s v="UA"/>
    <s v="P"/>
    <s v="6100 - SALARIES &amp; WAGES"/>
    <x v="12"/>
    <s v="Water Serv Corp of Kentucky"/>
    <s v="MWR"/>
    <s v="KY"/>
    <x v="1"/>
  </r>
  <r>
    <n v="345"/>
    <n v="345102"/>
    <x v="12"/>
    <m/>
    <s v="WSC-102104.6165"/>
    <s v="JA"/>
    <n v="7340"/>
    <d v="2016-04-30T00:00:00"/>
    <m/>
    <n v="-7.83"/>
    <n v="-7.83"/>
    <s v="UA"/>
    <s v="P"/>
    <s v="6100 - SALARIES &amp; WAGES"/>
    <x v="12"/>
    <s v="Water Serv Corp of Kentucky"/>
    <s v="MWR"/>
    <s v="KY"/>
    <x v="1"/>
  </r>
  <r>
    <n v="345"/>
    <n v="345102"/>
    <x v="12"/>
    <m/>
    <s v="WSC-102100.6165"/>
    <s v="JA"/>
    <n v="257678"/>
    <d v="2016-03-31T00:00:00"/>
    <m/>
    <n v="-1.88"/>
    <n v="-1.88"/>
    <s v="UA"/>
    <s v="P"/>
    <s v="6100 - SALARIES &amp; WAGES"/>
    <x v="12"/>
    <s v="Water Serv Corp of Kentucky"/>
    <s v="MWR"/>
    <s v="KY"/>
    <x v="1"/>
  </r>
  <r>
    <n v="345"/>
    <n v="345102"/>
    <x v="12"/>
    <m/>
    <s v="PRESIDENT-MIDWEST/MID ATL-6165"/>
    <s v="JA"/>
    <n v="305850"/>
    <d v="2016-03-31T00:00:00"/>
    <m/>
    <n v="-22.37"/>
    <n v="-22.37"/>
    <s v="UA"/>
    <s v="P"/>
    <s v="6100 - SALARIES &amp; WAGES"/>
    <x v="12"/>
    <s v="Water Serv Corp of Kentucky"/>
    <s v="MWR"/>
    <s v="KY"/>
    <x v="1"/>
  </r>
  <r>
    <n v="345"/>
    <n v="345102"/>
    <x v="12"/>
    <m/>
    <s v="WSC-102104.6165"/>
    <s v="JA"/>
    <n v="7340"/>
    <d v="2016-03-31T00:00:00"/>
    <m/>
    <n v="-46.7"/>
    <n v="-46.7"/>
    <s v="UA"/>
    <s v="P"/>
    <s v="6100 - SALARIES &amp; WAGES"/>
    <x v="12"/>
    <s v="Water Serv Corp of Kentucky"/>
    <s v="MWR"/>
    <s v="KY"/>
    <x v="1"/>
  </r>
  <r>
    <n v="345"/>
    <n v="345102"/>
    <x v="12"/>
    <m/>
    <s v="Corporate Projects-105100.6165"/>
    <s v="JA"/>
    <n v="256090"/>
    <d v="2016-03-31T00:00:00"/>
    <m/>
    <n v="-226"/>
    <n v="-226"/>
    <s v="UA"/>
    <s v="P"/>
    <s v="6100 - SALARIES &amp; WAGES"/>
    <x v="12"/>
    <s v="Water Serv Corp of Kentucky"/>
    <s v="MWR"/>
    <s v="KY"/>
    <x v="1"/>
  </r>
  <r>
    <n v="345"/>
    <n v="345102"/>
    <x v="12"/>
    <m/>
    <s v="State of KY-860100.6165"/>
    <s v="JA"/>
    <n v="254022"/>
    <d v="2016-03-31T00:00:00"/>
    <m/>
    <n v="-1879.06"/>
    <n v="-1879.06"/>
    <s v="UA"/>
    <s v="P"/>
    <s v="6100 - SALARIES &amp; WAGES"/>
    <x v="12"/>
    <s v="Water Serv Corp of Kentucky"/>
    <s v="MWR"/>
    <s v="KY"/>
    <x v="1"/>
  </r>
  <r>
    <n v="345"/>
    <n v="345102"/>
    <x v="12"/>
    <m/>
    <s v="WSC-102100.6165"/>
    <s v="JA"/>
    <n v="257678"/>
    <d v="2016-02-29T00:00:00"/>
    <m/>
    <n v="-7.52"/>
    <n v="-7.52"/>
    <s v="UA"/>
    <s v="P"/>
    <s v="6100 - SALARIES &amp; WAGES"/>
    <x v="12"/>
    <s v="Water Serv Corp of Kentucky"/>
    <s v="MWR"/>
    <s v="KY"/>
    <x v="1"/>
  </r>
  <r>
    <n v="345"/>
    <n v="345102"/>
    <x v="12"/>
    <m/>
    <s v="State of KY-860100.6165"/>
    <s v="JA"/>
    <n v="254022"/>
    <d v="2016-02-29T00:00:00"/>
    <m/>
    <n v="-10756.67"/>
    <n v="-10756.67"/>
    <s v="UA"/>
    <s v="P"/>
    <s v="6100 - SALARIES &amp; WAGES"/>
    <x v="12"/>
    <s v="Water Serv Corp of Kentucky"/>
    <s v="MWR"/>
    <s v="KY"/>
    <x v="1"/>
  </r>
  <r>
    <n v="345"/>
    <n v="345102"/>
    <x v="12"/>
    <m/>
    <s v="WSC-102104.6165"/>
    <s v="JA"/>
    <n v="7340"/>
    <d v="2016-02-29T00:00:00"/>
    <m/>
    <n v="-27.51"/>
    <n v="-27.51"/>
    <s v="UA"/>
    <s v="P"/>
    <s v="6100 - SALARIES &amp; WAGES"/>
    <x v="12"/>
    <s v="Water Serv Corp of Kentucky"/>
    <s v="MWR"/>
    <s v="KY"/>
    <x v="1"/>
  </r>
  <r>
    <n v="345"/>
    <n v="345102"/>
    <x v="12"/>
    <m/>
    <s v="WSC-102104.6165"/>
    <s v="JA"/>
    <n v="7340"/>
    <d v="2016-01-31T00:00:00"/>
    <m/>
    <n v="-38.340000000000003"/>
    <n v="-38.340000000000003"/>
    <s v="UA"/>
    <s v="P"/>
    <s v="6100 - SALARIES &amp; WAGES"/>
    <x v="12"/>
    <s v="Water Serv Corp of Kentucky"/>
    <s v="MWR"/>
    <s v="KY"/>
    <x v="1"/>
  </r>
  <r>
    <n v="345"/>
    <n v="345102"/>
    <x v="12"/>
    <m/>
    <s v="State of KY-860100.6165"/>
    <s v="JA"/>
    <n v="254022"/>
    <d v="2016-01-31T00:00:00"/>
    <m/>
    <n v="-11785.54"/>
    <n v="-11785.54"/>
    <s v="UA"/>
    <s v="P"/>
    <s v="6100 - SALARIES &amp; WAGES"/>
    <x v="12"/>
    <s v="Water Serv Corp of Kentucky"/>
    <s v="MWR"/>
    <s v="KY"/>
    <x v="1"/>
  </r>
  <r>
    <n v="345"/>
    <n v="345102"/>
    <x v="12"/>
    <m/>
    <s v="WSC-102109.6165"/>
    <s v="JA"/>
    <n v="306720"/>
    <d v="2016-01-31T00:00:00"/>
    <m/>
    <n v="-1.88"/>
    <n v="-1.88"/>
    <s v="UA"/>
    <s v="P"/>
    <s v="6100 - SALARIES &amp; WAGES"/>
    <x v="12"/>
    <s v="Water Serv Corp of Kentucky"/>
    <s v="MWR"/>
    <s v="KY"/>
    <x v="1"/>
  </r>
  <r>
    <n v="345"/>
    <n v="345101"/>
    <x v="5"/>
    <m/>
    <s v="Captime Reallocation"/>
    <s v="T8"/>
    <n v="308598"/>
    <d v="2016-05-31T00:00:00"/>
    <n v="273"/>
    <m/>
    <n v="273"/>
    <s v="AA"/>
    <s v="P"/>
    <s v="6100 - SALARIES &amp; WAGES"/>
    <x v="5"/>
    <s v="Water Serv Corp of Kentucky"/>
    <s v="MWR"/>
    <s v="KY"/>
    <x v="1"/>
  </r>
  <r>
    <n v="345"/>
    <n v="345101"/>
    <x v="5"/>
    <m/>
    <s v="Captime Reallocation"/>
    <s v="T8"/>
    <n v="308472"/>
    <d v="2016-05-15T00:00:00"/>
    <n v="182"/>
    <m/>
    <n v="182"/>
    <s v="AA"/>
    <s v="P"/>
    <s v="6100 - SALARIES &amp; WAGES"/>
    <x v="5"/>
    <s v="Water Serv Corp of Kentucky"/>
    <s v="MWR"/>
    <s v="KY"/>
    <x v="1"/>
  </r>
  <r>
    <n v="345"/>
    <n v="345101"/>
    <x v="5"/>
    <m/>
    <s v="Captime Reallocation"/>
    <s v="T8"/>
    <n v="308472"/>
    <d v="2016-05-15T00:00:00"/>
    <n v="182"/>
    <m/>
    <n v="182"/>
    <s v="AA"/>
    <s v="P"/>
    <s v="6100 - SALARIES &amp; WAGES"/>
    <x v="5"/>
    <s v="Water Serv Corp of Kentucky"/>
    <s v="MWR"/>
    <s v="KY"/>
    <x v="1"/>
  </r>
  <r>
    <n v="345"/>
    <n v="345101"/>
    <x v="5"/>
    <m/>
    <s v="Captime Reallocation"/>
    <s v="T8"/>
    <n v="308225"/>
    <d v="2016-04-15T00:00:00"/>
    <n v="180"/>
    <m/>
    <n v="180"/>
    <s v="AA"/>
    <s v="P"/>
    <s v="6100 - SALARIES &amp; WAGES"/>
    <x v="5"/>
    <s v="Water Serv Corp of Kentucky"/>
    <s v="MWR"/>
    <s v="KY"/>
    <x v="1"/>
  </r>
  <r>
    <n v="345"/>
    <n v="345101"/>
    <x v="5"/>
    <m/>
    <s v="Captime Reallocation"/>
    <s v="T8"/>
    <n v="308225"/>
    <d v="2016-04-15T00:00:00"/>
    <n v="270"/>
    <m/>
    <n v="270"/>
    <s v="AA"/>
    <s v="P"/>
    <s v="6100 - SALARIES &amp; WAGES"/>
    <x v="5"/>
    <s v="Water Serv Corp of Kentucky"/>
    <s v="MWR"/>
    <s v="KY"/>
    <x v="1"/>
  </r>
  <r>
    <n v="345"/>
    <n v="345101"/>
    <x v="5"/>
    <m/>
    <s v="Captime Reallocation"/>
    <s v="T8"/>
    <n v="308225"/>
    <d v="2016-04-15T00:00:00"/>
    <n v="180"/>
    <m/>
    <n v="180"/>
    <s v="AA"/>
    <s v="P"/>
    <s v="6100 - SALARIES &amp; WAGES"/>
    <x v="5"/>
    <s v="Water Serv Corp of Kentucky"/>
    <s v="MWR"/>
    <s v="KY"/>
    <x v="1"/>
  </r>
  <r>
    <n v="345"/>
    <n v="345101"/>
    <x v="5"/>
    <m/>
    <s v="Captime Reallocation"/>
    <s v="T8"/>
    <n v="308225"/>
    <d v="2016-04-15T00:00:00"/>
    <n v="180"/>
    <m/>
    <n v="180"/>
    <s v="AA"/>
    <s v="P"/>
    <s v="6100 - SALARIES &amp; WAGES"/>
    <x v="5"/>
    <s v="Water Serv Corp of Kentucky"/>
    <s v="MWR"/>
    <s v="KY"/>
    <x v="1"/>
  </r>
  <r>
    <n v="345"/>
    <n v="345101"/>
    <x v="5"/>
    <m/>
    <s v="Captime Reallocation"/>
    <s v="T8"/>
    <n v="307700"/>
    <d v="2016-03-15T00:00:00"/>
    <n v="180"/>
    <m/>
    <n v="180"/>
    <s v="AA"/>
    <s v="P"/>
    <s v="6100 - SALARIES &amp; WAGES"/>
    <x v="5"/>
    <s v="Water Serv Corp of Kentucky"/>
    <s v="MWR"/>
    <s v="KY"/>
    <x v="1"/>
  </r>
  <r>
    <n v="345"/>
    <n v="345101"/>
    <x v="5"/>
    <m/>
    <s v="Captime Reallocation"/>
    <s v="T8"/>
    <n v="307700"/>
    <d v="2016-03-15T00:00:00"/>
    <n v="180"/>
    <m/>
    <n v="180"/>
    <s v="AA"/>
    <s v="P"/>
    <s v="6100 - SALARIES &amp; WAGES"/>
    <x v="5"/>
    <s v="Water Serv Corp of Kentucky"/>
    <s v="MWR"/>
    <s v="KY"/>
    <x v="1"/>
  </r>
  <r>
    <n v="345"/>
    <n v="345101"/>
    <x v="5"/>
    <m/>
    <s v="Captime Reallocation"/>
    <s v="T8"/>
    <n v="307700"/>
    <d v="2016-03-15T00:00:00"/>
    <n v="270"/>
    <m/>
    <n v="270"/>
    <s v="AA"/>
    <s v="P"/>
    <s v="6100 - SALARIES &amp; WAGES"/>
    <x v="5"/>
    <s v="Water Serv Corp of Kentucky"/>
    <s v="MWR"/>
    <s v="KY"/>
    <x v="1"/>
  </r>
  <r>
    <n v="345"/>
    <n v="345101"/>
    <x v="5"/>
    <m/>
    <s v="Captime Reallocation"/>
    <s v="T8"/>
    <n v="307700"/>
    <d v="2016-03-15T00:00:00"/>
    <n v="270"/>
    <m/>
    <n v="270"/>
    <s v="AA"/>
    <s v="P"/>
    <s v="6100 - SALARIES &amp; WAGES"/>
    <x v="5"/>
    <s v="Water Serv Corp of Kentucky"/>
    <s v="MWR"/>
    <s v="KY"/>
    <x v="1"/>
  </r>
  <r>
    <n v="345"/>
    <n v="345101"/>
    <x v="5"/>
    <m/>
    <s v="Captime Reallocation"/>
    <s v="T8"/>
    <n v="307700"/>
    <d v="2016-03-15T00:00:00"/>
    <n v="180"/>
    <m/>
    <n v="180"/>
    <s v="AA"/>
    <s v="P"/>
    <s v="6100 - SALARIES &amp; WAGES"/>
    <x v="5"/>
    <s v="Water Serv Corp of Kentucky"/>
    <s v="MWR"/>
    <s v="KY"/>
    <x v="1"/>
  </r>
  <r>
    <n v="345"/>
    <n v="345101"/>
    <x v="5"/>
    <m/>
    <s v="Captime Reallocation"/>
    <s v="T8"/>
    <n v="307700"/>
    <d v="2016-03-15T00:00:00"/>
    <n v="180"/>
    <m/>
    <n v="180"/>
    <s v="AA"/>
    <s v="P"/>
    <s v="6100 - SALARIES &amp; WAGES"/>
    <x v="5"/>
    <s v="Water Serv Corp of Kentucky"/>
    <s v="MWR"/>
    <s v="KY"/>
    <x v="1"/>
  </r>
  <r>
    <n v="345"/>
    <n v="345101"/>
    <x v="5"/>
    <m/>
    <s v="Captime Reallocation"/>
    <s v="T8"/>
    <n v="307346"/>
    <d v="2016-02-15T00:00:00"/>
    <n v="180"/>
    <m/>
    <n v="180"/>
    <s v="AA"/>
    <s v="P"/>
    <s v="6100 - SALARIES &amp; WAGES"/>
    <x v="5"/>
    <s v="Water Serv Corp of Kentucky"/>
    <s v="MWR"/>
    <s v="KY"/>
    <x v="1"/>
  </r>
  <r>
    <n v="345"/>
    <n v="345101"/>
    <x v="5"/>
    <m/>
    <s v="Captime Reallocation"/>
    <s v="T8"/>
    <n v="307210"/>
    <d v="2016-01-31T00:00:00"/>
    <n v="270"/>
    <m/>
    <n v="270"/>
    <s v="AA"/>
    <s v="P"/>
    <s v="6100 - SALARIES &amp; WAGES"/>
    <x v="5"/>
    <s v="Water Serv Corp of Kentucky"/>
    <s v="MWR"/>
    <s v="KY"/>
    <x v="1"/>
  </r>
  <r>
    <n v="345"/>
    <n v="345101"/>
    <x v="5"/>
    <m/>
    <s v="Captime Reallocation"/>
    <s v="T8"/>
    <n v="307210"/>
    <d v="2016-01-31T00:00:00"/>
    <n v="180"/>
    <m/>
    <n v="180"/>
    <s v="AA"/>
    <s v="P"/>
    <s v="6100 - SALARIES &amp; WAGES"/>
    <x v="5"/>
    <s v="Water Serv Corp of Kentucky"/>
    <s v="MWR"/>
    <s v="KY"/>
    <x v="1"/>
  </r>
  <r>
    <n v="345"/>
    <n v="345101"/>
    <x v="5"/>
    <m/>
    <s v="Captime Reallocation"/>
    <s v="T8"/>
    <n v="307084"/>
    <d v="2016-01-15T00:00:00"/>
    <n v="180"/>
    <m/>
    <n v="180"/>
    <s v="AA"/>
    <s v="P"/>
    <s v="6100 - SALARIES &amp; WAGES"/>
    <x v="5"/>
    <s v="Water Serv Corp of Kentucky"/>
    <s v="MWR"/>
    <s v="KY"/>
    <x v="1"/>
  </r>
  <r>
    <n v="345"/>
    <n v="345102"/>
    <x v="5"/>
    <m/>
    <s v="Captime Reallocation"/>
    <s v="T8"/>
    <n v="309042"/>
    <d v="2016-07-15T00:00:00"/>
    <n v="455"/>
    <m/>
    <n v="455"/>
    <s v="AA"/>
    <s v="P"/>
    <s v="6100 - SALARIES &amp; WAGES"/>
    <x v="5"/>
    <s v="Water Serv Corp of Kentucky"/>
    <s v="MWR"/>
    <s v="KY"/>
    <x v="1"/>
  </r>
  <r>
    <n v="345"/>
    <n v="345102"/>
    <x v="5"/>
    <m/>
    <s v="Captime Reallocation"/>
    <s v="T8"/>
    <n v="309042"/>
    <d v="2016-07-15T00:00:00"/>
    <n v="182"/>
    <m/>
    <n v="182"/>
    <s v="AA"/>
    <s v="P"/>
    <s v="6100 - SALARIES &amp; WAGES"/>
    <x v="5"/>
    <s v="Water Serv Corp of Kentucky"/>
    <s v="MWR"/>
    <s v="KY"/>
    <x v="1"/>
  </r>
  <r>
    <n v="345"/>
    <n v="345102"/>
    <x v="5"/>
    <m/>
    <s v="Captime Reallocation"/>
    <s v="T8"/>
    <n v="308598"/>
    <d v="2016-05-31T00:00:00"/>
    <n v="273"/>
    <m/>
    <n v="273"/>
    <s v="AA"/>
    <s v="P"/>
    <s v="6100 - SALARIES &amp; WAGES"/>
    <x v="5"/>
    <s v="Water Serv Corp of Kentucky"/>
    <s v="MWR"/>
    <s v="KY"/>
    <x v="1"/>
  </r>
  <r>
    <n v="345"/>
    <n v="345102"/>
    <x v="5"/>
    <m/>
    <s v="Captime Reallocation"/>
    <s v="T8"/>
    <n v="308472"/>
    <d v="2016-05-15T00:00:00"/>
    <n v="182"/>
    <m/>
    <n v="182"/>
    <s v="AA"/>
    <s v="P"/>
    <s v="6100 - SALARIES &amp; WAGES"/>
    <x v="5"/>
    <s v="Water Serv Corp of Kentucky"/>
    <s v="MWR"/>
    <s v="KY"/>
    <x v="1"/>
  </r>
  <r>
    <n v="345"/>
    <n v="345102"/>
    <x v="5"/>
    <m/>
    <s v="Captime Reallocation"/>
    <s v="T8"/>
    <n v="308321"/>
    <d v="2016-04-30T00:00:00"/>
    <n v="270"/>
    <m/>
    <n v="270"/>
    <s v="AA"/>
    <s v="P"/>
    <s v="6100 - SALARIES &amp; WAGES"/>
    <x v="5"/>
    <s v="Water Serv Corp of Kentucky"/>
    <s v="MWR"/>
    <s v="KY"/>
    <x v="1"/>
  </r>
  <r>
    <n v="345"/>
    <n v="345102"/>
    <x v="5"/>
    <m/>
    <s v="Captime Reallocation"/>
    <s v="T8"/>
    <n v="308321"/>
    <d v="2016-04-30T00:00:00"/>
    <n v="180"/>
    <m/>
    <n v="180"/>
    <s v="AA"/>
    <s v="P"/>
    <s v="6100 - SALARIES &amp; WAGES"/>
    <x v="5"/>
    <s v="Water Serv Corp of Kentucky"/>
    <s v="MWR"/>
    <s v="KY"/>
    <x v="1"/>
  </r>
  <r>
    <n v="345"/>
    <n v="345102"/>
    <x v="5"/>
    <m/>
    <s v="Captime Reallocation"/>
    <s v="T8"/>
    <n v="308321"/>
    <d v="2016-04-30T00:00:00"/>
    <n v="270"/>
    <m/>
    <n v="270"/>
    <s v="AA"/>
    <s v="P"/>
    <s v="6100 - SALARIES &amp; WAGES"/>
    <x v="5"/>
    <s v="Water Serv Corp of Kentucky"/>
    <s v="MWR"/>
    <s v="KY"/>
    <x v="1"/>
  </r>
  <r>
    <n v="345"/>
    <n v="345102"/>
    <x v="5"/>
    <m/>
    <s v="Captime Reallocation"/>
    <s v="T8"/>
    <n v="308321"/>
    <d v="2016-04-30T00:00:00"/>
    <n v="182"/>
    <m/>
    <n v="182"/>
    <s v="AA"/>
    <s v="P"/>
    <s v="6100 - SALARIES &amp; WAGES"/>
    <x v="5"/>
    <s v="Water Serv Corp of Kentucky"/>
    <s v="MWR"/>
    <s v="KY"/>
    <x v="1"/>
  </r>
  <r>
    <n v="345"/>
    <n v="345102"/>
    <x v="5"/>
    <m/>
    <s v="Captime Reallocation"/>
    <s v="T8"/>
    <n v="308321"/>
    <d v="2016-04-30T00:00:00"/>
    <n v="90"/>
    <m/>
    <n v="90"/>
    <s v="AA"/>
    <s v="P"/>
    <s v="6100 - SALARIES &amp; WAGES"/>
    <x v="5"/>
    <s v="Water Serv Corp of Kentucky"/>
    <s v="MWR"/>
    <s v="KY"/>
    <x v="1"/>
  </r>
  <r>
    <n v="345"/>
    <n v="345102"/>
    <x v="5"/>
    <m/>
    <s v="Captime Reallocation"/>
    <s v="T8"/>
    <n v="308225"/>
    <d v="2016-04-15T00:00:00"/>
    <n v="180"/>
    <m/>
    <n v="180"/>
    <s v="AA"/>
    <s v="P"/>
    <s v="6100 - SALARIES &amp; WAGES"/>
    <x v="5"/>
    <s v="Water Serv Corp of Kentucky"/>
    <s v="MWR"/>
    <s v="KY"/>
    <x v="1"/>
  </r>
  <r>
    <n v="345"/>
    <n v="345102"/>
    <x v="5"/>
    <m/>
    <s v="Captime Reallocation"/>
    <s v="T8"/>
    <n v="308225"/>
    <d v="2016-04-15T00:00:00"/>
    <n v="180"/>
    <m/>
    <n v="180"/>
    <s v="AA"/>
    <s v="P"/>
    <s v="6100 - SALARIES &amp; WAGES"/>
    <x v="5"/>
    <s v="Water Serv Corp of Kentucky"/>
    <s v="MWR"/>
    <s v="KY"/>
    <x v="1"/>
  </r>
  <r>
    <n v="345"/>
    <n v="345102"/>
    <x v="5"/>
    <m/>
    <s v="Captime Reallocation"/>
    <s v="T8"/>
    <n v="308225"/>
    <d v="2016-04-15T00:00:00"/>
    <n v="180"/>
    <m/>
    <n v="180"/>
    <s v="AA"/>
    <s v="P"/>
    <s v="6100 - SALARIES &amp; WAGES"/>
    <x v="5"/>
    <s v="Water Serv Corp of Kentucky"/>
    <s v="MWR"/>
    <s v="KY"/>
    <x v="1"/>
  </r>
  <r>
    <n v="345"/>
    <n v="345102"/>
    <x v="5"/>
    <m/>
    <s v="Captime Reallocation"/>
    <s v="T8"/>
    <n v="308225"/>
    <d v="2016-04-15T00:00:00"/>
    <n v="180"/>
    <m/>
    <n v="180"/>
    <s v="AA"/>
    <s v="P"/>
    <s v="6100 - SALARIES &amp; WAGES"/>
    <x v="5"/>
    <s v="Water Serv Corp of Kentucky"/>
    <s v="MWR"/>
    <s v="KY"/>
    <x v="1"/>
  </r>
  <r>
    <n v="345"/>
    <n v="345102"/>
    <x v="5"/>
    <m/>
    <s v="Captime Reallocation"/>
    <s v="T8"/>
    <n v="308225"/>
    <d v="2016-04-15T00:00:00"/>
    <n v="180"/>
    <m/>
    <n v="180"/>
    <s v="AA"/>
    <s v="P"/>
    <s v="6100 - SALARIES &amp; WAGES"/>
    <x v="5"/>
    <s v="Water Serv Corp of Kentucky"/>
    <s v="MWR"/>
    <s v="KY"/>
    <x v="1"/>
  </r>
  <r>
    <n v="345"/>
    <n v="345102"/>
    <x v="5"/>
    <m/>
    <s v="Captime Reallocation"/>
    <s v="T8"/>
    <n v="308225"/>
    <d v="2016-04-15T00:00:00"/>
    <n v="180"/>
    <m/>
    <n v="180"/>
    <s v="AA"/>
    <s v="P"/>
    <s v="6100 - SALARIES &amp; WAGES"/>
    <x v="5"/>
    <s v="Water Serv Corp of Kentucky"/>
    <s v="MWR"/>
    <s v="KY"/>
    <x v="1"/>
  </r>
  <r>
    <n v="345"/>
    <n v="345102"/>
    <x v="5"/>
    <m/>
    <s v="Captime Reallocation"/>
    <s v="T8"/>
    <n v="308225"/>
    <d v="2016-04-15T00:00:00"/>
    <n v="180"/>
    <m/>
    <n v="180"/>
    <s v="AA"/>
    <s v="P"/>
    <s v="6100 - SALARIES &amp; WAGES"/>
    <x v="5"/>
    <s v="Water Serv Corp of Kentucky"/>
    <s v="MWR"/>
    <s v="KY"/>
    <x v="1"/>
  </r>
  <r>
    <n v="345"/>
    <n v="345102"/>
    <x v="5"/>
    <m/>
    <s v="Captime Reallocation"/>
    <s v="T8"/>
    <n v="308225"/>
    <d v="2016-04-15T00:00:00"/>
    <n v="180"/>
    <m/>
    <n v="180"/>
    <s v="AA"/>
    <s v="P"/>
    <s v="6100 - SALARIES &amp; WAGES"/>
    <x v="5"/>
    <s v="Water Serv Corp of Kentucky"/>
    <s v="MWR"/>
    <s v="KY"/>
    <x v="1"/>
  </r>
  <r>
    <n v="345"/>
    <n v="345102"/>
    <x v="5"/>
    <m/>
    <s v="Captime Reallocation"/>
    <s v="T8"/>
    <n v="308065"/>
    <d v="2016-03-31T00:00:00"/>
    <n v="180"/>
    <m/>
    <n v="180"/>
    <s v="AA"/>
    <s v="P"/>
    <s v="6100 - SALARIES &amp; WAGES"/>
    <x v="5"/>
    <s v="Water Serv Corp of Kentucky"/>
    <s v="MWR"/>
    <s v="KY"/>
    <x v="1"/>
  </r>
  <r>
    <n v="345"/>
    <n v="345102"/>
    <x v="5"/>
    <m/>
    <s v="Captime Reallocation"/>
    <s v="T8"/>
    <n v="308065"/>
    <d v="2016-03-31T00:00:00"/>
    <n v="270"/>
    <m/>
    <n v="270"/>
    <s v="AA"/>
    <s v="P"/>
    <s v="6100 - SALARIES &amp; WAGES"/>
    <x v="5"/>
    <s v="Water Serv Corp of Kentucky"/>
    <s v="MWR"/>
    <s v="KY"/>
    <x v="1"/>
  </r>
  <r>
    <n v="345"/>
    <n v="345102"/>
    <x v="5"/>
    <m/>
    <s v="Captime Reallocation"/>
    <s v="T8"/>
    <n v="307700"/>
    <d v="2016-03-15T00:00:00"/>
    <n v="90"/>
    <m/>
    <n v="90"/>
    <s v="AA"/>
    <s v="P"/>
    <s v="6100 - SALARIES &amp; WAGES"/>
    <x v="5"/>
    <s v="Water Serv Corp of Kentucky"/>
    <s v="MWR"/>
    <s v="KY"/>
    <x v="1"/>
  </r>
  <r>
    <n v="345"/>
    <n v="345102"/>
    <x v="5"/>
    <m/>
    <s v="Captime Reallocation"/>
    <s v="T8"/>
    <n v="307700"/>
    <d v="2016-03-15T00:00:00"/>
    <n v="180"/>
    <m/>
    <n v="180"/>
    <s v="AA"/>
    <s v="P"/>
    <s v="6100 - SALARIES &amp; WAGES"/>
    <x v="5"/>
    <s v="Water Serv Corp of Kentucky"/>
    <s v="MWR"/>
    <s v="KY"/>
    <x v="1"/>
  </r>
  <r>
    <n v="345"/>
    <n v="345102"/>
    <x v="5"/>
    <m/>
    <s v="Captime Reallocation"/>
    <s v="T8"/>
    <n v="307700"/>
    <d v="2016-03-15T00:00:00"/>
    <n v="270"/>
    <m/>
    <n v="270"/>
    <s v="AA"/>
    <s v="P"/>
    <s v="6100 - SALARIES &amp; WAGES"/>
    <x v="5"/>
    <s v="Water Serv Corp of Kentucky"/>
    <s v="MWR"/>
    <s v="KY"/>
    <x v="1"/>
  </r>
  <r>
    <n v="345"/>
    <n v="345102"/>
    <x v="5"/>
    <m/>
    <s v="Captime Reallocation"/>
    <s v="T8"/>
    <n v="307447"/>
    <d v="2016-02-29T00:00:00"/>
    <n v="180"/>
    <m/>
    <n v="180"/>
    <s v="AA"/>
    <s v="P"/>
    <s v="6100 - SALARIES &amp; WAGES"/>
    <x v="5"/>
    <s v="Water Serv Corp of Kentucky"/>
    <s v="MWR"/>
    <s v="KY"/>
    <x v="1"/>
  </r>
  <r>
    <n v="345"/>
    <n v="345102"/>
    <x v="5"/>
    <m/>
    <s v="Captime Reallocation"/>
    <s v="T8"/>
    <n v="307447"/>
    <d v="2016-02-29T00:00:00"/>
    <n v="270"/>
    <m/>
    <n v="270"/>
    <s v="AA"/>
    <s v="P"/>
    <s v="6100 - SALARIES &amp; WAGES"/>
    <x v="5"/>
    <s v="Water Serv Corp of Kentucky"/>
    <s v="MWR"/>
    <s v="KY"/>
    <x v="1"/>
  </r>
  <r>
    <n v="345"/>
    <n v="345102"/>
    <x v="5"/>
    <m/>
    <s v="Captime Reallocation"/>
    <s v="T8"/>
    <n v="307447"/>
    <d v="2016-02-29T00:00:00"/>
    <n v="180"/>
    <m/>
    <n v="180"/>
    <s v="AA"/>
    <s v="P"/>
    <s v="6100 - SALARIES &amp; WAGES"/>
    <x v="5"/>
    <s v="Water Serv Corp of Kentucky"/>
    <s v="MWR"/>
    <s v="KY"/>
    <x v="1"/>
  </r>
  <r>
    <n v="345"/>
    <n v="345102"/>
    <x v="5"/>
    <m/>
    <s v="Captime Reallocation"/>
    <s v="T8"/>
    <n v="307447"/>
    <d v="2016-02-29T00:00:00"/>
    <n v="180"/>
    <m/>
    <n v="180"/>
    <s v="AA"/>
    <s v="P"/>
    <s v="6100 - SALARIES &amp; WAGES"/>
    <x v="5"/>
    <s v="Water Serv Corp of Kentucky"/>
    <s v="MWR"/>
    <s v="KY"/>
    <x v="1"/>
  </r>
  <r>
    <n v="345"/>
    <n v="345102"/>
    <x v="5"/>
    <m/>
    <s v="Captime Reallocation"/>
    <s v="T8"/>
    <n v="307447"/>
    <d v="2016-02-29T00:00:00"/>
    <n v="180"/>
    <m/>
    <n v="180"/>
    <s v="AA"/>
    <s v="P"/>
    <s v="6100 - SALARIES &amp; WAGES"/>
    <x v="5"/>
    <s v="Water Serv Corp of Kentucky"/>
    <s v="MWR"/>
    <s v="KY"/>
    <x v="1"/>
  </r>
  <r>
    <n v="345"/>
    <n v="345102"/>
    <x v="5"/>
    <m/>
    <s v="Captime Reallocation"/>
    <s v="T8"/>
    <n v="307447"/>
    <d v="2016-02-29T00:00:00"/>
    <n v="180"/>
    <m/>
    <n v="180"/>
    <s v="AA"/>
    <s v="P"/>
    <s v="6100 - SALARIES &amp; WAGES"/>
    <x v="5"/>
    <s v="Water Serv Corp of Kentucky"/>
    <s v="MWR"/>
    <s v="KY"/>
    <x v="1"/>
  </r>
  <r>
    <n v="345"/>
    <n v="345102"/>
    <x v="5"/>
    <m/>
    <s v="Captime Reallocation"/>
    <s v="T8"/>
    <n v="307447"/>
    <d v="2016-02-29T00:00:00"/>
    <n v="90"/>
    <m/>
    <n v="90"/>
    <s v="AA"/>
    <s v="P"/>
    <s v="6100 - SALARIES &amp; WAGES"/>
    <x v="5"/>
    <s v="Water Serv Corp of Kentucky"/>
    <s v="MWR"/>
    <s v="KY"/>
    <x v="1"/>
  </r>
  <r>
    <n v="345"/>
    <n v="345102"/>
    <x v="5"/>
    <m/>
    <s v="Captime Reallocation"/>
    <s v="T8"/>
    <n v="307346"/>
    <d v="2016-02-15T00:00:00"/>
    <n v="180"/>
    <m/>
    <n v="180"/>
    <s v="AA"/>
    <s v="P"/>
    <s v="6100 - SALARIES &amp; WAGES"/>
    <x v="5"/>
    <s v="Water Serv Corp of Kentucky"/>
    <s v="MWR"/>
    <s v="KY"/>
    <x v="1"/>
  </r>
  <r>
    <n v="345"/>
    <n v="345102"/>
    <x v="5"/>
    <m/>
    <s v="Captime Reallocation"/>
    <s v="T8"/>
    <n v="307346"/>
    <d v="2016-02-15T00:00:00"/>
    <n v="270"/>
    <m/>
    <n v="270"/>
    <s v="AA"/>
    <s v="P"/>
    <s v="6100 - SALARIES &amp; WAGES"/>
    <x v="5"/>
    <s v="Water Serv Corp of Kentucky"/>
    <s v="MWR"/>
    <s v="KY"/>
    <x v="1"/>
  </r>
  <r>
    <n v="345"/>
    <n v="345102"/>
    <x v="5"/>
    <m/>
    <s v="Captime Reallocation"/>
    <s v="T8"/>
    <n v="307346"/>
    <d v="2016-02-15T00:00:00"/>
    <n v="180"/>
    <m/>
    <n v="180"/>
    <s v="AA"/>
    <s v="P"/>
    <s v="6100 - SALARIES &amp; WAGES"/>
    <x v="5"/>
    <s v="Water Serv Corp of Kentucky"/>
    <s v="MWR"/>
    <s v="KY"/>
    <x v="1"/>
  </r>
  <r>
    <n v="345"/>
    <n v="345102"/>
    <x v="5"/>
    <m/>
    <s v="Captime Reallocation"/>
    <s v="T8"/>
    <n v="307346"/>
    <d v="2016-02-15T00:00:00"/>
    <n v="360"/>
    <m/>
    <n v="360"/>
    <s v="AA"/>
    <s v="P"/>
    <s v="6100 - SALARIES &amp; WAGES"/>
    <x v="5"/>
    <s v="Water Serv Corp of Kentucky"/>
    <s v="MWR"/>
    <s v="KY"/>
    <x v="1"/>
  </r>
  <r>
    <n v="345"/>
    <n v="345102"/>
    <x v="5"/>
    <m/>
    <s v="Captime Reallocation"/>
    <s v="T8"/>
    <n v="307346"/>
    <d v="2016-02-15T00:00:00"/>
    <n v="360"/>
    <m/>
    <n v="360"/>
    <s v="AA"/>
    <s v="P"/>
    <s v="6100 - SALARIES &amp; WAGES"/>
    <x v="5"/>
    <s v="Water Serv Corp of Kentucky"/>
    <s v="MWR"/>
    <s v="KY"/>
    <x v="1"/>
  </r>
  <r>
    <n v="345"/>
    <n v="345102"/>
    <x v="5"/>
    <m/>
    <s v="Captime Reallocation"/>
    <s v="T8"/>
    <n v="307084"/>
    <d v="2016-01-15T00:00:00"/>
    <n v="180"/>
    <m/>
    <n v="180"/>
    <s v="AA"/>
    <s v="P"/>
    <s v="6100 - SALARIES &amp; WAGES"/>
    <x v="5"/>
    <s v="Water Serv Corp of Kentucky"/>
    <s v="MWR"/>
    <s v="KY"/>
    <x v="1"/>
  </r>
  <r>
    <n v="345"/>
    <n v="345102"/>
    <x v="5"/>
    <m/>
    <s v="Captime Reallocation"/>
    <s v="T8"/>
    <n v="307084"/>
    <d v="2016-01-15T00:00:00"/>
    <n v="90"/>
    <m/>
    <n v="90"/>
    <s v="AA"/>
    <s v="P"/>
    <s v="6100 - SALARIES &amp; WAGES"/>
    <x v="5"/>
    <s v="Water Serv Corp of Kentucky"/>
    <s v="MWR"/>
    <s v="KY"/>
    <x v="1"/>
  </r>
  <r>
    <n v="345"/>
    <n v="345102"/>
    <x v="5"/>
    <m/>
    <s v="Captime Reallocation"/>
    <s v="T8"/>
    <n v="307084"/>
    <d v="2016-01-15T00:00:00"/>
    <n v="90"/>
    <m/>
    <n v="90"/>
    <s v="AA"/>
    <s v="P"/>
    <s v="6100 - SALARIES &amp; WAGES"/>
    <x v="5"/>
    <s v="Water Serv Corp of Kentucky"/>
    <s v="MWR"/>
    <s v="KY"/>
    <x v="1"/>
  </r>
  <r>
    <n v="345"/>
    <n v="345100"/>
    <x v="9"/>
    <m/>
    <s v="Captime Reallocation"/>
    <s v="T8"/>
    <n v="307412"/>
    <d v="2016-02-16T00:00:00"/>
    <n v="343.44"/>
    <m/>
    <n v="343.44"/>
    <s v="AA"/>
    <s v="P"/>
    <s v="6100 - SALARIES &amp; WAGES"/>
    <x v="9"/>
    <s v="Water Serv Corp of Kentucky"/>
    <s v="MWR"/>
    <s v="KY"/>
    <x v="1"/>
  </r>
  <r>
    <n v="345"/>
    <n v="345100"/>
    <x v="9"/>
    <m/>
    <s v="Captime Reallocation"/>
    <s v="T8"/>
    <n v="307412"/>
    <d v="2016-02-16T00:00:00"/>
    <n v="343.44"/>
    <m/>
    <n v="343.44"/>
    <s v="AA"/>
    <s v="P"/>
    <s v="6100 - SALARIES &amp; WAGES"/>
    <x v="9"/>
    <s v="Water Serv Corp of Kentucky"/>
    <s v="MWR"/>
    <s v="KY"/>
    <x v="1"/>
  </r>
  <r>
    <n v="345"/>
    <n v="345100"/>
    <x v="9"/>
    <m/>
    <s v="Captime Reallocation"/>
    <s v="T8"/>
    <n v="307412"/>
    <d v="2016-02-16T00:00:00"/>
    <n v="515.16"/>
    <m/>
    <n v="515.16"/>
    <s v="AA"/>
    <s v="P"/>
    <s v="6100 - SALARIES &amp; WAGES"/>
    <x v="9"/>
    <s v="Water Serv Corp of Kentucky"/>
    <s v="MWR"/>
    <s v="KY"/>
    <x v="1"/>
  </r>
  <r>
    <n v="345"/>
    <n v="345101"/>
    <x v="9"/>
    <m/>
    <s v="JCT-DECEMBER 17 ACCRUAL"/>
    <s v="JE"/>
    <n v="359493"/>
    <d v="2017-12-31T00:00:00"/>
    <n v="2580"/>
    <m/>
    <n v="2580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59575"/>
    <d v="2017-12-19T00:00:00"/>
    <n v="1402.46"/>
    <m/>
    <n v="1402.46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59575"/>
    <d v="2017-12-19T00:00:00"/>
    <n v="2029.84"/>
    <m/>
    <n v="2029.84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59520"/>
    <d v="2017-12-05T00:00:00"/>
    <n v="1270.1199999999999"/>
    <m/>
    <n v="1270.1199999999999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59520"/>
    <d v="2017-12-05T00:00:00"/>
    <n v="2081.44"/>
    <m/>
    <n v="2081.44"/>
    <s v="AA"/>
    <s v="P"/>
    <s v="6100 - SALARIES &amp; WAGES"/>
    <x v="9"/>
    <s v="Water Serv Corp of Kentucky"/>
    <s v="MWR"/>
    <s v="KY"/>
    <x v="0"/>
  </r>
  <r>
    <n v="345"/>
    <n v="345101"/>
    <x v="9"/>
    <m/>
    <s v="JCT-NOVEMBER 17 ACCRUAL"/>
    <s v="JE"/>
    <n v="359224"/>
    <d v="2017-12-01T00:00:00"/>
    <m/>
    <n v="-2257"/>
    <n v="-2257"/>
    <s v="AA"/>
    <s v="P"/>
    <s v="6100 - SALARIES &amp; WAGES"/>
    <x v="9"/>
    <s v="Water Serv Corp of Kentucky"/>
    <s v="MWR"/>
    <s v="KY"/>
    <x v="0"/>
  </r>
  <r>
    <n v="345"/>
    <n v="345101"/>
    <x v="9"/>
    <m/>
    <s v="JCT-NOVEMBER 17 ACCRUAL"/>
    <s v="JE"/>
    <n v="359224"/>
    <d v="2017-11-30T00:00:00"/>
    <n v="2257"/>
    <m/>
    <n v="2257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59307"/>
    <d v="2017-11-21T00:00:00"/>
    <n v="1933.76"/>
    <m/>
    <n v="1933.76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59307"/>
    <d v="2017-11-21T00:00:00"/>
    <n v="1397.98"/>
    <m/>
    <n v="1397.98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59227"/>
    <d v="2017-11-07T00:00:00"/>
    <n v="2029.84"/>
    <m/>
    <n v="2029.84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59227"/>
    <d v="2017-11-07T00:00:00"/>
    <n v="1374.6"/>
    <m/>
    <n v="1374.6"/>
    <s v="AA"/>
    <s v="P"/>
    <s v="6100 - SALARIES &amp; WAGES"/>
    <x v="9"/>
    <s v="Water Serv Corp of Kentucky"/>
    <s v="MWR"/>
    <s v="KY"/>
    <x v="0"/>
  </r>
  <r>
    <n v="345"/>
    <n v="345101"/>
    <x v="9"/>
    <m/>
    <s v="JCT-OCTOBER 17 ACCRUAL"/>
    <s v="JE"/>
    <n v="358828"/>
    <d v="2017-11-01T00:00:00"/>
    <m/>
    <n v="-1612"/>
    <n v="-1612"/>
    <s v="AA"/>
    <s v="P"/>
    <s v="6100 - SALARIES &amp; WAGES"/>
    <x v="9"/>
    <s v="Water Serv Corp of Kentucky"/>
    <s v="MWR"/>
    <s v="KY"/>
    <x v="0"/>
  </r>
  <r>
    <n v="345"/>
    <n v="345101"/>
    <x v="9"/>
    <m/>
    <s v="JCT-OCTOBER 17 ACCRUAL"/>
    <s v="JE"/>
    <n v="358828"/>
    <d v="2017-10-31T00:00:00"/>
    <n v="1612"/>
    <m/>
    <n v="1612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58975"/>
    <d v="2017-10-24T00:00:00"/>
    <n v="1506.93"/>
    <m/>
    <n v="1506.93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58975"/>
    <d v="2017-10-24T00:00:00"/>
    <n v="1836.96"/>
    <m/>
    <n v="1836.96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58960"/>
    <d v="2017-10-10T00:00:00"/>
    <n v="1875.04"/>
    <m/>
    <n v="1875.04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58960"/>
    <d v="2017-10-10T00:00:00"/>
    <n v="1308.43"/>
    <m/>
    <n v="1308.43"/>
    <s v="AA"/>
    <s v="P"/>
    <s v="6100 - SALARIES &amp; WAGES"/>
    <x v="9"/>
    <s v="Water Serv Corp of Kentucky"/>
    <s v="MWR"/>
    <s v="KY"/>
    <x v="0"/>
  </r>
  <r>
    <n v="345"/>
    <n v="345101"/>
    <x v="9"/>
    <m/>
    <s v="JCT-SEPTEMBER 17 ACCRUAL"/>
    <s v="JE"/>
    <n v="358550"/>
    <d v="2017-10-01T00:00:00"/>
    <m/>
    <n v="-967"/>
    <n v="-967"/>
    <s v="AA"/>
    <s v="P"/>
    <s v="6100 - SALARIES &amp; WAGES"/>
    <x v="9"/>
    <s v="Water Serv Corp of Kentucky"/>
    <s v="MWR"/>
    <s v="KY"/>
    <x v="0"/>
  </r>
  <r>
    <n v="345"/>
    <n v="345101"/>
    <x v="9"/>
    <m/>
    <s v="JCT-SEPTEMBER 17 ACCRUAL"/>
    <s v="JE"/>
    <n v="358550"/>
    <d v="2017-09-30T00:00:00"/>
    <n v="967"/>
    <m/>
    <n v="967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58626"/>
    <d v="2017-09-26T00:00:00"/>
    <n v="1875.04"/>
    <m/>
    <n v="1875.04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58626"/>
    <d v="2017-09-26T00:00:00"/>
    <n v="1297.98"/>
    <m/>
    <n v="1297.98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58531"/>
    <d v="2017-09-12T00:00:00"/>
    <n v="1895.68"/>
    <m/>
    <n v="1895.68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58531"/>
    <d v="2017-09-12T00:00:00"/>
    <n v="1270.1199999999999"/>
    <m/>
    <n v="1270.1199999999999"/>
    <s v="AA"/>
    <s v="P"/>
    <s v="6100 - SALARIES &amp; WAGES"/>
    <x v="9"/>
    <s v="Water Serv Corp of Kentucky"/>
    <s v="MWR"/>
    <s v="KY"/>
    <x v="0"/>
  </r>
  <r>
    <n v="345"/>
    <n v="345101"/>
    <x v="9"/>
    <m/>
    <s v="JCT-AUGUST 17 ACCRUAL"/>
    <s v="JE"/>
    <n v="358307"/>
    <d v="2017-09-01T00:00:00"/>
    <m/>
    <n v="-645"/>
    <n v="-645"/>
    <s v="AA"/>
    <s v="P"/>
    <s v="6100 - SALARIES &amp; WAGES"/>
    <x v="9"/>
    <s v="Water Serv Corp of Kentucky"/>
    <s v="MWR"/>
    <s v="KY"/>
    <x v="0"/>
  </r>
  <r>
    <n v="345"/>
    <n v="345101"/>
    <x v="9"/>
    <m/>
    <s v="JCT-AUGUST 17 ACCRUAL"/>
    <s v="JE"/>
    <n v="358307"/>
    <d v="2017-08-31T00:00:00"/>
    <n v="645"/>
    <m/>
    <n v="645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58343"/>
    <d v="2017-08-29T00:00:00"/>
    <n v="1875.04"/>
    <m/>
    <n v="1875.04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58343"/>
    <d v="2017-08-29T00:00:00"/>
    <n v="1318.88"/>
    <m/>
    <n v="1318.88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8252"/>
    <d v="2017-08-15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8252"/>
    <d v="2017-08-15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9"/>
    <n v="358253"/>
    <d v="2017-08-15T00:00:00"/>
    <m/>
    <n v="-162.84"/>
    <n v="-162.84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58251"/>
    <d v="2017-08-15T00:00:00"/>
    <n v="1339.77"/>
    <m/>
    <n v="1339.77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58251"/>
    <d v="2017-08-15T00:00:00"/>
    <n v="1967.92"/>
    <m/>
    <n v="1967.92"/>
    <s v="AA"/>
    <s v="P"/>
    <s v="6100 - SALARIES &amp; WAGES"/>
    <x v="9"/>
    <s v="Water Serv Corp of Kentucky"/>
    <s v="MWR"/>
    <s v="KY"/>
    <x v="0"/>
  </r>
  <r>
    <n v="345"/>
    <n v="345101"/>
    <x v="9"/>
    <m/>
    <s v="JCT-JULY 17 ACCRUAL"/>
    <s v="JE"/>
    <n v="357949"/>
    <d v="2017-08-01T00:00:00"/>
    <m/>
    <n v="-2902"/>
    <n v="-2902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58191"/>
    <d v="2017-08-01T00:00:00"/>
    <n v="1967.92"/>
    <m/>
    <n v="1967.92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58191"/>
    <d v="2017-08-01T00:00:00"/>
    <n v="1318.88"/>
    <m/>
    <n v="1318.88"/>
    <s v="AA"/>
    <s v="P"/>
    <s v="6100 - SALARIES &amp; WAGES"/>
    <x v="9"/>
    <s v="Water Serv Corp of Kentucky"/>
    <s v="MWR"/>
    <s v="KY"/>
    <x v="0"/>
  </r>
  <r>
    <n v="345"/>
    <n v="345101"/>
    <x v="9"/>
    <m/>
    <s v="JCT-JULY 17 ACCRUAL"/>
    <s v="JE"/>
    <n v="357949"/>
    <d v="2017-07-31T00:00:00"/>
    <n v="2902"/>
    <m/>
    <n v="2902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58001"/>
    <d v="2017-07-31T00:00:00"/>
    <n v="269.07"/>
    <m/>
    <n v="269.07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9"/>
    <n v="358005"/>
    <d v="2017-07-18T00:00:00"/>
    <m/>
    <n v="-244.26"/>
    <n v="-244.26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57998"/>
    <d v="2017-07-18T00:00:00"/>
    <n v="1506.95"/>
    <m/>
    <n v="1506.95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57998"/>
    <d v="2017-07-18T00:00:00"/>
    <n v="1921.48"/>
    <m/>
    <n v="1921.48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9"/>
    <n v="358005"/>
    <d v="2017-07-18T00:00:00"/>
    <m/>
    <n v="-671.72"/>
    <n v="-671.72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8004"/>
    <d v="2017-07-18T00:00:00"/>
    <n v="244.26"/>
    <m/>
    <n v="244.26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8004"/>
    <d v="2017-07-18T00:00:00"/>
    <n v="346.04"/>
    <m/>
    <n v="346.04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8004"/>
    <d v="2017-07-18T00:00:00"/>
    <n v="325.68"/>
    <m/>
    <n v="325.68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7906"/>
    <d v="2017-07-15T00:00:00"/>
    <n v="162.84"/>
    <m/>
    <n v="162.84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7906"/>
    <d v="2017-07-15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9"/>
    <n v="357907"/>
    <d v="2017-07-15T00:00:00"/>
    <m/>
    <n v="-150.22"/>
    <n v="-150.22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57908"/>
    <d v="2017-07-15T00:00:00"/>
    <n v="364.36"/>
    <m/>
    <n v="364.36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57897"/>
    <d v="2017-07-04T00:00:00"/>
    <n v="111.44"/>
    <m/>
    <n v="111.44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57897"/>
    <d v="2017-07-04T00:00:00"/>
    <n v="165.12"/>
    <m/>
    <n v="165.12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57909"/>
    <d v="2017-07-04T00:00:00"/>
    <n v="1740.88"/>
    <m/>
    <n v="1740.88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57909"/>
    <d v="2017-07-04T00:00:00"/>
    <n v="1242.26"/>
    <m/>
    <n v="1242.26"/>
    <s v="AA"/>
    <s v="P"/>
    <s v="6100 - SALARIES &amp; WAGES"/>
    <x v="9"/>
    <s v="Water Serv Corp of Kentucky"/>
    <s v="MWR"/>
    <s v="KY"/>
    <x v="0"/>
  </r>
  <r>
    <n v="345"/>
    <n v="345101"/>
    <x v="9"/>
    <m/>
    <s v="JCT-JUNE 17 ACCRUAL"/>
    <s v="JE"/>
    <n v="357609"/>
    <d v="2017-07-01T00:00:00"/>
    <m/>
    <n v="-2580"/>
    <n v="-2580"/>
    <s v="AA"/>
    <s v="P"/>
    <s v="6100 - SALARIES &amp; WAGES"/>
    <x v="9"/>
    <s v="Water Serv Corp of Kentucky"/>
    <s v="MWR"/>
    <s v="KY"/>
    <x v="0"/>
  </r>
  <r>
    <n v="345"/>
    <n v="345101"/>
    <x v="9"/>
    <m/>
    <s v="JCT-JUNE 17 ACCRUAL"/>
    <s v="JE"/>
    <n v="357609"/>
    <d v="2017-06-30T00:00:00"/>
    <n v="2580"/>
    <m/>
    <n v="2580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9"/>
    <n v="357684"/>
    <d v="2017-06-30T00:00:00"/>
    <m/>
    <n v="-116.04"/>
    <n v="-116.04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7683"/>
    <d v="2017-06-30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7683"/>
    <d v="2017-06-30T00:00:00"/>
    <n v="162.84"/>
    <m/>
    <n v="162.84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57668"/>
    <d v="2017-06-30T00:00:00"/>
    <n v="361.87"/>
    <m/>
    <n v="361.87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7625"/>
    <d v="2017-06-20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57627"/>
    <d v="2017-06-20T00:00:00"/>
    <n v="1402.46"/>
    <m/>
    <n v="1402.46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7625"/>
    <d v="2017-06-20T00:00:00"/>
    <n v="162.84"/>
    <m/>
    <n v="162.84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7625"/>
    <d v="2017-06-20T00:00:00"/>
    <n v="122.13"/>
    <m/>
    <n v="122.13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9"/>
    <n v="357626"/>
    <d v="2017-06-20T00:00:00"/>
    <m/>
    <n v="-366.39"/>
    <n v="-366.39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7625"/>
    <d v="2017-06-20T00:00:00"/>
    <n v="203.55"/>
    <m/>
    <n v="203.55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57627"/>
    <d v="2017-06-20T00:00:00"/>
    <n v="2029.84"/>
    <m/>
    <n v="2029.84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9"/>
    <n v="357626"/>
    <d v="2017-06-20T00:00:00"/>
    <m/>
    <n v="-325.68"/>
    <n v="-325.68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7625"/>
    <d v="2017-06-20T00:00:00"/>
    <n v="162.84"/>
    <m/>
    <n v="162.84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7603"/>
    <d v="2017-06-15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9"/>
    <n v="357604"/>
    <d v="2017-06-15T00:00:00"/>
    <m/>
    <n v="-116.04"/>
    <n v="-116.04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57605"/>
    <d v="2017-06-15T00:00:00"/>
    <n v="361.87"/>
    <m/>
    <n v="361.87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7603"/>
    <d v="2017-06-15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7603"/>
    <d v="2017-06-15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7603"/>
    <d v="2017-06-15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57545"/>
    <d v="2017-06-06T00:00:00"/>
    <n v="1467.63"/>
    <m/>
    <n v="1467.63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57545"/>
    <d v="2017-06-06T00:00:00"/>
    <n v="1833.76"/>
    <m/>
    <n v="1833.76"/>
    <s v="AA"/>
    <s v="P"/>
    <s v="6100 - SALARIES &amp; WAGES"/>
    <x v="9"/>
    <s v="Water Serv Corp of Kentucky"/>
    <s v="MWR"/>
    <s v="KY"/>
    <x v="0"/>
  </r>
  <r>
    <n v="345"/>
    <n v="345101"/>
    <x v="9"/>
    <m/>
    <s v="JCT-MAY 17 ACCRUAL"/>
    <s v="JE"/>
    <n v="357272"/>
    <d v="2017-06-01T00:00:00"/>
    <m/>
    <n v="-1935"/>
    <n v="-1935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7334"/>
    <d v="2017-05-31T00:00:00"/>
    <n v="162.84"/>
    <m/>
    <n v="162.84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7334"/>
    <d v="2017-05-31T00:00:00"/>
    <n v="162.84"/>
    <m/>
    <n v="162.84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9"/>
    <n v="357335"/>
    <d v="2017-05-31T00:00:00"/>
    <m/>
    <n v="-131.97"/>
    <n v="-131.97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57321"/>
    <d v="2017-05-31T00:00:00"/>
    <n v="360.1"/>
    <m/>
    <n v="360.1"/>
    <s v="AA"/>
    <s v="P"/>
    <s v="6100 - SALARIES &amp; WAGES"/>
    <x v="9"/>
    <s v="Water Serv Corp of Kentucky"/>
    <s v="MWR"/>
    <s v="KY"/>
    <x v="0"/>
  </r>
  <r>
    <n v="345"/>
    <n v="345101"/>
    <x v="9"/>
    <m/>
    <s v="JCT-MAY 17 ACCRUAL"/>
    <s v="JE"/>
    <n v="357272"/>
    <d v="2017-05-31T00:00:00"/>
    <n v="1935"/>
    <m/>
    <n v="1935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7273"/>
    <d v="2017-05-23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7273"/>
    <d v="2017-05-23T00:00:00"/>
    <n v="244.26"/>
    <m/>
    <n v="244.26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57319"/>
    <d v="2017-05-23T00:00:00"/>
    <n v="1318.88"/>
    <m/>
    <n v="1318.88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57319"/>
    <d v="2017-05-23T00:00:00"/>
    <n v="2029.84"/>
    <m/>
    <n v="2029.84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9"/>
    <n v="357274"/>
    <d v="2017-05-23T00:00:00"/>
    <m/>
    <n v="-325.68"/>
    <n v="-325.68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7273"/>
    <d v="2017-05-23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9"/>
    <n v="357274"/>
    <d v="2017-05-23T00:00:00"/>
    <m/>
    <n v="-81.42"/>
    <n v="-81.42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7208"/>
    <d v="2017-05-15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7208"/>
    <d v="2017-05-15T00:00:00"/>
    <n v="76.14"/>
    <m/>
    <n v="76.14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7208"/>
    <d v="2017-05-15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7208"/>
    <d v="2017-05-15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7208"/>
    <d v="2017-05-15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57200"/>
    <d v="2017-05-15T00:00:00"/>
    <n v="360.1"/>
    <m/>
    <n v="360.1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9"/>
    <n v="357209"/>
    <d v="2017-05-15T00:00:00"/>
    <m/>
    <n v="-145.25"/>
    <n v="-145.25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57201"/>
    <d v="2017-05-09T00:00:00"/>
    <n v="1906"/>
    <m/>
    <n v="1906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57201"/>
    <d v="2017-05-09T00:00:00"/>
    <n v="1318.88"/>
    <m/>
    <n v="1318.88"/>
    <s v="AA"/>
    <s v="P"/>
    <s v="6100 - SALARIES &amp; WAGES"/>
    <x v="9"/>
    <s v="Water Serv Corp of Kentucky"/>
    <s v="MWR"/>
    <s v="KY"/>
    <x v="0"/>
  </r>
  <r>
    <n v="345"/>
    <n v="345101"/>
    <x v="9"/>
    <m/>
    <s v="JCT-APRIL 17 ACCRUAL"/>
    <s v="JE"/>
    <n v="356887"/>
    <d v="2017-05-01T00:00:00"/>
    <m/>
    <n v="-853"/>
    <n v="-853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9"/>
    <n v="357006"/>
    <d v="2017-04-30T00:00:00"/>
    <m/>
    <n v="-138.69999999999999"/>
    <n v="-138.69999999999999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57038"/>
    <d v="2017-04-30T00:00:00"/>
    <n v="359.74"/>
    <m/>
    <n v="359.74"/>
    <s v="AA"/>
    <s v="P"/>
    <s v="6100 - SALARIES &amp; WAGES"/>
    <x v="9"/>
    <s v="Water Serv Corp of Kentucky"/>
    <s v="MWR"/>
    <s v="KY"/>
    <x v="0"/>
  </r>
  <r>
    <n v="345"/>
    <n v="345101"/>
    <x v="9"/>
    <m/>
    <s v="JCT-APRIL 17 ACCRUAL"/>
    <s v="JE"/>
    <n v="356887"/>
    <d v="2017-04-30T00:00:00"/>
    <n v="853"/>
    <m/>
    <n v="853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7005"/>
    <d v="2017-04-30T00:00:00"/>
    <n v="304.56"/>
    <m/>
    <n v="304.56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7005"/>
    <d v="2017-04-30T00:00:00"/>
    <n v="304.56"/>
    <m/>
    <n v="304.56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7005"/>
    <d v="2017-04-30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7003"/>
    <d v="2017-04-25T00:00:00"/>
    <n v="228.42"/>
    <m/>
    <n v="228.42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57039"/>
    <d v="2017-04-25T00:00:00"/>
    <n v="1583.55"/>
    <m/>
    <n v="1583.55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57039"/>
    <d v="2017-04-25T00:00:00"/>
    <n v="2303.3200000000002"/>
    <m/>
    <n v="2303.3200000000002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9"/>
    <n v="357004"/>
    <d v="2017-04-25T00:00:00"/>
    <m/>
    <n v="-228.42"/>
    <n v="-228.42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56876"/>
    <d v="2017-04-15T00:00:00"/>
    <n v="359.74"/>
    <m/>
    <n v="359.74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9"/>
    <n v="356878"/>
    <d v="2017-04-15T00:00:00"/>
    <m/>
    <n v="-154.11000000000001"/>
    <n v="-154.11000000000001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9"/>
    <n v="356871"/>
    <d v="2017-04-11T00:00:00"/>
    <m/>
    <n v="-152.28"/>
    <n v="-152.28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56869"/>
    <d v="2017-04-11T00:00:00"/>
    <n v="1602.47"/>
    <m/>
    <n v="1602.47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56869"/>
    <d v="2017-04-11T00:00:00"/>
    <n v="2479.83"/>
    <m/>
    <n v="2479.83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6870"/>
    <d v="2017-04-11T00:00:00"/>
    <n v="114.21"/>
    <m/>
    <n v="114.21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6870"/>
    <d v="2017-04-11T00:00:00"/>
    <n v="38.07"/>
    <m/>
    <n v="38.07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6870"/>
    <d v="2017-04-11T00:00:00"/>
    <n v="114.21"/>
    <m/>
    <n v="114.21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9"/>
    <n v="356871"/>
    <d v="2017-04-11T00:00:00"/>
    <m/>
    <n v="-152.28"/>
    <n v="-152.28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6870"/>
    <d v="2017-04-11T00:00:00"/>
    <n v="38.07"/>
    <m/>
    <n v="38.07"/>
    <s v="AA"/>
    <s v="P"/>
    <s v="6100 - SALARIES &amp; WAGES"/>
    <x v="9"/>
    <s v="Water Serv Corp of Kentucky"/>
    <s v="MWR"/>
    <s v="KY"/>
    <x v="0"/>
  </r>
  <r>
    <n v="345"/>
    <n v="345101"/>
    <x v="9"/>
    <m/>
    <s v="JCT-MAR 17 ACCRUAL"/>
    <s v="JE"/>
    <n v="356569"/>
    <d v="2017-04-01T00:00:00"/>
    <m/>
    <n v="-853"/>
    <n v="-853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6681"/>
    <d v="2017-03-31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9"/>
    <n v="356682"/>
    <d v="2017-03-31T00:00:00"/>
    <m/>
    <n v="-138.69999999999999"/>
    <n v="-138.69999999999999"/>
    <s v="AA"/>
    <s v="P"/>
    <s v="6100 - SALARIES &amp; WAGES"/>
    <x v="9"/>
    <s v="Water Serv Corp of Kentucky"/>
    <s v="MWR"/>
    <s v="KY"/>
    <x v="0"/>
  </r>
  <r>
    <n v="345"/>
    <n v="345101"/>
    <x v="9"/>
    <m/>
    <s v="JCT-MAR 17 ACCRUAL"/>
    <s v="JE"/>
    <n v="356569"/>
    <d v="2017-03-31T00:00:00"/>
    <n v="853"/>
    <m/>
    <n v="853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56693"/>
    <d v="2017-03-31T00:00:00"/>
    <n v="339.38"/>
    <m/>
    <n v="339.38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56694"/>
    <d v="2017-03-28T00:00:00"/>
    <n v="2093.79"/>
    <m/>
    <n v="2093.79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9"/>
    <n v="356698"/>
    <d v="2017-03-28T00:00:00"/>
    <m/>
    <n v="-114.21"/>
    <n v="-114.21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6697"/>
    <d v="2017-03-28T00:00:00"/>
    <n v="114.21"/>
    <m/>
    <n v="114.21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6697"/>
    <d v="2017-03-28T00:00:00"/>
    <n v="114.21"/>
    <m/>
    <n v="114.21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56694"/>
    <d v="2017-03-28T00:00:00"/>
    <n v="1352.39"/>
    <m/>
    <n v="1352.39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9"/>
    <n v="356698"/>
    <d v="2017-03-28T00:00:00"/>
    <m/>
    <n v="-114.21"/>
    <n v="-114.21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6588"/>
    <d v="2017-03-15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6588"/>
    <d v="2017-03-15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6588"/>
    <d v="2017-03-15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9"/>
    <n v="356589"/>
    <d v="2017-03-15T00:00:00"/>
    <m/>
    <n v="-169.52"/>
    <n v="-169.52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56590"/>
    <d v="2017-03-15T00:00:00"/>
    <n v="845.38"/>
    <m/>
    <n v="845.38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9"/>
    <n v="356592"/>
    <d v="2017-03-14T00:00:00"/>
    <m/>
    <n v="-799.47"/>
    <n v="-799.47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6591"/>
    <d v="2017-03-14T00:00:00"/>
    <n v="304.56"/>
    <m/>
    <n v="304.56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6591"/>
    <d v="2017-03-14T00:00:00"/>
    <n v="190.35"/>
    <m/>
    <n v="190.35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6591"/>
    <d v="2017-03-14T00:00:00"/>
    <n v="76.14"/>
    <m/>
    <n v="76.14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6591"/>
    <d v="2017-03-14T00:00:00"/>
    <n v="228.42"/>
    <m/>
    <n v="228.42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9"/>
    <n v="356592"/>
    <d v="2017-03-14T00:00:00"/>
    <m/>
    <n v="-875.61"/>
    <n v="-875.61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56593"/>
    <d v="2017-03-14T00:00:00"/>
    <n v="1749.74"/>
    <m/>
    <n v="1749.74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6591"/>
    <d v="2017-03-14T00:00:00"/>
    <n v="304.56"/>
    <m/>
    <n v="304.56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6591"/>
    <d v="2017-03-14T00:00:00"/>
    <n v="76.14"/>
    <m/>
    <n v="76.14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6591"/>
    <d v="2017-03-14T00:00:00"/>
    <n v="190.35"/>
    <m/>
    <n v="190.35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6591"/>
    <d v="2017-03-14T00:00:00"/>
    <n v="76.14"/>
    <m/>
    <n v="76.14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56593"/>
    <d v="2017-03-14T00:00:00"/>
    <n v="1191.72"/>
    <m/>
    <n v="1191.72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6591"/>
    <d v="2017-03-14T00:00:00"/>
    <n v="228.42"/>
    <m/>
    <n v="228.42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9"/>
    <n v="356437"/>
    <d v="2017-02-28T00:00:00"/>
    <m/>
    <n v="-152.28"/>
    <n v="-152.28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56343"/>
    <d v="2017-02-28T00:00:00"/>
    <n v="339.71"/>
    <m/>
    <n v="339.71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56438"/>
    <d v="2017-02-28T00:00:00"/>
    <n v="1690.76"/>
    <m/>
    <n v="1690.76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56438"/>
    <d v="2017-02-28T00:00:00"/>
    <n v="1151.54"/>
    <m/>
    <n v="1151.54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6436"/>
    <d v="2017-02-28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6436"/>
    <d v="2017-02-28T00:00:00"/>
    <n v="76.14"/>
    <m/>
    <n v="76.14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6434"/>
    <d v="2017-02-28T00:00:00"/>
    <n v="304.56"/>
    <m/>
    <n v="304.56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6434"/>
    <d v="2017-02-28T00:00:00"/>
    <n v="76.14"/>
    <m/>
    <n v="76.14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9"/>
    <n v="356435"/>
    <d v="2017-02-28T00:00:00"/>
    <m/>
    <n v="-146.55000000000001"/>
    <n v="-146.55000000000001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9"/>
    <n v="356437"/>
    <d v="2017-02-28T00:00:00"/>
    <m/>
    <n v="-76.14"/>
    <n v="-76.14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56284"/>
    <d v="2017-02-15T00:00:00"/>
    <n v="339.71"/>
    <m/>
    <n v="339.71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6285"/>
    <d v="2017-02-15T00:00:00"/>
    <n v="304.56"/>
    <m/>
    <n v="304.56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6285"/>
    <d v="2017-02-15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6285"/>
    <d v="2017-02-15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6285"/>
    <d v="2017-02-15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9"/>
    <n v="356286"/>
    <d v="2017-02-15T00:00:00"/>
    <m/>
    <n v="-77.13"/>
    <n v="-77.13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9"/>
    <n v="356283"/>
    <d v="2017-02-14T00:00:00"/>
    <m/>
    <n v="-76.14"/>
    <n v="-76.14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6282"/>
    <d v="2017-02-14T00:00:00"/>
    <n v="76.14"/>
    <m/>
    <n v="76.14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6282"/>
    <d v="2017-02-14T00:00:00"/>
    <n v="76.14"/>
    <m/>
    <n v="76.14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6282"/>
    <d v="2017-02-14T00:00:00"/>
    <n v="38.07"/>
    <m/>
    <n v="38.07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6282"/>
    <d v="2017-02-14T00:00:00"/>
    <n v="38.07"/>
    <m/>
    <n v="38.07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9"/>
    <n v="356283"/>
    <d v="2017-02-14T00:00:00"/>
    <m/>
    <n v="-152.28"/>
    <n v="-152.28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56281"/>
    <d v="2017-02-14T00:00:00"/>
    <n v="1151.54"/>
    <m/>
    <n v="1151.54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56281"/>
    <d v="2017-02-14T00:00:00"/>
    <n v="1690.76"/>
    <m/>
    <n v="1690.76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6097"/>
    <d v="2017-01-31T00:00:00"/>
    <n v="38.07"/>
    <m/>
    <n v="38.07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6097"/>
    <d v="2017-01-31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56116"/>
    <d v="2017-01-31T00:00:00"/>
    <n v="1690.76"/>
    <m/>
    <n v="1690.76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9"/>
    <n v="356098"/>
    <d v="2017-01-31T00:00:00"/>
    <m/>
    <n v="-162.93"/>
    <n v="-162.93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56116"/>
    <d v="2017-01-31T00:00:00"/>
    <n v="1151.54"/>
    <m/>
    <n v="1151.54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6097"/>
    <d v="2017-01-31T00:00:00"/>
    <n v="76.14"/>
    <m/>
    <n v="76.14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6097"/>
    <d v="2017-01-31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6097"/>
    <d v="2017-01-31T00:00:00"/>
    <n v="76.14"/>
    <m/>
    <n v="76.14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56097"/>
    <d v="2017-01-31T00:00:00"/>
    <n v="76.14"/>
    <m/>
    <n v="76.14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56082"/>
    <d v="2017-01-31T00:00:00"/>
    <n v="341.72"/>
    <m/>
    <n v="341.72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47588"/>
    <d v="2017-01-17T00:00:00"/>
    <n v="1262.02"/>
    <m/>
    <n v="1262.02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47588"/>
    <d v="2017-01-17T00:00:00"/>
    <n v="1882.45"/>
    <m/>
    <n v="1882.45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47576"/>
    <d v="2017-01-15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8"/>
    <n v="347576"/>
    <d v="2017-01-15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1"/>
    <x v="9"/>
    <m/>
    <s v="Captime Reallocation"/>
    <s v="T9"/>
    <n v="347577"/>
    <d v="2017-01-15T00:00:00"/>
    <m/>
    <n v="-77.59"/>
    <n v="-77.59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47573"/>
    <d v="2017-01-15T00:00:00"/>
    <n v="341.72"/>
    <m/>
    <n v="341.72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47572"/>
    <d v="2017-01-03T00:00:00"/>
    <n v="1789.06"/>
    <m/>
    <n v="1789.06"/>
    <s v="AA"/>
    <s v="P"/>
    <s v="6100 - SALARIES &amp; WAGES"/>
    <x v="9"/>
    <s v="Water Serv Corp of Kentucky"/>
    <s v="MWR"/>
    <s v="KY"/>
    <x v="0"/>
  </r>
  <r>
    <n v="345"/>
    <n v="345101"/>
    <x v="9"/>
    <m/>
    <s v="Salary and Expense Distributio"/>
    <s v="JP"/>
    <n v="347572"/>
    <d v="2017-01-03T00:00:00"/>
    <n v="1278.75"/>
    <m/>
    <n v="1278.75"/>
    <s v="AA"/>
    <s v="P"/>
    <s v="6100 - SALARIES &amp; WAGES"/>
    <x v="9"/>
    <s v="Water Serv Corp of Kentucky"/>
    <s v="MWR"/>
    <s v="KY"/>
    <x v="0"/>
  </r>
  <r>
    <n v="345"/>
    <n v="345101"/>
    <x v="9"/>
    <m/>
    <s v="JCT-DEC 16 ACCRUAL"/>
    <s v="JE"/>
    <n v="314455"/>
    <d v="2017-01-01T00:00:00"/>
    <m/>
    <n v="-2968"/>
    <n v="-2968"/>
    <s v="AA"/>
    <s v="P"/>
    <s v="6100 - SALARIES &amp; WAGES"/>
    <x v="9"/>
    <s v="Water Serv Corp of Kentucky"/>
    <s v="MWR"/>
    <s v="KY"/>
    <x v="0"/>
  </r>
  <r>
    <n v="345"/>
    <n v="345101"/>
    <x v="9"/>
    <m/>
    <s v="JCT-DEC 16 ACCRUAL"/>
    <s v="JE"/>
    <n v="314455"/>
    <d v="2016-12-31T00:00:00"/>
    <n v="2968"/>
    <m/>
    <n v="2968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9"/>
    <n v="317841"/>
    <d v="2016-12-31T00:00:00"/>
    <m/>
    <n v="-77.66"/>
    <n v="-77.66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17840"/>
    <d v="2016-12-31T00:00:00"/>
    <n v="76.14"/>
    <m/>
    <n v="76.14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17840"/>
    <d v="2016-12-31T00:00:00"/>
    <n v="76.14"/>
    <m/>
    <n v="76.14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17809"/>
    <d v="2016-12-31T00:00:00"/>
    <n v="342.06"/>
    <m/>
    <n v="342.06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17811"/>
    <d v="2016-12-20T00:00:00"/>
    <n v="2236.33"/>
    <m/>
    <n v="2236.33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17811"/>
    <d v="2016-12-20T00:00:00"/>
    <n v="1191.71"/>
    <m/>
    <n v="1191.71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9"/>
    <n v="317737"/>
    <d v="2016-12-15T00:00:00"/>
    <m/>
    <n v="-69.900000000000006"/>
    <n v="-69.900000000000006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14475"/>
    <d v="2016-12-15T00:00:00"/>
    <n v="342.06"/>
    <m/>
    <n v="342.06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17736"/>
    <d v="2016-12-15T00:00:00"/>
    <n v="76.14"/>
    <m/>
    <n v="76.14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17736"/>
    <d v="2016-12-15T00:00:00"/>
    <n v="152.28"/>
    <m/>
    <n v="152.28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14476"/>
    <d v="2016-12-06T00:00:00"/>
    <n v="2005.32"/>
    <m/>
    <n v="2005.32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14476"/>
    <d v="2016-12-06T00:00:00"/>
    <n v="1205.0999999999999"/>
    <m/>
    <n v="1205.0999999999999"/>
    <s v="AA"/>
    <s v="P"/>
    <s v="6100 - SALARIES &amp; WAGES"/>
    <x v="9"/>
    <s v="Water Serv Corp of Kentucky"/>
    <s v="MWR"/>
    <s v="KY"/>
    <x v="1"/>
  </r>
  <r>
    <n v="345"/>
    <n v="345101"/>
    <x v="9"/>
    <m/>
    <s v="JCT-NOV 16 ACCRUAL"/>
    <s v="JE"/>
    <n v="310220"/>
    <d v="2016-12-01T00:00:00"/>
    <m/>
    <n v="-2226"/>
    <n v="-2226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9"/>
    <n v="310352"/>
    <d v="2016-11-30T00:00:00"/>
    <m/>
    <n v="-107.98"/>
    <n v="-107.98"/>
    <s v="AA"/>
    <s v="P"/>
    <s v="6100 - SALARIES &amp; WAGES"/>
    <x v="9"/>
    <s v="Water Serv Corp of Kentucky"/>
    <s v="MWR"/>
    <s v="KY"/>
    <x v="1"/>
  </r>
  <r>
    <n v="345"/>
    <n v="345101"/>
    <x v="9"/>
    <m/>
    <s v="JCT-NOV 16 ACCRUAL"/>
    <s v="JE"/>
    <n v="310220"/>
    <d v="2016-11-30T00:00:00"/>
    <n v="2226"/>
    <m/>
    <n v="2226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10312"/>
    <d v="2016-11-30T00:00:00"/>
    <n v="339.71"/>
    <m/>
    <n v="339.71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10311"/>
    <d v="2016-11-22T00:00:00"/>
    <n v="1730.08"/>
    <m/>
    <n v="1730.08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10311"/>
    <d v="2016-11-22T00:00:00"/>
    <n v="1211.81"/>
    <m/>
    <n v="1211.81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9"/>
    <n v="310234"/>
    <d v="2016-11-15T00:00:00"/>
    <m/>
    <n v="-138.83000000000001"/>
    <n v="-138.83000000000001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10233"/>
    <d v="2016-11-15T00:00:00"/>
    <n v="38.07"/>
    <m/>
    <n v="38.07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10233"/>
    <d v="2016-11-15T00:00:00"/>
    <n v="76.14"/>
    <m/>
    <n v="76.14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10193"/>
    <d v="2016-11-15T00:00:00"/>
    <n v="339.71"/>
    <m/>
    <n v="339.71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10198"/>
    <d v="2016-11-08T00:00:00"/>
    <n v="76.14"/>
    <m/>
    <n v="76.14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10196"/>
    <d v="2016-11-08T00:00:00"/>
    <n v="1221.8499999999999"/>
    <m/>
    <n v="1221.8499999999999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10196"/>
    <d v="2016-11-08T00:00:00"/>
    <n v="1793.98"/>
    <m/>
    <n v="1793.98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9"/>
    <n v="310199"/>
    <d v="2016-11-08T00:00:00"/>
    <m/>
    <n v="-209.39"/>
    <n v="-209.39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10198"/>
    <d v="2016-11-08T00:00:00"/>
    <n v="57.11"/>
    <m/>
    <n v="57.11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10198"/>
    <d v="2016-11-08T00:00:00"/>
    <n v="76.14"/>
    <m/>
    <n v="76.14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10198"/>
    <d v="2016-11-08T00:00:00"/>
    <n v="76.14"/>
    <m/>
    <n v="76.14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10198"/>
    <d v="2016-11-08T00:00:00"/>
    <n v="57.11"/>
    <m/>
    <n v="57.11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10198"/>
    <d v="2016-11-08T00:00:00"/>
    <n v="76.14"/>
    <m/>
    <n v="76.14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9"/>
    <n v="310199"/>
    <d v="2016-11-08T00:00:00"/>
    <m/>
    <n v="-209.39"/>
    <n v="-209.39"/>
    <s v="AA"/>
    <s v="P"/>
    <s v="6100 - SALARIES &amp; WAGES"/>
    <x v="9"/>
    <s v="Water Serv Corp of Kentucky"/>
    <s v="MWR"/>
    <s v="KY"/>
    <x v="1"/>
  </r>
  <r>
    <n v="345"/>
    <n v="345101"/>
    <x v="9"/>
    <m/>
    <s v="JCT-OCT 16 ACCRUAL"/>
    <s v="JE"/>
    <n v="309951"/>
    <d v="2016-11-01T00:00:00"/>
    <m/>
    <n v="-1484"/>
    <n v="-1484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9"/>
    <n v="310072"/>
    <d v="2016-10-31T00:00:00"/>
    <m/>
    <n v="-100.06"/>
    <n v="-100.06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10044"/>
    <d v="2016-10-31T00:00:00"/>
    <n v="341.05"/>
    <m/>
    <n v="341.05"/>
    <s v="AA"/>
    <s v="P"/>
    <s v="6100 - SALARIES &amp; WAGES"/>
    <x v="9"/>
    <s v="Water Serv Corp of Kentucky"/>
    <s v="MWR"/>
    <s v="KY"/>
    <x v="1"/>
  </r>
  <r>
    <n v="345"/>
    <n v="345101"/>
    <x v="9"/>
    <m/>
    <s v="JCT-OCT 16 ACCRUAL"/>
    <s v="JE"/>
    <n v="309951"/>
    <d v="2016-10-31T00:00:00"/>
    <n v="1484"/>
    <m/>
    <n v="1484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10046"/>
    <d v="2016-10-25T00:00:00"/>
    <n v="1572.8"/>
    <m/>
    <n v="1572.8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10046"/>
    <d v="2016-10-25T00:00:00"/>
    <n v="1412.65"/>
    <m/>
    <n v="1412.65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9942"/>
    <d v="2016-10-15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9942"/>
    <d v="2016-10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9942"/>
    <d v="2016-10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9942"/>
    <d v="2016-10-15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9937"/>
    <d v="2016-10-15T00:00:00"/>
    <n v="341.05"/>
    <m/>
    <n v="341.05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9"/>
    <n v="309943"/>
    <d v="2016-10-15T00:00:00"/>
    <m/>
    <n v="-135.32"/>
    <n v="-135.32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9939"/>
    <d v="2016-10-11T00:00:00"/>
    <n v="114.48"/>
    <m/>
    <n v="114.48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9939"/>
    <d v="2016-10-11T00:00:00"/>
    <n v="152.63999999999999"/>
    <m/>
    <n v="152.63999999999999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9939"/>
    <d v="2016-10-11T00:00:00"/>
    <n v="114.48"/>
    <m/>
    <n v="114.48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9939"/>
    <d v="2016-10-11T00:00:00"/>
    <n v="114.48"/>
    <m/>
    <n v="114.48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9939"/>
    <d v="2016-10-11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9939"/>
    <d v="2016-10-11T00:00:00"/>
    <n v="400.68"/>
    <m/>
    <n v="400.68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9939"/>
    <d v="2016-10-11T00:00:00"/>
    <n v="38.159999999999997"/>
    <m/>
    <n v="38.159999999999997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9939"/>
    <d v="2016-10-11T00:00:00"/>
    <n v="114.48"/>
    <m/>
    <n v="114.48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9939"/>
    <d v="2016-10-11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9939"/>
    <d v="2016-10-11T00:00:00"/>
    <n v="400.68"/>
    <m/>
    <n v="400.68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9936"/>
    <d v="2016-10-11T00:00:00"/>
    <n v="2206.84"/>
    <m/>
    <n v="2206.84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9936"/>
    <d v="2016-10-11T00:00:00"/>
    <n v="1503.04"/>
    <m/>
    <n v="1503.04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9"/>
    <n v="309940"/>
    <d v="2016-10-11T00:00:00"/>
    <m/>
    <n v="-629.64"/>
    <n v="-629.64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9"/>
    <n v="309940"/>
    <d v="2016-10-11T00:00:00"/>
    <m/>
    <n v="-973.08"/>
    <n v="-973.08"/>
    <s v="AA"/>
    <s v="P"/>
    <s v="6100 - SALARIES &amp; WAGES"/>
    <x v="9"/>
    <s v="Water Serv Corp of Kentucky"/>
    <s v="MWR"/>
    <s v="KY"/>
    <x v="1"/>
  </r>
  <r>
    <n v="345"/>
    <n v="345101"/>
    <x v="9"/>
    <m/>
    <s v="JCT-SEP 16 ACCRUAL"/>
    <s v="JE"/>
    <n v="309581"/>
    <d v="2016-10-01T00:00:00"/>
    <m/>
    <n v="-968"/>
    <n v="-968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9"/>
    <n v="309771"/>
    <d v="2016-09-30T00:00:00"/>
    <m/>
    <n v="-140.78"/>
    <n v="-140.78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9769"/>
    <d v="2016-09-30T00:00:00"/>
    <n v="344.07"/>
    <m/>
    <n v="344.07"/>
    <s v="AA"/>
    <s v="P"/>
    <s v="6100 - SALARIES &amp; WAGES"/>
    <x v="9"/>
    <s v="Water Serv Corp of Kentucky"/>
    <s v="MWR"/>
    <s v="KY"/>
    <x v="1"/>
  </r>
  <r>
    <n v="345"/>
    <n v="345101"/>
    <x v="9"/>
    <m/>
    <s v="JCT-SEP 16 ACCRUAL"/>
    <s v="JE"/>
    <n v="309581"/>
    <d v="2016-09-30T00:00:00"/>
    <n v="968"/>
    <m/>
    <n v="968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9789"/>
    <d v="2016-09-27T00:00:00"/>
    <n v="1690.76"/>
    <m/>
    <n v="1690.76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9789"/>
    <d v="2016-09-27T00:00:00"/>
    <n v="1161.5899999999999"/>
    <m/>
    <n v="1161.5899999999999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9550"/>
    <d v="2016-09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9"/>
    <n v="309551"/>
    <d v="2016-09-15T00:00:00"/>
    <m/>
    <n v="-102.39"/>
    <n v="-102.39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9537"/>
    <d v="2016-09-15T00:00:00"/>
    <n v="344.07"/>
    <m/>
    <n v="344.07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9587"/>
    <d v="2016-09-13T00:00:00"/>
    <n v="1651.44"/>
    <m/>
    <n v="1651.44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9"/>
    <n v="309547"/>
    <d v="2016-09-13T00:00:00"/>
    <m/>
    <n v="-343.44"/>
    <n v="-343.44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9546"/>
    <d v="2016-09-13T00:00:00"/>
    <n v="114.48"/>
    <m/>
    <n v="114.48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9546"/>
    <d v="2016-09-13T00:00:00"/>
    <n v="114.48"/>
    <m/>
    <n v="114.48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9546"/>
    <d v="2016-09-13T00:00:00"/>
    <n v="114.48"/>
    <m/>
    <n v="114.48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9546"/>
    <d v="2016-09-13T00:00:00"/>
    <n v="114.48"/>
    <m/>
    <n v="114.48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9"/>
    <n v="309547"/>
    <d v="2016-09-13T00:00:00"/>
    <m/>
    <n v="-114.48"/>
    <n v="-114.48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9587"/>
    <d v="2016-09-13T00:00:00"/>
    <n v="1262.01"/>
    <m/>
    <n v="1262.01"/>
    <s v="AA"/>
    <s v="P"/>
    <s v="6100 - SALARIES &amp; WAGES"/>
    <x v="9"/>
    <s v="Water Serv Corp of Kentucky"/>
    <s v="MWR"/>
    <s v="KY"/>
    <x v="1"/>
  </r>
  <r>
    <n v="345"/>
    <n v="345101"/>
    <x v="9"/>
    <m/>
    <s v="JCT-AUG 16 ACCRUAL"/>
    <s v="JE"/>
    <n v="309333"/>
    <d v="2016-09-01T00:00:00"/>
    <m/>
    <n v="-323"/>
    <n v="-323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9"/>
    <n v="309434"/>
    <d v="2016-08-31T00:00:00"/>
    <m/>
    <n v="-153.58000000000001"/>
    <n v="-153.58000000000001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9433"/>
    <d v="2016-08-31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9433"/>
    <d v="2016-08-31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1"/>
    <x v="9"/>
    <m/>
    <s v="JCT-AUG 16 ACCRUAL"/>
    <s v="JE"/>
    <n v="309333"/>
    <d v="2016-08-31T00:00:00"/>
    <n v="323"/>
    <m/>
    <n v="323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9457"/>
    <d v="2016-08-31T00:00:00"/>
    <n v="344.07"/>
    <m/>
    <n v="344.07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9480"/>
    <d v="2016-08-30T00:00:00"/>
    <n v="1690.76"/>
    <m/>
    <n v="1690.76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9480"/>
    <d v="2016-08-30T00:00:00"/>
    <n v="1151.54"/>
    <m/>
    <n v="1151.54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9316"/>
    <d v="2016-08-16T00:00:00"/>
    <n v="1779.23"/>
    <m/>
    <n v="1779.23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9"/>
    <n v="309318"/>
    <d v="2016-08-16T00:00:00"/>
    <m/>
    <n v="-114.48"/>
    <n v="-114.48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9316"/>
    <d v="2016-08-16T00:00:00"/>
    <n v="1211.8"/>
    <m/>
    <n v="1211.8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9"/>
    <n v="309318"/>
    <d v="2016-08-16T00:00:00"/>
    <m/>
    <n v="-114.48"/>
    <n v="-114.48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9317"/>
    <d v="2016-08-16T00:00:00"/>
    <n v="114.48"/>
    <m/>
    <n v="114.48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9317"/>
    <d v="2016-08-16T00:00:00"/>
    <n v="114.48"/>
    <m/>
    <n v="114.48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9"/>
    <n v="309298"/>
    <d v="2016-08-15T00:00:00"/>
    <m/>
    <n v="-217.57"/>
    <n v="-217.57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9296"/>
    <d v="2016-08-15T00:00:00"/>
    <n v="344.07"/>
    <m/>
    <n v="344.07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9290"/>
    <d v="2016-08-02T00:00:00"/>
    <n v="1690.76"/>
    <m/>
    <n v="1690.76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9290"/>
    <d v="2016-08-02T00:00:00"/>
    <n v="1151.54"/>
    <m/>
    <n v="1151.54"/>
    <s v="AA"/>
    <s v="P"/>
    <s v="6100 - SALARIES &amp; WAGES"/>
    <x v="9"/>
    <s v="Water Serv Corp of Kentucky"/>
    <s v="MWR"/>
    <s v="KY"/>
    <x v="1"/>
  </r>
  <r>
    <n v="345"/>
    <n v="345101"/>
    <x v="9"/>
    <m/>
    <s v="JCT-JUL 16 ACCRUAL"/>
    <s v="JE"/>
    <n v="309076"/>
    <d v="2016-08-01T00:00:00"/>
    <m/>
    <n v="-2582"/>
    <n v="-2582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9"/>
    <n v="309167"/>
    <d v="2016-07-31T00:00:00"/>
    <m/>
    <n v="-136.25"/>
    <n v="-136.25"/>
    <s v="AA"/>
    <s v="P"/>
    <s v="6100 - SALARIES &amp; WAGES"/>
    <x v="9"/>
    <s v="Water Serv Corp of Kentucky"/>
    <s v="MWR"/>
    <s v="KY"/>
    <x v="1"/>
  </r>
  <r>
    <n v="345"/>
    <n v="345101"/>
    <x v="9"/>
    <m/>
    <s v="JCT-JUL 16 ACCRUAL"/>
    <s v="JE"/>
    <n v="309076"/>
    <d v="2016-07-31T00:00:00"/>
    <n v="2582"/>
    <m/>
    <n v="2582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9074"/>
    <d v="2016-07-31T00:00:00"/>
    <n v="343.4"/>
    <m/>
    <n v="343.4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9"/>
    <n v="309133"/>
    <d v="2016-07-19T00:00:00"/>
    <m/>
    <n v="-76.319999999999993"/>
    <n v="-76.319999999999993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9132"/>
    <d v="2016-07-19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9132"/>
    <d v="2016-07-19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9075"/>
    <d v="2016-07-19T00:00:00"/>
    <n v="1191.71"/>
    <m/>
    <n v="1191.71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9"/>
    <n v="309133"/>
    <d v="2016-07-19T00:00:00"/>
    <m/>
    <n v="-76.319999999999993"/>
    <n v="-76.319999999999993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9075"/>
    <d v="2016-07-19T00:00:00"/>
    <n v="1790.15"/>
    <m/>
    <n v="1790.15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9"/>
    <n v="309043"/>
    <d v="2016-07-15T00:00:00"/>
    <m/>
    <n v="-136.25"/>
    <n v="-136.25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9031"/>
    <d v="2016-07-15T00:00:00"/>
    <n v="343.4"/>
    <m/>
    <n v="343.4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9027"/>
    <d v="2016-07-05T00:00:00"/>
    <n v="1715.03"/>
    <m/>
    <n v="1715.03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9027"/>
    <d v="2016-07-05T00:00:00"/>
    <n v="1124.76"/>
    <m/>
    <n v="1124.76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9"/>
    <n v="309033"/>
    <d v="2016-07-05T00:00:00"/>
    <m/>
    <n v="-21.43"/>
    <n v="-21.43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9027"/>
    <d v="2016-07-05T00:00:00"/>
    <n v="138.65"/>
    <m/>
    <n v="138.65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9027"/>
    <d v="2016-07-05T00:00:00"/>
    <n v="150.28"/>
    <m/>
    <n v="150.28"/>
    <s v="AA"/>
    <s v="P"/>
    <s v="6100 - SALARIES &amp; WAGES"/>
    <x v="9"/>
    <s v="Water Serv Corp of Kentucky"/>
    <s v="MWR"/>
    <s v="KY"/>
    <x v="1"/>
  </r>
  <r>
    <n v="345"/>
    <n v="345101"/>
    <x v="9"/>
    <m/>
    <s v="JCT-JUN 16 ACCRUAL"/>
    <s v="JE"/>
    <n v="308831"/>
    <d v="2016-07-01T00:00:00"/>
    <m/>
    <n v="-2260"/>
    <n v="-2260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8864"/>
    <d v="2016-06-30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8864"/>
    <d v="2016-06-30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8864"/>
    <d v="2016-06-30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8864"/>
    <d v="2016-06-30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8816"/>
    <d v="2016-06-30T00:00:00"/>
    <n v="342.06"/>
    <m/>
    <n v="342.06"/>
    <s v="AA"/>
    <s v="P"/>
    <s v="6100 - SALARIES &amp; WAGES"/>
    <x v="9"/>
    <s v="Water Serv Corp of Kentucky"/>
    <s v="MWR"/>
    <s v="KY"/>
    <x v="1"/>
  </r>
  <r>
    <n v="345"/>
    <n v="345101"/>
    <x v="9"/>
    <m/>
    <s v="JCT-JUN 16 ACCRUAL"/>
    <s v="JE"/>
    <n v="308831"/>
    <d v="2016-06-30T00:00:00"/>
    <n v="2260"/>
    <m/>
    <n v="2260"/>
    <s v="AA"/>
    <s v="P"/>
    <s v="6100 - SALARIES &amp; WAGES"/>
    <x v="9"/>
    <s v="Water Serv Corp of Kentucky"/>
    <s v="MWR"/>
    <s v="KY"/>
    <x v="1"/>
  </r>
  <r>
    <n v="345"/>
    <n v="345101"/>
    <x v="9"/>
    <m/>
    <s v="MANUAL T9 RECLASS"/>
    <s v="T9"/>
    <n v="308930"/>
    <d v="2016-06-30T00:00:00"/>
    <m/>
    <n v="-120.39"/>
    <n v="-120.39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9"/>
    <n v="308865"/>
    <d v="2016-06-30T00:00:00"/>
    <m/>
    <n v="-152.68"/>
    <n v="-152.68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8864"/>
    <d v="2016-06-30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8864"/>
    <d v="2016-06-30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8864"/>
    <d v="2016-06-30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9"/>
    <n v="308828"/>
    <d v="2016-06-21T00:00:00"/>
    <m/>
    <n v="-55.49"/>
    <n v="-55.49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8815"/>
    <d v="2016-06-21T00:00:00"/>
    <n v="128.68"/>
    <m/>
    <n v="128.68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8815"/>
    <d v="2016-06-21T00:00:00"/>
    <n v="1322.27"/>
    <m/>
    <n v="1322.27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8815"/>
    <d v="2016-06-21T00:00:00"/>
    <n v="126.72"/>
    <m/>
    <n v="126.72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8815"/>
    <d v="2016-06-21T00:00:00"/>
    <n v="1782.48"/>
    <m/>
    <n v="1782.48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8781"/>
    <d v="2016-06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8781"/>
    <d v="2016-06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8781"/>
    <d v="2016-06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8781"/>
    <d v="2016-06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8781"/>
    <d v="2016-06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8781"/>
    <d v="2016-06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8783"/>
    <d v="2016-06-15T00:00:00"/>
    <n v="342.06"/>
    <m/>
    <n v="342.06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8781"/>
    <d v="2016-06-15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9"/>
    <n v="308782"/>
    <d v="2016-06-15T00:00:00"/>
    <m/>
    <n v="-152.68"/>
    <n v="-152.68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8781"/>
    <d v="2016-06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8781"/>
    <d v="2016-06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9"/>
    <n v="308780"/>
    <d v="2016-06-07T00:00:00"/>
    <m/>
    <n v="-38.159999999999997"/>
    <n v="-38.159999999999997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9"/>
    <n v="308780"/>
    <d v="2016-06-07T00:00:00"/>
    <m/>
    <n v="-76.319999999999993"/>
    <n v="-76.319999999999993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8779"/>
    <d v="2016-06-07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8779"/>
    <d v="2016-06-07T00:00:00"/>
    <n v="38.159999999999997"/>
    <m/>
    <n v="38.159999999999997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8784"/>
    <d v="2016-06-07T00:00:00"/>
    <n v="1332.31"/>
    <m/>
    <n v="1332.31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8784"/>
    <d v="2016-06-07T00:00:00"/>
    <n v="1599.41"/>
    <m/>
    <n v="1599.41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8784"/>
    <d v="2016-06-07T00:00:00"/>
    <n v="145.72999999999999"/>
    <m/>
    <n v="145.72999999999999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8784"/>
    <d v="2016-06-07T00:00:00"/>
    <n v="118.48"/>
    <m/>
    <n v="118.48"/>
    <s v="AA"/>
    <s v="P"/>
    <s v="6100 - SALARIES &amp; WAGES"/>
    <x v="9"/>
    <s v="Water Serv Corp of Kentucky"/>
    <s v="MWR"/>
    <s v="KY"/>
    <x v="1"/>
  </r>
  <r>
    <n v="345"/>
    <n v="345101"/>
    <x v="9"/>
    <m/>
    <s v="JCT-MAY 16 ACCRUAL"/>
    <s v="JE"/>
    <n v="308482"/>
    <d v="2016-06-01T00:00:00"/>
    <m/>
    <n v="-1614"/>
    <n v="-1614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8598"/>
    <d v="2016-05-31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8598"/>
    <d v="2016-05-31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1"/>
    <x v="9"/>
    <m/>
    <s v="JCT-MAY 16 ACCRUAL"/>
    <s v="JE"/>
    <n v="308482"/>
    <d v="2016-05-31T00:00:00"/>
    <n v="1614"/>
    <m/>
    <n v="1614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8569"/>
    <d v="2016-05-31T00:00:00"/>
    <n v="339.71"/>
    <m/>
    <n v="339.71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8598"/>
    <d v="2016-05-31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1"/>
    <x v="9"/>
    <m/>
    <s v="MANUAL T9 RECLASS"/>
    <s v="T9"/>
    <n v="308644"/>
    <d v="2016-05-31T00:00:00"/>
    <m/>
    <n v="-179.35"/>
    <n v="-179.35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9"/>
    <n v="308599"/>
    <d v="2016-05-31T00:00:00"/>
    <m/>
    <n v="-168.48"/>
    <n v="-168.48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8598"/>
    <d v="2016-05-31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8598"/>
    <d v="2016-05-31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8598"/>
    <d v="2016-05-31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8566"/>
    <d v="2016-05-24T00:00:00"/>
    <n v="128.9"/>
    <m/>
    <n v="128.9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8566"/>
    <d v="2016-05-24T00:00:00"/>
    <n v="2032.99"/>
    <m/>
    <n v="2032.99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8566"/>
    <d v="2016-05-24T00:00:00"/>
    <n v="125.86"/>
    <m/>
    <n v="125.86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8566"/>
    <d v="2016-05-24T00:00:00"/>
    <n v="1392.57"/>
    <m/>
    <n v="1392.57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8472"/>
    <d v="2016-05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8474"/>
    <d v="2016-05-15T00:00:00"/>
    <n v="339.71"/>
    <m/>
    <n v="339.71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9"/>
    <n v="308473"/>
    <d v="2016-05-15T00:00:00"/>
    <m/>
    <n v="-168.48"/>
    <n v="-168.48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8472"/>
    <d v="2016-05-15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8472"/>
    <d v="2016-05-15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8467"/>
    <d v="2016-05-10T00:00:00"/>
    <n v="125.86"/>
    <m/>
    <n v="125.86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8467"/>
    <d v="2016-05-10T00:00:00"/>
    <n v="126.5"/>
    <m/>
    <n v="126.5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8467"/>
    <d v="2016-05-10T00:00:00"/>
    <n v="2033"/>
    <m/>
    <n v="2033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8467"/>
    <d v="2016-05-10T00:00:00"/>
    <n v="1553.26"/>
    <m/>
    <n v="1553.26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9"/>
    <n v="308466"/>
    <d v="2016-05-10T00:00:00"/>
    <m/>
    <n v="-59.29"/>
    <n v="-59.29"/>
    <s v="AA"/>
    <s v="P"/>
    <s v="6100 - SALARIES &amp; WAGES"/>
    <x v="9"/>
    <s v="Water Serv Corp of Kentucky"/>
    <s v="MWR"/>
    <s v="KY"/>
    <x v="1"/>
  </r>
  <r>
    <n v="345"/>
    <n v="345101"/>
    <x v="9"/>
    <m/>
    <s v="JCT-APR 16 ACCRUAL"/>
    <s v="JE"/>
    <n v="308372"/>
    <d v="2016-05-01T00:00:00"/>
    <m/>
    <n v="-968"/>
    <n v="-968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9"/>
    <n v="308322"/>
    <d v="2016-04-30T00:00:00"/>
    <m/>
    <n v="-185.15"/>
    <n v="-185.15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8321"/>
    <d v="2016-04-30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8321"/>
    <d v="2016-04-30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1"/>
    <x v="9"/>
    <m/>
    <s v="MANUAL T9 RECLASS"/>
    <s v="T9"/>
    <n v="308383"/>
    <d v="2016-04-30T00:00:00"/>
    <m/>
    <n v="-198.43"/>
    <n v="-198.43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8321"/>
    <d v="2016-04-30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8321"/>
    <d v="2016-04-30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8320"/>
    <d v="2016-04-30T00:00:00"/>
    <n v="339.38"/>
    <m/>
    <n v="339.38"/>
    <s v="AA"/>
    <s v="P"/>
    <s v="6100 - SALARIES &amp; WAGES"/>
    <x v="9"/>
    <s v="Water Serv Corp of Kentucky"/>
    <s v="MWR"/>
    <s v="KY"/>
    <x v="1"/>
  </r>
  <r>
    <n v="345"/>
    <n v="345101"/>
    <x v="9"/>
    <m/>
    <s v="MANUAL T8 RECLASS"/>
    <s v="T8"/>
    <n v="308382"/>
    <d v="2016-04-30T00:00:00"/>
    <n v="381.6"/>
    <m/>
    <n v="381.6"/>
    <s v="AA"/>
    <s v="P"/>
    <s v="6100 - SALARIES &amp; WAGES"/>
    <x v="9"/>
    <s v="Water Serv Corp of Kentucky"/>
    <s v="MWR"/>
    <s v="KY"/>
    <x v="1"/>
  </r>
  <r>
    <n v="345"/>
    <n v="345101"/>
    <x v="9"/>
    <m/>
    <s v="MANUAL T9 RECLASS"/>
    <s v="T9"/>
    <n v="308383"/>
    <d v="2016-04-30T00:00:00"/>
    <m/>
    <n v="-69.349999999999994"/>
    <n v="-69.349999999999994"/>
    <s v="AA"/>
    <s v="P"/>
    <s v="6100 - SALARIES &amp; WAGES"/>
    <x v="9"/>
    <s v="Water Serv Corp of Kentucky"/>
    <s v="MWR"/>
    <s v="KY"/>
    <x v="1"/>
  </r>
  <r>
    <n v="345"/>
    <n v="345101"/>
    <x v="9"/>
    <m/>
    <s v="JCT-APR 16 ACCRUAL"/>
    <s v="JE"/>
    <n v="308372"/>
    <d v="2016-04-30T00:00:00"/>
    <n v="968"/>
    <m/>
    <n v="968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8321"/>
    <d v="2016-04-30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8316"/>
    <d v="2016-04-26T00:00:00"/>
    <n v="381.6"/>
    <m/>
    <n v="381.6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9"/>
    <n v="308317"/>
    <d v="2016-04-26T00:00:00"/>
    <m/>
    <n v="-381.6"/>
    <n v="-381.6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8318"/>
    <d v="2016-04-26T00:00:00"/>
    <n v="1198.4100000000001"/>
    <m/>
    <n v="1198.4100000000001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8318"/>
    <d v="2016-04-26T00:00:00"/>
    <n v="126.37"/>
    <m/>
    <n v="126.37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8318"/>
    <d v="2016-04-26T00:00:00"/>
    <n v="130.44999999999999"/>
    <m/>
    <n v="130.44999999999999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8318"/>
    <d v="2016-04-26T00:00:00"/>
    <n v="1772.84"/>
    <m/>
    <n v="1772.84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9"/>
    <n v="308317"/>
    <d v="2016-04-26T00:00:00"/>
    <m/>
    <n v="-381.6"/>
    <n v="-381.6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9"/>
    <n v="308226"/>
    <d v="2016-04-15T00:00:00"/>
    <m/>
    <n v="-185.15"/>
    <n v="-185.15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8225"/>
    <d v="2016-04-15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8225"/>
    <d v="2016-04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8225"/>
    <d v="2016-04-15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8225"/>
    <d v="2016-04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8225"/>
    <d v="2016-04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8277"/>
    <d v="2016-04-15T00:00:00"/>
    <n v="339.38"/>
    <m/>
    <n v="339.38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8255"/>
    <d v="2016-04-12T00:00:00"/>
    <n v="141.86000000000001"/>
    <m/>
    <n v="141.86000000000001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8255"/>
    <d v="2016-04-12T00:00:00"/>
    <n v="152.52000000000001"/>
    <m/>
    <n v="152.52000000000001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8255"/>
    <d v="2016-04-12T00:00:00"/>
    <n v="1678.14"/>
    <m/>
    <n v="1678.14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8255"/>
    <d v="2016-04-12T00:00:00"/>
    <n v="1186.1099999999999"/>
    <m/>
    <n v="1186.1099999999999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8086"/>
    <d v="2016-04-08T00:00:00"/>
    <n v="117.15"/>
    <m/>
    <n v="117.15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8086"/>
    <d v="2016-04-08T00:00:00"/>
    <n v="120.96"/>
    <m/>
    <n v="120.96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8112"/>
    <d v="2016-04-08T00:00:00"/>
    <m/>
    <n v="-1348.45"/>
    <n v="-1348.45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8112"/>
    <d v="2016-04-08T00:00:00"/>
    <m/>
    <n v="-117.15"/>
    <n v="-117.15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8112"/>
    <d v="2016-04-08T00:00:00"/>
    <m/>
    <n v="-120.96"/>
    <n v="-120.96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8112"/>
    <d v="2016-04-08T00:00:00"/>
    <m/>
    <n v="-1029.3"/>
    <n v="-1029.3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8086"/>
    <d v="2016-04-08T00:00:00"/>
    <n v="1029.3"/>
    <m/>
    <n v="1029.3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8086"/>
    <d v="2016-04-08T00:00:00"/>
    <n v="1348.45"/>
    <m/>
    <n v="1348.45"/>
    <s v="AA"/>
    <s v="P"/>
    <s v="6100 - SALARIES &amp; WAGES"/>
    <x v="9"/>
    <s v="Water Serv Corp of Kentucky"/>
    <s v="MWR"/>
    <s v="KY"/>
    <x v="1"/>
  </r>
  <r>
    <n v="345"/>
    <n v="345101"/>
    <x v="9"/>
    <m/>
    <s v="JCT-MAR 16 ACCRUAL"/>
    <s v="JE"/>
    <n v="307949"/>
    <d v="2016-04-01T00:00:00"/>
    <m/>
    <n v="-699"/>
    <n v="-699"/>
    <s v="AA"/>
    <s v="P"/>
    <s v="6100 - SALARIES &amp; WAGES"/>
    <x v="9"/>
    <s v="Water Serv Corp of Kentucky"/>
    <s v="MWR"/>
    <s v="KY"/>
    <x v="1"/>
  </r>
  <r>
    <n v="345"/>
    <n v="345101"/>
    <x v="9"/>
    <m/>
    <s v="JCT-MAR 16 ACCRUAL"/>
    <s v="JE"/>
    <n v="307949"/>
    <d v="2016-03-31T00:00:00"/>
    <n v="699"/>
    <m/>
    <n v="699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9"/>
    <n v="308066"/>
    <d v="2016-03-31T00:00:00"/>
    <m/>
    <n v="-201.18"/>
    <n v="-201.18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8103"/>
    <d v="2016-03-31T00:00:00"/>
    <n v="328.19"/>
    <m/>
    <n v="328.19"/>
    <s v="AA"/>
    <s v="P"/>
    <s v="6100 - SALARIES &amp; WAGES"/>
    <x v="9"/>
    <s v="Water Serv Corp of Kentucky"/>
    <s v="MWR"/>
    <s v="KY"/>
    <x v="1"/>
  </r>
  <r>
    <n v="345"/>
    <n v="345101"/>
    <x v="9"/>
    <m/>
    <s v="MANUAL T9 RECLASS"/>
    <s v="T9"/>
    <n v="308101"/>
    <d v="2016-03-31T00:00:00"/>
    <m/>
    <n v="-136.55000000000001"/>
    <n v="-136.55000000000001"/>
    <s v="AA"/>
    <s v="P"/>
    <s v="6100 - SALARIES &amp; WAGES"/>
    <x v="9"/>
    <s v="Water Serv Corp of Kentucky"/>
    <s v="MWR"/>
    <s v="KY"/>
    <x v="1"/>
  </r>
  <r>
    <n v="345"/>
    <n v="345101"/>
    <x v="9"/>
    <m/>
    <s v="MANUAL T9 RECLASS"/>
    <s v="T9"/>
    <n v="308101"/>
    <d v="2016-03-31T00:00:00"/>
    <m/>
    <n v="-73.08"/>
    <n v="-73.08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9"/>
    <n v="308063"/>
    <d v="2016-03-29T00:00:00"/>
    <m/>
    <n v="-114.48"/>
    <n v="-114.48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8062"/>
    <d v="2016-03-29T00:00:00"/>
    <n v="114.48"/>
    <m/>
    <n v="114.48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8062"/>
    <d v="2016-03-29T00:00:00"/>
    <n v="114.48"/>
    <m/>
    <n v="114.48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9"/>
    <n v="308063"/>
    <d v="2016-03-29T00:00:00"/>
    <m/>
    <n v="-114.48"/>
    <n v="-114.48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8113"/>
    <d v="2016-03-29T00:00:00"/>
    <n v="120.96"/>
    <m/>
    <n v="120.96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8113"/>
    <d v="2016-03-29T00:00:00"/>
    <n v="1029.3"/>
    <m/>
    <n v="1029.3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8113"/>
    <d v="2016-03-29T00:00:00"/>
    <n v="1348.45"/>
    <m/>
    <n v="1348.45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8113"/>
    <d v="2016-03-29T00:00:00"/>
    <n v="117.15"/>
    <m/>
    <n v="117.15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7700"/>
    <d v="2016-03-15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7700"/>
    <d v="2016-03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9"/>
    <n v="307701"/>
    <d v="2016-03-15T00:00:00"/>
    <m/>
    <n v="-184.42"/>
    <n v="-184.42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7944"/>
    <d v="2016-03-15T00:00:00"/>
    <n v="134.24"/>
    <m/>
    <n v="134.24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7944"/>
    <d v="2016-03-15T00:00:00"/>
    <n v="127.76"/>
    <m/>
    <n v="127.76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7944"/>
    <d v="2016-03-15T00:00:00"/>
    <n v="1377.83"/>
    <m/>
    <n v="1377.83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7700"/>
    <d v="2016-03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7671"/>
    <d v="2016-03-15T00:00:00"/>
    <n v="328.19"/>
    <m/>
    <n v="328.19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7700"/>
    <d v="2016-03-15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7700"/>
    <d v="2016-03-15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7700"/>
    <d v="2016-03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7700"/>
    <d v="2016-03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7700"/>
    <d v="2016-03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7649"/>
    <d v="2016-03-01T00:00:00"/>
    <n v="1319.06"/>
    <m/>
    <n v="1319.06"/>
    <s v="AA"/>
    <s v="P"/>
    <s v="6100 - SALARIES &amp; WAGES"/>
    <x v="9"/>
    <s v="Water Serv Corp of Kentucky"/>
    <s v="MWR"/>
    <s v="KY"/>
    <x v="1"/>
  </r>
  <r>
    <n v="345"/>
    <n v="345101"/>
    <x v="9"/>
    <m/>
    <s v="JCT-FEB 16 ACCRUAL"/>
    <s v="JE"/>
    <n v="307387"/>
    <d v="2016-03-01T00:00:00"/>
    <m/>
    <n v="-3144"/>
    <n v="-3144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7649"/>
    <d v="2016-03-01T00:00:00"/>
    <n v="113.94"/>
    <m/>
    <n v="113.94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7649"/>
    <d v="2016-03-01T00:00:00"/>
    <n v="127.76"/>
    <m/>
    <n v="127.76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7447"/>
    <d v="2016-02-29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7447"/>
    <d v="2016-02-29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7447"/>
    <d v="2016-02-29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7447"/>
    <d v="2016-02-29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1"/>
    <x v="9"/>
    <m/>
    <s v="JCT-FEB 16 ACCRUAL"/>
    <s v="JE"/>
    <n v="307387"/>
    <d v="2016-02-29T00:00:00"/>
    <n v="3144"/>
    <m/>
    <n v="3144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7407"/>
    <d v="2016-02-29T00:00:00"/>
    <n v="327.86"/>
    <m/>
    <n v="327.86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7447"/>
    <d v="2016-02-29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1"/>
    <x v="9"/>
    <m/>
    <s v="MANUAL T9 RECLASS"/>
    <s v="T9"/>
    <n v="307497"/>
    <d v="2016-02-29T00:00:00"/>
    <m/>
    <n v="-149.86000000000001"/>
    <n v="-149.86000000000001"/>
    <s v="AA"/>
    <s v="P"/>
    <s v="6100 - SALARIES &amp; WAGES"/>
    <x v="9"/>
    <s v="Water Serv Corp of Kentucky"/>
    <s v="MWR"/>
    <s v="KY"/>
    <x v="1"/>
  </r>
  <r>
    <n v="345"/>
    <n v="345101"/>
    <x v="9"/>
    <m/>
    <s v="MANUAL T9 RECLASS"/>
    <s v="T9"/>
    <n v="307497"/>
    <d v="2016-02-29T00:00:00"/>
    <m/>
    <n v="-188.29"/>
    <n v="-188.29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9"/>
    <n v="307448"/>
    <d v="2016-02-29T00:00:00"/>
    <m/>
    <n v="-150.74"/>
    <n v="-150.74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7406"/>
    <d v="2016-02-16T00:00:00"/>
    <n v="178.62"/>
    <m/>
    <n v="178.62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7406"/>
    <d v="2016-02-16T00:00:00"/>
    <n v="158.65"/>
    <m/>
    <n v="158.65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7406"/>
    <d v="2016-02-16T00:00:00"/>
    <n v="902.4"/>
    <m/>
    <n v="902.4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7406"/>
    <d v="2016-02-16T00:00:00"/>
    <n v="1397.42"/>
    <m/>
    <n v="1397.42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9"/>
    <n v="307347"/>
    <d v="2016-02-15T00:00:00"/>
    <m/>
    <n v="-230.29"/>
    <n v="-230.29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7346"/>
    <d v="2016-02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7346"/>
    <d v="2016-02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7348"/>
    <d v="2016-02-15T00:00:00"/>
    <n v="327.86"/>
    <m/>
    <n v="327.86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7329"/>
    <d v="2016-02-02T00:00:00"/>
    <n v="1165.6099999999999"/>
    <m/>
    <n v="1165.6099999999999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7327"/>
    <d v="2016-02-02T00:00:00"/>
    <n v="114.48"/>
    <m/>
    <n v="114.48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7327"/>
    <d v="2016-02-02T00:00:00"/>
    <n v="114.48"/>
    <m/>
    <n v="114.48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9"/>
    <n v="307328"/>
    <d v="2016-02-02T00:00:00"/>
    <m/>
    <n v="-114.48"/>
    <n v="-114.48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9"/>
    <n v="307328"/>
    <d v="2016-02-02T00:00:00"/>
    <m/>
    <n v="-114.48"/>
    <n v="-114.48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7329"/>
    <d v="2016-02-02T00:00:00"/>
    <n v="1616.8"/>
    <m/>
    <n v="1616.8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7329"/>
    <d v="2016-02-02T00:00:00"/>
    <n v="127.76"/>
    <m/>
    <n v="127.76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7329"/>
    <d v="2016-02-02T00:00:00"/>
    <n v="122.49"/>
    <m/>
    <n v="122.49"/>
    <s v="AA"/>
    <s v="P"/>
    <s v="6100 - SALARIES &amp; WAGES"/>
    <x v="9"/>
    <s v="Water Serv Corp of Kentucky"/>
    <s v="MWR"/>
    <s v="KY"/>
    <x v="1"/>
  </r>
  <r>
    <n v="345"/>
    <n v="345101"/>
    <x v="9"/>
    <m/>
    <s v="JCT-JAN 16 ACCRUAL"/>
    <s v="JE"/>
    <n v="307112"/>
    <d v="2016-02-01T00:00:00"/>
    <m/>
    <n v="-2795"/>
    <n v="-2795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7210"/>
    <d v="2016-01-31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7210"/>
    <d v="2016-01-31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7210"/>
    <d v="2016-01-31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7210"/>
    <d v="2016-01-31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1"/>
    <x v="9"/>
    <m/>
    <s v="MANUAL T8 RECLASS"/>
    <s v="T8"/>
    <n v="307284"/>
    <d v="2016-01-31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9"/>
    <n v="307211"/>
    <d v="2016-01-31T00:00:00"/>
    <m/>
    <n v="-167.65"/>
    <n v="-167.65"/>
    <s v="AA"/>
    <s v="P"/>
    <s v="6100 - SALARIES &amp; WAGES"/>
    <x v="9"/>
    <s v="Water Serv Corp of Kentucky"/>
    <s v="MWR"/>
    <s v="KY"/>
    <x v="1"/>
  </r>
  <r>
    <n v="345"/>
    <n v="345101"/>
    <x v="9"/>
    <m/>
    <s v="MANUAL T9 RECLASS"/>
    <s v="T9"/>
    <n v="307236"/>
    <d v="2016-01-31T00:00:00"/>
    <m/>
    <n v="-30.77"/>
    <n v="-30.77"/>
    <s v="AA"/>
    <s v="P"/>
    <s v="6100 - SALARIES &amp; WAGES"/>
    <x v="9"/>
    <s v="Water Serv Corp of Kentucky"/>
    <s v="MWR"/>
    <s v="KY"/>
    <x v="1"/>
  </r>
  <r>
    <n v="345"/>
    <n v="345101"/>
    <x v="9"/>
    <m/>
    <s v="MANUAL T9 RECLASS"/>
    <s v="T9"/>
    <n v="307236"/>
    <d v="2016-01-31T00:00:00"/>
    <m/>
    <n v="-188.47"/>
    <n v="-188.47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7212"/>
    <d v="2016-01-31T00:00:00"/>
    <n v="328.19"/>
    <m/>
    <n v="328.19"/>
    <s v="AA"/>
    <s v="P"/>
    <s v="6100 - SALARIES &amp; WAGES"/>
    <x v="9"/>
    <s v="Water Serv Corp of Kentucky"/>
    <s v="MWR"/>
    <s v="KY"/>
    <x v="1"/>
  </r>
  <r>
    <n v="345"/>
    <n v="345101"/>
    <x v="9"/>
    <m/>
    <s v="JCT-JAN 16 ACCRUAL"/>
    <s v="JE"/>
    <n v="307112"/>
    <d v="2016-01-31T00:00:00"/>
    <n v="2795"/>
    <m/>
    <n v="2795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7210"/>
    <d v="2016-01-31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7210"/>
    <d v="2016-01-31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7121"/>
    <d v="2016-01-19T00:00:00"/>
    <n v="120.96"/>
    <m/>
    <n v="120.96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7121"/>
    <d v="2016-01-19T00:00:00"/>
    <n v="1616.8"/>
    <m/>
    <n v="1616.8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7121"/>
    <d v="2016-01-19T00:00:00"/>
    <n v="118.22"/>
    <m/>
    <n v="118.22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7121"/>
    <d v="2016-01-19T00:00:00"/>
    <n v="1123.1600000000001"/>
    <m/>
    <n v="1123.1600000000001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7084"/>
    <d v="2016-01-15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7084"/>
    <d v="2016-01-15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7084"/>
    <d v="2016-01-15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9"/>
    <n v="307085"/>
    <d v="2016-01-15T00:00:00"/>
    <m/>
    <n v="-167.65"/>
    <n v="-167.65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7086"/>
    <d v="2016-01-15T00:00:00"/>
    <n v="328.19"/>
    <m/>
    <n v="328.19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7056"/>
    <d v="2016-01-05T00:00:00"/>
    <n v="152.63999999999999"/>
    <m/>
    <n v="152.63999999999999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9"/>
    <n v="307057"/>
    <d v="2016-01-05T00:00:00"/>
    <m/>
    <n v="-457.92"/>
    <n v="-457.92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9"/>
    <n v="307057"/>
    <d v="2016-01-05T00:00:00"/>
    <m/>
    <n v="-457.92"/>
    <n v="-457.92"/>
    <s v="AA"/>
    <s v="P"/>
    <s v="6100 - SALARIES &amp; WAGES"/>
    <x v="9"/>
    <s v="Water Serv Corp of Kentucky"/>
    <s v="MWR"/>
    <s v="KY"/>
    <x v="1"/>
  </r>
  <r>
    <n v="345"/>
    <n v="345101"/>
    <x v="9"/>
    <m/>
    <s v="Captime Reallocation"/>
    <s v="T8"/>
    <n v="307056"/>
    <d v="2016-01-05T00:00:00"/>
    <n v="152.63999999999999"/>
    <m/>
    <n v="152.63999999999999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7060"/>
    <d v="2016-01-05T00:00:00"/>
    <n v="1823.6"/>
    <m/>
    <n v="1823.6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7060"/>
    <d v="2016-01-05T00:00:00"/>
    <n v="120.96"/>
    <m/>
    <n v="120.96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7060"/>
    <d v="2016-01-05T00:00:00"/>
    <n v="91.16"/>
    <m/>
    <n v="91.16"/>
    <s v="AA"/>
    <s v="P"/>
    <s v="6100 - SALARIES &amp; WAGES"/>
    <x v="9"/>
    <s v="Water Serv Corp of Kentucky"/>
    <s v="MWR"/>
    <s v="KY"/>
    <x v="1"/>
  </r>
  <r>
    <n v="345"/>
    <n v="345101"/>
    <x v="9"/>
    <m/>
    <s v="Salary and Expense Distributio"/>
    <s v="JP"/>
    <n v="307060"/>
    <d v="2016-01-05T00:00:00"/>
    <n v="1097.04"/>
    <m/>
    <n v="1097.04"/>
    <s v="AA"/>
    <s v="P"/>
    <s v="6100 - SALARIES &amp; WAGES"/>
    <x v="9"/>
    <s v="Water Serv Corp of Kentucky"/>
    <s v="MWR"/>
    <s v="KY"/>
    <x v="1"/>
  </r>
  <r>
    <n v="345"/>
    <n v="345101"/>
    <x v="9"/>
    <m/>
    <s v="JCT-DEC 15 ACCRUAL"/>
    <s v="JE"/>
    <n v="306747"/>
    <d v="2016-01-01T00:00:00"/>
    <m/>
    <n v="-2446"/>
    <n v="-2446"/>
    <s v="AA"/>
    <s v="P"/>
    <s v="6100 - SALARIES &amp; WAGES"/>
    <x v="9"/>
    <s v="Water Serv Corp of Kentucky"/>
    <s v="MWR"/>
    <s v="KY"/>
    <x v="1"/>
  </r>
  <r>
    <n v="345"/>
    <n v="345102"/>
    <x v="9"/>
    <m/>
    <s v="JCT-DECEMBER 17 ACCRUAL"/>
    <s v="JE"/>
    <n v="359493"/>
    <d v="2017-12-31T00:00:00"/>
    <n v="9566"/>
    <m/>
    <n v="9566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9554"/>
    <d v="2017-12-19T00:00:00"/>
    <m/>
    <n v="-366.39"/>
    <n v="-366.39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9554"/>
    <d v="2017-12-19T00:00:00"/>
    <m/>
    <n v="-366.39"/>
    <n v="-366.39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553"/>
    <d v="2017-12-19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553"/>
    <d v="2017-12-19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553"/>
    <d v="2017-12-19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553"/>
    <d v="2017-12-19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553"/>
    <d v="2017-12-19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553"/>
    <d v="2017-12-19T00:00:00"/>
    <n v="244.26"/>
    <m/>
    <n v="244.26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553"/>
    <d v="2017-12-19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553"/>
    <d v="2017-12-19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553"/>
    <d v="2017-12-19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553"/>
    <d v="2017-12-19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553"/>
    <d v="2017-12-19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553"/>
    <d v="2017-12-19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553"/>
    <d v="2017-12-19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553"/>
    <d v="2017-12-19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553"/>
    <d v="2017-12-19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9554"/>
    <d v="2017-12-19T00:00:00"/>
    <m/>
    <n v="-40.71"/>
    <n v="-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9554"/>
    <d v="2017-12-19T00:00:00"/>
    <m/>
    <n v="-203.55"/>
    <n v="-203.55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553"/>
    <d v="2017-12-19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9575"/>
    <d v="2017-12-19T00:00:00"/>
    <n v="1170.4000000000001"/>
    <m/>
    <n v="1170.4000000000001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9575"/>
    <d v="2017-12-19T00:00:00"/>
    <n v="1614.35"/>
    <m/>
    <n v="1614.35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9575"/>
    <d v="2017-12-19T00:00:00"/>
    <n v="2272.58"/>
    <m/>
    <n v="2272.58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9575"/>
    <d v="2017-12-19T00:00:00"/>
    <n v="1137.5999999999999"/>
    <m/>
    <n v="1137.5999999999999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9575"/>
    <d v="2017-12-19T00:00:00"/>
    <n v="1544.82"/>
    <m/>
    <n v="1544.82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9575"/>
    <d v="2017-12-19T00:00:00"/>
    <n v="1964.62"/>
    <m/>
    <n v="1964.62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9575"/>
    <d v="2017-12-19T00:00:00"/>
    <n v="2213.96"/>
    <m/>
    <n v="2213.96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9520"/>
    <d v="2017-12-05T00:00:00"/>
    <n v="2285.36"/>
    <m/>
    <n v="2285.36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9520"/>
    <d v="2017-12-05T00:00:00"/>
    <n v="1722.41"/>
    <m/>
    <n v="1722.41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9520"/>
    <d v="2017-12-05T00:00:00"/>
    <n v="1653.27"/>
    <m/>
    <n v="1653.27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9520"/>
    <d v="2017-12-05T00:00:00"/>
    <n v="2320.9299999999998"/>
    <m/>
    <n v="2320.9299999999998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9520"/>
    <d v="2017-12-05T00:00:00"/>
    <n v="1727.11"/>
    <m/>
    <n v="1727.11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9520"/>
    <d v="2017-12-05T00:00:00"/>
    <n v="1155.3800000000001"/>
    <m/>
    <n v="1155.3800000000001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9520"/>
    <d v="2017-12-05T00:00:00"/>
    <n v="1192.3599999999999"/>
    <m/>
    <n v="1192.3599999999999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9482"/>
    <d v="2017-12-05T00:00:00"/>
    <m/>
    <n v="-203.55"/>
    <n v="-203.55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9482"/>
    <d v="2017-12-05T00:00:00"/>
    <m/>
    <n v="-122.13"/>
    <n v="-122.13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9482"/>
    <d v="2017-12-05T00:00:00"/>
    <m/>
    <n v="-366.39"/>
    <n v="-366.39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9482"/>
    <d v="2017-12-05T00:00:00"/>
    <m/>
    <n v="-732.78"/>
    <n v="-732.7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481"/>
    <d v="2017-12-05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481"/>
    <d v="2017-12-05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481"/>
    <d v="2017-12-05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481"/>
    <d v="2017-12-05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481"/>
    <d v="2017-12-05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481"/>
    <d v="2017-12-05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481"/>
    <d v="2017-12-05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481"/>
    <d v="2017-12-05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481"/>
    <d v="2017-12-05T00:00:00"/>
    <n v="122.13"/>
    <m/>
    <n v="122.13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481"/>
    <d v="2017-12-05T00:00:00"/>
    <n v="122.13"/>
    <m/>
    <n v="122.13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481"/>
    <d v="2017-12-05T00:00:00"/>
    <n v="122.13"/>
    <m/>
    <n v="122.13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481"/>
    <d v="2017-12-05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481"/>
    <d v="2017-12-05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481"/>
    <d v="2017-12-05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481"/>
    <d v="2017-12-05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481"/>
    <d v="2017-12-05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481"/>
    <d v="2017-12-05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481"/>
    <d v="2017-12-05T00:00:00"/>
    <n v="162.84"/>
    <m/>
    <n v="162.84"/>
    <s v="AA"/>
    <s v="P"/>
    <s v="6100 - SALARIES &amp; WAGES"/>
    <x v="9"/>
    <s v="Water Serv Corp of Kentucky"/>
    <s v="MWR"/>
    <s v="KY"/>
    <x v="0"/>
  </r>
  <r>
    <n v="345"/>
    <n v="345102"/>
    <x v="9"/>
    <m/>
    <s v="JCT-NOVEMBER 17 ACCRUAL"/>
    <s v="JE"/>
    <n v="359224"/>
    <d v="2017-12-01T00:00:00"/>
    <m/>
    <n v="-8370"/>
    <n v="-8370"/>
    <s v="AA"/>
    <s v="P"/>
    <s v="6100 - SALARIES &amp; WAGES"/>
    <x v="9"/>
    <s v="Water Serv Corp of Kentucky"/>
    <s v="MWR"/>
    <s v="KY"/>
    <x v="0"/>
  </r>
  <r>
    <n v="345"/>
    <n v="345102"/>
    <x v="9"/>
    <m/>
    <s v="JCT-NOVEMBER 17 ACCRUAL"/>
    <s v="JE"/>
    <n v="359224"/>
    <d v="2017-11-30T00:00:00"/>
    <n v="8370"/>
    <m/>
    <n v="8370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9307"/>
    <d v="2017-11-21T00:00:00"/>
    <n v="1535.22"/>
    <m/>
    <n v="1535.22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9307"/>
    <d v="2017-11-21T00:00:00"/>
    <n v="1421.62"/>
    <m/>
    <n v="1421.62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9307"/>
    <d v="2017-11-21T00:00:00"/>
    <n v="1180.26"/>
    <m/>
    <n v="1180.26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9307"/>
    <d v="2017-11-21T00:00:00"/>
    <n v="2291.85"/>
    <m/>
    <n v="2291.85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9307"/>
    <d v="2017-11-21T00:00:00"/>
    <n v="1765.47"/>
    <m/>
    <n v="1765.47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9307"/>
    <d v="2017-11-21T00:00:00"/>
    <n v="1787.29"/>
    <m/>
    <n v="1787.29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9307"/>
    <d v="2017-11-21T00:00:00"/>
    <n v="2210.41"/>
    <m/>
    <n v="2210.4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9301"/>
    <d v="2017-11-21T00:00:00"/>
    <m/>
    <n v="-305.35000000000002"/>
    <n v="-305.3500000000000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9301"/>
    <d v="2017-11-21T00:00:00"/>
    <m/>
    <n v="-81.42"/>
    <n v="-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300"/>
    <d v="2017-11-21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300"/>
    <d v="2017-11-21T00:00:00"/>
    <n v="20.36"/>
    <m/>
    <n v="20.36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300"/>
    <d v="2017-11-21T00:00:00"/>
    <n v="20.36"/>
    <m/>
    <n v="20.36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300"/>
    <d v="2017-11-21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300"/>
    <d v="2017-11-21T00:00:00"/>
    <n v="20.36"/>
    <m/>
    <n v="20.36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300"/>
    <d v="2017-11-21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300"/>
    <d v="2017-11-21T00:00:00"/>
    <n v="20.36"/>
    <m/>
    <n v="20.36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300"/>
    <d v="2017-11-21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300"/>
    <d v="2017-11-21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300"/>
    <d v="2017-11-21T00:00:00"/>
    <n v="20.36"/>
    <m/>
    <n v="20.36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300"/>
    <d v="2017-11-21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300"/>
    <d v="2017-11-21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300"/>
    <d v="2017-11-21T00:00:00"/>
    <n v="101.78"/>
    <m/>
    <n v="101.7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300"/>
    <d v="2017-11-21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300"/>
    <d v="2017-11-21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300"/>
    <d v="2017-11-21T00:00:00"/>
    <n v="122.13"/>
    <m/>
    <n v="122.13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9301"/>
    <d v="2017-11-21T00:00:00"/>
    <m/>
    <n v="-162.84"/>
    <n v="-162.8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9301"/>
    <d v="2017-11-21T00:00:00"/>
    <m/>
    <n v="-346.04"/>
    <n v="-346.04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9227"/>
    <d v="2017-11-07T00:00:00"/>
    <n v="1337.6"/>
    <m/>
    <n v="1337.6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9227"/>
    <d v="2017-11-07T00:00:00"/>
    <n v="1424.87"/>
    <m/>
    <n v="1424.87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9227"/>
    <d v="2017-11-07T00:00:00"/>
    <n v="1170.4000000000001"/>
    <m/>
    <n v="1170.4000000000001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9227"/>
    <d v="2017-11-07T00:00:00"/>
    <n v="2378.87"/>
    <m/>
    <n v="2378.87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9227"/>
    <d v="2017-11-07T00:00:00"/>
    <n v="1722.42"/>
    <m/>
    <n v="1722.42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9227"/>
    <d v="2017-11-07T00:00:00"/>
    <n v="1556"/>
    <m/>
    <n v="1556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9227"/>
    <d v="2017-11-07T00:00:00"/>
    <n v="2210.41"/>
    <m/>
    <n v="2210.4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228"/>
    <d v="2017-11-07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228"/>
    <d v="2017-11-07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228"/>
    <d v="2017-11-07T00:00:00"/>
    <n v="162.84"/>
    <m/>
    <n v="162.8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228"/>
    <d v="2017-11-07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228"/>
    <d v="2017-11-07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228"/>
    <d v="2017-11-07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228"/>
    <d v="2017-11-07T00:00:00"/>
    <n v="61.07"/>
    <m/>
    <n v="61.07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228"/>
    <d v="2017-11-07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9229"/>
    <d v="2017-11-07T00:00:00"/>
    <m/>
    <n v="-223.91"/>
    <n v="-223.9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9229"/>
    <d v="2017-11-07T00:00:00"/>
    <m/>
    <n v="-407.1"/>
    <n v="-407.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228"/>
    <d v="2017-11-07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228"/>
    <d v="2017-11-07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228"/>
    <d v="2017-11-07T00:00:00"/>
    <n v="122.13"/>
    <m/>
    <n v="122.13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228"/>
    <d v="2017-11-07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228"/>
    <d v="2017-11-07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228"/>
    <d v="2017-11-07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228"/>
    <d v="2017-11-07T00:00:00"/>
    <n v="244.26"/>
    <m/>
    <n v="244.26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9229"/>
    <d v="2017-11-07T00:00:00"/>
    <m/>
    <n v="-223.91"/>
    <n v="-223.9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228"/>
    <d v="2017-11-07T00:00:00"/>
    <n v="223.91"/>
    <m/>
    <n v="223.9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228"/>
    <d v="2017-11-07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228"/>
    <d v="2017-11-07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228"/>
    <d v="2017-11-07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228"/>
    <d v="2017-11-07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228"/>
    <d v="2017-11-07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228"/>
    <d v="2017-11-07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228"/>
    <d v="2017-11-07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228"/>
    <d v="2017-11-07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228"/>
    <d v="2017-11-07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9228"/>
    <d v="2017-11-07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9229"/>
    <d v="2017-11-07T00:00:00"/>
    <m/>
    <n v="-773.49"/>
    <n v="-773.49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9229"/>
    <d v="2017-11-07T00:00:00"/>
    <m/>
    <n v="-162.84"/>
    <n v="-162.8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9229"/>
    <d v="2017-11-07T00:00:00"/>
    <m/>
    <n v="-325.68"/>
    <n v="-325.6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9229"/>
    <d v="2017-11-07T00:00:00"/>
    <m/>
    <n v="-244.26"/>
    <n v="-244.26"/>
    <s v="AA"/>
    <s v="P"/>
    <s v="6100 - SALARIES &amp; WAGES"/>
    <x v="9"/>
    <s v="Water Serv Corp of Kentucky"/>
    <s v="MWR"/>
    <s v="KY"/>
    <x v="0"/>
  </r>
  <r>
    <n v="345"/>
    <n v="345102"/>
    <x v="9"/>
    <m/>
    <s v="JCT-OCTOBER 17 ACCRUAL"/>
    <s v="JE"/>
    <n v="358828"/>
    <d v="2017-11-01T00:00:00"/>
    <m/>
    <n v="-5979"/>
    <n v="-5979"/>
    <s v="AA"/>
    <s v="P"/>
    <s v="6100 - SALARIES &amp; WAGES"/>
    <x v="9"/>
    <s v="Water Serv Corp of Kentucky"/>
    <s v="MWR"/>
    <s v="KY"/>
    <x v="0"/>
  </r>
  <r>
    <n v="345"/>
    <n v="345102"/>
    <x v="9"/>
    <m/>
    <s v="MANUAL T8 RECLASS"/>
    <s v="T8"/>
    <n v="359055"/>
    <d v="2017-10-31T00:00:00"/>
    <n v="244.26"/>
    <m/>
    <n v="244.26"/>
    <s v="AA"/>
    <s v="P"/>
    <s v="6100 - SALARIES &amp; WAGES"/>
    <x v="9"/>
    <s v="Water Serv Corp of Kentucky"/>
    <s v="MWR"/>
    <s v="KY"/>
    <x v="0"/>
  </r>
  <r>
    <n v="345"/>
    <n v="345102"/>
    <x v="9"/>
    <m/>
    <s v="JCT-OCTOBER 17 ACCRUAL"/>
    <s v="JE"/>
    <n v="358828"/>
    <d v="2017-10-31T00:00:00"/>
    <n v="5979"/>
    <m/>
    <n v="5979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978"/>
    <d v="2017-10-24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978"/>
    <d v="2017-10-24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978"/>
    <d v="2017-10-24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978"/>
    <d v="2017-10-24T00:00:00"/>
    <n v="284.97000000000003"/>
    <m/>
    <n v="284.97000000000003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978"/>
    <d v="2017-10-24T00:00:00"/>
    <n v="223.91"/>
    <m/>
    <n v="223.9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978"/>
    <d v="2017-10-24T00:00:00"/>
    <n v="244.26"/>
    <m/>
    <n v="244.26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8979"/>
    <d v="2017-10-24T00:00:00"/>
    <m/>
    <n v="-244.26"/>
    <n v="-244.26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8979"/>
    <d v="2017-10-24T00:00:00"/>
    <m/>
    <n v="-264.62"/>
    <n v="-264.6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978"/>
    <d v="2017-10-24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978"/>
    <d v="2017-10-24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978"/>
    <d v="2017-10-24T00:00:00"/>
    <n v="61.07"/>
    <m/>
    <n v="61.07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978"/>
    <d v="2017-10-24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978"/>
    <d v="2017-10-24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978"/>
    <d v="2017-10-24T00:00:00"/>
    <n v="264.62"/>
    <m/>
    <n v="264.6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978"/>
    <d v="2017-10-24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978"/>
    <d v="2017-10-24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978"/>
    <d v="2017-10-24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978"/>
    <d v="2017-10-24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978"/>
    <d v="2017-10-24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978"/>
    <d v="2017-10-24T00:00:00"/>
    <n v="244.26"/>
    <m/>
    <n v="244.26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978"/>
    <d v="2017-10-24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978"/>
    <d v="2017-10-24T00:00:00"/>
    <n v="223.91"/>
    <m/>
    <n v="223.9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978"/>
    <d v="2017-10-24T00:00:00"/>
    <n v="244.26"/>
    <m/>
    <n v="244.26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978"/>
    <d v="2017-10-24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978"/>
    <d v="2017-10-24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978"/>
    <d v="2017-10-24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978"/>
    <d v="2017-10-24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978"/>
    <d v="2017-10-24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978"/>
    <d v="2017-10-24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978"/>
    <d v="2017-10-24T00:00:00"/>
    <n v="162.84"/>
    <m/>
    <n v="162.8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8979"/>
    <d v="2017-10-24T00:00:00"/>
    <m/>
    <n v="-162.84"/>
    <n v="-162.8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8979"/>
    <d v="2017-10-24T00:00:00"/>
    <m/>
    <n v="-956.69"/>
    <n v="-956.69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8979"/>
    <d v="2017-10-24T00:00:00"/>
    <m/>
    <n v="-488.52"/>
    <n v="-488.5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8979"/>
    <d v="2017-10-24T00:00:00"/>
    <m/>
    <n v="-183.2"/>
    <n v="-183.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8979"/>
    <d v="2017-10-24T00:00:00"/>
    <m/>
    <n v="-997.4"/>
    <n v="-997.4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8975"/>
    <d v="2017-10-24T00:00:00"/>
    <n v="1770.85"/>
    <m/>
    <n v="1770.85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8975"/>
    <d v="2017-10-24T00:00:00"/>
    <n v="1772.7"/>
    <m/>
    <n v="1772.7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8975"/>
    <d v="2017-10-24T00:00:00"/>
    <n v="2210.41"/>
    <m/>
    <n v="2210.41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8975"/>
    <d v="2017-10-24T00:00:00"/>
    <n v="2252.9"/>
    <m/>
    <n v="2252.9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8975"/>
    <d v="2017-10-24T00:00:00"/>
    <n v="1137.5999999999999"/>
    <m/>
    <n v="1137.5999999999999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8975"/>
    <d v="2017-10-24T00:00:00"/>
    <n v="1270.4000000000001"/>
    <m/>
    <n v="1270.4000000000001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8975"/>
    <d v="2017-10-24T00:00:00"/>
    <n v="1535.22"/>
    <m/>
    <n v="1535.22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8960"/>
    <d v="2017-10-10T00:00:00"/>
    <n v="1337.6"/>
    <m/>
    <n v="1337.6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8960"/>
    <d v="2017-10-10T00:00:00"/>
    <n v="1573.6"/>
    <m/>
    <n v="1573.6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8950"/>
    <d v="2017-10-10T00:00:00"/>
    <m/>
    <n v="-427.46"/>
    <n v="-427.46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949"/>
    <d v="2017-10-10T00:00:00"/>
    <n v="203.55"/>
    <m/>
    <n v="203.55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949"/>
    <d v="2017-10-10T00:00:00"/>
    <n v="122.13"/>
    <m/>
    <n v="122.13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949"/>
    <d v="2017-10-10T00:00:00"/>
    <n v="244.26"/>
    <m/>
    <n v="244.26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949"/>
    <d v="2017-10-10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949"/>
    <d v="2017-10-10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949"/>
    <d v="2017-10-10T00:00:00"/>
    <n v="325.68"/>
    <m/>
    <n v="325.6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949"/>
    <d v="2017-10-10T00:00:00"/>
    <n v="325.68"/>
    <m/>
    <n v="325.6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949"/>
    <d v="2017-10-10T00:00:00"/>
    <n v="244.26"/>
    <m/>
    <n v="244.26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949"/>
    <d v="2017-10-10T00:00:00"/>
    <n v="325.68"/>
    <m/>
    <n v="325.6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949"/>
    <d v="2017-10-10T00:00:00"/>
    <n v="325.68"/>
    <m/>
    <n v="325.6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949"/>
    <d v="2017-10-10T00:00:00"/>
    <n v="203.55"/>
    <m/>
    <n v="203.55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949"/>
    <d v="2017-10-10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949"/>
    <d v="2017-10-10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949"/>
    <d v="2017-10-10T00:00:00"/>
    <n v="162.84"/>
    <m/>
    <n v="162.8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949"/>
    <d v="2017-10-10T00:00:00"/>
    <n v="162.84"/>
    <m/>
    <n v="162.8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949"/>
    <d v="2017-10-10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949"/>
    <d v="2017-10-10T00:00:00"/>
    <n v="122.13"/>
    <m/>
    <n v="122.13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949"/>
    <d v="2017-10-10T00:00:00"/>
    <n v="162.84"/>
    <m/>
    <n v="162.8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949"/>
    <d v="2017-10-10T00:00:00"/>
    <n v="264.62"/>
    <m/>
    <n v="264.6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949"/>
    <d v="2017-10-10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949"/>
    <d v="2017-10-10T00:00:00"/>
    <n v="325.68"/>
    <m/>
    <n v="325.6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949"/>
    <d v="2017-10-10T00:00:00"/>
    <n v="162.84"/>
    <m/>
    <n v="162.8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949"/>
    <d v="2017-10-10T00:00:00"/>
    <n v="325.68"/>
    <m/>
    <n v="325.6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949"/>
    <d v="2017-10-10T00:00:00"/>
    <n v="366.39"/>
    <m/>
    <n v="366.39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8950"/>
    <d v="2017-10-10T00:00:00"/>
    <m/>
    <n v="-81.42"/>
    <n v="-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8950"/>
    <d v="2017-10-10T00:00:00"/>
    <m/>
    <n v="-1424.85"/>
    <n v="-1424.85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8950"/>
    <d v="2017-10-10T00:00:00"/>
    <m/>
    <n v="-203.55"/>
    <n v="-203.55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8950"/>
    <d v="2017-10-10T00:00:00"/>
    <m/>
    <n v="-1994.79"/>
    <n v="-1994.79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8950"/>
    <d v="2017-10-10T00:00:00"/>
    <m/>
    <n v="-692.07"/>
    <n v="-692.07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8960"/>
    <d v="2017-10-10T00:00:00"/>
    <n v="1170.4000000000001"/>
    <m/>
    <n v="1170.4000000000001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8960"/>
    <d v="2017-10-10T00:00:00"/>
    <n v="1722.41"/>
    <m/>
    <n v="1722.41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8960"/>
    <d v="2017-10-10T00:00:00"/>
    <n v="1804"/>
    <m/>
    <n v="1804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8960"/>
    <d v="2017-10-10T00:00:00"/>
    <n v="2346.41"/>
    <m/>
    <n v="2346.41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8960"/>
    <d v="2017-10-10T00:00:00"/>
    <n v="2210.41"/>
    <m/>
    <n v="2210.41"/>
    <s v="AA"/>
    <s v="P"/>
    <s v="6100 - SALARIES &amp; WAGES"/>
    <x v="9"/>
    <s v="Water Serv Corp of Kentucky"/>
    <s v="MWR"/>
    <s v="KY"/>
    <x v="0"/>
  </r>
  <r>
    <n v="345"/>
    <n v="345102"/>
    <x v="9"/>
    <m/>
    <s v="JCT-SEPTEMBER 17 ACCRUAL"/>
    <s v="JE"/>
    <n v="358550"/>
    <d v="2017-10-01T00:00:00"/>
    <m/>
    <n v="-3587"/>
    <n v="-3587"/>
    <s v="AA"/>
    <s v="P"/>
    <s v="6100 - SALARIES &amp; WAGES"/>
    <x v="9"/>
    <s v="Water Serv Corp of Kentucky"/>
    <s v="MWR"/>
    <s v="KY"/>
    <x v="0"/>
  </r>
  <r>
    <n v="345"/>
    <n v="345102"/>
    <x v="9"/>
    <m/>
    <s v="JCT-SEPTEMBER 17 ACCRUAL"/>
    <s v="JE"/>
    <n v="358550"/>
    <d v="2017-09-30T00:00:00"/>
    <n v="3587"/>
    <m/>
    <n v="3587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8626"/>
    <d v="2017-09-26T00:00:00"/>
    <n v="2545.06"/>
    <m/>
    <n v="2545.06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8626"/>
    <d v="2017-09-26T00:00:00"/>
    <n v="1883.9"/>
    <m/>
    <n v="1883.9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8626"/>
    <d v="2017-09-26T00:00:00"/>
    <n v="1816.46"/>
    <m/>
    <n v="1816.46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8626"/>
    <d v="2017-09-26T00:00:00"/>
    <n v="2541.9699999999998"/>
    <m/>
    <n v="2541.969999999999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613"/>
    <d v="2017-09-26T00:00:00"/>
    <n v="244.26"/>
    <m/>
    <n v="244.26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613"/>
    <d v="2017-09-26T00:00:00"/>
    <n v="122.13"/>
    <m/>
    <n v="122.13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613"/>
    <d v="2017-09-26T00:00:00"/>
    <n v="122.13"/>
    <m/>
    <n v="122.13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613"/>
    <d v="2017-09-26T00:00:00"/>
    <n v="244.26"/>
    <m/>
    <n v="244.26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613"/>
    <d v="2017-09-26T00:00:00"/>
    <n v="244.26"/>
    <m/>
    <n v="244.26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613"/>
    <d v="2017-09-26T00:00:00"/>
    <n v="244.26"/>
    <m/>
    <n v="244.26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613"/>
    <d v="2017-09-26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613"/>
    <d v="2017-09-26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613"/>
    <d v="2017-09-26T00:00:00"/>
    <n v="122.13"/>
    <m/>
    <n v="122.13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613"/>
    <d v="2017-09-26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613"/>
    <d v="2017-09-26T00:00:00"/>
    <n v="407.1"/>
    <m/>
    <n v="407.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613"/>
    <d v="2017-09-26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613"/>
    <d v="2017-09-26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613"/>
    <d v="2017-09-26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613"/>
    <d v="2017-09-26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8614"/>
    <d v="2017-09-26T00:00:00"/>
    <m/>
    <n v="-488.52"/>
    <n v="-488.5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8614"/>
    <d v="2017-09-26T00:00:00"/>
    <m/>
    <n v="-407.1"/>
    <n v="-407.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8614"/>
    <d v="2017-09-26T00:00:00"/>
    <m/>
    <n v="-244.26"/>
    <n v="-244.26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8614"/>
    <d v="2017-09-26T00:00:00"/>
    <m/>
    <n v="-488.52"/>
    <n v="-488.5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8614"/>
    <d v="2017-09-26T00:00:00"/>
    <m/>
    <n v="-244.26"/>
    <n v="-244.26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8614"/>
    <d v="2017-09-26T00:00:00"/>
    <m/>
    <n v="-162.84"/>
    <n v="-162.84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8626"/>
    <d v="2017-09-26T00:00:00"/>
    <n v="1409.41"/>
    <m/>
    <n v="1409.41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8626"/>
    <d v="2017-09-26T00:00:00"/>
    <n v="1244.25"/>
    <m/>
    <n v="1244.25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8626"/>
    <d v="2017-09-26T00:00:00"/>
    <n v="1751.1"/>
    <m/>
    <n v="1751.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8533"/>
    <d v="2017-09-12T00:00:00"/>
    <m/>
    <n v="-814.2"/>
    <n v="-814.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8533"/>
    <d v="2017-09-12T00:00:00"/>
    <m/>
    <n v="-122.13"/>
    <n v="-122.13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8533"/>
    <d v="2017-09-12T00:00:00"/>
    <m/>
    <n v="-773.49"/>
    <n v="-773.49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8533"/>
    <d v="2017-09-12T00:00:00"/>
    <m/>
    <n v="-40.71"/>
    <n v="-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532"/>
    <d v="2017-09-12T00:00:00"/>
    <n v="122.13"/>
    <m/>
    <n v="122.13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532"/>
    <d v="2017-09-12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532"/>
    <d v="2017-09-12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532"/>
    <d v="2017-09-12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532"/>
    <d v="2017-09-12T00:00:00"/>
    <n v="203.55"/>
    <m/>
    <n v="203.55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532"/>
    <d v="2017-09-12T00:00:00"/>
    <n v="325.68"/>
    <m/>
    <n v="325.6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532"/>
    <d v="2017-09-12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532"/>
    <d v="2017-09-12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532"/>
    <d v="2017-09-12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532"/>
    <d v="2017-09-12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532"/>
    <d v="2017-09-12T00:00:00"/>
    <n v="203.55"/>
    <m/>
    <n v="203.55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532"/>
    <d v="2017-09-12T00:00:00"/>
    <n v="325.68"/>
    <m/>
    <n v="325.6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532"/>
    <d v="2017-09-12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8533"/>
    <d v="2017-09-12T00:00:00"/>
    <m/>
    <n v="-244.26"/>
    <n v="-244.26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8531"/>
    <d v="2017-09-12T00:00:00"/>
    <n v="1137.5999999999999"/>
    <m/>
    <n v="1137.5999999999999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8531"/>
    <d v="2017-09-12T00:00:00"/>
    <n v="1343.3"/>
    <m/>
    <n v="1343.3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8531"/>
    <d v="2017-09-12T00:00:00"/>
    <n v="1170.4100000000001"/>
    <m/>
    <n v="1170.410000000000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532"/>
    <d v="2017-09-12T00:00:00"/>
    <n v="122.13"/>
    <m/>
    <n v="122.13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532"/>
    <d v="2017-09-12T00:00:00"/>
    <n v="122.13"/>
    <m/>
    <n v="122.13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8531"/>
    <d v="2017-09-12T00:00:00"/>
    <n v="1835.45"/>
    <m/>
    <n v="1835.45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8531"/>
    <d v="2017-09-12T00:00:00"/>
    <n v="1792.15"/>
    <m/>
    <n v="1792.15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8531"/>
    <d v="2017-09-12T00:00:00"/>
    <n v="2210.4"/>
    <m/>
    <n v="2210.4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8531"/>
    <d v="2017-09-12T00:00:00"/>
    <n v="2333.44"/>
    <m/>
    <n v="2333.44"/>
    <s v="AA"/>
    <s v="P"/>
    <s v="6100 - SALARIES &amp; WAGES"/>
    <x v="9"/>
    <s v="Water Serv Corp of Kentucky"/>
    <s v="MWR"/>
    <s v="KY"/>
    <x v="0"/>
  </r>
  <r>
    <n v="345"/>
    <n v="345102"/>
    <x v="9"/>
    <m/>
    <s v="JCT-AUGUST 17 ACCRUAL"/>
    <s v="JE"/>
    <n v="358307"/>
    <d v="2017-09-01T00:00:00"/>
    <m/>
    <n v="-2392"/>
    <n v="-2392"/>
    <s v="AA"/>
    <s v="P"/>
    <s v="6100 - SALARIES &amp; WAGES"/>
    <x v="9"/>
    <s v="Water Serv Corp of Kentucky"/>
    <s v="MWR"/>
    <s v="KY"/>
    <x v="0"/>
  </r>
  <r>
    <n v="345"/>
    <n v="345102"/>
    <x v="9"/>
    <m/>
    <s v="JCT-AUGUST 17 ACCRUAL"/>
    <s v="JE"/>
    <n v="358307"/>
    <d v="2017-08-31T00:00:00"/>
    <n v="2392"/>
    <m/>
    <n v="239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345"/>
    <d v="2017-08-29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345"/>
    <d v="2017-08-29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345"/>
    <d v="2017-08-29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345"/>
    <d v="2017-08-29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345"/>
    <d v="2017-08-29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345"/>
    <d v="2017-08-29T00:00:00"/>
    <n v="122.13"/>
    <m/>
    <n v="122.13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345"/>
    <d v="2017-08-29T00:00:00"/>
    <n v="162.84"/>
    <m/>
    <n v="162.8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345"/>
    <d v="2017-08-29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345"/>
    <d v="2017-08-29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345"/>
    <d v="2017-08-29T00:00:00"/>
    <n v="325.68"/>
    <m/>
    <n v="325.6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345"/>
    <d v="2017-08-29T00:00:00"/>
    <n v="244.26"/>
    <m/>
    <n v="244.26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345"/>
    <d v="2017-08-29T00:00:00"/>
    <n v="325.68"/>
    <m/>
    <n v="325.6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345"/>
    <d v="2017-08-29T00:00:00"/>
    <n v="203.55"/>
    <m/>
    <n v="203.55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345"/>
    <d v="2017-08-29T00:00:00"/>
    <n v="203.55"/>
    <m/>
    <n v="203.55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345"/>
    <d v="2017-08-29T00:00:00"/>
    <n v="203.55"/>
    <m/>
    <n v="203.55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8343"/>
    <d v="2017-08-29T00:00:00"/>
    <n v="1401.59"/>
    <m/>
    <n v="1401.59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8343"/>
    <d v="2017-08-29T00:00:00"/>
    <n v="1535.22"/>
    <m/>
    <n v="1535.22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8343"/>
    <d v="2017-08-29T00:00:00"/>
    <n v="1270.4000000000001"/>
    <m/>
    <n v="1270.4000000000001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8343"/>
    <d v="2017-08-29T00:00:00"/>
    <n v="2175"/>
    <m/>
    <n v="2175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8343"/>
    <d v="2017-08-29T00:00:00"/>
    <n v="1722.42"/>
    <m/>
    <n v="1722.42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8343"/>
    <d v="2017-08-29T00:00:00"/>
    <n v="1556"/>
    <m/>
    <n v="1556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8343"/>
    <d v="2017-08-29T00:00:00"/>
    <n v="2210.4"/>
    <m/>
    <n v="2210.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8346"/>
    <d v="2017-08-29T00:00:00"/>
    <m/>
    <n v="-936.33"/>
    <n v="-936.33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8346"/>
    <d v="2017-08-29T00:00:00"/>
    <m/>
    <n v="-284.97000000000003"/>
    <n v="-284.97000000000003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8346"/>
    <d v="2017-08-29T00:00:00"/>
    <m/>
    <n v="-284.97000000000003"/>
    <n v="-284.97000000000003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8346"/>
    <d v="2017-08-29T00:00:00"/>
    <m/>
    <n v="-569.94000000000005"/>
    <n v="-569.94000000000005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8346"/>
    <d v="2017-08-29T00:00:00"/>
    <m/>
    <n v="-122.13"/>
    <n v="-122.13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8253"/>
    <d v="2017-08-15T00:00:00"/>
    <m/>
    <n v="-203.55"/>
    <n v="-203.55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252"/>
    <d v="2017-08-15T00:00:00"/>
    <n v="203.55"/>
    <m/>
    <n v="203.55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8253"/>
    <d v="2017-08-15T00:00:00"/>
    <m/>
    <n v="-671.72"/>
    <n v="-671.7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8253"/>
    <d v="2017-08-15T00:00:00"/>
    <m/>
    <n v="-488.52"/>
    <n v="-488.5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8253"/>
    <d v="2017-08-15T00:00:00"/>
    <m/>
    <n v="-366.39"/>
    <n v="-366.39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252"/>
    <d v="2017-08-15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252"/>
    <d v="2017-08-15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252"/>
    <d v="2017-08-15T00:00:00"/>
    <n v="162.84"/>
    <m/>
    <n v="162.8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252"/>
    <d v="2017-08-15T00:00:00"/>
    <n v="162.84"/>
    <m/>
    <n v="162.8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252"/>
    <d v="2017-08-15T00:00:00"/>
    <n v="183.2"/>
    <m/>
    <n v="183.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252"/>
    <d v="2017-08-15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252"/>
    <d v="2017-08-15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252"/>
    <d v="2017-08-15T00:00:00"/>
    <n v="162.84"/>
    <m/>
    <n v="162.8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252"/>
    <d v="2017-08-15T00:00:00"/>
    <n v="162.84"/>
    <m/>
    <n v="162.8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252"/>
    <d v="2017-08-15T00:00:00"/>
    <n v="162.84"/>
    <m/>
    <n v="162.8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252"/>
    <d v="2017-08-15T00:00:00"/>
    <n v="162.84"/>
    <m/>
    <n v="162.8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252"/>
    <d v="2017-08-15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8251"/>
    <d v="2017-08-15T00:00:00"/>
    <n v="1535.2"/>
    <m/>
    <n v="1535.2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8251"/>
    <d v="2017-08-15T00:00:00"/>
    <n v="1170.4100000000001"/>
    <m/>
    <n v="1170.4100000000001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8251"/>
    <d v="2017-08-15T00:00:00"/>
    <n v="1258.93"/>
    <m/>
    <n v="1258.93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8251"/>
    <d v="2017-08-15T00:00:00"/>
    <n v="2313.9499999999998"/>
    <m/>
    <n v="2313.9499999999998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8251"/>
    <d v="2017-08-15T00:00:00"/>
    <n v="1803.16"/>
    <m/>
    <n v="1803.16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8251"/>
    <d v="2017-08-15T00:00:00"/>
    <n v="1556"/>
    <m/>
    <n v="1556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8251"/>
    <d v="2017-08-15T00:00:00"/>
    <n v="2334.75"/>
    <m/>
    <n v="2334.75"/>
    <s v="AA"/>
    <s v="P"/>
    <s v="6100 - SALARIES &amp; WAGES"/>
    <x v="9"/>
    <s v="Water Serv Corp of Kentucky"/>
    <s v="MWR"/>
    <s v="KY"/>
    <x v="0"/>
  </r>
  <r>
    <n v="345"/>
    <n v="345102"/>
    <x v="9"/>
    <m/>
    <s v="JCT-JULY 17 ACCRUAL"/>
    <s v="JE"/>
    <n v="357949"/>
    <d v="2017-08-01T00:00:00"/>
    <m/>
    <n v="-10762"/>
    <n v="-10762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8191"/>
    <d v="2017-08-01T00:00:00"/>
    <n v="1544.8"/>
    <m/>
    <n v="1544.8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8191"/>
    <d v="2017-08-01T00:00:00"/>
    <n v="1296.02"/>
    <m/>
    <n v="1296.02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8191"/>
    <d v="2017-08-01T00:00:00"/>
    <n v="1158.93"/>
    <m/>
    <n v="1158.93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8191"/>
    <d v="2017-08-01T00:00:00"/>
    <n v="2330.84"/>
    <m/>
    <n v="2330.84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8191"/>
    <d v="2017-08-01T00:00:00"/>
    <n v="1743.94"/>
    <m/>
    <n v="1743.94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8191"/>
    <d v="2017-08-01T00:00:00"/>
    <n v="1670.6"/>
    <m/>
    <n v="1670.6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8191"/>
    <d v="2017-08-01T00:00:00"/>
    <n v="2279.48"/>
    <m/>
    <n v="2279.4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192"/>
    <d v="2017-08-01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192"/>
    <d v="2017-08-01T00:00:00"/>
    <n v="162.84"/>
    <m/>
    <n v="162.8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192"/>
    <d v="2017-08-01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192"/>
    <d v="2017-08-01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192"/>
    <d v="2017-08-01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192"/>
    <d v="2017-08-01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192"/>
    <d v="2017-08-01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192"/>
    <d v="2017-08-01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192"/>
    <d v="2017-08-01T00:00:00"/>
    <n v="162.84"/>
    <m/>
    <n v="162.8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192"/>
    <d v="2017-08-01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192"/>
    <d v="2017-08-01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192"/>
    <d v="2017-08-01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192"/>
    <d v="2017-08-01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192"/>
    <d v="2017-08-01T00:00:00"/>
    <n v="162.84"/>
    <m/>
    <n v="162.8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192"/>
    <d v="2017-08-01T00:00:00"/>
    <n v="162.84"/>
    <m/>
    <n v="162.8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192"/>
    <d v="2017-08-01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192"/>
    <d v="2017-08-01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192"/>
    <d v="2017-08-01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192"/>
    <d v="2017-08-01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192"/>
    <d v="2017-08-01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192"/>
    <d v="2017-08-01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192"/>
    <d v="2017-08-01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192"/>
    <d v="2017-08-01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192"/>
    <d v="2017-08-01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192"/>
    <d v="2017-08-01T00:00:00"/>
    <n v="162.84"/>
    <m/>
    <n v="162.8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192"/>
    <d v="2017-08-01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192"/>
    <d v="2017-08-01T00:00:00"/>
    <n v="20.36"/>
    <m/>
    <n v="20.36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192"/>
    <d v="2017-08-01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192"/>
    <d v="2017-08-01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192"/>
    <d v="2017-08-01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192"/>
    <d v="2017-08-01T00:00:00"/>
    <n v="122.13"/>
    <m/>
    <n v="122.13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192"/>
    <d v="2017-08-01T00:00:00"/>
    <n v="61.07"/>
    <m/>
    <n v="61.07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192"/>
    <d v="2017-08-01T00:00:00"/>
    <n v="162.84"/>
    <m/>
    <n v="162.8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192"/>
    <d v="2017-08-01T00:00:00"/>
    <n v="162.84"/>
    <m/>
    <n v="162.8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192"/>
    <d v="2017-08-01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192"/>
    <d v="2017-08-01T00:00:00"/>
    <n v="122.13"/>
    <m/>
    <n v="122.13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192"/>
    <d v="2017-08-01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192"/>
    <d v="2017-08-01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192"/>
    <d v="2017-08-01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192"/>
    <d v="2017-08-01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192"/>
    <d v="2017-08-01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8193"/>
    <d v="2017-08-01T00:00:00"/>
    <m/>
    <n v="-325.68"/>
    <n v="-325.6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8193"/>
    <d v="2017-08-01T00:00:00"/>
    <m/>
    <n v="-203.55"/>
    <n v="-203.55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8193"/>
    <d v="2017-08-01T00:00:00"/>
    <m/>
    <n v="-1546.99"/>
    <n v="-1546.99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8193"/>
    <d v="2017-08-01T00:00:00"/>
    <m/>
    <n v="-1139.8800000000001"/>
    <n v="-1139.880000000000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8193"/>
    <d v="2017-08-01T00:00:00"/>
    <m/>
    <n v="-122.13"/>
    <n v="-122.13"/>
    <s v="AA"/>
    <s v="P"/>
    <s v="6100 - SALARIES &amp; WAGES"/>
    <x v="9"/>
    <s v="Water Serv Corp of Kentucky"/>
    <s v="MWR"/>
    <s v="KY"/>
    <x v="0"/>
  </r>
  <r>
    <n v="345"/>
    <n v="345102"/>
    <x v="9"/>
    <m/>
    <s v="JAMES LEONARD PC REC"/>
    <s v="JE"/>
    <n v="357982"/>
    <d v="2017-07-31T00:00:00"/>
    <n v="40"/>
    <m/>
    <n v="40"/>
    <s v="AA"/>
    <s v="P"/>
    <s v="6100 - SALARIES &amp; WAGES"/>
    <x v="9"/>
    <s v="Water Serv Corp of Kentucky"/>
    <s v="MWR"/>
    <s v="KY"/>
    <x v="0"/>
  </r>
  <r>
    <n v="345"/>
    <n v="345102"/>
    <x v="9"/>
    <m/>
    <s v="JCT-JULY 17 ACCRUAL"/>
    <s v="JE"/>
    <n v="357949"/>
    <d v="2017-07-31T00:00:00"/>
    <n v="10762"/>
    <m/>
    <n v="10762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8001"/>
    <d v="2017-07-31T00:00:00"/>
    <n v="2355.9699999999998"/>
    <m/>
    <n v="2355.9699999999998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7998"/>
    <d v="2017-07-18T00:00:00"/>
    <n v="1337.6"/>
    <m/>
    <n v="1337.6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7998"/>
    <d v="2017-07-18T00:00:00"/>
    <n v="1535.21"/>
    <m/>
    <n v="1535.21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7998"/>
    <d v="2017-07-18T00:00:00"/>
    <n v="1336.26"/>
    <m/>
    <n v="1336.26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7998"/>
    <d v="2017-07-18T00:00:00"/>
    <n v="2807.4"/>
    <m/>
    <n v="2807.4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7998"/>
    <d v="2017-07-18T00:00:00"/>
    <n v="1786.99"/>
    <m/>
    <n v="1786.99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7998"/>
    <d v="2017-07-18T00:00:00"/>
    <n v="1842.91"/>
    <m/>
    <n v="1842.91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7998"/>
    <d v="2017-07-18T00:00:00"/>
    <n v="2417.63"/>
    <m/>
    <n v="2417.63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8005"/>
    <d v="2017-07-18T00:00:00"/>
    <m/>
    <n v="-244.26"/>
    <n v="-244.26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8005"/>
    <d v="2017-07-18T00:00:00"/>
    <m/>
    <n v="-1139.8900000000001"/>
    <n v="-1139.890000000000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8005"/>
    <d v="2017-07-18T00:00:00"/>
    <m/>
    <n v="-407.1"/>
    <n v="-407.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8005"/>
    <d v="2017-07-18T00:00:00"/>
    <m/>
    <n v="-1913.39"/>
    <n v="-1913.39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004"/>
    <d v="2017-07-18T00:00:00"/>
    <n v="671.72"/>
    <m/>
    <n v="671.7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004"/>
    <d v="2017-07-18T00:00:00"/>
    <n v="122.13"/>
    <m/>
    <n v="122.13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004"/>
    <d v="2017-07-18T00:00:00"/>
    <n v="346.04"/>
    <m/>
    <n v="346.0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004"/>
    <d v="2017-07-18T00:00:00"/>
    <n v="122.13"/>
    <m/>
    <n v="122.13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004"/>
    <d v="2017-07-18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004"/>
    <d v="2017-07-18T00:00:00"/>
    <n v="122.13"/>
    <m/>
    <n v="122.13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004"/>
    <d v="2017-07-18T00:00:00"/>
    <n v="122.13"/>
    <m/>
    <n v="122.13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004"/>
    <d v="2017-07-18T00:00:00"/>
    <n v="651.36"/>
    <m/>
    <n v="651.36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004"/>
    <d v="2017-07-18T00:00:00"/>
    <n v="61.07"/>
    <m/>
    <n v="61.07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004"/>
    <d v="2017-07-18T00:00:00"/>
    <n v="203.55"/>
    <m/>
    <n v="203.55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004"/>
    <d v="2017-07-18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004"/>
    <d v="2017-07-18T00:00:00"/>
    <n v="162.84"/>
    <m/>
    <n v="162.8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004"/>
    <d v="2017-07-18T00:00:00"/>
    <n v="20.36"/>
    <m/>
    <n v="20.36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004"/>
    <d v="2017-07-18T00:00:00"/>
    <n v="122.13"/>
    <m/>
    <n v="122.13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004"/>
    <d v="2017-07-18T00:00:00"/>
    <n v="20.36"/>
    <m/>
    <n v="20.36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004"/>
    <d v="2017-07-18T00:00:00"/>
    <n v="346.04"/>
    <m/>
    <n v="346.0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004"/>
    <d v="2017-07-18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004"/>
    <d v="2017-07-18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8005"/>
    <d v="2017-07-18T00:00:00"/>
    <m/>
    <n v="-162.84"/>
    <n v="-162.8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004"/>
    <d v="2017-07-18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004"/>
    <d v="2017-07-18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004"/>
    <d v="2017-07-18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004"/>
    <d v="2017-07-18T00:00:00"/>
    <n v="162.84"/>
    <m/>
    <n v="162.8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004"/>
    <d v="2017-07-18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8004"/>
    <d v="2017-07-18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906"/>
    <d v="2017-07-15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906"/>
    <d v="2017-07-15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906"/>
    <d v="2017-07-15T00:00:00"/>
    <n v="325.68"/>
    <m/>
    <n v="325.6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906"/>
    <d v="2017-07-15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906"/>
    <d v="2017-07-15T00:00:00"/>
    <n v="162.84"/>
    <m/>
    <n v="162.8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906"/>
    <d v="2017-07-15T00:00:00"/>
    <n v="325.68"/>
    <m/>
    <n v="325.6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906"/>
    <d v="2017-07-15T00:00:00"/>
    <n v="162.84"/>
    <m/>
    <n v="162.8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7907"/>
    <d v="2017-07-15T00:00:00"/>
    <m/>
    <n v="-1315.34"/>
    <n v="-1315.34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7908"/>
    <d v="2017-07-15T00:00:00"/>
    <n v="3190.38"/>
    <m/>
    <n v="3190.38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7909"/>
    <d v="2017-07-04T00:00:00"/>
    <n v="1023.84"/>
    <m/>
    <n v="1023.84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7909"/>
    <d v="2017-07-04T00:00:00"/>
    <n v="1429.66"/>
    <m/>
    <n v="1429.66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7909"/>
    <d v="2017-07-04T00:00:00"/>
    <n v="1267.99"/>
    <m/>
    <n v="1267.99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7909"/>
    <d v="2017-07-04T00:00:00"/>
    <n v="2421.71"/>
    <m/>
    <n v="2421.71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7909"/>
    <d v="2017-07-04T00:00:00"/>
    <n v="1743.93"/>
    <m/>
    <n v="1743.93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7909"/>
    <d v="2017-07-04T00:00:00"/>
    <n v="1748.4"/>
    <m/>
    <n v="1748.4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7909"/>
    <d v="2017-07-04T00:00:00"/>
    <n v="1989.36"/>
    <m/>
    <n v="1989.36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885"/>
    <d v="2017-07-04T00:00:00"/>
    <n v="162.84"/>
    <m/>
    <n v="162.8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885"/>
    <d v="2017-07-04T00:00:00"/>
    <n v="122.13"/>
    <m/>
    <n v="122.13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885"/>
    <d v="2017-07-04T00:00:00"/>
    <n v="122.13"/>
    <m/>
    <n v="122.13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885"/>
    <d v="2017-07-04T00:00:00"/>
    <n v="162.84"/>
    <m/>
    <n v="162.8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7886"/>
    <d v="2017-07-04T00:00:00"/>
    <m/>
    <n v="-2239.0500000000002"/>
    <n v="-2239.050000000000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885"/>
    <d v="2017-07-04T00:00:00"/>
    <n v="447.81"/>
    <m/>
    <n v="447.8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885"/>
    <d v="2017-07-04T00:00:00"/>
    <n v="407.1"/>
    <m/>
    <n v="407.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885"/>
    <d v="2017-07-04T00:00:00"/>
    <n v="162.84"/>
    <m/>
    <n v="162.8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885"/>
    <d v="2017-07-04T00:00:00"/>
    <n v="407.1"/>
    <m/>
    <n v="407.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885"/>
    <d v="2017-07-04T00:00:00"/>
    <n v="244.26"/>
    <m/>
    <n v="244.26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885"/>
    <d v="2017-07-04T00:00:00"/>
    <n v="162.84"/>
    <m/>
    <n v="162.8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885"/>
    <d v="2017-07-04T00:00:00"/>
    <n v="407.1"/>
    <m/>
    <n v="407.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7886"/>
    <d v="2017-07-04T00:00:00"/>
    <m/>
    <n v="-325.68"/>
    <n v="-325.6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885"/>
    <d v="2017-07-04T00:00:00"/>
    <n v="162.84"/>
    <m/>
    <n v="162.8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885"/>
    <d v="2017-07-04T00:00:00"/>
    <n v="101.78"/>
    <m/>
    <n v="101.7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885"/>
    <d v="2017-07-04T00:00:00"/>
    <n v="122.13"/>
    <m/>
    <n v="122.13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885"/>
    <d v="2017-07-04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885"/>
    <d v="2017-07-04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885"/>
    <d v="2017-07-04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885"/>
    <d v="2017-07-04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885"/>
    <d v="2017-07-04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885"/>
    <d v="2017-07-04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885"/>
    <d v="2017-07-04T00:00:00"/>
    <n v="122.13"/>
    <m/>
    <n v="122.13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885"/>
    <d v="2017-07-04T00:00:00"/>
    <n v="101.78"/>
    <m/>
    <n v="101.7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885"/>
    <d v="2017-07-04T00:00:00"/>
    <n v="122.13"/>
    <m/>
    <n v="122.13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885"/>
    <d v="2017-07-04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885"/>
    <d v="2017-07-04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885"/>
    <d v="2017-07-04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885"/>
    <d v="2017-07-04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7886"/>
    <d v="2017-07-04T00:00:00"/>
    <m/>
    <n v="-162.84"/>
    <n v="-162.8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7886"/>
    <d v="2017-07-04T00:00:00"/>
    <m/>
    <n v="-223.91"/>
    <n v="-223.9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7886"/>
    <d v="2017-07-04T00:00:00"/>
    <m/>
    <n v="-447.81"/>
    <n v="-447.8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7886"/>
    <d v="2017-07-04T00:00:00"/>
    <m/>
    <n v="-346.04"/>
    <n v="-346.0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7886"/>
    <d v="2017-07-04T00:00:00"/>
    <m/>
    <n v="-569.94000000000005"/>
    <n v="-569.94000000000005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7897"/>
    <d v="2017-07-04T00:00:00"/>
    <n v="113.76"/>
    <m/>
    <n v="113.76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7897"/>
    <d v="2017-07-04T00:00:00"/>
    <n v="211.09"/>
    <m/>
    <n v="211.09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7897"/>
    <d v="2017-07-04T00:00:00"/>
    <n v="117.04"/>
    <m/>
    <n v="117.04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7897"/>
    <d v="2017-07-04T00:00:00"/>
    <n v="233.73"/>
    <m/>
    <n v="233.73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7897"/>
    <d v="2017-07-04T00:00:00"/>
    <n v="43.06"/>
    <m/>
    <n v="43.06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7897"/>
    <d v="2017-07-04T00:00:00"/>
    <n v="155.6"/>
    <m/>
    <n v="155.6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7897"/>
    <d v="2017-07-04T00:00:00"/>
    <n v="221.04"/>
    <m/>
    <n v="221.04"/>
    <s v="AA"/>
    <s v="P"/>
    <s v="6100 - SALARIES &amp; WAGES"/>
    <x v="9"/>
    <s v="Water Serv Corp of Kentucky"/>
    <s v="MWR"/>
    <s v="KY"/>
    <x v="0"/>
  </r>
  <r>
    <n v="345"/>
    <n v="345102"/>
    <x v="9"/>
    <m/>
    <s v="JCT-JUNE 17 ACCRUAL"/>
    <s v="JE"/>
    <n v="357609"/>
    <d v="2017-07-01T00:00:00"/>
    <m/>
    <n v="-9566"/>
    <n v="-9566"/>
    <s v="AA"/>
    <s v="P"/>
    <s v="6100 - SALARIES &amp; WAGES"/>
    <x v="9"/>
    <s v="Water Serv Corp of Kentucky"/>
    <s v="MWR"/>
    <s v="KY"/>
    <x v="0"/>
  </r>
  <r>
    <n v="345"/>
    <n v="345102"/>
    <x v="9"/>
    <m/>
    <s v="JCT-JUNE 17 ACCRUAL"/>
    <s v="JE"/>
    <n v="357609"/>
    <d v="2017-06-30T00:00:00"/>
    <n v="9566"/>
    <m/>
    <n v="9566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7668"/>
    <d v="2017-06-30T00:00:00"/>
    <n v="3192.87"/>
    <m/>
    <n v="3192.87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683"/>
    <d v="2017-06-30T00:00:00"/>
    <n v="162.84"/>
    <m/>
    <n v="162.8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683"/>
    <d v="2017-06-30T00:00:00"/>
    <n v="162.84"/>
    <m/>
    <n v="162.8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683"/>
    <d v="2017-06-30T00:00:00"/>
    <n v="162.84"/>
    <m/>
    <n v="162.8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683"/>
    <d v="2017-06-30T00:00:00"/>
    <n v="162.84"/>
    <m/>
    <n v="162.8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683"/>
    <d v="2017-06-30T00:00:00"/>
    <n v="162.84"/>
    <m/>
    <n v="162.8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683"/>
    <d v="2017-06-30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7684"/>
    <d v="2017-06-30T00:00:00"/>
    <m/>
    <n v="-1023.84"/>
    <n v="-1023.8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625"/>
    <d v="2017-06-20T00:00:00"/>
    <n v="122.13"/>
    <m/>
    <n v="122.13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625"/>
    <d v="2017-06-20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625"/>
    <d v="2017-06-20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625"/>
    <d v="2017-06-20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7626"/>
    <d v="2017-06-20T00:00:00"/>
    <m/>
    <n v="-488.52"/>
    <n v="-488.5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625"/>
    <d v="2017-06-20T00:00:00"/>
    <n v="162.84"/>
    <m/>
    <n v="162.8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7626"/>
    <d v="2017-06-20T00:00:00"/>
    <m/>
    <n v="-366.39"/>
    <n v="-366.39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7626"/>
    <d v="2017-06-20T00:00:00"/>
    <m/>
    <n v="-284.97000000000003"/>
    <n v="-284.97000000000003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625"/>
    <d v="2017-06-20T00:00:00"/>
    <n v="122.13"/>
    <m/>
    <n v="122.13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625"/>
    <d v="2017-06-20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625"/>
    <d v="2017-06-20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625"/>
    <d v="2017-06-20T00:00:00"/>
    <n v="122.13"/>
    <m/>
    <n v="122.13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625"/>
    <d v="2017-06-20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625"/>
    <d v="2017-06-20T00:00:00"/>
    <n v="162.84"/>
    <m/>
    <n v="162.84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7627"/>
    <d v="2017-06-20T00:00:00"/>
    <n v="1137.5999999999999"/>
    <m/>
    <n v="1137.5999999999999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7627"/>
    <d v="2017-06-20T00:00:00"/>
    <n v="2255.52"/>
    <m/>
    <n v="2255.52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7627"/>
    <d v="2017-06-20T00:00:00"/>
    <n v="1722.4"/>
    <m/>
    <n v="1722.4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7627"/>
    <d v="2017-06-20T00:00:00"/>
    <n v="1599.77"/>
    <m/>
    <n v="1599.77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7627"/>
    <d v="2017-06-20T00:00:00"/>
    <n v="1535.2"/>
    <m/>
    <n v="1535.2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7627"/>
    <d v="2017-06-20T00:00:00"/>
    <n v="2210.4"/>
    <m/>
    <n v="2210.4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7627"/>
    <d v="2017-06-20T00:00:00"/>
    <n v="1170.43"/>
    <m/>
    <n v="1170.43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603"/>
    <d v="2017-06-15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603"/>
    <d v="2017-06-15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603"/>
    <d v="2017-06-15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603"/>
    <d v="2017-06-15T00:00:00"/>
    <n v="162.84"/>
    <m/>
    <n v="162.8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603"/>
    <d v="2017-06-15T00:00:00"/>
    <n v="162.84"/>
    <m/>
    <n v="162.8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603"/>
    <d v="2017-06-15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603"/>
    <d v="2017-06-15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603"/>
    <d v="2017-06-15T00:00:00"/>
    <n v="162.84"/>
    <m/>
    <n v="162.84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7605"/>
    <d v="2017-06-15T00:00:00"/>
    <n v="3192.87"/>
    <m/>
    <n v="3192.87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7604"/>
    <d v="2017-06-15T00:00:00"/>
    <m/>
    <n v="-1023.84"/>
    <n v="-1023.8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541"/>
    <d v="2017-06-06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541"/>
    <d v="2017-06-06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541"/>
    <d v="2017-06-06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541"/>
    <d v="2017-06-06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541"/>
    <d v="2017-06-06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541"/>
    <d v="2017-06-06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541"/>
    <d v="2017-06-06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541"/>
    <d v="2017-06-06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541"/>
    <d v="2017-06-06T00:00:00"/>
    <n v="122.13"/>
    <m/>
    <n v="122.13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541"/>
    <d v="2017-06-06T00:00:00"/>
    <n v="122.13"/>
    <m/>
    <n v="122.13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541"/>
    <d v="2017-06-06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541"/>
    <d v="2017-06-06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541"/>
    <d v="2017-06-06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7542"/>
    <d v="2017-06-06T00:00:00"/>
    <m/>
    <n v="-366.39"/>
    <n v="-366.39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7542"/>
    <d v="2017-06-06T00:00:00"/>
    <m/>
    <n v="-488.52"/>
    <n v="-488.5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541"/>
    <d v="2017-06-06T00:00:00"/>
    <n v="122.13"/>
    <m/>
    <n v="122.13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541"/>
    <d v="2017-06-06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541"/>
    <d v="2017-06-06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541"/>
    <d v="2017-06-06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541"/>
    <d v="2017-06-06T00:00:00"/>
    <n v="122.13"/>
    <m/>
    <n v="122.13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541"/>
    <d v="2017-06-06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541"/>
    <d v="2017-06-06T00:00:00"/>
    <n v="122.13"/>
    <m/>
    <n v="122.13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7542"/>
    <d v="2017-06-06T00:00:00"/>
    <m/>
    <n v="-325.68"/>
    <n v="-325.6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7542"/>
    <d v="2017-06-06T00:00:00"/>
    <m/>
    <n v="-407.1"/>
    <n v="-407.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7542"/>
    <d v="2017-06-06T00:00:00"/>
    <m/>
    <n v="-244.26"/>
    <n v="-244.26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7545"/>
    <d v="2017-06-06T00:00:00"/>
    <n v="1137.5999999999999"/>
    <m/>
    <n v="1137.5999999999999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7545"/>
    <d v="2017-06-06T00:00:00"/>
    <n v="1830.05"/>
    <m/>
    <n v="1830.05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7545"/>
    <d v="2017-06-06T00:00:00"/>
    <n v="1675.45"/>
    <m/>
    <n v="1675.45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7545"/>
    <d v="2017-06-06T00:00:00"/>
    <n v="2238.0300000000002"/>
    <m/>
    <n v="2238.0300000000002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7545"/>
    <d v="2017-06-06T00:00:00"/>
    <n v="2149.04"/>
    <m/>
    <n v="2149.04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7545"/>
    <d v="2017-06-06T00:00:00"/>
    <n v="1535.2"/>
    <m/>
    <n v="1535.2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7545"/>
    <d v="2017-06-06T00:00:00"/>
    <n v="1192.3499999999999"/>
    <m/>
    <n v="1192.3499999999999"/>
    <s v="AA"/>
    <s v="P"/>
    <s v="6100 - SALARIES &amp; WAGES"/>
    <x v="9"/>
    <s v="Water Serv Corp of Kentucky"/>
    <s v="MWR"/>
    <s v="KY"/>
    <x v="0"/>
  </r>
  <r>
    <n v="345"/>
    <n v="345102"/>
    <x v="9"/>
    <m/>
    <s v="JCT-MAY 17 ACCRUAL"/>
    <s v="JE"/>
    <n v="357272"/>
    <d v="2017-06-01T00:00:00"/>
    <m/>
    <n v="-7175"/>
    <n v="-7175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334"/>
    <d v="2017-05-31T00:00:00"/>
    <n v="162.84"/>
    <m/>
    <n v="162.8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334"/>
    <d v="2017-05-31T00:00:00"/>
    <n v="162.84"/>
    <m/>
    <n v="162.8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334"/>
    <d v="2017-05-31T00:00:00"/>
    <n v="162.84"/>
    <m/>
    <n v="162.8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334"/>
    <d v="2017-05-31T00:00:00"/>
    <n v="162.84"/>
    <m/>
    <n v="162.8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334"/>
    <d v="2017-05-31T00:00:00"/>
    <n v="162.84"/>
    <m/>
    <n v="162.8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334"/>
    <d v="2017-05-31T00:00:00"/>
    <n v="162.84"/>
    <m/>
    <n v="162.8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7335"/>
    <d v="2017-05-31T00:00:00"/>
    <m/>
    <n v="-1170.75"/>
    <n v="-1170.75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7321"/>
    <d v="2017-05-31T00:00:00"/>
    <n v="3194.64"/>
    <m/>
    <n v="3194.64"/>
    <s v="AA"/>
    <s v="P"/>
    <s v="6100 - SALARIES &amp; WAGES"/>
    <x v="9"/>
    <s v="Water Serv Corp of Kentucky"/>
    <s v="MWR"/>
    <s v="KY"/>
    <x v="0"/>
  </r>
  <r>
    <n v="345"/>
    <n v="345102"/>
    <x v="9"/>
    <m/>
    <s v="JCT-MAY 17 ACCRUAL"/>
    <s v="JE"/>
    <n v="357272"/>
    <d v="2017-05-31T00:00:00"/>
    <n v="7175"/>
    <m/>
    <n v="7175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7319"/>
    <d v="2017-05-23T00:00:00"/>
    <n v="1280.26"/>
    <m/>
    <n v="1280.26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7319"/>
    <d v="2017-05-23T00:00:00"/>
    <n v="1779.89"/>
    <m/>
    <n v="1779.89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7319"/>
    <d v="2017-05-23T00:00:00"/>
    <n v="1181.3800000000001"/>
    <m/>
    <n v="1181.3800000000001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7319"/>
    <d v="2017-05-23T00:00:00"/>
    <n v="2155.5100000000002"/>
    <m/>
    <n v="2155.5100000000002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7319"/>
    <d v="2017-05-23T00:00:00"/>
    <n v="1743.93"/>
    <m/>
    <n v="1743.93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7319"/>
    <d v="2017-05-23T00:00:00"/>
    <n v="1614.35"/>
    <m/>
    <n v="1614.35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7319"/>
    <d v="2017-05-23T00:00:00"/>
    <n v="2210.4"/>
    <m/>
    <n v="2210.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7274"/>
    <d v="2017-05-23T00:00:00"/>
    <m/>
    <n v="-162.84"/>
    <n v="-162.8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7274"/>
    <d v="2017-05-23T00:00:00"/>
    <m/>
    <n v="-895.62"/>
    <n v="-895.6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7274"/>
    <d v="2017-05-23T00:00:00"/>
    <m/>
    <n v="-81.42"/>
    <n v="-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7274"/>
    <d v="2017-05-23T00:00:00"/>
    <m/>
    <n v="-1058.46"/>
    <n v="-1058.46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7274"/>
    <d v="2017-05-23T00:00:00"/>
    <m/>
    <n v="-1058.46"/>
    <n v="-1058.46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7274"/>
    <d v="2017-05-23T00:00:00"/>
    <m/>
    <n v="-488.52"/>
    <n v="-488.5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273"/>
    <d v="2017-05-23T00:00:00"/>
    <n v="325.68"/>
    <m/>
    <n v="325.6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273"/>
    <d v="2017-05-23T00:00:00"/>
    <n v="284.97000000000003"/>
    <m/>
    <n v="284.97000000000003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273"/>
    <d v="2017-05-23T00:00:00"/>
    <n v="325.68"/>
    <m/>
    <n v="325.6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273"/>
    <d v="2017-05-23T00:00:00"/>
    <n v="122.13"/>
    <m/>
    <n v="122.13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273"/>
    <d v="2017-05-23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273"/>
    <d v="2017-05-23T00:00:00"/>
    <n v="407.1"/>
    <m/>
    <n v="407.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273"/>
    <d v="2017-05-23T00:00:00"/>
    <n v="488.52"/>
    <m/>
    <n v="488.5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273"/>
    <d v="2017-05-23T00:00:00"/>
    <n v="325.68"/>
    <m/>
    <n v="325.6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273"/>
    <d v="2017-05-23T00:00:00"/>
    <n v="284.97000000000003"/>
    <m/>
    <n v="284.97000000000003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273"/>
    <d v="2017-05-23T00:00:00"/>
    <n v="325.68"/>
    <m/>
    <n v="325.6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273"/>
    <d v="2017-05-23T00:00:00"/>
    <n v="122.13"/>
    <m/>
    <n v="122.13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273"/>
    <d v="2017-05-23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273"/>
    <d v="2017-05-23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273"/>
    <d v="2017-05-23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273"/>
    <d v="2017-05-23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273"/>
    <d v="2017-05-23T00:00:00"/>
    <n v="162.84"/>
    <m/>
    <n v="162.8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273"/>
    <d v="2017-05-23T00:00:00"/>
    <n v="162.84"/>
    <m/>
    <n v="162.84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7200"/>
    <d v="2017-05-15T00:00:00"/>
    <n v="3194.64"/>
    <m/>
    <n v="3194.6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208"/>
    <d v="2017-05-15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208"/>
    <d v="2017-05-15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208"/>
    <d v="2017-05-15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208"/>
    <d v="2017-05-15T00:00:00"/>
    <n v="162.84"/>
    <m/>
    <n v="162.8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208"/>
    <d v="2017-05-15T00:00:00"/>
    <n v="162.84"/>
    <m/>
    <n v="162.8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208"/>
    <d v="2017-05-15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208"/>
    <d v="2017-05-15T00:00:00"/>
    <n v="76.14"/>
    <m/>
    <n v="76.1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208"/>
    <d v="2017-05-15T00:00:00"/>
    <n v="304.56"/>
    <m/>
    <n v="304.56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7209"/>
    <d v="2017-05-15T00:00:00"/>
    <m/>
    <n v="-1288.6300000000001"/>
    <n v="-1288.6300000000001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7201"/>
    <d v="2017-05-09T00:00:00"/>
    <n v="2233.4299999999998"/>
    <m/>
    <n v="2233.4299999999998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7201"/>
    <d v="2017-05-09T00:00:00"/>
    <n v="1722.4"/>
    <m/>
    <n v="1722.4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7201"/>
    <d v="2017-05-09T00:00:00"/>
    <n v="1675.45"/>
    <m/>
    <n v="1675.45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7201"/>
    <d v="2017-05-09T00:00:00"/>
    <n v="2293.3000000000002"/>
    <m/>
    <n v="2293.3000000000002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7201"/>
    <d v="2017-05-09T00:00:00"/>
    <n v="1190.93"/>
    <m/>
    <n v="1190.93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7201"/>
    <d v="2017-05-09T00:00:00"/>
    <n v="1535.2"/>
    <m/>
    <n v="1535.2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7201"/>
    <d v="2017-05-09T00:00:00"/>
    <n v="1306.98"/>
    <m/>
    <n v="1306.9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206"/>
    <d v="2017-05-09T00:00:00"/>
    <n v="264.62"/>
    <m/>
    <n v="264.6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206"/>
    <d v="2017-05-09T00:00:00"/>
    <n v="264.62"/>
    <m/>
    <n v="264.6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206"/>
    <d v="2017-05-09T00:00:00"/>
    <n v="167.4"/>
    <m/>
    <n v="167.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206"/>
    <d v="2017-05-09T00:00:00"/>
    <n v="167.4"/>
    <m/>
    <n v="167.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206"/>
    <d v="2017-05-09T00:00:00"/>
    <n v="76.14"/>
    <m/>
    <n v="76.1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206"/>
    <d v="2017-05-09T00:00:00"/>
    <n v="76.14"/>
    <m/>
    <n v="76.1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206"/>
    <d v="2017-05-09T00:00:00"/>
    <n v="76.14"/>
    <m/>
    <n v="76.1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206"/>
    <d v="2017-05-09T00:00:00"/>
    <n v="228.42"/>
    <m/>
    <n v="228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206"/>
    <d v="2017-05-09T00:00:00"/>
    <n v="228.42"/>
    <m/>
    <n v="228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206"/>
    <d v="2017-05-09T00:00:00"/>
    <n v="264.62"/>
    <m/>
    <n v="264.6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7207"/>
    <d v="2017-05-09T00:00:00"/>
    <m/>
    <n v="-264.62"/>
    <n v="-264.6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206"/>
    <d v="2017-05-09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206"/>
    <d v="2017-05-09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206"/>
    <d v="2017-05-09T00:00:00"/>
    <n v="76.14"/>
    <m/>
    <n v="76.1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206"/>
    <d v="2017-05-09T00:00:00"/>
    <n v="76.14"/>
    <m/>
    <n v="76.1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206"/>
    <d v="2017-05-09T00:00:00"/>
    <n v="76.14"/>
    <m/>
    <n v="76.1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206"/>
    <d v="2017-05-09T00:00:00"/>
    <n v="228.42"/>
    <m/>
    <n v="228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206"/>
    <d v="2017-05-09T00:00:00"/>
    <n v="228.42"/>
    <m/>
    <n v="228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206"/>
    <d v="2017-05-09T00:00:00"/>
    <n v="264.62"/>
    <m/>
    <n v="264.6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206"/>
    <d v="2017-05-09T00:00:00"/>
    <n v="76.14"/>
    <m/>
    <n v="76.1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206"/>
    <d v="2017-05-09T00:00:00"/>
    <n v="38.07"/>
    <m/>
    <n v="38.07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206"/>
    <d v="2017-05-09T00:00:00"/>
    <n v="76.14"/>
    <m/>
    <n v="76.1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206"/>
    <d v="2017-05-09T00:00:00"/>
    <n v="40.71"/>
    <m/>
    <n v="40.7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206"/>
    <d v="2017-05-09T00:00:00"/>
    <n v="81.42"/>
    <m/>
    <n v="81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206"/>
    <d v="2017-05-09T00:00:00"/>
    <n v="61.07"/>
    <m/>
    <n v="61.07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7207"/>
    <d v="2017-05-09T00:00:00"/>
    <m/>
    <n v="-949.88"/>
    <n v="-949.8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7207"/>
    <d v="2017-05-09T00:00:00"/>
    <m/>
    <n v="-334.8"/>
    <n v="-334.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7207"/>
    <d v="2017-05-09T00:00:00"/>
    <m/>
    <n v="-264.62"/>
    <n v="-264.6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7207"/>
    <d v="2017-05-09T00:00:00"/>
    <m/>
    <n v="-233.7"/>
    <n v="-233.7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7207"/>
    <d v="2017-05-09T00:00:00"/>
    <m/>
    <n v="-949.88"/>
    <n v="-949.8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7207"/>
    <d v="2017-05-09T00:00:00"/>
    <m/>
    <n v="-373.55"/>
    <n v="-373.55"/>
    <s v="AA"/>
    <s v="P"/>
    <s v="6100 - SALARIES &amp; WAGES"/>
    <x v="9"/>
    <s v="Water Serv Corp of Kentucky"/>
    <s v="MWR"/>
    <s v="KY"/>
    <x v="0"/>
  </r>
  <r>
    <n v="345"/>
    <n v="345102"/>
    <x v="9"/>
    <m/>
    <s v="JCT-APRIL 17 ACCRUAL"/>
    <s v="JE"/>
    <n v="356887"/>
    <d v="2017-05-01T00:00:00"/>
    <m/>
    <n v="-3609"/>
    <n v="-3609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005"/>
    <d v="2017-04-30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005"/>
    <d v="2017-04-30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005"/>
    <d v="2017-04-30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005"/>
    <d v="2017-04-30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7006"/>
    <d v="2017-04-30T00:00:00"/>
    <m/>
    <n v="-1231.82"/>
    <n v="-1231.82"/>
    <s v="AA"/>
    <s v="P"/>
    <s v="6100 - SALARIES &amp; WAGES"/>
    <x v="9"/>
    <s v="Water Serv Corp of Kentucky"/>
    <s v="MWR"/>
    <s v="KY"/>
    <x v="0"/>
  </r>
  <r>
    <n v="345"/>
    <n v="345102"/>
    <x v="9"/>
    <m/>
    <s v="MANUAL T8 RECLASS"/>
    <s v="T8"/>
    <n v="357080"/>
    <d v="2017-04-30T00:00:00"/>
    <n v="162.9"/>
    <m/>
    <n v="162.9"/>
    <s v="AA"/>
    <s v="P"/>
    <s v="6100 - SALARIES &amp; WAGES"/>
    <x v="9"/>
    <s v="Water Serv Corp of Kentucky"/>
    <s v="MWR"/>
    <s v="KY"/>
    <x v="0"/>
  </r>
  <r>
    <n v="345"/>
    <n v="345102"/>
    <x v="9"/>
    <m/>
    <s v="MANUAL T9 RECLASS"/>
    <s v="T9"/>
    <n v="357081"/>
    <d v="2017-04-30T00:00:00"/>
    <m/>
    <n v="-162.9"/>
    <n v="-162.9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7038"/>
    <d v="2017-04-30T00:00:00"/>
    <n v="3195"/>
    <m/>
    <n v="3195"/>
    <s v="AA"/>
    <s v="P"/>
    <s v="6100 - SALARIES &amp; WAGES"/>
    <x v="9"/>
    <s v="Water Serv Corp of Kentucky"/>
    <s v="MWR"/>
    <s v="KY"/>
    <x v="0"/>
  </r>
  <r>
    <n v="345"/>
    <n v="345102"/>
    <x v="9"/>
    <m/>
    <s v="JCT-APRIL 17 ACCRUAL"/>
    <s v="JE"/>
    <n v="356887"/>
    <d v="2017-04-30T00:00:00"/>
    <n v="3609"/>
    <m/>
    <n v="3609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003"/>
    <d v="2017-04-25T00:00:00"/>
    <n v="76.14"/>
    <m/>
    <n v="76.1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003"/>
    <d v="2017-04-25T00:00:00"/>
    <n v="76.14"/>
    <m/>
    <n v="76.1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003"/>
    <d v="2017-04-25T00:00:00"/>
    <n v="76.14"/>
    <m/>
    <n v="76.1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003"/>
    <d v="2017-04-25T00:00:00"/>
    <n v="38.07"/>
    <m/>
    <n v="38.07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003"/>
    <d v="2017-04-25T00:00:00"/>
    <n v="342.63"/>
    <m/>
    <n v="342.63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003"/>
    <d v="2017-04-25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003"/>
    <d v="2017-04-25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003"/>
    <d v="2017-04-25T00:00:00"/>
    <n v="418.5"/>
    <m/>
    <n v="418.5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003"/>
    <d v="2017-04-25T00:00:00"/>
    <n v="83.7"/>
    <m/>
    <n v="83.7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003"/>
    <d v="2017-04-25T00:00:00"/>
    <n v="76.14"/>
    <m/>
    <n v="76.1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003"/>
    <d v="2017-04-25T00:00:00"/>
    <n v="76.14"/>
    <m/>
    <n v="76.1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003"/>
    <d v="2017-04-25T00:00:00"/>
    <n v="83.7"/>
    <m/>
    <n v="83.7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003"/>
    <d v="2017-04-25T00:00:00"/>
    <n v="342.63"/>
    <m/>
    <n v="342.63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7003"/>
    <d v="2017-04-25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7004"/>
    <d v="2017-04-25T00:00:00"/>
    <m/>
    <n v="-494.91"/>
    <n v="-494.9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7004"/>
    <d v="2017-04-25T00:00:00"/>
    <m/>
    <n v="-585.9"/>
    <n v="-585.9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7004"/>
    <d v="2017-04-25T00:00:00"/>
    <m/>
    <n v="-494.91"/>
    <n v="-494.9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7004"/>
    <d v="2017-04-25T00:00:00"/>
    <m/>
    <n v="-304.56"/>
    <n v="-304.56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7004"/>
    <d v="2017-04-25T00:00:00"/>
    <m/>
    <n v="-266.49"/>
    <n v="-266.49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7039"/>
    <d v="2017-04-25T00:00:00"/>
    <n v="1327.72"/>
    <m/>
    <n v="1327.72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7039"/>
    <d v="2017-04-25T00:00:00"/>
    <n v="1808.67"/>
    <m/>
    <n v="1808.67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7039"/>
    <d v="2017-04-25T00:00:00"/>
    <n v="1450.9"/>
    <m/>
    <n v="1450.9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7039"/>
    <d v="2017-04-25T00:00:00"/>
    <n v="2781.42"/>
    <m/>
    <n v="2781.42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7039"/>
    <d v="2017-04-25T00:00:00"/>
    <n v="1743.93"/>
    <m/>
    <n v="1743.93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7039"/>
    <d v="2017-04-25T00:00:00"/>
    <n v="1769.96"/>
    <m/>
    <n v="1769.96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7039"/>
    <d v="2017-04-25T00:00:00"/>
    <n v="2210.4"/>
    <m/>
    <n v="2210.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6878"/>
    <d v="2017-04-15T00:00:00"/>
    <m/>
    <n v="-1368.69"/>
    <n v="-1368.69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6876"/>
    <d v="2017-04-15T00:00:00"/>
    <n v="3195"/>
    <m/>
    <n v="3195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877"/>
    <d v="2017-04-15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877"/>
    <d v="2017-04-15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877"/>
    <d v="2017-04-15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877"/>
    <d v="2017-04-15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877"/>
    <d v="2017-04-15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877"/>
    <d v="2017-04-15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877"/>
    <d v="2017-04-15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877"/>
    <d v="2017-04-15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877"/>
    <d v="2017-04-15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877"/>
    <d v="2017-04-15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870"/>
    <d v="2017-04-11T00:00:00"/>
    <n v="209.25"/>
    <m/>
    <n v="209.25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870"/>
    <d v="2017-04-11T00:00:00"/>
    <n v="481.28"/>
    <m/>
    <n v="481.2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870"/>
    <d v="2017-04-11T00:00:00"/>
    <n v="167.4"/>
    <m/>
    <n v="167.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870"/>
    <d v="2017-04-11T00:00:00"/>
    <n v="304.56"/>
    <m/>
    <n v="304.56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870"/>
    <d v="2017-04-11T00:00:00"/>
    <n v="228.42"/>
    <m/>
    <n v="228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870"/>
    <d v="2017-04-11T00:00:00"/>
    <n v="266.49"/>
    <m/>
    <n v="266.49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870"/>
    <d v="2017-04-11T00:00:00"/>
    <n v="76.14"/>
    <m/>
    <n v="76.1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870"/>
    <d v="2017-04-11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870"/>
    <d v="2017-04-11T00:00:00"/>
    <n v="38.07"/>
    <m/>
    <n v="38.07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870"/>
    <d v="2017-04-11T00:00:00"/>
    <n v="266.49"/>
    <m/>
    <n v="266.49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870"/>
    <d v="2017-04-11T00:00:00"/>
    <n v="342.63"/>
    <m/>
    <n v="342.63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870"/>
    <d v="2017-04-11T00:00:00"/>
    <n v="342.63"/>
    <m/>
    <n v="342.63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6869"/>
    <d v="2017-04-11T00:00:00"/>
    <n v="1392.76"/>
    <m/>
    <n v="1392.76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6869"/>
    <d v="2017-04-11T00:00:00"/>
    <n v="2070.36"/>
    <m/>
    <n v="2070.36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6869"/>
    <d v="2017-04-11T00:00:00"/>
    <n v="1682.99"/>
    <m/>
    <n v="1682.99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6869"/>
    <d v="2017-04-11T00:00:00"/>
    <n v="2099.98"/>
    <m/>
    <n v="2099.98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6869"/>
    <d v="2017-04-11T00:00:00"/>
    <n v="2269.73"/>
    <m/>
    <n v="2269.73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6869"/>
    <d v="2017-04-11T00:00:00"/>
    <n v="2964.8"/>
    <m/>
    <n v="2964.8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6869"/>
    <d v="2017-04-11T00:00:00"/>
    <n v="2918.45"/>
    <m/>
    <n v="2918.45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6871"/>
    <d v="2017-04-11T00:00:00"/>
    <m/>
    <n v="-951.75"/>
    <n v="-951.75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6871"/>
    <d v="2017-04-11T00:00:00"/>
    <m/>
    <n v="-532.98"/>
    <n v="-532.9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6871"/>
    <d v="2017-04-11T00:00:00"/>
    <m/>
    <n v="-266.49"/>
    <n v="-266.49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6871"/>
    <d v="2017-04-11T00:00:00"/>
    <m/>
    <n v="-266.49"/>
    <n v="-266.49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6871"/>
    <d v="2017-04-11T00:00:00"/>
    <m/>
    <n v="-857.93"/>
    <n v="-857.93"/>
    <s v="AA"/>
    <s v="P"/>
    <s v="6100 - SALARIES &amp; WAGES"/>
    <x v="9"/>
    <s v="Water Serv Corp of Kentucky"/>
    <s v="MWR"/>
    <s v="KY"/>
    <x v="0"/>
  </r>
  <r>
    <n v="345"/>
    <n v="345102"/>
    <x v="9"/>
    <m/>
    <s v="JCT-MAR 17 ACCRUAL"/>
    <s v="JE"/>
    <n v="356569"/>
    <d v="2017-04-01T00:00:00"/>
    <m/>
    <n v="-3609"/>
    <n v="-3609"/>
    <s v="AA"/>
    <s v="P"/>
    <s v="6100 - SALARIES &amp; WAGES"/>
    <x v="9"/>
    <s v="Water Serv Corp of Kentucky"/>
    <s v="MWR"/>
    <s v="KY"/>
    <x v="0"/>
  </r>
  <r>
    <n v="345"/>
    <n v="345102"/>
    <x v="9"/>
    <m/>
    <s v="JCT-MAR 17 ACCRUAL"/>
    <s v="JE"/>
    <n v="356569"/>
    <d v="2017-03-31T00:00:00"/>
    <n v="3609"/>
    <m/>
    <n v="3609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6693"/>
    <d v="2017-03-31T00:00:00"/>
    <n v="3014.15"/>
    <m/>
    <n v="3014.15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6682"/>
    <d v="2017-03-31T00:00:00"/>
    <m/>
    <n v="-1231.82"/>
    <n v="-1231.8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681"/>
    <d v="2017-03-31T00:00:00"/>
    <n v="38.07"/>
    <m/>
    <n v="38.07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681"/>
    <d v="2017-03-31T00:00:00"/>
    <n v="38.07"/>
    <m/>
    <n v="38.07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681"/>
    <d v="2017-03-31T00:00:00"/>
    <n v="38.07"/>
    <m/>
    <n v="38.07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681"/>
    <d v="2017-03-31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681"/>
    <d v="2017-03-31T00:00:00"/>
    <n v="38.07"/>
    <m/>
    <n v="38.07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681"/>
    <d v="2017-03-31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681"/>
    <d v="2017-03-31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681"/>
    <d v="2017-03-31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681"/>
    <d v="2017-03-31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681"/>
    <d v="2017-03-31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681"/>
    <d v="2017-03-31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2"/>
    <x v="9"/>
    <m/>
    <s v="MANUAL T8 RECLASS"/>
    <s v="T8"/>
    <n v="356753"/>
    <d v="2017-03-31T00:00:00"/>
    <n v="533.02"/>
    <m/>
    <n v="533.02"/>
    <s v="AA"/>
    <s v="P"/>
    <s v="6100 - SALARIES &amp; WAGES"/>
    <x v="9"/>
    <s v="Water Serv Corp of Kentucky"/>
    <s v="MWR"/>
    <s v="KY"/>
    <x v="0"/>
  </r>
  <r>
    <n v="345"/>
    <n v="345102"/>
    <x v="9"/>
    <m/>
    <s v="MANUAL T9 RECLASS"/>
    <s v="T9"/>
    <n v="356754"/>
    <d v="2017-03-31T00:00:00"/>
    <m/>
    <n v="-533.02"/>
    <n v="-533.0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6698"/>
    <d v="2017-03-28T00:00:00"/>
    <m/>
    <n v="-799.47"/>
    <n v="-799.47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6698"/>
    <d v="2017-03-28T00:00:00"/>
    <m/>
    <n v="-571.04999999999995"/>
    <n v="-571.04999999999995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697"/>
    <d v="2017-03-28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697"/>
    <d v="2017-03-28T00:00:00"/>
    <n v="228.42"/>
    <m/>
    <n v="228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6698"/>
    <d v="2017-03-28T00:00:00"/>
    <m/>
    <n v="-799.47"/>
    <n v="-799.47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697"/>
    <d v="2017-03-28T00:00:00"/>
    <n v="190.35"/>
    <m/>
    <n v="190.35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697"/>
    <d v="2017-03-28T00:00:00"/>
    <n v="76.14"/>
    <m/>
    <n v="76.1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697"/>
    <d v="2017-03-28T00:00:00"/>
    <n v="76.14"/>
    <m/>
    <n v="76.1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697"/>
    <d v="2017-03-28T00:00:00"/>
    <n v="76.14"/>
    <m/>
    <n v="76.1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697"/>
    <d v="2017-03-28T00:00:00"/>
    <n v="76.14"/>
    <m/>
    <n v="76.1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697"/>
    <d v="2017-03-28T00:00:00"/>
    <n v="266.49"/>
    <m/>
    <n v="266.49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697"/>
    <d v="2017-03-28T00:00:00"/>
    <n v="76.14"/>
    <m/>
    <n v="76.1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697"/>
    <d v="2017-03-28T00:00:00"/>
    <n v="38.07"/>
    <m/>
    <n v="38.07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697"/>
    <d v="2017-03-28T00:00:00"/>
    <n v="342.63"/>
    <m/>
    <n v="342.63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697"/>
    <d v="2017-03-28T00:00:00"/>
    <n v="76.14"/>
    <m/>
    <n v="76.1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697"/>
    <d v="2017-03-28T00:00:00"/>
    <n v="76.14"/>
    <m/>
    <n v="76.1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697"/>
    <d v="2017-03-28T00:00:00"/>
    <n v="38.07"/>
    <m/>
    <n v="38.07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697"/>
    <d v="2017-03-28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697"/>
    <d v="2017-03-28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697"/>
    <d v="2017-03-28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6698"/>
    <d v="2017-03-28T00:00:00"/>
    <m/>
    <n v="-380.7"/>
    <n v="-380.7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697"/>
    <d v="2017-03-28T00:00:00"/>
    <n v="304.56"/>
    <m/>
    <n v="304.56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697"/>
    <d v="2017-03-28T00:00:00"/>
    <n v="76.14"/>
    <m/>
    <n v="76.1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697"/>
    <d v="2017-03-28T00:00:00"/>
    <n v="266.49"/>
    <m/>
    <n v="266.49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697"/>
    <d v="2017-03-28T00:00:00"/>
    <n v="76.14"/>
    <m/>
    <n v="76.1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697"/>
    <d v="2017-03-28T00:00:00"/>
    <n v="76.14"/>
    <m/>
    <n v="76.1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6698"/>
    <d v="2017-03-28T00:00:00"/>
    <m/>
    <n v="-494.91"/>
    <n v="-494.91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6694"/>
    <d v="2017-03-28T00:00:00"/>
    <n v="1718.1"/>
    <m/>
    <n v="1718.1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6694"/>
    <d v="2017-03-28T00:00:00"/>
    <n v="1636.25"/>
    <m/>
    <n v="1636.25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6694"/>
    <d v="2017-03-28T00:00:00"/>
    <n v="2164.0100000000002"/>
    <m/>
    <n v="2164.0100000000002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6694"/>
    <d v="2017-03-28T00:00:00"/>
    <n v="1120"/>
    <m/>
    <n v="1120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6694"/>
    <d v="2017-03-28T00:00:00"/>
    <n v="933.52"/>
    <m/>
    <n v="933.52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6694"/>
    <d v="2017-03-28T00:00:00"/>
    <n v="2060.0100000000002"/>
    <m/>
    <n v="2060.0100000000002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6694"/>
    <d v="2017-03-28T00:00:00"/>
    <n v="1190.4000000000001"/>
    <m/>
    <n v="1190.400000000000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588"/>
    <d v="2017-03-15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588"/>
    <d v="2017-03-15T00:00:00"/>
    <n v="304.56"/>
    <m/>
    <n v="304.56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588"/>
    <d v="2017-03-15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588"/>
    <d v="2017-03-15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588"/>
    <d v="2017-03-15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588"/>
    <d v="2017-03-15T00:00:00"/>
    <n v="304.56"/>
    <m/>
    <n v="304.56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6589"/>
    <d v="2017-03-15T00:00:00"/>
    <m/>
    <n v="-1505.56"/>
    <n v="-1505.56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6590"/>
    <d v="2017-03-15T00:00:00"/>
    <n v="7508.15"/>
    <m/>
    <n v="7508.15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591"/>
    <d v="2017-03-14T00:00:00"/>
    <n v="361.67"/>
    <m/>
    <n v="361.67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591"/>
    <d v="2017-03-14T00:00:00"/>
    <n v="38.07"/>
    <m/>
    <n v="38.07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591"/>
    <d v="2017-03-14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591"/>
    <d v="2017-03-14T00:00:00"/>
    <n v="38.07"/>
    <m/>
    <n v="38.07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6592"/>
    <d v="2017-03-14T00:00:00"/>
    <m/>
    <n v="-1161.1400000000001"/>
    <n v="-1161.140000000000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591"/>
    <d v="2017-03-14T00:00:00"/>
    <n v="76.14"/>
    <m/>
    <n v="76.1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591"/>
    <d v="2017-03-14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591"/>
    <d v="2017-03-14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591"/>
    <d v="2017-03-14T00:00:00"/>
    <n v="38.07"/>
    <m/>
    <n v="38.07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591"/>
    <d v="2017-03-14T00:00:00"/>
    <n v="304.56"/>
    <m/>
    <n v="304.56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591"/>
    <d v="2017-03-14T00:00:00"/>
    <n v="190.35"/>
    <m/>
    <n v="190.35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591"/>
    <d v="2017-03-14T00:00:00"/>
    <n v="114.21"/>
    <m/>
    <n v="114.2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591"/>
    <d v="2017-03-14T00:00:00"/>
    <n v="247.46"/>
    <m/>
    <n v="247.46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6592"/>
    <d v="2017-03-14T00:00:00"/>
    <m/>
    <n v="-228.42"/>
    <n v="-228.4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6592"/>
    <d v="2017-03-14T00:00:00"/>
    <m/>
    <n v="-1046.93"/>
    <n v="-1046.93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6592"/>
    <d v="2017-03-14T00:00:00"/>
    <m/>
    <n v="-951.75"/>
    <n v="-951.75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591"/>
    <d v="2017-03-14T00:00:00"/>
    <n v="76.14"/>
    <m/>
    <n v="76.1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591"/>
    <d v="2017-03-14T00:00:00"/>
    <n v="304.56"/>
    <m/>
    <n v="304.56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591"/>
    <d v="2017-03-14T00:00:00"/>
    <n v="304.56"/>
    <m/>
    <n v="304.56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591"/>
    <d v="2017-03-14T00:00:00"/>
    <n v="38.07"/>
    <m/>
    <n v="38.07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591"/>
    <d v="2017-03-14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591"/>
    <d v="2017-03-14T00:00:00"/>
    <n v="76.14"/>
    <m/>
    <n v="76.1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591"/>
    <d v="2017-03-14T00:00:00"/>
    <n v="304.56"/>
    <m/>
    <n v="304.56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591"/>
    <d v="2017-03-14T00:00:00"/>
    <n v="190.35"/>
    <m/>
    <n v="190.35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591"/>
    <d v="2017-03-14T00:00:00"/>
    <n v="76.14"/>
    <m/>
    <n v="76.14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6593"/>
    <d v="2017-03-14T00:00:00"/>
    <n v="1110.8499999999999"/>
    <m/>
    <n v="1110.8499999999999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6593"/>
    <d v="2017-03-14T00:00:00"/>
    <n v="1341.76"/>
    <m/>
    <n v="1341.76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6593"/>
    <d v="2017-03-14T00:00:00"/>
    <n v="2694.18"/>
    <m/>
    <n v="2694.18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6593"/>
    <d v="2017-03-14T00:00:00"/>
    <n v="2183.73"/>
    <m/>
    <n v="2183.73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6593"/>
    <d v="2017-03-14T00:00:00"/>
    <n v="1220"/>
    <m/>
    <n v="1220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6593"/>
    <d v="2017-03-14T00:00:00"/>
    <n v="2015.13"/>
    <m/>
    <n v="2015.13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6593"/>
    <d v="2017-03-14T00:00:00"/>
    <n v="1656"/>
    <m/>
    <n v="1656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6438"/>
    <d v="2017-02-28T00:00:00"/>
    <n v="1141"/>
    <m/>
    <n v="1141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6343"/>
    <d v="2017-02-28T00:00:00"/>
    <n v="3013.82"/>
    <m/>
    <n v="3013.82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6438"/>
    <d v="2017-02-28T00:00:00"/>
    <n v="2188.64"/>
    <m/>
    <n v="2188.64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6438"/>
    <d v="2017-02-28T00:00:00"/>
    <n v="1656"/>
    <m/>
    <n v="1656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6438"/>
    <d v="2017-02-28T00:00:00"/>
    <n v="1552.1"/>
    <m/>
    <n v="1552.1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6438"/>
    <d v="2017-02-28T00:00:00"/>
    <n v="2104.8000000000002"/>
    <m/>
    <n v="2104.800000000000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6437"/>
    <d v="2017-02-28T00:00:00"/>
    <m/>
    <n v="-380.7"/>
    <n v="-380.7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6437"/>
    <d v="2017-02-28T00:00:00"/>
    <m/>
    <n v="-361.67"/>
    <n v="-361.67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6437"/>
    <d v="2017-02-28T00:00:00"/>
    <m/>
    <n v="-190.35"/>
    <n v="-190.35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6438"/>
    <d v="2017-02-28T00:00:00"/>
    <n v="1458.41"/>
    <m/>
    <n v="1458.41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6438"/>
    <d v="2017-02-28T00:00:00"/>
    <n v="1190.4100000000001"/>
    <m/>
    <n v="1190.410000000000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6435"/>
    <d v="2017-02-28T00:00:00"/>
    <m/>
    <n v="-1300.1099999999999"/>
    <n v="-1300.1099999999999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434"/>
    <d v="2017-02-28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434"/>
    <d v="2017-02-28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434"/>
    <d v="2017-02-28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434"/>
    <d v="2017-02-28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434"/>
    <d v="2017-02-28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434"/>
    <d v="2017-02-28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434"/>
    <d v="2017-02-28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436"/>
    <d v="2017-02-28T00:00:00"/>
    <n v="76.14"/>
    <m/>
    <n v="76.1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436"/>
    <d v="2017-02-28T00:00:00"/>
    <n v="380.7"/>
    <m/>
    <n v="380.7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6437"/>
    <d v="2017-02-28T00:00:00"/>
    <m/>
    <n v="-285.52999999999997"/>
    <n v="-285.52999999999997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436"/>
    <d v="2017-02-28T00:00:00"/>
    <n v="285.52999999999997"/>
    <m/>
    <n v="285.52999999999997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436"/>
    <d v="2017-02-28T00:00:00"/>
    <n v="361.67"/>
    <m/>
    <n v="361.67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436"/>
    <d v="2017-02-28T00:00:00"/>
    <n v="76.14"/>
    <m/>
    <n v="76.1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436"/>
    <d v="2017-02-28T00:00:00"/>
    <n v="38.07"/>
    <m/>
    <n v="38.07"/>
    <s v="AA"/>
    <s v="P"/>
    <s v="6100 - SALARIES &amp; WAGES"/>
    <x v="9"/>
    <s v="Water Serv Corp of Kentucky"/>
    <s v="MWR"/>
    <s v="KY"/>
    <x v="0"/>
  </r>
  <r>
    <n v="345"/>
    <n v="345102"/>
    <x v="9"/>
    <m/>
    <s v="MANUAL T9 RECLASS"/>
    <s v="T9"/>
    <n v="356468"/>
    <d v="2017-02-28T00:00:00"/>
    <m/>
    <n v="-285.55"/>
    <n v="-285.55"/>
    <s v="AA"/>
    <s v="P"/>
    <s v="6100 - SALARIES &amp; WAGES"/>
    <x v="9"/>
    <s v="Water Serv Corp of Kentucky"/>
    <s v="MWR"/>
    <s v="KY"/>
    <x v="0"/>
  </r>
  <r>
    <n v="345"/>
    <n v="345102"/>
    <x v="9"/>
    <m/>
    <s v="MANUAL T8 RECLASS"/>
    <s v="T8"/>
    <n v="356467"/>
    <d v="2017-02-28T00:00:00"/>
    <n v="285.55"/>
    <m/>
    <n v="285.55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6284"/>
    <d v="2017-02-15T00:00:00"/>
    <n v="3013.82"/>
    <m/>
    <n v="3013.8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6286"/>
    <d v="2017-02-15T00:00:00"/>
    <m/>
    <n v="-684.27"/>
    <n v="-684.27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6281"/>
    <d v="2017-02-14T00:00:00"/>
    <n v="1458.4"/>
    <m/>
    <n v="1458.4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6281"/>
    <d v="2017-02-14T00:00:00"/>
    <n v="1090.4000000000001"/>
    <m/>
    <n v="1090.4000000000001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6281"/>
    <d v="2017-02-14T00:00:00"/>
    <n v="1325"/>
    <m/>
    <n v="1325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6281"/>
    <d v="2017-02-14T00:00:00"/>
    <n v="2272.38"/>
    <m/>
    <n v="2272.38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6281"/>
    <d v="2017-02-14T00:00:00"/>
    <n v="1656"/>
    <m/>
    <n v="1656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6281"/>
    <d v="2017-02-14T00:00:00"/>
    <n v="1706.38"/>
    <m/>
    <n v="1706.38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6281"/>
    <d v="2017-02-14T00:00:00"/>
    <n v="2104.8000000000002"/>
    <m/>
    <n v="2104.800000000000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097"/>
    <d v="2017-01-31T00:00:00"/>
    <n v="114.21"/>
    <m/>
    <n v="114.2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097"/>
    <d v="2017-01-31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097"/>
    <d v="2017-01-31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097"/>
    <d v="2017-01-31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097"/>
    <d v="2017-01-31T00:00:00"/>
    <n v="76.14"/>
    <m/>
    <n v="76.1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097"/>
    <d v="2017-01-31T00:00:00"/>
    <n v="76.14"/>
    <m/>
    <n v="76.1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097"/>
    <d v="2017-01-31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097"/>
    <d v="2017-01-31T00:00:00"/>
    <n v="76.14"/>
    <m/>
    <n v="76.1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097"/>
    <d v="2017-01-31T00:00:00"/>
    <n v="76.14"/>
    <m/>
    <n v="76.14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6082"/>
    <d v="2017-01-31T00:00:00"/>
    <n v="3011.81"/>
    <m/>
    <n v="3011.8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6098"/>
    <d v="2017-01-31T00:00:00"/>
    <m/>
    <n v="-1436.01"/>
    <n v="-1436.0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6101"/>
    <d v="2017-01-31T00:00:00"/>
    <m/>
    <n v="-152.28"/>
    <n v="-152.2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6101"/>
    <d v="2017-01-31T00:00:00"/>
    <m/>
    <n v="-152.28"/>
    <n v="-152.2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6101"/>
    <d v="2017-01-31T00:00:00"/>
    <m/>
    <n v="-494.91"/>
    <n v="-494.9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100"/>
    <d v="2017-01-31T00:00:00"/>
    <n v="76.14"/>
    <m/>
    <n v="76.1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100"/>
    <d v="2017-01-31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100"/>
    <d v="2017-01-31T00:00:00"/>
    <n v="38.07"/>
    <m/>
    <n v="38.07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100"/>
    <d v="2017-01-31T00:00:00"/>
    <n v="76.14"/>
    <m/>
    <n v="76.1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100"/>
    <d v="2017-01-31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6101"/>
    <d v="2017-01-31T00:00:00"/>
    <m/>
    <n v="-76.14"/>
    <n v="-76.1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100"/>
    <d v="2017-01-31T00:00:00"/>
    <n v="38.07"/>
    <m/>
    <n v="38.07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100"/>
    <d v="2017-01-31T00:00:00"/>
    <n v="76.14"/>
    <m/>
    <n v="76.1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100"/>
    <d v="2017-01-31T00:00:00"/>
    <n v="76.14"/>
    <m/>
    <n v="76.1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100"/>
    <d v="2017-01-31T00:00:00"/>
    <n v="38.07"/>
    <m/>
    <n v="38.07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100"/>
    <d v="2017-01-31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56101"/>
    <d v="2017-01-31T00:00:00"/>
    <m/>
    <n v="-502.2"/>
    <n v="-502.2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100"/>
    <d v="2017-01-31T00:00:00"/>
    <n v="83.7"/>
    <m/>
    <n v="83.7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100"/>
    <d v="2017-01-31T00:00:00"/>
    <n v="41.85"/>
    <m/>
    <n v="41.85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100"/>
    <d v="2017-01-31T00:00:00"/>
    <n v="83.7"/>
    <m/>
    <n v="83.7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100"/>
    <d v="2017-01-31T00:00:00"/>
    <n v="41.85"/>
    <m/>
    <n v="41.85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56100"/>
    <d v="2017-01-31T00:00:00"/>
    <n v="251.1"/>
    <m/>
    <n v="251.1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6116"/>
    <d v="2017-01-31T00:00:00"/>
    <n v="1949.59"/>
    <m/>
    <n v="1949.59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6116"/>
    <d v="2017-01-31T00:00:00"/>
    <n v="1183"/>
    <m/>
    <n v="1183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6116"/>
    <d v="2017-01-31T00:00:00"/>
    <n v="1190.4000000000001"/>
    <m/>
    <n v="1190.4000000000001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6116"/>
    <d v="2017-01-31T00:00:00"/>
    <n v="1749.15"/>
    <m/>
    <n v="1749.15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6116"/>
    <d v="2017-01-31T00:00:00"/>
    <n v="1636.25"/>
    <m/>
    <n v="1636.25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6116"/>
    <d v="2017-01-31T00:00:00"/>
    <n v="2104.8000000000002"/>
    <m/>
    <n v="2104.8000000000002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56116"/>
    <d v="2017-01-31T00:00:00"/>
    <n v="2217.25"/>
    <m/>
    <n v="2217.25"/>
    <s v="AA"/>
    <s v="P"/>
    <s v="6100 - SALARIES &amp; WAGES"/>
    <x v="9"/>
    <s v="Water Serv Corp of Kentucky"/>
    <s v="MWR"/>
    <s v="KY"/>
    <x v="0"/>
  </r>
  <r>
    <n v="345"/>
    <n v="345102"/>
    <x v="9"/>
    <m/>
    <s v="MANUAL T8 RECLASS"/>
    <s v="T8"/>
    <n v="356130"/>
    <d v="2017-01-31T00:00:00"/>
    <n v="494.96"/>
    <m/>
    <n v="494.96"/>
    <s v="AA"/>
    <s v="P"/>
    <s v="6100 - SALARIES &amp; WAGES"/>
    <x v="9"/>
    <s v="Water Serv Corp of Kentucky"/>
    <s v="MWR"/>
    <s v="KY"/>
    <x v="0"/>
  </r>
  <r>
    <n v="345"/>
    <n v="345102"/>
    <x v="9"/>
    <m/>
    <s v="MANUAL T9 RECLASS"/>
    <s v="T9"/>
    <n v="356131"/>
    <d v="2017-01-31T00:00:00"/>
    <m/>
    <n v="-494.96"/>
    <n v="-494.96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47594"/>
    <d v="2017-01-17T00:00:00"/>
    <m/>
    <n v="-418.77"/>
    <n v="-418.77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47594"/>
    <d v="2017-01-17T00:00:00"/>
    <m/>
    <n v="-856.58"/>
    <n v="-856.5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47594"/>
    <d v="2017-01-17T00:00:00"/>
    <m/>
    <n v="-628.16"/>
    <n v="-628.16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47594"/>
    <d v="2017-01-17T00:00:00"/>
    <m/>
    <n v="-152.28"/>
    <n v="-152.2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47593"/>
    <d v="2017-01-17T00:00:00"/>
    <n v="76.14"/>
    <m/>
    <n v="76.1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47593"/>
    <d v="2017-01-17T00:00:00"/>
    <n v="342.63"/>
    <m/>
    <n v="342.63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47593"/>
    <d v="2017-01-17T00:00:00"/>
    <n v="628.16"/>
    <m/>
    <n v="628.16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47593"/>
    <d v="2017-01-17T00:00:00"/>
    <n v="76.14"/>
    <m/>
    <n v="76.1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47593"/>
    <d v="2017-01-17T00:00:00"/>
    <n v="76.14"/>
    <m/>
    <n v="76.14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47593"/>
    <d v="2017-01-17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47593"/>
    <d v="2017-01-17T00:00:00"/>
    <n v="628.16"/>
    <m/>
    <n v="628.16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47593"/>
    <d v="2017-01-17T00:00:00"/>
    <n v="76.14"/>
    <m/>
    <n v="76.14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47588"/>
    <d v="2017-01-17T00:00:00"/>
    <n v="1382.1"/>
    <m/>
    <n v="1382.1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47588"/>
    <d v="2017-01-17T00:00:00"/>
    <n v="1246"/>
    <m/>
    <n v="1246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47588"/>
    <d v="2017-01-17T00:00:00"/>
    <n v="1202.8599999999999"/>
    <m/>
    <n v="1202.8599999999999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47588"/>
    <d v="2017-01-17T00:00:00"/>
    <n v="1656"/>
    <m/>
    <n v="1656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47588"/>
    <d v="2017-01-17T00:00:00"/>
    <n v="1923.25"/>
    <m/>
    <n v="1923.25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47588"/>
    <d v="2017-01-17T00:00:00"/>
    <n v="2170.58"/>
    <m/>
    <n v="2170.58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47588"/>
    <d v="2017-01-17T00:00:00"/>
    <n v="2364.25"/>
    <m/>
    <n v="2364.25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47576"/>
    <d v="2017-01-15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47576"/>
    <d v="2017-01-15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47576"/>
    <d v="2017-01-15T00:00:00"/>
    <n v="152.28"/>
    <m/>
    <n v="152.28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47577"/>
    <d v="2017-01-15T00:00:00"/>
    <m/>
    <n v="-683.81"/>
    <n v="-683.81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47573"/>
    <d v="2017-01-15T00:00:00"/>
    <n v="3011.81"/>
    <m/>
    <n v="3011.8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35726"/>
    <d v="2017-01-03T00:00:00"/>
    <n v="114.21"/>
    <m/>
    <n v="114.2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35726"/>
    <d v="2017-01-03T00:00:00"/>
    <n v="114.21"/>
    <m/>
    <n v="114.2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8"/>
    <n v="335726"/>
    <d v="2017-01-03T00:00:00"/>
    <n v="114.21"/>
    <m/>
    <n v="114.2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35727"/>
    <d v="2017-01-03T00:00:00"/>
    <m/>
    <n v="-114.21"/>
    <n v="-114.2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35727"/>
    <d v="2017-01-03T00:00:00"/>
    <m/>
    <n v="-114.21"/>
    <n v="-114.21"/>
    <s v="AA"/>
    <s v="P"/>
    <s v="6100 - SALARIES &amp; WAGES"/>
    <x v="9"/>
    <s v="Water Serv Corp of Kentucky"/>
    <s v="MWR"/>
    <s v="KY"/>
    <x v="0"/>
  </r>
  <r>
    <n v="345"/>
    <n v="345102"/>
    <x v="9"/>
    <m/>
    <s v="Captime Reallocation"/>
    <s v="T9"/>
    <n v="335727"/>
    <d v="2017-01-03T00:00:00"/>
    <m/>
    <n v="-114.21"/>
    <n v="-114.21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47572"/>
    <d v="2017-01-03T00:00:00"/>
    <n v="1231.29"/>
    <m/>
    <n v="1231.29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47572"/>
    <d v="2017-01-03T00:00:00"/>
    <n v="1471.53"/>
    <m/>
    <n v="1471.53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47572"/>
    <d v="2017-01-03T00:00:00"/>
    <n v="1120"/>
    <m/>
    <n v="1120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47572"/>
    <d v="2017-01-03T00:00:00"/>
    <n v="2421.38"/>
    <m/>
    <n v="2421.38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47572"/>
    <d v="2017-01-03T00:00:00"/>
    <n v="1826.78"/>
    <m/>
    <n v="1826.78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47572"/>
    <d v="2017-01-03T00:00:00"/>
    <n v="1608.2"/>
    <m/>
    <n v="1608.2"/>
    <s v="AA"/>
    <s v="P"/>
    <s v="6100 - SALARIES &amp; WAGES"/>
    <x v="9"/>
    <s v="Water Serv Corp of Kentucky"/>
    <s v="MWR"/>
    <s v="KY"/>
    <x v="0"/>
  </r>
  <r>
    <n v="345"/>
    <n v="345102"/>
    <x v="9"/>
    <m/>
    <s v="Salary and Expense Distributio"/>
    <s v="JP"/>
    <n v="347572"/>
    <d v="2017-01-03T00:00:00"/>
    <n v="2104.8000000000002"/>
    <m/>
    <n v="2104.8000000000002"/>
    <s v="AA"/>
    <s v="P"/>
    <s v="6100 - SALARIES &amp; WAGES"/>
    <x v="9"/>
    <s v="Water Serv Corp of Kentucky"/>
    <s v="MWR"/>
    <s v="KY"/>
    <x v="0"/>
  </r>
  <r>
    <n v="345"/>
    <n v="345102"/>
    <x v="9"/>
    <m/>
    <s v="JCT-DEC 16 ACCRUAL"/>
    <s v="JE"/>
    <n v="314455"/>
    <d v="2017-01-01T00:00:00"/>
    <m/>
    <n v="-11702"/>
    <n v="-11702"/>
    <s v="AA"/>
    <s v="P"/>
    <s v="6100 - SALARIES &amp; WAGES"/>
    <x v="9"/>
    <s v="Water Serv Corp of Kentucky"/>
    <s v="MWR"/>
    <s v="KY"/>
    <x v="0"/>
  </r>
  <r>
    <n v="345"/>
    <n v="345102"/>
    <x v="9"/>
    <m/>
    <s v="JCT-DEC 16 ACCRUAL"/>
    <s v="JE"/>
    <n v="314455"/>
    <d v="2016-12-31T00:00:00"/>
    <n v="11702"/>
    <m/>
    <n v="11702"/>
    <s v="AA"/>
    <s v="P"/>
    <s v="6100 - SALARIES &amp; WAGES"/>
    <x v="9"/>
    <s v="Water Serv Corp of Kentucky"/>
    <s v="MWR"/>
    <s v="KY"/>
    <x v="1"/>
  </r>
  <r>
    <n v="345"/>
    <n v="345102"/>
    <x v="9"/>
    <m/>
    <s v="MANUAL T8 RECLASS"/>
    <s v="T8"/>
    <n v="331655"/>
    <d v="2016-12-31T00:00:00"/>
    <n v="190.35"/>
    <m/>
    <n v="190.35"/>
    <s v="AA"/>
    <s v="P"/>
    <s v="6100 - SALARIES &amp; WAGES"/>
    <x v="9"/>
    <s v="Water Serv Corp of Kentucky"/>
    <s v="MWR"/>
    <s v="KY"/>
    <x v="1"/>
  </r>
  <r>
    <n v="345"/>
    <n v="345102"/>
    <x v="9"/>
    <m/>
    <s v="MANUAL T9 RECLASS"/>
    <s v="T9"/>
    <n v="331656"/>
    <d v="2016-12-31T00:00:00"/>
    <m/>
    <n v="-190.35"/>
    <n v="-190.35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17841"/>
    <d v="2016-12-31T00:00:00"/>
    <m/>
    <n v="-683.74"/>
    <n v="-683.7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7840"/>
    <d v="2016-12-31T00:00:00"/>
    <n v="76.14"/>
    <m/>
    <n v="76.1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7840"/>
    <d v="2016-12-31T00:00:00"/>
    <n v="76.14"/>
    <m/>
    <n v="76.1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7840"/>
    <d v="2016-12-31T00:00:00"/>
    <n v="76.14"/>
    <m/>
    <n v="76.1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7840"/>
    <d v="2016-12-31T00:00:00"/>
    <n v="76.14"/>
    <m/>
    <n v="76.1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7840"/>
    <d v="2016-12-31T00:00:00"/>
    <n v="76.14"/>
    <m/>
    <n v="76.1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7840"/>
    <d v="2016-12-31T00:00:00"/>
    <n v="152.28"/>
    <m/>
    <n v="152.2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7840"/>
    <d v="2016-12-31T00:00:00"/>
    <n v="76.14"/>
    <m/>
    <n v="76.14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17809"/>
    <d v="2016-12-31T00:00:00"/>
    <n v="3011.47"/>
    <m/>
    <n v="3011.4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17804"/>
    <d v="2016-12-20T00:00:00"/>
    <m/>
    <n v="-152.28"/>
    <n v="-152.2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17804"/>
    <d v="2016-12-20T00:00:00"/>
    <m/>
    <n v="-571.04999999999995"/>
    <n v="-571.04999999999995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7803"/>
    <d v="2016-12-20T00:00:00"/>
    <n v="76.14"/>
    <m/>
    <n v="76.1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7803"/>
    <d v="2016-12-20T00:00:00"/>
    <n v="228.42"/>
    <m/>
    <n v="228.4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7803"/>
    <d v="2016-12-20T00:00:00"/>
    <n v="76.14"/>
    <m/>
    <n v="76.1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7803"/>
    <d v="2016-12-20T00:00:00"/>
    <n v="76.14"/>
    <m/>
    <n v="76.1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7803"/>
    <d v="2016-12-20T00:00:00"/>
    <n v="228.42"/>
    <m/>
    <n v="228.4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17804"/>
    <d v="2016-12-20T00:00:00"/>
    <m/>
    <n v="-669.6"/>
    <n v="-669.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7803"/>
    <d v="2016-12-20T00:00:00"/>
    <n v="167.4"/>
    <m/>
    <n v="167.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17804"/>
    <d v="2016-12-20T00:00:00"/>
    <m/>
    <n v="-380.7"/>
    <n v="-380.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7803"/>
    <d v="2016-12-20T00:00:00"/>
    <n v="502.2"/>
    <m/>
    <n v="502.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17804"/>
    <d v="2016-12-20T00:00:00"/>
    <m/>
    <n v="-304.56"/>
    <n v="-304.5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7803"/>
    <d v="2016-12-20T00:00:00"/>
    <n v="304.56"/>
    <m/>
    <n v="304.5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7803"/>
    <d v="2016-12-20T00:00:00"/>
    <n v="76.14"/>
    <m/>
    <n v="76.1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7803"/>
    <d v="2016-12-20T00:00:00"/>
    <n v="76.14"/>
    <m/>
    <n v="76.1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7803"/>
    <d v="2016-12-20T00:00:00"/>
    <n v="228.42"/>
    <m/>
    <n v="228.4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7803"/>
    <d v="2016-12-20T00:00:00"/>
    <n v="38.07"/>
    <m/>
    <n v="38.07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17811"/>
    <d v="2016-12-20T00:00:00"/>
    <n v="2652.13"/>
    <m/>
    <n v="2652.13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17811"/>
    <d v="2016-12-20T00:00:00"/>
    <n v="1656"/>
    <m/>
    <n v="1656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17811"/>
    <d v="2016-12-20T00:00:00"/>
    <n v="1865.33"/>
    <m/>
    <n v="1865.33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17811"/>
    <d v="2016-12-20T00:00:00"/>
    <n v="2183.73"/>
    <m/>
    <n v="2183.73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17811"/>
    <d v="2016-12-20T00:00:00"/>
    <n v="1253.98"/>
    <m/>
    <n v="1253.98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17811"/>
    <d v="2016-12-20T00:00:00"/>
    <n v="1447.14"/>
    <m/>
    <n v="1447.14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17811"/>
    <d v="2016-12-20T00:00:00"/>
    <n v="1335.5"/>
    <m/>
    <n v="1335.5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17737"/>
    <d v="2016-12-15T00:00:00"/>
    <m/>
    <n v="-615.36"/>
    <n v="-615.36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14475"/>
    <d v="2016-12-15T00:00:00"/>
    <n v="3011.47"/>
    <m/>
    <n v="3011.4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7736"/>
    <d v="2016-12-15T00:00:00"/>
    <n v="152.28"/>
    <m/>
    <n v="152.2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7736"/>
    <d v="2016-12-15T00:00:00"/>
    <n v="76.14"/>
    <m/>
    <n v="76.1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7736"/>
    <d v="2016-12-15T00:00:00"/>
    <n v="228.42"/>
    <m/>
    <n v="228.4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17716"/>
    <d v="2016-12-06T00:00:00"/>
    <m/>
    <n v="-418.77"/>
    <n v="-418.7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7715"/>
    <d v="2016-12-06T00:00:00"/>
    <n v="152.28"/>
    <m/>
    <n v="152.2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7715"/>
    <d v="2016-12-06T00:00:00"/>
    <n v="76.14"/>
    <m/>
    <n v="76.1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7715"/>
    <d v="2016-12-06T00:00:00"/>
    <n v="38.07"/>
    <m/>
    <n v="38.0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7715"/>
    <d v="2016-12-06T00:00:00"/>
    <n v="152.28"/>
    <m/>
    <n v="152.2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7715"/>
    <d v="2016-12-06T00:00:00"/>
    <n v="38.07"/>
    <m/>
    <n v="38.0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7715"/>
    <d v="2016-12-06T00:00:00"/>
    <n v="76.14"/>
    <m/>
    <n v="76.1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17716"/>
    <d v="2016-12-06T00:00:00"/>
    <m/>
    <n v="-418.77"/>
    <n v="-418.7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7715"/>
    <d v="2016-12-06T00:00:00"/>
    <n v="152.28"/>
    <m/>
    <n v="152.2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7715"/>
    <d v="2016-12-06T00:00:00"/>
    <n v="152.28"/>
    <m/>
    <n v="152.28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14476"/>
    <d v="2016-12-06T00:00:00"/>
    <n v="1190.4000000000001"/>
    <m/>
    <n v="1190.4000000000001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14476"/>
    <d v="2016-12-06T00:00:00"/>
    <n v="1656"/>
    <m/>
    <n v="1656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14476"/>
    <d v="2016-12-06T00:00:00"/>
    <n v="2637.86"/>
    <m/>
    <n v="2637.86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14476"/>
    <d v="2016-12-06T00:00:00"/>
    <n v="2196.89"/>
    <m/>
    <n v="2196.89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14476"/>
    <d v="2016-12-06T00:00:00"/>
    <n v="2266.33"/>
    <m/>
    <n v="2266.33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14476"/>
    <d v="2016-12-06T00:00:00"/>
    <n v="1141"/>
    <m/>
    <n v="1141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14476"/>
    <d v="2016-12-06T00:00:00"/>
    <n v="1463.4"/>
    <m/>
    <n v="1463.4"/>
    <s v="AA"/>
    <s v="P"/>
    <s v="6100 - SALARIES &amp; WAGES"/>
    <x v="9"/>
    <s v="Water Serv Corp of Kentucky"/>
    <s v="MWR"/>
    <s v="KY"/>
    <x v="1"/>
  </r>
  <r>
    <n v="345"/>
    <n v="345102"/>
    <x v="9"/>
    <m/>
    <s v="JCT-NOV 16 ACCRUAL"/>
    <s v="JE"/>
    <n v="310220"/>
    <d v="2016-12-01T00:00:00"/>
    <m/>
    <n v="-8777"/>
    <n v="-8777"/>
    <s v="AA"/>
    <s v="P"/>
    <s v="6100 - SALARIES &amp; WAGES"/>
    <x v="9"/>
    <s v="Water Serv Corp of Kentucky"/>
    <s v="MWR"/>
    <s v="KY"/>
    <x v="1"/>
  </r>
  <r>
    <n v="345"/>
    <n v="345102"/>
    <x v="9"/>
    <m/>
    <s v="JCT-NOV 16 ACCRUAL"/>
    <s v="JE"/>
    <n v="310220"/>
    <d v="2016-11-30T00:00:00"/>
    <n v="8777"/>
    <m/>
    <n v="8777"/>
    <s v="AA"/>
    <s v="P"/>
    <s v="6100 - SALARIES &amp; WAGES"/>
    <x v="9"/>
    <s v="Water Serv Corp of Kentucky"/>
    <s v="MWR"/>
    <s v="KY"/>
    <x v="1"/>
  </r>
  <r>
    <n v="345"/>
    <n v="345102"/>
    <x v="9"/>
    <m/>
    <s v="MANUAL T8 RECLASS"/>
    <s v="T8"/>
    <n v="310386"/>
    <d v="2016-11-30T00:00:00"/>
    <n v="532.98"/>
    <m/>
    <n v="532.98"/>
    <s v="AA"/>
    <s v="P"/>
    <s v="6100 - SALARIES &amp; WAGES"/>
    <x v="9"/>
    <s v="Water Serv Corp of Kentucky"/>
    <s v="MWR"/>
    <s v="KY"/>
    <x v="1"/>
  </r>
  <r>
    <n v="345"/>
    <n v="345102"/>
    <x v="9"/>
    <m/>
    <s v="MANUAL T9 RECLASS"/>
    <s v="T9"/>
    <n v="310387"/>
    <d v="2016-11-30T00:00:00"/>
    <m/>
    <n v="-532.98"/>
    <n v="-532.9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351"/>
    <d v="2016-11-30T00:00:00"/>
    <n v="76.14"/>
    <m/>
    <n v="76.1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351"/>
    <d v="2016-11-30T00:00:00"/>
    <n v="76.14"/>
    <m/>
    <n v="76.1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351"/>
    <d v="2016-11-30T00:00:00"/>
    <n v="152.28"/>
    <m/>
    <n v="152.2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351"/>
    <d v="2016-11-30T00:00:00"/>
    <n v="152.28"/>
    <m/>
    <n v="152.2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351"/>
    <d v="2016-11-30T00:00:00"/>
    <n v="152.28"/>
    <m/>
    <n v="152.2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351"/>
    <d v="2016-11-30T00:00:00"/>
    <n v="76.14"/>
    <m/>
    <n v="76.1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351"/>
    <d v="2016-11-30T00:00:00"/>
    <n v="76.14"/>
    <m/>
    <n v="76.1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351"/>
    <d v="2016-11-30T00:00:00"/>
    <n v="76.14"/>
    <m/>
    <n v="76.1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351"/>
    <d v="2016-11-30T00:00:00"/>
    <n v="76.14"/>
    <m/>
    <n v="76.1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351"/>
    <d v="2016-11-30T00:00:00"/>
    <n v="76.14"/>
    <m/>
    <n v="76.1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351"/>
    <d v="2016-11-30T00:00:00"/>
    <n v="76.14"/>
    <m/>
    <n v="76.1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10352"/>
    <d v="2016-11-30T00:00:00"/>
    <m/>
    <n v="-957.98"/>
    <n v="-957.98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10312"/>
    <d v="2016-11-30T00:00:00"/>
    <n v="3013.82"/>
    <m/>
    <n v="3013.8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10320"/>
    <d v="2016-11-22T00:00:00"/>
    <m/>
    <n v="-380.7"/>
    <n v="-380.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10320"/>
    <d v="2016-11-22T00:00:00"/>
    <m/>
    <n v="-380.7"/>
    <n v="-380.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10320"/>
    <d v="2016-11-22T00:00:00"/>
    <m/>
    <n v="-228.42"/>
    <n v="-228.4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319"/>
    <d v="2016-11-22T00:00:00"/>
    <n v="152.28"/>
    <m/>
    <n v="152.2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319"/>
    <d v="2016-11-22T00:00:00"/>
    <n v="228.42"/>
    <m/>
    <n v="228.4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319"/>
    <d v="2016-11-22T00:00:00"/>
    <n v="76.14"/>
    <m/>
    <n v="76.1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319"/>
    <d v="2016-11-22T00:00:00"/>
    <n v="76.14"/>
    <m/>
    <n v="76.1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319"/>
    <d v="2016-11-22T00:00:00"/>
    <n v="76.14"/>
    <m/>
    <n v="76.1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319"/>
    <d v="2016-11-22T00:00:00"/>
    <n v="152.28"/>
    <m/>
    <n v="152.2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319"/>
    <d v="2016-11-22T00:00:00"/>
    <n v="228.42"/>
    <m/>
    <n v="228.42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10311"/>
    <d v="2016-11-22T00:00:00"/>
    <n v="1656"/>
    <m/>
    <n v="1656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10311"/>
    <d v="2016-11-22T00:00:00"/>
    <n v="1513.72"/>
    <m/>
    <n v="1513.72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10311"/>
    <d v="2016-11-22T00:00:00"/>
    <n v="2104.8000000000002"/>
    <m/>
    <n v="2104.8000000000002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10311"/>
    <d v="2016-11-22T00:00:00"/>
    <n v="1899.45"/>
    <m/>
    <n v="1899.45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10311"/>
    <d v="2016-11-22T00:00:00"/>
    <n v="1090.4000000000001"/>
    <m/>
    <n v="1090.4000000000001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10311"/>
    <d v="2016-11-22T00:00:00"/>
    <n v="1317.06"/>
    <m/>
    <n v="1317.06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10311"/>
    <d v="2016-11-22T00:00:00"/>
    <n v="1220"/>
    <m/>
    <n v="1220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10193"/>
    <d v="2016-11-15T00:00:00"/>
    <n v="3013.82"/>
    <m/>
    <n v="3013.8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233"/>
    <d v="2016-11-15T00:00:00"/>
    <n v="38.07"/>
    <m/>
    <n v="38.0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233"/>
    <d v="2016-11-15T00:00:00"/>
    <n v="152.28"/>
    <m/>
    <n v="152.2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233"/>
    <d v="2016-11-15T00:00:00"/>
    <n v="152.28"/>
    <m/>
    <n v="152.2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233"/>
    <d v="2016-11-15T00:00:00"/>
    <n v="152.28"/>
    <m/>
    <n v="152.2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233"/>
    <d v="2016-11-15T00:00:00"/>
    <n v="76.14"/>
    <m/>
    <n v="76.1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233"/>
    <d v="2016-11-15T00:00:00"/>
    <n v="76.14"/>
    <m/>
    <n v="76.1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233"/>
    <d v="2016-11-15T00:00:00"/>
    <n v="76.14"/>
    <m/>
    <n v="76.1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233"/>
    <d v="2016-11-15T00:00:00"/>
    <n v="76.14"/>
    <m/>
    <n v="76.1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233"/>
    <d v="2016-11-15T00:00:00"/>
    <n v="152.28"/>
    <m/>
    <n v="152.2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233"/>
    <d v="2016-11-15T00:00:00"/>
    <n v="76.14"/>
    <m/>
    <n v="76.1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233"/>
    <d v="2016-11-15T00:00:00"/>
    <n v="152.28"/>
    <m/>
    <n v="152.2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233"/>
    <d v="2016-11-15T00:00:00"/>
    <n v="76.14"/>
    <m/>
    <n v="76.1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10234"/>
    <d v="2016-11-15T00:00:00"/>
    <m/>
    <n v="-1231.69"/>
    <n v="-1231.69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10199"/>
    <d v="2016-11-08T00:00:00"/>
    <m/>
    <n v="-532.98"/>
    <n v="-532.9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10199"/>
    <d v="2016-11-08T00:00:00"/>
    <m/>
    <n v="-1129.95"/>
    <n v="-1129.95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10199"/>
    <d v="2016-11-08T00:00:00"/>
    <m/>
    <n v="-152.28"/>
    <n v="-152.2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10199"/>
    <d v="2016-11-08T00:00:00"/>
    <m/>
    <n v="-76.14"/>
    <n v="-76.1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10199"/>
    <d v="2016-11-08T00:00:00"/>
    <m/>
    <n v="-342.63"/>
    <n v="-342.6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10199"/>
    <d v="2016-11-08T00:00:00"/>
    <m/>
    <n v="-76.14"/>
    <n v="-76.14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10196"/>
    <d v="2016-11-08T00:00:00"/>
    <n v="1290.4000000000001"/>
    <m/>
    <n v="1290.4000000000001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10196"/>
    <d v="2016-11-08T00:00:00"/>
    <n v="1120"/>
    <m/>
    <n v="1120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10196"/>
    <d v="2016-11-08T00:00:00"/>
    <n v="1300.8"/>
    <m/>
    <n v="1300.8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10196"/>
    <d v="2016-11-08T00:00:00"/>
    <n v="1656"/>
    <m/>
    <n v="1656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10196"/>
    <d v="2016-11-08T00:00:00"/>
    <n v="2087.73"/>
    <m/>
    <n v="2087.73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10196"/>
    <d v="2016-11-08T00:00:00"/>
    <n v="1388.48"/>
    <m/>
    <n v="1388.48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10196"/>
    <d v="2016-11-08T00:00:00"/>
    <n v="2104.8000000000002"/>
    <m/>
    <n v="2104.800000000000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198"/>
    <d v="2016-11-08T00:00:00"/>
    <n v="190.35"/>
    <m/>
    <n v="190.35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198"/>
    <d v="2016-11-08T00:00:00"/>
    <n v="76.14"/>
    <m/>
    <n v="76.1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198"/>
    <d v="2016-11-08T00:00:00"/>
    <n v="76.14"/>
    <m/>
    <n v="76.1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198"/>
    <d v="2016-11-08T00:00:00"/>
    <n v="76.14"/>
    <m/>
    <n v="76.1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198"/>
    <d v="2016-11-08T00:00:00"/>
    <n v="38.07"/>
    <m/>
    <n v="38.0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198"/>
    <d v="2016-11-08T00:00:00"/>
    <n v="76.14"/>
    <m/>
    <n v="76.1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198"/>
    <d v="2016-11-08T00:00:00"/>
    <n v="76.14"/>
    <m/>
    <n v="76.1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198"/>
    <d v="2016-11-08T00:00:00"/>
    <n v="76.14"/>
    <m/>
    <n v="76.1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198"/>
    <d v="2016-11-08T00:00:00"/>
    <n v="38.07"/>
    <m/>
    <n v="38.0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198"/>
    <d v="2016-11-08T00:00:00"/>
    <n v="38.07"/>
    <m/>
    <n v="38.0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198"/>
    <d v="2016-11-08T00:00:00"/>
    <n v="76.14"/>
    <m/>
    <n v="76.1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198"/>
    <d v="2016-11-08T00:00:00"/>
    <n v="76.14"/>
    <m/>
    <n v="76.1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198"/>
    <d v="2016-11-08T00:00:00"/>
    <n v="152.28"/>
    <m/>
    <n v="152.2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198"/>
    <d v="2016-11-08T00:00:00"/>
    <n v="38.07"/>
    <m/>
    <n v="38.0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198"/>
    <d v="2016-11-08T00:00:00"/>
    <n v="76.14"/>
    <m/>
    <n v="76.1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198"/>
    <d v="2016-11-08T00:00:00"/>
    <n v="209.25"/>
    <m/>
    <n v="209.25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198"/>
    <d v="2016-11-08T00:00:00"/>
    <n v="167.4"/>
    <m/>
    <n v="167.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198"/>
    <d v="2016-11-08T00:00:00"/>
    <n v="334.8"/>
    <m/>
    <n v="334.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198"/>
    <d v="2016-11-08T00:00:00"/>
    <n v="209.25"/>
    <m/>
    <n v="209.25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198"/>
    <d v="2016-11-08T00:00:00"/>
    <n v="209.25"/>
    <m/>
    <n v="209.25"/>
    <s v="AA"/>
    <s v="P"/>
    <s v="6100 - SALARIES &amp; WAGES"/>
    <x v="9"/>
    <s v="Water Serv Corp of Kentucky"/>
    <s v="MWR"/>
    <s v="KY"/>
    <x v="1"/>
  </r>
  <r>
    <n v="345"/>
    <n v="345102"/>
    <x v="9"/>
    <m/>
    <s v="JCT-OCT 16 ACCRUAL"/>
    <s v="JE"/>
    <n v="309951"/>
    <d v="2016-11-01T00:00:00"/>
    <m/>
    <n v="-5851"/>
    <n v="-5851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071"/>
    <d v="2016-10-31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071"/>
    <d v="2016-10-31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071"/>
    <d v="2016-10-31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071"/>
    <d v="2016-10-31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071"/>
    <d v="2016-10-31T00:00:00"/>
    <n v="152.28"/>
    <m/>
    <n v="152.2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071"/>
    <d v="2016-10-31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071"/>
    <d v="2016-10-31T00:00:00"/>
    <n v="124.74"/>
    <m/>
    <n v="124.7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071"/>
    <d v="2016-10-31T00:00:00"/>
    <n v="124.74"/>
    <m/>
    <n v="124.7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071"/>
    <d v="2016-10-31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10044"/>
    <d v="2016-10-31T00:00:00"/>
    <n v="3012.48"/>
    <m/>
    <n v="3012.4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10072"/>
    <d v="2016-10-31T00:00:00"/>
    <m/>
    <n v="-883.82"/>
    <n v="-883.82"/>
    <s v="AA"/>
    <s v="P"/>
    <s v="6100 - SALARIES &amp; WAGES"/>
    <x v="9"/>
    <s v="Water Serv Corp of Kentucky"/>
    <s v="MWR"/>
    <s v="KY"/>
    <x v="1"/>
  </r>
  <r>
    <n v="345"/>
    <n v="345102"/>
    <x v="9"/>
    <m/>
    <s v="MANUAL T8 RECLASS"/>
    <s v="T8"/>
    <n v="310096"/>
    <d v="2016-10-31T00:00:00"/>
    <n v="723.34"/>
    <m/>
    <n v="723.34"/>
    <s v="AA"/>
    <s v="P"/>
    <s v="6100 - SALARIES &amp; WAGES"/>
    <x v="9"/>
    <s v="Water Serv Corp of Kentucky"/>
    <s v="MWR"/>
    <s v="KY"/>
    <x v="1"/>
  </r>
  <r>
    <n v="345"/>
    <n v="345102"/>
    <x v="9"/>
    <m/>
    <s v="MANUAL T9 RECLASS"/>
    <s v="T9"/>
    <n v="310097"/>
    <d v="2016-10-31T00:00:00"/>
    <m/>
    <n v="-380.7"/>
    <n v="-380.7"/>
    <s v="AA"/>
    <s v="P"/>
    <s v="6100 - SALARIES &amp; WAGES"/>
    <x v="9"/>
    <s v="Water Serv Corp of Kentucky"/>
    <s v="MWR"/>
    <s v="KY"/>
    <x v="1"/>
  </r>
  <r>
    <n v="345"/>
    <n v="345102"/>
    <x v="9"/>
    <m/>
    <s v="MANUAL T8 RECLASS"/>
    <s v="T8"/>
    <n v="310096"/>
    <d v="2016-10-31T00:00:00"/>
    <n v="380.7"/>
    <m/>
    <n v="380.7"/>
    <s v="AA"/>
    <s v="P"/>
    <s v="6100 - SALARIES &amp; WAGES"/>
    <x v="9"/>
    <s v="Water Serv Corp of Kentucky"/>
    <s v="MWR"/>
    <s v="KY"/>
    <x v="1"/>
  </r>
  <r>
    <n v="345"/>
    <n v="345102"/>
    <x v="9"/>
    <m/>
    <s v="JCT-OCT 16 ACCRUAL"/>
    <s v="JE"/>
    <n v="309951"/>
    <d v="2016-10-31T00:00:00"/>
    <n v="5851"/>
    <m/>
    <n v="5851"/>
    <s v="AA"/>
    <s v="P"/>
    <s v="6100 - SALARIES &amp; WAGES"/>
    <x v="9"/>
    <s v="Water Serv Corp of Kentucky"/>
    <s v="MWR"/>
    <s v="KY"/>
    <x v="1"/>
  </r>
  <r>
    <n v="345"/>
    <n v="345102"/>
    <x v="9"/>
    <m/>
    <s v="MANUAL T9 RECLASS"/>
    <s v="T9"/>
    <n v="310097"/>
    <d v="2016-10-31T00:00:00"/>
    <m/>
    <n v="-723.34"/>
    <n v="-723.3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069"/>
    <d v="2016-10-25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069"/>
    <d v="2016-10-25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069"/>
    <d v="2016-10-25T00:00:00"/>
    <n v="133.56"/>
    <m/>
    <n v="133.5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069"/>
    <d v="2016-10-25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069"/>
    <d v="2016-10-25T00:00:00"/>
    <n v="114.48"/>
    <m/>
    <n v="114.4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069"/>
    <d v="2016-10-25T00:00:00"/>
    <n v="133.56"/>
    <m/>
    <n v="133.5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069"/>
    <d v="2016-10-25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069"/>
    <d v="2016-10-25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069"/>
    <d v="2016-10-25T00:00:00"/>
    <n v="267.12"/>
    <m/>
    <n v="267.1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10069"/>
    <d v="2016-10-25T00:00:00"/>
    <n v="146.47999999999999"/>
    <m/>
    <n v="146.47999999999999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10046"/>
    <d v="2016-10-25T00:00:00"/>
    <n v="1341.45"/>
    <m/>
    <n v="1341.45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10046"/>
    <d v="2016-10-25T00:00:00"/>
    <n v="1417.52"/>
    <m/>
    <n v="1417.52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10046"/>
    <d v="2016-10-25T00:00:00"/>
    <n v="1656"/>
    <m/>
    <n v="1656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10046"/>
    <d v="2016-10-25T00:00:00"/>
    <n v="1597.87"/>
    <m/>
    <n v="1597.87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10046"/>
    <d v="2016-10-25T00:00:00"/>
    <n v="2104.8000000000002"/>
    <m/>
    <n v="2104.8000000000002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10046"/>
    <d v="2016-10-25T00:00:00"/>
    <n v="2016.7"/>
    <m/>
    <n v="2016.7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10046"/>
    <d v="2016-10-25T00:00:00"/>
    <n v="1193.5"/>
    <m/>
    <n v="1193.5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10070"/>
    <d v="2016-10-25T00:00:00"/>
    <m/>
    <n v="-146.47999999999999"/>
    <n v="-146.47999999999999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10070"/>
    <d v="2016-10-25T00:00:00"/>
    <m/>
    <n v="-152.63999999999999"/>
    <n v="-152.63999999999999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10070"/>
    <d v="2016-10-25T00:00:00"/>
    <m/>
    <n v="-534.24"/>
    <n v="-534.2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10070"/>
    <d v="2016-10-25T00:00:00"/>
    <m/>
    <n v="-343.44"/>
    <n v="-343.44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9937"/>
    <d v="2016-10-15T00:00:00"/>
    <n v="3012.48"/>
    <m/>
    <n v="3012.4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9943"/>
    <d v="2016-10-15T00:00:00"/>
    <m/>
    <n v="-1195.24"/>
    <n v="-1195.2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942"/>
    <d v="2016-10-15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942"/>
    <d v="2016-10-15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942"/>
    <d v="2016-10-15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942"/>
    <d v="2016-10-15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942"/>
    <d v="2016-10-15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942"/>
    <d v="2016-10-15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942"/>
    <d v="2016-10-15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942"/>
    <d v="2016-10-15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942"/>
    <d v="2016-10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942"/>
    <d v="2016-10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942"/>
    <d v="2016-10-15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942"/>
    <d v="2016-10-15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939"/>
    <d v="2016-10-11T00:00:00"/>
    <n v="167.4"/>
    <m/>
    <n v="167.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939"/>
    <d v="2016-10-11T00:00:00"/>
    <n v="334.8"/>
    <m/>
    <n v="334.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939"/>
    <d v="2016-10-11T00:00:00"/>
    <n v="190.8"/>
    <m/>
    <n v="190.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939"/>
    <d v="2016-10-11T00:00:00"/>
    <n v="190.8"/>
    <m/>
    <n v="190.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939"/>
    <d v="2016-10-11T00:00:00"/>
    <n v="38.159999999999997"/>
    <m/>
    <n v="38.15999999999999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939"/>
    <d v="2016-10-11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939"/>
    <d v="2016-10-11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939"/>
    <d v="2016-10-11T00:00:00"/>
    <n v="152.63999999999999"/>
    <m/>
    <n v="152.63999999999999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939"/>
    <d v="2016-10-11T00:00:00"/>
    <n v="305.27999999999997"/>
    <m/>
    <n v="305.2799999999999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939"/>
    <d v="2016-10-11T00:00:00"/>
    <n v="38.159999999999997"/>
    <m/>
    <n v="38.15999999999999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939"/>
    <d v="2016-10-11T00:00:00"/>
    <n v="251.1"/>
    <m/>
    <n v="251.1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939"/>
    <d v="2016-10-11T00:00:00"/>
    <n v="83.7"/>
    <m/>
    <n v="83.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939"/>
    <d v="2016-10-11T00:00:00"/>
    <n v="125.55"/>
    <m/>
    <n v="125.55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9936"/>
    <d v="2016-10-11T00:00:00"/>
    <n v="1476.63"/>
    <m/>
    <n v="1476.63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9936"/>
    <d v="2016-10-11T00:00:00"/>
    <n v="1456"/>
    <m/>
    <n v="1456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9936"/>
    <d v="2016-10-11T00:00:00"/>
    <n v="1764.21"/>
    <m/>
    <n v="1764.21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9936"/>
    <d v="2016-10-11T00:00:00"/>
    <n v="2121.75"/>
    <m/>
    <n v="2121.75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9936"/>
    <d v="2016-10-11T00:00:00"/>
    <n v="1939.68"/>
    <m/>
    <n v="1939.68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9936"/>
    <d v="2016-10-11T00:00:00"/>
    <n v="3054.37"/>
    <m/>
    <n v="3054.37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9936"/>
    <d v="2016-10-11T00:00:00"/>
    <n v="2815.18"/>
    <m/>
    <n v="2815.1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9940"/>
    <d v="2016-10-11T00:00:00"/>
    <m/>
    <n v="-502.2"/>
    <n v="-502.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9940"/>
    <d v="2016-10-11T00:00:00"/>
    <m/>
    <n v="-572.4"/>
    <n v="-572.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9940"/>
    <d v="2016-10-11T00:00:00"/>
    <m/>
    <n v="-496.08"/>
    <n v="-496.0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9940"/>
    <d v="2016-10-11T00:00:00"/>
    <m/>
    <n v="-460.35"/>
    <n v="-460.35"/>
    <s v="AA"/>
    <s v="P"/>
    <s v="6100 - SALARIES &amp; WAGES"/>
    <x v="9"/>
    <s v="Water Serv Corp of Kentucky"/>
    <s v="MWR"/>
    <s v="KY"/>
    <x v="1"/>
  </r>
  <r>
    <n v="345"/>
    <n v="345102"/>
    <x v="9"/>
    <m/>
    <s v="JCT-SEP 16 ACCRUAL"/>
    <s v="JE"/>
    <n v="309581"/>
    <d v="2016-10-01T00:00:00"/>
    <m/>
    <n v="-3223"/>
    <n v="-3223"/>
    <s v="AA"/>
    <s v="P"/>
    <s v="6100 - SALARIES &amp; WAGES"/>
    <x v="9"/>
    <s v="Water Serv Corp of Kentucky"/>
    <s v="MWR"/>
    <s v="KY"/>
    <x v="1"/>
  </r>
  <r>
    <n v="345"/>
    <n v="345102"/>
    <x v="9"/>
    <m/>
    <s v="JCT-SEP 16 ACCRUAL"/>
    <s v="JE"/>
    <n v="309581"/>
    <d v="2016-09-30T00:00:00"/>
    <n v="3223"/>
    <m/>
    <n v="322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9771"/>
    <d v="2016-09-30T00:00:00"/>
    <m/>
    <n v="-1231.3599999999999"/>
    <n v="-1231.3599999999999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770"/>
    <d v="2016-09-30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770"/>
    <d v="2016-09-30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770"/>
    <d v="2016-09-30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770"/>
    <d v="2016-09-30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770"/>
    <d v="2016-09-30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770"/>
    <d v="2016-09-30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770"/>
    <d v="2016-09-30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770"/>
    <d v="2016-09-30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770"/>
    <d v="2016-09-30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770"/>
    <d v="2016-09-30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770"/>
    <d v="2016-09-30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9769"/>
    <d v="2016-09-30T00:00:00"/>
    <n v="3009.46"/>
    <m/>
    <n v="3009.46"/>
    <s v="AA"/>
    <s v="P"/>
    <s v="6100 - SALARIES &amp; WAGES"/>
    <x v="9"/>
    <s v="Water Serv Corp of Kentucky"/>
    <s v="MWR"/>
    <s v="KY"/>
    <x v="1"/>
  </r>
  <r>
    <n v="345"/>
    <n v="345102"/>
    <x v="9"/>
    <m/>
    <s v="MANUAL T8 RECLASS"/>
    <s v="T8"/>
    <n v="309830"/>
    <d v="2016-09-30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MANUAL T8 RECLASS"/>
    <s v="T8"/>
    <n v="309830"/>
    <d v="2016-09-30T00:00:00"/>
    <n v="685.26"/>
    <m/>
    <n v="685.26"/>
    <s v="AA"/>
    <s v="P"/>
    <s v="6100 - SALARIES &amp; WAGES"/>
    <x v="9"/>
    <s v="Water Serv Corp of Kentucky"/>
    <s v="MWR"/>
    <s v="KY"/>
    <x v="1"/>
  </r>
  <r>
    <n v="345"/>
    <n v="345102"/>
    <x v="9"/>
    <m/>
    <s v="MANUAL T9 RECLASS"/>
    <s v="T9"/>
    <n v="309831"/>
    <d v="2016-09-30T00:00:00"/>
    <m/>
    <n v="-685.26"/>
    <n v="-685.26"/>
    <s v="AA"/>
    <s v="P"/>
    <s v="6100 - SALARIES &amp; WAGES"/>
    <x v="9"/>
    <s v="Water Serv Corp of Kentucky"/>
    <s v="MWR"/>
    <s v="KY"/>
    <x v="1"/>
  </r>
  <r>
    <n v="345"/>
    <n v="345102"/>
    <x v="9"/>
    <m/>
    <s v="MANUAL T8 RECLASS"/>
    <s v="T8"/>
    <n v="309830"/>
    <d v="2016-09-30T00:00:00"/>
    <n v="685.26"/>
    <m/>
    <n v="685.26"/>
    <s v="AA"/>
    <s v="P"/>
    <s v="6100 - SALARIES &amp; WAGES"/>
    <x v="9"/>
    <s v="Water Serv Corp of Kentucky"/>
    <s v="MWR"/>
    <s v="KY"/>
    <x v="1"/>
  </r>
  <r>
    <n v="345"/>
    <n v="345102"/>
    <x v="9"/>
    <m/>
    <s v="MANUAL T9 RECLASS"/>
    <s v="T9"/>
    <n v="309831"/>
    <d v="2016-09-30T00:00:00"/>
    <m/>
    <n v="-685.26"/>
    <n v="-685.2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774"/>
    <d v="2016-09-27T00:00:00"/>
    <n v="114.48"/>
    <m/>
    <n v="114.4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774"/>
    <d v="2016-09-27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774"/>
    <d v="2016-09-27T00:00:00"/>
    <n v="343.44"/>
    <m/>
    <n v="343.4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774"/>
    <d v="2016-09-27T00:00:00"/>
    <n v="83.7"/>
    <m/>
    <n v="83.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774"/>
    <d v="2016-09-27T00:00:00"/>
    <n v="334.8"/>
    <m/>
    <n v="334.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774"/>
    <d v="2016-09-27T00:00:00"/>
    <n v="83.7"/>
    <m/>
    <n v="83.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774"/>
    <d v="2016-09-27T00:00:00"/>
    <n v="83.7"/>
    <m/>
    <n v="83.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774"/>
    <d v="2016-09-27T00:00:00"/>
    <n v="83.7"/>
    <m/>
    <n v="83.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774"/>
    <d v="2016-09-27T00:00:00"/>
    <n v="38.159999999999997"/>
    <m/>
    <n v="38.15999999999999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774"/>
    <d v="2016-09-27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774"/>
    <d v="2016-09-27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774"/>
    <d v="2016-09-27T00:00:00"/>
    <n v="152.63999999999999"/>
    <m/>
    <n v="152.63999999999999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774"/>
    <d v="2016-09-27T00:00:00"/>
    <n v="228.96"/>
    <m/>
    <n v="228.9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774"/>
    <d v="2016-09-27T00:00:00"/>
    <n v="292.95"/>
    <m/>
    <n v="292.95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774"/>
    <d v="2016-09-27T00:00:00"/>
    <n v="418.5"/>
    <m/>
    <n v="418.5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774"/>
    <d v="2016-09-27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774"/>
    <d v="2016-09-27T00:00:00"/>
    <n v="228.96"/>
    <m/>
    <n v="228.9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9775"/>
    <d v="2016-09-27T00:00:00"/>
    <m/>
    <n v="-795.15"/>
    <n v="-795.15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9775"/>
    <d v="2016-09-27T00:00:00"/>
    <m/>
    <n v="-585.9"/>
    <n v="-585.9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9775"/>
    <d v="2016-09-27T00:00:00"/>
    <m/>
    <n v="-114.48"/>
    <n v="-114.4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9775"/>
    <d v="2016-09-27T00:00:00"/>
    <m/>
    <n v="-534.24"/>
    <n v="-534.2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9775"/>
    <d v="2016-09-27T00:00:00"/>
    <m/>
    <n v="-763.2"/>
    <n v="-763.2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9789"/>
    <d v="2016-09-27T00:00:00"/>
    <n v="1264.18"/>
    <m/>
    <n v="1264.18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9789"/>
    <d v="2016-09-27T00:00:00"/>
    <n v="1636.73"/>
    <m/>
    <n v="1636.73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9789"/>
    <d v="2016-09-27T00:00:00"/>
    <n v="2183.73"/>
    <m/>
    <n v="2183.73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9789"/>
    <d v="2016-09-27T00:00:00"/>
    <n v="1319.5"/>
    <m/>
    <n v="1319.5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9789"/>
    <d v="2016-09-27T00:00:00"/>
    <n v="1300.8"/>
    <m/>
    <n v="1300.8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9789"/>
    <d v="2016-09-27T00:00:00"/>
    <n v="1656"/>
    <m/>
    <n v="1656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9789"/>
    <d v="2016-09-27T00:00:00"/>
    <n v="2298.11"/>
    <m/>
    <n v="2298.11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9551"/>
    <d v="2016-09-15T00:00:00"/>
    <m/>
    <n v="-895.53"/>
    <n v="-895.5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550"/>
    <d v="2016-09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550"/>
    <d v="2016-09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550"/>
    <d v="2016-09-15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550"/>
    <d v="2016-09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550"/>
    <d v="2016-09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550"/>
    <d v="2016-09-15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550"/>
    <d v="2016-09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550"/>
    <d v="2016-09-15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550"/>
    <d v="2016-09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550"/>
    <d v="2016-09-15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550"/>
    <d v="2016-09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550"/>
    <d v="2016-09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550"/>
    <d v="2016-09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9537"/>
    <d v="2016-09-15T00:00:00"/>
    <n v="3009.46"/>
    <m/>
    <n v="3009.46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9587"/>
    <d v="2016-09-13T00:00:00"/>
    <n v="2303.98"/>
    <m/>
    <n v="2303.98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9587"/>
    <d v="2016-09-13T00:00:00"/>
    <n v="224"/>
    <m/>
    <n v="224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9587"/>
    <d v="2016-09-13T00:00:00"/>
    <n v="1759.5"/>
    <m/>
    <n v="1759.5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9587"/>
    <d v="2016-09-13T00:00:00"/>
    <n v="1510.51"/>
    <m/>
    <n v="1510.51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9587"/>
    <d v="2016-09-13T00:00:00"/>
    <n v="2223.1999999999998"/>
    <m/>
    <n v="2223.1999999999998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9587"/>
    <d v="2016-09-13T00:00:00"/>
    <n v="1317.06"/>
    <m/>
    <n v="1317.06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9587"/>
    <d v="2016-09-13T00:00:00"/>
    <n v="1197.22"/>
    <m/>
    <n v="1197.2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9547"/>
    <d v="2016-09-13T00:00:00"/>
    <m/>
    <n v="-251.1"/>
    <n v="-251.1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546"/>
    <d v="2016-09-13T00:00:00"/>
    <n v="334.8"/>
    <m/>
    <n v="334.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9547"/>
    <d v="2016-09-13T00:00:00"/>
    <m/>
    <n v="-334.8"/>
    <n v="-334.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546"/>
    <d v="2016-09-13T00:00:00"/>
    <n v="38.159999999999997"/>
    <m/>
    <n v="38.15999999999999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546"/>
    <d v="2016-09-13T00:00:00"/>
    <n v="114.48"/>
    <m/>
    <n v="114.4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546"/>
    <d v="2016-09-13T00:00:00"/>
    <n v="228.96"/>
    <m/>
    <n v="228.9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9547"/>
    <d v="2016-09-13T00:00:00"/>
    <m/>
    <n v="-38.159999999999997"/>
    <n v="-38.15999999999999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546"/>
    <d v="2016-09-13T00:00:00"/>
    <n v="83.7"/>
    <m/>
    <n v="83.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9547"/>
    <d v="2016-09-13T00:00:00"/>
    <m/>
    <n v="-343.44"/>
    <n v="-343.4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546"/>
    <d v="2016-09-13T00:00:00"/>
    <n v="167.4"/>
    <m/>
    <n v="167.4"/>
    <s v="AA"/>
    <s v="P"/>
    <s v="6100 - SALARIES &amp; WAGES"/>
    <x v="9"/>
    <s v="Water Serv Corp of Kentucky"/>
    <s v="MWR"/>
    <s v="KY"/>
    <x v="1"/>
  </r>
  <r>
    <n v="345"/>
    <n v="345102"/>
    <x v="9"/>
    <m/>
    <s v="JCT-AUG 16 ACCRUAL"/>
    <s v="JE"/>
    <n v="309333"/>
    <d v="2016-09-01T00:00:00"/>
    <m/>
    <n v="-1074"/>
    <n v="-1074"/>
    <s v="AA"/>
    <s v="P"/>
    <s v="6100 - SALARIES &amp; WAGES"/>
    <x v="9"/>
    <s v="Water Serv Corp of Kentucky"/>
    <s v="MWR"/>
    <s v="KY"/>
    <x v="1"/>
  </r>
  <r>
    <n v="345"/>
    <n v="345102"/>
    <x v="9"/>
    <m/>
    <s v="JCT-AUG 16 ACCRUAL"/>
    <s v="JE"/>
    <n v="309333"/>
    <d v="2016-08-31T00:00:00"/>
    <n v="1074"/>
    <m/>
    <n v="107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433"/>
    <d v="2016-08-31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433"/>
    <d v="2016-08-31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433"/>
    <d v="2016-08-31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433"/>
    <d v="2016-08-31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433"/>
    <d v="2016-08-31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433"/>
    <d v="2016-08-31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433"/>
    <d v="2016-08-31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433"/>
    <d v="2016-08-31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433"/>
    <d v="2016-08-31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433"/>
    <d v="2016-08-31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433"/>
    <d v="2016-08-31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433"/>
    <d v="2016-08-31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433"/>
    <d v="2016-08-31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433"/>
    <d v="2016-08-31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433"/>
    <d v="2016-08-31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9434"/>
    <d v="2016-08-31T00:00:00"/>
    <m/>
    <n v="-1343.3"/>
    <n v="-1343.3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9457"/>
    <d v="2016-08-31T00:00:00"/>
    <n v="3009.46"/>
    <m/>
    <n v="3009.46"/>
    <s v="AA"/>
    <s v="P"/>
    <s v="6100 - SALARIES &amp; WAGES"/>
    <x v="9"/>
    <s v="Water Serv Corp of Kentucky"/>
    <s v="MWR"/>
    <s v="KY"/>
    <x v="1"/>
  </r>
  <r>
    <n v="345"/>
    <n v="345102"/>
    <x v="9"/>
    <m/>
    <s v="MANUAL T8 RECLASS"/>
    <s v="T8"/>
    <n v="309474"/>
    <d v="2016-08-31T00:00:00"/>
    <n v="989.82"/>
    <m/>
    <n v="989.82"/>
    <s v="AA"/>
    <s v="P"/>
    <s v="6100 - SALARIES &amp; WAGES"/>
    <x v="9"/>
    <s v="Water Serv Corp of Kentucky"/>
    <s v="MWR"/>
    <s v="KY"/>
    <x v="1"/>
  </r>
  <r>
    <n v="345"/>
    <n v="345102"/>
    <x v="9"/>
    <m/>
    <s v="MANUAL T9 RECLASS"/>
    <s v="T9"/>
    <n v="309475"/>
    <d v="2016-08-31T00:00:00"/>
    <m/>
    <n v="-761.41"/>
    <n v="-761.41"/>
    <s v="AA"/>
    <s v="P"/>
    <s v="6100 - SALARIES &amp; WAGES"/>
    <x v="9"/>
    <s v="Water Serv Corp of Kentucky"/>
    <s v="MWR"/>
    <s v="KY"/>
    <x v="1"/>
  </r>
  <r>
    <n v="345"/>
    <n v="345102"/>
    <x v="9"/>
    <m/>
    <s v="MANUAL T8 RECLASS"/>
    <s v="T8"/>
    <n v="309474"/>
    <d v="2016-08-31T00:00:00"/>
    <n v="761.41"/>
    <m/>
    <n v="761.41"/>
    <s v="AA"/>
    <s v="P"/>
    <s v="6100 - SALARIES &amp; WAGES"/>
    <x v="9"/>
    <s v="Water Serv Corp of Kentucky"/>
    <s v="MWR"/>
    <s v="KY"/>
    <x v="1"/>
  </r>
  <r>
    <n v="345"/>
    <n v="345102"/>
    <x v="9"/>
    <m/>
    <s v="MANUAL T9 RECLASS"/>
    <s v="T9"/>
    <n v="309475"/>
    <d v="2016-08-31T00:00:00"/>
    <m/>
    <n v="-989.82"/>
    <n v="-989.8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435"/>
    <d v="2016-08-30T00:00:00"/>
    <n v="114.48"/>
    <m/>
    <n v="114.4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435"/>
    <d v="2016-08-30T00:00:00"/>
    <n v="167.4"/>
    <m/>
    <n v="167.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435"/>
    <d v="2016-08-30T00:00:00"/>
    <n v="209.25"/>
    <m/>
    <n v="209.25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435"/>
    <d v="2016-08-30T00:00:00"/>
    <n v="209.25"/>
    <m/>
    <n v="209.25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435"/>
    <d v="2016-08-30T00:00:00"/>
    <n v="125.55"/>
    <m/>
    <n v="125.55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435"/>
    <d v="2016-08-30T00:00:00"/>
    <n v="114.48"/>
    <m/>
    <n v="114.4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435"/>
    <d v="2016-08-30T00:00:00"/>
    <n v="38.159999999999997"/>
    <m/>
    <n v="38.15999999999999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435"/>
    <d v="2016-08-30T00:00:00"/>
    <n v="228.96"/>
    <m/>
    <n v="228.9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435"/>
    <d v="2016-08-30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435"/>
    <d v="2016-08-30T00:00:00"/>
    <n v="114.48"/>
    <m/>
    <n v="114.4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435"/>
    <d v="2016-08-30T00:00:00"/>
    <n v="190.8"/>
    <m/>
    <n v="190.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435"/>
    <d v="2016-08-30T00:00:00"/>
    <n v="190.8"/>
    <m/>
    <n v="190.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435"/>
    <d v="2016-08-30T00:00:00"/>
    <n v="38.159999999999997"/>
    <m/>
    <n v="38.15999999999999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435"/>
    <d v="2016-08-30T00:00:00"/>
    <n v="152.63999999999999"/>
    <m/>
    <n v="152.63999999999999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435"/>
    <d v="2016-08-30T00:00:00"/>
    <n v="38.159999999999997"/>
    <m/>
    <n v="38.15999999999999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435"/>
    <d v="2016-08-30T00:00:00"/>
    <n v="152.63999999999999"/>
    <m/>
    <n v="152.63999999999999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9436"/>
    <d v="2016-08-30T00:00:00"/>
    <m/>
    <n v="-114.48"/>
    <n v="-114.4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9436"/>
    <d v="2016-08-30T00:00:00"/>
    <m/>
    <n v="-839.52"/>
    <n v="-839.5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9436"/>
    <d v="2016-08-30T00:00:00"/>
    <m/>
    <n v="-496.08"/>
    <n v="-496.0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9436"/>
    <d v="2016-08-30T00:00:00"/>
    <m/>
    <n v="-167.4"/>
    <n v="-167.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9436"/>
    <d v="2016-08-30T00:00:00"/>
    <m/>
    <n v="-544.04999999999995"/>
    <n v="-544.04999999999995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9480"/>
    <d v="2016-08-30T00:00:00"/>
    <n v="2034.63"/>
    <m/>
    <n v="2034.63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9480"/>
    <d v="2016-08-30T00:00:00"/>
    <n v="1656"/>
    <m/>
    <n v="1656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9480"/>
    <d v="2016-08-30T00:00:00"/>
    <n v="1534.77"/>
    <m/>
    <n v="1534.77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9480"/>
    <d v="2016-08-30T00:00:00"/>
    <n v="2104.8000000000002"/>
    <m/>
    <n v="2104.8000000000002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9480"/>
    <d v="2016-08-30T00:00:00"/>
    <n v="1090.4000000000001"/>
    <m/>
    <n v="1090.4000000000001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9480"/>
    <d v="2016-08-30T00:00:00"/>
    <n v="1300.8"/>
    <m/>
    <n v="1300.8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9316"/>
    <d v="2016-08-16T00:00:00"/>
    <n v="1243.76"/>
    <m/>
    <n v="1243.76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9316"/>
    <d v="2016-08-16T00:00:00"/>
    <n v="1569.09"/>
    <m/>
    <n v="1569.09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9316"/>
    <d v="2016-08-16T00:00:00"/>
    <n v="2245.34"/>
    <m/>
    <n v="2245.34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9316"/>
    <d v="2016-08-16T00:00:00"/>
    <n v="1780.2"/>
    <m/>
    <n v="1780.2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9316"/>
    <d v="2016-08-16T00:00:00"/>
    <n v="1624.11"/>
    <m/>
    <n v="1624.11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9316"/>
    <d v="2016-08-16T00:00:00"/>
    <n v="2657.33"/>
    <m/>
    <n v="2657.3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317"/>
    <d v="2016-08-16T00:00:00"/>
    <n v="83.7"/>
    <m/>
    <n v="83.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317"/>
    <d v="2016-08-16T00:00:00"/>
    <n v="41.85"/>
    <m/>
    <n v="41.85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317"/>
    <d v="2016-08-16T00:00:00"/>
    <n v="20.93"/>
    <m/>
    <n v="20.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317"/>
    <d v="2016-08-16T00:00:00"/>
    <n v="167.4"/>
    <m/>
    <n v="167.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317"/>
    <d v="2016-08-16T00:00:00"/>
    <n v="125.55"/>
    <m/>
    <n v="125.55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317"/>
    <d v="2016-08-16T00:00:00"/>
    <n v="209.25"/>
    <m/>
    <n v="209.25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317"/>
    <d v="2016-08-16T00:00:00"/>
    <n v="334.8"/>
    <m/>
    <n v="334.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317"/>
    <d v="2016-08-16T00:00:00"/>
    <n v="334.8"/>
    <m/>
    <n v="334.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317"/>
    <d v="2016-08-16T00:00:00"/>
    <n v="251.1"/>
    <m/>
    <n v="251.1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317"/>
    <d v="2016-08-16T00:00:00"/>
    <n v="418.5"/>
    <m/>
    <n v="418.5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317"/>
    <d v="2016-08-16T00:00:00"/>
    <n v="376.65"/>
    <m/>
    <n v="376.65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317"/>
    <d v="2016-08-16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317"/>
    <d v="2016-08-16T00:00:00"/>
    <n v="152.63999999999999"/>
    <m/>
    <n v="152.63999999999999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317"/>
    <d v="2016-08-16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317"/>
    <d v="2016-08-16T00:00:00"/>
    <n v="228.96"/>
    <m/>
    <n v="228.9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317"/>
    <d v="2016-08-16T00:00:00"/>
    <n v="152.63999999999999"/>
    <m/>
    <n v="152.63999999999999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317"/>
    <d v="2016-08-16T00:00:00"/>
    <n v="190.8"/>
    <m/>
    <n v="190.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317"/>
    <d v="2016-08-16T00:00:00"/>
    <n v="38.159999999999997"/>
    <m/>
    <n v="38.15999999999999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317"/>
    <d v="2016-08-16T00:00:00"/>
    <n v="152.63999999999999"/>
    <m/>
    <n v="152.63999999999999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317"/>
    <d v="2016-08-16T00:00:00"/>
    <n v="381.6"/>
    <m/>
    <n v="381.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317"/>
    <d v="2016-08-16T00:00:00"/>
    <n v="343.44"/>
    <m/>
    <n v="343.4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317"/>
    <d v="2016-08-16T00:00:00"/>
    <n v="38.159999999999997"/>
    <m/>
    <n v="38.15999999999999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317"/>
    <d v="2016-08-16T00:00:00"/>
    <n v="362.52"/>
    <m/>
    <n v="362.5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317"/>
    <d v="2016-08-16T00:00:00"/>
    <n v="286.2"/>
    <m/>
    <n v="286.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317"/>
    <d v="2016-08-16T00:00:00"/>
    <n v="152.63999999999999"/>
    <m/>
    <n v="152.63999999999999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317"/>
    <d v="2016-08-16T00:00:00"/>
    <n v="251.1"/>
    <m/>
    <n v="251.1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317"/>
    <d v="2016-08-16T00:00:00"/>
    <n v="83.7"/>
    <m/>
    <n v="83.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9318"/>
    <d v="2016-08-16T00:00:00"/>
    <m/>
    <n v="-1715.85"/>
    <n v="-1715.85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9318"/>
    <d v="2016-08-16T00:00:00"/>
    <m/>
    <n v="-983.48"/>
    <n v="-983.4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9318"/>
    <d v="2016-08-16T00:00:00"/>
    <m/>
    <n v="-877.68"/>
    <n v="-877.6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9318"/>
    <d v="2016-08-16T00:00:00"/>
    <m/>
    <n v="-38.159999999999997"/>
    <n v="-38.15999999999999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9318"/>
    <d v="2016-08-16T00:00:00"/>
    <m/>
    <n v="-1717.2"/>
    <n v="-1717.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297"/>
    <d v="2016-08-15T00:00:00"/>
    <n v="124.74"/>
    <m/>
    <n v="124.7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297"/>
    <d v="2016-08-15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297"/>
    <d v="2016-08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297"/>
    <d v="2016-08-15T00:00:00"/>
    <n v="124.74"/>
    <m/>
    <n v="124.7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297"/>
    <d v="2016-08-15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297"/>
    <d v="2016-08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297"/>
    <d v="2016-08-15T00:00:00"/>
    <n v="124.74"/>
    <m/>
    <n v="124.7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297"/>
    <d v="2016-08-15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297"/>
    <d v="2016-08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297"/>
    <d v="2016-08-15T00:00:00"/>
    <n v="249.48"/>
    <m/>
    <n v="249.4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297"/>
    <d v="2016-08-15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297"/>
    <d v="2016-08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297"/>
    <d v="2016-08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297"/>
    <d v="2016-08-15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297"/>
    <d v="2016-08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297"/>
    <d v="2016-08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297"/>
    <d v="2016-08-15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297"/>
    <d v="2016-08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297"/>
    <d v="2016-08-15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297"/>
    <d v="2016-08-15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9298"/>
    <d v="2016-08-15T00:00:00"/>
    <m/>
    <n v="-1903.01"/>
    <n v="-1903.01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9296"/>
    <d v="2016-08-15T00:00:00"/>
    <n v="3009.46"/>
    <m/>
    <n v="3009.46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9290"/>
    <d v="2016-08-02T00:00:00"/>
    <n v="1090.4000000000001"/>
    <m/>
    <n v="1090.4000000000001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9290"/>
    <d v="2016-08-02T00:00:00"/>
    <n v="1811.26"/>
    <m/>
    <n v="1811.26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9290"/>
    <d v="2016-08-02T00:00:00"/>
    <n v="1472.63"/>
    <m/>
    <n v="1472.63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9290"/>
    <d v="2016-08-02T00:00:00"/>
    <n v="2327.44"/>
    <m/>
    <n v="2327.44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9290"/>
    <d v="2016-08-02T00:00:00"/>
    <n v="2131.11"/>
    <m/>
    <n v="2131.11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9290"/>
    <d v="2016-08-02T00:00:00"/>
    <n v="1443.08"/>
    <m/>
    <n v="1443.08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9290"/>
    <d v="2016-08-02T00:00:00"/>
    <n v="1842.4"/>
    <m/>
    <n v="1842.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9289"/>
    <d v="2016-08-02T00:00:00"/>
    <m/>
    <n v="-457.92"/>
    <n v="-457.9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9289"/>
    <d v="2016-08-02T00:00:00"/>
    <m/>
    <n v="-837.01"/>
    <n v="-837.01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9289"/>
    <d v="2016-08-02T00:00:00"/>
    <m/>
    <n v="-76.319999999999993"/>
    <n v="-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288"/>
    <d v="2016-08-02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288"/>
    <d v="2016-08-02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288"/>
    <d v="2016-08-02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288"/>
    <d v="2016-08-02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288"/>
    <d v="2016-08-02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288"/>
    <d v="2016-08-02T00:00:00"/>
    <n v="152.63999999999999"/>
    <m/>
    <n v="152.63999999999999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288"/>
    <d v="2016-08-02T00:00:00"/>
    <n v="209.25"/>
    <m/>
    <n v="209.25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288"/>
    <d v="2016-08-02T00:00:00"/>
    <n v="397.58"/>
    <m/>
    <n v="397.5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288"/>
    <d v="2016-08-02T00:00:00"/>
    <n v="230.18"/>
    <m/>
    <n v="230.18"/>
    <s v="AA"/>
    <s v="P"/>
    <s v="6100 - SALARIES &amp; WAGES"/>
    <x v="9"/>
    <s v="Water Serv Corp of Kentucky"/>
    <s v="MWR"/>
    <s v="KY"/>
    <x v="1"/>
  </r>
  <r>
    <n v="345"/>
    <n v="345102"/>
    <x v="9"/>
    <m/>
    <s v="JCT-JUL 16 ACCRUAL"/>
    <s v="JE"/>
    <n v="309076"/>
    <d v="2016-08-01T00:00:00"/>
    <m/>
    <n v="-8596"/>
    <n v="-8596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9074"/>
    <d v="2016-07-31T00:00:00"/>
    <n v="3010.13"/>
    <m/>
    <n v="3010.1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166"/>
    <d v="2016-07-31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166"/>
    <d v="2016-07-31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166"/>
    <d v="2016-07-31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166"/>
    <d v="2016-07-31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166"/>
    <d v="2016-07-31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166"/>
    <d v="2016-07-31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166"/>
    <d v="2016-07-31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166"/>
    <d v="2016-07-31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166"/>
    <d v="2016-07-31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166"/>
    <d v="2016-07-31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166"/>
    <d v="2016-07-31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166"/>
    <d v="2016-07-31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JCT-JUL 16 ACCRUAL"/>
    <s v="JE"/>
    <n v="309076"/>
    <d v="2016-07-31T00:00:00"/>
    <n v="8596"/>
    <m/>
    <n v="8596"/>
    <s v="AA"/>
    <s v="P"/>
    <s v="6100 - SALARIES &amp; WAGES"/>
    <x v="9"/>
    <s v="Water Serv Corp of Kentucky"/>
    <s v="MWR"/>
    <s v="KY"/>
    <x v="1"/>
  </r>
  <r>
    <n v="345"/>
    <n v="345102"/>
    <x v="9"/>
    <m/>
    <s v="MANUAL T9 RECLASS"/>
    <s v="T9"/>
    <n v="309193"/>
    <d v="2016-07-31T00:00:00"/>
    <m/>
    <n v="-628.22"/>
    <n v="-628.22"/>
    <s v="AA"/>
    <s v="P"/>
    <s v="6100 - SALARIES &amp; WAGES"/>
    <x v="9"/>
    <s v="Water Serv Corp of Kentucky"/>
    <s v="MWR"/>
    <s v="KY"/>
    <x v="1"/>
  </r>
  <r>
    <n v="345"/>
    <n v="345102"/>
    <x v="9"/>
    <m/>
    <s v="MANUAL T8 RECLASS"/>
    <s v="T8"/>
    <n v="309192"/>
    <d v="2016-07-31T00:00:00"/>
    <n v="628.22"/>
    <m/>
    <n v="628.22"/>
    <s v="AA"/>
    <s v="P"/>
    <s v="6100 - SALARIES &amp; WAGES"/>
    <x v="9"/>
    <s v="Water Serv Corp of Kentucky"/>
    <s v="MWR"/>
    <s v="KY"/>
    <x v="1"/>
  </r>
  <r>
    <n v="345"/>
    <n v="345102"/>
    <x v="9"/>
    <m/>
    <s v="MANUAL T8 RECLASS"/>
    <s v="T8"/>
    <n v="309192"/>
    <d v="2016-07-31T00:00:00"/>
    <n v="2170.19"/>
    <m/>
    <n v="2170.19"/>
    <s v="AA"/>
    <s v="P"/>
    <s v="6100 - SALARIES &amp; WAGES"/>
    <x v="9"/>
    <s v="Water Serv Corp of Kentucky"/>
    <s v="MWR"/>
    <s v="KY"/>
    <x v="1"/>
  </r>
  <r>
    <n v="345"/>
    <n v="345102"/>
    <x v="9"/>
    <m/>
    <s v="MANUAL T9 RECLASS"/>
    <s v="T9"/>
    <n v="309193"/>
    <d v="2016-07-31T00:00:00"/>
    <m/>
    <n v="-2170.19"/>
    <n v="-2170.19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9167"/>
    <d v="2016-07-31T00:00:00"/>
    <m/>
    <n v="-1194.31"/>
    <n v="-1194.31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9075"/>
    <d v="2016-07-19T00:00:00"/>
    <n v="1384.64"/>
    <m/>
    <n v="1384.64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9075"/>
    <d v="2016-07-19T00:00:00"/>
    <n v="1329.27"/>
    <m/>
    <n v="1329.27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9075"/>
    <d v="2016-07-19T00:00:00"/>
    <n v="1346.73"/>
    <m/>
    <n v="1346.73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9075"/>
    <d v="2016-07-19T00:00:00"/>
    <n v="2419.1799999999998"/>
    <m/>
    <n v="2419.1799999999998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9075"/>
    <d v="2016-07-19T00:00:00"/>
    <n v="1814.23"/>
    <m/>
    <n v="1814.23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9075"/>
    <d v="2016-07-19T00:00:00"/>
    <n v="1736.73"/>
    <m/>
    <n v="1736.73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9075"/>
    <d v="2016-07-19T00:00:00"/>
    <n v="2472.9899999999998"/>
    <m/>
    <n v="2472.989999999999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132"/>
    <d v="2016-07-19T00:00:00"/>
    <n v="125.55"/>
    <m/>
    <n v="125.55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132"/>
    <d v="2016-07-19T00:00:00"/>
    <n v="83.7"/>
    <m/>
    <n v="83.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132"/>
    <d v="2016-07-19T00:00:00"/>
    <n v="125.55"/>
    <m/>
    <n v="125.55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132"/>
    <d v="2016-07-19T00:00:00"/>
    <n v="376.65"/>
    <m/>
    <n v="376.65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132"/>
    <d v="2016-07-19T00:00:00"/>
    <n v="41.85"/>
    <m/>
    <n v="41.85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132"/>
    <d v="2016-07-19T00:00:00"/>
    <n v="83.7"/>
    <m/>
    <n v="83.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132"/>
    <d v="2016-07-19T00:00:00"/>
    <n v="439.43"/>
    <m/>
    <n v="439.4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132"/>
    <d v="2016-07-19T00:00:00"/>
    <n v="418.5"/>
    <m/>
    <n v="418.5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132"/>
    <d v="2016-07-19T00:00:00"/>
    <n v="523.13"/>
    <m/>
    <n v="523.1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132"/>
    <d v="2016-07-19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132"/>
    <d v="2016-07-19T00:00:00"/>
    <n v="152.63999999999999"/>
    <m/>
    <n v="152.63999999999999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132"/>
    <d v="2016-07-19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132"/>
    <d v="2016-07-19T00:00:00"/>
    <n v="152.63999999999999"/>
    <m/>
    <n v="152.63999999999999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132"/>
    <d v="2016-07-19T00:00:00"/>
    <n v="152.63999999999999"/>
    <m/>
    <n v="152.63999999999999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9133"/>
    <d v="2016-07-19T00:00:00"/>
    <m/>
    <n v="-941.63"/>
    <n v="-941.6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9133"/>
    <d v="2016-07-19T00:00:00"/>
    <m/>
    <n v="-1276.43"/>
    <n v="-1276.4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9133"/>
    <d v="2016-07-19T00:00:00"/>
    <m/>
    <n v="-76.319999999999993"/>
    <n v="-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9133"/>
    <d v="2016-07-19T00:00:00"/>
    <m/>
    <n v="-534.24"/>
    <n v="-534.2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042"/>
    <d v="2016-07-15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042"/>
    <d v="2016-07-15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042"/>
    <d v="2016-07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042"/>
    <d v="2016-07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042"/>
    <d v="2016-07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042"/>
    <d v="2016-07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042"/>
    <d v="2016-07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042"/>
    <d v="2016-07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042"/>
    <d v="2016-07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042"/>
    <d v="2016-07-15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042"/>
    <d v="2016-07-15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042"/>
    <d v="2016-07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9031"/>
    <d v="2016-07-15T00:00:00"/>
    <n v="3010.13"/>
    <m/>
    <n v="3010.1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9043"/>
    <d v="2016-07-15T00:00:00"/>
    <m/>
    <n v="-1194.31"/>
    <n v="-1194.31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9027"/>
    <d v="2016-07-05T00:00:00"/>
    <n v="1317.31"/>
    <m/>
    <n v="1317.31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9027"/>
    <d v="2016-07-05T00:00:00"/>
    <n v="1215.3399999999999"/>
    <m/>
    <n v="1215.3399999999999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9027"/>
    <d v="2016-07-05T00:00:00"/>
    <n v="1192.6300000000001"/>
    <m/>
    <n v="1192.6300000000001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9027"/>
    <d v="2016-07-05T00:00:00"/>
    <n v="2198.42"/>
    <m/>
    <n v="2198.42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9027"/>
    <d v="2016-07-05T00:00:00"/>
    <n v="1702.57"/>
    <m/>
    <n v="1702.57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9027"/>
    <d v="2016-07-05T00:00:00"/>
    <n v="1531.54"/>
    <m/>
    <n v="1531.54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9027"/>
    <d v="2016-07-05T00:00:00"/>
    <n v="2088.9899999999998"/>
    <m/>
    <n v="2088.989999999999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032"/>
    <d v="2016-07-05T00:00:00"/>
    <n v="125.55"/>
    <m/>
    <n v="125.55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032"/>
    <d v="2016-07-05T00:00:00"/>
    <n v="83.7"/>
    <m/>
    <n v="83.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032"/>
    <d v="2016-07-05T00:00:00"/>
    <n v="324.36"/>
    <m/>
    <n v="324.3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032"/>
    <d v="2016-07-05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032"/>
    <d v="2016-07-05T00:00:00"/>
    <n v="190.8"/>
    <m/>
    <n v="190.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032"/>
    <d v="2016-07-05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032"/>
    <d v="2016-07-05T00:00:00"/>
    <n v="114.48"/>
    <m/>
    <n v="114.4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032"/>
    <d v="2016-07-05T00:00:00"/>
    <n v="38.159999999999997"/>
    <m/>
    <n v="38.15999999999999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032"/>
    <d v="2016-07-05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032"/>
    <d v="2016-07-05T00:00:00"/>
    <n v="114.48"/>
    <m/>
    <n v="114.4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032"/>
    <d v="2016-07-05T00:00:00"/>
    <n v="334.8"/>
    <m/>
    <n v="334.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032"/>
    <d v="2016-07-05T00:00:00"/>
    <n v="83.7"/>
    <m/>
    <n v="83.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032"/>
    <d v="2016-07-05T00:00:00"/>
    <n v="251.1"/>
    <m/>
    <n v="251.1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032"/>
    <d v="2016-07-05T00:00:00"/>
    <n v="83.7"/>
    <m/>
    <n v="83.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032"/>
    <d v="2016-07-05T00:00:00"/>
    <n v="167.4"/>
    <m/>
    <n v="167.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032"/>
    <d v="2016-07-05T00:00:00"/>
    <n v="167.4"/>
    <m/>
    <n v="167.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032"/>
    <d v="2016-07-05T00:00:00"/>
    <n v="41.85"/>
    <m/>
    <n v="41.85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032"/>
    <d v="2016-07-05T00:00:00"/>
    <n v="83.7"/>
    <m/>
    <n v="83.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032"/>
    <d v="2016-07-05T00:00:00"/>
    <n v="41.85"/>
    <m/>
    <n v="41.85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032"/>
    <d v="2016-07-05T00:00:00"/>
    <n v="41.85"/>
    <m/>
    <n v="41.85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9032"/>
    <d v="2016-07-05T00:00:00"/>
    <n v="481.28"/>
    <m/>
    <n v="481.2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9033"/>
    <d v="2016-07-05T00:00:00"/>
    <m/>
    <n v="-1778.63"/>
    <n v="-1778.6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9033"/>
    <d v="2016-07-05T00:00:00"/>
    <m/>
    <n v="-187.82"/>
    <n v="-187.8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9033"/>
    <d v="2016-07-05T00:00:00"/>
    <m/>
    <n v="-591.48"/>
    <n v="-591.4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9033"/>
    <d v="2016-07-05T00:00:00"/>
    <m/>
    <n v="-419.76"/>
    <n v="-419.76"/>
    <s v="AA"/>
    <s v="P"/>
    <s v="6100 - SALARIES &amp; WAGES"/>
    <x v="9"/>
    <s v="Water Serv Corp of Kentucky"/>
    <s v="MWR"/>
    <s v="KY"/>
    <x v="1"/>
  </r>
  <r>
    <n v="345"/>
    <n v="345102"/>
    <x v="9"/>
    <m/>
    <s v="JCT-JUN 16 ACCRUAL"/>
    <s v="JE"/>
    <n v="308831"/>
    <d v="2016-07-01T00:00:00"/>
    <m/>
    <n v="-7521"/>
    <n v="-7521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864"/>
    <d v="2016-06-30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864"/>
    <d v="2016-06-30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864"/>
    <d v="2016-06-30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864"/>
    <d v="2016-06-30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864"/>
    <d v="2016-06-30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864"/>
    <d v="2016-06-30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864"/>
    <d v="2016-06-30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864"/>
    <d v="2016-06-30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864"/>
    <d v="2016-06-30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864"/>
    <d v="2016-06-30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864"/>
    <d v="2016-06-30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864"/>
    <d v="2016-06-30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864"/>
    <d v="2016-06-30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864"/>
    <d v="2016-06-30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8865"/>
    <d v="2016-06-30T00:00:00"/>
    <m/>
    <n v="-1344.2"/>
    <n v="-1344.2"/>
    <s v="AA"/>
    <s v="P"/>
    <s v="6100 - SALARIES &amp; WAGES"/>
    <x v="9"/>
    <s v="Water Serv Corp of Kentucky"/>
    <s v="MWR"/>
    <s v="KY"/>
    <x v="1"/>
  </r>
  <r>
    <n v="345"/>
    <n v="345102"/>
    <x v="9"/>
    <m/>
    <s v="MANUAL T8 RECLASS"/>
    <s v="T8"/>
    <n v="308929"/>
    <d v="2016-06-30T00:00:00"/>
    <n v="571.12"/>
    <m/>
    <n v="571.12"/>
    <s v="AA"/>
    <s v="P"/>
    <s v="6100 - SALARIES &amp; WAGES"/>
    <x v="9"/>
    <s v="Water Serv Corp of Kentucky"/>
    <s v="MWR"/>
    <s v="KY"/>
    <x v="1"/>
  </r>
  <r>
    <n v="345"/>
    <n v="345102"/>
    <x v="9"/>
    <m/>
    <s v="MANUAL T8 RECLASS"/>
    <s v="T8"/>
    <n v="308929"/>
    <d v="2016-06-30T00:00:00"/>
    <n v="1180.27"/>
    <m/>
    <n v="1180.27"/>
    <s v="AA"/>
    <s v="P"/>
    <s v="6100 - SALARIES &amp; WAGES"/>
    <x v="9"/>
    <s v="Water Serv Corp of Kentucky"/>
    <s v="MWR"/>
    <s v="KY"/>
    <x v="1"/>
  </r>
  <r>
    <n v="345"/>
    <n v="345102"/>
    <x v="9"/>
    <m/>
    <s v="MANUAL T9 RECLASS"/>
    <s v="T9"/>
    <n v="308930"/>
    <d v="2016-06-30T00:00:00"/>
    <m/>
    <n v="-571.12"/>
    <n v="-571.12"/>
    <s v="AA"/>
    <s v="P"/>
    <s v="6100 - SALARIES &amp; WAGES"/>
    <x v="9"/>
    <s v="Water Serv Corp of Kentucky"/>
    <s v="MWR"/>
    <s v="KY"/>
    <x v="1"/>
  </r>
  <r>
    <n v="345"/>
    <n v="345102"/>
    <x v="9"/>
    <m/>
    <s v="MANUAL T9 RECLASS"/>
    <s v="T9"/>
    <n v="308930"/>
    <d v="2016-06-30T00:00:00"/>
    <m/>
    <n v="-1059.8800000000001"/>
    <n v="-1059.8800000000001"/>
    <s v="AA"/>
    <s v="P"/>
    <s v="6100 - SALARIES &amp; WAGES"/>
    <x v="9"/>
    <s v="Water Serv Corp of Kentucky"/>
    <s v="MWR"/>
    <s v="KY"/>
    <x v="1"/>
  </r>
  <r>
    <n v="345"/>
    <n v="345102"/>
    <x v="9"/>
    <m/>
    <s v="JCT-JUN 16 ACCRUAL"/>
    <s v="JE"/>
    <n v="308831"/>
    <d v="2016-06-30T00:00:00"/>
    <n v="7521"/>
    <m/>
    <n v="7521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816"/>
    <d v="2016-06-30T00:00:00"/>
    <n v="3011.47"/>
    <m/>
    <n v="3011.4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827"/>
    <d v="2016-06-21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827"/>
    <d v="2016-06-21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827"/>
    <d v="2016-06-21T00:00:00"/>
    <n v="114.48"/>
    <m/>
    <n v="114.4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827"/>
    <d v="2016-06-21T00:00:00"/>
    <n v="152.63999999999999"/>
    <m/>
    <n v="152.63999999999999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827"/>
    <d v="2016-06-21T00:00:00"/>
    <n v="152.63999999999999"/>
    <m/>
    <n v="152.63999999999999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827"/>
    <d v="2016-06-21T00:00:00"/>
    <n v="209.25"/>
    <m/>
    <n v="209.25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827"/>
    <d v="2016-06-21T00:00:00"/>
    <n v="209.25"/>
    <m/>
    <n v="209.25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827"/>
    <d v="2016-06-21T00:00:00"/>
    <n v="125.55"/>
    <m/>
    <n v="125.55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827"/>
    <d v="2016-06-21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827"/>
    <d v="2016-06-21T00:00:00"/>
    <n v="38.159999999999997"/>
    <m/>
    <n v="38.15999999999999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827"/>
    <d v="2016-06-21T00:00:00"/>
    <n v="152.63999999999999"/>
    <m/>
    <n v="152.63999999999999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827"/>
    <d v="2016-06-21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827"/>
    <d v="2016-06-21T00:00:00"/>
    <n v="125.55"/>
    <m/>
    <n v="125.55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827"/>
    <d v="2016-06-21T00:00:00"/>
    <n v="83.7"/>
    <m/>
    <n v="83.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827"/>
    <d v="2016-06-21T00:00:00"/>
    <n v="125.55"/>
    <m/>
    <n v="125.55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827"/>
    <d v="2016-06-21T00:00:00"/>
    <n v="41.85"/>
    <m/>
    <n v="41.85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8828"/>
    <d v="2016-06-21T00:00:00"/>
    <m/>
    <n v="-228.96"/>
    <n v="-228.9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8828"/>
    <d v="2016-06-21T00:00:00"/>
    <m/>
    <n v="-343.44"/>
    <n v="-343.4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8828"/>
    <d v="2016-06-21T00:00:00"/>
    <m/>
    <n v="-648.72"/>
    <n v="-648.7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8828"/>
    <d v="2016-06-21T00:00:00"/>
    <m/>
    <n v="-376.65"/>
    <n v="-376.65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8828"/>
    <d v="2016-06-21T00:00:00"/>
    <m/>
    <n v="-488.56"/>
    <n v="-488.5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827"/>
    <d v="2016-06-21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827"/>
    <d v="2016-06-21T00:00:00"/>
    <n v="152.63999999999999"/>
    <m/>
    <n v="152.63999999999999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827"/>
    <d v="2016-06-21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815"/>
    <d v="2016-06-21T00:00:00"/>
    <n v="1115.68"/>
    <m/>
    <n v="1115.68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815"/>
    <d v="2016-06-21T00:00:00"/>
    <n v="1132.93"/>
    <m/>
    <n v="1132.93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815"/>
    <d v="2016-06-21T00:00:00"/>
    <n v="1631.21"/>
    <m/>
    <n v="1631.21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815"/>
    <d v="2016-06-21T00:00:00"/>
    <n v="1484.28"/>
    <m/>
    <n v="1484.28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815"/>
    <d v="2016-06-21T00:00:00"/>
    <n v="2217.94"/>
    <m/>
    <n v="2217.94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815"/>
    <d v="2016-06-21T00:00:00"/>
    <n v="1839.2"/>
    <m/>
    <n v="1839.2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815"/>
    <d v="2016-06-21T00:00:00"/>
    <n v="1110.8499999999999"/>
    <m/>
    <n v="1110.8499999999999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783"/>
    <d v="2016-06-15T00:00:00"/>
    <n v="3011.47"/>
    <m/>
    <n v="3011.4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781"/>
    <d v="2016-06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781"/>
    <d v="2016-06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781"/>
    <d v="2016-06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781"/>
    <d v="2016-06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781"/>
    <d v="2016-06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781"/>
    <d v="2016-06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781"/>
    <d v="2016-06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781"/>
    <d v="2016-06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8782"/>
    <d v="2016-06-15T00:00:00"/>
    <m/>
    <n v="-1344.2"/>
    <n v="-1344.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779"/>
    <d v="2016-06-07T00:00:00"/>
    <n v="152.63999999999999"/>
    <m/>
    <n v="152.63999999999999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779"/>
    <d v="2016-06-07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779"/>
    <d v="2016-06-07T00:00:00"/>
    <n v="38.159999999999997"/>
    <m/>
    <n v="38.15999999999999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779"/>
    <d v="2016-06-07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779"/>
    <d v="2016-06-07T00:00:00"/>
    <n v="167.4"/>
    <m/>
    <n v="167.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779"/>
    <d v="2016-06-07T00:00:00"/>
    <n v="41.85"/>
    <m/>
    <n v="41.85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779"/>
    <d v="2016-06-07T00:00:00"/>
    <n v="167.4"/>
    <m/>
    <n v="167.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779"/>
    <d v="2016-06-07T00:00:00"/>
    <n v="83.7"/>
    <m/>
    <n v="83.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779"/>
    <d v="2016-06-07T00:00:00"/>
    <n v="83.7"/>
    <m/>
    <n v="83.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779"/>
    <d v="2016-06-07T00:00:00"/>
    <n v="41.85"/>
    <m/>
    <n v="41.85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779"/>
    <d v="2016-06-07T00:00:00"/>
    <n v="83.7"/>
    <m/>
    <n v="83.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779"/>
    <d v="2016-06-07T00:00:00"/>
    <n v="83.7"/>
    <m/>
    <n v="83.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779"/>
    <d v="2016-06-07T00:00:00"/>
    <n v="125.55"/>
    <m/>
    <n v="125.55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779"/>
    <d v="2016-06-07T00:00:00"/>
    <n v="167.4"/>
    <m/>
    <n v="167.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8780"/>
    <d v="2016-06-07T00:00:00"/>
    <m/>
    <n v="-267.12"/>
    <n v="-267.1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8780"/>
    <d v="2016-06-07T00:00:00"/>
    <m/>
    <n v="-76.319999999999993"/>
    <n v="-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8780"/>
    <d v="2016-06-07T00:00:00"/>
    <m/>
    <n v="-1046.25"/>
    <n v="-1046.25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784"/>
    <d v="2016-06-07T00:00:00"/>
    <n v="1733.15"/>
    <m/>
    <n v="1733.15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784"/>
    <d v="2016-06-07T00:00:00"/>
    <n v="1426.35"/>
    <m/>
    <n v="1426.35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784"/>
    <d v="2016-06-07T00:00:00"/>
    <n v="2088.9899999999998"/>
    <m/>
    <n v="2088.9899999999998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784"/>
    <d v="2016-06-07T00:00:00"/>
    <n v="1190.4000000000001"/>
    <m/>
    <n v="1190.4000000000001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784"/>
    <d v="2016-06-07T00:00:00"/>
    <n v="1283.03"/>
    <m/>
    <n v="1283.03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784"/>
    <d v="2016-06-07T00:00:00"/>
    <n v="1043.1199999999999"/>
    <m/>
    <n v="1043.1199999999999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784"/>
    <d v="2016-06-07T00:00:00"/>
    <n v="1839.2"/>
    <m/>
    <n v="1839.2"/>
    <s v="AA"/>
    <s v="P"/>
    <s v="6100 - SALARIES &amp; WAGES"/>
    <x v="9"/>
    <s v="Water Serv Corp of Kentucky"/>
    <s v="MWR"/>
    <s v="KY"/>
    <x v="1"/>
  </r>
  <r>
    <n v="345"/>
    <n v="345102"/>
    <x v="9"/>
    <m/>
    <s v="JCT-MAY 16 ACCRUAL"/>
    <s v="JE"/>
    <n v="308482"/>
    <d v="2016-06-01T00:00:00"/>
    <m/>
    <n v="-5372"/>
    <n v="-5372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569"/>
    <d v="2016-05-31T00:00:00"/>
    <n v="3013.82"/>
    <m/>
    <n v="3013.82"/>
    <s v="AA"/>
    <s v="P"/>
    <s v="6100 - SALARIES &amp; WAGES"/>
    <x v="9"/>
    <s v="Water Serv Corp of Kentucky"/>
    <s v="MWR"/>
    <s v="KY"/>
    <x v="1"/>
  </r>
  <r>
    <n v="345"/>
    <n v="345102"/>
    <x v="9"/>
    <m/>
    <s v="JCT-MAY 16 ACCRUAL"/>
    <s v="JE"/>
    <n v="308482"/>
    <d v="2016-05-31T00:00:00"/>
    <n v="5372"/>
    <m/>
    <n v="537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598"/>
    <d v="2016-05-31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598"/>
    <d v="2016-05-31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598"/>
    <d v="2016-05-31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598"/>
    <d v="2016-05-31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598"/>
    <d v="2016-05-31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598"/>
    <d v="2016-05-31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598"/>
    <d v="2016-05-31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598"/>
    <d v="2016-05-31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8599"/>
    <d v="2016-05-31T00:00:00"/>
    <m/>
    <n v="-1494.72"/>
    <n v="-1494.72"/>
    <s v="AA"/>
    <s v="P"/>
    <s v="6100 - SALARIES &amp; WAGES"/>
    <x v="9"/>
    <s v="Water Serv Corp of Kentucky"/>
    <s v="MWR"/>
    <s v="KY"/>
    <x v="1"/>
  </r>
  <r>
    <n v="345"/>
    <n v="345102"/>
    <x v="9"/>
    <m/>
    <s v="MANUAL T8 RECLASS"/>
    <s v="T8"/>
    <n v="308643"/>
    <d v="2016-05-31T00:00:00"/>
    <n v="989.93"/>
    <m/>
    <n v="989.93"/>
    <s v="AA"/>
    <s v="P"/>
    <s v="6100 - SALARIES &amp; WAGES"/>
    <x v="9"/>
    <s v="Water Serv Corp of Kentucky"/>
    <s v="MWR"/>
    <s v="KY"/>
    <x v="1"/>
  </r>
  <r>
    <n v="345"/>
    <n v="345102"/>
    <x v="9"/>
    <m/>
    <s v="MANUAL T8 RECLASS"/>
    <s v="T8"/>
    <n v="308643"/>
    <d v="2016-05-31T00:00:00"/>
    <n v="1770.44"/>
    <m/>
    <n v="1770.44"/>
    <s v="AA"/>
    <s v="P"/>
    <s v="6100 - SALARIES &amp; WAGES"/>
    <x v="9"/>
    <s v="Water Serv Corp of Kentucky"/>
    <s v="MWR"/>
    <s v="KY"/>
    <x v="1"/>
  </r>
  <r>
    <n v="345"/>
    <n v="345102"/>
    <x v="9"/>
    <m/>
    <s v="MANUAL T9 RECLASS"/>
    <s v="T9"/>
    <n v="308644"/>
    <d v="2016-05-31T00:00:00"/>
    <m/>
    <n v="-989.93"/>
    <n v="-989.93"/>
    <s v="AA"/>
    <s v="P"/>
    <s v="6100 - SALARIES &amp; WAGES"/>
    <x v="9"/>
    <s v="Water Serv Corp of Kentucky"/>
    <s v="MWR"/>
    <s v="KY"/>
    <x v="1"/>
  </r>
  <r>
    <n v="345"/>
    <n v="345102"/>
    <x v="9"/>
    <m/>
    <s v="MANUAL T9 RECLASS"/>
    <s v="T9"/>
    <n v="308644"/>
    <d v="2016-05-31T00:00:00"/>
    <m/>
    <n v="-1591.09"/>
    <n v="-1591.09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547"/>
    <d v="2016-05-24T00:00:00"/>
    <n v="38.159999999999997"/>
    <m/>
    <n v="38.15999999999999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547"/>
    <d v="2016-05-24T00:00:00"/>
    <n v="267.12"/>
    <m/>
    <n v="267.1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547"/>
    <d v="2016-05-24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547"/>
    <d v="2016-05-24T00:00:00"/>
    <n v="152.63999999999999"/>
    <m/>
    <n v="152.63999999999999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547"/>
    <d v="2016-05-24T00:00:00"/>
    <n v="38.159999999999997"/>
    <m/>
    <n v="38.15999999999999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547"/>
    <d v="2016-05-24T00:00:00"/>
    <n v="334.8"/>
    <m/>
    <n v="334.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547"/>
    <d v="2016-05-24T00:00:00"/>
    <n v="83.7"/>
    <m/>
    <n v="83.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547"/>
    <d v="2016-05-24T00:00:00"/>
    <n v="251.1"/>
    <m/>
    <n v="251.1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547"/>
    <d v="2016-05-24T00:00:00"/>
    <n v="41.85"/>
    <m/>
    <n v="41.85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547"/>
    <d v="2016-05-24T00:00:00"/>
    <n v="83.7"/>
    <m/>
    <n v="83.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547"/>
    <d v="2016-05-24T00:00:00"/>
    <n v="83.7"/>
    <m/>
    <n v="83.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547"/>
    <d v="2016-05-24T00:00:00"/>
    <n v="292.95"/>
    <m/>
    <n v="292.95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8548"/>
    <d v="2016-05-24T00:00:00"/>
    <m/>
    <n v="-1171.8"/>
    <n v="-1171.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8548"/>
    <d v="2016-05-24T00:00:00"/>
    <m/>
    <n v="-305.27999999999997"/>
    <n v="-305.2799999999999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8548"/>
    <d v="2016-05-24T00:00:00"/>
    <m/>
    <n v="-267.12"/>
    <n v="-267.12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566"/>
    <d v="2016-05-24T00:00:00"/>
    <n v="1733.16"/>
    <m/>
    <n v="1733.16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566"/>
    <d v="2016-05-24T00:00:00"/>
    <n v="1422.14"/>
    <m/>
    <n v="1422.14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566"/>
    <d v="2016-05-24T00:00:00"/>
    <n v="2140.5700000000002"/>
    <m/>
    <n v="2140.5700000000002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566"/>
    <d v="2016-05-24T00:00:00"/>
    <n v="1996.68"/>
    <m/>
    <n v="1996.68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566"/>
    <d v="2016-05-24T00:00:00"/>
    <n v="1090.4000000000001"/>
    <m/>
    <n v="1090.4000000000001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566"/>
    <d v="2016-05-24T00:00:00"/>
    <n v="1116.54"/>
    <m/>
    <n v="1116.54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566"/>
    <d v="2016-05-24T00:00:00"/>
    <n v="1143.5899999999999"/>
    <m/>
    <n v="1143.5899999999999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472"/>
    <d v="2016-05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472"/>
    <d v="2016-05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472"/>
    <d v="2016-05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472"/>
    <d v="2016-05-15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472"/>
    <d v="2016-05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472"/>
    <d v="2016-05-15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472"/>
    <d v="2016-05-15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472"/>
    <d v="2016-05-15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472"/>
    <d v="2016-05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472"/>
    <d v="2016-05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472"/>
    <d v="2016-05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474"/>
    <d v="2016-05-15T00:00:00"/>
    <n v="3013.82"/>
    <m/>
    <n v="3013.8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8473"/>
    <d v="2016-05-15T00:00:00"/>
    <m/>
    <n v="-1494.72"/>
    <n v="-1494.7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465"/>
    <d v="2016-05-10T00:00:00"/>
    <n v="251.1"/>
    <m/>
    <n v="251.1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465"/>
    <d v="2016-05-10T00:00:00"/>
    <n v="167.4"/>
    <m/>
    <n v="167.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465"/>
    <d v="2016-05-10T00:00:00"/>
    <n v="167.4"/>
    <m/>
    <n v="167.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465"/>
    <d v="2016-05-10T00:00:00"/>
    <n v="133.56"/>
    <m/>
    <n v="133.5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465"/>
    <d v="2016-05-10T00:00:00"/>
    <n v="267.12"/>
    <m/>
    <n v="267.1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465"/>
    <d v="2016-05-10T00:00:00"/>
    <n v="190.8"/>
    <m/>
    <n v="190.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465"/>
    <d v="2016-05-10T00:00:00"/>
    <n v="190.8"/>
    <m/>
    <n v="190.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465"/>
    <d v="2016-05-10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465"/>
    <d v="2016-05-10T00:00:00"/>
    <n v="228.96"/>
    <m/>
    <n v="228.9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465"/>
    <d v="2016-05-10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465"/>
    <d v="2016-05-10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465"/>
    <d v="2016-05-10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465"/>
    <d v="2016-05-10T00:00:00"/>
    <n v="228.96"/>
    <m/>
    <n v="228.9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465"/>
    <d v="2016-05-10T00:00:00"/>
    <n v="38.159999999999997"/>
    <m/>
    <n v="38.15999999999999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465"/>
    <d v="2016-05-10T00:00:00"/>
    <n v="125.55"/>
    <m/>
    <n v="125.55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465"/>
    <d v="2016-05-10T00:00:00"/>
    <n v="230.18"/>
    <m/>
    <n v="230.1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465"/>
    <d v="2016-05-10T00:00:00"/>
    <n v="292.95"/>
    <m/>
    <n v="292.95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465"/>
    <d v="2016-05-10T00:00:00"/>
    <n v="167.4"/>
    <m/>
    <n v="167.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465"/>
    <d v="2016-05-10T00:00:00"/>
    <n v="292.95"/>
    <m/>
    <n v="292.95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465"/>
    <d v="2016-05-10T00:00:00"/>
    <n v="230.18"/>
    <m/>
    <n v="230.1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465"/>
    <d v="2016-05-10T00:00:00"/>
    <n v="146.47999999999999"/>
    <m/>
    <n v="146.47999999999999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465"/>
    <d v="2016-05-10T00:00:00"/>
    <n v="167.4"/>
    <m/>
    <n v="167.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465"/>
    <d v="2016-05-10T00:00:00"/>
    <n v="83.7"/>
    <m/>
    <n v="83.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465"/>
    <d v="2016-05-10T00:00:00"/>
    <n v="20.93"/>
    <m/>
    <n v="20.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465"/>
    <d v="2016-05-10T00:00:00"/>
    <n v="83.7"/>
    <m/>
    <n v="83.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8466"/>
    <d v="2016-05-10T00:00:00"/>
    <m/>
    <n v="-133.56"/>
    <n v="-133.5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8466"/>
    <d v="2016-05-10T00:00:00"/>
    <m/>
    <n v="-648.72"/>
    <n v="-648.7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8466"/>
    <d v="2016-05-10T00:00:00"/>
    <m/>
    <n v="-801.36"/>
    <n v="-801.3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8466"/>
    <d v="2016-05-10T00:00:00"/>
    <m/>
    <n v="-1841.42"/>
    <n v="-1841.4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8466"/>
    <d v="2016-05-10T00:00:00"/>
    <m/>
    <n v="-526.61"/>
    <n v="-526.61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467"/>
    <d v="2016-05-10T00:00:00"/>
    <n v="1292.6300000000001"/>
    <m/>
    <n v="1292.6300000000001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467"/>
    <d v="2016-05-10T00:00:00"/>
    <n v="1116.54"/>
    <m/>
    <n v="1116.54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467"/>
    <d v="2016-05-10T00:00:00"/>
    <n v="1122.22"/>
    <m/>
    <n v="1122.22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467"/>
    <d v="2016-05-10T00:00:00"/>
    <n v="1666.9"/>
    <m/>
    <n v="1666.9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467"/>
    <d v="2016-05-10T00:00:00"/>
    <n v="2166.83"/>
    <m/>
    <n v="2166.83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467"/>
    <d v="2016-05-10T00:00:00"/>
    <n v="1523.12"/>
    <m/>
    <n v="1523.12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467"/>
    <d v="2016-05-10T00:00:00"/>
    <n v="2063.1999999999998"/>
    <m/>
    <n v="2063.1999999999998"/>
    <s v="AA"/>
    <s v="P"/>
    <s v="6100 - SALARIES &amp; WAGES"/>
    <x v="9"/>
    <s v="Water Serv Corp of Kentucky"/>
    <s v="MWR"/>
    <s v="KY"/>
    <x v="1"/>
  </r>
  <r>
    <n v="345"/>
    <n v="345102"/>
    <x v="9"/>
    <m/>
    <s v="JCT-APR 16 ACCRUAL"/>
    <s v="JE"/>
    <n v="308372"/>
    <d v="2016-05-01T00:00:00"/>
    <m/>
    <n v="-3223"/>
    <n v="-3223"/>
    <s v="AA"/>
    <s v="P"/>
    <s v="6100 - SALARIES &amp; WAGES"/>
    <x v="9"/>
    <s v="Water Serv Corp of Kentucky"/>
    <s v="MWR"/>
    <s v="KY"/>
    <x v="1"/>
  </r>
  <r>
    <n v="345"/>
    <n v="345102"/>
    <x v="9"/>
    <m/>
    <s v="JCT-APR 16 ACCRUAL"/>
    <s v="JE"/>
    <n v="308372"/>
    <d v="2016-04-30T00:00:00"/>
    <n v="3223"/>
    <m/>
    <n v="322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8322"/>
    <d v="2016-04-30T00:00:00"/>
    <m/>
    <n v="-1644.37"/>
    <n v="-1644.3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321"/>
    <d v="2016-04-30T00:00:00"/>
    <n v="332.64"/>
    <m/>
    <n v="332.6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321"/>
    <d v="2016-04-30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321"/>
    <d v="2016-04-30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321"/>
    <d v="2016-04-30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321"/>
    <d v="2016-04-30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321"/>
    <d v="2016-04-30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321"/>
    <d v="2016-04-30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321"/>
    <d v="2016-04-30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321"/>
    <d v="2016-04-30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321"/>
    <d v="2016-04-30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321"/>
    <d v="2016-04-30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321"/>
    <d v="2016-04-30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321"/>
    <d v="2016-04-30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321"/>
    <d v="2016-04-30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320"/>
    <d v="2016-04-30T00:00:00"/>
    <n v="3014.15"/>
    <m/>
    <n v="3014.15"/>
    <s v="AA"/>
    <s v="P"/>
    <s v="6100 - SALARIES &amp; WAGES"/>
    <x v="9"/>
    <s v="Water Serv Corp of Kentucky"/>
    <s v="MWR"/>
    <s v="KY"/>
    <x v="1"/>
  </r>
  <r>
    <n v="345"/>
    <n v="345102"/>
    <x v="9"/>
    <m/>
    <s v="MANUAL T8 RECLASS"/>
    <s v="T8"/>
    <n v="308382"/>
    <d v="2016-04-30T00:00:00"/>
    <n v="228.44"/>
    <m/>
    <n v="228.44"/>
    <s v="AA"/>
    <s v="P"/>
    <s v="6100 - SALARIES &amp; WAGES"/>
    <x v="9"/>
    <s v="Water Serv Corp of Kentucky"/>
    <s v="MWR"/>
    <s v="KY"/>
    <x v="1"/>
  </r>
  <r>
    <n v="345"/>
    <n v="345102"/>
    <x v="9"/>
    <m/>
    <s v="MANUAL T9 RECLASS"/>
    <s v="T9"/>
    <n v="308383"/>
    <d v="2016-04-30T00:00:00"/>
    <m/>
    <n v="-228.44"/>
    <n v="-228.44"/>
    <s v="AA"/>
    <s v="P"/>
    <s v="6100 - SALARIES &amp; WAGES"/>
    <x v="9"/>
    <s v="Water Serv Corp of Kentucky"/>
    <s v="MWR"/>
    <s v="KY"/>
    <x v="1"/>
  </r>
  <r>
    <n v="345"/>
    <n v="345102"/>
    <x v="9"/>
    <m/>
    <s v="MANUAL T9 RECLASS"/>
    <s v="T9"/>
    <n v="308383"/>
    <d v="2016-04-30T00:00:00"/>
    <m/>
    <n v="-615.97"/>
    <n v="-615.97"/>
    <s v="AA"/>
    <s v="P"/>
    <s v="6100 - SALARIES &amp; WAGES"/>
    <x v="9"/>
    <s v="Water Serv Corp of Kentucky"/>
    <s v="MWR"/>
    <s v="KY"/>
    <x v="1"/>
  </r>
  <r>
    <n v="345"/>
    <n v="345102"/>
    <x v="9"/>
    <m/>
    <s v="MANUAL T8 RECLASS"/>
    <s v="T8"/>
    <n v="308382"/>
    <d v="2016-04-30T00:00:00"/>
    <n v="685.32"/>
    <m/>
    <n v="685.32"/>
    <s v="AA"/>
    <s v="P"/>
    <s v="6100 - SALARIES &amp; WAGES"/>
    <x v="9"/>
    <s v="Water Serv Corp of Kentucky"/>
    <s v="MWR"/>
    <s v="KY"/>
    <x v="1"/>
  </r>
  <r>
    <n v="345"/>
    <n v="345102"/>
    <x v="9"/>
    <m/>
    <s v="MANUAL T9 RECLASS"/>
    <s v="T9"/>
    <n v="308383"/>
    <d v="2016-04-30T00:00:00"/>
    <m/>
    <n v="-1762.35"/>
    <n v="-1762.35"/>
    <s v="AA"/>
    <s v="P"/>
    <s v="6100 - SALARIES &amp; WAGES"/>
    <x v="9"/>
    <s v="Water Serv Corp of Kentucky"/>
    <s v="MWR"/>
    <s v="KY"/>
    <x v="1"/>
  </r>
  <r>
    <n v="345"/>
    <n v="345102"/>
    <x v="9"/>
    <m/>
    <s v="MANUAL T8 RECLASS"/>
    <s v="T8"/>
    <n v="308382"/>
    <d v="2016-04-30T00:00:00"/>
    <n v="1960.78"/>
    <m/>
    <n v="1960.7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8317"/>
    <d v="2016-04-26T00:00:00"/>
    <m/>
    <n v="-114.48"/>
    <n v="-114.4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8317"/>
    <d v="2016-04-26T00:00:00"/>
    <m/>
    <n v="-248.04"/>
    <n v="-248.0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8317"/>
    <d v="2016-04-26T00:00:00"/>
    <m/>
    <n v="-457.92"/>
    <n v="-457.9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8317"/>
    <d v="2016-04-26T00:00:00"/>
    <m/>
    <n v="-1322.02"/>
    <n v="-1322.0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316"/>
    <d v="2016-04-26T00:00:00"/>
    <n v="114.48"/>
    <m/>
    <n v="114.4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316"/>
    <d v="2016-04-26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316"/>
    <d v="2016-04-26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316"/>
    <d v="2016-04-26T00:00:00"/>
    <n v="95.4"/>
    <m/>
    <n v="95.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316"/>
    <d v="2016-04-26T00:00:00"/>
    <n v="152.63999999999999"/>
    <m/>
    <n v="152.63999999999999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316"/>
    <d v="2016-04-26T00:00:00"/>
    <n v="152.63999999999999"/>
    <m/>
    <n v="152.63999999999999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316"/>
    <d v="2016-04-26T00:00:00"/>
    <n v="152.63999999999999"/>
    <m/>
    <n v="152.63999999999999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316"/>
    <d v="2016-04-26T00:00:00"/>
    <n v="228.96"/>
    <m/>
    <n v="228.9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316"/>
    <d v="2016-04-26T00:00:00"/>
    <n v="152.63999999999999"/>
    <m/>
    <n v="152.63999999999999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316"/>
    <d v="2016-04-26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316"/>
    <d v="2016-04-26T00:00:00"/>
    <n v="152.63999999999999"/>
    <m/>
    <n v="152.63999999999999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316"/>
    <d v="2016-04-26T00:00:00"/>
    <n v="83.7"/>
    <m/>
    <n v="83.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316"/>
    <d v="2016-04-26T00:00:00"/>
    <n v="272.02999999999997"/>
    <m/>
    <n v="272.0299999999999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316"/>
    <d v="2016-04-26T00:00:00"/>
    <n v="104.63"/>
    <m/>
    <n v="104.6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316"/>
    <d v="2016-04-26T00:00:00"/>
    <n v="125.55"/>
    <m/>
    <n v="125.55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316"/>
    <d v="2016-04-26T00:00:00"/>
    <n v="125.55"/>
    <m/>
    <n v="125.55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318"/>
    <d v="2016-04-26T00:00:00"/>
    <n v="2088.64"/>
    <m/>
    <n v="2088.64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318"/>
    <d v="2016-04-26T00:00:00"/>
    <n v="1661.8"/>
    <m/>
    <n v="1661.8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318"/>
    <d v="2016-04-26T00:00:00"/>
    <n v="1460.01"/>
    <m/>
    <n v="1460.01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318"/>
    <d v="2016-04-26T00:00:00"/>
    <n v="2101.9"/>
    <m/>
    <n v="2101.9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318"/>
    <d v="2016-04-26T00:00:00"/>
    <n v="1158.54"/>
    <m/>
    <n v="1158.54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318"/>
    <d v="2016-04-26T00:00:00"/>
    <n v="1122.3499999999999"/>
    <m/>
    <n v="1122.3499999999999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318"/>
    <d v="2016-04-26T00:00:00"/>
    <n v="1151.74"/>
    <m/>
    <n v="1151.7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8226"/>
    <d v="2016-04-15T00:00:00"/>
    <m/>
    <n v="-1644.37"/>
    <n v="-1644.3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225"/>
    <d v="2016-04-15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225"/>
    <d v="2016-04-15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225"/>
    <d v="2016-04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225"/>
    <d v="2016-04-15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225"/>
    <d v="2016-04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225"/>
    <d v="2016-04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225"/>
    <d v="2016-04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225"/>
    <d v="2016-04-15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225"/>
    <d v="2016-04-15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225"/>
    <d v="2016-04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277"/>
    <d v="2016-04-15T00:00:00"/>
    <n v="3014.15"/>
    <m/>
    <n v="3014.15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348"/>
    <d v="2016-04-12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348"/>
    <d v="2016-04-12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348"/>
    <d v="2016-04-12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348"/>
    <d v="2016-04-12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348"/>
    <d v="2016-04-12T00:00:00"/>
    <n v="114.48"/>
    <m/>
    <n v="114.4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348"/>
    <d v="2016-04-12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348"/>
    <d v="2016-04-12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348"/>
    <d v="2016-04-12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348"/>
    <d v="2016-04-12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348"/>
    <d v="2016-04-12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348"/>
    <d v="2016-04-12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348"/>
    <d v="2016-04-12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348"/>
    <d v="2016-04-12T00:00:00"/>
    <n v="114.48"/>
    <m/>
    <n v="114.4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348"/>
    <d v="2016-04-12T00:00:00"/>
    <n v="152.63999999999999"/>
    <m/>
    <n v="152.63999999999999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348"/>
    <d v="2016-04-12T00:00:00"/>
    <n v="324.36"/>
    <m/>
    <n v="324.3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348"/>
    <d v="2016-04-12T00:00:00"/>
    <n v="152.63999999999999"/>
    <m/>
    <n v="152.63999999999999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8349"/>
    <d v="2016-04-12T00:00:00"/>
    <m/>
    <n v="-744.12"/>
    <n v="-744.1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8349"/>
    <d v="2016-04-12T00:00:00"/>
    <m/>
    <n v="-228.96"/>
    <n v="-228.9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8349"/>
    <d v="2016-04-12T00:00:00"/>
    <m/>
    <n v="-725.04"/>
    <n v="-725.04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255"/>
    <d v="2016-04-12T00:00:00"/>
    <n v="1324.94"/>
    <m/>
    <n v="1324.94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255"/>
    <d v="2016-04-12T00:00:00"/>
    <n v="1354.58"/>
    <m/>
    <n v="1354.58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255"/>
    <d v="2016-04-12T00:00:00"/>
    <n v="1259.8699999999999"/>
    <m/>
    <n v="1259.8699999999999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255"/>
    <d v="2016-04-12T00:00:00"/>
    <n v="1946.16"/>
    <m/>
    <n v="1946.16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255"/>
    <d v="2016-04-12T00:00:00"/>
    <n v="1456.13"/>
    <m/>
    <n v="1456.13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255"/>
    <d v="2016-04-12T00:00:00"/>
    <n v="2299.92"/>
    <m/>
    <n v="2299.92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255"/>
    <d v="2016-04-12T00:00:00"/>
    <n v="2386.62"/>
    <m/>
    <n v="2386.62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112"/>
    <d v="2016-04-08T00:00:00"/>
    <m/>
    <n v="-1088.18"/>
    <n v="-1088.18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112"/>
    <d v="2016-04-08T00:00:00"/>
    <m/>
    <n v="-1584"/>
    <n v="-1584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112"/>
    <d v="2016-04-08T00:00:00"/>
    <m/>
    <n v="-1372.56"/>
    <n v="-1372.56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112"/>
    <d v="2016-04-08T00:00:00"/>
    <m/>
    <n v="-2003.2"/>
    <n v="-2003.2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112"/>
    <d v="2016-04-08T00:00:00"/>
    <m/>
    <n v="-1079.04"/>
    <n v="-1079.04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112"/>
    <d v="2016-04-08T00:00:00"/>
    <m/>
    <n v="-1045.05"/>
    <n v="-1045.05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112"/>
    <d v="2016-04-08T00:00:00"/>
    <m/>
    <n v="-1876.81"/>
    <n v="-1876.81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086"/>
    <d v="2016-04-08T00:00:00"/>
    <n v="1079.04"/>
    <m/>
    <n v="1079.04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086"/>
    <d v="2016-04-08T00:00:00"/>
    <n v="1045.05"/>
    <m/>
    <n v="1045.05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086"/>
    <d v="2016-04-08T00:00:00"/>
    <n v="1584"/>
    <m/>
    <n v="1584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086"/>
    <d v="2016-04-08T00:00:00"/>
    <n v="1372.56"/>
    <m/>
    <n v="1372.56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086"/>
    <d v="2016-04-08T00:00:00"/>
    <n v="2003.2"/>
    <m/>
    <n v="2003.2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086"/>
    <d v="2016-04-08T00:00:00"/>
    <n v="1876.81"/>
    <m/>
    <n v="1876.81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086"/>
    <d v="2016-04-08T00:00:00"/>
    <n v="1088.18"/>
    <m/>
    <n v="1088.18"/>
    <s v="AA"/>
    <s v="P"/>
    <s v="6100 - SALARIES &amp; WAGES"/>
    <x v="9"/>
    <s v="Water Serv Corp of Kentucky"/>
    <s v="MWR"/>
    <s v="KY"/>
    <x v="1"/>
  </r>
  <r>
    <n v="345"/>
    <n v="345102"/>
    <x v="9"/>
    <m/>
    <s v="JCT-MAR 16 ACCRUAL"/>
    <s v="JE"/>
    <n v="307949"/>
    <d v="2016-04-01T00:00:00"/>
    <m/>
    <n v="-1971"/>
    <n v="-1971"/>
    <s v="AA"/>
    <s v="P"/>
    <s v="6100 - SALARIES &amp; WAGES"/>
    <x v="9"/>
    <s v="Water Serv Corp of Kentucky"/>
    <s v="MWR"/>
    <s v="KY"/>
    <x v="1"/>
  </r>
  <r>
    <n v="345"/>
    <n v="345102"/>
    <x v="9"/>
    <m/>
    <s v="JCT-MAR 16 ACCRUAL"/>
    <s v="JE"/>
    <n v="307949"/>
    <d v="2016-03-31T00:00:00"/>
    <n v="1971"/>
    <m/>
    <n v="1971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065"/>
    <d v="2016-03-31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065"/>
    <d v="2016-03-31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065"/>
    <d v="2016-03-31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065"/>
    <d v="2016-03-31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065"/>
    <d v="2016-03-31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065"/>
    <d v="2016-03-31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065"/>
    <d v="2016-03-31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065"/>
    <d v="2016-03-31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065"/>
    <d v="2016-03-31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065"/>
    <d v="2016-03-31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065"/>
    <d v="2016-03-31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065"/>
    <d v="2016-03-31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065"/>
    <d v="2016-03-31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065"/>
    <d v="2016-03-31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065"/>
    <d v="2016-03-31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065"/>
    <d v="2016-03-31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065"/>
    <d v="2016-03-31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065"/>
    <d v="2016-03-31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065"/>
    <d v="2016-03-31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065"/>
    <d v="2016-03-31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065"/>
    <d v="2016-03-31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065"/>
    <d v="2016-03-31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065"/>
    <d v="2016-03-31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065"/>
    <d v="2016-03-31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8066"/>
    <d v="2016-03-31T00:00:00"/>
    <m/>
    <n v="-1794.66"/>
    <n v="-1794.6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065"/>
    <d v="2016-03-31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065"/>
    <d v="2016-03-31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065"/>
    <d v="2016-03-31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065"/>
    <d v="2016-03-31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065"/>
    <d v="2016-03-31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MANUAL T9 RECLASS"/>
    <s v="T9"/>
    <n v="308101"/>
    <d v="2016-03-31T00:00:00"/>
    <m/>
    <n v="-651.94000000000005"/>
    <n v="-651.94000000000005"/>
    <s v="AA"/>
    <s v="P"/>
    <s v="6100 - SALARIES &amp; WAGES"/>
    <x v="9"/>
    <s v="Water Serv Corp of Kentucky"/>
    <s v="MWR"/>
    <s v="KY"/>
    <x v="1"/>
  </r>
  <r>
    <n v="345"/>
    <n v="345102"/>
    <x v="9"/>
    <m/>
    <s v="MANUAL T8 RECLASS"/>
    <s v="T8"/>
    <n v="308099"/>
    <d v="2016-03-31T00:00:00"/>
    <n v="725.02"/>
    <m/>
    <n v="725.02"/>
    <s v="AA"/>
    <s v="P"/>
    <s v="6100 - SALARIES &amp; WAGES"/>
    <x v="9"/>
    <s v="Water Serv Corp of Kentucky"/>
    <s v="MWR"/>
    <s v="KY"/>
    <x v="1"/>
  </r>
  <r>
    <n v="345"/>
    <n v="345102"/>
    <x v="9"/>
    <m/>
    <s v="MANUAL T8 RECLASS"/>
    <s v="T8"/>
    <n v="308099"/>
    <d v="2016-03-31T00:00:00"/>
    <n v="1354.64"/>
    <m/>
    <n v="1354.64"/>
    <s v="AA"/>
    <s v="P"/>
    <s v="6100 - SALARIES &amp; WAGES"/>
    <x v="9"/>
    <s v="Water Serv Corp of Kentucky"/>
    <s v="MWR"/>
    <s v="KY"/>
    <x v="1"/>
  </r>
  <r>
    <n v="345"/>
    <n v="345102"/>
    <x v="9"/>
    <m/>
    <s v="MANUAL T9 RECLASS"/>
    <s v="T9"/>
    <n v="308101"/>
    <d v="2016-03-31T00:00:00"/>
    <m/>
    <n v="-1106.5999999999999"/>
    <n v="-1106.5999999999999"/>
    <s v="AA"/>
    <s v="P"/>
    <s v="6100 - SALARIES &amp; WAGES"/>
    <x v="9"/>
    <s v="Water Serv Corp of Kentucky"/>
    <s v="MWR"/>
    <s v="KY"/>
    <x v="1"/>
  </r>
  <r>
    <n v="345"/>
    <n v="345102"/>
    <x v="9"/>
    <m/>
    <s v="MANUAL T9 RECLASS"/>
    <s v="T9"/>
    <n v="308101"/>
    <d v="2016-03-31T00:00:00"/>
    <m/>
    <n v="-1218.0899999999999"/>
    <n v="-1218.0899999999999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103"/>
    <d v="2016-03-31T00:00:00"/>
    <n v="2927.66"/>
    <m/>
    <n v="2927.66"/>
    <s v="AA"/>
    <s v="P"/>
    <s v="6100 - SALARIES &amp; WAGES"/>
    <x v="9"/>
    <s v="Water Serv Corp of Kentucky"/>
    <s v="MWR"/>
    <s v="KY"/>
    <x v="1"/>
  </r>
  <r>
    <n v="345"/>
    <n v="345102"/>
    <x v="9"/>
    <m/>
    <s v="MANUAL T8 RECLASS"/>
    <s v="T8"/>
    <n v="308099"/>
    <d v="2016-03-31T00:00:00"/>
    <n v="1106.5999999999999"/>
    <m/>
    <n v="1106.5999999999999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062"/>
    <d v="2016-03-29T00:00:00"/>
    <n v="114.48"/>
    <m/>
    <n v="114.4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062"/>
    <d v="2016-03-29T00:00:00"/>
    <n v="38.159999999999997"/>
    <m/>
    <n v="38.15999999999999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062"/>
    <d v="2016-03-29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062"/>
    <d v="2016-03-29T00:00:00"/>
    <n v="228.96"/>
    <m/>
    <n v="228.9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062"/>
    <d v="2016-03-29T00:00:00"/>
    <n v="228.96"/>
    <m/>
    <n v="228.9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062"/>
    <d v="2016-03-29T00:00:00"/>
    <n v="228.96"/>
    <m/>
    <n v="228.9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062"/>
    <d v="2016-03-29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062"/>
    <d v="2016-03-29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062"/>
    <d v="2016-03-29T00:00:00"/>
    <n v="38.159999999999997"/>
    <m/>
    <n v="38.15999999999999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062"/>
    <d v="2016-03-29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8063"/>
    <d v="2016-03-29T00:00:00"/>
    <m/>
    <n v="-744.12"/>
    <n v="-744.1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062"/>
    <d v="2016-03-29T00:00:00"/>
    <n v="152.63999999999999"/>
    <m/>
    <n v="152.63999999999999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062"/>
    <d v="2016-03-29T00:00:00"/>
    <n v="152.63999999999999"/>
    <m/>
    <n v="152.63999999999999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062"/>
    <d v="2016-03-29T00:00:00"/>
    <n v="38.159999999999997"/>
    <m/>
    <n v="38.15999999999999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062"/>
    <d v="2016-03-29T00:00:00"/>
    <n v="152.63999999999999"/>
    <m/>
    <n v="152.63999999999999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062"/>
    <d v="2016-03-29T00:00:00"/>
    <n v="38.159999999999997"/>
    <m/>
    <n v="38.15999999999999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062"/>
    <d v="2016-03-29T00:00:00"/>
    <n v="57.24"/>
    <m/>
    <n v="57.2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062"/>
    <d v="2016-03-29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8062"/>
    <d v="2016-03-29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8063"/>
    <d v="2016-03-29T00:00:00"/>
    <m/>
    <n v="-114.48"/>
    <n v="-114.4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8063"/>
    <d v="2016-03-29T00:00:00"/>
    <m/>
    <n v="-801.36"/>
    <n v="-801.3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8063"/>
    <d v="2016-03-29T00:00:00"/>
    <m/>
    <n v="-267.12"/>
    <n v="-267.12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113"/>
    <d v="2016-03-29T00:00:00"/>
    <n v="1876.81"/>
    <m/>
    <n v="1876.81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113"/>
    <d v="2016-03-29T00:00:00"/>
    <n v="1088.18"/>
    <m/>
    <n v="1088.18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113"/>
    <d v="2016-03-29T00:00:00"/>
    <n v="1584"/>
    <m/>
    <n v="1584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113"/>
    <d v="2016-03-29T00:00:00"/>
    <n v="1372.56"/>
    <m/>
    <n v="1372.56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113"/>
    <d v="2016-03-29T00:00:00"/>
    <n v="2003.2"/>
    <m/>
    <n v="2003.2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113"/>
    <d v="2016-03-29T00:00:00"/>
    <n v="1079.04"/>
    <m/>
    <n v="1079.04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8113"/>
    <d v="2016-03-29T00:00:00"/>
    <n v="1045.05"/>
    <m/>
    <n v="1045.05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7944"/>
    <d v="2016-03-15T00:00:00"/>
    <n v="1058.4000000000001"/>
    <m/>
    <n v="1058.4000000000001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7944"/>
    <d v="2016-03-15T00:00:00"/>
    <n v="1584"/>
    <m/>
    <n v="1584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7944"/>
    <d v="2016-03-15T00:00:00"/>
    <n v="1491.03"/>
    <m/>
    <n v="1491.03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7944"/>
    <d v="2016-03-15T00:00:00"/>
    <n v="2003.2"/>
    <m/>
    <n v="2003.2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7944"/>
    <d v="2016-03-15T00:00:00"/>
    <n v="2126.6799999999998"/>
    <m/>
    <n v="2126.6799999999998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7944"/>
    <d v="2016-03-15T00:00:00"/>
    <n v="1139.74"/>
    <m/>
    <n v="1139.74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7944"/>
    <d v="2016-03-15T00:00:00"/>
    <n v="1197.53"/>
    <m/>
    <n v="1197.5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7701"/>
    <d v="2016-03-15T00:00:00"/>
    <m/>
    <n v="-1645.1"/>
    <n v="-1645.1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700"/>
    <d v="2016-03-15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700"/>
    <d v="2016-03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700"/>
    <d v="2016-03-15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700"/>
    <d v="2016-03-15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700"/>
    <d v="2016-03-15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700"/>
    <d v="2016-03-15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700"/>
    <d v="2016-03-15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700"/>
    <d v="2016-03-15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700"/>
    <d v="2016-03-15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700"/>
    <d v="2016-03-15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700"/>
    <d v="2016-03-15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700"/>
    <d v="2016-03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700"/>
    <d v="2016-03-15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700"/>
    <d v="2016-03-15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700"/>
    <d v="2016-03-15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700"/>
    <d v="2016-03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942"/>
    <d v="2016-03-15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942"/>
    <d v="2016-03-15T00:00:00"/>
    <n v="152.63999999999999"/>
    <m/>
    <n v="152.63999999999999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942"/>
    <d v="2016-03-15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942"/>
    <d v="2016-03-15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7943"/>
    <d v="2016-03-15T00:00:00"/>
    <m/>
    <n v="-381.6"/>
    <n v="-381.6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7671"/>
    <d v="2016-03-15T00:00:00"/>
    <n v="2927.66"/>
    <m/>
    <n v="2927.66"/>
    <s v="AA"/>
    <s v="P"/>
    <s v="6100 - SALARIES &amp; WAGES"/>
    <x v="9"/>
    <s v="Water Serv Corp of Kentucky"/>
    <s v="MWR"/>
    <s v="KY"/>
    <x v="1"/>
  </r>
  <r>
    <n v="345"/>
    <n v="345102"/>
    <x v="9"/>
    <m/>
    <s v="JCT-FEB 16 ACCRUAL"/>
    <s v="JE"/>
    <n v="307387"/>
    <d v="2016-03-01T00:00:00"/>
    <m/>
    <n v="-8871"/>
    <n v="-8871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7648"/>
    <d v="2016-03-01T00:00:00"/>
    <m/>
    <n v="-267.12"/>
    <n v="-267.1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7648"/>
    <d v="2016-03-01T00:00:00"/>
    <m/>
    <n v="-152.63999999999999"/>
    <n v="-152.63999999999999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7648"/>
    <d v="2016-03-01T00:00:00"/>
    <m/>
    <n v="-76.319999999999993"/>
    <n v="-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7649"/>
    <d v="2016-03-01T00:00:00"/>
    <n v="2109.96"/>
    <m/>
    <n v="2109.96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7649"/>
    <d v="2016-03-01T00:00:00"/>
    <n v="1702.8"/>
    <m/>
    <n v="1702.8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7649"/>
    <d v="2016-03-01T00:00:00"/>
    <n v="1492.99"/>
    <m/>
    <n v="1492.99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7649"/>
    <d v="2016-03-01T00:00:00"/>
    <n v="2003.2"/>
    <m/>
    <n v="2003.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647"/>
    <d v="2016-03-01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647"/>
    <d v="2016-03-01T00:00:00"/>
    <n v="190.8"/>
    <m/>
    <n v="190.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647"/>
    <d v="2016-03-01T00:00:00"/>
    <n v="38.159999999999997"/>
    <m/>
    <n v="38.15999999999999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647"/>
    <d v="2016-03-01T00:00:00"/>
    <n v="38.159999999999997"/>
    <m/>
    <n v="38.15999999999999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647"/>
    <d v="2016-03-01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647"/>
    <d v="2016-03-01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7649"/>
    <d v="2016-03-01T00:00:00"/>
    <n v="1158.43"/>
    <m/>
    <n v="1158.43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7649"/>
    <d v="2016-03-01T00:00:00"/>
    <n v="1139.74"/>
    <m/>
    <n v="1139.74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7649"/>
    <d v="2016-03-01T00:00:00"/>
    <n v="1016.46"/>
    <m/>
    <n v="1016.46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7407"/>
    <d v="2016-02-29T00:00:00"/>
    <n v="2927.99"/>
    <m/>
    <n v="2927.99"/>
    <s v="AA"/>
    <s v="P"/>
    <s v="6100 - SALARIES &amp; WAGES"/>
    <x v="9"/>
    <s v="Water Serv Corp of Kentucky"/>
    <s v="MWR"/>
    <s v="KY"/>
    <x v="1"/>
  </r>
  <r>
    <n v="345"/>
    <n v="345102"/>
    <x v="9"/>
    <m/>
    <s v="JCT-FEB 16 ACCRUAL"/>
    <s v="JE"/>
    <n v="307387"/>
    <d v="2016-02-29T00:00:00"/>
    <n v="8871"/>
    <m/>
    <n v="8871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447"/>
    <d v="2016-02-29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447"/>
    <d v="2016-02-29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447"/>
    <d v="2016-02-29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447"/>
    <d v="2016-02-29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447"/>
    <d v="2016-02-29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447"/>
    <d v="2016-02-29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447"/>
    <d v="2016-02-29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447"/>
    <d v="2016-02-29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447"/>
    <d v="2016-02-29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447"/>
    <d v="2016-02-29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447"/>
    <d v="2016-02-29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7448"/>
    <d v="2016-02-29T00:00:00"/>
    <m/>
    <n v="-1346.14"/>
    <n v="-1346.14"/>
    <s v="AA"/>
    <s v="P"/>
    <s v="6100 - SALARIES &amp; WAGES"/>
    <x v="9"/>
    <s v="Water Serv Corp of Kentucky"/>
    <s v="MWR"/>
    <s v="KY"/>
    <x v="1"/>
  </r>
  <r>
    <n v="345"/>
    <n v="345102"/>
    <x v="9"/>
    <m/>
    <s v="MANUAL T8 RECLASS"/>
    <s v="T8"/>
    <n v="307496"/>
    <d v="2016-02-29T00:00:00"/>
    <n v="973.04"/>
    <m/>
    <n v="973.04"/>
    <s v="AA"/>
    <s v="P"/>
    <s v="6100 - SALARIES &amp; WAGES"/>
    <x v="9"/>
    <s v="Water Serv Corp of Kentucky"/>
    <s v="MWR"/>
    <s v="KY"/>
    <x v="1"/>
  </r>
  <r>
    <n v="345"/>
    <n v="345102"/>
    <x v="9"/>
    <m/>
    <s v="MANUAL T9 RECLASS"/>
    <s v="T9"/>
    <n v="307497"/>
    <d v="2016-02-29T00:00:00"/>
    <m/>
    <n v="-1681.49"/>
    <n v="-1681.49"/>
    <s v="AA"/>
    <s v="P"/>
    <s v="6100 - SALARIES &amp; WAGES"/>
    <x v="9"/>
    <s v="Water Serv Corp of Kentucky"/>
    <s v="MWR"/>
    <s v="KY"/>
    <x v="1"/>
  </r>
  <r>
    <n v="345"/>
    <n v="345102"/>
    <x v="9"/>
    <m/>
    <s v="MANUAL T9 RECLASS"/>
    <s v="T9"/>
    <n v="307497"/>
    <d v="2016-02-29T00:00:00"/>
    <m/>
    <n v="-1338.33"/>
    <n v="-1338.33"/>
    <s v="AA"/>
    <s v="P"/>
    <s v="6100 - SALARIES &amp; WAGES"/>
    <x v="9"/>
    <s v="Water Serv Corp of Kentucky"/>
    <s v="MWR"/>
    <s v="KY"/>
    <x v="1"/>
  </r>
  <r>
    <n v="345"/>
    <n v="345102"/>
    <x v="9"/>
    <m/>
    <s v="MANUAL T8 RECLASS"/>
    <s v="T8"/>
    <n v="307496"/>
    <d v="2016-02-29T00:00:00"/>
    <n v="1869.78"/>
    <m/>
    <n v="1869.78"/>
    <s v="AA"/>
    <s v="P"/>
    <s v="6100 - SALARIES &amp; WAGES"/>
    <x v="9"/>
    <s v="Water Serv Corp of Kentucky"/>
    <s v="MWR"/>
    <s v="KY"/>
    <x v="1"/>
  </r>
  <r>
    <n v="345"/>
    <n v="345102"/>
    <x v="9"/>
    <m/>
    <s v="MANUAL T8 RECLASS"/>
    <s v="T8"/>
    <n v="307496"/>
    <d v="2016-02-29T00:00:00"/>
    <n v="1488.19"/>
    <m/>
    <n v="1488.19"/>
    <s v="AA"/>
    <s v="P"/>
    <s v="6100 - SALARIES &amp; WAGES"/>
    <x v="9"/>
    <s v="Water Serv Corp of Kentucky"/>
    <s v="MWR"/>
    <s v="KY"/>
    <x v="1"/>
  </r>
  <r>
    <n v="345"/>
    <n v="345102"/>
    <x v="9"/>
    <m/>
    <s v="MANUAL T9 RECLASS"/>
    <s v="T9"/>
    <n v="307497"/>
    <d v="2016-02-29T00:00:00"/>
    <m/>
    <n v="-973.04"/>
    <n v="-973.04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412"/>
    <d v="2016-02-16T00:00:00"/>
    <n v="152.63999999999999"/>
    <m/>
    <n v="152.63999999999999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412"/>
    <d v="2016-02-16T00:00:00"/>
    <n v="267.12"/>
    <m/>
    <n v="267.1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412"/>
    <d v="2016-02-16T00:00:00"/>
    <n v="381.6"/>
    <m/>
    <n v="381.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412"/>
    <d v="2016-02-16T00:00:00"/>
    <n v="515.16"/>
    <m/>
    <n v="515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412"/>
    <d v="2016-02-16T00:00:00"/>
    <n v="114.48"/>
    <m/>
    <n v="114.4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412"/>
    <d v="2016-02-16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412"/>
    <d v="2016-02-16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412"/>
    <d v="2016-02-16T00:00:00"/>
    <n v="152.63999999999999"/>
    <m/>
    <n v="152.63999999999999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412"/>
    <d v="2016-02-16T00:00:00"/>
    <n v="457.92"/>
    <m/>
    <n v="457.9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7413"/>
    <d v="2016-02-16T00:00:00"/>
    <m/>
    <n v="-152.63999999999999"/>
    <n v="-152.63999999999999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7413"/>
    <d v="2016-02-16T00:00:00"/>
    <m/>
    <n v="-1163.8800000000001"/>
    <n v="-1163.8800000000001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7413"/>
    <d v="2016-02-16T00:00:00"/>
    <m/>
    <n v="-419.76"/>
    <n v="-419.7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7413"/>
    <d v="2016-02-16T00:00:00"/>
    <m/>
    <n v="-1659.96"/>
    <n v="-1659.96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7406"/>
    <d v="2016-02-16T00:00:00"/>
    <n v="1336.24"/>
    <m/>
    <n v="1336.24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7406"/>
    <d v="2016-02-16T00:00:00"/>
    <n v="1595.13"/>
    <m/>
    <n v="1595.13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7406"/>
    <d v="2016-02-16T00:00:00"/>
    <n v="1416.87"/>
    <m/>
    <n v="1416.87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7406"/>
    <d v="2016-02-16T00:00:00"/>
    <n v="1584"/>
    <m/>
    <n v="1584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7406"/>
    <d v="2016-02-16T00:00:00"/>
    <n v="2709.65"/>
    <m/>
    <n v="2709.65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7406"/>
    <d v="2016-02-16T00:00:00"/>
    <n v="1870.94"/>
    <m/>
    <n v="1870.94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7406"/>
    <d v="2016-02-16T00:00:00"/>
    <n v="2303.6799999999998"/>
    <m/>
    <n v="2303.679999999999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346"/>
    <d v="2016-02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346"/>
    <d v="2016-02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346"/>
    <d v="2016-02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346"/>
    <d v="2016-02-15T00:00:00"/>
    <n v="249.48"/>
    <m/>
    <n v="249.4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346"/>
    <d v="2016-02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346"/>
    <d v="2016-02-15T00:00:00"/>
    <n v="249.48"/>
    <m/>
    <n v="249.4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346"/>
    <d v="2016-02-15T00:00:00"/>
    <n v="249.48"/>
    <m/>
    <n v="249.4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346"/>
    <d v="2016-02-15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346"/>
    <d v="2016-02-15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346"/>
    <d v="2016-02-15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7347"/>
    <d v="2016-02-15T00:00:00"/>
    <m/>
    <n v="-2056.61"/>
    <n v="-2056.61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7348"/>
    <d v="2016-02-15T00:00:00"/>
    <n v="2927.99"/>
    <m/>
    <n v="2927.99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327"/>
    <d v="2016-02-02T00:00:00"/>
    <n v="228.96"/>
    <m/>
    <n v="228.9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327"/>
    <d v="2016-02-02T00:00:00"/>
    <n v="114.48"/>
    <m/>
    <n v="114.4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327"/>
    <d v="2016-02-02T00:00:00"/>
    <n v="114.48"/>
    <m/>
    <n v="114.4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327"/>
    <d v="2016-02-02T00:00:00"/>
    <n v="38.159999999999997"/>
    <m/>
    <n v="38.15999999999999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7328"/>
    <d v="2016-02-02T00:00:00"/>
    <m/>
    <n v="-228.96"/>
    <n v="-228.9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7328"/>
    <d v="2016-02-02T00:00:00"/>
    <m/>
    <n v="-267.12"/>
    <n v="-267.12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7329"/>
    <d v="2016-02-02T00:00:00"/>
    <n v="1926.73"/>
    <m/>
    <n v="1926.73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7329"/>
    <d v="2016-02-02T00:00:00"/>
    <n v="1584"/>
    <m/>
    <n v="1584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7329"/>
    <d v="2016-02-02T00:00:00"/>
    <n v="1431.71"/>
    <m/>
    <n v="1431.71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7329"/>
    <d v="2016-02-02T00:00:00"/>
    <n v="2097.1"/>
    <m/>
    <n v="2097.1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7329"/>
    <d v="2016-02-02T00:00:00"/>
    <n v="1139.74"/>
    <m/>
    <n v="1139.74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7329"/>
    <d v="2016-02-02T00:00:00"/>
    <n v="1092.69"/>
    <m/>
    <n v="1092.69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7329"/>
    <d v="2016-02-02T00:00:00"/>
    <n v="1068.32"/>
    <m/>
    <n v="1068.32"/>
    <s v="AA"/>
    <s v="P"/>
    <s v="6100 - SALARIES &amp; WAGES"/>
    <x v="9"/>
    <s v="Water Serv Corp of Kentucky"/>
    <s v="MWR"/>
    <s v="KY"/>
    <x v="1"/>
  </r>
  <r>
    <n v="345"/>
    <n v="345102"/>
    <x v="9"/>
    <m/>
    <s v="JCT-JAN 16 ACCRUAL"/>
    <s v="JE"/>
    <n v="307112"/>
    <d v="2016-02-01T00:00:00"/>
    <m/>
    <n v="-7886"/>
    <n v="-788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210"/>
    <d v="2016-01-31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210"/>
    <d v="2016-01-31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210"/>
    <d v="2016-01-31T00:00:00"/>
    <n v="41.58"/>
    <m/>
    <n v="41.5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210"/>
    <d v="2016-01-31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210"/>
    <d v="2016-01-31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210"/>
    <d v="2016-01-31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210"/>
    <d v="2016-01-31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210"/>
    <d v="2016-01-31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7211"/>
    <d v="2016-01-31T00:00:00"/>
    <m/>
    <n v="-1495.55"/>
    <n v="-1495.55"/>
    <s v="AA"/>
    <s v="P"/>
    <s v="6100 - SALARIES &amp; WAGES"/>
    <x v="9"/>
    <s v="Water Serv Corp of Kentucky"/>
    <s v="MWR"/>
    <s v="KY"/>
    <x v="1"/>
  </r>
  <r>
    <n v="345"/>
    <n v="345102"/>
    <x v="9"/>
    <m/>
    <s v="MANUAL T9 RECLASS"/>
    <s v="T9"/>
    <n v="307236"/>
    <d v="2016-01-31T00:00:00"/>
    <m/>
    <n v="-274.49"/>
    <n v="-274.49"/>
    <s v="AA"/>
    <s v="P"/>
    <s v="6100 - SALARIES &amp; WAGES"/>
    <x v="9"/>
    <s v="Water Serv Corp of Kentucky"/>
    <s v="MWR"/>
    <s v="KY"/>
    <x v="1"/>
  </r>
  <r>
    <n v="345"/>
    <n v="345102"/>
    <x v="9"/>
    <m/>
    <s v="MANUAL T9 RECLASS"/>
    <s v="T9"/>
    <n v="307236"/>
    <d v="2016-01-31T00:00:00"/>
    <m/>
    <n v="-1681.3"/>
    <n v="-1681.3"/>
    <s v="AA"/>
    <s v="P"/>
    <s v="6100 - SALARIES &amp; WAGES"/>
    <x v="9"/>
    <s v="Water Serv Corp of Kentucky"/>
    <s v="MWR"/>
    <s v="KY"/>
    <x v="1"/>
  </r>
  <r>
    <n v="345"/>
    <n v="345102"/>
    <x v="9"/>
    <m/>
    <s v="MANUAL T9 RECLASS"/>
    <s v="T9"/>
    <n v="307236"/>
    <d v="2016-01-31T00:00:00"/>
    <m/>
    <n v="-38.159999999999997"/>
    <n v="-38.159999999999997"/>
    <s v="AA"/>
    <s v="P"/>
    <s v="6100 - SALARIES &amp; WAGES"/>
    <x v="9"/>
    <s v="Water Serv Corp of Kentucky"/>
    <s v="MWR"/>
    <s v="KY"/>
    <x v="1"/>
  </r>
  <r>
    <n v="345"/>
    <n v="345102"/>
    <x v="9"/>
    <m/>
    <s v="MANUAL T8 RECLASS"/>
    <s v="T8"/>
    <n v="307235"/>
    <d v="2016-01-31T00:00:00"/>
    <n v="305.26"/>
    <m/>
    <n v="305.26"/>
    <s v="AA"/>
    <s v="P"/>
    <s v="6100 - SALARIES &amp; WAGES"/>
    <x v="9"/>
    <s v="Water Serv Corp of Kentucky"/>
    <s v="MWR"/>
    <s v="KY"/>
    <x v="1"/>
  </r>
  <r>
    <n v="345"/>
    <n v="345102"/>
    <x v="9"/>
    <m/>
    <s v="MANUAL T8 RECLASS"/>
    <s v="T8"/>
    <n v="307235"/>
    <d v="2016-01-31T00:00:00"/>
    <n v="1869.77"/>
    <m/>
    <n v="1869.77"/>
    <s v="AA"/>
    <s v="P"/>
    <s v="6100 - SALARIES &amp; WAGES"/>
    <x v="9"/>
    <s v="Water Serv Corp of Kentucky"/>
    <s v="MWR"/>
    <s v="KY"/>
    <x v="1"/>
  </r>
  <r>
    <n v="345"/>
    <n v="345102"/>
    <x v="9"/>
    <m/>
    <s v="MANUAL T8 RECLASS"/>
    <s v="T8"/>
    <n v="307235"/>
    <d v="2016-01-31T00:00:00"/>
    <n v="38.159999999999997"/>
    <m/>
    <n v="38.159999999999997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7212"/>
    <d v="2016-01-31T00:00:00"/>
    <n v="2927.66"/>
    <m/>
    <n v="2927.66"/>
    <s v="AA"/>
    <s v="P"/>
    <s v="6100 - SALARIES &amp; WAGES"/>
    <x v="9"/>
    <s v="Water Serv Corp of Kentucky"/>
    <s v="MWR"/>
    <s v="KY"/>
    <x v="1"/>
  </r>
  <r>
    <n v="345"/>
    <n v="345102"/>
    <x v="9"/>
    <m/>
    <s v="JCT-JAN 16 ACCRUAL"/>
    <s v="JE"/>
    <n v="307112"/>
    <d v="2016-01-31T00:00:00"/>
    <n v="7886"/>
    <m/>
    <n v="788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119"/>
    <d v="2016-01-19T00:00:00"/>
    <n v="305.27999999999997"/>
    <m/>
    <n v="305.2799999999999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119"/>
    <d v="2016-01-19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119"/>
    <d v="2016-01-19T00:00:00"/>
    <n v="152.63999999999999"/>
    <m/>
    <n v="152.63999999999999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119"/>
    <d v="2016-01-19T00:00:00"/>
    <n v="267.12"/>
    <m/>
    <n v="267.1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119"/>
    <d v="2016-01-19T00:00:00"/>
    <n v="152.63999999999999"/>
    <m/>
    <n v="152.63999999999999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119"/>
    <d v="2016-01-19T00:00:00"/>
    <n v="228.96"/>
    <m/>
    <n v="228.9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119"/>
    <d v="2016-01-19T00:00:00"/>
    <n v="38.159999999999997"/>
    <m/>
    <n v="38.15999999999999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119"/>
    <d v="2016-01-19T00:00:00"/>
    <n v="38.159999999999997"/>
    <m/>
    <n v="38.15999999999999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119"/>
    <d v="2016-01-19T00:00:00"/>
    <n v="190.8"/>
    <m/>
    <n v="190.8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119"/>
    <d v="2016-01-19T00:00:00"/>
    <n v="228.96"/>
    <m/>
    <n v="228.9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119"/>
    <d v="2016-01-19T00:00:00"/>
    <n v="76.319999999999993"/>
    <m/>
    <n v="76.319999999999993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7120"/>
    <d v="2016-01-19T00:00:00"/>
    <m/>
    <n v="-1602.72"/>
    <n v="-1602.7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7120"/>
    <d v="2016-01-19T00:00:00"/>
    <m/>
    <n v="-152.63999999999999"/>
    <n v="-152.63999999999999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7121"/>
    <d v="2016-01-19T00:00:00"/>
    <n v="1158.4000000000001"/>
    <m/>
    <n v="1158.4000000000001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7121"/>
    <d v="2016-01-19T00:00:00"/>
    <n v="1584"/>
    <m/>
    <n v="1584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7121"/>
    <d v="2016-01-19T00:00:00"/>
    <n v="1527.8"/>
    <m/>
    <n v="1527.8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7121"/>
    <d v="2016-01-19T00:00:00"/>
    <n v="2059.9899999999998"/>
    <m/>
    <n v="2059.9899999999998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7121"/>
    <d v="2016-01-19T00:00:00"/>
    <n v="2040.76"/>
    <m/>
    <n v="2040.76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7121"/>
    <d v="2016-01-19T00:00:00"/>
    <n v="1079.04"/>
    <m/>
    <n v="1079.04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7121"/>
    <d v="2016-01-19T00:00:00"/>
    <n v="1054.57"/>
    <m/>
    <n v="1054.5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7085"/>
    <d v="2016-01-15T00:00:00"/>
    <m/>
    <n v="-1495.55"/>
    <n v="-1495.55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084"/>
    <d v="2016-01-15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084"/>
    <d v="2016-01-15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084"/>
    <d v="2016-01-15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084"/>
    <d v="2016-01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084"/>
    <d v="2016-01-15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084"/>
    <d v="2016-01-15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084"/>
    <d v="2016-01-15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084"/>
    <d v="2016-01-15T00:00:00"/>
    <n v="166.32"/>
    <m/>
    <n v="166.32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7086"/>
    <d v="2016-01-15T00:00:00"/>
    <n v="2927.66"/>
    <m/>
    <n v="2927.66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056"/>
    <d v="2016-01-05T00:00:00"/>
    <n v="38.159999999999997"/>
    <m/>
    <n v="38.15999999999999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056"/>
    <d v="2016-01-05T00:00:00"/>
    <n v="152.63999999999999"/>
    <m/>
    <n v="152.63999999999999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056"/>
    <d v="2016-01-05T00:00:00"/>
    <n v="152.63999999999999"/>
    <m/>
    <n v="152.63999999999999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056"/>
    <d v="2016-01-05T00:00:00"/>
    <n v="152.63999999999999"/>
    <m/>
    <n v="152.63999999999999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7060"/>
    <d v="2016-01-05T00:00:00"/>
    <n v="1058.4000000000001"/>
    <m/>
    <n v="1058.4000000000001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7057"/>
    <d v="2016-01-05T00:00:00"/>
    <m/>
    <n v="-38.159999999999997"/>
    <n v="-38.159999999999997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9"/>
    <n v="307057"/>
    <d v="2016-01-05T00:00:00"/>
    <m/>
    <n v="-152.63999999999999"/>
    <n v="-152.63999999999999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056"/>
    <d v="2016-01-05T00:00:00"/>
    <n v="152.63999999999999"/>
    <m/>
    <n v="152.63999999999999"/>
    <s v="AA"/>
    <s v="P"/>
    <s v="6100 - SALARIES &amp; WAGES"/>
    <x v="9"/>
    <s v="Water Serv Corp of Kentucky"/>
    <s v="MWR"/>
    <s v="KY"/>
    <x v="1"/>
  </r>
  <r>
    <n v="345"/>
    <n v="345102"/>
    <x v="9"/>
    <m/>
    <s v="Captime Reallocation"/>
    <s v="T8"/>
    <n v="307056"/>
    <d v="2016-01-05T00:00:00"/>
    <n v="152.63999999999999"/>
    <m/>
    <n v="152.63999999999999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7060"/>
    <d v="2016-01-05T00:00:00"/>
    <n v="1836.45"/>
    <m/>
    <n v="1836.45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7060"/>
    <d v="2016-01-05T00:00:00"/>
    <n v="1456.22"/>
    <m/>
    <n v="1456.22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7060"/>
    <d v="2016-01-05T00:00:00"/>
    <n v="2316.1999999999998"/>
    <m/>
    <n v="2316.1999999999998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7060"/>
    <d v="2016-01-05T00:00:00"/>
    <n v="1776.81"/>
    <m/>
    <n v="1776.81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7060"/>
    <d v="2016-01-05T00:00:00"/>
    <n v="1079.04"/>
    <m/>
    <n v="1079.04"/>
    <s v="AA"/>
    <s v="P"/>
    <s v="6100 - SALARIES &amp; WAGES"/>
    <x v="9"/>
    <s v="Water Serv Corp of Kentucky"/>
    <s v="MWR"/>
    <s v="KY"/>
    <x v="1"/>
  </r>
  <r>
    <n v="345"/>
    <n v="345102"/>
    <x v="9"/>
    <m/>
    <s v="Salary and Expense Distributio"/>
    <s v="JP"/>
    <n v="307060"/>
    <d v="2016-01-05T00:00:00"/>
    <n v="813.16"/>
    <m/>
    <n v="813.16"/>
    <s v="AA"/>
    <s v="P"/>
    <s v="6100 - SALARIES &amp; WAGES"/>
    <x v="9"/>
    <s v="Water Serv Corp of Kentucky"/>
    <s v="MWR"/>
    <s v="KY"/>
    <x v="1"/>
  </r>
  <r>
    <n v="345"/>
    <n v="345102"/>
    <x v="9"/>
    <m/>
    <s v="JCT-DEC 15 ACCRUAL"/>
    <s v="JE"/>
    <n v="306747"/>
    <d v="2016-01-01T00:00:00"/>
    <m/>
    <n v="-6900"/>
    <n v="-6900"/>
    <s v="AA"/>
    <s v="P"/>
    <s v="6100 - SALARIES &amp; WAGES"/>
    <x v="9"/>
    <s v="Water Serv Corp of Kentucky"/>
    <s v="MWR"/>
    <s v="KY"/>
    <x v="1"/>
  </r>
  <r>
    <n v="345"/>
    <n v="345103"/>
    <x v="9"/>
    <m/>
    <s v="MANUAL T8 RECLASS"/>
    <s v="T8"/>
    <n v="309830"/>
    <d v="2016-09-30T00:00:00"/>
    <m/>
    <n v="-83.16"/>
    <n v="-83.16"/>
    <s v="AA"/>
    <s v="P"/>
    <s v="6100 - SALARIES &amp; WAGES"/>
    <x v="9"/>
    <s v="Water Serv Corp of Kentucky"/>
    <s v="MWR"/>
    <s v="KY"/>
    <x v="1"/>
  </r>
  <r>
    <n v="345"/>
    <n v="345103"/>
    <x v="9"/>
    <m/>
    <s v="Captime Reallocation"/>
    <s v="T8"/>
    <n v="309166"/>
    <d v="2016-07-31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3"/>
    <x v="9"/>
    <m/>
    <s v="Captime Reallocation"/>
    <s v="T8"/>
    <n v="307210"/>
    <d v="2016-01-31T00:00:00"/>
    <n v="83.16"/>
    <m/>
    <n v="83.16"/>
    <s v="AA"/>
    <s v="P"/>
    <s v="6100 - SALARIES &amp; WAGES"/>
    <x v="9"/>
    <s v="Water Serv Corp of Kentucky"/>
    <s v="MWR"/>
    <s v="KY"/>
    <x v="1"/>
  </r>
  <r>
    <n v="345"/>
    <n v="345103"/>
    <x v="9"/>
    <m/>
    <s v="MANUAL T8 RECLASS"/>
    <s v="T8"/>
    <n v="307284"/>
    <d v="2016-01-31T00:00:00"/>
    <m/>
    <n v="-83.16"/>
    <n v="-83.16"/>
    <s v="AA"/>
    <s v="P"/>
    <s v="6100 - SALARIES &amp; WAGES"/>
    <x v="9"/>
    <s v="Water Serv Corp of Kentucky"/>
    <s v="MWR"/>
    <s v="KY"/>
    <x v="1"/>
  </r>
  <r>
    <n v="345"/>
    <n v="345101"/>
    <x v="10"/>
    <m/>
    <s v="JCT-DECEMBER 17 ACCRUAL"/>
    <s v="JE"/>
    <n v="359493"/>
    <d v="2017-12-31T00:00:00"/>
    <n v="166"/>
    <m/>
    <n v="166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9"/>
    <n v="359647"/>
    <d v="2017-12-31T00:00:00"/>
    <m/>
    <n v="-18.48"/>
    <n v="-18.48"/>
    <s v="AA"/>
    <s v="P"/>
    <s v="6100 - SALARIES &amp; WAGES"/>
    <x v="10"/>
    <s v="Water Serv Corp of Kentucky"/>
    <s v="MWR"/>
    <s v="KY"/>
    <x v="0"/>
  </r>
  <r>
    <n v="345"/>
    <n v="345101"/>
    <x v="10"/>
    <m/>
    <s v="Salary and Expense Distributio"/>
    <s v="JP"/>
    <n v="359593"/>
    <d v="2017-12-31T00:00:00"/>
    <n v="273.27"/>
    <m/>
    <n v="273.27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9"/>
    <n v="359525"/>
    <d v="2017-12-15T00:00:00"/>
    <m/>
    <n v="-90.37"/>
    <n v="-90.37"/>
    <s v="AA"/>
    <s v="P"/>
    <s v="6100 - SALARIES &amp; WAGES"/>
    <x v="10"/>
    <s v="Water Serv Corp of Kentucky"/>
    <s v="MWR"/>
    <s v="KY"/>
    <x v="0"/>
  </r>
  <r>
    <n v="345"/>
    <n v="345101"/>
    <x v="10"/>
    <m/>
    <s v="Salary and Expense Distributio"/>
    <s v="JP"/>
    <n v="359521"/>
    <d v="2017-12-15T00:00:00"/>
    <n v="273.27"/>
    <m/>
    <n v="273.27"/>
    <s v="AA"/>
    <s v="P"/>
    <s v="6100 - SALARIES &amp; WAGES"/>
    <x v="10"/>
    <s v="Water Serv Corp of Kentucky"/>
    <s v="MWR"/>
    <s v="KY"/>
    <x v="0"/>
  </r>
  <r>
    <n v="345"/>
    <n v="345101"/>
    <x v="10"/>
    <m/>
    <s v="JCT-NOVEMBER 17 ACCRUAL"/>
    <s v="JE"/>
    <n v="359224"/>
    <d v="2017-12-01T00:00:00"/>
    <m/>
    <n v="-145"/>
    <n v="-145"/>
    <s v="AA"/>
    <s v="P"/>
    <s v="6100 - SALARIES &amp; WAGES"/>
    <x v="10"/>
    <s v="Water Serv Corp of Kentucky"/>
    <s v="MWR"/>
    <s v="KY"/>
    <x v="0"/>
  </r>
  <r>
    <n v="345"/>
    <n v="345101"/>
    <x v="10"/>
    <m/>
    <s v="JCT-NOVEMBER 17 ACCRUAL"/>
    <s v="JE"/>
    <n v="359224"/>
    <d v="2017-11-30T00:00:00"/>
    <n v="145"/>
    <m/>
    <n v="145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9"/>
    <n v="359306"/>
    <d v="2017-11-30T00:00:00"/>
    <m/>
    <n v="-32.86"/>
    <n v="-32.86"/>
    <s v="AA"/>
    <s v="P"/>
    <s v="6100 - SALARIES &amp; WAGES"/>
    <x v="10"/>
    <s v="Water Serv Corp of Kentucky"/>
    <s v="MWR"/>
    <s v="KY"/>
    <x v="0"/>
  </r>
  <r>
    <n v="345"/>
    <n v="345101"/>
    <x v="10"/>
    <m/>
    <s v="Salary and Expense Distributio"/>
    <s v="JP"/>
    <n v="359304"/>
    <d v="2017-11-30T00:00:00"/>
    <n v="273.27"/>
    <m/>
    <n v="273.27"/>
    <s v="AA"/>
    <s v="P"/>
    <s v="6100 - SALARIES &amp; WAGES"/>
    <x v="10"/>
    <s v="Water Serv Corp of Kentucky"/>
    <s v="MWR"/>
    <s v="KY"/>
    <x v="0"/>
  </r>
  <r>
    <n v="345"/>
    <n v="345101"/>
    <x v="10"/>
    <m/>
    <s v="Salary and Expense Distributio"/>
    <s v="JP"/>
    <n v="359230"/>
    <d v="2017-11-15T00:00:00"/>
    <n v="273.27"/>
    <m/>
    <n v="273.27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9"/>
    <n v="359234"/>
    <d v="2017-11-15T00:00:00"/>
    <m/>
    <n v="-73.94"/>
    <n v="-73.94"/>
    <s v="AA"/>
    <s v="P"/>
    <s v="6100 - SALARIES &amp; WAGES"/>
    <x v="10"/>
    <s v="Water Serv Corp of Kentucky"/>
    <s v="MWR"/>
    <s v="KY"/>
    <x v="0"/>
  </r>
  <r>
    <n v="345"/>
    <n v="345101"/>
    <x v="10"/>
    <m/>
    <s v="JCT-OCTOBER 17 ACCRUAL"/>
    <s v="JE"/>
    <n v="358828"/>
    <d v="2017-11-01T00:00:00"/>
    <m/>
    <n v="-104"/>
    <n v="-104"/>
    <s v="AA"/>
    <s v="P"/>
    <s v="6100 - SALARIES &amp; WAGES"/>
    <x v="10"/>
    <s v="Water Serv Corp of Kentucky"/>
    <s v="MWR"/>
    <s v="KY"/>
    <x v="0"/>
  </r>
  <r>
    <n v="345"/>
    <n v="345101"/>
    <x v="10"/>
    <m/>
    <s v="Salary and Expense Distributio"/>
    <s v="JP"/>
    <n v="359008"/>
    <d v="2017-10-31T00:00:00"/>
    <n v="273.54000000000002"/>
    <m/>
    <n v="273.54000000000002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9"/>
    <n v="358977"/>
    <d v="2017-10-31T00:00:00"/>
    <m/>
    <n v="-162.41"/>
    <n v="-162.41"/>
    <s v="AA"/>
    <s v="P"/>
    <s v="6100 - SALARIES &amp; WAGES"/>
    <x v="10"/>
    <s v="Water Serv Corp of Kentucky"/>
    <s v="MWR"/>
    <s v="KY"/>
    <x v="0"/>
  </r>
  <r>
    <n v="345"/>
    <n v="345101"/>
    <x v="10"/>
    <m/>
    <s v="JCT-OCTOBER 17 ACCRUAL"/>
    <s v="JE"/>
    <n v="358828"/>
    <d v="2017-10-31T00:00:00"/>
    <n v="104"/>
    <m/>
    <n v="104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9"/>
    <n v="358931"/>
    <d v="2017-10-15T00:00:00"/>
    <m/>
    <n v="-98.68"/>
    <n v="-98.68"/>
    <s v="AA"/>
    <s v="P"/>
    <s v="6100 - SALARIES &amp; WAGES"/>
    <x v="10"/>
    <s v="Water Serv Corp of Kentucky"/>
    <s v="MWR"/>
    <s v="KY"/>
    <x v="0"/>
  </r>
  <r>
    <n v="345"/>
    <n v="345101"/>
    <x v="10"/>
    <m/>
    <s v="Salary and Expense Distributio"/>
    <s v="JP"/>
    <n v="358967"/>
    <d v="2017-10-15T00:00:00"/>
    <n v="273.54000000000002"/>
    <m/>
    <n v="273.54000000000002"/>
    <s v="AA"/>
    <s v="P"/>
    <s v="6100 - SALARIES &amp; WAGES"/>
    <x v="10"/>
    <s v="Water Serv Corp of Kentucky"/>
    <s v="MWR"/>
    <s v="KY"/>
    <x v="0"/>
  </r>
  <r>
    <n v="345"/>
    <n v="345101"/>
    <x v="10"/>
    <m/>
    <s v="JCT-SEPTEMBER 17 ACCRUAL"/>
    <s v="JE"/>
    <n v="358550"/>
    <d v="2017-10-01T00:00:00"/>
    <m/>
    <n v="-62"/>
    <n v="-62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9"/>
    <n v="358656"/>
    <d v="2017-09-30T00:00:00"/>
    <m/>
    <n v="-74.3"/>
    <n v="-74.3"/>
    <s v="AA"/>
    <s v="P"/>
    <s v="6100 - SALARIES &amp; WAGES"/>
    <x v="10"/>
    <s v="Water Serv Corp of Kentucky"/>
    <s v="MWR"/>
    <s v="KY"/>
    <x v="0"/>
  </r>
  <r>
    <n v="345"/>
    <n v="345101"/>
    <x v="10"/>
    <m/>
    <s v="Salary and Expense Distributio"/>
    <s v="JP"/>
    <n v="358567"/>
    <d v="2017-09-30T00:00:00"/>
    <n v="264.06"/>
    <m/>
    <n v="264.06"/>
    <s v="AA"/>
    <s v="P"/>
    <s v="6100 - SALARIES &amp; WAGES"/>
    <x v="10"/>
    <s v="Water Serv Corp of Kentucky"/>
    <s v="MWR"/>
    <s v="KY"/>
    <x v="0"/>
  </r>
  <r>
    <n v="345"/>
    <n v="345101"/>
    <x v="10"/>
    <m/>
    <s v="JCT-SEPTEMBER 17 ACCRUAL"/>
    <s v="JE"/>
    <n v="358550"/>
    <d v="2017-09-30T00:00:00"/>
    <n v="62"/>
    <m/>
    <n v="62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9"/>
    <n v="358535"/>
    <d v="2017-09-15T00:00:00"/>
    <m/>
    <n v="-45.41"/>
    <n v="-45.41"/>
    <s v="AA"/>
    <s v="P"/>
    <s v="6100 - SALARIES &amp; WAGES"/>
    <x v="10"/>
    <s v="Water Serv Corp of Kentucky"/>
    <s v="MWR"/>
    <s v="KY"/>
    <x v="0"/>
  </r>
  <r>
    <n v="345"/>
    <n v="345101"/>
    <x v="10"/>
    <m/>
    <s v="Salary and Expense Distributio"/>
    <s v="JP"/>
    <n v="358515"/>
    <d v="2017-09-15T00:00:00"/>
    <n v="264.06"/>
    <m/>
    <n v="264.06"/>
    <s v="AA"/>
    <s v="P"/>
    <s v="6100 - SALARIES &amp; WAGES"/>
    <x v="10"/>
    <s v="Water Serv Corp of Kentucky"/>
    <s v="MWR"/>
    <s v="KY"/>
    <x v="0"/>
  </r>
  <r>
    <n v="345"/>
    <n v="345101"/>
    <x v="10"/>
    <m/>
    <s v="JCT-AUGUST 17 ACCRUAL"/>
    <s v="JE"/>
    <n v="358307"/>
    <d v="2017-09-01T00:00:00"/>
    <m/>
    <n v="-41"/>
    <n v="-41"/>
    <s v="AA"/>
    <s v="P"/>
    <s v="6100 - SALARIES &amp; WAGES"/>
    <x v="10"/>
    <s v="Water Serv Corp of Kentucky"/>
    <s v="MWR"/>
    <s v="KY"/>
    <x v="0"/>
  </r>
  <r>
    <n v="345"/>
    <n v="345101"/>
    <x v="10"/>
    <m/>
    <s v="Salary and Expense Distributio"/>
    <s v="JP"/>
    <n v="358280"/>
    <d v="2017-08-31T00:00:00"/>
    <n v="263.8"/>
    <m/>
    <n v="263.8"/>
    <s v="AA"/>
    <s v="P"/>
    <s v="6100 - SALARIES &amp; WAGES"/>
    <x v="10"/>
    <s v="Water Serv Corp of Kentucky"/>
    <s v="MWR"/>
    <s v="KY"/>
    <x v="0"/>
  </r>
  <r>
    <n v="345"/>
    <n v="345101"/>
    <x v="10"/>
    <m/>
    <s v="JCT-AUGUST 17 ACCRUAL"/>
    <s v="JE"/>
    <n v="358307"/>
    <d v="2017-08-31T00:00:00"/>
    <n v="41"/>
    <m/>
    <n v="41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9"/>
    <n v="358348"/>
    <d v="2017-08-31T00:00:00"/>
    <m/>
    <n v="-61.86"/>
    <n v="-61.86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8"/>
    <n v="358345"/>
    <d v="2017-08-29T00:00:00"/>
    <n v="81.42"/>
    <m/>
    <n v="81.42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8"/>
    <n v="358345"/>
    <d v="2017-08-29T00:00:00"/>
    <n v="20.36"/>
    <m/>
    <n v="20.36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9"/>
    <n v="358346"/>
    <d v="2017-08-29T00:00:00"/>
    <m/>
    <n v="-86.6"/>
    <n v="-86.6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9"/>
    <n v="358253"/>
    <d v="2017-08-15T00:00:00"/>
    <m/>
    <n v="-78.349999999999994"/>
    <n v="-78.349999999999994"/>
    <s v="AA"/>
    <s v="P"/>
    <s v="6100 - SALARIES &amp; WAGES"/>
    <x v="10"/>
    <s v="Water Serv Corp of Kentucky"/>
    <s v="MWR"/>
    <s v="KY"/>
    <x v="0"/>
  </r>
  <r>
    <n v="345"/>
    <n v="345101"/>
    <x v="10"/>
    <m/>
    <s v="Salary and Expense Distributio"/>
    <s v="JP"/>
    <n v="358251"/>
    <d v="2017-08-15T00:00:00"/>
    <n v="237.9"/>
    <m/>
    <n v="237.9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8"/>
    <n v="358252"/>
    <d v="2017-08-15T00:00:00"/>
    <n v="81.42"/>
    <m/>
    <n v="81.42"/>
    <s v="AA"/>
    <s v="P"/>
    <s v="6100 - SALARIES &amp; WAGES"/>
    <x v="10"/>
    <s v="Water Serv Corp of Kentucky"/>
    <s v="MWR"/>
    <s v="KY"/>
    <x v="0"/>
  </r>
  <r>
    <n v="345"/>
    <n v="345101"/>
    <x v="10"/>
    <m/>
    <s v="JCT-JULY 17 ACCRUAL"/>
    <s v="JE"/>
    <n v="357949"/>
    <d v="2017-08-01T00:00:00"/>
    <m/>
    <n v="-186"/>
    <n v="-186"/>
    <s v="AA"/>
    <s v="P"/>
    <s v="6100 - SALARIES &amp; WAGES"/>
    <x v="10"/>
    <s v="Water Serv Corp of Kentucky"/>
    <s v="MWR"/>
    <s v="KY"/>
    <x v="0"/>
  </r>
  <r>
    <n v="345"/>
    <n v="345101"/>
    <x v="10"/>
    <m/>
    <s v="Salary and Expense Distributio"/>
    <s v="JP"/>
    <n v="358191"/>
    <d v="2017-08-01T00:00:00"/>
    <n v="248.5"/>
    <m/>
    <n v="248.5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9"/>
    <n v="358193"/>
    <d v="2017-08-01T00:00:00"/>
    <m/>
    <n v="-68.849999999999994"/>
    <n v="-68.849999999999994"/>
    <s v="AA"/>
    <s v="P"/>
    <s v="6100 - SALARIES &amp; WAGES"/>
    <x v="10"/>
    <s v="Water Serv Corp of Kentucky"/>
    <s v="MWR"/>
    <s v="KY"/>
    <x v="0"/>
  </r>
  <r>
    <n v="345"/>
    <n v="345101"/>
    <x v="10"/>
    <m/>
    <s v="JCT-JULY 17 ACCRUAL"/>
    <s v="JE"/>
    <n v="357949"/>
    <d v="2017-07-31T00:00:00"/>
    <n v="186"/>
    <m/>
    <n v="186"/>
    <s v="AA"/>
    <s v="P"/>
    <s v="6100 - SALARIES &amp; WAGES"/>
    <x v="10"/>
    <s v="Water Serv Corp of Kentucky"/>
    <s v="MWR"/>
    <s v="KY"/>
    <x v="0"/>
  </r>
  <r>
    <n v="345"/>
    <n v="345101"/>
    <x v="10"/>
    <m/>
    <s v="Salary and Expense Distributio"/>
    <s v="JP"/>
    <n v="357998"/>
    <d v="2017-07-18T00:00:00"/>
    <n v="219.3"/>
    <m/>
    <n v="219.3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9"/>
    <n v="358005"/>
    <d v="2017-07-18T00:00:00"/>
    <m/>
    <n v="-50.08"/>
    <n v="-50.08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8"/>
    <n v="358004"/>
    <d v="2017-07-18T00:00:00"/>
    <n v="20.36"/>
    <m/>
    <n v="20.36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8"/>
    <n v="358004"/>
    <d v="2017-07-18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8"/>
    <n v="358004"/>
    <d v="2017-07-18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8"/>
    <n v="357885"/>
    <d v="2017-07-04T00:00:00"/>
    <n v="20.36"/>
    <m/>
    <n v="20.36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9"/>
    <n v="357886"/>
    <d v="2017-07-04T00:00:00"/>
    <m/>
    <n v="-62.59"/>
    <n v="-62.59"/>
    <s v="AA"/>
    <s v="P"/>
    <s v="6100 - SALARIES &amp; WAGES"/>
    <x v="10"/>
    <s v="Water Serv Corp of Kentucky"/>
    <s v="MWR"/>
    <s v="KY"/>
    <x v="0"/>
  </r>
  <r>
    <n v="345"/>
    <n v="345101"/>
    <x v="10"/>
    <m/>
    <s v="Salary and Expense Distributio"/>
    <s v="JP"/>
    <n v="357897"/>
    <d v="2017-07-04T00:00:00"/>
    <n v="20.76"/>
    <m/>
    <n v="20.76"/>
    <s v="AA"/>
    <s v="P"/>
    <s v="6100 - SALARIES &amp; WAGES"/>
    <x v="10"/>
    <s v="Water Serv Corp of Kentucky"/>
    <s v="MWR"/>
    <s v="KY"/>
    <x v="0"/>
  </r>
  <r>
    <n v="345"/>
    <n v="345101"/>
    <x v="10"/>
    <m/>
    <s v="Salary and Expense Distributio"/>
    <s v="JP"/>
    <n v="357909"/>
    <d v="2017-07-04T00:00:00"/>
    <n v="189.46"/>
    <m/>
    <n v="189.46"/>
    <s v="AA"/>
    <s v="P"/>
    <s v="6100 - SALARIES &amp; WAGES"/>
    <x v="10"/>
    <s v="Water Serv Corp of Kentucky"/>
    <s v="MWR"/>
    <s v="KY"/>
    <x v="0"/>
  </r>
  <r>
    <n v="345"/>
    <n v="345101"/>
    <x v="10"/>
    <m/>
    <s v="JCT-JUNE 17 ACCRUAL"/>
    <s v="JE"/>
    <n v="357609"/>
    <d v="2017-07-01T00:00:00"/>
    <m/>
    <n v="-166"/>
    <n v="-166"/>
    <s v="AA"/>
    <s v="P"/>
    <s v="6100 - SALARIES &amp; WAGES"/>
    <x v="10"/>
    <s v="Water Serv Corp of Kentucky"/>
    <s v="MWR"/>
    <s v="KY"/>
    <x v="0"/>
  </r>
  <r>
    <n v="345"/>
    <n v="345101"/>
    <x v="10"/>
    <m/>
    <s v="JCT-JUNE 17 ACCRUAL"/>
    <s v="JE"/>
    <n v="357609"/>
    <d v="2017-06-30T00:00:00"/>
    <n v="166"/>
    <m/>
    <n v="166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8"/>
    <n v="357625"/>
    <d v="2017-06-20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8"/>
    <n v="357625"/>
    <d v="2017-06-20T00:00:00"/>
    <n v="20.36"/>
    <m/>
    <n v="20.36"/>
    <s v="AA"/>
    <s v="P"/>
    <s v="6100 - SALARIES &amp; WAGES"/>
    <x v="10"/>
    <s v="Water Serv Corp of Kentucky"/>
    <s v="MWR"/>
    <s v="KY"/>
    <x v="0"/>
  </r>
  <r>
    <n v="345"/>
    <n v="345101"/>
    <x v="10"/>
    <m/>
    <s v="Salary and Expense Distributio"/>
    <s v="JP"/>
    <n v="357627"/>
    <d v="2017-06-20T00:00:00"/>
    <n v="233.27"/>
    <m/>
    <n v="233.27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8"/>
    <n v="357625"/>
    <d v="2017-06-20T00:00:00"/>
    <n v="81.42"/>
    <m/>
    <n v="81.42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8"/>
    <n v="357625"/>
    <d v="2017-06-20T00:00:00"/>
    <n v="20.36"/>
    <m/>
    <n v="20.36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9"/>
    <n v="357626"/>
    <d v="2017-06-20T00:00:00"/>
    <m/>
    <n v="-101.54"/>
    <n v="-101.54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8"/>
    <n v="357625"/>
    <d v="2017-06-20T00:00:00"/>
    <n v="20.36"/>
    <m/>
    <n v="20.36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8"/>
    <n v="357625"/>
    <d v="2017-06-20T00:00:00"/>
    <n v="20.36"/>
    <m/>
    <n v="20.36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9"/>
    <n v="357542"/>
    <d v="2017-06-06T00:00:00"/>
    <m/>
    <n v="-41.24"/>
    <n v="-41.24"/>
    <s v="AA"/>
    <s v="P"/>
    <s v="6100 - SALARIES &amp; WAGES"/>
    <x v="10"/>
    <s v="Water Serv Corp of Kentucky"/>
    <s v="MWR"/>
    <s v="KY"/>
    <x v="0"/>
  </r>
  <r>
    <n v="345"/>
    <n v="345101"/>
    <x v="10"/>
    <m/>
    <s v="Salary and Expense Distributio"/>
    <s v="JP"/>
    <n v="357545"/>
    <d v="2017-06-06T00:00:00"/>
    <n v="207.76"/>
    <m/>
    <n v="207.76"/>
    <s v="AA"/>
    <s v="P"/>
    <s v="6100 - SALARIES &amp; WAGES"/>
    <x v="10"/>
    <s v="Water Serv Corp of Kentucky"/>
    <s v="MWR"/>
    <s v="KY"/>
    <x v="0"/>
  </r>
  <r>
    <n v="345"/>
    <n v="345101"/>
    <x v="10"/>
    <m/>
    <s v="JCT-MAY 17 ACCRUAL"/>
    <s v="JE"/>
    <n v="357272"/>
    <d v="2017-06-01T00:00:00"/>
    <m/>
    <n v="-124"/>
    <n v="-124"/>
    <s v="AA"/>
    <s v="P"/>
    <s v="6100 - SALARIES &amp; WAGES"/>
    <x v="10"/>
    <s v="Water Serv Corp of Kentucky"/>
    <s v="MWR"/>
    <s v="KY"/>
    <x v="0"/>
  </r>
  <r>
    <n v="345"/>
    <n v="345101"/>
    <x v="10"/>
    <m/>
    <s v="JCT-MAY 17 ACCRUAL"/>
    <s v="JE"/>
    <n v="357272"/>
    <d v="2017-05-31T00:00:00"/>
    <n v="124"/>
    <m/>
    <n v="124"/>
    <s v="AA"/>
    <s v="P"/>
    <s v="6100 - SALARIES &amp; WAGES"/>
    <x v="10"/>
    <s v="Water Serv Corp of Kentucky"/>
    <s v="MWR"/>
    <s v="KY"/>
    <x v="0"/>
  </r>
  <r>
    <n v="345"/>
    <n v="345101"/>
    <x v="10"/>
    <m/>
    <s v="Salary and Expense Distributio"/>
    <s v="JP"/>
    <n v="357319"/>
    <d v="2017-05-23T00:00:00"/>
    <n v="207.76"/>
    <m/>
    <n v="207.76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9"/>
    <n v="357274"/>
    <d v="2017-05-23T00:00:00"/>
    <m/>
    <n v="-65.98"/>
    <n v="-65.98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8"/>
    <n v="357273"/>
    <d v="2017-05-23T00:00:00"/>
    <n v="20.36"/>
    <m/>
    <n v="20.36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8"/>
    <n v="357273"/>
    <d v="2017-05-23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1"/>
    <x v="10"/>
    <m/>
    <s v="Salary and Expense Distributio"/>
    <s v="JP"/>
    <n v="357201"/>
    <d v="2017-05-09T00:00:00"/>
    <n v="207.12"/>
    <m/>
    <n v="207.12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9"/>
    <n v="357207"/>
    <d v="2017-05-09T00:00:00"/>
    <m/>
    <n v="-88.28"/>
    <n v="-88.28"/>
    <s v="AA"/>
    <s v="P"/>
    <s v="6100 - SALARIES &amp; WAGES"/>
    <x v="10"/>
    <s v="Water Serv Corp of Kentucky"/>
    <s v="MWR"/>
    <s v="KY"/>
    <x v="0"/>
  </r>
  <r>
    <n v="345"/>
    <n v="345101"/>
    <x v="10"/>
    <m/>
    <s v="JCT-APRIL 17 ACCRUAL"/>
    <s v="JE"/>
    <n v="356887"/>
    <d v="2017-05-01T00:00:00"/>
    <m/>
    <n v="-64"/>
    <n v="-64"/>
    <s v="AA"/>
    <s v="P"/>
    <s v="6100 - SALARIES &amp; WAGES"/>
    <x v="10"/>
    <s v="Water Serv Corp of Kentucky"/>
    <s v="MWR"/>
    <s v="KY"/>
    <x v="0"/>
  </r>
  <r>
    <n v="345"/>
    <n v="345101"/>
    <x v="10"/>
    <m/>
    <s v="JCT-APRIL 17 ACCRUAL"/>
    <s v="JE"/>
    <n v="356887"/>
    <d v="2017-04-30T00:00:00"/>
    <n v="64"/>
    <m/>
    <n v="64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8"/>
    <n v="357003"/>
    <d v="2017-04-25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9"/>
    <n v="357004"/>
    <d v="2017-04-25T00:00:00"/>
    <m/>
    <n v="-73.63"/>
    <n v="-73.63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8"/>
    <n v="357003"/>
    <d v="2017-04-25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1"/>
    <x v="10"/>
    <m/>
    <s v="Salary and Expense Distributio"/>
    <s v="JP"/>
    <n v="357039"/>
    <d v="2017-04-25T00:00:00"/>
    <n v="253.04"/>
    <m/>
    <n v="253.04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8"/>
    <n v="356870"/>
    <d v="2017-04-11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8"/>
    <n v="356870"/>
    <d v="2017-04-11T00:00:00"/>
    <n v="20.21"/>
    <m/>
    <n v="20.21"/>
    <s v="AA"/>
    <s v="P"/>
    <s v="6100 - SALARIES &amp; WAGES"/>
    <x v="10"/>
    <s v="Water Serv Corp of Kentucky"/>
    <s v="MWR"/>
    <s v="KY"/>
    <x v="0"/>
  </r>
  <r>
    <n v="345"/>
    <n v="345101"/>
    <x v="10"/>
    <m/>
    <s v="Salary and Expense Distributio"/>
    <s v="JP"/>
    <n v="356869"/>
    <d v="2017-04-11T00:00:00"/>
    <n v="275.06"/>
    <m/>
    <n v="275.06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9"/>
    <n v="356871"/>
    <d v="2017-04-11T00:00:00"/>
    <m/>
    <n v="-73.63"/>
    <n v="-73.63"/>
    <s v="AA"/>
    <s v="P"/>
    <s v="6100 - SALARIES &amp; WAGES"/>
    <x v="10"/>
    <s v="Water Serv Corp of Kentucky"/>
    <s v="MWR"/>
    <s v="KY"/>
    <x v="0"/>
  </r>
  <r>
    <n v="345"/>
    <n v="345101"/>
    <x v="10"/>
    <m/>
    <s v="JCT-MAR 17 ACCRUAL"/>
    <s v="JE"/>
    <n v="356569"/>
    <d v="2017-04-01T00:00:00"/>
    <m/>
    <n v="-64"/>
    <n v="-64"/>
    <s v="AA"/>
    <s v="P"/>
    <s v="6100 - SALARIES &amp; WAGES"/>
    <x v="10"/>
    <s v="Water Serv Corp of Kentucky"/>
    <s v="MWR"/>
    <s v="KY"/>
    <x v="0"/>
  </r>
  <r>
    <n v="345"/>
    <n v="345101"/>
    <x v="10"/>
    <m/>
    <s v="JCT-MAR 17 ACCRUAL"/>
    <s v="JE"/>
    <n v="356569"/>
    <d v="2017-03-31T00:00:00"/>
    <n v="64"/>
    <m/>
    <n v="64"/>
    <s v="AA"/>
    <s v="P"/>
    <s v="6100 - SALARIES &amp; WAGES"/>
    <x v="10"/>
    <s v="Water Serv Corp of Kentucky"/>
    <s v="MWR"/>
    <s v="KY"/>
    <x v="0"/>
  </r>
  <r>
    <n v="345"/>
    <n v="345101"/>
    <x v="10"/>
    <m/>
    <s v="Salary and Expense Distributio"/>
    <s v="JP"/>
    <n v="356694"/>
    <d v="2017-03-28T00:00:00"/>
    <n v="194.3"/>
    <m/>
    <n v="194.3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9"/>
    <n v="356698"/>
    <d v="2017-03-28T00:00:00"/>
    <m/>
    <n v="-100.22"/>
    <n v="-100.22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8"/>
    <n v="356697"/>
    <d v="2017-03-28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8"/>
    <n v="356591"/>
    <d v="2017-03-14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8"/>
    <n v="356591"/>
    <d v="2017-03-14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8"/>
    <n v="356591"/>
    <d v="2017-03-14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8"/>
    <n v="356591"/>
    <d v="2017-03-14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8"/>
    <n v="356591"/>
    <d v="2017-03-14T00:00:00"/>
    <n v="20.21"/>
    <m/>
    <n v="20.21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8"/>
    <n v="356591"/>
    <d v="2017-03-14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8"/>
    <n v="356591"/>
    <d v="2017-03-14T00:00:00"/>
    <n v="80.84"/>
    <m/>
    <n v="80.84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8"/>
    <n v="356591"/>
    <d v="2017-03-14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9"/>
    <n v="356592"/>
    <d v="2017-03-14T00:00:00"/>
    <m/>
    <n v="-179.98"/>
    <n v="-179.98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8"/>
    <n v="356591"/>
    <d v="2017-03-14T00:00:00"/>
    <n v="20.21"/>
    <m/>
    <n v="20.21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8"/>
    <n v="356591"/>
    <d v="2017-03-14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8"/>
    <n v="356591"/>
    <d v="2017-03-14T00:00:00"/>
    <n v="20.21"/>
    <m/>
    <n v="20.21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8"/>
    <n v="356591"/>
    <d v="2017-03-14T00:00:00"/>
    <n v="60.63"/>
    <m/>
    <n v="60.63"/>
    <s v="AA"/>
    <s v="P"/>
    <s v="6100 - SALARIES &amp; WAGES"/>
    <x v="10"/>
    <s v="Water Serv Corp of Kentucky"/>
    <s v="MWR"/>
    <s v="KY"/>
    <x v="0"/>
  </r>
  <r>
    <n v="345"/>
    <n v="345101"/>
    <x v="10"/>
    <m/>
    <s v="Salary and Expense Distributio"/>
    <s v="JP"/>
    <n v="356593"/>
    <d v="2017-03-14T00:00:00"/>
    <n v="197.95"/>
    <m/>
    <n v="197.95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9"/>
    <n v="356437"/>
    <d v="2017-02-28T00:00:00"/>
    <m/>
    <n v="-81.89"/>
    <n v="-81.89"/>
    <s v="AA"/>
    <s v="P"/>
    <s v="6100 - SALARIES &amp; WAGES"/>
    <x v="10"/>
    <s v="Water Serv Corp of Kentucky"/>
    <s v="MWR"/>
    <s v="KY"/>
    <x v="0"/>
  </r>
  <r>
    <n v="345"/>
    <n v="345101"/>
    <x v="10"/>
    <m/>
    <s v="Salary and Expense Distributio"/>
    <s v="JP"/>
    <n v="356438"/>
    <d v="2017-02-28T00:00:00"/>
    <n v="201.79"/>
    <m/>
    <n v="201.79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8"/>
    <n v="356436"/>
    <d v="2017-02-28T00:00:00"/>
    <n v="80.84"/>
    <m/>
    <n v="80.84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8"/>
    <n v="356436"/>
    <d v="2017-02-28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8"/>
    <n v="356436"/>
    <d v="2017-02-28T00:00:00"/>
    <n v="20.21"/>
    <m/>
    <n v="20.21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8"/>
    <n v="356282"/>
    <d v="2017-02-14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8"/>
    <n v="356282"/>
    <d v="2017-02-14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8"/>
    <n v="356282"/>
    <d v="2017-02-14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1"/>
    <x v="10"/>
    <m/>
    <s v="Salary and Expense Distributio"/>
    <s v="JP"/>
    <n v="356281"/>
    <d v="2017-02-14T00:00:00"/>
    <n v="205.44"/>
    <m/>
    <n v="205.44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9"/>
    <n v="356283"/>
    <d v="2017-02-14T00:00:00"/>
    <m/>
    <n v="-77.8"/>
    <n v="-77.8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8"/>
    <n v="356282"/>
    <d v="2017-02-14T00:00:00"/>
    <n v="80.84"/>
    <m/>
    <n v="80.84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9"/>
    <n v="356101"/>
    <d v="2017-01-31T00:00:00"/>
    <m/>
    <n v="-76.2"/>
    <n v="-76.2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8"/>
    <n v="356100"/>
    <d v="2017-01-31T00:00:00"/>
    <n v="20.21"/>
    <m/>
    <n v="20.21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8"/>
    <n v="356100"/>
    <d v="2017-01-31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8"/>
    <n v="356100"/>
    <d v="2017-01-31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1"/>
    <x v="10"/>
    <m/>
    <s v="Salary and Expense Distributio"/>
    <s v="JP"/>
    <n v="356116"/>
    <d v="2017-01-31T00:00:00"/>
    <n v="212.16"/>
    <m/>
    <n v="212.16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9"/>
    <n v="347594"/>
    <d v="2017-01-17T00:00:00"/>
    <m/>
    <n v="-86.49"/>
    <n v="-86.49"/>
    <s v="AA"/>
    <s v="P"/>
    <s v="6100 - SALARIES &amp; WAGES"/>
    <x v="10"/>
    <s v="Water Serv Corp of Kentucky"/>
    <s v="MWR"/>
    <s v="KY"/>
    <x v="0"/>
  </r>
  <r>
    <n v="345"/>
    <n v="345101"/>
    <x v="10"/>
    <m/>
    <s v="Salary and Expense Distributio"/>
    <s v="JP"/>
    <n v="347588"/>
    <d v="2017-01-17T00:00:00"/>
    <n v="221.33"/>
    <m/>
    <n v="221.33"/>
    <s v="AA"/>
    <s v="P"/>
    <s v="6100 - SALARIES &amp; WAGES"/>
    <x v="10"/>
    <s v="Water Serv Corp of Kentucky"/>
    <s v="MWR"/>
    <s v="KY"/>
    <x v="0"/>
  </r>
  <r>
    <n v="345"/>
    <n v="345101"/>
    <x v="10"/>
    <m/>
    <s v="Captime Reallocation"/>
    <s v="T9"/>
    <n v="335727"/>
    <d v="2017-01-03T00:00:00"/>
    <m/>
    <n v="-8.25"/>
    <n v="-8.25"/>
    <s v="AA"/>
    <s v="P"/>
    <s v="6100 - SALARIES &amp; WAGES"/>
    <x v="10"/>
    <s v="Water Serv Corp of Kentucky"/>
    <s v="MWR"/>
    <s v="KY"/>
    <x v="0"/>
  </r>
  <r>
    <n v="345"/>
    <n v="345101"/>
    <x v="10"/>
    <m/>
    <s v="Salary and Expense Distributio"/>
    <s v="JP"/>
    <n v="347572"/>
    <d v="2017-01-03T00:00:00"/>
    <n v="195.65"/>
    <m/>
    <n v="195.65"/>
    <s v="AA"/>
    <s v="P"/>
    <s v="6100 - SALARIES &amp; WAGES"/>
    <x v="10"/>
    <s v="Water Serv Corp of Kentucky"/>
    <s v="MWR"/>
    <s v="KY"/>
    <x v="0"/>
  </r>
  <r>
    <n v="345"/>
    <n v="345101"/>
    <x v="10"/>
    <m/>
    <s v="JCT-DEC 16 ACCRUAL"/>
    <s v="JE"/>
    <n v="314455"/>
    <d v="2017-01-01T00:00:00"/>
    <m/>
    <n v="-192"/>
    <n v="-192"/>
    <s v="AA"/>
    <s v="P"/>
    <s v="6100 - SALARIES &amp; WAGES"/>
    <x v="10"/>
    <s v="Water Serv Corp of Kentucky"/>
    <s v="MWR"/>
    <s v="KY"/>
    <x v="0"/>
  </r>
  <r>
    <n v="345"/>
    <n v="345101"/>
    <x v="10"/>
    <m/>
    <s v="JCT-DEC 16 ACCRUAL"/>
    <s v="JE"/>
    <n v="314455"/>
    <d v="2016-12-31T00:00:00"/>
    <n v="192"/>
    <m/>
    <n v="192"/>
    <s v="AA"/>
    <s v="P"/>
    <s v="6100 - SALARIES &amp; WAGES"/>
    <x v="10"/>
    <s v="Water Serv Corp of Kentucky"/>
    <s v="MWR"/>
    <s v="KY"/>
    <x v="1"/>
  </r>
  <r>
    <n v="345"/>
    <n v="345101"/>
    <x v="10"/>
    <m/>
    <s v="Captime Reallocation"/>
    <s v="T9"/>
    <n v="317804"/>
    <d v="2016-12-20T00:00:00"/>
    <m/>
    <n v="-57.72"/>
    <n v="-57.72"/>
    <s v="AA"/>
    <s v="P"/>
    <s v="6100 - SALARIES &amp; WAGES"/>
    <x v="10"/>
    <s v="Water Serv Corp of Kentucky"/>
    <s v="MWR"/>
    <s v="KY"/>
    <x v="1"/>
  </r>
  <r>
    <n v="345"/>
    <n v="345101"/>
    <x v="10"/>
    <m/>
    <s v="Salary and Expense Distributio"/>
    <s v="JP"/>
    <n v="317811"/>
    <d v="2016-12-20T00:00:00"/>
    <n v="228.89"/>
    <m/>
    <n v="228.89"/>
    <s v="AA"/>
    <s v="P"/>
    <s v="6100 - SALARIES &amp; WAGES"/>
    <x v="10"/>
    <s v="Water Serv Corp of Kentucky"/>
    <s v="MWR"/>
    <s v="KY"/>
    <x v="1"/>
  </r>
  <r>
    <n v="345"/>
    <n v="345101"/>
    <x v="10"/>
    <m/>
    <s v="Captime Reallocation"/>
    <s v="T9"/>
    <n v="317716"/>
    <d v="2016-12-06T00:00:00"/>
    <m/>
    <n v="-24.74"/>
    <n v="-24.74"/>
    <s v="AA"/>
    <s v="P"/>
    <s v="6100 - SALARIES &amp; WAGES"/>
    <x v="10"/>
    <s v="Water Serv Corp of Kentucky"/>
    <s v="MWR"/>
    <s v="KY"/>
    <x v="1"/>
  </r>
  <r>
    <n v="345"/>
    <n v="345101"/>
    <x v="10"/>
    <m/>
    <s v="Salary and Expense Distributio"/>
    <s v="JP"/>
    <n v="314476"/>
    <d v="2016-12-06T00:00:00"/>
    <n v="216.39"/>
    <m/>
    <n v="216.39"/>
    <s v="AA"/>
    <s v="P"/>
    <s v="6100 - SALARIES &amp; WAGES"/>
    <x v="10"/>
    <s v="Water Serv Corp of Kentucky"/>
    <s v="MWR"/>
    <s v="KY"/>
    <x v="1"/>
  </r>
  <r>
    <n v="345"/>
    <n v="345101"/>
    <x v="10"/>
    <m/>
    <s v="JCT-NOV 16 ACCRUAL"/>
    <s v="JE"/>
    <n v="310220"/>
    <d v="2016-12-01T00:00:00"/>
    <m/>
    <n v="-144"/>
    <n v="-144"/>
    <s v="AA"/>
    <s v="P"/>
    <s v="6100 - SALARIES &amp; WAGES"/>
    <x v="10"/>
    <s v="Water Serv Corp of Kentucky"/>
    <s v="MWR"/>
    <s v="KY"/>
    <x v="1"/>
  </r>
  <r>
    <n v="345"/>
    <n v="345101"/>
    <x v="10"/>
    <m/>
    <s v="JCT-NOV 16 ACCRUAL"/>
    <s v="JE"/>
    <n v="310220"/>
    <d v="2016-11-30T00:00:00"/>
    <n v="144"/>
    <m/>
    <n v="144"/>
    <s v="AA"/>
    <s v="P"/>
    <s v="6100 - SALARIES &amp; WAGES"/>
    <x v="10"/>
    <s v="Water Serv Corp of Kentucky"/>
    <s v="MWR"/>
    <s v="KY"/>
    <x v="1"/>
  </r>
  <r>
    <n v="345"/>
    <n v="345101"/>
    <x v="10"/>
    <m/>
    <s v="Captime Reallocation"/>
    <s v="T9"/>
    <n v="310320"/>
    <d v="2016-11-22T00:00:00"/>
    <m/>
    <n v="-49.13"/>
    <n v="-49.13"/>
    <s v="AA"/>
    <s v="P"/>
    <s v="6100 - SALARIES &amp; WAGES"/>
    <x v="10"/>
    <s v="Water Serv Corp of Kentucky"/>
    <s v="MWR"/>
    <s v="KY"/>
    <x v="1"/>
  </r>
  <r>
    <n v="345"/>
    <n v="345101"/>
    <x v="10"/>
    <m/>
    <s v="Salary and Expense Distributio"/>
    <s v="JP"/>
    <n v="310311"/>
    <d v="2016-11-22T00:00:00"/>
    <n v="191.47"/>
    <m/>
    <n v="191.47"/>
    <s v="AA"/>
    <s v="P"/>
    <s v="6100 - SALARIES &amp; WAGES"/>
    <x v="10"/>
    <s v="Water Serv Corp of Kentucky"/>
    <s v="MWR"/>
    <s v="KY"/>
    <x v="1"/>
  </r>
  <r>
    <n v="345"/>
    <n v="345101"/>
    <x v="10"/>
    <m/>
    <s v="Captime Reallocation"/>
    <s v="T9"/>
    <n v="310199"/>
    <d v="2016-11-08T00:00:00"/>
    <m/>
    <n v="-61.42"/>
    <n v="-61.42"/>
    <s v="AA"/>
    <s v="P"/>
    <s v="6100 - SALARIES &amp; WAGES"/>
    <x v="10"/>
    <s v="Water Serv Corp of Kentucky"/>
    <s v="MWR"/>
    <s v="KY"/>
    <x v="1"/>
  </r>
  <r>
    <n v="345"/>
    <n v="345101"/>
    <x v="10"/>
    <m/>
    <s v="Salary and Expense Distributio"/>
    <s v="JP"/>
    <n v="310196"/>
    <d v="2016-11-08T00:00:00"/>
    <n v="186.23"/>
    <m/>
    <n v="186.23"/>
    <s v="AA"/>
    <s v="P"/>
    <s v="6100 - SALARIES &amp; WAGES"/>
    <x v="10"/>
    <s v="Water Serv Corp of Kentucky"/>
    <s v="MWR"/>
    <s v="KY"/>
    <x v="1"/>
  </r>
  <r>
    <n v="345"/>
    <n v="345101"/>
    <x v="10"/>
    <m/>
    <s v="JCT-OCT 16 ACCRUAL"/>
    <s v="JE"/>
    <n v="309951"/>
    <d v="2016-11-01T00:00:00"/>
    <m/>
    <n v="-96"/>
    <n v="-96"/>
    <s v="AA"/>
    <s v="P"/>
    <s v="6100 - SALARIES &amp; WAGES"/>
    <x v="10"/>
    <s v="Water Serv Corp of Kentucky"/>
    <s v="MWR"/>
    <s v="KY"/>
    <x v="1"/>
  </r>
  <r>
    <n v="345"/>
    <n v="345101"/>
    <x v="10"/>
    <m/>
    <s v="JCT-OCT 16 ACCRUAL"/>
    <s v="JE"/>
    <n v="309951"/>
    <d v="2016-10-31T00:00:00"/>
    <n v="96"/>
    <m/>
    <n v="96"/>
    <s v="AA"/>
    <s v="P"/>
    <s v="6100 - SALARIES &amp; WAGES"/>
    <x v="10"/>
    <s v="Water Serv Corp of Kentucky"/>
    <s v="MWR"/>
    <s v="KY"/>
    <x v="1"/>
  </r>
  <r>
    <n v="345"/>
    <n v="345101"/>
    <x v="10"/>
    <m/>
    <s v="Captime Reallocation"/>
    <s v="T8"/>
    <n v="310069"/>
    <d v="2016-10-25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1"/>
    <x v="10"/>
    <m/>
    <s v="Captime Reallocation"/>
    <s v="T8"/>
    <n v="310069"/>
    <d v="2016-10-25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1"/>
    <x v="10"/>
    <m/>
    <s v="Captime Reallocation"/>
    <s v="T9"/>
    <n v="310070"/>
    <d v="2016-10-25T00:00:00"/>
    <m/>
    <n v="-91.2"/>
    <n v="-91.2"/>
    <s v="AA"/>
    <s v="P"/>
    <s v="6100 - SALARIES &amp; WAGES"/>
    <x v="10"/>
    <s v="Water Serv Corp of Kentucky"/>
    <s v="MWR"/>
    <s v="KY"/>
    <x v="1"/>
  </r>
  <r>
    <n v="345"/>
    <n v="345101"/>
    <x v="10"/>
    <m/>
    <s v="Salary and Expense Distributio"/>
    <s v="JP"/>
    <n v="310046"/>
    <d v="2016-10-25T00:00:00"/>
    <n v="208"/>
    <m/>
    <n v="208"/>
    <s v="AA"/>
    <s v="P"/>
    <s v="6100 - SALARIES &amp; WAGES"/>
    <x v="10"/>
    <s v="Water Serv Corp of Kentucky"/>
    <s v="MWR"/>
    <s v="KY"/>
    <x v="1"/>
  </r>
  <r>
    <n v="345"/>
    <n v="345101"/>
    <x v="10"/>
    <m/>
    <s v="Captime Reallocation"/>
    <s v="T8"/>
    <n v="309939"/>
    <d v="2016-10-11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1"/>
    <x v="10"/>
    <m/>
    <s v="Captime Reallocation"/>
    <s v="T8"/>
    <n v="309939"/>
    <d v="2016-10-11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1"/>
    <x v="10"/>
    <m/>
    <s v="Captime Reallocation"/>
    <s v="T8"/>
    <n v="309939"/>
    <d v="2016-10-11T00:00:00"/>
    <n v="76.319999999999993"/>
    <m/>
    <n v="76.319999999999993"/>
    <s v="AA"/>
    <s v="P"/>
    <s v="6100 - SALARIES &amp; WAGES"/>
    <x v="10"/>
    <s v="Water Serv Corp of Kentucky"/>
    <s v="MWR"/>
    <s v="KY"/>
    <x v="1"/>
  </r>
  <r>
    <n v="345"/>
    <n v="345101"/>
    <x v="10"/>
    <m/>
    <s v="Captime Reallocation"/>
    <s v="T9"/>
    <n v="309940"/>
    <d v="2016-10-11T00:00:00"/>
    <m/>
    <n v="-67.92"/>
    <n v="-67.92"/>
    <s v="AA"/>
    <s v="P"/>
    <s v="6100 - SALARIES &amp; WAGES"/>
    <x v="10"/>
    <s v="Water Serv Corp of Kentucky"/>
    <s v="MWR"/>
    <s v="KY"/>
    <x v="1"/>
  </r>
  <r>
    <n v="345"/>
    <n v="345101"/>
    <x v="10"/>
    <m/>
    <s v="Salary and Expense Distributio"/>
    <s v="JP"/>
    <n v="309936"/>
    <d v="2016-10-11T00:00:00"/>
    <n v="239.55"/>
    <m/>
    <n v="239.55"/>
    <s v="AA"/>
    <s v="P"/>
    <s v="6100 - SALARIES &amp; WAGES"/>
    <x v="10"/>
    <s v="Water Serv Corp of Kentucky"/>
    <s v="MWR"/>
    <s v="KY"/>
    <x v="1"/>
  </r>
  <r>
    <n v="345"/>
    <n v="345101"/>
    <x v="10"/>
    <m/>
    <s v="Captime Reallocation"/>
    <s v="T8"/>
    <n v="309939"/>
    <d v="2016-10-11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1"/>
    <x v="10"/>
    <m/>
    <s v="JCT-SEP 16 ACCRUAL"/>
    <s v="JE"/>
    <n v="309581"/>
    <d v="2016-10-01T00:00:00"/>
    <m/>
    <n v="-64"/>
    <n v="-64"/>
    <s v="AA"/>
    <s v="P"/>
    <s v="6100 - SALARIES &amp; WAGES"/>
    <x v="10"/>
    <s v="Water Serv Corp of Kentucky"/>
    <s v="MWR"/>
    <s v="KY"/>
    <x v="1"/>
  </r>
  <r>
    <n v="345"/>
    <n v="345101"/>
    <x v="10"/>
    <m/>
    <s v="JCT-SEP 16 ACCRUAL"/>
    <s v="JE"/>
    <n v="309581"/>
    <d v="2016-09-30T00:00:00"/>
    <n v="64"/>
    <m/>
    <n v="64"/>
    <s v="AA"/>
    <s v="P"/>
    <s v="6100 - SALARIES &amp; WAGES"/>
    <x v="10"/>
    <s v="Water Serv Corp of Kentucky"/>
    <s v="MWR"/>
    <s v="KY"/>
    <x v="1"/>
  </r>
  <r>
    <n v="345"/>
    <n v="345101"/>
    <x v="10"/>
    <m/>
    <s v="Captime Reallocation"/>
    <s v="T9"/>
    <n v="309775"/>
    <d v="2016-09-27T00:00:00"/>
    <m/>
    <n v="-68.52"/>
    <n v="-68.52"/>
    <s v="AA"/>
    <s v="P"/>
    <s v="6100 - SALARIES &amp; WAGES"/>
    <x v="10"/>
    <s v="Water Serv Corp of Kentucky"/>
    <s v="MWR"/>
    <s v="KY"/>
    <x v="1"/>
  </r>
  <r>
    <n v="345"/>
    <n v="345101"/>
    <x v="10"/>
    <m/>
    <s v="Salary and Expense Distributio"/>
    <s v="JP"/>
    <n v="309789"/>
    <d v="2016-09-27T00:00:00"/>
    <n v="241.67"/>
    <m/>
    <n v="241.67"/>
    <s v="AA"/>
    <s v="P"/>
    <s v="6100 - SALARIES &amp; WAGES"/>
    <x v="10"/>
    <s v="Water Serv Corp of Kentucky"/>
    <s v="MWR"/>
    <s v="KY"/>
    <x v="1"/>
  </r>
  <r>
    <n v="345"/>
    <n v="345101"/>
    <x v="10"/>
    <m/>
    <s v="Salary and Expense Distributio"/>
    <s v="JP"/>
    <n v="309587"/>
    <d v="2016-09-13T00:00:00"/>
    <n v="310.91000000000003"/>
    <m/>
    <n v="310.91000000000003"/>
    <s v="AA"/>
    <s v="P"/>
    <s v="6100 - SALARIES &amp; WAGES"/>
    <x v="10"/>
    <s v="Water Serv Corp of Kentucky"/>
    <s v="MWR"/>
    <s v="KY"/>
    <x v="1"/>
  </r>
  <r>
    <n v="345"/>
    <n v="345101"/>
    <x v="10"/>
    <m/>
    <s v="Captime Reallocation"/>
    <s v="T8"/>
    <n v="309546"/>
    <d v="2016-09-13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1"/>
    <x v="10"/>
    <m/>
    <s v="Captime Reallocation"/>
    <s v="T8"/>
    <n v="309546"/>
    <d v="2016-09-13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1"/>
    <x v="10"/>
    <m/>
    <s v="Captime Reallocation"/>
    <s v="T9"/>
    <n v="309547"/>
    <d v="2016-09-13T00:00:00"/>
    <m/>
    <n v="-31.32"/>
    <n v="-31.32"/>
    <s v="AA"/>
    <s v="P"/>
    <s v="6100 - SALARIES &amp; WAGES"/>
    <x v="10"/>
    <s v="Water Serv Corp of Kentucky"/>
    <s v="MWR"/>
    <s v="KY"/>
    <x v="1"/>
  </r>
  <r>
    <n v="345"/>
    <n v="345101"/>
    <x v="10"/>
    <m/>
    <s v="JCT-AUG 16 ACCRUAL"/>
    <s v="JE"/>
    <n v="309333"/>
    <d v="2016-09-01T00:00:00"/>
    <m/>
    <n v="-21"/>
    <n v="-21"/>
    <s v="AA"/>
    <s v="P"/>
    <s v="6100 - SALARIES &amp; WAGES"/>
    <x v="10"/>
    <s v="Water Serv Corp of Kentucky"/>
    <s v="MWR"/>
    <s v="KY"/>
    <x v="1"/>
  </r>
  <r>
    <n v="345"/>
    <n v="345101"/>
    <x v="10"/>
    <m/>
    <s v="JCT-AUG 16 ACCRUAL"/>
    <s v="JE"/>
    <n v="309333"/>
    <d v="2016-08-31T00:00:00"/>
    <n v="21"/>
    <m/>
    <n v="21"/>
    <s v="AA"/>
    <s v="P"/>
    <s v="6100 - SALARIES &amp; WAGES"/>
    <x v="10"/>
    <s v="Water Serv Corp of Kentucky"/>
    <s v="MWR"/>
    <s v="KY"/>
    <x v="1"/>
  </r>
  <r>
    <n v="345"/>
    <n v="345101"/>
    <x v="10"/>
    <m/>
    <s v="Captime Reallocation"/>
    <s v="T9"/>
    <n v="309436"/>
    <d v="2016-08-30T00:00:00"/>
    <m/>
    <n v="-76.349999999999994"/>
    <n v="-76.349999999999994"/>
    <s v="AA"/>
    <s v="P"/>
    <s v="6100 - SALARIES &amp; WAGES"/>
    <x v="10"/>
    <s v="Water Serv Corp of Kentucky"/>
    <s v="MWR"/>
    <s v="KY"/>
    <x v="1"/>
  </r>
  <r>
    <n v="345"/>
    <n v="345101"/>
    <x v="10"/>
    <m/>
    <s v="Salary and Expense Distributio"/>
    <s v="JP"/>
    <n v="309480"/>
    <d v="2016-08-30T00:00:00"/>
    <n v="195.69"/>
    <m/>
    <n v="195.69"/>
    <s v="AA"/>
    <s v="P"/>
    <s v="6100 - SALARIES &amp; WAGES"/>
    <x v="10"/>
    <s v="Water Serv Corp of Kentucky"/>
    <s v="MWR"/>
    <s v="KY"/>
    <x v="1"/>
  </r>
  <r>
    <n v="345"/>
    <n v="345101"/>
    <x v="10"/>
    <m/>
    <s v="Salary and Expense Distributio"/>
    <s v="JP"/>
    <n v="309316"/>
    <d v="2016-08-16T00:00:00"/>
    <n v="223.99"/>
    <m/>
    <n v="223.99"/>
    <s v="AA"/>
    <s v="P"/>
    <s v="6100 - SALARIES &amp; WAGES"/>
    <x v="10"/>
    <s v="Water Serv Corp of Kentucky"/>
    <s v="MWR"/>
    <s v="KY"/>
    <x v="1"/>
  </r>
  <r>
    <n v="345"/>
    <n v="345101"/>
    <x v="10"/>
    <m/>
    <s v="Captime Reallocation"/>
    <s v="T9"/>
    <n v="309318"/>
    <d v="2016-08-16T00:00:00"/>
    <m/>
    <n v="-131.16"/>
    <n v="-131.16"/>
    <s v="AA"/>
    <s v="P"/>
    <s v="6100 - SALARIES &amp; WAGES"/>
    <x v="10"/>
    <s v="Water Serv Corp of Kentucky"/>
    <s v="MWR"/>
    <s v="KY"/>
    <x v="1"/>
  </r>
  <r>
    <n v="345"/>
    <n v="345101"/>
    <x v="10"/>
    <m/>
    <s v="Captime Reallocation"/>
    <s v="T9"/>
    <n v="309289"/>
    <d v="2016-08-02T00:00:00"/>
    <m/>
    <n v="-121.14"/>
    <n v="-121.14"/>
    <s v="AA"/>
    <s v="P"/>
    <s v="6100 - SALARIES &amp; WAGES"/>
    <x v="10"/>
    <s v="Water Serv Corp of Kentucky"/>
    <s v="MWR"/>
    <s v="KY"/>
    <x v="1"/>
  </r>
  <r>
    <n v="345"/>
    <n v="345101"/>
    <x v="10"/>
    <m/>
    <s v="Salary and Expense Distributio"/>
    <s v="JP"/>
    <n v="309290"/>
    <d v="2016-08-02T00:00:00"/>
    <n v="213.03"/>
    <m/>
    <n v="213.03"/>
    <s v="AA"/>
    <s v="P"/>
    <s v="6100 - SALARIES &amp; WAGES"/>
    <x v="10"/>
    <s v="Water Serv Corp of Kentucky"/>
    <s v="MWR"/>
    <s v="KY"/>
    <x v="1"/>
  </r>
  <r>
    <n v="345"/>
    <n v="345101"/>
    <x v="10"/>
    <m/>
    <s v="JCT-JUL 16 ACCRUAL"/>
    <s v="JE"/>
    <n v="309076"/>
    <d v="2016-08-01T00:00:00"/>
    <m/>
    <n v="-170"/>
    <n v="-170"/>
    <s v="AA"/>
    <s v="P"/>
    <s v="6100 - SALARIES &amp; WAGES"/>
    <x v="10"/>
    <s v="Water Serv Corp of Kentucky"/>
    <s v="MWR"/>
    <s v="KY"/>
    <x v="1"/>
  </r>
  <r>
    <n v="345"/>
    <n v="345101"/>
    <x v="10"/>
    <m/>
    <s v="JCT-JUL 16 ACCRUAL"/>
    <s v="JE"/>
    <n v="309076"/>
    <d v="2016-07-31T00:00:00"/>
    <n v="170"/>
    <m/>
    <n v="170"/>
    <s v="AA"/>
    <s v="P"/>
    <s v="6100 - SALARIES &amp; WAGES"/>
    <x v="10"/>
    <s v="Water Serv Corp of Kentucky"/>
    <s v="MWR"/>
    <s v="KY"/>
    <x v="1"/>
  </r>
  <r>
    <n v="345"/>
    <n v="345101"/>
    <x v="10"/>
    <m/>
    <s v="Salary and Expense Distributio"/>
    <s v="JP"/>
    <n v="309075"/>
    <d v="2016-07-19T00:00:00"/>
    <n v="215.48"/>
    <m/>
    <n v="215.48"/>
    <s v="AA"/>
    <s v="P"/>
    <s v="6100 - SALARIES &amp; WAGES"/>
    <x v="10"/>
    <s v="Water Serv Corp of Kentucky"/>
    <s v="MWR"/>
    <s v="KY"/>
    <x v="1"/>
  </r>
  <r>
    <n v="345"/>
    <n v="345101"/>
    <x v="10"/>
    <m/>
    <s v="Captime Reallocation"/>
    <s v="T9"/>
    <n v="309133"/>
    <d v="2016-07-19T00:00:00"/>
    <m/>
    <n v="-113.32"/>
    <n v="-113.32"/>
    <s v="AA"/>
    <s v="P"/>
    <s v="6100 - SALARIES &amp; WAGES"/>
    <x v="10"/>
    <s v="Water Serv Corp of Kentucky"/>
    <s v="MWR"/>
    <s v="KY"/>
    <x v="1"/>
  </r>
  <r>
    <n v="345"/>
    <n v="345101"/>
    <x v="10"/>
    <m/>
    <s v="Captime Reallocation"/>
    <s v="T9"/>
    <n v="309033"/>
    <d v="2016-07-05T00:00:00"/>
    <m/>
    <n v="-82.06"/>
    <n v="-82.06"/>
    <s v="AA"/>
    <s v="P"/>
    <s v="6100 - SALARIES &amp; WAGES"/>
    <x v="10"/>
    <s v="Water Serv Corp of Kentucky"/>
    <s v="MWR"/>
    <s v="KY"/>
    <x v="1"/>
  </r>
  <r>
    <n v="345"/>
    <n v="345101"/>
    <x v="10"/>
    <m/>
    <s v="Salary and Expense Distributio"/>
    <s v="JP"/>
    <n v="309027"/>
    <d v="2016-07-05T00:00:00"/>
    <n v="229.55"/>
    <m/>
    <n v="229.55"/>
    <s v="AA"/>
    <s v="P"/>
    <s v="6100 - SALARIES &amp; WAGES"/>
    <x v="10"/>
    <s v="Water Serv Corp of Kentucky"/>
    <s v="MWR"/>
    <s v="KY"/>
    <x v="1"/>
  </r>
  <r>
    <n v="345"/>
    <n v="345101"/>
    <x v="10"/>
    <m/>
    <s v="JCT-JUN 16 ACCRUAL"/>
    <s v="JE"/>
    <n v="308831"/>
    <d v="2016-07-01T00:00:00"/>
    <m/>
    <n v="-149"/>
    <n v="-149"/>
    <s v="AA"/>
    <s v="P"/>
    <s v="6100 - SALARIES &amp; WAGES"/>
    <x v="10"/>
    <s v="Water Serv Corp of Kentucky"/>
    <s v="MWR"/>
    <s v="KY"/>
    <x v="1"/>
  </r>
  <r>
    <n v="345"/>
    <n v="345101"/>
    <x v="10"/>
    <m/>
    <s v="JCT-JUN 16 ACCRUAL"/>
    <s v="JE"/>
    <n v="308831"/>
    <d v="2016-06-30T00:00:00"/>
    <n v="149"/>
    <m/>
    <n v="149"/>
    <s v="AA"/>
    <s v="P"/>
    <s v="6100 - SALARIES &amp; WAGES"/>
    <x v="10"/>
    <s v="Water Serv Corp of Kentucky"/>
    <s v="MWR"/>
    <s v="KY"/>
    <x v="1"/>
  </r>
  <r>
    <n v="345"/>
    <n v="345101"/>
    <x v="10"/>
    <m/>
    <s v="Salary and Expense Distributio"/>
    <s v="JP"/>
    <n v="308815"/>
    <d v="2016-06-21T00:00:00"/>
    <n v="197.63"/>
    <m/>
    <n v="197.63"/>
    <s v="AA"/>
    <s v="P"/>
    <s v="6100 - SALARIES &amp; WAGES"/>
    <x v="10"/>
    <s v="Water Serv Corp of Kentucky"/>
    <s v="MWR"/>
    <s v="KY"/>
    <x v="1"/>
  </r>
  <r>
    <n v="345"/>
    <n v="345101"/>
    <x v="10"/>
    <m/>
    <s v="Captime Reallocation"/>
    <s v="T8"/>
    <n v="308827"/>
    <d v="2016-06-21T00:00:00"/>
    <n v="19.079999999999998"/>
    <m/>
    <n v="19.079999999999998"/>
    <s v="AA"/>
    <s v="P"/>
    <s v="6100 - SALARIES &amp; WAGES"/>
    <x v="10"/>
    <s v="Water Serv Corp of Kentucky"/>
    <s v="MWR"/>
    <s v="KY"/>
    <x v="1"/>
  </r>
  <r>
    <n v="345"/>
    <n v="345101"/>
    <x v="10"/>
    <m/>
    <s v="Captime Reallocation"/>
    <s v="T9"/>
    <n v="308828"/>
    <d v="2016-06-21T00:00:00"/>
    <m/>
    <n v="-25.3"/>
    <n v="-25.3"/>
    <s v="AA"/>
    <s v="P"/>
    <s v="6100 - SALARIES &amp; WAGES"/>
    <x v="10"/>
    <s v="Water Serv Corp of Kentucky"/>
    <s v="MWR"/>
    <s v="KY"/>
    <x v="1"/>
  </r>
  <r>
    <n v="345"/>
    <n v="345101"/>
    <x v="10"/>
    <m/>
    <s v="Captime Reallocation"/>
    <s v="T8"/>
    <n v="308779"/>
    <d v="2016-06-07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1"/>
    <x v="10"/>
    <m/>
    <s v="Captime Reallocation"/>
    <s v="T8"/>
    <n v="308779"/>
    <d v="2016-06-07T00:00:00"/>
    <n v="57.24"/>
    <m/>
    <n v="57.24"/>
    <s v="AA"/>
    <s v="P"/>
    <s v="6100 - SALARIES &amp; WAGES"/>
    <x v="10"/>
    <s v="Water Serv Corp of Kentucky"/>
    <s v="MWR"/>
    <s v="KY"/>
    <x v="1"/>
  </r>
  <r>
    <n v="345"/>
    <n v="345101"/>
    <x v="10"/>
    <m/>
    <s v="Captime Reallocation"/>
    <s v="T9"/>
    <n v="308780"/>
    <d v="2016-06-07T00:00:00"/>
    <m/>
    <n v="-112.88"/>
    <n v="-112.88"/>
    <s v="AA"/>
    <s v="P"/>
    <s v="6100 - SALARIES &amp; WAGES"/>
    <x v="10"/>
    <s v="Water Serv Corp of Kentucky"/>
    <s v="MWR"/>
    <s v="KY"/>
    <x v="1"/>
  </r>
  <r>
    <n v="345"/>
    <n v="345101"/>
    <x v="10"/>
    <m/>
    <s v="Salary and Expense Distributio"/>
    <s v="JP"/>
    <n v="308784"/>
    <d v="2016-06-07T00:00:00"/>
    <n v="193.04"/>
    <m/>
    <n v="193.04"/>
    <s v="AA"/>
    <s v="P"/>
    <s v="6100 - SALARIES &amp; WAGES"/>
    <x v="10"/>
    <s v="Water Serv Corp of Kentucky"/>
    <s v="MWR"/>
    <s v="KY"/>
    <x v="1"/>
  </r>
  <r>
    <n v="345"/>
    <n v="345101"/>
    <x v="10"/>
    <m/>
    <s v="JCT-MAY 16 ACCRUAL"/>
    <s v="JE"/>
    <n v="308482"/>
    <d v="2016-06-01T00:00:00"/>
    <m/>
    <n v="-107"/>
    <n v="-107"/>
    <s v="AA"/>
    <s v="P"/>
    <s v="6100 - SALARIES &amp; WAGES"/>
    <x v="10"/>
    <s v="Water Serv Corp of Kentucky"/>
    <s v="MWR"/>
    <s v="KY"/>
    <x v="1"/>
  </r>
  <r>
    <n v="345"/>
    <n v="345101"/>
    <x v="10"/>
    <m/>
    <s v="JCT-MAY 16 ACCRUAL"/>
    <s v="JE"/>
    <n v="308482"/>
    <d v="2016-05-31T00:00:00"/>
    <n v="107"/>
    <m/>
    <n v="107"/>
    <s v="AA"/>
    <s v="P"/>
    <s v="6100 - SALARIES &amp; WAGES"/>
    <x v="10"/>
    <s v="Water Serv Corp of Kentucky"/>
    <s v="MWR"/>
    <s v="KY"/>
    <x v="1"/>
  </r>
  <r>
    <n v="345"/>
    <n v="345101"/>
    <x v="10"/>
    <m/>
    <s v="Captime Reallocation"/>
    <s v="T8"/>
    <n v="308547"/>
    <d v="2016-05-24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1"/>
    <x v="10"/>
    <m/>
    <s v="Captime Reallocation"/>
    <s v="T9"/>
    <n v="308548"/>
    <d v="2016-05-24T00:00:00"/>
    <m/>
    <n v="-46.39"/>
    <n v="-46.39"/>
    <s v="AA"/>
    <s v="P"/>
    <s v="6100 - SALARIES &amp; WAGES"/>
    <x v="10"/>
    <s v="Water Serv Corp of Kentucky"/>
    <s v="MWR"/>
    <s v="KY"/>
    <x v="1"/>
  </r>
  <r>
    <n v="345"/>
    <n v="345101"/>
    <x v="10"/>
    <m/>
    <s v="Salary and Expense Distributio"/>
    <s v="JP"/>
    <n v="308566"/>
    <d v="2016-05-24T00:00:00"/>
    <n v="184.87"/>
    <m/>
    <n v="184.87"/>
    <s v="AA"/>
    <s v="P"/>
    <s v="6100 - SALARIES &amp; WAGES"/>
    <x v="10"/>
    <s v="Water Serv Corp of Kentucky"/>
    <s v="MWR"/>
    <s v="KY"/>
    <x v="1"/>
  </r>
  <r>
    <n v="345"/>
    <n v="345101"/>
    <x v="10"/>
    <m/>
    <s v="Captime Reallocation"/>
    <s v="T8"/>
    <n v="308465"/>
    <d v="2016-05-10T00:00:00"/>
    <n v="19.079999999999998"/>
    <m/>
    <n v="19.079999999999998"/>
    <s v="AA"/>
    <s v="P"/>
    <s v="6100 - SALARIES &amp; WAGES"/>
    <x v="10"/>
    <s v="Water Serv Corp of Kentucky"/>
    <s v="MWR"/>
    <s v="KY"/>
    <x v="1"/>
  </r>
  <r>
    <n v="345"/>
    <n v="345101"/>
    <x v="10"/>
    <m/>
    <s v="Captime Reallocation"/>
    <s v="T9"/>
    <n v="308466"/>
    <d v="2016-05-10T00:00:00"/>
    <m/>
    <n v="-183.44"/>
    <n v="-183.44"/>
    <s v="AA"/>
    <s v="P"/>
    <s v="6100 - SALARIES &amp; WAGES"/>
    <x v="10"/>
    <s v="Water Serv Corp of Kentucky"/>
    <s v="MWR"/>
    <s v="KY"/>
    <x v="1"/>
  </r>
  <r>
    <n v="345"/>
    <n v="345101"/>
    <x v="10"/>
    <m/>
    <s v="Salary and Expense Distributio"/>
    <s v="JP"/>
    <n v="308467"/>
    <d v="2016-05-10T00:00:00"/>
    <n v="213.39"/>
    <m/>
    <n v="213.39"/>
    <s v="AA"/>
    <s v="P"/>
    <s v="6100 - SALARIES &amp; WAGES"/>
    <x v="10"/>
    <s v="Water Serv Corp of Kentucky"/>
    <s v="MWR"/>
    <s v="KY"/>
    <x v="1"/>
  </r>
  <r>
    <n v="345"/>
    <n v="345101"/>
    <x v="10"/>
    <m/>
    <s v="JCT-APR 16 ACCRUAL"/>
    <s v="JE"/>
    <n v="308372"/>
    <d v="2016-05-01T00:00:00"/>
    <m/>
    <n v="-64"/>
    <n v="-64"/>
    <s v="AA"/>
    <s v="P"/>
    <s v="6100 - SALARIES &amp; WAGES"/>
    <x v="10"/>
    <s v="Water Serv Corp of Kentucky"/>
    <s v="MWR"/>
    <s v="KY"/>
    <x v="1"/>
  </r>
  <r>
    <n v="345"/>
    <n v="345101"/>
    <x v="10"/>
    <m/>
    <s v="JCT-APR 16 ACCRUAL"/>
    <s v="JE"/>
    <n v="308372"/>
    <d v="2016-04-30T00:00:00"/>
    <n v="64"/>
    <m/>
    <n v="64"/>
    <s v="AA"/>
    <s v="P"/>
    <s v="6100 - SALARIES &amp; WAGES"/>
    <x v="10"/>
    <s v="Water Serv Corp of Kentucky"/>
    <s v="MWR"/>
    <s v="KY"/>
    <x v="1"/>
  </r>
  <r>
    <n v="345"/>
    <n v="345101"/>
    <x v="10"/>
    <m/>
    <s v="Captime Reallocation"/>
    <s v="T8"/>
    <n v="308316"/>
    <d v="2016-04-26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1"/>
    <x v="10"/>
    <m/>
    <s v="Salary and Expense Distributio"/>
    <s v="JP"/>
    <n v="308318"/>
    <d v="2016-04-26T00:00:00"/>
    <n v="213.04"/>
    <m/>
    <n v="213.04"/>
    <s v="AA"/>
    <s v="P"/>
    <s v="6100 - SALARIES &amp; WAGES"/>
    <x v="10"/>
    <s v="Water Serv Corp of Kentucky"/>
    <s v="MWR"/>
    <s v="KY"/>
    <x v="1"/>
  </r>
  <r>
    <n v="345"/>
    <n v="345101"/>
    <x v="10"/>
    <m/>
    <s v="Captime Reallocation"/>
    <s v="T9"/>
    <n v="308317"/>
    <d v="2016-04-26T00:00:00"/>
    <m/>
    <n v="-123.58"/>
    <n v="-123.58"/>
    <s v="AA"/>
    <s v="P"/>
    <s v="6100 - SALARIES &amp; WAGES"/>
    <x v="10"/>
    <s v="Water Serv Corp of Kentucky"/>
    <s v="MWR"/>
    <s v="KY"/>
    <x v="1"/>
  </r>
  <r>
    <n v="345"/>
    <n v="345101"/>
    <x v="10"/>
    <m/>
    <s v="Captime Reallocation"/>
    <s v="T8"/>
    <n v="308348"/>
    <d v="2016-04-12T00:00:00"/>
    <n v="76.319999999999993"/>
    <m/>
    <n v="76.319999999999993"/>
    <s v="AA"/>
    <s v="P"/>
    <s v="6100 - SALARIES &amp; WAGES"/>
    <x v="10"/>
    <s v="Water Serv Corp of Kentucky"/>
    <s v="MWR"/>
    <s v="KY"/>
    <x v="1"/>
  </r>
  <r>
    <n v="345"/>
    <n v="345101"/>
    <x v="10"/>
    <m/>
    <s v="Captime Reallocation"/>
    <s v="T8"/>
    <n v="308348"/>
    <d v="2016-04-12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1"/>
    <x v="10"/>
    <m/>
    <s v="Captime Reallocation"/>
    <s v="T8"/>
    <n v="308348"/>
    <d v="2016-04-12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1"/>
    <x v="10"/>
    <m/>
    <s v="Captime Reallocation"/>
    <s v="T9"/>
    <n v="308349"/>
    <d v="2016-04-12T00:00:00"/>
    <m/>
    <n v="-88.82"/>
    <n v="-88.82"/>
    <s v="AA"/>
    <s v="P"/>
    <s v="6100 - SALARIES &amp; WAGES"/>
    <x v="10"/>
    <s v="Water Serv Corp of Kentucky"/>
    <s v="MWR"/>
    <s v="KY"/>
    <x v="1"/>
  </r>
  <r>
    <n v="345"/>
    <n v="345101"/>
    <x v="10"/>
    <m/>
    <s v="Salary and Expense Distributio"/>
    <s v="JP"/>
    <n v="308255"/>
    <d v="2016-04-12T00:00:00"/>
    <n v="235.14"/>
    <m/>
    <n v="235.14"/>
    <s v="AA"/>
    <s v="P"/>
    <s v="6100 - SALARIES &amp; WAGES"/>
    <x v="10"/>
    <s v="Water Serv Corp of Kentucky"/>
    <s v="MWR"/>
    <s v="KY"/>
    <x v="1"/>
  </r>
  <r>
    <n v="345"/>
    <n v="345101"/>
    <x v="10"/>
    <m/>
    <s v="Salary and Expense Distributio"/>
    <s v="JP"/>
    <n v="308086"/>
    <d v="2016-04-08T00:00:00"/>
    <n v="190.8"/>
    <m/>
    <n v="190.8"/>
    <s v="AA"/>
    <s v="P"/>
    <s v="6100 - SALARIES &amp; WAGES"/>
    <x v="10"/>
    <s v="Water Serv Corp of Kentucky"/>
    <s v="MWR"/>
    <s v="KY"/>
    <x v="1"/>
  </r>
  <r>
    <n v="345"/>
    <n v="345101"/>
    <x v="10"/>
    <m/>
    <s v="Salary and Expense Distributio"/>
    <s v="JP"/>
    <n v="308112"/>
    <d v="2016-04-08T00:00:00"/>
    <m/>
    <n v="-190.8"/>
    <n v="-190.8"/>
    <s v="AA"/>
    <s v="P"/>
    <s v="6100 - SALARIES &amp; WAGES"/>
    <x v="10"/>
    <s v="Water Serv Corp of Kentucky"/>
    <s v="MWR"/>
    <s v="KY"/>
    <x v="1"/>
  </r>
  <r>
    <n v="345"/>
    <n v="345101"/>
    <x v="10"/>
    <m/>
    <s v="JCT-MAR 16 ACCRUAL"/>
    <s v="JE"/>
    <n v="307949"/>
    <d v="2016-04-01T00:00:00"/>
    <m/>
    <n v="-34"/>
    <n v="-34"/>
    <s v="AA"/>
    <s v="P"/>
    <s v="6100 - SALARIES &amp; WAGES"/>
    <x v="10"/>
    <s v="Water Serv Corp of Kentucky"/>
    <s v="MWR"/>
    <s v="KY"/>
    <x v="1"/>
  </r>
  <r>
    <n v="345"/>
    <n v="345101"/>
    <x v="10"/>
    <m/>
    <s v="JCT-MAR 16 ACCRUAL"/>
    <s v="JE"/>
    <n v="307949"/>
    <d v="2016-03-31T00:00:00"/>
    <n v="34"/>
    <m/>
    <n v="34"/>
    <s v="AA"/>
    <s v="P"/>
    <s v="6100 - SALARIES &amp; WAGES"/>
    <x v="10"/>
    <s v="Water Serv Corp of Kentucky"/>
    <s v="MWR"/>
    <s v="KY"/>
    <x v="1"/>
  </r>
  <r>
    <n v="345"/>
    <n v="345101"/>
    <x v="10"/>
    <m/>
    <s v="Captime Reallocation"/>
    <s v="T9"/>
    <n v="308063"/>
    <d v="2016-03-29T00:00:00"/>
    <m/>
    <n v="-82.7"/>
    <n v="-82.7"/>
    <s v="AA"/>
    <s v="P"/>
    <s v="6100 - SALARIES &amp; WAGES"/>
    <x v="10"/>
    <s v="Water Serv Corp of Kentucky"/>
    <s v="MWR"/>
    <s v="KY"/>
    <x v="1"/>
  </r>
  <r>
    <n v="345"/>
    <n v="345101"/>
    <x v="10"/>
    <m/>
    <s v="Salary and Expense Distributio"/>
    <s v="JP"/>
    <n v="308113"/>
    <d v="2016-03-29T00:00:00"/>
    <n v="190.8"/>
    <m/>
    <n v="190.8"/>
    <s v="AA"/>
    <s v="P"/>
    <s v="6100 - SALARIES &amp; WAGES"/>
    <x v="10"/>
    <s v="Water Serv Corp of Kentucky"/>
    <s v="MWR"/>
    <s v="KY"/>
    <x v="1"/>
  </r>
  <r>
    <n v="345"/>
    <n v="345101"/>
    <x v="10"/>
    <m/>
    <s v="Salary and Expense Distributio"/>
    <s v="JP"/>
    <n v="307944"/>
    <d v="2016-03-15T00:00:00"/>
    <n v="195.93"/>
    <m/>
    <n v="195.93"/>
    <s v="AA"/>
    <s v="P"/>
    <s v="6100 - SALARIES &amp; WAGES"/>
    <x v="10"/>
    <s v="Water Serv Corp of Kentucky"/>
    <s v="MWR"/>
    <s v="KY"/>
    <x v="1"/>
  </r>
  <r>
    <n v="345"/>
    <n v="345101"/>
    <x v="10"/>
    <m/>
    <s v="Captime Reallocation"/>
    <s v="T9"/>
    <n v="307943"/>
    <d v="2016-03-15T00:00:00"/>
    <m/>
    <n v="-34.619999999999997"/>
    <n v="-34.619999999999997"/>
    <s v="AA"/>
    <s v="P"/>
    <s v="6100 - SALARIES &amp; WAGES"/>
    <x v="10"/>
    <s v="Water Serv Corp of Kentucky"/>
    <s v="MWR"/>
    <s v="KY"/>
    <x v="1"/>
  </r>
  <r>
    <n v="345"/>
    <n v="345101"/>
    <x v="10"/>
    <m/>
    <s v="JCT-FEB 16 ACCRUAL"/>
    <s v="JE"/>
    <n v="307387"/>
    <d v="2016-03-01T00:00:00"/>
    <m/>
    <n v="-153"/>
    <n v="-153"/>
    <s v="AA"/>
    <s v="P"/>
    <s v="6100 - SALARIES &amp; WAGES"/>
    <x v="10"/>
    <s v="Water Serv Corp of Kentucky"/>
    <s v="MWR"/>
    <s v="KY"/>
    <x v="1"/>
  </r>
  <r>
    <n v="345"/>
    <n v="345101"/>
    <x v="10"/>
    <m/>
    <s v="Captime Reallocation"/>
    <s v="T9"/>
    <n v="307648"/>
    <d v="2016-03-01T00:00:00"/>
    <m/>
    <n v="-19.23"/>
    <n v="-19.23"/>
    <s v="AA"/>
    <s v="P"/>
    <s v="6100 - SALARIES &amp; WAGES"/>
    <x v="10"/>
    <s v="Water Serv Corp of Kentucky"/>
    <s v="MWR"/>
    <s v="KY"/>
    <x v="1"/>
  </r>
  <r>
    <n v="345"/>
    <n v="345101"/>
    <x v="10"/>
    <m/>
    <s v="Salary and Expense Distributio"/>
    <s v="JP"/>
    <n v="307649"/>
    <d v="2016-03-01T00:00:00"/>
    <n v="200.7"/>
    <m/>
    <n v="200.7"/>
    <s v="AA"/>
    <s v="P"/>
    <s v="6100 - SALARIES &amp; WAGES"/>
    <x v="10"/>
    <s v="Water Serv Corp of Kentucky"/>
    <s v="MWR"/>
    <s v="KY"/>
    <x v="1"/>
  </r>
  <r>
    <n v="345"/>
    <n v="345101"/>
    <x v="10"/>
    <m/>
    <s v="Captime Reallocation"/>
    <s v="T8"/>
    <n v="307647"/>
    <d v="2016-03-01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1"/>
    <x v="10"/>
    <m/>
    <s v="JCT-FEB 16 ACCRUAL"/>
    <s v="JE"/>
    <n v="307387"/>
    <d v="2016-02-29T00:00:00"/>
    <n v="153"/>
    <m/>
    <n v="153"/>
    <s v="AA"/>
    <s v="P"/>
    <s v="6100 - SALARIES &amp; WAGES"/>
    <x v="10"/>
    <s v="Water Serv Corp of Kentucky"/>
    <s v="MWR"/>
    <s v="KY"/>
    <x v="1"/>
  </r>
  <r>
    <n v="345"/>
    <n v="345101"/>
    <x v="10"/>
    <m/>
    <s v="Captime Reallocation"/>
    <s v="T9"/>
    <n v="307413"/>
    <d v="2016-02-16T00:00:00"/>
    <m/>
    <n v="-201.74"/>
    <n v="-201.74"/>
    <s v="AA"/>
    <s v="P"/>
    <s v="6100 - SALARIES &amp; WAGES"/>
    <x v="10"/>
    <s v="Water Serv Corp of Kentucky"/>
    <s v="MWR"/>
    <s v="KY"/>
    <x v="1"/>
  </r>
  <r>
    <n v="345"/>
    <n v="345101"/>
    <x v="10"/>
    <m/>
    <s v="Salary and Expense Distributio"/>
    <s v="JP"/>
    <n v="307406"/>
    <d v="2016-02-16T00:00:00"/>
    <n v="279.60000000000002"/>
    <m/>
    <n v="279.60000000000002"/>
    <s v="AA"/>
    <s v="P"/>
    <s v="6100 - SALARIES &amp; WAGES"/>
    <x v="10"/>
    <s v="Water Serv Corp of Kentucky"/>
    <s v="MWR"/>
    <s v="KY"/>
    <x v="1"/>
  </r>
  <r>
    <n v="345"/>
    <n v="345101"/>
    <x v="10"/>
    <m/>
    <s v="Captime Reallocation"/>
    <s v="T8"/>
    <n v="307327"/>
    <d v="2016-02-02T00:00:00"/>
    <n v="76.319999999999993"/>
    <m/>
    <n v="76.319999999999993"/>
    <s v="AA"/>
    <s v="P"/>
    <s v="6100 - SALARIES &amp; WAGES"/>
    <x v="10"/>
    <s v="Water Serv Corp of Kentucky"/>
    <s v="MWR"/>
    <s v="KY"/>
    <x v="1"/>
  </r>
  <r>
    <n v="345"/>
    <n v="345101"/>
    <x v="10"/>
    <m/>
    <s v="Captime Reallocation"/>
    <s v="T8"/>
    <n v="307327"/>
    <d v="2016-02-02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1"/>
    <x v="10"/>
    <m/>
    <s v="Captime Reallocation"/>
    <s v="T8"/>
    <n v="307327"/>
    <d v="2016-02-02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1"/>
    <x v="10"/>
    <m/>
    <s v="Captime Reallocation"/>
    <s v="T8"/>
    <n v="307327"/>
    <d v="2016-02-02T00:00:00"/>
    <n v="76.319999999999993"/>
    <m/>
    <n v="76.319999999999993"/>
    <s v="AA"/>
    <s v="P"/>
    <s v="6100 - SALARIES &amp; WAGES"/>
    <x v="10"/>
    <s v="Water Serv Corp of Kentucky"/>
    <s v="MWR"/>
    <s v="KY"/>
    <x v="1"/>
  </r>
  <r>
    <n v="345"/>
    <n v="345101"/>
    <x v="10"/>
    <m/>
    <s v="Salary and Expense Distributio"/>
    <s v="JP"/>
    <n v="307329"/>
    <d v="2016-02-02T00:00:00"/>
    <n v="199.05"/>
    <m/>
    <n v="199.05"/>
    <s v="AA"/>
    <s v="P"/>
    <s v="6100 - SALARIES &amp; WAGES"/>
    <x v="10"/>
    <s v="Water Serv Corp of Kentucky"/>
    <s v="MWR"/>
    <s v="KY"/>
    <x v="1"/>
  </r>
  <r>
    <n v="345"/>
    <n v="345101"/>
    <x v="10"/>
    <m/>
    <s v="Captime Reallocation"/>
    <s v="T9"/>
    <n v="307328"/>
    <d v="2016-02-02T00:00:00"/>
    <m/>
    <n v="-53.85"/>
    <n v="-53.85"/>
    <s v="AA"/>
    <s v="P"/>
    <s v="6100 - SALARIES &amp; WAGES"/>
    <x v="10"/>
    <s v="Water Serv Corp of Kentucky"/>
    <s v="MWR"/>
    <s v="KY"/>
    <x v="1"/>
  </r>
  <r>
    <n v="345"/>
    <n v="345101"/>
    <x v="10"/>
    <m/>
    <s v="JCT-JAN 16 ACCRUAL"/>
    <s v="JE"/>
    <n v="307112"/>
    <d v="2016-02-01T00:00:00"/>
    <m/>
    <n v="-136"/>
    <n v="-136"/>
    <s v="AA"/>
    <s v="P"/>
    <s v="6100 - SALARIES &amp; WAGES"/>
    <x v="10"/>
    <s v="Water Serv Corp of Kentucky"/>
    <s v="MWR"/>
    <s v="KY"/>
    <x v="1"/>
  </r>
  <r>
    <n v="345"/>
    <n v="345101"/>
    <x v="10"/>
    <m/>
    <s v="JCT-JAN 16 ACCRUAL"/>
    <s v="JE"/>
    <n v="307112"/>
    <d v="2016-01-31T00:00:00"/>
    <n v="136"/>
    <m/>
    <n v="136"/>
    <s v="AA"/>
    <s v="P"/>
    <s v="6100 - SALARIES &amp; WAGES"/>
    <x v="10"/>
    <s v="Water Serv Corp of Kentucky"/>
    <s v="MWR"/>
    <s v="KY"/>
    <x v="1"/>
  </r>
  <r>
    <n v="345"/>
    <n v="345101"/>
    <x v="10"/>
    <m/>
    <s v="Captime Reallocation"/>
    <s v="T8"/>
    <n v="307119"/>
    <d v="2016-01-19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1"/>
    <x v="10"/>
    <m/>
    <s v="Captime Reallocation"/>
    <s v="T8"/>
    <n v="307119"/>
    <d v="2016-01-19T00:00:00"/>
    <n v="76.319999999999993"/>
    <m/>
    <n v="76.319999999999993"/>
    <s v="AA"/>
    <s v="P"/>
    <s v="6100 - SALARIES &amp; WAGES"/>
    <x v="10"/>
    <s v="Water Serv Corp of Kentucky"/>
    <s v="MWR"/>
    <s v="KY"/>
    <x v="1"/>
  </r>
  <r>
    <n v="345"/>
    <n v="345101"/>
    <x v="10"/>
    <m/>
    <s v="Captime Reallocation"/>
    <s v="T8"/>
    <n v="307119"/>
    <d v="2016-01-19T00:00:00"/>
    <n v="76.319999999999993"/>
    <m/>
    <n v="76.319999999999993"/>
    <s v="AA"/>
    <s v="P"/>
    <s v="6100 - SALARIES &amp; WAGES"/>
    <x v="10"/>
    <s v="Water Serv Corp of Kentucky"/>
    <s v="MWR"/>
    <s v="KY"/>
    <x v="1"/>
  </r>
  <r>
    <n v="345"/>
    <n v="345101"/>
    <x v="10"/>
    <m/>
    <s v="Captime Reallocation"/>
    <s v="T8"/>
    <n v="307119"/>
    <d v="2016-01-19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1"/>
    <x v="10"/>
    <m/>
    <s v="Captime Reallocation"/>
    <s v="T8"/>
    <n v="307119"/>
    <d v="2016-01-19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1"/>
    <x v="10"/>
    <m/>
    <s v="Captime Reallocation"/>
    <s v="T8"/>
    <n v="307119"/>
    <d v="2016-01-19T00:00:00"/>
    <n v="114.48"/>
    <m/>
    <n v="114.48"/>
    <s v="AA"/>
    <s v="P"/>
    <s v="6100 - SALARIES &amp; WAGES"/>
    <x v="10"/>
    <s v="Water Serv Corp of Kentucky"/>
    <s v="MWR"/>
    <s v="KY"/>
    <x v="1"/>
  </r>
  <r>
    <n v="345"/>
    <n v="345101"/>
    <x v="10"/>
    <m/>
    <s v="Salary and Expense Distributio"/>
    <s v="JP"/>
    <n v="307121"/>
    <d v="2016-01-19T00:00:00"/>
    <n v="209.13"/>
    <m/>
    <n v="209.13"/>
    <s v="AA"/>
    <s v="P"/>
    <s v="6100 - SALARIES &amp; WAGES"/>
    <x v="10"/>
    <s v="Water Serv Corp of Kentucky"/>
    <s v="MWR"/>
    <s v="KY"/>
    <x v="1"/>
  </r>
  <r>
    <n v="345"/>
    <n v="345101"/>
    <x v="10"/>
    <m/>
    <s v="Captime Reallocation"/>
    <s v="T9"/>
    <n v="307120"/>
    <d v="2016-01-19T00:00:00"/>
    <m/>
    <n v="-161.55000000000001"/>
    <n v="-161.55000000000001"/>
    <s v="AA"/>
    <s v="P"/>
    <s v="6100 - SALARIES &amp; WAGES"/>
    <x v="10"/>
    <s v="Water Serv Corp of Kentucky"/>
    <s v="MWR"/>
    <s v="KY"/>
    <x v="1"/>
  </r>
  <r>
    <n v="345"/>
    <n v="345101"/>
    <x v="10"/>
    <m/>
    <s v="Captime Reallocation"/>
    <s v="T9"/>
    <n v="307057"/>
    <d v="2016-01-05T00:00:00"/>
    <m/>
    <n v="-57.58"/>
    <n v="-57.58"/>
    <s v="AA"/>
    <s v="P"/>
    <s v="6100 - SALARIES &amp; WAGES"/>
    <x v="10"/>
    <s v="Water Serv Corp of Kentucky"/>
    <s v="MWR"/>
    <s v="KY"/>
    <x v="1"/>
  </r>
  <r>
    <n v="345"/>
    <n v="345101"/>
    <x v="10"/>
    <m/>
    <s v="Captime Reallocation"/>
    <s v="T8"/>
    <n v="307056"/>
    <d v="2016-01-05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1"/>
    <x v="10"/>
    <m/>
    <s v="Captime Reallocation"/>
    <s v="T8"/>
    <n v="307056"/>
    <d v="2016-01-05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1"/>
    <x v="10"/>
    <m/>
    <s v="Captime Reallocation"/>
    <s v="T8"/>
    <n v="307056"/>
    <d v="2016-01-05T00:00:00"/>
    <n v="76.319999999999993"/>
    <m/>
    <n v="76.319999999999993"/>
    <s v="AA"/>
    <s v="P"/>
    <s v="6100 - SALARIES &amp; WAGES"/>
    <x v="10"/>
    <s v="Water Serv Corp of Kentucky"/>
    <s v="MWR"/>
    <s v="KY"/>
    <x v="1"/>
  </r>
  <r>
    <n v="345"/>
    <n v="345101"/>
    <x v="10"/>
    <m/>
    <s v="Salary and Expense Distributio"/>
    <s v="JP"/>
    <n v="307060"/>
    <d v="2016-01-05T00:00:00"/>
    <n v="160.65"/>
    <m/>
    <n v="160.65"/>
    <s v="AA"/>
    <s v="P"/>
    <s v="6100 - SALARIES &amp; WAGES"/>
    <x v="10"/>
    <s v="Water Serv Corp of Kentucky"/>
    <s v="MWR"/>
    <s v="KY"/>
    <x v="1"/>
  </r>
  <r>
    <n v="345"/>
    <n v="345101"/>
    <x v="10"/>
    <m/>
    <s v="JCT-DEC 15 ACCRUAL"/>
    <s v="JE"/>
    <n v="306747"/>
    <d v="2016-01-01T00:00:00"/>
    <m/>
    <n v="-119"/>
    <n v="-119"/>
    <s v="AA"/>
    <s v="P"/>
    <s v="6100 - SALARIES &amp; WAGES"/>
    <x v="10"/>
    <s v="Water Serv Corp of Kentucky"/>
    <s v="MWR"/>
    <s v="KY"/>
    <x v="1"/>
  </r>
  <r>
    <n v="345"/>
    <n v="345102"/>
    <x v="10"/>
    <m/>
    <s v="JCT-DECEMBER 17 ACCRUAL"/>
    <s v="JE"/>
    <n v="359493"/>
    <d v="2017-12-31T00:00:00"/>
    <n v="1470"/>
    <m/>
    <n v="1470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9"/>
    <n v="359647"/>
    <d v="2017-12-31T00:00:00"/>
    <m/>
    <n v="-164.72"/>
    <n v="-164.7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9646"/>
    <d v="2017-12-31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9646"/>
    <d v="2017-12-31T00:00:00"/>
    <n v="20.36"/>
    <m/>
    <n v="20.36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9646"/>
    <d v="2017-12-31T00:00:00"/>
    <n v="81.42"/>
    <m/>
    <n v="81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9646"/>
    <d v="2017-12-31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Salary and Expense Distributio"/>
    <s v="JP"/>
    <n v="359593"/>
    <d v="2017-12-31T00:00:00"/>
    <n v="2435.0700000000002"/>
    <m/>
    <n v="2435.070000000000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9"/>
    <n v="359525"/>
    <d v="2017-12-15T00:00:00"/>
    <m/>
    <n v="-805.26"/>
    <n v="-805.26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9524"/>
    <d v="2017-12-15T00:00:00"/>
    <n v="203.55"/>
    <m/>
    <n v="203.55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9524"/>
    <d v="2017-12-15T00:00:00"/>
    <n v="81.42"/>
    <m/>
    <n v="81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9524"/>
    <d v="2017-12-15T00:00:00"/>
    <n v="20.36"/>
    <m/>
    <n v="20.36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9524"/>
    <d v="2017-12-15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9524"/>
    <d v="2017-12-15T00:00:00"/>
    <n v="122.13"/>
    <m/>
    <n v="122.13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9524"/>
    <d v="2017-12-15T00:00:00"/>
    <n v="122.13"/>
    <m/>
    <n v="122.13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9524"/>
    <d v="2017-12-15T00:00:00"/>
    <n v="81.42"/>
    <m/>
    <n v="81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9524"/>
    <d v="2017-12-15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9524"/>
    <d v="2017-12-15T00:00:00"/>
    <n v="20.36"/>
    <m/>
    <n v="20.36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9524"/>
    <d v="2017-12-15T00:00:00"/>
    <n v="81.42"/>
    <m/>
    <n v="81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9524"/>
    <d v="2017-12-15T00:00:00"/>
    <n v="81.42"/>
    <m/>
    <n v="81.42"/>
    <s v="AA"/>
    <s v="P"/>
    <s v="6100 - SALARIES &amp; WAGES"/>
    <x v="10"/>
    <s v="Water Serv Corp of Kentucky"/>
    <s v="MWR"/>
    <s v="KY"/>
    <x v="0"/>
  </r>
  <r>
    <n v="345"/>
    <n v="345102"/>
    <x v="10"/>
    <m/>
    <s v="Salary and Expense Distributio"/>
    <s v="JP"/>
    <n v="359521"/>
    <d v="2017-12-15T00:00:00"/>
    <n v="2435.0700000000002"/>
    <m/>
    <n v="2435.0700000000002"/>
    <s v="AA"/>
    <s v="P"/>
    <s v="6100 - SALARIES &amp; WAGES"/>
    <x v="10"/>
    <s v="Water Serv Corp of Kentucky"/>
    <s v="MWR"/>
    <s v="KY"/>
    <x v="0"/>
  </r>
  <r>
    <n v="345"/>
    <n v="345102"/>
    <x v="10"/>
    <m/>
    <s v="JCT-NOVEMBER 17 ACCRUAL"/>
    <s v="JE"/>
    <n v="359224"/>
    <d v="2017-12-01T00:00:00"/>
    <m/>
    <n v="-1286"/>
    <n v="-1286"/>
    <s v="AA"/>
    <s v="P"/>
    <s v="6100 - SALARIES &amp; WAGES"/>
    <x v="10"/>
    <s v="Water Serv Corp of Kentucky"/>
    <s v="MWR"/>
    <s v="KY"/>
    <x v="0"/>
  </r>
  <r>
    <n v="345"/>
    <n v="345102"/>
    <x v="10"/>
    <m/>
    <s v="JCT-NOVEMBER 17 ACCRUAL"/>
    <s v="JE"/>
    <n v="359224"/>
    <d v="2017-11-30T00:00:00"/>
    <n v="1286"/>
    <m/>
    <n v="1286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9"/>
    <n v="359306"/>
    <d v="2017-11-30T00:00:00"/>
    <m/>
    <n v="-292.82"/>
    <n v="-292.8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9305"/>
    <d v="2017-11-30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9305"/>
    <d v="2017-11-30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9305"/>
    <d v="2017-11-30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9305"/>
    <d v="2017-11-30T00:00:00"/>
    <n v="81.42"/>
    <m/>
    <n v="81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9305"/>
    <d v="2017-11-30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9305"/>
    <d v="2017-11-30T00:00:00"/>
    <n v="81.42"/>
    <m/>
    <n v="81.42"/>
    <s v="AA"/>
    <s v="P"/>
    <s v="6100 - SALARIES &amp; WAGES"/>
    <x v="10"/>
    <s v="Water Serv Corp of Kentucky"/>
    <s v="MWR"/>
    <s v="KY"/>
    <x v="0"/>
  </r>
  <r>
    <n v="345"/>
    <n v="345102"/>
    <x v="10"/>
    <m/>
    <s v="Salary and Expense Distributio"/>
    <s v="JP"/>
    <n v="359304"/>
    <d v="2017-11-30T00:00:00"/>
    <n v="2435.0700000000002"/>
    <m/>
    <n v="2435.0700000000002"/>
    <s v="AA"/>
    <s v="P"/>
    <s v="6100 - SALARIES &amp; WAGES"/>
    <x v="10"/>
    <s v="Water Serv Corp of Kentucky"/>
    <s v="MWR"/>
    <s v="KY"/>
    <x v="0"/>
  </r>
  <r>
    <n v="345"/>
    <n v="345102"/>
    <x v="10"/>
    <m/>
    <s v="Salary and Expense Distributio"/>
    <s v="JP"/>
    <n v="359230"/>
    <d v="2017-11-15T00:00:00"/>
    <n v="2435.0700000000002"/>
    <m/>
    <n v="2435.070000000000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9"/>
    <n v="359234"/>
    <d v="2017-11-15T00:00:00"/>
    <m/>
    <n v="-658.85"/>
    <n v="-658.85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9233"/>
    <d v="2017-11-15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9233"/>
    <d v="2017-11-15T00:00:00"/>
    <n v="20.36"/>
    <m/>
    <n v="20.36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9233"/>
    <d v="2017-11-15T00:00:00"/>
    <n v="20.36"/>
    <m/>
    <n v="20.36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9233"/>
    <d v="2017-11-15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9233"/>
    <d v="2017-11-15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9233"/>
    <d v="2017-11-15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9233"/>
    <d v="2017-11-15T00:00:00"/>
    <n v="203.55"/>
    <m/>
    <n v="203.55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9233"/>
    <d v="2017-11-15T00:00:00"/>
    <n v="162.84"/>
    <m/>
    <n v="162.84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9233"/>
    <d v="2017-11-15T00:00:00"/>
    <n v="81.42"/>
    <m/>
    <n v="81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9233"/>
    <d v="2017-11-15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9233"/>
    <d v="2017-11-15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JCT-OCTOBER 17 ACCRUAL"/>
    <s v="JE"/>
    <n v="358828"/>
    <d v="2017-11-01T00:00:00"/>
    <m/>
    <n v="-919"/>
    <n v="-919"/>
    <s v="AA"/>
    <s v="P"/>
    <s v="6100 - SALARIES &amp; WAGES"/>
    <x v="10"/>
    <s v="Water Serv Corp of Kentucky"/>
    <s v="MWR"/>
    <s v="KY"/>
    <x v="0"/>
  </r>
  <r>
    <n v="345"/>
    <n v="345102"/>
    <x v="10"/>
    <m/>
    <s v="Salary and Expense Distributio"/>
    <s v="JP"/>
    <n v="359008"/>
    <d v="2017-10-31T00:00:00"/>
    <n v="2434.8000000000002"/>
    <m/>
    <n v="2434.800000000000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976"/>
    <d v="2017-10-31T00:00:00"/>
    <n v="81.42"/>
    <m/>
    <n v="81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9"/>
    <n v="358977"/>
    <d v="2017-10-31T00:00:00"/>
    <m/>
    <n v="-1445.64"/>
    <n v="-1445.64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976"/>
    <d v="2017-10-31T00:00:00"/>
    <n v="81.42"/>
    <m/>
    <n v="81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976"/>
    <d v="2017-10-31T00:00:00"/>
    <n v="20.36"/>
    <m/>
    <n v="20.36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976"/>
    <d v="2017-10-31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976"/>
    <d v="2017-10-31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976"/>
    <d v="2017-10-31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976"/>
    <d v="2017-10-31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976"/>
    <d v="2017-10-31T00:00:00"/>
    <n v="81.42"/>
    <m/>
    <n v="81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976"/>
    <d v="2017-10-31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976"/>
    <d v="2017-10-31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976"/>
    <d v="2017-10-31T00:00:00"/>
    <n v="81.42"/>
    <m/>
    <n v="81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976"/>
    <d v="2017-10-31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976"/>
    <d v="2017-10-31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976"/>
    <d v="2017-10-31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976"/>
    <d v="2017-10-31T00:00:00"/>
    <n v="81.42"/>
    <m/>
    <n v="81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976"/>
    <d v="2017-10-31T00:00:00"/>
    <n v="81.42"/>
    <m/>
    <n v="81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976"/>
    <d v="2017-10-31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976"/>
    <d v="2017-10-31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976"/>
    <d v="2017-10-31T00:00:00"/>
    <n v="81.42"/>
    <m/>
    <n v="81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976"/>
    <d v="2017-10-31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976"/>
    <d v="2017-10-31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976"/>
    <d v="2017-10-31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976"/>
    <d v="2017-10-31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976"/>
    <d v="2017-10-31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976"/>
    <d v="2017-10-31T00:00:00"/>
    <n v="81.42"/>
    <m/>
    <n v="81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976"/>
    <d v="2017-10-31T00:00:00"/>
    <n v="81.42"/>
    <m/>
    <n v="81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976"/>
    <d v="2017-10-31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976"/>
    <d v="2017-10-31T00:00:00"/>
    <n v="81.42"/>
    <m/>
    <n v="81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976"/>
    <d v="2017-10-31T00:00:00"/>
    <n v="81.42"/>
    <m/>
    <n v="81.42"/>
    <s v="AA"/>
    <s v="P"/>
    <s v="6100 - SALARIES &amp; WAGES"/>
    <x v="10"/>
    <s v="Water Serv Corp of Kentucky"/>
    <s v="MWR"/>
    <s v="KY"/>
    <x v="0"/>
  </r>
  <r>
    <n v="345"/>
    <n v="345102"/>
    <x v="10"/>
    <m/>
    <s v="JCT-OCTOBER 17 ACCRUAL"/>
    <s v="JE"/>
    <n v="358828"/>
    <d v="2017-10-31T00:00:00"/>
    <n v="919"/>
    <m/>
    <n v="919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930"/>
    <d v="2017-10-15T00:00:00"/>
    <n v="122.13"/>
    <m/>
    <n v="122.13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930"/>
    <d v="2017-10-15T00:00:00"/>
    <n v="81.42"/>
    <m/>
    <n v="81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930"/>
    <d v="2017-10-15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930"/>
    <d v="2017-10-15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930"/>
    <d v="2017-10-15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930"/>
    <d v="2017-10-15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930"/>
    <d v="2017-10-15T00:00:00"/>
    <n v="81.42"/>
    <m/>
    <n v="81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930"/>
    <d v="2017-10-15T00:00:00"/>
    <n v="325.68"/>
    <m/>
    <n v="325.68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9"/>
    <n v="358931"/>
    <d v="2017-10-15T00:00:00"/>
    <m/>
    <n v="-878.36"/>
    <n v="-878.36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930"/>
    <d v="2017-10-15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930"/>
    <d v="2017-10-15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930"/>
    <d v="2017-10-15T00:00:00"/>
    <n v="81.42"/>
    <m/>
    <n v="81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930"/>
    <d v="2017-10-15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Salary and Expense Distributio"/>
    <s v="JP"/>
    <n v="358967"/>
    <d v="2017-10-15T00:00:00"/>
    <n v="2434.8000000000002"/>
    <m/>
    <n v="2434.8000000000002"/>
    <s v="AA"/>
    <s v="P"/>
    <s v="6100 - SALARIES &amp; WAGES"/>
    <x v="10"/>
    <s v="Water Serv Corp of Kentucky"/>
    <s v="MWR"/>
    <s v="KY"/>
    <x v="0"/>
  </r>
  <r>
    <n v="345"/>
    <n v="345102"/>
    <x v="10"/>
    <m/>
    <s v="JCT-SEPTEMBER 17 ACCRUAL"/>
    <s v="JE"/>
    <n v="358550"/>
    <d v="2017-10-01T00:00:00"/>
    <m/>
    <n v="-551"/>
    <n v="-55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655"/>
    <d v="2017-09-30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655"/>
    <d v="2017-09-30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655"/>
    <d v="2017-09-30T00:00:00"/>
    <n v="81.42"/>
    <m/>
    <n v="81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655"/>
    <d v="2017-09-30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655"/>
    <d v="2017-09-30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655"/>
    <d v="2017-09-30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655"/>
    <d v="2017-09-30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655"/>
    <d v="2017-09-30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655"/>
    <d v="2017-09-30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655"/>
    <d v="2017-09-30T00:00:00"/>
    <n v="81.42"/>
    <m/>
    <n v="81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655"/>
    <d v="2017-09-30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655"/>
    <d v="2017-09-30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655"/>
    <d v="2017-09-30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655"/>
    <d v="2017-09-30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655"/>
    <d v="2017-09-30T00:00:00"/>
    <n v="81.42"/>
    <m/>
    <n v="81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9"/>
    <n v="358656"/>
    <d v="2017-09-30T00:00:00"/>
    <m/>
    <n v="-658.48"/>
    <n v="-658.48"/>
    <s v="AA"/>
    <s v="P"/>
    <s v="6100 - SALARIES &amp; WAGES"/>
    <x v="10"/>
    <s v="Water Serv Corp of Kentucky"/>
    <s v="MWR"/>
    <s v="KY"/>
    <x v="0"/>
  </r>
  <r>
    <n v="345"/>
    <n v="345102"/>
    <x v="10"/>
    <m/>
    <s v="Salary and Expense Distributio"/>
    <s v="JP"/>
    <n v="358567"/>
    <d v="2017-09-30T00:00:00"/>
    <n v="2340.11"/>
    <m/>
    <n v="2340.11"/>
    <s v="AA"/>
    <s v="P"/>
    <s v="6100 - SALARIES &amp; WAGES"/>
    <x v="10"/>
    <s v="Water Serv Corp of Kentucky"/>
    <s v="MWR"/>
    <s v="KY"/>
    <x v="0"/>
  </r>
  <r>
    <n v="345"/>
    <n v="345102"/>
    <x v="10"/>
    <m/>
    <s v="JCT-SEPTEMBER 17 ACCRUAL"/>
    <s v="JE"/>
    <n v="358550"/>
    <d v="2017-09-30T00:00:00"/>
    <n v="551"/>
    <m/>
    <n v="55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9"/>
    <n v="358535"/>
    <d v="2017-09-15T00:00:00"/>
    <m/>
    <n v="-402.4"/>
    <n v="-402.4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534"/>
    <d v="2017-09-15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534"/>
    <d v="2017-09-15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534"/>
    <d v="2017-09-15T00:00:00"/>
    <n v="81.42"/>
    <m/>
    <n v="81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534"/>
    <d v="2017-09-15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534"/>
    <d v="2017-09-15T00:00:00"/>
    <n v="81.42"/>
    <m/>
    <n v="81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534"/>
    <d v="2017-09-15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534"/>
    <d v="2017-09-15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534"/>
    <d v="2017-09-15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534"/>
    <d v="2017-09-15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Salary and Expense Distributio"/>
    <s v="JP"/>
    <n v="358515"/>
    <d v="2017-09-15T00:00:00"/>
    <n v="2340.11"/>
    <m/>
    <n v="2340.11"/>
    <s v="AA"/>
    <s v="P"/>
    <s v="6100 - SALARIES &amp; WAGES"/>
    <x v="10"/>
    <s v="Water Serv Corp of Kentucky"/>
    <s v="MWR"/>
    <s v="KY"/>
    <x v="0"/>
  </r>
  <r>
    <n v="345"/>
    <n v="345102"/>
    <x v="10"/>
    <m/>
    <s v="JCT-AUGUST 17 ACCRUAL"/>
    <s v="JE"/>
    <n v="358307"/>
    <d v="2017-09-01T00:00:00"/>
    <m/>
    <n v="-367"/>
    <n v="-367"/>
    <s v="AA"/>
    <s v="P"/>
    <s v="6100 - SALARIES &amp; WAGES"/>
    <x v="10"/>
    <s v="Water Serv Corp of Kentucky"/>
    <s v="MWR"/>
    <s v="KY"/>
    <x v="0"/>
  </r>
  <r>
    <n v="345"/>
    <n v="345102"/>
    <x v="10"/>
    <m/>
    <s v="Salary and Expense Distributio"/>
    <s v="JP"/>
    <n v="358280"/>
    <d v="2017-08-31T00:00:00"/>
    <n v="2340.37"/>
    <m/>
    <n v="2340.37"/>
    <s v="AA"/>
    <s v="P"/>
    <s v="6100 - SALARIES &amp; WAGES"/>
    <x v="10"/>
    <s v="Water Serv Corp of Kentucky"/>
    <s v="MWR"/>
    <s v="KY"/>
    <x v="0"/>
  </r>
  <r>
    <n v="345"/>
    <n v="345102"/>
    <x v="10"/>
    <m/>
    <s v="JCT-AUGUST 17 ACCRUAL"/>
    <s v="JE"/>
    <n v="358307"/>
    <d v="2017-08-31T00:00:00"/>
    <n v="367"/>
    <m/>
    <n v="367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347"/>
    <d v="2017-08-31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347"/>
    <d v="2017-08-31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347"/>
    <d v="2017-08-31T00:00:00"/>
    <n v="20.36"/>
    <m/>
    <n v="20.36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347"/>
    <d v="2017-08-31T00:00:00"/>
    <n v="81.42"/>
    <m/>
    <n v="81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347"/>
    <d v="2017-08-31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347"/>
    <d v="2017-08-31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347"/>
    <d v="2017-08-31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347"/>
    <d v="2017-08-31T00:00:00"/>
    <n v="20.36"/>
    <m/>
    <n v="20.36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347"/>
    <d v="2017-08-31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347"/>
    <d v="2017-08-31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347"/>
    <d v="2017-08-31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347"/>
    <d v="2017-08-31T00:00:00"/>
    <n v="162.84"/>
    <m/>
    <n v="162.84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9"/>
    <n v="358348"/>
    <d v="2017-08-31T00:00:00"/>
    <m/>
    <n v="-548.79999999999995"/>
    <n v="-548.79999999999995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345"/>
    <d v="2017-08-29T00:00:00"/>
    <n v="20.36"/>
    <m/>
    <n v="20.36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345"/>
    <d v="2017-08-29T00:00:00"/>
    <n v="81.42"/>
    <m/>
    <n v="81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345"/>
    <d v="2017-08-29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345"/>
    <d v="2017-08-29T00:00:00"/>
    <n v="81.42"/>
    <m/>
    <n v="81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345"/>
    <d v="2017-08-29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345"/>
    <d v="2017-08-29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345"/>
    <d v="2017-08-29T00:00:00"/>
    <n v="81.42"/>
    <m/>
    <n v="81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345"/>
    <d v="2017-08-29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345"/>
    <d v="2017-08-29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345"/>
    <d v="2017-08-29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345"/>
    <d v="2017-08-29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345"/>
    <d v="2017-08-29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345"/>
    <d v="2017-08-29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345"/>
    <d v="2017-08-29T00:00:00"/>
    <n v="81.42"/>
    <m/>
    <n v="81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345"/>
    <d v="2017-08-29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9"/>
    <n v="358346"/>
    <d v="2017-08-29T00:00:00"/>
    <m/>
    <n v="-768.32"/>
    <n v="-768.3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9"/>
    <n v="358253"/>
    <d v="2017-08-15T00:00:00"/>
    <m/>
    <n v="-695.14"/>
    <n v="-695.14"/>
    <s v="AA"/>
    <s v="P"/>
    <s v="6100 - SALARIES &amp; WAGES"/>
    <x v="10"/>
    <s v="Water Serv Corp of Kentucky"/>
    <s v="MWR"/>
    <s v="KY"/>
    <x v="0"/>
  </r>
  <r>
    <n v="345"/>
    <n v="345102"/>
    <x v="10"/>
    <m/>
    <s v="Salary and Expense Distributio"/>
    <s v="JP"/>
    <n v="358251"/>
    <d v="2017-08-15T00:00:00"/>
    <n v="2110.5300000000002"/>
    <m/>
    <n v="2110.530000000000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252"/>
    <d v="2017-08-15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252"/>
    <d v="2017-08-15T00:00:00"/>
    <n v="81.42"/>
    <m/>
    <n v="81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252"/>
    <d v="2017-08-15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252"/>
    <d v="2017-08-15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252"/>
    <d v="2017-08-15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252"/>
    <d v="2017-08-15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252"/>
    <d v="2017-08-15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252"/>
    <d v="2017-08-15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252"/>
    <d v="2017-08-15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252"/>
    <d v="2017-08-15T00:00:00"/>
    <n v="81.42"/>
    <m/>
    <n v="81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252"/>
    <d v="2017-08-15T00:00:00"/>
    <n v="81.42"/>
    <m/>
    <n v="81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252"/>
    <d v="2017-08-15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252"/>
    <d v="2017-08-15T00:00:00"/>
    <n v="81.42"/>
    <m/>
    <n v="81.42"/>
    <s v="AA"/>
    <s v="P"/>
    <s v="6100 - SALARIES &amp; WAGES"/>
    <x v="10"/>
    <s v="Water Serv Corp of Kentucky"/>
    <s v="MWR"/>
    <s v="KY"/>
    <x v="0"/>
  </r>
  <r>
    <n v="345"/>
    <n v="345102"/>
    <x v="10"/>
    <m/>
    <s v="JCT-JULY 17 ACCRUAL"/>
    <s v="JE"/>
    <n v="357949"/>
    <d v="2017-08-01T00:00:00"/>
    <m/>
    <n v="-1654"/>
    <n v="-1654"/>
    <s v="AA"/>
    <s v="P"/>
    <s v="6100 - SALARIES &amp; WAGES"/>
    <x v="10"/>
    <s v="Water Serv Corp of Kentucky"/>
    <s v="MWR"/>
    <s v="KY"/>
    <x v="0"/>
  </r>
  <r>
    <n v="345"/>
    <n v="345102"/>
    <x v="10"/>
    <m/>
    <s v="Salary and Expense Distributio"/>
    <s v="JP"/>
    <n v="358191"/>
    <d v="2017-08-01T00:00:00"/>
    <n v="2175.89"/>
    <m/>
    <n v="2175.89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192"/>
    <d v="2017-08-01T00:00:00"/>
    <n v="20.36"/>
    <m/>
    <n v="20.36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192"/>
    <d v="2017-08-01T00:00:00"/>
    <n v="20.36"/>
    <m/>
    <n v="20.36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192"/>
    <d v="2017-08-01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192"/>
    <d v="2017-08-01T00:00:00"/>
    <n v="20.36"/>
    <m/>
    <n v="20.36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192"/>
    <d v="2017-08-01T00:00:00"/>
    <n v="20.36"/>
    <m/>
    <n v="20.36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192"/>
    <d v="2017-08-01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192"/>
    <d v="2017-08-01T00:00:00"/>
    <n v="20.36"/>
    <m/>
    <n v="20.36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192"/>
    <d v="2017-08-01T00:00:00"/>
    <n v="122.13"/>
    <m/>
    <n v="122.13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192"/>
    <d v="2017-08-01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192"/>
    <d v="2017-08-01T00:00:00"/>
    <n v="162.84"/>
    <m/>
    <n v="162.84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192"/>
    <d v="2017-08-01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192"/>
    <d v="2017-08-01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192"/>
    <d v="2017-08-01T00:00:00"/>
    <n v="81.42"/>
    <m/>
    <n v="81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9"/>
    <n v="358193"/>
    <d v="2017-08-01T00:00:00"/>
    <m/>
    <n v="-602.89"/>
    <n v="-602.89"/>
    <s v="AA"/>
    <s v="P"/>
    <s v="6100 - SALARIES &amp; WAGES"/>
    <x v="10"/>
    <s v="Water Serv Corp of Kentucky"/>
    <s v="MWR"/>
    <s v="KY"/>
    <x v="0"/>
  </r>
  <r>
    <n v="345"/>
    <n v="345102"/>
    <x v="10"/>
    <m/>
    <s v="JCT-JULY 17 ACCRUAL"/>
    <s v="JE"/>
    <n v="357949"/>
    <d v="2017-07-31T00:00:00"/>
    <n v="1654"/>
    <m/>
    <n v="1654"/>
    <s v="AA"/>
    <s v="P"/>
    <s v="6100 - SALARIES &amp; WAGES"/>
    <x v="10"/>
    <s v="Water Serv Corp of Kentucky"/>
    <s v="MWR"/>
    <s v="KY"/>
    <x v="0"/>
  </r>
  <r>
    <n v="345"/>
    <n v="345102"/>
    <x v="10"/>
    <m/>
    <s v="Salary and Expense Distributio"/>
    <s v="JP"/>
    <n v="357998"/>
    <d v="2017-07-18T00:00:00"/>
    <n v="1920.24"/>
    <m/>
    <n v="1920.24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9"/>
    <n v="358005"/>
    <d v="2017-07-18T00:00:00"/>
    <m/>
    <n v="-438.47"/>
    <n v="-438.47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004"/>
    <d v="2017-07-18T00:00:00"/>
    <n v="20.36"/>
    <m/>
    <n v="20.36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004"/>
    <d v="2017-07-18T00:00:00"/>
    <n v="20.36"/>
    <m/>
    <n v="20.36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004"/>
    <d v="2017-07-18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004"/>
    <d v="2017-07-18T00:00:00"/>
    <n v="20.36"/>
    <m/>
    <n v="20.36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004"/>
    <d v="2017-07-18T00:00:00"/>
    <n v="81.42"/>
    <m/>
    <n v="81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004"/>
    <d v="2017-07-18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004"/>
    <d v="2017-07-18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004"/>
    <d v="2017-07-18T00:00:00"/>
    <n v="81.42"/>
    <m/>
    <n v="81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004"/>
    <d v="2017-07-18T00:00:00"/>
    <n v="20.36"/>
    <m/>
    <n v="20.36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8004"/>
    <d v="2017-07-18T00:00:00"/>
    <n v="20.36"/>
    <m/>
    <n v="20.36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885"/>
    <d v="2017-07-04T00:00:00"/>
    <n v="81.42"/>
    <m/>
    <n v="81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885"/>
    <d v="2017-07-04T00:00:00"/>
    <n v="81.42"/>
    <m/>
    <n v="81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885"/>
    <d v="2017-07-04T00:00:00"/>
    <n v="81.42"/>
    <m/>
    <n v="81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885"/>
    <d v="2017-07-04T00:00:00"/>
    <n v="122.13"/>
    <m/>
    <n v="122.13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885"/>
    <d v="2017-07-04T00:00:00"/>
    <n v="20.36"/>
    <m/>
    <n v="20.36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885"/>
    <d v="2017-07-04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885"/>
    <d v="2017-07-04T00:00:00"/>
    <n v="162.84"/>
    <m/>
    <n v="162.84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9"/>
    <n v="357886"/>
    <d v="2017-07-04T00:00:00"/>
    <m/>
    <n v="-548.07000000000005"/>
    <n v="-548.07000000000005"/>
    <s v="AA"/>
    <s v="P"/>
    <s v="6100 - SALARIES &amp; WAGES"/>
    <x v="10"/>
    <s v="Water Serv Corp of Kentucky"/>
    <s v="MWR"/>
    <s v="KY"/>
    <x v="0"/>
  </r>
  <r>
    <n v="345"/>
    <n v="345102"/>
    <x v="10"/>
    <m/>
    <s v="Salary and Expense Distributio"/>
    <s v="JP"/>
    <n v="357897"/>
    <d v="2017-07-04T00:00:00"/>
    <n v="181.8"/>
    <m/>
    <n v="181.8"/>
    <s v="AA"/>
    <s v="P"/>
    <s v="6100 - SALARIES &amp; WAGES"/>
    <x v="10"/>
    <s v="Water Serv Corp of Kentucky"/>
    <s v="MWR"/>
    <s v="KY"/>
    <x v="0"/>
  </r>
  <r>
    <n v="345"/>
    <n v="345102"/>
    <x v="10"/>
    <m/>
    <s v="Salary and Expense Distributio"/>
    <s v="JP"/>
    <n v="357909"/>
    <d v="2017-07-04T00:00:00"/>
    <n v="1658.9"/>
    <m/>
    <n v="1658.9"/>
    <s v="AA"/>
    <s v="P"/>
    <s v="6100 - SALARIES &amp; WAGES"/>
    <x v="10"/>
    <s v="Water Serv Corp of Kentucky"/>
    <s v="MWR"/>
    <s v="KY"/>
    <x v="0"/>
  </r>
  <r>
    <n v="345"/>
    <n v="345102"/>
    <x v="10"/>
    <m/>
    <s v="JCT-JUNE 17 ACCRUAL"/>
    <s v="JE"/>
    <n v="357609"/>
    <d v="2017-07-01T00:00:00"/>
    <m/>
    <n v="-1470"/>
    <n v="-1470"/>
    <s v="AA"/>
    <s v="P"/>
    <s v="6100 - SALARIES &amp; WAGES"/>
    <x v="10"/>
    <s v="Water Serv Corp of Kentucky"/>
    <s v="MWR"/>
    <s v="KY"/>
    <x v="0"/>
  </r>
  <r>
    <n v="345"/>
    <n v="345102"/>
    <x v="10"/>
    <m/>
    <s v="JCT-JUNE 17 ACCRUAL"/>
    <s v="JE"/>
    <n v="357609"/>
    <d v="2017-06-30T00:00:00"/>
    <n v="1470"/>
    <m/>
    <n v="1470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625"/>
    <d v="2017-06-20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625"/>
    <d v="2017-06-20T00:00:00"/>
    <n v="81.42"/>
    <m/>
    <n v="81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625"/>
    <d v="2017-06-20T00:00:00"/>
    <n v="81.42"/>
    <m/>
    <n v="81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625"/>
    <d v="2017-06-20T00:00:00"/>
    <n v="81.42"/>
    <m/>
    <n v="81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625"/>
    <d v="2017-06-20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625"/>
    <d v="2017-06-20T00:00:00"/>
    <n v="162.84"/>
    <m/>
    <n v="162.84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625"/>
    <d v="2017-06-20T00:00:00"/>
    <n v="20.36"/>
    <m/>
    <n v="20.36"/>
    <s v="AA"/>
    <s v="P"/>
    <s v="6100 - SALARIES &amp; WAGES"/>
    <x v="10"/>
    <s v="Water Serv Corp of Kentucky"/>
    <s v="MWR"/>
    <s v="KY"/>
    <x v="0"/>
  </r>
  <r>
    <n v="345"/>
    <n v="345102"/>
    <x v="10"/>
    <m/>
    <s v="Salary and Expense Distributio"/>
    <s v="JP"/>
    <n v="357627"/>
    <d v="2017-06-20T00:00:00"/>
    <n v="2058.19"/>
    <m/>
    <n v="2058.19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9"/>
    <n v="357626"/>
    <d v="2017-06-20T00:00:00"/>
    <m/>
    <n v="-895.89"/>
    <n v="-895.89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625"/>
    <d v="2017-06-20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625"/>
    <d v="2017-06-20T00:00:00"/>
    <n v="20.36"/>
    <m/>
    <n v="20.36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625"/>
    <d v="2017-06-20T00:00:00"/>
    <n v="81.42"/>
    <m/>
    <n v="81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625"/>
    <d v="2017-06-20T00:00:00"/>
    <n v="81.42"/>
    <m/>
    <n v="81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625"/>
    <d v="2017-06-20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625"/>
    <d v="2017-06-20T00:00:00"/>
    <n v="20.36"/>
    <m/>
    <n v="20.36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541"/>
    <d v="2017-06-06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541"/>
    <d v="2017-06-06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541"/>
    <d v="2017-06-06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541"/>
    <d v="2017-06-06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541"/>
    <d v="2017-06-06T00:00:00"/>
    <n v="20.36"/>
    <m/>
    <n v="20.36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541"/>
    <d v="2017-06-06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541"/>
    <d v="2017-06-06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541"/>
    <d v="2017-06-06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541"/>
    <d v="2017-06-06T00:00:00"/>
    <n v="20.36"/>
    <m/>
    <n v="20.36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541"/>
    <d v="2017-06-06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9"/>
    <n v="357542"/>
    <d v="2017-06-06T00:00:00"/>
    <m/>
    <n v="-365.88"/>
    <n v="-365.88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541"/>
    <d v="2017-06-06T00:00:00"/>
    <n v="20.36"/>
    <m/>
    <n v="20.36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541"/>
    <d v="2017-06-06T00:00:00"/>
    <n v="20.36"/>
    <m/>
    <n v="20.36"/>
    <s v="AA"/>
    <s v="P"/>
    <s v="6100 - SALARIES &amp; WAGES"/>
    <x v="10"/>
    <s v="Water Serv Corp of Kentucky"/>
    <s v="MWR"/>
    <s v="KY"/>
    <x v="0"/>
  </r>
  <r>
    <n v="345"/>
    <n v="345102"/>
    <x v="10"/>
    <m/>
    <s v="Salary and Expense Distributio"/>
    <s v="JP"/>
    <n v="357545"/>
    <d v="2017-06-06T00:00:00"/>
    <n v="1843.16"/>
    <m/>
    <n v="1843.16"/>
    <s v="AA"/>
    <s v="P"/>
    <s v="6100 - SALARIES &amp; WAGES"/>
    <x v="10"/>
    <s v="Water Serv Corp of Kentucky"/>
    <s v="MWR"/>
    <s v="KY"/>
    <x v="0"/>
  </r>
  <r>
    <n v="345"/>
    <n v="345102"/>
    <x v="10"/>
    <m/>
    <s v="JCT-MAY 17 ACCRUAL"/>
    <s v="JE"/>
    <n v="357272"/>
    <d v="2017-06-01T00:00:00"/>
    <m/>
    <n v="-1102"/>
    <n v="-1102"/>
    <s v="AA"/>
    <s v="P"/>
    <s v="6100 - SALARIES &amp; WAGES"/>
    <x v="10"/>
    <s v="Water Serv Corp of Kentucky"/>
    <s v="MWR"/>
    <s v="KY"/>
    <x v="0"/>
  </r>
  <r>
    <n v="345"/>
    <n v="345102"/>
    <x v="10"/>
    <m/>
    <s v="JCT-MAY 17 ACCRUAL"/>
    <s v="JE"/>
    <n v="357272"/>
    <d v="2017-05-31T00:00:00"/>
    <n v="1102"/>
    <m/>
    <n v="1102"/>
    <s v="AA"/>
    <s v="P"/>
    <s v="6100 - SALARIES &amp; WAGES"/>
    <x v="10"/>
    <s v="Water Serv Corp of Kentucky"/>
    <s v="MWR"/>
    <s v="KY"/>
    <x v="0"/>
  </r>
  <r>
    <n v="345"/>
    <n v="345102"/>
    <x v="10"/>
    <m/>
    <s v="Salary and Expense Distributio"/>
    <s v="JP"/>
    <n v="357319"/>
    <d v="2017-05-23T00:00:00"/>
    <n v="1843.16"/>
    <m/>
    <n v="1843.16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9"/>
    <n v="357274"/>
    <d v="2017-05-23T00:00:00"/>
    <m/>
    <n v="-585.39"/>
    <n v="-585.39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273"/>
    <d v="2017-05-23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273"/>
    <d v="2017-05-23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273"/>
    <d v="2017-05-23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273"/>
    <d v="2017-05-23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273"/>
    <d v="2017-05-23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273"/>
    <d v="2017-05-23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273"/>
    <d v="2017-05-23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273"/>
    <d v="2017-05-23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273"/>
    <d v="2017-05-23T00:00:00"/>
    <n v="81.42"/>
    <m/>
    <n v="81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273"/>
    <d v="2017-05-23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273"/>
    <d v="2017-05-23T00:00:00"/>
    <n v="20.36"/>
    <m/>
    <n v="20.36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273"/>
    <d v="2017-05-23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273"/>
    <d v="2017-05-23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273"/>
    <d v="2017-05-23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Salary and Expense Distributio"/>
    <s v="JP"/>
    <n v="357201"/>
    <d v="2017-05-09T00:00:00"/>
    <n v="1837.47"/>
    <m/>
    <n v="1837.47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206"/>
    <d v="2017-05-09T00:00:00"/>
    <n v="121.26"/>
    <m/>
    <n v="121.26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206"/>
    <d v="2017-05-09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206"/>
    <d v="2017-05-09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206"/>
    <d v="2017-05-09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206"/>
    <d v="2017-05-09T00:00:00"/>
    <n v="161.68"/>
    <m/>
    <n v="161.68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206"/>
    <d v="2017-05-09T00:00:00"/>
    <n v="162.84"/>
    <m/>
    <n v="162.84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206"/>
    <d v="2017-05-09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206"/>
    <d v="2017-05-09T00:00:00"/>
    <n v="40.71"/>
    <m/>
    <n v="40.7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206"/>
    <d v="2017-05-09T00:00:00"/>
    <n v="20.36"/>
    <m/>
    <n v="20.36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206"/>
    <d v="2017-05-09T00:00:00"/>
    <n v="81.42"/>
    <m/>
    <n v="81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206"/>
    <d v="2017-05-09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206"/>
    <d v="2017-05-09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206"/>
    <d v="2017-05-09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9"/>
    <n v="357207"/>
    <d v="2017-05-09T00:00:00"/>
    <m/>
    <n v="-783.22"/>
    <n v="-783.22"/>
    <s v="AA"/>
    <s v="P"/>
    <s v="6100 - SALARIES &amp; WAGES"/>
    <x v="10"/>
    <s v="Water Serv Corp of Kentucky"/>
    <s v="MWR"/>
    <s v="KY"/>
    <x v="0"/>
  </r>
  <r>
    <n v="345"/>
    <n v="345102"/>
    <x v="10"/>
    <m/>
    <s v="JCT-APRIL 17 ACCRUAL"/>
    <s v="JE"/>
    <n v="356887"/>
    <d v="2017-05-01T00:00:00"/>
    <m/>
    <n v="-561"/>
    <n v="-561"/>
    <s v="AA"/>
    <s v="P"/>
    <s v="6100 - SALARIES &amp; WAGES"/>
    <x v="10"/>
    <s v="Water Serv Corp of Kentucky"/>
    <s v="MWR"/>
    <s v="KY"/>
    <x v="0"/>
  </r>
  <r>
    <n v="345"/>
    <n v="345102"/>
    <x v="10"/>
    <m/>
    <s v="JCT-APRIL 17 ACCRUAL"/>
    <s v="JE"/>
    <n v="356887"/>
    <d v="2017-04-30T00:00:00"/>
    <n v="561"/>
    <m/>
    <n v="56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003"/>
    <d v="2017-04-25T00:00:00"/>
    <n v="121.26"/>
    <m/>
    <n v="121.26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003"/>
    <d v="2017-04-25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003"/>
    <d v="2017-04-25T00:00:00"/>
    <n v="161.68"/>
    <m/>
    <n v="161.68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003"/>
    <d v="2017-04-25T00:00:00"/>
    <n v="80.84"/>
    <m/>
    <n v="80.84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003"/>
    <d v="2017-04-25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003"/>
    <d v="2017-04-25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003"/>
    <d v="2017-04-25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003"/>
    <d v="2017-04-25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003"/>
    <d v="2017-04-25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7003"/>
    <d v="2017-04-25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9"/>
    <n v="357004"/>
    <d v="2017-04-25T00:00:00"/>
    <m/>
    <n v="-653.92999999999995"/>
    <n v="-653.92999999999995"/>
    <s v="AA"/>
    <s v="P"/>
    <s v="6100 - SALARIES &amp; WAGES"/>
    <x v="10"/>
    <s v="Water Serv Corp of Kentucky"/>
    <s v="MWR"/>
    <s v="KY"/>
    <x v="0"/>
  </r>
  <r>
    <n v="345"/>
    <n v="345102"/>
    <x v="10"/>
    <m/>
    <s v="Salary and Expense Distributio"/>
    <s v="JP"/>
    <n v="357039"/>
    <d v="2017-04-25T00:00:00"/>
    <n v="2247.31"/>
    <m/>
    <n v="2247.3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870"/>
    <d v="2017-04-11T00:00:00"/>
    <n v="121.26"/>
    <m/>
    <n v="121.26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870"/>
    <d v="2017-04-11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870"/>
    <d v="2017-04-11T00:00:00"/>
    <n v="80.84"/>
    <m/>
    <n v="80.84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870"/>
    <d v="2017-04-11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870"/>
    <d v="2017-04-11T00:00:00"/>
    <n v="80.84"/>
    <m/>
    <n v="80.84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870"/>
    <d v="2017-04-11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870"/>
    <d v="2017-04-11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870"/>
    <d v="2017-04-11T00:00:00"/>
    <n v="20.21"/>
    <m/>
    <n v="20.2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870"/>
    <d v="2017-04-11T00:00:00"/>
    <n v="20.21"/>
    <m/>
    <n v="20.2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870"/>
    <d v="2017-04-11T00:00:00"/>
    <n v="20.21"/>
    <m/>
    <n v="20.2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870"/>
    <d v="2017-04-11T00:00:00"/>
    <n v="161.68"/>
    <m/>
    <n v="161.68"/>
    <s v="AA"/>
    <s v="P"/>
    <s v="6100 - SALARIES &amp; WAGES"/>
    <x v="10"/>
    <s v="Water Serv Corp of Kentucky"/>
    <s v="MWR"/>
    <s v="KY"/>
    <x v="0"/>
  </r>
  <r>
    <n v="345"/>
    <n v="345102"/>
    <x v="10"/>
    <m/>
    <s v="Salary and Expense Distributio"/>
    <s v="JP"/>
    <n v="356869"/>
    <d v="2017-04-11T00:00:00"/>
    <n v="2442.9699999999998"/>
    <m/>
    <n v="2442.9699999999998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9"/>
    <n v="356871"/>
    <d v="2017-04-11T00:00:00"/>
    <m/>
    <n v="-653.92999999999995"/>
    <n v="-653.92999999999995"/>
    <s v="AA"/>
    <s v="P"/>
    <s v="6100 - SALARIES &amp; WAGES"/>
    <x v="10"/>
    <s v="Water Serv Corp of Kentucky"/>
    <s v="MWR"/>
    <s v="KY"/>
    <x v="0"/>
  </r>
  <r>
    <n v="345"/>
    <n v="345102"/>
    <x v="10"/>
    <m/>
    <s v="JCT-MAR 17 ACCRUAL"/>
    <s v="JE"/>
    <n v="356569"/>
    <d v="2017-04-01T00:00:00"/>
    <m/>
    <n v="-561"/>
    <n v="-561"/>
    <s v="AA"/>
    <s v="P"/>
    <s v="6100 - SALARIES &amp; WAGES"/>
    <x v="10"/>
    <s v="Water Serv Corp of Kentucky"/>
    <s v="MWR"/>
    <s v="KY"/>
    <x v="0"/>
  </r>
  <r>
    <n v="345"/>
    <n v="345102"/>
    <x v="10"/>
    <m/>
    <s v="JCT-MAR 17 ACCRUAL"/>
    <s v="JE"/>
    <n v="356569"/>
    <d v="2017-03-31T00:00:00"/>
    <n v="561"/>
    <m/>
    <n v="56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697"/>
    <d v="2017-03-28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697"/>
    <d v="2017-03-28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697"/>
    <d v="2017-03-28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697"/>
    <d v="2017-03-28T00:00:00"/>
    <n v="80.84"/>
    <m/>
    <n v="80.84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697"/>
    <d v="2017-03-28T00:00:00"/>
    <n v="121.26"/>
    <m/>
    <n v="121.26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697"/>
    <d v="2017-03-28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697"/>
    <d v="2017-03-28T00:00:00"/>
    <n v="80.84"/>
    <m/>
    <n v="80.84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697"/>
    <d v="2017-03-28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697"/>
    <d v="2017-03-28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697"/>
    <d v="2017-03-28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9"/>
    <n v="356698"/>
    <d v="2017-03-28T00:00:00"/>
    <m/>
    <n v="-890.07"/>
    <n v="-890.07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697"/>
    <d v="2017-03-28T00:00:00"/>
    <n v="60.63"/>
    <m/>
    <n v="60.63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697"/>
    <d v="2017-03-28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697"/>
    <d v="2017-03-28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697"/>
    <d v="2017-03-28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697"/>
    <d v="2017-03-28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697"/>
    <d v="2017-03-28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697"/>
    <d v="2017-03-28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697"/>
    <d v="2017-03-28T00:00:00"/>
    <n v="80.84"/>
    <m/>
    <n v="80.84"/>
    <s v="AA"/>
    <s v="P"/>
    <s v="6100 - SALARIES &amp; WAGES"/>
    <x v="10"/>
    <s v="Water Serv Corp of Kentucky"/>
    <s v="MWR"/>
    <s v="KY"/>
    <x v="0"/>
  </r>
  <r>
    <n v="345"/>
    <n v="345102"/>
    <x v="10"/>
    <m/>
    <s v="Salary and Expense Distributio"/>
    <s v="JP"/>
    <n v="356694"/>
    <d v="2017-03-28T00:00:00"/>
    <n v="1725.7"/>
    <m/>
    <n v="1725.7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9"/>
    <n v="356592"/>
    <d v="2017-03-14T00:00:00"/>
    <m/>
    <n v="-1598.5"/>
    <n v="-1598.5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591"/>
    <d v="2017-03-14T00:00:00"/>
    <n v="121.26"/>
    <m/>
    <n v="121.26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591"/>
    <d v="2017-03-14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591"/>
    <d v="2017-03-14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591"/>
    <d v="2017-03-14T00:00:00"/>
    <n v="202.1"/>
    <m/>
    <n v="202.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591"/>
    <d v="2017-03-14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591"/>
    <d v="2017-03-14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591"/>
    <d v="2017-03-14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591"/>
    <d v="2017-03-14T00:00:00"/>
    <n v="20.21"/>
    <m/>
    <n v="20.2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591"/>
    <d v="2017-03-14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591"/>
    <d v="2017-03-14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591"/>
    <d v="2017-03-14T00:00:00"/>
    <n v="121.26"/>
    <m/>
    <n v="121.26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591"/>
    <d v="2017-03-14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591"/>
    <d v="2017-03-14T00:00:00"/>
    <n v="282.94"/>
    <m/>
    <n v="282.94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591"/>
    <d v="2017-03-14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591"/>
    <d v="2017-03-14T00:00:00"/>
    <n v="20.21"/>
    <m/>
    <n v="20.2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591"/>
    <d v="2017-03-14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591"/>
    <d v="2017-03-14T00:00:00"/>
    <n v="20.21"/>
    <m/>
    <n v="20.2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591"/>
    <d v="2017-03-14T00:00:00"/>
    <n v="20.21"/>
    <m/>
    <n v="20.2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591"/>
    <d v="2017-03-14T00:00:00"/>
    <n v="80.84"/>
    <m/>
    <n v="80.84"/>
    <s v="AA"/>
    <s v="P"/>
    <s v="6100 - SALARIES &amp; WAGES"/>
    <x v="10"/>
    <s v="Water Serv Corp of Kentucky"/>
    <s v="MWR"/>
    <s v="KY"/>
    <x v="0"/>
  </r>
  <r>
    <n v="345"/>
    <n v="345102"/>
    <x v="10"/>
    <m/>
    <s v="Salary and Expense Distributio"/>
    <s v="JP"/>
    <n v="356593"/>
    <d v="2017-03-14T00:00:00"/>
    <n v="1758.05"/>
    <m/>
    <n v="1758.05"/>
    <s v="AA"/>
    <s v="P"/>
    <s v="6100 - SALARIES &amp; WAGES"/>
    <x v="10"/>
    <s v="Water Serv Corp of Kentucky"/>
    <s v="MWR"/>
    <s v="KY"/>
    <x v="0"/>
  </r>
  <r>
    <n v="345"/>
    <n v="345102"/>
    <x v="10"/>
    <m/>
    <s v="Salary and Expense Distributio"/>
    <s v="JP"/>
    <n v="356438"/>
    <d v="2017-02-28T00:00:00"/>
    <n v="1790.21"/>
    <m/>
    <n v="1790.2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9"/>
    <n v="356437"/>
    <d v="2017-02-28T00:00:00"/>
    <m/>
    <n v="-726.51"/>
    <n v="-726.5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436"/>
    <d v="2017-02-28T00:00:00"/>
    <n v="80.84"/>
    <m/>
    <n v="80.84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436"/>
    <d v="2017-02-28T00:00:00"/>
    <n v="282.94"/>
    <m/>
    <n v="282.94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436"/>
    <d v="2017-02-28T00:00:00"/>
    <n v="20.21"/>
    <m/>
    <n v="20.2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436"/>
    <d v="2017-02-28T00:00:00"/>
    <n v="20.21"/>
    <m/>
    <n v="20.2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436"/>
    <d v="2017-02-28T00:00:00"/>
    <n v="20.21"/>
    <m/>
    <n v="20.2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436"/>
    <d v="2017-02-28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436"/>
    <d v="2017-02-28T00:00:00"/>
    <n v="80.84"/>
    <m/>
    <n v="80.84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436"/>
    <d v="2017-02-28T00:00:00"/>
    <n v="121.26"/>
    <m/>
    <n v="121.26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282"/>
    <d v="2017-02-14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282"/>
    <d v="2017-02-14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282"/>
    <d v="2017-02-14T00:00:00"/>
    <n v="404.2"/>
    <m/>
    <n v="404.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282"/>
    <d v="2017-02-14T00:00:00"/>
    <n v="80.84"/>
    <m/>
    <n v="80.84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9"/>
    <n v="356283"/>
    <d v="2017-02-14T00:00:00"/>
    <m/>
    <n v="-690.18"/>
    <n v="-690.18"/>
    <s v="AA"/>
    <s v="P"/>
    <s v="6100 - SALARIES &amp; WAGES"/>
    <x v="10"/>
    <s v="Water Serv Corp of Kentucky"/>
    <s v="MWR"/>
    <s v="KY"/>
    <x v="0"/>
  </r>
  <r>
    <n v="345"/>
    <n v="345102"/>
    <x v="10"/>
    <m/>
    <s v="Salary and Expense Distributio"/>
    <s v="JP"/>
    <n v="356281"/>
    <d v="2017-02-14T00:00:00"/>
    <n v="1822.56"/>
    <m/>
    <n v="1822.56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9"/>
    <n v="356101"/>
    <d v="2017-01-31T00:00:00"/>
    <m/>
    <n v="-671.57"/>
    <n v="-671.57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100"/>
    <d v="2017-01-31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100"/>
    <d v="2017-01-31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100"/>
    <d v="2017-01-31T00:00:00"/>
    <n v="80.84"/>
    <m/>
    <n v="80.84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100"/>
    <d v="2017-01-31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100"/>
    <d v="2017-01-31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100"/>
    <d v="2017-01-31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100"/>
    <d v="2017-01-31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100"/>
    <d v="2017-01-31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100"/>
    <d v="2017-01-31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100"/>
    <d v="2017-01-31T00:00:00"/>
    <n v="20.21"/>
    <m/>
    <n v="20.21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100"/>
    <d v="2017-01-31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100"/>
    <d v="2017-01-31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100"/>
    <d v="2017-01-31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100"/>
    <d v="2017-01-31T00:00:00"/>
    <n v="80.84"/>
    <m/>
    <n v="80.84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56100"/>
    <d v="2017-01-31T00:00:00"/>
    <n v="20.21"/>
    <m/>
    <n v="20.21"/>
    <s v="AA"/>
    <s v="P"/>
    <s v="6100 - SALARIES &amp; WAGES"/>
    <x v="10"/>
    <s v="Water Serv Corp of Kentucky"/>
    <s v="MWR"/>
    <s v="KY"/>
    <x v="0"/>
  </r>
  <r>
    <n v="345"/>
    <n v="345102"/>
    <x v="10"/>
    <m/>
    <s v="Salary and Expense Distributio"/>
    <s v="JP"/>
    <n v="356116"/>
    <d v="2017-01-31T00:00:00"/>
    <n v="1869.84"/>
    <m/>
    <n v="1869.84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9"/>
    <n v="347594"/>
    <d v="2017-01-17T00:00:00"/>
    <m/>
    <n v="-762.33"/>
    <n v="-762.33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47593"/>
    <d v="2017-01-17T00:00:00"/>
    <n v="80.84"/>
    <m/>
    <n v="80.84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47593"/>
    <d v="2017-01-17T00:00:00"/>
    <n v="121.26"/>
    <m/>
    <n v="121.26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47593"/>
    <d v="2017-01-17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47593"/>
    <d v="2017-01-17T00:00:00"/>
    <n v="525.46"/>
    <m/>
    <n v="525.46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47593"/>
    <d v="2017-01-17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47593"/>
    <d v="2017-01-17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2"/>
    <x v="10"/>
    <m/>
    <s v="Salary and Expense Distributio"/>
    <s v="JP"/>
    <n v="347588"/>
    <d v="2017-01-17T00:00:00"/>
    <n v="1950.67"/>
    <m/>
    <n v="1950.67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35726"/>
    <d v="2017-01-03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8"/>
    <n v="335726"/>
    <d v="2017-01-03T00:00:00"/>
    <n v="40.42"/>
    <m/>
    <n v="40.42"/>
    <s v="AA"/>
    <s v="P"/>
    <s v="6100 - SALARIES &amp; WAGES"/>
    <x v="10"/>
    <s v="Water Serv Corp of Kentucky"/>
    <s v="MWR"/>
    <s v="KY"/>
    <x v="0"/>
  </r>
  <r>
    <n v="345"/>
    <n v="345102"/>
    <x v="10"/>
    <m/>
    <s v="Captime Reallocation"/>
    <s v="T9"/>
    <n v="335727"/>
    <d v="2017-01-03T00:00:00"/>
    <m/>
    <n v="-72.59"/>
    <n v="-72.59"/>
    <s v="AA"/>
    <s v="P"/>
    <s v="6100 - SALARIES &amp; WAGES"/>
    <x v="10"/>
    <s v="Water Serv Corp of Kentucky"/>
    <s v="MWR"/>
    <s v="KY"/>
    <x v="0"/>
  </r>
  <r>
    <n v="345"/>
    <n v="345102"/>
    <x v="10"/>
    <m/>
    <s v="Salary and Expense Distributio"/>
    <s v="JP"/>
    <n v="347572"/>
    <d v="2017-01-03T00:00:00"/>
    <n v="1724.35"/>
    <m/>
    <n v="1724.35"/>
    <s v="AA"/>
    <s v="P"/>
    <s v="6100 - SALARIES &amp; WAGES"/>
    <x v="10"/>
    <s v="Water Serv Corp of Kentucky"/>
    <s v="MWR"/>
    <s v="KY"/>
    <x v="0"/>
  </r>
  <r>
    <n v="345"/>
    <n v="345102"/>
    <x v="10"/>
    <m/>
    <s v="JCT-DEC 16 ACCRUAL"/>
    <s v="JE"/>
    <n v="314455"/>
    <d v="2017-01-01T00:00:00"/>
    <m/>
    <n v="-1693"/>
    <n v="-1693"/>
    <s v="AA"/>
    <s v="P"/>
    <s v="6100 - SALARIES &amp; WAGES"/>
    <x v="10"/>
    <s v="Water Serv Corp of Kentucky"/>
    <s v="MWR"/>
    <s v="KY"/>
    <x v="0"/>
  </r>
  <r>
    <n v="345"/>
    <n v="345102"/>
    <x v="10"/>
    <m/>
    <s v="JCT-DEC 16 ACCRUAL"/>
    <s v="JE"/>
    <n v="314455"/>
    <d v="2016-12-31T00:00:00"/>
    <n v="1693"/>
    <m/>
    <n v="1693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9"/>
    <n v="317804"/>
    <d v="2016-12-20T00:00:00"/>
    <m/>
    <n v="-508.16"/>
    <n v="-508.16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17803"/>
    <d v="2016-12-20T00:00:00"/>
    <n v="80.84"/>
    <m/>
    <n v="80.84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17803"/>
    <d v="2016-12-20T00:00:00"/>
    <n v="40.42"/>
    <m/>
    <n v="40.42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17803"/>
    <d v="2016-12-20T00:00:00"/>
    <n v="40.42"/>
    <m/>
    <n v="40.42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17803"/>
    <d v="2016-12-20T00:00:00"/>
    <n v="121.26"/>
    <m/>
    <n v="121.26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17803"/>
    <d v="2016-12-20T00:00:00"/>
    <n v="20.21"/>
    <m/>
    <n v="20.21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17803"/>
    <d v="2016-12-20T00:00:00"/>
    <n v="40.42"/>
    <m/>
    <n v="40.42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17803"/>
    <d v="2016-12-20T00:00:00"/>
    <n v="80.84"/>
    <m/>
    <n v="80.84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17803"/>
    <d v="2016-12-20T00:00:00"/>
    <n v="20.21"/>
    <m/>
    <n v="20.21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17803"/>
    <d v="2016-12-20T00:00:00"/>
    <n v="80.84"/>
    <m/>
    <n v="80.84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17803"/>
    <d v="2016-12-20T00:00:00"/>
    <n v="20.21"/>
    <m/>
    <n v="20.21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17803"/>
    <d v="2016-12-20T00:00:00"/>
    <n v="20.21"/>
    <m/>
    <n v="20.21"/>
    <s v="AA"/>
    <s v="P"/>
    <s v="6100 - SALARIES &amp; WAGES"/>
    <x v="10"/>
    <s v="Water Serv Corp of Kentucky"/>
    <s v="MWR"/>
    <s v="KY"/>
    <x v="1"/>
  </r>
  <r>
    <n v="345"/>
    <n v="345102"/>
    <x v="10"/>
    <m/>
    <s v="Salary and Expense Distributio"/>
    <s v="JP"/>
    <n v="317811"/>
    <d v="2016-12-20T00:00:00"/>
    <n v="2015.11"/>
    <m/>
    <n v="2015.11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9"/>
    <n v="317716"/>
    <d v="2016-12-06T00:00:00"/>
    <m/>
    <n v="-217.78"/>
    <n v="-217.78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17715"/>
    <d v="2016-12-06T00:00:00"/>
    <n v="40.42"/>
    <m/>
    <n v="40.42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17715"/>
    <d v="2016-12-06T00:00:00"/>
    <n v="40.42"/>
    <m/>
    <n v="40.42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17715"/>
    <d v="2016-12-06T00:00:00"/>
    <n v="40.42"/>
    <m/>
    <n v="40.42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17715"/>
    <d v="2016-12-06T00:00:00"/>
    <n v="40.42"/>
    <m/>
    <n v="40.42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17715"/>
    <d v="2016-12-06T00:00:00"/>
    <n v="40.42"/>
    <m/>
    <n v="40.42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17715"/>
    <d v="2016-12-06T00:00:00"/>
    <n v="40.42"/>
    <m/>
    <n v="40.42"/>
    <s v="AA"/>
    <s v="P"/>
    <s v="6100 - SALARIES &amp; WAGES"/>
    <x v="10"/>
    <s v="Water Serv Corp of Kentucky"/>
    <s v="MWR"/>
    <s v="KY"/>
    <x v="1"/>
  </r>
  <r>
    <n v="345"/>
    <n v="345102"/>
    <x v="10"/>
    <m/>
    <s v="Salary and Expense Distributio"/>
    <s v="JP"/>
    <n v="314476"/>
    <d v="2016-12-06T00:00:00"/>
    <n v="1905.11"/>
    <m/>
    <n v="1905.11"/>
    <s v="AA"/>
    <s v="P"/>
    <s v="6100 - SALARIES &amp; WAGES"/>
    <x v="10"/>
    <s v="Water Serv Corp of Kentucky"/>
    <s v="MWR"/>
    <s v="KY"/>
    <x v="1"/>
  </r>
  <r>
    <n v="345"/>
    <n v="345102"/>
    <x v="10"/>
    <m/>
    <s v="JCT-NOV 16 ACCRUAL"/>
    <s v="JE"/>
    <n v="310220"/>
    <d v="2016-12-01T00:00:00"/>
    <m/>
    <n v="-1270"/>
    <n v="-1270"/>
    <s v="AA"/>
    <s v="P"/>
    <s v="6100 - SALARIES &amp; WAGES"/>
    <x v="10"/>
    <s v="Water Serv Corp of Kentucky"/>
    <s v="MWR"/>
    <s v="KY"/>
    <x v="1"/>
  </r>
  <r>
    <n v="345"/>
    <n v="345102"/>
    <x v="10"/>
    <m/>
    <s v="JCT-NOV 16 ACCRUAL"/>
    <s v="JE"/>
    <n v="310220"/>
    <d v="2016-11-30T00:00:00"/>
    <n v="1270"/>
    <m/>
    <n v="1270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9"/>
    <n v="310320"/>
    <d v="2016-11-22T00:00:00"/>
    <m/>
    <n v="-435.91"/>
    <n v="-435.91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10319"/>
    <d v="2016-11-22T00:00:00"/>
    <n v="40.42"/>
    <m/>
    <n v="40.42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10319"/>
    <d v="2016-11-22T00:00:00"/>
    <n v="40.42"/>
    <m/>
    <n v="40.42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10319"/>
    <d v="2016-11-22T00:00:00"/>
    <n v="40.42"/>
    <m/>
    <n v="40.42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10319"/>
    <d v="2016-11-22T00:00:00"/>
    <n v="40.42"/>
    <m/>
    <n v="40.42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10319"/>
    <d v="2016-11-22T00:00:00"/>
    <n v="40.42"/>
    <m/>
    <n v="40.42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10319"/>
    <d v="2016-11-22T00:00:00"/>
    <n v="40.42"/>
    <m/>
    <n v="40.42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10319"/>
    <d v="2016-11-22T00:00:00"/>
    <n v="40.42"/>
    <m/>
    <n v="40.42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10319"/>
    <d v="2016-11-22T00:00:00"/>
    <n v="80.84"/>
    <m/>
    <n v="80.84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10319"/>
    <d v="2016-11-22T00:00:00"/>
    <n v="80.84"/>
    <m/>
    <n v="80.84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10319"/>
    <d v="2016-11-22T00:00:00"/>
    <n v="40.42"/>
    <m/>
    <n v="40.42"/>
    <s v="AA"/>
    <s v="P"/>
    <s v="6100 - SALARIES &amp; WAGES"/>
    <x v="10"/>
    <s v="Water Serv Corp of Kentucky"/>
    <s v="MWR"/>
    <s v="KY"/>
    <x v="1"/>
  </r>
  <r>
    <n v="345"/>
    <n v="345102"/>
    <x v="10"/>
    <m/>
    <s v="Salary and Expense Distributio"/>
    <s v="JP"/>
    <n v="310311"/>
    <d v="2016-11-22T00:00:00"/>
    <n v="1698.64"/>
    <m/>
    <n v="1698.64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9"/>
    <n v="310199"/>
    <d v="2016-11-08T00:00:00"/>
    <m/>
    <n v="-544.88"/>
    <n v="-544.88"/>
    <s v="AA"/>
    <s v="P"/>
    <s v="6100 - SALARIES &amp; WAGES"/>
    <x v="10"/>
    <s v="Water Serv Corp of Kentucky"/>
    <s v="MWR"/>
    <s v="KY"/>
    <x v="1"/>
  </r>
  <r>
    <n v="345"/>
    <n v="345102"/>
    <x v="10"/>
    <m/>
    <s v="Salary and Expense Distributio"/>
    <s v="JP"/>
    <n v="310196"/>
    <d v="2016-11-08T00:00:00"/>
    <n v="1652.17"/>
    <m/>
    <n v="1652.1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10198"/>
    <d v="2016-11-08T00:00:00"/>
    <n v="40.42"/>
    <m/>
    <n v="40.42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10198"/>
    <d v="2016-11-08T00:00:00"/>
    <n v="40.42"/>
    <m/>
    <n v="40.42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10198"/>
    <d v="2016-11-08T00:00:00"/>
    <n v="40.42"/>
    <m/>
    <n v="40.42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10198"/>
    <d v="2016-11-08T00:00:00"/>
    <n v="40.42"/>
    <m/>
    <n v="40.42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10198"/>
    <d v="2016-11-08T00:00:00"/>
    <n v="40.42"/>
    <m/>
    <n v="40.42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10198"/>
    <d v="2016-11-08T00:00:00"/>
    <n v="80.84"/>
    <m/>
    <n v="80.84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10198"/>
    <d v="2016-11-08T00:00:00"/>
    <n v="121.26"/>
    <m/>
    <n v="121.26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10198"/>
    <d v="2016-11-08T00:00:00"/>
    <n v="40.42"/>
    <m/>
    <n v="40.42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10198"/>
    <d v="2016-11-08T00:00:00"/>
    <n v="40.42"/>
    <m/>
    <n v="40.42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10198"/>
    <d v="2016-11-08T00:00:00"/>
    <n v="121.26"/>
    <m/>
    <n v="121.26"/>
    <s v="AA"/>
    <s v="P"/>
    <s v="6100 - SALARIES &amp; WAGES"/>
    <x v="10"/>
    <s v="Water Serv Corp of Kentucky"/>
    <s v="MWR"/>
    <s v="KY"/>
    <x v="1"/>
  </r>
  <r>
    <n v="345"/>
    <n v="345102"/>
    <x v="10"/>
    <m/>
    <s v="JCT-OCT 16 ACCRUAL"/>
    <s v="JE"/>
    <n v="309951"/>
    <d v="2016-11-01T00:00:00"/>
    <m/>
    <n v="-846"/>
    <n v="-846"/>
    <s v="AA"/>
    <s v="P"/>
    <s v="6100 - SALARIES &amp; WAGES"/>
    <x v="10"/>
    <s v="Water Serv Corp of Kentucky"/>
    <s v="MWR"/>
    <s v="KY"/>
    <x v="1"/>
  </r>
  <r>
    <n v="345"/>
    <n v="345102"/>
    <x v="10"/>
    <m/>
    <s v="JCT-OCT 16 ACCRUAL"/>
    <s v="JE"/>
    <n v="309951"/>
    <d v="2016-10-31T00:00:00"/>
    <n v="846"/>
    <m/>
    <n v="846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10069"/>
    <d v="2016-10-25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10069"/>
    <d v="2016-10-25T00:00:00"/>
    <n v="76.319999999999993"/>
    <m/>
    <n v="76.319999999999993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10069"/>
    <d v="2016-10-25T00:00:00"/>
    <n v="343.44"/>
    <m/>
    <n v="343.44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10069"/>
    <d v="2016-10-25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10069"/>
    <d v="2016-10-25T00:00:00"/>
    <n v="76.319999999999993"/>
    <m/>
    <n v="76.319999999999993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10069"/>
    <d v="2016-10-25T00:00:00"/>
    <n v="19.079999999999998"/>
    <m/>
    <n v="19.079999999999998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10069"/>
    <d v="2016-10-25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10069"/>
    <d v="2016-10-25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10069"/>
    <d v="2016-10-25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10069"/>
    <d v="2016-10-25T00:00:00"/>
    <n v="114.48"/>
    <m/>
    <n v="114.48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9"/>
    <n v="310070"/>
    <d v="2016-10-25T00:00:00"/>
    <m/>
    <n v="-805.56"/>
    <n v="-805.56"/>
    <s v="AA"/>
    <s v="P"/>
    <s v="6100 - SALARIES &amp; WAGES"/>
    <x v="10"/>
    <s v="Water Serv Corp of Kentucky"/>
    <s v="MWR"/>
    <s v="KY"/>
    <x v="1"/>
  </r>
  <r>
    <n v="345"/>
    <n v="345102"/>
    <x v="10"/>
    <m/>
    <s v="Salary and Expense Distributio"/>
    <s v="JP"/>
    <n v="310046"/>
    <d v="2016-10-25T00:00:00"/>
    <n v="1837.22"/>
    <m/>
    <n v="1837.22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939"/>
    <d v="2016-10-11T00:00:00"/>
    <n v="76.319999999999993"/>
    <m/>
    <n v="76.319999999999993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939"/>
    <d v="2016-10-11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939"/>
    <d v="2016-10-11T00:00:00"/>
    <n v="190.8"/>
    <m/>
    <n v="190.8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939"/>
    <d v="2016-10-11T00:00:00"/>
    <n v="76.319999999999993"/>
    <m/>
    <n v="76.319999999999993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939"/>
    <d v="2016-10-11T00:00:00"/>
    <n v="76.319999999999993"/>
    <m/>
    <n v="76.319999999999993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939"/>
    <d v="2016-10-11T00:00:00"/>
    <n v="19.079999999999998"/>
    <m/>
    <n v="19.079999999999998"/>
    <s v="AA"/>
    <s v="P"/>
    <s v="6100 - SALARIES &amp; WAGES"/>
    <x v="10"/>
    <s v="Water Serv Corp of Kentucky"/>
    <s v="MWR"/>
    <s v="KY"/>
    <x v="1"/>
  </r>
  <r>
    <n v="345"/>
    <n v="345102"/>
    <x v="10"/>
    <m/>
    <s v="Salary and Expense Distributio"/>
    <s v="JP"/>
    <n v="309936"/>
    <d v="2016-10-11T00:00:00"/>
    <n v="2115.9"/>
    <m/>
    <n v="2115.9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9"/>
    <n v="309940"/>
    <d v="2016-10-11T00:00:00"/>
    <m/>
    <n v="-599.88"/>
    <n v="-599.88"/>
    <s v="AA"/>
    <s v="P"/>
    <s v="6100 - SALARIES &amp; WAGES"/>
    <x v="10"/>
    <s v="Water Serv Corp of Kentucky"/>
    <s v="MWR"/>
    <s v="KY"/>
    <x v="1"/>
  </r>
  <r>
    <n v="345"/>
    <n v="345102"/>
    <x v="10"/>
    <m/>
    <s v="JCT-SEP 16 ACCRUAL"/>
    <s v="JE"/>
    <n v="309581"/>
    <d v="2016-10-01T00:00:00"/>
    <m/>
    <n v="-568"/>
    <n v="-568"/>
    <s v="AA"/>
    <s v="P"/>
    <s v="6100 - SALARIES &amp; WAGES"/>
    <x v="10"/>
    <s v="Water Serv Corp of Kentucky"/>
    <s v="MWR"/>
    <s v="KY"/>
    <x v="1"/>
  </r>
  <r>
    <n v="345"/>
    <n v="345102"/>
    <x v="10"/>
    <m/>
    <s v="JCT-SEP 16 ACCRUAL"/>
    <s v="JE"/>
    <n v="309581"/>
    <d v="2016-09-30T00:00:00"/>
    <n v="568"/>
    <m/>
    <n v="568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774"/>
    <d v="2016-09-27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774"/>
    <d v="2016-09-27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774"/>
    <d v="2016-09-27T00:00:00"/>
    <n v="19.079999999999998"/>
    <m/>
    <n v="19.079999999999998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774"/>
    <d v="2016-09-27T00:00:00"/>
    <n v="343.44"/>
    <m/>
    <n v="343.44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774"/>
    <d v="2016-09-27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774"/>
    <d v="2016-09-27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774"/>
    <d v="2016-09-27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774"/>
    <d v="2016-09-27T00:00:00"/>
    <n v="76.319999999999993"/>
    <m/>
    <n v="76.319999999999993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774"/>
    <d v="2016-09-27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9"/>
    <n v="309775"/>
    <d v="2016-09-27T00:00:00"/>
    <m/>
    <n v="-599.28"/>
    <n v="-599.28"/>
    <s v="AA"/>
    <s v="P"/>
    <s v="6100 - SALARIES &amp; WAGES"/>
    <x v="10"/>
    <s v="Water Serv Corp of Kentucky"/>
    <s v="MWR"/>
    <s v="KY"/>
    <x v="1"/>
  </r>
  <r>
    <n v="345"/>
    <n v="345102"/>
    <x v="10"/>
    <m/>
    <s v="Salary and Expense Distributio"/>
    <s v="JP"/>
    <n v="309789"/>
    <d v="2016-09-27T00:00:00"/>
    <n v="2113.7800000000002"/>
    <m/>
    <n v="2113.7800000000002"/>
    <s v="AA"/>
    <s v="P"/>
    <s v="6100 - SALARIES &amp; WAGES"/>
    <x v="10"/>
    <s v="Water Serv Corp of Kentucky"/>
    <s v="MWR"/>
    <s v="KY"/>
    <x v="1"/>
  </r>
  <r>
    <n v="345"/>
    <n v="345102"/>
    <x v="10"/>
    <m/>
    <s v="Salary and Expense Distributio"/>
    <s v="JP"/>
    <n v="309587"/>
    <d v="2016-09-13T00:00:00"/>
    <n v="2719.41"/>
    <m/>
    <n v="2719.41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9"/>
    <n v="309547"/>
    <d v="2016-09-13T00:00:00"/>
    <m/>
    <n v="-273.95999999999998"/>
    <n v="-273.95999999999998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546"/>
    <d v="2016-09-13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546"/>
    <d v="2016-09-13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546"/>
    <d v="2016-09-13T00:00:00"/>
    <n v="76.319999999999993"/>
    <m/>
    <n v="76.319999999999993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546"/>
    <d v="2016-09-13T00:00:00"/>
    <n v="76.319999999999993"/>
    <m/>
    <n v="76.319999999999993"/>
    <s v="AA"/>
    <s v="P"/>
    <s v="6100 - SALARIES &amp; WAGES"/>
    <x v="10"/>
    <s v="Water Serv Corp of Kentucky"/>
    <s v="MWR"/>
    <s v="KY"/>
    <x v="1"/>
  </r>
  <r>
    <n v="345"/>
    <n v="345102"/>
    <x v="10"/>
    <m/>
    <s v="JCT-AUG 16 ACCRUAL"/>
    <s v="JE"/>
    <n v="309333"/>
    <d v="2016-09-01T00:00:00"/>
    <m/>
    <n v="-189"/>
    <n v="-189"/>
    <s v="AA"/>
    <s v="P"/>
    <s v="6100 - SALARIES &amp; WAGES"/>
    <x v="10"/>
    <s v="Water Serv Corp of Kentucky"/>
    <s v="MWR"/>
    <s v="KY"/>
    <x v="1"/>
  </r>
  <r>
    <n v="345"/>
    <n v="345102"/>
    <x v="10"/>
    <m/>
    <s v="JCT-AUG 16 ACCRUAL"/>
    <s v="JE"/>
    <n v="309333"/>
    <d v="2016-08-31T00:00:00"/>
    <n v="189"/>
    <m/>
    <n v="189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435"/>
    <d v="2016-08-30T00:00:00"/>
    <n v="76.319999999999993"/>
    <m/>
    <n v="76.319999999999993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435"/>
    <d v="2016-08-30T00:00:00"/>
    <n v="76.319999999999993"/>
    <m/>
    <n v="76.319999999999993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435"/>
    <d v="2016-08-30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435"/>
    <d v="2016-08-30T00:00:00"/>
    <n v="76.319999999999993"/>
    <m/>
    <n v="76.319999999999993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435"/>
    <d v="2016-08-30T00:00:00"/>
    <n v="19.079999999999998"/>
    <m/>
    <n v="19.079999999999998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435"/>
    <d v="2016-08-30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435"/>
    <d v="2016-08-30T00:00:00"/>
    <n v="152.63999999999999"/>
    <m/>
    <n v="152.63999999999999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435"/>
    <d v="2016-08-30T00:00:00"/>
    <n v="114.48"/>
    <m/>
    <n v="114.48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435"/>
    <d v="2016-08-30T00:00:00"/>
    <n v="76.319999999999993"/>
    <m/>
    <n v="76.319999999999993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435"/>
    <d v="2016-08-30T00:00:00"/>
    <n v="76.319999999999993"/>
    <m/>
    <n v="76.319999999999993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9"/>
    <n v="309436"/>
    <d v="2016-08-30T00:00:00"/>
    <m/>
    <n v="-667.77"/>
    <n v="-667.77"/>
    <s v="AA"/>
    <s v="P"/>
    <s v="6100 - SALARIES &amp; WAGES"/>
    <x v="10"/>
    <s v="Water Serv Corp of Kentucky"/>
    <s v="MWR"/>
    <s v="KY"/>
    <x v="1"/>
  </r>
  <r>
    <n v="345"/>
    <n v="345102"/>
    <x v="10"/>
    <m/>
    <s v="Salary and Expense Distributio"/>
    <s v="JP"/>
    <n v="309480"/>
    <d v="2016-08-30T00:00:00"/>
    <n v="1711.65"/>
    <m/>
    <n v="1711.65"/>
    <s v="AA"/>
    <s v="P"/>
    <s v="6100 - SALARIES &amp; WAGES"/>
    <x v="10"/>
    <s v="Water Serv Corp of Kentucky"/>
    <s v="MWR"/>
    <s v="KY"/>
    <x v="1"/>
  </r>
  <r>
    <n v="345"/>
    <n v="345102"/>
    <x v="10"/>
    <m/>
    <s v="Salary and Expense Distributio"/>
    <s v="JP"/>
    <n v="309316"/>
    <d v="2016-08-16T00:00:00"/>
    <n v="1959.11"/>
    <m/>
    <n v="1959.11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317"/>
    <d v="2016-08-16T00:00:00"/>
    <n v="114.48"/>
    <m/>
    <n v="114.48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317"/>
    <d v="2016-08-16T00:00:00"/>
    <n v="76.319999999999993"/>
    <m/>
    <n v="76.319999999999993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317"/>
    <d v="2016-08-16T00:00:00"/>
    <n v="19.079999999999998"/>
    <m/>
    <n v="19.079999999999998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317"/>
    <d v="2016-08-16T00:00:00"/>
    <n v="114.48"/>
    <m/>
    <n v="114.48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317"/>
    <d v="2016-08-16T00:00:00"/>
    <n v="76.319999999999993"/>
    <m/>
    <n v="76.319999999999993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317"/>
    <d v="2016-08-16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317"/>
    <d v="2016-08-16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317"/>
    <d v="2016-08-16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317"/>
    <d v="2016-08-16T00:00:00"/>
    <n v="114.48"/>
    <m/>
    <n v="114.48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317"/>
    <d v="2016-08-16T00:00:00"/>
    <n v="76.319999999999993"/>
    <m/>
    <n v="76.319999999999993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317"/>
    <d v="2016-08-16T00:00:00"/>
    <n v="343.44"/>
    <m/>
    <n v="343.44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317"/>
    <d v="2016-08-16T00:00:00"/>
    <n v="228.96"/>
    <m/>
    <n v="228.96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9"/>
    <n v="309318"/>
    <d v="2016-08-16T00:00:00"/>
    <m/>
    <n v="-1147.2"/>
    <n v="-1147.2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9"/>
    <n v="309289"/>
    <d v="2016-08-02T00:00:00"/>
    <m/>
    <n v="-1061.82"/>
    <n v="-1061.82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288"/>
    <d v="2016-08-02T00:00:00"/>
    <n v="76.319999999999993"/>
    <m/>
    <n v="76.319999999999993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288"/>
    <d v="2016-08-02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288"/>
    <d v="2016-08-02T00:00:00"/>
    <n v="76.319999999999993"/>
    <m/>
    <n v="76.319999999999993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288"/>
    <d v="2016-08-02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288"/>
    <d v="2016-08-02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288"/>
    <d v="2016-08-02T00:00:00"/>
    <n v="76.319999999999993"/>
    <m/>
    <n v="76.319999999999993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288"/>
    <d v="2016-08-02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288"/>
    <d v="2016-08-02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288"/>
    <d v="2016-08-02T00:00:00"/>
    <n v="76.319999999999993"/>
    <m/>
    <n v="76.319999999999993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288"/>
    <d v="2016-08-02T00:00:00"/>
    <n v="76.319999999999993"/>
    <m/>
    <n v="76.319999999999993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288"/>
    <d v="2016-08-02T00:00:00"/>
    <n v="76.319999999999993"/>
    <m/>
    <n v="76.319999999999993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288"/>
    <d v="2016-08-02T00:00:00"/>
    <n v="76.319999999999993"/>
    <m/>
    <n v="76.319999999999993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288"/>
    <d v="2016-08-02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288"/>
    <d v="2016-08-02T00:00:00"/>
    <n v="76.319999999999993"/>
    <m/>
    <n v="76.319999999999993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288"/>
    <d v="2016-08-02T00:00:00"/>
    <n v="76.319999999999993"/>
    <m/>
    <n v="76.319999999999993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288"/>
    <d v="2016-08-02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288"/>
    <d v="2016-08-02T00:00:00"/>
    <n v="76.319999999999993"/>
    <m/>
    <n v="76.319999999999993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288"/>
    <d v="2016-08-02T00:00:00"/>
    <n v="76.319999999999993"/>
    <m/>
    <n v="76.319999999999993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288"/>
    <d v="2016-08-02T00:00:00"/>
    <n v="76.319999999999993"/>
    <m/>
    <n v="76.319999999999993"/>
    <s v="AA"/>
    <s v="P"/>
    <s v="6100 - SALARIES &amp; WAGES"/>
    <x v="10"/>
    <s v="Water Serv Corp of Kentucky"/>
    <s v="MWR"/>
    <s v="KY"/>
    <x v="1"/>
  </r>
  <r>
    <n v="345"/>
    <n v="345102"/>
    <x v="10"/>
    <m/>
    <s v="Salary and Expense Distributio"/>
    <s v="JP"/>
    <n v="309290"/>
    <d v="2016-08-02T00:00:00"/>
    <n v="1863.25"/>
    <m/>
    <n v="1863.25"/>
    <s v="AA"/>
    <s v="P"/>
    <s v="6100 - SALARIES &amp; WAGES"/>
    <x v="10"/>
    <s v="Water Serv Corp of Kentucky"/>
    <s v="MWR"/>
    <s v="KY"/>
    <x v="1"/>
  </r>
  <r>
    <n v="345"/>
    <n v="345102"/>
    <x v="10"/>
    <m/>
    <s v="JCT-JUL 16 ACCRUAL"/>
    <s v="JE"/>
    <n v="309076"/>
    <d v="2016-08-01T00:00:00"/>
    <m/>
    <n v="-1514"/>
    <n v="-1514"/>
    <s v="AA"/>
    <s v="P"/>
    <s v="6100 - SALARIES &amp; WAGES"/>
    <x v="10"/>
    <s v="Water Serv Corp of Kentucky"/>
    <s v="MWR"/>
    <s v="KY"/>
    <x v="1"/>
  </r>
  <r>
    <n v="345"/>
    <n v="345102"/>
    <x v="10"/>
    <m/>
    <s v="JCT-JUL 16 ACCRUAL"/>
    <s v="JE"/>
    <n v="309076"/>
    <d v="2016-07-31T00:00:00"/>
    <n v="1514"/>
    <m/>
    <n v="1514"/>
    <s v="AA"/>
    <s v="P"/>
    <s v="6100 - SALARIES &amp; WAGES"/>
    <x v="10"/>
    <s v="Water Serv Corp of Kentucky"/>
    <s v="MWR"/>
    <s v="KY"/>
    <x v="1"/>
  </r>
  <r>
    <n v="345"/>
    <n v="345102"/>
    <x v="10"/>
    <m/>
    <s v="Salary and Expense Distributio"/>
    <s v="JP"/>
    <n v="309075"/>
    <d v="2016-07-19T00:00:00"/>
    <n v="1888.84"/>
    <m/>
    <n v="1888.84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132"/>
    <d v="2016-07-19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132"/>
    <d v="2016-07-19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132"/>
    <d v="2016-07-19T00:00:00"/>
    <n v="152.63999999999999"/>
    <m/>
    <n v="152.63999999999999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132"/>
    <d v="2016-07-19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132"/>
    <d v="2016-07-19T00:00:00"/>
    <n v="76.319999999999993"/>
    <m/>
    <n v="76.319999999999993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132"/>
    <d v="2016-07-19T00:00:00"/>
    <n v="76.319999999999993"/>
    <m/>
    <n v="76.319999999999993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132"/>
    <d v="2016-07-19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132"/>
    <d v="2016-07-19T00:00:00"/>
    <n v="76.319999999999993"/>
    <m/>
    <n v="76.319999999999993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132"/>
    <d v="2016-07-19T00:00:00"/>
    <n v="76.319999999999993"/>
    <m/>
    <n v="76.319999999999993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132"/>
    <d v="2016-07-19T00:00:00"/>
    <n v="228.96"/>
    <m/>
    <n v="228.96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132"/>
    <d v="2016-07-19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132"/>
    <d v="2016-07-19T00:00:00"/>
    <n v="228.96"/>
    <m/>
    <n v="228.96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9"/>
    <n v="309133"/>
    <d v="2016-07-19T00:00:00"/>
    <m/>
    <n v="-993.32"/>
    <n v="-993.32"/>
    <s v="AA"/>
    <s v="P"/>
    <s v="6100 - SALARIES &amp; WAGES"/>
    <x v="10"/>
    <s v="Water Serv Corp of Kentucky"/>
    <s v="MWR"/>
    <s v="KY"/>
    <x v="1"/>
  </r>
  <r>
    <n v="345"/>
    <n v="345102"/>
    <x v="10"/>
    <m/>
    <s v="Salary and Expense Distributio"/>
    <s v="JP"/>
    <n v="309027"/>
    <d v="2016-07-05T00:00:00"/>
    <n v="2012.19"/>
    <m/>
    <n v="2012.19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032"/>
    <d v="2016-07-05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032"/>
    <d v="2016-07-05T00:00:00"/>
    <n v="114.48"/>
    <m/>
    <n v="114.48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032"/>
    <d v="2016-07-05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032"/>
    <d v="2016-07-05T00:00:00"/>
    <n v="76.319999999999993"/>
    <m/>
    <n v="76.319999999999993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032"/>
    <d v="2016-07-05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032"/>
    <d v="2016-07-05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9032"/>
    <d v="2016-07-05T00:00:00"/>
    <n v="457.92"/>
    <m/>
    <n v="457.92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9"/>
    <n v="309033"/>
    <d v="2016-07-05T00:00:00"/>
    <m/>
    <n v="-719.3"/>
    <n v="-719.3"/>
    <s v="AA"/>
    <s v="P"/>
    <s v="6100 - SALARIES &amp; WAGES"/>
    <x v="10"/>
    <s v="Water Serv Corp of Kentucky"/>
    <s v="MWR"/>
    <s v="KY"/>
    <x v="1"/>
  </r>
  <r>
    <n v="345"/>
    <n v="345102"/>
    <x v="10"/>
    <m/>
    <s v="JCT-JUN 16 ACCRUAL"/>
    <s v="JE"/>
    <n v="308831"/>
    <d v="2016-07-01T00:00:00"/>
    <m/>
    <n v="-1324"/>
    <n v="-1324"/>
    <s v="AA"/>
    <s v="P"/>
    <s v="6100 - SALARIES &amp; WAGES"/>
    <x v="10"/>
    <s v="Water Serv Corp of Kentucky"/>
    <s v="MWR"/>
    <s v="KY"/>
    <x v="1"/>
  </r>
  <r>
    <n v="345"/>
    <n v="345102"/>
    <x v="10"/>
    <m/>
    <s v="JCT-JUN 16 ACCRUAL"/>
    <s v="JE"/>
    <n v="308831"/>
    <d v="2016-06-30T00:00:00"/>
    <n v="1324"/>
    <m/>
    <n v="1324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827"/>
    <d v="2016-06-21T00:00:00"/>
    <n v="76.319999999999993"/>
    <m/>
    <n v="76.319999999999993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827"/>
    <d v="2016-06-21T00:00:00"/>
    <n v="76.319999999999993"/>
    <m/>
    <n v="76.319999999999993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827"/>
    <d v="2016-06-21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827"/>
    <d v="2016-06-21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Salary and Expense Distributio"/>
    <s v="JP"/>
    <n v="308815"/>
    <d v="2016-06-21T00:00:00"/>
    <n v="1739.95"/>
    <m/>
    <n v="1739.95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9"/>
    <n v="308828"/>
    <d v="2016-06-21T00:00:00"/>
    <m/>
    <n v="-222.74"/>
    <n v="-222.74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779"/>
    <d v="2016-06-07T00:00:00"/>
    <n v="152.63999999999999"/>
    <m/>
    <n v="152.63999999999999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779"/>
    <d v="2016-06-07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779"/>
    <d v="2016-06-07T00:00:00"/>
    <n v="76.319999999999993"/>
    <m/>
    <n v="76.319999999999993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779"/>
    <d v="2016-06-07T00:00:00"/>
    <n v="76.319999999999993"/>
    <m/>
    <n v="76.319999999999993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779"/>
    <d v="2016-06-07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779"/>
    <d v="2016-06-07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779"/>
    <d v="2016-06-07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779"/>
    <d v="2016-06-07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779"/>
    <d v="2016-06-07T00:00:00"/>
    <n v="343.44"/>
    <m/>
    <n v="343.44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779"/>
    <d v="2016-06-07T00:00:00"/>
    <n v="171.72"/>
    <m/>
    <n v="171.72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9"/>
    <n v="308780"/>
    <d v="2016-06-07T00:00:00"/>
    <m/>
    <n v="-993.76"/>
    <n v="-993.76"/>
    <s v="AA"/>
    <s v="P"/>
    <s v="6100 - SALARIES &amp; WAGES"/>
    <x v="10"/>
    <s v="Water Serv Corp of Kentucky"/>
    <s v="MWR"/>
    <s v="KY"/>
    <x v="1"/>
  </r>
  <r>
    <n v="345"/>
    <n v="345102"/>
    <x v="10"/>
    <m/>
    <s v="Salary and Expense Distributio"/>
    <s v="JP"/>
    <n v="308784"/>
    <d v="2016-06-07T00:00:00"/>
    <n v="1699.49"/>
    <m/>
    <n v="1699.49"/>
    <s v="AA"/>
    <s v="P"/>
    <s v="6100 - SALARIES &amp; WAGES"/>
    <x v="10"/>
    <s v="Water Serv Corp of Kentucky"/>
    <s v="MWR"/>
    <s v="KY"/>
    <x v="1"/>
  </r>
  <r>
    <n v="345"/>
    <n v="345102"/>
    <x v="10"/>
    <m/>
    <s v="JCT-MAY 16 ACCRUAL"/>
    <s v="JE"/>
    <n v="308482"/>
    <d v="2016-06-01T00:00:00"/>
    <m/>
    <n v="-946"/>
    <n v="-946"/>
    <s v="AA"/>
    <s v="P"/>
    <s v="6100 - SALARIES &amp; WAGES"/>
    <x v="10"/>
    <s v="Water Serv Corp of Kentucky"/>
    <s v="MWR"/>
    <s v="KY"/>
    <x v="1"/>
  </r>
  <r>
    <n v="345"/>
    <n v="345102"/>
    <x v="10"/>
    <m/>
    <s v="JCT-MAY 16 ACCRUAL"/>
    <s v="JE"/>
    <n v="308482"/>
    <d v="2016-05-31T00:00:00"/>
    <n v="946"/>
    <m/>
    <n v="946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547"/>
    <d v="2016-05-24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547"/>
    <d v="2016-05-24T00:00:00"/>
    <n v="152.63999999999999"/>
    <m/>
    <n v="152.63999999999999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547"/>
    <d v="2016-05-24T00:00:00"/>
    <n v="76.319999999999993"/>
    <m/>
    <n v="76.319999999999993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547"/>
    <d v="2016-05-24T00:00:00"/>
    <n v="114.48"/>
    <m/>
    <n v="114.48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547"/>
    <d v="2016-05-24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9"/>
    <n v="308548"/>
    <d v="2016-05-24T00:00:00"/>
    <m/>
    <n v="-411.53"/>
    <n v="-411.53"/>
    <s v="AA"/>
    <s v="P"/>
    <s v="6100 - SALARIES &amp; WAGES"/>
    <x v="10"/>
    <s v="Water Serv Corp of Kentucky"/>
    <s v="MWR"/>
    <s v="KY"/>
    <x v="1"/>
  </r>
  <r>
    <n v="345"/>
    <n v="345102"/>
    <x v="10"/>
    <m/>
    <s v="Salary and Expense Distributio"/>
    <s v="JP"/>
    <n v="308566"/>
    <d v="2016-05-24T00:00:00"/>
    <n v="1640.07"/>
    <m/>
    <n v="1640.0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465"/>
    <d v="2016-05-10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465"/>
    <d v="2016-05-10T00:00:00"/>
    <n v="152.63999999999999"/>
    <m/>
    <n v="152.63999999999999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465"/>
    <d v="2016-05-10T00:00:00"/>
    <n v="152.63999999999999"/>
    <m/>
    <n v="152.63999999999999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465"/>
    <d v="2016-05-10T00:00:00"/>
    <n v="228.96"/>
    <m/>
    <n v="228.96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465"/>
    <d v="2016-05-10T00:00:00"/>
    <n v="381.6"/>
    <m/>
    <n v="381.6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465"/>
    <d v="2016-05-10T00:00:00"/>
    <n v="19.079999999999998"/>
    <m/>
    <n v="19.079999999999998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465"/>
    <d v="2016-05-10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465"/>
    <d v="2016-05-10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465"/>
    <d v="2016-05-10T00:00:00"/>
    <n v="19.079999999999998"/>
    <m/>
    <n v="19.079999999999998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465"/>
    <d v="2016-05-10T00:00:00"/>
    <n v="19.079999999999998"/>
    <m/>
    <n v="19.079999999999998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465"/>
    <d v="2016-05-10T00:00:00"/>
    <n v="19.079999999999998"/>
    <m/>
    <n v="19.079999999999998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465"/>
    <d v="2016-05-10T00:00:00"/>
    <n v="152.63999999999999"/>
    <m/>
    <n v="152.63999999999999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465"/>
    <d v="2016-05-10T00:00:00"/>
    <n v="343.44"/>
    <m/>
    <n v="343.44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465"/>
    <d v="2016-05-10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465"/>
    <d v="2016-05-10T00:00:00"/>
    <n v="152.63999999999999"/>
    <m/>
    <n v="152.63999999999999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9"/>
    <n v="308466"/>
    <d v="2016-05-10T00:00:00"/>
    <m/>
    <n v="-1629.16"/>
    <n v="-1629.16"/>
    <s v="AA"/>
    <s v="P"/>
    <s v="6100 - SALARIES &amp; WAGES"/>
    <x v="10"/>
    <s v="Water Serv Corp of Kentucky"/>
    <s v="MWR"/>
    <s v="KY"/>
    <x v="1"/>
  </r>
  <r>
    <n v="345"/>
    <n v="345102"/>
    <x v="10"/>
    <m/>
    <s v="Salary and Expense Distributio"/>
    <s v="JP"/>
    <n v="308467"/>
    <d v="2016-05-10T00:00:00"/>
    <n v="1893.17"/>
    <m/>
    <n v="1893.17"/>
    <s v="AA"/>
    <s v="P"/>
    <s v="6100 - SALARIES &amp; WAGES"/>
    <x v="10"/>
    <s v="Water Serv Corp of Kentucky"/>
    <s v="MWR"/>
    <s v="KY"/>
    <x v="1"/>
  </r>
  <r>
    <n v="345"/>
    <n v="345102"/>
    <x v="10"/>
    <m/>
    <s v="JCT-APR 16 ACCRUAL"/>
    <s v="JE"/>
    <n v="308372"/>
    <d v="2016-05-01T00:00:00"/>
    <m/>
    <n v="-568"/>
    <n v="-568"/>
    <s v="AA"/>
    <s v="P"/>
    <s v="6100 - SALARIES &amp; WAGES"/>
    <x v="10"/>
    <s v="Water Serv Corp of Kentucky"/>
    <s v="MWR"/>
    <s v="KY"/>
    <x v="1"/>
  </r>
  <r>
    <n v="345"/>
    <n v="345102"/>
    <x v="10"/>
    <m/>
    <s v="JCT-APR 16 ACCRUAL"/>
    <s v="JE"/>
    <n v="308372"/>
    <d v="2016-04-30T00:00:00"/>
    <n v="568"/>
    <m/>
    <n v="568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316"/>
    <d v="2016-04-26T00:00:00"/>
    <n v="190.8"/>
    <m/>
    <n v="190.8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316"/>
    <d v="2016-04-26T00:00:00"/>
    <n v="76.319999999999993"/>
    <m/>
    <n v="76.319999999999993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316"/>
    <d v="2016-04-26T00:00:00"/>
    <n v="190.8"/>
    <m/>
    <n v="190.8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316"/>
    <d v="2016-04-26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316"/>
    <d v="2016-04-26T00:00:00"/>
    <n v="114.48"/>
    <m/>
    <n v="114.48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316"/>
    <d v="2016-04-26T00:00:00"/>
    <n v="76.319999999999993"/>
    <m/>
    <n v="76.319999999999993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316"/>
    <d v="2016-04-26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316"/>
    <d v="2016-04-26T00:00:00"/>
    <n v="76.319999999999993"/>
    <m/>
    <n v="76.319999999999993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316"/>
    <d v="2016-04-26T00:00:00"/>
    <n v="19.079999999999998"/>
    <m/>
    <n v="19.079999999999998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316"/>
    <d v="2016-04-26T00:00:00"/>
    <n v="114.48"/>
    <m/>
    <n v="114.48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316"/>
    <d v="2016-04-26T00:00:00"/>
    <n v="19.079999999999998"/>
    <m/>
    <n v="19.079999999999998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316"/>
    <d v="2016-04-26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316"/>
    <d v="2016-04-26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316"/>
    <d v="2016-04-26T00:00:00"/>
    <n v="76.319999999999993"/>
    <m/>
    <n v="76.319999999999993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316"/>
    <d v="2016-04-26T00:00:00"/>
    <n v="76.319999999999993"/>
    <m/>
    <n v="76.319999999999993"/>
    <s v="AA"/>
    <s v="P"/>
    <s v="6100 - SALARIES &amp; WAGES"/>
    <x v="10"/>
    <s v="Water Serv Corp of Kentucky"/>
    <s v="MWR"/>
    <s v="KY"/>
    <x v="1"/>
  </r>
  <r>
    <n v="345"/>
    <n v="345102"/>
    <x v="10"/>
    <m/>
    <s v="Salary and Expense Distributio"/>
    <s v="JP"/>
    <n v="308318"/>
    <d v="2016-04-26T00:00:00"/>
    <n v="1892.13"/>
    <m/>
    <n v="1892.13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9"/>
    <n v="308317"/>
    <d v="2016-04-26T00:00:00"/>
    <m/>
    <n v="-1097.54"/>
    <n v="-1097.54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348"/>
    <d v="2016-04-12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348"/>
    <d v="2016-04-12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348"/>
    <d v="2016-04-12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348"/>
    <d v="2016-04-12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348"/>
    <d v="2016-04-12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348"/>
    <d v="2016-04-12T00:00:00"/>
    <n v="19.079999999999998"/>
    <m/>
    <n v="19.079999999999998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348"/>
    <d v="2016-04-12T00:00:00"/>
    <n v="19.079999999999998"/>
    <m/>
    <n v="19.079999999999998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348"/>
    <d v="2016-04-12T00:00:00"/>
    <n v="19.079999999999998"/>
    <m/>
    <n v="19.079999999999998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348"/>
    <d v="2016-04-12T00:00:00"/>
    <n v="19.079999999999998"/>
    <m/>
    <n v="19.079999999999998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348"/>
    <d v="2016-04-12T00:00:00"/>
    <n v="76.319999999999993"/>
    <m/>
    <n v="76.319999999999993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348"/>
    <d v="2016-04-12T00:00:00"/>
    <n v="152.63999999999999"/>
    <m/>
    <n v="152.63999999999999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348"/>
    <d v="2016-04-12T00:00:00"/>
    <n v="76.319999999999993"/>
    <m/>
    <n v="76.319999999999993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348"/>
    <d v="2016-04-12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9"/>
    <n v="308349"/>
    <d v="2016-04-12T00:00:00"/>
    <m/>
    <n v="-788.86"/>
    <n v="-788.86"/>
    <s v="AA"/>
    <s v="P"/>
    <s v="6100 - SALARIES &amp; WAGES"/>
    <x v="10"/>
    <s v="Water Serv Corp of Kentucky"/>
    <s v="MWR"/>
    <s v="KY"/>
    <x v="1"/>
  </r>
  <r>
    <n v="345"/>
    <n v="345102"/>
    <x v="10"/>
    <m/>
    <s v="Salary and Expense Distributio"/>
    <s v="JP"/>
    <n v="308255"/>
    <d v="2016-04-12T00:00:00"/>
    <n v="2088.33"/>
    <m/>
    <n v="2088.33"/>
    <s v="AA"/>
    <s v="P"/>
    <s v="6100 - SALARIES &amp; WAGES"/>
    <x v="10"/>
    <s v="Water Serv Corp of Kentucky"/>
    <s v="MWR"/>
    <s v="KY"/>
    <x v="1"/>
  </r>
  <r>
    <n v="345"/>
    <n v="345102"/>
    <x v="10"/>
    <m/>
    <s v="Salary and Expense Distributio"/>
    <s v="JP"/>
    <n v="308112"/>
    <d v="2016-04-08T00:00:00"/>
    <m/>
    <n v="-1702.09"/>
    <n v="-1702.09"/>
    <s v="AA"/>
    <s v="P"/>
    <s v="6100 - SALARIES &amp; WAGES"/>
    <x v="10"/>
    <s v="Water Serv Corp of Kentucky"/>
    <s v="MWR"/>
    <s v="KY"/>
    <x v="1"/>
  </r>
  <r>
    <n v="345"/>
    <n v="345102"/>
    <x v="10"/>
    <m/>
    <s v="Salary and Expense Distributio"/>
    <s v="JP"/>
    <n v="308086"/>
    <d v="2016-04-08T00:00:00"/>
    <n v="1702.09"/>
    <m/>
    <n v="1702.09"/>
    <s v="AA"/>
    <s v="P"/>
    <s v="6100 - SALARIES &amp; WAGES"/>
    <x v="10"/>
    <s v="Water Serv Corp of Kentucky"/>
    <s v="MWR"/>
    <s v="KY"/>
    <x v="1"/>
  </r>
  <r>
    <n v="345"/>
    <n v="345102"/>
    <x v="10"/>
    <m/>
    <s v="JCT-MAR 16 ACCRUAL"/>
    <s v="JE"/>
    <n v="307949"/>
    <d v="2016-04-01T00:00:00"/>
    <m/>
    <n v="-300"/>
    <n v="-300"/>
    <s v="AA"/>
    <s v="P"/>
    <s v="6100 - SALARIES &amp; WAGES"/>
    <x v="10"/>
    <s v="Water Serv Corp of Kentucky"/>
    <s v="MWR"/>
    <s v="KY"/>
    <x v="1"/>
  </r>
  <r>
    <n v="345"/>
    <n v="345102"/>
    <x v="10"/>
    <m/>
    <s v="JCT-MAR 16 ACCRUAL"/>
    <s v="JE"/>
    <n v="307949"/>
    <d v="2016-03-31T00:00:00"/>
    <n v="300"/>
    <m/>
    <n v="300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9"/>
    <n v="308063"/>
    <d v="2016-03-29T00:00:00"/>
    <m/>
    <n v="-737.74"/>
    <n v="-737.74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062"/>
    <d v="2016-03-29T00:00:00"/>
    <n v="114.48"/>
    <m/>
    <n v="114.48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062"/>
    <d v="2016-03-29T00:00:00"/>
    <n v="228.96"/>
    <m/>
    <n v="228.96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062"/>
    <d v="2016-03-29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062"/>
    <d v="2016-03-29T00:00:00"/>
    <n v="152.63999999999999"/>
    <m/>
    <n v="152.63999999999999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062"/>
    <d v="2016-03-29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062"/>
    <d v="2016-03-29T00:00:00"/>
    <n v="152.63999999999999"/>
    <m/>
    <n v="152.63999999999999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8062"/>
    <d v="2016-03-29T00:00:00"/>
    <n v="76.319999999999993"/>
    <m/>
    <n v="76.319999999999993"/>
    <s v="AA"/>
    <s v="P"/>
    <s v="6100 - SALARIES &amp; WAGES"/>
    <x v="10"/>
    <s v="Water Serv Corp of Kentucky"/>
    <s v="MWR"/>
    <s v="KY"/>
    <x v="1"/>
  </r>
  <r>
    <n v="345"/>
    <n v="345102"/>
    <x v="10"/>
    <m/>
    <s v="Salary and Expense Distributio"/>
    <s v="JP"/>
    <n v="308113"/>
    <d v="2016-03-29T00:00:00"/>
    <n v="1702.09"/>
    <m/>
    <n v="1702.09"/>
    <s v="AA"/>
    <s v="P"/>
    <s v="6100 - SALARIES &amp; WAGES"/>
    <x v="10"/>
    <s v="Water Serv Corp of Kentucky"/>
    <s v="MWR"/>
    <s v="KY"/>
    <x v="1"/>
  </r>
  <r>
    <n v="345"/>
    <n v="345102"/>
    <x v="10"/>
    <m/>
    <s v="Salary and Expense Distributio"/>
    <s v="JP"/>
    <n v="307944"/>
    <d v="2016-03-15T00:00:00"/>
    <n v="1747.86"/>
    <m/>
    <n v="1747.86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7942"/>
    <d v="2016-03-15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7942"/>
    <d v="2016-03-15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7942"/>
    <d v="2016-03-15T00:00:00"/>
    <n v="114.48"/>
    <m/>
    <n v="114.48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7942"/>
    <d v="2016-03-15T00:00:00"/>
    <n v="76.319999999999993"/>
    <m/>
    <n v="76.319999999999993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7942"/>
    <d v="2016-03-15T00:00:00"/>
    <n v="76.319999999999993"/>
    <m/>
    <n v="76.319999999999993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9"/>
    <n v="307943"/>
    <d v="2016-03-15T00:00:00"/>
    <m/>
    <n v="-308.82"/>
    <n v="-308.82"/>
    <s v="AA"/>
    <s v="P"/>
    <s v="6100 - SALARIES &amp; WAGES"/>
    <x v="10"/>
    <s v="Water Serv Corp of Kentucky"/>
    <s v="MWR"/>
    <s v="KY"/>
    <x v="1"/>
  </r>
  <r>
    <n v="345"/>
    <n v="345102"/>
    <x v="10"/>
    <m/>
    <s v="JCT-FEB 16 ACCRUAL"/>
    <s v="JE"/>
    <n v="307387"/>
    <d v="2016-03-01T00:00:00"/>
    <m/>
    <n v="-1350"/>
    <n v="-1350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9"/>
    <n v="307648"/>
    <d v="2016-03-01T00:00:00"/>
    <m/>
    <n v="-171.57"/>
    <n v="-171.57"/>
    <s v="AA"/>
    <s v="P"/>
    <s v="6100 - SALARIES &amp; WAGES"/>
    <x v="10"/>
    <s v="Water Serv Corp of Kentucky"/>
    <s v="MWR"/>
    <s v="KY"/>
    <x v="1"/>
  </r>
  <r>
    <n v="345"/>
    <n v="345102"/>
    <x v="10"/>
    <m/>
    <s v="Salary and Expense Distributio"/>
    <s v="JP"/>
    <n v="307649"/>
    <d v="2016-03-01T00:00:00"/>
    <n v="1790.38"/>
    <m/>
    <n v="1790.38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7647"/>
    <d v="2016-03-01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7647"/>
    <d v="2016-03-01T00:00:00"/>
    <n v="76.319999999999993"/>
    <m/>
    <n v="76.319999999999993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7647"/>
    <d v="2016-03-01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JCT-FEB 16 ACCRUAL"/>
    <s v="JE"/>
    <n v="307387"/>
    <d v="2016-02-29T00:00:00"/>
    <n v="1350"/>
    <m/>
    <n v="1350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7412"/>
    <d v="2016-02-16T00:00:00"/>
    <n v="152.63999999999999"/>
    <m/>
    <n v="152.63999999999999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7412"/>
    <d v="2016-02-16T00:00:00"/>
    <n v="362.52"/>
    <m/>
    <n v="362.52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7412"/>
    <d v="2016-02-16T00:00:00"/>
    <n v="343.44"/>
    <m/>
    <n v="343.44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7412"/>
    <d v="2016-02-16T00:00:00"/>
    <n v="553.32000000000005"/>
    <m/>
    <n v="553.32000000000005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7412"/>
    <d v="2016-02-16T00:00:00"/>
    <n v="305.27999999999997"/>
    <m/>
    <n v="305.27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7412"/>
    <d v="2016-02-16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7412"/>
    <d v="2016-02-16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7412"/>
    <d v="2016-02-16T00:00:00"/>
    <n v="76.319999999999993"/>
    <m/>
    <n v="76.319999999999993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7412"/>
    <d v="2016-02-16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7412"/>
    <d v="2016-02-16T00:00:00"/>
    <n v="19.079999999999998"/>
    <m/>
    <n v="19.079999999999998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9"/>
    <n v="307413"/>
    <d v="2016-02-16T00:00:00"/>
    <m/>
    <n v="-1801.66"/>
    <n v="-1801.66"/>
    <s v="AA"/>
    <s v="P"/>
    <s v="6100 - SALARIES &amp; WAGES"/>
    <x v="10"/>
    <s v="Water Serv Corp of Kentucky"/>
    <s v="MWR"/>
    <s v="KY"/>
    <x v="1"/>
  </r>
  <r>
    <n v="345"/>
    <n v="345102"/>
    <x v="10"/>
    <m/>
    <s v="Salary and Expense Distributio"/>
    <s v="JP"/>
    <n v="307406"/>
    <d v="2016-02-16T00:00:00"/>
    <n v="2497"/>
    <m/>
    <n v="24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7327"/>
    <d v="2016-02-02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7327"/>
    <d v="2016-02-02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7327"/>
    <d v="2016-02-02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7327"/>
    <d v="2016-02-02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7327"/>
    <d v="2016-02-02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9"/>
    <n v="307328"/>
    <d v="2016-02-02T00:00:00"/>
    <m/>
    <n v="-480.39"/>
    <n v="-480.39"/>
    <s v="AA"/>
    <s v="P"/>
    <s v="6100 - SALARIES &amp; WAGES"/>
    <x v="10"/>
    <s v="Water Serv Corp of Kentucky"/>
    <s v="MWR"/>
    <s v="KY"/>
    <x v="1"/>
  </r>
  <r>
    <n v="345"/>
    <n v="345102"/>
    <x v="10"/>
    <m/>
    <s v="Salary and Expense Distributio"/>
    <s v="JP"/>
    <n v="307329"/>
    <d v="2016-02-02T00:00:00"/>
    <n v="1775.67"/>
    <m/>
    <n v="1775.67"/>
    <s v="AA"/>
    <s v="P"/>
    <s v="6100 - SALARIES &amp; WAGES"/>
    <x v="10"/>
    <s v="Water Serv Corp of Kentucky"/>
    <s v="MWR"/>
    <s v="KY"/>
    <x v="1"/>
  </r>
  <r>
    <n v="345"/>
    <n v="345102"/>
    <x v="10"/>
    <m/>
    <s v="JCT-JAN 16 ACCRUAL"/>
    <s v="JE"/>
    <n v="307112"/>
    <d v="2016-02-01T00:00:00"/>
    <m/>
    <n v="-1200"/>
    <n v="-1200"/>
    <s v="AA"/>
    <s v="P"/>
    <s v="6100 - SALARIES &amp; WAGES"/>
    <x v="10"/>
    <s v="Water Serv Corp of Kentucky"/>
    <s v="MWR"/>
    <s v="KY"/>
    <x v="1"/>
  </r>
  <r>
    <n v="345"/>
    <n v="345102"/>
    <x v="10"/>
    <m/>
    <s v="JCT-JAN 16 ACCRUAL"/>
    <s v="JE"/>
    <n v="307112"/>
    <d v="2016-01-31T00:00:00"/>
    <n v="1200"/>
    <m/>
    <n v="1200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7119"/>
    <d v="2016-01-19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7119"/>
    <d v="2016-01-19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7119"/>
    <d v="2016-01-19T00:00:00"/>
    <n v="228.96"/>
    <m/>
    <n v="228.96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7119"/>
    <d v="2016-01-19T00:00:00"/>
    <n v="76.319999999999993"/>
    <m/>
    <n v="76.319999999999993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7119"/>
    <d v="2016-01-19T00:00:00"/>
    <n v="76.319999999999993"/>
    <m/>
    <n v="76.319999999999993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7119"/>
    <d v="2016-01-19T00:00:00"/>
    <n v="76.319999999999993"/>
    <m/>
    <n v="76.319999999999993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7119"/>
    <d v="2016-01-19T00:00:00"/>
    <n v="76.319999999999993"/>
    <m/>
    <n v="76.319999999999993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7119"/>
    <d v="2016-01-19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7119"/>
    <d v="2016-01-19T00:00:00"/>
    <n v="76.319999999999993"/>
    <m/>
    <n v="76.319999999999993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7119"/>
    <d v="2016-01-19T00:00:00"/>
    <n v="76.319999999999993"/>
    <m/>
    <n v="76.319999999999993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7119"/>
    <d v="2016-01-19T00:00:00"/>
    <n v="76.319999999999993"/>
    <m/>
    <n v="76.319999999999993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9"/>
    <n v="307120"/>
    <d v="2016-01-19T00:00:00"/>
    <m/>
    <n v="-1441.17"/>
    <n v="-1441.17"/>
    <s v="AA"/>
    <s v="P"/>
    <s v="6100 - SALARIES &amp; WAGES"/>
    <x v="10"/>
    <s v="Water Serv Corp of Kentucky"/>
    <s v="MWR"/>
    <s v="KY"/>
    <x v="1"/>
  </r>
  <r>
    <n v="345"/>
    <n v="345102"/>
    <x v="10"/>
    <m/>
    <s v="Salary and Expense Distributio"/>
    <s v="JP"/>
    <n v="307121"/>
    <d v="2016-01-19T00:00:00"/>
    <n v="1865.58"/>
    <m/>
    <n v="1865.58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9"/>
    <n v="307057"/>
    <d v="2016-01-05T00:00:00"/>
    <m/>
    <n v="-514.82000000000005"/>
    <n v="-514.82000000000005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7056"/>
    <d v="2016-01-05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7056"/>
    <d v="2016-01-05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7056"/>
    <d v="2016-01-05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7056"/>
    <d v="2016-01-05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7056"/>
    <d v="2016-01-05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7056"/>
    <d v="2016-01-05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Captime Reallocation"/>
    <s v="T8"/>
    <n v="307056"/>
    <d v="2016-01-05T00:00:00"/>
    <n v="38.159999999999997"/>
    <m/>
    <n v="38.159999999999997"/>
    <s v="AA"/>
    <s v="P"/>
    <s v="6100 - SALARIES &amp; WAGES"/>
    <x v="10"/>
    <s v="Water Serv Corp of Kentucky"/>
    <s v="MWR"/>
    <s v="KY"/>
    <x v="1"/>
  </r>
  <r>
    <n v="345"/>
    <n v="345102"/>
    <x v="10"/>
    <m/>
    <s v="Salary and Expense Distributio"/>
    <s v="JP"/>
    <n v="307060"/>
    <d v="2016-01-05T00:00:00"/>
    <n v="1433.13"/>
    <m/>
    <n v="1433.13"/>
    <s v="AA"/>
    <s v="P"/>
    <s v="6100 - SALARIES &amp; WAGES"/>
    <x v="10"/>
    <s v="Water Serv Corp of Kentucky"/>
    <s v="MWR"/>
    <s v="KY"/>
    <x v="1"/>
  </r>
  <r>
    <n v="345"/>
    <n v="345102"/>
    <x v="10"/>
    <m/>
    <s v="JCT-DEC 15 ACCRUAL"/>
    <s v="JE"/>
    <n v="306747"/>
    <d v="2016-01-01T00:00:00"/>
    <m/>
    <n v="-1050"/>
    <n v="-1050"/>
    <s v="AA"/>
    <s v="P"/>
    <s v="6100 - SALARIES &amp; WAGES"/>
    <x v="10"/>
    <s v="Water Serv Corp of Kentucky"/>
    <s v="MWR"/>
    <s v="KY"/>
    <x v="1"/>
  </r>
  <r>
    <n v="345"/>
    <n v="345100"/>
    <x v="12"/>
    <m/>
    <s v="Partin, Michael W."/>
    <s v="T4"/>
    <n v="1599"/>
    <d v="2016-02-16T00:00:00"/>
    <m/>
    <n v="-343.44"/>
    <n v="-343.44"/>
    <s v="AA"/>
    <s v="P"/>
    <s v="6100 - SALARIES &amp; WAGES"/>
    <x v="12"/>
    <s v="Water Serv Corp of Kentucky"/>
    <s v="MWR"/>
    <s v="KY"/>
    <x v="1"/>
  </r>
  <r>
    <n v="345"/>
    <n v="345100"/>
    <x v="12"/>
    <m/>
    <s v="Partin, Michael W."/>
    <s v="T4"/>
    <n v="1599"/>
    <d v="2016-02-16T00:00:00"/>
    <m/>
    <n v="-343.44"/>
    <n v="-343.44"/>
    <s v="AA"/>
    <s v="P"/>
    <s v="6100 - SALARIES &amp; WAGES"/>
    <x v="12"/>
    <s v="Water Serv Corp of Kentucky"/>
    <s v="MWR"/>
    <s v="KY"/>
    <x v="1"/>
  </r>
  <r>
    <n v="345"/>
    <n v="345100"/>
    <x v="12"/>
    <m/>
    <s v="Partin, Michael W."/>
    <s v="T4"/>
    <n v="1599"/>
    <d v="2016-02-16T00:00:00"/>
    <m/>
    <n v="-515.16"/>
    <n v="-515.16"/>
    <s v="AA"/>
    <s v="P"/>
    <s v="6100 - SALARIES &amp; WAGES"/>
    <x v="12"/>
    <s v="Water Serv Corp of Kentucky"/>
    <s v="MWR"/>
    <s v="KY"/>
    <x v="1"/>
  </r>
  <r>
    <n v="345"/>
    <n v="345101"/>
    <x v="12"/>
    <m/>
    <s v="Vaughn, Stephen R."/>
    <s v="T4"/>
    <n v="1833"/>
    <d v="2017-08-29T00:00:00"/>
    <m/>
    <n v="-20.36"/>
    <n v="-20.36"/>
    <s v="AA"/>
    <s v="P"/>
    <s v="6100 - SALARIES &amp; WAGES"/>
    <x v="12"/>
    <s v="Water Serv Corp of Kentucky"/>
    <s v="MWR"/>
    <s v="KY"/>
    <x v="0"/>
  </r>
  <r>
    <n v="345"/>
    <n v="345101"/>
    <x v="12"/>
    <m/>
    <s v="Vaughn, Stephen R."/>
    <s v="T4"/>
    <n v="1833"/>
    <d v="2017-08-29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1"/>
    <x v="12"/>
    <m/>
    <s v="Turner, John R."/>
    <s v="T4"/>
    <n v="1830"/>
    <d v="2017-08-15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1"/>
    <x v="12"/>
    <m/>
    <s v="Turner, John R."/>
    <s v="T4"/>
    <n v="1830"/>
    <d v="2017-08-15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1"/>
    <x v="12"/>
    <m/>
    <s v="Vaughn, Stephen R."/>
    <s v="T4"/>
    <n v="1830"/>
    <d v="2017-08-15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1"/>
    <x v="12"/>
    <m/>
    <s v="Vaughn, Stephen R."/>
    <s v="T4"/>
    <n v="1818"/>
    <d v="2017-07-18T00:00:00"/>
    <m/>
    <n v="-20.36"/>
    <n v="-20.36"/>
    <s v="AA"/>
    <s v="P"/>
    <s v="6100 - SALARIES &amp; WAGES"/>
    <x v="12"/>
    <s v="Water Serv Corp of Kentucky"/>
    <s v="MWR"/>
    <s v="KY"/>
    <x v="0"/>
  </r>
  <r>
    <n v="345"/>
    <n v="345101"/>
    <x v="12"/>
    <m/>
    <s v="Turner, John R."/>
    <s v="T4"/>
    <n v="1818"/>
    <d v="2017-07-18T00:00:00"/>
    <m/>
    <n v="-244.26"/>
    <n v="-244.26"/>
    <s v="AA"/>
    <s v="P"/>
    <s v="6100 - SALARIES &amp; WAGES"/>
    <x v="12"/>
    <s v="Water Serv Corp of Kentucky"/>
    <s v="MWR"/>
    <s v="KY"/>
    <x v="0"/>
  </r>
  <r>
    <n v="345"/>
    <n v="345101"/>
    <x v="12"/>
    <m/>
    <s v="Vaughn, Stephen R."/>
    <s v="T4"/>
    <n v="1818"/>
    <d v="2017-07-18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1"/>
    <x v="12"/>
    <m/>
    <s v="Vaughn, Stephen R."/>
    <s v="T4"/>
    <n v="1818"/>
    <d v="2017-07-18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1"/>
    <x v="12"/>
    <m/>
    <s v="Rushing, Ronald"/>
    <s v="T4"/>
    <n v="1818"/>
    <d v="2017-07-18T00:00:00"/>
    <m/>
    <n v="-346.04"/>
    <n v="-346.04"/>
    <s v="AA"/>
    <s v="P"/>
    <s v="6100 - SALARIES &amp; WAGES"/>
    <x v="12"/>
    <s v="Water Serv Corp of Kentucky"/>
    <s v="MWR"/>
    <s v="KY"/>
    <x v="0"/>
  </r>
  <r>
    <n v="345"/>
    <n v="345101"/>
    <x v="12"/>
    <m/>
    <s v="Rushing, Ronald"/>
    <s v="T4"/>
    <n v="1818"/>
    <d v="2017-07-18T00:00:00"/>
    <m/>
    <n v="-325.68"/>
    <n v="-325.68"/>
    <s v="AA"/>
    <s v="P"/>
    <s v="6100 - SALARIES &amp; WAGES"/>
    <x v="12"/>
    <s v="Water Serv Corp of Kentucky"/>
    <s v="MWR"/>
    <s v="KY"/>
    <x v="0"/>
  </r>
  <r>
    <n v="345"/>
    <n v="345101"/>
    <x v="12"/>
    <m/>
    <s v="Leonard, James R."/>
    <s v="T4"/>
    <n v="1815"/>
    <d v="2017-07-15T00:00:00"/>
    <m/>
    <n v="-162.84"/>
    <n v="-162.84"/>
    <s v="AA"/>
    <s v="P"/>
    <s v="6100 - SALARIES &amp; WAGES"/>
    <x v="12"/>
    <s v="Water Serv Corp of Kentucky"/>
    <s v="MWR"/>
    <s v="KY"/>
    <x v="0"/>
  </r>
  <r>
    <n v="345"/>
    <n v="345101"/>
    <x v="12"/>
    <m/>
    <s v="Leonard, James R."/>
    <s v="T4"/>
    <n v="1815"/>
    <d v="2017-07-15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1"/>
    <x v="12"/>
    <m/>
    <s v="Vaughn, Stephen R."/>
    <s v="T4"/>
    <n v="1812"/>
    <d v="2017-07-04T00:00:00"/>
    <m/>
    <n v="-20.36"/>
    <n v="-20.36"/>
    <s v="AA"/>
    <s v="P"/>
    <s v="6100 - SALARIES &amp; WAGES"/>
    <x v="12"/>
    <s v="Water Serv Corp of Kentucky"/>
    <s v="MWR"/>
    <s v="KY"/>
    <x v="0"/>
  </r>
  <r>
    <n v="345"/>
    <n v="345101"/>
    <x v="12"/>
    <m/>
    <s v="Leonard, James R."/>
    <s v="T4"/>
    <n v="1809"/>
    <d v="2017-06-30T00:00:00"/>
    <m/>
    <n v="-162.84"/>
    <n v="-162.84"/>
    <s v="AA"/>
    <s v="P"/>
    <s v="6100 - SALARIES &amp; WAGES"/>
    <x v="12"/>
    <s v="Water Serv Corp of Kentucky"/>
    <s v="MWR"/>
    <s v="KY"/>
    <x v="0"/>
  </r>
  <r>
    <n v="345"/>
    <n v="345101"/>
    <x v="12"/>
    <m/>
    <s v="Leonard, James R."/>
    <s v="T4"/>
    <n v="1809"/>
    <d v="2017-06-30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1"/>
    <x v="12"/>
    <m/>
    <s v="Turner, John R."/>
    <s v="T4"/>
    <n v="1806"/>
    <d v="2017-06-20T00:00:00"/>
    <m/>
    <n v="-122.13"/>
    <n v="-122.13"/>
    <s v="AA"/>
    <s v="P"/>
    <s v="6100 - SALARIES &amp; WAGES"/>
    <x v="12"/>
    <s v="Water Serv Corp of Kentucky"/>
    <s v="MWR"/>
    <s v="KY"/>
    <x v="0"/>
  </r>
  <r>
    <n v="345"/>
    <n v="345101"/>
    <x v="12"/>
    <m/>
    <s v="Turner, John R."/>
    <s v="T4"/>
    <n v="1806"/>
    <d v="2017-06-20T00:00:00"/>
    <m/>
    <n v="-162.84"/>
    <n v="-162.84"/>
    <s v="AA"/>
    <s v="P"/>
    <s v="6100 - SALARIES &amp; WAGES"/>
    <x v="12"/>
    <s v="Water Serv Corp of Kentucky"/>
    <s v="MWR"/>
    <s v="KY"/>
    <x v="0"/>
  </r>
  <r>
    <n v="345"/>
    <n v="345101"/>
    <x v="12"/>
    <m/>
    <s v="Rushing, Ronald"/>
    <s v="T4"/>
    <n v="1806"/>
    <d v="2017-06-20T00:00:00"/>
    <m/>
    <n v="-162.84"/>
    <n v="-162.84"/>
    <s v="AA"/>
    <s v="P"/>
    <s v="6100 - SALARIES &amp; WAGES"/>
    <x v="12"/>
    <s v="Water Serv Corp of Kentucky"/>
    <s v="MWR"/>
    <s v="KY"/>
    <x v="0"/>
  </r>
  <r>
    <n v="345"/>
    <n v="345101"/>
    <x v="12"/>
    <m/>
    <s v="Rushing, Ronald"/>
    <s v="T4"/>
    <n v="1806"/>
    <d v="2017-06-20T00:00:00"/>
    <m/>
    <n v="-203.55"/>
    <n v="-203.55"/>
    <s v="AA"/>
    <s v="P"/>
    <s v="6100 - SALARIES &amp; WAGES"/>
    <x v="12"/>
    <s v="Water Serv Corp of Kentucky"/>
    <s v="MWR"/>
    <s v="KY"/>
    <x v="0"/>
  </r>
  <r>
    <n v="345"/>
    <n v="345101"/>
    <x v="12"/>
    <m/>
    <s v="Vaughn, Stephen R."/>
    <s v="T4"/>
    <n v="1806"/>
    <d v="2017-06-20T00:00:00"/>
    <m/>
    <n v="-20.36"/>
    <n v="-20.36"/>
    <s v="AA"/>
    <s v="P"/>
    <s v="6100 - SALARIES &amp; WAGES"/>
    <x v="12"/>
    <s v="Water Serv Corp of Kentucky"/>
    <s v="MWR"/>
    <s v="KY"/>
    <x v="0"/>
  </r>
  <r>
    <n v="345"/>
    <n v="345101"/>
    <x v="12"/>
    <m/>
    <s v="Turner, John R."/>
    <s v="T4"/>
    <n v="1806"/>
    <d v="2017-06-20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1"/>
    <x v="12"/>
    <m/>
    <s v="Vaughn, Stephen R."/>
    <s v="T4"/>
    <n v="1806"/>
    <d v="2017-06-20T00:00:00"/>
    <m/>
    <n v="-20.36"/>
    <n v="-20.36"/>
    <s v="AA"/>
    <s v="P"/>
    <s v="6100 - SALARIES &amp; WAGES"/>
    <x v="12"/>
    <s v="Water Serv Corp of Kentucky"/>
    <s v="MWR"/>
    <s v="KY"/>
    <x v="0"/>
  </r>
  <r>
    <n v="345"/>
    <n v="345101"/>
    <x v="12"/>
    <m/>
    <s v="Vaughn, Stephen R."/>
    <s v="T4"/>
    <n v="1806"/>
    <d v="2017-06-20T00:00:00"/>
    <m/>
    <n v="-20.36"/>
    <n v="-20.36"/>
    <s v="AA"/>
    <s v="P"/>
    <s v="6100 - SALARIES &amp; WAGES"/>
    <x v="12"/>
    <s v="Water Serv Corp of Kentucky"/>
    <s v="MWR"/>
    <s v="KY"/>
    <x v="0"/>
  </r>
  <r>
    <n v="345"/>
    <n v="345101"/>
    <x v="12"/>
    <m/>
    <s v="Vaughn, Stephen R."/>
    <s v="T4"/>
    <n v="1806"/>
    <d v="2017-06-20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1"/>
    <x v="12"/>
    <m/>
    <s v="Vaughn, Stephen R."/>
    <s v="T4"/>
    <n v="1806"/>
    <d v="2017-06-20T00:00:00"/>
    <m/>
    <n v="-20.36"/>
    <n v="-20.36"/>
    <s v="AA"/>
    <s v="P"/>
    <s v="6100 - SALARIES &amp; WAGES"/>
    <x v="12"/>
    <s v="Water Serv Corp of Kentucky"/>
    <s v="MWR"/>
    <s v="KY"/>
    <x v="0"/>
  </r>
  <r>
    <n v="345"/>
    <n v="345101"/>
    <x v="12"/>
    <m/>
    <s v="Vaughn, Stephen R."/>
    <s v="T4"/>
    <n v="1806"/>
    <d v="2017-06-20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1"/>
    <x v="12"/>
    <m/>
    <s v="Leonard, James R."/>
    <s v="T4"/>
    <n v="1803"/>
    <d v="2017-06-15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1"/>
    <x v="12"/>
    <m/>
    <s v="Leonard, James R."/>
    <s v="T4"/>
    <n v="1803"/>
    <d v="2017-06-15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1"/>
    <x v="12"/>
    <m/>
    <s v="Leonard, James R."/>
    <s v="T4"/>
    <n v="1803"/>
    <d v="2017-06-15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1"/>
    <x v="12"/>
    <m/>
    <s v="Leonard, James R."/>
    <s v="T4"/>
    <n v="1803"/>
    <d v="2017-06-15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1"/>
    <x v="12"/>
    <m/>
    <s v="Leonard, James R."/>
    <s v="T4"/>
    <n v="1797"/>
    <d v="2017-05-31T00:00:00"/>
    <m/>
    <n v="-162.84"/>
    <n v="-162.84"/>
    <s v="AA"/>
    <s v="P"/>
    <s v="6100 - SALARIES &amp; WAGES"/>
    <x v="12"/>
    <s v="Water Serv Corp of Kentucky"/>
    <s v="MWR"/>
    <s v="KY"/>
    <x v="0"/>
  </r>
  <r>
    <n v="345"/>
    <n v="345101"/>
    <x v="12"/>
    <m/>
    <s v="Leonard, James R."/>
    <s v="T4"/>
    <n v="1797"/>
    <d v="2017-05-31T00:00:00"/>
    <m/>
    <n v="-162.84"/>
    <n v="-162.84"/>
    <s v="AA"/>
    <s v="P"/>
    <s v="6100 - SALARIES &amp; WAGES"/>
    <x v="12"/>
    <s v="Water Serv Corp of Kentucky"/>
    <s v="MWR"/>
    <s v="KY"/>
    <x v="0"/>
  </r>
  <r>
    <n v="345"/>
    <n v="345101"/>
    <x v="12"/>
    <m/>
    <s v="Vaughn, Stephen R."/>
    <s v="T4"/>
    <n v="1794"/>
    <d v="2017-05-23T00:00:00"/>
    <m/>
    <n v="-20.36"/>
    <n v="-20.36"/>
    <s v="AA"/>
    <s v="P"/>
    <s v="6100 - SALARIES &amp; WAGES"/>
    <x v="12"/>
    <s v="Water Serv Corp of Kentucky"/>
    <s v="MWR"/>
    <s v="KY"/>
    <x v="0"/>
  </r>
  <r>
    <n v="345"/>
    <n v="345101"/>
    <x v="12"/>
    <m/>
    <s v="Turner, John R."/>
    <s v="T4"/>
    <n v="1794"/>
    <d v="2017-05-23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1"/>
    <x v="12"/>
    <m/>
    <s v="Vaughn, Stephen R."/>
    <s v="T4"/>
    <n v="1794"/>
    <d v="2017-05-23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1"/>
    <x v="12"/>
    <m/>
    <s v="Rushing, Ronald"/>
    <s v="T4"/>
    <n v="1794"/>
    <d v="2017-05-23T00:00:00"/>
    <m/>
    <n v="-244.26"/>
    <n v="-244.26"/>
    <s v="AA"/>
    <s v="P"/>
    <s v="6100 - SALARIES &amp; WAGES"/>
    <x v="12"/>
    <s v="Water Serv Corp of Kentucky"/>
    <s v="MWR"/>
    <s v="KY"/>
    <x v="0"/>
  </r>
  <r>
    <n v="345"/>
    <n v="345101"/>
    <x v="12"/>
    <m/>
    <s v="Rushing, Ronald"/>
    <s v="T4"/>
    <n v="1794"/>
    <d v="2017-05-23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1"/>
    <x v="12"/>
    <m/>
    <s v="Leonard, James R."/>
    <s v="T4"/>
    <n v="1791"/>
    <d v="2017-05-15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1"/>
    <x v="12"/>
    <m/>
    <s v="Leonard, James R."/>
    <s v="T4"/>
    <n v="1791"/>
    <d v="2017-05-15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1"/>
    <x v="12"/>
    <m/>
    <s v="Leonard, James R."/>
    <s v="T4"/>
    <n v="1791"/>
    <d v="2017-05-15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1"/>
    <x v="12"/>
    <m/>
    <s v="Leonard, James R."/>
    <s v="T4"/>
    <n v="1791"/>
    <d v="2017-05-15T00:00:00"/>
    <m/>
    <n v="-76.14"/>
    <n v="-76.14"/>
    <s v="AA"/>
    <s v="P"/>
    <s v="6100 - SALARIES &amp; WAGES"/>
    <x v="12"/>
    <s v="Water Serv Corp of Kentucky"/>
    <s v="MWR"/>
    <s v="KY"/>
    <x v="0"/>
  </r>
  <r>
    <n v="345"/>
    <n v="345101"/>
    <x v="12"/>
    <m/>
    <s v="Leonard, James R."/>
    <s v="T4"/>
    <n v="1791"/>
    <d v="2017-05-15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1"/>
    <x v="12"/>
    <m/>
    <s v="Leonard, James R."/>
    <s v="T4"/>
    <n v="1785"/>
    <d v="2017-04-30T00:00:00"/>
    <m/>
    <n v="-304.56"/>
    <n v="-304.56"/>
    <s v="AA"/>
    <s v="P"/>
    <s v="6100 - SALARIES &amp; WAGES"/>
    <x v="12"/>
    <s v="Water Serv Corp of Kentucky"/>
    <s v="MWR"/>
    <s v="KY"/>
    <x v="0"/>
  </r>
  <r>
    <n v="345"/>
    <n v="345101"/>
    <x v="12"/>
    <m/>
    <s v="Leonard, James R."/>
    <s v="T4"/>
    <n v="1785"/>
    <d v="2017-04-30T00:00:00"/>
    <m/>
    <n v="-304.56"/>
    <n v="-304.56"/>
    <s v="AA"/>
    <s v="P"/>
    <s v="6100 - SALARIES &amp; WAGES"/>
    <x v="12"/>
    <s v="Water Serv Corp of Kentucky"/>
    <s v="MWR"/>
    <s v="KY"/>
    <x v="0"/>
  </r>
  <r>
    <n v="345"/>
    <n v="345101"/>
    <x v="12"/>
    <m/>
    <s v="Leonard, James R."/>
    <s v="T4"/>
    <n v="1785"/>
    <d v="2017-04-30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1"/>
    <x v="12"/>
    <m/>
    <s v="Vaughn, Stephen R."/>
    <s v="T4"/>
    <n v="1782"/>
    <d v="2017-04-25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1"/>
    <x v="12"/>
    <m/>
    <s v="Turner, John R."/>
    <s v="T4"/>
    <n v="1782"/>
    <d v="2017-04-25T00:00:00"/>
    <m/>
    <n v="-228.42"/>
    <n v="-228.42"/>
    <s v="AA"/>
    <s v="P"/>
    <s v="6100 - SALARIES &amp; WAGES"/>
    <x v="12"/>
    <s v="Water Serv Corp of Kentucky"/>
    <s v="MWR"/>
    <s v="KY"/>
    <x v="0"/>
  </r>
  <r>
    <n v="345"/>
    <n v="345101"/>
    <x v="12"/>
    <m/>
    <s v="Vaughn, Stephen R."/>
    <s v="T4"/>
    <n v="1782"/>
    <d v="2017-04-25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1"/>
    <x v="12"/>
    <m/>
    <s v="Rushing, Ronald"/>
    <s v="T4"/>
    <n v="1776"/>
    <d v="2017-04-11T00:00:00"/>
    <m/>
    <n v="-38.07"/>
    <n v="-38.07"/>
    <s v="AA"/>
    <s v="P"/>
    <s v="6100 - SALARIES &amp; WAGES"/>
    <x v="12"/>
    <s v="Water Serv Corp of Kentucky"/>
    <s v="MWR"/>
    <s v="KY"/>
    <x v="0"/>
  </r>
  <r>
    <n v="345"/>
    <n v="345101"/>
    <x v="12"/>
    <m/>
    <s v="Rushing, Ronald"/>
    <s v="T4"/>
    <n v="1776"/>
    <d v="2017-04-11T00:00:00"/>
    <m/>
    <n v="-114.21"/>
    <n v="-114.21"/>
    <s v="AA"/>
    <s v="P"/>
    <s v="6100 - SALARIES &amp; WAGES"/>
    <x v="12"/>
    <s v="Water Serv Corp of Kentucky"/>
    <s v="MWR"/>
    <s v="KY"/>
    <x v="0"/>
  </r>
  <r>
    <n v="345"/>
    <n v="345101"/>
    <x v="12"/>
    <m/>
    <s v="Turner, John R."/>
    <s v="T4"/>
    <n v="1776"/>
    <d v="2017-04-11T00:00:00"/>
    <m/>
    <n v="-38.07"/>
    <n v="-38.07"/>
    <s v="AA"/>
    <s v="P"/>
    <s v="6100 - SALARIES &amp; WAGES"/>
    <x v="12"/>
    <s v="Water Serv Corp of Kentucky"/>
    <s v="MWR"/>
    <s v="KY"/>
    <x v="0"/>
  </r>
  <r>
    <n v="345"/>
    <n v="345101"/>
    <x v="12"/>
    <m/>
    <s v="Turner, John R."/>
    <s v="T4"/>
    <n v="1776"/>
    <d v="2017-04-11T00:00:00"/>
    <m/>
    <n v="-114.21"/>
    <n v="-114.21"/>
    <s v="AA"/>
    <s v="P"/>
    <s v="6100 - SALARIES &amp; WAGES"/>
    <x v="12"/>
    <s v="Water Serv Corp of Kentucky"/>
    <s v="MWR"/>
    <s v="KY"/>
    <x v="0"/>
  </r>
  <r>
    <n v="345"/>
    <n v="345101"/>
    <x v="12"/>
    <m/>
    <s v="Vaughn, Stephen R."/>
    <s v="T4"/>
    <n v="1776"/>
    <d v="2017-04-11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1"/>
    <x v="12"/>
    <m/>
    <s v="Vaughn, Stephen R."/>
    <s v="T4"/>
    <n v="1776"/>
    <d v="2017-04-11T00:00:00"/>
    <m/>
    <n v="-20.21"/>
    <n v="-20.21"/>
    <s v="AA"/>
    <s v="P"/>
    <s v="6100 - SALARIES &amp; WAGES"/>
    <x v="12"/>
    <s v="Water Serv Corp of Kentucky"/>
    <s v="MWR"/>
    <s v="KY"/>
    <x v="0"/>
  </r>
  <r>
    <n v="345"/>
    <n v="345101"/>
    <x v="12"/>
    <m/>
    <s v="Leonard, James R."/>
    <s v="T4"/>
    <n v="1770"/>
    <d v="2017-03-31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1"/>
    <x v="12"/>
    <m/>
    <s v="Rushing, Ronald"/>
    <s v="T4"/>
    <n v="1773"/>
    <d v="2017-03-28T00:00:00"/>
    <m/>
    <n v="-114.21"/>
    <n v="-114.21"/>
    <s v="AA"/>
    <s v="P"/>
    <s v="6100 - SALARIES &amp; WAGES"/>
    <x v="12"/>
    <s v="Water Serv Corp of Kentucky"/>
    <s v="MWR"/>
    <s v="KY"/>
    <x v="0"/>
  </r>
  <r>
    <n v="345"/>
    <n v="345101"/>
    <x v="12"/>
    <m/>
    <s v="Vaughn, Stephen R."/>
    <s v="T4"/>
    <n v="1773"/>
    <d v="2017-03-28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1"/>
    <x v="12"/>
    <m/>
    <s v="Turner, John R."/>
    <s v="T4"/>
    <n v="1773"/>
    <d v="2017-03-28T00:00:00"/>
    <m/>
    <n v="-114.21"/>
    <n v="-114.21"/>
    <s v="AA"/>
    <s v="P"/>
    <s v="6100 - SALARIES &amp; WAGES"/>
    <x v="12"/>
    <s v="Water Serv Corp of Kentucky"/>
    <s v="MWR"/>
    <s v="KY"/>
    <x v="0"/>
  </r>
  <r>
    <n v="345"/>
    <n v="345101"/>
    <x v="12"/>
    <m/>
    <s v="Leonard, James R."/>
    <s v="T4"/>
    <n v="1764"/>
    <d v="2017-03-15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1"/>
    <x v="12"/>
    <m/>
    <s v="Leonard, James R."/>
    <s v="T4"/>
    <n v="1764"/>
    <d v="2017-03-15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1"/>
    <x v="12"/>
    <m/>
    <s v="Leonard, James R."/>
    <s v="T4"/>
    <n v="1764"/>
    <d v="2017-03-15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1"/>
    <x v="12"/>
    <m/>
    <s v="Vaughn, Stephen R."/>
    <s v="T4"/>
    <n v="1767"/>
    <d v="2017-03-14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1"/>
    <x v="12"/>
    <m/>
    <s v="Vaughn, Stephen R."/>
    <s v="T4"/>
    <n v="1767"/>
    <d v="2017-03-14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1"/>
    <x v="12"/>
    <m/>
    <s v="Vaughn, Stephen R."/>
    <s v="T4"/>
    <n v="1767"/>
    <d v="2017-03-14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1"/>
    <x v="12"/>
    <m/>
    <s v="Vaughn, Stephen R."/>
    <s v="T4"/>
    <n v="1767"/>
    <d v="2017-03-14T00:00:00"/>
    <m/>
    <n v="-20.21"/>
    <n v="-20.21"/>
    <s v="AA"/>
    <s v="P"/>
    <s v="6100 - SALARIES &amp; WAGES"/>
    <x v="12"/>
    <s v="Water Serv Corp of Kentucky"/>
    <s v="MWR"/>
    <s v="KY"/>
    <x v="0"/>
  </r>
  <r>
    <n v="345"/>
    <n v="345101"/>
    <x v="12"/>
    <m/>
    <s v="Vaughn, Stephen R."/>
    <s v="T4"/>
    <n v="1767"/>
    <d v="2017-03-14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1"/>
    <x v="12"/>
    <m/>
    <s v="Vaughn, Stephen R."/>
    <s v="T4"/>
    <n v="1767"/>
    <d v="2017-03-14T00:00:00"/>
    <m/>
    <n v="-80.84"/>
    <n v="-80.84"/>
    <s v="AA"/>
    <s v="P"/>
    <s v="6100 - SALARIES &amp; WAGES"/>
    <x v="12"/>
    <s v="Water Serv Corp of Kentucky"/>
    <s v="MWR"/>
    <s v="KY"/>
    <x v="0"/>
  </r>
  <r>
    <n v="345"/>
    <n v="345101"/>
    <x v="12"/>
    <m/>
    <s v="Vaughn, Stephen R."/>
    <s v="T4"/>
    <n v="1767"/>
    <d v="2017-03-14T00:00:00"/>
    <m/>
    <n v="-60.63"/>
    <n v="-60.63"/>
    <s v="AA"/>
    <s v="P"/>
    <s v="6100 - SALARIES &amp; WAGES"/>
    <x v="12"/>
    <s v="Water Serv Corp of Kentucky"/>
    <s v="MWR"/>
    <s v="KY"/>
    <x v="0"/>
  </r>
  <r>
    <n v="345"/>
    <n v="345101"/>
    <x v="12"/>
    <m/>
    <s v="Vaughn, Stephen R."/>
    <s v="T4"/>
    <n v="1767"/>
    <d v="2017-03-14T00:00:00"/>
    <m/>
    <n v="-20.21"/>
    <n v="-20.21"/>
    <s v="AA"/>
    <s v="P"/>
    <s v="6100 - SALARIES &amp; WAGES"/>
    <x v="12"/>
    <s v="Water Serv Corp of Kentucky"/>
    <s v="MWR"/>
    <s v="KY"/>
    <x v="0"/>
  </r>
  <r>
    <n v="345"/>
    <n v="345101"/>
    <x v="12"/>
    <m/>
    <s v="Vaughn, Stephen R."/>
    <s v="T4"/>
    <n v="1767"/>
    <d v="2017-03-14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1"/>
    <x v="12"/>
    <m/>
    <s v="Turner, John R."/>
    <s v="T4"/>
    <n v="1767"/>
    <d v="2017-03-14T00:00:00"/>
    <m/>
    <n v="-228.42"/>
    <n v="-228.42"/>
    <s v="AA"/>
    <s v="P"/>
    <s v="6100 - SALARIES &amp; WAGES"/>
    <x v="12"/>
    <s v="Water Serv Corp of Kentucky"/>
    <s v="MWR"/>
    <s v="KY"/>
    <x v="0"/>
  </r>
  <r>
    <n v="345"/>
    <n v="345101"/>
    <x v="12"/>
    <m/>
    <s v="Turner, John R."/>
    <s v="T4"/>
    <n v="1767"/>
    <d v="2017-03-14T00:00:00"/>
    <m/>
    <n v="-304.56"/>
    <n v="-304.56"/>
    <s v="AA"/>
    <s v="P"/>
    <s v="6100 - SALARIES &amp; WAGES"/>
    <x v="12"/>
    <s v="Water Serv Corp of Kentucky"/>
    <s v="MWR"/>
    <s v="KY"/>
    <x v="0"/>
  </r>
  <r>
    <n v="345"/>
    <n v="345101"/>
    <x v="12"/>
    <m/>
    <s v="Turner, John R."/>
    <s v="T4"/>
    <n v="1767"/>
    <d v="2017-03-14T00:00:00"/>
    <m/>
    <n v="-76.14"/>
    <n v="-76.14"/>
    <s v="AA"/>
    <s v="P"/>
    <s v="6100 - SALARIES &amp; WAGES"/>
    <x v="12"/>
    <s v="Water Serv Corp of Kentucky"/>
    <s v="MWR"/>
    <s v="KY"/>
    <x v="0"/>
  </r>
  <r>
    <n v="345"/>
    <n v="345101"/>
    <x v="12"/>
    <m/>
    <s v="Turner, John R."/>
    <s v="T4"/>
    <n v="1767"/>
    <d v="2017-03-14T00:00:00"/>
    <m/>
    <n v="-190.35"/>
    <n v="-190.35"/>
    <s v="AA"/>
    <s v="P"/>
    <s v="6100 - SALARIES &amp; WAGES"/>
    <x v="12"/>
    <s v="Water Serv Corp of Kentucky"/>
    <s v="MWR"/>
    <s v="KY"/>
    <x v="0"/>
  </r>
  <r>
    <n v="345"/>
    <n v="345101"/>
    <x v="12"/>
    <m/>
    <s v="Turner, John R."/>
    <s v="T4"/>
    <n v="1767"/>
    <d v="2017-03-14T00:00:00"/>
    <m/>
    <n v="-76.14"/>
    <n v="-76.14"/>
    <s v="AA"/>
    <s v="P"/>
    <s v="6100 - SALARIES &amp; WAGES"/>
    <x v="12"/>
    <s v="Water Serv Corp of Kentucky"/>
    <s v="MWR"/>
    <s v="KY"/>
    <x v="0"/>
  </r>
  <r>
    <n v="345"/>
    <n v="345101"/>
    <x v="12"/>
    <m/>
    <s v="Vaughn, Stephen R."/>
    <s v="T4"/>
    <n v="1767"/>
    <d v="2017-03-14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1"/>
    <x v="12"/>
    <m/>
    <s v="Rushing, Ronald"/>
    <s v="T4"/>
    <n v="1767"/>
    <d v="2017-03-14T00:00:00"/>
    <m/>
    <n v="-76.14"/>
    <n v="-76.14"/>
    <s v="AA"/>
    <s v="P"/>
    <s v="6100 - SALARIES &amp; WAGES"/>
    <x v="12"/>
    <s v="Water Serv Corp of Kentucky"/>
    <s v="MWR"/>
    <s v="KY"/>
    <x v="0"/>
  </r>
  <r>
    <n v="345"/>
    <n v="345101"/>
    <x v="12"/>
    <m/>
    <s v="Rushing, Ronald"/>
    <s v="T4"/>
    <n v="1767"/>
    <d v="2017-03-14T00:00:00"/>
    <m/>
    <n v="-190.35"/>
    <n v="-190.35"/>
    <s v="AA"/>
    <s v="P"/>
    <s v="6100 - SALARIES &amp; WAGES"/>
    <x v="12"/>
    <s v="Water Serv Corp of Kentucky"/>
    <s v="MWR"/>
    <s v="KY"/>
    <x v="0"/>
  </r>
  <r>
    <n v="345"/>
    <n v="345101"/>
    <x v="12"/>
    <m/>
    <s v="Rushing, Ronald"/>
    <s v="T4"/>
    <n v="1767"/>
    <d v="2017-03-14T00:00:00"/>
    <m/>
    <n v="-304.56"/>
    <n v="-304.56"/>
    <s v="AA"/>
    <s v="P"/>
    <s v="6100 - SALARIES &amp; WAGES"/>
    <x v="12"/>
    <s v="Water Serv Corp of Kentucky"/>
    <s v="MWR"/>
    <s v="KY"/>
    <x v="0"/>
  </r>
  <r>
    <n v="345"/>
    <n v="345101"/>
    <x v="12"/>
    <m/>
    <s v="Rushing, Ronald"/>
    <s v="T4"/>
    <n v="1767"/>
    <d v="2017-03-14T00:00:00"/>
    <m/>
    <n v="-228.42"/>
    <n v="-228.42"/>
    <s v="AA"/>
    <s v="P"/>
    <s v="6100 - SALARIES &amp; WAGES"/>
    <x v="12"/>
    <s v="Water Serv Corp of Kentucky"/>
    <s v="MWR"/>
    <s v="KY"/>
    <x v="0"/>
  </r>
  <r>
    <n v="345"/>
    <n v="345101"/>
    <x v="12"/>
    <m/>
    <s v="Vaughn, Stephen R."/>
    <s v="T4"/>
    <n v="1767"/>
    <d v="2017-03-14T00:00:00"/>
    <m/>
    <n v="-20.21"/>
    <n v="-20.21"/>
    <s v="AA"/>
    <s v="P"/>
    <s v="6100 - SALARIES &amp; WAGES"/>
    <x v="12"/>
    <s v="Water Serv Corp of Kentucky"/>
    <s v="MWR"/>
    <s v="KY"/>
    <x v="0"/>
  </r>
  <r>
    <n v="345"/>
    <n v="345101"/>
    <x v="12"/>
    <m/>
    <s v="Vaughn, Stephen R."/>
    <s v="T4"/>
    <n v="1767"/>
    <d v="2017-03-14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1"/>
    <x v="12"/>
    <m/>
    <s v="Vaughn, Stephen R."/>
    <s v="T4"/>
    <n v="1761"/>
    <d v="2017-02-28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1"/>
    <x v="12"/>
    <m/>
    <s v="Leonard, James R."/>
    <s v="T4"/>
    <n v="1758"/>
    <d v="2017-02-28T00:00:00"/>
    <m/>
    <n v="-304.56"/>
    <n v="-304.56"/>
    <s v="AA"/>
    <s v="P"/>
    <s v="6100 - SALARIES &amp; WAGES"/>
    <x v="12"/>
    <s v="Water Serv Corp of Kentucky"/>
    <s v="MWR"/>
    <s v="KY"/>
    <x v="0"/>
  </r>
  <r>
    <n v="345"/>
    <n v="345101"/>
    <x v="12"/>
    <m/>
    <s v="Leonard, James R."/>
    <s v="T4"/>
    <n v="1758"/>
    <d v="2017-02-28T00:00:00"/>
    <m/>
    <n v="-76.14"/>
    <n v="-76.14"/>
    <s v="AA"/>
    <s v="P"/>
    <s v="6100 - SALARIES &amp; WAGES"/>
    <x v="12"/>
    <s v="Water Serv Corp of Kentucky"/>
    <s v="MWR"/>
    <s v="KY"/>
    <x v="0"/>
  </r>
  <r>
    <n v="345"/>
    <n v="345101"/>
    <x v="12"/>
    <m/>
    <s v="Vaughn, Stephen R."/>
    <s v="T4"/>
    <n v="1761"/>
    <d v="2017-02-28T00:00:00"/>
    <m/>
    <n v="-80.84"/>
    <n v="-80.84"/>
    <s v="AA"/>
    <s v="P"/>
    <s v="6100 - SALARIES &amp; WAGES"/>
    <x v="12"/>
    <s v="Water Serv Corp of Kentucky"/>
    <s v="MWR"/>
    <s v="KY"/>
    <x v="0"/>
  </r>
  <r>
    <n v="345"/>
    <n v="345101"/>
    <x v="12"/>
    <m/>
    <s v="Turner, John R."/>
    <s v="T4"/>
    <n v="1761"/>
    <d v="2017-02-28T00:00:00"/>
    <m/>
    <n v="-76.14"/>
    <n v="-76.14"/>
    <s v="AA"/>
    <s v="P"/>
    <s v="6100 - SALARIES &amp; WAGES"/>
    <x v="12"/>
    <s v="Water Serv Corp of Kentucky"/>
    <s v="MWR"/>
    <s v="KY"/>
    <x v="0"/>
  </r>
  <r>
    <n v="345"/>
    <n v="345101"/>
    <x v="12"/>
    <m/>
    <s v="Rushing, Ronald"/>
    <s v="T4"/>
    <n v="1761"/>
    <d v="2017-02-28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1"/>
    <x v="12"/>
    <m/>
    <s v="Vaughn, Stephen R."/>
    <s v="T4"/>
    <n v="1761"/>
    <d v="2017-02-28T00:00:00"/>
    <m/>
    <n v="-20.21"/>
    <n v="-20.21"/>
    <s v="AA"/>
    <s v="P"/>
    <s v="6100 - SALARIES &amp; WAGES"/>
    <x v="12"/>
    <s v="Water Serv Corp of Kentucky"/>
    <s v="MWR"/>
    <s v="KY"/>
    <x v="0"/>
  </r>
  <r>
    <n v="345"/>
    <n v="345101"/>
    <x v="12"/>
    <m/>
    <s v="Leonard, James R."/>
    <s v="T4"/>
    <n v="1755"/>
    <d v="2017-02-15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1"/>
    <x v="12"/>
    <m/>
    <s v="Leonard, James R."/>
    <s v="T4"/>
    <n v="1755"/>
    <d v="2017-02-15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1"/>
    <x v="12"/>
    <m/>
    <s v="Leonard, James R."/>
    <s v="T4"/>
    <n v="1755"/>
    <d v="2017-02-15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1"/>
    <x v="12"/>
    <m/>
    <s v="Leonard, James R."/>
    <s v="T4"/>
    <n v="1755"/>
    <d v="2017-02-15T00:00:00"/>
    <m/>
    <n v="-304.56"/>
    <n v="-304.56"/>
    <s v="AA"/>
    <s v="P"/>
    <s v="6100 - SALARIES &amp; WAGES"/>
    <x v="12"/>
    <s v="Water Serv Corp of Kentucky"/>
    <s v="MWR"/>
    <s v="KY"/>
    <x v="0"/>
  </r>
  <r>
    <n v="345"/>
    <n v="345101"/>
    <x v="12"/>
    <m/>
    <s v="Vaughn, Stephen R."/>
    <s v="T4"/>
    <n v="1752"/>
    <d v="2017-02-14T00:00:00"/>
    <m/>
    <n v="-80.84"/>
    <n v="-80.84"/>
    <s v="AA"/>
    <s v="P"/>
    <s v="6100 - SALARIES &amp; WAGES"/>
    <x v="12"/>
    <s v="Water Serv Corp of Kentucky"/>
    <s v="MWR"/>
    <s v="KY"/>
    <x v="0"/>
  </r>
  <r>
    <n v="345"/>
    <n v="345101"/>
    <x v="12"/>
    <m/>
    <s v="Turner, John R."/>
    <s v="T4"/>
    <n v="1752"/>
    <d v="2017-02-14T00:00:00"/>
    <m/>
    <n v="-38.07"/>
    <n v="-38.07"/>
    <s v="AA"/>
    <s v="P"/>
    <s v="6100 - SALARIES &amp; WAGES"/>
    <x v="12"/>
    <s v="Water Serv Corp of Kentucky"/>
    <s v="MWR"/>
    <s v="KY"/>
    <x v="0"/>
  </r>
  <r>
    <n v="345"/>
    <n v="345101"/>
    <x v="12"/>
    <m/>
    <s v="Rushing, Ronald"/>
    <s v="T4"/>
    <n v="1752"/>
    <d v="2017-02-14T00:00:00"/>
    <m/>
    <n v="-76.14"/>
    <n v="-76.14"/>
    <s v="AA"/>
    <s v="P"/>
    <s v="6100 - SALARIES &amp; WAGES"/>
    <x v="12"/>
    <s v="Water Serv Corp of Kentucky"/>
    <s v="MWR"/>
    <s v="KY"/>
    <x v="0"/>
  </r>
  <r>
    <n v="345"/>
    <n v="345101"/>
    <x v="12"/>
    <m/>
    <s v="Vaughn, Stephen R."/>
    <s v="T4"/>
    <n v="1752"/>
    <d v="2017-02-14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1"/>
    <x v="12"/>
    <m/>
    <s v="Vaughn, Stephen R."/>
    <s v="T4"/>
    <n v="1752"/>
    <d v="2017-02-14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1"/>
    <x v="12"/>
    <m/>
    <s v="Rushing, Ronald"/>
    <s v="T4"/>
    <n v="1752"/>
    <d v="2017-02-14T00:00:00"/>
    <m/>
    <n v="-76.14"/>
    <n v="-76.14"/>
    <s v="AA"/>
    <s v="P"/>
    <s v="6100 - SALARIES &amp; WAGES"/>
    <x v="12"/>
    <s v="Water Serv Corp of Kentucky"/>
    <s v="MWR"/>
    <s v="KY"/>
    <x v="0"/>
  </r>
  <r>
    <n v="345"/>
    <n v="345101"/>
    <x v="12"/>
    <m/>
    <s v="Vaughn, Stephen R."/>
    <s v="T4"/>
    <n v="1752"/>
    <d v="2017-02-14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1"/>
    <x v="12"/>
    <m/>
    <s v="Turner, John R."/>
    <s v="T4"/>
    <n v="1752"/>
    <d v="2017-02-14T00:00:00"/>
    <m/>
    <n v="-38.07"/>
    <n v="-38.07"/>
    <s v="AA"/>
    <s v="P"/>
    <s v="6100 - SALARIES &amp; WAGES"/>
    <x v="12"/>
    <s v="Water Serv Corp of Kentucky"/>
    <s v="MWR"/>
    <s v="KY"/>
    <x v="0"/>
  </r>
  <r>
    <n v="345"/>
    <n v="345101"/>
    <x v="12"/>
    <m/>
    <s v="Vaughn, Stephen R."/>
    <s v="T4"/>
    <n v="1749"/>
    <d v="2017-01-31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1"/>
    <x v="12"/>
    <m/>
    <s v="Vaughn, Stephen R."/>
    <s v="T4"/>
    <n v="1749"/>
    <d v="2017-01-31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1"/>
    <x v="12"/>
    <m/>
    <s v="Vaughn, Stephen R."/>
    <s v="T4"/>
    <n v="1749"/>
    <d v="2017-01-31T00:00:00"/>
    <m/>
    <n v="-20.21"/>
    <n v="-20.21"/>
    <s v="AA"/>
    <s v="P"/>
    <s v="6100 - SALARIES &amp; WAGES"/>
    <x v="12"/>
    <s v="Water Serv Corp of Kentucky"/>
    <s v="MWR"/>
    <s v="KY"/>
    <x v="0"/>
  </r>
  <r>
    <n v="345"/>
    <n v="345101"/>
    <x v="12"/>
    <m/>
    <s v="Leonard, James R."/>
    <s v="T4"/>
    <n v="1746"/>
    <d v="2017-01-31T00:00:00"/>
    <m/>
    <n v="-38.07"/>
    <n v="-38.07"/>
    <s v="AA"/>
    <s v="P"/>
    <s v="6100 - SALARIES &amp; WAGES"/>
    <x v="12"/>
    <s v="Water Serv Corp of Kentucky"/>
    <s v="MWR"/>
    <s v="KY"/>
    <x v="0"/>
  </r>
  <r>
    <n v="345"/>
    <n v="345101"/>
    <x v="12"/>
    <m/>
    <s v="Leonard, James R."/>
    <s v="T4"/>
    <n v="1746"/>
    <d v="2017-01-31T00:00:00"/>
    <m/>
    <n v="-76.14"/>
    <n v="-76.14"/>
    <s v="AA"/>
    <s v="P"/>
    <s v="6100 - SALARIES &amp; WAGES"/>
    <x v="12"/>
    <s v="Water Serv Corp of Kentucky"/>
    <s v="MWR"/>
    <s v="KY"/>
    <x v="0"/>
  </r>
  <r>
    <n v="345"/>
    <n v="345101"/>
    <x v="12"/>
    <m/>
    <s v="Leonard, James R."/>
    <s v="T4"/>
    <n v="1746"/>
    <d v="2017-01-31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1"/>
    <x v="12"/>
    <m/>
    <s v="Leonard, James R."/>
    <s v="T4"/>
    <n v="1746"/>
    <d v="2017-01-31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1"/>
    <x v="12"/>
    <m/>
    <s v="Leonard, James R."/>
    <s v="T4"/>
    <n v="1746"/>
    <d v="2017-01-31T00:00:00"/>
    <m/>
    <n v="-76.14"/>
    <n v="-76.14"/>
    <s v="AA"/>
    <s v="P"/>
    <s v="6100 - SALARIES &amp; WAGES"/>
    <x v="12"/>
    <s v="Water Serv Corp of Kentucky"/>
    <s v="MWR"/>
    <s v="KY"/>
    <x v="0"/>
  </r>
  <r>
    <n v="345"/>
    <n v="345101"/>
    <x v="12"/>
    <m/>
    <s v="Leonard, James R."/>
    <s v="T4"/>
    <n v="1746"/>
    <d v="2017-01-31T00:00:00"/>
    <m/>
    <n v="-76.14"/>
    <n v="-76.14"/>
    <s v="AA"/>
    <s v="P"/>
    <s v="6100 - SALARIES &amp; WAGES"/>
    <x v="12"/>
    <s v="Water Serv Corp of Kentucky"/>
    <s v="MWR"/>
    <s v="KY"/>
    <x v="0"/>
  </r>
  <r>
    <n v="345"/>
    <n v="345101"/>
    <x v="12"/>
    <m/>
    <s v="Leonard, James R."/>
    <s v="T4"/>
    <n v="1740"/>
    <d v="2017-01-15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1"/>
    <x v="12"/>
    <m/>
    <s v="Leonard, James R."/>
    <s v="T4"/>
    <n v="1740"/>
    <d v="2017-01-15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1"/>
    <x v="12"/>
    <m/>
    <s v="Leonard, James R."/>
    <s v="T4"/>
    <n v="1734"/>
    <d v="2016-12-31T00:00:00"/>
    <m/>
    <n v="-76.14"/>
    <n v="-76.14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734"/>
    <d v="2016-12-31T00:00:00"/>
    <m/>
    <n v="-76.14"/>
    <n v="-76.14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728"/>
    <d v="2016-12-15T00:00:00"/>
    <m/>
    <n v="-152.28"/>
    <n v="-152.28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728"/>
    <d v="2016-12-15T00:00:00"/>
    <m/>
    <n v="-76.14"/>
    <n v="-76.14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716"/>
    <d v="2016-11-15T00:00:00"/>
    <m/>
    <n v="-76.14"/>
    <n v="-76.14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716"/>
    <d v="2016-11-15T00:00:00"/>
    <m/>
    <n v="-38.07"/>
    <n v="-38.07"/>
    <s v="AA"/>
    <s v="P"/>
    <s v="6100 - SALARIES &amp; WAGES"/>
    <x v="12"/>
    <s v="Water Serv Corp of Kentucky"/>
    <s v="MWR"/>
    <s v="KY"/>
    <x v="1"/>
  </r>
  <r>
    <n v="345"/>
    <n v="345101"/>
    <x v="12"/>
    <m/>
    <s v="Rushing, Ronald"/>
    <s v="T4"/>
    <n v="1713"/>
    <d v="2016-11-08T00:00:00"/>
    <m/>
    <n v="-76.14"/>
    <n v="-76.14"/>
    <s v="AA"/>
    <s v="P"/>
    <s v="6100 - SALARIES &amp; WAGES"/>
    <x v="12"/>
    <s v="Water Serv Corp of Kentucky"/>
    <s v="MWR"/>
    <s v="KY"/>
    <x v="1"/>
  </r>
  <r>
    <n v="345"/>
    <n v="345101"/>
    <x v="12"/>
    <m/>
    <s v="Turner, John R."/>
    <s v="T4"/>
    <n v="1713"/>
    <d v="2016-11-08T00:00:00"/>
    <m/>
    <n v="-57.11"/>
    <n v="-57.11"/>
    <s v="AA"/>
    <s v="P"/>
    <s v="6100 - SALARIES &amp; WAGES"/>
    <x v="12"/>
    <s v="Water Serv Corp of Kentucky"/>
    <s v="MWR"/>
    <s v="KY"/>
    <x v="1"/>
  </r>
  <r>
    <n v="345"/>
    <n v="345101"/>
    <x v="12"/>
    <m/>
    <s v="Turner, John R."/>
    <s v="T4"/>
    <n v="1713"/>
    <d v="2016-11-08T00:00:00"/>
    <m/>
    <n v="-76.14"/>
    <n v="-76.14"/>
    <s v="AA"/>
    <s v="P"/>
    <s v="6100 - SALARIES &amp; WAGES"/>
    <x v="12"/>
    <s v="Water Serv Corp of Kentucky"/>
    <s v="MWR"/>
    <s v="KY"/>
    <x v="1"/>
  </r>
  <r>
    <n v="345"/>
    <n v="345101"/>
    <x v="12"/>
    <m/>
    <s v="Turner, John R."/>
    <s v="T4"/>
    <n v="1713"/>
    <d v="2016-11-08T00:00:00"/>
    <m/>
    <n v="-76.14"/>
    <n v="-76.14"/>
    <s v="AA"/>
    <s v="P"/>
    <s v="6100 - SALARIES &amp; WAGES"/>
    <x v="12"/>
    <s v="Water Serv Corp of Kentucky"/>
    <s v="MWR"/>
    <s v="KY"/>
    <x v="1"/>
  </r>
  <r>
    <n v="345"/>
    <n v="345101"/>
    <x v="12"/>
    <m/>
    <s v="Rushing, Ronald"/>
    <s v="T4"/>
    <n v="1713"/>
    <d v="2016-11-08T00:00:00"/>
    <m/>
    <n v="-57.11"/>
    <n v="-57.11"/>
    <s v="AA"/>
    <s v="P"/>
    <s v="6100 - SALARIES &amp; WAGES"/>
    <x v="12"/>
    <s v="Water Serv Corp of Kentucky"/>
    <s v="MWR"/>
    <s v="KY"/>
    <x v="1"/>
  </r>
  <r>
    <n v="345"/>
    <n v="345101"/>
    <x v="12"/>
    <m/>
    <s v="Rushing, Ronald"/>
    <s v="T4"/>
    <n v="1713"/>
    <d v="2016-11-08T00:00:00"/>
    <m/>
    <n v="-76.14"/>
    <n v="-76.14"/>
    <s v="AA"/>
    <s v="P"/>
    <s v="6100 - SALARIES &amp; WAGES"/>
    <x v="12"/>
    <s v="Water Serv Corp of Kentucky"/>
    <s v="MWR"/>
    <s v="KY"/>
    <x v="1"/>
  </r>
  <r>
    <n v="345"/>
    <n v="345101"/>
    <x v="12"/>
    <m/>
    <s v="Vaughn, Stephen R."/>
    <s v="T4"/>
    <n v="1707"/>
    <d v="2016-10-25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1"/>
    <x v="12"/>
    <m/>
    <s v="Vaughn, Stephen R."/>
    <s v="T4"/>
    <n v="1707"/>
    <d v="2016-10-25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704"/>
    <d v="2016-10-15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704"/>
    <d v="2016-10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704"/>
    <d v="2016-10-15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704"/>
    <d v="2016-10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1"/>
    <x v="12"/>
    <m/>
    <s v="Turner, John R."/>
    <s v="T4"/>
    <n v="1701"/>
    <d v="2016-10-11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1"/>
    <x v="12"/>
    <m/>
    <s v="Turner, John R."/>
    <s v="T4"/>
    <n v="1701"/>
    <d v="2016-10-11T00:00:00"/>
    <m/>
    <n v="-114.48"/>
    <n v="-114.48"/>
    <s v="AA"/>
    <s v="P"/>
    <s v="6100 - SALARIES &amp; WAGES"/>
    <x v="12"/>
    <s v="Water Serv Corp of Kentucky"/>
    <s v="MWR"/>
    <s v="KY"/>
    <x v="1"/>
  </r>
  <r>
    <n v="345"/>
    <n v="345101"/>
    <x v="12"/>
    <m/>
    <s v="Turner, John R."/>
    <s v="T4"/>
    <n v="1701"/>
    <d v="2016-10-11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1"/>
    <x v="12"/>
    <m/>
    <s v="Turner, John R."/>
    <s v="T4"/>
    <n v="1701"/>
    <d v="2016-10-11T00:00:00"/>
    <m/>
    <n v="-400.68"/>
    <n v="-400.68"/>
    <s v="AA"/>
    <s v="P"/>
    <s v="6100 - SALARIES &amp; WAGES"/>
    <x v="12"/>
    <s v="Water Serv Corp of Kentucky"/>
    <s v="MWR"/>
    <s v="KY"/>
    <x v="1"/>
  </r>
  <r>
    <n v="345"/>
    <n v="345101"/>
    <x v="12"/>
    <m/>
    <s v="Vaughn, Stephen R."/>
    <s v="T4"/>
    <n v="1701"/>
    <d v="2016-10-11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1"/>
    <x v="12"/>
    <m/>
    <s v="Vaughn, Stephen R."/>
    <s v="T4"/>
    <n v="1701"/>
    <d v="2016-10-11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1"/>
    <x v="12"/>
    <m/>
    <s v="Vaughn, Stephen R."/>
    <s v="T4"/>
    <n v="1701"/>
    <d v="2016-10-11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1"/>
    <x v="12"/>
    <m/>
    <s v="Vaughn, Stephen R."/>
    <s v="T4"/>
    <n v="1701"/>
    <d v="2016-10-11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1"/>
    <x v="12"/>
    <m/>
    <s v="Rushing, Ronald"/>
    <s v="T4"/>
    <n v="1701"/>
    <d v="2016-10-11T00:00:00"/>
    <m/>
    <n v="-114.48"/>
    <n v="-114.48"/>
    <s v="AA"/>
    <s v="P"/>
    <s v="6100 - SALARIES &amp; WAGES"/>
    <x v="12"/>
    <s v="Water Serv Corp of Kentucky"/>
    <s v="MWR"/>
    <s v="KY"/>
    <x v="1"/>
  </r>
  <r>
    <n v="345"/>
    <n v="345101"/>
    <x v="12"/>
    <m/>
    <s v="Rushing, Ronald"/>
    <s v="T4"/>
    <n v="1701"/>
    <d v="2016-10-11T00:00:00"/>
    <m/>
    <n v="-152.63999999999999"/>
    <n v="-152.63999999999999"/>
    <s v="AA"/>
    <s v="P"/>
    <s v="6100 - SALARIES &amp; WAGES"/>
    <x v="12"/>
    <s v="Water Serv Corp of Kentucky"/>
    <s v="MWR"/>
    <s v="KY"/>
    <x v="1"/>
  </r>
  <r>
    <n v="345"/>
    <n v="345101"/>
    <x v="12"/>
    <m/>
    <s v="Rushing, Ronald"/>
    <s v="T4"/>
    <n v="1701"/>
    <d v="2016-10-11T00:00:00"/>
    <m/>
    <n v="-114.48"/>
    <n v="-114.48"/>
    <s v="AA"/>
    <s v="P"/>
    <s v="6100 - SALARIES &amp; WAGES"/>
    <x v="12"/>
    <s v="Water Serv Corp of Kentucky"/>
    <s v="MWR"/>
    <s v="KY"/>
    <x v="1"/>
  </r>
  <r>
    <n v="345"/>
    <n v="345101"/>
    <x v="12"/>
    <m/>
    <s v="Rushing, Ronald"/>
    <s v="T4"/>
    <n v="1701"/>
    <d v="2016-10-11T00:00:00"/>
    <m/>
    <n v="-114.48"/>
    <n v="-114.48"/>
    <s v="AA"/>
    <s v="P"/>
    <s v="6100 - SALARIES &amp; WAGES"/>
    <x v="12"/>
    <s v="Water Serv Corp of Kentucky"/>
    <s v="MWR"/>
    <s v="KY"/>
    <x v="1"/>
  </r>
  <r>
    <n v="345"/>
    <n v="345101"/>
    <x v="12"/>
    <m/>
    <s v="Rushing, Ronald"/>
    <s v="T4"/>
    <n v="1701"/>
    <d v="2016-10-11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1"/>
    <x v="12"/>
    <m/>
    <s v="Rushing, Ronald"/>
    <s v="T4"/>
    <n v="1701"/>
    <d v="2016-10-11T00:00:00"/>
    <m/>
    <n v="-400.68"/>
    <n v="-400.68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692"/>
    <d v="2016-09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1"/>
    <x v="12"/>
    <m/>
    <s v="Turner, John R."/>
    <s v="T4"/>
    <n v="1689"/>
    <d v="2016-09-13T00:00:00"/>
    <m/>
    <n v="-114.48"/>
    <n v="-114.48"/>
    <s v="AA"/>
    <s v="P"/>
    <s v="6100 - SALARIES &amp; WAGES"/>
    <x v="12"/>
    <s v="Water Serv Corp of Kentucky"/>
    <s v="MWR"/>
    <s v="KY"/>
    <x v="1"/>
  </r>
  <r>
    <n v="345"/>
    <n v="345101"/>
    <x v="12"/>
    <m/>
    <s v="Rushing, Ronald"/>
    <s v="T4"/>
    <n v="1689"/>
    <d v="2016-09-13T00:00:00"/>
    <m/>
    <n v="-114.48"/>
    <n v="-114.48"/>
    <s v="AA"/>
    <s v="P"/>
    <s v="6100 - SALARIES &amp; WAGES"/>
    <x v="12"/>
    <s v="Water Serv Corp of Kentucky"/>
    <s v="MWR"/>
    <s v="KY"/>
    <x v="1"/>
  </r>
  <r>
    <n v="345"/>
    <n v="345101"/>
    <x v="12"/>
    <m/>
    <s v="Rushing, Ronald"/>
    <s v="T4"/>
    <n v="1689"/>
    <d v="2016-09-13T00:00:00"/>
    <m/>
    <n v="-114.48"/>
    <n v="-114.48"/>
    <s v="AA"/>
    <s v="P"/>
    <s v="6100 - SALARIES &amp; WAGES"/>
    <x v="12"/>
    <s v="Water Serv Corp of Kentucky"/>
    <s v="MWR"/>
    <s v="KY"/>
    <x v="1"/>
  </r>
  <r>
    <n v="345"/>
    <n v="345101"/>
    <x v="12"/>
    <m/>
    <s v="Rushing, Ronald"/>
    <s v="T4"/>
    <n v="1689"/>
    <d v="2016-09-13T00:00:00"/>
    <m/>
    <n v="-114.48"/>
    <n v="-114.48"/>
    <s v="AA"/>
    <s v="P"/>
    <s v="6100 - SALARIES &amp; WAGES"/>
    <x v="12"/>
    <s v="Water Serv Corp of Kentucky"/>
    <s v="MWR"/>
    <s v="KY"/>
    <x v="1"/>
  </r>
  <r>
    <n v="345"/>
    <n v="345101"/>
    <x v="12"/>
    <m/>
    <s v="Vaughn, Stephen R."/>
    <s v="T4"/>
    <n v="1689"/>
    <d v="2016-09-13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1"/>
    <x v="12"/>
    <m/>
    <s v="Vaughn, Stephen R."/>
    <s v="T4"/>
    <n v="1689"/>
    <d v="2016-09-13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683"/>
    <d v="2016-08-31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683"/>
    <d v="2016-08-31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1"/>
    <x v="12"/>
    <m/>
    <s v="Turner, John R."/>
    <s v="T4"/>
    <n v="1680"/>
    <d v="2016-08-16T00:00:00"/>
    <m/>
    <n v="-114.48"/>
    <n v="-114.48"/>
    <s v="AA"/>
    <s v="P"/>
    <s v="6100 - SALARIES &amp; WAGES"/>
    <x v="12"/>
    <s v="Water Serv Corp of Kentucky"/>
    <s v="MWR"/>
    <s v="KY"/>
    <x v="1"/>
  </r>
  <r>
    <n v="345"/>
    <n v="345101"/>
    <x v="12"/>
    <m/>
    <s v="Rushing, Ronald"/>
    <s v="T4"/>
    <n v="1680"/>
    <d v="2016-08-16T00:00:00"/>
    <m/>
    <n v="-114.48"/>
    <n v="-114.48"/>
    <s v="AA"/>
    <s v="P"/>
    <s v="6100 - SALARIES &amp; WAGES"/>
    <x v="12"/>
    <s v="Water Serv Corp of Kentucky"/>
    <s v="MWR"/>
    <s v="KY"/>
    <x v="1"/>
  </r>
  <r>
    <n v="345"/>
    <n v="345101"/>
    <x v="12"/>
    <m/>
    <s v="Turner, John R."/>
    <s v="T4"/>
    <n v="1668"/>
    <d v="2016-07-19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1"/>
    <x v="12"/>
    <m/>
    <s v="Rushing, Ronald"/>
    <s v="T4"/>
    <n v="1668"/>
    <d v="2016-07-19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659"/>
    <d v="2016-06-30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659"/>
    <d v="2016-06-30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659"/>
    <d v="2016-06-30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659"/>
    <d v="2016-06-30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659"/>
    <d v="2016-06-30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659"/>
    <d v="2016-06-30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659"/>
    <d v="2016-06-30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1"/>
    <x v="12"/>
    <m/>
    <s v="Vaughn, Stephen R."/>
    <s v="T4"/>
    <n v="1656"/>
    <d v="2016-06-21T00:00:00"/>
    <m/>
    <n v="-19.079999999999998"/>
    <n v="-19.079999999999998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653"/>
    <d v="2016-06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653"/>
    <d v="2016-06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653"/>
    <d v="2016-06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653"/>
    <d v="2016-06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653"/>
    <d v="2016-06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653"/>
    <d v="2016-06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653"/>
    <d v="2016-06-15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653"/>
    <d v="2016-06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653"/>
    <d v="2016-06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1"/>
    <x v="12"/>
    <m/>
    <s v="Turner, John R."/>
    <s v="T4"/>
    <n v="1650"/>
    <d v="2016-06-07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1"/>
    <x v="12"/>
    <m/>
    <s v="Rushing, Ronald"/>
    <s v="T4"/>
    <n v="1650"/>
    <d v="2016-06-07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1"/>
    <x v="12"/>
    <m/>
    <s v="Vaughn, Stephen R."/>
    <s v="T4"/>
    <n v="1650"/>
    <d v="2016-06-07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1"/>
    <x v="12"/>
    <m/>
    <s v="Vaughn, Stephen R."/>
    <s v="T4"/>
    <n v="1650"/>
    <d v="2016-06-07T00:00:00"/>
    <m/>
    <n v="-57.24"/>
    <n v="-57.24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644"/>
    <d v="2016-05-31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644"/>
    <d v="2016-05-31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644"/>
    <d v="2016-05-31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644"/>
    <d v="2016-05-31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644"/>
    <d v="2016-05-31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644"/>
    <d v="2016-05-31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1"/>
    <x v="12"/>
    <m/>
    <s v="Haas, Bruce T."/>
    <s v="T4"/>
    <n v="1644"/>
    <d v="2016-05-31T00:00:00"/>
    <m/>
    <n v="-273"/>
    <n v="-273"/>
    <s v="AA"/>
    <s v="P"/>
    <s v="6100 - SALARIES &amp; WAGES"/>
    <x v="12"/>
    <s v="Water Serv Corp of Kentucky"/>
    <s v="MWR"/>
    <s v="KY"/>
    <x v="1"/>
  </r>
  <r>
    <n v="345"/>
    <n v="345101"/>
    <x v="12"/>
    <m/>
    <s v="Vaughn, Stephen R."/>
    <s v="T4"/>
    <n v="1641"/>
    <d v="2016-05-24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638"/>
    <d v="2016-05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1"/>
    <x v="12"/>
    <m/>
    <s v="Haas, Bruce T."/>
    <s v="T4"/>
    <n v="1638"/>
    <d v="2016-05-15T00:00:00"/>
    <m/>
    <n v="-182"/>
    <n v="-182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638"/>
    <d v="2016-05-15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638"/>
    <d v="2016-05-15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1"/>
    <x v="12"/>
    <m/>
    <s v="Haas, Bruce T."/>
    <s v="T4"/>
    <n v="1638"/>
    <d v="2016-05-15T00:00:00"/>
    <m/>
    <n v="-182"/>
    <n v="-182"/>
    <s v="AA"/>
    <s v="P"/>
    <s v="6100 - SALARIES &amp; WAGES"/>
    <x v="12"/>
    <s v="Water Serv Corp of Kentucky"/>
    <s v="MWR"/>
    <s v="KY"/>
    <x v="1"/>
  </r>
  <r>
    <n v="345"/>
    <n v="345101"/>
    <x v="12"/>
    <m/>
    <s v="Vaughn, Stephen R."/>
    <s v="T4"/>
    <n v="1635"/>
    <d v="2016-05-10T00:00:00"/>
    <m/>
    <n v="-19.079999999999998"/>
    <n v="-19.079999999999998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629"/>
    <d v="2016-04-30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1"/>
    <x v="12"/>
    <m/>
    <s v="APR 2016 9660 ADJ"/>
    <s v="JE"/>
    <n v="308370"/>
    <d v="2016-04-30T00:00:00"/>
    <m/>
    <n v="-381.6"/>
    <n v="-381.6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629"/>
    <d v="2016-04-30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629"/>
    <d v="2016-04-30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629"/>
    <d v="2016-04-30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629"/>
    <d v="2016-04-30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1"/>
    <x v="12"/>
    <m/>
    <s v="Turner, John R."/>
    <s v="T4"/>
    <n v="1626"/>
    <d v="2016-04-26T00:00:00"/>
    <m/>
    <n v="-381.6"/>
    <n v="-381.6"/>
    <s v="AA"/>
    <s v="P"/>
    <s v="6100 - SALARIES &amp; WAGES"/>
    <x v="12"/>
    <s v="Water Serv Corp of Kentucky"/>
    <s v="MWR"/>
    <s v="KY"/>
    <x v="1"/>
  </r>
  <r>
    <n v="345"/>
    <n v="345101"/>
    <x v="12"/>
    <m/>
    <s v="Vaughn, Stephen R."/>
    <s v="T4"/>
    <n v="1626"/>
    <d v="2016-04-26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1"/>
    <x v="12"/>
    <m/>
    <s v="Haas, Bruce T."/>
    <s v="T4"/>
    <n v="1620"/>
    <d v="2016-04-15T00:00:00"/>
    <m/>
    <n v="-180"/>
    <n v="-180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620"/>
    <d v="2016-04-15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620"/>
    <d v="2016-04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620"/>
    <d v="2016-04-15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1"/>
    <x v="12"/>
    <m/>
    <s v="Haas, Bruce T."/>
    <s v="T4"/>
    <n v="1620"/>
    <d v="2016-04-15T00:00:00"/>
    <m/>
    <n v="-270"/>
    <n v="-270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620"/>
    <d v="2016-04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620"/>
    <d v="2016-04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1"/>
    <x v="12"/>
    <m/>
    <s v="Haas, Bruce T."/>
    <s v="T4"/>
    <n v="1620"/>
    <d v="2016-04-15T00:00:00"/>
    <m/>
    <n v="-180"/>
    <n v="-180"/>
    <s v="AA"/>
    <s v="P"/>
    <s v="6100 - SALARIES &amp; WAGES"/>
    <x v="12"/>
    <s v="Water Serv Corp of Kentucky"/>
    <s v="MWR"/>
    <s v="KY"/>
    <x v="1"/>
  </r>
  <r>
    <n v="345"/>
    <n v="345101"/>
    <x v="12"/>
    <m/>
    <s v="Haas, Bruce T."/>
    <s v="T4"/>
    <n v="1620"/>
    <d v="2016-04-15T00:00:00"/>
    <m/>
    <n v="-180"/>
    <n v="-180"/>
    <s v="AA"/>
    <s v="P"/>
    <s v="6100 - SALARIES &amp; WAGES"/>
    <x v="12"/>
    <s v="Water Serv Corp of Kentucky"/>
    <s v="MWR"/>
    <s v="KY"/>
    <x v="1"/>
  </r>
  <r>
    <n v="345"/>
    <n v="345101"/>
    <x v="12"/>
    <m/>
    <s v="Vaughn, Stephen R."/>
    <s v="T4"/>
    <n v="1623"/>
    <d v="2016-04-12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1"/>
    <x v="12"/>
    <m/>
    <s v="Vaughn, Stephen R."/>
    <s v="T4"/>
    <n v="1623"/>
    <d v="2016-04-12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1"/>
    <x v="12"/>
    <m/>
    <s v="Vaughn, Stephen R."/>
    <s v="T4"/>
    <n v="1623"/>
    <d v="2016-04-12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1"/>
    <x v="12"/>
    <m/>
    <s v="Vaughn, Stephen R."/>
    <s v="T4"/>
    <n v="1632"/>
    <d v="2016-04-12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1"/>
    <x v="12"/>
    <m/>
    <s v="Vaughn, Stephen R."/>
    <s v="T4"/>
    <n v="1623"/>
    <d v="2016-04-12T00:00:00"/>
    <n v="38.159999999999997"/>
    <m/>
    <n v="38.159999999999997"/>
    <s v="AA"/>
    <s v="P"/>
    <s v="6100 - SALARIES &amp; WAGES"/>
    <x v="12"/>
    <s v="Water Serv Corp of Kentucky"/>
    <s v="MWR"/>
    <s v="KY"/>
    <x v="1"/>
  </r>
  <r>
    <n v="345"/>
    <n v="345101"/>
    <x v="12"/>
    <m/>
    <s v="Vaughn, Stephen R."/>
    <s v="T4"/>
    <n v="1623"/>
    <d v="2016-04-12T00:00:00"/>
    <n v="76.319999999999993"/>
    <m/>
    <n v="76.319999999999993"/>
    <s v="AA"/>
    <s v="P"/>
    <s v="6100 - SALARIES &amp; WAGES"/>
    <x v="12"/>
    <s v="Water Serv Corp of Kentucky"/>
    <s v="MWR"/>
    <s v="KY"/>
    <x v="1"/>
  </r>
  <r>
    <n v="345"/>
    <n v="345101"/>
    <x v="12"/>
    <m/>
    <s v="Vaughn, Stephen R."/>
    <s v="T4"/>
    <n v="1623"/>
    <d v="2016-04-12T00:00:00"/>
    <n v="38.159999999999997"/>
    <m/>
    <n v="38.159999999999997"/>
    <s v="AA"/>
    <s v="P"/>
    <s v="6100 - SALARIES &amp; WAGES"/>
    <x v="12"/>
    <s v="Water Serv Corp of Kentucky"/>
    <s v="MWR"/>
    <s v="KY"/>
    <x v="1"/>
  </r>
  <r>
    <n v="345"/>
    <n v="345101"/>
    <x v="12"/>
    <m/>
    <s v="Vaughn, Stephen R."/>
    <s v="T4"/>
    <n v="1632"/>
    <d v="2016-04-12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1"/>
    <x v="12"/>
    <m/>
    <s v="Vaughn, Stephen R."/>
    <s v="T4"/>
    <n v="1632"/>
    <d v="2016-04-12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1"/>
    <x v="12"/>
    <m/>
    <s v="Turner, John R."/>
    <s v="T4"/>
    <n v="1614"/>
    <d v="2016-03-29T00:00:00"/>
    <m/>
    <n v="-114.48"/>
    <n v="-114.48"/>
    <s v="AA"/>
    <s v="P"/>
    <s v="6100 - SALARIES &amp; WAGES"/>
    <x v="12"/>
    <s v="Water Serv Corp of Kentucky"/>
    <s v="MWR"/>
    <s v="KY"/>
    <x v="1"/>
  </r>
  <r>
    <n v="345"/>
    <n v="345101"/>
    <x v="12"/>
    <m/>
    <s v="Rushing, Ronald"/>
    <s v="T4"/>
    <n v="1614"/>
    <d v="2016-03-29T00:00:00"/>
    <m/>
    <n v="-114.48"/>
    <n v="-114.48"/>
    <s v="AA"/>
    <s v="P"/>
    <s v="6100 - SALARIES &amp; WAGES"/>
    <x v="12"/>
    <s v="Water Serv Corp of Kentucky"/>
    <s v="MWR"/>
    <s v="KY"/>
    <x v="1"/>
  </r>
  <r>
    <n v="345"/>
    <n v="345101"/>
    <x v="12"/>
    <m/>
    <s v="Haas, Bruce T."/>
    <s v="T4"/>
    <n v="1608"/>
    <d v="2016-03-15T00:00:00"/>
    <m/>
    <n v="-270"/>
    <n v="-270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608"/>
    <d v="2016-03-15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608"/>
    <d v="2016-03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608"/>
    <d v="2016-03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608"/>
    <d v="2016-03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608"/>
    <d v="2016-03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608"/>
    <d v="2016-03-15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608"/>
    <d v="2016-03-15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1"/>
    <x v="12"/>
    <m/>
    <s v="Haas, Bruce T."/>
    <s v="T4"/>
    <n v="1608"/>
    <d v="2016-03-15T00:00:00"/>
    <m/>
    <n v="-270"/>
    <n v="-270"/>
    <s v="AA"/>
    <s v="P"/>
    <s v="6100 - SALARIES &amp; WAGES"/>
    <x v="12"/>
    <s v="Water Serv Corp of Kentucky"/>
    <s v="MWR"/>
    <s v="KY"/>
    <x v="1"/>
  </r>
  <r>
    <n v="345"/>
    <n v="345101"/>
    <x v="12"/>
    <m/>
    <s v="Haas, Bruce T."/>
    <s v="T4"/>
    <n v="1608"/>
    <d v="2016-03-15T00:00:00"/>
    <m/>
    <n v="-180"/>
    <n v="-180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608"/>
    <d v="2016-03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1"/>
    <x v="12"/>
    <m/>
    <s v="Haas, Bruce T."/>
    <s v="T4"/>
    <n v="1608"/>
    <d v="2016-03-15T00:00:00"/>
    <m/>
    <n v="-180"/>
    <n v="-180"/>
    <s v="AA"/>
    <s v="P"/>
    <s v="6100 - SALARIES &amp; WAGES"/>
    <x v="12"/>
    <s v="Water Serv Corp of Kentucky"/>
    <s v="MWR"/>
    <s v="KY"/>
    <x v="1"/>
  </r>
  <r>
    <n v="345"/>
    <n v="345101"/>
    <x v="12"/>
    <m/>
    <s v="Haas, Bruce T."/>
    <s v="T4"/>
    <n v="1608"/>
    <d v="2016-03-15T00:00:00"/>
    <m/>
    <n v="-180"/>
    <n v="-180"/>
    <s v="AA"/>
    <s v="P"/>
    <s v="6100 - SALARIES &amp; WAGES"/>
    <x v="12"/>
    <s v="Water Serv Corp of Kentucky"/>
    <s v="MWR"/>
    <s v="KY"/>
    <x v="1"/>
  </r>
  <r>
    <n v="345"/>
    <n v="345101"/>
    <x v="12"/>
    <m/>
    <s v="Haas, Bruce T."/>
    <s v="T4"/>
    <n v="1608"/>
    <d v="2016-03-15T00:00:00"/>
    <m/>
    <n v="-180"/>
    <n v="-180"/>
    <s v="AA"/>
    <s v="P"/>
    <s v="6100 - SALARIES &amp; WAGES"/>
    <x v="12"/>
    <s v="Water Serv Corp of Kentucky"/>
    <s v="MWR"/>
    <s v="KY"/>
    <x v="1"/>
  </r>
  <r>
    <n v="345"/>
    <n v="345101"/>
    <x v="12"/>
    <m/>
    <s v="Vaughn, Stephen R."/>
    <s v="T4"/>
    <n v="1605"/>
    <d v="2016-03-01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602"/>
    <d v="2016-02-29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602"/>
    <d v="2016-02-29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602"/>
    <d v="2016-02-29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602"/>
    <d v="2016-02-29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602"/>
    <d v="2016-02-29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1"/>
    <x v="12"/>
    <m/>
    <s v="Haas, Bruce T."/>
    <s v="T4"/>
    <n v="1596"/>
    <d v="2016-02-15T00:00:00"/>
    <m/>
    <n v="-180"/>
    <n v="-180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596"/>
    <d v="2016-02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596"/>
    <d v="2016-02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1"/>
    <x v="12"/>
    <m/>
    <s v="Vaughn, Stephen R."/>
    <s v="T4"/>
    <n v="1593"/>
    <d v="2016-02-02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1"/>
    <x v="12"/>
    <m/>
    <s v="Vaughn, Stephen R."/>
    <s v="T4"/>
    <n v="1593"/>
    <d v="2016-02-02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1"/>
    <x v="12"/>
    <m/>
    <s v="Vaughn, Stephen R."/>
    <s v="T4"/>
    <n v="1593"/>
    <d v="2016-02-02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1"/>
    <x v="12"/>
    <m/>
    <s v="Rushing, Ronald"/>
    <s v="T4"/>
    <n v="1593"/>
    <d v="2016-02-02T00:00:00"/>
    <m/>
    <n v="-114.48"/>
    <n v="-114.48"/>
    <s v="AA"/>
    <s v="P"/>
    <s v="6100 - SALARIES &amp; WAGES"/>
    <x v="12"/>
    <s v="Water Serv Corp of Kentucky"/>
    <s v="MWR"/>
    <s v="KY"/>
    <x v="1"/>
  </r>
  <r>
    <n v="345"/>
    <n v="345101"/>
    <x v="12"/>
    <m/>
    <s v="Turner, John R."/>
    <s v="T4"/>
    <n v="1593"/>
    <d v="2016-02-02T00:00:00"/>
    <m/>
    <n v="-114.48"/>
    <n v="-114.48"/>
    <s v="AA"/>
    <s v="P"/>
    <s v="6100 - SALARIES &amp; WAGES"/>
    <x v="12"/>
    <s v="Water Serv Corp of Kentucky"/>
    <s v="MWR"/>
    <s v="KY"/>
    <x v="1"/>
  </r>
  <r>
    <n v="345"/>
    <n v="345101"/>
    <x v="12"/>
    <m/>
    <s v="Vaughn, Stephen R."/>
    <s v="T4"/>
    <n v="1593"/>
    <d v="2016-02-02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1"/>
    <x v="12"/>
    <m/>
    <s v="Haas, Bruce T."/>
    <s v="T4"/>
    <n v="1590"/>
    <d v="2016-01-31T00:00:00"/>
    <m/>
    <n v="-180"/>
    <n v="-180"/>
    <s v="AA"/>
    <s v="P"/>
    <s v="6100 - SALARIES &amp; WAGES"/>
    <x v="12"/>
    <s v="Water Serv Corp of Kentucky"/>
    <s v="MWR"/>
    <s v="KY"/>
    <x v="1"/>
  </r>
  <r>
    <n v="345"/>
    <n v="345101"/>
    <x v="12"/>
    <m/>
    <s v="Haas, Bruce T."/>
    <s v="T4"/>
    <n v="1590"/>
    <d v="2016-01-31T00:00:00"/>
    <m/>
    <n v="-270"/>
    <n v="-270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590"/>
    <d v="2016-01-31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590"/>
    <d v="2016-01-31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1"/>
    <x v="12"/>
    <m/>
    <s v="RCL T4 JAMES LEONARD"/>
    <s v="JE"/>
    <n v="307283"/>
    <d v="2016-01-31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590"/>
    <d v="2016-01-31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590"/>
    <d v="2016-01-31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590"/>
    <d v="2016-01-31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590"/>
    <d v="2016-01-31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1"/>
    <x v="12"/>
    <m/>
    <s v="Vaughn, Stephen R."/>
    <s v="T4"/>
    <n v="1587"/>
    <d v="2016-01-19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1"/>
    <x v="12"/>
    <m/>
    <s v="Vaughn, Stephen R."/>
    <s v="T4"/>
    <n v="1587"/>
    <d v="2016-01-19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1"/>
    <x v="12"/>
    <m/>
    <s v="Vaughn, Stephen R."/>
    <s v="T4"/>
    <n v="1587"/>
    <d v="2016-01-19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1"/>
    <x v="12"/>
    <m/>
    <s v="Vaughn, Stephen R."/>
    <s v="T4"/>
    <n v="1587"/>
    <d v="2016-01-19T00:00:00"/>
    <m/>
    <n v="-114.48"/>
    <n v="-114.48"/>
    <s v="AA"/>
    <s v="P"/>
    <s v="6100 - SALARIES &amp; WAGES"/>
    <x v="12"/>
    <s v="Water Serv Corp of Kentucky"/>
    <s v="MWR"/>
    <s v="KY"/>
    <x v="1"/>
  </r>
  <r>
    <n v="345"/>
    <n v="345101"/>
    <x v="12"/>
    <m/>
    <s v="Vaughn, Stephen R."/>
    <s v="T4"/>
    <n v="1587"/>
    <d v="2016-01-19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1"/>
    <x v="12"/>
    <m/>
    <s v="Vaughn, Stephen R."/>
    <s v="T4"/>
    <n v="1587"/>
    <d v="2016-01-19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584"/>
    <d v="2016-01-15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584"/>
    <d v="2016-01-15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1"/>
    <x v="12"/>
    <m/>
    <s v="Leonard, James R."/>
    <s v="T4"/>
    <n v="1584"/>
    <d v="2016-01-15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1"/>
    <x v="12"/>
    <m/>
    <s v="Haas, Bruce T."/>
    <s v="T4"/>
    <n v="1584"/>
    <d v="2016-01-15T00:00:00"/>
    <m/>
    <n v="-180"/>
    <n v="-180"/>
    <s v="AA"/>
    <s v="P"/>
    <s v="6100 - SALARIES &amp; WAGES"/>
    <x v="12"/>
    <s v="Water Serv Corp of Kentucky"/>
    <s v="MWR"/>
    <s v="KY"/>
    <x v="1"/>
  </r>
  <r>
    <n v="345"/>
    <n v="345101"/>
    <x v="12"/>
    <m/>
    <s v="Vaughn, Stephen R."/>
    <s v="T4"/>
    <n v="1581"/>
    <d v="2016-01-05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1"/>
    <x v="12"/>
    <m/>
    <s v="Vaughn, Stephen R."/>
    <s v="T4"/>
    <n v="1581"/>
    <d v="2016-01-05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1"/>
    <x v="12"/>
    <m/>
    <s v="Vaughn, Stephen R."/>
    <s v="T4"/>
    <n v="1581"/>
    <d v="2016-01-05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1"/>
    <x v="12"/>
    <m/>
    <s v="Turner, John R."/>
    <s v="T4"/>
    <n v="1581"/>
    <d v="2016-01-05T00:00:00"/>
    <m/>
    <n v="-152.63999999999999"/>
    <n v="-152.63999999999999"/>
    <s v="AA"/>
    <s v="P"/>
    <s v="6100 - SALARIES &amp; WAGES"/>
    <x v="12"/>
    <s v="Water Serv Corp of Kentucky"/>
    <s v="MWR"/>
    <s v="KY"/>
    <x v="1"/>
  </r>
  <r>
    <n v="345"/>
    <n v="345101"/>
    <x v="12"/>
    <m/>
    <s v="Rushing, Ronald"/>
    <s v="T4"/>
    <n v="1581"/>
    <d v="2016-01-05T00:00:00"/>
    <m/>
    <n v="-152.63999999999999"/>
    <n v="-152.63999999999999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884"/>
    <d v="2017-12-31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84"/>
    <d v="2017-12-31T00:00:00"/>
    <m/>
    <n v="-20.36"/>
    <n v="-20.36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84"/>
    <d v="2017-12-31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84"/>
    <d v="2017-12-31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881"/>
    <d v="2017-12-19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881"/>
    <d v="2017-12-19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881"/>
    <d v="2017-12-19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881"/>
    <d v="2017-12-19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881"/>
    <d v="2017-12-19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881"/>
    <d v="2017-12-19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881"/>
    <d v="2017-12-19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Johnson, Harvey H."/>
    <s v="T4"/>
    <n v="1881"/>
    <d v="2017-12-19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Johnson, Harvey H."/>
    <s v="T4"/>
    <n v="1881"/>
    <d v="2017-12-19T00:00:00"/>
    <m/>
    <n v="-244.26"/>
    <n v="-244.26"/>
    <s v="AA"/>
    <s v="P"/>
    <s v="6100 - SALARIES &amp; WAGES"/>
    <x v="12"/>
    <s v="Water Serv Corp of Kentucky"/>
    <s v="MWR"/>
    <s v="KY"/>
    <x v="0"/>
  </r>
  <r>
    <n v="345"/>
    <n v="345102"/>
    <x v="12"/>
    <m/>
    <s v="Johnson, Harvey H."/>
    <s v="T4"/>
    <n v="1881"/>
    <d v="2017-12-19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Johnson, Harvey H."/>
    <s v="T4"/>
    <n v="1881"/>
    <d v="2017-12-19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Killion, Jeffrey"/>
    <s v="T4"/>
    <n v="1881"/>
    <d v="2017-12-19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Killion, Jeffrey"/>
    <s v="T4"/>
    <n v="1881"/>
    <d v="2017-12-19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Killion, Jeffrey"/>
    <s v="T4"/>
    <n v="1881"/>
    <d v="2017-12-19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Raines, Thomas"/>
    <s v="T4"/>
    <n v="1881"/>
    <d v="2017-12-19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Killion, Jeffrey"/>
    <s v="T4"/>
    <n v="1881"/>
    <d v="2017-12-19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78"/>
    <d v="2017-12-15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78"/>
    <d v="2017-12-15T00:00:00"/>
    <m/>
    <n v="-122.13"/>
    <n v="-122.13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78"/>
    <d v="2017-12-15T00:00:00"/>
    <m/>
    <n v="-122.13"/>
    <n v="-122.13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78"/>
    <d v="2017-12-15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78"/>
    <d v="2017-12-15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78"/>
    <d v="2017-12-15T00:00:00"/>
    <m/>
    <n v="-203.55"/>
    <n v="-203.55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78"/>
    <d v="2017-12-15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78"/>
    <d v="2017-12-15T00:00:00"/>
    <m/>
    <n v="-20.36"/>
    <n v="-20.36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78"/>
    <d v="2017-12-15T00:00:00"/>
    <m/>
    <n v="-20.36"/>
    <n v="-20.36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78"/>
    <d v="2017-12-15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78"/>
    <d v="2017-12-15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Raines, Thomas"/>
    <s v="T4"/>
    <n v="1875"/>
    <d v="2017-12-05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Raines, Thomas"/>
    <s v="T4"/>
    <n v="1875"/>
    <d v="2017-12-05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875"/>
    <d v="2017-12-05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875"/>
    <d v="2017-12-05T00:00:00"/>
    <m/>
    <n v="-162.84"/>
    <n v="-162.84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875"/>
    <d v="2017-12-05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875"/>
    <d v="2017-12-05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875"/>
    <d v="2017-12-05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875"/>
    <d v="2017-12-05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875"/>
    <d v="2017-12-05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875"/>
    <d v="2017-12-05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875"/>
    <d v="2017-12-05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875"/>
    <d v="2017-12-05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Wilson, Colby"/>
    <s v="T4"/>
    <n v="1875"/>
    <d v="2017-12-05T00:00:00"/>
    <m/>
    <n v="-122.13"/>
    <n v="-122.13"/>
    <s v="AA"/>
    <s v="P"/>
    <s v="6100 - SALARIES &amp; WAGES"/>
    <x v="12"/>
    <s v="Water Serv Corp of Kentucky"/>
    <s v="MWR"/>
    <s v="KY"/>
    <x v="0"/>
  </r>
  <r>
    <n v="345"/>
    <n v="345102"/>
    <x v="12"/>
    <m/>
    <s v="Wilson, Colby"/>
    <s v="T4"/>
    <n v="1875"/>
    <d v="2017-12-05T00:00:00"/>
    <m/>
    <n v="-122.13"/>
    <n v="-122.13"/>
    <s v="AA"/>
    <s v="P"/>
    <s v="6100 - SALARIES &amp; WAGES"/>
    <x v="12"/>
    <s v="Water Serv Corp of Kentucky"/>
    <s v="MWR"/>
    <s v="KY"/>
    <x v="0"/>
  </r>
  <r>
    <n v="345"/>
    <n v="345102"/>
    <x v="12"/>
    <m/>
    <s v="Wilson, Colby"/>
    <s v="T4"/>
    <n v="1875"/>
    <d v="2017-12-05T00:00:00"/>
    <m/>
    <n v="-122.13"/>
    <n v="-122.13"/>
    <s v="AA"/>
    <s v="P"/>
    <s v="6100 - SALARIES &amp; WAGES"/>
    <x v="12"/>
    <s v="Water Serv Corp of Kentucky"/>
    <s v="MWR"/>
    <s v="KY"/>
    <x v="0"/>
  </r>
  <r>
    <n v="345"/>
    <n v="345102"/>
    <x v="12"/>
    <m/>
    <s v="Killion, Jeffrey"/>
    <s v="T4"/>
    <n v="1875"/>
    <d v="2017-12-05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Killion, Jeffrey"/>
    <s v="T4"/>
    <n v="1875"/>
    <d v="2017-12-05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Killion, Jeffrey"/>
    <s v="T4"/>
    <n v="1875"/>
    <d v="2017-12-05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72"/>
    <d v="2017-11-30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72"/>
    <d v="2017-11-30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72"/>
    <d v="2017-11-30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72"/>
    <d v="2017-11-30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72"/>
    <d v="2017-11-30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72"/>
    <d v="2017-11-30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Raines, Thomas"/>
    <s v="T4"/>
    <n v="1869"/>
    <d v="2017-11-21T00:00:00"/>
    <m/>
    <n v="-20.36"/>
    <n v="-20.36"/>
    <s v="AA"/>
    <s v="P"/>
    <s v="6100 - SALARIES &amp; WAGES"/>
    <x v="12"/>
    <s v="Water Serv Corp of Kentucky"/>
    <s v="MWR"/>
    <s v="KY"/>
    <x v="0"/>
  </r>
  <r>
    <n v="345"/>
    <n v="345102"/>
    <x v="12"/>
    <m/>
    <s v="Raines, Thomas"/>
    <s v="T4"/>
    <n v="1869"/>
    <d v="2017-11-21T00:00:00"/>
    <m/>
    <n v="-20.36"/>
    <n v="-20.36"/>
    <s v="AA"/>
    <s v="P"/>
    <s v="6100 - SALARIES &amp; WAGES"/>
    <x v="12"/>
    <s v="Water Serv Corp of Kentucky"/>
    <s v="MWR"/>
    <s v="KY"/>
    <x v="0"/>
  </r>
  <r>
    <n v="345"/>
    <n v="345102"/>
    <x v="12"/>
    <m/>
    <s v="Raines, Thomas"/>
    <s v="T4"/>
    <n v="1869"/>
    <d v="2017-11-21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Raines, Thomas"/>
    <s v="T4"/>
    <n v="1869"/>
    <d v="2017-11-21T00:00:00"/>
    <m/>
    <n v="-20.36"/>
    <n v="-20.36"/>
    <s v="AA"/>
    <s v="P"/>
    <s v="6100 - SALARIES &amp; WAGES"/>
    <x v="12"/>
    <s v="Water Serv Corp of Kentucky"/>
    <s v="MWR"/>
    <s v="KY"/>
    <x v="0"/>
  </r>
  <r>
    <n v="345"/>
    <n v="345102"/>
    <x v="12"/>
    <m/>
    <s v="Raines, Thomas"/>
    <s v="T4"/>
    <n v="1869"/>
    <d v="2017-11-21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Raines, Thomas"/>
    <s v="T4"/>
    <n v="1869"/>
    <d v="2017-11-21T00:00:00"/>
    <m/>
    <n v="-20.36"/>
    <n v="-20.36"/>
    <s v="AA"/>
    <s v="P"/>
    <s v="6100 - SALARIES &amp; WAGES"/>
    <x v="12"/>
    <s v="Water Serv Corp of Kentucky"/>
    <s v="MWR"/>
    <s v="KY"/>
    <x v="0"/>
  </r>
  <r>
    <n v="345"/>
    <n v="345102"/>
    <x v="12"/>
    <m/>
    <s v="Raines, Thomas"/>
    <s v="T4"/>
    <n v="1869"/>
    <d v="2017-11-21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Raines, Thomas"/>
    <s v="T4"/>
    <n v="1869"/>
    <d v="2017-11-21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69"/>
    <d v="2017-11-21T00:00:00"/>
    <m/>
    <n v="-101.78"/>
    <n v="-101.78"/>
    <s v="AA"/>
    <s v="P"/>
    <s v="6100 - SALARIES &amp; WAGES"/>
    <x v="12"/>
    <s v="Water Serv Corp of Kentucky"/>
    <s v="MWR"/>
    <s v="KY"/>
    <x v="0"/>
  </r>
  <r>
    <n v="345"/>
    <n v="345102"/>
    <x v="12"/>
    <m/>
    <s v="Raines, Thomas"/>
    <s v="T4"/>
    <n v="1869"/>
    <d v="2017-11-21T00:00:00"/>
    <m/>
    <n v="-20.36"/>
    <n v="-20.36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69"/>
    <d v="2017-11-21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69"/>
    <d v="2017-11-21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869"/>
    <d v="2017-11-21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869"/>
    <d v="2017-11-21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Killion, Jeffrey"/>
    <s v="T4"/>
    <n v="1869"/>
    <d v="2017-11-21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69"/>
    <d v="2017-11-21T00:00:00"/>
    <m/>
    <n v="-122.13"/>
    <n v="-122.13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66"/>
    <d v="2017-11-15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66"/>
    <d v="2017-11-15T00:00:00"/>
    <m/>
    <n v="-20.36"/>
    <n v="-20.36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66"/>
    <d v="2017-11-15T00:00:00"/>
    <m/>
    <n v="-20.36"/>
    <n v="-20.36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66"/>
    <d v="2017-11-15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66"/>
    <d v="2017-11-15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66"/>
    <d v="2017-11-15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66"/>
    <d v="2017-11-15T00:00:00"/>
    <m/>
    <n v="-203.55"/>
    <n v="-203.55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66"/>
    <d v="2017-11-15T00:00:00"/>
    <m/>
    <n v="-162.84"/>
    <n v="-162.84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66"/>
    <d v="2017-11-15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66"/>
    <d v="2017-11-15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66"/>
    <d v="2017-11-15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863"/>
    <d v="2017-11-07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863"/>
    <d v="2017-11-07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863"/>
    <d v="2017-11-07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863"/>
    <d v="2017-11-07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863"/>
    <d v="2017-11-07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863"/>
    <d v="2017-11-07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863"/>
    <d v="2017-11-07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863"/>
    <d v="2017-11-07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Johnson, Harvey H."/>
    <s v="T4"/>
    <n v="1863"/>
    <d v="2017-11-07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Johnson, Harvey H."/>
    <s v="T4"/>
    <n v="1863"/>
    <d v="2017-11-07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Raines, Thomas"/>
    <s v="T4"/>
    <n v="1863"/>
    <d v="2017-11-07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Raines, Thomas"/>
    <s v="T4"/>
    <n v="1863"/>
    <d v="2017-11-07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Raines, Thomas"/>
    <s v="T4"/>
    <n v="1863"/>
    <d v="2017-11-07T00:00:00"/>
    <m/>
    <n v="-61.07"/>
    <n v="-61.07"/>
    <s v="AA"/>
    <s v="P"/>
    <s v="6100 - SALARIES &amp; WAGES"/>
    <x v="12"/>
    <s v="Water Serv Corp of Kentucky"/>
    <s v="MWR"/>
    <s v="KY"/>
    <x v="0"/>
  </r>
  <r>
    <n v="345"/>
    <n v="345102"/>
    <x v="12"/>
    <m/>
    <s v="Wilson, Colby"/>
    <s v="T4"/>
    <n v="1863"/>
    <d v="2017-11-07T00:00:00"/>
    <m/>
    <n v="-223.91"/>
    <n v="-223.91"/>
    <s v="AA"/>
    <s v="P"/>
    <s v="6100 - SALARIES &amp; WAGES"/>
    <x v="12"/>
    <s v="Water Serv Corp of Kentucky"/>
    <s v="MWR"/>
    <s v="KY"/>
    <x v="0"/>
  </r>
  <r>
    <n v="345"/>
    <n v="345102"/>
    <x v="12"/>
    <m/>
    <s v="Killion, Jeffrey"/>
    <s v="T4"/>
    <n v="1863"/>
    <d v="2017-11-07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Killion, Jeffrey"/>
    <s v="T4"/>
    <n v="1863"/>
    <d v="2017-11-07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Killion, Jeffrey"/>
    <s v="T4"/>
    <n v="1863"/>
    <d v="2017-11-07T00:00:00"/>
    <m/>
    <n v="-162.84"/>
    <n v="-162.84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63"/>
    <d v="2017-11-07T00:00:00"/>
    <m/>
    <n v="-244.26"/>
    <n v="-244.26"/>
    <s v="AA"/>
    <s v="P"/>
    <s v="6100 - SALARIES &amp; WAGES"/>
    <x v="12"/>
    <s v="Water Serv Corp of Kentucky"/>
    <s v="MWR"/>
    <s v="KY"/>
    <x v="0"/>
  </r>
  <r>
    <n v="345"/>
    <n v="345102"/>
    <x v="12"/>
    <m/>
    <s v="Raines, Thomas"/>
    <s v="T4"/>
    <n v="1863"/>
    <d v="2017-11-07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Killion, Jeffrey"/>
    <s v="T4"/>
    <n v="1863"/>
    <d v="2017-11-07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63"/>
    <d v="2017-11-07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63"/>
    <d v="2017-11-07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63"/>
    <d v="2017-11-07T00:00:00"/>
    <m/>
    <n v="-122.13"/>
    <n v="-122.13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63"/>
    <d v="2017-11-07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63"/>
    <d v="2017-11-07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63"/>
    <d v="2017-11-07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OCT 2017 9660 ADJ"/>
    <s v="JE"/>
    <n v="358980"/>
    <d v="2017-10-31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OCT 2017 9660 ADJ"/>
    <s v="JE"/>
    <n v="358980"/>
    <d v="2017-10-31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OCT 2017 9660 ADJ"/>
    <s v="JE"/>
    <n v="358980"/>
    <d v="2017-10-31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OCT 2017 9660 ADJ"/>
    <s v="JE"/>
    <n v="358980"/>
    <d v="2017-10-31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OCT 2017 9660 ADJ"/>
    <s v="JE"/>
    <n v="358980"/>
    <d v="2017-10-31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57"/>
    <d v="2017-10-31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57"/>
    <d v="2017-10-31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57"/>
    <d v="2017-10-31T00:00:00"/>
    <m/>
    <n v="-20.36"/>
    <n v="-20.36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57"/>
    <d v="2017-10-31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57"/>
    <d v="2017-10-31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57"/>
    <d v="2017-10-31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57"/>
    <d v="2017-10-31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57"/>
    <d v="2017-10-31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57"/>
    <d v="2017-10-31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57"/>
    <d v="2017-10-31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57"/>
    <d v="2017-10-31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57"/>
    <d v="2017-10-31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57"/>
    <d v="2017-10-31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57"/>
    <d v="2017-10-31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57"/>
    <d v="2017-10-31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57"/>
    <d v="2017-10-31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57"/>
    <d v="2017-10-31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57"/>
    <d v="2017-10-31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57"/>
    <d v="2017-10-31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57"/>
    <d v="2017-10-31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57"/>
    <d v="2017-10-31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57"/>
    <d v="2017-10-31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57"/>
    <d v="2017-10-31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57"/>
    <d v="2017-10-31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57"/>
    <d v="2017-10-31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57"/>
    <d v="2017-10-31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57"/>
    <d v="2017-10-31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57"/>
    <d v="2017-10-31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57"/>
    <d v="2017-10-31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860"/>
    <d v="2017-10-24T00:00:00"/>
    <m/>
    <n v="-162.84"/>
    <n v="-162.84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860"/>
    <d v="2017-10-24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860"/>
    <d v="2017-10-24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860"/>
    <d v="2017-10-24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860"/>
    <d v="2017-10-24T00:00:00"/>
    <m/>
    <n v="-244.26"/>
    <n v="-244.26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860"/>
    <d v="2017-10-24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860"/>
    <d v="2017-10-24T00:00:00"/>
    <m/>
    <n v="-223.91"/>
    <n v="-223.91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860"/>
    <d v="2017-10-24T00:00:00"/>
    <m/>
    <n v="-244.26"/>
    <n v="-244.26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860"/>
    <d v="2017-10-24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Johnson, Harvey H."/>
    <s v="T4"/>
    <n v="1860"/>
    <d v="2017-10-24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Johnson, Harvey H."/>
    <s v="T4"/>
    <n v="1860"/>
    <d v="2017-10-24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Wilson, Colby"/>
    <s v="T4"/>
    <n v="1860"/>
    <d v="2017-10-24T00:00:00"/>
    <m/>
    <n v="-264.62"/>
    <n v="-264.62"/>
    <s v="AA"/>
    <s v="P"/>
    <s v="6100 - SALARIES &amp; WAGES"/>
    <x v="12"/>
    <s v="Water Serv Corp of Kentucky"/>
    <s v="MWR"/>
    <s v="KY"/>
    <x v="0"/>
  </r>
  <r>
    <n v="345"/>
    <n v="345102"/>
    <x v="12"/>
    <m/>
    <s v="Raines, Thomas"/>
    <s v="T4"/>
    <n v="1860"/>
    <d v="2017-10-24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Raines, Thomas"/>
    <s v="T4"/>
    <n v="1860"/>
    <d v="2017-10-24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Raines, Thomas"/>
    <s v="T4"/>
    <n v="1860"/>
    <d v="2017-10-24T00:00:00"/>
    <m/>
    <n v="-61.07"/>
    <n v="-61.07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60"/>
    <d v="2017-10-24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60"/>
    <d v="2017-10-24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60"/>
    <d v="2017-10-24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60"/>
    <d v="2017-10-24T00:00:00"/>
    <m/>
    <n v="-284.97000000000003"/>
    <n v="-284.97000000000003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60"/>
    <d v="2017-10-24T00:00:00"/>
    <m/>
    <n v="-223.91"/>
    <n v="-223.91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60"/>
    <d v="2017-10-24T00:00:00"/>
    <m/>
    <n v="-244.26"/>
    <n v="-244.26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60"/>
    <d v="2017-10-24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60"/>
    <d v="2017-10-24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860"/>
    <d v="2017-10-24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860"/>
    <d v="2017-10-24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860"/>
    <d v="2017-10-24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860"/>
    <d v="2017-10-24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860"/>
    <d v="2017-10-24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51"/>
    <d v="2017-10-15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51"/>
    <d v="2017-10-15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51"/>
    <d v="2017-10-15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51"/>
    <d v="2017-10-15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51"/>
    <d v="2017-10-15T00:00:00"/>
    <m/>
    <n v="-122.13"/>
    <n v="-122.13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51"/>
    <d v="2017-10-15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51"/>
    <d v="2017-10-15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51"/>
    <d v="2017-10-15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51"/>
    <d v="2017-10-15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51"/>
    <d v="2017-10-15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51"/>
    <d v="2017-10-15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51"/>
    <d v="2017-10-15T00:00:00"/>
    <m/>
    <n v="-325.68"/>
    <n v="-325.68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54"/>
    <d v="2017-10-10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Wilson, Colby"/>
    <s v="T4"/>
    <n v="1854"/>
    <d v="2017-10-10T00:00:00"/>
    <m/>
    <n v="-162.84"/>
    <n v="-162.84"/>
    <s v="AA"/>
    <s v="P"/>
    <s v="6100 - SALARIES &amp; WAGES"/>
    <x v="12"/>
    <s v="Water Serv Corp of Kentucky"/>
    <s v="MWR"/>
    <s v="KY"/>
    <x v="0"/>
  </r>
  <r>
    <n v="345"/>
    <n v="345102"/>
    <x v="12"/>
    <m/>
    <s v="Raines, Thomas"/>
    <s v="T4"/>
    <n v="1854"/>
    <d v="2017-10-10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54"/>
    <d v="2017-10-10T00:00:00"/>
    <m/>
    <n v="-122.13"/>
    <n v="-122.13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54"/>
    <d v="2017-10-10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54"/>
    <d v="2017-10-10T00:00:00"/>
    <m/>
    <n v="-325.68"/>
    <n v="-325.68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54"/>
    <d v="2017-10-10T00:00:00"/>
    <m/>
    <n v="-162.84"/>
    <n v="-162.84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54"/>
    <d v="2017-10-10T00:00:00"/>
    <m/>
    <n v="-325.68"/>
    <n v="-325.68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54"/>
    <d v="2017-10-10T00:00:00"/>
    <m/>
    <n v="-366.39"/>
    <n v="-366.39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854"/>
    <d v="2017-10-10T00:00:00"/>
    <m/>
    <n v="-203.55"/>
    <n v="-203.55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854"/>
    <d v="2017-10-10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854"/>
    <d v="2017-10-10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854"/>
    <d v="2017-10-10T00:00:00"/>
    <m/>
    <n v="-162.84"/>
    <n v="-162.84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854"/>
    <d v="2017-10-10T00:00:00"/>
    <m/>
    <n v="-162.84"/>
    <n v="-162.84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854"/>
    <d v="2017-10-10T00:00:00"/>
    <m/>
    <n v="-122.13"/>
    <n v="-122.13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854"/>
    <d v="2017-10-10T00:00:00"/>
    <m/>
    <n v="-244.26"/>
    <n v="-244.26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854"/>
    <d v="2017-10-10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854"/>
    <d v="2017-10-10T00:00:00"/>
    <m/>
    <n v="-325.68"/>
    <n v="-325.68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854"/>
    <d v="2017-10-10T00:00:00"/>
    <m/>
    <n v="-325.68"/>
    <n v="-325.68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854"/>
    <d v="2017-10-10T00:00:00"/>
    <m/>
    <n v="-244.26"/>
    <n v="-244.26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854"/>
    <d v="2017-10-10T00:00:00"/>
    <m/>
    <n v="-325.68"/>
    <n v="-325.68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854"/>
    <d v="2017-10-10T00:00:00"/>
    <m/>
    <n v="-325.68"/>
    <n v="-325.68"/>
    <s v="AA"/>
    <s v="P"/>
    <s v="6100 - SALARIES &amp; WAGES"/>
    <x v="12"/>
    <s v="Water Serv Corp of Kentucky"/>
    <s v="MWR"/>
    <s v="KY"/>
    <x v="0"/>
  </r>
  <r>
    <n v="345"/>
    <n v="345102"/>
    <x v="12"/>
    <m/>
    <s v="Wilson, Colby"/>
    <s v="T4"/>
    <n v="1854"/>
    <d v="2017-10-10T00:00:00"/>
    <m/>
    <n v="-264.62"/>
    <n v="-264.62"/>
    <s v="AA"/>
    <s v="P"/>
    <s v="6100 - SALARIES &amp; WAGES"/>
    <x v="12"/>
    <s v="Water Serv Corp of Kentucky"/>
    <s v="MWR"/>
    <s v="KY"/>
    <x v="0"/>
  </r>
  <r>
    <n v="345"/>
    <n v="345102"/>
    <x v="12"/>
    <m/>
    <s v="Johnson, Harvey H."/>
    <s v="T4"/>
    <n v="1854"/>
    <d v="2017-10-10T00:00:00"/>
    <m/>
    <n v="-203.55"/>
    <n v="-203.55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48"/>
    <d v="2017-09-30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48"/>
    <d v="2017-09-30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48"/>
    <d v="2017-09-30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48"/>
    <d v="2017-09-30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48"/>
    <d v="2017-09-30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48"/>
    <d v="2017-09-30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48"/>
    <d v="2017-09-30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48"/>
    <d v="2017-09-30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48"/>
    <d v="2017-09-30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48"/>
    <d v="2017-09-30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48"/>
    <d v="2017-09-30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48"/>
    <d v="2017-09-30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48"/>
    <d v="2017-09-30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48"/>
    <d v="2017-09-30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48"/>
    <d v="2017-09-30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Raines, Thomas"/>
    <s v="T4"/>
    <n v="1845"/>
    <d v="2017-09-26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845"/>
    <d v="2017-09-26T00:00:00"/>
    <m/>
    <n v="-244.26"/>
    <n v="-244.26"/>
    <s v="AA"/>
    <s v="P"/>
    <s v="6100 - SALARIES &amp; WAGES"/>
    <x v="12"/>
    <s v="Water Serv Corp of Kentucky"/>
    <s v="MWR"/>
    <s v="KY"/>
    <x v="0"/>
  </r>
  <r>
    <n v="345"/>
    <n v="345102"/>
    <x v="12"/>
    <m/>
    <s v="Johnson, Harvey H."/>
    <s v="T4"/>
    <n v="1845"/>
    <d v="2017-09-26T00:00:00"/>
    <m/>
    <n v="-122.13"/>
    <n v="-122.13"/>
    <s v="AA"/>
    <s v="P"/>
    <s v="6100 - SALARIES &amp; WAGES"/>
    <x v="12"/>
    <s v="Water Serv Corp of Kentucky"/>
    <s v="MWR"/>
    <s v="KY"/>
    <x v="0"/>
  </r>
  <r>
    <n v="345"/>
    <n v="345102"/>
    <x v="12"/>
    <m/>
    <s v="Johnson, Harvey H."/>
    <s v="T4"/>
    <n v="1845"/>
    <d v="2017-09-26T00:00:00"/>
    <m/>
    <n v="-122.13"/>
    <n v="-122.13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45"/>
    <d v="2017-09-26T00:00:00"/>
    <m/>
    <n v="-244.26"/>
    <n v="-244.26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45"/>
    <d v="2017-09-26T00:00:00"/>
    <m/>
    <n v="-244.26"/>
    <n v="-244.26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845"/>
    <d v="2017-09-26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845"/>
    <d v="2017-09-26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845"/>
    <d v="2017-09-26T00:00:00"/>
    <m/>
    <n v="-122.13"/>
    <n v="-122.13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845"/>
    <d v="2017-09-26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845"/>
    <d v="2017-09-26T00:00:00"/>
    <m/>
    <n v="-244.26"/>
    <n v="-244.26"/>
    <s v="AA"/>
    <s v="P"/>
    <s v="6100 - SALARIES &amp; WAGES"/>
    <x v="12"/>
    <s v="Water Serv Corp of Kentucky"/>
    <s v="MWR"/>
    <s v="KY"/>
    <x v="0"/>
  </r>
  <r>
    <n v="345"/>
    <n v="345102"/>
    <x v="12"/>
    <m/>
    <s v="Wilson, Colby"/>
    <s v="T4"/>
    <n v="1845"/>
    <d v="2017-09-26T00:00:00"/>
    <m/>
    <n v="-407.1"/>
    <n v="-407.1"/>
    <s v="AA"/>
    <s v="P"/>
    <s v="6100 - SALARIES &amp; WAGES"/>
    <x v="12"/>
    <s v="Water Serv Corp of Kentucky"/>
    <s v="MWR"/>
    <s v="KY"/>
    <x v="0"/>
  </r>
  <r>
    <n v="345"/>
    <n v="345102"/>
    <x v="12"/>
    <m/>
    <s v="Raines, Thomas"/>
    <s v="T4"/>
    <n v="1845"/>
    <d v="2017-09-26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Raines, Thomas"/>
    <s v="T4"/>
    <n v="1845"/>
    <d v="2017-09-26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Raines, Thomas"/>
    <s v="T4"/>
    <n v="1845"/>
    <d v="2017-09-26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42"/>
    <d v="2017-09-15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42"/>
    <d v="2017-09-15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42"/>
    <d v="2017-09-15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42"/>
    <d v="2017-09-15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42"/>
    <d v="2017-09-15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42"/>
    <d v="2017-09-15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42"/>
    <d v="2017-09-15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42"/>
    <d v="2017-09-15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42"/>
    <d v="2017-09-15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39"/>
    <d v="2017-09-12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39"/>
    <d v="2017-09-12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39"/>
    <d v="2017-09-12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39"/>
    <d v="2017-09-12T00:00:00"/>
    <m/>
    <n v="-203.55"/>
    <n v="-203.55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39"/>
    <d v="2017-09-12T00:00:00"/>
    <m/>
    <n v="-325.68"/>
    <n v="-325.68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839"/>
    <d v="2017-09-12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839"/>
    <d v="2017-09-12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839"/>
    <d v="2017-09-12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839"/>
    <d v="2017-09-12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839"/>
    <d v="2017-09-12T00:00:00"/>
    <m/>
    <n v="-203.55"/>
    <n v="-203.55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839"/>
    <d v="2017-09-12T00:00:00"/>
    <m/>
    <n v="-325.68"/>
    <n v="-325.68"/>
    <s v="AA"/>
    <s v="P"/>
    <s v="6100 - SALARIES &amp; WAGES"/>
    <x v="12"/>
    <s v="Water Serv Corp of Kentucky"/>
    <s v="MWR"/>
    <s v="KY"/>
    <x v="0"/>
  </r>
  <r>
    <n v="345"/>
    <n v="345102"/>
    <x v="12"/>
    <m/>
    <s v="Johnson, Harvey H."/>
    <s v="T4"/>
    <n v="1839"/>
    <d v="2017-09-12T00:00:00"/>
    <m/>
    <n v="-122.13"/>
    <n v="-122.13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39"/>
    <d v="2017-09-12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Wilson, Colby"/>
    <s v="T4"/>
    <n v="1839"/>
    <d v="2017-09-12T00:00:00"/>
    <m/>
    <n v="-122.13"/>
    <n v="-122.13"/>
    <s v="AA"/>
    <s v="P"/>
    <s v="6100 - SALARIES &amp; WAGES"/>
    <x v="12"/>
    <s v="Water Serv Corp of Kentucky"/>
    <s v="MWR"/>
    <s v="KY"/>
    <x v="0"/>
  </r>
  <r>
    <n v="345"/>
    <n v="345102"/>
    <x v="12"/>
    <m/>
    <s v="Wilson, Colby"/>
    <s v="T4"/>
    <n v="1839"/>
    <d v="2017-09-12T00:00:00"/>
    <m/>
    <n v="-122.13"/>
    <n v="-122.13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36"/>
    <d v="2017-08-31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36"/>
    <d v="2017-08-31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36"/>
    <d v="2017-08-31T00:00:00"/>
    <m/>
    <n v="-20.36"/>
    <n v="-20.36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36"/>
    <d v="2017-08-31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36"/>
    <d v="2017-08-31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36"/>
    <d v="2017-08-31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36"/>
    <d v="2017-08-31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36"/>
    <d v="2017-08-31T00:00:00"/>
    <m/>
    <n v="-20.36"/>
    <n v="-20.36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36"/>
    <d v="2017-08-31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36"/>
    <d v="2017-08-31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36"/>
    <d v="2017-08-31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36"/>
    <d v="2017-08-31T00:00:00"/>
    <m/>
    <n v="-162.84"/>
    <n v="-162.84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33"/>
    <d v="2017-08-29T00:00:00"/>
    <m/>
    <n v="-20.36"/>
    <n v="-20.36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33"/>
    <d v="2017-08-29T00:00:00"/>
    <m/>
    <n v="-325.68"/>
    <n v="-325.68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33"/>
    <d v="2017-08-29T00:00:00"/>
    <m/>
    <n v="-203.55"/>
    <n v="-203.55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33"/>
    <d v="2017-08-29T00:00:00"/>
    <m/>
    <n v="-203.55"/>
    <n v="-203.55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33"/>
    <d v="2017-08-29T00:00:00"/>
    <m/>
    <n v="-203.55"/>
    <n v="-203.55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833"/>
    <d v="2017-08-29T00:00:00"/>
    <m/>
    <n v="-162.84"/>
    <n v="-162.84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833"/>
    <d v="2017-08-29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833"/>
    <d v="2017-08-29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833"/>
    <d v="2017-08-29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833"/>
    <d v="2017-08-29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833"/>
    <d v="2017-08-29T00:00:00"/>
    <m/>
    <n v="-122.13"/>
    <n v="-122.13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33"/>
    <d v="2017-08-29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33"/>
    <d v="2017-08-29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Raines, Thomas"/>
    <s v="T4"/>
    <n v="1833"/>
    <d v="2017-08-29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Raines, Thomas"/>
    <s v="T4"/>
    <n v="1833"/>
    <d v="2017-08-29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Raines, Thomas"/>
    <s v="T4"/>
    <n v="1833"/>
    <d v="2017-08-29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33"/>
    <d v="2017-08-29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33"/>
    <d v="2017-08-29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33"/>
    <d v="2017-08-29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33"/>
    <d v="2017-08-29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33"/>
    <d v="2017-08-29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33"/>
    <d v="2017-08-29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33"/>
    <d v="2017-08-29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33"/>
    <d v="2017-08-29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33"/>
    <d v="2017-08-29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33"/>
    <d v="2017-08-29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Wilson, Colby"/>
    <s v="T4"/>
    <n v="1833"/>
    <d v="2017-08-29T00:00:00"/>
    <m/>
    <n v="-325.68"/>
    <n v="-325.68"/>
    <s v="AA"/>
    <s v="P"/>
    <s v="6100 - SALARIES &amp; WAGES"/>
    <x v="12"/>
    <s v="Water Serv Corp of Kentucky"/>
    <s v="MWR"/>
    <s v="KY"/>
    <x v="0"/>
  </r>
  <r>
    <n v="345"/>
    <n v="345102"/>
    <x v="12"/>
    <m/>
    <s v="Wilson, Colby"/>
    <s v="T4"/>
    <n v="1833"/>
    <d v="2017-08-29T00:00:00"/>
    <m/>
    <n v="-244.26"/>
    <n v="-244.26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33"/>
    <d v="2017-08-29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33"/>
    <d v="2017-08-29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30"/>
    <d v="2017-08-15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Wilson, Colby"/>
    <s v="T4"/>
    <n v="1830"/>
    <d v="2017-08-15T00:00:00"/>
    <m/>
    <n v="-203.55"/>
    <n v="-203.55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30"/>
    <d v="2017-08-15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30"/>
    <d v="2017-08-15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30"/>
    <d v="2017-08-15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30"/>
    <d v="2017-08-15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30"/>
    <d v="2017-08-15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30"/>
    <d v="2017-08-15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30"/>
    <d v="2017-08-15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30"/>
    <d v="2017-08-15T00:00:00"/>
    <m/>
    <n v="-162.84"/>
    <n v="-162.84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30"/>
    <d v="2017-08-15T00:00:00"/>
    <m/>
    <n v="-162.84"/>
    <n v="-162.84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30"/>
    <d v="2017-08-15T00:00:00"/>
    <m/>
    <n v="-183.2"/>
    <n v="-183.2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830"/>
    <d v="2017-08-15T00:00:00"/>
    <m/>
    <n v="-162.84"/>
    <n v="-162.84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830"/>
    <d v="2017-08-15T00:00:00"/>
    <m/>
    <n v="-162.84"/>
    <n v="-162.84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830"/>
    <d v="2017-08-15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830"/>
    <d v="2017-08-15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830"/>
    <d v="2017-08-15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830"/>
    <d v="2017-08-15T00:00:00"/>
    <m/>
    <n v="-162.84"/>
    <n v="-162.84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830"/>
    <d v="2017-08-15T00:00:00"/>
    <m/>
    <n v="-162.84"/>
    <n v="-162.84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30"/>
    <d v="2017-08-15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30"/>
    <d v="2017-08-15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30"/>
    <d v="2017-08-15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30"/>
    <d v="2017-08-15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30"/>
    <d v="2017-08-15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30"/>
    <d v="2017-08-15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30"/>
    <d v="2017-08-15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24"/>
    <d v="2017-08-01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24"/>
    <d v="2017-08-01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24"/>
    <d v="2017-08-01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24"/>
    <d v="2017-08-01T00:00:00"/>
    <m/>
    <n v="-20.36"/>
    <n v="-20.36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24"/>
    <d v="2017-08-01T00:00:00"/>
    <m/>
    <n v="-20.36"/>
    <n v="-20.36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24"/>
    <d v="2017-08-01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24"/>
    <d v="2017-08-01T00:00:00"/>
    <m/>
    <n v="-20.36"/>
    <n v="-20.36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24"/>
    <d v="2017-08-01T00:00:00"/>
    <m/>
    <n v="-20.36"/>
    <n v="-20.36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24"/>
    <d v="2017-08-01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24"/>
    <d v="2017-08-01T00:00:00"/>
    <m/>
    <n v="-20.36"/>
    <n v="-20.36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24"/>
    <d v="2017-08-01T00:00:00"/>
    <m/>
    <n v="-122.13"/>
    <n v="-122.13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24"/>
    <d v="2017-08-01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24"/>
    <d v="2017-08-01T00:00:00"/>
    <m/>
    <n v="-162.84"/>
    <n v="-162.84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24"/>
    <d v="2017-08-01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24"/>
    <d v="2017-08-01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24"/>
    <d v="2017-08-01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Raines, Thomas"/>
    <s v="T4"/>
    <n v="1824"/>
    <d v="2017-08-01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Raines, Thomas"/>
    <s v="T4"/>
    <n v="1824"/>
    <d v="2017-08-01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Raines, Thomas"/>
    <s v="T4"/>
    <n v="1824"/>
    <d v="2017-08-01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Raines, Thomas"/>
    <s v="T4"/>
    <n v="1824"/>
    <d v="2017-08-01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Killion, Jeffrey"/>
    <s v="T4"/>
    <n v="1824"/>
    <d v="2017-08-01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Killion, Jeffrey"/>
    <s v="T4"/>
    <n v="1824"/>
    <d v="2017-08-01T00:00:00"/>
    <m/>
    <n v="-162.84"/>
    <n v="-162.84"/>
    <s v="AA"/>
    <s v="P"/>
    <s v="6100 - SALARIES &amp; WAGES"/>
    <x v="12"/>
    <s v="Water Serv Corp of Kentucky"/>
    <s v="MWR"/>
    <s v="KY"/>
    <x v="0"/>
  </r>
  <r>
    <n v="345"/>
    <n v="345102"/>
    <x v="12"/>
    <m/>
    <s v="Killion, Jeffrey"/>
    <s v="T4"/>
    <n v="1824"/>
    <d v="2017-08-01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824"/>
    <d v="2017-08-01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824"/>
    <d v="2017-08-01T00:00:00"/>
    <m/>
    <n v="-162.84"/>
    <n v="-162.84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824"/>
    <d v="2017-08-01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824"/>
    <d v="2017-08-01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824"/>
    <d v="2017-08-01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824"/>
    <d v="2017-08-01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824"/>
    <d v="2017-08-01T00:00:00"/>
    <m/>
    <n v="-162.84"/>
    <n v="-162.84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824"/>
    <d v="2017-08-01T00:00:00"/>
    <m/>
    <n v="-162.84"/>
    <n v="-162.84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824"/>
    <d v="2017-08-01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824"/>
    <d v="2017-08-01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824"/>
    <d v="2017-08-01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824"/>
    <d v="2017-08-01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824"/>
    <d v="2017-08-01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824"/>
    <d v="2017-08-01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824"/>
    <d v="2017-08-01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824"/>
    <d v="2017-08-01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24"/>
    <d v="2017-08-01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24"/>
    <d v="2017-08-01T00:00:00"/>
    <m/>
    <n v="-162.84"/>
    <n v="-162.84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24"/>
    <d v="2017-08-01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24"/>
    <d v="2017-08-01T00:00:00"/>
    <m/>
    <n v="-20.36"/>
    <n v="-20.36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24"/>
    <d v="2017-08-01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24"/>
    <d v="2017-08-01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24"/>
    <d v="2017-08-01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24"/>
    <d v="2017-08-01T00:00:00"/>
    <m/>
    <n v="-122.13"/>
    <n v="-122.13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24"/>
    <d v="2017-08-01T00:00:00"/>
    <m/>
    <n v="-61.07"/>
    <n v="-61.07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24"/>
    <d v="2017-08-01T00:00:00"/>
    <m/>
    <n v="-162.84"/>
    <n v="-162.84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24"/>
    <d v="2017-08-01T00:00:00"/>
    <m/>
    <n v="-162.84"/>
    <n v="-162.84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24"/>
    <d v="2017-08-01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24"/>
    <d v="2017-08-01T00:00:00"/>
    <m/>
    <n v="-122.13"/>
    <n v="-122.13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24"/>
    <d v="2017-08-01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24"/>
    <d v="2017-08-01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Killion, Jeffrey"/>
    <s v="T4"/>
    <n v="1818"/>
    <d v="2017-07-18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Killion, Jeffrey"/>
    <s v="T4"/>
    <n v="1818"/>
    <d v="2017-07-18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Johnson, Harvey H."/>
    <s v="T4"/>
    <n v="1818"/>
    <d v="2017-07-18T00:00:00"/>
    <m/>
    <n v="-162.84"/>
    <n v="-162.84"/>
    <s v="AA"/>
    <s v="P"/>
    <s v="6100 - SALARIES &amp; WAGES"/>
    <x v="12"/>
    <s v="Water Serv Corp of Kentucky"/>
    <s v="MWR"/>
    <s v="KY"/>
    <x v="0"/>
  </r>
  <r>
    <n v="345"/>
    <n v="345102"/>
    <x v="12"/>
    <m/>
    <s v="Johnson, Harvey H."/>
    <s v="T4"/>
    <n v="1818"/>
    <d v="2017-07-18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18"/>
    <d v="2017-07-18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18"/>
    <d v="2017-07-18T00:00:00"/>
    <m/>
    <n v="-20.36"/>
    <n v="-20.36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818"/>
    <d v="2017-07-18T00:00:00"/>
    <m/>
    <n v="-671.72"/>
    <n v="-671.72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818"/>
    <d v="2017-07-18T00:00:00"/>
    <m/>
    <n v="-122.13"/>
    <n v="-122.13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818"/>
    <d v="2017-07-18T00:00:00"/>
    <m/>
    <n v="-346.04"/>
    <n v="-346.04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818"/>
    <d v="2017-07-18T00:00:00"/>
    <m/>
    <n v="-122.13"/>
    <n v="-122.13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818"/>
    <d v="2017-07-18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18"/>
    <d v="2017-07-18T00:00:00"/>
    <m/>
    <n v="-20.36"/>
    <n v="-20.36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818"/>
    <d v="2017-07-18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818"/>
    <d v="2017-07-18T00:00:00"/>
    <m/>
    <n v="-162.84"/>
    <n v="-162.84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18"/>
    <d v="2017-07-18T00:00:00"/>
    <m/>
    <n v="-122.13"/>
    <n v="-122.13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18"/>
    <d v="2017-07-18T00:00:00"/>
    <m/>
    <n v="-122.13"/>
    <n v="-122.13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18"/>
    <d v="2017-07-18T00:00:00"/>
    <m/>
    <n v="-651.36"/>
    <n v="-651.36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18"/>
    <d v="2017-07-18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18"/>
    <d v="2017-07-18T00:00:00"/>
    <m/>
    <n v="-20.36"/>
    <n v="-20.36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18"/>
    <d v="2017-07-18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18"/>
    <d v="2017-07-18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18"/>
    <d v="2017-07-18T00:00:00"/>
    <m/>
    <n v="-61.07"/>
    <n v="-61.07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18"/>
    <d v="2017-07-18T00:00:00"/>
    <m/>
    <n v="-203.55"/>
    <n v="-203.55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18"/>
    <d v="2017-07-18T00:00:00"/>
    <m/>
    <n v="-20.36"/>
    <n v="-20.36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18"/>
    <d v="2017-07-18T00:00:00"/>
    <m/>
    <n v="-122.13"/>
    <n v="-122.13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18"/>
    <d v="2017-07-18T00:00:00"/>
    <m/>
    <n v="-20.36"/>
    <n v="-20.36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18"/>
    <d v="2017-07-18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18"/>
    <d v="2017-07-18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18"/>
    <d v="2017-07-18T00:00:00"/>
    <m/>
    <n v="-20.36"/>
    <n v="-20.36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18"/>
    <d v="2017-07-18T00:00:00"/>
    <m/>
    <n v="-20.36"/>
    <n v="-20.36"/>
    <s v="AA"/>
    <s v="P"/>
    <s v="6100 - SALARIES &amp; WAGES"/>
    <x v="12"/>
    <s v="Water Serv Corp of Kentucky"/>
    <s v="MWR"/>
    <s v="KY"/>
    <x v="0"/>
  </r>
  <r>
    <n v="345"/>
    <n v="345102"/>
    <x v="12"/>
    <m/>
    <s v="Killion, Jeffrey"/>
    <s v="T4"/>
    <n v="1818"/>
    <d v="2017-07-18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18"/>
    <d v="2017-07-18T00:00:00"/>
    <m/>
    <n v="-346.04"/>
    <n v="-346.04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18"/>
    <d v="2017-07-18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18"/>
    <d v="2017-07-18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815"/>
    <d v="2017-07-15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815"/>
    <d v="2017-07-15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815"/>
    <d v="2017-07-15T00:00:00"/>
    <m/>
    <n v="-325.68"/>
    <n v="-325.68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815"/>
    <d v="2017-07-15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815"/>
    <d v="2017-07-15T00:00:00"/>
    <m/>
    <n v="-162.84"/>
    <n v="-162.84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815"/>
    <d v="2017-07-15T00:00:00"/>
    <m/>
    <n v="-325.68"/>
    <n v="-325.68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815"/>
    <d v="2017-07-15T00:00:00"/>
    <m/>
    <n v="-162.84"/>
    <n v="-162.84"/>
    <s v="AA"/>
    <s v="P"/>
    <s v="6100 - SALARIES &amp; WAGES"/>
    <x v="12"/>
    <s v="Water Serv Corp of Kentucky"/>
    <s v="MWR"/>
    <s v="KY"/>
    <x v="0"/>
  </r>
  <r>
    <n v="345"/>
    <n v="345102"/>
    <x v="12"/>
    <m/>
    <s v="Raines, Thomas"/>
    <s v="T4"/>
    <n v="1812"/>
    <d v="2017-07-04T00:00:00"/>
    <m/>
    <n v="-162.84"/>
    <n v="-162.84"/>
    <s v="AA"/>
    <s v="P"/>
    <s v="6100 - SALARIES &amp; WAGES"/>
    <x v="12"/>
    <s v="Water Serv Corp of Kentucky"/>
    <s v="MWR"/>
    <s v="KY"/>
    <x v="0"/>
  </r>
  <r>
    <n v="345"/>
    <n v="345102"/>
    <x v="12"/>
    <m/>
    <s v="Raines, Thomas"/>
    <s v="T4"/>
    <n v="1812"/>
    <d v="2017-07-04T00:00:00"/>
    <m/>
    <n v="-122.13"/>
    <n v="-122.13"/>
    <s v="AA"/>
    <s v="P"/>
    <s v="6100 - SALARIES &amp; WAGES"/>
    <x v="12"/>
    <s v="Water Serv Corp of Kentucky"/>
    <s v="MWR"/>
    <s v="KY"/>
    <x v="0"/>
  </r>
  <r>
    <n v="345"/>
    <n v="345102"/>
    <x v="12"/>
    <m/>
    <s v="Raines, Thomas"/>
    <s v="T4"/>
    <n v="1812"/>
    <d v="2017-07-04T00:00:00"/>
    <m/>
    <n v="-122.13"/>
    <n v="-122.13"/>
    <s v="AA"/>
    <s v="P"/>
    <s v="6100 - SALARIES &amp; WAGES"/>
    <x v="12"/>
    <s v="Water Serv Corp of Kentucky"/>
    <s v="MWR"/>
    <s v="KY"/>
    <x v="0"/>
  </r>
  <r>
    <n v="345"/>
    <n v="345102"/>
    <x v="12"/>
    <m/>
    <s v="Raines, Thomas"/>
    <s v="T4"/>
    <n v="1812"/>
    <d v="2017-07-04T00:00:00"/>
    <m/>
    <n v="-162.84"/>
    <n v="-162.84"/>
    <s v="AA"/>
    <s v="P"/>
    <s v="6100 - SALARIES &amp; WAGES"/>
    <x v="12"/>
    <s v="Water Serv Corp of Kentucky"/>
    <s v="MWR"/>
    <s v="KY"/>
    <x v="0"/>
  </r>
  <r>
    <n v="345"/>
    <n v="345102"/>
    <x v="12"/>
    <m/>
    <s v="Wilson, Colby"/>
    <s v="T4"/>
    <n v="1812"/>
    <d v="2017-07-04T00:00:00"/>
    <m/>
    <n v="-447.81"/>
    <n v="-447.81"/>
    <s v="AA"/>
    <s v="P"/>
    <s v="6100 - SALARIES &amp; WAGES"/>
    <x v="12"/>
    <s v="Water Serv Corp of Kentucky"/>
    <s v="MWR"/>
    <s v="KY"/>
    <x v="0"/>
  </r>
  <r>
    <n v="345"/>
    <n v="345102"/>
    <x v="12"/>
    <m/>
    <s v="Wilson, Colby"/>
    <s v="T4"/>
    <n v="1812"/>
    <d v="2017-07-04T00:00:00"/>
    <m/>
    <n v="-407.1"/>
    <n v="-407.1"/>
    <s v="AA"/>
    <s v="P"/>
    <s v="6100 - SALARIES &amp; WAGES"/>
    <x v="12"/>
    <s v="Water Serv Corp of Kentucky"/>
    <s v="MWR"/>
    <s v="KY"/>
    <x v="0"/>
  </r>
  <r>
    <n v="345"/>
    <n v="345102"/>
    <x v="12"/>
    <m/>
    <s v="Killion, Jeffrey"/>
    <s v="T4"/>
    <n v="1812"/>
    <d v="2017-07-04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Killion, Jeffrey"/>
    <s v="T4"/>
    <n v="1812"/>
    <d v="2017-07-04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Killion, Jeffrey"/>
    <s v="T4"/>
    <n v="1812"/>
    <d v="2017-07-04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Killion, Jeffrey"/>
    <s v="T4"/>
    <n v="1812"/>
    <d v="2017-07-04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Wilson, Colby"/>
    <s v="T4"/>
    <n v="1812"/>
    <d v="2017-07-04T00:00:00"/>
    <m/>
    <n v="-162.84"/>
    <n v="-162.84"/>
    <s v="AA"/>
    <s v="P"/>
    <s v="6100 - SALARIES &amp; WAGES"/>
    <x v="12"/>
    <s v="Water Serv Corp of Kentucky"/>
    <s v="MWR"/>
    <s v="KY"/>
    <x v="0"/>
  </r>
  <r>
    <n v="345"/>
    <n v="345102"/>
    <x v="12"/>
    <m/>
    <s v="Wilson, Colby"/>
    <s v="T4"/>
    <n v="1812"/>
    <d v="2017-07-04T00:00:00"/>
    <m/>
    <n v="-407.1"/>
    <n v="-407.1"/>
    <s v="AA"/>
    <s v="P"/>
    <s v="6100 - SALARIES &amp; WAGES"/>
    <x v="12"/>
    <s v="Water Serv Corp of Kentucky"/>
    <s v="MWR"/>
    <s v="KY"/>
    <x v="0"/>
  </r>
  <r>
    <n v="345"/>
    <n v="345102"/>
    <x v="12"/>
    <m/>
    <s v="Wilson, Colby"/>
    <s v="T4"/>
    <n v="1812"/>
    <d v="2017-07-04T00:00:00"/>
    <m/>
    <n v="-244.26"/>
    <n v="-244.26"/>
    <s v="AA"/>
    <s v="P"/>
    <s v="6100 - SALARIES &amp; WAGES"/>
    <x v="12"/>
    <s v="Water Serv Corp of Kentucky"/>
    <s v="MWR"/>
    <s v="KY"/>
    <x v="0"/>
  </r>
  <r>
    <n v="345"/>
    <n v="345102"/>
    <x v="12"/>
    <m/>
    <s v="Wilson, Colby"/>
    <s v="T4"/>
    <n v="1812"/>
    <d v="2017-07-04T00:00:00"/>
    <m/>
    <n v="-162.84"/>
    <n v="-162.84"/>
    <s v="AA"/>
    <s v="P"/>
    <s v="6100 - SALARIES &amp; WAGES"/>
    <x v="12"/>
    <s v="Water Serv Corp of Kentucky"/>
    <s v="MWR"/>
    <s v="KY"/>
    <x v="0"/>
  </r>
  <r>
    <n v="345"/>
    <n v="345102"/>
    <x v="12"/>
    <m/>
    <s v="Wilson, Colby"/>
    <s v="T4"/>
    <n v="1812"/>
    <d v="2017-07-04T00:00:00"/>
    <m/>
    <n v="-407.1"/>
    <n v="-407.1"/>
    <s v="AA"/>
    <s v="P"/>
    <s v="6100 - SALARIES &amp; WAGES"/>
    <x v="12"/>
    <s v="Water Serv Corp of Kentucky"/>
    <s v="MWR"/>
    <s v="KY"/>
    <x v="0"/>
  </r>
  <r>
    <n v="345"/>
    <n v="345102"/>
    <x v="12"/>
    <m/>
    <s v="Johnson, Harvey H."/>
    <s v="T4"/>
    <n v="1812"/>
    <d v="2017-07-04T00:00:00"/>
    <m/>
    <n v="-162.84"/>
    <n v="-162.84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812"/>
    <d v="2017-07-04T00:00:00"/>
    <m/>
    <n v="-101.78"/>
    <n v="-101.78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812"/>
    <d v="2017-07-04T00:00:00"/>
    <m/>
    <n v="-122.13"/>
    <n v="-122.13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812"/>
    <d v="2017-07-04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812"/>
    <d v="2017-07-04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812"/>
    <d v="2017-07-04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812"/>
    <d v="2017-07-04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812"/>
    <d v="2017-07-04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812"/>
    <d v="2017-07-04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12"/>
    <d v="2017-07-04T00:00:00"/>
    <m/>
    <n v="-122.13"/>
    <n v="-122.13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12"/>
    <d v="2017-07-04T00:00:00"/>
    <m/>
    <n v="-101.78"/>
    <n v="-101.78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12"/>
    <d v="2017-07-04T00:00:00"/>
    <m/>
    <n v="-122.13"/>
    <n v="-122.13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12"/>
    <d v="2017-07-04T00:00:00"/>
    <m/>
    <n v="-20.36"/>
    <n v="-20.36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12"/>
    <d v="2017-07-04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12"/>
    <d v="2017-07-04T00:00:00"/>
    <m/>
    <n v="-162.84"/>
    <n v="-162.84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12"/>
    <d v="2017-07-04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12"/>
    <d v="2017-07-04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12"/>
    <d v="2017-07-04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12"/>
    <d v="2017-07-04T00:00:00"/>
    <m/>
    <n v="-122.13"/>
    <n v="-122.13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809"/>
    <d v="2017-06-30T00:00:00"/>
    <m/>
    <n v="-162.84"/>
    <n v="-162.84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809"/>
    <d v="2017-06-30T00:00:00"/>
    <m/>
    <n v="-162.84"/>
    <n v="-162.84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809"/>
    <d v="2017-06-30T00:00:00"/>
    <m/>
    <n v="-162.84"/>
    <n v="-162.84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809"/>
    <d v="2017-06-30T00:00:00"/>
    <m/>
    <n v="-162.84"/>
    <n v="-162.84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809"/>
    <d v="2017-06-30T00:00:00"/>
    <m/>
    <n v="-162.84"/>
    <n v="-162.84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809"/>
    <d v="2017-06-30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806"/>
    <d v="2017-06-20T00:00:00"/>
    <m/>
    <n v="-122.13"/>
    <n v="-122.13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06"/>
    <d v="2017-06-20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Killion, Jeffrey"/>
    <s v="T4"/>
    <n v="1806"/>
    <d v="2017-06-20T00:00:00"/>
    <m/>
    <n v="-122.13"/>
    <n v="-122.13"/>
    <s v="AA"/>
    <s v="P"/>
    <s v="6100 - SALARIES &amp; WAGES"/>
    <x v="12"/>
    <s v="Water Serv Corp of Kentucky"/>
    <s v="MWR"/>
    <s v="KY"/>
    <x v="0"/>
  </r>
  <r>
    <n v="345"/>
    <n v="345102"/>
    <x v="12"/>
    <m/>
    <s v="Killion, Jeffrey"/>
    <s v="T4"/>
    <n v="1806"/>
    <d v="2017-06-20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Killion, Jeffrey"/>
    <s v="T4"/>
    <n v="1806"/>
    <d v="2017-06-20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06"/>
    <d v="2017-06-20T00:00:00"/>
    <m/>
    <n v="-20.36"/>
    <n v="-20.36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06"/>
    <d v="2017-06-20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06"/>
    <d v="2017-06-20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06"/>
    <d v="2017-06-20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06"/>
    <d v="2017-06-20T00:00:00"/>
    <m/>
    <n v="-20.36"/>
    <n v="-20.36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06"/>
    <d v="2017-06-20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06"/>
    <d v="2017-06-20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06"/>
    <d v="2017-06-20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06"/>
    <d v="2017-06-20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06"/>
    <d v="2017-06-20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06"/>
    <d v="2017-06-20T00:00:00"/>
    <m/>
    <n v="-162.84"/>
    <n v="-162.84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806"/>
    <d v="2017-06-20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806"/>
    <d v="2017-06-20T00:00:00"/>
    <m/>
    <n v="-162.84"/>
    <n v="-162.84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06"/>
    <d v="2017-06-20T00:00:00"/>
    <m/>
    <n v="-122.13"/>
    <n v="-122.13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06"/>
    <d v="2017-06-20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06"/>
    <d v="2017-06-20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06"/>
    <d v="2017-06-20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06"/>
    <d v="2017-06-20T00:00:00"/>
    <m/>
    <n v="-162.84"/>
    <n v="-162.84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06"/>
    <d v="2017-06-20T00:00:00"/>
    <m/>
    <n v="-20.36"/>
    <n v="-20.36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803"/>
    <d v="2017-06-15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803"/>
    <d v="2017-06-15T00:00:00"/>
    <m/>
    <n v="-162.84"/>
    <n v="-162.84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803"/>
    <d v="2017-06-15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803"/>
    <d v="2017-06-15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803"/>
    <d v="2017-06-15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803"/>
    <d v="2017-06-15T00:00:00"/>
    <m/>
    <n v="-162.84"/>
    <n v="-162.84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803"/>
    <d v="2017-06-15T00:00:00"/>
    <m/>
    <n v="-162.84"/>
    <n v="-162.84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803"/>
    <d v="2017-06-15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800"/>
    <d v="2017-06-06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800"/>
    <d v="2017-06-06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800"/>
    <d v="2017-06-06T00:00:00"/>
    <m/>
    <n v="-122.13"/>
    <n v="-122.13"/>
    <s v="AA"/>
    <s v="P"/>
    <s v="6100 - SALARIES &amp; WAGES"/>
    <x v="12"/>
    <s v="Water Serv Corp of Kentucky"/>
    <s v="MWR"/>
    <s v="KY"/>
    <x v="0"/>
  </r>
  <r>
    <n v="345"/>
    <n v="345102"/>
    <x v="12"/>
    <m/>
    <s v="Raines, Thomas"/>
    <s v="T4"/>
    <n v="1800"/>
    <d v="2017-06-06T00:00:00"/>
    <m/>
    <n v="-122.13"/>
    <n v="-122.13"/>
    <s v="AA"/>
    <s v="P"/>
    <s v="6100 - SALARIES &amp; WAGES"/>
    <x v="12"/>
    <s v="Water Serv Corp of Kentucky"/>
    <s v="MWR"/>
    <s v="KY"/>
    <x v="0"/>
  </r>
  <r>
    <n v="345"/>
    <n v="345102"/>
    <x v="12"/>
    <m/>
    <s v="Raines, Thomas"/>
    <s v="T4"/>
    <n v="1800"/>
    <d v="2017-06-06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Raines, Thomas"/>
    <s v="T4"/>
    <n v="1800"/>
    <d v="2017-06-06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Raines, Thomas"/>
    <s v="T4"/>
    <n v="1800"/>
    <d v="2017-06-06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00"/>
    <d v="2017-06-06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00"/>
    <d v="2017-06-06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00"/>
    <d v="2017-06-06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00"/>
    <d v="2017-06-06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00"/>
    <d v="2017-06-06T00:00:00"/>
    <m/>
    <n v="-20.36"/>
    <n v="-20.36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00"/>
    <d v="2017-06-06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00"/>
    <d v="2017-06-06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00"/>
    <d v="2017-06-06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00"/>
    <d v="2017-06-06T00:00:00"/>
    <m/>
    <n v="-20.36"/>
    <n v="-20.36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00"/>
    <d v="2017-06-06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00"/>
    <d v="2017-06-06T00:00:00"/>
    <m/>
    <n v="-20.36"/>
    <n v="-20.36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800"/>
    <d v="2017-06-06T00:00:00"/>
    <m/>
    <n v="-20.36"/>
    <n v="-20.36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00"/>
    <d v="2017-06-06T00:00:00"/>
    <m/>
    <n v="-122.13"/>
    <n v="-122.13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00"/>
    <d v="2017-06-06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800"/>
    <d v="2017-06-06T00:00:00"/>
    <m/>
    <n v="-122.13"/>
    <n v="-122.13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800"/>
    <d v="2017-06-06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Killion, Jeffrey"/>
    <s v="T4"/>
    <n v="1800"/>
    <d v="2017-06-06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Killion, Jeffrey"/>
    <s v="T4"/>
    <n v="1800"/>
    <d v="2017-06-06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Killion, Jeffrey"/>
    <s v="T4"/>
    <n v="1800"/>
    <d v="2017-06-06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Killion, Jeffrey"/>
    <s v="T4"/>
    <n v="1800"/>
    <d v="2017-06-06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Killion, Jeffrey"/>
    <s v="T4"/>
    <n v="1800"/>
    <d v="2017-06-06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800"/>
    <d v="2017-06-06T00:00:00"/>
    <m/>
    <n v="-122.13"/>
    <n v="-122.13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800"/>
    <d v="2017-06-06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Killion, Jeffrey"/>
    <s v="T4"/>
    <n v="1800"/>
    <d v="2017-06-06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800"/>
    <d v="2017-06-06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797"/>
    <d v="2017-05-31T00:00:00"/>
    <m/>
    <n v="-162.84"/>
    <n v="-162.84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797"/>
    <d v="2017-05-31T00:00:00"/>
    <m/>
    <n v="-162.84"/>
    <n v="-162.84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797"/>
    <d v="2017-05-31T00:00:00"/>
    <m/>
    <n v="-162.84"/>
    <n v="-162.84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797"/>
    <d v="2017-05-31T00:00:00"/>
    <m/>
    <n v="-162.84"/>
    <n v="-162.84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797"/>
    <d v="2017-05-31T00:00:00"/>
    <m/>
    <n v="-162.84"/>
    <n v="-162.84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797"/>
    <d v="2017-05-31T00:00:00"/>
    <m/>
    <n v="-162.84"/>
    <n v="-162.84"/>
    <s v="AA"/>
    <s v="P"/>
    <s v="6100 - SALARIES &amp; WAGES"/>
    <x v="12"/>
    <s v="Water Serv Corp of Kentucky"/>
    <s v="MWR"/>
    <s v="KY"/>
    <x v="0"/>
  </r>
  <r>
    <n v="345"/>
    <n v="345102"/>
    <x v="12"/>
    <m/>
    <s v="Killion, Jeffrey"/>
    <s v="T4"/>
    <n v="1794"/>
    <d v="2017-05-23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94"/>
    <d v="2017-05-23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Wilson, Colby"/>
    <s v="T4"/>
    <n v="1794"/>
    <d v="2017-05-23T00:00:00"/>
    <m/>
    <n v="-407.1"/>
    <n v="-407.1"/>
    <s v="AA"/>
    <s v="P"/>
    <s v="6100 - SALARIES &amp; WAGES"/>
    <x v="12"/>
    <s v="Water Serv Corp of Kentucky"/>
    <s v="MWR"/>
    <s v="KY"/>
    <x v="0"/>
  </r>
  <r>
    <n v="345"/>
    <n v="345102"/>
    <x v="12"/>
    <m/>
    <s v="Wilson, Colby"/>
    <s v="T4"/>
    <n v="1794"/>
    <d v="2017-05-23T00:00:00"/>
    <m/>
    <n v="-488.52"/>
    <n v="-488.52"/>
    <s v="AA"/>
    <s v="P"/>
    <s v="6100 - SALARIES &amp; WAGES"/>
    <x v="12"/>
    <s v="Water Serv Corp of Kentucky"/>
    <s v="MWR"/>
    <s v="KY"/>
    <x v="0"/>
  </r>
  <r>
    <n v="345"/>
    <n v="345102"/>
    <x v="12"/>
    <m/>
    <s v="Raines, Thomas"/>
    <s v="T4"/>
    <n v="1794"/>
    <d v="2017-05-23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794"/>
    <d v="2017-05-23T00:00:00"/>
    <m/>
    <n v="-325.68"/>
    <n v="-325.68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794"/>
    <d v="2017-05-23T00:00:00"/>
    <m/>
    <n v="-284.97000000000003"/>
    <n v="-284.97000000000003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794"/>
    <d v="2017-05-23T00:00:00"/>
    <m/>
    <n v="-325.68"/>
    <n v="-325.68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794"/>
    <d v="2017-05-23T00:00:00"/>
    <m/>
    <n v="-122.13"/>
    <n v="-122.13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794"/>
    <d v="2017-05-23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794"/>
    <d v="2017-05-23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794"/>
    <d v="2017-05-23T00:00:00"/>
    <m/>
    <n v="-162.84"/>
    <n v="-162.84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794"/>
    <d v="2017-05-23T00:00:00"/>
    <m/>
    <n v="-162.84"/>
    <n v="-162.84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794"/>
    <d v="2017-05-23T00:00:00"/>
    <m/>
    <n v="-325.68"/>
    <n v="-325.68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794"/>
    <d v="2017-05-23T00:00:00"/>
    <m/>
    <n v="-284.97000000000003"/>
    <n v="-284.97000000000003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794"/>
    <d v="2017-05-23T00:00:00"/>
    <m/>
    <n v="-325.68"/>
    <n v="-325.68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794"/>
    <d v="2017-05-23T00:00:00"/>
    <m/>
    <n v="-122.13"/>
    <n v="-122.13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94"/>
    <d v="2017-05-23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94"/>
    <d v="2017-05-23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94"/>
    <d v="2017-05-23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94"/>
    <d v="2017-05-23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94"/>
    <d v="2017-05-23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94"/>
    <d v="2017-05-23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94"/>
    <d v="2017-05-23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94"/>
    <d v="2017-05-23T00:00:00"/>
    <m/>
    <n v="-20.36"/>
    <n v="-20.36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94"/>
    <d v="2017-05-23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94"/>
    <d v="2017-05-23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94"/>
    <d v="2017-05-23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94"/>
    <d v="2017-05-23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94"/>
    <d v="2017-05-23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Killion, Jeffrey"/>
    <s v="T4"/>
    <n v="1794"/>
    <d v="2017-05-23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791"/>
    <d v="2017-05-15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791"/>
    <d v="2017-05-15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791"/>
    <d v="2017-05-15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791"/>
    <d v="2017-05-15T00:00:00"/>
    <m/>
    <n v="-162.84"/>
    <n v="-162.84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791"/>
    <d v="2017-05-15T00:00:00"/>
    <m/>
    <n v="-162.84"/>
    <n v="-162.84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791"/>
    <d v="2017-05-15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791"/>
    <d v="2017-05-15T00:00:00"/>
    <m/>
    <n v="-76.14"/>
    <n v="-76.14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791"/>
    <d v="2017-05-15T00:00:00"/>
    <m/>
    <n v="-304.56"/>
    <n v="-304.56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88"/>
    <d v="2017-05-09T00:00:00"/>
    <m/>
    <n v="-121.26"/>
    <n v="-121.26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88"/>
    <d v="2017-05-09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88"/>
    <d v="2017-05-09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88"/>
    <d v="2017-05-09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88"/>
    <d v="2017-05-09T00:00:00"/>
    <m/>
    <n v="-161.68"/>
    <n v="-161.68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88"/>
    <d v="2017-05-09T00:00:00"/>
    <m/>
    <n v="-162.84"/>
    <n v="-162.84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88"/>
    <d v="2017-05-09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88"/>
    <d v="2017-05-09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88"/>
    <d v="2017-05-09T00:00:00"/>
    <m/>
    <n v="-20.36"/>
    <n v="-20.36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88"/>
    <d v="2017-05-09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Killion, Jeffrey"/>
    <s v="T4"/>
    <n v="1788"/>
    <d v="2017-05-09T00:00:00"/>
    <m/>
    <n v="-264.62"/>
    <n v="-264.62"/>
    <s v="AA"/>
    <s v="P"/>
    <s v="6100 - SALARIES &amp; WAGES"/>
    <x v="12"/>
    <s v="Water Serv Corp of Kentucky"/>
    <s v="MWR"/>
    <s v="KY"/>
    <x v="0"/>
  </r>
  <r>
    <n v="345"/>
    <n v="345102"/>
    <x v="12"/>
    <m/>
    <s v="Raines, Thomas"/>
    <s v="T4"/>
    <n v="1788"/>
    <d v="2017-05-09T00:00:00"/>
    <m/>
    <n v="-264.62"/>
    <n v="-264.62"/>
    <s v="AA"/>
    <s v="P"/>
    <s v="6100 - SALARIES &amp; WAGES"/>
    <x v="12"/>
    <s v="Water Serv Corp of Kentucky"/>
    <s v="MWR"/>
    <s v="KY"/>
    <x v="0"/>
  </r>
  <r>
    <n v="345"/>
    <n v="345102"/>
    <x v="12"/>
    <m/>
    <s v="Wilson, Colby"/>
    <s v="T4"/>
    <n v="1788"/>
    <d v="2017-05-09T00:00:00"/>
    <m/>
    <n v="-167.4"/>
    <n v="-167.4"/>
    <s v="AA"/>
    <s v="P"/>
    <s v="6100 - SALARIES &amp; WAGES"/>
    <x v="12"/>
    <s v="Water Serv Corp of Kentucky"/>
    <s v="MWR"/>
    <s v="KY"/>
    <x v="0"/>
  </r>
  <r>
    <n v="345"/>
    <n v="345102"/>
    <x v="12"/>
    <m/>
    <s v="Wilson, Colby"/>
    <s v="T4"/>
    <n v="1788"/>
    <d v="2017-05-09T00:00:00"/>
    <m/>
    <n v="-167.4"/>
    <n v="-167.4"/>
    <s v="AA"/>
    <s v="P"/>
    <s v="6100 - SALARIES &amp; WAGES"/>
    <x v="12"/>
    <s v="Water Serv Corp of Kentucky"/>
    <s v="MWR"/>
    <s v="KY"/>
    <x v="0"/>
  </r>
  <r>
    <n v="345"/>
    <n v="345102"/>
    <x v="12"/>
    <m/>
    <s v="Johnson, Harvey H."/>
    <s v="T4"/>
    <n v="1788"/>
    <d v="2017-05-09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2"/>
    <x v="12"/>
    <m/>
    <s v="Johnson, Harvey H."/>
    <s v="T4"/>
    <n v="1788"/>
    <d v="2017-05-09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788"/>
    <d v="2017-05-09T00:00:00"/>
    <m/>
    <n v="-76.14"/>
    <n v="-76.14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788"/>
    <d v="2017-05-09T00:00:00"/>
    <m/>
    <n v="-76.14"/>
    <n v="-76.14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788"/>
    <d v="2017-05-09T00:00:00"/>
    <m/>
    <n v="-76.14"/>
    <n v="-76.14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788"/>
    <d v="2017-05-09T00:00:00"/>
    <m/>
    <n v="-228.42"/>
    <n v="-228.42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788"/>
    <d v="2017-05-09T00:00:00"/>
    <m/>
    <n v="-228.42"/>
    <n v="-228.42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788"/>
    <d v="2017-05-09T00:00:00"/>
    <m/>
    <n v="-264.62"/>
    <n v="-264.62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788"/>
    <d v="2017-05-09T00:00:00"/>
    <m/>
    <n v="-76.14"/>
    <n v="-76.14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788"/>
    <d v="2017-05-09T00:00:00"/>
    <m/>
    <n v="-38.07"/>
    <n v="-38.07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788"/>
    <d v="2017-05-09T00:00:00"/>
    <m/>
    <n v="-76.14"/>
    <n v="-76.14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788"/>
    <d v="2017-05-09T00:00:00"/>
    <m/>
    <n v="-40.71"/>
    <n v="-40.71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788"/>
    <d v="2017-05-09T00:00:00"/>
    <m/>
    <n v="-81.42"/>
    <n v="-81.42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788"/>
    <d v="2017-05-09T00:00:00"/>
    <m/>
    <n v="-61.07"/>
    <n v="-61.07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788"/>
    <d v="2017-05-09T00:00:00"/>
    <m/>
    <n v="-76.14"/>
    <n v="-76.14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788"/>
    <d v="2017-05-09T00:00:00"/>
    <m/>
    <n v="-76.14"/>
    <n v="-76.14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788"/>
    <d v="2017-05-09T00:00:00"/>
    <m/>
    <n v="-76.14"/>
    <n v="-76.14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788"/>
    <d v="2017-05-09T00:00:00"/>
    <m/>
    <n v="-228.42"/>
    <n v="-228.42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788"/>
    <d v="2017-05-09T00:00:00"/>
    <m/>
    <n v="-228.42"/>
    <n v="-228.42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788"/>
    <d v="2017-05-09T00:00:00"/>
    <m/>
    <n v="-264.62"/>
    <n v="-264.6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88"/>
    <d v="2017-05-09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88"/>
    <d v="2017-05-09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88"/>
    <d v="2017-05-09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785"/>
    <d v="2017-04-30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785"/>
    <d v="2017-04-30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785"/>
    <d v="2017-04-30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785"/>
    <d v="2017-04-30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2"/>
    <x v="12"/>
    <m/>
    <s v="MISSING CAPTIME 4 17"/>
    <s v="JE"/>
    <n v="357007"/>
    <d v="2017-04-30T00:00:00"/>
    <m/>
    <n v="-162.9"/>
    <n v="-162.9"/>
    <s v="AA"/>
    <s v="P"/>
    <s v="6100 - SALARIES &amp; WAGES"/>
    <x v="12"/>
    <s v="Water Serv Corp of Kentucky"/>
    <s v="MWR"/>
    <s v="KY"/>
    <x v="0"/>
  </r>
  <r>
    <n v="345"/>
    <n v="345102"/>
    <x v="12"/>
    <m/>
    <s v="Killion, Jeffrey"/>
    <s v="T4"/>
    <n v="1782"/>
    <d v="2017-04-25T00:00:00"/>
    <m/>
    <n v="-76.14"/>
    <n v="-76.14"/>
    <s v="AA"/>
    <s v="P"/>
    <s v="6100 - SALARIES &amp; WAGES"/>
    <x v="12"/>
    <s v="Water Serv Corp of Kentucky"/>
    <s v="MWR"/>
    <s v="KY"/>
    <x v="0"/>
  </r>
  <r>
    <n v="345"/>
    <n v="345102"/>
    <x v="12"/>
    <m/>
    <s v="Killion, Jeffrey"/>
    <s v="T4"/>
    <n v="1782"/>
    <d v="2017-04-25T00:00:00"/>
    <m/>
    <n v="-76.14"/>
    <n v="-76.14"/>
    <s v="AA"/>
    <s v="P"/>
    <s v="6100 - SALARIES &amp; WAGES"/>
    <x v="12"/>
    <s v="Water Serv Corp of Kentucky"/>
    <s v="MWR"/>
    <s v="KY"/>
    <x v="0"/>
  </r>
  <r>
    <n v="345"/>
    <n v="345102"/>
    <x v="12"/>
    <m/>
    <s v="Killion, Jeffrey"/>
    <s v="T4"/>
    <n v="1782"/>
    <d v="2017-04-25T00:00:00"/>
    <m/>
    <n v="-76.14"/>
    <n v="-76.14"/>
    <s v="AA"/>
    <s v="P"/>
    <s v="6100 - SALARIES &amp; WAGES"/>
    <x v="12"/>
    <s v="Water Serv Corp of Kentucky"/>
    <s v="MWR"/>
    <s v="KY"/>
    <x v="0"/>
  </r>
  <r>
    <n v="345"/>
    <n v="345102"/>
    <x v="12"/>
    <m/>
    <s v="Killion, Jeffrey"/>
    <s v="T4"/>
    <n v="1782"/>
    <d v="2017-04-25T00:00:00"/>
    <m/>
    <n v="-38.07"/>
    <n v="-38.07"/>
    <s v="AA"/>
    <s v="P"/>
    <s v="6100 - SALARIES &amp; WAGES"/>
    <x v="12"/>
    <s v="Water Serv Corp of Kentucky"/>
    <s v="MWR"/>
    <s v="KY"/>
    <x v="0"/>
  </r>
  <r>
    <n v="345"/>
    <n v="345102"/>
    <x v="12"/>
    <m/>
    <s v="Wilson, Colby"/>
    <s v="T4"/>
    <n v="1782"/>
    <d v="2017-04-25T00:00:00"/>
    <m/>
    <n v="-418.5"/>
    <n v="-418.5"/>
    <s v="AA"/>
    <s v="P"/>
    <s v="6100 - SALARIES &amp; WAGES"/>
    <x v="12"/>
    <s v="Water Serv Corp of Kentucky"/>
    <s v="MWR"/>
    <s v="KY"/>
    <x v="0"/>
  </r>
  <r>
    <n v="345"/>
    <n v="345102"/>
    <x v="12"/>
    <m/>
    <s v="Wilson, Colby"/>
    <s v="T4"/>
    <n v="1782"/>
    <d v="2017-04-25T00:00:00"/>
    <m/>
    <n v="-83.7"/>
    <n v="-83.7"/>
    <s v="AA"/>
    <s v="P"/>
    <s v="6100 - SALARIES &amp; WAGES"/>
    <x v="12"/>
    <s v="Water Serv Corp of Kentucky"/>
    <s v="MWR"/>
    <s v="KY"/>
    <x v="0"/>
  </r>
  <r>
    <n v="345"/>
    <n v="345102"/>
    <x v="12"/>
    <m/>
    <s v="Wilson, Colby"/>
    <s v="T4"/>
    <n v="1782"/>
    <d v="2017-04-25T00:00:00"/>
    <m/>
    <n v="-83.7"/>
    <n v="-83.7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782"/>
    <d v="2017-04-25T00:00:00"/>
    <m/>
    <n v="-342.63"/>
    <n v="-342.63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782"/>
    <d v="2017-04-25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782"/>
    <d v="2017-04-25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782"/>
    <d v="2017-04-25T00:00:00"/>
    <m/>
    <n v="-76.14"/>
    <n v="-76.14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782"/>
    <d v="2017-04-25T00:00:00"/>
    <m/>
    <n v="-76.14"/>
    <n v="-76.14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782"/>
    <d v="2017-04-25T00:00:00"/>
    <m/>
    <n v="-342.63"/>
    <n v="-342.63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782"/>
    <d v="2017-04-25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82"/>
    <d v="2017-04-25T00:00:00"/>
    <m/>
    <n v="-121.26"/>
    <n v="-121.26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82"/>
    <d v="2017-04-25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82"/>
    <d v="2017-04-25T00:00:00"/>
    <m/>
    <n v="-161.68"/>
    <n v="-161.68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82"/>
    <d v="2017-04-25T00:00:00"/>
    <m/>
    <n v="-80.84"/>
    <n v="-80.84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82"/>
    <d v="2017-04-25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82"/>
    <d v="2017-04-25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82"/>
    <d v="2017-04-25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82"/>
    <d v="2017-04-25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82"/>
    <d v="2017-04-25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82"/>
    <d v="2017-04-25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779"/>
    <d v="2017-04-15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779"/>
    <d v="2017-04-15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779"/>
    <d v="2017-04-15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779"/>
    <d v="2017-04-15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779"/>
    <d v="2017-04-15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779"/>
    <d v="2017-04-15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779"/>
    <d v="2017-04-15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779"/>
    <d v="2017-04-15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779"/>
    <d v="2017-04-15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779"/>
    <d v="2017-04-15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76"/>
    <d v="2017-04-11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76"/>
    <d v="2017-04-11T00:00:00"/>
    <m/>
    <n v="-80.84"/>
    <n v="-80.84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76"/>
    <d v="2017-04-11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76"/>
    <d v="2017-04-11T00:00:00"/>
    <m/>
    <n v="-80.84"/>
    <n v="-80.84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76"/>
    <d v="2017-04-11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76"/>
    <d v="2017-04-11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76"/>
    <d v="2017-04-11T00:00:00"/>
    <m/>
    <n v="-20.21"/>
    <n v="-20.2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76"/>
    <d v="2017-04-11T00:00:00"/>
    <m/>
    <n v="-20.21"/>
    <n v="-20.2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76"/>
    <d v="2017-04-11T00:00:00"/>
    <m/>
    <n v="-20.21"/>
    <n v="-20.2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76"/>
    <d v="2017-04-11T00:00:00"/>
    <m/>
    <n v="-161.68"/>
    <n v="-161.68"/>
    <s v="AA"/>
    <s v="P"/>
    <s v="6100 - SALARIES &amp; WAGES"/>
    <x v="12"/>
    <s v="Water Serv Corp of Kentucky"/>
    <s v="MWR"/>
    <s v="KY"/>
    <x v="0"/>
  </r>
  <r>
    <n v="345"/>
    <n v="345102"/>
    <x v="12"/>
    <m/>
    <s v="Wilson, Colby"/>
    <s v="T4"/>
    <n v="1776"/>
    <d v="2017-04-11T00:00:00"/>
    <m/>
    <n v="-167.4"/>
    <n v="-167.4"/>
    <s v="AA"/>
    <s v="P"/>
    <s v="6100 - SALARIES &amp; WAGES"/>
    <x v="12"/>
    <s v="Water Serv Corp of Kentucky"/>
    <s v="MWR"/>
    <s v="KY"/>
    <x v="0"/>
  </r>
  <r>
    <n v="345"/>
    <n v="345102"/>
    <x v="12"/>
    <m/>
    <s v="Wilson, Colby"/>
    <s v="T4"/>
    <n v="1776"/>
    <d v="2017-04-11T00:00:00"/>
    <m/>
    <n v="-209.25"/>
    <n v="-209.25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76"/>
    <d v="2017-04-11T00:00:00"/>
    <m/>
    <n v="-121.26"/>
    <n v="-121.26"/>
    <s v="AA"/>
    <s v="P"/>
    <s v="6100 - SALARIES &amp; WAGES"/>
    <x v="12"/>
    <s v="Water Serv Corp of Kentucky"/>
    <s v="MWR"/>
    <s v="KY"/>
    <x v="0"/>
  </r>
  <r>
    <n v="345"/>
    <n v="345102"/>
    <x v="12"/>
    <m/>
    <s v="Wilson, Colby"/>
    <s v="T4"/>
    <n v="1776"/>
    <d v="2017-04-11T00:00:00"/>
    <m/>
    <n v="-481.28"/>
    <n v="-481.28"/>
    <s v="AA"/>
    <s v="P"/>
    <s v="6100 - SALARIES &amp; WAGES"/>
    <x v="12"/>
    <s v="Water Serv Corp of Kentucky"/>
    <s v="MWR"/>
    <s v="KY"/>
    <x v="0"/>
  </r>
  <r>
    <n v="345"/>
    <n v="345102"/>
    <x v="12"/>
    <m/>
    <s v="Johnson, Harvey H."/>
    <s v="T4"/>
    <n v="1776"/>
    <d v="2017-04-11T00:00:00"/>
    <m/>
    <n v="-304.56"/>
    <n v="-304.56"/>
    <s v="AA"/>
    <s v="P"/>
    <s v="6100 - SALARIES &amp; WAGES"/>
    <x v="12"/>
    <s v="Water Serv Corp of Kentucky"/>
    <s v="MWR"/>
    <s v="KY"/>
    <x v="0"/>
  </r>
  <r>
    <n v="345"/>
    <n v="345102"/>
    <x v="12"/>
    <m/>
    <s v="Johnson, Harvey H."/>
    <s v="T4"/>
    <n v="1776"/>
    <d v="2017-04-11T00:00:00"/>
    <m/>
    <n v="-228.42"/>
    <n v="-228.42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776"/>
    <d v="2017-04-11T00:00:00"/>
    <m/>
    <n v="-266.49"/>
    <n v="-266.49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776"/>
    <d v="2017-04-11T00:00:00"/>
    <m/>
    <n v="-76.14"/>
    <n v="-76.14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776"/>
    <d v="2017-04-11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776"/>
    <d v="2017-04-11T00:00:00"/>
    <m/>
    <n v="-38.07"/>
    <n v="-38.07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776"/>
    <d v="2017-04-11T00:00:00"/>
    <m/>
    <n v="-266.49"/>
    <n v="-266.49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776"/>
    <d v="2017-04-11T00:00:00"/>
    <m/>
    <n v="-342.63"/>
    <n v="-342.63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776"/>
    <d v="2017-04-11T00:00:00"/>
    <m/>
    <n v="-342.63"/>
    <n v="-342.63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770"/>
    <d v="2017-03-31T00:00:00"/>
    <m/>
    <n v="-38.07"/>
    <n v="-38.07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770"/>
    <d v="2017-03-31T00:00:00"/>
    <m/>
    <n v="-38.07"/>
    <n v="-38.07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770"/>
    <d v="2017-03-31T00:00:00"/>
    <m/>
    <n v="-38.07"/>
    <n v="-38.07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770"/>
    <d v="2017-03-31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770"/>
    <d v="2017-03-31T00:00:00"/>
    <m/>
    <n v="-38.07"/>
    <n v="-38.07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770"/>
    <d v="2017-03-31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770"/>
    <d v="2017-03-31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770"/>
    <d v="2017-03-31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770"/>
    <d v="2017-03-31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770"/>
    <d v="2017-03-31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770"/>
    <d v="2017-03-31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2"/>
    <x v="12"/>
    <m/>
    <s v="MISSING CAPTIME 3 17"/>
    <s v="JE"/>
    <n v="356709"/>
    <d v="2017-03-31T00:00:00"/>
    <m/>
    <n v="-152.29"/>
    <n v="-152.29"/>
    <s v="AA"/>
    <s v="P"/>
    <s v="6100 - SALARIES &amp; WAGES"/>
    <x v="12"/>
    <s v="Water Serv Corp of Kentucky"/>
    <s v="MWR"/>
    <s v="KY"/>
    <x v="0"/>
  </r>
  <r>
    <n v="345"/>
    <n v="345102"/>
    <x v="12"/>
    <m/>
    <s v="MISSING CAPTIME 3 17"/>
    <s v="JE"/>
    <n v="356709"/>
    <d v="2017-03-31T00:00:00"/>
    <m/>
    <n v="-228.44"/>
    <n v="-228.44"/>
    <s v="AA"/>
    <s v="P"/>
    <s v="6100 - SALARIES &amp; WAGES"/>
    <x v="12"/>
    <s v="Water Serv Corp of Kentucky"/>
    <s v="MWR"/>
    <s v="KY"/>
    <x v="0"/>
  </r>
  <r>
    <n v="345"/>
    <n v="345102"/>
    <x v="12"/>
    <m/>
    <s v="MISSING CAPTIME 3 17"/>
    <s v="JE"/>
    <n v="356709"/>
    <d v="2017-03-31T00:00:00"/>
    <m/>
    <n v="-152.29"/>
    <n v="-152.29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73"/>
    <d v="2017-03-28T00:00:00"/>
    <m/>
    <n v="-60.63"/>
    <n v="-60.63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73"/>
    <d v="2017-03-28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73"/>
    <d v="2017-03-28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73"/>
    <d v="2017-03-28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73"/>
    <d v="2017-03-28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73"/>
    <d v="2017-03-28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73"/>
    <d v="2017-03-28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73"/>
    <d v="2017-03-28T00:00:00"/>
    <m/>
    <n v="-80.84"/>
    <n v="-80.84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73"/>
    <d v="2017-03-28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73"/>
    <d v="2017-03-28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73"/>
    <d v="2017-03-28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73"/>
    <d v="2017-03-28T00:00:00"/>
    <m/>
    <n v="-80.84"/>
    <n v="-80.84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73"/>
    <d v="2017-03-28T00:00:00"/>
    <m/>
    <n v="-121.26"/>
    <n v="-121.26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73"/>
    <d v="2017-03-28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73"/>
    <d v="2017-03-28T00:00:00"/>
    <m/>
    <n v="-80.84"/>
    <n v="-80.84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73"/>
    <d v="2017-03-28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2"/>
    <x v="12"/>
    <m/>
    <s v="Killion, Jeffrey"/>
    <s v="T4"/>
    <n v="1773"/>
    <d v="2017-03-28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2"/>
    <x v="12"/>
    <m/>
    <s v="Killion, Jeffrey"/>
    <s v="T4"/>
    <n v="1773"/>
    <d v="2017-03-28T00:00:00"/>
    <m/>
    <n v="-228.42"/>
    <n v="-228.42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773"/>
    <d v="2017-03-28T00:00:00"/>
    <m/>
    <n v="-304.56"/>
    <n v="-304.56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773"/>
    <d v="2017-03-28T00:00:00"/>
    <m/>
    <n v="-76.14"/>
    <n v="-76.14"/>
    <s v="AA"/>
    <s v="P"/>
    <s v="6100 - SALARIES &amp; WAGES"/>
    <x v="12"/>
    <s v="Water Serv Corp of Kentucky"/>
    <s v="MWR"/>
    <s v="KY"/>
    <x v="0"/>
  </r>
  <r>
    <n v="345"/>
    <n v="345102"/>
    <x v="12"/>
    <m/>
    <s v="Johnson, Harvey H."/>
    <s v="T4"/>
    <n v="1773"/>
    <d v="2017-03-28T00:00:00"/>
    <m/>
    <n v="-190.35"/>
    <n v="-190.35"/>
    <s v="AA"/>
    <s v="P"/>
    <s v="6100 - SALARIES &amp; WAGES"/>
    <x v="12"/>
    <s v="Water Serv Corp of Kentucky"/>
    <s v="MWR"/>
    <s v="KY"/>
    <x v="0"/>
  </r>
  <r>
    <n v="345"/>
    <n v="345102"/>
    <x v="12"/>
    <m/>
    <s v="Johnson, Harvey H."/>
    <s v="T4"/>
    <n v="1773"/>
    <d v="2017-03-28T00:00:00"/>
    <m/>
    <n v="-76.14"/>
    <n v="-76.14"/>
    <s v="AA"/>
    <s v="P"/>
    <s v="6100 - SALARIES &amp; WAGES"/>
    <x v="12"/>
    <s v="Water Serv Corp of Kentucky"/>
    <s v="MWR"/>
    <s v="KY"/>
    <x v="0"/>
  </r>
  <r>
    <n v="345"/>
    <n v="345102"/>
    <x v="12"/>
    <m/>
    <s v="Johnson, Harvey H."/>
    <s v="T4"/>
    <n v="1773"/>
    <d v="2017-03-28T00:00:00"/>
    <m/>
    <n v="-76.14"/>
    <n v="-76.14"/>
    <s v="AA"/>
    <s v="P"/>
    <s v="6100 - SALARIES &amp; WAGES"/>
    <x v="12"/>
    <s v="Water Serv Corp of Kentucky"/>
    <s v="MWR"/>
    <s v="KY"/>
    <x v="0"/>
  </r>
  <r>
    <n v="345"/>
    <n v="345102"/>
    <x v="12"/>
    <m/>
    <s v="Johnson, Harvey H."/>
    <s v="T4"/>
    <n v="1773"/>
    <d v="2017-03-28T00:00:00"/>
    <m/>
    <n v="-76.14"/>
    <n v="-76.14"/>
    <s v="AA"/>
    <s v="P"/>
    <s v="6100 - SALARIES &amp; WAGES"/>
    <x v="12"/>
    <s v="Water Serv Corp of Kentucky"/>
    <s v="MWR"/>
    <s v="KY"/>
    <x v="0"/>
  </r>
  <r>
    <n v="345"/>
    <n v="345102"/>
    <x v="12"/>
    <m/>
    <s v="Johnson, Harvey H."/>
    <s v="T4"/>
    <n v="1773"/>
    <d v="2017-03-28T00:00:00"/>
    <m/>
    <n v="-76.14"/>
    <n v="-76.14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773"/>
    <d v="2017-03-28T00:00:00"/>
    <m/>
    <n v="-266.49"/>
    <n v="-266.49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773"/>
    <d v="2017-03-28T00:00:00"/>
    <m/>
    <n v="-76.14"/>
    <n v="-76.14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773"/>
    <d v="2017-03-28T00:00:00"/>
    <m/>
    <n v="-38.07"/>
    <n v="-38.07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773"/>
    <d v="2017-03-28T00:00:00"/>
    <m/>
    <n v="-342.63"/>
    <n v="-342.63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773"/>
    <d v="2017-03-28T00:00:00"/>
    <m/>
    <n v="-76.14"/>
    <n v="-76.14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773"/>
    <d v="2017-03-28T00:00:00"/>
    <m/>
    <n v="-76.14"/>
    <n v="-76.14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773"/>
    <d v="2017-03-28T00:00:00"/>
    <m/>
    <n v="-38.07"/>
    <n v="-38.07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773"/>
    <d v="2017-03-28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773"/>
    <d v="2017-03-28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773"/>
    <d v="2017-03-28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773"/>
    <d v="2017-03-28T00:00:00"/>
    <m/>
    <n v="-266.49"/>
    <n v="-266.49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773"/>
    <d v="2017-03-28T00:00:00"/>
    <m/>
    <n v="-76.14"/>
    <n v="-76.14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773"/>
    <d v="2017-03-28T00:00:00"/>
    <m/>
    <n v="-76.14"/>
    <n v="-76.14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73"/>
    <d v="2017-03-28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73"/>
    <d v="2017-03-28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764"/>
    <d v="2017-03-15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764"/>
    <d v="2017-03-15T00:00:00"/>
    <m/>
    <n v="-304.56"/>
    <n v="-304.56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764"/>
    <d v="2017-03-15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764"/>
    <d v="2017-03-15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764"/>
    <d v="2017-03-15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764"/>
    <d v="2017-03-15T00:00:00"/>
    <m/>
    <n v="-304.56"/>
    <n v="-304.56"/>
    <s v="AA"/>
    <s v="P"/>
    <s v="6100 - SALARIES &amp; WAGES"/>
    <x v="12"/>
    <s v="Water Serv Corp of Kentucky"/>
    <s v="MWR"/>
    <s v="KY"/>
    <x v="0"/>
  </r>
  <r>
    <n v="345"/>
    <n v="345102"/>
    <x v="12"/>
    <m/>
    <s v="Johnson, Harvey H."/>
    <s v="T4"/>
    <n v="1767"/>
    <d v="2017-03-14T00:00:00"/>
    <m/>
    <n v="-76.14"/>
    <n v="-76.14"/>
    <s v="AA"/>
    <s v="P"/>
    <s v="6100 - SALARIES &amp; WAGES"/>
    <x v="12"/>
    <s v="Water Serv Corp of Kentucky"/>
    <s v="MWR"/>
    <s v="KY"/>
    <x v="0"/>
  </r>
  <r>
    <n v="345"/>
    <n v="345102"/>
    <x v="12"/>
    <m/>
    <s v="Johnson, Harvey H."/>
    <s v="T4"/>
    <n v="1767"/>
    <d v="2017-03-14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767"/>
    <d v="2017-03-14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767"/>
    <d v="2017-03-14T00:00:00"/>
    <m/>
    <n v="-38.07"/>
    <n v="-38.07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767"/>
    <d v="2017-03-14T00:00:00"/>
    <m/>
    <n v="-304.56"/>
    <n v="-304.56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767"/>
    <d v="2017-03-14T00:00:00"/>
    <m/>
    <n v="-190.35"/>
    <n v="-190.35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767"/>
    <d v="2017-03-14T00:00:00"/>
    <m/>
    <n v="-114.21"/>
    <n v="-114.21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767"/>
    <d v="2017-03-14T00:00:00"/>
    <m/>
    <n v="-247.46"/>
    <n v="-247.46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767"/>
    <d v="2017-03-14T00:00:00"/>
    <m/>
    <n v="-76.14"/>
    <n v="-76.14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767"/>
    <d v="2017-03-14T00:00:00"/>
    <m/>
    <n v="-304.56"/>
    <n v="-304.56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767"/>
    <d v="2017-03-14T00:00:00"/>
    <m/>
    <n v="-304.56"/>
    <n v="-304.56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767"/>
    <d v="2017-03-14T00:00:00"/>
    <m/>
    <n v="-38.07"/>
    <n v="-38.07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767"/>
    <d v="2017-03-14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767"/>
    <d v="2017-03-14T00:00:00"/>
    <m/>
    <n v="-76.14"/>
    <n v="-76.14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767"/>
    <d v="2017-03-14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767"/>
    <d v="2017-03-14T00:00:00"/>
    <m/>
    <n v="-38.07"/>
    <n v="-38.07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67"/>
    <d v="2017-03-14T00:00:00"/>
    <m/>
    <n v="-121.26"/>
    <n v="-121.26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67"/>
    <d v="2017-03-14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67"/>
    <d v="2017-03-14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67"/>
    <d v="2017-03-14T00:00:00"/>
    <m/>
    <n v="-202.1"/>
    <n v="-202.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67"/>
    <d v="2017-03-14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67"/>
    <d v="2017-03-14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67"/>
    <d v="2017-03-14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67"/>
    <d v="2017-03-14T00:00:00"/>
    <m/>
    <n v="-20.21"/>
    <n v="-20.2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67"/>
    <d v="2017-03-14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67"/>
    <d v="2017-03-14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67"/>
    <d v="2017-03-14T00:00:00"/>
    <m/>
    <n v="-121.26"/>
    <n v="-121.26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67"/>
    <d v="2017-03-14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67"/>
    <d v="2017-03-14T00:00:00"/>
    <m/>
    <n v="-282.94"/>
    <n v="-282.94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67"/>
    <d v="2017-03-14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67"/>
    <d v="2017-03-14T00:00:00"/>
    <m/>
    <n v="-20.21"/>
    <n v="-20.2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67"/>
    <d v="2017-03-14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67"/>
    <d v="2017-03-14T00:00:00"/>
    <m/>
    <n v="-20.21"/>
    <n v="-20.2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67"/>
    <d v="2017-03-14T00:00:00"/>
    <m/>
    <n v="-20.21"/>
    <n v="-20.2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67"/>
    <d v="2017-03-14T00:00:00"/>
    <m/>
    <n v="-80.84"/>
    <n v="-80.84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767"/>
    <d v="2017-03-14T00:00:00"/>
    <m/>
    <n v="-304.56"/>
    <n v="-304.56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767"/>
    <d v="2017-03-14T00:00:00"/>
    <m/>
    <n v="-190.35"/>
    <n v="-190.35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767"/>
    <d v="2017-03-14T00:00:00"/>
    <m/>
    <n v="-76.14"/>
    <n v="-76.14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767"/>
    <d v="2017-03-14T00:00:00"/>
    <m/>
    <n v="-361.67"/>
    <n v="-361.67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767"/>
    <d v="2017-03-14T00:00:00"/>
    <m/>
    <n v="-38.07"/>
    <n v="-38.07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61"/>
    <d v="2017-02-28T00:00:00"/>
    <m/>
    <n v="-80.84"/>
    <n v="-80.84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61"/>
    <d v="2017-02-28T00:00:00"/>
    <m/>
    <n v="-282.94"/>
    <n v="-282.94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61"/>
    <d v="2017-02-28T00:00:00"/>
    <m/>
    <n v="-20.21"/>
    <n v="-20.2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61"/>
    <d v="2017-02-28T00:00:00"/>
    <m/>
    <n v="-20.21"/>
    <n v="-20.2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61"/>
    <d v="2017-02-28T00:00:00"/>
    <m/>
    <n v="-20.21"/>
    <n v="-20.2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61"/>
    <d v="2017-02-28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61"/>
    <d v="2017-02-28T00:00:00"/>
    <m/>
    <n v="-80.84"/>
    <n v="-80.84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61"/>
    <d v="2017-02-28T00:00:00"/>
    <m/>
    <n v="-121.26"/>
    <n v="-121.26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761"/>
    <d v="2017-02-28T00:00:00"/>
    <m/>
    <n v="-361.67"/>
    <n v="-361.67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761"/>
    <d v="2017-02-28T00:00:00"/>
    <m/>
    <n v="-76.14"/>
    <n v="-76.14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761"/>
    <d v="2017-02-28T00:00:00"/>
    <m/>
    <n v="-38.07"/>
    <n v="-38.07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761"/>
    <d v="2017-02-28T00:00:00"/>
    <m/>
    <n v="-76.14"/>
    <n v="-76.14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761"/>
    <d v="2017-02-28T00:00:00"/>
    <m/>
    <n v="-380.7"/>
    <n v="-380.7"/>
    <s v="AA"/>
    <s v="P"/>
    <s v="6100 - SALARIES &amp; WAGES"/>
    <x v="12"/>
    <s v="Water Serv Corp of Kentucky"/>
    <s v="MWR"/>
    <s v="KY"/>
    <x v="0"/>
  </r>
  <r>
    <n v="345"/>
    <n v="345102"/>
    <x v="12"/>
    <m/>
    <s v="Killion, Jeffrey"/>
    <s v="T4"/>
    <n v="1761"/>
    <d v="2017-02-28T00:00:00"/>
    <m/>
    <n v="-285.52999999999997"/>
    <n v="-285.52999999999997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758"/>
    <d v="2017-02-28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758"/>
    <d v="2017-02-28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758"/>
    <d v="2017-02-28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758"/>
    <d v="2017-02-28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758"/>
    <d v="2017-02-28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758"/>
    <d v="2017-02-28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758"/>
    <d v="2017-02-28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2"/>
    <x v="12"/>
    <m/>
    <s v="MISSING CAPTIME 2 17"/>
    <s v="JE"/>
    <n v="356439"/>
    <d v="2017-02-28T00:00:00"/>
    <m/>
    <n v="-285.55"/>
    <n v="-285.55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52"/>
    <d v="2017-02-14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52"/>
    <d v="2017-02-14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52"/>
    <d v="2017-02-14T00:00:00"/>
    <m/>
    <n v="-404.2"/>
    <n v="-404.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52"/>
    <d v="2017-02-14T00:00:00"/>
    <m/>
    <n v="-80.84"/>
    <n v="-80.84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49"/>
    <d v="2017-01-31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49"/>
    <d v="2017-01-31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49"/>
    <d v="2017-01-31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49"/>
    <d v="2017-01-31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49"/>
    <d v="2017-01-31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49"/>
    <d v="2017-01-31T00:00:00"/>
    <m/>
    <n v="-20.21"/>
    <n v="-20.2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49"/>
    <d v="2017-01-31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49"/>
    <d v="2017-01-31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49"/>
    <d v="2017-01-31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49"/>
    <d v="2017-01-31T00:00:00"/>
    <m/>
    <n v="-80.84"/>
    <n v="-80.84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49"/>
    <d v="2017-01-31T00:00:00"/>
    <m/>
    <n v="-20.21"/>
    <n v="-20.21"/>
    <s v="AA"/>
    <s v="P"/>
    <s v="6100 - SALARIES &amp; WAGES"/>
    <x v="12"/>
    <s v="Water Serv Corp of Kentucky"/>
    <s v="MWR"/>
    <s v="KY"/>
    <x v="0"/>
  </r>
  <r>
    <n v="345"/>
    <n v="345102"/>
    <x v="12"/>
    <m/>
    <s v="Wilson, Colby"/>
    <s v="T4"/>
    <n v="1749"/>
    <d v="2017-01-31T00:00:00"/>
    <m/>
    <n v="-251.1"/>
    <n v="-251.1"/>
    <s v="AA"/>
    <s v="P"/>
    <s v="6100 - SALARIES &amp; WAGES"/>
    <x v="12"/>
    <s v="Water Serv Corp of Kentucky"/>
    <s v="MWR"/>
    <s v="KY"/>
    <x v="0"/>
  </r>
  <r>
    <n v="345"/>
    <n v="345102"/>
    <x v="12"/>
    <m/>
    <s v="Killion, Jeffrey"/>
    <s v="T4"/>
    <n v="1749"/>
    <d v="2017-01-31T00:00:00"/>
    <m/>
    <n v="-76.14"/>
    <n v="-76.14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49"/>
    <d v="2017-01-31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2"/>
    <x v="12"/>
    <m/>
    <s v="Wilson, Colby"/>
    <s v="T4"/>
    <n v="1749"/>
    <d v="2017-01-31T00:00:00"/>
    <m/>
    <n v="-83.7"/>
    <n v="-83.7"/>
    <s v="AA"/>
    <s v="P"/>
    <s v="6100 - SALARIES &amp; WAGES"/>
    <x v="12"/>
    <s v="Water Serv Corp of Kentucky"/>
    <s v="MWR"/>
    <s v="KY"/>
    <x v="0"/>
  </r>
  <r>
    <n v="345"/>
    <n v="345102"/>
    <x v="12"/>
    <m/>
    <s v="Wilson, Colby"/>
    <s v="T4"/>
    <n v="1749"/>
    <d v="2017-01-31T00:00:00"/>
    <m/>
    <n v="-41.85"/>
    <n v="-41.85"/>
    <s v="AA"/>
    <s v="P"/>
    <s v="6100 - SALARIES &amp; WAGES"/>
    <x v="12"/>
    <s v="Water Serv Corp of Kentucky"/>
    <s v="MWR"/>
    <s v="KY"/>
    <x v="0"/>
  </r>
  <r>
    <n v="345"/>
    <n v="345102"/>
    <x v="12"/>
    <m/>
    <s v="Wilson, Colby"/>
    <s v="T4"/>
    <n v="1749"/>
    <d v="2017-01-31T00:00:00"/>
    <m/>
    <n v="-83.7"/>
    <n v="-83.7"/>
    <s v="AA"/>
    <s v="P"/>
    <s v="6100 - SALARIES &amp; WAGES"/>
    <x v="12"/>
    <s v="Water Serv Corp of Kentucky"/>
    <s v="MWR"/>
    <s v="KY"/>
    <x v="0"/>
  </r>
  <r>
    <n v="345"/>
    <n v="345102"/>
    <x v="12"/>
    <m/>
    <s v="Wilson, Colby"/>
    <s v="T4"/>
    <n v="1749"/>
    <d v="2017-01-31T00:00:00"/>
    <m/>
    <n v="-41.85"/>
    <n v="-41.85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749"/>
    <d v="2017-01-31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749"/>
    <d v="2017-01-31T00:00:00"/>
    <m/>
    <n v="-38.07"/>
    <n v="-38.07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749"/>
    <d v="2017-01-31T00:00:00"/>
    <m/>
    <n v="-76.14"/>
    <n v="-76.14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749"/>
    <d v="2017-01-31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749"/>
    <d v="2017-01-31T00:00:00"/>
    <m/>
    <n v="-38.07"/>
    <n v="-38.07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749"/>
    <d v="2017-01-31T00:00:00"/>
    <m/>
    <n v="-76.14"/>
    <n v="-76.14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749"/>
    <d v="2017-01-31T00:00:00"/>
    <m/>
    <n v="-76.14"/>
    <n v="-76.14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749"/>
    <d v="2017-01-31T00:00:00"/>
    <m/>
    <n v="-38.07"/>
    <n v="-38.07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749"/>
    <d v="2017-01-31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49"/>
    <d v="2017-01-31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49"/>
    <d v="2017-01-31T00:00:00"/>
    <m/>
    <n v="-80.84"/>
    <n v="-80.84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49"/>
    <d v="2017-01-31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746"/>
    <d v="2017-01-31T00:00:00"/>
    <m/>
    <n v="-114.21"/>
    <n v="-114.21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746"/>
    <d v="2017-01-31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746"/>
    <d v="2017-01-31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746"/>
    <d v="2017-01-31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746"/>
    <d v="2017-01-31T00:00:00"/>
    <m/>
    <n v="-76.14"/>
    <n v="-76.14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746"/>
    <d v="2017-01-31T00:00:00"/>
    <m/>
    <n v="-76.14"/>
    <n v="-76.14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746"/>
    <d v="2017-01-31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746"/>
    <d v="2017-01-31T00:00:00"/>
    <m/>
    <n v="-76.14"/>
    <n v="-76.14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746"/>
    <d v="2017-01-31T00:00:00"/>
    <m/>
    <n v="-76.14"/>
    <n v="-76.14"/>
    <s v="AA"/>
    <s v="P"/>
    <s v="6100 - SALARIES &amp; WAGES"/>
    <x v="12"/>
    <s v="Water Serv Corp of Kentucky"/>
    <s v="MWR"/>
    <s v="KY"/>
    <x v="0"/>
  </r>
  <r>
    <n v="345"/>
    <n v="345102"/>
    <x v="12"/>
    <m/>
    <s v="MISSING CAPTIME 1 17"/>
    <s v="JE"/>
    <n v="356108"/>
    <d v="2017-01-31T00:00:00"/>
    <m/>
    <n v="-342.66"/>
    <n v="-342.66"/>
    <s v="AA"/>
    <s v="P"/>
    <s v="6100 - SALARIES &amp; WAGES"/>
    <x v="12"/>
    <s v="Water Serv Corp of Kentucky"/>
    <s v="MWR"/>
    <s v="KY"/>
    <x v="0"/>
  </r>
  <r>
    <n v="345"/>
    <n v="345102"/>
    <x v="12"/>
    <m/>
    <s v="MISSING CAPTIME 1 17"/>
    <s v="JE"/>
    <n v="356108"/>
    <d v="2017-01-31T00:00:00"/>
    <m/>
    <n v="-76.150000000000006"/>
    <n v="-76.150000000000006"/>
    <s v="AA"/>
    <s v="P"/>
    <s v="6100 - SALARIES &amp; WAGES"/>
    <x v="12"/>
    <s v="Water Serv Corp of Kentucky"/>
    <s v="MWR"/>
    <s v="KY"/>
    <x v="0"/>
  </r>
  <r>
    <n v="345"/>
    <n v="345102"/>
    <x v="12"/>
    <m/>
    <s v="MISSING CAPTIME 1 17"/>
    <s v="JE"/>
    <n v="356108"/>
    <d v="2017-01-31T00:00:00"/>
    <m/>
    <n v="-76.150000000000006"/>
    <n v="-76.150000000000006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43"/>
    <d v="2017-01-17T00:00:00"/>
    <m/>
    <n v="-80.84"/>
    <n v="-80.84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43"/>
    <d v="2017-01-17T00:00:00"/>
    <m/>
    <n v="-121.26"/>
    <n v="-121.26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43"/>
    <d v="2017-01-17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43"/>
    <d v="2017-01-17T00:00:00"/>
    <m/>
    <n v="-525.46"/>
    <n v="-525.46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43"/>
    <d v="2017-01-17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43"/>
    <d v="2017-01-17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743"/>
    <d v="2017-01-17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743"/>
    <d v="2017-01-17T00:00:00"/>
    <m/>
    <n v="-628.16"/>
    <n v="-628.16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743"/>
    <d v="2017-01-17T00:00:00"/>
    <m/>
    <n v="-76.14"/>
    <n v="-76.14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743"/>
    <d v="2017-01-17T00:00:00"/>
    <m/>
    <n v="-76.14"/>
    <n v="-76.14"/>
    <s v="AA"/>
    <s v="P"/>
    <s v="6100 - SALARIES &amp; WAGES"/>
    <x v="12"/>
    <s v="Water Serv Corp of Kentucky"/>
    <s v="MWR"/>
    <s v="KY"/>
    <x v="0"/>
  </r>
  <r>
    <n v="345"/>
    <n v="345102"/>
    <x v="12"/>
    <m/>
    <s v="Mills, Wendell G."/>
    <s v="T4"/>
    <n v="1743"/>
    <d v="2017-01-17T00:00:00"/>
    <m/>
    <n v="-76.14"/>
    <n v="-76.14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743"/>
    <d v="2017-01-17T00:00:00"/>
    <m/>
    <n v="-628.16"/>
    <n v="-628.16"/>
    <s v="AA"/>
    <s v="P"/>
    <s v="6100 - SALARIES &amp; WAGES"/>
    <x v="12"/>
    <s v="Water Serv Corp of Kentucky"/>
    <s v="MWR"/>
    <s v="KY"/>
    <x v="0"/>
  </r>
  <r>
    <n v="345"/>
    <n v="345102"/>
    <x v="12"/>
    <m/>
    <s v="Killion, Jeffrey"/>
    <s v="T4"/>
    <n v="1743"/>
    <d v="2017-01-17T00:00:00"/>
    <m/>
    <n v="-76.14"/>
    <n v="-76.14"/>
    <s v="AA"/>
    <s v="P"/>
    <s v="6100 - SALARIES &amp; WAGES"/>
    <x v="12"/>
    <s v="Water Serv Corp of Kentucky"/>
    <s v="MWR"/>
    <s v="KY"/>
    <x v="0"/>
  </r>
  <r>
    <n v="345"/>
    <n v="345102"/>
    <x v="12"/>
    <m/>
    <s v="Killion, Jeffrey"/>
    <s v="T4"/>
    <n v="1743"/>
    <d v="2017-01-17T00:00:00"/>
    <m/>
    <n v="-342.63"/>
    <n v="-342.63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740"/>
    <d v="2017-01-15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740"/>
    <d v="2017-01-15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740"/>
    <d v="2017-01-15T00:00:00"/>
    <m/>
    <n v="-152.28"/>
    <n v="-152.28"/>
    <s v="AA"/>
    <s v="P"/>
    <s v="6100 - SALARIES &amp; WAGES"/>
    <x v="12"/>
    <s v="Water Serv Corp of Kentucky"/>
    <s v="MWR"/>
    <s v="KY"/>
    <x v="0"/>
  </r>
  <r>
    <n v="345"/>
    <n v="345102"/>
    <x v="12"/>
    <m/>
    <s v="Onkst, James H."/>
    <s v="T4"/>
    <n v="1737"/>
    <d v="2017-01-03T00:00:00"/>
    <m/>
    <n v="-114.21"/>
    <n v="-114.21"/>
    <s v="AA"/>
    <s v="P"/>
    <s v="6100 - SALARIES &amp; WAGES"/>
    <x v="12"/>
    <s v="Water Serv Corp of Kentucky"/>
    <s v="MWR"/>
    <s v="KY"/>
    <x v="0"/>
  </r>
  <r>
    <n v="345"/>
    <n v="345102"/>
    <x v="12"/>
    <m/>
    <s v="Killion, Jeffrey"/>
    <s v="T4"/>
    <n v="1737"/>
    <d v="2017-01-03T00:00:00"/>
    <m/>
    <n v="-114.21"/>
    <n v="-114.21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37"/>
    <d v="2017-01-03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2"/>
    <x v="12"/>
    <m/>
    <s v="Vaughn, Stephen R."/>
    <s v="T4"/>
    <n v="1737"/>
    <d v="2017-01-03T00:00:00"/>
    <m/>
    <n v="-40.42"/>
    <n v="-40.42"/>
    <s v="AA"/>
    <s v="P"/>
    <s v="6100 - SALARIES &amp; WAGES"/>
    <x v="12"/>
    <s v="Water Serv Corp of Kentucky"/>
    <s v="MWR"/>
    <s v="KY"/>
    <x v="0"/>
  </r>
  <r>
    <n v="345"/>
    <n v="345102"/>
    <x v="12"/>
    <m/>
    <s v="Partin, Michael W."/>
    <s v="T4"/>
    <n v="1737"/>
    <d v="2017-01-03T00:00:00"/>
    <m/>
    <n v="-114.21"/>
    <n v="-114.21"/>
    <s v="AA"/>
    <s v="P"/>
    <s v="6100 - SALARIES &amp; WAGES"/>
    <x v="12"/>
    <s v="Water Serv Corp of Kentucky"/>
    <s v="MWR"/>
    <s v="KY"/>
    <x v="0"/>
  </r>
  <r>
    <n v="345"/>
    <n v="345102"/>
    <x v="12"/>
    <m/>
    <s v="Leonard, James R."/>
    <s v="T4"/>
    <n v="1734"/>
    <d v="2016-12-31T00:00:00"/>
    <m/>
    <n v="-76.14"/>
    <n v="-76.14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734"/>
    <d v="2016-12-31T00:00:00"/>
    <m/>
    <n v="-76.14"/>
    <n v="-76.14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734"/>
    <d v="2016-12-31T00:00:00"/>
    <m/>
    <n v="-76.14"/>
    <n v="-76.14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734"/>
    <d v="2016-12-31T00:00:00"/>
    <m/>
    <n v="-76.14"/>
    <n v="-76.14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734"/>
    <d v="2016-12-31T00:00:00"/>
    <m/>
    <n v="-76.14"/>
    <n v="-76.14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734"/>
    <d v="2016-12-31T00:00:00"/>
    <m/>
    <n v="-152.28"/>
    <n v="-152.2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734"/>
    <d v="2016-12-31T00:00:00"/>
    <m/>
    <n v="-76.14"/>
    <n v="-76.14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12 16"/>
    <s v="JE"/>
    <n v="331643"/>
    <d v="2016-12-31T00:00:00"/>
    <m/>
    <n v="-38.07"/>
    <n v="-38.07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12 16"/>
    <s v="JE"/>
    <n v="331643"/>
    <d v="2016-12-31T00:00:00"/>
    <m/>
    <n v="-38.07"/>
    <n v="-38.07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12 16"/>
    <s v="JE"/>
    <n v="331643"/>
    <d v="2016-12-31T00:00:00"/>
    <m/>
    <n v="-38.07"/>
    <n v="-38.07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12 16"/>
    <s v="JE"/>
    <n v="331643"/>
    <d v="2016-12-31T00:00:00"/>
    <m/>
    <n v="-38.07"/>
    <n v="-38.07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12 16"/>
    <s v="JE"/>
    <n v="331643"/>
    <d v="2016-12-31T00:00:00"/>
    <m/>
    <n v="-38.07"/>
    <n v="-38.07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731"/>
    <d v="2016-12-20T00:00:00"/>
    <m/>
    <n v="-76.14"/>
    <n v="-76.14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731"/>
    <d v="2016-12-20T00:00:00"/>
    <m/>
    <n v="-80.84"/>
    <n v="-80.84"/>
    <s v="AA"/>
    <s v="P"/>
    <s v="6100 - SALARIES &amp; WAGES"/>
    <x v="12"/>
    <s v="Water Serv Corp of Kentucky"/>
    <s v="MWR"/>
    <s v="KY"/>
    <x v="1"/>
  </r>
  <r>
    <n v="345"/>
    <n v="345102"/>
    <x v="12"/>
    <m/>
    <s v="Johnson, Harvey H."/>
    <s v="T4"/>
    <n v="1731"/>
    <d v="2016-12-20T00:00:00"/>
    <m/>
    <n v="-304.56"/>
    <n v="-304.56"/>
    <s v="AA"/>
    <s v="P"/>
    <s v="6100 - SALARIES &amp; WAGES"/>
    <x v="12"/>
    <s v="Water Serv Corp of Kentucky"/>
    <s v="MWR"/>
    <s v="KY"/>
    <x v="1"/>
  </r>
  <r>
    <n v="345"/>
    <n v="345102"/>
    <x v="12"/>
    <m/>
    <s v="Onkst, James H."/>
    <s v="T4"/>
    <n v="1731"/>
    <d v="2016-12-20T00:00:00"/>
    <m/>
    <n v="-76.14"/>
    <n v="-76.14"/>
    <s v="AA"/>
    <s v="P"/>
    <s v="6100 - SALARIES &amp; WAGES"/>
    <x v="12"/>
    <s v="Water Serv Corp of Kentucky"/>
    <s v="MWR"/>
    <s v="KY"/>
    <x v="1"/>
  </r>
  <r>
    <n v="345"/>
    <n v="345102"/>
    <x v="12"/>
    <m/>
    <s v="Onkst, James H."/>
    <s v="T4"/>
    <n v="1731"/>
    <d v="2016-12-20T00:00:00"/>
    <m/>
    <n v="-76.14"/>
    <n v="-76.14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731"/>
    <d v="2016-12-20T00:00:00"/>
    <m/>
    <n v="-228.42"/>
    <n v="-228.42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731"/>
    <d v="2016-12-20T00:00:00"/>
    <m/>
    <n v="-38.07"/>
    <n v="-38.07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731"/>
    <d v="2016-12-20T00:00:00"/>
    <m/>
    <n v="-76.14"/>
    <n v="-76.14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731"/>
    <d v="2016-12-20T00:00:00"/>
    <m/>
    <n v="-228.42"/>
    <n v="-228.42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731"/>
    <d v="2016-12-20T00:00:00"/>
    <m/>
    <n v="-76.14"/>
    <n v="-76.14"/>
    <s v="AA"/>
    <s v="P"/>
    <s v="6100 - SALARIES &amp; WAGES"/>
    <x v="12"/>
    <s v="Water Serv Corp of Kentucky"/>
    <s v="MWR"/>
    <s v="KY"/>
    <x v="1"/>
  </r>
  <r>
    <n v="345"/>
    <n v="345102"/>
    <x v="12"/>
    <m/>
    <s v="Wilson, Colby"/>
    <s v="T4"/>
    <n v="1731"/>
    <d v="2016-12-20T00:00:00"/>
    <m/>
    <n v="-167.4"/>
    <n v="-167.4"/>
    <s v="AA"/>
    <s v="P"/>
    <s v="6100 - SALARIES &amp; WAGES"/>
    <x v="12"/>
    <s v="Water Serv Corp of Kentucky"/>
    <s v="MWR"/>
    <s v="KY"/>
    <x v="1"/>
  </r>
  <r>
    <n v="345"/>
    <n v="345102"/>
    <x v="12"/>
    <m/>
    <s v="Wilson, Colby"/>
    <s v="T4"/>
    <n v="1731"/>
    <d v="2016-12-20T00:00:00"/>
    <m/>
    <n v="-502.2"/>
    <n v="-502.2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731"/>
    <d v="2016-12-20T00:00:00"/>
    <m/>
    <n v="-40.42"/>
    <n v="-40.42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731"/>
    <d v="2016-12-20T00:00:00"/>
    <m/>
    <n v="-40.42"/>
    <n v="-40.42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731"/>
    <d v="2016-12-20T00:00:00"/>
    <m/>
    <n v="-121.26"/>
    <n v="-121.26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731"/>
    <d v="2016-12-20T00:00:00"/>
    <m/>
    <n v="-20.21"/>
    <n v="-20.21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731"/>
    <d v="2016-12-20T00:00:00"/>
    <m/>
    <n v="-40.42"/>
    <n v="-40.42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731"/>
    <d v="2016-12-20T00:00:00"/>
    <m/>
    <n v="-80.84"/>
    <n v="-80.84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731"/>
    <d v="2016-12-20T00:00:00"/>
    <m/>
    <n v="-20.21"/>
    <n v="-20.21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731"/>
    <d v="2016-12-20T00:00:00"/>
    <m/>
    <n v="-80.84"/>
    <n v="-80.84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731"/>
    <d v="2016-12-20T00:00:00"/>
    <m/>
    <n v="-20.21"/>
    <n v="-20.21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731"/>
    <d v="2016-12-20T00:00:00"/>
    <m/>
    <n v="-20.21"/>
    <n v="-20.21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731"/>
    <d v="2016-12-20T00:00:00"/>
    <m/>
    <n v="-228.42"/>
    <n v="-228.42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728"/>
    <d v="2016-12-15T00:00:00"/>
    <m/>
    <n v="-152.28"/>
    <n v="-152.2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728"/>
    <d v="2016-12-15T00:00:00"/>
    <m/>
    <n v="-76.14"/>
    <n v="-76.14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728"/>
    <d v="2016-12-15T00:00:00"/>
    <m/>
    <n v="-228.42"/>
    <n v="-228.42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725"/>
    <d v="2016-12-06T00:00:00"/>
    <m/>
    <n v="-38.07"/>
    <n v="-38.07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725"/>
    <d v="2016-12-06T00:00:00"/>
    <m/>
    <n v="-76.14"/>
    <n v="-76.14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725"/>
    <d v="2016-12-06T00:00:00"/>
    <m/>
    <n v="-40.42"/>
    <n v="-40.42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725"/>
    <d v="2016-12-06T00:00:00"/>
    <m/>
    <n v="-152.28"/>
    <n v="-152.28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725"/>
    <d v="2016-12-06T00:00:00"/>
    <m/>
    <n v="-152.28"/>
    <n v="-152.28"/>
    <s v="AA"/>
    <s v="P"/>
    <s v="6100 - SALARIES &amp; WAGES"/>
    <x v="12"/>
    <s v="Water Serv Corp of Kentucky"/>
    <s v="MWR"/>
    <s v="KY"/>
    <x v="1"/>
  </r>
  <r>
    <n v="345"/>
    <n v="345102"/>
    <x v="12"/>
    <m/>
    <s v="Onkst, James H."/>
    <s v="T4"/>
    <n v="1725"/>
    <d v="2016-12-06T00:00:00"/>
    <m/>
    <n v="-152.28"/>
    <n v="-152.28"/>
    <s v="AA"/>
    <s v="P"/>
    <s v="6100 - SALARIES &amp; WAGES"/>
    <x v="12"/>
    <s v="Water Serv Corp of Kentucky"/>
    <s v="MWR"/>
    <s v="KY"/>
    <x v="1"/>
  </r>
  <r>
    <n v="345"/>
    <n v="345102"/>
    <x v="12"/>
    <m/>
    <s v="Onkst, James H."/>
    <s v="T4"/>
    <n v="1725"/>
    <d v="2016-12-06T00:00:00"/>
    <m/>
    <n v="-76.14"/>
    <n v="-76.14"/>
    <s v="AA"/>
    <s v="P"/>
    <s v="6100 - SALARIES &amp; WAGES"/>
    <x v="12"/>
    <s v="Water Serv Corp of Kentucky"/>
    <s v="MWR"/>
    <s v="KY"/>
    <x v="1"/>
  </r>
  <r>
    <n v="345"/>
    <n v="345102"/>
    <x v="12"/>
    <m/>
    <s v="Onkst, James H."/>
    <s v="T4"/>
    <n v="1725"/>
    <d v="2016-12-06T00:00:00"/>
    <m/>
    <n v="-38.07"/>
    <n v="-38.0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725"/>
    <d v="2016-12-06T00:00:00"/>
    <m/>
    <n v="-40.42"/>
    <n v="-40.42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725"/>
    <d v="2016-12-06T00:00:00"/>
    <m/>
    <n v="-40.42"/>
    <n v="-40.42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725"/>
    <d v="2016-12-06T00:00:00"/>
    <m/>
    <n v="-40.42"/>
    <n v="-40.42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725"/>
    <d v="2016-12-06T00:00:00"/>
    <m/>
    <n v="-40.42"/>
    <n v="-40.42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725"/>
    <d v="2016-12-06T00:00:00"/>
    <m/>
    <n v="-40.42"/>
    <n v="-40.42"/>
    <s v="AA"/>
    <s v="P"/>
    <s v="6100 - SALARIES &amp; WAGES"/>
    <x v="12"/>
    <s v="Water Serv Corp of Kentucky"/>
    <s v="MWR"/>
    <s v="KY"/>
    <x v="1"/>
  </r>
  <r>
    <n v="345"/>
    <n v="345102"/>
    <x v="12"/>
    <m/>
    <s v="Onkst, James H."/>
    <s v="T4"/>
    <n v="1725"/>
    <d v="2016-12-06T00:00:00"/>
    <m/>
    <n v="-152.28"/>
    <n v="-152.2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722"/>
    <d v="2016-11-30T00:00:00"/>
    <m/>
    <n v="-76.14"/>
    <n v="-76.14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722"/>
    <d v="2016-11-30T00:00:00"/>
    <m/>
    <n v="-76.14"/>
    <n v="-76.14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722"/>
    <d v="2016-11-30T00:00:00"/>
    <m/>
    <n v="-152.28"/>
    <n v="-152.2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722"/>
    <d v="2016-11-30T00:00:00"/>
    <m/>
    <n v="-152.28"/>
    <n v="-152.2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722"/>
    <d v="2016-11-30T00:00:00"/>
    <m/>
    <n v="-152.28"/>
    <n v="-152.2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722"/>
    <d v="2016-11-30T00:00:00"/>
    <m/>
    <n v="-76.14"/>
    <n v="-76.14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722"/>
    <d v="2016-11-30T00:00:00"/>
    <m/>
    <n v="-76.14"/>
    <n v="-76.14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722"/>
    <d v="2016-11-30T00:00:00"/>
    <m/>
    <n v="-76.14"/>
    <n v="-76.14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722"/>
    <d v="2016-11-30T00:00:00"/>
    <m/>
    <n v="-76.14"/>
    <n v="-76.14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722"/>
    <d v="2016-11-30T00:00:00"/>
    <m/>
    <n v="-76.14"/>
    <n v="-76.14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722"/>
    <d v="2016-11-30T00:00:00"/>
    <m/>
    <n v="-76.14"/>
    <n v="-76.14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11 16"/>
    <s v="JE"/>
    <n v="310357"/>
    <d v="2016-11-30T00:00:00"/>
    <m/>
    <n v="-190.35"/>
    <n v="-190.35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11 16"/>
    <s v="JE"/>
    <n v="310357"/>
    <d v="2016-11-30T00:00:00"/>
    <m/>
    <n v="-76.14"/>
    <n v="-76.14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11 16"/>
    <s v="JE"/>
    <n v="310357"/>
    <d v="2016-11-30T00:00:00"/>
    <m/>
    <n v="-76.14"/>
    <n v="-76.14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11 16"/>
    <s v="JE"/>
    <n v="310357"/>
    <d v="2016-11-30T00:00:00"/>
    <m/>
    <n v="-38.07"/>
    <n v="-38.07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11 16"/>
    <s v="JE"/>
    <n v="310357"/>
    <d v="2016-11-30T00:00:00"/>
    <m/>
    <n v="-38.07"/>
    <n v="-38.07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11 16"/>
    <s v="JE"/>
    <n v="310357"/>
    <d v="2016-11-30T00:00:00"/>
    <m/>
    <n v="-76.14"/>
    <n v="-76.14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11 16"/>
    <s v="JE"/>
    <n v="310357"/>
    <d v="2016-11-30T00:00:00"/>
    <m/>
    <n v="-38.07"/>
    <n v="-38.0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719"/>
    <d v="2016-11-22T00:00:00"/>
    <m/>
    <n v="-40.42"/>
    <n v="-40.42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719"/>
    <d v="2016-11-22T00:00:00"/>
    <m/>
    <n v="-40.42"/>
    <n v="-40.42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719"/>
    <d v="2016-11-22T00:00:00"/>
    <m/>
    <n v="-40.42"/>
    <n v="-40.42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719"/>
    <d v="2016-11-22T00:00:00"/>
    <m/>
    <n v="-40.42"/>
    <n v="-40.42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719"/>
    <d v="2016-11-22T00:00:00"/>
    <m/>
    <n v="-40.42"/>
    <n v="-40.42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719"/>
    <d v="2016-11-22T00:00:00"/>
    <m/>
    <n v="-80.84"/>
    <n v="-80.84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719"/>
    <d v="2016-11-22T00:00:00"/>
    <m/>
    <n v="-152.28"/>
    <n v="-152.28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719"/>
    <d v="2016-11-22T00:00:00"/>
    <m/>
    <n v="-228.42"/>
    <n v="-228.42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719"/>
    <d v="2016-11-22T00:00:00"/>
    <m/>
    <n v="-76.14"/>
    <n v="-76.14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719"/>
    <d v="2016-11-22T00:00:00"/>
    <m/>
    <n v="-76.14"/>
    <n v="-76.14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719"/>
    <d v="2016-11-22T00:00:00"/>
    <m/>
    <n v="-76.14"/>
    <n v="-76.14"/>
    <s v="AA"/>
    <s v="P"/>
    <s v="6100 - SALARIES &amp; WAGES"/>
    <x v="12"/>
    <s v="Water Serv Corp of Kentucky"/>
    <s v="MWR"/>
    <s v="KY"/>
    <x v="1"/>
  </r>
  <r>
    <n v="345"/>
    <n v="345102"/>
    <x v="12"/>
    <m/>
    <s v="Onkst, James H."/>
    <s v="T4"/>
    <n v="1719"/>
    <d v="2016-11-22T00:00:00"/>
    <m/>
    <n v="-152.28"/>
    <n v="-152.28"/>
    <s v="AA"/>
    <s v="P"/>
    <s v="6100 - SALARIES &amp; WAGES"/>
    <x v="12"/>
    <s v="Water Serv Corp of Kentucky"/>
    <s v="MWR"/>
    <s v="KY"/>
    <x v="1"/>
  </r>
  <r>
    <n v="345"/>
    <n v="345102"/>
    <x v="12"/>
    <m/>
    <s v="Onkst, James H."/>
    <s v="T4"/>
    <n v="1719"/>
    <d v="2016-11-22T00:00:00"/>
    <m/>
    <n v="-228.42"/>
    <n v="-228.42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719"/>
    <d v="2016-11-22T00:00:00"/>
    <m/>
    <n v="-80.84"/>
    <n v="-80.84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719"/>
    <d v="2016-11-22T00:00:00"/>
    <m/>
    <n v="-40.42"/>
    <n v="-40.42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719"/>
    <d v="2016-11-22T00:00:00"/>
    <m/>
    <n v="-40.42"/>
    <n v="-40.42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719"/>
    <d v="2016-11-22T00:00:00"/>
    <m/>
    <n v="-40.42"/>
    <n v="-40.42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716"/>
    <d v="2016-11-15T00:00:00"/>
    <m/>
    <n v="-38.07"/>
    <n v="-38.07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716"/>
    <d v="2016-11-15T00:00:00"/>
    <m/>
    <n v="-152.28"/>
    <n v="-152.2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716"/>
    <d v="2016-11-15T00:00:00"/>
    <m/>
    <n v="-152.28"/>
    <n v="-152.2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716"/>
    <d v="2016-11-15T00:00:00"/>
    <m/>
    <n v="-152.28"/>
    <n v="-152.2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716"/>
    <d v="2016-11-15T00:00:00"/>
    <m/>
    <n v="-76.14"/>
    <n v="-76.14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716"/>
    <d v="2016-11-15T00:00:00"/>
    <m/>
    <n v="-76.14"/>
    <n v="-76.14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716"/>
    <d v="2016-11-15T00:00:00"/>
    <m/>
    <n v="-76.14"/>
    <n v="-76.14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716"/>
    <d v="2016-11-15T00:00:00"/>
    <m/>
    <n v="-76.14"/>
    <n v="-76.14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716"/>
    <d v="2016-11-15T00:00:00"/>
    <m/>
    <n v="-152.28"/>
    <n v="-152.2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716"/>
    <d v="2016-11-15T00:00:00"/>
    <m/>
    <n v="-76.14"/>
    <n v="-76.14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716"/>
    <d v="2016-11-15T00:00:00"/>
    <m/>
    <n v="-152.28"/>
    <n v="-152.2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716"/>
    <d v="2016-11-15T00:00:00"/>
    <m/>
    <n v="-76.14"/>
    <n v="-76.14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713"/>
    <d v="2016-11-08T00:00:00"/>
    <m/>
    <n v="-40.42"/>
    <n v="-40.42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713"/>
    <d v="2016-11-08T00:00:00"/>
    <m/>
    <n v="-40.42"/>
    <n v="-40.42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713"/>
    <d v="2016-11-08T00:00:00"/>
    <m/>
    <n v="-40.42"/>
    <n v="-40.42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713"/>
    <d v="2016-11-08T00:00:00"/>
    <m/>
    <n v="-40.42"/>
    <n v="-40.42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713"/>
    <d v="2016-11-08T00:00:00"/>
    <m/>
    <n v="-40.42"/>
    <n v="-40.42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713"/>
    <d v="2016-11-08T00:00:00"/>
    <m/>
    <n v="-80.84"/>
    <n v="-80.84"/>
    <s v="AA"/>
    <s v="P"/>
    <s v="6100 - SALARIES &amp; WAGES"/>
    <x v="12"/>
    <s v="Water Serv Corp of Kentucky"/>
    <s v="MWR"/>
    <s v="KY"/>
    <x v="1"/>
  </r>
  <r>
    <n v="345"/>
    <n v="345102"/>
    <x v="12"/>
    <m/>
    <s v="Killion, Jeffrey"/>
    <s v="T4"/>
    <n v="1713"/>
    <d v="2016-11-08T00:00:00"/>
    <m/>
    <n v="-190.35"/>
    <n v="-190.35"/>
    <s v="AA"/>
    <s v="P"/>
    <s v="6100 - SALARIES &amp; WAGES"/>
    <x v="12"/>
    <s v="Water Serv Corp of Kentucky"/>
    <s v="MWR"/>
    <s v="KY"/>
    <x v="1"/>
  </r>
  <r>
    <n v="345"/>
    <n v="345102"/>
    <x v="12"/>
    <m/>
    <s v="Killion, Jeffrey"/>
    <s v="T4"/>
    <n v="1713"/>
    <d v="2016-11-08T00:00:00"/>
    <m/>
    <n v="-76.14"/>
    <n v="-76.14"/>
    <s v="AA"/>
    <s v="P"/>
    <s v="6100 - SALARIES &amp; WAGES"/>
    <x v="12"/>
    <s v="Water Serv Corp of Kentucky"/>
    <s v="MWR"/>
    <s v="KY"/>
    <x v="1"/>
  </r>
  <r>
    <n v="345"/>
    <n v="345102"/>
    <x v="12"/>
    <m/>
    <s v="Killion, Jeffrey"/>
    <s v="T4"/>
    <n v="1713"/>
    <d v="2016-11-08T00:00:00"/>
    <m/>
    <n v="-76.14"/>
    <n v="-76.14"/>
    <s v="AA"/>
    <s v="P"/>
    <s v="6100 - SALARIES &amp; WAGES"/>
    <x v="12"/>
    <s v="Water Serv Corp of Kentucky"/>
    <s v="MWR"/>
    <s v="KY"/>
    <x v="1"/>
  </r>
  <r>
    <n v="345"/>
    <n v="345102"/>
    <x v="12"/>
    <m/>
    <s v="Killion, Jeffrey"/>
    <s v="T4"/>
    <n v="1713"/>
    <d v="2016-11-08T00:00:00"/>
    <m/>
    <n v="-38.07"/>
    <n v="-38.07"/>
    <s v="AA"/>
    <s v="P"/>
    <s v="6100 - SALARIES &amp; WAGES"/>
    <x v="12"/>
    <s v="Water Serv Corp of Kentucky"/>
    <s v="MWR"/>
    <s v="KY"/>
    <x v="1"/>
  </r>
  <r>
    <n v="345"/>
    <n v="345102"/>
    <x v="12"/>
    <m/>
    <s v="Killion, Jeffrey"/>
    <s v="T4"/>
    <n v="1713"/>
    <d v="2016-11-08T00:00:00"/>
    <m/>
    <n v="-38.07"/>
    <n v="-38.07"/>
    <s v="AA"/>
    <s v="P"/>
    <s v="6100 - SALARIES &amp; WAGES"/>
    <x v="12"/>
    <s v="Water Serv Corp of Kentucky"/>
    <s v="MWR"/>
    <s v="KY"/>
    <x v="1"/>
  </r>
  <r>
    <n v="345"/>
    <n v="345102"/>
    <x v="12"/>
    <m/>
    <s v="Killion, Jeffrey"/>
    <s v="T4"/>
    <n v="1713"/>
    <d v="2016-11-08T00:00:00"/>
    <m/>
    <n v="-76.14"/>
    <n v="-76.14"/>
    <s v="AA"/>
    <s v="P"/>
    <s v="6100 - SALARIES &amp; WAGES"/>
    <x v="12"/>
    <s v="Water Serv Corp of Kentucky"/>
    <s v="MWR"/>
    <s v="KY"/>
    <x v="1"/>
  </r>
  <r>
    <n v="345"/>
    <n v="345102"/>
    <x v="12"/>
    <m/>
    <s v="Killion, Jeffrey"/>
    <s v="T4"/>
    <n v="1713"/>
    <d v="2016-11-08T00:00:00"/>
    <m/>
    <n v="-38.07"/>
    <n v="-38.07"/>
    <s v="AA"/>
    <s v="P"/>
    <s v="6100 - SALARIES &amp; WAGES"/>
    <x v="12"/>
    <s v="Water Serv Corp of Kentucky"/>
    <s v="MWR"/>
    <s v="KY"/>
    <x v="1"/>
  </r>
  <r>
    <n v="345"/>
    <n v="345102"/>
    <x v="12"/>
    <m/>
    <s v="Wilson, Colby"/>
    <s v="T4"/>
    <n v="1713"/>
    <d v="2016-11-08T00:00:00"/>
    <m/>
    <n v="-209.25"/>
    <n v="-209.25"/>
    <s v="AA"/>
    <s v="P"/>
    <s v="6100 - SALARIES &amp; WAGES"/>
    <x v="12"/>
    <s v="Water Serv Corp of Kentucky"/>
    <s v="MWR"/>
    <s v="KY"/>
    <x v="1"/>
  </r>
  <r>
    <n v="345"/>
    <n v="345102"/>
    <x v="12"/>
    <m/>
    <s v="Wilson, Colby"/>
    <s v="T4"/>
    <n v="1713"/>
    <d v="2016-11-08T00:00:00"/>
    <m/>
    <n v="-167.4"/>
    <n v="-167.4"/>
    <s v="AA"/>
    <s v="P"/>
    <s v="6100 - SALARIES &amp; WAGES"/>
    <x v="12"/>
    <s v="Water Serv Corp of Kentucky"/>
    <s v="MWR"/>
    <s v="KY"/>
    <x v="1"/>
  </r>
  <r>
    <n v="345"/>
    <n v="345102"/>
    <x v="12"/>
    <m/>
    <s v="Wilson, Colby"/>
    <s v="T4"/>
    <n v="1713"/>
    <d v="2016-11-08T00:00:00"/>
    <m/>
    <n v="-334.8"/>
    <n v="-334.8"/>
    <s v="AA"/>
    <s v="P"/>
    <s v="6100 - SALARIES &amp; WAGES"/>
    <x v="12"/>
    <s v="Water Serv Corp of Kentucky"/>
    <s v="MWR"/>
    <s v="KY"/>
    <x v="1"/>
  </r>
  <r>
    <n v="345"/>
    <n v="345102"/>
    <x v="12"/>
    <m/>
    <s v="Wilson, Colby"/>
    <s v="T4"/>
    <n v="1713"/>
    <d v="2016-11-08T00:00:00"/>
    <m/>
    <n v="-209.25"/>
    <n v="-209.25"/>
    <s v="AA"/>
    <s v="P"/>
    <s v="6100 - SALARIES &amp; WAGES"/>
    <x v="12"/>
    <s v="Water Serv Corp of Kentucky"/>
    <s v="MWR"/>
    <s v="KY"/>
    <x v="1"/>
  </r>
  <r>
    <n v="345"/>
    <n v="345102"/>
    <x v="12"/>
    <m/>
    <s v="Wilson, Colby"/>
    <s v="T4"/>
    <n v="1713"/>
    <d v="2016-11-08T00:00:00"/>
    <m/>
    <n v="-209.25"/>
    <n v="-209.25"/>
    <s v="AA"/>
    <s v="P"/>
    <s v="6100 - SALARIES &amp; WAGES"/>
    <x v="12"/>
    <s v="Water Serv Corp of Kentucky"/>
    <s v="MWR"/>
    <s v="KY"/>
    <x v="1"/>
  </r>
  <r>
    <n v="345"/>
    <n v="345102"/>
    <x v="12"/>
    <m/>
    <s v="Johnson, Harvey H."/>
    <s v="T4"/>
    <n v="1713"/>
    <d v="2016-11-08T00:00:00"/>
    <m/>
    <n v="-76.14"/>
    <n v="-76.14"/>
    <s v="AA"/>
    <s v="P"/>
    <s v="6100 - SALARIES &amp; WAGES"/>
    <x v="12"/>
    <s v="Water Serv Corp of Kentucky"/>
    <s v="MWR"/>
    <s v="KY"/>
    <x v="1"/>
  </r>
  <r>
    <n v="345"/>
    <n v="345102"/>
    <x v="12"/>
    <m/>
    <s v="Johnson, Harvey H."/>
    <s v="T4"/>
    <n v="1713"/>
    <d v="2016-11-08T00:00:00"/>
    <m/>
    <n v="-76.14"/>
    <n v="-76.14"/>
    <s v="AA"/>
    <s v="P"/>
    <s v="6100 - SALARIES &amp; WAGES"/>
    <x v="12"/>
    <s v="Water Serv Corp of Kentucky"/>
    <s v="MWR"/>
    <s v="KY"/>
    <x v="1"/>
  </r>
  <r>
    <n v="345"/>
    <n v="345102"/>
    <x v="12"/>
    <m/>
    <s v="Onkst, James H."/>
    <s v="T4"/>
    <n v="1713"/>
    <d v="2016-11-08T00:00:00"/>
    <m/>
    <n v="-76.14"/>
    <n v="-76.14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713"/>
    <d v="2016-11-08T00:00:00"/>
    <m/>
    <n v="-38.07"/>
    <n v="-38.07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713"/>
    <d v="2016-11-08T00:00:00"/>
    <m/>
    <n v="-76.14"/>
    <n v="-76.14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713"/>
    <d v="2016-11-08T00:00:00"/>
    <m/>
    <n v="-76.14"/>
    <n v="-76.14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713"/>
    <d v="2016-11-08T00:00:00"/>
    <m/>
    <n v="-152.28"/>
    <n v="-152.28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713"/>
    <d v="2016-11-08T00:00:00"/>
    <m/>
    <n v="-76.14"/>
    <n v="-76.14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713"/>
    <d v="2016-11-08T00:00:00"/>
    <m/>
    <n v="-121.26"/>
    <n v="-121.26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713"/>
    <d v="2016-11-08T00:00:00"/>
    <m/>
    <n v="-40.42"/>
    <n v="-40.42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713"/>
    <d v="2016-11-08T00:00:00"/>
    <m/>
    <n v="-40.42"/>
    <n v="-40.42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713"/>
    <d v="2016-11-08T00:00:00"/>
    <m/>
    <n v="-121.26"/>
    <n v="-121.2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710"/>
    <d v="2016-10-31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710"/>
    <d v="2016-10-31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710"/>
    <d v="2016-10-31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710"/>
    <d v="2016-10-31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710"/>
    <d v="2016-10-31T00:00:00"/>
    <m/>
    <n v="-152.28"/>
    <n v="-152.2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710"/>
    <d v="2016-10-31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710"/>
    <d v="2016-10-31T00:00:00"/>
    <m/>
    <n v="-124.74"/>
    <n v="-124.74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710"/>
    <d v="2016-10-31T00:00:00"/>
    <m/>
    <n v="-124.74"/>
    <n v="-124.74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710"/>
    <d v="2016-10-31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10 16"/>
    <s v="JE"/>
    <n v="310074"/>
    <d v="2016-10-31T00:00:00"/>
    <m/>
    <n v="-190.35"/>
    <n v="-190.35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10 16"/>
    <s v="JE"/>
    <n v="310074"/>
    <d v="2016-10-31T00:00:00"/>
    <m/>
    <n v="-190.35"/>
    <n v="-190.35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10 16"/>
    <s v="JE"/>
    <n v="310074"/>
    <d v="2016-10-31T00:00:00"/>
    <m/>
    <n v="-76.14"/>
    <n v="-76.14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10 16"/>
    <s v="JE"/>
    <n v="310074"/>
    <d v="2016-10-31T00:00:00"/>
    <m/>
    <n v="-133.25"/>
    <n v="-133.25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10 16"/>
    <s v="JE"/>
    <n v="310074"/>
    <d v="2016-10-31T00:00:00"/>
    <m/>
    <n v="-76.14"/>
    <n v="-76.14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10 16"/>
    <s v="JE"/>
    <n v="310074"/>
    <d v="2016-10-31T00:00:00"/>
    <m/>
    <n v="-133.25"/>
    <n v="-133.25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10 16"/>
    <s v="JE"/>
    <n v="310074"/>
    <d v="2016-10-31T00:00:00"/>
    <m/>
    <n v="-76.14"/>
    <n v="-76.14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10 16"/>
    <s v="JE"/>
    <n v="310074"/>
    <d v="2016-10-31T00:00:00"/>
    <m/>
    <n v="-76.14"/>
    <n v="-76.14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10 16"/>
    <s v="JE"/>
    <n v="310074"/>
    <d v="2016-10-31T00:00:00"/>
    <m/>
    <n v="-76.14"/>
    <n v="-76.14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10 16"/>
    <s v="JE"/>
    <n v="310074"/>
    <d v="2016-10-31T00:00:00"/>
    <m/>
    <n v="-76.14"/>
    <n v="-76.14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707"/>
    <d v="2016-10-25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707"/>
    <d v="2016-10-25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707"/>
    <d v="2016-10-25T00:00:00"/>
    <m/>
    <n v="-343.44"/>
    <n v="-343.44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707"/>
    <d v="2016-10-25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707"/>
    <d v="2016-10-25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707"/>
    <d v="2016-10-25T00:00:00"/>
    <m/>
    <n v="-19.079999999999998"/>
    <n v="-19.079999999999998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707"/>
    <d v="2016-10-25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707"/>
    <d v="2016-10-25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707"/>
    <d v="2016-10-25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707"/>
    <d v="2016-10-25T00:00:00"/>
    <m/>
    <n v="-114.48"/>
    <n v="-114.48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707"/>
    <d v="2016-10-25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707"/>
    <d v="2016-10-25T00:00:00"/>
    <m/>
    <n v="-267.12"/>
    <n v="-267.12"/>
    <s v="AA"/>
    <s v="P"/>
    <s v="6100 - SALARIES &amp; WAGES"/>
    <x v="12"/>
    <s v="Water Serv Corp of Kentucky"/>
    <s v="MWR"/>
    <s v="KY"/>
    <x v="1"/>
  </r>
  <r>
    <n v="345"/>
    <n v="345102"/>
    <x v="12"/>
    <m/>
    <s v="Onkst, James H."/>
    <s v="T4"/>
    <n v="1707"/>
    <d v="2016-10-25T00:00:00"/>
    <m/>
    <n v="-133.56"/>
    <n v="-133.56"/>
    <s v="AA"/>
    <s v="P"/>
    <s v="6100 - SALARIES &amp; WAGES"/>
    <x v="12"/>
    <s v="Water Serv Corp of Kentucky"/>
    <s v="MWR"/>
    <s v="KY"/>
    <x v="1"/>
  </r>
  <r>
    <n v="345"/>
    <n v="345102"/>
    <x v="12"/>
    <m/>
    <s v="Onkst, James H."/>
    <s v="T4"/>
    <n v="1707"/>
    <d v="2016-10-25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Onkst, James H."/>
    <s v="T4"/>
    <n v="1707"/>
    <d v="2016-10-25T00:00:00"/>
    <m/>
    <n v="-114.48"/>
    <n v="-114.48"/>
    <s v="AA"/>
    <s v="P"/>
    <s v="6100 - SALARIES &amp; WAGES"/>
    <x v="12"/>
    <s v="Water Serv Corp of Kentucky"/>
    <s v="MWR"/>
    <s v="KY"/>
    <x v="1"/>
  </r>
  <r>
    <n v="345"/>
    <n v="345102"/>
    <x v="12"/>
    <m/>
    <s v="Onkst, James H."/>
    <s v="T4"/>
    <n v="1707"/>
    <d v="2016-10-25T00:00:00"/>
    <m/>
    <n v="-133.56"/>
    <n v="-133.56"/>
    <s v="AA"/>
    <s v="P"/>
    <s v="6100 - SALARIES &amp; WAGES"/>
    <x v="12"/>
    <s v="Water Serv Corp of Kentucky"/>
    <s v="MWR"/>
    <s v="KY"/>
    <x v="1"/>
  </r>
  <r>
    <n v="345"/>
    <n v="345102"/>
    <x v="12"/>
    <m/>
    <s v="Onkst, James H."/>
    <s v="T4"/>
    <n v="1707"/>
    <d v="2016-10-25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Johnson, Harvey H."/>
    <s v="T4"/>
    <n v="1707"/>
    <d v="2016-10-25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Johnson, Harvey H."/>
    <s v="T4"/>
    <n v="1707"/>
    <d v="2016-10-25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707"/>
    <d v="2016-10-25T00:00:00"/>
    <m/>
    <n v="-146.47999999999999"/>
    <n v="-146.47999999999999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704"/>
    <d v="2016-10-15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704"/>
    <d v="2016-10-15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704"/>
    <d v="2016-10-15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704"/>
    <d v="2016-10-15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704"/>
    <d v="2016-10-15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704"/>
    <d v="2016-10-15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704"/>
    <d v="2016-10-15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704"/>
    <d v="2016-10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704"/>
    <d v="2016-10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704"/>
    <d v="2016-10-15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704"/>
    <d v="2016-10-15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704"/>
    <d v="2016-10-15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701"/>
    <d v="2016-10-11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701"/>
    <d v="2016-10-11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Onkst, James H."/>
    <s v="T4"/>
    <n v="1701"/>
    <d v="2016-10-11T00:00:00"/>
    <m/>
    <n v="-190.8"/>
    <n v="-190.8"/>
    <s v="AA"/>
    <s v="P"/>
    <s v="6100 - SALARIES &amp; WAGES"/>
    <x v="12"/>
    <s v="Water Serv Corp of Kentucky"/>
    <s v="MWR"/>
    <s v="KY"/>
    <x v="1"/>
  </r>
  <r>
    <n v="345"/>
    <n v="345102"/>
    <x v="12"/>
    <m/>
    <s v="Onkst, James H."/>
    <s v="T4"/>
    <n v="1701"/>
    <d v="2016-10-11T00:00:00"/>
    <m/>
    <n v="-190.8"/>
    <n v="-190.8"/>
    <s v="AA"/>
    <s v="P"/>
    <s v="6100 - SALARIES &amp; WAGES"/>
    <x v="12"/>
    <s v="Water Serv Corp of Kentucky"/>
    <s v="MWR"/>
    <s v="KY"/>
    <x v="1"/>
  </r>
  <r>
    <n v="345"/>
    <n v="345102"/>
    <x v="12"/>
    <m/>
    <s v="Onkst, James H."/>
    <s v="T4"/>
    <n v="1701"/>
    <d v="2016-10-11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Onkst, James H."/>
    <s v="T4"/>
    <n v="1701"/>
    <d v="2016-10-11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Onkst, James H."/>
    <s v="T4"/>
    <n v="1701"/>
    <d v="2016-10-11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701"/>
    <d v="2016-10-11T00:00:00"/>
    <m/>
    <n v="-152.63999999999999"/>
    <n v="-152.63999999999999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701"/>
    <d v="2016-10-11T00:00:00"/>
    <m/>
    <n v="-305.27999999999997"/>
    <n v="-305.27999999999997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701"/>
    <d v="2016-10-11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701"/>
    <d v="2016-10-11T00:00:00"/>
    <m/>
    <n v="-251.1"/>
    <n v="-251.1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701"/>
    <d v="2016-10-11T00:00:00"/>
    <m/>
    <n v="-83.7"/>
    <n v="-83.7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701"/>
    <d v="2016-10-11T00:00:00"/>
    <m/>
    <n v="-125.55"/>
    <n v="-125.55"/>
    <s v="AA"/>
    <s v="P"/>
    <s v="6100 - SALARIES &amp; WAGES"/>
    <x v="12"/>
    <s v="Water Serv Corp of Kentucky"/>
    <s v="MWR"/>
    <s v="KY"/>
    <x v="1"/>
  </r>
  <r>
    <n v="345"/>
    <n v="345102"/>
    <x v="12"/>
    <m/>
    <s v="Wilson, Colby"/>
    <s v="T4"/>
    <n v="1701"/>
    <d v="2016-10-11T00:00:00"/>
    <m/>
    <n v="-167.4"/>
    <n v="-167.4"/>
    <s v="AA"/>
    <s v="P"/>
    <s v="6100 - SALARIES &amp; WAGES"/>
    <x v="12"/>
    <s v="Water Serv Corp of Kentucky"/>
    <s v="MWR"/>
    <s v="KY"/>
    <x v="1"/>
  </r>
  <r>
    <n v="345"/>
    <n v="345102"/>
    <x v="12"/>
    <m/>
    <s v="Wilson, Colby"/>
    <s v="T4"/>
    <n v="1701"/>
    <d v="2016-10-11T00:00:00"/>
    <m/>
    <n v="-334.8"/>
    <n v="-334.8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701"/>
    <d v="2016-10-11T00:00:00"/>
    <m/>
    <n v="-190.8"/>
    <n v="-190.8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701"/>
    <d v="2016-10-11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701"/>
    <d v="2016-10-11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701"/>
    <d v="2016-10-11T00:00:00"/>
    <m/>
    <n v="-19.079999999999998"/>
    <n v="-19.079999999999998"/>
    <s v="AA"/>
    <s v="P"/>
    <s v="6100 - SALARIES &amp; WAGES"/>
    <x v="12"/>
    <s v="Water Serv Corp of Kentucky"/>
    <s v="MWR"/>
    <s v="KY"/>
    <x v="1"/>
  </r>
  <r>
    <n v="345"/>
    <n v="345102"/>
    <x v="12"/>
    <m/>
    <s v="RCL T4 1671 LEONARD, JAMES"/>
    <s v="JE"/>
    <n v="309755"/>
    <d v="2016-09-30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95"/>
    <d v="2016-09-30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95"/>
    <d v="2016-09-30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95"/>
    <d v="2016-09-30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95"/>
    <d v="2016-09-30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95"/>
    <d v="2016-09-30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95"/>
    <d v="2016-09-30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95"/>
    <d v="2016-09-30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95"/>
    <d v="2016-09-30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95"/>
    <d v="2016-09-30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95"/>
    <d v="2016-09-30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95"/>
    <d v="2016-09-30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9 16"/>
    <s v="JE"/>
    <n v="309804"/>
    <d v="2016-09-30T00:00:00"/>
    <m/>
    <n v="-304.56"/>
    <n v="-304.56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9 16"/>
    <s v="JE"/>
    <n v="309804"/>
    <d v="2016-09-30T00:00:00"/>
    <m/>
    <n v="-76.14"/>
    <n v="-76.14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9 16"/>
    <s v="JE"/>
    <n v="309804"/>
    <d v="2016-09-30T00:00:00"/>
    <m/>
    <n v="-76.14"/>
    <n v="-76.14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9 16"/>
    <s v="JE"/>
    <n v="309804"/>
    <d v="2016-09-30T00:00:00"/>
    <m/>
    <n v="-266.49"/>
    <n v="-266.49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9 16"/>
    <s v="JE"/>
    <n v="309804"/>
    <d v="2016-09-30T00:00:00"/>
    <m/>
    <n v="-38.07"/>
    <n v="-38.07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9 16"/>
    <s v="JE"/>
    <n v="309804"/>
    <d v="2016-09-30T00:00:00"/>
    <m/>
    <n v="-38.07"/>
    <n v="-38.07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9 16"/>
    <s v="JE"/>
    <n v="309804"/>
    <d v="2016-09-30T00:00:00"/>
    <m/>
    <n v="-190.35"/>
    <n v="-190.35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9 16"/>
    <s v="JE"/>
    <n v="309804"/>
    <d v="2016-09-30T00:00:00"/>
    <m/>
    <n v="-304.56"/>
    <n v="-304.56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9 16"/>
    <s v="JE"/>
    <n v="309804"/>
    <d v="2016-09-30T00:00:00"/>
    <m/>
    <n v="-76.14"/>
    <n v="-76.14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98"/>
    <d v="2016-09-27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98"/>
    <d v="2016-09-27T00:00:00"/>
    <m/>
    <n v="-228.96"/>
    <n v="-228.96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98"/>
    <d v="2016-09-27T00:00:00"/>
    <m/>
    <n v="-83.7"/>
    <n v="-83.7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98"/>
    <d v="2016-09-27T00:00:00"/>
    <m/>
    <n v="-334.8"/>
    <n v="-334.8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98"/>
    <d v="2016-09-27T00:00:00"/>
    <m/>
    <n v="-83.7"/>
    <n v="-83.7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98"/>
    <d v="2016-09-27T00:00:00"/>
    <m/>
    <n v="-83.7"/>
    <n v="-83.7"/>
    <s v="AA"/>
    <s v="P"/>
    <s v="6100 - SALARIES &amp; WAGES"/>
    <x v="12"/>
    <s v="Water Serv Corp of Kentucky"/>
    <s v="MWR"/>
    <s v="KY"/>
    <x v="1"/>
  </r>
  <r>
    <n v="345"/>
    <n v="345102"/>
    <x v="12"/>
    <m/>
    <s v="Wilson, Colby"/>
    <s v="T4"/>
    <n v="1698"/>
    <d v="2016-09-27T00:00:00"/>
    <m/>
    <n v="-83.7"/>
    <n v="-83.7"/>
    <s v="AA"/>
    <s v="P"/>
    <s v="6100 - SALARIES &amp; WAGES"/>
    <x v="12"/>
    <s v="Water Serv Corp of Kentucky"/>
    <s v="MWR"/>
    <s v="KY"/>
    <x v="1"/>
  </r>
  <r>
    <n v="345"/>
    <n v="345102"/>
    <x v="12"/>
    <m/>
    <s v="Wilson, Colby"/>
    <s v="T4"/>
    <n v="1698"/>
    <d v="2016-09-27T00:00:00"/>
    <m/>
    <n v="-292.95"/>
    <n v="-292.95"/>
    <s v="AA"/>
    <s v="P"/>
    <s v="6100 - SALARIES &amp; WAGES"/>
    <x v="12"/>
    <s v="Water Serv Corp of Kentucky"/>
    <s v="MWR"/>
    <s v="KY"/>
    <x v="1"/>
  </r>
  <r>
    <n v="345"/>
    <n v="345102"/>
    <x v="12"/>
    <m/>
    <s v="Wilson, Colby"/>
    <s v="T4"/>
    <n v="1698"/>
    <d v="2016-09-27T00:00:00"/>
    <m/>
    <n v="-418.5"/>
    <n v="-418.5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98"/>
    <d v="2016-09-27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98"/>
    <d v="2016-09-27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98"/>
    <d v="2016-09-27T00:00:00"/>
    <m/>
    <n v="-19.079999999999998"/>
    <n v="-19.079999999999998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98"/>
    <d v="2016-09-27T00:00:00"/>
    <m/>
    <n v="-343.44"/>
    <n v="-343.44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98"/>
    <d v="2016-09-27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98"/>
    <d v="2016-09-27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98"/>
    <d v="2016-09-27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98"/>
    <d v="2016-09-27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98"/>
    <d v="2016-09-27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Johnson, Harvey H."/>
    <s v="T4"/>
    <n v="1698"/>
    <d v="2016-09-27T00:00:00"/>
    <m/>
    <n v="-114.48"/>
    <n v="-114.48"/>
    <s v="AA"/>
    <s v="P"/>
    <s v="6100 - SALARIES &amp; WAGES"/>
    <x v="12"/>
    <s v="Water Serv Corp of Kentucky"/>
    <s v="MWR"/>
    <s v="KY"/>
    <x v="1"/>
  </r>
  <r>
    <n v="345"/>
    <n v="345102"/>
    <x v="12"/>
    <m/>
    <s v="Onkst, James H."/>
    <s v="T4"/>
    <n v="1698"/>
    <d v="2016-09-27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Onkst, James H."/>
    <s v="T4"/>
    <n v="1698"/>
    <d v="2016-09-27T00:00:00"/>
    <m/>
    <n v="-343.44"/>
    <n v="-343.44"/>
    <s v="AA"/>
    <s v="P"/>
    <s v="6100 - SALARIES &amp; WAGES"/>
    <x v="12"/>
    <s v="Water Serv Corp of Kentucky"/>
    <s v="MWR"/>
    <s v="KY"/>
    <x v="1"/>
  </r>
  <r>
    <n v="345"/>
    <n v="345102"/>
    <x v="12"/>
    <m/>
    <s v="Onkst, James H."/>
    <s v="T4"/>
    <n v="1698"/>
    <d v="2016-09-27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Onkst, James H."/>
    <s v="T4"/>
    <n v="1698"/>
    <d v="2016-09-27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98"/>
    <d v="2016-09-27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98"/>
    <d v="2016-09-27T00:00:00"/>
    <m/>
    <n v="-152.63999999999999"/>
    <n v="-152.63999999999999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98"/>
    <d v="2016-09-27T00:00:00"/>
    <m/>
    <n v="-228.96"/>
    <n v="-228.9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92"/>
    <d v="2016-09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92"/>
    <d v="2016-09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92"/>
    <d v="2016-09-15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92"/>
    <d v="2016-09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92"/>
    <d v="2016-09-15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92"/>
    <d v="2016-09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92"/>
    <d v="2016-09-15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92"/>
    <d v="2016-09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92"/>
    <d v="2016-09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92"/>
    <d v="2016-09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92"/>
    <d v="2016-09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92"/>
    <d v="2016-09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92"/>
    <d v="2016-09-15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2"/>
    <x v="12"/>
    <m/>
    <s v="Wilson, Colby"/>
    <s v="T4"/>
    <n v="1689"/>
    <d v="2016-09-13T00:00:00"/>
    <m/>
    <n v="-334.8"/>
    <n v="-334.8"/>
    <s v="AA"/>
    <s v="P"/>
    <s v="6100 - SALARIES &amp; WAGES"/>
    <x v="12"/>
    <s v="Water Serv Corp of Kentucky"/>
    <s v="MWR"/>
    <s v="KY"/>
    <x v="1"/>
  </r>
  <r>
    <n v="345"/>
    <n v="345102"/>
    <x v="12"/>
    <m/>
    <s v="Onkst, James H."/>
    <s v="T4"/>
    <n v="1689"/>
    <d v="2016-09-13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89"/>
    <d v="2016-09-13T00:00:00"/>
    <m/>
    <n v="-114.48"/>
    <n v="-114.48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89"/>
    <d v="2016-09-13T00:00:00"/>
    <m/>
    <n v="-228.96"/>
    <n v="-228.96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89"/>
    <d v="2016-09-13T00:00:00"/>
    <m/>
    <n v="-83.7"/>
    <n v="-83.7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89"/>
    <d v="2016-09-13T00:00:00"/>
    <m/>
    <n v="-167.4"/>
    <n v="-167.4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89"/>
    <d v="2016-09-13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89"/>
    <d v="2016-09-13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89"/>
    <d v="2016-09-13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89"/>
    <d v="2016-09-13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83"/>
    <d v="2016-08-31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83"/>
    <d v="2016-08-31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83"/>
    <d v="2016-08-31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83"/>
    <d v="2016-08-31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83"/>
    <d v="2016-08-31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83"/>
    <d v="2016-08-31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83"/>
    <d v="2016-08-31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83"/>
    <d v="2016-08-31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83"/>
    <d v="2016-08-31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83"/>
    <d v="2016-08-31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83"/>
    <d v="2016-08-31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83"/>
    <d v="2016-08-31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83"/>
    <d v="2016-08-31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83"/>
    <d v="2016-08-31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83"/>
    <d v="2016-08-31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8 16"/>
    <s v="JE"/>
    <n v="309437"/>
    <d v="2016-08-31T00:00:00"/>
    <m/>
    <n v="-76.14"/>
    <n v="-76.14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8 16"/>
    <s v="JE"/>
    <n v="309437"/>
    <d v="2016-08-31T00:00:00"/>
    <m/>
    <n v="-209.39"/>
    <n v="-209.39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8 16"/>
    <s v="JE"/>
    <n v="309437"/>
    <d v="2016-08-31T00:00:00"/>
    <m/>
    <n v="-190.35"/>
    <n v="-190.35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8 16"/>
    <s v="JE"/>
    <n v="309437"/>
    <d v="2016-08-31T00:00:00"/>
    <m/>
    <n v="-361.67"/>
    <n v="-361.67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8 16"/>
    <s v="JE"/>
    <n v="309437"/>
    <d v="2016-08-31T00:00:00"/>
    <m/>
    <n v="-76.14"/>
    <n v="-76.14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8 16"/>
    <s v="JE"/>
    <n v="309437"/>
    <d v="2016-08-31T00:00:00"/>
    <m/>
    <n v="-76.14"/>
    <n v="-76.14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8 16"/>
    <s v="JE"/>
    <n v="309437"/>
    <d v="2016-08-31T00:00:00"/>
    <m/>
    <n v="-38.07"/>
    <n v="-38.07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8 16"/>
    <s v="JE"/>
    <n v="309437"/>
    <d v="2016-08-31T00:00:00"/>
    <m/>
    <n v="-228.42"/>
    <n v="-228.42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8 16"/>
    <s v="JE"/>
    <n v="309437"/>
    <d v="2016-08-31T00:00:00"/>
    <m/>
    <n v="-190.35"/>
    <n v="-190.35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8 16"/>
    <s v="JE"/>
    <n v="309437"/>
    <d v="2016-08-31T00:00:00"/>
    <m/>
    <n v="-114.21"/>
    <n v="-114.21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8 16"/>
    <s v="JE"/>
    <n v="309437"/>
    <d v="2016-08-31T00:00:00"/>
    <m/>
    <n v="-190.35"/>
    <n v="-190.35"/>
    <s v="AA"/>
    <s v="P"/>
    <s v="6100 - SALARIES &amp; WAGES"/>
    <x v="12"/>
    <s v="Water Serv Corp of Kentucky"/>
    <s v="MWR"/>
    <s v="KY"/>
    <x v="1"/>
  </r>
  <r>
    <n v="345"/>
    <n v="345102"/>
    <x v="12"/>
    <m/>
    <s v="Wilson, Colby"/>
    <s v="T4"/>
    <n v="1686"/>
    <d v="2016-08-30T00:00:00"/>
    <m/>
    <n v="-209.25"/>
    <n v="-209.25"/>
    <s v="AA"/>
    <s v="P"/>
    <s v="6100 - SALARIES &amp; WAGES"/>
    <x v="12"/>
    <s v="Water Serv Corp of Kentucky"/>
    <s v="MWR"/>
    <s v="KY"/>
    <x v="1"/>
  </r>
  <r>
    <n v="345"/>
    <n v="345102"/>
    <x v="12"/>
    <m/>
    <s v="Wilson, Colby"/>
    <s v="T4"/>
    <n v="1686"/>
    <d v="2016-08-30T00:00:00"/>
    <m/>
    <n v="-209.25"/>
    <n v="-209.25"/>
    <s v="AA"/>
    <s v="P"/>
    <s v="6100 - SALARIES &amp; WAGES"/>
    <x v="12"/>
    <s v="Water Serv Corp of Kentucky"/>
    <s v="MWR"/>
    <s v="KY"/>
    <x v="1"/>
  </r>
  <r>
    <n v="345"/>
    <n v="345102"/>
    <x v="12"/>
    <m/>
    <s v="Wilson, Colby"/>
    <s v="T4"/>
    <n v="1686"/>
    <d v="2016-08-30T00:00:00"/>
    <m/>
    <n v="-125.55"/>
    <n v="-125.55"/>
    <s v="AA"/>
    <s v="P"/>
    <s v="6100 - SALARIES &amp; WAGES"/>
    <x v="12"/>
    <s v="Water Serv Corp of Kentucky"/>
    <s v="MWR"/>
    <s v="KY"/>
    <x v="1"/>
  </r>
  <r>
    <n v="345"/>
    <n v="345102"/>
    <x v="12"/>
    <m/>
    <s v="Johnson, Harvey H."/>
    <s v="T4"/>
    <n v="1686"/>
    <d v="2016-08-30T00:00:00"/>
    <m/>
    <n v="-114.48"/>
    <n v="-114.48"/>
    <s v="AA"/>
    <s v="P"/>
    <s v="6100 - SALARIES &amp; WAGES"/>
    <x v="12"/>
    <s v="Water Serv Corp of Kentucky"/>
    <s v="MWR"/>
    <s v="KY"/>
    <x v="1"/>
  </r>
  <r>
    <n v="345"/>
    <n v="345102"/>
    <x v="12"/>
    <m/>
    <s v="Onkst, James H."/>
    <s v="T4"/>
    <n v="1686"/>
    <d v="2016-08-30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Onkst, James H."/>
    <s v="T4"/>
    <n v="1686"/>
    <d v="2016-08-30T00:00:00"/>
    <m/>
    <n v="-228.96"/>
    <n v="-228.96"/>
    <s v="AA"/>
    <s v="P"/>
    <s v="6100 - SALARIES &amp; WAGES"/>
    <x v="12"/>
    <s v="Water Serv Corp of Kentucky"/>
    <s v="MWR"/>
    <s v="KY"/>
    <x v="1"/>
  </r>
  <r>
    <n v="345"/>
    <n v="345102"/>
    <x v="12"/>
    <m/>
    <s v="Onkst, James H."/>
    <s v="T4"/>
    <n v="1686"/>
    <d v="2016-08-30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Onkst, James H."/>
    <s v="T4"/>
    <n v="1686"/>
    <d v="2016-08-30T00:00:00"/>
    <m/>
    <n v="-114.48"/>
    <n v="-114.48"/>
    <s v="AA"/>
    <s v="P"/>
    <s v="6100 - SALARIES &amp; WAGES"/>
    <x v="12"/>
    <s v="Water Serv Corp of Kentucky"/>
    <s v="MWR"/>
    <s v="KY"/>
    <x v="1"/>
  </r>
  <r>
    <n v="345"/>
    <n v="345102"/>
    <x v="12"/>
    <m/>
    <s v="Onkst, James H."/>
    <s v="T4"/>
    <n v="1686"/>
    <d v="2016-08-30T00:00:00"/>
    <m/>
    <n v="-190.8"/>
    <n v="-190.8"/>
    <s v="AA"/>
    <s v="P"/>
    <s v="6100 - SALARIES &amp; WAGES"/>
    <x v="12"/>
    <s v="Water Serv Corp of Kentucky"/>
    <s v="MWR"/>
    <s v="KY"/>
    <x v="1"/>
  </r>
  <r>
    <n v="345"/>
    <n v="345102"/>
    <x v="12"/>
    <m/>
    <s v="Onkst, James H."/>
    <s v="T4"/>
    <n v="1686"/>
    <d v="2016-08-30T00:00:00"/>
    <m/>
    <n v="-190.8"/>
    <n v="-190.8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86"/>
    <d v="2016-08-30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86"/>
    <d v="2016-08-30T00:00:00"/>
    <m/>
    <n v="-152.63999999999999"/>
    <n v="-152.63999999999999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86"/>
    <d v="2016-08-30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86"/>
    <d v="2016-08-30T00:00:00"/>
    <m/>
    <n v="-152.63999999999999"/>
    <n v="-152.63999999999999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86"/>
    <d v="2016-08-30T00:00:00"/>
    <m/>
    <n v="-114.48"/>
    <n v="-114.48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86"/>
    <d v="2016-08-30T00:00:00"/>
    <m/>
    <n v="-167.4"/>
    <n v="-167.4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86"/>
    <d v="2016-08-30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86"/>
    <d v="2016-08-30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86"/>
    <d v="2016-08-30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86"/>
    <d v="2016-08-30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86"/>
    <d v="2016-08-30T00:00:00"/>
    <m/>
    <n v="-19.079999999999998"/>
    <n v="-19.079999999999998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86"/>
    <d v="2016-08-30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86"/>
    <d v="2016-08-30T00:00:00"/>
    <m/>
    <n v="-152.63999999999999"/>
    <n v="-152.63999999999999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86"/>
    <d v="2016-08-30T00:00:00"/>
    <m/>
    <n v="-114.48"/>
    <n v="-114.48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86"/>
    <d v="2016-08-30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86"/>
    <d v="2016-08-30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80"/>
    <d v="2016-08-16T00:00:00"/>
    <m/>
    <n v="-114.48"/>
    <n v="-114.48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80"/>
    <d v="2016-08-16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80"/>
    <d v="2016-08-16T00:00:00"/>
    <m/>
    <n v="-19.079999999999998"/>
    <n v="-19.079999999999998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80"/>
    <d v="2016-08-16T00:00:00"/>
    <m/>
    <n v="-114.48"/>
    <n v="-114.48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80"/>
    <d v="2016-08-16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80"/>
    <d v="2016-08-16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Wilson, Colby"/>
    <s v="T4"/>
    <n v="1680"/>
    <d v="2016-08-16T00:00:00"/>
    <m/>
    <n v="-334.8"/>
    <n v="-334.8"/>
    <s v="AA"/>
    <s v="P"/>
    <s v="6100 - SALARIES &amp; WAGES"/>
    <x v="12"/>
    <s v="Water Serv Corp of Kentucky"/>
    <s v="MWR"/>
    <s v="KY"/>
    <x v="1"/>
  </r>
  <r>
    <n v="345"/>
    <n v="345102"/>
    <x v="12"/>
    <m/>
    <s v="Wilson, Colby"/>
    <s v="T4"/>
    <n v="1680"/>
    <d v="2016-08-16T00:00:00"/>
    <m/>
    <n v="-334.8"/>
    <n v="-334.8"/>
    <s v="AA"/>
    <s v="P"/>
    <s v="6100 - SALARIES &amp; WAGES"/>
    <x v="12"/>
    <s v="Water Serv Corp of Kentucky"/>
    <s v="MWR"/>
    <s v="KY"/>
    <x v="1"/>
  </r>
  <r>
    <n v="345"/>
    <n v="345102"/>
    <x v="12"/>
    <m/>
    <s v="Wilson, Colby"/>
    <s v="T4"/>
    <n v="1680"/>
    <d v="2016-08-16T00:00:00"/>
    <m/>
    <n v="-251.1"/>
    <n v="-251.1"/>
    <s v="AA"/>
    <s v="P"/>
    <s v="6100 - SALARIES &amp; WAGES"/>
    <x v="12"/>
    <s v="Water Serv Corp of Kentucky"/>
    <s v="MWR"/>
    <s v="KY"/>
    <x v="1"/>
  </r>
  <r>
    <n v="345"/>
    <n v="345102"/>
    <x v="12"/>
    <m/>
    <s v="Wilson, Colby"/>
    <s v="T4"/>
    <n v="1680"/>
    <d v="2016-08-16T00:00:00"/>
    <m/>
    <n v="-418.5"/>
    <n v="-418.5"/>
    <s v="AA"/>
    <s v="P"/>
    <s v="6100 - SALARIES &amp; WAGES"/>
    <x v="12"/>
    <s v="Water Serv Corp of Kentucky"/>
    <s v="MWR"/>
    <s v="KY"/>
    <x v="1"/>
  </r>
  <r>
    <n v="345"/>
    <n v="345102"/>
    <x v="12"/>
    <m/>
    <s v="Wilson, Colby"/>
    <s v="T4"/>
    <n v="1680"/>
    <d v="2016-08-16T00:00:00"/>
    <m/>
    <n v="-376.65"/>
    <n v="-376.65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80"/>
    <d v="2016-08-16T00:00:00"/>
    <m/>
    <n v="-152.63999999999999"/>
    <n v="-152.63999999999999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80"/>
    <d v="2016-08-16T00:00:00"/>
    <m/>
    <n v="-381.6"/>
    <n v="-381.6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80"/>
    <d v="2016-08-16T00:00:00"/>
    <m/>
    <n v="-343.44"/>
    <n v="-343.44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80"/>
    <d v="2016-08-16T00:00:00"/>
    <m/>
    <n v="-251.1"/>
    <n v="-251.1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80"/>
    <d v="2016-08-16T00:00:00"/>
    <m/>
    <n v="-83.7"/>
    <n v="-83.7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80"/>
    <d v="2016-08-16T00:00:00"/>
    <m/>
    <n v="-83.7"/>
    <n v="-83.7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80"/>
    <d v="2016-08-16T00:00:00"/>
    <m/>
    <n v="-41.85"/>
    <n v="-41.85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80"/>
    <d v="2016-08-16T00:00:00"/>
    <m/>
    <n v="-20.93"/>
    <n v="-20.93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80"/>
    <d v="2016-08-16T00:00:00"/>
    <m/>
    <n v="-167.4"/>
    <n v="-167.4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80"/>
    <d v="2016-08-16T00:00:00"/>
    <m/>
    <n v="-125.55"/>
    <n v="-125.55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80"/>
    <d v="2016-08-16T00:00:00"/>
    <m/>
    <n v="-209.25"/>
    <n v="-209.25"/>
    <s v="AA"/>
    <s v="P"/>
    <s v="6100 - SALARIES &amp; WAGES"/>
    <x v="12"/>
    <s v="Water Serv Corp of Kentucky"/>
    <s v="MWR"/>
    <s v="KY"/>
    <x v="1"/>
  </r>
  <r>
    <n v="345"/>
    <n v="345102"/>
    <x v="12"/>
    <m/>
    <s v="Johnson, Harvey H."/>
    <s v="T4"/>
    <n v="1680"/>
    <d v="2016-08-16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Johnson, Harvey H."/>
    <s v="T4"/>
    <n v="1680"/>
    <d v="2016-08-16T00:00:00"/>
    <m/>
    <n v="-152.63999999999999"/>
    <n v="-152.63999999999999"/>
    <s v="AA"/>
    <s v="P"/>
    <s v="6100 - SALARIES &amp; WAGES"/>
    <x v="12"/>
    <s v="Water Serv Corp of Kentucky"/>
    <s v="MWR"/>
    <s v="KY"/>
    <x v="1"/>
  </r>
  <r>
    <n v="345"/>
    <n v="345102"/>
    <x v="12"/>
    <m/>
    <s v="Johnson, Harvey H."/>
    <s v="T4"/>
    <n v="1680"/>
    <d v="2016-08-16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Johnson, Harvey H."/>
    <s v="T4"/>
    <n v="1680"/>
    <d v="2016-08-16T00:00:00"/>
    <m/>
    <n v="-228.96"/>
    <n v="-228.96"/>
    <s v="AA"/>
    <s v="P"/>
    <s v="6100 - SALARIES &amp; WAGES"/>
    <x v="12"/>
    <s v="Water Serv Corp of Kentucky"/>
    <s v="MWR"/>
    <s v="KY"/>
    <x v="1"/>
  </r>
  <r>
    <n v="345"/>
    <n v="345102"/>
    <x v="12"/>
    <m/>
    <s v="Johnson, Harvey H."/>
    <s v="T4"/>
    <n v="1680"/>
    <d v="2016-08-16T00:00:00"/>
    <m/>
    <n v="-152.63999999999999"/>
    <n v="-152.63999999999999"/>
    <s v="AA"/>
    <s v="P"/>
    <s v="6100 - SALARIES &amp; WAGES"/>
    <x v="12"/>
    <s v="Water Serv Corp of Kentucky"/>
    <s v="MWR"/>
    <s v="KY"/>
    <x v="1"/>
  </r>
  <r>
    <n v="345"/>
    <n v="345102"/>
    <x v="12"/>
    <m/>
    <s v="Johnson, Harvey H."/>
    <s v="T4"/>
    <n v="1680"/>
    <d v="2016-08-16T00:00:00"/>
    <m/>
    <n v="-190.8"/>
    <n v="-190.8"/>
    <s v="AA"/>
    <s v="P"/>
    <s v="6100 - SALARIES &amp; WAGES"/>
    <x v="12"/>
    <s v="Water Serv Corp of Kentucky"/>
    <s v="MWR"/>
    <s v="KY"/>
    <x v="1"/>
  </r>
  <r>
    <n v="345"/>
    <n v="345102"/>
    <x v="12"/>
    <m/>
    <s v="Onkst, James H."/>
    <s v="T4"/>
    <n v="1680"/>
    <d v="2016-08-16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80"/>
    <d v="2016-08-16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80"/>
    <d v="2016-08-16T00:00:00"/>
    <m/>
    <n v="-362.52"/>
    <n v="-362.52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80"/>
    <d v="2016-08-16T00:00:00"/>
    <m/>
    <n v="-286.2"/>
    <n v="-286.2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80"/>
    <d v="2016-08-16T00:00:00"/>
    <m/>
    <n v="-152.63999999999999"/>
    <n v="-152.63999999999999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80"/>
    <d v="2016-08-16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80"/>
    <d v="2016-08-16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80"/>
    <d v="2016-08-16T00:00:00"/>
    <m/>
    <n v="-114.48"/>
    <n v="-114.48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80"/>
    <d v="2016-08-16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80"/>
    <d v="2016-08-16T00:00:00"/>
    <m/>
    <n v="-343.44"/>
    <n v="-343.44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80"/>
    <d v="2016-08-16T00:00:00"/>
    <m/>
    <n v="-228.96"/>
    <n v="-228.9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77"/>
    <d v="2016-08-15T00:00:00"/>
    <m/>
    <n v="-124.74"/>
    <n v="-124.74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77"/>
    <d v="2016-08-15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77"/>
    <d v="2016-08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77"/>
    <d v="2016-08-15T00:00:00"/>
    <m/>
    <n v="-124.74"/>
    <n v="-124.74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77"/>
    <d v="2016-08-15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77"/>
    <d v="2016-08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77"/>
    <d v="2016-08-15T00:00:00"/>
    <m/>
    <n v="-124.74"/>
    <n v="-124.74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77"/>
    <d v="2016-08-15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77"/>
    <d v="2016-08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77"/>
    <d v="2016-08-15T00:00:00"/>
    <m/>
    <n v="-249.48"/>
    <n v="-249.4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77"/>
    <d v="2016-08-15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77"/>
    <d v="2016-08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77"/>
    <d v="2016-08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77"/>
    <d v="2016-08-15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77"/>
    <d v="2016-08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77"/>
    <d v="2016-08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77"/>
    <d v="2016-08-15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77"/>
    <d v="2016-08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77"/>
    <d v="2016-08-15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77"/>
    <d v="2016-08-15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74"/>
    <d v="2016-08-02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74"/>
    <d v="2016-08-02T00:00:00"/>
    <m/>
    <n v="-209.25"/>
    <n v="-209.25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74"/>
    <d v="2016-08-02T00:00:00"/>
    <m/>
    <n v="-397.58"/>
    <n v="-397.58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74"/>
    <d v="2016-08-02T00:00:00"/>
    <m/>
    <n v="-230.18"/>
    <n v="-230.18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74"/>
    <d v="2016-08-02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74"/>
    <d v="2016-08-02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74"/>
    <d v="2016-08-02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74"/>
    <d v="2016-08-02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74"/>
    <d v="2016-08-02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74"/>
    <d v="2016-08-02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74"/>
    <d v="2016-08-02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74"/>
    <d v="2016-08-02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74"/>
    <d v="2016-08-02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74"/>
    <d v="2016-08-02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74"/>
    <d v="2016-08-02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74"/>
    <d v="2016-08-02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74"/>
    <d v="2016-08-02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74"/>
    <d v="2016-08-02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74"/>
    <d v="2016-08-02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74"/>
    <d v="2016-08-02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74"/>
    <d v="2016-08-02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74"/>
    <d v="2016-08-02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74"/>
    <d v="2016-08-02T00:00:00"/>
    <m/>
    <n v="-152.63999999999999"/>
    <n v="-152.63999999999999"/>
    <s v="AA"/>
    <s v="P"/>
    <s v="6100 - SALARIES &amp; WAGES"/>
    <x v="12"/>
    <s v="Water Serv Corp of Kentucky"/>
    <s v="MWR"/>
    <s v="KY"/>
    <x v="1"/>
  </r>
  <r>
    <n v="345"/>
    <n v="345102"/>
    <x v="12"/>
    <m/>
    <s v="Johnson, Harvey H."/>
    <s v="T4"/>
    <n v="1674"/>
    <d v="2016-08-02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74"/>
    <d v="2016-08-02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74"/>
    <d v="2016-08-02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74"/>
    <d v="2016-08-02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74"/>
    <d v="2016-08-02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7 16"/>
    <s v="JE"/>
    <n v="309177"/>
    <d v="2016-07-31T00:00:00"/>
    <m/>
    <n v="-152.29"/>
    <n v="-152.29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7 16"/>
    <s v="JE"/>
    <n v="309177"/>
    <d v="2016-07-31T00:00:00"/>
    <m/>
    <n v="-304.58999999999997"/>
    <n v="-304.58999999999997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7 16"/>
    <s v="JE"/>
    <n v="309177"/>
    <d v="2016-07-31T00:00:00"/>
    <m/>
    <n v="-95.18"/>
    <n v="-95.18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7 16"/>
    <s v="JE"/>
    <n v="309177"/>
    <d v="2016-07-31T00:00:00"/>
    <m/>
    <n v="-228.44"/>
    <n v="-228.44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7 16"/>
    <s v="JE"/>
    <n v="309177"/>
    <d v="2016-07-31T00:00:00"/>
    <m/>
    <n v="-76.150000000000006"/>
    <n v="-76.150000000000006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7 16"/>
    <s v="JE"/>
    <n v="309177"/>
    <d v="2016-07-31T00:00:00"/>
    <m/>
    <n v="-437.85"/>
    <n v="-437.85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7 16"/>
    <s v="JE"/>
    <n v="309177"/>
    <d v="2016-07-31T00:00:00"/>
    <m/>
    <n v="-399.77"/>
    <n v="-399.77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7 16"/>
    <s v="JE"/>
    <n v="309177"/>
    <d v="2016-07-31T00:00:00"/>
    <m/>
    <n v="-76.150000000000006"/>
    <n v="-76.150000000000006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7 16"/>
    <s v="JE"/>
    <n v="309177"/>
    <d v="2016-07-31T00:00:00"/>
    <m/>
    <n v="-76.150000000000006"/>
    <n v="-76.150000000000006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7 16"/>
    <s v="JE"/>
    <n v="309177"/>
    <d v="2016-07-31T00:00:00"/>
    <m/>
    <n v="-152.29"/>
    <n v="-152.29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7 16"/>
    <s v="JE"/>
    <n v="309177"/>
    <d v="2016-07-31T00:00:00"/>
    <m/>
    <n v="-342.66"/>
    <n v="-342.66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7 16"/>
    <s v="JE"/>
    <n v="309177"/>
    <d v="2016-07-31T00:00:00"/>
    <m/>
    <n v="-76.150000000000006"/>
    <n v="-76.150000000000006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7 16"/>
    <s v="JE"/>
    <n v="309177"/>
    <d v="2016-07-31T00:00:00"/>
    <m/>
    <n v="-76.150000000000006"/>
    <n v="-76.150000000000006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7 16"/>
    <s v="JE"/>
    <n v="309177"/>
    <d v="2016-07-31T00:00:00"/>
    <m/>
    <n v="-76.150000000000006"/>
    <n v="-76.150000000000006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7 16"/>
    <s v="JE"/>
    <n v="309177"/>
    <d v="2016-07-31T00:00:00"/>
    <m/>
    <n v="-228.44"/>
    <n v="-228.44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71"/>
    <d v="2016-07-31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71"/>
    <d v="2016-07-31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71"/>
    <d v="2016-07-31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71"/>
    <d v="2016-07-31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71"/>
    <d v="2016-07-31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71"/>
    <d v="2016-07-31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71"/>
    <d v="2016-07-31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71"/>
    <d v="2016-07-31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71"/>
    <d v="2016-07-31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71"/>
    <d v="2016-07-31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71"/>
    <d v="2016-07-31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71"/>
    <d v="2016-07-31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Wilson, Colby"/>
    <s v="T4"/>
    <n v="1668"/>
    <d v="2016-07-19T00:00:00"/>
    <m/>
    <n v="-418.5"/>
    <n v="-418.5"/>
    <s v="AA"/>
    <s v="P"/>
    <s v="6100 - SALARIES &amp; WAGES"/>
    <x v="12"/>
    <s v="Water Serv Corp of Kentucky"/>
    <s v="MWR"/>
    <s v="KY"/>
    <x v="1"/>
  </r>
  <r>
    <n v="345"/>
    <n v="345102"/>
    <x v="12"/>
    <m/>
    <s v="Wilson, Colby"/>
    <s v="T4"/>
    <n v="1668"/>
    <d v="2016-07-19T00:00:00"/>
    <m/>
    <n v="-523.13"/>
    <n v="-523.13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68"/>
    <d v="2016-07-19T00:00:00"/>
    <m/>
    <n v="-125.55"/>
    <n v="-125.55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68"/>
    <d v="2016-07-19T00:00:00"/>
    <m/>
    <n v="-83.7"/>
    <n v="-83.7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68"/>
    <d v="2016-07-19T00:00:00"/>
    <m/>
    <n v="-125.55"/>
    <n v="-125.55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68"/>
    <d v="2016-07-19T00:00:00"/>
    <m/>
    <n v="-376.65"/>
    <n v="-376.65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68"/>
    <d v="2016-07-19T00:00:00"/>
    <m/>
    <n v="-41.85"/>
    <n v="-41.85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68"/>
    <d v="2016-07-19T00:00:00"/>
    <m/>
    <n v="-83.7"/>
    <n v="-83.7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68"/>
    <d v="2016-07-19T00:00:00"/>
    <m/>
    <n v="-439.43"/>
    <n v="-439.43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68"/>
    <d v="2016-07-19T00:00:00"/>
    <m/>
    <n v="-152.63999999999999"/>
    <n v="-152.63999999999999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68"/>
    <d v="2016-07-19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68"/>
    <d v="2016-07-19T00:00:00"/>
    <m/>
    <n v="-152.63999999999999"/>
    <n v="-152.63999999999999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68"/>
    <d v="2016-07-19T00:00:00"/>
    <m/>
    <n v="-152.63999999999999"/>
    <n v="-152.63999999999999"/>
    <s v="AA"/>
    <s v="P"/>
    <s v="6100 - SALARIES &amp; WAGES"/>
    <x v="12"/>
    <s v="Water Serv Corp of Kentucky"/>
    <s v="MWR"/>
    <s v="KY"/>
    <x v="1"/>
  </r>
  <r>
    <n v="345"/>
    <n v="345102"/>
    <x v="12"/>
    <m/>
    <s v="Onkst, James H."/>
    <s v="T4"/>
    <n v="1668"/>
    <d v="2016-07-19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68"/>
    <d v="2016-07-19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68"/>
    <d v="2016-07-19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68"/>
    <d v="2016-07-19T00:00:00"/>
    <m/>
    <n v="-152.63999999999999"/>
    <n v="-152.63999999999999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68"/>
    <d v="2016-07-19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68"/>
    <d v="2016-07-19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68"/>
    <d v="2016-07-19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68"/>
    <d v="2016-07-19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68"/>
    <d v="2016-07-19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68"/>
    <d v="2016-07-19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68"/>
    <d v="2016-07-19T00:00:00"/>
    <m/>
    <n v="-228.96"/>
    <n v="-228.96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68"/>
    <d v="2016-07-19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68"/>
    <d v="2016-07-19T00:00:00"/>
    <m/>
    <n v="-228.96"/>
    <n v="-228.9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65"/>
    <d v="2016-07-15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65"/>
    <d v="2016-07-15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65"/>
    <d v="2016-07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65"/>
    <d v="2016-07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65"/>
    <d v="2016-07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65"/>
    <d v="2016-07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Haas, Bruce T."/>
    <s v="T4"/>
    <n v="1665"/>
    <d v="2016-07-15T00:00:00"/>
    <m/>
    <n v="-182"/>
    <n v="-182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65"/>
    <d v="2016-07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65"/>
    <d v="2016-07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65"/>
    <d v="2016-07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65"/>
    <d v="2016-07-15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65"/>
    <d v="2016-07-15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2"/>
    <x v="12"/>
    <m/>
    <s v="Haas, Bruce T."/>
    <s v="T4"/>
    <n v="1665"/>
    <d v="2016-07-15T00:00:00"/>
    <m/>
    <n v="-455"/>
    <n v="-455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65"/>
    <d v="2016-07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Wilson, Colby"/>
    <s v="T4"/>
    <n v="1662"/>
    <d v="2016-07-05T00:00:00"/>
    <m/>
    <n v="-125.55"/>
    <n v="-125.55"/>
    <s v="AA"/>
    <s v="P"/>
    <s v="6100 - SALARIES &amp; WAGES"/>
    <x v="12"/>
    <s v="Water Serv Corp of Kentucky"/>
    <s v="MWR"/>
    <s v="KY"/>
    <x v="1"/>
  </r>
  <r>
    <n v="345"/>
    <n v="345102"/>
    <x v="12"/>
    <m/>
    <s v="Wilson, Colby"/>
    <s v="T4"/>
    <n v="1662"/>
    <d v="2016-07-05T00:00:00"/>
    <m/>
    <n v="-83.7"/>
    <n v="-83.7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62"/>
    <d v="2016-07-05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62"/>
    <d v="2016-07-05T00:00:00"/>
    <m/>
    <n v="-334.8"/>
    <n v="-334.8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62"/>
    <d v="2016-07-05T00:00:00"/>
    <m/>
    <n v="-83.7"/>
    <n v="-83.7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62"/>
    <d v="2016-07-05T00:00:00"/>
    <m/>
    <n v="-251.1"/>
    <n v="-251.1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62"/>
    <d v="2016-07-05T00:00:00"/>
    <m/>
    <n v="-83.7"/>
    <n v="-83.7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62"/>
    <d v="2016-07-05T00:00:00"/>
    <m/>
    <n v="-167.4"/>
    <n v="-167.4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62"/>
    <d v="2016-07-05T00:00:00"/>
    <m/>
    <n v="-167.4"/>
    <n v="-167.4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62"/>
    <d v="2016-07-05T00:00:00"/>
    <m/>
    <n v="-41.85"/>
    <n v="-41.85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62"/>
    <d v="2016-07-05T00:00:00"/>
    <m/>
    <n v="-83.7"/>
    <n v="-83.7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62"/>
    <d v="2016-07-05T00:00:00"/>
    <m/>
    <n v="-41.85"/>
    <n v="-41.85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62"/>
    <d v="2016-07-05T00:00:00"/>
    <m/>
    <n v="-41.85"/>
    <n v="-41.85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62"/>
    <d v="2016-07-05T00:00:00"/>
    <m/>
    <n v="-481.28"/>
    <n v="-481.28"/>
    <s v="AA"/>
    <s v="P"/>
    <s v="6100 - SALARIES &amp; WAGES"/>
    <x v="12"/>
    <s v="Water Serv Corp of Kentucky"/>
    <s v="MWR"/>
    <s v="KY"/>
    <x v="1"/>
  </r>
  <r>
    <n v="345"/>
    <n v="345102"/>
    <x v="12"/>
    <m/>
    <s v="Onkst, James H."/>
    <s v="T4"/>
    <n v="1662"/>
    <d v="2016-07-05T00:00:00"/>
    <m/>
    <n v="-324.36"/>
    <n v="-324.36"/>
    <s v="AA"/>
    <s v="P"/>
    <s v="6100 - SALARIES &amp; WAGES"/>
    <x v="12"/>
    <s v="Water Serv Corp of Kentucky"/>
    <s v="MWR"/>
    <s v="KY"/>
    <x v="1"/>
  </r>
  <r>
    <n v="345"/>
    <n v="345102"/>
    <x v="12"/>
    <m/>
    <s v="Onkst, James H."/>
    <s v="T4"/>
    <n v="1662"/>
    <d v="2016-07-05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Onkst, James H."/>
    <s v="T4"/>
    <n v="1662"/>
    <d v="2016-07-05T00:00:00"/>
    <m/>
    <n v="-190.8"/>
    <n v="-190.8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62"/>
    <d v="2016-07-05T00:00:00"/>
    <m/>
    <n v="-114.48"/>
    <n v="-114.48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62"/>
    <d v="2016-07-05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62"/>
    <d v="2016-07-05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62"/>
    <d v="2016-07-05T00:00:00"/>
    <m/>
    <n v="-114.48"/>
    <n v="-114.48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62"/>
    <d v="2016-07-05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62"/>
    <d v="2016-07-05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62"/>
    <d v="2016-07-05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62"/>
    <d v="2016-07-05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62"/>
    <d v="2016-07-05T00:00:00"/>
    <m/>
    <n v="-457.92"/>
    <n v="-457.92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62"/>
    <d v="2016-07-05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62"/>
    <d v="2016-07-05T00:00:00"/>
    <m/>
    <n v="-114.48"/>
    <n v="-114.48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6 16"/>
    <s v="JE"/>
    <n v="308883"/>
    <d v="2016-06-30T00:00:00"/>
    <m/>
    <n v="-76.150000000000006"/>
    <n v="-76.150000000000006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6 16"/>
    <s v="JE"/>
    <n v="308883"/>
    <d v="2016-06-30T00:00:00"/>
    <m/>
    <n v="-76.150000000000006"/>
    <n v="-76.150000000000006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6 16"/>
    <s v="JE"/>
    <n v="308883"/>
    <d v="2016-06-30T00:00:00"/>
    <m/>
    <n v="-76.150000000000006"/>
    <n v="-76.150000000000006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6 16"/>
    <s v="JE"/>
    <n v="308883"/>
    <d v="2016-06-30T00:00:00"/>
    <m/>
    <n v="-76.150000000000006"/>
    <n v="-76.150000000000006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6 16"/>
    <s v="JE"/>
    <n v="308883"/>
    <d v="2016-06-30T00:00:00"/>
    <m/>
    <n v="-76.150000000000006"/>
    <n v="-76.150000000000006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6 16"/>
    <s v="JE"/>
    <n v="308883"/>
    <d v="2016-06-30T00:00:00"/>
    <m/>
    <n v="-76.150000000000006"/>
    <n v="-76.150000000000006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6 16"/>
    <s v="JE"/>
    <n v="308883"/>
    <d v="2016-06-30T00:00:00"/>
    <m/>
    <n v="-38.07"/>
    <n v="-38.07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6 16"/>
    <s v="JE"/>
    <n v="308883"/>
    <d v="2016-06-30T00:00:00"/>
    <m/>
    <n v="-38.07"/>
    <n v="-38.07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6 16"/>
    <s v="JE"/>
    <n v="308883"/>
    <d v="2016-06-30T00:00:00"/>
    <m/>
    <n v="-76.150000000000006"/>
    <n v="-76.150000000000006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6 16"/>
    <s v="JE"/>
    <n v="308883"/>
    <d v="2016-06-30T00:00:00"/>
    <m/>
    <n v="-76.150000000000006"/>
    <n v="-76.150000000000006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6 16"/>
    <s v="JE"/>
    <n v="308883"/>
    <d v="2016-06-30T00:00:00"/>
    <m/>
    <n v="-114.22"/>
    <n v="-114.22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6 16"/>
    <s v="JE"/>
    <n v="308883"/>
    <d v="2016-06-30T00:00:00"/>
    <m/>
    <n v="-152.29"/>
    <n v="-152.29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6 16"/>
    <s v="JE"/>
    <n v="308883"/>
    <d v="2016-06-30T00:00:00"/>
    <m/>
    <n v="-152.29"/>
    <n v="-152.29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6 16"/>
    <s v="JE"/>
    <n v="308883"/>
    <d v="2016-06-30T00:00:00"/>
    <m/>
    <n v="-76.150000000000006"/>
    <n v="-76.150000000000006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6 16"/>
    <s v="JE"/>
    <n v="308883"/>
    <d v="2016-06-30T00:00:00"/>
    <m/>
    <n v="-76.150000000000006"/>
    <n v="-76.150000000000006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6 16"/>
    <s v="JE"/>
    <n v="308883"/>
    <d v="2016-06-30T00:00:00"/>
    <m/>
    <n v="-114.22"/>
    <n v="-114.22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6 16"/>
    <s v="JE"/>
    <n v="308883"/>
    <d v="2016-06-30T00:00:00"/>
    <m/>
    <n v="-38.07"/>
    <n v="-38.07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6 16"/>
    <s v="JE"/>
    <n v="308883"/>
    <d v="2016-06-30T00:00:00"/>
    <m/>
    <n v="-114.22"/>
    <n v="-114.22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6 16"/>
    <s v="JE"/>
    <n v="308883"/>
    <d v="2016-06-30T00:00:00"/>
    <m/>
    <n v="-152.29"/>
    <n v="-152.29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6 16"/>
    <s v="JE"/>
    <n v="308883"/>
    <d v="2016-06-30T00:00:00"/>
    <m/>
    <n v="-76.150000000000006"/>
    <n v="-76.15000000000000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59"/>
    <d v="2016-06-30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59"/>
    <d v="2016-06-30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59"/>
    <d v="2016-06-30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59"/>
    <d v="2016-06-30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59"/>
    <d v="2016-06-30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59"/>
    <d v="2016-06-30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59"/>
    <d v="2016-06-30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59"/>
    <d v="2016-06-30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59"/>
    <d v="2016-06-30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59"/>
    <d v="2016-06-30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59"/>
    <d v="2016-06-30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59"/>
    <d v="2016-06-30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59"/>
    <d v="2016-06-30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59"/>
    <d v="2016-06-30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2"/>
    <x v="12"/>
    <m/>
    <s v="Wilson, Colby"/>
    <s v="T4"/>
    <n v="1656"/>
    <d v="2016-06-21T00:00:00"/>
    <m/>
    <n v="-209.25"/>
    <n v="-209.25"/>
    <s v="AA"/>
    <s v="P"/>
    <s v="6100 - SALARIES &amp; WAGES"/>
    <x v="12"/>
    <s v="Water Serv Corp of Kentucky"/>
    <s v="MWR"/>
    <s v="KY"/>
    <x v="1"/>
  </r>
  <r>
    <n v="345"/>
    <n v="345102"/>
    <x v="12"/>
    <m/>
    <s v="Wilson, Colby"/>
    <s v="T4"/>
    <n v="1656"/>
    <d v="2016-06-21T00:00:00"/>
    <m/>
    <n v="-209.25"/>
    <n v="-209.25"/>
    <s v="AA"/>
    <s v="P"/>
    <s v="6100 - SALARIES &amp; WAGES"/>
    <x v="12"/>
    <s v="Water Serv Corp of Kentucky"/>
    <s v="MWR"/>
    <s v="KY"/>
    <x v="1"/>
  </r>
  <r>
    <n v="345"/>
    <n v="345102"/>
    <x v="12"/>
    <m/>
    <s v="Wilson, Colby"/>
    <s v="T4"/>
    <n v="1656"/>
    <d v="2016-06-21T00:00:00"/>
    <m/>
    <n v="-125.55"/>
    <n v="-125.55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56"/>
    <d v="2016-06-21T00:00:00"/>
    <m/>
    <n v="-125.55"/>
    <n v="-125.55"/>
    <s v="AA"/>
    <s v="P"/>
    <s v="6100 - SALARIES &amp; WAGES"/>
    <x v="12"/>
    <s v="Water Serv Corp of Kentucky"/>
    <s v="MWR"/>
    <s v="KY"/>
    <x v="1"/>
  </r>
  <r>
    <n v="345"/>
    <n v="345102"/>
    <x v="12"/>
    <m/>
    <s v="Johnson, Harvey H."/>
    <s v="T4"/>
    <n v="1656"/>
    <d v="2016-06-21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Johnson, Harvey H."/>
    <s v="T4"/>
    <n v="1656"/>
    <d v="2016-06-21T00:00:00"/>
    <m/>
    <n v="-152.63999999999999"/>
    <n v="-152.63999999999999"/>
    <s v="AA"/>
    <s v="P"/>
    <s v="6100 - SALARIES &amp; WAGES"/>
    <x v="12"/>
    <s v="Water Serv Corp of Kentucky"/>
    <s v="MWR"/>
    <s v="KY"/>
    <x v="1"/>
  </r>
  <r>
    <n v="345"/>
    <n v="345102"/>
    <x v="12"/>
    <m/>
    <s v="Onkst, James H."/>
    <s v="T4"/>
    <n v="1656"/>
    <d v="2016-06-21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Onkst, James H."/>
    <s v="T4"/>
    <n v="1656"/>
    <d v="2016-06-21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Onkst, James H."/>
    <s v="T4"/>
    <n v="1656"/>
    <d v="2016-06-21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Onkst, James H."/>
    <s v="T4"/>
    <n v="1656"/>
    <d v="2016-06-21T00:00:00"/>
    <m/>
    <n v="-114.48"/>
    <n v="-114.48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56"/>
    <d v="2016-06-21T00:00:00"/>
    <m/>
    <n v="-152.63999999999999"/>
    <n v="-152.63999999999999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56"/>
    <d v="2016-06-21T00:00:00"/>
    <m/>
    <n v="-152.63999999999999"/>
    <n v="-152.63999999999999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56"/>
    <d v="2016-06-21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56"/>
    <d v="2016-06-21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56"/>
    <d v="2016-06-21T00:00:00"/>
    <m/>
    <n v="-152.63999999999999"/>
    <n v="-152.63999999999999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56"/>
    <d v="2016-06-21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56"/>
    <d v="2016-06-21T00:00:00"/>
    <m/>
    <n v="-83.7"/>
    <n v="-83.7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56"/>
    <d v="2016-06-21T00:00:00"/>
    <m/>
    <n v="-125.55"/>
    <n v="-125.55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56"/>
    <d v="2016-06-21T00:00:00"/>
    <m/>
    <n v="-41.85"/>
    <n v="-41.85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56"/>
    <d v="2016-06-21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56"/>
    <d v="2016-06-21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56"/>
    <d v="2016-06-21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56"/>
    <d v="2016-06-21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53"/>
    <d v="2016-06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53"/>
    <d v="2016-06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53"/>
    <d v="2016-06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53"/>
    <d v="2016-06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53"/>
    <d v="2016-06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53"/>
    <d v="2016-06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53"/>
    <d v="2016-06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53"/>
    <d v="2016-06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50"/>
    <d v="2016-06-07T00:00:00"/>
    <m/>
    <n v="-152.63999999999999"/>
    <n v="-152.63999999999999"/>
    <s v="AA"/>
    <s v="P"/>
    <s v="6100 - SALARIES &amp; WAGES"/>
    <x v="12"/>
    <s v="Water Serv Corp of Kentucky"/>
    <s v="MWR"/>
    <s v="KY"/>
    <x v="1"/>
  </r>
  <r>
    <n v="345"/>
    <n v="345102"/>
    <x v="12"/>
    <m/>
    <s v="Onkst, James H."/>
    <s v="T4"/>
    <n v="1650"/>
    <d v="2016-06-07T00:00:00"/>
    <m/>
    <n v="-152.63999999999999"/>
    <n v="-152.63999999999999"/>
    <s v="AA"/>
    <s v="P"/>
    <s v="6100 - SALARIES &amp; WAGES"/>
    <x v="12"/>
    <s v="Water Serv Corp of Kentucky"/>
    <s v="MWR"/>
    <s v="KY"/>
    <x v="1"/>
  </r>
  <r>
    <n v="345"/>
    <n v="345102"/>
    <x v="12"/>
    <m/>
    <s v="Onkst, James H."/>
    <s v="T4"/>
    <n v="1650"/>
    <d v="2016-06-07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50"/>
    <d v="2016-06-07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50"/>
    <d v="2016-06-07T00:00:00"/>
    <m/>
    <n v="-167.4"/>
    <n v="-167.4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50"/>
    <d v="2016-06-07T00:00:00"/>
    <m/>
    <n v="-41.85"/>
    <n v="-41.85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50"/>
    <d v="2016-06-07T00:00:00"/>
    <m/>
    <n v="-167.4"/>
    <n v="-167.4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50"/>
    <d v="2016-06-07T00:00:00"/>
    <m/>
    <n v="-83.7"/>
    <n v="-83.7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50"/>
    <d v="2016-06-07T00:00:00"/>
    <m/>
    <n v="-83.7"/>
    <n v="-83.7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50"/>
    <d v="2016-06-07T00:00:00"/>
    <m/>
    <n v="-41.85"/>
    <n v="-41.85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50"/>
    <d v="2016-06-07T00:00:00"/>
    <m/>
    <n v="-83.7"/>
    <n v="-83.7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50"/>
    <d v="2016-06-07T00:00:00"/>
    <m/>
    <n v="-83.7"/>
    <n v="-83.7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50"/>
    <d v="2016-06-07T00:00:00"/>
    <m/>
    <n v="-125.55"/>
    <n v="-125.55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50"/>
    <d v="2016-06-07T00:00:00"/>
    <m/>
    <n v="-167.4"/>
    <n v="-167.4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50"/>
    <d v="2016-06-07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50"/>
    <d v="2016-06-07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50"/>
    <d v="2016-06-07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50"/>
    <d v="2016-06-07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50"/>
    <d v="2016-06-07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50"/>
    <d v="2016-06-07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50"/>
    <d v="2016-06-07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50"/>
    <d v="2016-06-07T00:00:00"/>
    <m/>
    <n v="-343.44"/>
    <n v="-343.44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50"/>
    <d v="2016-06-07T00:00:00"/>
    <m/>
    <n v="-171.72"/>
    <n v="-171.72"/>
    <s v="AA"/>
    <s v="P"/>
    <s v="6100 - SALARIES &amp; WAGES"/>
    <x v="12"/>
    <s v="Water Serv Corp of Kentucky"/>
    <s v="MWR"/>
    <s v="KY"/>
    <x v="1"/>
  </r>
  <r>
    <n v="345"/>
    <n v="345102"/>
    <x v="12"/>
    <m/>
    <s v="Onkst, James H."/>
    <s v="T4"/>
    <n v="1650"/>
    <d v="2016-06-07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5 16"/>
    <s v="JE"/>
    <n v="308606"/>
    <d v="2016-05-31T00:00:00"/>
    <m/>
    <n v="-190.37"/>
    <n v="-190.37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5 16"/>
    <s v="JE"/>
    <n v="308606"/>
    <d v="2016-05-31T00:00:00"/>
    <m/>
    <n v="-190.37"/>
    <n v="-190.37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5 16"/>
    <s v="JE"/>
    <n v="308606"/>
    <d v="2016-05-31T00:00:00"/>
    <m/>
    <n v="-228.44"/>
    <n v="-228.44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5 16"/>
    <s v="JE"/>
    <n v="308606"/>
    <d v="2016-05-31T00:00:00"/>
    <m/>
    <n v="-266.52"/>
    <n v="-266.52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5 16"/>
    <s v="JE"/>
    <n v="308606"/>
    <d v="2016-05-31T00:00:00"/>
    <m/>
    <n v="-209.41"/>
    <n v="-209.41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5 16"/>
    <s v="JE"/>
    <n v="308606"/>
    <d v="2016-05-31T00:00:00"/>
    <m/>
    <n v="-304.58999999999997"/>
    <n v="-304.58999999999997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5 16"/>
    <s v="JE"/>
    <n v="308606"/>
    <d v="2016-05-31T00:00:00"/>
    <m/>
    <n v="-266.52"/>
    <n v="-266.52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5 16"/>
    <s v="JE"/>
    <n v="308606"/>
    <d v="2016-05-31T00:00:00"/>
    <m/>
    <n v="-266.52"/>
    <n v="-266.52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5 16"/>
    <s v="JE"/>
    <n v="308606"/>
    <d v="2016-05-31T00:00:00"/>
    <m/>
    <n v="-266.52"/>
    <n v="-266.52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5 16"/>
    <s v="JE"/>
    <n v="308606"/>
    <d v="2016-05-31T00:00:00"/>
    <m/>
    <n v="-76.150000000000006"/>
    <n v="-76.150000000000006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5 16"/>
    <s v="JE"/>
    <n v="308606"/>
    <d v="2016-05-31T00:00:00"/>
    <m/>
    <n v="-209.41"/>
    <n v="-209.41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5 16"/>
    <s v="JE"/>
    <n v="308606"/>
    <d v="2016-05-31T00:00:00"/>
    <m/>
    <n v="-152.29"/>
    <n v="-152.29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5 16"/>
    <s v="JE"/>
    <n v="308606"/>
    <d v="2016-05-31T00:00:00"/>
    <m/>
    <n v="-133.26"/>
    <n v="-133.26"/>
    <s v="AA"/>
    <s v="P"/>
    <s v="6100 - SALARIES &amp; WAGES"/>
    <x v="12"/>
    <s v="Water Serv Corp of Kentucky"/>
    <s v="MWR"/>
    <s v="KY"/>
    <x v="1"/>
  </r>
  <r>
    <n v="345"/>
    <n v="345102"/>
    <x v="12"/>
    <m/>
    <s v="Haas, Bruce T."/>
    <s v="T4"/>
    <n v="1644"/>
    <d v="2016-05-31T00:00:00"/>
    <m/>
    <n v="-273"/>
    <n v="-273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44"/>
    <d v="2016-05-31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44"/>
    <d v="2016-05-31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44"/>
    <d v="2016-05-31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44"/>
    <d v="2016-05-31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44"/>
    <d v="2016-05-31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44"/>
    <d v="2016-05-31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44"/>
    <d v="2016-05-31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44"/>
    <d v="2016-05-31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41"/>
    <d v="2016-05-24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41"/>
    <d v="2016-05-24T00:00:00"/>
    <m/>
    <n v="-152.63999999999999"/>
    <n v="-152.63999999999999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41"/>
    <d v="2016-05-24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41"/>
    <d v="2016-05-24T00:00:00"/>
    <m/>
    <n v="-114.48"/>
    <n v="-114.48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41"/>
    <d v="2016-05-24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41"/>
    <d v="2016-05-24T00:00:00"/>
    <m/>
    <n v="-334.8"/>
    <n v="-334.8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41"/>
    <d v="2016-05-24T00:00:00"/>
    <m/>
    <n v="-83.7"/>
    <n v="-83.7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41"/>
    <d v="2016-05-24T00:00:00"/>
    <m/>
    <n v="-251.1"/>
    <n v="-251.1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41"/>
    <d v="2016-05-24T00:00:00"/>
    <m/>
    <n v="-41.85"/>
    <n v="-41.85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41"/>
    <d v="2016-05-24T00:00:00"/>
    <m/>
    <n v="-83.7"/>
    <n v="-83.7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41"/>
    <d v="2016-05-24T00:00:00"/>
    <m/>
    <n v="-83.7"/>
    <n v="-83.7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41"/>
    <d v="2016-05-24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41"/>
    <d v="2016-05-24T00:00:00"/>
    <m/>
    <n v="-152.63999999999999"/>
    <n v="-152.63999999999999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41"/>
    <d v="2016-05-24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Onkst, James H."/>
    <s v="T4"/>
    <n v="1641"/>
    <d v="2016-05-24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Onkst, James H."/>
    <s v="T4"/>
    <n v="1641"/>
    <d v="2016-05-24T00:00:00"/>
    <m/>
    <n v="-267.12"/>
    <n v="-267.12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41"/>
    <d v="2016-05-24T00:00:00"/>
    <m/>
    <n v="-292.95"/>
    <n v="-292.95"/>
    <s v="AA"/>
    <s v="P"/>
    <s v="6100 - SALARIES &amp; WAGES"/>
    <x v="12"/>
    <s v="Water Serv Corp of Kentucky"/>
    <s v="MWR"/>
    <s v="KY"/>
    <x v="1"/>
  </r>
  <r>
    <n v="345"/>
    <n v="345102"/>
    <x v="12"/>
    <m/>
    <s v="Haas, Bruce T."/>
    <s v="T4"/>
    <n v="1638"/>
    <d v="2016-05-15T00:00:00"/>
    <m/>
    <n v="-182"/>
    <n v="-182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38"/>
    <d v="2016-05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38"/>
    <d v="2016-05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38"/>
    <d v="2016-05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38"/>
    <d v="2016-05-15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38"/>
    <d v="2016-05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38"/>
    <d v="2016-05-15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38"/>
    <d v="2016-05-15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38"/>
    <d v="2016-05-15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38"/>
    <d v="2016-05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38"/>
    <d v="2016-05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38"/>
    <d v="2016-05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Wilson, Colby"/>
    <s v="T4"/>
    <n v="1635"/>
    <d v="2016-05-10T00:00:00"/>
    <m/>
    <n v="-167.4"/>
    <n v="-167.4"/>
    <s v="AA"/>
    <s v="P"/>
    <s v="6100 - SALARIES &amp; WAGES"/>
    <x v="12"/>
    <s v="Water Serv Corp of Kentucky"/>
    <s v="MWR"/>
    <s v="KY"/>
    <x v="1"/>
  </r>
  <r>
    <n v="345"/>
    <n v="345102"/>
    <x v="12"/>
    <m/>
    <s v="Wilson, Colby"/>
    <s v="T4"/>
    <n v="1635"/>
    <d v="2016-05-10T00:00:00"/>
    <m/>
    <n v="-167.4"/>
    <n v="-167.4"/>
    <s v="AA"/>
    <s v="P"/>
    <s v="6100 - SALARIES &amp; WAGES"/>
    <x v="12"/>
    <s v="Water Serv Corp of Kentucky"/>
    <s v="MWR"/>
    <s v="KY"/>
    <x v="1"/>
  </r>
  <r>
    <n v="345"/>
    <n v="345102"/>
    <x v="12"/>
    <m/>
    <s v="Johnson, Harvey H."/>
    <s v="T4"/>
    <n v="1635"/>
    <d v="2016-05-10T00:00:00"/>
    <m/>
    <n v="-133.56"/>
    <n v="-133.56"/>
    <s v="AA"/>
    <s v="P"/>
    <s v="6100 - SALARIES &amp; WAGES"/>
    <x v="12"/>
    <s v="Water Serv Corp of Kentucky"/>
    <s v="MWR"/>
    <s v="KY"/>
    <x v="1"/>
  </r>
  <r>
    <n v="345"/>
    <n v="345102"/>
    <x v="12"/>
    <m/>
    <s v="Onkst, James H."/>
    <s v="T4"/>
    <n v="1635"/>
    <d v="2016-05-10T00:00:00"/>
    <m/>
    <n v="-267.12"/>
    <n v="-267.12"/>
    <s v="AA"/>
    <s v="P"/>
    <s v="6100 - SALARIES &amp; WAGES"/>
    <x v="12"/>
    <s v="Water Serv Corp of Kentucky"/>
    <s v="MWR"/>
    <s v="KY"/>
    <x v="1"/>
  </r>
  <r>
    <n v="345"/>
    <n v="345102"/>
    <x v="12"/>
    <m/>
    <s v="Onkst, James H."/>
    <s v="T4"/>
    <n v="1635"/>
    <d v="2016-05-10T00:00:00"/>
    <m/>
    <n v="-190.8"/>
    <n v="-190.8"/>
    <s v="AA"/>
    <s v="P"/>
    <s v="6100 - SALARIES &amp; WAGES"/>
    <x v="12"/>
    <s v="Water Serv Corp of Kentucky"/>
    <s v="MWR"/>
    <s v="KY"/>
    <x v="1"/>
  </r>
  <r>
    <n v="345"/>
    <n v="345102"/>
    <x v="12"/>
    <m/>
    <s v="Onkst, James H."/>
    <s v="T4"/>
    <n v="1635"/>
    <d v="2016-05-10T00:00:00"/>
    <m/>
    <n v="-190.8"/>
    <n v="-190.8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35"/>
    <d v="2016-05-10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35"/>
    <d v="2016-05-10T00:00:00"/>
    <m/>
    <n v="-228.96"/>
    <n v="-228.96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35"/>
    <d v="2016-05-10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35"/>
    <d v="2016-05-10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35"/>
    <d v="2016-05-10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35"/>
    <d v="2016-05-10T00:00:00"/>
    <m/>
    <n v="-228.96"/>
    <n v="-228.96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35"/>
    <d v="2016-05-10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35"/>
    <d v="2016-05-10T00:00:00"/>
    <m/>
    <n v="-230.18"/>
    <n v="-230.18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35"/>
    <d v="2016-05-10T00:00:00"/>
    <m/>
    <n v="-292.95"/>
    <n v="-292.95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35"/>
    <d v="2016-05-10T00:00:00"/>
    <m/>
    <n v="-167.4"/>
    <n v="-167.4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35"/>
    <d v="2016-05-10T00:00:00"/>
    <m/>
    <n v="-292.95"/>
    <n v="-292.95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35"/>
    <d v="2016-05-10T00:00:00"/>
    <m/>
    <n v="-230.18"/>
    <n v="-230.18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35"/>
    <d v="2016-05-10T00:00:00"/>
    <m/>
    <n v="-146.47999999999999"/>
    <n v="-146.47999999999999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35"/>
    <d v="2016-05-10T00:00:00"/>
    <m/>
    <n v="-167.4"/>
    <n v="-167.4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35"/>
    <d v="2016-05-10T00:00:00"/>
    <m/>
    <n v="-83.7"/>
    <n v="-83.7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35"/>
    <d v="2016-05-10T00:00:00"/>
    <m/>
    <n v="-20.93"/>
    <n v="-20.93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35"/>
    <d v="2016-05-10T00:00:00"/>
    <m/>
    <n v="-83.7"/>
    <n v="-83.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35"/>
    <d v="2016-05-10T00:00:00"/>
    <m/>
    <n v="-152.63999999999999"/>
    <n v="-152.63999999999999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35"/>
    <d v="2016-05-10T00:00:00"/>
    <m/>
    <n v="-125.55"/>
    <n v="-125.55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35"/>
    <d v="2016-05-10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35"/>
    <d v="2016-05-10T00:00:00"/>
    <m/>
    <n v="-152.63999999999999"/>
    <n v="-152.63999999999999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35"/>
    <d v="2016-05-10T00:00:00"/>
    <m/>
    <n v="-152.63999999999999"/>
    <n v="-152.63999999999999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35"/>
    <d v="2016-05-10T00:00:00"/>
    <m/>
    <n v="-228.96"/>
    <n v="-228.96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35"/>
    <d v="2016-05-10T00:00:00"/>
    <m/>
    <n v="-381.6"/>
    <n v="-381.6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35"/>
    <d v="2016-05-10T00:00:00"/>
    <m/>
    <n v="-19.079999999999998"/>
    <n v="-19.079999999999998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35"/>
    <d v="2016-05-10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35"/>
    <d v="2016-05-10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35"/>
    <d v="2016-05-10T00:00:00"/>
    <m/>
    <n v="-19.079999999999998"/>
    <n v="-19.079999999999998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35"/>
    <d v="2016-05-10T00:00:00"/>
    <m/>
    <n v="-19.079999999999998"/>
    <n v="-19.079999999999998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35"/>
    <d v="2016-05-10T00:00:00"/>
    <m/>
    <n v="-19.079999999999998"/>
    <n v="-19.079999999999998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35"/>
    <d v="2016-05-10T00:00:00"/>
    <m/>
    <n v="-152.63999999999999"/>
    <n v="-152.63999999999999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35"/>
    <d v="2016-05-10T00:00:00"/>
    <m/>
    <n v="-343.44"/>
    <n v="-343.44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35"/>
    <d v="2016-05-10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Wilson, Colby"/>
    <s v="T4"/>
    <n v="1635"/>
    <d v="2016-05-10T00:00:00"/>
    <m/>
    <n v="-251.1"/>
    <n v="-251.1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4 16"/>
    <s v="JE"/>
    <n v="308354"/>
    <d v="2016-04-30T00:00:00"/>
    <m/>
    <n v="-152.29"/>
    <n v="-152.29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4 16"/>
    <s v="JE"/>
    <n v="308354"/>
    <d v="2016-04-30T00:00:00"/>
    <m/>
    <n v="-76.150000000000006"/>
    <n v="-76.150000000000006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4 16"/>
    <s v="JE"/>
    <n v="308354"/>
    <d v="2016-04-30T00:00:00"/>
    <m/>
    <n v="-76.150000000000006"/>
    <n v="-76.150000000000006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4 16"/>
    <s v="JE"/>
    <n v="308354"/>
    <d v="2016-04-30T00:00:00"/>
    <m/>
    <n v="-228.44"/>
    <n v="-228.44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4 16"/>
    <s v="JE"/>
    <n v="308354"/>
    <d v="2016-04-30T00:00:00"/>
    <m/>
    <n v="-114.22"/>
    <n v="-114.22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4 16"/>
    <s v="JE"/>
    <n v="308354"/>
    <d v="2016-04-30T00:00:00"/>
    <m/>
    <n v="-152.29"/>
    <n v="-152.29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4 16"/>
    <s v="JE"/>
    <n v="308354"/>
    <d v="2016-04-30T00:00:00"/>
    <m/>
    <n v="-228.44"/>
    <n v="-228.44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4 16"/>
    <s v="JE"/>
    <n v="308354"/>
    <d v="2016-04-30T00:00:00"/>
    <m/>
    <n v="-114.22"/>
    <n v="-114.22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4 16"/>
    <s v="JE"/>
    <n v="308354"/>
    <d v="2016-04-30T00:00:00"/>
    <m/>
    <n v="-152.29"/>
    <n v="-152.29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4 16"/>
    <s v="JE"/>
    <n v="308354"/>
    <d v="2016-04-30T00:00:00"/>
    <m/>
    <n v="-152.29"/>
    <n v="-152.29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4 16"/>
    <s v="JE"/>
    <n v="308354"/>
    <d v="2016-04-30T00:00:00"/>
    <m/>
    <n v="-304.58999999999997"/>
    <n v="-304.58999999999997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4 16"/>
    <s v="JE"/>
    <n v="308354"/>
    <d v="2016-04-30T00:00:00"/>
    <m/>
    <n v="-114.22"/>
    <n v="-114.22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4 16"/>
    <s v="JE"/>
    <n v="308354"/>
    <d v="2016-04-30T00:00:00"/>
    <m/>
    <n v="-304.58999999999997"/>
    <n v="-304.58999999999997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4 16"/>
    <s v="JE"/>
    <n v="308354"/>
    <d v="2016-04-30T00:00:00"/>
    <m/>
    <n v="-304.58999999999997"/>
    <n v="-304.58999999999997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4 16"/>
    <s v="JE"/>
    <n v="308354"/>
    <d v="2016-04-30T00:00:00"/>
    <m/>
    <n v="-76.150000000000006"/>
    <n v="-76.150000000000006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4 16"/>
    <s v="JE"/>
    <n v="308354"/>
    <d v="2016-04-30T00:00:00"/>
    <m/>
    <n v="-152.29"/>
    <n v="-152.29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4 16"/>
    <s v="JE"/>
    <n v="308354"/>
    <d v="2016-04-30T00:00:00"/>
    <m/>
    <n v="-57.11"/>
    <n v="-57.11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4 16"/>
    <s v="JE"/>
    <n v="308354"/>
    <d v="2016-04-30T00:00:00"/>
    <m/>
    <n v="-114.22"/>
    <n v="-114.22"/>
    <s v="AA"/>
    <s v="P"/>
    <s v="6100 - SALARIES &amp; WAGES"/>
    <x v="12"/>
    <s v="Water Serv Corp of Kentucky"/>
    <s v="MWR"/>
    <s v="KY"/>
    <x v="1"/>
  </r>
  <r>
    <n v="345"/>
    <n v="345102"/>
    <x v="12"/>
    <m/>
    <s v="Haas, Bruce T."/>
    <s v="T4"/>
    <n v="1629"/>
    <d v="2016-04-30T00:00:00"/>
    <m/>
    <n v="-182"/>
    <n v="-182"/>
    <s v="AA"/>
    <s v="P"/>
    <s v="6100 - SALARIES &amp; WAGES"/>
    <x v="12"/>
    <s v="Water Serv Corp of Kentucky"/>
    <s v="MWR"/>
    <s v="KY"/>
    <x v="1"/>
  </r>
  <r>
    <n v="345"/>
    <n v="345102"/>
    <x v="12"/>
    <m/>
    <s v="Haas, Bruce T."/>
    <s v="T4"/>
    <n v="1629"/>
    <d v="2016-04-30T00:00:00"/>
    <m/>
    <n v="-270"/>
    <n v="-270"/>
    <s v="AA"/>
    <s v="P"/>
    <s v="6100 - SALARIES &amp; WAGES"/>
    <x v="12"/>
    <s v="Water Serv Corp of Kentucky"/>
    <s v="MWR"/>
    <s v="KY"/>
    <x v="1"/>
  </r>
  <r>
    <n v="345"/>
    <n v="345102"/>
    <x v="12"/>
    <m/>
    <s v="Haas, Bruce T."/>
    <s v="T4"/>
    <n v="1629"/>
    <d v="2016-04-30T00:00:00"/>
    <m/>
    <n v="-180"/>
    <n v="-180"/>
    <s v="AA"/>
    <s v="P"/>
    <s v="6100 - SALARIES &amp; WAGES"/>
    <x v="12"/>
    <s v="Water Serv Corp of Kentucky"/>
    <s v="MWR"/>
    <s v="KY"/>
    <x v="1"/>
  </r>
  <r>
    <n v="345"/>
    <n v="345102"/>
    <x v="12"/>
    <m/>
    <s v="Haas, Bruce T."/>
    <s v="T4"/>
    <n v="1629"/>
    <d v="2016-04-30T00:00:00"/>
    <m/>
    <n v="-270"/>
    <n v="-270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29"/>
    <d v="2016-04-30T00:00:00"/>
    <m/>
    <n v="-332.64"/>
    <n v="-332.64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29"/>
    <d v="2016-04-30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29"/>
    <d v="2016-04-30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29"/>
    <d v="2016-04-30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29"/>
    <d v="2016-04-30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29"/>
    <d v="2016-04-30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29"/>
    <d v="2016-04-30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29"/>
    <d v="2016-04-30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29"/>
    <d v="2016-04-30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29"/>
    <d v="2016-04-30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29"/>
    <d v="2016-04-30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29"/>
    <d v="2016-04-30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29"/>
    <d v="2016-04-30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29"/>
    <d v="2016-04-30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Haas, Bruce T."/>
    <s v="T4"/>
    <n v="1629"/>
    <d v="2016-04-30T00:00:00"/>
    <m/>
    <n v="-90"/>
    <n v="-90"/>
    <s v="AA"/>
    <s v="P"/>
    <s v="6100 - SALARIES &amp; WAGES"/>
    <x v="12"/>
    <s v="Water Serv Corp of Kentucky"/>
    <s v="MWR"/>
    <s v="KY"/>
    <x v="1"/>
  </r>
  <r>
    <n v="345"/>
    <n v="345102"/>
    <x v="12"/>
    <m/>
    <s v="Johnson, Harvey H."/>
    <s v="T4"/>
    <n v="1626"/>
    <d v="2016-04-26T00:00:00"/>
    <m/>
    <n v="-114.48"/>
    <n v="-114.48"/>
    <s v="AA"/>
    <s v="P"/>
    <s v="6100 - SALARIES &amp; WAGES"/>
    <x v="12"/>
    <s v="Water Serv Corp of Kentucky"/>
    <s v="MWR"/>
    <s v="KY"/>
    <x v="1"/>
  </r>
  <r>
    <n v="345"/>
    <n v="345102"/>
    <x v="12"/>
    <m/>
    <s v="Onkst, James H."/>
    <s v="T4"/>
    <n v="1626"/>
    <d v="2016-04-26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Onkst, James H."/>
    <s v="T4"/>
    <n v="1626"/>
    <d v="2016-04-26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Onkst, James H."/>
    <s v="T4"/>
    <n v="1626"/>
    <d v="2016-04-26T00:00:00"/>
    <m/>
    <n v="-95.4"/>
    <n v="-95.4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26"/>
    <d v="2016-04-26T00:00:00"/>
    <m/>
    <n v="-190.8"/>
    <n v="-190.8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26"/>
    <d v="2016-04-26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26"/>
    <d v="2016-04-26T00:00:00"/>
    <m/>
    <n v="-152.63999999999999"/>
    <n v="-152.63999999999999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26"/>
    <d v="2016-04-26T00:00:00"/>
    <m/>
    <n v="-152.63999999999999"/>
    <n v="-152.63999999999999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26"/>
    <d v="2016-04-26T00:00:00"/>
    <m/>
    <n v="-152.63999999999999"/>
    <n v="-152.63999999999999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26"/>
    <d v="2016-04-26T00:00:00"/>
    <m/>
    <n v="-228.96"/>
    <n v="-228.96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26"/>
    <d v="2016-04-26T00:00:00"/>
    <m/>
    <n v="-152.63999999999999"/>
    <n v="-152.63999999999999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26"/>
    <d v="2016-04-26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26"/>
    <d v="2016-04-26T00:00:00"/>
    <m/>
    <n v="-152.63999999999999"/>
    <n v="-152.63999999999999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26"/>
    <d v="2016-04-26T00:00:00"/>
    <m/>
    <n v="-83.7"/>
    <n v="-83.7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26"/>
    <d v="2016-04-26T00:00:00"/>
    <m/>
    <n v="-272.02999999999997"/>
    <n v="-272.02999999999997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26"/>
    <d v="2016-04-26T00:00:00"/>
    <m/>
    <n v="-104.63"/>
    <n v="-104.63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26"/>
    <d v="2016-04-26T00:00:00"/>
    <m/>
    <n v="-125.55"/>
    <n v="-125.55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26"/>
    <d v="2016-04-26T00:00:00"/>
    <m/>
    <n v="-125.55"/>
    <n v="-125.55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26"/>
    <d v="2016-04-26T00:00:00"/>
    <m/>
    <n v="-190.8"/>
    <n v="-190.8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26"/>
    <d v="2016-04-26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26"/>
    <d v="2016-04-26T00:00:00"/>
    <m/>
    <n v="-114.48"/>
    <n v="-114.48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26"/>
    <d v="2016-04-26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26"/>
    <d v="2016-04-26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26"/>
    <d v="2016-04-26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26"/>
    <d v="2016-04-26T00:00:00"/>
    <m/>
    <n v="-19.079999999999998"/>
    <n v="-19.079999999999998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26"/>
    <d v="2016-04-26T00:00:00"/>
    <m/>
    <n v="-114.48"/>
    <n v="-114.48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26"/>
    <d v="2016-04-26T00:00:00"/>
    <m/>
    <n v="-19.079999999999998"/>
    <n v="-19.079999999999998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26"/>
    <d v="2016-04-26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26"/>
    <d v="2016-04-26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26"/>
    <d v="2016-04-26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26"/>
    <d v="2016-04-26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Haas, Bruce T."/>
    <s v="T4"/>
    <n v="1620"/>
    <d v="2016-04-15T00:00:00"/>
    <m/>
    <n v="-180"/>
    <n v="-180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20"/>
    <d v="2016-04-15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2"/>
    <x v="12"/>
    <m/>
    <s v="Haas, Bruce T."/>
    <s v="T4"/>
    <n v="1620"/>
    <d v="2016-04-15T00:00:00"/>
    <m/>
    <n v="-180"/>
    <n v="-180"/>
    <s v="AA"/>
    <s v="P"/>
    <s v="6100 - SALARIES &amp; WAGES"/>
    <x v="12"/>
    <s v="Water Serv Corp of Kentucky"/>
    <s v="MWR"/>
    <s v="KY"/>
    <x v="1"/>
  </r>
  <r>
    <n v="345"/>
    <n v="345102"/>
    <x v="12"/>
    <m/>
    <s v="Haas, Bruce T."/>
    <s v="T4"/>
    <n v="1620"/>
    <d v="2016-04-15T00:00:00"/>
    <m/>
    <n v="-180"/>
    <n v="-180"/>
    <s v="AA"/>
    <s v="P"/>
    <s v="6100 - SALARIES &amp; WAGES"/>
    <x v="12"/>
    <s v="Water Serv Corp of Kentucky"/>
    <s v="MWR"/>
    <s v="KY"/>
    <x v="1"/>
  </r>
  <r>
    <n v="345"/>
    <n v="345102"/>
    <x v="12"/>
    <m/>
    <s v="Haas, Bruce T."/>
    <s v="T4"/>
    <n v="1620"/>
    <d v="2016-04-15T00:00:00"/>
    <m/>
    <n v="-180"/>
    <n v="-180"/>
    <s v="AA"/>
    <s v="P"/>
    <s v="6100 - SALARIES &amp; WAGES"/>
    <x v="12"/>
    <s v="Water Serv Corp of Kentucky"/>
    <s v="MWR"/>
    <s v="KY"/>
    <x v="1"/>
  </r>
  <r>
    <n v="345"/>
    <n v="345102"/>
    <x v="12"/>
    <m/>
    <s v="Haas, Bruce T."/>
    <s v="T4"/>
    <n v="1620"/>
    <d v="2016-04-15T00:00:00"/>
    <m/>
    <n v="-180"/>
    <n v="-180"/>
    <s v="AA"/>
    <s v="P"/>
    <s v="6100 - SALARIES &amp; WAGES"/>
    <x v="12"/>
    <s v="Water Serv Corp of Kentucky"/>
    <s v="MWR"/>
    <s v="KY"/>
    <x v="1"/>
  </r>
  <r>
    <n v="345"/>
    <n v="345102"/>
    <x v="12"/>
    <m/>
    <s v="Haas, Bruce T."/>
    <s v="T4"/>
    <n v="1620"/>
    <d v="2016-04-15T00:00:00"/>
    <m/>
    <n v="-180"/>
    <n v="-180"/>
    <s v="AA"/>
    <s v="P"/>
    <s v="6100 - SALARIES &amp; WAGES"/>
    <x v="12"/>
    <s v="Water Serv Corp of Kentucky"/>
    <s v="MWR"/>
    <s v="KY"/>
    <x v="1"/>
  </r>
  <r>
    <n v="345"/>
    <n v="345102"/>
    <x v="12"/>
    <m/>
    <s v="Haas, Bruce T."/>
    <s v="T4"/>
    <n v="1620"/>
    <d v="2016-04-15T00:00:00"/>
    <m/>
    <n v="-180"/>
    <n v="-180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20"/>
    <d v="2016-04-15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20"/>
    <d v="2016-04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20"/>
    <d v="2016-04-15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20"/>
    <d v="2016-04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20"/>
    <d v="2016-04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20"/>
    <d v="2016-04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20"/>
    <d v="2016-04-15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20"/>
    <d v="2016-04-15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20"/>
    <d v="2016-04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Haas, Bruce T."/>
    <s v="T4"/>
    <n v="1620"/>
    <d v="2016-04-15T00:00:00"/>
    <m/>
    <n v="-180"/>
    <n v="-180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23"/>
    <d v="2016-04-12T00:00:00"/>
    <m/>
    <n v="-19.079999999999998"/>
    <n v="-19.079999999999998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23"/>
    <d v="2016-04-12T00:00:00"/>
    <m/>
    <n v="-19.079999999999998"/>
    <n v="-19.079999999999998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23"/>
    <d v="2016-04-12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23"/>
    <d v="2016-04-12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23"/>
    <d v="2016-04-12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23"/>
    <d v="2016-04-12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23"/>
    <d v="2016-04-12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23"/>
    <d v="2016-04-12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23"/>
    <d v="2016-04-12T00:00:00"/>
    <m/>
    <n v="-152.63999999999999"/>
    <n v="-152.63999999999999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23"/>
    <d v="2016-04-12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23"/>
    <d v="2016-04-12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23"/>
    <d v="2016-04-12T00:00:00"/>
    <m/>
    <n v="-19.079999999999998"/>
    <n v="-19.079999999999998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23"/>
    <d v="2016-04-12T00:00:00"/>
    <m/>
    <n v="-152.63999999999999"/>
    <n v="-152.63999999999999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23"/>
    <d v="2016-04-12T00:00:00"/>
    <m/>
    <n v="-114.48"/>
    <n v="-114.48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23"/>
    <d v="2016-04-12T00:00:00"/>
    <m/>
    <n v="-324.36"/>
    <n v="-324.36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23"/>
    <d v="2016-04-12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23"/>
    <d v="2016-04-12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23"/>
    <d v="2016-04-12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23"/>
    <d v="2016-04-12T00:00:00"/>
    <m/>
    <n v="-152.63999999999999"/>
    <n v="-152.63999999999999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23"/>
    <d v="2016-04-12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23"/>
    <d v="2016-04-12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23"/>
    <d v="2016-04-12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23"/>
    <d v="2016-04-12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23"/>
    <d v="2016-04-12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Johnson, Harvey H."/>
    <s v="T4"/>
    <n v="1623"/>
    <d v="2016-04-12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Johnson, Harvey H."/>
    <s v="T4"/>
    <n v="1623"/>
    <d v="2016-04-12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23"/>
    <d v="2016-04-12T00:00:00"/>
    <m/>
    <n v="-114.48"/>
    <n v="-114.48"/>
    <s v="AA"/>
    <s v="P"/>
    <s v="6100 - SALARIES &amp; WAGES"/>
    <x v="12"/>
    <s v="Water Serv Corp of Kentucky"/>
    <s v="MWR"/>
    <s v="KY"/>
    <x v="1"/>
  </r>
  <r>
    <n v="345"/>
    <n v="345102"/>
    <x v="12"/>
    <m/>
    <s v="Johnson, Harvey H."/>
    <s v="T4"/>
    <n v="1623"/>
    <d v="2016-04-12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23"/>
    <d v="2016-04-12T00:00:00"/>
    <m/>
    <n v="-19.079999999999998"/>
    <n v="-19.079999999999998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32"/>
    <d v="2016-04-12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32"/>
    <d v="2016-04-12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32"/>
    <d v="2016-04-12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32"/>
    <d v="2016-04-12T00:00:00"/>
    <m/>
    <n v="-19.079999999999998"/>
    <n v="-19.079999999999998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32"/>
    <d v="2016-04-12T00:00:00"/>
    <m/>
    <n v="-19.079999999999998"/>
    <n v="-19.079999999999998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32"/>
    <d v="2016-04-12T00:00:00"/>
    <m/>
    <n v="-19.079999999999998"/>
    <n v="-19.079999999999998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32"/>
    <d v="2016-04-12T00:00:00"/>
    <m/>
    <n v="-19.079999999999998"/>
    <n v="-19.079999999999998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32"/>
    <d v="2016-04-12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32"/>
    <d v="2016-04-12T00:00:00"/>
    <m/>
    <n v="-152.63999999999999"/>
    <n v="-152.63999999999999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32"/>
    <d v="2016-04-12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32"/>
    <d v="2016-04-12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32"/>
    <d v="2016-04-12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32"/>
    <d v="2016-04-12T00:00:00"/>
    <m/>
    <n v="-152.63999999999999"/>
    <n v="-152.63999999999999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32"/>
    <d v="2016-04-12T00:00:00"/>
    <m/>
    <n v="-114.48"/>
    <n v="-114.48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32"/>
    <d v="2016-04-12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Johnson, Harvey H."/>
    <s v="T4"/>
    <n v="1632"/>
    <d v="2016-04-12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Johnson, Harvey H."/>
    <s v="T4"/>
    <n v="1632"/>
    <d v="2016-04-12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Johnson, Harvey H."/>
    <s v="T4"/>
    <n v="1632"/>
    <d v="2016-04-12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32"/>
    <d v="2016-04-12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32"/>
    <d v="2016-04-12T00:00:00"/>
    <m/>
    <n v="-114.48"/>
    <n v="-114.48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32"/>
    <d v="2016-04-12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32"/>
    <d v="2016-04-12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32"/>
    <d v="2016-04-12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32"/>
    <d v="2016-04-12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32"/>
    <d v="2016-04-12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32"/>
    <d v="2016-04-12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32"/>
    <d v="2016-04-12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32"/>
    <d v="2016-04-12T00:00:00"/>
    <m/>
    <n v="-152.63999999999999"/>
    <n v="-152.63999999999999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32"/>
    <d v="2016-04-12T00:00:00"/>
    <m/>
    <n v="-324.36"/>
    <n v="-324.36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23"/>
    <d v="2016-04-12T00:00:00"/>
    <n v="19.079999999999998"/>
    <m/>
    <n v="19.079999999999998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23"/>
    <d v="2016-04-12T00:00:00"/>
    <n v="19.079999999999998"/>
    <m/>
    <n v="19.079999999999998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23"/>
    <d v="2016-04-12T00:00:00"/>
    <n v="38.159999999999997"/>
    <m/>
    <n v="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23"/>
    <d v="2016-04-12T00:00:00"/>
    <n v="38.159999999999997"/>
    <m/>
    <n v="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23"/>
    <d v="2016-04-12T00:00:00"/>
    <n v="38.159999999999997"/>
    <m/>
    <n v="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23"/>
    <d v="2016-04-12T00:00:00"/>
    <n v="38.159999999999997"/>
    <m/>
    <n v="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23"/>
    <d v="2016-04-12T00:00:00"/>
    <n v="38.159999999999997"/>
    <m/>
    <n v="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23"/>
    <d v="2016-04-12T00:00:00"/>
    <n v="76.319999999999993"/>
    <m/>
    <n v="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23"/>
    <d v="2016-04-12T00:00:00"/>
    <n v="152.63999999999999"/>
    <m/>
    <n v="152.63999999999999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23"/>
    <d v="2016-04-12T00:00:00"/>
    <n v="76.319999999999993"/>
    <m/>
    <n v="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23"/>
    <d v="2016-04-12T00:00:00"/>
    <n v="38.159999999999997"/>
    <m/>
    <n v="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23"/>
    <d v="2016-04-12T00:00:00"/>
    <n v="19.079999999999998"/>
    <m/>
    <n v="19.079999999999998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23"/>
    <d v="2016-04-12T00:00:00"/>
    <n v="152.63999999999999"/>
    <m/>
    <n v="152.63999999999999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23"/>
    <d v="2016-04-12T00:00:00"/>
    <n v="114.48"/>
    <m/>
    <n v="114.48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23"/>
    <d v="2016-04-12T00:00:00"/>
    <n v="324.36"/>
    <m/>
    <n v="324.36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23"/>
    <d v="2016-04-12T00:00:00"/>
    <n v="76.319999999999993"/>
    <m/>
    <n v="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23"/>
    <d v="2016-04-12T00:00:00"/>
    <n v="76.319999999999993"/>
    <m/>
    <n v="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23"/>
    <d v="2016-04-12T00:00:00"/>
    <n v="76.319999999999993"/>
    <m/>
    <n v="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23"/>
    <d v="2016-04-12T00:00:00"/>
    <n v="152.63999999999999"/>
    <m/>
    <n v="152.63999999999999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23"/>
    <d v="2016-04-12T00:00:00"/>
    <n v="76.319999999999993"/>
    <m/>
    <n v="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23"/>
    <d v="2016-04-12T00:00:00"/>
    <n v="76.319999999999993"/>
    <m/>
    <n v="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23"/>
    <d v="2016-04-12T00:00:00"/>
    <n v="76.319999999999993"/>
    <m/>
    <n v="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23"/>
    <d v="2016-04-12T00:00:00"/>
    <n v="76.319999999999993"/>
    <m/>
    <n v="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23"/>
    <d v="2016-04-12T00:00:00"/>
    <n v="76.319999999999993"/>
    <m/>
    <n v="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Johnson, Harvey H."/>
    <s v="T4"/>
    <n v="1623"/>
    <d v="2016-04-12T00:00:00"/>
    <n v="76.319999999999993"/>
    <m/>
    <n v="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Johnson, Harvey H."/>
    <s v="T4"/>
    <n v="1623"/>
    <d v="2016-04-12T00:00:00"/>
    <n v="76.319999999999993"/>
    <m/>
    <n v="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23"/>
    <d v="2016-04-12T00:00:00"/>
    <n v="114.48"/>
    <m/>
    <n v="114.48"/>
    <s v="AA"/>
    <s v="P"/>
    <s v="6100 - SALARIES &amp; WAGES"/>
    <x v="12"/>
    <s v="Water Serv Corp of Kentucky"/>
    <s v="MWR"/>
    <s v="KY"/>
    <x v="1"/>
  </r>
  <r>
    <n v="345"/>
    <n v="345102"/>
    <x v="12"/>
    <m/>
    <s v="Johnson, Harvey H."/>
    <s v="T4"/>
    <n v="1623"/>
    <d v="2016-04-12T00:00:00"/>
    <n v="76.319999999999993"/>
    <m/>
    <n v="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23"/>
    <d v="2016-04-12T00:00:00"/>
    <n v="19.079999999999998"/>
    <m/>
    <n v="19.079999999999998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3 16"/>
    <s v="JE"/>
    <n v="308072"/>
    <d v="2016-03-31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3 16"/>
    <s v="JE"/>
    <n v="308072"/>
    <d v="2016-03-31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3 16"/>
    <s v="JE"/>
    <n v="308072"/>
    <d v="2016-03-31T00:00:00"/>
    <m/>
    <n v="-381.59"/>
    <n v="-381.59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3 16"/>
    <s v="JE"/>
    <n v="308072"/>
    <d v="2016-03-31T00:00:00"/>
    <m/>
    <n v="-305.27"/>
    <n v="-305.27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3 16"/>
    <s v="JE"/>
    <n v="308072"/>
    <d v="2016-03-31T00:00:00"/>
    <m/>
    <n v="-305.27"/>
    <n v="-305.27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3 16"/>
    <s v="JE"/>
    <n v="308072"/>
    <d v="2016-03-31T00:00:00"/>
    <m/>
    <n v="-228.95"/>
    <n v="-228.95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3 16"/>
    <s v="JE"/>
    <n v="308072"/>
    <d v="2016-03-31T00:00:00"/>
    <m/>
    <n v="-228.95"/>
    <n v="-228.95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3 16"/>
    <s v="JE"/>
    <n v="308072"/>
    <d v="2016-03-31T00:00:00"/>
    <m/>
    <n v="-57.24"/>
    <n v="-57.24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3 16"/>
    <s v="JE"/>
    <n v="308072"/>
    <d v="2016-03-31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3 16"/>
    <s v="JE"/>
    <n v="308072"/>
    <d v="2016-03-31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3 16"/>
    <s v="JE"/>
    <n v="308072"/>
    <d v="2016-03-31T00:00:00"/>
    <m/>
    <n v="-190.79"/>
    <n v="-190.79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3 16"/>
    <s v="JE"/>
    <n v="308072"/>
    <d v="2016-03-31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3 16"/>
    <s v="JE"/>
    <n v="308072"/>
    <d v="2016-03-31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3 16"/>
    <s v="JE"/>
    <n v="308072"/>
    <d v="2016-03-31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3 16"/>
    <s v="JE"/>
    <n v="308072"/>
    <d v="2016-03-31T00:00:00"/>
    <m/>
    <n v="-228.95"/>
    <n v="-228.95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3 16"/>
    <s v="JE"/>
    <n v="308072"/>
    <d v="2016-03-31T00:00:00"/>
    <m/>
    <n v="-228.95"/>
    <n v="-228.95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3 16"/>
    <s v="JE"/>
    <n v="308072"/>
    <d v="2016-03-31T00:00:00"/>
    <m/>
    <n v="-228.95"/>
    <n v="-228.95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3 16"/>
    <s v="JE"/>
    <n v="308072"/>
    <d v="2016-03-31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3 16"/>
    <s v="JE"/>
    <n v="308072"/>
    <d v="2016-03-31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3 16"/>
    <s v="JE"/>
    <n v="308072"/>
    <d v="2016-03-31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3 16"/>
    <s v="JE"/>
    <n v="308072"/>
    <d v="2016-03-31T00:00:00"/>
    <m/>
    <n v="-190.79"/>
    <n v="-190.79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17"/>
    <d v="2016-03-31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17"/>
    <d v="2016-03-31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17"/>
    <d v="2016-03-31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17"/>
    <d v="2016-03-31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17"/>
    <d v="2016-03-31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17"/>
    <d v="2016-03-31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17"/>
    <d v="2016-03-31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17"/>
    <d v="2016-03-31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17"/>
    <d v="2016-03-31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17"/>
    <d v="2016-03-31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17"/>
    <d v="2016-03-31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17"/>
    <d v="2016-03-31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17"/>
    <d v="2016-03-31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17"/>
    <d v="2016-03-31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17"/>
    <d v="2016-03-31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17"/>
    <d v="2016-03-31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17"/>
    <d v="2016-03-31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17"/>
    <d v="2016-03-31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17"/>
    <d v="2016-03-31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17"/>
    <d v="2016-03-31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17"/>
    <d v="2016-03-31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17"/>
    <d v="2016-03-31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17"/>
    <d v="2016-03-31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Haas, Bruce T."/>
    <s v="T4"/>
    <n v="1617"/>
    <d v="2016-03-31T00:00:00"/>
    <m/>
    <n v="-270"/>
    <n v="-270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17"/>
    <d v="2016-03-31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Haas, Bruce T."/>
    <s v="T4"/>
    <n v="1617"/>
    <d v="2016-03-31T00:00:00"/>
    <m/>
    <n v="-180"/>
    <n v="-180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17"/>
    <d v="2016-03-31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17"/>
    <d v="2016-03-31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17"/>
    <d v="2016-03-31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17"/>
    <d v="2016-03-31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17"/>
    <d v="2016-03-31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14"/>
    <d v="2016-03-29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14"/>
    <d v="2016-03-29T00:00:00"/>
    <m/>
    <n v="-152.63999999999999"/>
    <n v="-152.63999999999999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14"/>
    <d v="2016-03-29T00:00:00"/>
    <m/>
    <n v="-152.63999999999999"/>
    <n v="-152.63999999999999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14"/>
    <d v="2016-03-29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14"/>
    <d v="2016-03-29T00:00:00"/>
    <m/>
    <n v="-152.63999999999999"/>
    <n v="-152.63999999999999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14"/>
    <d v="2016-03-29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14"/>
    <d v="2016-03-29T00:00:00"/>
    <m/>
    <n v="-57.24"/>
    <n v="-57.24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14"/>
    <d v="2016-03-29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Johnson, Harvey H."/>
    <s v="T4"/>
    <n v="1614"/>
    <d v="2016-03-29T00:00:00"/>
    <m/>
    <n v="-114.48"/>
    <n v="-114.48"/>
    <s v="AA"/>
    <s v="P"/>
    <s v="6100 - SALARIES &amp; WAGES"/>
    <x v="12"/>
    <s v="Water Serv Corp of Kentucky"/>
    <s v="MWR"/>
    <s v="KY"/>
    <x v="1"/>
  </r>
  <r>
    <n v="345"/>
    <n v="345102"/>
    <x v="12"/>
    <m/>
    <s v="Onkst, James H."/>
    <s v="T4"/>
    <n v="1614"/>
    <d v="2016-03-29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Onkst, James H."/>
    <s v="T4"/>
    <n v="1614"/>
    <d v="2016-03-29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Onkst, James H."/>
    <s v="T4"/>
    <n v="1614"/>
    <d v="2016-03-29T00:00:00"/>
    <m/>
    <n v="-228.96"/>
    <n v="-228.96"/>
    <s v="AA"/>
    <s v="P"/>
    <s v="6100 - SALARIES &amp; WAGES"/>
    <x v="12"/>
    <s v="Water Serv Corp of Kentucky"/>
    <s v="MWR"/>
    <s v="KY"/>
    <x v="1"/>
  </r>
  <r>
    <n v="345"/>
    <n v="345102"/>
    <x v="12"/>
    <m/>
    <s v="Onkst, James H."/>
    <s v="T4"/>
    <n v="1614"/>
    <d v="2016-03-29T00:00:00"/>
    <m/>
    <n v="-228.96"/>
    <n v="-228.96"/>
    <s v="AA"/>
    <s v="P"/>
    <s v="6100 - SALARIES &amp; WAGES"/>
    <x v="12"/>
    <s v="Water Serv Corp of Kentucky"/>
    <s v="MWR"/>
    <s v="KY"/>
    <x v="1"/>
  </r>
  <r>
    <n v="345"/>
    <n v="345102"/>
    <x v="12"/>
    <m/>
    <s v="Onkst, James H."/>
    <s v="T4"/>
    <n v="1614"/>
    <d v="2016-03-29T00:00:00"/>
    <m/>
    <n v="-228.96"/>
    <n v="-228.96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14"/>
    <d v="2016-03-29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14"/>
    <d v="2016-03-29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14"/>
    <d v="2016-03-29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14"/>
    <d v="2016-03-29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14"/>
    <d v="2016-03-29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14"/>
    <d v="2016-03-29T00:00:00"/>
    <m/>
    <n v="-114.48"/>
    <n v="-114.48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14"/>
    <d v="2016-03-29T00:00:00"/>
    <m/>
    <n v="-228.96"/>
    <n v="-228.96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14"/>
    <d v="2016-03-29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14"/>
    <d v="2016-03-29T00:00:00"/>
    <m/>
    <n v="-152.63999999999999"/>
    <n v="-152.63999999999999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14"/>
    <d v="2016-03-29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14"/>
    <d v="2016-03-29T00:00:00"/>
    <m/>
    <n v="-152.63999999999999"/>
    <n v="-152.63999999999999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11"/>
    <d v="2016-03-15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11"/>
    <d v="2016-03-15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11"/>
    <d v="2016-03-15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11"/>
    <d v="2016-03-15T00:00:00"/>
    <m/>
    <n v="-114.48"/>
    <n v="-114.48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11"/>
    <d v="2016-03-15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11"/>
    <d v="2016-03-15T00:00:00"/>
    <m/>
    <n v="-152.63999999999999"/>
    <n v="-152.63999999999999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11"/>
    <d v="2016-03-15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11"/>
    <d v="2016-03-15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11"/>
    <d v="2016-03-15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08"/>
    <d v="2016-03-15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08"/>
    <d v="2016-03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08"/>
    <d v="2016-03-15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08"/>
    <d v="2016-03-15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08"/>
    <d v="2016-03-15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08"/>
    <d v="2016-03-15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08"/>
    <d v="2016-03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Haas, Bruce T."/>
    <s v="T4"/>
    <n v="1608"/>
    <d v="2016-03-15T00:00:00"/>
    <m/>
    <n v="-90"/>
    <n v="-90"/>
    <s v="AA"/>
    <s v="P"/>
    <s v="6100 - SALARIES &amp; WAGES"/>
    <x v="12"/>
    <s v="Water Serv Corp of Kentucky"/>
    <s v="MWR"/>
    <s v="KY"/>
    <x v="1"/>
  </r>
  <r>
    <n v="345"/>
    <n v="345102"/>
    <x v="12"/>
    <m/>
    <s v="Haas, Bruce T."/>
    <s v="T4"/>
    <n v="1608"/>
    <d v="2016-03-15T00:00:00"/>
    <m/>
    <n v="-270"/>
    <n v="-270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08"/>
    <d v="2016-03-15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08"/>
    <d v="2016-03-15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08"/>
    <d v="2016-03-15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08"/>
    <d v="2016-03-15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08"/>
    <d v="2016-03-15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08"/>
    <d v="2016-03-15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08"/>
    <d v="2016-03-15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08"/>
    <d v="2016-03-15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08"/>
    <d v="2016-03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Haas, Bruce T."/>
    <s v="T4"/>
    <n v="1608"/>
    <d v="2016-03-15T00:00:00"/>
    <m/>
    <n v="-180"/>
    <n v="-180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605"/>
    <d v="2016-03-01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05"/>
    <d v="2016-03-01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05"/>
    <d v="2016-03-01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05"/>
    <d v="2016-03-01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605"/>
    <d v="2016-03-01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Onkst, James H."/>
    <s v="T4"/>
    <n v="1605"/>
    <d v="2016-03-01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05"/>
    <d v="2016-03-01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Onkst, James H."/>
    <s v="T4"/>
    <n v="1605"/>
    <d v="2016-03-01T00:00:00"/>
    <m/>
    <n v="-190.8"/>
    <n v="-190.8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605"/>
    <d v="2016-03-01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2 16"/>
    <s v="JE"/>
    <n v="307468"/>
    <d v="2016-02-29T00:00:00"/>
    <m/>
    <n v="-114.48"/>
    <n v="-114.48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2 16"/>
    <s v="JE"/>
    <n v="307468"/>
    <d v="2016-02-29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2 16"/>
    <s v="JE"/>
    <n v="307468"/>
    <d v="2016-02-29T00:00:00"/>
    <m/>
    <n v="-515.14"/>
    <n v="-515.14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2 16"/>
    <s v="JE"/>
    <n v="307468"/>
    <d v="2016-02-29T00:00:00"/>
    <m/>
    <n v="-553.29999999999995"/>
    <n v="-553.29999999999995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2 16"/>
    <s v="JE"/>
    <n v="307468"/>
    <d v="2016-02-29T00:00:00"/>
    <m/>
    <n v="-362.51"/>
    <n v="-362.51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2 16"/>
    <s v="JE"/>
    <n v="307468"/>
    <d v="2016-02-29T00:00:00"/>
    <m/>
    <n v="-457.9"/>
    <n v="-457.9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2 16"/>
    <s v="JE"/>
    <n v="307468"/>
    <d v="2016-02-29T00:00:00"/>
    <m/>
    <n v="-515.14"/>
    <n v="-515.14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2 16"/>
    <s v="JE"/>
    <n v="307468"/>
    <d v="2016-02-29T00:00:00"/>
    <m/>
    <n v="-362.51"/>
    <n v="-362.51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2 16"/>
    <s v="JE"/>
    <n v="307468"/>
    <d v="2016-02-29T00:00:00"/>
    <m/>
    <n v="-190.79"/>
    <n v="-190.79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2 16"/>
    <s v="JE"/>
    <n v="307468"/>
    <d v="2016-02-29T00:00:00"/>
    <m/>
    <n v="-228.95"/>
    <n v="-228.95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2 16"/>
    <s v="JE"/>
    <n v="307468"/>
    <d v="2016-02-29T00:00:00"/>
    <m/>
    <n v="-305.27"/>
    <n v="-305.27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2 16"/>
    <s v="JE"/>
    <n v="307468"/>
    <d v="2016-02-29T00:00:00"/>
    <m/>
    <n v="-419.75"/>
    <n v="-419.75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2 16"/>
    <s v="JE"/>
    <n v="307468"/>
    <d v="2016-02-29T00:00:00"/>
    <m/>
    <n v="-228.95"/>
    <n v="-228.95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02"/>
    <d v="2016-02-29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02"/>
    <d v="2016-02-29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02"/>
    <d v="2016-02-29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02"/>
    <d v="2016-02-29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02"/>
    <d v="2016-02-29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02"/>
    <d v="2016-02-29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02"/>
    <d v="2016-02-29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02"/>
    <d v="2016-02-29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02"/>
    <d v="2016-02-29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02"/>
    <d v="2016-02-29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602"/>
    <d v="2016-02-29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Haas, Bruce T."/>
    <s v="T4"/>
    <n v="1602"/>
    <d v="2016-02-29T00:00:00"/>
    <m/>
    <n v="-180"/>
    <n v="-180"/>
    <s v="AA"/>
    <s v="P"/>
    <s v="6100 - SALARIES &amp; WAGES"/>
    <x v="12"/>
    <s v="Water Serv Corp of Kentucky"/>
    <s v="MWR"/>
    <s v="KY"/>
    <x v="1"/>
  </r>
  <r>
    <n v="345"/>
    <n v="345102"/>
    <x v="12"/>
    <m/>
    <s v="Haas, Bruce T."/>
    <s v="T4"/>
    <n v="1602"/>
    <d v="2016-02-29T00:00:00"/>
    <m/>
    <n v="-180"/>
    <n v="-180"/>
    <s v="AA"/>
    <s v="P"/>
    <s v="6100 - SALARIES &amp; WAGES"/>
    <x v="12"/>
    <s v="Water Serv Corp of Kentucky"/>
    <s v="MWR"/>
    <s v="KY"/>
    <x v="1"/>
  </r>
  <r>
    <n v="345"/>
    <n v="345102"/>
    <x v="12"/>
    <m/>
    <s v="Haas, Bruce T."/>
    <s v="T4"/>
    <n v="1602"/>
    <d v="2016-02-29T00:00:00"/>
    <m/>
    <n v="-180"/>
    <n v="-180"/>
    <s v="AA"/>
    <s v="P"/>
    <s v="6100 - SALARIES &amp; WAGES"/>
    <x v="12"/>
    <s v="Water Serv Corp of Kentucky"/>
    <s v="MWR"/>
    <s v="KY"/>
    <x v="1"/>
  </r>
  <r>
    <n v="345"/>
    <n v="345102"/>
    <x v="12"/>
    <m/>
    <s v="Haas, Bruce T."/>
    <s v="T4"/>
    <n v="1602"/>
    <d v="2016-02-29T00:00:00"/>
    <m/>
    <n v="-180"/>
    <n v="-180"/>
    <s v="AA"/>
    <s v="P"/>
    <s v="6100 - SALARIES &amp; WAGES"/>
    <x v="12"/>
    <s v="Water Serv Corp of Kentucky"/>
    <s v="MWR"/>
    <s v="KY"/>
    <x v="1"/>
  </r>
  <r>
    <n v="345"/>
    <n v="345102"/>
    <x v="12"/>
    <m/>
    <s v="Haas, Bruce T."/>
    <s v="T4"/>
    <n v="1602"/>
    <d v="2016-02-29T00:00:00"/>
    <m/>
    <n v="-270"/>
    <n v="-270"/>
    <s v="AA"/>
    <s v="P"/>
    <s v="6100 - SALARIES &amp; WAGES"/>
    <x v="12"/>
    <s v="Water Serv Corp of Kentucky"/>
    <s v="MWR"/>
    <s v="KY"/>
    <x v="1"/>
  </r>
  <r>
    <n v="345"/>
    <n v="345102"/>
    <x v="12"/>
    <m/>
    <s v="Haas, Bruce T."/>
    <s v="T4"/>
    <n v="1602"/>
    <d v="2016-02-29T00:00:00"/>
    <m/>
    <n v="-180"/>
    <n v="-180"/>
    <s v="AA"/>
    <s v="P"/>
    <s v="6100 - SALARIES &amp; WAGES"/>
    <x v="12"/>
    <s v="Water Serv Corp of Kentucky"/>
    <s v="MWR"/>
    <s v="KY"/>
    <x v="1"/>
  </r>
  <r>
    <n v="345"/>
    <n v="345102"/>
    <x v="12"/>
    <m/>
    <s v="Haas, Bruce T."/>
    <s v="T4"/>
    <n v="1602"/>
    <d v="2016-02-29T00:00:00"/>
    <m/>
    <n v="-90"/>
    <n v="-90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599"/>
    <d v="2016-02-16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599"/>
    <d v="2016-02-16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599"/>
    <d v="2016-02-16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599"/>
    <d v="2016-02-16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599"/>
    <d v="2016-02-16T00:00:00"/>
    <m/>
    <n v="-19.079999999999998"/>
    <n v="-19.079999999999998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599"/>
    <d v="2016-02-16T00:00:00"/>
    <m/>
    <n v="-152.63999999999999"/>
    <n v="-152.63999999999999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599"/>
    <d v="2016-02-16T00:00:00"/>
    <m/>
    <n v="-362.52"/>
    <n v="-362.52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599"/>
    <d v="2016-02-16T00:00:00"/>
    <m/>
    <n v="-343.44"/>
    <n v="-343.44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599"/>
    <d v="2016-02-16T00:00:00"/>
    <m/>
    <n v="-553.32000000000005"/>
    <n v="-553.32000000000005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599"/>
    <d v="2016-02-16T00:00:00"/>
    <m/>
    <n v="-457.92"/>
    <n v="-457.92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599"/>
    <d v="2016-02-16T00:00:00"/>
    <m/>
    <n v="-114.48"/>
    <n v="-114.48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599"/>
    <d v="2016-02-16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599"/>
    <d v="2016-02-16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599"/>
    <d v="2016-02-16T00:00:00"/>
    <m/>
    <n v="-152.63999999999999"/>
    <n v="-152.63999999999999"/>
    <s v="AA"/>
    <s v="P"/>
    <s v="6100 - SALARIES &amp; WAGES"/>
    <x v="12"/>
    <s v="Water Serv Corp of Kentucky"/>
    <s v="MWR"/>
    <s v="KY"/>
    <x v="1"/>
  </r>
  <r>
    <n v="345"/>
    <n v="345102"/>
    <x v="12"/>
    <m/>
    <s v="Onkst, James H."/>
    <s v="T4"/>
    <n v="1599"/>
    <d v="2016-02-16T00:00:00"/>
    <m/>
    <n v="-267.12"/>
    <n v="-267.12"/>
    <s v="AA"/>
    <s v="P"/>
    <s v="6100 - SALARIES &amp; WAGES"/>
    <x v="12"/>
    <s v="Water Serv Corp of Kentucky"/>
    <s v="MWR"/>
    <s v="KY"/>
    <x v="1"/>
  </r>
  <r>
    <n v="345"/>
    <n v="345102"/>
    <x v="12"/>
    <m/>
    <s v="Onkst, James H."/>
    <s v="T4"/>
    <n v="1599"/>
    <d v="2016-02-16T00:00:00"/>
    <m/>
    <n v="-381.6"/>
    <n v="-381.6"/>
    <s v="AA"/>
    <s v="P"/>
    <s v="6100 - SALARIES &amp; WAGES"/>
    <x v="12"/>
    <s v="Water Serv Corp of Kentucky"/>
    <s v="MWR"/>
    <s v="KY"/>
    <x v="1"/>
  </r>
  <r>
    <n v="345"/>
    <n v="345102"/>
    <x v="12"/>
    <m/>
    <s v="Onkst, James H."/>
    <s v="T4"/>
    <n v="1599"/>
    <d v="2016-02-16T00:00:00"/>
    <m/>
    <n v="-515.16"/>
    <n v="-515.16"/>
    <s v="AA"/>
    <s v="P"/>
    <s v="6100 - SALARIES &amp; WAGES"/>
    <x v="12"/>
    <s v="Water Serv Corp of Kentucky"/>
    <s v="MWR"/>
    <s v="KY"/>
    <x v="1"/>
  </r>
  <r>
    <n v="345"/>
    <n v="345102"/>
    <x v="12"/>
    <m/>
    <s v="Johnson, Harvey H."/>
    <s v="T4"/>
    <n v="1599"/>
    <d v="2016-02-16T00:00:00"/>
    <m/>
    <n v="-152.63999999999999"/>
    <n v="-152.63999999999999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599"/>
    <d v="2016-02-16T00:00:00"/>
    <m/>
    <n v="-305.27999999999997"/>
    <n v="-305.27999999999997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596"/>
    <d v="2016-02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596"/>
    <d v="2016-02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596"/>
    <d v="2016-02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596"/>
    <d v="2016-02-15T00:00:00"/>
    <m/>
    <n v="-249.48"/>
    <n v="-249.4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596"/>
    <d v="2016-02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596"/>
    <d v="2016-02-15T00:00:00"/>
    <m/>
    <n v="-249.48"/>
    <n v="-249.4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596"/>
    <d v="2016-02-15T00:00:00"/>
    <m/>
    <n v="-249.48"/>
    <n v="-249.48"/>
    <s v="AA"/>
    <s v="P"/>
    <s v="6100 - SALARIES &amp; WAGES"/>
    <x v="12"/>
    <s v="Water Serv Corp of Kentucky"/>
    <s v="MWR"/>
    <s v="KY"/>
    <x v="1"/>
  </r>
  <r>
    <n v="345"/>
    <n v="345102"/>
    <x v="12"/>
    <m/>
    <s v="Haas, Bruce T."/>
    <s v="T4"/>
    <n v="1596"/>
    <d v="2016-02-15T00:00:00"/>
    <m/>
    <n v="-180"/>
    <n v="-180"/>
    <s v="AA"/>
    <s v="P"/>
    <s v="6100 - SALARIES &amp; WAGES"/>
    <x v="12"/>
    <s v="Water Serv Corp of Kentucky"/>
    <s v="MWR"/>
    <s v="KY"/>
    <x v="1"/>
  </r>
  <r>
    <n v="345"/>
    <n v="345102"/>
    <x v="12"/>
    <m/>
    <s v="Haas, Bruce T."/>
    <s v="T4"/>
    <n v="1596"/>
    <d v="2016-02-15T00:00:00"/>
    <m/>
    <n v="-270"/>
    <n v="-270"/>
    <s v="AA"/>
    <s v="P"/>
    <s v="6100 - SALARIES &amp; WAGES"/>
    <x v="12"/>
    <s v="Water Serv Corp of Kentucky"/>
    <s v="MWR"/>
    <s v="KY"/>
    <x v="1"/>
  </r>
  <r>
    <n v="345"/>
    <n v="345102"/>
    <x v="12"/>
    <m/>
    <s v="Haas, Bruce T."/>
    <s v="T4"/>
    <n v="1596"/>
    <d v="2016-02-15T00:00:00"/>
    <m/>
    <n v="-180"/>
    <n v="-180"/>
    <s v="AA"/>
    <s v="P"/>
    <s v="6100 - SALARIES &amp; WAGES"/>
    <x v="12"/>
    <s v="Water Serv Corp of Kentucky"/>
    <s v="MWR"/>
    <s v="KY"/>
    <x v="1"/>
  </r>
  <r>
    <n v="345"/>
    <n v="345102"/>
    <x v="12"/>
    <m/>
    <s v="Haas, Bruce T."/>
    <s v="T4"/>
    <n v="1596"/>
    <d v="2016-02-15T00:00:00"/>
    <m/>
    <n v="-360"/>
    <n v="-360"/>
    <s v="AA"/>
    <s v="P"/>
    <s v="6100 - SALARIES &amp; WAGES"/>
    <x v="12"/>
    <s v="Water Serv Corp of Kentucky"/>
    <s v="MWR"/>
    <s v="KY"/>
    <x v="1"/>
  </r>
  <r>
    <n v="345"/>
    <n v="345102"/>
    <x v="12"/>
    <m/>
    <s v="Haas, Bruce T."/>
    <s v="T4"/>
    <n v="1596"/>
    <d v="2016-02-15T00:00:00"/>
    <m/>
    <n v="-360"/>
    <n v="-360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596"/>
    <d v="2016-02-15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596"/>
    <d v="2016-02-15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596"/>
    <d v="2016-02-15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593"/>
    <d v="2016-02-02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593"/>
    <d v="2016-02-02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593"/>
    <d v="2016-02-02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593"/>
    <d v="2016-02-02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Onkst, James H."/>
    <s v="T4"/>
    <n v="1593"/>
    <d v="2016-02-02T00:00:00"/>
    <m/>
    <n v="-228.96"/>
    <n v="-228.96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593"/>
    <d v="2016-02-02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593"/>
    <d v="2016-02-02T00:00:00"/>
    <m/>
    <n v="-114.48"/>
    <n v="-114.48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593"/>
    <d v="2016-02-02T00:00:00"/>
    <m/>
    <n v="-114.48"/>
    <n v="-114.48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593"/>
    <d v="2016-02-02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590"/>
    <d v="2016-01-31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590"/>
    <d v="2016-01-31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590"/>
    <d v="2016-01-31T00:00:00"/>
    <m/>
    <n v="-41.58"/>
    <n v="-41.58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590"/>
    <d v="2016-01-31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590"/>
    <d v="2016-01-31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590"/>
    <d v="2016-01-31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590"/>
    <d v="2016-01-31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590"/>
    <d v="2016-01-31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1 16"/>
    <s v="JE"/>
    <n v="307216"/>
    <d v="2016-01-31T00:00:00"/>
    <m/>
    <n v="-152.63"/>
    <n v="-152.63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1 16"/>
    <s v="JE"/>
    <n v="307216"/>
    <d v="2016-01-31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1 16"/>
    <s v="JE"/>
    <n v="307216"/>
    <d v="2016-01-31T00:00:00"/>
    <m/>
    <n v="-152.63"/>
    <n v="-152.63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1 16"/>
    <s v="JE"/>
    <n v="307216"/>
    <d v="2016-01-31T00:00:00"/>
    <m/>
    <n v="-267.11"/>
    <n v="-267.11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1 16"/>
    <s v="JE"/>
    <n v="307216"/>
    <d v="2016-01-31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1 16"/>
    <s v="JE"/>
    <n v="307216"/>
    <d v="2016-01-31T00:00:00"/>
    <m/>
    <n v="-228.95"/>
    <n v="-228.95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1 16"/>
    <s v="JE"/>
    <n v="307216"/>
    <d v="2016-01-31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1 16"/>
    <s v="JE"/>
    <n v="307216"/>
    <d v="2016-01-31T00:00:00"/>
    <m/>
    <n v="-152.63"/>
    <n v="-152.63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1 16"/>
    <s v="JE"/>
    <n v="307216"/>
    <d v="2016-01-31T00:00:00"/>
    <m/>
    <n v="-152.63"/>
    <n v="-152.63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1 16"/>
    <s v="JE"/>
    <n v="307216"/>
    <d v="2016-01-31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1 16"/>
    <s v="JE"/>
    <n v="307216"/>
    <d v="2016-01-31T00:00:00"/>
    <m/>
    <n v="-228.95"/>
    <n v="-228.95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1 16"/>
    <s v="JE"/>
    <n v="307216"/>
    <d v="2016-01-31T00:00:00"/>
    <m/>
    <n v="-305.27"/>
    <n v="-305.27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1 16"/>
    <s v="JE"/>
    <n v="307216"/>
    <d v="2016-01-31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MISSING CAPTIME 01 16"/>
    <s v="JE"/>
    <n v="307216"/>
    <d v="2016-01-31T00:00:00"/>
    <m/>
    <n v="-305.27"/>
    <n v="-305.2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587"/>
    <d v="2016-01-19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587"/>
    <d v="2016-01-19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587"/>
    <d v="2016-01-19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587"/>
    <d v="2016-01-19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587"/>
    <d v="2016-01-19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587"/>
    <d v="2016-01-19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587"/>
    <d v="2016-01-19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587"/>
    <d v="2016-01-19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587"/>
    <d v="2016-01-19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587"/>
    <d v="2016-01-19T00:00:00"/>
    <m/>
    <n v="-228.96"/>
    <n v="-228.96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587"/>
    <d v="2016-01-19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587"/>
    <d v="2016-01-19T00:00:00"/>
    <m/>
    <n v="-152.63999999999999"/>
    <n v="-152.63999999999999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587"/>
    <d v="2016-01-19T00:00:00"/>
    <m/>
    <n v="-228.96"/>
    <n v="-228.96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587"/>
    <d v="2016-01-19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587"/>
    <d v="2016-01-19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587"/>
    <d v="2016-01-19T00:00:00"/>
    <m/>
    <n v="-190.8"/>
    <n v="-190.8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587"/>
    <d v="2016-01-19T00:00:00"/>
    <m/>
    <n v="-228.96"/>
    <n v="-228.96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587"/>
    <d v="2016-01-19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587"/>
    <d v="2016-01-19T00:00:00"/>
    <m/>
    <n v="-305.27999999999997"/>
    <n v="-305.27999999999997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587"/>
    <d v="2016-01-19T00:00:00"/>
    <m/>
    <n v="-76.319999999999993"/>
    <n v="-76.319999999999993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587"/>
    <d v="2016-01-19T00:00:00"/>
    <m/>
    <n v="-152.63999999999999"/>
    <n v="-152.63999999999999"/>
    <s v="AA"/>
    <s v="P"/>
    <s v="6100 - SALARIES &amp; WAGES"/>
    <x v="12"/>
    <s v="Water Serv Corp of Kentucky"/>
    <s v="MWR"/>
    <s v="KY"/>
    <x v="1"/>
  </r>
  <r>
    <n v="345"/>
    <n v="345102"/>
    <x v="12"/>
    <m/>
    <s v="Partin, Michael W."/>
    <s v="T4"/>
    <n v="1587"/>
    <d v="2016-01-19T00:00:00"/>
    <m/>
    <n v="-267.12"/>
    <n v="-267.12"/>
    <s v="AA"/>
    <s v="P"/>
    <s v="6100 - SALARIES &amp; WAGES"/>
    <x v="12"/>
    <s v="Water Serv Corp of Kentucky"/>
    <s v="MWR"/>
    <s v="KY"/>
    <x v="1"/>
  </r>
  <r>
    <n v="345"/>
    <n v="345102"/>
    <x v="12"/>
    <m/>
    <s v="Haas, Bruce T."/>
    <s v="T4"/>
    <n v="1584"/>
    <d v="2016-01-15T00:00:00"/>
    <m/>
    <n v="-180"/>
    <n v="-180"/>
    <s v="AA"/>
    <s v="P"/>
    <s v="6100 - SALARIES &amp; WAGES"/>
    <x v="12"/>
    <s v="Water Serv Corp of Kentucky"/>
    <s v="MWR"/>
    <s v="KY"/>
    <x v="1"/>
  </r>
  <r>
    <n v="345"/>
    <n v="345102"/>
    <x v="12"/>
    <m/>
    <s v="Haas, Bruce T."/>
    <s v="T4"/>
    <n v="1584"/>
    <d v="2016-01-15T00:00:00"/>
    <m/>
    <n v="-90"/>
    <n v="-90"/>
    <s v="AA"/>
    <s v="P"/>
    <s v="6100 - SALARIES &amp; WAGES"/>
    <x v="12"/>
    <s v="Water Serv Corp of Kentucky"/>
    <s v="MWR"/>
    <s v="KY"/>
    <x v="1"/>
  </r>
  <r>
    <n v="345"/>
    <n v="345102"/>
    <x v="12"/>
    <m/>
    <s v="Haas, Bruce T."/>
    <s v="T4"/>
    <n v="1584"/>
    <d v="2016-01-15T00:00:00"/>
    <m/>
    <n v="-90"/>
    <n v="-90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584"/>
    <d v="2016-01-15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584"/>
    <d v="2016-01-15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584"/>
    <d v="2016-01-15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584"/>
    <d v="2016-01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584"/>
    <d v="2016-01-15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584"/>
    <d v="2016-01-15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584"/>
    <d v="2016-01-15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2"/>
    <x v="12"/>
    <m/>
    <s v="Leonard, James R."/>
    <s v="T4"/>
    <n v="1584"/>
    <d v="2016-01-15T00:00:00"/>
    <m/>
    <n v="-166.32"/>
    <n v="-166.32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581"/>
    <d v="2016-01-05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581"/>
    <d v="2016-01-05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581"/>
    <d v="2016-01-05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581"/>
    <d v="2016-01-05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581"/>
    <d v="2016-01-05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581"/>
    <d v="2016-01-05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Rushing, Ronald"/>
    <s v="T4"/>
    <n v="1581"/>
    <d v="2016-01-05T00:00:00"/>
    <m/>
    <n v="-152.63999999999999"/>
    <n v="-152.63999999999999"/>
    <s v="AA"/>
    <s v="P"/>
    <s v="6100 - SALARIES &amp; WAGES"/>
    <x v="12"/>
    <s v="Water Serv Corp of Kentucky"/>
    <s v="MWR"/>
    <s v="KY"/>
    <x v="1"/>
  </r>
  <r>
    <n v="345"/>
    <n v="345102"/>
    <x v="12"/>
    <m/>
    <s v="Rushing, Ronald"/>
    <s v="T4"/>
    <n v="1581"/>
    <d v="2016-01-05T00:00:00"/>
    <m/>
    <n v="-152.63999999999999"/>
    <n v="-152.63999999999999"/>
    <s v="AA"/>
    <s v="P"/>
    <s v="6100 - SALARIES &amp; WAGES"/>
    <x v="12"/>
    <s v="Water Serv Corp of Kentucky"/>
    <s v="MWR"/>
    <s v="KY"/>
    <x v="1"/>
  </r>
  <r>
    <n v="345"/>
    <n v="345102"/>
    <x v="12"/>
    <m/>
    <s v="Onkst, James H."/>
    <s v="T4"/>
    <n v="1581"/>
    <d v="2016-01-05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2"/>
    <x v="12"/>
    <m/>
    <s v="Mills, Wendell G."/>
    <s v="T4"/>
    <n v="1581"/>
    <d v="2016-01-05T00:00:00"/>
    <m/>
    <n v="-152.63999999999999"/>
    <n v="-152.63999999999999"/>
    <s v="AA"/>
    <s v="P"/>
    <s v="6100 - SALARIES &amp; WAGES"/>
    <x v="12"/>
    <s v="Water Serv Corp of Kentucky"/>
    <s v="MWR"/>
    <s v="KY"/>
    <x v="1"/>
  </r>
  <r>
    <n v="345"/>
    <n v="345102"/>
    <x v="12"/>
    <m/>
    <s v="Turner, John R."/>
    <s v="T4"/>
    <n v="1581"/>
    <d v="2016-01-05T00:00:00"/>
    <m/>
    <n v="-152.63999999999999"/>
    <n v="-152.63999999999999"/>
    <s v="AA"/>
    <s v="P"/>
    <s v="6100 - SALARIES &amp; WAGES"/>
    <x v="12"/>
    <s v="Water Serv Corp of Kentucky"/>
    <s v="MWR"/>
    <s v="KY"/>
    <x v="1"/>
  </r>
  <r>
    <n v="345"/>
    <n v="345102"/>
    <x v="12"/>
    <m/>
    <s v="Turner, John R."/>
    <s v="T4"/>
    <n v="1581"/>
    <d v="2016-01-05T00:00:00"/>
    <m/>
    <n v="-152.63999999999999"/>
    <n v="-152.63999999999999"/>
    <s v="AA"/>
    <s v="P"/>
    <s v="6100 - SALARIES &amp; WAGES"/>
    <x v="12"/>
    <s v="Water Serv Corp of Kentucky"/>
    <s v="MWR"/>
    <s v="KY"/>
    <x v="1"/>
  </r>
  <r>
    <n v="345"/>
    <n v="345102"/>
    <x v="12"/>
    <m/>
    <s v="Vaughn, Stephen R."/>
    <s v="T4"/>
    <n v="1581"/>
    <d v="2016-01-05T00:00:00"/>
    <m/>
    <n v="-38.159999999999997"/>
    <n v="-38.159999999999997"/>
    <s v="AA"/>
    <s v="P"/>
    <s v="6100 - SALARIES &amp; WAGES"/>
    <x v="12"/>
    <s v="Water Serv Corp of Kentucky"/>
    <s v="MWR"/>
    <s v="KY"/>
    <x v="1"/>
  </r>
  <r>
    <n v="345"/>
    <n v="345103"/>
    <x v="12"/>
    <m/>
    <s v="RCL T4 1671 LEONARD, JAMES"/>
    <s v="JE"/>
    <n v="309755"/>
    <d v="2016-09-30T00:00:00"/>
    <n v="83.16"/>
    <m/>
    <n v="83.16"/>
    <s v="AA"/>
    <s v="P"/>
    <s v="6100 - SALARIES &amp; WAGES"/>
    <x v="12"/>
    <s v="Water Serv Corp of Kentucky"/>
    <s v="MWR"/>
    <s v="KY"/>
    <x v="1"/>
  </r>
  <r>
    <n v="345"/>
    <n v="345103"/>
    <x v="12"/>
    <m/>
    <s v="Leonard, James R."/>
    <s v="T4"/>
    <n v="1671"/>
    <d v="2016-07-31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3"/>
    <x v="12"/>
    <m/>
    <s v="Leonard, James R."/>
    <s v="T4"/>
    <n v="1590"/>
    <d v="2016-01-31T00:00:00"/>
    <m/>
    <n v="-83.16"/>
    <n v="-83.16"/>
    <s v="AA"/>
    <s v="P"/>
    <s v="6100 - SALARIES &amp; WAGES"/>
    <x v="12"/>
    <s v="Water Serv Corp of Kentucky"/>
    <s v="MWR"/>
    <s v="KY"/>
    <x v="1"/>
  </r>
  <r>
    <n v="345"/>
    <n v="345103"/>
    <x v="12"/>
    <m/>
    <s v="RCL T4 JAMES LEONARD"/>
    <s v="JE"/>
    <n v="307283"/>
    <d v="2016-01-31T00:00:00"/>
    <n v="83.16"/>
    <m/>
    <n v="83.16"/>
    <s v="AA"/>
    <s v="P"/>
    <s v="6100 - SALARIES &amp; WAGES"/>
    <x v="12"/>
    <s v="Water Serv Corp of Kentucky"/>
    <s v="MWR"/>
    <s v="KY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D00-000000000000}" name="PivotTable2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5" indent="0" compact="0" compactData="0" multipleFieldFilters="0">
  <location ref="A3:E18" firstHeaderRow="1" firstDataRow="2" firstDataCol="2"/>
  <pivotFields count="19">
    <pivotField compact="0" outline="0" showAll="0" defaultSubtotal="0"/>
    <pivotField compact="0" outline="0" showAll="0" defaultSubtotal="0"/>
    <pivotField axis="axisRow" compact="0" outline="0" showAll="0" defaultSubtota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14" outline="0" showAll="0" defaultSubtotal="0"/>
    <pivotField compact="0" outline="0" showAll="0" defaultSubtotal="0"/>
    <pivotField compact="0" outline="0" showAll="0" defaultSubtotal="0"/>
    <pivotField dataField="1" compact="0" numFmtId="43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13">
        <item x="12"/>
        <item x="0"/>
        <item x="1"/>
        <item x="8"/>
        <item x="11"/>
        <item x="7"/>
        <item x="3"/>
        <item x="5"/>
        <item x="4"/>
        <item x="2"/>
        <item x="9"/>
        <item x="10"/>
        <item x="6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Col" compact="0" outline="0" showAll="0">
      <items count="3">
        <item x="1"/>
        <item x="0"/>
        <item t="default"/>
      </items>
    </pivotField>
  </pivotFields>
  <rowFields count="2">
    <field x="2"/>
    <field x="14"/>
  </rowFields>
  <rowItems count="14">
    <i>
      <x/>
      <x v="1"/>
    </i>
    <i>
      <x v="1"/>
      <x v="2"/>
    </i>
    <i>
      <x v="2"/>
      <x v="9"/>
    </i>
    <i>
      <x v="3"/>
      <x v="6"/>
    </i>
    <i>
      <x v="4"/>
      <x v="8"/>
    </i>
    <i>
      <x v="5"/>
      <x v="7"/>
    </i>
    <i>
      <x v="6"/>
      <x v="12"/>
    </i>
    <i>
      <x v="7"/>
      <x v="5"/>
    </i>
    <i>
      <x v="8"/>
      <x v="3"/>
    </i>
    <i>
      <x v="9"/>
      <x v="10"/>
    </i>
    <i>
      <x v="10"/>
      <x v="11"/>
    </i>
    <i>
      <x v="11"/>
      <x v="4"/>
    </i>
    <i>
      <x v="12"/>
      <x/>
    </i>
    <i t="grand">
      <x/>
    </i>
  </rowItems>
  <colFields count="1">
    <field x="18"/>
  </colFields>
  <colItems count="3">
    <i>
      <x/>
    </i>
    <i>
      <x v="1"/>
    </i>
    <i t="grand">
      <x/>
    </i>
  </colItems>
  <dataFields count="1">
    <dataField name="Sum of NET" fld="10" baseField="0" baseItem="0" numFmtId="43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vscpa.com/content/65773.asp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F23"/>
  <sheetViews>
    <sheetView showGridLines="0" tabSelected="1" zoomScaleNormal="100" zoomScaleSheetLayoutView="130" workbookViewId="0">
      <selection activeCell="K6" sqref="K6"/>
    </sheetView>
  </sheetViews>
  <sheetFormatPr defaultRowHeight="15" x14ac:dyDescent="0.25"/>
  <cols>
    <col min="2" max="2" width="11.28515625" customWidth="1"/>
    <col min="3" max="3" width="32.140625" bestFit="1" customWidth="1"/>
    <col min="4" max="4" width="20.42578125" customWidth="1"/>
    <col min="5" max="5" width="12.7109375" bestFit="1" customWidth="1"/>
    <col min="6" max="6" width="10.7109375" bestFit="1" customWidth="1"/>
    <col min="8" max="8" width="9.5703125" bestFit="1" customWidth="1"/>
    <col min="10" max="10" width="9.5703125" bestFit="1" customWidth="1"/>
  </cols>
  <sheetData>
    <row r="2" spans="1:6" s="24" customFormat="1" ht="30.75" thickBot="1" x14ac:dyDescent="0.3">
      <c r="A2" s="201"/>
      <c r="B2" s="23" t="s">
        <v>107</v>
      </c>
      <c r="C2" s="24" t="s">
        <v>108</v>
      </c>
      <c r="D2" s="24">
        <v>2017</v>
      </c>
      <c r="E2" s="24">
        <v>2016</v>
      </c>
      <c r="F2" s="23" t="s">
        <v>109</v>
      </c>
    </row>
    <row r="3" spans="1:6" x14ac:dyDescent="0.25">
      <c r="B3" s="5">
        <v>6110</v>
      </c>
      <c r="C3" s="7" t="s">
        <v>23</v>
      </c>
      <c r="D3" s="29">
        <v>24671.079999999998</v>
      </c>
      <c r="E3" s="29">
        <v>25875.140000000007</v>
      </c>
      <c r="F3" s="30">
        <f>D3-E3</f>
        <v>-1204.0600000000086</v>
      </c>
    </row>
    <row r="4" spans="1:6" x14ac:dyDescent="0.25">
      <c r="B4" s="10">
        <v>6115</v>
      </c>
      <c r="C4" s="11" t="s">
        <v>25</v>
      </c>
      <c r="D4" s="18">
        <v>5677.5000000000009</v>
      </c>
      <c r="E4" s="18">
        <v>5753.5699999999988</v>
      </c>
      <c r="F4" s="31">
        <f t="shared" ref="F4:F16" si="0">D4-E4</f>
        <v>-76.06999999999789</v>
      </c>
    </row>
    <row r="5" spans="1:6" x14ac:dyDescent="0.25">
      <c r="B5" s="10">
        <v>6120</v>
      </c>
      <c r="C5" s="11" t="s">
        <v>28</v>
      </c>
      <c r="D5" s="18">
        <v>34625.74</v>
      </c>
      <c r="E5" s="18">
        <v>29254.15</v>
      </c>
      <c r="F5" s="31">
        <f t="shared" si="0"/>
        <v>5371.5899999999965</v>
      </c>
    </row>
    <row r="6" spans="1:6" x14ac:dyDescent="0.25">
      <c r="B6" s="10">
        <v>6125</v>
      </c>
      <c r="C6" s="11" t="s">
        <v>31</v>
      </c>
      <c r="D6" s="18">
        <v>6075.3000000000011</v>
      </c>
      <c r="E6" s="18">
        <v>4875.7199999999993</v>
      </c>
      <c r="F6" s="31">
        <f t="shared" si="0"/>
        <v>1199.5800000000017</v>
      </c>
    </row>
    <row r="7" spans="1:6" x14ac:dyDescent="0.25">
      <c r="B7" s="10">
        <v>6130</v>
      </c>
      <c r="C7" s="11" t="s">
        <v>34</v>
      </c>
      <c r="D7" s="18">
        <v>12388.919999999996</v>
      </c>
      <c r="E7" s="18">
        <v>10828.51</v>
      </c>
      <c r="F7" s="31">
        <f t="shared" si="0"/>
        <v>1560.4099999999962</v>
      </c>
    </row>
    <row r="8" spans="1:6" x14ac:dyDescent="0.25">
      <c r="B8" s="10">
        <v>6135</v>
      </c>
      <c r="C8" s="11" t="s">
        <v>37</v>
      </c>
      <c r="D8" s="18">
        <v>115958.36000000003</v>
      </c>
      <c r="E8" s="18">
        <v>141973.47</v>
      </c>
      <c r="F8" s="31">
        <f t="shared" si="0"/>
        <v>-26015.109999999971</v>
      </c>
    </row>
    <row r="9" spans="1:6" x14ac:dyDescent="0.25">
      <c r="B9" s="10">
        <v>6140</v>
      </c>
      <c r="C9" s="11" t="s">
        <v>41</v>
      </c>
      <c r="D9" s="18">
        <v>10357.77</v>
      </c>
      <c r="E9" s="18">
        <v>8404.6600000000017</v>
      </c>
      <c r="F9" s="31">
        <f t="shared" si="0"/>
        <v>1953.1099999999988</v>
      </c>
    </row>
    <row r="10" spans="1:6" x14ac:dyDescent="0.25">
      <c r="B10" s="10">
        <v>6145</v>
      </c>
      <c r="C10" s="11" t="s">
        <v>45</v>
      </c>
      <c r="D10" s="18">
        <v>31159.93</v>
      </c>
      <c r="E10" s="18">
        <v>29273.040000000001</v>
      </c>
      <c r="F10" s="31">
        <f t="shared" si="0"/>
        <v>1886.8899999999994</v>
      </c>
    </row>
    <row r="11" spans="1:6" x14ac:dyDescent="0.25">
      <c r="B11" s="10">
        <v>6146</v>
      </c>
      <c r="C11" s="11" t="s">
        <v>47</v>
      </c>
      <c r="D11" s="18">
        <v>12452.9</v>
      </c>
      <c r="E11" s="18">
        <v>12695.769999999999</v>
      </c>
      <c r="F11" s="31">
        <f t="shared" si="0"/>
        <v>-242.86999999999898</v>
      </c>
    </row>
    <row r="12" spans="1:6" x14ac:dyDescent="0.25">
      <c r="B12" s="10">
        <v>6150</v>
      </c>
      <c r="C12" s="11" t="s">
        <v>48</v>
      </c>
      <c r="D12" s="18">
        <v>467484.23000000254</v>
      </c>
      <c r="E12" s="18">
        <v>455618.13999999972</v>
      </c>
      <c r="F12" s="31">
        <f t="shared" si="0"/>
        <v>11866.09000000282</v>
      </c>
    </row>
    <row r="13" spans="1:6" x14ac:dyDescent="0.25">
      <c r="B13" s="10">
        <v>6155</v>
      </c>
      <c r="C13" s="11" t="s">
        <v>52</v>
      </c>
      <c r="D13" s="18">
        <v>60587.659999999691</v>
      </c>
      <c r="E13" s="18">
        <v>55547.050000000178</v>
      </c>
      <c r="F13" s="31">
        <f t="shared" si="0"/>
        <v>5040.6099999995131</v>
      </c>
    </row>
    <row r="14" spans="1:6" x14ac:dyDescent="0.25">
      <c r="B14" s="10">
        <v>6160</v>
      </c>
      <c r="C14" s="11" t="s">
        <v>55</v>
      </c>
      <c r="D14" s="27">
        <v>9398.9000000000015</v>
      </c>
      <c r="E14" s="27">
        <v>14022.47</v>
      </c>
      <c r="F14" s="32">
        <f t="shared" si="0"/>
        <v>-4623.5699999999979</v>
      </c>
    </row>
    <row r="15" spans="1:6" x14ac:dyDescent="0.25">
      <c r="B15" s="10"/>
      <c r="C15" s="11" t="s">
        <v>110</v>
      </c>
      <c r="D15" s="18">
        <f>SUM(D3:D14)</f>
        <v>790838.29000000225</v>
      </c>
      <c r="E15" s="18">
        <f>SUM(E3:E14)</f>
        <v>794121.68999999983</v>
      </c>
      <c r="F15" s="19">
        <f>SUM(F3:F14)</f>
        <v>-3283.3999999976459</v>
      </c>
    </row>
    <row r="16" spans="1:6" x14ac:dyDescent="0.25">
      <c r="B16" s="10">
        <v>6165</v>
      </c>
      <c r="C16" s="11" t="s">
        <v>57</v>
      </c>
      <c r="D16" s="18">
        <v>-110732.82999999943</v>
      </c>
      <c r="E16" s="18">
        <v>-178403.27000000226</v>
      </c>
      <c r="F16" s="31">
        <f t="shared" si="0"/>
        <v>67670.440000002825</v>
      </c>
    </row>
    <row r="17" spans="2:6" x14ac:dyDescent="0.25">
      <c r="B17" s="10"/>
      <c r="C17" s="11" t="s">
        <v>430</v>
      </c>
      <c r="D17" s="27">
        <f>'Salaries Per Customer'!F6</f>
        <v>-79017.119999999995</v>
      </c>
      <c r="E17" s="27">
        <f>D17</f>
        <v>-79017.119999999995</v>
      </c>
      <c r="F17" s="32"/>
    </row>
    <row r="18" spans="2:6" ht="15.75" thickBot="1" x14ac:dyDescent="0.3">
      <c r="B18" s="16"/>
      <c r="C18" s="34" t="s">
        <v>111</v>
      </c>
      <c r="D18" s="33">
        <f>SUM(D15:D17)</f>
        <v>601088.34000000276</v>
      </c>
      <c r="E18" s="33">
        <f>SUM(E15:E17)</f>
        <v>536701.2999999976</v>
      </c>
      <c r="F18" s="33">
        <f>SUM(F15:F17)</f>
        <v>64387.040000005181</v>
      </c>
    </row>
    <row r="19" spans="2:6" x14ac:dyDescent="0.25">
      <c r="B19" t="s">
        <v>112</v>
      </c>
      <c r="D19" s="205">
        <v>7107.1</v>
      </c>
      <c r="E19" s="205">
        <v>7205</v>
      </c>
    </row>
    <row r="20" spans="2:6" x14ac:dyDescent="0.25">
      <c r="B20" s="35" t="s">
        <v>113</v>
      </c>
      <c r="D20" s="37">
        <f>D18/D19</f>
        <v>84.575753823641534</v>
      </c>
      <c r="E20" s="36">
        <f>E18/E19</f>
        <v>74.490117973629097</v>
      </c>
    </row>
    <row r="21" spans="2:6" x14ac:dyDescent="0.25">
      <c r="D21" s="4"/>
    </row>
    <row r="22" spans="2:6" x14ac:dyDescent="0.25">
      <c r="D22" s="4"/>
    </row>
    <row r="23" spans="2:6" x14ac:dyDescent="0.25">
      <c r="D23" s="4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G18"/>
  <sheetViews>
    <sheetView showGridLines="0" workbookViewId="0">
      <selection activeCell="J8" sqref="J8"/>
    </sheetView>
  </sheetViews>
  <sheetFormatPr defaultRowHeight="15" x14ac:dyDescent="0.25"/>
  <cols>
    <col min="2" max="2" width="34" customWidth="1"/>
    <col min="3" max="3" width="8.85546875" customWidth="1"/>
    <col min="4" max="4" width="11.140625" customWidth="1"/>
    <col min="5" max="5" width="14" customWidth="1"/>
    <col min="6" max="6" width="10.7109375" customWidth="1"/>
    <col min="7" max="7" width="8.85546875" customWidth="1"/>
  </cols>
  <sheetData>
    <row r="2" spans="2:7" ht="45" x14ac:dyDescent="0.25">
      <c r="B2" s="38" t="s">
        <v>321</v>
      </c>
      <c r="C2" s="39" t="s">
        <v>427</v>
      </c>
      <c r="D2" s="39" t="s">
        <v>2682</v>
      </c>
      <c r="E2" s="39" t="s">
        <v>428</v>
      </c>
      <c r="F2" s="39" t="s">
        <v>323</v>
      </c>
      <c r="G2" s="39" t="s">
        <v>324</v>
      </c>
    </row>
    <row r="3" spans="2:7" x14ac:dyDescent="0.25">
      <c r="B3" s="63" t="s">
        <v>322</v>
      </c>
      <c r="C3" s="40"/>
      <c r="D3" s="40"/>
      <c r="E3" s="40"/>
      <c r="F3" s="40"/>
      <c r="G3" s="41"/>
    </row>
    <row r="4" spans="2:7" x14ac:dyDescent="0.25">
      <c r="B4" s="44" t="s">
        <v>2678</v>
      </c>
      <c r="C4" s="161">
        <v>110</v>
      </c>
      <c r="D4" s="9">
        <v>236.52500000000001</v>
      </c>
      <c r="E4" s="182">
        <f>'Schedule 7'!$H$18</f>
        <v>246.524</v>
      </c>
      <c r="F4" s="183">
        <f>(E4/D4)-1</f>
        <v>4.2274600993552403E-2</v>
      </c>
      <c r="G4" s="45">
        <f>C4*(1+F4)</f>
        <v>114.65020610929076</v>
      </c>
    </row>
    <row r="5" spans="2:7" x14ac:dyDescent="0.25">
      <c r="B5" s="44" t="s">
        <v>2679</v>
      </c>
      <c r="C5" s="161">
        <v>90.38</v>
      </c>
      <c r="D5" s="9">
        <v>236.52500000000001</v>
      </c>
      <c r="E5" s="182">
        <f>'Schedule 7'!$H$18</f>
        <v>246.524</v>
      </c>
      <c r="F5" s="183">
        <f>(E5/D5)-1</f>
        <v>4.2274600993552403E-2</v>
      </c>
      <c r="G5" s="45">
        <f>C5*(1+F5)</f>
        <v>94.200778437797268</v>
      </c>
    </row>
    <row r="6" spans="2:7" x14ac:dyDescent="0.25">
      <c r="B6" s="44" t="s">
        <v>2677</v>
      </c>
      <c r="C6" s="161">
        <v>76.25</v>
      </c>
      <c r="D6" s="9">
        <v>236.52500000000001</v>
      </c>
      <c r="E6" s="182">
        <f>'Schedule 7'!$H$18</f>
        <v>246.524</v>
      </c>
      <c r="F6" s="183">
        <f t="shared" ref="F6:F7" si="0">(E6/D6)-1</f>
        <v>4.2274600993552403E-2</v>
      </c>
      <c r="G6" s="45">
        <f t="shared" ref="G6:G7" si="1">C6*(1+F6)</f>
        <v>79.473438325758366</v>
      </c>
    </row>
    <row r="7" spans="2:7" x14ac:dyDescent="0.25">
      <c r="B7" s="44" t="s">
        <v>2680</v>
      </c>
      <c r="C7" s="161">
        <v>42.36</v>
      </c>
      <c r="D7" s="9">
        <v>236.52500000000001</v>
      </c>
      <c r="E7" s="182">
        <f>'Schedule 7'!$H$18</f>
        <v>246.524</v>
      </c>
      <c r="F7" s="183">
        <f t="shared" si="0"/>
        <v>4.2274600993552403E-2</v>
      </c>
      <c r="G7" s="45">
        <f t="shared" si="1"/>
        <v>44.150752098086876</v>
      </c>
    </row>
    <row r="8" spans="2:7" x14ac:dyDescent="0.25">
      <c r="B8" s="48"/>
      <c r="C8" s="49"/>
      <c r="D8" s="49"/>
      <c r="E8" s="49"/>
      <c r="F8" s="49"/>
      <c r="G8" s="50"/>
    </row>
    <row r="10" spans="2:7" ht="60" x14ac:dyDescent="0.25">
      <c r="B10" s="38" t="s">
        <v>325</v>
      </c>
      <c r="C10" s="39" t="s">
        <v>327</v>
      </c>
      <c r="D10" s="39" t="s">
        <v>328</v>
      </c>
    </row>
    <row r="11" spans="2:7" x14ac:dyDescent="0.25">
      <c r="B11" s="63" t="str">
        <f>B4</f>
        <v xml:space="preserve">  Project Manager </v>
      </c>
      <c r="C11" s="92">
        <f>G4</f>
        <v>114.65020610929076</v>
      </c>
      <c r="D11" s="96">
        <v>0.1</v>
      </c>
      <c r="E11" s="143">
        <f>D11*C11</f>
        <v>11.465020610929077</v>
      </c>
    </row>
    <row r="12" spans="2:7" x14ac:dyDescent="0.25">
      <c r="B12" s="44" t="str">
        <f t="shared" ref="B12:B14" si="2">B5</f>
        <v xml:space="preserve">  Network Engineer</v>
      </c>
      <c r="C12" s="18">
        <f>G5</f>
        <v>94.200778437797268</v>
      </c>
      <c r="D12" s="99">
        <v>0.3</v>
      </c>
      <c r="E12" s="45">
        <f t="shared" ref="E12:E14" si="3">D12*C12</f>
        <v>28.260233531339178</v>
      </c>
    </row>
    <row r="13" spans="2:7" x14ac:dyDescent="0.25">
      <c r="B13" s="44" t="str">
        <f t="shared" si="2"/>
        <v xml:space="preserve">  Staff/Manager Consultant</v>
      </c>
      <c r="C13" s="18">
        <f>G6</f>
        <v>79.473438325758366</v>
      </c>
      <c r="D13" s="99">
        <v>0.3</v>
      </c>
      <c r="E13" s="45">
        <f t="shared" si="3"/>
        <v>23.842031497727508</v>
      </c>
    </row>
    <row r="14" spans="2:7" x14ac:dyDescent="0.25">
      <c r="B14" s="44" t="str">
        <f t="shared" si="2"/>
        <v xml:space="preserve">  PC Support Tehnician</v>
      </c>
      <c r="C14" s="18">
        <f>G7</f>
        <v>44.150752098086876</v>
      </c>
      <c r="D14" s="99">
        <v>0.3</v>
      </c>
      <c r="E14" s="144">
        <f t="shared" si="3"/>
        <v>13.245225629426063</v>
      </c>
    </row>
    <row r="15" spans="2:7" x14ac:dyDescent="0.25">
      <c r="B15" s="48"/>
      <c r="C15" s="181" t="s">
        <v>326</v>
      </c>
      <c r="D15" s="49"/>
      <c r="E15" s="70">
        <f>SUM(E11:E14)</f>
        <v>76.812511269421819</v>
      </c>
    </row>
    <row r="17" spans="2:2" x14ac:dyDescent="0.25">
      <c r="B17" t="s">
        <v>2681</v>
      </c>
    </row>
    <row r="18" spans="2:2" x14ac:dyDescent="0.25">
      <c r="B18" t="s">
        <v>320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H13"/>
  <sheetViews>
    <sheetView showGridLines="0" workbookViewId="0">
      <selection activeCell="H6" sqref="H6"/>
    </sheetView>
  </sheetViews>
  <sheetFormatPr defaultRowHeight="15" x14ac:dyDescent="0.25"/>
  <cols>
    <col min="2" max="2" width="23.28515625" bestFit="1" customWidth="1"/>
    <col min="3" max="3" width="13.28515625" customWidth="1"/>
    <col min="4" max="4" width="9.140625" bestFit="1" customWidth="1"/>
    <col min="5" max="5" width="13.28515625" customWidth="1"/>
    <col min="6" max="7" width="11.5703125" bestFit="1" customWidth="1"/>
  </cols>
  <sheetData>
    <row r="1" spans="2:8" ht="23.45" customHeight="1" x14ac:dyDescent="0.25"/>
    <row r="2" spans="2:8" ht="57.6" customHeight="1" x14ac:dyDescent="0.25">
      <c r="B2" t="s">
        <v>329</v>
      </c>
      <c r="C2" s="52" t="s">
        <v>330</v>
      </c>
      <c r="D2" s="53" t="s">
        <v>331</v>
      </c>
      <c r="E2" s="53" t="s">
        <v>332</v>
      </c>
    </row>
    <row r="3" spans="2:8" x14ac:dyDescent="0.25">
      <c r="B3" s="184" t="s">
        <v>275</v>
      </c>
      <c r="C3" s="91">
        <f>'Schedule 5'!F25</f>
        <v>88.381645829928473</v>
      </c>
      <c r="D3" s="92">
        <f>'Schedule 6'!G9</f>
        <v>156.6</v>
      </c>
      <c r="E3" s="93">
        <f>C3-D3</f>
        <v>-68.218354170071521</v>
      </c>
      <c r="F3" s="2"/>
      <c r="G3" s="2"/>
    </row>
    <row r="4" spans="2:8" x14ac:dyDescent="0.25">
      <c r="B4" s="130" t="s">
        <v>276</v>
      </c>
      <c r="C4" s="68">
        <f>'Schedule 5'!G25</f>
        <v>232.14392940726717</v>
      </c>
      <c r="D4" s="18">
        <f>'Schedule 7'!H20</f>
        <v>243.67673032042654</v>
      </c>
      <c r="E4" s="47">
        <f t="shared" ref="E4:E5" si="0">C4-D4</f>
        <v>-11.532800913159377</v>
      </c>
      <c r="F4" s="2"/>
      <c r="G4" s="2"/>
    </row>
    <row r="5" spans="2:8" x14ac:dyDescent="0.25">
      <c r="B5" s="185" t="s">
        <v>277</v>
      </c>
      <c r="C5" s="94">
        <f>'Schedule 5'!H25</f>
        <v>69.149989509715112</v>
      </c>
      <c r="D5" s="27">
        <f>'Schedule 8'!E15</f>
        <v>76.812511269421819</v>
      </c>
      <c r="E5" s="70">
        <f t="shared" si="0"/>
        <v>-7.6625217597067063</v>
      </c>
      <c r="F5" s="2"/>
      <c r="G5" s="2"/>
    </row>
    <row r="6" spans="2:8" x14ac:dyDescent="0.25">
      <c r="F6" s="2"/>
      <c r="G6" s="2"/>
      <c r="H6" s="192"/>
    </row>
    <row r="7" spans="2:8" x14ac:dyDescent="0.25">
      <c r="G7" s="4"/>
    </row>
    <row r="9" spans="2:8" ht="60" x14ac:dyDescent="0.25">
      <c r="B9" t="s">
        <v>329</v>
      </c>
      <c r="C9" s="53" t="s">
        <v>429</v>
      </c>
      <c r="D9" s="53" t="s">
        <v>333</v>
      </c>
      <c r="E9" s="53" t="s">
        <v>334</v>
      </c>
    </row>
    <row r="10" spans="2:8" x14ac:dyDescent="0.25">
      <c r="B10" s="184" t="s">
        <v>275</v>
      </c>
      <c r="C10" s="186">
        <f>E3</f>
        <v>-68.218354170071521</v>
      </c>
      <c r="D10" s="187">
        <f>'Schedule 4'!E12</f>
        <v>3379.2357379999958</v>
      </c>
      <c r="E10" s="93">
        <f>C10*D10</f>
        <v>-230525.90039904672</v>
      </c>
    </row>
    <row r="11" spans="2:8" x14ac:dyDescent="0.25">
      <c r="B11" s="130" t="s">
        <v>276</v>
      </c>
      <c r="C11" s="188">
        <f t="shared" ref="C11:C12" si="1">E4</f>
        <v>-11.532800913159377</v>
      </c>
      <c r="D11" s="189">
        <f>'Schedule 4'!F12</f>
        <v>320.3834720000001</v>
      </c>
      <c r="E11" s="47">
        <f>C11*D11</f>
        <v>-3694.9187984427731</v>
      </c>
    </row>
    <row r="12" spans="2:8" x14ac:dyDescent="0.25">
      <c r="B12" s="185" t="s">
        <v>277</v>
      </c>
      <c r="C12" s="190">
        <f t="shared" si="1"/>
        <v>-7.6625217597067063</v>
      </c>
      <c r="D12" s="191">
        <f>'Schedule 4'!G12</f>
        <v>327.38837800000044</v>
      </c>
      <c r="E12" s="70">
        <f>C12*D12</f>
        <v>-2508.6205703000878</v>
      </c>
    </row>
    <row r="13" spans="2:8" x14ac:dyDescent="0.25">
      <c r="B13" s="241" t="s">
        <v>335</v>
      </c>
      <c r="C13" s="241"/>
      <c r="D13" s="241"/>
      <c r="E13" s="55">
        <f>SUM(E10:E12)</f>
        <v>-236729.43976778959</v>
      </c>
      <c r="F13" s="193"/>
    </row>
  </sheetData>
  <mergeCells count="1">
    <mergeCell ref="B13:D1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G12"/>
  <sheetViews>
    <sheetView showGridLines="0" workbookViewId="0">
      <selection activeCell="G25" sqref="G25"/>
    </sheetView>
  </sheetViews>
  <sheetFormatPr defaultRowHeight="15" x14ac:dyDescent="0.25"/>
  <cols>
    <col min="2" max="2" width="3.140625" customWidth="1"/>
    <col min="3" max="3" width="25.7109375" bestFit="1" customWidth="1"/>
    <col min="4" max="4" width="12.7109375" customWidth="1"/>
    <col min="5" max="5" width="7.140625" customWidth="1"/>
    <col min="6" max="7" width="12.140625" bestFit="1" customWidth="1"/>
  </cols>
  <sheetData>
    <row r="1" spans="2:7" ht="15.75" thickBot="1" x14ac:dyDescent="0.3"/>
    <row r="2" spans="2:7" x14ac:dyDescent="0.25">
      <c r="B2" s="5"/>
      <c r="C2" s="6"/>
      <c r="D2" s="6"/>
      <c r="E2" s="6"/>
      <c r="F2" s="6"/>
      <c r="G2" s="7"/>
    </row>
    <row r="3" spans="2:7" x14ac:dyDescent="0.25">
      <c r="B3" s="8" t="s">
        <v>100</v>
      </c>
      <c r="C3" s="9"/>
      <c r="D3" s="9"/>
      <c r="E3" s="9"/>
      <c r="F3" s="223">
        <v>2017</v>
      </c>
      <c r="G3" s="242"/>
    </row>
    <row r="4" spans="2:7" x14ac:dyDescent="0.25">
      <c r="B4" s="10"/>
      <c r="C4" s="9" t="s">
        <v>398</v>
      </c>
      <c r="D4" s="9"/>
      <c r="E4" s="9"/>
      <c r="F4" s="18">
        <f>Summary!D19</f>
        <v>645479.72000000277</v>
      </c>
      <c r="G4" s="11"/>
    </row>
    <row r="5" spans="2:7" x14ac:dyDescent="0.25">
      <c r="B5" s="10"/>
      <c r="C5" s="9" t="s">
        <v>399</v>
      </c>
      <c r="D5" s="9"/>
      <c r="E5" s="9"/>
      <c r="F5" s="18">
        <f>Summary!D20</f>
        <v>34625.74</v>
      </c>
      <c r="G5" s="11"/>
    </row>
    <row r="6" spans="2:7" x14ac:dyDescent="0.25">
      <c r="B6" s="10"/>
      <c r="C6" s="9" t="s">
        <v>431</v>
      </c>
      <c r="D6" s="9"/>
      <c r="E6" s="9"/>
      <c r="F6" s="18">
        <v>-79017.119999999995</v>
      </c>
      <c r="G6" s="11"/>
    </row>
    <row r="7" spans="2:7" x14ac:dyDescent="0.25">
      <c r="B7" s="10"/>
      <c r="C7" s="9" t="s">
        <v>101</v>
      </c>
      <c r="D7" s="9"/>
      <c r="E7" s="9"/>
      <c r="F7" s="18">
        <f>SUM(F4:F6)</f>
        <v>601088.34000000276</v>
      </c>
      <c r="G7" s="19">
        <f>F7</f>
        <v>601088.34000000276</v>
      </c>
    </row>
    <row r="8" spans="2:7" x14ac:dyDescent="0.25">
      <c r="B8" s="8" t="s">
        <v>102</v>
      </c>
      <c r="C8" s="9"/>
      <c r="D8" s="9"/>
      <c r="E8" s="9"/>
      <c r="F8" s="9"/>
      <c r="G8" s="11"/>
    </row>
    <row r="9" spans="2:7" x14ac:dyDescent="0.25">
      <c r="B9" s="10"/>
      <c r="C9" s="9" t="s">
        <v>103</v>
      </c>
      <c r="D9" s="9"/>
      <c r="E9" s="9"/>
      <c r="F9" s="12">
        <v>7107</v>
      </c>
      <c r="G9" s="11"/>
    </row>
    <row r="10" spans="2:7" x14ac:dyDescent="0.25">
      <c r="B10" s="10"/>
      <c r="C10" s="9" t="s">
        <v>104</v>
      </c>
      <c r="D10" s="9"/>
      <c r="E10" s="9"/>
      <c r="F10" s="13">
        <v>0</v>
      </c>
      <c r="G10" s="11"/>
    </row>
    <row r="11" spans="2:7" x14ac:dyDescent="0.25">
      <c r="B11" s="10"/>
      <c r="C11" s="14" t="s">
        <v>105</v>
      </c>
      <c r="F11" s="15">
        <f>SUM(F9:F10)</f>
        <v>7107</v>
      </c>
      <c r="G11" s="198">
        <f>F11</f>
        <v>7107</v>
      </c>
    </row>
    <row r="12" spans="2:7" ht="15.75" thickBot="1" x14ac:dyDescent="0.3">
      <c r="B12" s="16"/>
      <c r="C12" s="17"/>
      <c r="D12" s="20" t="s">
        <v>106</v>
      </c>
      <c r="E12" s="20"/>
      <c r="F12" s="20"/>
      <c r="G12" s="21">
        <f>G7/G11</f>
        <v>84.576943858168391</v>
      </c>
    </row>
  </sheetData>
  <mergeCells count="1">
    <mergeCell ref="F3:G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E27"/>
  <sheetViews>
    <sheetView showGridLines="0" workbookViewId="0">
      <selection activeCell="E12" sqref="E12"/>
    </sheetView>
  </sheetViews>
  <sheetFormatPr defaultRowHeight="15" x14ac:dyDescent="0.25"/>
  <cols>
    <col min="2" max="2" width="31.5703125" customWidth="1"/>
    <col min="3" max="3" width="12.140625" bestFit="1" customWidth="1"/>
    <col min="4" max="4" width="12.42578125" customWidth="1"/>
    <col min="5" max="5" width="13.7109375" bestFit="1" customWidth="1"/>
  </cols>
  <sheetData>
    <row r="2" spans="2:5" ht="27" customHeight="1" x14ac:dyDescent="0.25">
      <c r="C2" s="194" t="s">
        <v>341</v>
      </c>
      <c r="D2" s="195" t="s">
        <v>343</v>
      </c>
      <c r="E2" s="194" t="s">
        <v>114</v>
      </c>
    </row>
    <row r="3" spans="2:5" x14ac:dyDescent="0.25">
      <c r="B3" t="s">
        <v>336</v>
      </c>
      <c r="C3" s="25">
        <f>SUMIFS('O&amp;M GL'!$E:$E,'O&amp;M GL'!$D:$D,'Direct vs allocated'!$B3,'O&amp;M GL'!$Y:$Y,"UA")</f>
        <v>271582.60000000003</v>
      </c>
      <c r="D3" s="25">
        <f>SUMIFS('O&amp;M GL'!$E:$E,'O&amp;M GL'!$D:$D,'Direct vs allocated'!$B3,'O&amp;M GL'!$Y:$Y,"AA")</f>
        <v>408522.85999999964</v>
      </c>
      <c r="E3" s="25">
        <f>C3+D3</f>
        <v>680105.45999999973</v>
      </c>
    </row>
    <row r="4" spans="2:5" x14ac:dyDescent="0.25">
      <c r="B4" t="s">
        <v>337</v>
      </c>
      <c r="C4" s="25">
        <f>SUMIFS('O&amp;M GL'!$E:$E,'O&amp;M GL'!$D:$D,'Direct vs allocated'!$B4,'O&amp;M GL'!$Y:$Y,"UA")</f>
        <v>240541.5499999999</v>
      </c>
      <c r="D4" s="25">
        <f>SUMIFS('O&amp;M GL'!$E:$E,'O&amp;M GL'!$D:$D,'Direct vs allocated'!$B4,'O&amp;M GL'!$Y:$Y,"AA")</f>
        <v>1124</v>
      </c>
      <c r="E4" s="25">
        <f t="shared" ref="E4:E7" si="0">C4+D4</f>
        <v>241665.5499999999</v>
      </c>
    </row>
    <row r="5" spans="2:5" x14ac:dyDescent="0.25">
      <c r="B5" t="s">
        <v>338</v>
      </c>
      <c r="C5" s="25">
        <f>SUMIFS('O&amp;M GL'!$E:$E,'O&amp;M GL'!$D:$D,'Direct vs allocated'!$B5,'O&amp;M GL'!$Y:$Y,"UA")</f>
        <v>52795.860000000044</v>
      </c>
      <c r="D5" s="25">
        <f>SUMIFS('O&amp;M GL'!$E:$E,'O&amp;M GL'!$D:$D,'Direct vs allocated'!$B5,'O&amp;M GL'!$Y:$Y,"AA")</f>
        <v>41714.749999999964</v>
      </c>
      <c r="E5" s="25">
        <f t="shared" si="0"/>
        <v>94510.610000000015</v>
      </c>
    </row>
    <row r="6" spans="2:5" x14ac:dyDescent="0.25">
      <c r="B6" t="s">
        <v>342</v>
      </c>
      <c r="C6" s="25">
        <f>SUMIFS('O&amp;M GL'!$E:$E,'O&amp;M GL'!$D:$D,'Direct vs allocated'!$B6,'O&amp;M GL'!$Y:$Y,"UA")</f>
        <v>25214.970000000012</v>
      </c>
      <c r="D6" s="25">
        <f>SUMIFS('O&amp;M GL'!$E:$E,'O&amp;M GL'!$D:$D,'Direct vs allocated'!$B6,'O&amp;M GL'!$Y:$Y,"AA")</f>
        <v>11551.74</v>
      </c>
      <c r="E6" s="25">
        <f t="shared" si="0"/>
        <v>36766.710000000014</v>
      </c>
    </row>
    <row r="7" spans="2:5" x14ac:dyDescent="0.25">
      <c r="B7" t="s">
        <v>339</v>
      </c>
      <c r="C7" s="25">
        <f>SUMIFS('O&amp;M GL'!$E:$E,'O&amp;M GL'!$D:$D,'Direct vs allocated'!$B7,'O&amp;M GL'!$Y:$Y,"UA")</f>
        <v>66265.959999999977</v>
      </c>
      <c r="D7" s="25">
        <f>SUMIFS('O&amp;M GL'!$E:$E,'O&amp;M GL'!$D:$D,'Direct vs allocated'!$B7,'O&amp;M GL'!$Y:$Y,"AA")</f>
        <v>11721.42</v>
      </c>
      <c r="E7" s="25">
        <f t="shared" si="0"/>
        <v>77987.379999999976</v>
      </c>
    </row>
    <row r="8" spans="2:5" x14ac:dyDescent="0.25">
      <c r="B8" t="s">
        <v>340</v>
      </c>
      <c r="C8" s="194">
        <f>SUMIFS('O&amp;M GL'!$E:$E,'O&amp;M GL'!$D:$D,'Direct vs allocated'!$B8,'O&amp;M GL'!$Y:$Y,"UA")</f>
        <v>389051.4299999997</v>
      </c>
      <c r="D8" s="194">
        <f>SUMIFS('O&amp;M GL'!$E:$E,'O&amp;M GL'!$D:$D,'Direct vs allocated'!$B8,'O&amp;M GL'!$Y:$Y,"AA")</f>
        <v>472843.84000000055</v>
      </c>
      <c r="E8" s="194">
        <f t="shared" ref="E8" si="1">C8+D8</f>
        <v>861895.27000000025</v>
      </c>
    </row>
    <row r="9" spans="2:5" x14ac:dyDescent="0.25">
      <c r="B9" s="156" t="s">
        <v>114</v>
      </c>
      <c r="C9" s="25">
        <f t="shared" ref="C9:E9" si="2">SUM(C3:C8)</f>
        <v>1045452.3699999996</v>
      </c>
      <c r="D9" s="25">
        <f t="shared" si="2"/>
        <v>947478.6100000001</v>
      </c>
      <c r="E9" s="25">
        <f t="shared" si="2"/>
        <v>1992930.9799999997</v>
      </c>
    </row>
    <row r="14" spans="2:5" x14ac:dyDescent="0.25">
      <c r="C14" s="155" t="s">
        <v>114</v>
      </c>
    </row>
    <row r="15" spans="2:5" x14ac:dyDescent="0.25">
      <c r="B15" t="s">
        <v>343</v>
      </c>
      <c r="C15" s="26">
        <f>D9</f>
        <v>947478.6100000001</v>
      </c>
      <c r="D15" s="192">
        <f>C15/C17</f>
        <v>0.4754196806153318</v>
      </c>
    </row>
    <row r="16" spans="2:5" x14ac:dyDescent="0.25">
      <c r="B16" t="s">
        <v>341</v>
      </c>
      <c r="C16" s="28">
        <f>C9</f>
        <v>1045452.3699999996</v>
      </c>
      <c r="D16" s="102">
        <f>C16/C17</f>
        <v>0.5245803193846682</v>
      </c>
    </row>
    <row r="17" spans="3:4" x14ac:dyDescent="0.25">
      <c r="C17" s="26">
        <f>SUM(C15:C16)</f>
        <v>1992930.9799999997</v>
      </c>
      <c r="D17" s="192">
        <f>SUM(D15:D16)</f>
        <v>1</v>
      </c>
    </row>
    <row r="27" spans="3:4" x14ac:dyDescent="0.25">
      <c r="D27" s="197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E20"/>
  <sheetViews>
    <sheetView workbookViewId="0">
      <selection activeCell="F26" sqref="F26"/>
    </sheetView>
  </sheetViews>
  <sheetFormatPr defaultRowHeight="15" x14ac:dyDescent="0.25"/>
  <cols>
    <col min="1" max="1" width="10.7109375" bestFit="1" customWidth="1"/>
    <col min="2" max="2" width="29.7109375" bestFit="1" customWidth="1"/>
    <col min="3" max="4" width="12.28515625" bestFit="1" customWidth="1"/>
    <col min="5" max="6" width="13.28515625" bestFit="1" customWidth="1"/>
  </cols>
  <sheetData>
    <row r="3" spans="1:5" x14ac:dyDescent="0.25">
      <c r="A3" s="3" t="s">
        <v>99</v>
      </c>
      <c r="C3" s="3" t="s">
        <v>97</v>
      </c>
    </row>
    <row r="4" spans="1:5" x14ac:dyDescent="0.25">
      <c r="A4" s="3" t="s">
        <v>2</v>
      </c>
      <c r="B4" s="3" t="s">
        <v>14</v>
      </c>
      <c r="C4">
        <v>2016</v>
      </c>
      <c r="D4">
        <v>2017</v>
      </c>
      <c r="E4" t="s">
        <v>98</v>
      </c>
    </row>
    <row r="5" spans="1:5" x14ac:dyDescent="0.25">
      <c r="A5">
        <v>6110</v>
      </c>
      <c r="B5" t="s">
        <v>23</v>
      </c>
      <c r="C5" s="4">
        <v>25875.140000000007</v>
      </c>
      <c r="D5" s="4">
        <v>24671.079999999998</v>
      </c>
      <c r="E5" s="4">
        <v>50546.22</v>
      </c>
    </row>
    <row r="6" spans="1:5" x14ac:dyDescent="0.25">
      <c r="A6">
        <v>6115</v>
      </c>
      <c r="B6" t="s">
        <v>25</v>
      </c>
      <c r="C6" s="4">
        <v>5753.5699999999988</v>
      </c>
      <c r="D6" s="4">
        <v>5677.5000000000009</v>
      </c>
      <c r="E6" s="4">
        <v>11431.07</v>
      </c>
    </row>
    <row r="7" spans="1:5" x14ac:dyDescent="0.25">
      <c r="A7">
        <v>6120</v>
      </c>
      <c r="B7" t="s">
        <v>28</v>
      </c>
      <c r="C7" s="4">
        <v>29254.15</v>
      </c>
      <c r="D7" s="4">
        <v>34625.74</v>
      </c>
      <c r="E7" s="4">
        <v>63879.89</v>
      </c>
    </row>
    <row r="8" spans="1:5" x14ac:dyDescent="0.25">
      <c r="A8">
        <v>6125</v>
      </c>
      <c r="B8" t="s">
        <v>31</v>
      </c>
      <c r="C8" s="4">
        <v>4875.7199999999993</v>
      </c>
      <c r="D8" s="4">
        <v>6075.3000000000011</v>
      </c>
      <c r="E8" s="4">
        <v>10951.02</v>
      </c>
    </row>
    <row r="9" spans="1:5" x14ac:dyDescent="0.25">
      <c r="A9">
        <v>6130</v>
      </c>
      <c r="B9" t="s">
        <v>34</v>
      </c>
      <c r="C9" s="4">
        <v>10828.51</v>
      </c>
      <c r="D9" s="4">
        <v>12388.919999999996</v>
      </c>
      <c r="E9" s="4">
        <v>23217.429999999997</v>
      </c>
    </row>
    <row r="10" spans="1:5" x14ac:dyDescent="0.25">
      <c r="A10">
        <v>6135</v>
      </c>
      <c r="B10" t="s">
        <v>37</v>
      </c>
      <c r="C10" s="4">
        <v>141973.47</v>
      </c>
      <c r="D10" s="4">
        <v>115958.36000000003</v>
      </c>
      <c r="E10" s="4">
        <v>257931.83000000002</v>
      </c>
    </row>
    <row r="11" spans="1:5" x14ac:dyDescent="0.25">
      <c r="A11">
        <v>6140</v>
      </c>
      <c r="B11" t="s">
        <v>41</v>
      </c>
      <c r="C11" s="4">
        <v>8404.6600000000017</v>
      </c>
      <c r="D11" s="4">
        <v>10357.77</v>
      </c>
      <c r="E11" s="4">
        <v>18762.43</v>
      </c>
    </row>
    <row r="12" spans="1:5" x14ac:dyDescent="0.25">
      <c r="A12">
        <v>6145</v>
      </c>
      <c r="B12" t="s">
        <v>45</v>
      </c>
      <c r="C12" s="4">
        <v>29273.040000000001</v>
      </c>
      <c r="D12" s="4">
        <v>31159.93</v>
      </c>
      <c r="E12" s="4">
        <v>60432.97</v>
      </c>
    </row>
    <row r="13" spans="1:5" x14ac:dyDescent="0.25">
      <c r="A13">
        <v>6146</v>
      </c>
      <c r="B13" t="s">
        <v>47</v>
      </c>
      <c r="C13" s="4">
        <v>12695.769999999999</v>
      </c>
      <c r="D13" s="4">
        <v>12452.9</v>
      </c>
      <c r="E13" s="4">
        <v>25148.67</v>
      </c>
    </row>
    <row r="14" spans="1:5" x14ac:dyDescent="0.25">
      <c r="A14">
        <v>6150</v>
      </c>
      <c r="B14" t="s">
        <v>48</v>
      </c>
      <c r="C14" s="4">
        <v>455618.13999999972</v>
      </c>
      <c r="D14" s="4">
        <v>467484.23000000254</v>
      </c>
      <c r="E14" s="4">
        <v>923102.37000000221</v>
      </c>
    </row>
    <row r="15" spans="1:5" x14ac:dyDescent="0.25">
      <c r="A15">
        <v>6155</v>
      </c>
      <c r="B15" t="s">
        <v>52</v>
      </c>
      <c r="C15" s="4">
        <v>55547.050000000178</v>
      </c>
      <c r="D15" s="4">
        <v>60587.659999999691</v>
      </c>
      <c r="E15" s="4">
        <v>116134.70999999988</v>
      </c>
    </row>
    <row r="16" spans="1:5" x14ac:dyDescent="0.25">
      <c r="A16">
        <v>6160</v>
      </c>
      <c r="B16" t="s">
        <v>55</v>
      </c>
      <c r="C16" s="4">
        <v>14022.47</v>
      </c>
      <c r="D16" s="4">
        <v>9398.9000000000015</v>
      </c>
      <c r="E16" s="4">
        <v>23421.370000000003</v>
      </c>
    </row>
    <row r="17" spans="1:5" x14ac:dyDescent="0.25">
      <c r="A17">
        <v>6165</v>
      </c>
      <c r="B17" t="s">
        <v>57</v>
      </c>
      <c r="C17" s="4">
        <v>-178403.27000000226</v>
      </c>
      <c r="D17" s="4">
        <v>-110732.82999999943</v>
      </c>
      <c r="E17" s="4">
        <v>-289136.10000000172</v>
      </c>
    </row>
    <row r="18" spans="1:5" x14ac:dyDescent="0.25">
      <c r="A18" t="s">
        <v>98</v>
      </c>
      <c r="C18" s="4">
        <v>615718.4199999976</v>
      </c>
      <c r="D18" s="4">
        <v>680105.46000000276</v>
      </c>
      <c r="E18" s="4">
        <v>1295823.8800000006</v>
      </c>
    </row>
    <row r="19" spans="1:5" x14ac:dyDescent="0.25">
      <c r="B19" s="9" t="s">
        <v>398</v>
      </c>
      <c r="C19" s="4">
        <f>SUM(C5:C17)-C7</f>
        <v>586464.26999999757</v>
      </c>
      <c r="D19" s="4">
        <f>SUM(D5:D17)-D7</f>
        <v>645479.72000000277</v>
      </c>
    </row>
    <row r="20" spans="1:5" x14ac:dyDescent="0.25">
      <c r="B20" s="9" t="s">
        <v>399</v>
      </c>
      <c r="C20" s="4">
        <f>C7</f>
        <v>29254.15</v>
      </c>
      <c r="D20" s="4">
        <f>D7</f>
        <v>34625.74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S6540"/>
  <sheetViews>
    <sheetView workbookViewId="0">
      <selection activeCell="S2" sqref="S2"/>
    </sheetView>
  </sheetViews>
  <sheetFormatPr defaultRowHeight="15" x14ac:dyDescent="0.25"/>
  <cols>
    <col min="1" max="1" width="4" bestFit="1" customWidth="1"/>
    <col min="2" max="2" width="7" bestFit="1" customWidth="1"/>
    <col min="3" max="3" width="5" bestFit="1" customWidth="1"/>
    <col min="4" max="4" width="4.28515625" bestFit="1" customWidth="1"/>
    <col min="5" max="5" width="31.7109375" bestFit="1" customWidth="1"/>
    <col min="6" max="6" width="3" bestFit="1" customWidth="1"/>
    <col min="7" max="7" width="7" bestFit="1" customWidth="1"/>
    <col min="8" max="8" width="10.5703125" bestFit="1" customWidth="1"/>
    <col min="9" max="9" width="8" bestFit="1" customWidth="1"/>
    <col min="10" max="10" width="8.7109375" bestFit="1" customWidth="1"/>
    <col min="11" max="11" width="10.7109375" style="2" bestFit="1" customWidth="1"/>
    <col min="12" max="12" width="3.42578125" bestFit="1" customWidth="1"/>
    <col min="13" max="13" width="3.140625" bestFit="1" customWidth="1"/>
    <col min="14" max="14" width="22.7109375" bestFit="1" customWidth="1"/>
    <col min="15" max="15" width="28.28515625" bestFit="1" customWidth="1"/>
    <col min="16" max="16" width="25.42578125" bestFit="1" customWidth="1"/>
    <col min="17" max="17" width="7.5703125" bestFit="1" customWidth="1"/>
    <col min="18" max="18" width="6" bestFit="1" customWidth="1"/>
  </cols>
  <sheetData>
    <row r="1" spans="1:1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s="2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97</v>
      </c>
    </row>
    <row r="2" spans="1:19" x14ac:dyDescent="0.25">
      <c r="A2">
        <v>345</v>
      </c>
      <c r="B2">
        <v>345101</v>
      </c>
      <c r="C2">
        <v>6110</v>
      </c>
      <c r="E2" t="s">
        <v>18</v>
      </c>
      <c r="F2" t="s">
        <v>19</v>
      </c>
      <c r="G2">
        <v>19446</v>
      </c>
      <c r="H2" s="1">
        <v>43100</v>
      </c>
      <c r="I2" s="2">
        <v>218.18</v>
      </c>
      <c r="J2" s="2"/>
      <c r="K2" s="2">
        <v>218.18</v>
      </c>
      <c r="L2" t="s">
        <v>20</v>
      </c>
      <c r="M2" t="s">
        <v>21</v>
      </c>
      <c r="N2" t="s">
        <v>22</v>
      </c>
      <c r="O2" t="s">
        <v>23</v>
      </c>
      <c r="P2" t="s">
        <v>349</v>
      </c>
      <c r="Q2" t="s">
        <v>350</v>
      </c>
      <c r="R2" t="s">
        <v>351</v>
      </c>
      <c r="S2">
        <f>YEAR(H2)</f>
        <v>2017</v>
      </c>
    </row>
    <row r="3" spans="1:19" x14ac:dyDescent="0.25">
      <c r="A3">
        <v>345</v>
      </c>
      <c r="B3">
        <v>345101</v>
      </c>
      <c r="C3">
        <v>6110</v>
      </c>
      <c r="E3" t="s">
        <v>18</v>
      </c>
      <c r="F3" t="s">
        <v>19</v>
      </c>
      <c r="G3">
        <v>19446</v>
      </c>
      <c r="H3" s="1">
        <v>43069</v>
      </c>
      <c r="I3" s="2">
        <v>216.67</v>
      </c>
      <c r="J3" s="2"/>
      <c r="K3" s="2">
        <v>216.67</v>
      </c>
      <c r="L3" t="s">
        <v>20</v>
      </c>
      <c r="M3" t="s">
        <v>21</v>
      </c>
      <c r="N3" t="s">
        <v>22</v>
      </c>
      <c r="O3" t="s">
        <v>23</v>
      </c>
      <c r="P3" t="s">
        <v>349</v>
      </c>
      <c r="Q3" t="s">
        <v>350</v>
      </c>
      <c r="R3" t="s">
        <v>351</v>
      </c>
      <c r="S3">
        <f t="shared" ref="S3:S66" si="0">YEAR(H3)</f>
        <v>2017</v>
      </c>
    </row>
    <row r="4" spans="1:19" x14ac:dyDescent="0.25">
      <c r="A4">
        <v>345</v>
      </c>
      <c r="B4">
        <v>345101</v>
      </c>
      <c r="C4">
        <v>6110</v>
      </c>
      <c r="E4" t="s">
        <v>18</v>
      </c>
      <c r="F4" t="s">
        <v>19</v>
      </c>
      <c r="G4">
        <v>19446</v>
      </c>
      <c r="H4" s="1">
        <v>43039</v>
      </c>
      <c r="I4" s="2">
        <v>217.69</v>
      </c>
      <c r="J4" s="2"/>
      <c r="K4" s="2">
        <v>217.69</v>
      </c>
      <c r="L4" t="s">
        <v>20</v>
      </c>
      <c r="M4" t="s">
        <v>21</v>
      </c>
      <c r="N4" t="s">
        <v>22</v>
      </c>
      <c r="O4" t="s">
        <v>23</v>
      </c>
      <c r="P4" t="s">
        <v>349</v>
      </c>
      <c r="Q4" t="s">
        <v>350</v>
      </c>
      <c r="R4" t="s">
        <v>351</v>
      </c>
      <c r="S4">
        <f t="shared" si="0"/>
        <v>2017</v>
      </c>
    </row>
    <row r="5" spans="1:19" x14ac:dyDescent="0.25">
      <c r="A5">
        <v>345</v>
      </c>
      <c r="B5">
        <v>345101</v>
      </c>
      <c r="C5">
        <v>6110</v>
      </c>
      <c r="E5" t="s">
        <v>18</v>
      </c>
      <c r="F5" t="s">
        <v>19</v>
      </c>
      <c r="G5">
        <v>19446</v>
      </c>
      <c r="H5" s="1">
        <v>43008</v>
      </c>
      <c r="I5" s="2">
        <v>216.61</v>
      </c>
      <c r="J5" s="2"/>
      <c r="K5" s="2">
        <v>216.61</v>
      </c>
      <c r="L5" t="s">
        <v>20</v>
      </c>
      <c r="M5" t="s">
        <v>21</v>
      </c>
      <c r="N5" t="s">
        <v>22</v>
      </c>
      <c r="O5" t="s">
        <v>23</v>
      </c>
      <c r="P5" t="s">
        <v>349</v>
      </c>
      <c r="Q5" t="s">
        <v>350</v>
      </c>
      <c r="R5" t="s">
        <v>351</v>
      </c>
      <c r="S5">
        <f t="shared" si="0"/>
        <v>2017</v>
      </c>
    </row>
    <row r="6" spans="1:19" x14ac:dyDescent="0.25">
      <c r="A6">
        <v>345</v>
      </c>
      <c r="B6">
        <v>345101</v>
      </c>
      <c r="C6">
        <v>6110</v>
      </c>
      <c r="E6" t="s">
        <v>18</v>
      </c>
      <c r="F6" t="s">
        <v>19</v>
      </c>
      <c r="G6">
        <v>19446</v>
      </c>
      <c r="H6" s="1">
        <v>42978</v>
      </c>
      <c r="I6" s="2">
        <v>219.73</v>
      </c>
      <c r="J6" s="2"/>
      <c r="K6" s="2">
        <v>219.73</v>
      </c>
      <c r="L6" t="s">
        <v>20</v>
      </c>
      <c r="M6" t="s">
        <v>21</v>
      </c>
      <c r="N6" t="s">
        <v>22</v>
      </c>
      <c r="O6" t="s">
        <v>23</v>
      </c>
      <c r="P6" t="s">
        <v>349</v>
      </c>
      <c r="Q6" t="s">
        <v>350</v>
      </c>
      <c r="R6" t="s">
        <v>351</v>
      </c>
      <c r="S6">
        <f t="shared" si="0"/>
        <v>2017</v>
      </c>
    </row>
    <row r="7" spans="1:19" x14ac:dyDescent="0.25">
      <c r="A7">
        <v>345</v>
      </c>
      <c r="B7">
        <v>345101</v>
      </c>
      <c r="C7">
        <v>6110</v>
      </c>
      <c r="E7" t="s">
        <v>18</v>
      </c>
      <c r="F7" t="s">
        <v>19</v>
      </c>
      <c r="G7">
        <v>19446</v>
      </c>
      <c r="H7" s="1">
        <v>42947</v>
      </c>
      <c r="I7" s="2">
        <v>201.17</v>
      </c>
      <c r="J7" s="2"/>
      <c r="K7" s="2">
        <v>201.17</v>
      </c>
      <c r="L7" t="s">
        <v>20</v>
      </c>
      <c r="M7" t="s">
        <v>21</v>
      </c>
      <c r="N7" t="s">
        <v>22</v>
      </c>
      <c r="O7" t="s">
        <v>23</v>
      </c>
      <c r="P7" t="s">
        <v>349</v>
      </c>
      <c r="Q7" t="s">
        <v>350</v>
      </c>
      <c r="R7" t="s">
        <v>351</v>
      </c>
      <c r="S7">
        <f t="shared" si="0"/>
        <v>2017</v>
      </c>
    </row>
    <row r="8" spans="1:19" x14ac:dyDescent="0.25">
      <c r="A8">
        <v>345</v>
      </c>
      <c r="B8">
        <v>345101</v>
      </c>
      <c r="C8">
        <v>6110</v>
      </c>
      <c r="E8" t="s">
        <v>18</v>
      </c>
      <c r="F8" t="s">
        <v>19</v>
      </c>
      <c r="G8">
        <v>19446</v>
      </c>
      <c r="H8" s="1">
        <v>42916</v>
      </c>
      <c r="I8" s="2">
        <v>201.19</v>
      </c>
      <c r="J8" s="2"/>
      <c r="K8" s="2">
        <v>201.19</v>
      </c>
      <c r="L8" t="s">
        <v>20</v>
      </c>
      <c r="M8" t="s">
        <v>21</v>
      </c>
      <c r="N8" t="s">
        <v>22</v>
      </c>
      <c r="O8" t="s">
        <v>23</v>
      </c>
      <c r="P8" t="s">
        <v>349</v>
      </c>
      <c r="Q8" t="s">
        <v>350</v>
      </c>
      <c r="R8" t="s">
        <v>351</v>
      </c>
      <c r="S8">
        <f t="shared" si="0"/>
        <v>2017</v>
      </c>
    </row>
    <row r="9" spans="1:19" x14ac:dyDescent="0.25">
      <c r="A9">
        <v>345</v>
      </c>
      <c r="B9">
        <v>345101</v>
      </c>
      <c r="C9">
        <v>6110</v>
      </c>
      <c r="E9" t="s">
        <v>18</v>
      </c>
      <c r="F9" t="s">
        <v>19</v>
      </c>
      <c r="G9">
        <v>19446</v>
      </c>
      <c r="H9" s="1">
        <v>42886</v>
      </c>
      <c r="I9" s="2">
        <v>203.17</v>
      </c>
      <c r="J9" s="2"/>
      <c r="K9" s="2">
        <v>203.17</v>
      </c>
      <c r="L9" t="s">
        <v>20</v>
      </c>
      <c r="M9" t="s">
        <v>21</v>
      </c>
      <c r="N9" t="s">
        <v>22</v>
      </c>
      <c r="O9" t="s">
        <v>23</v>
      </c>
      <c r="P9" t="s">
        <v>349</v>
      </c>
      <c r="Q9" t="s">
        <v>350</v>
      </c>
      <c r="R9" t="s">
        <v>351</v>
      </c>
      <c r="S9">
        <f t="shared" si="0"/>
        <v>2017</v>
      </c>
    </row>
    <row r="10" spans="1:19" x14ac:dyDescent="0.25">
      <c r="A10">
        <v>345</v>
      </c>
      <c r="B10">
        <v>345101</v>
      </c>
      <c r="C10">
        <v>6110</v>
      </c>
      <c r="E10" t="s">
        <v>18</v>
      </c>
      <c r="F10" t="s">
        <v>19</v>
      </c>
      <c r="G10">
        <v>19446</v>
      </c>
      <c r="H10" s="1">
        <v>42855</v>
      </c>
      <c r="I10" s="2">
        <v>200.02</v>
      </c>
      <c r="J10" s="2"/>
      <c r="K10" s="2">
        <v>200.02</v>
      </c>
      <c r="L10" t="s">
        <v>20</v>
      </c>
      <c r="M10" t="s">
        <v>21</v>
      </c>
      <c r="N10" t="s">
        <v>22</v>
      </c>
      <c r="O10" t="s">
        <v>23</v>
      </c>
      <c r="P10" t="s">
        <v>349</v>
      </c>
      <c r="Q10" t="s">
        <v>350</v>
      </c>
      <c r="R10" t="s">
        <v>351</v>
      </c>
      <c r="S10">
        <f t="shared" si="0"/>
        <v>2017</v>
      </c>
    </row>
    <row r="11" spans="1:19" x14ac:dyDescent="0.25">
      <c r="A11">
        <v>345</v>
      </c>
      <c r="B11">
        <v>345101</v>
      </c>
      <c r="C11">
        <v>6110</v>
      </c>
      <c r="E11" t="s">
        <v>18</v>
      </c>
      <c r="F11" t="s">
        <v>19</v>
      </c>
      <c r="G11">
        <v>19446</v>
      </c>
      <c r="H11" s="1">
        <v>42825</v>
      </c>
      <c r="I11" s="2">
        <v>205.88</v>
      </c>
      <c r="J11" s="2"/>
      <c r="K11" s="2">
        <v>205.88</v>
      </c>
      <c r="L11" t="s">
        <v>20</v>
      </c>
      <c r="M11" t="s">
        <v>21</v>
      </c>
      <c r="N11" t="s">
        <v>22</v>
      </c>
      <c r="O11" t="s">
        <v>23</v>
      </c>
      <c r="P11" t="s">
        <v>349</v>
      </c>
      <c r="Q11" t="s">
        <v>350</v>
      </c>
      <c r="R11" t="s">
        <v>351</v>
      </c>
      <c r="S11">
        <f t="shared" si="0"/>
        <v>2017</v>
      </c>
    </row>
    <row r="12" spans="1:19" x14ac:dyDescent="0.25">
      <c r="A12">
        <v>345</v>
      </c>
      <c r="B12">
        <v>345101</v>
      </c>
      <c r="C12">
        <v>6110</v>
      </c>
      <c r="E12" t="s">
        <v>18</v>
      </c>
      <c r="F12" t="s">
        <v>19</v>
      </c>
      <c r="G12">
        <v>19446</v>
      </c>
      <c r="H12" s="1">
        <v>42794</v>
      </c>
      <c r="I12" s="2">
        <v>196.61</v>
      </c>
      <c r="J12" s="2"/>
      <c r="K12" s="2">
        <v>196.61</v>
      </c>
      <c r="L12" t="s">
        <v>20</v>
      </c>
      <c r="M12" t="s">
        <v>21</v>
      </c>
      <c r="N12" t="s">
        <v>22</v>
      </c>
      <c r="O12" t="s">
        <v>23</v>
      </c>
      <c r="P12" t="s">
        <v>349</v>
      </c>
      <c r="Q12" t="s">
        <v>350</v>
      </c>
      <c r="R12" t="s">
        <v>351</v>
      </c>
      <c r="S12">
        <f t="shared" si="0"/>
        <v>2017</v>
      </c>
    </row>
    <row r="13" spans="1:19" x14ac:dyDescent="0.25">
      <c r="A13">
        <v>345</v>
      </c>
      <c r="B13">
        <v>345101</v>
      </c>
      <c r="C13">
        <v>6110</v>
      </c>
      <c r="E13" t="s">
        <v>18</v>
      </c>
      <c r="F13" t="s">
        <v>19</v>
      </c>
      <c r="G13">
        <v>19446</v>
      </c>
      <c r="H13" s="1">
        <v>42766</v>
      </c>
      <c r="I13" s="2">
        <v>203.71</v>
      </c>
      <c r="J13" s="2"/>
      <c r="K13" s="2">
        <v>203.71</v>
      </c>
      <c r="L13" t="s">
        <v>20</v>
      </c>
      <c r="M13" t="s">
        <v>21</v>
      </c>
      <c r="N13" t="s">
        <v>22</v>
      </c>
      <c r="O13" t="s">
        <v>23</v>
      </c>
      <c r="P13" t="s">
        <v>349</v>
      </c>
      <c r="Q13" t="s">
        <v>350</v>
      </c>
      <c r="R13" t="s">
        <v>351</v>
      </c>
      <c r="S13">
        <f t="shared" si="0"/>
        <v>2017</v>
      </c>
    </row>
    <row r="14" spans="1:19" x14ac:dyDescent="0.25">
      <c r="A14">
        <v>345</v>
      </c>
      <c r="B14">
        <v>345101</v>
      </c>
      <c r="C14">
        <v>6110</v>
      </c>
      <c r="E14" t="s">
        <v>18</v>
      </c>
      <c r="F14" t="s">
        <v>19</v>
      </c>
      <c r="G14">
        <v>19446</v>
      </c>
      <c r="H14" s="1">
        <v>42735</v>
      </c>
      <c r="I14" s="2">
        <v>224.83</v>
      </c>
      <c r="J14" s="2"/>
      <c r="K14" s="2">
        <v>224.83</v>
      </c>
      <c r="L14" t="s">
        <v>20</v>
      </c>
      <c r="M14" t="s">
        <v>21</v>
      </c>
      <c r="N14" t="s">
        <v>22</v>
      </c>
      <c r="O14" t="s">
        <v>23</v>
      </c>
      <c r="P14" t="s">
        <v>349</v>
      </c>
      <c r="Q14" t="s">
        <v>350</v>
      </c>
      <c r="R14" t="s">
        <v>351</v>
      </c>
      <c r="S14">
        <f t="shared" si="0"/>
        <v>2016</v>
      </c>
    </row>
    <row r="15" spans="1:19" x14ac:dyDescent="0.25">
      <c r="A15">
        <v>345</v>
      </c>
      <c r="B15">
        <v>345101</v>
      </c>
      <c r="C15">
        <v>6110</v>
      </c>
      <c r="E15" t="s">
        <v>18</v>
      </c>
      <c r="F15" t="s">
        <v>19</v>
      </c>
      <c r="G15">
        <v>19446</v>
      </c>
      <c r="H15" s="1">
        <v>42704</v>
      </c>
      <c r="I15" s="2">
        <v>219.7</v>
      </c>
      <c r="J15" s="2"/>
      <c r="K15" s="2">
        <v>219.7</v>
      </c>
      <c r="L15" t="s">
        <v>20</v>
      </c>
      <c r="M15" t="s">
        <v>21</v>
      </c>
      <c r="N15" t="s">
        <v>22</v>
      </c>
      <c r="O15" t="s">
        <v>23</v>
      </c>
      <c r="P15" t="s">
        <v>349</v>
      </c>
      <c r="Q15" t="s">
        <v>350</v>
      </c>
      <c r="R15" t="s">
        <v>351</v>
      </c>
      <c r="S15">
        <f t="shared" si="0"/>
        <v>2016</v>
      </c>
    </row>
    <row r="16" spans="1:19" x14ac:dyDescent="0.25">
      <c r="A16">
        <v>345</v>
      </c>
      <c r="B16">
        <v>345101</v>
      </c>
      <c r="C16">
        <v>6110</v>
      </c>
      <c r="E16" t="s">
        <v>18</v>
      </c>
      <c r="F16" t="s">
        <v>19</v>
      </c>
      <c r="G16">
        <v>19446</v>
      </c>
      <c r="H16" s="1">
        <v>42674</v>
      </c>
      <c r="I16" s="2">
        <v>217.23</v>
      </c>
      <c r="J16" s="2"/>
      <c r="K16" s="2">
        <v>217.23</v>
      </c>
      <c r="L16" t="s">
        <v>20</v>
      </c>
      <c r="M16" t="s">
        <v>21</v>
      </c>
      <c r="N16" t="s">
        <v>22</v>
      </c>
      <c r="O16" t="s">
        <v>23</v>
      </c>
      <c r="P16" t="s">
        <v>349</v>
      </c>
      <c r="Q16" t="s">
        <v>350</v>
      </c>
      <c r="R16" t="s">
        <v>351</v>
      </c>
      <c r="S16">
        <f t="shared" si="0"/>
        <v>2016</v>
      </c>
    </row>
    <row r="17" spans="1:19" x14ac:dyDescent="0.25">
      <c r="A17">
        <v>345</v>
      </c>
      <c r="B17">
        <v>345101</v>
      </c>
      <c r="C17">
        <v>6110</v>
      </c>
      <c r="E17" t="s">
        <v>18</v>
      </c>
      <c r="F17" t="s">
        <v>19</v>
      </c>
      <c r="G17">
        <v>19446</v>
      </c>
      <c r="H17" s="1">
        <v>42643</v>
      </c>
      <c r="I17" s="2">
        <v>222.14</v>
      </c>
      <c r="J17" s="2"/>
      <c r="K17" s="2">
        <v>222.14</v>
      </c>
      <c r="L17" t="s">
        <v>20</v>
      </c>
      <c r="M17" t="s">
        <v>21</v>
      </c>
      <c r="N17" t="s">
        <v>22</v>
      </c>
      <c r="O17" t="s">
        <v>23</v>
      </c>
      <c r="P17" t="s">
        <v>349</v>
      </c>
      <c r="Q17" t="s">
        <v>350</v>
      </c>
      <c r="R17" t="s">
        <v>351</v>
      </c>
      <c r="S17">
        <f t="shared" si="0"/>
        <v>2016</v>
      </c>
    </row>
    <row r="18" spans="1:19" x14ac:dyDescent="0.25">
      <c r="A18">
        <v>345</v>
      </c>
      <c r="B18">
        <v>345101</v>
      </c>
      <c r="C18">
        <v>6110</v>
      </c>
      <c r="E18" t="s">
        <v>18</v>
      </c>
      <c r="F18" t="s">
        <v>19</v>
      </c>
      <c r="G18">
        <v>19446</v>
      </c>
      <c r="H18" s="1">
        <v>42613</v>
      </c>
      <c r="I18" s="2">
        <v>225.27</v>
      </c>
      <c r="J18" s="2"/>
      <c r="K18" s="2">
        <v>225.27</v>
      </c>
      <c r="L18" t="s">
        <v>20</v>
      </c>
      <c r="M18" t="s">
        <v>21</v>
      </c>
      <c r="N18" t="s">
        <v>22</v>
      </c>
      <c r="O18" t="s">
        <v>23</v>
      </c>
      <c r="P18" t="s">
        <v>349</v>
      </c>
      <c r="Q18" t="s">
        <v>350</v>
      </c>
      <c r="R18" t="s">
        <v>351</v>
      </c>
      <c r="S18">
        <f t="shared" si="0"/>
        <v>2016</v>
      </c>
    </row>
    <row r="19" spans="1:19" x14ac:dyDescent="0.25">
      <c r="A19">
        <v>345</v>
      </c>
      <c r="B19">
        <v>345101</v>
      </c>
      <c r="C19">
        <v>6110</v>
      </c>
      <c r="E19" t="s">
        <v>18</v>
      </c>
      <c r="F19" t="s">
        <v>19</v>
      </c>
      <c r="G19">
        <v>19446</v>
      </c>
      <c r="H19" s="1">
        <v>42582</v>
      </c>
      <c r="I19" s="2">
        <v>218.91</v>
      </c>
      <c r="J19" s="2"/>
      <c r="K19" s="2">
        <v>218.91</v>
      </c>
      <c r="L19" t="s">
        <v>20</v>
      </c>
      <c r="M19" t="s">
        <v>21</v>
      </c>
      <c r="N19" t="s">
        <v>22</v>
      </c>
      <c r="O19" t="s">
        <v>23</v>
      </c>
      <c r="P19" t="s">
        <v>349</v>
      </c>
      <c r="Q19" t="s">
        <v>350</v>
      </c>
      <c r="R19" t="s">
        <v>351</v>
      </c>
      <c r="S19">
        <f t="shared" si="0"/>
        <v>2016</v>
      </c>
    </row>
    <row r="20" spans="1:19" x14ac:dyDescent="0.25">
      <c r="A20">
        <v>345</v>
      </c>
      <c r="B20">
        <v>345101</v>
      </c>
      <c r="C20">
        <v>6110</v>
      </c>
      <c r="E20" t="s">
        <v>18</v>
      </c>
      <c r="F20" t="s">
        <v>19</v>
      </c>
      <c r="G20">
        <v>19446</v>
      </c>
      <c r="H20" s="1">
        <v>42551</v>
      </c>
      <c r="I20" s="2">
        <v>221.96</v>
      </c>
      <c r="J20" s="2"/>
      <c r="K20" s="2">
        <v>221.96</v>
      </c>
      <c r="L20" t="s">
        <v>20</v>
      </c>
      <c r="M20" t="s">
        <v>21</v>
      </c>
      <c r="N20" t="s">
        <v>22</v>
      </c>
      <c r="O20" t="s">
        <v>23</v>
      </c>
      <c r="P20" t="s">
        <v>349</v>
      </c>
      <c r="Q20" t="s">
        <v>350</v>
      </c>
      <c r="R20" t="s">
        <v>351</v>
      </c>
      <c r="S20">
        <f t="shared" si="0"/>
        <v>2016</v>
      </c>
    </row>
    <row r="21" spans="1:19" x14ac:dyDescent="0.25">
      <c r="A21">
        <v>345</v>
      </c>
      <c r="B21">
        <v>345101</v>
      </c>
      <c r="C21">
        <v>6110</v>
      </c>
      <c r="E21" t="s">
        <v>18</v>
      </c>
      <c r="F21" t="s">
        <v>19</v>
      </c>
      <c r="G21">
        <v>19446</v>
      </c>
      <c r="H21" s="1">
        <v>42521</v>
      </c>
      <c r="I21" s="2">
        <v>217.56</v>
      </c>
      <c r="J21" s="2"/>
      <c r="K21" s="2">
        <v>217.56</v>
      </c>
      <c r="L21" t="s">
        <v>20</v>
      </c>
      <c r="M21" t="s">
        <v>21</v>
      </c>
      <c r="N21" t="s">
        <v>22</v>
      </c>
      <c r="O21" t="s">
        <v>23</v>
      </c>
      <c r="P21" t="s">
        <v>349</v>
      </c>
      <c r="Q21" t="s">
        <v>350</v>
      </c>
      <c r="R21" t="s">
        <v>351</v>
      </c>
      <c r="S21">
        <f t="shared" si="0"/>
        <v>2016</v>
      </c>
    </row>
    <row r="22" spans="1:19" x14ac:dyDescent="0.25">
      <c r="A22">
        <v>345</v>
      </c>
      <c r="B22">
        <v>345101</v>
      </c>
      <c r="C22">
        <v>6110</v>
      </c>
      <c r="E22" t="s">
        <v>18</v>
      </c>
      <c r="F22" t="s">
        <v>19</v>
      </c>
      <c r="G22">
        <v>19446</v>
      </c>
      <c r="H22" s="1">
        <v>42490</v>
      </c>
      <c r="I22" s="2">
        <v>216.32</v>
      </c>
      <c r="J22" s="2"/>
      <c r="K22" s="2">
        <v>216.32</v>
      </c>
      <c r="L22" t="s">
        <v>20</v>
      </c>
      <c r="M22" t="s">
        <v>21</v>
      </c>
      <c r="N22" t="s">
        <v>22</v>
      </c>
      <c r="O22" t="s">
        <v>23</v>
      </c>
      <c r="P22" t="s">
        <v>349</v>
      </c>
      <c r="Q22" t="s">
        <v>350</v>
      </c>
      <c r="R22" t="s">
        <v>351</v>
      </c>
      <c r="S22">
        <f t="shared" si="0"/>
        <v>2016</v>
      </c>
    </row>
    <row r="23" spans="1:19" x14ac:dyDescent="0.25">
      <c r="A23">
        <v>345</v>
      </c>
      <c r="B23">
        <v>345101</v>
      </c>
      <c r="C23">
        <v>6110</v>
      </c>
      <c r="E23" t="s">
        <v>18</v>
      </c>
      <c r="F23" t="s">
        <v>19</v>
      </c>
      <c r="G23">
        <v>19446</v>
      </c>
      <c r="H23" s="1">
        <v>42460</v>
      </c>
      <c r="I23" s="2">
        <v>206.8</v>
      </c>
      <c r="J23" s="2"/>
      <c r="K23" s="2">
        <v>206.8</v>
      </c>
      <c r="L23" t="s">
        <v>20</v>
      </c>
      <c r="M23" t="s">
        <v>21</v>
      </c>
      <c r="N23" t="s">
        <v>22</v>
      </c>
      <c r="O23" t="s">
        <v>23</v>
      </c>
      <c r="P23" t="s">
        <v>349</v>
      </c>
      <c r="Q23" t="s">
        <v>350</v>
      </c>
      <c r="R23" t="s">
        <v>351</v>
      </c>
      <c r="S23">
        <f t="shared" si="0"/>
        <v>2016</v>
      </c>
    </row>
    <row r="24" spans="1:19" x14ac:dyDescent="0.25">
      <c r="A24">
        <v>345</v>
      </c>
      <c r="B24">
        <v>345101</v>
      </c>
      <c r="C24">
        <v>6110</v>
      </c>
      <c r="E24" t="s">
        <v>18</v>
      </c>
      <c r="F24" t="s">
        <v>19</v>
      </c>
      <c r="G24">
        <v>19446</v>
      </c>
      <c r="H24" s="1">
        <v>42429</v>
      </c>
      <c r="I24" s="2">
        <v>216.44</v>
      </c>
      <c r="J24" s="2"/>
      <c r="K24" s="2">
        <v>216.44</v>
      </c>
      <c r="L24" t="s">
        <v>20</v>
      </c>
      <c r="M24" t="s">
        <v>21</v>
      </c>
      <c r="N24" t="s">
        <v>22</v>
      </c>
      <c r="O24" t="s">
        <v>23</v>
      </c>
      <c r="P24" t="s">
        <v>349</v>
      </c>
      <c r="Q24" t="s">
        <v>350</v>
      </c>
      <c r="R24" t="s">
        <v>351</v>
      </c>
      <c r="S24">
        <f t="shared" si="0"/>
        <v>2016</v>
      </c>
    </row>
    <row r="25" spans="1:19" x14ac:dyDescent="0.25">
      <c r="A25">
        <v>345</v>
      </c>
      <c r="B25">
        <v>345101</v>
      </c>
      <c r="C25">
        <v>6110</v>
      </c>
      <c r="E25" t="s">
        <v>18</v>
      </c>
      <c r="F25" t="s">
        <v>19</v>
      </c>
      <c r="G25">
        <v>19446</v>
      </c>
      <c r="H25" s="1">
        <v>42400</v>
      </c>
      <c r="I25" s="2">
        <v>224.67</v>
      </c>
      <c r="J25" s="2"/>
      <c r="K25" s="2">
        <v>224.67</v>
      </c>
      <c r="L25" t="s">
        <v>20</v>
      </c>
      <c r="M25" t="s">
        <v>21</v>
      </c>
      <c r="N25" t="s">
        <v>22</v>
      </c>
      <c r="O25" t="s">
        <v>23</v>
      </c>
      <c r="P25" t="s">
        <v>349</v>
      </c>
      <c r="Q25" t="s">
        <v>350</v>
      </c>
      <c r="R25" t="s">
        <v>351</v>
      </c>
      <c r="S25">
        <f t="shared" si="0"/>
        <v>2016</v>
      </c>
    </row>
    <row r="26" spans="1:19" x14ac:dyDescent="0.25">
      <c r="A26">
        <v>345</v>
      </c>
      <c r="B26">
        <v>345102</v>
      </c>
      <c r="C26">
        <v>6110</v>
      </c>
      <c r="E26" t="s">
        <v>18</v>
      </c>
      <c r="F26" t="s">
        <v>19</v>
      </c>
      <c r="G26">
        <v>19446</v>
      </c>
      <c r="H26" s="1">
        <v>43100</v>
      </c>
      <c r="I26" s="2">
        <v>1918.58</v>
      </c>
      <c r="J26" s="2"/>
      <c r="K26" s="2">
        <v>1918.58</v>
      </c>
      <c r="L26" t="s">
        <v>20</v>
      </c>
      <c r="M26" t="s">
        <v>21</v>
      </c>
      <c r="N26" t="s">
        <v>22</v>
      </c>
      <c r="O26" t="s">
        <v>23</v>
      </c>
      <c r="P26" t="s">
        <v>349</v>
      </c>
      <c r="Q26" t="s">
        <v>350</v>
      </c>
      <c r="R26" t="s">
        <v>351</v>
      </c>
      <c r="S26">
        <f t="shared" si="0"/>
        <v>2017</v>
      </c>
    </row>
    <row r="27" spans="1:19" x14ac:dyDescent="0.25">
      <c r="A27">
        <v>345</v>
      </c>
      <c r="B27">
        <v>345102</v>
      </c>
      <c r="C27">
        <v>6110</v>
      </c>
      <c r="E27" t="s">
        <v>18</v>
      </c>
      <c r="F27" t="s">
        <v>19</v>
      </c>
      <c r="G27">
        <v>19446</v>
      </c>
      <c r="H27" s="1">
        <v>43069</v>
      </c>
      <c r="I27" s="2">
        <v>1942.52</v>
      </c>
      <c r="J27" s="2"/>
      <c r="K27" s="2">
        <v>1942.52</v>
      </c>
      <c r="L27" t="s">
        <v>20</v>
      </c>
      <c r="M27" t="s">
        <v>21</v>
      </c>
      <c r="N27" t="s">
        <v>22</v>
      </c>
      <c r="O27" t="s">
        <v>23</v>
      </c>
      <c r="P27" t="s">
        <v>349</v>
      </c>
      <c r="Q27" t="s">
        <v>350</v>
      </c>
      <c r="R27" t="s">
        <v>351</v>
      </c>
      <c r="S27">
        <f t="shared" si="0"/>
        <v>2017</v>
      </c>
    </row>
    <row r="28" spans="1:19" x14ac:dyDescent="0.25">
      <c r="A28">
        <v>345</v>
      </c>
      <c r="B28">
        <v>345102</v>
      </c>
      <c r="C28">
        <v>6110</v>
      </c>
      <c r="E28" t="s">
        <v>18</v>
      </c>
      <c r="F28" t="s">
        <v>19</v>
      </c>
      <c r="G28">
        <v>19446</v>
      </c>
      <c r="H28" s="1">
        <v>43039</v>
      </c>
      <c r="I28" s="2">
        <v>1939.66</v>
      </c>
      <c r="J28" s="2"/>
      <c r="K28" s="2">
        <v>1939.66</v>
      </c>
      <c r="L28" t="s">
        <v>20</v>
      </c>
      <c r="M28" t="s">
        <v>21</v>
      </c>
      <c r="N28" t="s">
        <v>22</v>
      </c>
      <c r="O28" t="s">
        <v>23</v>
      </c>
      <c r="P28" t="s">
        <v>349</v>
      </c>
      <c r="Q28" t="s">
        <v>350</v>
      </c>
      <c r="R28" t="s">
        <v>351</v>
      </c>
      <c r="S28">
        <f t="shared" si="0"/>
        <v>2017</v>
      </c>
    </row>
    <row r="29" spans="1:19" x14ac:dyDescent="0.25">
      <c r="A29">
        <v>345</v>
      </c>
      <c r="B29">
        <v>345102</v>
      </c>
      <c r="C29">
        <v>6110</v>
      </c>
      <c r="E29" t="s">
        <v>18</v>
      </c>
      <c r="F29" t="s">
        <v>19</v>
      </c>
      <c r="G29">
        <v>19446</v>
      </c>
      <c r="H29" s="1">
        <v>43008</v>
      </c>
      <c r="I29" s="2">
        <v>1927.6</v>
      </c>
      <c r="J29" s="2"/>
      <c r="K29" s="2">
        <v>1927.6</v>
      </c>
      <c r="L29" t="s">
        <v>20</v>
      </c>
      <c r="M29" t="s">
        <v>21</v>
      </c>
      <c r="N29" t="s">
        <v>22</v>
      </c>
      <c r="O29" t="s">
        <v>23</v>
      </c>
      <c r="P29" t="s">
        <v>349</v>
      </c>
      <c r="Q29" t="s">
        <v>350</v>
      </c>
      <c r="R29" t="s">
        <v>351</v>
      </c>
      <c r="S29">
        <f t="shared" si="0"/>
        <v>2017</v>
      </c>
    </row>
    <row r="30" spans="1:19" x14ac:dyDescent="0.25">
      <c r="A30">
        <v>345</v>
      </c>
      <c r="B30">
        <v>345102</v>
      </c>
      <c r="C30">
        <v>6110</v>
      </c>
      <c r="E30" t="s">
        <v>18</v>
      </c>
      <c r="F30" t="s">
        <v>19</v>
      </c>
      <c r="G30">
        <v>19446</v>
      </c>
      <c r="H30" s="1">
        <v>42978</v>
      </c>
      <c r="I30" s="2">
        <v>1947.79</v>
      </c>
      <c r="J30" s="2"/>
      <c r="K30" s="2">
        <v>1947.79</v>
      </c>
      <c r="L30" t="s">
        <v>20</v>
      </c>
      <c r="M30" t="s">
        <v>21</v>
      </c>
      <c r="N30" t="s">
        <v>22</v>
      </c>
      <c r="O30" t="s">
        <v>23</v>
      </c>
      <c r="P30" t="s">
        <v>349</v>
      </c>
      <c r="Q30" t="s">
        <v>350</v>
      </c>
      <c r="R30" t="s">
        <v>351</v>
      </c>
      <c r="S30">
        <f t="shared" si="0"/>
        <v>2017</v>
      </c>
    </row>
    <row r="31" spans="1:19" x14ac:dyDescent="0.25">
      <c r="A31">
        <v>345</v>
      </c>
      <c r="B31">
        <v>345102</v>
      </c>
      <c r="C31">
        <v>6110</v>
      </c>
      <c r="E31" t="s">
        <v>18</v>
      </c>
      <c r="F31" t="s">
        <v>19</v>
      </c>
      <c r="G31">
        <v>19446</v>
      </c>
      <c r="H31" s="1">
        <v>42947</v>
      </c>
      <c r="I31" s="2">
        <v>1783.74</v>
      </c>
      <c r="J31" s="2"/>
      <c r="K31" s="2">
        <v>1783.74</v>
      </c>
      <c r="L31" t="s">
        <v>20</v>
      </c>
      <c r="M31" t="s">
        <v>21</v>
      </c>
      <c r="N31" t="s">
        <v>22</v>
      </c>
      <c r="O31" t="s">
        <v>23</v>
      </c>
      <c r="P31" t="s">
        <v>349</v>
      </c>
      <c r="Q31" t="s">
        <v>350</v>
      </c>
      <c r="R31" t="s">
        <v>351</v>
      </c>
      <c r="S31">
        <f t="shared" si="0"/>
        <v>2017</v>
      </c>
    </row>
    <row r="32" spans="1:19" x14ac:dyDescent="0.25">
      <c r="A32">
        <v>345</v>
      </c>
      <c r="B32">
        <v>345102</v>
      </c>
      <c r="C32">
        <v>6110</v>
      </c>
      <c r="E32" t="s">
        <v>18</v>
      </c>
      <c r="F32" t="s">
        <v>19</v>
      </c>
      <c r="G32">
        <v>19446</v>
      </c>
      <c r="H32" s="1">
        <v>42916</v>
      </c>
      <c r="I32" s="2">
        <v>1762.12</v>
      </c>
      <c r="J32" s="2"/>
      <c r="K32" s="2">
        <v>1762.12</v>
      </c>
      <c r="L32" t="s">
        <v>20</v>
      </c>
      <c r="M32" t="s">
        <v>21</v>
      </c>
      <c r="N32" t="s">
        <v>22</v>
      </c>
      <c r="O32" t="s">
        <v>23</v>
      </c>
      <c r="P32" t="s">
        <v>349</v>
      </c>
      <c r="Q32" t="s">
        <v>350</v>
      </c>
      <c r="R32" t="s">
        <v>351</v>
      </c>
      <c r="S32">
        <f t="shared" si="0"/>
        <v>2017</v>
      </c>
    </row>
    <row r="33" spans="1:19" x14ac:dyDescent="0.25">
      <c r="A33">
        <v>345</v>
      </c>
      <c r="B33">
        <v>345102</v>
      </c>
      <c r="C33">
        <v>6110</v>
      </c>
      <c r="E33" t="s">
        <v>18</v>
      </c>
      <c r="F33" t="s">
        <v>19</v>
      </c>
      <c r="G33">
        <v>19446</v>
      </c>
      <c r="H33" s="1">
        <v>42886</v>
      </c>
      <c r="I33" s="2">
        <v>1792.39</v>
      </c>
      <c r="J33" s="2"/>
      <c r="K33" s="2">
        <v>1792.39</v>
      </c>
      <c r="L33" t="s">
        <v>20</v>
      </c>
      <c r="M33" t="s">
        <v>21</v>
      </c>
      <c r="N33" t="s">
        <v>22</v>
      </c>
      <c r="O33" t="s">
        <v>23</v>
      </c>
      <c r="P33" t="s">
        <v>349</v>
      </c>
      <c r="Q33" t="s">
        <v>350</v>
      </c>
      <c r="R33" t="s">
        <v>351</v>
      </c>
      <c r="S33">
        <f t="shared" si="0"/>
        <v>2017</v>
      </c>
    </row>
    <row r="34" spans="1:19" x14ac:dyDescent="0.25">
      <c r="A34">
        <v>345</v>
      </c>
      <c r="B34">
        <v>345102</v>
      </c>
      <c r="C34">
        <v>6110</v>
      </c>
      <c r="E34" t="s">
        <v>18</v>
      </c>
      <c r="F34" t="s">
        <v>19</v>
      </c>
      <c r="G34">
        <v>19446</v>
      </c>
      <c r="H34" s="1">
        <v>42855</v>
      </c>
      <c r="I34" s="2">
        <v>1774.42</v>
      </c>
      <c r="J34" s="2"/>
      <c r="K34" s="2">
        <v>1774.42</v>
      </c>
      <c r="L34" t="s">
        <v>20</v>
      </c>
      <c r="M34" t="s">
        <v>21</v>
      </c>
      <c r="N34" t="s">
        <v>22</v>
      </c>
      <c r="O34" t="s">
        <v>23</v>
      </c>
      <c r="P34" t="s">
        <v>349</v>
      </c>
      <c r="Q34" t="s">
        <v>350</v>
      </c>
      <c r="R34" t="s">
        <v>351</v>
      </c>
      <c r="S34">
        <f t="shared" si="0"/>
        <v>2017</v>
      </c>
    </row>
    <row r="35" spans="1:19" x14ac:dyDescent="0.25">
      <c r="A35">
        <v>345</v>
      </c>
      <c r="B35">
        <v>345102</v>
      </c>
      <c r="C35">
        <v>6110</v>
      </c>
      <c r="E35" t="s">
        <v>18</v>
      </c>
      <c r="F35" t="s">
        <v>19</v>
      </c>
      <c r="G35">
        <v>19446</v>
      </c>
      <c r="H35" s="1">
        <v>42825</v>
      </c>
      <c r="I35" s="2">
        <v>1828.2</v>
      </c>
      <c r="J35" s="2"/>
      <c r="K35" s="2">
        <v>1828.2</v>
      </c>
      <c r="L35" t="s">
        <v>20</v>
      </c>
      <c r="M35" t="s">
        <v>21</v>
      </c>
      <c r="N35" t="s">
        <v>22</v>
      </c>
      <c r="O35" t="s">
        <v>23</v>
      </c>
      <c r="P35" t="s">
        <v>349</v>
      </c>
      <c r="Q35" t="s">
        <v>350</v>
      </c>
      <c r="R35" t="s">
        <v>351</v>
      </c>
      <c r="S35">
        <f t="shared" si="0"/>
        <v>2017</v>
      </c>
    </row>
    <row r="36" spans="1:19" x14ac:dyDescent="0.25">
      <c r="A36">
        <v>345</v>
      </c>
      <c r="B36">
        <v>345102</v>
      </c>
      <c r="C36">
        <v>6110</v>
      </c>
      <c r="E36" t="s">
        <v>18</v>
      </c>
      <c r="F36" t="s">
        <v>19</v>
      </c>
      <c r="G36">
        <v>19446</v>
      </c>
      <c r="H36" s="1">
        <v>42794</v>
      </c>
      <c r="I36" s="2">
        <v>1745.2</v>
      </c>
      <c r="J36" s="2"/>
      <c r="K36" s="2">
        <v>1745.2</v>
      </c>
      <c r="L36" t="s">
        <v>20</v>
      </c>
      <c r="M36" t="s">
        <v>21</v>
      </c>
      <c r="N36" t="s">
        <v>22</v>
      </c>
      <c r="O36" t="s">
        <v>23</v>
      </c>
      <c r="P36" t="s">
        <v>349</v>
      </c>
      <c r="Q36" t="s">
        <v>350</v>
      </c>
      <c r="R36" t="s">
        <v>351</v>
      </c>
      <c r="S36">
        <f t="shared" si="0"/>
        <v>2017</v>
      </c>
    </row>
    <row r="37" spans="1:19" x14ac:dyDescent="0.25">
      <c r="A37">
        <v>345</v>
      </c>
      <c r="B37">
        <v>345102</v>
      </c>
      <c r="C37">
        <v>6110</v>
      </c>
      <c r="E37" t="s">
        <v>18</v>
      </c>
      <c r="F37" t="s">
        <v>19</v>
      </c>
      <c r="G37">
        <v>19446</v>
      </c>
      <c r="H37" s="1">
        <v>42766</v>
      </c>
      <c r="I37" s="2">
        <v>1808.23</v>
      </c>
      <c r="J37" s="2"/>
      <c r="K37" s="2">
        <v>1808.23</v>
      </c>
      <c r="L37" t="s">
        <v>20</v>
      </c>
      <c r="M37" t="s">
        <v>21</v>
      </c>
      <c r="N37" t="s">
        <v>22</v>
      </c>
      <c r="O37" t="s">
        <v>23</v>
      </c>
      <c r="P37" t="s">
        <v>349</v>
      </c>
      <c r="Q37" t="s">
        <v>350</v>
      </c>
      <c r="R37" t="s">
        <v>351</v>
      </c>
      <c r="S37">
        <f t="shared" si="0"/>
        <v>2017</v>
      </c>
    </row>
    <row r="38" spans="1:19" x14ac:dyDescent="0.25">
      <c r="A38">
        <v>345</v>
      </c>
      <c r="B38">
        <v>345102</v>
      </c>
      <c r="C38">
        <v>6110</v>
      </c>
      <c r="E38" t="s">
        <v>18</v>
      </c>
      <c r="F38" t="s">
        <v>19</v>
      </c>
      <c r="G38">
        <v>19446</v>
      </c>
      <c r="H38" s="1">
        <v>42735</v>
      </c>
      <c r="I38" s="2">
        <v>1982.57</v>
      </c>
      <c r="J38" s="2"/>
      <c r="K38" s="2">
        <v>1982.57</v>
      </c>
      <c r="L38" t="s">
        <v>20</v>
      </c>
      <c r="M38" t="s">
        <v>21</v>
      </c>
      <c r="N38" t="s">
        <v>22</v>
      </c>
      <c r="O38" t="s">
        <v>23</v>
      </c>
      <c r="P38" t="s">
        <v>349</v>
      </c>
      <c r="Q38" t="s">
        <v>350</v>
      </c>
      <c r="R38" t="s">
        <v>351</v>
      </c>
      <c r="S38">
        <f t="shared" si="0"/>
        <v>2016</v>
      </c>
    </row>
    <row r="39" spans="1:19" x14ac:dyDescent="0.25">
      <c r="A39">
        <v>345</v>
      </c>
      <c r="B39">
        <v>345102</v>
      </c>
      <c r="C39">
        <v>6110</v>
      </c>
      <c r="E39" t="s">
        <v>18</v>
      </c>
      <c r="F39" t="s">
        <v>19</v>
      </c>
      <c r="G39">
        <v>19446</v>
      </c>
      <c r="H39" s="1">
        <v>42704</v>
      </c>
      <c r="I39" s="2">
        <v>1933.47</v>
      </c>
      <c r="J39" s="2"/>
      <c r="K39" s="2">
        <v>1933.47</v>
      </c>
      <c r="L39" t="s">
        <v>20</v>
      </c>
      <c r="M39" t="s">
        <v>21</v>
      </c>
      <c r="N39" t="s">
        <v>22</v>
      </c>
      <c r="O39" t="s">
        <v>23</v>
      </c>
      <c r="P39" t="s">
        <v>349</v>
      </c>
      <c r="Q39" t="s">
        <v>350</v>
      </c>
      <c r="R39" t="s">
        <v>351</v>
      </c>
      <c r="S39">
        <f t="shared" si="0"/>
        <v>2016</v>
      </c>
    </row>
    <row r="40" spans="1:19" x14ac:dyDescent="0.25">
      <c r="A40">
        <v>345</v>
      </c>
      <c r="B40">
        <v>345102</v>
      </c>
      <c r="C40">
        <v>6110</v>
      </c>
      <c r="E40" t="s">
        <v>18</v>
      </c>
      <c r="F40" t="s">
        <v>19</v>
      </c>
      <c r="G40">
        <v>19446</v>
      </c>
      <c r="H40" s="1">
        <v>42674</v>
      </c>
      <c r="I40" s="2">
        <v>1926.28</v>
      </c>
      <c r="J40" s="2"/>
      <c r="K40" s="2">
        <v>1926.28</v>
      </c>
      <c r="L40" t="s">
        <v>20</v>
      </c>
      <c r="M40" t="s">
        <v>21</v>
      </c>
      <c r="N40" t="s">
        <v>22</v>
      </c>
      <c r="O40" t="s">
        <v>23</v>
      </c>
      <c r="P40" t="s">
        <v>349</v>
      </c>
      <c r="Q40" t="s">
        <v>350</v>
      </c>
      <c r="R40" t="s">
        <v>351</v>
      </c>
      <c r="S40">
        <f t="shared" si="0"/>
        <v>2016</v>
      </c>
    </row>
    <row r="41" spans="1:19" x14ac:dyDescent="0.25">
      <c r="A41">
        <v>345</v>
      </c>
      <c r="B41">
        <v>345102</v>
      </c>
      <c r="C41">
        <v>6110</v>
      </c>
      <c r="E41" t="s">
        <v>18</v>
      </c>
      <c r="F41" t="s">
        <v>19</v>
      </c>
      <c r="G41">
        <v>19446</v>
      </c>
      <c r="H41" s="1">
        <v>42643</v>
      </c>
      <c r="I41" s="2">
        <v>1962.95</v>
      </c>
      <c r="J41" s="2"/>
      <c r="K41" s="2">
        <v>1962.95</v>
      </c>
      <c r="L41" t="s">
        <v>20</v>
      </c>
      <c r="M41" t="s">
        <v>21</v>
      </c>
      <c r="N41" t="s">
        <v>22</v>
      </c>
      <c r="O41" t="s">
        <v>23</v>
      </c>
      <c r="P41" t="s">
        <v>349</v>
      </c>
      <c r="Q41" t="s">
        <v>350</v>
      </c>
      <c r="R41" t="s">
        <v>351</v>
      </c>
      <c r="S41">
        <f t="shared" si="0"/>
        <v>2016</v>
      </c>
    </row>
    <row r="42" spans="1:19" x14ac:dyDescent="0.25">
      <c r="A42">
        <v>345</v>
      </c>
      <c r="B42">
        <v>345102</v>
      </c>
      <c r="C42">
        <v>6110</v>
      </c>
      <c r="E42" t="s">
        <v>18</v>
      </c>
      <c r="F42" t="s">
        <v>19</v>
      </c>
      <c r="G42">
        <v>19446</v>
      </c>
      <c r="H42" s="1">
        <v>42613</v>
      </c>
      <c r="I42" s="2">
        <v>1970.94</v>
      </c>
      <c r="J42" s="2"/>
      <c r="K42" s="2">
        <v>1970.94</v>
      </c>
      <c r="L42" t="s">
        <v>20</v>
      </c>
      <c r="M42" t="s">
        <v>21</v>
      </c>
      <c r="N42" t="s">
        <v>22</v>
      </c>
      <c r="O42" t="s">
        <v>23</v>
      </c>
      <c r="P42" t="s">
        <v>349</v>
      </c>
      <c r="Q42" t="s">
        <v>350</v>
      </c>
      <c r="R42" t="s">
        <v>351</v>
      </c>
      <c r="S42">
        <f t="shared" si="0"/>
        <v>2016</v>
      </c>
    </row>
    <row r="43" spans="1:19" x14ac:dyDescent="0.25">
      <c r="A43">
        <v>345</v>
      </c>
      <c r="B43">
        <v>345102</v>
      </c>
      <c r="C43">
        <v>6110</v>
      </c>
      <c r="E43" t="s">
        <v>18</v>
      </c>
      <c r="F43" t="s">
        <v>19</v>
      </c>
      <c r="G43">
        <v>19446</v>
      </c>
      <c r="H43" s="1">
        <v>42582</v>
      </c>
      <c r="I43" s="2">
        <v>1914.06</v>
      </c>
      <c r="J43" s="2"/>
      <c r="K43" s="2">
        <v>1914.06</v>
      </c>
      <c r="L43" t="s">
        <v>20</v>
      </c>
      <c r="M43" t="s">
        <v>21</v>
      </c>
      <c r="N43" t="s">
        <v>22</v>
      </c>
      <c r="O43" t="s">
        <v>23</v>
      </c>
      <c r="P43" t="s">
        <v>349</v>
      </c>
      <c r="Q43" t="s">
        <v>350</v>
      </c>
      <c r="R43" t="s">
        <v>351</v>
      </c>
      <c r="S43">
        <f t="shared" si="0"/>
        <v>2016</v>
      </c>
    </row>
    <row r="44" spans="1:19" x14ac:dyDescent="0.25">
      <c r="A44">
        <v>345</v>
      </c>
      <c r="B44">
        <v>345102</v>
      </c>
      <c r="C44">
        <v>6110</v>
      </c>
      <c r="E44" t="s">
        <v>18</v>
      </c>
      <c r="F44" t="s">
        <v>19</v>
      </c>
      <c r="G44">
        <v>19446</v>
      </c>
      <c r="H44" s="1">
        <v>42551</v>
      </c>
      <c r="I44" s="2">
        <v>1944.93</v>
      </c>
      <c r="J44" s="2"/>
      <c r="K44" s="2">
        <v>1944.93</v>
      </c>
      <c r="L44" t="s">
        <v>20</v>
      </c>
      <c r="M44" t="s">
        <v>21</v>
      </c>
      <c r="N44" t="s">
        <v>22</v>
      </c>
      <c r="O44" t="s">
        <v>23</v>
      </c>
      <c r="P44" t="s">
        <v>349</v>
      </c>
      <c r="Q44" t="s">
        <v>350</v>
      </c>
      <c r="R44" t="s">
        <v>351</v>
      </c>
      <c r="S44">
        <f t="shared" si="0"/>
        <v>2016</v>
      </c>
    </row>
    <row r="45" spans="1:19" x14ac:dyDescent="0.25">
      <c r="A45">
        <v>345</v>
      </c>
      <c r="B45">
        <v>345102</v>
      </c>
      <c r="C45">
        <v>6110</v>
      </c>
      <c r="E45" t="s">
        <v>18</v>
      </c>
      <c r="F45" t="s">
        <v>19</v>
      </c>
      <c r="G45">
        <v>19446</v>
      </c>
      <c r="H45" s="1">
        <v>42521</v>
      </c>
      <c r="I45" s="2">
        <v>1915.67</v>
      </c>
      <c r="J45" s="2"/>
      <c r="K45" s="2">
        <v>1915.67</v>
      </c>
      <c r="L45" t="s">
        <v>20</v>
      </c>
      <c r="M45" t="s">
        <v>21</v>
      </c>
      <c r="N45" t="s">
        <v>22</v>
      </c>
      <c r="O45" t="s">
        <v>23</v>
      </c>
      <c r="P45" t="s">
        <v>349</v>
      </c>
      <c r="Q45" t="s">
        <v>350</v>
      </c>
      <c r="R45" t="s">
        <v>351</v>
      </c>
      <c r="S45">
        <f t="shared" si="0"/>
        <v>2016</v>
      </c>
    </row>
    <row r="46" spans="1:19" x14ac:dyDescent="0.25">
      <c r="A46">
        <v>345</v>
      </c>
      <c r="B46">
        <v>345102</v>
      </c>
      <c r="C46">
        <v>6110</v>
      </c>
      <c r="E46" t="s">
        <v>18</v>
      </c>
      <c r="F46" t="s">
        <v>19</v>
      </c>
      <c r="G46">
        <v>19446</v>
      </c>
      <c r="H46" s="1">
        <v>42490</v>
      </c>
      <c r="I46" s="2">
        <v>1918.18</v>
      </c>
      <c r="J46" s="2"/>
      <c r="K46" s="2">
        <v>1918.18</v>
      </c>
      <c r="L46" t="s">
        <v>20</v>
      </c>
      <c r="M46" t="s">
        <v>21</v>
      </c>
      <c r="N46" t="s">
        <v>22</v>
      </c>
      <c r="O46" t="s">
        <v>23</v>
      </c>
      <c r="P46" t="s">
        <v>349</v>
      </c>
      <c r="Q46" t="s">
        <v>350</v>
      </c>
      <c r="R46" t="s">
        <v>351</v>
      </c>
      <c r="S46">
        <f t="shared" si="0"/>
        <v>2016</v>
      </c>
    </row>
    <row r="47" spans="1:19" x14ac:dyDescent="0.25">
      <c r="A47">
        <v>345</v>
      </c>
      <c r="B47">
        <v>345102</v>
      </c>
      <c r="C47">
        <v>6110</v>
      </c>
      <c r="E47" t="s">
        <v>18</v>
      </c>
      <c r="F47" t="s">
        <v>19</v>
      </c>
      <c r="G47">
        <v>19446</v>
      </c>
      <c r="H47" s="1">
        <v>42460</v>
      </c>
      <c r="I47" s="2">
        <v>1837.13</v>
      </c>
      <c r="J47" s="2"/>
      <c r="K47" s="2">
        <v>1837.13</v>
      </c>
      <c r="L47" t="s">
        <v>20</v>
      </c>
      <c r="M47" t="s">
        <v>21</v>
      </c>
      <c r="N47" t="s">
        <v>22</v>
      </c>
      <c r="O47" t="s">
        <v>23</v>
      </c>
      <c r="P47" t="s">
        <v>349</v>
      </c>
      <c r="Q47" t="s">
        <v>350</v>
      </c>
      <c r="R47" t="s">
        <v>351</v>
      </c>
      <c r="S47">
        <f t="shared" si="0"/>
        <v>2016</v>
      </c>
    </row>
    <row r="48" spans="1:19" x14ac:dyDescent="0.25">
      <c r="A48">
        <v>345</v>
      </c>
      <c r="B48">
        <v>345102</v>
      </c>
      <c r="C48">
        <v>6110</v>
      </c>
      <c r="E48" t="s">
        <v>18</v>
      </c>
      <c r="F48" t="s">
        <v>19</v>
      </c>
      <c r="G48">
        <v>19446</v>
      </c>
      <c r="H48" s="1">
        <v>42429</v>
      </c>
      <c r="I48" s="2">
        <v>1930.25</v>
      </c>
      <c r="J48" s="2"/>
      <c r="K48" s="2">
        <v>1930.25</v>
      </c>
      <c r="L48" t="s">
        <v>20</v>
      </c>
      <c r="M48" t="s">
        <v>21</v>
      </c>
      <c r="N48" t="s">
        <v>22</v>
      </c>
      <c r="O48" t="s">
        <v>23</v>
      </c>
      <c r="P48" t="s">
        <v>349</v>
      </c>
      <c r="Q48" t="s">
        <v>350</v>
      </c>
      <c r="R48" t="s">
        <v>351</v>
      </c>
      <c r="S48">
        <f t="shared" si="0"/>
        <v>2016</v>
      </c>
    </row>
    <row r="49" spans="1:19" x14ac:dyDescent="0.25">
      <c r="A49">
        <v>345</v>
      </c>
      <c r="B49">
        <v>345102</v>
      </c>
      <c r="C49">
        <v>6110</v>
      </c>
      <c r="E49" t="s">
        <v>18</v>
      </c>
      <c r="F49" t="s">
        <v>19</v>
      </c>
      <c r="G49">
        <v>19446</v>
      </c>
      <c r="H49" s="1">
        <v>42400</v>
      </c>
      <c r="I49" s="2">
        <v>2006.88</v>
      </c>
      <c r="J49" s="2"/>
      <c r="K49" s="2">
        <v>2006.88</v>
      </c>
      <c r="L49" t="s">
        <v>20</v>
      </c>
      <c r="M49" t="s">
        <v>21</v>
      </c>
      <c r="N49" t="s">
        <v>22</v>
      </c>
      <c r="O49" t="s">
        <v>23</v>
      </c>
      <c r="P49" t="s">
        <v>349</v>
      </c>
      <c r="Q49" t="s">
        <v>350</v>
      </c>
      <c r="R49" t="s">
        <v>351</v>
      </c>
      <c r="S49">
        <f t="shared" si="0"/>
        <v>2016</v>
      </c>
    </row>
    <row r="50" spans="1:19" x14ac:dyDescent="0.25">
      <c r="A50">
        <v>345</v>
      </c>
      <c r="B50">
        <v>345101</v>
      </c>
      <c r="C50">
        <v>6115</v>
      </c>
      <c r="E50" t="s">
        <v>24</v>
      </c>
      <c r="F50" t="s">
        <v>19</v>
      </c>
      <c r="G50">
        <v>19670</v>
      </c>
      <c r="H50" s="1">
        <v>43100</v>
      </c>
      <c r="I50" s="2">
        <v>47.56</v>
      </c>
      <c r="J50" s="2"/>
      <c r="K50" s="2">
        <v>47.56</v>
      </c>
      <c r="L50" t="s">
        <v>20</v>
      </c>
      <c r="M50" t="s">
        <v>21</v>
      </c>
      <c r="N50" t="s">
        <v>22</v>
      </c>
      <c r="O50" t="s">
        <v>25</v>
      </c>
      <c r="P50" t="s">
        <v>349</v>
      </c>
      <c r="Q50" t="s">
        <v>350</v>
      </c>
      <c r="R50" t="s">
        <v>351</v>
      </c>
      <c r="S50">
        <f t="shared" si="0"/>
        <v>2017</v>
      </c>
    </row>
    <row r="51" spans="1:19" x14ac:dyDescent="0.25">
      <c r="A51">
        <v>345</v>
      </c>
      <c r="B51">
        <v>345101</v>
      </c>
      <c r="C51">
        <v>6115</v>
      </c>
      <c r="E51" t="s">
        <v>24</v>
      </c>
      <c r="F51" t="s">
        <v>19</v>
      </c>
      <c r="G51">
        <v>19670</v>
      </c>
      <c r="H51" s="1">
        <v>43069</v>
      </c>
      <c r="I51" s="2">
        <v>47.11</v>
      </c>
      <c r="J51" s="2"/>
      <c r="K51" s="2">
        <v>47.11</v>
      </c>
      <c r="L51" t="s">
        <v>20</v>
      </c>
      <c r="M51" t="s">
        <v>21</v>
      </c>
      <c r="N51" t="s">
        <v>22</v>
      </c>
      <c r="O51" t="s">
        <v>25</v>
      </c>
      <c r="P51" t="s">
        <v>349</v>
      </c>
      <c r="Q51" t="s">
        <v>350</v>
      </c>
      <c r="R51" t="s">
        <v>351</v>
      </c>
      <c r="S51">
        <f t="shared" si="0"/>
        <v>2017</v>
      </c>
    </row>
    <row r="52" spans="1:19" x14ac:dyDescent="0.25">
      <c r="A52">
        <v>345</v>
      </c>
      <c r="B52">
        <v>345101</v>
      </c>
      <c r="C52">
        <v>6115</v>
      </c>
      <c r="E52" t="s">
        <v>24</v>
      </c>
      <c r="F52" t="s">
        <v>19</v>
      </c>
      <c r="G52">
        <v>19670</v>
      </c>
      <c r="H52" s="1">
        <v>43039</v>
      </c>
      <c r="I52" s="2">
        <v>47.41</v>
      </c>
      <c r="J52" s="2"/>
      <c r="K52" s="2">
        <v>47.41</v>
      </c>
      <c r="L52" t="s">
        <v>20</v>
      </c>
      <c r="M52" t="s">
        <v>21</v>
      </c>
      <c r="N52" t="s">
        <v>22</v>
      </c>
      <c r="O52" t="s">
        <v>25</v>
      </c>
      <c r="P52" t="s">
        <v>349</v>
      </c>
      <c r="Q52" t="s">
        <v>350</v>
      </c>
      <c r="R52" t="s">
        <v>351</v>
      </c>
      <c r="S52">
        <f t="shared" si="0"/>
        <v>2017</v>
      </c>
    </row>
    <row r="53" spans="1:19" x14ac:dyDescent="0.25">
      <c r="A53">
        <v>345</v>
      </c>
      <c r="B53">
        <v>345101</v>
      </c>
      <c r="C53">
        <v>6115</v>
      </c>
      <c r="E53" t="s">
        <v>24</v>
      </c>
      <c r="F53" t="s">
        <v>19</v>
      </c>
      <c r="G53">
        <v>19670</v>
      </c>
      <c r="H53" s="1">
        <v>43008</v>
      </c>
      <c r="I53" s="2">
        <v>46.47</v>
      </c>
      <c r="J53" s="2"/>
      <c r="K53" s="2">
        <v>46.47</v>
      </c>
      <c r="L53" t="s">
        <v>20</v>
      </c>
      <c r="M53" t="s">
        <v>21</v>
      </c>
      <c r="N53" t="s">
        <v>22</v>
      </c>
      <c r="O53" t="s">
        <v>25</v>
      </c>
      <c r="P53" t="s">
        <v>349</v>
      </c>
      <c r="Q53" t="s">
        <v>350</v>
      </c>
      <c r="R53" t="s">
        <v>351</v>
      </c>
      <c r="S53">
        <f t="shared" si="0"/>
        <v>2017</v>
      </c>
    </row>
    <row r="54" spans="1:19" x14ac:dyDescent="0.25">
      <c r="A54">
        <v>345</v>
      </c>
      <c r="B54">
        <v>345101</v>
      </c>
      <c r="C54">
        <v>6115</v>
      </c>
      <c r="E54" t="s">
        <v>24</v>
      </c>
      <c r="F54" t="s">
        <v>19</v>
      </c>
      <c r="G54">
        <v>19670</v>
      </c>
      <c r="H54" s="1">
        <v>42978</v>
      </c>
      <c r="I54" s="2">
        <v>51.72</v>
      </c>
      <c r="J54" s="2"/>
      <c r="K54" s="2">
        <v>51.72</v>
      </c>
      <c r="L54" t="s">
        <v>20</v>
      </c>
      <c r="M54" t="s">
        <v>21</v>
      </c>
      <c r="N54" t="s">
        <v>22</v>
      </c>
      <c r="O54" t="s">
        <v>25</v>
      </c>
      <c r="P54" t="s">
        <v>349</v>
      </c>
      <c r="Q54" t="s">
        <v>350</v>
      </c>
      <c r="R54" t="s">
        <v>351</v>
      </c>
      <c r="S54">
        <f t="shared" si="0"/>
        <v>2017</v>
      </c>
    </row>
    <row r="55" spans="1:19" x14ac:dyDescent="0.25">
      <c r="A55">
        <v>345</v>
      </c>
      <c r="B55">
        <v>345101</v>
      </c>
      <c r="C55">
        <v>6115</v>
      </c>
      <c r="E55" t="s">
        <v>24</v>
      </c>
      <c r="F55" t="s">
        <v>19</v>
      </c>
      <c r="G55">
        <v>19670</v>
      </c>
      <c r="H55" s="1">
        <v>42947</v>
      </c>
      <c r="I55" s="2">
        <v>46.68</v>
      </c>
      <c r="J55" s="2"/>
      <c r="K55" s="2">
        <v>46.68</v>
      </c>
      <c r="L55" t="s">
        <v>20</v>
      </c>
      <c r="M55" t="s">
        <v>21</v>
      </c>
      <c r="N55" t="s">
        <v>22</v>
      </c>
      <c r="O55" t="s">
        <v>25</v>
      </c>
      <c r="P55" t="s">
        <v>349</v>
      </c>
      <c r="Q55" t="s">
        <v>350</v>
      </c>
      <c r="R55" t="s">
        <v>351</v>
      </c>
      <c r="S55">
        <f t="shared" si="0"/>
        <v>2017</v>
      </c>
    </row>
    <row r="56" spans="1:19" x14ac:dyDescent="0.25">
      <c r="A56">
        <v>345</v>
      </c>
      <c r="B56">
        <v>345101</v>
      </c>
      <c r="C56">
        <v>6115</v>
      </c>
      <c r="E56" t="s">
        <v>24</v>
      </c>
      <c r="F56" t="s">
        <v>19</v>
      </c>
      <c r="G56">
        <v>19670</v>
      </c>
      <c r="H56" s="1">
        <v>42916</v>
      </c>
      <c r="I56" s="2">
        <v>48.96</v>
      </c>
      <c r="J56" s="2"/>
      <c r="K56" s="2">
        <v>48.96</v>
      </c>
      <c r="L56" t="s">
        <v>20</v>
      </c>
      <c r="M56" t="s">
        <v>21</v>
      </c>
      <c r="N56" t="s">
        <v>22</v>
      </c>
      <c r="O56" t="s">
        <v>25</v>
      </c>
      <c r="P56" t="s">
        <v>349</v>
      </c>
      <c r="Q56" t="s">
        <v>350</v>
      </c>
      <c r="R56" t="s">
        <v>351</v>
      </c>
      <c r="S56">
        <f t="shared" si="0"/>
        <v>2017</v>
      </c>
    </row>
    <row r="57" spans="1:19" x14ac:dyDescent="0.25">
      <c r="A57">
        <v>345</v>
      </c>
      <c r="B57">
        <v>345101</v>
      </c>
      <c r="C57">
        <v>6115</v>
      </c>
      <c r="E57" t="s">
        <v>24</v>
      </c>
      <c r="F57" t="s">
        <v>19</v>
      </c>
      <c r="G57">
        <v>19670</v>
      </c>
      <c r="H57" s="1">
        <v>42886</v>
      </c>
      <c r="I57" s="2">
        <v>49.73</v>
      </c>
      <c r="J57" s="2"/>
      <c r="K57" s="2">
        <v>49.73</v>
      </c>
      <c r="L57" t="s">
        <v>20</v>
      </c>
      <c r="M57" t="s">
        <v>21</v>
      </c>
      <c r="N57" t="s">
        <v>22</v>
      </c>
      <c r="O57" t="s">
        <v>25</v>
      </c>
      <c r="P57" t="s">
        <v>349</v>
      </c>
      <c r="Q57" t="s">
        <v>350</v>
      </c>
      <c r="R57" t="s">
        <v>351</v>
      </c>
      <c r="S57">
        <f t="shared" si="0"/>
        <v>2017</v>
      </c>
    </row>
    <row r="58" spans="1:19" x14ac:dyDescent="0.25">
      <c r="A58">
        <v>345</v>
      </c>
      <c r="B58">
        <v>345101</v>
      </c>
      <c r="C58">
        <v>6115</v>
      </c>
      <c r="E58" t="s">
        <v>24</v>
      </c>
      <c r="F58" t="s">
        <v>19</v>
      </c>
      <c r="G58">
        <v>19670</v>
      </c>
      <c r="H58" s="1">
        <v>42855</v>
      </c>
      <c r="I58" s="2">
        <v>45.55</v>
      </c>
      <c r="J58" s="2"/>
      <c r="K58" s="2">
        <v>45.55</v>
      </c>
      <c r="L58" t="s">
        <v>20</v>
      </c>
      <c r="M58" t="s">
        <v>21</v>
      </c>
      <c r="N58" t="s">
        <v>22</v>
      </c>
      <c r="O58" t="s">
        <v>25</v>
      </c>
      <c r="P58" t="s">
        <v>349</v>
      </c>
      <c r="Q58" t="s">
        <v>350</v>
      </c>
      <c r="R58" t="s">
        <v>351</v>
      </c>
      <c r="S58">
        <f t="shared" si="0"/>
        <v>2017</v>
      </c>
    </row>
    <row r="59" spans="1:19" x14ac:dyDescent="0.25">
      <c r="A59">
        <v>345</v>
      </c>
      <c r="B59">
        <v>345101</v>
      </c>
      <c r="C59">
        <v>6115</v>
      </c>
      <c r="E59" t="s">
        <v>24</v>
      </c>
      <c r="F59" t="s">
        <v>19</v>
      </c>
      <c r="G59">
        <v>19670</v>
      </c>
      <c r="H59" s="1">
        <v>42825</v>
      </c>
      <c r="I59" s="2">
        <v>44.29</v>
      </c>
      <c r="J59" s="2"/>
      <c r="K59" s="2">
        <v>44.29</v>
      </c>
      <c r="L59" t="s">
        <v>20</v>
      </c>
      <c r="M59" t="s">
        <v>21</v>
      </c>
      <c r="N59" t="s">
        <v>22</v>
      </c>
      <c r="O59" t="s">
        <v>25</v>
      </c>
      <c r="P59" t="s">
        <v>349</v>
      </c>
      <c r="Q59" t="s">
        <v>350</v>
      </c>
      <c r="R59" t="s">
        <v>351</v>
      </c>
      <c r="S59">
        <f t="shared" si="0"/>
        <v>2017</v>
      </c>
    </row>
    <row r="60" spans="1:19" x14ac:dyDescent="0.25">
      <c r="A60">
        <v>345</v>
      </c>
      <c r="B60">
        <v>345101</v>
      </c>
      <c r="C60">
        <v>6115</v>
      </c>
      <c r="E60" t="s">
        <v>24</v>
      </c>
      <c r="F60" t="s">
        <v>19</v>
      </c>
      <c r="G60">
        <v>19670</v>
      </c>
      <c r="H60" s="1">
        <v>42794</v>
      </c>
      <c r="I60" s="2">
        <v>50.82</v>
      </c>
      <c r="J60" s="2"/>
      <c r="K60" s="2">
        <v>50.82</v>
      </c>
      <c r="L60" t="s">
        <v>20</v>
      </c>
      <c r="M60" t="s">
        <v>21</v>
      </c>
      <c r="N60" t="s">
        <v>22</v>
      </c>
      <c r="O60" t="s">
        <v>25</v>
      </c>
      <c r="P60" t="s">
        <v>349</v>
      </c>
      <c r="Q60" t="s">
        <v>350</v>
      </c>
      <c r="R60" t="s">
        <v>351</v>
      </c>
      <c r="S60">
        <f t="shared" si="0"/>
        <v>2017</v>
      </c>
    </row>
    <row r="61" spans="1:19" x14ac:dyDescent="0.25">
      <c r="A61">
        <v>345</v>
      </c>
      <c r="B61">
        <v>345101</v>
      </c>
      <c r="C61">
        <v>6115</v>
      </c>
      <c r="E61" t="s">
        <v>24</v>
      </c>
      <c r="F61" t="s">
        <v>19</v>
      </c>
      <c r="G61">
        <v>19670</v>
      </c>
      <c r="H61" s="1">
        <v>42766</v>
      </c>
      <c r="I61" s="2">
        <v>49.24</v>
      </c>
      <c r="J61" s="2"/>
      <c r="K61" s="2">
        <v>49.24</v>
      </c>
      <c r="L61" t="s">
        <v>20</v>
      </c>
      <c r="M61" t="s">
        <v>21</v>
      </c>
      <c r="N61" t="s">
        <v>22</v>
      </c>
      <c r="O61" t="s">
        <v>25</v>
      </c>
      <c r="P61" t="s">
        <v>349</v>
      </c>
      <c r="Q61" t="s">
        <v>350</v>
      </c>
      <c r="R61" t="s">
        <v>351</v>
      </c>
      <c r="S61">
        <f t="shared" si="0"/>
        <v>2017</v>
      </c>
    </row>
    <row r="62" spans="1:19" x14ac:dyDescent="0.25">
      <c r="A62">
        <v>345</v>
      </c>
      <c r="B62">
        <v>345101</v>
      </c>
      <c r="C62">
        <v>6115</v>
      </c>
      <c r="E62" t="s">
        <v>24</v>
      </c>
      <c r="F62" t="s">
        <v>19</v>
      </c>
      <c r="G62">
        <v>19670</v>
      </c>
      <c r="H62" s="1">
        <v>42735</v>
      </c>
      <c r="I62" s="2">
        <v>47.95</v>
      </c>
      <c r="J62" s="2"/>
      <c r="K62" s="2">
        <v>47.95</v>
      </c>
      <c r="L62" t="s">
        <v>20</v>
      </c>
      <c r="M62" t="s">
        <v>21</v>
      </c>
      <c r="N62" t="s">
        <v>22</v>
      </c>
      <c r="O62" t="s">
        <v>25</v>
      </c>
      <c r="P62" t="s">
        <v>349</v>
      </c>
      <c r="Q62" t="s">
        <v>350</v>
      </c>
      <c r="R62" t="s">
        <v>351</v>
      </c>
      <c r="S62">
        <f t="shared" si="0"/>
        <v>2016</v>
      </c>
    </row>
    <row r="63" spans="1:19" x14ac:dyDescent="0.25">
      <c r="A63">
        <v>345</v>
      </c>
      <c r="B63">
        <v>345101</v>
      </c>
      <c r="C63">
        <v>6115</v>
      </c>
      <c r="E63" t="s">
        <v>26</v>
      </c>
      <c r="F63" t="s">
        <v>19</v>
      </c>
      <c r="G63">
        <v>292204</v>
      </c>
      <c r="H63" s="1">
        <v>42735</v>
      </c>
      <c r="I63" s="2">
        <v>0.33</v>
      </c>
      <c r="J63" s="2"/>
      <c r="K63" s="2">
        <v>0.33</v>
      </c>
      <c r="L63" t="s">
        <v>20</v>
      </c>
      <c r="M63" t="s">
        <v>21</v>
      </c>
      <c r="N63" t="s">
        <v>22</v>
      </c>
      <c r="O63" t="s">
        <v>25</v>
      </c>
      <c r="P63" t="s">
        <v>349</v>
      </c>
      <c r="Q63" t="s">
        <v>350</v>
      </c>
      <c r="R63" t="s">
        <v>351</v>
      </c>
      <c r="S63">
        <f t="shared" si="0"/>
        <v>2016</v>
      </c>
    </row>
    <row r="64" spans="1:19" x14ac:dyDescent="0.25">
      <c r="A64">
        <v>345</v>
      </c>
      <c r="B64">
        <v>345101</v>
      </c>
      <c r="C64">
        <v>6115</v>
      </c>
      <c r="E64" t="s">
        <v>24</v>
      </c>
      <c r="F64" t="s">
        <v>19</v>
      </c>
      <c r="G64">
        <v>19670</v>
      </c>
      <c r="H64" s="1">
        <v>42704</v>
      </c>
      <c r="I64" s="2">
        <v>45.44</v>
      </c>
      <c r="J64" s="2"/>
      <c r="K64" s="2">
        <v>45.44</v>
      </c>
      <c r="L64" t="s">
        <v>20</v>
      </c>
      <c r="M64" t="s">
        <v>21</v>
      </c>
      <c r="N64" t="s">
        <v>22</v>
      </c>
      <c r="O64" t="s">
        <v>25</v>
      </c>
      <c r="P64" t="s">
        <v>349</v>
      </c>
      <c r="Q64" t="s">
        <v>350</v>
      </c>
      <c r="R64" t="s">
        <v>351</v>
      </c>
      <c r="S64">
        <f t="shared" si="0"/>
        <v>2016</v>
      </c>
    </row>
    <row r="65" spans="1:19" x14ac:dyDescent="0.25">
      <c r="A65">
        <v>345</v>
      </c>
      <c r="B65">
        <v>345101</v>
      </c>
      <c r="C65">
        <v>6115</v>
      </c>
      <c r="E65" t="s">
        <v>24</v>
      </c>
      <c r="F65" t="s">
        <v>19</v>
      </c>
      <c r="G65">
        <v>19670</v>
      </c>
      <c r="H65" s="1">
        <v>42674</v>
      </c>
      <c r="I65" s="2">
        <v>46.82</v>
      </c>
      <c r="J65" s="2"/>
      <c r="K65" s="2">
        <v>46.82</v>
      </c>
      <c r="L65" t="s">
        <v>20</v>
      </c>
      <c r="M65" t="s">
        <v>21</v>
      </c>
      <c r="N65" t="s">
        <v>22</v>
      </c>
      <c r="O65" t="s">
        <v>25</v>
      </c>
      <c r="P65" t="s">
        <v>349</v>
      </c>
      <c r="Q65" t="s">
        <v>350</v>
      </c>
      <c r="R65" t="s">
        <v>351</v>
      </c>
      <c r="S65">
        <f t="shared" si="0"/>
        <v>2016</v>
      </c>
    </row>
    <row r="66" spans="1:19" x14ac:dyDescent="0.25">
      <c r="A66">
        <v>345</v>
      </c>
      <c r="B66">
        <v>345101</v>
      </c>
      <c r="C66">
        <v>6115</v>
      </c>
      <c r="E66" t="s">
        <v>24</v>
      </c>
      <c r="F66" t="s">
        <v>19</v>
      </c>
      <c r="G66">
        <v>19670</v>
      </c>
      <c r="H66" s="1">
        <v>42643</v>
      </c>
      <c r="I66" s="2">
        <v>39.54</v>
      </c>
      <c r="J66" s="2"/>
      <c r="K66" s="2">
        <v>39.54</v>
      </c>
      <c r="L66" t="s">
        <v>20</v>
      </c>
      <c r="M66" t="s">
        <v>21</v>
      </c>
      <c r="N66" t="s">
        <v>22</v>
      </c>
      <c r="O66" t="s">
        <v>25</v>
      </c>
      <c r="P66" t="s">
        <v>349</v>
      </c>
      <c r="Q66" t="s">
        <v>350</v>
      </c>
      <c r="R66" t="s">
        <v>351</v>
      </c>
      <c r="S66">
        <f t="shared" si="0"/>
        <v>2016</v>
      </c>
    </row>
    <row r="67" spans="1:19" x14ac:dyDescent="0.25">
      <c r="A67">
        <v>345</v>
      </c>
      <c r="B67">
        <v>345101</v>
      </c>
      <c r="C67">
        <v>6115</v>
      </c>
      <c r="E67" t="s">
        <v>24</v>
      </c>
      <c r="F67" t="s">
        <v>19</v>
      </c>
      <c r="G67">
        <v>19670</v>
      </c>
      <c r="H67" s="1">
        <v>42613</v>
      </c>
      <c r="I67" s="2">
        <v>59.03</v>
      </c>
      <c r="J67" s="2"/>
      <c r="K67" s="2">
        <v>59.03</v>
      </c>
      <c r="L67" t="s">
        <v>20</v>
      </c>
      <c r="M67" t="s">
        <v>21</v>
      </c>
      <c r="N67" t="s">
        <v>22</v>
      </c>
      <c r="O67" t="s">
        <v>25</v>
      </c>
      <c r="P67" t="s">
        <v>349</v>
      </c>
      <c r="Q67" t="s">
        <v>350</v>
      </c>
      <c r="R67" t="s">
        <v>351</v>
      </c>
      <c r="S67">
        <f t="shared" ref="S67:S130" si="1">YEAR(H67)</f>
        <v>2016</v>
      </c>
    </row>
    <row r="68" spans="1:19" x14ac:dyDescent="0.25">
      <c r="A68">
        <v>345</v>
      </c>
      <c r="B68">
        <v>345101</v>
      </c>
      <c r="C68">
        <v>6115</v>
      </c>
      <c r="E68" t="s">
        <v>24</v>
      </c>
      <c r="F68" t="s">
        <v>19</v>
      </c>
      <c r="G68">
        <v>19670</v>
      </c>
      <c r="H68" s="1">
        <v>42582</v>
      </c>
      <c r="I68" s="2">
        <v>45.86</v>
      </c>
      <c r="J68" s="2"/>
      <c r="K68" s="2">
        <v>45.86</v>
      </c>
      <c r="L68" t="s">
        <v>20</v>
      </c>
      <c r="M68" t="s">
        <v>21</v>
      </c>
      <c r="N68" t="s">
        <v>22</v>
      </c>
      <c r="O68" t="s">
        <v>25</v>
      </c>
      <c r="P68" t="s">
        <v>349</v>
      </c>
      <c r="Q68" t="s">
        <v>350</v>
      </c>
      <c r="R68" t="s">
        <v>351</v>
      </c>
      <c r="S68">
        <f t="shared" si="1"/>
        <v>2016</v>
      </c>
    </row>
    <row r="69" spans="1:19" x14ac:dyDescent="0.25">
      <c r="A69">
        <v>345</v>
      </c>
      <c r="B69">
        <v>345101</v>
      </c>
      <c r="C69">
        <v>6115</v>
      </c>
      <c r="E69" t="s">
        <v>24</v>
      </c>
      <c r="F69" t="s">
        <v>19</v>
      </c>
      <c r="G69">
        <v>19670</v>
      </c>
      <c r="H69" s="1">
        <v>42551</v>
      </c>
      <c r="I69" s="2">
        <v>48.68</v>
      </c>
      <c r="J69" s="2"/>
      <c r="K69" s="2">
        <v>48.68</v>
      </c>
      <c r="L69" t="s">
        <v>20</v>
      </c>
      <c r="M69" t="s">
        <v>21</v>
      </c>
      <c r="N69" t="s">
        <v>22</v>
      </c>
      <c r="O69" t="s">
        <v>25</v>
      </c>
      <c r="P69" t="s">
        <v>349</v>
      </c>
      <c r="Q69" t="s">
        <v>350</v>
      </c>
      <c r="R69" t="s">
        <v>351</v>
      </c>
      <c r="S69">
        <f t="shared" si="1"/>
        <v>2016</v>
      </c>
    </row>
    <row r="70" spans="1:19" x14ac:dyDescent="0.25">
      <c r="A70">
        <v>345</v>
      </c>
      <c r="B70">
        <v>345101</v>
      </c>
      <c r="C70">
        <v>6115</v>
      </c>
      <c r="E70" t="s">
        <v>24</v>
      </c>
      <c r="F70" t="s">
        <v>19</v>
      </c>
      <c r="G70">
        <v>19670</v>
      </c>
      <c r="H70" s="1">
        <v>42521</v>
      </c>
      <c r="I70" s="2">
        <v>48.37</v>
      </c>
      <c r="J70" s="2"/>
      <c r="K70" s="2">
        <v>48.37</v>
      </c>
      <c r="L70" t="s">
        <v>20</v>
      </c>
      <c r="M70" t="s">
        <v>21</v>
      </c>
      <c r="N70" t="s">
        <v>22</v>
      </c>
      <c r="O70" t="s">
        <v>25</v>
      </c>
      <c r="P70" t="s">
        <v>349</v>
      </c>
      <c r="Q70" t="s">
        <v>350</v>
      </c>
      <c r="R70" t="s">
        <v>351</v>
      </c>
      <c r="S70">
        <f t="shared" si="1"/>
        <v>2016</v>
      </c>
    </row>
    <row r="71" spans="1:19" x14ac:dyDescent="0.25">
      <c r="A71">
        <v>345</v>
      </c>
      <c r="B71">
        <v>345101</v>
      </c>
      <c r="C71">
        <v>6115</v>
      </c>
      <c r="E71" t="s">
        <v>24</v>
      </c>
      <c r="F71" t="s">
        <v>19</v>
      </c>
      <c r="G71">
        <v>19670</v>
      </c>
      <c r="H71" s="1">
        <v>42490</v>
      </c>
      <c r="I71" s="2">
        <v>48.77</v>
      </c>
      <c r="J71" s="2"/>
      <c r="K71" s="2">
        <v>48.77</v>
      </c>
      <c r="L71" t="s">
        <v>20</v>
      </c>
      <c r="M71" t="s">
        <v>21</v>
      </c>
      <c r="N71" t="s">
        <v>22</v>
      </c>
      <c r="O71" t="s">
        <v>25</v>
      </c>
      <c r="P71" t="s">
        <v>349</v>
      </c>
      <c r="Q71" t="s">
        <v>350</v>
      </c>
      <c r="R71" t="s">
        <v>351</v>
      </c>
      <c r="S71">
        <f t="shared" si="1"/>
        <v>2016</v>
      </c>
    </row>
    <row r="72" spans="1:19" x14ac:dyDescent="0.25">
      <c r="A72">
        <v>345</v>
      </c>
      <c r="B72">
        <v>345101</v>
      </c>
      <c r="C72">
        <v>6115</v>
      </c>
      <c r="E72" t="s">
        <v>24</v>
      </c>
      <c r="F72" t="s">
        <v>19</v>
      </c>
      <c r="G72">
        <v>19670</v>
      </c>
      <c r="H72" s="1">
        <v>42460</v>
      </c>
      <c r="I72" s="2">
        <v>48.36</v>
      </c>
      <c r="J72" s="2"/>
      <c r="K72" s="2">
        <v>48.36</v>
      </c>
      <c r="L72" t="s">
        <v>20</v>
      </c>
      <c r="M72" t="s">
        <v>21</v>
      </c>
      <c r="N72" t="s">
        <v>22</v>
      </c>
      <c r="O72" t="s">
        <v>25</v>
      </c>
      <c r="P72" t="s">
        <v>349</v>
      </c>
      <c r="Q72" t="s">
        <v>350</v>
      </c>
      <c r="R72" t="s">
        <v>351</v>
      </c>
      <c r="S72">
        <f t="shared" si="1"/>
        <v>2016</v>
      </c>
    </row>
    <row r="73" spans="1:19" x14ac:dyDescent="0.25">
      <c r="A73">
        <v>345</v>
      </c>
      <c r="B73">
        <v>345101</v>
      </c>
      <c r="C73">
        <v>6115</v>
      </c>
      <c r="E73" t="s">
        <v>352</v>
      </c>
      <c r="F73" t="s">
        <v>19</v>
      </c>
      <c r="G73">
        <v>254015</v>
      </c>
      <c r="H73" s="1">
        <v>42429</v>
      </c>
      <c r="I73" s="2">
        <v>14.52</v>
      </c>
      <c r="J73" s="2"/>
      <c r="K73" s="2">
        <v>14.52</v>
      </c>
      <c r="L73" t="s">
        <v>20</v>
      </c>
      <c r="M73" t="s">
        <v>21</v>
      </c>
      <c r="N73" t="s">
        <v>22</v>
      </c>
      <c r="O73" t="s">
        <v>25</v>
      </c>
      <c r="P73" t="s">
        <v>349</v>
      </c>
      <c r="Q73" t="s">
        <v>350</v>
      </c>
      <c r="R73" t="s">
        <v>351</v>
      </c>
      <c r="S73">
        <f t="shared" si="1"/>
        <v>2016</v>
      </c>
    </row>
    <row r="74" spans="1:19" x14ac:dyDescent="0.25">
      <c r="A74">
        <v>345</v>
      </c>
      <c r="B74">
        <v>345101</v>
      </c>
      <c r="C74">
        <v>6115</v>
      </c>
      <c r="E74" t="s">
        <v>24</v>
      </c>
      <c r="F74" t="s">
        <v>19</v>
      </c>
      <c r="G74">
        <v>19670</v>
      </c>
      <c r="H74" s="1">
        <v>42429</v>
      </c>
      <c r="I74" s="2">
        <v>45.68</v>
      </c>
      <c r="J74" s="2"/>
      <c r="K74" s="2">
        <v>45.68</v>
      </c>
      <c r="L74" t="s">
        <v>20</v>
      </c>
      <c r="M74" t="s">
        <v>21</v>
      </c>
      <c r="N74" t="s">
        <v>22</v>
      </c>
      <c r="O74" t="s">
        <v>25</v>
      </c>
      <c r="P74" t="s">
        <v>349</v>
      </c>
      <c r="Q74" t="s">
        <v>350</v>
      </c>
      <c r="R74" t="s">
        <v>351</v>
      </c>
      <c r="S74">
        <f t="shared" si="1"/>
        <v>2016</v>
      </c>
    </row>
    <row r="75" spans="1:19" x14ac:dyDescent="0.25">
      <c r="A75">
        <v>345</v>
      </c>
      <c r="B75">
        <v>345101</v>
      </c>
      <c r="C75">
        <v>6115</v>
      </c>
      <c r="E75" t="s">
        <v>24</v>
      </c>
      <c r="F75" t="s">
        <v>19</v>
      </c>
      <c r="G75">
        <v>19670</v>
      </c>
      <c r="H75" s="1">
        <v>42400</v>
      </c>
      <c r="I75" s="2">
        <v>45.82</v>
      </c>
      <c r="J75" s="2"/>
      <c r="K75" s="2">
        <v>45.82</v>
      </c>
      <c r="L75" t="s">
        <v>20</v>
      </c>
      <c r="M75" t="s">
        <v>21</v>
      </c>
      <c r="N75" t="s">
        <v>22</v>
      </c>
      <c r="O75" t="s">
        <v>25</v>
      </c>
      <c r="P75" t="s">
        <v>349</v>
      </c>
      <c r="Q75" t="s">
        <v>350</v>
      </c>
      <c r="R75" t="s">
        <v>351</v>
      </c>
      <c r="S75">
        <f t="shared" si="1"/>
        <v>2016</v>
      </c>
    </row>
    <row r="76" spans="1:19" x14ac:dyDescent="0.25">
      <c r="A76">
        <v>345</v>
      </c>
      <c r="B76">
        <v>345102</v>
      </c>
      <c r="C76">
        <v>6115</v>
      </c>
      <c r="E76" t="s">
        <v>24</v>
      </c>
      <c r="F76" t="s">
        <v>19</v>
      </c>
      <c r="G76">
        <v>19670</v>
      </c>
      <c r="H76" s="1">
        <v>43100</v>
      </c>
      <c r="I76" s="2">
        <v>418.24</v>
      </c>
      <c r="J76" s="2"/>
      <c r="K76" s="2">
        <v>418.24</v>
      </c>
      <c r="L76" t="s">
        <v>20</v>
      </c>
      <c r="M76" t="s">
        <v>21</v>
      </c>
      <c r="N76" t="s">
        <v>22</v>
      </c>
      <c r="O76" t="s">
        <v>25</v>
      </c>
      <c r="P76" t="s">
        <v>349</v>
      </c>
      <c r="Q76" t="s">
        <v>350</v>
      </c>
      <c r="R76" t="s">
        <v>351</v>
      </c>
      <c r="S76">
        <f t="shared" si="1"/>
        <v>2017</v>
      </c>
    </row>
    <row r="77" spans="1:19" x14ac:dyDescent="0.25">
      <c r="A77">
        <v>345</v>
      </c>
      <c r="B77">
        <v>345102</v>
      </c>
      <c r="C77">
        <v>6115</v>
      </c>
      <c r="E77" t="s">
        <v>24</v>
      </c>
      <c r="F77" t="s">
        <v>19</v>
      </c>
      <c r="G77">
        <v>19670</v>
      </c>
      <c r="H77" s="1">
        <v>43069</v>
      </c>
      <c r="I77" s="2">
        <v>422.34</v>
      </c>
      <c r="J77" s="2"/>
      <c r="K77" s="2">
        <v>422.34</v>
      </c>
      <c r="L77" t="s">
        <v>20</v>
      </c>
      <c r="M77" t="s">
        <v>21</v>
      </c>
      <c r="N77" t="s">
        <v>22</v>
      </c>
      <c r="O77" t="s">
        <v>25</v>
      </c>
      <c r="P77" t="s">
        <v>349</v>
      </c>
      <c r="Q77" t="s">
        <v>350</v>
      </c>
      <c r="R77" t="s">
        <v>351</v>
      </c>
      <c r="S77">
        <f t="shared" si="1"/>
        <v>2017</v>
      </c>
    </row>
    <row r="78" spans="1:19" x14ac:dyDescent="0.25">
      <c r="A78">
        <v>345</v>
      </c>
      <c r="B78">
        <v>345102</v>
      </c>
      <c r="C78">
        <v>6115</v>
      </c>
      <c r="E78" t="s">
        <v>24</v>
      </c>
      <c r="F78" t="s">
        <v>19</v>
      </c>
      <c r="G78">
        <v>19670</v>
      </c>
      <c r="H78" s="1">
        <v>43039</v>
      </c>
      <c r="I78" s="2">
        <v>422.47</v>
      </c>
      <c r="J78" s="2"/>
      <c r="K78" s="2">
        <v>422.47</v>
      </c>
      <c r="L78" t="s">
        <v>20</v>
      </c>
      <c r="M78" t="s">
        <v>21</v>
      </c>
      <c r="N78" t="s">
        <v>22</v>
      </c>
      <c r="O78" t="s">
        <v>25</v>
      </c>
      <c r="P78" t="s">
        <v>349</v>
      </c>
      <c r="Q78" t="s">
        <v>350</v>
      </c>
      <c r="R78" t="s">
        <v>351</v>
      </c>
      <c r="S78">
        <f t="shared" si="1"/>
        <v>2017</v>
      </c>
    </row>
    <row r="79" spans="1:19" x14ac:dyDescent="0.25">
      <c r="A79">
        <v>345</v>
      </c>
      <c r="B79">
        <v>345102</v>
      </c>
      <c r="C79">
        <v>6115</v>
      </c>
      <c r="E79" t="s">
        <v>24</v>
      </c>
      <c r="F79" t="s">
        <v>19</v>
      </c>
      <c r="G79">
        <v>19670</v>
      </c>
      <c r="H79" s="1">
        <v>43008</v>
      </c>
      <c r="I79" s="2">
        <v>413.54</v>
      </c>
      <c r="J79" s="2"/>
      <c r="K79" s="2">
        <v>413.54</v>
      </c>
      <c r="L79" t="s">
        <v>20</v>
      </c>
      <c r="M79" t="s">
        <v>21</v>
      </c>
      <c r="N79" t="s">
        <v>22</v>
      </c>
      <c r="O79" t="s">
        <v>25</v>
      </c>
      <c r="P79" t="s">
        <v>349</v>
      </c>
      <c r="Q79" t="s">
        <v>350</v>
      </c>
      <c r="R79" t="s">
        <v>351</v>
      </c>
      <c r="S79">
        <f t="shared" si="1"/>
        <v>2017</v>
      </c>
    </row>
    <row r="80" spans="1:19" x14ac:dyDescent="0.25">
      <c r="A80">
        <v>345</v>
      </c>
      <c r="B80">
        <v>345102</v>
      </c>
      <c r="C80">
        <v>6115</v>
      </c>
      <c r="E80" t="s">
        <v>24</v>
      </c>
      <c r="F80" t="s">
        <v>19</v>
      </c>
      <c r="G80">
        <v>19670</v>
      </c>
      <c r="H80" s="1">
        <v>42978</v>
      </c>
      <c r="I80" s="2">
        <v>458.45</v>
      </c>
      <c r="J80" s="2"/>
      <c r="K80" s="2">
        <v>458.45</v>
      </c>
      <c r="L80" t="s">
        <v>20</v>
      </c>
      <c r="M80" t="s">
        <v>21</v>
      </c>
      <c r="N80" t="s">
        <v>22</v>
      </c>
      <c r="O80" t="s">
        <v>25</v>
      </c>
      <c r="P80" t="s">
        <v>349</v>
      </c>
      <c r="Q80" t="s">
        <v>350</v>
      </c>
      <c r="R80" t="s">
        <v>351</v>
      </c>
      <c r="S80">
        <f t="shared" si="1"/>
        <v>2017</v>
      </c>
    </row>
    <row r="81" spans="1:19" x14ac:dyDescent="0.25">
      <c r="A81">
        <v>345</v>
      </c>
      <c r="B81">
        <v>345102</v>
      </c>
      <c r="C81">
        <v>6115</v>
      </c>
      <c r="E81" t="s">
        <v>24</v>
      </c>
      <c r="F81" t="s">
        <v>19</v>
      </c>
      <c r="G81">
        <v>19670</v>
      </c>
      <c r="H81" s="1">
        <v>42947</v>
      </c>
      <c r="I81" s="2">
        <v>413.9</v>
      </c>
      <c r="J81" s="2"/>
      <c r="K81" s="2">
        <v>413.9</v>
      </c>
      <c r="L81" t="s">
        <v>20</v>
      </c>
      <c r="M81" t="s">
        <v>21</v>
      </c>
      <c r="N81" t="s">
        <v>22</v>
      </c>
      <c r="O81" t="s">
        <v>25</v>
      </c>
      <c r="P81" t="s">
        <v>349</v>
      </c>
      <c r="Q81" t="s">
        <v>350</v>
      </c>
      <c r="R81" t="s">
        <v>351</v>
      </c>
      <c r="S81">
        <f t="shared" si="1"/>
        <v>2017</v>
      </c>
    </row>
    <row r="82" spans="1:19" x14ac:dyDescent="0.25">
      <c r="A82">
        <v>345</v>
      </c>
      <c r="B82">
        <v>345102</v>
      </c>
      <c r="C82">
        <v>6115</v>
      </c>
      <c r="E82" t="s">
        <v>24</v>
      </c>
      <c r="F82" t="s">
        <v>19</v>
      </c>
      <c r="G82">
        <v>19670</v>
      </c>
      <c r="H82" s="1">
        <v>42916</v>
      </c>
      <c r="I82" s="2">
        <v>428.77</v>
      </c>
      <c r="J82" s="2"/>
      <c r="K82" s="2">
        <v>428.77</v>
      </c>
      <c r="L82" t="s">
        <v>20</v>
      </c>
      <c r="M82" t="s">
        <v>21</v>
      </c>
      <c r="N82" t="s">
        <v>22</v>
      </c>
      <c r="O82" t="s">
        <v>25</v>
      </c>
      <c r="P82" t="s">
        <v>349</v>
      </c>
      <c r="Q82" t="s">
        <v>350</v>
      </c>
      <c r="R82" t="s">
        <v>351</v>
      </c>
      <c r="S82">
        <f t="shared" si="1"/>
        <v>2017</v>
      </c>
    </row>
    <row r="83" spans="1:19" x14ac:dyDescent="0.25">
      <c r="A83">
        <v>345</v>
      </c>
      <c r="B83">
        <v>345102</v>
      </c>
      <c r="C83">
        <v>6115</v>
      </c>
      <c r="E83" t="s">
        <v>24</v>
      </c>
      <c r="F83" t="s">
        <v>19</v>
      </c>
      <c r="G83">
        <v>19670</v>
      </c>
      <c r="H83" s="1">
        <v>42886</v>
      </c>
      <c r="I83" s="2">
        <v>438.71</v>
      </c>
      <c r="J83" s="2"/>
      <c r="K83" s="2">
        <v>438.71</v>
      </c>
      <c r="L83" t="s">
        <v>20</v>
      </c>
      <c r="M83" t="s">
        <v>21</v>
      </c>
      <c r="N83" t="s">
        <v>22</v>
      </c>
      <c r="O83" t="s">
        <v>25</v>
      </c>
      <c r="P83" t="s">
        <v>349</v>
      </c>
      <c r="Q83" t="s">
        <v>350</v>
      </c>
      <c r="R83" t="s">
        <v>351</v>
      </c>
      <c r="S83">
        <f t="shared" si="1"/>
        <v>2017</v>
      </c>
    </row>
    <row r="84" spans="1:19" x14ac:dyDescent="0.25">
      <c r="A84">
        <v>345</v>
      </c>
      <c r="B84">
        <v>345102</v>
      </c>
      <c r="C84">
        <v>6115</v>
      </c>
      <c r="E84" t="s">
        <v>24</v>
      </c>
      <c r="F84" t="s">
        <v>19</v>
      </c>
      <c r="G84">
        <v>19670</v>
      </c>
      <c r="H84" s="1">
        <v>42855</v>
      </c>
      <c r="I84" s="2">
        <v>404.09</v>
      </c>
      <c r="J84" s="2"/>
      <c r="K84" s="2">
        <v>404.09</v>
      </c>
      <c r="L84" t="s">
        <v>20</v>
      </c>
      <c r="M84" t="s">
        <v>21</v>
      </c>
      <c r="N84" t="s">
        <v>22</v>
      </c>
      <c r="O84" t="s">
        <v>25</v>
      </c>
      <c r="P84" t="s">
        <v>349</v>
      </c>
      <c r="Q84" t="s">
        <v>350</v>
      </c>
      <c r="R84" t="s">
        <v>351</v>
      </c>
      <c r="S84">
        <f t="shared" si="1"/>
        <v>2017</v>
      </c>
    </row>
    <row r="85" spans="1:19" x14ac:dyDescent="0.25">
      <c r="A85">
        <v>345</v>
      </c>
      <c r="B85">
        <v>345102</v>
      </c>
      <c r="C85">
        <v>6115</v>
      </c>
      <c r="E85" t="s">
        <v>24</v>
      </c>
      <c r="F85" t="s">
        <v>19</v>
      </c>
      <c r="G85">
        <v>19670</v>
      </c>
      <c r="H85" s="1">
        <v>42825</v>
      </c>
      <c r="I85" s="2">
        <v>393.26</v>
      </c>
      <c r="J85" s="2"/>
      <c r="K85" s="2">
        <v>393.26</v>
      </c>
      <c r="L85" t="s">
        <v>20</v>
      </c>
      <c r="M85" t="s">
        <v>21</v>
      </c>
      <c r="N85" t="s">
        <v>22</v>
      </c>
      <c r="O85" t="s">
        <v>25</v>
      </c>
      <c r="P85" t="s">
        <v>349</v>
      </c>
      <c r="Q85" t="s">
        <v>350</v>
      </c>
      <c r="R85" t="s">
        <v>351</v>
      </c>
      <c r="S85">
        <f t="shared" si="1"/>
        <v>2017</v>
      </c>
    </row>
    <row r="86" spans="1:19" x14ac:dyDescent="0.25">
      <c r="A86">
        <v>345</v>
      </c>
      <c r="B86">
        <v>345102</v>
      </c>
      <c r="C86">
        <v>6115</v>
      </c>
      <c r="E86" t="s">
        <v>24</v>
      </c>
      <c r="F86" t="s">
        <v>19</v>
      </c>
      <c r="G86">
        <v>19670</v>
      </c>
      <c r="H86" s="1">
        <v>42794</v>
      </c>
      <c r="I86" s="2">
        <v>451.13</v>
      </c>
      <c r="J86" s="2"/>
      <c r="K86" s="2">
        <v>451.13</v>
      </c>
      <c r="L86" t="s">
        <v>20</v>
      </c>
      <c r="M86" t="s">
        <v>21</v>
      </c>
      <c r="N86" t="s">
        <v>22</v>
      </c>
      <c r="O86" t="s">
        <v>25</v>
      </c>
      <c r="P86" t="s">
        <v>349</v>
      </c>
      <c r="Q86" t="s">
        <v>350</v>
      </c>
      <c r="R86" t="s">
        <v>351</v>
      </c>
      <c r="S86">
        <f t="shared" si="1"/>
        <v>2017</v>
      </c>
    </row>
    <row r="87" spans="1:19" x14ac:dyDescent="0.25">
      <c r="A87">
        <v>345</v>
      </c>
      <c r="B87">
        <v>345102</v>
      </c>
      <c r="C87">
        <v>6115</v>
      </c>
      <c r="E87" t="s">
        <v>24</v>
      </c>
      <c r="F87" t="s">
        <v>19</v>
      </c>
      <c r="G87">
        <v>19670</v>
      </c>
      <c r="H87" s="1">
        <v>42766</v>
      </c>
      <c r="I87" s="2">
        <v>437.06</v>
      </c>
      <c r="J87" s="2"/>
      <c r="K87" s="2">
        <v>437.06</v>
      </c>
      <c r="L87" t="s">
        <v>20</v>
      </c>
      <c r="M87" t="s">
        <v>21</v>
      </c>
      <c r="N87" t="s">
        <v>22</v>
      </c>
      <c r="O87" t="s">
        <v>25</v>
      </c>
      <c r="P87" t="s">
        <v>349</v>
      </c>
      <c r="Q87" t="s">
        <v>350</v>
      </c>
      <c r="R87" t="s">
        <v>351</v>
      </c>
      <c r="S87">
        <f t="shared" si="1"/>
        <v>2017</v>
      </c>
    </row>
    <row r="88" spans="1:19" x14ac:dyDescent="0.25">
      <c r="A88">
        <v>345</v>
      </c>
      <c r="B88">
        <v>345102</v>
      </c>
      <c r="C88">
        <v>6115</v>
      </c>
      <c r="E88" t="s">
        <v>24</v>
      </c>
      <c r="F88" t="s">
        <v>19</v>
      </c>
      <c r="G88">
        <v>19670</v>
      </c>
      <c r="H88" s="1">
        <v>42735</v>
      </c>
      <c r="I88" s="2">
        <v>422.83</v>
      </c>
      <c r="J88" s="2"/>
      <c r="K88" s="2">
        <v>422.83</v>
      </c>
      <c r="L88" t="s">
        <v>20</v>
      </c>
      <c r="M88" t="s">
        <v>21</v>
      </c>
      <c r="N88" t="s">
        <v>22</v>
      </c>
      <c r="O88" t="s">
        <v>25</v>
      </c>
      <c r="P88" t="s">
        <v>349</v>
      </c>
      <c r="Q88" t="s">
        <v>350</v>
      </c>
      <c r="R88" t="s">
        <v>351</v>
      </c>
      <c r="S88">
        <f t="shared" si="1"/>
        <v>2016</v>
      </c>
    </row>
    <row r="89" spans="1:19" x14ac:dyDescent="0.25">
      <c r="A89">
        <v>345</v>
      </c>
      <c r="B89">
        <v>345102</v>
      </c>
      <c r="C89">
        <v>6115</v>
      </c>
      <c r="E89" t="s">
        <v>26</v>
      </c>
      <c r="F89" t="s">
        <v>19</v>
      </c>
      <c r="G89">
        <v>292204</v>
      </c>
      <c r="H89" s="1">
        <v>42735</v>
      </c>
      <c r="I89" s="2">
        <v>2.88</v>
      </c>
      <c r="J89" s="2"/>
      <c r="K89" s="2">
        <v>2.88</v>
      </c>
      <c r="L89" t="s">
        <v>20</v>
      </c>
      <c r="M89" t="s">
        <v>21</v>
      </c>
      <c r="N89" t="s">
        <v>22</v>
      </c>
      <c r="O89" t="s">
        <v>25</v>
      </c>
      <c r="P89" t="s">
        <v>349</v>
      </c>
      <c r="Q89" t="s">
        <v>350</v>
      </c>
      <c r="R89" t="s">
        <v>351</v>
      </c>
      <c r="S89">
        <f t="shared" si="1"/>
        <v>2016</v>
      </c>
    </row>
    <row r="90" spans="1:19" x14ac:dyDescent="0.25">
      <c r="A90">
        <v>345</v>
      </c>
      <c r="B90">
        <v>345102</v>
      </c>
      <c r="C90">
        <v>6115</v>
      </c>
      <c r="E90" t="s">
        <v>24</v>
      </c>
      <c r="F90" t="s">
        <v>19</v>
      </c>
      <c r="G90">
        <v>19670</v>
      </c>
      <c r="H90" s="1">
        <v>42704</v>
      </c>
      <c r="I90" s="2">
        <v>399.94</v>
      </c>
      <c r="J90" s="2"/>
      <c r="K90" s="2">
        <v>399.94</v>
      </c>
      <c r="L90" t="s">
        <v>20</v>
      </c>
      <c r="M90" t="s">
        <v>21</v>
      </c>
      <c r="N90" t="s">
        <v>22</v>
      </c>
      <c r="O90" t="s">
        <v>25</v>
      </c>
      <c r="P90" t="s">
        <v>349</v>
      </c>
      <c r="Q90" t="s">
        <v>350</v>
      </c>
      <c r="R90" t="s">
        <v>351</v>
      </c>
      <c r="S90">
        <f t="shared" si="1"/>
        <v>2016</v>
      </c>
    </row>
    <row r="91" spans="1:19" x14ac:dyDescent="0.25">
      <c r="A91">
        <v>345</v>
      </c>
      <c r="B91">
        <v>345102</v>
      </c>
      <c r="C91">
        <v>6115</v>
      </c>
      <c r="E91" t="s">
        <v>24</v>
      </c>
      <c r="F91" t="s">
        <v>19</v>
      </c>
      <c r="G91">
        <v>19670</v>
      </c>
      <c r="H91" s="1">
        <v>42674</v>
      </c>
      <c r="I91" s="2">
        <v>415.18</v>
      </c>
      <c r="J91" s="2"/>
      <c r="K91" s="2">
        <v>415.18</v>
      </c>
      <c r="L91" t="s">
        <v>20</v>
      </c>
      <c r="M91" t="s">
        <v>21</v>
      </c>
      <c r="N91" t="s">
        <v>22</v>
      </c>
      <c r="O91" t="s">
        <v>25</v>
      </c>
      <c r="P91" t="s">
        <v>349</v>
      </c>
      <c r="Q91" t="s">
        <v>350</v>
      </c>
      <c r="R91" t="s">
        <v>351</v>
      </c>
      <c r="S91">
        <f t="shared" si="1"/>
        <v>2016</v>
      </c>
    </row>
    <row r="92" spans="1:19" x14ac:dyDescent="0.25">
      <c r="A92">
        <v>345</v>
      </c>
      <c r="B92">
        <v>345102</v>
      </c>
      <c r="C92">
        <v>6115</v>
      </c>
      <c r="E92" t="s">
        <v>24</v>
      </c>
      <c r="F92" t="s">
        <v>19</v>
      </c>
      <c r="G92">
        <v>19670</v>
      </c>
      <c r="H92" s="1">
        <v>42643</v>
      </c>
      <c r="I92" s="2">
        <v>349.41</v>
      </c>
      <c r="J92" s="2"/>
      <c r="K92" s="2">
        <v>349.41</v>
      </c>
      <c r="L92" t="s">
        <v>20</v>
      </c>
      <c r="M92" t="s">
        <v>21</v>
      </c>
      <c r="N92" t="s">
        <v>22</v>
      </c>
      <c r="O92" t="s">
        <v>25</v>
      </c>
      <c r="P92" t="s">
        <v>349</v>
      </c>
      <c r="Q92" t="s">
        <v>350</v>
      </c>
      <c r="R92" t="s">
        <v>351</v>
      </c>
      <c r="S92">
        <f t="shared" si="1"/>
        <v>2016</v>
      </c>
    </row>
    <row r="93" spans="1:19" x14ac:dyDescent="0.25">
      <c r="A93">
        <v>345</v>
      </c>
      <c r="B93">
        <v>345102</v>
      </c>
      <c r="C93">
        <v>6115</v>
      </c>
      <c r="E93" t="s">
        <v>24</v>
      </c>
      <c r="F93" t="s">
        <v>19</v>
      </c>
      <c r="G93">
        <v>19670</v>
      </c>
      <c r="H93" s="1">
        <v>42613</v>
      </c>
      <c r="I93" s="2">
        <v>516.5</v>
      </c>
      <c r="J93" s="2"/>
      <c r="K93" s="2">
        <v>516.5</v>
      </c>
      <c r="L93" t="s">
        <v>20</v>
      </c>
      <c r="M93" t="s">
        <v>21</v>
      </c>
      <c r="N93" t="s">
        <v>22</v>
      </c>
      <c r="O93" t="s">
        <v>25</v>
      </c>
      <c r="P93" t="s">
        <v>349</v>
      </c>
      <c r="Q93" t="s">
        <v>350</v>
      </c>
      <c r="R93" t="s">
        <v>351</v>
      </c>
      <c r="S93">
        <f t="shared" si="1"/>
        <v>2016</v>
      </c>
    </row>
    <row r="94" spans="1:19" x14ac:dyDescent="0.25">
      <c r="A94">
        <v>345</v>
      </c>
      <c r="B94">
        <v>345102</v>
      </c>
      <c r="C94">
        <v>6115</v>
      </c>
      <c r="E94" t="s">
        <v>24</v>
      </c>
      <c r="F94" t="s">
        <v>19</v>
      </c>
      <c r="G94">
        <v>19670</v>
      </c>
      <c r="H94" s="1">
        <v>42582</v>
      </c>
      <c r="I94" s="2">
        <v>400.98</v>
      </c>
      <c r="J94" s="2"/>
      <c r="K94" s="2">
        <v>400.98</v>
      </c>
      <c r="L94" t="s">
        <v>20</v>
      </c>
      <c r="M94" t="s">
        <v>21</v>
      </c>
      <c r="N94" t="s">
        <v>22</v>
      </c>
      <c r="O94" t="s">
        <v>25</v>
      </c>
      <c r="P94" t="s">
        <v>349</v>
      </c>
      <c r="Q94" t="s">
        <v>350</v>
      </c>
      <c r="R94" t="s">
        <v>351</v>
      </c>
      <c r="S94">
        <f t="shared" si="1"/>
        <v>2016</v>
      </c>
    </row>
    <row r="95" spans="1:19" x14ac:dyDescent="0.25">
      <c r="A95">
        <v>345</v>
      </c>
      <c r="B95">
        <v>345102</v>
      </c>
      <c r="C95">
        <v>6115</v>
      </c>
      <c r="E95" t="s">
        <v>24</v>
      </c>
      <c r="F95" t="s">
        <v>19</v>
      </c>
      <c r="G95">
        <v>19670</v>
      </c>
      <c r="H95" s="1">
        <v>42551</v>
      </c>
      <c r="I95" s="2">
        <v>426.56</v>
      </c>
      <c r="J95" s="2"/>
      <c r="K95" s="2">
        <v>426.56</v>
      </c>
      <c r="L95" t="s">
        <v>20</v>
      </c>
      <c r="M95" t="s">
        <v>21</v>
      </c>
      <c r="N95" t="s">
        <v>22</v>
      </c>
      <c r="O95" t="s">
        <v>25</v>
      </c>
      <c r="P95" t="s">
        <v>349</v>
      </c>
      <c r="Q95" t="s">
        <v>350</v>
      </c>
      <c r="R95" t="s">
        <v>351</v>
      </c>
      <c r="S95">
        <f t="shared" si="1"/>
        <v>2016</v>
      </c>
    </row>
    <row r="96" spans="1:19" x14ac:dyDescent="0.25">
      <c r="A96">
        <v>345</v>
      </c>
      <c r="B96">
        <v>345102</v>
      </c>
      <c r="C96">
        <v>6115</v>
      </c>
      <c r="E96" t="s">
        <v>24</v>
      </c>
      <c r="F96" t="s">
        <v>19</v>
      </c>
      <c r="G96">
        <v>19670</v>
      </c>
      <c r="H96" s="1">
        <v>42521</v>
      </c>
      <c r="I96" s="2">
        <v>425.86</v>
      </c>
      <c r="J96" s="2"/>
      <c r="K96" s="2">
        <v>425.86</v>
      </c>
      <c r="L96" t="s">
        <v>20</v>
      </c>
      <c r="M96" t="s">
        <v>21</v>
      </c>
      <c r="N96" t="s">
        <v>22</v>
      </c>
      <c r="O96" t="s">
        <v>25</v>
      </c>
      <c r="P96" t="s">
        <v>349</v>
      </c>
      <c r="Q96" t="s">
        <v>350</v>
      </c>
      <c r="R96" t="s">
        <v>351</v>
      </c>
      <c r="S96">
        <f t="shared" si="1"/>
        <v>2016</v>
      </c>
    </row>
    <row r="97" spans="1:19" x14ac:dyDescent="0.25">
      <c r="A97">
        <v>345</v>
      </c>
      <c r="B97">
        <v>345102</v>
      </c>
      <c r="C97">
        <v>6115</v>
      </c>
      <c r="E97" t="s">
        <v>24</v>
      </c>
      <c r="F97" t="s">
        <v>19</v>
      </c>
      <c r="G97">
        <v>19670</v>
      </c>
      <c r="H97" s="1">
        <v>42490</v>
      </c>
      <c r="I97" s="2">
        <v>432.5</v>
      </c>
      <c r="J97" s="2"/>
      <c r="K97" s="2">
        <v>432.5</v>
      </c>
      <c r="L97" t="s">
        <v>20</v>
      </c>
      <c r="M97" t="s">
        <v>21</v>
      </c>
      <c r="N97" t="s">
        <v>22</v>
      </c>
      <c r="O97" t="s">
        <v>25</v>
      </c>
      <c r="P97" t="s">
        <v>349</v>
      </c>
      <c r="Q97" t="s">
        <v>350</v>
      </c>
      <c r="R97" t="s">
        <v>351</v>
      </c>
      <c r="S97">
        <f t="shared" si="1"/>
        <v>2016</v>
      </c>
    </row>
    <row r="98" spans="1:19" x14ac:dyDescent="0.25">
      <c r="A98">
        <v>345</v>
      </c>
      <c r="B98">
        <v>345102</v>
      </c>
      <c r="C98">
        <v>6115</v>
      </c>
      <c r="E98" t="s">
        <v>24</v>
      </c>
      <c r="F98" t="s">
        <v>19</v>
      </c>
      <c r="G98">
        <v>19670</v>
      </c>
      <c r="H98" s="1">
        <v>42460</v>
      </c>
      <c r="I98" s="2">
        <v>429.6</v>
      </c>
      <c r="J98" s="2"/>
      <c r="K98" s="2">
        <v>429.6</v>
      </c>
      <c r="L98" t="s">
        <v>20</v>
      </c>
      <c r="M98" t="s">
        <v>21</v>
      </c>
      <c r="N98" t="s">
        <v>22</v>
      </c>
      <c r="O98" t="s">
        <v>25</v>
      </c>
      <c r="P98" t="s">
        <v>349</v>
      </c>
      <c r="Q98" t="s">
        <v>350</v>
      </c>
      <c r="R98" t="s">
        <v>351</v>
      </c>
      <c r="S98">
        <f t="shared" si="1"/>
        <v>2016</v>
      </c>
    </row>
    <row r="99" spans="1:19" x14ac:dyDescent="0.25">
      <c r="A99">
        <v>345</v>
      </c>
      <c r="B99">
        <v>345102</v>
      </c>
      <c r="C99">
        <v>6115</v>
      </c>
      <c r="E99" t="s">
        <v>352</v>
      </c>
      <c r="F99" t="s">
        <v>19</v>
      </c>
      <c r="G99">
        <v>254015</v>
      </c>
      <c r="H99" s="1">
        <v>42429</v>
      </c>
      <c r="I99" s="2">
        <v>129.47999999999999</v>
      </c>
      <c r="J99" s="2"/>
      <c r="K99" s="2">
        <v>129.47999999999999</v>
      </c>
      <c r="L99" t="s">
        <v>20</v>
      </c>
      <c r="M99" t="s">
        <v>21</v>
      </c>
      <c r="N99" t="s">
        <v>22</v>
      </c>
      <c r="O99" t="s">
        <v>25</v>
      </c>
      <c r="P99" t="s">
        <v>349</v>
      </c>
      <c r="Q99" t="s">
        <v>350</v>
      </c>
      <c r="R99" t="s">
        <v>351</v>
      </c>
      <c r="S99">
        <f t="shared" si="1"/>
        <v>2016</v>
      </c>
    </row>
    <row r="100" spans="1:19" x14ac:dyDescent="0.25">
      <c r="A100">
        <v>345</v>
      </c>
      <c r="B100">
        <v>345102</v>
      </c>
      <c r="C100">
        <v>6115</v>
      </c>
      <c r="E100" t="s">
        <v>24</v>
      </c>
      <c r="F100" t="s">
        <v>19</v>
      </c>
      <c r="G100">
        <v>19670</v>
      </c>
      <c r="H100" s="1">
        <v>42429</v>
      </c>
      <c r="I100" s="2">
        <v>407.4</v>
      </c>
      <c r="J100" s="2"/>
      <c r="K100" s="2">
        <v>407.4</v>
      </c>
      <c r="L100" t="s">
        <v>20</v>
      </c>
      <c r="M100" t="s">
        <v>21</v>
      </c>
      <c r="N100" t="s">
        <v>22</v>
      </c>
      <c r="O100" t="s">
        <v>25</v>
      </c>
      <c r="P100" t="s">
        <v>349</v>
      </c>
      <c r="Q100" t="s">
        <v>350</v>
      </c>
      <c r="R100" t="s">
        <v>351</v>
      </c>
      <c r="S100">
        <f t="shared" si="1"/>
        <v>2016</v>
      </c>
    </row>
    <row r="101" spans="1:19" x14ac:dyDescent="0.25">
      <c r="A101">
        <v>345</v>
      </c>
      <c r="B101">
        <v>345102</v>
      </c>
      <c r="C101">
        <v>6115</v>
      </c>
      <c r="E101" t="s">
        <v>24</v>
      </c>
      <c r="F101" t="s">
        <v>19</v>
      </c>
      <c r="G101">
        <v>19670</v>
      </c>
      <c r="H101" s="1">
        <v>42400</v>
      </c>
      <c r="I101" s="2">
        <v>409.28</v>
      </c>
      <c r="J101" s="2"/>
      <c r="K101" s="2">
        <v>409.28</v>
      </c>
      <c r="L101" t="s">
        <v>20</v>
      </c>
      <c r="M101" t="s">
        <v>21</v>
      </c>
      <c r="N101" t="s">
        <v>22</v>
      </c>
      <c r="O101" t="s">
        <v>25</v>
      </c>
      <c r="P101" t="s">
        <v>349</v>
      </c>
      <c r="Q101" t="s">
        <v>350</v>
      </c>
      <c r="R101" t="s">
        <v>351</v>
      </c>
      <c r="S101">
        <f t="shared" si="1"/>
        <v>2016</v>
      </c>
    </row>
    <row r="102" spans="1:19" x14ac:dyDescent="0.25">
      <c r="A102">
        <v>345</v>
      </c>
      <c r="B102">
        <v>345101</v>
      </c>
      <c r="C102">
        <v>6120</v>
      </c>
      <c r="E102" t="s">
        <v>27</v>
      </c>
      <c r="F102" t="s">
        <v>19</v>
      </c>
      <c r="G102">
        <v>19639</v>
      </c>
      <c r="H102" s="1">
        <v>43100</v>
      </c>
      <c r="I102" s="2">
        <v>536.13</v>
      </c>
      <c r="J102" s="2"/>
      <c r="K102" s="2">
        <v>536.13</v>
      </c>
      <c r="L102" t="s">
        <v>20</v>
      </c>
      <c r="M102" t="s">
        <v>21</v>
      </c>
      <c r="N102" t="s">
        <v>22</v>
      </c>
      <c r="O102" t="s">
        <v>28</v>
      </c>
      <c r="P102" t="s">
        <v>349</v>
      </c>
      <c r="Q102" t="s">
        <v>350</v>
      </c>
      <c r="R102" t="s">
        <v>351</v>
      </c>
      <c r="S102">
        <f t="shared" si="1"/>
        <v>2017</v>
      </c>
    </row>
    <row r="103" spans="1:19" x14ac:dyDescent="0.25">
      <c r="A103">
        <v>345</v>
      </c>
      <c r="B103">
        <v>345101</v>
      </c>
      <c r="C103">
        <v>6120</v>
      </c>
      <c r="E103" t="s">
        <v>27</v>
      </c>
      <c r="F103" t="s">
        <v>19</v>
      </c>
      <c r="G103">
        <v>19639</v>
      </c>
      <c r="H103" s="1">
        <v>43100</v>
      </c>
      <c r="I103" s="2"/>
      <c r="J103" s="2">
        <v>-292.69</v>
      </c>
      <c r="K103" s="2">
        <v>-292.69</v>
      </c>
      <c r="L103" t="s">
        <v>20</v>
      </c>
      <c r="M103" t="s">
        <v>21</v>
      </c>
      <c r="N103" t="s">
        <v>22</v>
      </c>
      <c r="O103" t="s">
        <v>28</v>
      </c>
      <c r="P103" t="s">
        <v>349</v>
      </c>
      <c r="Q103" t="s">
        <v>350</v>
      </c>
      <c r="R103" t="s">
        <v>351</v>
      </c>
      <c r="S103">
        <f t="shared" si="1"/>
        <v>2017</v>
      </c>
    </row>
    <row r="104" spans="1:19" x14ac:dyDescent="0.25">
      <c r="A104">
        <v>345</v>
      </c>
      <c r="B104">
        <v>345101</v>
      </c>
      <c r="C104">
        <v>6120</v>
      </c>
      <c r="E104" t="s">
        <v>27</v>
      </c>
      <c r="F104" t="s">
        <v>19</v>
      </c>
      <c r="G104">
        <v>19639</v>
      </c>
      <c r="H104" s="1">
        <v>43100</v>
      </c>
      <c r="I104" s="2">
        <v>292.69</v>
      </c>
      <c r="J104" s="2"/>
      <c r="K104" s="2">
        <v>292.69</v>
      </c>
      <c r="L104" t="s">
        <v>20</v>
      </c>
      <c r="M104" t="s">
        <v>21</v>
      </c>
      <c r="N104" t="s">
        <v>22</v>
      </c>
      <c r="O104" t="s">
        <v>28</v>
      </c>
      <c r="P104" t="s">
        <v>349</v>
      </c>
      <c r="Q104" t="s">
        <v>350</v>
      </c>
      <c r="R104" t="s">
        <v>351</v>
      </c>
      <c r="S104">
        <f t="shared" si="1"/>
        <v>2017</v>
      </c>
    </row>
    <row r="105" spans="1:19" x14ac:dyDescent="0.25">
      <c r="A105">
        <v>345</v>
      </c>
      <c r="B105">
        <v>345101</v>
      </c>
      <c r="C105">
        <v>6120</v>
      </c>
      <c r="E105" t="s">
        <v>27</v>
      </c>
      <c r="F105" t="s">
        <v>19</v>
      </c>
      <c r="G105">
        <v>19639</v>
      </c>
      <c r="H105" s="1">
        <v>43069</v>
      </c>
      <c r="I105" s="2">
        <v>265.89999999999998</v>
      </c>
      <c r="J105" s="2"/>
      <c r="K105" s="2">
        <v>265.89999999999998</v>
      </c>
      <c r="L105" t="s">
        <v>20</v>
      </c>
      <c r="M105" t="s">
        <v>21</v>
      </c>
      <c r="N105" t="s">
        <v>22</v>
      </c>
      <c r="O105" t="s">
        <v>28</v>
      </c>
      <c r="P105" t="s">
        <v>349</v>
      </c>
      <c r="Q105" t="s">
        <v>350</v>
      </c>
      <c r="R105" t="s">
        <v>351</v>
      </c>
      <c r="S105">
        <f t="shared" si="1"/>
        <v>2017</v>
      </c>
    </row>
    <row r="106" spans="1:19" x14ac:dyDescent="0.25">
      <c r="A106">
        <v>345</v>
      </c>
      <c r="B106">
        <v>345101</v>
      </c>
      <c r="C106">
        <v>6120</v>
      </c>
      <c r="E106" t="s">
        <v>27</v>
      </c>
      <c r="F106" t="s">
        <v>19</v>
      </c>
      <c r="G106">
        <v>19639</v>
      </c>
      <c r="H106" s="1">
        <v>43039</v>
      </c>
      <c r="I106" s="2">
        <v>267.62</v>
      </c>
      <c r="J106" s="2"/>
      <c r="K106" s="2">
        <v>267.62</v>
      </c>
      <c r="L106" t="s">
        <v>20</v>
      </c>
      <c r="M106" t="s">
        <v>21</v>
      </c>
      <c r="N106" t="s">
        <v>22</v>
      </c>
      <c r="O106" t="s">
        <v>28</v>
      </c>
      <c r="P106" t="s">
        <v>349</v>
      </c>
      <c r="Q106" t="s">
        <v>350</v>
      </c>
      <c r="R106" t="s">
        <v>351</v>
      </c>
      <c r="S106">
        <f t="shared" si="1"/>
        <v>2017</v>
      </c>
    </row>
    <row r="107" spans="1:19" x14ac:dyDescent="0.25">
      <c r="A107">
        <v>345</v>
      </c>
      <c r="B107">
        <v>345101</v>
      </c>
      <c r="C107">
        <v>6120</v>
      </c>
      <c r="E107" t="s">
        <v>27</v>
      </c>
      <c r="F107" t="s">
        <v>19</v>
      </c>
      <c r="G107">
        <v>19639</v>
      </c>
      <c r="H107" s="1">
        <v>43008</v>
      </c>
      <c r="I107" s="2">
        <v>262.43</v>
      </c>
      <c r="J107" s="2"/>
      <c r="K107" s="2">
        <v>262.43</v>
      </c>
      <c r="L107" t="s">
        <v>20</v>
      </c>
      <c r="M107" t="s">
        <v>21</v>
      </c>
      <c r="N107" t="s">
        <v>22</v>
      </c>
      <c r="O107" t="s">
        <v>28</v>
      </c>
      <c r="P107" t="s">
        <v>349</v>
      </c>
      <c r="Q107" t="s">
        <v>350</v>
      </c>
      <c r="R107" t="s">
        <v>351</v>
      </c>
      <c r="S107">
        <f t="shared" si="1"/>
        <v>2017</v>
      </c>
    </row>
    <row r="108" spans="1:19" x14ac:dyDescent="0.25">
      <c r="A108">
        <v>345</v>
      </c>
      <c r="B108">
        <v>345101</v>
      </c>
      <c r="C108">
        <v>6120</v>
      </c>
      <c r="E108" t="s">
        <v>29</v>
      </c>
      <c r="F108" t="s">
        <v>19</v>
      </c>
      <c r="G108">
        <v>291452</v>
      </c>
      <c r="H108" s="1">
        <v>43008</v>
      </c>
      <c r="I108" s="2">
        <v>6.45</v>
      </c>
      <c r="J108" s="2"/>
      <c r="K108" s="2">
        <v>6.45</v>
      </c>
      <c r="L108" t="s">
        <v>20</v>
      </c>
      <c r="M108" t="s">
        <v>21</v>
      </c>
      <c r="N108" t="s">
        <v>22</v>
      </c>
      <c r="O108" t="s">
        <v>28</v>
      </c>
      <c r="P108" t="s">
        <v>349</v>
      </c>
      <c r="Q108" t="s">
        <v>350</v>
      </c>
      <c r="R108" t="s">
        <v>351</v>
      </c>
      <c r="S108">
        <f t="shared" si="1"/>
        <v>2017</v>
      </c>
    </row>
    <row r="109" spans="1:19" x14ac:dyDescent="0.25">
      <c r="A109">
        <v>345</v>
      </c>
      <c r="B109">
        <v>345101</v>
      </c>
      <c r="C109">
        <v>6120</v>
      </c>
      <c r="E109" t="s">
        <v>27</v>
      </c>
      <c r="F109" t="s">
        <v>19</v>
      </c>
      <c r="G109">
        <v>19639</v>
      </c>
      <c r="H109" s="1">
        <v>42978</v>
      </c>
      <c r="I109" s="2">
        <v>276.89</v>
      </c>
      <c r="J109" s="2"/>
      <c r="K109" s="2">
        <v>276.89</v>
      </c>
      <c r="L109" t="s">
        <v>20</v>
      </c>
      <c r="M109" t="s">
        <v>21</v>
      </c>
      <c r="N109" t="s">
        <v>22</v>
      </c>
      <c r="O109" t="s">
        <v>28</v>
      </c>
      <c r="P109" t="s">
        <v>349</v>
      </c>
      <c r="Q109" t="s">
        <v>350</v>
      </c>
      <c r="R109" t="s">
        <v>351</v>
      </c>
      <c r="S109">
        <f t="shared" si="1"/>
        <v>2017</v>
      </c>
    </row>
    <row r="110" spans="1:19" x14ac:dyDescent="0.25">
      <c r="A110">
        <v>345</v>
      </c>
      <c r="B110">
        <v>345101</v>
      </c>
      <c r="C110">
        <v>6120</v>
      </c>
      <c r="E110" t="s">
        <v>27</v>
      </c>
      <c r="F110" t="s">
        <v>19</v>
      </c>
      <c r="G110">
        <v>19639</v>
      </c>
      <c r="H110" s="1">
        <v>42947</v>
      </c>
      <c r="I110" s="2">
        <v>270.25</v>
      </c>
      <c r="J110" s="2"/>
      <c r="K110" s="2">
        <v>270.25</v>
      </c>
      <c r="L110" t="s">
        <v>20</v>
      </c>
      <c r="M110" t="s">
        <v>21</v>
      </c>
      <c r="N110" t="s">
        <v>22</v>
      </c>
      <c r="O110" t="s">
        <v>28</v>
      </c>
      <c r="P110" t="s">
        <v>349</v>
      </c>
      <c r="Q110" t="s">
        <v>350</v>
      </c>
      <c r="R110" t="s">
        <v>351</v>
      </c>
      <c r="S110">
        <f t="shared" si="1"/>
        <v>2017</v>
      </c>
    </row>
    <row r="111" spans="1:19" x14ac:dyDescent="0.25">
      <c r="A111">
        <v>345</v>
      </c>
      <c r="B111">
        <v>345101</v>
      </c>
      <c r="C111">
        <v>6120</v>
      </c>
      <c r="E111" t="s">
        <v>27</v>
      </c>
      <c r="F111" t="s">
        <v>19</v>
      </c>
      <c r="G111">
        <v>19639</v>
      </c>
      <c r="H111" s="1">
        <v>42916</v>
      </c>
      <c r="I111" s="2">
        <v>273.08999999999997</v>
      </c>
      <c r="J111" s="2"/>
      <c r="K111" s="2">
        <v>273.08999999999997</v>
      </c>
      <c r="L111" t="s">
        <v>20</v>
      </c>
      <c r="M111" t="s">
        <v>21</v>
      </c>
      <c r="N111" t="s">
        <v>22</v>
      </c>
      <c r="O111" t="s">
        <v>28</v>
      </c>
      <c r="P111" t="s">
        <v>349</v>
      </c>
      <c r="Q111" t="s">
        <v>350</v>
      </c>
      <c r="R111" t="s">
        <v>351</v>
      </c>
      <c r="S111">
        <f t="shared" si="1"/>
        <v>2017</v>
      </c>
    </row>
    <row r="112" spans="1:19" x14ac:dyDescent="0.25">
      <c r="A112">
        <v>345</v>
      </c>
      <c r="B112">
        <v>345101</v>
      </c>
      <c r="C112">
        <v>6120</v>
      </c>
      <c r="E112" t="s">
        <v>27</v>
      </c>
      <c r="F112" t="s">
        <v>19</v>
      </c>
      <c r="G112">
        <v>19639</v>
      </c>
      <c r="H112" s="1">
        <v>42886</v>
      </c>
      <c r="I112" s="2">
        <v>273.61</v>
      </c>
      <c r="J112" s="2"/>
      <c r="K112" s="2">
        <v>273.61</v>
      </c>
      <c r="L112" t="s">
        <v>20</v>
      </c>
      <c r="M112" t="s">
        <v>21</v>
      </c>
      <c r="N112" t="s">
        <v>22</v>
      </c>
      <c r="O112" t="s">
        <v>28</v>
      </c>
      <c r="P112" t="s">
        <v>349</v>
      </c>
      <c r="Q112" t="s">
        <v>350</v>
      </c>
      <c r="R112" t="s">
        <v>351</v>
      </c>
      <c r="S112">
        <f t="shared" si="1"/>
        <v>2017</v>
      </c>
    </row>
    <row r="113" spans="1:19" x14ac:dyDescent="0.25">
      <c r="A113">
        <v>345</v>
      </c>
      <c r="B113">
        <v>345101</v>
      </c>
      <c r="C113">
        <v>6120</v>
      </c>
      <c r="E113" t="s">
        <v>27</v>
      </c>
      <c r="F113" t="s">
        <v>19</v>
      </c>
      <c r="G113">
        <v>19639</v>
      </c>
      <c r="H113" s="1">
        <v>42855</v>
      </c>
      <c r="I113" s="2">
        <v>257.45999999999998</v>
      </c>
      <c r="J113" s="2"/>
      <c r="K113" s="2">
        <v>257.45999999999998</v>
      </c>
      <c r="L113" t="s">
        <v>20</v>
      </c>
      <c r="M113" t="s">
        <v>21</v>
      </c>
      <c r="N113" t="s">
        <v>22</v>
      </c>
      <c r="O113" t="s">
        <v>28</v>
      </c>
      <c r="P113" t="s">
        <v>349</v>
      </c>
      <c r="Q113" t="s">
        <v>350</v>
      </c>
      <c r="R113" t="s">
        <v>351</v>
      </c>
      <c r="S113">
        <f t="shared" si="1"/>
        <v>2017</v>
      </c>
    </row>
    <row r="114" spans="1:19" x14ac:dyDescent="0.25">
      <c r="A114">
        <v>345</v>
      </c>
      <c r="B114">
        <v>345101</v>
      </c>
      <c r="C114">
        <v>6120</v>
      </c>
      <c r="E114" t="s">
        <v>27</v>
      </c>
      <c r="F114" t="s">
        <v>19</v>
      </c>
      <c r="G114">
        <v>19639</v>
      </c>
      <c r="H114" s="1">
        <v>42825</v>
      </c>
      <c r="I114" s="2">
        <v>273.72000000000003</v>
      </c>
      <c r="J114" s="2"/>
      <c r="K114" s="2">
        <v>273.72000000000003</v>
      </c>
      <c r="L114" t="s">
        <v>20</v>
      </c>
      <c r="M114" t="s">
        <v>21</v>
      </c>
      <c r="N114" t="s">
        <v>22</v>
      </c>
      <c r="O114" t="s">
        <v>28</v>
      </c>
      <c r="P114" t="s">
        <v>349</v>
      </c>
      <c r="Q114" t="s">
        <v>350</v>
      </c>
      <c r="R114" t="s">
        <v>351</v>
      </c>
      <c r="S114">
        <f t="shared" si="1"/>
        <v>2017</v>
      </c>
    </row>
    <row r="115" spans="1:19" x14ac:dyDescent="0.25">
      <c r="A115">
        <v>345</v>
      </c>
      <c r="B115">
        <v>345101</v>
      </c>
      <c r="C115">
        <v>6120</v>
      </c>
      <c r="E115" t="s">
        <v>29</v>
      </c>
      <c r="F115" t="s">
        <v>19</v>
      </c>
      <c r="G115">
        <v>291452</v>
      </c>
      <c r="H115" s="1">
        <v>42794</v>
      </c>
      <c r="I115" s="2">
        <v>4.17</v>
      </c>
      <c r="J115" s="2"/>
      <c r="K115" s="2">
        <v>4.17</v>
      </c>
      <c r="L115" t="s">
        <v>20</v>
      </c>
      <c r="M115" t="s">
        <v>21</v>
      </c>
      <c r="N115" t="s">
        <v>22</v>
      </c>
      <c r="O115" t="s">
        <v>28</v>
      </c>
      <c r="P115" t="s">
        <v>349</v>
      </c>
      <c r="Q115" t="s">
        <v>350</v>
      </c>
      <c r="R115" t="s">
        <v>351</v>
      </c>
      <c r="S115">
        <f t="shared" si="1"/>
        <v>2017</v>
      </c>
    </row>
    <row r="116" spans="1:19" x14ac:dyDescent="0.25">
      <c r="A116">
        <v>345</v>
      </c>
      <c r="B116">
        <v>345101</v>
      </c>
      <c r="C116">
        <v>6120</v>
      </c>
      <c r="E116" t="s">
        <v>27</v>
      </c>
      <c r="F116" t="s">
        <v>19</v>
      </c>
      <c r="G116">
        <v>19639</v>
      </c>
      <c r="H116" s="1">
        <v>42794</v>
      </c>
      <c r="I116" s="2">
        <v>273.45</v>
      </c>
      <c r="J116" s="2"/>
      <c r="K116" s="2">
        <v>273.45</v>
      </c>
      <c r="L116" t="s">
        <v>20</v>
      </c>
      <c r="M116" t="s">
        <v>21</v>
      </c>
      <c r="N116" t="s">
        <v>22</v>
      </c>
      <c r="O116" t="s">
        <v>28</v>
      </c>
      <c r="P116" t="s">
        <v>349</v>
      </c>
      <c r="Q116" t="s">
        <v>350</v>
      </c>
      <c r="R116" t="s">
        <v>351</v>
      </c>
      <c r="S116">
        <f t="shared" si="1"/>
        <v>2017</v>
      </c>
    </row>
    <row r="117" spans="1:19" x14ac:dyDescent="0.25">
      <c r="A117">
        <v>345</v>
      </c>
      <c r="B117">
        <v>345101</v>
      </c>
      <c r="C117">
        <v>6120</v>
      </c>
      <c r="E117" t="s">
        <v>27</v>
      </c>
      <c r="F117" t="s">
        <v>19</v>
      </c>
      <c r="G117">
        <v>19639</v>
      </c>
      <c r="H117" s="1">
        <v>42766</v>
      </c>
      <c r="I117" s="2">
        <v>270.70999999999998</v>
      </c>
      <c r="J117" s="2"/>
      <c r="K117" s="2">
        <v>270.70999999999998</v>
      </c>
      <c r="L117" t="s">
        <v>20</v>
      </c>
      <c r="M117" t="s">
        <v>21</v>
      </c>
      <c r="N117" t="s">
        <v>22</v>
      </c>
      <c r="O117" t="s">
        <v>28</v>
      </c>
      <c r="P117" t="s">
        <v>349</v>
      </c>
      <c r="Q117" t="s">
        <v>350</v>
      </c>
      <c r="R117" t="s">
        <v>351</v>
      </c>
      <c r="S117">
        <f t="shared" si="1"/>
        <v>2017</v>
      </c>
    </row>
    <row r="118" spans="1:19" x14ac:dyDescent="0.25">
      <c r="A118">
        <v>345</v>
      </c>
      <c r="B118">
        <v>345101</v>
      </c>
      <c r="C118">
        <v>6120</v>
      </c>
      <c r="E118" t="s">
        <v>27</v>
      </c>
      <c r="F118" t="s">
        <v>19</v>
      </c>
      <c r="G118">
        <v>19639</v>
      </c>
      <c r="H118" s="1">
        <v>42735</v>
      </c>
      <c r="I118" s="2"/>
      <c r="J118" s="2">
        <v>-1082</v>
      </c>
      <c r="K118" s="2">
        <v>-1082</v>
      </c>
      <c r="L118" t="s">
        <v>20</v>
      </c>
      <c r="M118" t="s">
        <v>21</v>
      </c>
      <c r="N118" t="s">
        <v>22</v>
      </c>
      <c r="O118" t="s">
        <v>28</v>
      </c>
      <c r="P118" t="s">
        <v>349</v>
      </c>
      <c r="Q118" t="s">
        <v>350</v>
      </c>
      <c r="R118" t="s">
        <v>351</v>
      </c>
      <c r="S118">
        <f t="shared" si="1"/>
        <v>2016</v>
      </c>
    </row>
    <row r="119" spans="1:19" x14ac:dyDescent="0.25">
      <c r="A119">
        <v>345</v>
      </c>
      <c r="B119">
        <v>345101</v>
      </c>
      <c r="C119">
        <v>6120</v>
      </c>
      <c r="E119" t="s">
        <v>27</v>
      </c>
      <c r="F119" t="s">
        <v>19</v>
      </c>
      <c r="G119">
        <v>19639</v>
      </c>
      <c r="H119" s="1">
        <v>42735</v>
      </c>
      <c r="I119" s="2">
        <v>1082</v>
      </c>
      <c r="J119" s="2"/>
      <c r="K119" s="2">
        <v>1082</v>
      </c>
      <c r="L119" t="s">
        <v>20</v>
      </c>
      <c r="M119" t="s">
        <v>21</v>
      </c>
      <c r="N119" t="s">
        <v>22</v>
      </c>
      <c r="O119" t="s">
        <v>28</v>
      </c>
      <c r="P119" t="s">
        <v>349</v>
      </c>
      <c r="Q119" t="s">
        <v>350</v>
      </c>
      <c r="R119" t="s">
        <v>351</v>
      </c>
      <c r="S119">
        <f t="shared" si="1"/>
        <v>2016</v>
      </c>
    </row>
    <row r="120" spans="1:19" x14ac:dyDescent="0.25">
      <c r="A120">
        <v>345</v>
      </c>
      <c r="B120">
        <v>345101</v>
      </c>
      <c r="C120">
        <v>6120</v>
      </c>
      <c r="E120" t="s">
        <v>27</v>
      </c>
      <c r="F120" t="s">
        <v>19</v>
      </c>
      <c r="G120">
        <v>19639</v>
      </c>
      <c r="H120" s="1">
        <v>42735</v>
      </c>
      <c r="I120" s="2">
        <v>907.75</v>
      </c>
      <c r="J120" s="2"/>
      <c r="K120" s="2">
        <v>907.75</v>
      </c>
      <c r="L120" t="s">
        <v>20</v>
      </c>
      <c r="M120" t="s">
        <v>21</v>
      </c>
      <c r="N120" t="s">
        <v>22</v>
      </c>
      <c r="O120" t="s">
        <v>28</v>
      </c>
      <c r="P120" t="s">
        <v>349</v>
      </c>
      <c r="Q120" t="s">
        <v>350</v>
      </c>
      <c r="R120" t="s">
        <v>351</v>
      </c>
      <c r="S120">
        <f t="shared" si="1"/>
        <v>2016</v>
      </c>
    </row>
    <row r="121" spans="1:19" x14ac:dyDescent="0.25">
      <c r="A121">
        <v>345</v>
      </c>
      <c r="B121">
        <v>345101</v>
      </c>
      <c r="C121">
        <v>6120</v>
      </c>
      <c r="E121" t="s">
        <v>27</v>
      </c>
      <c r="F121" t="s">
        <v>19</v>
      </c>
      <c r="G121">
        <v>19639</v>
      </c>
      <c r="H121" s="1">
        <v>42704</v>
      </c>
      <c r="I121" s="2">
        <v>190.26</v>
      </c>
      <c r="J121" s="2"/>
      <c r="K121" s="2">
        <v>190.26</v>
      </c>
      <c r="L121" t="s">
        <v>20</v>
      </c>
      <c r="M121" t="s">
        <v>21</v>
      </c>
      <c r="N121" t="s">
        <v>22</v>
      </c>
      <c r="O121" t="s">
        <v>28</v>
      </c>
      <c r="P121" t="s">
        <v>349</v>
      </c>
      <c r="Q121" t="s">
        <v>350</v>
      </c>
      <c r="R121" t="s">
        <v>351</v>
      </c>
      <c r="S121">
        <f t="shared" si="1"/>
        <v>2016</v>
      </c>
    </row>
    <row r="122" spans="1:19" x14ac:dyDescent="0.25">
      <c r="A122">
        <v>345</v>
      </c>
      <c r="B122">
        <v>345101</v>
      </c>
      <c r="C122">
        <v>6120</v>
      </c>
      <c r="E122" t="s">
        <v>29</v>
      </c>
      <c r="F122" t="s">
        <v>19</v>
      </c>
      <c r="G122">
        <v>291452</v>
      </c>
      <c r="H122" s="1">
        <v>42674</v>
      </c>
      <c r="I122" s="2">
        <v>0.27</v>
      </c>
      <c r="J122" s="2"/>
      <c r="K122" s="2">
        <v>0.27</v>
      </c>
      <c r="L122" t="s">
        <v>20</v>
      </c>
      <c r="M122" t="s">
        <v>21</v>
      </c>
      <c r="N122" t="s">
        <v>22</v>
      </c>
      <c r="O122" t="s">
        <v>28</v>
      </c>
      <c r="P122" t="s">
        <v>349</v>
      </c>
      <c r="Q122" t="s">
        <v>350</v>
      </c>
      <c r="R122" t="s">
        <v>351</v>
      </c>
      <c r="S122">
        <f t="shared" si="1"/>
        <v>2016</v>
      </c>
    </row>
    <row r="123" spans="1:19" x14ac:dyDescent="0.25">
      <c r="A123">
        <v>345</v>
      </c>
      <c r="B123">
        <v>345101</v>
      </c>
      <c r="C123">
        <v>6120</v>
      </c>
      <c r="E123" t="s">
        <v>27</v>
      </c>
      <c r="F123" t="s">
        <v>19</v>
      </c>
      <c r="G123">
        <v>19639</v>
      </c>
      <c r="H123" s="1">
        <v>42674</v>
      </c>
      <c r="I123" s="2">
        <v>189.42</v>
      </c>
      <c r="J123" s="2"/>
      <c r="K123" s="2">
        <v>189.42</v>
      </c>
      <c r="L123" t="s">
        <v>20</v>
      </c>
      <c r="M123" t="s">
        <v>21</v>
      </c>
      <c r="N123" t="s">
        <v>22</v>
      </c>
      <c r="O123" t="s">
        <v>28</v>
      </c>
      <c r="P123" t="s">
        <v>349</v>
      </c>
      <c r="Q123" t="s">
        <v>350</v>
      </c>
      <c r="R123" t="s">
        <v>351</v>
      </c>
      <c r="S123">
        <f t="shared" si="1"/>
        <v>2016</v>
      </c>
    </row>
    <row r="124" spans="1:19" x14ac:dyDescent="0.25">
      <c r="A124">
        <v>345</v>
      </c>
      <c r="B124">
        <v>345101</v>
      </c>
      <c r="C124">
        <v>6120</v>
      </c>
      <c r="E124" t="s">
        <v>27</v>
      </c>
      <c r="F124" t="s">
        <v>19</v>
      </c>
      <c r="G124">
        <v>19639</v>
      </c>
      <c r="H124" s="1">
        <v>42643</v>
      </c>
      <c r="I124" s="2">
        <v>190.48</v>
      </c>
      <c r="J124" s="2"/>
      <c r="K124" s="2">
        <v>190.48</v>
      </c>
      <c r="L124" t="s">
        <v>20</v>
      </c>
      <c r="M124" t="s">
        <v>21</v>
      </c>
      <c r="N124" t="s">
        <v>22</v>
      </c>
      <c r="O124" t="s">
        <v>28</v>
      </c>
      <c r="P124" t="s">
        <v>349</v>
      </c>
      <c r="Q124" t="s">
        <v>350</v>
      </c>
      <c r="R124" t="s">
        <v>351</v>
      </c>
      <c r="S124">
        <f t="shared" si="1"/>
        <v>2016</v>
      </c>
    </row>
    <row r="125" spans="1:19" x14ac:dyDescent="0.25">
      <c r="A125">
        <v>345</v>
      </c>
      <c r="B125">
        <v>345101</v>
      </c>
      <c r="C125">
        <v>6120</v>
      </c>
      <c r="E125" t="s">
        <v>27</v>
      </c>
      <c r="F125" t="s">
        <v>19</v>
      </c>
      <c r="G125">
        <v>19639</v>
      </c>
      <c r="H125" s="1">
        <v>42613</v>
      </c>
      <c r="I125" s="2">
        <v>192</v>
      </c>
      <c r="J125" s="2"/>
      <c r="K125" s="2">
        <v>192</v>
      </c>
      <c r="L125" t="s">
        <v>20</v>
      </c>
      <c r="M125" t="s">
        <v>21</v>
      </c>
      <c r="N125" t="s">
        <v>22</v>
      </c>
      <c r="O125" t="s">
        <v>28</v>
      </c>
      <c r="P125" t="s">
        <v>349</v>
      </c>
      <c r="Q125" t="s">
        <v>350</v>
      </c>
      <c r="R125" t="s">
        <v>351</v>
      </c>
      <c r="S125">
        <f t="shared" si="1"/>
        <v>2016</v>
      </c>
    </row>
    <row r="126" spans="1:19" x14ac:dyDescent="0.25">
      <c r="A126">
        <v>345</v>
      </c>
      <c r="B126">
        <v>345101</v>
      </c>
      <c r="C126">
        <v>6120</v>
      </c>
      <c r="E126" t="s">
        <v>27</v>
      </c>
      <c r="F126" t="s">
        <v>19</v>
      </c>
      <c r="G126">
        <v>19639</v>
      </c>
      <c r="H126" s="1">
        <v>42582</v>
      </c>
      <c r="I126" s="2">
        <v>192.68</v>
      </c>
      <c r="J126" s="2"/>
      <c r="K126" s="2">
        <v>192.68</v>
      </c>
      <c r="L126" t="s">
        <v>20</v>
      </c>
      <c r="M126" t="s">
        <v>21</v>
      </c>
      <c r="N126" t="s">
        <v>22</v>
      </c>
      <c r="O126" t="s">
        <v>28</v>
      </c>
      <c r="P126" t="s">
        <v>349</v>
      </c>
      <c r="Q126" t="s">
        <v>350</v>
      </c>
      <c r="R126" t="s">
        <v>351</v>
      </c>
      <c r="S126">
        <f t="shared" si="1"/>
        <v>2016</v>
      </c>
    </row>
    <row r="127" spans="1:19" x14ac:dyDescent="0.25">
      <c r="A127">
        <v>345</v>
      </c>
      <c r="B127">
        <v>345101</v>
      </c>
      <c r="C127">
        <v>6120</v>
      </c>
      <c r="E127" t="s">
        <v>27</v>
      </c>
      <c r="F127" t="s">
        <v>19</v>
      </c>
      <c r="G127">
        <v>19639</v>
      </c>
      <c r="H127" s="1">
        <v>42551</v>
      </c>
      <c r="I127" s="2">
        <v>179.71</v>
      </c>
      <c r="J127" s="2"/>
      <c r="K127" s="2">
        <v>179.71</v>
      </c>
      <c r="L127" t="s">
        <v>20</v>
      </c>
      <c r="M127" t="s">
        <v>21</v>
      </c>
      <c r="N127" t="s">
        <v>22</v>
      </c>
      <c r="O127" t="s">
        <v>28</v>
      </c>
      <c r="P127" t="s">
        <v>349</v>
      </c>
      <c r="Q127" t="s">
        <v>350</v>
      </c>
      <c r="R127" t="s">
        <v>351</v>
      </c>
      <c r="S127">
        <f t="shared" si="1"/>
        <v>2016</v>
      </c>
    </row>
    <row r="128" spans="1:19" x14ac:dyDescent="0.25">
      <c r="A128">
        <v>345</v>
      </c>
      <c r="B128">
        <v>345101</v>
      </c>
      <c r="C128">
        <v>6120</v>
      </c>
      <c r="E128" t="s">
        <v>27</v>
      </c>
      <c r="F128" t="s">
        <v>19</v>
      </c>
      <c r="G128">
        <v>19639</v>
      </c>
      <c r="H128" s="1">
        <v>42521</v>
      </c>
      <c r="I128" s="2">
        <v>197.51</v>
      </c>
      <c r="J128" s="2"/>
      <c r="K128" s="2">
        <v>197.51</v>
      </c>
      <c r="L128" t="s">
        <v>20</v>
      </c>
      <c r="M128" t="s">
        <v>21</v>
      </c>
      <c r="N128" t="s">
        <v>22</v>
      </c>
      <c r="O128" t="s">
        <v>28</v>
      </c>
      <c r="P128" t="s">
        <v>349</v>
      </c>
      <c r="Q128" t="s">
        <v>350</v>
      </c>
      <c r="R128" t="s">
        <v>351</v>
      </c>
      <c r="S128">
        <f t="shared" si="1"/>
        <v>2016</v>
      </c>
    </row>
    <row r="129" spans="1:19" x14ac:dyDescent="0.25">
      <c r="A129">
        <v>345</v>
      </c>
      <c r="B129">
        <v>345101</v>
      </c>
      <c r="C129">
        <v>6120</v>
      </c>
      <c r="E129" t="s">
        <v>27</v>
      </c>
      <c r="F129" t="s">
        <v>19</v>
      </c>
      <c r="G129">
        <v>19639</v>
      </c>
      <c r="H129" s="1">
        <v>42490</v>
      </c>
      <c r="I129" s="2">
        <v>198.91</v>
      </c>
      <c r="J129" s="2"/>
      <c r="K129" s="2">
        <v>198.91</v>
      </c>
      <c r="L129" t="s">
        <v>20</v>
      </c>
      <c r="M129" t="s">
        <v>21</v>
      </c>
      <c r="N129" t="s">
        <v>22</v>
      </c>
      <c r="O129" t="s">
        <v>28</v>
      </c>
      <c r="P129" t="s">
        <v>349</v>
      </c>
      <c r="Q129" t="s">
        <v>350</v>
      </c>
      <c r="R129" t="s">
        <v>351</v>
      </c>
      <c r="S129">
        <f t="shared" si="1"/>
        <v>2016</v>
      </c>
    </row>
    <row r="130" spans="1:19" x14ac:dyDescent="0.25">
      <c r="A130">
        <v>345</v>
      </c>
      <c r="B130">
        <v>345101</v>
      </c>
      <c r="C130">
        <v>6120</v>
      </c>
      <c r="E130" t="s">
        <v>27</v>
      </c>
      <c r="F130" t="s">
        <v>19</v>
      </c>
      <c r="G130">
        <v>19639</v>
      </c>
      <c r="H130" s="1">
        <v>42460</v>
      </c>
      <c r="I130" s="2">
        <v>162.49</v>
      </c>
      <c r="J130" s="2"/>
      <c r="K130" s="2">
        <v>162.49</v>
      </c>
      <c r="L130" t="s">
        <v>20</v>
      </c>
      <c r="M130" t="s">
        <v>21</v>
      </c>
      <c r="N130" t="s">
        <v>22</v>
      </c>
      <c r="O130" t="s">
        <v>28</v>
      </c>
      <c r="P130" t="s">
        <v>349</v>
      </c>
      <c r="Q130" t="s">
        <v>350</v>
      </c>
      <c r="R130" t="s">
        <v>351</v>
      </c>
      <c r="S130">
        <f t="shared" si="1"/>
        <v>2016</v>
      </c>
    </row>
    <row r="131" spans="1:19" x14ac:dyDescent="0.25">
      <c r="A131">
        <v>345</v>
      </c>
      <c r="B131">
        <v>345101</v>
      </c>
      <c r="C131">
        <v>6120</v>
      </c>
      <c r="E131" t="s">
        <v>29</v>
      </c>
      <c r="F131" t="s">
        <v>19</v>
      </c>
      <c r="G131">
        <v>291452</v>
      </c>
      <c r="H131" s="1">
        <v>42460</v>
      </c>
      <c r="I131" s="2">
        <v>3.9</v>
      </c>
      <c r="J131" s="2"/>
      <c r="K131" s="2">
        <v>3.9</v>
      </c>
      <c r="L131" t="s">
        <v>20</v>
      </c>
      <c r="M131" t="s">
        <v>21</v>
      </c>
      <c r="N131" t="s">
        <v>22</v>
      </c>
      <c r="O131" t="s">
        <v>28</v>
      </c>
      <c r="P131" t="s">
        <v>349</v>
      </c>
      <c r="Q131" t="s">
        <v>350</v>
      </c>
      <c r="R131" t="s">
        <v>351</v>
      </c>
      <c r="S131">
        <f t="shared" ref="S131:S194" si="2">YEAR(H131)</f>
        <v>2016</v>
      </c>
    </row>
    <row r="132" spans="1:19" x14ac:dyDescent="0.25">
      <c r="A132">
        <v>345</v>
      </c>
      <c r="B132">
        <v>345101</v>
      </c>
      <c r="C132">
        <v>6120</v>
      </c>
      <c r="E132" t="s">
        <v>27</v>
      </c>
      <c r="F132" t="s">
        <v>19</v>
      </c>
      <c r="G132">
        <v>19639</v>
      </c>
      <c r="H132" s="1">
        <v>42429</v>
      </c>
      <c r="I132" s="2">
        <v>189.48</v>
      </c>
      <c r="J132" s="2"/>
      <c r="K132" s="2">
        <v>189.48</v>
      </c>
      <c r="L132" t="s">
        <v>20</v>
      </c>
      <c r="M132" t="s">
        <v>21</v>
      </c>
      <c r="N132" t="s">
        <v>22</v>
      </c>
      <c r="O132" t="s">
        <v>28</v>
      </c>
      <c r="P132" t="s">
        <v>349</v>
      </c>
      <c r="Q132" t="s">
        <v>350</v>
      </c>
      <c r="R132" t="s">
        <v>351</v>
      </c>
      <c r="S132">
        <f t="shared" si="2"/>
        <v>2016</v>
      </c>
    </row>
    <row r="133" spans="1:19" x14ac:dyDescent="0.25">
      <c r="A133">
        <v>345</v>
      </c>
      <c r="B133">
        <v>345101</v>
      </c>
      <c r="C133">
        <v>6120</v>
      </c>
      <c r="E133" t="s">
        <v>27</v>
      </c>
      <c r="F133" t="s">
        <v>19</v>
      </c>
      <c r="G133">
        <v>19639</v>
      </c>
      <c r="H133" s="1">
        <v>42400</v>
      </c>
      <c r="I133" s="2">
        <v>181.68</v>
      </c>
      <c r="J133" s="2"/>
      <c r="K133" s="2">
        <v>181.68</v>
      </c>
      <c r="L133" t="s">
        <v>20</v>
      </c>
      <c r="M133" t="s">
        <v>21</v>
      </c>
      <c r="N133" t="s">
        <v>22</v>
      </c>
      <c r="O133" t="s">
        <v>28</v>
      </c>
      <c r="P133" t="s">
        <v>349</v>
      </c>
      <c r="Q133" t="s">
        <v>350</v>
      </c>
      <c r="R133" t="s">
        <v>351</v>
      </c>
      <c r="S133">
        <f t="shared" si="2"/>
        <v>2016</v>
      </c>
    </row>
    <row r="134" spans="1:19" x14ac:dyDescent="0.25">
      <c r="A134">
        <v>345</v>
      </c>
      <c r="B134">
        <v>345102</v>
      </c>
      <c r="C134">
        <v>6120</v>
      </c>
      <c r="E134" t="s">
        <v>27</v>
      </c>
      <c r="F134" t="s">
        <v>19</v>
      </c>
      <c r="G134">
        <v>19639</v>
      </c>
      <c r="H134" s="1">
        <v>43100</v>
      </c>
      <c r="I134" s="2">
        <v>4714.41</v>
      </c>
      <c r="J134" s="2"/>
      <c r="K134" s="2">
        <v>4714.41</v>
      </c>
      <c r="L134" t="s">
        <v>20</v>
      </c>
      <c r="M134" t="s">
        <v>21</v>
      </c>
      <c r="N134" t="s">
        <v>22</v>
      </c>
      <c r="O134" t="s">
        <v>28</v>
      </c>
      <c r="P134" t="s">
        <v>349</v>
      </c>
      <c r="Q134" t="s">
        <v>350</v>
      </c>
      <c r="R134" t="s">
        <v>351</v>
      </c>
      <c r="S134">
        <f t="shared" si="2"/>
        <v>2017</v>
      </c>
    </row>
    <row r="135" spans="1:19" x14ac:dyDescent="0.25">
      <c r="A135">
        <v>345</v>
      </c>
      <c r="B135">
        <v>345102</v>
      </c>
      <c r="C135">
        <v>6120</v>
      </c>
      <c r="E135" t="s">
        <v>27</v>
      </c>
      <c r="F135" t="s">
        <v>19</v>
      </c>
      <c r="G135">
        <v>19639</v>
      </c>
      <c r="H135" s="1">
        <v>43100</v>
      </c>
      <c r="I135" s="2"/>
      <c r="J135" s="2">
        <v>-2573.7199999999998</v>
      </c>
      <c r="K135" s="2">
        <v>-2573.7199999999998</v>
      </c>
      <c r="L135" t="s">
        <v>20</v>
      </c>
      <c r="M135" t="s">
        <v>21</v>
      </c>
      <c r="N135" t="s">
        <v>22</v>
      </c>
      <c r="O135" t="s">
        <v>28</v>
      </c>
      <c r="P135" t="s">
        <v>349</v>
      </c>
      <c r="Q135" t="s">
        <v>350</v>
      </c>
      <c r="R135" t="s">
        <v>351</v>
      </c>
      <c r="S135">
        <f t="shared" si="2"/>
        <v>2017</v>
      </c>
    </row>
    <row r="136" spans="1:19" x14ac:dyDescent="0.25">
      <c r="A136">
        <v>345</v>
      </c>
      <c r="B136">
        <v>345102</v>
      </c>
      <c r="C136">
        <v>6120</v>
      </c>
      <c r="E136" t="s">
        <v>27</v>
      </c>
      <c r="F136" t="s">
        <v>19</v>
      </c>
      <c r="G136">
        <v>19639</v>
      </c>
      <c r="H136" s="1">
        <v>43100</v>
      </c>
      <c r="I136" s="2">
        <v>2573.7199999999998</v>
      </c>
      <c r="J136" s="2"/>
      <c r="K136" s="2">
        <v>2573.7199999999998</v>
      </c>
      <c r="L136" t="s">
        <v>20</v>
      </c>
      <c r="M136" t="s">
        <v>21</v>
      </c>
      <c r="N136" t="s">
        <v>22</v>
      </c>
      <c r="O136" t="s">
        <v>28</v>
      </c>
      <c r="P136" t="s">
        <v>349</v>
      </c>
      <c r="Q136" t="s">
        <v>350</v>
      </c>
      <c r="R136" t="s">
        <v>351</v>
      </c>
      <c r="S136">
        <f t="shared" si="2"/>
        <v>2017</v>
      </c>
    </row>
    <row r="137" spans="1:19" x14ac:dyDescent="0.25">
      <c r="A137">
        <v>345</v>
      </c>
      <c r="B137">
        <v>345102</v>
      </c>
      <c r="C137">
        <v>6120</v>
      </c>
      <c r="E137" t="s">
        <v>27</v>
      </c>
      <c r="F137" t="s">
        <v>19</v>
      </c>
      <c r="G137">
        <v>19639</v>
      </c>
      <c r="H137" s="1">
        <v>43069</v>
      </c>
      <c r="I137" s="2">
        <v>2383.81</v>
      </c>
      <c r="J137" s="2"/>
      <c r="K137" s="2">
        <v>2383.81</v>
      </c>
      <c r="L137" t="s">
        <v>20</v>
      </c>
      <c r="M137" t="s">
        <v>21</v>
      </c>
      <c r="N137" t="s">
        <v>22</v>
      </c>
      <c r="O137" t="s">
        <v>28</v>
      </c>
      <c r="P137" t="s">
        <v>349</v>
      </c>
      <c r="Q137" t="s">
        <v>350</v>
      </c>
      <c r="R137" t="s">
        <v>351</v>
      </c>
      <c r="S137">
        <f t="shared" si="2"/>
        <v>2017</v>
      </c>
    </row>
    <row r="138" spans="1:19" x14ac:dyDescent="0.25">
      <c r="A138">
        <v>345</v>
      </c>
      <c r="B138">
        <v>345102</v>
      </c>
      <c r="C138">
        <v>6120</v>
      </c>
      <c r="E138" t="s">
        <v>27</v>
      </c>
      <c r="F138" t="s">
        <v>19</v>
      </c>
      <c r="G138">
        <v>19639</v>
      </c>
      <c r="H138" s="1">
        <v>43039</v>
      </c>
      <c r="I138" s="2">
        <v>2384.56</v>
      </c>
      <c r="J138" s="2"/>
      <c r="K138" s="2">
        <v>2384.56</v>
      </c>
      <c r="L138" t="s">
        <v>20</v>
      </c>
      <c r="M138" t="s">
        <v>21</v>
      </c>
      <c r="N138" t="s">
        <v>22</v>
      </c>
      <c r="O138" t="s">
        <v>28</v>
      </c>
      <c r="P138" t="s">
        <v>349</v>
      </c>
      <c r="Q138" t="s">
        <v>350</v>
      </c>
      <c r="R138" t="s">
        <v>351</v>
      </c>
      <c r="S138">
        <f t="shared" si="2"/>
        <v>2017</v>
      </c>
    </row>
    <row r="139" spans="1:19" x14ac:dyDescent="0.25">
      <c r="A139">
        <v>345</v>
      </c>
      <c r="B139">
        <v>345102</v>
      </c>
      <c r="C139">
        <v>6120</v>
      </c>
      <c r="E139" t="s">
        <v>27</v>
      </c>
      <c r="F139" t="s">
        <v>19</v>
      </c>
      <c r="G139">
        <v>19639</v>
      </c>
      <c r="H139" s="1">
        <v>43008</v>
      </c>
      <c r="I139" s="2">
        <v>2335.4</v>
      </c>
      <c r="J139" s="2"/>
      <c r="K139" s="2">
        <v>2335.4</v>
      </c>
      <c r="L139" t="s">
        <v>20</v>
      </c>
      <c r="M139" t="s">
        <v>21</v>
      </c>
      <c r="N139" t="s">
        <v>22</v>
      </c>
      <c r="O139" t="s">
        <v>28</v>
      </c>
      <c r="P139" t="s">
        <v>349</v>
      </c>
      <c r="Q139" t="s">
        <v>350</v>
      </c>
      <c r="R139" t="s">
        <v>351</v>
      </c>
      <c r="S139">
        <f t="shared" si="2"/>
        <v>2017</v>
      </c>
    </row>
    <row r="140" spans="1:19" x14ac:dyDescent="0.25">
      <c r="A140">
        <v>345</v>
      </c>
      <c r="B140">
        <v>345102</v>
      </c>
      <c r="C140">
        <v>6120</v>
      </c>
      <c r="E140" t="s">
        <v>29</v>
      </c>
      <c r="F140" t="s">
        <v>19</v>
      </c>
      <c r="G140">
        <v>291452</v>
      </c>
      <c r="H140" s="1">
        <v>43008</v>
      </c>
      <c r="I140" s="2">
        <v>57.39</v>
      </c>
      <c r="J140" s="2"/>
      <c r="K140" s="2">
        <v>57.39</v>
      </c>
      <c r="L140" t="s">
        <v>20</v>
      </c>
      <c r="M140" t="s">
        <v>21</v>
      </c>
      <c r="N140" t="s">
        <v>22</v>
      </c>
      <c r="O140" t="s">
        <v>28</v>
      </c>
      <c r="P140" t="s">
        <v>349</v>
      </c>
      <c r="Q140" t="s">
        <v>350</v>
      </c>
      <c r="R140" t="s">
        <v>351</v>
      </c>
      <c r="S140">
        <f t="shared" si="2"/>
        <v>2017</v>
      </c>
    </row>
    <row r="141" spans="1:19" x14ac:dyDescent="0.25">
      <c r="A141">
        <v>345</v>
      </c>
      <c r="B141">
        <v>345102</v>
      </c>
      <c r="C141">
        <v>6120</v>
      </c>
      <c r="E141" t="s">
        <v>27</v>
      </c>
      <c r="F141" t="s">
        <v>19</v>
      </c>
      <c r="G141">
        <v>19639</v>
      </c>
      <c r="H141" s="1">
        <v>42978</v>
      </c>
      <c r="I141" s="2">
        <v>2454.48</v>
      </c>
      <c r="J141" s="2"/>
      <c r="K141" s="2">
        <v>2454.48</v>
      </c>
      <c r="L141" t="s">
        <v>20</v>
      </c>
      <c r="M141" t="s">
        <v>21</v>
      </c>
      <c r="N141" t="s">
        <v>22</v>
      </c>
      <c r="O141" t="s">
        <v>28</v>
      </c>
      <c r="P141" t="s">
        <v>349</v>
      </c>
      <c r="Q141" t="s">
        <v>350</v>
      </c>
      <c r="R141" t="s">
        <v>351</v>
      </c>
      <c r="S141">
        <f t="shared" si="2"/>
        <v>2017</v>
      </c>
    </row>
    <row r="142" spans="1:19" x14ac:dyDescent="0.25">
      <c r="A142">
        <v>345</v>
      </c>
      <c r="B142">
        <v>345102</v>
      </c>
      <c r="C142">
        <v>6120</v>
      </c>
      <c r="E142" t="s">
        <v>27</v>
      </c>
      <c r="F142" t="s">
        <v>19</v>
      </c>
      <c r="G142">
        <v>19639</v>
      </c>
      <c r="H142" s="1">
        <v>42947</v>
      </c>
      <c r="I142" s="2">
        <v>2396.3000000000002</v>
      </c>
      <c r="J142" s="2"/>
      <c r="K142" s="2">
        <v>2396.3000000000002</v>
      </c>
      <c r="L142" t="s">
        <v>20</v>
      </c>
      <c r="M142" t="s">
        <v>21</v>
      </c>
      <c r="N142" t="s">
        <v>22</v>
      </c>
      <c r="O142" t="s">
        <v>28</v>
      </c>
      <c r="P142" t="s">
        <v>349</v>
      </c>
      <c r="Q142" t="s">
        <v>350</v>
      </c>
      <c r="R142" t="s">
        <v>351</v>
      </c>
      <c r="S142">
        <f t="shared" si="2"/>
        <v>2017</v>
      </c>
    </row>
    <row r="143" spans="1:19" x14ac:dyDescent="0.25">
      <c r="A143">
        <v>345</v>
      </c>
      <c r="B143">
        <v>345102</v>
      </c>
      <c r="C143">
        <v>6120</v>
      </c>
      <c r="E143" t="s">
        <v>27</v>
      </c>
      <c r="F143" t="s">
        <v>19</v>
      </c>
      <c r="G143">
        <v>19639</v>
      </c>
      <c r="H143" s="1">
        <v>42916</v>
      </c>
      <c r="I143" s="2">
        <v>2391.79</v>
      </c>
      <c r="J143" s="2"/>
      <c r="K143" s="2">
        <v>2391.79</v>
      </c>
      <c r="L143" t="s">
        <v>20</v>
      </c>
      <c r="M143" t="s">
        <v>21</v>
      </c>
      <c r="N143" t="s">
        <v>22</v>
      </c>
      <c r="O143" t="s">
        <v>28</v>
      </c>
      <c r="P143" t="s">
        <v>349</v>
      </c>
      <c r="Q143" t="s">
        <v>350</v>
      </c>
      <c r="R143" t="s">
        <v>351</v>
      </c>
      <c r="S143">
        <f t="shared" si="2"/>
        <v>2017</v>
      </c>
    </row>
    <row r="144" spans="1:19" x14ac:dyDescent="0.25">
      <c r="A144">
        <v>345</v>
      </c>
      <c r="B144">
        <v>345102</v>
      </c>
      <c r="C144">
        <v>6120</v>
      </c>
      <c r="E144" t="s">
        <v>27</v>
      </c>
      <c r="F144" t="s">
        <v>19</v>
      </c>
      <c r="G144">
        <v>19639</v>
      </c>
      <c r="H144" s="1">
        <v>42886</v>
      </c>
      <c r="I144" s="2">
        <v>2413.9</v>
      </c>
      <c r="J144" s="2"/>
      <c r="K144" s="2">
        <v>2413.9</v>
      </c>
      <c r="L144" t="s">
        <v>20</v>
      </c>
      <c r="M144" t="s">
        <v>21</v>
      </c>
      <c r="N144" t="s">
        <v>22</v>
      </c>
      <c r="O144" t="s">
        <v>28</v>
      </c>
      <c r="P144" t="s">
        <v>349</v>
      </c>
      <c r="Q144" t="s">
        <v>350</v>
      </c>
      <c r="R144" t="s">
        <v>351</v>
      </c>
      <c r="S144">
        <f t="shared" si="2"/>
        <v>2017</v>
      </c>
    </row>
    <row r="145" spans="1:19" x14ac:dyDescent="0.25">
      <c r="A145">
        <v>345</v>
      </c>
      <c r="B145">
        <v>345102</v>
      </c>
      <c r="C145">
        <v>6120</v>
      </c>
      <c r="E145" t="s">
        <v>27</v>
      </c>
      <c r="F145" t="s">
        <v>19</v>
      </c>
      <c r="G145">
        <v>19639</v>
      </c>
      <c r="H145" s="1">
        <v>42855</v>
      </c>
      <c r="I145" s="2">
        <v>2283.9699999999998</v>
      </c>
      <c r="J145" s="2"/>
      <c r="K145" s="2">
        <v>2283.9699999999998</v>
      </c>
      <c r="L145" t="s">
        <v>20</v>
      </c>
      <c r="M145" t="s">
        <v>21</v>
      </c>
      <c r="N145" t="s">
        <v>22</v>
      </c>
      <c r="O145" t="s">
        <v>28</v>
      </c>
      <c r="P145" t="s">
        <v>349</v>
      </c>
      <c r="Q145" t="s">
        <v>350</v>
      </c>
      <c r="R145" t="s">
        <v>351</v>
      </c>
      <c r="S145">
        <f t="shared" si="2"/>
        <v>2017</v>
      </c>
    </row>
    <row r="146" spans="1:19" x14ac:dyDescent="0.25">
      <c r="A146">
        <v>345</v>
      </c>
      <c r="B146">
        <v>345102</v>
      </c>
      <c r="C146">
        <v>6120</v>
      </c>
      <c r="E146" t="s">
        <v>27</v>
      </c>
      <c r="F146" t="s">
        <v>19</v>
      </c>
      <c r="G146">
        <v>19639</v>
      </c>
      <c r="H146" s="1">
        <v>42825</v>
      </c>
      <c r="I146" s="2">
        <v>2430.62</v>
      </c>
      <c r="J146" s="2"/>
      <c r="K146" s="2">
        <v>2430.62</v>
      </c>
      <c r="L146" t="s">
        <v>20</v>
      </c>
      <c r="M146" t="s">
        <v>21</v>
      </c>
      <c r="N146" t="s">
        <v>22</v>
      </c>
      <c r="O146" t="s">
        <v>28</v>
      </c>
      <c r="P146" t="s">
        <v>349</v>
      </c>
      <c r="Q146" t="s">
        <v>350</v>
      </c>
      <c r="R146" t="s">
        <v>351</v>
      </c>
      <c r="S146">
        <f t="shared" si="2"/>
        <v>2017</v>
      </c>
    </row>
    <row r="147" spans="1:19" x14ac:dyDescent="0.25">
      <c r="A147">
        <v>345</v>
      </c>
      <c r="B147">
        <v>345102</v>
      </c>
      <c r="C147">
        <v>6120</v>
      </c>
      <c r="E147" t="s">
        <v>29</v>
      </c>
      <c r="F147" t="s">
        <v>19</v>
      </c>
      <c r="G147">
        <v>291452</v>
      </c>
      <c r="H147" s="1">
        <v>42794</v>
      </c>
      <c r="I147" s="2">
        <v>36.979999999999997</v>
      </c>
      <c r="J147" s="2"/>
      <c r="K147" s="2">
        <v>36.979999999999997</v>
      </c>
      <c r="L147" t="s">
        <v>20</v>
      </c>
      <c r="M147" t="s">
        <v>21</v>
      </c>
      <c r="N147" t="s">
        <v>22</v>
      </c>
      <c r="O147" t="s">
        <v>28</v>
      </c>
      <c r="P147" t="s">
        <v>349</v>
      </c>
      <c r="Q147" t="s">
        <v>350</v>
      </c>
      <c r="R147" t="s">
        <v>351</v>
      </c>
      <c r="S147">
        <f t="shared" si="2"/>
        <v>2017</v>
      </c>
    </row>
    <row r="148" spans="1:19" x14ac:dyDescent="0.25">
      <c r="A148">
        <v>345</v>
      </c>
      <c r="B148">
        <v>345102</v>
      </c>
      <c r="C148">
        <v>6120</v>
      </c>
      <c r="E148" t="s">
        <v>27</v>
      </c>
      <c r="F148" t="s">
        <v>19</v>
      </c>
      <c r="G148">
        <v>19639</v>
      </c>
      <c r="H148" s="1">
        <v>42794</v>
      </c>
      <c r="I148" s="2">
        <v>2427.2800000000002</v>
      </c>
      <c r="J148" s="2"/>
      <c r="K148" s="2">
        <v>2427.2800000000002</v>
      </c>
      <c r="L148" t="s">
        <v>20</v>
      </c>
      <c r="M148" t="s">
        <v>21</v>
      </c>
      <c r="N148" t="s">
        <v>22</v>
      </c>
      <c r="O148" t="s">
        <v>28</v>
      </c>
      <c r="P148" t="s">
        <v>349</v>
      </c>
      <c r="Q148" t="s">
        <v>350</v>
      </c>
      <c r="R148" t="s">
        <v>351</v>
      </c>
      <c r="S148">
        <f t="shared" si="2"/>
        <v>2017</v>
      </c>
    </row>
    <row r="149" spans="1:19" x14ac:dyDescent="0.25">
      <c r="A149">
        <v>345</v>
      </c>
      <c r="B149">
        <v>345102</v>
      </c>
      <c r="C149">
        <v>6120</v>
      </c>
      <c r="E149" t="s">
        <v>27</v>
      </c>
      <c r="F149" t="s">
        <v>19</v>
      </c>
      <c r="G149">
        <v>19639</v>
      </c>
      <c r="H149" s="1">
        <v>42766</v>
      </c>
      <c r="I149" s="2">
        <v>2402.9699999999998</v>
      </c>
      <c r="J149" s="2"/>
      <c r="K149" s="2">
        <v>2402.9699999999998</v>
      </c>
      <c r="L149" t="s">
        <v>20</v>
      </c>
      <c r="M149" t="s">
        <v>21</v>
      </c>
      <c r="N149" t="s">
        <v>22</v>
      </c>
      <c r="O149" t="s">
        <v>28</v>
      </c>
      <c r="P149" t="s">
        <v>349</v>
      </c>
      <c r="Q149" t="s">
        <v>350</v>
      </c>
      <c r="R149" t="s">
        <v>351</v>
      </c>
      <c r="S149">
        <f t="shared" si="2"/>
        <v>2017</v>
      </c>
    </row>
    <row r="150" spans="1:19" x14ac:dyDescent="0.25">
      <c r="A150">
        <v>345</v>
      </c>
      <c r="B150">
        <v>345102</v>
      </c>
      <c r="C150">
        <v>6120</v>
      </c>
      <c r="E150" t="s">
        <v>27</v>
      </c>
      <c r="F150" t="s">
        <v>19</v>
      </c>
      <c r="G150">
        <v>19639</v>
      </c>
      <c r="H150" s="1">
        <v>42735</v>
      </c>
      <c r="I150" s="2"/>
      <c r="J150" s="2">
        <v>-9541.35</v>
      </c>
      <c r="K150" s="2">
        <v>-9541.35</v>
      </c>
      <c r="L150" t="s">
        <v>20</v>
      </c>
      <c r="M150" t="s">
        <v>21</v>
      </c>
      <c r="N150" t="s">
        <v>22</v>
      </c>
      <c r="O150" t="s">
        <v>28</v>
      </c>
      <c r="P150" t="s">
        <v>349</v>
      </c>
      <c r="Q150" t="s">
        <v>350</v>
      </c>
      <c r="R150" t="s">
        <v>351</v>
      </c>
      <c r="S150">
        <f t="shared" si="2"/>
        <v>2016</v>
      </c>
    </row>
    <row r="151" spans="1:19" x14ac:dyDescent="0.25">
      <c r="A151">
        <v>345</v>
      </c>
      <c r="B151">
        <v>345102</v>
      </c>
      <c r="C151">
        <v>6120</v>
      </c>
      <c r="E151" t="s">
        <v>27</v>
      </c>
      <c r="F151" t="s">
        <v>19</v>
      </c>
      <c r="G151">
        <v>19639</v>
      </c>
      <c r="H151" s="1">
        <v>42735</v>
      </c>
      <c r="I151" s="2">
        <v>9541.35</v>
      </c>
      <c r="J151" s="2"/>
      <c r="K151" s="2">
        <v>9541.35</v>
      </c>
      <c r="L151" t="s">
        <v>20</v>
      </c>
      <c r="M151" t="s">
        <v>21</v>
      </c>
      <c r="N151" t="s">
        <v>22</v>
      </c>
      <c r="O151" t="s">
        <v>28</v>
      </c>
      <c r="P151" t="s">
        <v>349</v>
      </c>
      <c r="Q151" t="s">
        <v>350</v>
      </c>
      <c r="R151" t="s">
        <v>351</v>
      </c>
      <c r="S151">
        <f t="shared" si="2"/>
        <v>2016</v>
      </c>
    </row>
    <row r="152" spans="1:19" x14ac:dyDescent="0.25">
      <c r="A152">
        <v>345</v>
      </c>
      <c r="B152">
        <v>345102</v>
      </c>
      <c r="C152">
        <v>6120</v>
      </c>
      <c r="E152" t="s">
        <v>27</v>
      </c>
      <c r="F152" t="s">
        <v>19</v>
      </c>
      <c r="G152">
        <v>19639</v>
      </c>
      <c r="H152" s="1">
        <v>42735</v>
      </c>
      <c r="I152" s="2">
        <v>8004.75</v>
      </c>
      <c r="J152" s="2"/>
      <c r="K152" s="2">
        <v>8004.75</v>
      </c>
      <c r="L152" t="s">
        <v>20</v>
      </c>
      <c r="M152" t="s">
        <v>21</v>
      </c>
      <c r="N152" t="s">
        <v>22</v>
      </c>
      <c r="O152" t="s">
        <v>28</v>
      </c>
      <c r="P152" t="s">
        <v>349</v>
      </c>
      <c r="Q152" t="s">
        <v>350</v>
      </c>
      <c r="R152" t="s">
        <v>351</v>
      </c>
      <c r="S152">
        <f t="shared" si="2"/>
        <v>2016</v>
      </c>
    </row>
    <row r="153" spans="1:19" x14ac:dyDescent="0.25">
      <c r="A153">
        <v>345</v>
      </c>
      <c r="B153">
        <v>345102</v>
      </c>
      <c r="C153">
        <v>6120</v>
      </c>
      <c r="E153" t="s">
        <v>27</v>
      </c>
      <c r="F153" t="s">
        <v>19</v>
      </c>
      <c r="G153">
        <v>19639</v>
      </c>
      <c r="H153" s="1">
        <v>42704</v>
      </c>
      <c r="I153" s="2">
        <v>1674.41</v>
      </c>
      <c r="J153" s="2"/>
      <c r="K153" s="2">
        <v>1674.41</v>
      </c>
      <c r="L153" t="s">
        <v>20</v>
      </c>
      <c r="M153" t="s">
        <v>21</v>
      </c>
      <c r="N153" t="s">
        <v>22</v>
      </c>
      <c r="O153" t="s">
        <v>28</v>
      </c>
      <c r="P153" t="s">
        <v>349</v>
      </c>
      <c r="Q153" t="s">
        <v>350</v>
      </c>
      <c r="R153" t="s">
        <v>351</v>
      </c>
      <c r="S153">
        <f t="shared" si="2"/>
        <v>2016</v>
      </c>
    </row>
    <row r="154" spans="1:19" x14ac:dyDescent="0.25">
      <c r="A154">
        <v>345</v>
      </c>
      <c r="B154">
        <v>345102</v>
      </c>
      <c r="C154">
        <v>6120</v>
      </c>
      <c r="E154" t="s">
        <v>29</v>
      </c>
      <c r="F154" t="s">
        <v>19</v>
      </c>
      <c r="G154">
        <v>291452</v>
      </c>
      <c r="H154" s="1">
        <v>42674</v>
      </c>
      <c r="I154" s="2">
        <v>2.42</v>
      </c>
      <c r="J154" s="2"/>
      <c r="K154" s="2">
        <v>2.42</v>
      </c>
      <c r="L154" t="s">
        <v>20</v>
      </c>
      <c r="M154" t="s">
        <v>21</v>
      </c>
      <c r="N154" t="s">
        <v>22</v>
      </c>
      <c r="O154" t="s">
        <v>28</v>
      </c>
      <c r="P154" t="s">
        <v>349</v>
      </c>
      <c r="Q154" t="s">
        <v>350</v>
      </c>
      <c r="R154" t="s">
        <v>351</v>
      </c>
      <c r="S154">
        <f t="shared" si="2"/>
        <v>2016</v>
      </c>
    </row>
    <row r="155" spans="1:19" x14ac:dyDescent="0.25">
      <c r="A155">
        <v>345</v>
      </c>
      <c r="B155">
        <v>345102</v>
      </c>
      <c r="C155">
        <v>6120</v>
      </c>
      <c r="E155" t="s">
        <v>27</v>
      </c>
      <c r="F155" t="s">
        <v>19</v>
      </c>
      <c r="G155">
        <v>19639</v>
      </c>
      <c r="H155" s="1">
        <v>42674</v>
      </c>
      <c r="I155" s="2">
        <v>1679.69</v>
      </c>
      <c r="J155" s="2"/>
      <c r="K155" s="2">
        <v>1679.69</v>
      </c>
      <c r="L155" t="s">
        <v>20</v>
      </c>
      <c r="M155" t="s">
        <v>21</v>
      </c>
      <c r="N155" t="s">
        <v>22</v>
      </c>
      <c r="O155" t="s">
        <v>28</v>
      </c>
      <c r="P155" t="s">
        <v>349</v>
      </c>
      <c r="Q155" t="s">
        <v>350</v>
      </c>
      <c r="R155" t="s">
        <v>351</v>
      </c>
      <c r="S155">
        <f t="shared" si="2"/>
        <v>2016</v>
      </c>
    </row>
    <row r="156" spans="1:19" x14ac:dyDescent="0.25">
      <c r="A156">
        <v>345</v>
      </c>
      <c r="B156">
        <v>345102</v>
      </c>
      <c r="C156">
        <v>6120</v>
      </c>
      <c r="E156" t="s">
        <v>27</v>
      </c>
      <c r="F156" t="s">
        <v>19</v>
      </c>
      <c r="G156">
        <v>19639</v>
      </c>
      <c r="H156" s="1">
        <v>42643</v>
      </c>
      <c r="I156" s="2">
        <v>1683.23</v>
      </c>
      <c r="J156" s="2"/>
      <c r="K156" s="2">
        <v>1683.23</v>
      </c>
      <c r="L156" t="s">
        <v>20</v>
      </c>
      <c r="M156" t="s">
        <v>21</v>
      </c>
      <c r="N156" t="s">
        <v>22</v>
      </c>
      <c r="O156" t="s">
        <v>28</v>
      </c>
      <c r="P156" t="s">
        <v>349</v>
      </c>
      <c r="Q156" t="s">
        <v>350</v>
      </c>
      <c r="R156" t="s">
        <v>351</v>
      </c>
      <c r="S156">
        <f t="shared" si="2"/>
        <v>2016</v>
      </c>
    </row>
    <row r="157" spans="1:19" x14ac:dyDescent="0.25">
      <c r="A157">
        <v>345</v>
      </c>
      <c r="B157">
        <v>345102</v>
      </c>
      <c r="C157">
        <v>6120</v>
      </c>
      <c r="E157" t="s">
        <v>27</v>
      </c>
      <c r="F157" t="s">
        <v>19</v>
      </c>
      <c r="G157">
        <v>19639</v>
      </c>
      <c r="H157" s="1">
        <v>42613</v>
      </c>
      <c r="I157" s="2">
        <v>1679.83</v>
      </c>
      <c r="J157" s="2"/>
      <c r="K157" s="2">
        <v>1679.83</v>
      </c>
      <c r="L157" t="s">
        <v>20</v>
      </c>
      <c r="M157" t="s">
        <v>21</v>
      </c>
      <c r="N157" t="s">
        <v>22</v>
      </c>
      <c r="O157" t="s">
        <v>28</v>
      </c>
      <c r="P157" t="s">
        <v>349</v>
      </c>
      <c r="Q157" t="s">
        <v>350</v>
      </c>
      <c r="R157" t="s">
        <v>351</v>
      </c>
      <c r="S157">
        <f t="shared" si="2"/>
        <v>2016</v>
      </c>
    </row>
    <row r="158" spans="1:19" x14ac:dyDescent="0.25">
      <c r="A158">
        <v>345</v>
      </c>
      <c r="B158">
        <v>345102</v>
      </c>
      <c r="C158">
        <v>6120</v>
      </c>
      <c r="E158" t="s">
        <v>27</v>
      </c>
      <c r="F158" t="s">
        <v>19</v>
      </c>
      <c r="G158">
        <v>19639</v>
      </c>
      <c r="H158" s="1">
        <v>42582</v>
      </c>
      <c r="I158" s="2">
        <v>1684.71</v>
      </c>
      <c r="J158" s="2"/>
      <c r="K158" s="2">
        <v>1684.71</v>
      </c>
      <c r="L158" t="s">
        <v>20</v>
      </c>
      <c r="M158" t="s">
        <v>21</v>
      </c>
      <c r="N158" t="s">
        <v>22</v>
      </c>
      <c r="O158" t="s">
        <v>28</v>
      </c>
      <c r="P158" t="s">
        <v>349</v>
      </c>
      <c r="Q158" t="s">
        <v>350</v>
      </c>
      <c r="R158" t="s">
        <v>351</v>
      </c>
      <c r="S158">
        <f t="shared" si="2"/>
        <v>2016</v>
      </c>
    </row>
    <row r="159" spans="1:19" x14ac:dyDescent="0.25">
      <c r="A159">
        <v>345</v>
      </c>
      <c r="B159">
        <v>345102</v>
      </c>
      <c r="C159">
        <v>6120</v>
      </c>
      <c r="E159" t="s">
        <v>27</v>
      </c>
      <c r="F159" t="s">
        <v>19</v>
      </c>
      <c r="G159">
        <v>19639</v>
      </c>
      <c r="H159" s="1">
        <v>42551</v>
      </c>
      <c r="I159" s="2">
        <v>1574.78</v>
      </c>
      <c r="J159" s="2"/>
      <c r="K159" s="2">
        <v>1574.78</v>
      </c>
      <c r="L159" t="s">
        <v>20</v>
      </c>
      <c r="M159" t="s">
        <v>21</v>
      </c>
      <c r="N159" t="s">
        <v>22</v>
      </c>
      <c r="O159" t="s">
        <v>28</v>
      </c>
      <c r="P159" t="s">
        <v>349</v>
      </c>
      <c r="Q159" t="s">
        <v>350</v>
      </c>
      <c r="R159" t="s">
        <v>351</v>
      </c>
      <c r="S159">
        <f t="shared" si="2"/>
        <v>2016</v>
      </c>
    </row>
    <row r="160" spans="1:19" x14ac:dyDescent="0.25">
      <c r="A160">
        <v>345</v>
      </c>
      <c r="B160">
        <v>345102</v>
      </c>
      <c r="C160">
        <v>6120</v>
      </c>
      <c r="E160" t="s">
        <v>27</v>
      </c>
      <c r="F160" t="s">
        <v>19</v>
      </c>
      <c r="G160">
        <v>19639</v>
      </c>
      <c r="H160" s="1">
        <v>42521</v>
      </c>
      <c r="I160" s="2">
        <v>1739.13</v>
      </c>
      <c r="J160" s="2"/>
      <c r="K160" s="2">
        <v>1739.13</v>
      </c>
      <c r="L160" t="s">
        <v>20</v>
      </c>
      <c r="M160" t="s">
        <v>21</v>
      </c>
      <c r="N160" t="s">
        <v>22</v>
      </c>
      <c r="O160" t="s">
        <v>28</v>
      </c>
      <c r="P160" t="s">
        <v>349</v>
      </c>
      <c r="Q160" t="s">
        <v>350</v>
      </c>
      <c r="R160" t="s">
        <v>351</v>
      </c>
      <c r="S160">
        <f t="shared" si="2"/>
        <v>2016</v>
      </c>
    </row>
    <row r="161" spans="1:19" x14ac:dyDescent="0.25">
      <c r="A161">
        <v>345</v>
      </c>
      <c r="B161">
        <v>345102</v>
      </c>
      <c r="C161">
        <v>6120</v>
      </c>
      <c r="E161" t="s">
        <v>27</v>
      </c>
      <c r="F161" t="s">
        <v>19</v>
      </c>
      <c r="G161">
        <v>19639</v>
      </c>
      <c r="H161" s="1">
        <v>42490</v>
      </c>
      <c r="I161" s="2">
        <v>1763.81</v>
      </c>
      <c r="J161" s="2"/>
      <c r="K161" s="2">
        <v>1763.81</v>
      </c>
      <c r="L161" t="s">
        <v>20</v>
      </c>
      <c r="M161" t="s">
        <v>21</v>
      </c>
      <c r="N161" t="s">
        <v>22</v>
      </c>
      <c r="O161" t="s">
        <v>28</v>
      </c>
      <c r="P161" t="s">
        <v>349</v>
      </c>
      <c r="Q161" t="s">
        <v>350</v>
      </c>
      <c r="R161" t="s">
        <v>351</v>
      </c>
      <c r="S161">
        <f t="shared" si="2"/>
        <v>2016</v>
      </c>
    </row>
    <row r="162" spans="1:19" x14ac:dyDescent="0.25">
      <c r="A162">
        <v>345</v>
      </c>
      <c r="B162">
        <v>345102</v>
      </c>
      <c r="C162">
        <v>6120</v>
      </c>
      <c r="E162" t="s">
        <v>27</v>
      </c>
      <c r="F162" t="s">
        <v>19</v>
      </c>
      <c r="G162">
        <v>19639</v>
      </c>
      <c r="H162" s="1">
        <v>42460</v>
      </c>
      <c r="I162" s="2">
        <v>1443.54</v>
      </c>
      <c r="J162" s="2"/>
      <c r="K162" s="2">
        <v>1443.54</v>
      </c>
      <c r="L162" t="s">
        <v>20</v>
      </c>
      <c r="M162" t="s">
        <v>21</v>
      </c>
      <c r="N162" t="s">
        <v>22</v>
      </c>
      <c r="O162" t="s">
        <v>28</v>
      </c>
      <c r="P162" t="s">
        <v>349</v>
      </c>
      <c r="Q162" t="s">
        <v>350</v>
      </c>
      <c r="R162" t="s">
        <v>351</v>
      </c>
      <c r="S162">
        <f t="shared" si="2"/>
        <v>2016</v>
      </c>
    </row>
    <row r="163" spans="1:19" x14ac:dyDescent="0.25">
      <c r="A163">
        <v>345</v>
      </c>
      <c r="B163">
        <v>345102</v>
      </c>
      <c r="C163">
        <v>6120</v>
      </c>
      <c r="E163" t="s">
        <v>29</v>
      </c>
      <c r="F163" t="s">
        <v>19</v>
      </c>
      <c r="G163">
        <v>291452</v>
      </c>
      <c r="H163" s="1">
        <v>42460</v>
      </c>
      <c r="I163" s="2">
        <v>34.64</v>
      </c>
      <c r="J163" s="2"/>
      <c r="K163" s="2">
        <v>34.64</v>
      </c>
      <c r="L163" t="s">
        <v>20</v>
      </c>
      <c r="M163" t="s">
        <v>21</v>
      </c>
      <c r="N163" t="s">
        <v>22</v>
      </c>
      <c r="O163" t="s">
        <v>28</v>
      </c>
      <c r="P163" t="s">
        <v>349</v>
      </c>
      <c r="Q163" t="s">
        <v>350</v>
      </c>
      <c r="R163" t="s">
        <v>351</v>
      </c>
      <c r="S163">
        <f t="shared" si="2"/>
        <v>2016</v>
      </c>
    </row>
    <row r="164" spans="1:19" x14ac:dyDescent="0.25">
      <c r="A164">
        <v>345</v>
      </c>
      <c r="B164">
        <v>345102</v>
      </c>
      <c r="C164">
        <v>6120</v>
      </c>
      <c r="E164" t="s">
        <v>27</v>
      </c>
      <c r="F164" t="s">
        <v>19</v>
      </c>
      <c r="G164">
        <v>19639</v>
      </c>
      <c r="H164" s="1">
        <v>42429</v>
      </c>
      <c r="I164" s="2">
        <v>1689.79</v>
      </c>
      <c r="J164" s="2"/>
      <c r="K164" s="2">
        <v>1689.79</v>
      </c>
      <c r="L164" t="s">
        <v>20</v>
      </c>
      <c r="M164" t="s">
        <v>21</v>
      </c>
      <c r="N164" t="s">
        <v>22</v>
      </c>
      <c r="O164" t="s">
        <v>28</v>
      </c>
      <c r="P164" t="s">
        <v>349</v>
      </c>
      <c r="Q164" t="s">
        <v>350</v>
      </c>
      <c r="R164" t="s">
        <v>351</v>
      </c>
      <c r="S164">
        <f t="shared" si="2"/>
        <v>2016</v>
      </c>
    </row>
    <row r="165" spans="1:19" x14ac:dyDescent="0.25">
      <c r="A165">
        <v>345</v>
      </c>
      <c r="B165">
        <v>345102</v>
      </c>
      <c r="C165">
        <v>6120</v>
      </c>
      <c r="E165" t="s">
        <v>27</v>
      </c>
      <c r="F165" t="s">
        <v>19</v>
      </c>
      <c r="G165">
        <v>19639</v>
      </c>
      <c r="H165" s="1">
        <v>42400</v>
      </c>
      <c r="I165" s="2">
        <v>1622.88</v>
      </c>
      <c r="J165" s="2"/>
      <c r="K165" s="2">
        <v>1622.88</v>
      </c>
      <c r="L165" t="s">
        <v>20</v>
      </c>
      <c r="M165" t="s">
        <v>21</v>
      </c>
      <c r="N165" t="s">
        <v>22</v>
      </c>
      <c r="O165" t="s">
        <v>28</v>
      </c>
      <c r="P165" t="s">
        <v>349</v>
      </c>
      <c r="Q165" t="s">
        <v>350</v>
      </c>
      <c r="R165" t="s">
        <v>351</v>
      </c>
      <c r="S165">
        <f t="shared" si="2"/>
        <v>2016</v>
      </c>
    </row>
    <row r="166" spans="1:19" x14ac:dyDescent="0.25">
      <c r="A166">
        <v>345</v>
      </c>
      <c r="B166">
        <v>345101</v>
      </c>
      <c r="C166">
        <v>6125</v>
      </c>
      <c r="E166" t="s">
        <v>353</v>
      </c>
      <c r="F166" t="s">
        <v>19</v>
      </c>
      <c r="G166">
        <v>359885</v>
      </c>
      <c r="H166" s="1">
        <v>43100</v>
      </c>
      <c r="I166" s="2">
        <v>11.31</v>
      </c>
      <c r="J166" s="2"/>
      <c r="K166" s="2">
        <v>11.31</v>
      </c>
      <c r="L166" t="s">
        <v>20</v>
      </c>
      <c r="M166" t="s">
        <v>21</v>
      </c>
      <c r="N166" t="s">
        <v>22</v>
      </c>
      <c r="O166" t="s">
        <v>31</v>
      </c>
      <c r="P166" t="s">
        <v>349</v>
      </c>
      <c r="Q166" t="s">
        <v>350</v>
      </c>
      <c r="R166" t="s">
        <v>351</v>
      </c>
      <c r="S166">
        <f t="shared" si="2"/>
        <v>2017</v>
      </c>
    </row>
    <row r="167" spans="1:19" x14ac:dyDescent="0.25">
      <c r="A167">
        <v>345</v>
      </c>
      <c r="B167">
        <v>345101</v>
      </c>
      <c r="C167">
        <v>6125</v>
      </c>
      <c r="E167" t="s">
        <v>30</v>
      </c>
      <c r="F167" t="s">
        <v>19</v>
      </c>
      <c r="G167">
        <v>19514</v>
      </c>
      <c r="H167" s="1">
        <v>43100</v>
      </c>
      <c r="I167" s="2">
        <v>49.91</v>
      </c>
      <c r="J167" s="2"/>
      <c r="K167" s="2">
        <v>49.91</v>
      </c>
      <c r="L167" t="s">
        <v>20</v>
      </c>
      <c r="M167" t="s">
        <v>21</v>
      </c>
      <c r="N167" t="s">
        <v>22</v>
      </c>
      <c r="O167" t="s">
        <v>31</v>
      </c>
      <c r="P167" t="s">
        <v>349</v>
      </c>
      <c r="Q167" t="s">
        <v>350</v>
      </c>
      <c r="R167" t="s">
        <v>351</v>
      </c>
      <c r="S167">
        <f t="shared" si="2"/>
        <v>2017</v>
      </c>
    </row>
    <row r="168" spans="1:19" x14ac:dyDescent="0.25">
      <c r="A168">
        <v>345</v>
      </c>
      <c r="B168">
        <v>345101</v>
      </c>
      <c r="C168">
        <v>6125</v>
      </c>
      <c r="E168" t="s">
        <v>30</v>
      </c>
      <c r="F168" t="s">
        <v>19</v>
      </c>
      <c r="G168">
        <v>19514</v>
      </c>
      <c r="H168" s="1">
        <v>43069</v>
      </c>
      <c r="I168" s="2">
        <v>52.77</v>
      </c>
      <c r="J168" s="2"/>
      <c r="K168" s="2">
        <v>52.77</v>
      </c>
      <c r="L168" t="s">
        <v>20</v>
      </c>
      <c r="M168" t="s">
        <v>21</v>
      </c>
      <c r="N168" t="s">
        <v>22</v>
      </c>
      <c r="O168" t="s">
        <v>31</v>
      </c>
      <c r="P168" t="s">
        <v>349</v>
      </c>
      <c r="Q168" t="s">
        <v>350</v>
      </c>
      <c r="R168" t="s">
        <v>351</v>
      </c>
      <c r="S168">
        <f t="shared" si="2"/>
        <v>2017</v>
      </c>
    </row>
    <row r="169" spans="1:19" x14ac:dyDescent="0.25">
      <c r="A169">
        <v>345</v>
      </c>
      <c r="B169">
        <v>345101</v>
      </c>
      <c r="C169">
        <v>6125</v>
      </c>
      <c r="E169" t="s">
        <v>30</v>
      </c>
      <c r="F169" t="s">
        <v>19</v>
      </c>
      <c r="G169">
        <v>19514</v>
      </c>
      <c r="H169" s="1">
        <v>43039</v>
      </c>
      <c r="I169" s="2">
        <v>51.73</v>
      </c>
      <c r="J169" s="2"/>
      <c r="K169" s="2">
        <v>51.73</v>
      </c>
      <c r="L169" t="s">
        <v>20</v>
      </c>
      <c r="M169" t="s">
        <v>21</v>
      </c>
      <c r="N169" t="s">
        <v>22</v>
      </c>
      <c r="O169" t="s">
        <v>31</v>
      </c>
      <c r="P169" t="s">
        <v>349</v>
      </c>
      <c r="Q169" t="s">
        <v>350</v>
      </c>
      <c r="R169" t="s">
        <v>351</v>
      </c>
      <c r="S169">
        <f t="shared" si="2"/>
        <v>2017</v>
      </c>
    </row>
    <row r="170" spans="1:19" x14ac:dyDescent="0.25">
      <c r="A170">
        <v>345</v>
      </c>
      <c r="B170">
        <v>345101</v>
      </c>
      <c r="C170">
        <v>6125</v>
      </c>
      <c r="E170" t="s">
        <v>30</v>
      </c>
      <c r="F170" t="s">
        <v>19</v>
      </c>
      <c r="G170">
        <v>19514</v>
      </c>
      <c r="H170" s="1">
        <v>43008</v>
      </c>
      <c r="I170" s="2">
        <v>51.48</v>
      </c>
      <c r="J170" s="2"/>
      <c r="K170" s="2">
        <v>51.48</v>
      </c>
      <c r="L170" t="s">
        <v>20</v>
      </c>
      <c r="M170" t="s">
        <v>21</v>
      </c>
      <c r="N170" t="s">
        <v>22</v>
      </c>
      <c r="O170" t="s">
        <v>31</v>
      </c>
      <c r="P170" t="s">
        <v>349</v>
      </c>
      <c r="Q170" t="s">
        <v>350</v>
      </c>
      <c r="R170" t="s">
        <v>351</v>
      </c>
      <c r="S170">
        <f t="shared" si="2"/>
        <v>2017</v>
      </c>
    </row>
    <row r="171" spans="1:19" x14ac:dyDescent="0.25">
      <c r="A171">
        <v>345</v>
      </c>
      <c r="B171">
        <v>345101</v>
      </c>
      <c r="C171">
        <v>6125</v>
      </c>
      <c r="E171" t="s">
        <v>30</v>
      </c>
      <c r="F171" t="s">
        <v>19</v>
      </c>
      <c r="G171">
        <v>19514</v>
      </c>
      <c r="H171" s="1">
        <v>42978</v>
      </c>
      <c r="I171" s="2">
        <v>52.8</v>
      </c>
      <c r="J171" s="2"/>
      <c r="K171" s="2">
        <v>52.8</v>
      </c>
      <c r="L171" t="s">
        <v>20</v>
      </c>
      <c r="M171" t="s">
        <v>21</v>
      </c>
      <c r="N171" t="s">
        <v>22</v>
      </c>
      <c r="O171" t="s">
        <v>31</v>
      </c>
      <c r="P171" t="s">
        <v>349</v>
      </c>
      <c r="Q171" t="s">
        <v>350</v>
      </c>
      <c r="R171" t="s">
        <v>351</v>
      </c>
      <c r="S171">
        <f t="shared" si="2"/>
        <v>2017</v>
      </c>
    </row>
    <row r="172" spans="1:19" x14ac:dyDescent="0.25">
      <c r="A172">
        <v>345</v>
      </c>
      <c r="B172">
        <v>345101</v>
      </c>
      <c r="C172">
        <v>6125</v>
      </c>
      <c r="E172" t="s">
        <v>30</v>
      </c>
      <c r="F172" t="s">
        <v>19</v>
      </c>
      <c r="G172">
        <v>19514</v>
      </c>
      <c r="H172" s="1">
        <v>42947</v>
      </c>
      <c r="I172" s="2">
        <v>52.11</v>
      </c>
      <c r="J172" s="2"/>
      <c r="K172" s="2">
        <v>52.11</v>
      </c>
      <c r="L172" t="s">
        <v>20</v>
      </c>
      <c r="M172" t="s">
        <v>21</v>
      </c>
      <c r="N172" t="s">
        <v>22</v>
      </c>
      <c r="O172" t="s">
        <v>31</v>
      </c>
      <c r="P172" t="s">
        <v>349</v>
      </c>
      <c r="Q172" t="s">
        <v>350</v>
      </c>
      <c r="R172" t="s">
        <v>351</v>
      </c>
      <c r="S172">
        <f t="shared" si="2"/>
        <v>2017</v>
      </c>
    </row>
    <row r="173" spans="1:19" x14ac:dyDescent="0.25">
      <c r="A173">
        <v>345</v>
      </c>
      <c r="B173">
        <v>345101</v>
      </c>
      <c r="C173">
        <v>6125</v>
      </c>
      <c r="E173" t="s">
        <v>30</v>
      </c>
      <c r="F173" t="s">
        <v>19</v>
      </c>
      <c r="G173">
        <v>19514</v>
      </c>
      <c r="H173" s="1">
        <v>42916</v>
      </c>
      <c r="I173" s="2">
        <v>52.46</v>
      </c>
      <c r="J173" s="2"/>
      <c r="K173" s="2">
        <v>52.46</v>
      </c>
      <c r="L173" t="s">
        <v>20</v>
      </c>
      <c r="M173" t="s">
        <v>21</v>
      </c>
      <c r="N173" t="s">
        <v>22</v>
      </c>
      <c r="O173" t="s">
        <v>31</v>
      </c>
      <c r="P173" t="s">
        <v>349</v>
      </c>
      <c r="Q173" t="s">
        <v>350</v>
      </c>
      <c r="R173" t="s">
        <v>351</v>
      </c>
      <c r="S173">
        <f t="shared" si="2"/>
        <v>2017</v>
      </c>
    </row>
    <row r="174" spans="1:19" x14ac:dyDescent="0.25">
      <c r="A174">
        <v>345</v>
      </c>
      <c r="B174">
        <v>345101</v>
      </c>
      <c r="C174">
        <v>6125</v>
      </c>
      <c r="E174" t="s">
        <v>30</v>
      </c>
      <c r="F174" t="s">
        <v>19</v>
      </c>
      <c r="G174">
        <v>19514</v>
      </c>
      <c r="H174" s="1">
        <v>42886</v>
      </c>
      <c r="I174" s="2">
        <v>51.77</v>
      </c>
      <c r="J174" s="2"/>
      <c r="K174" s="2">
        <v>51.77</v>
      </c>
      <c r="L174" t="s">
        <v>20</v>
      </c>
      <c r="M174" t="s">
        <v>21</v>
      </c>
      <c r="N174" t="s">
        <v>22</v>
      </c>
      <c r="O174" t="s">
        <v>31</v>
      </c>
      <c r="P174" t="s">
        <v>349</v>
      </c>
      <c r="Q174" t="s">
        <v>350</v>
      </c>
      <c r="R174" t="s">
        <v>351</v>
      </c>
      <c r="S174">
        <f t="shared" si="2"/>
        <v>2017</v>
      </c>
    </row>
    <row r="175" spans="1:19" x14ac:dyDescent="0.25">
      <c r="A175">
        <v>345</v>
      </c>
      <c r="B175">
        <v>345101</v>
      </c>
      <c r="C175">
        <v>6125</v>
      </c>
      <c r="E175" t="s">
        <v>30</v>
      </c>
      <c r="F175" t="s">
        <v>19</v>
      </c>
      <c r="G175">
        <v>19514</v>
      </c>
      <c r="H175" s="1">
        <v>42855</v>
      </c>
      <c r="I175" s="2">
        <v>51.41</v>
      </c>
      <c r="J175" s="2"/>
      <c r="K175" s="2">
        <v>51.41</v>
      </c>
      <c r="L175" t="s">
        <v>20</v>
      </c>
      <c r="M175" t="s">
        <v>21</v>
      </c>
      <c r="N175" t="s">
        <v>22</v>
      </c>
      <c r="O175" t="s">
        <v>31</v>
      </c>
      <c r="P175" t="s">
        <v>349</v>
      </c>
      <c r="Q175" t="s">
        <v>350</v>
      </c>
      <c r="R175" t="s">
        <v>351</v>
      </c>
      <c r="S175">
        <f t="shared" si="2"/>
        <v>2017</v>
      </c>
    </row>
    <row r="176" spans="1:19" x14ac:dyDescent="0.25">
      <c r="A176">
        <v>345</v>
      </c>
      <c r="B176">
        <v>345101</v>
      </c>
      <c r="C176">
        <v>6125</v>
      </c>
      <c r="E176" t="s">
        <v>30</v>
      </c>
      <c r="F176" t="s">
        <v>19</v>
      </c>
      <c r="G176">
        <v>19514</v>
      </c>
      <c r="H176" s="1">
        <v>42825</v>
      </c>
      <c r="I176" s="2">
        <v>49.04</v>
      </c>
      <c r="J176" s="2"/>
      <c r="K176" s="2">
        <v>49.04</v>
      </c>
      <c r="L176" t="s">
        <v>20</v>
      </c>
      <c r="M176" t="s">
        <v>21</v>
      </c>
      <c r="N176" t="s">
        <v>22</v>
      </c>
      <c r="O176" t="s">
        <v>31</v>
      </c>
      <c r="P176" t="s">
        <v>349</v>
      </c>
      <c r="Q176" t="s">
        <v>350</v>
      </c>
      <c r="R176" t="s">
        <v>351</v>
      </c>
      <c r="S176">
        <f t="shared" si="2"/>
        <v>2017</v>
      </c>
    </row>
    <row r="177" spans="1:19" x14ac:dyDescent="0.25">
      <c r="A177">
        <v>345</v>
      </c>
      <c r="B177">
        <v>345101</v>
      </c>
      <c r="C177">
        <v>6125</v>
      </c>
      <c r="E177" t="s">
        <v>30</v>
      </c>
      <c r="F177" t="s">
        <v>19</v>
      </c>
      <c r="G177">
        <v>19514</v>
      </c>
      <c r="H177" s="1">
        <v>42794</v>
      </c>
      <c r="I177" s="2">
        <v>44.34</v>
      </c>
      <c r="J177" s="2"/>
      <c r="K177" s="2">
        <v>44.34</v>
      </c>
      <c r="L177" t="s">
        <v>20</v>
      </c>
      <c r="M177" t="s">
        <v>21</v>
      </c>
      <c r="N177" t="s">
        <v>22</v>
      </c>
      <c r="O177" t="s">
        <v>31</v>
      </c>
      <c r="P177" t="s">
        <v>349</v>
      </c>
      <c r="Q177" t="s">
        <v>350</v>
      </c>
      <c r="R177" t="s">
        <v>351</v>
      </c>
      <c r="S177">
        <f t="shared" si="2"/>
        <v>2017</v>
      </c>
    </row>
    <row r="178" spans="1:19" x14ac:dyDescent="0.25">
      <c r="A178">
        <v>345</v>
      </c>
      <c r="B178">
        <v>345101</v>
      </c>
      <c r="C178">
        <v>6125</v>
      </c>
      <c r="E178" t="s">
        <v>32</v>
      </c>
      <c r="F178" t="s">
        <v>19</v>
      </c>
      <c r="G178">
        <v>19672</v>
      </c>
      <c r="H178" s="1">
        <v>42794</v>
      </c>
      <c r="I178" s="2">
        <v>0.4</v>
      </c>
      <c r="J178" s="2"/>
      <c r="K178" s="2">
        <v>0.4</v>
      </c>
      <c r="L178" t="s">
        <v>20</v>
      </c>
      <c r="M178" t="s">
        <v>21</v>
      </c>
      <c r="N178" t="s">
        <v>22</v>
      </c>
      <c r="O178" t="s">
        <v>31</v>
      </c>
      <c r="P178" t="s">
        <v>349</v>
      </c>
      <c r="Q178" t="s">
        <v>350</v>
      </c>
      <c r="R178" t="s">
        <v>351</v>
      </c>
      <c r="S178">
        <f t="shared" si="2"/>
        <v>2017</v>
      </c>
    </row>
    <row r="179" spans="1:19" x14ac:dyDescent="0.25">
      <c r="A179">
        <v>345</v>
      </c>
      <c r="B179">
        <v>345101</v>
      </c>
      <c r="C179">
        <v>6125</v>
      </c>
      <c r="E179" t="s">
        <v>30</v>
      </c>
      <c r="F179" t="s">
        <v>19</v>
      </c>
      <c r="G179">
        <v>19514</v>
      </c>
      <c r="H179" s="1">
        <v>42766</v>
      </c>
      <c r="I179" s="2">
        <v>44.39</v>
      </c>
      <c r="J179" s="2"/>
      <c r="K179" s="2">
        <v>44.39</v>
      </c>
      <c r="L179" t="s">
        <v>20</v>
      </c>
      <c r="M179" t="s">
        <v>21</v>
      </c>
      <c r="N179" t="s">
        <v>22</v>
      </c>
      <c r="O179" t="s">
        <v>31</v>
      </c>
      <c r="P179" t="s">
        <v>349</v>
      </c>
      <c r="Q179" t="s">
        <v>350</v>
      </c>
      <c r="R179" t="s">
        <v>351</v>
      </c>
      <c r="S179">
        <f t="shared" si="2"/>
        <v>2017</v>
      </c>
    </row>
    <row r="180" spans="1:19" x14ac:dyDescent="0.25">
      <c r="A180">
        <v>345</v>
      </c>
      <c r="B180">
        <v>345101</v>
      </c>
      <c r="C180">
        <v>6125</v>
      </c>
      <c r="E180" t="s">
        <v>30</v>
      </c>
      <c r="F180" t="s">
        <v>19</v>
      </c>
      <c r="G180">
        <v>19514</v>
      </c>
      <c r="H180" s="1">
        <v>42735</v>
      </c>
      <c r="I180" s="2">
        <v>42.31</v>
      </c>
      <c r="J180" s="2"/>
      <c r="K180" s="2">
        <v>42.31</v>
      </c>
      <c r="L180" t="s">
        <v>20</v>
      </c>
      <c r="M180" t="s">
        <v>21</v>
      </c>
      <c r="N180" t="s">
        <v>22</v>
      </c>
      <c r="O180" t="s">
        <v>31</v>
      </c>
      <c r="P180" t="s">
        <v>349</v>
      </c>
      <c r="Q180" t="s">
        <v>350</v>
      </c>
      <c r="R180" t="s">
        <v>351</v>
      </c>
      <c r="S180">
        <f t="shared" si="2"/>
        <v>2016</v>
      </c>
    </row>
    <row r="181" spans="1:19" x14ac:dyDescent="0.25">
      <c r="A181">
        <v>345</v>
      </c>
      <c r="B181">
        <v>345101</v>
      </c>
      <c r="C181">
        <v>6125</v>
      </c>
      <c r="E181" t="s">
        <v>30</v>
      </c>
      <c r="F181" t="s">
        <v>19</v>
      </c>
      <c r="G181">
        <v>19514</v>
      </c>
      <c r="H181" s="1">
        <v>42704</v>
      </c>
      <c r="I181" s="2">
        <v>42.4</v>
      </c>
      <c r="J181" s="2"/>
      <c r="K181" s="2">
        <v>42.4</v>
      </c>
      <c r="L181" t="s">
        <v>20</v>
      </c>
      <c r="M181" t="s">
        <v>21</v>
      </c>
      <c r="N181" t="s">
        <v>22</v>
      </c>
      <c r="O181" t="s">
        <v>31</v>
      </c>
      <c r="P181" t="s">
        <v>349</v>
      </c>
      <c r="Q181" t="s">
        <v>350</v>
      </c>
      <c r="R181" t="s">
        <v>351</v>
      </c>
      <c r="S181">
        <f t="shared" si="2"/>
        <v>2016</v>
      </c>
    </row>
    <row r="182" spans="1:19" x14ac:dyDescent="0.25">
      <c r="A182">
        <v>345</v>
      </c>
      <c r="B182">
        <v>345101</v>
      </c>
      <c r="C182">
        <v>6125</v>
      </c>
      <c r="E182" t="s">
        <v>30</v>
      </c>
      <c r="F182" t="s">
        <v>19</v>
      </c>
      <c r="G182">
        <v>19514</v>
      </c>
      <c r="H182" s="1">
        <v>42674</v>
      </c>
      <c r="I182" s="2">
        <v>41.85</v>
      </c>
      <c r="J182" s="2"/>
      <c r="K182" s="2">
        <v>41.85</v>
      </c>
      <c r="L182" t="s">
        <v>20</v>
      </c>
      <c r="M182" t="s">
        <v>21</v>
      </c>
      <c r="N182" t="s">
        <v>22</v>
      </c>
      <c r="O182" t="s">
        <v>31</v>
      </c>
      <c r="P182" t="s">
        <v>349</v>
      </c>
      <c r="Q182" t="s">
        <v>350</v>
      </c>
      <c r="R182" t="s">
        <v>351</v>
      </c>
      <c r="S182">
        <f t="shared" si="2"/>
        <v>2016</v>
      </c>
    </row>
    <row r="183" spans="1:19" x14ac:dyDescent="0.25">
      <c r="A183">
        <v>345</v>
      </c>
      <c r="B183">
        <v>345101</v>
      </c>
      <c r="C183">
        <v>6125</v>
      </c>
      <c r="E183" t="s">
        <v>30</v>
      </c>
      <c r="F183" t="s">
        <v>19</v>
      </c>
      <c r="G183">
        <v>19514</v>
      </c>
      <c r="H183" s="1">
        <v>42643</v>
      </c>
      <c r="I183" s="2">
        <v>42.45</v>
      </c>
      <c r="J183" s="2"/>
      <c r="K183" s="2">
        <v>42.45</v>
      </c>
      <c r="L183" t="s">
        <v>20</v>
      </c>
      <c r="M183" t="s">
        <v>21</v>
      </c>
      <c r="N183" t="s">
        <v>22</v>
      </c>
      <c r="O183" t="s">
        <v>31</v>
      </c>
      <c r="P183" t="s">
        <v>349</v>
      </c>
      <c r="Q183" t="s">
        <v>350</v>
      </c>
      <c r="R183" t="s">
        <v>351</v>
      </c>
      <c r="S183">
        <f t="shared" si="2"/>
        <v>2016</v>
      </c>
    </row>
    <row r="184" spans="1:19" x14ac:dyDescent="0.25">
      <c r="A184">
        <v>345</v>
      </c>
      <c r="B184">
        <v>345101</v>
      </c>
      <c r="C184">
        <v>6125</v>
      </c>
      <c r="E184" t="s">
        <v>30</v>
      </c>
      <c r="F184" t="s">
        <v>19</v>
      </c>
      <c r="G184">
        <v>19514</v>
      </c>
      <c r="H184" s="1">
        <v>42613</v>
      </c>
      <c r="I184" s="2">
        <v>42.79</v>
      </c>
      <c r="J184" s="2"/>
      <c r="K184" s="2">
        <v>42.79</v>
      </c>
      <c r="L184" t="s">
        <v>20</v>
      </c>
      <c r="M184" t="s">
        <v>21</v>
      </c>
      <c r="N184" t="s">
        <v>22</v>
      </c>
      <c r="O184" t="s">
        <v>31</v>
      </c>
      <c r="P184" t="s">
        <v>349</v>
      </c>
      <c r="Q184" t="s">
        <v>350</v>
      </c>
      <c r="R184" t="s">
        <v>351</v>
      </c>
      <c r="S184">
        <f t="shared" si="2"/>
        <v>2016</v>
      </c>
    </row>
    <row r="185" spans="1:19" x14ac:dyDescent="0.25">
      <c r="A185">
        <v>345</v>
      </c>
      <c r="B185">
        <v>345101</v>
      </c>
      <c r="C185">
        <v>6125</v>
      </c>
      <c r="E185" t="s">
        <v>30</v>
      </c>
      <c r="F185" t="s">
        <v>19</v>
      </c>
      <c r="G185">
        <v>19514</v>
      </c>
      <c r="H185" s="1">
        <v>42582</v>
      </c>
      <c r="I185" s="2">
        <v>42.94</v>
      </c>
      <c r="J185" s="2"/>
      <c r="K185" s="2">
        <v>42.94</v>
      </c>
      <c r="L185" t="s">
        <v>20</v>
      </c>
      <c r="M185" t="s">
        <v>21</v>
      </c>
      <c r="N185" t="s">
        <v>22</v>
      </c>
      <c r="O185" t="s">
        <v>31</v>
      </c>
      <c r="P185" t="s">
        <v>349</v>
      </c>
      <c r="Q185" t="s">
        <v>350</v>
      </c>
      <c r="R185" t="s">
        <v>351</v>
      </c>
      <c r="S185">
        <f t="shared" si="2"/>
        <v>2016</v>
      </c>
    </row>
    <row r="186" spans="1:19" x14ac:dyDescent="0.25">
      <c r="A186">
        <v>345</v>
      </c>
      <c r="B186">
        <v>345101</v>
      </c>
      <c r="C186">
        <v>6125</v>
      </c>
      <c r="E186" t="s">
        <v>30</v>
      </c>
      <c r="F186" t="s">
        <v>19</v>
      </c>
      <c r="G186">
        <v>19514</v>
      </c>
      <c r="H186" s="1">
        <v>42551</v>
      </c>
      <c r="I186" s="2">
        <v>42.78</v>
      </c>
      <c r="J186" s="2"/>
      <c r="K186" s="2">
        <v>42.78</v>
      </c>
      <c r="L186" t="s">
        <v>20</v>
      </c>
      <c r="M186" t="s">
        <v>21</v>
      </c>
      <c r="N186" t="s">
        <v>22</v>
      </c>
      <c r="O186" t="s">
        <v>31</v>
      </c>
      <c r="P186" t="s">
        <v>349</v>
      </c>
      <c r="Q186" t="s">
        <v>350</v>
      </c>
      <c r="R186" t="s">
        <v>351</v>
      </c>
      <c r="S186">
        <f t="shared" si="2"/>
        <v>2016</v>
      </c>
    </row>
    <row r="187" spans="1:19" x14ac:dyDescent="0.25">
      <c r="A187">
        <v>345</v>
      </c>
      <c r="B187">
        <v>345101</v>
      </c>
      <c r="C187">
        <v>6125</v>
      </c>
      <c r="E187" t="s">
        <v>30</v>
      </c>
      <c r="F187" t="s">
        <v>19</v>
      </c>
      <c r="G187">
        <v>19514</v>
      </c>
      <c r="H187" s="1">
        <v>42521</v>
      </c>
      <c r="I187" s="2">
        <v>42.53</v>
      </c>
      <c r="J187" s="2"/>
      <c r="K187" s="2">
        <v>42.53</v>
      </c>
      <c r="L187" t="s">
        <v>20</v>
      </c>
      <c r="M187" t="s">
        <v>21</v>
      </c>
      <c r="N187" t="s">
        <v>22</v>
      </c>
      <c r="O187" t="s">
        <v>31</v>
      </c>
      <c r="P187" t="s">
        <v>349</v>
      </c>
      <c r="Q187" t="s">
        <v>350</v>
      </c>
      <c r="R187" t="s">
        <v>351</v>
      </c>
      <c r="S187">
        <f t="shared" si="2"/>
        <v>2016</v>
      </c>
    </row>
    <row r="188" spans="1:19" x14ac:dyDescent="0.25">
      <c r="A188">
        <v>345</v>
      </c>
      <c r="B188">
        <v>345101</v>
      </c>
      <c r="C188">
        <v>6125</v>
      </c>
      <c r="E188" t="s">
        <v>30</v>
      </c>
      <c r="F188" t="s">
        <v>19</v>
      </c>
      <c r="G188">
        <v>19514</v>
      </c>
      <c r="H188" s="1">
        <v>42490</v>
      </c>
      <c r="I188" s="2">
        <v>42.26</v>
      </c>
      <c r="J188" s="2"/>
      <c r="K188" s="2">
        <v>42.26</v>
      </c>
      <c r="L188" t="s">
        <v>20</v>
      </c>
      <c r="M188" t="s">
        <v>21</v>
      </c>
      <c r="N188" t="s">
        <v>22</v>
      </c>
      <c r="O188" t="s">
        <v>31</v>
      </c>
      <c r="P188" t="s">
        <v>349</v>
      </c>
      <c r="Q188" t="s">
        <v>350</v>
      </c>
      <c r="R188" t="s">
        <v>351</v>
      </c>
      <c r="S188">
        <f t="shared" si="2"/>
        <v>2016</v>
      </c>
    </row>
    <row r="189" spans="1:19" x14ac:dyDescent="0.25">
      <c r="A189">
        <v>345</v>
      </c>
      <c r="B189">
        <v>345101</v>
      </c>
      <c r="C189">
        <v>6125</v>
      </c>
      <c r="E189" t="s">
        <v>30</v>
      </c>
      <c r="F189" t="s">
        <v>19</v>
      </c>
      <c r="G189">
        <v>19514</v>
      </c>
      <c r="H189" s="1">
        <v>42460</v>
      </c>
      <c r="I189" s="2">
        <v>37.96</v>
      </c>
      <c r="J189" s="2"/>
      <c r="K189" s="2">
        <v>37.96</v>
      </c>
      <c r="L189" t="s">
        <v>20</v>
      </c>
      <c r="M189" t="s">
        <v>21</v>
      </c>
      <c r="N189" t="s">
        <v>22</v>
      </c>
      <c r="O189" t="s">
        <v>31</v>
      </c>
      <c r="P189" t="s">
        <v>349</v>
      </c>
      <c r="Q189" t="s">
        <v>350</v>
      </c>
      <c r="R189" t="s">
        <v>351</v>
      </c>
      <c r="S189">
        <f t="shared" si="2"/>
        <v>2016</v>
      </c>
    </row>
    <row r="190" spans="1:19" x14ac:dyDescent="0.25">
      <c r="A190">
        <v>345</v>
      </c>
      <c r="B190">
        <v>345101</v>
      </c>
      <c r="C190">
        <v>6125</v>
      </c>
      <c r="E190" t="s">
        <v>30</v>
      </c>
      <c r="F190" t="s">
        <v>19</v>
      </c>
      <c r="G190">
        <v>19514</v>
      </c>
      <c r="H190" s="1">
        <v>42429</v>
      </c>
      <c r="I190" s="2">
        <v>37.89</v>
      </c>
      <c r="J190" s="2"/>
      <c r="K190" s="2">
        <v>37.89</v>
      </c>
      <c r="L190" t="s">
        <v>20</v>
      </c>
      <c r="M190" t="s">
        <v>21</v>
      </c>
      <c r="N190" t="s">
        <v>22</v>
      </c>
      <c r="O190" t="s">
        <v>31</v>
      </c>
      <c r="P190" t="s">
        <v>349</v>
      </c>
      <c r="Q190" t="s">
        <v>350</v>
      </c>
      <c r="R190" t="s">
        <v>351</v>
      </c>
      <c r="S190">
        <f t="shared" si="2"/>
        <v>2016</v>
      </c>
    </row>
    <row r="191" spans="1:19" x14ac:dyDescent="0.25">
      <c r="A191">
        <v>345</v>
      </c>
      <c r="B191">
        <v>345101</v>
      </c>
      <c r="C191">
        <v>6125</v>
      </c>
      <c r="E191" t="s">
        <v>30</v>
      </c>
      <c r="F191" t="s">
        <v>19</v>
      </c>
      <c r="G191">
        <v>19514</v>
      </c>
      <c r="H191" s="1">
        <v>42400</v>
      </c>
      <c r="I191" s="2">
        <v>37.86</v>
      </c>
      <c r="J191" s="2"/>
      <c r="K191" s="2">
        <v>37.86</v>
      </c>
      <c r="L191" t="s">
        <v>20</v>
      </c>
      <c r="M191" t="s">
        <v>21</v>
      </c>
      <c r="N191" t="s">
        <v>22</v>
      </c>
      <c r="O191" t="s">
        <v>31</v>
      </c>
      <c r="P191" t="s">
        <v>349</v>
      </c>
      <c r="Q191" t="s">
        <v>350</v>
      </c>
      <c r="R191" t="s">
        <v>351</v>
      </c>
      <c r="S191">
        <f t="shared" si="2"/>
        <v>2016</v>
      </c>
    </row>
    <row r="192" spans="1:19" x14ac:dyDescent="0.25">
      <c r="A192">
        <v>345</v>
      </c>
      <c r="B192">
        <v>345102</v>
      </c>
      <c r="C192">
        <v>6125</v>
      </c>
      <c r="E192" t="s">
        <v>353</v>
      </c>
      <c r="F192" t="s">
        <v>19</v>
      </c>
      <c r="G192">
        <v>359885</v>
      </c>
      <c r="H192" s="1">
        <v>43100</v>
      </c>
      <c r="I192" s="2">
        <v>99.44</v>
      </c>
      <c r="J192" s="2"/>
      <c r="K192" s="2">
        <v>99.44</v>
      </c>
      <c r="L192" t="s">
        <v>20</v>
      </c>
      <c r="M192" t="s">
        <v>21</v>
      </c>
      <c r="N192" t="s">
        <v>22</v>
      </c>
      <c r="O192" t="s">
        <v>31</v>
      </c>
      <c r="P192" t="s">
        <v>349</v>
      </c>
      <c r="Q192" t="s">
        <v>350</v>
      </c>
      <c r="R192" t="s">
        <v>351</v>
      </c>
      <c r="S192">
        <f t="shared" si="2"/>
        <v>2017</v>
      </c>
    </row>
    <row r="193" spans="1:19" x14ac:dyDescent="0.25">
      <c r="A193">
        <v>345</v>
      </c>
      <c r="B193">
        <v>345102</v>
      </c>
      <c r="C193">
        <v>6125</v>
      </c>
      <c r="E193" t="s">
        <v>30</v>
      </c>
      <c r="F193" t="s">
        <v>19</v>
      </c>
      <c r="G193">
        <v>19514</v>
      </c>
      <c r="H193" s="1">
        <v>43100</v>
      </c>
      <c r="I193" s="2">
        <v>438.89</v>
      </c>
      <c r="J193" s="2"/>
      <c r="K193" s="2">
        <v>438.89</v>
      </c>
      <c r="L193" t="s">
        <v>20</v>
      </c>
      <c r="M193" t="s">
        <v>21</v>
      </c>
      <c r="N193" t="s">
        <v>22</v>
      </c>
      <c r="O193" t="s">
        <v>31</v>
      </c>
      <c r="P193" t="s">
        <v>349</v>
      </c>
      <c r="Q193" t="s">
        <v>350</v>
      </c>
      <c r="R193" t="s">
        <v>351</v>
      </c>
      <c r="S193">
        <f t="shared" si="2"/>
        <v>2017</v>
      </c>
    </row>
    <row r="194" spans="1:19" x14ac:dyDescent="0.25">
      <c r="A194">
        <v>345</v>
      </c>
      <c r="B194">
        <v>345102</v>
      </c>
      <c r="C194">
        <v>6125</v>
      </c>
      <c r="E194" t="s">
        <v>30</v>
      </c>
      <c r="F194" t="s">
        <v>19</v>
      </c>
      <c r="G194">
        <v>19514</v>
      </c>
      <c r="H194" s="1">
        <v>43069</v>
      </c>
      <c r="I194" s="2">
        <v>473.05</v>
      </c>
      <c r="J194" s="2"/>
      <c r="K194" s="2">
        <v>473.05</v>
      </c>
      <c r="L194" t="s">
        <v>20</v>
      </c>
      <c r="M194" t="s">
        <v>21</v>
      </c>
      <c r="N194" t="s">
        <v>22</v>
      </c>
      <c r="O194" t="s">
        <v>31</v>
      </c>
      <c r="P194" t="s">
        <v>349</v>
      </c>
      <c r="Q194" t="s">
        <v>350</v>
      </c>
      <c r="R194" t="s">
        <v>351</v>
      </c>
      <c r="S194">
        <f t="shared" si="2"/>
        <v>2017</v>
      </c>
    </row>
    <row r="195" spans="1:19" x14ac:dyDescent="0.25">
      <c r="A195">
        <v>345</v>
      </c>
      <c r="B195">
        <v>345102</v>
      </c>
      <c r="C195">
        <v>6125</v>
      </c>
      <c r="E195" t="s">
        <v>30</v>
      </c>
      <c r="F195" t="s">
        <v>19</v>
      </c>
      <c r="G195">
        <v>19514</v>
      </c>
      <c r="H195" s="1">
        <v>43039</v>
      </c>
      <c r="I195" s="2">
        <v>460.95</v>
      </c>
      <c r="J195" s="2"/>
      <c r="K195" s="2">
        <v>460.95</v>
      </c>
      <c r="L195" t="s">
        <v>20</v>
      </c>
      <c r="M195" t="s">
        <v>21</v>
      </c>
      <c r="N195" t="s">
        <v>22</v>
      </c>
      <c r="O195" t="s">
        <v>31</v>
      </c>
      <c r="P195" t="s">
        <v>349</v>
      </c>
      <c r="Q195" t="s">
        <v>350</v>
      </c>
      <c r="R195" t="s">
        <v>351</v>
      </c>
      <c r="S195">
        <f t="shared" ref="S195:S258" si="3">YEAR(H195)</f>
        <v>2017</v>
      </c>
    </row>
    <row r="196" spans="1:19" x14ac:dyDescent="0.25">
      <c r="A196">
        <v>345</v>
      </c>
      <c r="B196">
        <v>345102</v>
      </c>
      <c r="C196">
        <v>6125</v>
      </c>
      <c r="E196" t="s">
        <v>30</v>
      </c>
      <c r="F196" t="s">
        <v>19</v>
      </c>
      <c r="G196">
        <v>19514</v>
      </c>
      <c r="H196" s="1">
        <v>43008</v>
      </c>
      <c r="I196" s="2">
        <v>458.08</v>
      </c>
      <c r="J196" s="2"/>
      <c r="K196" s="2">
        <v>458.08</v>
      </c>
      <c r="L196" t="s">
        <v>20</v>
      </c>
      <c r="M196" t="s">
        <v>21</v>
      </c>
      <c r="N196" t="s">
        <v>22</v>
      </c>
      <c r="O196" t="s">
        <v>31</v>
      </c>
      <c r="P196" t="s">
        <v>349</v>
      </c>
      <c r="Q196" t="s">
        <v>350</v>
      </c>
      <c r="R196" t="s">
        <v>351</v>
      </c>
      <c r="S196">
        <f t="shared" si="3"/>
        <v>2017</v>
      </c>
    </row>
    <row r="197" spans="1:19" x14ac:dyDescent="0.25">
      <c r="A197">
        <v>345</v>
      </c>
      <c r="B197">
        <v>345102</v>
      </c>
      <c r="C197">
        <v>6125</v>
      </c>
      <c r="E197" t="s">
        <v>30</v>
      </c>
      <c r="F197" t="s">
        <v>19</v>
      </c>
      <c r="G197">
        <v>19514</v>
      </c>
      <c r="H197" s="1">
        <v>42978</v>
      </c>
      <c r="I197" s="2">
        <v>468.06</v>
      </c>
      <c r="J197" s="2"/>
      <c r="K197" s="2">
        <v>468.06</v>
      </c>
      <c r="L197" t="s">
        <v>20</v>
      </c>
      <c r="M197" t="s">
        <v>21</v>
      </c>
      <c r="N197" t="s">
        <v>22</v>
      </c>
      <c r="O197" t="s">
        <v>31</v>
      </c>
      <c r="P197" t="s">
        <v>349</v>
      </c>
      <c r="Q197" t="s">
        <v>350</v>
      </c>
      <c r="R197" t="s">
        <v>351</v>
      </c>
      <c r="S197">
        <f t="shared" si="3"/>
        <v>2017</v>
      </c>
    </row>
    <row r="198" spans="1:19" x14ac:dyDescent="0.25">
      <c r="A198">
        <v>345</v>
      </c>
      <c r="B198">
        <v>345102</v>
      </c>
      <c r="C198">
        <v>6125</v>
      </c>
      <c r="E198" t="s">
        <v>30</v>
      </c>
      <c r="F198" t="s">
        <v>19</v>
      </c>
      <c r="G198">
        <v>19514</v>
      </c>
      <c r="H198" s="1">
        <v>42947</v>
      </c>
      <c r="I198" s="2">
        <v>462.03</v>
      </c>
      <c r="J198" s="2"/>
      <c r="K198" s="2">
        <v>462.03</v>
      </c>
      <c r="L198" t="s">
        <v>20</v>
      </c>
      <c r="M198" t="s">
        <v>21</v>
      </c>
      <c r="N198" t="s">
        <v>22</v>
      </c>
      <c r="O198" t="s">
        <v>31</v>
      </c>
      <c r="P198" t="s">
        <v>349</v>
      </c>
      <c r="Q198" t="s">
        <v>350</v>
      </c>
      <c r="R198" t="s">
        <v>351</v>
      </c>
      <c r="S198">
        <f t="shared" si="3"/>
        <v>2017</v>
      </c>
    </row>
    <row r="199" spans="1:19" x14ac:dyDescent="0.25">
      <c r="A199">
        <v>345</v>
      </c>
      <c r="B199">
        <v>345102</v>
      </c>
      <c r="C199">
        <v>6125</v>
      </c>
      <c r="E199" t="s">
        <v>30</v>
      </c>
      <c r="F199" t="s">
        <v>19</v>
      </c>
      <c r="G199">
        <v>19514</v>
      </c>
      <c r="H199" s="1">
        <v>42916</v>
      </c>
      <c r="I199" s="2">
        <v>459.48</v>
      </c>
      <c r="J199" s="2"/>
      <c r="K199" s="2">
        <v>459.48</v>
      </c>
      <c r="L199" t="s">
        <v>20</v>
      </c>
      <c r="M199" t="s">
        <v>21</v>
      </c>
      <c r="N199" t="s">
        <v>22</v>
      </c>
      <c r="O199" t="s">
        <v>31</v>
      </c>
      <c r="P199" t="s">
        <v>349</v>
      </c>
      <c r="Q199" t="s">
        <v>350</v>
      </c>
      <c r="R199" t="s">
        <v>351</v>
      </c>
      <c r="S199">
        <f t="shared" si="3"/>
        <v>2017</v>
      </c>
    </row>
    <row r="200" spans="1:19" x14ac:dyDescent="0.25">
      <c r="A200">
        <v>345</v>
      </c>
      <c r="B200">
        <v>345102</v>
      </c>
      <c r="C200">
        <v>6125</v>
      </c>
      <c r="E200" t="s">
        <v>30</v>
      </c>
      <c r="F200" t="s">
        <v>19</v>
      </c>
      <c r="G200">
        <v>19514</v>
      </c>
      <c r="H200" s="1">
        <v>42886</v>
      </c>
      <c r="I200" s="2">
        <v>456.72</v>
      </c>
      <c r="J200" s="2"/>
      <c r="K200" s="2">
        <v>456.72</v>
      </c>
      <c r="L200" t="s">
        <v>20</v>
      </c>
      <c r="M200" t="s">
        <v>21</v>
      </c>
      <c r="N200" t="s">
        <v>22</v>
      </c>
      <c r="O200" t="s">
        <v>31</v>
      </c>
      <c r="P200" t="s">
        <v>349</v>
      </c>
      <c r="Q200" t="s">
        <v>350</v>
      </c>
      <c r="R200" t="s">
        <v>351</v>
      </c>
      <c r="S200">
        <f t="shared" si="3"/>
        <v>2017</v>
      </c>
    </row>
    <row r="201" spans="1:19" x14ac:dyDescent="0.25">
      <c r="A201">
        <v>345</v>
      </c>
      <c r="B201">
        <v>345102</v>
      </c>
      <c r="C201">
        <v>6125</v>
      </c>
      <c r="E201" t="s">
        <v>30</v>
      </c>
      <c r="F201" t="s">
        <v>19</v>
      </c>
      <c r="G201">
        <v>19514</v>
      </c>
      <c r="H201" s="1">
        <v>42855</v>
      </c>
      <c r="I201" s="2">
        <v>456.04</v>
      </c>
      <c r="J201" s="2"/>
      <c r="K201" s="2">
        <v>456.04</v>
      </c>
      <c r="L201" t="s">
        <v>20</v>
      </c>
      <c r="M201" t="s">
        <v>21</v>
      </c>
      <c r="N201" t="s">
        <v>22</v>
      </c>
      <c r="O201" t="s">
        <v>31</v>
      </c>
      <c r="P201" t="s">
        <v>349</v>
      </c>
      <c r="Q201" t="s">
        <v>350</v>
      </c>
      <c r="R201" t="s">
        <v>351</v>
      </c>
      <c r="S201">
        <f t="shared" si="3"/>
        <v>2017</v>
      </c>
    </row>
    <row r="202" spans="1:19" x14ac:dyDescent="0.25">
      <c r="A202">
        <v>345</v>
      </c>
      <c r="B202">
        <v>345102</v>
      </c>
      <c r="C202">
        <v>6125</v>
      </c>
      <c r="E202" t="s">
        <v>30</v>
      </c>
      <c r="F202" t="s">
        <v>19</v>
      </c>
      <c r="G202">
        <v>19514</v>
      </c>
      <c r="H202" s="1">
        <v>42825</v>
      </c>
      <c r="I202" s="2">
        <v>435.47</v>
      </c>
      <c r="J202" s="2"/>
      <c r="K202" s="2">
        <v>435.47</v>
      </c>
      <c r="L202" t="s">
        <v>20</v>
      </c>
      <c r="M202" t="s">
        <v>21</v>
      </c>
      <c r="N202" t="s">
        <v>22</v>
      </c>
      <c r="O202" t="s">
        <v>31</v>
      </c>
      <c r="P202" t="s">
        <v>349</v>
      </c>
      <c r="Q202" t="s">
        <v>350</v>
      </c>
      <c r="R202" t="s">
        <v>351</v>
      </c>
      <c r="S202">
        <f t="shared" si="3"/>
        <v>2017</v>
      </c>
    </row>
    <row r="203" spans="1:19" x14ac:dyDescent="0.25">
      <c r="A203">
        <v>345</v>
      </c>
      <c r="B203">
        <v>345102</v>
      </c>
      <c r="C203">
        <v>6125</v>
      </c>
      <c r="E203" t="s">
        <v>30</v>
      </c>
      <c r="F203" t="s">
        <v>19</v>
      </c>
      <c r="G203">
        <v>19514</v>
      </c>
      <c r="H203" s="1">
        <v>42794</v>
      </c>
      <c r="I203" s="2">
        <v>393.6</v>
      </c>
      <c r="J203" s="2"/>
      <c r="K203" s="2">
        <v>393.6</v>
      </c>
      <c r="L203" t="s">
        <v>20</v>
      </c>
      <c r="M203" t="s">
        <v>21</v>
      </c>
      <c r="N203" t="s">
        <v>22</v>
      </c>
      <c r="O203" t="s">
        <v>31</v>
      </c>
      <c r="P203" t="s">
        <v>349</v>
      </c>
      <c r="Q203" t="s">
        <v>350</v>
      </c>
      <c r="R203" t="s">
        <v>351</v>
      </c>
      <c r="S203">
        <f t="shared" si="3"/>
        <v>2017</v>
      </c>
    </row>
    <row r="204" spans="1:19" x14ac:dyDescent="0.25">
      <c r="A204">
        <v>345</v>
      </c>
      <c r="B204">
        <v>345102</v>
      </c>
      <c r="C204">
        <v>6125</v>
      </c>
      <c r="E204" t="s">
        <v>32</v>
      </c>
      <c r="F204" t="s">
        <v>19</v>
      </c>
      <c r="G204">
        <v>19672</v>
      </c>
      <c r="H204" s="1">
        <v>42794</v>
      </c>
      <c r="I204" s="2">
        <v>3.56</v>
      </c>
      <c r="J204" s="2"/>
      <c r="K204" s="2">
        <v>3.56</v>
      </c>
      <c r="L204" t="s">
        <v>20</v>
      </c>
      <c r="M204" t="s">
        <v>21</v>
      </c>
      <c r="N204" t="s">
        <v>22</v>
      </c>
      <c r="O204" t="s">
        <v>31</v>
      </c>
      <c r="P204" t="s">
        <v>349</v>
      </c>
      <c r="Q204" t="s">
        <v>350</v>
      </c>
      <c r="R204" t="s">
        <v>351</v>
      </c>
      <c r="S204">
        <f t="shared" si="3"/>
        <v>2017</v>
      </c>
    </row>
    <row r="205" spans="1:19" x14ac:dyDescent="0.25">
      <c r="A205">
        <v>345</v>
      </c>
      <c r="B205">
        <v>345102</v>
      </c>
      <c r="C205">
        <v>6125</v>
      </c>
      <c r="E205" t="s">
        <v>30</v>
      </c>
      <c r="F205" t="s">
        <v>19</v>
      </c>
      <c r="G205">
        <v>19514</v>
      </c>
      <c r="H205" s="1">
        <v>42766</v>
      </c>
      <c r="I205" s="2">
        <v>394.01</v>
      </c>
      <c r="J205" s="2"/>
      <c r="K205" s="2">
        <v>394.01</v>
      </c>
      <c r="L205" t="s">
        <v>20</v>
      </c>
      <c r="M205" t="s">
        <v>21</v>
      </c>
      <c r="N205" t="s">
        <v>22</v>
      </c>
      <c r="O205" t="s">
        <v>31</v>
      </c>
      <c r="P205" t="s">
        <v>349</v>
      </c>
      <c r="Q205" t="s">
        <v>350</v>
      </c>
      <c r="R205" t="s">
        <v>351</v>
      </c>
      <c r="S205">
        <f t="shared" si="3"/>
        <v>2017</v>
      </c>
    </row>
    <row r="206" spans="1:19" x14ac:dyDescent="0.25">
      <c r="A206">
        <v>345</v>
      </c>
      <c r="B206">
        <v>345102</v>
      </c>
      <c r="C206">
        <v>6125</v>
      </c>
      <c r="E206" t="s">
        <v>30</v>
      </c>
      <c r="F206" t="s">
        <v>19</v>
      </c>
      <c r="G206">
        <v>19514</v>
      </c>
      <c r="H206" s="1">
        <v>42735</v>
      </c>
      <c r="I206" s="2">
        <v>373.06</v>
      </c>
      <c r="J206" s="2"/>
      <c r="K206" s="2">
        <v>373.06</v>
      </c>
      <c r="L206" t="s">
        <v>20</v>
      </c>
      <c r="M206" t="s">
        <v>21</v>
      </c>
      <c r="N206" t="s">
        <v>22</v>
      </c>
      <c r="O206" t="s">
        <v>31</v>
      </c>
      <c r="P206" t="s">
        <v>349</v>
      </c>
      <c r="Q206" t="s">
        <v>350</v>
      </c>
      <c r="R206" t="s">
        <v>351</v>
      </c>
      <c r="S206">
        <f t="shared" si="3"/>
        <v>2016</v>
      </c>
    </row>
    <row r="207" spans="1:19" x14ac:dyDescent="0.25">
      <c r="A207">
        <v>345</v>
      </c>
      <c r="B207">
        <v>345102</v>
      </c>
      <c r="C207">
        <v>6125</v>
      </c>
      <c r="E207" t="s">
        <v>30</v>
      </c>
      <c r="F207" t="s">
        <v>19</v>
      </c>
      <c r="G207">
        <v>19514</v>
      </c>
      <c r="H207" s="1">
        <v>42704</v>
      </c>
      <c r="I207" s="2">
        <v>373.14</v>
      </c>
      <c r="J207" s="2"/>
      <c r="K207" s="2">
        <v>373.14</v>
      </c>
      <c r="L207" t="s">
        <v>20</v>
      </c>
      <c r="M207" t="s">
        <v>21</v>
      </c>
      <c r="N207" t="s">
        <v>22</v>
      </c>
      <c r="O207" t="s">
        <v>31</v>
      </c>
      <c r="P207" t="s">
        <v>349</v>
      </c>
      <c r="Q207" t="s">
        <v>350</v>
      </c>
      <c r="R207" t="s">
        <v>351</v>
      </c>
      <c r="S207">
        <f t="shared" si="3"/>
        <v>2016</v>
      </c>
    </row>
    <row r="208" spans="1:19" x14ac:dyDescent="0.25">
      <c r="A208">
        <v>345</v>
      </c>
      <c r="B208">
        <v>345102</v>
      </c>
      <c r="C208">
        <v>6125</v>
      </c>
      <c r="E208" t="s">
        <v>30</v>
      </c>
      <c r="F208" t="s">
        <v>19</v>
      </c>
      <c r="G208">
        <v>19514</v>
      </c>
      <c r="H208" s="1">
        <v>42674</v>
      </c>
      <c r="I208" s="2">
        <v>371.14</v>
      </c>
      <c r="J208" s="2"/>
      <c r="K208" s="2">
        <v>371.14</v>
      </c>
      <c r="L208" t="s">
        <v>20</v>
      </c>
      <c r="M208" t="s">
        <v>21</v>
      </c>
      <c r="N208" t="s">
        <v>22</v>
      </c>
      <c r="O208" t="s">
        <v>31</v>
      </c>
      <c r="P208" t="s">
        <v>349</v>
      </c>
      <c r="Q208" t="s">
        <v>350</v>
      </c>
      <c r="R208" t="s">
        <v>351</v>
      </c>
      <c r="S208">
        <f t="shared" si="3"/>
        <v>2016</v>
      </c>
    </row>
    <row r="209" spans="1:19" x14ac:dyDescent="0.25">
      <c r="A209">
        <v>345</v>
      </c>
      <c r="B209">
        <v>345102</v>
      </c>
      <c r="C209">
        <v>6125</v>
      </c>
      <c r="E209" t="s">
        <v>30</v>
      </c>
      <c r="F209" t="s">
        <v>19</v>
      </c>
      <c r="G209">
        <v>19514</v>
      </c>
      <c r="H209" s="1">
        <v>42643</v>
      </c>
      <c r="I209" s="2">
        <v>375.11</v>
      </c>
      <c r="J209" s="2"/>
      <c r="K209" s="2">
        <v>375.11</v>
      </c>
      <c r="L209" t="s">
        <v>20</v>
      </c>
      <c r="M209" t="s">
        <v>21</v>
      </c>
      <c r="N209" t="s">
        <v>22</v>
      </c>
      <c r="O209" t="s">
        <v>31</v>
      </c>
      <c r="P209" t="s">
        <v>349</v>
      </c>
      <c r="Q209" t="s">
        <v>350</v>
      </c>
      <c r="R209" t="s">
        <v>351</v>
      </c>
      <c r="S209">
        <f t="shared" si="3"/>
        <v>2016</v>
      </c>
    </row>
    <row r="210" spans="1:19" x14ac:dyDescent="0.25">
      <c r="A210">
        <v>345</v>
      </c>
      <c r="B210">
        <v>345102</v>
      </c>
      <c r="C210">
        <v>6125</v>
      </c>
      <c r="E210" t="s">
        <v>30</v>
      </c>
      <c r="F210" t="s">
        <v>19</v>
      </c>
      <c r="G210">
        <v>19514</v>
      </c>
      <c r="H210" s="1">
        <v>42613</v>
      </c>
      <c r="I210" s="2">
        <v>374.35</v>
      </c>
      <c r="J210" s="2"/>
      <c r="K210" s="2">
        <v>374.35</v>
      </c>
      <c r="L210" t="s">
        <v>20</v>
      </c>
      <c r="M210" t="s">
        <v>21</v>
      </c>
      <c r="N210" t="s">
        <v>22</v>
      </c>
      <c r="O210" t="s">
        <v>31</v>
      </c>
      <c r="P210" t="s">
        <v>349</v>
      </c>
      <c r="Q210" t="s">
        <v>350</v>
      </c>
      <c r="R210" t="s">
        <v>351</v>
      </c>
      <c r="S210">
        <f t="shared" si="3"/>
        <v>2016</v>
      </c>
    </row>
    <row r="211" spans="1:19" x14ac:dyDescent="0.25">
      <c r="A211">
        <v>345</v>
      </c>
      <c r="B211">
        <v>345102</v>
      </c>
      <c r="C211">
        <v>6125</v>
      </c>
      <c r="E211" t="s">
        <v>30</v>
      </c>
      <c r="F211" t="s">
        <v>19</v>
      </c>
      <c r="G211">
        <v>19514</v>
      </c>
      <c r="H211" s="1">
        <v>42582</v>
      </c>
      <c r="I211" s="2">
        <v>375.44</v>
      </c>
      <c r="J211" s="2"/>
      <c r="K211" s="2">
        <v>375.44</v>
      </c>
      <c r="L211" t="s">
        <v>20</v>
      </c>
      <c r="M211" t="s">
        <v>21</v>
      </c>
      <c r="N211" t="s">
        <v>22</v>
      </c>
      <c r="O211" t="s">
        <v>31</v>
      </c>
      <c r="P211" t="s">
        <v>349</v>
      </c>
      <c r="Q211" t="s">
        <v>350</v>
      </c>
      <c r="R211" t="s">
        <v>351</v>
      </c>
      <c r="S211">
        <f t="shared" si="3"/>
        <v>2016</v>
      </c>
    </row>
    <row r="212" spans="1:19" x14ac:dyDescent="0.25">
      <c r="A212">
        <v>345</v>
      </c>
      <c r="B212">
        <v>345102</v>
      </c>
      <c r="C212">
        <v>6125</v>
      </c>
      <c r="E212" t="s">
        <v>30</v>
      </c>
      <c r="F212" t="s">
        <v>19</v>
      </c>
      <c r="G212">
        <v>19514</v>
      </c>
      <c r="H212" s="1">
        <v>42551</v>
      </c>
      <c r="I212" s="2">
        <v>374.87</v>
      </c>
      <c r="J212" s="2"/>
      <c r="K212" s="2">
        <v>374.87</v>
      </c>
      <c r="L212" t="s">
        <v>20</v>
      </c>
      <c r="M212" t="s">
        <v>21</v>
      </c>
      <c r="N212" t="s">
        <v>22</v>
      </c>
      <c r="O212" t="s">
        <v>31</v>
      </c>
      <c r="P212" t="s">
        <v>349</v>
      </c>
      <c r="Q212" t="s">
        <v>350</v>
      </c>
      <c r="R212" t="s">
        <v>351</v>
      </c>
      <c r="S212">
        <f t="shared" si="3"/>
        <v>2016</v>
      </c>
    </row>
    <row r="213" spans="1:19" x14ac:dyDescent="0.25">
      <c r="A213">
        <v>345</v>
      </c>
      <c r="B213">
        <v>345102</v>
      </c>
      <c r="C213">
        <v>6125</v>
      </c>
      <c r="E213" t="s">
        <v>30</v>
      </c>
      <c r="F213" t="s">
        <v>19</v>
      </c>
      <c r="G213">
        <v>19514</v>
      </c>
      <c r="H213" s="1">
        <v>42521</v>
      </c>
      <c r="I213" s="2">
        <v>374.5</v>
      </c>
      <c r="J213" s="2"/>
      <c r="K213" s="2">
        <v>374.5</v>
      </c>
      <c r="L213" t="s">
        <v>20</v>
      </c>
      <c r="M213" t="s">
        <v>21</v>
      </c>
      <c r="N213" t="s">
        <v>22</v>
      </c>
      <c r="O213" t="s">
        <v>31</v>
      </c>
      <c r="P213" t="s">
        <v>349</v>
      </c>
      <c r="Q213" t="s">
        <v>350</v>
      </c>
      <c r="R213" t="s">
        <v>351</v>
      </c>
      <c r="S213">
        <f t="shared" si="3"/>
        <v>2016</v>
      </c>
    </row>
    <row r="214" spans="1:19" x14ac:dyDescent="0.25">
      <c r="A214">
        <v>345</v>
      </c>
      <c r="B214">
        <v>345102</v>
      </c>
      <c r="C214">
        <v>6125</v>
      </c>
      <c r="E214" t="s">
        <v>30</v>
      </c>
      <c r="F214" t="s">
        <v>19</v>
      </c>
      <c r="G214">
        <v>19514</v>
      </c>
      <c r="H214" s="1">
        <v>42490</v>
      </c>
      <c r="I214" s="2">
        <v>374.75</v>
      </c>
      <c r="J214" s="2"/>
      <c r="K214" s="2">
        <v>374.75</v>
      </c>
      <c r="L214" t="s">
        <v>20</v>
      </c>
      <c r="M214" t="s">
        <v>21</v>
      </c>
      <c r="N214" t="s">
        <v>22</v>
      </c>
      <c r="O214" t="s">
        <v>31</v>
      </c>
      <c r="P214" t="s">
        <v>349</v>
      </c>
      <c r="Q214" t="s">
        <v>350</v>
      </c>
      <c r="R214" t="s">
        <v>351</v>
      </c>
      <c r="S214">
        <f t="shared" si="3"/>
        <v>2016</v>
      </c>
    </row>
    <row r="215" spans="1:19" x14ac:dyDescent="0.25">
      <c r="A215">
        <v>345</v>
      </c>
      <c r="B215">
        <v>345102</v>
      </c>
      <c r="C215">
        <v>6125</v>
      </c>
      <c r="E215" t="s">
        <v>30</v>
      </c>
      <c r="F215" t="s">
        <v>19</v>
      </c>
      <c r="G215">
        <v>19514</v>
      </c>
      <c r="H215" s="1">
        <v>42460</v>
      </c>
      <c r="I215" s="2">
        <v>337.21</v>
      </c>
      <c r="J215" s="2"/>
      <c r="K215" s="2">
        <v>337.21</v>
      </c>
      <c r="L215" t="s">
        <v>20</v>
      </c>
      <c r="M215" t="s">
        <v>21</v>
      </c>
      <c r="N215" t="s">
        <v>22</v>
      </c>
      <c r="O215" t="s">
        <v>31</v>
      </c>
      <c r="P215" t="s">
        <v>349</v>
      </c>
      <c r="Q215" t="s">
        <v>350</v>
      </c>
      <c r="R215" t="s">
        <v>351</v>
      </c>
      <c r="S215">
        <f t="shared" si="3"/>
        <v>2016</v>
      </c>
    </row>
    <row r="216" spans="1:19" x14ac:dyDescent="0.25">
      <c r="A216">
        <v>345</v>
      </c>
      <c r="B216">
        <v>345102</v>
      </c>
      <c r="C216">
        <v>6125</v>
      </c>
      <c r="E216" t="s">
        <v>30</v>
      </c>
      <c r="F216" t="s">
        <v>19</v>
      </c>
      <c r="G216">
        <v>19514</v>
      </c>
      <c r="H216" s="1">
        <v>42429</v>
      </c>
      <c r="I216" s="2">
        <v>337.95</v>
      </c>
      <c r="J216" s="2"/>
      <c r="K216" s="2">
        <v>337.95</v>
      </c>
      <c r="L216" t="s">
        <v>20</v>
      </c>
      <c r="M216" t="s">
        <v>21</v>
      </c>
      <c r="N216" t="s">
        <v>22</v>
      </c>
      <c r="O216" t="s">
        <v>31</v>
      </c>
      <c r="P216" t="s">
        <v>349</v>
      </c>
      <c r="Q216" t="s">
        <v>350</v>
      </c>
      <c r="R216" t="s">
        <v>351</v>
      </c>
      <c r="S216">
        <f t="shared" si="3"/>
        <v>2016</v>
      </c>
    </row>
    <row r="217" spans="1:19" x14ac:dyDescent="0.25">
      <c r="A217">
        <v>345</v>
      </c>
      <c r="B217">
        <v>345102</v>
      </c>
      <c r="C217">
        <v>6125</v>
      </c>
      <c r="E217" t="s">
        <v>30</v>
      </c>
      <c r="F217" t="s">
        <v>19</v>
      </c>
      <c r="G217">
        <v>19514</v>
      </c>
      <c r="H217" s="1">
        <v>42400</v>
      </c>
      <c r="I217" s="2">
        <v>338.18</v>
      </c>
      <c r="J217" s="2"/>
      <c r="K217" s="2">
        <v>338.18</v>
      </c>
      <c r="L217" t="s">
        <v>20</v>
      </c>
      <c r="M217" t="s">
        <v>21</v>
      </c>
      <c r="N217" t="s">
        <v>22</v>
      </c>
      <c r="O217" t="s">
        <v>31</v>
      </c>
      <c r="P217" t="s">
        <v>349</v>
      </c>
      <c r="Q217" t="s">
        <v>350</v>
      </c>
      <c r="R217" t="s">
        <v>351</v>
      </c>
      <c r="S217">
        <f t="shared" si="3"/>
        <v>2016</v>
      </c>
    </row>
    <row r="218" spans="1:19" x14ac:dyDescent="0.25">
      <c r="A218">
        <v>345</v>
      </c>
      <c r="B218">
        <v>345101</v>
      </c>
      <c r="C218">
        <v>6130</v>
      </c>
      <c r="E218" t="s">
        <v>35</v>
      </c>
      <c r="F218" t="s">
        <v>19</v>
      </c>
      <c r="G218">
        <v>308172</v>
      </c>
      <c r="H218" s="1">
        <v>43100</v>
      </c>
      <c r="I218" s="2">
        <v>15.66</v>
      </c>
      <c r="J218" s="2"/>
      <c r="K218" s="2">
        <v>15.66</v>
      </c>
      <c r="L218" t="s">
        <v>20</v>
      </c>
      <c r="M218" t="s">
        <v>21</v>
      </c>
      <c r="N218" t="s">
        <v>22</v>
      </c>
      <c r="O218" t="s">
        <v>34</v>
      </c>
      <c r="P218" t="s">
        <v>349</v>
      </c>
      <c r="Q218" t="s">
        <v>350</v>
      </c>
      <c r="R218" t="s">
        <v>351</v>
      </c>
      <c r="S218">
        <f t="shared" si="3"/>
        <v>2017</v>
      </c>
    </row>
    <row r="219" spans="1:19" x14ac:dyDescent="0.25">
      <c r="A219">
        <v>345</v>
      </c>
      <c r="B219">
        <v>345101</v>
      </c>
      <c r="C219">
        <v>6130</v>
      </c>
      <c r="E219" t="s">
        <v>33</v>
      </c>
      <c r="F219" t="s">
        <v>19</v>
      </c>
      <c r="G219">
        <v>19548</v>
      </c>
      <c r="H219" s="1">
        <v>43100</v>
      </c>
      <c r="I219" s="2">
        <v>98.58</v>
      </c>
      <c r="J219" s="2"/>
      <c r="K219" s="2">
        <v>98.58</v>
      </c>
      <c r="L219" t="s">
        <v>20</v>
      </c>
      <c r="M219" t="s">
        <v>21</v>
      </c>
      <c r="N219" t="s">
        <v>22</v>
      </c>
      <c r="O219" t="s">
        <v>34</v>
      </c>
      <c r="P219" t="s">
        <v>349</v>
      </c>
      <c r="Q219" t="s">
        <v>350</v>
      </c>
      <c r="R219" t="s">
        <v>351</v>
      </c>
      <c r="S219">
        <f t="shared" si="3"/>
        <v>2017</v>
      </c>
    </row>
    <row r="220" spans="1:19" x14ac:dyDescent="0.25">
      <c r="A220">
        <v>345</v>
      </c>
      <c r="B220">
        <v>345101</v>
      </c>
      <c r="C220">
        <v>6130</v>
      </c>
      <c r="E220" t="s">
        <v>35</v>
      </c>
      <c r="F220" t="s">
        <v>19</v>
      </c>
      <c r="G220">
        <v>308172</v>
      </c>
      <c r="H220" s="1">
        <v>43069</v>
      </c>
      <c r="I220" s="2">
        <v>17.100000000000001</v>
      </c>
      <c r="J220" s="2"/>
      <c r="K220" s="2">
        <v>17.100000000000001</v>
      </c>
      <c r="L220" t="s">
        <v>20</v>
      </c>
      <c r="M220" t="s">
        <v>21</v>
      </c>
      <c r="N220" t="s">
        <v>22</v>
      </c>
      <c r="O220" t="s">
        <v>34</v>
      </c>
      <c r="P220" t="s">
        <v>349</v>
      </c>
      <c r="Q220" t="s">
        <v>350</v>
      </c>
      <c r="R220" t="s">
        <v>351</v>
      </c>
      <c r="S220">
        <f t="shared" si="3"/>
        <v>2017</v>
      </c>
    </row>
    <row r="221" spans="1:19" x14ac:dyDescent="0.25">
      <c r="A221">
        <v>345</v>
      </c>
      <c r="B221">
        <v>345101</v>
      </c>
      <c r="C221">
        <v>6130</v>
      </c>
      <c r="E221" t="s">
        <v>33</v>
      </c>
      <c r="F221" t="s">
        <v>19</v>
      </c>
      <c r="G221">
        <v>19548</v>
      </c>
      <c r="H221" s="1">
        <v>43069</v>
      </c>
      <c r="I221" s="2">
        <v>92.14</v>
      </c>
      <c r="J221" s="2"/>
      <c r="K221" s="2">
        <v>92.14</v>
      </c>
      <c r="L221" t="s">
        <v>20</v>
      </c>
      <c r="M221" t="s">
        <v>21</v>
      </c>
      <c r="N221" t="s">
        <v>22</v>
      </c>
      <c r="O221" t="s">
        <v>34</v>
      </c>
      <c r="P221" t="s">
        <v>349</v>
      </c>
      <c r="Q221" t="s">
        <v>350</v>
      </c>
      <c r="R221" t="s">
        <v>351</v>
      </c>
      <c r="S221">
        <f t="shared" si="3"/>
        <v>2017</v>
      </c>
    </row>
    <row r="222" spans="1:19" x14ac:dyDescent="0.25">
      <c r="A222">
        <v>345</v>
      </c>
      <c r="B222">
        <v>345101</v>
      </c>
      <c r="C222">
        <v>6130</v>
      </c>
      <c r="E222" t="s">
        <v>33</v>
      </c>
      <c r="F222" t="s">
        <v>19</v>
      </c>
      <c r="G222">
        <v>19548</v>
      </c>
      <c r="H222" s="1">
        <v>43039</v>
      </c>
      <c r="I222" s="2">
        <v>89.31</v>
      </c>
      <c r="J222" s="2"/>
      <c r="K222" s="2">
        <v>89.31</v>
      </c>
      <c r="L222" t="s">
        <v>20</v>
      </c>
      <c r="M222" t="s">
        <v>21</v>
      </c>
      <c r="N222" t="s">
        <v>22</v>
      </c>
      <c r="O222" t="s">
        <v>34</v>
      </c>
      <c r="P222" t="s">
        <v>349</v>
      </c>
      <c r="Q222" t="s">
        <v>350</v>
      </c>
      <c r="R222" t="s">
        <v>351</v>
      </c>
      <c r="S222">
        <f t="shared" si="3"/>
        <v>2017</v>
      </c>
    </row>
    <row r="223" spans="1:19" x14ac:dyDescent="0.25">
      <c r="A223">
        <v>345</v>
      </c>
      <c r="B223">
        <v>345101</v>
      </c>
      <c r="C223">
        <v>6130</v>
      </c>
      <c r="E223" t="s">
        <v>35</v>
      </c>
      <c r="F223" t="s">
        <v>19</v>
      </c>
      <c r="G223">
        <v>308172</v>
      </c>
      <c r="H223" s="1">
        <v>43039</v>
      </c>
      <c r="I223" s="2">
        <v>18.07</v>
      </c>
      <c r="J223" s="2"/>
      <c r="K223" s="2">
        <v>18.07</v>
      </c>
      <c r="L223" t="s">
        <v>20</v>
      </c>
      <c r="M223" t="s">
        <v>21</v>
      </c>
      <c r="N223" t="s">
        <v>22</v>
      </c>
      <c r="O223" t="s">
        <v>34</v>
      </c>
      <c r="P223" t="s">
        <v>349</v>
      </c>
      <c r="Q223" t="s">
        <v>350</v>
      </c>
      <c r="R223" t="s">
        <v>351</v>
      </c>
      <c r="S223">
        <f t="shared" si="3"/>
        <v>2017</v>
      </c>
    </row>
    <row r="224" spans="1:19" x14ac:dyDescent="0.25">
      <c r="A224">
        <v>345</v>
      </c>
      <c r="B224">
        <v>345101</v>
      </c>
      <c r="C224">
        <v>6130</v>
      </c>
      <c r="E224" t="s">
        <v>33</v>
      </c>
      <c r="F224" t="s">
        <v>19</v>
      </c>
      <c r="G224">
        <v>19548</v>
      </c>
      <c r="H224" s="1">
        <v>43008</v>
      </c>
      <c r="I224" s="2">
        <v>97.16</v>
      </c>
      <c r="J224" s="2"/>
      <c r="K224" s="2">
        <v>97.16</v>
      </c>
      <c r="L224" t="s">
        <v>20</v>
      </c>
      <c r="M224" t="s">
        <v>21</v>
      </c>
      <c r="N224" t="s">
        <v>22</v>
      </c>
      <c r="O224" t="s">
        <v>34</v>
      </c>
      <c r="P224" t="s">
        <v>349</v>
      </c>
      <c r="Q224" t="s">
        <v>350</v>
      </c>
      <c r="R224" t="s">
        <v>351</v>
      </c>
      <c r="S224">
        <f t="shared" si="3"/>
        <v>2017</v>
      </c>
    </row>
    <row r="225" spans="1:19" x14ac:dyDescent="0.25">
      <c r="A225">
        <v>345</v>
      </c>
      <c r="B225">
        <v>345101</v>
      </c>
      <c r="C225">
        <v>6130</v>
      </c>
      <c r="E225" t="s">
        <v>35</v>
      </c>
      <c r="F225" t="s">
        <v>19</v>
      </c>
      <c r="G225">
        <v>308172</v>
      </c>
      <c r="H225" s="1">
        <v>43008</v>
      </c>
      <c r="I225" s="2">
        <v>10.38</v>
      </c>
      <c r="J225" s="2"/>
      <c r="K225" s="2">
        <v>10.38</v>
      </c>
      <c r="L225" t="s">
        <v>20</v>
      </c>
      <c r="M225" t="s">
        <v>21</v>
      </c>
      <c r="N225" t="s">
        <v>22</v>
      </c>
      <c r="O225" t="s">
        <v>34</v>
      </c>
      <c r="P225" t="s">
        <v>349</v>
      </c>
      <c r="Q225" t="s">
        <v>350</v>
      </c>
      <c r="R225" t="s">
        <v>351</v>
      </c>
      <c r="S225">
        <f t="shared" si="3"/>
        <v>2017</v>
      </c>
    </row>
    <row r="226" spans="1:19" x14ac:dyDescent="0.25">
      <c r="A226">
        <v>345</v>
      </c>
      <c r="B226">
        <v>345101</v>
      </c>
      <c r="C226">
        <v>6130</v>
      </c>
      <c r="E226" t="s">
        <v>35</v>
      </c>
      <c r="F226" t="s">
        <v>19</v>
      </c>
      <c r="G226">
        <v>308172</v>
      </c>
      <c r="H226" s="1">
        <v>42978</v>
      </c>
      <c r="I226" s="2">
        <v>19.21</v>
      </c>
      <c r="J226" s="2"/>
      <c r="K226" s="2">
        <v>19.21</v>
      </c>
      <c r="L226" t="s">
        <v>20</v>
      </c>
      <c r="M226" t="s">
        <v>21</v>
      </c>
      <c r="N226" t="s">
        <v>22</v>
      </c>
      <c r="O226" t="s">
        <v>34</v>
      </c>
      <c r="P226" t="s">
        <v>349</v>
      </c>
      <c r="Q226" t="s">
        <v>350</v>
      </c>
      <c r="R226" t="s">
        <v>351</v>
      </c>
      <c r="S226">
        <f t="shared" si="3"/>
        <v>2017</v>
      </c>
    </row>
    <row r="227" spans="1:19" x14ac:dyDescent="0.25">
      <c r="A227">
        <v>345</v>
      </c>
      <c r="B227">
        <v>345101</v>
      </c>
      <c r="C227">
        <v>6130</v>
      </c>
      <c r="E227" t="s">
        <v>33</v>
      </c>
      <c r="F227" t="s">
        <v>19</v>
      </c>
      <c r="G227">
        <v>19548</v>
      </c>
      <c r="H227" s="1">
        <v>42978</v>
      </c>
      <c r="I227" s="2">
        <v>90.48</v>
      </c>
      <c r="J227" s="2"/>
      <c r="K227" s="2">
        <v>90.48</v>
      </c>
      <c r="L227" t="s">
        <v>20</v>
      </c>
      <c r="M227" t="s">
        <v>21</v>
      </c>
      <c r="N227" t="s">
        <v>22</v>
      </c>
      <c r="O227" t="s">
        <v>34</v>
      </c>
      <c r="P227" t="s">
        <v>349</v>
      </c>
      <c r="Q227" t="s">
        <v>350</v>
      </c>
      <c r="R227" t="s">
        <v>351</v>
      </c>
      <c r="S227">
        <f t="shared" si="3"/>
        <v>2017</v>
      </c>
    </row>
    <row r="228" spans="1:19" x14ac:dyDescent="0.25">
      <c r="A228">
        <v>345</v>
      </c>
      <c r="B228">
        <v>345101</v>
      </c>
      <c r="C228">
        <v>6130</v>
      </c>
      <c r="E228" t="s">
        <v>35</v>
      </c>
      <c r="F228" t="s">
        <v>19</v>
      </c>
      <c r="G228">
        <v>308172</v>
      </c>
      <c r="H228" s="1">
        <v>42947</v>
      </c>
      <c r="I228" s="2">
        <v>16.579999999999998</v>
      </c>
      <c r="J228" s="2"/>
      <c r="K228" s="2">
        <v>16.579999999999998</v>
      </c>
      <c r="L228" t="s">
        <v>20</v>
      </c>
      <c r="M228" t="s">
        <v>21</v>
      </c>
      <c r="N228" t="s">
        <v>22</v>
      </c>
      <c r="O228" t="s">
        <v>34</v>
      </c>
      <c r="P228" t="s">
        <v>349</v>
      </c>
      <c r="Q228" t="s">
        <v>350</v>
      </c>
      <c r="R228" t="s">
        <v>351</v>
      </c>
      <c r="S228">
        <f t="shared" si="3"/>
        <v>2017</v>
      </c>
    </row>
    <row r="229" spans="1:19" x14ac:dyDescent="0.25">
      <c r="A229">
        <v>345</v>
      </c>
      <c r="B229">
        <v>345101</v>
      </c>
      <c r="C229">
        <v>6130</v>
      </c>
      <c r="E229" t="s">
        <v>33</v>
      </c>
      <c r="F229" t="s">
        <v>19</v>
      </c>
      <c r="G229">
        <v>19548</v>
      </c>
      <c r="H229" s="1">
        <v>42947</v>
      </c>
      <c r="I229" s="2">
        <v>92.69</v>
      </c>
      <c r="J229" s="2"/>
      <c r="K229" s="2">
        <v>92.69</v>
      </c>
      <c r="L229" t="s">
        <v>20</v>
      </c>
      <c r="M229" t="s">
        <v>21</v>
      </c>
      <c r="N229" t="s">
        <v>22</v>
      </c>
      <c r="O229" t="s">
        <v>34</v>
      </c>
      <c r="P229" t="s">
        <v>349</v>
      </c>
      <c r="Q229" t="s">
        <v>350</v>
      </c>
      <c r="R229" t="s">
        <v>351</v>
      </c>
      <c r="S229">
        <f t="shared" si="3"/>
        <v>2017</v>
      </c>
    </row>
    <row r="230" spans="1:19" x14ac:dyDescent="0.25">
      <c r="A230">
        <v>345</v>
      </c>
      <c r="B230">
        <v>345101</v>
      </c>
      <c r="C230">
        <v>6130</v>
      </c>
      <c r="E230" t="s">
        <v>35</v>
      </c>
      <c r="F230" t="s">
        <v>19</v>
      </c>
      <c r="G230">
        <v>308172</v>
      </c>
      <c r="H230" s="1">
        <v>42916</v>
      </c>
      <c r="I230" s="2">
        <v>19.399999999999999</v>
      </c>
      <c r="J230" s="2"/>
      <c r="K230" s="2">
        <v>19.399999999999999</v>
      </c>
      <c r="L230" t="s">
        <v>20</v>
      </c>
      <c r="M230" t="s">
        <v>21</v>
      </c>
      <c r="N230" t="s">
        <v>22</v>
      </c>
      <c r="O230" t="s">
        <v>34</v>
      </c>
      <c r="P230" t="s">
        <v>349</v>
      </c>
      <c r="Q230" t="s">
        <v>350</v>
      </c>
      <c r="R230" t="s">
        <v>351</v>
      </c>
      <c r="S230">
        <f t="shared" si="3"/>
        <v>2017</v>
      </c>
    </row>
    <row r="231" spans="1:19" x14ac:dyDescent="0.25">
      <c r="A231">
        <v>345</v>
      </c>
      <c r="B231">
        <v>345101</v>
      </c>
      <c r="C231">
        <v>6130</v>
      </c>
      <c r="E231" t="s">
        <v>33</v>
      </c>
      <c r="F231" t="s">
        <v>19</v>
      </c>
      <c r="G231">
        <v>19548</v>
      </c>
      <c r="H231" s="1">
        <v>42916</v>
      </c>
      <c r="I231" s="2">
        <v>95.22</v>
      </c>
      <c r="J231" s="2"/>
      <c r="K231" s="2">
        <v>95.22</v>
      </c>
      <c r="L231" t="s">
        <v>20</v>
      </c>
      <c r="M231" t="s">
        <v>21</v>
      </c>
      <c r="N231" t="s">
        <v>22</v>
      </c>
      <c r="O231" t="s">
        <v>34</v>
      </c>
      <c r="P231" t="s">
        <v>349</v>
      </c>
      <c r="Q231" t="s">
        <v>350</v>
      </c>
      <c r="R231" t="s">
        <v>351</v>
      </c>
      <c r="S231">
        <f t="shared" si="3"/>
        <v>2017</v>
      </c>
    </row>
    <row r="232" spans="1:19" x14ac:dyDescent="0.25">
      <c r="A232">
        <v>345</v>
      </c>
      <c r="B232">
        <v>345101</v>
      </c>
      <c r="C232">
        <v>6130</v>
      </c>
      <c r="E232" t="s">
        <v>33</v>
      </c>
      <c r="F232" t="s">
        <v>19</v>
      </c>
      <c r="G232">
        <v>19548</v>
      </c>
      <c r="H232" s="1">
        <v>42886</v>
      </c>
      <c r="I232" s="2">
        <v>112.91</v>
      </c>
      <c r="J232" s="2"/>
      <c r="K232" s="2">
        <v>112.91</v>
      </c>
      <c r="L232" t="s">
        <v>20</v>
      </c>
      <c r="M232" t="s">
        <v>21</v>
      </c>
      <c r="N232" t="s">
        <v>22</v>
      </c>
      <c r="O232" t="s">
        <v>34</v>
      </c>
      <c r="P232" t="s">
        <v>349</v>
      </c>
      <c r="Q232" t="s">
        <v>350</v>
      </c>
      <c r="R232" t="s">
        <v>351</v>
      </c>
      <c r="S232">
        <f t="shared" si="3"/>
        <v>2017</v>
      </c>
    </row>
    <row r="233" spans="1:19" x14ac:dyDescent="0.25">
      <c r="A233">
        <v>345</v>
      </c>
      <c r="B233">
        <v>345101</v>
      </c>
      <c r="C233">
        <v>6130</v>
      </c>
      <c r="E233" t="s">
        <v>33</v>
      </c>
      <c r="F233" t="s">
        <v>19</v>
      </c>
      <c r="G233">
        <v>19548</v>
      </c>
      <c r="H233" s="1">
        <v>42855</v>
      </c>
      <c r="I233" s="2">
        <v>93.08</v>
      </c>
      <c r="J233" s="2"/>
      <c r="K233" s="2">
        <v>93.08</v>
      </c>
      <c r="L233" t="s">
        <v>20</v>
      </c>
      <c r="M233" t="s">
        <v>21</v>
      </c>
      <c r="N233" t="s">
        <v>22</v>
      </c>
      <c r="O233" t="s">
        <v>34</v>
      </c>
      <c r="P233" t="s">
        <v>349</v>
      </c>
      <c r="Q233" t="s">
        <v>350</v>
      </c>
      <c r="R233" t="s">
        <v>351</v>
      </c>
      <c r="S233">
        <f t="shared" si="3"/>
        <v>2017</v>
      </c>
    </row>
    <row r="234" spans="1:19" x14ac:dyDescent="0.25">
      <c r="A234">
        <v>345</v>
      </c>
      <c r="B234">
        <v>345101</v>
      </c>
      <c r="C234">
        <v>6130</v>
      </c>
      <c r="E234" t="s">
        <v>33</v>
      </c>
      <c r="F234" t="s">
        <v>19</v>
      </c>
      <c r="G234">
        <v>19548</v>
      </c>
      <c r="H234" s="1">
        <v>42825</v>
      </c>
      <c r="I234" s="2">
        <v>92.53</v>
      </c>
      <c r="J234" s="2"/>
      <c r="K234" s="2">
        <v>92.53</v>
      </c>
      <c r="L234" t="s">
        <v>20</v>
      </c>
      <c r="M234" t="s">
        <v>21</v>
      </c>
      <c r="N234" t="s">
        <v>22</v>
      </c>
      <c r="O234" t="s">
        <v>34</v>
      </c>
      <c r="P234" t="s">
        <v>349</v>
      </c>
      <c r="Q234" t="s">
        <v>350</v>
      </c>
      <c r="R234" t="s">
        <v>351</v>
      </c>
      <c r="S234">
        <f t="shared" si="3"/>
        <v>2017</v>
      </c>
    </row>
    <row r="235" spans="1:19" x14ac:dyDescent="0.25">
      <c r="A235">
        <v>345</v>
      </c>
      <c r="B235">
        <v>345101</v>
      </c>
      <c r="C235">
        <v>6130</v>
      </c>
      <c r="E235" t="s">
        <v>35</v>
      </c>
      <c r="F235" t="s">
        <v>19</v>
      </c>
      <c r="G235">
        <v>308172</v>
      </c>
      <c r="H235" s="1">
        <v>42825</v>
      </c>
      <c r="I235" s="2">
        <v>0.83</v>
      </c>
      <c r="J235" s="2"/>
      <c r="K235" s="2">
        <v>0.83</v>
      </c>
      <c r="L235" t="s">
        <v>20</v>
      </c>
      <c r="M235" t="s">
        <v>21</v>
      </c>
      <c r="N235" t="s">
        <v>22</v>
      </c>
      <c r="O235" t="s">
        <v>34</v>
      </c>
      <c r="P235" t="s">
        <v>349</v>
      </c>
      <c r="Q235" t="s">
        <v>350</v>
      </c>
      <c r="R235" t="s">
        <v>351</v>
      </c>
      <c r="S235">
        <f t="shared" si="3"/>
        <v>2017</v>
      </c>
    </row>
    <row r="236" spans="1:19" x14ac:dyDescent="0.25">
      <c r="A236">
        <v>345</v>
      </c>
      <c r="B236">
        <v>345101</v>
      </c>
      <c r="C236">
        <v>6130</v>
      </c>
      <c r="E236" t="s">
        <v>33</v>
      </c>
      <c r="F236" t="s">
        <v>19</v>
      </c>
      <c r="G236">
        <v>19548</v>
      </c>
      <c r="H236" s="1">
        <v>42794</v>
      </c>
      <c r="I236" s="2">
        <v>91.54</v>
      </c>
      <c r="J236" s="2"/>
      <c r="K236" s="2">
        <v>91.54</v>
      </c>
      <c r="L236" t="s">
        <v>20</v>
      </c>
      <c r="M236" t="s">
        <v>21</v>
      </c>
      <c r="N236" t="s">
        <v>22</v>
      </c>
      <c r="O236" t="s">
        <v>34</v>
      </c>
      <c r="P236" t="s">
        <v>349</v>
      </c>
      <c r="Q236" t="s">
        <v>350</v>
      </c>
      <c r="R236" t="s">
        <v>351</v>
      </c>
      <c r="S236">
        <f t="shared" si="3"/>
        <v>2017</v>
      </c>
    </row>
    <row r="237" spans="1:19" x14ac:dyDescent="0.25">
      <c r="A237">
        <v>345</v>
      </c>
      <c r="B237">
        <v>345101</v>
      </c>
      <c r="C237">
        <v>6130</v>
      </c>
      <c r="E237" t="s">
        <v>33</v>
      </c>
      <c r="F237" t="s">
        <v>19</v>
      </c>
      <c r="G237">
        <v>19548</v>
      </c>
      <c r="H237" s="1">
        <v>42766</v>
      </c>
      <c r="I237" s="2">
        <v>93.15</v>
      </c>
      <c r="J237" s="2"/>
      <c r="K237" s="2">
        <v>93.15</v>
      </c>
      <c r="L237" t="s">
        <v>20</v>
      </c>
      <c r="M237" t="s">
        <v>21</v>
      </c>
      <c r="N237" t="s">
        <v>22</v>
      </c>
      <c r="O237" t="s">
        <v>34</v>
      </c>
      <c r="P237" t="s">
        <v>349</v>
      </c>
      <c r="Q237" t="s">
        <v>350</v>
      </c>
      <c r="R237" t="s">
        <v>351</v>
      </c>
      <c r="S237">
        <f t="shared" si="3"/>
        <v>2017</v>
      </c>
    </row>
    <row r="238" spans="1:19" x14ac:dyDescent="0.25">
      <c r="A238">
        <v>345</v>
      </c>
      <c r="B238">
        <v>345101</v>
      </c>
      <c r="C238">
        <v>6130</v>
      </c>
      <c r="E238" t="s">
        <v>33</v>
      </c>
      <c r="F238" t="s">
        <v>19</v>
      </c>
      <c r="G238">
        <v>19548</v>
      </c>
      <c r="H238" s="1">
        <v>42735</v>
      </c>
      <c r="I238" s="2">
        <v>98.18</v>
      </c>
      <c r="J238" s="2"/>
      <c r="K238" s="2">
        <v>98.18</v>
      </c>
      <c r="L238" t="s">
        <v>20</v>
      </c>
      <c r="M238" t="s">
        <v>21</v>
      </c>
      <c r="N238" t="s">
        <v>22</v>
      </c>
      <c r="O238" t="s">
        <v>34</v>
      </c>
      <c r="P238" t="s">
        <v>349</v>
      </c>
      <c r="Q238" t="s">
        <v>350</v>
      </c>
      <c r="R238" t="s">
        <v>351</v>
      </c>
      <c r="S238">
        <f t="shared" si="3"/>
        <v>2016</v>
      </c>
    </row>
    <row r="239" spans="1:19" x14ac:dyDescent="0.25">
      <c r="A239">
        <v>345</v>
      </c>
      <c r="B239">
        <v>345101</v>
      </c>
      <c r="C239">
        <v>6130</v>
      </c>
      <c r="E239" t="s">
        <v>33</v>
      </c>
      <c r="F239" t="s">
        <v>19</v>
      </c>
      <c r="G239">
        <v>19548</v>
      </c>
      <c r="H239" s="1">
        <v>42704</v>
      </c>
      <c r="I239" s="2">
        <v>97.65</v>
      </c>
      <c r="J239" s="2"/>
      <c r="K239" s="2">
        <v>97.65</v>
      </c>
      <c r="L239" t="s">
        <v>20</v>
      </c>
      <c r="M239" t="s">
        <v>21</v>
      </c>
      <c r="N239" t="s">
        <v>22</v>
      </c>
      <c r="O239" t="s">
        <v>34</v>
      </c>
      <c r="P239" t="s">
        <v>349</v>
      </c>
      <c r="Q239" t="s">
        <v>350</v>
      </c>
      <c r="R239" t="s">
        <v>351</v>
      </c>
      <c r="S239">
        <f t="shared" si="3"/>
        <v>2016</v>
      </c>
    </row>
    <row r="240" spans="1:19" x14ac:dyDescent="0.25">
      <c r="A240">
        <v>345</v>
      </c>
      <c r="B240">
        <v>345101</v>
      </c>
      <c r="C240">
        <v>6130</v>
      </c>
      <c r="E240" t="s">
        <v>33</v>
      </c>
      <c r="F240" t="s">
        <v>19</v>
      </c>
      <c r="G240">
        <v>19548</v>
      </c>
      <c r="H240" s="1">
        <v>42674</v>
      </c>
      <c r="I240" s="2">
        <v>95.7</v>
      </c>
      <c r="J240" s="2"/>
      <c r="K240" s="2">
        <v>95.7</v>
      </c>
      <c r="L240" t="s">
        <v>20</v>
      </c>
      <c r="M240" t="s">
        <v>21</v>
      </c>
      <c r="N240" t="s">
        <v>22</v>
      </c>
      <c r="O240" t="s">
        <v>34</v>
      </c>
      <c r="P240" t="s">
        <v>349</v>
      </c>
      <c r="Q240" t="s">
        <v>350</v>
      </c>
      <c r="R240" t="s">
        <v>351</v>
      </c>
      <c r="S240">
        <f t="shared" si="3"/>
        <v>2016</v>
      </c>
    </row>
    <row r="241" spans="1:19" x14ac:dyDescent="0.25">
      <c r="A241">
        <v>345</v>
      </c>
      <c r="B241">
        <v>345101</v>
      </c>
      <c r="C241">
        <v>6130</v>
      </c>
      <c r="E241" t="s">
        <v>33</v>
      </c>
      <c r="F241" t="s">
        <v>19</v>
      </c>
      <c r="G241">
        <v>19548</v>
      </c>
      <c r="H241" s="1">
        <v>42643</v>
      </c>
      <c r="I241" s="2">
        <v>91.15</v>
      </c>
      <c r="J241" s="2"/>
      <c r="K241" s="2">
        <v>91.15</v>
      </c>
      <c r="L241" t="s">
        <v>20</v>
      </c>
      <c r="M241" t="s">
        <v>21</v>
      </c>
      <c r="N241" t="s">
        <v>22</v>
      </c>
      <c r="O241" t="s">
        <v>34</v>
      </c>
      <c r="P241" t="s">
        <v>349</v>
      </c>
      <c r="Q241" t="s">
        <v>350</v>
      </c>
      <c r="R241" t="s">
        <v>351</v>
      </c>
      <c r="S241">
        <f t="shared" si="3"/>
        <v>2016</v>
      </c>
    </row>
    <row r="242" spans="1:19" x14ac:dyDescent="0.25">
      <c r="A242">
        <v>345</v>
      </c>
      <c r="B242">
        <v>345101</v>
      </c>
      <c r="C242">
        <v>6130</v>
      </c>
      <c r="E242" t="s">
        <v>35</v>
      </c>
      <c r="F242" t="s">
        <v>19</v>
      </c>
      <c r="G242">
        <v>308172</v>
      </c>
      <c r="H242" s="1">
        <v>42643</v>
      </c>
      <c r="I242" s="2">
        <v>2.62</v>
      </c>
      <c r="J242" s="2"/>
      <c r="K242" s="2">
        <v>2.62</v>
      </c>
      <c r="L242" t="s">
        <v>20</v>
      </c>
      <c r="M242" t="s">
        <v>21</v>
      </c>
      <c r="N242" t="s">
        <v>22</v>
      </c>
      <c r="O242" t="s">
        <v>34</v>
      </c>
      <c r="P242" t="s">
        <v>349</v>
      </c>
      <c r="Q242" t="s">
        <v>350</v>
      </c>
      <c r="R242" t="s">
        <v>351</v>
      </c>
      <c r="S242">
        <f t="shared" si="3"/>
        <v>2016</v>
      </c>
    </row>
    <row r="243" spans="1:19" x14ac:dyDescent="0.25">
      <c r="A243">
        <v>345</v>
      </c>
      <c r="B243">
        <v>345101</v>
      </c>
      <c r="C243">
        <v>6130</v>
      </c>
      <c r="E243" t="s">
        <v>33</v>
      </c>
      <c r="F243" t="s">
        <v>19</v>
      </c>
      <c r="G243">
        <v>19548</v>
      </c>
      <c r="H243" s="1">
        <v>42613</v>
      </c>
      <c r="I243" s="2">
        <v>86.34</v>
      </c>
      <c r="J243" s="2"/>
      <c r="K243" s="2">
        <v>86.34</v>
      </c>
      <c r="L243" t="s">
        <v>20</v>
      </c>
      <c r="M243" t="s">
        <v>21</v>
      </c>
      <c r="N243" t="s">
        <v>22</v>
      </c>
      <c r="O243" t="s">
        <v>34</v>
      </c>
      <c r="P243" t="s">
        <v>349</v>
      </c>
      <c r="Q243" t="s">
        <v>350</v>
      </c>
      <c r="R243" t="s">
        <v>351</v>
      </c>
      <c r="S243">
        <f t="shared" si="3"/>
        <v>2016</v>
      </c>
    </row>
    <row r="244" spans="1:19" x14ac:dyDescent="0.25">
      <c r="A244">
        <v>345</v>
      </c>
      <c r="B244">
        <v>345101</v>
      </c>
      <c r="C244">
        <v>6130</v>
      </c>
      <c r="E244" t="s">
        <v>33</v>
      </c>
      <c r="F244" t="s">
        <v>19</v>
      </c>
      <c r="G244">
        <v>19548</v>
      </c>
      <c r="H244" s="1">
        <v>42582</v>
      </c>
      <c r="I244" s="2">
        <v>80.42</v>
      </c>
      <c r="J244" s="2"/>
      <c r="K244" s="2">
        <v>80.42</v>
      </c>
      <c r="L244" t="s">
        <v>20</v>
      </c>
      <c r="M244" t="s">
        <v>21</v>
      </c>
      <c r="N244" t="s">
        <v>22</v>
      </c>
      <c r="O244" t="s">
        <v>34</v>
      </c>
      <c r="P244" t="s">
        <v>349</v>
      </c>
      <c r="Q244" t="s">
        <v>350</v>
      </c>
      <c r="R244" t="s">
        <v>351</v>
      </c>
      <c r="S244">
        <f t="shared" si="3"/>
        <v>2016</v>
      </c>
    </row>
    <row r="245" spans="1:19" x14ac:dyDescent="0.25">
      <c r="A245">
        <v>345</v>
      </c>
      <c r="B245">
        <v>345101</v>
      </c>
      <c r="C245">
        <v>6130</v>
      </c>
      <c r="E245" t="s">
        <v>33</v>
      </c>
      <c r="F245" t="s">
        <v>19</v>
      </c>
      <c r="G245">
        <v>19548</v>
      </c>
      <c r="H245" s="1">
        <v>42551</v>
      </c>
      <c r="I245" s="2">
        <v>93.69</v>
      </c>
      <c r="J245" s="2"/>
      <c r="K245" s="2">
        <v>93.69</v>
      </c>
      <c r="L245" t="s">
        <v>20</v>
      </c>
      <c r="M245" t="s">
        <v>21</v>
      </c>
      <c r="N245" t="s">
        <v>22</v>
      </c>
      <c r="O245" t="s">
        <v>34</v>
      </c>
      <c r="P245" t="s">
        <v>349</v>
      </c>
      <c r="Q245" t="s">
        <v>350</v>
      </c>
      <c r="R245" t="s">
        <v>351</v>
      </c>
      <c r="S245">
        <f t="shared" si="3"/>
        <v>2016</v>
      </c>
    </row>
    <row r="246" spans="1:19" x14ac:dyDescent="0.25">
      <c r="A246">
        <v>345</v>
      </c>
      <c r="B246">
        <v>345101</v>
      </c>
      <c r="C246">
        <v>6130</v>
      </c>
      <c r="E246" t="s">
        <v>33</v>
      </c>
      <c r="F246" t="s">
        <v>19</v>
      </c>
      <c r="G246">
        <v>19548</v>
      </c>
      <c r="H246" s="1">
        <v>42521</v>
      </c>
      <c r="I246" s="2">
        <v>94.72</v>
      </c>
      <c r="J246" s="2"/>
      <c r="K246" s="2">
        <v>94.72</v>
      </c>
      <c r="L246" t="s">
        <v>20</v>
      </c>
      <c r="M246" t="s">
        <v>21</v>
      </c>
      <c r="N246" t="s">
        <v>22</v>
      </c>
      <c r="O246" t="s">
        <v>34</v>
      </c>
      <c r="P246" t="s">
        <v>349</v>
      </c>
      <c r="Q246" t="s">
        <v>350</v>
      </c>
      <c r="R246" t="s">
        <v>351</v>
      </c>
      <c r="S246">
        <f t="shared" si="3"/>
        <v>2016</v>
      </c>
    </row>
    <row r="247" spans="1:19" x14ac:dyDescent="0.25">
      <c r="A247">
        <v>345</v>
      </c>
      <c r="B247">
        <v>345101</v>
      </c>
      <c r="C247">
        <v>6130</v>
      </c>
      <c r="E247" t="s">
        <v>33</v>
      </c>
      <c r="F247" t="s">
        <v>19</v>
      </c>
      <c r="G247">
        <v>19548</v>
      </c>
      <c r="H247" s="1">
        <v>42490</v>
      </c>
      <c r="I247" s="2">
        <v>93.26</v>
      </c>
      <c r="J247" s="2"/>
      <c r="K247" s="2">
        <v>93.26</v>
      </c>
      <c r="L247" t="s">
        <v>20</v>
      </c>
      <c r="M247" t="s">
        <v>21</v>
      </c>
      <c r="N247" t="s">
        <v>22</v>
      </c>
      <c r="O247" t="s">
        <v>34</v>
      </c>
      <c r="P247" t="s">
        <v>349</v>
      </c>
      <c r="Q247" t="s">
        <v>350</v>
      </c>
      <c r="R247" t="s">
        <v>351</v>
      </c>
      <c r="S247">
        <f t="shared" si="3"/>
        <v>2016</v>
      </c>
    </row>
    <row r="248" spans="1:19" x14ac:dyDescent="0.25">
      <c r="A248">
        <v>345</v>
      </c>
      <c r="B248">
        <v>345101</v>
      </c>
      <c r="C248">
        <v>6130</v>
      </c>
      <c r="E248" t="s">
        <v>35</v>
      </c>
      <c r="F248" t="s">
        <v>19</v>
      </c>
      <c r="G248">
        <v>308172</v>
      </c>
      <c r="H248" s="1">
        <v>42460</v>
      </c>
      <c r="I248" s="2">
        <v>2.65</v>
      </c>
      <c r="J248" s="2"/>
      <c r="K248" s="2">
        <v>2.65</v>
      </c>
      <c r="L248" t="s">
        <v>20</v>
      </c>
      <c r="M248" t="s">
        <v>21</v>
      </c>
      <c r="N248" t="s">
        <v>22</v>
      </c>
      <c r="O248" t="s">
        <v>34</v>
      </c>
      <c r="P248" t="s">
        <v>349</v>
      </c>
      <c r="Q248" t="s">
        <v>350</v>
      </c>
      <c r="R248" t="s">
        <v>351</v>
      </c>
      <c r="S248">
        <f t="shared" si="3"/>
        <v>2016</v>
      </c>
    </row>
    <row r="249" spans="1:19" x14ac:dyDescent="0.25">
      <c r="A249">
        <v>345</v>
      </c>
      <c r="B249">
        <v>345101</v>
      </c>
      <c r="C249">
        <v>6130</v>
      </c>
      <c r="E249" t="s">
        <v>33</v>
      </c>
      <c r="F249" t="s">
        <v>19</v>
      </c>
      <c r="G249">
        <v>19548</v>
      </c>
      <c r="H249" s="1">
        <v>42460</v>
      </c>
      <c r="I249" s="2">
        <v>87.75</v>
      </c>
      <c r="J249" s="2"/>
      <c r="K249" s="2">
        <v>87.75</v>
      </c>
      <c r="L249" t="s">
        <v>20</v>
      </c>
      <c r="M249" t="s">
        <v>21</v>
      </c>
      <c r="N249" t="s">
        <v>22</v>
      </c>
      <c r="O249" t="s">
        <v>34</v>
      </c>
      <c r="P249" t="s">
        <v>349</v>
      </c>
      <c r="Q249" t="s">
        <v>350</v>
      </c>
      <c r="R249" t="s">
        <v>351</v>
      </c>
      <c r="S249">
        <f t="shared" si="3"/>
        <v>2016</v>
      </c>
    </row>
    <row r="250" spans="1:19" x14ac:dyDescent="0.25">
      <c r="A250">
        <v>345</v>
      </c>
      <c r="B250">
        <v>345101</v>
      </c>
      <c r="C250">
        <v>6130</v>
      </c>
      <c r="E250" t="s">
        <v>33</v>
      </c>
      <c r="F250" t="s">
        <v>19</v>
      </c>
      <c r="G250">
        <v>19548</v>
      </c>
      <c r="H250" s="1">
        <v>42429</v>
      </c>
      <c r="I250" s="2">
        <v>88.63</v>
      </c>
      <c r="J250" s="2"/>
      <c r="K250" s="2">
        <v>88.63</v>
      </c>
      <c r="L250" t="s">
        <v>20</v>
      </c>
      <c r="M250" t="s">
        <v>21</v>
      </c>
      <c r="N250" t="s">
        <v>22</v>
      </c>
      <c r="O250" t="s">
        <v>34</v>
      </c>
      <c r="P250" t="s">
        <v>349</v>
      </c>
      <c r="Q250" t="s">
        <v>350</v>
      </c>
      <c r="R250" t="s">
        <v>351</v>
      </c>
      <c r="S250">
        <f t="shared" si="3"/>
        <v>2016</v>
      </c>
    </row>
    <row r="251" spans="1:19" x14ac:dyDescent="0.25">
      <c r="A251">
        <v>345</v>
      </c>
      <c r="B251">
        <v>345101</v>
      </c>
      <c r="C251">
        <v>6130</v>
      </c>
      <c r="E251" t="s">
        <v>33</v>
      </c>
      <c r="F251" t="s">
        <v>19</v>
      </c>
      <c r="G251">
        <v>19548</v>
      </c>
      <c r="H251" s="1">
        <v>42400</v>
      </c>
      <c r="I251" s="2">
        <v>88.54</v>
      </c>
      <c r="J251" s="2"/>
      <c r="K251" s="2">
        <v>88.54</v>
      </c>
      <c r="L251" t="s">
        <v>20</v>
      </c>
      <c r="M251" t="s">
        <v>21</v>
      </c>
      <c r="N251" t="s">
        <v>22</v>
      </c>
      <c r="O251" t="s">
        <v>34</v>
      </c>
      <c r="P251" t="s">
        <v>349</v>
      </c>
      <c r="Q251" t="s">
        <v>350</v>
      </c>
      <c r="R251" t="s">
        <v>351</v>
      </c>
      <c r="S251">
        <f t="shared" si="3"/>
        <v>2016</v>
      </c>
    </row>
    <row r="252" spans="1:19" x14ac:dyDescent="0.25">
      <c r="A252">
        <v>345</v>
      </c>
      <c r="B252">
        <v>345102</v>
      </c>
      <c r="C252">
        <v>6130</v>
      </c>
      <c r="E252" t="s">
        <v>35</v>
      </c>
      <c r="F252" t="s">
        <v>19</v>
      </c>
      <c r="G252">
        <v>308172</v>
      </c>
      <c r="H252" s="1">
        <v>43100</v>
      </c>
      <c r="I252" s="2">
        <v>137.69</v>
      </c>
      <c r="J252" s="2"/>
      <c r="K252" s="2">
        <v>137.69</v>
      </c>
      <c r="L252" t="s">
        <v>20</v>
      </c>
      <c r="M252" t="s">
        <v>21</v>
      </c>
      <c r="N252" t="s">
        <v>22</v>
      </c>
      <c r="O252" t="s">
        <v>34</v>
      </c>
      <c r="P252" t="s">
        <v>349</v>
      </c>
      <c r="Q252" t="s">
        <v>350</v>
      </c>
      <c r="R252" t="s">
        <v>351</v>
      </c>
      <c r="S252">
        <f t="shared" si="3"/>
        <v>2017</v>
      </c>
    </row>
    <row r="253" spans="1:19" x14ac:dyDescent="0.25">
      <c r="A253">
        <v>345</v>
      </c>
      <c r="B253">
        <v>345102</v>
      </c>
      <c r="C253">
        <v>6130</v>
      </c>
      <c r="E253" t="s">
        <v>33</v>
      </c>
      <c r="F253" t="s">
        <v>19</v>
      </c>
      <c r="G253">
        <v>19548</v>
      </c>
      <c r="H253" s="1">
        <v>43100</v>
      </c>
      <c r="I253" s="2">
        <v>866.89</v>
      </c>
      <c r="J253" s="2"/>
      <c r="K253" s="2">
        <v>866.89</v>
      </c>
      <c r="L253" t="s">
        <v>20</v>
      </c>
      <c r="M253" t="s">
        <v>21</v>
      </c>
      <c r="N253" t="s">
        <v>22</v>
      </c>
      <c r="O253" t="s">
        <v>34</v>
      </c>
      <c r="P253" t="s">
        <v>349</v>
      </c>
      <c r="Q253" t="s">
        <v>350</v>
      </c>
      <c r="R253" t="s">
        <v>351</v>
      </c>
      <c r="S253">
        <f t="shared" si="3"/>
        <v>2017</v>
      </c>
    </row>
    <row r="254" spans="1:19" x14ac:dyDescent="0.25">
      <c r="A254">
        <v>345</v>
      </c>
      <c r="B254">
        <v>345102</v>
      </c>
      <c r="C254">
        <v>6130</v>
      </c>
      <c r="E254" t="s">
        <v>35</v>
      </c>
      <c r="F254" t="s">
        <v>19</v>
      </c>
      <c r="G254">
        <v>308172</v>
      </c>
      <c r="H254" s="1">
        <v>43069</v>
      </c>
      <c r="I254" s="2">
        <v>153.30000000000001</v>
      </c>
      <c r="J254" s="2"/>
      <c r="K254" s="2">
        <v>153.30000000000001</v>
      </c>
      <c r="L254" t="s">
        <v>20</v>
      </c>
      <c r="M254" t="s">
        <v>21</v>
      </c>
      <c r="N254" t="s">
        <v>22</v>
      </c>
      <c r="O254" t="s">
        <v>34</v>
      </c>
      <c r="P254" t="s">
        <v>349</v>
      </c>
      <c r="Q254" t="s">
        <v>350</v>
      </c>
      <c r="R254" t="s">
        <v>351</v>
      </c>
      <c r="S254">
        <f t="shared" si="3"/>
        <v>2017</v>
      </c>
    </row>
    <row r="255" spans="1:19" x14ac:dyDescent="0.25">
      <c r="A255">
        <v>345</v>
      </c>
      <c r="B255">
        <v>345102</v>
      </c>
      <c r="C255">
        <v>6130</v>
      </c>
      <c r="E255" t="s">
        <v>33</v>
      </c>
      <c r="F255" t="s">
        <v>19</v>
      </c>
      <c r="G255">
        <v>19548</v>
      </c>
      <c r="H255" s="1">
        <v>43069</v>
      </c>
      <c r="I255" s="2">
        <v>826.04</v>
      </c>
      <c r="J255" s="2"/>
      <c r="K255" s="2">
        <v>826.04</v>
      </c>
      <c r="L255" t="s">
        <v>20</v>
      </c>
      <c r="M255" t="s">
        <v>21</v>
      </c>
      <c r="N255" t="s">
        <v>22</v>
      </c>
      <c r="O255" t="s">
        <v>34</v>
      </c>
      <c r="P255" t="s">
        <v>349</v>
      </c>
      <c r="Q255" t="s">
        <v>350</v>
      </c>
      <c r="R255" t="s">
        <v>351</v>
      </c>
      <c r="S255">
        <f t="shared" si="3"/>
        <v>2017</v>
      </c>
    </row>
    <row r="256" spans="1:19" x14ac:dyDescent="0.25">
      <c r="A256">
        <v>345</v>
      </c>
      <c r="B256">
        <v>345102</v>
      </c>
      <c r="C256">
        <v>6130</v>
      </c>
      <c r="E256" t="s">
        <v>33</v>
      </c>
      <c r="F256" t="s">
        <v>19</v>
      </c>
      <c r="G256">
        <v>19548</v>
      </c>
      <c r="H256" s="1">
        <v>43039</v>
      </c>
      <c r="I256" s="2">
        <v>795.79</v>
      </c>
      <c r="J256" s="2"/>
      <c r="K256" s="2">
        <v>795.79</v>
      </c>
      <c r="L256" t="s">
        <v>20</v>
      </c>
      <c r="M256" t="s">
        <v>21</v>
      </c>
      <c r="N256" t="s">
        <v>22</v>
      </c>
      <c r="O256" t="s">
        <v>34</v>
      </c>
      <c r="P256" t="s">
        <v>349</v>
      </c>
      <c r="Q256" t="s">
        <v>350</v>
      </c>
      <c r="R256" t="s">
        <v>351</v>
      </c>
      <c r="S256">
        <f t="shared" si="3"/>
        <v>2017</v>
      </c>
    </row>
    <row r="257" spans="1:19" x14ac:dyDescent="0.25">
      <c r="A257">
        <v>345</v>
      </c>
      <c r="B257">
        <v>345102</v>
      </c>
      <c r="C257">
        <v>6130</v>
      </c>
      <c r="E257" t="s">
        <v>35</v>
      </c>
      <c r="F257" t="s">
        <v>19</v>
      </c>
      <c r="G257">
        <v>308172</v>
      </c>
      <c r="H257" s="1">
        <v>43039</v>
      </c>
      <c r="I257" s="2">
        <v>161.02000000000001</v>
      </c>
      <c r="J257" s="2"/>
      <c r="K257" s="2">
        <v>161.02000000000001</v>
      </c>
      <c r="L257" t="s">
        <v>20</v>
      </c>
      <c r="M257" t="s">
        <v>21</v>
      </c>
      <c r="N257" t="s">
        <v>22</v>
      </c>
      <c r="O257" t="s">
        <v>34</v>
      </c>
      <c r="P257" t="s">
        <v>349</v>
      </c>
      <c r="Q257" t="s">
        <v>350</v>
      </c>
      <c r="R257" t="s">
        <v>351</v>
      </c>
      <c r="S257">
        <f t="shared" si="3"/>
        <v>2017</v>
      </c>
    </row>
    <row r="258" spans="1:19" x14ac:dyDescent="0.25">
      <c r="A258">
        <v>345</v>
      </c>
      <c r="B258">
        <v>345102</v>
      </c>
      <c r="C258">
        <v>6130</v>
      </c>
      <c r="E258" t="s">
        <v>33</v>
      </c>
      <c r="F258" t="s">
        <v>19</v>
      </c>
      <c r="G258">
        <v>19548</v>
      </c>
      <c r="H258" s="1">
        <v>43008</v>
      </c>
      <c r="I258" s="2">
        <v>864.62</v>
      </c>
      <c r="J258" s="2"/>
      <c r="K258" s="2">
        <v>864.62</v>
      </c>
      <c r="L258" t="s">
        <v>20</v>
      </c>
      <c r="M258" t="s">
        <v>21</v>
      </c>
      <c r="N258" t="s">
        <v>22</v>
      </c>
      <c r="O258" t="s">
        <v>34</v>
      </c>
      <c r="P258" t="s">
        <v>349</v>
      </c>
      <c r="Q258" t="s">
        <v>350</v>
      </c>
      <c r="R258" t="s">
        <v>351</v>
      </c>
      <c r="S258">
        <f t="shared" si="3"/>
        <v>2017</v>
      </c>
    </row>
    <row r="259" spans="1:19" x14ac:dyDescent="0.25">
      <c r="A259">
        <v>345</v>
      </c>
      <c r="B259">
        <v>345102</v>
      </c>
      <c r="C259">
        <v>6130</v>
      </c>
      <c r="E259" t="s">
        <v>35</v>
      </c>
      <c r="F259" t="s">
        <v>19</v>
      </c>
      <c r="G259">
        <v>308172</v>
      </c>
      <c r="H259" s="1">
        <v>43008</v>
      </c>
      <c r="I259" s="2">
        <v>92.33</v>
      </c>
      <c r="J259" s="2"/>
      <c r="K259" s="2">
        <v>92.33</v>
      </c>
      <c r="L259" t="s">
        <v>20</v>
      </c>
      <c r="M259" t="s">
        <v>21</v>
      </c>
      <c r="N259" t="s">
        <v>22</v>
      </c>
      <c r="O259" t="s">
        <v>34</v>
      </c>
      <c r="P259" t="s">
        <v>349</v>
      </c>
      <c r="Q259" t="s">
        <v>350</v>
      </c>
      <c r="R259" t="s">
        <v>351</v>
      </c>
      <c r="S259">
        <f t="shared" ref="S259:S322" si="4">YEAR(H259)</f>
        <v>2017</v>
      </c>
    </row>
    <row r="260" spans="1:19" x14ac:dyDescent="0.25">
      <c r="A260">
        <v>345</v>
      </c>
      <c r="B260">
        <v>345102</v>
      </c>
      <c r="C260">
        <v>6130</v>
      </c>
      <c r="E260" t="s">
        <v>35</v>
      </c>
      <c r="F260" t="s">
        <v>19</v>
      </c>
      <c r="G260">
        <v>308172</v>
      </c>
      <c r="H260" s="1">
        <v>42978</v>
      </c>
      <c r="I260" s="2">
        <v>170.25</v>
      </c>
      <c r="J260" s="2"/>
      <c r="K260" s="2">
        <v>170.25</v>
      </c>
      <c r="L260" t="s">
        <v>20</v>
      </c>
      <c r="M260" t="s">
        <v>21</v>
      </c>
      <c r="N260" t="s">
        <v>22</v>
      </c>
      <c r="O260" t="s">
        <v>34</v>
      </c>
      <c r="P260" t="s">
        <v>349</v>
      </c>
      <c r="Q260" t="s">
        <v>350</v>
      </c>
      <c r="R260" t="s">
        <v>351</v>
      </c>
      <c r="S260">
        <f t="shared" si="4"/>
        <v>2017</v>
      </c>
    </row>
    <row r="261" spans="1:19" x14ac:dyDescent="0.25">
      <c r="A261">
        <v>345</v>
      </c>
      <c r="B261">
        <v>345102</v>
      </c>
      <c r="C261">
        <v>6130</v>
      </c>
      <c r="E261" t="s">
        <v>33</v>
      </c>
      <c r="F261" t="s">
        <v>19</v>
      </c>
      <c r="G261">
        <v>19548</v>
      </c>
      <c r="H261" s="1">
        <v>42978</v>
      </c>
      <c r="I261" s="2">
        <v>802.04</v>
      </c>
      <c r="J261" s="2"/>
      <c r="K261" s="2">
        <v>802.04</v>
      </c>
      <c r="L261" t="s">
        <v>20</v>
      </c>
      <c r="M261" t="s">
        <v>21</v>
      </c>
      <c r="N261" t="s">
        <v>22</v>
      </c>
      <c r="O261" t="s">
        <v>34</v>
      </c>
      <c r="P261" t="s">
        <v>349</v>
      </c>
      <c r="Q261" t="s">
        <v>350</v>
      </c>
      <c r="R261" t="s">
        <v>351</v>
      </c>
      <c r="S261">
        <f t="shared" si="4"/>
        <v>2017</v>
      </c>
    </row>
    <row r="262" spans="1:19" x14ac:dyDescent="0.25">
      <c r="A262">
        <v>345</v>
      </c>
      <c r="B262">
        <v>345102</v>
      </c>
      <c r="C262">
        <v>6130</v>
      </c>
      <c r="E262" t="s">
        <v>35</v>
      </c>
      <c r="F262" t="s">
        <v>19</v>
      </c>
      <c r="G262">
        <v>308172</v>
      </c>
      <c r="H262" s="1">
        <v>42947</v>
      </c>
      <c r="I262" s="2">
        <v>146.99</v>
      </c>
      <c r="J262" s="2"/>
      <c r="K262" s="2">
        <v>146.99</v>
      </c>
      <c r="L262" t="s">
        <v>20</v>
      </c>
      <c r="M262" t="s">
        <v>21</v>
      </c>
      <c r="N262" t="s">
        <v>22</v>
      </c>
      <c r="O262" t="s">
        <v>34</v>
      </c>
      <c r="P262" t="s">
        <v>349</v>
      </c>
      <c r="Q262" t="s">
        <v>350</v>
      </c>
      <c r="R262" t="s">
        <v>351</v>
      </c>
      <c r="S262">
        <f t="shared" si="4"/>
        <v>2017</v>
      </c>
    </row>
    <row r="263" spans="1:19" x14ac:dyDescent="0.25">
      <c r="A263">
        <v>345</v>
      </c>
      <c r="B263">
        <v>345102</v>
      </c>
      <c r="C263">
        <v>6130</v>
      </c>
      <c r="E263" t="s">
        <v>33</v>
      </c>
      <c r="F263" t="s">
        <v>19</v>
      </c>
      <c r="G263">
        <v>19548</v>
      </c>
      <c r="H263" s="1">
        <v>42947</v>
      </c>
      <c r="I263" s="2">
        <v>821.84</v>
      </c>
      <c r="J263" s="2"/>
      <c r="K263" s="2">
        <v>821.84</v>
      </c>
      <c r="L263" t="s">
        <v>20</v>
      </c>
      <c r="M263" t="s">
        <v>21</v>
      </c>
      <c r="N263" t="s">
        <v>22</v>
      </c>
      <c r="O263" t="s">
        <v>34</v>
      </c>
      <c r="P263" t="s">
        <v>349</v>
      </c>
      <c r="Q263" t="s">
        <v>350</v>
      </c>
      <c r="R263" t="s">
        <v>351</v>
      </c>
      <c r="S263">
        <f t="shared" si="4"/>
        <v>2017</v>
      </c>
    </row>
    <row r="264" spans="1:19" x14ac:dyDescent="0.25">
      <c r="A264">
        <v>345</v>
      </c>
      <c r="B264">
        <v>345102</v>
      </c>
      <c r="C264">
        <v>6130</v>
      </c>
      <c r="E264" t="s">
        <v>35</v>
      </c>
      <c r="F264" t="s">
        <v>19</v>
      </c>
      <c r="G264">
        <v>308172</v>
      </c>
      <c r="H264" s="1">
        <v>42916</v>
      </c>
      <c r="I264" s="2">
        <v>169.88</v>
      </c>
      <c r="J264" s="2"/>
      <c r="K264" s="2">
        <v>169.88</v>
      </c>
      <c r="L264" t="s">
        <v>20</v>
      </c>
      <c r="M264" t="s">
        <v>21</v>
      </c>
      <c r="N264" t="s">
        <v>22</v>
      </c>
      <c r="O264" t="s">
        <v>34</v>
      </c>
      <c r="P264" t="s">
        <v>349</v>
      </c>
      <c r="Q264" t="s">
        <v>350</v>
      </c>
      <c r="R264" t="s">
        <v>351</v>
      </c>
      <c r="S264">
        <f t="shared" si="4"/>
        <v>2017</v>
      </c>
    </row>
    <row r="265" spans="1:19" x14ac:dyDescent="0.25">
      <c r="A265">
        <v>345</v>
      </c>
      <c r="B265">
        <v>345102</v>
      </c>
      <c r="C265">
        <v>6130</v>
      </c>
      <c r="E265" t="s">
        <v>33</v>
      </c>
      <c r="F265" t="s">
        <v>19</v>
      </c>
      <c r="G265">
        <v>19548</v>
      </c>
      <c r="H265" s="1">
        <v>42916</v>
      </c>
      <c r="I265" s="2">
        <v>834.01</v>
      </c>
      <c r="J265" s="2"/>
      <c r="K265" s="2">
        <v>834.01</v>
      </c>
      <c r="L265" t="s">
        <v>20</v>
      </c>
      <c r="M265" t="s">
        <v>21</v>
      </c>
      <c r="N265" t="s">
        <v>22</v>
      </c>
      <c r="O265" t="s">
        <v>34</v>
      </c>
      <c r="P265" t="s">
        <v>349</v>
      </c>
      <c r="Q265" t="s">
        <v>350</v>
      </c>
      <c r="R265" t="s">
        <v>351</v>
      </c>
      <c r="S265">
        <f t="shared" si="4"/>
        <v>2017</v>
      </c>
    </row>
    <row r="266" spans="1:19" x14ac:dyDescent="0.25">
      <c r="A266">
        <v>345</v>
      </c>
      <c r="B266">
        <v>345102</v>
      </c>
      <c r="C266">
        <v>6130</v>
      </c>
      <c r="E266" t="s">
        <v>33</v>
      </c>
      <c r="F266" t="s">
        <v>19</v>
      </c>
      <c r="G266">
        <v>19548</v>
      </c>
      <c r="H266" s="1">
        <v>42886</v>
      </c>
      <c r="I266" s="2">
        <v>996.09</v>
      </c>
      <c r="J266" s="2"/>
      <c r="K266" s="2">
        <v>996.09</v>
      </c>
      <c r="L266" t="s">
        <v>20</v>
      </c>
      <c r="M266" t="s">
        <v>21</v>
      </c>
      <c r="N266" t="s">
        <v>22</v>
      </c>
      <c r="O266" t="s">
        <v>34</v>
      </c>
      <c r="P266" t="s">
        <v>349</v>
      </c>
      <c r="Q266" t="s">
        <v>350</v>
      </c>
      <c r="R266" t="s">
        <v>351</v>
      </c>
      <c r="S266">
        <f t="shared" si="4"/>
        <v>2017</v>
      </c>
    </row>
    <row r="267" spans="1:19" x14ac:dyDescent="0.25">
      <c r="A267">
        <v>345</v>
      </c>
      <c r="B267">
        <v>345102</v>
      </c>
      <c r="C267">
        <v>6130</v>
      </c>
      <c r="E267" t="s">
        <v>33</v>
      </c>
      <c r="F267" t="s">
        <v>19</v>
      </c>
      <c r="G267">
        <v>19548</v>
      </c>
      <c r="H267" s="1">
        <v>42855</v>
      </c>
      <c r="I267" s="2">
        <v>825.71</v>
      </c>
      <c r="J267" s="2"/>
      <c r="K267" s="2">
        <v>825.71</v>
      </c>
      <c r="L267" t="s">
        <v>20</v>
      </c>
      <c r="M267" t="s">
        <v>21</v>
      </c>
      <c r="N267" t="s">
        <v>22</v>
      </c>
      <c r="O267" t="s">
        <v>34</v>
      </c>
      <c r="P267" t="s">
        <v>349</v>
      </c>
      <c r="Q267" t="s">
        <v>350</v>
      </c>
      <c r="R267" t="s">
        <v>351</v>
      </c>
      <c r="S267">
        <f t="shared" si="4"/>
        <v>2017</v>
      </c>
    </row>
    <row r="268" spans="1:19" x14ac:dyDescent="0.25">
      <c r="A268">
        <v>345</v>
      </c>
      <c r="B268">
        <v>345102</v>
      </c>
      <c r="C268">
        <v>6130</v>
      </c>
      <c r="E268" t="s">
        <v>33</v>
      </c>
      <c r="F268" t="s">
        <v>19</v>
      </c>
      <c r="G268">
        <v>19548</v>
      </c>
      <c r="H268" s="1">
        <v>42825</v>
      </c>
      <c r="I268" s="2">
        <v>821.63</v>
      </c>
      <c r="J268" s="2"/>
      <c r="K268" s="2">
        <v>821.63</v>
      </c>
      <c r="L268" t="s">
        <v>20</v>
      </c>
      <c r="M268" t="s">
        <v>21</v>
      </c>
      <c r="N268" t="s">
        <v>22</v>
      </c>
      <c r="O268" t="s">
        <v>34</v>
      </c>
      <c r="P268" t="s">
        <v>349</v>
      </c>
      <c r="Q268" t="s">
        <v>350</v>
      </c>
      <c r="R268" t="s">
        <v>351</v>
      </c>
      <c r="S268">
        <f t="shared" si="4"/>
        <v>2017</v>
      </c>
    </row>
    <row r="269" spans="1:19" x14ac:dyDescent="0.25">
      <c r="A269">
        <v>345</v>
      </c>
      <c r="B269">
        <v>345102</v>
      </c>
      <c r="C269">
        <v>6130</v>
      </c>
      <c r="E269" t="s">
        <v>35</v>
      </c>
      <c r="F269" t="s">
        <v>19</v>
      </c>
      <c r="G269">
        <v>308172</v>
      </c>
      <c r="H269" s="1">
        <v>42825</v>
      </c>
      <c r="I269" s="2">
        <v>7.35</v>
      </c>
      <c r="J269" s="2"/>
      <c r="K269" s="2">
        <v>7.35</v>
      </c>
      <c r="L269" t="s">
        <v>20</v>
      </c>
      <c r="M269" t="s">
        <v>21</v>
      </c>
      <c r="N269" t="s">
        <v>22</v>
      </c>
      <c r="O269" t="s">
        <v>34</v>
      </c>
      <c r="P269" t="s">
        <v>349</v>
      </c>
      <c r="Q269" t="s">
        <v>350</v>
      </c>
      <c r="R269" t="s">
        <v>351</v>
      </c>
      <c r="S269">
        <f t="shared" si="4"/>
        <v>2017</v>
      </c>
    </row>
    <row r="270" spans="1:19" x14ac:dyDescent="0.25">
      <c r="A270">
        <v>345</v>
      </c>
      <c r="B270">
        <v>345102</v>
      </c>
      <c r="C270">
        <v>6130</v>
      </c>
      <c r="E270" t="s">
        <v>33</v>
      </c>
      <c r="F270" t="s">
        <v>19</v>
      </c>
      <c r="G270">
        <v>19548</v>
      </c>
      <c r="H270" s="1">
        <v>42794</v>
      </c>
      <c r="I270" s="2">
        <v>812.55</v>
      </c>
      <c r="J270" s="2"/>
      <c r="K270" s="2">
        <v>812.55</v>
      </c>
      <c r="L270" t="s">
        <v>20</v>
      </c>
      <c r="M270" t="s">
        <v>21</v>
      </c>
      <c r="N270" t="s">
        <v>22</v>
      </c>
      <c r="O270" t="s">
        <v>34</v>
      </c>
      <c r="P270" t="s">
        <v>349</v>
      </c>
      <c r="Q270" t="s">
        <v>350</v>
      </c>
      <c r="R270" t="s">
        <v>351</v>
      </c>
      <c r="S270">
        <f t="shared" si="4"/>
        <v>2017</v>
      </c>
    </row>
    <row r="271" spans="1:19" x14ac:dyDescent="0.25">
      <c r="A271">
        <v>345</v>
      </c>
      <c r="B271">
        <v>345102</v>
      </c>
      <c r="C271">
        <v>6130</v>
      </c>
      <c r="E271" t="s">
        <v>33</v>
      </c>
      <c r="F271" t="s">
        <v>19</v>
      </c>
      <c r="G271">
        <v>19548</v>
      </c>
      <c r="H271" s="1">
        <v>42766</v>
      </c>
      <c r="I271" s="2">
        <v>826.88</v>
      </c>
      <c r="J271" s="2"/>
      <c r="K271" s="2">
        <v>826.88</v>
      </c>
      <c r="L271" t="s">
        <v>20</v>
      </c>
      <c r="M271" t="s">
        <v>21</v>
      </c>
      <c r="N271" t="s">
        <v>22</v>
      </c>
      <c r="O271" t="s">
        <v>34</v>
      </c>
      <c r="P271" t="s">
        <v>349</v>
      </c>
      <c r="Q271" t="s">
        <v>350</v>
      </c>
      <c r="R271" t="s">
        <v>351</v>
      </c>
      <c r="S271">
        <f t="shared" si="4"/>
        <v>2017</v>
      </c>
    </row>
    <row r="272" spans="1:19" x14ac:dyDescent="0.25">
      <c r="A272">
        <v>345</v>
      </c>
      <c r="B272">
        <v>345102</v>
      </c>
      <c r="C272">
        <v>6130</v>
      </c>
      <c r="E272" t="s">
        <v>33</v>
      </c>
      <c r="F272" t="s">
        <v>19</v>
      </c>
      <c r="G272">
        <v>19548</v>
      </c>
      <c r="H272" s="1">
        <v>42735</v>
      </c>
      <c r="I272" s="2">
        <v>865.79</v>
      </c>
      <c r="J272" s="2"/>
      <c r="K272" s="2">
        <v>865.79</v>
      </c>
      <c r="L272" t="s">
        <v>20</v>
      </c>
      <c r="M272" t="s">
        <v>21</v>
      </c>
      <c r="N272" t="s">
        <v>22</v>
      </c>
      <c r="O272" t="s">
        <v>34</v>
      </c>
      <c r="P272" t="s">
        <v>349</v>
      </c>
      <c r="Q272" t="s">
        <v>350</v>
      </c>
      <c r="R272" t="s">
        <v>351</v>
      </c>
      <c r="S272">
        <f t="shared" si="4"/>
        <v>2016</v>
      </c>
    </row>
    <row r="273" spans="1:19" x14ac:dyDescent="0.25">
      <c r="A273">
        <v>345</v>
      </c>
      <c r="B273">
        <v>345102</v>
      </c>
      <c r="C273">
        <v>6130</v>
      </c>
      <c r="E273" t="s">
        <v>33</v>
      </c>
      <c r="F273" t="s">
        <v>19</v>
      </c>
      <c r="G273">
        <v>19548</v>
      </c>
      <c r="H273" s="1">
        <v>42704</v>
      </c>
      <c r="I273" s="2">
        <v>859.35</v>
      </c>
      <c r="J273" s="2"/>
      <c r="K273" s="2">
        <v>859.35</v>
      </c>
      <c r="L273" t="s">
        <v>20</v>
      </c>
      <c r="M273" t="s">
        <v>21</v>
      </c>
      <c r="N273" t="s">
        <v>22</v>
      </c>
      <c r="O273" t="s">
        <v>34</v>
      </c>
      <c r="P273" t="s">
        <v>349</v>
      </c>
      <c r="Q273" t="s">
        <v>350</v>
      </c>
      <c r="R273" t="s">
        <v>351</v>
      </c>
      <c r="S273">
        <f t="shared" si="4"/>
        <v>2016</v>
      </c>
    </row>
    <row r="274" spans="1:19" x14ac:dyDescent="0.25">
      <c r="A274">
        <v>345</v>
      </c>
      <c r="B274">
        <v>345102</v>
      </c>
      <c r="C274">
        <v>6130</v>
      </c>
      <c r="E274" t="s">
        <v>33</v>
      </c>
      <c r="F274" t="s">
        <v>19</v>
      </c>
      <c r="G274">
        <v>19548</v>
      </c>
      <c r="H274" s="1">
        <v>42674</v>
      </c>
      <c r="I274" s="2">
        <v>848.62</v>
      </c>
      <c r="J274" s="2"/>
      <c r="K274" s="2">
        <v>848.62</v>
      </c>
      <c r="L274" t="s">
        <v>20</v>
      </c>
      <c r="M274" t="s">
        <v>21</v>
      </c>
      <c r="N274" t="s">
        <v>22</v>
      </c>
      <c r="O274" t="s">
        <v>34</v>
      </c>
      <c r="P274" t="s">
        <v>349</v>
      </c>
      <c r="Q274" t="s">
        <v>350</v>
      </c>
      <c r="R274" t="s">
        <v>351</v>
      </c>
      <c r="S274">
        <f t="shared" si="4"/>
        <v>2016</v>
      </c>
    </row>
    <row r="275" spans="1:19" x14ac:dyDescent="0.25">
      <c r="A275">
        <v>345</v>
      </c>
      <c r="B275">
        <v>345102</v>
      </c>
      <c r="C275">
        <v>6130</v>
      </c>
      <c r="E275" t="s">
        <v>33</v>
      </c>
      <c r="F275" t="s">
        <v>19</v>
      </c>
      <c r="G275">
        <v>19548</v>
      </c>
      <c r="H275" s="1">
        <v>42643</v>
      </c>
      <c r="I275" s="2">
        <v>805.47</v>
      </c>
      <c r="J275" s="2"/>
      <c r="K275" s="2">
        <v>805.47</v>
      </c>
      <c r="L275" t="s">
        <v>20</v>
      </c>
      <c r="M275" t="s">
        <v>21</v>
      </c>
      <c r="N275" t="s">
        <v>22</v>
      </c>
      <c r="O275" t="s">
        <v>34</v>
      </c>
      <c r="P275" t="s">
        <v>349</v>
      </c>
      <c r="Q275" t="s">
        <v>350</v>
      </c>
      <c r="R275" t="s">
        <v>351</v>
      </c>
      <c r="S275">
        <f t="shared" si="4"/>
        <v>2016</v>
      </c>
    </row>
    <row r="276" spans="1:19" x14ac:dyDescent="0.25">
      <c r="A276">
        <v>345</v>
      </c>
      <c r="B276">
        <v>345102</v>
      </c>
      <c r="C276">
        <v>6130</v>
      </c>
      <c r="E276" t="s">
        <v>35</v>
      </c>
      <c r="F276" t="s">
        <v>19</v>
      </c>
      <c r="G276">
        <v>308172</v>
      </c>
      <c r="H276" s="1">
        <v>42643</v>
      </c>
      <c r="I276" s="2">
        <v>23.18</v>
      </c>
      <c r="J276" s="2"/>
      <c r="K276" s="2">
        <v>23.18</v>
      </c>
      <c r="L276" t="s">
        <v>20</v>
      </c>
      <c r="M276" t="s">
        <v>21</v>
      </c>
      <c r="N276" t="s">
        <v>22</v>
      </c>
      <c r="O276" t="s">
        <v>34</v>
      </c>
      <c r="P276" t="s">
        <v>349</v>
      </c>
      <c r="Q276" t="s">
        <v>350</v>
      </c>
      <c r="R276" t="s">
        <v>351</v>
      </c>
      <c r="S276">
        <f t="shared" si="4"/>
        <v>2016</v>
      </c>
    </row>
    <row r="277" spans="1:19" x14ac:dyDescent="0.25">
      <c r="A277">
        <v>345</v>
      </c>
      <c r="B277">
        <v>345102</v>
      </c>
      <c r="C277">
        <v>6130</v>
      </c>
      <c r="E277" t="s">
        <v>33</v>
      </c>
      <c r="F277" t="s">
        <v>19</v>
      </c>
      <c r="G277">
        <v>19548</v>
      </c>
      <c r="H277" s="1">
        <v>42613</v>
      </c>
      <c r="I277" s="2">
        <v>755.39</v>
      </c>
      <c r="J277" s="2"/>
      <c r="K277" s="2">
        <v>755.39</v>
      </c>
      <c r="L277" t="s">
        <v>20</v>
      </c>
      <c r="M277" t="s">
        <v>21</v>
      </c>
      <c r="N277" t="s">
        <v>22</v>
      </c>
      <c r="O277" t="s">
        <v>34</v>
      </c>
      <c r="P277" t="s">
        <v>349</v>
      </c>
      <c r="Q277" t="s">
        <v>350</v>
      </c>
      <c r="R277" t="s">
        <v>351</v>
      </c>
      <c r="S277">
        <f t="shared" si="4"/>
        <v>2016</v>
      </c>
    </row>
    <row r="278" spans="1:19" x14ac:dyDescent="0.25">
      <c r="A278">
        <v>345</v>
      </c>
      <c r="B278">
        <v>345102</v>
      </c>
      <c r="C278">
        <v>6130</v>
      </c>
      <c r="E278" t="s">
        <v>33</v>
      </c>
      <c r="F278" t="s">
        <v>19</v>
      </c>
      <c r="G278">
        <v>19548</v>
      </c>
      <c r="H278" s="1">
        <v>42582</v>
      </c>
      <c r="I278" s="2">
        <v>703.15</v>
      </c>
      <c r="J278" s="2"/>
      <c r="K278" s="2">
        <v>703.15</v>
      </c>
      <c r="L278" t="s">
        <v>20</v>
      </c>
      <c r="M278" t="s">
        <v>21</v>
      </c>
      <c r="N278" t="s">
        <v>22</v>
      </c>
      <c r="O278" t="s">
        <v>34</v>
      </c>
      <c r="P278" t="s">
        <v>349</v>
      </c>
      <c r="Q278" t="s">
        <v>350</v>
      </c>
      <c r="R278" t="s">
        <v>351</v>
      </c>
      <c r="S278">
        <f t="shared" si="4"/>
        <v>2016</v>
      </c>
    </row>
    <row r="279" spans="1:19" x14ac:dyDescent="0.25">
      <c r="A279">
        <v>345</v>
      </c>
      <c r="B279">
        <v>345102</v>
      </c>
      <c r="C279">
        <v>6130</v>
      </c>
      <c r="E279" t="s">
        <v>33</v>
      </c>
      <c r="F279" t="s">
        <v>19</v>
      </c>
      <c r="G279">
        <v>19548</v>
      </c>
      <c r="H279" s="1">
        <v>42551</v>
      </c>
      <c r="I279" s="2">
        <v>820.94</v>
      </c>
      <c r="J279" s="2"/>
      <c r="K279" s="2">
        <v>820.94</v>
      </c>
      <c r="L279" t="s">
        <v>20</v>
      </c>
      <c r="M279" t="s">
        <v>21</v>
      </c>
      <c r="N279" t="s">
        <v>22</v>
      </c>
      <c r="O279" t="s">
        <v>34</v>
      </c>
      <c r="P279" t="s">
        <v>349</v>
      </c>
      <c r="Q279" t="s">
        <v>350</v>
      </c>
      <c r="R279" t="s">
        <v>351</v>
      </c>
      <c r="S279">
        <f t="shared" si="4"/>
        <v>2016</v>
      </c>
    </row>
    <row r="280" spans="1:19" x14ac:dyDescent="0.25">
      <c r="A280">
        <v>345</v>
      </c>
      <c r="B280">
        <v>345102</v>
      </c>
      <c r="C280">
        <v>6130</v>
      </c>
      <c r="E280" t="s">
        <v>33</v>
      </c>
      <c r="F280" t="s">
        <v>19</v>
      </c>
      <c r="G280">
        <v>19548</v>
      </c>
      <c r="H280" s="1">
        <v>42521</v>
      </c>
      <c r="I280" s="2">
        <v>834.05</v>
      </c>
      <c r="J280" s="2"/>
      <c r="K280" s="2">
        <v>834.05</v>
      </c>
      <c r="L280" t="s">
        <v>20</v>
      </c>
      <c r="M280" t="s">
        <v>21</v>
      </c>
      <c r="N280" t="s">
        <v>22</v>
      </c>
      <c r="O280" t="s">
        <v>34</v>
      </c>
      <c r="P280" t="s">
        <v>349</v>
      </c>
      <c r="Q280" t="s">
        <v>350</v>
      </c>
      <c r="R280" t="s">
        <v>351</v>
      </c>
      <c r="S280">
        <f t="shared" si="4"/>
        <v>2016</v>
      </c>
    </row>
    <row r="281" spans="1:19" x14ac:dyDescent="0.25">
      <c r="A281">
        <v>345</v>
      </c>
      <c r="B281">
        <v>345102</v>
      </c>
      <c r="C281">
        <v>6130</v>
      </c>
      <c r="E281" t="s">
        <v>33</v>
      </c>
      <c r="F281" t="s">
        <v>19</v>
      </c>
      <c r="G281">
        <v>19548</v>
      </c>
      <c r="H281" s="1">
        <v>42490</v>
      </c>
      <c r="I281" s="2">
        <v>826.93</v>
      </c>
      <c r="J281" s="2"/>
      <c r="K281" s="2">
        <v>826.93</v>
      </c>
      <c r="L281" t="s">
        <v>20</v>
      </c>
      <c r="M281" t="s">
        <v>21</v>
      </c>
      <c r="N281" t="s">
        <v>22</v>
      </c>
      <c r="O281" t="s">
        <v>34</v>
      </c>
      <c r="P281" t="s">
        <v>349</v>
      </c>
      <c r="Q281" t="s">
        <v>350</v>
      </c>
      <c r="R281" t="s">
        <v>351</v>
      </c>
      <c r="S281">
        <f t="shared" si="4"/>
        <v>2016</v>
      </c>
    </row>
    <row r="282" spans="1:19" x14ac:dyDescent="0.25">
      <c r="A282">
        <v>345</v>
      </c>
      <c r="B282">
        <v>345102</v>
      </c>
      <c r="C282">
        <v>6130</v>
      </c>
      <c r="E282" t="s">
        <v>35</v>
      </c>
      <c r="F282" t="s">
        <v>19</v>
      </c>
      <c r="G282">
        <v>308172</v>
      </c>
      <c r="H282" s="1">
        <v>42460</v>
      </c>
      <c r="I282" s="2">
        <v>23.52</v>
      </c>
      <c r="J282" s="2"/>
      <c r="K282" s="2">
        <v>23.52</v>
      </c>
      <c r="L282" t="s">
        <v>20</v>
      </c>
      <c r="M282" t="s">
        <v>21</v>
      </c>
      <c r="N282" t="s">
        <v>22</v>
      </c>
      <c r="O282" t="s">
        <v>34</v>
      </c>
      <c r="P282" t="s">
        <v>349</v>
      </c>
      <c r="Q282" t="s">
        <v>350</v>
      </c>
      <c r="R282" t="s">
        <v>351</v>
      </c>
      <c r="S282">
        <f t="shared" si="4"/>
        <v>2016</v>
      </c>
    </row>
    <row r="283" spans="1:19" x14ac:dyDescent="0.25">
      <c r="A283">
        <v>345</v>
      </c>
      <c r="B283">
        <v>345102</v>
      </c>
      <c r="C283">
        <v>6130</v>
      </c>
      <c r="E283" t="s">
        <v>33</v>
      </c>
      <c r="F283" t="s">
        <v>19</v>
      </c>
      <c r="G283">
        <v>19548</v>
      </c>
      <c r="H283" s="1">
        <v>42460</v>
      </c>
      <c r="I283" s="2">
        <v>779.51</v>
      </c>
      <c r="J283" s="2"/>
      <c r="K283" s="2">
        <v>779.51</v>
      </c>
      <c r="L283" t="s">
        <v>20</v>
      </c>
      <c r="M283" t="s">
        <v>21</v>
      </c>
      <c r="N283" t="s">
        <v>22</v>
      </c>
      <c r="O283" t="s">
        <v>34</v>
      </c>
      <c r="P283" t="s">
        <v>349</v>
      </c>
      <c r="Q283" t="s">
        <v>350</v>
      </c>
      <c r="R283" t="s">
        <v>351</v>
      </c>
      <c r="S283">
        <f t="shared" si="4"/>
        <v>2016</v>
      </c>
    </row>
    <row r="284" spans="1:19" x14ac:dyDescent="0.25">
      <c r="A284">
        <v>345</v>
      </c>
      <c r="B284">
        <v>345102</v>
      </c>
      <c r="C284">
        <v>6130</v>
      </c>
      <c r="E284" t="s">
        <v>33</v>
      </c>
      <c r="F284" t="s">
        <v>19</v>
      </c>
      <c r="G284">
        <v>19548</v>
      </c>
      <c r="H284" s="1">
        <v>42429</v>
      </c>
      <c r="I284" s="2">
        <v>790.38</v>
      </c>
      <c r="J284" s="2"/>
      <c r="K284" s="2">
        <v>790.38</v>
      </c>
      <c r="L284" t="s">
        <v>20</v>
      </c>
      <c r="M284" t="s">
        <v>21</v>
      </c>
      <c r="N284" t="s">
        <v>22</v>
      </c>
      <c r="O284" t="s">
        <v>34</v>
      </c>
      <c r="P284" t="s">
        <v>349</v>
      </c>
      <c r="Q284" t="s">
        <v>350</v>
      </c>
      <c r="R284" t="s">
        <v>351</v>
      </c>
      <c r="S284">
        <f t="shared" si="4"/>
        <v>2016</v>
      </c>
    </row>
    <row r="285" spans="1:19" x14ac:dyDescent="0.25">
      <c r="A285">
        <v>345</v>
      </c>
      <c r="B285">
        <v>345102</v>
      </c>
      <c r="C285">
        <v>6130</v>
      </c>
      <c r="E285" t="s">
        <v>33</v>
      </c>
      <c r="F285" t="s">
        <v>19</v>
      </c>
      <c r="G285">
        <v>19548</v>
      </c>
      <c r="H285" s="1">
        <v>42400</v>
      </c>
      <c r="I285" s="2">
        <v>790.93</v>
      </c>
      <c r="J285" s="2"/>
      <c r="K285" s="2">
        <v>790.93</v>
      </c>
      <c r="L285" t="s">
        <v>20</v>
      </c>
      <c r="M285" t="s">
        <v>21</v>
      </c>
      <c r="N285" t="s">
        <v>22</v>
      </c>
      <c r="O285" t="s">
        <v>34</v>
      </c>
      <c r="P285" t="s">
        <v>349</v>
      </c>
      <c r="Q285" t="s">
        <v>350</v>
      </c>
      <c r="R285" t="s">
        <v>351</v>
      </c>
      <c r="S285">
        <f t="shared" si="4"/>
        <v>2016</v>
      </c>
    </row>
    <row r="286" spans="1:19" x14ac:dyDescent="0.25">
      <c r="A286">
        <v>345</v>
      </c>
      <c r="B286">
        <v>345101</v>
      </c>
      <c r="C286">
        <v>6135</v>
      </c>
      <c r="E286" t="s">
        <v>36</v>
      </c>
      <c r="F286" t="s">
        <v>19</v>
      </c>
      <c r="G286">
        <v>291453</v>
      </c>
      <c r="H286" s="1">
        <v>43100</v>
      </c>
      <c r="I286" s="2">
        <v>2.5</v>
      </c>
      <c r="J286" s="2"/>
      <c r="K286" s="2">
        <v>2.5</v>
      </c>
      <c r="L286" t="s">
        <v>20</v>
      </c>
      <c r="M286" t="s">
        <v>21</v>
      </c>
      <c r="N286" t="s">
        <v>22</v>
      </c>
      <c r="O286" t="s">
        <v>37</v>
      </c>
      <c r="P286" t="s">
        <v>349</v>
      </c>
      <c r="Q286" t="s">
        <v>350</v>
      </c>
      <c r="R286" t="s">
        <v>351</v>
      </c>
      <c r="S286">
        <f t="shared" si="4"/>
        <v>2017</v>
      </c>
    </row>
    <row r="287" spans="1:19" x14ac:dyDescent="0.25">
      <c r="A287">
        <v>345</v>
      </c>
      <c r="B287">
        <v>345101</v>
      </c>
      <c r="C287">
        <v>6135</v>
      </c>
      <c r="E287" t="s">
        <v>38</v>
      </c>
      <c r="F287" t="s">
        <v>19</v>
      </c>
      <c r="G287">
        <v>297319</v>
      </c>
      <c r="H287" s="1">
        <v>43100</v>
      </c>
      <c r="I287" s="2">
        <v>994.87</v>
      </c>
      <c r="J287" s="2"/>
      <c r="K287" s="2">
        <v>994.87</v>
      </c>
      <c r="L287" t="s">
        <v>20</v>
      </c>
      <c r="M287" t="s">
        <v>21</v>
      </c>
      <c r="N287" t="s">
        <v>22</v>
      </c>
      <c r="O287" t="s">
        <v>37</v>
      </c>
      <c r="P287" t="s">
        <v>349</v>
      </c>
      <c r="Q287" t="s">
        <v>350</v>
      </c>
      <c r="R287" t="s">
        <v>351</v>
      </c>
      <c r="S287">
        <f t="shared" si="4"/>
        <v>2017</v>
      </c>
    </row>
    <row r="288" spans="1:19" x14ac:dyDescent="0.25">
      <c r="A288">
        <v>345</v>
      </c>
      <c r="B288">
        <v>345101</v>
      </c>
      <c r="C288">
        <v>6135</v>
      </c>
      <c r="E288" t="s">
        <v>354</v>
      </c>
      <c r="F288" t="s">
        <v>19</v>
      </c>
      <c r="G288">
        <v>248444</v>
      </c>
      <c r="H288" s="1">
        <v>43100</v>
      </c>
      <c r="I288" s="2"/>
      <c r="J288" s="2">
        <v>-22.15</v>
      </c>
      <c r="K288" s="2">
        <v>-22.15</v>
      </c>
      <c r="L288" t="s">
        <v>20</v>
      </c>
      <c r="M288" t="s">
        <v>21</v>
      </c>
      <c r="N288" t="s">
        <v>22</v>
      </c>
      <c r="O288" t="s">
        <v>37</v>
      </c>
      <c r="P288" t="s">
        <v>349</v>
      </c>
      <c r="Q288" t="s">
        <v>350</v>
      </c>
      <c r="R288" t="s">
        <v>351</v>
      </c>
      <c r="S288">
        <f t="shared" si="4"/>
        <v>2017</v>
      </c>
    </row>
    <row r="289" spans="1:19" x14ac:dyDescent="0.25">
      <c r="A289">
        <v>345</v>
      </c>
      <c r="B289">
        <v>345101</v>
      </c>
      <c r="C289">
        <v>6135</v>
      </c>
      <c r="E289" t="s">
        <v>354</v>
      </c>
      <c r="F289" t="s">
        <v>19</v>
      </c>
      <c r="G289">
        <v>248444</v>
      </c>
      <c r="H289" s="1">
        <v>43069</v>
      </c>
      <c r="I289" s="2"/>
      <c r="J289" s="2">
        <v>-39.86</v>
      </c>
      <c r="K289" s="2">
        <v>-39.86</v>
      </c>
      <c r="L289" t="s">
        <v>20</v>
      </c>
      <c r="M289" t="s">
        <v>21</v>
      </c>
      <c r="N289" t="s">
        <v>22</v>
      </c>
      <c r="O289" t="s">
        <v>37</v>
      </c>
      <c r="P289" t="s">
        <v>349</v>
      </c>
      <c r="Q289" t="s">
        <v>350</v>
      </c>
      <c r="R289" t="s">
        <v>351</v>
      </c>
      <c r="S289">
        <f t="shared" si="4"/>
        <v>2017</v>
      </c>
    </row>
    <row r="290" spans="1:19" x14ac:dyDescent="0.25">
      <c r="A290">
        <v>345</v>
      </c>
      <c r="B290">
        <v>345101</v>
      </c>
      <c r="C290">
        <v>6135</v>
      </c>
      <c r="E290" t="s">
        <v>38</v>
      </c>
      <c r="F290" t="s">
        <v>19</v>
      </c>
      <c r="G290">
        <v>297319</v>
      </c>
      <c r="H290" s="1">
        <v>43069</v>
      </c>
      <c r="I290" s="2">
        <v>968.51</v>
      </c>
      <c r="J290" s="2"/>
      <c r="K290" s="2">
        <v>968.51</v>
      </c>
      <c r="L290" t="s">
        <v>20</v>
      </c>
      <c r="M290" t="s">
        <v>21</v>
      </c>
      <c r="N290" t="s">
        <v>22</v>
      </c>
      <c r="O290" t="s">
        <v>37</v>
      </c>
      <c r="P290" t="s">
        <v>349</v>
      </c>
      <c r="Q290" t="s">
        <v>350</v>
      </c>
      <c r="R290" t="s">
        <v>351</v>
      </c>
      <c r="S290">
        <f t="shared" si="4"/>
        <v>2017</v>
      </c>
    </row>
    <row r="291" spans="1:19" x14ac:dyDescent="0.25">
      <c r="A291">
        <v>345</v>
      </c>
      <c r="B291">
        <v>345101</v>
      </c>
      <c r="C291">
        <v>6135</v>
      </c>
      <c r="E291" t="s">
        <v>36</v>
      </c>
      <c r="F291" t="s">
        <v>19</v>
      </c>
      <c r="G291">
        <v>291453</v>
      </c>
      <c r="H291" s="1">
        <v>43069</v>
      </c>
      <c r="I291" s="2">
        <v>1.42</v>
      </c>
      <c r="J291" s="2"/>
      <c r="K291" s="2">
        <v>1.42</v>
      </c>
      <c r="L291" t="s">
        <v>20</v>
      </c>
      <c r="M291" t="s">
        <v>21</v>
      </c>
      <c r="N291" t="s">
        <v>22</v>
      </c>
      <c r="O291" t="s">
        <v>37</v>
      </c>
      <c r="P291" t="s">
        <v>349</v>
      </c>
      <c r="Q291" t="s">
        <v>350</v>
      </c>
      <c r="R291" t="s">
        <v>351</v>
      </c>
      <c r="S291">
        <f t="shared" si="4"/>
        <v>2017</v>
      </c>
    </row>
    <row r="292" spans="1:19" x14ac:dyDescent="0.25">
      <c r="A292">
        <v>345</v>
      </c>
      <c r="B292">
        <v>345101</v>
      </c>
      <c r="C292">
        <v>6135</v>
      </c>
      <c r="E292" t="s">
        <v>38</v>
      </c>
      <c r="F292" t="s">
        <v>19</v>
      </c>
      <c r="G292">
        <v>297319</v>
      </c>
      <c r="H292" s="1">
        <v>43039</v>
      </c>
      <c r="I292" s="2">
        <v>898.18</v>
      </c>
      <c r="J292" s="2"/>
      <c r="K292" s="2">
        <v>898.18</v>
      </c>
      <c r="L292" t="s">
        <v>20</v>
      </c>
      <c r="M292" t="s">
        <v>21</v>
      </c>
      <c r="N292" t="s">
        <v>22</v>
      </c>
      <c r="O292" t="s">
        <v>37</v>
      </c>
      <c r="P292" t="s">
        <v>349</v>
      </c>
      <c r="Q292" t="s">
        <v>350</v>
      </c>
      <c r="R292" t="s">
        <v>351</v>
      </c>
      <c r="S292">
        <f t="shared" si="4"/>
        <v>2017</v>
      </c>
    </row>
    <row r="293" spans="1:19" x14ac:dyDescent="0.25">
      <c r="A293">
        <v>345</v>
      </c>
      <c r="B293">
        <v>345101</v>
      </c>
      <c r="C293">
        <v>6135</v>
      </c>
      <c r="E293" t="s">
        <v>36</v>
      </c>
      <c r="F293" t="s">
        <v>19</v>
      </c>
      <c r="G293">
        <v>291453</v>
      </c>
      <c r="H293" s="1">
        <v>43039</v>
      </c>
      <c r="I293" s="2">
        <v>5.26</v>
      </c>
      <c r="J293" s="2"/>
      <c r="K293" s="2">
        <v>5.26</v>
      </c>
      <c r="L293" t="s">
        <v>20</v>
      </c>
      <c r="M293" t="s">
        <v>21</v>
      </c>
      <c r="N293" t="s">
        <v>22</v>
      </c>
      <c r="O293" t="s">
        <v>37</v>
      </c>
      <c r="P293" t="s">
        <v>349</v>
      </c>
      <c r="Q293" t="s">
        <v>350</v>
      </c>
      <c r="R293" t="s">
        <v>351</v>
      </c>
      <c r="S293">
        <f t="shared" si="4"/>
        <v>2017</v>
      </c>
    </row>
    <row r="294" spans="1:19" x14ac:dyDescent="0.25">
      <c r="A294">
        <v>345</v>
      </c>
      <c r="B294">
        <v>345101</v>
      </c>
      <c r="C294">
        <v>6135</v>
      </c>
      <c r="E294" t="s">
        <v>354</v>
      </c>
      <c r="F294" t="s">
        <v>19</v>
      </c>
      <c r="G294">
        <v>248444</v>
      </c>
      <c r="H294" s="1">
        <v>43039</v>
      </c>
      <c r="I294" s="2"/>
      <c r="J294" s="2">
        <v>-15.48</v>
      </c>
      <c r="K294" s="2">
        <v>-15.48</v>
      </c>
      <c r="L294" t="s">
        <v>20</v>
      </c>
      <c r="M294" t="s">
        <v>21</v>
      </c>
      <c r="N294" t="s">
        <v>22</v>
      </c>
      <c r="O294" t="s">
        <v>37</v>
      </c>
      <c r="P294" t="s">
        <v>349</v>
      </c>
      <c r="Q294" t="s">
        <v>350</v>
      </c>
      <c r="R294" t="s">
        <v>351</v>
      </c>
      <c r="S294">
        <f t="shared" si="4"/>
        <v>2017</v>
      </c>
    </row>
    <row r="295" spans="1:19" x14ac:dyDescent="0.25">
      <c r="A295">
        <v>345</v>
      </c>
      <c r="B295">
        <v>345101</v>
      </c>
      <c r="C295">
        <v>6135</v>
      </c>
      <c r="E295" t="s">
        <v>354</v>
      </c>
      <c r="F295" t="s">
        <v>19</v>
      </c>
      <c r="G295">
        <v>248444</v>
      </c>
      <c r="H295" s="1">
        <v>43008</v>
      </c>
      <c r="I295" s="2"/>
      <c r="J295" s="2">
        <v>-18.3</v>
      </c>
      <c r="K295" s="2">
        <v>-18.3</v>
      </c>
      <c r="L295" t="s">
        <v>20</v>
      </c>
      <c r="M295" t="s">
        <v>21</v>
      </c>
      <c r="N295" t="s">
        <v>22</v>
      </c>
      <c r="O295" t="s">
        <v>37</v>
      </c>
      <c r="P295" t="s">
        <v>349</v>
      </c>
      <c r="Q295" t="s">
        <v>350</v>
      </c>
      <c r="R295" t="s">
        <v>351</v>
      </c>
      <c r="S295">
        <f t="shared" si="4"/>
        <v>2017</v>
      </c>
    </row>
    <row r="296" spans="1:19" x14ac:dyDescent="0.25">
      <c r="A296">
        <v>345</v>
      </c>
      <c r="B296">
        <v>345101</v>
      </c>
      <c r="C296">
        <v>6135</v>
      </c>
      <c r="E296" t="s">
        <v>38</v>
      </c>
      <c r="F296" t="s">
        <v>19</v>
      </c>
      <c r="G296">
        <v>297319</v>
      </c>
      <c r="H296" s="1">
        <v>43008</v>
      </c>
      <c r="I296" s="2">
        <v>1076.92</v>
      </c>
      <c r="J296" s="2"/>
      <c r="K296" s="2">
        <v>1076.92</v>
      </c>
      <c r="L296" t="s">
        <v>20</v>
      </c>
      <c r="M296" t="s">
        <v>21</v>
      </c>
      <c r="N296" t="s">
        <v>22</v>
      </c>
      <c r="O296" t="s">
        <v>37</v>
      </c>
      <c r="P296" t="s">
        <v>349</v>
      </c>
      <c r="Q296" t="s">
        <v>350</v>
      </c>
      <c r="R296" t="s">
        <v>351</v>
      </c>
      <c r="S296">
        <f t="shared" si="4"/>
        <v>2017</v>
      </c>
    </row>
    <row r="297" spans="1:19" x14ac:dyDescent="0.25">
      <c r="A297">
        <v>345</v>
      </c>
      <c r="B297">
        <v>345101</v>
      </c>
      <c r="C297">
        <v>6135</v>
      </c>
      <c r="E297" t="s">
        <v>36</v>
      </c>
      <c r="F297" t="s">
        <v>19</v>
      </c>
      <c r="G297">
        <v>291453</v>
      </c>
      <c r="H297" s="1">
        <v>43008</v>
      </c>
      <c r="I297" s="2">
        <v>2.67</v>
      </c>
      <c r="J297" s="2"/>
      <c r="K297" s="2">
        <v>2.67</v>
      </c>
      <c r="L297" t="s">
        <v>20</v>
      </c>
      <c r="M297" t="s">
        <v>21</v>
      </c>
      <c r="N297" t="s">
        <v>22</v>
      </c>
      <c r="O297" t="s">
        <v>37</v>
      </c>
      <c r="P297" t="s">
        <v>349</v>
      </c>
      <c r="Q297" t="s">
        <v>350</v>
      </c>
      <c r="R297" t="s">
        <v>351</v>
      </c>
      <c r="S297">
        <f t="shared" si="4"/>
        <v>2017</v>
      </c>
    </row>
    <row r="298" spans="1:19" x14ac:dyDescent="0.25">
      <c r="A298">
        <v>345</v>
      </c>
      <c r="B298">
        <v>345101</v>
      </c>
      <c r="C298">
        <v>6135</v>
      </c>
      <c r="E298" t="s">
        <v>38</v>
      </c>
      <c r="F298" t="s">
        <v>19</v>
      </c>
      <c r="G298">
        <v>297319</v>
      </c>
      <c r="H298" s="1">
        <v>42978</v>
      </c>
      <c r="I298" s="2">
        <v>1058.54</v>
      </c>
      <c r="J298" s="2"/>
      <c r="K298" s="2">
        <v>1058.54</v>
      </c>
      <c r="L298" t="s">
        <v>20</v>
      </c>
      <c r="M298" t="s">
        <v>21</v>
      </c>
      <c r="N298" t="s">
        <v>22</v>
      </c>
      <c r="O298" t="s">
        <v>37</v>
      </c>
      <c r="P298" t="s">
        <v>349</v>
      </c>
      <c r="Q298" t="s">
        <v>350</v>
      </c>
      <c r="R298" t="s">
        <v>351</v>
      </c>
      <c r="S298">
        <f t="shared" si="4"/>
        <v>2017</v>
      </c>
    </row>
    <row r="299" spans="1:19" x14ac:dyDescent="0.25">
      <c r="A299">
        <v>345</v>
      </c>
      <c r="B299">
        <v>345101</v>
      </c>
      <c r="C299">
        <v>6135</v>
      </c>
      <c r="E299" t="s">
        <v>36</v>
      </c>
      <c r="F299" t="s">
        <v>19</v>
      </c>
      <c r="G299">
        <v>291453</v>
      </c>
      <c r="H299" s="1">
        <v>42978</v>
      </c>
      <c r="I299" s="2">
        <v>6.07</v>
      </c>
      <c r="J299" s="2"/>
      <c r="K299" s="2">
        <v>6.07</v>
      </c>
      <c r="L299" t="s">
        <v>20</v>
      </c>
      <c r="M299" t="s">
        <v>21</v>
      </c>
      <c r="N299" t="s">
        <v>22</v>
      </c>
      <c r="O299" t="s">
        <v>37</v>
      </c>
      <c r="P299" t="s">
        <v>349</v>
      </c>
      <c r="Q299" t="s">
        <v>350</v>
      </c>
      <c r="R299" t="s">
        <v>351</v>
      </c>
      <c r="S299">
        <f t="shared" si="4"/>
        <v>2017</v>
      </c>
    </row>
    <row r="300" spans="1:19" x14ac:dyDescent="0.25">
      <c r="A300">
        <v>345</v>
      </c>
      <c r="B300">
        <v>345101</v>
      </c>
      <c r="C300">
        <v>6135</v>
      </c>
      <c r="E300" t="s">
        <v>354</v>
      </c>
      <c r="F300" t="s">
        <v>19</v>
      </c>
      <c r="G300">
        <v>248444</v>
      </c>
      <c r="H300" s="1">
        <v>42978</v>
      </c>
      <c r="I300" s="2"/>
      <c r="J300" s="2">
        <v>-22.15</v>
      </c>
      <c r="K300" s="2">
        <v>-22.15</v>
      </c>
      <c r="L300" t="s">
        <v>20</v>
      </c>
      <c r="M300" t="s">
        <v>21</v>
      </c>
      <c r="N300" t="s">
        <v>22</v>
      </c>
      <c r="O300" t="s">
        <v>37</v>
      </c>
      <c r="P300" t="s">
        <v>349</v>
      </c>
      <c r="Q300" t="s">
        <v>350</v>
      </c>
      <c r="R300" t="s">
        <v>351</v>
      </c>
      <c r="S300">
        <f t="shared" si="4"/>
        <v>2017</v>
      </c>
    </row>
    <row r="301" spans="1:19" x14ac:dyDescent="0.25">
      <c r="A301">
        <v>345</v>
      </c>
      <c r="B301">
        <v>345101</v>
      </c>
      <c r="C301">
        <v>6135</v>
      </c>
      <c r="E301" t="s">
        <v>38</v>
      </c>
      <c r="F301" t="s">
        <v>19</v>
      </c>
      <c r="G301">
        <v>297319</v>
      </c>
      <c r="H301" s="1">
        <v>42947</v>
      </c>
      <c r="I301" s="2">
        <v>1000.88</v>
      </c>
      <c r="J301" s="2"/>
      <c r="K301" s="2">
        <v>1000.88</v>
      </c>
      <c r="L301" t="s">
        <v>20</v>
      </c>
      <c r="M301" t="s">
        <v>21</v>
      </c>
      <c r="N301" t="s">
        <v>22</v>
      </c>
      <c r="O301" t="s">
        <v>37</v>
      </c>
      <c r="P301" t="s">
        <v>349</v>
      </c>
      <c r="Q301" t="s">
        <v>350</v>
      </c>
      <c r="R301" t="s">
        <v>351</v>
      </c>
      <c r="S301">
        <f t="shared" si="4"/>
        <v>2017</v>
      </c>
    </row>
    <row r="302" spans="1:19" x14ac:dyDescent="0.25">
      <c r="A302">
        <v>345</v>
      </c>
      <c r="B302">
        <v>345101</v>
      </c>
      <c r="C302">
        <v>6135</v>
      </c>
      <c r="E302" t="s">
        <v>36</v>
      </c>
      <c r="F302" t="s">
        <v>19</v>
      </c>
      <c r="G302">
        <v>291453</v>
      </c>
      <c r="H302" s="1">
        <v>42947</v>
      </c>
      <c r="I302" s="2">
        <v>0.84</v>
      </c>
      <c r="J302" s="2"/>
      <c r="K302" s="2">
        <v>0.84</v>
      </c>
      <c r="L302" t="s">
        <v>20</v>
      </c>
      <c r="M302" t="s">
        <v>21</v>
      </c>
      <c r="N302" t="s">
        <v>22</v>
      </c>
      <c r="O302" t="s">
        <v>37</v>
      </c>
      <c r="P302" t="s">
        <v>349</v>
      </c>
      <c r="Q302" t="s">
        <v>350</v>
      </c>
      <c r="R302" t="s">
        <v>351</v>
      </c>
      <c r="S302">
        <f t="shared" si="4"/>
        <v>2017</v>
      </c>
    </row>
    <row r="303" spans="1:19" x14ac:dyDescent="0.25">
      <c r="A303">
        <v>345</v>
      </c>
      <c r="B303">
        <v>345101</v>
      </c>
      <c r="C303">
        <v>6135</v>
      </c>
      <c r="E303" t="s">
        <v>38</v>
      </c>
      <c r="F303" t="s">
        <v>19</v>
      </c>
      <c r="G303">
        <v>297319</v>
      </c>
      <c r="H303" s="1">
        <v>42916</v>
      </c>
      <c r="I303" s="2">
        <v>881.78</v>
      </c>
      <c r="J303" s="2"/>
      <c r="K303" s="2">
        <v>881.78</v>
      </c>
      <c r="L303" t="s">
        <v>20</v>
      </c>
      <c r="M303" t="s">
        <v>21</v>
      </c>
      <c r="N303" t="s">
        <v>22</v>
      </c>
      <c r="O303" t="s">
        <v>37</v>
      </c>
      <c r="P303" t="s">
        <v>349</v>
      </c>
      <c r="Q303" t="s">
        <v>350</v>
      </c>
      <c r="R303" t="s">
        <v>351</v>
      </c>
      <c r="S303">
        <f t="shared" si="4"/>
        <v>2017</v>
      </c>
    </row>
    <row r="304" spans="1:19" x14ac:dyDescent="0.25">
      <c r="A304">
        <v>345</v>
      </c>
      <c r="B304">
        <v>345101</v>
      </c>
      <c r="C304">
        <v>6135</v>
      </c>
      <c r="E304" t="s">
        <v>36</v>
      </c>
      <c r="F304" t="s">
        <v>19</v>
      </c>
      <c r="G304">
        <v>291453</v>
      </c>
      <c r="H304" s="1">
        <v>42916</v>
      </c>
      <c r="I304" s="2">
        <v>1.1299999999999999</v>
      </c>
      <c r="J304" s="2"/>
      <c r="K304" s="2">
        <v>1.1299999999999999</v>
      </c>
      <c r="L304" t="s">
        <v>20</v>
      </c>
      <c r="M304" t="s">
        <v>21</v>
      </c>
      <c r="N304" t="s">
        <v>22</v>
      </c>
      <c r="O304" t="s">
        <v>37</v>
      </c>
      <c r="P304" t="s">
        <v>349</v>
      </c>
      <c r="Q304" t="s">
        <v>350</v>
      </c>
      <c r="R304" t="s">
        <v>351</v>
      </c>
      <c r="S304">
        <f t="shared" si="4"/>
        <v>2017</v>
      </c>
    </row>
    <row r="305" spans="1:19" x14ac:dyDescent="0.25">
      <c r="A305">
        <v>345</v>
      </c>
      <c r="B305">
        <v>345101</v>
      </c>
      <c r="C305">
        <v>6135</v>
      </c>
      <c r="E305" t="s">
        <v>38</v>
      </c>
      <c r="F305" t="s">
        <v>19</v>
      </c>
      <c r="G305">
        <v>297319</v>
      </c>
      <c r="H305" s="1">
        <v>42886</v>
      </c>
      <c r="I305" s="2">
        <v>901.52</v>
      </c>
      <c r="J305" s="2"/>
      <c r="K305" s="2">
        <v>901.52</v>
      </c>
      <c r="L305" t="s">
        <v>20</v>
      </c>
      <c r="M305" t="s">
        <v>21</v>
      </c>
      <c r="N305" t="s">
        <v>22</v>
      </c>
      <c r="O305" t="s">
        <v>37</v>
      </c>
      <c r="P305" t="s">
        <v>349</v>
      </c>
      <c r="Q305" t="s">
        <v>350</v>
      </c>
      <c r="R305" t="s">
        <v>351</v>
      </c>
      <c r="S305">
        <f t="shared" si="4"/>
        <v>2017</v>
      </c>
    </row>
    <row r="306" spans="1:19" x14ac:dyDescent="0.25">
      <c r="A306">
        <v>345</v>
      </c>
      <c r="B306">
        <v>345101</v>
      </c>
      <c r="C306">
        <v>6135</v>
      </c>
      <c r="E306" t="s">
        <v>355</v>
      </c>
      <c r="F306" t="s">
        <v>19</v>
      </c>
      <c r="G306">
        <v>19451</v>
      </c>
      <c r="H306" s="1">
        <v>42886</v>
      </c>
      <c r="I306" s="2">
        <v>15.92</v>
      </c>
      <c r="J306" s="2"/>
      <c r="K306" s="2">
        <v>15.92</v>
      </c>
      <c r="L306" t="s">
        <v>20</v>
      </c>
      <c r="M306" t="s">
        <v>21</v>
      </c>
      <c r="N306" t="s">
        <v>22</v>
      </c>
      <c r="O306" t="s">
        <v>37</v>
      </c>
      <c r="P306" t="s">
        <v>349</v>
      </c>
      <c r="Q306" t="s">
        <v>350</v>
      </c>
      <c r="R306" t="s">
        <v>351</v>
      </c>
      <c r="S306">
        <f t="shared" si="4"/>
        <v>2017</v>
      </c>
    </row>
    <row r="307" spans="1:19" x14ac:dyDescent="0.25">
      <c r="A307">
        <v>345</v>
      </c>
      <c r="B307">
        <v>345101</v>
      </c>
      <c r="C307">
        <v>6135</v>
      </c>
      <c r="E307" t="s">
        <v>36</v>
      </c>
      <c r="F307" t="s">
        <v>19</v>
      </c>
      <c r="G307">
        <v>291453</v>
      </c>
      <c r="H307" s="1">
        <v>42886</v>
      </c>
      <c r="I307" s="2">
        <v>0.56000000000000005</v>
      </c>
      <c r="J307" s="2"/>
      <c r="K307" s="2">
        <v>0.56000000000000005</v>
      </c>
      <c r="L307" t="s">
        <v>20</v>
      </c>
      <c r="M307" t="s">
        <v>21</v>
      </c>
      <c r="N307" t="s">
        <v>22</v>
      </c>
      <c r="O307" t="s">
        <v>37</v>
      </c>
      <c r="P307" t="s">
        <v>349</v>
      </c>
      <c r="Q307" t="s">
        <v>350</v>
      </c>
      <c r="R307" t="s">
        <v>351</v>
      </c>
      <c r="S307">
        <f t="shared" si="4"/>
        <v>2017</v>
      </c>
    </row>
    <row r="308" spans="1:19" x14ac:dyDescent="0.25">
      <c r="A308">
        <v>345</v>
      </c>
      <c r="B308">
        <v>345101</v>
      </c>
      <c r="C308">
        <v>6135</v>
      </c>
      <c r="E308" t="s">
        <v>36</v>
      </c>
      <c r="F308" t="s">
        <v>19</v>
      </c>
      <c r="G308">
        <v>291453</v>
      </c>
      <c r="H308" s="1">
        <v>42855</v>
      </c>
      <c r="I308" s="2">
        <v>1.1200000000000001</v>
      </c>
      <c r="J308" s="2"/>
      <c r="K308" s="2">
        <v>1.1200000000000001</v>
      </c>
      <c r="L308" t="s">
        <v>20</v>
      </c>
      <c r="M308" t="s">
        <v>21</v>
      </c>
      <c r="N308" t="s">
        <v>22</v>
      </c>
      <c r="O308" t="s">
        <v>37</v>
      </c>
      <c r="P308" t="s">
        <v>349</v>
      </c>
      <c r="Q308" t="s">
        <v>350</v>
      </c>
      <c r="R308" t="s">
        <v>351</v>
      </c>
      <c r="S308">
        <f t="shared" si="4"/>
        <v>2017</v>
      </c>
    </row>
    <row r="309" spans="1:19" x14ac:dyDescent="0.25">
      <c r="A309">
        <v>345</v>
      </c>
      <c r="B309">
        <v>345101</v>
      </c>
      <c r="C309">
        <v>6135</v>
      </c>
      <c r="E309" t="s">
        <v>38</v>
      </c>
      <c r="F309" t="s">
        <v>19</v>
      </c>
      <c r="G309">
        <v>297319</v>
      </c>
      <c r="H309" s="1">
        <v>42855</v>
      </c>
      <c r="I309" s="2">
        <v>1036.05</v>
      </c>
      <c r="J309" s="2"/>
      <c r="K309" s="2">
        <v>1036.05</v>
      </c>
      <c r="L309" t="s">
        <v>20</v>
      </c>
      <c r="M309" t="s">
        <v>21</v>
      </c>
      <c r="N309" t="s">
        <v>22</v>
      </c>
      <c r="O309" t="s">
        <v>37</v>
      </c>
      <c r="P309" t="s">
        <v>349</v>
      </c>
      <c r="Q309" t="s">
        <v>350</v>
      </c>
      <c r="R309" t="s">
        <v>351</v>
      </c>
      <c r="S309">
        <f t="shared" si="4"/>
        <v>2017</v>
      </c>
    </row>
    <row r="310" spans="1:19" x14ac:dyDescent="0.25">
      <c r="A310">
        <v>345</v>
      </c>
      <c r="B310">
        <v>345101</v>
      </c>
      <c r="C310">
        <v>6135</v>
      </c>
      <c r="E310" t="s">
        <v>38</v>
      </c>
      <c r="F310" t="s">
        <v>19</v>
      </c>
      <c r="G310">
        <v>297319</v>
      </c>
      <c r="H310" s="1">
        <v>42825</v>
      </c>
      <c r="I310" s="2">
        <v>1120.4000000000001</v>
      </c>
      <c r="J310" s="2"/>
      <c r="K310" s="2">
        <v>1120.4000000000001</v>
      </c>
      <c r="L310" t="s">
        <v>20</v>
      </c>
      <c r="M310" t="s">
        <v>21</v>
      </c>
      <c r="N310" t="s">
        <v>22</v>
      </c>
      <c r="O310" t="s">
        <v>37</v>
      </c>
      <c r="P310" t="s">
        <v>349</v>
      </c>
      <c r="Q310" t="s">
        <v>350</v>
      </c>
      <c r="R310" t="s">
        <v>351</v>
      </c>
      <c r="S310">
        <f t="shared" si="4"/>
        <v>2017</v>
      </c>
    </row>
    <row r="311" spans="1:19" x14ac:dyDescent="0.25">
      <c r="A311">
        <v>345</v>
      </c>
      <c r="B311">
        <v>345101</v>
      </c>
      <c r="C311">
        <v>6135</v>
      </c>
      <c r="E311" t="s">
        <v>36</v>
      </c>
      <c r="F311" t="s">
        <v>19</v>
      </c>
      <c r="G311">
        <v>291453</v>
      </c>
      <c r="H311" s="1">
        <v>42825</v>
      </c>
      <c r="I311" s="2">
        <v>0.72</v>
      </c>
      <c r="J311" s="2"/>
      <c r="K311" s="2">
        <v>0.72</v>
      </c>
      <c r="L311" t="s">
        <v>20</v>
      </c>
      <c r="M311" t="s">
        <v>21</v>
      </c>
      <c r="N311" t="s">
        <v>22</v>
      </c>
      <c r="O311" t="s">
        <v>37</v>
      </c>
      <c r="P311" t="s">
        <v>349</v>
      </c>
      <c r="Q311" t="s">
        <v>350</v>
      </c>
      <c r="R311" t="s">
        <v>351</v>
      </c>
      <c r="S311">
        <f t="shared" si="4"/>
        <v>2017</v>
      </c>
    </row>
    <row r="312" spans="1:19" x14ac:dyDescent="0.25">
      <c r="A312">
        <v>345</v>
      </c>
      <c r="B312">
        <v>345101</v>
      </c>
      <c r="C312">
        <v>6135</v>
      </c>
      <c r="E312" t="s">
        <v>38</v>
      </c>
      <c r="F312" t="s">
        <v>19</v>
      </c>
      <c r="G312">
        <v>297319</v>
      </c>
      <c r="H312" s="1">
        <v>42794</v>
      </c>
      <c r="I312" s="2">
        <v>929.75</v>
      </c>
      <c r="J312" s="2"/>
      <c r="K312" s="2">
        <v>929.75</v>
      </c>
      <c r="L312" t="s">
        <v>20</v>
      </c>
      <c r="M312" t="s">
        <v>21</v>
      </c>
      <c r="N312" t="s">
        <v>22</v>
      </c>
      <c r="O312" t="s">
        <v>37</v>
      </c>
      <c r="P312" t="s">
        <v>349</v>
      </c>
      <c r="Q312" t="s">
        <v>350</v>
      </c>
      <c r="R312" t="s">
        <v>351</v>
      </c>
      <c r="S312">
        <f t="shared" si="4"/>
        <v>2017</v>
      </c>
    </row>
    <row r="313" spans="1:19" x14ac:dyDescent="0.25">
      <c r="A313">
        <v>345</v>
      </c>
      <c r="B313">
        <v>345101</v>
      </c>
      <c r="C313">
        <v>6135</v>
      </c>
      <c r="E313" t="s">
        <v>36</v>
      </c>
      <c r="F313" t="s">
        <v>19</v>
      </c>
      <c r="G313">
        <v>291453</v>
      </c>
      <c r="H313" s="1">
        <v>42794</v>
      </c>
      <c r="I313" s="2">
        <v>10.09</v>
      </c>
      <c r="J313" s="2"/>
      <c r="K313" s="2">
        <v>10.09</v>
      </c>
      <c r="L313" t="s">
        <v>20</v>
      </c>
      <c r="M313" t="s">
        <v>21</v>
      </c>
      <c r="N313" t="s">
        <v>22</v>
      </c>
      <c r="O313" t="s">
        <v>37</v>
      </c>
      <c r="P313" t="s">
        <v>349</v>
      </c>
      <c r="Q313" t="s">
        <v>350</v>
      </c>
      <c r="R313" t="s">
        <v>351</v>
      </c>
      <c r="S313">
        <f t="shared" si="4"/>
        <v>2017</v>
      </c>
    </row>
    <row r="314" spans="1:19" x14ac:dyDescent="0.25">
      <c r="A314">
        <v>345</v>
      </c>
      <c r="B314">
        <v>345101</v>
      </c>
      <c r="C314">
        <v>6135</v>
      </c>
      <c r="E314" t="s">
        <v>36</v>
      </c>
      <c r="F314" t="s">
        <v>19</v>
      </c>
      <c r="G314">
        <v>291453</v>
      </c>
      <c r="H314" s="1">
        <v>42766</v>
      </c>
      <c r="I314" s="2">
        <v>15.17</v>
      </c>
      <c r="J314" s="2"/>
      <c r="K314" s="2">
        <v>15.17</v>
      </c>
      <c r="L314" t="s">
        <v>20</v>
      </c>
      <c r="M314" t="s">
        <v>21</v>
      </c>
      <c r="N314" t="s">
        <v>22</v>
      </c>
      <c r="O314" t="s">
        <v>37</v>
      </c>
      <c r="P314" t="s">
        <v>349</v>
      </c>
      <c r="Q314" t="s">
        <v>350</v>
      </c>
      <c r="R314" t="s">
        <v>351</v>
      </c>
      <c r="S314">
        <f t="shared" si="4"/>
        <v>2017</v>
      </c>
    </row>
    <row r="315" spans="1:19" x14ac:dyDescent="0.25">
      <c r="A315">
        <v>345</v>
      </c>
      <c r="B315">
        <v>345101</v>
      </c>
      <c r="C315">
        <v>6135</v>
      </c>
      <c r="E315" t="s">
        <v>38</v>
      </c>
      <c r="F315" t="s">
        <v>19</v>
      </c>
      <c r="G315">
        <v>297319</v>
      </c>
      <c r="H315" s="1">
        <v>42766</v>
      </c>
      <c r="I315" s="2">
        <v>940.28</v>
      </c>
      <c r="J315" s="2"/>
      <c r="K315" s="2">
        <v>940.28</v>
      </c>
      <c r="L315" t="s">
        <v>20</v>
      </c>
      <c r="M315" t="s">
        <v>21</v>
      </c>
      <c r="N315" t="s">
        <v>22</v>
      </c>
      <c r="O315" t="s">
        <v>37</v>
      </c>
      <c r="P315" t="s">
        <v>349</v>
      </c>
      <c r="Q315" t="s">
        <v>350</v>
      </c>
      <c r="R315" t="s">
        <v>351</v>
      </c>
      <c r="S315">
        <f t="shared" si="4"/>
        <v>2017</v>
      </c>
    </row>
    <row r="316" spans="1:19" x14ac:dyDescent="0.25">
      <c r="A316">
        <v>345</v>
      </c>
      <c r="B316">
        <v>345101</v>
      </c>
      <c r="C316">
        <v>6135</v>
      </c>
      <c r="E316" t="s">
        <v>38</v>
      </c>
      <c r="F316" t="s">
        <v>19</v>
      </c>
      <c r="G316">
        <v>297319</v>
      </c>
      <c r="H316" s="1">
        <v>42735</v>
      </c>
      <c r="I316" s="2"/>
      <c r="J316" s="2">
        <v>-1940.61</v>
      </c>
      <c r="K316" s="2">
        <v>-1940.61</v>
      </c>
      <c r="L316" t="s">
        <v>20</v>
      </c>
      <c r="M316" t="s">
        <v>21</v>
      </c>
      <c r="N316" t="s">
        <v>22</v>
      </c>
      <c r="O316" t="s">
        <v>37</v>
      </c>
      <c r="P316" t="s">
        <v>349</v>
      </c>
      <c r="Q316" t="s">
        <v>350</v>
      </c>
      <c r="R316" t="s">
        <v>351</v>
      </c>
      <c r="S316">
        <f t="shared" si="4"/>
        <v>2016</v>
      </c>
    </row>
    <row r="317" spans="1:19" x14ac:dyDescent="0.25">
      <c r="A317">
        <v>345</v>
      </c>
      <c r="B317">
        <v>345101</v>
      </c>
      <c r="C317">
        <v>6135</v>
      </c>
      <c r="E317" t="s">
        <v>36</v>
      </c>
      <c r="F317" t="s">
        <v>19</v>
      </c>
      <c r="G317">
        <v>291453</v>
      </c>
      <c r="H317" s="1">
        <v>42735</v>
      </c>
      <c r="I317" s="2">
        <v>3.65</v>
      </c>
      <c r="J317" s="2"/>
      <c r="K317" s="2">
        <v>3.65</v>
      </c>
      <c r="L317" t="s">
        <v>20</v>
      </c>
      <c r="M317" t="s">
        <v>21</v>
      </c>
      <c r="N317" t="s">
        <v>22</v>
      </c>
      <c r="O317" t="s">
        <v>37</v>
      </c>
      <c r="P317" t="s">
        <v>349</v>
      </c>
      <c r="Q317" t="s">
        <v>350</v>
      </c>
      <c r="R317" t="s">
        <v>351</v>
      </c>
      <c r="S317">
        <f t="shared" si="4"/>
        <v>2016</v>
      </c>
    </row>
    <row r="318" spans="1:19" x14ac:dyDescent="0.25">
      <c r="A318">
        <v>345</v>
      </c>
      <c r="B318">
        <v>345101</v>
      </c>
      <c r="C318">
        <v>6135</v>
      </c>
      <c r="E318" t="s">
        <v>38</v>
      </c>
      <c r="F318" t="s">
        <v>19</v>
      </c>
      <c r="G318">
        <v>297319</v>
      </c>
      <c r="H318" s="1">
        <v>42735</v>
      </c>
      <c r="I318" s="2">
        <v>1940.61</v>
      </c>
      <c r="J318" s="2"/>
      <c r="K318" s="2">
        <v>1940.61</v>
      </c>
      <c r="L318" t="s">
        <v>20</v>
      </c>
      <c r="M318" t="s">
        <v>21</v>
      </c>
      <c r="N318" t="s">
        <v>22</v>
      </c>
      <c r="O318" t="s">
        <v>37</v>
      </c>
      <c r="P318" t="s">
        <v>349</v>
      </c>
      <c r="Q318" t="s">
        <v>350</v>
      </c>
      <c r="R318" t="s">
        <v>351</v>
      </c>
      <c r="S318">
        <f t="shared" si="4"/>
        <v>2016</v>
      </c>
    </row>
    <row r="319" spans="1:19" x14ac:dyDescent="0.25">
      <c r="A319">
        <v>345</v>
      </c>
      <c r="B319">
        <v>345101</v>
      </c>
      <c r="C319">
        <v>6135</v>
      </c>
      <c r="E319" t="s">
        <v>38</v>
      </c>
      <c r="F319" t="s">
        <v>19</v>
      </c>
      <c r="G319">
        <v>297319</v>
      </c>
      <c r="H319" s="1">
        <v>42735</v>
      </c>
      <c r="I319" s="2">
        <v>1840.48</v>
      </c>
      <c r="J319" s="2"/>
      <c r="K319" s="2">
        <v>1840.48</v>
      </c>
      <c r="L319" t="s">
        <v>20</v>
      </c>
      <c r="M319" t="s">
        <v>21</v>
      </c>
      <c r="N319" t="s">
        <v>22</v>
      </c>
      <c r="O319" t="s">
        <v>37</v>
      </c>
      <c r="P319" t="s">
        <v>349</v>
      </c>
      <c r="Q319" t="s">
        <v>350</v>
      </c>
      <c r="R319" t="s">
        <v>351</v>
      </c>
      <c r="S319">
        <f t="shared" si="4"/>
        <v>2016</v>
      </c>
    </row>
    <row r="320" spans="1:19" x14ac:dyDescent="0.25">
      <c r="A320">
        <v>345</v>
      </c>
      <c r="B320">
        <v>345101</v>
      </c>
      <c r="C320">
        <v>6135</v>
      </c>
      <c r="E320" t="s">
        <v>38</v>
      </c>
      <c r="F320" t="s">
        <v>19</v>
      </c>
      <c r="G320">
        <v>297319</v>
      </c>
      <c r="H320" s="1">
        <v>42704</v>
      </c>
      <c r="I320" s="2">
        <v>1010.76</v>
      </c>
      <c r="J320" s="2"/>
      <c r="K320" s="2">
        <v>1010.76</v>
      </c>
      <c r="L320" t="s">
        <v>20</v>
      </c>
      <c r="M320" t="s">
        <v>21</v>
      </c>
      <c r="N320" t="s">
        <v>22</v>
      </c>
      <c r="O320" t="s">
        <v>37</v>
      </c>
      <c r="P320" t="s">
        <v>349</v>
      </c>
      <c r="Q320" t="s">
        <v>350</v>
      </c>
      <c r="R320" t="s">
        <v>351</v>
      </c>
      <c r="S320">
        <f t="shared" si="4"/>
        <v>2016</v>
      </c>
    </row>
    <row r="321" spans="1:19" x14ac:dyDescent="0.25">
      <c r="A321">
        <v>345</v>
      </c>
      <c r="B321">
        <v>345101</v>
      </c>
      <c r="C321">
        <v>6135</v>
      </c>
      <c r="E321" t="s">
        <v>36</v>
      </c>
      <c r="F321" t="s">
        <v>19</v>
      </c>
      <c r="G321">
        <v>291453</v>
      </c>
      <c r="H321" s="1">
        <v>42704</v>
      </c>
      <c r="I321" s="2">
        <v>1.1299999999999999</v>
      </c>
      <c r="J321" s="2"/>
      <c r="K321" s="2">
        <v>1.1299999999999999</v>
      </c>
      <c r="L321" t="s">
        <v>20</v>
      </c>
      <c r="M321" t="s">
        <v>21</v>
      </c>
      <c r="N321" t="s">
        <v>22</v>
      </c>
      <c r="O321" t="s">
        <v>37</v>
      </c>
      <c r="P321" t="s">
        <v>349</v>
      </c>
      <c r="Q321" t="s">
        <v>350</v>
      </c>
      <c r="R321" t="s">
        <v>351</v>
      </c>
      <c r="S321">
        <f t="shared" si="4"/>
        <v>2016</v>
      </c>
    </row>
    <row r="322" spans="1:19" x14ac:dyDescent="0.25">
      <c r="A322">
        <v>345</v>
      </c>
      <c r="B322">
        <v>345101</v>
      </c>
      <c r="C322">
        <v>6135</v>
      </c>
      <c r="E322" t="s">
        <v>36</v>
      </c>
      <c r="F322" t="s">
        <v>19</v>
      </c>
      <c r="G322">
        <v>291453</v>
      </c>
      <c r="H322" s="1">
        <v>42674</v>
      </c>
      <c r="I322" s="2">
        <v>0.84</v>
      </c>
      <c r="J322" s="2"/>
      <c r="K322" s="2">
        <v>0.84</v>
      </c>
      <c r="L322" t="s">
        <v>20</v>
      </c>
      <c r="M322" t="s">
        <v>21</v>
      </c>
      <c r="N322" t="s">
        <v>22</v>
      </c>
      <c r="O322" t="s">
        <v>37</v>
      </c>
      <c r="P322" t="s">
        <v>349</v>
      </c>
      <c r="Q322" t="s">
        <v>350</v>
      </c>
      <c r="R322" t="s">
        <v>351</v>
      </c>
      <c r="S322">
        <f t="shared" si="4"/>
        <v>2016</v>
      </c>
    </row>
    <row r="323" spans="1:19" x14ac:dyDescent="0.25">
      <c r="A323">
        <v>345</v>
      </c>
      <c r="B323">
        <v>345101</v>
      </c>
      <c r="C323">
        <v>6135</v>
      </c>
      <c r="E323" t="s">
        <v>38</v>
      </c>
      <c r="F323" t="s">
        <v>19</v>
      </c>
      <c r="G323">
        <v>297319</v>
      </c>
      <c r="H323" s="1">
        <v>42674</v>
      </c>
      <c r="I323" s="2">
        <v>914.41</v>
      </c>
      <c r="J323" s="2"/>
      <c r="K323" s="2">
        <v>914.41</v>
      </c>
      <c r="L323" t="s">
        <v>20</v>
      </c>
      <c r="M323" t="s">
        <v>21</v>
      </c>
      <c r="N323" t="s">
        <v>22</v>
      </c>
      <c r="O323" t="s">
        <v>37</v>
      </c>
      <c r="P323" t="s">
        <v>349</v>
      </c>
      <c r="Q323" t="s">
        <v>350</v>
      </c>
      <c r="R323" t="s">
        <v>351</v>
      </c>
      <c r="S323">
        <f t="shared" ref="S323:S386" si="5">YEAR(H323)</f>
        <v>2016</v>
      </c>
    </row>
    <row r="324" spans="1:19" x14ac:dyDescent="0.25">
      <c r="A324">
        <v>345</v>
      </c>
      <c r="B324">
        <v>345101</v>
      </c>
      <c r="C324">
        <v>6135</v>
      </c>
      <c r="E324" t="s">
        <v>38</v>
      </c>
      <c r="F324" t="s">
        <v>19</v>
      </c>
      <c r="G324">
        <v>297319</v>
      </c>
      <c r="H324" s="1">
        <v>42643</v>
      </c>
      <c r="I324" s="2">
        <v>914.49</v>
      </c>
      <c r="J324" s="2"/>
      <c r="K324" s="2">
        <v>914.49</v>
      </c>
      <c r="L324" t="s">
        <v>20</v>
      </c>
      <c r="M324" t="s">
        <v>21</v>
      </c>
      <c r="N324" t="s">
        <v>22</v>
      </c>
      <c r="O324" t="s">
        <v>37</v>
      </c>
      <c r="P324" t="s">
        <v>349</v>
      </c>
      <c r="Q324" t="s">
        <v>350</v>
      </c>
      <c r="R324" t="s">
        <v>351</v>
      </c>
      <c r="S324">
        <f t="shared" si="5"/>
        <v>2016</v>
      </c>
    </row>
    <row r="325" spans="1:19" x14ac:dyDescent="0.25">
      <c r="A325">
        <v>345</v>
      </c>
      <c r="B325">
        <v>345101</v>
      </c>
      <c r="C325">
        <v>6135</v>
      </c>
      <c r="E325" t="s">
        <v>36</v>
      </c>
      <c r="F325" t="s">
        <v>19</v>
      </c>
      <c r="G325">
        <v>291453</v>
      </c>
      <c r="H325" s="1">
        <v>42643</v>
      </c>
      <c r="I325" s="2">
        <v>3.51</v>
      </c>
      <c r="J325" s="2"/>
      <c r="K325" s="2">
        <v>3.51</v>
      </c>
      <c r="L325" t="s">
        <v>20</v>
      </c>
      <c r="M325" t="s">
        <v>21</v>
      </c>
      <c r="N325" t="s">
        <v>22</v>
      </c>
      <c r="O325" t="s">
        <v>37</v>
      </c>
      <c r="P325" t="s">
        <v>349</v>
      </c>
      <c r="Q325" t="s">
        <v>350</v>
      </c>
      <c r="R325" t="s">
        <v>351</v>
      </c>
      <c r="S325">
        <f t="shared" si="5"/>
        <v>2016</v>
      </c>
    </row>
    <row r="326" spans="1:19" x14ac:dyDescent="0.25">
      <c r="A326">
        <v>345</v>
      </c>
      <c r="B326">
        <v>345101</v>
      </c>
      <c r="C326">
        <v>6135</v>
      </c>
      <c r="E326" t="s">
        <v>36</v>
      </c>
      <c r="F326" t="s">
        <v>19</v>
      </c>
      <c r="G326">
        <v>291453</v>
      </c>
      <c r="H326" s="1">
        <v>42613</v>
      </c>
      <c r="I326" s="2">
        <v>18.48</v>
      </c>
      <c r="J326" s="2"/>
      <c r="K326" s="2">
        <v>18.48</v>
      </c>
      <c r="L326" t="s">
        <v>20</v>
      </c>
      <c r="M326" t="s">
        <v>21</v>
      </c>
      <c r="N326" t="s">
        <v>22</v>
      </c>
      <c r="O326" t="s">
        <v>37</v>
      </c>
      <c r="P326" t="s">
        <v>349</v>
      </c>
      <c r="Q326" t="s">
        <v>350</v>
      </c>
      <c r="R326" t="s">
        <v>351</v>
      </c>
      <c r="S326">
        <f t="shared" si="5"/>
        <v>2016</v>
      </c>
    </row>
    <row r="327" spans="1:19" x14ac:dyDescent="0.25">
      <c r="A327">
        <v>345</v>
      </c>
      <c r="B327">
        <v>345101</v>
      </c>
      <c r="C327">
        <v>6135</v>
      </c>
      <c r="E327" t="s">
        <v>38</v>
      </c>
      <c r="F327" t="s">
        <v>19</v>
      </c>
      <c r="G327">
        <v>297319</v>
      </c>
      <c r="H327" s="1">
        <v>42613</v>
      </c>
      <c r="I327" s="2">
        <v>1150.07</v>
      </c>
      <c r="J327" s="2"/>
      <c r="K327" s="2">
        <v>1150.07</v>
      </c>
      <c r="L327" t="s">
        <v>20</v>
      </c>
      <c r="M327" t="s">
        <v>21</v>
      </c>
      <c r="N327" t="s">
        <v>22</v>
      </c>
      <c r="O327" t="s">
        <v>37</v>
      </c>
      <c r="P327" t="s">
        <v>349</v>
      </c>
      <c r="Q327" t="s">
        <v>350</v>
      </c>
      <c r="R327" t="s">
        <v>351</v>
      </c>
      <c r="S327">
        <f t="shared" si="5"/>
        <v>2016</v>
      </c>
    </row>
    <row r="328" spans="1:19" x14ac:dyDescent="0.25">
      <c r="A328">
        <v>345</v>
      </c>
      <c r="B328">
        <v>345101</v>
      </c>
      <c r="C328">
        <v>6135</v>
      </c>
      <c r="E328" t="s">
        <v>38</v>
      </c>
      <c r="F328" t="s">
        <v>19</v>
      </c>
      <c r="G328">
        <v>297319</v>
      </c>
      <c r="H328" s="1">
        <v>42582</v>
      </c>
      <c r="I328" s="2">
        <v>886.47</v>
      </c>
      <c r="J328" s="2"/>
      <c r="K328" s="2">
        <v>886.47</v>
      </c>
      <c r="L328" t="s">
        <v>20</v>
      </c>
      <c r="M328" t="s">
        <v>21</v>
      </c>
      <c r="N328" t="s">
        <v>22</v>
      </c>
      <c r="O328" t="s">
        <v>37</v>
      </c>
      <c r="P328" t="s">
        <v>349</v>
      </c>
      <c r="Q328" t="s">
        <v>350</v>
      </c>
      <c r="R328" t="s">
        <v>351</v>
      </c>
      <c r="S328">
        <f t="shared" si="5"/>
        <v>2016</v>
      </c>
    </row>
    <row r="329" spans="1:19" x14ac:dyDescent="0.25">
      <c r="A329">
        <v>345</v>
      </c>
      <c r="B329">
        <v>345101</v>
      </c>
      <c r="C329">
        <v>6135</v>
      </c>
      <c r="E329" t="s">
        <v>38</v>
      </c>
      <c r="F329" t="s">
        <v>19</v>
      </c>
      <c r="G329">
        <v>297319</v>
      </c>
      <c r="H329" s="1">
        <v>42551</v>
      </c>
      <c r="I329" s="2">
        <v>766.96</v>
      </c>
      <c r="J329" s="2"/>
      <c r="K329" s="2">
        <v>766.96</v>
      </c>
      <c r="L329" t="s">
        <v>20</v>
      </c>
      <c r="M329" t="s">
        <v>21</v>
      </c>
      <c r="N329" t="s">
        <v>22</v>
      </c>
      <c r="O329" t="s">
        <v>37</v>
      </c>
      <c r="P329" t="s">
        <v>349</v>
      </c>
      <c r="Q329" t="s">
        <v>350</v>
      </c>
      <c r="R329" t="s">
        <v>351</v>
      </c>
      <c r="S329">
        <f t="shared" si="5"/>
        <v>2016</v>
      </c>
    </row>
    <row r="330" spans="1:19" x14ac:dyDescent="0.25">
      <c r="A330">
        <v>345</v>
      </c>
      <c r="B330">
        <v>345101</v>
      </c>
      <c r="C330">
        <v>6135</v>
      </c>
      <c r="E330" t="s">
        <v>356</v>
      </c>
      <c r="F330" t="s">
        <v>19</v>
      </c>
      <c r="G330">
        <v>254016</v>
      </c>
      <c r="H330" s="1">
        <v>42521</v>
      </c>
      <c r="I330" s="2">
        <v>167.26</v>
      </c>
      <c r="J330" s="2"/>
      <c r="K330" s="2">
        <v>167.26</v>
      </c>
      <c r="L330" t="s">
        <v>20</v>
      </c>
      <c r="M330" t="s">
        <v>21</v>
      </c>
      <c r="N330" t="s">
        <v>22</v>
      </c>
      <c r="O330" t="s">
        <v>37</v>
      </c>
      <c r="P330" t="s">
        <v>349</v>
      </c>
      <c r="Q330" t="s">
        <v>350</v>
      </c>
      <c r="R330" t="s">
        <v>351</v>
      </c>
      <c r="S330">
        <f t="shared" si="5"/>
        <v>2016</v>
      </c>
    </row>
    <row r="331" spans="1:19" x14ac:dyDescent="0.25">
      <c r="A331">
        <v>345</v>
      </c>
      <c r="B331">
        <v>345101</v>
      </c>
      <c r="C331">
        <v>6135</v>
      </c>
      <c r="E331" t="s">
        <v>36</v>
      </c>
      <c r="F331" t="s">
        <v>19</v>
      </c>
      <c r="G331">
        <v>291453</v>
      </c>
      <c r="H331" s="1">
        <v>42521</v>
      </c>
      <c r="I331" s="2">
        <v>0.48</v>
      </c>
      <c r="J331" s="2"/>
      <c r="K331" s="2">
        <v>0.48</v>
      </c>
      <c r="L331" t="s">
        <v>20</v>
      </c>
      <c r="M331" t="s">
        <v>21</v>
      </c>
      <c r="N331" t="s">
        <v>22</v>
      </c>
      <c r="O331" t="s">
        <v>37</v>
      </c>
      <c r="P331" t="s">
        <v>349</v>
      </c>
      <c r="Q331" t="s">
        <v>350</v>
      </c>
      <c r="R331" t="s">
        <v>351</v>
      </c>
      <c r="S331">
        <f t="shared" si="5"/>
        <v>2016</v>
      </c>
    </row>
    <row r="332" spans="1:19" x14ac:dyDescent="0.25">
      <c r="A332">
        <v>345</v>
      </c>
      <c r="B332">
        <v>345101</v>
      </c>
      <c r="C332">
        <v>6135</v>
      </c>
      <c r="E332" t="s">
        <v>38</v>
      </c>
      <c r="F332" t="s">
        <v>19</v>
      </c>
      <c r="G332">
        <v>297319</v>
      </c>
      <c r="H332" s="1">
        <v>42521</v>
      </c>
      <c r="I332" s="2">
        <v>802.85</v>
      </c>
      <c r="J332" s="2"/>
      <c r="K332" s="2">
        <v>802.85</v>
      </c>
      <c r="L332" t="s">
        <v>20</v>
      </c>
      <c r="M332" t="s">
        <v>21</v>
      </c>
      <c r="N332" t="s">
        <v>22</v>
      </c>
      <c r="O332" t="s">
        <v>37</v>
      </c>
      <c r="P332" t="s">
        <v>349</v>
      </c>
      <c r="Q332" t="s">
        <v>350</v>
      </c>
      <c r="R332" t="s">
        <v>351</v>
      </c>
      <c r="S332">
        <f t="shared" si="5"/>
        <v>2016</v>
      </c>
    </row>
    <row r="333" spans="1:19" x14ac:dyDescent="0.25">
      <c r="A333">
        <v>345</v>
      </c>
      <c r="B333">
        <v>345101</v>
      </c>
      <c r="C333">
        <v>6135</v>
      </c>
      <c r="E333" t="s">
        <v>38</v>
      </c>
      <c r="F333" t="s">
        <v>19</v>
      </c>
      <c r="G333">
        <v>297319</v>
      </c>
      <c r="H333" s="1">
        <v>42490</v>
      </c>
      <c r="I333" s="2">
        <v>737.07</v>
      </c>
      <c r="J333" s="2"/>
      <c r="K333" s="2">
        <v>737.07</v>
      </c>
      <c r="L333" t="s">
        <v>20</v>
      </c>
      <c r="M333" t="s">
        <v>21</v>
      </c>
      <c r="N333" t="s">
        <v>22</v>
      </c>
      <c r="O333" t="s">
        <v>37</v>
      </c>
      <c r="P333" t="s">
        <v>349</v>
      </c>
      <c r="Q333" t="s">
        <v>350</v>
      </c>
      <c r="R333" t="s">
        <v>351</v>
      </c>
      <c r="S333">
        <f t="shared" si="5"/>
        <v>2016</v>
      </c>
    </row>
    <row r="334" spans="1:19" x14ac:dyDescent="0.25">
      <c r="A334">
        <v>345</v>
      </c>
      <c r="B334">
        <v>345101</v>
      </c>
      <c r="C334">
        <v>6135</v>
      </c>
      <c r="E334" t="s">
        <v>356</v>
      </c>
      <c r="F334" t="s">
        <v>19</v>
      </c>
      <c r="G334">
        <v>254016</v>
      </c>
      <c r="H334" s="1">
        <v>42490</v>
      </c>
      <c r="I334" s="2">
        <v>206.04</v>
      </c>
      <c r="J334" s="2"/>
      <c r="K334" s="2">
        <v>206.04</v>
      </c>
      <c r="L334" t="s">
        <v>20</v>
      </c>
      <c r="M334" t="s">
        <v>21</v>
      </c>
      <c r="N334" t="s">
        <v>22</v>
      </c>
      <c r="O334" t="s">
        <v>37</v>
      </c>
      <c r="P334" t="s">
        <v>349</v>
      </c>
      <c r="Q334" t="s">
        <v>350</v>
      </c>
      <c r="R334" t="s">
        <v>351</v>
      </c>
      <c r="S334">
        <f t="shared" si="5"/>
        <v>2016</v>
      </c>
    </row>
    <row r="335" spans="1:19" x14ac:dyDescent="0.25">
      <c r="A335">
        <v>345</v>
      </c>
      <c r="B335">
        <v>345101</v>
      </c>
      <c r="C335">
        <v>6135</v>
      </c>
      <c r="E335" t="s">
        <v>39</v>
      </c>
      <c r="F335" t="s">
        <v>19</v>
      </c>
      <c r="G335">
        <v>19549</v>
      </c>
      <c r="H335" s="1">
        <v>42460</v>
      </c>
      <c r="I335" s="2">
        <v>0.18</v>
      </c>
      <c r="J335" s="2"/>
      <c r="K335" s="2">
        <v>0.18</v>
      </c>
      <c r="L335" t="s">
        <v>20</v>
      </c>
      <c r="M335" t="s">
        <v>21</v>
      </c>
      <c r="N335" t="s">
        <v>22</v>
      </c>
      <c r="O335" t="s">
        <v>37</v>
      </c>
      <c r="P335" t="s">
        <v>349</v>
      </c>
      <c r="Q335" t="s">
        <v>350</v>
      </c>
      <c r="R335" t="s">
        <v>351</v>
      </c>
      <c r="S335">
        <f t="shared" si="5"/>
        <v>2016</v>
      </c>
    </row>
    <row r="336" spans="1:19" x14ac:dyDescent="0.25">
      <c r="A336">
        <v>345</v>
      </c>
      <c r="B336">
        <v>345101</v>
      </c>
      <c r="C336">
        <v>6135</v>
      </c>
      <c r="E336" t="s">
        <v>38</v>
      </c>
      <c r="F336" t="s">
        <v>19</v>
      </c>
      <c r="G336">
        <v>297319</v>
      </c>
      <c r="H336" s="1">
        <v>42460</v>
      </c>
      <c r="I336" s="2">
        <v>510.23</v>
      </c>
      <c r="J336" s="2"/>
      <c r="K336" s="2">
        <v>510.23</v>
      </c>
      <c r="L336" t="s">
        <v>20</v>
      </c>
      <c r="M336" t="s">
        <v>21</v>
      </c>
      <c r="N336" t="s">
        <v>22</v>
      </c>
      <c r="O336" t="s">
        <v>37</v>
      </c>
      <c r="P336" t="s">
        <v>349</v>
      </c>
      <c r="Q336" t="s">
        <v>350</v>
      </c>
      <c r="R336" t="s">
        <v>351</v>
      </c>
      <c r="S336">
        <f t="shared" si="5"/>
        <v>2016</v>
      </c>
    </row>
    <row r="337" spans="1:19" x14ac:dyDescent="0.25">
      <c r="A337">
        <v>345</v>
      </c>
      <c r="B337">
        <v>345101</v>
      </c>
      <c r="C337">
        <v>6135</v>
      </c>
      <c r="E337" t="s">
        <v>356</v>
      </c>
      <c r="F337" t="s">
        <v>19</v>
      </c>
      <c r="G337">
        <v>254016</v>
      </c>
      <c r="H337" s="1">
        <v>42460</v>
      </c>
      <c r="I337" s="2">
        <v>209.59</v>
      </c>
      <c r="J337" s="2"/>
      <c r="K337" s="2">
        <v>209.59</v>
      </c>
      <c r="L337" t="s">
        <v>20</v>
      </c>
      <c r="M337" t="s">
        <v>21</v>
      </c>
      <c r="N337" t="s">
        <v>22</v>
      </c>
      <c r="O337" t="s">
        <v>37</v>
      </c>
      <c r="P337" t="s">
        <v>349</v>
      </c>
      <c r="Q337" t="s">
        <v>350</v>
      </c>
      <c r="R337" t="s">
        <v>351</v>
      </c>
      <c r="S337">
        <f t="shared" si="5"/>
        <v>2016</v>
      </c>
    </row>
    <row r="338" spans="1:19" x14ac:dyDescent="0.25">
      <c r="A338">
        <v>345</v>
      </c>
      <c r="B338">
        <v>345101</v>
      </c>
      <c r="C338">
        <v>6135</v>
      </c>
      <c r="E338" t="s">
        <v>36</v>
      </c>
      <c r="F338" t="s">
        <v>19</v>
      </c>
      <c r="G338">
        <v>291453</v>
      </c>
      <c r="H338" s="1">
        <v>42460</v>
      </c>
      <c r="I338" s="2">
        <v>13.7</v>
      </c>
      <c r="J338" s="2"/>
      <c r="K338" s="2">
        <v>13.7</v>
      </c>
      <c r="L338" t="s">
        <v>20</v>
      </c>
      <c r="M338" t="s">
        <v>21</v>
      </c>
      <c r="N338" t="s">
        <v>22</v>
      </c>
      <c r="O338" t="s">
        <v>37</v>
      </c>
      <c r="P338" t="s">
        <v>349</v>
      </c>
      <c r="Q338" t="s">
        <v>350</v>
      </c>
      <c r="R338" t="s">
        <v>351</v>
      </c>
      <c r="S338">
        <f t="shared" si="5"/>
        <v>2016</v>
      </c>
    </row>
    <row r="339" spans="1:19" x14ac:dyDescent="0.25">
      <c r="A339">
        <v>345</v>
      </c>
      <c r="B339">
        <v>345101</v>
      </c>
      <c r="C339">
        <v>6135</v>
      </c>
      <c r="E339" t="s">
        <v>38</v>
      </c>
      <c r="F339" t="s">
        <v>19</v>
      </c>
      <c r="G339">
        <v>297319</v>
      </c>
      <c r="H339" s="1">
        <v>42429</v>
      </c>
      <c r="I339" s="2">
        <v>396.65</v>
      </c>
      <c r="J339" s="2"/>
      <c r="K339" s="2">
        <v>396.65</v>
      </c>
      <c r="L339" t="s">
        <v>20</v>
      </c>
      <c r="M339" t="s">
        <v>21</v>
      </c>
      <c r="N339" t="s">
        <v>22</v>
      </c>
      <c r="O339" t="s">
        <v>37</v>
      </c>
      <c r="P339" t="s">
        <v>349</v>
      </c>
      <c r="Q339" t="s">
        <v>350</v>
      </c>
      <c r="R339" t="s">
        <v>351</v>
      </c>
      <c r="S339">
        <f t="shared" si="5"/>
        <v>2016</v>
      </c>
    </row>
    <row r="340" spans="1:19" x14ac:dyDescent="0.25">
      <c r="A340">
        <v>345</v>
      </c>
      <c r="B340">
        <v>345101</v>
      </c>
      <c r="C340">
        <v>6135</v>
      </c>
      <c r="E340" t="s">
        <v>356</v>
      </c>
      <c r="F340" t="s">
        <v>19</v>
      </c>
      <c r="G340">
        <v>254016</v>
      </c>
      <c r="H340" s="1">
        <v>42429</v>
      </c>
      <c r="I340" s="2">
        <v>1117.9100000000001</v>
      </c>
      <c r="J340" s="2"/>
      <c r="K340" s="2">
        <v>1117.9100000000001</v>
      </c>
      <c r="L340" t="s">
        <v>20</v>
      </c>
      <c r="M340" t="s">
        <v>21</v>
      </c>
      <c r="N340" t="s">
        <v>22</v>
      </c>
      <c r="O340" t="s">
        <v>37</v>
      </c>
      <c r="P340" t="s">
        <v>349</v>
      </c>
      <c r="Q340" t="s">
        <v>350</v>
      </c>
      <c r="R340" t="s">
        <v>351</v>
      </c>
      <c r="S340">
        <f t="shared" si="5"/>
        <v>2016</v>
      </c>
    </row>
    <row r="341" spans="1:19" x14ac:dyDescent="0.25">
      <c r="A341">
        <v>345</v>
      </c>
      <c r="B341">
        <v>345101</v>
      </c>
      <c r="C341">
        <v>6135</v>
      </c>
      <c r="E341" t="s">
        <v>38</v>
      </c>
      <c r="F341" t="s">
        <v>19</v>
      </c>
      <c r="G341">
        <v>297319</v>
      </c>
      <c r="H341" s="1">
        <v>42400</v>
      </c>
      <c r="I341" s="2">
        <v>385.83</v>
      </c>
      <c r="J341" s="2"/>
      <c r="K341" s="2">
        <v>385.83</v>
      </c>
      <c r="L341" t="s">
        <v>20</v>
      </c>
      <c r="M341" t="s">
        <v>21</v>
      </c>
      <c r="N341" t="s">
        <v>22</v>
      </c>
      <c r="O341" t="s">
        <v>37</v>
      </c>
      <c r="P341" t="s">
        <v>349</v>
      </c>
      <c r="Q341" t="s">
        <v>350</v>
      </c>
      <c r="R341" t="s">
        <v>351</v>
      </c>
      <c r="S341">
        <f t="shared" si="5"/>
        <v>2016</v>
      </c>
    </row>
    <row r="342" spans="1:19" x14ac:dyDescent="0.25">
      <c r="A342">
        <v>345</v>
      </c>
      <c r="B342">
        <v>345101</v>
      </c>
      <c r="C342">
        <v>6135</v>
      </c>
      <c r="E342" t="s">
        <v>356</v>
      </c>
      <c r="F342" t="s">
        <v>19</v>
      </c>
      <c r="G342">
        <v>254016</v>
      </c>
      <c r="H342" s="1">
        <v>42400</v>
      </c>
      <c r="I342" s="2">
        <v>1252.68</v>
      </c>
      <c r="J342" s="2"/>
      <c r="K342" s="2">
        <v>1252.68</v>
      </c>
      <c r="L342" t="s">
        <v>20</v>
      </c>
      <c r="M342" t="s">
        <v>21</v>
      </c>
      <c r="N342" t="s">
        <v>22</v>
      </c>
      <c r="O342" t="s">
        <v>37</v>
      </c>
      <c r="P342" t="s">
        <v>349</v>
      </c>
      <c r="Q342" t="s">
        <v>350</v>
      </c>
      <c r="R342" t="s">
        <v>351</v>
      </c>
      <c r="S342">
        <f t="shared" si="5"/>
        <v>2016</v>
      </c>
    </row>
    <row r="343" spans="1:19" x14ac:dyDescent="0.25">
      <c r="A343">
        <v>345</v>
      </c>
      <c r="B343">
        <v>345102</v>
      </c>
      <c r="C343">
        <v>6135</v>
      </c>
      <c r="E343" t="s">
        <v>36</v>
      </c>
      <c r="F343" t="s">
        <v>19</v>
      </c>
      <c r="G343">
        <v>291453</v>
      </c>
      <c r="H343" s="1">
        <v>43100</v>
      </c>
      <c r="I343" s="2">
        <v>22.02</v>
      </c>
      <c r="J343" s="2"/>
      <c r="K343" s="2">
        <v>22.02</v>
      </c>
      <c r="L343" t="s">
        <v>20</v>
      </c>
      <c r="M343" t="s">
        <v>21</v>
      </c>
      <c r="N343" t="s">
        <v>22</v>
      </c>
      <c r="O343" t="s">
        <v>37</v>
      </c>
      <c r="P343" t="s">
        <v>349</v>
      </c>
      <c r="Q343" t="s">
        <v>350</v>
      </c>
      <c r="R343" t="s">
        <v>351</v>
      </c>
      <c r="S343">
        <f t="shared" si="5"/>
        <v>2017</v>
      </c>
    </row>
    <row r="344" spans="1:19" x14ac:dyDescent="0.25">
      <c r="A344">
        <v>345</v>
      </c>
      <c r="B344">
        <v>345102</v>
      </c>
      <c r="C344">
        <v>6135</v>
      </c>
      <c r="E344" t="s">
        <v>38</v>
      </c>
      <c r="F344" t="s">
        <v>19</v>
      </c>
      <c r="G344">
        <v>297319</v>
      </c>
      <c r="H344" s="1">
        <v>43100</v>
      </c>
      <c r="I344" s="2">
        <v>8748.33</v>
      </c>
      <c r="J344" s="2"/>
      <c r="K344" s="2">
        <v>8748.33</v>
      </c>
      <c r="L344" t="s">
        <v>20</v>
      </c>
      <c r="M344" t="s">
        <v>21</v>
      </c>
      <c r="N344" t="s">
        <v>22</v>
      </c>
      <c r="O344" t="s">
        <v>37</v>
      </c>
      <c r="P344" t="s">
        <v>349</v>
      </c>
      <c r="Q344" t="s">
        <v>350</v>
      </c>
      <c r="R344" t="s">
        <v>351</v>
      </c>
      <c r="S344">
        <f t="shared" si="5"/>
        <v>2017</v>
      </c>
    </row>
    <row r="345" spans="1:19" x14ac:dyDescent="0.25">
      <c r="A345">
        <v>345</v>
      </c>
      <c r="B345">
        <v>345102</v>
      </c>
      <c r="C345">
        <v>6135</v>
      </c>
      <c r="E345" t="s">
        <v>354</v>
      </c>
      <c r="F345" t="s">
        <v>19</v>
      </c>
      <c r="G345">
        <v>248444</v>
      </c>
      <c r="H345" s="1">
        <v>43100</v>
      </c>
      <c r="I345" s="2"/>
      <c r="J345" s="2">
        <v>-194.75</v>
      </c>
      <c r="K345" s="2">
        <v>-194.75</v>
      </c>
      <c r="L345" t="s">
        <v>20</v>
      </c>
      <c r="M345" t="s">
        <v>21</v>
      </c>
      <c r="N345" t="s">
        <v>22</v>
      </c>
      <c r="O345" t="s">
        <v>37</v>
      </c>
      <c r="P345" t="s">
        <v>349</v>
      </c>
      <c r="Q345" t="s">
        <v>350</v>
      </c>
      <c r="R345" t="s">
        <v>351</v>
      </c>
      <c r="S345">
        <f t="shared" si="5"/>
        <v>2017</v>
      </c>
    </row>
    <row r="346" spans="1:19" x14ac:dyDescent="0.25">
      <c r="A346">
        <v>345</v>
      </c>
      <c r="B346">
        <v>345102</v>
      </c>
      <c r="C346">
        <v>6135</v>
      </c>
      <c r="E346" t="s">
        <v>354</v>
      </c>
      <c r="F346" t="s">
        <v>19</v>
      </c>
      <c r="G346">
        <v>248444</v>
      </c>
      <c r="H346" s="1">
        <v>43069</v>
      </c>
      <c r="I346" s="2"/>
      <c r="J346" s="2">
        <v>-357.36</v>
      </c>
      <c r="K346" s="2">
        <v>-357.36</v>
      </c>
      <c r="L346" t="s">
        <v>20</v>
      </c>
      <c r="M346" t="s">
        <v>21</v>
      </c>
      <c r="N346" t="s">
        <v>22</v>
      </c>
      <c r="O346" t="s">
        <v>37</v>
      </c>
      <c r="P346" t="s">
        <v>349</v>
      </c>
      <c r="Q346" t="s">
        <v>350</v>
      </c>
      <c r="R346" t="s">
        <v>351</v>
      </c>
      <c r="S346">
        <f t="shared" si="5"/>
        <v>2017</v>
      </c>
    </row>
    <row r="347" spans="1:19" x14ac:dyDescent="0.25">
      <c r="A347">
        <v>345</v>
      </c>
      <c r="B347">
        <v>345102</v>
      </c>
      <c r="C347">
        <v>6135</v>
      </c>
      <c r="E347" t="s">
        <v>38</v>
      </c>
      <c r="F347" t="s">
        <v>19</v>
      </c>
      <c r="G347">
        <v>297319</v>
      </c>
      <c r="H347" s="1">
        <v>43069</v>
      </c>
      <c r="I347" s="2">
        <v>8682.83</v>
      </c>
      <c r="J347" s="2"/>
      <c r="K347" s="2">
        <v>8682.83</v>
      </c>
      <c r="L347" t="s">
        <v>20</v>
      </c>
      <c r="M347" t="s">
        <v>21</v>
      </c>
      <c r="N347" t="s">
        <v>22</v>
      </c>
      <c r="O347" t="s">
        <v>37</v>
      </c>
      <c r="P347" t="s">
        <v>349</v>
      </c>
      <c r="Q347" t="s">
        <v>350</v>
      </c>
      <c r="R347" t="s">
        <v>351</v>
      </c>
      <c r="S347">
        <f t="shared" si="5"/>
        <v>2017</v>
      </c>
    </row>
    <row r="348" spans="1:19" x14ac:dyDescent="0.25">
      <c r="A348">
        <v>345</v>
      </c>
      <c r="B348">
        <v>345102</v>
      </c>
      <c r="C348">
        <v>6135</v>
      </c>
      <c r="E348" t="s">
        <v>36</v>
      </c>
      <c r="F348" t="s">
        <v>19</v>
      </c>
      <c r="G348">
        <v>291453</v>
      </c>
      <c r="H348" s="1">
        <v>43069</v>
      </c>
      <c r="I348" s="2">
        <v>12.76</v>
      </c>
      <c r="J348" s="2"/>
      <c r="K348" s="2">
        <v>12.76</v>
      </c>
      <c r="L348" t="s">
        <v>20</v>
      </c>
      <c r="M348" t="s">
        <v>21</v>
      </c>
      <c r="N348" t="s">
        <v>22</v>
      </c>
      <c r="O348" t="s">
        <v>37</v>
      </c>
      <c r="P348" t="s">
        <v>349</v>
      </c>
      <c r="Q348" t="s">
        <v>350</v>
      </c>
      <c r="R348" t="s">
        <v>351</v>
      </c>
      <c r="S348">
        <f t="shared" si="5"/>
        <v>2017</v>
      </c>
    </row>
    <row r="349" spans="1:19" x14ac:dyDescent="0.25">
      <c r="A349">
        <v>345</v>
      </c>
      <c r="B349">
        <v>345102</v>
      </c>
      <c r="C349">
        <v>6135</v>
      </c>
      <c r="E349" t="s">
        <v>38</v>
      </c>
      <c r="F349" t="s">
        <v>19</v>
      </c>
      <c r="G349">
        <v>297319</v>
      </c>
      <c r="H349" s="1">
        <v>43039</v>
      </c>
      <c r="I349" s="2">
        <v>8002.94</v>
      </c>
      <c r="J349" s="2"/>
      <c r="K349" s="2">
        <v>8002.94</v>
      </c>
      <c r="L349" t="s">
        <v>20</v>
      </c>
      <c r="M349" t="s">
        <v>21</v>
      </c>
      <c r="N349" t="s">
        <v>22</v>
      </c>
      <c r="O349" t="s">
        <v>37</v>
      </c>
      <c r="P349" t="s">
        <v>349</v>
      </c>
      <c r="Q349" t="s">
        <v>350</v>
      </c>
      <c r="R349" t="s">
        <v>351</v>
      </c>
      <c r="S349">
        <f t="shared" si="5"/>
        <v>2017</v>
      </c>
    </row>
    <row r="350" spans="1:19" x14ac:dyDescent="0.25">
      <c r="A350">
        <v>345</v>
      </c>
      <c r="B350">
        <v>345102</v>
      </c>
      <c r="C350">
        <v>6135</v>
      </c>
      <c r="E350" t="s">
        <v>36</v>
      </c>
      <c r="F350" t="s">
        <v>19</v>
      </c>
      <c r="G350">
        <v>291453</v>
      </c>
      <c r="H350" s="1">
        <v>43039</v>
      </c>
      <c r="I350" s="2">
        <v>46.89</v>
      </c>
      <c r="J350" s="2"/>
      <c r="K350" s="2">
        <v>46.89</v>
      </c>
      <c r="L350" t="s">
        <v>20</v>
      </c>
      <c r="M350" t="s">
        <v>21</v>
      </c>
      <c r="N350" t="s">
        <v>22</v>
      </c>
      <c r="O350" t="s">
        <v>37</v>
      </c>
      <c r="P350" t="s">
        <v>349</v>
      </c>
      <c r="Q350" t="s">
        <v>350</v>
      </c>
      <c r="R350" t="s">
        <v>351</v>
      </c>
      <c r="S350">
        <f t="shared" si="5"/>
        <v>2017</v>
      </c>
    </row>
    <row r="351" spans="1:19" x14ac:dyDescent="0.25">
      <c r="A351">
        <v>345</v>
      </c>
      <c r="B351">
        <v>345102</v>
      </c>
      <c r="C351">
        <v>6135</v>
      </c>
      <c r="E351" t="s">
        <v>354</v>
      </c>
      <c r="F351" t="s">
        <v>19</v>
      </c>
      <c r="G351">
        <v>248444</v>
      </c>
      <c r="H351" s="1">
        <v>43039</v>
      </c>
      <c r="I351" s="2"/>
      <c r="J351" s="2">
        <v>-138.01</v>
      </c>
      <c r="K351" s="2">
        <v>-138.01</v>
      </c>
      <c r="L351" t="s">
        <v>20</v>
      </c>
      <c r="M351" t="s">
        <v>21</v>
      </c>
      <c r="N351" t="s">
        <v>22</v>
      </c>
      <c r="O351" t="s">
        <v>37</v>
      </c>
      <c r="P351" t="s">
        <v>349</v>
      </c>
      <c r="Q351" t="s">
        <v>350</v>
      </c>
      <c r="R351" t="s">
        <v>351</v>
      </c>
      <c r="S351">
        <f t="shared" si="5"/>
        <v>2017</v>
      </c>
    </row>
    <row r="352" spans="1:19" x14ac:dyDescent="0.25">
      <c r="A352">
        <v>345</v>
      </c>
      <c r="B352">
        <v>345102</v>
      </c>
      <c r="C352">
        <v>6135</v>
      </c>
      <c r="E352" t="s">
        <v>354</v>
      </c>
      <c r="F352" t="s">
        <v>19</v>
      </c>
      <c r="G352">
        <v>248444</v>
      </c>
      <c r="H352" s="1">
        <v>43008</v>
      </c>
      <c r="I352" s="2"/>
      <c r="J352" s="2">
        <v>-162.84</v>
      </c>
      <c r="K352" s="2">
        <v>-162.84</v>
      </c>
      <c r="L352" t="s">
        <v>20</v>
      </c>
      <c r="M352" t="s">
        <v>21</v>
      </c>
      <c r="N352" t="s">
        <v>22</v>
      </c>
      <c r="O352" t="s">
        <v>37</v>
      </c>
      <c r="P352" t="s">
        <v>349</v>
      </c>
      <c r="Q352" t="s">
        <v>350</v>
      </c>
      <c r="R352" t="s">
        <v>351</v>
      </c>
      <c r="S352">
        <f t="shared" si="5"/>
        <v>2017</v>
      </c>
    </row>
    <row r="353" spans="1:19" x14ac:dyDescent="0.25">
      <c r="A353">
        <v>345</v>
      </c>
      <c r="B353">
        <v>345102</v>
      </c>
      <c r="C353">
        <v>6135</v>
      </c>
      <c r="E353" t="s">
        <v>38</v>
      </c>
      <c r="F353" t="s">
        <v>19</v>
      </c>
      <c r="G353">
        <v>297319</v>
      </c>
      <c r="H353" s="1">
        <v>43008</v>
      </c>
      <c r="I353" s="2">
        <v>9583.57</v>
      </c>
      <c r="J353" s="2"/>
      <c r="K353" s="2">
        <v>9583.57</v>
      </c>
      <c r="L353" t="s">
        <v>20</v>
      </c>
      <c r="M353" t="s">
        <v>21</v>
      </c>
      <c r="N353" t="s">
        <v>22</v>
      </c>
      <c r="O353" t="s">
        <v>37</v>
      </c>
      <c r="P353" t="s">
        <v>349</v>
      </c>
      <c r="Q353" t="s">
        <v>350</v>
      </c>
      <c r="R353" t="s">
        <v>351</v>
      </c>
      <c r="S353">
        <f t="shared" si="5"/>
        <v>2017</v>
      </c>
    </row>
    <row r="354" spans="1:19" x14ac:dyDescent="0.25">
      <c r="A354">
        <v>345</v>
      </c>
      <c r="B354">
        <v>345102</v>
      </c>
      <c r="C354">
        <v>6135</v>
      </c>
      <c r="E354" t="s">
        <v>36</v>
      </c>
      <c r="F354" t="s">
        <v>19</v>
      </c>
      <c r="G354">
        <v>291453</v>
      </c>
      <c r="H354" s="1">
        <v>43008</v>
      </c>
      <c r="I354" s="2">
        <v>23.79</v>
      </c>
      <c r="J354" s="2"/>
      <c r="K354" s="2">
        <v>23.79</v>
      </c>
      <c r="L354" t="s">
        <v>20</v>
      </c>
      <c r="M354" t="s">
        <v>21</v>
      </c>
      <c r="N354" t="s">
        <v>22</v>
      </c>
      <c r="O354" t="s">
        <v>37</v>
      </c>
      <c r="P354" t="s">
        <v>349</v>
      </c>
      <c r="Q354" t="s">
        <v>350</v>
      </c>
      <c r="R354" t="s">
        <v>351</v>
      </c>
      <c r="S354">
        <f t="shared" si="5"/>
        <v>2017</v>
      </c>
    </row>
    <row r="355" spans="1:19" x14ac:dyDescent="0.25">
      <c r="A355">
        <v>345</v>
      </c>
      <c r="B355">
        <v>345102</v>
      </c>
      <c r="C355">
        <v>6135</v>
      </c>
      <c r="E355" t="s">
        <v>38</v>
      </c>
      <c r="F355" t="s">
        <v>19</v>
      </c>
      <c r="G355">
        <v>297319</v>
      </c>
      <c r="H355" s="1">
        <v>42978</v>
      </c>
      <c r="I355" s="2">
        <v>9383.34</v>
      </c>
      <c r="J355" s="2"/>
      <c r="K355" s="2">
        <v>9383.34</v>
      </c>
      <c r="L355" t="s">
        <v>20</v>
      </c>
      <c r="M355" t="s">
        <v>21</v>
      </c>
      <c r="N355" t="s">
        <v>22</v>
      </c>
      <c r="O355" t="s">
        <v>37</v>
      </c>
      <c r="P355" t="s">
        <v>349</v>
      </c>
      <c r="Q355" t="s">
        <v>350</v>
      </c>
      <c r="R355" t="s">
        <v>351</v>
      </c>
      <c r="S355">
        <f t="shared" si="5"/>
        <v>2017</v>
      </c>
    </row>
    <row r="356" spans="1:19" x14ac:dyDescent="0.25">
      <c r="A356">
        <v>345</v>
      </c>
      <c r="B356">
        <v>345102</v>
      </c>
      <c r="C356">
        <v>6135</v>
      </c>
      <c r="E356" t="s">
        <v>36</v>
      </c>
      <c r="F356" t="s">
        <v>19</v>
      </c>
      <c r="G356">
        <v>291453</v>
      </c>
      <c r="H356" s="1">
        <v>42978</v>
      </c>
      <c r="I356" s="2">
        <v>53.81</v>
      </c>
      <c r="J356" s="2"/>
      <c r="K356" s="2">
        <v>53.81</v>
      </c>
      <c r="L356" t="s">
        <v>20</v>
      </c>
      <c r="M356" t="s">
        <v>21</v>
      </c>
      <c r="N356" t="s">
        <v>22</v>
      </c>
      <c r="O356" t="s">
        <v>37</v>
      </c>
      <c r="P356" t="s">
        <v>349</v>
      </c>
      <c r="Q356" t="s">
        <v>350</v>
      </c>
      <c r="R356" t="s">
        <v>351</v>
      </c>
      <c r="S356">
        <f t="shared" si="5"/>
        <v>2017</v>
      </c>
    </row>
    <row r="357" spans="1:19" x14ac:dyDescent="0.25">
      <c r="A357">
        <v>345</v>
      </c>
      <c r="B357">
        <v>345102</v>
      </c>
      <c r="C357">
        <v>6135</v>
      </c>
      <c r="E357" t="s">
        <v>354</v>
      </c>
      <c r="F357" t="s">
        <v>19</v>
      </c>
      <c r="G357">
        <v>248444</v>
      </c>
      <c r="H357" s="1">
        <v>42978</v>
      </c>
      <c r="I357" s="2"/>
      <c r="J357" s="2">
        <v>-196.29</v>
      </c>
      <c r="K357" s="2">
        <v>-196.29</v>
      </c>
      <c r="L357" t="s">
        <v>20</v>
      </c>
      <c r="M357" t="s">
        <v>21</v>
      </c>
      <c r="N357" t="s">
        <v>22</v>
      </c>
      <c r="O357" t="s">
        <v>37</v>
      </c>
      <c r="P357" t="s">
        <v>349</v>
      </c>
      <c r="Q357" t="s">
        <v>350</v>
      </c>
      <c r="R357" t="s">
        <v>351</v>
      </c>
      <c r="S357">
        <f t="shared" si="5"/>
        <v>2017</v>
      </c>
    </row>
    <row r="358" spans="1:19" x14ac:dyDescent="0.25">
      <c r="A358">
        <v>345</v>
      </c>
      <c r="B358">
        <v>345102</v>
      </c>
      <c r="C358">
        <v>6135</v>
      </c>
      <c r="E358" t="s">
        <v>38</v>
      </c>
      <c r="F358" t="s">
        <v>19</v>
      </c>
      <c r="G358">
        <v>297319</v>
      </c>
      <c r="H358" s="1">
        <v>42947</v>
      </c>
      <c r="I358" s="2">
        <v>8874.81</v>
      </c>
      <c r="J358" s="2"/>
      <c r="K358" s="2">
        <v>8874.81</v>
      </c>
      <c r="L358" t="s">
        <v>20</v>
      </c>
      <c r="M358" t="s">
        <v>21</v>
      </c>
      <c r="N358" t="s">
        <v>22</v>
      </c>
      <c r="O358" t="s">
        <v>37</v>
      </c>
      <c r="P358" t="s">
        <v>349</v>
      </c>
      <c r="Q358" t="s">
        <v>350</v>
      </c>
      <c r="R358" t="s">
        <v>351</v>
      </c>
      <c r="S358">
        <f t="shared" si="5"/>
        <v>2017</v>
      </c>
    </row>
    <row r="359" spans="1:19" x14ac:dyDescent="0.25">
      <c r="A359">
        <v>345</v>
      </c>
      <c r="B359">
        <v>345102</v>
      </c>
      <c r="C359">
        <v>6135</v>
      </c>
      <c r="E359" t="s">
        <v>36</v>
      </c>
      <c r="F359" t="s">
        <v>19</v>
      </c>
      <c r="G359">
        <v>291453</v>
      </c>
      <c r="H359" s="1">
        <v>42947</v>
      </c>
      <c r="I359" s="2">
        <v>7.44</v>
      </c>
      <c r="J359" s="2"/>
      <c r="K359" s="2">
        <v>7.44</v>
      </c>
      <c r="L359" t="s">
        <v>20</v>
      </c>
      <c r="M359" t="s">
        <v>21</v>
      </c>
      <c r="N359" t="s">
        <v>22</v>
      </c>
      <c r="O359" t="s">
        <v>37</v>
      </c>
      <c r="P359" t="s">
        <v>349</v>
      </c>
      <c r="Q359" t="s">
        <v>350</v>
      </c>
      <c r="R359" t="s">
        <v>351</v>
      </c>
      <c r="S359">
        <f t="shared" si="5"/>
        <v>2017</v>
      </c>
    </row>
    <row r="360" spans="1:19" x14ac:dyDescent="0.25">
      <c r="A360">
        <v>345</v>
      </c>
      <c r="B360">
        <v>345102</v>
      </c>
      <c r="C360">
        <v>6135</v>
      </c>
      <c r="E360" t="s">
        <v>36</v>
      </c>
      <c r="F360" t="s">
        <v>19</v>
      </c>
      <c r="G360">
        <v>291453</v>
      </c>
      <c r="H360" s="1">
        <v>42916</v>
      </c>
      <c r="I360" s="2">
        <v>9.9</v>
      </c>
      <c r="J360" s="2"/>
      <c r="K360" s="2">
        <v>9.9</v>
      </c>
      <c r="L360" t="s">
        <v>20</v>
      </c>
      <c r="M360" t="s">
        <v>21</v>
      </c>
      <c r="N360" t="s">
        <v>22</v>
      </c>
      <c r="O360" t="s">
        <v>37</v>
      </c>
      <c r="P360" t="s">
        <v>349</v>
      </c>
      <c r="Q360" t="s">
        <v>350</v>
      </c>
      <c r="R360" t="s">
        <v>351</v>
      </c>
      <c r="S360">
        <f t="shared" si="5"/>
        <v>2017</v>
      </c>
    </row>
    <row r="361" spans="1:19" x14ac:dyDescent="0.25">
      <c r="A361">
        <v>345</v>
      </c>
      <c r="B361">
        <v>345102</v>
      </c>
      <c r="C361">
        <v>6135</v>
      </c>
      <c r="E361" t="s">
        <v>38</v>
      </c>
      <c r="F361" t="s">
        <v>19</v>
      </c>
      <c r="G361">
        <v>297319</v>
      </c>
      <c r="H361" s="1">
        <v>42916</v>
      </c>
      <c r="I361" s="2">
        <v>7722.89</v>
      </c>
      <c r="J361" s="2"/>
      <c r="K361" s="2">
        <v>7722.89</v>
      </c>
      <c r="L361" t="s">
        <v>20</v>
      </c>
      <c r="M361" t="s">
        <v>21</v>
      </c>
      <c r="N361" t="s">
        <v>22</v>
      </c>
      <c r="O361" t="s">
        <v>37</v>
      </c>
      <c r="P361" t="s">
        <v>349</v>
      </c>
      <c r="Q361" t="s">
        <v>350</v>
      </c>
      <c r="R361" t="s">
        <v>351</v>
      </c>
      <c r="S361">
        <f t="shared" si="5"/>
        <v>2017</v>
      </c>
    </row>
    <row r="362" spans="1:19" x14ac:dyDescent="0.25">
      <c r="A362">
        <v>345</v>
      </c>
      <c r="B362">
        <v>345102</v>
      </c>
      <c r="C362">
        <v>6135</v>
      </c>
      <c r="E362" t="s">
        <v>38</v>
      </c>
      <c r="F362" t="s">
        <v>19</v>
      </c>
      <c r="G362">
        <v>297319</v>
      </c>
      <c r="H362" s="1">
        <v>42886</v>
      </c>
      <c r="I362" s="2">
        <v>7953.47</v>
      </c>
      <c r="J362" s="2"/>
      <c r="K362" s="2">
        <v>7953.47</v>
      </c>
      <c r="L362" t="s">
        <v>20</v>
      </c>
      <c r="M362" t="s">
        <v>21</v>
      </c>
      <c r="N362" t="s">
        <v>22</v>
      </c>
      <c r="O362" t="s">
        <v>37</v>
      </c>
      <c r="P362" t="s">
        <v>349</v>
      </c>
      <c r="Q362" t="s">
        <v>350</v>
      </c>
      <c r="R362" t="s">
        <v>351</v>
      </c>
      <c r="S362">
        <f t="shared" si="5"/>
        <v>2017</v>
      </c>
    </row>
    <row r="363" spans="1:19" x14ac:dyDescent="0.25">
      <c r="A363">
        <v>345</v>
      </c>
      <c r="B363">
        <v>345102</v>
      </c>
      <c r="C363">
        <v>6135</v>
      </c>
      <c r="E363" t="s">
        <v>355</v>
      </c>
      <c r="F363" t="s">
        <v>19</v>
      </c>
      <c r="G363">
        <v>19451</v>
      </c>
      <c r="H363" s="1">
        <v>42886</v>
      </c>
      <c r="I363" s="2">
        <v>140.49</v>
      </c>
      <c r="J363" s="2"/>
      <c r="K363" s="2">
        <v>140.49</v>
      </c>
      <c r="L363" t="s">
        <v>20</v>
      </c>
      <c r="M363" t="s">
        <v>21</v>
      </c>
      <c r="N363" t="s">
        <v>22</v>
      </c>
      <c r="O363" t="s">
        <v>37</v>
      </c>
      <c r="P363" t="s">
        <v>349</v>
      </c>
      <c r="Q363" t="s">
        <v>350</v>
      </c>
      <c r="R363" t="s">
        <v>351</v>
      </c>
      <c r="S363">
        <f t="shared" si="5"/>
        <v>2017</v>
      </c>
    </row>
    <row r="364" spans="1:19" x14ac:dyDescent="0.25">
      <c r="A364">
        <v>345</v>
      </c>
      <c r="B364">
        <v>345102</v>
      </c>
      <c r="C364">
        <v>6135</v>
      </c>
      <c r="E364" t="s">
        <v>36</v>
      </c>
      <c r="F364" t="s">
        <v>19</v>
      </c>
      <c r="G364">
        <v>291453</v>
      </c>
      <c r="H364" s="1">
        <v>42886</v>
      </c>
      <c r="I364" s="2">
        <v>4.97</v>
      </c>
      <c r="J364" s="2"/>
      <c r="K364" s="2">
        <v>4.97</v>
      </c>
      <c r="L364" t="s">
        <v>20</v>
      </c>
      <c r="M364" t="s">
        <v>21</v>
      </c>
      <c r="N364" t="s">
        <v>22</v>
      </c>
      <c r="O364" t="s">
        <v>37</v>
      </c>
      <c r="P364" t="s">
        <v>349</v>
      </c>
      <c r="Q364" t="s">
        <v>350</v>
      </c>
      <c r="R364" t="s">
        <v>351</v>
      </c>
      <c r="S364">
        <f t="shared" si="5"/>
        <v>2017</v>
      </c>
    </row>
    <row r="365" spans="1:19" x14ac:dyDescent="0.25">
      <c r="A365">
        <v>345</v>
      </c>
      <c r="B365">
        <v>345102</v>
      </c>
      <c r="C365">
        <v>6135</v>
      </c>
      <c r="E365" t="s">
        <v>36</v>
      </c>
      <c r="F365" t="s">
        <v>19</v>
      </c>
      <c r="G365">
        <v>291453</v>
      </c>
      <c r="H365" s="1">
        <v>42855</v>
      </c>
      <c r="I365" s="2">
        <v>9.94</v>
      </c>
      <c r="J365" s="2"/>
      <c r="K365" s="2">
        <v>9.94</v>
      </c>
      <c r="L365" t="s">
        <v>20</v>
      </c>
      <c r="M365" t="s">
        <v>21</v>
      </c>
      <c r="N365" t="s">
        <v>22</v>
      </c>
      <c r="O365" t="s">
        <v>37</v>
      </c>
      <c r="P365" t="s">
        <v>349</v>
      </c>
      <c r="Q365" t="s">
        <v>350</v>
      </c>
      <c r="R365" t="s">
        <v>351</v>
      </c>
      <c r="S365">
        <f t="shared" si="5"/>
        <v>2017</v>
      </c>
    </row>
    <row r="366" spans="1:19" x14ac:dyDescent="0.25">
      <c r="A366">
        <v>345</v>
      </c>
      <c r="B366">
        <v>345102</v>
      </c>
      <c r="C366">
        <v>6135</v>
      </c>
      <c r="E366" t="s">
        <v>38</v>
      </c>
      <c r="F366" t="s">
        <v>19</v>
      </c>
      <c r="G366">
        <v>297319</v>
      </c>
      <c r="H366" s="1">
        <v>42855</v>
      </c>
      <c r="I366" s="2">
        <v>9191.14</v>
      </c>
      <c r="J366" s="2"/>
      <c r="K366" s="2">
        <v>9191.14</v>
      </c>
      <c r="L366" t="s">
        <v>20</v>
      </c>
      <c r="M366" t="s">
        <v>21</v>
      </c>
      <c r="N366" t="s">
        <v>22</v>
      </c>
      <c r="O366" t="s">
        <v>37</v>
      </c>
      <c r="P366" t="s">
        <v>349</v>
      </c>
      <c r="Q366" t="s">
        <v>350</v>
      </c>
      <c r="R366" t="s">
        <v>351</v>
      </c>
      <c r="S366">
        <f t="shared" si="5"/>
        <v>2017</v>
      </c>
    </row>
    <row r="367" spans="1:19" x14ac:dyDescent="0.25">
      <c r="A367">
        <v>345</v>
      </c>
      <c r="B367">
        <v>345102</v>
      </c>
      <c r="C367">
        <v>6135</v>
      </c>
      <c r="E367" t="s">
        <v>38</v>
      </c>
      <c r="F367" t="s">
        <v>19</v>
      </c>
      <c r="G367">
        <v>297319</v>
      </c>
      <c r="H367" s="1">
        <v>42825</v>
      </c>
      <c r="I367" s="2">
        <v>9948.99</v>
      </c>
      <c r="J367" s="2"/>
      <c r="K367" s="2">
        <v>9948.99</v>
      </c>
      <c r="L367" t="s">
        <v>20</v>
      </c>
      <c r="M367" t="s">
        <v>21</v>
      </c>
      <c r="N367" t="s">
        <v>22</v>
      </c>
      <c r="O367" t="s">
        <v>37</v>
      </c>
      <c r="P367" t="s">
        <v>349</v>
      </c>
      <c r="Q367" t="s">
        <v>350</v>
      </c>
      <c r="R367" t="s">
        <v>351</v>
      </c>
      <c r="S367">
        <f t="shared" si="5"/>
        <v>2017</v>
      </c>
    </row>
    <row r="368" spans="1:19" x14ac:dyDescent="0.25">
      <c r="A368">
        <v>345</v>
      </c>
      <c r="B368">
        <v>345102</v>
      </c>
      <c r="C368">
        <v>6135</v>
      </c>
      <c r="E368" t="s">
        <v>36</v>
      </c>
      <c r="F368" t="s">
        <v>19</v>
      </c>
      <c r="G368">
        <v>291453</v>
      </c>
      <c r="H368" s="1">
        <v>42825</v>
      </c>
      <c r="I368" s="2">
        <v>6.38</v>
      </c>
      <c r="J368" s="2"/>
      <c r="K368" s="2">
        <v>6.38</v>
      </c>
      <c r="L368" t="s">
        <v>20</v>
      </c>
      <c r="M368" t="s">
        <v>21</v>
      </c>
      <c r="N368" t="s">
        <v>22</v>
      </c>
      <c r="O368" t="s">
        <v>37</v>
      </c>
      <c r="P368" t="s">
        <v>349</v>
      </c>
      <c r="Q368" t="s">
        <v>350</v>
      </c>
      <c r="R368" t="s">
        <v>351</v>
      </c>
      <c r="S368">
        <f t="shared" si="5"/>
        <v>2017</v>
      </c>
    </row>
    <row r="369" spans="1:19" x14ac:dyDescent="0.25">
      <c r="A369">
        <v>345</v>
      </c>
      <c r="B369">
        <v>345102</v>
      </c>
      <c r="C369">
        <v>6135</v>
      </c>
      <c r="E369" t="s">
        <v>38</v>
      </c>
      <c r="F369" t="s">
        <v>19</v>
      </c>
      <c r="G369">
        <v>297319</v>
      </c>
      <c r="H369" s="1">
        <v>42794</v>
      </c>
      <c r="I369" s="2">
        <v>8253.02</v>
      </c>
      <c r="J369" s="2"/>
      <c r="K369" s="2">
        <v>8253.02</v>
      </c>
      <c r="L369" t="s">
        <v>20</v>
      </c>
      <c r="M369" t="s">
        <v>21</v>
      </c>
      <c r="N369" t="s">
        <v>22</v>
      </c>
      <c r="O369" t="s">
        <v>37</v>
      </c>
      <c r="P369" t="s">
        <v>349</v>
      </c>
      <c r="Q369" t="s">
        <v>350</v>
      </c>
      <c r="R369" t="s">
        <v>351</v>
      </c>
      <c r="S369">
        <f t="shared" si="5"/>
        <v>2017</v>
      </c>
    </row>
    <row r="370" spans="1:19" x14ac:dyDescent="0.25">
      <c r="A370">
        <v>345</v>
      </c>
      <c r="B370">
        <v>345102</v>
      </c>
      <c r="C370">
        <v>6135</v>
      </c>
      <c r="E370" t="s">
        <v>36</v>
      </c>
      <c r="F370" t="s">
        <v>19</v>
      </c>
      <c r="G370">
        <v>291453</v>
      </c>
      <c r="H370" s="1">
        <v>42794</v>
      </c>
      <c r="I370" s="2">
        <v>89.57</v>
      </c>
      <c r="J370" s="2"/>
      <c r="K370" s="2">
        <v>89.57</v>
      </c>
      <c r="L370" t="s">
        <v>20</v>
      </c>
      <c r="M370" t="s">
        <v>21</v>
      </c>
      <c r="N370" t="s">
        <v>22</v>
      </c>
      <c r="O370" t="s">
        <v>37</v>
      </c>
      <c r="P370" t="s">
        <v>349</v>
      </c>
      <c r="Q370" t="s">
        <v>350</v>
      </c>
      <c r="R370" t="s">
        <v>351</v>
      </c>
      <c r="S370">
        <f t="shared" si="5"/>
        <v>2017</v>
      </c>
    </row>
    <row r="371" spans="1:19" x14ac:dyDescent="0.25">
      <c r="A371">
        <v>345</v>
      </c>
      <c r="B371">
        <v>345102</v>
      </c>
      <c r="C371">
        <v>6135</v>
      </c>
      <c r="E371" t="s">
        <v>36</v>
      </c>
      <c r="F371" t="s">
        <v>19</v>
      </c>
      <c r="G371">
        <v>291453</v>
      </c>
      <c r="H371" s="1">
        <v>42766</v>
      </c>
      <c r="I371" s="2">
        <v>134.69</v>
      </c>
      <c r="J371" s="2"/>
      <c r="K371" s="2">
        <v>134.69</v>
      </c>
      <c r="L371" t="s">
        <v>20</v>
      </c>
      <c r="M371" t="s">
        <v>21</v>
      </c>
      <c r="N371" t="s">
        <v>22</v>
      </c>
      <c r="O371" t="s">
        <v>37</v>
      </c>
      <c r="P371" t="s">
        <v>349</v>
      </c>
      <c r="Q371" t="s">
        <v>350</v>
      </c>
      <c r="R371" t="s">
        <v>351</v>
      </c>
      <c r="S371">
        <f t="shared" si="5"/>
        <v>2017</v>
      </c>
    </row>
    <row r="372" spans="1:19" x14ac:dyDescent="0.25">
      <c r="A372">
        <v>345</v>
      </c>
      <c r="B372">
        <v>345102</v>
      </c>
      <c r="C372">
        <v>6135</v>
      </c>
      <c r="E372" t="s">
        <v>38</v>
      </c>
      <c r="F372" t="s">
        <v>19</v>
      </c>
      <c r="G372">
        <v>297319</v>
      </c>
      <c r="H372" s="1">
        <v>42766</v>
      </c>
      <c r="I372" s="2">
        <v>8346.42</v>
      </c>
      <c r="J372" s="2"/>
      <c r="K372" s="2">
        <v>8346.42</v>
      </c>
      <c r="L372" t="s">
        <v>20</v>
      </c>
      <c r="M372" t="s">
        <v>21</v>
      </c>
      <c r="N372" t="s">
        <v>22</v>
      </c>
      <c r="O372" t="s">
        <v>37</v>
      </c>
      <c r="P372" t="s">
        <v>349</v>
      </c>
      <c r="Q372" t="s">
        <v>350</v>
      </c>
      <c r="R372" t="s">
        <v>351</v>
      </c>
      <c r="S372">
        <f t="shared" si="5"/>
        <v>2017</v>
      </c>
    </row>
    <row r="373" spans="1:19" x14ac:dyDescent="0.25">
      <c r="A373">
        <v>345</v>
      </c>
      <c r="B373">
        <v>345102</v>
      </c>
      <c r="C373">
        <v>6135</v>
      </c>
      <c r="E373" t="s">
        <v>38</v>
      </c>
      <c r="F373" t="s">
        <v>19</v>
      </c>
      <c r="G373">
        <v>297319</v>
      </c>
      <c r="H373" s="1">
        <v>42735</v>
      </c>
      <c r="I373" s="2"/>
      <c r="J373" s="2">
        <v>-17112.73</v>
      </c>
      <c r="K373" s="2">
        <v>-17112.73</v>
      </c>
      <c r="L373" t="s">
        <v>20</v>
      </c>
      <c r="M373" t="s">
        <v>21</v>
      </c>
      <c r="N373" t="s">
        <v>22</v>
      </c>
      <c r="O373" t="s">
        <v>37</v>
      </c>
      <c r="P373" t="s">
        <v>349</v>
      </c>
      <c r="Q373" t="s">
        <v>350</v>
      </c>
      <c r="R373" t="s">
        <v>351</v>
      </c>
      <c r="S373">
        <f t="shared" si="5"/>
        <v>2016</v>
      </c>
    </row>
    <row r="374" spans="1:19" x14ac:dyDescent="0.25">
      <c r="A374">
        <v>345</v>
      </c>
      <c r="B374">
        <v>345102</v>
      </c>
      <c r="C374">
        <v>6135</v>
      </c>
      <c r="E374" t="s">
        <v>36</v>
      </c>
      <c r="F374" t="s">
        <v>19</v>
      </c>
      <c r="G374">
        <v>291453</v>
      </c>
      <c r="H374" s="1">
        <v>42735</v>
      </c>
      <c r="I374" s="2">
        <v>32.21</v>
      </c>
      <c r="J374" s="2"/>
      <c r="K374" s="2">
        <v>32.21</v>
      </c>
      <c r="L374" t="s">
        <v>20</v>
      </c>
      <c r="M374" t="s">
        <v>21</v>
      </c>
      <c r="N374" t="s">
        <v>22</v>
      </c>
      <c r="O374" t="s">
        <v>37</v>
      </c>
      <c r="P374" t="s">
        <v>349</v>
      </c>
      <c r="Q374" t="s">
        <v>350</v>
      </c>
      <c r="R374" t="s">
        <v>351</v>
      </c>
      <c r="S374">
        <f t="shared" si="5"/>
        <v>2016</v>
      </c>
    </row>
    <row r="375" spans="1:19" x14ac:dyDescent="0.25">
      <c r="A375">
        <v>345</v>
      </c>
      <c r="B375">
        <v>345102</v>
      </c>
      <c r="C375">
        <v>6135</v>
      </c>
      <c r="E375" t="s">
        <v>38</v>
      </c>
      <c r="F375" t="s">
        <v>19</v>
      </c>
      <c r="G375">
        <v>297319</v>
      </c>
      <c r="H375" s="1">
        <v>42735</v>
      </c>
      <c r="I375" s="2">
        <v>17112.73</v>
      </c>
      <c r="J375" s="2"/>
      <c r="K375" s="2">
        <v>17112.73</v>
      </c>
      <c r="L375" t="s">
        <v>20</v>
      </c>
      <c r="M375" t="s">
        <v>21</v>
      </c>
      <c r="N375" t="s">
        <v>22</v>
      </c>
      <c r="O375" t="s">
        <v>37</v>
      </c>
      <c r="P375" t="s">
        <v>349</v>
      </c>
      <c r="Q375" t="s">
        <v>350</v>
      </c>
      <c r="R375" t="s">
        <v>351</v>
      </c>
      <c r="S375">
        <f t="shared" si="5"/>
        <v>2016</v>
      </c>
    </row>
    <row r="376" spans="1:19" x14ac:dyDescent="0.25">
      <c r="A376">
        <v>345</v>
      </c>
      <c r="B376">
        <v>345102</v>
      </c>
      <c r="C376">
        <v>6135</v>
      </c>
      <c r="E376" t="s">
        <v>38</v>
      </c>
      <c r="F376" t="s">
        <v>19</v>
      </c>
      <c r="G376">
        <v>297319</v>
      </c>
      <c r="H376" s="1">
        <v>42735</v>
      </c>
      <c r="I376" s="2">
        <v>16229.76</v>
      </c>
      <c r="J376" s="2"/>
      <c r="K376" s="2">
        <v>16229.76</v>
      </c>
      <c r="L376" t="s">
        <v>20</v>
      </c>
      <c r="M376" t="s">
        <v>21</v>
      </c>
      <c r="N376" t="s">
        <v>22</v>
      </c>
      <c r="O376" t="s">
        <v>37</v>
      </c>
      <c r="P376" t="s">
        <v>349</v>
      </c>
      <c r="Q376" t="s">
        <v>350</v>
      </c>
      <c r="R376" t="s">
        <v>351</v>
      </c>
      <c r="S376">
        <f t="shared" si="5"/>
        <v>2016</v>
      </c>
    </row>
    <row r="377" spans="1:19" x14ac:dyDescent="0.25">
      <c r="A377">
        <v>345</v>
      </c>
      <c r="B377">
        <v>345102</v>
      </c>
      <c r="C377">
        <v>6135</v>
      </c>
      <c r="E377" t="s">
        <v>38</v>
      </c>
      <c r="F377" t="s">
        <v>19</v>
      </c>
      <c r="G377">
        <v>297319</v>
      </c>
      <c r="H377" s="1">
        <v>42704</v>
      </c>
      <c r="I377" s="2">
        <v>8895.26</v>
      </c>
      <c r="J377" s="2"/>
      <c r="K377" s="2">
        <v>8895.26</v>
      </c>
      <c r="L377" t="s">
        <v>20</v>
      </c>
      <c r="M377" t="s">
        <v>21</v>
      </c>
      <c r="N377" t="s">
        <v>22</v>
      </c>
      <c r="O377" t="s">
        <v>37</v>
      </c>
      <c r="P377" t="s">
        <v>349</v>
      </c>
      <c r="Q377" t="s">
        <v>350</v>
      </c>
      <c r="R377" t="s">
        <v>351</v>
      </c>
      <c r="S377">
        <f t="shared" si="5"/>
        <v>2016</v>
      </c>
    </row>
    <row r="378" spans="1:19" x14ac:dyDescent="0.25">
      <c r="A378">
        <v>345</v>
      </c>
      <c r="B378">
        <v>345102</v>
      </c>
      <c r="C378">
        <v>6135</v>
      </c>
      <c r="E378" t="s">
        <v>36</v>
      </c>
      <c r="F378" t="s">
        <v>19</v>
      </c>
      <c r="G378">
        <v>291453</v>
      </c>
      <c r="H378" s="1">
        <v>42704</v>
      </c>
      <c r="I378" s="2">
        <v>9.94</v>
      </c>
      <c r="J378" s="2"/>
      <c r="K378" s="2">
        <v>9.94</v>
      </c>
      <c r="L378" t="s">
        <v>20</v>
      </c>
      <c r="M378" t="s">
        <v>21</v>
      </c>
      <c r="N378" t="s">
        <v>22</v>
      </c>
      <c r="O378" t="s">
        <v>37</v>
      </c>
      <c r="P378" t="s">
        <v>349</v>
      </c>
      <c r="Q378" t="s">
        <v>350</v>
      </c>
      <c r="R378" t="s">
        <v>351</v>
      </c>
      <c r="S378">
        <f t="shared" si="5"/>
        <v>2016</v>
      </c>
    </row>
    <row r="379" spans="1:19" x14ac:dyDescent="0.25">
      <c r="A379">
        <v>345</v>
      </c>
      <c r="B379">
        <v>345102</v>
      </c>
      <c r="C379">
        <v>6135</v>
      </c>
      <c r="E379" t="s">
        <v>36</v>
      </c>
      <c r="F379" t="s">
        <v>19</v>
      </c>
      <c r="G379">
        <v>291453</v>
      </c>
      <c r="H379" s="1">
        <v>42674</v>
      </c>
      <c r="I379" s="2">
        <v>7.44</v>
      </c>
      <c r="J379" s="2"/>
      <c r="K379" s="2">
        <v>7.44</v>
      </c>
      <c r="L379" t="s">
        <v>20</v>
      </c>
      <c r="M379" t="s">
        <v>21</v>
      </c>
      <c r="N379" t="s">
        <v>22</v>
      </c>
      <c r="O379" t="s">
        <v>37</v>
      </c>
      <c r="P379" t="s">
        <v>349</v>
      </c>
      <c r="Q379" t="s">
        <v>350</v>
      </c>
      <c r="R379" t="s">
        <v>351</v>
      </c>
      <c r="S379">
        <f t="shared" si="5"/>
        <v>2016</v>
      </c>
    </row>
    <row r="380" spans="1:19" x14ac:dyDescent="0.25">
      <c r="A380">
        <v>345</v>
      </c>
      <c r="B380">
        <v>345102</v>
      </c>
      <c r="C380">
        <v>6135</v>
      </c>
      <c r="E380" t="s">
        <v>38</v>
      </c>
      <c r="F380" t="s">
        <v>19</v>
      </c>
      <c r="G380">
        <v>297319</v>
      </c>
      <c r="H380" s="1">
        <v>42674</v>
      </c>
      <c r="I380" s="2">
        <v>8108.47</v>
      </c>
      <c r="J380" s="2"/>
      <c r="K380" s="2">
        <v>8108.47</v>
      </c>
      <c r="L380" t="s">
        <v>20</v>
      </c>
      <c r="M380" t="s">
        <v>21</v>
      </c>
      <c r="N380" t="s">
        <v>22</v>
      </c>
      <c r="O380" t="s">
        <v>37</v>
      </c>
      <c r="P380" t="s">
        <v>349</v>
      </c>
      <c r="Q380" t="s">
        <v>350</v>
      </c>
      <c r="R380" t="s">
        <v>351</v>
      </c>
      <c r="S380">
        <f t="shared" si="5"/>
        <v>2016</v>
      </c>
    </row>
    <row r="381" spans="1:19" x14ac:dyDescent="0.25">
      <c r="A381">
        <v>345</v>
      </c>
      <c r="B381">
        <v>345102</v>
      </c>
      <c r="C381">
        <v>6135</v>
      </c>
      <c r="E381" t="s">
        <v>38</v>
      </c>
      <c r="F381" t="s">
        <v>19</v>
      </c>
      <c r="G381">
        <v>297319</v>
      </c>
      <c r="H381" s="1">
        <v>42643</v>
      </c>
      <c r="I381" s="2">
        <v>8081.04</v>
      </c>
      <c r="J381" s="2"/>
      <c r="K381" s="2">
        <v>8081.04</v>
      </c>
      <c r="L381" t="s">
        <v>20</v>
      </c>
      <c r="M381" t="s">
        <v>21</v>
      </c>
      <c r="N381" t="s">
        <v>22</v>
      </c>
      <c r="O381" t="s">
        <v>37</v>
      </c>
      <c r="P381" t="s">
        <v>349</v>
      </c>
      <c r="Q381" t="s">
        <v>350</v>
      </c>
      <c r="R381" t="s">
        <v>351</v>
      </c>
      <c r="S381">
        <f t="shared" si="5"/>
        <v>2016</v>
      </c>
    </row>
    <row r="382" spans="1:19" x14ac:dyDescent="0.25">
      <c r="A382">
        <v>345</v>
      </c>
      <c r="B382">
        <v>345102</v>
      </c>
      <c r="C382">
        <v>6135</v>
      </c>
      <c r="E382" t="s">
        <v>36</v>
      </c>
      <c r="F382" t="s">
        <v>19</v>
      </c>
      <c r="G382">
        <v>291453</v>
      </c>
      <c r="H382" s="1">
        <v>42643</v>
      </c>
      <c r="I382" s="2">
        <v>30.99</v>
      </c>
      <c r="J382" s="2"/>
      <c r="K382" s="2">
        <v>30.99</v>
      </c>
      <c r="L382" t="s">
        <v>20</v>
      </c>
      <c r="M382" t="s">
        <v>21</v>
      </c>
      <c r="N382" t="s">
        <v>22</v>
      </c>
      <c r="O382" t="s">
        <v>37</v>
      </c>
      <c r="P382" t="s">
        <v>349</v>
      </c>
      <c r="Q382" t="s">
        <v>350</v>
      </c>
      <c r="R382" t="s">
        <v>351</v>
      </c>
      <c r="S382">
        <f t="shared" si="5"/>
        <v>2016</v>
      </c>
    </row>
    <row r="383" spans="1:19" x14ac:dyDescent="0.25">
      <c r="A383">
        <v>345</v>
      </c>
      <c r="B383">
        <v>345102</v>
      </c>
      <c r="C383">
        <v>6135</v>
      </c>
      <c r="E383" t="s">
        <v>38</v>
      </c>
      <c r="F383" t="s">
        <v>19</v>
      </c>
      <c r="G383">
        <v>297319</v>
      </c>
      <c r="H383" s="1">
        <v>42613</v>
      </c>
      <c r="I383" s="2">
        <v>10062.26</v>
      </c>
      <c r="J383" s="2"/>
      <c r="K383" s="2">
        <v>10062.26</v>
      </c>
      <c r="L383" t="s">
        <v>20</v>
      </c>
      <c r="M383" t="s">
        <v>21</v>
      </c>
      <c r="N383" t="s">
        <v>22</v>
      </c>
      <c r="O383" t="s">
        <v>37</v>
      </c>
      <c r="P383" t="s">
        <v>349</v>
      </c>
      <c r="Q383" t="s">
        <v>350</v>
      </c>
      <c r="R383" t="s">
        <v>351</v>
      </c>
      <c r="S383">
        <f t="shared" si="5"/>
        <v>2016</v>
      </c>
    </row>
    <row r="384" spans="1:19" x14ac:dyDescent="0.25">
      <c r="A384">
        <v>345</v>
      </c>
      <c r="B384">
        <v>345102</v>
      </c>
      <c r="C384">
        <v>6135</v>
      </c>
      <c r="E384" t="s">
        <v>36</v>
      </c>
      <c r="F384" t="s">
        <v>19</v>
      </c>
      <c r="G384">
        <v>291453</v>
      </c>
      <c r="H384" s="1">
        <v>42613</v>
      </c>
      <c r="I384" s="2">
        <v>161.69999999999999</v>
      </c>
      <c r="J384" s="2"/>
      <c r="K384" s="2">
        <v>161.69999999999999</v>
      </c>
      <c r="L384" t="s">
        <v>20</v>
      </c>
      <c r="M384" t="s">
        <v>21</v>
      </c>
      <c r="N384" t="s">
        <v>22</v>
      </c>
      <c r="O384" t="s">
        <v>37</v>
      </c>
      <c r="P384" t="s">
        <v>349</v>
      </c>
      <c r="Q384" t="s">
        <v>350</v>
      </c>
      <c r="R384" t="s">
        <v>351</v>
      </c>
      <c r="S384">
        <f t="shared" si="5"/>
        <v>2016</v>
      </c>
    </row>
    <row r="385" spans="1:19" x14ac:dyDescent="0.25">
      <c r="A385">
        <v>345</v>
      </c>
      <c r="B385">
        <v>345102</v>
      </c>
      <c r="C385">
        <v>6135</v>
      </c>
      <c r="E385" t="s">
        <v>38</v>
      </c>
      <c r="F385" t="s">
        <v>19</v>
      </c>
      <c r="G385">
        <v>297319</v>
      </c>
      <c r="H385" s="1">
        <v>42582</v>
      </c>
      <c r="I385" s="2">
        <v>7750.84</v>
      </c>
      <c r="J385" s="2"/>
      <c r="K385" s="2">
        <v>7750.84</v>
      </c>
      <c r="L385" t="s">
        <v>20</v>
      </c>
      <c r="M385" t="s">
        <v>21</v>
      </c>
      <c r="N385" t="s">
        <v>22</v>
      </c>
      <c r="O385" t="s">
        <v>37</v>
      </c>
      <c r="P385" t="s">
        <v>349</v>
      </c>
      <c r="Q385" t="s">
        <v>350</v>
      </c>
      <c r="R385" t="s">
        <v>351</v>
      </c>
      <c r="S385">
        <f t="shared" si="5"/>
        <v>2016</v>
      </c>
    </row>
    <row r="386" spans="1:19" x14ac:dyDescent="0.25">
      <c r="A386">
        <v>345</v>
      </c>
      <c r="B386">
        <v>345102</v>
      </c>
      <c r="C386">
        <v>6135</v>
      </c>
      <c r="E386" t="s">
        <v>38</v>
      </c>
      <c r="F386" t="s">
        <v>19</v>
      </c>
      <c r="G386">
        <v>297319</v>
      </c>
      <c r="H386" s="1">
        <v>42551</v>
      </c>
      <c r="I386" s="2">
        <v>6720.58</v>
      </c>
      <c r="J386" s="2"/>
      <c r="K386" s="2">
        <v>6720.58</v>
      </c>
      <c r="L386" t="s">
        <v>20</v>
      </c>
      <c r="M386" t="s">
        <v>21</v>
      </c>
      <c r="N386" t="s">
        <v>22</v>
      </c>
      <c r="O386" t="s">
        <v>37</v>
      </c>
      <c r="P386" t="s">
        <v>349</v>
      </c>
      <c r="Q386" t="s">
        <v>350</v>
      </c>
      <c r="R386" t="s">
        <v>351</v>
      </c>
      <c r="S386">
        <f t="shared" si="5"/>
        <v>2016</v>
      </c>
    </row>
    <row r="387" spans="1:19" x14ac:dyDescent="0.25">
      <c r="A387">
        <v>345</v>
      </c>
      <c r="B387">
        <v>345102</v>
      </c>
      <c r="C387">
        <v>6135</v>
      </c>
      <c r="E387" t="s">
        <v>356</v>
      </c>
      <c r="F387" t="s">
        <v>19</v>
      </c>
      <c r="G387">
        <v>254016</v>
      </c>
      <c r="H387" s="1">
        <v>42521</v>
      </c>
      <c r="I387" s="2">
        <v>1472.74</v>
      </c>
      <c r="J387" s="2"/>
      <c r="K387" s="2">
        <v>1472.74</v>
      </c>
      <c r="L387" t="s">
        <v>20</v>
      </c>
      <c r="M387" t="s">
        <v>21</v>
      </c>
      <c r="N387" t="s">
        <v>22</v>
      </c>
      <c r="O387" t="s">
        <v>37</v>
      </c>
      <c r="P387" t="s">
        <v>349</v>
      </c>
      <c r="Q387" t="s">
        <v>350</v>
      </c>
      <c r="R387" t="s">
        <v>351</v>
      </c>
      <c r="S387">
        <f t="shared" ref="S387:S450" si="6">YEAR(H387)</f>
        <v>2016</v>
      </c>
    </row>
    <row r="388" spans="1:19" x14ac:dyDescent="0.25">
      <c r="A388">
        <v>345</v>
      </c>
      <c r="B388">
        <v>345102</v>
      </c>
      <c r="C388">
        <v>6135</v>
      </c>
      <c r="E388" t="s">
        <v>36</v>
      </c>
      <c r="F388" t="s">
        <v>19</v>
      </c>
      <c r="G388">
        <v>291453</v>
      </c>
      <c r="H388" s="1">
        <v>42521</v>
      </c>
      <c r="I388" s="2">
        <v>4.2300000000000004</v>
      </c>
      <c r="J388" s="2"/>
      <c r="K388" s="2">
        <v>4.2300000000000004</v>
      </c>
      <c r="L388" t="s">
        <v>20</v>
      </c>
      <c r="M388" t="s">
        <v>21</v>
      </c>
      <c r="N388" t="s">
        <v>22</v>
      </c>
      <c r="O388" t="s">
        <v>37</v>
      </c>
      <c r="P388" t="s">
        <v>349</v>
      </c>
      <c r="Q388" t="s">
        <v>350</v>
      </c>
      <c r="R388" t="s">
        <v>351</v>
      </c>
      <c r="S388">
        <f t="shared" si="6"/>
        <v>2016</v>
      </c>
    </row>
    <row r="389" spans="1:19" x14ac:dyDescent="0.25">
      <c r="A389">
        <v>345</v>
      </c>
      <c r="B389">
        <v>345102</v>
      </c>
      <c r="C389">
        <v>6135</v>
      </c>
      <c r="E389" t="s">
        <v>38</v>
      </c>
      <c r="F389" t="s">
        <v>19</v>
      </c>
      <c r="G389">
        <v>297319</v>
      </c>
      <c r="H389" s="1">
        <v>42521</v>
      </c>
      <c r="I389" s="2">
        <v>7069.24</v>
      </c>
      <c r="J389" s="2"/>
      <c r="K389" s="2">
        <v>7069.24</v>
      </c>
      <c r="L389" t="s">
        <v>20</v>
      </c>
      <c r="M389" t="s">
        <v>21</v>
      </c>
      <c r="N389" t="s">
        <v>22</v>
      </c>
      <c r="O389" t="s">
        <v>37</v>
      </c>
      <c r="P389" t="s">
        <v>349</v>
      </c>
      <c r="Q389" t="s">
        <v>350</v>
      </c>
      <c r="R389" t="s">
        <v>351</v>
      </c>
      <c r="S389">
        <f t="shared" si="6"/>
        <v>2016</v>
      </c>
    </row>
    <row r="390" spans="1:19" x14ac:dyDescent="0.25">
      <c r="A390">
        <v>345</v>
      </c>
      <c r="B390">
        <v>345102</v>
      </c>
      <c r="C390">
        <v>6135</v>
      </c>
      <c r="E390" t="s">
        <v>38</v>
      </c>
      <c r="F390" t="s">
        <v>19</v>
      </c>
      <c r="G390">
        <v>297319</v>
      </c>
      <c r="H390" s="1">
        <v>42490</v>
      </c>
      <c r="I390" s="2">
        <v>6535.76</v>
      </c>
      <c r="J390" s="2"/>
      <c r="K390" s="2">
        <v>6535.76</v>
      </c>
      <c r="L390" t="s">
        <v>20</v>
      </c>
      <c r="M390" t="s">
        <v>21</v>
      </c>
      <c r="N390" t="s">
        <v>22</v>
      </c>
      <c r="O390" t="s">
        <v>37</v>
      </c>
      <c r="P390" t="s">
        <v>349</v>
      </c>
      <c r="Q390" t="s">
        <v>350</v>
      </c>
      <c r="R390" t="s">
        <v>351</v>
      </c>
      <c r="S390">
        <f t="shared" si="6"/>
        <v>2016</v>
      </c>
    </row>
    <row r="391" spans="1:19" x14ac:dyDescent="0.25">
      <c r="A391">
        <v>345</v>
      </c>
      <c r="B391">
        <v>345102</v>
      </c>
      <c r="C391">
        <v>6135</v>
      </c>
      <c r="E391" t="s">
        <v>356</v>
      </c>
      <c r="F391" t="s">
        <v>19</v>
      </c>
      <c r="G391">
        <v>254016</v>
      </c>
      <c r="H391" s="1">
        <v>42490</v>
      </c>
      <c r="I391" s="2">
        <v>1826.96</v>
      </c>
      <c r="J391" s="2"/>
      <c r="K391" s="2">
        <v>1826.96</v>
      </c>
      <c r="L391" t="s">
        <v>20</v>
      </c>
      <c r="M391" t="s">
        <v>21</v>
      </c>
      <c r="N391" t="s">
        <v>22</v>
      </c>
      <c r="O391" t="s">
        <v>37</v>
      </c>
      <c r="P391" t="s">
        <v>349</v>
      </c>
      <c r="Q391" t="s">
        <v>350</v>
      </c>
      <c r="R391" t="s">
        <v>351</v>
      </c>
      <c r="S391">
        <f t="shared" si="6"/>
        <v>2016</v>
      </c>
    </row>
    <row r="392" spans="1:19" x14ac:dyDescent="0.25">
      <c r="A392">
        <v>345</v>
      </c>
      <c r="B392">
        <v>345102</v>
      </c>
      <c r="C392">
        <v>6135</v>
      </c>
      <c r="E392" t="s">
        <v>39</v>
      </c>
      <c r="F392" t="s">
        <v>19</v>
      </c>
      <c r="G392">
        <v>19549</v>
      </c>
      <c r="H392" s="1">
        <v>42460</v>
      </c>
      <c r="I392" s="2">
        <v>1.61</v>
      </c>
      <c r="J392" s="2"/>
      <c r="K392" s="2">
        <v>1.61</v>
      </c>
      <c r="L392" t="s">
        <v>20</v>
      </c>
      <c r="M392" t="s">
        <v>21</v>
      </c>
      <c r="N392" t="s">
        <v>22</v>
      </c>
      <c r="O392" t="s">
        <v>37</v>
      </c>
      <c r="P392" t="s">
        <v>349</v>
      </c>
      <c r="Q392" t="s">
        <v>350</v>
      </c>
      <c r="R392" t="s">
        <v>351</v>
      </c>
      <c r="S392">
        <f t="shared" si="6"/>
        <v>2016</v>
      </c>
    </row>
    <row r="393" spans="1:19" x14ac:dyDescent="0.25">
      <c r="A393">
        <v>345</v>
      </c>
      <c r="B393">
        <v>345102</v>
      </c>
      <c r="C393">
        <v>6135</v>
      </c>
      <c r="E393" t="s">
        <v>38</v>
      </c>
      <c r="F393" t="s">
        <v>19</v>
      </c>
      <c r="G393">
        <v>297319</v>
      </c>
      <c r="H393" s="1">
        <v>42460</v>
      </c>
      <c r="I393" s="2">
        <v>4532.8100000000004</v>
      </c>
      <c r="J393" s="2"/>
      <c r="K393" s="2">
        <v>4532.8100000000004</v>
      </c>
      <c r="L393" t="s">
        <v>20</v>
      </c>
      <c r="M393" t="s">
        <v>21</v>
      </c>
      <c r="N393" t="s">
        <v>22</v>
      </c>
      <c r="O393" t="s">
        <v>37</v>
      </c>
      <c r="P393" t="s">
        <v>349</v>
      </c>
      <c r="Q393" t="s">
        <v>350</v>
      </c>
      <c r="R393" t="s">
        <v>351</v>
      </c>
      <c r="S393">
        <f t="shared" si="6"/>
        <v>2016</v>
      </c>
    </row>
    <row r="394" spans="1:19" x14ac:dyDescent="0.25">
      <c r="A394">
        <v>345</v>
      </c>
      <c r="B394">
        <v>345102</v>
      </c>
      <c r="C394">
        <v>6135</v>
      </c>
      <c r="E394" t="s">
        <v>356</v>
      </c>
      <c r="F394" t="s">
        <v>19</v>
      </c>
      <c r="G394">
        <v>254016</v>
      </c>
      <c r="H394" s="1">
        <v>42460</v>
      </c>
      <c r="I394" s="2">
        <v>1861.91</v>
      </c>
      <c r="J394" s="2"/>
      <c r="K394" s="2">
        <v>1861.91</v>
      </c>
      <c r="L394" t="s">
        <v>20</v>
      </c>
      <c r="M394" t="s">
        <v>21</v>
      </c>
      <c r="N394" t="s">
        <v>22</v>
      </c>
      <c r="O394" t="s">
        <v>37</v>
      </c>
      <c r="P394" t="s">
        <v>349</v>
      </c>
      <c r="Q394" t="s">
        <v>350</v>
      </c>
      <c r="R394" t="s">
        <v>351</v>
      </c>
      <c r="S394">
        <f t="shared" si="6"/>
        <v>2016</v>
      </c>
    </row>
    <row r="395" spans="1:19" x14ac:dyDescent="0.25">
      <c r="A395">
        <v>345</v>
      </c>
      <c r="B395">
        <v>345102</v>
      </c>
      <c r="C395">
        <v>6135</v>
      </c>
      <c r="E395" t="s">
        <v>36</v>
      </c>
      <c r="F395" t="s">
        <v>19</v>
      </c>
      <c r="G395">
        <v>291453</v>
      </c>
      <c r="H395" s="1">
        <v>42460</v>
      </c>
      <c r="I395" s="2">
        <v>121.7</v>
      </c>
      <c r="J395" s="2"/>
      <c r="K395" s="2">
        <v>121.7</v>
      </c>
      <c r="L395" t="s">
        <v>20</v>
      </c>
      <c r="M395" t="s">
        <v>21</v>
      </c>
      <c r="N395" t="s">
        <v>22</v>
      </c>
      <c r="O395" t="s">
        <v>37</v>
      </c>
      <c r="P395" t="s">
        <v>349</v>
      </c>
      <c r="Q395" t="s">
        <v>350</v>
      </c>
      <c r="R395" t="s">
        <v>351</v>
      </c>
      <c r="S395">
        <f t="shared" si="6"/>
        <v>2016</v>
      </c>
    </row>
    <row r="396" spans="1:19" x14ac:dyDescent="0.25">
      <c r="A396">
        <v>345</v>
      </c>
      <c r="B396">
        <v>345102</v>
      </c>
      <c r="C396">
        <v>6135</v>
      </c>
      <c r="E396" t="s">
        <v>38</v>
      </c>
      <c r="F396" t="s">
        <v>19</v>
      </c>
      <c r="G396">
        <v>297319</v>
      </c>
      <c r="H396" s="1">
        <v>42429</v>
      </c>
      <c r="I396" s="2">
        <v>3537.33</v>
      </c>
      <c r="J396" s="2"/>
      <c r="K396" s="2">
        <v>3537.33</v>
      </c>
      <c r="L396" t="s">
        <v>20</v>
      </c>
      <c r="M396" t="s">
        <v>21</v>
      </c>
      <c r="N396" t="s">
        <v>22</v>
      </c>
      <c r="O396" t="s">
        <v>37</v>
      </c>
      <c r="P396" t="s">
        <v>349</v>
      </c>
      <c r="Q396" t="s">
        <v>350</v>
      </c>
      <c r="R396" t="s">
        <v>351</v>
      </c>
      <c r="S396">
        <f t="shared" si="6"/>
        <v>2016</v>
      </c>
    </row>
    <row r="397" spans="1:19" x14ac:dyDescent="0.25">
      <c r="A397">
        <v>345</v>
      </c>
      <c r="B397">
        <v>345102</v>
      </c>
      <c r="C397">
        <v>6135</v>
      </c>
      <c r="E397" t="s">
        <v>356</v>
      </c>
      <c r="F397" t="s">
        <v>19</v>
      </c>
      <c r="G397">
        <v>254016</v>
      </c>
      <c r="H397" s="1">
        <v>42429</v>
      </c>
      <c r="I397" s="2">
        <v>9969.59</v>
      </c>
      <c r="J397" s="2"/>
      <c r="K397" s="2">
        <v>9969.59</v>
      </c>
      <c r="L397" t="s">
        <v>20</v>
      </c>
      <c r="M397" t="s">
        <v>21</v>
      </c>
      <c r="N397" t="s">
        <v>22</v>
      </c>
      <c r="O397" t="s">
        <v>37</v>
      </c>
      <c r="P397" t="s">
        <v>349</v>
      </c>
      <c r="Q397" t="s">
        <v>350</v>
      </c>
      <c r="R397" t="s">
        <v>351</v>
      </c>
      <c r="S397">
        <f t="shared" si="6"/>
        <v>2016</v>
      </c>
    </row>
    <row r="398" spans="1:19" x14ac:dyDescent="0.25">
      <c r="A398">
        <v>345</v>
      </c>
      <c r="B398">
        <v>345102</v>
      </c>
      <c r="C398">
        <v>6135</v>
      </c>
      <c r="E398" t="s">
        <v>38</v>
      </c>
      <c r="F398" t="s">
        <v>19</v>
      </c>
      <c r="G398">
        <v>297319</v>
      </c>
      <c r="H398" s="1">
        <v>42400</v>
      </c>
      <c r="I398" s="2">
        <v>3446.56</v>
      </c>
      <c r="J398" s="2"/>
      <c r="K398" s="2">
        <v>3446.56</v>
      </c>
      <c r="L398" t="s">
        <v>20</v>
      </c>
      <c r="M398" t="s">
        <v>21</v>
      </c>
      <c r="N398" t="s">
        <v>22</v>
      </c>
      <c r="O398" t="s">
        <v>37</v>
      </c>
      <c r="P398" t="s">
        <v>349</v>
      </c>
      <c r="Q398" t="s">
        <v>350</v>
      </c>
      <c r="R398" t="s">
        <v>351</v>
      </c>
      <c r="S398">
        <f t="shared" si="6"/>
        <v>2016</v>
      </c>
    </row>
    <row r="399" spans="1:19" x14ac:dyDescent="0.25">
      <c r="A399">
        <v>345</v>
      </c>
      <c r="B399">
        <v>345102</v>
      </c>
      <c r="C399">
        <v>6135</v>
      </c>
      <c r="E399" t="s">
        <v>356</v>
      </c>
      <c r="F399" t="s">
        <v>19</v>
      </c>
      <c r="G399">
        <v>254016</v>
      </c>
      <c r="H399" s="1">
        <v>42400</v>
      </c>
      <c r="I399" s="2">
        <v>11189.82</v>
      </c>
      <c r="J399" s="2"/>
      <c r="K399" s="2">
        <v>11189.82</v>
      </c>
      <c r="L399" t="s">
        <v>20</v>
      </c>
      <c r="M399" t="s">
        <v>21</v>
      </c>
      <c r="N399" t="s">
        <v>22</v>
      </c>
      <c r="O399" t="s">
        <v>37</v>
      </c>
      <c r="P399" t="s">
        <v>349</v>
      </c>
      <c r="Q399" t="s">
        <v>350</v>
      </c>
      <c r="R399" t="s">
        <v>351</v>
      </c>
      <c r="S399">
        <f t="shared" si="6"/>
        <v>2016</v>
      </c>
    </row>
    <row r="400" spans="1:19" x14ac:dyDescent="0.25">
      <c r="A400">
        <v>345</v>
      </c>
      <c r="B400">
        <v>345101</v>
      </c>
      <c r="C400">
        <v>6140</v>
      </c>
      <c r="E400" t="s">
        <v>40</v>
      </c>
      <c r="F400" t="s">
        <v>19</v>
      </c>
      <c r="G400">
        <v>291454</v>
      </c>
      <c r="H400" s="1">
        <v>43100</v>
      </c>
      <c r="I400" s="2">
        <v>1.3</v>
      </c>
      <c r="J400" s="2"/>
      <c r="K400" s="2">
        <v>1.3</v>
      </c>
      <c r="L400" t="s">
        <v>20</v>
      </c>
      <c r="M400" t="s">
        <v>21</v>
      </c>
      <c r="N400" t="s">
        <v>22</v>
      </c>
      <c r="O400" t="s">
        <v>41</v>
      </c>
      <c r="P400" t="s">
        <v>349</v>
      </c>
      <c r="Q400" t="s">
        <v>350</v>
      </c>
      <c r="R400" t="s">
        <v>351</v>
      </c>
      <c r="S400">
        <f t="shared" si="6"/>
        <v>2017</v>
      </c>
    </row>
    <row r="401" spans="1:19" x14ac:dyDescent="0.25">
      <c r="A401">
        <v>345</v>
      </c>
      <c r="B401">
        <v>345101</v>
      </c>
      <c r="C401">
        <v>6140</v>
      </c>
      <c r="E401" t="s">
        <v>42</v>
      </c>
      <c r="F401" t="s">
        <v>19</v>
      </c>
      <c r="G401">
        <v>297396</v>
      </c>
      <c r="H401" s="1">
        <v>43100</v>
      </c>
      <c r="I401" s="2">
        <v>87.18</v>
      </c>
      <c r="J401" s="2"/>
      <c r="K401" s="2">
        <v>87.18</v>
      </c>
      <c r="L401" t="s">
        <v>20</v>
      </c>
      <c r="M401" t="s">
        <v>21</v>
      </c>
      <c r="N401" t="s">
        <v>22</v>
      </c>
      <c r="O401" t="s">
        <v>41</v>
      </c>
      <c r="P401" t="s">
        <v>349</v>
      </c>
      <c r="Q401" t="s">
        <v>350</v>
      </c>
      <c r="R401" t="s">
        <v>351</v>
      </c>
      <c r="S401">
        <f t="shared" si="6"/>
        <v>2017</v>
      </c>
    </row>
    <row r="402" spans="1:19" x14ac:dyDescent="0.25">
      <c r="A402">
        <v>345</v>
      </c>
      <c r="B402">
        <v>345101</v>
      </c>
      <c r="C402">
        <v>6140</v>
      </c>
      <c r="E402" t="s">
        <v>42</v>
      </c>
      <c r="F402" t="s">
        <v>19</v>
      </c>
      <c r="G402">
        <v>297396</v>
      </c>
      <c r="H402" s="1">
        <v>43069</v>
      </c>
      <c r="I402" s="2">
        <v>85.81</v>
      </c>
      <c r="J402" s="2"/>
      <c r="K402" s="2">
        <v>85.81</v>
      </c>
      <c r="L402" t="s">
        <v>20</v>
      </c>
      <c r="M402" t="s">
        <v>21</v>
      </c>
      <c r="N402" t="s">
        <v>22</v>
      </c>
      <c r="O402" t="s">
        <v>41</v>
      </c>
      <c r="P402" t="s">
        <v>349</v>
      </c>
      <c r="Q402" t="s">
        <v>350</v>
      </c>
      <c r="R402" t="s">
        <v>351</v>
      </c>
      <c r="S402">
        <f t="shared" si="6"/>
        <v>2017</v>
      </c>
    </row>
    <row r="403" spans="1:19" x14ac:dyDescent="0.25">
      <c r="A403">
        <v>345</v>
      </c>
      <c r="B403">
        <v>345101</v>
      </c>
      <c r="C403">
        <v>6140</v>
      </c>
      <c r="E403" t="s">
        <v>40</v>
      </c>
      <c r="F403" t="s">
        <v>19</v>
      </c>
      <c r="G403">
        <v>291454</v>
      </c>
      <c r="H403" s="1">
        <v>43069</v>
      </c>
      <c r="I403" s="2">
        <v>1.1499999999999999</v>
      </c>
      <c r="J403" s="2"/>
      <c r="K403" s="2">
        <v>1.1499999999999999</v>
      </c>
      <c r="L403" t="s">
        <v>20</v>
      </c>
      <c r="M403" t="s">
        <v>21</v>
      </c>
      <c r="N403" t="s">
        <v>22</v>
      </c>
      <c r="O403" t="s">
        <v>41</v>
      </c>
      <c r="P403" t="s">
        <v>349</v>
      </c>
      <c r="Q403" t="s">
        <v>350</v>
      </c>
      <c r="R403" t="s">
        <v>351</v>
      </c>
      <c r="S403">
        <f t="shared" si="6"/>
        <v>2017</v>
      </c>
    </row>
    <row r="404" spans="1:19" x14ac:dyDescent="0.25">
      <c r="A404">
        <v>345</v>
      </c>
      <c r="B404">
        <v>345101</v>
      </c>
      <c r="C404">
        <v>6140</v>
      </c>
      <c r="E404" t="s">
        <v>42</v>
      </c>
      <c r="F404" t="s">
        <v>19</v>
      </c>
      <c r="G404">
        <v>297396</v>
      </c>
      <c r="H404" s="1">
        <v>43039</v>
      </c>
      <c r="I404" s="2">
        <v>74.98</v>
      </c>
      <c r="J404" s="2"/>
      <c r="K404" s="2">
        <v>74.98</v>
      </c>
      <c r="L404" t="s">
        <v>20</v>
      </c>
      <c r="M404" t="s">
        <v>21</v>
      </c>
      <c r="N404" t="s">
        <v>22</v>
      </c>
      <c r="O404" t="s">
        <v>41</v>
      </c>
      <c r="P404" t="s">
        <v>349</v>
      </c>
      <c r="Q404" t="s">
        <v>350</v>
      </c>
      <c r="R404" t="s">
        <v>351</v>
      </c>
      <c r="S404">
        <f t="shared" si="6"/>
        <v>2017</v>
      </c>
    </row>
    <row r="405" spans="1:19" x14ac:dyDescent="0.25">
      <c r="A405">
        <v>345</v>
      </c>
      <c r="B405">
        <v>345101</v>
      </c>
      <c r="C405">
        <v>6140</v>
      </c>
      <c r="E405" t="s">
        <v>40</v>
      </c>
      <c r="F405" t="s">
        <v>19</v>
      </c>
      <c r="G405">
        <v>291454</v>
      </c>
      <c r="H405" s="1">
        <v>43039</v>
      </c>
      <c r="I405" s="2">
        <v>7.35</v>
      </c>
      <c r="J405" s="2"/>
      <c r="K405" s="2">
        <v>7.35</v>
      </c>
      <c r="L405" t="s">
        <v>20</v>
      </c>
      <c r="M405" t="s">
        <v>21</v>
      </c>
      <c r="N405" t="s">
        <v>22</v>
      </c>
      <c r="O405" t="s">
        <v>41</v>
      </c>
      <c r="P405" t="s">
        <v>349</v>
      </c>
      <c r="Q405" t="s">
        <v>350</v>
      </c>
      <c r="R405" t="s">
        <v>351</v>
      </c>
      <c r="S405">
        <f t="shared" si="6"/>
        <v>2017</v>
      </c>
    </row>
    <row r="406" spans="1:19" x14ac:dyDescent="0.25">
      <c r="A406">
        <v>345</v>
      </c>
      <c r="B406">
        <v>345101</v>
      </c>
      <c r="C406">
        <v>6140</v>
      </c>
      <c r="E406" t="s">
        <v>40</v>
      </c>
      <c r="F406" t="s">
        <v>19</v>
      </c>
      <c r="G406">
        <v>291454</v>
      </c>
      <c r="H406" s="1">
        <v>43008</v>
      </c>
      <c r="I406" s="2">
        <v>6.54</v>
      </c>
      <c r="J406" s="2"/>
      <c r="K406" s="2">
        <v>6.54</v>
      </c>
      <c r="L406" t="s">
        <v>20</v>
      </c>
      <c r="M406" t="s">
        <v>21</v>
      </c>
      <c r="N406" t="s">
        <v>22</v>
      </c>
      <c r="O406" t="s">
        <v>41</v>
      </c>
      <c r="P406" t="s">
        <v>349</v>
      </c>
      <c r="Q406" t="s">
        <v>350</v>
      </c>
      <c r="R406" t="s">
        <v>351</v>
      </c>
      <c r="S406">
        <f t="shared" si="6"/>
        <v>2017</v>
      </c>
    </row>
    <row r="407" spans="1:19" x14ac:dyDescent="0.25">
      <c r="A407">
        <v>345</v>
      </c>
      <c r="B407">
        <v>345101</v>
      </c>
      <c r="C407">
        <v>6140</v>
      </c>
      <c r="E407" t="s">
        <v>42</v>
      </c>
      <c r="F407" t="s">
        <v>19</v>
      </c>
      <c r="G407">
        <v>297396</v>
      </c>
      <c r="H407" s="1">
        <v>43008</v>
      </c>
      <c r="I407" s="2">
        <v>71.83</v>
      </c>
      <c r="J407" s="2"/>
      <c r="K407" s="2">
        <v>71.83</v>
      </c>
      <c r="L407" t="s">
        <v>20</v>
      </c>
      <c r="M407" t="s">
        <v>21</v>
      </c>
      <c r="N407" t="s">
        <v>22</v>
      </c>
      <c r="O407" t="s">
        <v>41</v>
      </c>
      <c r="P407" t="s">
        <v>349</v>
      </c>
      <c r="Q407" t="s">
        <v>350</v>
      </c>
      <c r="R407" t="s">
        <v>351</v>
      </c>
      <c r="S407">
        <f t="shared" si="6"/>
        <v>2017</v>
      </c>
    </row>
    <row r="408" spans="1:19" x14ac:dyDescent="0.25">
      <c r="A408">
        <v>345</v>
      </c>
      <c r="B408">
        <v>345101</v>
      </c>
      <c r="C408">
        <v>6140</v>
      </c>
      <c r="E408" t="s">
        <v>42</v>
      </c>
      <c r="F408" t="s">
        <v>19</v>
      </c>
      <c r="G408">
        <v>297396</v>
      </c>
      <c r="H408" s="1">
        <v>42978</v>
      </c>
      <c r="I408" s="2">
        <v>71.48</v>
      </c>
      <c r="J408" s="2"/>
      <c r="K408" s="2">
        <v>71.48</v>
      </c>
      <c r="L408" t="s">
        <v>20</v>
      </c>
      <c r="M408" t="s">
        <v>21</v>
      </c>
      <c r="N408" t="s">
        <v>22</v>
      </c>
      <c r="O408" t="s">
        <v>41</v>
      </c>
      <c r="P408" t="s">
        <v>349</v>
      </c>
      <c r="Q408" t="s">
        <v>350</v>
      </c>
      <c r="R408" t="s">
        <v>351</v>
      </c>
      <c r="S408">
        <f t="shared" si="6"/>
        <v>2017</v>
      </c>
    </row>
    <row r="409" spans="1:19" x14ac:dyDescent="0.25">
      <c r="A409">
        <v>345</v>
      </c>
      <c r="B409">
        <v>345101</v>
      </c>
      <c r="C409">
        <v>6140</v>
      </c>
      <c r="E409" t="s">
        <v>40</v>
      </c>
      <c r="F409" t="s">
        <v>19</v>
      </c>
      <c r="G409">
        <v>291454</v>
      </c>
      <c r="H409" s="1">
        <v>42978</v>
      </c>
      <c r="I409" s="2">
        <v>7.65</v>
      </c>
      <c r="J409" s="2"/>
      <c r="K409" s="2">
        <v>7.65</v>
      </c>
      <c r="L409" t="s">
        <v>20</v>
      </c>
      <c r="M409" t="s">
        <v>21</v>
      </c>
      <c r="N409" t="s">
        <v>22</v>
      </c>
      <c r="O409" t="s">
        <v>41</v>
      </c>
      <c r="P409" t="s">
        <v>349</v>
      </c>
      <c r="Q409" t="s">
        <v>350</v>
      </c>
      <c r="R409" t="s">
        <v>351</v>
      </c>
      <c r="S409">
        <f t="shared" si="6"/>
        <v>2017</v>
      </c>
    </row>
    <row r="410" spans="1:19" x14ac:dyDescent="0.25">
      <c r="A410">
        <v>345</v>
      </c>
      <c r="B410">
        <v>345101</v>
      </c>
      <c r="C410">
        <v>6140</v>
      </c>
      <c r="E410" t="s">
        <v>40</v>
      </c>
      <c r="F410" t="s">
        <v>19</v>
      </c>
      <c r="G410">
        <v>291454</v>
      </c>
      <c r="H410" s="1">
        <v>42947</v>
      </c>
      <c r="I410" s="2">
        <v>1.18</v>
      </c>
      <c r="J410" s="2"/>
      <c r="K410" s="2">
        <v>1.18</v>
      </c>
      <c r="L410" t="s">
        <v>20</v>
      </c>
      <c r="M410" t="s">
        <v>21</v>
      </c>
      <c r="N410" t="s">
        <v>22</v>
      </c>
      <c r="O410" t="s">
        <v>41</v>
      </c>
      <c r="P410" t="s">
        <v>349</v>
      </c>
      <c r="Q410" t="s">
        <v>350</v>
      </c>
      <c r="R410" t="s">
        <v>351</v>
      </c>
      <c r="S410">
        <f t="shared" si="6"/>
        <v>2017</v>
      </c>
    </row>
    <row r="411" spans="1:19" x14ac:dyDescent="0.25">
      <c r="A411">
        <v>345</v>
      </c>
      <c r="B411">
        <v>345101</v>
      </c>
      <c r="C411">
        <v>6140</v>
      </c>
      <c r="E411" t="s">
        <v>42</v>
      </c>
      <c r="F411" t="s">
        <v>19</v>
      </c>
      <c r="G411">
        <v>297396</v>
      </c>
      <c r="H411" s="1">
        <v>42947</v>
      </c>
      <c r="I411" s="2">
        <v>90.38</v>
      </c>
      <c r="J411" s="2"/>
      <c r="K411" s="2">
        <v>90.38</v>
      </c>
      <c r="L411" t="s">
        <v>20</v>
      </c>
      <c r="M411" t="s">
        <v>21</v>
      </c>
      <c r="N411" t="s">
        <v>22</v>
      </c>
      <c r="O411" t="s">
        <v>41</v>
      </c>
      <c r="P411" t="s">
        <v>349</v>
      </c>
      <c r="Q411" t="s">
        <v>350</v>
      </c>
      <c r="R411" t="s">
        <v>351</v>
      </c>
      <c r="S411">
        <f t="shared" si="6"/>
        <v>2017</v>
      </c>
    </row>
    <row r="412" spans="1:19" x14ac:dyDescent="0.25">
      <c r="A412">
        <v>345</v>
      </c>
      <c r="B412">
        <v>345101</v>
      </c>
      <c r="C412">
        <v>6140</v>
      </c>
      <c r="E412" t="s">
        <v>40</v>
      </c>
      <c r="F412" t="s">
        <v>19</v>
      </c>
      <c r="G412">
        <v>291454</v>
      </c>
      <c r="H412" s="1">
        <v>42916</v>
      </c>
      <c r="I412" s="2">
        <v>2.0499999999999998</v>
      </c>
      <c r="J412" s="2"/>
      <c r="K412" s="2">
        <v>2.0499999999999998</v>
      </c>
      <c r="L412" t="s">
        <v>20</v>
      </c>
      <c r="M412" t="s">
        <v>21</v>
      </c>
      <c r="N412" t="s">
        <v>22</v>
      </c>
      <c r="O412" t="s">
        <v>41</v>
      </c>
      <c r="P412" t="s">
        <v>349</v>
      </c>
      <c r="Q412" t="s">
        <v>350</v>
      </c>
      <c r="R412" t="s">
        <v>351</v>
      </c>
      <c r="S412">
        <f t="shared" si="6"/>
        <v>2017</v>
      </c>
    </row>
    <row r="413" spans="1:19" x14ac:dyDescent="0.25">
      <c r="A413">
        <v>345</v>
      </c>
      <c r="B413">
        <v>345101</v>
      </c>
      <c r="C413">
        <v>6140</v>
      </c>
      <c r="E413" t="s">
        <v>42</v>
      </c>
      <c r="F413" t="s">
        <v>19</v>
      </c>
      <c r="G413">
        <v>297396</v>
      </c>
      <c r="H413" s="1">
        <v>42916</v>
      </c>
      <c r="I413" s="2">
        <v>84.43</v>
      </c>
      <c r="J413" s="2"/>
      <c r="K413" s="2">
        <v>84.43</v>
      </c>
      <c r="L413" t="s">
        <v>20</v>
      </c>
      <c r="M413" t="s">
        <v>21</v>
      </c>
      <c r="N413" t="s">
        <v>22</v>
      </c>
      <c r="O413" t="s">
        <v>41</v>
      </c>
      <c r="P413" t="s">
        <v>349</v>
      </c>
      <c r="Q413" t="s">
        <v>350</v>
      </c>
      <c r="R413" t="s">
        <v>351</v>
      </c>
      <c r="S413">
        <f t="shared" si="6"/>
        <v>2017</v>
      </c>
    </row>
    <row r="414" spans="1:19" x14ac:dyDescent="0.25">
      <c r="A414">
        <v>345</v>
      </c>
      <c r="B414">
        <v>345101</v>
      </c>
      <c r="C414">
        <v>6140</v>
      </c>
      <c r="E414" t="s">
        <v>43</v>
      </c>
      <c r="F414" t="s">
        <v>19</v>
      </c>
      <c r="G414">
        <v>19550</v>
      </c>
      <c r="H414" s="1">
        <v>42916</v>
      </c>
      <c r="I414" s="2">
        <v>5.38</v>
      </c>
      <c r="J414" s="2"/>
      <c r="K414" s="2">
        <v>5.38</v>
      </c>
      <c r="L414" t="s">
        <v>20</v>
      </c>
      <c r="M414" t="s">
        <v>21</v>
      </c>
      <c r="N414" t="s">
        <v>22</v>
      </c>
      <c r="O414" t="s">
        <v>41</v>
      </c>
      <c r="P414" t="s">
        <v>349</v>
      </c>
      <c r="Q414" t="s">
        <v>350</v>
      </c>
      <c r="R414" t="s">
        <v>351</v>
      </c>
      <c r="S414">
        <f t="shared" si="6"/>
        <v>2017</v>
      </c>
    </row>
    <row r="415" spans="1:19" x14ac:dyDescent="0.25">
      <c r="A415">
        <v>345</v>
      </c>
      <c r="B415">
        <v>345101</v>
      </c>
      <c r="C415">
        <v>6140</v>
      </c>
      <c r="E415" t="s">
        <v>40</v>
      </c>
      <c r="F415" t="s">
        <v>19</v>
      </c>
      <c r="G415">
        <v>291454</v>
      </c>
      <c r="H415" s="1">
        <v>42886</v>
      </c>
      <c r="I415" s="2">
        <v>3.96</v>
      </c>
      <c r="J415" s="2"/>
      <c r="K415" s="2">
        <v>3.96</v>
      </c>
      <c r="L415" t="s">
        <v>20</v>
      </c>
      <c r="M415" t="s">
        <v>21</v>
      </c>
      <c r="N415" t="s">
        <v>22</v>
      </c>
      <c r="O415" t="s">
        <v>41</v>
      </c>
      <c r="P415" t="s">
        <v>349</v>
      </c>
      <c r="Q415" t="s">
        <v>350</v>
      </c>
      <c r="R415" t="s">
        <v>351</v>
      </c>
      <c r="S415">
        <f t="shared" si="6"/>
        <v>2017</v>
      </c>
    </row>
    <row r="416" spans="1:19" x14ac:dyDescent="0.25">
      <c r="A416">
        <v>345</v>
      </c>
      <c r="B416">
        <v>345101</v>
      </c>
      <c r="C416">
        <v>6140</v>
      </c>
      <c r="E416" t="s">
        <v>43</v>
      </c>
      <c r="F416" t="s">
        <v>19</v>
      </c>
      <c r="G416">
        <v>19550</v>
      </c>
      <c r="H416" s="1">
        <v>42886</v>
      </c>
      <c r="I416" s="2">
        <v>4.75</v>
      </c>
      <c r="J416" s="2"/>
      <c r="K416" s="2">
        <v>4.75</v>
      </c>
      <c r="L416" t="s">
        <v>20</v>
      </c>
      <c r="M416" t="s">
        <v>21</v>
      </c>
      <c r="N416" t="s">
        <v>22</v>
      </c>
      <c r="O416" t="s">
        <v>41</v>
      </c>
      <c r="P416" t="s">
        <v>349</v>
      </c>
      <c r="Q416" t="s">
        <v>350</v>
      </c>
      <c r="R416" t="s">
        <v>351</v>
      </c>
      <c r="S416">
        <f t="shared" si="6"/>
        <v>2017</v>
      </c>
    </row>
    <row r="417" spans="1:19" x14ac:dyDescent="0.25">
      <c r="A417">
        <v>345</v>
      </c>
      <c r="B417">
        <v>345101</v>
      </c>
      <c r="C417">
        <v>6140</v>
      </c>
      <c r="E417" t="s">
        <v>42</v>
      </c>
      <c r="F417" t="s">
        <v>19</v>
      </c>
      <c r="G417">
        <v>297396</v>
      </c>
      <c r="H417" s="1">
        <v>42886</v>
      </c>
      <c r="I417" s="2">
        <v>84.98</v>
      </c>
      <c r="J417" s="2"/>
      <c r="K417" s="2">
        <v>84.98</v>
      </c>
      <c r="L417" t="s">
        <v>20</v>
      </c>
      <c r="M417" t="s">
        <v>21</v>
      </c>
      <c r="N417" t="s">
        <v>22</v>
      </c>
      <c r="O417" t="s">
        <v>41</v>
      </c>
      <c r="P417" t="s">
        <v>349</v>
      </c>
      <c r="Q417" t="s">
        <v>350</v>
      </c>
      <c r="R417" t="s">
        <v>351</v>
      </c>
      <c r="S417">
        <f t="shared" si="6"/>
        <v>2017</v>
      </c>
    </row>
    <row r="418" spans="1:19" x14ac:dyDescent="0.25">
      <c r="A418">
        <v>345</v>
      </c>
      <c r="B418">
        <v>345101</v>
      </c>
      <c r="C418">
        <v>6140</v>
      </c>
      <c r="E418" t="s">
        <v>43</v>
      </c>
      <c r="F418" t="s">
        <v>19</v>
      </c>
      <c r="G418">
        <v>19550</v>
      </c>
      <c r="H418" s="1">
        <v>42855</v>
      </c>
      <c r="I418" s="2">
        <v>5.44</v>
      </c>
      <c r="J418" s="2"/>
      <c r="K418" s="2">
        <v>5.44</v>
      </c>
      <c r="L418" t="s">
        <v>20</v>
      </c>
      <c r="M418" t="s">
        <v>21</v>
      </c>
      <c r="N418" t="s">
        <v>22</v>
      </c>
      <c r="O418" t="s">
        <v>41</v>
      </c>
      <c r="P418" t="s">
        <v>349</v>
      </c>
      <c r="Q418" t="s">
        <v>350</v>
      </c>
      <c r="R418" t="s">
        <v>351</v>
      </c>
      <c r="S418">
        <f t="shared" si="6"/>
        <v>2017</v>
      </c>
    </row>
    <row r="419" spans="1:19" x14ac:dyDescent="0.25">
      <c r="A419">
        <v>345</v>
      </c>
      <c r="B419">
        <v>345101</v>
      </c>
      <c r="C419">
        <v>6140</v>
      </c>
      <c r="E419" t="s">
        <v>42</v>
      </c>
      <c r="F419" t="s">
        <v>19</v>
      </c>
      <c r="G419">
        <v>297396</v>
      </c>
      <c r="H419" s="1">
        <v>42855</v>
      </c>
      <c r="I419" s="2">
        <v>75.5</v>
      </c>
      <c r="J419" s="2"/>
      <c r="K419" s="2">
        <v>75.5</v>
      </c>
      <c r="L419" t="s">
        <v>20</v>
      </c>
      <c r="M419" t="s">
        <v>21</v>
      </c>
      <c r="N419" t="s">
        <v>22</v>
      </c>
      <c r="O419" t="s">
        <v>41</v>
      </c>
      <c r="P419" t="s">
        <v>349</v>
      </c>
      <c r="Q419" t="s">
        <v>350</v>
      </c>
      <c r="R419" t="s">
        <v>351</v>
      </c>
      <c r="S419">
        <f t="shared" si="6"/>
        <v>2017</v>
      </c>
    </row>
    <row r="420" spans="1:19" x14ac:dyDescent="0.25">
      <c r="A420">
        <v>345</v>
      </c>
      <c r="B420">
        <v>345101</v>
      </c>
      <c r="C420">
        <v>6140</v>
      </c>
      <c r="E420" t="s">
        <v>40</v>
      </c>
      <c r="F420" t="s">
        <v>19</v>
      </c>
      <c r="G420">
        <v>291454</v>
      </c>
      <c r="H420" s="1">
        <v>42855</v>
      </c>
      <c r="I420" s="2">
        <v>6.03</v>
      </c>
      <c r="J420" s="2"/>
      <c r="K420" s="2">
        <v>6.03</v>
      </c>
      <c r="L420" t="s">
        <v>20</v>
      </c>
      <c r="M420" t="s">
        <v>21</v>
      </c>
      <c r="N420" t="s">
        <v>22</v>
      </c>
      <c r="O420" t="s">
        <v>41</v>
      </c>
      <c r="P420" t="s">
        <v>349</v>
      </c>
      <c r="Q420" t="s">
        <v>350</v>
      </c>
      <c r="R420" t="s">
        <v>351</v>
      </c>
      <c r="S420">
        <f t="shared" si="6"/>
        <v>2017</v>
      </c>
    </row>
    <row r="421" spans="1:19" x14ac:dyDescent="0.25">
      <c r="A421">
        <v>345</v>
      </c>
      <c r="B421">
        <v>345101</v>
      </c>
      <c r="C421">
        <v>6140</v>
      </c>
      <c r="E421" t="s">
        <v>42</v>
      </c>
      <c r="F421" t="s">
        <v>19</v>
      </c>
      <c r="G421">
        <v>297396</v>
      </c>
      <c r="H421" s="1">
        <v>42825</v>
      </c>
      <c r="I421" s="2">
        <v>83.21</v>
      </c>
      <c r="J421" s="2"/>
      <c r="K421" s="2">
        <v>83.21</v>
      </c>
      <c r="L421" t="s">
        <v>20</v>
      </c>
      <c r="M421" t="s">
        <v>21</v>
      </c>
      <c r="N421" t="s">
        <v>22</v>
      </c>
      <c r="O421" t="s">
        <v>41</v>
      </c>
      <c r="P421" t="s">
        <v>349</v>
      </c>
      <c r="Q421" t="s">
        <v>350</v>
      </c>
      <c r="R421" t="s">
        <v>351</v>
      </c>
      <c r="S421">
        <f t="shared" si="6"/>
        <v>2017</v>
      </c>
    </row>
    <row r="422" spans="1:19" x14ac:dyDescent="0.25">
      <c r="A422">
        <v>345</v>
      </c>
      <c r="B422">
        <v>345101</v>
      </c>
      <c r="C422">
        <v>6140</v>
      </c>
      <c r="E422" t="s">
        <v>40</v>
      </c>
      <c r="F422" t="s">
        <v>19</v>
      </c>
      <c r="G422">
        <v>291454</v>
      </c>
      <c r="H422" s="1">
        <v>42825</v>
      </c>
      <c r="I422" s="2">
        <v>2.4300000000000002</v>
      </c>
      <c r="J422" s="2"/>
      <c r="K422" s="2">
        <v>2.4300000000000002</v>
      </c>
      <c r="L422" t="s">
        <v>20</v>
      </c>
      <c r="M422" t="s">
        <v>21</v>
      </c>
      <c r="N422" t="s">
        <v>22</v>
      </c>
      <c r="O422" t="s">
        <v>41</v>
      </c>
      <c r="P422" t="s">
        <v>349</v>
      </c>
      <c r="Q422" t="s">
        <v>350</v>
      </c>
      <c r="R422" t="s">
        <v>351</v>
      </c>
      <c r="S422">
        <f t="shared" si="6"/>
        <v>2017</v>
      </c>
    </row>
    <row r="423" spans="1:19" x14ac:dyDescent="0.25">
      <c r="A423">
        <v>345</v>
      </c>
      <c r="B423">
        <v>345101</v>
      </c>
      <c r="C423">
        <v>6140</v>
      </c>
      <c r="E423" t="s">
        <v>43</v>
      </c>
      <c r="F423" t="s">
        <v>19</v>
      </c>
      <c r="G423">
        <v>19550</v>
      </c>
      <c r="H423" s="1">
        <v>42825</v>
      </c>
      <c r="I423" s="2">
        <v>4.34</v>
      </c>
      <c r="J423" s="2"/>
      <c r="K423" s="2">
        <v>4.34</v>
      </c>
      <c r="L423" t="s">
        <v>20</v>
      </c>
      <c r="M423" t="s">
        <v>21</v>
      </c>
      <c r="N423" t="s">
        <v>22</v>
      </c>
      <c r="O423" t="s">
        <v>41</v>
      </c>
      <c r="P423" t="s">
        <v>349</v>
      </c>
      <c r="Q423" t="s">
        <v>350</v>
      </c>
      <c r="R423" t="s">
        <v>351</v>
      </c>
      <c r="S423">
        <f t="shared" si="6"/>
        <v>2017</v>
      </c>
    </row>
    <row r="424" spans="1:19" x14ac:dyDescent="0.25">
      <c r="A424">
        <v>345</v>
      </c>
      <c r="B424">
        <v>345101</v>
      </c>
      <c r="C424">
        <v>6140</v>
      </c>
      <c r="E424" t="s">
        <v>42</v>
      </c>
      <c r="F424" t="s">
        <v>19</v>
      </c>
      <c r="G424">
        <v>297396</v>
      </c>
      <c r="H424" s="1">
        <v>42794</v>
      </c>
      <c r="I424" s="2">
        <v>83.09</v>
      </c>
      <c r="J424" s="2"/>
      <c r="K424" s="2">
        <v>83.09</v>
      </c>
      <c r="L424" t="s">
        <v>20</v>
      </c>
      <c r="M424" t="s">
        <v>21</v>
      </c>
      <c r="N424" t="s">
        <v>22</v>
      </c>
      <c r="O424" t="s">
        <v>41</v>
      </c>
      <c r="P424" t="s">
        <v>349</v>
      </c>
      <c r="Q424" t="s">
        <v>350</v>
      </c>
      <c r="R424" t="s">
        <v>351</v>
      </c>
      <c r="S424">
        <f t="shared" si="6"/>
        <v>2017</v>
      </c>
    </row>
    <row r="425" spans="1:19" x14ac:dyDescent="0.25">
      <c r="A425">
        <v>345</v>
      </c>
      <c r="B425">
        <v>345101</v>
      </c>
      <c r="C425">
        <v>6140</v>
      </c>
      <c r="E425" t="s">
        <v>40</v>
      </c>
      <c r="F425" t="s">
        <v>19</v>
      </c>
      <c r="G425">
        <v>291454</v>
      </c>
      <c r="H425" s="1">
        <v>42794</v>
      </c>
      <c r="I425" s="2">
        <v>4.99</v>
      </c>
      <c r="J425" s="2"/>
      <c r="K425" s="2">
        <v>4.99</v>
      </c>
      <c r="L425" t="s">
        <v>20</v>
      </c>
      <c r="M425" t="s">
        <v>21</v>
      </c>
      <c r="N425" t="s">
        <v>22</v>
      </c>
      <c r="O425" t="s">
        <v>41</v>
      </c>
      <c r="P425" t="s">
        <v>349</v>
      </c>
      <c r="Q425" t="s">
        <v>350</v>
      </c>
      <c r="R425" t="s">
        <v>351</v>
      </c>
      <c r="S425">
        <f t="shared" si="6"/>
        <v>2017</v>
      </c>
    </row>
    <row r="426" spans="1:19" x14ac:dyDescent="0.25">
      <c r="A426">
        <v>345</v>
      </c>
      <c r="B426">
        <v>345101</v>
      </c>
      <c r="C426">
        <v>6140</v>
      </c>
      <c r="E426" t="s">
        <v>43</v>
      </c>
      <c r="F426" t="s">
        <v>19</v>
      </c>
      <c r="G426">
        <v>19550</v>
      </c>
      <c r="H426" s="1">
        <v>42794</v>
      </c>
      <c r="I426" s="2">
        <v>2.29</v>
      </c>
      <c r="J426" s="2"/>
      <c r="K426" s="2">
        <v>2.29</v>
      </c>
      <c r="L426" t="s">
        <v>20</v>
      </c>
      <c r="M426" t="s">
        <v>21</v>
      </c>
      <c r="N426" t="s">
        <v>22</v>
      </c>
      <c r="O426" t="s">
        <v>41</v>
      </c>
      <c r="P426" t="s">
        <v>349</v>
      </c>
      <c r="Q426" t="s">
        <v>350</v>
      </c>
      <c r="R426" t="s">
        <v>351</v>
      </c>
      <c r="S426">
        <f t="shared" si="6"/>
        <v>2017</v>
      </c>
    </row>
    <row r="427" spans="1:19" x14ac:dyDescent="0.25">
      <c r="A427">
        <v>345</v>
      </c>
      <c r="B427">
        <v>345101</v>
      </c>
      <c r="C427">
        <v>6140</v>
      </c>
      <c r="E427" t="s">
        <v>40</v>
      </c>
      <c r="F427" t="s">
        <v>19</v>
      </c>
      <c r="G427">
        <v>291454</v>
      </c>
      <c r="H427" s="1">
        <v>42766</v>
      </c>
      <c r="I427" s="2">
        <v>1.25</v>
      </c>
      <c r="J427" s="2"/>
      <c r="K427" s="2">
        <v>1.25</v>
      </c>
      <c r="L427" t="s">
        <v>20</v>
      </c>
      <c r="M427" t="s">
        <v>21</v>
      </c>
      <c r="N427" t="s">
        <v>22</v>
      </c>
      <c r="O427" t="s">
        <v>41</v>
      </c>
      <c r="P427" t="s">
        <v>349</v>
      </c>
      <c r="Q427" t="s">
        <v>350</v>
      </c>
      <c r="R427" t="s">
        <v>351</v>
      </c>
      <c r="S427">
        <f t="shared" si="6"/>
        <v>2017</v>
      </c>
    </row>
    <row r="428" spans="1:19" x14ac:dyDescent="0.25">
      <c r="A428">
        <v>345</v>
      </c>
      <c r="B428">
        <v>345101</v>
      </c>
      <c r="C428">
        <v>6140</v>
      </c>
      <c r="E428" t="s">
        <v>42</v>
      </c>
      <c r="F428" t="s">
        <v>19</v>
      </c>
      <c r="G428">
        <v>297396</v>
      </c>
      <c r="H428" s="1">
        <v>42766</v>
      </c>
      <c r="I428" s="2">
        <v>87.33</v>
      </c>
      <c r="J428" s="2"/>
      <c r="K428" s="2">
        <v>87.33</v>
      </c>
      <c r="L428" t="s">
        <v>20</v>
      </c>
      <c r="M428" t="s">
        <v>21</v>
      </c>
      <c r="N428" t="s">
        <v>22</v>
      </c>
      <c r="O428" t="s">
        <v>41</v>
      </c>
      <c r="P428" t="s">
        <v>349</v>
      </c>
      <c r="Q428" t="s">
        <v>350</v>
      </c>
      <c r="R428" t="s">
        <v>351</v>
      </c>
      <c r="S428">
        <f t="shared" si="6"/>
        <v>2017</v>
      </c>
    </row>
    <row r="429" spans="1:19" x14ac:dyDescent="0.25">
      <c r="A429">
        <v>345</v>
      </c>
      <c r="B429">
        <v>345101</v>
      </c>
      <c r="C429">
        <v>6140</v>
      </c>
      <c r="E429" t="s">
        <v>43</v>
      </c>
      <c r="F429" t="s">
        <v>19</v>
      </c>
      <c r="G429">
        <v>19550</v>
      </c>
      <c r="H429" s="1">
        <v>42766</v>
      </c>
      <c r="I429" s="2">
        <v>1.77</v>
      </c>
      <c r="J429" s="2"/>
      <c r="K429" s="2">
        <v>1.77</v>
      </c>
      <c r="L429" t="s">
        <v>20</v>
      </c>
      <c r="M429" t="s">
        <v>21</v>
      </c>
      <c r="N429" t="s">
        <v>22</v>
      </c>
      <c r="O429" t="s">
        <v>41</v>
      </c>
      <c r="P429" t="s">
        <v>349</v>
      </c>
      <c r="Q429" t="s">
        <v>350</v>
      </c>
      <c r="R429" t="s">
        <v>351</v>
      </c>
      <c r="S429">
        <f t="shared" si="6"/>
        <v>2017</v>
      </c>
    </row>
    <row r="430" spans="1:19" x14ac:dyDescent="0.25">
      <c r="A430">
        <v>345</v>
      </c>
      <c r="B430">
        <v>345101</v>
      </c>
      <c r="C430">
        <v>6140</v>
      </c>
      <c r="E430" t="s">
        <v>43</v>
      </c>
      <c r="F430" t="s">
        <v>19</v>
      </c>
      <c r="G430">
        <v>19550</v>
      </c>
      <c r="H430" s="1">
        <v>42735</v>
      </c>
      <c r="I430" s="2">
        <v>4.03</v>
      </c>
      <c r="J430" s="2"/>
      <c r="K430" s="2">
        <v>4.03</v>
      </c>
      <c r="L430" t="s">
        <v>20</v>
      </c>
      <c r="M430" t="s">
        <v>21</v>
      </c>
      <c r="N430" t="s">
        <v>22</v>
      </c>
      <c r="O430" t="s">
        <v>41</v>
      </c>
      <c r="P430" t="s">
        <v>349</v>
      </c>
      <c r="Q430" t="s">
        <v>350</v>
      </c>
      <c r="R430" t="s">
        <v>351</v>
      </c>
      <c r="S430">
        <f t="shared" si="6"/>
        <v>2016</v>
      </c>
    </row>
    <row r="431" spans="1:19" x14ac:dyDescent="0.25">
      <c r="A431">
        <v>345</v>
      </c>
      <c r="B431">
        <v>345101</v>
      </c>
      <c r="C431">
        <v>6140</v>
      </c>
      <c r="E431" t="s">
        <v>42</v>
      </c>
      <c r="F431" t="s">
        <v>19</v>
      </c>
      <c r="G431">
        <v>297396</v>
      </c>
      <c r="H431" s="1">
        <v>42735</v>
      </c>
      <c r="I431" s="2">
        <v>56.5</v>
      </c>
      <c r="J431" s="2"/>
      <c r="K431" s="2">
        <v>56.5</v>
      </c>
      <c r="L431" t="s">
        <v>20</v>
      </c>
      <c r="M431" t="s">
        <v>21</v>
      </c>
      <c r="N431" t="s">
        <v>22</v>
      </c>
      <c r="O431" t="s">
        <v>41</v>
      </c>
      <c r="P431" t="s">
        <v>349</v>
      </c>
      <c r="Q431" t="s">
        <v>350</v>
      </c>
      <c r="R431" t="s">
        <v>351</v>
      </c>
      <c r="S431">
        <f t="shared" si="6"/>
        <v>2016</v>
      </c>
    </row>
    <row r="432" spans="1:19" x14ac:dyDescent="0.25">
      <c r="A432">
        <v>345</v>
      </c>
      <c r="B432">
        <v>345101</v>
      </c>
      <c r="C432">
        <v>6140</v>
      </c>
      <c r="E432" t="s">
        <v>42</v>
      </c>
      <c r="F432" t="s">
        <v>19</v>
      </c>
      <c r="G432">
        <v>297396</v>
      </c>
      <c r="H432" s="1">
        <v>42704</v>
      </c>
      <c r="I432" s="2">
        <v>56.2</v>
      </c>
      <c r="J432" s="2"/>
      <c r="K432" s="2">
        <v>56.2</v>
      </c>
      <c r="L432" t="s">
        <v>20</v>
      </c>
      <c r="M432" t="s">
        <v>21</v>
      </c>
      <c r="N432" t="s">
        <v>22</v>
      </c>
      <c r="O432" t="s">
        <v>41</v>
      </c>
      <c r="P432" t="s">
        <v>349</v>
      </c>
      <c r="Q432" t="s">
        <v>350</v>
      </c>
      <c r="R432" t="s">
        <v>351</v>
      </c>
      <c r="S432">
        <f t="shared" si="6"/>
        <v>2016</v>
      </c>
    </row>
    <row r="433" spans="1:19" x14ac:dyDescent="0.25">
      <c r="A433">
        <v>345</v>
      </c>
      <c r="B433">
        <v>345101</v>
      </c>
      <c r="C433">
        <v>6140</v>
      </c>
      <c r="E433" t="s">
        <v>43</v>
      </c>
      <c r="F433" t="s">
        <v>19</v>
      </c>
      <c r="G433">
        <v>19550</v>
      </c>
      <c r="H433" s="1">
        <v>42704</v>
      </c>
      <c r="I433" s="2">
        <v>3.93</v>
      </c>
      <c r="J433" s="2"/>
      <c r="K433" s="2">
        <v>3.93</v>
      </c>
      <c r="L433" t="s">
        <v>20</v>
      </c>
      <c r="M433" t="s">
        <v>21</v>
      </c>
      <c r="N433" t="s">
        <v>22</v>
      </c>
      <c r="O433" t="s">
        <v>41</v>
      </c>
      <c r="P433" t="s">
        <v>349</v>
      </c>
      <c r="Q433" t="s">
        <v>350</v>
      </c>
      <c r="R433" t="s">
        <v>351</v>
      </c>
      <c r="S433">
        <f t="shared" si="6"/>
        <v>2016</v>
      </c>
    </row>
    <row r="434" spans="1:19" x14ac:dyDescent="0.25">
      <c r="A434">
        <v>345</v>
      </c>
      <c r="B434">
        <v>345101</v>
      </c>
      <c r="C434">
        <v>6140</v>
      </c>
      <c r="E434" t="s">
        <v>43</v>
      </c>
      <c r="F434" t="s">
        <v>19</v>
      </c>
      <c r="G434">
        <v>19550</v>
      </c>
      <c r="H434" s="1">
        <v>42674</v>
      </c>
      <c r="I434" s="2">
        <v>7.27</v>
      </c>
      <c r="J434" s="2"/>
      <c r="K434" s="2">
        <v>7.27</v>
      </c>
      <c r="L434" t="s">
        <v>20</v>
      </c>
      <c r="M434" t="s">
        <v>21</v>
      </c>
      <c r="N434" t="s">
        <v>22</v>
      </c>
      <c r="O434" t="s">
        <v>41</v>
      </c>
      <c r="P434" t="s">
        <v>349</v>
      </c>
      <c r="Q434" t="s">
        <v>350</v>
      </c>
      <c r="R434" t="s">
        <v>351</v>
      </c>
      <c r="S434">
        <f t="shared" si="6"/>
        <v>2016</v>
      </c>
    </row>
    <row r="435" spans="1:19" x14ac:dyDescent="0.25">
      <c r="A435">
        <v>345</v>
      </c>
      <c r="B435">
        <v>345101</v>
      </c>
      <c r="C435">
        <v>6140</v>
      </c>
      <c r="E435" t="s">
        <v>42</v>
      </c>
      <c r="F435" t="s">
        <v>19</v>
      </c>
      <c r="G435">
        <v>297396</v>
      </c>
      <c r="H435" s="1">
        <v>42674</v>
      </c>
      <c r="I435" s="2">
        <v>62.73</v>
      </c>
      <c r="J435" s="2"/>
      <c r="K435" s="2">
        <v>62.73</v>
      </c>
      <c r="L435" t="s">
        <v>20</v>
      </c>
      <c r="M435" t="s">
        <v>21</v>
      </c>
      <c r="N435" t="s">
        <v>22</v>
      </c>
      <c r="O435" t="s">
        <v>41</v>
      </c>
      <c r="P435" t="s">
        <v>349</v>
      </c>
      <c r="Q435" t="s">
        <v>350</v>
      </c>
      <c r="R435" t="s">
        <v>351</v>
      </c>
      <c r="S435">
        <f t="shared" si="6"/>
        <v>2016</v>
      </c>
    </row>
    <row r="436" spans="1:19" x14ac:dyDescent="0.25">
      <c r="A436">
        <v>345</v>
      </c>
      <c r="B436">
        <v>345101</v>
      </c>
      <c r="C436">
        <v>6140</v>
      </c>
      <c r="E436" t="s">
        <v>43</v>
      </c>
      <c r="F436" t="s">
        <v>19</v>
      </c>
      <c r="G436">
        <v>19550</v>
      </c>
      <c r="H436" s="1">
        <v>42643</v>
      </c>
      <c r="I436" s="2">
        <v>14.64</v>
      </c>
      <c r="J436" s="2"/>
      <c r="K436" s="2">
        <v>14.64</v>
      </c>
      <c r="L436" t="s">
        <v>20</v>
      </c>
      <c r="M436" t="s">
        <v>21</v>
      </c>
      <c r="N436" t="s">
        <v>22</v>
      </c>
      <c r="O436" t="s">
        <v>41</v>
      </c>
      <c r="P436" t="s">
        <v>349</v>
      </c>
      <c r="Q436" t="s">
        <v>350</v>
      </c>
      <c r="R436" t="s">
        <v>351</v>
      </c>
      <c r="S436">
        <f t="shared" si="6"/>
        <v>2016</v>
      </c>
    </row>
    <row r="437" spans="1:19" x14ac:dyDescent="0.25">
      <c r="A437">
        <v>345</v>
      </c>
      <c r="B437">
        <v>345101</v>
      </c>
      <c r="C437">
        <v>6140</v>
      </c>
      <c r="E437" t="s">
        <v>42</v>
      </c>
      <c r="F437" t="s">
        <v>19</v>
      </c>
      <c r="G437">
        <v>297396</v>
      </c>
      <c r="H437" s="1">
        <v>42643</v>
      </c>
      <c r="I437" s="2">
        <v>59.44</v>
      </c>
      <c r="J437" s="2"/>
      <c r="K437" s="2">
        <v>59.44</v>
      </c>
      <c r="L437" t="s">
        <v>20</v>
      </c>
      <c r="M437" t="s">
        <v>21</v>
      </c>
      <c r="N437" t="s">
        <v>22</v>
      </c>
      <c r="O437" t="s">
        <v>41</v>
      </c>
      <c r="P437" t="s">
        <v>349</v>
      </c>
      <c r="Q437" t="s">
        <v>350</v>
      </c>
      <c r="R437" t="s">
        <v>351</v>
      </c>
      <c r="S437">
        <f t="shared" si="6"/>
        <v>2016</v>
      </c>
    </row>
    <row r="438" spans="1:19" x14ac:dyDescent="0.25">
      <c r="A438">
        <v>345</v>
      </c>
      <c r="B438">
        <v>345101</v>
      </c>
      <c r="C438">
        <v>6140</v>
      </c>
      <c r="E438" t="s">
        <v>42</v>
      </c>
      <c r="F438" t="s">
        <v>19</v>
      </c>
      <c r="G438">
        <v>297396</v>
      </c>
      <c r="H438" s="1">
        <v>42613</v>
      </c>
      <c r="I438" s="2">
        <v>67.97</v>
      </c>
      <c r="J438" s="2"/>
      <c r="K438" s="2">
        <v>67.97</v>
      </c>
      <c r="L438" t="s">
        <v>20</v>
      </c>
      <c r="M438" t="s">
        <v>21</v>
      </c>
      <c r="N438" t="s">
        <v>22</v>
      </c>
      <c r="O438" t="s">
        <v>41</v>
      </c>
      <c r="P438" t="s">
        <v>349</v>
      </c>
      <c r="Q438" t="s">
        <v>350</v>
      </c>
      <c r="R438" t="s">
        <v>351</v>
      </c>
      <c r="S438">
        <f t="shared" si="6"/>
        <v>2016</v>
      </c>
    </row>
    <row r="439" spans="1:19" x14ac:dyDescent="0.25">
      <c r="A439">
        <v>345</v>
      </c>
      <c r="B439">
        <v>345101</v>
      </c>
      <c r="C439">
        <v>6140</v>
      </c>
      <c r="E439" t="s">
        <v>43</v>
      </c>
      <c r="F439" t="s">
        <v>19</v>
      </c>
      <c r="G439">
        <v>19550</v>
      </c>
      <c r="H439" s="1">
        <v>42613</v>
      </c>
      <c r="I439" s="2">
        <v>6.71</v>
      </c>
      <c r="J439" s="2"/>
      <c r="K439" s="2">
        <v>6.71</v>
      </c>
      <c r="L439" t="s">
        <v>20</v>
      </c>
      <c r="M439" t="s">
        <v>21</v>
      </c>
      <c r="N439" t="s">
        <v>22</v>
      </c>
      <c r="O439" t="s">
        <v>41</v>
      </c>
      <c r="P439" t="s">
        <v>349</v>
      </c>
      <c r="Q439" t="s">
        <v>350</v>
      </c>
      <c r="R439" t="s">
        <v>351</v>
      </c>
      <c r="S439">
        <f t="shared" si="6"/>
        <v>2016</v>
      </c>
    </row>
    <row r="440" spans="1:19" x14ac:dyDescent="0.25">
      <c r="A440">
        <v>345</v>
      </c>
      <c r="B440">
        <v>345101</v>
      </c>
      <c r="C440">
        <v>6140</v>
      </c>
      <c r="E440" t="s">
        <v>42</v>
      </c>
      <c r="F440" t="s">
        <v>19</v>
      </c>
      <c r="G440">
        <v>297396</v>
      </c>
      <c r="H440" s="1">
        <v>42582</v>
      </c>
      <c r="I440" s="2">
        <v>70.34</v>
      </c>
      <c r="J440" s="2"/>
      <c r="K440" s="2">
        <v>70.34</v>
      </c>
      <c r="L440" t="s">
        <v>20</v>
      </c>
      <c r="M440" t="s">
        <v>21</v>
      </c>
      <c r="N440" t="s">
        <v>22</v>
      </c>
      <c r="O440" t="s">
        <v>41</v>
      </c>
      <c r="P440" t="s">
        <v>349</v>
      </c>
      <c r="Q440" t="s">
        <v>350</v>
      </c>
      <c r="R440" t="s">
        <v>351</v>
      </c>
      <c r="S440">
        <f t="shared" si="6"/>
        <v>2016</v>
      </c>
    </row>
    <row r="441" spans="1:19" x14ac:dyDescent="0.25">
      <c r="A441">
        <v>345</v>
      </c>
      <c r="B441">
        <v>345101</v>
      </c>
      <c r="C441">
        <v>6140</v>
      </c>
      <c r="E441" t="s">
        <v>43</v>
      </c>
      <c r="F441" t="s">
        <v>19</v>
      </c>
      <c r="G441">
        <v>19550</v>
      </c>
      <c r="H441" s="1">
        <v>42582</v>
      </c>
      <c r="I441" s="2">
        <v>4.5999999999999996</v>
      </c>
      <c r="J441" s="2"/>
      <c r="K441" s="2">
        <v>4.5999999999999996</v>
      </c>
      <c r="L441" t="s">
        <v>20</v>
      </c>
      <c r="M441" t="s">
        <v>21</v>
      </c>
      <c r="N441" t="s">
        <v>22</v>
      </c>
      <c r="O441" t="s">
        <v>41</v>
      </c>
      <c r="P441" t="s">
        <v>349</v>
      </c>
      <c r="Q441" t="s">
        <v>350</v>
      </c>
      <c r="R441" t="s">
        <v>351</v>
      </c>
      <c r="S441">
        <f t="shared" si="6"/>
        <v>2016</v>
      </c>
    </row>
    <row r="442" spans="1:19" x14ac:dyDescent="0.25">
      <c r="A442">
        <v>345</v>
      </c>
      <c r="B442">
        <v>345101</v>
      </c>
      <c r="C442">
        <v>6140</v>
      </c>
      <c r="E442" t="s">
        <v>43</v>
      </c>
      <c r="F442" t="s">
        <v>19</v>
      </c>
      <c r="G442">
        <v>19550</v>
      </c>
      <c r="H442" s="1">
        <v>42551</v>
      </c>
      <c r="I442" s="2">
        <v>3.8</v>
      </c>
      <c r="J442" s="2"/>
      <c r="K442" s="2">
        <v>3.8</v>
      </c>
      <c r="L442" t="s">
        <v>20</v>
      </c>
      <c r="M442" t="s">
        <v>21</v>
      </c>
      <c r="N442" t="s">
        <v>22</v>
      </c>
      <c r="O442" t="s">
        <v>41</v>
      </c>
      <c r="P442" t="s">
        <v>349</v>
      </c>
      <c r="Q442" t="s">
        <v>350</v>
      </c>
      <c r="R442" t="s">
        <v>351</v>
      </c>
      <c r="S442">
        <f t="shared" si="6"/>
        <v>2016</v>
      </c>
    </row>
    <row r="443" spans="1:19" x14ac:dyDescent="0.25">
      <c r="A443">
        <v>345</v>
      </c>
      <c r="B443">
        <v>345101</v>
      </c>
      <c r="C443">
        <v>6140</v>
      </c>
      <c r="E443" t="s">
        <v>42</v>
      </c>
      <c r="F443" t="s">
        <v>19</v>
      </c>
      <c r="G443">
        <v>297396</v>
      </c>
      <c r="H443" s="1">
        <v>42551</v>
      </c>
      <c r="I443" s="2">
        <v>70.86</v>
      </c>
      <c r="J443" s="2"/>
      <c r="K443" s="2">
        <v>70.86</v>
      </c>
      <c r="L443" t="s">
        <v>20</v>
      </c>
      <c r="M443" t="s">
        <v>21</v>
      </c>
      <c r="N443" t="s">
        <v>22</v>
      </c>
      <c r="O443" t="s">
        <v>41</v>
      </c>
      <c r="P443" t="s">
        <v>349</v>
      </c>
      <c r="Q443" t="s">
        <v>350</v>
      </c>
      <c r="R443" t="s">
        <v>351</v>
      </c>
      <c r="S443">
        <f t="shared" si="6"/>
        <v>2016</v>
      </c>
    </row>
    <row r="444" spans="1:19" x14ac:dyDescent="0.25">
      <c r="A444">
        <v>345</v>
      </c>
      <c r="B444">
        <v>345101</v>
      </c>
      <c r="C444">
        <v>6140</v>
      </c>
      <c r="E444" t="s">
        <v>43</v>
      </c>
      <c r="F444" t="s">
        <v>19</v>
      </c>
      <c r="G444">
        <v>19550</v>
      </c>
      <c r="H444" s="1">
        <v>42521</v>
      </c>
      <c r="I444" s="2">
        <v>1.33</v>
      </c>
      <c r="J444" s="2"/>
      <c r="K444" s="2">
        <v>1.33</v>
      </c>
      <c r="L444" t="s">
        <v>20</v>
      </c>
      <c r="M444" t="s">
        <v>21</v>
      </c>
      <c r="N444" t="s">
        <v>22</v>
      </c>
      <c r="O444" t="s">
        <v>41</v>
      </c>
      <c r="P444" t="s">
        <v>349</v>
      </c>
      <c r="Q444" t="s">
        <v>350</v>
      </c>
      <c r="R444" t="s">
        <v>351</v>
      </c>
      <c r="S444">
        <f t="shared" si="6"/>
        <v>2016</v>
      </c>
    </row>
    <row r="445" spans="1:19" x14ac:dyDescent="0.25">
      <c r="A445">
        <v>345</v>
      </c>
      <c r="B445">
        <v>345101</v>
      </c>
      <c r="C445">
        <v>6140</v>
      </c>
      <c r="E445" t="s">
        <v>42</v>
      </c>
      <c r="F445" t="s">
        <v>19</v>
      </c>
      <c r="G445">
        <v>297396</v>
      </c>
      <c r="H445" s="1">
        <v>42521</v>
      </c>
      <c r="I445" s="2">
        <v>72.89</v>
      </c>
      <c r="J445" s="2"/>
      <c r="K445" s="2">
        <v>72.89</v>
      </c>
      <c r="L445" t="s">
        <v>20</v>
      </c>
      <c r="M445" t="s">
        <v>21</v>
      </c>
      <c r="N445" t="s">
        <v>22</v>
      </c>
      <c r="O445" t="s">
        <v>41</v>
      </c>
      <c r="P445" t="s">
        <v>349</v>
      </c>
      <c r="Q445" t="s">
        <v>350</v>
      </c>
      <c r="R445" t="s">
        <v>351</v>
      </c>
      <c r="S445">
        <f t="shared" si="6"/>
        <v>2016</v>
      </c>
    </row>
    <row r="446" spans="1:19" x14ac:dyDescent="0.25">
      <c r="A446">
        <v>345</v>
      </c>
      <c r="B446">
        <v>345101</v>
      </c>
      <c r="C446">
        <v>6140</v>
      </c>
      <c r="E446" t="s">
        <v>42</v>
      </c>
      <c r="F446" t="s">
        <v>19</v>
      </c>
      <c r="G446">
        <v>297396</v>
      </c>
      <c r="H446" s="1">
        <v>42490</v>
      </c>
      <c r="I446" s="2">
        <v>76.28</v>
      </c>
      <c r="J446" s="2"/>
      <c r="K446" s="2">
        <v>76.28</v>
      </c>
      <c r="L446" t="s">
        <v>20</v>
      </c>
      <c r="M446" t="s">
        <v>21</v>
      </c>
      <c r="N446" t="s">
        <v>22</v>
      </c>
      <c r="O446" t="s">
        <v>41</v>
      </c>
      <c r="P446" t="s">
        <v>349</v>
      </c>
      <c r="Q446" t="s">
        <v>350</v>
      </c>
      <c r="R446" t="s">
        <v>351</v>
      </c>
      <c r="S446">
        <f t="shared" si="6"/>
        <v>2016</v>
      </c>
    </row>
    <row r="447" spans="1:19" x14ac:dyDescent="0.25">
      <c r="A447">
        <v>345</v>
      </c>
      <c r="B447">
        <v>345101</v>
      </c>
      <c r="C447">
        <v>6140</v>
      </c>
      <c r="E447" t="s">
        <v>43</v>
      </c>
      <c r="F447" t="s">
        <v>19</v>
      </c>
      <c r="G447">
        <v>19550</v>
      </c>
      <c r="H447" s="1">
        <v>42490</v>
      </c>
      <c r="I447" s="2">
        <v>0.88</v>
      </c>
      <c r="J447" s="2"/>
      <c r="K447" s="2">
        <v>0.88</v>
      </c>
      <c r="L447" t="s">
        <v>20</v>
      </c>
      <c r="M447" t="s">
        <v>21</v>
      </c>
      <c r="N447" t="s">
        <v>22</v>
      </c>
      <c r="O447" t="s">
        <v>41</v>
      </c>
      <c r="P447" t="s">
        <v>349</v>
      </c>
      <c r="Q447" t="s">
        <v>350</v>
      </c>
      <c r="R447" t="s">
        <v>351</v>
      </c>
      <c r="S447">
        <f t="shared" si="6"/>
        <v>2016</v>
      </c>
    </row>
    <row r="448" spans="1:19" x14ac:dyDescent="0.25">
      <c r="A448">
        <v>345</v>
      </c>
      <c r="B448">
        <v>345101</v>
      </c>
      <c r="C448">
        <v>6140</v>
      </c>
      <c r="E448" t="s">
        <v>43</v>
      </c>
      <c r="F448" t="s">
        <v>19</v>
      </c>
      <c r="G448">
        <v>19550</v>
      </c>
      <c r="H448" s="1">
        <v>42460</v>
      </c>
      <c r="I448" s="2">
        <v>5.08</v>
      </c>
      <c r="J448" s="2"/>
      <c r="K448" s="2">
        <v>5.08</v>
      </c>
      <c r="L448" t="s">
        <v>20</v>
      </c>
      <c r="M448" t="s">
        <v>21</v>
      </c>
      <c r="N448" t="s">
        <v>22</v>
      </c>
      <c r="O448" t="s">
        <v>41</v>
      </c>
      <c r="P448" t="s">
        <v>349</v>
      </c>
      <c r="Q448" t="s">
        <v>350</v>
      </c>
      <c r="R448" t="s">
        <v>351</v>
      </c>
      <c r="S448">
        <f t="shared" si="6"/>
        <v>2016</v>
      </c>
    </row>
    <row r="449" spans="1:19" x14ac:dyDescent="0.25">
      <c r="A449">
        <v>345</v>
      </c>
      <c r="B449">
        <v>345101</v>
      </c>
      <c r="C449">
        <v>6140</v>
      </c>
      <c r="E449" t="s">
        <v>42</v>
      </c>
      <c r="F449" t="s">
        <v>19</v>
      </c>
      <c r="G449">
        <v>297396</v>
      </c>
      <c r="H449" s="1">
        <v>42460</v>
      </c>
      <c r="I449" s="2">
        <v>66.5</v>
      </c>
      <c r="J449" s="2"/>
      <c r="K449" s="2">
        <v>66.5</v>
      </c>
      <c r="L449" t="s">
        <v>20</v>
      </c>
      <c r="M449" t="s">
        <v>21</v>
      </c>
      <c r="N449" t="s">
        <v>22</v>
      </c>
      <c r="O449" t="s">
        <v>41</v>
      </c>
      <c r="P449" t="s">
        <v>349</v>
      </c>
      <c r="Q449" t="s">
        <v>350</v>
      </c>
      <c r="R449" t="s">
        <v>351</v>
      </c>
      <c r="S449">
        <f t="shared" si="6"/>
        <v>2016</v>
      </c>
    </row>
    <row r="450" spans="1:19" x14ac:dyDescent="0.25">
      <c r="A450">
        <v>345</v>
      </c>
      <c r="B450">
        <v>345101</v>
      </c>
      <c r="C450">
        <v>6140</v>
      </c>
      <c r="E450" t="s">
        <v>42</v>
      </c>
      <c r="F450" t="s">
        <v>19</v>
      </c>
      <c r="G450">
        <v>297396</v>
      </c>
      <c r="H450" s="1">
        <v>42429</v>
      </c>
      <c r="I450" s="2">
        <v>68.37</v>
      </c>
      <c r="J450" s="2"/>
      <c r="K450" s="2">
        <v>68.37</v>
      </c>
      <c r="L450" t="s">
        <v>20</v>
      </c>
      <c r="M450" t="s">
        <v>21</v>
      </c>
      <c r="N450" t="s">
        <v>22</v>
      </c>
      <c r="O450" t="s">
        <v>41</v>
      </c>
      <c r="P450" t="s">
        <v>349</v>
      </c>
      <c r="Q450" t="s">
        <v>350</v>
      </c>
      <c r="R450" t="s">
        <v>351</v>
      </c>
      <c r="S450">
        <f t="shared" si="6"/>
        <v>2016</v>
      </c>
    </row>
    <row r="451" spans="1:19" x14ac:dyDescent="0.25">
      <c r="A451">
        <v>345</v>
      </c>
      <c r="B451">
        <v>345101</v>
      </c>
      <c r="C451">
        <v>6140</v>
      </c>
      <c r="E451" t="s">
        <v>43</v>
      </c>
      <c r="F451" t="s">
        <v>19</v>
      </c>
      <c r="G451">
        <v>19550</v>
      </c>
      <c r="H451" s="1">
        <v>42429</v>
      </c>
      <c r="I451" s="2">
        <v>3.08</v>
      </c>
      <c r="J451" s="2"/>
      <c r="K451" s="2">
        <v>3.08</v>
      </c>
      <c r="L451" t="s">
        <v>20</v>
      </c>
      <c r="M451" t="s">
        <v>21</v>
      </c>
      <c r="N451" t="s">
        <v>22</v>
      </c>
      <c r="O451" t="s">
        <v>41</v>
      </c>
      <c r="P451" t="s">
        <v>349</v>
      </c>
      <c r="Q451" t="s">
        <v>350</v>
      </c>
      <c r="R451" t="s">
        <v>351</v>
      </c>
      <c r="S451">
        <f t="shared" ref="S451:S514" si="7">YEAR(H451)</f>
        <v>2016</v>
      </c>
    </row>
    <row r="452" spans="1:19" x14ac:dyDescent="0.25">
      <c r="A452">
        <v>345</v>
      </c>
      <c r="B452">
        <v>345101</v>
      </c>
      <c r="C452">
        <v>6140</v>
      </c>
      <c r="E452" t="s">
        <v>43</v>
      </c>
      <c r="F452" t="s">
        <v>19</v>
      </c>
      <c r="G452">
        <v>19550</v>
      </c>
      <c r="H452" s="1">
        <v>42400</v>
      </c>
      <c r="I452" s="2">
        <v>4.29</v>
      </c>
      <c r="J452" s="2"/>
      <c r="K452" s="2">
        <v>4.29</v>
      </c>
      <c r="L452" t="s">
        <v>20</v>
      </c>
      <c r="M452" t="s">
        <v>21</v>
      </c>
      <c r="N452" t="s">
        <v>22</v>
      </c>
      <c r="O452" t="s">
        <v>41</v>
      </c>
      <c r="P452" t="s">
        <v>349</v>
      </c>
      <c r="Q452" t="s">
        <v>350</v>
      </c>
      <c r="R452" t="s">
        <v>351</v>
      </c>
      <c r="S452">
        <f t="shared" si="7"/>
        <v>2016</v>
      </c>
    </row>
    <row r="453" spans="1:19" x14ac:dyDescent="0.25">
      <c r="A453">
        <v>345</v>
      </c>
      <c r="B453">
        <v>345101</v>
      </c>
      <c r="C453">
        <v>6140</v>
      </c>
      <c r="E453" t="s">
        <v>42</v>
      </c>
      <c r="F453" t="s">
        <v>19</v>
      </c>
      <c r="G453">
        <v>297396</v>
      </c>
      <c r="H453" s="1">
        <v>42400</v>
      </c>
      <c r="I453" s="2">
        <v>67.099999999999994</v>
      </c>
      <c r="J453" s="2"/>
      <c r="K453" s="2">
        <v>67.099999999999994</v>
      </c>
      <c r="L453" t="s">
        <v>20</v>
      </c>
      <c r="M453" t="s">
        <v>21</v>
      </c>
      <c r="N453" t="s">
        <v>22</v>
      </c>
      <c r="O453" t="s">
        <v>41</v>
      </c>
      <c r="P453" t="s">
        <v>349</v>
      </c>
      <c r="Q453" t="s">
        <v>350</v>
      </c>
      <c r="R453" t="s">
        <v>351</v>
      </c>
      <c r="S453">
        <f t="shared" si="7"/>
        <v>2016</v>
      </c>
    </row>
    <row r="454" spans="1:19" x14ac:dyDescent="0.25">
      <c r="A454">
        <v>345</v>
      </c>
      <c r="B454">
        <v>345102</v>
      </c>
      <c r="C454">
        <v>6140</v>
      </c>
      <c r="E454" t="s">
        <v>40</v>
      </c>
      <c r="F454" t="s">
        <v>19</v>
      </c>
      <c r="G454">
        <v>291454</v>
      </c>
      <c r="H454" s="1">
        <v>43100</v>
      </c>
      <c r="I454" s="2">
        <v>11.46</v>
      </c>
      <c r="J454" s="2"/>
      <c r="K454" s="2">
        <v>11.46</v>
      </c>
      <c r="L454" t="s">
        <v>20</v>
      </c>
      <c r="M454" t="s">
        <v>21</v>
      </c>
      <c r="N454" t="s">
        <v>22</v>
      </c>
      <c r="O454" t="s">
        <v>41</v>
      </c>
      <c r="P454" t="s">
        <v>349</v>
      </c>
      <c r="Q454" t="s">
        <v>350</v>
      </c>
      <c r="R454" t="s">
        <v>351</v>
      </c>
      <c r="S454">
        <f t="shared" si="7"/>
        <v>2017</v>
      </c>
    </row>
    <row r="455" spans="1:19" x14ac:dyDescent="0.25">
      <c r="A455">
        <v>345</v>
      </c>
      <c r="B455">
        <v>345102</v>
      </c>
      <c r="C455">
        <v>6140</v>
      </c>
      <c r="E455" t="s">
        <v>42</v>
      </c>
      <c r="F455" t="s">
        <v>19</v>
      </c>
      <c r="G455">
        <v>297396</v>
      </c>
      <c r="H455" s="1">
        <v>43100</v>
      </c>
      <c r="I455" s="2">
        <v>766.58</v>
      </c>
      <c r="J455" s="2"/>
      <c r="K455" s="2">
        <v>766.58</v>
      </c>
      <c r="L455" t="s">
        <v>20</v>
      </c>
      <c r="M455" t="s">
        <v>21</v>
      </c>
      <c r="N455" t="s">
        <v>22</v>
      </c>
      <c r="O455" t="s">
        <v>41</v>
      </c>
      <c r="P455" t="s">
        <v>349</v>
      </c>
      <c r="Q455" t="s">
        <v>350</v>
      </c>
      <c r="R455" t="s">
        <v>351</v>
      </c>
      <c r="S455">
        <f t="shared" si="7"/>
        <v>2017</v>
      </c>
    </row>
    <row r="456" spans="1:19" x14ac:dyDescent="0.25">
      <c r="A456">
        <v>345</v>
      </c>
      <c r="B456">
        <v>345102</v>
      </c>
      <c r="C456">
        <v>6140</v>
      </c>
      <c r="E456" t="s">
        <v>42</v>
      </c>
      <c r="F456" t="s">
        <v>19</v>
      </c>
      <c r="G456">
        <v>297396</v>
      </c>
      <c r="H456" s="1">
        <v>43069</v>
      </c>
      <c r="I456" s="2">
        <v>769.3</v>
      </c>
      <c r="J456" s="2"/>
      <c r="K456" s="2">
        <v>769.3</v>
      </c>
      <c r="L456" t="s">
        <v>20</v>
      </c>
      <c r="M456" t="s">
        <v>21</v>
      </c>
      <c r="N456" t="s">
        <v>22</v>
      </c>
      <c r="O456" t="s">
        <v>41</v>
      </c>
      <c r="P456" t="s">
        <v>349</v>
      </c>
      <c r="Q456" t="s">
        <v>350</v>
      </c>
      <c r="R456" t="s">
        <v>351</v>
      </c>
      <c r="S456">
        <f t="shared" si="7"/>
        <v>2017</v>
      </c>
    </row>
    <row r="457" spans="1:19" x14ac:dyDescent="0.25">
      <c r="A457">
        <v>345</v>
      </c>
      <c r="B457">
        <v>345102</v>
      </c>
      <c r="C457">
        <v>6140</v>
      </c>
      <c r="E457" t="s">
        <v>40</v>
      </c>
      <c r="F457" t="s">
        <v>19</v>
      </c>
      <c r="G457">
        <v>291454</v>
      </c>
      <c r="H457" s="1">
        <v>43069</v>
      </c>
      <c r="I457" s="2">
        <v>10.33</v>
      </c>
      <c r="J457" s="2"/>
      <c r="K457" s="2">
        <v>10.33</v>
      </c>
      <c r="L457" t="s">
        <v>20</v>
      </c>
      <c r="M457" t="s">
        <v>21</v>
      </c>
      <c r="N457" t="s">
        <v>22</v>
      </c>
      <c r="O457" t="s">
        <v>41</v>
      </c>
      <c r="P457" t="s">
        <v>349</v>
      </c>
      <c r="Q457" t="s">
        <v>350</v>
      </c>
      <c r="R457" t="s">
        <v>351</v>
      </c>
      <c r="S457">
        <f t="shared" si="7"/>
        <v>2017</v>
      </c>
    </row>
    <row r="458" spans="1:19" x14ac:dyDescent="0.25">
      <c r="A458">
        <v>345</v>
      </c>
      <c r="B458">
        <v>345102</v>
      </c>
      <c r="C458">
        <v>6140</v>
      </c>
      <c r="E458" t="s">
        <v>42</v>
      </c>
      <c r="F458" t="s">
        <v>19</v>
      </c>
      <c r="G458">
        <v>297396</v>
      </c>
      <c r="H458" s="1">
        <v>43039</v>
      </c>
      <c r="I458" s="2">
        <v>668.09</v>
      </c>
      <c r="J458" s="2"/>
      <c r="K458" s="2">
        <v>668.09</v>
      </c>
      <c r="L458" t="s">
        <v>20</v>
      </c>
      <c r="M458" t="s">
        <v>21</v>
      </c>
      <c r="N458" t="s">
        <v>22</v>
      </c>
      <c r="O458" t="s">
        <v>41</v>
      </c>
      <c r="P458" t="s">
        <v>349</v>
      </c>
      <c r="Q458" t="s">
        <v>350</v>
      </c>
      <c r="R458" t="s">
        <v>351</v>
      </c>
      <c r="S458">
        <f t="shared" si="7"/>
        <v>2017</v>
      </c>
    </row>
    <row r="459" spans="1:19" x14ac:dyDescent="0.25">
      <c r="A459">
        <v>345</v>
      </c>
      <c r="B459">
        <v>345102</v>
      </c>
      <c r="C459">
        <v>6140</v>
      </c>
      <c r="E459" t="s">
        <v>40</v>
      </c>
      <c r="F459" t="s">
        <v>19</v>
      </c>
      <c r="G459">
        <v>291454</v>
      </c>
      <c r="H459" s="1">
        <v>43039</v>
      </c>
      <c r="I459" s="2">
        <v>65.45</v>
      </c>
      <c r="J459" s="2"/>
      <c r="K459" s="2">
        <v>65.45</v>
      </c>
      <c r="L459" t="s">
        <v>20</v>
      </c>
      <c r="M459" t="s">
        <v>21</v>
      </c>
      <c r="N459" t="s">
        <v>22</v>
      </c>
      <c r="O459" t="s">
        <v>41</v>
      </c>
      <c r="P459" t="s">
        <v>349</v>
      </c>
      <c r="Q459" t="s">
        <v>350</v>
      </c>
      <c r="R459" t="s">
        <v>351</v>
      </c>
      <c r="S459">
        <f t="shared" si="7"/>
        <v>2017</v>
      </c>
    </row>
    <row r="460" spans="1:19" x14ac:dyDescent="0.25">
      <c r="A460">
        <v>345</v>
      </c>
      <c r="B460">
        <v>345102</v>
      </c>
      <c r="C460">
        <v>6140</v>
      </c>
      <c r="E460" t="s">
        <v>40</v>
      </c>
      <c r="F460" t="s">
        <v>19</v>
      </c>
      <c r="G460">
        <v>291454</v>
      </c>
      <c r="H460" s="1">
        <v>43008</v>
      </c>
      <c r="I460" s="2">
        <v>58.19</v>
      </c>
      <c r="J460" s="2"/>
      <c r="K460" s="2">
        <v>58.19</v>
      </c>
      <c r="L460" t="s">
        <v>20</v>
      </c>
      <c r="M460" t="s">
        <v>21</v>
      </c>
      <c r="N460" t="s">
        <v>22</v>
      </c>
      <c r="O460" t="s">
        <v>41</v>
      </c>
      <c r="P460" t="s">
        <v>349</v>
      </c>
      <c r="Q460" t="s">
        <v>350</v>
      </c>
      <c r="R460" t="s">
        <v>351</v>
      </c>
      <c r="S460">
        <f t="shared" si="7"/>
        <v>2017</v>
      </c>
    </row>
    <row r="461" spans="1:19" x14ac:dyDescent="0.25">
      <c r="A461">
        <v>345</v>
      </c>
      <c r="B461">
        <v>345102</v>
      </c>
      <c r="C461">
        <v>6140</v>
      </c>
      <c r="E461" t="s">
        <v>42</v>
      </c>
      <c r="F461" t="s">
        <v>19</v>
      </c>
      <c r="G461">
        <v>297396</v>
      </c>
      <c r="H461" s="1">
        <v>43008</v>
      </c>
      <c r="I461" s="2">
        <v>639.24</v>
      </c>
      <c r="J461" s="2"/>
      <c r="K461" s="2">
        <v>639.24</v>
      </c>
      <c r="L461" t="s">
        <v>20</v>
      </c>
      <c r="M461" t="s">
        <v>21</v>
      </c>
      <c r="N461" t="s">
        <v>22</v>
      </c>
      <c r="O461" t="s">
        <v>41</v>
      </c>
      <c r="P461" t="s">
        <v>349</v>
      </c>
      <c r="Q461" t="s">
        <v>350</v>
      </c>
      <c r="R461" t="s">
        <v>351</v>
      </c>
      <c r="S461">
        <f t="shared" si="7"/>
        <v>2017</v>
      </c>
    </row>
    <row r="462" spans="1:19" x14ac:dyDescent="0.25">
      <c r="A462">
        <v>345</v>
      </c>
      <c r="B462">
        <v>345102</v>
      </c>
      <c r="C462">
        <v>6140</v>
      </c>
      <c r="E462" t="s">
        <v>42</v>
      </c>
      <c r="F462" t="s">
        <v>19</v>
      </c>
      <c r="G462">
        <v>297396</v>
      </c>
      <c r="H462" s="1">
        <v>42978</v>
      </c>
      <c r="I462" s="2">
        <v>633.66999999999996</v>
      </c>
      <c r="J462" s="2"/>
      <c r="K462" s="2">
        <v>633.66999999999996</v>
      </c>
      <c r="L462" t="s">
        <v>20</v>
      </c>
      <c r="M462" t="s">
        <v>21</v>
      </c>
      <c r="N462" t="s">
        <v>22</v>
      </c>
      <c r="O462" t="s">
        <v>41</v>
      </c>
      <c r="P462" t="s">
        <v>349</v>
      </c>
      <c r="Q462" t="s">
        <v>350</v>
      </c>
      <c r="R462" t="s">
        <v>351</v>
      </c>
      <c r="S462">
        <f t="shared" si="7"/>
        <v>2017</v>
      </c>
    </row>
    <row r="463" spans="1:19" x14ac:dyDescent="0.25">
      <c r="A463">
        <v>345</v>
      </c>
      <c r="B463">
        <v>345102</v>
      </c>
      <c r="C463">
        <v>6140</v>
      </c>
      <c r="E463" t="s">
        <v>40</v>
      </c>
      <c r="F463" t="s">
        <v>19</v>
      </c>
      <c r="G463">
        <v>291454</v>
      </c>
      <c r="H463" s="1">
        <v>42978</v>
      </c>
      <c r="I463" s="2">
        <v>67.790000000000006</v>
      </c>
      <c r="J463" s="2"/>
      <c r="K463" s="2">
        <v>67.790000000000006</v>
      </c>
      <c r="L463" t="s">
        <v>20</v>
      </c>
      <c r="M463" t="s">
        <v>21</v>
      </c>
      <c r="N463" t="s">
        <v>22</v>
      </c>
      <c r="O463" t="s">
        <v>41</v>
      </c>
      <c r="P463" t="s">
        <v>349</v>
      </c>
      <c r="Q463" t="s">
        <v>350</v>
      </c>
      <c r="R463" t="s">
        <v>351</v>
      </c>
      <c r="S463">
        <f t="shared" si="7"/>
        <v>2017</v>
      </c>
    </row>
    <row r="464" spans="1:19" x14ac:dyDescent="0.25">
      <c r="A464">
        <v>345</v>
      </c>
      <c r="B464">
        <v>345102</v>
      </c>
      <c r="C464">
        <v>6140</v>
      </c>
      <c r="E464" t="s">
        <v>40</v>
      </c>
      <c r="F464" t="s">
        <v>19</v>
      </c>
      <c r="G464">
        <v>291454</v>
      </c>
      <c r="H464" s="1">
        <v>42947</v>
      </c>
      <c r="I464" s="2">
        <v>10.44</v>
      </c>
      <c r="J464" s="2"/>
      <c r="K464" s="2">
        <v>10.44</v>
      </c>
      <c r="L464" t="s">
        <v>20</v>
      </c>
      <c r="M464" t="s">
        <v>21</v>
      </c>
      <c r="N464" t="s">
        <v>22</v>
      </c>
      <c r="O464" t="s">
        <v>41</v>
      </c>
      <c r="P464" t="s">
        <v>349</v>
      </c>
      <c r="Q464" t="s">
        <v>350</v>
      </c>
      <c r="R464" t="s">
        <v>351</v>
      </c>
      <c r="S464">
        <f t="shared" si="7"/>
        <v>2017</v>
      </c>
    </row>
    <row r="465" spans="1:19" x14ac:dyDescent="0.25">
      <c r="A465">
        <v>345</v>
      </c>
      <c r="B465">
        <v>345102</v>
      </c>
      <c r="C465">
        <v>6140</v>
      </c>
      <c r="E465" t="s">
        <v>42</v>
      </c>
      <c r="F465" t="s">
        <v>19</v>
      </c>
      <c r="G465">
        <v>297396</v>
      </c>
      <c r="H465" s="1">
        <v>42947</v>
      </c>
      <c r="I465" s="2">
        <v>801.38</v>
      </c>
      <c r="J465" s="2"/>
      <c r="K465" s="2">
        <v>801.38</v>
      </c>
      <c r="L465" t="s">
        <v>20</v>
      </c>
      <c r="M465" t="s">
        <v>21</v>
      </c>
      <c r="N465" t="s">
        <v>22</v>
      </c>
      <c r="O465" t="s">
        <v>41</v>
      </c>
      <c r="P465" t="s">
        <v>349</v>
      </c>
      <c r="Q465" t="s">
        <v>350</v>
      </c>
      <c r="R465" t="s">
        <v>351</v>
      </c>
      <c r="S465">
        <f t="shared" si="7"/>
        <v>2017</v>
      </c>
    </row>
    <row r="466" spans="1:19" x14ac:dyDescent="0.25">
      <c r="A466">
        <v>345</v>
      </c>
      <c r="B466">
        <v>345102</v>
      </c>
      <c r="C466">
        <v>6140</v>
      </c>
      <c r="E466" t="s">
        <v>40</v>
      </c>
      <c r="F466" t="s">
        <v>19</v>
      </c>
      <c r="G466">
        <v>291454</v>
      </c>
      <c r="H466" s="1">
        <v>42916</v>
      </c>
      <c r="I466" s="2">
        <v>17.95</v>
      </c>
      <c r="J466" s="2"/>
      <c r="K466" s="2">
        <v>17.95</v>
      </c>
      <c r="L466" t="s">
        <v>20</v>
      </c>
      <c r="M466" t="s">
        <v>21</v>
      </c>
      <c r="N466" t="s">
        <v>22</v>
      </c>
      <c r="O466" t="s">
        <v>41</v>
      </c>
      <c r="P466" t="s">
        <v>349</v>
      </c>
      <c r="Q466" t="s">
        <v>350</v>
      </c>
      <c r="R466" t="s">
        <v>351</v>
      </c>
      <c r="S466">
        <f t="shared" si="7"/>
        <v>2017</v>
      </c>
    </row>
    <row r="467" spans="1:19" x14ac:dyDescent="0.25">
      <c r="A467">
        <v>345</v>
      </c>
      <c r="B467">
        <v>345102</v>
      </c>
      <c r="C467">
        <v>6140</v>
      </c>
      <c r="E467" t="s">
        <v>42</v>
      </c>
      <c r="F467" t="s">
        <v>19</v>
      </c>
      <c r="G467">
        <v>297396</v>
      </c>
      <c r="H467" s="1">
        <v>42916</v>
      </c>
      <c r="I467" s="2">
        <v>739.43</v>
      </c>
      <c r="J467" s="2"/>
      <c r="K467" s="2">
        <v>739.43</v>
      </c>
      <c r="L467" t="s">
        <v>20</v>
      </c>
      <c r="M467" t="s">
        <v>21</v>
      </c>
      <c r="N467" t="s">
        <v>22</v>
      </c>
      <c r="O467" t="s">
        <v>41</v>
      </c>
      <c r="P467" t="s">
        <v>349</v>
      </c>
      <c r="Q467" t="s">
        <v>350</v>
      </c>
      <c r="R467" t="s">
        <v>351</v>
      </c>
      <c r="S467">
        <f t="shared" si="7"/>
        <v>2017</v>
      </c>
    </row>
    <row r="468" spans="1:19" x14ac:dyDescent="0.25">
      <c r="A468">
        <v>345</v>
      </c>
      <c r="B468">
        <v>345102</v>
      </c>
      <c r="C468">
        <v>6140</v>
      </c>
      <c r="E468" t="s">
        <v>43</v>
      </c>
      <c r="F468" t="s">
        <v>19</v>
      </c>
      <c r="G468">
        <v>19550</v>
      </c>
      <c r="H468" s="1">
        <v>42916</v>
      </c>
      <c r="I468" s="2">
        <v>47.15</v>
      </c>
      <c r="J468" s="2"/>
      <c r="K468" s="2">
        <v>47.15</v>
      </c>
      <c r="L468" t="s">
        <v>20</v>
      </c>
      <c r="M468" t="s">
        <v>21</v>
      </c>
      <c r="N468" t="s">
        <v>22</v>
      </c>
      <c r="O468" t="s">
        <v>41</v>
      </c>
      <c r="P468" t="s">
        <v>349</v>
      </c>
      <c r="Q468" t="s">
        <v>350</v>
      </c>
      <c r="R468" t="s">
        <v>351</v>
      </c>
      <c r="S468">
        <f t="shared" si="7"/>
        <v>2017</v>
      </c>
    </row>
    <row r="469" spans="1:19" x14ac:dyDescent="0.25">
      <c r="A469">
        <v>345</v>
      </c>
      <c r="B469">
        <v>345102</v>
      </c>
      <c r="C469">
        <v>6140</v>
      </c>
      <c r="E469" t="s">
        <v>40</v>
      </c>
      <c r="F469" t="s">
        <v>19</v>
      </c>
      <c r="G469">
        <v>291454</v>
      </c>
      <c r="H469" s="1">
        <v>42886</v>
      </c>
      <c r="I469" s="2">
        <v>34.92</v>
      </c>
      <c r="J469" s="2"/>
      <c r="K469" s="2">
        <v>34.92</v>
      </c>
      <c r="L469" t="s">
        <v>20</v>
      </c>
      <c r="M469" t="s">
        <v>21</v>
      </c>
      <c r="N469" t="s">
        <v>22</v>
      </c>
      <c r="O469" t="s">
        <v>41</v>
      </c>
      <c r="P469" t="s">
        <v>349</v>
      </c>
      <c r="Q469" t="s">
        <v>350</v>
      </c>
      <c r="R469" t="s">
        <v>351</v>
      </c>
      <c r="S469">
        <f t="shared" si="7"/>
        <v>2017</v>
      </c>
    </row>
    <row r="470" spans="1:19" x14ac:dyDescent="0.25">
      <c r="A470">
        <v>345</v>
      </c>
      <c r="B470">
        <v>345102</v>
      </c>
      <c r="C470">
        <v>6140</v>
      </c>
      <c r="E470" t="s">
        <v>43</v>
      </c>
      <c r="F470" t="s">
        <v>19</v>
      </c>
      <c r="G470">
        <v>19550</v>
      </c>
      <c r="H470" s="1">
        <v>42886</v>
      </c>
      <c r="I470" s="2">
        <v>41.92</v>
      </c>
      <c r="J470" s="2"/>
      <c r="K470" s="2">
        <v>41.92</v>
      </c>
      <c r="L470" t="s">
        <v>20</v>
      </c>
      <c r="M470" t="s">
        <v>21</v>
      </c>
      <c r="N470" t="s">
        <v>22</v>
      </c>
      <c r="O470" t="s">
        <v>41</v>
      </c>
      <c r="P470" t="s">
        <v>349</v>
      </c>
      <c r="Q470" t="s">
        <v>350</v>
      </c>
      <c r="R470" t="s">
        <v>351</v>
      </c>
      <c r="S470">
        <f t="shared" si="7"/>
        <v>2017</v>
      </c>
    </row>
    <row r="471" spans="1:19" x14ac:dyDescent="0.25">
      <c r="A471">
        <v>345</v>
      </c>
      <c r="B471">
        <v>345102</v>
      </c>
      <c r="C471">
        <v>6140</v>
      </c>
      <c r="E471" t="s">
        <v>42</v>
      </c>
      <c r="F471" t="s">
        <v>19</v>
      </c>
      <c r="G471">
        <v>297396</v>
      </c>
      <c r="H471" s="1">
        <v>42886</v>
      </c>
      <c r="I471" s="2">
        <v>749.76</v>
      </c>
      <c r="J471" s="2"/>
      <c r="K471" s="2">
        <v>749.76</v>
      </c>
      <c r="L471" t="s">
        <v>20</v>
      </c>
      <c r="M471" t="s">
        <v>21</v>
      </c>
      <c r="N471" t="s">
        <v>22</v>
      </c>
      <c r="O471" t="s">
        <v>41</v>
      </c>
      <c r="P471" t="s">
        <v>349</v>
      </c>
      <c r="Q471" t="s">
        <v>350</v>
      </c>
      <c r="R471" t="s">
        <v>351</v>
      </c>
      <c r="S471">
        <f t="shared" si="7"/>
        <v>2017</v>
      </c>
    </row>
    <row r="472" spans="1:19" x14ac:dyDescent="0.25">
      <c r="A472">
        <v>345</v>
      </c>
      <c r="B472">
        <v>345102</v>
      </c>
      <c r="C472">
        <v>6140</v>
      </c>
      <c r="E472" t="s">
        <v>43</v>
      </c>
      <c r="F472" t="s">
        <v>19</v>
      </c>
      <c r="G472">
        <v>19550</v>
      </c>
      <c r="H472" s="1">
        <v>42855</v>
      </c>
      <c r="I472" s="2">
        <v>48.24</v>
      </c>
      <c r="J472" s="2"/>
      <c r="K472" s="2">
        <v>48.24</v>
      </c>
      <c r="L472" t="s">
        <v>20</v>
      </c>
      <c r="M472" t="s">
        <v>21</v>
      </c>
      <c r="N472" t="s">
        <v>22</v>
      </c>
      <c r="O472" t="s">
        <v>41</v>
      </c>
      <c r="P472" t="s">
        <v>349</v>
      </c>
      <c r="Q472" t="s">
        <v>350</v>
      </c>
      <c r="R472" t="s">
        <v>351</v>
      </c>
      <c r="S472">
        <f t="shared" si="7"/>
        <v>2017</v>
      </c>
    </row>
    <row r="473" spans="1:19" x14ac:dyDescent="0.25">
      <c r="A473">
        <v>345</v>
      </c>
      <c r="B473">
        <v>345102</v>
      </c>
      <c r="C473">
        <v>6140</v>
      </c>
      <c r="E473" t="s">
        <v>42</v>
      </c>
      <c r="F473" t="s">
        <v>19</v>
      </c>
      <c r="G473">
        <v>297396</v>
      </c>
      <c r="H473" s="1">
        <v>42855</v>
      </c>
      <c r="I473" s="2">
        <v>669.8</v>
      </c>
      <c r="J473" s="2"/>
      <c r="K473" s="2">
        <v>669.8</v>
      </c>
      <c r="L473" t="s">
        <v>20</v>
      </c>
      <c r="M473" t="s">
        <v>21</v>
      </c>
      <c r="N473" t="s">
        <v>22</v>
      </c>
      <c r="O473" t="s">
        <v>41</v>
      </c>
      <c r="P473" t="s">
        <v>349</v>
      </c>
      <c r="Q473" t="s">
        <v>350</v>
      </c>
      <c r="R473" t="s">
        <v>351</v>
      </c>
      <c r="S473">
        <f t="shared" si="7"/>
        <v>2017</v>
      </c>
    </row>
    <row r="474" spans="1:19" x14ac:dyDescent="0.25">
      <c r="A474">
        <v>345</v>
      </c>
      <c r="B474">
        <v>345102</v>
      </c>
      <c r="C474">
        <v>6140</v>
      </c>
      <c r="E474" t="s">
        <v>40</v>
      </c>
      <c r="F474" t="s">
        <v>19</v>
      </c>
      <c r="G474">
        <v>291454</v>
      </c>
      <c r="H474" s="1">
        <v>42855</v>
      </c>
      <c r="I474" s="2">
        <v>53.49</v>
      </c>
      <c r="J474" s="2"/>
      <c r="K474" s="2">
        <v>53.49</v>
      </c>
      <c r="L474" t="s">
        <v>20</v>
      </c>
      <c r="M474" t="s">
        <v>21</v>
      </c>
      <c r="N474" t="s">
        <v>22</v>
      </c>
      <c r="O474" t="s">
        <v>41</v>
      </c>
      <c r="P474" t="s">
        <v>349</v>
      </c>
      <c r="Q474" t="s">
        <v>350</v>
      </c>
      <c r="R474" t="s">
        <v>351</v>
      </c>
      <c r="S474">
        <f t="shared" si="7"/>
        <v>2017</v>
      </c>
    </row>
    <row r="475" spans="1:19" x14ac:dyDescent="0.25">
      <c r="A475">
        <v>345</v>
      </c>
      <c r="B475">
        <v>345102</v>
      </c>
      <c r="C475">
        <v>6140</v>
      </c>
      <c r="E475" t="s">
        <v>42</v>
      </c>
      <c r="F475" t="s">
        <v>19</v>
      </c>
      <c r="G475">
        <v>297396</v>
      </c>
      <c r="H475" s="1">
        <v>42825</v>
      </c>
      <c r="I475" s="2">
        <v>738.87</v>
      </c>
      <c r="J475" s="2"/>
      <c r="K475" s="2">
        <v>738.87</v>
      </c>
      <c r="L475" t="s">
        <v>20</v>
      </c>
      <c r="M475" t="s">
        <v>21</v>
      </c>
      <c r="N475" t="s">
        <v>22</v>
      </c>
      <c r="O475" t="s">
        <v>41</v>
      </c>
      <c r="P475" t="s">
        <v>349</v>
      </c>
      <c r="Q475" t="s">
        <v>350</v>
      </c>
      <c r="R475" t="s">
        <v>351</v>
      </c>
      <c r="S475">
        <f t="shared" si="7"/>
        <v>2017</v>
      </c>
    </row>
    <row r="476" spans="1:19" x14ac:dyDescent="0.25">
      <c r="A476">
        <v>345</v>
      </c>
      <c r="B476">
        <v>345102</v>
      </c>
      <c r="C476">
        <v>6140</v>
      </c>
      <c r="E476" t="s">
        <v>40</v>
      </c>
      <c r="F476" t="s">
        <v>19</v>
      </c>
      <c r="G476">
        <v>291454</v>
      </c>
      <c r="H476" s="1">
        <v>42825</v>
      </c>
      <c r="I476" s="2">
        <v>21.59</v>
      </c>
      <c r="J476" s="2"/>
      <c r="K476" s="2">
        <v>21.59</v>
      </c>
      <c r="L476" t="s">
        <v>20</v>
      </c>
      <c r="M476" t="s">
        <v>21</v>
      </c>
      <c r="N476" t="s">
        <v>22</v>
      </c>
      <c r="O476" t="s">
        <v>41</v>
      </c>
      <c r="P476" t="s">
        <v>349</v>
      </c>
      <c r="Q476" t="s">
        <v>350</v>
      </c>
      <c r="R476" t="s">
        <v>351</v>
      </c>
      <c r="S476">
        <f t="shared" si="7"/>
        <v>2017</v>
      </c>
    </row>
    <row r="477" spans="1:19" x14ac:dyDescent="0.25">
      <c r="A477">
        <v>345</v>
      </c>
      <c r="B477">
        <v>345102</v>
      </c>
      <c r="C477">
        <v>6140</v>
      </c>
      <c r="E477" t="s">
        <v>43</v>
      </c>
      <c r="F477" t="s">
        <v>19</v>
      </c>
      <c r="G477">
        <v>19550</v>
      </c>
      <c r="H477" s="1">
        <v>42825</v>
      </c>
      <c r="I477" s="2">
        <v>38.58</v>
      </c>
      <c r="J477" s="2"/>
      <c r="K477" s="2">
        <v>38.58</v>
      </c>
      <c r="L477" t="s">
        <v>20</v>
      </c>
      <c r="M477" t="s">
        <v>21</v>
      </c>
      <c r="N477" t="s">
        <v>22</v>
      </c>
      <c r="O477" t="s">
        <v>41</v>
      </c>
      <c r="P477" t="s">
        <v>349</v>
      </c>
      <c r="Q477" t="s">
        <v>350</v>
      </c>
      <c r="R477" t="s">
        <v>351</v>
      </c>
      <c r="S477">
        <f t="shared" si="7"/>
        <v>2017</v>
      </c>
    </row>
    <row r="478" spans="1:19" x14ac:dyDescent="0.25">
      <c r="A478">
        <v>345</v>
      </c>
      <c r="B478">
        <v>345102</v>
      </c>
      <c r="C478">
        <v>6140</v>
      </c>
      <c r="E478" t="s">
        <v>42</v>
      </c>
      <c r="F478" t="s">
        <v>19</v>
      </c>
      <c r="G478">
        <v>297396</v>
      </c>
      <c r="H478" s="1">
        <v>42794</v>
      </c>
      <c r="I478" s="2">
        <v>737.57</v>
      </c>
      <c r="J478" s="2"/>
      <c r="K478" s="2">
        <v>737.57</v>
      </c>
      <c r="L478" t="s">
        <v>20</v>
      </c>
      <c r="M478" t="s">
        <v>21</v>
      </c>
      <c r="N478" t="s">
        <v>22</v>
      </c>
      <c r="O478" t="s">
        <v>41</v>
      </c>
      <c r="P478" t="s">
        <v>349</v>
      </c>
      <c r="Q478" t="s">
        <v>350</v>
      </c>
      <c r="R478" t="s">
        <v>351</v>
      </c>
      <c r="S478">
        <f t="shared" si="7"/>
        <v>2017</v>
      </c>
    </row>
    <row r="479" spans="1:19" x14ac:dyDescent="0.25">
      <c r="A479">
        <v>345</v>
      </c>
      <c r="B479">
        <v>345102</v>
      </c>
      <c r="C479">
        <v>6140</v>
      </c>
      <c r="E479" t="s">
        <v>40</v>
      </c>
      <c r="F479" t="s">
        <v>19</v>
      </c>
      <c r="G479">
        <v>291454</v>
      </c>
      <c r="H479" s="1">
        <v>42794</v>
      </c>
      <c r="I479" s="2">
        <v>44.26</v>
      </c>
      <c r="J479" s="2"/>
      <c r="K479" s="2">
        <v>44.26</v>
      </c>
      <c r="L479" t="s">
        <v>20</v>
      </c>
      <c r="M479" t="s">
        <v>21</v>
      </c>
      <c r="N479" t="s">
        <v>22</v>
      </c>
      <c r="O479" t="s">
        <v>41</v>
      </c>
      <c r="P479" t="s">
        <v>349</v>
      </c>
      <c r="Q479" t="s">
        <v>350</v>
      </c>
      <c r="R479" t="s">
        <v>351</v>
      </c>
      <c r="S479">
        <f t="shared" si="7"/>
        <v>2017</v>
      </c>
    </row>
    <row r="480" spans="1:19" x14ac:dyDescent="0.25">
      <c r="A480">
        <v>345</v>
      </c>
      <c r="B480">
        <v>345102</v>
      </c>
      <c r="C480">
        <v>6140</v>
      </c>
      <c r="E480" t="s">
        <v>43</v>
      </c>
      <c r="F480" t="s">
        <v>19</v>
      </c>
      <c r="G480">
        <v>19550</v>
      </c>
      <c r="H480" s="1">
        <v>42794</v>
      </c>
      <c r="I480" s="2">
        <v>20.28</v>
      </c>
      <c r="J480" s="2"/>
      <c r="K480" s="2">
        <v>20.28</v>
      </c>
      <c r="L480" t="s">
        <v>20</v>
      </c>
      <c r="M480" t="s">
        <v>21</v>
      </c>
      <c r="N480" t="s">
        <v>22</v>
      </c>
      <c r="O480" t="s">
        <v>41</v>
      </c>
      <c r="P480" t="s">
        <v>349</v>
      </c>
      <c r="Q480" t="s">
        <v>350</v>
      </c>
      <c r="R480" t="s">
        <v>351</v>
      </c>
      <c r="S480">
        <f t="shared" si="7"/>
        <v>2017</v>
      </c>
    </row>
    <row r="481" spans="1:19" x14ac:dyDescent="0.25">
      <c r="A481">
        <v>345</v>
      </c>
      <c r="B481">
        <v>345102</v>
      </c>
      <c r="C481">
        <v>6140</v>
      </c>
      <c r="E481" t="s">
        <v>40</v>
      </c>
      <c r="F481" t="s">
        <v>19</v>
      </c>
      <c r="G481">
        <v>291454</v>
      </c>
      <c r="H481" s="1">
        <v>42766</v>
      </c>
      <c r="I481" s="2">
        <v>11.1</v>
      </c>
      <c r="J481" s="2"/>
      <c r="K481" s="2">
        <v>11.1</v>
      </c>
      <c r="L481" t="s">
        <v>20</v>
      </c>
      <c r="M481" t="s">
        <v>21</v>
      </c>
      <c r="N481" t="s">
        <v>22</v>
      </c>
      <c r="O481" t="s">
        <v>41</v>
      </c>
      <c r="P481" t="s">
        <v>349</v>
      </c>
      <c r="Q481" t="s">
        <v>350</v>
      </c>
      <c r="R481" t="s">
        <v>351</v>
      </c>
      <c r="S481">
        <f t="shared" si="7"/>
        <v>2017</v>
      </c>
    </row>
    <row r="482" spans="1:19" x14ac:dyDescent="0.25">
      <c r="A482">
        <v>345</v>
      </c>
      <c r="B482">
        <v>345102</v>
      </c>
      <c r="C482">
        <v>6140</v>
      </c>
      <c r="E482" t="s">
        <v>42</v>
      </c>
      <c r="F482" t="s">
        <v>19</v>
      </c>
      <c r="G482">
        <v>297396</v>
      </c>
      <c r="H482" s="1">
        <v>42766</v>
      </c>
      <c r="I482" s="2">
        <v>775.16</v>
      </c>
      <c r="J482" s="2"/>
      <c r="K482" s="2">
        <v>775.16</v>
      </c>
      <c r="L482" t="s">
        <v>20</v>
      </c>
      <c r="M482" t="s">
        <v>21</v>
      </c>
      <c r="N482" t="s">
        <v>22</v>
      </c>
      <c r="O482" t="s">
        <v>41</v>
      </c>
      <c r="P482" t="s">
        <v>349</v>
      </c>
      <c r="Q482" t="s">
        <v>350</v>
      </c>
      <c r="R482" t="s">
        <v>351</v>
      </c>
      <c r="S482">
        <f t="shared" si="7"/>
        <v>2017</v>
      </c>
    </row>
    <row r="483" spans="1:19" x14ac:dyDescent="0.25">
      <c r="A483">
        <v>345</v>
      </c>
      <c r="B483">
        <v>345102</v>
      </c>
      <c r="C483">
        <v>6140</v>
      </c>
      <c r="E483" t="s">
        <v>43</v>
      </c>
      <c r="F483" t="s">
        <v>19</v>
      </c>
      <c r="G483">
        <v>19550</v>
      </c>
      <c r="H483" s="1">
        <v>42766</v>
      </c>
      <c r="I483" s="2">
        <v>15.73</v>
      </c>
      <c r="J483" s="2"/>
      <c r="K483" s="2">
        <v>15.73</v>
      </c>
      <c r="L483" t="s">
        <v>20</v>
      </c>
      <c r="M483" t="s">
        <v>21</v>
      </c>
      <c r="N483" t="s">
        <v>22</v>
      </c>
      <c r="O483" t="s">
        <v>41</v>
      </c>
      <c r="P483" t="s">
        <v>349</v>
      </c>
      <c r="Q483" t="s">
        <v>350</v>
      </c>
      <c r="R483" t="s">
        <v>351</v>
      </c>
      <c r="S483">
        <f t="shared" si="7"/>
        <v>2017</v>
      </c>
    </row>
    <row r="484" spans="1:19" x14ac:dyDescent="0.25">
      <c r="A484">
        <v>345</v>
      </c>
      <c r="B484">
        <v>345102</v>
      </c>
      <c r="C484">
        <v>6140</v>
      </c>
      <c r="E484" t="s">
        <v>43</v>
      </c>
      <c r="F484" t="s">
        <v>19</v>
      </c>
      <c r="G484">
        <v>19550</v>
      </c>
      <c r="H484" s="1">
        <v>42735</v>
      </c>
      <c r="I484" s="2">
        <v>35.54</v>
      </c>
      <c r="J484" s="2"/>
      <c r="K484" s="2">
        <v>35.54</v>
      </c>
      <c r="L484" t="s">
        <v>20</v>
      </c>
      <c r="M484" t="s">
        <v>21</v>
      </c>
      <c r="N484" t="s">
        <v>22</v>
      </c>
      <c r="O484" t="s">
        <v>41</v>
      </c>
      <c r="P484" t="s">
        <v>349</v>
      </c>
      <c r="Q484" t="s">
        <v>350</v>
      </c>
      <c r="R484" t="s">
        <v>351</v>
      </c>
      <c r="S484">
        <f t="shared" si="7"/>
        <v>2016</v>
      </c>
    </row>
    <row r="485" spans="1:19" x14ac:dyDescent="0.25">
      <c r="A485">
        <v>345</v>
      </c>
      <c r="B485">
        <v>345102</v>
      </c>
      <c r="C485">
        <v>6140</v>
      </c>
      <c r="E485" t="s">
        <v>42</v>
      </c>
      <c r="F485" t="s">
        <v>19</v>
      </c>
      <c r="G485">
        <v>297396</v>
      </c>
      <c r="H485" s="1">
        <v>42735</v>
      </c>
      <c r="I485" s="2">
        <v>498.21</v>
      </c>
      <c r="J485" s="2"/>
      <c r="K485" s="2">
        <v>498.21</v>
      </c>
      <c r="L485" t="s">
        <v>20</v>
      </c>
      <c r="M485" t="s">
        <v>21</v>
      </c>
      <c r="N485" t="s">
        <v>22</v>
      </c>
      <c r="O485" t="s">
        <v>41</v>
      </c>
      <c r="P485" t="s">
        <v>349</v>
      </c>
      <c r="Q485" t="s">
        <v>350</v>
      </c>
      <c r="R485" t="s">
        <v>351</v>
      </c>
      <c r="S485">
        <f t="shared" si="7"/>
        <v>2016</v>
      </c>
    </row>
    <row r="486" spans="1:19" x14ac:dyDescent="0.25">
      <c r="A486">
        <v>345</v>
      </c>
      <c r="B486">
        <v>345102</v>
      </c>
      <c r="C486">
        <v>6140</v>
      </c>
      <c r="E486" t="s">
        <v>42</v>
      </c>
      <c r="F486" t="s">
        <v>19</v>
      </c>
      <c r="G486">
        <v>297396</v>
      </c>
      <c r="H486" s="1">
        <v>42704</v>
      </c>
      <c r="I486" s="2">
        <v>494.61</v>
      </c>
      <c r="J486" s="2"/>
      <c r="K486" s="2">
        <v>494.61</v>
      </c>
      <c r="L486" t="s">
        <v>20</v>
      </c>
      <c r="M486" t="s">
        <v>21</v>
      </c>
      <c r="N486" t="s">
        <v>22</v>
      </c>
      <c r="O486" t="s">
        <v>41</v>
      </c>
      <c r="P486" t="s">
        <v>349</v>
      </c>
      <c r="Q486" t="s">
        <v>350</v>
      </c>
      <c r="R486" t="s">
        <v>351</v>
      </c>
      <c r="S486">
        <f t="shared" si="7"/>
        <v>2016</v>
      </c>
    </row>
    <row r="487" spans="1:19" x14ac:dyDescent="0.25">
      <c r="A487">
        <v>345</v>
      </c>
      <c r="B487">
        <v>345102</v>
      </c>
      <c r="C487">
        <v>6140</v>
      </c>
      <c r="E487" t="s">
        <v>43</v>
      </c>
      <c r="F487" t="s">
        <v>19</v>
      </c>
      <c r="G487">
        <v>19550</v>
      </c>
      <c r="H487" s="1">
        <v>42704</v>
      </c>
      <c r="I487" s="2">
        <v>34.590000000000003</v>
      </c>
      <c r="J487" s="2"/>
      <c r="K487" s="2">
        <v>34.590000000000003</v>
      </c>
      <c r="L487" t="s">
        <v>20</v>
      </c>
      <c r="M487" t="s">
        <v>21</v>
      </c>
      <c r="N487" t="s">
        <v>22</v>
      </c>
      <c r="O487" t="s">
        <v>41</v>
      </c>
      <c r="P487" t="s">
        <v>349</v>
      </c>
      <c r="Q487" t="s">
        <v>350</v>
      </c>
      <c r="R487" t="s">
        <v>351</v>
      </c>
      <c r="S487">
        <f t="shared" si="7"/>
        <v>2016</v>
      </c>
    </row>
    <row r="488" spans="1:19" x14ac:dyDescent="0.25">
      <c r="A488">
        <v>345</v>
      </c>
      <c r="B488">
        <v>345102</v>
      </c>
      <c r="C488">
        <v>6140</v>
      </c>
      <c r="E488" t="s">
        <v>43</v>
      </c>
      <c r="F488" t="s">
        <v>19</v>
      </c>
      <c r="G488">
        <v>19550</v>
      </c>
      <c r="H488" s="1">
        <v>42674</v>
      </c>
      <c r="I488" s="2">
        <v>64.5</v>
      </c>
      <c r="J488" s="2"/>
      <c r="K488" s="2">
        <v>64.5</v>
      </c>
      <c r="L488" t="s">
        <v>20</v>
      </c>
      <c r="M488" t="s">
        <v>21</v>
      </c>
      <c r="N488" t="s">
        <v>22</v>
      </c>
      <c r="O488" t="s">
        <v>41</v>
      </c>
      <c r="P488" t="s">
        <v>349</v>
      </c>
      <c r="Q488" t="s">
        <v>350</v>
      </c>
      <c r="R488" t="s">
        <v>351</v>
      </c>
      <c r="S488">
        <f t="shared" si="7"/>
        <v>2016</v>
      </c>
    </row>
    <row r="489" spans="1:19" x14ac:dyDescent="0.25">
      <c r="A489">
        <v>345</v>
      </c>
      <c r="B489">
        <v>345102</v>
      </c>
      <c r="C489">
        <v>6140</v>
      </c>
      <c r="E489" t="s">
        <v>42</v>
      </c>
      <c r="F489" t="s">
        <v>19</v>
      </c>
      <c r="G489">
        <v>297396</v>
      </c>
      <c r="H489" s="1">
        <v>42674</v>
      </c>
      <c r="I489" s="2">
        <v>556.29</v>
      </c>
      <c r="J489" s="2"/>
      <c r="K489" s="2">
        <v>556.29</v>
      </c>
      <c r="L489" t="s">
        <v>20</v>
      </c>
      <c r="M489" t="s">
        <v>21</v>
      </c>
      <c r="N489" t="s">
        <v>22</v>
      </c>
      <c r="O489" t="s">
        <v>41</v>
      </c>
      <c r="P489" t="s">
        <v>349</v>
      </c>
      <c r="Q489" t="s">
        <v>350</v>
      </c>
      <c r="R489" t="s">
        <v>351</v>
      </c>
      <c r="S489">
        <f t="shared" si="7"/>
        <v>2016</v>
      </c>
    </row>
    <row r="490" spans="1:19" x14ac:dyDescent="0.25">
      <c r="A490">
        <v>345</v>
      </c>
      <c r="B490">
        <v>345102</v>
      </c>
      <c r="C490">
        <v>6140</v>
      </c>
      <c r="E490" t="s">
        <v>43</v>
      </c>
      <c r="F490" t="s">
        <v>19</v>
      </c>
      <c r="G490">
        <v>19550</v>
      </c>
      <c r="H490" s="1">
        <v>42643</v>
      </c>
      <c r="I490" s="2">
        <v>129.38</v>
      </c>
      <c r="J490" s="2"/>
      <c r="K490" s="2">
        <v>129.38</v>
      </c>
      <c r="L490" t="s">
        <v>20</v>
      </c>
      <c r="M490" t="s">
        <v>21</v>
      </c>
      <c r="N490" t="s">
        <v>22</v>
      </c>
      <c r="O490" t="s">
        <v>41</v>
      </c>
      <c r="P490" t="s">
        <v>349</v>
      </c>
      <c r="Q490" t="s">
        <v>350</v>
      </c>
      <c r="R490" t="s">
        <v>351</v>
      </c>
      <c r="S490">
        <f t="shared" si="7"/>
        <v>2016</v>
      </c>
    </row>
    <row r="491" spans="1:19" x14ac:dyDescent="0.25">
      <c r="A491">
        <v>345</v>
      </c>
      <c r="B491">
        <v>345102</v>
      </c>
      <c r="C491">
        <v>6140</v>
      </c>
      <c r="E491" t="s">
        <v>42</v>
      </c>
      <c r="F491" t="s">
        <v>19</v>
      </c>
      <c r="G491">
        <v>297396</v>
      </c>
      <c r="H491" s="1">
        <v>42643</v>
      </c>
      <c r="I491" s="2">
        <v>525.28</v>
      </c>
      <c r="J491" s="2"/>
      <c r="K491" s="2">
        <v>525.28</v>
      </c>
      <c r="L491" t="s">
        <v>20</v>
      </c>
      <c r="M491" t="s">
        <v>21</v>
      </c>
      <c r="N491" t="s">
        <v>22</v>
      </c>
      <c r="O491" t="s">
        <v>41</v>
      </c>
      <c r="P491" t="s">
        <v>349</v>
      </c>
      <c r="Q491" t="s">
        <v>350</v>
      </c>
      <c r="R491" t="s">
        <v>351</v>
      </c>
      <c r="S491">
        <f t="shared" si="7"/>
        <v>2016</v>
      </c>
    </row>
    <row r="492" spans="1:19" x14ac:dyDescent="0.25">
      <c r="A492">
        <v>345</v>
      </c>
      <c r="B492">
        <v>345102</v>
      </c>
      <c r="C492">
        <v>6140</v>
      </c>
      <c r="E492" t="s">
        <v>42</v>
      </c>
      <c r="F492" t="s">
        <v>19</v>
      </c>
      <c r="G492">
        <v>297396</v>
      </c>
      <c r="H492" s="1">
        <v>42613</v>
      </c>
      <c r="I492" s="2">
        <v>594.65</v>
      </c>
      <c r="J492" s="2"/>
      <c r="K492" s="2">
        <v>594.65</v>
      </c>
      <c r="L492" t="s">
        <v>20</v>
      </c>
      <c r="M492" t="s">
        <v>21</v>
      </c>
      <c r="N492" t="s">
        <v>22</v>
      </c>
      <c r="O492" t="s">
        <v>41</v>
      </c>
      <c r="P492" t="s">
        <v>349</v>
      </c>
      <c r="Q492" t="s">
        <v>350</v>
      </c>
      <c r="R492" t="s">
        <v>351</v>
      </c>
      <c r="S492">
        <f t="shared" si="7"/>
        <v>2016</v>
      </c>
    </row>
    <row r="493" spans="1:19" x14ac:dyDescent="0.25">
      <c r="A493">
        <v>345</v>
      </c>
      <c r="B493">
        <v>345102</v>
      </c>
      <c r="C493">
        <v>6140</v>
      </c>
      <c r="E493" t="s">
        <v>43</v>
      </c>
      <c r="F493" t="s">
        <v>19</v>
      </c>
      <c r="G493">
        <v>19550</v>
      </c>
      <c r="H493" s="1">
        <v>42613</v>
      </c>
      <c r="I493" s="2">
        <v>58.69</v>
      </c>
      <c r="J493" s="2"/>
      <c r="K493" s="2">
        <v>58.69</v>
      </c>
      <c r="L493" t="s">
        <v>20</v>
      </c>
      <c r="M493" t="s">
        <v>21</v>
      </c>
      <c r="N493" t="s">
        <v>22</v>
      </c>
      <c r="O493" t="s">
        <v>41</v>
      </c>
      <c r="P493" t="s">
        <v>349</v>
      </c>
      <c r="Q493" t="s">
        <v>350</v>
      </c>
      <c r="R493" t="s">
        <v>351</v>
      </c>
      <c r="S493">
        <f t="shared" si="7"/>
        <v>2016</v>
      </c>
    </row>
    <row r="494" spans="1:19" x14ac:dyDescent="0.25">
      <c r="A494">
        <v>345</v>
      </c>
      <c r="B494">
        <v>345102</v>
      </c>
      <c r="C494">
        <v>6140</v>
      </c>
      <c r="E494" t="s">
        <v>42</v>
      </c>
      <c r="F494" t="s">
        <v>19</v>
      </c>
      <c r="G494">
        <v>297396</v>
      </c>
      <c r="H494" s="1">
        <v>42582</v>
      </c>
      <c r="I494" s="2">
        <v>615.01</v>
      </c>
      <c r="J494" s="2"/>
      <c r="K494" s="2">
        <v>615.01</v>
      </c>
      <c r="L494" t="s">
        <v>20</v>
      </c>
      <c r="M494" t="s">
        <v>21</v>
      </c>
      <c r="N494" t="s">
        <v>22</v>
      </c>
      <c r="O494" t="s">
        <v>41</v>
      </c>
      <c r="P494" t="s">
        <v>349</v>
      </c>
      <c r="Q494" t="s">
        <v>350</v>
      </c>
      <c r="R494" t="s">
        <v>351</v>
      </c>
      <c r="S494">
        <f t="shared" si="7"/>
        <v>2016</v>
      </c>
    </row>
    <row r="495" spans="1:19" x14ac:dyDescent="0.25">
      <c r="A495">
        <v>345</v>
      </c>
      <c r="B495">
        <v>345102</v>
      </c>
      <c r="C495">
        <v>6140</v>
      </c>
      <c r="E495" t="s">
        <v>43</v>
      </c>
      <c r="F495" t="s">
        <v>19</v>
      </c>
      <c r="G495">
        <v>19550</v>
      </c>
      <c r="H495" s="1">
        <v>42582</v>
      </c>
      <c r="I495" s="2">
        <v>40.22</v>
      </c>
      <c r="J495" s="2"/>
      <c r="K495" s="2">
        <v>40.22</v>
      </c>
      <c r="L495" t="s">
        <v>20</v>
      </c>
      <c r="M495" t="s">
        <v>21</v>
      </c>
      <c r="N495" t="s">
        <v>22</v>
      </c>
      <c r="O495" t="s">
        <v>41</v>
      </c>
      <c r="P495" t="s">
        <v>349</v>
      </c>
      <c r="Q495" t="s">
        <v>350</v>
      </c>
      <c r="R495" t="s">
        <v>351</v>
      </c>
      <c r="S495">
        <f t="shared" si="7"/>
        <v>2016</v>
      </c>
    </row>
    <row r="496" spans="1:19" x14ac:dyDescent="0.25">
      <c r="A496">
        <v>345</v>
      </c>
      <c r="B496">
        <v>345102</v>
      </c>
      <c r="C496">
        <v>6140</v>
      </c>
      <c r="E496" t="s">
        <v>43</v>
      </c>
      <c r="F496" t="s">
        <v>19</v>
      </c>
      <c r="G496">
        <v>19550</v>
      </c>
      <c r="H496" s="1">
        <v>42551</v>
      </c>
      <c r="I496" s="2">
        <v>33.299999999999997</v>
      </c>
      <c r="J496" s="2"/>
      <c r="K496" s="2">
        <v>33.299999999999997</v>
      </c>
      <c r="L496" t="s">
        <v>20</v>
      </c>
      <c r="M496" t="s">
        <v>21</v>
      </c>
      <c r="N496" t="s">
        <v>22</v>
      </c>
      <c r="O496" t="s">
        <v>41</v>
      </c>
      <c r="P496" t="s">
        <v>349</v>
      </c>
      <c r="Q496" t="s">
        <v>350</v>
      </c>
      <c r="R496" t="s">
        <v>351</v>
      </c>
      <c r="S496">
        <f t="shared" si="7"/>
        <v>2016</v>
      </c>
    </row>
    <row r="497" spans="1:19" x14ac:dyDescent="0.25">
      <c r="A497">
        <v>345</v>
      </c>
      <c r="B497">
        <v>345102</v>
      </c>
      <c r="C497">
        <v>6140</v>
      </c>
      <c r="E497" t="s">
        <v>42</v>
      </c>
      <c r="F497" t="s">
        <v>19</v>
      </c>
      <c r="G497">
        <v>297396</v>
      </c>
      <c r="H497" s="1">
        <v>42551</v>
      </c>
      <c r="I497" s="2">
        <v>620.94000000000005</v>
      </c>
      <c r="J497" s="2"/>
      <c r="K497" s="2">
        <v>620.94000000000005</v>
      </c>
      <c r="L497" t="s">
        <v>20</v>
      </c>
      <c r="M497" t="s">
        <v>21</v>
      </c>
      <c r="N497" t="s">
        <v>22</v>
      </c>
      <c r="O497" t="s">
        <v>41</v>
      </c>
      <c r="P497" t="s">
        <v>349</v>
      </c>
      <c r="Q497" t="s">
        <v>350</v>
      </c>
      <c r="R497" t="s">
        <v>351</v>
      </c>
      <c r="S497">
        <f t="shared" si="7"/>
        <v>2016</v>
      </c>
    </row>
    <row r="498" spans="1:19" x14ac:dyDescent="0.25">
      <c r="A498">
        <v>345</v>
      </c>
      <c r="B498">
        <v>345102</v>
      </c>
      <c r="C498">
        <v>6140</v>
      </c>
      <c r="E498" t="s">
        <v>43</v>
      </c>
      <c r="F498" t="s">
        <v>19</v>
      </c>
      <c r="G498">
        <v>19550</v>
      </c>
      <c r="H498" s="1">
        <v>42521</v>
      </c>
      <c r="I498" s="2">
        <v>11.74</v>
      </c>
      <c r="J498" s="2"/>
      <c r="K498" s="2">
        <v>11.74</v>
      </c>
      <c r="L498" t="s">
        <v>20</v>
      </c>
      <c r="M498" t="s">
        <v>21</v>
      </c>
      <c r="N498" t="s">
        <v>22</v>
      </c>
      <c r="O498" t="s">
        <v>41</v>
      </c>
      <c r="P498" t="s">
        <v>349</v>
      </c>
      <c r="Q498" t="s">
        <v>350</v>
      </c>
      <c r="R498" t="s">
        <v>351</v>
      </c>
      <c r="S498">
        <f t="shared" si="7"/>
        <v>2016</v>
      </c>
    </row>
    <row r="499" spans="1:19" x14ac:dyDescent="0.25">
      <c r="A499">
        <v>345</v>
      </c>
      <c r="B499">
        <v>345102</v>
      </c>
      <c r="C499">
        <v>6140</v>
      </c>
      <c r="E499" t="s">
        <v>42</v>
      </c>
      <c r="F499" t="s">
        <v>19</v>
      </c>
      <c r="G499">
        <v>297396</v>
      </c>
      <c r="H499" s="1">
        <v>42521</v>
      </c>
      <c r="I499" s="2">
        <v>641.85</v>
      </c>
      <c r="J499" s="2"/>
      <c r="K499" s="2">
        <v>641.85</v>
      </c>
      <c r="L499" t="s">
        <v>20</v>
      </c>
      <c r="M499" t="s">
        <v>21</v>
      </c>
      <c r="N499" t="s">
        <v>22</v>
      </c>
      <c r="O499" t="s">
        <v>41</v>
      </c>
      <c r="P499" t="s">
        <v>349</v>
      </c>
      <c r="Q499" t="s">
        <v>350</v>
      </c>
      <c r="R499" t="s">
        <v>351</v>
      </c>
      <c r="S499">
        <f t="shared" si="7"/>
        <v>2016</v>
      </c>
    </row>
    <row r="500" spans="1:19" x14ac:dyDescent="0.25">
      <c r="A500">
        <v>345</v>
      </c>
      <c r="B500">
        <v>345102</v>
      </c>
      <c r="C500">
        <v>6140</v>
      </c>
      <c r="E500" t="s">
        <v>42</v>
      </c>
      <c r="F500" t="s">
        <v>19</v>
      </c>
      <c r="G500">
        <v>297396</v>
      </c>
      <c r="H500" s="1">
        <v>42490</v>
      </c>
      <c r="I500" s="2">
        <v>676.43</v>
      </c>
      <c r="J500" s="2"/>
      <c r="K500" s="2">
        <v>676.43</v>
      </c>
      <c r="L500" t="s">
        <v>20</v>
      </c>
      <c r="M500" t="s">
        <v>21</v>
      </c>
      <c r="N500" t="s">
        <v>22</v>
      </c>
      <c r="O500" t="s">
        <v>41</v>
      </c>
      <c r="P500" t="s">
        <v>349</v>
      </c>
      <c r="Q500" t="s">
        <v>350</v>
      </c>
      <c r="R500" t="s">
        <v>351</v>
      </c>
      <c r="S500">
        <f t="shared" si="7"/>
        <v>2016</v>
      </c>
    </row>
    <row r="501" spans="1:19" x14ac:dyDescent="0.25">
      <c r="A501">
        <v>345</v>
      </c>
      <c r="B501">
        <v>345102</v>
      </c>
      <c r="C501">
        <v>6140</v>
      </c>
      <c r="E501" t="s">
        <v>43</v>
      </c>
      <c r="F501" t="s">
        <v>19</v>
      </c>
      <c r="G501">
        <v>19550</v>
      </c>
      <c r="H501" s="1">
        <v>42490</v>
      </c>
      <c r="I501" s="2">
        <v>7.83</v>
      </c>
      <c r="J501" s="2"/>
      <c r="K501" s="2">
        <v>7.83</v>
      </c>
      <c r="L501" t="s">
        <v>20</v>
      </c>
      <c r="M501" t="s">
        <v>21</v>
      </c>
      <c r="N501" t="s">
        <v>22</v>
      </c>
      <c r="O501" t="s">
        <v>41</v>
      </c>
      <c r="P501" t="s">
        <v>349</v>
      </c>
      <c r="Q501" t="s">
        <v>350</v>
      </c>
      <c r="R501" t="s">
        <v>351</v>
      </c>
      <c r="S501">
        <f t="shared" si="7"/>
        <v>2016</v>
      </c>
    </row>
    <row r="502" spans="1:19" x14ac:dyDescent="0.25">
      <c r="A502">
        <v>345</v>
      </c>
      <c r="B502">
        <v>345102</v>
      </c>
      <c r="C502">
        <v>6140</v>
      </c>
      <c r="E502" t="s">
        <v>43</v>
      </c>
      <c r="F502" t="s">
        <v>19</v>
      </c>
      <c r="G502">
        <v>19550</v>
      </c>
      <c r="H502" s="1">
        <v>42460</v>
      </c>
      <c r="I502" s="2">
        <v>45.09</v>
      </c>
      <c r="J502" s="2"/>
      <c r="K502" s="2">
        <v>45.09</v>
      </c>
      <c r="L502" t="s">
        <v>20</v>
      </c>
      <c r="M502" t="s">
        <v>21</v>
      </c>
      <c r="N502" t="s">
        <v>22</v>
      </c>
      <c r="O502" t="s">
        <v>41</v>
      </c>
      <c r="P502" t="s">
        <v>349</v>
      </c>
      <c r="Q502" t="s">
        <v>350</v>
      </c>
      <c r="R502" t="s">
        <v>351</v>
      </c>
      <c r="S502">
        <f t="shared" si="7"/>
        <v>2016</v>
      </c>
    </row>
    <row r="503" spans="1:19" x14ac:dyDescent="0.25">
      <c r="A503">
        <v>345</v>
      </c>
      <c r="B503">
        <v>345102</v>
      </c>
      <c r="C503">
        <v>6140</v>
      </c>
      <c r="E503" t="s">
        <v>42</v>
      </c>
      <c r="F503" t="s">
        <v>19</v>
      </c>
      <c r="G503">
        <v>297396</v>
      </c>
      <c r="H503" s="1">
        <v>42460</v>
      </c>
      <c r="I503" s="2">
        <v>590.76</v>
      </c>
      <c r="J503" s="2"/>
      <c r="K503" s="2">
        <v>590.76</v>
      </c>
      <c r="L503" t="s">
        <v>20</v>
      </c>
      <c r="M503" t="s">
        <v>21</v>
      </c>
      <c r="N503" t="s">
        <v>22</v>
      </c>
      <c r="O503" t="s">
        <v>41</v>
      </c>
      <c r="P503" t="s">
        <v>349</v>
      </c>
      <c r="Q503" t="s">
        <v>350</v>
      </c>
      <c r="R503" t="s">
        <v>351</v>
      </c>
      <c r="S503">
        <f t="shared" si="7"/>
        <v>2016</v>
      </c>
    </row>
    <row r="504" spans="1:19" x14ac:dyDescent="0.25">
      <c r="A504">
        <v>345</v>
      </c>
      <c r="B504">
        <v>345102</v>
      </c>
      <c r="C504">
        <v>6140</v>
      </c>
      <c r="E504" t="s">
        <v>42</v>
      </c>
      <c r="F504" t="s">
        <v>19</v>
      </c>
      <c r="G504">
        <v>297396</v>
      </c>
      <c r="H504" s="1">
        <v>42429</v>
      </c>
      <c r="I504" s="2">
        <v>609.73</v>
      </c>
      <c r="J504" s="2"/>
      <c r="K504" s="2">
        <v>609.73</v>
      </c>
      <c r="L504" t="s">
        <v>20</v>
      </c>
      <c r="M504" t="s">
        <v>21</v>
      </c>
      <c r="N504" t="s">
        <v>22</v>
      </c>
      <c r="O504" t="s">
        <v>41</v>
      </c>
      <c r="P504" t="s">
        <v>349</v>
      </c>
      <c r="Q504" t="s">
        <v>350</v>
      </c>
      <c r="R504" t="s">
        <v>351</v>
      </c>
      <c r="S504">
        <f t="shared" si="7"/>
        <v>2016</v>
      </c>
    </row>
    <row r="505" spans="1:19" x14ac:dyDescent="0.25">
      <c r="A505">
        <v>345</v>
      </c>
      <c r="B505">
        <v>345102</v>
      </c>
      <c r="C505">
        <v>6140</v>
      </c>
      <c r="E505" t="s">
        <v>43</v>
      </c>
      <c r="F505" t="s">
        <v>19</v>
      </c>
      <c r="G505">
        <v>19550</v>
      </c>
      <c r="H505" s="1">
        <v>42429</v>
      </c>
      <c r="I505" s="2">
        <v>27.51</v>
      </c>
      <c r="J505" s="2"/>
      <c r="K505" s="2">
        <v>27.51</v>
      </c>
      <c r="L505" t="s">
        <v>20</v>
      </c>
      <c r="M505" t="s">
        <v>21</v>
      </c>
      <c r="N505" t="s">
        <v>22</v>
      </c>
      <c r="O505" t="s">
        <v>41</v>
      </c>
      <c r="P505" t="s">
        <v>349</v>
      </c>
      <c r="Q505" t="s">
        <v>350</v>
      </c>
      <c r="R505" t="s">
        <v>351</v>
      </c>
      <c r="S505">
        <f t="shared" si="7"/>
        <v>2016</v>
      </c>
    </row>
    <row r="506" spans="1:19" x14ac:dyDescent="0.25">
      <c r="A506">
        <v>345</v>
      </c>
      <c r="B506">
        <v>345102</v>
      </c>
      <c r="C506">
        <v>6140</v>
      </c>
      <c r="E506" t="s">
        <v>43</v>
      </c>
      <c r="F506" t="s">
        <v>19</v>
      </c>
      <c r="G506">
        <v>19550</v>
      </c>
      <c r="H506" s="1">
        <v>42400</v>
      </c>
      <c r="I506" s="2">
        <v>38.340000000000003</v>
      </c>
      <c r="J506" s="2"/>
      <c r="K506" s="2">
        <v>38.340000000000003</v>
      </c>
      <c r="L506" t="s">
        <v>20</v>
      </c>
      <c r="M506" t="s">
        <v>21</v>
      </c>
      <c r="N506" t="s">
        <v>22</v>
      </c>
      <c r="O506" t="s">
        <v>41</v>
      </c>
      <c r="P506" t="s">
        <v>349</v>
      </c>
      <c r="Q506" t="s">
        <v>350</v>
      </c>
      <c r="R506" t="s">
        <v>351</v>
      </c>
      <c r="S506">
        <f t="shared" si="7"/>
        <v>2016</v>
      </c>
    </row>
    <row r="507" spans="1:19" x14ac:dyDescent="0.25">
      <c r="A507">
        <v>345</v>
      </c>
      <c r="B507">
        <v>345102</v>
      </c>
      <c r="C507">
        <v>6140</v>
      </c>
      <c r="E507" t="s">
        <v>42</v>
      </c>
      <c r="F507" t="s">
        <v>19</v>
      </c>
      <c r="G507">
        <v>297396</v>
      </c>
      <c r="H507" s="1">
        <v>42400</v>
      </c>
      <c r="I507" s="2">
        <v>599.35</v>
      </c>
      <c r="J507" s="2"/>
      <c r="K507" s="2">
        <v>599.35</v>
      </c>
      <c r="L507" t="s">
        <v>20</v>
      </c>
      <c r="M507" t="s">
        <v>21</v>
      </c>
      <c r="N507" t="s">
        <v>22</v>
      </c>
      <c r="O507" t="s">
        <v>41</v>
      </c>
      <c r="P507" t="s">
        <v>349</v>
      </c>
      <c r="Q507" t="s">
        <v>350</v>
      </c>
      <c r="R507" t="s">
        <v>351</v>
      </c>
      <c r="S507">
        <f t="shared" si="7"/>
        <v>2016</v>
      </c>
    </row>
    <row r="508" spans="1:19" x14ac:dyDescent="0.25">
      <c r="A508">
        <v>345</v>
      </c>
      <c r="B508">
        <v>345101</v>
      </c>
      <c r="C508">
        <v>6145</v>
      </c>
      <c r="E508" t="s">
        <v>44</v>
      </c>
      <c r="F508" t="s">
        <v>19</v>
      </c>
      <c r="G508">
        <v>19613</v>
      </c>
      <c r="H508" s="1">
        <v>43100</v>
      </c>
      <c r="I508" s="2">
        <v>249.23</v>
      </c>
      <c r="J508" s="2"/>
      <c r="K508" s="2">
        <v>249.23</v>
      </c>
      <c r="L508" t="s">
        <v>20</v>
      </c>
      <c r="M508" t="s">
        <v>21</v>
      </c>
      <c r="N508" t="s">
        <v>22</v>
      </c>
      <c r="O508" t="s">
        <v>45</v>
      </c>
      <c r="P508" t="s">
        <v>349</v>
      </c>
      <c r="Q508" t="s">
        <v>350</v>
      </c>
      <c r="R508" t="s">
        <v>351</v>
      </c>
      <c r="S508">
        <f t="shared" si="7"/>
        <v>2017</v>
      </c>
    </row>
    <row r="509" spans="1:19" x14ac:dyDescent="0.25">
      <c r="A509">
        <v>345</v>
      </c>
      <c r="B509">
        <v>345101</v>
      </c>
      <c r="C509">
        <v>6145</v>
      </c>
      <c r="E509" t="s">
        <v>44</v>
      </c>
      <c r="F509" t="s">
        <v>19</v>
      </c>
      <c r="G509">
        <v>19613</v>
      </c>
      <c r="H509" s="1">
        <v>43069</v>
      </c>
      <c r="I509" s="2">
        <v>256.60000000000002</v>
      </c>
      <c r="J509" s="2"/>
      <c r="K509" s="2">
        <v>256.60000000000002</v>
      </c>
      <c r="L509" t="s">
        <v>20</v>
      </c>
      <c r="M509" t="s">
        <v>21</v>
      </c>
      <c r="N509" t="s">
        <v>22</v>
      </c>
      <c r="O509" t="s">
        <v>45</v>
      </c>
      <c r="P509" t="s">
        <v>349</v>
      </c>
      <c r="Q509" t="s">
        <v>350</v>
      </c>
      <c r="R509" t="s">
        <v>351</v>
      </c>
      <c r="S509">
        <f t="shared" si="7"/>
        <v>2017</v>
      </c>
    </row>
    <row r="510" spans="1:19" x14ac:dyDescent="0.25">
      <c r="A510">
        <v>345</v>
      </c>
      <c r="B510">
        <v>345101</v>
      </c>
      <c r="C510">
        <v>6145</v>
      </c>
      <c r="E510" t="s">
        <v>44</v>
      </c>
      <c r="F510" t="s">
        <v>19</v>
      </c>
      <c r="G510">
        <v>19613</v>
      </c>
      <c r="H510" s="1">
        <v>43039</v>
      </c>
      <c r="I510" s="2">
        <v>264.89</v>
      </c>
      <c r="J510" s="2"/>
      <c r="K510" s="2">
        <v>264.89</v>
      </c>
      <c r="L510" t="s">
        <v>20</v>
      </c>
      <c r="M510" t="s">
        <v>21</v>
      </c>
      <c r="N510" t="s">
        <v>22</v>
      </c>
      <c r="O510" t="s">
        <v>45</v>
      </c>
      <c r="P510" t="s">
        <v>349</v>
      </c>
      <c r="Q510" t="s">
        <v>350</v>
      </c>
      <c r="R510" t="s">
        <v>351</v>
      </c>
      <c r="S510">
        <f t="shared" si="7"/>
        <v>2017</v>
      </c>
    </row>
    <row r="511" spans="1:19" x14ac:dyDescent="0.25">
      <c r="A511">
        <v>345</v>
      </c>
      <c r="B511">
        <v>345101</v>
      </c>
      <c r="C511">
        <v>6145</v>
      </c>
      <c r="E511" t="s">
        <v>44</v>
      </c>
      <c r="F511" t="s">
        <v>19</v>
      </c>
      <c r="G511">
        <v>19613</v>
      </c>
      <c r="H511" s="1">
        <v>43008</v>
      </c>
      <c r="I511" s="2">
        <v>255.67</v>
      </c>
      <c r="J511" s="2"/>
      <c r="K511" s="2">
        <v>255.67</v>
      </c>
      <c r="L511" t="s">
        <v>20</v>
      </c>
      <c r="M511" t="s">
        <v>21</v>
      </c>
      <c r="N511" t="s">
        <v>22</v>
      </c>
      <c r="O511" t="s">
        <v>45</v>
      </c>
      <c r="P511" t="s">
        <v>349</v>
      </c>
      <c r="Q511" t="s">
        <v>350</v>
      </c>
      <c r="R511" t="s">
        <v>351</v>
      </c>
      <c r="S511">
        <f t="shared" si="7"/>
        <v>2017</v>
      </c>
    </row>
    <row r="512" spans="1:19" x14ac:dyDescent="0.25">
      <c r="A512">
        <v>345</v>
      </c>
      <c r="B512">
        <v>345101</v>
      </c>
      <c r="C512">
        <v>6145</v>
      </c>
      <c r="E512" t="s">
        <v>44</v>
      </c>
      <c r="F512" t="s">
        <v>19</v>
      </c>
      <c r="G512">
        <v>19613</v>
      </c>
      <c r="H512" s="1">
        <v>42978</v>
      </c>
      <c r="I512" s="2">
        <v>267.05</v>
      </c>
      <c r="J512" s="2"/>
      <c r="K512" s="2">
        <v>267.05</v>
      </c>
      <c r="L512" t="s">
        <v>20</v>
      </c>
      <c r="M512" t="s">
        <v>21</v>
      </c>
      <c r="N512" t="s">
        <v>22</v>
      </c>
      <c r="O512" t="s">
        <v>45</v>
      </c>
      <c r="P512" t="s">
        <v>349</v>
      </c>
      <c r="Q512" t="s">
        <v>350</v>
      </c>
      <c r="R512" t="s">
        <v>351</v>
      </c>
      <c r="S512">
        <f t="shared" si="7"/>
        <v>2017</v>
      </c>
    </row>
    <row r="513" spans="1:19" x14ac:dyDescent="0.25">
      <c r="A513">
        <v>345</v>
      </c>
      <c r="B513">
        <v>345101</v>
      </c>
      <c r="C513">
        <v>6145</v>
      </c>
      <c r="E513" t="s">
        <v>44</v>
      </c>
      <c r="F513" t="s">
        <v>19</v>
      </c>
      <c r="G513">
        <v>19613</v>
      </c>
      <c r="H513" s="1">
        <v>42947</v>
      </c>
      <c r="I513" s="2">
        <v>244.1</v>
      </c>
      <c r="J513" s="2"/>
      <c r="K513" s="2">
        <v>244.1</v>
      </c>
      <c r="L513" t="s">
        <v>20</v>
      </c>
      <c r="M513" t="s">
        <v>21</v>
      </c>
      <c r="N513" t="s">
        <v>22</v>
      </c>
      <c r="O513" t="s">
        <v>45</v>
      </c>
      <c r="P513" t="s">
        <v>349</v>
      </c>
      <c r="Q513" t="s">
        <v>350</v>
      </c>
      <c r="R513" t="s">
        <v>351</v>
      </c>
      <c r="S513">
        <f t="shared" si="7"/>
        <v>2017</v>
      </c>
    </row>
    <row r="514" spans="1:19" x14ac:dyDescent="0.25">
      <c r="A514">
        <v>345</v>
      </c>
      <c r="B514">
        <v>345101</v>
      </c>
      <c r="C514">
        <v>6145</v>
      </c>
      <c r="E514" t="s">
        <v>44</v>
      </c>
      <c r="F514" t="s">
        <v>19</v>
      </c>
      <c r="G514">
        <v>19613</v>
      </c>
      <c r="H514" s="1">
        <v>42916</v>
      </c>
      <c r="I514" s="2">
        <v>267.67</v>
      </c>
      <c r="J514" s="2"/>
      <c r="K514" s="2">
        <v>267.67</v>
      </c>
      <c r="L514" t="s">
        <v>20</v>
      </c>
      <c r="M514" t="s">
        <v>21</v>
      </c>
      <c r="N514" t="s">
        <v>22</v>
      </c>
      <c r="O514" t="s">
        <v>45</v>
      </c>
      <c r="P514" t="s">
        <v>349</v>
      </c>
      <c r="Q514" t="s">
        <v>350</v>
      </c>
      <c r="R514" t="s">
        <v>351</v>
      </c>
      <c r="S514">
        <f t="shared" si="7"/>
        <v>2017</v>
      </c>
    </row>
    <row r="515" spans="1:19" x14ac:dyDescent="0.25">
      <c r="A515">
        <v>345</v>
      </c>
      <c r="B515">
        <v>345101</v>
      </c>
      <c r="C515">
        <v>6145</v>
      </c>
      <c r="E515" t="s">
        <v>44</v>
      </c>
      <c r="F515" t="s">
        <v>19</v>
      </c>
      <c r="G515">
        <v>19613</v>
      </c>
      <c r="H515" s="1">
        <v>42886</v>
      </c>
      <c r="I515" s="2">
        <v>290.64</v>
      </c>
      <c r="J515" s="2"/>
      <c r="K515" s="2">
        <v>290.64</v>
      </c>
      <c r="L515" t="s">
        <v>20</v>
      </c>
      <c r="M515" t="s">
        <v>21</v>
      </c>
      <c r="N515" t="s">
        <v>22</v>
      </c>
      <c r="O515" t="s">
        <v>45</v>
      </c>
      <c r="P515" t="s">
        <v>349</v>
      </c>
      <c r="Q515" t="s">
        <v>350</v>
      </c>
      <c r="R515" t="s">
        <v>351</v>
      </c>
      <c r="S515">
        <f t="shared" ref="S515:S578" si="8">YEAR(H515)</f>
        <v>2017</v>
      </c>
    </row>
    <row r="516" spans="1:19" x14ac:dyDescent="0.25">
      <c r="A516">
        <v>345</v>
      </c>
      <c r="B516">
        <v>345101</v>
      </c>
      <c r="C516">
        <v>6145</v>
      </c>
      <c r="E516" t="s">
        <v>44</v>
      </c>
      <c r="F516" t="s">
        <v>19</v>
      </c>
      <c r="G516">
        <v>19613</v>
      </c>
      <c r="H516" s="1">
        <v>42855</v>
      </c>
      <c r="I516" s="2">
        <v>249.63</v>
      </c>
      <c r="J516" s="2"/>
      <c r="K516" s="2">
        <v>249.63</v>
      </c>
      <c r="L516" t="s">
        <v>20</v>
      </c>
      <c r="M516" t="s">
        <v>21</v>
      </c>
      <c r="N516" t="s">
        <v>22</v>
      </c>
      <c r="O516" t="s">
        <v>45</v>
      </c>
      <c r="P516" t="s">
        <v>349</v>
      </c>
      <c r="Q516" t="s">
        <v>350</v>
      </c>
      <c r="R516" t="s">
        <v>351</v>
      </c>
      <c r="S516">
        <f t="shared" si="8"/>
        <v>2017</v>
      </c>
    </row>
    <row r="517" spans="1:19" x14ac:dyDescent="0.25">
      <c r="A517">
        <v>345</v>
      </c>
      <c r="B517">
        <v>345101</v>
      </c>
      <c r="C517">
        <v>6145</v>
      </c>
      <c r="E517" t="s">
        <v>44</v>
      </c>
      <c r="F517" t="s">
        <v>19</v>
      </c>
      <c r="G517">
        <v>19613</v>
      </c>
      <c r="H517" s="1">
        <v>42825</v>
      </c>
      <c r="I517" s="2">
        <v>283.36</v>
      </c>
      <c r="J517" s="2"/>
      <c r="K517" s="2">
        <v>283.36</v>
      </c>
      <c r="L517" t="s">
        <v>20</v>
      </c>
      <c r="M517" t="s">
        <v>21</v>
      </c>
      <c r="N517" t="s">
        <v>22</v>
      </c>
      <c r="O517" t="s">
        <v>45</v>
      </c>
      <c r="P517" t="s">
        <v>349</v>
      </c>
      <c r="Q517" t="s">
        <v>350</v>
      </c>
      <c r="R517" t="s">
        <v>351</v>
      </c>
      <c r="S517">
        <f t="shared" si="8"/>
        <v>2017</v>
      </c>
    </row>
    <row r="518" spans="1:19" x14ac:dyDescent="0.25">
      <c r="A518">
        <v>345</v>
      </c>
      <c r="B518">
        <v>345101</v>
      </c>
      <c r="C518">
        <v>6145</v>
      </c>
      <c r="E518" t="s">
        <v>44</v>
      </c>
      <c r="F518" t="s">
        <v>19</v>
      </c>
      <c r="G518">
        <v>19613</v>
      </c>
      <c r="H518" s="1">
        <v>42794</v>
      </c>
      <c r="I518" s="2">
        <v>252.49</v>
      </c>
      <c r="J518" s="2"/>
      <c r="K518" s="2">
        <v>252.49</v>
      </c>
      <c r="L518" t="s">
        <v>20</v>
      </c>
      <c r="M518" t="s">
        <v>21</v>
      </c>
      <c r="N518" t="s">
        <v>22</v>
      </c>
      <c r="O518" t="s">
        <v>45</v>
      </c>
      <c r="P518" t="s">
        <v>349</v>
      </c>
      <c r="Q518" t="s">
        <v>350</v>
      </c>
      <c r="R518" t="s">
        <v>351</v>
      </c>
      <c r="S518">
        <f t="shared" si="8"/>
        <v>2017</v>
      </c>
    </row>
    <row r="519" spans="1:19" x14ac:dyDescent="0.25">
      <c r="A519">
        <v>345</v>
      </c>
      <c r="B519">
        <v>345101</v>
      </c>
      <c r="C519">
        <v>6145</v>
      </c>
      <c r="E519" t="s">
        <v>44</v>
      </c>
      <c r="F519" t="s">
        <v>19</v>
      </c>
      <c r="G519">
        <v>19613</v>
      </c>
      <c r="H519" s="1">
        <v>42766</v>
      </c>
      <c r="I519" s="2">
        <v>277.33</v>
      </c>
      <c r="J519" s="2"/>
      <c r="K519" s="2">
        <v>277.33</v>
      </c>
      <c r="L519" t="s">
        <v>20</v>
      </c>
      <c r="M519" t="s">
        <v>21</v>
      </c>
      <c r="N519" t="s">
        <v>22</v>
      </c>
      <c r="O519" t="s">
        <v>45</v>
      </c>
      <c r="P519" t="s">
        <v>349</v>
      </c>
      <c r="Q519" t="s">
        <v>350</v>
      </c>
      <c r="R519" t="s">
        <v>351</v>
      </c>
      <c r="S519">
        <f t="shared" si="8"/>
        <v>2017</v>
      </c>
    </row>
    <row r="520" spans="1:19" x14ac:dyDescent="0.25">
      <c r="A520">
        <v>345</v>
      </c>
      <c r="B520">
        <v>345101</v>
      </c>
      <c r="C520">
        <v>6145</v>
      </c>
      <c r="E520" t="s">
        <v>44</v>
      </c>
      <c r="F520" t="s">
        <v>19</v>
      </c>
      <c r="G520">
        <v>19613</v>
      </c>
      <c r="H520" s="1">
        <v>42735</v>
      </c>
      <c r="I520" s="2">
        <v>266.87</v>
      </c>
      <c r="J520" s="2"/>
      <c r="K520" s="2">
        <v>266.87</v>
      </c>
      <c r="L520" t="s">
        <v>20</v>
      </c>
      <c r="M520" t="s">
        <v>21</v>
      </c>
      <c r="N520" t="s">
        <v>22</v>
      </c>
      <c r="O520" t="s">
        <v>45</v>
      </c>
      <c r="P520" t="s">
        <v>349</v>
      </c>
      <c r="Q520" t="s">
        <v>350</v>
      </c>
      <c r="R520" t="s">
        <v>351</v>
      </c>
      <c r="S520">
        <f t="shared" si="8"/>
        <v>2016</v>
      </c>
    </row>
    <row r="521" spans="1:19" x14ac:dyDescent="0.25">
      <c r="A521">
        <v>345</v>
      </c>
      <c r="B521">
        <v>345101</v>
      </c>
      <c r="C521">
        <v>6145</v>
      </c>
      <c r="E521" t="s">
        <v>44</v>
      </c>
      <c r="F521" t="s">
        <v>19</v>
      </c>
      <c r="G521">
        <v>19613</v>
      </c>
      <c r="H521" s="1">
        <v>42704</v>
      </c>
      <c r="I521" s="2">
        <v>270.44</v>
      </c>
      <c r="J521" s="2"/>
      <c r="K521" s="2">
        <v>270.44</v>
      </c>
      <c r="L521" t="s">
        <v>20</v>
      </c>
      <c r="M521" t="s">
        <v>21</v>
      </c>
      <c r="N521" t="s">
        <v>22</v>
      </c>
      <c r="O521" t="s">
        <v>45</v>
      </c>
      <c r="P521" t="s">
        <v>349</v>
      </c>
      <c r="Q521" t="s">
        <v>350</v>
      </c>
      <c r="R521" t="s">
        <v>351</v>
      </c>
      <c r="S521">
        <f t="shared" si="8"/>
        <v>2016</v>
      </c>
    </row>
    <row r="522" spans="1:19" x14ac:dyDescent="0.25">
      <c r="A522">
        <v>345</v>
      </c>
      <c r="B522">
        <v>345101</v>
      </c>
      <c r="C522">
        <v>6145</v>
      </c>
      <c r="E522" t="s">
        <v>44</v>
      </c>
      <c r="F522" t="s">
        <v>19</v>
      </c>
      <c r="G522">
        <v>19613</v>
      </c>
      <c r="H522" s="1">
        <v>42674</v>
      </c>
      <c r="I522" s="2">
        <v>257.48</v>
      </c>
      <c r="J522" s="2"/>
      <c r="K522" s="2">
        <v>257.48</v>
      </c>
      <c r="L522" t="s">
        <v>20</v>
      </c>
      <c r="M522" t="s">
        <v>21</v>
      </c>
      <c r="N522" t="s">
        <v>22</v>
      </c>
      <c r="O522" t="s">
        <v>45</v>
      </c>
      <c r="P522" t="s">
        <v>349</v>
      </c>
      <c r="Q522" t="s">
        <v>350</v>
      </c>
      <c r="R522" t="s">
        <v>351</v>
      </c>
      <c r="S522">
        <f t="shared" si="8"/>
        <v>2016</v>
      </c>
    </row>
    <row r="523" spans="1:19" x14ac:dyDescent="0.25">
      <c r="A523">
        <v>345</v>
      </c>
      <c r="B523">
        <v>345101</v>
      </c>
      <c r="C523">
        <v>6145</v>
      </c>
      <c r="E523" t="s">
        <v>44</v>
      </c>
      <c r="F523" t="s">
        <v>19</v>
      </c>
      <c r="G523">
        <v>19613</v>
      </c>
      <c r="H523" s="1">
        <v>42643</v>
      </c>
      <c r="I523" s="2">
        <v>250.03</v>
      </c>
      <c r="J523" s="2"/>
      <c r="K523" s="2">
        <v>250.03</v>
      </c>
      <c r="L523" t="s">
        <v>20</v>
      </c>
      <c r="M523" t="s">
        <v>21</v>
      </c>
      <c r="N523" t="s">
        <v>22</v>
      </c>
      <c r="O523" t="s">
        <v>45</v>
      </c>
      <c r="P523" t="s">
        <v>349</v>
      </c>
      <c r="Q523" t="s">
        <v>350</v>
      </c>
      <c r="R523" t="s">
        <v>351</v>
      </c>
      <c r="S523">
        <f t="shared" si="8"/>
        <v>2016</v>
      </c>
    </row>
    <row r="524" spans="1:19" x14ac:dyDescent="0.25">
      <c r="A524">
        <v>345</v>
      </c>
      <c r="B524">
        <v>345101</v>
      </c>
      <c r="C524">
        <v>6145</v>
      </c>
      <c r="E524" t="s">
        <v>44</v>
      </c>
      <c r="F524" t="s">
        <v>19</v>
      </c>
      <c r="G524">
        <v>19613</v>
      </c>
      <c r="H524" s="1">
        <v>42613</v>
      </c>
      <c r="I524" s="2">
        <v>270.64999999999998</v>
      </c>
      <c r="J524" s="2"/>
      <c r="K524" s="2">
        <v>270.64999999999998</v>
      </c>
      <c r="L524" t="s">
        <v>20</v>
      </c>
      <c r="M524" t="s">
        <v>21</v>
      </c>
      <c r="N524" t="s">
        <v>22</v>
      </c>
      <c r="O524" t="s">
        <v>45</v>
      </c>
      <c r="P524" t="s">
        <v>349</v>
      </c>
      <c r="Q524" t="s">
        <v>350</v>
      </c>
      <c r="R524" t="s">
        <v>351</v>
      </c>
      <c r="S524">
        <f t="shared" si="8"/>
        <v>2016</v>
      </c>
    </row>
    <row r="525" spans="1:19" x14ac:dyDescent="0.25">
      <c r="A525">
        <v>345</v>
      </c>
      <c r="B525">
        <v>345101</v>
      </c>
      <c r="C525">
        <v>6145</v>
      </c>
      <c r="E525" t="s">
        <v>44</v>
      </c>
      <c r="F525" t="s">
        <v>19</v>
      </c>
      <c r="G525">
        <v>19613</v>
      </c>
      <c r="H525" s="1">
        <v>42582</v>
      </c>
      <c r="I525" s="2">
        <v>246.79</v>
      </c>
      <c r="J525" s="2"/>
      <c r="K525" s="2">
        <v>246.79</v>
      </c>
      <c r="L525" t="s">
        <v>20</v>
      </c>
      <c r="M525" t="s">
        <v>21</v>
      </c>
      <c r="N525" t="s">
        <v>22</v>
      </c>
      <c r="O525" t="s">
        <v>45</v>
      </c>
      <c r="P525" t="s">
        <v>349</v>
      </c>
      <c r="Q525" t="s">
        <v>350</v>
      </c>
      <c r="R525" t="s">
        <v>351</v>
      </c>
      <c r="S525">
        <f t="shared" si="8"/>
        <v>2016</v>
      </c>
    </row>
    <row r="526" spans="1:19" x14ac:dyDescent="0.25">
      <c r="A526">
        <v>345</v>
      </c>
      <c r="B526">
        <v>345101</v>
      </c>
      <c r="C526">
        <v>6145</v>
      </c>
      <c r="E526" t="s">
        <v>44</v>
      </c>
      <c r="F526" t="s">
        <v>19</v>
      </c>
      <c r="G526">
        <v>19613</v>
      </c>
      <c r="H526" s="1">
        <v>42551</v>
      </c>
      <c r="I526" s="2">
        <v>249.82</v>
      </c>
      <c r="J526" s="2"/>
      <c r="K526" s="2">
        <v>249.82</v>
      </c>
      <c r="L526" t="s">
        <v>20</v>
      </c>
      <c r="M526" t="s">
        <v>21</v>
      </c>
      <c r="N526" t="s">
        <v>22</v>
      </c>
      <c r="O526" t="s">
        <v>45</v>
      </c>
      <c r="P526" t="s">
        <v>349</v>
      </c>
      <c r="Q526" t="s">
        <v>350</v>
      </c>
      <c r="R526" t="s">
        <v>351</v>
      </c>
      <c r="S526">
        <f t="shared" si="8"/>
        <v>2016</v>
      </c>
    </row>
    <row r="527" spans="1:19" x14ac:dyDescent="0.25">
      <c r="A527">
        <v>345</v>
      </c>
      <c r="B527">
        <v>345101</v>
      </c>
      <c r="C527">
        <v>6145</v>
      </c>
      <c r="E527" t="s">
        <v>44</v>
      </c>
      <c r="F527" t="s">
        <v>19</v>
      </c>
      <c r="G527">
        <v>19613</v>
      </c>
      <c r="H527" s="1">
        <v>42521</v>
      </c>
      <c r="I527" s="2">
        <v>233.76</v>
      </c>
      <c r="J527" s="2"/>
      <c r="K527" s="2">
        <v>233.76</v>
      </c>
      <c r="L527" t="s">
        <v>20</v>
      </c>
      <c r="M527" t="s">
        <v>21</v>
      </c>
      <c r="N527" t="s">
        <v>22</v>
      </c>
      <c r="O527" t="s">
        <v>45</v>
      </c>
      <c r="P527" t="s">
        <v>349</v>
      </c>
      <c r="Q527" t="s">
        <v>350</v>
      </c>
      <c r="R527" t="s">
        <v>351</v>
      </c>
      <c r="S527">
        <f t="shared" si="8"/>
        <v>2016</v>
      </c>
    </row>
    <row r="528" spans="1:19" x14ac:dyDescent="0.25">
      <c r="A528">
        <v>345</v>
      </c>
      <c r="B528">
        <v>345101</v>
      </c>
      <c r="C528">
        <v>6145</v>
      </c>
      <c r="E528" t="s">
        <v>44</v>
      </c>
      <c r="F528" t="s">
        <v>19</v>
      </c>
      <c r="G528">
        <v>19613</v>
      </c>
      <c r="H528" s="1">
        <v>42490</v>
      </c>
      <c r="I528" s="2">
        <v>228.23</v>
      </c>
      <c r="J528" s="2"/>
      <c r="K528" s="2">
        <v>228.23</v>
      </c>
      <c r="L528" t="s">
        <v>20</v>
      </c>
      <c r="M528" t="s">
        <v>21</v>
      </c>
      <c r="N528" t="s">
        <v>22</v>
      </c>
      <c r="O528" t="s">
        <v>45</v>
      </c>
      <c r="P528" t="s">
        <v>349</v>
      </c>
      <c r="Q528" t="s">
        <v>350</v>
      </c>
      <c r="R528" t="s">
        <v>351</v>
      </c>
      <c r="S528">
        <f t="shared" si="8"/>
        <v>2016</v>
      </c>
    </row>
    <row r="529" spans="1:19" x14ac:dyDescent="0.25">
      <c r="A529">
        <v>345</v>
      </c>
      <c r="B529">
        <v>345101</v>
      </c>
      <c r="C529">
        <v>6145</v>
      </c>
      <c r="E529" t="s">
        <v>44</v>
      </c>
      <c r="F529" t="s">
        <v>19</v>
      </c>
      <c r="G529">
        <v>19613</v>
      </c>
      <c r="H529" s="1">
        <v>42460</v>
      </c>
      <c r="I529" s="2">
        <v>242.94</v>
      </c>
      <c r="J529" s="2"/>
      <c r="K529" s="2">
        <v>242.94</v>
      </c>
      <c r="L529" t="s">
        <v>20</v>
      </c>
      <c r="M529" t="s">
        <v>21</v>
      </c>
      <c r="N529" t="s">
        <v>22</v>
      </c>
      <c r="O529" t="s">
        <v>45</v>
      </c>
      <c r="P529" t="s">
        <v>349</v>
      </c>
      <c r="Q529" t="s">
        <v>350</v>
      </c>
      <c r="R529" t="s">
        <v>351</v>
      </c>
      <c r="S529">
        <f t="shared" si="8"/>
        <v>2016</v>
      </c>
    </row>
    <row r="530" spans="1:19" x14ac:dyDescent="0.25">
      <c r="A530">
        <v>345</v>
      </c>
      <c r="B530">
        <v>345101</v>
      </c>
      <c r="C530">
        <v>6145</v>
      </c>
      <c r="E530" t="s">
        <v>44</v>
      </c>
      <c r="F530" t="s">
        <v>19</v>
      </c>
      <c r="G530">
        <v>19613</v>
      </c>
      <c r="H530" s="1">
        <v>42429</v>
      </c>
      <c r="I530" s="2">
        <v>231.88</v>
      </c>
      <c r="J530" s="2"/>
      <c r="K530" s="2">
        <v>231.88</v>
      </c>
      <c r="L530" t="s">
        <v>20</v>
      </c>
      <c r="M530" t="s">
        <v>21</v>
      </c>
      <c r="N530" t="s">
        <v>22</v>
      </c>
      <c r="O530" t="s">
        <v>45</v>
      </c>
      <c r="P530" t="s">
        <v>349</v>
      </c>
      <c r="Q530" t="s">
        <v>350</v>
      </c>
      <c r="R530" t="s">
        <v>351</v>
      </c>
      <c r="S530">
        <f t="shared" si="8"/>
        <v>2016</v>
      </c>
    </row>
    <row r="531" spans="1:19" x14ac:dyDescent="0.25">
      <c r="A531">
        <v>345</v>
      </c>
      <c r="B531">
        <v>345101</v>
      </c>
      <c r="C531">
        <v>6145</v>
      </c>
      <c r="E531" t="s">
        <v>44</v>
      </c>
      <c r="F531" t="s">
        <v>19</v>
      </c>
      <c r="G531">
        <v>19613</v>
      </c>
      <c r="H531" s="1">
        <v>42400</v>
      </c>
      <c r="I531" s="2">
        <v>229.05</v>
      </c>
      <c r="J531" s="2"/>
      <c r="K531" s="2">
        <v>229.05</v>
      </c>
      <c r="L531" t="s">
        <v>20</v>
      </c>
      <c r="M531" t="s">
        <v>21</v>
      </c>
      <c r="N531" t="s">
        <v>22</v>
      </c>
      <c r="O531" t="s">
        <v>45</v>
      </c>
      <c r="P531" t="s">
        <v>349</v>
      </c>
      <c r="Q531" t="s">
        <v>350</v>
      </c>
      <c r="R531" t="s">
        <v>351</v>
      </c>
      <c r="S531">
        <f t="shared" si="8"/>
        <v>2016</v>
      </c>
    </row>
    <row r="532" spans="1:19" x14ac:dyDescent="0.25">
      <c r="A532">
        <v>345</v>
      </c>
      <c r="B532">
        <v>345102</v>
      </c>
      <c r="C532">
        <v>6145</v>
      </c>
      <c r="E532" t="s">
        <v>44</v>
      </c>
      <c r="F532" t="s">
        <v>19</v>
      </c>
      <c r="G532">
        <v>19613</v>
      </c>
      <c r="H532" s="1">
        <v>43100</v>
      </c>
      <c r="I532" s="2">
        <v>2191.56</v>
      </c>
      <c r="J532" s="2"/>
      <c r="K532" s="2">
        <v>2191.56</v>
      </c>
      <c r="L532" t="s">
        <v>20</v>
      </c>
      <c r="M532" t="s">
        <v>21</v>
      </c>
      <c r="N532" t="s">
        <v>22</v>
      </c>
      <c r="O532" t="s">
        <v>45</v>
      </c>
      <c r="P532" t="s">
        <v>349</v>
      </c>
      <c r="Q532" t="s">
        <v>350</v>
      </c>
      <c r="R532" t="s">
        <v>351</v>
      </c>
      <c r="S532">
        <f t="shared" si="8"/>
        <v>2017</v>
      </c>
    </row>
    <row r="533" spans="1:19" x14ac:dyDescent="0.25">
      <c r="A533">
        <v>345</v>
      </c>
      <c r="B533">
        <v>345102</v>
      </c>
      <c r="C533">
        <v>6145</v>
      </c>
      <c r="E533" t="s">
        <v>44</v>
      </c>
      <c r="F533" t="s">
        <v>19</v>
      </c>
      <c r="G533">
        <v>19613</v>
      </c>
      <c r="H533" s="1">
        <v>43069</v>
      </c>
      <c r="I533" s="2">
        <v>2300.44</v>
      </c>
      <c r="J533" s="2"/>
      <c r="K533" s="2">
        <v>2300.44</v>
      </c>
      <c r="L533" t="s">
        <v>20</v>
      </c>
      <c r="M533" t="s">
        <v>21</v>
      </c>
      <c r="N533" t="s">
        <v>22</v>
      </c>
      <c r="O533" t="s">
        <v>45</v>
      </c>
      <c r="P533" t="s">
        <v>349</v>
      </c>
      <c r="Q533" t="s">
        <v>350</v>
      </c>
      <c r="R533" t="s">
        <v>351</v>
      </c>
      <c r="S533">
        <f t="shared" si="8"/>
        <v>2017</v>
      </c>
    </row>
    <row r="534" spans="1:19" x14ac:dyDescent="0.25">
      <c r="A534">
        <v>345</v>
      </c>
      <c r="B534">
        <v>345102</v>
      </c>
      <c r="C534">
        <v>6145</v>
      </c>
      <c r="E534" t="s">
        <v>44</v>
      </c>
      <c r="F534" t="s">
        <v>19</v>
      </c>
      <c r="G534">
        <v>19613</v>
      </c>
      <c r="H534" s="1">
        <v>43039</v>
      </c>
      <c r="I534" s="2">
        <v>2360.23</v>
      </c>
      <c r="J534" s="2"/>
      <c r="K534" s="2">
        <v>2360.23</v>
      </c>
      <c r="L534" t="s">
        <v>20</v>
      </c>
      <c r="M534" t="s">
        <v>21</v>
      </c>
      <c r="N534" t="s">
        <v>22</v>
      </c>
      <c r="O534" t="s">
        <v>45</v>
      </c>
      <c r="P534" t="s">
        <v>349</v>
      </c>
      <c r="Q534" t="s">
        <v>350</v>
      </c>
      <c r="R534" t="s">
        <v>351</v>
      </c>
      <c r="S534">
        <f t="shared" si="8"/>
        <v>2017</v>
      </c>
    </row>
    <row r="535" spans="1:19" x14ac:dyDescent="0.25">
      <c r="A535">
        <v>345</v>
      </c>
      <c r="B535">
        <v>345102</v>
      </c>
      <c r="C535">
        <v>6145</v>
      </c>
      <c r="E535" t="s">
        <v>44</v>
      </c>
      <c r="F535" t="s">
        <v>19</v>
      </c>
      <c r="G535">
        <v>19613</v>
      </c>
      <c r="H535" s="1">
        <v>43008</v>
      </c>
      <c r="I535" s="2">
        <v>2275.19</v>
      </c>
      <c r="J535" s="2"/>
      <c r="K535" s="2">
        <v>2275.19</v>
      </c>
      <c r="L535" t="s">
        <v>20</v>
      </c>
      <c r="M535" t="s">
        <v>21</v>
      </c>
      <c r="N535" t="s">
        <v>22</v>
      </c>
      <c r="O535" t="s">
        <v>45</v>
      </c>
      <c r="P535" t="s">
        <v>349</v>
      </c>
      <c r="Q535" t="s">
        <v>350</v>
      </c>
      <c r="R535" t="s">
        <v>351</v>
      </c>
      <c r="S535">
        <f t="shared" si="8"/>
        <v>2017</v>
      </c>
    </row>
    <row r="536" spans="1:19" x14ac:dyDescent="0.25">
      <c r="A536">
        <v>345</v>
      </c>
      <c r="B536">
        <v>345102</v>
      </c>
      <c r="C536">
        <v>6145</v>
      </c>
      <c r="E536" t="s">
        <v>44</v>
      </c>
      <c r="F536" t="s">
        <v>19</v>
      </c>
      <c r="G536">
        <v>19613</v>
      </c>
      <c r="H536" s="1">
        <v>42978</v>
      </c>
      <c r="I536" s="2">
        <v>2367.2800000000002</v>
      </c>
      <c r="J536" s="2"/>
      <c r="K536" s="2">
        <v>2367.2800000000002</v>
      </c>
      <c r="L536" t="s">
        <v>20</v>
      </c>
      <c r="M536" t="s">
        <v>21</v>
      </c>
      <c r="N536" t="s">
        <v>22</v>
      </c>
      <c r="O536" t="s">
        <v>45</v>
      </c>
      <c r="P536" t="s">
        <v>349</v>
      </c>
      <c r="Q536" t="s">
        <v>350</v>
      </c>
      <c r="R536" t="s">
        <v>351</v>
      </c>
      <c r="S536">
        <f t="shared" si="8"/>
        <v>2017</v>
      </c>
    </row>
    <row r="537" spans="1:19" x14ac:dyDescent="0.25">
      <c r="A537">
        <v>345</v>
      </c>
      <c r="B537">
        <v>345102</v>
      </c>
      <c r="C537">
        <v>6145</v>
      </c>
      <c r="E537" t="s">
        <v>44</v>
      </c>
      <c r="F537" t="s">
        <v>19</v>
      </c>
      <c r="G537">
        <v>19613</v>
      </c>
      <c r="H537" s="1">
        <v>42947</v>
      </c>
      <c r="I537" s="2">
        <v>2164.4</v>
      </c>
      <c r="J537" s="2"/>
      <c r="K537" s="2">
        <v>2164.4</v>
      </c>
      <c r="L537" t="s">
        <v>20</v>
      </c>
      <c r="M537" t="s">
        <v>21</v>
      </c>
      <c r="N537" t="s">
        <v>22</v>
      </c>
      <c r="O537" t="s">
        <v>45</v>
      </c>
      <c r="P537" t="s">
        <v>349</v>
      </c>
      <c r="Q537" t="s">
        <v>350</v>
      </c>
      <c r="R537" t="s">
        <v>351</v>
      </c>
      <c r="S537">
        <f t="shared" si="8"/>
        <v>2017</v>
      </c>
    </row>
    <row r="538" spans="1:19" x14ac:dyDescent="0.25">
      <c r="A538">
        <v>345</v>
      </c>
      <c r="B538">
        <v>345102</v>
      </c>
      <c r="C538">
        <v>6145</v>
      </c>
      <c r="E538" t="s">
        <v>44</v>
      </c>
      <c r="F538" t="s">
        <v>19</v>
      </c>
      <c r="G538">
        <v>19613</v>
      </c>
      <c r="H538" s="1">
        <v>42916</v>
      </c>
      <c r="I538" s="2">
        <v>2344.31</v>
      </c>
      <c r="J538" s="2"/>
      <c r="K538" s="2">
        <v>2344.31</v>
      </c>
      <c r="L538" t="s">
        <v>20</v>
      </c>
      <c r="M538" t="s">
        <v>21</v>
      </c>
      <c r="N538" t="s">
        <v>22</v>
      </c>
      <c r="O538" t="s">
        <v>45</v>
      </c>
      <c r="P538" t="s">
        <v>349</v>
      </c>
      <c r="Q538" t="s">
        <v>350</v>
      </c>
      <c r="R538" t="s">
        <v>351</v>
      </c>
      <c r="S538">
        <f t="shared" si="8"/>
        <v>2017</v>
      </c>
    </row>
    <row r="539" spans="1:19" x14ac:dyDescent="0.25">
      <c r="A539">
        <v>345</v>
      </c>
      <c r="B539">
        <v>345102</v>
      </c>
      <c r="C539">
        <v>6145</v>
      </c>
      <c r="E539" t="s">
        <v>44</v>
      </c>
      <c r="F539" t="s">
        <v>19</v>
      </c>
      <c r="G539">
        <v>19613</v>
      </c>
      <c r="H539" s="1">
        <v>42886</v>
      </c>
      <c r="I539" s="2">
        <v>2564.12</v>
      </c>
      <c r="J539" s="2"/>
      <c r="K539" s="2">
        <v>2564.12</v>
      </c>
      <c r="L539" t="s">
        <v>20</v>
      </c>
      <c r="M539" t="s">
        <v>21</v>
      </c>
      <c r="N539" t="s">
        <v>22</v>
      </c>
      <c r="O539" t="s">
        <v>45</v>
      </c>
      <c r="P539" t="s">
        <v>349</v>
      </c>
      <c r="Q539" t="s">
        <v>350</v>
      </c>
      <c r="R539" t="s">
        <v>351</v>
      </c>
      <c r="S539">
        <f t="shared" si="8"/>
        <v>2017</v>
      </c>
    </row>
    <row r="540" spans="1:19" x14ac:dyDescent="0.25">
      <c r="A540">
        <v>345</v>
      </c>
      <c r="B540">
        <v>345102</v>
      </c>
      <c r="C540">
        <v>6145</v>
      </c>
      <c r="E540" t="s">
        <v>44</v>
      </c>
      <c r="F540" t="s">
        <v>19</v>
      </c>
      <c r="G540">
        <v>19613</v>
      </c>
      <c r="H540" s="1">
        <v>42855</v>
      </c>
      <c r="I540" s="2">
        <v>2214.59</v>
      </c>
      <c r="J540" s="2"/>
      <c r="K540" s="2">
        <v>2214.59</v>
      </c>
      <c r="L540" t="s">
        <v>20</v>
      </c>
      <c r="M540" t="s">
        <v>21</v>
      </c>
      <c r="N540" t="s">
        <v>22</v>
      </c>
      <c r="O540" t="s">
        <v>45</v>
      </c>
      <c r="P540" t="s">
        <v>349</v>
      </c>
      <c r="Q540" t="s">
        <v>350</v>
      </c>
      <c r="R540" t="s">
        <v>351</v>
      </c>
      <c r="S540">
        <f t="shared" si="8"/>
        <v>2017</v>
      </c>
    </row>
    <row r="541" spans="1:19" x14ac:dyDescent="0.25">
      <c r="A541">
        <v>345</v>
      </c>
      <c r="B541">
        <v>345102</v>
      </c>
      <c r="C541">
        <v>6145</v>
      </c>
      <c r="E541" t="s">
        <v>44</v>
      </c>
      <c r="F541" t="s">
        <v>19</v>
      </c>
      <c r="G541">
        <v>19613</v>
      </c>
      <c r="H541" s="1">
        <v>42825</v>
      </c>
      <c r="I541" s="2">
        <v>2516.21</v>
      </c>
      <c r="J541" s="2"/>
      <c r="K541" s="2">
        <v>2516.21</v>
      </c>
      <c r="L541" t="s">
        <v>20</v>
      </c>
      <c r="M541" t="s">
        <v>21</v>
      </c>
      <c r="N541" t="s">
        <v>22</v>
      </c>
      <c r="O541" t="s">
        <v>45</v>
      </c>
      <c r="P541" t="s">
        <v>349</v>
      </c>
      <c r="Q541" t="s">
        <v>350</v>
      </c>
      <c r="R541" t="s">
        <v>351</v>
      </c>
      <c r="S541">
        <f t="shared" si="8"/>
        <v>2017</v>
      </c>
    </row>
    <row r="542" spans="1:19" x14ac:dyDescent="0.25">
      <c r="A542">
        <v>345</v>
      </c>
      <c r="B542">
        <v>345102</v>
      </c>
      <c r="C542">
        <v>6145</v>
      </c>
      <c r="E542" t="s">
        <v>44</v>
      </c>
      <c r="F542" t="s">
        <v>19</v>
      </c>
      <c r="G542">
        <v>19613</v>
      </c>
      <c r="H542" s="1">
        <v>42794</v>
      </c>
      <c r="I542" s="2">
        <v>2241.23</v>
      </c>
      <c r="J542" s="2"/>
      <c r="K542" s="2">
        <v>2241.23</v>
      </c>
      <c r="L542" t="s">
        <v>20</v>
      </c>
      <c r="M542" t="s">
        <v>21</v>
      </c>
      <c r="N542" t="s">
        <v>22</v>
      </c>
      <c r="O542" t="s">
        <v>45</v>
      </c>
      <c r="P542" t="s">
        <v>349</v>
      </c>
      <c r="Q542" t="s">
        <v>350</v>
      </c>
      <c r="R542" t="s">
        <v>351</v>
      </c>
      <c r="S542">
        <f t="shared" si="8"/>
        <v>2017</v>
      </c>
    </row>
    <row r="543" spans="1:19" x14ac:dyDescent="0.25">
      <c r="A543">
        <v>345</v>
      </c>
      <c r="B543">
        <v>345102</v>
      </c>
      <c r="C543">
        <v>6145</v>
      </c>
      <c r="E543" t="s">
        <v>44</v>
      </c>
      <c r="F543" t="s">
        <v>19</v>
      </c>
      <c r="G543">
        <v>19613</v>
      </c>
      <c r="H543" s="1">
        <v>42766</v>
      </c>
      <c r="I543" s="2">
        <v>2461.71</v>
      </c>
      <c r="J543" s="2"/>
      <c r="K543" s="2">
        <v>2461.71</v>
      </c>
      <c r="L543" t="s">
        <v>20</v>
      </c>
      <c r="M543" t="s">
        <v>21</v>
      </c>
      <c r="N543" t="s">
        <v>22</v>
      </c>
      <c r="O543" t="s">
        <v>45</v>
      </c>
      <c r="P543" t="s">
        <v>349</v>
      </c>
      <c r="Q543" t="s">
        <v>350</v>
      </c>
      <c r="R543" t="s">
        <v>351</v>
      </c>
      <c r="S543">
        <f t="shared" si="8"/>
        <v>2017</v>
      </c>
    </row>
    <row r="544" spans="1:19" x14ac:dyDescent="0.25">
      <c r="A544">
        <v>345</v>
      </c>
      <c r="B544">
        <v>345102</v>
      </c>
      <c r="C544">
        <v>6145</v>
      </c>
      <c r="E544" t="s">
        <v>44</v>
      </c>
      <c r="F544" t="s">
        <v>19</v>
      </c>
      <c r="G544">
        <v>19613</v>
      </c>
      <c r="H544" s="1">
        <v>42735</v>
      </c>
      <c r="I544" s="2">
        <v>2353.36</v>
      </c>
      <c r="J544" s="2"/>
      <c r="K544" s="2">
        <v>2353.36</v>
      </c>
      <c r="L544" t="s">
        <v>20</v>
      </c>
      <c r="M544" t="s">
        <v>21</v>
      </c>
      <c r="N544" t="s">
        <v>22</v>
      </c>
      <c r="O544" t="s">
        <v>45</v>
      </c>
      <c r="P544" t="s">
        <v>349</v>
      </c>
      <c r="Q544" t="s">
        <v>350</v>
      </c>
      <c r="R544" t="s">
        <v>351</v>
      </c>
      <c r="S544">
        <f t="shared" si="8"/>
        <v>2016</v>
      </c>
    </row>
    <row r="545" spans="1:19" x14ac:dyDescent="0.25">
      <c r="A545">
        <v>345</v>
      </c>
      <c r="B545">
        <v>345102</v>
      </c>
      <c r="C545">
        <v>6145</v>
      </c>
      <c r="E545" t="s">
        <v>44</v>
      </c>
      <c r="F545" t="s">
        <v>19</v>
      </c>
      <c r="G545">
        <v>19613</v>
      </c>
      <c r="H545" s="1">
        <v>42704</v>
      </c>
      <c r="I545" s="2">
        <v>2380</v>
      </c>
      <c r="J545" s="2"/>
      <c r="K545" s="2">
        <v>2380</v>
      </c>
      <c r="L545" t="s">
        <v>20</v>
      </c>
      <c r="M545" t="s">
        <v>21</v>
      </c>
      <c r="N545" t="s">
        <v>22</v>
      </c>
      <c r="O545" t="s">
        <v>45</v>
      </c>
      <c r="P545" t="s">
        <v>349</v>
      </c>
      <c r="Q545" t="s">
        <v>350</v>
      </c>
      <c r="R545" t="s">
        <v>351</v>
      </c>
      <c r="S545">
        <f t="shared" si="8"/>
        <v>2016</v>
      </c>
    </row>
    <row r="546" spans="1:19" x14ac:dyDescent="0.25">
      <c r="A546">
        <v>345</v>
      </c>
      <c r="B546">
        <v>345102</v>
      </c>
      <c r="C546">
        <v>6145</v>
      </c>
      <c r="E546" t="s">
        <v>44</v>
      </c>
      <c r="F546" t="s">
        <v>19</v>
      </c>
      <c r="G546">
        <v>19613</v>
      </c>
      <c r="H546" s="1">
        <v>42674</v>
      </c>
      <c r="I546" s="2">
        <v>2283.21</v>
      </c>
      <c r="J546" s="2"/>
      <c r="K546" s="2">
        <v>2283.21</v>
      </c>
      <c r="L546" t="s">
        <v>20</v>
      </c>
      <c r="M546" t="s">
        <v>21</v>
      </c>
      <c r="N546" t="s">
        <v>22</v>
      </c>
      <c r="O546" t="s">
        <v>45</v>
      </c>
      <c r="P546" t="s">
        <v>349</v>
      </c>
      <c r="Q546" t="s">
        <v>350</v>
      </c>
      <c r="R546" t="s">
        <v>351</v>
      </c>
      <c r="S546">
        <f t="shared" si="8"/>
        <v>2016</v>
      </c>
    </row>
    <row r="547" spans="1:19" x14ac:dyDescent="0.25">
      <c r="A547">
        <v>345</v>
      </c>
      <c r="B547">
        <v>345102</v>
      </c>
      <c r="C547">
        <v>6145</v>
      </c>
      <c r="E547" t="s">
        <v>44</v>
      </c>
      <c r="F547" t="s">
        <v>19</v>
      </c>
      <c r="G547">
        <v>19613</v>
      </c>
      <c r="H547" s="1">
        <v>42643</v>
      </c>
      <c r="I547" s="2">
        <v>2209.46</v>
      </c>
      <c r="J547" s="2"/>
      <c r="K547" s="2">
        <v>2209.46</v>
      </c>
      <c r="L547" t="s">
        <v>20</v>
      </c>
      <c r="M547" t="s">
        <v>21</v>
      </c>
      <c r="N547" t="s">
        <v>22</v>
      </c>
      <c r="O547" t="s">
        <v>45</v>
      </c>
      <c r="P547" t="s">
        <v>349</v>
      </c>
      <c r="Q547" t="s">
        <v>350</v>
      </c>
      <c r="R547" t="s">
        <v>351</v>
      </c>
      <c r="S547">
        <f t="shared" si="8"/>
        <v>2016</v>
      </c>
    </row>
    <row r="548" spans="1:19" x14ac:dyDescent="0.25">
      <c r="A548">
        <v>345</v>
      </c>
      <c r="B548">
        <v>345102</v>
      </c>
      <c r="C548">
        <v>6145</v>
      </c>
      <c r="E548" t="s">
        <v>44</v>
      </c>
      <c r="F548" t="s">
        <v>19</v>
      </c>
      <c r="G548">
        <v>19613</v>
      </c>
      <c r="H548" s="1">
        <v>42613</v>
      </c>
      <c r="I548" s="2">
        <v>2367.9699999999998</v>
      </c>
      <c r="J548" s="2"/>
      <c r="K548" s="2">
        <v>2367.9699999999998</v>
      </c>
      <c r="L548" t="s">
        <v>20</v>
      </c>
      <c r="M548" t="s">
        <v>21</v>
      </c>
      <c r="N548" t="s">
        <v>22</v>
      </c>
      <c r="O548" t="s">
        <v>45</v>
      </c>
      <c r="P548" t="s">
        <v>349</v>
      </c>
      <c r="Q548" t="s">
        <v>350</v>
      </c>
      <c r="R548" t="s">
        <v>351</v>
      </c>
      <c r="S548">
        <f t="shared" si="8"/>
        <v>2016</v>
      </c>
    </row>
    <row r="549" spans="1:19" x14ac:dyDescent="0.25">
      <c r="A549">
        <v>345</v>
      </c>
      <c r="B549">
        <v>345102</v>
      </c>
      <c r="C549">
        <v>6145</v>
      </c>
      <c r="E549" t="s">
        <v>44</v>
      </c>
      <c r="F549" t="s">
        <v>19</v>
      </c>
      <c r="G549">
        <v>19613</v>
      </c>
      <c r="H549" s="1">
        <v>42582</v>
      </c>
      <c r="I549" s="2">
        <v>2157.85</v>
      </c>
      <c r="J549" s="2"/>
      <c r="K549" s="2">
        <v>2157.85</v>
      </c>
      <c r="L549" t="s">
        <v>20</v>
      </c>
      <c r="M549" t="s">
        <v>21</v>
      </c>
      <c r="N549" t="s">
        <v>22</v>
      </c>
      <c r="O549" t="s">
        <v>45</v>
      </c>
      <c r="P549" t="s">
        <v>349</v>
      </c>
      <c r="Q549" t="s">
        <v>350</v>
      </c>
      <c r="R549" t="s">
        <v>351</v>
      </c>
      <c r="S549">
        <f t="shared" si="8"/>
        <v>2016</v>
      </c>
    </row>
    <row r="550" spans="1:19" x14ac:dyDescent="0.25">
      <c r="A550">
        <v>345</v>
      </c>
      <c r="B550">
        <v>345102</v>
      </c>
      <c r="C550">
        <v>6145</v>
      </c>
      <c r="E550" t="s">
        <v>44</v>
      </c>
      <c r="F550" t="s">
        <v>19</v>
      </c>
      <c r="G550">
        <v>19613</v>
      </c>
      <c r="H550" s="1">
        <v>42551</v>
      </c>
      <c r="I550" s="2">
        <v>2189.0700000000002</v>
      </c>
      <c r="J550" s="2"/>
      <c r="K550" s="2">
        <v>2189.0700000000002</v>
      </c>
      <c r="L550" t="s">
        <v>20</v>
      </c>
      <c r="M550" t="s">
        <v>21</v>
      </c>
      <c r="N550" t="s">
        <v>22</v>
      </c>
      <c r="O550" t="s">
        <v>45</v>
      </c>
      <c r="P550" t="s">
        <v>349</v>
      </c>
      <c r="Q550" t="s">
        <v>350</v>
      </c>
      <c r="R550" t="s">
        <v>351</v>
      </c>
      <c r="S550">
        <f t="shared" si="8"/>
        <v>2016</v>
      </c>
    </row>
    <row r="551" spans="1:19" x14ac:dyDescent="0.25">
      <c r="A551">
        <v>345</v>
      </c>
      <c r="B551">
        <v>345102</v>
      </c>
      <c r="C551">
        <v>6145</v>
      </c>
      <c r="E551" t="s">
        <v>44</v>
      </c>
      <c r="F551" t="s">
        <v>19</v>
      </c>
      <c r="G551">
        <v>19613</v>
      </c>
      <c r="H551" s="1">
        <v>42521</v>
      </c>
      <c r="I551" s="2">
        <v>2058.33</v>
      </c>
      <c r="J551" s="2"/>
      <c r="K551" s="2">
        <v>2058.33</v>
      </c>
      <c r="L551" t="s">
        <v>20</v>
      </c>
      <c r="M551" t="s">
        <v>21</v>
      </c>
      <c r="N551" t="s">
        <v>22</v>
      </c>
      <c r="O551" t="s">
        <v>45</v>
      </c>
      <c r="P551" t="s">
        <v>349</v>
      </c>
      <c r="Q551" t="s">
        <v>350</v>
      </c>
      <c r="R551" t="s">
        <v>351</v>
      </c>
      <c r="S551">
        <f t="shared" si="8"/>
        <v>2016</v>
      </c>
    </row>
    <row r="552" spans="1:19" x14ac:dyDescent="0.25">
      <c r="A552">
        <v>345</v>
      </c>
      <c r="B552">
        <v>345102</v>
      </c>
      <c r="C552">
        <v>6145</v>
      </c>
      <c r="E552" t="s">
        <v>44</v>
      </c>
      <c r="F552" t="s">
        <v>19</v>
      </c>
      <c r="G552">
        <v>19613</v>
      </c>
      <c r="H552" s="1">
        <v>42490</v>
      </c>
      <c r="I552" s="2">
        <v>2023.73</v>
      </c>
      <c r="J552" s="2"/>
      <c r="K552" s="2">
        <v>2023.73</v>
      </c>
      <c r="L552" t="s">
        <v>20</v>
      </c>
      <c r="M552" t="s">
        <v>21</v>
      </c>
      <c r="N552" t="s">
        <v>22</v>
      </c>
      <c r="O552" t="s">
        <v>45</v>
      </c>
      <c r="P552" t="s">
        <v>349</v>
      </c>
      <c r="Q552" t="s">
        <v>350</v>
      </c>
      <c r="R552" t="s">
        <v>351</v>
      </c>
      <c r="S552">
        <f t="shared" si="8"/>
        <v>2016</v>
      </c>
    </row>
    <row r="553" spans="1:19" x14ac:dyDescent="0.25">
      <c r="A553">
        <v>345</v>
      </c>
      <c r="B553">
        <v>345102</v>
      </c>
      <c r="C553">
        <v>6145</v>
      </c>
      <c r="E553" t="s">
        <v>44</v>
      </c>
      <c r="F553" t="s">
        <v>19</v>
      </c>
      <c r="G553">
        <v>19613</v>
      </c>
      <c r="H553" s="1">
        <v>42460</v>
      </c>
      <c r="I553" s="2">
        <v>2158.2199999999998</v>
      </c>
      <c r="J553" s="2"/>
      <c r="K553" s="2">
        <v>2158.2199999999998</v>
      </c>
      <c r="L553" t="s">
        <v>20</v>
      </c>
      <c r="M553" t="s">
        <v>21</v>
      </c>
      <c r="N553" t="s">
        <v>22</v>
      </c>
      <c r="O553" t="s">
        <v>45</v>
      </c>
      <c r="P553" t="s">
        <v>349</v>
      </c>
      <c r="Q553" t="s">
        <v>350</v>
      </c>
      <c r="R553" t="s">
        <v>351</v>
      </c>
      <c r="S553">
        <f t="shared" si="8"/>
        <v>2016</v>
      </c>
    </row>
    <row r="554" spans="1:19" x14ac:dyDescent="0.25">
      <c r="A554">
        <v>345</v>
      </c>
      <c r="B554">
        <v>345102</v>
      </c>
      <c r="C554">
        <v>6145</v>
      </c>
      <c r="E554" t="s">
        <v>44</v>
      </c>
      <c r="F554" t="s">
        <v>19</v>
      </c>
      <c r="G554">
        <v>19613</v>
      </c>
      <c r="H554" s="1">
        <v>42429</v>
      </c>
      <c r="I554" s="2">
        <v>2067.87</v>
      </c>
      <c r="J554" s="2"/>
      <c r="K554" s="2">
        <v>2067.87</v>
      </c>
      <c r="L554" t="s">
        <v>20</v>
      </c>
      <c r="M554" t="s">
        <v>21</v>
      </c>
      <c r="N554" t="s">
        <v>22</v>
      </c>
      <c r="O554" t="s">
        <v>45</v>
      </c>
      <c r="P554" t="s">
        <v>349</v>
      </c>
      <c r="Q554" t="s">
        <v>350</v>
      </c>
      <c r="R554" t="s">
        <v>351</v>
      </c>
      <c r="S554">
        <f t="shared" si="8"/>
        <v>2016</v>
      </c>
    </row>
    <row r="555" spans="1:19" x14ac:dyDescent="0.25">
      <c r="A555">
        <v>345</v>
      </c>
      <c r="B555">
        <v>345102</v>
      </c>
      <c r="C555">
        <v>6145</v>
      </c>
      <c r="E555" t="s">
        <v>44</v>
      </c>
      <c r="F555" t="s">
        <v>19</v>
      </c>
      <c r="G555">
        <v>19613</v>
      </c>
      <c r="H555" s="1">
        <v>42400</v>
      </c>
      <c r="I555" s="2">
        <v>2046.03</v>
      </c>
      <c r="J555" s="2"/>
      <c r="K555" s="2">
        <v>2046.03</v>
      </c>
      <c r="L555" t="s">
        <v>20</v>
      </c>
      <c r="M555" t="s">
        <v>21</v>
      </c>
      <c r="N555" t="s">
        <v>22</v>
      </c>
      <c r="O555" t="s">
        <v>45</v>
      </c>
      <c r="P555" t="s">
        <v>349</v>
      </c>
      <c r="Q555" t="s">
        <v>350</v>
      </c>
      <c r="R555" t="s">
        <v>351</v>
      </c>
      <c r="S555">
        <f t="shared" si="8"/>
        <v>2016</v>
      </c>
    </row>
    <row r="556" spans="1:19" x14ac:dyDescent="0.25">
      <c r="A556">
        <v>345</v>
      </c>
      <c r="B556">
        <v>345101</v>
      </c>
      <c r="C556">
        <v>6146</v>
      </c>
      <c r="E556" t="s">
        <v>46</v>
      </c>
      <c r="F556" t="s">
        <v>19</v>
      </c>
      <c r="G556">
        <v>269943</v>
      </c>
      <c r="H556" s="1">
        <v>43100</v>
      </c>
      <c r="I556" s="2">
        <v>103.62</v>
      </c>
      <c r="J556" s="2"/>
      <c r="K556" s="2">
        <v>103.62</v>
      </c>
      <c r="L556" t="s">
        <v>20</v>
      </c>
      <c r="M556" t="s">
        <v>21</v>
      </c>
      <c r="N556" t="s">
        <v>22</v>
      </c>
      <c r="O556" t="s">
        <v>47</v>
      </c>
      <c r="P556" t="s">
        <v>349</v>
      </c>
      <c r="Q556" t="s">
        <v>350</v>
      </c>
      <c r="R556" t="s">
        <v>351</v>
      </c>
      <c r="S556">
        <f t="shared" si="8"/>
        <v>2017</v>
      </c>
    </row>
    <row r="557" spans="1:19" x14ac:dyDescent="0.25">
      <c r="A557">
        <v>345</v>
      </c>
      <c r="B557">
        <v>345101</v>
      </c>
      <c r="C557">
        <v>6146</v>
      </c>
      <c r="E557" t="s">
        <v>46</v>
      </c>
      <c r="F557" t="s">
        <v>19</v>
      </c>
      <c r="G557">
        <v>269943</v>
      </c>
      <c r="H557" s="1">
        <v>43069</v>
      </c>
      <c r="I557" s="2">
        <v>105.11</v>
      </c>
      <c r="J557" s="2"/>
      <c r="K557" s="2">
        <v>105.11</v>
      </c>
      <c r="L557" t="s">
        <v>20</v>
      </c>
      <c r="M557" t="s">
        <v>21</v>
      </c>
      <c r="N557" t="s">
        <v>22</v>
      </c>
      <c r="O557" t="s">
        <v>47</v>
      </c>
      <c r="P557" t="s">
        <v>349</v>
      </c>
      <c r="Q557" t="s">
        <v>350</v>
      </c>
      <c r="R557" t="s">
        <v>351</v>
      </c>
      <c r="S557">
        <f t="shared" si="8"/>
        <v>2017</v>
      </c>
    </row>
    <row r="558" spans="1:19" x14ac:dyDescent="0.25">
      <c r="A558">
        <v>345</v>
      </c>
      <c r="B558">
        <v>345101</v>
      </c>
      <c r="C558">
        <v>6146</v>
      </c>
      <c r="E558" t="s">
        <v>46</v>
      </c>
      <c r="F558" t="s">
        <v>19</v>
      </c>
      <c r="G558">
        <v>269943</v>
      </c>
      <c r="H558" s="1">
        <v>43039</v>
      </c>
      <c r="I558" s="2">
        <v>102.94</v>
      </c>
      <c r="J558" s="2"/>
      <c r="K558" s="2">
        <v>102.94</v>
      </c>
      <c r="L558" t="s">
        <v>20</v>
      </c>
      <c r="M558" t="s">
        <v>21</v>
      </c>
      <c r="N558" t="s">
        <v>22</v>
      </c>
      <c r="O558" t="s">
        <v>47</v>
      </c>
      <c r="P558" t="s">
        <v>349</v>
      </c>
      <c r="Q558" t="s">
        <v>350</v>
      </c>
      <c r="R558" t="s">
        <v>351</v>
      </c>
      <c r="S558">
        <f t="shared" si="8"/>
        <v>2017</v>
      </c>
    </row>
    <row r="559" spans="1:19" x14ac:dyDescent="0.25">
      <c r="A559">
        <v>345</v>
      </c>
      <c r="B559">
        <v>345101</v>
      </c>
      <c r="C559">
        <v>6146</v>
      </c>
      <c r="E559" t="s">
        <v>46</v>
      </c>
      <c r="F559" t="s">
        <v>19</v>
      </c>
      <c r="G559">
        <v>269943</v>
      </c>
      <c r="H559" s="1">
        <v>43008</v>
      </c>
      <c r="I559" s="2">
        <v>102.72</v>
      </c>
      <c r="J559" s="2"/>
      <c r="K559" s="2">
        <v>102.72</v>
      </c>
      <c r="L559" t="s">
        <v>20</v>
      </c>
      <c r="M559" t="s">
        <v>21</v>
      </c>
      <c r="N559" t="s">
        <v>22</v>
      </c>
      <c r="O559" t="s">
        <v>47</v>
      </c>
      <c r="P559" t="s">
        <v>349</v>
      </c>
      <c r="Q559" t="s">
        <v>350</v>
      </c>
      <c r="R559" t="s">
        <v>351</v>
      </c>
      <c r="S559">
        <f t="shared" si="8"/>
        <v>2017</v>
      </c>
    </row>
    <row r="560" spans="1:19" x14ac:dyDescent="0.25">
      <c r="A560">
        <v>345</v>
      </c>
      <c r="B560">
        <v>345101</v>
      </c>
      <c r="C560">
        <v>6146</v>
      </c>
      <c r="E560" t="s">
        <v>46</v>
      </c>
      <c r="F560" t="s">
        <v>19</v>
      </c>
      <c r="G560">
        <v>269943</v>
      </c>
      <c r="H560" s="1">
        <v>42978</v>
      </c>
      <c r="I560" s="2">
        <v>108.85</v>
      </c>
      <c r="J560" s="2"/>
      <c r="K560" s="2">
        <v>108.85</v>
      </c>
      <c r="L560" t="s">
        <v>20</v>
      </c>
      <c r="M560" t="s">
        <v>21</v>
      </c>
      <c r="N560" t="s">
        <v>22</v>
      </c>
      <c r="O560" t="s">
        <v>47</v>
      </c>
      <c r="P560" t="s">
        <v>349</v>
      </c>
      <c r="Q560" t="s">
        <v>350</v>
      </c>
      <c r="R560" t="s">
        <v>351</v>
      </c>
      <c r="S560">
        <f t="shared" si="8"/>
        <v>2017</v>
      </c>
    </row>
    <row r="561" spans="1:19" x14ac:dyDescent="0.25">
      <c r="A561">
        <v>345</v>
      </c>
      <c r="B561">
        <v>345101</v>
      </c>
      <c r="C561">
        <v>6146</v>
      </c>
      <c r="E561" t="s">
        <v>46</v>
      </c>
      <c r="F561" t="s">
        <v>19</v>
      </c>
      <c r="G561">
        <v>269943</v>
      </c>
      <c r="H561" s="1">
        <v>42947</v>
      </c>
      <c r="I561" s="2">
        <v>102.88</v>
      </c>
      <c r="J561" s="2"/>
      <c r="K561" s="2">
        <v>102.88</v>
      </c>
      <c r="L561" t="s">
        <v>20</v>
      </c>
      <c r="M561" t="s">
        <v>21</v>
      </c>
      <c r="N561" t="s">
        <v>22</v>
      </c>
      <c r="O561" t="s">
        <v>47</v>
      </c>
      <c r="P561" t="s">
        <v>349</v>
      </c>
      <c r="Q561" t="s">
        <v>350</v>
      </c>
      <c r="R561" t="s">
        <v>351</v>
      </c>
      <c r="S561">
        <f t="shared" si="8"/>
        <v>2017</v>
      </c>
    </row>
    <row r="562" spans="1:19" x14ac:dyDescent="0.25">
      <c r="A562">
        <v>345</v>
      </c>
      <c r="B562">
        <v>345101</v>
      </c>
      <c r="C562">
        <v>6146</v>
      </c>
      <c r="E562" t="s">
        <v>46</v>
      </c>
      <c r="F562" t="s">
        <v>19</v>
      </c>
      <c r="G562">
        <v>269943</v>
      </c>
      <c r="H562" s="1">
        <v>42916</v>
      </c>
      <c r="I562" s="2">
        <v>106.83</v>
      </c>
      <c r="J562" s="2"/>
      <c r="K562" s="2">
        <v>106.83</v>
      </c>
      <c r="L562" t="s">
        <v>20</v>
      </c>
      <c r="M562" t="s">
        <v>21</v>
      </c>
      <c r="N562" t="s">
        <v>22</v>
      </c>
      <c r="O562" t="s">
        <v>47</v>
      </c>
      <c r="P562" t="s">
        <v>349</v>
      </c>
      <c r="Q562" t="s">
        <v>350</v>
      </c>
      <c r="R562" t="s">
        <v>351</v>
      </c>
      <c r="S562">
        <f t="shared" si="8"/>
        <v>2017</v>
      </c>
    </row>
    <row r="563" spans="1:19" x14ac:dyDescent="0.25">
      <c r="A563">
        <v>345</v>
      </c>
      <c r="B563">
        <v>345101</v>
      </c>
      <c r="C563">
        <v>6146</v>
      </c>
      <c r="E563" t="s">
        <v>46</v>
      </c>
      <c r="F563" t="s">
        <v>19</v>
      </c>
      <c r="G563">
        <v>269943</v>
      </c>
      <c r="H563" s="1">
        <v>42886</v>
      </c>
      <c r="I563" s="2">
        <v>109.61</v>
      </c>
      <c r="J563" s="2"/>
      <c r="K563" s="2">
        <v>109.61</v>
      </c>
      <c r="L563" t="s">
        <v>20</v>
      </c>
      <c r="M563" t="s">
        <v>21</v>
      </c>
      <c r="N563" t="s">
        <v>22</v>
      </c>
      <c r="O563" t="s">
        <v>47</v>
      </c>
      <c r="P563" t="s">
        <v>349</v>
      </c>
      <c r="Q563" t="s">
        <v>350</v>
      </c>
      <c r="R563" t="s">
        <v>351</v>
      </c>
      <c r="S563">
        <f t="shared" si="8"/>
        <v>2017</v>
      </c>
    </row>
    <row r="564" spans="1:19" x14ac:dyDescent="0.25">
      <c r="A564">
        <v>345</v>
      </c>
      <c r="B564">
        <v>345101</v>
      </c>
      <c r="C564">
        <v>6146</v>
      </c>
      <c r="E564" t="s">
        <v>46</v>
      </c>
      <c r="F564" t="s">
        <v>19</v>
      </c>
      <c r="G564">
        <v>269943</v>
      </c>
      <c r="H564" s="1">
        <v>42855</v>
      </c>
      <c r="I564" s="2">
        <v>99.27</v>
      </c>
      <c r="J564" s="2"/>
      <c r="K564" s="2">
        <v>99.27</v>
      </c>
      <c r="L564" t="s">
        <v>20</v>
      </c>
      <c r="M564" t="s">
        <v>21</v>
      </c>
      <c r="N564" t="s">
        <v>22</v>
      </c>
      <c r="O564" t="s">
        <v>47</v>
      </c>
      <c r="P564" t="s">
        <v>349</v>
      </c>
      <c r="Q564" t="s">
        <v>350</v>
      </c>
      <c r="R564" t="s">
        <v>351</v>
      </c>
      <c r="S564">
        <f t="shared" si="8"/>
        <v>2017</v>
      </c>
    </row>
    <row r="565" spans="1:19" x14ac:dyDescent="0.25">
      <c r="A565">
        <v>345</v>
      </c>
      <c r="B565">
        <v>345101</v>
      </c>
      <c r="C565">
        <v>6146</v>
      </c>
      <c r="E565" t="s">
        <v>46</v>
      </c>
      <c r="F565" t="s">
        <v>19</v>
      </c>
      <c r="G565">
        <v>269943</v>
      </c>
      <c r="H565" s="1">
        <v>42825</v>
      </c>
      <c r="I565" s="2">
        <v>106.97</v>
      </c>
      <c r="J565" s="2"/>
      <c r="K565" s="2">
        <v>106.97</v>
      </c>
      <c r="L565" t="s">
        <v>20</v>
      </c>
      <c r="M565" t="s">
        <v>21</v>
      </c>
      <c r="N565" t="s">
        <v>22</v>
      </c>
      <c r="O565" t="s">
        <v>47</v>
      </c>
      <c r="P565" t="s">
        <v>349</v>
      </c>
      <c r="Q565" t="s">
        <v>350</v>
      </c>
      <c r="R565" t="s">
        <v>351</v>
      </c>
      <c r="S565">
        <f t="shared" si="8"/>
        <v>2017</v>
      </c>
    </row>
    <row r="566" spans="1:19" x14ac:dyDescent="0.25">
      <c r="A566">
        <v>345</v>
      </c>
      <c r="B566">
        <v>345101</v>
      </c>
      <c r="C566">
        <v>6146</v>
      </c>
      <c r="E566" t="s">
        <v>46</v>
      </c>
      <c r="F566" t="s">
        <v>19</v>
      </c>
      <c r="G566">
        <v>269943</v>
      </c>
      <c r="H566" s="1">
        <v>42794</v>
      </c>
      <c r="I566" s="2">
        <v>106.77</v>
      </c>
      <c r="J566" s="2"/>
      <c r="K566" s="2">
        <v>106.77</v>
      </c>
      <c r="L566" t="s">
        <v>20</v>
      </c>
      <c r="M566" t="s">
        <v>21</v>
      </c>
      <c r="N566" t="s">
        <v>22</v>
      </c>
      <c r="O566" t="s">
        <v>47</v>
      </c>
      <c r="P566" t="s">
        <v>349</v>
      </c>
      <c r="Q566" t="s">
        <v>350</v>
      </c>
      <c r="R566" t="s">
        <v>351</v>
      </c>
      <c r="S566">
        <f t="shared" si="8"/>
        <v>2017</v>
      </c>
    </row>
    <row r="567" spans="1:19" x14ac:dyDescent="0.25">
      <c r="A567">
        <v>345</v>
      </c>
      <c r="B567">
        <v>345101</v>
      </c>
      <c r="C567">
        <v>6146</v>
      </c>
      <c r="E567" t="s">
        <v>46</v>
      </c>
      <c r="F567" t="s">
        <v>19</v>
      </c>
      <c r="G567">
        <v>269943</v>
      </c>
      <c r="H567" s="1">
        <v>42766</v>
      </c>
      <c r="I567" s="2">
        <v>106.78</v>
      </c>
      <c r="J567" s="2"/>
      <c r="K567" s="2">
        <v>106.78</v>
      </c>
      <c r="L567" t="s">
        <v>20</v>
      </c>
      <c r="M567" t="s">
        <v>21</v>
      </c>
      <c r="N567" t="s">
        <v>22</v>
      </c>
      <c r="O567" t="s">
        <v>47</v>
      </c>
      <c r="P567" t="s">
        <v>349</v>
      </c>
      <c r="Q567" t="s">
        <v>350</v>
      </c>
      <c r="R567" t="s">
        <v>351</v>
      </c>
      <c r="S567">
        <f t="shared" si="8"/>
        <v>2017</v>
      </c>
    </row>
    <row r="568" spans="1:19" x14ac:dyDescent="0.25">
      <c r="A568">
        <v>345</v>
      </c>
      <c r="B568">
        <v>345101</v>
      </c>
      <c r="C568">
        <v>6146</v>
      </c>
      <c r="E568" t="s">
        <v>46</v>
      </c>
      <c r="F568" t="s">
        <v>19</v>
      </c>
      <c r="G568">
        <v>269943</v>
      </c>
      <c r="H568" s="1">
        <v>42735</v>
      </c>
      <c r="I568" s="2">
        <v>109.56</v>
      </c>
      <c r="J568" s="2"/>
      <c r="K568" s="2">
        <v>109.56</v>
      </c>
      <c r="L568" t="s">
        <v>20</v>
      </c>
      <c r="M568" t="s">
        <v>21</v>
      </c>
      <c r="N568" t="s">
        <v>22</v>
      </c>
      <c r="O568" t="s">
        <v>47</v>
      </c>
      <c r="P568" t="s">
        <v>349</v>
      </c>
      <c r="Q568" t="s">
        <v>350</v>
      </c>
      <c r="R568" t="s">
        <v>351</v>
      </c>
      <c r="S568">
        <f t="shared" si="8"/>
        <v>2016</v>
      </c>
    </row>
    <row r="569" spans="1:19" x14ac:dyDescent="0.25">
      <c r="A569">
        <v>345</v>
      </c>
      <c r="B569">
        <v>345101</v>
      </c>
      <c r="C569">
        <v>6146</v>
      </c>
      <c r="E569" t="s">
        <v>46</v>
      </c>
      <c r="F569" t="s">
        <v>19</v>
      </c>
      <c r="G569">
        <v>269943</v>
      </c>
      <c r="H569" s="1">
        <v>42704</v>
      </c>
      <c r="I569" s="2">
        <v>110.09</v>
      </c>
      <c r="J569" s="2"/>
      <c r="K569" s="2">
        <v>110.09</v>
      </c>
      <c r="L569" t="s">
        <v>20</v>
      </c>
      <c r="M569" t="s">
        <v>21</v>
      </c>
      <c r="N569" t="s">
        <v>22</v>
      </c>
      <c r="O569" t="s">
        <v>47</v>
      </c>
      <c r="P569" t="s">
        <v>349</v>
      </c>
      <c r="Q569" t="s">
        <v>350</v>
      </c>
      <c r="R569" t="s">
        <v>351</v>
      </c>
      <c r="S569">
        <f t="shared" si="8"/>
        <v>2016</v>
      </c>
    </row>
    <row r="570" spans="1:19" x14ac:dyDescent="0.25">
      <c r="A570">
        <v>345</v>
      </c>
      <c r="B570">
        <v>345101</v>
      </c>
      <c r="C570">
        <v>6146</v>
      </c>
      <c r="E570" t="s">
        <v>46</v>
      </c>
      <c r="F570" t="s">
        <v>19</v>
      </c>
      <c r="G570">
        <v>269943</v>
      </c>
      <c r="H570" s="1">
        <v>42674</v>
      </c>
      <c r="I570" s="2">
        <v>105.87</v>
      </c>
      <c r="J570" s="2"/>
      <c r="K570" s="2">
        <v>105.87</v>
      </c>
      <c r="L570" t="s">
        <v>20</v>
      </c>
      <c r="M570" t="s">
        <v>21</v>
      </c>
      <c r="N570" t="s">
        <v>22</v>
      </c>
      <c r="O570" t="s">
        <v>47</v>
      </c>
      <c r="P570" t="s">
        <v>349</v>
      </c>
      <c r="Q570" t="s">
        <v>350</v>
      </c>
      <c r="R570" t="s">
        <v>351</v>
      </c>
      <c r="S570">
        <f t="shared" si="8"/>
        <v>2016</v>
      </c>
    </row>
    <row r="571" spans="1:19" x14ac:dyDescent="0.25">
      <c r="A571">
        <v>345</v>
      </c>
      <c r="B571">
        <v>345101</v>
      </c>
      <c r="C571">
        <v>6146</v>
      </c>
      <c r="E571" t="s">
        <v>46</v>
      </c>
      <c r="F571" t="s">
        <v>19</v>
      </c>
      <c r="G571">
        <v>269943</v>
      </c>
      <c r="H571" s="1">
        <v>42643</v>
      </c>
      <c r="I571" s="2">
        <v>109.93</v>
      </c>
      <c r="J571" s="2"/>
      <c r="K571" s="2">
        <v>109.93</v>
      </c>
      <c r="L571" t="s">
        <v>20</v>
      </c>
      <c r="M571" t="s">
        <v>21</v>
      </c>
      <c r="N571" t="s">
        <v>22</v>
      </c>
      <c r="O571" t="s">
        <v>47</v>
      </c>
      <c r="P571" t="s">
        <v>349</v>
      </c>
      <c r="Q571" t="s">
        <v>350</v>
      </c>
      <c r="R571" t="s">
        <v>351</v>
      </c>
      <c r="S571">
        <f t="shared" si="8"/>
        <v>2016</v>
      </c>
    </row>
    <row r="572" spans="1:19" x14ac:dyDescent="0.25">
      <c r="A572">
        <v>345</v>
      </c>
      <c r="B572">
        <v>345101</v>
      </c>
      <c r="C572">
        <v>6146</v>
      </c>
      <c r="E572" t="s">
        <v>46</v>
      </c>
      <c r="F572" t="s">
        <v>19</v>
      </c>
      <c r="G572">
        <v>269943</v>
      </c>
      <c r="H572" s="1">
        <v>42613</v>
      </c>
      <c r="I572" s="2">
        <v>113.53</v>
      </c>
      <c r="J572" s="2"/>
      <c r="K572" s="2">
        <v>113.53</v>
      </c>
      <c r="L572" t="s">
        <v>20</v>
      </c>
      <c r="M572" t="s">
        <v>21</v>
      </c>
      <c r="N572" t="s">
        <v>22</v>
      </c>
      <c r="O572" t="s">
        <v>47</v>
      </c>
      <c r="P572" t="s">
        <v>349</v>
      </c>
      <c r="Q572" t="s">
        <v>350</v>
      </c>
      <c r="R572" t="s">
        <v>351</v>
      </c>
      <c r="S572">
        <f t="shared" si="8"/>
        <v>2016</v>
      </c>
    </row>
    <row r="573" spans="1:19" x14ac:dyDescent="0.25">
      <c r="A573">
        <v>345</v>
      </c>
      <c r="B573">
        <v>345101</v>
      </c>
      <c r="C573">
        <v>6146</v>
      </c>
      <c r="E573" t="s">
        <v>46</v>
      </c>
      <c r="F573" t="s">
        <v>19</v>
      </c>
      <c r="G573">
        <v>269943</v>
      </c>
      <c r="H573" s="1">
        <v>42582</v>
      </c>
      <c r="I573" s="2">
        <v>108.83</v>
      </c>
      <c r="J573" s="2"/>
      <c r="K573" s="2">
        <v>108.83</v>
      </c>
      <c r="L573" t="s">
        <v>20</v>
      </c>
      <c r="M573" t="s">
        <v>21</v>
      </c>
      <c r="N573" t="s">
        <v>22</v>
      </c>
      <c r="O573" t="s">
        <v>47</v>
      </c>
      <c r="P573" t="s">
        <v>349</v>
      </c>
      <c r="Q573" t="s">
        <v>350</v>
      </c>
      <c r="R573" t="s">
        <v>351</v>
      </c>
      <c r="S573">
        <f t="shared" si="8"/>
        <v>2016</v>
      </c>
    </row>
    <row r="574" spans="1:19" x14ac:dyDescent="0.25">
      <c r="A574">
        <v>345</v>
      </c>
      <c r="B574">
        <v>345101</v>
      </c>
      <c r="C574">
        <v>6146</v>
      </c>
      <c r="E574" t="s">
        <v>46</v>
      </c>
      <c r="F574" t="s">
        <v>19</v>
      </c>
      <c r="G574">
        <v>269943</v>
      </c>
      <c r="H574" s="1">
        <v>42551</v>
      </c>
      <c r="I574" s="2">
        <v>109.38</v>
      </c>
      <c r="J574" s="2"/>
      <c r="K574" s="2">
        <v>109.38</v>
      </c>
      <c r="L574" t="s">
        <v>20</v>
      </c>
      <c r="M574" t="s">
        <v>21</v>
      </c>
      <c r="N574" t="s">
        <v>22</v>
      </c>
      <c r="O574" t="s">
        <v>47</v>
      </c>
      <c r="P574" t="s">
        <v>349</v>
      </c>
      <c r="Q574" t="s">
        <v>350</v>
      </c>
      <c r="R574" t="s">
        <v>351</v>
      </c>
      <c r="S574">
        <f t="shared" si="8"/>
        <v>2016</v>
      </c>
    </row>
    <row r="575" spans="1:19" x14ac:dyDescent="0.25">
      <c r="A575">
        <v>345</v>
      </c>
      <c r="B575">
        <v>345101</v>
      </c>
      <c r="C575">
        <v>6146</v>
      </c>
      <c r="E575" t="s">
        <v>46</v>
      </c>
      <c r="F575" t="s">
        <v>19</v>
      </c>
      <c r="G575">
        <v>269943</v>
      </c>
      <c r="H575" s="1">
        <v>42521</v>
      </c>
      <c r="I575" s="2">
        <v>108.87</v>
      </c>
      <c r="J575" s="2"/>
      <c r="K575" s="2">
        <v>108.87</v>
      </c>
      <c r="L575" t="s">
        <v>20</v>
      </c>
      <c r="M575" t="s">
        <v>21</v>
      </c>
      <c r="N575" t="s">
        <v>22</v>
      </c>
      <c r="O575" t="s">
        <v>47</v>
      </c>
      <c r="P575" t="s">
        <v>349</v>
      </c>
      <c r="Q575" t="s">
        <v>350</v>
      </c>
      <c r="R575" t="s">
        <v>351</v>
      </c>
      <c r="S575">
        <f t="shared" si="8"/>
        <v>2016</v>
      </c>
    </row>
    <row r="576" spans="1:19" x14ac:dyDescent="0.25">
      <c r="A576">
        <v>345</v>
      </c>
      <c r="B576">
        <v>345101</v>
      </c>
      <c r="C576">
        <v>6146</v>
      </c>
      <c r="E576" t="s">
        <v>46</v>
      </c>
      <c r="F576" t="s">
        <v>19</v>
      </c>
      <c r="G576">
        <v>269943</v>
      </c>
      <c r="H576" s="1">
        <v>42490</v>
      </c>
      <c r="I576" s="2">
        <v>112.84</v>
      </c>
      <c r="J576" s="2"/>
      <c r="K576" s="2">
        <v>112.84</v>
      </c>
      <c r="L576" t="s">
        <v>20</v>
      </c>
      <c r="M576" t="s">
        <v>21</v>
      </c>
      <c r="N576" t="s">
        <v>22</v>
      </c>
      <c r="O576" t="s">
        <v>47</v>
      </c>
      <c r="P576" t="s">
        <v>349</v>
      </c>
      <c r="Q576" t="s">
        <v>350</v>
      </c>
      <c r="R576" t="s">
        <v>351</v>
      </c>
      <c r="S576">
        <f t="shared" si="8"/>
        <v>2016</v>
      </c>
    </row>
    <row r="577" spans="1:19" x14ac:dyDescent="0.25">
      <c r="A577">
        <v>345</v>
      </c>
      <c r="B577">
        <v>345101</v>
      </c>
      <c r="C577">
        <v>6146</v>
      </c>
      <c r="E577" t="s">
        <v>46</v>
      </c>
      <c r="F577" t="s">
        <v>19</v>
      </c>
      <c r="G577">
        <v>269943</v>
      </c>
      <c r="H577" s="1">
        <v>42460</v>
      </c>
      <c r="I577" s="2">
        <v>103.76</v>
      </c>
      <c r="J577" s="2"/>
      <c r="K577" s="2">
        <v>103.76</v>
      </c>
      <c r="L577" t="s">
        <v>20</v>
      </c>
      <c r="M577" t="s">
        <v>21</v>
      </c>
      <c r="N577" t="s">
        <v>22</v>
      </c>
      <c r="O577" t="s">
        <v>47</v>
      </c>
      <c r="P577" t="s">
        <v>349</v>
      </c>
      <c r="Q577" t="s">
        <v>350</v>
      </c>
      <c r="R577" t="s">
        <v>351</v>
      </c>
      <c r="S577">
        <f t="shared" si="8"/>
        <v>2016</v>
      </c>
    </row>
    <row r="578" spans="1:19" x14ac:dyDescent="0.25">
      <c r="A578">
        <v>345</v>
      </c>
      <c r="B578">
        <v>345101</v>
      </c>
      <c r="C578">
        <v>6146</v>
      </c>
      <c r="E578" t="s">
        <v>46</v>
      </c>
      <c r="F578" t="s">
        <v>19</v>
      </c>
      <c r="G578">
        <v>269943</v>
      </c>
      <c r="H578" s="1">
        <v>42429</v>
      </c>
      <c r="I578" s="2">
        <v>100.04</v>
      </c>
      <c r="J578" s="2"/>
      <c r="K578" s="2">
        <v>100.04</v>
      </c>
      <c r="L578" t="s">
        <v>20</v>
      </c>
      <c r="M578" t="s">
        <v>21</v>
      </c>
      <c r="N578" t="s">
        <v>22</v>
      </c>
      <c r="O578" t="s">
        <v>47</v>
      </c>
      <c r="P578" t="s">
        <v>349</v>
      </c>
      <c r="Q578" t="s">
        <v>350</v>
      </c>
      <c r="R578" t="s">
        <v>351</v>
      </c>
      <c r="S578">
        <f t="shared" si="8"/>
        <v>2016</v>
      </c>
    </row>
    <row r="579" spans="1:19" x14ac:dyDescent="0.25">
      <c r="A579">
        <v>345</v>
      </c>
      <c r="B579">
        <v>345101</v>
      </c>
      <c r="C579">
        <v>6146</v>
      </c>
      <c r="E579" t="s">
        <v>46</v>
      </c>
      <c r="F579" t="s">
        <v>19</v>
      </c>
      <c r="G579">
        <v>269943</v>
      </c>
      <c r="H579" s="1">
        <v>42400</v>
      </c>
      <c r="I579" s="2">
        <v>98.79</v>
      </c>
      <c r="J579" s="2"/>
      <c r="K579" s="2">
        <v>98.79</v>
      </c>
      <c r="L579" t="s">
        <v>20</v>
      </c>
      <c r="M579" t="s">
        <v>21</v>
      </c>
      <c r="N579" t="s">
        <v>22</v>
      </c>
      <c r="O579" t="s">
        <v>47</v>
      </c>
      <c r="P579" t="s">
        <v>349</v>
      </c>
      <c r="Q579" t="s">
        <v>350</v>
      </c>
      <c r="R579" t="s">
        <v>351</v>
      </c>
      <c r="S579">
        <f t="shared" ref="S579:S642" si="9">YEAR(H579)</f>
        <v>2016</v>
      </c>
    </row>
    <row r="580" spans="1:19" x14ac:dyDescent="0.25">
      <c r="A580">
        <v>345</v>
      </c>
      <c r="B580">
        <v>345102</v>
      </c>
      <c r="C580">
        <v>6146</v>
      </c>
      <c r="E580" t="s">
        <v>46</v>
      </c>
      <c r="F580" t="s">
        <v>19</v>
      </c>
      <c r="G580">
        <v>269943</v>
      </c>
      <c r="H580" s="1">
        <v>43100</v>
      </c>
      <c r="I580" s="2">
        <v>911.14</v>
      </c>
      <c r="J580" s="2"/>
      <c r="K580" s="2">
        <v>911.14</v>
      </c>
      <c r="L580" t="s">
        <v>20</v>
      </c>
      <c r="M580" t="s">
        <v>21</v>
      </c>
      <c r="N580" t="s">
        <v>22</v>
      </c>
      <c r="O580" t="s">
        <v>47</v>
      </c>
      <c r="P580" t="s">
        <v>349</v>
      </c>
      <c r="Q580" t="s">
        <v>350</v>
      </c>
      <c r="R580" t="s">
        <v>351</v>
      </c>
      <c r="S580">
        <f t="shared" si="9"/>
        <v>2017</v>
      </c>
    </row>
    <row r="581" spans="1:19" x14ac:dyDescent="0.25">
      <c r="A581">
        <v>345</v>
      </c>
      <c r="B581">
        <v>345102</v>
      </c>
      <c r="C581">
        <v>6146</v>
      </c>
      <c r="E581" t="s">
        <v>46</v>
      </c>
      <c r="F581" t="s">
        <v>19</v>
      </c>
      <c r="G581">
        <v>269943</v>
      </c>
      <c r="H581" s="1">
        <v>43069</v>
      </c>
      <c r="I581" s="2">
        <v>942.3</v>
      </c>
      <c r="J581" s="2"/>
      <c r="K581" s="2">
        <v>942.3</v>
      </c>
      <c r="L581" t="s">
        <v>20</v>
      </c>
      <c r="M581" t="s">
        <v>21</v>
      </c>
      <c r="N581" t="s">
        <v>22</v>
      </c>
      <c r="O581" t="s">
        <v>47</v>
      </c>
      <c r="P581" t="s">
        <v>349</v>
      </c>
      <c r="Q581" t="s">
        <v>350</v>
      </c>
      <c r="R581" t="s">
        <v>351</v>
      </c>
      <c r="S581">
        <f t="shared" si="9"/>
        <v>2017</v>
      </c>
    </row>
    <row r="582" spans="1:19" x14ac:dyDescent="0.25">
      <c r="A582">
        <v>345</v>
      </c>
      <c r="B582">
        <v>345102</v>
      </c>
      <c r="C582">
        <v>6146</v>
      </c>
      <c r="E582" t="s">
        <v>46</v>
      </c>
      <c r="F582" t="s">
        <v>19</v>
      </c>
      <c r="G582">
        <v>269943</v>
      </c>
      <c r="H582" s="1">
        <v>43039</v>
      </c>
      <c r="I582" s="2">
        <v>917.17</v>
      </c>
      <c r="J582" s="2"/>
      <c r="K582" s="2">
        <v>917.17</v>
      </c>
      <c r="L582" t="s">
        <v>20</v>
      </c>
      <c r="M582" t="s">
        <v>21</v>
      </c>
      <c r="N582" t="s">
        <v>22</v>
      </c>
      <c r="O582" t="s">
        <v>47</v>
      </c>
      <c r="P582" t="s">
        <v>349</v>
      </c>
      <c r="Q582" t="s">
        <v>350</v>
      </c>
      <c r="R582" t="s">
        <v>351</v>
      </c>
      <c r="S582">
        <f t="shared" si="9"/>
        <v>2017</v>
      </c>
    </row>
    <row r="583" spans="1:19" x14ac:dyDescent="0.25">
      <c r="A583">
        <v>345</v>
      </c>
      <c r="B583">
        <v>345102</v>
      </c>
      <c r="C583">
        <v>6146</v>
      </c>
      <c r="E583" t="s">
        <v>46</v>
      </c>
      <c r="F583" t="s">
        <v>19</v>
      </c>
      <c r="G583">
        <v>269943</v>
      </c>
      <c r="H583" s="1">
        <v>43008</v>
      </c>
      <c r="I583" s="2">
        <v>914.13</v>
      </c>
      <c r="J583" s="2"/>
      <c r="K583" s="2">
        <v>914.13</v>
      </c>
      <c r="L583" t="s">
        <v>20</v>
      </c>
      <c r="M583" t="s">
        <v>21</v>
      </c>
      <c r="N583" t="s">
        <v>22</v>
      </c>
      <c r="O583" t="s">
        <v>47</v>
      </c>
      <c r="P583" t="s">
        <v>349</v>
      </c>
      <c r="Q583" t="s">
        <v>350</v>
      </c>
      <c r="R583" t="s">
        <v>351</v>
      </c>
      <c r="S583">
        <f t="shared" si="9"/>
        <v>2017</v>
      </c>
    </row>
    <row r="584" spans="1:19" x14ac:dyDescent="0.25">
      <c r="A584">
        <v>345</v>
      </c>
      <c r="B584">
        <v>345102</v>
      </c>
      <c r="C584">
        <v>6146</v>
      </c>
      <c r="E584" t="s">
        <v>46</v>
      </c>
      <c r="F584" t="s">
        <v>19</v>
      </c>
      <c r="G584">
        <v>269943</v>
      </c>
      <c r="H584" s="1">
        <v>42978</v>
      </c>
      <c r="I584" s="2">
        <v>964.91</v>
      </c>
      <c r="J584" s="2"/>
      <c r="K584" s="2">
        <v>964.91</v>
      </c>
      <c r="L584" t="s">
        <v>20</v>
      </c>
      <c r="M584" t="s">
        <v>21</v>
      </c>
      <c r="N584" t="s">
        <v>22</v>
      </c>
      <c r="O584" t="s">
        <v>47</v>
      </c>
      <c r="P584" t="s">
        <v>349</v>
      </c>
      <c r="Q584" t="s">
        <v>350</v>
      </c>
      <c r="R584" t="s">
        <v>351</v>
      </c>
      <c r="S584">
        <f t="shared" si="9"/>
        <v>2017</v>
      </c>
    </row>
    <row r="585" spans="1:19" x14ac:dyDescent="0.25">
      <c r="A585">
        <v>345</v>
      </c>
      <c r="B585">
        <v>345102</v>
      </c>
      <c r="C585">
        <v>6146</v>
      </c>
      <c r="E585" t="s">
        <v>46</v>
      </c>
      <c r="F585" t="s">
        <v>19</v>
      </c>
      <c r="G585">
        <v>269943</v>
      </c>
      <c r="H585" s="1">
        <v>42947</v>
      </c>
      <c r="I585" s="2">
        <v>912.21</v>
      </c>
      <c r="J585" s="2"/>
      <c r="K585" s="2">
        <v>912.21</v>
      </c>
      <c r="L585" t="s">
        <v>20</v>
      </c>
      <c r="M585" t="s">
        <v>21</v>
      </c>
      <c r="N585" t="s">
        <v>22</v>
      </c>
      <c r="O585" t="s">
        <v>47</v>
      </c>
      <c r="P585" t="s">
        <v>349</v>
      </c>
      <c r="Q585" t="s">
        <v>350</v>
      </c>
      <c r="R585" t="s">
        <v>351</v>
      </c>
      <c r="S585">
        <f t="shared" si="9"/>
        <v>2017</v>
      </c>
    </row>
    <row r="586" spans="1:19" x14ac:dyDescent="0.25">
      <c r="A586">
        <v>345</v>
      </c>
      <c r="B586">
        <v>345102</v>
      </c>
      <c r="C586">
        <v>6146</v>
      </c>
      <c r="E586" t="s">
        <v>46</v>
      </c>
      <c r="F586" t="s">
        <v>19</v>
      </c>
      <c r="G586">
        <v>269943</v>
      </c>
      <c r="H586" s="1">
        <v>42916</v>
      </c>
      <c r="I586" s="2">
        <v>935.65</v>
      </c>
      <c r="J586" s="2"/>
      <c r="K586" s="2">
        <v>935.65</v>
      </c>
      <c r="L586" t="s">
        <v>20</v>
      </c>
      <c r="M586" t="s">
        <v>21</v>
      </c>
      <c r="N586" t="s">
        <v>22</v>
      </c>
      <c r="O586" t="s">
        <v>47</v>
      </c>
      <c r="P586" t="s">
        <v>349</v>
      </c>
      <c r="Q586" t="s">
        <v>350</v>
      </c>
      <c r="R586" t="s">
        <v>351</v>
      </c>
      <c r="S586">
        <f t="shared" si="9"/>
        <v>2017</v>
      </c>
    </row>
    <row r="587" spans="1:19" x14ac:dyDescent="0.25">
      <c r="A587">
        <v>345</v>
      </c>
      <c r="B587">
        <v>345102</v>
      </c>
      <c r="C587">
        <v>6146</v>
      </c>
      <c r="E587" t="s">
        <v>46</v>
      </c>
      <c r="F587" t="s">
        <v>19</v>
      </c>
      <c r="G587">
        <v>269943</v>
      </c>
      <c r="H587" s="1">
        <v>42886</v>
      </c>
      <c r="I587" s="2">
        <v>967.02</v>
      </c>
      <c r="J587" s="2"/>
      <c r="K587" s="2">
        <v>967.02</v>
      </c>
      <c r="L587" t="s">
        <v>20</v>
      </c>
      <c r="M587" t="s">
        <v>21</v>
      </c>
      <c r="N587" t="s">
        <v>22</v>
      </c>
      <c r="O587" t="s">
        <v>47</v>
      </c>
      <c r="P587" t="s">
        <v>349</v>
      </c>
      <c r="Q587" t="s">
        <v>350</v>
      </c>
      <c r="R587" t="s">
        <v>351</v>
      </c>
      <c r="S587">
        <f t="shared" si="9"/>
        <v>2017</v>
      </c>
    </row>
    <row r="588" spans="1:19" x14ac:dyDescent="0.25">
      <c r="A588">
        <v>345</v>
      </c>
      <c r="B588">
        <v>345102</v>
      </c>
      <c r="C588">
        <v>6146</v>
      </c>
      <c r="E588" t="s">
        <v>46</v>
      </c>
      <c r="F588" t="s">
        <v>19</v>
      </c>
      <c r="G588">
        <v>269943</v>
      </c>
      <c r="H588" s="1">
        <v>42855</v>
      </c>
      <c r="I588" s="2">
        <v>880.67</v>
      </c>
      <c r="J588" s="2"/>
      <c r="K588" s="2">
        <v>880.67</v>
      </c>
      <c r="L588" t="s">
        <v>20</v>
      </c>
      <c r="M588" t="s">
        <v>21</v>
      </c>
      <c r="N588" t="s">
        <v>22</v>
      </c>
      <c r="O588" t="s">
        <v>47</v>
      </c>
      <c r="P588" t="s">
        <v>349</v>
      </c>
      <c r="Q588" t="s">
        <v>350</v>
      </c>
      <c r="R588" t="s">
        <v>351</v>
      </c>
      <c r="S588">
        <f t="shared" si="9"/>
        <v>2017</v>
      </c>
    </row>
    <row r="589" spans="1:19" x14ac:dyDescent="0.25">
      <c r="A589">
        <v>345</v>
      </c>
      <c r="B589">
        <v>345102</v>
      </c>
      <c r="C589">
        <v>6146</v>
      </c>
      <c r="E589" t="s">
        <v>46</v>
      </c>
      <c r="F589" t="s">
        <v>19</v>
      </c>
      <c r="G589">
        <v>269943</v>
      </c>
      <c r="H589" s="1">
        <v>42825</v>
      </c>
      <c r="I589" s="2">
        <v>949.83</v>
      </c>
      <c r="J589" s="2"/>
      <c r="K589" s="2">
        <v>949.83</v>
      </c>
      <c r="L589" t="s">
        <v>20</v>
      </c>
      <c r="M589" t="s">
        <v>21</v>
      </c>
      <c r="N589" t="s">
        <v>22</v>
      </c>
      <c r="O589" t="s">
        <v>47</v>
      </c>
      <c r="P589" t="s">
        <v>349</v>
      </c>
      <c r="Q589" t="s">
        <v>350</v>
      </c>
      <c r="R589" t="s">
        <v>351</v>
      </c>
      <c r="S589">
        <f t="shared" si="9"/>
        <v>2017</v>
      </c>
    </row>
    <row r="590" spans="1:19" x14ac:dyDescent="0.25">
      <c r="A590">
        <v>345</v>
      </c>
      <c r="B590">
        <v>345102</v>
      </c>
      <c r="C590">
        <v>6146</v>
      </c>
      <c r="E590" t="s">
        <v>46</v>
      </c>
      <c r="F590" t="s">
        <v>19</v>
      </c>
      <c r="G590">
        <v>269943</v>
      </c>
      <c r="H590" s="1">
        <v>42794</v>
      </c>
      <c r="I590" s="2">
        <v>947.71</v>
      </c>
      <c r="J590" s="2"/>
      <c r="K590" s="2">
        <v>947.71</v>
      </c>
      <c r="L590" t="s">
        <v>20</v>
      </c>
      <c r="M590" t="s">
        <v>21</v>
      </c>
      <c r="N590" t="s">
        <v>22</v>
      </c>
      <c r="O590" t="s">
        <v>47</v>
      </c>
      <c r="P590" t="s">
        <v>349</v>
      </c>
      <c r="Q590" t="s">
        <v>350</v>
      </c>
      <c r="R590" t="s">
        <v>351</v>
      </c>
      <c r="S590">
        <f t="shared" si="9"/>
        <v>2017</v>
      </c>
    </row>
    <row r="591" spans="1:19" x14ac:dyDescent="0.25">
      <c r="A591">
        <v>345</v>
      </c>
      <c r="B591">
        <v>345102</v>
      </c>
      <c r="C591">
        <v>6146</v>
      </c>
      <c r="E591" t="s">
        <v>46</v>
      </c>
      <c r="F591" t="s">
        <v>19</v>
      </c>
      <c r="G591">
        <v>269943</v>
      </c>
      <c r="H591" s="1">
        <v>42766</v>
      </c>
      <c r="I591" s="2">
        <v>947.81</v>
      </c>
      <c r="J591" s="2"/>
      <c r="K591" s="2">
        <v>947.81</v>
      </c>
      <c r="L591" t="s">
        <v>20</v>
      </c>
      <c r="M591" t="s">
        <v>21</v>
      </c>
      <c r="N591" t="s">
        <v>22</v>
      </c>
      <c r="O591" t="s">
        <v>47</v>
      </c>
      <c r="P591" t="s">
        <v>349</v>
      </c>
      <c r="Q591" t="s">
        <v>350</v>
      </c>
      <c r="R591" t="s">
        <v>351</v>
      </c>
      <c r="S591">
        <f t="shared" si="9"/>
        <v>2017</v>
      </c>
    </row>
    <row r="592" spans="1:19" x14ac:dyDescent="0.25">
      <c r="A592">
        <v>345</v>
      </c>
      <c r="B592">
        <v>345102</v>
      </c>
      <c r="C592">
        <v>6146</v>
      </c>
      <c r="E592" t="s">
        <v>46</v>
      </c>
      <c r="F592" t="s">
        <v>19</v>
      </c>
      <c r="G592">
        <v>269943</v>
      </c>
      <c r="H592" s="1">
        <v>42735</v>
      </c>
      <c r="I592" s="2">
        <v>966.13</v>
      </c>
      <c r="J592" s="2"/>
      <c r="K592" s="2">
        <v>966.13</v>
      </c>
      <c r="L592" t="s">
        <v>20</v>
      </c>
      <c r="M592" t="s">
        <v>21</v>
      </c>
      <c r="N592" t="s">
        <v>22</v>
      </c>
      <c r="O592" t="s">
        <v>47</v>
      </c>
      <c r="P592" t="s">
        <v>349</v>
      </c>
      <c r="Q592" t="s">
        <v>350</v>
      </c>
      <c r="R592" t="s">
        <v>351</v>
      </c>
      <c r="S592">
        <f t="shared" si="9"/>
        <v>2016</v>
      </c>
    </row>
    <row r="593" spans="1:19" x14ac:dyDescent="0.25">
      <c r="A593">
        <v>345</v>
      </c>
      <c r="B593">
        <v>345102</v>
      </c>
      <c r="C593">
        <v>6146</v>
      </c>
      <c r="E593" t="s">
        <v>46</v>
      </c>
      <c r="F593" t="s">
        <v>19</v>
      </c>
      <c r="G593">
        <v>269943</v>
      </c>
      <c r="H593" s="1">
        <v>42704</v>
      </c>
      <c r="I593" s="2">
        <v>968.88</v>
      </c>
      <c r="J593" s="2"/>
      <c r="K593" s="2">
        <v>968.88</v>
      </c>
      <c r="L593" t="s">
        <v>20</v>
      </c>
      <c r="M593" t="s">
        <v>21</v>
      </c>
      <c r="N593" t="s">
        <v>22</v>
      </c>
      <c r="O593" t="s">
        <v>47</v>
      </c>
      <c r="P593" t="s">
        <v>349</v>
      </c>
      <c r="Q593" t="s">
        <v>350</v>
      </c>
      <c r="R593" t="s">
        <v>351</v>
      </c>
      <c r="S593">
        <f t="shared" si="9"/>
        <v>2016</v>
      </c>
    </row>
    <row r="594" spans="1:19" x14ac:dyDescent="0.25">
      <c r="A594">
        <v>345</v>
      </c>
      <c r="B594">
        <v>345102</v>
      </c>
      <c r="C594">
        <v>6146</v>
      </c>
      <c r="E594" t="s">
        <v>46</v>
      </c>
      <c r="F594" t="s">
        <v>19</v>
      </c>
      <c r="G594">
        <v>269943</v>
      </c>
      <c r="H594" s="1">
        <v>42674</v>
      </c>
      <c r="I594" s="2">
        <v>938.83</v>
      </c>
      <c r="J594" s="2"/>
      <c r="K594" s="2">
        <v>938.83</v>
      </c>
      <c r="L594" t="s">
        <v>20</v>
      </c>
      <c r="M594" t="s">
        <v>21</v>
      </c>
      <c r="N594" t="s">
        <v>22</v>
      </c>
      <c r="O594" t="s">
        <v>47</v>
      </c>
      <c r="P594" t="s">
        <v>349</v>
      </c>
      <c r="Q594" t="s">
        <v>350</v>
      </c>
      <c r="R594" t="s">
        <v>351</v>
      </c>
      <c r="S594">
        <f t="shared" si="9"/>
        <v>2016</v>
      </c>
    </row>
    <row r="595" spans="1:19" x14ac:dyDescent="0.25">
      <c r="A595">
        <v>345</v>
      </c>
      <c r="B595">
        <v>345102</v>
      </c>
      <c r="C595">
        <v>6146</v>
      </c>
      <c r="E595" t="s">
        <v>46</v>
      </c>
      <c r="F595" t="s">
        <v>19</v>
      </c>
      <c r="G595">
        <v>269943</v>
      </c>
      <c r="H595" s="1">
        <v>42643</v>
      </c>
      <c r="I595" s="2">
        <v>971.45</v>
      </c>
      <c r="J595" s="2"/>
      <c r="K595" s="2">
        <v>971.45</v>
      </c>
      <c r="L595" t="s">
        <v>20</v>
      </c>
      <c r="M595" t="s">
        <v>21</v>
      </c>
      <c r="N595" t="s">
        <v>22</v>
      </c>
      <c r="O595" t="s">
        <v>47</v>
      </c>
      <c r="P595" t="s">
        <v>349</v>
      </c>
      <c r="Q595" t="s">
        <v>350</v>
      </c>
      <c r="R595" t="s">
        <v>351</v>
      </c>
      <c r="S595">
        <f t="shared" si="9"/>
        <v>2016</v>
      </c>
    </row>
    <row r="596" spans="1:19" x14ac:dyDescent="0.25">
      <c r="A596">
        <v>345</v>
      </c>
      <c r="B596">
        <v>345102</v>
      </c>
      <c r="C596">
        <v>6146</v>
      </c>
      <c r="E596" t="s">
        <v>46</v>
      </c>
      <c r="F596" t="s">
        <v>19</v>
      </c>
      <c r="G596">
        <v>269943</v>
      </c>
      <c r="H596" s="1">
        <v>42613</v>
      </c>
      <c r="I596" s="2">
        <v>993.28</v>
      </c>
      <c r="J596" s="2"/>
      <c r="K596" s="2">
        <v>993.28</v>
      </c>
      <c r="L596" t="s">
        <v>20</v>
      </c>
      <c r="M596" t="s">
        <v>21</v>
      </c>
      <c r="N596" t="s">
        <v>22</v>
      </c>
      <c r="O596" t="s">
        <v>47</v>
      </c>
      <c r="P596" t="s">
        <v>349</v>
      </c>
      <c r="Q596" t="s">
        <v>350</v>
      </c>
      <c r="R596" t="s">
        <v>351</v>
      </c>
      <c r="S596">
        <f t="shared" si="9"/>
        <v>2016</v>
      </c>
    </row>
    <row r="597" spans="1:19" x14ac:dyDescent="0.25">
      <c r="A597">
        <v>345</v>
      </c>
      <c r="B597">
        <v>345102</v>
      </c>
      <c r="C597">
        <v>6146</v>
      </c>
      <c r="E597" t="s">
        <v>46</v>
      </c>
      <c r="F597" t="s">
        <v>19</v>
      </c>
      <c r="G597">
        <v>269943</v>
      </c>
      <c r="H597" s="1">
        <v>42582</v>
      </c>
      <c r="I597" s="2">
        <v>951.59</v>
      </c>
      <c r="J597" s="2"/>
      <c r="K597" s="2">
        <v>951.59</v>
      </c>
      <c r="L597" t="s">
        <v>20</v>
      </c>
      <c r="M597" t="s">
        <v>21</v>
      </c>
      <c r="N597" t="s">
        <v>22</v>
      </c>
      <c r="O597" t="s">
        <v>47</v>
      </c>
      <c r="P597" t="s">
        <v>349</v>
      </c>
      <c r="Q597" t="s">
        <v>350</v>
      </c>
      <c r="R597" t="s">
        <v>351</v>
      </c>
      <c r="S597">
        <f t="shared" si="9"/>
        <v>2016</v>
      </c>
    </row>
    <row r="598" spans="1:19" x14ac:dyDescent="0.25">
      <c r="A598">
        <v>345</v>
      </c>
      <c r="B598">
        <v>345102</v>
      </c>
      <c r="C598">
        <v>6146</v>
      </c>
      <c r="E598" t="s">
        <v>46</v>
      </c>
      <c r="F598" t="s">
        <v>19</v>
      </c>
      <c r="G598">
        <v>269943</v>
      </c>
      <c r="H598" s="1">
        <v>42551</v>
      </c>
      <c r="I598" s="2">
        <v>958.49</v>
      </c>
      <c r="J598" s="2"/>
      <c r="K598" s="2">
        <v>958.49</v>
      </c>
      <c r="L598" t="s">
        <v>20</v>
      </c>
      <c r="M598" t="s">
        <v>21</v>
      </c>
      <c r="N598" t="s">
        <v>22</v>
      </c>
      <c r="O598" t="s">
        <v>47</v>
      </c>
      <c r="P598" t="s">
        <v>349</v>
      </c>
      <c r="Q598" t="s">
        <v>350</v>
      </c>
      <c r="R598" t="s">
        <v>351</v>
      </c>
      <c r="S598">
        <f t="shared" si="9"/>
        <v>2016</v>
      </c>
    </row>
    <row r="599" spans="1:19" x14ac:dyDescent="0.25">
      <c r="A599">
        <v>345</v>
      </c>
      <c r="B599">
        <v>345102</v>
      </c>
      <c r="C599">
        <v>6146</v>
      </c>
      <c r="E599" t="s">
        <v>46</v>
      </c>
      <c r="F599" t="s">
        <v>19</v>
      </c>
      <c r="G599">
        <v>269943</v>
      </c>
      <c r="H599" s="1">
        <v>42521</v>
      </c>
      <c r="I599" s="2">
        <v>958.6</v>
      </c>
      <c r="J599" s="2"/>
      <c r="K599" s="2">
        <v>958.6</v>
      </c>
      <c r="L599" t="s">
        <v>20</v>
      </c>
      <c r="M599" t="s">
        <v>21</v>
      </c>
      <c r="N599" t="s">
        <v>22</v>
      </c>
      <c r="O599" t="s">
        <v>47</v>
      </c>
      <c r="P599" t="s">
        <v>349</v>
      </c>
      <c r="Q599" t="s">
        <v>350</v>
      </c>
      <c r="R599" t="s">
        <v>351</v>
      </c>
      <c r="S599">
        <f t="shared" si="9"/>
        <v>2016</v>
      </c>
    </row>
    <row r="600" spans="1:19" x14ac:dyDescent="0.25">
      <c r="A600">
        <v>345</v>
      </c>
      <c r="B600">
        <v>345102</v>
      </c>
      <c r="C600">
        <v>6146</v>
      </c>
      <c r="E600" t="s">
        <v>46</v>
      </c>
      <c r="F600" t="s">
        <v>19</v>
      </c>
      <c r="G600">
        <v>269943</v>
      </c>
      <c r="H600" s="1">
        <v>42490</v>
      </c>
      <c r="I600" s="2">
        <v>1000.54</v>
      </c>
      <c r="J600" s="2"/>
      <c r="K600" s="2">
        <v>1000.54</v>
      </c>
      <c r="L600" t="s">
        <v>20</v>
      </c>
      <c r="M600" t="s">
        <v>21</v>
      </c>
      <c r="N600" t="s">
        <v>22</v>
      </c>
      <c r="O600" t="s">
        <v>47</v>
      </c>
      <c r="P600" t="s">
        <v>349</v>
      </c>
      <c r="Q600" t="s">
        <v>350</v>
      </c>
      <c r="R600" t="s">
        <v>351</v>
      </c>
      <c r="S600">
        <f t="shared" si="9"/>
        <v>2016</v>
      </c>
    </row>
    <row r="601" spans="1:19" x14ac:dyDescent="0.25">
      <c r="A601">
        <v>345</v>
      </c>
      <c r="B601">
        <v>345102</v>
      </c>
      <c r="C601">
        <v>6146</v>
      </c>
      <c r="E601" t="s">
        <v>46</v>
      </c>
      <c r="F601" t="s">
        <v>19</v>
      </c>
      <c r="G601">
        <v>269943</v>
      </c>
      <c r="H601" s="1">
        <v>42460</v>
      </c>
      <c r="I601" s="2">
        <v>921.81</v>
      </c>
      <c r="J601" s="2"/>
      <c r="K601" s="2">
        <v>921.81</v>
      </c>
      <c r="L601" t="s">
        <v>20</v>
      </c>
      <c r="M601" t="s">
        <v>21</v>
      </c>
      <c r="N601" t="s">
        <v>22</v>
      </c>
      <c r="O601" t="s">
        <v>47</v>
      </c>
      <c r="P601" t="s">
        <v>349</v>
      </c>
      <c r="Q601" t="s">
        <v>350</v>
      </c>
      <c r="R601" t="s">
        <v>351</v>
      </c>
      <c r="S601">
        <f t="shared" si="9"/>
        <v>2016</v>
      </c>
    </row>
    <row r="602" spans="1:19" x14ac:dyDescent="0.25">
      <c r="A602">
        <v>345</v>
      </c>
      <c r="B602">
        <v>345102</v>
      </c>
      <c r="C602">
        <v>6146</v>
      </c>
      <c r="E602" t="s">
        <v>46</v>
      </c>
      <c r="F602" t="s">
        <v>19</v>
      </c>
      <c r="G602">
        <v>269943</v>
      </c>
      <c r="H602" s="1">
        <v>42429</v>
      </c>
      <c r="I602" s="2">
        <v>892.19</v>
      </c>
      <c r="J602" s="2"/>
      <c r="K602" s="2">
        <v>892.19</v>
      </c>
      <c r="L602" t="s">
        <v>20</v>
      </c>
      <c r="M602" t="s">
        <v>21</v>
      </c>
      <c r="N602" t="s">
        <v>22</v>
      </c>
      <c r="O602" t="s">
        <v>47</v>
      </c>
      <c r="P602" t="s">
        <v>349</v>
      </c>
      <c r="Q602" t="s">
        <v>350</v>
      </c>
      <c r="R602" t="s">
        <v>351</v>
      </c>
      <c r="S602">
        <f t="shared" si="9"/>
        <v>2016</v>
      </c>
    </row>
    <row r="603" spans="1:19" x14ac:dyDescent="0.25">
      <c r="A603">
        <v>345</v>
      </c>
      <c r="B603">
        <v>345102</v>
      </c>
      <c r="C603">
        <v>6146</v>
      </c>
      <c r="E603" t="s">
        <v>46</v>
      </c>
      <c r="F603" t="s">
        <v>19</v>
      </c>
      <c r="G603">
        <v>269943</v>
      </c>
      <c r="H603" s="1">
        <v>42400</v>
      </c>
      <c r="I603" s="2">
        <v>882.49</v>
      </c>
      <c r="J603" s="2"/>
      <c r="K603" s="2">
        <v>882.49</v>
      </c>
      <c r="L603" t="s">
        <v>20</v>
      </c>
      <c r="M603" t="s">
        <v>21</v>
      </c>
      <c r="N603" t="s">
        <v>22</v>
      </c>
      <c r="O603" t="s">
        <v>47</v>
      </c>
      <c r="P603" t="s">
        <v>349</v>
      </c>
      <c r="Q603" t="s">
        <v>350</v>
      </c>
      <c r="R603" t="s">
        <v>351</v>
      </c>
      <c r="S603">
        <f t="shared" si="9"/>
        <v>2016</v>
      </c>
    </row>
    <row r="604" spans="1:19" x14ac:dyDescent="0.25">
      <c r="A604">
        <v>345</v>
      </c>
      <c r="B604">
        <v>345101</v>
      </c>
      <c r="C604">
        <v>6150</v>
      </c>
      <c r="E604" t="s">
        <v>357</v>
      </c>
      <c r="F604" t="s">
        <v>19</v>
      </c>
      <c r="G604">
        <v>357812</v>
      </c>
      <c r="H604" s="1">
        <v>43100</v>
      </c>
      <c r="I604" s="2"/>
      <c r="J604" s="2">
        <v>-40.69</v>
      </c>
      <c r="K604" s="2">
        <v>-40.69</v>
      </c>
      <c r="L604" t="s">
        <v>20</v>
      </c>
      <c r="M604" t="s">
        <v>21</v>
      </c>
      <c r="N604" t="s">
        <v>22</v>
      </c>
      <c r="O604" t="s">
        <v>48</v>
      </c>
      <c r="P604" t="s">
        <v>349</v>
      </c>
      <c r="Q604" t="s">
        <v>350</v>
      </c>
      <c r="R604" t="s">
        <v>351</v>
      </c>
      <c r="S604">
        <f t="shared" si="9"/>
        <v>2017</v>
      </c>
    </row>
    <row r="605" spans="1:19" x14ac:dyDescent="0.25">
      <c r="A605">
        <v>345</v>
      </c>
      <c r="B605">
        <v>345101</v>
      </c>
      <c r="C605">
        <v>6150</v>
      </c>
      <c r="E605" t="s">
        <v>49</v>
      </c>
      <c r="F605" t="s">
        <v>19</v>
      </c>
      <c r="G605">
        <v>292205</v>
      </c>
      <c r="H605" s="1">
        <v>43100</v>
      </c>
      <c r="I605" s="2">
        <v>14.14</v>
      </c>
      <c r="J605" s="2"/>
      <c r="K605" s="2">
        <v>14.14</v>
      </c>
      <c r="L605" t="s">
        <v>20</v>
      </c>
      <c r="M605" t="s">
        <v>21</v>
      </c>
      <c r="N605" t="s">
        <v>22</v>
      </c>
      <c r="O605" t="s">
        <v>48</v>
      </c>
      <c r="P605" t="s">
        <v>349</v>
      </c>
      <c r="Q605" t="s">
        <v>350</v>
      </c>
      <c r="R605" t="s">
        <v>351</v>
      </c>
      <c r="S605">
        <f t="shared" si="9"/>
        <v>2017</v>
      </c>
    </row>
    <row r="606" spans="1:19" x14ac:dyDescent="0.25">
      <c r="A606">
        <v>345</v>
      </c>
      <c r="B606">
        <v>345101</v>
      </c>
      <c r="C606">
        <v>6150</v>
      </c>
      <c r="E606" t="s">
        <v>358</v>
      </c>
      <c r="F606" t="s">
        <v>19</v>
      </c>
      <c r="G606">
        <v>248447</v>
      </c>
      <c r="H606" s="1">
        <v>43100</v>
      </c>
      <c r="I606" s="2">
        <v>277.23</v>
      </c>
      <c r="J606" s="2"/>
      <c r="K606" s="2">
        <v>277.23</v>
      </c>
      <c r="L606" t="s">
        <v>20</v>
      </c>
      <c r="M606" t="s">
        <v>21</v>
      </c>
      <c r="N606" t="s">
        <v>22</v>
      </c>
      <c r="O606" t="s">
        <v>48</v>
      </c>
      <c r="P606" t="s">
        <v>349</v>
      </c>
      <c r="Q606" t="s">
        <v>350</v>
      </c>
      <c r="R606" t="s">
        <v>351</v>
      </c>
      <c r="S606">
        <f t="shared" si="9"/>
        <v>2017</v>
      </c>
    </row>
    <row r="607" spans="1:19" x14ac:dyDescent="0.25">
      <c r="A607">
        <v>345</v>
      </c>
      <c r="B607">
        <v>345101</v>
      </c>
      <c r="C607">
        <v>6150</v>
      </c>
      <c r="E607" t="s">
        <v>358</v>
      </c>
      <c r="F607" t="s">
        <v>19</v>
      </c>
      <c r="G607">
        <v>248447</v>
      </c>
      <c r="H607" s="1">
        <v>43069</v>
      </c>
      <c r="I607" s="2">
        <v>291.92</v>
      </c>
      <c r="J607" s="2"/>
      <c r="K607" s="2">
        <v>291.92</v>
      </c>
      <c r="L607" t="s">
        <v>20</v>
      </c>
      <c r="M607" t="s">
        <v>21</v>
      </c>
      <c r="N607" t="s">
        <v>22</v>
      </c>
      <c r="O607" t="s">
        <v>48</v>
      </c>
      <c r="P607" t="s">
        <v>349</v>
      </c>
      <c r="Q607" t="s">
        <v>350</v>
      </c>
      <c r="R607" t="s">
        <v>351</v>
      </c>
      <c r="S607">
        <f t="shared" si="9"/>
        <v>2017</v>
      </c>
    </row>
    <row r="608" spans="1:19" x14ac:dyDescent="0.25">
      <c r="A608">
        <v>345</v>
      </c>
      <c r="B608">
        <v>345101</v>
      </c>
      <c r="C608">
        <v>6150</v>
      </c>
      <c r="E608" t="s">
        <v>49</v>
      </c>
      <c r="F608" t="s">
        <v>19</v>
      </c>
      <c r="G608">
        <v>292205</v>
      </c>
      <c r="H608" s="1">
        <v>43069</v>
      </c>
      <c r="I608" s="2">
        <v>3.29</v>
      </c>
      <c r="J608" s="2"/>
      <c r="K608" s="2">
        <v>3.29</v>
      </c>
      <c r="L608" t="s">
        <v>20</v>
      </c>
      <c r="M608" t="s">
        <v>21</v>
      </c>
      <c r="N608" t="s">
        <v>22</v>
      </c>
      <c r="O608" t="s">
        <v>48</v>
      </c>
      <c r="P608" t="s">
        <v>349</v>
      </c>
      <c r="Q608" t="s">
        <v>350</v>
      </c>
      <c r="R608" t="s">
        <v>351</v>
      </c>
      <c r="S608">
        <f t="shared" si="9"/>
        <v>2017</v>
      </c>
    </row>
    <row r="609" spans="1:19" x14ac:dyDescent="0.25">
      <c r="A609">
        <v>345</v>
      </c>
      <c r="B609">
        <v>345101</v>
      </c>
      <c r="C609">
        <v>6150</v>
      </c>
      <c r="E609" t="s">
        <v>359</v>
      </c>
      <c r="F609" t="s">
        <v>19</v>
      </c>
      <c r="G609">
        <v>7306</v>
      </c>
      <c r="H609" s="1">
        <v>43069</v>
      </c>
      <c r="I609" s="2"/>
      <c r="J609" s="2">
        <v>-1.71</v>
      </c>
      <c r="K609" s="2">
        <v>-1.71</v>
      </c>
      <c r="L609" t="s">
        <v>20</v>
      </c>
      <c r="M609" t="s">
        <v>21</v>
      </c>
      <c r="N609" t="s">
        <v>22</v>
      </c>
      <c r="O609" t="s">
        <v>48</v>
      </c>
      <c r="P609" t="s">
        <v>349</v>
      </c>
      <c r="Q609" t="s">
        <v>350</v>
      </c>
      <c r="R609" t="s">
        <v>351</v>
      </c>
      <c r="S609">
        <f t="shared" si="9"/>
        <v>2017</v>
      </c>
    </row>
    <row r="610" spans="1:19" x14ac:dyDescent="0.25">
      <c r="A610">
        <v>345</v>
      </c>
      <c r="B610">
        <v>345101</v>
      </c>
      <c r="C610">
        <v>6150</v>
      </c>
      <c r="E610" t="s">
        <v>358</v>
      </c>
      <c r="F610" t="s">
        <v>19</v>
      </c>
      <c r="G610">
        <v>248447</v>
      </c>
      <c r="H610" s="1">
        <v>43039</v>
      </c>
      <c r="I610" s="2">
        <v>268.05</v>
      </c>
      <c r="J610" s="2"/>
      <c r="K610" s="2">
        <v>268.05</v>
      </c>
      <c r="L610" t="s">
        <v>20</v>
      </c>
      <c r="M610" t="s">
        <v>21</v>
      </c>
      <c r="N610" t="s">
        <v>22</v>
      </c>
      <c r="O610" t="s">
        <v>48</v>
      </c>
      <c r="P610" t="s">
        <v>349</v>
      </c>
      <c r="Q610" t="s">
        <v>350</v>
      </c>
      <c r="R610" t="s">
        <v>351</v>
      </c>
      <c r="S610">
        <f t="shared" si="9"/>
        <v>2017</v>
      </c>
    </row>
    <row r="611" spans="1:19" x14ac:dyDescent="0.25">
      <c r="A611">
        <v>345</v>
      </c>
      <c r="B611">
        <v>345101</v>
      </c>
      <c r="C611">
        <v>6150</v>
      </c>
      <c r="E611" t="s">
        <v>357</v>
      </c>
      <c r="F611" t="s">
        <v>19</v>
      </c>
      <c r="G611">
        <v>357812</v>
      </c>
      <c r="H611" s="1">
        <v>43039</v>
      </c>
      <c r="I611" s="2">
        <v>7.68</v>
      </c>
      <c r="J611" s="2"/>
      <c r="K611" s="2">
        <v>7.68</v>
      </c>
      <c r="L611" t="s">
        <v>20</v>
      </c>
      <c r="M611" t="s">
        <v>21</v>
      </c>
      <c r="N611" t="s">
        <v>22</v>
      </c>
      <c r="O611" t="s">
        <v>48</v>
      </c>
      <c r="P611" t="s">
        <v>349</v>
      </c>
      <c r="Q611" t="s">
        <v>350</v>
      </c>
      <c r="R611" t="s">
        <v>351</v>
      </c>
      <c r="S611">
        <f t="shared" si="9"/>
        <v>2017</v>
      </c>
    </row>
    <row r="612" spans="1:19" x14ac:dyDescent="0.25">
      <c r="A612">
        <v>345</v>
      </c>
      <c r="B612">
        <v>345101</v>
      </c>
      <c r="C612">
        <v>6150</v>
      </c>
      <c r="E612" t="s">
        <v>49</v>
      </c>
      <c r="F612" t="s">
        <v>19</v>
      </c>
      <c r="G612">
        <v>292205</v>
      </c>
      <c r="H612" s="1">
        <v>43039</v>
      </c>
      <c r="I612" s="2">
        <v>45.41</v>
      </c>
      <c r="J612" s="2"/>
      <c r="K612" s="2">
        <v>45.41</v>
      </c>
      <c r="L612" t="s">
        <v>20</v>
      </c>
      <c r="M612" t="s">
        <v>21</v>
      </c>
      <c r="N612" t="s">
        <v>22</v>
      </c>
      <c r="O612" t="s">
        <v>48</v>
      </c>
      <c r="P612" t="s">
        <v>349</v>
      </c>
      <c r="Q612" t="s">
        <v>350</v>
      </c>
      <c r="R612" t="s">
        <v>351</v>
      </c>
      <c r="S612">
        <f t="shared" si="9"/>
        <v>2017</v>
      </c>
    </row>
    <row r="613" spans="1:19" x14ac:dyDescent="0.25">
      <c r="A613">
        <v>345</v>
      </c>
      <c r="B613">
        <v>345101</v>
      </c>
      <c r="C613">
        <v>6150</v>
      </c>
      <c r="E613" t="s">
        <v>358</v>
      </c>
      <c r="F613" t="s">
        <v>19</v>
      </c>
      <c r="G613">
        <v>248447</v>
      </c>
      <c r="H613" s="1">
        <v>43008</v>
      </c>
      <c r="I613" s="2">
        <v>290.39999999999998</v>
      </c>
      <c r="J613" s="2"/>
      <c r="K613" s="2">
        <v>290.39999999999998</v>
      </c>
      <c r="L613" t="s">
        <v>20</v>
      </c>
      <c r="M613" t="s">
        <v>21</v>
      </c>
      <c r="N613" t="s">
        <v>22</v>
      </c>
      <c r="O613" t="s">
        <v>48</v>
      </c>
      <c r="P613" t="s">
        <v>349</v>
      </c>
      <c r="Q613" t="s">
        <v>350</v>
      </c>
      <c r="R613" t="s">
        <v>351</v>
      </c>
      <c r="S613">
        <f t="shared" si="9"/>
        <v>2017</v>
      </c>
    </row>
    <row r="614" spans="1:19" x14ac:dyDescent="0.25">
      <c r="A614">
        <v>345</v>
      </c>
      <c r="B614">
        <v>345101</v>
      </c>
      <c r="C614">
        <v>6150</v>
      </c>
      <c r="E614" t="s">
        <v>357</v>
      </c>
      <c r="F614" t="s">
        <v>19</v>
      </c>
      <c r="G614">
        <v>357812</v>
      </c>
      <c r="H614" s="1">
        <v>43008</v>
      </c>
      <c r="I614" s="2">
        <v>9.61</v>
      </c>
      <c r="J614" s="2"/>
      <c r="K614" s="2">
        <v>9.61</v>
      </c>
      <c r="L614" t="s">
        <v>20</v>
      </c>
      <c r="M614" t="s">
        <v>21</v>
      </c>
      <c r="N614" t="s">
        <v>22</v>
      </c>
      <c r="O614" t="s">
        <v>48</v>
      </c>
      <c r="P614" t="s">
        <v>349</v>
      </c>
      <c r="Q614" t="s">
        <v>350</v>
      </c>
      <c r="R614" t="s">
        <v>351</v>
      </c>
      <c r="S614">
        <f t="shared" si="9"/>
        <v>2017</v>
      </c>
    </row>
    <row r="615" spans="1:19" x14ac:dyDescent="0.25">
      <c r="A615">
        <v>345</v>
      </c>
      <c r="B615">
        <v>345101</v>
      </c>
      <c r="C615">
        <v>6150</v>
      </c>
      <c r="E615" t="s">
        <v>49</v>
      </c>
      <c r="F615" t="s">
        <v>19</v>
      </c>
      <c r="G615">
        <v>292205</v>
      </c>
      <c r="H615" s="1">
        <v>43008</v>
      </c>
      <c r="I615" s="2">
        <v>12.85</v>
      </c>
      <c r="J615" s="2"/>
      <c r="K615" s="2">
        <v>12.85</v>
      </c>
      <c r="L615" t="s">
        <v>20</v>
      </c>
      <c r="M615" t="s">
        <v>21</v>
      </c>
      <c r="N615" t="s">
        <v>22</v>
      </c>
      <c r="O615" t="s">
        <v>48</v>
      </c>
      <c r="P615" t="s">
        <v>349</v>
      </c>
      <c r="Q615" t="s">
        <v>350</v>
      </c>
      <c r="R615" t="s">
        <v>351</v>
      </c>
      <c r="S615">
        <f t="shared" si="9"/>
        <v>2017</v>
      </c>
    </row>
    <row r="616" spans="1:19" x14ac:dyDescent="0.25">
      <c r="A616">
        <v>345</v>
      </c>
      <c r="B616">
        <v>345101</v>
      </c>
      <c r="C616">
        <v>6150</v>
      </c>
      <c r="E616" t="s">
        <v>357</v>
      </c>
      <c r="F616" t="s">
        <v>19</v>
      </c>
      <c r="G616">
        <v>357812</v>
      </c>
      <c r="H616" s="1">
        <v>42978</v>
      </c>
      <c r="I616" s="2">
        <v>75.14</v>
      </c>
      <c r="J616" s="2"/>
      <c r="K616" s="2">
        <v>75.14</v>
      </c>
      <c r="L616" t="s">
        <v>20</v>
      </c>
      <c r="M616" t="s">
        <v>21</v>
      </c>
      <c r="N616" t="s">
        <v>22</v>
      </c>
      <c r="O616" t="s">
        <v>48</v>
      </c>
      <c r="P616" t="s">
        <v>349</v>
      </c>
      <c r="Q616" t="s">
        <v>350</v>
      </c>
      <c r="R616" t="s">
        <v>351</v>
      </c>
      <c r="S616">
        <f t="shared" si="9"/>
        <v>2017</v>
      </c>
    </row>
    <row r="617" spans="1:19" x14ac:dyDescent="0.25">
      <c r="A617">
        <v>345</v>
      </c>
      <c r="B617">
        <v>345101</v>
      </c>
      <c r="C617">
        <v>6150</v>
      </c>
      <c r="E617" t="s">
        <v>49</v>
      </c>
      <c r="F617" t="s">
        <v>19</v>
      </c>
      <c r="G617">
        <v>292205</v>
      </c>
      <c r="H617" s="1">
        <v>42978</v>
      </c>
      <c r="I617" s="2">
        <v>35.46</v>
      </c>
      <c r="J617" s="2"/>
      <c r="K617" s="2">
        <v>35.46</v>
      </c>
      <c r="L617" t="s">
        <v>20</v>
      </c>
      <c r="M617" t="s">
        <v>21</v>
      </c>
      <c r="N617" t="s">
        <v>22</v>
      </c>
      <c r="O617" t="s">
        <v>48</v>
      </c>
      <c r="P617" t="s">
        <v>349</v>
      </c>
      <c r="Q617" t="s">
        <v>350</v>
      </c>
      <c r="R617" t="s">
        <v>351</v>
      </c>
      <c r="S617">
        <f t="shared" si="9"/>
        <v>2017</v>
      </c>
    </row>
    <row r="618" spans="1:19" x14ac:dyDescent="0.25">
      <c r="A618">
        <v>345</v>
      </c>
      <c r="B618">
        <v>345101</v>
      </c>
      <c r="C618">
        <v>6150</v>
      </c>
      <c r="E618" t="s">
        <v>358</v>
      </c>
      <c r="F618" t="s">
        <v>19</v>
      </c>
      <c r="G618">
        <v>248447</v>
      </c>
      <c r="H618" s="1">
        <v>42978</v>
      </c>
      <c r="I618" s="2">
        <v>173.93</v>
      </c>
      <c r="J618" s="2"/>
      <c r="K618" s="2">
        <v>173.93</v>
      </c>
      <c r="L618" t="s">
        <v>20</v>
      </c>
      <c r="M618" t="s">
        <v>21</v>
      </c>
      <c r="N618" t="s">
        <v>22</v>
      </c>
      <c r="O618" t="s">
        <v>48</v>
      </c>
      <c r="P618" t="s">
        <v>349</v>
      </c>
      <c r="Q618" t="s">
        <v>350</v>
      </c>
      <c r="R618" t="s">
        <v>351</v>
      </c>
      <c r="S618">
        <f t="shared" si="9"/>
        <v>2017</v>
      </c>
    </row>
    <row r="619" spans="1:19" x14ac:dyDescent="0.25">
      <c r="A619">
        <v>345</v>
      </c>
      <c r="B619">
        <v>345101</v>
      </c>
      <c r="C619">
        <v>6150</v>
      </c>
      <c r="E619" t="s">
        <v>49</v>
      </c>
      <c r="F619" t="s">
        <v>19</v>
      </c>
      <c r="G619">
        <v>292205</v>
      </c>
      <c r="H619" s="1">
        <v>42947</v>
      </c>
      <c r="I619" s="2">
        <v>2.14</v>
      </c>
      <c r="J619" s="2"/>
      <c r="K619" s="2">
        <v>2.14</v>
      </c>
      <c r="L619" t="s">
        <v>20</v>
      </c>
      <c r="M619" t="s">
        <v>21</v>
      </c>
      <c r="N619" t="s">
        <v>22</v>
      </c>
      <c r="O619" t="s">
        <v>48</v>
      </c>
      <c r="P619" t="s">
        <v>349</v>
      </c>
      <c r="Q619" t="s">
        <v>350</v>
      </c>
      <c r="R619" t="s">
        <v>351</v>
      </c>
      <c r="S619">
        <f t="shared" si="9"/>
        <v>2017</v>
      </c>
    </row>
    <row r="620" spans="1:19" x14ac:dyDescent="0.25">
      <c r="A620">
        <v>345</v>
      </c>
      <c r="B620">
        <v>345101</v>
      </c>
      <c r="C620">
        <v>6150</v>
      </c>
      <c r="E620" t="s">
        <v>357</v>
      </c>
      <c r="F620" t="s">
        <v>19</v>
      </c>
      <c r="G620">
        <v>357812</v>
      </c>
      <c r="H620" s="1">
        <v>42947</v>
      </c>
      <c r="I620" s="2">
        <v>45.8</v>
      </c>
      <c r="J620" s="2"/>
      <c r="K620" s="2">
        <v>45.8</v>
      </c>
      <c r="L620" t="s">
        <v>20</v>
      </c>
      <c r="M620" t="s">
        <v>21</v>
      </c>
      <c r="N620" t="s">
        <v>22</v>
      </c>
      <c r="O620" t="s">
        <v>48</v>
      </c>
      <c r="P620" t="s">
        <v>349</v>
      </c>
      <c r="Q620" t="s">
        <v>350</v>
      </c>
      <c r="R620" t="s">
        <v>351</v>
      </c>
      <c r="S620">
        <f t="shared" si="9"/>
        <v>2017</v>
      </c>
    </row>
    <row r="621" spans="1:19" x14ac:dyDescent="0.25">
      <c r="A621">
        <v>345</v>
      </c>
      <c r="B621">
        <v>345101</v>
      </c>
      <c r="C621">
        <v>6150</v>
      </c>
      <c r="E621" t="s">
        <v>49</v>
      </c>
      <c r="F621" t="s">
        <v>19</v>
      </c>
      <c r="G621">
        <v>292205</v>
      </c>
      <c r="H621" s="1">
        <v>42916</v>
      </c>
      <c r="I621" s="2">
        <v>5.71</v>
      </c>
      <c r="J621" s="2"/>
      <c r="K621" s="2">
        <v>5.71</v>
      </c>
      <c r="L621" t="s">
        <v>20</v>
      </c>
      <c r="M621" t="s">
        <v>21</v>
      </c>
      <c r="N621" t="s">
        <v>22</v>
      </c>
      <c r="O621" t="s">
        <v>48</v>
      </c>
      <c r="P621" t="s">
        <v>349</v>
      </c>
      <c r="Q621" t="s">
        <v>350</v>
      </c>
      <c r="R621" t="s">
        <v>351</v>
      </c>
      <c r="S621">
        <f t="shared" si="9"/>
        <v>2017</v>
      </c>
    </row>
    <row r="622" spans="1:19" x14ac:dyDescent="0.25">
      <c r="A622">
        <v>345</v>
      </c>
      <c r="B622">
        <v>345101</v>
      </c>
      <c r="C622">
        <v>6150</v>
      </c>
      <c r="E622" t="s">
        <v>357</v>
      </c>
      <c r="F622" t="s">
        <v>19</v>
      </c>
      <c r="G622">
        <v>357812</v>
      </c>
      <c r="H622" s="1">
        <v>42916</v>
      </c>
      <c r="I622" s="2">
        <v>7</v>
      </c>
      <c r="J622" s="2"/>
      <c r="K622" s="2">
        <v>7</v>
      </c>
      <c r="L622" t="s">
        <v>20</v>
      </c>
      <c r="M622" t="s">
        <v>21</v>
      </c>
      <c r="N622" t="s">
        <v>22</v>
      </c>
      <c r="O622" t="s">
        <v>48</v>
      </c>
      <c r="P622" t="s">
        <v>349</v>
      </c>
      <c r="Q622" t="s">
        <v>350</v>
      </c>
      <c r="R622" t="s">
        <v>351</v>
      </c>
      <c r="S622">
        <f t="shared" si="9"/>
        <v>2017</v>
      </c>
    </row>
    <row r="623" spans="1:19" x14ac:dyDescent="0.25">
      <c r="A623">
        <v>345</v>
      </c>
      <c r="B623">
        <v>345101</v>
      </c>
      <c r="C623">
        <v>6150</v>
      </c>
      <c r="E623" t="s">
        <v>360</v>
      </c>
      <c r="F623" t="s">
        <v>19</v>
      </c>
      <c r="G623">
        <v>7337</v>
      </c>
      <c r="H623" s="1">
        <v>42886</v>
      </c>
      <c r="I623" s="2"/>
      <c r="J623" s="2">
        <v>-13.91</v>
      </c>
      <c r="K623" s="2">
        <v>-13.91</v>
      </c>
      <c r="L623" t="s">
        <v>20</v>
      </c>
      <c r="M623" t="s">
        <v>21</v>
      </c>
      <c r="N623" t="s">
        <v>22</v>
      </c>
      <c r="O623" t="s">
        <v>48</v>
      </c>
      <c r="P623" t="s">
        <v>349</v>
      </c>
      <c r="Q623" t="s">
        <v>350</v>
      </c>
      <c r="R623" t="s">
        <v>351</v>
      </c>
      <c r="S623">
        <f t="shared" si="9"/>
        <v>2017</v>
      </c>
    </row>
    <row r="624" spans="1:19" x14ac:dyDescent="0.25">
      <c r="A624">
        <v>345</v>
      </c>
      <c r="B624">
        <v>345101</v>
      </c>
      <c r="C624">
        <v>6150</v>
      </c>
      <c r="E624" t="s">
        <v>49</v>
      </c>
      <c r="F624" t="s">
        <v>19</v>
      </c>
      <c r="G624">
        <v>292205</v>
      </c>
      <c r="H624" s="1">
        <v>42886</v>
      </c>
      <c r="I624" s="2">
        <v>25.36</v>
      </c>
      <c r="J624" s="2"/>
      <c r="K624" s="2">
        <v>25.36</v>
      </c>
      <c r="L624" t="s">
        <v>20</v>
      </c>
      <c r="M624" t="s">
        <v>21</v>
      </c>
      <c r="N624" t="s">
        <v>22</v>
      </c>
      <c r="O624" t="s">
        <v>48</v>
      </c>
      <c r="P624" t="s">
        <v>349</v>
      </c>
      <c r="Q624" t="s">
        <v>350</v>
      </c>
      <c r="R624" t="s">
        <v>351</v>
      </c>
      <c r="S624">
        <f t="shared" si="9"/>
        <v>2017</v>
      </c>
    </row>
    <row r="625" spans="1:19" x14ac:dyDescent="0.25">
      <c r="A625">
        <v>345</v>
      </c>
      <c r="B625">
        <v>345101</v>
      </c>
      <c r="C625">
        <v>6150</v>
      </c>
      <c r="E625" t="s">
        <v>49</v>
      </c>
      <c r="F625" t="s">
        <v>19</v>
      </c>
      <c r="G625">
        <v>292205</v>
      </c>
      <c r="H625" s="1">
        <v>42855</v>
      </c>
      <c r="I625" s="2">
        <v>11.31</v>
      </c>
      <c r="J625" s="2"/>
      <c r="K625" s="2">
        <v>11.31</v>
      </c>
      <c r="L625" t="s">
        <v>20</v>
      </c>
      <c r="M625" t="s">
        <v>21</v>
      </c>
      <c r="N625" t="s">
        <v>22</v>
      </c>
      <c r="O625" t="s">
        <v>48</v>
      </c>
      <c r="P625" t="s">
        <v>349</v>
      </c>
      <c r="Q625" t="s">
        <v>350</v>
      </c>
      <c r="R625" t="s">
        <v>351</v>
      </c>
      <c r="S625">
        <f t="shared" si="9"/>
        <v>2017</v>
      </c>
    </row>
    <row r="626" spans="1:19" x14ac:dyDescent="0.25">
      <c r="A626">
        <v>345</v>
      </c>
      <c r="B626">
        <v>345101</v>
      </c>
      <c r="C626">
        <v>6150</v>
      </c>
      <c r="E626" t="s">
        <v>49</v>
      </c>
      <c r="F626" t="s">
        <v>19</v>
      </c>
      <c r="G626">
        <v>292205</v>
      </c>
      <c r="H626" s="1">
        <v>42825</v>
      </c>
      <c r="I626" s="2">
        <v>0.37</v>
      </c>
      <c r="J626" s="2"/>
      <c r="K626" s="2">
        <v>0.37</v>
      </c>
      <c r="L626" t="s">
        <v>20</v>
      </c>
      <c r="M626" t="s">
        <v>21</v>
      </c>
      <c r="N626" t="s">
        <v>22</v>
      </c>
      <c r="O626" t="s">
        <v>48</v>
      </c>
      <c r="P626" t="s">
        <v>349</v>
      </c>
      <c r="Q626" t="s">
        <v>350</v>
      </c>
      <c r="R626" t="s">
        <v>351</v>
      </c>
      <c r="S626">
        <f t="shared" si="9"/>
        <v>2017</v>
      </c>
    </row>
    <row r="627" spans="1:19" x14ac:dyDescent="0.25">
      <c r="A627">
        <v>345</v>
      </c>
      <c r="B627">
        <v>345101</v>
      </c>
      <c r="C627">
        <v>6150</v>
      </c>
      <c r="E627" t="s">
        <v>49</v>
      </c>
      <c r="F627" t="s">
        <v>19</v>
      </c>
      <c r="G627">
        <v>292205</v>
      </c>
      <c r="H627" s="1">
        <v>42794</v>
      </c>
      <c r="I627" s="2">
        <v>23.33</v>
      </c>
      <c r="J627" s="2"/>
      <c r="K627" s="2">
        <v>23.33</v>
      </c>
      <c r="L627" t="s">
        <v>20</v>
      </c>
      <c r="M627" t="s">
        <v>21</v>
      </c>
      <c r="N627" t="s">
        <v>22</v>
      </c>
      <c r="O627" t="s">
        <v>48</v>
      </c>
      <c r="P627" t="s">
        <v>349</v>
      </c>
      <c r="Q627" t="s">
        <v>350</v>
      </c>
      <c r="R627" t="s">
        <v>351</v>
      </c>
      <c r="S627">
        <f t="shared" si="9"/>
        <v>2017</v>
      </c>
    </row>
    <row r="628" spans="1:19" x14ac:dyDescent="0.25">
      <c r="A628">
        <v>345</v>
      </c>
      <c r="B628">
        <v>345101</v>
      </c>
      <c r="C628">
        <v>6150</v>
      </c>
      <c r="E628" t="s">
        <v>49</v>
      </c>
      <c r="F628" t="s">
        <v>19</v>
      </c>
      <c r="G628">
        <v>292205</v>
      </c>
      <c r="H628" s="1">
        <v>42766</v>
      </c>
      <c r="I628" s="2">
        <v>29.18</v>
      </c>
      <c r="J628" s="2"/>
      <c r="K628" s="2">
        <v>29.18</v>
      </c>
      <c r="L628" t="s">
        <v>20</v>
      </c>
      <c r="M628" t="s">
        <v>21</v>
      </c>
      <c r="N628" t="s">
        <v>22</v>
      </c>
      <c r="O628" t="s">
        <v>48</v>
      </c>
      <c r="P628" t="s">
        <v>349</v>
      </c>
      <c r="Q628" t="s">
        <v>350</v>
      </c>
      <c r="R628" t="s">
        <v>351</v>
      </c>
      <c r="S628">
        <f t="shared" si="9"/>
        <v>2017</v>
      </c>
    </row>
    <row r="629" spans="1:19" x14ac:dyDescent="0.25">
      <c r="A629">
        <v>345</v>
      </c>
      <c r="B629">
        <v>345101</v>
      </c>
      <c r="C629">
        <v>6150</v>
      </c>
      <c r="E629" t="s">
        <v>50</v>
      </c>
      <c r="F629" t="s">
        <v>19</v>
      </c>
      <c r="G629">
        <v>307651</v>
      </c>
      <c r="H629" s="1">
        <v>42766</v>
      </c>
      <c r="I629" s="2">
        <v>0.1</v>
      </c>
      <c r="J629" s="2"/>
      <c r="K629" s="2">
        <v>0.1</v>
      </c>
      <c r="L629" t="s">
        <v>20</v>
      </c>
      <c r="M629" t="s">
        <v>21</v>
      </c>
      <c r="N629" t="s">
        <v>22</v>
      </c>
      <c r="O629" t="s">
        <v>48</v>
      </c>
      <c r="P629" t="s">
        <v>349</v>
      </c>
      <c r="Q629" t="s">
        <v>350</v>
      </c>
      <c r="R629" t="s">
        <v>351</v>
      </c>
      <c r="S629">
        <f t="shared" si="9"/>
        <v>2017</v>
      </c>
    </row>
    <row r="630" spans="1:19" x14ac:dyDescent="0.25">
      <c r="A630">
        <v>345</v>
      </c>
      <c r="B630">
        <v>345101</v>
      </c>
      <c r="C630">
        <v>6150</v>
      </c>
      <c r="E630" t="s">
        <v>49</v>
      </c>
      <c r="F630" t="s">
        <v>19</v>
      </c>
      <c r="G630">
        <v>292205</v>
      </c>
      <c r="H630" s="1">
        <v>42704</v>
      </c>
      <c r="I630" s="2">
        <v>0.33</v>
      </c>
      <c r="J630" s="2"/>
      <c r="K630" s="2">
        <v>0.33</v>
      </c>
      <c r="L630" t="s">
        <v>20</v>
      </c>
      <c r="M630" t="s">
        <v>21</v>
      </c>
      <c r="N630" t="s">
        <v>22</v>
      </c>
      <c r="O630" t="s">
        <v>48</v>
      </c>
      <c r="P630" t="s">
        <v>349</v>
      </c>
      <c r="Q630" t="s">
        <v>350</v>
      </c>
      <c r="R630" t="s">
        <v>351</v>
      </c>
      <c r="S630">
        <f t="shared" si="9"/>
        <v>2016</v>
      </c>
    </row>
    <row r="631" spans="1:19" x14ac:dyDescent="0.25">
      <c r="A631">
        <v>345</v>
      </c>
      <c r="B631">
        <v>345101</v>
      </c>
      <c r="C631">
        <v>6150</v>
      </c>
      <c r="E631" t="s">
        <v>49</v>
      </c>
      <c r="F631" t="s">
        <v>19</v>
      </c>
      <c r="G631">
        <v>292205</v>
      </c>
      <c r="H631" s="1">
        <v>42643</v>
      </c>
      <c r="I631" s="2">
        <v>2.67</v>
      </c>
      <c r="J631" s="2"/>
      <c r="K631" s="2">
        <v>2.67</v>
      </c>
      <c r="L631" t="s">
        <v>20</v>
      </c>
      <c r="M631" t="s">
        <v>21</v>
      </c>
      <c r="N631" t="s">
        <v>22</v>
      </c>
      <c r="O631" t="s">
        <v>48</v>
      </c>
      <c r="P631" t="s">
        <v>349</v>
      </c>
      <c r="Q631" t="s">
        <v>350</v>
      </c>
      <c r="R631" t="s">
        <v>351</v>
      </c>
      <c r="S631">
        <f t="shared" si="9"/>
        <v>2016</v>
      </c>
    </row>
    <row r="632" spans="1:19" x14ac:dyDescent="0.25">
      <c r="A632">
        <v>345</v>
      </c>
      <c r="B632">
        <v>345101</v>
      </c>
      <c r="C632">
        <v>6150</v>
      </c>
      <c r="E632" t="s">
        <v>49</v>
      </c>
      <c r="F632" t="s">
        <v>19</v>
      </c>
      <c r="G632">
        <v>292205</v>
      </c>
      <c r="H632" s="1">
        <v>42613</v>
      </c>
      <c r="I632" s="2">
        <v>6.65</v>
      </c>
      <c r="J632" s="2"/>
      <c r="K632" s="2">
        <v>6.65</v>
      </c>
      <c r="L632" t="s">
        <v>20</v>
      </c>
      <c r="M632" t="s">
        <v>21</v>
      </c>
      <c r="N632" t="s">
        <v>22</v>
      </c>
      <c r="O632" t="s">
        <v>48</v>
      </c>
      <c r="P632" t="s">
        <v>349</v>
      </c>
      <c r="Q632" t="s">
        <v>350</v>
      </c>
      <c r="R632" t="s">
        <v>351</v>
      </c>
      <c r="S632">
        <f t="shared" si="9"/>
        <v>2016</v>
      </c>
    </row>
    <row r="633" spans="1:19" x14ac:dyDescent="0.25">
      <c r="A633">
        <v>345</v>
      </c>
      <c r="B633">
        <v>345101</v>
      </c>
      <c r="C633">
        <v>6150</v>
      </c>
      <c r="E633" t="s">
        <v>49</v>
      </c>
      <c r="F633" t="s">
        <v>19</v>
      </c>
      <c r="G633">
        <v>292205</v>
      </c>
      <c r="H633" s="1">
        <v>42490</v>
      </c>
      <c r="I633" s="2">
        <v>0.37</v>
      </c>
      <c r="J633" s="2"/>
      <c r="K633" s="2">
        <v>0.37</v>
      </c>
      <c r="L633" t="s">
        <v>20</v>
      </c>
      <c r="M633" t="s">
        <v>21</v>
      </c>
      <c r="N633" t="s">
        <v>22</v>
      </c>
      <c r="O633" t="s">
        <v>48</v>
      </c>
      <c r="P633" t="s">
        <v>349</v>
      </c>
      <c r="Q633" t="s">
        <v>350</v>
      </c>
      <c r="R633" t="s">
        <v>351</v>
      </c>
      <c r="S633">
        <f t="shared" si="9"/>
        <v>2016</v>
      </c>
    </row>
    <row r="634" spans="1:19" x14ac:dyDescent="0.25">
      <c r="A634">
        <v>345</v>
      </c>
      <c r="B634">
        <v>345101</v>
      </c>
      <c r="C634">
        <v>6150</v>
      </c>
      <c r="E634" t="s">
        <v>50</v>
      </c>
      <c r="F634" t="s">
        <v>19</v>
      </c>
      <c r="G634">
        <v>307651</v>
      </c>
      <c r="H634" s="1">
        <v>42460</v>
      </c>
      <c r="I634" s="2">
        <v>0.21</v>
      </c>
      <c r="J634" s="2"/>
      <c r="K634" s="2">
        <v>0.21</v>
      </c>
      <c r="L634" t="s">
        <v>20</v>
      </c>
      <c r="M634" t="s">
        <v>21</v>
      </c>
      <c r="N634" t="s">
        <v>22</v>
      </c>
      <c r="O634" t="s">
        <v>48</v>
      </c>
      <c r="P634" t="s">
        <v>349</v>
      </c>
      <c r="Q634" t="s">
        <v>350</v>
      </c>
      <c r="R634" t="s">
        <v>351</v>
      </c>
      <c r="S634">
        <f t="shared" si="9"/>
        <v>2016</v>
      </c>
    </row>
    <row r="635" spans="1:19" x14ac:dyDescent="0.25">
      <c r="A635">
        <v>345</v>
      </c>
      <c r="B635">
        <v>345101</v>
      </c>
      <c r="C635">
        <v>6150</v>
      </c>
      <c r="E635" t="s">
        <v>49</v>
      </c>
      <c r="F635" t="s">
        <v>19</v>
      </c>
      <c r="G635">
        <v>292205</v>
      </c>
      <c r="H635" s="1">
        <v>42460</v>
      </c>
      <c r="I635" s="2">
        <v>5.19</v>
      </c>
      <c r="J635" s="2"/>
      <c r="K635" s="2">
        <v>5.19</v>
      </c>
      <c r="L635" t="s">
        <v>20</v>
      </c>
      <c r="M635" t="s">
        <v>21</v>
      </c>
      <c r="N635" t="s">
        <v>22</v>
      </c>
      <c r="O635" t="s">
        <v>48</v>
      </c>
      <c r="P635" t="s">
        <v>349</v>
      </c>
      <c r="Q635" t="s">
        <v>350</v>
      </c>
      <c r="R635" t="s">
        <v>351</v>
      </c>
      <c r="S635">
        <f t="shared" si="9"/>
        <v>2016</v>
      </c>
    </row>
    <row r="636" spans="1:19" x14ac:dyDescent="0.25">
      <c r="A636">
        <v>345</v>
      </c>
      <c r="B636">
        <v>345101</v>
      </c>
      <c r="C636">
        <v>6150</v>
      </c>
      <c r="E636" t="s">
        <v>50</v>
      </c>
      <c r="F636" t="s">
        <v>19</v>
      </c>
      <c r="G636">
        <v>307651</v>
      </c>
      <c r="H636" s="1">
        <v>42429</v>
      </c>
      <c r="I636" s="2">
        <v>0.84</v>
      </c>
      <c r="J636" s="2"/>
      <c r="K636" s="2">
        <v>0.84</v>
      </c>
      <c r="L636" t="s">
        <v>20</v>
      </c>
      <c r="M636" t="s">
        <v>21</v>
      </c>
      <c r="N636" t="s">
        <v>22</v>
      </c>
      <c r="O636" t="s">
        <v>48</v>
      </c>
      <c r="P636" t="s">
        <v>349</v>
      </c>
      <c r="Q636" t="s">
        <v>350</v>
      </c>
      <c r="R636" t="s">
        <v>351</v>
      </c>
      <c r="S636">
        <f t="shared" si="9"/>
        <v>2016</v>
      </c>
    </row>
    <row r="637" spans="1:19" x14ac:dyDescent="0.25">
      <c r="A637">
        <v>345</v>
      </c>
      <c r="B637">
        <v>345101</v>
      </c>
      <c r="C637">
        <v>6150</v>
      </c>
      <c r="E637" t="s">
        <v>361</v>
      </c>
      <c r="F637" t="s">
        <v>19</v>
      </c>
      <c r="G637">
        <v>254019</v>
      </c>
      <c r="H637" s="1">
        <v>42429</v>
      </c>
      <c r="I637" s="2">
        <v>54.5</v>
      </c>
      <c r="J637" s="2"/>
      <c r="K637" s="2">
        <v>54.5</v>
      </c>
      <c r="L637" t="s">
        <v>20</v>
      </c>
      <c r="M637" t="s">
        <v>21</v>
      </c>
      <c r="N637" t="s">
        <v>22</v>
      </c>
      <c r="O637" t="s">
        <v>48</v>
      </c>
      <c r="P637" t="s">
        <v>349</v>
      </c>
      <c r="Q637" t="s">
        <v>350</v>
      </c>
      <c r="R637" t="s">
        <v>351</v>
      </c>
      <c r="S637">
        <f t="shared" si="9"/>
        <v>2016</v>
      </c>
    </row>
    <row r="638" spans="1:19" x14ac:dyDescent="0.25">
      <c r="A638">
        <v>345</v>
      </c>
      <c r="B638">
        <v>345101</v>
      </c>
      <c r="C638">
        <v>6150</v>
      </c>
      <c r="E638" t="s">
        <v>361</v>
      </c>
      <c r="F638" t="s">
        <v>19</v>
      </c>
      <c r="G638">
        <v>254019</v>
      </c>
      <c r="H638" s="1">
        <v>42400</v>
      </c>
      <c r="I638" s="2">
        <v>16.739999999999998</v>
      </c>
      <c r="J638" s="2"/>
      <c r="K638" s="2">
        <v>16.739999999999998</v>
      </c>
      <c r="L638" t="s">
        <v>20</v>
      </c>
      <c r="M638" t="s">
        <v>21</v>
      </c>
      <c r="N638" t="s">
        <v>22</v>
      </c>
      <c r="O638" t="s">
        <v>48</v>
      </c>
      <c r="P638" t="s">
        <v>349</v>
      </c>
      <c r="Q638" t="s">
        <v>350</v>
      </c>
      <c r="R638" t="s">
        <v>351</v>
      </c>
      <c r="S638">
        <f t="shared" si="9"/>
        <v>2016</v>
      </c>
    </row>
    <row r="639" spans="1:19" x14ac:dyDescent="0.25">
      <c r="A639">
        <v>345</v>
      </c>
      <c r="B639">
        <v>345101</v>
      </c>
      <c r="C639">
        <v>6150</v>
      </c>
      <c r="E639" t="s">
        <v>51</v>
      </c>
      <c r="F639" t="s">
        <v>19</v>
      </c>
      <c r="G639">
        <v>306718</v>
      </c>
      <c r="H639" s="1">
        <v>42400</v>
      </c>
      <c r="I639" s="2">
        <v>0.21</v>
      </c>
      <c r="J639" s="2"/>
      <c r="K639" s="2">
        <v>0.21</v>
      </c>
      <c r="L639" t="s">
        <v>20</v>
      </c>
      <c r="M639" t="s">
        <v>21</v>
      </c>
      <c r="N639" t="s">
        <v>22</v>
      </c>
      <c r="O639" t="s">
        <v>48</v>
      </c>
      <c r="P639" t="s">
        <v>349</v>
      </c>
      <c r="Q639" t="s">
        <v>350</v>
      </c>
      <c r="R639" t="s">
        <v>351</v>
      </c>
      <c r="S639">
        <f t="shared" si="9"/>
        <v>2016</v>
      </c>
    </row>
    <row r="640" spans="1:19" x14ac:dyDescent="0.25">
      <c r="A640">
        <v>345</v>
      </c>
      <c r="B640">
        <v>345102</v>
      </c>
      <c r="C640">
        <v>6150</v>
      </c>
      <c r="E640" t="s">
        <v>357</v>
      </c>
      <c r="F640" t="s">
        <v>19</v>
      </c>
      <c r="G640">
        <v>357812</v>
      </c>
      <c r="H640" s="1">
        <v>43100</v>
      </c>
      <c r="I640" s="2"/>
      <c r="J640" s="2">
        <v>-357.84</v>
      </c>
      <c r="K640" s="2">
        <v>-357.84</v>
      </c>
      <c r="L640" t="s">
        <v>20</v>
      </c>
      <c r="M640" t="s">
        <v>21</v>
      </c>
      <c r="N640" t="s">
        <v>22</v>
      </c>
      <c r="O640" t="s">
        <v>48</v>
      </c>
      <c r="P640" t="s">
        <v>349</v>
      </c>
      <c r="Q640" t="s">
        <v>350</v>
      </c>
      <c r="R640" t="s">
        <v>351</v>
      </c>
      <c r="S640">
        <f t="shared" si="9"/>
        <v>2017</v>
      </c>
    </row>
    <row r="641" spans="1:19" x14ac:dyDescent="0.25">
      <c r="A641">
        <v>345</v>
      </c>
      <c r="B641">
        <v>345102</v>
      </c>
      <c r="C641">
        <v>6150</v>
      </c>
      <c r="E641" t="s">
        <v>49</v>
      </c>
      <c r="F641" t="s">
        <v>19</v>
      </c>
      <c r="G641">
        <v>292205</v>
      </c>
      <c r="H641" s="1">
        <v>43100</v>
      </c>
      <c r="I641" s="2">
        <v>124.33</v>
      </c>
      <c r="J641" s="2"/>
      <c r="K641" s="2">
        <v>124.33</v>
      </c>
      <c r="L641" t="s">
        <v>20</v>
      </c>
      <c r="M641" t="s">
        <v>21</v>
      </c>
      <c r="N641" t="s">
        <v>22</v>
      </c>
      <c r="O641" t="s">
        <v>48</v>
      </c>
      <c r="P641" t="s">
        <v>349</v>
      </c>
      <c r="Q641" t="s">
        <v>350</v>
      </c>
      <c r="R641" t="s">
        <v>351</v>
      </c>
      <c r="S641">
        <f t="shared" si="9"/>
        <v>2017</v>
      </c>
    </row>
    <row r="642" spans="1:19" x14ac:dyDescent="0.25">
      <c r="A642">
        <v>345</v>
      </c>
      <c r="B642">
        <v>345102</v>
      </c>
      <c r="C642">
        <v>6150</v>
      </c>
      <c r="E642" t="s">
        <v>358</v>
      </c>
      <c r="F642" t="s">
        <v>19</v>
      </c>
      <c r="G642">
        <v>248447</v>
      </c>
      <c r="H642" s="1">
        <v>43100</v>
      </c>
      <c r="I642" s="2">
        <v>2437.86</v>
      </c>
      <c r="J642" s="2"/>
      <c r="K642" s="2">
        <v>2437.86</v>
      </c>
      <c r="L642" t="s">
        <v>20</v>
      </c>
      <c r="M642" t="s">
        <v>21</v>
      </c>
      <c r="N642" t="s">
        <v>22</v>
      </c>
      <c r="O642" t="s">
        <v>48</v>
      </c>
      <c r="P642" t="s">
        <v>349</v>
      </c>
      <c r="Q642" t="s">
        <v>350</v>
      </c>
      <c r="R642" t="s">
        <v>351</v>
      </c>
      <c r="S642">
        <f t="shared" si="9"/>
        <v>2017</v>
      </c>
    </row>
    <row r="643" spans="1:19" x14ac:dyDescent="0.25">
      <c r="A643">
        <v>345</v>
      </c>
      <c r="B643">
        <v>345102</v>
      </c>
      <c r="C643">
        <v>6150</v>
      </c>
      <c r="E643" t="s">
        <v>358</v>
      </c>
      <c r="F643" t="s">
        <v>19</v>
      </c>
      <c r="G643">
        <v>248447</v>
      </c>
      <c r="H643" s="1">
        <v>43069</v>
      </c>
      <c r="I643" s="2">
        <v>2617.13</v>
      </c>
      <c r="J643" s="2"/>
      <c r="K643" s="2">
        <v>2617.13</v>
      </c>
      <c r="L643" t="s">
        <v>20</v>
      </c>
      <c r="M643" t="s">
        <v>21</v>
      </c>
      <c r="N643" t="s">
        <v>22</v>
      </c>
      <c r="O643" t="s">
        <v>48</v>
      </c>
      <c r="P643" t="s">
        <v>349</v>
      </c>
      <c r="Q643" t="s">
        <v>350</v>
      </c>
      <c r="R643" t="s">
        <v>351</v>
      </c>
      <c r="S643">
        <f t="shared" ref="S643:S706" si="10">YEAR(H643)</f>
        <v>2017</v>
      </c>
    </row>
    <row r="644" spans="1:19" x14ac:dyDescent="0.25">
      <c r="A644">
        <v>345</v>
      </c>
      <c r="B644">
        <v>345102</v>
      </c>
      <c r="C644">
        <v>6150</v>
      </c>
      <c r="E644" t="s">
        <v>49</v>
      </c>
      <c r="F644" t="s">
        <v>19</v>
      </c>
      <c r="G644">
        <v>292205</v>
      </c>
      <c r="H644" s="1">
        <v>43069</v>
      </c>
      <c r="I644" s="2">
        <v>29.46</v>
      </c>
      <c r="J644" s="2"/>
      <c r="K644" s="2">
        <v>29.46</v>
      </c>
      <c r="L644" t="s">
        <v>20</v>
      </c>
      <c r="M644" t="s">
        <v>21</v>
      </c>
      <c r="N644" t="s">
        <v>22</v>
      </c>
      <c r="O644" t="s">
        <v>48</v>
      </c>
      <c r="P644" t="s">
        <v>349</v>
      </c>
      <c r="Q644" t="s">
        <v>350</v>
      </c>
      <c r="R644" t="s">
        <v>351</v>
      </c>
      <c r="S644">
        <f t="shared" si="10"/>
        <v>2017</v>
      </c>
    </row>
    <row r="645" spans="1:19" x14ac:dyDescent="0.25">
      <c r="A645">
        <v>345</v>
      </c>
      <c r="B645">
        <v>345102</v>
      </c>
      <c r="C645">
        <v>6150</v>
      </c>
      <c r="E645" t="s">
        <v>359</v>
      </c>
      <c r="F645" t="s">
        <v>19</v>
      </c>
      <c r="G645">
        <v>7306</v>
      </c>
      <c r="H645" s="1">
        <v>43069</v>
      </c>
      <c r="I645" s="2"/>
      <c r="J645" s="2">
        <v>-15.33</v>
      </c>
      <c r="K645" s="2">
        <v>-15.33</v>
      </c>
      <c r="L645" t="s">
        <v>20</v>
      </c>
      <c r="M645" t="s">
        <v>21</v>
      </c>
      <c r="N645" t="s">
        <v>22</v>
      </c>
      <c r="O645" t="s">
        <v>48</v>
      </c>
      <c r="P645" t="s">
        <v>349</v>
      </c>
      <c r="Q645" t="s">
        <v>350</v>
      </c>
      <c r="R645" t="s">
        <v>351</v>
      </c>
      <c r="S645">
        <f t="shared" si="10"/>
        <v>2017</v>
      </c>
    </row>
    <row r="646" spans="1:19" x14ac:dyDescent="0.25">
      <c r="A646">
        <v>345</v>
      </c>
      <c r="B646">
        <v>345102</v>
      </c>
      <c r="C646">
        <v>6150</v>
      </c>
      <c r="E646" t="s">
        <v>358</v>
      </c>
      <c r="F646" t="s">
        <v>19</v>
      </c>
      <c r="G646">
        <v>248447</v>
      </c>
      <c r="H646" s="1">
        <v>43039</v>
      </c>
      <c r="I646" s="2">
        <v>2388.36</v>
      </c>
      <c r="J646" s="2"/>
      <c r="K646" s="2">
        <v>2388.36</v>
      </c>
      <c r="L646" t="s">
        <v>20</v>
      </c>
      <c r="M646" t="s">
        <v>21</v>
      </c>
      <c r="N646" t="s">
        <v>22</v>
      </c>
      <c r="O646" t="s">
        <v>48</v>
      </c>
      <c r="P646" t="s">
        <v>349</v>
      </c>
      <c r="Q646" t="s">
        <v>350</v>
      </c>
      <c r="R646" t="s">
        <v>351</v>
      </c>
      <c r="S646">
        <f t="shared" si="10"/>
        <v>2017</v>
      </c>
    </row>
    <row r="647" spans="1:19" x14ac:dyDescent="0.25">
      <c r="A647">
        <v>345</v>
      </c>
      <c r="B647">
        <v>345102</v>
      </c>
      <c r="C647">
        <v>6150</v>
      </c>
      <c r="E647" t="s">
        <v>357</v>
      </c>
      <c r="F647" t="s">
        <v>19</v>
      </c>
      <c r="G647">
        <v>357812</v>
      </c>
      <c r="H647" s="1">
        <v>43039</v>
      </c>
      <c r="I647" s="2">
        <v>68.47</v>
      </c>
      <c r="J647" s="2"/>
      <c r="K647" s="2">
        <v>68.47</v>
      </c>
      <c r="L647" t="s">
        <v>20</v>
      </c>
      <c r="M647" t="s">
        <v>21</v>
      </c>
      <c r="N647" t="s">
        <v>22</v>
      </c>
      <c r="O647" t="s">
        <v>48</v>
      </c>
      <c r="P647" t="s">
        <v>349</v>
      </c>
      <c r="Q647" t="s">
        <v>350</v>
      </c>
      <c r="R647" t="s">
        <v>351</v>
      </c>
      <c r="S647">
        <f t="shared" si="10"/>
        <v>2017</v>
      </c>
    </row>
    <row r="648" spans="1:19" x14ac:dyDescent="0.25">
      <c r="A648">
        <v>345</v>
      </c>
      <c r="B648">
        <v>345102</v>
      </c>
      <c r="C648">
        <v>6150</v>
      </c>
      <c r="E648" t="s">
        <v>49</v>
      </c>
      <c r="F648" t="s">
        <v>19</v>
      </c>
      <c r="G648">
        <v>292205</v>
      </c>
      <c r="H648" s="1">
        <v>43039</v>
      </c>
      <c r="I648" s="2">
        <v>404.57</v>
      </c>
      <c r="J648" s="2"/>
      <c r="K648" s="2">
        <v>404.57</v>
      </c>
      <c r="L648" t="s">
        <v>20</v>
      </c>
      <c r="M648" t="s">
        <v>21</v>
      </c>
      <c r="N648" t="s">
        <v>22</v>
      </c>
      <c r="O648" t="s">
        <v>48</v>
      </c>
      <c r="P648" t="s">
        <v>349</v>
      </c>
      <c r="Q648" t="s">
        <v>350</v>
      </c>
      <c r="R648" t="s">
        <v>351</v>
      </c>
      <c r="S648">
        <f t="shared" si="10"/>
        <v>2017</v>
      </c>
    </row>
    <row r="649" spans="1:19" x14ac:dyDescent="0.25">
      <c r="A649">
        <v>345</v>
      </c>
      <c r="B649">
        <v>345102</v>
      </c>
      <c r="C649">
        <v>6150</v>
      </c>
      <c r="E649" t="s">
        <v>358</v>
      </c>
      <c r="F649" t="s">
        <v>19</v>
      </c>
      <c r="G649">
        <v>248447</v>
      </c>
      <c r="H649" s="1">
        <v>43008</v>
      </c>
      <c r="I649" s="2">
        <v>2584.2199999999998</v>
      </c>
      <c r="J649" s="2"/>
      <c r="K649" s="2">
        <v>2584.2199999999998</v>
      </c>
      <c r="L649" t="s">
        <v>20</v>
      </c>
      <c r="M649" t="s">
        <v>21</v>
      </c>
      <c r="N649" t="s">
        <v>22</v>
      </c>
      <c r="O649" t="s">
        <v>48</v>
      </c>
      <c r="P649" t="s">
        <v>349</v>
      </c>
      <c r="Q649" t="s">
        <v>350</v>
      </c>
      <c r="R649" t="s">
        <v>351</v>
      </c>
      <c r="S649">
        <f t="shared" si="10"/>
        <v>2017</v>
      </c>
    </row>
    <row r="650" spans="1:19" x14ac:dyDescent="0.25">
      <c r="A650">
        <v>345</v>
      </c>
      <c r="B650">
        <v>345102</v>
      </c>
      <c r="C650">
        <v>6150</v>
      </c>
      <c r="E650" t="s">
        <v>357</v>
      </c>
      <c r="F650" t="s">
        <v>19</v>
      </c>
      <c r="G650">
        <v>357812</v>
      </c>
      <c r="H650" s="1">
        <v>43008</v>
      </c>
      <c r="I650" s="2">
        <v>85.48</v>
      </c>
      <c r="J650" s="2"/>
      <c r="K650" s="2">
        <v>85.48</v>
      </c>
      <c r="L650" t="s">
        <v>20</v>
      </c>
      <c r="M650" t="s">
        <v>21</v>
      </c>
      <c r="N650" t="s">
        <v>22</v>
      </c>
      <c r="O650" t="s">
        <v>48</v>
      </c>
      <c r="P650" t="s">
        <v>349</v>
      </c>
      <c r="Q650" t="s">
        <v>350</v>
      </c>
      <c r="R650" t="s">
        <v>351</v>
      </c>
      <c r="S650">
        <f t="shared" si="10"/>
        <v>2017</v>
      </c>
    </row>
    <row r="651" spans="1:19" x14ac:dyDescent="0.25">
      <c r="A651">
        <v>345</v>
      </c>
      <c r="B651">
        <v>345102</v>
      </c>
      <c r="C651">
        <v>6150</v>
      </c>
      <c r="E651" t="s">
        <v>49</v>
      </c>
      <c r="F651" t="s">
        <v>19</v>
      </c>
      <c r="G651">
        <v>292205</v>
      </c>
      <c r="H651" s="1">
        <v>43008</v>
      </c>
      <c r="I651" s="2">
        <v>114.38</v>
      </c>
      <c r="J651" s="2"/>
      <c r="K651" s="2">
        <v>114.38</v>
      </c>
      <c r="L651" t="s">
        <v>20</v>
      </c>
      <c r="M651" t="s">
        <v>21</v>
      </c>
      <c r="N651" t="s">
        <v>22</v>
      </c>
      <c r="O651" t="s">
        <v>48</v>
      </c>
      <c r="P651" t="s">
        <v>349</v>
      </c>
      <c r="Q651" t="s">
        <v>350</v>
      </c>
      <c r="R651" t="s">
        <v>351</v>
      </c>
      <c r="S651">
        <f t="shared" si="10"/>
        <v>2017</v>
      </c>
    </row>
    <row r="652" spans="1:19" x14ac:dyDescent="0.25">
      <c r="A652">
        <v>345</v>
      </c>
      <c r="B652">
        <v>345102</v>
      </c>
      <c r="C652">
        <v>6150</v>
      </c>
      <c r="E652" t="s">
        <v>357</v>
      </c>
      <c r="F652" t="s">
        <v>19</v>
      </c>
      <c r="G652">
        <v>357812</v>
      </c>
      <c r="H652" s="1">
        <v>42978</v>
      </c>
      <c r="I652" s="2">
        <v>666.07</v>
      </c>
      <c r="J652" s="2"/>
      <c r="K652" s="2">
        <v>666.07</v>
      </c>
      <c r="L652" t="s">
        <v>20</v>
      </c>
      <c r="M652" t="s">
        <v>21</v>
      </c>
      <c r="N652" t="s">
        <v>22</v>
      </c>
      <c r="O652" t="s">
        <v>48</v>
      </c>
      <c r="P652" t="s">
        <v>349</v>
      </c>
      <c r="Q652" t="s">
        <v>350</v>
      </c>
      <c r="R652" t="s">
        <v>351</v>
      </c>
      <c r="S652">
        <f t="shared" si="10"/>
        <v>2017</v>
      </c>
    </row>
    <row r="653" spans="1:19" x14ac:dyDescent="0.25">
      <c r="A653">
        <v>345</v>
      </c>
      <c r="B653">
        <v>345102</v>
      </c>
      <c r="C653">
        <v>6150</v>
      </c>
      <c r="E653" t="s">
        <v>49</v>
      </c>
      <c r="F653" t="s">
        <v>19</v>
      </c>
      <c r="G653">
        <v>292205</v>
      </c>
      <c r="H653" s="1">
        <v>42978</v>
      </c>
      <c r="I653" s="2">
        <v>314.31</v>
      </c>
      <c r="J653" s="2"/>
      <c r="K653" s="2">
        <v>314.31</v>
      </c>
      <c r="L653" t="s">
        <v>20</v>
      </c>
      <c r="M653" t="s">
        <v>21</v>
      </c>
      <c r="N653" t="s">
        <v>22</v>
      </c>
      <c r="O653" t="s">
        <v>48</v>
      </c>
      <c r="P653" t="s">
        <v>349</v>
      </c>
      <c r="Q653" t="s">
        <v>350</v>
      </c>
      <c r="R653" t="s">
        <v>351</v>
      </c>
      <c r="S653">
        <f t="shared" si="10"/>
        <v>2017</v>
      </c>
    </row>
    <row r="654" spans="1:19" x14ac:dyDescent="0.25">
      <c r="A654">
        <v>345</v>
      </c>
      <c r="B654">
        <v>345102</v>
      </c>
      <c r="C654">
        <v>6150</v>
      </c>
      <c r="E654" t="s">
        <v>358</v>
      </c>
      <c r="F654" t="s">
        <v>19</v>
      </c>
      <c r="G654">
        <v>248447</v>
      </c>
      <c r="H654" s="1">
        <v>42978</v>
      </c>
      <c r="I654" s="2">
        <v>1541.76</v>
      </c>
      <c r="J654" s="2"/>
      <c r="K654" s="2">
        <v>1541.76</v>
      </c>
      <c r="L654" t="s">
        <v>20</v>
      </c>
      <c r="M654" t="s">
        <v>21</v>
      </c>
      <c r="N654" t="s">
        <v>22</v>
      </c>
      <c r="O654" t="s">
        <v>48</v>
      </c>
      <c r="P654" t="s">
        <v>349</v>
      </c>
      <c r="Q654" t="s">
        <v>350</v>
      </c>
      <c r="R654" t="s">
        <v>351</v>
      </c>
      <c r="S654">
        <f t="shared" si="10"/>
        <v>2017</v>
      </c>
    </row>
    <row r="655" spans="1:19" x14ac:dyDescent="0.25">
      <c r="A655">
        <v>345</v>
      </c>
      <c r="B655">
        <v>345102</v>
      </c>
      <c r="C655">
        <v>6150</v>
      </c>
      <c r="E655" t="s">
        <v>49</v>
      </c>
      <c r="F655" t="s">
        <v>19</v>
      </c>
      <c r="G655">
        <v>292205</v>
      </c>
      <c r="H655" s="1">
        <v>42947</v>
      </c>
      <c r="I655" s="2">
        <v>18.96</v>
      </c>
      <c r="J655" s="2"/>
      <c r="K655" s="2">
        <v>18.96</v>
      </c>
      <c r="L655" t="s">
        <v>20</v>
      </c>
      <c r="M655" t="s">
        <v>21</v>
      </c>
      <c r="N655" t="s">
        <v>22</v>
      </c>
      <c r="O655" t="s">
        <v>48</v>
      </c>
      <c r="P655" t="s">
        <v>349</v>
      </c>
      <c r="Q655" t="s">
        <v>350</v>
      </c>
      <c r="R655" t="s">
        <v>351</v>
      </c>
      <c r="S655">
        <f t="shared" si="10"/>
        <v>2017</v>
      </c>
    </row>
    <row r="656" spans="1:19" x14ac:dyDescent="0.25">
      <c r="A656">
        <v>345</v>
      </c>
      <c r="B656">
        <v>345102</v>
      </c>
      <c r="C656">
        <v>6150</v>
      </c>
      <c r="E656" t="s">
        <v>357</v>
      </c>
      <c r="F656" t="s">
        <v>19</v>
      </c>
      <c r="G656">
        <v>357812</v>
      </c>
      <c r="H656" s="1">
        <v>42947</v>
      </c>
      <c r="I656" s="2">
        <v>406.06</v>
      </c>
      <c r="J656" s="2"/>
      <c r="K656" s="2">
        <v>406.06</v>
      </c>
      <c r="L656" t="s">
        <v>20</v>
      </c>
      <c r="M656" t="s">
        <v>21</v>
      </c>
      <c r="N656" t="s">
        <v>22</v>
      </c>
      <c r="O656" t="s">
        <v>48</v>
      </c>
      <c r="P656" t="s">
        <v>349</v>
      </c>
      <c r="Q656" t="s">
        <v>350</v>
      </c>
      <c r="R656" t="s">
        <v>351</v>
      </c>
      <c r="S656">
        <f t="shared" si="10"/>
        <v>2017</v>
      </c>
    </row>
    <row r="657" spans="1:19" x14ac:dyDescent="0.25">
      <c r="A657">
        <v>345</v>
      </c>
      <c r="B657">
        <v>345102</v>
      </c>
      <c r="C657">
        <v>6150</v>
      </c>
      <c r="E657" t="s">
        <v>49</v>
      </c>
      <c r="F657" t="s">
        <v>19</v>
      </c>
      <c r="G657">
        <v>292205</v>
      </c>
      <c r="H657" s="1">
        <v>42916</v>
      </c>
      <c r="I657" s="2">
        <v>49.99</v>
      </c>
      <c r="J657" s="2"/>
      <c r="K657" s="2">
        <v>49.99</v>
      </c>
      <c r="L657" t="s">
        <v>20</v>
      </c>
      <c r="M657" t="s">
        <v>21</v>
      </c>
      <c r="N657" t="s">
        <v>22</v>
      </c>
      <c r="O657" t="s">
        <v>48</v>
      </c>
      <c r="P657" t="s">
        <v>349</v>
      </c>
      <c r="Q657" t="s">
        <v>350</v>
      </c>
      <c r="R657" t="s">
        <v>351</v>
      </c>
      <c r="S657">
        <f t="shared" si="10"/>
        <v>2017</v>
      </c>
    </row>
    <row r="658" spans="1:19" x14ac:dyDescent="0.25">
      <c r="A658">
        <v>345</v>
      </c>
      <c r="B658">
        <v>345102</v>
      </c>
      <c r="C658">
        <v>6150</v>
      </c>
      <c r="E658" t="s">
        <v>357</v>
      </c>
      <c r="F658" t="s">
        <v>19</v>
      </c>
      <c r="G658">
        <v>357812</v>
      </c>
      <c r="H658" s="1">
        <v>42916</v>
      </c>
      <c r="I658" s="2">
        <v>61.25</v>
      </c>
      <c r="J658" s="2"/>
      <c r="K658" s="2">
        <v>61.25</v>
      </c>
      <c r="L658" t="s">
        <v>20</v>
      </c>
      <c r="M658" t="s">
        <v>21</v>
      </c>
      <c r="N658" t="s">
        <v>22</v>
      </c>
      <c r="O658" t="s">
        <v>48</v>
      </c>
      <c r="P658" t="s">
        <v>349</v>
      </c>
      <c r="Q658" t="s">
        <v>350</v>
      </c>
      <c r="R658" t="s">
        <v>351</v>
      </c>
      <c r="S658">
        <f t="shared" si="10"/>
        <v>2017</v>
      </c>
    </row>
    <row r="659" spans="1:19" x14ac:dyDescent="0.25">
      <c r="A659">
        <v>345</v>
      </c>
      <c r="B659">
        <v>345102</v>
      </c>
      <c r="C659">
        <v>6150</v>
      </c>
      <c r="E659" t="s">
        <v>360</v>
      </c>
      <c r="F659" t="s">
        <v>19</v>
      </c>
      <c r="G659">
        <v>7337</v>
      </c>
      <c r="H659" s="1">
        <v>42886</v>
      </c>
      <c r="I659" s="2"/>
      <c r="J659" s="2">
        <v>-122.7</v>
      </c>
      <c r="K659" s="2">
        <v>-122.7</v>
      </c>
      <c r="L659" t="s">
        <v>20</v>
      </c>
      <c r="M659" t="s">
        <v>21</v>
      </c>
      <c r="N659" t="s">
        <v>22</v>
      </c>
      <c r="O659" t="s">
        <v>48</v>
      </c>
      <c r="P659" t="s">
        <v>349</v>
      </c>
      <c r="Q659" t="s">
        <v>350</v>
      </c>
      <c r="R659" t="s">
        <v>351</v>
      </c>
      <c r="S659">
        <f t="shared" si="10"/>
        <v>2017</v>
      </c>
    </row>
    <row r="660" spans="1:19" x14ac:dyDescent="0.25">
      <c r="A660">
        <v>345</v>
      </c>
      <c r="B660">
        <v>345102</v>
      </c>
      <c r="C660">
        <v>6150</v>
      </c>
      <c r="E660" t="s">
        <v>49</v>
      </c>
      <c r="F660" t="s">
        <v>19</v>
      </c>
      <c r="G660">
        <v>292205</v>
      </c>
      <c r="H660" s="1">
        <v>42886</v>
      </c>
      <c r="I660" s="2">
        <v>223.73</v>
      </c>
      <c r="J660" s="2"/>
      <c r="K660" s="2">
        <v>223.73</v>
      </c>
      <c r="L660" t="s">
        <v>20</v>
      </c>
      <c r="M660" t="s">
        <v>21</v>
      </c>
      <c r="N660" t="s">
        <v>22</v>
      </c>
      <c r="O660" t="s">
        <v>48</v>
      </c>
      <c r="P660" t="s">
        <v>349</v>
      </c>
      <c r="Q660" t="s">
        <v>350</v>
      </c>
      <c r="R660" t="s">
        <v>351</v>
      </c>
      <c r="S660">
        <f t="shared" si="10"/>
        <v>2017</v>
      </c>
    </row>
    <row r="661" spans="1:19" x14ac:dyDescent="0.25">
      <c r="A661">
        <v>345</v>
      </c>
      <c r="B661">
        <v>345102</v>
      </c>
      <c r="C661">
        <v>6150</v>
      </c>
      <c r="E661" t="s">
        <v>49</v>
      </c>
      <c r="F661" t="s">
        <v>19</v>
      </c>
      <c r="G661">
        <v>292205</v>
      </c>
      <c r="H661" s="1">
        <v>42855</v>
      </c>
      <c r="I661" s="2">
        <v>100.33</v>
      </c>
      <c r="J661" s="2"/>
      <c r="K661" s="2">
        <v>100.33</v>
      </c>
      <c r="L661" t="s">
        <v>20</v>
      </c>
      <c r="M661" t="s">
        <v>21</v>
      </c>
      <c r="N661" t="s">
        <v>22</v>
      </c>
      <c r="O661" t="s">
        <v>48</v>
      </c>
      <c r="P661" t="s">
        <v>349</v>
      </c>
      <c r="Q661" t="s">
        <v>350</v>
      </c>
      <c r="R661" t="s">
        <v>351</v>
      </c>
      <c r="S661">
        <f t="shared" si="10"/>
        <v>2017</v>
      </c>
    </row>
    <row r="662" spans="1:19" x14ac:dyDescent="0.25">
      <c r="A662">
        <v>345</v>
      </c>
      <c r="B662">
        <v>345102</v>
      </c>
      <c r="C662">
        <v>6150</v>
      </c>
      <c r="E662" t="s">
        <v>49</v>
      </c>
      <c r="F662" t="s">
        <v>19</v>
      </c>
      <c r="G662">
        <v>292205</v>
      </c>
      <c r="H662" s="1">
        <v>42825</v>
      </c>
      <c r="I662" s="2">
        <v>3.24</v>
      </c>
      <c r="J662" s="2"/>
      <c r="K662" s="2">
        <v>3.24</v>
      </c>
      <c r="L662" t="s">
        <v>20</v>
      </c>
      <c r="M662" t="s">
        <v>21</v>
      </c>
      <c r="N662" t="s">
        <v>22</v>
      </c>
      <c r="O662" t="s">
        <v>48</v>
      </c>
      <c r="P662" t="s">
        <v>349</v>
      </c>
      <c r="Q662" t="s">
        <v>350</v>
      </c>
      <c r="R662" t="s">
        <v>351</v>
      </c>
      <c r="S662">
        <f t="shared" si="10"/>
        <v>2017</v>
      </c>
    </row>
    <row r="663" spans="1:19" x14ac:dyDescent="0.25">
      <c r="A663">
        <v>345</v>
      </c>
      <c r="B663">
        <v>345102</v>
      </c>
      <c r="C663">
        <v>6150</v>
      </c>
      <c r="E663" t="s">
        <v>49</v>
      </c>
      <c r="F663" t="s">
        <v>19</v>
      </c>
      <c r="G663">
        <v>292205</v>
      </c>
      <c r="H663" s="1">
        <v>42794</v>
      </c>
      <c r="I663" s="2">
        <v>207.12</v>
      </c>
      <c r="J663" s="2"/>
      <c r="K663" s="2">
        <v>207.12</v>
      </c>
      <c r="L663" t="s">
        <v>20</v>
      </c>
      <c r="M663" t="s">
        <v>21</v>
      </c>
      <c r="N663" t="s">
        <v>22</v>
      </c>
      <c r="O663" t="s">
        <v>48</v>
      </c>
      <c r="P663" t="s">
        <v>349</v>
      </c>
      <c r="Q663" t="s">
        <v>350</v>
      </c>
      <c r="R663" t="s">
        <v>351</v>
      </c>
      <c r="S663">
        <f t="shared" si="10"/>
        <v>2017</v>
      </c>
    </row>
    <row r="664" spans="1:19" x14ac:dyDescent="0.25">
      <c r="A664">
        <v>345</v>
      </c>
      <c r="B664">
        <v>345102</v>
      </c>
      <c r="C664">
        <v>6150</v>
      </c>
      <c r="E664" t="s">
        <v>49</v>
      </c>
      <c r="F664" t="s">
        <v>19</v>
      </c>
      <c r="G664">
        <v>292205</v>
      </c>
      <c r="H664" s="1">
        <v>42766</v>
      </c>
      <c r="I664" s="2">
        <v>259.01</v>
      </c>
      <c r="J664" s="2"/>
      <c r="K664" s="2">
        <v>259.01</v>
      </c>
      <c r="L664" t="s">
        <v>20</v>
      </c>
      <c r="M664" t="s">
        <v>21</v>
      </c>
      <c r="N664" t="s">
        <v>22</v>
      </c>
      <c r="O664" t="s">
        <v>48</v>
      </c>
      <c r="P664" t="s">
        <v>349</v>
      </c>
      <c r="Q664" t="s">
        <v>350</v>
      </c>
      <c r="R664" t="s">
        <v>351</v>
      </c>
      <c r="S664">
        <f t="shared" si="10"/>
        <v>2017</v>
      </c>
    </row>
    <row r="665" spans="1:19" x14ac:dyDescent="0.25">
      <c r="A665">
        <v>345</v>
      </c>
      <c r="B665">
        <v>345102</v>
      </c>
      <c r="C665">
        <v>6150</v>
      </c>
      <c r="E665" t="s">
        <v>50</v>
      </c>
      <c r="F665" t="s">
        <v>19</v>
      </c>
      <c r="G665">
        <v>307651</v>
      </c>
      <c r="H665" s="1">
        <v>42766</v>
      </c>
      <c r="I665" s="2">
        <v>0.93</v>
      </c>
      <c r="J665" s="2"/>
      <c r="K665" s="2">
        <v>0.93</v>
      </c>
      <c r="L665" t="s">
        <v>20</v>
      </c>
      <c r="M665" t="s">
        <v>21</v>
      </c>
      <c r="N665" t="s">
        <v>22</v>
      </c>
      <c r="O665" t="s">
        <v>48</v>
      </c>
      <c r="P665" t="s">
        <v>349</v>
      </c>
      <c r="Q665" t="s">
        <v>350</v>
      </c>
      <c r="R665" t="s">
        <v>351</v>
      </c>
      <c r="S665">
        <f t="shared" si="10"/>
        <v>2017</v>
      </c>
    </row>
    <row r="666" spans="1:19" x14ac:dyDescent="0.25">
      <c r="A666">
        <v>345</v>
      </c>
      <c r="B666">
        <v>345102</v>
      </c>
      <c r="C666">
        <v>6150</v>
      </c>
      <c r="E666" t="s">
        <v>49</v>
      </c>
      <c r="F666" t="s">
        <v>19</v>
      </c>
      <c r="G666">
        <v>292205</v>
      </c>
      <c r="H666" s="1">
        <v>42704</v>
      </c>
      <c r="I666" s="2">
        <v>2.86</v>
      </c>
      <c r="J666" s="2"/>
      <c r="K666" s="2">
        <v>2.86</v>
      </c>
      <c r="L666" t="s">
        <v>20</v>
      </c>
      <c r="M666" t="s">
        <v>21</v>
      </c>
      <c r="N666" t="s">
        <v>22</v>
      </c>
      <c r="O666" t="s">
        <v>48</v>
      </c>
      <c r="P666" t="s">
        <v>349</v>
      </c>
      <c r="Q666" t="s">
        <v>350</v>
      </c>
      <c r="R666" t="s">
        <v>351</v>
      </c>
      <c r="S666">
        <f t="shared" si="10"/>
        <v>2016</v>
      </c>
    </row>
    <row r="667" spans="1:19" x14ac:dyDescent="0.25">
      <c r="A667">
        <v>345</v>
      </c>
      <c r="B667">
        <v>345102</v>
      </c>
      <c r="C667">
        <v>6150</v>
      </c>
      <c r="E667" t="s">
        <v>49</v>
      </c>
      <c r="F667" t="s">
        <v>19</v>
      </c>
      <c r="G667">
        <v>292205</v>
      </c>
      <c r="H667" s="1">
        <v>42643</v>
      </c>
      <c r="I667" s="2">
        <v>23.62</v>
      </c>
      <c r="J667" s="2"/>
      <c r="K667" s="2">
        <v>23.62</v>
      </c>
      <c r="L667" t="s">
        <v>20</v>
      </c>
      <c r="M667" t="s">
        <v>21</v>
      </c>
      <c r="N667" t="s">
        <v>22</v>
      </c>
      <c r="O667" t="s">
        <v>48</v>
      </c>
      <c r="P667" t="s">
        <v>349</v>
      </c>
      <c r="Q667" t="s">
        <v>350</v>
      </c>
      <c r="R667" t="s">
        <v>351</v>
      </c>
      <c r="S667">
        <f t="shared" si="10"/>
        <v>2016</v>
      </c>
    </row>
    <row r="668" spans="1:19" x14ac:dyDescent="0.25">
      <c r="A668">
        <v>345</v>
      </c>
      <c r="B668">
        <v>345102</v>
      </c>
      <c r="C668">
        <v>6150</v>
      </c>
      <c r="E668" t="s">
        <v>49</v>
      </c>
      <c r="F668" t="s">
        <v>19</v>
      </c>
      <c r="G668">
        <v>292205</v>
      </c>
      <c r="H668" s="1">
        <v>42613</v>
      </c>
      <c r="I668" s="2">
        <v>58.2</v>
      </c>
      <c r="J668" s="2"/>
      <c r="K668" s="2">
        <v>58.2</v>
      </c>
      <c r="L668" t="s">
        <v>20</v>
      </c>
      <c r="M668" t="s">
        <v>21</v>
      </c>
      <c r="N668" t="s">
        <v>22</v>
      </c>
      <c r="O668" t="s">
        <v>48</v>
      </c>
      <c r="P668" t="s">
        <v>349</v>
      </c>
      <c r="Q668" t="s">
        <v>350</v>
      </c>
      <c r="R668" t="s">
        <v>351</v>
      </c>
      <c r="S668">
        <f t="shared" si="10"/>
        <v>2016</v>
      </c>
    </row>
    <row r="669" spans="1:19" x14ac:dyDescent="0.25">
      <c r="A669">
        <v>345</v>
      </c>
      <c r="B669">
        <v>345102</v>
      </c>
      <c r="C669">
        <v>6150</v>
      </c>
      <c r="E669" t="s">
        <v>49</v>
      </c>
      <c r="F669" t="s">
        <v>19</v>
      </c>
      <c r="G669">
        <v>292205</v>
      </c>
      <c r="H669" s="1">
        <v>42490</v>
      </c>
      <c r="I669" s="2">
        <v>3.28</v>
      </c>
      <c r="J669" s="2"/>
      <c r="K669" s="2">
        <v>3.28</v>
      </c>
      <c r="L669" t="s">
        <v>20</v>
      </c>
      <c r="M669" t="s">
        <v>21</v>
      </c>
      <c r="N669" t="s">
        <v>22</v>
      </c>
      <c r="O669" t="s">
        <v>48</v>
      </c>
      <c r="P669" t="s">
        <v>349</v>
      </c>
      <c r="Q669" t="s">
        <v>350</v>
      </c>
      <c r="R669" t="s">
        <v>351</v>
      </c>
      <c r="S669">
        <f t="shared" si="10"/>
        <v>2016</v>
      </c>
    </row>
    <row r="670" spans="1:19" x14ac:dyDescent="0.25">
      <c r="A670">
        <v>345</v>
      </c>
      <c r="B670">
        <v>345102</v>
      </c>
      <c r="C670">
        <v>6150</v>
      </c>
      <c r="E670" t="s">
        <v>50</v>
      </c>
      <c r="F670" t="s">
        <v>19</v>
      </c>
      <c r="G670">
        <v>307651</v>
      </c>
      <c r="H670" s="1">
        <v>42460</v>
      </c>
      <c r="I670" s="2">
        <v>1.88</v>
      </c>
      <c r="J670" s="2"/>
      <c r="K670" s="2">
        <v>1.88</v>
      </c>
      <c r="L670" t="s">
        <v>20</v>
      </c>
      <c r="M670" t="s">
        <v>21</v>
      </c>
      <c r="N670" t="s">
        <v>22</v>
      </c>
      <c r="O670" t="s">
        <v>48</v>
      </c>
      <c r="P670" t="s">
        <v>349</v>
      </c>
      <c r="Q670" t="s">
        <v>350</v>
      </c>
      <c r="R670" t="s">
        <v>351</v>
      </c>
      <c r="S670">
        <f t="shared" si="10"/>
        <v>2016</v>
      </c>
    </row>
    <row r="671" spans="1:19" x14ac:dyDescent="0.25">
      <c r="A671">
        <v>345</v>
      </c>
      <c r="B671">
        <v>345102</v>
      </c>
      <c r="C671">
        <v>6150</v>
      </c>
      <c r="E671" t="s">
        <v>49</v>
      </c>
      <c r="F671" t="s">
        <v>19</v>
      </c>
      <c r="G671">
        <v>292205</v>
      </c>
      <c r="H671" s="1">
        <v>42460</v>
      </c>
      <c r="I671" s="2">
        <v>46.13</v>
      </c>
      <c r="J671" s="2"/>
      <c r="K671" s="2">
        <v>46.13</v>
      </c>
      <c r="L671" t="s">
        <v>20</v>
      </c>
      <c r="M671" t="s">
        <v>21</v>
      </c>
      <c r="N671" t="s">
        <v>22</v>
      </c>
      <c r="O671" t="s">
        <v>48</v>
      </c>
      <c r="P671" t="s">
        <v>349</v>
      </c>
      <c r="Q671" t="s">
        <v>350</v>
      </c>
      <c r="R671" t="s">
        <v>351</v>
      </c>
      <c r="S671">
        <f t="shared" si="10"/>
        <v>2016</v>
      </c>
    </row>
    <row r="672" spans="1:19" x14ac:dyDescent="0.25">
      <c r="A672">
        <v>345</v>
      </c>
      <c r="B672">
        <v>345102</v>
      </c>
      <c r="C672">
        <v>6150</v>
      </c>
      <c r="E672" t="s">
        <v>50</v>
      </c>
      <c r="F672" t="s">
        <v>19</v>
      </c>
      <c r="G672">
        <v>307651</v>
      </c>
      <c r="H672" s="1">
        <v>42429</v>
      </c>
      <c r="I672" s="2">
        <v>7.52</v>
      </c>
      <c r="J672" s="2"/>
      <c r="K672" s="2">
        <v>7.52</v>
      </c>
      <c r="L672" t="s">
        <v>20</v>
      </c>
      <c r="M672" t="s">
        <v>21</v>
      </c>
      <c r="N672" t="s">
        <v>22</v>
      </c>
      <c r="O672" t="s">
        <v>48</v>
      </c>
      <c r="P672" t="s">
        <v>349</v>
      </c>
      <c r="Q672" t="s">
        <v>350</v>
      </c>
      <c r="R672" t="s">
        <v>351</v>
      </c>
      <c r="S672">
        <f t="shared" si="10"/>
        <v>2016</v>
      </c>
    </row>
    <row r="673" spans="1:19" x14ac:dyDescent="0.25">
      <c r="A673">
        <v>345</v>
      </c>
      <c r="B673">
        <v>345102</v>
      </c>
      <c r="C673">
        <v>6150</v>
      </c>
      <c r="E673" t="s">
        <v>361</v>
      </c>
      <c r="F673" t="s">
        <v>19</v>
      </c>
      <c r="G673">
        <v>254019</v>
      </c>
      <c r="H673" s="1">
        <v>42429</v>
      </c>
      <c r="I673" s="2">
        <v>486.04</v>
      </c>
      <c r="J673" s="2"/>
      <c r="K673" s="2">
        <v>486.04</v>
      </c>
      <c r="L673" t="s">
        <v>20</v>
      </c>
      <c r="M673" t="s">
        <v>21</v>
      </c>
      <c r="N673" t="s">
        <v>22</v>
      </c>
      <c r="O673" t="s">
        <v>48</v>
      </c>
      <c r="P673" t="s">
        <v>349</v>
      </c>
      <c r="Q673" t="s">
        <v>350</v>
      </c>
      <c r="R673" t="s">
        <v>351</v>
      </c>
      <c r="S673">
        <f t="shared" si="10"/>
        <v>2016</v>
      </c>
    </row>
    <row r="674" spans="1:19" x14ac:dyDescent="0.25">
      <c r="A674">
        <v>345</v>
      </c>
      <c r="B674">
        <v>345102</v>
      </c>
      <c r="C674">
        <v>6150</v>
      </c>
      <c r="E674" t="s">
        <v>361</v>
      </c>
      <c r="F674" t="s">
        <v>19</v>
      </c>
      <c r="G674">
        <v>254019</v>
      </c>
      <c r="H674" s="1">
        <v>42400</v>
      </c>
      <c r="I674" s="2">
        <v>149.58000000000001</v>
      </c>
      <c r="J674" s="2"/>
      <c r="K674" s="2">
        <v>149.58000000000001</v>
      </c>
      <c r="L674" t="s">
        <v>20</v>
      </c>
      <c r="M674" t="s">
        <v>21</v>
      </c>
      <c r="N674" t="s">
        <v>22</v>
      </c>
      <c r="O674" t="s">
        <v>48</v>
      </c>
      <c r="P674" t="s">
        <v>349</v>
      </c>
      <c r="Q674" t="s">
        <v>350</v>
      </c>
      <c r="R674" t="s">
        <v>351</v>
      </c>
      <c r="S674">
        <f t="shared" si="10"/>
        <v>2016</v>
      </c>
    </row>
    <row r="675" spans="1:19" x14ac:dyDescent="0.25">
      <c r="A675">
        <v>345</v>
      </c>
      <c r="B675">
        <v>345102</v>
      </c>
      <c r="C675">
        <v>6150</v>
      </c>
      <c r="E675" t="s">
        <v>51</v>
      </c>
      <c r="F675" t="s">
        <v>19</v>
      </c>
      <c r="G675">
        <v>306718</v>
      </c>
      <c r="H675" s="1">
        <v>42400</v>
      </c>
      <c r="I675" s="2">
        <v>1.88</v>
      </c>
      <c r="J675" s="2"/>
      <c r="K675" s="2">
        <v>1.88</v>
      </c>
      <c r="L675" t="s">
        <v>20</v>
      </c>
      <c r="M675" t="s">
        <v>21</v>
      </c>
      <c r="N675" t="s">
        <v>22</v>
      </c>
      <c r="O675" t="s">
        <v>48</v>
      </c>
      <c r="P675" t="s">
        <v>349</v>
      </c>
      <c r="Q675" t="s">
        <v>350</v>
      </c>
      <c r="R675" t="s">
        <v>351</v>
      </c>
      <c r="S675">
        <f t="shared" si="10"/>
        <v>2016</v>
      </c>
    </row>
    <row r="676" spans="1:19" x14ac:dyDescent="0.25">
      <c r="A676">
        <v>345</v>
      </c>
      <c r="B676">
        <v>345101</v>
      </c>
      <c r="C676">
        <v>6155</v>
      </c>
      <c r="E676" t="s">
        <v>53</v>
      </c>
      <c r="F676" t="s">
        <v>19</v>
      </c>
      <c r="G676">
        <v>291455</v>
      </c>
      <c r="H676" s="1">
        <v>43100</v>
      </c>
      <c r="I676" s="2">
        <v>0.18</v>
      </c>
      <c r="J676" s="2"/>
      <c r="K676" s="2">
        <v>0.18</v>
      </c>
      <c r="L676" t="s">
        <v>20</v>
      </c>
      <c r="M676" t="s">
        <v>21</v>
      </c>
      <c r="N676" t="s">
        <v>22</v>
      </c>
      <c r="O676" t="s">
        <v>52</v>
      </c>
      <c r="P676" t="s">
        <v>349</v>
      </c>
      <c r="Q676" t="s">
        <v>350</v>
      </c>
      <c r="R676" t="s">
        <v>351</v>
      </c>
      <c r="S676">
        <f t="shared" si="10"/>
        <v>2017</v>
      </c>
    </row>
    <row r="677" spans="1:19" x14ac:dyDescent="0.25">
      <c r="A677">
        <v>345</v>
      </c>
      <c r="B677">
        <v>345101</v>
      </c>
      <c r="C677">
        <v>6155</v>
      </c>
      <c r="E677" t="s">
        <v>53</v>
      </c>
      <c r="F677" t="s">
        <v>19</v>
      </c>
      <c r="G677">
        <v>291455</v>
      </c>
      <c r="H677" s="1">
        <v>43069</v>
      </c>
      <c r="I677" s="2">
        <v>0.41</v>
      </c>
      <c r="J677" s="2"/>
      <c r="K677" s="2">
        <v>0.41</v>
      </c>
      <c r="L677" t="s">
        <v>20</v>
      </c>
      <c r="M677" t="s">
        <v>21</v>
      </c>
      <c r="N677" t="s">
        <v>22</v>
      </c>
      <c r="O677" t="s">
        <v>52</v>
      </c>
      <c r="P677" t="s">
        <v>349</v>
      </c>
      <c r="Q677" t="s">
        <v>350</v>
      </c>
      <c r="R677" t="s">
        <v>351</v>
      </c>
      <c r="S677">
        <f t="shared" si="10"/>
        <v>2017</v>
      </c>
    </row>
    <row r="678" spans="1:19" x14ac:dyDescent="0.25">
      <c r="A678">
        <v>345</v>
      </c>
      <c r="B678">
        <v>345101</v>
      </c>
      <c r="C678">
        <v>6155</v>
      </c>
      <c r="E678" t="s">
        <v>53</v>
      </c>
      <c r="F678" t="s">
        <v>19</v>
      </c>
      <c r="G678">
        <v>291455</v>
      </c>
      <c r="H678" s="1">
        <v>42978</v>
      </c>
      <c r="I678" s="2">
        <v>0.42</v>
      </c>
      <c r="J678" s="2"/>
      <c r="K678" s="2">
        <v>0.42</v>
      </c>
      <c r="L678" t="s">
        <v>20</v>
      </c>
      <c r="M678" t="s">
        <v>21</v>
      </c>
      <c r="N678" t="s">
        <v>22</v>
      </c>
      <c r="O678" t="s">
        <v>52</v>
      </c>
      <c r="P678" t="s">
        <v>349</v>
      </c>
      <c r="Q678" t="s">
        <v>350</v>
      </c>
      <c r="R678" t="s">
        <v>351</v>
      </c>
      <c r="S678">
        <f t="shared" si="10"/>
        <v>2017</v>
      </c>
    </row>
    <row r="679" spans="1:19" x14ac:dyDescent="0.25">
      <c r="A679">
        <v>345</v>
      </c>
      <c r="B679">
        <v>345101</v>
      </c>
      <c r="C679">
        <v>6155</v>
      </c>
      <c r="E679" t="s">
        <v>53</v>
      </c>
      <c r="F679" t="s">
        <v>19</v>
      </c>
      <c r="G679">
        <v>291455</v>
      </c>
      <c r="H679" s="1">
        <v>42766</v>
      </c>
      <c r="I679" s="2">
        <v>7.56</v>
      </c>
      <c r="J679" s="2"/>
      <c r="K679" s="2">
        <v>7.56</v>
      </c>
      <c r="L679" t="s">
        <v>20</v>
      </c>
      <c r="M679" t="s">
        <v>21</v>
      </c>
      <c r="N679" t="s">
        <v>22</v>
      </c>
      <c r="O679" t="s">
        <v>52</v>
      </c>
      <c r="P679" t="s">
        <v>349</v>
      </c>
      <c r="Q679" t="s">
        <v>350</v>
      </c>
      <c r="R679" t="s">
        <v>351</v>
      </c>
      <c r="S679">
        <f t="shared" si="10"/>
        <v>2017</v>
      </c>
    </row>
    <row r="680" spans="1:19" x14ac:dyDescent="0.25">
      <c r="A680">
        <v>345</v>
      </c>
      <c r="B680">
        <v>345101</v>
      </c>
      <c r="C680">
        <v>6155</v>
      </c>
      <c r="E680" t="s">
        <v>362</v>
      </c>
      <c r="F680" t="s">
        <v>19</v>
      </c>
      <c r="G680">
        <v>254020</v>
      </c>
      <c r="H680" s="1">
        <v>42490</v>
      </c>
      <c r="I680" s="2">
        <v>11.6</v>
      </c>
      <c r="J680" s="2"/>
      <c r="K680" s="2">
        <v>11.6</v>
      </c>
      <c r="L680" t="s">
        <v>20</v>
      </c>
      <c r="M680" t="s">
        <v>21</v>
      </c>
      <c r="N680" t="s">
        <v>22</v>
      </c>
      <c r="O680" t="s">
        <v>52</v>
      </c>
      <c r="P680" t="s">
        <v>349</v>
      </c>
      <c r="Q680" t="s">
        <v>350</v>
      </c>
      <c r="R680" t="s">
        <v>351</v>
      </c>
      <c r="S680">
        <f t="shared" si="10"/>
        <v>2016</v>
      </c>
    </row>
    <row r="681" spans="1:19" x14ac:dyDescent="0.25">
      <c r="A681">
        <v>345</v>
      </c>
      <c r="B681">
        <v>345101</v>
      </c>
      <c r="C681">
        <v>6155</v>
      </c>
      <c r="E681" t="s">
        <v>362</v>
      </c>
      <c r="F681" t="s">
        <v>19</v>
      </c>
      <c r="G681">
        <v>254020</v>
      </c>
      <c r="H681" s="1">
        <v>42460</v>
      </c>
      <c r="I681" s="2">
        <v>1.93</v>
      </c>
      <c r="J681" s="2"/>
      <c r="K681" s="2">
        <v>1.93</v>
      </c>
      <c r="L681" t="s">
        <v>20</v>
      </c>
      <c r="M681" t="s">
        <v>21</v>
      </c>
      <c r="N681" t="s">
        <v>22</v>
      </c>
      <c r="O681" t="s">
        <v>52</v>
      </c>
      <c r="P681" t="s">
        <v>349</v>
      </c>
      <c r="Q681" t="s">
        <v>350</v>
      </c>
      <c r="R681" t="s">
        <v>351</v>
      </c>
      <c r="S681">
        <f t="shared" si="10"/>
        <v>2016</v>
      </c>
    </row>
    <row r="682" spans="1:19" x14ac:dyDescent="0.25">
      <c r="A682">
        <v>345</v>
      </c>
      <c r="B682">
        <v>345101</v>
      </c>
      <c r="C682">
        <v>6155</v>
      </c>
      <c r="E682" t="s">
        <v>362</v>
      </c>
      <c r="F682" t="s">
        <v>19</v>
      </c>
      <c r="G682">
        <v>254020</v>
      </c>
      <c r="H682" s="1">
        <v>42429</v>
      </c>
      <c r="I682" s="2">
        <v>19.239999999999998</v>
      </c>
      <c r="J682" s="2"/>
      <c r="K682" s="2">
        <v>19.239999999999998</v>
      </c>
      <c r="L682" t="s">
        <v>20</v>
      </c>
      <c r="M682" t="s">
        <v>21</v>
      </c>
      <c r="N682" t="s">
        <v>22</v>
      </c>
      <c r="O682" t="s">
        <v>52</v>
      </c>
      <c r="P682" t="s">
        <v>349</v>
      </c>
      <c r="Q682" t="s">
        <v>350</v>
      </c>
      <c r="R682" t="s">
        <v>351</v>
      </c>
      <c r="S682">
        <f t="shared" si="10"/>
        <v>2016</v>
      </c>
    </row>
    <row r="683" spans="1:19" x14ac:dyDescent="0.25">
      <c r="A683">
        <v>345</v>
      </c>
      <c r="B683">
        <v>345101</v>
      </c>
      <c r="C683">
        <v>6155</v>
      </c>
      <c r="E683" t="s">
        <v>362</v>
      </c>
      <c r="F683" t="s">
        <v>19</v>
      </c>
      <c r="G683">
        <v>254020</v>
      </c>
      <c r="H683" s="1">
        <v>42400</v>
      </c>
      <c r="I683" s="2">
        <v>49.94</v>
      </c>
      <c r="J683" s="2"/>
      <c r="K683" s="2">
        <v>49.94</v>
      </c>
      <c r="L683" t="s">
        <v>20</v>
      </c>
      <c r="M683" t="s">
        <v>21</v>
      </c>
      <c r="N683" t="s">
        <v>22</v>
      </c>
      <c r="O683" t="s">
        <v>52</v>
      </c>
      <c r="P683" t="s">
        <v>349</v>
      </c>
      <c r="Q683" t="s">
        <v>350</v>
      </c>
      <c r="R683" t="s">
        <v>351</v>
      </c>
      <c r="S683">
        <f t="shared" si="10"/>
        <v>2016</v>
      </c>
    </row>
    <row r="684" spans="1:19" x14ac:dyDescent="0.25">
      <c r="A684">
        <v>345</v>
      </c>
      <c r="B684">
        <v>345102</v>
      </c>
      <c r="C684">
        <v>6155</v>
      </c>
      <c r="E684" t="s">
        <v>53</v>
      </c>
      <c r="F684" t="s">
        <v>19</v>
      </c>
      <c r="G684">
        <v>291455</v>
      </c>
      <c r="H684" s="1">
        <v>43100</v>
      </c>
      <c r="I684" s="2">
        <v>1.59</v>
      </c>
      <c r="J684" s="2"/>
      <c r="K684" s="2">
        <v>1.59</v>
      </c>
      <c r="L684" t="s">
        <v>20</v>
      </c>
      <c r="M684" t="s">
        <v>21</v>
      </c>
      <c r="N684" t="s">
        <v>22</v>
      </c>
      <c r="O684" t="s">
        <v>52</v>
      </c>
      <c r="P684" t="s">
        <v>349</v>
      </c>
      <c r="Q684" t="s">
        <v>350</v>
      </c>
      <c r="R684" t="s">
        <v>351</v>
      </c>
      <c r="S684">
        <f t="shared" si="10"/>
        <v>2017</v>
      </c>
    </row>
    <row r="685" spans="1:19" x14ac:dyDescent="0.25">
      <c r="A685">
        <v>345</v>
      </c>
      <c r="B685">
        <v>345102</v>
      </c>
      <c r="C685">
        <v>6155</v>
      </c>
      <c r="E685" t="s">
        <v>53</v>
      </c>
      <c r="F685" t="s">
        <v>19</v>
      </c>
      <c r="G685">
        <v>291455</v>
      </c>
      <c r="H685" s="1">
        <v>43069</v>
      </c>
      <c r="I685" s="2">
        <v>3.65</v>
      </c>
      <c r="J685" s="2"/>
      <c r="K685" s="2">
        <v>3.65</v>
      </c>
      <c r="L685" t="s">
        <v>20</v>
      </c>
      <c r="M685" t="s">
        <v>21</v>
      </c>
      <c r="N685" t="s">
        <v>22</v>
      </c>
      <c r="O685" t="s">
        <v>52</v>
      </c>
      <c r="P685" t="s">
        <v>349</v>
      </c>
      <c r="Q685" t="s">
        <v>350</v>
      </c>
      <c r="R685" t="s">
        <v>351</v>
      </c>
      <c r="S685">
        <f t="shared" si="10"/>
        <v>2017</v>
      </c>
    </row>
    <row r="686" spans="1:19" x14ac:dyDescent="0.25">
      <c r="A686">
        <v>345</v>
      </c>
      <c r="B686">
        <v>345102</v>
      </c>
      <c r="C686">
        <v>6155</v>
      </c>
      <c r="E686" t="s">
        <v>53</v>
      </c>
      <c r="F686" t="s">
        <v>19</v>
      </c>
      <c r="G686">
        <v>291455</v>
      </c>
      <c r="H686" s="1">
        <v>42978</v>
      </c>
      <c r="I686" s="2">
        <v>3.68</v>
      </c>
      <c r="J686" s="2"/>
      <c r="K686" s="2">
        <v>3.68</v>
      </c>
      <c r="L686" t="s">
        <v>20</v>
      </c>
      <c r="M686" t="s">
        <v>21</v>
      </c>
      <c r="N686" t="s">
        <v>22</v>
      </c>
      <c r="O686" t="s">
        <v>52</v>
      </c>
      <c r="P686" t="s">
        <v>349</v>
      </c>
      <c r="Q686" t="s">
        <v>350</v>
      </c>
      <c r="R686" t="s">
        <v>351</v>
      </c>
      <c r="S686">
        <f t="shared" si="10"/>
        <v>2017</v>
      </c>
    </row>
    <row r="687" spans="1:19" x14ac:dyDescent="0.25">
      <c r="A687">
        <v>345</v>
      </c>
      <c r="B687">
        <v>345102</v>
      </c>
      <c r="C687">
        <v>6155</v>
      </c>
      <c r="E687" t="s">
        <v>53</v>
      </c>
      <c r="F687" t="s">
        <v>19</v>
      </c>
      <c r="G687">
        <v>291455</v>
      </c>
      <c r="H687" s="1">
        <v>42766</v>
      </c>
      <c r="I687" s="2">
        <v>67.069999999999993</v>
      </c>
      <c r="J687" s="2"/>
      <c r="K687" s="2">
        <v>67.069999999999993</v>
      </c>
      <c r="L687" t="s">
        <v>20</v>
      </c>
      <c r="M687" t="s">
        <v>21</v>
      </c>
      <c r="N687" t="s">
        <v>22</v>
      </c>
      <c r="O687" t="s">
        <v>52</v>
      </c>
      <c r="P687" t="s">
        <v>349</v>
      </c>
      <c r="Q687" t="s">
        <v>350</v>
      </c>
      <c r="R687" t="s">
        <v>351</v>
      </c>
      <c r="S687">
        <f t="shared" si="10"/>
        <v>2017</v>
      </c>
    </row>
    <row r="688" spans="1:19" x14ac:dyDescent="0.25">
      <c r="A688">
        <v>345</v>
      </c>
      <c r="B688">
        <v>345102</v>
      </c>
      <c r="C688">
        <v>6155</v>
      </c>
      <c r="E688" t="s">
        <v>362</v>
      </c>
      <c r="F688" t="s">
        <v>19</v>
      </c>
      <c r="G688">
        <v>254020</v>
      </c>
      <c r="H688" s="1">
        <v>42490</v>
      </c>
      <c r="I688" s="2">
        <v>102.88</v>
      </c>
      <c r="J688" s="2"/>
      <c r="K688" s="2">
        <v>102.88</v>
      </c>
      <c r="L688" t="s">
        <v>20</v>
      </c>
      <c r="M688" t="s">
        <v>21</v>
      </c>
      <c r="N688" t="s">
        <v>22</v>
      </c>
      <c r="O688" t="s">
        <v>52</v>
      </c>
      <c r="P688" t="s">
        <v>349</v>
      </c>
      <c r="Q688" t="s">
        <v>350</v>
      </c>
      <c r="R688" t="s">
        <v>351</v>
      </c>
      <c r="S688">
        <f t="shared" si="10"/>
        <v>2016</v>
      </c>
    </row>
    <row r="689" spans="1:19" x14ac:dyDescent="0.25">
      <c r="A689">
        <v>345</v>
      </c>
      <c r="B689">
        <v>345102</v>
      </c>
      <c r="C689">
        <v>6155</v>
      </c>
      <c r="E689" t="s">
        <v>362</v>
      </c>
      <c r="F689" t="s">
        <v>19</v>
      </c>
      <c r="G689">
        <v>254020</v>
      </c>
      <c r="H689" s="1">
        <v>42460</v>
      </c>
      <c r="I689" s="2">
        <v>17.149999999999999</v>
      </c>
      <c r="J689" s="2"/>
      <c r="K689" s="2">
        <v>17.149999999999999</v>
      </c>
      <c r="L689" t="s">
        <v>20</v>
      </c>
      <c r="M689" t="s">
        <v>21</v>
      </c>
      <c r="N689" t="s">
        <v>22</v>
      </c>
      <c r="O689" t="s">
        <v>52</v>
      </c>
      <c r="P689" t="s">
        <v>349</v>
      </c>
      <c r="Q689" t="s">
        <v>350</v>
      </c>
      <c r="R689" t="s">
        <v>351</v>
      </c>
      <c r="S689">
        <f t="shared" si="10"/>
        <v>2016</v>
      </c>
    </row>
    <row r="690" spans="1:19" x14ac:dyDescent="0.25">
      <c r="A690">
        <v>345</v>
      </c>
      <c r="B690">
        <v>345102</v>
      </c>
      <c r="C690">
        <v>6155</v>
      </c>
      <c r="E690" t="s">
        <v>362</v>
      </c>
      <c r="F690" t="s">
        <v>19</v>
      </c>
      <c r="G690">
        <v>254020</v>
      </c>
      <c r="H690" s="1">
        <v>42429</v>
      </c>
      <c r="I690" s="2">
        <v>171.56</v>
      </c>
      <c r="J690" s="2"/>
      <c r="K690" s="2">
        <v>171.56</v>
      </c>
      <c r="L690" t="s">
        <v>20</v>
      </c>
      <c r="M690" t="s">
        <v>21</v>
      </c>
      <c r="N690" t="s">
        <v>22</v>
      </c>
      <c r="O690" t="s">
        <v>52</v>
      </c>
      <c r="P690" t="s">
        <v>349</v>
      </c>
      <c r="Q690" t="s">
        <v>350</v>
      </c>
      <c r="R690" t="s">
        <v>351</v>
      </c>
      <c r="S690">
        <f t="shared" si="10"/>
        <v>2016</v>
      </c>
    </row>
    <row r="691" spans="1:19" x14ac:dyDescent="0.25">
      <c r="A691">
        <v>345</v>
      </c>
      <c r="B691">
        <v>345102</v>
      </c>
      <c r="C691">
        <v>6155</v>
      </c>
      <c r="E691" t="s">
        <v>362</v>
      </c>
      <c r="F691" t="s">
        <v>19</v>
      </c>
      <c r="G691">
        <v>254020</v>
      </c>
      <c r="H691" s="1">
        <v>42400</v>
      </c>
      <c r="I691" s="2">
        <v>446.14</v>
      </c>
      <c r="J691" s="2"/>
      <c r="K691" s="2">
        <v>446.14</v>
      </c>
      <c r="L691" t="s">
        <v>20</v>
      </c>
      <c r="M691" t="s">
        <v>21</v>
      </c>
      <c r="N691" t="s">
        <v>22</v>
      </c>
      <c r="O691" t="s">
        <v>52</v>
      </c>
      <c r="P691" t="s">
        <v>349</v>
      </c>
      <c r="Q691" t="s">
        <v>350</v>
      </c>
      <c r="R691" t="s">
        <v>351</v>
      </c>
      <c r="S691">
        <f t="shared" si="10"/>
        <v>2016</v>
      </c>
    </row>
    <row r="692" spans="1:19" x14ac:dyDescent="0.25">
      <c r="A692">
        <v>345</v>
      </c>
      <c r="B692">
        <v>345101</v>
      </c>
      <c r="C692">
        <v>6160</v>
      </c>
      <c r="E692" t="s">
        <v>54</v>
      </c>
      <c r="F692" t="s">
        <v>19</v>
      </c>
      <c r="G692">
        <v>303166</v>
      </c>
      <c r="H692" s="1">
        <v>43100</v>
      </c>
      <c r="I692" s="2">
        <v>527.26</v>
      </c>
      <c r="J692" s="2"/>
      <c r="K692" s="2">
        <v>527.26</v>
      </c>
      <c r="L692" t="s">
        <v>20</v>
      </c>
      <c r="M692" t="s">
        <v>21</v>
      </c>
      <c r="N692" t="s">
        <v>22</v>
      </c>
      <c r="O692" t="s">
        <v>55</v>
      </c>
      <c r="P692" t="s">
        <v>349</v>
      </c>
      <c r="Q692" t="s">
        <v>350</v>
      </c>
      <c r="R692" t="s">
        <v>351</v>
      </c>
      <c r="S692">
        <f t="shared" si="10"/>
        <v>2017</v>
      </c>
    </row>
    <row r="693" spans="1:19" x14ac:dyDescent="0.25">
      <c r="A693">
        <v>345</v>
      </c>
      <c r="B693">
        <v>345101</v>
      </c>
      <c r="C693">
        <v>6160</v>
      </c>
      <c r="E693" t="s">
        <v>54</v>
      </c>
      <c r="F693" t="s">
        <v>19</v>
      </c>
      <c r="G693">
        <v>303166</v>
      </c>
      <c r="H693" s="1">
        <v>43069</v>
      </c>
      <c r="I693" s="2">
        <v>64.989999999999995</v>
      </c>
      <c r="J693" s="2"/>
      <c r="K693" s="2">
        <v>64.989999999999995</v>
      </c>
      <c r="L693" t="s">
        <v>20</v>
      </c>
      <c r="M693" t="s">
        <v>21</v>
      </c>
      <c r="N693" t="s">
        <v>22</v>
      </c>
      <c r="O693" t="s">
        <v>55</v>
      </c>
      <c r="P693" t="s">
        <v>349</v>
      </c>
      <c r="Q693" t="s">
        <v>350</v>
      </c>
      <c r="R693" t="s">
        <v>351</v>
      </c>
      <c r="S693">
        <f t="shared" si="10"/>
        <v>2017</v>
      </c>
    </row>
    <row r="694" spans="1:19" x14ac:dyDescent="0.25">
      <c r="A694">
        <v>345</v>
      </c>
      <c r="B694">
        <v>345101</v>
      </c>
      <c r="C694">
        <v>6160</v>
      </c>
      <c r="E694" t="s">
        <v>54</v>
      </c>
      <c r="F694" t="s">
        <v>19</v>
      </c>
      <c r="G694">
        <v>303166</v>
      </c>
      <c r="H694" s="1">
        <v>43039</v>
      </c>
      <c r="I694" s="2">
        <v>65.37</v>
      </c>
      <c r="J694" s="2"/>
      <c r="K694" s="2">
        <v>65.37</v>
      </c>
      <c r="L694" t="s">
        <v>20</v>
      </c>
      <c r="M694" t="s">
        <v>21</v>
      </c>
      <c r="N694" t="s">
        <v>22</v>
      </c>
      <c r="O694" t="s">
        <v>55</v>
      </c>
      <c r="P694" t="s">
        <v>349</v>
      </c>
      <c r="Q694" t="s">
        <v>350</v>
      </c>
      <c r="R694" t="s">
        <v>351</v>
      </c>
      <c r="S694">
        <f t="shared" si="10"/>
        <v>2017</v>
      </c>
    </row>
    <row r="695" spans="1:19" x14ac:dyDescent="0.25">
      <c r="A695">
        <v>345</v>
      </c>
      <c r="B695">
        <v>345101</v>
      </c>
      <c r="C695">
        <v>6160</v>
      </c>
      <c r="E695" t="s">
        <v>54</v>
      </c>
      <c r="F695" t="s">
        <v>19</v>
      </c>
      <c r="G695">
        <v>303166</v>
      </c>
      <c r="H695" s="1">
        <v>43008</v>
      </c>
      <c r="I695" s="2">
        <v>65.69</v>
      </c>
      <c r="J695" s="2"/>
      <c r="K695" s="2">
        <v>65.69</v>
      </c>
      <c r="L695" t="s">
        <v>20</v>
      </c>
      <c r="M695" t="s">
        <v>21</v>
      </c>
      <c r="N695" t="s">
        <v>22</v>
      </c>
      <c r="O695" t="s">
        <v>55</v>
      </c>
      <c r="P695" t="s">
        <v>349</v>
      </c>
      <c r="Q695" t="s">
        <v>350</v>
      </c>
      <c r="R695" t="s">
        <v>351</v>
      </c>
      <c r="S695">
        <f t="shared" si="10"/>
        <v>2017</v>
      </c>
    </row>
    <row r="696" spans="1:19" x14ac:dyDescent="0.25">
      <c r="A696">
        <v>345</v>
      </c>
      <c r="B696">
        <v>345101</v>
      </c>
      <c r="C696">
        <v>6160</v>
      </c>
      <c r="E696" t="s">
        <v>54</v>
      </c>
      <c r="F696" t="s">
        <v>19</v>
      </c>
      <c r="G696">
        <v>303166</v>
      </c>
      <c r="H696" s="1">
        <v>42978</v>
      </c>
      <c r="I696" s="2">
        <v>66.27</v>
      </c>
      <c r="J696" s="2"/>
      <c r="K696" s="2">
        <v>66.27</v>
      </c>
      <c r="L696" t="s">
        <v>20</v>
      </c>
      <c r="M696" t="s">
        <v>21</v>
      </c>
      <c r="N696" t="s">
        <v>22</v>
      </c>
      <c r="O696" t="s">
        <v>55</v>
      </c>
      <c r="P696" t="s">
        <v>349</v>
      </c>
      <c r="Q696" t="s">
        <v>350</v>
      </c>
      <c r="R696" t="s">
        <v>351</v>
      </c>
      <c r="S696">
        <f t="shared" si="10"/>
        <v>2017</v>
      </c>
    </row>
    <row r="697" spans="1:19" x14ac:dyDescent="0.25">
      <c r="A697">
        <v>345</v>
      </c>
      <c r="B697">
        <v>345101</v>
      </c>
      <c r="C697">
        <v>6160</v>
      </c>
      <c r="E697" t="s">
        <v>54</v>
      </c>
      <c r="F697" t="s">
        <v>19</v>
      </c>
      <c r="G697">
        <v>303166</v>
      </c>
      <c r="H697" s="1">
        <v>42947</v>
      </c>
      <c r="I697" s="2">
        <v>66.290000000000006</v>
      </c>
      <c r="J697" s="2"/>
      <c r="K697" s="2">
        <v>66.290000000000006</v>
      </c>
      <c r="L697" t="s">
        <v>20</v>
      </c>
      <c r="M697" t="s">
        <v>21</v>
      </c>
      <c r="N697" t="s">
        <v>22</v>
      </c>
      <c r="O697" t="s">
        <v>55</v>
      </c>
      <c r="P697" t="s">
        <v>349</v>
      </c>
      <c r="Q697" t="s">
        <v>350</v>
      </c>
      <c r="R697" t="s">
        <v>351</v>
      </c>
      <c r="S697">
        <f t="shared" si="10"/>
        <v>2017</v>
      </c>
    </row>
    <row r="698" spans="1:19" x14ac:dyDescent="0.25">
      <c r="A698">
        <v>345</v>
      </c>
      <c r="B698">
        <v>345101</v>
      </c>
      <c r="C698">
        <v>6160</v>
      </c>
      <c r="E698" t="s">
        <v>54</v>
      </c>
      <c r="F698" t="s">
        <v>19</v>
      </c>
      <c r="G698">
        <v>303166</v>
      </c>
      <c r="H698" s="1">
        <v>42916</v>
      </c>
      <c r="I698" s="2">
        <v>66.959999999999994</v>
      </c>
      <c r="J698" s="2"/>
      <c r="K698" s="2">
        <v>66.959999999999994</v>
      </c>
      <c r="L698" t="s">
        <v>20</v>
      </c>
      <c r="M698" t="s">
        <v>21</v>
      </c>
      <c r="N698" t="s">
        <v>22</v>
      </c>
      <c r="O698" t="s">
        <v>55</v>
      </c>
      <c r="P698" t="s">
        <v>349</v>
      </c>
      <c r="Q698" t="s">
        <v>350</v>
      </c>
      <c r="R698" t="s">
        <v>351</v>
      </c>
      <c r="S698">
        <f t="shared" si="10"/>
        <v>2017</v>
      </c>
    </row>
    <row r="699" spans="1:19" x14ac:dyDescent="0.25">
      <c r="A699">
        <v>345</v>
      </c>
      <c r="B699">
        <v>345101</v>
      </c>
      <c r="C699">
        <v>6160</v>
      </c>
      <c r="E699" t="s">
        <v>54</v>
      </c>
      <c r="F699" t="s">
        <v>19</v>
      </c>
      <c r="G699">
        <v>303166</v>
      </c>
      <c r="H699" s="1">
        <v>42886</v>
      </c>
      <c r="I699" s="2">
        <v>66.72</v>
      </c>
      <c r="J699" s="2"/>
      <c r="K699" s="2">
        <v>66.72</v>
      </c>
      <c r="L699" t="s">
        <v>20</v>
      </c>
      <c r="M699" t="s">
        <v>21</v>
      </c>
      <c r="N699" t="s">
        <v>22</v>
      </c>
      <c r="O699" t="s">
        <v>55</v>
      </c>
      <c r="P699" t="s">
        <v>349</v>
      </c>
      <c r="Q699" t="s">
        <v>350</v>
      </c>
      <c r="R699" t="s">
        <v>351</v>
      </c>
      <c r="S699">
        <f t="shared" si="10"/>
        <v>2017</v>
      </c>
    </row>
    <row r="700" spans="1:19" x14ac:dyDescent="0.25">
      <c r="A700">
        <v>345</v>
      </c>
      <c r="B700">
        <v>345101</v>
      </c>
      <c r="C700">
        <v>6160</v>
      </c>
      <c r="E700" t="s">
        <v>54</v>
      </c>
      <c r="F700" t="s">
        <v>19</v>
      </c>
      <c r="G700">
        <v>303166</v>
      </c>
      <c r="H700" s="1">
        <v>42855</v>
      </c>
      <c r="I700" s="2">
        <v>95.34</v>
      </c>
      <c r="J700" s="2"/>
      <c r="K700" s="2">
        <v>95.34</v>
      </c>
      <c r="L700" t="s">
        <v>20</v>
      </c>
      <c r="M700" t="s">
        <v>21</v>
      </c>
      <c r="N700" t="s">
        <v>22</v>
      </c>
      <c r="O700" t="s">
        <v>55</v>
      </c>
      <c r="P700" t="s">
        <v>349</v>
      </c>
      <c r="Q700" t="s">
        <v>350</v>
      </c>
      <c r="R700" t="s">
        <v>351</v>
      </c>
      <c r="S700">
        <f t="shared" si="10"/>
        <v>2017</v>
      </c>
    </row>
    <row r="701" spans="1:19" x14ac:dyDescent="0.25">
      <c r="A701">
        <v>345</v>
      </c>
      <c r="B701">
        <v>345101</v>
      </c>
      <c r="C701">
        <v>6160</v>
      </c>
      <c r="E701" t="s">
        <v>54</v>
      </c>
      <c r="F701" t="s">
        <v>19</v>
      </c>
      <c r="G701">
        <v>303166</v>
      </c>
      <c r="H701" s="1">
        <v>42825</v>
      </c>
      <c r="I701" s="2"/>
      <c r="J701" s="2">
        <v>-394.67</v>
      </c>
      <c r="K701" s="2">
        <v>-394.67</v>
      </c>
      <c r="L701" t="s">
        <v>20</v>
      </c>
      <c r="M701" t="s">
        <v>21</v>
      </c>
      <c r="N701" t="s">
        <v>22</v>
      </c>
      <c r="O701" t="s">
        <v>55</v>
      </c>
      <c r="P701" t="s">
        <v>349</v>
      </c>
      <c r="Q701" t="s">
        <v>350</v>
      </c>
      <c r="R701" t="s">
        <v>351</v>
      </c>
      <c r="S701">
        <f t="shared" si="10"/>
        <v>2017</v>
      </c>
    </row>
    <row r="702" spans="1:19" x14ac:dyDescent="0.25">
      <c r="A702">
        <v>345</v>
      </c>
      <c r="B702">
        <v>345101</v>
      </c>
      <c r="C702">
        <v>6160</v>
      </c>
      <c r="E702" t="s">
        <v>54</v>
      </c>
      <c r="F702" t="s">
        <v>19</v>
      </c>
      <c r="G702">
        <v>303166</v>
      </c>
      <c r="H702" s="1">
        <v>42794</v>
      </c>
      <c r="I702" s="2">
        <v>133.02000000000001</v>
      </c>
      <c r="J702" s="2"/>
      <c r="K702" s="2">
        <v>133.02000000000001</v>
      </c>
      <c r="L702" t="s">
        <v>20</v>
      </c>
      <c r="M702" t="s">
        <v>21</v>
      </c>
      <c r="N702" t="s">
        <v>22</v>
      </c>
      <c r="O702" t="s">
        <v>55</v>
      </c>
      <c r="P702" t="s">
        <v>349</v>
      </c>
      <c r="Q702" t="s">
        <v>350</v>
      </c>
      <c r="R702" t="s">
        <v>351</v>
      </c>
      <c r="S702">
        <f t="shared" si="10"/>
        <v>2017</v>
      </c>
    </row>
    <row r="703" spans="1:19" x14ac:dyDescent="0.25">
      <c r="A703">
        <v>345</v>
      </c>
      <c r="B703">
        <v>345101</v>
      </c>
      <c r="C703">
        <v>6160</v>
      </c>
      <c r="E703" t="s">
        <v>54</v>
      </c>
      <c r="F703" t="s">
        <v>19</v>
      </c>
      <c r="G703">
        <v>303166</v>
      </c>
      <c r="H703" s="1">
        <v>42766</v>
      </c>
      <c r="I703" s="2">
        <v>133.37</v>
      </c>
      <c r="J703" s="2"/>
      <c r="K703" s="2">
        <v>133.37</v>
      </c>
      <c r="L703" t="s">
        <v>20</v>
      </c>
      <c r="M703" t="s">
        <v>21</v>
      </c>
      <c r="N703" t="s">
        <v>22</v>
      </c>
      <c r="O703" t="s">
        <v>55</v>
      </c>
      <c r="P703" t="s">
        <v>349</v>
      </c>
      <c r="Q703" t="s">
        <v>350</v>
      </c>
      <c r="R703" t="s">
        <v>351</v>
      </c>
      <c r="S703">
        <f t="shared" si="10"/>
        <v>2017</v>
      </c>
    </row>
    <row r="704" spans="1:19" x14ac:dyDescent="0.25">
      <c r="A704">
        <v>345</v>
      </c>
      <c r="B704">
        <v>345101</v>
      </c>
      <c r="C704">
        <v>6160</v>
      </c>
      <c r="E704" t="s">
        <v>54</v>
      </c>
      <c r="F704" t="s">
        <v>19</v>
      </c>
      <c r="G704">
        <v>303166</v>
      </c>
      <c r="H704" s="1">
        <v>42735</v>
      </c>
      <c r="I704" s="2"/>
      <c r="J704" s="2">
        <v>-210.43</v>
      </c>
      <c r="K704" s="2">
        <v>-210.43</v>
      </c>
      <c r="L704" t="s">
        <v>20</v>
      </c>
      <c r="M704" t="s">
        <v>21</v>
      </c>
      <c r="N704" t="s">
        <v>22</v>
      </c>
      <c r="O704" t="s">
        <v>55</v>
      </c>
      <c r="P704" t="s">
        <v>349</v>
      </c>
      <c r="Q704" t="s">
        <v>350</v>
      </c>
      <c r="R704" t="s">
        <v>351</v>
      </c>
      <c r="S704">
        <f t="shared" si="10"/>
        <v>2016</v>
      </c>
    </row>
    <row r="705" spans="1:19" x14ac:dyDescent="0.25">
      <c r="A705">
        <v>345</v>
      </c>
      <c r="B705">
        <v>345101</v>
      </c>
      <c r="C705">
        <v>6160</v>
      </c>
      <c r="E705" t="s">
        <v>54</v>
      </c>
      <c r="F705" t="s">
        <v>19</v>
      </c>
      <c r="G705">
        <v>303166</v>
      </c>
      <c r="H705" s="1">
        <v>42735</v>
      </c>
      <c r="I705" s="2"/>
      <c r="J705" s="2">
        <v>-402.01</v>
      </c>
      <c r="K705" s="2">
        <v>-402.01</v>
      </c>
      <c r="L705" t="s">
        <v>20</v>
      </c>
      <c r="M705" t="s">
        <v>21</v>
      </c>
      <c r="N705" t="s">
        <v>22</v>
      </c>
      <c r="O705" t="s">
        <v>55</v>
      </c>
      <c r="P705" t="s">
        <v>349</v>
      </c>
      <c r="Q705" t="s">
        <v>350</v>
      </c>
      <c r="R705" t="s">
        <v>351</v>
      </c>
      <c r="S705">
        <f t="shared" si="10"/>
        <v>2016</v>
      </c>
    </row>
    <row r="706" spans="1:19" x14ac:dyDescent="0.25">
      <c r="A706">
        <v>345</v>
      </c>
      <c r="B706">
        <v>345101</v>
      </c>
      <c r="C706">
        <v>6160</v>
      </c>
      <c r="E706" t="s">
        <v>54</v>
      </c>
      <c r="F706" t="s">
        <v>19</v>
      </c>
      <c r="G706">
        <v>303166</v>
      </c>
      <c r="H706" s="1">
        <v>42735</v>
      </c>
      <c r="I706" s="2">
        <v>210.43</v>
      </c>
      <c r="J706" s="2"/>
      <c r="K706" s="2">
        <v>210.43</v>
      </c>
      <c r="L706" t="s">
        <v>20</v>
      </c>
      <c r="M706" t="s">
        <v>21</v>
      </c>
      <c r="N706" t="s">
        <v>22</v>
      </c>
      <c r="O706" t="s">
        <v>55</v>
      </c>
      <c r="P706" t="s">
        <v>349</v>
      </c>
      <c r="Q706" t="s">
        <v>350</v>
      </c>
      <c r="R706" t="s">
        <v>351</v>
      </c>
      <c r="S706">
        <f t="shared" si="10"/>
        <v>2016</v>
      </c>
    </row>
    <row r="707" spans="1:19" x14ac:dyDescent="0.25">
      <c r="A707">
        <v>345</v>
      </c>
      <c r="B707">
        <v>345101</v>
      </c>
      <c r="C707">
        <v>6160</v>
      </c>
      <c r="E707" t="s">
        <v>54</v>
      </c>
      <c r="F707" t="s">
        <v>19</v>
      </c>
      <c r="G707">
        <v>303166</v>
      </c>
      <c r="H707" s="1">
        <v>42704</v>
      </c>
      <c r="I707" s="2">
        <v>211.06</v>
      </c>
      <c r="J707" s="2"/>
      <c r="K707" s="2">
        <v>211.06</v>
      </c>
      <c r="L707" t="s">
        <v>20</v>
      </c>
      <c r="M707" t="s">
        <v>21</v>
      </c>
      <c r="N707" t="s">
        <v>22</v>
      </c>
      <c r="O707" t="s">
        <v>55</v>
      </c>
      <c r="P707" t="s">
        <v>349</v>
      </c>
      <c r="Q707" t="s">
        <v>350</v>
      </c>
      <c r="R707" t="s">
        <v>351</v>
      </c>
      <c r="S707">
        <f t="shared" ref="S707:S770" si="11">YEAR(H707)</f>
        <v>2016</v>
      </c>
    </row>
    <row r="708" spans="1:19" x14ac:dyDescent="0.25">
      <c r="A708">
        <v>345</v>
      </c>
      <c r="B708">
        <v>345101</v>
      </c>
      <c r="C708">
        <v>6160</v>
      </c>
      <c r="E708" t="s">
        <v>54</v>
      </c>
      <c r="F708" t="s">
        <v>19</v>
      </c>
      <c r="G708">
        <v>303166</v>
      </c>
      <c r="H708" s="1">
        <v>42674</v>
      </c>
      <c r="I708" s="2">
        <v>350.4</v>
      </c>
      <c r="J708" s="2"/>
      <c r="K708" s="2">
        <v>350.4</v>
      </c>
      <c r="L708" t="s">
        <v>20</v>
      </c>
      <c r="M708" t="s">
        <v>21</v>
      </c>
      <c r="N708" t="s">
        <v>22</v>
      </c>
      <c r="O708" t="s">
        <v>55</v>
      </c>
      <c r="P708" t="s">
        <v>349</v>
      </c>
      <c r="Q708" t="s">
        <v>350</v>
      </c>
      <c r="R708" t="s">
        <v>351</v>
      </c>
      <c r="S708">
        <f t="shared" si="11"/>
        <v>2016</v>
      </c>
    </row>
    <row r="709" spans="1:19" x14ac:dyDescent="0.25">
      <c r="A709">
        <v>345</v>
      </c>
      <c r="B709">
        <v>345101</v>
      </c>
      <c r="C709">
        <v>6160</v>
      </c>
      <c r="E709" t="s">
        <v>54</v>
      </c>
      <c r="F709" t="s">
        <v>19</v>
      </c>
      <c r="G709">
        <v>303166</v>
      </c>
      <c r="H709" s="1">
        <v>42643</v>
      </c>
      <c r="I709" s="2">
        <v>140.71</v>
      </c>
      <c r="J709" s="2"/>
      <c r="K709" s="2">
        <v>140.71</v>
      </c>
      <c r="L709" t="s">
        <v>20</v>
      </c>
      <c r="M709" t="s">
        <v>21</v>
      </c>
      <c r="N709" t="s">
        <v>22</v>
      </c>
      <c r="O709" t="s">
        <v>55</v>
      </c>
      <c r="P709" t="s">
        <v>349</v>
      </c>
      <c r="Q709" t="s">
        <v>350</v>
      </c>
      <c r="R709" t="s">
        <v>351</v>
      </c>
      <c r="S709">
        <f t="shared" si="11"/>
        <v>2016</v>
      </c>
    </row>
    <row r="710" spans="1:19" x14ac:dyDescent="0.25">
      <c r="A710">
        <v>345</v>
      </c>
      <c r="B710">
        <v>345101</v>
      </c>
      <c r="C710">
        <v>6160</v>
      </c>
      <c r="E710" t="s">
        <v>54</v>
      </c>
      <c r="F710" t="s">
        <v>19</v>
      </c>
      <c r="G710">
        <v>303166</v>
      </c>
      <c r="H710" s="1">
        <v>42613</v>
      </c>
      <c r="I710" s="2">
        <v>141.84</v>
      </c>
      <c r="J710" s="2"/>
      <c r="K710" s="2">
        <v>141.84</v>
      </c>
      <c r="L710" t="s">
        <v>20</v>
      </c>
      <c r="M710" t="s">
        <v>21</v>
      </c>
      <c r="N710" t="s">
        <v>22</v>
      </c>
      <c r="O710" t="s">
        <v>55</v>
      </c>
      <c r="P710" t="s">
        <v>349</v>
      </c>
      <c r="Q710" t="s">
        <v>350</v>
      </c>
      <c r="R710" t="s">
        <v>351</v>
      </c>
      <c r="S710">
        <f t="shared" si="11"/>
        <v>2016</v>
      </c>
    </row>
    <row r="711" spans="1:19" x14ac:dyDescent="0.25">
      <c r="A711">
        <v>345</v>
      </c>
      <c r="B711">
        <v>345101</v>
      </c>
      <c r="C711">
        <v>6160</v>
      </c>
      <c r="E711" t="s">
        <v>54</v>
      </c>
      <c r="F711" t="s">
        <v>19</v>
      </c>
      <c r="G711">
        <v>303166</v>
      </c>
      <c r="H711" s="1">
        <v>42582</v>
      </c>
      <c r="I711" s="2">
        <v>142.25</v>
      </c>
      <c r="J711" s="2"/>
      <c r="K711" s="2">
        <v>142.25</v>
      </c>
      <c r="L711" t="s">
        <v>20</v>
      </c>
      <c r="M711" t="s">
        <v>21</v>
      </c>
      <c r="N711" t="s">
        <v>22</v>
      </c>
      <c r="O711" t="s">
        <v>55</v>
      </c>
      <c r="P711" t="s">
        <v>349</v>
      </c>
      <c r="Q711" t="s">
        <v>350</v>
      </c>
      <c r="R711" t="s">
        <v>351</v>
      </c>
      <c r="S711">
        <f t="shared" si="11"/>
        <v>2016</v>
      </c>
    </row>
    <row r="712" spans="1:19" x14ac:dyDescent="0.25">
      <c r="A712">
        <v>345</v>
      </c>
      <c r="B712">
        <v>345101</v>
      </c>
      <c r="C712">
        <v>6160</v>
      </c>
      <c r="E712" t="s">
        <v>54</v>
      </c>
      <c r="F712" t="s">
        <v>19</v>
      </c>
      <c r="G712">
        <v>303166</v>
      </c>
      <c r="H712" s="1">
        <v>42551</v>
      </c>
      <c r="I712" s="2">
        <v>141.69999999999999</v>
      </c>
      <c r="J712" s="2"/>
      <c r="K712" s="2">
        <v>141.69999999999999</v>
      </c>
      <c r="L712" t="s">
        <v>20</v>
      </c>
      <c r="M712" t="s">
        <v>21</v>
      </c>
      <c r="N712" t="s">
        <v>22</v>
      </c>
      <c r="O712" t="s">
        <v>55</v>
      </c>
      <c r="P712" t="s">
        <v>349</v>
      </c>
      <c r="Q712" t="s">
        <v>350</v>
      </c>
      <c r="R712" t="s">
        <v>351</v>
      </c>
      <c r="S712">
        <f t="shared" si="11"/>
        <v>2016</v>
      </c>
    </row>
    <row r="713" spans="1:19" x14ac:dyDescent="0.25">
      <c r="A713">
        <v>345</v>
      </c>
      <c r="B713">
        <v>345101</v>
      </c>
      <c r="C713">
        <v>6160</v>
      </c>
      <c r="E713" t="s">
        <v>54</v>
      </c>
      <c r="F713" t="s">
        <v>19</v>
      </c>
      <c r="G713">
        <v>303166</v>
      </c>
      <c r="H713" s="1">
        <v>42521</v>
      </c>
      <c r="I713" s="2">
        <v>140.88999999999999</v>
      </c>
      <c r="J713" s="2"/>
      <c r="K713" s="2">
        <v>140.88999999999999</v>
      </c>
      <c r="L713" t="s">
        <v>20</v>
      </c>
      <c r="M713" t="s">
        <v>21</v>
      </c>
      <c r="N713" t="s">
        <v>22</v>
      </c>
      <c r="O713" t="s">
        <v>55</v>
      </c>
      <c r="P713" t="s">
        <v>349</v>
      </c>
      <c r="Q713" t="s">
        <v>350</v>
      </c>
      <c r="R713" t="s">
        <v>351</v>
      </c>
      <c r="S713">
        <f t="shared" si="11"/>
        <v>2016</v>
      </c>
    </row>
    <row r="714" spans="1:19" x14ac:dyDescent="0.25">
      <c r="A714">
        <v>345</v>
      </c>
      <c r="B714">
        <v>345101</v>
      </c>
      <c r="C714">
        <v>6160</v>
      </c>
      <c r="E714" t="s">
        <v>54</v>
      </c>
      <c r="F714" t="s">
        <v>19</v>
      </c>
      <c r="G714">
        <v>303166</v>
      </c>
      <c r="H714" s="1">
        <v>42490</v>
      </c>
      <c r="I714" s="2">
        <v>114.84</v>
      </c>
      <c r="J714" s="2"/>
      <c r="K714" s="2">
        <v>114.84</v>
      </c>
      <c r="L714" t="s">
        <v>20</v>
      </c>
      <c r="M714" t="s">
        <v>21</v>
      </c>
      <c r="N714" t="s">
        <v>22</v>
      </c>
      <c r="O714" t="s">
        <v>55</v>
      </c>
      <c r="P714" t="s">
        <v>349</v>
      </c>
      <c r="Q714" t="s">
        <v>350</v>
      </c>
      <c r="R714" t="s">
        <v>351</v>
      </c>
      <c r="S714">
        <f t="shared" si="11"/>
        <v>2016</v>
      </c>
    </row>
    <row r="715" spans="1:19" x14ac:dyDescent="0.25">
      <c r="A715">
        <v>345</v>
      </c>
      <c r="B715">
        <v>345101</v>
      </c>
      <c r="C715">
        <v>6160</v>
      </c>
      <c r="E715" t="s">
        <v>54</v>
      </c>
      <c r="F715" t="s">
        <v>19</v>
      </c>
      <c r="G715">
        <v>303166</v>
      </c>
      <c r="H715" s="1">
        <v>42460</v>
      </c>
      <c r="I715" s="2">
        <v>147.97</v>
      </c>
      <c r="J715" s="2"/>
      <c r="K715" s="2">
        <v>147.97</v>
      </c>
      <c r="L715" t="s">
        <v>20</v>
      </c>
      <c r="M715" t="s">
        <v>21</v>
      </c>
      <c r="N715" t="s">
        <v>22</v>
      </c>
      <c r="O715" t="s">
        <v>55</v>
      </c>
      <c r="P715" t="s">
        <v>349</v>
      </c>
      <c r="Q715" t="s">
        <v>350</v>
      </c>
      <c r="R715" t="s">
        <v>351</v>
      </c>
      <c r="S715">
        <f t="shared" si="11"/>
        <v>2016</v>
      </c>
    </row>
    <row r="716" spans="1:19" x14ac:dyDescent="0.25">
      <c r="A716">
        <v>345</v>
      </c>
      <c r="B716">
        <v>345101</v>
      </c>
      <c r="C716">
        <v>6160</v>
      </c>
      <c r="E716" t="s">
        <v>54</v>
      </c>
      <c r="F716" t="s">
        <v>19</v>
      </c>
      <c r="G716">
        <v>303166</v>
      </c>
      <c r="H716" s="1">
        <v>42429</v>
      </c>
      <c r="I716" s="2">
        <v>147.74</v>
      </c>
      <c r="J716" s="2"/>
      <c r="K716" s="2">
        <v>147.74</v>
      </c>
      <c r="L716" t="s">
        <v>20</v>
      </c>
      <c r="M716" t="s">
        <v>21</v>
      </c>
      <c r="N716" t="s">
        <v>22</v>
      </c>
      <c r="O716" t="s">
        <v>55</v>
      </c>
      <c r="P716" t="s">
        <v>349</v>
      </c>
      <c r="Q716" t="s">
        <v>350</v>
      </c>
      <c r="R716" t="s">
        <v>351</v>
      </c>
      <c r="S716">
        <f t="shared" si="11"/>
        <v>2016</v>
      </c>
    </row>
    <row r="717" spans="1:19" x14ac:dyDescent="0.25">
      <c r="A717">
        <v>345</v>
      </c>
      <c r="B717">
        <v>345101</v>
      </c>
      <c r="C717">
        <v>6160</v>
      </c>
      <c r="E717" t="s">
        <v>54</v>
      </c>
      <c r="F717" t="s">
        <v>19</v>
      </c>
      <c r="G717">
        <v>303166</v>
      </c>
      <c r="H717" s="1">
        <v>42400</v>
      </c>
      <c r="I717" s="2">
        <v>147.47</v>
      </c>
      <c r="J717" s="2"/>
      <c r="K717" s="2">
        <v>147.47</v>
      </c>
      <c r="L717" t="s">
        <v>20</v>
      </c>
      <c r="M717" t="s">
        <v>21</v>
      </c>
      <c r="N717" t="s">
        <v>22</v>
      </c>
      <c r="O717" t="s">
        <v>55</v>
      </c>
      <c r="P717" t="s">
        <v>349</v>
      </c>
      <c r="Q717" t="s">
        <v>350</v>
      </c>
      <c r="R717" t="s">
        <v>351</v>
      </c>
      <c r="S717">
        <f t="shared" si="11"/>
        <v>2016</v>
      </c>
    </row>
    <row r="718" spans="1:19" x14ac:dyDescent="0.25">
      <c r="A718">
        <v>345</v>
      </c>
      <c r="B718">
        <v>345102</v>
      </c>
      <c r="C718">
        <v>6160</v>
      </c>
      <c r="E718" t="s">
        <v>54</v>
      </c>
      <c r="F718" t="s">
        <v>19</v>
      </c>
      <c r="G718">
        <v>303166</v>
      </c>
      <c r="H718" s="1">
        <v>43100</v>
      </c>
      <c r="I718" s="2">
        <v>4636.46</v>
      </c>
      <c r="J718" s="2"/>
      <c r="K718" s="2">
        <v>4636.46</v>
      </c>
      <c r="L718" t="s">
        <v>20</v>
      </c>
      <c r="M718" t="s">
        <v>21</v>
      </c>
      <c r="N718" t="s">
        <v>22</v>
      </c>
      <c r="O718" t="s">
        <v>55</v>
      </c>
      <c r="P718" t="s">
        <v>349</v>
      </c>
      <c r="Q718" t="s">
        <v>350</v>
      </c>
      <c r="R718" t="s">
        <v>351</v>
      </c>
      <c r="S718">
        <f t="shared" si="11"/>
        <v>2017</v>
      </c>
    </row>
    <row r="719" spans="1:19" x14ac:dyDescent="0.25">
      <c r="A719">
        <v>345</v>
      </c>
      <c r="B719">
        <v>345102</v>
      </c>
      <c r="C719">
        <v>6160</v>
      </c>
      <c r="E719" t="s">
        <v>54</v>
      </c>
      <c r="F719" t="s">
        <v>19</v>
      </c>
      <c r="G719">
        <v>303166</v>
      </c>
      <c r="H719" s="1">
        <v>43069</v>
      </c>
      <c r="I719" s="2">
        <v>582.59</v>
      </c>
      <c r="J719" s="2"/>
      <c r="K719" s="2">
        <v>582.59</v>
      </c>
      <c r="L719" t="s">
        <v>20</v>
      </c>
      <c r="M719" t="s">
        <v>21</v>
      </c>
      <c r="N719" t="s">
        <v>22</v>
      </c>
      <c r="O719" t="s">
        <v>55</v>
      </c>
      <c r="P719" t="s">
        <v>349</v>
      </c>
      <c r="Q719" t="s">
        <v>350</v>
      </c>
      <c r="R719" t="s">
        <v>351</v>
      </c>
      <c r="S719">
        <f t="shared" si="11"/>
        <v>2017</v>
      </c>
    </row>
    <row r="720" spans="1:19" x14ac:dyDescent="0.25">
      <c r="A720">
        <v>345</v>
      </c>
      <c r="B720">
        <v>345102</v>
      </c>
      <c r="C720">
        <v>6160</v>
      </c>
      <c r="E720" t="s">
        <v>54</v>
      </c>
      <c r="F720" t="s">
        <v>19</v>
      </c>
      <c r="G720">
        <v>303166</v>
      </c>
      <c r="H720" s="1">
        <v>43039</v>
      </c>
      <c r="I720" s="2">
        <v>582.42999999999995</v>
      </c>
      <c r="J720" s="2"/>
      <c r="K720" s="2">
        <v>582.42999999999995</v>
      </c>
      <c r="L720" t="s">
        <v>20</v>
      </c>
      <c r="M720" t="s">
        <v>21</v>
      </c>
      <c r="N720" t="s">
        <v>22</v>
      </c>
      <c r="O720" t="s">
        <v>55</v>
      </c>
      <c r="P720" t="s">
        <v>349</v>
      </c>
      <c r="Q720" t="s">
        <v>350</v>
      </c>
      <c r="R720" t="s">
        <v>351</v>
      </c>
      <c r="S720">
        <f t="shared" si="11"/>
        <v>2017</v>
      </c>
    </row>
    <row r="721" spans="1:19" x14ac:dyDescent="0.25">
      <c r="A721">
        <v>345</v>
      </c>
      <c r="B721">
        <v>345102</v>
      </c>
      <c r="C721">
        <v>6160</v>
      </c>
      <c r="E721" t="s">
        <v>54</v>
      </c>
      <c r="F721" t="s">
        <v>19</v>
      </c>
      <c r="G721">
        <v>303166</v>
      </c>
      <c r="H721" s="1">
        <v>43008</v>
      </c>
      <c r="I721" s="2">
        <v>584.58000000000004</v>
      </c>
      <c r="J721" s="2"/>
      <c r="K721" s="2">
        <v>584.58000000000004</v>
      </c>
      <c r="L721" t="s">
        <v>20</v>
      </c>
      <c r="M721" t="s">
        <v>21</v>
      </c>
      <c r="N721" t="s">
        <v>22</v>
      </c>
      <c r="O721" t="s">
        <v>55</v>
      </c>
      <c r="P721" t="s">
        <v>349</v>
      </c>
      <c r="Q721" t="s">
        <v>350</v>
      </c>
      <c r="R721" t="s">
        <v>351</v>
      </c>
      <c r="S721">
        <f t="shared" si="11"/>
        <v>2017</v>
      </c>
    </row>
    <row r="722" spans="1:19" x14ac:dyDescent="0.25">
      <c r="A722">
        <v>345</v>
      </c>
      <c r="B722">
        <v>345102</v>
      </c>
      <c r="C722">
        <v>6160</v>
      </c>
      <c r="E722" t="s">
        <v>54</v>
      </c>
      <c r="F722" t="s">
        <v>19</v>
      </c>
      <c r="G722">
        <v>303166</v>
      </c>
      <c r="H722" s="1">
        <v>42978</v>
      </c>
      <c r="I722" s="2">
        <v>587.49</v>
      </c>
      <c r="J722" s="2"/>
      <c r="K722" s="2">
        <v>587.49</v>
      </c>
      <c r="L722" t="s">
        <v>20</v>
      </c>
      <c r="M722" t="s">
        <v>21</v>
      </c>
      <c r="N722" t="s">
        <v>22</v>
      </c>
      <c r="O722" t="s">
        <v>55</v>
      </c>
      <c r="P722" t="s">
        <v>349</v>
      </c>
      <c r="Q722" t="s">
        <v>350</v>
      </c>
      <c r="R722" t="s">
        <v>351</v>
      </c>
      <c r="S722">
        <f t="shared" si="11"/>
        <v>2017</v>
      </c>
    </row>
    <row r="723" spans="1:19" x14ac:dyDescent="0.25">
      <c r="A723">
        <v>345</v>
      </c>
      <c r="B723">
        <v>345102</v>
      </c>
      <c r="C723">
        <v>6160</v>
      </c>
      <c r="E723" t="s">
        <v>54</v>
      </c>
      <c r="F723" t="s">
        <v>19</v>
      </c>
      <c r="G723">
        <v>303166</v>
      </c>
      <c r="H723" s="1">
        <v>42947</v>
      </c>
      <c r="I723" s="2">
        <v>587.85</v>
      </c>
      <c r="J723" s="2"/>
      <c r="K723" s="2">
        <v>587.85</v>
      </c>
      <c r="L723" t="s">
        <v>20</v>
      </c>
      <c r="M723" t="s">
        <v>21</v>
      </c>
      <c r="N723" t="s">
        <v>22</v>
      </c>
      <c r="O723" t="s">
        <v>55</v>
      </c>
      <c r="P723" t="s">
        <v>349</v>
      </c>
      <c r="Q723" t="s">
        <v>350</v>
      </c>
      <c r="R723" t="s">
        <v>351</v>
      </c>
      <c r="S723">
        <f t="shared" si="11"/>
        <v>2017</v>
      </c>
    </row>
    <row r="724" spans="1:19" x14ac:dyDescent="0.25">
      <c r="A724">
        <v>345</v>
      </c>
      <c r="B724">
        <v>345102</v>
      </c>
      <c r="C724">
        <v>6160</v>
      </c>
      <c r="E724" t="s">
        <v>54</v>
      </c>
      <c r="F724" t="s">
        <v>19</v>
      </c>
      <c r="G724">
        <v>303166</v>
      </c>
      <c r="H724" s="1">
        <v>42916</v>
      </c>
      <c r="I724" s="2">
        <v>586.45000000000005</v>
      </c>
      <c r="J724" s="2"/>
      <c r="K724" s="2">
        <v>586.45000000000005</v>
      </c>
      <c r="L724" t="s">
        <v>20</v>
      </c>
      <c r="M724" t="s">
        <v>21</v>
      </c>
      <c r="N724" t="s">
        <v>22</v>
      </c>
      <c r="O724" t="s">
        <v>55</v>
      </c>
      <c r="P724" t="s">
        <v>349</v>
      </c>
      <c r="Q724" t="s">
        <v>350</v>
      </c>
      <c r="R724" t="s">
        <v>351</v>
      </c>
      <c r="S724">
        <f t="shared" si="11"/>
        <v>2017</v>
      </c>
    </row>
    <row r="725" spans="1:19" x14ac:dyDescent="0.25">
      <c r="A725">
        <v>345</v>
      </c>
      <c r="B725">
        <v>345102</v>
      </c>
      <c r="C725">
        <v>6160</v>
      </c>
      <c r="E725" t="s">
        <v>54</v>
      </c>
      <c r="F725" t="s">
        <v>19</v>
      </c>
      <c r="G725">
        <v>303166</v>
      </c>
      <c r="H725" s="1">
        <v>42886</v>
      </c>
      <c r="I725" s="2">
        <v>588.69000000000005</v>
      </c>
      <c r="J725" s="2"/>
      <c r="K725" s="2">
        <v>588.69000000000005</v>
      </c>
      <c r="L725" t="s">
        <v>20</v>
      </c>
      <c r="M725" t="s">
        <v>21</v>
      </c>
      <c r="N725" t="s">
        <v>22</v>
      </c>
      <c r="O725" t="s">
        <v>55</v>
      </c>
      <c r="P725" t="s">
        <v>349</v>
      </c>
      <c r="Q725" t="s">
        <v>350</v>
      </c>
      <c r="R725" t="s">
        <v>351</v>
      </c>
      <c r="S725">
        <f t="shared" si="11"/>
        <v>2017</v>
      </c>
    </row>
    <row r="726" spans="1:19" x14ac:dyDescent="0.25">
      <c r="A726">
        <v>345</v>
      </c>
      <c r="B726">
        <v>345102</v>
      </c>
      <c r="C726">
        <v>6160</v>
      </c>
      <c r="E726" t="s">
        <v>54</v>
      </c>
      <c r="F726" t="s">
        <v>19</v>
      </c>
      <c r="G726">
        <v>303166</v>
      </c>
      <c r="H726" s="1">
        <v>42855</v>
      </c>
      <c r="I726" s="2">
        <v>845.75</v>
      </c>
      <c r="J726" s="2"/>
      <c r="K726" s="2">
        <v>845.75</v>
      </c>
      <c r="L726" t="s">
        <v>20</v>
      </c>
      <c r="M726" t="s">
        <v>21</v>
      </c>
      <c r="N726" t="s">
        <v>22</v>
      </c>
      <c r="O726" t="s">
        <v>55</v>
      </c>
      <c r="P726" t="s">
        <v>349</v>
      </c>
      <c r="Q726" t="s">
        <v>350</v>
      </c>
      <c r="R726" t="s">
        <v>351</v>
      </c>
      <c r="S726">
        <f t="shared" si="11"/>
        <v>2017</v>
      </c>
    </row>
    <row r="727" spans="1:19" x14ac:dyDescent="0.25">
      <c r="A727">
        <v>345</v>
      </c>
      <c r="B727">
        <v>345102</v>
      </c>
      <c r="C727">
        <v>6160</v>
      </c>
      <c r="E727" t="s">
        <v>54</v>
      </c>
      <c r="F727" t="s">
        <v>19</v>
      </c>
      <c r="G727">
        <v>303166</v>
      </c>
      <c r="H727" s="1">
        <v>42825</v>
      </c>
      <c r="I727" s="2"/>
      <c r="J727" s="2">
        <v>-3504.6</v>
      </c>
      <c r="K727" s="2">
        <v>-3504.6</v>
      </c>
      <c r="L727" t="s">
        <v>20</v>
      </c>
      <c r="M727" t="s">
        <v>21</v>
      </c>
      <c r="N727" t="s">
        <v>22</v>
      </c>
      <c r="O727" t="s">
        <v>55</v>
      </c>
      <c r="P727" t="s">
        <v>349</v>
      </c>
      <c r="Q727" t="s">
        <v>350</v>
      </c>
      <c r="R727" t="s">
        <v>351</v>
      </c>
      <c r="S727">
        <f t="shared" si="11"/>
        <v>2017</v>
      </c>
    </row>
    <row r="728" spans="1:19" x14ac:dyDescent="0.25">
      <c r="A728">
        <v>345</v>
      </c>
      <c r="B728">
        <v>345102</v>
      </c>
      <c r="C728">
        <v>6160</v>
      </c>
      <c r="E728" t="s">
        <v>54</v>
      </c>
      <c r="F728" t="s">
        <v>19</v>
      </c>
      <c r="G728">
        <v>303166</v>
      </c>
      <c r="H728" s="1">
        <v>42794</v>
      </c>
      <c r="I728" s="2">
        <v>1180.75</v>
      </c>
      <c r="J728" s="2"/>
      <c r="K728" s="2">
        <v>1180.75</v>
      </c>
      <c r="L728" t="s">
        <v>20</v>
      </c>
      <c r="M728" t="s">
        <v>21</v>
      </c>
      <c r="N728" t="s">
        <v>22</v>
      </c>
      <c r="O728" t="s">
        <v>55</v>
      </c>
      <c r="P728" t="s">
        <v>349</v>
      </c>
      <c r="Q728" t="s">
        <v>350</v>
      </c>
      <c r="R728" t="s">
        <v>351</v>
      </c>
      <c r="S728">
        <f t="shared" si="11"/>
        <v>2017</v>
      </c>
    </row>
    <row r="729" spans="1:19" x14ac:dyDescent="0.25">
      <c r="A729">
        <v>345</v>
      </c>
      <c r="B729">
        <v>345102</v>
      </c>
      <c r="C729">
        <v>6160</v>
      </c>
      <c r="E729" t="s">
        <v>54</v>
      </c>
      <c r="F729" t="s">
        <v>19</v>
      </c>
      <c r="G729">
        <v>303166</v>
      </c>
      <c r="H729" s="1">
        <v>42766</v>
      </c>
      <c r="I729" s="2">
        <v>1183.8499999999999</v>
      </c>
      <c r="J729" s="2"/>
      <c r="K729" s="2">
        <v>1183.8499999999999</v>
      </c>
      <c r="L729" t="s">
        <v>20</v>
      </c>
      <c r="M729" t="s">
        <v>21</v>
      </c>
      <c r="N729" t="s">
        <v>22</v>
      </c>
      <c r="O729" t="s">
        <v>55</v>
      </c>
      <c r="P729" t="s">
        <v>349</v>
      </c>
      <c r="Q729" t="s">
        <v>350</v>
      </c>
      <c r="R729" t="s">
        <v>351</v>
      </c>
      <c r="S729">
        <f t="shared" si="11"/>
        <v>2017</v>
      </c>
    </row>
    <row r="730" spans="1:19" x14ac:dyDescent="0.25">
      <c r="A730">
        <v>345</v>
      </c>
      <c r="B730">
        <v>345102</v>
      </c>
      <c r="C730">
        <v>6160</v>
      </c>
      <c r="E730" t="s">
        <v>54</v>
      </c>
      <c r="F730" t="s">
        <v>19</v>
      </c>
      <c r="G730">
        <v>303166</v>
      </c>
      <c r="H730" s="1">
        <v>42735</v>
      </c>
      <c r="I730" s="2"/>
      <c r="J730" s="2">
        <v>-1855.57</v>
      </c>
      <c r="K730" s="2">
        <v>-1855.57</v>
      </c>
      <c r="L730" t="s">
        <v>20</v>
      </c>
      <c r="M730" t="s">
        <v>21</v>
      </c>
      <c r="N730" t="s">
        <v>22</v>
      </c>
      <c r="O730" t="s">
        <v>55</v>
      </c>
      <c r="P730" t="s">
        <v>349</v>
      </c>
      <c r="Q730" t="s">
        <v>350</v>
      </c>
      <c r="R730" t="s">
        <v>351</v>
      </c>
      <c r="S730">
        <f t="shared" si="11"/>
        <v>2016</v>
      </c>
    </row>
    <row r="731" spans="1:19" x14ac:dyDescent="0.25">
      <c r="A731">
        <v>345</v>
      </c>
      <c r="B731">
        <v>345102</v>
      </c>
      <c r="C731">
        <v>6160</v>
      </c>
      <c r="E731" t="s">
        <v>54</v>
      </c>
      <c r="F731" t="s">
        <v>19</v>
      </c>
      <c r="G731">
        <v>303166</v>
      </c>
      <c r="H731" s="1">
        <v>42735</v>
      </c>
      <c r="I731" s="2"/>
      <c r="J731" s="2">
        <v>-3545.06</v>
      </c>
      <c r="K731" s="2">
        <v>-3545.06</v>
      </c>
      <c r="L731" t="s">
        <v>20</v>
      </c>
      <c r="M731" t="s">
        <v>21</v>
      </c>
      <c r="N731" t="s">
        <v>22</v>
      </c>
      <c r="O731" t="s">
        <v>55</v>
      </c>
      <c r="P731" t="s">
        <v>349</v>
      </c>
      <c r="Q731" t="s">
        <v>350</v>
      </c>
      <c r="R731" t="s">
        <v>351</v>
      </c>
      <c r="S731">
        <f t="shared" si="11"/>
        <v>2016</v>
      </c>
    </row>
    <row r="732" spans="1:19" x14ac:dyDescent="0.25">
      <c r="A732">
        <v>345</v>
      </c>
      <c r="B732">
        <v>345102</v>
      </c>
      <c r="C732">
        <v>6160</v>
      </c>
      <c r="E732" t="s">
        <v>54</v>
      </c>
      <c r="F732" t="s">
        <v>19</v>
      </c>
      <c r="G732">
        <v>303166</v>
      </c>
      <c r="H732" s="1">
        <v>42735</v>
      </c>
      <c r="I732" s="2">
        <v>1855.57</v>
      </c>
      <c r="J732" s="2"/>
      <c r="K732" s="2">
        <v>1855.57</v>
      </c>
      <c r="L732" t="s">
        <v>20</v>
      </c>
      <c r="M732" t="s">
        <v>21</v>
      </c>
      <c r="N732" t="s">
        <v>22</v>
      </c>
      <c r="O732" t="s">
        <v>55</v>
      </c>
      <c r="P732" t="s">
        <v>349</v>
      </c>
      <c r="Q732" t="s">
        <v>350</v>
      </c>
      <c r="R732" t="s">
        <v>351</v>
      </c>
      <c r="S732">
        <f t="shared" si="11"/>
        <v>2016</v>
      </c>
    </row>
    <row r="733" spans="1:19" x14ac:dyDescent="0.25">
      <c r="A733">
        <v>345</v>
      </c>
      <c r="B733">
        <v>345102</v>
      </c>
      <c r="C733">
        <v>6160</v>
      </c>
      <c r="E733" t="s">
        <v>54</v>
      </c>
      <c r="F733" t="s">
        <v>19</v>
      </c>
      <c r="G733">
        <v>303166</v>
      </c>
      <c r="H733" s="1">
        <v>42704</v>
      </c>
      <c r="I733" s="2">
        <v>1857.5</v>
      </c>
      <c r="J733" s="2"/>
      <c r="K733" s="2">
        <v>1857.5</v>
      </c>
      <c r="L733" t="s">
        <v>20</v>
      </c>
      <c r="M733" t="s">
        <v>21</v>
      </c>
      <c r="N733" t="s">
        <v>22</v>
      </c>
      <c r="O733" t="s">
        <v>55</v>
      </c>
      <c r="P733" t="s">
        <v>349</v>
      </c>
      <c r="Q733" t="s">
        <v>350</v>
      </c>
      <c r="R733" t="s">
        <v>351</v>
      </c>
      <c r="S733">
        <f t="shared" si="11"/>
        <v>2016</v>
      </c>
    </row>
    <row r="734" spans="1:19" x14ac:dyDescent="0.25">
      <c r="A734">
        <v>345</v>
      </c>
      <c r="B734">
        <v>345102</v>
      </c>
      <c r="C734">
        <v>6160</v>
      </c>
      <c r="E734" t="s">
        <v>54</v>
      </c>
      <c r="F734" t="s">
        <v>19</v>
      </c>
      <c r="G734">
        <v>303166</v>
      </c>
      <c r="H734" s="1">
        <v>42674</v>
      </c>
      <c r="I734" s="2">
        <v>3107.11</v>
      </c>
      <c r="J734" s="2"/>
      <c r="K734" s="2">
        <v>3107.11</v>
      </c>
      <c r="L734" t="s">
        <v>20</v>
      </c>
      <c r="M734" t="s">
        <v>21</v>
      </c>
      <c r="N734" t="s">
        <v>22</v>
      </c>
      <c r="O734" t="s">
        <v>55</v>
      </c>
      <c r="P734" t="s">
        <v>349</v>
      </c>
      <c r="Q734" t="s">
        <v>350</v>
      </c>
      <c r="R734" t="s">
        <v>351</v>
      </c>
      <c r="S734">
        <f t="shared" si="11"/>
        <v>2016</v>
      </c>
    </row>
    <row r="735" spans="1:19" x14ac:dyDescent="0.25">
      <c r="A735">
        <v>345</v>
      </c>
      <c r="B735">
        <v>345102</v>
      </c>
      <c r="C735">
        <v>6160</v>
      </c>
      <c r="E735" t="s">
        <v>54</v>
      </c>
      <c r="F735" t="s">
        <v>19</v>
      </c>
      <c r="G735">
        <v>303166</v>
      </c>
      <c r="H735" s="1">
        <v>42643</v>
      </c>
      <c r="I735" s="2">
        <v>1243.42</v>
      </c>
      <c r="J735" s="2"/>
      <c r="K735" s="2">
        <v>1243.42</v>
      </c>
      <c r="L735" t="s">
        <v>20</v>
      </c>
      <c r="M735" t="s">
        <v>21</v>
      </c>
      <c r="N735" t="s">
        <v>22</v>
      </c>
      <c r="O735" t="s">
        <v>55</v>
      </c>
      <c r="P735" t="s">
        <v>349</v>
      </c>
      <c r="Q735" t="s">
        <v>350</v>
      </c>
      <c r="R735" t="s">
        <v>351</v>
      </c>
      <c r="S735">
        <f t="shared" si="11"/>
        <v>2016</v>
      </c>
    </row>
    <row r="736" spans="1:19" x14ac:dyDescent="0.25">
      <c r="A736">
        <v>345</v>
      </c>
      <c r="B736">
        <v>345102</v>
      </c>
      <c r="C736">
        <v>6160</v>
      </c>
      <c r="E736" t="s">
        <v>54</v>
      </c>
      <c r="F736" t="s">
        <v>19</v>
      </c>
      <c r="G736">
        <v>303166</v>
      </c>
      <c r="H736" s="1">
        <v>42613</v>
      </c>
      <c r="I736" s="2">
        <v>1241.06</v>
      </c>
      <c r="J736" s="2"/>
      <c r="K736" s="2">
        <v>1241.06</v>
      </c>
      <c r="L736" t="s">
        <v>20</v>
      </c>
      <c r="M736" t="s">
        <v>21</v>
      </c>
      <c r="N736" t="s">
        <v>22</v>
      </c>
      <c r="O736" t="s">
        <v>55</v>
      </c>
      <c r="P736" t="s">
        <v>349</v>
      </c>
      <c r="Q736" t="s">
        <v>350</v>
      </c>
      <c r="R736" t="s">
        <v>351</v>
      </c>
      <c r="S736">
        <f t="shared" si="11"/>
        <v>2016</v>
      </c>
    </row>
    <row r="737" spans="1:19" x14ac:dyDescent="0.25">
      <c r="A737">
        <v>345</v>
      </c>
      <c r="B737">
        <v>345102</v>
      </c>
      <c r="C737">
        <v>6160</v>
      </c>
      <c r="E737" t="s">
        <v>54</v>
      </c>
      <c r="F737" t="s">
        <v>19</v>
      </c>
      <c r="G737">
        <v>303166</v>
      </c>
      <c r="H737" s="1">
        <v>42582</v>
      </c>
      <c r="I737" s="2">
        <v>1243.71</v>
      </c>
      <c r="J737" s="2"/>
      <c r="K737" s="2">
        <v>1243.71</v>
      </c>
      <c r="L737" t="s">
        <v>20</v>
      </c>
      <c r="M737" t="s">
        <v>21</v>
      </c>
      <c r="N737" t="s">
        <v>22</v>
      </c>
      <c r="O737" t="s">
        <v>55</v>
      </c>
      <c r="P737" t="s">
        <v>349</v>
      </c>
      <c r="Q737" t="s">
        <v>350</v>
      </c>
      <c r="R737" t="s">
        <v>351</v>
      </c>
      <c r="S737">
        <f t="shared" si="11"/>
        <v>2016</v>
      </c>
    </row>
    <row r="738" spans="1:19" x14ac:dyDescent="0.25">
      <c r="A738">
        <v>345</v>
      </c>
      <c r="B738">
        <v>345102</v>
      </c>
      <c r="C738">
        <v>6160</v>
      </c>
      <c r="E738" t="s">
        <v>54</v>
      </c>
      <c r="F738" t="s">
        <v>19</v>
      </c>
      <c r="G738">
        <v>303166</v>
      </c>
      <c r="H738" s="1">
        <v>42551</v>
      </c>
      <c r="I738" s="2">
        <v>1241.6600000000001</v>
      </c>
      <c r="J738" s="2"/>
      <c r="K738" s="2">
        <v>1241.6600000000001</v>
      </c>
      <c r="L738" t="s">
        <v>20</v>
      </c>
      <c r="M738" t="s">
        <v>21</v>
      </c>
      <c r="N738" t="s">
        <v>22</v>
      </c>
      <c r="O738" t="s">
        <v>55</v>
      </c>
      <c r="P738" t="s">
        <v>349</v>
      </c>
      <c r="Q738" t="s">
        <v>350</v>
      </c>
      <c r="R738" t="s">
        <v>351</v>
      </c>
      <c r="S738">
        <f t="shared" si="11"/>
        <v>2016</v>
      </c>
    </row>
    <row r="739" spans="1:19" x14ac:dyDescent="0.25">
      <c r="A739">
        <v>345</v>
      </c>
      <c r="B739">
        <v>345102</v>
      </c>
      <c r="C739">
        <v>6160</v>
      </c>
      <c r="E739" t="s">
        <v>54</v>
      </c>
      <c r="F739" t="s">
        <v>19</v>
      </c>
      <c r="G739">
        <v>303166</v>
      </c>
      <c r="H739" s="1">
        <v>42521</v>
      </c>
      <c r="I739" s="2">
        <v>1240.5</v>
      </c>
      <c r="J739" s="2"/>
      <c r="K739" s="2">
        <v>1240.5</v>
      </c>
      <c r="L739" t="s">
        <v>20</v>
      </c>
      <c r="M739" t="s">
        <v>21</v>
      </c>
      <c r="N739" t="s">
        <v>22</v>
      </c>
      <c r="O739" t="s">
        <v>55</v>
      </c>
      <c r="P739" t="s">
        <v>349</v>
      </c>
      <c r="Q739" t="s">
        <v>350</v>
      </c>
      <c r="R739" t="s">
        <v>351</v>
      </c>
      <c r="S739">
        <f t="shared" si="11"/>
        <v>2016</v>
      </c>
    </row>
    <row r="740" spans="1:19" x14ac:dyDescent="0.25">
      <c r="A740">
        <v>345</v>
      </c>
      <c r="B740">
        <v>345102</v>
      </c>
      <c r="C740">
        <v>6160</v>
      </c>
      <c r="E740" t="s">
        <v>54</v>
      </c>
      <c r="F740" t="s">
        <v>19</v>
      </c>
      <c r="G740">
        <v>303166</v>
      </c>
      <c r="H740" s="1">
        <v>42490</v>
      </c>
      <c r="I740" s="2">
        <v>1018.26</v>
      </c>
      <c r="J740" s="2"/>
      <c r="K740" s="2">
        <v>1018.26</v>
      </c>
      <c r="L740" t="s">
        <v>20</v>
      </c>
      <c r="M740" t="s">
        <v>21</v>
      </c>
      <c r="N740" t="s">
        <v>22</v>
      </c>
      <c r="O740" t="s">
        <v>55</v>
      </c>
      <c r="P740" t="s">
        <v>349</v>
      </c>
      <c r="Q740" t="s">
        <v>350</v>
      </c>
      <c r="R740" t="s">
        <v>351</v>
      </c>
      <c r="S740">
        <f t="shared" si="11"/>
        <v>2016</v>
      </c>
    </row>
    <row r="741" spans="1:19" x14ac:dyDescent="0.25">
      <c r="A741">
        <v>345</v>
      </c>
      <c r="B741">
        <v>345102</v>
      </c>
      <c r="C741">
        <v>6160</v>
      </c>
      <c r="E741" t="s">
        <v>54</v>
      </c>
      <c r="F741" t="s">
        <v>19</v>
      </c>
      <c r="G741">
        <v>303166</v>
      </c>
      <c r="H741" s="1">
        <v>42460</v>
      </c>
      <c r="I741" s="2">
        <v>1314.56</v>
      </c>
      <c r="J741" s="2"/>
      <c r="K741" s="2">
        <v>1314.56</v>
      </c>
      <c r="L741" t="s">
        <v>20</v>
      </c>
      <c r="M741" t="s">
        <v>21</v>
      </c>
      <c r="N741" t="s">
        <v>22</v>
      </c>
      <c r="O741" t="s">
        <v>55</v>
      </c>
      <c r="P741" t="s">
        <v>349</v>
      </c>
      <c r="Q741" t="s">
        <v>350</v>
      </c>
      <c r="R741" t="s">
        <v>351</v>
      </c>
      <c r="S741">
        <f t="shared" si="11"/>
        <v>2016</v>
      </c>
    </row>
    <row r="742" spans="1:19" x14ac:dyDescent="0.25">
      <c r="A742">
        <v>345</v>
      </c>
      <c r="B742">
        <v>345102</v>
      </c>
      <c r="C742">
        <v>6160</v>
      </c>
      <c r="E742" t="s">
        <v>54</v>
      </c>
      <c r="F742" t="s">
        <v>19</v>
      </c>
      <c r="G742">
        <v>303166</v>
      </c>
      <c r="H742" s="1">
        <v>42429</v>
      </c>
      <c r="I742" s="2">
        <v>1317.55</v>
      </c>
      <c r="J742" s="2"/>
      <c r="K742" s="2">
        <v>1317.55</v>
      </c>
      <c r="L742" t="s">
        <v>20</v>
      </c>
      <c r="M742" t="s">
        <v>21</v>
      </c>
      <c r="N742" t="s">
        <v>22</v>
      </c>
      <c r="O742" t="s">
        <v>55</v>
      </c>
      <c r="P742" t="s">
        <v>349</v>
      </c>
      <c r="Q742" t="s">
        <v>350</v>
      </c>
      <c r="R742" t="s">
        <v>351</v>
      </c>
      <c r="S742">
        <f t="shared" si="11"/>
        <v>2016</v>
      </c>
    </row>
    <row r="743" spans="1:19" x14ac:dyDescent="0.25">
      <c r="A743">
        <v>345</v>
      </c>
      <c r="B743">
        <v>345102</v>
      </c>
      <c r="C743">
        <v>6160</v>
      </c>
      <c r="E743" t="s">
        <v>54</v>
      </c>
      <c r="F743" t="s">
        <v>19</v>
      </c>
      <c r="G743">
        <v>303166</v>
      </c>
      <c r="H743" s="1">
        <v>42400</v>
      </c>
      <c r="I743" s="2">
        <v>1317.34</v>
      </c>
      <c r="J743" s="2"/>
      <c r="K743" s="2">
        <v>1317.34</v>
      </c>
      <c r="L743" t="s">
        <v>20</v>
      </c>
      <c r="M743" t="s">
        <v>21</v>
      </c>
      <c r="N743" t="s">
        <v>22</v>
      </c>
      <c r="O743" t="s">
        <v>55</v>
      </c>
      <c r="P743" t="s">
        <v>349</v>
      </c>
      <c r="Q743" t="s">
        <v>350</v>
      </c>
      <c r="R743" t="s">
        <v>351</v>
      </c>
      <c r="S743">
        <f t="shared" si="11"/>
        <v>2016</v>
      </c>
    </row>
    <row r="744" spans="1:19" x14ac:dyDescent="0.25">
      <c r="A744">
        <v>345</v>
      </c>
      <c r="B744">
        <v>345101</v>
      </c>
      <c r="C744">
        <v>6165</v>
      </c>
      <c r="E744" t="s">
        <v>56</v>
      </c>
      <c r="F744" t="s">
        <v>19</v>
      </c>
      <c r="G744">
        <v>256090</v>
      </c>
      <c r="H744" s="1">
        <v>43100</v>
      </c>
      <c r="I744" s="2"/>
      <c r="J744" s="2">
        <v>-45.09</v>
      </c>
      <c r="K744" s="2">
        <v>-45.09</v>
      </c>
      <c r="L744" t="s">
        <v>20</v>
      </c>
      <c r="M744" t="s">
        <v>21</v>
      </c>
      <c r="N744" t="s">
        <v>22</v>
      </c>
      <c r="O744" t="s">
        <v>57</v>
      </c>
      <c r="P744" t="s">
        <v>349</v>
      </c>
      <c r="Q744" t="s">
        <v>350</v>
      </c>
      <c r="R744" t="s">
        <v>351</v>
      </c>
      <c r="S744">
        <f t="shared" si="11"/>
        <v>2017</v>
      </c>
    </row>
    <row r="745" spans="1:19" x14ac:dyDescent="0.25">
      <c r="A745">
        <v>345</v>
      </c>
      <c r="B745">
        <v>345101</v>
      </c>
      <c r="C745">
        <v>6165</v>
      </c>
      <c r="E745" t="s">
        <v>59</v>
      </c>
      <c r="F745" t="s">
        <v>19</v>
      </c>
      <c r="G745">
        <v>305850</v>
      </c>
      <c r="H745" s="1">
        <v>43100</v>
      </c>
      <c r="I745" s="2"/>
      <c r="J745" s="2">
        <v>-62.38</v>
      </c>
      <c r="K745" s="2">
        <v>-62.38</v>
      </c>
      <c r="L745" t="s">
        <v>20</v>
      </c>
      <c r="M745" t="s">
        <v>21</v>
      </c>
      <c r="N745" t="s">
        <v>22</v>
      </c>
      <c r="O745" t="s">
        <v>57</v>
      </c>
      <c r="P745" t="s">
        <v>349</v>
      </c>
      <c r="Q745" t="s">
        <v>350</v>
      </c>
      <c r="R745" t="s">
        <v>351</v>
      </c>
      <c r="S745">
        <f t="shared" si="11"/>
        <v>2017</v>
      </c>
    </row>
    <row r="746" spans="1:19" x14ac:dyDescent="0.25">
      <c r="A746">
        <v>345</v>
      </c>
      <c r="B746">
        <v>345101</v>
      </c>
      <c r="C746">
        <v>6165</v>
      </c>
      <c r="E746" t="s">
        <v>59</v>
      </c>
      <c r="F746" t="s">
        <v>19</v>
      </c>
      <c r="G746">
        <v>305850</v>
      </c>
      <c r="H746" s="1">
        <v>43069</v>
      </c>
      <c r="I746" s="2">
        <v>2.5499999999999998</v>
      </c>
      <c r="J746" s="2"/>
      <c r="K746" s="2">
        <v>2.5499999999999998</v>
      </c>
      <c r="L746" t="s">
        <v>20</v>
      </c>
      <c r="M746" t="s">
        <v>21</v>
      </c>
      <c r="N746" t="s">
        <v>22</v>
      </c>
      <c r="O746" t="s">
        <v>57</v>
      </c>
      <c r="P746" t="s">
        <v>349</v>
      </c>
      <c r="Q746" t="s">
        <v>350</v>
      </c>
      <c r="R746" t="s">
        <v>351</v>
      </c>
      <c r="S746">
        <f t="shared" si="11"/>
        <v>2017</v>
      </c>
    </row>
    <row r="747" spans="1:19" x14ac:dyDescent="0.25">
      <c r="A747">
        <v>345</v>
      </c>
      <c r="B747">
        <v>345101</v>
      </c>
      <c r="C747">
        <v>6165</v>
      </c>
      <c r="E747" t="s">
        <v>56</v>
      </c>
      <c r="F747" t="s">
        <v>19</v>
      </c>
      <c r="G747">
        <v>256090</v>
      </c>
      <c r="H747" s="1">
        <v>43069</v>
      </c>
      <c r="I747" s="2"/>
      <c r="J747" s="2">
        <v>-23.37</v>
      </c>
      <c r="K747" s="2">
        <v>-23.37</v>
      </c>
      <c r="L747" t="s">
        <v>20</v>
      </c>
      <c r="M747" t="s">
        <v>21</v>
      </c>
      <c r="N747" t="s">
        <v>22</v>
      </c>
      <c r="O747" t="s">
        <v>57</v>
      </c>
      <c r="P747" t="s">
        <v>349</v>
      </c>
      <c r="Q747" t="s">
        <v>350</v>
      </c>
      <c r="R747" t="s">
        <v>351</v>
      </c>
      <c r="S747">
        <f t="shared" si="11"/>
        <v>2017</v>
      </c>
    </row>
    <row r="748" spans="1:19" x14ac:dyDescent="0.25">
      <c r="A748">
        <v>345</v>
      </c>
      <c r="B748">
        <v>345101</v>
      </c>
      <c r="C748">
        <v>6165</v>
      </c>
      <c r="E748" t="s">
        <v>56</v>
      </c>
      <c r="F748" t="s">
        <v>19</v>
      </c>
      <c r="G748">
        <v>256090</v>
      </c>
      <c r="H748" s="1">
        <v>43039</v>
      </c>
      <c r="I748" s="2"/>
      <c r="J748" s="2">
        <v>-76.09</v>
      </c>
      <c r="K748" s="2">
        <v>-76.09</v>
      </c>
      <c r="L748" t="s">
        <v>20</v>
      </c>
      <c r="M748" t="s">
        <v>21</v>
      </c>
      <c r="N748" t="s">
        <v>22</v>
      </c>
      <c r="O748" t="s">
        <v>57</v>
      </c>
      <c r="P748" t="s">
        <v>349</v>
      </c>
      <c r="Q748" t="s">
        <v>350</v>
      </c>
      <c r="R748" t="s">
        <v>351</v>
      </c>
      <c r="S748">
        <f t="shared" si="11"/>
        <v>2017</v>
      </c>
    </row>
    <row r="749" spans="1:19" x14ac:dyDescent="0.25">
      <c r="A749">
        <v>345</v>
      </c>
      <c r="B749">
        <v>345101</v>
      </c>
      <c r="C749">
        <v>6165</v>
      </c>
      <c r="E749" t="s">
        <v>59</v>
      </c>
      <c r="F749" t="s">
        <v>19</v>
      </c>
      <c r="G749">
        <v>305850</v>
      </c>
      <c r="H749" s="1">
        <v>43039</v>
      </c>
      <c r="I749" s="2">
        <v>15.2</v>
      </c>
      <c r="J749" s="2"/>
      <c r="K749" s="2">
        <v>15.2</v>
      </c>
      <c r="L749" t="s">
        <v>20</v>
      </c>
      <c r="M749" t="s">
        <v>21</v>
      </c>
      <c r="N749" t="s">
        <v>22</v>
      </c>
      <c r="O749" t="s">
        <v>57</v>
      </c>
      <c r="P749" t="s">
        <v>349</v>
      </c>
      <c r="Q749" t="s">
        <v>350</v>
      </c>
      <c r="R749" t="s">
        <v>351</v>
      </c>
      <c r="S749">
        <f t="shared" si="11"/>
        <v>2017</v>
      </c>
    </row>
    <row r="750" spans="1:19" x14ac:dyDescent="0.25">
      <c r="A750">
        <v>345</v>
      </c>
      <c r="B750">
        <v>345101</v>
      </c>
      <c r="C750">
        <v>6165</v>
      </c>
      <c r="E750" t="s">
        <v>59</v>
      </c>
      <c r="F750" t="s">
        <v>19</v>
      </c>
      <c r="G750">
        <v>305850</v>
      </c>
      <c r="H750" s="1">
        <v>43008</v>
      </c>
      <c r="I750" s="2"/>
      <c r="J750" s="2">
        <v>-20.75</v>
      </c>
      <c r="K750" s="2">
        <v>-20.75</v>
      </c>
      <c r="L750" t="s">
        <v>20</v>
      </c>
      <c r="M750" t="s">
        <v>21</v>
      </c>
      <c r="N750" t="s">
        <v>22</v>
      </c>
      <c r="O750" t="s">
        <v>57</v>
      </c>
      <c r="P750" t="s">
        <v>349</v>
      </c>
      <c r="Q750" t="s">
        <v>350</v>
      </c>
      <c r="R750" t="s">
        <v>351</v>
      </c>
      <c r="S750">
        <f t="shared" si="11"/>
        <v>2017</v>
      </c>
    </row>
    <row r="751" spans="1:19" x14ac:dyDescent="0.25">
      <c r="A751">
        <v>345</v>
      </c>
      <c r="B751">
        <v>345101</v>
      </c>
      <c r="C751">
        <v>6165</v>
      </c>
      <c r="E751" t="s">
        <v>56</v>
      </c>
      <c r="F751" t="s">
        <v>19</v>
      </c>
      <c r="G751">
        <v>256090</v>
      </c>
      <c r="H751" s="1">
        <v>43008</v>
      </c>
      <c r="I751" s="2"/>
      <c r="J751" s="2">
        <v>-38.89</v>
      </c>
      <c r="K751" s="2">
        <v>-38.89</v>
      </c>
      <c r="L751" t="s">
        <v>20</v>
      </c>
      <c r="M751" t="s">
        <v>21</v>
      </c>
      <c r="N751" t="s">
        <v>22</v>
      </c>
      <c r="O751" t="s">
        <v>57</v>
      </c>
      <c r="P751" t="s">
        <v>349</v>
      </c>
      <c r="Q751" t="s">
        <v>350</v>
      </c>
      <c r="R751" t="s">
        <v>351</v>
      </c>
      <c r="S751">
        <f t="shared" si="11"/>
        <v>2017</v>
      </c>
    </row>
    <row r="752" spans="1:19" x14ac:dyDescent="0.25">
      <c r="A752">
        <v>345</v>
      </c>
      <c r="B752">
        <v>345101</v>
      </c>
      <c r="C752">
        <v>6165</v>
      </c>
      <c r="E752" t="s">
        <v>59</v>
      </c>
      <c r="F752" t="s">
        <v>19</v>
      </c>
      <c r="G752">
        <v>305850</v>
      </c>
      <c r="H752" s="1">
        <v>42978</v>
      </c>
      <c r="I752" s="2">
        <v>35.54</v>
      </c>
      <c r="J752" s="2"/>
      <c r="K752" s="2">
        <v>35.54</v>
      </c>
      <c r="L752" t="s">
        <v>20</v>
      </c>
      <c r="M752" t="s">
        <v>21</v>
      </c>
      <c r="N752" t="s">
        <v>22</v>
      </c>
      <c r="O752" t="s">
        <v>57</v>
      </c>
      <c r="P752" t="s">
        <v>349</v>
      </c>
      <c r="Q752" t="s">
        <v>350</v>
      </c>
      <c r="R752" t="s">
        <v>351</v>
      </c>
      <c r="S752">
        <f t="shared" si="11"/>
        <v>2017</v>
      </c>
    </row>
    <row r="753" spans="1:19" x14ac:dyDescent="0.25">
      <c r="A753">
        <v>345</v>
      </c>
      <c r="B753">
        <v>345101</v>
      </c>
      <c r="C753">
        <v>6165</v>
      </c>
      <c r="E753" t="s">
        <v>56</v>
      </c>
      <c r="F753" t="s">
        <v>19</v>
      </c>
      <c r="G753">
        <v>256090</v>
      </c>
      <c r="H753" s="1">
        <v>42978</v>
      </c>
      <c r="I753" s="2"/>
      <c r="J753" s="2">
        <v>-68.8</v>
      </c>
      <c r="K753" s="2">
        <v>-68.8</v>
      </c>
      <c r="L753" t="s">
        <v>20</v>
      </c>
      <c r="M753" t="s">
        <v>21</v>
      </c>
      <c r="N753" t="s">
        <v>22</v>
      </c>
      <c r="O753" t="s">
        <v>57</v>
      </c>
      <c r="P753" t="s">
        <v>349</v>
      </c>
      <c r="Q753" t="s">
        <v>350</v>
      </c>
      <c r="R753" t="s">
        <v>351</v>
      </c>
      <c r="S753">
        <f t="shared" si="11"/>
        <v>2017</v>
      </c>
    </row>
    <row r="754" spans="1:19" x14ac:dyDescent="0.25">
      <c r="A754">
        <v>345</v>
      </c>
      <c r="B754">
        <v>345101</v>
      </c>
      <c r="C754">
        <v>6165</v>
      </c>
      <c r="E754" t="s">
        <v>56</v>
      </c>
      <c r="F754" t="s">
        <v>19</v>
      </c>
      <c r="G754">
        <v>256090</v>
      </c>
      <c r="H754" s="1">
        <v>42947</v>
      </c>
      <c r="I754" s="2"/>
      <c r="J754" s="2">
        <v>-20.73</v>
      </c>
      <c r="K754" s="2">
        <v>-20.73</v>
      </c>
      <c r="L754" t="s">
        <v>20</v>
      </c>
      <c r="M754" t="s">
        <v>21</v>
      </c>
      <c r="N754" t="s">
        <v>22</v>
      </c>
      <c r="O754" t="s">
        <v>57</v>
      </c>
      <c r="P754" t="s">
        <v>349</v>
      </c>
      <c r="Q754" t="s">
        <v>350</v>
      </c>
      <c r="R754" t="s">
        <v>351</v>
      </c>
      <c r="S754">
        <f t="shared" si="11"/>
        <v>2017</v>
      </c>
    </row>
    <row r="755" spans="1:19" x14ac:dyDescent="0.25">
      <c r="A755">
        <v>345</v>
      </c>
      <c r="B755">
        <v>345101</v>
      </c>
      <c r="C755">
        <v>6165</v>
      </c>
      <c r="E755" t="s">
        <v>59</v>
      </c>
      <c r="F755" t="s">
        <v>19</v>
      </c>
      <c r="G755">
        <v>305850</v>
      </c>
      <c r="H755" s="1">
        <v>42947</v>
      </c>
      <c r="I755" s="2"/>
      <c r="J755" s="2">
        <v>-10.43</v>
      </c>
      <c r="K755" s="2">
        <v>-10.43</v>
      </c>
      <c r="L755" t="s">
        <v>20</v>
      </c>
      <c r="M755" t="s">
        <v>21</v>
      </c>
      <c r="N755" t="s">
        <v>22</v>
      </c>
      <c r="O755" t="s">
        <v>57</v>
      </c>
      <c r="P755" t="s">
        <v>349</v>
      </c>
      <c r="Q755" t="s">
        <v>350</v>
      </c>
      <c r="R755" t="s">
        <v>351</v>
      </c>
      <c r="S755">
        <f t="shared" si="11"/>
        <v>2017</v>
      </c>
    </row>
    <row r="756" spans="1:19" x14ac:dyDescent="0.25">
      <c r="A756">
        <v>345</v>
      </c>
      <c r="B756">
        <v>345101</v>
      </c>
      <c r="C756">
        <v>6165</v>
      </c>
      <c r="E756" t="s">
        <v>56</v>
      </c>
      <c r="F756" t="s">
        <v>19</v>
      </c>
      <c r="G756">
        <v>256090</v>
      </c>
      <c r="H756" s="1">
        <v>42916</v>
      </c>
      <c r="I756" s="2"/>
      <c r="J756" s="2">
        <v>-28.28</v>
      </c>
      <c r="K756" s="2">
        <v>-28.28</v>
      </c>
      <c r="L756" t="s">
        <v>20</v>
      </c>
      <c r="M756" t="s">
        <v>21</v>
      </c>
      <c r="N756" t="s">
        <v>22</v>
      </c>
      <c r="O756" t="s">
        <v>57</v>
      </c>
      <c r="P756" t="s">
        <v>349</v>
      </c>
      <c r="Q756" t="s">
        <v>350</v>
      </c>
      <c r="R756" t="s">
        <v>351</v>
      </c>
      <c r="S756">
        <f t="shared" si="11"/>
        <v>2017</v>
      </c>
    </row>
    <row r="757" spans="1:19" x14ac:dyDescent="0.25">
      <c r="A757">
        <v>345</v>
      </c>
      <c r="B757">
        <v>345101</v>
      </c>
      <c r="C757">
        <v>6165</v>
      </c>
      <c r="E757" t="s">
        <v>59</v>
      </c>
      <c r="F757" t="s">
        <v>19</v>
      </c>
      <c r="G757">
        <v>305850</v>
      </c>
      <c r="H757" s="1">
        <v>42916</v>
      </c>
      <c r="I757" s="2">
        <v>15.8</v>
      </c>
      <c r="J757" s="2"/>
      <c r="K757" s="2">
        <v>15.8</v>
      </c>
      <c r="L757" t="s">
        <v>20</v>
      </c>
      <c r="M757" t="s">
        <v>21</v>
      </c>
      <c r="N757" t="s">
        <v>22</v>
      </c>
      <c r="O757" t="s">
        <v>57</v>
      </c>
      <c r="P757" t="s">
        <v>349</v>
      </c>
      <c r="Q757" t="s">
        <v>350</v>
      </c>
      <c r="R757" t="s">
        <v>351</v>
      </c>
      <c r="S757">
        <f t="shared" si="11"/>
        <v>2017</v>
      </c>
    </row>
    <row r="758" spans="1:19" x14ac:dyDescent="0.25">
      <c r="A758">
        <v>345</v>
      </c>
      <c r="B758">
        <v>345101</v>
      </c>
      <c r="C758">
        <v>6165</v>
      </c>
      <c r="E758" t="s">
        <v>60</v>
      </c>
      <c r="F758" t="s">
        <v>19</v>
      </c>
      <c r="G758">
        <v>7340</v>
      </c>
      <c r="H758" s="1">
        <v>42916</v>
      </c>
      <c r="I758" s="2"/>
      <c r="J758" s="2">
        <v>-5.38</v>
      </c>
      <c r="K758" s="2">
        <v>-5.38</v>
      </c>
      <c r="L758" t="s">
        <v>20</v>
      </c>
      <c r="M758" t="s">
        <v>21</v>
      </c>
      <c r="N758" t="s">
        <v>22</v>
      </c>
      <c r="O758" t="s">
        <v>57</v>
      </c>
      <c r="P758" t="s">
        <v>349</v>
      </c>
      <c r="Q758" t="s">
        <v>350</v>
      </c>
      <c r="R758" t="s">
        <v>351</v>
      </c>
      <c r="S758">
        <f t="shared" si="11"/>
        <v>2017</v>
      </c>
    </row>
    <row r="759" spans="1:19" x14ac:dyDescent="0.25">
      <c r="A759">
        <v>345</v>
      </c>
      <c r="B759">
        <v>345101</v>
      </c>
      <c r="C759">
        <v>6165</v>
      </c>
      <c r="E759" t="s">
        <v>59</v>
      </c>
      <c r="F759" t="s">
        <v>19</v>
      </c>
      <c r="G759">
        <v>305850</v>
      </c>
      <c r="H759" s="1">
        <v>42886</v>
      </c>
      <c r="I759" s="2"/>
      <c r="J759" s="2">
        <v>-85.32</v>
      </c>
      <c r="K759" s="2">
        <v>-85.32</v>
      </c>
      <c r="L759" t="s">
        <v>20</v>
      </c>
      <c r="M759" t="s">
        <v>21</v>
      </c>
      <c r="N759" t="s">
        <v>22</v>
      </c>
      <c r="O759" t="s">
        <v>57</v>
      </c>
      <c r="P759" t="s">
        <v>349</v>
      </c>
      <c r="Q759" t="s">
        <v>350</v>
      </c>
      <c r="R759" t="s">
        <v>351</v>
      </c>
      <c r="S759">
        <f t="shared" si="11"/>
        <v>2017</v>
      </c>
    </row>
    <row r="760" spans="1:19" x14ac:dyDescent="0.25">
      <c r="A760">
        <v>345</v>
      </c>
      <c r="B760">
        <v>345101</v>
      </c>
      <c r="C760">
        <v>6165</v>
      </c>
      <c r="E760" t="s">
        <v>56</v>
      </c>
      <c r="F760" t="s">
        <v>19</v>
      </c>
      <c r="G760">
        <v>256090</v>
      </c>
      <c r="H760" s="1">
        <v>42886</v>
      </c>
      <c r="I760" s="2"/>
      <c r="J760" s="2">
        <v>-29.88</v>
      </c>
      <c r="K760" s="2">
        <v>-29.88</v>
      </c>
      <c r="L760" t="s">
        <v>20</v>
      </c>
      <c r="M760" t="s">
        <v>21</v>
      </c>
      <c r="N760" t="s">
        <v>22</v>
      </c>
      <c r="O760" t="s">
        <v>57</v>
      </c>
      <c r="P760" t="s">
        <v>349</v>
      </c>
      <c r="Q760" t="s">
        <v>350</v>
      </c>
      <c r="R760" t="s">
        <v>351</v>
      </c>
      <c r="S760">
        <f t="shared" si="11"/>
        <v>2017</v>
      </c>
    </row>
    <row r="761" spans="1:19" x14ac:dyDescent="0.25">
      <c r="A761">
        <v>345</v>
      </c>
      <c r="B761">
        <v>345101</v>
      </c>
      <c r="C761">
        <v>6165</v>
      </c>
      <c r="E761" t="s">
        <v>60</v>
      </c>
      <c r="F761" t="s">
        <v>19</v>
      </c>
      <c r="G761">
        <v>7340</v>
      </c>
      <c r="H761" s="1">
        <v>42886</v>
      </c>
      <c r="I761" s="2"/>
      <c r="J761" s="2">
        <v>-4.75</v>
      </c>
      <c r="K761" s="2">
        <v>-4.75</v>
      </c>
      <c r="L761" t="s">
        <v>20</v>
      </c>
      <c r="M761" t="s">
        <v>21</v>
      </c>
      <c r="N761" t="s">
        <v>22</v>
      </c>
      <c r="O761" t="s">
        <v>57</v>
      </c>
      <c r="P761" t="s">
        <v>349</v>
      </c>
      <c r="Q761" t="s">
        <v>350</v>
      </c>
      <c r="R761" t="s">
        <v>351</v>
      </c>
      <c r="S761">
        <f t="shared" si="11"/>
        <v>2017</v>
      </c>
    </row>
    <row r="762" spans="1:19" x14ac:dyDescent="0.25">
      <c r="A762">
        <v>345</v>
      </c>
      <c r="B762">
        <v>345101</v>
      </c>
      <c r="C762">
        <v>6165</v>
      </c>
      <c r="E762" t="s">
        <v>59</v>
      </c>
      <c r="F762" t="s">
        <v>19</v>
      </c>
      <c r="G762">
        <v>305850</v>
      </c>
      <c r="H762" s="1">
        <v>42855</v>
      </c>
      <c r="I762" s="2"/>
      <c r="J762" s="2">
        <v>-51.32</v>
      </c>
      <c r="K762" s="2">
        <v>-51.32</v>
      </c>
      <c r="L762" t="s">
        <v>20</v>
      </c>
      <c r="M762" t="s">
        <v>21</v>
      </c>
      <c r="N762" t="s">
        <v>22</v>
      </c>
      <c r="O762" t="s">
        <v>57</v>
      </c>
      <c r="P762" t="s">
        <v>349</v>
      </c>
      <c r="Q762" t="s">
        <v>350</v>
      </c>
      <c r="R762" t="s">
        <v>351</v>
      </c>
      <c r="S762">
        <f t="shared" si="11"/>
        <v>2017</v>
      </c>
    </row>
    <row r="763" spans="1:19" x14ac:dyDescent="0.25">
      <c r="A763">
        <v>345</v>
      </c>
      <c r="B763">
        <v>345101</v>
      </c>
      <c r="C763">
        <v>6165</v>
      </c>
      <c r="E763" t="s">
        <v>56</v>
      </c>
      <c r="F763" t="s">
        <v>19</v>
      </c>
      <c r="G763">
        <v>256090</v>
      </c>
      <c r="H763" s="1">
        <v>42855</v>
      </c>
      <c r="I763" s="2"/>
      <c r="J763" s="2">
        <v>-18.46</v>
      </c>
      <c r="K763" s="2">
        <v>-18.46</v>
      </c>
      <c r="L763" t="s">
        <v>20</v>
      </c>
      <c r="M763" t="s">
        <v>21</v>
      </c>
      <c r="N763" t="s">
        <v>22</v>
      </c>
      <c r="O763" t="s">
        <v>57</v>
      </c>
      <c r="P763" t="s">
        <v>349</v>
      </c>
      <c r="Q763" t="s">
        <v>350</v>
      </c>
      <c r="R763" t="s">
        <v>351</v>
      </c>
      <c r="S763">
        <f t="shared" si="11"/>
        <v>2017</v>
      </c>
    </row>
    <row r="764" spans="1:19" x14ac:dyDescent="0.25">
      <c r="A764">
        <v>345</v>
      </c>
      <c r="B764">
        <v>345101</v>
      </c>
      <c r="C764">
        <v>6165</v>
      </c>
      <c r="E764" t="s">
        <v>60</v>
      </c>
      <c r="F764" t="s">
        <v>19</v>
      </c>
      <c r="G764">
        <v>7340</v>
      </c>
      <c r="H764" s="1">
        <v>42855</v>
      </c>
      <c r="I764" s="2"/>
      <c r="J764" s="2">
        <v>-5.44</v>
      </c>
      <c r="K764" s="2">
        <v>-5.44</v>
      </c>
      <c r="L764" t="s">
        <v>20</v>
      </c>
      <c r="M764" t="s">
        <v>21</v>
      </c>
      <c r="N764" t="s">
        <v>22</v>
      </c>
      <c r="O764" t="s">
        <v>57</v>
      </c>
      <c r="P764" t="s">
        <v>349</v>
      </c>
      <c r="Q764" t="s">
        <v>350</v>
      </c>
      <c r="R764" t="s">
        <v>351</v>
      </c>
      <c r="S764">
        <f t="shared" si="11"/>
        <v>2017</v>
      </c>
    </row>
    <row r="765" spans="1:19" x14ac:dyDescent="0.25">
      <c r="A765">
        <v>345</v>
      </c>
      <c r="B765">
        <v>345101</v>
      </c>
      <c r="C765">
        <v>6165</v>
      </c>
      <c r="E765" t="s">
        <v>62</v>
      </c>
      <c r="F765" t="s">
        <v>19</v>
      </c>
      <c r="G765">
        <v>306720</v>
      </c>
      <c r="H765" s="1">
        <v>42855</v>
      </c>
      <c r="I765" s="2"/>
      <c r="J765" s="2">
        <v>-4</v>
      </c>
      <c r="K765" s="2">
        <v>-4</v>
      </c>
      <c r="L765" t="s">
        <v>20</v>
      </c>
      <c r="M765" t="s">
        <v>21</v>
      </c>
      <c r="N765" t="s">
        <v>22</v>
      </c>
      <c r="O765" t="s">
        <v>57</v>
      </c>
      <c r="P765" t="s">
        <v>349</v>
      </c>
      <c r="Q765" t="s">
        <v>350</v>
      </c>
      <c r="R765" t="s">
        <v>351</v>
      </c>
      <c r="S765">
        <f t="shared" si="11"/>
        <v>2017</v>
      </c>
    </row>
    <row r="766" spans="1:19" x14ac:dyDescent="0.25">
      <c r="A766">
        <v>345</v>
      </c>
      <c r="B766">
        <v>345101</v>
      </c>
      <c r="C766">
        <v>6165</v>
      </c>
      <c r="E766" t="s">
        <v>58</v>
      </c>
      <c r="F766" t="s">
        <v>19</v>
      </c>
      <c r="G766">
        <v>264846</v>
      </c>
      <c r="H766" s="1">
        <v>42825</v>
      </c>
      <c r="I766" s="2">
        <v>0.84</v>
      </c>
      <c r="J766" s="2"/>
      <c r="K766" s="2">
        <v>0.84</v>
      </c>
      <c r="L766" t="s">
        <v>20</v>
      </c>
      <c r="M766" t="s">
        <v>21</v>
      </c>
      <c r="N766" t="s">
        <v>22</v>
      </c>
      <c r="O766" t="s">
        <v>57</v>
      </c>
      <c r="P766" t="s">
        <v>349</v>
      </c>
      <c r="Q766" t="s">
        <v>350</v>
      </c>
      <c r="R766" t="s">
        <v>351</v>
      </c>
      <c r="S766">
        <f t="shared" si="11"/>
        <v>2017</v>
      </c>
    </row>
    <row r="767" spans="1:19" x14ac:dyDescent="0.25">
      <c r="A767">
        <v>345</v>
      </c>
      <c r="B767">
        <v>345101</v>
      </c>
      <c r="C767">
        <v>6165</v>
      </c>
      <c r="E767" t="s">
        <v>56</v>
      </c>
      <c r="F767" t="s">
        <v>19</v>
      </c>
      <c r="G767">
        <v>256090</v>
      </c>
      <c r="H767" s="1">
        <v>42825</v>
      </c>
      <c r="I767" s="2"/>
      <c r="J767" s="2">
        <v>-4.34</v>
      </c>
      <c r="K767" s="2">
        <v>-4.34</v>
      </c>
      <c r="L767" t="s">
        <v>20</v>
      </c>
      <c r="M767" t="s">
        <v>21</v>
      </c>
      <c r="N767" t="s">
        <v>22</v>
      </c>
      <c r="O767" t="s">
        <v>57</v>
      </c>
      <c r="P767" t="s">
        <v>349</v>
      </c>
      <c r="Q767" t="s">
        <v>350</v>
      </c>
      <c r="R767" t="s">
        <v>351</v>
      </c>
      <c r="S767">
        <f t="shared" si="11"/>
        <v>2017</v>
      </c>
    </row>
    <row r="768" spans="1:19" x14ac:dyDescent="0.25">
      <c r="A768">
        <v>345</v>
      </c>
      <c r="B768">
        <v>345101</v>
      </c>
      <c r="C768">
        <v>6165</v>
      </c>
      <c r="E768" t="s">
        <v>59</v>
      </c>
      <c r="F768" t="s">
        <v>19</v>
      </c>
      <c r="G768">
        <v>305850</v>
      </c>
      <c r="H768" s="1">
        <v>42825</v>
      </c>
      <c r="I768" s="2"/>
      <c r="J768" s="2">
        <v>-56.97</v>
      </c>
      <c r="K768" s="2">
        <v>-56.97</v>
      </c>
      <c r="L768" t="s">
        <v>20</v>
      </c>
      <c r="M768" t="s">
        <v>21</v>
      </c>
      <c r="N768" t="s">
        <v>22</v>
      </c>
      <c r="O768" t="s">
        <v>57</v>
      </c>
      <c r="P768" t="s">
        <v>349</v>
      </c>
      <c r="Q768" t="s">
        <v>350</v>
      </c>
      <c r="R768" t="s">
        <v>351</v>
      </c>
      <c r="S768">
        <f t="shared" si="11"/>
        <v>2017</v>
      </c>
    </row>
    <row r="769" spans="1:19" x14ac:dyDescent="0.25">
      <c r="A769">
        <v>345</v>
      </c>
      <c r="B769">
        <v>345101</v>
      </c>
      <c r="C769">
        <v>6165</v>
      </c>
      <c r="E769" t="s">
        <v>60</v>
      </c>
      <c r="F769" t="s">
        <v>19</v>
      </c>
      <c r="G769">
        <v>7340</v>
      </c>
      <c r="H769" s="1">
        <v>42825</v>
      </c>
      <c r="I769" s="2"/>
      <c r="J769" s="2">
        <v>-4.34</v>
      </c>
      <c r="K769" s="2">
        <v>-4.34</v>
      </c>
      <c r="L769" t="s">
        <v>20</v>
      </c>
      <c r="M769" t="s">
        <v>21</v>
      </c>
      <c r="N769" t="s">
        <v>22</v>
      </c>
      <c r="O769" t="s">
        <v>57</v>
      </c>
      <c r="P769" t="s">
        <v>349</v>
      </c>
      <c r="Q769" t="s">
        <v>350</v>
      </c>
      <c r="R769" t="s">
        <v>351</v>
      </c>
      <c r="S769">
        <f t="shared" si="11"/>
        <v>2017</v>
      </c>
    </row>
    <row r="770" spans="1:19" x14ac:dyDescent="0.25">
      <c r="A770">
        <v>345</v>
      </c>
      <c r="B770">
        <v>345101</v>
      </c>
      <c r="C770">
        <v>6165</v>
      </c>
      <c r="E770" t="s">
        <v>59</v>
      </c>
      <c r="F770" t="s">
        <v>19</v>
      </c>
      <c r="G770">
        <v>305850</v>
      </c>
      <c r="H770" s="1">
        <v>42794</v>
      </c>
      <c r="I770" s="2"/>
      <c r="J770" s="2">
        <v>-23.08</v>
      </c>
      <c r="K770" s="2">
        <v>-23.08</v>
      </c>
      <c r="L770" t="s">
        <v>20</v>
      </c>
      <c r="M770" t="s">
        <v>21</v>
      </c>
      <c r="N770" t="s">
        <v>22</v>
      </c>
      <c r="O770" t="s">
        <v>57</v>
      </c>
      <c r="P770" t="s">
        <v>349</v>
      </c>
      <c r="Q770" t="s">
        <v>350</v>
      </c>
      <c r="R770" t="s">
        <v>351</v>
      </c>
      <c r="S770">
        <f t="shared" si="11"/>
        <v>2017</v>
      </c>
    </row>
    <row r="771" spans="1:19" x14ac:dyDescent="0.25">
      <c r="A771">
        <v>345</v>
      </c>
      <c r="B771">
        <v>345101</v>
      </c>
      <c r="C771">
        <v>6165</v>
      </c>
      <c r="E771" t="s">
        <v>56</v>
      </c>
      <c r="F771" t="s">
        <v>19</v>
      </c>
      <c r="G771">
        <v>256090</v>
      </c>
      <c r="H771" s="1">
        <v>42794</v>
      </c>
      <c r="I771" s="2"/>
      <c r="J771" s="2">
        <v>-42.58</v>
      </c>
      <c r="K771" s="2">
        <v>-42.58</v>
      </c>
      <c r="L771" t="s">
        <v>20</v>
      </c>
      <c r="M771" t="s">
        <v>21</v>
      </c>
      <c r="N771" t="s">
        <v>22</v>
      </c>
      <c r="O771" t="s">
        <v>57</v>
      </c>
      <c r="P771" t="s">
        <v>349</v>
      </c>
      <c r="Q771" t="s">
        <v>350</v>
      </c>
      <c r="R771" t="s">
        <v>351</v>
      </c>
      <c r="S771">
        <f t="shared" ref="S771:S834" si="12">YEAR(H771)</f>
        <v>2017</v>
      </c>
    </row>
    <row r="772" spans="1:19" x14ac:dyDescent="0.25">
      <c r="A772">
        <v>345</v>
      </c>
      <c r="B772">
        <v>345101</v>
      </c>
      <c r="C772">
        <v>6165</v>
      </c>
      <c r="E772" t="s">
        <v>60</v>
      </c>
      <c r="F772" t="s">
        <v>19</v>
      </c>
      <c r="G772">
        <v>7340</v>
      </c>
      <c r="H772" s="1">
        <v>42794</v>
      </c>
      <c r="I772" s="2"/>
      <c r="J772" s="2">
        <v>-2.29</v>
      </c>
      <c r="K772" s="2">
        <v>-2.29</v>
      </c>
      <c r="L772" t="s">
        <v>20</v>
      </c>
      <c r="M772" t="s">
        <v>21</v>
      </c>
      <c r="N772" t="s">
        <v>22</v>
      </c>
      <c r="O772" t="s">
        <v>57</v>
      </c>
      <c r="P772" t="s">
        <v>349</v>
      </c>
      <c r="Q772" t="s">
        <v>350</v>
      </c>
      <c r="R772" t="s">
        <v>351</v>
      </c>
      <c r="S772">
        <f t="shared" si="12"/>
        <v>2017</v>
      </c>
    </row>
    <row r="773" spans="1:19" x14ac:dyDescent="0.25">
      <c r="A773">
        <v>345</v>
      </c>
      <c r="B773">
        <v>345101</v>
      </c>
      <c r="C773">
        <v>6165</v>
      </c>
      <c r="E773" t="s">
        <v>56</v>
      </c>
      <c r="F773" t="s">
        <v>19</v>
      </c>
      <c r="G773">
        <v>256090</v>
      </c>
      <c r="H773" s="1">
        <v>42766</v>
      </c>
      <c r="I773" s="2"/>
      <c r="J773" s="2">
        <v>-53.16</v>
      </c>
      <c r="K773" s="2">
        <v>-53.16</v>
      </c>
      <c r="L773" t="s">
        <v>20</v>
      </c>
      <c r="M773" t="s">
        <v>21</v>
      </c>
      <c r="N773" t="s">
        <v>22</v>
      </c>
      <c r="O773" t="s">
        <v>57</v>
      </c>
      <c r="P773" t="s">
        <v>349</v>
      </c>
      <c r="Q773" t="s">
        <v>350</v>
      </c>
      <c r="R773" t="s">
        <v>351</v>
      </c>
      <c r="S773">
        <f t="shared" si="12"/>
        <v>2017</v>
      </c>
    </row>
    <row r="774" spans="1:19" x14ac:dyDescent="0.25">
      <c r="A774">
        <v>345</v>
      </c>
      <c r="B774">
        <v>345101</v>
      </c>
      <c r="C774">
        <v>6165</v>
      </c>
      <c r="E774" t="s">
        <v>61</v>
      </c>
      <c r="F774" t="s">
        <v>19</v>
      </c>
      <c r="G774">
        <v>257678</v>
      </c>
      <c r="H774" s="1">
        <v>42766</v>
      </c>
      <c r="I774" s="2"/>
      <c r="J774" s="2">
        <v>-0.1</v>
      </c>
      <c r="K774" s="2">
        <v>-0.1</v>
      </c>
      <c r="L774" t="s">
        <v>20</v>
      </c>
      <c r="M774" t="s">
        <v>21</v>
      </c>
      <c r="N774" t="s">
        <v>22</v>
      </c>
      <c r="O774" t="s">
        <v>57</v>
      </c>
      <c r="P774" t="s">
        <v>349</v>
      </c>
      <c r="Q774" t="s">
        <v>350</v>
      </c>
      <c r="R774" t="s">
        <v>351</v>
      </c>
      <c r="S774">
        <f t="shared" si="12"/>
        <v>2017</v>
      </c>
    </row>
    <row r="775" spans="1:19" x14ac:dyDescent="0.25">
      <c r="A775">
        <v>345</v>
      </c>
      <c r="B775">
        <v>345101</v>
      </c>
      <c r="C775">
        <v>6165</v>
      </c>
      <c r="E775" t="s">
        <v>60</v>
      </c>
      <c r="F775" t="s">
        <v>19</v>
      </c>
      <c r="G775">
        <v>7340</v>
      </c>
      <c r="H775" s="1">
        <v>42766</v>
      </c>
      <c r="I775" s="2"/>
      <c r="J775" s="2">
        <v>-1.77</v>
      </c>
      <c r="K775" s="2">
        <v>-1.77</v>
      </c>
      <c r="L775" t="s">
        <v>20</v>
      </c>
      <c r="M775" t="s">
        <v>21</v>
      </c>
      <c r="N775" t="s">
        <v>22</v>
      </c>
      <c r="O775" t="s">
        <v>57</v>
      </c>
      <c r="P775" t="s">
        <v>349</v>
      </c>
      <c r="Q775" t="s">
        <v>350</v>
      </c>
      <c r="R775" t="s">
        <v>351</v>
      </c>
      <c r="S775">
        <f t="shared" si="12"/>
        <v>2017</v>
      </c>
    </row>
    <row r="776" spans="1:19" x14ac:dyDescent="0.25">
      <c r="A776">
        <v>345</v>
      </c>
      <c r="B776">
        <v>345101</v>
      </c>
      <c r="C776">
        <v>6165</v>
      </c>
      <c r="E776" t="s">
        <v>56</v>
      </c>
      <c r="F776" t="s">
        <v>19</v>
      </c>
      <c r="G776">
        <v>256090</v>
      </c>
      <c r="H776" s="1">
        <v>42735</v>
      </c>
      <c r="I776" s="2"/>
      <c r="J776" s="2">
        <v>-3.98</v>
      </c>
      <c r="K776" s="2">
        <v>-3.98</v>
      </c>
      <c r="L776" t="s">
        <v>20</v>
      </c>
      <c r="M776" t="s">
        <v>21</v>
      </c>
      <c r="N776" t="s">
        <v>22</v>
      </c>
      <c r="O776" t="s">
        <v>57</v>
      </c>
      <c r="P776" t="s">
        <v>349</v>
      </c>
      <c r="Q776" t="s">
        <v>350</v>
      </c>
      <c r="R776" t="s">
        <v>351</v>
      </c>
      <c r="S776">
        <f t="shared" si="12"/>
        <v>2016</v>
      </c>
    </row>
    <row r="777" spans="1:19" x14ac:dyDescent="0.25">
      <c r="A777">
        <v>345</v>
      </c>
      <c r="B777">
        <v>345101</v>
      </c>
      <c r="C777">
        <v>6165</v>
      </c>
      <c r="E777" t="s">
        <v>60</v>
      </c>
      <c r="F777" t="s">
        <v>19</v>
      </c>
      <c r="G777">
        <v>7340</v>
      </c>
      <c r="H777" s="1">
        <v>42735</v>
      </c>
      <c r="I777" s="2"/>
      <c r="J777" s="2">
        <v>-4.03</v>
      </c>
      <c r="K777" s="2">
        <v>-4.03</v>
      </c>
      <c r="L777" t="s">
        <v>20</v>
      </c>
      <c r="M777" t="s">
        <v>21</v>
      </c>
      <c r="N777" t="s">
        <v>22</v>
      </c>
      <c r="O777" t="s">
        <v>57</v>
      </c>
      <c r="P777" t="s">
        <v>349</v>
      </c>
      <c r="Q777" t="s">
        <v>350</v>
      </c>
      <c r="R777" t="s">
        <v>351</v>
      </c>
      <c r="S777">
        <f t="shared" si="12"/>
        <v>2016</v>
      </c>
    </row>
    <row r="778" spans="1:19" x14ac:dyDescent="0.25">
      <c r="A778">
        <v>345</v>
      </c>
      <c r="B778">
        <v>345101</v>
      </c>
      <c r="C778">
        <v>6165</v>
      </c>
      <c r="E778" t="s">
        <v>56</v>
      </c>
      <c r="F778" t="s">
        <v>19</v>
      </c>
      <c r="G778">
        <v>256090</v>
      </c>
      <c r="H778" s="1">
        <v>42704</v>
      </c>
      <c r="I778" s="2"/>
      <c r="J778" s="2">
        <v>-1.45</v>
      </c>
      <c r="K778" s="2">
        <v>-1.45</v>
      </c>
      <c r="L778" t="s">
        <v>20</v>
      </c>
      <c r="M778" t="s">
        <v>21</v>
      </c>
      <c r="N778" t="s">
        <v>22</v>
      </c>
      <c r="O778" t="s">
        <v>57</v>
      </c>
      <c r="P778" t="s">
        <v>349</v>
      </c>
      <c r="Q778" t="s">
        <v>350</v>
      </c>
      <c r="R778" t="s">
        <v>351</v>
      </c>
      <c r="S778">
        <f t="shared" si="12"/>
        <v>2016</v>
      </c>
    </row>
    <row r="779" spans="1:19" x14ac:dyDescent="0.25">
      <c r="A779">
        <v>345</v>
      </c>
      <c r="B779">
        <v>345101</v>
      </c>
      <c r="C779">
        <v>6165</v>
      </c>
      <c r="E779" t="s">
        <v>60</v>
      </c>
      <c r="F779" t="s">
        <v>19</v>
      </c>
      <c r="G779">
        <v>7340</v>
      </c>
      <c r="H779" s="1">
        <v>42704</v>
      </c>
      <c r="I779" s="2"/>
      <c r="J779" s="2">
        <v>-3.93</v>
      </c>
      <c r="K779" s="2">
        <v>-3.93</v>
      </c>
      <c r="L779" t="s">
        <v>20</v>
      </c>
      <c r="M779" t="s">
        <v>21</v>
      </c>
      <c r="N779" t="s">
        <v>22</v>
      </c>
      <c r="O779" t="s">
        <v>57</v>
      </c>
      <c r="P779" t="s">
        <v>349</v>
      </c>
      <c r="Q779" t="s">
        <v>350</v>
      </c>
      <c r="R779" t="s">
        <v>351</v>
      </c>
      <c r="S779">
        <f t="shared" si="12"/>
        <v>2016</v>
      </c>
    </row>
    <row r="780" spans="1:19" x14ac:dyDescent="0.25">
      <c r="A780">
        <v>345</v>
      </c>
      <c r="B780">
        <v>345101</v>
      </c>
      <c r="C780">
        <v>6165</v>
      </c>
      <c r="E780" t="s">
        <v>56</v>
      </c>
      <c r="F780" t="s">
        <v>19</v>
      </c>
      <c r="G780">
        <v>256090</v>
      </c>
      <c r="H780" s="1">
        <v>42674</v>
      </c>
      <c r="I780" s="2"/>
      <c r="J780" s="2">
        <v>-1.1100000000000001</v>
      </c>
      <c r="K780" s="2">
        <v>-1.1100000000000001</v>
      </c>
      <c r="L780" t="s">
        <v>20</v>
      </c>
      <c r="M780" t="s">
        <v>21</v>
      </c>
      <c r="N780" t="s">
        <v>22</v>
      </c>
      <c r="O780" t="s">
        <v>57</v>
      </c>
      <c r="P780" t="s">
        <v>349</v>
      </c>
      <c r="Q780" t="s">
        <v>350</v>
      </c>
      <c r="R780" t="s">
        <v>351</v>
      </c>
      <c r="S780">
        <f t="shared" si="12"/>
        <v>2016</v>
      </c>
    </row>
    <row r="781" spans="1:19" x14ac:dyDescent="0.25">
      <c r="A781">
        <v>345</v>
      </c>
      <c r="B781">
        <v>345101</v>
      </c>
      <c r="C781">
        <v>6165</v>
      </c>
      <c r="E781" t="s">
        <v>60</v>
      </c>
      <c r="F781" t="s">
        <v>19</v>
      </c>
      <c r="G781">
        <v>7340</v>
      </c>
      <c r="H781" s="1">
        <v>42674</v>
      </c>
      <c r="I781" s="2"/>
      <c r="J781" s="2">
        <v>-7.27</v>
      </c>
      <c r="K781" s="2">
        <v>-7.27</v>
      </c>
      <c r="L781" t="s">
        <v>20</v>
      </c>
      <c r="M781" t="s">
        <v>21</v>
      </c>
      <c r="N781" t="s">
        <v>22</v>
      </c>
      <c r="O781" t="s">
        <v>57</v>
      </c>
      <c r="P781" t="s">
        <v>349</v>
      </c>
      <c r="Q781" t="s">
        <v>350</v>
      </c>
      <c r="R781" t="s">
        <v>351</v>
      </c>
      <c r="S781">
        <f t="shared" si="12"/>
        <v>2016</v>
      </c>
    </row>
    <row r="782" spans="1:19" x14ac:dyDescent="0.25">
      <c r="A782">
        <v>345</v>
      </c>
      <c r="B782">
        <v>345101</v>
      </c>
      <c r="C782">
        <v>6165</v>
      </c>
      <c r="E782" t="s">
        <v>60</v>
      </c>
      <c r="F782" t="s">
        <v>19</v>
      </c>
      <c r="G782">
        <v>7340</v>
      </c>
      <c r="H782" s="1">
        <v>42643</v>
      </c>
      <c r="I782" s="2"/>
      <c r="J782" s="2">
        <v>-14.64</v>
      </c>
      <c r="K782" s="2">
        <v>-14.64</v>
      </c>
      <c r="L782" t="s">
        <v>20</v>
      </c>
      <c r="M782" t="s">
        <v>21</v>
      </c>
      <c r="N782" t="s">
        <v>22</v>
      </c>
      <c r="O782" t="s">
        <v>57</v>
      </c>
      <c r="P782" t="s">
        <v>349</v>
      </c>
      <c r="Q782" t="s">
        <v>350</v>
      </c>
      <c r="R782" t="s">
        <v>351</v>
      </c>
      <c r="S782">
        <f t="shared" si="12"/>
        <v>2016</v>
      </c>
    </row>
    <row r="783" spans="1:19" x14ac:dyDescent="0.25">
      <c r="A783">
        <v>345</v>
      </c>
      <c r="B783">
        <v>345101</v>
      </c>
      <c r="C783">
        <v>6165</v>
      </c>
      <c r="E783" t="s">
        <v>56</v>
      </c>
      <c r="F783" t="s">
        <v>19</v>
      </c>
      <c r="G783">
        <v>256090</v>
      </c>
      <c r="H783" s="1">
        <v>42643</v>
      </c>
      <c r="I783" s="2"/>
      <c r="J783" s="2">
        <v>-8.8000000000000007</v>
      </c>
      <c r="K783" s="2">
        <v>-8.8000000000000007</v>
      </c>
      <c r="L783" t="s">
        <v>20</v>
      </c>
      <c r="M783" t="s">
        <v>21</v>
      </c>
      <c r="N783" t="s">
        <v>22</v>
      </c>
      <c r="O783" t="s">
        <v>57</v>
      </c>
      <c r="P783" t="s">
        <v>349</v>
      </c>
      <c r="Q783" t="s">
        <v>350</v>
      </c>
      <c r="R783" t="s">
        <v>351</v>
      </c>
      <c r="S783">
        <f t="shared" si="12"/>
        <v>2016</v>
      </c>
    </row>
    <row r="784" spans="1:19" x14ac:dyDescent="0.25">
      <c r="A784">
        <v>345</v>
      </c>
      <c r="B784">
        <v>345101</v>
      </c>
      <c r="C784">
        <v>6165</v>
      </c>
      <c r="E784" t="s">
        <v>56</v>
      </c>
      <c r="F784" t="s">
        <v>19</v>
      </c>
      <c r="G784">
        <v>256090</v>
      </c>
      <c r="H784" s="1">
        <v>42613</v>
      </c>
      <c r="I784" s="2"/>
      <c r="J784" s="2">
        <v>-25.13</v>
      </c>
      <c r="K784" s="2">
        <v>-25.13</v>
      </c>
      <c r="L784" t="s">
        <v>20</v>
      </c>
      <c r="M784" t="s">
        <v>21</v>
      </c>
      <c r="N784" t="s">
        <v>22</v>
      </c>
      <c r="O784" t="s">
        <v>57</v>
      </c>
      <c r="P784" t="s">
        <v>349</v>
      </c>
      <c r="Q784" t="s">
        <v>350</v>
      </c>
      <c r="R784" t="s">
        <v>351</v>
      </c>
      <c r="S784">
        <f t="shared" si="12"/>
        <v>2016</v>
      </c>
    </row>
    <row r="785" spans="1:19" x14ac:dyDescent="0.25">
      <c r="A785">
        <v>345</v>
      </c>
      <c r="B785">
        <v>345101</v>
      </c>
      <c r="C785">
        <v>6165</v>
      </c>
      <c r="E785" t="s">
        <v>60</v>
      </c>
      <c r="F785" t="s">
        <v>19</v>
      </c>
      <c r="G785">
        <v>7340</v>
      </c>
      <c r="H785" s="1">
        <v>42613</v>
      </c>
      <c r="I785" s="2"/>
      <c r="J785" s="2">
        <v>-6.71</v>
      </c>
      <c r="K785" s="2">
        <v>-6.71</v>
      </c>
      <c r="L785" t="s">
        <v>20</v>
      </c>
      <c r="M785" t="s">
        <v>21</v>
      </c>
      <c r="N785" t="s">
        <v>22</v>
      </c>
      <c r="O785" t="s">
        <v>57</v>
      </c>
      <c r="P785" t="s">
        <v>349</v>
      </c>
      <c r="Q785" t="s">
        <v>350</v>
      </c>
      <c r="R785" t="s">
        <v>351</v>
      </c>
      <c r="S785">
        <f t="shared" si="12"/>
        <v>2016</v>
      </c>
    </row>
    <row r="786" spans="1:19" x14ac:dyDescent="0.25">
      <c r="A786">
        <v>345</v>
      </c>
      <c r="B786">
        <v>345101</v>
      </c>
      <c r="C786">
        <v>6165</v>
      </c>
      <c r="E786" t="s">
        <v>60</v>
      </c>
      <c r="F786" t="s">
        <v>19</v>
      </c>
      <c r="G786">
        <v>7340</v>
      </c>
      <c r="H786" s="1">
        <v>42582</v>
      </c>
      <c r="I786" s="2"/>
      <c r="J786" s="2">
        <v>-4.5999999999999996</v>
      </c>
      <c r="K786" s="2">
        <v>-4.5999999999999996</v>
      </c>
      <c r="L786" t="s">
        <v>20</v>
      </c>
      <c r="M786" t="s">
        <v>21</v>
      </c>
      <c r="N786" t="s">
        <v>22</v>
      </c>
      <c r="O786" t="s">
        <v>57</v>
      </c>
      <c r="P786" t="s">
        <v>349</v>
      </c>
      <c r="Q786" t="s">
        <v>350</v>
      </c>
      <c r="R786" t="s">
        <v>351</v>
      </c>
      <c r="S786">
        <f t="shared" si="12"/>
        <v>2016</v>
      </c>
    </row>
    <row r="787" spans="1:19" x14ac:dyDescent="0.25">
      <c r="A787">
        <v>345</v>
      </c>
      <c r="B787">
        <v>345101</v>
      </c>
      <c r="C787">
        <v>6165</v>
      </c>
      <c r="E787" t="s">
        <v>60</v>
      </c>
      <c r="F787" t="s">
        <v>19</v>
      </c>
      <c r="G787">
        <v>7340</v>
      </c>
      <c r="H787" s="1">
        <v>42551</v>
      </c>
      <c r="I787" s="2"/>
      <c r="J787" s="2">
        <v>-3.8</v>
      </c>
      <c r="K787" s="2">
        <v>-3.8</v>
      </c>
      <c r="L787" t="s">
        <v>20</v>
      </c>
      <c r="M787" t="s">
        <v>21</v>
      </c>
      <c r="N787" t="s">
        <v>22</v>
      </c>
      <c r="O787" t="s">
        <v>57</v>
      </c>
      <c r="P787" t="s">
        <v>349</v>
      </c>
      <c r="Q787" t="s">
        <v>350</v>
      </c>
      <c r="R787" t="s">
        <v>351</v>
      </c>
      <c r="S787">
        <f t="shared" si="12"/>
        <v>2016</v>
      </c>
    </row>
    <row r="788" spans="1:19" x14ac:dyDescent="0.25">
      <c r="A788">
        <v>345</v>
      </c>
      <c r="B788">
        <v>345101</v>
      </c>
      <c r="C788">
        <v>6165</v>
      </c>
      <c r="E788" t="s">
        <v>363</v>
      </c>
      <c r="F788" t="s">
        <v>19</v>
      </c>
      <c r="G788">
        <v>254022</v>
      </c>
      <c r="H788" s="1">
        <v>42521</v>
      </c>
      <c r="I788" s="2"/>
      <c r="J788" s="2">
        <v>-167.26</v>
      </c>
      <c r="K788" s="2">
        <v>-167.26</v>
      </c>
      <c r="L788" t="s">
        <v>20</v>
      </c>
      <c r="M788" t="s">
        <v>21</v>
      </c>
      <c r="N788" t="s">
        <v>22</v>
      </c>
      <c r="O788" t="s">
        <v>57</v>
      </c>
      <c r="P788" t="s">
        <v>349</v>
      </c>
      <c r="Q788" t="s">
        <v>350</v>
      </c>
      <c r="R788" t="s">
        <v>351</v>
      </c>
      <c r="S788">
        <f t="shared" si="12"/>
        <v>2016</v>
      </c>
    </row>
    <row r="789" spans="1:19" x14ac:dyDescent="0.25">
      <c r="A789">
        <v>345</v>
      </c>
      <c r="B789">
        <v>345101</v>
      </c>
      <c r="C789">
        <v>6165</v>
      </c>
      <c r="E789" t="s">
        <v>60</v>
      </c>
      <c r="F789" t="s">
        <v>19</v>
      </c>
      <c r="G789">
        <v>7340</v>
      </c>
      <c r="H789" s="1">
        <v>42521</v>
      </c>
      <c r="I789" s="2"/>
      <c r="J789" s="2">
        <v>-1.33</v>
      </c>
      <c r="K789" s="2">
        <v>-1.33</v>
      </c>
      <c r="L789" t="s">
        <v>20</v>
      </c>
      <c r="M789" t="s">
        <v>21</v>
      </c>
      <c r="N789" t="s">
        <v>22</v>
      </c>
      <c r="O789" t="s">
        <v>57</v>
      </c>
      <c r="P789" t="s">
        <v>349</v>
      </c>
      <c r="Q789" t="s">
        <v>350</v>
      </c>
      <c r="R789" t="s">
        <v>351</v>
      </c>
      <c r="S789">
        <f t="shared" si="12"/>
        <v>2016</v>
      </c>
    </row>
    <row r="790" spans="1:19" x14ac:dyDescent="0.25">
      <c r="A790">
        <v>345</v>
      </c>
      <c r="B790">
        <v>345101</v>
      </c>
      <c r="C790">
        <v>6165</v>
      </c>
      <c r="E790" t="s">
        <v>56</v>
      </c>
      <c r="F790" t="s">
        <v>19</v>
      </c>
      <c r="G790">
        <v>256090</v>
      </c>
      <c r="H790" s="1">
        <v>42521</v>
      </c>
      <c r="I790" s="2"/>
      <c r="J790" s="2">
        <v>-0.48</v>
      </c>
      <c r="K790" s="2">
        <v>-0.48</v>
      </c>
      <c r="L790" t="s">
        <v>20</v>
      </c>
      <c r="M790" t="s">
        <v>21</v>
      </c>
      <c r="N790" t="s">
        <v>22</v>
      </c>
      <c r="O790" t="s">
        <v>57</v>
      </c>
      <c r="P790" t="s">
        <v>349</v>
      </c>
      <c r="Q790" t="s">
        <v>350</v>
      </c>
      <c r="R790" t="s">
        <v>351</v>
      </c>
      <c r="S790">
        <f t="shared" si="12"/>
        <v>2016</v>
      </c>
    </row>
    <row r="791" spans="1:19" x14ac:dyDescent="0.25">
      <c r="A791">
        <v>345</v>
      </c>
      <c r="B791">
        <v>345101</v>
      </c>
      <c r="C791">
        <v>6165</v>
      </c>
      <c r="E791" t="s">
        <v>56</v>
      </c>
      <c r="F791" t="s">
        <v>19</v>
      </c>
      <c r="G791">
        <v>256090</v>
      </c>
      <c r="H791" s="1">
        <v>42490</v>
      </c>
      <c r="I791" s="2"/>
      <c r="J791" s="2">
        <v>-0.37</v>
      </c>
      <c r="K791" s="2">
        <v>-0.37</v>
      </c>
      <c r="L791" t="s">
        <v>20</v>
      </c>
      <c r="M791" t="s">
        <v>21</v>
      </c>
      <c r="N791" t="s">
        <v>22</v>
      </c>
      <c r="O791" t="s">
        <v>57</v>
      </c>
      <c r="P791" t="s">
        <v>349</v>
      </c>
      <c r="Q791" t="s">
        <v>350</v>
      </c>
      <c r="R791" t="s">
        <v>351</v>
      </c>
      <c r="S791">
        <f t="shared" si="12"/>
        <v>2016</v>
      </c>
    </row>
    <row r="792" spans="1:19" x14ac:dyDescent="0.25">
      <c r="A792">
        <v>345</v>
      </c>
      <c r="B792">
        <v>345101</v>
      </c>
      <c r="C792">
        <v>6165</v>
      </c>
      <c r="E792" t="s">
        <v>363</v>
      </c>
      <c r="F792" t="s">
        <v>19</v>
      </c>
      <c r="G792">
        <v>254022</v>
      </c>
      <c r="H792" s="1">
        <v>42490</v>
      </c>
      <c r="I792" s="2"/>
      <c r="J792" s="2">
        <v>-217.64</v>
      </c>
      <c r="K792" s="2">
        <v>-217.64</v>
      </c>
      <c r="L792" t="s">
        <v>20</v>
      </c>
      <c r="M792" t="s">
        <v>21</v>
      </c>
      <c r="N792" t="s">
        <v>22</v>
      </c>
      <c r="O792" t="s">
        <v>57</v>
      </c>
      <c r="P792" t="s">
        <v>349</v>
      </c>
      <c r="Q792" t="s">
        <v>350</v>
      </c>
      <c r="R792" t="s">
        <v>351</v>
      </c>
      <c r="S792">
        <f t="shared" si="12"/>
        <v>2016</v>
      </c>
    </row>
    <row r="793" spans="1:19" x14ac:dyDescent="0.25">
      <c r="A793">
        <v>345</v>
      </c>
      <c r="B793">
        <v>345101</v>
      </c>
      <c r="C793">
        <v>6165</v>
      </c>
      <c r="E793" t="s">
        <v>59</v>
      </c>
      <c r="F793" t="s">
        <v>19</v>
      </c>
      <c r="G793">
        <v>305850</v>
      </c>
      <c r="H793" s="1">
        <v>42490</v>
      </c>
      <c r="I793" s="2">
        <v>2.52</v>
      </c>
      <c r="J793" s="2"/>
      <c r="K793" s="2">
        <v>2.52</v>
      </c>
      <c r="L793" t="s">
        <v>20</v>
      </c>
      <c r="M793" t="s">
        <v>21</v>
      </c>
      <c r="N793" t="s">
        <v>22</v>
      </c>
      <c r="O793" t="s">
        <v>57</v>
      </c>
      <c r="P793" t="s">
        <v>349</v>
      </c>
      <c r="Q793" t="s">
        <v>350</v>
      </c>
      <c r="R793" t="s">
        <v>351</v>
      </c>
      <c r="S793">
        <f t="shared" si="12"/>
        <v>2016</v>
      </c>
    </row>
    <row r="794" spans="1:19" x14ac:dyDescent="0.25">
      <c r="A794">
        <v>345</v>
      </c>
      <c r="B794">
        <v>345101</v>
      </c>
      <c r="C794">
        <v>6165</v>
      </c>
      <c r="E794" t="s">
        <v>60</v>
      </c>
      <c r="F794" t="s">
        <v>19</v>
      </c>
      <c r="G794">
        <v>7340</v>
      </c>
      <c r="H794" s="1">
        <v>42490</v>
      </c>
      <c r="I794" s="2"/>
      <c r="J794" s="2">
        <v>-0.88</v>
      </c>
      <c r="K794" s="2">
        <v>-0.88</v>
      </c>
      <c r="L794" t="s">
        <v>20</v>
      </c>
      <c r="M794" t="s">
        <v>21</v>
      </c>
      <c r="N794" t="s">
        <v>22</v>
      </c>
      <c r="O794" t="s">
        <v>57</v>
      </c>
      <c r="P794" t="s">
        <v>349</v>
      </c>
      <c r="Q794" t="s">
        <v>350</v>
      </c>
      <c r="R794" t="s">
        <v>351</v>
      </c>
      <c r="S794">
        <f t="shared" si="12"/>
        <v>2016</v>
      </c>
    </row>
    <row r="795" spans="1:19" x14ac:dyDescent="0.25">
      <c r="A795">
        <v>345</v>
      </c>
      <c r="B795">
        <v>345101</v>
      </c>
      <c r="C795">
        <v>6165</v>
      </c>
      <c r="E795" t="s">
        <v>61</v>
      </c>
      <c r="F795" t="s">
        <v>19</v>
      </c>
      <c r="G795">
        <v>257678</v>
      </c>
      <c r="H795" s="1">
        <v>42460</v>
      </c>
      <c r="I795" s="2"/>
      <c r="J795" s="2">
        <v>-0.21</v>
      </c>
      <c r="K795" s="2">
        <v>-0.21</v>
      </c>
      <c r="L795" t="s">
        <v>20</v>
      </c>
      <c r="M795" t="s">
        <v>21</v>
      </c>
      <c r="N795" t="s">
        <v>22</v>
      </c>
      <c r="O795" t="s">
        <v>57</v>
      </c>
      <c r="P795" t="s">
        <v>349</v>
      </c>
      <c r="Q795" t="s">
        <v>350</v>
      </c>
      <c r="R795" t="s">
        <v>351</v>
      </c>
      <c r="S795">
        <f t="shared" si="12"/>
        <v>2016</v>
      </c>
    </row>
    <row r="796" spans="1:19" x14ac:dyDescent="0.25">
      <c r="A796">
        <v>345</v>
      </c>
      <c r="B796">
        <v>345101</v>
      </c>
      <c r="C796">
        <v>6165</v>
      </c>
      <c r="E796" t="s">
        <v>59</v>
      </c>
      <c r="F796" t="s">
        <v>19</v>
      </c>
      <c r="G796">
        <v>305850</v>
      </c>
      <c r="H796" s="1">
        <v>42460</v>
      </c>
      <c r="I796" s="2"/>
      <c r="J796" s="2">
        <v>-2.5099999999999998</v>
      </c>
      <c r="K796" s="2">
        <v>-2.5099999999999998</v>
      </c>
      <c r="L796" t="s">
        <v>20</v>
      </c>
      <c r="M796" t="s">
        <v>21</v>
      </c>
      <c r="N796" t="s">
        <v>22</v>
      </c>
      <c r="O796" t="s">
        <v>57</v>
      </c>
      <c r="P796" t="s">
        <v>349</v>
      </c>
      <c r="Q796" t="s">
        <v>350</v>
      </c>
      <c r="R796" t="s">
        <v>351</v>
      </c>
      <c r="S796">
        <f t="shared" si="12"/>
        <v>2016</v>
      </c>
    </row>
    <row r="797" spans="1:19" x14ac:dyDescent="0.25">
      <c r="A797">
        <v>345</v>
      </c>
      <c r="B797">
        <v>345101</v>
      </c>
      <c r="C797">
        <v>6165</v>
      </c>
      <c r="E797" t="s">
        <v>60</v>
      </c>
      <c r="F797" t="s">
        <v>19</v>
      </c>
      <c r="G797">
        <v>7340</v>
      </c>
      <c r="H797" s="1">
        <v>42460</v>
      </c>
      <c r="I797" s="2"/>
      <c r="J797" s="2">
        <v>-5.26</v>
      </c>
      <c r="K797" s="2">
        <v>-5.26</v>
      </c>
      <c r="L797" t="s">
        <v>20</v>
      </c>
      <c r="M797" t="s">
        <v>21</v>
      </c>
      <c r="N797" t="s">
        <v>22</v>
      </c>
      <c r="O797" t="s">
        <v>57</v>
      </c>
      <c r="P797" t="s">
        <v>349</v>
      </c>
      <c r="Q797" t="s">
        <v>350</v>
      </c>
      <c r="R797" t="s">
        <v>351</v>
      </c>
      <c r="S797">
        <f t="shared" si="12"/>
        <v>2016</v>
      </c>
    </row>
    <row r="798" spans="1:19" x14ac:dyDescent="0.25">
      <c r="A798">
        <v>345</v>
      </c>
      <c r="B798">
        <v>345101</v>
      </c>
      <c r="C798">
        <v>6165</v>
      </c>
      <c r="E798" t="s">
        <v>56</v>
      </c>
      <c r="F798" t="s">
        <v>19</v>
      </c>
      <c r="G798">
        <v>256090</v>
      </c>
      <c r="H798" s="1">
        <v>42460</v>
      </c>
      <c r="I798" s="2"/>
      <c r="J798" s="2">
        <v>-25.44</v>
      </c>
      <c r="K798" s="2">
        <v>-25.44</v>
      </c>
      <c r="L798" t="s">
        <v>20</v>
      </c>
      <c r="M798" t="s">
        <v>21</v>
      </c>
      <c r="N798" t="s">
        <v>22</v>
      </c>
      <c r="O798" t="s">
        <v>57</v>
      </c>
      <c r="P798" t="s">
        <v>349</v>
      </c>
      <c r="Q798" t="s">
        <v>350</v>
      </c>
      <c r="R798" t="s">
        <v>351</v>
      </c>
      <c r="S798">
        <f t="shared" si="12"/>
        <v>2016</v>
      </c>
    </row>
    <row r="799" spans="1:19" x14ac:dyDescent="0.25">
      <c r="A799">
        <v>345</v>
      </c>
      <c r="B799">
        <v>345101</v>
      </c>
      <c r="C799">
        <v>6165</v>
      </c>
      <c r="E799" t="s">
        <v>363</v>
      </c>
      <c r="F799" t="s">
        <v>19</v>
      </c>
      <c r="G799">
        <v>254022</v>
      </c>
      <c r="H799" s="1">
        <v>42460</v>
      </c>
      <c r="I799" s="2"/>
      <c r="J799" s="2">
        <v>-211.52</v>
      </c>
      <c r="K799" s="2">
        <v>-211.52</v>
      </c>
      <c r="L799" t="s">
        <v>20</v>
      </c>
      <c r="M799" t="s">
        <v>21</v>
      </c>
      <c r="N799" t="s">
        <v>22</v>
      </c>
      <c r="O799" t="s">
        <v>57</v>
      </c>
      <c r="P799" t="s">
        <v>349</v>
      </c>
      <c r="Q799" t="s">
        <v>350</v>
      </c>
      <c r="R799" t="s">
        <v>351</v>
      </c>
      <c r="S799">
        <f t="shared" si="12"/>
        <v>2016</v>
      </c>
    </row>
    <row r="800" spans="1:19" x14ac:dyDescent="0.25">
      <c r="A800">
        <v>345</v>
      </c>
      <c r="B800">
        <v>345101</v>
      </c>
      <c r="C800">
        <v>6165</v>
      </c>
      <c r="E800" t="s">
        <v>61</v>
      </c>
      <c r="F800" t="s">
        <v>19</v>
      </c>
      <c r="G800">
        <v>257678</v>
      </c>
      <c r="H800" s="1">
        <v>42429</v>
      </c>
      <c r="I800" s="2"/>
      <c r="J800" s="2">
        <v>-0.84</v>
      </c>
      <c r="K800" s="2">
        <v>-0.84</v>
      </c>
      <c r="L800" t="s">
        <v>20</v>
      </c>
      <c r="M800" t="s">
        <v>21</v>
      </c>
      <c r="N800" t="s">
        <v>22</v>
      </c>
      <c r="O800" t="s">
        <v>57</v>
      </c>
      <c r="P800" t="s">
        <v>349</v>
      </c>
      <c r="Q800" t="s">
        <v>350</v>
      </c>
      <c r="R800" t="s">
        <v>351</v>
      </c>
      <c r="S800">
        <f t="shared" si="12"/>
        <v>2016</v>
      </c>
    </row>
    <row r="801" spans="1:19" x14ac:dyDescent="0.25">
      <c r="A801">
        <v>345</v>
      </c>
      <c r="B801">
        <v>345101</v>
      </c>
      <c r="C801">
        <v>6165</v>
      </c>
      <c r="E801" t="s">
        <v>363</v>
      </c>
      <c r="F801" t="s">
        <v>19</v>
      </c>
      <c r="G801">
        <v>254022</v>
      </c>
      <c r="H801" s="1">
        <v>42429</v>
      </c>
      <c r="I801" s="2"/>
      <c r="J801" s="2">
        <v>-1206.17</v>
      </c>
      <c r="K801" s="2">
        <v>-1206.17</v>
      </c>
      <c r="L801" t="s">
        <v>20</v>
      </c>
      <c r="M801" t="s">
        <v>21</v>
      </c>
      <c r="N801" t="s">
        <v>22</v>
      </c>
      <c r="O801" t="s">
        <v>57</v>
      </c>
      <c r="P801" t="s">
        <v>349</v>
      </c>
      <c r="Q801" t="s">
        <v>350</v>
      </c>
      <c r="R801" t="s">
        <v>351</v>
      </c>
      <c r="S801">
        <f t="shared" si="12"/>
        <v>2016</v>
      </c>
    </row>
    <row r="802" spans="1:19" x14ac:dyDescent="0.25">
      <c r="A802">
        <v>345</v>
      </c>
      <c r="B802">
        <v>345101</v>
      </c>
      <c r="C802">
        <v>6165</v>
      </c>
      <c r="E802" t="s">
        <v>60</v>
      </c>
      <c r="F802" t="s">
        <v>19</v>
      </c>
      <c r="G802">
        <v>7340</v>
      </c>
      <c r="H802" s="1">
        <v>42429</v>
      </c>
      <c r="I802" s="2"/>
      <c r="J802" s="2">
        <v>-3.08</v>
      </c>
      <c r="K802" s="2">
        <v>-3.08</v>
      </c>
      <c r="L802" t="s">
        <v>20</v>
      </c>
      <c r="M802" t="s">
        <v>21</v>
      </c>
      <c r="N802" t="s">
        <v>22</v>
      </c>
      <c r="O802" t="s">
        <v>57</v>
      </c>
      <c r="P802" t="s">
        <v>349</v>
      </c>
      <c r="Q802" t="s">
        <v>350</v>
      </c>
      <c r="R802" t="s">
        <v>351</v>
      </c>
      <c r="S802">
        <f t="shared" si="12"/>
        <v>2016</v>
      </c>
    </row>
    <row r="803" spans="1:19" x14ac:dyDescent="0.25">
      <c r="A803">
        <v>345</v>
      </c>
      <c r="B803">
        <v>345101</v>
      </c>
      <c r="C803">
        <v>6165</v>
      </c>
      <c r="E803" t="s">
        <v>60</v>
      </c>
      <c r="F803" t="s">
        <v>19</v>
      </c>
      <c r="G803">
        <v>7340</v>
      </c>
      <c r="H803" s="1">
        <v>42400</v>
      </c>
      <c r="I803" s="2"/>
      <c r="J803" s="2">
        <v>-4.29</v>
      </c>
      <c r="K803" s="2">
        <v>-4.29</v>
      </c>
      <c r="L803" t="s">
        <v>20</v>
      </c>
      <c r="M803" t="s">
        <v>21</v>
      </c>
      <c r="N803" t="s">
        <v>22</v>
      </c>
      <c r="O803" t="s">
        <v>57</v>
      </c>
      <c r="P803" t="s">
        <v>349</v>
      </c>
      <c r="Q803" t="s">
        <v>350</v>
      </c>
      <c r="R803" t="s">
        <v>351</v>
      </c>
      <c r="S803">
        <f t="shared" si="12"/>
        <v>2016</v>
      </c>
    </row>
    <row r="804" spans="1:19" x14ac:dyDescent="0.25">
      <c r="A804">
        <v>345</v>
      </c>
      <c r="B804">
        <v>345101</v>
      </c>
      <c r="C804">
        <v>6165</v>
      </c>
      <c r="E804" t="s">
        <v>363</v>
      </c>
      <c r="F804" t="s">
        <v>19</v>
      </c>
      <c r="G804">
        <v>254022</v>
      </c>
      <c r="H804" s="1">
        <v>42400</v>
      </c>
      <c r="I804" s="2"/>
      <c r="J804" s="2">
        <v>-1319.36</v>
      </c>
      <c r="K804" s="2">
        <v>-1319.36</v>
      </c>
      <c r="L804" t="s">
        <v>20</v>
      </c>
      <c r="M804" t="s">
        <v>21</v>
      </c>
      <c r="N804" t="s">
        <v>22</v>
      </c>
      <c r="O804" t="s">
        <v>57</v>
      </c>
      <c r="P804" t="s">
        <v>349</v>
      </c>
      <c r="Q804" t="s">
        <v>350</v>
      </c>
      <c r="R804" t="s">
        <v>351</v>
      </c>
      <c r="S804">
        <f t="shared" si="12"/>
        <v>2016</v>
      </c>
    </row>
    <row r="805" spans="1:19" x14ac:dyDescent="0.25">
      <c r="A805">
        <v>345</v>
      </c>
      <c r="B805">
        <v>345101</v>
      </c>
      <c r="C805">
        <v>6165</v>
      </c>
      <c r="E805" t="s">
        <v>62</v>
      </c>
      <c r="F805" t="s">
        <v>19</v>
      </c>
      <c r="G805">
        <v>306720</v>
      </c>
      <c r="H805" s="1">
        <v>42400</v>
      </c>
      <c r="I805" s="2"/>
      <c r="J805" s="2">
        <v>-0.21</v>
      </c>
      <c r="K805" s="2">
        <v>-0.21</v>
      </c>
      <c r="L805" t="s">
        <v>20</v>
      </c>
      <c r="M805" t="s">
        <v>21</v>
      </c>
      <c r="N805" t="s">
        <v>22</v>
      </c>
      <c r="O805" t="s">
        <v>57</v>
      </c>
      <c r="P805" t="s">
        <v>349</v>
      </c>
      <c r="Q805" t="s">
        <v>350</v>
      </c>
      <c r="R805" t="s">
        <v>351</v>
      </c>
      <c r="S805">
        <f t="shared" si="12"/>
        <v>2016</v>
      </c>
    </row>
    <row r="806" spans="1:19" x14ac:dyDescent="0.25">
      <c r="A806">
        <v>345</v>
      </c>
      <c r="B806">
        <v>345102</v>
      </c>
      <c r="C806">
        <v>6165</v>
      </c>
      <c r="E806" t="s">
        <v>56</v>
      </c>
      <c r="F806" t="s">
        <v>19</v>
      </c>
      <c r="G806">
        <v>256090</v>
      </c>
      <c r="H806" s="1">
        <v>43100</v>
      </c>
      <c r="I806" s="2"/>
      <c r="J806" s="2">
        <v>-396.54</v>
      </c>
      <c r="K806" s="2">
        <v>-396.54</v>
      </c>
      <c r="L806" t="s">
        <v>20</v>
      </c>
      <c r="M806" t="s">
        <v>21</v>
      </c>
      <c r="N806" t="s">
        <v>22</v>
      </c>
      <c r="O806" t="s">
        <v>57</v>
      </c>
      <c r="P806" t="s">
        <v>349</v>
      </c>
      <c r="Q806" t="s">
        <v>350</v>
      </c>
      <c r="R806" t="s">
        <v>351</v>
      </c>
      <c r="S806">
        <f t="shared" si="12"/>
        <v>2017</v>
      </c>
    </row>
    <row r="807" spans="1:19" x14ac:dyDescent="0.25">
      <c r="A807">
        <v>345</v>
      </c>
      <c r="B807">
        <v>345102</v>
      </c>
      <c r="C807">
        <v>6165</v>
      </c>
      <c r="E807" t="s">
        <v>59</v>
      </c>
      <c r="F807" t="s">
        <v>19</v>
      </c>
      <c r="G807">
        <v>305850</v>
      </c>
      <c r="H807" s="1">
        <v>43100</v>
      </c>
      <c r="I807" s="2"/>
      <c r="J807" s="2">
        <v>-548.54</v>
      </c>
      <c r="K807" s="2">
        <v>-548.54</v>
      </c>
      <c r="L807" t="s">
        <v>20</v>
      </c>
      <c r="M807" t="s">
        <v>21</v>
      </c>
      <c r="N807" t="s">
        <v>22</v>
      </c>
      <c r="O807" t="s">
        <v>57</v>
      </c>
      <c r="P807" t="s">
        <v>349</v>
      </c>
      <c r="Q807" t="s">
        <v>350</v>
      </c>
      <c r="R807" t="s">
        <v>351</v>
      </c>
      <c r="S807">
        <f t="shared" si="12"/>
        <v>2017</v>
      </c>
    </row>
    <row r="808" spans="1:19" x14ac:dyDescent="0.25">
      <c r="A808">
        <v>345</v>
      </c>
      <c r="B808">
        <v>345102</v>
      </c>
      <c r="C808">
        <v>6165</v>
      </c>
      <c r="E808" t="s">
        <v>59</v>
      </c>
      <c r="F808" t="s">
        <v>19</v>
      </c>
      <c r="G808">
        <v>305850</v>
      </c>
      <c r="H808" s="1">
        <v>43069</v>
      </c>
      <c r="I808" s="2">
        <v>22.93</v>
      </c>
      <c r="J808" s="2"/>
      <c r="K808" s="2">
        <v>22.93</v>
      </c>
      <c r="L808" t="s">
        <v>20</v>
      </c>
      <c r="M808" t="s">
        <v>21</v>
      </c>
      <c r="N808" t="s">
        <v>22</v>
      </c>
      <c r="O808" t="s">
        <v>57</v>
      </c>
      <c r="P808" t="s">
        <v>349</v>
      </c>
      <c r="Q808" t="s">
        <v>350</v>
      </c>
      <c r="R808" t="s">
        <v>351</v>
      </c>
      <c r="S808">
        <f t="shared" si="12"/>
        <v>2017</v>
      </c>
    </row>
    <row r="809" spans="1:19" x14ac:dyDescent="0.25">
      <c r="A809">
        <v>345</v>
      </c>
      <c r="B809">
        <v>345102</v>
      </c>
      <c r="C809">
        <v>6165</v>
      </c>
      <c r="E809" t="s">
        <v>56</v>
      </c>
      <c r="F809" t="s">
        <v>19</v>
      </c>
      <c r="G809">
        <v>256090</v>
      </c>
      <c r="H809" s="1">
        <v>43069</v>
      </c>
      <c r="I809" s="2"/>
      <c r="J809" s="2">
        <v>-209.5</v>
      </c>
      <c r="K809" s="2">
        <v>-209.5</v>
      </c>
      <c r="L809" t="s">
        <v>20</v>
      </c>
      <c r="M809" t="s">
        <v>21</v>
      </c>
      <c r="N809" t="s">
        <v>22</v>
      </c>
      <c r="O809" t="s">
        <v>57</v>
      </c>
      <c r="P809" t="s">
        <v>349</v>
      </c>
      <c r="Q809" t="s">
        <v>350</v>
      </c>
      <c r="R809" t="s">
        <v>351</v>
      </c>
      <c r="S809">
        <f t="shared" si="12"/>
        <v>2017</v>
      </c>
    </row>
    <row r="810" spans="1:19" x14ac:dyDescent="0.25">
      <c r="A810">
        <v>345</v>
      </c>
      <c r="B810">
        <v>345102</v>
      </c>
      <c r="C810">
        <v>6165</v>
      </c>
      <c r="E810" t="s">
        <v>56</v>
      </c>
      <c r="F810" t="s">
        <v>19</v>
      </c>
      <c r="G810">
        <v>256090</v>
      </c>
      <c r="H810" s="1">
        <v>43039</v>
      </c>
      <c r="I810" s="2"/>
      <c r="J810" s="2">
        <v>-677.93</v>
      </c>
      <c r="K810" s="2">
        <v>-677.93</v>
      </c>
      <c r="L810" t="s">
        <v>20</v>
      </c>
      <c r="M810" t="s">
        <v>21</v>
      </c>
      <c r="N810" t="s">
        <v>22</v>
      </c>
      <c r="O810" t="s">
        <v>57</v>
      </c>
      <c r="P810" t="s">
        <v>349</v>
      </c>
      <c r="Q810" t="s">
        <v>350</v>
      </c>
      <c r="R810" t="s">
        <v>351</v>
      </c>
      <c r="S810">
        <f t="shared" si="12"/>
        <v>2017</v>
      </c>
    </row>
    <row r="811" spans="1:19" x14ac:dyDescent="0.25">
      <c r="A811">
        <v>345</v>
      </c>
      <c r="B811">
        <v>345102</v>
      </c>
      <c r="C811">
        <v>6165</v>
      </c>
      <c r="E811" t="s">
        <v>59</v>
      </c>
      <c r="F811" t="s">
        <v>19</v>
      </c>
      <c r="G811">
        <v>305850</v>
      </c>
      <c r="H811" s="1">
        <v>43039</v>
      </c>
      <c r="I811" s="2">
        <v>135.37</v>
      </c>
      <c r="J811" s="2"/>
      <c r="K811" s="2">
        <v>135.37</v>
      </c>
      <c r="L811" t="s">
        <v>20</v>
      </c>
      <c r="M811" t="s">
        <v>21</v>
      </c>
      <c r="N811" t="s">
        <v>22</v>
      </c>
      <c r="O811" t="s">
        <v>57</v>
      </c>
      <c r="P811" t="s">
        <v>349</v>
      </c>
      <c r="Q811" t="s">
        <v>350</v>
      </c>
      <c r="R811" t="s">
        <v>351</v>
      </c>
      <c r="S811">
        <f t="shared" si="12"/>
        <v>2017</v>
      </c>
    </row>
    <row r="812" spans="1:19" x14ac:dyDescent="0.25">
      <c r="A812">
        <v>345</v>
      </c>
      <c r="B812">
        <v>345102</v>
      </c>
      <c r="C812">
        <v>6165</v>
      </c>
      <c r="E812" t="s">
        <v>59</v>
      </c>
      <c r="F812" t="s">
        <v>19</v>
      </c>
      <c r="G812">
        <v>305850</v>
      </c>
      <c r="H812" s="1">
        <v>43008</v>
      </c>
      <c r="I812" s="2"/>
      <c r="J812" s="2">
        <v>-184.66</v>
      </c>
      <c r="K812" s="2">
        <v>-184.66</v>
      </c>
      <c r="L812" t="s">
        <v>20</v>
      </c>
      <c r="M812" t="s">
        <v>21</v>
      </c>
      <c r="N812" t="s">
        <v>22</v>
      </c>
      <c r="O812" t="s">
        <v>57</v>
      </c>
      <c r="P812" t="s">
        <v>349</v>
      </c>
      <c r="Q812" t="s">
        <v>350</v>
      </c>
      <c r="R812" t="s">
        <v>351</v>
      </c>
      <c r="S812">
        <f t="shared" si="12"/>
        <v>2017</v>
      </c>
    </row>
    <row r="813" spans="1:19" x14ac:dyDescent="0.25">
      <c r="A813">
        <v>345</v>
      </c>
      <c r="B813">
        <v>345102</v>
      </c>
      <c r="C813">
        <v>6165</v>
      </c>
      <c r="E813" t="s">
        <v>56</v>
      </c>
      <c r="F813" t="s">
        <v>19</v>
      </c>
      <c r="G813">
        <v>256090</v>
      </c>
      <c r="H813" s="1">
        <v>43008</v>
      </c>
      <c r="I813" s="2"/>
      <c r="J813" s="2">
        <v>-346.07</v>
      </c>
      <c r="K813" s="2">
        <v>-346.07</v>
      </c>
      <c r="L813" t="s">
        <v>20</v>
      </c>
      <c r="M813" t="s">
        <v>21</v>
      </c>
      <c r="N813" t="s">
        <v>22</v>
      </c>
      <c r="O813" t="s">
        <v>57</v>
      </c>
      <c r="P813" t="s">
        <v>349</v>
      </c>
      <c r="Q813" t="s">
        <v>350</v>
      </c>
      <c r="R813" t="s">
        <v>351</v>
      </c>
      <c r="S813">
        <f t="shared" si="12"/>
        <v>2017</v>
      </c>
    </row>
    <row r="814" spans="1:19" x14ac:dyDescent="0.25">
      <c r="A814">
        <v>345</v>
      </c>
      <c r="B814">
        <v>345102</v>
      </c>
      <c r="C814">
        <v>6165</v>
      </c>
      <c r="E814" t="s">
        <v>59</v>
      </c>
      <c r="F814" t="s">
        <v>19</v>
      </c>
      <c r="G814">
        <v>305850</v>
      </c>
      <c r="H814" s="1">
        <v>42978</v>
      </c>
      <c r="I814" s="2">
        <v>315.06</v>
      </c>
      <c r="J814" s="2"/>
      <c r="K814" s="2">
        <v>315.06</v>
      </c>
      <c r="L814" t="s">
        <v>20</v>
      </c>
      <c r="M814" t="s">
        <v>21</v>
      </c>
      <c r="N814" t="s">
        <v>22</v>
      </c>
      <c r="O814" t="s">
        <v>57</v>
      </c>
      <c r="P814" t="s">
        <v>349</v>
      </c>
      <c r="Q814" t="s">
        <v>350</v>
      </c>
      <c r="R814" t="s">
        <v>351</v>
      </c>
      <c r="S814">
        <f t="shared" si="12"/>
        <v>2017</v>
      </c>
    </row>
    <row r="815" spans="1:19" x14ac:dyDescent="0.25">
      <c r="A815">
        <v>345</v>
      </c>
      <c r="B815">
        <v>345102</v>
      </c>
      <c r="C815">
        <v>6165</v>
      </c>
      <c r="E815" t="s">
        <v>56</v>
      </c>
      <c r="F815" t="s">
        <v>19</v>
      </c>
      <c r="G815">
        <v>256090</v>
      </c>
      <c r="H815" s="1">
        <v>42978</v>
      </c>
      <c r="I815" s="2"/>
      <c r="J815" s="2">
        <v>-609.84</v>
      </c>
      <c r="K815" s="2">
        <v>-609.84</v>
      </c>
      <c r="L815" t="s">
        <v>20</v>
      </c>
      <c r="M815" t="s">
        <v>21</v>
      </c>
      <c r="N815" t="s">
        <v>22</v>
      </c>
      <c r="O815" t="s">
        <v>57</v>
      </c>
      <c r="P815" t="s">
        <v>349</v>
      </c>
      <c r="Q815" t="s">
        <v>350</v>
      </c>
      <c r="R815" t="s">
        <v>351</v>
      </c>
      <c r="S815">
        <f t="shared" si="12"/>
        <v>2017</v>
      </c>
    </row>
    <row r="816" spans="1:19" x14ac:dyDescent="0.25">
      <c r="A816">
        <v>345</v>
      </c>
      <c r="B816">
        <v>345102</v>
      </c>
      <c r="C816">
        <v>6165</v>
      </c>
      <c r="E816" t="s">
        <v>56</v>
      </c>
      <c r="F816" t="s">
        <v>19</v>
      </c>
      <c r="G816">
        <v>256090</v>
      </c>
      <c r="H816" s="1">
        <v>42947</v>
      </c>
      <c r="I816" s="2"/>
      <c r="J816" s="2">
        <v>-183.83</v>
      </c>
      <c r="K816" s="2">
        <v>-183.83</v>
      </c>
      <c r="L816" t="s">
        <v>20</v>
      </c>
      <c r="M816" t="s">
        <v>21</v>
      </c>
      <c r="N816" t="s">
        <v>22</v>
      </c>
      <c r="O816" t="s">
        <v>57</v>
      </c>
      <c r="P816" t="s">
        <v>349</v>
      </c>
      <c r="Q816" t="s">
        <v>350</v>
      </c>
      <c r="R816" t="s">
        <v>351</v>
      </c>
      <c r="S816">
        <f t="shared" si="12"/>
        <v>2017</v>
      </c>
    </row>
    <row r="817" spans="1:19" x14ac:dyDescent="0.25">
      <c r="A817">
        <v>345</v>
      </c>
      <c r="B817">
        <v>345102</v>
      </c>
      <c r="C817">
        <v>6165</v>
      </c>
      <c r="E817" t="s">
        <v>59</v>
      </c>
      <c r="F817" t="s">
        <v>19</v>
      </c>
      <c r="G817">
        <v>305850</v>
      </c>
      <c r="H817" s="1">
        <v>42947</v>
      </c>
      <c r="I817" s="2"/>
      <c r="J817" s="2">
        <v>-92.41</v>
      </c>
      <c r="K817" s="2">
        <v>-92.41</v>
      </c>
      <c r="L817" t="s">
        <v>20</v>
      </c>
      <c r="M817" t="s">
        <v>21</v>
      </c>
      <c r="N817" t="s">
        <v>22</v>
      </c>
      <c r="O817" t="s">
        <v>57</v>
      </c>
      <c r="P817" t="s">
        <v>349</v>
      </c>
      <c r="Q817" t="s">
        <v>350</v>
      </c>
      <c r="R817" t="s">
        <v>351</v>
      </c>
      <c r="S817">
        <f t="shared" si="12"/>
        <v>2017</v>
      </c>
    </row>
    <row r="818" spans="1:19" x14ac:dyDescent="0.25">
      <c r="A818">
        <v>345</v>
      </c>
      <c r="B818">
        <v>345102</v>
      </c>
      <c r="C818">
        <v>6165</v>
      </c>
      <c r="E818" t="s">
        <v>56</v>
      </c>
      <c r="F818" t="s">
        <v>19</v>
      </c>
      <c r="G818">
        <v>256090</v>
      </c>
      <c r="H818" s="1">
        <v>42916</v>
      </c>
      <c r="I818" s="2"/>
      <c r="J818" s="2">
        <v>-247.71</v>
      </c>
      <c r="K818" s="2">
        <v>-247.71</v>
      </c>
      <c r="L818" t="s">
        <v>20</v>
      </c>
      <c r="M818" t="s">
        <v>21</v>
      </c>
      <c r="N818" t="s">
        <v>22</v>
      </c>
      <c r="O818" t="s">
        <v>57</v>
      </c>
      <c r="P818" t="s">
        <v>349</v>
      </c>
      <c r="Q818" t="s">
        <v>350</v>
      </c>
      <c r="R818" t="s">
        <v>351</v>
      </c>
      <c r="S818">
        <f t="shared" si="12"/>
        <v>2017</v>
      </c>
    </row>
    <row r="819" spans="1:19" x14ac:dyDescent="0.25">
      <c r="A819">
        <v>345</v>
      </c>
      <c r="B819">
        <v>345102</v>
      </c>
      <c r="C819">
        <v>6165</v>
      </c>
      <c r="E819" t="s">
        <v>59</v>
      </c>
      <c r="F819" t="s">
        <v>19</v>
      </c>
      <c r="G819">
        <v>305850</v>
      </c>
      <c r="H819" s="1">
        <v>42916</v>
      </c>
      <c r="I819" s="2">
        <v>138.35</v>
      </c>
      <c r="J819" s="2"/>
      <c r="K819" s="2">
        <v>138.35</v>
      </c>
      <c r="L819" t="s">
        <v>20</v>
      </c>
      <c r="M819" t="s">
        <v>21</v>
      </c>
      <c r="N819" t="s">
        <v>22</v>
      </c>
      <c r="O819" t="s">
        <v>57</v>
      </c>
      <c r="P819" t="s">
        <v>349</v>
      </c>
      <c r="Q819" t="s">
        <v>350</v>
      </c>
      <c r="R819" t="s">
        <v>351</v>
      </c>
      <c r="S819">
        <f t="shared" si="12"/>
        <v>2017</v>
      </c>
    </row>
    <row r="820" spans="1:19" x14ac:dyDescent="0.25">
      <c r="A820">
        <v>345</v>
      </c>
      <c r="B820">
        <v>345102</v>
      </c>
      <c r="C820">
        <v>6165</v>
      </c>
      <c r="E820" t="s">
        <v>60</v>
      </c>
      <c r="F820" t="s">
        <v>19</v>
      </c>
      <c r="G820">
        <v>7340</v>
      </c>
      <c r="H820" s="1">
        <v>42916</v>
      </c>
      <c r="I820" s="2"/>
      <c r="J820" s="2">
        <v>-47.15</v>
      </c>
      <c r="K820" s="2">
        <v>-47.15</v>
      </c>
      <c r="L820" t="s">
        <v>20</v>
      </c>
      <c r="M820" t="s">
        <v>21</v>
      </c>
      <c r="N820" t="s">
        <v>22</v>
      </c>
      <c r="O820" t="s">
        <v>57</v>
      </c>
      <c r="P820" t="s">
        <v>349</v>
      </c>
      <c r="Q820" t="s">
        <v>350</v>
      </c>
      <c r="R820" t="s">
        <v>351</v>
      </c>
      <c r="S820">
        <f t="shared" si="12"/>
        <v>2017</v>
      </c>
    </row>
    <row r="821" spans="1:19" x14ac:dyDescent="0.25">
      <c r="A821">
        <v>345</v>
      </c>
      <c r="B821">
        <v>345102</v>
      </c>
      <c r="C821">
        <v>6165</v>
      </c>
      <c r="E821" t="s">
        <v>59</v>
      </c>
      <c r="F821" t="s">
        <v>19</v>
      </c>
      <c r="G821">
        <v>305850</v>
      </c>
      <c r="H821" s="1">
        <v>42886</v>
      </c>
      <c r="I821" s="2"/>
      <c r="J821" s="2">
        <v>-752.7</v>
      </c>
      <c r="K821" s="2">
        <v>-752.7</v>
      </c>
      <c r="L821" t="s">
        <v>20</v>
      </c>
      <c r="M821" t="s">
        <v>21</v>
      </c>
      <c r="N821" t="s">
        <v>22</v>
      </c>
      <c r="O821" t="s">
        <v>57</v>
      </c>
      <c r="P821" t="s">
        <v>349</v>
      </c>
      <c r="Q821" t="s">
        <v>350</v>
      </c>
      <c r="R821" t="s">
        <v>351</v>
      </c>
      <c r="S821">
        <f t="shared" si="12"/>
        <v>2017</v>
      </c>
    </row>
    <row r="822" spans="1:19" x14ac:dyDescent="0.25">
      <c r="A822">
        <v>345</v>
      </c>
      <c r="B822">
        <v>345102</v>
      </c>
      <c r="C822">
        <v>6165</v>
      </c>
      <c r="E822" t="s">
        <v>56</v>
      </c>
      <c r="F822" t="s">
        <v>19</v>
      </c>
      <c r="G822">
        <v>256090</v>
      </c>
      <c r="H822" s="1">
        <v>42886</v>
      </c>
      <c r="I822" s="2"/>
      <c r="J822" s="2">
        <v>-263.62</v>
      </c>
      <c r="K822" s="2">
        <v>-263.62</v>
      </c>
      <c r="L822" t="s">
        <v>20</v>
      </c>
      <c r="M822" t="s">
        <v>21</v>
      </c>
      <c r="N822" t="s">
        <v>22</v>
      </c>
      <c r="O822" t="s">
        <v>57</v>
      </c>
      <c r="P822" t="s">
        <v>349</v>
      </c>
      <c r="Q822" t="s">
        <v>350</v>
      </c>
      <c r="R822" t="s">
        <v>351</v>
      </c>
      <c r="S822">
        <f t="shared" si="12"/>
        <v>2017</v>
      </c>
    </row>
    <row r="823" spans="1:19" x14ac:dyDescent="0.25">
      <c r="A823">
        <v>345</v>
      </c>
      <c r="B823">
        <v>345102</v>
      </c>
      <c r="C823">
        <v>6165</v>
      </c>
      <c r="E823" t="s">
        <v>60</v>
      </c>
      <c r="F823" t="s">
        <v>19</v>
      </c>
      <c r="G823">
        <v>7340</v>
      </c>
      <c r="H823" s="1">
        <v>42886</v>
      </c>
      <c r="I823" s="2"/>
      <c r="J823" s="2">
        <v>-41.92</v>
      </c>
      <c r="K823" s="2">
        <v>-41.92</v>
      </c>
      <c r="L823" t="s">
        <v>20</v>
      </c>
      <c r="M823" t="s">
        <v>21</v>
      </c>
      <c r="N823" t="s">
        <v>22</v>
      </c>
      <c r="O823" t="s">
        <v>57</v>
      </c>
      <c r="P823" t="s">
        <v>349</v>
      </c>
      <c r="Q823" t="s">
        <v>350</v>
      </c>
      <c r="R823" t="s">
        <v>351</v>
      </c>
      <c r="S823">
        <f t="shared" si="12"/>
        <v>2017</v>
      </c>
    </row>
    <row r="824" spans="1:19" x14ac:dyDescent="0.25">
      <c r="A824">
        <v>345</v>
      </c>
      <c r="B824">
        <v>345102</v>
      </c>
      <c r="C824">
        <v>6165</v>
      </c>
      <c r="E824" t="s">
        <v>59</v>
      </c>
      <c r="F824" t="s">
        <v>19</v>
      </c>
      <c r="G824">
        <v>305850</v>
      </c>
      <c r="H824" s="1">
        <v>42855</v>
      </c>
      <c r="I824" s="2"/>
      <c r="J824" s="2">
        <v>-455.23</v>
      </c>
      <c r="K824" s="2">
        <v>-455.23</v>
      </c>
      <c r="L824" t="s">
        <v>20</v>
      </c>
      <c r="M824" t="s">
        <v>21</v>
      </c>
      <c r="N824" t="s">
        <v>22</v>
      </c>
      <c r="O824" t="s">
        <v>57</v>
      </c>
      <c r="P824" t="s">
        <v>349</v>
      </c>
      <c r="Q824" t="s">
        <v>350</v>
      </c>
      <c r="R824" t="s">
        <v>351</v>
      </c>
      <c r="S824">
        <f t="shared" si="12"/>
        <v>2017</v>
      </c>
    </row>
    <row r="825" spans="1:19" x14ac:dyDescent="0.25">
      <c r="A825">
        <v>345</v>
      </c>
      <c r="B825">
        <v>345102</v>
      </c>
      <c r="C825">
        <v>6165</v>
      </c>
      <c r="E825" t="s">
        <v>56</v>
      </c>
      <c r="F825" t="s">
        <v>19</v>
      </c>
      <c r="G825">
        <v>256090</v>
      </c>
      <c r="H825" s="1">
        <v>42855</v>
      </c>
      <c r="I825" s="2"/>
      <c r="J825" s="2">
        <v>-163.76</v>
      </c>
      <c r="K825" s="2">
        <v>-163.76</v>
      </c>
      <c r="L825" t="s">
        <v>20</v>
      </c>
      <c r="M825" t="s">
        <v>21</v>
      </c>
      <c r="N825" t="s">
        <v>22</v>
      </c>
      <c r="O825" t="s">
        <v>57</v>
      </c>
      <c r="P825" t="s">
        <v>349</v>
      </c>
      <c r="Q825" t="s">
        <v>350</v>
      </c>
      <c r="R825" t="s">
        <v>351</v>
      </c>
      <c r="S825">
        <f t="shared" si="12"/>
        <v>2017</v>
      </c>
    </row>
    <row r="826" spans="1:19" x14ac:dyDescent="0.25">
      <c r="A826">
        <v>345</v>
      </c>
      <c r="B826">
        <v>345102</v>
      </c>
      <c r="C826">
        <v>6165</v>
      </c>
      <c r="E826" t="s">
        <v>60</v>
      </c>
      <c r="F826" t="s">
        <v>19</v>
      </c>
      <c r="G826">
        <v>7340</v>
      </c>
      <c r="H826" s="1">
        <v>42855</v>
      </c>
      <c r="I826" s="2"/>
      <c r="J826" s="2">
        <v>-48.24</v>
      </c>
      <c r="K826" s="2">
        <v>-48.24</v>
      </c>
      <c r="L826" t="s">
        <v>20</v>
      </c>
      <c r="M826" t="s">
        <v>21</v>
      </c>
      <c r="N826" t="s">
        <v>22</v>
      </c>
      <c r="O826" t="s">
        <v>57</v>
      </c>
      <c r="P826" t="s">
        <v>349</v>
      </c>
      <c r="Q826" t="s">
        <v>350</v>
      </c>
      <c r="R826" t="s">
        <v>351</v>
      </c>
      <c r="S826">
        <f t="shared" si="12"/>
        <v>2017</v>
      </c>
    </row>
    <row r="827" spans="1:19" x14ac:dyDescent="0.25">
      <c r="A827">
        <v>345</v>
      </c>
      <c r="B827">
        <v>345102</v>
      </c>
      <c r="C827">
        <v>6165</v>
      </c>
      <c r="E827" t="s">
        <v>62</v>
      </c>
      <c r="F827" t="s">
        <v>19</v>
      </c>
      <c r="G827">
        <v>306720</v>
      </c>
      <c r="H827" s="1">
        <v>42855</v>
      </c>
      <c r="I827" s="2"/>
      <c r="J827" s="2">
        <v>-35.5</v>
      </c>
      <c r="K827" s="2">
        <v>-35.5</v>
      </c>
      <c r="L827" t="s">
        <v>20</v>
      </c>
      <c r="M827" t="s">
        <v>21</v>
      </c>
      <c r="N827" t="s">
        <v>22</v>
      </c>
      <c r="O827" t="s">
        <v>57</v>
      </c>
      <c r="P827" t="s">
        <v>349</v>
      </c>
      <c r="Q827" t="s">
        <v>350</v>
      </c>
      <c r="R827" t="s">
        <v>351</v>
      </c>
      <c r="S827">
        <f t="shared" si="12"/>
        <v>2017</v>
      </c>
    </row>
    <row r="828" spans="1:19" x14ac:dyDescent="0.25">
      <c r="A828">
        <v>345</v>
      </c>
      <c r="B828">
        <v>345102</v>
      </c>
      <c r="C828">
        <v>6165</v>
      </c>
      <c r="E828" t="s">
        <v>58</v>
      </c>
      <c r="F828" t="s">
        <v>19</v>
      </c>
      <c r="G828">
        <v>264846</v>
      </c>
      <c r="H828" s="1">
        <v>42825</v>
      </c>
      <c r="I828" s="2">
        <v>7.44</v>
      </c>
      <c r="J828" s="2"/>
      <c r="K828" s="2">
        <v>7.44</v>
      </c>
      <c r="L828" t="s">
        <v>20</v>
      </c>
      <c r="M828" t="s">
        <v>21</v>
      </c>
      <c r="N828" t="s">
        <v>22</v>
      </c>
      <c r="O828" t="s">
        <v>57</v>
      </c>
      <c r="P828" t="s">
        <v>349</v>
      </c>
      <c r="Q828" t="s">
        <v>350</v>
      </c>
      <c r="R828" t="s">
        <v>351</v>
      </c>
      <c r="S828">
        <f t="shared" si="12"/>
        <v>2017</v>
      </c>
    </row>
    <row r="829" spans="1:19" x14ac:dyDescent="0.25">
      <c r="A829">
        <v>345</v>
      </c>
      <c r="B829">
        <v>345102</v>
      </c>
      <c r="C829">
        <v>6165</v>
      </c>
      <c r="E829" t="s">
        <v>56</v>
      </c>
      <c r="F829" t="s">
        <v>19</v>
      </c>
      <c r="G829">
        <v>256090</v>
      </c>
      <c r="H829" s="1">
        <v>42825</v>
      </c>
      <c r="I829" s="2"/>
      <c r="J829" s="2">
        <v>-38.56</v>
      </c>
      <c r="K829" s="2">
        <v>-38.56</v>
      </c>
      <c r="L829" t="s">
        <v>20</v>
      </c>
      <c r="M829" t="s">
        <v>21</v>
      </c>
      <c r="N829" t="s">
        <v>22</v>
      </c>
      <c r="O829" t="s">
        <v>57</v>
      </c>
      <c r="P829" t="s">
        <v>349</v>
      </c>
      <c r="Q829" t="s">
        <v>350</v>
      </c>
      <c r="R829" t="s">
        <v>351</v>
      </c>
      <c r="S829">
        <f t="shared" si="12"/>
        <v>2017</v>
      </c>
    </row>
    <row r="830" spans="1:19" x14ac:dyDescent="0.25">
      <c r="A830">
        <v>345</v>
      </c>
      <c r="B830">
        <v>345102</v>
      </c>
      <c r="C830">
        <v>6165</v>
      </c>
      <c r="E830" t="s">
        <v>59</v>
      </c>
      <c r="F830" t="s">
        <v>19</v>
      </c>
      <c r="G830">
        <v>305850</v>
      </c>
      <c r="H830" s="1">
        <v>42825</v>
      </c>
      <c r="I830" s="2"/>
      <c r="J830" s="2">
        <v>-505.86</v>
      </c>
      <c r="K830" s="2">
        <v>-505.86</v>
      </c>
      <c r="L830" t="s">
        <v>20</v>
      </c>
      <c r="M830" t="s">
        <v>21</v>
      </c>
      <c r="N830" t="s">
        <v>22</v>
      </c>
      <c r="O830" t="s">
        <v>57</v>
      </c>
      <c r="P830" t="s">
        <v>349</v>
      </c>
      <c r="Q830" t="s">
        <v>350</v>
      </c>
      <c r="R830" t="s">
        <v>351</v>
      </c>
      <c r="S830">
        <f t="shared" si="12"/>
        <v>2017</v>
      </c>
    </row>
    <row r="831" spans="1:19" x14ac:dyDescent="0.25">
      <c r="A831">
        <v>345</v>
      </c>
      <c r="B831">
        <v>345102</v>
      </c>
      <c r="C831">
        <v>6165</v>
      </c>
      <c r="E831" t="s">
        <v>60</v>
      </c>
      <c r="F831" t="s">
        <v>19</v>
      </c>
      <c r="G831">
        <v>7340</v>
      </c>
      <c r="H831" s="1">
        <v>42825</v>
      </c>
      <c r="I831" s="2"/>
      <c r="J831" s="2">
        <v>-38.58</v>
      </c>
      <c r="K831" s="2">
        <v>-38.58</v>
      </c>
      <c r="L831" t="s">
        <v>20</v>
      </c>
      <c r="M831" t="s">
        <v>21</v>
      </c>
      <c r="N831" t="s">
        <v>22</v>
      </c>
      <c r="O831" t="s">
        <v>57</v>
      </c>
      <c r="P831" t="s">
        <v>349</v>
      </c>
      <c r="Q831" t="s">
        <v>350</v>
      </c>
      <c r="R831" t="s">
        <v>351</v>
      </c>
      <c r="S831">
        <f t="shared" si="12"/>
        <v>2017</v>
      </c>
    </row>
    <row r="832" spans="1:19" x14ac:dyDescent="0.25">
      <c r="A832">
        <v>345</v>
      </c>
      <c r="B832">
        <v>345102</v>
      </c>
      <c r="C832">
        <v>6165</v>
      </c>
      <c r="E832" t="s">
        <v>59</v>
      </c>
      <c r="F832" t="s">
        <v>19</v>
      </c>
      <c r="G832">
        <v>305850</v>
      </c>
      <c r="H832" s="1">
        <v>42794</v>
      </c>
      <c r="I832" s="2"/>
      <c r="J832" s="2">
        <v>-204.81</v>
      </c>
      <c r="K832" s="2">
        <v>-204.81</v>
      </c>
      <c r="L832" t="s">
        <v>20</v>
      </c>
      <c r="M832" t="s">
        <v>21</v>
      </c>
      <c r="N832" t="s">
        <v>22</v>
      </c>
      <c r="O832" t="s">
        <v>57</v>
      </c>
      <c r="P832" t="s">
        <v>349</v>
      </c>
      <c r="Q832" t="s">
        <v>350</v>
      </c>
      <c r="R832" t="s">
        <v>351</v>
      </c>
      <c r="S832">
        <f t="shared" si="12"/>
        <v>2017</v>
      </c>
    </row>
    <row r="833" spans="1:19" x14ac:dyDescent="0.25">
      <c r="A833">
        <v>345</v>
      </c>
      <c r="B833">
        <v>345102</v>
      </c>
      <c r="C833">
        <v>6165</v>
      </c>
      <c r="E833" t="s">
        <v>56</v>
      </c>
      <c r="F833" t="s">
        <v>19</v>
      </c>
      <c r="G833">
        <v>256090</v>
      </c>
      <c r="H833" s="1">
        <v>42794</v>
      </c>
      <c r="I833" s="2"/>
      <c r="J833" s="2">
        <v>-377.93</v>
      </c>
      <c r="K833" s="2">
        <v>-377.93</v>
      </c>
      <c r="L833" t="s">
        <v>20</v>
      </c>
      <c r="M833" t="s">
        <v>21</v>
      </c>
      <c r="N833" t="s">
        <v>22</v>
      </c>
      <c r="O833" t="s">
        <v>57</v>
      </c>
      <c r="P833" t="s">
        <v>349</v>
      </c>
      <c r="Q833" t="s">
        <v>350</v>
      </c>
      <c r="R833" t="s">
        <v>351</v>
      </c>
      <c r="S833">
        <f t="shared" si="12"/>
        <v>2017</v>
      </c>
    </row>
    <row r="834" spans="1:19" x14ac:dyDescent="0.25">
      <c r="A834">
        <v>345</v>
      </c>
      <c r="B834">
        <v>345102</v>
      </c>
      <c r="C834">
        <v>6165</v>
      </c>
      <c r="E834" t="s">
        <v>60</v>
      </c>
      <c r="F834" t="s">
        <v>19</v>
      </c>
      <c r="G834">
        <v>7340</v>
      </c>
      <c r="H834" s="1">
        <v>42794</v>
      </c>
      <c r="I834" s="2"/>
      <c r="J834" s="2">
        <v>-20.28</v>
      </c>
      <c r="K834" s="2">
        <v>-20.28</v>
      </c>
      <c r="L834" t="s">
        <v>20</v>
      </c>
      <c r="M834" t="s">
        <v>21</v>
      </c>
      <c r="N834" t="s">
        <v>22</v>
      </c>
      <c r="O834" t="s">
        <v>57</v>
      </c>
      <c r="P834" t="s">
        <v>349</v>
      </c>
      <c r="Q834" t="s">
        <v>350</v>
      </c>
      <c r="R834" t="s">
        <v>351</v>
      </c>
      <c r="S834">
        <f t="shared" si="12"/>
        <v>2017</v>
      </c>
    </row>
    <row r="835" spans="1:19" x14ac:dyDescent="0.25">
      <c r="A835">
        <v>345</v>
      </c>
      <c r="B835">
        <v>345102</v>
      </c>
      <c r="C835">
        <v>6165</v>
      </c>
      <c r="E835" t="s">
        <v>56</v>
      </c>
      <c r="F835" t="s">
        <v>19</v>
      </c>
      <c r="G835">
        <v>256090</v>
      </c>
      <c r="H835" s="1">
        <v>42766</v>
      </c>
      <c r="I835" s="2"/>
      <c r="J835" s="2">
        <v>-471.87</v>
      </c>
      <c r="K835" s="2">
        <v>-471.87</v>
      </c>
      <c r="L835" t="s">
        <v>20</v>
      </c>
      <c r="M835" t="s">
        <v>21</v>
      </c>
      <c r="N835" t="s">
        <v>22</v>
      </c>
      <c r="O835" t="s">
        <v>57</v>
      </c>
      <c r="P835" t="s">
        <v>349</v>
      </c>
      <c r="Q835" t="s">
        <v>350</v>
      </c>
      <c r="R835" t="s">
        <v>351</v>
      </c>
      <c r="S835">
        <f t="shared" ref="S835:S898" si="13">YEAR(H835)</f>
        <v>2017</v>
      </c>
    </row>
    <row r="836" spans="1:19" x14ac:dyDescent="0.25">
      <c r="A836">
        <v>345</v>
      </c>
      <c r="B836">
        <v>345102</v>
      </c>
      <c r="C836">
        <v>6165</v>
      </c>
      <c r="E836" t="s">
        <v>61</v>
      </c>
      <c r="F836" t="s">
        <v>19</v>
      </c>
      <c r="G836">
        <v>257678</v>
      </c>
      <c r="H836" s="1">
        <v>42766</v>
      </c>
      <c r="I836" s="2"/>
      <c r="J836" s="2">
        <v>-0.93</v>
      </c>
      <c r="K836" s="2">
        <v>-0.93</v>
      </c>
      <c r="L836" t="s">
        <v>20</v>
      </c>
      <c r="M836" t="s">
        <v>21</v>
      </c>
      <c r="N836" t="s">
        <v>22</v>
      </c>
      <c r="O836" t="s">
        <v>57</v>
      </c>
      <c r="P836" t="s">
        <v>349</v>
      </c>
      <c r="Q836" t="s">
        <v>350</v>
      </c>
      <c r="R836" t="s">
        <v>351</v>
      </c>
      <c r="S836">
        <f t="shared" si="13"/>
        <v>2017</v>
      </c>
    </row>
    <row r="837" spans="1:19" x14ac:dyDescent="0.25">
      <c r="A837">
        <v>345</v>
      </c>
      <c r="B837">
        <v>345102</v>
      </c>
      <c r="C837">
        <v>6165</v>
      </c>
      <c r="E837" t="s">
        <v>60</v>
      </c>
      <c r="F837" t="s">
        <v>19</v>
      </c>
      <c r="G837">
        <v>7340</v>
      </c>
      <c r="H837" s="1">
        <v>42766</v>
      </c>
      <c r="I837" s="2"/>
      <c r="J837" s="2">
        <v>-15.73</v>
      </c>
      <c r="K837" s="2">
        <v>-15.73</v>
      </c>
      <c r="L837" t="s">
        <v>20</v>
      </c>
      <c r="M837" t="s">
        <v>21</v>
      </c>
      <c r="N837" t="s">
        <v>22</v>
      </c>
      <c r="O837" t="s">
        <v>57</v>
      </c>
      <c r="P837" t="s">
        <v>349</v>
      </c>
      <c r="Q837" t="s">
        <v>350</v>
      </c>
      <c r="R837" t="s">
        <v>351</v>
      </c>
      <c r="S837">
        <f t="shared" si="13"/>
        <v>2017</v>
      </c>
    </row>
    <row r="838" spans="1:19" x14ac:dyDescent="0.25">
      <c r="A838">
        <v>345</v>
      </c>
      <c r="B838">
        <v>345102</v>
      </c>
      <c r="C838">
        <v>6165</v>
      </c>
      <c r="E838" t="s">
        <v>56</v>
      </c>
      <c r="F838" t="s">
        <v>19</v>
      </c>
      <c r="G838">
        <v>256090</v>
      </c>
      <c r="H838" s="1">
        <v>42735</v>
      </c>
      <c r="I838" s="2"/>
      <c r="J838" s="2">
        <v>-35.090000000000003</v>
      </c>
      <c r="K838" s="2">
        <v>-35.090000000000003</v>
      </c>
      <c r="L838" t="s">
        <v>20</v>
      </c>
      <c r="M838" t="s">
        <v>21</v>
      </c>
      <c r="N838" t="s">
        <v>22</v>
      </c>
      <c r="O838" t="s">
        <v>57</v>
      </c>
      <c r="P838" t="s">
        <v>349</v>
      </c>
      <c r="Q838" t="s">
        <v>350</v>
      </c>
      <c r="R838" t="s">
        <v>351</v>
      </c>
      <c r="S838">
        <f t="shared" si="13"/>
        <v>2016</v>
      </c>
    </row>
    <row r="839" spans="1:19" x14ac:dyDescent="0.25">
      <c r="A839">
        <v>345</v>
      </c>
      <c r="B839">
        <v>345102</v>
      </c>
      <c r="C839">
        <v>6165</v>
      </c>
      <c r="E839" t="s">
        <v>60</v>
      </c>
      <c r="F839" t="s">
        <v>19</v>
      </c>
      <c r="G839">
        <v>7340</v>
      </c>
      <c r="H839" s="1">
        <v>42735</v>
      </c>
      <c r="I839" s="2"/>
      <c r="J839" s="2">
        <v>-35.54</v>
      </c>
      <c r="K839" s="2">
        <v>-35.54</v>
      </c>
      <c r="L839" t="s">
        <v>20</v>
      </c>
      <c r="M839" t="s">
        <v>21</v>
      </c>
      <c r="N839" t="s">
        <v>22</v>
      </c>
      <c r="O839" t="s">
        <v>57</v>
      </c>
      <c r="P839" t="s">
        <v>349</v>
      </c>
      <c r="Q839" t="s">
        <v>350</v>
      </c>
      <c r="R839" t="s">
        <v>351</v>
      </c>
      <c r="S839">
        <f t="shared" si="13"/>
        <v>2016</v>
      </c>
    </row>
    <row r="840" spans="1:19" x14ac:dyDescent="0.25">
      <c r="A840">
        <v>345</v>
      </c>
      <c r="B840">
        <v>345102</v>
      </c>
      <c r="C840">
        <v>6165</v>
      </c>
      <c r="E840" t="s">
        <v>56</v>
      </c>
      <c r="F840" t="s">
        <v>19</v>
      </c>
      <c r="G840">
        <v>256090</v>
      </c>
      <c r="H840" s="1">
        <v>42704</v>
      </c>
      <c r="I840" s="2"/>
      <c r="J840" s="2">
        <v>-12.8</v>
      </c>
      <c r="K840" s="2">
        <v>-12.8</v>
      </c>
      <c r="L840" t="s">
        <v>20</v>
      </c>
      <c r="M840" t="s">
        <v>21</v>
      </c>
      <c r="N840" t="s">
        <v>22</v>
      </c>
      <c r="O840" t="s">
        <v>57</v>
      </c>
      <c r="P840" t="s">
        <v>349</v>
      </c>
      <c r="Q840" t="s">
        <v>350</v>
      </c>
      <c r="R840" t="s">
        <v>351</v>
      </c>
      <c r="S840">
        <f t="shared" si="13"/>
        <v>2016</v>
      </c>
    </row>
    <row r="841" spans="1:19" x14ac:dyDescent="0.25">
      <c r="A841">
        <v>345</v>
      </c>
      <c r="B841">
        <v>345102</v>
      </c>
      <c r="C841">
        <v>6165</v>
      </c>
      <c r="E841" t="s">
        <v>60</v>
      </c>
      <c r="F841" t="s">
        <v>19</v>
      </c>
      <c r="G841">
        <v>7340</v>
      </c>
      <c r="H841" s="1">
        <v>42704</v>
      </c>
      <c r="I841" s="2"/>
      <c r="J841" s="2">
        <v>-34.590000000000003</v>
      </c>
      <c r="K841" s="2">
        <v>-34.590000000000003</v>
      </c>
      <c r="L841" t="s">
        <v>20</v>
      </c>
      <c r="M841" t="s">
        <v>21</v>
      </c>
      <c r="N841" t="s">
        <v>22</v>
      </c>
      <c r="O841" t="s">
        <v>57</v>
      </c>
      <c r="P841" t="s">
        <v>349</v>
      </c>
      <c r="Q841" t="s">
        <v>350</v>
      </c>
      <c r="R841" t="s">
        <v>351</v>
      </c>
      <c r="S841">
        <f t="shared" si="13"/>
        <v>2016</v>
      </c>
    </row>
    <row r="842" spans="1:19" x14ac:dyDescent="0.25">
      <c r="A842">
        <v>345</v>
      </c>
      <c r="B842">
        <v>345102</v>
      </c>
      <c r="C842">
        <v>6165</v>
      </c>
      <c r="E842" t="s">
        <v>56</v>
      </c>
      <c r="F842" t="s">
        <v>19</v>
      </c>
      <c r="G842">
        <v>256090</v>
      </c>
      <c r="H842" s="1">
        <v>42674</v>
      </c>
      <c r="I842" s="2"/>
      <c r="J842" s="2">
        <v>-9.86</v>
      </c>
      <c r="K842" s="2">
        <v>-9.86</v>
      </c>
      <c r="L842" t="s">
        <v>20</v>
      </c>
      <c r="M842" t="s">
        <v>21</v>
      </c>
      <c r="N842" t="s">
        <v>22</v>
      </c>
      <c r="O842" t="s">
        <v>57</v>
      </c>
      <c r="P842" t="s">
        <v>349</v>
      </c>
      <c r="Q842" t="s">
        <v>350</v>
      </c>
      <c r="R842" t="s">
        <v>351</v>
      </c>
      <c r="S842">
        <f t="shared" si="13"/>
        <v>2016</v>
      </c>
    </row>
    <row r="843" spans="1:19" x14ac:dyDescent="0.25">
      <c r="A843">
        <v>345</v>
      </c>
      <c r="B843">
        <v>345102</v>
      </c>
      <c r="C843">
        <v>6165</v>
      </c>
      <c r="E843" t="s">
        <v>60</v>
      </c>
      <c r="F843" t="s">
        <v>19</v>
      </c>
      <c r="G843">
        <v>7340</v>
      </c>
      <c r="H843" s="1">
        <v>42674</v>
      </c>
      <c r="I843" s="2"/>
      <c r="J843" s="2">
        <v>-64.5</v>
      </c>
      <c r="K843" s="2">
        <v>-64.5</v>
      </c>
      <c r="L843" t="s">
        <v>20</v>
      </c>
      <c r="M843" t="s">
        <v>21</v>
      </c>
      <c r="N843" t="s">
        <v>22</v>
      </c>
      <c r="O843" t="s">
        <v>57</v>
      </c>
      <c r="P843" t="s">
        <v>349</v>
      </c>
      <c r="Q843" t="s">
        <v>350</v>
      </c>
      <c r="R843" t="s">
        <v>351</v>
      </c>
      <c r="S843">
        <f t="shared" si="13"/>
        <v>2016</v>
      </c>
    </row>
    <row r="844" spans="1:19" x14ac:dyDescent="0.25">
      <c r="A844">
        <v>345</v>
      </c>
      <c r="B844">
        <v>345102</v>
      </c>
      <c r="C844">
        <v>6165</v>
      </c>
      <c r="E844" t="s">
        <v>60</v>
      </c>
      <c r="F844" t="s">
        <v>19</v>
      </c>
      <c r="G844">
        <v>7340</v>
      </c>
      <c r="H844" s="1">
        <v>42643</v>
      </c>
      <c r="I844" s="2"/>
      <c r="J844" s="2">
        <v>-129.38</v>
      </c>
      <c r="K844" s="2">
        <v>-129.38</v>
      </c>
      <c r="L844" t="s">
        <v>20</v>
      </c>
      <c r="M844" t="s">
        <v>21</v>
      </c>
      <c r="N844" t="s">
        <v>22</v>
      </c>
      <c r="O844" t="s">
        <v>57</v>
      </c>
      <c r="P844" t="s">
        <v>349</v>
      </c>
      <c r="Q844" t="s">
        <v>350</v>
      </c>
      <c r="R844" t="s">
        <v>351</v>
      </c>
      <c r="S844">
        <f t="shared" si="13"/>
        <v>2016</v>
      </c>
    </row>
    <row r="845" spans="1:19" x14ac:dyDescent="0.25">
      <c r="A845">
        <v>345</v>
      </c>
      <c r="B845">
        <v>345102</v>
      </c>
      <c r="C845">
        <v>6165</v>
      </c>
      <c r="E845" t="s">
        <v>56</v>
      </c>
      <c r="F845" t="s">
        <v>19</v>
      </c>
      <c r="G845">
        <v>256090</v>
      </c>
      <c r="H845" s="1">
        <v>42643</v>
      </c>
      <c r="I845" s="2"/>
      <c r="J845" s="2">
        <v>-77.790000000000006</v>
      </c>
      <c r="K845" s="2">
        <v>-77.790000000000006</v>
      </c>
      <c r="L845" t="s">
        <v>20</v>
      </c>
      <c r="M845" t="s">
        <v>21</v>
      </c>
      <c r="N845" t="s">
        <v>22</v>
      </c>
      <c r="O845" t="s">
        <v>57</v>
      </c>
      <c r="P845" t="s">
        <v>349</v>
      </c>
      <c r="Q845" t="s">
        <v>350</v>
      </c>
      <c r="R845" t="s">
        <v>351</v>
      </c>
      <c r="S845">
        <f t="shared" si="13"/>
        <v>2016</v>
      </c>
    </row>
    <row r="846" spans="1:19" x14ac:dyDescent="0.25">
      <c r="A846">
        <v>345</v>
      </c>
      <c r="B846">
        <v>345102</v>
      </c>
      <c r="C846">
        <v>6165</v>
      </c>
      <c r="E846" t="s">
        <v>56</v>
      </c>
      <c r="F846" t="s">
        <v>19</v>
      </c>
      <c r="G846">
        <v>256090</v>
      </c>
      <c r="H846" s="1">
        <v>42613</v>
      </c>
      <c r="I846" s="2"/>
      <c r="J846" s="2">
        <v>-219.9</v>
      </c>
      <c r="K846" s="2">
        <v>-219.9</v>
      </c>
      <c r="L846" t="s">
        <v>20</v>
      </c>
      <c r="M846" t="s">
        <v>21</v>
      </c>
      <c r="N846" t="s">
        <v>22</v>
      </c>
      <c r="O846" t="s">
        <v>57</v>
      </c>
      <c r="P846" t="s">
        <v>349</v>
      </c>
      <c r="Q846" t="s">
        <v>350</v>
      </c>
      <c r="R846" t="s">
        <v>351</v>
      </c>
      <c r="S846">
        <f t="shared" si="13"/>
        <v>2016</v>
      </c>
    </row>
    <row r="847" spans="1:19" x14ac:dyDescent="0.25">
      <c r="A847">
        <v>345</v>
      </c>
      <c r="B847">
        <v>345102</v>
      </c>
      <c r="C847">
        <v>6165</v>
      </c>
      <c r="E847" t="s">
        <v>60</v>
      </c>
      <c r="F847" t="s">
        <v>19</v>
      </c>
      <c r="G847">
        <v>7340</v>
      </c>
      <c r="H847" s="1">
        <v>42613</v>
      </c>
      <c r="I847" s="2"/>
      <c r="J847" s="2">
        <v>-58.69</v>
      </c>
      <c r="K847" s="2">
        <v>-58.69</v>
      </c>
      <c r="L847" t="s">
        <v>20</v>
      </c>
      <c r="M847" t="s">
        <v>21</v>
      </c>
      <c r="N847" t="s">
        <v>22</v>
      </c>
      <c r="O847" t="s">
        <v>57</v>
      </c>
      <c r="P847" t="s">
        <v>349</v>
      </c>
      <c r="Q847" t="s">
        <v>350</v>
      </c>
      <c r="R847" t="s">
        <v>351</v>
      </c>
      <c r="S847">
        <f t="shared" si="13"/>
        <v>2016</v>
      </c>
    </row>
    <row r="848" spans="1:19" x14ac:dyDescent="0.25">
      <c r="A848">
        <v>345</v>
      </c>
      <c r="B848">
        <v>345102</v>
      </c>
      <c r="C848">
        <v>6165</v>
      </c>
      <c r="E848" t="s">
        <v>60</v>
      </c>
      <c r="F848" t="s">
        <v>19</v>
      </c>
      <c r="G848">
        <v>7340</v>
      </c>
      <c r="H848" s="1">
        <v>42582</v>
      </c>
      <c r="I848" s="2"/>
      <c r="J848" s="2">
        <v>-40.22</v>
      </c>
      <c r="K848" s="2">
        <v>-40.22</v>
      </c>
      <c r="L848" t="s">
        <v>20</v>
      </c>
      <c r="M848" t="s">
        <v>21</v>
      </c>
      <c r="N848" t="s">
        <v>22</v>
      </c>
      <c r="O848" t="s">
        <v>57</v>
      </c>
      <c r="P848" t="s">
        <v>349</v>
      </c>
      <c r="Q848" t="s">
        <v>350</v>
      </c>
      <c r="R848" t="s">
        <v>351</v>
      </c>
      <c r="S848">
        <f t="shared" si="13"/>
        <v>2016</v>
      </c>
    </row>
    <row r="849" spans="1:19" x14ac:dyDescent="0.25">
      <c r="A849">
        <v>345</v>
      </c>
      <c r="B849">
        <v>345102</v>
      </c>
      <c r="C849">
        <v>6165</v>
      </c>
      <c r="E849" t="s">
        <v>60</v>
      </c>
      <c r="F849" t="s">
        <v>19</v>
      </c>
      <c r="G849">
        <v>7340</v>
      </c>
      <c r="H849" s="1">
        <v>42551</v>
      </c>
      <c r="I849" s="2"/>
      <c r="J849" s="2">
        <v>-33.299999999999997</v>
      </c>
      <c r="K849" s="2">
        <v>-33.299999999999997</v>
      </c>
      <c r="L849" t="s">
        <v>20</v>
      </c>
      <c r="M849" t="s">
        <v>21</v>
      </c>
      <c r="N849" t="s">
        <v>22</v>
      </c>
      <c r="O849" t="s">
        <v>57</v>
      </c>
      <c r="P849" t="s">
        <v>349</v>
      </c>
      <c r="Q849" t="s">
        <v>350</v>
      </c>
      <c r="R849" t="s">
        <v>351</v>
      </c>
      <c r="S849">
        <f t="shared" si="13"/>
        <v>2016</v>
      </c>
    </row>
    <row r="850" spans="1:19" x14ac:dyDescent="0.25">
      <c r="A850">
        <v>345</v>
      </c>
      <c r="B850">
        <v>345102</v>
      </c>
      <c r="C850">
        <v>6165</v>
      </c>
      <c r="E850" t="s">
        <v>363</v>
      </c>
      <c r="F850" t="s">
        <v>19</v>
      </c>
      <c r="G850">
        <v>254022</v>
      </c>
      <c r="H850" s="1">
        <v>42521</v>
      </c>
      <c r="I850" s="2"/>
      <c r="J850" s="2">
        <v>-1472.74</v>
      </c>
      <c r="K850" s="2">
        <v>-1472.74</v>
      </c>
      <c r="L850" t="s">
        <v>20</v>
      </c>
      <c r="M850" t="s">
        <v>21</v>
      </c>
      <c r="N850" t="s">
        <v>22</v>
      </c>
      <c r="O850" t="s">
        <v>57</v>
      </c>
      <c r="P850" t="s">
        <v>349</v>
      </c>
      <c r="Q850" t="s">
        <v>350</v>
      </c>
      <c r="R850" t="s">
        <v>351</v>
      </c>
      <c r="S850">
        <f t="shared" si="13"/>
        <v>2016</v>
      </c>
    </row>
    <row r="851" spans="1:19" x14ac:dyDescent="0.25">
      <c r="A851">
        <v>345</v>
      </c>
      <c r="B851">
        <v>345102</v>
      </c>
      <c r="C851">
        <v>6165</v>
      </c>
      <c r="E851" t="s">
        <v>60</v>
      </c>
      <c r="F851" t="s">
        <v>19</v>
      </c>
      <c r="G851">
        <v>7340</v>
      </c>
      <c r="H851" s="1">
        <v>42521</v>
      </c>
      <c r="I851" s="2"/>
      <c r="J851" s="2">
        <v>-11.74</v>
      </c>
      <c r="K851" s="2">
        <v>-11.74</v>
      </c>
      <c r="L851" t="s">
        <v>20</v>
      </c>
      <c r="M851" t="s">
        <v>21</v>
      </c>
      <c r="N851" t="s">
        <v>22</v>
      </c>
      <c r="O851" t="s">
        <v>57</v>
      </c>
      <c r="P851" t="s">
        <v>349</v>
      </c>
      <c r="Q851" t="s">
        <v>350</v>
      </c>
      <c r="R851" t="s">
        <v>351</v>
      </c>
      <c r="S851">
        <f t="shared" si="13"/>
        <v>2016</v>
      </c>
    </row>
    <row r="852" spans="1:19" x14ac:dyDescent="0.25">
      <c r="A852">
        <v>345</v>
      </c>
      <c r="B852">
        <v>345102</v>
      </c>
      <c r="C852">
        <v>6165</v>
      </c>
      <c r="E852" t="s">
        <v>56</v>
      </c>
      <c r="F852" t="s">
        <v>19</v>
      </c>
      <c r="G852">
        <v>256090</v>
      </c>
      <c r="H852" s="1">
        <v>42521</v>
      </c>
      <c r="I852" s="2"/>
      <c r="J852" s="2">
        <v>-4.2300000000000004</v>
      </c>
      <c r="K852" s="2">
        <v>-4.2300000000000004</v>
      </c>
      <c r="L852" t="s">
        <v>20</v>
      </c>
      <c r="M852" t="s">
        <v>21</v>
      </c>
      <c r="N852" t="s">
        <v>22</v>
      </c>
      <c r="O852" t="s">
        <v>57</v>
      </c>
      <c r="P852" t="s">
        <v>349</v>
      </c>
      <c r="Q852" t="s">
        <v>350</v>
      </c>
      <c r="R852" t="s">
        <v>351</v>
      </c>
      <c r="S852">
        <f t="shared" si="13"/>
        <v>2016</v>
      </c>
    </row>
    <row r="853" spans="1:19" x14ac:dyDescent="0.25">
      <c r="A853">
        <v>345</v>
      </c>
      <c r="B853">
        <v>345102</v>
      </c>
      <c r="C853">
        <v>6165</v>
      </c>
      <c r="E853" t="s">
        <v>56</v>
      </c>
      <c r="F853" t="s">
        <v>19</v>
      </c>
      <c r="G853">
        <v>256090</v>
      </c>
      <c r="H853" s="1">
        <v>42490</v>
      </c>
      <c r="I853" s="2"/>
      <c r="J853" s="2">
        <v>-3.28</v>
      </c>
      <c r="K853" s="2">
        <v>-3.28</v>
      </c>
      <c r="L853" t="s">
        <v>20</v>
      </c>
      <c r="M853" t="s">
        <v>21</v>
      </c>
      <c r="N853" t="s">
        <v>22</v>
      </c>
      <c r="O853" t="s">
        <v>57</v>
      </c>
      <c r="P853" t="s">
        <v>349</v>
      </c>
      <c r="Q853" t="s">
        <v>350</v>
      </c>
      <c r="R853" t="s">
        <v>351</v>
      </c>
      <c r="S853">
        <f t="shared" si="13"/>
        <v>2016</v>
      </c>
    </row>
    <row r="854" spans="1:19" x14ac:dyDescent="0.25">
      <c r="A854">
        <v>345</v>
      </c>
      <c r="B854">
        <v>345102</v>
      </c>
      <c r="C854">
        <v>6165</v>
      </c>
      <c r="E854" t="s">
        <v>363</v>
      </c>
      <c r="F854" t="s">
        <v>19</v>
      </c>
      <c r="G854">
        <v>254022</v>
      </c>
      <c r="H854" s="1">
        <v>42490</v>
      </c>
      <c r="I854" s="2"/>
      <c r="J854" s="2">
        <v>-1929.84</v>
      </c>
      <c r="K854" s="2">
        <v>-1929.84</v>
      </c>
      <c r="L854" t="s">
        <v>20</v>
      </c>
      <c r="M854" t="s">
        <v>21</v>
      </c>
      <c r="N854" t="s">
        <v>22</v>
      </c>
      <c r="O854" t="s">
        <v>57</v>
      </c>
      <c r="P854" t="s">
        <v>349</v>
      </c>
      <c r="Q854" t="s">
        <v>350</v>
      </c>
      <c r="R854" t="s">
        <v>351</v>
      </c>
      <c r="S854">
        <f t="shared" si="13"/>
        <v>2016</v>
      </c>
    </row>
    <row r="855" spans="1:19" x14ac:dyDescent="0.25">
      <c r="A855">
        <v>345</v>
      </c>
      <c r="B855">
        <v>345102</v>
      </c>
      <c r="C855">
        <v>6165</v>
      </c>
      <c r="E855" t="s">
        <v>59</v>
      </c>
      <c r="F855" t="s">
        <v>19</v>
      </c>
      <c r="G855">
        <v>305850</v>
      </c>
      <c r="H855" s="1">
        <v>42490</v>
      </c>
      <c r="I855" s="2">
        <v>22.32</v>
      </c>
      <c r="J855" s="2"/>
      <c r="K855" s="2">
        <v>22.32</v>
      </c>
      <c r="L855" t="s">
        <v>20</v>
      </c>
      <c r="M855" t="s">
        <v>21</v>
      </c>
      <c r="N855" t="s">
        <v>22</v>
      </c>
      <c r="O855" t="s">
        <v>57</v>
      </c>
      <c r="P855" t="s">
        <v>349</v>
      </c>
      <c r="Q855" t="s">
        <v>350</v>
      </c>
      <c r="R855" t="s">
        <v>351</v>
      </c>
      <c r="S855">
        <f t="shared" si="13"/>
        <v>2016</v>
      </c>
    </row>
    <row r="856" spans="1:19" x14ac:dyDescent="0.25">
      <c r="A856">
        <v>345</v>
      </c>
      <c r="B856">
        <v>345102</v>
      </c>
      <c r="C856">
        <v>6165</v>
      </c>
      <c r="E856" t="s">
        <v>60</v>
      </c>
      <c r="F856" t="s">
        <v>19</v>
      </c>
      <c r="G856">
        <v>7340</v>
      </c>
      <c r="H856" s="1">
        <v>42490</v>
      </c>
      <c r="I856" s="2"/>
      <c r="J856" s="2">
        <v>-7.83</v>
      </c>
      <c r="K856" s="2">
        <v>-7.83</v>
      </c>
      <c r="L856" t="s">
        <v>20</v>
      </c>
      <c r="M856" t="s">
        <v>21</v>
      </c>
      <c r="N856" t="s">
        <v>22</v>
      </c>
      <c r="O856" t="s">
        <v>57</v>
      </c>
      <c r="P856" t="s">
        <v>349</v>
      </c>
      <c r="Q856" t="s">
        <v>350</v>
      </c>
      <c r="R856" t="s">
        <v>351</v>
      </c>
      <c r="S856">
        <f t="shared" si="13"/>
        <v>2016</v>
      </c>
    </row>
    <row r="857" spans="1:19" x14ac:dyDescent="0.25">
      <c r="A857">
        <v>345</v>
      </c>
      <c r="B857">
        <v>345102</v>
      </c>
      <c r="C857">
        <v>6165</v>
      </c>
      <c r="E857" t="s">
        <v>61</v>
      </c>
      <c r="F857" t="s">
        <v>19</v>
      </c>
      <c r="G857">
        <v>257678</v>
      </c>
      <c r="H857" s="1">
        <v>42460</v>
      </c>
      <c r="I857" s="2"/>
      <c r="J857" s="2">
        <v>-1.88</v>
      </c>
      <c r="K857" s="2">
        <v>-1.88</v>
      </c>
      <c r="L857" t="s">
        <v>20</v>
      </c>
      <c r="M857" t="s">
        <v>21</v>
      </c>
      <c r="N857" t="s">
        <v>22</v>
      </c>
      <c r="O857" t="s">
        <v>57</v>
      </c>
      <c r="P857" t="s">
        <v>349</v>
      </c>
      <c r="Q857" t="s">
        <v>350</v>
      </c>
      <c r="R857" t="s">
        <v>351</v>
      </c>
      <c r="S857">
        <f t="shared" si="13"/>
        <v>2016</v>
      </c>
    </row>
    <row r="858" spans="1:19" x14ac:dyDescent="0.25">
      <c r="A858">
        <v>345</v>
      </c>
      <c r="B858">
        <v>345102</v>
      </c>
      <c r="C858">
        <v>6165</v>
      </c>
      <c r="E858" t="s">
        <v>59</v>
      </c>
      <c r="F858" t="s">
        <v>19</v>
      </c>
      <c r="G858">
        <v>305850</v>
      </c>
      <c r="H858" s="1">
        <v>42460</v>
      </c>
      <c r="I858" s="2"/>
      <c r="J858" s="2">
        <v>-22.37</v>
      </c>
      <c r="K858" s="2">
        <v>-22.37</v>
      </c>
      <c r="L858" t="s">
        <v>20</v>
      </c>
      <c r="M858" t="s">
        <v>21</v>
      </c>
      <c r="N858" t="s">
        <v>22</v>
      </c>
      <c r="O858" t="s">
        <v>57</v>
      </c>
      <c r="P858" t="s">
        <v>349</v>
      </c>
      <c r="Q858" t="s">
        <v>350</v>
      </c>
      <c r="R858" t="s">
        <v>351</v>
      </c>
      <c r="S858">
        <f t="shared" si="13"/>
        <v>2016</v>
      </c>
    </row>
    <row r="859" spans="1:19" x14ac:dyDescent="0.25">
      <c r="A859">
        <v>345</v>
      </c>
      <c r="B859">
        <v>345102</v>
      </c>
      <c r="C859">
        <v>6165</v>
      </c>
      <c r="E859" t="s">
        <v>60</v>
      </c>
      <c r="F859" t="s">
        <v>19</v>
      </c>
      <c r="G859">
        <v>7340</v>
      </c>
      <c r="H859" s="1">
        <v>42460</v>
      </c>
      <c r="I859" s="2"/>
      <c r="J859" s="2">
        <v>-46.7</v>
      </c>
      <c r="K859" s="2">
        <v>-46.7</v>
      </c>
      <c r="L859" t="s">
        <v>20</v>
      </c>
      <c r="M859" t="s">
        <v>21</v>
      </c>
      <c r="N859" t="s">
        <v>22</v>
      </c>
      <c r="O859" t="s">
        <v>57</v>
      </c>
      <c r="P859" t="s">
        <v>349</v>
      </c>
      <c r="Q859" t="s">
        <v>350</v>
      </c>
      <c r="R859" t="s">
        <v>351</v>
      </c>
      <c r="S859">
        <f t="shared" si="13"/>
        <v>2016</v>
      </c>
    </row>
    <row r="860" spans="1:19" x14ac:dyDescent="0.25">
      <c r="A860">
        <v>345</v>
      </c>
      <c r="B860">
        <v>345102</v>
      </c>
      <c r="C860">
        <v>6165</v>
      </c>
      <c r="E860" t="s">
        <v>56</v>
      </c>
      <c r="F860" t="s">
        <v>19</v>
      </c>
      <c r="G860">
        <v>256090</v>
      </c>
      <c r="H860" s="1">
        <v>42460</v>
      </c>
      <c r="I860" s="2"/>
      <c r="J860" s="2">
        <v>-226</v>
      </c>
      <c r="K860" s="2">
        <v>-226</v>
      </c>
      <c r="L860" t="s">
        <v>20</v>
      </c>
      <c r="M860" t="s">
        <v>21</v>
      </c>
      <c r="N860" t="s">
        <v>22</v>
      </c>
      <c r="O860" t="s">
        <v>57</v>
      </c>
      <c r="P860" t="s">
        <v>349</v>
      </c>
      <c r="Q860" t="s">
        <v>350</v>
      </c>
      <c r="R860" t="s">
        <v>351</v>
      </c>
      <c r="S860">
        <f t="shared" si="13"/>
        <v>2016</v>
      </c>
    </row>
    <row r="861" spans="1:19" x14ac:dyDescent="0.25">
      <c r="A861">
        <v>345</v>
      </c>
      <c r="B861">
        <v>345102</v>
      </c>
      <c r="C861">
        <v>6165</v>
      </c>
      <c r="E861" t="s">
        <v>363</v>
      </c>
      <c r="F861" t="s">
        <v>19</v>
      </c>
      <c r="G861">
        <v>254022</v>
      </c>
      <c r="H861" s="1">
        <v>42460</v>
      </c>
      <c r="I861" s="2"/>
      <c r="J861" s="2">
        <v>-1879.06</v>
      </c>
      <c r="K861" s="2">
        <v>-1879.06</v>
      </c>
      <c r="L861" t="s">
        <v>20</v>
      </c>
      <c r="M861" t="s">
        <v>21</v>
      </c>
      <c r="N861" t="s">
        <v>22</v>
      </c>
      <c r="O861" t="s">
        <v>57</v>
      </c>
      <c r="P861" t="s">
        <v>349</v>
      </c>
      <c r="Q861" t="s">
        <v>350</v>
      </c>
      <c r="R861" t="s">
        <v>351</v>
      </c>
      <c r="S861">
        <f t="shared" si="13"/>
        <v>2016</v>
      </c>
    </row>
    <row r="862" spans="1:19" x14ac:dyDescent="0.25">
      <c r="A862">
        <v>345</v>
      </c>
      <c r="B862">
        <v>345102</v>
      </c>
      <c r="C862">
        <v>6165</v>
      </c>
      <c r="E862" t="s">
        <v>61</v>
      </c>
      <c r="F862" t="s">
        <v>19</v>
      </c>
      <c r="G862">
        <v>257678</v>
      </c>
      <c r="H862" s="1">
        <v>42429</v>
      </c>
      <c r="I862" s="2"/>
      <c r="J862" s="2">
        <v>-7.52</v>
      </c>
      <c r="K862" s="2">
        <v>-7.52</v>
      </c>
      <c r="L862" t="s">
        <v>20</v>
      </c>
      <c r="M862" t="s">
        <v>21</v>
      </c>
      <c r="N862" t="s">
        <v>22</v>
      </c>
      <c r="O862" t="s">
        <v>57</v>
      </c>
      <c r="P862" t="s">
        <v>349</v>
      </c>
      <c r="Q862" t="s">
        <v>350</v>
      </c>
      <c r="R862" t="s">
        <v>351</v>
      </c>
      <c r="S862">
        <f t="shared" si="13"/>
        <v>2016</v>
      </c>
    </row>
    <row r="863" spans="1:19" x14ac:dyDescent="0.25">
      <c r="A863">
        <v>345</v>
      </c>
      <c r="B863">
        <v>345102</v>
      </c>
      <c r="C863">
        <v>6165</v>
      </c>
      <c r="E863" t="s">
        <v>363</v>
      </c>
      <c r="F863" t="s">
        <v>19</v>
      </c>
      <c r="G863">
        <v>254022</v>
      </c>
      <c r="H863" s="1">
        <v>42429</v>
      </c>
      <c r="I863" s="2"/>
      <c r="J863" s="2">
        <v>-10756.67</v>
      </c>
      <c r="K863" s="2">
        <v>-10756.67</v>
      </c>
      <c r="L863" t="s">
        <v>20</v>
      </c>
      <c r="M863" t="s">
        <v>21</v>
      </c>
      <c r="N863" t="s">
        <v>22</v>
      </c>
      <c r="O863" t="s">
        <v>57</v>
      </c>
      <c r="P863" t="s">
        <v>349</v>
      </c>
      <c r="Q863" t="s">
        <v>350</v>
      </c>
      <c r="R863" t="s">
        <v>351</v>
      </c>
      <c r="S863">
        <f t="shared" si="13"/>
        <v>2016</v>
      </c>
    </row>
    <row r="864" spans="1:19" x14ac:dyDescent="0.25">
      <c r="A864">
        <v>345</v>
      </c>
      <c r="B864">
        <v>345102</v>
      </c>
      <c r="C864">
        <v>6165</v>
      </c>
      <c r="E864" t="s">
        <v>60</v>
      </c>
      <c r="F864" t="s">
        <v>19</v>
      </c>
      <c r="G864">
        <v>7340</v>
      </c>
      <c r="H864" s="1">
        <v>42429</v>
      </c>
      <c r="I864" s="2"/>
      <c r="J864" s="2">
        <v>-27.51</v>
      </c>
      <c r="K864" s="2">
        <v>-27.51</v>
      </c>
      <c r="L864" t="s">
        <v>20</v>
      </c>
      <c r="M864" t="s">
        <v>21</v>
      </c>
      <c r="N864" t="s">
        <v>22</v>
      </c>
      <c r="O864" t="s">
        <v>57</v>
      </c>
      <c r="P864" t="s">
        <v>349</v>
      </c>
      <c r="Q864" t="s">
        <v>350</v>
      </c>
      <c r="R864" t="s">
        <v>351</v>
      </c>
      <c r="S864">
        <f t="shared" si="13"/>
        <v>2016</v>
      </c>
    </row>
    <row r="865" spans="1:19" x14ac:dyDescent="0.25">
      <c r="A865">
        <v>345</v>
      </c>
      <c r="B865">
        <v>345102</v>
      </c>
      <c r="C865">
        <v>6165</v>
      </c>
      <c r="E865" t="s">
        <v>60</v>
      </c>
      <c r="F865" t="s">
        <v>19</v>
      </c>
      <c r="G865">
        <v>7340</v>
      </c>
      <c r="H865" s="1">
        <v>42400</v>
      </c>
      <c r="I865" s="2"/>
      <c r="J865" s="2">
        <v>-38.340000000000003</v>
      </c>
      <c r="K865" s="2">
        <v>-38.340000000000003</v>
      </c>
      <c r="L865" t="s">
        <v>20</v>
      </c>
      <c r="M865" t="s">
        <v>21</v>
      </c>
      <c r="N865" t="s">
        <v>22</v>
      </c>
      <c r="O865" t="s">
        <v>57</v>
      </c>
      <c r="P865" t="s">
        <v>349</v>
      </c>
      <c r="Q865" t="s">
        <v>350</v>
      </c>
      <c r="R865" t="s">
        <v>351</v>
      </c>
      <c r="S865">
        <f t="shared" si="13"/>
        <v>2016</v>
      </c>
    </row>
    <row r="866" spans="1:19" x14ac:dyDescent="0.25">
      <c r="A866">
        <v>345</v>
      </c>
      <c r="B866">
        <v>345102</v>
      </c>
      <c r="C866">
        <v>6165</v>
      </c>
      <c r="E866" t="s">
        <v>363</v>
      </c>
      <c r="F866" t="s">
        <v>19</v>
      </c>
      <c r="G866">
        <v>254022</v>
      </c>
      <c r="H866" s="1">
        <v>42400</v>
      </c>
      <c r="I866" s="2"/>
      <c r="J866" s="2">
        <v>-11785.54</v>
      </c>
      <c r="K866" s="2">
        <v>-11785.54</v>
      </c>
      <c r="L866" t="s">
        <v>20</v>
      </c>
      <c r="M866" t="s">
        <v>21</v>
      </c>
      <c r="N866" t="s">
        <v>22</v>
      </c>
      <c r="O866" t="s">
        <v>57</v>
      </c>
      <c r="P866" t="s">
        <v>349</v>
      </c>
      <c r="Q866" t="s">
        <v>350</v>
      </c>
      <c r="R866" t="s">
        <v>351</v>
      </c>
      <c r="S866">
        <f t="shared" si="13"/>
        <v>2016</v>
      </c>
    </row>
    <row r="867" spans="1:19" x14ac:dyDescent="0.25">
      <c r="A867">
        <v>345</v>
      </c>
      <c r="B867">
        <v>345102</v>
      </c>
      <c r="C867">
        <v>6165</v>
      </c>
      <c r="E867" t="s">
        <v>62</v>
      </c>
      <c r="F867" t="s">
        <v>19</v>
      </c>
      <c r="G867">
        <v>306720</v>
      </c>
      <c r="H867" s="1">
        <v>42400</v>
      </c>
      <c r="I867" s="2"/>
      <c r="J867" s="2">
        <v>-1.88</v>
      </c>
      <c r="K867" s="2">
        <v>-1.88</v>
      </c>
      <c r="L867" t="s">
        <v>20</v>
      </c>
      <c r="M867" t="s">
        <v>21</v>
      </c>
      <c r="N867" t="s">
        <v>22</v>
      </c>
      <c r="O867" t="s">
        <v>57</v>
      </c>
      <c r="P867" t="s">
        <v>349</v>
      </c>
      <c r="Q867" t="s">
        <v>350</v>
      </c>
      <c r="R867" t="s">
        <v>351</v>
      </c>
      <c r="S867">
        <f t="shared" si="13"/>
        <v>2016</v>
      </c>
    </row>
    <row r="868" spans="1:19" x14ac:dyDescent="0.25">
      <c r="A868">
        <v>345</v>
      </c>
      <c r="B868">
        <v>345101</v>
      </c>
      <c r="C868">
        <v>6135</v>
      </c>
      <c r="E868" t="s">
        <v>66</v>
      </c>
      <c r="F868" t="s">
        <v>64</v>
      </c>
      <c r="G868">
        <v>308598</v>
      </c>
      <c r="H868" s="1">
        <v>42521</v>
      </c>
      <c r="I868" s="2">
        <v>273</v>
      </c>
      <c r="J868" s="2"/>
      <c r="K868" s="2">
        <v>273</v>
      </c>
      <c r="L868" t="s">
        <v>65</v>
      </c>
      <c r="M868" t="s">
        <v>21</v>
      </c>
      <c r="N868" t="s">
        <v>22</v>
      </c>
      <c r="O868" t="s">
        <v>37</v>
      </c>
      <c r="P868" t="s">
        <v>349</v>
      </c>
      <c r="Q868" t="s">
        <v>350</v>
      </c>
      <c r="R868" t="s">
        <v>351</v>
      </c>
      <c r="S868">
        <f t="shared" si="13"/>
        <v>2016</v>
      </c>
    </row>
    <row r="869" spans="1:19" x14ac:dyDescent="0.25">
      <c r="A869">
        <v>345</v>
      </c>
      <c r="B869">
        <v>345101</v>
      </c>
      <c r="C869">
        <v>6135</v>
      </c>
      <c r="E869" t="s">
        <v>66</v>
      </c>
      <c r="F869" t="s">
        <v>64</v>
      </c>
      <c r="G869">
        <v>308472</v>
      </c>
      <c r="H869" s="1">
        <v>42505</v>
      </c>
      <c r="I869" s="2">
        <v>182</v>
      </c>
      <c r="J869" s="2"/>
      <c r="K869" s="2">
        <v>182</v>
      </c>
      <c r="L869" t="s">
        <v>65</v>
      </c>
      <c r="M869" t="s">
        <v>21</v>
      </c>
      <c r="N869" t="s">
        <v>22</v>
      </c>
      <c r="O869" t="s">
        <v>37</v>
      </c>
      <c r="P869" t="s">
        <v>349</v>
      </c>
      <c r="Q869" t="s">
        <v>350</v>
      </c>
      <c r="R869" t="s">
        <v>351</v>
      </c>
      <c r="S869">
        <f t="shared" si="13"/>
        <v>2016</v>
      </c>
    </row>
    <row r="870" spans="1:19" x14ac:dyDescent="0.25">
      <c r="A870">
        <v>345</v>
      </c>
      <c r="B870">
        <v>345101</v>
      </c>
      <c r="C870">
        <v>6135</v>
      </c>
      <c r="E870" t="s">
        <v>66</v>
      </c>
      <c r="F870" t="s">
        <v>64</v>
      </c>
      <c r="G870">
        <v>308472</v>
      </c>
      <c r="H870" s="1">
        <v>42505</v>
      </c>
      <c r="I870" s="2">
        <v>182</v>
      </c>
      <c r="J870" s="2"/>
      <c r="K870" s="2">
        <v>182</v>
      </c>
      <c r="L870" t="s">
        <v>65</v>
      </c>
      <c r="M870" t="s">
        <v>21</v>
      </c>
      <c r="N870" t="s">
        <v>22</v>
      </c>
      <c r="O870" t="s">
        <v>37</v>
      </c>
      <c r="P870" t="s">
        <v>349</v>
      </c>
      <c r="Q870" t="s">
        <v>350</v>
      </c>
      <c r="R870" t="s">
        <v>351</v>
      </c>
      <c r="S870">
        <f t="shared" si="13"/>
        <v>2016</v>
      </c>
    </row>
    <row r="871" spans="1:19" x14ac:dyDescent="0.25">
      <c r="A871">
        <v>345</v>
      </c>
      <c r="B871">
        <v>345101</v>
      </c>
      <c r="C871">
        <v>6135</v>
      </c>
      <c r="E871" t="s">
        <v>66</v>
      </c>
      <c r="F871" t="s">
        <v>64</v>
      </c>
      <c r="G871">
        <v>308225</v>
      </c>
      <c r="H871" s="1">
        <v>42475</v>
      </c>
      <c r="I871" s="2">
        <v>180</v>
      </c>
      <c r="J871" s="2"/>
      <c r="K871" s="2">
        <v>180</v>
      </c>
      <c r="L871" t="s">
        <v>65</v>
      </c>
      <c r="M871" t="s">
        <v>21</v>
      </c>
      <c r="N871" t="s">
        <v>22</v>
      </c>
      <c r="O871" t="s">
        <v>37</v>
      </c>
      <c r="P871" t="s">
        <v>349</v>
      </c>
      <c r="Q871" t="s">
        <v>350</v>
      </c>
      <c r="R871" t="s">
        <v>351</v>
      </c>
      <c r="S871">
        <f t="shared" si="13"/>
        <v>2016</v>
      </c>
    </row>
    <row r="872" spans="1:19" x14ac:dyDescent="0.25">
      <c r="A872">
        <v>345</v>
      </c>
      <c r="B872">
        <v>345101</v>
      </c>
      <c r="C872">
        <v>6135</v>
      </c>
      <c r="E872" t="s">
        <v>66</v>
      </c>
      <c r="F872" t="s">
        <v>64</v>
      </c>
      <c r="G872">
        <v>308225</v>
      </c>
      <c r="H872" s="1">
        <v>42475</v>
      </c>
      <c r="I872" s="2">
        <v>270</v>
      </c>
      <c r="J872" s="2"/>
      <c r="K872" s="2">
        <v>270</v>
      </c>
      <c r="L872" t="s">
        <v>65</v>
      </c>
      <c r="M872" t="s">
        <v>21</v>
      </c>
      <c r="N872" t="s">
        <v>22</v>
      </c>
      <c r="O872" t="s">
        <v>37</v>
      </c>
      <c r="P872" t="s">
        <v>349</v>
      </c>
      <c r="Q872" t="s">
        <v>350</v>
      </c>
      <c r="R872" t="s">
        <v>351</v>
      </c>
      <c r="S872">
        <f t="shared" si="13"/>
        <v>2016</v>
      </c>
    </row>
    <row r="873" spans="1:19" x14ac:dyDescent="0.25">
      <c r="A873">
        <v>345</v>
      </c>
      <c r="B873">
        <v>345101</v>
      </c>
      <c r="C873">
        <v>6135</v>
      </c>
      <c r="E873" t="s">
        <v>66</v>
      </c>
      <c r="F873" t="s">
        <v>64</v>
      </c>
      <c r="G873">
        <v>308225</v>
      </c>
      <c r="H873" s="1">
        <v>42475</v>
      </c>
      <c r="I873" s="2">
        <v>180</v>
      </c>
      <c r="J873" s="2"/>
      <c r="K873" s="2">
        <v>180</v>
      </c>
      <c r="L873" t="s">
        <v>65</v>
      </c>
      <c r="M873" t="s">
        <v>21</v>
      </c>
      <c r="N873" t="s">
        <v>22</v>
      </c>
      <c r="O873" t="s">
        <v>37</v>
      </c>
      <c r="P873" t="s">
        <v>349</v>
      </c>
      <c r="Q873" t="s">
        <v>350</v>
      </c>
      <c r="R873" t="s">
        <v>351</v>
      </c>
      <c r="S873">
        <f t="shared" si="13"/>
        <v>2016</v>
      </c>
    </row>
    <row r="874" spans="1:19" x14ac:dyDescent="0.25">
      <c r="A874">
        <v>345</v>
      </c>
      <c r="B874">
        <v>345101</v>
      </c>
      <c r="C874">
        <v>6135</v>
      </c>
      <c r="E874" t="s">
        <v>66</v>
      </c>
      <c r="F874" t="s">
        <v>64</v>
      </c>
      <c r="G874">
        <v>308225</v>
      </c>
      <c r="H874" s="1">
        <v>42475</v>
      </c>
      <c r="I874" s="2">
        <v>180</v>
      </c>
      <c r="J874" s="2"/>
      <c r="K874" s="2">
        <v>180</v>
      </c>
      <c r="L874" t="s">
        <v>65</v>
      </c>
      <c r="M874" t="s">
        <v>21</v>
      </c>
      <c r="N874" t="s">
        <v>22</v>
      </c>
      <c r="O874" t="s">
        <v>37</v>
      </c>
      <c r="P874" t="s">
        <v>349</v>
      </c>
      <c r="Q874" t="s">
        <v>350</v>
      </c>
      <c r="R874" t="s">
        <v>351</v>
      </c>
      <c r="S874">
        <f t="shared" si="13"/>
        <v>2016</v>
      </c>
    </row>
    <row r="875" spans="1:19" x14ac:dyDescent="0.25">
      <c r="A875">
        <v>345</v>
      </c>
      <c r="B875">
        <v>345101</v>
      </c>
      <c r="C875">
        <v>6135</v>
      </c>
      <c r="E875" t="s">
        <v>66</v>
      </c>
      <c r="F875" t="s">
        <v>64</v>
      </c>
      <c r="G875">
        <v>307700</v>
      </c>
      <c r="H875" s="1">
        <v>42444</v>
      </c>
      <c r="I875" s="2">
        <v>180</v>
      </c>
      <c r="J875" s="2"/>
      <c r="K875" s="2">
        <v>180</v>
      </c>
      <c r="L875" t="s">
        <v>65</v>
      </c>
      <c r="M875" t="s">
        <v>21</v>
      </c>
      <c r="N875" t="s">
        <v>22</v>
      </c>
      <c r="O875" t="s">
        <v>37</v>
      </c>
      <c r="P875" t="s">
        <v>349</v>
      </c>
      <c r="Q875" t="s">
        <v>350</v>
      </c>
      <c r="R875" t="s">
        <v>351</v>
      </c>
      <c r="S875">
        <f t="shared" si="13"/>
        <v>2016</v>
      </c>
    </row>
    <row r="876" spans="1:19" x14ac:dyDescent="0.25">
      <c r="A876">
        <v>345</v>
      </c>
      <c r="B876">
        <v>345101</v>
      </c>
      <c r="C876">
        <v>6135</v>
      </c>
      <c r="E876" t="s">
        <v>66</v>
      </c>
      <c r="F876" t="s">
        <v>64</v>
      </c>
      <c r="G876">
        <v>307700</v>
      </c>
      <c r="H876" s="1">
        <v>42444</v>
      </c>
      <c r="I876" s="2">
        <v>180</v>
      </c>
      <c r="J876" s="2"/>
      <c r="K876" s="2">
        <v>180</v>
      </c>
      <c r="L876" t="s">
        <v>65</v>
      </c>
      <c r="M876" t="s">
        <v>21</v>
      </c>
      <c r="N876" t="s">
        <v>22</v>
      </c>
      <c r="O876" t="s">
        <v>37</v>
      </c>
      <c r="P876" t="s">
        <v>349</v>
      </c>
      <c r="Q876" t="s">
        <v>350</v>
      </c>
      <c r="R876" t="s">
        <v>351</v>
      </c>
      <c r="S876">
        <f t="shared" si="13"/>
        <v>2016</v>
      </c>
    </row>
    <row r="877" spans="1:19" x14ac:dyDescent="0.25">
      <c r="A877">
        <v>345</v>
      </c>
      <c r="B877">
        <v>345101</v>
      </c>
      <c r="C877">
        <v>6135</v>
      </c>
      <c r="E877" t="s">
        <v>66</v>
      </c>
      <c r="F877" t="s">
        <v>64</v>
      </c>
      <c r="G877">
        <v>307700</v>
      </c>
      <c r="H877" s="1">
        <v>42444</v>
      </c>
      <c r="I877" s="2">
        <v>270</v>
      </c>
      <c r="J877" s="2"/>
      <c r="K877" s="2">
        <v>270</v>
      </c>
      <c r="L877" t="s">
        <v>65</v>
      </c>
      <c r="M877" t="s">
        <v>21</v>
      </c>
      <c r="N877" t="s">
        <v>22</v>
      </c>
      <c r="O877" t="s">
        <v>37</v>
      </c>
      <c r="P877" t="s">
        <v>349</v>
      </c>
      <c r="Q877" t="s">
        <v>350</v>
      </c>
      <c r="R877" t="s">
        <v>351</v>
      </c>
      <c r="S877">
        <f t="shared" si="13"/>
        <v>2016</v>
      </c>
    </row>
    <row r="878" spans="1:19" x14ac:dyDescent="0.25">
      <c r="A878">
        <v>345</v>
      </c>
      <c r="B878">
        <v>345101</v>
      </c>
      <c r="C878">
        <v>6135</v>
      </c>
      <c r="E878" t="s">
        <v>66</v>
      </c>
      <c r="F878" t="s">
        <v>64</v>
      </c>
      <c r="G878">
        <v>307700</v>
      </c>
      <c r="H878" s="1">
        <v>42444</v>
      </c>
      <c r="I878" s="2">
        <v>270</v>
      </c>
      <c r="J878" s="2"/>
      <c r="K878" s="2">
        <v>270</v>
      </c>
      <c r="L878" t="s">
        <v>65</v>
      </c>
      <c r="M878" t="s">
        <v>21</v>
      </c>
      <c r="N878" t="s">
        <v>22</v>
      </c>
      <c r="O878" t="s">
        <v>37</v>
      </c>
      <c r="P878" t="s">
        <v>349</v>
      </c>
      <c r="Q878" t="s">
        <v>350</v>
      </c>
      <c r="R878" t="s">
        <v>351</v>
      </c>
      <c r="S878">
        <f t="shared" si="13"/>
        <v>2016</v>
      </c>
    </row>
    <row r="879" spans="1:19" x14ac:dyDescent="0.25">
      <c r="A879">
        <v>345</v>
      </c>
      <c r="B879">
        <v>345101</v>
      </c>
      <c r="C879">
        <v>6135</v>
      </c>
      <c r="E879" t="s">
        <v>66</v>
      </c>
      <c r="F879" t="s">
        <v>64</v>
      </c>
      <c r="G879">
        <v>307700</v>
      </c>
      <c r="H879" s="1">
        <v>42444</v>
      </c>
      <c r="I879" s="2">
        <v>180</v>
      </c>
      <c r="J879" s="2"/>
      <c r="K879" s="2">
        <v>180</v>
      </c>
      <c r="L879" t="s">
        <v>65</v>
      </c>
      <c r="M879" t="s">
        <v>21</v>
      </c>
      <c r="N879" t="s">
        <v>22</v>
      </c>
      <c r="O879" t="s">
        <v>37</v>
      </c>
      <c r="P879" t="s">
        <v>349</v>
      </c>
      <c r="Q879" t="s">
        <v>350</v>
      </c>
      <c r="R879" t="s">
        <v>351</v>
      </c>
      <c r="S879">
        <f t="shared" si="13"/>
        <v>2016</v>
      </c>
    </row>
    <row r="880" spans="1:19" x14ac:dyDescent="0.25">
      <c r="A880">
        <v>345</v>
      </c>
      <c r="B880">
        <v>345101</v>
      </c>
      <c r="C880">
        <v>6135</v>
      </c>
      <c r="E880" t="s">
        <v>66</v>
      </c>
      <c r="F880" t="s">
        <v>64</v>
      </c>
      <c r="G880">
        <v>307700</v>
      </c>
      <c r="H880" s="1">
        <v>42444</v>
      </c>
      <c r="I880" s="2">
        <v>180</v>
      </c>
      <c r="J880" s="2"/>
      <c r="K880" s="2">
        <v>180</v>
      </c>
      <c r="L880" t="s">
        <v>65</v>
      </c>
      <c r="M880" t="s">
        <v>21</v>
      </c>
      <c r="N880" t="s">
        <v>22</v>
      </c>
      <c r="O880" t="s">
        <v>37</v>
      </c>
      <c r="P880" t="s">
        <v>349</v>
      </c>
      <c r="Q880" t="s">
        <v>350</v>
      </c>
      <c r="R880" t="s">
        <v>351</v>
      </c>
      <c r="S880">
        <f t="shared" si="13"/>
        <v>2016</v>
      </c>
    </row>
    <row r="881" spans="1:19" x14ac:dyDescent="0.25">
      <c r="A881">
        <v>345</v>
      </c>
      <c r="B881">
        <v>345101</v>
      </c>
      <c r="C881">
        <v>6135</v>
      </c>
      <c r="E881" t="s">
        <v>66</v>
      </c>
      <c r="F881" t="s">
        <v>64</v>
      </c>
      <c r="G881">
        <v>307346</v>
      </c>
      <c r="H881" s="1">
        <v>42415</v>
      </c>
      <c r="I881" s="2">
        <v>180</v>
      </c>
      <c r="J881" s="2"/>
      <c r="K881" s="2">
        <v>180</v>
      </c>
      <c r="L881" t="s">
        <v>65</v>
      </c>
      <c r="M881" t="s">
        <v>21</v>
      </c>
      <c r="N881" t="s">
        <v>22</v>
      </c>
      <c r="O881" t="s">
        <v>37</v>
      </c>
      <c r="P881" t="s">
        <v>349</v>
      </c>
      <c r="Q881" t="s">
        <v>350</v>
      </c>
      <c r="R881" t="s">
        <v>351</v>
      </c>
      <c r="S881">
        <f t="shared" si="13"/>
        <v>2016</v>
      </c>
    </row>
    <row r="882" spans="1:19" x14ac:dyDescent="0.25">
      <c r="A882">
        <v>345</v>
      </c>
      <c r="B882">
        <v>345101</v>
      </c>
      <c r="C882">
        <v>6135</v>
      </c>
      <c r="E882" t="s">
        <v>66</v>
      </c>
      <c r="F882" t="s">
        <v>64</v>
      </c>
      <c r="G882">
        <v>307210</v>
      </c>
      <c r="H882" s="1">
        <v>42400</v>
      </c>
      <c r="I882" s="2">
        <v>270</v>
      </c>
      <c r="J882" s="2"/>
      <c r="K882" s="2">
        <v>270</v>
      </c>
      <c r="L882" t="s">
        <v>65</v>
      </c>
      <c r="M882" t="s">
        <v>21</v>
      </c>
      <c r="N882" t="s">
        <v>22</v>
      </c>
      <c r="O882" t="s">
        <v>37</v>
      </c>
      <c r="P882" t="s">
        <v>349</v>
      </c>
      <c r="Q882" t="s">
        <v>350</v>
      </c>
      <c r="R882" t="s">
        <v>351</v>
      </c>
      <c r="S882">
        <f t="shared" si="13"/>
        <v>2016</v>
      </c>
    </row>
    <row r="883" spans="1:19" x14ac:dyDescent="0.25">
      <c r="A883">
        <v>345</v>
      </c>
      <c r="B883">
        <v>345101</v>
      </c>
      <c r="C883">
        <v>6135</v>
      </c>
      <c r="E883" t="s">
        <v>66</v>
      </c>
      <c r="F883" t="s">
        <v>64</v>
      </c>
      <c r="G883">
        <v>307210</v>
      </c>
      <c r="H883" s="1">
        <v>42400</v>
      </c>
      <c r="I883" s="2">
        <v>180</v>
      </c>
      <c r="J883" s="2"/>
      <c r="K883" s="2">
        <v>180</v>
      </c>
      <c r="L883" t="s">
        <v>65</v>
      </c>
      <c r="M883" t="s">
        <v>21</v>
      </c>
      <c r="N883" t="s">
        <v>22</v>
      </c>
      <c r="O883" t="s">
        <v>37</v>
      </c>
      <c r="P883" t="s">
        <v>349</v>
      </c>
      <c r="Q883" t="s">
        <v>350</v>
      </c>
      <c r="R883" t="s">
        <v>351</v>
      </c>
      <c r="S883">
        <f t="shared" si="13"/>
        <v>2016</v>
      </c>
    </row>
    <row r="884" spans="1:19" x14ac:dyDescent="0.25">
      <c r="A884">
        <v>345</v>
      </c>
      <c r="B884">
        <v>345101</v>
      </c>
      <c r="C884">
        <v>6135</v>
      </c>
      <c r="E884" t="s">
        <v>66</v>
      </c>
      <c r="F884" t="s">
        <v>64</v>
      </c>
      <c r="G884">
        <v>307084</v>
      </c>
      <c r="H884" s="1">
        <v>42384</v>
      </c>
      <c r="I884" s="2">
        <v>180</v>
      </c>
      <c r="J884" s="2"/>
      <c r="K884" s="2">
        <v>180</v>
      </c>
      <c r="L884" t="s">
        <v>65</v>
      </c>
      <c r="M884" t="s">
        <v>21</v>
      </c>
      <c r="N884" t="s">
        <v>22</v>
      </c>
      <c r="O884" t="s">
        <v>37</v>
      </c>
      <c r="P884" t="s">
        <v>349</v>
      </c>
      <c r="Q884" t="s">
        <v>350</v>
      </c>
      <c r="R884" t="s">
        <v>351</v>
      </c>
      <c r="S884">
        <f t="shared" si="13"/>
        <v>2016</v>
      </c>
    </row>
    <row r="885" spans="1:19" x14ac:dyDescent="0.25">
      <c r="A885">
        <v>345</v>
      </c>
      <c r="B885">
        <v>345102</v>
      </c>
      <c r="C885">
        <v>6135</v>
      </c>
      <c r="E885" t="s">
        <v>66</v>
      </c>
      <c r="F885" t="s">
        <v>64</v>
      </c>
      <c r="G885">
        <v>309042</v>
      </c>
      <c r="H885" s="1">
        <v>42566</v>
      </c>
      <c r="I885" s="2">
        <v>455</v>
      </c>
      <c r="J885" s="2"/>
      <c r="K885" s="2">
        <v>455</v>
      </c>
      <c r="L885" t="s">
        <v>65</v>
      </c>
      <c r="M885" t="s">
        <v>21</v>
      </c>
      <c r="N885" t="s">
        <v>22</v>
      </c>
      <c r="O885" t="s">
        <v>37</v>
      </c>
      <c r="P885" t="s">
        <v>349</v>
      </c>
      <c r="Q885" t="s">
        <v>350</v>
      </c>
      <c r="R885" t="s">
        <v>351</v>
      </c>
      <c r="S885">
        <f t="shared" si="13"/>
        <v>2016</v>
      </c>
    </row>
    <row r="886" spans="1:19" x14ac:dyDescent="0.25">
      <c r="A886">
        <v>345</v>
      </c>
      <c r="B886">
        <v>345102</v>
      </c>
      <c r="C886">
        <v>6135</v>
      </c>
      <c r="E886" t="s">
        <v>66</v>
      </c>
      <c r="F886" t="s">
        <v>64</v>
      </c>
      <c r="G886">
        <v>309042</v>
      </c>
      <c r="H886" s="1">
        <v>42566</v>
      </c>
      <c r="I886" s="2">
        <v>182</v>
      </c>
      <c r="J886" s="2"/>
      <c r="K886" s="2">
        <v>182</v>
      </c>
      <c r="L886" t="s">
        <v>65</v>
      </c>
      <c r="M886" t="s">
        <v>21</v>
      </c>
      <c r="N886" t="s">
        <v>22</v>
      </c>
      <c r="O886" t="s">
        <v>37</v>
      </c>
      <c r="P886" t="s">
        <v>349</v>
      </c>
      <c r="Q886" t="s">
        <v>350</v>
      </c>
      <c r="R886" t="s">
        <v>351</v>
      </c>
      <c r="S886">
        <f t="shared" si="13"/>
        <v>2016</v>
      </c>
    </row>
    <row r="887" spans="1:19" x14ac:dyDescent="0.25">
      <c r="A887">
        <v>345</v>
      </c>
      <c r="B887">
        <v>345102</v>
      </c>
      <c r="C887">
        <v>6135</v>
      </c>
      <c r="E887" t="s">
        <v>66</v>
      </c>
      <c r="F887" t="s">
        <v>64</v>
      </c>
      <c r="G887">
        <v>308598</v>
      </c>
      <c r="H887" s="1">
        <v>42521</v>
      </c>
      <c r="I887" s="2">
        <v>273</v>
      </c>
      <c r="J887" s="2"/>
      <c r="K887" s="2">
        <v>273</v>
      </c>
      <c r="L887" t="s">
        <v>65</v>
      </c>
      <c r="M887" t="s">
        <v>21</v>
      </c>
      <c r="N887" t="s">
        <v>22</v>
      </c>
      <c r="O887" t="s">
        <v>37</v>
      </c>
      <c r="P887" t="s">
        <v>349</v>
      </c>
      <c r="Q887" t="s">
        <v>350</v>
      </c>
      <c r="R887" t="s">
        <v>351</v>
      </c>
      <c r="S887">
        <f t="shared" si="13"/>
        <v>2016</v>
      </c>
    </row>
    <row r="888" spans="1:19" x14ac:dyDescent="0.25">
      <c r="A888">
        <v>345</v>
      </c>
      <c r="B888">
        <v>345102</v>
      </c>
      <c r="C888">
        <v>6135</v>
      </c>
      <c r="E888" t="s">
        <v>66</v>
      </c>
      <c r="F888" t="s">
        <v>64</v>
      </c>
      <c r="G888">
        <v>308472</v>
      </c>
      <c r="H888" s="1">
        <v>42505</v>
      </c>
      <c r="I888" s="2">
        <v>182</v>
      </c>
      <c r="J888" s="2"/>
      <c r="K888" s="2">
        <v>182</v>
      </c>
      <c r="L888" t="s">
        <v>65</v>
      </c>
      <c r="M888" t="s">
        <v>21</v>
      </c>
      <c r="N888" t="s">
        <v>22</v>
      </c>
      <c r="O888" t="s">
        <v>37</v>
      </c>
      <c r="P888" t="s">
        <v>349</v>
      </c>
      <c r="Q888" t="s">
        <v>350</v>
      </c>
      <c r="R888" t="s">
        <v>351</v>
      </c>
      <c r="S888">
        <f t="shared" si="13"/>
        <v>2016</v>
      </c>
    </row>
    <row r="889" spans="1:19" x14ac:dyDescent="0.25">
      <c r="A889">
        <v>345</v>
      </c>
      <c r="B889">
        <v>345102</v>
      </c>
      <c r="C889">
        <v>6135</v>
      </c>
      <c r="E889" t="s">
        <v>66</v>
      </c>
      <c r="F889" t="s">
        <v>64</v>
      </c>
      <c r="G889">
        <v>308321</v>
      </c>
      <c r="H889" s="1">
        <v>42490</v>
      </c>
      <c r="I889" s="2">
        <v>270</v>
      </c>
      <c r="J889" s="2"/>
      <c r="K889" s="2">
        <v>270</v>
      </c>
      <c r="L889" t="s">
        <v>65</v>
      </c>
      <c r="M889" t="s">
        <v>21</v>
      </c>
      <c r="N889" t="s">
        <v>22</v>
      </c>
      <c r="O889" t="s">
        <v>37</v>
      </c>
      <c r="P889" t="s">
        <v>349</v>
      </c>
      <c r="Q889" t="s">
        <v>350</v>
      </c>
      <c r="R889" t="s">
        <v>351</v>
      </c>
      <c r="S889">
        <f t="shared" si="13"/>
        <v>2016</v>
      </c>
    </row>
    <row r="890" spans="1:19" x14ac:dyDescent="0.25">
      <c r="A890">
        <v>345</v>
      </c>
      <c r="B890">
        <v>345102</v>
      </c>
      <c r="C890">
        <v>6135</v>
      </c>
      <c r="E890" t="s">
        <v>66</v>
      </c>
      <c r="F890" t="s">
        <v>64</v>
      </c>
      <c r="G890">
        <v>308321</v>
      </c>
      <c r="H890" s="1">
        <v>42490</v>
      </c>
      <c r="I890" s="2">
        <v>180</v>
      </c>
      <c r="J890" s="2"/>
      <c r="K890" s="2">
        <v>180</v>
      </c>
      <c r="L890" t="s">
        <v>65</v>
      </c>
      <c r="M890" t="s">
        <v>21</v>
      </c>
      <c r="N890" t="s">
        <v>22</v>
      </c>
      <c r="O890" t="s">
        <v>37</v>
      </c>
      <c r="P890" t="s">
        <v>349</v>
      </c>
      <c r="Q890" t="s">
        <v>350</v>
      </c>
      <c r="R890" t="s">
        <v>351</v>
      </c>
      <c r="S890">
        <f t="shared" si="13"/>
        <v>2016</v>
      </c>
    </row>
    <row r="891" spans="1:19" x14ac:dyDescent="0.25">
      <c r="A891">
        <v>345</v>
      </c>
      <c r="B891">
        <v>345102</v>
      </c>
      <c r="C891">
        <v>6135</v>
      </c>
      <c r="E891" t="s">
        <v>66</v>
      </c>
      <c r="F891" t="s">
        <v>64</v>
      </c>
      <c r="G891">
        <v>308321</v>
      </c>
      <c r="H891" s="1">
        <v>42490</v>
      </c>
      <c r="I891" s="2">
        <v>270</v>
      </c>
      <c r="J891" s="2"/>
      <c r="K891" s="2">
        <v>270</v>
      </c>
      <c r="L891" t="s">
        <v>65</v>
      </c>
      <c r="M891" t="s">
        <v>21</v>
      </c>
      <c r="N891" t="s">
        <v>22</v>
      </c>
      <c r="O891" t="s">
        <v>37</v>
      </c>
      <c r="P891" t="s">
        <v>349</v>
      </c>
      <c r="Q891" t="s">
        <v>350</v>
      </c>
      <c r="R891" t="s">
        <v>351</v>
      </c>
      <c r="S891">
        <f t="shared" si="13"/>
        <v>2016</v>
      </c>
    </row>
    <row r="892" spans="1:19" x14ac:dyDescent="0.25">
      <c r="A892">
        <v>345</v>
      </c>
      <c r="B892">
        <v>345102</v>
      </c>
      <c r="C892">
        <v>6135</v>
      </c>
      <c r="E892" t="s">
        <v>66</v>
      </c>
      <c r="F892" t="s">
        <v>64</v>
      </c>
      <c r="G892">
        <v>308321</v>
      </c>
      <c r="H892" s="1">
        <v>42490</v>
      </c>
      <c r="I892" s="2">
        <v>182</v>
      </c>
      <c r="J892" s="2"/>
      <c r="K892" s="2">
        <v>182</v>
      </c>
      <c r="L892" t="s">
        <v>65</v>
      </c>
      <c r="M892" t="s">
        <v>21</v>
      </c>
      <c r="N892" t="s">
        <v>22</v>
      </c>
      <c r="O892" t="s">
        <v>37</v>
      </c>
      <c r="P892" t="s">
        <v>349</v>
      </c>
      <c r="Q892" t="s">
        <v>350</v>
      </c>
      <c r="R892" t="s">
        <v>351</v>
      </c>
      <c r="S892">
        <f t="shared" si="13"/>
        <v>2016</v>
      </c>
    </row>
    <row r="893" spans="1:19" x14ac:dyDescent="0.25">
      <c r="A893">
        <v>345</v>
      </c>
      <c r="B893">
        <v>345102</v>
      </c>
      <c r="C893">
        <v>6135</v>
      </c>
      <c r="E893" t="s">
        <v>66</v>
      </c>
      <c r="F893" t="s">
        <v>64</v>
      </c>
      <c r="G893">
        <v>308321</v>
      </c>
      <c r="H893" s="1">
        <v>42490</v>
      </c>
      <c r="I893" s="2">
        <v>90</v>
      </c>
      <c r="J893" s="2"/>
      <c r="K893" s="2">
        <v>90</v>
      </c>
      <c r="L893" t="s">
        <v>65</v>
      </c>
      <c r="M893" t="s">
        <v>21</v>
      </c>
      <c r="N893" t="s">
        <v>22</v>
      </c>
      <c r="O893" t="s">
        <v>37</v>
      </c>
      <c r="P893" t="s">
        <v>349</v>
      </c>
      <c r="Q893" t="s">
        <v>350</v>
      </c>
      <c r="R893" t="s">
        <v>351</v>
      </c>
      <c r="S893">
        <f t="shared" si="13"/>
        <v>2016</v>
      </c>
    </row>
    <row r="894" spans="1:19" x14ac:dyDescent="0.25">
      <c r="A894">
        <v>345</v>
      </c>
      <c r="B894">
        <v>345102</v>
      </c>
      <c r="C894">
        <v>6135</v>
      </c>
      <c r="E894" t="s">
        <v>66</v>
      </c>
      <c r="F894" t="s">
        <v>64</v>
      </c>
      <c r="G894">
        <v>308225</v>
      </c>
      <c r="H894" s="1">
        <v>42475</v>
      </c>
      <c r="I894" s="2">
        <v>180</v>
      </c>
      <c r="J894" s="2"/>
      <c r="K894" s="2">
        <v>180</v>
      </c>
      <c r="L894" t="s">
        <v>65</v>
      </c>
      <c r="M894" t="s">
        <v>21</v>
      </c>
      <c r="N894" t="s">
        <v>22</v>
      </c>
      <c r="O894" t="s">
        <v>37</v>
      </c>
      <c r="P894" t="s">
        <v>349</v>
      </c>
      <c r="Q894" t="s">
        <v>350</v>
      </c>
      <c r="R894" t="s">
        <v>351</v>
      </c>
      <c r="S894">
        <f t="shared" si="13"/>
        <v>2016</v>
      </c>
    </row>
    <row r="895" spans="1:19" x14ac:dyDescent="0.25">
      <c r="A895">
        <v>345</v>
      </c>
      <c r="B895">
        <v>345102</v>
      </c>
      <c r="C895">
        <v>6135</v>
      </c>
      <c r="E895" t="s">
        <v>66</v>
      </c>
      <c r="F895" t="s">
        <v>64</v>
      </c>
      <c r="G895">
        <v>308225</v>
      </c>
      <c r="H895" s="1">
        <v>42475</v>
      </c>
      <c r="I895" s="2">
        <v>180</v>
      </c>
      <c r="J895" s="2"/>
      <c r="K895" s="2">
        <v>180</v>
      </c>
      <c r="L895" t="s">
        <v>65</v>
      </c>
      <c r="M895" t="s">
        <v>21</v>
      </c>
      <c r="N895" t="s">
        <v>22</v>
      </c>
      <c r="O895" t="s">
        <v>37</v>
      </c>
      <c r="P895" t="s">
        <v>349</v>
      </c>
      <c r="Q895" t="s">
        <v>350</v>
      </c>
      <c r="R895" t="s">
        <v>351</v>
      </c>
      <c r="S895">
        <f t="shared" si="13"/>
        <v>2016</v>
      </c>
    </row>
    <row r="896" spans="1:19" x14ac:dyDescent="0.25">
      <c r="A896">
        <v>345</v>
      </c>
      <c r="B896">
        <v>345102</v>
      </c>
      <c r="C896">
        <v>6135</v>
      </c>
      <c r="E896" t="s">
        <v>66</v>
      </c>
      <c r="F896" t="s">
        <v>64</v>
      </c>
      <c r="G896">
        <v>308225</v>
      </c>
      <c r="H896" s="1">
        <v>42475</v>
      </c>
      <c r="I896" s="2">
        <v>180</v>
      </c>
      <c r="J896" s="2"/>
      <c r="K896" s="2">
        <v>180</v>
      </c>
      <c r="L896" t="s">
        <v>65</v>
      </c>
      <c r="M896" t="s">
        <v>21</v>
      </c>
      <c r="N896" t="s">
        <v>22</v>
      </c>
      <c r="O896" t="s">
        <v>37</v>
      </c>
      <c r="P896" t="s">
        <v>349</v>
      </c>
      <c r="Q896" t="s">
        <v>350</v>
      </c>
      <c r="R896" t="s">
        <v>351</v>
      </c>
      <c r="S896">
        <f t="shared" si="13"/>
        <v>2016</v>
      </c>
    </row>
    <row r="897" spans="1:19" x14ac:dyDescent="0.25">
      <c r="A897">
        <v>345</v>
      </c>
      <c r="B897">
        <v>345102</v>
      </c>
      <c r="C897">
        <v>6135</v>
      </c>
      <c r="E897" t="s">
        <v>66</v>
      </c>
      <c r="F897" t="s">
        <v>64</v>
      </c>
      <c r="G897">
        <v>308225</v>
      </c>
      <c r="H897" s="1">
        <v>42475</v>
      </c>
      <c r="I897" s="2">
        <v>180</v>
      </c>
      <c r="J897" s="2"/>
      <c r="K897" s="2">
        <v>180</v>
      </c>
      <c r="L897" t="s">
        <v>65</v>
      </c>
      <c r="M897" t="s">
        <v>21</v>
      </c>
      <c r="N897" t="s">
        <v>22</v>
      </c>
      <c r="O897" t="s">
        <v>37</v>
      </c>
      <c r="P897" t="s">
        <v>349</v>
      </c>
      <c r="Q897" t="s">
        <v>350</v>
      </c>
      <c r="R897" t="s">
        <v>351</v>
      </c>
      <c r="S897">
        <f t="shared" si="13"/>
        <v>2016</v>
      </c>
    </row>
    <row r="898" spans="1:19" x14ac:dyDescent="0.25">
      <c r="A898">
        <v>345</v>
      </c>
      <c r="B898">
        <v>345102</v>
      </c>
      <c r="C898">
        <v>6135</v>
      </c>
      <c r="E898" t="s">
        <v>66</v>
      </c>
      <c r="F898" t="s">
        <v>64</v>
      </c>
      <c r="G898">
        <v>308225</v>
      </c>
      <c r="H898" s="1">
        <v>42475</v>
      </c>
      <c r="I898" s="2">
        <v>180</v>
      </c>
      <c r="J898" s="2"/>
      <c r="K898" s="2">
        <v>180</v>
      </c>
      <c r="L898" t="s">
        <v>65</v>
      </c>
      <c r="M898" t="s">
        <v>21</v>
      </c>
      <c r="N898" t="s">
        <v>22</v>
      </c>
      <c r="O898" t="s">
        <v>37</v>
      </c>
      <c r="P898" t="s">
        <v>349</v>
      </c>
      <c r="Q898" t="s">
        <v>350</v>
      </c>
      <c r="R898" t="s">
        <v>351</v>
      </c>
      <c r="S898">
        <f t="shared" si="13"/>
        <v>2016</v>
      </c>
    </row>
    <row r="899" spans="1:19" x14ac:dyDescent="0.25">
      <c r="A899">
        <v>345</v>
      </c>
      <c r="B899">
        <v>345102</v>
      </c>
      <c r="C899">
        <v>6135</v>
      </c>
      <c r="E899" t="s">
        <v>66</v>
      </c>
      <c r="F899" t="s">
        <v>64</v>
      </c>
      <c r="G899">
        <v>308225</v>
      </c>
      <c r="H899" s="1">
        <v>42475</v>
      </c>
      <c r="I899" s="2">
        <v>180</v>
      </c>
      <c r="J899" s="2"/>
      <c r="K899" s="2">
        <v>180</v>
      </c>
      <c r="L899" t="s">
        <v>65</v>
      </c>
      <c r="M899" t="s">
        <v>21</v>
      </c>
      <c r="N899" t="s">
        <v>22</v>
      </c>
      <c r="O899" t="s">
        <v>37</v>
      </c>
      <c r="P899" t="s">
        <v>349</v>
      </c>
      <c r="Q899" t="s">
        <v>350</v>
      </c>
      <c r="R899" t="s">
        <v>351</v>
      </c>
      <c r="S899">
        <f t="shared" ref="S899:S962" si="14">YEAR(H899)</f>
        <v>2016</v>
      </c>
    </row>
    <row r="900" spans="1:19" x14ac:dyDescent="0.25">
      <c r="A900">
        <v>345</v>
      </c>
      <c r="B900">
        <v>345102</v>
      </c>
      <c r="C900">
        <v>6135</v>
      </c>
      <c r="E900" t="s">
        <v>66</v>
      </c>
      <c r="F900" t="s">
        <v>64</v>
      </c>
      <c r="G900">
        <v>308225</v>
      </c>
      <c r="H900" s="1">
        <v>42475</v>
      </c>
      <c r="I900" s="2">
        <v>180</v>
      </c>
      <c r="J900" s="2"/>
      <c r="K900" s="2">
        <v>180</v>
      </c>
      <c r="L900" t="s">
        <v>65</v>
      </c>
      <c r="M900" t="s">
        <v>21</v>
      </c>
      <c r="N900" t="s">
        <v>22</v>
      </c>
      <c r="O900" t="s">
        <v>37</v>
      </c>
      <c r="P900" t="s">
        <v>349</v>
      </c>
      <c r="Q900" t="s">
        <v>350</v>
      </c>
      <c r="R900" t="s">
        <v>351</v>
      </c>
      <c r="S900">
        <f t="shared" si="14"/>
        <v>2016</v>
      </c>
    </row>
    <row r="901" spans="1:19" x14ac:dyDescent="0.25">
      <c r="A901">
        <v>345</v>
      </c>
      <c r="B901">
        <v>345102</v>
      </c>
      <c r="C901">
        <v>6135</v>
      </c>
      <c r="E901" t="s">
        <v>66</v>
      </c>
      <c r="F901" t="s">
        <v>64</v>
      </c>
      <c r="G901">
        <v>308225</v>
      </c>
      <c r="H901" s="1">
        <v>42475</v>
      </c>
      <c r="I901" s="2">
        <v>180</v>
      </c>
      <c r="J901" s="2"/>
      <c r="K901" s="2">
        <v>180</v>
      </c>
      <c r="L901" t="s">
        <v>65</v>
      </c>
      <c r="M901" t="s">
        <v>21</v>
      </c>
      <c r="N901" t="s">
        <v>22</v>
      </c>
      <c r="O901" t="s">
        <v>37</v>
      </c>
      <c r="P901" t="s">
        <v>349</v>
      </c>
      <c r="Q901" t="s">
        <v>350</v>
      </c>
      <c r="R901" t="s">
        <v>351</v>
      </c>
      <c r="S901">
        <f t="shared" si="14"/>
        <v>2016</v>
      </c>
    </row>
    <row r="902" spans="1:19" x14ac:dyDescent="0.25">
      <c r="A902">
        <v>345</v>
      </c>
      <c r="B902">
        <v>345102</v>
      </c>
      <c r="C902">
        <v>6135</v>
      </c>
      <c r="E902" t="s">
        <v>66</v>
      </c>
      <c r="F902" t="s">
        <v>64</v>
      </c>
      <c r="G902">
        <v>308065</v>
      </c>
      <c r="H902" s="1">
        <v>42460</v>
      </c>
      <c r="I902" s="2">
        <v>180</v>
      </c>
      <c r="J902" s="2"/>
      <c r="K902" s="2">
        <v>180</v>
      </c>
      <c r="L902" t="s">
        <v>65</v>
      </c>
      <c r="M902" t="s">
        <v>21</v>
      </c>
      <c r="N902" t="s">
        <v>22</v>
      </c>
      <c r="O902" t="s">
        <v>37</v>
      </c>
      <c r="P902" t="s">
        <v>349</v>
      </c>
      <c r="Q902" t="s">
        <v>350</v>
      </c>
      <c r="R902" t="s">
        <v>351</v>
      </c>
      <c r="S902">
        <f t="shared" si="14"/>
        <v>2016</v>
      </c>
    </row>
    <row r="903" spans="1:19" x14ac:dyDescent="0.25">
      <c r="A903">
        <v>345</v>
      </c>
      <c r="B903">
        <v>345102</v>
      </c>
      <c r="C903">
        <v>6135</v>
      </c>
      <c r="E903" t="s">
        <v>66</v>
      </c>
      <c r="F903" t="s">
        <v>64</v>
      </c>
      <c r="G903">
        <v>308065</v>
      </c>
      <c r="H903" s="1">
        <v>42460</v>
      </c>
      <c r="I903" s="2">
        <v>270</v>
      </c>
      <c r="J903" s="2"/>
      <c r="K903" s="2">
        <v>270</v>
      </c>
      <c r="L903" t="s">
        <v>65</v>
      </c>
      <c r="M903" t="s">
        <v>21</v>
      </c>
      <c r="N903" t="s">
        <v>22</v>
      </c>
      <c r="O903" t="s">
        <v>37</v>
      </c>
      <c r="P903" t="s">
        <v>349</v>
      </c>
      <c r="Q903" t="s">
        <v>350</v>
      </c>
      <c r="R903" t="s">
        <v>351</v>
      </c>
      <c r="S903">
        <f t="shared" si="14"/>
        <v>2016</v>
      </c>
    </row>
    <row r="904" spans="1:19" x14ac:dyDescent="0.25">
      <c r="A904">
        <v>345</v>
      </c>
      <c r="B904">
        <v>345102</v>
      </c>
      <c r="C904">
        <v>6135</v>
      </c>
      <c r="E904" t="s">
        <v>66</v>
      </c>
      <c r="F904" t="s">
        <v>64</v>
      </c>
      <c r="G904">
        <v>307700</v>
      </c>
      <c r="H904" s="1">
        <v>42444</v>
      </c>
      <c r="I904" s="2">
        <v>90</v>
      </c>
      <c r="J904" s="2"/>
      <c r="K904" s="2">
        <v>90</v>
      </c>
      <c r="L904" t="s">
        <v>65</v>
      </c>
      <c r="M904" t="s">
        <v>21</v>
      </c>
      <c r="N904" t="s">
        <v>22</v>
      </c>
      <c r="O904" t="s">
        <v>37</v>
      </c>
      <c r="P904" t="s">
        <v>349</v>
      </c>
      <c r="Q904" t="s">
        <v>350</v>
      </c>
      <c r="R904" t="s">
        <v>351</v>
      </c>
      <c r="S904">
        <f t="shared" si="14"/>
        <v>2016</v>
      </c>
    </row>
    <row r="905" spans="1:19" x14ac:dyDescent="0.25">
      <c r="A905">
        <v>345</v>
      </c>
      <c r="B905">
        <v>345102</v>
      </c>
      <c r="C905">
        <v>6135</v>
      </c>
      <c r="E905" t="s">
        <v>66</v>
      </c>
      <c r="F905" t="s">
        <v>64</v>
      </c>
      <c r="G905">
        <v>307700</v>
      </c>
      <c r="H905" s="1">
        <v>42444</v>
      </c>
      <c r="I905" s="2">
        <v>180</v>
      </c>
      <c r="J905" s="2"/>
      <c r="K905" s="2">
        <v>180</v>
      </c>
      <c r="L905" t="s">
        <v>65</v>
      </c>
      <c r="M905" t="s">
        <v>21</v>
      </c>
      <c r="N905" t="s">
        <v>22</v>
      </c>
      <c r="O905" t="s">
        <v>37</v>
      </c>
      <c r="P905" t="s">
        <v>349</v>
      </c>
      <c r="Q905" t="s">
        <v>350</v>
      </c>
      <c r="R905" t="s">
        <v>351</v>
      </c>
      <c r="S905">
        <f t="shared" si="14"/>
        <v>2016</v>
      </c>
    </row>
    <row r="906" spans="1:19" x14ac:dyDescent="0.25">
      <c r="A906">
        <v>345</v>
      </c>
      <c r="B906">
        <v>345102</v>
      </c>
      <c r="C906">
        <v>6135</v>
      </c>
      <c r="E906" t="s">
        <v>66</v>
      </c>
      <c r="F906" t="s">
        <v>64</v>
      </c>
      <c r="G906">
        <v>307700</v>
      </c>
      <c r="H906" s="1">
        <v>42444</v>
      </c>
      <c r="I906" s="2">
        <v>270</v>
      </c>
      <c r="J906" s="2"/>
      <c r="K906" s="2">
        <v>270</v>
      </c>
      <c r="L906" t="s">
        <v>65</v>
      </c>
      <c r="M906" t="s">
        <v>21</v>
      </c>
      <c r="N906" t="s">
        <v>22</v>
      </c>
      <c r="O906" t="s">
        <v>37</v>
      </c>
      <c r="P906" t="s">
        <v>349</v>
      </c>
      <c r="Q906" t="s">
        <v>350</v>
      </c>
      <c r="R906" t="s">
        <v>351</v>
      </c>
      <c r="S906">
        <f t="shared" si="14"/>
        <v>2016</v>
      </c>
    </row>
    <row r="907" spans="1:19" x14ac:dyDescent="0.25">
      <c r="A907">
        <v>345</v>
      </c>
      <c r="B907">
        <v>345102</v>
      </c>
      <c r="C907">
        <v>6135</v>
      </c>
      <c r="E907" t="s">
        <v>66</v>
      </c>
      <c r="F907" t="s">
        <v>64</v>
      </c>
      <c r="G907">
        <v>307447</v>
      </c>
      <c r="H907" s="1">
        <v>42429</v>
      </c>
      <c r="I907" s="2">
        <v>180</v>
      </c>
      <c r="J907" s="2"/>
      <c r="K907" s="2">
        <v>180</v>
      </c>
      <c r="L907" t="s">
        <v>65</v>
      </c>
      <c r="M907" t="s">
        <v>21</v>
      </c>
      <c r="N907" t="s">
        <v>22</v>
      </c>
      <c r="O907" t="s">
        <v>37</v>
      </c>
      <c r="P907" t="s">
        <v>349</v>
      </c>
      <c r="Q907" t="s">
        <v>350</v>
      </c>
      <c r="R907" t="s">
        <v>351</v>
      </c>
      <c r="S907">
        <f t="shared" si="14"/>
        <v>2016</v>
      </c>
    </row>
    <row r="908" spans="1:19" x14ac:dyDescent="0.25">
      <c r="A908">
        <v>345</v>
      </c>
      <c r="B908">
        <v>345102</v>
      </c>
      <c r="C908">
        <v>6135</v>
      </c>
      <c r="E908" t="s">
        <v>66</v>
      </c>
      <c r="F908" t="s">
        <v>64</v>
      </c>
      <c r="G908">
        <v>307447</v>
      </c>
      <c r="H908" s="1">
        <v>42429</v>
      </c>
      <c r="I908" s="2">
        <v>270</v>
      </c>
      <c r="J908" s="2"/>
      <c r="K908" s="2">
        <v>270</v>
      </c>
      <c r="L908" t="s">
        <v>65</v>
      </c>
      <c r="M908" t="s">
        <v>21</v>
      </c>
      <c r="N908" t="s">
        <v>22</v>
      </c>
      <c r="O908" t="s">
        <v>37</v>
      </c>
      <c r="P908" t="s">
        <v>349</v>
      </c>
      <c r="Q908" t="s">
        <v>350</v>
      </c>
      <c r="R908" t="s">
        <v>351</v>
      </c>
      <c r="S908">
        <f t="shared" si="14"/>
        <v>2016</v>
      </c>
    </row>
    <row r="909" spans="1:19" x14ac:dyDescent="0.25">
      <c r="A909">
        <v>345</v>
      </c>
      <c r="B909">
        <v>345102</v>
      </c>
      <c r="C909">
        <v>6135</v>
      </c>
      <c r="E909" t="s">
        <v>66</v>
      </c>
      <c r="F909" t="s">
        <v>64</v>
      </c>
      <c r="G909">
        <v>307447</v>
      </c>
      <c r="H909" s="1">
        <v>42429</v>
      </c>
      <c r="I909" s="2">
        <v>180</v>
      </c>
      <c r="J909" s="2"/>
      <c r="K909" s="2">
        <v>180</v>
      </c>
      <c r="L909" t="s">
        <v>65</v>
      </c>
      <c r="M909" t="s">
        <v>21</v>
      </c>
      <c r="N909" t="s">
        <v>22</v>
      </c>
      <c r="O909" t="s">
        <v>37</v>
      </c>
      <c r="P909" t="s">
        <v>349</v>
      </c>
      <c r="Q909" t="s">
        <v>350</v>
      </c>
      <c r="R909" t="s">
        <v>351</v>
      </c>
      <c r="S909">
        <f t="shared" si="14"/>
        <v>2016</v>
      </c>
    </row>
    <row r="910" spans="1:19" x14ac:dyDescent="0.25">
      <c r="A910">
        <v>345</v>
      </c>
      <c r="B910">
        <v>345102</v>
      </c>
      <c r="C910">
        <v>6135</v>
      </c>
      <c r="E910" t="s">
        <v>66</v>
      </c>
      <c r="F910" t="s">
        <v>64</v>
      </c>
      <c r="G910">
        <v>307447</v>
      </c>
      <c r="H910" s="1">
        <v>42429</v>
      </c>
      <c r="I910" s="2">
        <v>180</v>
      </c>
      <c r="J910" s="2"/>
      <c r="K910" s="2">
        <v>180</v>
      </c>
      <c r="L910" t="s">
        <v>65</v>
      </c>
      <c r="M910" t="s">
        <v>21</v>
      </c>
      <c r="N910" t="s">
        <v>22</v>
      </c>
      <c r="O910" t="s">
        <v>37</v>
      </c>
      <c r="P910" t="s">
        <v>349</v>
      </c>
      <c r="Q910" t="s">
        <v>350</v>
      </c>
      <c r="R910" t="s">
        <v>351</v>
      </c>
      <c r="S910">
        <f t="shared" si="14"/>
        <v>2016</v>
      </c>
    </row>
    <row r="911" spans="1:19" x14ac:dyDescent="0.25">
      <c r="A911">
        <v>345</v>
      </c>
      <c r="B911">
        <v>345102</v>
      </c>
      <c r="C911">
        <v>6135</v>
      </c>
      <c r="E911" t="s">
        <v>66</v>
      </c>
      <c r="F911" t="s">
        <v>64</v>
      </c>
      <c r="G911">
        <v>307447</v>
      </c>
      <c r="H911" s="1">
        <v>42429</v>
      </c>
      <c r="I911" s="2">
        <v>180</v>
      </c>
      <c r="J911" s="2"/>
      <c r="K911" s="2">
        <v>180</v>
      </c>
      <c r="L911" t="s">
        <v>65</v>
      </c>
      <c r="M911" t="s">
        <v>21</v>
      </c>
      <c r="N911" t="s">
        <v>22</v>
      </c>
      <c r="O911" t="s">
        <v>37</v>
      </c>
      <c r="P911" t="s">
        <v>349</v>
      </c>
      <c r="Q911" t="s">
        <v>350</v>
      </c>
      <c r="R911" t="s">
        <v>351</v>
      </c>
      <c r="S911">
        <f t="shared" si="14"/>
        <v>2016</v>
      </c>
    </row>
    <row r="912" spans="1:19" x14ac:dyDescent="0.25">
      <c r="A912">
        <v>345</v>
      </c>
      <c r="B912">
        <v>345102</v>
      </c>
      <c r="C912">
        <v>6135</v>
      </c>
      <c r="E912" t="s">
        <v>66</v>
      </c>
      <c r="F912" t="s">
        <v>64</v>
      </c>
      <c r="G912">
        <v>307447</v>
      </c>
      <c r="H912" s="1">
        <v>42429</v>
      </c>
      <c r="I912" s="2">
        <v>180</v>
      </c>
      <c r="J912" s="2"/>
      <c r="K912" s="2">
        <v>180</v>
      </c>
      <c r="L912" t="s">
        <v>65</v>
      </c>
      <c r="M912" t="s">
        <v>21</v>
      </c>
      <c r="N912" t="s">
        <v>22</v>
      </c>
      <c r="O912" t="s">
        <v>37</v>
      </c>
      <c r="P912" t="s">
        <v>349</v>
      </c>
      <c r="Q912" t="s">
        <v>350</v>
      </c>
      <c r="R912" t="s">
        <v>351</v>
      </c>
      <c r="S912">
        <f t="shared" si="14"/>
        <v>2016</v>
      </c>
    </row>
    <row r="913" spans="1:19" x14ac:dyDescent="0.25">
      <c r="A913">
        <v>345</v>
      </c>
      <c r="B913">
        <v>345102</v>
      </c>
      <c r="C913">
        <v>6135</v>
      </c>
      <c r="E913" t="s">
        <v>66</v>
      </c>
      <c r="F913" t="s">
        <v>64</v>
      </c>
      <c r="G913">
        <v>307447</v>
      </c>
      <c r="H913" s="1">
        <v>42429</v>
      </c>
      <c r="I913" s="2">
        <v>90</v>
      </c>
      <c r="J913" s="2"/>
      <c r="K913" s="2">
        <v>90</v>
      </c>
      <c r="L913" t="s">
        <v>65</v>
      </c>
      <c r="M913" t="s">
        <v>21</v>
      </c>
      <c r="N913" t="s">
        <v>22</v>
      </c>
      <c r="O913" t="s">
        <v>37</v>
      </c>
      <c r="P913" t="s">
        <v>349</v>
      </c>
      <c r="Q913" t="s">
        <v>350</v>
      </c>
      <c r="R913" t="s">
        <v>351</v>
      </c>
      <c r="S913">
        <f t="shared" si="14"/>
        <v>2016</v>
      </c>
    </row>
    <row r="914" spans="1:19" x14ac:dyDescent="0.25">
      <c r="A914">
        <v>345</v>
      </c>
      <c r="B914">
        <v>345102</v>
      </c>
      <c r="C914">
        <v>6135</v>
      </c>
      <c r="E914" t="s">
        <v>66</v>
      </c>
      <c r="F914" t="s">
        <v>64</v>
      </c>
      <c r="G914">
        <v>307346</v>
      </c>
      <c r="H914" s="1">
        <v>42415</v>
      </c>
      <c r="I914" s="2">
        <v>180</v>
      </c>
      <c r="J914" s="2"/>
      <c r="K914" s="2">
        <v>180</v>
      </c>
      <c r="L914" t="s">
        <v>65</v>
      </c>
      <c r="M914" t="s">
        <v>21</v>
      </c>
      <c r="N914" t="s">
        <v>22</v>
      </c>
      <c r="O914" t="s">
        <v>37</v>
      </c>
      <c r="P914" t="s">
        <v>349</v>
      </c>
      <c r="Q914" t="s">
        <v>350</v>
      </c>
      <c r="R914" t="s">
        <v>351</v>
      </c>
      <c r="S914">
        <f t="shared" si="14"/>
        <v>2016</v>
      </c>
    </row>
    <row r="915" spans="1:19" x14ac:dyDescent="0.25">
      <c r="A915">
        <v>345</v>
      </c>
      <c r="B915">
        <v>345102</v>
      </c>
      <c r="C915">
        <v>6135</v>
      </c>
      <c r="E915" t="s">
        <v>66</v>
      </c>
      <c r="F915" t="s">
        <v>64</v>
      </c>
      <c r="G915">
        <v>307346</v>
      </c>
      <c r="H915" s="1">
        <v>42415</v>
      </c>
      <c r="I915" s="2">
        <v>270</v>
      </c>
      <c r="J915" s="2"/>
      <c r="K915" s="2">
        <v>270</v>
      </c>
      <c r="L915" t="s">
        <v>65</v>
      </c>
      <c r="M915" t="s">
        <v>21</v>
      </c>
      <c r="N915" t="s">
        <v>22</v>
      </c>
      <c r="O915" t="s">
        <v>37</v>
      </c>
      <c r="P915" t="s">
        <v>349</v>
      </c>
      <c r="Q915" t="s">
        <v>350</v>
      </c>
      <c r="R915" t="s">
        <v>351</v>
      </c>
      <c r="S915">
        <f t="shared" si="14"/>
        <v>2016</v>
      </c>
    </row>
    <row r="916" spans="1:19" x14ac:dyDescent="0.25">
      <c r="A916">
        <v>345</v>
      </c>
      <c r="B916">
        <v>345102</v>
      </c>
      <c r="C916">
        <v>6135</v>
      </c>
      <c r="E916" t="s">
        <v>66</v>
      </c>
      <c r="F916" t="s">
        <v>64</v>
      </c>
      <c r="G916">
        <v>307346</v>
      </c>
      <c r="H916" s="1">
        <v>42415</v>
      </c>
      <c r="I916" s="2">
        <v>180</v>
      </c>
      <c r="J916" s="2"/>
      <c r="K916" s="2">
        <v>180</v>
      </c>
      <c r="L916" t="s">
        <v>65</v>
      </c>
      <c r="M916" t="s">
        <v>21</v>
      </c>
      <c r="N916" t="s">
        <v>22</v>
      </c>
      <c r="O916" t="s">
        <v>37</v>
      </c>
      <c r="P916" t="s">
        <v>349</v>
      </c>
      <c r="Q916" t="s">
        <v>350</v>
      </c>
      <c r="R916" t="s">
        <v>351</v>
      </c>
      <c r="S916">
        <f t="shared" si="14"/>
        <v>2016</v>
      </c>
    </row>
    <row r="917" spans="1:19" x14ac:dyDescent="0.25">
      <c r="A917">
        <v>345</v>
      </c>
      <c r="B917">
        <v>345102</v>
      </c>
      <c r="C917">
        <v>6135</v>
      </c>
      <c r="E917" t="s">
        <v>66</v>
      </c>
      <c r="F917" t="s">
        <v>64</v>
      </c>
      <c r="G917">
        <v>307346</v>
      </c>
      <c r="H917" s="1">
        <v>42415</v>
      </c>
      <c r="I917" s="2">
        <v>360</v>
      </c>
      <c r="J917" s="2"/>
      <c r="K917" s="2">
        <v>360</v>
      </c>
      <c r="L917" t="s">
        <v>65</v>
      </c>
      <c r="M917" t="s">
        <v>21</v>
      </c>
      <c r="N917" t="s">
        <v>22</v>
      </c>
      <c r="O917" t="s">
        <v>37</v>
      </c>
      <c r="P917" t="s">
        <v>349</v>
      </c>
      <c r="Q917" t="s">
        <v>350</v>
      </c>
      <c r="R917" t="s">
        <v>351</v>
      </c>
      <c r="S917">
        <f t="shared" si="14"/>
        <v>2016</v>
      </c>
    </row>
    <row r="918" spans="1:19" x14ac:dyDescent="0.25">
      <c r="A918">
        <v>345</v>
      </c>
      <c r="B918">
        <v>345102</v>
      </c>
      <c r="C918">
        <v>6135</v>
      </c>
      <c r="E918" t="s">
        <v>66</v>
      </c>
      <c r="F918" t="s">
        <v>64</v>
      </c>
      <c r="G918">
        <v>307346</v>
      </c>
      <c r="H918" s="1">
        <v>42415</v>
      </c>
      <c r="I918" s="2">
        <v>360</v>
      </c>
      <c r="J918" s="2"/>
      <c r="K918" s="2">
        <v>360</v>
      </c>
      <c r="L918" t="s">
        <v>65</v>
      </c>
      <c r="M918" t="s">
        <v>21</v>
      </c>
      <c r="N918" t="s">
        <v>22</v>
      </c>
      <c r="O918" t="s">
        <v>37</v>
      </c>
      <c r="P918" t="s">
        <v>349</v>
      </c>
      <c r="Q918" t="s">
        <v>350</v>
      </c>
      <c r="R918" t="s">
        <v>351</v>
      </c>
      <c r="S918">
        <f t="shared" si="14"/>
        <v>2016</v>
      </c>
    </row>
    <row r="919" spans="1:19" x14ac:dyDescent="0.25">
      <c r="A919">
        <v>345</v>
      </c>
      <c r="B919">
        <v>345102</v>
      </c>
      <c r="C919">
        <v>6135</v>
      </c>
      <c r="E919" t="s">
        <v>66</v>
      </c>
      <c r="F919" t="s">
        <v>64</v>
      </c>
      <c r="G919">
        <v>307084</v>
      </c>
      <c r="H919" s="1">
        <v>42384</v>
      </c>
      <c r="I919" s="2">
        <v>180</v>
      </c>
      <c r="J919" s="2"/>
      <c r="K919" s="2">
        <v>180</v>
      </c>
      <c r="L919" t="s">
        <v>65</v>
      </c>
      <c r="M919" t="s">
        <v>21</v>
      </c>
      <c r="N919" t="s">
        <v>22</v>
      </c>
      <c r="O919" t="s">
        <v>37</v>
      </c>
      <c r="P919" t="s">
        <v>349</v>
      </c>
      <c r="Q919" t="s">
        <v>350</v>
      </c>
      <c r="R919" t="s">
        <v>351</v>
      </c>
      <c r="S919">
        <f t="shared" si="14"/>
        <v>2016</v>
      </c>
    </row>
    <row r="920" spans="1:19" x14ac:dyDescent="0.25">
      <c r="A920">
        <v>345</v>
      </c>
      <c r="B920">
        <v>345102</v>
      </c>
      <c r="C920">
        <v>6135</v>
      </c>
      <c r="E920" t="s">
        <v>66</v>
      </c>
      <c r="F920" t="s">
        <v>64</v>
      </c>
      <c r="G920">
        <v>307084</v>
      </c>
      <c r="H920" s="1">
        <v>42384</v>
      </c>
      <c r="I920" s="2">
        <v>90</v>
      </c>
      <c r="J920" s="2"/>
      <c r="K920" s="2">
        <v>90</v>
      </c>
      <c r="L920" t="s">
        <v>65</v>
      </c>
      <c r="M920" t="s">
        <v>21</v>
      </c>
      <c r="N920" t="s">
        <v>22</v>
      </c>
      <c r="O920" t="s">
        <v>37</v>
      </c>
      <c r="P920" t="s">
        <v>349</v>
      </c>
      <c r="Q920" t="s">
        <v>350</v>
      </c>
      <c r="R920" t="s">
        <v>351</v>
      </c>
      <c r="S920">
        <f t="shared" si="14"/>
        <v>2016</v>
      </c>
    </row>
    <row r="921" spans="1:19" x14ac:dyDescent="0.25">
      <c r="A921">
        <v>345</v>
      </c>
      <c r="B921">
        <v>345102</v>
      </c>
      <c r="C921">
        <v>6135</v>
      </c>
      <c r="E921" t="s">
        <v>66</v>
      </c>
      <c r="F921" t="s">
        <v>64</v>
      </c>
      <c r="G921">
        <v>307084</v>
      </c>
      <c r="H921" s="1">
        <v>42384</v>
      </c>
      <c r="I921" s="2">
        <v>90</v>
      </c>
      <c r="J921" s="2"/>
      <c r="K921" s="2">
        <v>90</v>
      </c>
      <c r="L921" t="s">
        <v>65</v>
      </c>
      <c r="M921" t="s">
        <v>21</v>
      </c>
      <c r="N921" t="s">
        <v>22</v>
      </c>
      <c r="O921" t="s">
        <v>37</v>
      </c>
      <c r="P921" t="s">
        <v>349</v>
      </c>
      <c r="Q921" t="s">
        <v>350</v>
      </c>
      <c r="R921" t="s">
        <v>351</v>
      </c>
      <c r="S921">
        <f t="shared" si="14"/>
        <v>2016</v>
      </c>
    </row>
    <row r="922" spans="1:19" x14ac:dyDescent="0.25">
      <c r="A922">
        <v>345</v>
      </c>
      <c r="B922">
        <v>345100</v>
      </c>
      <c r="C922">
        <v>6150</v>
      </c>
      <c r="E922" t="s">
        <v>66</v>
      </c>
      <c r="F922" t="s">
        <v>64</v>
      </c>
      <c r="G922">
        <v>307412</v>
      </c>
      <c r="H922" s="1">
        <v>42416</v>
      </c>
      <c r="I922" s="2">
        <v>343.44</v>
      </c>
      <c r="J922" s="2"/>
      <c r="K922" s="2">
        <v>343.44</v>
      </c>
      <c r="L922" t="s">
        <v>65</v>
      </c>
      <c r="M922" t="s">
        <v>21</v>
      </c>
      <c r="N922" t="s">
        <v>22</v>
      </c>
      <c r="O922" t="s">
        <v>48</v>
      </c>
      <c r="P922" t="s">
        <v>349</v>
      </c>
      <c r="Q922" t="s">
        <v>350</v>
      </c>
      <c r="R922" t="s">
        <v>351</v>
      </c>
      <c r="S922">
        <f t="shared" si="14"/>
        <v>2016</v>
      </c>
    </row>
    <row r="923" spans="1:19" x14ac:dyDescent="0.25">
      <c r="A923">
        <v>345</v>
      </c>
      <c r="B923">
        <v>345100</v>
      </c>
      <c r="C923">
        <v>6150</v>
      </c>
      <c r="E923" t="s">
        <v>66</v>
      </c>
      <c r="F923" t="s">
        <v>64</v>
      </c>
      <c r="G923">
        <v>307412</v>
      </c>
      <c r="H923" s="1">
        <v>42416</v>
      </c>
      <c r="I923" s="2">
        <v>343.44</v>
      </c>
      <c r="J923" s="2"/>
      <c r="K923" s="2">
        <v>343.44</v>
      </c>
      <c r="L923" t="s">
        <v>65</v>
      </c>
      <c r="M923" t="s">
        <v>21</v>
      </c>
      <c r="N923" t="s">
        <v>22</v>
      </c>
      <c r="O923" t="s">
        <v>48</v>
      </c>
      <c r="P923" t="s">
        <v>349</v>
      </c>
      <c r="Q923" t="s">
        <v>350</v>
      </c>
      <c r="R923" t="s">
        <v>351</v>
      </c>
      <c r="S923">
        <f t="shared" si="14"/>
        <v>2016</v>
      </c>
    </row>
    <row r="924" spans="1:19" x14ac:dyDescent="0.25">
      <c r="A924">
        <v>345</v>
      </c>
      <c r="B924">
        <v>345100</v>
      </c>
      <c r="C924">
        <v>6150</v>
      </c>
      <c r="E924" t="s">
        <v>66</v>
      </c>
      <c r="F924" t="s">
        <v>64</v>
      </c>
      <c r="G924">
        <v>307412</v>
      </c>
      <c r="H924" s="1">
        <v>42416</v>
      </c>
      <c r="I924" s="2">
        <v>515.16</v>
      </c>
      <c r="J924" s="2"/>
      <c r="K924" s="2">
        <v>515.16</v>
      </c>
      <c r="L924" t="s">
        <v>65</v>
      </c>
      <c r="M924" t="s">
        <v>21</v>
      </c>
      <c r="N924" t="s">
        <v>22</v>
      </c>
      <c r="O924" t="s">
        <v>48</v>
      </c>
      <c r="P924" t="s">
        <v>349</v>
      </c>
      <c r="Q924" t="s">
        <v>350</v>
      </c>
      <c r="R924" t="s">
        <v>351</v>
      </c>
      <c r="S924">
        <f t="shared" si="14"/>
        <v>2016</v>
      </c>
    </row>
    <row r="925" spans="1:19" x14ac:dyDescent="0.25">
      <c r="A925">
        <v>345</v>
      </c>
      <c r="B925">
        <v>345101</v>
      </c>
      <c r="C925">
        <v>6150</v>
      </c>
      <c r="E925" t="s">
        <v>364</v>
      </c>
      <c r="F925" t="s">
        <v>68</v>
      </c>
      <c r="G925">
        <v>359493</v>
      </c>
      <c r="H925" s="1">
        <v>43100</v>
      </c>
      <c r="I925" s="2">
        <v>2580</v>
      </c>
      <c r="J925" s="2"/>
      <c r="K925" s="2">
        <v>2580</v>
      </c>
      <c r="L925" t="s">
        <v>65</v>
      </c>
      <c r="M925" t="s">
        <v>21</v>
      </c>
      <c r="N925" t="s">
        <v>22</v>
      </c>
      <c r="O925" t="s">
        <v>48</v>
      </c>
      <c r="P925" t="s">
        <v>349</v>
      </c>
      <c r="Q925" t="s">
        <v>350</v>
      </c>
      <c r="R925" t="s">
        <v>351</v>
      </c>
      <c r="S925">
        <f t="shared" si="14"/>
        <v>2017</v>
      </c>
    </row>
    <row r="926" spans="1:19" x14ac:dyDescent="0.25">
      <c r="A926">
        <v>345</v>
      </c>
      <c r="B926">
        <v>345101</v>
      </c>
      <c r="C926">
        <v>6150</v>
      </c>
      <c r="E926" t="s">
        <v>69</v>
      </c>
      <c r="F926" t="s">
        <v>70</v>
      </c>
      <c r="G926">
        <v>359575</v>
      </c>
      <c r="H926" s="1">
        <v>43088</v>
      </c>
      <c r="I926" s="2">
        <v>1402.46</v>
      </c>
      <c r="J926" s="2"/>
      <c r="K926" s="2">
        <v>1402.46</v>
      </c>
      <c r="L926" t="s">
        <v>65</v>
      </c>
      <c r="M926" t="s">
        <v>21</v>
      </c>
      <c r="N926" t="s">
        <v>22</v>
      </c>
      <c r="O926" t="s">
        <v>48</v>
      </c>
      <c r="P926" t="s">
        <v>349</v>
      </c>
      <c r="Q926" t="s">
        <v>350</v>
      </c>
      <c r="R926" t="s">
        <v>351</v>
      </c>
      <c r="S926">
        <f t="shared" si="14"/>
        <v>2017</v>
      </c>
    </row>
    <row r="927" spans="1:19" x14ac:dyDescent="0.25">
      <c r="A927">
        <v>345</v>
      </c>
      <c r="B927">
        <v>345101</v>
      </c>
      <c r="C927">
        <v>6150</v>
      </c>
      <c r="E927" t="s">
        <v>69</v>
      </c>
      <c r="F927" t="s">
        <v>70</v>
      </c>
      <c r="G927">
        <v>359575</v>
      </c>
      <c r="H927" s="1">
        <v>43088</v>
      </c>
      <c r="I927" s="2">
        <v>2029.84</v>
      </c>
      <c r="J927" s="2"/>
      <c r="K927" s="2">
        <v>2029.84</v>
      </c>
      <c r="L927" t="s">
        <v>65</v>
      </c>
      <c r="M927" t="s">
        <v>21</v>
      </c>
      <c r="N927" t="s">
        <v>22</v>
      </c>
      <c r="O927" t="s">
        <v>48</v>
      </c>
      <c r="P927" t="s">
        <v>349</v>
      </c>
      <c r="Q927" t="s">
        <v>350</v>
      </c>
      <c r="R927" t="s">
        <v>351</v>
      </c>
      <c r="S927">
        <f t="shared" si="14"/>
        <v>2017</v>
      </c>
    </row>
    <row r="928" spans="1:19" x14ac:dyDescent="0.25">
      <c r="A928">
        <v>345</v>
      </c>
      <c r="B928">
        <v>345101</v>
      </c>
      <c r="C928">
        <v>6150</v>
      </c>
      <c r="E928" t="s">
        <v>69</v>
      </c>
      <c r="F928" t="s">
        <v>70</v>
      </c>
      <c r="G928">
        <v>359520</v>
      </c>
      <c r="H928" s="1">
        <v>43074</v>
      </c>
      <c r="I928" s="2">
        <v>1270.1199999999999</v>
      </c>
      <c r="J928" s="2"/>
      <c r="K928" s="2">
        <v>1270.1199999999999</v>
      </c>
      <c r="L928" t="s">
        <v>65</v>
      </c>
      <c r="M928" t="s">
        <v>21</v>
      </c>
      <c r="N928" t="s">
        <v>22</v>
      </c>
      <c r="O928" t="s">
        <v>48</v>
      </c>
      <c r="P928" t="s">
        <v>349</v>
      </c>
      <c r="Q928" t="s">
        <v>350</v>
      </c>
      <c r="R928" t="s">
        <v>351</v>
      </c>
      <c r="S928">
        <f t="shared" si="14"/>
        <v>2017</v>
      </c>
    </row>
    <row r="929" spans="1:19" x14ac:dyDescent="0.25">
      <c r="A929">
        <v>345</v>
      </c>
      <c r="B929">
        <v>345101</v>
      </c>
      <c r="C929">
        <v>6150</v>
      </c>
      <c r="E929" t="s">
        <v>69</v>
      </c>
      <c r="F929" t="s">
        <v>70</v>
      </c>
      <c r="G929">
        <v>359520</v>
      </c>
      <c r="H929" s="1">
        <v>43074</v>
      </c>
      <c r="I929" s="2">
        <v>2081.44</v>
      </c>
      <c r="J929" s="2"/>
      <c r="K929" s="2">
        <v>2081.44</v>
      </c>
      <c r="L929" t="s">
        <v>65</v>
      </c>
      <c r="M929" t="s">
        <v>21</v>
      </c>
      <c r="N929" t="s">
        <v>22</v>
      </c>
      <c r="O929" t="s">
        <v>48</v>
      </c>
      <c r="P929" t="s">
        <v>349</v>
      </c>
      <c r="Q929" t="s">
        <v>350</v>
      </c>
      <c r="R929" t="s">
        <v>351</v>
      </c>
      <c r="S929">
        <f t="shared" si="14"/>
        <v>2017</v>
      </c>
    </row>
    <row r="930" spans="1:19" x14ac:dyDescent="0.25">
      <c r="A930">
        <v>345</v>
      </c>
      <c r="B930">
        <v>345101</v>
      </c>
      <c r="C930">
        <v>6150</v>
      </c>
      <c r="E930" t="s">
        <v>365</v>
      </c>
      <c r="F930" t="s">
        <v>68</v>
      </c>
      <c r="G930">
        <v>359224</v>
      </c>
      <c r="H930" s="1">
        <v>43070</v>
      </c>
      <c r="I930" s="2"/>
      <c r="J930" s="2">
        <v>-2257</v>
      </c>
      <c r="K930" s="2">
        <v>-2257</v>
      </c>
      <c r="L930" t="s">
        <v>65</v>
      </c>
      <c r="M930" t="s">
        <v>21</v>
      </c>
      <c r="N930" t="s">
        <v>22</v>
      </c>
      <c r="O930" t="s">
        <v>48</v>
      </c>
      <c r="P930" t="s">
        <v>349</v>
      </c>
      <c r="Q930" t="s">
        <v>350</v>
      </c>
      <c r="R930" t="s">
        <v>351</v>
      </c>
      <c r="S930">
        <f t="shared" si="14"/>
        <v>2017</v>
      </c>
    </row>
    <row r="931" spans="1:19" x14ac:dyDescent="0.25">
      <c r="A931">
        <v>345</v>
      </c>
      <c r="B931">
        <v>345101</v>
      </c>
      <c r="C931">
        <v>6150</v>
      </c>
      <c r="E931" t="s">
        <v>365</v>
      </c>
      <c r="F931" t="s">
        <v>68</v>
      </c>
      <c r="G931">
        <v>359224</v>
      </c>
      <c r="H931" s="1">
        <v>43069</v>
      </c>
      <c r="I931" s="2">
        <v>2257</v>
      </c>
      <c r="J931" s="2"/>
      <c r="K931" s="2">
        <v>2257</v>
      </c>
      <c r="L931" t="s">
        <v>65</v>
      </c>
      <c r="M931" t="s">
        <v>21</v>
      </c>
      <c r="N931" t="s">
        <v>22</v>
      </c>
      <c r="O931" t="s">
        <v>48</v>
      </c>
      <c r="P931" t="s">
        <v>349</v>
      </c>
      <c r="Q931" t="s">
        <v>350</v>
      </c>
      <c r="R931" t="s">
        <v>351</v>
      </c>
      <c r="S931">
        <f t="shared" si="14"/>
        <v>2017</v>
      </c>
    </row>
    <row r="932" spans="1:19" x14ac:dyDescent="0.25">
      <c r="A932">
        <v>345</v>
      </c>
      <c r="B932">
        <v>345101</v>
      </c>
      <c r="C932">
        <v>6150</v>
      </c>
      <c r="E932" t="s">
        <v>69</v>
      </c>
      <c r="F932" t="s">
        <v>70</v>
      </c>
      <c r="G932">
        <v>359307</v>
      </c>
      <c r="H932" s="1">
        <v>43060</v>
      </c>
      <c r="I932" s="2">
        <v>1933.76</v>
      </c>
      <c r="J932" s="2"/>
      <c r="K932" s="2">
        <v>1933.76</v>
      </c>
      <c r="L932" t="s">
        <v>65</v>
      </c>
      <c r="M932" t="s">
        <v>21</v>
      </c>
      <c r="N932" t="s">
        <v>22</v>
      </c>
      <c r="O932" t="s">
        <v>48</v>
      </c>
      <c r="P932" t="s">
        <v>349</v>
      </c>
      <c r="Q932" t="s">
        <v>350</v>
      </c>
      <c r="R932" t="s">
        <v>351</v>
      </c>
      <c r="S932">
        <f t="shared" si="14"/>
        <v>2017</v>
      </c>
    </row>
    <row r="933" spans="1:19" x14ac:dyDescent="0.25">
      <c r="A933">
        <v>345</v>
      </c>
      <c r="B933">
        <v>345101</v>
      </c>
      <c r="C933">
        <v>6150</v>
      </c>
      <c r="E933" t="s">
        <v>69</v>
      </c>
      <c r="F933" t="s">
        <v>70</v>
      </c>
      <c r="G933">
        <v>359307</v>
      </c>
      <c r="H933" s="1">
        <v>43060</v>
      </c>
      <c r="I933" s="2">
        <v>1397.98</v>
      </c>
      <c r="J933" s="2"/>
      <c r="K933" s="2">
        <v>1397.98</v>
      </c>
      <c r="L933" t="s">
        <v>65</v>
      </c>
      <c r="M933" t="s">
        <v>21</v>
      </c>
      <c r="N933" t="s">
        <v>22</v>
      </c>
      <c r="O933" t="s">
        <v>48</v>
      </c>
      <c r="P933" t="s">
        <v>349</v>
      </c>
      <c r="Q933" t="s">
        <v>350</v>
      </c>
      <c r="R933" t="s">
        <v>351</v>
      </c>
      <c r="S933">
        <f t="shared" si="14"/>
        <v>2017</v>
      </c>
    </row>
    <row r="934" spans="1:19" x14ac:dyDescent="0.25">
      <c r="A934">
        <v>345</v>
      </c>
      <c r="B934">
        <v>345101</v>
      </c>
      <c r="C934">
        <v>6150</v>
      </c>
      <c r="E934" t="s">
        <v>69</v>
      </c>
      <c r="F934" t="s">
        <v>70</v>
      </c>
      <c r="G934">
        <v>359227</v>
      </c>
      <c r="H934" s="1">
        <v>43046</v>
      </c>
      <c r="I934" s="2">
        <v>2029.84</v>
      </c>
      <c r="J934" s="2"/>
      <c r="K934" s="2">
        <v>2029.84</v>
      </c>
      <c r="L934" t="s">
        <v>65</v>
      </c>
      <c r="M934" t="s">
        <v>21</v>
      </c>
      <c r="N934" t="s">
        <v>22</v>
      </c>
      <c r="O934" t="s">
        <v>48</v>
      </c>
      <c r="P934" t="s">
        <v>349</v>
      </c>
      <c r="Q934" t="s">
        <v>350</v>
      </c>
      <c r="R934" t="s">
        <v>351</v>
      </c>
      <c r="S934">
        <f t="shared" si="14"/>
        <v>2017</v>
      </c>
    </row>
    <row r="935" spans="1:19" x14ac:dyDescent="0.25">
      <c r="A935">
        <v>345</v>
      </c>
      <c r="B935">
        <v>345101</v>
      </c>
      <c r="C935">
        <v>6150</v>
      </c>
      <c r="E935" t="s">
        <v>69</v>
      </c>
      <c r="F935" t="s">
        <v>70</v>
      </c>
      <c r="G935">
        <v>359227</v>
      </c>
      <c r="H935" s="1">
        <v>43046</v>
      </c>
      <c r="I935" s="2">
        <v>1374.6</v>
      </c>
      <c r="J935" s="2"/>
      <c r="K935" s="2">
        <v>1374.6</v>
      </c>
      <c r="L935" t="s">
        <v>65</v>
      </c>
      <c r="M935" t="s">
        <v>21</v>
      </c>
      <c r="N935" t="s">
        <v>22</v>
      </c>
      <c r="O935" t="s">
        <v>48</v>
      </c>
      <c r="P935" t="s">
        <v>349</v>
      </c>
      <c r="Q935" t="s">
        <v>350</v>
      </c>
      <c r="R935" t="s">
        <v>351</v>
      </c>
      <c r="S935">
        <f t="shared" si="14"/>
        <v>2017</v>
      </c>
    </row>
    <row r="936" spans="1:19" x14ac:dyDescent="0.25">
      <c r="A936">
        <v>345</v>
      </c>
      <c r="B936">
        <v>345101</v>
      </c>
      <c r="C936">
        <v>6150</v>
      </c>
      <c r="E936" t="s">
        <v>366</v>
      </c>
      <c r="F936" t="s">
        <v>68</v>
      </c>
      <c r="G936">
        <v>358828</v>
      </c>
      <c r="H936" s="1">
        <v>43040</v>
      </c>
      <c r="I936" s="2"/>
      <c r="J936" s="2">
        <v>-1612</v>
      </c>
      <c r="K936" s="2">
        <v>-1612</v>
      </c>
      <c r="L936" t="s">
        <v>65</v>
      </c>
      <c r="M936" t="s">
        <v>21</v>
      </c>
      <c r="N936" t="s">
        <v>22</v>
      </c>
      <c r="O936" t="s">
        <v>48</v>
      </c>
      <c r="P936" t="s">
        <v>349</v>
      </c>
      <c r="Q936" t="s">
        <v>350</v>
      </c>
      <c r="R936" t="s">
        <v>351</v>
      </c>
      <c r="S936">
        <f t="shared" si="14"/>
        <v>2017</v>
      </c>
    </row>
    <row r="937" spans="1:19" x14ac:dyDescent="0.25">
      <c r="A937">
        <v>345</v>
      </c>
      <c r="B937">
        <v>345101</v>
      </c>
      <c r="C937">
        <v>6150</v>
      </c>
      <c r="E937" t="s">
        <v>366</v>
      </c>
      <c r="F937" t="s">
        <v>68</v>
      </c>
      <c r="G937">
        <v>358828</v>
      </c>
      <c r="H937" s="1">
        <v>43039</v>
      </c>
      <c r="I937" s="2">
        <v>1612</v>
      </c>
      <c r="J937" s="2"/>
      <c r="K937" s="2">
        <v>1612</v>
      </c>
      <c r="L937" t="s">
        <v>65</v>
      </c>
      <c r="M937" t="s">
        <v>21</v>
      </c>
      <c r="N937" t="s">
        <v>22</v>
      </c>
      <c r="O937" t="s">
        <v>48</v>
      </c>
      <c r="P937" t="s">
        <v>349</v>
      </c>
      <c r="Q937" t="s">
        <v>350</v>
      </c>
      <c r="R937" t="s">
        <v>351</v>
      </c>
      <c r="S937">
        <f t="shared" si="14"/>
        <v>2017</v>
      </c>
    </row>
    <row r="938" spans="1:19" x14ac:dyDescent="0.25">
      <c r="A938">
        <v>345</v>
      </c>
      <c r="B938">
        <v>345101</v>
      </c>
      <c r="C938">
        <v>6150</v>
      </c>
      <c r="E938" t="s">
        <v>69</v>
      </c>
      <c r="F938" t="s">
        <v>70</v>
      </c>
      <c r="G938">
        <v>358975</v>
      </c>
      <c r="H938" s="1">
        <v>43032</v>
      </c>
      <c r="I938" s="2">
        <v>1506.93</v>
      </c>
      <c r="J938" s="2"/>
      <c r="K938" s="2">
        <v>1506.93</v>
      </c>
      <c r="L938" t="s">
        <v>65</v>
      </c>
      <c r="M938" t="s">
        <v>21</v>
      </c>
      <c r="N938" t="s">
        <v>22</v>
      </c>
      <c r="O938" t="s">
        <v>48</v>
      </c>
      <c r="P938" t="s">
        <v>349</v>
      </c>
      <c r="Q938" t="s">
        <v>350</v>
      </c>
      <c r="R938" t="s">
        <v>351</v>
      </c>
      <c r="S938">
        <f t="shared" si="14"/>
        <v>2017</v>
      </c>
    </row>
    <row r="939" spans="1:19" x14ac:dyDescent="0.25">
      <c r="A939">
        <v>345</v>
      </c>
      <c r="B939">
        <v>345101</v>
      </c>
      <c r="C939">
        <v>6150</v>
      </c>
      <c r="E939" t="s">
        <v>69</v>
      </c>
      <c r="F939" t="s">
        <v>70</v>
      </c>
      <c r="G939">
        <v>358975</v>
      </c>
      <c r="H939" s="1">
        <v>43032</v>
      </c>
      <c r="I939" s="2">
        <v>1836.96</v>
      </c>
      <c r="J939" s="2"/>
      <c r="K939" s="2">
        <v>1836.96</v>
      </c>
      <c r="L939" t="s">
        <v>65</v>
      </c>
      <c r="M939" t="s">
        <v>21</v>
      </c>
      <c r="N939" t="s">
        <v>22</v>
      </c>
      <c r="O939" t="s">
        <v>48</v>
      </c>
      <c r="P939" t="s">
        <v>349</v>
      </c>
      <c r="Q939" t="s">
        <v>350</v>
      </c>
      <c r="R939" t="s">
        <v>351</v>
      </c>
      <c r="S939">
        <f t="shared" si="14"/>
        <v>2017</v>
      </c>
    </row>
    <row r="940" spans="1:19" x14ac:dyDescent="0.25">
      <c r="A940">
        <v>345</v>
      </c>
      <c r="B940">
        <v>345101</v>
      </c>
      <c r="C940">
        <v>6150</v>
      </c>
      <c r="E940" t="s">
        <v>69</v>
      </c>
      <c r="F940" t="s">
        <v>70</v>
      </c>
      <c r="G940">
        <v>358960</v>
      </c>
      <c r="H940" s="1">
        <v>43018</v>
      </c>
      <c r="I940" s="2">
        <v>1875.04</v>
      </c>
      <c r="J940" s="2"/>
      <c r="K940" s="2">
        <v>1875.04</v>
      </c>
      <c r="L940" t="s">
        <v>65</v>
      </c>
      <c r="M940" t="s">
        <v>21</v>
      </c>
      <c r="N940" t="s">
        <v>22</v>
      </c>
      <c r="O940" t="s">
        <v>48</v>
      </c>
      <c r="P940" t="s">
        <v>349</v>
      </c>
      <c r="Q940" t="s">
        <v>350</v>
      </c>
      <c r="R940" t="s">
        <v>351</v>
      </c>
      <c r="S940">
        <f t="shared" si="14"/>
        <v>2017</v>
      </c>
    </row>
    <row r="941" spans="1:19" x14ac:dyDescent="0.25">
      <c r="A941">
        <v>345</v>
      </c>
      <c r="B941">
        <v>345101</v>
      </c>
      <c r="C941">
        <v>6150</v>
      </c>
      <c r="E941" t="s">
        <v>69</v>
      </c>
      <c r="F941" t="s">
        <v>70</v>
      </c>
      <c r="G941">
        <v>358960</v>
      </c>
      <c r="H941" s="1">
        <v>43018</v>
      </c>
      <c r="I941" s="2">
        <v>1308.43</v>
      </c>
      <c r="J941" s="2"/>
      <c r="K941" s="2">
        <v>1308.43</v>
      </c>
      <c r="L941" t="s">
        <v>65</v>
      </c>
      <c r="M941" t="s">
        <v>21</v>
      </c>
      <c r="N941" t="s">
        <v>22</v>
      </c>
      <c r="O941" t="s">
        <v>48</v>
      </c>
      <c r="P941" t="s">
        <v>349</v>
      </c>
      <c r="Q941" t="s">
        <v>350</v>
      </c>
      <c r="R941" t="s">
        <v>351</v>
      </c>
      <c r="S941">
        <f t="shared" si="14"/>
        <v>2017</v>
      </c>
    </row>
    <row r="942" spans="1:19" x14ac:dyDescent="0.25">
      <c r="A942">
        <v>345</v>
      </c>
      <c r="B942">
        <v>345101</v>
      </c>
      <c r="C942">
        <v>6150</v>
      </c>
      <c r="E942" t="s">
        <v>367</v>
      </c>
      <c r="F942" t="s">
        <v>68</v>
      </c>
      <c r="G942">
        <v>358550</v>
      </c>
      <c r="H942" s="1">
        <v>43009</v>
      </c>
      <c r="I942" s="2"/>
      <c r="J942" s="2">
        <v>-967</v>
      </c>
      <c r="K942" s="2">
        <v>-967</v>
      </c>
      <c r="L942" t="s">
        <v>65</v>
      </c>
      <c r="M942" t="s">
        <v>21</v>
      </c>
      <c r="N942" t="s">
        <v>22</v>
      </c>
      <c r="O942" t="s">
        <v>48</v>
      </c>
      <c r="P942" t="s">
        <v>349</v>
      </c>
      <c r="Q942" t="s">
        <v>350</v>
      </c>
      <c r="R942" t="s">
        <v>351</v>
      </c>
      <c r="S942">
        <f t="shared" si="14"/>
        <v>2017</v>
      </c>
    </row>
    <row r="943" spans="1:19" x14ac:dyDescent="0.25">
      <c r="A943">
        <v>345</v>
      </c>
      <c r="B943">
        <v>345101</v>
      </c>
      <c r="C943">
        <v>6150</v>
      </c>
      <c r="E943" t="s">
        <v>367</v>
      </c>
      <c r="F943" t="s">
        <v>68</v>
      </c>
      <c r="G943">
        <v>358550</v>
      </c>
      <c r="H943" s="1">
        <v>43008</v>
      </c>
      <c r="I943" s="2">
        <v>967</v>
      </c>
      <c r="J943" s="2"/>
      <c r="K943" s="2">
        <v>967</v>
      </c>
      <c r="L943" t="s">
        <v>65</v>
      </c>
      <c r="M943" t="s">
        <v>21</v>
      </c>
      <c r="N943" t="s">
        <v>22</v>
      </c>
      <c r="O943" t="s">
        <v>48</v>
      </c>
      <c r="P943" t="s">
        <v>349</v>
      </c>
      <c r="Q943" t="s">
        <v>350</v>
      </c>
      <c r="R943" t="s">
        <v>351</v>
      </c>
      <c r="S943">
        <f t="shared" si="14"/>
        <v>2017</v>
      </c>
    </row>
    <row r="944" spans="1:19" x14ac:dyDescent="0.25">
      <c r="A944">
        <v>345</v>
      </c>
      <c r="B944">
        <v>345101</v>
      </c>
      <c r="C944">
        <v>6150</v>
      </c>
      <c r="E944" t="s">
        <v>69</v>
      </c>
      <c r="F944" t="s">
        <v>70</v>
      </c>
      <c r="G944">
        <v>358626</v>
      </c>
      <c r="H944" s="1">
        <v>43004</v>
      </c>
      <c r="I944" s="2">
        <v>1875.04</v>
      </c>
      <c r="J944" s="2"/>
      <c r="K944" s="2">
        <v>1875.04</v>
      </c>
      <c r="L944" t="s">
        <v>65</v>
      </c>
      <c r="M944" t="s">
        <v>21</v>
      </c>
      <c r="N944" t="s">
        <v>22</v>
      </c>
      <c r="O944" t="s">
        <v>48</v>
      </c>
      <c r="P944" t="s">
        <v>349</v>
      </c>
      <c r="Q944" t="s">
        <v>350</v>
      </c>
      <c r="R944" t="s">
        <v>351</v>
      </c>
      <c r="S944">
        <f t="shared" si="14"/>
        <v>2017</v>
      </c>
    </row>
    <row r="945" spans="1:19" x14ac:dyDescent="0.25">
      <c r="A945">
        <v>345</v>
      </c>
      <c r="B945">
        <v>345101</v>
      </c>
      <c r="C945">
        <v>6150</v>
      </c>
      <c r="E945" t="s">
        <v>69</v>
      </c>
      <c r="F945" t="s">
        <v>70</v>
      </c>
      <c r="G945">
        <v>358626</v>
      </c>
      <c r="H945" s="1">
        <v>43004</v>
      </c>
      <c r="I945" s="2">
        <v>1297.98</v>
      </c>
      <c r="J945" s="2"/>
      <c r="K945" s="2">
        <v>1297.98</v>
      </c>
      <c r="L945" t="s">
        <v>65</v>
      </c>
      <c r="M945" t="s">
        <v>21</v>
      </c>
      <c r="N945" t="s">
        <v>22</v>
      </c>
      <c r="O945" t="s">
        <v>48</v>
      </c>
      <c r="P945" t="s">
        <v>349</v>
      </c>
      <c r="Q945" t="s">
        <v>350</v>
      </c>
      <c r="R945" t="s">
        <v>351</v>
      </c>
      <c r="S945">
        <f t="shared" si="14"/>
        <v>2017</v>
      </c>
    </row>
    <row r="946" spans="1:19" x14ac:dyDescent="0.25">
      <c r="A946">
        <v>345</v>
      </c>
      <c r="B946">
        <v>345101</v>
      </c>
      <c r="C946">
        <v>6150</v>
      </c>
      <c r="E946" t="s">
        <v>69</v>
      </c>
      <c r="F946" t="s">
        <v>70</v>
      </c>
      <c r="G946">
        <v>358531</v>
      </c>
      <c r="H946" s="1">
        <v>42990</v>
      </c>
      <c r="I946" s="2">
        <v>1895.68</v>
      </c>
      <c r="J946" s="2"/>
      <c r="K946" s="2">
        <v>1895.68</v>
      </c>
      <c r="L946" t="s">
        <v>65</v>
      </c>
      <c r="M946" t="s">
        <v>21</v>
      </c>
      <c r="N946" t="s">
        <v>22</v>
      </c>
      <c r="O946" t="s">
        <v>48</v>
      </c>
      <c r="P946" t="s">
        <v>349</v>
      </c>
      <c r="Q946" t="s">
        <v>350</v>
      </c>
      <c r="R946" t="s">
        <v>351</v>
      </c>
      <c r="S946">
        <f t="shared" si="14"/>
        <v>2017</v>
      </c>
    </row>
    <row r="947" spans="1:19" x14ac:dyDescent="0.25">
      <c r="A947">
        <v>345</v>
      </c>
      <c r="B947">
        <v>345101</v>
      </c>
      <c r="C947">
        <v>6150</v>
      </c>
      <c r="E947" t="s">
        <v>69</v>
      </c>
      <c r="F947" t="s">
        <v>70</v>
      </c>
      <c r="G947">
        <v>358531</v>
      </c>
      <c r="H947" s="1">
        <v>42990</v>
      </c>
      <c r="I947" s="2">
        <v>1270.1199999999999</v>
      </c>
      <c r="J947" s="2"/>
      <c r="K947" s="2">
        <v>1270.1199999999999</v>
      </c>
      <c r="L947" t="s">
        <v>65</v>
      </c>
      <c r="M947" t="s">
        <v>21</v>
      </c>
      <c r="N947" t="s">
        <v>22</v>
      </c>
      <c r="O947" t="s">
        <v>48</v>
      </c>
      <c r="P947" t="s">
        <v>349</v>
      </c>
      <c r="Q947" t="s">
        <v>350</v>
      </c>
      <c r="R947" t="s">
        <v>351</v>
      </c>
      <c r="S947">
        <f t="shared" si="14"/>
        <v>2017</v>
      </c>
    </row>
    <row r="948" spans="1:19" x14ac:dyDescent="0.25">
      <c r="A948">
        <v>345</v>
      </c>
      <c r="B948">
        <v>345101</v>
      </c>
      <c r="C948">
        <v>6150</v>
      </c>
      <c r="E948" t="s">
        <v>368</v>
      </c>
      <c r="F948" t="s">
        <v>68</v>
      </c>
      <c r="G948">
        <v>358307</v>
      </c>
      <c r="H948" s="1">
        <v>42979</v>
      </c>
      <c r="I948" s="2"/>
      <c r="J948" s="2">
        <v>-645</v>
      </c>
      <c r="K948" s="2">
        <v>-645</v>
      </c>
      <c r="L948" t="s">
        <v>65</v>
      </c>
      <c r="M948" t="s">
        <v>21</v>
      </c>
      <c r="N948" t="s">
        <v>22</v>
      </c>
      <c r="O948" t="s">
        <v>48</v>
      </c>
      <c r="P948" t="s">
        <v>349</v>
      </c>
      <c r="Q948" t="s">
        <v>350</v>
      </c>
      <c r="R948" t="s">
        <v>351</v>
      </c>
      <c r="S948">
        <f t="shared" si="14"/>
        <v>2017</v>
      </c>
    </row>
    <row r="949" spans="1:19" x14ac:dyDescent="0.25">
      <c r="A949">
        <v>345</v>
      </c>
      <c r="B949">
        <v>345101</v>
      </c>
      <c r="C949">
        <v>6150</v>
      </c>
      <c r="E949" t="s">
        <v>368</v>
      </c>
      <c r="F949" t="s">
        <v>68</v>
      </c>
      <c r="G949">
        <v>358307</v>
      </c>
      <c r="H949" s="1">
        <v>42978</v>
      </c>
      <c r="I949" s="2">
        <v>645</v>
      </c>
      <c r="J949" s="2"/>
      <c r="K949" s="2">
        <v>645</v>
      </c>
      <c r="L949" t="s">
        <v>65</v>
      </c>
      <c r="M949" t="s">
        <v>21</v>
      </c>
      <c r="N949" t="s">
        <v>22</v>
      </c>
      <c r="O949" t="s">
        <v>48</v>
      </c>
      <c r="P949" t="s">
        <v>349</v>
      </c>
      <c r="Q949" t="s">
        <v>350</v>
      </c>
      <c r="R949" t="s">
        <v>351</v>
      </c>
      <c r="S949">
        <f t="shared" si="14"/>
        <v>2017</v>
      </c>
    </row>
    <row r="950" spans="1:19" x14ac:dyDescent="0.25">
      <c r="A950">
        <v>345</v>
      </c>
      <c r="B950">
        <v>345101</v>
      </c>
      <c r="C950">
        <v>6150</v>
      </c>
      <c r="E950" t="s">
        <v>69</v>
      </c>
      <c r="F950" t="s">
        <v>70</v>
      </c>
      <c r="G950">
        <v>358343</v>
      </c>
      <c r="H950" s="1">
        <v>42976</v>
      </c>
      <c r="I950" s="2">
        <v>1875.04</v>
      </c>
      <c r="J950" s="2"/>
      <c r="K950" s="2">
        <v>1875.04</v>
      </c>
      <c r="L950" t="s">
        <v>65</v>
      </c>
      <c r="M950" t="s">
        <v>21</v>
      </c>
      <c r="N950" t="s">
        <v>22</v>
      </c>
      <c r="O950" t="s">
        <v>48</v>
      </c>
      <c r="P950" t="s">
        <v>349</v>
      </c>
      <c r="Q950" t="s">
        <v>350</v>
      </c>
      <c r="R950" t="s">
        <v>351</v>
      </c>
      <c r="S950">
        <f t="shared" si="14"/>
        <v>2017</v>
      </c>
    </row>
    <row r="951" spans="1:19" x14ac:dyDescent="0.25">
      <c r="A951">
        <v>345</v>
      </c>
      <c r="B951">
        <v>345101</v>
      </c>
      <c r="C951">
        <v>6150</v>
      </c>
      <c r="E951" t="s">
        <v>69</v>
      </c>
      <c r="F951" t="s">
        <v>70</v>
      </c>
      <c r="G951">
        <v>358343</v>
      </c>
      <c r="H951" s="1">
        <v>42976</v>
      </c>
      <c r="I951" s="2">
        <v>1318.88</v>
      </c>
      <c r="J951" s="2"/>
      <c r="K951" s="2">
        <v>1318.88</v>
      </c>
      <c r="L951" t="s">
        <v>65</v>
      </c>
      <c r="M951" t="s">
        <v>21</v>
      </c>
      <c r="N951" t="s">
        <v>22</v>
      </c>
      <c r="O951" t="s">
        <v>48</v>
      </c>
      <c r="P951" t="s">
        <v>349</v>
      </c>
      <c r="Q951" t="s">
        <v>350</v>
      </c>
      <c r="R951" t="s">
        <v>351</v>
      </c>
      <c r="S951">
        <f t="shared" si="14"/>
        <v>2017</v>
      </c>
    </row>
    <row r="952" spans="1:19" x14ac:dyDescent="0.25">
      <c r="A952">
        <v>345</v>
      </c>
      <c r="B952">
        <v>345101</v>
      </c>
      <c r="C952">
        <v>6150</v>
      </c>
      <c r="E952" t="s">
        <v>66</v>
      </c>
      <c r="F952" t="s">
        <v>64</v>
      </c>
      <c r="G952">
        <v>358252</v>
      </c>
      <c r="H952" s="1">
        <v>42962</v>
      </c>
      <c r="I952" s="2">
        <v>81.42</v>
      </c>
      <c r="J952" s="2"/>
      <c r="K952" s="2">
        <v>81.42</v>
      </c>
      <c r="L952" t="s">
        <v>65</v>
      </c>
      <c r="M952" t="s">
        <v>21</v>
      </c>
      <c r="N952" t="s">
        <v>22</v>
      </c>
      <c r="O952" t="s">
        <v>48</v>
      </c>
      <c r="P952" t="s">
        <v>349</v>
      </c>
      <c r="Q952" t="s">
        <v>350</v>
      </c>
      <c r="R952" t="s">
        <v>351</v>
      </c>
      <c r="S952">
        <f t="shared" si="14"/>
        <v>2017</v>
      </c>
    </row>
    <row r="953" spans="1:19" x14ac:dyDescent="0.25">
      <c r="A953">
        <v>345</v>
      </c>
      <c r="B953">
        <v>345101</v>
      </c>
      <c r="C953">
        <v>6150</v>
      </c>
      <c r="E953" t="s">
        <v>66</v>
      </c>
      <c r="F953" t="s">
        <v>64</v>
      </c>
      <c r="G953">
        <v>358252</v>
      </c>
      <c r="H953" s="1">
        <v>42962</v>
      </c>
      <c r="I953" s="2">
        <v>81.42</v>
      </c>
      <c r="J953" s="2"/>
      <c r="K953" s="2">
        <v>81.42</v>
      </c>
      <c r="L953" t="s">
        <v>65</v>
      </c>
      <c r="M953" t="s">
        <v>21</v>
      </c>
      <c r="N953" t="s">
        <v>22</v>
      </c>
      <c r="O953" t="s">
        <v>48</v>
      </c>
      <c r="P953" t="s">
        <v>349</v>
      </c>
      <c r="Q953" t="s">
        <v>350</v>
      </c>
      <c r="R953" t="s">
        <v>351</v>
      </c>
      <c r="S953">
        <f t="shared" si="14"/>
        <v>2017</v>
      </c>
    </row>
    <row r="954" spans="1:19" x14ac:dyDescent="0.25">
      <c r="A954">
        <v>345</v>
      </c>
      <c r="B954">
        <v>345101</v>
      </c>
      <c r="C954">
        <v>6150</v>
      </c>
      <c r="E954" t="s">
        <v>66</v>
      </c>
      <c r="F954" t="s">
        <v>71</v>
      </c>
      <c r="G954">
        <v>358253</v>
      </c>
      <c r="H954" s="1">
        <v>42962</v>
      </c>
      <c r="I954" s="2"/>
      <c r="J954" s="2">
        <v>-162.84</v>
      </c>
      <c r="K954" s="2">
        <v>-162.84</v>
      </c>
      <c r="L954" t="s">
        <v>65</v>
      </c>
      <c r="M954" t="s">
        <v>21</v>
      </c>
      <c r="N954" t="s">
        <v>22</v>
      </c>
      <c r="O954" t="s">
        <v>48</v>
      </c>
      <c r="P954" t="s">
        <v>349</v>
      </c>
      <c r="Q954" t="s">
        <v>350</v>
      </c>
      <c r="R954" t="s">
        <v>351</v>
      </c>
      <c r="S954">
        <f t="shared" si="14"/>
        <v>2017</v>
      </c>
    </row>
    <row r="955" spans="1:19" x14ac:dyDescent="0.25">
      <c r="A955">
        <v>345</v>
      </c>
      <c r="B955">
        <v>345101</v>
      </c>
      <c r="C955">
        <v>6150</v>
      </c>
      <c r="E955" t="s">
        <v>69</v>
      </c>
      <c r="F955" t="s">
        <v>70</v>
      </c>
      <c r="G955">
        <v>358251</v>
      </c>
      <c r="H955" s="1">
        <v>42962</v>
      </c>
      <c r="I955" s="2">
        <v>1339.77</v>
      </c>
      <c r="J955" s="2"/>
      <c r="K955" s="2">
        <v>1339.77</v>
      </c>
      <c r="L955" t="s">
        <v>65</v>
      </c>
      <c r="M955" t="s">
        <v>21</v>
      </c>
      <c r="N955" t="s">
        <v>22</v>
      </c>
      <c r="O955" t="s">
        <v>48</v>
      </c>
      <c r="P955" t="s">
        <v>349</v>
      </c>
      <c r="Q955" t="s">
        <v>350</v>
      </c>
      <c r="R955" t="s">
        <v>351</v>
      </c>
      <c r="S955">
        <f t="shared" si="14"/>
        <v>2017</v>
      </c>
    </row>
    <row r="956" spans="1:19" x14ac:dyDescent="0.25">
      <c r="A956">
        <v>345</v>
      </c>
      <c r="B956">
        <v>345101</v>
      </c>
      <c r="C956">
        <v>6150</v>
      </c>
      <c r="E956" t="s">
        <v>69</v>
      </c>
      <c r="F956" t="s">
        <v>70</v>
      </c>
      <c r="G956">
        <v>358251</v>
      </c>
      <c r="H956" s="1">
        <v>42962</v>
      </c>
      <c r="I956" s="2">
        <v>1967.92</v>
      </c>
      <c r="J956" s="2"/>
      <c r="K956" s="2">
        <v>1967.92</v>
      </c>
      <c r="L956" t="s">
        <v>65</v>
      </c>
      <c r="M956" t="s">
        <v>21</v>
      </c>
      <c r="N956" t="s">
        <v>22</v>
      </c>
      <c r="O956" t="s">
        <v>48</v>
      </c>
      <c r="P956" t="s">
        <v>349</v>
      </c>
      <c r="Q956" t="s">
        <v>350</v>
      </c>
      <c r="R956" t="s">
        <v>351</v>
      </c>
      <c r="S956">
        <f t="shared" si="14"/>
        <v>2017</v>
      </c>
    </row>
    <row r="957" spans="1:19" x14ac:dyDescent="0.25">
      <c r="A957">
        <v>345</v>
      </c>
      <c r="B957">
        <v>345101</v>
      </c>
      <c r="C957">
        <v>6150</v>
      </c>
      <c r="E957" t="s">
        <v>369</v>
      </c>
      <c r="F957" t="s">
        <v>68</v>
      </c>
      <c r="G957">
        <v>357949</v>
      </c>
      <c r="H957" s="1">
        <v>42948</v>
      </c>
      <c r="I957" s="2"/>
      <c r="J957" s="2">
        <v>-2902</v>
      </c>
      <c r="K957" s="2">
        <v>-2902</v>
      </c>
      <c r="L957" t="s">
        <v>65</v>
      </c>
      <c r="M957" t="s">
        <v>21</v>
      </c>
      <c r="N957" t="s">
        <v>22</v>
      </c>
      <c r="O957" t="s">
        <v>48</v>
      </c>
      <c r="P957" t="s">
        <v>349</v>
      </c>
      <c r="Q957" t="s">
        <v>350</v>
      </c>
      <c r="R957" t="s">
        <v>351</v>
      </c>
      <c r="S957">
        <f t="shared" si="14"/>
        <v>2017</v>
      </c>
    </row>
    <row r="958" spans="1:19" x14ac:dyDescent="0.25">
      <c r="A958">
        <v>345</v>
      </c>
      <c r="B958">
        <v>345101</v>
      </c>
      <c r="C958">
        <v>6150</v>
      </c>
      <c r="E958" t="s">
        <v>69</v>
      </c>
      <c r="F958" t="s">
        <v>70</v>
      </c>
      <c r="G958">
        <v>358191</v>
      </c>
      <c r="H958" s="1">
        <v>42948</v>
      </c>
      <c r="I958" s="2">
        <v>1967.92</v>
      </c>
      <c r="J958" s="2"/>
      <c r="K958" s="2">
        <v>1967.92</v>
      </c>
      <c r="L958" t="s">
        <v>65</v>
      </c>
      <c r="M958" t="s">
        <v>21</v>
      </c>
      <c r="N958" t="s">
        <v>22</v>
      </c>
      <c r="O958" t="s">
        <v>48</v>
      </c>
      <c r="P958" t="s">
        <v>349</v>
      </c>
      <c r="Q958" t="s">
        <v>350</v>
      </c>
      <c r="R958" t="s">
        <v>351</v>
      </c>
      <c r="S958">
        <f t="shared" si="14"/>
        <v>2017</v>
      </c>
    </row>
    <row r="959" spans="1:19" x14ac:dyDescent="0.25">
      <c r="A959">
        <v>345</v>
      </c>
      <c r="B959">
        <v>345101</v>
      </c>
      <c r="C959">
        <v>6150</v>
      </c>
      <c r="E959" t="s">
        <v>69</v>
      </c>
      <c r="F959" t="s">
        <v>70</v>
      </c>
      <c r="G959">
        <v>358191</v>
      </c>
      <c r="H959" s="1">
        <v>42948</v>
      </c>
      <c r="I959" s="2">
        <v>1318.88</v>
      </c>
      <c r="J959" s="2"/>
      <c r="K959" s="2">
        <v>1318.88</v>
      </c>
      <c r="L959" t="s">
        <v>65</v>
      </c>
      <c r="M959" t="s">
        <v>21</v>
      </c>
      <c r="N959" t="s">
        <v>22</v>
      </c>
      <c r="O959" t="s">
        <v>48</v>
      </c>
      <c r="P959" t="s">
        <v>349</v>
      </c>
      <c r="Q959" t="s">
        <v>350</v>
      </c>
      <c r="R959" t="s">
        <v>351</v>
      </c>
      <c r="S959">
        <f t="shared" si="14"/>
        <v>2017</v>
      </c>
    </row>
    <row r="960" spans="1:19" x14ac:dyDescent="0.25">
      <c r="A960">
        <v>345</v>
      </c>
      <c r="B960">
        <v>345101</v>
      </c>
      <c r="C960">
        <v>6150</v>
      </c>
      <c r="E960" t="s">
        <v>369</v>
      </c>
      <c r="F960" t="s">
        <v>68</v>
      </c>
      <c r="G960">
        <v>357949</v>
      </c>
      <c r="H960" s="1">
        <v>42947</v>
      </c>
      <c r="I960" s="2">
        <v>2902</v>
      </c>
      <c r="J960" s="2"/>
      <c r="K960" s="2">
        <v>2902</v>
      </c>
      <c r="L960" t="s">
        <v>65</v>
      </c>
      <c r="M960" t="s">
        <v>21</v>
      </c>
      <c r="N960" t="s">
        <v>22</v>
      </c>
      <c r="O960" t="s">
        <v>48</v>
      </c>
      <c r="P960" t="s">
        <v>349</v>
      </c>
      <c r="Q960" t="s">
        <v>350</v>
      </c>
      <c r="R960" t="s">
        <v>351</v>
      </c>
      <c r="S960">
        <f t="shared" si="14"/>
        <v>2017</v>
      </c>
    </row>
    <row r="961" spans="1:19" x14ac:dyDescent="0.25">
      <c r="A961">
        <v>345</v>
      </c>
      <c r="B961">
        <v>345101</v>
      </c>
      <c r="C961">
        <v>6150</v>
      </c>
      <c r="E961" t="s">
        <v>69</v>
      </c>
      <c r="F961" t="s">
        <v>70</v>
      </c>
      <c r="G961">
        <v>358001</v>
      </c>
      <c r="H961" s="1">
        <v>42947</v>
      </c>
      <c r="I961" s="2">
        <v>269.07</v>
      </c>
      <c r="J961" s="2"/>
      <c r="K961" s="2">
        <v>269.07</v>
      </c>
      <c r="L961" t="s">
        <v>65</v>
      </c>
      <c r="M961" t="s">
        <v>21</v>
      </c>
      <c r="N961" t="s">
        <v>22</v>
      </c>
      <c r="O961" t="s">
        <v>48</v>
      </c>
      <c r="P961" t="s">
        <v>349</v>
      </c>
      <c r="Q961" t="s">
        <v>350</v>
      </c>
      <c r="R961" t="s">
        <v>351</v>
      </c>
      <c r="S961">
        <f t="shared" si="14"/>
        <v>2017</v>
      </c>
    </row>
    <row r="962" spans="1:19" x14ac:dyDescent="0.25">
      <c r="A962">
        <v>345</v>
      </c>
      <c r="B962">
        <v>345101</v>
      </c>
      <c r="C962">
        <v>6150</v>
      </c>
      <c r="E962" t="s">
        <v>66</v>
      </c>
      <c r="F962" t="s">
        <v>71</v>
      </c>
      <c r="G962">
        <v>358005</v>
      </c>
      <c r="H962" s="1">
        <v>42934</v>
      </c>
      <c r="I962" s="2"/>
      <c r="J962" s="2">
        <v>-244.26</v>
      </c>
      <c r="K962" s="2">
        <v>-244.26</v>
      </c>
      <c r="L962" t="s">
        <v>65</v>
      </c>
      <c r="M962" t="s">
        <v>21</v>
      </c>
      <c r="N962" t="s">
        <v>22</v>
      </c>
      <c r="O962" t="s">
        <v>48</v>
      </c>
      <c r="P962" t="s">
        <v>349</v>
      </c>
      <c r="Q962" t="s">
        <v>350</v>
      </c>
      <c r="R962" t="s">
        <v>351</v>
      </c>
      <c r="S962">
        <f t="shared" si="14"/>
        <v>2017</v>
      </c>
    </row>
    <row r="963" spans="1:19" x14ac:dyDescent="0.25">
      <c r="A963">
        <v>345</v>
      </c>
      <c r="B963">
        <v>345101</v>
      </c>
      <c r="C963">
        <v>6150</v>
      </c>
      <c r="E963" t="s">
        <v>69</v>
      </c>
      <c r="F963" t="s">
        <v>70</v>
      </c>
      <c r="G963">
        <v>357998</v>
      </c>
      <c r="H963" s="1">
        <v>42934</v>
      </c>
      <c r="I963" s="2">
        <v>1506.95</v>
      </c>
      <c r="J963" s="2"/>
      <c r="K963" s="2">
        <v>1506.95</v>
      </c>
      <c r="L963" t="s">
        <v>65</v>
      </c>
      <c r="M963" t="s">
        <v>21</v>
      </c>
      <c r="N963" t="s">
        <v>22</v>
      </c>
      <c r="O963" t="s">
        <v>48</v>
      </c>
      <c r="P963" t="s">
        <v>349</v>
      </c>
      <c r="Q963" t="s">
        <v>350</v>
      </c>
      <c r="R963" t="s">
        <v>351</v>
      </c>
      <c r="S963">
        <f t="shared" ref="S963:S1026" si="15">YEAR(H963)</f>
        <v>2017</v>
      </c>
    </row>
    <row r="964" spans="1:19" x14ac:dyDescent="0.25">
      <c r="A964">
        <v>345</v>
      </c>
      <c r="B964">
        <v>345101</v>
      </c>
      <c r="C964">
        <v>6150</v>
      </c>
      <c r="E964" t="s">
        <v>69</v>
      </c>
      <c r="F964" t="s">
        <v>70</v>
      </c>
      <c r="G964">
        <v>357998</v>
      </c>
      <c r="H964" s="1">
        <v>42934</v>
      </c>
      <c r="I964" s="2">
        <v>1921.48</v>
      </c>
      <c r="J964" s="2"/>
      <c r="K964" s="2">
        <v>1921.48</v>
      </c>
      <c r="L964" t="s">
        <v>65</v>
      </c>
      <c r="M964" t="s">
        <v>21</v>
      </c>
      <c r="N964" t="s">
        <v>22</v>
      </c>
      <c r="O964" t="s">
        <v>48</v>
      </c>
      <c r="P964" t="s">
        <v>349</v>
      </c>
      <c r="Q964" t="s">
        <v>350</v>
      </c>
      <c r="R964" t="s">
        <v>351</v>
      </c>
      <c r="S964">
        <f t="shared" si="15"/>
        <v>2017</v>
      </c>
    </row>
    <row r="965" spans="1:19" x14ac:dyDescent="0.25">
      <c r="A965">
        <v>345</v>
      </c>
      <c r="B965">
        <v>345101</v>
      </c>
      <c r="C965">
        <v>6150</v>
      </c>
      <c r="E965" t="s">
        <v>66</v>
      </c>
      <c r="F965" t="s">
        <v>71</v>
      </c>
      <c r="G965">
        <v>358005</v>
      </c>
      <c r="H965" s="1">
        <v>42934</v>
      </c>
      <c r="I965" s="2"/>
      <c r="J965" s="2">
        <v>-671.72</v>
      </c>
      <c r="K965" s="2">
        <v>-671.72</v>
      </c>
      <c r="L965" t="s">
        <v>65</v>
      </c>
      <c r="M965" t="s">
        <v>21</v>
      </c>
      <c r="N965" t="s">
        <v>22</v>
      </c>
      <c r="O965" t="s">
        <v>48</v>
      </c>
      <c r="P965" t="s">
        <v>349</v>
      </c>
      <c r="Q965" t="s">
        <v>350</v>
      </c>
      <c r="R965" t="s">
        <v>351</v>
      </c>
      <c r="S965">
        <f t="shared" si="15"/>
        <v>2017</v>
      </c>
    </row>
    <row r="966" spans="1:19" x14ac:dyDescent="0.25">
      <c r="A966">
        <v>345</v>
      </c>
      <c r="B966">
        <v>345101</v>
      </c>
      <c r="C966">
        <v>6150</v>
      </c>
      <c r="E966" t="s">
        <v>66</v>
      </c>
      <c r="F966" t="s">
        <v>64</v>
      </c>
      <c r="G966">
        <v>358004</v>
      </c>
      <c r="H966" s="1">
        <v>42934</v>
      </c>
      <c r="I966" s="2">
        <v>244.26</v>
      </c>
      <c r="J966" s="2"/>
      <c r="K966" s="2">
        <v>244.26</v>
      </c>
      <c r="L966" t="s">
        <v>65</v>
      </c>
      <c r="M966" t="s">
        <v>21</v>
      </c>
      <c r="N966" t="s">
        <v>22</v>
      </c>
      <c r="O966" t="s">
        <v>48</v>
      </c>
      <c r="P966" t="s">
        <v>349</v>
      </c>
      <c r="Q966" t="s">
        <v>350</v>
      </c>
      <c r="R966" t="s">
        <v>351</v>
      </c>
      <c r="S966">
        <f t="shared" si="15"/>
        <v>2017</v>
      </c>
    </row>
    <row r="967" spans="1:19" x14ac:dyDescent="0.25">
      <c r="A967">
        <v>345</v>
      </c>
      <c r="B967">
        <v>345101</v>
      </c>
      <c r="C967">
        <v>6150</v>
      </c>
      <c r="E967" t="s">
        <v>66</v>
      </c>
      <c r="F967" t="s">
        <v>64</v>
      </c>
      <c r="G967">
        <v>358004</v>
      </c>
      <c r="H967" s="1">
        <v>42934</v>
      </c>
      <c r="I967" s="2">
        <v>346.04</v>
      </c>
      <c r="J967" s="2"/>
      <c r="K967" s="2">
        <v>346.04</v>
      </c>
      <c r="L967" t="s">
        <v>65</v>
      </c>
      <c r="M967" t="s">
        <v>21</v>
      </c>
      <c r="N967" t="s">
        <v>22</v>
      </c>
      <c r="O967" t="s">
        <v>48</v>
      </c>
      <c r="P967" t="s">
        <v>349</v>
      </c>
      <c r="Q967" t="s">
        <v>350</v>
      </c>
      <c r="R967" t="s">
        <v>351</v>
      </c>
      <c r="S967">
        <f t="shared" si="15"/>
        <v>2017</v>
      </c>
    </row>
    <row r="968" spans="1:19" x14ac:dyDescent="0.25">
      <c r="A968">
        <v>345</v>
      </c>
      <c r="B968">
        <v>345101</v>
      </c>
      <c r="C968">
        <v>6150</v>
      </c>
      <c r="E968" t="s">
        <v>66</v>
      </c>
      <c r="F968" t="s">
        <v>64</v>
      </c>
      <c r="G968">
        <v>358004</v>
      </c>
      <c r="H968" s="1">
        <v>42934</v>
      </c>
      <c r="I968" s="2">
        <v>325.68</v>
      </c>
      <c r="J968" s="2"/>
      <c r="K968" s="2">
        <v>325.68</v>
      </c>
      <c r="L968" t="s">
        <v>65</v>
      </c>
      <c r="M968" t="s">
        <v>21</v>
      </c>
      <c r="N968" t="s">
        <v>22</v>
      </c>
      <c r="O968" t="s">
        <v>48</v>
      </c>
      <c r="P968" t="s">
        <v>349</v>
      </c>
      <c r="Q968" t="s">
        <v>350</v>
      </c>
      <c r="R968" t="s">
        <v>351</v>
      </c>
      <c r="S968">
        <f t="shared" si="15"/>
        <v>2017</v>
      </c>
    </row>
    <row r="969" spans="1:19" x14ac:dyDescent="0.25">
      <c r="A969">
        <v>345</v>
      </c>
      <c r="B969">
        <v>345101</v>
      </c>
      <c r="C969">
        <v>6150</v>
      </c>
      <c r="E969" t="s">
        <v>66</v>
      </c>
      <c r="F969" t="s">
        <v>64</v>
      </c>
      <c r="G969">
        <v>357906</v>
      </c>
      <c r="H969" s="1">
        <v>42931</v>
      </c>
      <c r="I969" s="2">
        <v>162.84</v>
      </c>
      <c r="J969" s="2"/>
      <c r="K969" s="2">
        <v>162.84</v>
      </c>
      <c r="L969" t="s">
        <v>65</v>
      </c>
      <c r="M969" t="s">
        <v>21</v>
      </c>
      <c r="N969" t="s">
        <v>22</v>
      </c>
      <c r="O969" t="s">
        <v>48</v>
      </c>
      <c r="P969" t="s">
        <v>349</v>
      </c>
      <c r="Q969" t="s">
        <v>350</v>
      </c>
      <c r="R969" t="s">
        <v>351</v>
      </c>
      <c r="S969">
        <f t="shared" si="15"/>
        <v>2017</v>
      </c>
    </row>
    <row r="970" spans="1:19" x14ac:dyDescent="0.25">
      <c r="A970">
        <v>345</v>
      </c>
      <c r="B970">
        <v>345101</v>
      </c>
      <c r="C970">
        <v>6150</v>
      </c>
      <c r="E970" t="s">
        <v>66</v>
      </c>
      <c r="F970" t="s">
        <v>64</v>
      </c>
      <c r="G970">
        <v>357906</v>
      </c>
      <c r="H970" s="1">
        <v>42931</v>
      </c>
      <c r="I970" s="2">
        <v>81.42</v>
      </c>
      <c r="J970" s="2"/>
      <c r="K970" s="2">
        <v>81.42</v>
      </c>
      <c r="L970" t="s">
        <v>65</v>
      </c>
      <c r="M970" t="s">
        <v>21</v>
      </c>
      <c r="N970" t="s">
        <v>22</v>
      </c>
      <c r="O970" t="s">
        <v>48</v>
      </c>
      <c r="P970" t="s">
        <v>349</v>
      </c>
      <c r="Q970" t="s">
        <v>350</v>
      </c>
      <c r="R970" t="s">
        <v>351</v>
      </c>
      <c r="S970">
        <f t="shared" si="15"/>
        <v>2017</v>
      </c>
    </row>
    <row r="971" spans="1:19" x14ac:dyDescent="0.25">
      <c r="A971">
        <v>345</v>
      </c>
      <c r="B971">
        <v>345101</v>
      </c>
      <c r="C971">
        <v>6150</v>
      </c>
      <c r="E971" t="s">
        <v>66</v>
      </c>
      <c r="F971" t="s">
        <v>71</v>
      </c>
      <c r="G971">
        <v>357907</v>
      </c>
      <c r="H971" s="1">
        <v>42931</v>
      </c>
      <c r="I971" s="2"/>
      <c r="J971" s="2">
        <v>-150.22</v>
      </c>
      <c r="K971" s="2">
        <v>-150.22</v>
      </c>
      <c r="L971" t="s">
        <v>65</v>
      </c>
      <c r="M971" t="s">
        <v>21</v>
      </c>
      <c r="N971" t="s">
        <v>22</v>
      </c>
      <c r="O971" t="s">
        <v>48</v>
      </c>
      <c r="P971" t="s">
        <v>349</v>
      </c>
      <c r="Q971" t="s">
        <v>350</v>
      </c>
      <c r="R971" t="s">
        <v>351</v>
      </c>
      <c r="S971">
        <f t="shared" si="15"/>
        <v>2017</v>
      </c>
    </row>
    <row r="972" spans="1:19" x14ac:dyDescent="0.25">
      <c r="A972">
        <v>345</v>
      </c>
      <c r="B972">
        <v>345101</v>
      </c>
      <c r="C972">
        <v>6150</v>
      </c>
      <c r="E972" t="s">
        <v>69</v>
      </c>
      <c r="F972" t="s">
        <v>70</v>
      </c>
      <c r="G972">
        <v>357908</v>
      </c>
      <c r="H972" s="1">
        <v>42931</v>
      </c>
      <c r="I972" s="2">
        <v>364.36</v>
      </c>
      <c r="J972" s="2"/>
      <c r="K972" s="2">
        <v>364.36</v>
      </c>
      <c r="L972" t="s">
        <v>65</v>
      </c>
      <c r="M972" t="s">
        <v>21</v>
      </c>
      <c r="N972" t="s">
        <v>22</v>
      </c>
      <c r="O972" t="s">
        <v>48</v>
      </c>
      <c r="P972" t="s">
        <v>349</v>
      </c>
      <c r="Q972" t="s">
        <v>350</v>
      </c>
      <c r="R972" t="s">
        <v>351</v>
      </c>
      <c r="S972">
        <f t="shared" si="15"/>
        <v>2017</v>
      </c>
    </row>
    <row r="973" spans="1:19" x14ac:dyDescent="0.25">
      <c r="A973">
        <v>345</v>
      </c>
      <c r="B973">
        <v>345101</v>
      </c>
      <c r="C973">
        <v>6150</v>
      </c>
      <c r="E973" t="s">
        <v>69</v>
      </c>
      <c r="F973" t="s">
        <v>70</v>
      </c>
      <c r="G973">
        <v>357897</v>
      </c>
      <c r="H973" s="1">
        <v>42920</v>
      </c>
      <c r="I973" s="2">
        <v>111.44</v>
      </c>
      <c r="J973" s="2"/>
      <c r="K973" s="2">
        <v>111.44</v>
      </c>
      <c r="L973" t="s">
        <v>65</v>
      </c>
      <c r="M973" t="s">
        <v>21</v>
      </c>
      <c r="N973" t="s">
        <v>22</v>
      </c>
      <c r="O973" t="s">
        <v>48</v>
      </c>
      <c r="P973" t="s">
        <v>349</v>
      </c>
      <c r="Q973" t="s">
        <v>350</v>
      </c>
      <c r="R973" t="s">
        <v>351</v>
      </c>
      <c r="S973">
        <f t="shared" si="15"/>
        <v>2017</v>
      </c>
    </row>
    <row r="974" spans="1:19" x14ac:dyDescent="0.25">
      <c r="A974">
        <v>345</v>
      </c>
      <c r="B974">
        <v>345101</v>
      </c>
      <c r="C974">
        <v>6150</v>
      </c>
      <c r="E974" t="s">
        <v>69</v>
      </c>
      <c r="F974" t="s">
        <v>70</v>
      </c>
      <c r="G974">
        <v>357897</v>
      </c>
      <c r="H974" s="1">
        <v>42920</v>
      </c>
      <c r="I974" s="2">
        <v>165.12</v>
      </c>
      <c r="J974" s="2"/>
      <c r="K974" s="2">
        <v>165.12</v>
      </c>
      <c r="L974" t="s">
        <v>65</v>
      </c>
      <c r="M974" t="s">
        <v>21</v>
      </c>
      <c r="N974" t="s">
        <v>22</v>
      </c>
      <c r="O974" t="s">
        <v>48</v>
      </c>
      <c r="P974" t="s">
        <v>349</v>
      </c>
      <c r="Q974" t="s">
        <v>350</v>
      </c>
      <c r="R974" t="s">
        <v>351</v>
      </c>
      <c r="S974">
        <f t="shared" si="15"/>
        <v>2017</v>
      </c>
    </row>
    <row r="975" spans="1:19" x14ac:dyDescent="0.25">
      <c r="A975">
        <v>345</v>
      </c>
      <c r="B975">
        <v>345101</v>
      </c>
      <c r="C975">
        <v>6150</v>
      </c>
      <c r="E975" t="s">
        <v>69</v>
      </c>
      <c r="F975" t="s">
        <v>70</v>
      </c>
      <c r="G975">
        <v>357909</v>
      </c>
      <c r="H975" s="1">
        <v>42920</v>
      </c>
      <c r="I975" s="2">
        <v>1740.88</v>
      </c>
      <c r="J975" s="2"/>
      <c r="K975" s="2">
        <v>1740.88</v>
      </c>
      <c r="L975" t="s">
        <v>65</v>
      </c>
      <c r="M975" t="s">
        <v>21</v>
      </c>
      <c r="N975" t="s">
        <v>22</v>
      </c>
      <c r="O975" t="s">
        <v>48</v>
      </c>
      <c r="P975" t="s">
        <v>349</v>
      </c>
      <c r="Q975" t="s">
        <v>350</v>
      </c>
      <c r="R975" t="s">
        <v>351</v>
      </c>
      <c r="S975">
        <f t="shared" si="15"/>
        <v>2017</v>
      </c>
    </row>
    <row r="976" spans="1:19" x14ac:dyDescent="0.25">
      <c r="A976">
        <v>345</v>
      </c>
      <c r="B976">
        <v>345101</v>
      </c>
      <c r="C976">
        <v>6150</v>
      </c>
      <c r="E976" t="s">
        <v>69</v>
      </c>
      <c r="F976" t="s">
        <v>70</v>
      </c>
      <c r="G976">
        <v>357909</v>
      </c>
      <c r="H976" s="1">
        <v>42920</v>
      </c>
      <c r="I976" s="2">
        <v>1242.26</v>
      </c>
      <c r="J976" s="2"/>
      <c r="K976" s="2">
        <v>1242.26</v>
      </c>
      <c r="L976" t="s">
        <v>65</v>
      </c>
      <c r="M976" t="s">
        <v>21</v>
      </c>
      <c r="N976" t="s">
        <v>22</v>
      </c>
      <c r="O976" t="s">
        <v>48</v>
      </c>
      <c r="P976" t="s">
        <v>349</v>
      </c>
      <c r="Q976" t="s">
        <v>350</v>
      </c>
      <c r="R976" t="s">
        <v>351</v>
      </c>
      <c r="S976">
        <f t="shared" si="15"/>
        <v>2017</v>
      </c>
    </row>
    <row r="977" spans="1:19" x14ac:dyDescent="0.25">
      <c r="A977">
        <v>345</v>
      </c>
      <c r="B977">
        <v>345101</v>
      </c>
      <c r="C977">
        <v>6150</v>
      </c>
      <c r="E977" t="s">
        <v>370</v>
      </c>
      <c r="F977" t="s">
        <v>68</v>
      </c>
      <c r="G977">
        <v>357609</v>
      </c>
      <c r="H977" s="1">
        <v>42917</v>
      </c>
      <c r="I977" s="2"/>
      <c r="J977" s="2">
        <v>-2580</v>
      </c>
      <c r="K977" s="2">
        <v>-2580</v>
      </c>
      <c r="L977" t="s">
        <v>65</v>
      </c>
      <c r="M977" t="s">
        <v>21</v>
      </c>
      <c r="N977" t="s">
        <v>22</v>
      </c>
      <c r="O977" t="s">
        <v>48</v>
      </c>
      <c r="P977" t="s">
        <v>349</v>
      </c>
      <c r="Q977" t="s">
        <v>350</v>
      </c>
      <c r="R977" t="s">
        <v>351</v>
      </c>
      <c r="S977">
        <f t="shared" si="15"/>
        <v>2017</v>
      </c>
    </row>
    <row r="978" spans="1:19" x14ac:dyDescent="0.25">
      <c r="A978">
        <v>345</v>
      </c>
      <c r="B978">
        <v>345101</v>
      </c>
      <c r="C978">
        <v>6150</v>
      </c>
      <c r="E978" t="s">
        <v>370</v>
      </c>
      <c r="F978" t="s">
        <v>68</v>
      </c>
      <c r="G978">
        <v>357609</v>
      </c>
      <c r="H978" s="1">
        <v>42916</v>
      </c>
      <c r="I978" s="2">
        <v>2580</v>
      </c>
      <c r="J978" s="2"/>
      <c r="K978" s="2">
        <v>2580</v>
      </c>
      <c r="L978" t="s">
        <v>65</v>
      </c>
      <c r="M978" t="s">
        <v>21</v>
      </c>
      <c r="N978" t="s">
        <v>22</v>
      </c>
      <c r="O978" t="s">
        <v>48</v>
      </c>
      <c r="P978" t="s">
        <v>349</v>
      </c>
      <c r="Q978" t="s">
        <v>350</v>
      </c>
      <c r="R978" t="s">
        <v>351</v>
      </c>
      <c r="S978">
        <f t="shared" si="15"/>
        <v>2017</v>
      </c>
    </row>
    <row r="979" spans="1:19" x14ac:dyDescent="0.25">
      <c r="A979">
        <v>345</v>
      </c>
      <c r="B979">
        <v>345101</v>
      </c>
      <c r="C979">
        <v>6150</v>
      </c>
      <c r="E979" t="s">
        <v>66</v>
      </c>
      <c r="F979" t="s">
        <v>71</v>
      </c>
      <c r="G979">
        <v>357684</v>
      </c>
      <c r="H979" s="1">
        <v>42916</v>
      </c>
      <c r="I979" s="2"/>
      <c r="J979" s="2">
        <v>-116.04</v>
      </c>
      <c r="K979" s="2">
        <v>-116.04</v>
      </c>
      <c r="L979" t="s">
        <v>65</v>
      </c>
      <c r="M979" t="s">
        <v>21</v>
      </c>
      <c r="N979" t="s">
        <v>22</v>
      </c>
      <c r="O979" t="s">
        <v>48</v>
      </c>
      <c r="P979" t="s">
        <v>349</v>
      </c>
      <c r="Q979" t="s">
        <v>350</v>
      </c>
      <c r="R979" t="s">
        <v>351</v>
      </c>
      <c r="S979">
        <f t="shared" si="15"/>
        <v>2017</v>
      </c>
    </row>
    <row r="980" spans="1:19" x14ac:dyDescent="0.25">
      <c r="A980">
        <v>345</v>
      </c>
      <c r="B980">
        <v>345101</v>
      </c>
      <c r="C980">
        <v>6150</v>
      </c>
      <c r="E980" t="s">
        <v>66</v>
      </c>
      <c r="F980" t="s">
        <v>64</v>
      </c>
      <c r="G980">
        <v>357683</v>
      </c>
      <c r="H980" s="1">
        <v>42916</v>
      </c>
      <c r="I980" s="2">
        <v>81.42</v>
      </c>
      <c r="J980" s="2"/>
      <c r="K980" s="2">
        <v>81.42</v>
      </c>
      <c r="L980" t="s">
        <v>65</v>
      </c>
      <c r="M980" t="s">
        <v>21</v>
      </c>
      <c r="N980" t="s">
        <v>22</v>
      </c>
      <c r="O980" t="s">
        <v>48</v>
      </c>
      <c r="P980" t="s">
        <v>349</v>
      </c>
      <c r="Q980" t="s">
        <v>350</v>
      </c>
      <c r="R980" t="s">
        <v>351</v>
      </c>
      <c r="S980">
        <f t="shared" si="15"/>
        <v>2017</v>
      </c>
    </row>
    <row r="981" spans="1:19" x14ac:dyDescent="0.25">
      <c r="A981">
        <v>345</v>
      </c>
      <c r="B981">
        <v>345101</v>
      </c>
      <c r="C981">
        <v>6150</v>
      </c>
      <c r="E981" t="s">
        <v>66</v>
      </c>
      <c r="F981" t="s">
        <v>64</v>
      </c>
      <c r="G981">
        <v>357683</v>
      </c>
      <c r="H981" s="1">
        <v>42916</v>
      </c>
      <c r="I981" s="2">
        <v>162.84</v>
      </c>
      <c r="J981" s="2"/>
      <c r="K981" s="2">
        <v>162.84</v>
      </c>
      <c r="L981" t="s">
        <v>65</v>
      </c>
      <c r="M981" t="s">
        <v>21</v>
      </c>
      <c r="N981" t="s">
        <v>22</v>
      </c>
      <c r="O981" t="s">
        <v>48</v>
      </c>
      <c r="P981" t="s">
        <v>349</v>
      </c>
      <c r="Q981" t="s">
        <v>350</v>
      </c>
      <c r="R981" t="s">
        <v>351</v>
      </c>
      <c r="S981">
        <f t="shared" si="15"/>
        <v>2017</v>
      </c>
    </row>
    <row r="982" spans="1:19" x14ac:dyDescent="0.25">
      <c r="A982">
        <v>345</v>
      </c>
      <c r="B982">
        <v>345101</v>
      </c>
      <c r="C982">
        <v>6150</v>
      </c>
      <c r="E982" t="s">
        <v>69</v>
      </c>
      <c r="F982" t="s">
        <v>70</v>
      </c>
      <c r="G982">
        <v>357668</v>
      </c>
      <c r="H982" s="1">
        <v>42916</v>
      </c>
      <c r="I982" s="2">
        <v>361.87</v>
      </c>
      <c r="J982" s="2"/>
      <c r="K982" s="2">
        <v>361.87</v>
      </c>
      <c r="L982" t="s">
        <v>65</v>
      </c>
      <c r="M982" t="s">
        <v>21</v>
      </c>
      <c r="N982" t="s">
        <v>22</v>
      </c>
      <c r="O982" t="s">
        <v>48</v>
      </c>
      <c r="P982" t="s">
        <v>349</v>
      </c>
      <c r="Q982" t="s">
        <v>350</v>
      </c>
      <c r="R982" t="s">
        <v>351</v>
      </c>
      <c r="S982">
        <f t="shared" si="15"/>
        <v>2017</v>
      </c>
    </row>
    <row r="983" spans="1:19" x14ac:dyDescent="0.25">
      <c r="A983">
        <v>345</v>
      </c>
      <c r="B983">
        <v>345101</v>
      </c>
      <c r="C983">
        <v>6150</v>
      </c>
      <c r="E983" t="s">
        <v>66</v>
      </c>
      <c r="F983" t="s">
        <v>64</v>
      </c>
      <c r="G983">
        <v>357625</v>
      </c>
      <c r="H983" s="1">
        <v>42906</v>
      </c>
      <c r="I983" s="2">
        <v>40.71</v>
      </c>
      <c r="J983" s="2"/>
      <c r="K983" s="2">
        <v>40.71</v>
      </c>
      <c r="L983" t="s">
        <v>65</v>
      </c>
      <c r="M983" t="s">
        <v>21</v>
      </c>
      <c r="N983" t="s">
        <v>22</v>
      </c>
      <c r="O983" t="s">
        <v>48</v>
      </c>
      <c r="P983" t="s">
        <v>349</v>
      </c>
      <c r="Q983" t="s">
        <v>350</v>
      </c>
      <c r="R983" t="s">
        <v>351</v>
      </c>
      <c r="S983">
        <f t="shared" si="15"/>
        <v>2017</v>
      </c>
    </row>
    <row r="984" spans="1:19" x14ac:dyDescent="0.25">
      <c r="A984">
        <v>345</v>
      </c>
      <c r="B984">
        <v>345101</v>
      </c>
      <c r="C984">
        <v>6150</v>
      </c>
      <c r="E984" t="s">
        <v>69</v>
      </c>
      <c r="F984" t="s">
        <v>70</v>
      </c>
      <c r="G984">
        <v>357627</v>
      </c>
      <c r="H984" s="1">
        <v>42906</v>
      </c>
      <c r="I984" s="2">
        <v>1402.46</v>
      </c>
      <c r="J984" s="2"/>
      <c r="K984" s="2">
        <v>1402.46</v>
      </c>
      <c r="L984" t="s">
        <v>65</v>
      </c>
      <c r="M984" t="s">
        <v>21</v>
      </c>
      <c r="N984" t="s">
        <v>22</v>
      </c>
      <c r="O984" t="s">
        <v>48</v>
      </c>
      <c r="P984" t="s">
        <v>349</v>
      </c>
      <c r="Q984" t="s">
        <v>350</v>
      </c>
      <c r="R984" t="s">
        <v>351</v>
      </c>
      <c r="S984">
        <f t="shared" si="15"/>
        <v>2017</v>
      </c>
    </row>
    <row r="985" spans="1:19" x14ac:dyDescent="0.25">
      <c r="A985">
        <v>345</v>
      </c>
      <c r="B985">
        <v>345101</v>
      </c>
      <c r="C985">
        <v>6150</v>
      </c>
      <c r="E985" t="s">
        <v>66</v>
      </c>
      <c r="F985" t="s">
        <v>64</v>
      </c>
      <c r="G985">
        <v>357625</v>
      </c>
      <c r="H985" s="1">
        <v>42906</v>
      </c>
      <c r="I985" s="2">
        <v>162.84</v>
      </c>
      <c r="J985" s="2"/>
      <c r="K985" s="2">
        <v>162.84</v>
      </c>
      <c r="L985" t="s">
        <v>65</v>
      </c>
      <c r="M985" t="s">
        <v>21</v>
      </c>
      <c r="N985" t="s">
        <v>22</v>
      </c>
      <c r="O985" t="s">
        <v>48</v>
      </c>
      <c r="P985" t="s">
        <v>349</v>
      </c>
      <c r="Q985" t="s">
        <v>350</v>
      </c>
      <c r="R985" t="s">
        <v>351</v>
      </c>
      <c r="S985">
        <f t="shared" si="15"/>
        <v>2017</v>
      </c>
    </row>
    <row r="986" spans="1:19" x14ac:dyDescent="0.25">
      <c r="A986">
        <v>345</v>
      </c>
      <c r="B986">
        <v>345101</v>
      </c>
      <c r="C986">
        <v>6150</v>
      </c>
      <c r="E986" t="s">
        <v>66</v>
      </c>
      <c r="F986" t="s">
        <v>64</v>
      </c>
      <c r="G986">
        <v>357625</v>
      </c>
      <c r="H986" s="1">
        <v>42906</v>
      </c>
      <c r="I986" s="2">
        <v>122.13</v>
      </c>
      <c r="J986" s="2"/>
      <c r="K986" s="2">
        <v>122.13</v>
      </c>
      <c r="L986" t="s">
        <v>65</v>
      </c>
      <c r="M986" t="s">
        <v>21</v>
      </c>
      <c r="N986" t="s">
        <v>22</v>
      </c>
      <c r="O986" t="s">
        <v>48</v>
      </c>
      <c r="P986" t="s">
        <v>349</v>
      </c>
      <c r="Q986" t="s">
        <v>350</v>
      </c>
      <c r="R986" t="s">
        <v>351</v>
      </c>
      <c r="S986">
        <f t="shared" si="15"/>
        <v>2017</v>
      </c>
    </row>
    <row r="987" spans="1:19" x14ac:dyDescent="0.25">
      <c r="A987">
        <v>345</v>
      </c>
      <c r="B987">
        <v>345101</v>
      </c>
      <c r="C987">
        <v>6150</v>
      </c>
      <c r="E987" t="s">
        <v>66</v>
      </c>
      <c r="F987" t="s">
        <v>71</v>
      </c>
      <c r="G987">
        <v>357626</v>
      </c>
      <c r="H987" s="1">
        <v>42906</v>
      </c>
      <c r="I987" s="2"/>
      <c r="J987" s="2">
        <v>-366.39</v>
      </c>
      <c r="K987" s="2">
        <v>-366.39</v>
      </c>
      <c r="L987" t="s">
        <v>65</v>
      </c>
      <c r="M987" t="s">
        <v>21</v>
      </c>
      <c r="N987" t="s">
        <v>22</v>
      </c>
      <c r="O987" t="s">
        <v>48</v>
      </c>
      <c r="P987" t="s">
        <v>349</v>
      </c>
      <c r="Q987" t="s">
        <v>350</v>
      </c>
      <c r="R987" t="s">
        <v>351</v>
      </c>
      <c r="S987">
        <f t="shared" si="15"/>
        <v>2017</v>
      </c>
    </row>
    <row r="988" spans="1:19" x14ac:dyDescent="0.25">
      <c r="A988">
        <v>345</v>
      </c>
      <c r="B988">
        <v>345101</v>
      </c>
      <c r="C988">
        <v>6150</v>
      </c>
      <c r="E988" t="s">
        <v>66</v>
      </c>
      <c r="F988" t="s">
        <v>64</v>
      </c>
      <c r="G988">
        <v>357625</v>
      </c>
      <c r="H988" s="1">
        <v>42906</v>
      </c>
      <c r="I988" s="2">
        <v>203.55</v>
      </c>
      <c r="J988" s="2"/>
      <c r="K988" s="2">
        <v>203.55</v>
      </c>
      <c r="L988" t="s">
        <v>65</v>
      </c>
      <c r="M988" t="s">
        <v>21</v>
      </c>
      <c r="N988" t="s">
        <v>22</v>
      </c>
      <c r="O988" t="s">
        <v>48</v>
      </c>
      <c r="P988" t="s">
        <v>349</v>
      </c>
      <c r="Q988" t="s">
        <v>350</v>
      </c>
      <c r="R988" t="s">
        <v>351</v>
      </c>
      <c r="S988">
        <f t="shared" si="15"/>
        <v>2017</v>
      </c>
    </row>
    <row r="989" spans="1:19" x14ac:dyDescent="0.25">
      <c r="A989">
        <v>345</v>
      </c>
      <c r="B989">
        <v>345101</v>
      </c>
      <c r="C989">
        <v>6150</v>
      </c>
      <c r="E989" t="s">
        <v>69</v>
      </c>
      <c r="F989" t="s">
        <v>70</v>
      </c>
      <c r="G989">
        <v>357627</v>
      </c>
      <c r="H989" s="1">
        <v>42906</v>
      </c>
      <c r="I989" s="2">
        <v>2029.84</v>
      </c>
      <c r="J989" s="2"/>
      <c r="K989" s="2">
        <v>2029.84</v>
      </c>
      <c r="L989" t="s">
        <v>65</v>
      </c>
      <c r="M989" t="s">
        <v>21</v>
      </c>
      <c r="N989" t="s">
        <v>22</v>
      </c>
      <c r="O989" t="s">
        <v>48</v>
      </c>
      <c r="P989" t="s">
        <v>349</v>
      </c>
      <c r="Q989" t="s">
        <v>350</v>
      </c>
      <c r="R989" t="s">
        <v>351</v>
      </c>
      <c r="S989">
        <f t="shared" si="15"/>
        <v>2017</v>
      </c>
    </row>
    <row r="990" spans="1:19" x14ac:dyDescent="0.25">
      <c r="A990">
        <v>345</v>
      </c>
      <c r="B990">
        <v>345101</v>
      </c>
      <c r="C990">
        <v>6150</v>
      </c>
      <c r="E990" t="s">
        <v>66</v>
      </c>
      <c r="F990" t="s">
        <v>71</v>
      </c>
      <c r="G990">
        <v>357626</v>
      </c>
      <c r="H990" s="1">
        <v>42906</v>
      </c>
      <c r="I990" s="2"/>
      <c r="J990" s="2">
        <v>-325.68</v>
      </c>
      <c r="K990" s="2">
        <v>-325.68</v>
      </c>
      <c r="L990" t="s">
        <v>65</v>
      </c>
      <c r="M990" t="s">
        <v>21</v>
      </c>
      <c r="N990" t="s">
        <v>22</v>
      </c>
      <c r="O990" t="s">
        <v>48</v>
      </c>
      <c r="P990" t="s">
        <v>349</v>
      </c>
      <c r="Q990" t="s">
        <v>350</v>
      </c>
      <c r="R990" t="s">
        <v>351</v>
      </c>
      <c r="S990">
        <f t="shared" si="15"/>
        <v>2017</v>
      </c>
    </row>
    <row r="991" spans="1:19" x14ac:dyDescent="0.25">
      <c r="A991">
        <v>345</v>
      </c>
      <c r="B991">
        <v>345101</v>
      </c>
      <c r="C991">
        <v>6150</v>
      </c>
      <c r="E991" t="s">
        <v>66</v>
      </c>
      <c r="F991" t="s">
        <v>64</v>
      </c>
      <c r="G991">
        <v>357625</v>
      </c>
      <c r="H991" s="1">
        <v>42906</v>
      </c>
      <c r="I991" s="2">
        <v>162.84</v>
      </c>
      <c r="J991" s="2"/>
      <c r="K991" s="2">
        <v>162.84</v>
      </c>
      <c r="L991" t="s">
        <v>65</v>
      </c>
      <c r="M991" t="s">
        <v>21</v>
      </c>
      <c r="N991" t="s">
        <v>22</v>
      </c>
      <c r="O991" t="s">
        <v>48</v>
      </c>
      <c r="P991" t="s">
        <v>349</v>
      </c>
      <c r="Q991" t="s">
        <v>350</v>
      </c>
      <c r="R991" t="s">
        <v>351</v>
      </c>
      <c r="S991">
        <f t="shared" si="15"/>
        <v>2017</v>
      </c>
    </row>
    <row r="992" spans="1:19" x14ac:dyDescent="0.25">
      <c r="A992">
        <v>345</v>
      </c>
      <c r="B992">
        <v>345101</v>
      </c>
      <c r="C992">
        <v>6150</v>
      </c>
      <c r="E992" t="s">
        <v>66</v>
      </c>
      <c r="F992" t="s">
        <v>64</v>
      </c>
      <c r="G992">
        <v>357603</v>
      </c>
      <c r="H992" s="1">
        <v>42901</v>
      </c>
      <c r="I992" s="2">
        <v>81.42</v>
      </c>
      <c r="J992" s="2"/>
      <c r="K992" s="2">
        <v>81.42</v>
      </c>
      <c r="L992" t="s">
        <v>65</v>
      </c>
      <c r="M992" t="s">
        <v>21</v>
      </c>
      <c r="N992" t="s">
        <v>22</v>
      </c>
      <c r="O992" t="s">
        <v>48</v>
      </c>
      <c r="P992" t="s">
        <v>349</v>
      </c>
      <c r="Q992" t="s">
        <v>350</v>
      </c>
      <c r="R992" t="s">
        <v>351</v>
      </c>
      <c r="S992">
        <f t="shared" si="15"/>
        <v>2017</v>
      </c>
    </row>
    <row r="993" spans="1:19" x14ac:dyDescent="0.25">
      <c r="A993">
        <v>345</v>
      </c>
      <c r="B993">
        <v>345101</v>
      </c>
      <c r="C993">
        <v>6150</v>
      </c>
      <c r="E993" t="s">
        <v>66</v>
      </c>
      <c r="F993" t="s">
        <v>71</v>
      </c>
      <c r="G993">
        <v>357604</v>
      </c>
      <c r="H993" s="1">
        <v>42901</v>
      </c>
      <c r="I993" s="2"/>
      <c r="J993" s="2">
        <v>-116.04</v>
      </c>
      <c r="K993" s="2">
        <v>-116.04</v>
      </c>
      <c r="L993" t="s">
        <v>65</v>
      </c>
      <c r="M993" t="s">
        <v>21</v>
      </c>
      <c r="N993" t="s">
        <v>22</v>
      </c>
      <c r="O993" t="s">
        <v>48</v>
      </c>
      <c r="P993" t="s">
        <v>349</v>
      </c>
      <c r="Q993" t="s">
        <v>350</v>
      </c>
      <c r="R993" t="s">
        <v>351</v>
      </c>
      <c r="S993">
        <f t="shared" si="15"/>
        <v>2017</v>
      </c>
    </row>
    <row r="994" spans="1:19" x14ac:dyDescent="0.25">
      <c r="A994">
        <v>345</v>
      </c>
      <c r="B994">
        <v>345101</v>
      </c>
      <c r="C994">
        <v>6150</v>
      </c>
      <c r="E994" t="s">
        <v>69</v>
      </c>
      <c r="F994" t="s">
        <v>70</v>
      </c>
      <c r="G994">
        <v>357605</v>
      </c>
      <c r="H994" s="1">
        <v>42901</v>
      </c>
      <c r="I994" s="2">
        <v>361.87</v>
      </c>
      <c r="J994" s="2"/>
      <c r="K994" s="2">
        <v>361.87</v>
      </c>
      <c r="L994" t="s">
        <v>65</v>
      </c>
      <c r="M994" t="s">
        <v>21</v>
      </c>
      <c r="N994" t="s">
        <v>22</v>
      </c>
      <c r="O994" t="s">
        <v>48</v>
      </c>
      <c r="P994" t="s">
        <v>349</v>
      </c>
      <c r="Q994" t="s">
        <v>350</v>
      </c>
      <c r="R994" t="s">
        <v>351</v>
      </c>
      <c r="S994">
        <f t="shared" si="15"/>
        <v>2017</v>
      </c>
    </row>
    <row r="995" spans="1:19" x14ac:dyDescent="0.25">
      <c r="A995">
        <v>345</v>
      </c>
      <c r="B995">
        <v>345101</v>
      </c>
      <c r="C995">
        <v>6150</v>
      </c>
      <c r="E995" t="s">
        <v>66</v>
      </c>
      <c r="F995" t="s">
        <v>64</v>
      </c>
      <c r="G995">
        <v>357603</v>
      </c>
      <c r="H995" s="1">
        <v>42901</v>
      </c>
      <c r="I995" s="2">
        <v>40.71</v>
      </c>
      <c r="J995" s="2"/>
      <c r="K995" s="2">
        <v>40.71</v>
      </c>
      <c r="L995" t="s">
        <v>65</v>
      </c>
      <c r="M995" t="s">
        <v>21</v>
      </c>
      <c r="N995" t="s">
        <v>22</v>
      </c>
      <c r="O995" t="s">
        <v>48</v>
      </c>
      <c r="P995" t="s">
        <v>349</v>
      </c>
      <c r="Q995" t="s">
        <v>350</v>
      </c>
      <c r="R995" t="s">
        <v>351</v>
      </c>
      <c r="S995">
        <f t="shared" si="15"/>
        <v>2017</v>
      </c>
    </row>
    <row r="996" spans="1:19" x14ac:dyDescent="0.25">
      <c r="A996">
        <v>345</v>
      </c>
      <c r="B996">
        <v>345101</v>
      </c>
      <c r="C996">
        <v>6150</v>
      </c>
      <c r="E996" t="s">
        <v>66</v>
      </c>
      <c r="F996" t="s">
        <v>64</v>
      </c>
      <c r="G996">
        <v>357603</v>
      </c>
      <c r="H996" s="1">
        <v>42901</v>
      </c>
      <c r="I996" s="2">
        <v>81.42</v>
      </c>
      <c r="J996" s="2"/>
      <c r="K996" s="2">
        <v>81.42</v>
      </c>
      <c r="L996" t="s">
        <v>65</v>
      </c>
      <c r="M996" t="s">
        <v>21</v>
      </c>
      <c r="N996" t="s">
        <v>22</v>
      </c>
      <c r="O996" t="s">
        <v>48</v>
      </c>
      <c r="P996" t="s">
        <v>349</v>
      </c>
      <c r="Q996" t="s">
        <v>350</v>
      </c>
      <c r="R996" t="s">
        <v>351</v>
      </c>
      <c r="S996">
        <f t="shared" si="15"/>
        <v>2017</v>
      </c>
    </row>
    <row r="997" spans="1:19" x14ac:dyDescent="0.25">
      <c r="A997">
        <v>345</v>
      </c>
      <c r="B997">
        <v>345101</v>
      </c>
      <c r="C997">
        <v>6150</v>
      </c>
      <c r="E997" t="s">
        <v>66</v>
      </c>
      <c r="F997" t="s">
        <v>64</v>
      </c>
      <c r="G997">
        <v>357603</v>
      </c>
      <c r="H997" s="1">
        <v>42901</v>
      </c>
      <c r="I997" s="2">
        <v>81.42</v>
      </c>
      <c r="J997" s="2"/>
      <c r="K997" s="2">
        <v>81.42</v>
      </c>
      <c r="L997" t="s">
        <v>65</v>
      </c>
      <c r="M997" t="s">
        <v>21</v>
      </c>
      <c r="N997" t="s">
        <v>22</v>
      </c>
      <c r="O997" t="s">
        <v>48</v>
      </c>
      <c r="P997" t="s">
        <v>349</v>
      </c>
      <c r="Q997" t="s">
        <v>350</v>
      </c>
      <c r="R997" t="s">
        <v>351</v>
      </c>
      <c r="S997">
        <f t="shared" si="15"/>
        <v>2017</v>
      </c>
    </row>
    <row r="998" spans="1:19" x14ac:dyDescent="0.25">
      <c r="A998">
        <v>345</v>
      </c>
      <c r="B998">
        <v>345101</v>
      </c>
      <c r="C998">
        <v>6150</v>
      </c>
      <c r="E998" t="s">
        <v>69</v>
      </c>
      <c r="F998" t="s">
        <v>70</v>
      </c>
      <c r="G998">
        <v>357545</v>
      </c>
      <c r="H998" s="1">
        <v>42892</v>
      </c>
      <c r="I998" s="2">
        <v>1467.63</v>
      </c>
      <c r="J998" s="2"/>
      <c r="K998" s="2">
        <v>1467.63</v>
      </c>
      <c r="L998" t="s">
        <v>65</v>
      </c>
      <c r="M998" t="s">
        <v>21</v>
      </c>
      <c r="N998" t="s">
        <v>22</v>
      </c>
      <c r="O998" t="s">
        <v>48</v>
      </c>
      <c r="P998" t="s">
        <v>349</v>
      </c>
      <c r="Q998" t="s">
        <v>350</v>
      </c>
      <c r="R998" t="s">
        <v>351</v>
      </c>
      <c r="S998">
        <f t="shared" si="15"/>
        <v>2017</v>
      </c>
    </row>
    <row r="999" spans="1:19" x14ac:dyDescent="0.25">
      <c r="A999">
        <v>345</v>
      </c>
      <c r="B999">
        <v>345101</v>
      </c>
      <c r="C999">
        <v>6150</v>
      </c>
      <c r="E999" t="s">
        <v>69</v>
      </c>
      <c r="F999" t="s">
        <v>70</v>
      </c>
      <c r="G999">
        <v>357545</v>
      </c>
      <c r="H999" s="1">
        <v>42892</v>
      </c>
      <c r="I999" s="2">
        <v>1833.76</v>
      </c>
      <c r="J999" s="2"/>
      <c r="K999" s="2">
        <v>1833.76</v>
      </c>
      <c r="L999" t="s">
        <v>65</v>
      </c>
      <c r="M999" t="s">
        <v>21</v>
      </c>
      <c r="N999" t="s">
        <v>22</v>
      </c>
      <c r="O999" t="s">
        <v>48</v>
      </c>
      <c r="P999" t="s">
        <v>349</v>
      </c>
      <c r="Q999" t="s">
        <v>350</v>
      </c>
      <c r="R999" t="s">
        <v>351</v>
      </c>
      <c r="S999">
        <f t="shared" si="15"/>
        <v>2017</v>
      </c>
    </row>
    <row r="1000" spans="1:19" x14ac:dyDescent="0.25">
      <c r="A1000">
        <v>345</v>
      </c>
      <c r="B1000">
        <v>345101</v>
      </c>
      <c r="C1000">
        <v>6150</v>
      </c>
      <c r="E1000" t="s">
        <v>371</v>
      </c>
      <c r="F1000" t="s">
        <v>68</v>
      </c>
      <c r="G1000">
        <v>357272</v>
      </c>
      <c r="H1000" s="1">
        <v>42887</v>
      </c>
      <c r="I1000" s="2"/>
      <c r="J1000" s="2">
        <v>-1935</v>
      </c>
      <c r="K1000" s="2">
        <v>-1935</v>
      </c>
      <c r="L1000" t="s">
        <v>65</v>
      </c>
      <c r="M1000" t="s">
        <v>21</v>
      </c>
      <c r="N1000" t="s">
        <v>22</v>
      </c>
      <c r="O1000" t="s">
        <v>48</v>
      </c>
      <c r="P1000" t="s">
        <v>349</v>
      </c>
      <c r="Q1000" t="s">
        <v>350</v>
      </c>
      <c r="R1000" t="s">
        <v>351</v>
      </c>
      <c r="S1000">
        <f t="shared" si="15"/>
        <v>2017</v>
      </c>
    </row>
    <row r="1001" spans="1:19" x14ac:dyDescent="0.25">
      <c r="A1001">
        <v>345</v>
      </c>
      <c r="B1001">
        <v>345101</v>
      </c>
      <c r="C1001">
        <v>6150</v>
      </c>
      <c r="E1001" t="s">
        <v>66</v>
      </c>
      <c r="F1001" t="s">
        <v>64</v>
      </c>
      <c r="G1001">
        <v>357334</v>
      </c>
      <c r="H1001" s="1">
        <v>42886</v>
      </c>
      <c r="I1001" s="2">
        <v>162.84</v>
      </c>
      <c r="J1001" s="2"/>
      <c r="K1001" s="2">
        <v>162.84</v>
      </c>
      <c r="L1001" t="s">
        <v>65</v>
      </c>
      <c r="M1001" t="s">
        <v>21</v>
      </c>
      <c r="N1001" t="s">
        <v>22</v>
      </c>
      <c r="O1001" t="s">
        <v>48</v>
      </c>
      <c r="P1001" t="s">
        <v>349</v>
      </c>
      <c r="Q1001" t="s">
        <v>350</v>
      </c>
      <c r="R1001" t="s">
        <v>351</v>
      </c>
      <c r="S1001">
        <f t="shared" si="15"/>
        <v>2017</v>
      </c>
    </row>
    <row r="1002" spans="1:19" x14ac:dyDescent="0.25">
      <c r="A1002">
        <v>345</v>
      </c>
      <c r="B1002">
        <v>345101</v>
      </c>
      <c r="C1002">
        <v>6150</v>
      </c>
      <c r="E1002" t="s">
        <v>66</v>
      </c>
      <c r="F1002" t="s">
        <v>64</v>
      </c>
      <c r="G1002">
        <v>357334</v>
      </c>
      <c r="H1002" s="1">
        <v>42886</v>
      </c>
      <c r="I1002" s="2">
        <v>162.84</v>
      </c>
      <c r="J1002" s="2"/>
      <c r="K1002" s="2">
        <v>162.84</v>
      </c>
      <c r="L1002" t="s">
        <v>65</v>
      </c>
      <c r="M1002" t="s">
        <v>21</v>
      </c>
      <c r="N1002" t="s">
        <v>22</v>
      </c>
      <c r="O1002" t="s">
        <v>48</v>
      </c>
      <c r="P1002" t="s">
        <v>349</v>
      </c>
      <c r="Q1002" t="s">
        <v>350</v>
      </c>
      <c r="R1002" t="s">
        <v>351</v>
      </c>
      <c r="S1002">
        <f t="shared" si="15"/>
        <v>2017</v>
      </c>
    </row>
    <row r="1003" spans="1:19" x14ac:dyDescent="0.25">
      <c r="A1003">
        <v>345</v>
      </c>
      <c r="B1003">
        <v>345101</v>
      </c>
      <c r="C1003">
        <v>6150</v>
      </c>
      <c r="E1003" t="s">
        <v>66</v>
      </c>
      <c r="F1003" t="s">
        <v>71</v>
      </c>
      <c r="G1003">
        <v>357335</v>
      </c>
      <c r="H1003" s="1">
        <v>42886</v>
      </c>
      <c r="I1003" s="2"/>
      <c r="J1003" s="2">
        <v>-131.97</v>
      </c>
      <c r="K1003" s="2">
        <v>-131.97</v>
      </c>
      <c r="L1003" t="s">
        <v>65</v>
      </c>
      <c r="M1003" t="s">
        <v>21</v>
      </c>
      <c r="N1003" t="s">
        <v>22</v>
      </c>
      <c r="O1003" t="s">
        <v>48</v>
      </c>
      <c r="P1003" t="s">
        <v>349</v>
      </c>
      <c r="Q1003" t="s">
        <v>350</v>
      </c>
      <c r="R1003" t="s">
        <v>351</v>
      </c>
      <c r="S1003">
        <f t="shared" si="15"/>
        <v>2017</v>
      </c>
    </row>
    <row r="1004" spans="1:19" x14ac:dyDescent="0.25">
      <c r="A1004">
        <v>345</v>
      </c>
      <c r="B1004">
        <v>345101</v>
      </c>
      <c r="C1004">
        <v>6150</v>
      </c>
      <c r="E1004" t="s">
        <v>69</v>
      </c>
      <c r="F1004" t="s">
        <v>70</v>
      </c>
      <c r="G1004">
        <v>357321</v>
      </c>
      <c r="H1004" s="1">
        <v>42886</v>
      </c>
      <c r="I1004" s="2">
        <v>360.1</v>
      </c>
      <c r="J1004" s="2"/>
      <c r="K1004" s="2">
        <v>360.1</v>
      </c>
      <c r="L1004" t="s">
        <v>65</v>
      </c>
      <c r="M1004" t="s">
        <v>21</v>
      </c>
      <c r="N1004" t="s">
        <v>22</v>
      </c>
      <c r="O1004" t="s">
        <v>48</v>
      </c>
      <c r="P1004" t="s">
        <v>349</v>
      </c>
      <c r="Q1004" t="s">
        <v>350</v>
      </c>
      <c r="R1004" t="s">
        <v>351</v>
      </c>
      <c r="S1004">
        <f t="shared" si="15"/>
        <v>2017</v>
      </c>
    </row>
    <row r="1005" spans="1:19" x14ac:dyDescent="0.25">
      <c r="A1005">
        <v>345</v>
      </c>
      <c r="B1005">
        <v>345101</v>
      </c>
      <c r="C1005">
        <v>6150</v>
      </c>
      <c r="E1005" t="s">
        <v>371</v>
      </c>
      <c r="F1005" t="s">
        <v>68</v>
      </c>
      <c r="G1005">
        <v>357272</v>
      </c>
      <c r="H1005" s="1">
        <v>42886</v>
      </c>
      <c r="I1005" s="2">
        <v>1935</v>
      </c>
      <c r="J1005" s="2"/>
      <c r="K1005" s="2">
        <v>1935</v>
      </c>
      <c r="L1005" t="s">
        <v>65</v>
      </c>
      <c r="M1005" t="s">
        <v>21</v>
      </c>
      <c r="N1005" t="s">
        <v>22</v>
      </c>
      <c r="O1005" t="s">
        <v>48</v>
      </c>
      <c r="P1005" t="s">
        <v>349</v>
      </c>
      <c r="Q1005" t="s">
        <v>350</v>
      </c>
      <c r="R1005" t="s">
        <v>351</v>
      </c>
      <c r="S1005">
        <f t="shared" si="15"/>
        <v>2017</v>
      </c>
    </row>
    <row r="1006" spans="1:19" x14ac:dyDescent="0.25">
      <c r="A1006">
        <v>345</v>
      </c>
      <c r="B1006">
        <v>345101</v>
      </c>
      <c r="C1006">
        <v>6150</v>
      </c>
      <c r="E1006" t="s">
        <v>66</v>
      </c>
      <c r="F1006" t="s">
        <v>64</v>
      </c>
      <c r="G1006">
        <v>357273</v>
      </c>
      <c r="H1006" s="1">
        <v>42878</v>
      </c>
      <c r="I1006" s="2">
        <v>81.42</v>
      </c>
      <c r="J1006" s="2"/>
      <c r="K1006" s="2">
        <v>81.42</v>
      </c>
      <c r="L1006" t="s">
        <v>65</v>
      </c>
      <c r="M1006" t="s">
        <v>21</v>
      </c>
      <c r="N1006" t="s">
        <v>22</v>
      </c>
      <c r="O1006" t="s">
        <v>48</v>
      </c>
      <c r="P1006" t="s">
        <v>349</v>
      </c>
      <c r="Q1006" t="s">
        <v>350</v>
      </c>
      <c r="R1006" t="s">
        <v>351</v>
      </c>
      <c r="S1006">
        <f t="shared" si="15"/>
        <v>2017</v>
      </c>
    </row>
    <row r="1007" spans="1:19" x14ac:dyDescent="0.25">
      <c r="A1007">
        <v>345</v>
      </c>
      <c r="B1007">
        <v>345101</v>
      </c>
      <c r="C1007">
        <v>6150</v>
      </c>
      <c r="E1007" t="s">
        <v>66</v>
      </c>
      <c r="F1007" t="s">
        <v>64</v>
      </c>
      <c r="G1007">
        <v>357273</v>
      </c>
      <c r="H1007" s="1">
        <v>42878</v>
      </c>
      <c r="I1007" s="2">
        <v>244.26</v>
      </c>
      <c r="J1007" s="2"/>
      <c r="K1007" s="2">
        <v>244.26</v>
      </c>
      <c r="L1007" t="s">
        <v>65</v>
      </c>
      <c r="M1007" t="s">
        <v>21</v>
      </c>
      <c r="N1007" t="s">
        <v>22</v>
      </c>
      <c r="O1007" t="s">
        <v>48</v>
      </c>
      <c r="P1007" t="s">
        <v>349</v>
      </c>
      <c r="Q1007" t="s">
        <v>350</v>
      </c>
      <c r="R1007" t="s">
        <v>351</v>
      </c>
      <c r="S1007">
        <f t="shared" si="15"/>
        <v>2017</v>
      </c>
    </row>
    <row r="1008" spans="1:19" x14ac:dyDescent="0.25">
      <c r="A1008">
        <v>345</v>
      </c>
      <c r="B1008">
        <v>345101</v>
      </c>
      <c r="C1008">
        <v>6150</v>
      </c>
      <c r="E1008" t="s">
        <v>69</v>
      </c>
      <c r="F1008" t="s">
        <v>70</v>
      </c>
      <c r="G1008">
        <v>357319</v>
      </c>
      <c r="H1008" s="1">
        <v>42878</v>
      </c>
      <c r="I1008" s="2">
        <v>1318.88</v>
      </c>
      <c r="J1008" s="2"/>
      <c r="K1008" s="2">
        <v>1318.88</v>
      </c>
      <c r="L1008" t="s">
        <v>65</v>
      </c>
      <c r="M1008" t="s">
        <v>21</v>
      </c>
      <c r="N1008" t="s">
        <v>22</v>
      </c>
      <c r="O1008" t="s">
        <v>48</v>
      </c>
      <c r="P1008" t="s">
        <v>349</v>
      </c>
      <c r="Q1008" t="s">
        <v>350</v>
      </c>
      <c r="R1008" t="s">
        <v>351</v>
      </c>
      <c r="S1008">
        <f t="shared" si="15"/>
        <v>2017</v>
      </c>
    </row>
    <row r="1009" spans="1:19" x14ac:dyDescent="0.25">
      <c r="A1009">
        <v>345</v>
      </c>
      <c r="B1009">
        <v>345101</v>
      </c>
      <c r="C1009">
        <v>6150</v>
      </c>
      <c r="E1009" t="s">
        <v>69</v>
      </c>
      <c r="F1009" t="s">
        <v>70</v>
      </c>
      <c r="G1009">
        <v>357319</v>
      </c>
      <c r="H1009" s="1">
        <v>42878</v>
      </c>
      <c r="I1009" s="2">
        <v>2029.84</v>
      </c>
      <c r="J1009" s="2"/>
      <c r="K1009" s="2">
        <v>2029.84</v>
      </c>
      <c r="L1009" t="s">
        <v>65</v>
      </c>
      <c r="M1009" t="s">
        <v>21</v>
      </c>
      <c r="N1009" t="s">
        <v>22</v>
      </c>
      <c r="O1009" t="s">
        <v>48</v>
      </c>
      <c r="P1009" t="s">
        <v>349</v>
      </c>
      <c r="Q1009" t="s">
        <v>350</v>
      </c>
      <c r="R1009" t="s">
        <v>351</v>
      </c>
      <c r="S1009">
        <f t="shared" si="15"/>
        <v>2017</v>
      </c>
    </row>
    <row r="1010" spans="1:19" x14ac:dyDescent="0.25">
      <c r="A1010">
        <v>345</v>
      </c>
      <c r="B1010">
        <v>345101</v>
      </c>
      <c r="C1010">
        <v>6150</v>
      </c>
      <c r="E1010" t="s">
        <v>66</v>
      </c>
      <c r="F1010" t="s">
        <v>71</v>
      </c>
      <c r="G1010">
        <v>357274</v>
      </c>
      <c r="H1010" s="1">
        <v>42878</v>
      </c>
      <c r="I1010" s="2"/>
      <c r="J1010" s="2">
        <v>-325.68</v>
      </c>
      <c r="K1010" s="2">
        <v>-325.68</v>
      </c>
      <c r="L1010" t="s">
        <v>65</v>
      </c>
      <c r="M1010" t="s">
        <v>21</v>
      </c>
      <c r="N1010" t="s">
        <v>22</v>
      </c>
      <c r="O1010" t="s">
        <v>48</v>
      </c>
      <c r="P1010" t="s">
        <v>349</v>
      </c>
      <c r="Q1010" t="s">
        <v>350</v>
      </c>
      <c r="R1010" t="s">
        <v>351</v>
      </c>
      <c r="S1010">
        <f t="shared" si="15"/>
        <v>2017</v>
      </c>
    </row>
    <row r="1011" spans="1:19" x14ac:dyDescent="0.25">
      <c r="A1011">
        <v>345</v>
      </c>
      <c r="B1011">
        <v>345101</v>
      </c>
      <c r="C1011">
        <v>6150</v>
      </c>
      <c r="E1011" t="s">
        <v>66</v>
      </c>
      <c r="F1011" t="s">
        <v>64</v>
      </c>
      <c r="G1011">
        <v>357273</v>
      </c>
      <c r="H1011" s="1">
        <v>42878</v>
      </c>
      <c r="I1011" s="2">
        <v>81.42</v>
      </c>
      <c r="J1011" s="2"/>
      <c r="K1011" s="2">
        <v>81.42</v>
      </c>
      <c r="L1011" t="s">
        <v>65</v>
      </c>
      <c r="M1011" t="s">
        <v>21</v>
      </c>
      <c r="N1011" t="s">
        <v>22</v>
      </c>
      <c r="O1011" t="s">
        <v>48</v>
      </c>
      <c r="P1011" t="s">
        <v>349</v>
      </c>
      <c r="Q1011" t="s">
        <v>350</v>
      </c>
      <c r="R1011" t="s">
        <v>351</v>
      </c>
      <c r="S1011">
        <f t="shared" si="15"/>
        <v>2017</v>
      </c>
    </row>
    <row r="1012" spans="1:19" x14ac:dyDescent="0.25">
      <c r="A1012">
        <v>345</v>
      </c>
      <c r="B1012">
        <v>345101</v>
      </c>
      <c r="C1012">
        <v>6150</v>
      </c>
      <c r="E1012" t="s">
        <v>66</v>
      </c>
      <c r="F1012" t="s">
        <v>71</v>
      </c>
      <c r="G1012">
        <v>357274</v>
      </c>
      <c r="H1012" s="1">
        <v>42878</v>
      </c>
      <c r="I1012" s="2"/>
      <c r="J1012" s="2">
        <v>-81.42</v>
      </c>
      <c r="K1012" s="2">
        <v>-81.42</v>
      </c>
      <c r="L1012" t="s">
        <v>65</v>
      </c>
      <c r="M1012" t="s">
        <v>21</v>
      </c>
      <c r="N1012" t="s">
        <v>22</v>
      </c>
      <c r="O1012" t="s">
        <v>48</v>
      </c>
      <c r="P1012" t="s">
        <v>349</v>
      </c>
      <c r="Q1012" t="s">
        <v>350</v>
      </c>
      <c r="R1012" t="s">
        <v>351</v>
      </c>
      <c r="S1012">
        <f t="shared" si="15"/>
        <v>2017</v>
      </c>
    </row>
    <row r="1013" spans="1:19" x14ac:dyDescent="0.25">
      <c r="A1013">
        <v>345</v>
      </c>
      <c r="B1013">
        <v>345101</v>
      </c>
      <c r="C1013">
        <v>6150</v>
      </c>
      <c r="E1013" t="s">
        <v>66</v>
      </c>
      <c r="F1013" t="s">
        <v>64</v>
      </c>
      <c r="G1013">
        <v>357208</v>
      </c>
      <c r="H1013" s="1">
        <v>42870</v>
      </c>
      <c r="I1013" s="2">
        <v>81.42</v>
      </c>
      <c r="J1013" s="2"/>
      <c r="K1013" s="2">
        <v>81.42</v>
      </c>
      <c r="L1013" t="s">
        <v>65</v>
      </c>
      <c r="M1013" t="s">
        <v>21</v>
      </c>
      <c r="N1013" t="s">
        <v>22</v>
      </c>
      <c r="O1013" t="s">
        <v>48</v>
      </c>
      <c r="P1013" t="s">
        <v>349</v>
      </c>
      <c r="Q1013" t="s">
        <v>350</v>
      </c>
      <c r="R1013" t="s">
        <v>351</v>
      </c>
      <c r="S1013">
        <f t="shared" si="15"/>
        <v>2017</v>
      </c>
    </row>
    <row r="1014" spans="1:19" x14ac:dyDescent="0.25">
      <c r="A1014">
        <v>345</v>
      </c>
      <c r="B1014">
        <v>345101</v>
      </c>
      <c r="C1014">
        <v>6150</v>
      </c>
      <c r="E1014" t="s">
        <v>66</v>
      </c>
      <c r="F1014" t="s">
        <v>64</v>
      </c>
      <c r="G1014">
        <v>357208</v>
      </c>
      <c r="H1014" s="1">
        <v>42870</v>
      </c>
      <c r="I1014" s="2">
        <v>76.14</v>
      </c>
      <c r="J1014" s="2"/>
      <c r="K1014" s="2">
        <v>76.14</v>
      </c>
      <c r="L1014" t="s">
        <v>65</v>
      </c>
      <c r="M1014" t="s">
        <v>21</v>
      </c>
      <c r="N1014" t="s">
        <v>22</v>
      </c>
      <c r="O1014" t="s">
        <v>48</v>
      </c>
      <c r="P1014" t="s">
        <v>349</v>
      </c>
      <c r="Q1014" t="s">
        <v>350</v>
      </c>
      <c r="R1014" t="s">
        <v>351</v>
      </c>
      <c r="S1014">
        <f t="shared" si="15"/>
        <v>2017</v>
      </c>
    </row>
    <row r="1015" spans="1:19" x14ac:dyDescent="0.25">
      <c r="A1015">
        <v>345</v>
      </c>
      <c r="B1015">
        <v>345101</v>
      </c>
      <c r="C1015">
        <v>6150</v>
      </c>
      <c r="E1015" t="s">
        <v>66</v>
      </c>
      <c r="F1015" t="s">
        <v>64</v>
      </c>
      <c r="G1015">
        <v>357208</v>
      </c>
      <c r="H1015" s="1">
        <v>42870</v>
      </c>
      <c r="I1015" s="2">
        <v>81.42</v>
      </c>
      <c r="J1015" s="2"/>
      <c r="K1015" s="2">
        <v>81.42</v>
      </c>
      <c r="L1015" t="s">
        <v>65</v>
      </c>
      <c r="M1015" t="s">
        <v>21</v>
      </c>
      <c r="N1015" t="s">
        <v>22</v>
      </c>
      <c r="O1015" t="s">
        <v>48</v>
      </c>
      <c r="P1015" t="s">
        <v>349</v>
      </c>
      <c r="Q1015" t="s">
        <v>350</v>
      </c>
      <c r="R1015" t="s">
        <v>351</v>
      </c>
      <c r="S1015">
        <f t="shared" si="15"/>
        <v>2017</v>
      </c>
    </row>
    <row r="1016" spans="1:19" x14ac:dyDescent="0.25">
      <c r="A1016">
        <v>345</v>
      </c>
      <c r="B1016">
        <v>345101</v>
      </c>
      <c r="C1016">
        <v>6150</v>
      </c>
      <c r="E1016" t="s">
        <v>66</v>
      </c>
      <c r="F1016" t="s">
        <v>64</v>
      </c>
      <c r="G1016">
        <v>357208</v>
      </c>
      <c r="H1016" s="1">
        <v>42870</v>
      </c>
      <c r="I1016" s="2">
        <v>81.42</v>
      </c>
      <c r="J1016" s="2"/>
      <c r="K1016" s="2">
        <v>81.42</v>
      </c>
      <c r="L1016" t="s">
        <v>65</v>
      </c>
      <c r="M1016" t="s">
        <v>21</v>
      </c>
      <c r="N1016" t="s">
        <v>22</v>
      </c>
      <c r="O1016" t="s">
        <v>48</v>
      </c>
      <c r="P1016" t="s">
        <v>349</v>
      </c>
      <c r="Q1016" t="s">
        <v>350</v>
      </c>
      <c r="R1016" t="s">
        <v>351</v>
      </c>
      <c r="S1016">
        <f t="shared" si="15"/>
        <v>2017</v>
      </c>
    </row>
    <row r="1017" spans="1:19" x14ac:dyDescent="0.25">
      <c r="A1017">
        <v>345</v>
      </c>
      <c r="B1017">
        <v>345101</v>
      </c>
      <c r="C1017">
        <v>6150</v>
      </c>
      <c r="E1017" t="s">
        <v>66</v>
      </c>
      <c r="F1017" t="s">
        <v>64</v>
      </c>
      <c r="G1017">
        <v>357208</v>
      </c>
      <c r="H1017" s="1">
        <v>42870</v>
      </c>
      <c r="I1017" s="2">
        <v>81.42</v>
      </c>
      <c r="J1017" s="2"/>
      <c r="K1017" s="2">
        <v>81.42</v>
      </c>
      <c r="L1017" t="s">
        <v>65</v>
      </c>
      <c r="M1017" t="s">
        <v>21</v>
      </c>
      <c r="N1017" t="s">
        <v>22</v>
      </c>
      <c r="O1017" t="s">
        <v>48</v>
      </c>
      <c r="P1017" t="s">
        <v>349</v>
      </c>
      <c r="Q1017" t="s">
        <v>350</v>
      </c>
      <c r="R1017" t="s">
        <v>351</v>
      </c>
      <c r="S1017">
        <f t="shared" si="15"/>
        <v>2017</v>
      </c>
    </row>
    <row r="1018" spans="1:19" x14ac:dyDescent="0.25">
      <c r="A1018">
        <v>345</v>
      </c>
      <c r="B1018">
        <v>345101</v>
      </c>
      <c r="C1018">
        <v>6150</v>
      </c>
      <c r="E1018" t="s">
        <v>69</v>
      </c>
      <c r="F1018" t="s">
        <v>70</v>
      </c>
      <c r="G1018">
        <v>357200</v>
      </c>
      <c r="H1018" s="1">
        <v>42870</v>
      </c>
      <c r="I1018" s="2">
        <v>360.1</v>
      </c>
      <c r="J1018" s="2"/>
      <c r="K1018" s="2">
        <v>360.1</v>
      </c>
      <c r="L1018" t="s">
        <v>65</v>
      </c>
      <c r="M1018" t="s">
        <v>21</v>
      </c>
      <c r="N1018" t="s">
        <v>22</v>
      </c>
      <c r="O1018" t="s">
        <v>48</v>
      </c>
      <c r="P1018" t="s">
        <v>349</v>
      </c>
      <c r="Q1018" t="s">
        <v>350</v>
      </c>
      <c r="R1018" t="s">
        <v>351</v>
      </c>
      <c r="S1018">
        <f t="shared" si="15"/>
        <v>2017</v>
      </c>
    </row>
    <row r="1019" spans="1:19" x14ac:dyDescent="0.25">
      <c r="A1019">
        <v>345</v>
      </c>
      <c r="B1019">
        <v>345101</v>
      </c>
      <c r="C1019">
        <v>6150</v>
      </c>
      <c r="E1019" t="s">
        <v>66</v>
      </c>
      <c r="F1019" t="s">
        <v>71</v>
      </c>
      <c r="G1019">
        <v>357209</v>
      </c>
      <c r="H1019" s="1">
        <v>42870</v>
      </c>
      <c r="I1019" s="2"/>
      <c r="J1019" s="2">
        <v>-145.25</v>
      </c>
      <c r="K1019" s="2">
        <v>-145.25</v>
      </c>
      <c r="L1019" t="s">
        <v>65</v>
      </c>
      <c r="M1019" t="s">
        <v>21</v>
      </c>
      <c r="N1019" t="s">
        <v>22</v>
      </c>
      <c r="O1019" t="s">
        <v>48</v>
      </c>
      <c r="P1019" t="s">
        <v>349</v>
      </c>
      <c r="Q1019" t="s">
        <v>350</v>
      </c>
      <c r="R1019" t="s">
        <v>351</v>
      </c>
      <c r="S1019">
        <f t="shared" si="15"/>
        <v>2017</v>
      </c>
    </row>
    <row r="1020" spans="1:19" x14ac:dyDescent="0.25">
      <c r="A1020">
        <v>345</v>
      </c>
      <c r="B1020">
        <v>345101</v>
      </c>
      <c r="C1020">
        <v>6150</v>
      </c>
      <c r="E1020" t="s">
        <v>69</v>
      </c>
      <c r="F1020" t="s">
        <v>70</v>
      </c>
      <c r="G1020">
        <v>357201</v>
      </c>
      <c r="H1020" s="1">
        <v>42864</v>
      </c>
      <c r="I1020" s="2">
        <v>1906</v>
      </c>
      <c r="J1020" s="2"/>
      <c r="K1020" s="2">
        <v>1906</v>
      </c>
      <c r="L1020" t="s">
        <v>65</v>
      </c>
      <c r="M1020" t="s">
        <v>21</v>
      </c>
      <c r="N1020" t="s">
        <v>22</v>
      </c>
      <c r="O1020" t="s">
        <v>48</v>
      </c>
      <c r="P1020" t="s">
        <v>349</v>
      </c>
      <c r="Q1020" t="s">
        <v>350</v>
      </c>
      <c r="R1020" t="s">
        <v>351</v>
      </c>
      <c r="S1020">
        <f t="shared" si="15"/>
        <v>2017</v>
      </c>
    </row>
    <row r="1021" spans="1:19" x14ac:dyDescent="0.25">
      <c r="A1021">
        <v>345</v>
      </c>
      <c r="B1021">
        <v>345101</v>
      </c>
      <c r="C1021">
        <v>6150</v>
      </c>
      <c r="E1021" t="s">
        <v>69</v>
      </c>
      <c r="F1021" t="s">
        <v>70</v>
      </c>
      <c r="G1021">
        <v>357201</v>
      </c>
      <c r="H1021" s="1">
        <v>42864</v>
      </c>
      <c r="I1021" s="2">
        <v>1318.88</v>
      </c>
      <c r="J1021" s="2"/>
      <c r="K1021" s="2">
        <v>1318.88</v>
      </c>
      <c r="L1021" t="s">
        <v>65</v>
      </c>
      <c r="M1021" t="s">
        <v>21</v>
      </c>
      <c r="N1021" t="s">
        <v>22</v>
      </c>
      <c r="O1021" t="s">
        <v>48</v>
      </c>
      <c r="P1021" t="s">
        <v>349</v>
      </c>
      <c r="Q1021" t="s">
        <v>350</v>
      </c>
      <c r="R1021" t="s">
        <v>351</v>
      </c>
      <c r="S1021">
        <f t="shared" si="15"/>
        <v>2017</v>
      </c>
    </row>
    <row r="1022" spans="1:19" x14ac:dyDescent="0.25">
      <c r="A1022">
        <v>345</v>
      </c>
      <c r="B1022">
        <v>345101</v>
      </c>
      <c r="C1022">
        <v>6150</v>
      </c>
      <c r="E1022" t="s">
        <v>372</v>
      </c>
      <c r="F1022" t="s">
        <v>68</v>
      </c>
      <c r="G1022">
        <v>356887</v>
      </c>
      <c r="H1022" s="1">
        <v>42856</v>
      </c>
      <c r="I1022" s="2"/>
      <c r="J1022" s="2">
        <v>-853</v>
      </c>
      <c r="K1022" s="2">
        <v>-853</v>
      </c>
      <c r="L1022" t="s">
        <v>65</v>
      </c>
      <c r="M1022" t="s">
        <v>21</v>
      </c>
      <c r="N1022" t="s">
        <v>22</v>
      </c>
      <c r="O1022" t="s">
        <v>48</v>
      </c>
      <c r="P1022" t="s">
        <v>349</v>
      </c>
      <c r="Q1022" t="s">
        <v>350</v>
      </c>
      <c r="R1022" t="s">
        <v>351</v>
      </c>
      <c r="S1022">
        <f t="shared" si="15"/>
        <v>2017</v>
      </c>
    </row>
    <row r="1023" spans="1:19" x14ac:dyDescent="0.25">
      <c r="A1023">
        <v>345</v>
      </c>
      <c r="B1023">
        <v>345101</v>
      </c>
      <c r="C1023">
        <v>6150</v>
      </c>
      <c r="E1023" t="s">
        <v>66</v>
      </c>
      <c r="F1023" t="s">
        <v>71</v>
      </c>
      <c r="G1023">
        <v>357006</v>
      </c>
      <c r="H1023" s="1">
        <v>42855</v>
      </c>
      <c r="I1023" s="2"/>
      <c r="J1023" s="2">
        <v>-138.69999999999999</v>
      </c>
      <c r="K1023" s="2">
        <v>-138.69999999999999</v>
      </c>
      <c r="L1023" t="s">
        <v>65</v>
      </c>
      <c r="M1023" t="s">
        <v>21</v>
      </c>
      <c r="N1023" t="s">
        <v>22</v>
      </c>
      <c r="O1023" t="s">
        <v>48</v>
      </c>
      <c r="P1023" t="s">
        <v>349</v>
      </c>
      <c r="Q1023" t="s">
        <v>350</v>
      </c>
      <c r="R1023" t="s">
        <v>351</v>
      </c>
      <c r="S1023">
        <f t="shared" si="15"/>
        <v>2017</v>
      </c>
    </row>
    <row r="1024" spans="1:19" x14ac:dyDescent="0.25">
      <c r="A1024">
        <v>345</v>
      </c>
      <c r="B1024">
        <v>345101</v>
      </c>
      <c r="C1024">
        <v>6150</v>
      </c>
      <c r="E1024" t="s">
        <v>69</v>
      </c>
      <c r="F1024" t="s">
        <v>70</v>
      </c>
      <c r="G1024">
        <v>357038</v>
      </c>
      <c r="H1024" s="1">
        <v>42855</v>
      </c>
      <c r="I1024" s="2">
        <v>359.74</v>
      </c>
      <c r="J1024" s="2"/>
      <c r="K1024" s="2">
        <v>359.74</v>
      </c>
      <c r="L1024" t="s">
        <v>65</v>
      </c>
      <c r="M1024" t="s">
        <v>21</v>
      </c>
      <c r="N1024" t="s">
        <v>22</v>
      </c>
      <c r="O1024" t="s">
        <v>48</v>
      </c>
      <c r="P1024" t="s">
        <v>349</v>
      </c>
      <c r="Q1024" t="s">
        <v>350</v>
      </c>
      <c r="R1024" t="s">
        <v>351</v>
      </c>
      <c r="S1024">
        <f t="shared" si="15"/>
        <v>2017</v>
      </c>
    </row>
    <row r="1025" spans="1:19" x14ac:dyDescent="0.25">
      <c r="A1025">
        <v>345</v>
      </c>
      <c r="B1025">
        <v>345101</v>
      </c>
      <c r="C1025">
        <v>6150</v>
      </c>
      <c r="E1025" t="s">
        <v>372</v>
      </c>
      <c r="F1025" t="s">
        <v>68</v>
      </c>
      <c r="G1025">
        <v>356887</v>
      </c>
      <c r="H1025" s="1">
        <v>42855</v>
      </c>
      <c r="I1025" s="2">
        <v>853</v>
      </c>
      <c r="J1025" s="2"/>
      <c r="K1025" s="2">
        <v>853</v>
      </c>
      <c r="L1025" t="s">
        <v>65</v>
      </c>
      <c r="M1025" t="s">
        <v>21</v>
      </c>
      <c r="N1025" t="s">
        <v>22</v>
      </c>
      <c r="O1025" t="s">
        <v>48</v>
      </c>
      <c r="P1025" t="s">
        <v>349</v>
      </c>
      <c r="Q1025" t="s">
        <v>350</v>
      </c>
      <c r="R1025" t="s">
        <v>351</v>
      </c>
      <c r="S1025">
        <f t="shared" si="15"/>
        <v>2017</v>
      </c>
    </row>
    <row r="1026" spans="1:19" x14ac:dyDescent="0.25">
      <c r="A1026">
        <v>345</v>
      </c>
      <c r="B1026">
        <v>345101</v>
      </c>
      <c r="C1026">
        <v>6150</v>
      </c>
      <c r="E1026" t="s">
        <v>66</v>
      </c>
      <c r="F1026" t="s">
        <v>64</v>
      </c>
      <c r="G1026">
        <v>357005</v>
      </c>
      <c r="H1026" s="1">
        <v>42855</v>
      </c>
      <c r="I1026" s="2">
        <v>304.56</v>
      </c>
      <c r="J1026" s="2"/>
      <c r="K1026" s="2">
        <v>304.56</v>
      </c>
      <c r="L1026" t="s">
        <v>65</v>
      </c>
      <c r="M1026" t="s">
        <v>21</v>
      </c>
      <c r="N1026" t="s">
        <v>22</v>
      </c>
      <c r="O1026" t="s">
        <v>48</v>
      </c>
      <c r="P1026" t="s">
        <v>349</v>
      </c>
      <c r="Q1026" t="s">
        <v>350</v>
      </c>
      <c r="R1026" t="s">
        <v>351</v>
      </c>
      <c r="S1026">
        <f t="shared" si="15"/>
        <v>2017</v>
      </c>
    </row>
    <row r="1027" spans="1:19" x14ac:dyDescent="0.25">
      <c r="A1027">
        <v>345</v>
      </c>
      <c r="B1027">
        <v>345101</v>
      </c>
      <c r="C1027">
        <v>6150</v>
      </c>
      <c r="E1027" t="s">
        <v>66</v>
      </c>
      <c r="F1027" t="s">
        <v>64</v>
      </c>
      <c r="G1027">
        <v>357005</v>
      </c>
      <c r="H1027" s="1">
        <v>42855</v>
      </c>
      <c r="I1027" s="2">
        <v>304.56</v>
      </c>
      <c r="J1027" s="2"/>
      <c r="K1027" s="2">
        <v>304.56</v>
      </c>
      <c r="L1027" t="s">
        <v>65</v>
      </c>
      <c r="M1027" t="s">
        <v>21</v>
      </c>
      <c r="N1027" t="s">
        <v>22</v>
      </c>
      <c r="O1027" t="s">
        <v>48</v>
      </c>
      <c r="P1027" t="s">
        <v>349</v>
      </c>
      <c r="Q1027" t="s">
        <v>350</v>
      </c>
      <c r="R1027" t="s">
        <v>351</v>
      </c>
      <c r="S1027">
        <f t="shared" ref="S1027:S1090" si="16">YEAR(H1027)</f>
        <v>2017</v>
      </c>
    </row>
    <row r="1028" spans="1:19" x14ac:dyDescent="0.25">
      <c r="A1028">
        <v>345</v>
      </c>
      <c r="B1028">
        <v>345101</v>
      </c>
      <c r="C1028">
        <v>6150</v>
      </c>
      <c r="E1028" t="s">
        <v>66</v>
      </c>
      <c r="F1028" t="s">
        <v>64</v>
      </c>
      <c r="G1028">
        <v>357005</v>
      </c>
      <c r="H1028" s="1">
        <v>42855</v>
      </c>
      <c r="I1028" s="2">
        <v>152.28</v>
      </c>
      <c r="J1028" s="2"/>
      <c r="K1028" s="2">
        <v>152.28</v>
      </c>
      <c r="L1028" t="s">
        <v>65</v>
      </c>
      <c r="M1028" t="s">
        <v>21</v>
      </c>
      <c r="N1028" t="s">
        <v>22</v>
      </c>
      <c r="O1028" t="s">
        <v>48</v>
      </c>
      <c r="P1028" t="s">
        <v>349</v>
      </c>
      <c r="Q1028" t="s">
        <v>350</v>
      </c>
      <c r="R1028" t="s">
        <v>351</v>
      </c>
      <c r="S1028">
        <f t="shared" si="16"/>
        <v>2017</v>
      </c>
    </row>
    <row r="1029" spans="1:19" x14ac:dyDescent="0.25">
      <c r="A1029">
        <v>345</v>
      </c>
      <c r="B1029">
        <v>345101</v>
      </c>
      <c r="C1029">
        <v>6150</v>
      </c>
      <c r="E1029" t="s">
        <v>66</v>
      </c>
      <c r="F1029" t="s">
        <v>64</v>
      </c>
      <c r="G1029">
        <v>357003</v>
      </c>
      <c r="H1029" s="1">
        <v>42850</v>
      </c>
      <c r="I1029" s="2">
        <v>228.42</v>
      </c>
      <c r="J1029" s="2"/>
      <c r="K1029" s="2">
        <v>228.42</v>
      </c>
      <c r="L1029" t="s">
        <v>65</v>
      </c>
      <c r="M1029" t="s">
        <v>21</v>
      </c>
      <c r="N1029" t="s">
        <v>22</v>
      </c>
      <c r="O1029" t="s">
        <v>48</v>
      </c>
      <c r="P1029" t="s">
        <v>349</v>
      </c>
      <c r="Q1029" t="s">
        <v>350</v>
      </c>
      <c r="R1029" t="s">
        <v>351</v>
      </c>
      <c r="S1029">
        <f t="shared" si="16"/>
        <v>2017</v>
      </c>
    </row>
    <row r="1030" spans="1:19" x14ac:dyDescent="0.25">
      <c r="A1030">
        <v>345</v>
      </c>
      <c r="B1030">
        <v>345101</v>
      </c>
      <c r="C1030">
        <v>6150</v>
      </c>
      <c r="E1030" t="s">
        <v>69</v>
      </c>
      <c r="F1030" t="s">
        <v>70</v>
      </c>
      <c r="G1030">
        <v>357039</v>
      </c>
      <c r="H1030" s="1">
        <v>42850</v>
      </c>
      <c r="I1030" s="2">
        <v>1583.55</v>
      </c>
      <c r="J1030" s="2"/>
      <c r="K1030" s="2">
        <v>1583.55</v>
      </c>
      <c r="L1030" t="s">
        <v>65</v>
      </c>
      <c r="M1030" t="s">
        <v>21</v>
      </c>
      <c r="N1030" t="s">
        <v>22</v>
      </c>
      <c r="O1030" t="s">
        <v>48</v>
      </c>
      <c r="P1030" t="s">
        <v>349</v>
      </c>
      <c r="Q1030" t="s">
        <v>350</v>
      </c>
      <c r="R1030" t="s">
        <v>351</v>
      </c>
      <c r="S1030">
        <f t="shared" si="16"/>
        <v>2017</v>
      </c>
    </row>
    <row r="1031" spans="1:19" x14ac:dyDescent="0.25">
      <c r="A1031">
        <v>345</v>
      </c>
      <c r="B1031">
        <v>345101</v>
      </c>
      <c r="C1031">
        <v>6150</v>
      </c>
      <c r="E1031" t="s">
        <v>69</v>
      </c>
      <c r="F1031" t="s">
        <v>70</v>
      </c>
      <c r="G1031">
        <v>357039</v>
      </c>
      <c r="H1031" s="1">
        <v>42850</v>
      </c>
      <c r="I1031" s="2">
        <v>2303.3200000000002</v>
      </c>
      <c r="J1031" s="2"/>
      <c r="K1031" s="2">
        <v>2303.3200000000002</v>
      </c>
      <c r="L1031" t="s">
        <v>65</v>
      </c>
      <c r="M1031" t="s">
        <v>21</v>
      </c>
      <c r="N1031" t="s">
        <v>22</v>
      </c>
      <c r="O1031" t="s">
        <v>48</v>
      </c>
      <c r="P1031" t="s">
        <v>349</v>
      </c>
      <c r="Q1031" t="s">
        <v>350</v>
      </c>
      <c r="R1031" t="s">
        <v>351</v>
      </c>
      <c r="S1031">
        <f t="shared" si="16"/>
        <v>2017</v>
      </c>
    </row>
    <row r="1032" spans="1:19" x14ac:dyDescent="0.25">
      <c r="A1032">
        <v>345</v>
      </c>
      <c r="B1032">
        <v>345101</v>
      </c>
      <c r="C1032">
        <v>6150</v>
      </c>
      <c r="E1032" t="s">
        <v>66</v>
      </c>
      <c r="F1032" t="s">
        <v>71</v>
      </c>
      <c r="G1032">
        <v>357004</v>
      </c>
      <c r="H1032" s="1">
        <v>42850</v>
      </c>
      <c r="I1032" s="2"/>
      <c r="J1032" s="2">
        <v>-228.42</v>
      </c>
      <c r="K1032" s="2">
        <v>-228.42</v>
      </c>
      <c r="L1032" t="s">
        <v>65</v>
      </c>
      <c r="M1032" t="s">
        <v>21</v>
      </c>
      <c r="N1032" t="s">
        <v>22</v>
      </c>
      <c r="O1032" t="s">
        <v>48</v>
      </c>
      <c r="P1032" t="s">
        <v>349</v>
      </c>
      <c r="Q1032" t="s">
        <v>350</v>
      </c>
      <c r="R1032" t="s">
        <v>351</v>
      </c>
      <c r="S1032">
        <f t="shared" si="16"/>
        <v>2017</v>
      </c>
    </row>
    <row r="1033" spans="1:19" x14ac:dyDescent="0.25">
      <c r="A1033">
        <v>345</v>
      </c>
      <c r="B1033">
        <v>345101</v>
      </c>
      <c r="C1033">
        <v>6150</v>
      </c>
      <c r="E1033" t="s">
        <v>69</v>
      </c>
      <c r="F1033" t="s">
        <v>70</v>
      </c>
      <c r="G1033">
        <v>356876</v>
      </c>
      <c r="H1033" s="1">
        <v>42840</v>
      </c>
      <c r="I1033" s="2">
        <v>359.74</v>
      </c>
      <c r="J1033" s="2"/>
      <c r="K1033" s="2">
        <v>359.74</v>
      </c>
      <c r="L1033" t="s">
        <v>65</v>
      </c>
      <c r="M1033" t="s">
        <v>21</v>
      </c>
      <c r="N1033" t="s">
        <v>22</v>
      </c>
      <c r="O1033" t="s">
        <v>48</v>
      </c>
      <c r="P1033" t="s">
        <v>349</v>
      </c>
      <c r="Q1033" t="s">
        <v>350</v>
      </c>
      <c r="R1033" t="s">
        <v>351</v>
      </c>
      <c r="S1033">
        <f t="shared" si="16"/>
        <v>2017</v>
      </c>
    </row>
    <row r="1034" spans="1:19" x14ac:dyDescent="0.25">
      <c r="A1034">
        <v>345</v>
      </c>
      <c r="B1034">
        <v>345101</v>
      </c>
      <c r="C1034">
        <v>6150</v>
      </c>
      <c r="E1034" t="s">
        <v>66</v>
      </c>
      <c r="F1034" t="s">
        <v>71</v>
      </c>
      <c r="G1034">
        <v>356878</v>
      </c>
      <c r="H1034" s="1">
        <v>42840</v>
      </c>
      <c r="I1034" s="2"/>
      <c r="J1034" s="2">
        <v>-154.11000000000001</v>
      </c>
      <c r="K1034" s="2">
        <v>-154.11000000000001</v>
      </c>
      <c r="L1034" t="s">
        <v>65</v>
      </c>
      <c r="M1034" t="s">
        <v>21</v>
      </c>
      <c r="N1034" t="s">
        <v>22</v>
      </c>
      <c r="O1034" t="s">
        <v>48</v>
      </c>
      <c r="P1034" t="s">
        <v>349</v>
      </c>
      <c r="Q1034" t="s">
        <v>350</v>
      </c>
      <c r="R1034" t="s">
        <v>351</v>
      </c>
      <c r="S1034">
        <f t="shared" si="16"/>
        <v>2017</v>
      </c>
    </row>
    <row r="1035" spans="1:19" x14ac:dyDescent="0.25">
      <c r="A1035">
        <v>345</v>
      </c>
      <c r="B1035">
        <v>345101</v>
      </c>
      <c r="C1035">
        <v>6150</v>
      </c>
      <c r="E1035" t="s">
        <v>66</v>
      </c>
      <c r="F1035" t="s">
        <v>71</v>
      </c>
      <c r="G1035">
        <v>356871</v>
      </c>
      <c r="H1035" s="1">
        <v>42836</v>
      </c>
      <c r="I1035" s="2"/>
      <c r="J1035" s="2">
        <v>-152.28</v>
      </c>
      <c r="K1035" s="2">
        <v>-152.28</v>
      </c>
      <c r="L1035" t="s">
        <v>65</v>
      </c>
      <c r="M1035" t="s">
        <v>21</v>
      </c>
      <c r="N1035" t="s">
        <v>22</v>
      </c>
      <c r="O1035" t="s">
        <v>48</v>
      </c>
      <c r="P1035" t="s">
        <v>349</v>
      </c>
      <c r="Q1035" t="s">
        <v>350</v>
      </c>
      <c r="R1035" t="s">
        <v>351</v>
      </c>
      <c r="S1035">
        <f t="shared" si="16"/>
        <v>2017</v>
      </c>
    </row>
    <row r="1036" spans="1:19" x14ac:dyDescent="0.25">
      <c r="A1036">
        <v>345</v>
      </c>
      <c r="B1036">
        <v>345101</v>
      </c>
      <c r="C1036">
        <v>6150</v>
      </c>
      <c r="E1036" t="s">
        <v>69</v>
      </c>
      <c r="F1036" t="s">
        <v>70</v>
      </c>
      <c r="G1036">
        <v>356869</v>
      </c>
      <c r="H1036" s="1">
        <v>42836</v>
      </c>
      <c r="I1036" s="2">
        <v>1602.47</v>
      </c>
      <c r="J1036" s="2"/>
      <c r="K1036" s="2">
        <v>1602.47</v>
      </c>
      <c r="L1036" t="s">
        <v>65</v>
      </c>
      <c r="M1036" t="s">
        <v>21</v>
      </c>
      <c r="N1036" t="s">
        <v>22</v>
      </c>
      <c r="O1036" t="s">
        <v>48</v>
      </c>
      <c r="P1036" t="s">
        <v>349</v>
      </c>
      <c r="Q1036" t="s">
        <v>350</v>
      </c>
      <c r="R1036" t="s">
        <v>351</v>
      </c>
      <c r="S1036">
        <f t="shared" si="16"/>
        <v>2017</v>
      </c>
    </row>
    <row r="1037" spans="1:19" x14ac:dyDescent="0.25">
      <c r="A1037">
        <v>345</v>
      </c>
      <c r="B1037">
        <v>345101</v>
      </c>
      <c r="C1037">
        <v>6150</v>
      </c>
      <c r="E1037" t="s">
        <v>69</v>
      </c>
      <c r="F1037" t="s">
        <v>70</v>
      </c>
      <c r="G1037">
        <v>356869</v>
      </c>
      <c r="H1037" s="1">
        <v>42836</v>
      </c>
      <c r="I1037" s="2">
        <v>2479.83</v>
      </c>
      <c r="J1037" s="2"/>
      <c r="K1037" s="2">
        <v>2479.83</v>
      </c>
      <c r="L1037" t="s">
        <v>65</v>
      </c>
      <c r="M1037" t="s">
        <v>21</v>
      </c>
      <c r="N1037" t="s">
        <v>22</v>
      </c>
      <c r="O1037" t="s">
        <v>48</v>
      </c>
      <c r="P1037" t="s">
        <v>349</v>
      </c>
      <c r="Q1037" t="s">
        <v>350</v>
      </c>
      <c r="R1037" t="s">
        <v>351</v>
      </c>
      <c r="S1037">
        <f t="shared" si="16"/>
        <v>2017</v>
      </c>
    </row>
    <row r="1038" spans="1:19" x14ac:dyDescent="0.25">
      <c r="A1038">
        <v>345</v>
      </c>
      <c r="B1038">
        <v>345101</v>
      </c>
      <c r="C1038">
        <v>6150</v>
      </c>
      <c r="E1038" t="s">
        <v>66</v>
      </c>
      <c r="F1038" t="s">
        <v>64</v>
      </c>
      <c r="G1038">
        <v>356870</v>
      </c>
      <c r="H1038" s="1">
        <v>42836</v>
      </c>
      <c r="I1038" s="2">
        <v>114.21</v>
      </c>
      <c r="J1038" s="2"/>
      <c r="K1038" s="2">
        <v>114.21</v>
      </c>
      <c r="L1038" t="s">
        <v>65</v>
      </c>
      <c r="M1038" t="s">
        <v>21</v>
      </c>
      <c r="N1038" t="s">
        <v>22</v>
      </c>
      <c r="O1038" t="s">
        <v>48</v>
      </c>
      <c r="P1038" t="s">
        <v>349</v>
      </c>
      <c r="Q1038" t="s">
        <v>350</v>
      </c>
      <c r="R1038" t="s">
        <v>351</v>
      </c>
      <c r="S1038">
        <f t="shared" si="16"/>
        <v>2017</v>
      </c>
    </row>
    <row r="1039" spans="1:19" x14ac:dyDescent="0.25">
      <c r="A1039">
        <v>345</v>
      </c>
      <c r="B1039">
        <v>345101</v>
      </c>
      <c r="C1039">
        <v>6150</v>
      </c>
      <c r="E1039" t="s">
        <v>66</v>
      </c>
      <c r="F1039" t="s">
        <v>64</v>
      </c>
      <c r="G1039">
        <v>356870</v>
      </c>
      <c r="H1039" s="1">
        <v>42836</v>
      </c>
      <c r="I1039" s="2">
        <v>38.07</v>
      </c>
      <c r="J1039" s="2"/>
      <c r="K1039" s="2">
        <v>38.07</v>
      </c>
      <c r="L1039" t="s">
        <v>65</v>
      </c>
      <c r="M1039" t="s">
        <v>21</v>
      </c>
      <c r="N1039" t="s">
        <v>22</v>
      </c>
      <c r="O1039" t="s">
        <v>48</v>
      </c>
      <c r="P1039" t="s">
        <v>349</v>
      </c>
      <c r="Q1039" t="s">
        <v>350</v>
      </c>
      <c r="R1039" t="s">
        <v>351</v>
      </c>
      <c r="S1039">
        <f t="shared" si="16"/>
        <v>2017</v>
      </c>
    </row>
    <row r="1040" spans="1:19" x14ac:dyDescent="0.25">
      <c r="A1040">
        <v>345</v>
      </c>
      <c r="B1040">
        <v>345101</v>
      </c>
      <c r="C1040">
        <v>6150</v>
      </c>
      <c r="E1040" t="s">
        <v>66</v>
      </c>
      <c r="F1040" t="s">
        <v>64</v>
      </c>
      <c r="G1040">
        <v>356870</v>
      </c>
      <c r="H1040" s="1">
        <v>42836</v>
      </c>
      <c r="I1040" s="2">
        <v>114.21</v>
      </c>
      <c r="J1040" s="2"/>
      <c r="K1040" s="2">
        <v>114.21</v>
      </c>
      <c r="L1040" t="s">
        <v>65</v>
      </c>
      <c r="M1040" t="s">
        <v>21</v>
      </c>
      <c r="N1040" t="s">
        <v>22</v>
      </c>
      <c r="O1040" t="s">
        <v>48</v>
      </c>
      <c r="P1040" t="s">
        <v>349</v>
      </c>
      <c r="Q1040" t="s">
        <v>350</v>
      </c>
      <c r="R1040" t="s">
        <v>351</v>
      </c>
      <c r="S1040">
        <f t="shared" si="16"/>
        <v>2017</v>
      </c>
    </row>
    <row r="1041" spans="1:19" x14ac:dyDescent="0.25">
      <c r="A1041">
        <v>345</v>
      </c>
      <c r="B1041">
        <v>345101</v>
      </c>
      <c r="C1041">
        <v>6150</v>
      </c>
      <c r="E1041" t="s">
        <v>66</v>
      </c>
      <c r="F1041" t="s">
        <v>71</v>
      </c>
      <c r="G1041">
        <v>356871</v>
      </c>
      <c r="H1041" s="1">
        <v>42836</v>
      </c>
      <c r="I1041" s="2"/>
      <c r="J1041" s="2">
        <v>-152.28</v>
      </c>
      <c r="K1041" s="2">
        <v>-152.28</v>
      </c>
      <c r="L1041" t="s">
        <v>65</v>
      </c>
      <c r="M1041" t="s">
        <v>21</v>
      </c>
      <c r="N1041" t="s">
        <v>22</v>
      </c>
      <c r="O1041" t="s">
        <v>48</v>
      </c>
      <c r="P1041" t="s">
        <v>349</v>
      </c>
      <c r="Q1041" t="s">
        <v>350</v>
      </c>
      <c r="R1041" t="s">
        <v>351</v>
      </c>
      <c r="S1041">
        <f t="shared" si="16"/>
        <v>2017</v>
      </c>
    </row>
    <row r="1042" spans="1:19" x14ac:dyDescent="0.25">
      <c r="A1042">
        <v>345</v>
      </c>
      <c r="B1042">
        <v>345101</v>
      </c>
      <c r="C1042">
        <v>6150</v>
      </c>
      <c r="E1042" t="s">
        <v>66</v>
      </c>
      <c r="F1042" t="s">
        <v>64</v>
      </c>
      <c r="G1042">
        <v>356870</v>
      </c>
      <c r="H1042" s="1">
        <v>42836</v>
      </c>
      <c r="I1042" s="2">
        <v>38.07</v>
      </c>
      <c r="J1042" s="2"/>
      <c r="K1042" s="2">
        <v>38.07</v>
      </c>
      <c r="L1042" t="s">
        <v>65</v>
      </c>
      <c r="M1042" t="s">
        <v>21</v>
      </c>
      <c r="N1042" t="s">
        <v>22</v>
      </c>
      <c r="O1042" t="s">
        <v>48</v>
      </c>
      <c r="P1042" t="s">
        <v>349</v>
      </c>
      <c r="Q1042" t="s">
        <v>350</v>
      </c>
      <c r="R1042" t="s">
        <v>351</v>
      </c>
      <c r="S1042">
        <f t="shared" si="16"/>
        <v>2017</v>
      </c>
    </row>
    <row r="1043" spans="1:19" x14ac:dyDescent="0.25">
      <c r="A1043">
        <v>345</v>
      </c>
      <c r="B1043">
        <v>345101</v>
      </c>
      <c r="C1043">
        <v>6150</v>
      </c>
      <c r="E1043" t="s">
        <v>67</v>
      </c>
      <c r="F1043" t="s">
        <v>68</v>
      </c>
      <c r="G1043">
        <v>356569</v>
      </c>
      <c r="H1043" s="1">
        <v>42826</v>
      </c>
      <c r="I1043" s="2"/>
      <c r="J1043" s="2">
        <v>-853</v>
      </c>
      <c r="K1043" s="2">
        <v>-853</v>
      </c>
      <c r="L1043" t="s">
        <v>65</v>
      </c>
      <c r="M1043" t="s">
        <v>21</v>
      </c>
      <c r="N1043" t="s">
        <v>22</v>
      </c>
      <c r="O1043" t="s">
        <v>48</v>
      </c>
      <c r="P1043" t="s">
        <v>349</v>
      </c>
      <c r="Q1043" t="s">
        <v>350</v>
      </c>
      <c r="R1043" t="s">
        <v>351</v>
      </c>
      <c r="S1043">
        <f t="shared" si="16"/>
        <v>2017</v>
      </c>
    </row>
    <row r="1044" spans="1:19" x14ac:dyDescent="0.25">
      <c r="A1044">
        <v>345</v>
      </c>
      <c r="B1044">
        <v>345101</v>
      </c>
      <c r="C1044">
        <v>6150</v>
      </c>
      <c r="E1044" t="s">
        <v>66</v>
      </c>
      <c r="F1044" t="s">
        <v>64</v>
      </c>
      <c r="G1044">
        <v>356681</v>
      </c>
      <c r="H1044" s="1">
        <v>42825</v>
      </c>
      <c r="I1044" s="2">
        <v>152.28</v>
      </c>
      <c r="J1044" s="2"/>
      <c r="K1044" s="2">
        <v>152.28</v>
      </c>
      <c r="L1044" t="s">
        <v>65</v>
      </c>
      <c r="M1044" t="s">
        <v>21</v>
      </c>
      <c r="N1044" t="s">
        <v>22</v>
      </c>
      <c r="O1044" t="s">
        <v>48</v>
      </c>
      <c r="P1044" t="s">
        <v>349</v>
      </c>
      <c r="Q1044" t="s">
        <v>350</v>
      </c>
      <c r="R1044" t="s">
        <v>351</v>
      </c>
      <c r="S1044">
        <f t="shared" si="16"/>
        <v>2017</v>
      </c>
    </row>
    <row r="1045" spans="1:19" x14ac:dyDescent="0.25">
      <c r="A1045">
        <v>345</v>
      </c>
      <c r="B1045">
        <v>345101</v>
      </c>
      <c r="C1045">
        <v>6150</v>
      </c>
      <c r="E1045" t="s">
        <v>66</v>
      </c>
      <c r="F1045" t="s">
        <v>71</v>
      </c>
      <c r="G1045">
        <v>356682</v>
      </c>
      <c r="H1045" s="1">
        <v>42825</v>
      </c>
      <c r="I1045" s="2"/>
      <c r="J1045" s="2">
        <v>-138.69999999999999</v>
      </c>
      <c r="K1045" s="2">
        <v>-138.69999999999999</v>
      </c>
      <c r="L1045" t="s">
        <v>65</v>
      </c>
      <c r="M1045" t="s">
        <v>21</v>
      </c>
      <c r="N1045" t="s">
        <v>22</v>
      </c>
      <c r="O1045" t="s">
        <v>48</v>
      </c>
      <c r="P1045" t="s">
        <v>349</v>
      </c>
      <c r="Q1045" t="s">
        <v>350</v>
      </c>
      <c r="R1045" t="s">
        <v>351</v>
      </c>
      <c r="S1045">
        <f t="shared" si="16"/>
        <v>2017</v>
      </c>
    </row>
    <row r="1046" spans="1:19" x14ac:dyDescent="0.25">
      <c r="A1046">
        <v>345</v>
      </c>
      <c r="B1046">
        <v>345101</v>
      </c>
      <c r="C1046">
        <v>6150</v>
      </c>
      <c r="E1046" t="s">
        <v>67</v>
      </c>
      <c r="F1046" t="s">
        <v>68</v>
      </c>
      <c r="G1046">
        <v>356569</v>
      </c>
      <c r="H1046" s="1">
        <v>42825</v>
      </c>
      <c r="I1046" s="2">
        <v>853</v>
      </c>
      <c r="J1046" s="2"/>
      <c r="K1046" s="2">
        <v>853</v>
      </c>
      <c r="L1046" t="s">
        <v>65</v>
      </c>
      <c r="M1046" t="s">
        <v>21</v>
      </c>
      <c r="N1046" t="s">
        <v>22</v>
      </c>
      <c r="O1046" t="s">
        <v>48</v>
      </c>
      <c r="P1046" t="s">
        <v>349</v>
      </c>
      <c r="Q1046" t="s">
        <v>350</v>
      </c>
      <c r="R1046" t="s">
        <v>351</v>
      </c>
      <c r="S1046">
        <f t="shared" si="16"/>
        <v>2017</v>
      </c>
    </row>
    <row r="1047" spans="1:19" x14ac:dyDescent="0.25">
      <c r="A1047">
        <v>345</v>
      </c>
      <c r="B1047">
        <v>345101</v>
      </c>
      <c r="C1047">
        <v>6150</v>
      </c>
      <c r="E1047" t="s">
        <v>69</v>
      </c>
      <c r="F1047" t="s">
        <v>70</v>
      </c>
      <c r="G1047">
        <v>356693</v>
      </c>
      <c r="H1047" s="1">
        <v>42825</v>
      </c>
      <c r="I1047" s="2">
        <v>339.38</v>
      </c>
      <c r="J1047" s="2"/>
      <c r="K1047" s="2">
        <v>339.38</v>
      </c>
      <c r="L1047" t="s">
        <v>65</v>
      </c>
      <c r="M1047" t="s">
        <v>21</v>
      </c>
      <c r="N1047" t="s">
        <v>22</v>
      </c>
      <c r="O1047" t="s">
        <v>48</v>
      </c>
      <c r="P1047" t="s">
        <v>349</v>
      </c>
      <c r="Q1047" t="s">
        <v>350</v>
      </c>
      <c r="R1047" t="s">
        <v>351</v>
      </c>
      <c r="S1047">
        <f t="shared" si="16"/>
        <v>2017</v>
      </c>
    </row>
    <row r="1048" spans="1:19" x14ac:dyDescent="0.25">
      <c r="A1048">
        <v>345</v>
      </c>
      <c r="B1048">
        <v>345101</v>
      </c>
      <c r="C1048">
        <v>6150</v>
      </c>
      <c r="E1048" t="s">
        <v>69</v>
      </c>
      <c r="F1048" t="s">
        <v>70</v>
      </c>
      <c r="G1048">
        <v>356694</v>
      </c>
      <c r="H1048" s="1">
        <v>42822</v>
      </c>
      <c r="I1048" s="2">
        <v>2093.79</v>
      </c>
      <c r="J1048" s="2"/>
      <c r="K1048" s="2">
        <v>2093.79</v>
      </c>
      <c r="L1048" t="s">
        <v>65</v>
      </c>
      <c r="M1048" t="s">
        <v>21</v>
      </c>
      <c r="N1048" t="s">
        <v>22</v>
      </c>
      <c r="O1048" t="s">
        <v>48</v>
      </c>
      <c r="P1048" t="s">
        <v>349</v>
      </c>
      <c r="Q1048" t="s">
        <v>350</v>
      </c>
      <c r="R1048" t="s">
        <v>351</v>
      </c>
      <c r="S1048">
        <f t="shared" si="16"/>
        <v>2017</v>
      </c>
    </row>
    <row r="1049" spans="1:19" x14ac:dyDescent="0.25">
      <c r="A1049">
        <v>345</v>
      </c>
      <c r="B1049">
        <v>345101</v>
      </c>
      <c r="C1049">
        <v>6150</v>
      </c>
      <c r="E1049" t="s">
        <v>66</v>
      </c>
      <c r="F1049" t="s">
        <v>71</v>
      </c>
      <c r="G1049">
        <v>356698</v>
      </c>
      <c r="H1049" s="1">
        <v>42822</v>
      </c>
      <c r="I1049" s="2"/>
      <c r="J1049" s="2">
        <v>-114.21</v>
      </c>
      <c r="K1049" s="2">
        <v>-114.21</v>
      </c>
      <c r="L1049" t="s">
        <v>65</v>
      </c>
      <c r="M1049" t="s">
        <v>21</v>
      </c>
      <c r="N1049" t="s">
        <v>22</v>
      </c>
      <c r="O1049" t="s">
        <v>48</v>
      </c>
      <c r="P1049" t="s">
        <v>349</v>
      </c>
      <c r="Q1049" t="s">
        <v>350</v>
      </c>
      <c r="R1049" t="s">
        <v>351</v>
      </c>
      <c r="S1049">
        <f t="shared" si="16"/>
        <v>2017</v>
      </c>
    </row>
    <row r="1050" spans="1:19" x14ac:dyDescent="0.25">
      <c r="A1050">
        <v>345</v>
      </c>
      <c r="B1050">
        <v>345101</v>
      </c>
      <c r="C1050">
        <v>6150</v>
      </c>
      <c r="E1050" t="s">
        <v>66</v>
      </c>
      <c r="F1050" t="s">
        <v>64</v>
      </c>
      <c r="G1050">
        <v>356697</v>
      </c>
      <c r="H1050" s="1">
        <v>42822</v>
      </c>
      <c r="I1050" s="2">
        <v>114.21</v>
      </c>
      <c r="J1050" s="2"/>
      <c r="K1050" s="2">
        <v>114.21</v>
      </c>
      <c r="L1050" t="s">
        <v>65</v>
      </c>
      <c r="M1050" t="s">
        <v>21</v>
      </c>
      <c r="N1050" t="s">
        <v>22</v>
      </c>
      <c r="O1050" t="s">
        <v>48</v>
      </c>
      <c r="P1050" t="s">
        <v>349</v>
      </c>
      <c r="Q1050" t="s">
        <v>350</v>
      </c>
      <c r="R1050" t="s">
        <v>351</v>
      </c>
      <c r="S1050">
        <f t="shared" si="16"/>
        <v>2017</v>
      </c>
    </row>
    <row r="1051" spans="1:19" x14ac:dyDescent="0.25">
      <c r="A1051">
        <v>345</v>
      </c>
      <c r="B1051">
        <v>345101</v>
      </c>
      <c r="C1051">
        <v>6150</v>
      </c>
      <c r="E1051" t="s">
        <v>66</v>
      </c>
      <c r="F1051" t="s">
        <v>64</v>
      </c>
      <c r="G1051">
        <v>356697</v>
      </c>
      <c r="H1051" s="1">
        <v>42822</v>
      </c>
      <c r="I1051" s="2">
        <v>114.21</v>
      </c>
      <c r="J1051" s="2"/>
      <c r="K1051" s="2">
        <v>114.21</v>
      </c>
      <c r="L1051" t="s">
        <v>65</v>
      </c>
      <c r="M1051" t="s">
        <v>21</v>
      </c>
      <c r="N1051" t="s">
        <v>22</v>
      </c>
      <c r="O1051" t="s">
        <v>48</v>
      </c>
      <c r="P1051" t="s">
        <v>349</v>
      </c>
      <c r="Q1051" t="s">
        <v>350</v>
      </c>
      <c r="R1051" t="s">
        <v>351</v>
      </c>
      <c r="S1051">
        <f t="shared" si="16"/>
        <v>2017</v>
      </c>
    </row>
    <row r="1052" spans="1:19" x14ac:dyDescent="0.25">
      <c r="A1052">
        <v>345</v>
      </c>
      <c r="B1052">
        <v>345101</v>
      </c>
      <c r="C1052">
        <v>6150</v>
      </c>
      <c r="E1052" t="s">
        <v>69</v>
      </c>
      <c r="F1052" t="s">
        <v>70</v>
      </c>
      <c r="G1052">
        <v>356694</v>
      </c>
      <c r="H1052" s="1">
        <v>42822</v>
      </c>
      <c r="I1052" s="2">
        <v>1352.39</v>
      </c>
      <c r="J1052" s="2"/>
      <c r="K1052" s="2">
        <v>1352.39</v>
      </c>
      <c r="L1052" t="s">
        <v>65</v>
      </c>
      <c r="M1052" t="s">
        <v>21</v>
      </c>
      <c r="N1052" t="s">
        <v>22</v>
      </c>
      <c r="O1052" t="s">
        <v>48</v>
      </c>
      <c r="P1052" t="s">
        <v>349</v>
      </c>
      <c r="Q1052" t="s">
        <v>350</v>
      </c>
      <c r="R1052" t="s">
        <v>351</v>
      </c>
      <c r="S1052">
        <f t="shared" si="16"/>
        <v>2017</v>
      </c>
    </row>
    <row r="1053" spans="1:19" x14ac:dyDescent="0.25">
      <c r="A1053">
        <v>345</v>
      </c>
      <c r="B1053">
        <v>345101</v>
      </c>
      <c r="C1053">
        <v>6150</v>
      </c>
      <c r="E1053" t="s">
        <v>66</v>
      </c>
      <c r="F1053" t="s">
        <v>71</v>
      </c>
      <c r="G1053">
        <v>356698</v>
      </c>
      <c r="H1053" s="1">
        <v>42822</v>
      </c>
      <c r="I1053" s="2"/>
      <c r="J1053" s="2">
        <v>-114.21</v>
      </c>
      <c r="K1053" s="2">
        <v>-114.21</v>
      </c>
      <c r="L1053" t="s">
        <v>65</v>
      </c>
      <c r="M1053" t="s">
        <v>21</v>
      </c>
      <c r="N1053" t="s">
        <v>22</v>
      </c>
      <c r="O1053" t="s">
        <v>48</v>
      </c>
      <c r="P1053" t="s">
        <v>349</v>
      </c>
      <c r="Q1053" t="s">
        <v>350</v>
      </c>
      <c r="R1053" t="s">
        <v>351</v>
      </c>
      <c r="S1053">
        <f t="shared" si="16"/>
        <v>2017</v>
      </c>
    </row>
    <row r="1054" spans="1:19" x14ac:dyDescent="0.25">
      <c r="A1054">
        <v>345</v>
      </c>
      <c r="B1054">
        <v>345101</v>
      </c>
      <c r="C1054">
        <v>6150</v>
      </c>
      <c r="E1054" t="s">
        <v>66</v>
      </c>
      <c r="F1054" t="s">
        <v>64</v>
      </c>
      <c r="G1054">
        <v>356588</v>
      </c>
      <c r="H1054" s="1">
        <v>42809</v>
      </c>
      <c r="I1054" s="2">
        <v>152.28</v>
      </c>
      <c r="J1054" s="2"/>
      <c r="K1054" s="2">
        <v>152.28</v>
      </c>
      <c r="L1054" t="s">
        <v>65</v>
      </c>
      <c r="M1054" t="s">
        <v>21</v>
      </c>
      <c r="N1054" t="s">
        <v>22</v>
      </c>
      <c r="O1054" t="s">
        <v>48</v>
      </c>
      <c r="P1054" t="s">
        <v>349</v>
      </c>
      <c r="Q1054" t="s">
        <v>350</v>
      </c>
      <c r="R1054" t="s">
        <v>351</v>
      </c>
      <c r="S1054">
        <f t="shared" si="16"/>
        <v>2017</v>
      </c>
    </row>
    <row r="1055" spans="1:19" x14ac:dyDescent="0.25">
      <c r="A1055">
        <v>345</v>
      </c>
      <c r="B1055">
        <v>345101</v>
      </c>
      <c r="C1055">
        <v>6150</v>
      </c>
      <c r="E1055" t="s">
        <v>66</v>
      </c>
      <c r="F1055" t="s">
        <v>64</v>
      </c>
      <c r="G1055">
        <v>356588</v>
      </c>
      <c r="H1055" s="1">
        <v>42809</v>
      </c>
      <c r="I1055" s="2">
        <v>152.28</v>
      </c>
      <c r="J1055" s="2"/>
      <c r="K1055" s="2">
        <v>152.28</v>
      </c>
      <c r="L1055" t="s">
        <v>65</v>
      </c>
      <c r="M1055" t="s">
        <v>21</v>
      </c>
      <c r="N1055" t="s">
        <v>22</v>
      </c>
      <c r="O1055" t="s">
        <v>48</v>
      </c>
      <c r="P1055" t="s">
        <v>349</v>
      </c>
      <c r="Q1055" t="s">
        <v>350</v>
      </c>
      <c r="R1055" t="s">
        <v>351</v>
      </c>
      <c r="S1055">
        <f t="shared" si="16"/>
        <v>2017</v>
      </c>
    </row>
    <row r="1056" spans="1:19" x14ac:dyDescent="0.25">
      <c r="A1056">
        <v>345</v>
      </c>
      <c r="B1056">
        <v>345101</v>
      </c>
      <c r="C1056">
        <v>6150</v>
      </c>
      <c r="E1056" t="s">
        <v>66</v>
      </c>
      <c r="F1056" t="s">
        <v>64</v>
      </c>
      <c r="G1056">
        <v>356588</v>
      </c>
      <c r="H1056" s="1">
        <v>42809</v>
      </c>
      <c r="I1056" s="2">
        <v>152.28</v>
      </c>
      <c r="J1056" s="2"/>
      <c r="K1056" s="2">
        <v>152.28</v>
      </c>
      <c r="L1056" t="s">
        <v>65</v>
      </c>
      <c r="M1056" t="s">
        <v>21</v>
      </c>
      <c r="N1056" t="s">
        <v>22</v>
      </c>
      <c r="O1056" t="s">
        <v>48</v>
      </c>
      <c r="P1056" t="s">
        <v>349</v>
      </c>
      <c r="Q1056" t="s">
        <v>350</v>
      </c>
      <c r="R1056" t="s">
        <v>351</v>
      </c>
      <c r="S1056">
        <f t="shared" si="16"/>
        <v>2017</v>
      </c>
    </row>
    <row r="1057" spans="1:19" x14ac:dyDescent="0.25">
      <c r="A1057">
        <v>345</v>
      </c>
      <c r="B1057">
        <v>345101</v>
      </c>
      <c r="C1057">
        <v>6150</v>
      </c>
      <c r="E1057" t="s">
        <v>66</v>
      </c>
      <c r="F1057" t="s">
        <v>71</v>
      </c>
      <c r="G1057">
        <v>356589</v>
      </c>
      <c r="H1057" s="1">
        <v>42809</v>
      </c>
      <c r="I1057" s="2"/>
      <c r="J1057" s="2">
        <v>-169.52</v>
      </c>
      <c r="K1057" s="2">
        <v>-169.52</v>
      </c>
      <c r="L1057" t="s">
        <v>65</v>
      </c>
      <c r="M1057" t="s">
        <v>21</v>
      </c>
      <c r="N1057" t="s">
        <v>22</v>
      </c>
      <c r="O1057" t="s">
        <v>48</v>
      </c>
      <c r="P1057" t="s">
        <v>349</v>
      </c>
      <c r="Q1057" t="s">
        <v>350</v>
      </c>
      <c r="R1057" t="s">
        <v>351</v>
      </c>
      <c r="S1057">
        <f t="shared" si="16"/>
        <v>2017</v>
      </c>
    </row>
    <row r="1058" spans="1:19" x14ac:dyDescent="0.25">
      <c r="A1058">
        <v>345</v>
      </c>
      <c r="B1058">
        <v>345101</v>
      </c>
      <c r="C1058">
        <v>6150</v>
      </c>
      <c r="E1058" t="s">
        <v>69</v>
      </c>
      <c r="F1058" t="s">
        <v>70</v>
      </c>
      <c r="G1058">
        <v>356590</v>
      </c>
      <c r="H1058" s="1">
        <v>42809</v>
      </c>
      <c r="I1058" s="2">
        <v>845.38</v>
      </c>
      <c r="J1058" s="2"/>
      <c r="K1058" s="2">
        <v>845.38</v>
      </c>
      <c r="L1058" t="s">
        <v>65</v>
      </c>
      <c r="M1058" t="s">
        <v>21</v>
      </c>
      <c r="N1058" t="s">
        <v>22</v>
      </c>
      <c r="O1058" t="s">
        <v>48</v>
      </c>
      <c r="P1058" t="s">
        <v>349</v>
      </c>
      <c r="Q1058" t="s">
        <v>350</v>
      </c>
      <c r="R1058" t="s">
        <v>351</v>
      </c>
      <c r="S1058">
        <f t="shared" si="16"/>
        <v>2017</v>
      </c>
    </row>
    <row r="1059" spans="1:19" x14ac:dyDescent="0.25">
      <c r="A1059">
        <v>345</v>
      </c>
      <c r="B1059">
        <v>345101</v>
      </c>
      <c r="C1059">
        <v>6150</v>
      </c>
      <c r="E1059" t="s">
        <v>66</v>
      </c>
      <c r="F1059" t="s">
        <v>71</v>
      </c>
      <c r="G1059">
        <v>356592</v>
      </c>
      <c r="H1059" s="1">
        <v>42808</v>
      </c>
      <c r="I1059" s="2"/>
      <c r="J1059" s="2">
        <v>-799.47</v>
      </c>
      <c r="K1059" s="2">
        <v>-799.47</v>
      </c>
      <c r="L1059" t="s">
        <v>65</v>
      </c>
      <c r="M1059" t="s">
        <v>21</v>
      </c>
      <c r="N1059" t="s">
        <v>22</v>
      </c>
      <c r="O1059" t="s">
        <v>48</v>
      </c>
      <c r="P1059" t="s">
        <v>349</v>
      </c>
      <c r="Q1059" t="s">
        <v>350</v>
      </c>
      <c r="R1059" t="s">
        <v>351</v>
      </c>
      <c r="S1059">
        <f t="shared" si="16"/>
        <v>2017</v>
      </c>
    </row>
    <row r="1060" spans="1:19" x14ac:dyDescent="0.25">
      <c r="A1060">
        <v>345</v>
      </c>
      <c r="B1060">
        <v>345101</v>
      </c>
      <c r="C1060">
        <v>6150</v>
      </c>
      <c r="E1060" t="s">
        <v>66</v>
      </c>
      <c r="F1060" t="s">
        <v>64</v>
      </c>
      <c r="G1060">
        <v>356591</v>
      </c>
      <c r="H1060" s="1">
        <v>42808</v>
      </c>
      <c r="I1060" s="2">
        <v>304.56</v>
      </c>
      <c r="J1060" s="2"/>
      <c r="K1060" s="2">
        <v>304.56</v>
      </c>
      <c r="L1060" t="s">
        <v>65</v>
      </c>
      <c r="M1060" t="s">
        <v>21</v>
      </c>
      <c r="N1060" t="s">
        <v>22</v>
      </c>
      <c r="O1060" t="s">
        <v>48</v>
      </c>
      <c r="P1060" t="s">
        <v>349</v>
      </c>
      <c r="Q1060" t="s">
        <v>350</v>
      </c>
      <c r="R1060" t="s">
        <v>351</v>
      </c>
      <c r="S1060">
        <f t="shared" si="16"/>
        <v>2017</v>
      </c>
    </row>
    <row r="1061" spans="1:19" x14ac:dyDescent="0.25">
      <c r="A1061">
        <v>345</v>
      </c>
      <c r="B1061">
        <v>345101</v>
      </c>
      <c r="C1061">
        <v>6150</v>
      </c>
      <c r="E1061" t="s">
        <v>66</v>
      </c>
      <c r="F1061" t="s">
        <v>64</v>
      </c>
      <c r="G1061">
        <v>356591</v>
      </c>
      <c r="H1061" s="1">
        <v>42808</v>
      </c>
      <c r="I1061" s="2">
        <v>190.35</v>
      </c>
      <c r="J1061" s="2"/>
      <c r="K1061" s="2">
        <v>190.35</v>
      </c>
      <c r="L1061" t="s">
        <v>65</v>
      </c>
      <c r="M1061" t="s">
        <v>21</v>
      </c>
      <c r="N1061" t="s">
        <v>22</v>
      </c>
      <c r="O1061" t="s">
        <v>48</v>
      </c>
      <c r="P1061" t="s">
        <v>349</v>
      </c>
      <c r="Q1061" t="s">
        <v>350</v>
      </c>
      <c r="R1061" t="s">
        <v>351</v>
      </c>
      <c r="S1061">
        <f t="shared" si="16"/>
        <v>2017</v>
      </c>
    </row>
    <row r="1062" spans="1:19" x14ac:dyDescent="0.25">
      <c r="A1062">
        <v>345</v>
      </c>
      <c r="B1062">
        <v>345101</v>
      </c>
      <c r="C1062">
        <v>6150</v>
      </c>
      <c r="E1062" t="s">
        <v>66</v>
      </c>
      <c r="F1062" t="s">
        <v>64</v>
      </c>
      <c r="G1062">
        <v>356591</v>
      </c>
      <c r="H1062" s="1">
        <v>42808</v>
      </c>
      <c r="I1062" s="2">
        <v>76.14</v>
      </c>
      <c r="J1062" s="2"/>
      <c r="K1062" s="2">
        <v>76.14</v>
      </c>
      <c r="L1062" t="s">
        <v>65</v>
      </c>
      <c r="M1062" t="s">
        <v>21</v>
      </c>
      <c r="N1062" t="s">
        <v>22</v>
      </c>
      <c r="O1062" t="s">
        <v>48</v>
      </c>
      <c r="P1062" t="s">
        <v>349</v>
      </c>
      <c r="Q1062" t="s">
        <v>350</v>
      </c>
      <c r="R1062" t="s">
        <v>351</v>
      </c>
      <c r="S1062">
        <f t="shared" si="16"/>
        <v>2017</v>
      </c>
    </row>
    <row r="1063" spans="1:19" x14ac:dyDescent="0.25">
      <c r="A1063">
        <v>345</v>
      </c>
      <c r="B1063">
        <v>345101</v>
      </c>
      <c r="C1063">
        <v>6150</v>
      </c>
      <c r="E1063" t="s">
        <v>66</v>
      </c>
      <c r="F1063" t="s">
        <v>64</v>
      </c>
      <c r="G1063">
        <v>356591</v>
      </c>
      <c r="H1063" s="1">
        <v>42808</v>
      </c>
      <c r="I1063" s="2">
        <v>228.42</v>
      </c>
      <c r="J1063" s="2"/>
      <c r="K1063" s="2">
        <v>228.42</v>
      </c>
      <c r="L1063" t="s">
        <v>65</v>
      </c>
      <c r="M1063" t="s">
        <v>21</v>
      </c>
      <c r="N1063" t="s">
        <v>22</v>
      </c>
      <c r="O1063" t="s">
        <v>48</v>
      </c>
      <c r="P1063" t="s">
        <v>349</v>
      </c>
      <c r="Q1063" t="s">
        <v>350</v>
      </c>
      <c r="R1063" t="s">
        <v>351</v>
      </c>
      <c r="S1063">
        <f t="shared" si="16"/>
        <v>2017</v>
      </c>
    </row>
    <row r="1064" spans="1:19" x14ac:dyDescent="0.25">
      <c r="A1064">
        <v>345</v>
      </c>
      <c r="B1064">
        <v>345101</v>
      </c>
      <c r="C1064">
        <v>6150</v>
      </c>
      <c r="E1064" t="s">
        <v>66</v>
      </c>
      <c r="F1064" t="s">
        <v>71</v>
      </c>
      <c r="G1064">
        <v>356592</v>
      </c>
      <c r="H1064" s="1">
        <v>42808</v>
      </c>
      <c r="I1064" s="2"/>
      <c r="J1064" s="2">
        <v>-875.61</v>
      </c>
      <c r="K1064" s="2">
        <v>-875.61</v>
      </c>
      <c r="L1064" t="s">
        <v>65</v>
      </c>
      <c r="M1064" t="s">
        <v>21</v>
      </c>
      <c r="N1064" t="s">
        <v>22</v>
      </c>
      <c r="O1064" t="s">
        <v>48</v>
      </c>
      <c r="P1064" t="s">
        <v>349</v>
      </c>
      <c r="Q1064" t="s">
        <v>350</v>
      </c>
      <c r="R1064" t="s">
        <v>351</v>
      </c>
      <c r="S1064">
        <f t="shared" si="16"/>
        <v>2017</v>
      </c>
    </row>
    <row r="1065" spans="1:19" x14ac:dyDescent="0.25">
      <c r="A1065">
        <v>345</v>
      </c>
      <c r="B1065">
        <v>345101</v>
      </c>
      <c r="C1065">
        <v>6150</v>
      </c>
      <c r="E1065" t="s">
        <v>69</v>
      </c>
      <c r="F1065" t="s">
        <v>70</v>
      </c>
      <c r="G1065">
        <v>356593</v>
      </c>
      <c r="H1065" s="1">
        <v>42808</v>
      </c>
      <c r="I1065" s="2">
        <v>1749.74</v>
      </c>
      <c r="J1065" s="2"/>
      <c r="K1065" s="2">
        <v>1749.74</v>
      </c>
      <c r="L1065" t="s">
        <v>65</v>
      </c>
      <c r="M1065" t="s">
        <v>21</v>
      </c>
      <c r="N1065" t="s">
        <v>22</v>
      </c>
      <c r="O1065" t="s">
        <v>48</v>
      </c>
      <c r="P1065" t="s">
        <v>349</v>
      </c>
      <c r="Q1065" t="s">
        <v>350</v>
      </c>
      <c r="R1065" t="s">
        <v>351</v>
      </c>
      <c r="S1065">
        <f t="shared" si="16"/>
        <v>2017</v>
      </c>
    </row>
    <row r="1066" spans="1:19" x14ac:dyDescent="0.25">
      <c r="A1066">
        <v>345</v>
      </c>
      <c r="B1066">
        <v>345101</v>
      </c>
      <c r="C1066">
        <v>6150</v>
      </c>
      <c r="E1066" t="s">
        <v>66</v>
      </c>
      <c r="F1066" t="s">
        <v>64</v>
      </c>
      <c r="G1066">
        <v>356591</v>
      </c>
      <c r="H1066" s="1">
        <v>42808</v>
      </c>
      <c r="I1066" s="2">
        <v>304.56</v>
      </c>
      <c r="J1066" s="2"/>
      <c r="K1066" s="2">
        <v>304.56</v>
      </c>
      <c r="L1066" t="s">
        <v>65</v>
      </c>
      <c r="M1066" t="s">
        <v>21</v>
      </c>
      <c r="N1066" t="s">
        <v>22</v>
      </c>
      <c r="O1066" t="s">
        <v>48</v>
      </c>
      <c r="P1066" t="s">
        <v>349</v>
      </c>
      <c r="Q1066" t="s">
        <v>350</v>
      </c>
      <c r="R1066" t="s">
        <v>351</v>
      </c>
      <c r="S1066">
        <f t="shared" si="16"/>
        <v>2017</v>
      </c>
    </row>
    <row r="1067" spans="1:19" x14ac:dyDescent="0.25">
      <c r="A1067">
        <v>345</v>
      </c>
      <c r="B1067">
        <v>345101</v>
      </c>
      <c r="C1067">
        <v>6150</v>
      </c>
      <c r="E1067" t="s">
        <v>66</v>
      </c>
      <c r="F1067" t="s">
        <v>64</v>
      </c>
      <c r="G1067">
        <v>356591</v>
      </c>
      <c r="H1067" s="1">
        <v>42808</v>
      </c>
      <c r="I1067" s="2">
        <v>76.14</v>
      </c>
      <c r="J1067" s="2"/>
      <c r="K1067" s="2">
        <v>76.14</v>
      </c>
      <c r="L1067" t="s">
        <v>65</v>
      </c>
      <c r="M1067" t="s">
        <v>21</v>
      </c>
      <c r="N1067" t="s">
        <v>22</v>
      </c>
      <c r="O1067" t="s">
        <v>48</v>
      </c>
      <c r="P1067" t="s">
        <v>349</v>
      </c>
      <c r="Q1067" t="s">
        <v>350</v>
      </c>
      <c r="R1067" t="s">
        <v>351</v>
      </c>
      <c r="S1067">
        <f t="shared" si="16"/>
        <v>2017</v>
      </c>
    </row>
    <row r="1068" spans="1:19" x14ac:dyDescent="0.25">
      <c r="A1068">
        <v>345</v>
      </c>
      <c r="B1068">
        <v>345101</v>
      </c>
      <c r="C1068">
        <v>6150</v>
      </c>
      <c r="E1068" t="s">
        <v>66</v>
      </c>
      <c r="F1068" t="s">
        <v>64</v>
      </c>
      <c r="G1068">
        <v>356591</v>
      </c>
      <c r="H1068" s="1">
        <v>42808</v>
      </c>
      <c r="I1068" s="2">
        <v>190.35</v>
      </c>
      <c r="J1068" s="2"/>
      <c r="K1068" s="2">
        <v>190.35</v>
      </c>
      <c r="L1068" t="s">
        <v>65</v>
      </c>
      <c r="M1068" t="s">
        <v>21</v>
      </c>
      <c r="N1068" t="s">
        <v>22</v>
      </c>
      <c r="O1068" t="s">
        <v>48</v>
      </c>
      <c r="P1068" t="s">
        <v>349</v>
      </c>
      <c r="Q1068" t="s">
        <v>350</v>
      </c>
      <c r="R1068" t="s">
        <v>351</v>
      </c>
      <c r="S1068">
        <f t="shared" si="16"/>
        <v>2017</v>
      </c>
    </row>
    <row r="1069" spans="1:19" x14ac:dyDescent="0.25">
      <c r="A1069">
        <v>345</v>
      </c>
      <c r="B1069">
        <v>345101</v>
      </c>
      <c r="C1069">
        <v>6150</v>
      </c>
      <c r="E1069" t="s">
        <v>66</v>
      </c>
      <c r="F1069" t="s">
        <v>64</v>
      </c>
      <c r="G1069">
        <v>356591</v>
      </c>
      <c r="H1069" s="1">
        <v>42808</v>
      </c>
      <c r="I1069" s="2">
        <v>76.14</v>
      </c>
      <c r="J1069" s="2"/>
      <c r="K1069" s="2">
        <v>76.14</v>
      </c>
      <c r="L1069" t="s">
        <v>65</v>
      </c>
      <c r="M1069" t="s">
        <v>21</v>
      </c>
      <c r="N1069" t="s">
        <v>22</v>
      </c>
      <c r="O1069" t="s">
        <v>48</v>
      </c>
      <c r="P1069" t="s">
        <v>349</v>
      </c>
      <c r="Q1069" t="s">
        <v>350</v>
      </c>
      <c r="R1069" t="s">
        <v>351</v>
      </c>
      <c r="S1069">
        <f t="shared" si="16"/>
        <v>2017</v>
      </c>
    </row>
    <row r="1070" spans="1:19" x14ac:dyDescent="0.25">
      <c r="A1070">
        <v>345</v>
      </c>
      <c r="B1070">
        <v>345101</v>
      </c>
      <c r="C1070">
        <v>6150</v>
      </c>
      <c r="E1070" t="s">
        <v>69</v>
      </c>
      <c r="F1070" t="s">
        <v>70</v>
      </c>
      <c r="G1070">
        <v>356593</v>
      </c>
      <c r="H1070" s="1">
        <v>42808</v>
      </c>
      <c r="I1070" s="2">
        <v>1191.72</v>
      </c>
      <c r="J1070" s="2"/>
      <c r="K1070" s="2">
        <v>1191.72</v>
      </c>
      <c r="L1070" t="s">
        <v>65</v>
      </c>
      <c r="M1070" t="s">
        <v>21</v>
      </c>
      <c r="N1070" t="s">
        <v>22</v>
      </c>
      <c r="O1070" t="s">
        <v>48</v>
      </c>
      <c r="P1070" t="s">
        <v>349</v>
      </c>
      <c r="Q1070" t="s">
        <v>350</v>
      </c>
      <c r="R1070" t="s">
        <v>351</v>
      </c>
      <c r="S1070">
        <f t="shared" si="16"/>
        <v>2017</v>
      </c>
    </row>
    <row r="1071" spans="1:19" x14ac:dyDescent="0.25">
      <c r="A1071">
        <v>345</v>
      </c>
      <c r="B1071">
        <v>345101</v>
      </c>
      <c r="C1071">
        <v>6150</v>
      </c>
      <c r="E1071" t="s">
        <v>66</v>
      </c>
      <c r="F1071" t="s">
        <v>64</v>
      </c>
      <c r="G1071">
        <v>356591</v>
      </c>
      <c r="H1071" s="1">
        <v>42808</v>
      </c>
      <c r="I1071" s="2">
        <v>228.42</v>
      </c>
      <c r="J1071" s="2"/>
      <c r="K1071" s="2">
        <v>228.42</v>
      </c>
      <c r="L1071" t="s">
        <v>65</v>
      </c>
      <c r="M1071" t="s">
        <v>21</v>
      </c>
      <c r="N1071" t="s">
        <v>22</v>
      </c>
      <c r="O1071" t="s">
        <v>48</v>
      </c>
      <c r="P1071" t="s">
        <v>349</v>
      </c>
      <c r="Q1071" t="s">
        <v>350</v>
      </c>
      <c r="R1071" t="s">
        <v>351</v>
      </c>
      <c r="S1071">
        <f t="shared" si="16"/>
        <v>2017</v>
      </c>
    </row>
    <row r="1072" spans="1:19" x14ac:dyDescent="0.25">
      <c r="A1072">
        <v>345</v>
      </c>
      <c r="B1072">
        <v>345101</v>
      </c>
      <c r="C1072">
        <v>6150</v>
      </c>
      <c r="E1072" t="s">
        <v>66</v>
      </c>
      <c r="F1072" t="s">
        <v>71</v>
      </c>
      <c r="G1072">
        <v>356437</v>
      </c>
      <c r="H1072" s="1">
        <v>42794</v>
      </c>
      <c r="I1072" s="2"/>
      <c r="J1072" s="2">
        <v>-152.28</v>
      </c>
      <c r="K1072" s="2">
        <v>-152.28</v>
      </c>
      <c r="L1072" t="s">
        <v>65</v>
      </c>
      <c r="M1072" t="s">
        <v>21</v>
      </c>
      <c r="N1072" t="s">
        <v>22</v>
      </c>
      <c r="O1072" t="s">
        <v>48</v>
      </c>
      <c r="P1072" t="s">
        <v>349</v>
      </c>
      <c r="Q1072" t="s">
        <v>350</v>
      </c>
      <c r="R1072" t="s">
        <v>351</v>
      </c>
      <c r="S1072">
        <f t="shared" si="16"/>
        <v>2017</v>
      </c>
    </row>
    <row r="1073" spans="1:19" x14ac:dyDescent="0.25">
      <c r="A1073">
        <v>345</v>
      </c>
      <c r="B1073">
        <v>345101</v>
      </c>
      <c r="C1073">
        <v>6150</v>
      </c>
      <c r="E1073" t="s">
        <v>69</v>
      </c>
      <c r="F1073" t="s">
        <v>70</v>
      </c>
      <c r="G1073">
        <v>356343</v>
      </c>
      <c r="H1073" s="1">
        <v>42794</v>
      </c>
      <c r="I1073" s="2">
        <v>339.71</v>
      </c>
      <c r="J1073" s="2"/>
      <c r="K1073" s="2">
        <v>339.71</v>
      </c>
      <c r="L1073" t="s">
        <v>65</v>
      </c>
      <c r="M1073" t="s">
        <v>21</v>
      </c>
      <c r="N1073" t="s">
        <v>22</v>
      </c>
      <c r="O1073" t="s">
        <v>48</v>
      </c>
      <c r="P1073" t="s">
        <v>349</v>
      </c>
      <c r="Q1073" t="s">
        <v>350</v>
      </c>
      <c r="R1073" t="s">
        <v>351</v>
      </c>
      <c r="S1073">
        <f t="shared" si="16"/>
        <v>2017</v>
      </c>
    </row>
    <row r="1074" spans="1:19" x14ac:dyDescent="0.25">
      <c r="A1074">
        <v>345</v>
      </c>
      <c r="B1074">
        <v>345101</v>
      </c>
      <c r="C1074">
        <v>6150</v>
      </c>
      <c r="E1074" t="s">
        <v>69</v>
      </c>
      <c r="F1074" t="s">
        <v>70</v>
      </c>
      <c r="G1074">
        <v>356438</v>
      </c>
      <c r="H1074" s="1">
        <v>42794</v>
      </c>
      <c r="I1074" s="2">
        <v>1690.76</v>
      </c>
      <c r="J1074" s="2"/>
      <c r="K1074" s="2">
        <v>1690.76</v>
      </c>
      <c r="L1074" t="s">
        <v>65</v>
      </c>
      <c r="M1074" t="s">
        <v>21</v>
      </c>
      <c r="N1074" t="s">
        <v>22</v>
      </c>
      <c r="O1074" t="s">
        <v>48</v>
      </c>
      <c r="P1074" t="s">
        <v>349</v>
      </c>
      <c r="Q1074" t="s">
        <v>350</v>
      </c>
      <c r="R1074" t="s">
        <v>351</v>
      </c>
      <c r="S1074">
        <f t="shared" si="16"/>
        <v>2017</v>
      </c>
    </row>
    <row r="1075" spans="1:19" x14ac:dyDescent="0.25">
      <c r="A1075">
        <v>345</v>
      </c>
      <c r="B1075">
        <v>345101</v>
      </c>
      <c r="C1075">
        <v>6150</v>
      </c>
      <c r="E1075" t="s">
        <v>69</v>
      </c>
      <c r="F1075" t="s">
        <v>70</v>
      </c>
      <c r="G1075">
        <v>356438</v>
      </c>
      <c r="H1075" s="1">
        <v>42794</v>
      </c>
      <c r="I1075" s="2">
        <v>1151.54</v>
      </c>
      <c r="J1075" s="2"/>
      <c r="K1075" s="2">
        <v>1151.54</v>
      </c>
      <c r="L1075" t="s">
        <v>65</v>
      </c>
      <c r="M1075" t="s">
        <v>21</v>
      </c>
      <c r="N1075" t="s">
        <v>22</v>
      </c>
      <c r="O1075" t="s">
        <v>48</v>
      </c>
      <c r="P1075" t="s">
        <v>349</v>
      </c>
      <c r="Q1075" t="s">
        <v>350</v>
      </c>
      <c r="R1075" t="s">
        <v>351</v>
      </c>
      <c r="S1075">
        <f t="shared" si="16"/>
        <v>2017</v>
      </c>
    </row>
    <row r="1076" spans="1:19" x14ac:dyDescent="0.25">
      <c r="A1076">
        <v>345</v>
      </c>
      <c r="B1076">
        <v>345101</v>
      </c>
      <c r="C1076">
        <v>6150</v>
      </c>
      <c r="E1076" t="s">
        <v>66</v>
      </c>
      <c r="F1076" t="s">
        <v>64</v>
      </c>
      <c r="G1076">
        <v>356436</v>
      </c>
      <c r="H1076" s="1">
        <v>42794</v>
      </c>
      <c r="I1076" s="2">
        <v>152.28</v>
      </c>
      <c r="J1076" s="2"/>
      <c r="K1076" s="2">
        <v>152.28</v>
      </c>
      <c r="L1076" t="s">
        <v>65</v>
      </c>
      <c r="M1076" t="s">
        <v>21</v>
      </c>
      <c r="N1076" t="s">
        <v>22</v>
      </c>
      <c r="O1076" t="s">
        <v>48</v>
      </c>
      <c r="P1076" t="s">
        <v>349</v>
      </c>
      <c r="Q1076" t="s">
        <v>350</v>
      </c>
      <c r="R1076" t="s">
        <v>351</v>
      </c>
      <c r="S1076">
        <f t="shared" si="16"/>
        <v>2017</v>
      </c>
    </row>
    <row r="1077" spans="1:19" x14ac:dyDescent="0.25">
      <c r="A1077">
        <v>345</v>
      </c>
      <c r="B1077">
        <v>345101</v>
      </c>
      <c r="C1077">
        <v>6150</v>
      </c>
      <c r="E1077" t="s">
        <v>66</v>
      </c>
      <c r="F1077" t="s">
        <v>64</v>
      </c>
      <c r="G1077">
        <v>356436</v>
      </c>
      <c r="H1077" s="1">
        <v>42794</v>
      </c>
      <c r="I1077" s="2">
        <v>76.14</v>
      </c>
      <c r="J1077" s="2"/>
      <c r="K1077" s="2">
        <v>76.14</v>
      </c>
      <c r="L1077" t="s">
        <v>65</v>
      </c>
      <c r="M1077" t="s">
        <v>21</v>
      </c>
      <c r="N1077" t="s">
        <v>22</v>
      </c>
      <c r="O1077" t="s">
        <v>48</v>
      </c>
      <c r="P1077" t="s">
        <v>349</v>
      </c>
      <c r="Q1077" t="s">
        <v>350</v>
      </c>
      <c r="R1077" t="s">
        <v>351</v>
      </c>
      <c r="S1077">
        <f t="shared" si="16"/>
        <v>2017</v>
      </c>
    </row>
    <row r="1078" spans="1:19" x14ac:dyDescent="0.25">
      <c r="A1078">
        <v>345</v>
      </c>
      <c r="B1078">
        <v>345101</v>
      </c>
      <c r="C1078">
        <v>6150</v>
      </c>
      <c r="E1078" t="s">
        <v>66</v>
      </c>
      <c r="F1078" t="s">
        <v>64</v>
      </c>
      <c r="G1078">
        <v>356434</v>
      </c>
      <c r="H1078" s="1">
        <v>42794</v>
      </c>
      <c r="I1078" s="2">
        <v>304.56</v>
      </c>
      <c r="J1078" s="2"/>
      <c r="K1078" s="2">
        <v>304.56</v>
      </c>
      <c r="L1078" t="s">
        <v>65</v>
      </c>
      <c r="M1078" t="s">
        <v>21</v>
      </c>
      <c r="N1078" t="s">
        <v>22</v>
      </c>
      <c r="O1078" t="s">
        <v>48</v>
      </c>
      <c r="P1078" t="s">
        <v>349</v>
      </c>
      <c r="Q1078" t="s">
        <v>350</v>
      </c>
      <c r="R1078" t="s">
        <v>351</v>
      </c>
      <c r="S1078">
        <f t="shared" si="16"/>
        <v>2017</v>
      </c>
    </row>
    <row r="1079" spans="1:19" x14ac:dyDescent="0.25">
      <c r="A1079">
        <v>345</v>
      </c>
      <c r="B1079">
        <v>345101</v>
      </c>
      <c r="C1079">
        <v>6150</v>
      </c>
      <c r="E1079" t="s">
        <v>66</v>
      </c>
      <c r="F1079" t="s">
        <v>64</v>
      </c>
      <c r="G1079">
        <v>356434</v>
      </c>
      <c r="H1079" s="1">
        <v>42794</v>
      </c>
      <c r="I1079" s="2">
        <v>76.14</v>
      </c>
      <c r="J1079" s="2"/>
      <c r="K1079" s="2">
        <v>76.14</v>
      </c>
      <c r="L1079" t="s">
        <v>65</v>
      </c>
      <c r="M1079" t="s">
        <v>21</v>
      </c>
      <c r="N1079" t="s">
        <v>22</v>
      </c>
      <c r="O1079" t="s">
        <v>48</v>
      </c>
      <c r="P1079" t="s">
        <v>349</v>
      </c>
      <c r="Q1079" t="s">
        <v>350</v>
      </c>
      <c r="R1079" t="s">
        <v>351</v>
      </c>
      <c r="S1079">
        <f t="shared" si="16"/>
        <v>2017</v>
      </c>
    </row>
    <row r="1080" spans="1:19" x14ac:dyDescent="0.25">
      <c r="A1080">
        <v>345</v>
      </c>
      <c r="B1080">
        <v>345101</v>
      </c>
      <c r="C1080">
        <v>6150</v>
      </c>
      <c r="E1080" t="s">
        <v>66</v>
      </c>
      <c r="F1080" t="s">
        <v>71</v>
      </c>
      <c r="G1080">
        <v>356435</v>
      </c>
      <c r="H1080" s="1">
        <v>42794</v>
      </c>
      <c r="I1080" s="2"/>
      <c r="J1080" s="2">
        <v>-146.55000000000001</v>
      </c>
      <c r="K1080" s="2">
        <v>-146.55000000000001</v>
      </c>
      <c r="L1080" t="s">
        <v>65</v>
      </c>
      <c r="M1080" t="s">
        <v>21</v>
      </c>
      <c r="N1080" t="s">
        <v>22</v>
      </c>
      <c r="O1080" t="s">
        <v>48</v>
      </c>
      <c r="P1080" t="s">
        <v>349</v>
      </c>
      <c r="Q1080" t="s">
        <v>350</v>
      </c>
      <c r="R1080" t="s">
        <v>351</v>
      </c>
      <c r="S1080">
        <f t="shared" si="16"/>
        <v>2017</v>
      </c>
    </row>
    <row r="1081" spans="1:19" x14ac:dyDescent="0.25">
      <c r="A1081">
        <v>345</v>
      </c>
      <c r="B1081">
        <v>345101</v>
      </c>
      <c r="C1081">
        <v>6150</v>
      </c>
      <c r="E1081" t="s">
        <v>66</v>
      </c>
      <c r="F1081" t="s">
        <v>71</v>
      </c>
      <c r="G1081">
        <v>356437</v>
      </c>
      <c r="H1081" s="1">
        <v>42794</v>
      </c>
      <c r="I1081" s="2"/>
      <c r="J1081" s="2">
        <v>-76.14</v>
      </c>
      <c r="K1081" s="2">
        <v>-76.14</v>
      </c>
      <c r="L1081" t="s">
        <v>65</v>
      </c>
      <c r="M1081" t="s">
        <v>21</v>
      </c>
      <c r="N1081" t="s">
        <v>22</v>
      </c>
      <c r="O1081" t="s">
        <v>48</v>
      </c>
      <c r="P1081" t="s">
        <v>349</v>
      </c>
      <c r="Q1081" t="s">
        <v>350</v>
      </c>
      <c r="R1081" t="s">
        <v>351</v>
      </c>
      <c r="S1081">
        <f t="shared" si="16"/>
        <v>2017</v>
      </c>
    </row>
    <row r="1082" spans="1:19" x14ac:dyDescent="0.25">
      <c r="A1082">
        <v>345</v>
      </c>
      <c r="B1082">
        <v>345101</v>
      </c>
      <c r="C1082">
        <v>6150</v>
      </c>
      <c r="E1082" t="s">
        <v>69</v>
      </c>
      <c r="F1082" t="s">
        <v>70</v>
      </c>
      <c r="G1082">
        <v>356284</v>
      </c>
      <c r="H1082" s="1">
        <v>42781</v>
      </c>
      <c r="I1082" s="2">
        <v>339.71</v>
      </c>
      <c r="J1082" s="2"/>
      <c r="K1082" s="2">
        <v>339.71</v>
      </c>
      <c r="L1082" t="s">
        <v>65</v>
      </c>
      <c r="M1082" t="s">
        <v>21</v>
      </c>
      <c r="N1082" t="s">
        <v>22</v>
      </c>
      <c r="O1082" t="s">
        <v>48</v>
      </c>
      <c r="P1082" t="s">
        <v>349</v>
      </c>
      <c r="Q1082" t="s">
        <v>350</v>
      </c>
      <c r="R1082" t="s">
        <v>351</v>
      </c>
      <c r="S1082">
        <f t="shared" si="16"/>
        <v>2017</v>
      </c>
    </row>
    <row r="1083" spans="1:19" x14ac:dyDescent="0.25">
      <c r="A1083">
        <v>345</v>
      </c>
      <c r="B1083">
        <v>345101</v>
      </c>
      <c r="C1083">
        <v>6150</v>
      </c>
      <c r="E1083" t="s">
        <v>66</v>
      </c>
      <c r="F1083" t="s">
        <v>64</v>
      </c>
      <c r="G1083">
        <v>356285</v>
      </c>
      <c r="H1083" s="1">
        <v>42781</v>
      </c>
      <c r="I1083" s="2">
        <v>304.56</v>
      </c>
      <c r="J1083" s="2"/>
      <c r="K1083" s="2">
        <v>304.56</v>
      </c>
      <c r="L1083" t="s">
        <v>65</v>
      </c>
      <c r="M1083" t="s">
        <v>21</v>
      </c>
      <c r="N1083" t="s">
        <v>22</v>
      </c>
      <c r="O1083" t="s">
        <v>48</v>
      </c>
      <c r="P1083" t="s">
        <v>349</v>
      </c>
      <c r="Q1083" t="s">
        <v>350</v>
      </c>
      <c r="R1083" t="s">
        <v>351</v>
      </c>
      <c r="S1083">
        <f t="shared" si="16"/>
        <v>2017</v>
      </c>
    </row>
    <row r="1084" spans="1:19" x14ac:dyDescent="0.25">
      <c r="A1084">
        <v>345</v>
      </c>
      <c r="B1084">
        <v>345101</v>
      </c>
      <c r="C1084">
        <v>6150</v>
      </c>
      <c r="E1084" t="s">
        <v>66</v>
      </c>
      <c r="F1084" t="s">
        <v>64</v>
      </c>
      <c r="G1084">
        <v>356285</v>
      </c>
      <c r="H1084" s="1">
        <v>42781</v>
      </c>
      <c r="I1084" s="2">
        <v>152.28</v>
      </c>
      <c r="J1084" s="2"/>
      <c r="K1084" s="2">
        <v>152.28</v>
      </c>
      <c r="L1084" t="s">
        <v>65</v>
      </c>
      <c r="M1084" t="s">
        <v>21</v>
      </c>
      <c r="N1084" t="s">
        <v>22</v>
      </c>
      <c r="O1084" t="s">
        <v>48</v>
      </c>
      <c r="P1084" t="s">
        <v>349</v>
      </c>
      <c r="Q1084" t="s">
        <v>350</v>
      </c>
      <c r="R1084" t="s">
        <v>351</v>
      </c>
      <c r="S1084">
        <f t="shared" si="16"/>
        <v>2017</v>
      </c>
    </row>
    <row r="1085" spans="1:19" x14ac:dyDescent="0.25">
      <c r="A1085">
        <v>345</v>
      </c>
      <c r="B1085">
        <v>345101</v>
      </c>
      <c r="C1085">
        <v>6150</v>
      </c>
      <c r="E1085" t="s">
        <v>66</v>
      </c>
      <c r="F1085" t="s">
        <v>64</v>
      </c>
      <c r="G1085">
        <v>356285</v>
      </c>
      <c r="H1085" s="1">
        <v>42781</v>
      </c>
      <c r="I1085" s="2">
        <v>152.28</v>
      </c>
      <c r="J1085" s="2"/>
      <c r="K1085" s="2">
        <v>152.28</v>
      </c>
      <c r="L1085" t="s">
        <v>65</v>
      </c>
      <c r="M1085" t="s">
        <v>21</v>
      </c>
      <c r="N1085" t="s">
        <v>22</v>
      </c>
      <c r="O1085" t="s">
        <v>48</v>
      </c>
      <c r="P1085" t="s">
        <v>349</v>
      </c>
      <c r="Q1085" t="s">
        <v>350</v>
      </c>
      <c r="R1085" t="s">
        <v>351</v>
      </c>
      <c r="S1085">
        <f t="shared" si="16"/>
        <v>2017</v>
      </c>
    </row>
    <row r="1086" spans="1:19" x14ac:dyDescent="0.25">
      <c r="A1086">
        <v>345</v>
      </c>
      <c r="B1086">
        <v>345101</v>
      </c>
      <c r="C1086">
        <v>6150</v>
      </c>
      <c r="E1086" t="s">
        <v>66</v>
      </c>
      <c r="F1086" t="s">
        <v>64</v>
      </c>
      <c r="G1086">
        <v>356285</v>
      </c>
      <c r="H1086" s="1">
        <v>42781</v>
      </c>
      <c r="I1086" s="2">
        <v>152.28</v>
      </c>
      <c r="J1086" s="2"/>
      <c r="K1086" s="2">
        <v>152.28</v>
      </c>
      <c r="L1086" t="s">
        <v>65</v>
      </c>
      <c r="M1086" t="s">
        <v>21</v>
      </c>
      <c r="N1086" t="s">
        <v>22</v>
      </c>
      <c r="O1086" t="s">
        <v>48</v>
      </c>
      <c r="P1086" t="s">
        <v>349</v>
      </c>
      <c r="Q1086" t="s">
        <v>350</v>
      </c>
      <c r="R1086" t="s">
        <v>351</v>
      </c>
      <c r="S1086">
        <f t="shared" si="16"/>
        <v>2017</v>
      </c>
    </row>
    <row r="1087" spans="1:19" x14ac:dyDescent="0.25">
      <c r="A1087">
        <v>345</v>
      </c>
      <c r="B1087">
        <v>345101</v>
      </c>
      <c r="C1087">
        <v>6150</v>
      </c>
      <c r="E1087" t="s">
        <v>66</v>
      </c>
      <c r="F1087" t="s">
        <v>71</v>
      </c>
      <c r="G1087">
        <v>356286</v>
      </c>
      <c r="H1087" s="1">
        <v>42781</v>
      </c>
      <c r="I1087" s="2"/>
      <c r="J1087" s="2">
        <v>-77.13</v>
      </c>
      <c r="K1087" s="2">
        <v>-77.13</v>
      </c>
      <c r="L1087" t="s">
        <v>65</v>
      </c>
      <c r="M1087" t="s">
        <v>21</v>
      </c>
      <c r="N1087" t="s">
        <v>22</v>
      </c>
      <c r="O1087" t="s">
        <v>48</v>
      </c>
      <c r="P1087" t="s">
        <v>349</v>
      </c>
      <c r="Q1087" t="s">
        <v>350</v>
      </c>
      <c r="R1087" t="s">
        <v>351</v>
      </c>
      <c r="S1087">
        <f t="shared" si="16"/>
        <v>2017</v>
      </c>
    </row>
    <row r="1088" spans="1:19" x14ac:dyDescent="0.25">
      <c r="A1088">
        <v>345</v>
      </c>
      <c r="B1088">
        <v>345101</v>
      </c>
      <c r="C1088">
        <v>6150</v>
      </c>
      <c r="E1088" t="s">
        <v>66</v>
      </c>
      <c r="F1088" t="s">
        <v>71</v>
      </c>
      <c r="G1088">
        <v>356283</v>
      </c>
      <c r="H1088" s="1">
        <v>42780</v>
      </c>
      <c r="I1088" s="2"/>
      <c r="J1088" s="2">
        <v>-76.14</v>
      </c>
      <c r="K1088" s="2">
        <v>-76.14</v>
      </c>
      <c r="L1088" t="s">
        <v>65</v>
      </c>
      <c r="M1088" t="s">
        <v>21</v>
      </c>
      <c r="N1088" t="s">
        <v>22</v>
      </c>
      <c r="O1088" t="s">
        <v>48</v>
      </c>
      <c r="P1088" t="s">
        <v>349</v>
      </c>
      <c r="Q1088" t="s">
        <v>350</v>
      </c>
      <c r="R1088" t="s">
        <v>351</v>
      </c>
      <c r="S1088">
        <f t="shared" si="16"/>
        <v>2017</v>
      </c>
    </row>
    <row r="1089" spans="1:19" x14ac:dyDescent="0.25">
      <c r="A1089">
        <v>345</v>
      </c>
      <c r="B1089">
        <v>345101</v>
      </c>
      <c r="C1089">
        <v>6150</v>
      </c>
      <c r="E1089" t="s">
        <v>66</v>
      </c>
      <c r="F1089" t="s">
        <v>64</v>
      </c>
      <c r="G1089">
        <v>356282</v>
      </c>
      <c r="H1089" s="1">
        <v>42780</v>
      </c>
      <c r="I1089" s="2">
        <v>76.14</v>
      </c>
      <c r="J1089" s="2"/>
      <c r="K1089" s="2">
        <v>76.14</v>
      </c>
      <c r="L1089" t="s">
        <v>65</v>
      </c>
      <c r="M1089" t="s">
        <v>21</v>
      </c>
      <c r="N1089" t="s">
        <v>22</v>
      </c>
      <c r="O1089" t="s">
        <v>48</v>
      </c>
      <c r="P1089" t="s">
        <v>349</v>
      </c>
      <c r="Q1089" t="s">
        <v>350</v>
      </c>
      <c r="R1089" t="s">
        <v>351</v>
      </c>
      <c r="S1089">
        <f t="shared" si="16"/>
        <v>2017</v>
      </c>
    </row>
    <row r="1090" spans="1:19" x14ac:dyDescent="0.25">
      <c r="A1090">
        <v>345</v>
      </c>
      <c r="B1090">
        <v>345101</v>
      </c>
      <c r="C1090">
        <v>6150</v>
      </c>
      <c r="E1090" t="s">
        <v>66</v>
      </c>
      <c r="F1090" t="s">
        <v>64</v>
      </c>
      <c r="G1090">
        <v>356282</v>
      </c>
      <c r="H1090" s="1">
        <v>42780</v>
      </c>
      <c r="I1090" s="2">
        <v>76.14</v>
      </c>
      <c r="J1090" s="2"/>
      <c r="K1090" s="2">
        <v>76.14</v>
      </c>
      <c r="L1090" t="s">
        <v>65</v>
      </c>
      <c r="M1090" t="s">
        <v>21</v>
      </c>
      <c r="N1090" t="s">
        <v>22</v>
      </c>
      <c r="O1090" t="s">
        <v>48</v>
      </c>
      <c r="P1090" t="s">
        <v>349</v>
      </c>
      <c r="Q1090" t="s">
        <v>350</v>
      </c>
      <c r="R1090" t="s">
        <v>351</v>
      </c>
      <c r="S1090">
        <f t="shared" si="16"/>
        <v>2017</v>
      </c>
    </row>
    <row r="1091" spans="1:19" x14ac:dyDescent="0.25">
      <c r="A1091">
        <v>345</v>
      </c>
      <c r="B1091">
        <v>345101</v>
      </c>
      <c r="C1091">
        <v>6150</v>
      </c>
      <c r="E1091" t="s">
        <v>66</v>
      </c>
      <c r="F1091" t="s">
        <v>64</v>
      </c>
      <c r="G1091">
        <v>356282</v>
      </c>
      <c r="H1091" s="1">
        <v>42780</v>
      </c>
      <c r="I1091" s="2">
        <v>38.07</v>
      </c>
      <c r="J1091" s="2"/>
      <c r="K1091" s="2">
        <v>38.07</v>
      </c>
      <c r="L1091" t="s">
        <v>65</v>
      </c>
      <c r="M1091" t="s">
        <v>21</v>
      </c>
      <c r="N1091" t="s">
        <v>22</v>
      </c>
      <c r="O1091" t="s">
        <v>48</v>
      </c>
      <c r="P1091" t="s">
        <v>349</v>
      </c>
      <c r="Q1091" t="s">
        <v>350</v>
      </c>
      <c r="R1091" t="s">
        <v>351</v>
      </c>
      <c r="S1091">
        <f t="shared" ref="S1091:S1154" si="17">YEAR(H1091)</f>
        <v>2017</v>
      </c>
    </row>
    <row r="1092" spans="1:19" x14ac:dyDescent="0.25">
      <c r="A1092">
        <v>345</v>
      </c>
      <c r="B1092">
        <v>345101</v>
      </c>
      <c r="C1092">
        <v>6150</v>
      </c>
      <c r="E1092" t="s">
        <v>66</v>
      </c>
      <c r="F1092" t="s">
        <v>64</v>
      </c>
      <c r="G1092">
        <v>356282</v>
      </c>
      <c r="H1092" s="1">
        <v>42780</v>
      </c>
      <c r="I1092" s="2">
        <v>38.07</v>
      </c>
      <c r="J1092" s="2"/>
      <c r="K1092" s="2">
        <v>38.07</v>
      </c>
      <c r="L1092" t="s">
        <v>65</v>
      </c>
      <c r="M1092" t="s">
        <v>21</v>
      </c>
      <c r="N1092" t="s">
        <v>22</v>
      </c>
      <c r="O1092" t="s">
        <v>48</v>
      </c>
      <c r="P1092" t="s">
        <v>349</v>
      </c>
      <c r="Q1092" t="s">
        <v>350</v>
      </c>
      <c r="R1092" t="s">
        <v>351</v>
      </c>
      <c r="S1092">
        <f t="shared" si="17"/>
        <v>2017</v>
      </c>
    </row>
    <row r="1093" spans="1:19" x14ac:dyDescent="0.25">
      <c r="A1093">
        <v>345</v>
      </c>
      <c r="B1093">
        <v>345101</v>
      </c>
      <c r="C1093">
        <v>6150</v>
      </c>
      <c r="E1093" t="s">
        <v>66</v>
      </c>
      <c r="F1093" t="s">
        <v>71</v>
      </c>
      <c r="G1093">
        <v>356283</v>
      </c>
      <c r="H1093" s="1">
        <v>42780</v>
      </c>
      <c r="I1093" s="2"/>
      <c r="J1093" s="2">
        <v>-152.28</v>
      </c>
      <c r="K1093" s="2">
        <v>-152.28</v>
      </c>
      <c r="L1093" t="s">
        <v>65</v>
      </c>
      <c r="M1093" t="s">
        <v>21</v>
      </c>
      <c r="N1093" t="s">
        <v>22</v>
      </c>
      <c r="O1093" t="s">
        <v>48</v>
      </c>
      <c r="P1093" t="s">
        <v>349</v>
      </c>
      <c r="Q1093" t="s">
        <v>350</v>
      </c>
      <c r="R1093" t="s">
        <v>351</v>
      </c>
      <c r="S1093">
        <f t="shared" si="17"/>
        <v>2017</v>
      </c>
    </row>
    <row r="1094" spans="1:19" x14ac:dyDescent="0.25">
      <c r="A1094">
        <v>345</v>
      </c>
      <c r="B1094">
        <v>345101</v>
      </c>
      <c r="C1094">
        <v>6150</v>
      </c>
      <c r="E1094" t="s">
        <v>69</v>
      </c>
      <c r="F1094" t="s">
        <v>70</v>
      </c>
      <c r="G1094">
        <v>356281</v>
      </c>
      <c r="H1094" s="1">
        <v>42780</v>
      </c>
      <c r="I1094" s="2">
        <v>1151.54</v>
      </c>
      <c r="J1094" s="2"/>
      <c r="K1094" s="2">
        <v>1151.54</v>
      </c>
      <c r="L1094" t="s">
        <v>65</v>
      </c>
      <c r="M1094" t="s">
        <v>21</v>
      </c>
      <c r="N1094" t="s">
        <v>22</v>
      </c>
      <c r="O1094" t="s">
        <v>48</v>
      </c>
      <c r="P1094" t="s">
        <v>349</v>
      </c>
      <c r="Q1094" t="s">
        <v>350</v>
      </c>
      <c r="R1094" t="s">
        <v>351</v>
      </c>
      <c r="S1094">
        <f t="shared" si="17"/>
        <v>2017</v>
      </c>
    </row>
    <row r="1095" spans="1:19" x14ac:dyDescent="0.25">
      <c r="A1095">
        <v>345</v>
      </c>
      <c r="B1095">
        <v>345101</v>
      </c>
      <c r="C1095">
        <v>6150</v>
      </c>
      <c r="E1095" t="s">
        <v>69</v>
      </c>
      <c r="F1095" t="s">
        <v>70</v>
      </c>
      <c r="G1095">
        <v>356281</v>
      </c>
      <c r="H1095" s="1">
        <v>42780</v>
      </c>
      <c r="I1095" s="2">
        <v>1690.76</v>
      </c>
      <c r="J1095" s="2"/>
      <c r="K1095" s="2">
        <v>1690.76</v>
      </c>
      <c r="L1095" t="s">
        <v>65</v>
      </c>
      <c r="M1095" t="s">
        <v>21</v>
      </c>
      <c r="N1095" t="s">
        <v>22</v>
      </c>
      <c r="O1095" t="s">
        <v>48</v>
      </c>
      <c r="P1095" t="s">
        <v>349</v>
      </c>
      <c r="Q1095" t="s">
        <v>350</v>
      </c>
      <c r="R1095" t="s">
        <v>351</v>
      </c>
      <c r="S1095">
        <f t="shared" si="17"/>
        <v>2017</v>
      </c>
    </row>
    <row r="1096" spans="1:19" x14ac:dyDescent="0.25">
      <c r="A1096">
        <v>345</v>
      </c>
      <c r="B1096">
        <v>345101</v>
      </c>
      <c r="C1096">
        <v>6150</v>
      </c>
      <c r="E1096" t="s">
        <v>66</v>
      </c>
      <c r="F1096" t="s">
        <v>64</v>
      </c>
      <c r="G1096">
        <v>356097</v>
      </c>
      <c r="H1096" s="1">
        <v>42766</v>
      </c>
      <c r="I1096" s="2">
        <v>38.07</v>
      </c>
      <c r="J1096" s="2"/>
      <c r="K1096" s="2">
        <v>38.07</v>
      </c>
      <c r="L1096" t="s">
        <v>65</v>
      </c>
      <c r="M1096" t="s">
        <v>21</v>
      </c>
      <c r="N1096" t="s">
        <v>22</v>
      </c>
      <c r="O1096" t="s">
        <v>48</v>
      </c>
      <c r="P1096" t="s">
        <v>349</v>
      </c>
      <c r="Q1096" t="s">
        <v>350</v>
      </c>
      <c r="R1096" t="s">
        <v>351</v>
      </c>
      <c r="S1096">
        <f t="shared" si="17"/>
        <v>2017</v>
      </c>
    </row>
    <row r="1097" spans="1:19" x14ac:dyDescent="0.25">
      <c r="A1097">
        <v>345</v>
      </c>
      <c r="B1097">
        <v>345101</v>
      </c>
      <c r="C1097">
        <v>6150</v>
      </c>
      <c r="E1097" t="s">
        <v>66</v>
      </c>
      <c r="F1097" t="s">
        <v>64</v>
      </c>
      <c r="G1097">
        <v>356097</v>
      </c>
      <c r="H1097" s="1">
        <v>42766</v>
      </c>
      <c r="I1097" s="2">
        <v>152.28</v>
      </c>
      <c r="J1097" s="2"/>
      <c r="K1097" s="2">
        <v>152.28</v>
      </c>
      <c r="L1097" t="s">
        <v>65</v>
      </c>
      <c r="M1097" t="s">
        <v>21</v>
      </c>
      <c r="N1097" t="s">
        <v>22</v>
      </c>
      <c r="O1097" t="s">
        <v>48</v>
      </c>
      <c r="P1097" t="s">
        <v>349</v>
      </c>
      <c r="Q1097" t="s">
        <v>350</v>
      </c>
      <c r="R1097" t="s">
        <v>351</v>
      </c>
      <c r="S1097">
        <f t="shared" si="17"/>
        <v>2017</v>
      </c>
    </row>
    <row r="1098" spans="1:19" x14ac:dyDescent="0.25">
      <c r="A1098">
        <v>345</v>
      </c>
      <c r="B1098">
        <v>345101</v>
      </c>
      <c r="C1098">
        <v>6150</v>
      </c>
      <c r="E1098" t="s">
        <v>69</v>
      </c>
      <c r="F1098" t="s">
        <v>70</v>
      </c>
      <c r="G1098">
        <v>356116</v>
      </c>
      <c r="H1098" s="1">
        <v>42766</v>
      </c>
      <c r="I1098" s="2">
        <v>1690.76</v>
      </c>
      <c r="J1098" s="2"/>
      <c r="K1098" s="2">
        <v>1690.76</v>
      </c>
      <c r="L1098" t="s">
        <v>65</v>
      </c>
      <c r="M1098" t="s">
        <v>21</v>
      </c>
      <c r="N1098" t="s">
        <v>22</v>
      </c>
      <c r="O1098" t="s">
        <v>48</v>
      </c>
      <c r="P1098" t="s">
        <v>349</v>
      </c>
      <c r="Q1098" t="s">
        <v>350</v>
      </c>
      <c r="R1098" t="s">
        <v>351</v>
      </c>
      <c r="S1098">
        <f t="shared" si="17"/>
        <v>2017</v>
      </c>
    </row>
    <row r="1099" spans="1:19" x14ac:dyDescent="0.25">
      <c r="A1099">
        <v>345</v>
      </c>
      <c r="B1099">
        <v>345101</v>
      </c>
      <c r="C1099">
        <v>6150</v>
      </c>
      <c r="E1099" t="s">
        <v>66</v>
      </c>
      <c r="F1099" t="s">
        <v>71</v>
      </c>
      <c r="G1099">
        <v>356098</v>
      </c>
      <c r="H1099" s="1">
        <v>42766</v>
      </c>
      <c r="I1099" s="2"/>
      <c r="J1099" s="2">
        <v>-162.93</v>
      </c>
      <c r="K1099" s="2">
        <v>-162.93</v>
      </c>
      <c r="L1099" t="s">
        <v>65</v>
      </c>
      <c r="M1099" t="s">
        <v>21</v>
      </c>
      <c r="N1099" t="s">
        <v>22</v>
      </c>
      <c r="O1099" t="s">
        <v>48</v>
      </c>
      <c r="P1099" t="s">
        <v>349</v>
      </c>
      <c r="Q1099" t="s">
        <v>350</v>
      </c>
      <c r="R1099" t="s">
        <v>351</v>
      </c>
      <c r="S1099">
        <f t="shared" si="17"/>
        <v>2017</v>
      </c>
    </row>
    <row r="1100" spans="1:19" x14ac:dyDescent="0.25">
      <c r="A1100">
        <v>345</v>
      </c>
      <c r="B1100">
        <v>345101</v>
      </c>
      <c r="C1100">
        <v>6150</v>
      </c>
      <c r="E1100" t="s">
        <v>69</v>
      </c>
      <c r="F1100" t="s">
        <v>70</v>
      </c>
      <c r="G1100">
        <v>356116</v>
      </c>
      <c r="H1100" s="1">
        <v>42766</v>
      </c>
      <c r="I1100" s="2">
        <v>1151.54</v>
      </c>
      <c r="J1100" s="2"/>
      <c r="K1100" s="2">
        <v>1151.54</v>
      </c>
      <c r="L1100" t="s">
        <v>65</v>
      </c>
      <c r="M1100" t="s">
        <v>21</v>
      </c>
      <c r="N1100" t="s">
        <v>22</v>
      </c>
      <c r="O1100" t="s">
        <v>48</v>
      </c>
      <c r="P1100" t="s">
        <v>349</v>
      </c>
      <c r="Q1100" t="s">
        <v>350</v>
      </c>
      <c r="R1100" t="s">
        <v>351</v>
      </c>
      <c r="S1100">
        <f t="shared" si="17"/>
        <v>2017</v>
      </c>
    </row>
    <row r="1101" spans="1:19" x14ac:dyDescent="0.25">
      <c r="A1101">
        <v>345</v>
      </c>
      <c r="B1101">
        <v>345101</v>
      </c>
      <c r="C1101">
        <v>6150</v>
      </c>
      <c r="E1101" t="s">
        <v>66</v>
      </c>
      <c r="F1101" t="s">
        <v>64</v>
      </c>
      <c r="G1101">
        <v>356097</v>
      </c>
      <c r="H1101" s="1">
        <v>42766</v>
      </c>
      <c r="I1101" s="2">
        <v>76.14</v>
      </c>
      <c r="J1101" s="2"/>
      <c r="K1101" s="2">
        <v>76.14</v>
      </c>
      <c r="L1101" t="s">
        <v>65</v>
      </c>
      <c r="M1101" t="s">
        <v>21</v>
      </c>
      <c r="N1101" t="s">
        <v>22</v>
      </c>
      <c r="O1101" t="s">
        <v>48</v>
      </c>
      <c r="P1101" t="s">
        <v>349</v>
      </c>
      <c r="Q1101" t="s">
        <v>350</v>
      </c>
      <c r="R1101" t="s">
        <v>351</v>
      </c>
      <c r="S1101">
        <f t="shared" si="17"/>
        <v>2017</v>
      </c>
    </row>
    <row r="1102" spans="1:19" x14ac:dyDescent="0.25">
      <c r="A1102">
        <v>345</v>
      </c>
      <c r="B1102">
        <v>345101</v>
      </c>
      <c r="C1102">
        <v>6150</v>
      </c>
      <c r="E1102" t="s">
        <v>66</v>
      </c>
      <c r="F1102" t="s">
        <v>64</v>
      </c>
      <c r="G1102">
        <v>356097</v>
      </c>
      <c r="H1102" s="1">
        <v>42766</v>
      </c>
      <c r="I1102" s="2">
        <v>152.28</v>
      </c>
      <c r="J1102" s="2"/>
      <c r="K1102" s="2">
        <v>152.28</v>
      </c>
      <c r="L1102" t="s">
        <v>65</v>
      </c>
      <c r="M1102" t="s">
        <v>21</v>
      </c>
      <c r="N1102" t="s">
        <v>22</v>
      </c>
      <c r="O1102" t="s">
        <v>48</v>
      </c>
      <c r="P1102" t="s">
        <v>349</v>
      </c>
      <c r="Q1102" t="s">
        <v>350</v>
      </c>
      <c r="R1102" t="s">
        <v>351</v>
      </c>
      <c r="S1102">
        <f t="shared" si="17"/>
        <v>2017</v>
      </c>
    </row>
    <row r="1103" spans="1:19" x14ac:dyDescent="0.25">
      <c r="A1103">
        <v>345</v>
      </c>
      <c r="B1103">
        <v>345101</v>
      </c>
      <c r="C1103">
        <v>6150</v>
      </c>
      <c r="E1103" t="s">
        <v>66</v>
      </c>
      <c r="F1103" t="s">
        <v>64</v>
      </c>
      <c r="G1103">
        <v>356097</v>
      </c>
      <c r="H1103" s="1">
        <v>42766</v>
      </c>
      <c r="I1103" s="2">
        <v>76.14</v>
      </c>
      <c r="J1103" s="2"/>
      <c r="K1103" s="2">
        <v>76.14</v>
      </c>
      <c r="L1103" t="s">
        <v>65</v>
      </c>
      <c r="M1103" t="s">
        <v>21</v>
      </c>
      <c r="N1103" t="s">
        <v>22</v>
      </c>
      <c r="O1103" t="s">
        <v>48</v>
      </c>
      <c r="P1103" t="s">
        <v>349</v>
      </c>
      <c r="Q1103" t="s">
        <v>350</v>
      </c>
      <c r="R1103" t="s">
        <v>351</v>
      </c>
      <c r="S1103">
        <f t="shared" si="17"/>
        <v>2017</v>
      </c>
    </row>
    <row r="1104" spans="1:19" x14ac:dyDescent="0.25">
      <c r="A1104">
        <v>345</v>
      </c>
      <c r="B1104">
        <v>345101</v>
      </c>
      <c r="C1104">
        <v>6150</v>
      </c>
      <c r="E1104" t="s">
        <v>66</v>
      </c>
      <c r="F1104" t="s">
        <v>64</v>
      </c>
      <c r="G1104">
        <v>356097</v>
      </c>
      <c r="H1104" s="1">
        <v>42766</v>
      </c>
      <c r="I1104" s="2">
        <v>76.14</v>
      </c>
      <c r="J1104" s="2"/>
      <c r="K1104" s="2">
        <v>76.14</v>
      </c>
      <c r="L1104" t="s">
        <v>65</v>
      </c>
      <c r="M1104" t="s">
        <v>21</v>
      </c>
      <c r="N1104" t="s">
        <v>22</v>
      </c>
      <c r="O1104" t="s">
        <v>48</v>
      </c>
      <c r="P1104" t="s">
        <v>349</v>
      </c>
      <c r="Q1104" t="s">
        <v>350</v>
      </c>
      <c r="R1104" t="s">
        <v>351</v>
      </c>
      <c r="S1104">
        <f t="shared" si="17"/>
        <v>2017</v>
      </c>
    </row>
    <row r="1105" spans="1:19" x14ac:dyDescent="0.25">
      <c r="A1105">
        <v>345</v>
      </c>
      <c r="B1105">
        <v>345101</v>
      </c>
      <c r="C1105">
        <v>6150</v>
      </c>
      <c r="E1105" t="s">
        <v>69</v>
      </c>
      <c r="F1105" t="s">
        <v>70</v>
      </c>
      <c r="G1105">
        <v>356082</v>
      </c>
      <c r="H1105" s="1">
        <v>42766</v>
      </c>
      <c r="I1105" s="2">
        <v>341.72</v>
      </c>
      <c r="J1105" s="2"/>
      <c r="K1105" s="2">
        <v>341.72</v>
      </c>
      <c r="L1105" t="s">
        <v>65</v>
      </c>
      <c r="M1105" t="s">
        <v>21</v>
      </c>
      <c r="N1105" t="s">
        <v>22</v>
      </c>
      <c r="O1105" t="s">
        <v>48</v>
      </c>
      <c r="P1105" t="s">
        <v>349</v>
      </c>
      <c r="Q1105" t="s">
        <v>350</v>
      </c>
      <c r="R1105" t="s">
        <v>351</v>
      </c>
      <c r="S1105">
        <f t="shared" si="17"/>
        <v>2017</v>
      </c>
    </row>
    <row r="1106" spans="1:19" x14ac:dyDescent="0.25">
      <c r="A1106">
        <v>345</v>
      </c>
      <c r="B1106">
        <v>345101</v>
      </c>
      <c r="C1106">
        <v>6150</v>
      </c>
      <c r="E1106" t="s">
        <v>69</v>
      </c>
      <c r="F1106" t="s">
        <v>70</v>
      </c>
      <c r="G1106">
        <v>347588</v>
      </c>
      <c r="H1106" s="1">
        <v>42752</v>
      </c>
      <c r="I1106" s="2">
        <v>1262.02</v>
      </c>
      <c r="J1106" s="2"/>
      <c r="K1106" s="2">
        <v>1262.02</v>
      </c>
      <c r="L1106" t="s">
        <v>65</v>
      </c>
      <c r="M1106" t="s">
        <v>21</v>
      </c>
      <c r="N1106" t="s">
        <v>22</v>
      </c>
      <c r="O1106" t="s">
        <v>48</v>
      </c>
      <c r="P1106" t="s">
        <v>349</v>
      </c>
      <c r="Q1106" t="s">
        <v>350</v>
      </c>
      <c r="R1106" t="s">
        <v>351</v>
      </c>
      <c r="S1106">
        <f t="shared" si="17"/>
        <v>2017</v>
      </c>
    </row>
    <row r="1107" spans="1:19" x14ac:dyDescent="0.25">
      <c r="A1107">
        <v>345</v>
      </c>
      <c r="B1107">
        <v>345101</v>
      </c>
      <c r="C1107">
        <v>6150</v>
      </c>
      <c r="E1107" t="s">
        <v>69</v>
      </c>
      <c r="F1107" t="s">
        <v>70</v>
      </c>
      <c r="G1107">
        <v>347588</v>
      </c>
      <c r="H1107" s="1">
        <v>42752</v>
      </c>
      <c r="I1107" s="2">
        <v>1882.45</v>
      </c>
      <c r="J1107" s="2"/>
      <c r="K1107" s="2">
        <v>1882.45</v>
      </c>
      <c r="L1107" t="s">
        <v>65</v>
      </c>
      <c r="M1107" t="s">
        <v>21</v>
      </c>
      <c r="N1107" t="s">
        <v>22</v>
      </c>
      <c r="O1107" t="s">
        <v>48</v>
      </c>
      <c r="P1107" t="s">
        <v>349</v>
      </c>
      <c r="Q1107" t="s">
        <v>350</v>
      </c>
      <c r="R1107" t="s">
        <v>351</v>
      </c>
      <c r="S1107">
        <f t="shared" si="17"/>
        <v>2017</v>
      </c>
    </row>
    <row r="1108" spans="1:19" x14ac:dyDescent="0.25">
      <c r="A1108">
        <v>345</v>
      </c>
      <c r="B1108">
        <v>345101</v>
      </c>
      <c r="C1108">
        <v>6150</v>
      </c>
      <c r="E1108" t="s">
        <v>66</v>
      </c>
      <c r="F1108" t="s">
        <v>64</v>
      </c>
      <c r="G1108">
        <v>347576</v>
      </c>
      <c r="H1108" s="1">
        <v>42750</v>
      </c>
      <c r="I1108" s="2">
        <v>152.28</v>
      </c>
      <c r="J1108" s="2"/>
      <c r="K1108" s="2">
        <v>152.28</v>
      </c>
      <c r="L1108" t="s">
        <v>65</v>
      </c>
      <c r="M1108" t="s">
        <v>21</v>
      </c>
      <c r="N1108" t="s">
        <v>22</v>
      </c>
      <c r="O1108" t="s">
        <v>48</v>
      </c>
      <c r="P1108" t="s">
        <v>349</v>
      </c>
      <c r="Q1108" t="s">
        <v>350</v>
      </c>
      <c r="R1108" t="s">
        <v>351</v>
      </c>
      <c r="S1108">
        <f t="shared" si="17"/>
        <v>2017</v>
      </c>
    </row>
    <row r="1109" spans="1:19" x14ac:dyDescent="0.25">
      <c r="A1109">
        <v>345</v>
      </c>
      <c r="B1109">
        <v>345101</v>
      </c>
      <c r="C1109">
        <v>6150</v>
      </c>
      <c r="E1109" t="s">
        <v>66</v>
      </c>
      <c r="F1109" t="s">
        <v>64</v>
      </c>
      <c r="G1109">
        <v>347576</v>
      </c>
      <c r="H1109" s="1">
        <v>42750</v>
      </c>
      <c r="I1109" s="2">
        <v>152.28</v>
      </c>
      <c r="J1109" s="2"/>
      <c r="K1109" s="2">
        <v>152.28</v>
      </c>
      <c r="L1109" t="s">
        <v>65</v>
      </c>
      <c r="M1109" t="s">
        <v>21</v>
      </c>
      <c r="N1109" t="s">
        <v>22</v>
      </c>
      <c r="O1109" t="s">
        <v>48</v>
      </c>
      <c r="P1109" t="s">
        <v>349</v>
      </c>
      <c r="Q1109" t="s">
        <v>350</v>
      </c>
      <c r="R1109" t="s">
        <v>351</v>
      </c>
      <c r="S1109">
        <f t="shared" si="17"/>
        <v>2017</v>
      </c>
    </row>
    <row r="1110" spans="1:19" x14ac:dyDescent="0.25">
      <c r="A1110">
        <v>345</v>
      </c>
      <c r="B1110">
        <v>345101</v>
      </c>
      <c r="C1110">
        <v>6150</v>
      </c>
      <c r="E1110" t="s">
        <v>66</v>
      </c>
      <c r="F1110" t="s">
        <v>71</v>
      </c>
      <c r="G1110">
        <v>347577</v>
      </c>
      <c r="H1110" s="1">
        <v>42750</v>
      </c>
      <c r="I1110" s="2"/>
      <c r="J1110" s="2">
        <v>-77.59</v>
      </c>
      <c r="K1110" s="2">
        <v>-77.59</v>
      </c>
      <c r="L1110" t="s">
        <v>65</v>
      </c>
      <c r="M1110" t="s">
        <v>21</v>
      </c>
      <c r="N1110" t="s">
        <v>22</v>
      </c>
      <c r="O1110" t="s">
        <v>48</v>
      </c>
      <c r="P1110" t="s">
        <v>349</v>
      </c>
      <c r="Q1110" t="s">
        <v>350</v>
      </c>
      <c r="R1110" t="s">
        <v>351</v>
      </c>
      <c r="S1110">
        <f t="shared" si="17"/>
        <v>2017</v>
      </c>
    </row>
    <row r="1111" spans="1:19" x14ac:dyDescent="0.25">
      <c r="A1111">
        <v>345</v>
      </c>
      <c r="B1111">
        <v>345101</v>
      </c>
      <c r="C1111">
        <v>6150</v>
      </c>
      <c r="E1111" t="s">
        <v>69</v>
      </c>
      <c r="F1111" t="s">
        <v>70</v>
      </c>
      <c r="G1111">
        <v>347573</v>
      </c>
      <c r="H1111" s="1">
        <v>42750</v>
      </c>
      <c r="I1111" s="2">
        <v>341.72</v>
      </c>
      <c r="J1111" s="2"/>
      <c r="K1111" s="2">
        <v>341.72</v>
      </c>
      <c r="L1111" t="s">
        <v>65</v>
      </c>
      <c r="M1111" t="s">
        <v>21</v>
      </c>
      <c r="N1111" t="s">
        <v>22</v>
      </c>
      <c r="O1111" t="s">
        <v>48</v>
      </c>
      <c r="P1111" t="s">
        <v>349</v>
      </c>
      <c r="Q1111" t="s">
        <v>350</v>
      </c>
      <c r="R1111" t="s">
        <v>351</v>
      </c>
      <c r="S1111">
        <f t="shared" si="17"/>
        <v>2017</v>
      </c>
    </row>
    <row r="1112" spans="1:19" x14ac:dyDescent="0.25">
      <c r="A1112">
        <v>345</v>
      </c>
      <c r="B1112">
        <v>345101</v>
      </c>
      <c r="C1112">
        <v>6150</v>
      </c>
      <c r="E1112" t="s">
        <v>69</v>
      </c>
      <c r="F1112" t="s">
        <v>70</v>
      </c>
      <c r="G1112">
        <v>347572</v>
      </c>
      <c r="H1112" s="1">
        <v>42738</v>
      </c>
      <c r="I1112" s="2">
        <v>1789.06</v>
      </c>
      <c r="J1112" s="2"/>
      <c r="K1112" s="2">
        <v>1789.06</v>
      </c>
      <c r="L1112" t="s">
        <v>65</v>
      </c>
      <c r="M1112" t="s">
        <v>21</v>
      </c>
      <c r="N1112" t="s">
        <v>22</v>
      </c>
      <c r="O1112" t="s">
        <v>48</v>
      </c>
      <c r="P1112" t="s">
        <v>349</v>
      </c>
      <c r="Q1112" t="s">
        <v>350</v>
      </c>
      <c r="R1112" t="s">
        <v>351</v>
      </c>
      <c r="S1112">
        <f t="shared" si="17"/>
        <v>2017</v>
      </c>
    </row>
    <row r="1113" spans="1:19" x14ac:dyDescent="0.25">
      <c r="A1113">
        <v>345</v>
      </c>
      <c r="B1113">
        <v>345101</v>
      </c>
      <c r="C1113">
        <v>6150</v>
      </c>
      <c r="E1113" t="s">
        <v>69</v>
      </c>
      <c r="F1113" t="s">
        <v>70</v>
      </c>
      <c r="G1113">
        <v>347572</v>
      </c>
      <c r="H1113" s="1">
        <v>42738</v>
      </c>
      <c r="I1113" s="2">
        <v>1278.75</v>
      </c>
      <c r="J1113" s="2"/>
      <c r="K1113" s="2">
        <v>1278.75</v>
      </c>
      <c r="L1113" t="s">
        <v>65</v>
      </c>
      <c r="M1113" t="s">
        <v>21</v>
      </c>
      <c r="N1113" t="s">
        <v>22</v>
      </c>
      <c r="O1113" t="s">
        <v>48</v>
      </c>
      <c r="P1113" t="s">
        <v>349</v>
      </c>
      <c r="Q1113" t="s">
        <v>350</v>
      </c>
      <c r="R1113" t="s">
        <v>351</v>
      </c>
      <c r="S1113">
        <f t="shared" si="17"/>
        <v>2017</v>
      </c>
    </row>
    <row r="1114" spans="1:19" x14ac:dyDescent="0.25">
      <c r="A1114">
        <v>345</v>
      </c>
      <c r="B1114">
        <v>345101</v>
      </c>
      <c r="C1114">
        <v>6150</v>
      </c>
      <c r="E1114" t="s">
        <v>72</v>
      </c>
      <c r="F1114" t="s">
        <v>68</v>
      </c>
      <c r="G1114">
        <v>314455</v>
      </c>
      <c r="H1114" s="1">
        <v>42736</v>
      </c>
      <c r="I1114" s="2"/>
      <c r="J1114" s="2">
        <v>-2968</v>
      </c>
      <c r="K1114" s="2">
        <v>-2968</v>
      </c>
      <c r="L1114" t="s">
        <v>65</v>
      </c>
      <c r="M1114" t="s">
        <v>21</v>
      </c>
      <c r="N1114" t="s">
        <v>22</v>
      </c>
      <c r="O1114" t="s">
        <v>48</v>
      </c>
      <c r="P1114" t="s">
        <v>349</v>
      </c>
      <c r="Q1114" t="s">
        <v>350</v>
      </c>
      <c r="R1114" t="s">
        <v>351</v>
      </c>
      <c r="S1114">
        <f t="shared" si="17"/>
        <v>2017</v>
      </c>
    </row>
    <row r="1115" spans="1:19" x14ac:dyDescent="0.25">
      <c r="A1115">
        <v>345</v>
      </c>
      <c r="B1115">
        <v>345101</v>
      </c>
      <c r="C1115">
        <v>6150</v>
      </c>
      <c r="E1115" t="s">
        <v>72</v>
      </c>
      <c r="F1115" t="s">
        <v>68</v>
      </c>
      <c r="G1115">
        <v>314455</v>
      </c>
      <c r="H1115" s="1">
        <v>42735</v>
      </c>
      <c r="I1115" s="2">
        <v>2968</v>
      </c>
      <c r="J1115" s="2"/>
      <c r="K1115" s="2">
        <v>2968</v>
      </c>
      <c r="L1115" t="s">
        <v>65</v>
      </c>
      <c r="M1115" t="s">
        <v>21</v>
      </c>
      <c r="N1115" t="s">
        <v>22</v>
      </c>
      <c r="O1115" t="s">
        <v>48</v>
      </c>
      <c r="P1115" t="s">
        <v>349</v>
      </c>
      <c r="Q1115" t="s">
        <v>350</v>
      </c>
      <c r="R1115" t="s">
        <v>351</v>
      </c>
      <c r="S1115">
        <f t="shared" si="17"/>
        <v>2016</v>
      </c>
    </row>
    <row r="1116" spans="1:19" x14ac:dyDescent="0.25">
      <c r="A1116">
        <v>345</v>
      </c>
      <c r="B1116">
        <v>345101</v>
      </c>
      <c r="C1116">
        <v>6150</v>
      </c>
      <c r="E1116" t="s">
        <v>66</v>
      </c>
      <c r="F1116" t="s">
        <v>71</v>
      </c>
      <c r="G1116">
        <v>317841</v>
      </c>
      <c r="H1116" s="1">
        <v>42735</v>
      </c>
      <c r="I1116" s="2"/>
      <c r="J1116" s="2">
        <v>-77.66</v>
      </c>
      <c r="K1116" s="2">
        <v>-77.66</v>
      </c>
      <c r="L1116" t="s">
        <v>65</v>
      </c>
      <c r="M1116" t="s">
        <v>21</v>
      </c>
      <c r="N1116" t="s">
        <v>22</v>
      </c>
      <c r="O1116" t="s">
        <v>48</v>
      </c>
      <c r="P1116" t="s">
        <v>349</v>
      </c>
      <c r="Q1116" t="s">
        <v>350</v>
      </c>
      <c r="R1116" t="s">
        <v>351</v>
      </c>
      <c r="S1116">
        <f t="shared" si="17"/>
        <v>2016</v>
      </c>
    </row>
    <row r="1117" spans="1:19" x14ac:dyDescent="0.25">
      <c r="A1117">
        <v>345</v>
      </c>
      <c r="B1117">
        <v>345101</v>
      </c>
      <c r="C1117">
        <v>6150</v>
      </c>
      <c r="E1117" t="s">
        <v>66</v>
      </c>
      <c r="F1117" t="s">
        <v>64</v>
      </c>
      <c r="G1117">
        <v>317840</v>
      </c>
      <c r="H1117" s="1">
        <v>42735</v>
      </c>
      <c r="I1117" s="2">
        <v>76.14</v>
      </c>
      <c r="J1117" s="2"/>
      <c r="K1117" s="2">
        <v>76.14</v>
      </c>
      <c r="L1117" t="s">
        <v>65</v>
      </c>
      <c r="M1117" t="s">
        <v>21</v>
      </c>
      <c r="N1117" t="s">
        <v>22</v>
      </c>
      <c r="O1117" t="s">
        <v>48</v>
      </c>
      <c r="P1117" t="s">
        <v>349</v>
      </c>
      <c r="Q1117" t="s">
        <v>350</v>
      </c>
      <c r="R1117" t="s">
        <v>351</v>
      </c>
      <c r="S1117">
        <f t="shared" si="17"/>
        <v>2016</v>
      </c>
    </row>
    <row r="1118" spans="1:19" x14ac:dyDescent="0.25">
      <c r="A1118">
        <v>345</v>
      </c>
      <c r="B1118">
        <v>345101</v>
      </c>
      <c r="C1118">
        <v>6150</v>
      </c>
      <c r="E1118" t="s">
        <v>66</v>
      </c>
      <c r="F1118" t="s">
        <v>64</v>
      </c>
      <c r="G1118">
        <v>317840</v>
      </c>
      <c r="H1118" s="1">
        <v>42735</v>
      </c>
      <c r="I1118" s="2">
        <v>76.14</v>
      </c>
      <c r="J1118" s="2"/>
      <c r="K1118" s="2">
        <v>76.14</v>
      </c>
      <c r="L1118" t="s">
        <v>65</v>
      </c>
      <c r="M1118" t="s">
        <v>21</v>
      </c>
      <c r="N1118" t="s">
        <v>22</v>
      </c>
      <c r="O1118" t="s">
        <v>48</v>
      </c>
      <c r="P1118" t="s">
        <v>349</v>
      </c>
      <c r="Q1118" t="s">
        <v>350</v>
      </c>
      <c r="R1118" t="s">
        <v>351</v>
      </c>
      <c r="S1118">
        <f t="shared" si="17"/>
        <v>2016</v>
      </c>
    </row>
    <row r="1119" spans="1:19" x14ac:dyDescent="0.25">
      <c r="A1119">
        <v>345</v>
      </c>
      <c r="B1119">
        <v>345101</v>
      </c>
      <c r="C1119">
        <v>6150</v>
      </c>
      <c r="E1119" t="s">
        <v>69</v>
      </c>
      <c r="F1119" t="s">
        <v>70</v>
      </c>
      <c r="G1119">
        <v>317809</v>
      </c>
      <c r="H1119" s="1">
        <v>42735</v>
      </c>
      <c r="I1119" s="2">
        <v>342.06</v>
      </c>
      <c r="J1119" s="2"/>
      <c r="K1119" s="2">
        <v>342.06</v>
      </c>
      <c r="L1119" t="s">
        <v>65</v>
      </c>
      <c r="M1119" t="s">
        <v>21</v>
      </c>
      <c r="N1119" t="s">
        <v>22</v>
      </c>
      <c r="O1119" t="s">
        <v>48</v>
      </c>
      <c r="P1119" t="s">
        <v>349</v>
      </c>
      <c r="Q1119" t="s">
        <v>350</v>
      </c>
      <c r="R1119" t="s">
        <v>351</v>
      </c>
      <c r="S1119">
        <f t="shared" si="17"/>
        <v>2016</v>
      </c>
    </row>
    <row r="1120" spans="1:19" x14ac:dyDescent="0.25">
      <c r="A1120">
        <v>345</v>
      </c>
      <c r="B1120">
        <v>345101</v>
      </c>
      <c r="C1120">
        <v>6150</v>
      </c>
      <c r="E1120" t="s">
        <v>69</v>
      </c>
      <c r="F1120" t="s">
        <v>70</v>
      </c>
      <c r="G1120">
        <v>317811</v>
      </c>
      <c r="H1120" s="1">
        <v>42724</v>
      </c>
      <c r="I1120" s="2">
        <v>2236.33</v>
      </c>
      <c r="J1120" s="2"/>
      <c r="K1120" s="2">
        <v>2236.33</v>
      </c>
      <c r="L1120" t="s">
        <v>65</v>
      </c>
      <c r="M1120" t="s">
        <v>21</v>
      </c>
      <c r="N1120" t="s">
        <v>22</v>
      </c>
      <c r="O1120" t="s">
        <v>48</v>
      </c>
      <c r="P1120" t="s">
        <v>349</v>
      </c>
      <c r="Q1120" t="s">
        <v>350</v>
      </c>
      <c r="R1120" t="s">
        <v>351</v>
      </c>
      <c r="S1120">
        <f t="shared" si="17"/>
        <v>2016</v>
      </c>
    </row>
    <row r="1121" spans="1:19" x14ac:dyDescent="0.25">
      <c r="A1121">
        <v>345</v>
      </c>
      <c r="B1121">
        <v>345101</v>
      </c>
      <c r="C1121">
        <v>6150</v>
      </c>
      <c r="E1121" t="s">
        <v>69</v>
      </c>
      <c r="F1121" t="s">
        <v>70</v>
      </c>
      <c r="G1121">
        <v>317811</v>
      </c>
      <c r="H1121" s="1">
        <v>42724</v>
      </c>
      <c r="I1121" s="2">
        <v>1191.71</v>
      </c>
      <c r="J1121" s="2"/>
      <c r="K1121" s="2">
        <v>1191.71</v>
      </c>
      <c r="L1121" t="s">
        <v>65</v>
      </c>
      <c r="M1121" t="s">
        <v>21</v>
      </c>
      <c r="N1121" t="s">
        <v>22</v>
      </c>
      <c r="O1121" t="s">
        <v>48</v>
      </c>
      <c r="P1121" t="s">
        <v>349</v>
      </c>
      <c r="Q1121" t="s">
        <v>350</v>
      </c>
      <c r="R1121" t="s">
        <v>351</v>
      </c>
      <c r="S1121">
        <f t="shared" si="17"/>
        <v>2016</v>
      </c>
    </row>
    <row r="1122" spans="1:19" x14ac:dyDescent="0.25">
      <c r="A1122">
        <v>345</v>
      </c>
      <c r="B1122">
        <v>345101</v>
      </c>
      <c r="C1122">
        <v>6150</v>
      </c>
      <c r="E1122" t="s">
        <v>66</v>
      </c>
      <c r="F1122" t="s">
        <v>71</v>
      </c>
      <c r="G1122">
        <v>317737</v>
      </c>
      <c r="H1122" s="1">
        <v>42719</v>
      </c>
      <c r="I1122" s="2"/>
      <c r="J1122" s="2">
        <v>-69.900000000000006</v>
      </c>
      <c r="K1122" s="2">
        <v>-69.900000000000006</v>
      </c>
      <c r="L1122" t="s">
        <v>65</v>
      </c>
      <c r="M1122" t="s">
        <v>21</v>
      </c>
      <c r="N1122" t="s">
        <v>22</v>
      </c>
      <c r="O1122" t="s">
        <v>48</v>
      </c>
      <c r="P1122" t="s">
        <v>349</v>
      </c>
      <c r="Q1122" t="s">
        <v>350</v>
      </c>
      <c r="R1122" t="s">
        <v>351</v>
      </c>
      <c r="S1122">
        <f t="shared" si="17"/>
        <v>2016</v>
      </c>
    </row>
    <row r="1123" spans="1:19" x14ac:dyDescent="0.25">
      <c r="A1123">
        <v>345</v>
      </c>
      <c r="B1123">
        <v>345101</v>
      </c>
      <c r="C1123">
        <v>6150</v>
      </c>
      <c r="E1123" t="s">
        <v>69</v>
      </c>
      <c r="F1123" t="s">
        <v>70</v>
      </c>
      <c r="G1123">
        <v>314475</v>
      </c>
      <c r="H1123" s="1">
        <v>42719</v>
      </c>
      <c r="I1123" s="2">
        <v>342.06</v>
      </c>
      <c r="J1123" s="2"/>
      <c r="K1123" s="2">
        <v>342.06</v>
      </c>
      <c r="L1123" t="s">
        <v>65</v>
      </c>
      <c r="M1123" t="s">
        <v>21</v>
      </c>
      <c r="N1123" t="s">
        <v>22</v>
      </c>
      <c r="O1123" t="s">
        <v>48</v>
      </c>
      <c r="P1123" t="s">
        <v>349</v>
      </c>
      <c r="Q1123" t="s">
        <v>350</v>
      </c>
      <c r="R1123" t="s">
        <v>351</v>
      </c>
      <c r="S1123">
        <f t="shared" si="17"/>
        <v>2016</v>
      </c>
    </row>
    <row r="1124" spans="1:19" x14ac:dyDescent="0.25">
      <c r="A1124">
        <v>345</v>
      </c>
      <c r="B1124">
        <v>345101</v>
      </c>
      <c r="C1124">
        <v>6150</v>
      </c>
      <c r="E1124" t="s">
        <v>66</v>
      </c>
      <c r="F1124" t="s">
        <v>64</v>
      </c>
      <c r="G1124">
        <v>317736</v>
      </c>
      <c r="H1124" s="1">
        <v>42719</v>
      </c>
      <c r="I1124" s="2">
        <v>76.14</v>
      </c>
      <c r="J1124" s="2"/>
      <c r="K1124" s="2">
        <v>76.14</v>
      </c>
      <c r="L1124" t="s">
        <v>65</v>
      </c>
      <c r="M1124" t="s">
        <v>21</v>
      </c>
      <c r="N1124" t="s">
        <v>22</v>
      </c>
      <c r="O1124" t="s">
        <v>48</v>
      </c>
      <c r="P1124" t="s">
        <v>349</v>
      </c>
      <c r="Q1124" t="s">
        <v>350</v>
      </c>
      <c r="R1124" t="s">
        <v>351</v>
      </c>
      <c r="S1124">
        <f t="shared" si="17"/>
        <v>2016</v>
      </c>
    </row>
    <row r="1125" spans="1:19" x14ac:dyDescent="0.25">
      <c r="A1125">
        <v>345</v>
      </c>
      <c r="B1125">
        <v>345101</v>
      </c>
      <c r="C1125">
        <v>6150</v>
      </c>
      <c r="E1125" t="s">
        <v>66</v>
      </c>
      <c r="F1125" t="s">
        <v>64</v>
      </c>
      <c r="G1125">
        <v>317736</v>
      </c>
      <c r="H1125" s="1">
        <v>42719</v>
      </c>
      <c r="I1125" s="2">
        <v>152.28</v>
      </c>
      <c r="J1125" s="2"/>
      <c r="K1125" s="2">
        <v>152.28</v>
      </c>
      <c r="L1125" t="s">
        <v>65</v>
      </c>
      <c r="M1125" t="s">
        <v>21</v>
      </c>
      <c r="N1125" t="s">
        <v>22</v>
      </c>
      <c r="O1125" t="s">
        <v>48</v>
      </c>
      <c r="P1125" t="s">
        <v>349</v>
      </c>
      <c r="Q1125" t="s">
        <v>350</v>
      </c>
      <c r="R1125" t="s">
        <v>351</v>
      </c>
      <c r="S1125">
        <f t="shared" si="17"/>
        <v>2016</v>
      </c>
    </row>
    <row r="1126" spans="1:19" x14ac:dyDescent="0.25">
      <c r="A1126">
        <v>345</v>
      </c>
      <c r="B1126">
        <v>345101</v>
      </c>
      <c r="C1126">
        <v>6150</v>
      </c>
      <c r="E1126" t="s">
        <v>69</v>
      </c>
      <c r="F1126" t="s">
        <v>70</v>
      </c>
      <c r="G1126">
        <v>314476</v>
      </c>
      <c r="H1126" s="1">
        <v>42710</v>
      </c>
      <c r="I1126" s="2">
        <v>2005.32</v>
      </c>
      <c r="J1126" s="2"/>
      <c r="K1126" s="2">
        <v>2005.32</v>
      </c>
      <c r="L1126" t="s">
        <v>65</v>
      </c>
      <c r="M1126" t="s">
        <v>21</v>
      </c>
      <c r="N1126" t="s">
        <v>22</v>
      </c>
      <c r="O1126" t="s">
        <v>48</v>
      </c>
      <c r="P1126" t="s">
        <v>349</v>
      </c>
      <c r="Q1126" t="s">
        <v>350</v>
      </c>
      <c r="R1126" t="s">
        <v>351</v>
      </c>
      <c r="S1126">
        <f t="shared" si="17"/>
        <v>2016</v>
      </c>
    </row>
    <row r="1127" spans="1:19" x14ac:dyDescent="0.25">
      <c r="A1127">
        <v>345</v>
      </c>
      <c r="B1127">
        <v>345101</v>
      </c>
      <c r="C1127">
        <v>6150</v>
      </c>
      <c r="E1127" t="s">
        <v>69</v>
      </c>
      <c r="F1127" t="s">
        <v>70</v>
      </c>
      <c r="G1127">
        <v>314476</v>
      </c>
      <c r="H1127" s="1">
        <v>42710</v>
      </c>
      <c r="I1127" s="2">
        <v>1205.0999999999999</v>
      </c>
      <c r="J1127" s="2"/>
      <c r="K1127" s="2">
        <v>1205.0999999999999</v>
      </c>
      <c r="L1127" t="s">
        <v>65</v>
      </c>
      <c r="M1127" t="s">
        <v>21</v>
      </c>
      <c r="N1127" t="s">
        <v>22</v>
      </c>
      <c r="O1127" t="s">
        <v>48</v>
      </c>
      <c r="P1127" t="s">
        <v>349</v>
      </c>
      <c r="Q1127" t="s">
        <v>350</v>
      </c>
      <c r="R1127" t="s">
        <v>351</v>
      </c>
      <c r="S1127">
        <f t="shared" si="17"/>
        <v>2016</v>
      </c>
    </row>
    <row r="1128" spans="1:19" x14ac:dyDescent="0.25">
      <c r="A1128">
        <v>345</v>
      </c>
      <c r="B1128">
        <v>345101</v>
      </c>
      <c r="C1128">
        <v>6150</v>
      </c>
      <c r="E1128" t="s">
        <v>73</v>
      </c>
      <c r="F1128" t="s">
        <v>68</v>
      </c>
      <c r="G1128">
        <v>310220</v>
      </c>
      <c r="H1128" s="1">
        <v>42705</v>
      </c>
      <c r="I1128" s="2"/>
      <c r="J1128" s="2">
        <v>-2226</v>
      </c>
      <c r="K1128" s="2">
        <v>-2226</v>
      </c>
      <c r="L1128" t="s">
        <v>65</v>
      </c>
      <c r="M1128" t="s">
        <v>21</v>
      </c>
      <c r="N1128" t="s">
        <v>22</v>
      </c>
      <c r="O1128" t="s">
        <v>48</v>
      </c>
      <c r="P1128" t="s">
        <v>349</v>
      </c>
      <c r="Q1128" t="s">
        <v>350</v>
      </c>
      <c r="R1128" t="s">
        <v>351</v>
      </c>
      <c r="S1128">
        <f t="shared" si="17"/>
        <v>2016</v>
      </c>
    </row>
    <row r="1129" spans="1:19" x14ac:dyDescent="0.25">
      <c r="A1129">
        <v>345</v>
      </c>
      <c r="B1129">
        <v>345101</v>
      </c>
      <c r="C1129">
        <v>6150</v>
      </c>
      <c r="E1129" t="s">
        <v>66</v>
      </c>
      <c r="F1129" t="s">
        <v>71</v>
      </c>
      <c r="G1129">
        <v>310352</v>
      </c>
      <c r="H1129" s="1">
        <v>42704</v>
      </c>
      <c r="I1129" s="2"/>
      <c r="J1129" s="2">
        <v>-107.98</v>
      </c>
      <c r="K1129" s="2">
        <v>-107.98</v>
      </c>
      <c r="L1129" t="s">
        <v>65</v>
      </c>
      <c r="M1129" t="s">
        <v>21</v>
      </c>
      <c r="N1129" t="s">
        <v>22</v>
      </c>
      <c r="O1129" t="s">
        <v>48</v>
      </c>
      <c r="P1129" t="s">
        <v>349</v>
      </c>
      <c r="Q1129" t="s">
        <v>350</v>
      </c>
      <c r="R1129" t="s">
        <v>351</v>
      </c>
      <c r="S1129">
        <f t="shared" si="17"/>
        <v>2016</v>
      </c>
    </row>
    <row r="1130" spans="1:19" x14ac:dyDescent="0.25">
      <c r="A1130">
        <v>345</v>
      </c>
      <c r="B1130">
        <v>345101</v>
      </c>
      <c r="C1130">
        <v>6150</v>
      </c>
      <c r="E1130" t="s">
        <v>73</v>
      </c>
      <c r="F1130" t="s">
        <v>68</v>
      </c>
      <c r="G1130">
        <v>310220</v>
      </c>
      <c r="H1130" s="1">
        <v>42704</v>
      </c>
      <c r="I1130" s="2">
        <v>2226</v>
      </c>
      <c r="J1130" s="2"/>
      <c r="K1130" s="2">
        <v>2226</v>
      </c>
      <c r="L1130" t="s">
        <v>65</v>
      </c>
      <c r="M1130" t="s">
        <v>21</v>
      </c>
      <c r="N1130" t="s">
        <v>22</v>
      </c>
      <c r="O1130" t="s">
        <v>48</v>
      </c>
      <c r="P1130" t="s">
        <v>349</v>
      </c>
      <c r="Q1130" t="s">
        <v>350</v>
      </c>
      <c r="R1130" t="s">
        <v>351</v>
      </c>
      <c r="S1130">
        <f t="shared" si="17"/>
        <v>2016</v>
      </c>
    </row>
    <row r="1131" spans="1:19" x14ac:dyDescent="0.25">
      <c r="A1131">
        <v>345</v>
      </c>
      <c r="B1131">
        <v>345101</v>
      </c>
      <c r="C1131">
        <v>6150</v>
      </c>
      <c r="E1131" t="s">
        <v>69</v>
      </c>
      <c r="F1131" t="s">
        <v>70</v>
      </c>
      <c r="G1131">
        <v>310312</v>
      </c>
      <c r="H1131" s="1">
        <v>42704</v>
      </c>
      <c r="I1131" s="2">
        <v>339.71</v>
      </c>
      <c r="J1131" s="2"/>
      <c r="K1131" s="2">
        <v>339.71</v>
      </c>
      <c r="L1131" t="s">
        <v>65</v>
      </c>
      <c r="M1131" t="s">
        <v>21</v>
      </c>
      <c r="N1131" t="s">
        <v>22</v>
      </c>
      <c r="O1131" t="s">
        <v>48</v>
      </c>
      <c r="P1131" t="s">
        <v>349</v>
      </c>
      <c r="Q1131" t="s">
        <v>350</v>
      </c>
      <c r="R1131" t="s">
        <v>351</v>
      </c>
      <c r="S1131">
        <f t="shared" si="17"/>
        <v>2016</v>
      </c>
    </row>
    <row r="1132" spans="1:19" x14ac:dyDescent="0.25">
      <c r="A1132">
        <v>345</v>
      </c>
      <c r="B1132">
        <v>345101</v>
      </c>
      <c r="C1132">
        <v>6150</v>
      </c>
      <c r="E1132" t="s">
        <v>69</v>
      </c>
      <c r="F1132" t="s">
        <v>70</v>
      </c>
      <c r="G1132">
        <v>310311</v>
      </c>
      <c r="H1132" s="1">
        <v>42696</v>
      </c>
      <c r="I1132" s="2">
        <v>1730.08</v>
      </c>
      <c r="J1132" s="2"/>
      <c r="K1132" s="2">
        <v>1730.08</v>
      </c>
      <c r="L1132" t="s">
        <v>65</v>
      </c>
      <c r="M1132" t="s">
        <v>21</v>
      </c>
      <c r="N1132" t="s">
        <v>22</v>
      </c>
      <c r="O1132" t="s">
        <v>48</v>
      </c>
      <c r="P1132" t="s">
        <v>349</v>
      </c>
      <c r="Q1132" t="s">
        <v>350</v>
      </c>
      <c r="R1132" t="s">
        <v>351</v>
      </c>
      <c r="S1132">
        <f t="shared" si="17"/>
        <v>2016</v>
      </c>
    </row>
    <row r="1133" spans="1:19" x14ac:dyDescent="0.25">
      <c r="A1133">
        <v>345</v>
      </c>
      <c r="B1133">
        <v>345101</v>
      </c>
      <c r="C1133">
        <v>6150</v>
      </c>
      <c r="E1133" t="s">
        <v>69</v>
      </c>
      <c r="F1133" t="s">
        <v>70</v>
      </c>
      <c r="G1133">
        <v>310311</v>
      </c>
      <c r="H1133" s="1">
        <v>42696</v>
      </c>
      <c r="I1133" s="2">
        <v>1211.81</v>
      </c>
      <c r="J1133" s="2"/>
      <c r="K1133" s="2">
        <v>1211.81</v>
      </c>
      <c r="L1133" t="s">
        <v>65</v>
      </c>
      <c r="M1133" t="s">
        <v>21</v>
      </c>
      <c r="N1133" t="s">
        <v>22</v>
      </c>
      <c r="O1133" t="s">
        <v>48</v>
      </c>
      <c r="P1133" t="s">
        <v>349</v>
      </c>
      <c r="Q1133" t="s">
        <v>350</v>
      </c>
      <c r="R1133" t="s">
        <v>351</v>
      </c>
      <c r="S1133">
        <f t="shared" si="17"/>
        <v>2016</v>
      </c>
    </row>
    <row r="1134" spans="1:19" x14ac:dyDescent="0.25">
      <c r="A1134">
        <v>345</v>
      </c>
      <c r="B1134">
        <v>345101</v>
      </c>
      <c r="C1134">
        <v>6150</v>
      </c>
      <c r="E1134" t="s">
        <v>66</v>
      </c>
      <c r="F1134" t="s">
        <v>71</v>
      </c>
      <c r="G1134">
        <v>310234</v>
      </c>
      <c r="H1134" s="1">
        <v>42689</v>
      </c>
      <c r="I1134" s="2"/>
      <c r="J1134" s="2">
        <v>-138.83000000000001</v>
      </c>
      <c r="K1134" s="2">
        <v>-138.83000000000001</v>
      </c>
      <c r="L1134" t="s">
        <v>65</v>
      </c>
      <c r="M1134" t="s">
        <v>21</v>
      </c>
      <c r="N1134" t="s">
        <v>22</v>
      </c>
      <c r="O1134" t="s">
        <v>48</v>
      </c>
      <c r="P1134" t="s">
        <v>349</v>
      </c>
      <c r="Q1134" t="s">
        <v>350</v>
      </c>
      <c r="R1134" t="s">
        <v>351</v>
      </c>
      <c r="S1134">
        <f t="shared" si="17"/>
        <v>2016</v>
      </c>
    </row>
    <row r="1135" spans="1:19" x14ac:dyDescent="0.25">
      <c r="A1135">
        <v>345</v>
      </c>
      <c r="B1135">
        <v>345101</v>
      </c>
      <c r="C1135">
        <v>6150</v>
      </c>
      <c r="E1135" t="s">
        <v>66</v>
      </c>
      <c r="F1135" t="s">
        <v>64</v>
      </c>
      <c r="G1135">
        <v>310233</v>
      </c>
      <c r="H1135" s="1">
        <v>42689</v>
      </c>
      <c r="I1135" s="2">
        <v>38.07</v>
      </c>
      <c r="J1135" s="2"/>
      <c r="K1135" s="2">
        <v>38.07</v>
      </c>
      <c r="L1135" t="s">
        <v>65</v>
      </c>
      <c r="M1135" t="s">
        <v>21</v>
      </c>
      <c r="N1135" t="s">
        <v>22</v>
      </c>
      <c r="O1135" t="s">
        <v>48</v>
      </c>
      <c r="P1135" t="s">
        <v>349</v>
      </c>
      <c r="Q1135" t="s">
        <v>350</v>
      </c>
      <c r="R1135" t="s">
        <v>351</v>
      </c>
      <c r="S1135">
        <f t="shared" si="17"/>
        <v>2016</v>
      </c>
    </row>
    <row r="1136" spans="1:19" x14ac:dyDescent="0.25">
      <c r="A1136">
        <v>345</v>
      </c>
      <c r="B1136">
        <v>345101</v>
      </c>
      <c r="C1136">
        <v>6150</v>
      </c>
      <c r="E1136" t="s">
        <v>66</v>
      </c>
      <c r="F1136" t="s">
        <v>64</v>
      </c>
      <c r="G1136">
        <v>310233</v>
      </c>
      <c r="H1136" s="1">
        <v>42689</v>
      </c>
      <c r="I1136" s="2">
        <v>76.14</v>
      </c>
      <c r="J1136" s="2"/>
      <c r="K1136" s="2">
        <v>76.14</v>
      </c>
      <c r="L1136" t="s">
        <v>65</v>
      </c>
      <c r="M1136" t="s">
        <v>21</v>
      </c>
      <c r="N1136" t="s">
        <v>22</v>
      </c>
      <c r="O1136" t="s">
        <v>48</v>
      </c>
      <c r="P1136" t="s">
        <v>349</v>
      </c>
      <c r="Q1136" t="s">
        <v>350</v>
      </c>
      <c r="R1136" t="s">
        <v>351</v>
      </c>
      <c r="S1136">
        <f t="shared" si="17"/>
        <v>2016</v>
      </c>
    </row>
    <row r="1137" spans="1:19" x14ac:dyDescent="0.25">
      <c r="A1137">
        <v>345</v>
      </c>
      <c r="B1137">
        <v>345101</v>
      </c>
      <c r="C1137">
        <v>6150</v>
      </c>
      <c r="E1137" t="s">
        <v>69</v>
      </c>
      <c r="F1137" t="s">
        <v>70</v>
      </c>
      <c r="G1137">
        <v>310193</v>
      </c>
      <c r="H1137" s="1">
        <v>42689</v>
      </c>
      <c r="I1137" s="2">
        <v>339.71</v>
      </c>
      <c r="J1137" s="2"/>
      <c r="K1137" s="2">
        <v>339.71</v>
      </c>
      <c r="L1137" t="s">
        <v>65</v>
      </c>
      <c r="M1137" t="s">
        <v>21</v>
      </c>
      <c r="N1137" t="s">
        <v>22</v>
      </c>
      <c r="O1137" t="s">
        <v>48</v>
      </c>
      <c r="P1137" t="s">
        <v>349</v>
      </c>
      <c r="Q1137" t="s">
        <v>350</v>
      </c>
      <c r="R1137" t="s">
        <v>351</v>
      </c>
      <c r="S1137">
        <f t="shared" si="17"/>
        <v>2016</v>
      </c>
    </row>
    <row r="1138" spans="1:19" x14ac:dyDescent="0.25">
      <c r="A1138">
        <v>345</v>
      </c>
      <c r="B1138">
        <v>345101</v>
      </c>
      <c r="C1138">
        <v>6150</v>
      </c>
      <c r="E1138" t="s">
        <v>66</v>
      </c>
      <c r="F1138" t="s">
        <v>64</v>
      </c>
      <c r="G1138">
        <v>310198</v>
      </c>
      <c r="H1138" s="1">
        <v>42682</v>
      </c>
      <c r="I1138" s="2">
        <v>76.14</v>
      </c>
      <c r="J1138" s="2"/>
      <c r="K1138" s="2">
        <v>76.14</v>
      </c>
      <c r="L1138" t="s">
        <v>65</v>
      </c>
      <c r="M1138" t="s">
        <v>21</v>
      </c>
      <c r="N1138" t="s">
        <v>22</v>
      </c>
      <c r="O1138" t="s">
        <v>48</v>
      </c>
      <c r="P1138" t="s">
        <v>349</v>
      </c>
      <c r="Q1138" t="s">
        <v>350</v>
      </c>
      <c r="R1138" t="s">
        <v>351</v>
      </c>
      <c r="S1138">
        <f t="shared" si="17"/>
        <v>2016</v>
      </c>
    </row>
    <row r="1139" spans="1:19" x14ac:dyDescent="0.25">
      <c r="A1139">
        <v>345</v>
      </c>
      <c r="B1139">
        <v>345101</v>
      </c>
      <c r="C1139">
        <v>6150</v>
      </c>
      <c r="E1139" t="s">
        <v>69</v>
      </c>
      <c r="F1139" t="s">
        <v>70</v>
      </c>
      <c r="G1139">
        <v>310196</v>
      </c>
      <c r="H1139" s="1">
        <v>42682</v>
      </c>
      <c r="I1139" s="2">
        <v>1221.8499999999999</v>
      </c>
      <c r="J1139" s="2"/>
      <c r="K1139" s="2">
        <v>1221.8499999999999</v>
      </c>
      <c r="L1139" t="s">
        <v>65</v>
      </c>
      <c r="M1139" t="s">
        <v>21</v>
      </c>
      <c r="N1139" t="s">
        <v>22</v>
      </c>
      <c r="O1139" t="s">
        <v>48</v>
      </c>
      <c r="P1139" t="s">
        <v>349</v>
      </c>
      <c r="Q1139" t="s">
        <v>350</v>
      </c>
      <c r="R1139" t="s">
        <v>351</v>
      </c>
      <c r="S1139">
        <f t="shared" si="17"/>
        <v>2016</v>
      </c>
    </row>
    <row r="1140" spans="1:19" x14ac:dyDescent="0.25">
      <c r="A1140">
        <v>345</v>
      </c>
      <c r="B1140">
        <v>345101</v>
      </c>
      <c r="C1140">
        <v>6150</v>
      </c>
      <c r="E1140" t="s">
        <v>69</v>
      </c>
      <c r="F1140" t="s">
        <v>70</v>
      </c>
      <c r="G1140">
        <v>310196</v>
      </c>
      <c r="H1140" s="1">
        <v>42682</v>
      </c>
      <c r="I1140" s="2">
        <v>1793.98</v>
      </c>
      <c r="J1140" s="2"/>
      <c r="K1140" s="2">
        <v>1793.98</v>
      </c>
      <c r="L1140" t="s">
        <v>65</v>
      </c>
      <c r="M1140" t="s">
        <v>21</v>
      </c>
      <c r="N1140" t="s">
        <v>22</v>
      </c>
      <c r="O1140" t="s">
        <v>48</v>
      </c>
      <c r="P1140" t="s">
        <v>349</v>
      </c>
      <c r="Q1140" t="s">
        <v>350</v>
      </c>
      <c r="R1140" t="s">
        <v>351</v>
      </c>
      <c r="S1140">
        <f t="shared" si="17"/>
        <v>2016</v>
      </c>
    </row>
    <row r="1141" spans="1:19" x14ac:dyDescent="0.25">
      <c r="A1141">
        <v>345</v>
      </c>
      <c r="B1141">
        <v>345101</v>
      </c>
      <c r="C1141">
        <v>6150</v>
      </c>
      <c r="E1141" t="s">
        <v>66</v>
      </c>
      <c r="F1141" t="s">
        <v>71</v>
      </c>
      <c r="G1141">
        <v>310199</v>
      </c>
      <c r="H1141" s="1">
        <v>42682</v>
      </c>
      <c r="I1141" s="2"/>
      <c r="J1141" s="2">
        <v>-209.39</v>
      </c>
      <c r="K1141" s="2">
        <v>-209.39</v>
      </c>
      <c r="L1141" t="s">
        <v>65</v>
      </c>
      <c r="M1141" t="s">
        <v>21</v>
      </c>
      <c r="N1141" t="s">
        <v>22</v>
      </c>
      <c r="O1141" t="s">
        <v>48</v>
      </c>
      <c r="P1141" t="s">
        <v>349</v>
      </c>
      <c r="Q1141" t="s">
        <v>350</v>
      </c>
      <c r="R1141" t="s">
        <v>351</v>
      </c>
      <c r="S1141">
        <f t="shared" si="17"/>
        <v>2016</v>
      </c>
    </row>
    <row r="1142" spans="1:19" x14ac:dyDescent="0.25">
      <c r="A1142">
        <v>345</v>
      </c>
      <c r="B1142">
        <v>345101</v>
      </c>
      <c r="C1142">
        <v>6150</v>
      </c>
      <c r="E1142" t="s">
        <v>66</v>
      </c>
      <c r="F1142" t="s">
        <v>64</v>
      </c>
      <c r="G1142">
        <v>310198</v>
      </c>
      <c r="H1142" s="1">
        <v>42682</v>
      </c>
      <c r="I1142" s="2">
        <v>57.11</v>
      </c>
      <c r="J1142" s="2"/>
      <c r="K1142" s="2">
        <v>57.11</v>
      </c>
      <c r="L1142" t="s">
        <v>65</v>
      </c>
      <c r="M1142" t="s">
        <v>21</v>
      </c>
      <c r="N1142" t="s">
        <v>22</v>
      </c>
      <c r="O1142" t="s">
        <v>48</v>
      </c>
      <c r="P1142" t="s">
        <v>349</v>
      </c>
      <c r="Q1142" t="s">
        <v>350</v>
      </c>
      <c r="R1142" t="s">
        <v>351</v>
      </c>
      <c r="S1142">
        <f t="shared" si="17"/>
        <v>2016</v>
      </c>
    </row>
    <row r="1143" spans="1:19" x14ac:dyDescent="0.25">
      <c r="A1143">
        <v>345</v>
      </c>
      <c r="B1143">
        <v>345101</v>
      </c>
      <c r="C1143">
        <v>6150</v>
      </c>
      <c r="E1143" t="s">
        <v>66</v>
      </c>
      <c r="F1143" t="s">
        <v>64</v>
      </c>
      <c r="G1143">
        <v>310198</v>
      </c>
      <c r="H1143" s="1">
        <v>42682</v>
      </c>
      <c r="I1143" s="2">
        <v>76.14</v>
      </c>
      <c r="J1143" s="2"/>
      <c r="K1143" s="2">
        <v>76.14</v>
      </c>
      <c r="L1143" t="s">
        <v>65</v>
      </c>
      <c r="M1143" t="s">
        <v>21</v>
      </c>
      <c r="N1143" t="s">
        <v>22</v>
      </c>
      <c r="O1143" t="s">
        <v>48</v>
      </c>
      <c r="P1143" t="s">
        <v>349</v>
      </c>
      <c r="Q1143" t="s">
        <v>350</v>
      </c>
      <c r="R1143" t="s">
        <v>351</v>
      </c>
      <c r="S1143">
        <f t="shared" si="17"/>
        <v>2016</v>
      </c>
    </row>
    <row r="1144" spans="1:19" x14ac:dyDescent="0.25">
      <c r="A1144">
        <v>345</v>
      </c>
      <c r="B1144">
        <v>345101</v>
      </c>
      <c r="C1144">
        <v>6150</v>
      </c>
      <c r="E1144" t="s">
        <v>66</v>
      </c>
      <c r="F1144" t="s">
        <v>64</v>
      </c>
      <c r="G1144">
        <v>310198</v>
      </c>
      <c r="H1144" s="1">
        <v>42682</v>
      </c>
      <c r="I1144" s="2">
        <v>76.14</v>
      </c>
      <c r="J1144" s="2"/>
      <c r="K1144" s="2">
        <v>76.14</v>
      </c>
      <c r="L1144" t="s">
        <v>65</v>
      </c>
      <c r="M1144" t="s">
        <v>21</v>
      </c>
      <c r="N1144" t="s">
        <v>22</v>
      </c>
      <c r="O1144" t="s">
        <v>48</v>
      </c>
      <c r="P1144" t="s">
        <v>349</v>
      </c>
      <c r="Q1144" t="s">
        <v>350</v>
      </c>
      <c r="R1144" t="s">
        <v>351</v>
      </c>
      <c r="S1144">
        <f t="shared" si="17"/>
        <v>2016</v>
      </c>
    </row>
    <row r="1145" spans="1:19" x14ac:dyDescent="0.25">
      <c r="A1145">
        <v>345</v>
      </c>
      <c r="B1145">
        <v>345101</v>
      </c>
      <c r="C1145">
        <v>6150</v>
      </c>
      <c r="E1145" t="s">
        <v>66</v>
      </c>
      <c r="F1145" t="s">
        <v>64</v>
      </c>
      <c r="G1145">
        <v>310198</v>
      </c>
      <c r="H1145" s="1">
        <v>42682</v>
      </c>
      <c r="I1145" s="2">
        <v>57.11</v>
      </c>
      <c r="J1145" s="2"/>
      <c r="K1145" s="2">
        <v>57.11</v>
      </c>
      <c r="L1145" t="s">
        <v>65</v>
      </c>
      <c r="M1145" t="s">
        <v>21</v>
      </c>
      <c r="N1145" t="s">
        <v>22</v>
      </c>
      <c r="O1145" t="s">
        <v>48</v>
      </c>
      <c r="P1145" t="s">
        <v>349</v>
      </c>
      <c r="Q1145" t="s">
        <v>350</v>
      </c>
      <c r="R1145" t="s">
        <v>351</v>
      </c>
      <c r="S1145">
        <f t="shared" si="17"/>
        <v>2016</v>
      </c>
    </row>
    <row r="1146" spans="1:19" x14ac:dyDescent="0.25">
      <c r="A1146">
        <v>345</v>
      </c>
      <c r="B1146">
        <v>345101</v>
      </c>
      <c r="C1146">
        <v>6150</v>
      </c>
      <c r="E1146" t="s">
        <v>66</v>
      </c>
      <c r="F1146" t="s">
        <v>64</v>
      </c>
      <c r="G1146">
        <v>310198</v>
      </c>
      <c r="H1146" s="1">
        <v>42682</v>
      </c>
      <c r="I1146" s="2">
        <v>76.14</v>
      </c>
      <c r="J1146" s="2"/>
      <c r="K1146" s="2">
        <v>76.14</v>
      </c>
      <c r="L1146" t="s">
        <v>65</v>
      </c>
      <c r="M1146" t="s">
        <v>21</v>
      </c>
      <c r="N1146" t="s">
        <v>22</v>
      </c>
      <c r="O1146" t="s">
        <v>48</v>
      </c>
      <c r="P1146" t="s">
        <v>349</v>
      </c>
      <c r="Q1146" t="s">
        <v>350</v>
      </c>
      <c r="R1146" t="s">
        <v>351</v>
      </c>
      <c r="S1146">
        <f t="shared" si="17"/>
        <v>2016</v>
      </c>
    </row>
    <row r="1147" spans="1:19" x14ac:dyDescent="0.25">
      <c r="A1147">
        <v>345</v>
      </c>
      <c r="B1147">
        <v>345101</v>
      </c>
      <c r="C1147">
        <v>6150</v>
      </c>
      <c r="E1147" t="s">
        <v>66</v>
      </c>
      <c r="F1147" t="s">
        <v>71</v>
      </c>
      <c r="G1147">
        <v>310199</v>
      </c>
      <c r="H1147" s="1">
        <v>42682</v>
      </c>
      <c r="I1147" s="2"/>
      <c r="J1147" s="2">
        <v>-209.39</v>
      </c>
      <c r="K1147" s="2">
        <v>-209.39</v>
      </c>
      <c r="L1147" t="s">
        <v>65</v>
      </c>
      <c r="M1147" t="s">
        <v>21</v>
      </c>
      <c r="N1147" t="s">
        <v>22</v>
      </c>
      <c r="O1147" t="s">
        <v>48</v>
      </c>
      <c r="P1147" t="s">
        <v>349</v>
      </c>
      <c r="Q1147" t="s">
        <v>350</v>
      </c>
      <c r="R1147" t="s">
        <v>351</v>
      </c>
      <c r="S1147">
        <f t="shared" si="17"/>
        <v>2016</v>
      </c>
    </row>
    <row r="1148" spans="1:19" x14ac:dyDescent="0.25">
      <c r="A1148">
        <v>345</v>
      </c>
      <c r="B1148">
        <v>345101</v>
      </c>
      <c r="C1148">
        <v>6150</v>
      </c>
      <c r="E1148" t="s">
        <v>74</v>
      </c>
      <c r="F1148" t="s">
        <v>68</v>
      </c>
      <c r="G1148">
        <v>309951</v>
      </c>
      <c r="H1148" s="1">
        <v>42675</v>
      </c>
      <c r="I1148" s="2"/>
      <c r="J1148" s="2">
        <v>-1484</v>
      </c>
      <c r="K1148" s="2">
        <v>-1484</v>
      </c>
      <c r="L1148" t="s">
        <v>65</v>
      </c>
      <c r="M1148" t="s">
        <v>21</v>
      </c>
      <c r="N1148" t="s">
        <v>22</v>
      </c>
      <c r="O1148" t="s">
        <v>48</v>
      </c>
      <c r="P1148" t="s">
        <v>349</v>
      </c>
      <c r="Q1148" t="s">
        <v>350</v>
      </c>
      <c r="R1148" t="s">
        <v>351</v>
      </c>
      <c r="S1148">
        <f t="shared" si="17"/>
        <v>2016</v>
      </c>
    </row>
    <row r="1149" spans="1:19" x14ac:dyDescent="0.25">
      <c r="A1149">
        <v>345</v>
      </c>
      <c r="B1149">
        <v>345101</v>
      </c>
      <c r="C1149">
        <v>6150</v>
      </c>
      <c r="E1149" t="s">
        <v>66</v>
      </c>
      <c r="F1149" t="s">
        <v>71</v>
      </c>
      <c r="G1149">
        <v>310072</v>
      </c>
      <c r="H1149" s="1">
        <v>42674</v>
      </c>
      <c r="I1149" s="2"/>
      <c r="J1149" s="2">
        <v>-100.06</v>
      </c>
      <c r="K1149" s="2">
        <v>-100.06</v>
      </c>
      <c r="L1149" t="s">
        <v>65</v>
      </c>
      <c r="M1149" t="s">
        <v>21</v>
      </c>
      <c r="N1149" t="s">
        <v>22</v>
      </c>
      <c r="O1149" t="s">
        <v>48</v>
      </c>
      <c r="P1149" t="s">
        <v>349</v>
      </c>
      <c r="Q1149" t="s">
        <v>350</v>
      </c>
      <c r="R1149" t="s">
        <v>351</v>
      </c>
      <c r="S1149">
        <f t="shared" si="17"/>
        <v>2016</v>
      </c>
    </row>
    <row r="1150" spans="1:19" x14ac:dyDescent="0.25">
      <c r="A1150">
        <v>345</v>
      </c>
      <c r="B1150">
        <v>345101</v>
      </c>
      <c r="C1150">
        <v>6150</v>
      </c>
      <c r="E1150" t="s">
        <v>69</v>
      </c>
      <c r="F1150" t="s">
        <v>70</v>
      </c>
      <c r="G1150">
        <v>310044</v>
      </c>
      <c r="H1150" s="1">
        <v>42674</v>
      </c>
      <c r="I1150" s="2">
        <v>341.05</v>
      </c>
      <c r="J1150" s="2"/>
      <c r="K1150" s="2">
        <v>341.05</v>
      </c>
      <c r="L1150" t="s">
        <v>65</v>
      </c>
      <c r="M1150" t="s">
        <v>21</v>
      </c>
      <c r="N1150" t="s">
        <v>22</v>
      </c>
      <c r="O1150" t="s">
        <v>48</v>
      </c>
      <c r="P1150" t="s">
        <v>349</v>
      </c>
      <c r="Q1150" t="s">
        <v>350</v>
      </c>
      <c r="R1150" t="s">
        <v>351</v>
      </c>
      <c r="S1150">
        <f t="shared" si="17"/>
        <v>2016</v>
      </c>
    </row>
    <row r="1151" spans="1:19" x14ac:dyDescent="0.25">
      <c r="A1151">
        <v>345</v>
      </c>
      <c r="B1151">
        <v>345101</v>
      </c>
      <c r="C1151">
        <v>6150</v>
      </c>
      <c r="E1151" t="s">
        <v>74</v>
      </c>
      <c r="F1151" t="s">
        <v>68</v>
      </c>
      <c r="G1151">
        <v>309951</v>
      </c>
      <c r="H1151" s="1">
        <v>42674</v>
      </c>
      <c r="I1151" s="2">
        <v>1484</v>
      </c>
      <c r="J1151" s="2"/>
      <c r="K1151" s="2">
        <v>1484</v>
      </c>
      <c r="L1151" t="s">
        <v>65</v>
      </c>
      <c r="M1151" t="s">
        <v>21</v>
      </c>
      <c r="N1151" t="s">
        <v>22</v>
      </c>
      <c r="O1151" t="s">
        <v>48</v>
      </c>
      <c r="P1151" t="s">
        <v>349</v>
      </c>
      <c r="Q1151" t="s">
        <v>350</v>
      </c>
      <c r="R1151" t="s">
        <v>351</v>
      </c>
      <c r="S1151">
        <f t="shared" si="17"/>
        <v>2016</v>
      </c>
    </row>
    <row r="1152" spans="1:19" x14ac:dyDescent="0.25">
      <c r="A1152">
        <v>345</v>
      </c>
      <c r="B1152">
        <v>345101</v>
      </c>
      <c r="C1152">
        <v>6150</v>
      </c>
      <c r="E1152" t="s">
        <v>69</v>
      </c>
      <c r="F1152" t="s">
        <v>70</v>
      </c>
      <c r="G1152">
        <v>310046</v>
      </c>
      <c r="H1152" s="1">
        <v>42668</v>
      </c>
      <c r="I1152" s="2">
        <v>1572.8</v>
      </c>
      <c r="J1152" s="2"/>
      <c r="K1152" s="2">
        <v>1572.8</v>
      </c>
      <c r="L1152" t="s">
        <v>65</v>
      </c>
      <c r="M1152" t="s">
        <v>21</v>
      </c>
      <c r="N1152" t="s">
        <v>22</v>
      </c>
      <c r="O1152" t="s">
        <v>48</v>
      </c>
      <c r="P1152" t="s">
        <v>349</v>
      </c>
      <c r="Q1152" t="s">
        <v>350</v>
      </c>
      <c r="R1152" t="s">
        <v>351</v>
      </c>
      <c r="S1152">
        <f t="shared" si="17"/>
        <v>2016</v>
      </c>
    </row>
    <row r="1153" spans="1:19" x14ac:dyDescent="0.25">
      <c r="A1153">
        <v>345</v>
      </c>
      <c r="B1153">
        <v>345101</v>
      </c>
      <c r="C1153">
        <v>6150</v>
      </c>
      <c r="E1153" t="s">
        <v>69</v>
      </c>
      <c r="F1153" t="s">
        <v>70</v>
      </c>
      <c r="G1153">
        <v>310046</v>
      </c>
      <c r="H1153" s="1">
        <v>42668</v>
      </c>
      <c r="I1153" s="2">
        <v>1412.65</v>
      </c>
      <c r="J1153" s="2"/>
      <c r="K1153" s="2">
        <v>1412.65</v>
      </c>
      <c r="L1153" t="s">
        <v>65</v>
      </c>
      <c r="M1153" t="s">
        <v>21</v>
      </c>
      <c r="N1153" t="s">
        <v>22</v>
      </c>
      <c r="O1153" t="s">
        <v>48</v>
      </c>
      <c r="P1153" t="s">
        <v>349</v>
      </c>
      <c r="Q1153" t="s">
        <v>350</v>
      </c>
      <c r="R1153" t="s">
        <v>351</v>
      </c>
      <c r="S1153">
        <f t="shared" si="17"/>
        <v>2016</v>
      </c>
    </row>
    <row r="1154" spans="1:19" x14ac:dyDescent="0.25">
      <c r="A1154">
        <v>345</v>
      </c>
      <c r="B1154">
        <v>345101</v>
      </c>
      <c r="C1154">
        <v>6150</v>
      </c>
      <c r="E1154" t="s">
        <v>66</v>
      </c>
      <c r="F1154" t="s">
        <v>64</v>
      </c>
      <c r="G1154">
        <v>309942</v>
      </c>
      <c r="H1154" s="1">
        <v>42658</v>
      </c>
      <c r="I1154" s="2">
        <v>41.58</v>
      </c>
      <c r="J1154" s="2"/>
      <c r="K1154" s="2">
        <v>41.58</v>
      </c>
      <c r="L1154" t="s">
        <v>65</v>
      </c>
      <c r="M1154" t="s">
        <v>21</v>
      </c>
      <c r="N1154" t="s">
        <v>22</v>
      </c>
      <c r="O1154" t="s">
        <v>48</v>
      </c>
      <c r="P1154" t="s">
        <v>349</v>
      </c>
      <c r="Q1154" t="s">
        <v>350</v>
      </c>
      <c r="R1154" t="s">
        <v>351</v>
      </c>
      <c r="S1154">
        <f t="shared" si="17"/>
        <v>2016</v>
      </c>
    </row>
    <row r="1155" spans="1:19" x14ac:dyDescent="0.25">
      <c r="A1155">
        <v>345</v>
      </c>
      <c r="B1155">
        <v>345101</v>
      </c>
      <c r="C1155">
        <v>6150</v>
      </c>
      <c r="E1155" t="s">
        <v>66</v>
      </c>
      <c r="F1155" t="s">
        <v>64</v>
      </c>
      <c r="G1155">
        <v>309942</v>
      </c>
      <c r="H1155" s="1">
        <v>42658</v>
      </c>
      <c r="I1155" s="2">
        <v>83.16</v>
      </c>
      <c r="J1155" s="2"/>
      <c r="K1155" s="2">
        <v>83.16</v>
      </c>
      <c r="L1155" t="s">
        <v>65</v>
      </c>
      <c r="M1155" t="s">
        <v>21</v>
      </c>
      <c r="N1155" t="s">
        <v>22</v>
      </c>
      <c r="O1155" t="s">
        <v>48</v>
      </c>
      <c r="P1155" t="s">
        <v>349</v>
      </c>
      <c r="Q1155" t="s">
        <v>350</v>
      </c>
      <c r="R1155" t="s">
        <v>351</v>
      </c>
      <c r="S1155">
        <f t="shared" ref="S1155:S1218" si="18">YEAR(H1155)</f>
        <v>2016</v>
      </c>
    </row>
    <row r="1156" spans="1:19" x14ac:dyDescent="0.25">
      <c r="A1156">
        <v>345</v>
      </c>
      <c r="B1156">
        <v>345101</v>
      </c>
      <c r="C1156">
        <v>6150</v>
      </c>
      <c r="E1156" t="s">
        <v>66</v>
      </c>
      <c r="F1156" t="s">
        <v>64</v>
      </c>
      <c r="G1156">
        <v>309942</v>
      </c>
      <c r="H1156" s="1">
        <v>42658</v>
      </c>
      <c r="I1156" s="2">
        <v>83.16</v>
      </c>
      <c r="J1156" s="2"/>
      <c r="K1156" s="2">
        <v>83.16</v>
      </c>
      <c r="L1156" t="s">
        <v>65</v>
      </c>
      <c r="M1156" t="s">
        <v>21</v>
      </c>
      <c r="N1156" t="s">
        <v>22</v>
      </c>
      <c r="O1156" t="s">
        <v>48</v>
      </c>
      <c r="P1156" t="s">
        <v>349</v>
      </c>
      <c r="Q1156" t="s">
        <v>350</v>
      </c>
      <c r="R1156" t="s">
        <v>351</v>
      </c>
      <c r="S1156">
        <f t="shared" si="18"/>
        <v>2016</v>
      </c>
    </row>
    <row r="1157" spans="1:19" x14ac:dyDescent="0.25">
      <c r="A1157">
        <v>345</v>
      </c>
      <c r="B1157">
        <v>345101</v>
      </c>
      <c r="C1157">
        <v>6150</v>
      </c>
      <c r="E1157" t="s">
        <v>66</v>
      </c>
      <c r="F1157" t="s">
        <v>64</v>
      </c>
      <c r="G1157">
        <v>309942</v>
      </c>
      <c r="H1157" s="1">
        <v>42658</v>
      </c>
      <c r="I1157" s="2">
        <v>41.58</v>
      </c>
      <c r="J1157" s="2"/>
      <c r="K1157" s="2">
        <v>41.58</v>
      </c>
      <c r="L1157" t="s">
        <v>65</v>
      </c>
      <c r="M1157" t="s">
        <v>21</v>
      </c>
      <c r="N1157" t="s">
        <v>22</v>
      </c>
      <c r="O1157" t="s">
        <v>48</v>
      </c>
      <c r="P1157" t="s">
        <v>349</v>
      </c>
      <c r="Q1157" t="s">
        <v>350</v>
      </c>
      <c r="R1157" t="s">
        <v>351</v>
      </c>
      <c r="S1157">
        <f t="shared" si="18"/>
        <v>2016</v>
      </c>
    </row>
    <row r="1158" spans="1:19" x14ac:dyDescent="0.25">
      <c r="A1158">
        <v>345</v>
      </c>
      <c r="B1158">
        <v>345101</v>
      </c>
      <c r="C1158">
        <v>6150</v>
      </c>
      <c r="E1158" t="s">
        <v>69</v>
      </c>
      <c r="F1158" t="s">
        <v>70</v>
      </c>
      <c r="G1158">
        <v>309937</v>
      </c>
      <c r="H1158" s="1">
        <v>42658</v>
      </c>
      <c r="I1158" s="2">
        <v>341.05</v>
      </c>
      <c r="J1158" s="2"/>
      <c r="K1158" s="2">
        <v>341.05</v>
      </c>
      <c r="L1158" t="s">
        <v>65</v>
      </c>
      <c r="M1158" t="s">
        <v>21</v>
      </c>
      <c r="N1158" t="s">
        <v>22</v>
      </c>
      <c r="O1158" t="s">
        <v>48</v>
      </c>
      <c r="P1158" t="s">
        <v>349</v>
      </c>
      <c r="Q1158" t="s">
        <v>350</v>
      </c>
      <c r="R1158" t="s">
        <v>351</v>
      </c>
      <c r="S1158">
        <f t="shared" si="18"/>
        <v>2016</v>
      </c>
    </row>
    <row r="1159" spans="1:19" x14ac:dyDescent="0.25">
      <c r="A1159">
        <v>345</v>
      </c>
      <c r="B1159">
        <v>345101</v>
      </c>
      <c r="C1159">
        <v>6150</v>
      </c>
      <c r="E1159" t="s">
        <v>66</v>
      </c>
      <c r="F1159" t="s">
        <v>71</v>
      </c>
      <c r="G1159">
        <v>309943</v>
      </c>
      <c r="H1159" s="1">
        <v>42658</v>
      </c>
      <c r="I1159" s="2"/>
      <c r="J1159" s="2">
        <v>-135.32</v>
      </c>
      <c r="K1159" s="2">
        <v>-135.32</v>
      </c>
      <c r="L1159" t="s">
        <v>65</v>
      </c>
      <c r="M1159" t="s">
        <v>21</v>
      </c>
      <c r="N1159" t="s">
        <v>22</v>
      </c>
      <c r="O1159" t="s">
        <v>48</v>
      </c>
      <c r="P1159" t="s">
        <v>349</v>
      </c>
      <c r="Q1159" t="s">
        <v>350</v>
      </c>
      <c r="R1159" t="s">
        <v>351</v>
      </c>
      <c r="S1159">
        <f t="shared" si="18"/>
        <v>2016</v>
      </c>
    </row>
    <row r="1160" spans="1:19" x14ac:dyDescent="0.25">
      <c r="A1160">
        <v>345</v>
      </c>
      <c r="B1160">
        <v>345101</v>
      </c>
      <c r="C1160">
        <v>6150</v>
      </c>
      <c r="E1160" t="s">
        <v>66</v>
      </c>
      <c r="F1160" t="s">
        <v>64</v>
      </c>
      <c r="G1160">
        <v>309939</v>
      </c>
      <c r="H1160" s="1">
        <v>42654</v>
      </c>
      <c r="I1160" s="2">
        <v>114.48</v>
      </c>
      <c r="J1160" s="2"/>
      <c r="K1160" s="2">
        <v>114.48</v>
      </c>
      <c r="L1160" t="s">
        <v>65</v>
      </c>
      <c r="M1160" t="s">
        <v>21</v>
      </c>
      <c r="N1160" t="s">
        <v>22</v>
      </c>
      <c r="O1160" t="s">
        <v>48</v>
      </c>
      <c r="P1160" t="s">
        <v>349</v>
      </c>
      <c r="Q1160" t="s">
        <v>350</v>
      </c>
      <c r="R1160" t="s">
        <v>351</v>
      </c>
      <c r="S1160">
        <f t="shared" si="18"/>
        <v>2016</v>
      </c>
    </row>
    <row r="1161" spans="1:19" x14ac:dyDescent="0.25">
      <c r="A1161">
        <v>345</v>
      </c>
      <c r="B1161">
        <v>345101</v>
      </c>
      <c r="C1161">
        <v>6150</v>
      </c>
      <c r="E1161" t="s">
        <v>66</v>
      </c>
      <c r="F1161" t="s">
        <v>64</v>
      </c>
      <c r="G1161">
        <v>309939</v>
      </c>
      <c r="H1161" s="1">
        <v>42654</v>
      </c>
      <c r="I1161" s="2">
        <v>152.63999999999999</v>
      </c>
      <c r="J1161" s="2"/>
      <c r="K1161" s="2">
        <v>152.63999999999999</v>
      </c>
      <c r="L1161" t="s">
        <v>65</v>
      </c>
      <c r="M1161" t="s">
        <v>21</v>
      </c>
      <c r="N1161" t="s">
        <v>22</v>
      </c>
      <c r="O1161" t="s">
        <v>48</v>
      </c>
      <c r="P1161" t="s">
        <v>349</v>
      </c>
      <c r="Q1161" t="s">
        <v>350</v>
      </c>
      <c r="R1161" t="s">
        <v>351</v>
      </c>
      <c r="S1161">
        <f t="shared" si="18"/>
        <v>2016</v>
      </c>
    </row>
    <row r="1162" spans="1:19" x14ac:dyDescent="0.25">
      <c r="A1162">
        <v>345</v>
      </c>
      <c r="B1162">
        <v>345101</v>
      </c>
      <c r="C1162">
        <v>6150</v>
      </c>
      <c r="E1162" t="s">
        <v>66</v>
      </c>
      <c r="F1162" t="s">
        <v>64</v>
      </c>
      <c r="G1162">
        <v>309939</v>
      </c>
      <c r="H1162" s="1">
        <v>42654</v>
      </c>
      <c r="I1162" s="2">
        <v>114.48</v>
      </c>
      <c r="J1162" s="2"/>
      <c r="K1162" s="2">
        <v>114.48</v>
      </c>
      <c r="L1162" t="s">
        <v>65</v>
      </c>
      <c r="M1162" t="s">
        <v>21</v>
      </c>
      <c r="N1162" t="s">
        <v>22</v>
      </c>
      <c r="O1162" t="s">
        <v>48</v>
      </c>
      <c r="P1162" t="s">
        <v>349</v>
      </c>
      <c r="Q1162" t="s">
        <v>350</v>
      </c>
      <c r="R1162" t="s">
        <v>351</v>
      </c>
      <c r="S1162">
        <f t="shared" si="18"/>
        <v>2016</v>
      </c>
    </row>
    <row r="1163" spans="1:19" x14ac:dyDescent="0.25">
      <c r="A1163">
        <v>345</v>
      </c>
      <c r="B1163">
        <v>345101</v>
      </c>
      <c r="C1163">
        <v>6150</v>
      </c>
      <c r="E1163" t="s">
        <v>66</v>
      </c>
      <c r="F1163" t="s">
        <v>64</v>
      </c>
      <c r="G1163">
        <v>309939</v>
      </c>
      <c r="H1163" s="1">
        <v>42654</v>
      </c>
      <c r="I1163" s="2">
        <v>114.48</v>
      </c>
      <c r="J1163" s="2"/>
      <c r="K1163" s="2">
        <v>114.48</v>
      </c>
      <c r="L1163" t="s">
        <v>65</v>
      </c>
      <c r="M1163" t="s">
        <v>21</v>
      </c>
      <c r="N1163" t="s">
        <v>22</v>
      </c>
      <c r="O1163" t="s">
        <v>48</v>
      </c>
      <c r="P1163" t="s">
        <v>349</v>
      </c>
      <c r="Q1163" t="s">
        <v>350</v>
      </c>
      <c r="R1163" t="s">
        <v>351</v>
      </c>
      <c r="S1163">
        <f t="shared" si="18"/>
        <v>2016</v>
      </c>
    </row>
    <row r="1164" spans="1:19" x14ac:dyDescent="0.25">
      <c r="A1164">
        <v>345</v>
      </c>
      <c r="B1164">
        <v>345101</v>
      </c>
      <c r="C1164">
        <v>6150</v>
      </c>
      <c r="E1164" t="s">
        <v>66</v>
      </c>
      <c r="F1164" t="s">
        <v>64</v>
      </c>
      <c r="G1164">
        <v>309939</v>
      </c>
      <c r="H1164" s="1">
        <v>42654</v>
      </c>
      <c r="I1164" s="2">
        <v>76.319999999999993</v>
      </c>
      <c r="J1164" s="2"/>
      <c r="K1164" s="2">
        <v>76.319999999999993</v>
      </c>
      <c r="L1164" t="s">
        <v>65</v>
      </c>
      <c r="M1164" t="s">
        <v>21</v>
      </c>
      <c r="N1164" t="s">
        <v>22</v>
      </c>
      <c r="O1164" t="s">
        <v>48</v>
      </c>
      <c r="P1164" t="s">
        <v>349</v>
      </c>
      <c r="Q1164" t="s">
        <v>350</v>
      </c>
      <c r="R1164" t="s">
        <v>351</v>
      </c>
      <c r="S1164">
        <f t="shared" si="18"/>
        <v>2016</v>
      </c>
    </row>
    <row r="1165" spans="1:19" x14ac:dyDescent="0.25">
      <c r="A1165">
        <v>345</v>
      </c>
      <c r="B1165">
        <v>345101</v>
      </c>
      <c r="C1165">
        <v>6150</v>
      </c>
      <c r="E1165" t="s">
        <v>66</v>
      </c>
      <c r="F1165" t="s">
        <v>64</v>
      </c>
      <c r="G1165">
        <v>309939</v>
      </c>
      <c r="H1165" s="1">
        <v>42654</v>
      </c>
      <c r="I1165" s="2">
        <v>400.68</v>
      </c>
      <c r="J1165" s="2"/>
      <c r="K1165" s="2">
        <v>400.68</v>
      </c>
      <c r="L1165" t="s">
        <v>65</v>
      </c>
      <c r="M1165" t="s">
        <v>21</v>
      </c>
      <c r="N1165" t="s">
        <v>22</v>
      </c>
      <c r="O1165" t="s">
        <v>48</v>
      </c>
      <c r="P1165" t="s">
        <v>349</v>
      </c>
      <c r="Q1165" t="s">
        <v>350</v>
      </c>
      <c r="R1165" t="s">
        <v>351</v>
      </c>
      <c r="S1165">
        <f t="shared" si="18"/>
        <v>2016</v>
      </c>
    </row>
    <row r="1166" spans="1:19" x14ac:dyDescent="0.25">
      <c r="A1166">
        <v>345</v>
      </c>
      <c r="B1166">
        <v>345101</v>
      </c>
      <c r="C1166">
        <v>6150</v>
      </c>
      <c r="E1166" t="s">
        <v>66</v>
      </c>
      <c r="F1166" t="s">
        <v>64</v>
      </c>
      <c r="G1166">
        <v>309939</v>
      </c>
      <c r="H1166" s="1">
        <v>42654</v>
      </c>
      <c r="I1166" s="2">
        <v>38.159999999999997</v>
      </c>
      <c r="J1166" s="2"/>
      <c r="K1166" s="2">
        <v>38.159999999999997</v>
      </c>
      <c r="L1166" t="s">
        <v>65</v>
      </c>
      <c r="M1166" t="s">
        <v>21</v>
      </c>
      <c r="N1166" t="s">
        <v>22</v>
      </c>
      <c r="O1166" t="s">
        <v>48</v>
      </c>
      <c r="P1166" t="s">
        <v>349</v>
      </c>
      <c r="Q1166" t="s">
        <v>350</v>
      </c>
      <c r="R1166" t="s">
        <v>351</v>
      </c>
      <c r="S1166">
        <f t="shared" si="18"/>
        <v>2016</v>
      </c>
    </row>
    <row r="1167" spans="1:19" x14ac:dyDescent="0.25">
      <c r="A1167">
        <v>345</v>
      </c>
      <c r="B1167">
        <v>345101</v>
      </c>
      <c r="C1167">
        <v>6150</v>
      </c>
      <c r="E1167" t="s">
        <v>66</v>
      </c>
      <c r="F1167" t="s">
        <v>64</v>
      </c>
      <c r="G1167">
        <v>309939</v>
      </c>
      <c r="H1167" s="1">
        <v>42654</v>
      </c>
      <c r="I1167" s="2">
        <v>114.48</v>
      </c>
      <c r="J1167" s="2"/>
      <c r="K1167" s="2">
        <v>114.48</v>
      </c>
      <c r="L1167" t="s">
        <v>65</v>
      </c>
      <c r="M1167" t="s">
        <v>21</v>
      </c>
      <c r="N1167" t="s">
        <v>22</v>
      </c>
      <c r="O1167" t="s">
        <v>48</v>
      </c>
      <c r="P1167" t="s">
        <v>349</v>
      </c>
      <c r="Q1167" t="s">
        <v>350</v>
      </c>
      <c r="R1167" t="s">
        <v>351</v>
      </c>
      <c r="S1167">
        <f t="shared" si="18"/>
        <v>2016</v>
      </c>
    </row>
    <row r="1168" spans="1:19" x14ac:dyDescent="0.25">
      <c r="A1168">
        <v>345</v>
      </c>
      <c r="B1168">
        <v>345101</v>
      </c>
      <c r="C1168">
        <v>6150</v>
      </c>
      <c r="E1168" t="s">
        <v>66</v>
      </c>
      <c r="F1168" t="s">
        <v>64</v>
      </c>
      <c r="G1168">
        <v>309939</v>
      </c>
      <c r="H1168" s="1">
        <v>42654</v>
      </c>
      <c r="I1168" s="2">
        <v>76.319999999999993</v>
      </c>
      <c r="J1168" s="2"/>
      <c r="K1168" s="2">
        <v>76.319999999999993</v>
      </c>
      <c r="L1168" t="s">
        <v>65</v>
      </c>
      <c r="M1168" t="s">
        <v>21</v>
      </c>
      <c r="N1168" t="s">
        <v>22</v>
      </c>
      <c r="O1168" t="s">
        <v>48</v>
      </c>
      <c r="P1168" t="s">
        <v>349</v>
      </c>
      <c r="Q1168" t="s">
        <v>350</v>
      </c>
      <c r="R1168" t="s">
        <v>351</v>
      </c>
      <c r="S1168">
        <f t="shared" si="18"/>
        <v>2016</v>
      </c>
    </row>
    <row r="1169" spans="1:19" x14ac:dyDescent="0.25">
      <c r="A1169">
        <v>345</v>
      </c>
      <c r="B1169">
        <v>345101</v>
      </c>
      <c r="C1169">
        <v>6150</v>
      </c>
      <c r="E1169" t="s">
        <v>66</v>
      </c>
      <c r="F1169" t="s">
        <v>64</v>
      </c>
      <c r="G1169">
        <v>309939</v>
      </c>
      <c r="H1169" s="1">
        <v>42654</v>
      </c>
      <c r="I1169" s="2">
        <v>400.68</v>
      </c>
      <c r="J1169" s="2"/>
      <c r="K1169" s="2">
        <v>400.68</v>
      </c>
      <c r="L1169" t="s">
        <v>65</v>
      </c>
      <c r="M1169" t="s">
        <v>21</v>
      </c>
      <c r="N1169" t="s">
        <v>22</v>
      </c>
      <c r="O1169" t="s">
        <v>48</v>
      </c>
      <c r="P1169" t="s">
        <v>349</v>
      </c>
      <c r="Q1169" t="s">
        <v>350</v>
      </c>
      <c r="R1169" t="s">
        <v>351</v>
      </c>
      <c r="S1169">
        <f t="shared" si="18"/>
        <v>2016</v>
      </c>
    </row>
    <row r="1170" spans="1:19" x14ac:dyDescent="0.25">
      <c r="A1170">
        <v>345</v>
      </c>
      <c r="B1170">
        <v>345101</v>
      </c>
      <c r="C1170">
        <v>6150</v>
      </c>
      <c r="E1170" t="s">
        <v>69</v>
      </c>
      <c r="F1170" t="s">
        <v>70</v>
      </c>
      <c r="G1170">
        <v>309936</v>
      </c>
      <c r="H1170" s="1">
        <v>42654</v>
      </c>
      <c r="I1170" s="2">
        <v>2206.84</v>
      </c>
      <c r="J1170" s="2"/>
      <c r="K1170" s="2">
        <v>2206.84</v>
      </c>
      <c r="L1170" t="s">
        <v>65</v>
      </c>
      <c r="M1170" t="s">
        <v>21</v>
      </c>
      <c r="N1170" t="s">
        <v>22</v>
      </c>
      <c r="O1170" t="s">
        <v>48</v>
      </c>
      <c r="P1170" t="s">
        <v>349</v>
      </c>
      <c r="Q1170" t="s">
        <v>350</v>
      </c>
      <c r="R1170" t="s">
        <v>351</v>
      </c>
      <c r="S1170">
        <f t="shared" si="18"/>
        <v>2016</v>
      </c>
    </row>
    <row r="1171" spans="1:19" x14ac:dyDescent="0.25">
      <c r="A1171">
        <v>345</v>
      </c>
      <c r="B1171">
        <v>345101</v>
      </c>
      <c r="C1171">
        <v>6150</v>
      </c>
      <c r="E1171" t="s">
        <v>69</v>
      </c>
      <c r="F1171" t="s">
        <v>70</v>
      </c>
      <c r="G1171">
        <v>309936</v>
      </c>
      <c r="H1171" s="1">
        <v>42654</v>
      </c>
      <c r="I1171" s="2">
        <v>1503.04</v>
      </c>
      <c r="J1171" s="2"/>
      <c r="K1171" s="2">
        <v>1503.04</v>
      </c>
      <c r="L1171" t="s">
        <v>65</v>
      </c>
      <c r="M1171" t="s">
        <v>21</v>
      </c>
      <c r="N1171" t="s">
        <v>22</v>
      </c>
      <c r="O1171" t="s">
        <v>48</v>
      </c>
      <c r="P1171" t="s">
        <v>349</v>
      </c>
      <c r="Q1171" t="s">
        <v>350</v>
      </c>
      <c r="R1171" t="s">
        <v>351</v>
      </c>
      <c r="S1171">
        <f t="shared" si="18"/>
        <v>2016</v>
      </c>
    </row>
    <row r="1172" spans="1:19" x14ac:dyDescent="0.25">
      <c r="A1172">
        <v>345</v>
      </c>
      <c r="B1172">
        <v>345101</v>
      </c>
      <c r="C1172">
        <v>6150</v>
      </c>
      <c r="E1172" t="s">
        <v>66</v>
      </c>
      <c r="F1172" t="s">
        <v>71</v>
      </c>
      <c r="G1172">
        <v>309940</v>
      </c>
      <c r="H1172" s="1">
        <v>42654</v>
      </c>
      <c r="I1172" s="2"/>
      <c r="J1172" s="2">
        <v>-629.64</v>
      </c>
      <c r="K1172" s="2">
        <v>-629.64</v>
      </c>
      <c r="L1172" t="s">
        <v>65</v>
      </c>
      <c r="M1172" t="s">
        <v>21</v>
      </c>
      <c r="N1172" t="s">
        <v>22</v>
      </c>
      <c r="O1172" t="s">
        <v>48</v>
      </c>
      <c r="P1172" t="s">
        <v>349</v>
      </c>
      <c r="Q1172" t="s">
        <v>350</v>
      </c>
      <c r="R1172" t="s">
        <v>351</v>
      </c>
      <c r="S1172">
        <f t="shared" si="18"/>
        <v>2016</v>
      </c>
    </row>
    <row r="1173" spans="1:19" x14ac:dyDescent="0.25">
      <c r="A1173">
        <v>345</v>
      </c>
      <c r="B1173">
        <v>345101</v>
      </c>
      <c r="C1173">
        <v>6150</v>
      </c>
      <c r="E1173" t="s">
        <v>66</v>
      </c>
      <c r="F1173" t="s">
        <v>71</v>
      </c>
      <c r="G1173">
        <v>309940</v>
      </c>
      <c r="H1173" s="1">
        <v>42654</v>
      </c>
      <c r="I1173" s="2"/>
      <c r="J1173" s="2">
        <v>-973.08</v>
      </c>
      <c r="K1173" s="2">
        <v>-973.08</v>
      </c>
      <c r="L1173" t="s">
        <v>65</v>
      </c>
      <c r="M1173" t="s">
        <v>21</v>
      </c>
      <c r="N1173" t="s">
        <v>22</v>
      </c>
      <c r="O1173" t="s">
        <v>48</v>
      </c>
      <c r="P1173" t="s">
        <v>349</v>
      </c>
      <c r="Q1173" t="s">
        <v>350</v>
      </c>
      <c r="R1173" t="s">
        <v>351</v>
      </c>
      <c r="S1173">
        <f t="shared" si="18"/>
        <v>2016</v>
      </c>
    </row>
    <row r="1174" spans="1:19" x14ac:dyDescent="0.25">
      <c r="A1174">
        <v>345</v>
      </c>
      <c r="B1174">
        <v>345101</v>
      </c>
      <c r="C1174">
        <v>6150</v>
      </c>
      <c r="E1174" t="s">
        <v>75</v>
      </c>
      <c r="F1174" t="s">
        <v>68</v>
      </c>
      <c r="G1174">
        <v>309581</v>
      </c>
      <c r="H1174" s="1">
        <v>42644</v>
      </c>
      <c r="I1174" s="2"/>
      <c r="J1174" s="2">
        <v>-968</v>
      </c>
      <c r="K1174" s="2">
        <v>-968</v>
      </c>
      <c r="L1174" t="s">
        <v>65</v>
      </c>
      <c r="M1174" t="s">
        <v>21</v>
      </c>
      <c r="N1174" t="s">
        <v>22</v>
      </c>
      <c r="O1174" t="s">
        <v>48</v>
      </c>
      <c r="P1174" t="s">
        <v>349</v>
      </c>
      <c r="Q1174" t="s">
        <v>350</v>
      </c>
      <c r="R1174" t="s">
        <v>351</v>
      </c>
      <c r="S1174">
        <f t="shared" si="18"/>
        <v>2016</v>
      </c>
    </row>
    <row r="1175" spans="1:19" x14ac:dyDescent="0.25">
      <c r="A1175">
        <v>345</v>
      </c>
      <c r="B1175">
        <v>345101</v>
      </c>
      <c r="C1175">
        <v>6150</v>
      </c>
      <c r="E1175" t="s">
        <v>66</v>
      </c>
      <c r="F1175" t="s">
        <v>71</v>
      </c>
      <c r="G1175">
        <v>309771</v>
      </c>
      <c r="H1175" s="1">
        <v>42643</v>
      </c>
      <c r="I1175" s="2"/>
      <c r="J1175" s="2">
        <v>-140.78</v>
      </c>
      <c r="K1175" s="2">
        <v>-140.78</v>
      </c>
      <c r="L1175" t="s">
        <v>65</v>
      </c>
      <c r="M1175" t="s">
        <v>21</v>
      </c>
      <c r="N1175" t="s">
        <v>22</v>
      </c>
      <c r="O1175" t="s">
        <v>48</v>
      </c>
      <c r="P1175" t="s">
        <v>349</v>
      </c>
      <c r="Q1175" t="s">
        <v>350</v>
      </c>
      <c r="R1175" t="s">
        <v>351</v>
      </c>
      <c r="S1175">
        <f t="shared" si="18"/>
        <v>2016</v>
      </c>
    </row>
    <row r="1176" spans="1:19" x14ac:dyDescent="0.25">
      <c r="A1176">
        <v>345</v>
      </c>
      <c r="B1176">
        <v>345101</v>
      </c>
      <c r="C1176">
        <v>6150</v>
      </c>
      <c r="E1176" t="s">
        <v>69</v>
      </c>
      <c r="F1176" t="s">
        <v>70</v>
      </c>
      <c r="G1176">
        <v>309769</v>
      </c>
      <c r="H1176" s="1">
        <v>42643</v>
      </c>
      <c r="I1176" s="2">
        <v>344.07</v>
      </c>
      <c r="J1176" s="2"/>
      <c r="K1176" s="2">
        <v>344.07</v>
      </c>
      <c r="L1176" t="s">
        <v>65</v>
      </c>
      <c r="M1176" t="s">
        <v>21</v>
      </c>
      <c r="N1176" t="s">
        <v>22</v>
      </c>
      <c r="O1176" t="s">
        <v>48</v>
      </c>
      <c r="P1176" t="s">
        <v>349</v>
      </c>
      <c r="Q1176" t="s">
        <v>350</v>
      </c>
      <c r="R1176" t="s">
        <v>351</v>
      </c>
      <c r="S1176">
        <f t="shared" si="18"/>
        <v>2016</v>
      </c>
    </row>
    <row r="1177" spans="1:19" x14ac:dyDescent="0.25">
      <c r="A1177">
        <v>345</v>
      </c>
      <c r="B1177">
        <v>345101</v>
      </c>
      <c r="C1177">
        <v>6150</v>
      </c>
      <c r="E1177" t="s">
        <v>75</v>
      </c>
      <c r="F1177" t="s">
        <v>68</v>
      </c>
      <c r="G1177">
        <v>309581</v>
      </c>
      <c r="H1177" s="1">
        <v>42643</v>
      </c>
      <c r="I1177" s="2">
        <v>968</v>
      </c>
      <c r="J1177" s="2"/>
      <c r="K1177" s="2">
        <v>968</v>
      </c>
      <c r="L1177" t="s">
        <v>65</v>
      </c>
      <c r="M1177" t="s">
        <v>21</v>
      </c>
      <c r="N1177" t="s">
        <v>22</v>
      </c>
      <c r="O1177" t="s">
        <v>48</v>
      </c>
      <c r="P1177" t="s">
        <v>349</v>
      </c>
      <c r="Q1177" t="s">
        <v>350</v>
      </c>
      <c r="R1177" t="s">
        <v>351</v>
      </c>
      <c r="S1177">
        <f t="shared" si="18"/>
        <v>2016</v>
      </c>
    </row>
    <row r="1178" spans="1:19" x14ac:dyDescent="0.25">
      <c r="A1178">
        <v>345</v>
      </c>
      <c r="B1178">
        <v>345101</v>
      </c>
      <c r="C1178">
        <v>6150</v>
      </c>
      <c r="E1178" t="s">
        <v>69</v>
      </c>
      <c r="F1178" t="s">
        <v>70</v>
      </c>
      <c r="G1178">
        <v>309789</v>
      </c>
      <c r="H1178" s="1">
        <v>42640</v>
      </c>
      <c r="I1178" s="2">
        <v>1690.76</v>
      </c>
      <c r="J1178" s="2"/>
      <c r="K1178" s="2">
        <v>1690.76</v>
      </c>
      <c r="L1178" t="s">
        <v>65</v>
      </c>
      <c r="M1178" t="s">
        <v>21</v>
      </c>
      <c r="N1178" t="s">
        <v>22</v>
      </c>
      <c r="O1178" t="s">
        <v>48</v>
      </c>
      <c r="P1178" t="s">
        <v>349</v>
      </c>
      <c r="Q1178" t="s">
        <v>350</v>
      </c>
      <c r="R1178" t="s">
        <v>351</v>
      </c>
      <c r="S1178">
        <f t="shared" si="18"/>
        <v>2016</v>
      </c>
    </row>
    <row r="1179" spans="1:19" x14ac:dyDescent="0.25">
      <c r="A1179">
        <v>345</v>
      </c>
      <c r="B1179">
        <v>345101</v>
      </c>
      <c r="C1179">
        <v>6150</v>
      </c>
      <c r="E1179" t="s">
        <v>69</v>
      </c>
      <c r="F1179" t="s">
        <v>70</v>
      </c>
      <c r="G1179">
        <v>309789</v>
      </c>
      <c r="H1179" s="1">
        <v>42640</v>
      </c>
      <c r="I1179" s="2">
        <v>1161.5899999999999</v>
      </c>
      <c r="J1179" s="2"/>
      <c r="K1179" s="2">
        <v>1161.5899999999999</v>
      </c>
      <c r="L1179" t="s">
        <v>65</v>
      </c>
      <c r="M1179" t="s">
        <v>21</v>
      </c>
      <c r="N1179" t="s">
        <v>22</v>
      </c>
      <c r="O1179" t="s">
        <v>48</v>
      </c>
      <c r="P1179" t="s">
        <v>349</v>
      </c>
      <c r="Q1179" t="s">
        <v>350</v>
      </c>
      <c r="R1179" t="s">
        <v>351</v>
      </c>
      <c r="S1179">
        <f t="shared" si="18"/>
        <v>2016</v>
      </c>
    </row>
    <row r="1180" spans="1:19" x14ac:dyDescent="0.25">
      <c r="A1180">
        <v>345</v>
      </c>
      <c r="B1180">
        <v>345101</v>
      </c>
      <c r="C1180">
        <v>6150</v>
      </c>
      <c r="E1180" t="s">
        <v>66</v>
      </c>
      <c r="F1180" t="s">
        <v>64</v>
      </c>
      <c r="G1180">
        <v>309550</v>
      </c>
      <c r="H1180" s="1">
        <v>42628</v>
      </c>
      <c r="I1180" s="2">
        <v>83.16</v>
      </c>
      <c r="J1180" s="2"/>
      <c r="K1180" s="2">
        <v>83.16</v>
      </c>
      <c r="L1180" t="s">
        <v>65</v>
      </c>
      <c r="M1180" t="s">
        <v>21</v>
      </c>
      <c r="N1180" t="s">
        <v>22</v>
      </c>
      <c r="O1180" t="s">
        <v>48</v>
      </c>
      <c r="P1180" t="s">
        <v>349</v>
      </c>
      <c r="Q1180" t="s">
        <v>350</v>
      </c>
      <c r="R1180" t="s">
        <v>351</v>
      </c>
      <c r="S1180">
        <f t="shared" si="18"/>
        <v>2016</v>
      </c>
    </row>
    <row r="1181" spans="1:19" x14ac:dyDescent="0.25">
      <c r="A1181">
        <v>345</v>
      </c>
      <c r="B1181">
        <v>345101</v>
      </c>
      <c r="C1181">
        <v>6150</v>
      </c>
      <c r="E1181" t="s">
        <v>66</v>
      </c>
      <c r="F1181" t="s">
        <v>71</v>
      </c>
      <c r="G1181">
        <v>309551</v>
      </c>
      <c r="H1181" s="1">
        <v>42628</v>
      </c>
      <c r="I1181" s="2"/>
      <c r="J1181" s="2">
        <v>-102.39</v>
      </c>
      <c r="K1181" s="2">
        <v>-102.39</v>
      </c>
      <c r="L1181" t="s">
        <v>65</v>
      </c>
      <c r="M1181" t="s">
        <v>21</v>
      </c>
      <c r="N1181" t="s">
        <v>22</v>
      </c>
      <c r="O1181" t="s">
        <v>48</v>
      </c>
      <c r="P1181" t="s">
        <v>349</v>
      </c>
      <c r="Q1181" t="s">
        <v>350</v>
      </c>
      <c r="R1181" t="s">
        <v>351</v>
      </c>
      <c r="S1181">
        <f t="shared" si="18"/>
        <v>2016</v>
      </c>
    </row>
    <row r="1182" spans="1:19" x14ac:dyDescent="0.25">
      <c r="A1182">
        <v>345</v>
      </c>
      <c r="B1182">
        <v>345101</v>
      </c>
      <c r="C1182">
        <v>6150</v>
      </c>
      <c r="E1182" t="s">
        <v>69</v>
      </c>
      <c r="F1182" t="s">
        <v>70</v>
      </c>
      <c r="G1182">
        <v>309537</v>
      </c>
      <c r="H1182" s="1">
        <v>42628</v>
      </c>
      <c r="I1182" s="2">
        <v>344.07</v>
      </c>
      <c r="J1182" s="2"/>
      <c r="K1182" s="2">
        <v>344.07</v>
      </c>
      <c r="L1182" t="s">
        <v>65</v>
      </c>
      <c r="M1182" t="s">
        <v>21</v>
      </c>
      <c r="N1182" t="s">
        <v>22</v>
      </c>
      <c r="O1182" t="s">
        <v>48</v>
      </c>
      <c r="P1182" t="s">
        <v>349</v>
      </c>
      <c r="Q1182" t="s">
        <v>350</v>
      </c>
      <c r="R1182" t="s">
        <v>351</v>
      </c>
      <c r="S1182">
        <f t="shared" si="18"/>
        <v>2016</v>
      </c>
    </row>
    <row r="1183" spans="1:19" x14ac:dyDescent="0.25">
      <c r="A1183">
        <v>345</v>
      </c>
      <c r="B1183">
        <v>345101</v>
      </c>
      <c r="C1183">
        <v>6150</v>
      </c>
      <c r="E1183" t="s">
        <v>69</v>
      </c>
      <c r="F1183" t="s">
        <v>70</v>
      </c>
      <c r="G1183">
        <v>309587</v>
      </c>
      <c r="H1183" s="1">
        <v>42626</v>
      </c>
      <c r="I1183" s="2">
        <v>1651.44</v>
      </c>
      <c r="J1183" s="2"/>
      <c r="K1183" s="2">
        <v>1651.44</v>
      </c>
      <c r="L1183" t="s">
        <v>65</v>
      </c>
      <c r="M1183" t="s">
        <v>21</v>
      </c>
      <c r="N1183" t="s">
        <v>22</v>
      </c>
      <c r="O1183" t="s">
        <v>48</v>
      </c>
      <c r="P1183" t="s">
        <v>349</v>
      </c>
      <c r="Q1183" t="s">
        <v>350</v>
      </c>
      <c r="R1183" t="s">
        <v>351</v>
      </c>
      <c r="S1183">
        <f t="shared" si="18"/>
        <v>2016</v>
      </c>
    </row>
    <row r="1184" spans="1:19" x14ac:dyDescent="0.25">
      <c r="A1184">
        <v>345</v>
      </c>
      <c r="B1184">
        <v>345101</v>
      </c>
      <c r="C1184">
        <v>6150</v>
      </c>
      <c r="E1184" t="s">
        <v>66</v>
      </c>
      <c r="F1184" t="s">
        <v>71</v>
      </c>
      <c r="G1184">
        <v>309547</v>
      </c>
      <c r="H1184" s="1">
        <v>42626</v>
      </c>
      <c r="I1184" s="2"/>
      <c r="J1184" s="2">
        <v>-343.44</v>
      </c>
      <c r="K1184" s="2">
        <v>-343.44</v>
      </c>
      <c r="L1184" t="s">
        <v>65</v>
      </c>
      <c r="M1184" t="s">
        <v>21</v>
      </c>
      <c r="N1184" t="s">
        <v>22</v>
      </c>
      <c r="O1184" t="s">
        <v>48</v>
      </c>
      <c r="P1184" t="s">
        <v>349</v>
      </c>
      <c r="Q1184" t="s">
        <v>350</v>
      </c>
      <c r="R1184" t="s">
        <v>351</v>
      </c>
      <c r="S1184">
        <f t="shared" si="18"/>
        <v>2016</v>
      </c>
    </row>
    <row r="1185" spans="1:19" x14ac:dyDescent="0.25">
      <c r="A1185">
        <v>345</v>
      </c>
      <c r="B1185">
        <v>345101</v>
      </c>
      <c r="C1185">
        <v>6150</v>
      </c>
      <c r="E1185" t="s">
        <v>66</v>
      </c>
      <c r="F1185" t="s">
        <v>64</v>
      </c>
      <c r="G1185">
        <v>309546</v>
      </c>
      <c r="H1185" s="1">
        <v>42626</v>
      </c>
      <c r="I1185" s="2">
        <v>114.48</v>
      </c>
      <c r="J1185" s="2"/>
      <c r="K1185" s="2">
        <v>114.48</v>
      </c>
      <c r="L1185" t="s">
        <v>65</v>
      </c>
      <c r="M1185" t="s">
        <v>21</v>
      </c>
      <c r="N1185" t="s">
        <v>22</v>
      </c>
      <c r="O1185" t="s">
        <v>48</v>
      </c>
      <c r="P1185" t="s">
        <v>349</v>
      </c>
      <c r="Q1185" t="s">
        <v>350</v>
      </c>
      <c r="R1185" t="s">
        <v>351</v>
      </c>
      <c r="S1185">
        <f t="shared" si="18"/>
        <v>2016</v>
      </c>
    </row>
    <row r="1186" spans="1:19" x14ac:dyDescent="0.25">
      <c r="A1186">
        <v>345</v>
      </c>
      <c r="B1186">
        <v>345101</v>
      </c>
      <c r="C1186">
        <v>6150</v>
      </c>
      <c r="E1186" t="s">
        <v>66</v>
      </c>
      <c r="F1186" t="s">
        <v>64</v>
      </c>
      <c r="G1186">
        <v>309546</v>
      </c>
      <c r="H1186" s="1">
        <v>42626</v>
      </c>
      <c r="I1186" s="2">
        <v>114.48</v>
      </c>
      <c r="J1186" s="2"/>
      <c r="K1186" s="2">
        <v>114.48</v>
      </c>
      <c r="L1186" t="s">
        <v>65</v>
      </c>
      <c r="M1186" t="s">
        <v>21</v>
      </c>
      <c r="N1186" t="s">
        <v>22</v>
      </c>
      <c r="O1186" t="s">
        <v>48</v>
      </c>
      <c r="P1186" t="s">
        <v>349</v>
      </c>
      <c r="Q1186" t="s">
        <v>350</v>
      </c>
      <c r="R1186" t="s">
        <v>351</v>
      </c>
      <c r="S1186">
        <f t="shared" si="18"/>
        <v>2016</v>
      </c>
    </row>
    <row r="1187" spans="1:19" x14ac:dyDescent="0.25">
      <c r="A1187">
        <v>345</v>
      </c>
      <c r="B1187">
        <v>345101</v>
      </c>
      <c r="C1187">
        <v>6150</v>
      </c>
      <c r="E1187" t="s">
        <v>66</v>
      </c>
      <c r="F1187" t="s">
        <v>64</v>
      </c>
      <c r="G1187">
        <v>309546</v>
      </c>
      <c r="H1187" s="1">
        <v>42626</v>
      </c>
      <c r="I1187" s="2">
        <v>114.48</v>
      </c>
      <c r="J1187" s="2"/>
      <c r="K1187" s="2">
        <v>114.48</v>
      </c>
      <c r="L1187" t="s">
        <v>65</v>
      </c>
      <c r="M1187" t="s">
        <v>21</v>
      </c>
      <c r="N1187" t="s">
        <v>22</v>
      </c>
      <c r="O1187" t="s">
        <v>48</v>
      </c>
      <c r="P1187" t="s">
        <v>349</v>
      </c>
      <c r="Q1187" t="s">
        <v>350</v>
      </c>
      <c r="R1187" t="s">
        <v>351</v>
      </c>
      <c r="S1187">
        <f t="shared" si="18"/>
        <v>2016</v>
      </c>
    </row>
    <row r="1188" spans="1:19" x14ac:dyDescent="0.25">
      <c r="A1188">
        <v>345</v>
      </c>
      <c r="B1188">
        <v>345101</v>
      </c>
      <c r="C1188">
        <v>6150</v>
      </c>
      <c r="E1188" t="s">
        <v>66</v>
      </c>
      <c r="F1188" t="s">
        <v>64</v>
      </c>
      <c r="G1188">
        <v>309546</v>
      </c>
      <c r="H1188" s="1">
        <v>42626</v>
      </c>
      <c r="I1188" s="2">
        <v>114.48</v>
      </c>
      <c r="J1188" s="2"/>
      <c r="K1188" s="2">
        <v>114.48</v>
      </c>
      <c r="L1188" t="s">
        <v>65</v>
      </c>
      <c r="M1188" t="s">
        <v>21</v>
      </c>
      <c r="N1188" t="s">
        <v>22</v>
      </c>
      <c r="O1188" t="s">
        <v>48</v>
      </c>
      <c r="P1188" t="s">
        <v>349</v>
      </c>
      <c r="Q1188" t="s">
        <v>350</v>
      </c>
      <c r="R1188" t="s">
        <v>351</v>
      </c>
      <c r="S1188">
        <f t="shared" si="18"/>
        <v>2016</v>
      </c>
    </row>
    <row r="1189" spans="1:19" x14ac:dyDescent="0.25">
      <c r="A1189">
        <v>345</v>
      </c>
      <c r="B1189">
        <v>345101</v>
      </c>
      <c r="C1189">
        <v>6150</v>
      </c>
      <c r="E1189" t="s">
        <v>66</v>
      </c>
      <c r="F1189" t="s">
        <v>71</v>
      </c>
      <c r="G1189">
        <v>309547</v>
      </c>
      <c r="H1189" s="1">
        <v>42626</v>
      </c>
      <c r="I1189" s="2"/>
      <c r="J1189" s="2">
        <v>-114.48</v>
      </c>
      <c r="K1189" s="2">
        <v>-114.48</v>
      </c>
      <c r="L1189" t="s">
        <v>65</v>
      </c>
      <c r="M1189" t="s">
        <v>21</v>
      </c>
      <c r="N1189" t="s">
        <v>22</v>
      </c>
      <c r="O1189" t="s">
        <v>48</v>
      </c>
      <c r="P1189" t="s">
        <v>349</v>
      </c>
      <c r="Q1189" t="s">
        <v>350</v>
      </c>
      <c r="R1189" t="s">
        <v>351</v>
      </c>
      <c r="S1189">
        <f t="shared" si="18"/>
        <v>2016</v>
      </c>
    </row>
    <row r="1190" spans="1:19" x14ac:dyDescent="0.25">
      <c r="A1190">
        <v>345</v>
      </c>
      <c r="B1190">
        <v>345101</v>
      </c>
      <c r="C1190">
        <v>6150</v>
      </c>
      <c r="E1190" t="s">
        <v>69</v>
      </c>
      <c r="F1190" t="s">
        <v>70</v>
      </c>
      <c r="G1190">
        <v>309587</v>
      </c>
      <c r="H1190" s="1">
        <v>42626</v>
      </c>
      <c r="I1190" s="2">
        <v>1262.01</v>
      </c>
      <c r="J1190" s="2"/>
      <c r="K1190" s="2">
        <v>1262.01</v>
      </c>
      <c r="L1190" t="s">
        <v>65</v>
      </c>
      <c r="M1190" t="s">
        <v>21</v>
      </c>
      <c r="N1190" t="s">
        <v>22</v>
      </c>
      <c r="O1190" t="s">
        <v>48</v>
      </c>
      <c r="P1190" t="s">
        <v>349</v>
      </c>
      <c r="Q1190" t="s">
        <v>350</v>
      </c>
      <c r="R1190" t="s">
        <v>351</v>
      </c>
      <c r="S1190">
        <f t="shared" si="18"/>
        <v>2016</v>
      </c>
    </row>
    <row r="1191" spans="1:19" x14ac:dyDescent="0.25">
      <c r="A1191">
        <v>345</v>
      </c>
      <c r="B1191">
        <v>345101</v>
      </c>
      <c r="C1191">
        <v>6150</v>
      </c>
      <c r="E1191" t="s">
        <v>76</v>
      </c>
      <c r="F1191" t="s">
        <v>68</v>
      </c>
      <c r="G1191">
        <v>309333</v>
      </c>
      <c r="H1191" s="1">
        <v>42614</v>
      </c>
      <c r="I1191" s="2"/>
      <c r="J1191" s="2">
        <v>-323</v>
      </c>
      <c r="K1191" s="2">
        <v>-323</v>
      </c>
      <c r="L1191" t="s">
        <v>65</v>
      </c>
      <c r="M1191" t="s">
        <v>21</v>
      </c>
      <c r="N1191" t="s">
        <v>22</v>
      </c>
      <c r="O1191" t="s">
        <v>48</v>
      </c>
      <c r="P1191" t="s">
        <v>349</v>
      </c>
      <c r="Q1191" t="s">
        <v>350</v>
      </c>
      <c r="R1191" t="s">
        <v>351</v>
      </c>
      <c r="S1191">
        <f t="shared" si="18"/>
        <v>2016</v>
      </c>
    </row>
    <row r="1192" spans="1:19" x14ac:dyDescent="0.25">
      <c r="A1192">
        <v>345</v>
      </c>
      <c r="B1192">
        <v>345101</v>
      </c>
      <c r="C1192">
        <v>6150</v>
      </c>
      <c r="E1192" t="s">
        <v>66</v>
      </c>
      <c r="F1192" t="s">
        <v>71</v>
      </c>
      <c r="G1192">
        <v>309434</v>
      </c>
      <c r="H1192" s="1">
        <v>42613</v>
      </c>
      <c r="I1192" s="2"/>
      <c r="J1192" s="2">
        <v>-153.58000000000001</v>
      </c>
      <c r="K1192" s="2">
        <v>-153.58000000000001</v>
      </c>
      <c r="L1192" t="s">
        <v>65</v>
      </c>
      <c r="M1192" t="s">
        <v>21</v>
      </c>
      <c r="N1192" t="s">
        <v>22</v>
      </c>
      <c r="O1192" t="s">
        <v>48</v>
      </c>
      <c r="P1192" t="s">
        <v>349</v>
      </c>
      <c r="Q1192" t="s">
        <v>350</v>
      </c>
      <c r="R1192" t="s">
        <v>351</v>
      </c>
      <c r="S1192">
        <f t="shared" si="18"/>
        <v>2016</v>
      </c>
    </row>
    <row r="1193" spans="1:19" x14ac:dyDescent="0.25">
      <c r="A1193">
        <v>345</v>
      </c>
      <c r="B1193">
        <v>345101</v>
      </c>
      <c r="C1193">
        <v>6150</v>
      </c>
      <c r="E1193" t="s">
        <v>66</v>
      </c>
      <c r="F1193" t="s">
        <v>64</v>
      </c>
      <c r="G1193">
        <v>309433</v>
      </c>
      <c r="H1193" s="1">
        <v>42613</v>
      </c>
      <c r="I1193" s="2">
        <v>166.32</v>
      </c>
      <c r="J1193" s="2"/>
      <c r="K1193" s="2">
        <v>166.32</v>
      </c>
      <c r="L1193" t="s">
        <v>65</v>
      </c>
      <c r="M1193" t="s">
        <v>21</v>
      </c>
      <c r="N1193" t="s">
        <v>22</v>
      </c>
      <c r="O1193" t="s">
        <v>48</v>
      </c>
      <c r="P1193" t="s">
        <v>349</v>
      </c>
      <c r="Q1193" t="s">
        <v>350</v>
      </c>
      <c r="R1193" t="s">
        <v>351</v>
      </c>
      <c r="S1193">
        <f t="shared" si="18"/>
        <v>2016</v>
      </c>
    </row>
    <row r="1194" spans="1:19" x14ac:dyDescent="0.25">
      <c r="A1194">
        <v>345</v>
      </c>
      <c r="B1194">
        <v>345101</v>
      </c>
      <c r="C1194">
        <v>6150</v>
      </c>
      <c r="E1194" t="s">
        <v>66</v>
      </c>
      <c r="F1194" t="s">
        <v>64</v>
      </c>
      <c r="G1194">
        <v>309433</v>
      </c>
      <c r="H1194" s="1">
        <v>42613</v>
      </c>
      <c r="I1194" s="2">
        <v>166.32</v>
      </c>
      <c r="J1194" s="2"/>
      <c r="K1194" s="2">
        <v>166.32</v>
      </c>
      <c r="L1194" t="s">
        <v>65</v>
      </c>
      <c r="M1194" t="s">
        <v>21</v>
      </c>
      <c r="N1194" t="s">
        <v>22</v>
      </c>
      <c r="O1194" t="s">
        <v>48</v>
      </c>
      <c r="P1194" t="s">
        <v>349</v>
      </c>
      <c r="Q1194" t="s">
        <v>350</v>
      </c>
      <c r="R1194" t="s">
        <v>351</v>
      </c>
      <c r="S1194">
        <f t="shared" si="18"/>
        <v>2016</v>
      </c>
    </row>
    <row r="1195" spans="1:19" x14ac:dyDescent="0.25">
      <c r="A1195">
        <v>345</v>
      </c>
      <c r="B1195">
        <v>345101</v>
      </c>
      <c r="C1195">
        <v>6150</v>
      </c>
      <c r="E1195" t="s">
        <v>76</v>
      </c>
      <c r="F1195" t="s">
        <v>68</v>
      </c>
      <c r="G1195">
        <v>309333</v>
      </c>
      <c r="H1195" s="1">
        <v>42613</v>
      </c>
      <c r="I1195" s="2">
        <v>323</v>
      </c>
      <c r="J1195" s="2"/>
      <c r="K1195" s="2">
        <v>323</v>
      </c>
      <c r="L1195" t="s">
        <v>65</v>
      </c>
      <c r="M1195" t="s">
        <v>21</v>
      </c>
      <c r="N1195" t="s">
        <v>22</v>
      </c>
      <c r="O1195" t="s">
        <v>48</v>
      </c>
      <c r="P1195" t="s">
        <v>349</v>
      </c>
      <c r="Q1195" t="s">
        <v>350</v>
      </c>
      <c r="R1195" t="s">
        <v>351</v>
      </c>
      <c r="S1195">
        <f t="shared" si="18"/>
        <v>2016</v>
      </c>
    </row>
    <row r="1196" spans="1:19" x14ac:dyDescent="0.25">
      <c r="A1196">
        <v>345</v>
      </c>
      <c r="B1196">
        <v>345101</v>
      </c>
      <c r="C1196">
        <v>6150</v>
      </c>
      <c r="E1196" t="s">
        <v>69</v>
      </c>
      <c r="F1196" t="s">
        <v>70</v>
      </c>
      <c r="G1196">
        <v>309457</v>
      </c>
      <c r="H1196" s="1">
        <v>42613</v>
      </c>
      <c r="I1196" s="2">
        <v>344.07</v>
      </c>
      <c r="J1196" s="2"/>
      <c r="K1196" s="2">
        <v>344.07</v>
      </c>
      <c r="L1196" t="s">
        <v>65</v>
      </c>
      <c r="M1196" t="s">
        <v>21</v>
      </c>
      <c r="N1196" t="s">
        <v>22</v>
      </c>
      <c r="O1196" t="s">
        <v>48</v>
      </c>
      <c r="P1196" t="s">
        <v>349</v>
      </c>
      <c r="Q1196" t="s">
        <v>350</v>
      </c>
      <c r="R1196" t="s">
        <v>351</v>
      </c>
      <c r="S1196">
        <f t="shared" si="18"/>
        <v>2016</v>
      </c>
    </row>
    <row r="1197" spans="1:19" x14ac:dyDescent="0.25">
      <c r="A1197">
        <v>345</v>
      </c>
      <c r="B1197">
        <v>345101</v>
      </c>
      <c r="C1197">
        <v>6150</v>
      </c>
      <c r="E1197" t="s">
        <v>69</v>
      </c>
      <c r="F1197" t="s">
        <v>70</v>
      </c>
      <c r="G1197">
        <v>309480</v>
      </c>
      <c r="H1197" s="1">
        <v>42612</v>
      </c>
      <c r="I1197" s="2">
        <v>1690.76</v>
      </c>
      <c r="J1197" s="2"/>
      <c r="K1197" s="2">
        <v>1690.76</v>
      </c>
      <c r="L1197" t="s">
        <v>65</v>
      </c>
      <c r="M1197" t="s">
        <v>21</v>
      </c>
      <c r="N1197" t="s">
        <v>22</v>
      </c>
      <c r="O1197" t="s">
        <v>48</v>
      </c>
      <c r="P1197" t="s">
        <v>349</v>
      </c>
      <c r="Q1197" t="s">
        <v>350</v>
      </c>
      <c r="R1197" t="s">
        <v>351</v>
      </c>
      <c r="S1197">
        <f t="shared" si="18"/>
        <v>2016</v>
      </c>
    </row>
    <row r="1198" spans="1:19" x14ac:dyDescent="0.25">
      <c r="A1198">
        <v>345</v>
      </c>
      <c r="B1198">
        <v>345101</v>
      </c>
      <c r="C1198">
        <v>6150</v>
      </c>
      <c r="E1198" t="s">
        <v>69</v>
      </c>
      <c r="F1198" t="s">
        <v>70</v>
      </c>
      <c r="G1198">
        <v>309480</v>
      </c>
      <c r="H1198" s="1">
        <v>42612</v>
      </c>
      <c r="I1198" s="2">
        <v>1151.54</v>
      </c>
      <c r="J1198" s="2"/>
      <c r="K1198" s="2">
        <v>1151.54</v>
      </c>
      <c r="L1198" t="s">
        <v>65</v>
      </c>
      <c r="M1198" t="s">
        <v>21</v>
      </c>
      <c r="N1198" t="s">
        <v>22</v>
      </c>
      <c r="O1198" t="s">
        <v>48</v>
      </c>
      <c r="P1198" t="s">
        <v>349</v>
      </c>
      <c r="Q1198" t="s">
        <v>350</v>
      </c>
      <c r="R1198" t="s">
        <v>351</v>
      </c>
      <c r="S1198">
        <f t="shared" si="18"/>
        <v>2016</v>
      </c>
    </row>
    <row r="1199" spans="1:19" x14ac:dyDescent="0.25">
      <c r="A1199">
        <v>345</v>
      </c>
      <c r="B1199">
        <v>345101</v>
      </c>
      <c r="C1199">
        <v>6150</v>
      </c>
      <c r="E1199" t="s">
        <v>69</v>
      </c>
      <c r="F1199" t="s">
        <v>70</v>
      </c>
      <c r="G1199">
        <v>309316</v>
      </c>
      <c r="H1199" s="1">
        <v>42598</v>
      </c>
      <c r="I1199" s="2">
        <v>1779.23</v>
      </c>
      <c r="J1199" s="2"/>
      <c r="K1199" s="2">
        <v>1779.23</v>
      </c>
      <c r="L1199" t="s">
        <v>65</v>
      </c>
      <c r="M1199" t="s">
        <v>21</v>
      </c>
      <c r="N1199" t="s">
        <v>22</v>
      </c>
      <c r="O1199" t="s">
        <v>48</v>
      </c>
      <c r="P1199" t="s">
        <v>349</v>
      </c>
      <c r="Q1199" t="s">
        <v>350</v>
      </c>
      <c r="R1199" t="s">
        <v>351</v>
      </c>
      <c r="S1199">
        <f t="shared" si="18"/>
        <v>2016</v>
      </c>
    </row>
    <row r="1200" spans="1:19" x14ac:dyDescent="0.25">
      <c r="A1200">
        <v>345</v>
      </c>
      <c r="B1200">
        <v>345101</v>
      </c>
      <c r="C1200">
        <v>6150</v>
      </c>
      <c r="E1200" t="s">
        <v>66</v>
      </c>
      <c r="F1200" t="s">
        <v>71</v>
      </c>
      <c r="G1200">
        <v>309318</v>
      </c>
      <c r="H1200" s="1">
        <v>42598</v>
      </c>
      <c r="I1200" s="2"/>
      <c r="J1200" s="2">
        <v>-114.48</v>
      </c>
      <c r="K1200" s="2">
        <v>-114.48</v>
      </c>
      <c r="L1200" t="s">
        <v>65</v>
      </c>
      <c r="M1200" t="s">
        <v>21</v>
      </c>
      <c r="N1200" t="s">
        <v>22</v>
      </c>
      <c r="O1200" t="s">
        <v>48</v>
      </c>
      <c r="P1200" t="s">
        <v>349</v>
      </c>
      <c r="Q1200" t="s">
        <v>350</v>
      </c>
      <c r="R1200" t="s">
        <v>351</v>
      </c>
      <c r="S1200">
        <f t="shared" si="18"/>
        <v>2016</v>
      </c>
    </row>
    <row r="1201" spans="1:19" x14ac:dyDescent="0.25">
      <c r="A1201">
        <v>345</v>
      </c>
      <c r="B1201">
        <v>345101</v>
      </c>
      <c r="C1201">
        <v>6150</v>
      </c>
      <c r="E1201" t="s">
        <v>69</v>
      </c>
      <c r="F1201" t="s">
        <v>70</v>
      </c>
      <c r="G1201">
        <v>309316</v>
      </c>
      <c r="H1201" s="1">
        <v>42598</v>
      </c>
      <c r="I1201" s="2">
        <v>1211.8</v>
      </c>
      <c r="J1201" s="2"/>
      <c r="K1201" s="2">
        <v>1211.8</v>
      </c>
      <c r="L1201" t="s">
        <v>65</v>
      </c>
      <c r="M1201" t="s">
        <v>21</v>
      </c>
      <c r="N1201" t="s">
        <v>22</v>
      </c>
      <c r="O1201" t="s">
        <v>48</v>
      </c>
      <c r="P1201" t="s">
        <v>349</v>
      </c>
      <c r="Q1201" t="s">
        <v>350</v>
      </c>
      <c r="R1201" t="s">
        <v>351</v>
      </c>
      <c r="S1201">
        <f t="shared" si="18"/>
        <v>2016</v>
      </c>
    </row>
    <row r="1202" spans="1:19" x14ac:dyDescent="0.25">
      <c r="A1202">
        <v>345</v>
      </c>
      <c r="B1202">
        <v>345101</v>
      </c>
      <c r="C1202">
        <v>6150</v>
      </c>
      <c r="E1202" t="s">
        <v>66</v>
      </c>
      <c r="F1202" t="s">
        <v>71</v>
      </c>
      <c r="G1202">
        <v>309318</v>
      </c>
      <c r="H1202" s="1">
        <v>42598</v>
      </c>
      <c r="I1202" s="2"/>
      <c r="J1202" s="2">
        <v>-114.48</v>
      </c>
      <c r="K1202" s="2">
        <v>-114.48</v>
      </c>
      <c r="L1202" t="s">
        <v>65</v>
      </c>
      <c r="M1202" t="s">
        <v>21</v>
      </c>
      <c r="N1202" t="s">
        <v>22</v>
      </c>
      <c r="O1202" t="s">
        <v>48</v>
      </c>
      <c r="P1202" t="s">
        <v>349</v>
      </c>
      <c r="Q1202" t="s">
        <v>350</v>
      </c>
      <c r="R1202" t="s">
        <v>351</v>
      </c>
      <c r="S1202">
        <f t="shared" si="18"/>
        <v>2016</v>
      </c>
    </row>
    <row r="1203" spans="1:19" x14ac:dyDescent="0.25">
      <c r="A1203">
        <v>345</v>
      </c>
      <c r="B1203">
        <v>345101</v>
      </c>
      <c r="C1203">
        <v>6150</v>
      </c>
      <c r="E1203" t="s">
        <v>66</v>
      </c>
      <c r="F1203" t="s">
        <v>64</v>
      </c>
      <c r="G1203">
        <v>309317</v>
      </c>
      <c r="H1203" s="1">
        <v>42598</v>
      </c>
      <c r="I1203" s="2">
        <v>114.48</v>
      </c>
      <c r="J1203" s="2"/>
      <c r="K1203" s="2">
        <v>114.48</v>
      </c>
      <c r="L1203" t="s">
        <v>65</v>
      </c>
      <c r="M1203" t="s">
        <v>21</v>
      </c>
      <c r="N1203" t="s">
        <v>22</v>
      </c>
      <c r="O1203" t="s">
        <v>48</v>
      </c>
      <c r="P1203" t="s">
        <v>349</v>
      </c>
      <c r="Q1203" t="s">
        <v>350</v>
      </c>
      <c r="R1203" t="s">
        <v>351</v>
      </c>
      <c r="S1203">
        <f t="shared" si="18"/>
        <v>2016</v>
      </c>
    </row>
    <row r="1204" spans="1:19" x14ac:dyDescent="0.25">
      <c r="A1204">
        <v>345</v>
      </c>
      <c r="B1204">
        <v>345101</v>
      </c>
      <c r="C1204">
        <v>6150</v>
      </c>
      <c r="E1204" t="s">
        <v>66</v>
      </c>
      <c r="F1204" t="s">
        <v>64</v>
      </c>
      <c r="G1204">
        <v>309317</v>
      </c>
      <c r="H1204" s="1">
        <v>42598</v>
      </c>
      <c r="I1204" s="2">
        <v>114.48</v>
      </c>
      <c r="J1204" s="2"/>
      <c r="K1204" s="2">
        <v>114.48</v>
      </c>
      <c r="L1204" t="s">
        <v>65</v>
      </c>
      <c r="M1204" t="s">
        <v>21</v>
      </c>
      <c r="N1204" t="s">
        <v>22</v>
      </c>
      <c r="O1204" t="s">
        <v>48</v>
      </c>
      <c r="P1204" t="s">
        <v>349</v>
      </c>
      <c r="Q1204" t="s">
        <v>350</v>
      </c>
      <c r="R1204" t="s">
        <v>351</v>
      </c>
      <c r="S1204">
        <f t="shared" si="18"/>
        <v>2016</v>
      </c>
    </row>
    <row r="1205" spans="1:19" x14ac:dyDescent="0.25">
      <c r="A1205">
        <v>345</v>
      </c>
      <c r="B1205">
        <v>345101</v>
      </c>
      <c r="C1205">
        <v>6150</v>
      </c>
      <c r="E1205" t="s">
        <v>66</v>
      </c>
      <c r="F1205" t="s">
        <v>71</v>
      </c>
      <c r="G1205">
        <v>309298</v>
      </c>
      <c r="H1205" s="1">
        <v>42597</v>
      </c>
      <c r="I1205" s="2"/>
      <c r="J1205" s="2">
        <v>-217.57</v>
      </c>
      <c r="K1205" s="2">
        <v>-217.57</v>
      </c>
      <c r="L1205" t="s">
        <v>65</v>
      </c>
      <c r="M1205" t="s">
        <v>21</v>
      </c>
      <c r="N1205" t="s">
        <v>22</v>
      </c>
      <c r="O1205" t="s">
        <v>48</v>
      </c>
      <c r="P1205" t="s">
        <v>349</v>
      </c>
      <c r="Q1205" t="s">
        <v>350</v>
      </c>
      <c r="R1205" t="s">
        <v>351</v>
      </c>
      <c r="S1205">
        <f t="shared" si="18"/>
        <v>2016</v>
      </c>
    </row>
    <row r="1206" spans="1:19" x14ac:dyDescent="0.25">
      <c r="A1206">
        <v>345</v>
      </c>
      <c r="B1206">
        <v>345101</v>
      </c>
      <c r="C1206">
        <v>6150</v>
      </c>
      <c r="E1206" t="s">
        <v>69</v>
      </c>
      <c r="F1206" t="s">
        <v>70</v>
      </c>
      <c r="G1206">
        <v>309296</v>
      </c>
      <c r="H1206" s="1">
        <v>42597</v>
      </c>
      <c r="I1206" s="2">
        <v>344.07</v>
      </c>
      <c r="J1206" s="2"/>
      <c r="K1206" s="2">
        <v>344.07</v>
      </c>
      <c r="L1206" t="s">
        <v>65</v>
      </c>
      <c r="M1206" t="s">
        <v>21</v>
      </c>
      <c r="N1206" t="s">
        <v>22</v>
      </c>
      <c r="O1206" t="s">
        <v>48</v>
      </c>
      <c r="P1206" t="s">
        <v>349</v>
      </c>
      <c r="Q1206" t="s">
        <v>350</v>
      </c>
      <c r="R1206" t="s">
        <v>351</v>
      </c>
      <c r="S1206">
        <f t="shared" si="18"/>
        <v>2016</v>
      </c>
    </row>
    <row r="1207" spans="1:19" x14ac:dyDescent="0.25">
      <c r="A1207">
        <v>345</v>
      </c>
      <c r="B1207">
        <v>345101</v>
      </c>
      <c r="C1207">
        <v>6150</v>
      </c>
      <c r="E1207" t="s">
        <v>69</v>
      </c>
      <c r="F1207" t="s">
        <v>70</v>
      </c>
      <c r="G1207">
        <v>309290</v>
      </c>
      <c r="H1207" s="1">
        <v>42584</v>
      </c>
      <c r="I1207" s="2">
        <v>1690.76</v>
      </c>
      <c r="J1207" s="2"/>
      <c r="K1207" s="2">
        <v>1690.76</v>
      </c>
      <c r="L1207" t="s">
        <v>65</v>
      </c>
      <c r="M1207" t="s">
        <v>21</v>
      </c>
      <c r="N1207" t="s">
        <v>22</v>
      </c>
      <c r="O1207" t="s">
        <v>48</v>
      </c>
      <c r="P1207" t="s">
        <v>349</v>
      </c>
      <c r="Q1207" t="s">
        <v>350</v>
      </c>
      <c r="R1207" t="s">
        <v>351</v>
      </c>
      <c r="S1207">
        <f t="shared" si="18"/>
        <v>2016</v>
      </c>
    </row>
    <row r="1208" spans="1:19" x14ac:dyDescent="0.25">
      <c r="A1208">
        <v>345</v>
      </c>
      <c r="B1208">
        <v>345101</v>
      </c>
      <c r="C1208">
        <v>6150</v>
      </c>
      <c r="E1208" t="s">
        <v>69</v>
      </c>
      <c r="F1208" t="s">
        <v>70</v>
      </c>
      <c r="G1208">
        <v>309290</v>
      </c>
      <c r="H1208" s="1">
        <v>42584</v>
      </c>
      <c r="I1208" s="2">
        <v>1151.54</v>
      </c>
      <c r="J1208" s="2"/>
      <c r="K1208" s="2">
        <v>1151.54</v>
      </c>
      <c r="L1208" t="s">
        <v>65</v>
      </c>
      <c r="M1208" t="s">
        <v>21</v>
      </c>
      <c r="N1208" t="s">
        <v>22</v>
      </c>
      <c r="O1208" t="s">
        <v>48</v>
      </c>
      <c r="P1208" t="s">
        <v>349</v>
      </c>
      <c r="Q1208" t="s">
        <v>350</v>
      </c>
      <c r="R1208" t="s">
        <v>351</v>
      </c>
      <c r="S1208">
        <f t="shared" si="18"/>
        <v>2016</v>
      </c>
    </row>
    <row r="1209" spans="1:19" x14ac:dyDescent="0.25">
      <c r="A1209">
        <v>345</v>
      </c>
      <c r="B1209">
        <v>345101</v>
      </c>
      <c r="C1209">
        <v>6150</v>
      </c>
      <c r="E1209" t="s">
        <v>77</v>
      </c>
      <c r="F1209" t="s">
        <v>68</v>
      </c>
      <c r="G1209">
        <v>309076</v>
      </c>
      <c r="H1209" s="1">
        <v>42583</v>
      </c>
      <c r="I1209" s="2"/>
      <c r="J1209" s="2">
        <v>-2582</v>
      </c>
      <c r="K1209" s="2">
        <v>-2582</v>
      </c>
      <c r="L1209" t="s">
        <v>65</v>
      </c>
      <c r="M1209" t="s">
        <v>21</v>
      </c>
      <c r="N1209" t="s">
        <v>22</v>
      </c>
      <c r="O1209" t="s">
        <v>48</v>
      </c>
      <c r="P1209" t="s">
        <v>349</v>
      </c>
      <c r="Q1209" t="s">
        <v>350</v>
      </c>
      <c r="R1209" t="s">
        <v>351</v>
      </c>
      <c r="S1209">
        <f t="shared" si="18"/>
        <v>2016</v>
      </c>
    </row>
    <row r="1210" spans="1:19" x14ac:dyDescent="0.25">
      <c r="A1210">
        <v>345</v>
      </c>
      <c r="B1210">
        <v>345101</v>
      </c>
      <c r="C1210">
        <v>6150</v>
      </c>
      <c r="E1210" t="s">
        <v>66</v>
      </c>
      <c r="F1210" t="s">
        <v>71</v>
      </c>
      <c r="G1210">
        <v>309167</v>
      </c>
      <c r="H1210" s="1">
        <v>42582</v>
      </c>
      <c r="I1210" s="2"/>
      <c r="J1210" s="2">
        <v>-136.25</v>
      </c>
      <c r="K1210" s="2">
        <v>-136.25</v>
      </c>
      <c r="L1210" t="s">
        <v>65</v>
      </c>
      <c r="M1210" t="s">
        <v>21</v>
      </c>
      <c r="N1210" t="s">
        <v>22</v>
      </c>
      <c r="O1210" t="s">
        <v>48</v>
      </c>
      <c r="P1210" t="s">
        <v>349</v>
      </c>
      <c r="Q1210" t="s">
        <v>350</v>
      </c>
      <c r="R1210" t="s">
        <v>351</v>
      </c>
      <c r="S1210">
        <f t="shared" si="18"/>
        <v>2016</v>
      </c>
    </row>
    <row r="1211" spans="1:19" x14ac:dyDescent="0.25">
      <c r="A1211">
        <v>345</v>
      </c>
      <c r="B1211">
        <v>345101</v>
      </c>
      <c r="C1211">
        <v>6150</v>
      </c>
      <c r="E1211" t="s">
        <v>77</v>
      </c>
      <c r="F1211" t="s">
        <v>68</v>
      </c>
      <c r="G1211">
        <v>309076</v>
      </c>
      <c r="H1211" s="1">
        <v>42582</v>
      </c>
      <c r="I1211" s="2">
        <v>2582</v>
      </c>
      <c r="J1211" s="2"/>
      <c r="K1211" s="2">
        <v>2582</v>
      </c>
      <c r="L1211" t="s">
        <v>65</v>
      </c>
      <c r="M1211" t="s">
        <v>21</v>
      </c>
      <c r="N1211" t="s">
        <v>22</v>
      </c>
      <c r="O1211" t="s">
        <v>48</v>
      </c>
      <c r="P1211" t="s">
        <v>349</v>
      </c>
      <c r="Q1211" t="s">
        <v>350</v>
      </c>
      <c r="R1211" t="s">
        <v>351</v>
      </c>
      <c r="S1211">
        <f t="shared" si="18"/>
        <v>2016</v>
      </c>
    </row>
    <row r="1212" spans="1:19" x14ac:dyDescent="0.25">
      <c r="A1212">
        <v>345</v>
      </c>
      <c r="B1212">
        <v>345101</v>
      </c>
      <c r="C1212">
        <v>6150</v>
      </c>
      <c r="E1212" t="s">
        <v>69</v>
      </c>
      <c r="F1212" t="s">
        <v>70</v>
      </c>
      <c r="G1212">
        <v>309074</v>
      </c>
      <c r="H1212" s="1">
        <v>42582</v>
      </c>
      <c r="I1212" s="2">
        <v>343.4</v>
      </c>
      <c r="J1212" s="2"/>
      <c r="K1212" s="2">
        <v>343.4</v>
      </c>
      <c r="L1212" t="s">
        <v>65</v>
      </c>
      <c r="M1212" t="s">
        <v>21</v>
      </c>
      <c r="N1212" t="s">
        <v>22</v>
      </c>
      <c r="O1212" t="s">
        <v>48</v>
      </c>
      <c r="P1212" t="s">
        <v>349</v>
      </c>
      <c r="Q1212" t="s">
        <v>350</v>
      </c>
      <c r="R1212" t="s">
        <v>351</v>
      </c>
      <c r="S1212">
        <f t="shared" si="18"/>
        <v>2016</v>
      </c>
    </row>
    <row r="1213" spans="1:19" x14ac:dyDescent="0.25">
      <c r="A1213">
        <v>345</v>
      </c>
      <c r="B1213">
        <v>345101</v>
      </c>
      <c r="C1213">
        <v>6150</v>
      </c>
      <c r="E1213" t="s">
        <v>66</v>
      </c>
      <c r="F1213" t="s">
        <v>71</v>
      </c>
      <c r="G1213">
        <v>309133</v>
      </c>
      <c r="H1213" s="1">
        <v>42570</v>
      </c>
      <c r="I1213" s="2"/>
      <c r="J1213" s="2">
        <v>-76.319999999999993</v>
      </c>
      <c r="K1213" s="2">
        <v>-76.319999999999993</v>
      </c>
      <c r="L1213" t="s">
        <v>65</v>
      </c>
      <c r="M1213" t="s">
        <v>21</v>
      </c>
      <c r="N1213" t="s">
        <v>22</v>
      </c>
      <c r="O1213" t="s">
        <v>48</v>
      </c>
      <c r="P1213" t="s">
        <v>349</v>
      </c>
      <c r="Q1213" t="s">
        <v>350</v>
      </c>
      <c r="R1213" t="s">
        <v>351</v>
      </c>
      <c r="S1213">
        <f t="shared" si="18"/>
        <v>2016</v>
      </c>
    </row>
    <row r="1214" spans="1:19" x14ac:dyDescent="0.25">
      <c r="A1214">
        <v>345</v>
      </c>
      <c r="B1214">
        <v>345101</v>
      </c>
      <c r="C1214">
        <v>6150</v>
      </c>
      <c r="E1214" t="s">
        <v>66</v>
      </c>
      <c r="F1214" t="s">
        <v>64</v>
      </c>
      <c r="G1214">
        <v>309132</v>
      </c>
      <c r="H1214" s="1">
        <v>42570</v>
      </c>
      <c r="I1214" s="2">
        <v>76.319999999999993</v>
      </c>
      <c r="J1214" s="2"/>
      <c r="K1214" s="2">
        <v>76.319999999999993</v>
      </c>
      <c r="L1214" t="s">
        <v>65</v>
      </c>
      <c r="M1214" t="s">
        <v>21</v>
      </c>
      <c r="N1214" t="s">
        <v>22</v>
      </c>
      <c r="O1214" t="s">
        <v>48</v>
      </c>
      <c r="P1214" t="s">
        <v>349</v>
      </c>
      <c r="Q1214" t="s">
        <v>350</v>
      </c>
      <c r="R1214" t="s">
        <v>351</v>
      </c>
      <c r="S1214">
        <f t="shared" si="18"/>
        <v>2016</v>
      </c>
    </row>
    <row r="1215" spans="1:19" x14ac:dyDescent="0.25">
      <c r="A1215">
        <v>345</v>
      </c>
      <c r="B1215">
        <v>345101</v>
      </c>
      <c r="C1215">
        <v>6150</v>
      </c>
      <c r="E1215" t="s">
        <v>66</v>
      </c>
      <c r="F1215" t="s">
        <v>64</v>
      </c>
      <c r="G1215">
        <v>309132</v>
      </c>
      <c r="H1215" s="1">
        <v>42570</v>
      </c>
      <c r="I1215" s="2">
        <v>76.319999999999993</v>
      </c>
      <c r="J1215" s="2"/>
      <c r="K1215" s="2">
        <v>76.319999999999993</v>
      </c>
      <c r="L1215" t="s">
        <v>65</v>
      </c>
      <c r="M1215" t="s">
        <v>21</v>
      </c>
      <c r="N1215" t="s">
        <v>22</v>
      </c>
      <c r="O1215" t="s">
        <v>48</v>
      </c>
      <c r="P1215" t="s">
        <v>349</v>
      </c>
      <c r="Q1215" t="s">
        <v>350</v>
      </c>
      <c r="R1215" t="s">
        <v>351</v>
      </c>
      <c r="S1215">
        <f t="shared" si="18"/>
        <v>2016</v>
      </c>
    </row>
    <row r="1216" spans="1:19" x14ac:dyDescent="0.25">
      <c r="A1216">
        <v>345</v>
      </c>
      <c r="B1216">
        <v>345101</v>
      </c>
      <c r="C1216">
        <v>6150</v>
      </c>
      <c r="E1216" t="s">
        <v>69</v>
      </c>
      <c r="F1216" t="s">
        <v>70</v>
      </c>
      <c r="G1216">
        <v>309075</v>
      </c>
      <c r="H1216" s="1">
        <v>42570</v>
      </c>
      <c r="I1216" s="2">
        <v>1191.71</v>
      </c>
      <c r="J1216" s="2"/>
      <c r="K1216" s="2">
        <v>1191.71</v>
      </c>
      <c r="L1216" t="s">
        <v>65</v>
      </c>
      <c r="M1216" t="s">
        <v>21</v>
      </c>
      <c r="N1216" t="s">
        <v>22</v>
      </c>
      <c r="O1216" t="s">
        <v>48</v>
      </c>
      <c r="P1216" t="s">
        <v>349</v>
      </c>
      <c r="Q1216" t="s">
        <v>350</v>
      </c>
      <c r="R1216" t="s">
        <v>351</v>
      </c>
      <c r="S1216">
        <f t="shared" si="18"/>
        <v>2016</v>
      </c>
    </row>
    <row r="1217" spans="1:19" x14ac:dyDescent="0.25">
      <c r="A1217">
        <v>345</v>
      </c>
      <c r="B1217">
        <v>345101</v>
      </c>
      <c r="C1217">
        <v>6150</v>
      </c>
      <c r="E1217" t="s">
        <v>66</v>
      </c>
      <c r="F1217" t="s">
        <v>71</v>
      </c>
      <c r="G1217">
        <v>309133</v>
      </c>
      <c r="H1217" s="1">
        <v>42570</v>
      </c>
      <c r="I1217" s="2"/>
      <c r="J1217" s="2">
        <v>-76.319999999999993</v>
      </c>
      <c r="K1217" s="2">
        <v>-76.319999999999993</v>
      </c>
      <c r="L1217" t="s">
        <v>65</v>
      </c>
      <c r="M1217" t="s">
        <v>21</v>
      </c>
      <c r="N1217" t="s">
        <v>22</v>
      </c>
      <c r="O1217" t="s">
        <v>48</v>
      </c>
      <c r="P1217" t="s">
        <v>349</v>
      </c>
      <c r="Q1217" t="s">
        <v>350</v>
      </c>
      <c r="R1217" t="s">
        <v>351</v>
      </c>
      <c r="S1217">
        <f t="shared" si="18"/>
        <v>2016</v>
      </c>
    </row>
    <row r="1218" spans="1:19" x14ac:dyDescent="0.25">
      <c r="A1218">
        <v>345</v>
      </c>
      <c r="B1218">
        <v>345101</v>
      </c>
      <c r="C1218">
        <v>6150</v>
      </c>
      <c r="E1218" t="s">
        <v>69</v>
      </c>
      <c r="F1218" t="s">
        <v>70</v>
      </c>
      <c r="G1218">
        <v>309075</v>
      </c>
      <c r="H1218" s="1">
        <v>42570</v>
      </c>
      <c r="I1218" s="2">
        <v>1790.15</v>
      </c>
      <c r="J1218" s="2"/>
      <c r="K1218" s="2">
        <v>1790.15</v>
      </c>
      <c r="L1218" t="s">
        <v>65</v>
      </c>
      <c r="M1218" t="s">
        <v>21</v>
      </c>
      <c r="N1218" t="s">
        <v>22</v>
      </c>
      <c r="O1218" t="s">
        <v>48</v>
      </c>
      <c r="P1218" t="s">
        <v>349</v>
      </c>
      <c r="Q1218" t="s">
        <v>350</v>
      </c>
      <c r="R1218" t="s">
        <v>351</v>
      </c>
      <c r="S1218">
        <f t="shared" si="18"/>
        <v>2016</v>
      </c>
    </row>
    <row r="1219" spans="1:19" x14ac:dyDescent="0.25">
      <c r="A1219">
        <v>345</v>
      </c>
      <c r="B1219">
        <v>345101</v>
      </c>
      <c r="C1219">
        <v>6150</v>
      </c>
      <c r="E1219" t="s">
        <v>66</v>
      </c>
      <c r="F1219" t="s">
        <v>71</v>
      </c>
      <c r="G1219">
        <v>309043</v>
      </c>
      <c r="H1219" s="1">
        <v>42566</v>
      </c>
      <c r="I1219" s="2"/>
      <c r="J1219" s="2">
        <v>-136.25</v>
      </c>
      <c r="K1219" s="2">
        <v>-136.25</v>
      </c>
      <c r="L1219" t="s">
        <v>65</v>
      </c>
      <c r="M1219" t="s">
        <v>21</v>
      </c>
      <c r="N1219" t="s">
        <v>22</v>
      </c>
      <c r="O1219" t="s">
        <v>48</v>
      </c>
      <c r="P1219" t="s">
        <v>349</v>
      </c>
      <c r="Q1219" t="s">
        <v>350</v>
      </c>
      <c r="R1219" t="s">
        <v>351</v>
      </c>
      <c r="S1219">
        <f t="shared" ref="S1219:S1282" si="19">YEAR(H1219)</f>
        <v>2016</v>
      </c>
    </row>
    <row r="1220" spans="1:19" x14ac:dyDescent="0.25">
      <c r="A1220">
        <v>345</v>
      </c>
      <c r="B1220">
        <v>345101</v>
      </c>
      <c r="C1220">
        <v>6150</v>
      </c>
      <c r="E1220" t="s">
        <v>69</v>
      </c>
      <c r="F1220" t="s">
        <v>70</v>
      </c>
      <c r="G1220">
        <v>309031</v>
      </c>
      <c r="H1220" s="1">
        <v>42566</v>
      </c>
      <c r="I1220" s="2">
        <v>343.4</v>
      </c>
      <c r="J1220" s="2"/>
      <c r="K1220" s="2">
        <v>343.4</v>
      </c>
      <c r="L1220" t="s">
        <v>65</v>
      </c>
      <c r="M1220" t="s">
        <v>21</v>
      </c>
      <c r="N1220" t="s">
        <v>22</v>
      </c>
      <c r="O1220" t="s">
        <v>48</v>
      </c>
      <c r="P1220" t="s">
        <v>349</v>
      </c>
      <c r="Q1220" t="s">
        <v>350</v>
      </c>
      <c r="R1220" t="s">
        <v>351</v>
      </c>
      <c r="S1220">
        <f t="shared" si="19"/>
        <v>2016</v>
      </c>
    </row>
    <row r="1221" spans="1:19" x14ac:dyDescent="0.25">
      <c r="A1221">
        <v>345</v>
      </c>
      <c r="B1221">
        <v>345101</v>
      </c>
      <c r="C1221">
        <v>6150</v>
      </c>
      <c r="E1221" t="s">
        <v>69</v>
      </c>
      <c r="F1221" t="s">
        <v>70</v>
      </c>
      <c r="G1221">
        <v>309027</v>
      </c>
      <c r="H1221" s="1">
        <v>42556</v>
      </c>
      <c r="I1221" s="2">
        <v>1715.03</v>
      </c>
      <c r="J1221" s="2"/>
      <c r="K1221" s="2">
        <v>1715.03</v>
      </c>
      <c r="L1221" t="s">
        <v>65</v>
      </c>
      <c r="M1221" t="s">
        <v>21</v>
      </c>
      <c r="N1221" t="s">
        <v>22</v>
      </c>
      <c r="O1221" t="s">
        <v>48</v>
      </c>
      <c r="P1221" t="s">
        <v>349</v>
      </c>
      <c r="Q1221" t="s">
        <v>350</v>
      </c>
      <c r="R1221" t="s">
        <v>351</v>
      </c>
      <c r="S1221">
        <f t="shared" si="19"/>
        <v>2016</v>
      </c>
    </row>
    <row r="1222" spans="1:19" x14ac:dyDescent="0.25">
      <c r="A1222">
        <v>345</v>
      </c>
      <c r="B1222">
        <v>345101</v>
      </c>
      <c r="C1222">
        <v>6150</v>
      </c>
      <c r="E1222" t="s">
        <v>69</v>
      </c>
      <c r="F1222" t="s">
        <v>70</v>
      </c>
      <c r="G1222">
        <v>309027</v>
      </c>
      <c r="H1222" s="1">
        <v>42556</v>
      </c>
      <c r="I1222" s="2">
        <v>1124.76</v>
      </c>
      <c r="J1222" s="2"/>
      <c r="K1222" s="2">
        <v>1124.76</v>
      </c>
      <c r="L1222" t="s">
        <v>65</v>
      </c>
      <c r="M1222" t="s">
        <v>21</v>
      </c>
      <c r="N1222" t="s">
        <v>22</v>
      </c>
      <c r="O1222" t="s">
        <v>48</v>
      </c>
      <c r="P1222" t="s">
        <v>349</v>
      </c>
      <c r="Q1222" t="s">
        <v>350</v>
      </c>
      <c r="R1222" t="s">
        <v>351</v>
      </c>
      <c r="S1222">
        <f t="shared" si="19"/>
        <v>2016</v>
      </c>
    </row>
    <row r="1223" spans="1:19" x14ac:dyDescent="0.25">
      <c r="A1223">
        <v>345</v>
      </c>
      <c r="B1223">
        <v>345101</v>
      </c>
      <c r="C1223">
        <v>6150</v>
      </c>
      <c r="E1223" t="s">
        <v>66</v>
      </c>
      <c r="F1223" t="s">
        <v>71</v>
      </c>
      <c r="G1223">
        <v>309033</v>
      </c>
      <c r="H1223" s="1">
        <v>42556</v>
      </c>
      <c r="I1223" s="2"/>
      <c r="J1223" s="2">
        <v>-21.43</v>
      </c>
      <c r="K1223" s="2">
        <v>-21.43</v>
      </c>
      <c r="L1223" t="s">
        <v>65</v>
      </c>
      <c r="M1223" t="s">
        <v>21</v>
      </c>
      <c r="N1223" t="s">
        <v>22</v>
      </c>
      <c r="O1223" t="s">
        <v>48</v>
      </c>
      <c r="P1223" t="s">
        <v>349</v>
      </c>
      <c r="Q1223" t="s">
        <v>350</v>
      </c>
      <c r="R1223" t="s">
        <v>351</v>
      </c>
      <c r="S1223">
        <f t="shared" si="19"/>
        <v>2016</v>
      </c>
    </row>
    <row r="1224" spans="1:19" x14ac:dyDescent="0.25">
      <c r="A1224">
        <v>345</v>
      </c>
      <c r="B1224">
        <v>345101</v>
      </c>
      <c r="C1224">
        <v>6150</v>
      </c>
      <c r="E1224" t="s">
        <v>69</v>
      </c>
      <c r="F1224" t="s">
        <v>70</v>
      </c>
      <c r="G1224">
        <v>309027</v>
      </c>
      <c r="H1224" s="1">
        <v>42556</v>
      </c>
      <c r="I1224" s="2">
        <v>138.65</v>
      </c>
      <c r="J1224" s="2"/>
      <c r="K1224" s="2">
        <v>138.65</v>
      </c>
      <c r="L1224" t="s">
        <v>65</v>
      </c>
      <c r="M1224" t="s">
        <v>21</v>
      </c>
      <c r="N1224" t="s">
        <v>22</v>
      </c>
      <c r="O1224" t="s">
        <v>48</v>
      </c>
      <c r="P1224" t="s">
        <v>349</v>
      </c>
      <c r="Q1224" t="s">
        <v>350</v>
      </c>
      <c r="R1224" t="s">
        <v>351</v>
      </c>
      <c r="S1224">
        <f t="shared" si="19"/>
        <v>2016</v>
      </c>
    </row>
    <row r="1225" spans="1:19" x14ac:dyDescent="0.25">
      <c r="A1225">
        <v>345</v>
      </c>
      <c r="B1225">
        <v>345101</v>
      </c>
      <c r="C1225">
        <v>6150</v>
      </c>
      <c r="E1225" t="s">
        <v>69</v>
      </c>
      <c r="F1225" t="s">
        <v>70</v>
      </c>
      <c r="G1225">
        <v>309027</v>
      </c>
      <c r="H1225" s="1">
        <v>42556</v>
      </c>
      <c r="I1225" s="2">
        <v>150.28</v>
      </c>
      <c r="J1225" s="2"/>
      <c r="K1225" s="2">
        <v>150.28</v>
      </c>
      <c r="L1225" t="s">
        <v>65</v>
      </c>
      <c r="M1225" t="s">
        <v>21</v>
      </c>
      <c r="N1225" t="s">
        <v>22</v>
      </c>
      <c r="O1225" t="s">
        <v>48</v>
      </c>
      <c r="P1225" t="s">
        <v>349</v>
      </c>
      <c r="Q1225" t="s">
        <v>350</v>
      </c>
      <c r="R1225" t="s">
        <v>351</v>
      </c>
      <c r="S1225">
        <f t="shared" si="19"/>
        <v>2016</v>
      </c>
    </row>
    <row r="1226" spans="1:19" x14ac:dyDescent="0.25">
      <c r="A1226">
        <v>345</v>
      </c>
      <c r="B1226">
        <v>345101</v>
      </c>
      <c r="C1226">
        <v>6150</v>
      </c>
      <c r="E1226" t="s">
        <v>78</v>
      </c>
      <c r="F1226" t="s">
        <v>68</v>
      </c>
      <c r="G1226">
        <v>308831</v>
      </c>
      <c r="H1226" s="1">
        <v>42552</v>
      </c>
      <c r="I1226" s="2"/>
      <c r="J1226" s="2">
        <v>-2260</v>
      </c>
      <c r="K1226" s="2">
        <v>-2260</v>
      </c>
      <c r="L1226" t="s">
        <v>65</v>
      </c>
      <c r="M1226" t="s">
        <v>21</v>
      </c>
      <c r="N1226" t="s">
        <v>22</v>
      </c>
      <c r="O1226" t="s">
        <v>48</v>
      </c>
      <c r="P1226" t="s">
        <v>349</v>
      </c>
      <c r="Q1226" t="s">
        <v>350</v>
      </c>
      <c r="R1226" t="s">
        <v>351</v>
      </c>
      <c r="S1226">
        <f t="shared" si="19"/>
        <v>2016</v>
      </c>
    </row>
    <row r="1227" spans="1:19" x14ac:dyDescent="0.25">
      <c r="A1227">
        <v>345</v>
      </c>
      <c r="B1227">
        <v>345101</v>
      </c>
      <c r="C1227">
        <v>6150</v>
      </c>
      <c r="E1227" t="s">
        <v>66</v>
      </c>
      <c r="F1227" t="s">
        <v>64</v>
      </c>
      <c r="G1227">
        <v>308864</v>
      </c>
      <c r="H1227" s="1">
        <v>42551</v>
      </c>
      <c r="I1227" s="2">
        <v>83.16</v>
      </c>
      <c r="J1227" s="2"/>
      <c r="K1227" s="2">
        <v>83.16</v>
      </c>
      <c r="L1227" t="s">
        <v>65</v>
      </c>
      <c r="M1227" t="s">
        <v>21</v>
      </c>
      <c r="N1227" t="s">
        <v>22</v>
      </c>
      <c r="O1227" t="s">
        <v>48</v>
      </c>
      <c r="P1227" t="s">
        <v>349</v>
      </c>
      <c r="Q1227" t="s">
        <v>350</v>
      </c>
      <c r="R1227" t="s">
        <v>351</v>
      </c>
      <c r="S1227">
        <f t="shared" si="19"/>
        <v>2016</v>
      </c>
    </row>
    <row r="1228" spans="1:19" x14ac:dyDescent="0.25">
      <c r="A1228">
        <v>345</v>
      </c>
      <c r="B1228">
        <v>345101</v>
      </c>
      <c r="C1228">
        <v>6150</v>
      </c>
      <c r="E1228" t="s">
        <v>66</v>
      </c>
      <c r="F1228" t="s">
        <v>64</v>
      </c>
      <c r="G1228">
        <v>308864</v>
      </c>
      <c r="H1228" s="1">
        <v>42551</v>
      </c>
      <c r="I1228" s="2">
        <v>41.58</v>
      </c>
      <c r="J1228" s="2"/>
      <c r="K1228" s="2">
        <v>41.58</v>
      </c>
      <c r="L1228" t="s">
        <v>65</v>
      </c>
      <c r="M1228" t="s">
        <v>21</v>
      </c>
      <c r="N1228" t="s">
        <v>22</v>
      </c>
      <c r="O1228" t="s">
        <v>48</v>
      </c>
      <c r="P1228" t="s">
        <v>349</v>
      </c>
      <c r="Q1228" t="s">
        <v>350</v>
      </c>
      <c r="R1228" t="s">
        <v>351</v>
      </c>
      <c r="S1228">
        <f t="shared" si="19"/>
        <v>2016</v>
      </c>
    </row>
    <row r="1229" spans="1:19" x14ac:dyDescent="0.25">
      <c r="A1229">
        <v>345</v>
      </c>
      <c r="B1229">
        <v>345101</v>
      </c>
      <c r="C1229">
        <v>6150</v>
      </c>
      <c r="E1229" t="s">
        <v>66</v>
      </c>
      <c r="F1229" t="s">
        <v>64</v>
      </c>
      <c r="G1229">
        <v>308864</v>
      </c>
      <c r="H1229" s="1">
        <v>42551</v>
      </c>
      <c r="I1229" s="2">
        <v>83.16</v>
      </c>
      <c r="J1229" s="2"/>
      <c r="K1229" s="2">
        <v>83.16</v>
      </c>
      <c r="L1229" t="s">
        <v>65</v>
      </c>
      <c r="M1229" t="s">
        <v>21</v>
      </c>
      <c r="N1229" t="s">
        <v>22</v>
      </c>
      <c r="O1229" t="s">
        <v>48</v>
      </c>
      <c r="P1229" t="s">
        <v>349</v>
      </c>
      <c r="Q1229" t="s">
        <v>350</v>
      </c>
      <c r="R1229" t="s">
        <v>351</v>
      </c>
      <c r="S1229">
        <f t="shared" si="19"/>
        <v>2016</v>
      </c>
    </row>
    <row r="1230" spans="1:19" x14ac:dyDescent="0.25">
      <c r="A1230">
        <v>345</v>
      </c>
      <c r="B1230">
        <v>345101</v>
      </c>
      <c r="C1230">
        <v>6150</v>
      </c>
      <c r="E1230" t="s">
        <v>66</v>
      </c>
      <c r="F1230" t="s">
        <v>64</v>
      </c>
      <c r="G1230">
        <v>308864</v>
      </c>
      <c r="H1230" s="1">
        <v>42551</v>
      </c>
      <c r="I1230" s="2">
        <v>41.58</v>
      </c>
      <c r="J1230" s="2"/>
      <c r="K1230" s="2">
        <v>41.58</v>
      </c>
      <c r="L1230" t="s">
        <v>65</v>
      </c>
      <c r="M1230" t="s">
        <v>21</v>
      </c>
      <c r="N1230" t="s">
        <v>22</v>
      </c>
      <c r="O1230" t="s">
        <v>48</v>
      </c>
      <c r="P1230" t="s">
        <v>349</v>
      </c>
      <c r="Q1230" t="s">
        <v>350</v>
      </c>
      <c r="R1230" t="s">
        <v>351</v>
      </c>
      <c r="S1230">
        <f t="shared" si="19"/>
        <v>2016</v>
      </c>
    </row>
    <row r="1231" spans="1:19" x14ac:dyDescent="0.25">
      <c r="A1231">
        <v>345</v>
      </c>
      <c r="B1231">
        <v>345101</v>
      </c>
      <c r="C1231">
        <v>6150</v>
      </c>
      <c r="E1231" t="s">
        <v>69</v>
      </c>
      <c r="F1231" t="s">
        <v>70</v>
      </c>
      <c r="G1231">
        <v>308816</v>
      </c>
      <c r="H1231" s="1">
        <v>42551</v>
      </c>
      <c r="I1231" s="2">
        <v>342.06</v>
      </c>
      <c r="J1231" s="2"/>
      <c r="K1231" s="2">
        <v>342.06</v>
      </c>
      <c r="L1231" t="s">
        <v>65</v>
      </c>
      <c r="M1231" t="s">
        <v>21</v>
      </c>
      <c r="N1231" t="s">
        <v>22</v>
      </c>
      <c r="O1231" t="s">
        <v>48</v>
      </c>
      <c r="P1231" t="s">
        <v>349</v>
      </c>
      <c r="Q1231" t="s">
        <v>350</v>
      </c>
      <c r="R1231" t="s">
        <v>351</v>
      </c>
      <c r="S1231">
        <f t="shared" si="19"/>
        <v>2016</v>
      </c>
    </row>
    <row r="1232" spans="1:19" x14ac:dyDescent="0.25">
      <c r="A1232">
        <v>345</v>
      </c>
      <c r="B1232">
        <v>345101</v>
      </c>
      <c r="C1232">
        <v>6150</v>
      </c>
      <c r="E1232" t="s">
        <v>78</v>
      </c>
      <c r="F1232" t="s">
        <v>68</v>
      </c>
      <c r="G1232">
        <v>308831</v>
      </c>
      <c r="H1232" s="1">
        <v>42551</v>
      </c>
      <c r="I1232" s="2">
        <v>2260</v>
      </c>
      <c r="J1232" s="2"/>
      <c r="K1232" s="2">
        <v>2260</v>
      </c>
      <c r="L1232" t="s">
        <v>65</v>
      </c>
      <c r="M1232" t="s">
        <v>21</v>
      </c>
      <c r="N1232" t="s">
        <v>22</v>
      </c>
      <c r="O1232" t="s">
        <v>48</v>
      </c>
      <c r="P1232" t="s">
        <v>349</v>
      </c>
      <c r="Q1232" t="s">
        <v>350</v>
      </c>
      <c r="R1232" t="s">
        <v>351</v>
      </c>
      <c r="S1232">
        <f t="shared" si="19"/>
        <v>2016</v>
      </c>
    </row>
    <row r="1233" spans="1:19" x14ac:dyDescent="0.25">
      <c r="A1233">
        <v>345</v>
      </c>
      <c r="B1233">
        <v>345101</v>
      </c>
      <c r="C1233">
        <v>6150</v>
      </c>
      <c r="E1233" t="s">
        <v>85</v>
      </c>
      <c r="F1233" t="s">
        <v>71</v>
      </c>
      <c r="G1233">
        <v>308930</v>
      </c>
      <c r="H1233" s="1">
        <v>42551</v>
      </c>
      <c r="I1233" s="2"/>
      <c r="J1233" s="2">
        <v>-120.39</v>
      </c>
      <c r="K1233" s="2">
        <v>-120.39</v>
      </c>
      <c r="L1233" t="s">
        <v>65</v>
      </c>
      <c r="M1233" t="s">
        <v>21</v>
      </c>
      <c r="N1233" t="s">
        <v>22</v>
      </c>
      <c r="O1233" t="s">
        <v>48</v>
      </c>
      <c r="P1233" t="s">
        <v>349</v>
      </c>
      <c r="Q1233" t="s">
        <v>350</v>
      </c>
      <c r="R1233" t="s">
        <v>351</v>
      </c>
      <c r="S1233">
        <f t="shared" si="19"/>
        <v>2016</v>
      </c>
    </row>
    <row r="1234" spans="1:19" x14ac:dyDescent="0.25">
      <c r="A1234">
        <v>345</v>
      </c>
      <c r="B1234">
        <v>345101</v>
      </c>
      <c r="C1234">
        <v>6150</v>
      </c>
      <c r="E1234" t="s">
        <v>66</v>
      </c>
      <c r="F1234" t="s">
        <v>71</v>
      </c>
      <c r="G1234">
        <v>308865</v>
      </c>
      <c r="H1234" s="1">
        <v>42551</v>
      </c>
      <c r="I1234" s="2"/>
      <c r="J1234" s="2">
        <v>-152.68</v>
      </c>
      <c r="K1234" s="2">
        <v>-152.68</v>
      </c>
      <c r="L1234" t="s">
        <v>65</v>
      </c>
      <c r="M1234" t="s">
        <v>21</v>
      </c>
      <c r="N1234" t="s">
        <v>22</v>
      </c>
      <c r="O1234" t="s">
        <v>48</v>
      </c>
      <c r="P1234" t="s">
        <v>349</v>
      </c>
      <c r="Q1234" t="s">
        <v>350</v>
      </c>
      <c r="R1234" t="s">
        <v>351</v>
      </c>
      <c r="S1234">
        <f t="shared" si="19"/>
        <v>2016</v>
      </c>
    </row>
    <row r="1235" spans="1:19" x14ac:dyDescent="0.25">
      <c r="A1235">
        <v>345</v>
      </c>
      <c r="B1235">
        <v>345101</v>
      </c>
      <c r="C1235">
        <v>6150</v>
      </c>
      <c r="E1235" t="s">
        <v>66</v>
      </c>
      <c r="F1235" t="s">
        <v>64</v>
      </c>
      <c r="G1235">
        <v>308864</v>
      </c>
      <c r="H1235" s="1">
        <v>42551</v>
      </c>
      <c r="I1235" s="2">
        <v>83.16</v>
      </c>
      <c r="J1235" s="2"/>
      <c r="K1235" s="2">
        <v>83.16</v>
      </c>
      <c r="L1235" t="s">
        <v>65</v>
      </c>
      <c r="M1235" t="s">
        <v>21</v>
      </c>
      <c r="N1235" t="s">
        <v>22</v>
      </c>
      <c r="O1235" t="s">
        <v>48</v>
      </c>
      <c r="P1235" t="s">
        <v>349</v>
      </c>
      <c r="Q1235" t="s">
        <v>350</v>
      </c>
      <c r="R1235" t="s">
        <v>351</v>
      </c>
      <c r="S1235">
        <f t="shared" si="19"/>
        <v>2016</v>
      </c>
    </row>
    <row r="1236" spans="1:19" x14ac:dyDescent="0.25">
      <c r="A1236">
        <v>345</v>
      </c>
      <c r="B1236">
        <v>345101</v>
      </c>
      <c r="C1236">
        <v>6150</v>
      </c>
      <c r="E1236" t="s">
        <v>66</v>
      </c>
      <c r="F1236" t="s">
        <v>64</v>
      </c>
      <c r="G1236">
        <v>308864</v>
      </c>
      <c r="H1236" s="1">
        <v>42551</v>
      </c>
      <c r="I1236" s="2">
        <v>41.58</v>
      </c>
      <c r="J1236" s="2"/>
      <c r="K1236" s="2">
        <v>41.58</v>
      </c>
      <c r="L1236" t="s">
        <v>65</v>
      </c>
      <c r="M1236" t="s">
        <v>21</v>
      </c>
      <c r="N1236" t="s">
        <v>22</v>
      </c>
      <c r="O1236" t="s">
        <v>48</v>
      </c>
      <c r="P1236" t="s">
        <v>349</v>
      </c>
      <c r="Q1236" t="s">
        <v>350</v>
      </c>
      <c r="R1236" t="s">
        <v>351</v>
      </c>
      <c r="S1236">
        <f t="shared" si="19"/>
        <v>2016</v>
      </c>
    </row>
    <row r="1237" spans="1:19" x14ac:dyDescent="0.25">
      <c r="A1237">
        <v>345</v>
      </c>
      <c r="B1237">
        <v>345101</v>
      </c>
      <c r="C1237">
        <v>6150</v>
      </c>
      <c r="E1237" t="s">
        <v>66</v>
      </c>
      <c r="F1237" t="s">
        <v>64</v>
      </c>
      <c r="G1237">
        <v>308864</v>
      </c>
      <c r="H1237" s="1">
        <v>42551</v>
      </c>
      <c r="I1237" s="2">
        <v>41.58</v>
      </c>
      <c r="J1237" s="2"/>
      <c r="K1237" s="2">
        <v>41.58</v>
      </c>
      <c r="L1237" t="s">
        <v>65</v>
      </c>
      <c r="M1237" t="s">
        <v>21</v>
      </c>
      <c r="N1237" t="s">
        <v>22</v>
      </c>
      <c r="O1237" t="s">
        <v>48</v>
      </c>
      <c r="P1237" t="s">
        <v>349</v>
      </c>
      <c r="Q1237" t="s">
        <v>350</v>
      </c>
      <c r="R1237" t="s">
        <v>351</v>
      </c>
      <c r="S1237">
        <f t="shared" si="19"/>
        <v>2016</v>
      </c>
    </row>
    <row r="1238" spans="1:19" x14ac:dyDescent="0.25">
      <c r="A1238">
        <v>345</v>
      </c>
      <c r="B1238">
        <v>345101</v>
      </c>
      <c r="C1238">
        <v>6150</v>
      </c>
      <c r="E1238" t="s">
        <v>66</v>
      </c>
      <c r="F1238" t="s">
        <v>71</v>
      </c>
      <c r="G1238">
        <v>308828</v>
      </c>
      <c r="H1238" s="1">
        <v>42542</v>
      </c>
      <c r="I1238" s="2"/>
      <c r="J1238" s="2">
        <v>-55.49</v>
      </c>
      <c r="K1238" s="2">
        <v>-55.49</v>
      </c>
      <c r="L1238" t="s">
        <v>65</v>
      </c>
      <c r="M1238" t="s">
        <v>21</v>
      </c>
      <c r="N1238" t="s">
        <v>22</v>
      </c>
      <c r="O1238" t="s">
        <v>48</v>
      </c>
      <c r="P1238" t="s">
        <v>349</v>
      </c>
      <c r="Q1238" t="s">
        <v>350</v>
      </c>
      <c r="R1238" t="s">
        <v>351</v>
      </c>
      <c r="S1238">
        <f t="shared" si="19"/>
        <v>2016</v>
      </c>
    </row>
    <row r="1239" spans="1:19" x14ac:dyDescent="0.25">
      <c r="A1239">
        <v>345</v>
      </c>
      <c r="B1239">
        <v>345101</v>
      </c>
      <c r="C1239">
        <v>6150</v>
      </c>
      <c r="E1239" t="s">
        <v>69</v>
      </c>
      <c r="F1239" t="s">
        <v>70</v>
      </c>
      <c r="G1239">
        <v>308815</v>
      </c>
      <c r="H1239" s="1">
        <v>42542</v>
      </c>
      <c r="I1239" s="2">
        <v>128.68</v>
      </c>
      <c r="J1239" s="2"/>
      <c r="K1239" s="2">
        <v>128.68</v>
      </c>
      <c r="L1239" t="s">
        <v>65</v>
      </c>
      <c r="M1239" t="s">
        <v>21</v>
      </c>
      <c r="N1239" t="s">
        <v>22</v>
      </c>
      <c r="O1239" t="s">
        <v>48</v>
      </c>
      <c r="P1239" t="s">
        <v>349</v>
      </c>
      <c r="Q1239" t="s">
        <v>350</v>
      </c>
      <c r="R1239" t="s">
        <v>351</v>
      </c>
      <c r="S1239">
        <f t="shared" si="19"/>
        <v>2016</v>
      </c>
    </row>
    <row r="1240" spans="1:19" x14ac:dyDescent="0.25">
      <c r="A1240">
        <v>345</v>
      </c>
      <c r="B1240">
        <v>345101</v>
      </c>
      <c r="C1240">
        <v>6150</v>
      </c>
      <c r="E1240" t="s">
        <v>69</v>
      </c>
      <c r="F1240" t="s">
        <v>70</v>
      </c>
      <c r="G1240">
        <v>308815</v>
      </c>
      <c r="H1240" s="1">
        <v>42542</v>
      </c>
      <c r="I1240" s="2">
        <v>1322.27</v>
      </c>
      <c r="J1240" s="2"/>
      <c r="K1240" s="2">
        <v>1322.27</v>
      </c>
      <c r="L1240" t="s">
        <v>65</v>
      </c>
      <c r="M1240" t="s">
        <v>21</v>
      </c>
      <c r="N1240" t="s">
        <v>22</v>
      </c>
      <c r="O1240" t="s">
        <v>48</v>
      </c>
      <c r="P1240" t="s">
        <v>349</v>
      </c>
      <c r="Q1240" t="s">
        <v>350</v>
      </c>
      <c r="R1240" t="s">
        <v>351</v>
      </c>
      <c r="S1240">
        <f t="shared" si="19"/>
        <v>2016</v>
      </c>
    </row>
    <row r="1241" spans="1:19" x14ac:dyDescent="0.25">
      <c r="A1241">
        <v>345</v>
      </c>
      <c r="B1241">
        <v>345101</v>
      </c>
      <c r="C1241">
        <v>6150</v>
      </c>
      <c r="E1241" t="s">
        <v>69</v>
      </c>
      <c r="F1241" t="s">
        <v>70</v>
      </c>
      <c r="G1241">
        <v>308815</v>
      </c>
      <c r="H1241" s="1">
        <v>42542</v>
      </c>
      <c r="I1241" s="2">
        <v>126.72</v>
      </c>
      <c r="J1241" s="2"/>
      <c r="K1241" s="2">
        <v>126.72</v>
      </c>
      <c r="L1241" t="s">
        <v>65</v>
      </c>
      <c r="M1241" t="s">
        <v>21</v>
      </c>
      <c r="N1241" t="s">
        <v>22</v>
      </c>
      <c r="O1241" t="s">
        <v>48</v>
      </c>
      <c r="P1241" t="s">
        <v>349</v>
      </c>
      <c r="Q1241" t="s">
        <v>350</v>
      </c>
      <c r="R1241" t="s">
        <v>351</v>
      </c>
      <c r="S1241">
        <f t="shared" si="19"/>
        <v>2016</v>
      </c>
    </row>
    <row r="1242" spans="1:19" x14ac:dyDescent="0.25">
      <c r="A1242">
        <v>345</v>
      </c>
      <c r="B1242">
        <v>345101</v>
      </c>
      <c r="C1242">
        <v>6150</v>
      </c>
      <c r="E1242" t="s">
        <v>69</v>
      </c>
      <c r="F1242" t="s">
        <v>70</v>
      </c>
      <c r="G1242">
        <v>308815</v>
      </c>
      <c r="H1242" s="1">
        <v>42542</v>
      </c>
      <c r="I1242" s="2">
        <v>1782.48</v>
      </c>
      <c r="J1242" s="2"/>
      <c r="K1242" s="2">
        <v>1782.48</v>
      </c>
      <c r="L1242" t="s">
        <v>65</v>
      </c>
      <c r="M1242" t="s">
        <v>21</v>
      </c>
      <c r="N1242" t="s">
        <v>22</v>
      </c>
      <c r="O1242" t="s">
        <v>48</v>
      </c>
      <c r="P1242" t="s">
        <v>349</v>
      </c>
      <c r="Q1242" t="s">
        <v>350</v>
      </c>
      <c r="R1242" t="s">
        <v>351</v>
      </c>
      <c r="S1242">
        <f t="shared" si="19"/>
        <v>2016</v>
      </c>
    </row>
    <row r="1243" spans="1:19" x14ac:dyDescent="0.25">
      <c r="A1243">
        <v>345</v>
      </c>
      <c r="B1243">
        <v>345101</v>
      </c>
      <c r="C1243">
        <v>6150</v>
      </c>
      <c r="E1243" t="s">
        <v>66</v>
      </c>
      <c r="F1243" t="s">
        <v>64</v>
      </c>
      <c r="G1243">
        <v>308781</v>
      </c>
      <c r="H1243" s="1">
        <v>42536</v>
      </c>
      <c r="I1243" s="2">
        <v>83.16</v>
      </c>
      <c r="J1243" s="2"/>
      <c r="K1243" s="2">
        <v>83.16</v>
      </c>
      <c r="L1243" t="s">
        <v>65</v>
      </c>
      <c r="M1243" t="s">
        <v>21</v>
      </c>
      <c r="N1243" t="s">
        <v>22</v>
      </c>
      <c r="O1243" t="s">
        <v>48</v>
      </c>
      <c r="P1243" t="s">
        <v>349</v>
      </c>
      <c r="Q1243" t="s">
        <v>350</v>
      </c>
      <c r="R1243" t="s">
        <v>351</v>
      </c>
      <c r="S1243">
        <f t="shared" si="19"/>
        <v>2016</v>
      </c>
    </row>
    <row r="1244" spans="1:19" x14ac:dyDescent="0.25">
      <c r="A1244">
        <v>345</v>
      </c>
      <c r="B1244">
        <v>345101</v>
      </c>
      <c r="C1244">
        <v>6150</v>
      </c>
      <c r="E1244" t="s">
        <v>66</v>
      </c>
      <c r="F1244" t="s">
        <v>64</v>
      </c>
      <c r="G1244">
        <v>308781</v>
      </c>
      <c r="H1244" s="1">
        <v>42536</v>
      </c>
      <c r="I1244" s="2">
        <v>83.16</v>
      </c>
      <c r="J1244" s="2"/>
      <c r="K1244" s="2">
        <v>83.16</v>
      </c>
      <c r="L1244" t="s">
        <v>65</v>
      </c>
      <c r="M1244" t="s">
        <v>21</v>
      </c>
      <c r="N1244" t="s">
        <v>22</v>
      </c>
      <c r="O1244" t="s">
        <v>48</v>
      </c>
      <c r="P1244" t="s">
        <v>349</v>
      </c>
      <c r="Q1244" t="s">
        <v>350</v>
      </c>
      <c r="R1244" t="s">
        <v>351</v>
      </c>
      <c r="S1244">
        <f t="shared" si="19"/>
        <v>2016</v>
      </c>
    </row>
    <row r="1245" spans="1:19" x14ac:dyDescent="0.25">
      <c r="A1245">
        <v>345</v>
      </c>
      <c r="B1245">
        <v>345101</v>
      </c>
      <c r="C1245">
        <v>6150</v>
      </c>
      <c r="E1245" t="s">
        <v>66</v>
      </c>
      <c r="F1245" t="s">
        <v>64</v>
      </c>
      <c r="G1245">
        <v>308781</v>
      </c>
      <c r="H1245" s="1">
        <v>42536</v>
      </c>
      <c r="I1245" s="2">
        <v>83.16</v>
      </c>
      <c r="J1245" s="2"/>
      <c r="K1245" s="2">
        <v>83.16</v>
      </c>
      <c r="L1245" t="s">
        <v>65</v>
      </c>
      <c r="M1245" t="s">
        <v>21</v>
      </c>
      <c r="N1245" t="s">
        <v>22</v>
      </c>
      <c r="O1245" t="s">
        <v>48</v>
      </c>
      <c r="P1245" t="s">
        <v>349</v>
      </c>
      <c r="Q1245" t="s">
        <v>350</v>
      </c>
      <c r="R1245" t="s">
        <v>351</v>
      </c>
      <c r="S1245">
        <f t="shared" si="19"/>
        <v>2016</v>
      </c>
    </row>
    <row r="1246" spans="1:19" x14ac:dyDescent="0.25">
      <c r="A1246">
        <v>345</v>
      </c>
      <c r="B1246">
        <v>345101</v>
      </c>
      <c r="C1246">
        <v>6150</v>
      </c>
      <c r="E1246" t="s">
        <v>66</v>
      </c>
      <c r="F1246" t="s">
        <v>64</v>
      </c>
      <c r="G1246">
        <v>308781</v>
      </c>
      <c r="H1246" s="1">
        <v>42536</v>
      </c>
      <c r="I1246" s="2">
        <v>83.16</v>
      </c>
      <c r="J1246" s="2"/>
      <c r="K1246" s="2">
        <v>83.16</v>
      </c>
      <c r="L1246" t="s">
        <v>65</v>
      </c>
      <c r="M1246" t="s">
        <v>21</v>
      </c>
      <c r="N1246" t="s">
        <v>22</v>
      </c>
      <c r="O1246" t="s">
        <v>48</v>
      </c>
      <c r="P1246" t="s">
        <v>349</v>
      </c>
      <c r="Q1246" t="s">
        <v>350</v>
      </c>
      <c r="R1246" t="s">
        <v>351</v>
      </c>
      <c r="S1246">
        <f t="shared" si="19"/>
        <v>2016</v>
      </c>
    </row>
    <row r="1247" spans="1:19" x14ac:dyDescent="0.25">
      <c r="A1247">
        <v>345</v>
      </c>
      <c r="B1247">
        <v>345101</v>
      </c>
      <c r="C1247">
        <v>6150</v>
      </c>
      <c r="E1247" t="s">
        <v>66</v>
      </c>
      <c r="F1247" t="s">
        <v>64</v>
      </c>
      <c r="G1247">
        <v>308781</v>
      </c>
      <c r="H1247" s="1">
        <v>42536</v>
      </c>
      <c r="I1247" s="2">
        <v>83.16</v>
      </c>
      <c r="J1247" s="2"/>
      <c r="K1247" s="2">
        <v>83.16</v>
      </c>
      <c r="L1247" t="s">
        <v>65</v>
      </c>
      <c r="M1247" t="s">
        <v>21</v>
      </c>
      <c r="N1247" t="s">
        <v>22</v>
      </c>
      <c r="O1247" t="s">
        <v>48</v>
      </c>
      <c r="P1247" t="s">
        <v>349</v>
      </c>
      <c r="Q1247" t="s">
        <v>350</v>
      </c>
      <c r="R1247" t="s">
        <v>351</v>
      </c>
      <c r="S1247">
        <f t="shared" si="19"/>
        <v>2016</v>
      </c>
    </row>
    <row r="1248" spans="1:19" x14ac:dyDescent="0.25">
      <c r="A1248">
        <v>345</v>
      </c>
      <c r="B1248">
        <v>345101</v>
      </c>
      <c r="C1248">
        <v>6150</v>
      </c>
      <c r="E1248" t="s">
        <v>66</v>
      </c>
      <c r="F1248" t="s">
        <v>64</v>
      </c>
      <c r="G1248">
        <v>308781</v>
      </c>
      <c r="H1248" s="1">
        <v>42536</v>
      </c>
      <c r="I1248" s="2">
        <v>83.16</v>
      </c>
      <c r="J1248" s="2"/>
      <c r="K1248" s="2">
        <v>83.16</v>
      </c>
      <c r="L1248" t="s">
        <v>65</v>
      </c>
      <c r="M1248" t="s">
        <v>21</v>
      </c>
      <c r="N1248" t="s">
        <v>22</v>
      </c>
      <c r="O1248" t="s">
        <v>48</v>
      </c>
      <c r="P1248" t="s">
        <v>349</v>
      </c>
      <c r="Q1248" t="s">
        <v>350</v>
      </c>
      <c r="R1248" t="s">
        <v>351</v>
      </c>
      <c r="S1248">
        <f t="shared" si="19"/>
        <v>2016</v>
      </c>
    </row>
    <row r="1249" spans="1:19" x14ac:dyDescent="0.25">
      <c r="A1249">
        <v>345</v>
      </c>
      <c r="B1249">
        <v>345101</v>
      </c>
      <c r="C1249">
        <v>6150</v>
      </c>
      <c r="E1249" t="s">
        <v>69</v>
      </c>
      <c r="F1249" t="s">
        <v>70</v>
      </c>
      <c r="G1249">
        <v>308783</v>
      </c>
      <c r="H1249" s="1">
        <v>42536</v>
      </c>
      <c r="I1249" s="2">
        <v>342.06</v>
      </c>
      <c r="J1249" s="2"/>
      <c r="K1249" s="2">
        <v>342.06</v>
      </c>
      <c r="L1249" t="s">
        <v>65</v>
      </c>
      <c r="M1249" t="s">
        <v>21</v>
      </c>
      <c r="N1249" t="s">
        <v>22</v>
      </c>
      <c r="O1249" t="s">
        <v>48</v>
      </c>
      <c r="P1249" t="s">
        <v>349</v>
      </c>
      <c r="Q1249" t="s">
        <v>350</v>
      </c>
      <c r="R1249" t="s">
        <v>351</v>
      </c>
      <c r="S1249">
        <f t="shared" si="19"/>
        <v>2016</v>
      </c>
    </row>
    <row r="1250" spans="1:19" x14ac:dyDescent="0.25">
      <c r="A1250">
        <v>345</v>
      </c>
      <c r="B1250">
        <v>345101</v>
      </c>
      <c r="C1250">
        <v>6150</v>
      </c>
      <c r="E1250" t="s">
        <v>66</v>
      </c>
      <c r="F1250" t="s">
        <v>64</v>
      </c>
      <c r="G1250">
        <v>308781</v>
      </c>
      <c r="H1250" s="1">
        <v>42536</v>
      </c>
      <c r="I1250" s="2">
        <v>166.32</v>
      </c>
      <c r="J1250" s="2"/>
      <c r="K1250" s="2">
        <v>166.32</v>
      </c>
      <c r="L1250" t="s">
        <v>65</v>
      </c>
      <c r="M1250" t="s">
        <v>21</v>
      </c>
      <c r="N1250" t="s">
        <v>22</v>
      </c>
      <c r="O1250" t="s">
        <v>48</v>
      </c>
      <c r="P1250" t="s">
        <v>349</v>
      </c>
      <c r="Q1250" t="s">
        <v>350</v>
      </c>
      <c r="R1250" t="s">
        <v>351</v>
      </c>
      <c r="S1250">
        <f t="shared" si="19"/>
        <v>2016</v>
      </c>
    </row>
    <row r="1251" spans="1:19" x14ac:dyDescent="0.25">
      <c r="A1251">
        <v>345</v>
      </c>
      <c r="B1251">
        <v>345101</v>
      </c>
      <c r="C1251">
        <v>6150</v>
      </c>
      <c r="E1251" t="s">
        <v>66</v>
      </c>
      <c r="F1251" t="s">
        <v>71</v>
      </c>
      <c r="G1251">
        <v>308782</v>
      </c>
      <c r="H1251" s="1">
        <v>42536</v>
      </c>
      <c r="I1251" s="2"/>
      <c r="J1251" s="2">
        <v>-152.68</v>
      </c>
      <c r="K1251" s="2">
        <v>-152.68</v>
      </c>
      <c r="L1251" t="s">
        <v>65</v>
      </c>
      <c r="M1251" t="s">
        <v>21</v>
      </c>
      <c r="N1251" t="s">
        <v>22</v>
      </c>
      <c r="O1251" t="s">
        <v>48</v>
      </c>
      <c r="P1251" t="s">
        <v>349</v>
      </c>
      <c r="Q1251" t="s">
        <v>350</v>
      </c>
      <c r="R1251" t="s">
        <v>351</v>
      </c>
      <c r="S1251">
        <f t="shared" si="19"/>
        <v>2016</v>
      </c>
    </row>
    <row r="1252" spans="1:19" x14ac:dyDescent="0.25">
      <c r="A1252">
        <v>345</v>
      </c>
      <c r="B1252">
        <v>345101</v>
      </c>
      <c r="C1252">
        <v>6150</v>
      </c>
      <c r="E1252" t="s">
        <v>66</v>
      </c>
      <c r="F1252" t="s">
        <v>64</v>
      </c>
      <c r="G1252">
        <v>308781</v>
      </c>
      <c r="H1252" s="1">
        <v>42536</v>
      </c>
      <c r="I1252" s="2">
        <v>83.16</v>
      </c>
      <c r="J1252" s="2"/>
      <c r="K1252" s="2">
        <v>83.16</v>
      </c>
      <c r="L1252" t="s">
        <v>65</v>
      </c>
      <c r="M1252" t="s">
        <v>21</v>
      </c>
      <c r="N1252" t="s">
        <v>22</v>
      </c>
      <c r="O1252" t="s">
        <v>48</v>
      </c>
      <c r="P1252" t="s">
        <v>349</v>
      </c>
      <c r="Q1252" t="s">
        <v>350</v>
      </c>
      <c r="R1252" t="s">
        <v>351</v>
      </c>
      <c r="S1252">
        <f t="shared" si="19"/>
        <v>2016</v>
      </c>
    </row>
    <row r="1253" spans="1:19" x14ac:dyDescent="0.25">
      <c r="A1253">
        <v>345</v>
      </c>
      <c r="B1253">
        <v>345101</v>
      </c>
      <c r="C1253">
        <v>6150</v>
      </c>
      <c r="E1253" t="s">
        <v>66</v>
      </c>
      <c r="F1253" t="s">
        <v>64</v>
      </c>
      <c r="G1253">
        <v>308781</v>
      </c>
      <c r="H1253" s="1">
        <v>42536</v>
      </c>
      <c r="I1253" s="2">
        <v>83.16</v>
      </c>
      <c r="J1253" s="2"/>
      <c r="K1253" s="2">
        <v>83.16</v>
      </c>
      <c r="L1253" t="s">
        <v>65</v>
      </c>
      <c r="M1253" t="s">
        <v>21</v>
      </c>
      <c r="N1253" t="s">
        <v>22</v>
      </c>
      <c r="O1253" t="s">
        <v>48</v>
      </c>
      <c r="P1253" t="s">
        <v>349</v>
      </c>
      <c r="Q1253" t="s">
        <v>350</v>
      </c>
      <c r="R1253" t="s">
        <v>351</v>
      </c>
      <c r="S1253">
        <f t="shared" si="19"/>
        <v>2016</v>
      </c>
    </row>
    <row r="1254" spans="1:19" x14ac:dyDescent="0.25">
      <c r="A1254">
        <v>345</v>
      </c>
      <c r="B1254">
        <v>345101</v>
      </c>
      <c r="C1254">
        <v>6150</v>
      </c>
      <c r="E1254" t="s">
        <v>66</v>
      </c>
      <c r="F1254" t="s">
        <v>71</v>
      </c>
      <c r="G1254">
        <v>308780</v>
      </c>
      <c r="H1254" s="1">
        <v>42528</v>
      </c>
      <c r="I1254" s="2"/>
      <c r="J1254" s="2">
        <v>-38.159999999999997</v>
      </c>
      <c r="K1254" s="2">
        <v>-38.159999999999997</v>
      </c>
      <c r="L1254" t="s">
        <v>65</v>
      </c>
      <c r="M1254" t="s">
        <v>21</v>
      </c>
      <c r="N1254" t="s">
        <v>22</v>
      </c>
      <c r="O1254" t="s">
        <v>48</v>
      </c>
      <c r="P1254" t="s">
        <v>349</v>
      </c>
      <c r="Q1254" t="s">
        <v>350</v>
      </c>
      <c r="R1254" t="s">
        <v>351</v>
      </c>
      <c r="S1254">
        <f t="shared" si="19"/>
        <v>2016</v>
      </c>
    </row>
    <row r="1255" spans="1:19" x14ac:dyDescent="0.25">
      <c r="A1255">
        <v>345</v>
      </c>
      <c r="B1255">
        <v>345101</v>
      </c>
      <c r="C1255">
        <v>6150</v>
      </c>
      <c r="E1255" t="s">
        <v>66</v>
      </c>
      <c r="F1255" t="s">
        <v>71</v>
      </c>
      <c r="G1255">
        <v>308780</v>
      </c>
      <c r="H1255" s="1">
        <v>42528</v>
      </c>
      <c r="I1255" s="2"/>
      <c r="J1255" s="2">
        <v>-76.319999999999993</v>
      </c>
      <c r="K1255" s="2">
        <v>-76.319999999999993</v>
      </c>
      <c r="L1255" t="s">
        <v>65</v>
      </c>
      <c r="M1255" t="s">
        <v>21</v>
      </c>
      <c r="N1255" t="s">
        <v>22</v>
      </c>
      <c r="O1255" t="s">
        <v>48</v>
      </c>
      <c r="P1255" t="s">
        <v>349</v>
      </c>
      <c r="Q1255" t="s">
        <v>350</v>
      </c>
      <c r="R1255" t="s">
        <v>351</v>
      </c>
      <c r="S1255">
        <f t="shared" si="19"/>
        <v>2016</v>
      </c>
    </row>
    <row r="1256" spans="1:19" x14ac:dyDescent="0.25">
      <c r="A1256">
        <v>345</v>
      </c>
      <c r="B1256">
        <v>345101</v>
      </c>
      <c r="C1256">
        <v>6150</v>
      </c>
      <c r="E1256" t="s">
        <v>66</v>
      </c>
      <c r="F1256" t="s">
        <v>64</v>
      </c>
      <c r="G1256">
        <v>308779</v>
      </c>
      <c r="H1256" s="1">
        <v>42528</v>
      </c>
      <c r="I1256" s="2">
        <v>76.319999999999993</v>
      </c>
      <c r="J1256" s="2"/>
      <c r="K1256" s="2">
        <v>76.319999999999993</v>
      </c>
      <c r="L1256" t="s">
        <v>65</v>
      </c>
      <c r="M1256" t="s">
        <v>21</v>
      </c>
      <c r="N1256" t="s">
        <v>22</v>
      </c>
      <c r="O1256" t="s">
        <v>48</v>
      </c>
      <c r="P1256" t="s">
        <v>349</v>
      </c>
      <c r="Q1256" t="s">
        <v>350</v>
      </c>
      <c r="R1256" t="s">
        <v>351</v>
      </c>
      <c r="S1256">
        <f t="shared" si="19"/>
        <v>2016</v>
      </c>
    </row>
    <row r="1257" spans="1:19" x14ac:dyDescent="0.25">
      <c r="A1257">
        <v>345</v>
      </c>
      <c r="B1257">
        <v>345101</v>
      </c>
      <c r="C1257">
        <v>6150</v>
      </c>
      <c r="E1257" t="s">
        <v>66</v>
      </c>
      <c r="F1257" t="s">
        <v>64</v>
      </c>
      <c r="G1257">
        <v>308779</v>
      </c>
      <c r="H1257" s="1">
        <v>42528</v>
      </c>
      <c r="I1257" s="2">
        <v>38.159999999999997</v>
      </c>
      <c r="J1257" s="2"/>
      <c r="K1257" s="2">
        <v>38.159999999999997</v>
      </c>
      <c r="L1257" t="s">
        <v>65</v>
      </c>
      <c r="M1257" t="s">
        <v>21</v>
      </c>
      <c r="N1257" t="s">
        <v>22</v>
      </c>
      <c r="O1257" t="s">
        <v>48</v>
      </c>
      <c r="P1257" t="s">
        <v>349</v>
      </c>
      <c r="Q1257" t="s">
        <v>350</v>
      </c>
      <c r="R1257" t="s">
        <v>351</v>
      </c>
      <c r="S1257">
        <f t="shared" si="19"/>
        <v>2016</v>
      </c>
    </row>
    <row r="1258" spans="1:19" x14ac:dyDescent="0.25">
      <c r="A1258">
        <v>345</v>
      </c>
      <c r="B1258">
        <v>345101</v>
      </c>
      <c r="C1258">
        <v>6150</v>
      </c>
      <c r="E1258" t="s">
        <v>69</v>
      </c>
      <c r="F1258" t="s">
        <v>70</v>
      </c>
      <c r="G1258">
        <v>308784</v>
      </c>
      <c r="H1258" s="1">
        <v>42528</v>
      </c>
      <c r="I1258" s="2">
        <v>1332.31</v>
      </c>
      <c r="J1258" s="2"/>
      <c r="K1258" s="2">
        <v>1332.31</v>
      </c>
      <c r="L1258" t="s">
        <v>65</v>
      </c>
      <c r="M1258" t="s">
        <v>21</v>
      </c>
      <c r="N1258" t="s">
        <v>22</v>
      </c>
      <c r="O1258" t="s">
        <v>48</v>
      </c>
      <c r="P1258" t="s">
        <v>349</v>
      </c>
      <c r="Q1258" t="s">
        <v>350</v>
      </c>
      <c r="R1258" t="s">
        <v>351</v>
      </c>
      <c r="S1258">
        <f t="shared" si="19"/>
        <v>2016</v>
      </c>
    </row>
    <row r="1259" spans="1:19" x14ac:dyDescent="0.25">
      <c r="A1259">
        <v>345</v>
      </c>
      <c r="B1259">
        <v>345101</v>
      </c>
      <c r="C1259">
        <v>6150</v>
      </c>
      <c r="E1259" t="s">
        <v>69</v>
      </c>
      <c r="F1259" t="s">
        <v>70</v>
      </c>
      <c r="G1259">
        <v>308784</v>
      </c>
      <c r="H1259" s="1">
        <v>42528</v>
      </c>
      <c r="I1259" s="2">
        <v>1599.41</v>
      </c>
      <c r="J1259" s="2"/>
      <c r="K1259" s="2">
        <v>1599.41</v>
      </c>
      <c r="L1259" t="s">
        <v>65</v>
      </c>
      <c r="M1259" t="s">
        <v>21</v>
      </c>
      <c r="N1259" t="s">
        <v>22</v>
      </c>
      <c r="O1259" t="s">
        <v>48</v>
      </c>
      <c r="P1259" t="s">
        <v>349</v>
      </c>
      <c r="Q1259" t="s">
        <v>350</v>
      </c>
      <c r="R1259" t="s">
        <v>351</v>
      </c>
      <c r="S1259">
        <f t="shared" si="19"/>
        <v>2016</v>
      </c>
    </row>
    <row r="1260" spans="1:19" x14ac:dyDescent="0.25">
      <c r="A1260">
        <v>345</v>
      </c>
      <c r="B1260">
        <v>345101</v>
      </c>
      <c r="C1260">
        <v>6150</v>
      </c>
      <c r="E1260" t="s">
        <v>69</v>
      </c>
      <c r="F1260" t="s">
        <v>70</v>
      </c>
      <c r="G1260">
        <v>308784</v>
      </c>
      <c r="H1260" s="1">
        <v>42528</v>
      </c>
      <c r="I1260" s="2">
        <v>145.72999999999999</v>
      </c>
      <c r="J1260" s="2"/>
      <c r="K1260" s="2">
        <v>145.72999999999999</v>
      </c>
      <c r="L1260" t="s">
        <v>65</v>
      </c>
      <c r="M1260" t="s">
        <v>21</v>
      </c>
      <c r="N1260" t="s">
        <v>22</v>
      </c>
      <c r="O1260" t="s">
        <v>48</v>
      </c>
      <c r="P1260" t="s">
        <v>349</v>
      </c>
      <c r="Q1260" t="s">
        <v>350</v>
      </c>
      <c r="R1260" t="s">
        <v>351</v>
      </c>
      <c r="S1260">
        <f t="shared" si="19"/>
        <v>2016</v>
      </c>
    </row>
    <row r="1261" spans="1:19" x14ac:dyDescent="0.25">
      <c r="A1261">
        <v>345</v>
      </c>
      <c r="B1261">
        <v>345101</v>
      </c>
      <c r="C1261">
        <v>6150</v>
      </c>
      <c r="E1261" t="s">
        <v>69</v>
      </c>
      <c r="F1261" t="s">
        <v>70</v>
      </c>
      <c r="G1261">
        <v>308784</v>
      </c>
      <c r="H1261" s="1">
        <v>42528</v>
      </c>
      <c r="I1261" s="2">
        <v>118.48</v>
      </c>
      <c r="J1261" s="2"/>
      <c r="K1261" s="2">
        <v>118.48</v>
      </c>
      <c r="L1261" t="s">
        <v>65</v>
      </c>
      <c r="M1261" t="s">
        <v>21</v>
      </c>
      <c r="N1261" t="s">
        <v>22</v>
      </c>
      <c r="O1261" t="s">
        <v>48</v>
      </c>
      <c r="P1261" t="s">
        <v>349</v>
      </c>
      <c r="Q1261" t="s">
        <v>350</v>
      </c>
      <c r="R1261" t="s">
        <v>351</v>
      </c>
      <c r="S1261">
        <f t="shared" si="19"/>
        <v>2016</v>
      </c>
    </row>
    <row r="1262" spans="1:19" x14ac:dyDescent="0.25">
      <c r="A1262">
        <v>345</v>
      </c>
      <c r="B1262">
        <v>345101</v>
      </c>
      <c r="C1262">
        <v>6150</v>
      </c>
      <c r="E1262" t="s">
        <v>79</v>
      </c>
      <c r="F1262" t="s">
        <v>68</v>
      </c>
      <c r="G1262">
        <v>308482</v>
      </c>
      <c r="H1262" s="1">
        <v>42522</v>
      </c>
      <c r="I1262" s="2"/>
      <c r="J1262" s="2">
        <v>-1614</v>
      </c>
      <c r="K1262" s="2">
        <v>-1614</v>
      </c>
      <c r="L1262" t="s">
        <v>65</v>
      </c>
      <c r="M1262" t="s">
        <v>21</v>
      </c>
      <c r="N1262" t="s">
        <v>22</v>
      </c>
      <c r="O1262" t="s">
        <v>48</v>
      </c>
      <c r="P1262" t="s">
        <v>349</v>
      </c>
      <c r="Q1262" t="s">
        <v>350</v>
      </c>
      <c r="R1262" t="s">
        <v>351</v>
      </c>
      <c r="S1262">
        <f t="shared" si="19"/>
        <v>2016</v>
      </c>
    </row>
    <row r="1263" spans="1:19" x14ac:dyDescent="0.25">
      <c r="A1263">
        <v>345</v>
      </c>
      <c r="B1263">
        <v>345101</v>
      </c>
      <c r="C1263">
        <v>6150</v>
      </c>
      <c r="E1263" t="s">
        <v>66</v>
      </c>
      <c r="F1263" t="s">
        <v>64</v>
      </c>
      <c r="G1263">
        <v>308598</v>
      </c>
      <c r="H1263" s="1">
        <v>42521</v>
      </c>
      <c r="I1263" s="2">
        <v>166.32</v>
      </c>
      <c r="J1263" s="2"/>
      <c r="K1263" s="2">
        <v>166.32</v>
      </c>
      <c r="L1263" t="s">
        <v>65</v>
      </c>
      <c r="M1263" t="s">
        <v>21</v>
      </c>
      <c r="N1263" t="s">
        <v>22</v>
      </c>
      <c r="O1263" t="s">
        <v>48</v>
      </c>
      <c r="P1263" t="s">
        <v>349</v>
      </c>
      <c r="Q1263" t="s">
        <v>350</v>
      </c>
      <c r="R1263" t="s">
        <v>351</v>
      </c>
      <c r="S1263">
        <f t="shared" si="19"/>
        <v>2016</v>
      </c>
    </row>
    <row r="1264" spans="1:19" x14ac:dyDescent="0.25">
      <c r="A1264">
        <v>345</v>
      </c>
      <c r="B1264">
        <v>345101</v>
      </c>
      <c r="C1264">
        <v>6150</v>
      </c>
      <c r="E1264" t="s">
        <v>66</v>
      </c>
      <c r="F1264" t="s">
        <v>64</v>
      </c>
      <c r="G1264">
        <v>308598</v>
      </c>
      <c r="H1264" s="1">
        <v>42521</v>
      </c>
      <c r="I1264" s="2">
        <v>83.16</v>
      </c>
      <c r="J1264" s="2"/>
      <c r="K1264" s="2">
        <v>83.16</v>
      </c>
      <c r="L1264" t="s">
        <v>65</v>
      </c>
      <c r="M1264" t="s">
        <v>21</v>
      </c>
      <c r="N1264" t="s">
        <v>22</v>
      </c>
      <c r="O1264" t="s">
        <v>48</v>
      </c>
      <c r="P1264" t="s">
        <v>349</v>
      </c>
      <c r="Q1264" t="s">
        <v>350</v>
      </c>
      <c r="R1264" t="s">
        <v>351</v>
      </c>
      <c r="S1264">
        <f t="shared" si="19"/>
        <v>2016</v>
      </c>
    </row>
    <row r="1265" spans="1:19" x14ac:dyDescent="0.25">
      <c r="A1265">
        <v>345</v>
      </c>
      <c r="B1265">
        <v>345101</v>
      </c>
      <c r="C1265">
        <v>6150</v>
      </c>
      <c r="E1265" t="s">
        <v>79</v>
      </c>
      <c r="F1265" t="s">
        <v>68</v>
      </c>
      <c r="G1265">
        <v>308482</v>
      </c>
      <c r="H1265" s="1">
        <v>42521</v>
      </c>
      <c r="I1265" s="2">
        <v>1614</v>
      </c>
      <c r="J1265" s="2"/>
      <c r="K1265" s="2">
        <v>1614</v>
      </c>
      <c r="L1265" t="s">
        <v>65</v>
      </c>
      <c r="M1265" t="s">
        <v>21</v>
      </c>
      <c r="N1265" t="s">
        <v>22</v>
      </c>
      <c r="O1265" t="s">
        <v>48</v>
      </c>
      <c r="P1265" t="s">
        <v>349</v>
      </c>
      <c r="Q1265" t="s">
        <v>350</v>
      </c>
      <c r="R1265" t="s">
        <v>351</v>
      </c>
      <c r="S1265">
        <f t="shared" si="19"/>
        <v>2016</v>
      </c>
    </row>
    <row r="1266" spans="1:19" x14ac:dyDescent="0.25">
      <c r="A1266">
        <v>345</v>
      </c>
      <c r="B1266">
        <v>345101</v>
      </c>
      <c r="C1266">
        <v>6150</v>
      </c>
      <c r="E1266" t="s">
        <v>69</v>
      </c>
      <c r="F1266" t="s">
        <v>70</v>
      </c>
      <c r="G1266">
        <v>308569</v>
      </c>
      <c r="H1266" s="1">
        <v>42521</v>
      </c>
      <c r="I1266" s="2">
        <v>339.71</v>
      </c>
      <c r="J1266" s="2"/>
      <c r="K1266" s="2">
        <v>339.71</v>
      </c>
      <c r="L1266" t="s">
        <v>65</v>
      </c>
      <c r="M1266" t="s">
        <v>21</v>
      </c>
      <c r="N1266" t="s">
        <v>22</v>
      </c>
      <c r="O1266" t="s">
        <v>48</v>
      </c>
      <c r="P1266" t="s">
        <v>349</v>
      </c>
      <c r="Q1266" t="s">
        <v>350</v>
      </c>
      <c r="R1266" t="s">
        <v>351</v>
      </c>
      <c r="S1266">
        <f t="shared" si="19"/>
        <v>2016</v>
      </c>
    </row>
    <row r="1267" spans="1:19" x14ac:dyDescent="0.25">
      <c r="A1267">
        <v>345</v>
      </c>
      <c r="B1267">
        <v>345101</v>
      </c>
      <c r="C1267">
        <v>6150</v>
      </c>
      <c r="E1267" t="s">
        <v>66</v>
      </c>
      <c r="F1267" t="s">
        <v>64</v>
      </c>
      <c r="G1267">
        <v>308598</v>
      </c>
      <c r="H1267" s="1">
        <v>42521</v>
      </c>
      <c r="I1267" s="2">
        <v>166.32</v>
      </c>
      <c r="J1267" s="2"/>
      <c r="K1267" s="2">
        <v>166.32</v>
      </c>
      <c r="L1267" t="s">
        <v>65</v>
      </c>
      <c r="M1267" t="s">
        <v>21</v>
      </c>
      <c r="N1267" t="s">
        <v>22</v>
      </c>
      <c r="O1267" t="s">
        <v>48</v>
      </c>
      <c r="P1267" t="s">
        <v>349</v>
      </c>
      <c r="Q1267" t="s">
        <v>350</v>
      </c>
      <c r="R1267" t="s">
        <v>351</v>
      </c>
      <c r="S1267">
        <f t="shared" si="19"/>
        <v>2016</v>
      </c>
    </row>
    <row r="1268" spans="1:19" x14ac:dyDescent="0.25">
      <c r="A1268">
        <v>345</v>
      </c>
      <c r="B1268">
        <v>345101</v>
      </c>
      <c r="C1268">
        <v>6150</v>
      </c>
      <c r="E1268" t="s">
        <v>85</v>
      </c>
      <c r="F1268" t="s">
        <v>71</v>
      </c>
      <c r="G1268">
        <v>308644</v>
      </c>
      <c r="H1268" s="1">
        <v>42521</v>
      </c>
      <c r="I1268" s="2"/>
      <c r="J1268" s="2">
        <v>-179.35</v>
      </c>
      <c r="K1268" s="2">
        <v>-179.35</v>
      </c>
      <c r="L1268" t="s">
        <v>65</v>
      </c>
      <c r="M1268" t="s">
        <v>21</v>
      </c>
      <c r="N1268" t="s">
        <v>22</v>
      </c>
      <c r="O1268" t="s">
        <v>48</v>
      </c>
      <c r="P1268" t="s">
        <v>349</v>
      </c>
      <c r="Q1268" t="s">
        <v>350</v>
      </c>
      <c r="R1268" t="s">
        <v>351</v>
      </c>
      <c r="S1268">
        <f t="shared" si="19"/>
        <v>2016</v>
      </c>
    </row>
    <row r="1269" spans="1:19" x14ac:dyDescent="0.25">
      <c r="A1269">
        <v>345</v>
      </c>
      <c r="B1269">
        <v>345101</v>
      </c>
      <c r="C1269">
        <v>6150</v>
      </c>
      <c r="E1269" t="s">
        <v>66</v>
      </c>
      <c r="F1269" t="s">
        <v>71</v>
      </c>
      <c r="G1269">
        <v>308599</v>
      </c>
      <c r="H1269" s="1">
        <v>42521</v>
      </c>
      <c r="I1269" s="2"/>
      <c r="J1269" s="2">
        <v>-168.48</v>
      </c>
      <c r="K1269" s="2">
        <v>-168.48</v>
      </c>
      <c r="L1269" t="s">
        <v>65</v>
      </c>
      <c r="M1269" t="s">
        <v>21</v>
      </c>
      <c r="N1269" t="s">
        <v>22</v>
      </c>
      <c r="O1269" t="s">
        <v>48</v>
      </c>
      <c r="P1269" t="s">
        <v>349</v>
      </c>
      <c r="Q1269" t="s">
        <v>350</v>
      </c>
      <c r="R1269" t="s">
        <v>351</v>
      </c>
      <c r="S1269">
        <f t="shared" si="19"/>
        <v>2016</v>
      </c>
    </row>
    <row r="1270" spans="1:19" x14ac:dyDescent="0.25">
      <c r="A1270">
        <v>345</v>
      </c>
      <c r="B1270">
        <v>345101</v>
      </c>
      <c r="C1270">
        <v>6150</v>
      </c>
      <c r="E1270" t="s">
        <v>66</v>
      </c>
      <c r="F1270" t="s">
        <v>64</v>
      </c>
      <c r="G1270">
        <v>308598</v>
      </c>
      <c r="H1270" s="1">
        <v>42521</v>
      </c>
      <c r="I1270" s="2">
        <v>83.16</v>
      </c>
      <c r="J1270" s="2"/>
      <c r="K1270" s="2">
        <v>83.16</v>
      </c>
      <c r="L1270" t="s">
        <v>65</v>
      </c>
      <c r="M1270" t="s">
        <v>21</v>
      </c>
      <c r="N1270" t="s">
        <v>22</v>
      </c>
      <c r="O1270" t="s">
        <v>48</v>
      </c>
      <c r="P1270" t="s">
        <v>349</v>
      </c>
      <c r="Q1270" t="s">
        <v>350</v>
      </c>
      <c r="R1270" t="s">
        <v>351</v>
      </c>
      <c r="S1270">
        <f t="shared" si="19"/>
        <v>2016</v>
      </c>
    </row>
    <row r="1271" spans="1:19" x14ac:dyDescent="0.25">
      <c r="A1271">
        <v>345</v>
      </c>
      <c r="B1271">
        <v>345101</v>
      </c>
      <c r="C1271">
        <v>6150</v>
      </c>
      <c r="E1271" t="s">
        <v>66</v>
      </c>
      <c r="F1271" t="s">
        <v>64</v>
      </c>
      <c r="G1271">
        <v>308598</v>
      </c>
      <c r="H1271" s="1">
        <v>42521</v>
      </c>
      <c r="I1271" s="2">
        <v>83.16</v>
      </c>
      <c r="J1271" s="2"/>
      <c r="K1271" s="2">
        <v>83.16</v>
      </c>
      <c r="L1271" t="s">
        <v>65</v>
      </c>
      <c r="M1271" t="s">
        <v>21</v>
      </c>
      <c r="N1271" t="s">
        <v>22</v>
      </c>
      <c r="O1271" t="s">
        <v>48</v>
      </c>
      <c r="P1271" t="s">
        <v>349</v>
      </c>
      <c r="Q1271" t="s">
        <v>350</v>
      </c>
      <c r="R1271" t="s">
        <v>351</v>
      </c>
      <c r="S1271">
        <f t="shared" si="19"/>
        <v>2016</v>
      </c>
    </row>
    <row r="1272" spans="1:19" x14ac:dyDescent="0.25">
      <c r="A1272">
        <v>345</v>
      </c>
      <c r="B1272">
        <v>345101</v>
      </c>
      <c r="C1272">
        <v>6150</v>
      </c>
      <c r="E1272" t="s">
        <v>66</v>
      </c>
      <c r="F1272" t="s">
        <v>64</v>
      </c>
      <c r="G1272">
        <v>308598</v>
      </c>
      <c r="H1272" s="1">
        <v>42521</v>
      </c>
      <c r="I1272" s="2">
        <v>83.16</v>
      </c>
      <c r="J1272" s="2"/>
      <c r="K1272" s="2">
        <v>83.16</v>
      </c>
      <c r="L1272" t="s">
        <v>65</v>
      </c>
      <c r="M1272" t="s">
        <v>21</v>
      </c>
      <c r="N1272" t="s">
        <v>22</v>
      </c>
      <c r="O1272" t="s">
        <v>48</v>
      </c>
      <c r="P1272" t="s">
        <v>349</v>
      </c>
      <c r="Q1272" t="s">
        <v>350</v>
      </c>
      <c r="R1272" t="s">
        <v>351</v>
      </c>
      <c r="S1272">
        <f t="shared" si="19"/>
        <v>2016</v>
      </c>
    </row>
    <row r="1273" spans="1:19" x14ac:dyDescent="0.25">
      <c r="A1273">
        <v>345</v>
      </c>
      <c r="B1273">
        <v>345101</v>
      </c>
      <c r="C1273">
        <v>6150</v>
      </c>
      <c r="E1273" t="s">
        <v>69</v>
      </c>
      <c r="F1273" t="s">
        <v>70</v>
      </c>
      <c r="G1273">
        <v>308566</v>
      </c>
      <c r="H1273" s="1">
        <v>42514</v>
      </c>
      <c r="I1273" s="2">
        <v>128.9</v>
      </c>
      <c r="J1273" s="2"/>
      <c r="K1273" s="2">
        <v>128.9</v>
      </c>
      <c r="L1273" t="s">
        <v>65</v>
      </c>
      <c r="M1273" t="s">
        <v>21</v>
      </c>
      <c r="N1273" t="s">
        <v>22</v>
      </c>
      <c r="O1273" t="s">
        <v>48</v>
      </c>
      <c r="P1273" t="s">
        <v>349</v>
      </c>
      <c r="Q1273" t="s">
        <v>350</v>
      </c>
      <c r="R1273" t="s">
        <v>351</v>
      </c>
      <c r="S1273">
        <f t="shared" si="19"/>
        <v>2016</v>
      </c>
    </row>
    <row r="1274" spans="1:19" x14ac:dyDescent="0.25">
      <c r="A1274">
        <v>345</v>
      </c>
      <c r="B1274">
        <v>345101</v>
      </c>
      <c r="C1274">
        <v>6150</v>
      </c>
      <c r="E1274" t="s">
        <v>69</v>
      </c>
      <c r="F1274" t="s">
        <v>70</v>
      </c>
      <c r="G1274">
        <v>308566</v>
      </c>
      <c r="H1274" s="1">
        <v>42514</v>
      </c>
      <c r="I1274" s="2">
        <v>2032.99</v>
      </c>
      <c r="J1274" s="2"/>
      <c r="K1274" s="2">
        <v>2032.99</v>
      </c>
      <c r="L1274" t="s">
        <v>65</v>
      </c>
      <c r="M1274" t="s">
        <v>21</v>
      </c>
      <c r="N1274" t="s">
        <v>22</v>
      </c>
      <c r="O1274" t="s">
        <v>48</v>
      </c>
      <c r="P1274" t="s">
        <v>349</v>
      </c>
      <c r="Q1274" t="s">
        <v>350</v>
      </c>
      <c r="R1274" t="s">
        <v>351</v>
      </c>
      <c r="S1274">
        <f t="shared" si="19"/>
        <v>2016</v>
      </c>
    </row>
    <row r="1275" spans="1:19" x14ac:dyDescent="0.25">
      <c r="A1275">
        <v>345</v>
      </c>
      <c r="B1275">
        <v>345101</v>
      </c>
      <c r="C1275">
        <v>6150</v>
      </c>
      <c r="E1275" t="s">
        <v>69</v>
      </c>
      <c r="F1275" t="s">
        <v>70</v>
      </c>
      <c r="G1275">
        <v>308566</v>
      </c>
      <c r="H1275" s="1">
        <v>42514</v>
      </c>
      <c r="I1275" s="2">
        <v>125.86</v>
      </c>
      <c r="J1275" s="2"/>
      <c r="K1275" s="2">
        <v>125.86</v>
      </c>
      <c r="L1275" t="s">
        <v>65</v>
      </c>
      <c r="M1275" t="s">
        <v>21</v>
      </c>
      <c r="N1275" t="s">
        <v>22</v>
      </c>
      <c r="O1275" t="s">
        <v>48</v>
      </c>
      <c r="P1275" t="s">
        <v>349</v>
      </c>
      <c r="Q1275" t="s">
        <v>350</v>
      </c>
      <c r="R1275" t="s">
        <v>351</v>
      </c>
      <c r="S1275">
        <f t="shared" si="19"/>
        <v>2016</v>
      </c>
    </row>
    <row r="1276" spans="1:19" x14ac:dyDescent="0.25">
      <c r="A1276">
        <v>345</v>
      </c>
      <c r="B1276">
        <v>345101</v>
      </c>
      <c r="C1276">
        <v>6150</v>
      </c>
      <c r="E1276" t="s">
        <v>69</v>
      </c>
      <c r="F1276" t="s">
        <v>70</v>
      </c>
      <c r="G1276">
        <v>308566</v>
      </c>
      <c r="H1276" s="1">
        <v>42514</v>
      </c>
      <c r="I1276" s="2">
        <v>1392.57</v>
      </c>
      <c r="J1276" s="2"/>
      <c r="K1276" s="2">
        <v>1392.57</v>
      </c>
      <c r="L1276" t="s">
        <v>65</v>
      </c>
      <c r="M1276" t="s">
        <v>21</v>
      </c>
      <c r="N1276" t="s">
        <v>22</v>
      </c>
      <c r="O1276" t="s">
        <v>48</v>
      </c>
      <c r="P1276" t="s">
        <v>349</v>
      </c>
      <c r="Q1276" t="s">
        <v>350</v>
      </c>
      <c r="R1276" t="s">
        <v>351</v>
      </c>
      <c r="S1276">
        <f t="shared" si="19"/>
        <v>2016</v>
      </c>
    </row>
    <row r="1277" spans="1:19" x14ac:dyDescent="0.25">
      <c r="A1277">
        <v>345</v>
      </c>
      <c r="B1277">
        <v>345101</v>
      </c>
      <c r="C1277">
        <v>6150</v>
      </c>
      <c r="E1277" t="s">
        <v>66</v>
      </c>
      <c r="F1277" t="s">
        <v>64</v>
      </c>
      <c r="G1277">
        <v>308472</v>
      </c>
      <c r="H1277" s="1">
        <v>42505</v>
      </c>
      <c r="I1277" s="2">
        <v>83.16</v>
      </c>
      <c r="J1277" s="2"/>
      <c r="K1277" s="2">
        <v>83.16</v>
      </c>
      <c r="L1277" t="s">
        <v>65</v>
      </c>
      <c r="M1277" t="s">
        <v>21</v>
      </c>
      <c r="N1277" t="s">
        <v>22</v>
      </c>
      <c r="O1277" t="s">
        <v>48</v>
      </c>
      <c r="P1277" t="s">
        <v>349</v>
      </c>
      <c r="Q1277" t="s">
        <v>350</v>
      </c>
      <c r="R1277" t="s">
        <v>351</v>
      </c>
      <c r="S1277">
        <f t="shared" si="19"/>
        <v>2016</v>
      </c>
    </row>
    <row r="1278" spans="1:19" x14ac:dyDescent="0.25">
      <c r="A1278">
        <v>345</v>
      </c>
      <c r="B1278">
        <v>345101</v>
      </c>
      <c r="C1278">
        <v>6150</v>
      </c>
      <c r="E1278" t="s">
        <v>69</v>
      </c>
      <c r="F1278" t="s">
        <v>70</v>
      </c>
      <c r="G1278">
        <v>308474</v>
      </c>
      <c r="H1278" s="1">
        <v>42505</v>
      </c>
      <c r="I1278" s="2">
        <v>339.71</v>
      </c>
      <c r="J1278" s="2"/>
      <c r="K1278" s="2">
        <v>339.71</v>
      </c>
      <c r="L1278" t="s">
        <v>65</v>
      </c>
      <c r="M1278" t="s">
        <v>21</v>
      </c>
      <c r="N1278" t="s">
        <v>22</v>
      </c>
      <c r="O1278" t="s">
        <v>48</v>
      </c>
      <c r="P1278" t="s">
        <v>349</v>
      </c>
      <c r="Q1278" t="s">
        <v>350</v>
      </c>
      <c r="R1278" t="s">
        <v>351</v>
      </c>
      <c r="S1278">
        <f t="shared" si="19"/>
        <v>2016</v>
      </c>
    </row>
    <row r="1279" spans="1:19" x14ac:dyDescent="0.25">
      <c r="A1279">
        <v>345</v>
      </c>
      <c r="B1279">
        <v>345101</v>
      </c>
      <c r="C1279">
        <v>6150</v>
      </c>
      <c r="E1279" t="s">
        <v>66</v>
      </c>
      <c r="F1279" t="s">
        <v>71</v>
      </c>
      <c r="G1279">
        <v>308473</v>
      </c>
      <c r="H1279" s="1">
        <v>42505</v>
      </c>
      <c r="I1279" s="2"/>
      <c r="J1279" s="2">
        <v>-168.48</v>
      </c>
      <c r="K1279" s="2">
        <v>-168.48</v>
      </c>
      <c r="L1279" t="s">
        <v>65</v>
      </c>
      <c r="M1279" t="s">
        <v>21</v>
      </c>
      <c r="N1279" t="s">
        <v>22</v>
      </c>
      <c r="O1279" t="s">
        <v>48</v>
      </c>
      <c r="P1279" t="s">
        <v>349</v>
      </c>
      <c r="Q1279" t="s">
        <v>350</v>
      </c>
      <c r="R1279" t="s">
        <v>351</v>
      </c>
      <c r="S1279">
        <f t="shared" si="19"/>
        <v>2016</v>
      </c>
    </row>
    <row r="1280" spans="1:19" x14ac:dyDescent="0.25">
      <c r="A1280">
        <v>345</v>
      </c>
      <c r="B1280">
        <v>345101</v>
      </c>
      <c r="C1280">
        <v>6150</v>
      </c>
      <c r="E1280" t="s">
        <v>66</v>
      </c>
      <c r="F1280" t="s">
        <v>64</v>
      </c>
      <c r="G1280">
        <v>308472</v>
      </c>
      <c r="H1280" s="1">
        <v>42505</v>
      </c>
      <c r="I1280" s="2">
        <v>166.32</v>
      </c>
      <c r="J1280" s="2"/>
      <c r="K1280" s="2">
        <v>166.32</v>
      </c>
      <c r="L1280" t="s">
        <v>65</v>
      </c>
      <c r="M1280" t="s">
        <v>21</v>
      </c>
      <c r="N1280" t="s">
        <v>22</v>
      </c>
      <c r="O1280" t="s">
        <v>48</v>
      </c>
      <c r="P1280" t="s">
        <v>349</v>
      </c>
      <c r="Q1280" t="s">
        <v>350</v>
      </c>
      <c r="R1280" t="s">
        <v>351</v>
      </c>
      <c r="S1280">
        <f t="shared" si="19"/>
        <v>2016</v>
      </c>
    </row>
    <row r="1281" spans="1:19" x14ac:dyDescent="0.25">
      <c r="A1281">
        <v>345</v>
      </c>
      <c r="B1281">
        <v>345101</v>
      </c>
      <c r="C1281">
        <v>6150</v>
      </c>
      <c r="E1281" t="s">
        <v>66</v>
      </c>
      <c r="F1281" t="s">
        <v>64</v>
      </c>
      <c r="G1281">
        <v>308472</v>
      </c>
      <c r="H1281" s="1">
        <v>42505</v>
      </c>
      <c r="I1281" s="2">
        <v>166.32</v>
      </c>
      <c r="J1281" s="2"/>
      <c r="K1281" s="2">
        <v>166.32</v>
      </c>
      <c r="L1281" t="s">
        <v>65</v>
      </c>
      <c r="M1281" t="s">
        <v>21</v>
      </c>
      <c r="N1281" t="s">
        <v>22</v>
      </c>
      <c r="O1281" t="s">
        <v>48</v>
      </c>
      <c r="P1281" t="s">
        <v>349</v>
      </c>
      <c r="Q1281" t="s">
        <v>350</v>
      </c>
      <c r="R1281" t="s">
        <v>351</v>
      </c>
      <c r="S1281">
        <f t="shared" si="19"/>
        <v>2016</v>
      </c>
    </row>
    <row r="1282" spans="1:19" x14ac:dyDescent="0.25">
      <c r="A1282">
        <v>345</v>
      </c>
      <c r="B1282">
        <v>345101</v>
      </c>
      <c r="C1282">
        <v>6150</v>
      </c>
      <c r="E1282" t="s">
        <v>69</v>
      </c>
      <c r="F1282" t="s">
        <v>70</v>
      </c>
      <c r="G1282">
        <v>308467</v>
      </c>
      <c r="H1282" s="1">
        <v>42500</v>
      </c>
      <c r="I1282" s="2">
        <v>125.86</v>
      </c>
      <c r="J1282" s="2"/>
      <c r="K1282" s="2">
        <v>125.86</v>
      </c>
      <c r="L1282" t="s">
        <v>65</v>
      </c>
      <c r="M1282" t="s">
        <v>21</v>
      </c>
      <c r="N1282" t="s">
        <v>22</v>
      </c>
      <c r="O1282" t="s">
        <v>48</v>
      </c>
      <c r="P1282" t="s">
        <v>349</v>
      </c>
      <c r="Q1282" t="s">
        <v>350</v>
      </c>
      <c r="R1282" t="s">
        <v>351</v>
      </c>
      <c r="S1282">
        <f t="shared" si="19"/>
        <v>2016</v>
      </c>
    </row>
    <row r="1283" spans="1:19" x14ac:dyDescent="0.25">
      <c r="A1283">
        <v>345</v>
      </c>
      <c r="B1283">
        <v>345101</v>
      </c>
      <c r="C1283">
        <v>6150</v>
      </c>
      <c r="E1283" t="s">
        <v>69</v>
      </c>
      <c r="F1283" t="s">
        <v>70</v>
      </c>
      <c r="G1283">
        <v>308467</v>
      </c>
      <c r="H1283" s="1">
        <v>42500</v>
      </c>
      <c r="I1283" s="2">
        <v>126.5</v>
      </c>
      <c r="J1283" s="2"/>
      <c r="K1283" s="2">
        <v>126.5</v>
      </c>
      <c r="L1283" t="s">
        <v>65</v>
      </c>
      <c r="M1283" t="s">
        <v>21</v>
      </c>
      <c r="N1283" t="s">
        <v>22</v>
      </c>
      <c r="O1283" t="s">
        <v>48</v>
      </c>
      <c r="P1283" t="s">
        <v>349</v>
      </c>
      <c r="Q1283" t="s">
        <v>350</v>
      </c>
      <c r="R1283" t="s">
        <v>351</v>
      </c>
      <c r="S1283">
        <f t="shared" ref="S1283:S1346" si="20">YEAR(H1283)</f>
        <v>2016</v>
      </c>
    </row>
    <row r="1284" spans="1:19" x14ac:dyDescent="0.25">
      <c r="A1284">
        <v>345</v>
      </c>
      <c r="B1284">
        <v>345101</v>
      </c>
      <c r="C1284">
        <v>6150</v>
      </c>
      <c r="E1284" t="s">
        <v>69</v>
      </c>
      <c r="F1284" t="s">
        <v>70</v>
      </c>
      <c r="G1284">
        <v>308467</v>
      </c>
      <c r="H1284" s="1">
        <v>42500</v>
      </c>
      <c r="I1284" s="2">
        <v>2033</v>
      </c>
      <c r="J1284" s="2"/>
      <c r="K1284" s="2">
        <v>2033</v>
      </c>
      <c r="L1284" t="s">
        <v>65</v>
      </c>
      <c r="M1284" t="s">
        <v>21</v>
      </c>
      <c r="N1284" t="s">
        <v>22</v>
      </c>
      <c r="O1284" t="s">
        <v>48</v>
      </c>
      <c r="P1284" t="s">
        <v>349</v>
      </c>
      <c r="Q1284" t="s">
        <v>350</v>
      </c>
      <c r="R1284" t="s">
        <v>351</v>
      </c>
      <c r="S1284">
        <f t="shared" si="20"/>
        <v>2016</v>
      </c>
    </row>
    <row r="1285" spans="1:19" x14ac:dyDescent="0.25">
      <c r="A1285">
        <v>345</v>
      </c>
      <c r="B1285">
        <v>345101</v>
      </c>
      <c r="C1285">
        <v>6150</v>
      </c>
      <c r="E1285" t="s">
        <v>69</v>
      </c>
      <c r="F1285" t="s">
        <v>70</v>
      </c>
      <c r="G1285">
        <v>308467</v>
      </c>
      <c r="H1285" s="1">
        <v>42500</v>
      </c>
      <c r="I1285" s="2">
        <v>1553.26</v>
      </c>
      <c r="J1285" s="2"/>
      <c r="K1285" s="2">
        <v>1553.26</v>
      </c>
      <c r="L1285" t="s">
        <v>65</v>
      </c>
      <c r="M1285" t="s">
        <v>21</v>
      </c>
      <c r="N1285" t="s">
        <v>22</v>
      </c>
      <c r="O1285" t="s">
        <v>48</v>
      </c>
      <c r="P1285" t="s">
        <v>349</v>
      </c>
      <c r="Q1285" t="s">
        <v>350</v>
      </c>
      <c r="R1285" t="s">
        <v>351</v>
      </c>
      <c r="S1285">
        <f t="shared" si="20"/>
        <v>2016</v>
      </c>
    </row>
    <row r="1286" spans="1:19" x14ac:dyDescent="0.25">
      <c r="A1286">
        <v>345</v>
      </c>
      <c r="B1286">
        <v>345101</v>
      </c>
      <c r="C1286">
        <v>6150</v>
      </c>
      <c r="E1286" t="s">
        <v>66</v>
      </c>
      <c r="F1286" t="s">
        <v>71</v>
      </c>
      <c r="G1286">
        <v>308466</v>
      </c>
      <c r="H1286" s="1">
        <v>42500</v>
      </c>
      <c r="I1286" s="2"/>
      <c r="J1286" s="2">
        <v>-59.29</v>
      </c>
      <c r="K1286" s="2">
        <v>-59.29</v>
      </c>
      <c r="L1286" t="s">
        <v>65</v>
      </c>
      <c r="M1286" t="s">
        <v>21</v>
      </c>
      <c r="N1286" t="s">
        <v>22</v>
      </c>
      <c r="O1286" t="s">
        <v>48</v>
      </c>
      <c r="P1286" t="s">
        <v>349</v>
      </c>
      <c r="Q1286" t="s">
        <v>350</v>
      </c>
      <c r="R1286" t="s">
        <v>351</v>
      </c>
      <c r="S1286">
        <f t="shared" si="20"/>
        <v>2016</v>
      </c>
    </row>
    <row r="1287" spans="1:19" x14ac:dyDescent="0.25">
      <c r="A1287">
        <v>345</v>
      </c>
      <c r="B1287">
        <v>345101</v>
      </c>
      <c r="C1287">
        <v>6150</v>
      </c>
      <c r="E1287" t="s">
        <v>80</v>
      </c>
      <c r="F1287" t="s">
        <v>68</v>
      </c>
      <c r="G1287">
        <v>308372</v>
      </c>
      <c r="H1287" s="1">
        <v>42491</v>
      </c>
      <c r="I1287" s="2"/>
      <c r="J1287" s="2">
        <v>-968</v>
      </c>
      <c r="K1287" s="2">
        <v>-968</v>
      </c>
      <c r="L1287" t="s">
        <v>65</v>
      </c>
      <c r="M1287" t="s">
        <v>21</v>
      </c>
      <c r="N1287" t="s">
        <v>22</v>
      </c>
      <c r="O1287" t="s">
        <v>48</v>
      </c>
      <c r="P1287" t="s">
        <v>349</v>
      </c>
      <c r="Q1287" t="s">
        <v>350</v>
      </c>
      <c r="R1287" t="s">
        <v>351</v>
      </c>
      <c r="S1287">
        <f t="shared" si="20"/>
        <v>2016</v>
      </c>
    </row>
    <row r="1288" spans="1:19" x14ac:dyDescent="0.25">
      <c r="A1288">
        <v>345</v>
      </c>
      <c r="B1288">
        <v>345101</v>
      </c>
      <c r="C1288">
        <v>6150</v>
      </c>
      <c r="E1288" t="s">
        <v>66</v>
      </c>
      <c r="F1288" t="s">
        <v>71</v>
      </c>
      <c r="G1288">
        <v>308322</v>
      </c>
      <c r="H1288" s="1">
        <v>42490</v>
      </c>
      <c r="I1288" s="2"/>
      <c r="J1288" s="2">
        <v>-185.15</v>
      </c>
      <c r="K1288" s="2">
        <v>-185.15</v>
      </c>
      <c r="L1288" t="s">
        <v>65</v>
      </c>
      <c r="M1288" t="s">
        <v>21</v>
      </c>
      <c r="N1288" t="s">
        <v>22</v>
      </c>
      <c r="O1288" t="s">
        <v>48</v>
      </c>
      <c r="P1288" t="s">
        <v>349</v>
      </c>
      <c r="Q1288" t="s">
        <v>350</v>
      </c>
      <c r="R1288" t="s">
        <v>351</v>
      </c>
      <c r="S1288">
        <f t="shared" si="20"/>
        <v>2016</v>
      </c>
    </row>
    <row r="1289" spans="1:19" x14ac:dyDescent="0.25">
      <c r="A1289">
        <v>345</v>
      </c>
      <c r="B1289">
        <v>345101</v>
      </c>
      <c r="C1289">
        <v>6150</v>
      </c>
      <c r="E1289" t="s">
        <v>66</v>
      </c>
      <c r="F1289" t="s">
        <v>64</v>
      </c>
      <c r="G1289">
        <v>308321</v>
      </c>
      <c r="H1289" s="1">
        <v>42490</v>
      </c>
      <c r="I1289" s="2">
        <v>83.16</v>
      </c>
      <c r="J1289" s="2"/>
      <c r="K1289" s="2">
        <v>83.16</v>
      </c>
      <c r="L1289" t="s">
        <v>65</v>
      </c>
      <c r="M1289" t="s">
        <v>21</v>
      </c>
      <c r="N1289" t="s">
        <v>22</v>
      </c>
      <c r="O1289" t="s">
        <v>48</v>
      </c>
      <c r="P1289" t="s">
        <v>349</v>
      </c>
      <c r="Q1289" t="s">
        <v>350</v>
      </c>
      <c r="R1289" t="s">
        <v>351</v>
      </c>
      <c r="S1289">
        <f t="shared" si="20"/>
        <v>2016</v>
      </c>
    </row>
    <row r="1290" spans="1:19" x14ac:dyDescent="0.25">
      <c r="A1290">
        <v>345</v>
      </c>
      <c r="B1290">
        <v>345101</v>
      </c>
      <c r="C1290">
        <v>6150</v>
      </c>
      <c r="E1290" t="s">
        <v>66</v>
      </c>
      <c r="F1290" t="s">
        <v>64</v>
      </c>
      <c r="G1290">
        <v>308321</v>
      </c>
      <c r="H1290" s="1">
        <v>42490</v>
      </c>
      <c r="I1290" s="2">
        <v>166.32</v>
      </c>
      <c r="J1290" s="2"/>
      <c r="K1290" s="2">
        <v>166.32</v>
      </c>
      <c r="L1290" t="s">
        <v>65</v>
      </c>
      <c r="M1290" t="s">
        <v>21</v>
      </c>
      <c r="N1290" t="s">
        <v>22</v>
      </c>
      <c r="O1290" t="s">
        <v>48</v>
      </c>
      <c r="P1290" t="s">
        <v>349</v>
      </c>
      <c r="Q1290" t="s">
        <v>350</v>
      </c>
      <c r="R1290" t="s">
        <v>351</v>
      </c>
      <c r="S1290">
        <f t="shared" si="20"/>
        <v>2016</v>
      </c>
    </row>
    <row r="1291" spans="1:19" x14ac:dyDescent="0.25">
      <c r="A1291">
        <v>345</v>
      </c>
      <c r="B1291">
        <v>345101</v>
      </c>
      <c r="C1291">
        <v>6150</v>
      </c>
      <c r="E1291" t="s">
        <v>85</v>
      </c>
      <c r="F1291" t="s">
        <v>71</v>
      </c>
      <c r="G1291">
        <v>308383</v>
      </c>
      <c r="H1291" s="1">
        <v>42490</v>
      </c>
      <c r="I1291" s="2"/>
      <c r="J1291" s="2">
        <v>-198.43</v>
      </c>
      <c r="K1291" s="2">
        <v>-198.43</v>
      </c>
      <c r="L1291" t="s">
        <v>65</v>
      </c>
      <c r="M1291" t="s">
        <v>21</v>
      </c>
      <c r="N1291" t="s">
        <v>22</v>
      </c>
      <c r="O1291" t="s">
        <v>48</v>
      </c>
      <c r="P1291" t="s">
        <v>349</v>
      </c>
      <c r="Q1291" t="s">
        <v>350</v>
      </c>
      <c r="R1291" t="s">
        <v>351</v>
      </c>
      <c r="S1291">
        <f t="shared" si="20"/>
        <v>2016</v>
      </c>
    </row>
    <row r="1292" spans="1:19" x14ac:dyDescent="0.25">
      <c r="A1292">
        <v>345</v>
      </c>
      <c r="B1292">
        <v>345101</v>
      </c>
      <c r="C1292">
        <v>6150</v>
      </c>
      <c r="E1292" t="s">
        <v>66</v>
      </c>
      <c r="F1292" t="s">
        <v>64</v>
      </c>
      <c r="G1292">
        <v>308321</v>
      </c>
      <c r="H1292" s="1">
        <v>42490</v>
      </c>
      <c r="I1292" s="2">
        <v>41.58</v>
      </c>
      <c r="J1292" s="2"/>
      <c r="K1292" s="2">
        <v>41.58</v>
      </c>
      <c r="L1292" t="s">
        <v>65</v>
      </c>
      <c r="M1292" t="s">
        <v>21</v>
      </c>
      <c r="N1292" t="s">
        <v>22</v>
      </c>
      <c r="O1292" t="s">
        <v>48</v>
      </c>
      <c r="P1292" t="s">
        <v>349</v>
      </c>
      <c r="Q1292" t="s">
        <v>350</v>
      </c>
      <c r="R1292" t="s">
        <v>351</v>
      </c>
      <c r="S1292">
        <f t="shared" si="20"/>
        <v>2016</v>
      </c>
    </row>
    <row r="1293" spans="1:19" x14ac:dyDescent="0.25">
      <c r="A1293">
        <v>345</v>
      </c>
      <c r="B1293">
        <v>345101</v>
      </c>
      <c r="C1293">
        <v>6150</v>
      </c>
      <c r="E1293" t="s">
        <v>66</v>
      </c>
      <c r="F1293" t="s">
        <v>64</v>
      </c>
      <c r="G1293">
        <v>308321</v>
      </c>
      <c r="H1293" s="1">
        <v>42490</v>
      </c>
      <c r="I1293" s="2">
        <v>83.16</v>
      </c>
      <c r="J1293" s="2"/>
      <c r="K1293" s="2">
        <v>83.16</v>
      </c>
      <c r="L1293" t="s">
        <v>65</v>
      </c>
      <c r="M1293" t="s">
        <v>21</v>
      </c>
      <c r="N1293" t="s">
        <v>22</v>
      </c>
      <c r="O1293" t="s">
        <v>48</v>
      </c>
      <c r="P1293" t="s">
        <v>349</v>
      </c>
      <c r="Q1293" t="s">
        <v>350</v>
      </c>
      <c r="R1293" t="s">
        <v>351</v>
      </c>
      <c r="S1293">
        <f t="shared" si="20"/>
        <v>2016</v>
      </c>
    </row>
    <row r="1294" spans="1:19" x14ac:dyDescent="0.25">
      <c r="A1294">
        <v>345</v>
      </c>
      <c r="B1294">
        <v>345101</v>
      </c>
      <c r="C1294">
        <v>6150</v>
      </c>
      <c r="E1294" t="s">
        <v>69</v>
      </c>
      <c r="F1294" t="s">
        <v>70</v>
      </c>
      <c r="G1294">
        <v>308320</v>
      </c>
      <c r="H1294" s="1">
        <v>42490</v>
      </c>
      <c r="I1294" s="2">
        <v>339.38</v>
      </c>
      <c r="J1294" s="2"/>
      <c r="K1294" s="2">
        <v>339.38</v>
      </c>
      <c r="L1294" t="s">
        <v>65</v>
      </c>
      <c r="M1294" t="s">
        <v>21</v>
      </c>
      <c r="N1294" t="s">
        <v>22</v>
      </c>
      <c r="O1294" t="s">
        <v>48</v>
      </c>
      <c r="P1294" t="s">
        <v>349</v>
      </c>
      <c r="Q1294" t="s">
        <v>350</v>
      </c>
      <c r="R1294" t="s">
        <v>351</v>
      </c>
      <c r="S1294">
        <f t="shared" si="20"/>
        <v>2016</v>
      </c>
    </row>
    <row r="1295" spans="1:19" x14ac:dyDescent="0.25">
      <c r="A1295">
        <v>345</v>
      </c>
      <c r="B1295">
        <v>345101</v>
      </c>
      <c r="C1295">
        <v>6150</v>
      </c>
      <c r="E1295" t="s">
        <v>63</v>
      </c>
      <c r="F1295" t="s">
        <v>64</v>
      </c>
      <c r="G1295">
        <v>308382</v>
      </c>
      <c r="H1295" s="1">
        <v>42490</v>
      </c>
      <c r="I1295" s="2">
        <v>381.6</v>
      </c>
      <c r="J1295" s="2"/>
      <c r="K1295" s="2">
        <v>381.6</v>
      </c>
      <c r="L1295" t="s">
        <v>65</v>
      </c>
      <c r="M1295" t="s">
        <v>21</v>
      </c>
      <c r="N1295" t="s">
        <v>22</v>
      </c>
      <c r="O1295" t="s">
        <v>48</v>
      </c>
      <c r="P1295" t="s">
        <v>349</v>
      </c>
      <c r="Q1295" t="s">
        <v>350</v>
      </c>
      <c r="R1295" t="s">
        <v>351</v>
      </c>
      <c r="S1295">
        <f t="shared" si="20"/>
        <v>2016</v>
      </c>
    </row>
    <row r="1296" spans="1:19" x14ac:dyDescent="0.25">
      <c r="A1296">
        <v>345</v>
      </c>
      <c r="B1296">
        <v>345101</v>
      </c>
      <c r="C1296">
        <v>6150</v>
      </c>
      <c r="E1296" t="s">
        <v>85</v>
      </c>
      <c r="F1296" t="s">
        <v>71</v>
      </c>
      <c r="G1296">
        <v>308383</v>
      </c>
      <c r="H1296" s="1">
        <v>42490</v>
      </c>
      <c r="I1296" s="2"/>
      <c r="J1296" s="2">
        <v>-69.349999999999994</v>
      </c>
      <c r="K1296" s="2">
        <v>-69.349999999999994</v>
      </c>
      <c r="L1296" t="s">
        <v>65</v>
      </c>
      <c r="M1296" t="s">
        <v>21</v>
      </c>
      <c r="N1296" t="s">
        <v>22</v>
      </c>
      <c r="O1296" t="s">
        <v>48</v>
      </c>
      <c r="P1296" t="s">
        <v>349</v>
      </c>
      <c r="Q1296" t="s">
        <v>350</v>
      </c>
      <c r="R1296" t="s">
        <v>351</v>
      </c>
      <c r="S1296">
        <f t="shared" si="20"/>
        <v>2016</v>
      </c>
    </row>
    <row r="1297" spans="1:19" x14ac:dyDescent="0.25">
      <c r="A1297">
        <v>345</v>
      </c>
      <c r="B1297">
        <v>345101</v>
      </c>
      <c r="C1297">
        <v>6150</v>
      </c>
      <c r="E1297" t="s">
        <v>80</v>
      </c>
      <c r="F1297" t="s">
        <v>68</v>
      </c>
      <c r="G1297">
        <v>308372</v>
      </c>
      <c r="H1297" s="1">
        <v>42490</v>
      </c>
      <c r="I1297" s="2">
        <v>968</v>
      </c>
      <c r="J1297" s="2"/>
      <c r="K1297" s="2">
        <v>968</v>
      </c>
      <c r="L1297" t="s">
        <v>65</v>
      </c>
      <c r="M1297" t="s">
        <v>21</v>
      </c>
      <c r="N1297" t="s">
        <v>22</v>
      </c>
      <c r="O1297" t="s">
        <v>48</v>
      </c>
      <c r="P1297" t="s">
        <v>349</v>
      </c>
      <c r="Q1297" t="s">
        <v>350</v>
      </c>
      <c r="R1297" t="s">
        <v>351</v>
      </c>
      <c r="S1297">
        <f t="shared" si="20"/>
        <v>2016</v>
      </c>
    </row>
    <row r="1298" spans="1:19" x14ac:dyDescent="0.25">
      <c r="A1298">
        <v>345</v>
      </c>
      <c r="B1298">
        <v>345101</v>
      </c>
      <c r="C1298">
        <v>6150</v>
      </c>
      <c r="E1298" t="s">
        <v>66</v>
      </c>
      <c r="F1298" t="s">
        <v>64</v>
      </c>
      <c r="G1298">
        <v>308321</v>
      </c>
      <c r="H1298" s="1">
        <v>42490</v>
      </c>
      <c r="I1298" s="2">
        <v>41.58</v>
      </c>
      <c r="J1298" s="2"/>
      <c r="K1298" s="2">
        <v>41.58</v>
      </c>
      <c r="L1298" t="s">
        <v>65</v>
      </c>
      <c r="M1298" t="s">
        <v>21</v>
      </c>
      <c r="N1298" t="s">
        <v>22</v>
      </c>
      <c r="O1298" t="s">
        <v>48</v>
      </c>
      <c r="P1298" t="s">
        <v>349</v>
      </c>
      <c r="Q1298" t="s">
        <v>350</v>
      </c>
      <c r="R1298" t="s">
        <v>351</v>
      </c>
      <c r="S1298">
        <f t="shared" si="20"/>
        <v>2016</v>
      </c>
    </row>
    <row r="1299" spans="1:19" x14ac:dyDescent="0.25">
      <c r="A1299">
        <v>345</v>
      </c>
      <c r="B1299">
        <v>345101</v>
      </c>
      <c r="C1299">
        <v>6150</v>
      </c>
      <c r="E1299" t="s">
        <v>66</v>
      </c>
      <c r="F1299" t="s">
        <v>64</v>
      </c>
      <c r="G1299">
        <v>308316</v>
      </c>
      <c r="H1299" s="1">
        <v>42486</v>
      </c>
      <c r="I1299" s="2">
        <v>381.6</v>
      </c>
      <c r="J1299" s="2"/>
      <c r="K1299" s="2">
        <v>381.6</v>
      </c>
      <c r="L1299" t="s">
        <v>65</v>
      </c>
      <c r="M1299" t="s">
        <v>21</v>
      </c>
      <c r="N1299" t="s">
        <v>22</v>
      </c>
      <c r="O1299" t="s">
        <v>48</v>
      </c>
      <c r="P1299" t="s">
        <v>349</v>
      </c>
      <c r="Q1299" t="s">
        <v>350</v>
      </c>
      <c r="R1299" t="s">
        <v>351</v>
      </c>
      <c r="S1299">
        <f t="shared" si="20"/>
        <v>2016</v>
      </c>
    </row>
    <row r="1300" spans="1:19" x14ac:dyDescent="0.25">
      <c r="A1300">
        <v>345</v>
      </c>
      <c r="B1300">
        <v>345101</v>
      </c>
      <c r="C1300">
        <v>6150</v>
      </c>
      <c r="E1300" t="s">
        <v>66</v>
      </c>
      <c r="F1300" t="s">
        <v>71</v>
      </c>
      <c r="G1300">
        <v>308317</v>
      </c>
      <c r="H1300" s="1">
        <v>42486</v>
      </c>
      <c r="I1300" s="2"/>
      <c r="J1300" s="2">
        <v>-381.6</v>
      </c>
      <c r="K1300" s="2">
        <v>-381.6</v>
      </c>
      <c r="L1300" t="s">
        <v>65</v>
      </c>
      <c r="M1300" t="s">
        <v>21</v>
      </c>
      <c r="N1300" t="s">
        <v>22</v>
      </c>
      <c r="O1300" t="s">
        <v>48</v>
      </c>
      <c r="P1300" t="s">
        <v>349</v>
      </c>
      <c r="Q1300" t="s">
        <v>350</v>
      </c>
      <c r="R1300" t="s">
        <v>351</v>
      </c>
      <c r="S1300">
        <f t="shared" si="20"/>
        <v>2016</v>
      </c>
    </row>
    <row r="1301" spans="1:19" x14ac:dyDescent="0.25">
      <c r="A1301">
        <v>345</v>
      </c>
      <c r="B1301">
        <v>345101</v>
      </c>
      <c r="C1301">
        <v>6150</v>
      </c>
      <c r="E1301" t="s">
        <v>69</v>
      </c>
      <c r="F1301" t="s">
        <v>70</v>
      </c>
      <c r="G1301">
        <v>308318</v>
      </c>
      <c r="H1301" s="1">
        <v>42486</v>
      </c>
      <c r="I1301" s="2">
        <v>1198.4100000000001</v>
      </c>
      <c r="J1301" s="2"/>
      <c r="K1301" s="2">
        <v>1198.4100000000001</v>
      </c>
      <c r="L1301" t="s">
        <v>65</v>
      </c>
      <c r="M1301" t="s">
        <v>21</v>
      </c>
      <c r="N1301" t="s">
        <v>22</v>
      </c>
      <c r="O1301" t="s">
        <v>48</v>
      </c>
      <c r="P1301" t="s">
        <v>349</v>
      </c>
      <c r="Q1301" t="s">
        <v>350</v>
      </c>
      <c r="R1301" t="s">
        <v>351</v>
      </c>
      <c r="S1301">
        <f t="shared" si="20"/>
        <v>2016</v>
      </c>
    </row>
    <row r="1302" spans="1:19" x14ac:dyDescent="0.25">
      <c r="A1302">
        <v>345</v>
      </c>
      <c r="B1302">
        <v>345101</v>
      </c>
      <c r="C1302">
        <v>6150</v>
      </c>
      <c r="E1302" t="s">
        <v>69</v>
      </c>
      <c r="F1302" t="s">
        <v>70</v>
      </c>
      <c r="G1302">
        <v>308318</v>
      </c>
      <c r="H1302" s="1">
        <v>42486</v>
      </c>
      <c r="I1302" s="2">
        <v>126.37</v>
      </c>
      <c r="J1302" s="2"/>
      <c r="K1302" s="2">
        <v>126.37</v>
      </c>
      <c r="L1302" t="s">
        <v>65</v>
      </c>
      <c r="M1302" t="s">
        <v>21</v>
      </c>
      <c r="N1302" t="s">
        <v>22</v>
      </c>
      <c r="O1302" t="s">
        <v>48</v>
      </c>
      <c r="P1302" t="s">
        <v>349</v>
      </c>
      <c r="Q1302" t="s">
        <v>350</v>
      </c>
      <c r="R1302" t="s">
        <v>351</v>
      </c>
      <c r="S1302">
        <f t="shared" si="20"/>
        <v>2016</v>
      </c>
    </row>
    <row r="1303" spans="1:19" x14ac:dyDescent="0.25">
      <c r="A1303">
        <v>345</v>
      </c>
      <c r="B1303">
        <v>345101</v>
      </c>
      <c r="C1303">
        <v>6150</v>
      </c>
      <c r="E1303" t="s">
        <v>69</v>
      </c>
      <c r="F1303" t="s">
        <v>70</v>
      </c>
      <c r="G1303">
        <v>308318</v>
      </c>
      <c r="H1303" s="1">
        <v>42486</v>
      </c>
      <c r="I1303" s="2">
        <v>130.44999999999999</v>
      </c>
      <c r="J1303" s="2"/>
      <c r="K1303" s="2">
        <v>130.44999999999999</v>
      </c>
      <c r="L1303" t="s">
        <v>65</v>
      </c>
      <c r="M1303" t="s">
        <v>21</v>
      </c>
      <c r="N1303" t="s">
        <v>22</v>
      </c>
      <c r="O1303" t="s">
        <v>48</v>
      </c>
      <c r="P1303" t="s">
        <v>349</v>
      </c>
      <c r="Q1303" t="s">
        <v>350</v>
      </c>
      <c r="R1303" t="s">
        <v>351</v>
      </c>
      <c r="S1303">
        <f t="shared" si="20"/>
        <v>2016</v>
      </c>
    </row>
    <row r="1304" spans="1:19" x14ac:dyDescent="0.25">
      <c r="A1304">
        <v>345</v>
      </c>
      <c r="B1304">
        <v>345101</v>
      </c>
      <c r="C1304">
        <v>6150</v>
      </c>
      <c r="E1304" t="s">
        <v>69</v>
      </c>
      <c r="F1304" t="s">
        <v>70</v>
      </c>
      <c r="G1304">
        <v>308318</v>
      </c>
      <c r="H1304" s="1">
        <v>42486</v>
      </c>
      <c r="I1304" s="2">
        <v>1772.84</v>
      </c>
      <c r="J1304" s="2"/>
      <c r="K1304" s="2">
        <v>1772.84</v>
      </c>
      <c r="L1304" t="s">
        <v>65</v>
      </c>
      <c r="M1304" t="s">
        <v>21</v>
      </c>
      <c r="N1304" t="s">
        <v>22</v>
      </c>
      <c r="O1304" t="s">
        <v>48</v>
      </c>
      <c r="P1304" t="s">
        <v>349</v>
      </c>
      <c r="Q1304" t="s">
        <v>350</v>
      </c>
      <c r="R1304" t="s">
        <v>351</v>
      </c>
      <c r="S1304">
        <f t="shared" si="20"/>
        <v>2016</v>
      </c>
    </row>
    <row r="1305" spans="1:19" x14ac:dyDescent="0.25">
      <c r="A1305">
        <v>345</v>
      </c>
      <c r="B1305">
        <v>345101</v>
      </c>
      <c r="C1305">
        <v>6150</v>
      </c>
      <c r="E1305" t="s">
        <v>66</v>
      </c>
      <c r="F1305" t="s">
        <v>71</v>
      </c>
      <c r="G1305">
        <v>308317</v>
      </c>
      <c r="H1305" s="1">
        <v>42486</v>
      </c>
      <c r="I1305" s="2"/>
      <c r="J1305" s="2">
        <v>-381.6</v>
      </c>
      <c r="K1305" s="2">
        <v>-381.6</v>
      </c>
      <c r="L1305" t="s">
        <v>65</v>
      </c>
      <c r="M1305" t="s">
        <v>21</v>
      </c>
      <c r="N1305" t="s">
        <v>22</v>
      </c>
      <c r="O1305" t="s">
        <v>48</v>
      </c>
      <c r="P1305" t="s">
        <v>349</v>
      </c>
      <c r="Q1305" t="s">
        <v>350</v>
      </c>
      <c r="R1305" t="s">
        <v>351</v>
      </c>
      <c r="S1305">
        <f t="shared" si="20"/>
        <v>2016</v>
      </c>
    </row>
    <row r="1306" spans="1:19" x14ac:dyDescent="0.25">
      <c r="A1306">
        <v>345</v>
      </c>
      <c r="B1306">
        <v>345101</v>
      </c>
      <c r="C1306">
        <v>6150</v>
      </c>
      <c r="E1306" t="s">
        <v>66</v>
      </c>
      <c r="F1306" t="s">
        <v>71</v>
      </c>
      <c r="G1306">
        <v>308226</v>
      </c>
      <c r="H1306" s="1">
        <v>42475</v>
      </c>
      <c r="I1306" s="2"/>
      <c r="J1306" s="2">
        <v>-185.15</v>
      </c>
      <c r="K1306" s="2">
        <v>-185.15</v>
      </c>
      <c r="L1306" t="s">
        <v>65</v>
      </c>
      <c r="M1306" t="s">
        <v>21</v>
      </c>
      <c r="N1306" t="s">
        <v>22</v>
      </c>
      <c r="O1306" t="s">
        <v>48</v>
      </c>
      <c r="P1306" t="s">
        <v>349</v>
      </c>
      <c r="Q1306" t="s">
        <v>350</v>
      </c>
      <c r="R1306" t="s">
        <v>351</v>
      </c>
      <c r="S1306">
        <f t="shared" si="20"/>
        <v>2016</v>
      </c>
    </row>
    <row r="1307" spans="1:19" x14ac:dyDescent="0.25">
      <c r="A1307">
        <v>345</v>
      </c>
      <c r="B1307">
        <v>345101</v>
      </c>
      <c r="C1307">
        <v>6150</v>
      </c>
      <c r="E1307" t="s">
        <v>66</v>
      </c>
      <c r="F1307" t="s">
        <v>64</v>
      </c>
      <c r="G1307">
        <v>308225</v>
      </c>
      <c r="H1307" s="1">
        <v>42475</v>
      </c>
      <c r="I1307" s="2">
        <v>166.32</v>
      </c>
      <c r="J1307" s="2"/>
      <c r="K1307" s="2">
        <v>166.32</v>
      </c>
      <c r="L1307" t="s">
        <v>65</v>
      </c>
      <c r="M1307" t="s">
        <v>21</v>
      </c>
      <c r="N1307" t="s">
        <v>22</v>
      </c>
      <c r="O1307" t="s">
        <v>48</v>
      </c>
      <c r="P1307" t="s">
        <v>349</v>
      </c>
      <c r="Q1307" t="s">
        <v>350</v>
      </c>
      <c r="R1307" t="s">
        <v>351</v>
      </c>
      <c r="S1307">
        <f t="shared" si="20"/>
        <v>2016</v>
      </c>
    </row>
    <row r="1308" spans="1:19" x14ac:dyDescent="0.25">
      <c r="A1308">
        <v>345</v>
      </c>
      <c r="B1308">
        <v>345101</v>
      </c>
      <c r="C1308">
        <v>6150</v>
      </c>
      <c r="E1308" t="s">
        <v>66</v>
      </c>
      <c r="F1308" t="s">
        <v>64</v>
      </c>
      <c r="G1308">
        <v>308225</v>
      </c>
      <c r="H1308" s="1">
        <v>42475</v>
      </c>
      <c r="I1308" s="2">
        <v>83.16</v>
      </c>
      <c r="J1308" s="2"/>
      <c r="K1308" s="2">
        <v>83.16</v>
      </c>
      <c r="L1308" t="s">
        <v>65</v>
      </c>
      <c r="M1308" t="s">
        <v>21</v>
      </c>
      <c r="N1308" t="s">
        <v>22</v>
      </c>
      <c r="O1308" t="s">
        <v>48</v>
      </c>
      <c r="P1308" t="s">
        <v>349</v>
      </c>
      <c r="Q1308" t="s">
        <v>350</v>
      </c>
      <c r="R1308" t="s">
        <v>351</v>
      </c>
      <c r="S1308">
        <f t="shared" si="20"/>
        <v>2016</v>
      </c>
    </row>
    <row r="1309" spans="1:19" x14ac:dyDescent="0.25">
      <c r="A1309">
        <v>345</v>
      </c>
      <c r="B1309">
        <v>345101</v>
      </c>
      <c r="C1309">
        <v>6150</v>
      </c>
      <c r="E1309" t="s">
        <v>66</v>
      </c>
      <c r="F1309" t="s">
        <v>64</v>
      </c>
      <c r="G1309">
        <v>308225</v>
      </c>
      <c r="H1309" s="1">
        <v>42475</v>
      </c>
      <c r="I1309" s="2">
        <v>166.32</v>
      </c>
      <c r="J1309" s="2"/>
      <c r="K1309" s="2">
        <v>166.32</v>
      </c>
      <c r="L1309" t="s">
        <v>65</v>
      </c>
      <c r="M1309" t="s">
        <v>21</v>
      </c>
      <c r="N1309" t="s">
        <v>22</v>
      </c>
      <c r="O1309" t="s">
        <v>48</v>
      </c>
      <c r="P1309" t="s">
        <v>349</v>
      </c>
      <c r="Q1309" t="s">
        <v>350</v>
      </c>
      <c r="R1309" t="s">
        <v>351</v>
      </c>
      <c r="S1309">
        <f t="shared" si="20"/>
        <v>2016</v>
      </c>
    </row>
    <row r="1310" spans="1:19" x14ac:dyDescent="0.25">
      <c r="A1310">
        <v>345</v>
      </c>
      <c r="B1310">
        <v>345101</v>
      </c>
      <c r="C1310">
        <v>6150</v>
      </c>
      <c r="E1310" t="s">
        <v>66</v>
      </c>
      <c r="F1310" t="s">
        <v>64</v>
      </c>
      <c r="G1310">
        <v>308225</v>
      </c>
      <c r="H1310" s="1">
        <v>42475</v>
      </c>
      <c r="I1310" s="2">
        <v>83.16</v>
      </c>
      <c r="J1310" s="2"/>
      <c r="K1310" s="2">
        <v>83.16</v>
      </c>
      <c r="L1310" t="s">
        <v>65</v>
      </c>
      <c r="M1310" t="s">
        <v>21</v>
      </c>
      <c r="N1310" t="s">
        <v>22</v>
      </c>
      <c r="O1310" t="s">
        <v>48</v>
      </c>
      <c r="P1310" t="s">
        <v>349</v>
      </c>
      <c r="Q1310" t="s">
        <v>350</v>
      </c>
      <c r="R1310" t="s">
        <v>351</v>
      </c>
      <c r="S1310">
        <f t="shared" si="20"/>
        <v>2016</v>
      </c>
    </row>
    <row r="1311" spans="1:19" x14ac:dyDescent="0.25">
      <c r="A1311">
        <v>345</v>
      </c>
      <c r="B1311">
        <v>345101</v>
      </c>
      <c r="C1311">
        <v>6150</v>
      </c>
      <c r="E1311" t="s">
        <v>66</v>
      </c>
      <c r="F1311" t="s">
        <v>64</v>
      </c>
      <c r="G1311">
        <v>308225</v>
      </c>
      <c r="H1311" s="1">
        <v>42475</v>
      </c>
      <c r="I1311" s="2">
        <v>83.16</v>
      </c>
      <c r="J1311" s="2"/>
      <c r="K1311" s="2">
        <v>83.16</v>
      </c>
      <c r="L1311" t="s">
        <v>65</v>
      </c>
      <c r="M1311" t="s">
        <v>21</v>
      </c>
      <c r="N1311" t="s">
        <v>22</v>
      </c>
      <c r="O1311" t="s">
        <v>48</v>
      </c>
      <c r="P1311" t="s">
        <v>349</v>
      </c>
      <c r="Q1311" t="s">
        <v>350</v>
      </c>
      <c r="R1311" t="s">
        <v>351</v>
      </c>
      <c r="S1311">
        <f t="shared" si="20"/>
        <v>2016</v>
      </c>
    </row>
    <row r="1312" spans="1:19" x14ac:dyDescent="0.25">
      <c r="A1312">
        <v>345</v>
      </c>
      <c r="B1312">
        <v>345101</v>
      </c>
      <c r="C1312">
        <v>6150</v>
      </c>
      <c r="E1312" t="s">
        <v>69</v>
      </c>
      <c r="F1312" t="s">
        <v>70</v>
      </c>
      <c r="G1312">
        <v>308277</v>
      </c>
      <c r="H1312" s="1">
        <v>42475</v>
      </c>
      <c r="I1312" s="2">
        <v>339.38</v>
      </c>
      <c r="J1312" s="2"/>
      <c r="K1312" s="2">
        <v>339.38</v>
      </c>
      <c r="L1312" t="s">
        <v>65</v>
      </c>
      <c r="M1312" t="s">
        <v>21</v>
      </c>
      <c r="N1312" t="s">
        <v>22</v>
      </c>
      <c r="O1312" t="s">
        <v>48</v>
      </c>
      <c r="P1312" t="s">
        <v>349</v>
      </c>
      <c r="Q1312" t="s">
        <v>350</v>
      </c>
      <c r="R1312" t="s">
        <v>351</v>
      </c>
      <c r="S1312">
        <f t="shared" si="20"/>
        <v>2016</v>
      </c>
    </row>
    <row r="1313" spans="1:19" x14ac:dyDescent="0.25">
      <c r="A1313">
        <v>345</v>
      </c>
      <c r="B1313">
        <v>345101</v>
      </c>
      <c r="C1313">
        <v>6150</v>
      </c>
      <c r="E1313" t="s">
        <v>69</v>
      </c>
      <c r="F1313" t="s">
        <v>70</v>
      </c>
      <c r="G1313">
        <v>308255</v>
      </c>
      <c r="H1313" s="1">
        <v>42472</v>
      </c>
      <c r="I1313" s="2">
        <v>141.86000000000001</v>
      </c>
      <c r="J1313" s="2"/>
      <c r="K1313" s="2">
        <v>141.86000000000001</v>
      </c>
      <c r="L1313" t="s">
        <v>65</v>
      </c>
      <c r="M1313" t="s">
        <v>21</v>
      </c>
      <c r="N1313" t="s">
        <v>22</v>
      </c>
      <c r="O1313" t="s">
        <v>48</v>
      </c>
      <c r="P1313" t="s">
        <v>349</v>
      </c>
      <c r="Q1313" t="s">
        <v>350</v>
      </c>
      <c r="R1313" t="s">
        <v>351</v>
      </c>
      <c r="S1313">
        <f t="shared" si="20"/>
        <v>2016</v>
      </c>
    </row>
    <row r="1314" spans="1:19" x14ac:dyDescent="0.25">
      <c r="A1314">
        <v>345</v>
      </c>
      <c r="B1314">
        <v>345101</v>
      </c>
      <c r="C1314">
        <v>6150</v>
      </c>
      <c r="E1314" t="s">
        <v>69</v>
      </c>
      <c r="F1314" t="s">
        <v>70</v>
      </c>
      <c r="G1314">
        <v>308255</v>
      </c>
      <c r="H1314" s="1">
        <v>42472</v>
      </c>
      <c r="I1314" s="2">
        <v>152.52000000000001</v>
      </c>
      <c r="J1314" s="2"/>
      <c r="K1314" s="2">
        <v>152.52000000000001</v>
      </c>
      <c r="L1314" t="s">
        <v>65</v>
      </c>
      <c r="M1314" t="s">
        <v>21</v>
      </c>
      <c r="N1314" t="s">
        <v>22</v>
      </c>
      <c r="O1314" t="s">
        <v>48</v>
      </c>
      <c r="P1314" t="s">
        <v>349</v>
      </c>
      <c r="Q1314" t="s">
        <v>350</v>
      </c>
      <c r="R1314" t="s">
        <v>351</v>
      </c>
      <c r="S1314">
        <f t="shared" si="20"/>
        <v>2016</v>
      </c>
    </row>
    <row r="1315" spans="1:19" x14ac:dyDescent="0.25">
      <c r="A1315">
        <v>345</v>
      </c>
      <c r="B1315">
        <v>345101</v>
      </c>
      <c r="C1315">
        <v>6150</v>
      </c>
      <c r="E1315" t="s">
        <v>69</v>
      </c>
      <c r="F1315" t="s">
        <v>70</v>
      </c>
      <c r="G1315">
        <v>308255</v>
      </c>
      <c r="H1315" s="1">
        <v>42472</v>
      </c>
      <c r="I1315" s="2">
        <v>1678.14</v>
      </c>
      <c r="J1315" s="2"/>
      <c r="K1315" s="2">
        <v>1678.14</v>
      </c>
      <c r="L1315" t="s">
        <v>65</v>
      </c>
      <c r="M1315" t="s">
        <v>21</v>
      </c>
      <c r="N1315" t="s">
        <v>22</v>
      </c>
      <c r="O1315" t="s">
        <v>48</v>
      </c>
      <c r="P1315" t="s">
        <v>349</v>
      </c>
      <c r="Q1315" t="s">
        <v>350</v>
      </c>
      <c r="R1315" t="s">
        <v>351</v>
      </c>
      <c r="S1315">
        <f t="shared" si="20"/>
        <v>2016</v>
      </c>
    </row>
    <row r="1316" spans="1:19" x14ac:dyDescent="0.25">
      <c r="A1316">
        <v>345</v>
      </c>
      <c r="B1316">
        <v>345101</v>
      </c>
      <c r="C1316">
        <v>6150</v>
      </c>
      <c r="E1316" t="s">
        <v>69</v>
      </c>
      <c r="F1316" t="s">
        <v>70</v>
      </c>
      <c r="G1316">
        <v>308255</v>
      </c>
      <c r="H1316" s="1">
        <v>42472</v>
      </c>
      <c r="I1316" s="2">
        <v>1186.1099999999999</v>
      </c>
      <c r="J1316" s="2"/>
      <c r="K1316" s="2">
        <v>1186.1099999999999</v>
      </c>
      <c r="L1316" t="s">
        <v>65</v>
      </c>
      <c r="M1316" t="s">
        <v>21</v>
      </c>
      <c r="N1316" t="s">
        <v>22</v>
      </c>
      <c r="O1316" t="s">
        <v>48</v>
      </c>
      <c r="P1316" t="s">
        <v>349</v>
      </c>
      <c r="Q1316" t="s">
        <v>350</v>
      </c>
      <c r="R1316" t="s">
        <v>351</v>
      </c>
      <c r="S1316">
        <f t="shared" si="20"/>
        <v>2016</v>
      </c>
    </row>
    <row r="1317" spans="1:19" x14ac:dyDescent="0.25">
      <c r="A1317">
        <v>345</v>
      </c>
      <c r="B1317">
        <v>345101</v>
      </c>
      <c r="C1317">
        <v>6150</v>
      </c>
      <c r="E1317" t="s">
        <v>69</v>
      </c>
      <c r="F1317" t="s">
        <v>70</v>
      </c>
      <c r="G1317">
        <v>308086</v>
      </c>
      <c r="H1317" s="1">
        <v>42468</v>
      </c>
      <c r="I1317" s="2">
        <v>117.15</v>
      </c>
      <c r="J1317" s="2"/>
      <c r="K1317" s="2">
        <v>117.15</v>
      </c>
      <c r="L1317" t="s">
        <v>65</v>
      </c>
      <c r="M1317" t="s">
        <v>21</v>
      </c>
      <c r="N1317" t="s">
        <v>22</v>
      </c>
      <c r="O1317" t="s">
        <v>48</v>
      </c>
      <c r="P1317" t="s">
        <v>349</v>
      </c>
      <c r="Q1317" t="s">
        <v>350</v>
      </c>
      <c r="R1317" t="s">
        <v>351</v>
      </c>
      <c r="S1317">
        <f t="shared" si="20"/>
        <v>2016</v>
      </c>
    </row>
    <row r="1318" spans="1:19" x14ac:dyDescent="0.25">
      <c r="A1318">
        <v>345</v>
      </c>
      <c r="B1318">
        <v>345101</v>
      </c>
      <c r="C1318">
        <v>6150</v>
      </c>
      <c r="E1318" t="s">
        <v>69</v>
      </c>
      <c r="F1318" t="s">
        <v>70</v>
      </c>
      <c r="G1318">
        <v>308086</v>
      </c>
      <c r="H1318" s="1">
        <v>42468</v>
      </c>
      <c r="I1318" s="2">
        <v>120.96</v>
      </c>
      <c r="J1318" s="2"/>
      <c r="K1318" s="2">
        <v>120.96</v>
      </c>
      <c r="L1318" t="s">
        <v>65</v>
      </c>
      <c r="M1318" t="s">
        <v>21</v>
      </c>
      <c r="N1318" t="s">
        <v>22</v>
      </c>
      <c r="O1318" t="s">
        <v>48</v>
      </c>
      <c r="P1318" t="s">
        <v>349</v>
      </c>
      <c r="Q1318" t="s">
        <v>350</v>
      </c>
      <c r="R1318" t="s">
        <v>351</v>
      </c>
      <c r="S1318">
        <f t="shared" si="20"/>
        <v>2016</v>
      </c>
    </row>
    <row r="1319" spans="1:19" x14ac:dyDescent="0.25">
      <c r="A1319">
        <v>345</v>
      </c>
      <c r="B1319">
        <v>345101</v>
      </c>
      <c r="C1319">
        <v>6150</v>
      </c>
      <c r="E1319" t="s">
        <v>69</v>
      </c>
      <c r="F1319" t="s">
        <v>70</v>
      </c>
      <c r="G1319">
        <v>308112</v>
      </c>
      <c r="H1319" s="1">
        <v>42468</v>
      </c>
      <c r="I1319" s="2"/>
      <c r="J1319" s="2">
        <v>-1348.45</v>
      </c>
      <c r="K1319" s="2">
        <v>-1348.45</v>
      </c>
      <c r="L1319" t="s">
        <v>65</v>
      </c>
      <c r="M1319" t="s">
        <v>21</v>
      </c>
      <c r="N1319" t="s">
        <v>22</v>
      </c>
      <c r="O1319" t="s">
        <v>48</v>
      </c>
      <c r="P1319" t="s">
        <v>349</v>
      </c>
      <c r="Q1319" t="s">
        <v>350</v>
      </c>
      <c r="R1319" t="s">
        <v>351</v>
      </c>
      <c r="S1319">
        <f t="shared" si="20"/>
        <v>2016</v>
      </c>
    </row>
    <row r="1320" spans="1:19" x14ac:dyDescent="0.25">
      <c r="A1320">
        <v>345</v>
      </c>
      <c r="B1320">
        <v>345101</v>
      </c>
      <c r="C1320">
        <v>6150</v>
      </c>
      <c r="E1320" t="s">
        <v>69</v>
      </c>
      <c r="F1320" t="s">
        <v>70</v>
      </c>
      <c r="G1320">
        <v>308112</v>
      </c>
      <c r="H1320" s="1">
        <v>42468</v>
      </c>
      <c r="I1320" s="2"/>
      <c r="J1320" s="2">
        <v>-117.15</v>
      </c>
      <c r="K1320" s="2">
        <v>-117.15</v>
      </c>
      <c r="L1320" t="s">
        <v>65</v>
      </c>
      <c r="M1320" t="s">
        <v>21</v>
      </c>
      <c r="N1320" t="s">
        <v>22</v>
      </c>
      <c r="O1320" t="s">
        <v>48</v>
      </c>
      <c r="P1320" t="s">
        <v>349</v>
      </c>
      <c r="Q1320" t="s">
        <v>350</v>
      </c>
      <c r="R1320" t="s">
        <v>351</v>
      </c>
      <c r="S1320">
        <f t="shared" si="20"/>
        <v>2016</v>
      </c>
    </row>
    <row r="1321" spans="1:19" x14ac:dyDescent="0.25">
      <c r="A1321">
        <v>345</v>
      </c>
      <c r="B1321">
        <v>345101</v>
      </c>
      <c r="C1321">
        <v>6150</v>
      </c>
      <c r="E1321" t="s">
        <v>69</v>
      </c>
      <c r="F1321" t="s">
        <v>70</v>
      </c>
      <c r="G1321">
        <v>308112</v>
      </c>
      <c r="H1321" s="1">
        <v>42468</v>
      </c>
      <c r="I1321" s="2"/>
      <c r="J1321" s="2">
        <v>-120.96</v>
      </c>
      <c r="K1321" s="2">
        <v>-120.96</v>
      </c>
      <c r="L1321" t="s">
        <v>65</v>
      </c>
      <c r="M1321" t="s">
        <v>21</v>
      </c>
      <c r="N1321" t="s">
        <v>22</v>
      </c>
      <c r="O1321" t="s">
        <v>48</v>
      </c>
      <c r="P1321" t="s">
        <v>349</v>
      </c>
      <c r="Q1321" t="s">
        <v>350</v>
      </c>
      <c r="R1321" t="s">
        <v>351</v>
      </c>
      <c r="S1321">
        <f t="shared" si="20"/>
        <v>2016</v>
      </c>
    </row>
    <row r="1322" spans="1:19" x14ac:dyDescent="0.25">
      <c r="A1322">
        <v>345</v>
      </c>
      <c r="B1322">
        <v>345101</v>
      </c>
      <c r="C1322">
        <v>6150</v>
      </c>
      <c r="E1322" t="s">
        <v>69</v>
      </c>
      <c r="F1322" t="s">
        <v>70</v>
      </c>
      <c r="G1322">
        <v>308112</v>
      </c>
      <c r="H1322" s="1">
        <v>42468</v>
      </c>
      <c r="I1322" s="2"/>
      <c r="J1322" s="2">
        <v>-1029.3</v>
      </c>
      <c r="K1322" s="2">
        <v>-1029.3</v>
      </c>
      <c r="L1322" t="s">
        <v>65</v>
      </c>
      <c r="M1322" t="s">
        <v>21</v>
      </c>
      <c r="N1322" t="s">
        <v>22</v>
      </c>
      <c r="O1322" t="s">
        <v>48</v>
      </c>
      <c r="P1322" t="s">
        <v>349</v>
      </c>
      <c r="Q1322" t="s">
        <v>350</v>
      </c>
      <c r="R1322" t="s">
        <v>351</v>
      </c>
      <c r="S1322">
        <f t="shared" si="20"/>
        <v>2016</v>
      </c>
    </row>
    <row r="1323" spans="1:19" x14ac:dyDescent="0.25">
      <c r="A1323">
        <v>345</v>
      </c>
      <c r="B1323">
        <v>345101</v>
      </c>
      <c r="C1323">
        <v>6150</v>
      </c>
      <c r="E1323" t="s">
        <v>69</v>
      </c>
      <c r="F1323" t="s">
        <v>70</v>
      </c>
      <c r="G1323">
        <v>308086</v>
      </c>
      <c r="H1323" s="1">
        <v>42468</v>
      </c>
      <c r="I1323" s="2">
        <v>1029.3</v>
      </c>
      <c r="J1323" s="2"/>
      <c r="K1323" s="2">
        <v>1029.3</v>
      </c>
      <c r="L1323" t="s">
        <v>65</v>
      </c>
      <c r="M1323" t="s">
        <v>21</v>
      </c>
      <c r="N1323" t="s">
        <v>22</v>
      </c>
      <c r="O1323" t="s">
        <v>48</v>
      </c>
      <c r="P1323" t="s">
        <v>349</v>
      </c>
      <c r="Q1323" t="s">
        <v>350</v>
      </c>
      <c r="R1323" t="s">
        <v>351</v>
      </c>
      <c r="S1323">
        <f t="shared" si="20"/>
        <v>2016</v>
      </c>
    </row>
    <row r="1324" spans="1:19" x14ac:dyDescent="0.25">
      <c r="A1324">
        <v>345</v>
      </c>
      <c r="B1324">
        <v>345101</v>
      </c>
      <c r="C1324">
        <v>6150</v>
      </c>
      <c r="E1324" t="s">
        <v>69</v>
      </c>
      <c r="F1324" t="s">
        <v>70</v>
      </c>
      <c r="G1324">
        <v>308086</v>
      </c>
      <c r="H1324" s="1">
        <v>42468</v>
      </c>
      <c r="I1324" s="2">
        <v>1348.45</v>
      </c>
      <c r="J1324" s="2"/>
      <c r="K1324" s="2">
        <v>1348.45</v>
      </c>
      <c r="L1324" t="s">
        <v>65</v>
      </c>
      <c r="M1324" t="s">
        <v>21</v>
      </c>
      <c r="N1324" t="s">
        <v>22</v>
      </c>
      <c r="O1324" t="s">
        <v>48</v>
      </c>
      <c r="P1324" t="s">
        <v>349</v>
      </c>
      <c r="Q1324" t="s">
        <v>350</v>
      </c>
      <c r="R1324" t="s">
        <v>351</v>
      </c>
      <c r="S1324">
        <f t="shared" si="20"/>
        <v>2016</v>
      </c>
    </row>
    <row r="1325" spans="1:19" x14ac:dyDescent="0.25">
      <c r="A1325">
        <v>345</v>
      </c>
      <c r="B1325">
        <v>345101</v>
      </c>
      <c r="C1325">
        <v>6150</v>
      </c>
      <c r="E1325" t="s">
        <v>81</v>
      </c>
      <c r="F1325" t="s">
        <v>68</v>
      </c>
      <c r="G1325">
        <v>307949</v>
      </c>
      <c r="H1325" s="1">
        <v>42461</v>
      </c>
      <c r="I1325" s="2"/>
      <c r="J1325" s="2">
        <v>-699</v>
      </c>
      <c r="K1325" s="2">
        <v>-699</v>
      </c>
      <c r="L1325" t="s">
        <v>65</v>
      </c>
      <c r="M1325" t="s">
        <v>21</v>
      </c>
      <c r="N1325" t="s">
        <v>22</v>
      </c>
      <c r="O1325" t="s">
        <v>48</v>
      </c>
      <c r="P1325" t="s">
        <v>349</v>
      </c>
      <c r="Q1325" t="s">
        <v>350</v>
      </c>
      <c r="R1325" t="s">
        <v>351</v>
      </c>
      <c r="S1325">
        <f t="shared" si="20"/>
        <v>2016</v>
      </c>
    </row>
    <row r="1326" spans="1:19" x14ac:dyDescent="0.25">
      <c r="A1326">
        <v>345</v>
      </c>
      <c r="B1326">
        <v>345101</v>
      </c>
      <c r="C1326">
        <v>6150</v>
      </c>
      <c r="E1326" t="s">
        <v>81</v>
      </c>
      <c r="F1326" t="s">
        <v>68</v>
      </c>
      <c r="G1326">
        <v>307949</v>
      </c>
      <c r="H1326" s="1">
        <v>42460</v>
      </c>
      <c r="I1326" s="2">
        <v>699</v>
      </c>
      <c r="J1326" s="2"/>
      <c r="K1326" s="2">
        <v>699</v>
      </c>
      <c r="L1326" t="s">
        <v>65</v>
      </c>
      <c r="M1326" t="s">
        <v>21</v>
      </c>
      <c r="N1326" t="s">
        <v>22</v>
      </c>
      <c r="O1326" t="s">
        <v>48</v>
      </c>
      <c r="P1326" t="s">
        <v>349</v>
      </c>
      <c r="Q1326" t="s">
        <v>350</v>
      </c>
      <c r="R1326" t="s">
        <v>351</v>
      </c>
      <c r="S1326">
        <f t="shared" si="20"/>
        <v>2016</v>
      </c>
    </row>
    <row r="1327" spans="1:19" x14ac:dyDescent="0.25">
      <c r="A1327">
        <v>345</v>
      </c>
      <c r="B1327">
        <v>345101</v>
      </c>
      <c r="C1327">
        <v>6150</v>
      </c>
      <c r="E1327" t="s">
        <v>66</v>
      </c>
      <c r="F1327" t="s">
        <v>71</v>
      </c>
      <c r="G1327">
        <v>308066</v>
      </c>
      <c r="H1327" s="1">
        <v>42460</v>
      </c>
      <c r="I1327" s="2"/>
      <c r="J1327" s="2">
        <v>-201.18</v>
      </c>
      <c r="K1327" s="2">
        <v>-201.18</v>
      </c>
      <c r="L1327" t="s">
        <v>65</v>
      </c>
      <c r="M1327" t="s">
        <v>21</v>
      </c>
      <c r="N1327" t="s">
        <v>22</v>
      </c>
      <c r="O1327" t="s">
        <v>48</v>
      </c>
      <c r="P1327" t="s">
        <v>349</v>
      </c>
      <c r="Q1327" t="s">
        <v>350</v>
      </c>
      <c r="R1327" t="s">
        <v>351</v>
      </c>
      <c r="S1327">
        <f t="shared" si="20"/>
        <v>2016</v>
      </c>
    </row>
    <row r="1328" spans="1:19" x14ac:dyDescent="0.25">
      <c r="A1328">
        <v>345</v>
      </c>
      <c r="B1328">
        <v>345101</v>
      </c>
      <c r="C1328">
        <v>6150</v>
      </c>
      <c r="E1328" t="s">
        <v>69</v>
      </c>
      <c r="F1328" t="s">
        <v>70</v>
      </c>
      <c r="G1328">
        <v>308103</v>
      </c>
      <c r="H1328" s="1">
        <v>42460</v>
      </c>
      <c r="I1328" s="2">
        <v>328.19</v>
      </c>
      <c r="J1328" s="2"/>
      <c r="K1328" s="2">
        <v>328.19</v>
      </c>
      <c r="L1328" t="s">
        <v>65</v>
      </c>
      <c r="M1328" t="s">
        <v>21</v>
      </c>
      <c r="N1328" t="s">
        <v>22</v>
      </c>
      <c r="O1328" t="s">
        <v>48</v>
      </c>
      <c r="P1328" t="s">
        <v>349</v>
      </c>
      <c r="Q1328" t="s">
        <v>350</v>
      </c>
      <c r="R1328" t="s">
        <v>351</v>
      </c>
      <c r="S1328">
        <f t="shared" si="20"/>
        <v>2016</v>
      </c>
    </row>
    <row r="1329" spans="1:19" x14ac:dyDescent="0.25">
      <c r="A1329">
        <v>345</v>
      </c>
      <c r="B1329">
        <v>345101</v>
      </c>
      <c r="C1329">
        <v>6150</v>
      </c>
      <c r="E1329" t="s">
        <v>85</v>
      </c>
      <c r="F1329" t="s">
        <v>71</v>
      </c>
      <c r="G1329">
        <v>308101</v>
      </c>
      <c r="H1329" s="1">
        <v>42460</v>
      </c>
      <c r="I1329" s="2"/>
      <c r="J1329" s="2">
        <v>-136.55000000000001</v>
      </c>
      <c r="K1329" s="2">
        <v>-136.55000000000001</v>
      </c>
      <c r="L1329" t="s">
        <v>65</v>
      </c>
      <c r="M1329" t="s">
        <v>21</v>
      </c>
      <c r="N1329" t="s">
        <v>22</v>
      </c>
      <c r="O1329" t="s">
        <v>48</v>
      </c>
      <c r="P1329" t="s">
        <v>349</v>
      </c>
      <c r="Q1329" t="s">
        <v>350</v>
      </c>
      <c r="R1329" t="s">
        <v>351</v>
      </c>
      <c r="S1329">
        <f t="shared" si="20"/>
        <v>2016</v>
      </c>
    </row>
    <row r="1330" spans="1:19" x14ac:dyDescent="0.25">
      <c r="A1330">
        <v>345</v>
      </c>
      <c r="B1330">
        <v>345101</v>
      </c>
      <c r="C1330">
        <v>6150</v>
      </c>
      <c r="E1330" t="s">
        <v>85</v>
      </c>
      <c r="F1330" t="s">
        <v>71</v>
      </c>
      <c r="G1330">
        <v>308101</v>
      </c>
      <c r="H1330" s="1">
        <v>42460</v>
      </c>
      <c r="I1330" s="2"/>
      <c r="J1330" s="2">
        <v>-73.08</v>
      </c>
      <c r="K1330" s="2">
        <v>-73.08</v>
      </c>
      <c r="L1330" t="s">
        <v>65</v>
      </c>
      <c r="M1330" t="s">
        <v>21</v>
      </c>
      <c r="N1330" t="s">
        <v>22</v>
      </c>
      <c r="O1330" t="s">
        <v>48</v>
      </c>
      <c r="P1330" t="s">
        <v>349</v>
      </c>
      <c r="Q1330" t="s">
        <v>350</v>
      </c>
      <c r="R1330" t="s">
        <v>351</v>
      </c>
      <c r="S1330">
        <f t="shared" si="20"/>
        <v>2016</v>
      </c>
    </row>
    <row r="1331" spans="1:19" x14ac:dyDescent="0.25">
      <c r="A1331">
        <v>345</v>
      </c>
      <c r="B1331">
        <v>345101</v>
      </c>
      <c r="C1331">
        <v>6150</v>
      </c>
      <c r="E1331" t="s">
        <v>66</v>
      </c>
      <c r="F1331" t="s">
        <v>71</v>
      </c>
      <c r="G1331">
        <v>308063</v>
      </c>
      <c r="H1331" s="1">
        <v>42458</v>
      </c>
      <c r="I1331" s="2"/>
      <c r="J1331" s="2">
        <v>-114.48</v>
      </c>
      <c r="K1331" s="2">
        <v>-114.48</v>
      </c>
      <c r="L1331" t="s">
        <v>65</v>
      </c>
      <c r="M1331" t="s">
        <v>21</v>
      </c>
      <c r="N1331" t="s">
        <v>22</v>
      </c>
      <c r="O1331" t="s">
        <v>48</v>
      </c>
      <c r="P1331" t="s">
        <v>349</v>
      </c>
      <c r="Q1331" t="s">
        <v>350</v>
      </c>
      <c r="R1331" t="s">
        <v>351</v>
      </c>
      <c r="S1331">
        <f t="shared" si="20"/>
        <v>2016</v>
      </c>
    </row>
    <row r="1332" spans="1:19" x14ac:dyDescent="0.25">
      <c r="A1332">
        <v>345</v>
      </c>
      <c r="B1332">
        <v>345101</v>
      </c>
      <c r="C1332">
        <v>6150</v>
      </c>
      <c r="E1332" t="s">
        <v>66</v>
      </c>
      <c r="F1332" t="s">
        <v>64</v>
      </c>
      <c r="G1332">
        <v>308062</v>
      </c>
      <c r="H1332" s="1">
        <v>42458</v>
      </c>
      <c r="I1332" s="2">
        <v>114.48</v>
      </c>
      <c r="J1332" s="2"/>
      <c r="K1332" s="2">
        <v>114.48</v>
      </c>
      <c r="L1332" t="s">
        <v>65</v>
      </c>
      <c r="M1332" t="s">
        <v>21</v>
      </c>
      <c r="N1332" t="s">
        <v>22</v>
      </c>
      <c r="O1332" t="s">
        <v>48</v>
      </c>
      <c r="P1332" t="s">
        <v>349</v>
      </c>
      <c r="Q1332" t="s">
        <v>350</v>
      </c>
      <c r="R1332" t="s">
        <v>351</v>
      </c>
      <c r="S1332">
        <f t="shared" si="20"/>
        <v>2016</v>
      </c>
    </row>
    <row r="1333" spans="1:19" x14ac:dyDescent="0.25">
      <c r="A1333">
        <v>345</v>
      </c>
      <c r="B1333">
        <v>345101</v>
      </c>
      <c r="C1333">
        <v>6150</v>
      </c>
      <c r="E1333" t="s">
        <v>66</v>
      </c>
      <c r="F1333" t="s">
        <v>64</v>
      </c>
      <c r="G1333">
        <v>308062</v>
      </c>
      <c r="H1333" s="1">
        <v>42458</v>
      </c>
      <c r="I1333" s="2">
        <v>114.48</v>
      </c>
      <c r="J1333" s="2"/>
      <c r="K1333" s="2">
        <v>114.48</v>
      </c>
      <c r="L1333" t="s">
        <v>65</v>
      </c>
      <c r="M1333" t="s">
        <v>21</v>
      </c>
      <c r="N1333" t="s">
        <v>22</v>
      </c>
      <c r="O1333" t="s">
        <v>48</v>
      </c>
      <c r="P1333" t="s">
        <v>349</v>
      </c>
      <c r="Q1333" t="s">
        <v>350</v>
      </c>
      <c r="R1333" t="s">
        <v>351</v>
      </c>
      <c r="S1333">
        <f t="shared" si="20"/>
        <v>2016</v>
      </c>
    </row>
    <row r="1334" spans="1:19" x14ac:dyDescent="0.25">
      <c r="A1334">
        <v>345</v>
      </c>
      <c r="B1334">
        <v>345101</v>
      </c>
      <c r="C1334">
        <v>6150</v>
      </c>
      <c r="E1334" t="s">
        <v>66</v>
      </c>
      <c r="F1334" t="s">
        <v>71</v>
      </c>
      <c r="G1334">
        <v>308063</v>
      </c>
      <c r="H1334" s="1">
        <v>42458</v>
      </c>
      <c r="I1334" s="2"/>
      <c r="J1334" s="2">
        <v>-114.48</v>
      </c>
      <c r="K1334" s="2">
        <v>-114.48</v>
      </c>
      <c r="L1334" t="s">
        <v>65</v>
      </c>
      <c r="M1334" t="s">
        <v>21</v>
      </c>
      <c r="N1334" t="s">
        <v>22</v>
      </c>
      <c r="O1334" t="s">
        <v>48</v>
      </c>
      <c r="P1334" t="s">
        <v>349</v>
      </c>
      <c r="Q1334" t="s">
        <v>350</v>
      </c>
      <c r="R1334" t="s">
        <v>351</v>
      </c>
      <c r="S1334">
        <f t="shared" si="20"/>
        <v>2016</v>
      </c>
    </row>
    <row r="1335" spans="1:19" x14ac:dyDescent="0.25">
      <c r="A1335">
        <v>345</v>
      </c>
      <c r="B1335">
        <v>345101</v>
      </c>
      <c r="C1335">
        <v>6150</v>
      </c>
      <c r="E1335" t="s">
        <v>69</v>
      </c>
      <c r="F1335" t="s">
        <v>70</v>
      </c>
      <c r="G1335">
        <v>308113</v>
      </c>
      <c r="H1335" s="1">
        <v>42458</v>
      </c>
      <c r="I1335" s="2">
        <v>120.96</v>
      </c>
      <c r="J1335" s="2"/>
      <c r="K1335" s="2">
        <v>120.96</v>
      </c>
      <c r="L1335" t="s">
        <v>65</v>
      </c>
      <c r="M1335" t="s">
        <v>21</v>
      </c>
      <c r="N1335" t="s">
        <v>22</v>
      </c>
      <c r="O1335" t="s">
        <v>48</v>
      </c>
      <c r="P1335" t="s">
        <v>349</v>
      </c>
      <c r="Q1335" t="s">
        <v>350</v>
      </c>
      <c r="R1335" t="s">
        <v>351</v>
      </c>
      <c r="S1335">
        <f t="shared" si="20"/>
        <v>2016</v>
      </c>
    </row>
    <row r="1336" spans="1:19" x14ac:dyDescent="0.25">
      <c r="A1336">
        <v>345</v>
      </c>
      <c r="B1336">
        <v>345101</v>
      </c>
      <c r="C1336">
        <v>6150</v>
      </c>
      <c r="E1336" t="s">
        <v>69</v>
      </c>
      <c r="F1336" t="s">
        <v>70</v>
      </c>
      <c r="G1336">
        <v>308113</v>
      </c>
      <c r="H1336" s="1">
        <v>42458</v>
      </c>
      <c r="I1336" s="2">
        <v>1029.3</v>
      </c>
      <c r="J1336" s="2"/>
      <c r="K1336" s="2">
        <v>1029.3</v>
      </c>
      <c r="L1336" t="s">
        <v>65</v>
      </c>
      <c r="M1336" t="s">
        <v>21</v>
      </c>
      <c r="N1336" t="s">
        <v>22</v>
      </c>
      <c r="O1336" t="s">
        <v>48</v>
      </c>
      <c r="P1336" t="s">
        <v>349</v>
      </c>
      <c r="Q1336" t="s">
        <v>350</v>
      </c>
      <c r="R1336" t="s">
        <v>351</v>
      </c>
      <c r="S1336">
        <f t="shared" si="20"/>
        <v>2016</v>
      </c>
    </row>
    <row r="1337" spans="1:19" x14ac:dyDescent="0.25">
      <c r="A1337">
        <v>345</v>
      </c>
      <c r="B1337">
        <v>345101</v>
      </c>
      <c r="C1337">
        <v>6150</v>
      </c>
      <c r="E1337" t="s">
        <v>69</v>
      </c>
      <c r="F1337" t="s">
        <v>70</v>
      </c>
      <c r="G1337">
        <v>308113</v>
      </c>
      <c r="H1337" s="1">
        <v>42458</v>
      </c>
      <c r="I1337" s="2">
        <v>1348.45</v>
      </c>
      <c r="J1337" s="2"/>
      <c r="K1337" s="2">
        <v>1348.45</v>
      </c>
      <c r="L1337" t="s">
        <v>65</v>
      </c>
      <c r="M1337" t="s">
        <v>21</v>
      </c>
      <c r="N1337" t="s">
        <v>22</v>
      </c>
      <c r="O1337" t="s">
        <v>48</v>
      </c>
      <c r="P1337" t="s">
        <v>349</v>
      </c>
      <c r="Q1337" t="s">
        <v>350</v>
      </c>
      <c r="R1337" t="s">
        <v>351</v>
      </c>
      <c r="S1337">
        <f t="shared" si="20"/>
        <v>2016</v>
      </c>
    </row>
    <row r="1338" spans="1:19" x14ac:dyDescent="0.25">
      <c r="A1338">
        <v>345</v>
      </c>
      <c r="B1338">
        <v>345101</v>
      </c>
      <c r="C1338">
        <v>6150</v>
      </c>
      <c r="E1338" t="s">
        <v>69</v>
      </c>
      <c r="F1338" t="s">
        <v>70</v>
      </c>
      <c r="G1338">
        <v>308113</v>
      </c>
      <c r="H1338" s="1">
        <v>42458</v>
      </c>
      <c r="I1338" s="2">
        <v>117.15</v>
      </c>
      <c r="J1338" s="2"/>
      <c r="K1338" s="2">
        <v>117.15</v>
      </c>
      <c r="L1338" t="s">
        <v>65</v>
      </c>
      <c r="M1338" t="s">
        <v>21</v>
      </c>
      <c r="N1338" t="s">
        <v>22</v>
      </c>
      <c r="O1338" t="s">
        <v>48</v>
      </c>
      <c r="P1338" t="s">
        <v>349</v>
      </c>
      <c r="Q1338" t="s">
        <v>350</v>
      </c>
      <c r="R1338" t="s">
        <v>351</v>
      </c>
      <c r="S1338">
        <f t="shared" si="20"/>
        <v>2016</v>
      </c>
    </row>
    <row r="1339" spans="1:19" x14ac:dyDescent="0.25">
      <c r="A1339">
        <v>345</v>
      </c>
      <c r="B1339">
        <v>345101</v>
      </c>
      <c r="C1339">
        <v>6150</v>
      </c>
      <c r="E1339" t="s">
        <v>66</v>
      </c>
      <c r="F1339" t="s">
        <v>64</v>
      </c>
      <c r="G1339">
        <v>307700</v>
      </c>
      <c r="H1339" s="1">
        <v>42444</v>
      </c>
      <c r="I1339" s="2">
        <v>41.58</v>
      </c>
      <c r="J1339" s="2"/>
      <c r="K1339" s="2">
        <v>41.58</v>
      </c>
      <c r="L1339" t="s">
        <v>65</v>
      </c>
      <c r="M1339" t="s">
        <v>21</v>
      </c>
      <c r="N1339" t="s">
        <v>22</v>
      </c>
      <c r="O1339" t="s">
        <v>48</v>
      </c>
      <c r="P1339" t="s">
        <v>349</v>
      </c>
      <c r="Q1339" t="s">
        <v>350</v>
      </c>
      <c r="R1339" t="s">
        <v>351</v>
      </c>
      <c r="S1339">
        <f t="shared" si="20"/>
        <v>2016</v>
      </c>
    </row>
    <row r="1340" spans="1:19" x14ac:dyDescent="0.25">
      <c r="A1340">
        <v>345</v>
      </c>
      <c r="B1340">
        <v>345101</v>
      </c>
      <c r="C1340">
        <v>6150</v>
      </c>
      <c r="E1340" t="s">
        <v>66</v>
      </c>
      <c r="F1340" t="s">
        <v>64</v>
      </c>
      <c r="G1340">
        <v>307700</v>
      </c>
      <c r="H1340" s="1">
        <v>42444</v>
      </c>
      <c r="I1340" s="2">
        <v>83.16</v>
      </c>
      <c r="J1340" s="2"/>
      <c r="K1340" s="2">
        <v>83.16</v>
      </c>
      <c r="L1340" t="s">
        <v>65</v>
      </c>
      <c r="M1340" t="s">
        <v>21</v>
      </c>
      <c r="N1340" t="s">
        <v>22</v>
      </c>
      <c r="O1340" t="s">
        <v>48</v>
      </c>
      <c r="P1340" t="s">
        <v>349</v>
      </c>
      <c r="Q1340" t="s">
        <v>350</v>
      </c>
      <c r="R1340" t="s">
        <v>351</v>
      </c>
      <c r="S1340">
        <f t="shared" si="20"/>
        <v>2016</v>
      </c>
    </row>
    <row r="1341" spans="1:19" x14ac:dyDescent="0.25">
      <c r="A1341">
        <v>345</v>
      </c>
      <c r="B1341">
        <v>345101</v>
      </c>
      <c r="C1341">
        <v>6150</v>
      </c>
      <c r="E1341" t="s">
        <v>66</v>
      </c>
      <c r="F1341" t="s">
        <v>71</v>
      </c>
      <c r="G1341">
        <v>307701</v>
      </c>
      <c r="H1341" s="1">
        <v>42444</v>
      </c>
      <c r="I1341" s="2"/>
      <c r="J1341" s="2">
        <v>-184.42</v>
      </c>
      <c r="K1341" s="2">
        <v>-184.42</v>
      </c>
      <c r="L1341" t="s">
        <v>65</v>
      </c>
      <c r="M1341" t="s">
        <v>21</v>
      </c>
      <c r="N1341" t="s">
        <v>22</v>
      </c>
      <c r="O1341" t="s">
        <v>48</v>
      </c>
      <c r="P1341" t="s">
        <v>349</v>
      </c>
      <c r="Q1341" t="s">
        <v>350</v>
      </c>
      <c r="R1341" t="s">
        <v>351</v>
      </c>
      <c r="S1341">
        <f t="shared" si="20"/>
        <v>2016</v>
      </c>
    </row>
    <row r="1342" spans="1:19" x14ac:dyDescent="0.25">
      <c r="A1342">
        <v>345</v>
      </c>
      <c r="B1342">
        <v>345101</v>
      </c>
      <c r="C1342">
        <v>6150</v>
      </c>
      <c r="E1342" t="s">
        <v>69</v>
      </c>
      <c r="F1342" t="s">
        <v>70</v>
      </c>
      <c r="G1342">
        <v>307944</v>
      </c>
      <c r="H1342" s="1">
        <v>42444</v>
      </c>
      <c r="I1342" s="2">
        <v>134.24</v>
      </c>
      <c r="J1342" s="2"/>
      <c r="K1342" s="2">
        <v>134.24</v>
      </c>
      <c r="L1342" t="s">
        <v>65</v>
      </c>
      <c r="M1342" t="s">
        <v>21</v>
      </c>
      <c r="N1342" t="s">
        <v>22</v>
      </c>
      <c r="O1342" t="s">
        <v>48</v>
      </c>
      <c r="P1342" t="s">
        <v>349</v>
      </c>
      <c r="Q1342" t="s">
        <v>350</v>
      </c>
      <c r="R1342" t="s">
        <v>351</v>
      </c>
      <c r="S1342">
        <f t="shared" si="20"/>
        <v>2016</v>
      </c>
    </row>
    <row r="1343" spans="1:19" x14ac:dyDescent="0.25">
      <c r="A1343">
        <v>345</v>
      </c>
      <c r="B1343">
        <v>345101</v>
      </c>
      <c r="C1343">
        <v>6150</v>
      </c>
      <c r="E1343" t="s">
        <v>69</v>
      </c>
      <c r="F1343" t="s">
        <v>70</v>
      </c>
      <c r="G1343">
        <v>307944</v>
      </c>
      <c r="H1343" s="1">
        <v>42444</v>
      </c>
      <c r="I1343" s="2">
        <v>127.76</v>
      </c>
      <c r="J1343" s="2"/>
      <c r="K1343" s="2">
        <v>127.76</v>
      </c>
      <c r="L1343" t="s">
        <v>65</v>
      </c>
      <c r="M1343" t="s">
        <v>21</v>
      </c>
      <c r="N1343" t="s">
        <v>22</v>
      </c>
      <c r="O1343" t="s">
        <v>48</v>
      </c>
      <c r="P1343" t="s">
        <v>349</v>
      </c>
      <c r="Q1343" t="s">
        <v>350</v>
      </c>
      <c r="R1343" t="s">
        <v>351</v>
      </c>
      <c r="S1343">
        <f t="shared" si="20"/>
        <v>2016</v>
      </c>
    </row>
    <row r="1344" spans="1:19" x14ac:dyDescent="0.25">
      <c r="A1344">
        <v>345</v>
      </c>
      <c r="B1344">
        <v>345101</v>
      </c>
      <c r="C1344">
        <v>6150</v>
      </c>
      <c r="E1344" t="s">
        <v>69</v>
      </c>
      <c r="F1344" t="s">
        <v>70</v>
      </c>
      <c r="G1344">
        <v>307944</v>
      </c>
      <c r="H1344" s="1">
        <v>42444</v>
      </c>
      <c r="I1344" s="2">
        <v>1377.83</v>
      </c>
      <c r="J1344" s="2"/>
      <c r="K1344" s="2">
        <v>1377.83</v>
      </c>
      <c r="L1344" t="s">
        <v>65</v>
      </c>
      <c r="M1344" t="s">
        <v>21</v>
      </c>
      <c r="N1344" t="s">
        <v>22</v>
      </c>
      <c r="O1344" t="s">
        <v>48</v>
      </c>
      <c r="P1344" t="s">
        <v>349</v>
      </c>
      <c r="Q1344" t="s">
        <v>350</v>
      </c>
      <c r="R1344" t="s">
        <v>351</v>
      </c>
      <c r="S1344">
        <f t="shared" si="20"/>
        <v>2016</v>
      </c>
    </row>
    <row r="1345" spans="1:19" x14ac:dyDescent="0.25">
      <c r="A1345">
        <v>345</v>
      </c>
      <c r="B1345">
        <v>345101</v>
      </c>
      <c r="C1345">
        <v>6150</v>
      </c>
      <c r="E1345" t="s">
        <v>66</v>
      </c>
      <c r="F1345" t="s">
        <v>64</v>
      </c>
      <c r="G1345">
        <v>307700</v>
      </c>
      <c r="H1345" s="1">
        <v>42444</v>
      </c>
      <c r="I1345" s="2">
        <v>83.16</v>
      </c>
      <c r="J1345" s="2"/>
      <c r="K1345" s="2">
        <v>83.16</v>
      </c>
      <c r="L1345" t="s">
        <v>65</v>
      </c>
      <c r="M1345" t="s">
        <v>21</v>
      </c>
      <c r="N1345" t="s">
        <v>22</v>
      </c>
      <c r="O1345" t="s">
        <v>48</v>
      </c>
      <c r="P1345" t="s">
        <v>349</v>
      </c>
      <c r="Q1345" t="s">
        <v>350</v>
      </c>
      <c r="R1345" t="s">
        <v>351</v>
      </c>
      <c r="S1345">
        <f t="shared" si="20"/>
        <v>2016</v>
      </c>
    </row>
    <row r="1346" spans="1:19" x14ac:dyDescent="0.25">
      <c r="A1346">
        <v>345</v>
      </c>
      <c r="B1346">
        <v>345101</v>
      </c>
      <c r="C1346">
        <v>6150</v>
      </c>
      <c r="E1346" t="s">
        <v>69</v>
      </c>
      <c r="F1346" t="s">
        <v>70</v>
      </c>
      <c r="G1346">
        <v>307671</v>
      </c>
      <c r="H1346" s="1">
        <v>42444</v>
      </c>
      <c r="I1346" s="2">
        <v>328.19</v>
      </c>
      <c r="J1346" s="2"/>
      <c r="K1346" s="2">
        <v>328.19</v>
      </c>
      <c r="L1346" t="s">
        <v>65</v>
      </c>
      <c r="M1346" t="s">
        <v>21</v>
      </c>
      <c r="N1346" t="s">
        <v>22</v>
      </c>
      <c r="O1346" t="s">
        <v>48</v>
      </c>
      <c r="P1346" t="s">
        <v>349</v>
      </c>
      <c r="Q1346" t="s">
        <v>350</v>
      </c>
      <c r="R1346" t="s">
        <v>351</v>
      </c>
      <c r="S1346">
        <f t="shared" si="20"/>
        <v>2016</v>
      </c>
    </row>
    <row r="1347" spans="1:19" x14ac:dyDescent="0.25">
      <c r="A1347">
        <v>345</v>
      </c>
      <c r="B1347">
        <v>345101</v>
      </c>
      <c r="C1347">
        <v>6150</v>
      </c>
      <c r="E1347" t="s">
        <v>66</v>
      </c>
      <c r="F1347" t="s">
        <v>64</v>
      </c>
      <c r="G1347">
        <v>307700</v>
      </c>
      <c r="H1347" s="1">
        <v>42444</v>
      </c>
      <c r="I1347" s="2">
        <v>41.58</v>
      </c>
      <c r="J1347" s="2"/>
      <c r="K1347" s="2">
        <v>41.58</v>
      </c>
      <c r="L1347" t="s">
        <v>65</v>
      </c>
      <c r="M1347" t="s">
        <v>21</v>
      </c>
      <c r="N1347" t="s">
        <v>22</v>
      </c>
      <c r="O1347" t="s">
        <v>48</v>
      </c>
      <c r="P1347" t="s">
        <v>349</v>
      </c>
      <c r="Q1347" t="s">
        <v>350</v>
      </c>
      <c r="R1347" t="s">
        <v>351</v>
      </c>
      <c r="S1347">
        <f t="shared" ref="S1347:S1410" si="21">YEAR(H1347)</f>
        <v>2016</v>
      </c>
    </row>
    <row r="1348" spans="1:19" x14ac:dyDescent="0.25">
      <c r="A1348">
        <v>345</v>
      </c>
      <c r="B1348">
        <v>345101</v>
      </c>
      <c r="C1348">
        <v>6150</v>
      </c>
      <c r="E1348" t="s">
        <v>66</v>
      </c>
      <c r="F1348" t="s">
        <v>64</v>
      </c>
      <c r="G1348">
        <v>307700</v>
      </c>
      <c r="H1348" s="1">
        <v>42444</v>
      </c>
      <c r="I1348" s="2">
        <v>166.32</v>
      </c>
      <c r="J1348" s="2"/>
      <c r="K1348" s="2">
        <v>166.32</v>
      </c>
      <c r="L1348" t="s">
        <v>65</v>
      </c>
      <c r="M1348" t="s">
        <v>21</v>
      </c>
      <c r="N1348" t="s">
        <v>22</v>
      </c>
      <c r="O1348" t="s">
        <v>48</v>
      </c>
      <c r="P1348" t="s">
        <v>349</v>
      </c>
      <c r="Q1348" t="s">
        <v>350</v>
      </c>
      <c r="R1348" t="s">
        <v>351</v>
      </c>
      <c r="S1348">
        <f t="shared" si="21"/>
        <v>2016</v>
      </c>
    </row>
    <row r="1349" spans="1:19" x14ac:dyDescent="0.25">
      <c r="A1349">
        <v>345</v>
      </c>
      <c r="B1349">
        <v>345101</v>
      </c>
      <c r="C1349">
        <v>6150</v>
      </c>
      <c r="E1349" t="s">
        <v>66</v>
      </c>
      <c r="F1349" t="s">
        <v>64</v>
      </c>
      <c r="G1349">
        <v>307700</v>
      </c>
      <c r="H1349" s="1">
        <v>42444</v>
      </c>
      <c r="I1349" s="2">
        <v>83.16</v>
      </c>
      <c r="J1349" s="2"/>
      <c r="K1349" s="2">
        <v>83.16</v>
      </c>
      <c r="L1349" t="s">
        <v>65</v>
      </c>
      <c r="M1349" t="s">
        <v>21</v>
      </c>
      <c r="N1349" t="s">
        <v>22</v>
      </c>
      <c r="O1349" t="s">
        <v>48</v>
      </c>
      <c r="P1349" t="s">
        <v>349</v>
      </c>
      <c r="Q1349" t="s">
        <v>350</v>
      </c>
      <c r="R1349" t="s">
        <v>351</v>
      </c>
      <c r="S1349">
        <f t="shared" si="21"/>
        <v>2016</v>
      </c>
    </row>
    <row r="1350" spans="1:19" x14ac:dyDescent="0.25">
      <c r="A1350">
        <v>345</v>
      </c>
      <c r="B1350">
        <v>345101</v>
      </c>
      <c r="C1350">
        <v>6150</v>
      </c>
      <c r="E1350" t="s">
        <v>66</v>
      </c>
      <c r="F1350" t="s">
        <v>64</v>
      </c>
      <c r="G1350">
        <v>307700</v>
      </c>
      <c r="H1350" s="1">
        <v>42444</v>
      </c>
      <c r="I1350" s="2">
        <v>83.16</v>
      </c>
      <c r="J1350" s="2"/>
      <c r="K1350" s="2">
        <v>83.16</v>
      </c>
      <c r="L1350" t="s">
        <v>65</v>
      </c>
      <c r="M1350" t="s">
        <v>21</v>
      </c>
      <c r="N1350" t="s">
        <v>22</v>
      </c>
      <c r="O1350" t="s">
        <v>48</v>
      </c>
      <c r="P1350" t="s">
        <v>349</v>
      </c>
      <c r="Q1350" t="s">
        <v>350</v>
      </c>
      <c r="R1350" t="s">
        <v>351</v>
      </c>
      <c r="S1350">
        <f t="shared" si="21"/>
        <v>2016</v>
      </c>
    </row>
    <row r="1351" spans="1:19" x14ac:dyDescent="0.25">
      <c r="A1351">
        <v>345</v>
      </c>
      <c r="B1351">
        <v>345101</v>
      </c>
      <c r="C1351">
        <v>6150</v>
      </c>
      <c r="E1351" t="s">
        <v>66</v>
      </c>
      <c r="F1351" t="s">
        <v>64</v>
      </c>
      <c r="G1351">
        <v>307700</v>
      </c>
      <c r="H1351" s="1">
        <v>42444</v>
      </c>
      <c r="I1351" s="2">
        <v>83.16</v>
      </c>
      <c r="J1351" s="2"/>
      <c r="K1351" s="2">
        <v>83.16</v>
      </c>
      <c r="L1351" t="s">
        <v>65</v>
      </c>
      <c r="M1351" t="s">
        <v>21</v>
      </c>
      <c r="N1351" t="s">
        <v>22</v>
      </c>
      <c r="O1351" t="s">
        <v>48</v>
      </c>
      <c r="P1351" t="s">
        <v>349</v>
      </c>
      <c r="Q1351" t="s">
        <v>350</v>
      </c>
      <c r="R1351" t="s">
        <v>351</v>
      </c>
      <c r="S1351">
        <f t="shared" si="21"/>
        <v>2016</v>
      </c>
    </row>
    <row r="1352" spans="1:19" x14ac:dyDescent="0.25">
      <c r="A1352">
        <v>345</v>
      </c>
      <c r="B1352">
        <v>345101</v>
      </c>
      <c r="C1352">
        <v>6150</v>
      </c>
      <c r="E1352" t="s">
        <v>69</v>
      </c>
      <c r="F1352" t="s">
        <v>70</v>
      </c>
      <c r="G1352">
        <v>307649</v>
      </c>
      <c r="H1352" s="1">
        <v>42430</v>
      </c>
      <c r="I1352" s="2">
        <v>1319.06</v>
      </c>
      <c r="J1352" s="2"/>
      <c r="K1352" s="2">
        <v>1319.06</v>
      </c>
      <c r="L1352" t="s">
        <v>65</v>
      </c>
      <c r="M1352" t="s">
        <v>21</v>
      </c>
      <c r="N1352" t="s">
        <v>22</v>
      </c>
      <c r="O1352" t="s">
        <v>48</v>
      </c>
      <c r="P1352" t="s">
        <v>349</v>
      </c>
      <c r="Q1352" t="s">
        <v>350</v>
      </c>
      <c r="R1352" t="s">
        <v>351</v>
      </c>
      <c r="S1352">
        <f t="shared" si="21"/>
        <v>2016</v>
      </c>
    </row>
    <row r="1353" spans="1:19" x14ac:dyDescent="0.25">
      <c r="A1353">
        <v>345</v>
      </c>
      <c r="B1353">
        <v>345101</v>
      </c>
      <c r="C1353">
        <v>6150</v>
      </c>
      <c r="E1353" t="s">
        <v>82</v>
      </c>
      <c r="F1353" t="s">
        <v>68</v>
      </c>
      <c r="G1353">
        <v>307387</v>
      </c>
      <c r="H1353" s="1">
        <v>42430</v>
      </c>
      <c r="I1353" s="2"/>
      <c r="J1353" s="2">
        <v>-3144</v>
      </c>
      <c r="K1353" s="2">
        <v>-3144</v>
      </c>
      <c r="L1353" t="s">
        <v>65</v>
      </c>
      <c r="M1353" t="s">
        <v>21</v>
      </c>
      <c r="N1353" t="s">
        <v>22</v>
      </c>
      <c r="O1353" t="s">
        <v>48</v>
      </c>
      <c r="P1353" t="s">
        <v>349</v>
      </c>
      <c r="Q1353" t="s">
        <v>350</v>
      </c>
      <c r="R1353" t="s">
        <v>351</v>
      </c>
      <c r="S1353">
        <f t="shared" si="21"/>
        <v>2016</v>
      </c>
    </row>
    <row r="1354" spans="1:19" x14ac:dyDescent="0.25">
      <c r="A1354">
        <v>345</v>
      </c>
      <c r="B1354">
        <v>345101</v>
      </c>
      <c r="C1354">
        <v>6150</v>
      </c>
      <c r="E1354" t="s">
        <v>69</v>
      </c>
      <c r="F1354" t="s">
        <v>70</v>
      </c>
      <c r="G1354">
        <v>307649</v>
      </c>
      <c r="H1354" s="1">
        <v>42430</v>
      </c>
      <c r="I1354" s="2">
        <v>113.94</v>
      </c>
      <c r="J1354" s="2"/>
      <c r="K1354" s="2">
        <v>113.94</v>
      </c>
      <c r="L1354" t="s">
        <v>65</v>
      </c>
      <c r="M1354" t="s">
        <v>21</v>
      </c>
      <c r="N1354" t="s">
        <v>22</v>
      </c>
      <c r="O1354" t="s">
        <v>48</v>
      </c>
      <c r="P1354" t="s">
        <v>349</v>
      </c>
      <c r="Q1354" t="s">
        <v>350</v>
      </c>
      <c r="R1354" t="s">
        <v>351</v>
      </c>
      <c r="S1354">
        <f t="shared" si="21"/>
        <v>2016</v>
      </c>
    </row>
    <row r="1355" spans="1:19" x14ac:dyDescent="0.25">
      <c r="A1355">
        <v>345</v>
      </c>
      <c r="B1355">
        <v>345101</v>
      </c>
      <c r="C1355">
        <v>6150</v>
      </c>
      <c r="E1355" t="s">
        <v>69</v>
      </c>
      <c r="F1355" t="s">
        <v>70</v>
      </c>
      <c r="G1355">
        <v>307649</v>
      </c>
      <c r="H1355" s="1">
        <v>42430</v>
      </c>
      <c r="I1355" s="2">
        <v>127.76</v>
      </c>
      <c r="J1355" s="2"/>
      <c r="K1355" s="2">
        <v>127.76</v>
      </c>
      <c r="L1355" t="s">
        <v>65</v>
      </c>
      <c r="M1355" t="s">
        <v>21</v>
      </c>
      <c r="N1355" t="s">
        <v>22</v>
      </c>
      <c r="O1355" t="s">
        <v>48</v>
      </c>
      <c r="P1355" t="s">
        <v>349</v>
      </c>
      <c r="Q1355" t="s">
        <v>350</v>
      </c>
      <c r="R1355" t="s">
        <v>351</v>
      </c>
      <c r="S1355">
        <f t="shared" si="21"/>
        <v>2016</v>
      </c>
    </row>
    <row r="1356" spans="1:19" x14ac:dyDescent="0.25">
      <c r="A1356">
        <v>345</v>
      </c>
      <c r="B1356">
        <v>345101</v>
      </c>
      <c r="C1356">
        <v>6150</v>
      </c>
      <c r="E1356" t="s">
        <v>66</v>
      </c>
      <c r="F1356" t="s">
        <v>64</v>
      </c>
      <c r="G1356">
        <v>307447</v>
      </c>
      <c r="H1356" s="1">
        <v>42429</v>
      </c>
      <c r="I1356" s="2">
        <v>41.58</v>
      </c>
      <c r="J1356" s="2"/>
      <c r="K1356" s="2">
        <v>41.58</v>
      </c>
      <c r="L1356" t="s">
        <v>65</v>
      </c>
      <c r="M1356" t="s">
        <v>21</v>
      </c>
      <c r="N1356" t="s">
        <v>22</v>
      </c>
      <c r="O1356" t="s">
        <v>48</v>
      </c>
      <c r="P1356" t="s">
        <v>349</v>
      </c>
      <c r="Q1356" t="s">
        <v>350</v>
      </c>
      <c r="R1356" t="s">
        <v>351</v>
      </c>
      <c r="S1356">
        <f t="shared" si="21"/>
        <v>2016</v>
      </c>
    </row>
    <row r="1357" spans="1:19" x14ac:dyDescent="0.25">
      <c r="A1357">
        <v>345</v>
      </c>
      <c r="B1357">
        <v>345101</v>
      </c>
      <c r="C1357">
        <v>6150</v>
      </c>
      <c r="E1357" t="s">
        <v>66</v>
      </c>
      <c r="F1357" t="s">
        <v>64</v>
      </c>
      <c r="G1357">
        <v>307447</v>
      </c>
      <c r="H1357" s="1">
        <v>42429</v>
      </c>
      <c r="I1357" s="2">
        <v>83.16</v>
      </c>
      <c r="J1357" s="2"/>
      <c r="K1357" s="2">
        <v>83.16</v>
      </c>
      <c r="L1357" t="s">
        <v>65</v>
      </c>
      <c r="M1357" t="s">
        <v>21</v>
      </c>
      <c r="N1357" t="s">
        <v>22</v>
      </c>
      <c r="O1357" t="s">
        <v>48</v>
      </c>
      <c r="P1357" t="s">
        <v>349</v>
      </c>
      <c r="Q1357" t="s">
        <v>350</v>
      </c>
      <c r="R1357" t="s">
        <v>351</v>
      </c>
      <c r="S1357">
        <f t="shared" si="21"/>
        <v>2016</v>
      </c>
    </row>
    <row r="1358" spans="1:19" x14ac:dyDescent="0.25">
      <c r="A1358">
        <v>345</v>
      </c>
      <c r="B1358">
        <v>345101</v>
      </c>
      <c r="C1358">
        <v>6150</v>
      </c>
      <c r="E1358" t="s">
        <v>66</v>
      </c>
      <c r="F1358" t="s">
        <v>64</v>
      </c>
      <c r="G1358">
        <v>307447</v>
      </c>
      <c r="H1358" s="1">
        <v>42429</v>
      </c>
      <c r="I1358" s="2">
        <v>166.32</v>
      </c>
      <c r="J1358" s="2"/>
      <c r="K1358" s="2">
        <v>166.32</v>
      </c>
      <c r="L1358" t="s">
        <v>65</v>
      </c>
      <c r="M1358" t="s">
        <v>21</v>
      </c>
      <c r="N1358" t="s">
        <v>22</v>
      </c>
      <c r="O1358" t="s">
        <v>48</v>
      </c>
      <c r="P1358" t="s">
        <v>349</v>
      </c>
      <c r="Q1358" t="s">
        <v>350</v>
      </c>
      <c r="R1358" t="s">
        <v>351</v>
      </c>
      <c r="S1358">
        <f t="shared" si="21"/>
        <v>2016</v>
      </c>
    </row>
    <row r="1359" spans="1:19" x14ac:dyDescent="0.25">
      <c r="A1359">
        <v>345</v>
      </c>
      <c r="B1359">
        <v>345101</v>
      </c>
      <c r="C1359">
        <v>6150</v>
      </c>
      <c r="E1359" t="s">
        <v>66</v>
      </c>
      <c r="F1359" t="s">
        <v>64</v>
      </c>
      <c r="G1359">
        <v>307447</v>
      </c>
      <c r="H1359" s="1">
        <v>42429</v>
      </c>
      <c r="I1359" s="2">
        <v>83.16</v>
      </c>
      <c r="J1359" s="2"/>
      <c r="K1359" s="2">
        <v>83.16</v>
      </c>
      <c r="L1359" t="s">
        <v>65</v>
      </c>
      <c r="M1359" t="s">
        <v>21</v>
      </c>
      <c r="N1359" t="s">
        <v>22</v>
      </c>
      <c r="O1359" t="s">
        <v>48</v>
      </c>
      <c r="P1359" t="s">
        <v>349</v>
      </c>
      <c r="Q1359" t="s">
        <v>350</v>
      </c>
      <c r="R1359" t="s">
        <v>351</v>
      </c>
      <c r="S1359">
        <f t="shared" si="21"/>
        <v>2016</v>
      </c>
    </row>
    <row r="1360" spans="1:19" x14ac:dyDescent="0.25">
      <c r="A1360">
        <v>345</v>
      </c>
      <c r="B1360">
        <v>345101</v>
      </c>
      <c r="C1360">
        <v>6150</v>
      </c>
      <c r="E1360" t="s">
        <v>82</v>
      </c>
      <c r="F1360" t="s">
        <v>68</v>
      </c>
      <c r="G1360">
        <v>307387</v>
      </c>
      <c r="H1360" s="1">
        <v>42429</v>
      </c>
      <c r="I1360" s="2">
        <v>3144</v>
      </c>
      <c r="J1360" s="2"/>
      <c r="K1360" s="2">
        <v>3144</v>
      </c>
      <c r="L1360" t="s">
        <v>65</v>
      </c>
      <c r="M1360" t="s">
        <v>21</v>
      </c>
      <c r="N1360" t="s">
        <v>22</v>
      </c>
      <c r="O1360" t="s">
        <v>48</v>
      </c>
      <c r="P1360" t="s">
        <v>349</v>
      </c>
      <c r="Q1360" t="s">
        <v>350</v>
      </c>
      <c r="R1360" t="s">
        <v>351</v>
      </c>
      <c r="S1360">
        <f t="shared" si="21"/>
        <v>2016</v>
      </c>
    </row>
    <row r="1361" spans="1:19" x14ac:dyDescent="0.25">
      <c r="A1361">
        <v>345</v>
      </c>
      <c r="B1361">
        <v>345101</v>
      </c>
      <c r="C1361">
        <v>6150</v>
      </c>
      <c r="E1361" t="s">
        <v>69</v>
      </c>
      <c r="F1361" t="s">
        <v>70</v>
      </c>
      <c r="G1361">
        <v>307407</v>
      </c>
      <c r="H1361" s="1">
        <v>42429</v>
      </c>
      <c r="I1361" s="2">
        <v>327.86</v>
      </c>
      <c r="J1361" s="2"/>
      <c r="K1361" s="2">
        <v>327.86</v>
      </c>
      <c r="L1361" t="s">
        <v>65</v>
      </c>
      <c r="M1361" t="s">
        <v>21</v>
      </c>
      <c r="N1361" t="s">
        <v>22</v>
      </c>
      <c r="O1361" t="s">
        <v>48</v>
      </c>
      <c r="P1361" t="s">
        <v>349</v>
      </c>
      <c r="Q1361" t="s">
        <v>350</v>
      </c>
      <c r="R1361" t="s">
        <v>351</v>
      </c>
      <c r="S1361">
        <f t="shared" si="21"/>
        <v>2016</v>
      </c>
    </row>
    <row r="1362" spans="1:19" x14ac:dyDescent="0.25">
      <c r="A1362">
        <v>345</v>
      </c>
      <c r="B1362">
        <v>345101</v>
      </c>
      <c r="C1362">
        <v>6150</v>
      </c>
      <c r="E1362" t="s">
        <v>66</v>
      </c>
      <c r="F1362" t="s">
        <v>64</v>
      </c>
      <c r="G1362">
        <v>307447</v>
      </c>
      <c r="H1362" s="1">
        <v>42429</v>
      </c>
      <c r="I1362" s="2">
        <v>83.16</v>
      </c>
      <c r="J1362" s="2"/>
      <c r="K1362" s="2">
        <v>83.16</v>
      </c>
      <c r="L1362" t="s">
        <v>65</v>
      </c>
      <c r="M1362" t="s">
        <v>21</v>
      </c>
      <c r="N1362" t="s">
        <v>22</v>
      </c>
      <c r="O1362" t="s">
        <v>48</v>
      </c>
      <c r="P1362" t="s">
        <v>349</v>
      </c>
      <c r="Q1362" t="s">
        <v>350</v>
      </c>
      <c r="R1362" t="s">
        <v>351</v>
      </c>
      <c r="S1362">
        <f t="shared" si="21"/>
        <v>2016</v>
      </c>
    </row>
    <row r="1363" spans="1:19" x14ac:dyDescent="0.25">
      <c r="A1363">
        <v>345</v>
      </c>
      <c r="B1363">
        <v>345101</v>
      </c>
      <c r="C1363">
        <v>6150</v>
      </c>
      <c r="E1363" t="s">
        <v>85</v>
      </c>
      <c r="F1363" t="s">
        <v>71</v>
      </c>
      <c r="G1363">
        <v>307497</v>
      </c>
      <c r="H1363" s="1">
        <v>42429</v>
      </c>
      <c r="I1363" s="2"/>
      <c r="J1363" s="2">
        <v>-149.86000000000001</v>
      </c>
      <c r="K1363" s="2">
        <v>-149.86000000000001</v>
      </c>
      <c r="L1363" t="s">
        <v>65</v>
      </c>
      <c r="M1363" t="s">
        <v>21</v>
      </c>
      <c r="N1363" t="s">
        <v>22</v>
      </c>
      <c r="O1363" t="s">
        <v>48</v>
      </c>
      <c r="P1363" t="s">
        <v>349</v>
      </c>
      <c r="Q1363" t="s">
        <v>350</v>
      </c>
      <c r="R1363" t="s">
        <v>351</v>
      </c>
      <c r="S1363">
        <f t="shared" si="21"/>
        <v>2016</v>
      </c>
    </row>
    <row r="1364" spans="1:19" x14ac:dyDescent="0.25">
      <c r="A1364">
        <v>345</v>
      </c>
      <c r="B1364">
        <v>345101</v>
      </c>
      <c r="C1364">
        <v>6150</v>
      </c>
      <c r="E1364" t="s">
        <v>85</v>
      </c>
      <c r="F1364" t="s">
        <v>71</v>
      </c>
      <c r="G1364">
        <v>307497</v>
      </c>
      <c r="H1364" s="1">
        <v>42429</v>
      </c>
      <c r="I1364" s="2"/>
      <c r="J1364" s="2">
        <v>-188.29</v>
      </c>
      <c r="K1364" s="2">
        <v>-188.29</v>
      </c>
      <c r="L1364" t="s">
        <v>65</v>
      </c>
      <c r="M1364" t="s">
        <v>21</v>
      </c>
      <c r="N1364" t="s">
        <v>22</v>
      </c>
      <c r="O1364" t="s">
        <v>48</v>
      </c>
      <c r="P1364" t="s">
        <v>349</v>
      </c>
      <c r="Q1364" t="s">
        <v>350</v>
      </c>
      <c r="R1364" t="s">
        <v>351</v>
      </c>
      <c r="S1364">
        <f t="shared" si="21"/>
        <v>2016</v>
      </c>
    </row>
    <row r="1365" spans="1:19" x14ac:dyDescent="0.25">
      <c r="A1365">
        <v>345</v>
      </c>
      <c r="B1365">
        <v>345101</v>
      </c>
      <c r="C1365">
        <v>6150</v>
      </c>
      <c r="E1365" t="s">
        <v>66</v>
      </c>
      <c r="F1365" t="s">
        <v>71</v>
      </c>
      <c r="G1365">
        <v>307448</v>
      </c>
      <c r="H1365" s="1">
        <v>42429</v>
      </c>
      <c r="I1365" s="2"/>
      <c r="J1365" s="2">
        <v>-150.74</v>
      </c>
      <c r="K1365" s="2">
        <v>-150.74</v>
      </c>
      <c r="L1365" t="s">
        <v>65</v>
      </c>
      <c r="M1365" t="s">
        <v>21</v>
      </c>
      <c r="N1365" t="s">
        <v>22</v>
      </c>
      <c r="O1365" t="s">
        <v>48</v>
      </c>
      <c r="P1365" t="s">
        <v>349</v>
      </c>
      <c r="Q1365" t="s">
        <v>350</v>
      </c>
      <c r="R1365" t="s">
        <v>351</v>
      </c>
      <c r="S1365">
        <f t="shared" si="21"/>
        <v>2016</v>
      </c>
    </row>
    <row r="1366" spans="1:19" x14ac:dyDescent="0.25">
      <c r="A1366">
        <v>345</v>
      </c>
      <c r="B1366">
        <v>345101</v>
      </c>
      <c r="C1366">
        <v>6150</v>
      </c>
      <c r="E1366" t="s">
        <v>69</v>
      </c>
      <c r="F1366" t="s">
        <v>70</v>
      </c>
      <c r="G1366">
        <v>307406</v>
      </c>
      <c r="H1366" s="1">
        <v>42416</v>
      </c>
      <c r="I1366" s="2">
        <v>178.62</v>
      </c>
      <c r="J1366" s="2"/>
      <c r="K1366" s="2">
        <v>178.62</v>
      </c>
      <c r="L1366" t="s">
        <v>65</v>
      </c>
      <c r="M1366" t="s">
        <v>21</v>
      </c>
      <c r="N1366" t="s">
        <v>22</v>
      </c>
      <c r="O1366" t="s">
        <v>48</v>
      </c>
      <c r="P1366" t="s">
        <v>349</v>
      </c>
      <c r="Q1366" t="s">
        <v>350</v>
      </c>
      <c r="R1366" t="s">
        <v>351</v>
      </c>
      <c r="S1366">
        <f t="shared" si="21"/>
        <v>2016</v>
      </c>
    </row>
    <row r="1367" spans="1:19" x14ac:dyDescent="0.25">
      <c r="A1367">
        <v>345</v>
      </c>
      <c r="B1367">
        <v>345101</v>
      </c>
      <c r="C1367">
        <v>6150</v>
      </c>
      <c r="E1367" t="s">
        <v>69</v>
      </c>
      <c r="F1367" t="s">
        <v>70</v>
      </c>
      <c r="G1367">
        <v>307406</v>
      </c>
      <c r="H1367" s="1">
        <v>42416</v>
      </c>
      <c r="I1367" s="2">
        <v>158.65</v>
      </c>
      <c r="J1367" s="2"/>
      <c r="K1367" s="2">
        <v>158.65</v>
      </c>
      <c r="L1367" t="s">
        <v>65</v>
      </c>
      <c r="M1367" t="s">
        <v>21</v>
      </c>
      <c r="N1367" t="s">
        <v>22</v>
      </c>
      <c r="O1367" t="s">
        <v>48</v>
      </c>
      <c r="P1367" t="s">
        <v>349</v>
      </c>
      <c r="Q1367" t="s">
        <v>350</v>
      </c>
      <c r="R1367" t="s">
        <v>351</v>
      </c>
      <c r="S1367">
        <f t="shared" si="21"/>
        <v>2016</v>
      </c>
    </row>
    <row r="1368" spans="1:19" x14ac:dyDescent="0.25">
      <c r="A1368">
        <v>345</v>
      </c>
      <c r="B1368">
        <v>345101</v>
      </c>
      <c r="C1368">
        <v>6150</v>
      </c>
      <c r="E1368" t="s">
        <v>69</v>
      </c>
      <c r="F1368" t="s">
        <v>70</v>
      </c>
      <c r="G1368">
        <v>307406</v>
      </c>
      <c r="H1368" s="1">
        <v>42416</v>
      </c>
      <c r="I1368" s="2">
        <v>902.4</v>
      </c>
      <c r="J1368" s="2"/>
      <c r="K1368" s="2">
        <v>902.4</v>
      </c>
      <c r="L1368" t="s">
        <v>65</v>
      </c>
      <c r="M1368" t="s">
        <v>21</v>
      </c>
      <c r="N1368" t="s">
        <v>22</v>
      </c>
      <c r="O1368" t="s">
        <v>48</v>
      </c>
      <c r="P1368" t="s">
        <v>349</v>
      </c>
      <c r="Q1368" t="s">
        <v>350</v>
      </c>
      <c r="R1368" t="s">
        <v>351</v>
      </c>
      <c r="S1368">
        <f t="shared" si="21"/>
        <v>2016</v>
      </c>
    </row>
    <row r="1369" spans="1:19" x14ac:dyDescent="0.25">
      <c r="A1369">
        <v>345</v>
      </c>
      <c r="B1369">
        <v>345101</v>
      </c>
      <c r="C1369">
        <v>6150</v>
      </c>
      <c r="E1369" t="s">
        <v>69</v>
      </c>
      <c r="F1369" t="s">
        <v>70</v>
      </c>
      <c r="G1369">
        <v>307406</v>
      </c>
      <c r="H1369" s="1">
        <v>42416</v>
      </c>
      <c r="I1369" s="2">
        <v>1397.42</v>
      </c>
      <c r="J1369" s="2"/>
      <c r="K1369" s="2">
        <v>1397.42</v>
      </c>
      <c r="L1369" t="s">
        <v>65</v>
      </c>
      <c r="M1369" t="s">
        <v>21</v>
      </c>
      <c r="N1369" t="s">
        <v>22</v>
      </c>
      <c r="O1369" t="s">
        <v>48</v>
      </c>
      <c r="P1369" t="s">
        <v>349</v>
      </c>
      <c r="Q1369" t="s">
        <v>350</v>
      </c>
      <c r="R1369" t="s">
        <v>351</v>
      </c>
      <c r="S1369">
        <f t="shared" si="21"/>
        <v>2016</v>
      </c>
    </row>
    <row r="1370" spans="1:19" x14ac:dyDescent="0.25">
      <c r="A1370">
        <v>345</v>
      </c>
      <c r="B1370">
        <v>345101</v>
      </c>
      <c r="C1370">
        <v>6150</v>
      </c>
      <c r="E1370" t="s">
        <v>66</v>
      </c>
      <c r="F1370" t="s">
        <v>71</v>
      </c>
      <c r="G1370">
        <v>307347</v>
      </c>
      <c r="H1370" s="1">
        <v>42415</v>
      </c>
      <c r="I1370" s="2"/>
      <c r="J1370" s="2">
        <v>-230.29</v>
      </c>
      <c r="K1370" s="2">
        <v>-230.29</v>
      </c>
      <c r="L1370" t="s">
        <v>65</v>
      </c>
      <c r="M1370" t="s">
        <v>21</v>
      </c>
      <c r="N1370" t="s">
        <v>22</v>
      </c>
      <c r="O1370" t="s">
        <v>48</v>
      </c>
      <c r="P1370" t="s">
        <v>349</v>
      </c>
      <c r="Q1370" t="s">
        <v>350</v>
      </c>
      <c r="R1370" t="s">
        <v>351</v>
      </c>
      <c r="S1370">
        <f t="shared" si="21"/>
        <v>2016</v>
      </c>
    </row>
    <row r="1371" spans="1:19" x14ac:dyDescent="0.25">
      <c r="A1371">
        <v>345</v>
      </c>
      <c r="B1371">
        <v>345101</v>
      </c>
      <c r="C1371">
        <v>6150</v>
      </c>
      <c r="E1371" t="s">
        <v>66</v>
      </c>
      <c r="F1371" t="s">
        <v>64</v>
      </c>
      <c r="G1371">
        <v>307346</v>
      </c>
      <c r="H1371" s="1">
        <v>42415</v>
      </c>
      <c r="I1371" s="2">
        <v>83.16</v>
      </c>
      <c r="J1371" s="2"/>
      <c r="K1371" s="2">
        <v>83.16</v>
      </c>
      <c r="L1371" t="s">
        <v>65</v>
      </c>
      <c r="M1371" t="s">
        <v>21</v>
      </c>
      <c r="N1371" t="s">
        <v>22</v>
      </c>
      <c r="O1371" t="s">
        <v>48</v>
      </c>
      <c r="P1371" t="s">
        <v>349</v>
      </c>
      <c r="Q1371" t="s">
        <v>350</v>
      </c>
      <c r="R1371" t="s">
        <v>351</v>
      </c>
      <c r="S1371">
        <f t="shared" si="21"/>
        <v>2016</v>
      </c>
    </row>
    <row r="1372" spans="1:19" x14ac:dyDescent="0.25">
      <c r="A1372">
        <v>345</v>
      </c>
      <c r="B1372">
        <v>345101</v>
      </c>
      <c r="C1372">
        <v>6150</v>
      </c>
      <c r="E1372" t="s">
        <v>66</v>
      </c>
      <c r="F1372" t="s">
        <v>64</v>
      </c>
      <c r="G1372">
        <v>307346</v>
      </c>
      <c r="H1372" s="1">
        <v>42415</v>
      </c>
      <c r="I1372" s="2">
        <v>83.16</v>
      </c>
      <c r="J1372" s="2"/>
      <c r="K1372" s="2">
        <v>83.16</v>
      </c>
      <c r="L1372" t="s">
        <v>65</v>
      </c>
      <c r="M1372" t="s">
        <v>21</v>
      </c>
      <c r="N1372" t="s">
        <v>22</v>
      </c>
      <c r="O1372" t="s">
        <v>48</v>
      </c>
      <c r="P1372" t="s">
        <v>349</v>
      </c>
      <c r="Q1372" t="s">
        <v>350</v>
      </c>
      <c r="R1372" t="s">
        <v>351</v>
      </c>
      <c r="S1372">
        <f t="shared" si="21"/>
        <v>2016</v>
      </c>
    </row>
    <row r="1373" spans="1:19" x14ac:dyDescent="0.25">
      <c r="A1373">
        <v>345</v>
      </c>
      <c r="B1373">
        <v>345101</v>
      </c>
      <c r="C1373">
        <v>6150</v>
      </c>
      <c r="E1373" t="s">
        <v>69</v>
      </c>
      <c r="F1373" t="s">
        <v>70</v>
      </c>
      <c r="G1373">
        <v>307348</v>
      </c>
      <c r="H1373" s="1">
        <v>42415</v>
      </c>
      <c r="I1373" s="2">
        <v>327.86</v>
      </c>
      <c r="J1373" s="2"/>
      <c r="K1373" s="2">
        <v>327.86</v>
      </c>
      <c r="L1373" t="s">
        <v>65</v>
      </c>
      <c r="M1373" t="s">
        <v>21</v>
      </c>
      <c r="N1373" t="s">
        <v>22</v>
      </c>
      <c r="O1373" t="s">
        <v>48</v>
      </c>
      <c r="P1373" t="s">
        <v>349</v>
      </c>
      <c r="Q1373" t="s">
        <v>350</v>
      </c>
      <c r="R1373" t="s">
        <v>351</v>
      </c>
      <c r="S1373">
        <f t="shared" si="21"/>
        <v>2016</v>
      </c>
    </row>
    <row r="1374" spans="1:19" x14ac:dyDescent="0.25">
      <c r="A1374">
        <v>345</v>
      </c>
      <c r="B1374">
        <v>345101</v>
      </c>
      <c r="C1374">
        <v>6150</v>
      </c>
      <c r="E1374" t="s">
        <v>69</v>
      </c>
      <c r="F1374" t="s">
        <v>70</v>
      </c>
      <c r="G1374">
        <v>307329</v>
      </c>
      <c r="H1374" s="1">
        <v>42402</v>
      </c>
      <c r="I1374" s="2">
        <v>1165.6099999999999</v>
      </c>
      <c r="J1374" s="2"/>
      <c r="K1374" s="2">
        <v>1165.6099999999999</v>
      </c>
      <c r="L1374" t="s">
        <v>65</v>
      </c>
      <c r="M1374" t="s">
        <v>21</v>
      </c>
      <c r="N1374" t="s">
        <v>22</v>
      </c>
      <c r="O1374" t="s">
        <v>48</v>
      </c>
      <c r="P1374" t="s">
        <v>349</v>
      </c>
      <c r="Q1374" t="s">
        <v>350</v>
      </c>
      <c r="R1374" t="s">
        <v>351</v>
      </c>
      <c r="S1374">
        <f t="shared" si="21"/>
        <v>2016</v>
      </c>
    </row>
    <row r="1375" spans="1:19" x14ac:dyDescent="0.25">
      <c r="A1375">
        <v>345</v>
      </c>
      <c r="B1375">
        <v>345101</v>
      </c>
      <c r="C1375">
        <v>6150</v>
      </c>
      <c r="E1375" t="s">
        <v>66</v>
      </c>
      <c r="F1375" t="s">
        <v>64</v>
      </c>
      <c r="G1375">
        <v>307327</v>
      </c>
      <c r="H1375" s="1">
        <v>42402</v>
      </c>
      <c r="I1375" s="2">
        <v>114.48</v>
      </c>
      <c r="J1375" s="2"/>
      <c r="K1375" s="2">
        <v>114.48</v>
      </c>
      <c r="L1375" t="s">
        <v>65</v>
      </c>
      <c r="M1375" t="s">
        <v>21</v>
      </c>
      <c r="N1375" t="s">
        <v>22</v>
      </c>
      <c r="O1375" t="s">
        <v>48</v>
      </c>
      <c r="P1375" t="s">
        <v>349</v>
      </c>
      <c r="Q1375" t="s">
        <v>350</v>
      </c>
      <c r="R1375" t="s">
        <v>351</v>
      </c>
      <c r="S1375">
        <f t="shared" si="21"/>
        <v>2016</v>
      </c>
    </row>
    <row r="1376" spans="1:19" x14ac:dyDescent="0.25">
      <c r="A1376">
        <v>345</v>
      </c>
      <c r="B1376">
        <v>345101</v>
      </c>
      <c r="C1376">
        <v>6150</v>
      </c>
      <c r="E1376" t="s">
        <v>66</v>
      </c>
      <c r="F1376" t="s">
        <v>64</v>
      </c>
      <c r="G1376">
        <v>307327</v>
      </c>
      <c r="H1376" s="1">
        <v>42402</v>
      </c>
      <c r="I1376" s="2">
        <v>114.48</v>
      </c>
      <c r="J1376" s="2"/>
      <c r="K1376" s="2">
        <v>114.48</v>
      </c>
      <c r="L1376" t="s">
        <v>65</v>
      </c>
      <c r="M1376" t="s">
        <v>21</v>
      </c>
      <c r="N1376" t="s">
        <v>22</v>
      </c>
      <c r="O1376" t="s">
        <v>48</v>
      </c>
      <c r="P1376" t="s">
        <v>349</v>
      </c>
      <c r="Q1376" t="s">
        <v>350</v>
      </c>
      <c r="R1376" t="s">
        <v>351</v>
      </c>
      <c r="S1376">
        <f t="shared" si="21"/>
        <v>2016</v>
      </c>
    </row>
    <row r="1377" spans="1:19" x14ac:dyDescent="0.25">
      <c r="A1377">
        <v>345</v>
      </c>
      <c r="B1377">
        <v>345101</v>
      </c>
      <c r="C1377">
        <v>6150</v>
      </c>
      <c r="E1377" t="s">
        <v>66</v>
      </c>
      <c r="F1377" t="s">
        <v>71</v>
      </c>
      <c r="G1377">
        <v>307328</v>
      </c>
      <c r="H1377" s="1">
        <v>42402</v>
      </c>
      <c r="I1377" s="2"/>
      <c r="J1377" s="2">
        <v>-114.48</v>
      </c>
      <c r="K1377" s="2">
        <v>-114.48</v>
      </c>
      <c r="L1377" t="s">
        <v>65</v>
      </c>
      <c r="M1377" t="s">
        <v>21</v>
      </c>
      <c r="N1377" t="s">
        <v>22</v>
      </c>
      <c r="O1377" t="s">
        <v>48</v>
      </c>
      <c r="P1377" t="s">
        <v>349</v>
      </c>
      <c r="Q1377" t="s">
        <v>350</v>
      </c>
      <c r="R1377" t="s">
        <v>351</v>
      </c>
      <c r="S1377">
        <f t="shared" si="21"/>
        <v>2016</v>
      </c>
    </row>
    <row r="1378" spans="1:19" x14ac:dyDescent="0.25">
      <c r="A1378">
        <v>345</v>
      </c>
      <c r="B1378">
        <v>345101</v>
      </c>
      <c r="C1378">
        <v>6150</v>
      </c>
      <c r="E1378" t="s">
        <v>66</v>
      </c>
      <c r="F1378" t="s">
        <v>71</v>
      </c>
      <c r="G1378">
        <v>307328</v>
      </c>
      <c r="H1378" s="1">
        <v>42402</v>
      </c>
      <c r="I1378" s="2"/>
      <c r="J1378" s="2">
        <v>-114.48</v>
      </c>
      <c r="K1378" s="2">
        <v>-114.48</v>
      </c>
      <c r="L1378" t="s">
        <v>65</v>
      </c>
      <c r="M1378" t="s">
        <v>21</v>
      </c>
      <c r="N1378" t="s">
        <v>22</v>
      </c>
      <c r="O1378" t="s">
        <v>48</v>
      </c>
      <c r="P1378" t="s">
        <v>349</v>
      </c>
      <c r="Q1378" t="s">
        <v>350</v>
      </c>
      <c r="R1378" t="s">
        <v>351</v>
      </c>
      <c r="S1378">
        <f t="shared" si="21"/>
        <v>2016</v>
      </c>
    </row>
    <row r="1379" spans="1:19" x14ac:dyDescent="0.25">
      <c r="A1379">
        <v>345</v>
      </c>
      <c r="B1379">
        <v>345101</v>
      </c>
      <c r="C1379">
        <v>6150</v>
      </c>
      <c r="E1379" t="s">
        <v>69</v>
      </c>
      <c r="F1379" t="s">
        <v>70</v>
      </c>
      <c r="G1379">
        <v>307329</v>
      </c>
      <c r="H1379" s="1">
        <v>42402</v>
      </c>
      <c r="I1379" s="2">
        <v>1616.8</v>
      </c>
      <c r="J1379" s="2"/>
      <c r="K1379" s="2">
        <v>1616.8</v>
      </c>
      <c r="L1379" t="s">
        <v>65</v>
      </c>
      <c r="M1379" t="s">
        <v>21</v>
      </c>
      <c r="N1379" t="s">
        <v>22</v>
      </c>
      <c r="O1379" t="s">
        <v>48</v>
      </c>
      <c r="P1379" t="s">
        <v>349</v>
      </c>
      <c r="Q1379" t="s">
        <v>350</v>
      </c>
      <c r="R1379" t="s">
        <v>351</v>
      </c>
      <c r="S1379">
        <f t="shared" si="21"/>
        <v>2016</v>
      </c>
    </row>
    <row r="1380" spans="1:19" x14ac:dyDescent="0.25">
      <c r="A1380">
        <v>345</v>
      </c>
      <c r="B1380">
        <v>345101</v>
      </c>
      <c r="C1380">
        <v>6150</v>
      </c>
      <c r="E1380" t="s">
        <v>69</v>
      </c>
      <c r="F1380" t="s">
        <v>70</v>
      </c>
      <c r="G1380">
        <v>307329</v>
      </c>
      <c r="H1380" s="1">
        <v>42402</v>
      </c>
      <c r="I1380" s="2">
        <v>127.76</v>
      </c>
      <c r="J1380" s="2"/>
      <c r="K1380" s="2">
        <v>127.76</v>
      </c>
      <c r="L1380" t="s">
        <v>65</v>
      </c>
      <c r="M1380" t="s">
        <v>21</v>
      </c>
      <c r="N1380" t="s">
        <v>22</v>
      </c>
      <c r="O1380" t="s">
        <v>48</v>
      </c>
      <c r="P1380" t="s">
        <v>349</v>
      </c>
      <c r="Q1380" t="s">
        <v>350</v>
      </c>
      <c r="R1380" t="s">
        <v>351</v>
      </c>
      <c r="S1380">
        <f t="shared" si="21"/>
        <v>2016</v>
      </c>
    </row>
    <row r="1381" spans="1:19" x14ac:dyDescent="0.25">
      <c r="A1381">
        <v>345</v>
      </c>
      <c r="B1381">
        <v>345101</v>
      </c>
      <c r="C1381">
        <v>6150</v>
      </c>
      <c r="E1381" t="s">
        <v>69</v>
      </c>
      <c r="F1381" t="s">
        <v>70</v>
      </c>
      <c r="G1381">
        <v>307329</v>
      </c>
      <c r="H1381" s="1">
        <v>42402</v>
      </c>
      <c r="I1381" s="2">
        <v>122.49</v>
      </c>
      <c r="J1381" s="2"/>
      <c r="K1381" s="2">
        <v>122.49</v>
      </c>
      <c r="L1381" t="s">
        <v>65</v>
      </c>
      <c r="M1381" t="s">
        <v>21</v>
      </c>
      <c r="N1381" t="s">
        <v>22</v>
      </c>
      <c r="O1381" t="s">
        <v>48</v>
      </c>
      <c r="P1381" t="s">
        <v>349</v>
      </c>
      <c r="Q1381" t="s">
        <v>350</v>
      </c>
      <c r="R1381" t="s">
        <v>351</v>
      </c>
      <c r="S1381">
        <f t="shared" si="21"/>
        <v>2016</v>
      </c>
    </row>
    <row r="1382" spans="1:19" x14ac:dyDescent="0.25">
      <c r="A1382">
        <v>345</v>
      </c>
      <c r="B1382">
        <v>345101</v>
      </c>
      <c r="C1382">
        <v>6150</v>
      </c>
      <c r="E1382" t="s">
        <v>83</v>
      </c>
      <c r="F1382" t="s">
        <v>68</v>
      </c>
      <c r="G1382">
        <v>307112</v>
      </c>
      <c r="H1382" s="1">
        <v>42401</v>
      </c>
      <c r="I1382" s="2"/>
      <c r="J1382" s="2">
        <v>-2795</v>
      </c>
      <c r="K1382" s="2">
        <v>-2795</v>
      </c>
      <c r="L1382" t="s">
        <v>65</v>
      </c>
      <c r="M1382" t="s">
        <v>21</v>
      </c>
      <c r="N1382" t="s">
        <v>22</v>
      </c>
      <c r="O1382" t="s">
        <v>48</v>
      </c>
      <c r="P1382" t="s">
        <v>349</v>
      </c>
      <c r="Q1382" t="s">
        <v>350</v>
      </c>
      <c r="R1382" t="s">
        <v>351</v>
      </c>
      <c r="S1382">
        <f t="shared" si="21"/>
        <v>2016</v>
      </c>
    </row>
    <row r="1383" spans="1:19" x14ac:dyDescent="0.25">
      <c r="A1383">
        <v>345</v>
      </c>
      <c r="B1383">
        <v>345101</v>
      </c>
      <c r="C1383">
        <v>6150</v>
      </c>
      <c r="E1383" t="s">
        <v>66</v>
      </c>
      <c r="F1383" t="s">
        <v>64</v>
      </c>
      <c r="G1383">
        <v>307210</v>
      </c>
      <c r="H1383" s="1">
        <v>42400</v>
      </c>
      <c r="I1383" s="2">
        <v>83.16</v>
      </c>
      <c r="J1383" s="2"/>
      <c r="K1383" s="2">
        <v>83.16</v>
      </c>
      <c r="L1383" t="s">
        <v>65</v>
      </c>
      <c r="M1383" t="s">
        <v>21</v>
      </c>
      <c r="N1383" t="s">
        <v>22</v>
      </c>
      <c r="O1383" t="s">
        <v>48</v>
      </c>
      <c r="P1383" t="s">
        <v>349</v>
      </c>
      <c r="Q1383" t="s">
        <v>350</v>
      </c>
      <c r="R1383" t="s">
        <v>351</v>
      </c>
      <c r="S1383">
        <f t="shared" si="21"/>
        <v>2016</v>
      </c>
    </row>
    <row r="1384" spans="1:19" x14ac:dyDescent="0.25">
      <c r="A1384">
        <v>345</v>
      </c>
      <c r="B1384">
        <v>345101</v>
      </c>
      <c r="C1384">
        <v>6150</v>
      </c>
      <c r="E1384" t="s">
        <v>66</v>
      </c>
      <c r="F1384" t="s">
        <v>64</v>
      </c>
      <c r="G1384">
        <v>307210</v>
      </c>
      <c r="H1384" s="1">
        <v>42400</v>
      </c>
      <c r="I1384" s="2">
        <v>166.32</v>
      </c>
      <c r="J1384" s="2"/>
      <c r="K1384" s="2">
        <v>166.32</v>
      </c>
      <c r="L1384" t="s">
        <v>65</v>
      </c>
      <c r="M1384" t="s">
        <v>21</v>
      </c>
      <c r="N1384" t="s">
        <v>22</v>
      </c>
      <c r="O1384" t="s">
        <v>48</v>
      </c>
      <c r="P1384" t="s">
        <v>349</v>
      </c>
      <c r="Q1384" t="s">
        <v>350</v>
      </c>
      <c r="R1384" t="s">
        <v>351</v>
      </c>
      <c r="S1384">
        <f t="shared" si="21"/>
        <v>2016</v>
      </c>
    </row>
    <row r="1385" spans="1:19" x14ac:dyDescent="0.25">
      <c r="A1385">
        <v>345</v>
      </c>
      <c r="B1385">
        <v>345101</v>
      </c>
      <c r="C1385">
        <v>6150</v>
      </c>
      <c r="E1385" t="s">
        <v>66</v>
      </c>
      <c r="F1385" t="s">
        <v>64</v>
      </c>
      <c r="G1385">
        <v>307210</v>
      </c>
      <c r="H1385" s="1">
        <v>42400</v>
      </c>
      <c r="I1385" s="2">
        <v>166.32</v>
      </c>
      <c r="J1385" s="2"/>
      <c r="K1385" s="2">
        <v>166.32</v>
      </c>
      <c r="L1385" t="s">
        <v>65</v>
      </c>
      <c r="M1385" t="s">
        <v>21</v>
      </c>
      <c r="N1385" t="s">
        <v>22</v>
      </c>
      <c r="O1385" t="s">
        <v>48</v>
      </c>
      <c r="P1385" t="s">
        <v>349</v>
      </c>
      <c r="Q1385" t="s">
        <v>350</v>
      </c>
      <c r="R1385" t="s">
        <v>351</v>
      </c>
      <c r="S1385">
        <f t="shared" si="21"/>
        <v>2016</v>
      </c>
    </row>
    <row r="1386" spans="1:19" x14ac:dyDescent="0.25">
      <c r="A1386">
        <v>345</v>
      </c>
      <c r="B1386">
        <v>345101</v>
      </c>
      <c r="C1386">
        <v>6150</v>
      </c>
      <c r="E1386" t="s">
        <v>66</v>
      </c>
      <c r="F1386" t="s">
        <v>64</v>
      </c>
      <c r="G1386">
        <v>307210</v>
      </c>
      <c r="H1386" s="1">
        <v>42400</v>
      </c>
      <c r="I1386" s="2">
        <v>166.32</v>
      </c>
      <c r="J1386" s="2"/>
      <c r="K1386" s="2">
        <v>166.32</v>
      </c>
      <c r="L1386" t="s">
        <v>65</v>
      </c>
      <c r="M1386" t="s">
        <v>21</v>
      </c>
      <c r="N1386" t="s">
        <v>22</v>
      </c>
      <c r="O1386" t="s">
        <v>48</v>
      </c>
      <c r="P1386" t="s">
        <v>349</v>
      </c>
      <c r="Q1386" t="s">
        <v>350</v>
      </c>
      <c r="R1386" t="s">
        <v>351</v>
      </c>
      <c r="S1386">
        <f t="shared" si="21"/>
        <v>2016</v>
      </c>
    </row>
    <row r="1387" spans="1:19" x14ac:dyDescent="0.25">
      <c r="A1387">
        <v>345</v>
      </c>
      <c r="B1387">
        <v>345101</v>
      </c>
      <c r="C1387">
        <v>6150</v>
      </c>
      <c r="E1387" t="s">
        <v>63</v>
      </c>
      <c r="F1387" t="s">
        <v>64</v>
      </c>
      <c r="G1387">
        <v>307284</v>
      </c>
      <c r="H1387" s="1">
        <v>42400</v>
      </c>
      <c r="I1387" s="2">
        <v>83.16</v>
      </c>
      <c r="J1387" s="2"/>
      <c r="K1387" s="2">
        <v>83.16</v>
      </c>
      <c r="L1387" t="s">
        <v>65</v>
      </c>
      <c r="M1387" t="s">
        <v>21</v>
      </c>
      <c r="N1387" t="s">
        <v>22</v>
      </c>
      <c r="O1387" t="s">
        <v>48</v>
      </c>
      <c r="P1387" t="s">
        <v>349</v>
      </c>
      <c r="Q1387" t="s">
        <v>350</v>
      </c>
      <c r="R1387" t="s">
        <v>351</v>
      </c>
      <c r="S1387">
        <f t="shared" si="21"/>
        <v>2016</v>
      </c>
    </row>
    <row r="1388" spans="1:19" x14ac:dyDescent="0.25">
      <c r="A1388">
        <v>345</v>
      </c>
      <c r="B1388">
        <v>345101</v>
      </c>
      <c r="C1388">
        <v>6150</v>
      </c>
      <c r="E1388" t="s">
        <v>66</v>
      </c>
      <c r="F1388" t="s">
        <v>71</v>
      </c>
      <c r="G1388">
        <v>307211</v>
      </c>
      <c r="H1388" s="1">
        <v>42400</v>
      </c>
      <c r="I1388" s="2"/>
      <c r="J1388" s="2">
        <v>-167.65</v>
      </c>
      <c r="K1388" s="2">
        <v>-167.65</v>
      </c>
      <c r="L1388" t="s">
        <v>65</v>
      </c>
      <c r="M1388" t="s">
        <v>21</v>
      </c>
      <c r="N1388" t="s">
        <v>22</v>
      </c>
      <c r="O1388" t="s">
        <v>48</v>
      </c>
      <c r="P1388" t="s">
        <v>349</v>
      </c>
      <c r="Q1388" t="s">
        <v>350</v>
      </c>
      <c r="R1388" t="s">
        <v>351</v>
      </c>
      <c r="S1388">
        <f t="shared" si="21"/>
        <v>2016</v>
      </c>
    </row>
    <row r="1389" spans="1:19" x14ac:dyDescent="0.25">
      <c r="A1389">
        <v>345</v>
      </c>
      <c r="B1389">
        <v>345101</v>
      </c>
      <c r="C1389">
        <v>6150</v>
      </c>
      <c r="E1389" t="s">
        <v>85</v>
      </c>
      <c r="F1389" t="s">
        <v>71</v>
      </c>
      <c r="G1389">
        <v>307236</v>
      </c>
      <c r="H1389" s="1">
        <v>42400</v>
      </c>
      <c r="I1389" s="2"/>
      <c r="J1389" s="2">
        <v>-30.77</v>
      </c>
      <c r="K1389" s="2">
        <v>-30.77</v>
      </c>
      <c r="L1389" t="s">
        <v>65</v>
      </c>
      <c r="M1389" t="s">
        <v>21</v>
      </c>
      <c r="N1389" t="s">
        <v>22</v>
      </c>
      <c r="O1389" t="s">
        <v>48</v>
      </c>
      <c r="P1389" t="s">
        <v>349</v>
      </c>
      <c r="Q1389" t="s">
        <v>350</v>
      </c>
      <c r="R1389" t="s">
        <v>351</v>
      </c>
      <c r="S1389">
        <f t="shared" si="21"/>
        <v>2016</v>
      </c>
    </row>
    <row r="1390" spans="1:19" x14ac:dyDescent="0.25">
      <c r="A1390">
        <v>345</v>
      </c>
      <c r="B1390">
        <v>345101</v>
      </c>
      <c r="C1390">
        <v>6150</v>
      </c>
      <c r="E1390" t="s">
        <v>85</v>
      </c>
      <c r="F1390" t="s">
        <v>71</v>
      </c>
      <c r="G1390">
        <v>307236</v>
      </c>
      <c r="H1390" s="1">
        <v>42400</v>
      </c>
      <c r="I1390" s="2"/>
      <c r="J1390" s="2">
        <v>-188.47</v>
      </c>
      <c r="K1390" s="2">
        <v>-188.47</v>
      </c>
      <c r="L1390" t="s">
        <v>65</v>
      </c>
      <c r="M1390" t="s">
        <v>21</v>
      </c>
      <c r="N1390" t="s">
        <v>22</v>
      </c>
      <c r="O1390" t="s">
        <v>48</v>
      </c>
      <c r="P1390" t="s">
        <v>349</v>
      </c>
      <c r="Q1390" t="s">
        <v>350</v>
      </c>
      <c r="R1390" t="s">
        <v>351</v>
      </c>
      <c r="S1390">
        <f t="shared" si="21"/>
        <v>2016</v>
      </c>
    </row>
    <row r="1391" spans="1:19" x14ac:dyDescent="0.25">
      <c r="A1391">
        <v>345</v>
      </c>
      <c r="B1391">
        <v>345101</v>
      </c>
      <c r="C1391">
        <v>6150</v>
      </c>
      <c r="E1391" t="s">
        <v>69</v>
      </c>
      <c r="F1391" t="s">
        <v>70</v>
      </c>
      <c r="G1391">
        <v>307212</v>
      </c>
      <c r="H1391" s="1">
        <v>42400</v>
      </c>
      <c r="I1391" s="2">
        <v>328.19</v>
      </c>
      <c r="J1391" s="2"/>
      <c r="K1391" s="2">
        <v>328.19</v>
      </c>
      <c r="L1391" t="s">
        <v>65</v>
      </c>
      <c r="M1391" t="s">
        <v>21</v>
      </c>
      <c r="N1391" t="s">
        <v>22</v>
      </c>
      <c r="O1391" t="s">
        <v>48</v>
      </c>
      <c r="P1391" t="s">
        <v>349</v>
      </c>
      <c r="Q1391" t="s">
        <v>350</v>
      </c>
      <c r="R1391" t="s">
        <v>351</v>
      </c>
      <c r="S1391">
        <f t="shared" si="21"/>
        <v>2016</v>
      </c>
    </row>
    <row r="1392" spans="1:19" x14ac:dyDescent="0.25">
      <c r="A1392">
        <v>345</v>
      </c>
      <c r="B1392">
        <v>345101</v>
      </c>
      <c r="C1392">
        <v>6150</v>
      </c>
      <c r="E1392" t="s">
        <v>83</v>
      </c>
      <c r="F1392" t="s">
        <v>68</v>
      </c>
      <c r="G1392">
        <v>307112</v>
      </c>
      <c r="H1392" s="1">
        <v>42400</v>
      </c>
      <c r="I1392" s="2">
        <v>2795</v>
      </c>
      <c r="J1392" s="2"/>
      <c r="K1392" s="2">
        <v>2795</v>
      </c>
      <c r="L1392" t="s">
        <v>65</v>
      </c>
      <c r="M1392" t="s">
        <v>21</v>
      </c>
      <c r="N1392" t="s">
        <v>22</v>
      </c>
      <c r="O1392" t="s">
        <v>48</v>
      </c>
      <c r="P1392" t="s">
        <v>349</v>
      </c>
      <c r="Q1392" t="s">
        <v>350</v>
      </c>
      <c r="R1392" t="s">
        <v>351</v>
      </c>
      <c r="S1392">
        <f t="shared" si="21"/>
        <v>2016</v>
      </c>
    </row>
    <row r="1393" spans="1:19" x14ac:dyDescent="0.25">
      <c r="A1393">
        <v>345</v>
      </c>
      <c r="B1393">
        <v>345101</v>
      </c>
      <c r="C1393">
        <v>6150</v>
      </c>
      <c r="E1393" t="s">
        <v>66</v>
      </c>
      <c r="F1393" t="s">
        <v>64</v>
      </c>
      <c r="G1393">
        <v>307210</v>
      </c>
      <c r="H1393" s="1">
        <v>42400</v>
      </c>
      <c r="I1393" s="2">
        <v>83.16</v>
      </c>
      <c r="J1393" s="2"/>
      <c r="K1393" s="2">
        <v>83.16</v>
      </c>
      <c r="L1393" t="s">
        <v>65</v>
      </c>
      <c r="M1393" t="s">
        <v>21</v>
      </c>
      <c r="N1393" t="s">
        <v>22</v>
      </c>
      <c r="O1393" t="s">
        <v>48</v>
      </c>
      <c r="P1393" t="s">
        <v>349</v>
      </c>
      <c r="Q1393" t="s">
        <v>350</v>
      </c>
      <c r="R1393" t="s">
        <v>351</v>
      </c>
      <c r="S1393">
        <f t="shared" si="21"/>
        <v>2016</v>
      </c>
    </row>
    <row r="1394" spans="1:19" x14ac:dyDescent="0.25">
      <c r="A1394">
        <v>345</v>
      </c>
      <c r="B1394">
        <v>345101</v>
      </c>
      <c r="C1394">
        <v>6150</v>
      </c>
      <c r="E1394" t="s">
        <v>66</v>
      </c>
      <c r="F1394" t="s">
        <v>64</v>
      </c>
      <c r="G1394">
        <v>307210</v>
      </c>
      <c r="H1394" s="1">
        <v>42400</v>
      </c>
      <c r="I1394" s="2">
        <v>41.58</v>
      </c>
      <c r="J1394" s="2"/>
      <c r="K1394" s="2">
        <v>41.58</v>
      </c>
      <c r="L1394" t="s">
        <v>65</v>
      </c>
      <c r="M1394" t="s">
        <v>21</v>
      </c>
      <c r="N1394" t="s">
        <v>22</v>
      </c>
      <c r="O1394" t="s">
        <v>48</v>
      </c>
      <c r="P1394" t="s">
        <v>349</v>
      </c>
      <c r="Q1394" t="s">
        <v>350</v>
      </c>
      <c r="R1394" t="s">
        <v>351</v>
      </c>
      <c r="S1394">
        <f t="shared" si="21"/>
        <v>2016</v>
      </c>
    </row>
    <row r="1395" spans="1:19" x14ac:dyDescent="0.25">
      <c r="A1395">
        <v>345</v>
      </c>
      <c r="B1395">
        <v>345101</v>
      </c>
      <c r="C1395">
        <v>6150</v>
      </c>
      <c r="E1395" t="s">
        <v>69</v>
      </c>
      <c r="F1395" t="s">
        <v>70</v>
      </c>
      <c r="G1395">
        <v>307121</v>
      </c>
      <c r="H1395" s="1">
        <v>42388</v>
      </c>
      <c r="I1395" s="2">
        <v>120.96</v>
      </c>
      <c r="J1395" s="2"/>
      <c r="K1395" s="2">
        <v>120.96</v>
      </c>
      <c r="L1395" t="s">
        <v>65</v>
      </c>
      <c r="M1395" t="s">
        <v>21</v>
      </c>
      <c r="N1395" t="s">
        <v>22</v>
      </c>
      <c r="O1395" t="s">
        <v>48</v>
      </c>
      <c r="P1395" t="s">
        <v>349</v>
      </c>
      <c r="Q1395" t="s">
        <v>350</v>
      </c>
      <c r="R1395" t="s">
        <v>351</v>
      </c>
      <c r="S1395">
        <f t="shared" si="21"/>
        <v>2016</v>
      </c>
    </row>
    <row r="1396" spans="1:19" x14ac:dyDescent="0.25">
      <c r="A1396">
        <v>345</v>
      </c>
      <c r="B1396">
        <v>345101</v>
      </c>
      <c r="C1396">
        <v>6150</v>
      </c>
      <c r="E1396" t="s">
        <v>69</v>
      </c>
      <c r="F1396" t="s">
        <v>70</v>
      </c>
      <c r="G1396">
        <v>307121</v>
      </c>
      <c r="H1396" s="1">
        <v>42388</v>
      </c>
      <c r="I1396" s="2">
        <v>1616.8</v>
      </c>
      <c r="J1396" s="2"/>
      <c r="K1396" s="2">
        <v>1616.8</v>
      </c>
      <c r="L1396" t="s">
        <v>65</v>
      </c>
      <c r="M1396" t="s">
        <v>21</v>
      </c>
      <c r="N1396" t="s">
        <v>22</v>
      </c>
      <c r="O1396" t="s">
        <v>48</v>
      </c>
      <c r="P1396" t="s">
        <v>349</v>
      </c>
      <c r="Q1396" t="s">
        <v>350</v>
      </c>
      <c r="R1396" t="s">
        <v>351</v>
      </c>
      <c r="S1396">
        <f t="shared" si="21"/>
        <v>2016</v>
      </c>
    </row>
    <row r="1397" spans="1:19" x14ac:dyDescent="0.25">
      <c r="A1397">
        <v>345</v>
      </c>
      <c r="B1397">
        <v>345101</v>
      </c>
      <c r="C1397">
        <v>6150</v>
      </c>
      <c r="E1397" t="s">
        <v>69</v>
      </c>
      <c r="F1397" t="s">
        <v>70</v>
      </c>
      <c r="G1397">
        <v>307121</v>
      </c>
      <c r="H1397" s="1">
        <v>42388</v>
      </c>
      <c r="I1397" s="2">
        <v>118.22</v>
      </c>
      <c r="J1397" s="2"/>
      <c r="K1397" s="2">
        <v>118.22</v>
      </c>
      <c r="L1397" t="s">
        <v>65</v>
      </c>
      <c r="M1397" t="s">
        <v>21</v>
      </c>
      <c r="N1397" t="s">
        <v>22</v>
      </c>
      <c r="O1397" t="s">
        <v>48</v>
      </c>
      <c r="P1397" t="s">
        <v>349</v>
      </c>
      <c r="Q1397" t="s">
        <v>350</v>
      </c>
      <c r="R1397" t="s">
        <v>351</v>
      </c>
      <c r="S1397">
        <f t="shared" si="21"/>
        <v>2016</v>
      </c>
    </row>
    <row r="1398" spans="1:19" x14ac:dyDescent="0.25">
      <c r="A1398">
        <v>345</v>
      </c>
      <c r="B1398">
        <v>345101</v>
      </c>
      <c r="C1398">
        <v>6150</v>
      </c>
      <c r="E1398" t="s">
        <v>69</v>
      </c>
      <c r="F1398" t="s">
        <v>70</v>
      </c>
      <c r="G1398">
        <v>307121</v>
      </c>
      <c r="H1398" s="1">
        <v>42388</v>
      </c>
      <c r="I1398" s="2">
        <v>1123.1600000000001</v>
      </c>
      <c r="J1398" s="2"/>
      <c r="K1398" s="2">
        <v>1123.1600000000001</v>
      </c>
      <c r="L1398" t="s">
        <v>65</v>
      </c>
      <c r="M1398" t="s">
        <v>21</v>
      </c>
      <c r="N1398" t="s">
        <v>22</v>
      </c>
      <c r="O1398" t="s">
        <v>48</v>
      </c>
      <c r="P1398" t="s">
        <v>349</v>
      </c>
      <c r="Q1398" t="s">
        <v>350</v>
      </c>
      <c r="R1398" t="s">
        <v>351</v>
      </c>
      <c r="S1398">
        <f t="shared" si="21"/>
        <v>2016</v>
      </c>
    </row>
    <row r="1399" spans="1:19" x14ac:dyDescent="0.25">
      <c r="A1399">
        <v>345</v>
      </c>
      <c r="B1399">
        <v>345101</v>
      </c>
      <c r="C1399">
        <v>6150</v>
      </c>
      <c r="E1399" t="s">
        <v>66</v>
      </c>
      <c r="F1399" t="s">
        <v>64</v>
      </c>
      <c r="G1399">
        <v>307084</v>
      </c>
      <c r="H1399" s="1">
        <v>42384</v>
      </c>
      <c r="I1399" s="2">
        <v>166.32</v>
      </c>
      <c r="J1399" s="2"/>
      <c r="K1399" s="2">
        <v>166.32</v>
      </c>
      <c r="L1399" t="s">
        <v>65</v>
      </c>
      <c r="M1399" t="s">
        <v>21</v>
      </c>
      <c r="N1399" t="s">
        <v>22</v>
      </c>
      <c r="O1399" t="s">
        <v>48</v>
      </c>
      <c r="P1399" t="s">
        <v>349</v>
      </c>
      <c r="Q1399" t="s">
        <v>350</v>
      </c>
      <c r="R1399" t="s">
        <v>351</v>
      </c>
      <c r="S1399">
        <f t="shared" si="21"/>
        <v>2016</v>
      </c>
    </row>
    <row r="1400" spans="1:19" x14ac:dyDescent="0.25">
      <c r="A1400">
        <v>345</v>
      </c>
      <c r="B1400">
        <v>345101</v>
      </c>
      <c r="C1400">
        <v>6150</v>
      </c>
      <c r="E1400" t="s">
        <v>66</v>
      </c>
      <c r="F1400" t="s">
        <v>64</v>
      </c>
      <c r="G1400">
        <v>307084</v>
      </c>
      <c r="H1400" s="1">
        <v>42384</v>
      </c>
      <c r="I1400" s="2">
        <v>166.32</v>
      </c>
      <c r="J1400" s="2"/>
      <c r="K1400" s="2">
        <v>166.32</v>
      </c>
      <c r="L1400" t="s">
        <v>65</v>
      </c>
      <c r="M1400" t="s">
        <v>21</v>
      </c>
      <c r="N1400" t="s">
        <v>22</v>
      </c>
      <c r="O1400" t="s">
        <v>48</v>
      </c>
      <c r="P1400" t="s">
        <v>349</v>
      </c>
      <c r="Q1400" t="s">
        <v>350</v>
      </c>
      <c r="R1400" t="s">
        <v>351</v>
      </c>
      <c r="S1400">
        <f t="shared" si="21"/>
        <v>2016</v>
      </c>
    </row>
    <row r="1401" spans="1:19" x14ac:dyDescent="0.25">
      <c r="A1401">
        <v>345</v>
      </c>
      <c r="B1401">
        <v>345101</v>
      </c>
      <c r="C1401">
        <v>6150</v>
      </c>
      <c r="E1401" t="s">
        <v>66</v>
      </c>
      <c r="F1401" t="s">
        <v>64</v>
      </c>
      <c r="G1401">
        <v>307084</v>
      </c>
      <c r="H1401" s="1">
        <v>42384</v>
      </c>
      <c r="I1401" s="2">
        <v>166.32</v>
      </c>
      <c r="J1401" s="2"/>
      <c r="K1401" s="2">
        <v>166.32</v>
      </c>
      <c r="L1401" t="s">
        <v>65</v>
      </c>
      <c r="M1401" t="s">
        <v>21</v>
      </c>
      <c r="N1401" t="s">
        <v>22</v>
      </c>
      <c r="O1401" t="s">
        <v>48</v>
      </c>
      <c r="P1401" t="s">
        <v>349</v>
      </c>
      <c r="Q1401" t="s">
        <v>350</v>
      </c>
      <c r="R1401" t="s">
        <v>351</v>
      </c>
      <c r="S1401">
        <f t="shared" si="21"/>
        <v>2016</v>
      </c>
    </row>
    <row r="1402" spans="1:19" x14ac:dyDescent="0.25">
      <c r="A1402">
        <v>345</v>
      </c>
      <c r="B1402">
        <v>345101</v>
      </c>
      <c r="C1402">
        <v>6150</v>
      </c>
      <c r="E1402" t="s">
        <v>66</v>
      </c>
      <c r="F1402" t="s">
        <v>71</v>
      </c>
      <c r="G1402">
        <v>307085</v>
      </c>
      <c r="H1402" s="1">
        <v>42384</v>
      </c>
      <c r="I1402" s="2"/>
      <c r="J1402" s="2">
        <v>-167.65</v>
      </c>
      <c r="K1402" s="2">
        <v>-167.65</v>
      </c>
      <c r="L1402" t="s">
        <v>65</v>
      </c>
      <c r="M1402" t="s">
        <v>21</v>
      </c>
      <c r="N1402" t="s">
        <v>22</v>
      </c>
      <c r="O1402" t="s">
        <v>48</v>
      </c>
      <c r="P1402" t="s">
        <v>349</v>
      </c>
      <c r="Q1402" t="s">
        <v>350</v>
      </c>
      <c r="R1402" t="s">
        <v>351</v>
      </c>
      <c r="S1402">
        <f t="shared" si="21"/>
        <v>2016</v>
      </c>
    </row>
    <row r="1403" spans="1:19" x14ac:dyDescent="0.25">
      <c r="A1403">
        <v>345</v>
      </c>
      <c r="B1403">
        <v>345101</v>
      </c>
      <c r="C1403">
        <v>6150</v>
      </c>
      <c r="E1403" t="s">
        <v>69</v>
      </c>
      <c r="F1403" t="s">
        <v>70</v>
      </c>
      <c r="G1403">
        <v>307086</v>
      </c>
      <c r="H1403" s="1">
        <v>42384</v>
      </c>
      <c r="I1403" s="2">
        <v>328.19</v>
      </c>
      <c r="J1403" s="2"/>
      <c r="K1403" s="2">
        <v>328.19</v>
      </c>
      <c r="L1403" t="s">
        <v>65</v>
      </c>
      <c r="M1403" t="s">
        <v>21</v>
      </c>
      <c r="N1403" t="s">
        <v>22</v>
      </c>
      <c r="O1403" t="s">
        <v>48</v>
      </c>
      <c r="P1403" t="s">
        <v>349</v>
      </c>
      <c r="Q1403" t="s">
        <v>350</v>
      </c>
      <c r="R1403" t="s">
        <v>351</v>
      </c>
      <c r="S1403">
        <f t="shared" si="21"/>
        <v>2016</v>
      </c>
    </row>
    <row r="1404" spans="1:19" x14ac:dyDescent="0.25">
      <c r="A1404">
        <v>345</v>
      </c>
      <c r="B1404">
        <v>345101</v>
      </c>
      <c r="C1404">
        <v>6150</v>
      </c>
      <c r="E1404" t="s">
        <v>66</v>
      </c>
      <c r="F1404" t="s">
        <v>64</v>
      </c>
      <c r="G1404">
        <v>307056</v>
      </c>
      <c r="H1404" s="1">
        <v>42374</v>
      </c>
      <c r="I1404" s="2">
        <v>152.63999999999999</v>
      </c>
      <c r="J1404" s="2"/>
      <c r="K1404" s="2">
        <v>152.63999999999999</v>
      </c>
      <c r="L1404" t="s">
        <v>65</v>
      </c>
      <c r="M1404" t="s">
        <v>21</v>
      </c>
      <c r="N1404" t="s">
        <v>22</v>
      </c>
      <c r="O1404" t="s">
        <v>48</v>
      </c>
      <c r="P1404" t="s">
        <v>349</v>
      </c>
      <c r="Q1404" t="s">
        <v>350</v>
      </c>
      <c r="R1404" t="s">
        <v>351</v>
      </c>
      <c r="S1404">
        <f t="shared" si="21"/>
        <v>2016</v>
      </c>
    </row>
    <row r="1405" spans="1:19" x14ac:dyDescent="0.25">
      <c r="A1405">
        <v>345</v>
      </c>
      <c r="B1405">
        <v>345101</v>
      </c>
      <c r="C1405">
        <v>6150</v>
      </c>
      <c r="E1405" t="s">
        <v>66</v>
      </c>
      <c r="F1405" t="s">
        <v>71</v>
      </c>
      <c r="G1405">
        <v>307057</v>
      </c>
      <c r="H1405" s="1">
        <v>42374</v>
      </c>
      <c r="I1405" s="2"/>
      <c r="J1405" s="2">
        <v>-457.92</v>
      </c>
      <c r="K1405" s="2">
        <v>-457.92</v>
      </c>
      <c r="L1405" t="s">
        <v>65</v>
      </c>
      <c r="M1405" t="s">
        <v>21</v>
      </c>
      <c r="N1405" t="s">
        <v>22</v>
      </c>
      <c r="O1405" t="s">
        <v>48</v>
      </c>
      <c r="P1405" t="s">
        <v>349</v>
      </c>
      <c r="Q1405" t="s">
        <v>350</v>
      </c>
      <c r="R1405" t="s">
        <v>351</v>
      </c>
      <c r="S1405">
        <f t="shared" si="21"/>
        <v>2016</v>
      </c>
    </row>
    <row r="1406" spans="1:19" x14ac:dyDescent="0.25">
      <c r="A1406">
        <v>345</v>
      </c>
      <c r="B1406">
        <v>345101</v>
      </c>
      <c r="C1406">
        <v>6150</v>
      </c>
      <c r="E1406" t="s">
        <v>66</v>
      </c>
      <c r="F1406" t="s">
        <v>71</v>
      </c>
      <c r="G1406">
        <v>307057</v>
      </c>
      <c r="H1406" s="1">
        <v>42374</v>
      </c>
      <c r="I1406" s="2"/>
      <c r="J1406" s="2">
        <v>-457.92</v>
      </c>
      <c r="K1406" s="2">
        <v>-457.92</v>
      </c>
      <c r="L1406" t="s">
        <v>65</v>
      </c>
      <c r="M1406" t="s">
        <v>21</v>
      </c>
      <c r="N1406" t="s">
        <v>22</v>
      </c>
      <c r="O1406" t="s">
        <v>48</v>
      </c>
      <c r="P1406" t="s">
        <v>349</v>
      </c>
      <c r="Q1406" t="s">
        <v>350</v>
      </c>
      <c r="R1406" t="s">
        <v>351</v>
      </c>
      <c r="S1406">
        <f t="shared" si="21"/>
        <v>2016</v>
      </c>
    </row>
    <row r="1407" spans="1:19" x14ac:dyDescent="0.25">
      <c r="A1407">
        <v>345</v>
      </c>
      <c r="B1407">
        <v>345101</v>
      </c>
      <c r="C1407">
        <v>6150</v>
      </c>
      <c r="E1407" t="s">
        <v>66</v>
      </c>
      <c r="F1407" t="s">
        <v>64</v>
      </c>
      <c r="G1407">
        <v>307056</v>
      </c>
      <c r="H1407" s="1">
        <v>42374</v>
      </c>
      <c r="I1407" s="2">
        <v>152.63999999999999</v>
      </c>
      <c r="J1407" s="2"/>
      <c r="K1407" s="2">
        <v>152.63999999999999</v>
      </c>
      <c r="L1407" t="s">
        <v>65</v>
      </c>
      <c r="M1407" t="s">
        <v>21</v>
      </c>
      <c r="N1407" t="s">
        <v>22</v>
      </c>
      <c r="O1407" t="s">
        <v>48</v>
      </c>
      <c r="P1407" t="s">
        <v>349</v>
      </c>
      <c r="Q1407" t="s">
        <v>350</v>
      </c>
      <c r="R1407" t="s">
        <v>351</v>
      </c>
      <c r="S1407">
        <f t="shared" si="21"/>
        <v>2016</v>
      </c>
    </row>
    <row r="1408" spans="1:19" x14ac:dyDescent="0.25">
      <c r="A1408">
        <v>345</v>
      </c>
      <c r="B1408">
        <v>345101</v>
      </c>
      <c r="C1408">
        <v>6150</v>
      </c>
      <c r="E1408" t="s">
        <v>69</v>
      </c>
      <c r="F1408" t="s">
        <v>70</v>
      </c>
      <c r="G1408">
        <v>307060</v>
      </c>
      <c r="H1408" s="1">
        <v>42374</v>
      </c>
      <c r="I1408" s="2">
        <v>1823.6</v>
      </c>
      <c r="J1408" s="2"/>
      <c r="K1408" s="2">
        <v>1823.6</v>
      </c>
      <c r="L1408" t="s">
        <v>65</v>
      </c>
      <c r="M1408" t="s">
        <v>21</v>
      </c>
      <c r="N1408" t="s">
        <v>22</v>
      </c>
      <c r="O1408" t="s">
        <v>48</v>
      </c>
      <c r="P1408" t="s">
        <v>349</v>
      </c>
      <c r="Q1408" t="s">
        <v>350</v>
      </c>
      <c r="R1408" t="s">
        <v>351</v>
      </c>
      <c r="S1408">
        <f t="shared" si="21"/>
        <v>2016</v>
      </c>
    </row>
    <row r="1409" spans="1:19" x14ac:dyDescent="0.25">
      <c r="A1409">
        <v>345</v>
      </c>
      <c r="B1409">
        <v>345101</v>
      </c>
      <c r="C1409">
        <v>6150</v>
      </c>
      <c r="E1409" t="s">
        <v>69</v>
      </c>
      <c r="F1409" t="s">
        <v>70</v>
      </c>
      <c r="G1409">
        <v>307060</v>
      </c>
      <c r="H1409" s="1">
        <v>42374</v>
      </c>
      <c r="I1409" s="2">
        <v>120.96</v>
      </c>
      <c r="J1409" s="2"/>
      <c r="K1409" s="2">
        <v>120.96</v>
      </c>
      <c r="L1409" t="s">
        <v>65</v>
      </c>
      <c r="M1409" t="s">
        <v>21</v>
      </c>
      <c r="N1409" t="s">
        <v>22</v>
      </c>
      <c r="O1409" t="s">
        <v>48</v>
      </c>
      <c r="P1409" t="s">
        <v>349</v>
      </c>
      <c r="Q1409" t="s">
        <v>350</v>
      </c>
      <c r="R1409" t="s">
        <v>351</v>
      </c>
      <c r="S1409">
        <f t="shared" si="21"/>
        <v>2016</v>
      </c>
    </row>
    <row r="1410" spans="1:19" x14ac:dyDescent="0.25">
      <c r="A1410">
        <v>345</v>
      </c>
      <c r="B1410">
        <v>345101</v>
      </c>
      <c r="C1410">
        <v>6150</v>
      </c>
      <c r="E1410" t="s">
        <v>69</v>
      </c>
      <c r="F1410" t="s">
        <v>70</v>
      </c>
      <c r="G1410">
        <v>307060</v>
      </c>
      <c r="H1410" s="1">
        <v>42374</v>
      </c>
      <c r="I1410" s="2">
        <v>91.16</v>
      </c>
      <c r="J1410" s="2"/>
      <c r="K1410" s="2">
        <v>91.16</v>
      </c>
      <c r="L1410" t="s">
        <v>65</v>
      </c>
      <c r="M1410" t="s">
        <v>21</v>
      </c>
      <c r="N1410" t="s">
        <v>22</v>
      </c>
      <c r="O1410" t="s">
        <v>48</v>
      </c>
      <c r="P1410" t="s">
        <v>349</v>
      </c>
      <c r="Q1410" t="s">
        <v>350</v>
      </c>
      <c r="R1410" t="s">
        <v>351</v>
      </c>
      <c r="S1410">
        <f t="shared" si="21"/>
        <v>2016</v>
      </c>
    </row>
    <row r="1411" spans="1:19" x14ac:dyDescent="0.25">
      <c r="A1411">
        <v>345</v>
      </c>
      <c r="B1411">
        <v>345101</v>
      </c>
      <c r="C1411">
        <v>6150</v>
      </c>
      <c r="E1411" t="s">
        <v>69</v>
      </c>
      <c r="F1411" t="s">
        <v>70</v>
      </c>
      <c r="G1411">
        <v>307060</v>
      </c>
      <c r="H1411" s="1">
        <v>42374</v>
      </c>
      <c r="I1411" s="2">
        <v>1097.04</v>
      </c>
      <c r="J1411" s="2"/>
      <c r="K1411" s="2">
        <v>1097.04</v>
      </c>
      <c r="L1411" t="s">
        <v>65</v>
      </c>
      <c r="M1411" t="s">
        <v>21</v>
      </c>
      <c r="N1411" t="s">
        <v>22</v>
      </c>
      <c r="O1411" t="s">
        <v>48</v>
      </c>
      <c r="P1411" t="s">
        <v>349</v>
      </c>
      <c r="Q1411" t="s">
        <v>350</v>
      </c>
      <c r="R1411" t="s">
        <v>351</v>
      </c>
      <c r="S1411">
        <f t="shared" ref="S1411:S1474" si="22">YEAR(H1411)</f>
        <v>2016</v>
      </c>
    </row>
    <row r="1412" spans="1:19" x14ac:dyDescent="0.25">
      <c r="A1412">
        <v>345</v>
      </c>
      <c r="B1412">
        <v>345101</v>
      </c>
      <c r="C1412">
        <v>6150</v>
      </c>
      <c r="E1412" t="s">
        <v>84</v>
      </c>
      <c r="F1412" t="s">
        <v>68</v>
      </c>
      <c r="G1412">
        <v>306747</v>
      </c>
      <c r="H1412" s="1">
        <v>42370</v>
      </c>
      <c r="I1412" s="2"/>
      <c r="J1412" s="2">
        <v>-2446</v>
      </c>
      <c r="K1412" s="2">
        <v>-2446</v>
      </c>
      <c r="L1412" t="s">
        <v>65</v>
      </c>
      <c r="M1412" t="s">
        <v>21</v>
      </c>
      <c r="N1412" t="s">
        <v>22</v>
      </c>
      <c r="O1412" t="s">
        <v>48</v>
      </c>
      <c r="P1412" t="s">
        <v>349</v>
      </c>
      <c r="Q1412" t="s">
        <v>350</v>
      </c>
      <c r="R1412" t="s">
        <v>351</v>
      </c>
      <c r="S1412">
        <f t="shared" si="22"/>
        <v>2016</v>
      </c>
    </row>
    <row r="1413" spans="1:19" x14ac:dyDescent="0.25">
      <c r="A1413">
        <v>345</v>
      </c>
      <c r="B1413">
        <v>345102</v>
      </c>
      <c r="C1413">
        <v>6150</v>
      </c>
      <c r="E1413" t="s">
        <v>364</v>
      </c>
      <c r="F1413" t="s">
        <v>68</v>
      </c>
      <c r="G1413">
        <v>359493</v>
      </c>
      <c r="H1413" s="1">
        <v>43100</v>
      </c>
      <c r="I1413" s="2">
        <v>9566</v>
      </c>
      <c r="J1413" s="2"/>
      <c r="K1413" s="2">
        <v>9566</v>
      </c>
      <c r="L1413" t="s">
        <v>65</v>
      </c>
      <c r="M1413" t="s">
        <v>21</v>
      </c>
      <c r="N1413" t="s">
        <v>22</v>
      </c>
      <c r="O1413" t="s">
        <v>48</v>
      </c>
      <c r="P1413" t="s">
        <v>349</v>
      </c>
      <c r="Q1413" t="s">
        <v>350</v>
      </c>
      <c r="R1413" t="s">
        <v>351</v>
      </c>
      <c r="S1413">
        <f t="shared" si="22"/>
        <v>2017</v>
      </c>
    </row>
    <row r="1414" spans="1:19" x14ac:dyDescent="0.25">
      <c r="A1414">
        <v>345</v>
      </c>
      <c r="B1414">
        <v>345102</v>
      </c>
      <c r="C1414">
        <v>6150</v>
      </c>
      <c r="E1414" t="s">
        <v>66</v>
      </c>
      <c r="F1414" t="s">
        <v>71</v>
      </c>
      <c r="G1414">
        <v>359554</v>
      </c>
      <c r="H1414" s="1">
        <v>43088</v>
      </c>
      <c r="I1414" s="2"/>
      <c r="J1414" s="2">
        <v>-366.39</v>
      </c>
      <c r="K1414" s="2">
        <v>-366.39</v>
      </c>
      <c r="L1414" t="s">
        <v>65</v>
      </c>
      <c r="M1414" t="s">
        <v>21</v>
      </c>
      <c r="N1414" t="s">
        <v>22</v>
      </c>
      <c r="O1414" t="s">
        <v>48</v>
      </c>
      <c r="P1414" t="s">
        <v>349</v>
      </c>
      <c r="Q1414" t="s">
        <v>350</v>
      </c>
      <c r="R1414" t="s">
        <v>351</v>
      </c>
      <c r="S1414">
        <f t="shared" si="22"/>
        <v>2017</v>
      </c>
    </row>
    <row r="1415" spans="1:19" x14ac:dyDescent="0.25">
      <c r="A1415">
        <v>345</v>
      </c>
      <c r="B1415">
        <v>345102</v>
      </c>
      <c r="C1415">
        <v>6150</v>
      </c>
      <c r="E1415" t="s">
        <v>66</v>
      </c>
      <c r="F1415" t="s">
        <v>71</v>
      </c>
      <c r="G1415">
        <v>359554</v>
      </c>
      <c r="H1415" s="1">
        <v>43088</v>
      </c>
      <c r="I1415" s="2"/>
      <c r="J1415" s="2">
        <v>-366.39</v>
      </c>
      <c r="K1415" s="2">
        <v>-366.39</v>
      </c>
      <c r="L1415" t="s">
        <v>65</v>
      </c>
      <c r="M1415" t="s">
        <v>21</v>
      </c>
      <c r="N1415" t="s">
        <v>22</v>
      </c>
      <c r="O1415" t="s">
        <v>48</v>
      </c>
      <c r="P1415" t="s">
        <v>349</v>
      </c>
      <c r="Q1415" t="s">
        <v>350</v>
      </c>
      <c r="R1415" t="s">
        <v>351</v>
      </c>
      <c r="S1415">
        <f t="shared" si="22"/>
        <v>2017</v>
      </c>
    </row>
    <row r="1416" spans="1:19" x14ac:dyDescent="0.25">
      <c r="A1416">
        <v>345</v>
      </c>
      <c r="B1416">
        <v>345102</v>
      </c>
      <c r="C1416">
        <v>6150</v>
      </c>
      <c r="E1416" t="s">
        <v>66</v>
      </c>
      <c r="F1416" t="s">
        <v>64</v>
      </c>
      <c r="G1416">
        <v>359553</v>
      </c>
      <c r="H1416" s="1">
        <v>43088</v>
      </c>
      <c r="I1416" s="2">
        <v>40.71</v>
      </c>
      <c r="J1416" s="2"/>
      <c r="K1416" s="2">
        <v>40.71</v>
      </c>
      <c r="L1416" t="s">
        <v>65</v>
      </c>
      <c r="M1416" t="s">
        <v>21</v>
      </c>
      <c r="N1416" t="s">
        <v>22</v>
      </c>
      <c r="O1416" t="s">
        <v>48</v>
      </c>
      <c r="P1416" t="s">
        <v>349</v>
      </c>
      <c r="Q1416" t="s">
        <v>350</v>
      </c>
      <c r="R1416" t="s">
        <v>351</v>
      </c>
      <c r="S1416">
        <f t="shared" si="22"/>
        <v>2017</v>
      </c>
    </row>
    <row r="1417" spans="1:19" x14ac:dyDescent="0.25">
      <c r="A1417">
        <v>345</v>
      </c>
      <c r="B1417">
        <v>345102</v>
      </c>
      <c r="C1417">
        <v>6150</v>
      </c>
      <c r="E1417" t="s">
        <v>66</v>
      </c>
      <c r="F1417" t="s">
        <v>64</v>
      </c>
      <c r="G1417">
        <v>359553</v>
      </c>
      <c r="H1417" s="1">
        <v>43088</v>
      </c>
      <c r="I1417" s="2">
        <v>40.71</v>
      </c>
      <c r="J1417" s="2"/>
      <c r="K1417" s="2">
        <v>40.71</v>
      </c>
      <c r="L1417" t="s">
        <v>65</v>
      </c>
      <c r="M1417" t="s">
        <v>21</v>
      </c>
      <c r="N1417" t="s">
        <v>22</v>
      </c>
      <c r="O1417" t="s">
        <v>48</v>
      </c>
      <c r="P1417" t="s">
        <v>349</v>
      </c>
      <c r="Q1417" t="s">
        <v>350</v>
      </c>
      <c r="R1417" t="s">
        <v>351</v>
      </c>
      <c r="S1417">
        <f t="shared" si="22"/>
        <v>2017</v>
      </c>
    </row>
    <row r="1418" spans="1:19" x14ac:dyDescent="0.25">
      <c r="A1418">
        <v>345</v>
      </c>
      <c r="B1418">
        <v>345102</v>
      </c>
      <c r="C1418">
        <v>6150</v>
      </c>
      <c r="E1418" t="s">
        <v>66</v>
      </c>
      <c r="F1418" t="s">
        <v>64</v>
      </c>
      <c r="G1418">
        <v>359553</v>
      </c>
      <c r="H1418" s="1">
        <v>43088</v>
      </c>
      <c r="I1418" s="2">
        <v>81.42</v>
      </c>
      <c r="J1418" s="2"/>
      <c r="K1418" s="2">
        <v>81.42</v>
      </c>
      <c r="L1418" t="s">
        <v>65</v>
      </c>
      <c r="M1418" t="s">
        <v>21</v>
      </c>
      <c r="N1418" t="s">
        <v>22</v>
      </c>
      <c r="O1418" t="s">
        <v>48</v>
      </c>
      <c r="P1418" t="s">
        <v>349</v>
      </c>
      <c r="Q1418" t="s">
        <v>350</v>
      </c>
      <c r="R1418" t="s">
        <v>351</v>
      </c>
      <c r="S1418">
        <f t="shared" si="22"/>
        <v>2017</v>
      </c>
    </row>
    <row r="1419" spans="1:19" x14ac:dyDescent="0.25">
      <c r="A1419">
        <v>345</v>
      </c>
      <c r="B1419">
        <v>345102</v>
      </c>
      <c r="C1419">
        <v>6150</v>
      </c>
      <c r="E1419" t="s">
        <v>66</v>
      </c>
      <c r="F1419" t="s">
        <v>64</v>
      </c>
      <c r="G1419">
        <v>359553</v>
      </c>
      <c r="H1419" s="1">
        <v>43088</v>
      </c>
      <c r="I1419" s="2">
        <v>40.71</v>
      </c>
      <c r="J1419" s="2"/>
      <c r="K1419" s="2">
        <v>40.71</v>
      </c>
      <c r="L1419" t="s">
        <v>65</v>
      </c>
      <c r="M1419" t="s">
        <v>21</v>
      </c>
      <c r="N1419" t="s">
        <v>22</v>
      </c>
      <c r="O1419" t="s">
        <v>48</v>
      </c>
      <c r="P1419" t="s">
        <v>349</v>
      </c>
      <c r="Q1419" t="s">
        <v>350</v>
      </c>
      <c r="R1419" t="s">
        <v>351</v>
      </c>
      <c r="S1419">
        <f t="shared" si="22"/>
        <v>2017</v>
      </c>
    </row>
    <row r="1420" spans="1:19" x14ac:dyDescent="0.25">
      <c r="A1420">
        <v>345</v>
      </c>
      <c r="B1420">
        <v>345102</v>
      </c>
      <c r="C1420">
        <v>6150</v>
      </c>
      <c r="E1420" t="s">
        <v>66</v>
      </c>
      <c r="F1420" t="s">
        <v>64</v>
      </c>
      <c r="G1420">
        <v>359553</v>
      </c>
      <c r="H1420" s="1">
        <v>43088</v>
      </c>
      <c r="I1420" s="2">
        <v>40.71</v>
      </c>
      <c r="J1420" s="2"/>
      <c r="K1420" s="2">
        <v>40.71</v>
      </c>
      <c r="L1420" t="s">
        <v>65</v>
      </c>
      <c r="M1420" t="s">
        <v>21</v>
      </c>
      <c r="N1420" t="s">
        <v>22</v>
      </c>
      <c r="O1420" t="s">
        <v>48</v>
      </c>
      <c r="P1420" t="s">
        <v>349</v>
      </c>
      <c r="Q1420" t="s">
        <v>350</v>
      </c>
      <c r="R1420" t="s">
        <v>351</v>
      </c>
      <c r="S1420">
        <f t="shared" si="22"/>
        <v>2017</v>
      </c>
    </row>
    <row r="1421" spans="1:19" x14ac:dyDescent="0.25">
      <c r="A1421">
        <v>345</v>
      </c>
      <c r="B1421">
        <v>345102</v>
      </c>
      <c r="C1421">
        <v>6150</v>
      </c>
      <c r="E1421" t="s">
        <v>66</v>
      </c>
      <c r="F1421" t="s">
        <v>64</v>
      </c>
      <c r="G1421">
        <v>359553</v>
      </c>
      <c r="H1421" s="1">
        <v>43088</v>
      </c>
      <c r="I1421" s="2">
        <v>244.26</v>
      </c>
      <c r="J1421" s="2"/>
      <c r="K1421" s="2">
        <v>244.26</v>
      </c>
      <c r="L1421" t="s">
        <v>65</v>
      </c>
      <c r="M1421" t="s">
        <v>21</v>
      </c>
      <c r="N1421" t="s">
        <v>22</v>
      </c>
      <c r="O1421" t="s">
        <v>48</v>
      </c>
      <c r="P1421" t="s">
        <v>349</v>
      </c>
      <c r="Q1421" t="s">
        <v>350</v>
      </c>
      <c r="R1421" t="s">
        <v>351</v>
      </c>
      <c r="S1421">
        <f t="shared" si="22"/>
        <v>2017</v>
      </c>
    </row>
    <row r="1422" spans="1:19" x14ac:dyDescent="0.25">
      <c r="A1422">
        <v>345</v>
      </c>
      <c r="B1422">
        <v>345102</v>
      </c>
      <c r="C1422">
        <v>6150</v>
      </c>
      <c r="E1422" t="s">
        <v>66</v>
      </c>
      <c r="F1422" t="s">
        <v>64</v>
      </c>
      <c r="G1422">
        <v>359553</v>
      </c>
      <c r="H1422" s="1">
        <v>43088</v>
      </c>
      <c r="I1422" s="2">
        <v>40.71</v>
      </c>
      <c r="J1422" s="2"/>
      <c r="K1422" s="2">
        <v>40.71</v>
      </c>
      <c r="L1422" t="s">
        <v>65</v>
      </c>
      <c r="M1422" t="s">
        <v>21</v>
      </c>
      <c r="N1422" t="s">
        <v>22</v>
      </c>
      <c r="O1422" t="s">
        <v>48</v>
      </c>
      <c r="P1422" t="s">
        <v>349</v>
      </c>
      <c r="Q1422" t="s">
        <v>350</v>
      </c>
      <c r="R1422" t="s">
        <v>351</v>
      </c>
      <c r="S1422">
        <f t="shared" si="22"/>
        <v>2017</v>
      </c>
    </row>
    <row r="1423" spans="1:19" x14ac:dyDescent="0.25">
      <c r="A1423">
        <v>345</v>
      </c>
      <c r="B1423">
        <v>345102</v>
      </c>
      <c r="C1423">
        <v>6150</v>
      </c>
      <c r="E1423" t="s">
        <v>66</v>
      </c>
      <c r="F1423" t="s">
        <v>64</v>
      </c>
      <c r="G1423">
        <v>359553</v>
      </c>
      <c r="H1423" s="1">
        <v>43088</v>
      </c>
      <c r="I1423" s="2">
        <v>40.71</v>
      </c>
      <c r="J1423" s="2"/>
      <c r="K1423" s="2">
        <v>40.71</v>
      </c>
      <c r="L1423" t="s">
        <v>65</v>
      </c>
      <c r="M1423" t="s">
        <v>21</v>
      </c>
      <c r="N1423" t="s">
        <v>22</v>
      </c>
      <c r="O1423" t="s">
        <v>48</v>
      </c>
      <c r="P1423" t="s">
        <v>349</v>
      </c>
      <c r="Q1423" t="s">
        <v>350</v>
      </c>
      <c r="R1423" t="s">
        <v>351</v>
      </c>
      <c r="S1423">
        <f t="shared" si="22"/>
        <v>2017</v>
      </c>
    </row>
    <row r="1424" spans="1:19" x14ac:dyDescent="0.25">
      <c r="A1424">
        <v>345</v>
      </c>
      <c r="B1424">
        <v>345102</v>
      </c>
      <c r="C1424">
        <v>6150</v>
      </c>
      <c r="E1424" t="s">
        <v>66</v>
      </c>
      <c r="F1424" t="s">
        <v>64</v>
      </c>
      <c r="G1424">
        <v>359553</v>
      </c>
      <c r="H1424" s="1">
        <v>43088</v>
      </c>
      <c r="I1424" s="2">
        <v>40.71</v>
      </c>
      <c r="J1424" s="2"/>
      <c r="K1424" s="2">
        <v>40.71</v>
      </c>
      <c r="L1424" t="s">
        <v>65</v>
      </c>
      <c r="M1424" t="s">
        <v>21</v>
      </c>
      <c r="N1424" t="s">
        <v>22</v>
      </c>
      <c r="O1424" t="s">
        <v>48</v>
      </c>
      <c r="P1424" t="s">
        <v>349</v>
      </c>
      <c r="Q1424" t="s">
        <v>350</v>
      </c>
      <c r="R1424" t="s">
        <v>351</v>
      </c>
      <c r="S1424">
        <f t="shared" si="22"/>
        <v>2017</v>
      </c>
    </row>
    <row r="1425" spans="1:19" x14ac:dyDescent="0.25">
      <c r="A1425">
        <v>345</v>
      </c>
      <c r="B1425">
        <v>345102</v>
      </c>
      <c r="C1425">
        <v>6150</v>
      </c>
      <c r="E1425" t="s">
        <v>66</v>
      </c>
      <c r="F1425" t="s">
        <v>64</v>
      </c>
      <c r="G1425">
        <v>359553</v>
      </c>
      <c r="H1425" s="1">
        <v>43088</v>
      </c>
      <c r="I1425" s="2">
        <v>81.42</v>
      </c>
      <c r="J1425" s="2"/>
      <c r="K1425" s="2">
        <v>81.42</v>
      </c>
      <c r="L1425" t="s">
        <v>65</v>
      </c>
      <c r="M1425" t="s">
        <v>21</v>
      </c>
      <c r="N1425" t="s">
        <v>22</v>
      </c>
      <c r="O1425" t="s">
        <v>48</v>
      </c>
      <c r="P1425" t="s">
        <v>349</v>
      </c>
      <c r="Q1425" t="s">
        <v>350</v>
      </c>
      <c r="R1425" t="s">
        <v>351</v>
      </c>
      <c r="S1425">
        <f t="shared" si="22"/>
        <v>2017</v>
      </c>
    </row>
    <row r="1426" spans="1:19" x14ac:dyDescent="0.25">
      <c r="A1426">
        <v>345</v>
      </c>
      <c r="B1426">
        <v>345102</v>
      </c>
      <c r="C1426">
        <v>6150</v>
      </c>
      <c r="E1426" t="s">
        <v>66</v>
      </c>
      <c r="F1426" t="s">
        <v>64</v>
      </c>
      <c r="G1426">
        <v>359553</v>
      </c>
      <c r="H1426" s="1">
        <v>43088</v>
      </c>
      <c r="I1426" s="2">
        <v>81.42</v>
      </c>
      <c r="J1426" s="2"/>
      <c r="K1426" s="2">
        <v>81.42</v>
      </c>
      <c r="L1426" t="s">
        <v>65</v>
      </c>
      <c r="M1426" t="s">
        <v>21</v>
      </c>
      <c r="N1426" t="s">
        <v>22</v>
      </c>
      <c r="O1426" t="s">
        <v>48</v>
      </c>
      <c r="P1426" t="s">
        <v>349</v>
      </c>
      <c r="Q1426" t="s">
        <v>350</v>
      </c>
      <c r="R1426" t="s">
        <v>351</v>
      </c>
      <c r="S1426">
        <f t="shared" si="22"/>
        <v>2017</v>
      </c>
    </row>
    <row r="1427" spans="1:19" x14ac:dyDescent="0.25">
      <c r="A1427">
        <v>345</v>
      </c>
      <c r="B1427">
        <v>345102</v>
      </c>
      <c r="C1427">
        <v>6150</v>
      </c>
      <c r="E1427" t="s">
        <v>66</v>
      </c>
      <c r="F1427" t="s">
        <v>64</v>
      </c>
      <c r="G1427">
        <v>359553</v>
      </c>
      <c r="H1427" s="1">
        <v>43088</v>
      </c>
      <c r="I1427" s="2">
        <v>40.71</v>
      </c>
      <c r="J1427" s="2"/>
      <c r="K1427" s="2">
        <v>40.71</v>
      </c>
      <c r="L1427" t="s">
        <v>65</v>
      </c>
      <c r="M1427" t="s">
        <v>21</v>
      </c>
      <c r="N1427" t="s">
        <v>22</v>
      </c>
      <c r="O1427" t="s">
        <v>48</v>
      </c>
      <c r="P1427" t="s">
        <v>349</v>
      </c>
      <c r="Q1427" t="s">
        <v>350</v>
      </c>
      <c r="R1427" t="s">
        <v>351</v>
      </c>
      <c r="S1427">
        <f t="shared" si="22"/>
        <v>2017</v>
      </c>
    </row>
    <row r="1428" spans="1:19" x14ac:dyDescent="0.25">
      <c r="A1428">
        <v>345</v>
      </c>
      <c r="B1428">
        <v>345102</v>
      </c>
      <c r="C1428">
        <v>6150</v>
      </c>
      <c r="E1428" t="s">
        <v>66</v>
      </c>
      <c r="F1428" t="s">
        <v>64</v>
      </c>
      <c r="G1428">
        <v>359553</v>
      </c>
      <c r="H1428" s="1">
        <v>43088</v>
      </c>
      <c r="I1428" s="2">
        <v>40.71</v>
      </c>
      <c r="J1428" s="2"/>
      <c r="K1428" s="2">
        <v>40.71</v>
      </c>
      <c r="L1428" t="s">
        <v>65</v>
      </c>
      <c r="M1428" t="s">
        <v>21</v>
      </c>
      <c r="N1428" t="s">
        <v>22</v>
      </c>
      <c r="O1428" t="s">
        <v>48</v>
      </c>
      <c r="P1428" t="s">
        <v>349</v>
      </c>
      <c r="Q1428" t="s">
        <v>350</v>
      </c>
      <c r="R1428" t="s">
        <v>351</v>
      </c>
      <c r="S1428">
        <f t="shared" si="22"/>
        <v>2017</v>
      </c>
    </row>
    <row r="1429" spans="1:19" x14ac:dyDescent="0.25">
      <c r="A1429">
        <v>345</v>
      </c>
      <c r="B1429">
        <v>345102</v>
      </c>
      <c r="C1429">
        <v>6150</v>
      </c>
      <c r="E1429" t="s">
        <v>66</v>
      </c>
      <c r="F1429" t="s">
        <v>64</v>
      </c>
      <c r="G1429">
        <v>359553</v>
      </c>
      <c r="H1429" s="1">
        <v>43088</v>
      </c>
      <c r="I1429" s="2">
        <v>40.71</v>
      </c>
      <c r="J1429" s="2"/>
      <c r="K1429" s="2">
        <v>40.71</v>
      </c>
      <c r="L1429" t="s">
        <v>65</v>
      </c>
      <c r="M1429" t="s">
        <v>21</v>
      </c>
      <c r="N1429" t="s">
        <v>22</v>
      </c>
      <c r="O1429" t="s">
        <v>48</v>
      </c>
      <c r="P1429" t="s">
        <v>349</v>
      </c>
      <c r="Q1429" t="s">
        <v>350</v>
      </c>
      <c r="R1429" t="s">
        <v>351</v>
      </c>
      <c r="S1429">
        <f t="shared" si="22"/>
        <v>2017</v>
      </c>
    </row>
    <row r="1430" spans="1:19" x14ac:dyDescent="0.25">
      <c r="A1430">
        <v>345</v>
      </c>
      <c r="B1430">
        <v>345102</v>
      </c>
      <c r="C1430">
        <v>6150</v>
      </c>
      <c r="E1430" t="s">
        <v>66</v>
      </c>
      <c r="F1430" t="s">
        <v>64</v>
      </c>
      <c r="G1430">
        <v>359553</v>
      </c>
      <c r="H1430" s="1">
        <v>43088</v>
      </c>
      <c r="I1430" s="2">
        <v>40.71</v>
      </c>
      <c r="J1430" s="2"/>
      <c r="K1430" s="2">
        <v>40.71</v>
      </c>
      <c r="L1430" t="s">
        <v>65</v>
      </c>
      <c r="M1430" t="s">
        <v>21</v>
      </c>
      <c r="N1430" t="s">
        <v>22</v>
      </c>
      <c r="O1430" t="s">
        <v>48</v>
      </c>
      <c r="P1430" t="s">
        <v>349</v>
      </c>
      <c r="Q1430" t="s">
        <v>350</v>
      </c>
      <c r="R1430" t="s">
        <v>351</v>
      </c>
      <c r="S1430">
        <f t="shared" si="22"/>
        <v>2017</v>
      </c>
    </row>
    <row r="1431" spans="1:19" x14ac:dyDescent="0.25">
      <c r="A1431">
        <v>345</v>
      </c>
      <c r="B1431">
        <v>345102</v>
      </c>
      <c r="C1431">
        <v>6150</v>
      </c>
      <c r="E1431" t="s">
        <v>66</v>
      </c>
      <c r="F1431" t="s">
        <v>71</v>
      </c>
      <c r="G1431">
        <v>359554</v>
      </c>
      <c r="H1431" s="1">
        <v>43088</v>
      </c>
      <c r="I1431" s="2"/>
      <c r="J1431" s="2">
        <v>-40.71</v>
      </c>
      <c r="K1431" s="2">
        <v>-40.71</v>
      </c>
      <c r="L1431" t="s">
        <v>65</v>
      </c>
      <c r="M1431" t="s">
        <v>21</v>
      </c>
      <c r="N1431" t="s">
        <v>22</v>
      </c>
      <c r="O1431" t="s">
        <v>48</v>
      </c>
      <c r="P1431" t="s">
        <v>349</v>
      </c>
      <c r="Q1431" t="s">
        <v>350</v>
      </c>
      <c r="R1431" t="s">
        <v>351</v>
      </c>
      <c r="S1431">
        <f t="shared" si="22"/>
        <v>2017</v>
      </c>
    </row>
    <row r="1432" spans="1:19" x14ac:dyDescent="0.25">
      <c r="A1432">
        <v>345</v>
      </c>
      <c r="B1432">
        <v>345102</v>
      </c>
      <c r="C1432">
        <v>6150</v>
      </c>
      <c r="E1432" t="s">
        <v>66</v>
      </c>
      <c r="F1432" t="s">
        <v>71</v>
      </c>
      <c r="G1432">
        <v>359554</v>
      </c>
      <c r="H1432" s="1">
        <v>43088</v>
      </c>
      <c r="I1432" s="2"/>
      <c r="J1432" s="2">
        <v>-203.55</v>
      </c>
      <c r="K1432" s="2">
        <v>-203.55</v>
      </c>
      <c r="L1432" t="s">
        <v>65</v>
      </c>
      <c r="M1432" t="s">
        <v>21</v>
      </c>
      <c r="N1432" t="s">
        <v>22</v>
      </c>
      <c r="O1432" t="s">
        <v>48</v>
      </c>
      <c r="P1432" t="s">
        <v>349</v>
      </c>
      <c r="Q1432" t="s">
        <v>350</v>
      </c>
      <c r="R1432" t="s">
        <v>351</v>
      </c>
      <c r="S1432">
        <f t="shared" si="22"/>
        <v>2017</v>
      </c>
    </row>
    <row r="1433" spans="1:19" x14ac:dyDescent="0.25">
      <c r="A1433">
        <v>345</v>
      </c>
      <c r="B1433">
        <v>345102</v>
      </c>
      <c r="C1433">
        <v>6150</v>
      </c>
      <c r="E1433" t="s">
        <v>66</v>
      </c>
      <c r="F1433" t="s">
        <v>64</v>
      </c>
      <c r="G1433">
        <v>359553</v>
      </c>
      <c r="H1433" s="1">
        <v>43088</v>
      </c>
      <c r="I1433" s="2">
        <v>40.71</v>
      </c>
      <c r="J1433" s="2"/>
      <c r="K1433" s="2">
        <v>40.71</v>
      </c>
      <c r="L1433" t="s">
        <v>65</v>
      </c>
      <c r="M1433" t="s">
        <v>21</v>
      </c>
      <c r="N1433" t="s">
        <v>22</v>
      </c>
      <c r="O1433" t="s">
        <v>48</v>
      </c>
      <c r="P1433" t="s">
        <v>349</v>
      </c>
      <c r="Q1433" t="s">
        <v>350</v>
      </c>
      <c r="R1433" t="s">
        <v>351</v>
      </c>
      <c r="S1433">
        <f t="shared" si="22"/>
        <v>2017</v>
      </c>
    </row>
    <row r="1434" spans="1:19" x14ac:dyDescent="0.25">
      <c r="A1434">
        <v>345</v>
      </c>
      <c r="B1434">
        <v>345102</v>
      </c>
      <c r="C1434">
        <v>6150</v>
      </c>
      <c r="E1434" t="s">
        <v>69</v>
      </c>
      <c r="F1434" t="s">
        <v>70</v>
      </c>
      <c r="G1434">
        <v>359575</v>
      </c>
      <c r="H1434" s="1">
        <v>43088</v>
      </c>
      <c r="I1434" s="2">
        <v>1170.4000000000001</v>
      </c>
      <c r="J1434" s="2"/>
      <c r="K1434" s="2">
        <v>1170.4000000000001</v>
      </c>
      <c r="L1434" t="s">
        <v>65</v>
      </c>
      <c r="M1434" t="s">
        <v>21</v>
      </c>
      <c r="N1434" t="s">
        <v>22</v>
      </c>
      <c r="O1434" t="s">
        <v>48</v>
      </c>
      <c r="P1434" t="s">
        <v>349</v>
      </c>
      <c r="Q1434" t="s">
        <v>350</v>
      </c>
      <c r="R1434" t="s">
        <v>351</v>
      </c>
      <c r="S1434">
        <f t="shared" si="22"/>
        <v>2017</v>
      </c>
    </row>
    <row r="1435" spans="1:19" x14ac:dyDescent="0.25">
      <c r="A1435">
        <v>345</v>
      </c>
      <c r="B1435">
        <v>345102</v>
      </c>
      <c r="C1435">
        <v>6150</v>
      </c>
      <c r="E1435" t="s">
        <v>69</v>
      </c>
      <c r="F1435" t="s">
        <v>70</v>
      </c>
      <c r="G1435">
        <v>359575</v>
      </c>
      <c r="H1435" s="1">
        <v>43088</v>
      </c>
      <c r="I1435" s="2">
        <v>1614.35</v>
      </c>
      <c r="J1435" s="2"/>
      <c r="K1435" s="2">
        <v>1614.35</v>
      </c>
      <c r="L1435" t="s">
        <v>65</v>
      </c>
      <c r="M1435" t="s">
        <v>21</v>
      </c>
      <c r="N1435" t="s">
        <v>22</v>
      </c>
      <c r="O1435" t="s">
        <v>48</v>
      </c>
      <c r="P1435" t="s">
        <v>349</v>
      </c>
      <c r="Q1435" t="s">
        <v>350</v>
      </c>
      <c r="R1435" t="s">
        <v>351</v>
      </c>
      <c r="S1435">
        <f t="shared" si="22"/>
        <v>2017</v>
      </c>
    </row>
    <row r="1436" spans="1:19" x14ac:dyDescent="0.25">
      <c r="A1436">
        <v>345</v>
      </c>
      <c r="B1436">
        <v>345102</v>
      </c>
      <c r="C1436">
        <v>6150</v>
      </c>
      <c r="E1436" t="s">
        <v>69</v>
      </c>
      <c r="F1436" t="s">
        <v>70</v>
      </c>
      <c r="G1436">
        <v>359575</v>
      </c>
      <c r="H1436" s="1">
        <v>43088</v>
      </c>
      <c r="I1436" s="2">
        <v>2272.58</v>
      </c>
      <c r="J1436" s="2"/>
      <c r="K1436" s="2">
        <v>2272.58</v>
      </c>
      <c r="L1436" t="s">
        <v>65</v>
      </c>
      <c r="M1436" t="s">
        <v>21</v>
      </c>
      <c r="N1436" t="s">
        <v>22</v>
      </c>
      <c r="O1436" t="s">
        <v>48</v>
      </c>
      <c r="P1436" t="s">
        <v>349</v>
      </c>
      <c r="Q1436" t="s">
        <v>350</v>
      </c>
      <c r="R1436" t="s">
        <v>351</v>
      </c>
      <c r="S1436">
        <f t="shared" si="22"/>
        <v>2017</v>
      </c>
    </row>
    <row r="1437" spans="1:19" x14ac:dyDescent="0.25">
      <c r="A1437">
        <v>345</v>
      </c>
      <c r="B1437">
        <v>345102</v>
      </c>
      <c r="C1437">
        <v>6150</v>
      </c>
      <c r="E1437" t="s">
        <v>69</v>
      </c>
      <c r="F1437" t="s">
        <v>70</v>
      </c>
      <c r="G1437">
        <v>359575</v>
      </c>
      <c r="H1437" s="1">
        <v>43088</v>
      </c>
      <c r="I1437" s="2">
        <v>1137.5999999999999</v>
      </c>
      <c r="J1437" s="2"/>
      <c r="K1437" s="2">
        <v>1137.5999999999999</v>
      </c>
      <c r="L1437" t="s">
        <v>65</v>
      </c>
      <c r="M1437" t="s">
        <v>21</v>
      </c>
      <c r="N1437" t="s">
        <v>22</v>
      </c>
      <c r="O1437" t="s">
        <v>48</v>
      </c>
      <c r="P1437" t="s">
        <v>349</v>
      </c>
      <c r="Q1437" t="s">
        <v>350</v>
      </c>
      <c r="R1437" t="s">
        <v>351</v>
      </c>
      <c r="S1437">
        <f t="shared" si="22"/>
        <v>2017</v>
      </c>
    </row>
    <row r="1438" spans="1:19" x14ac:dyDescent="0.25">
      <c r="A1438">
        <v>345</v>
      </c>
      <c r="B1438">
        <v>345102</v>
      </c>
      <c r="C1438">
        <v>6150</v>
      </c>
      <c r="E1438" t="s">
        <v>69</v>
      </c>
      <c r="F1438" t="s">
        <v>70</v>
      </c>
      <c r="G1438">
        <v>359575</v>
      </c>
      <c r="H1438" s="1">
        <v>43088</v>
      </c>
      <c r="I1438" s="2">
        <v>1544.82</v>
      </c>
      <c r="J1438" s="2"/>
      <c r="K1438" s="2">
        <v>1544.82</v>
      </c>
      <c r="L1438" t="s">
        <v>65</v>
      </c>
      <c r="M1438" t="s">
        <v>21</v>
      </c>
      <c r="N1438" t="s">
        <v>22</v>
      </c>
      <c r="O1438" t="s">
        <v>48</v>
      </c>
      <c r="P1438" t="s">
        <v>349</v>
      </c>
      <c r="Q1438" t="s">
        <v>350</v>
      </c>
      <c r="R1438" t="s">
        <v>351</v>
      </c>
      <c r="S1438">
        <f t="shared" si="22"/>
        <v>2017</v>
      </c>
    </row>
    <row r="1439" spans="1:19" x14ac:dyDescent="0.25">
      <c r="A1439">
        <v>345</v>
      </c>
      <c r="B1439">
        <v>345102</v>
      </c>
      <c r="C1439">
        <v>6150</v>
      </c>
      <c r="E1439" t="s">
        <v>69</v>
      </c>
      <c r="F1439" t="s">
        <v>70</v>
      </c>
      <c r="G1439">
        <v>359575</v>
      </c>
      <c r="H1439" s="1">
        <v>43088</v>
      </c>
      <c r="I1439" s="2">
        <v>1964.62</v>
      </c>
      <c r="J1439" s="2"/>
      <c r="K1439" s="2">
        <v>1964.62</v>
      </c>
      <c r="L1439" t="s">
        <v>65</v>
      </c>
      <c r="M1439" t="s">
        <v>21</v>
      </c>
      <c r="N1439" t="s">
        <v>22</v>
      </c>
      <c r="O1439" t="s">
        <v>48</v>
      </c>
      <c r="P1439" t="s">
        <v>349</v>
      </c>
      <c r="Q1439" t="s">
        <v>350</v>
      </c>
      <c r="R1439" t="s">
        <v>351</v>
      </c>
      <c r="S1439">
        <f t="shared" si="22"/>
        <v>2017</v>
      </c>
    </row>
    <row r="1440" spans="1:19" x14ac:dyDescent="0.25">
      <c r="A1440">
        <v>345</v>
      </c>
      <c r="B1440">
        <v>345102</v>
      </c>
      <c r="C1440">
        <v>6150</v>
      </c>
      <c r="E1440" t="s">
        <v>69</v>
      </c>
      <c r="F1440" t="s">
        <v>70</v>
      </c>
      <c r="G1440">
        <v>359575</v>
      </c>
      <c r="H1440" s="1">
        <v>43088</v>
      </c>
      <c r="I1440" s="2">
        <v>2213.96</v>
      </c>
      <c r="J1440" s="2"/>
      <c r="K1440" s="2">
        <v>2213.96</v>
      </c>
      <c r="L1440" t="s">
        <v>65</v>
      </c>
      <c r="M1440" t="s">
        <v>21</v>
      </c>
      <c r="N1440" t="s">
        <v>22</v>
      </c>
      <c r="O1440" t="s">
        <v>48</v>
      </c>
      <c r="P1440" t="s">
        <v>349</v>
      </c>
      <c r="Q1440" t="s">
        <v>350</v>
      </c>
      <c r="R1440" t="s">
        <v>351</v>
      </c>
      <c r="S1440">
        <f t="shared" si="22"/>
        <v>2017</v>
      </c>
    </row>
    <row r="1441" spans="1:19" x14ac:dyDescent="0.25">
      <c r="A1441">
        <v>345</v>
      </c>
      <c r="B1441">
        <v>345102</v>
      </c>
      <c r="C1441">
        <v>6150</v>
      </c>
      <c r="E1441" t="s">
        <v>69</v>
      </c>
      <c r="F1441" t="s">
        <v>70</v>
      </c>
      <c r="G1441">
        <v>359520</v>
      </c>
      <c r="H1441" s="1">
        <v>43074</v>
      </c>
      <c r="I1441" s="2">
        <v>2285.36</v>
      </c>
      <c r="J1441" s="2"/>
      <c r="K1441" s="2">
        <v>2285.36</v>
      </c>
      <c r="L1441" t="s">
        <v>65</v>
      </c>
      <c r="M1441" t="s">
        <v>21</v>
      </c>
      <c r="N1441" t="s">
        <v>22</v>
      </c>
      <c r="O1441" t="s">
        <v>48</v>
      </c>
      <c r="P1441" t="s">
        <v>349</v>
      </c>
      <c r="Q1441" t="s">
        <v>350</v>
      </c>
      <c r="R1441" t="s">
        <v>351</v>
      </c>
      <c r="S1441">
        <f t="shared" si="22"/>
        <v>2017</v>
      </c>
    </row>
    <row r="1442" spans="1:19" x14ac:dyDescent="0.25">
      <c r="A1442">
        <v>345</v>
      </c>
      <c r="B1442">
        <v>345102</v>
      </c>
      <c r="C1442">
        <v>6150</v>
      </c>
      <c r="E1442" t="s">
        <v>69</v>
      </c>
      <c r="F1442" t="s">
        <v>70</v>
      </c>
      <c r="G1442">
        <v>359520</v>
      </c>
      <c r="H1442" s="1">
        <v>43074</v>
      </c>
      <c r="I1442" s="2">
        <v>1722.41</v>
      </c>
      <c r="J1442" s="2"/>
      <c r="K1442" s="2">
        <v>1722.41</v>
      </c>
      <c r="L1442" t="s">
        <v>65</v>
      </c>
      <c r="M1442" t="s">
        <v>21</v>
      </c>
      <c r="N1442" t="s">
        <v>22</v>
      </c>
      <c r="O1442" t="s">
        <v>48</v>
      </c>
      <c r="P1442" t="s">
        <v>349</v>
      </c>
      <c r="Q1442" t="s">
        <v>350</v>
      </c>
      <c r="R1442" t="s">
        <v>351</v>
      </c>
      <c r="S1442">
        <f t="shared" si="22"/>
        <v>2017</v>
      </c>
    </row>
    <row r="1443" spans="1:19" x14ac:dyDescent="0.25">
      <c r="A1443">
        <v>345</v>
      </c>
      <c r="B1443">
        <v>345102</v>
      </c>
      <c r="C1443">
        <v>6150</v>
      </c>
      <c r="E1443" t="s">
        <v>69</v>
      </c>
      <c r="F1443" t="s">
        <v>70</v>
      </c>
      <c r="G1443">
        <v>359520</v>
      </c>
      <c r="H1443" s="1">
        <v>43074</v>
      </c>
      <c r="I1443" s="2">
        <v>1653.27</v>
      </c>
      <c r="J1443" s="2"/>
      <c r="K1443" s="2">
        <v>1653.27</v>
      </c>
      <c r="L1443" t="s">
        <v>65</v>
      </c>
      <c r="M1443" t="s">
        <v>21</v>
      </c>
      <c r="N1443" t="s">
        <v>22</v>
      </c>
      <c r="O1443" t="s">
        <v>48</v>
      </c>
      <c r="P1443" t="s">
        <v>349</v>
      </c>
      <c r="Q1443" t="s">
        <v>350</v>
      </c>
      <c r="R1443" t="s">
        <v>351</v>
      </c>
      <c r="S1443">
        <f t="shared" si="22"/>
        <v>2017</v>
      </c>
    </row>
    <row r="1444" spans="1:19" x14ac:dyDescent="0.25">
      <c r="A1444">
        <v>345</v>
      </c>
      <c r="B1444">
        <v>345102</v>
      </c>
      <c r="C1444">
        <v>6150</v>
      </c>
      <c r="E1444" t="s">
        <v>69</v>
      </c>
      <c r="F1444" t="s">
        <v>70</v>
      </c>
      <c r="G1444">
        <v>359520</v>
      </c>
      <c r="H1444" s="1">
        <v>43074</v>
      </c>
      <c r="I1444" s="2">
        <v>2320.9299999999998</v>
      </c>
      <c r="J1444" s="2"/>
      <c r="K1444" s="2">
        <v>2320.9299999999998</v>
      </c>
      <c r="L1444" t="s">
        <v>65</v>
      </c>
      <c r="M1444" t="s">
        <v>21</v>
      </c>
      <c r="N1444" t="s">
        <v>22</v>
      </c>
      <c r="O1444" t="s">
        <v>48</v>
      </c>
      <c r="P1444" t="s">
        <v>349</v>
      </c>
      <c r="Q1444" t="s">
        <v>350</v>
      </c>
      <c r="R1444" t="s">
        <v>351</v>
      </c>
      <c r="S1444">
        <f t="shared" si="22"/>
        <v>2017</v>
      </c>
    </row>
    <row r="1445" spans="1:19" x14ac:dyDescent="0.25">
      <c r="A1445">
        <v>345</v>
      </c>
      <c r="B1445">
        <v>345102</v>
      </c>
      <c r="C1445">
        <v>6150</v>
      </c>
      <c r="E1445" t="s">
        <v>69</v>
      </c>
      <c r="F1445" t="s">
        <v>70</v>
      </c>
      <c r="G1445">
        <v>359520</v>
      </c>
      <c r="H1445" s="1">
        <v>43074</v>
      </c>
      <c r="I1445" s="2">
        <v>1727.11</v>
      </c>
      <c r="J1445" s="2"/>
      <c r="K1445" s="2">
        <v>1727.11</v>
      </c>
      <c r="L1445" t="s">
        <v>65</v>
      </c>
      <c r="M1445" t="s">
        <v>21</v>
      </c>
      <c r="N1445" t="s">
        <v>22</v>
      </c>
      <c r="O1445" t="s">
        <v>48</v>
      </c>
      <c r="P1445" t="s">
        <v>349</v>
      </c>
      <c r="Q1445" t="s">
        <v>350</v>
      </c>
      <c r="R1445" t="s">
        <v>351</v>
      </c>
      <c r="S1445">
        <f t="shared" si="22"/>
        <v>2017</v>
      </c>
    </row>
    <row r="1446" spans="1:19" x14ac:dyDescent="0.25">
      <c r="A1446">
        <v>345</v>
      </c>
      <c r="B1446">
        <v>345102</v>
      </c>
      <c r="C1446">
        <v>6150</v>
      </c>
      <c r="E1446" t="s">
        <v>69</v>
      </c>
      <c r="F1446" t="s">
        <v>70</v>
      </c>
      <c r="G1446">
        <v>359520</v>
      </c>
      <c r="H1446" s="1">
        <v>43074</v>
      </c>
      <c r="I1446" s="2">
        <v>1155.3800000000001</v>
      </c>
      <c r="J1446" s="2"/>
      <c r="K1446" s="2">
        <v>1155.3800000000001</v>
      </c>
      <c r="L1446" t="s">
        <v>65</v>
      </c>
      <c r="M1446" t="s">
        <v>21</v>
      </c>
      <c r="N1446" t="s">
        <v>22</v>
      </c>
      <c r="O1446" t="s">
        <v>48</v>
      </c>
      <c r="P1446" t="s">
        <v>349</v>
      </c>
      <c r="Q1446" t="s">
        <v>350</v>
      </c>
      <c r="R1446" t="s">
        <v>351</v>
      </c>
      <c r="S1446">
        <f t="shared" si="22"/>
        <v>2017</v>
      </c>
    </row>
    <row r="1447" spans="1:19" x14ac:dyDescent="0.25">
      <c r="A1447">
        <v>345</v>
      </c>
      <c r="B1447">
        <v>345102</v>
      </c>
      <c r="C1447">
        <v>6150</v>
      </c>
      <c r="E1447" t="s">
        <v>69</v>
      </c>
      <c r="F1447" t="s">
        <v>70</v>
      </c>
      <c r="G1447">
        <v>359520</v>
      </c>
      <c r="H1447" s="1">
        <v>43074</v>
      </c>
      <c r="I1447" s="2">
        <v>1192.3599999999999</v>
      </c>
      <c r="J1447" s="2"/>
      <c r="K1447" s="2">
        <v>1192.3599999999999</v>
      </c>
      <c r="L1447" t="s">
        <v>65</v>
      </c>
      <c r="M1447" t="s">
        <v>21</v>
      </c>
      <c r="N1447" t="s">
        <v>22</v>
      </c>
      <c r="O1447" t="s">
        <v>48</v>
      </c>
      <c r="P1447" t="s">
        <v>349</v>
      </c>
      <c r="Q1447" t="s">
        <v>350</v>
      </c>
      <c r="R1447" t="s">
        <v>351</v>
      </c>
      <c r="S1447">
        <f t="shared" si="22"/>
        <v>2017</v>
      </c>
    </row>
    <row r="1448" spans="1:19" x14ac:dyDescent="0.25">
      <c r="A1448">
        <v>345</v>
      </c>
      <c r="B1448">
        <v>345102</v>
      </c>
      <c r="C1448">
        <v>6150</v>
      </c>
      <c r="E1448" t="s">
        <v>66</v>
      </c>
      <c r="F1448" t="s">
        <v>71</v>
      </c>
      <c r="G1448">
        <v>359482</v>
      </c>
      <c r="H1448" s="1">
        <v>43074</v>
      </c>
      <c r="I1448" s="2"/>
      <c r="J1448" s="2">
        <v>-203.55</v>
      </c>
      <c r="K1448" s="2">
        <v>-203.55</v>
      </c>
      <c r="L1448" t="s">
        <v>65</v>
      </c>
      <c r="M1448" t="s">
        <v>21</v>
      </c>
      <c r="N1448" t="s">
        <v>22</v>
      </c>
      <c r="O1448" t="s">
        <v>48</v>
      </c>
      <c r="P1448" t="s">
        <v>349</v>
      </c>
      <c r="Q1448" t="s">
        <v>350</v>
      </c>
      <c r="R1448" t="s">
        <v>351</v>
      </c>
      <c r="S1448">
        <f t="shared" si="22"/>
        <v>2017</v>
      </c>
    </row>
    <row r="1449" spans="1:19" x14ac:dyDescent="0.25">
      <c r="A1449">
        <v>345</v>
      </c>
      <c r="B1449">
        <v>345102</v>
      </c>
      <c r="C1449">
        <v>6150</v>
      </c>
      <c r="E1449" t="s">
        <v>66</v>
      </c>
      <c r="F1449" t="s">
        <v>71</v>
      </c>
      <c r="G1449">
        <v>359482</v>
      </c>
      <c r="H1449" s="1">
        <v>43074</v>
      </c>
      <c r="I1449" s="2"/>
      <c r="J1449" s="2">
        <v>-122.13</v>
      </c>
      <c r="K1449" s="2">
        <v>-122.13</v>
      </c>
      <c r="L1449" t="s">
        <v>65</v>
      </c>
      <c r="M1449" t="s">
        <v>21</v>
      </c>
      <c r="N1449" t="s">
        <v>22</v>
      </c>
      <c r="O1449" t="s">
        <v>48</v>
      </c>
      <c r="P1449" t="s">
        <v>349</v>
      </c>
      <c r="Q1449" t="s">
        <v>350</v>
      </c>
      <c r="R1449" t="s">
        <v>351</v>
      </c>
      <c r="S1449">
        <f t="shared" si="22"/>
        <v>2017</v>
      </c>
    </row>
    <row r="1450" spans="1:19" x14ac:dyDescent="0.25">
      <c r="A1450">
        <v>345</v>
      </c>
      <c r="B1450">
        <v>345102</v>
      </c>
      <c r="C1450">
        <v>6150</v>
      </c>
      <c r="E1450" t="s">
        <v>66</v>
      </c>
      <c r="F1450" t="s">
        <v>71</v>
      </c>
      <c r="G1450">
        <v>359482</v>
      </c>
      <c r="H1450" s="1">
        <v>43074</v>
      </c>
      <c r="I1450" s="2"/>
      <c r="J1450" s="2">
        <v>-366.39</v>
      </c>
      <c r="K1450" s="2">
        <v>-366.39</v>
      </c>
      <c r="L1450" t="s">
        <v>65</v>
      </c>
      <c r="M1450" t="s">
        <v>21</v>
      </c>
      <c r="N1450" t="s">
        <v>22</v>
      </c>
      <c r="O1450" t="s">
        <v>48</v>
      </c>
      <c r="P1450" t="s">
        <v>349</v>
      </c>
      <c r="Q1450" t="s">
        <v>350</v>
      </c>
      <c r="R1450" t="s">
        <v>351</v>
      </c>
      <c r="S1450">
        <f t="shared" si="22"/>
        <v>2017</v>
      </c>
    </row>
    <row r="1451" spans="1:19" x14ac:dyDescent="0.25">
      <c r="A1451">
        <v>345</v>
      </c>
      <c r="B1451">
        <v>345102</v>
      </c>
      <c r="C1451">
        <v>6150</v>
      </c>
      <c r="E1451" t="s">
        <v>66</v>
      </c>
      <c r="F1451" t="s">
        <v>71</v>
      </c>
      <c r="G1451">
        <v>359482</v>
      </c>
      <c r="H1451" s="1">
        <v>43074</v>
      </c>
      <c r="I1451" s="2"/>
      <c r="J1451" s="2">
        <v>-732.78</v>
      </c>
      <c r="K1451" s="2">
        <v>-732.78</v>
      </c>
      <c r="L1451" t="s">
        <v>65</v>
      </c>
      <c r="M1451" t="s">
        <v>21</v>
      </c>
      <c r="N1451" t="s">
        <v>22</v>
      </c>
      <c r="O1451" t="s">
        <v>48</v>
      </c>
      <c r="P1451" t="s">
        <v>349</v>
      </c>
      <c r="Q1451" t="s">
        <v>350</v>
      </c>
      <c r="R1451" t="s">
        <v>351</v>
      </c>
      <c r="S1451">
        <f t="shared" si="22"/>
        <v>2017</v>
      </c>
    </row>
    <row r="1452" spans="1:19" x14ac:dyDescent="0.25">
      <c r="A1452">
        <v>345</v>
      </c>
      <c r="B1452">
        <v>345102</v>
      </c>
      <c r="C1452">
        <v>6150</v>
      </c>
      <c r="E1452" t="s">
        <v>66</v>
      </c>
      <c r="F1452" t="s">
        <v>64</v>
      </c>
      <c r="G1452">
        <v>359481</v>
      </c>
      <c r="H1452" s="1">
        <v>43074</v>
      </c>
      <c r="I1452" s="2">
        <v>81.42</v>
      </c>
      <c r="J1452" s="2"/>
      <c r="K1452" s="2">
        <v>81.42</v>
      </c>
      <c r="L1452" t="s">
        <v>65</v>
      </c>
      <c r="M1452" t="s">
        <v>21</v>
      </c>
      <c r="N1452" t="s">
        <v>22</v>
      </c>
      <c r="O1452" t="s">
        <v>48</v>
      </c>
      <c r="P1452" t="s">
        <v>349</v>
      </c>
      <c r="Q1452" t="s">
        <v>350</v>
      </c>
      <c r="R1452" t="s">
        <v>351</v>
      </c>
      <c r="S1452">
        <f t="shared" si="22"/>
        <v>2017</v>
      </c>
    </row>
    <row r="1453" spans="1:19" x14ac:dyDescent="0.25">
      <c r="A1453">
        <v>345</v>
      </c>
      <c r="B1453">
        <v>345102</v>
      </c>
      <c r="C1453">
        <v>6150</v>
      </c>
      <c r="E1453" t="s">
        <v>66</v>
      </c>
      <c r="F1453" t="s">
        <v>64</v>
      </c>
      <c r="G1453">
        <v>359481</v>
      </c>
      <c r="H1453" s="1">
        <v>43074</v>
      </c>
      <c r="I1453" s="2">
        <v>40.71</v>
      </c>
      <c r="J1453" s="2"/>
      <c r="K1453" s="2">
        <v>40.71</v>
      </c>
      <c r="L1453" t="s">
        <v>65</v>
      </c>
      <c r="M1453" t="s">
        <v>21</v>
      </c>
      <c r="N1453" t="s">
        <v>22</v>
      </c>
      <c r="O1453" t="s">
        <v>48</v>
      </c>
      <c r="P1453" t="s">
        <v>349</v>
      </c>
      <c r="Q1453" t="s">
        <v>350</v>
      </c>
      <c r="R1453" t="s">
        <v>351</v>
      </c>
      <c r="S1453">
        <f t="shared" si="22"/>
        <v>2017</v>
      </c>
    </row>
    <row r="1454" spans="1:19" x14ac:dyDescent="0.25">
      <c r="A1454">
        <v>345</v>
      </c>
      <c r="B1454">
        <v>345102</v>
      </c>
      <c r="C1454">
        <v>6150</v>
      </c>
      <c r="E1454" t="s">
        <v>66</v>
      </c>
      <c r="F1454" t="s">
        <v>64</v>
      </c>
      <c r="G1454">
        <v>359481</v>
      </c>
      <c r="H1454" s="1">
        <v>43074</v>
      </c>
      <c r="I1454" s="2">
        <v>40.71</v>
      </c>
      <c r="J1454" s="2"/>
      <c r="K1454" s="2">
        <v>40.71</v>
      </c>
      <c r="L1454" t="s">
        <v>65</v>
      </c>
      <c r="M1454" t="s">
        <v>21</v>
      </c>
      <c r="N1454" t="s">
        <v>22</v>
      </c>
      <c r="O1454" t="s">
        <v>48</v>
      </c>
      <c r="P1454" t="s">
        <v>349</v>
      </c>
      <c r="Q1454" t="s">
        <v>350</v>
      </c>
      <c r="R1454" t="s">
        <v>351</v>
      </c>
      <c r="S1454">
        <f t="shared" si="22"/>
        <v>2017</v>
      </c>
    </row>
    <row r="1455" spans="1:19" x14ac:dyDescent="0.25">
      <c r="A1455">
        <v>345</v>
      </c>
      <c r="B1455">
        <v>345102</v>
      </c>
      <c r="C1455">
        <v>6150</v>
      </c>
      <c r="E1455" t="s">
        <v>66</v>
      </c>
      <c r="F1455" t="s">
        <v>64</v>
      </c>
      <c r="G1455">
        <v>359481</v>
      </c>
      <c r="H1455" s="1">
        <v>43074</v>
      </c>
      <c r="I1455" s="2">
        <v>40.71</v>
      </c>
      <c r="J1455" s="2"/>
      <c r="K1455" s="2">
        <v>40.71</v>
      </c>
      <c r="L1455" t="s">
        <v>65</v>
      </c>
      <c r="M1455" t="s">
        <v>21</v>
      </c>
      <c r="N1455" t="s">
        <v>22</v>
      </c>
      <c r="O1455" t="s">
        <v>48</v>
      </c>
      <c r="P1455" t="s">
        <v>349</v>
      </c>
      <c r="Q1455" t="s">
        <v>350</v>
      </c>
      <c r="R1455" t="s">
        <v>351</v>
      </c>
      <c r="S1455">
        <f t="shared" si="22"/>
        <v>2017</v>
      </c>
    </row>
    <row r="1456" spans="1:19" x14ac:dyDescent="0.25">
      <c r="A1456">
        <v>345</v>
      </c>
      <c r="B1456">
        <v>345102</v>
      </c>
      <c r="C1456">
        <v>6150</v>
      </c>
      <c r="E1456" t="s">
        <v>66</v>
      </c>
      <c r="F1456" t="s">
        <v>64</v>
      </c>
      <c r="G1456">
        <v>359481</v>
      </c>
      <c r="H1456" s="1">
        <v>43074</v>
      </c>
      <c r="I1456" s="2">
        <v>81.42</v>
      </c>
      <c r="J1456" s="2"/>
      <c r="K1456" s="2">
        <v>81.42</v>
      </c>
      <c r="L1456" t="s">
        <v>65</v>
      </c>
      <c r="M1456" t="s">
        <v>21</v>
      </c>
      <c r="N1456" t="s">
        <v>22</v>
      </c>
      <c r="O1456" t="s">
        <v>48</v>
      </c>
      <c r="P1456" t="s">
        <v>349</v>
      </c>
      <c r="Q1456" t="s">
        <v>350</v>
      </c>
      <c r="R1456" t="s">
        <v>351</v>
      </c>
      <c r="S1456">
        <f t="shared" si="22"/>
        <v>2017</v>
      </c>
    </row>
    <row r="1457" spans="1:19" x14ac:dyDescent="0.25">
      <c r="A1457">
        <v>345</v>
      </c>
      <c r="B1457">
        <v>345102</v>
      </c>
      <c r="C1457">
        <v>6150</v>
      </c>
      <c r="E1457" t="s">
        <v>66</v>
      </c>
      <c r="F1457" t="s">
        <v>64</v>
      </c>
      <c r="G1457">
        <v>359481</v>
      </c>
      <c r="H1457" s="1">
        <v>43074</v>
      </c>
      <c r="I1457" s="2">
        <v>40.71</v>
      </c>
      <c r="J1457" s="2"/>
      <c r="K1457" s="2">
        <v>40.71</v>
      </c>
      <c r="L1457" t="s">
        <v>65</v>
      </c>
      <c r="M1457" t="s">
        <v>21</v>
      </c>
      <c r="N1457" t="s">
        <v>22</v>
      </c>
      <c r="O1457" t="s">
        <v>48</v>
      </c>
      <c r="P1457" t="s">
        <v>349</v>
      </c>
      <c r="Q1457" t="s">
        <v>350</v>
      </c>
      <c r="R1457" t="s">
        <v>351</v>
      </c>
      <c r="S1457">
        <f t="shared" si="22"/>
        <v>2017</v>
      </c>
    </row>
    <row r="1458" spans="1:19" x14ac:dyDescent="0.25">
      <c r="A1458">
        <v>345</v>
      </c>
      <c r="B1458">
        <v>345102</v>
      </c>
      <c r="C1458">
        <v>6150</v>
      </c>
      <c r="E1458" t="s">
        <v>66</v>
      </c>
      <c r="F1458" t="s">
        <v>64</v>
      </c>
      <c r="G1458">
        <v>359481</v>
      </c>
      <c r="H1458" s="1">
        <v>43074</v>
      </c>
      <c r="I1458" s="2">
        <v>81.42</v>
      </c>
      <c r="J1458" s="2"/>
      <c r="K1458" s="2">
        <v>81.42</v>
      </c>
      <c r="L1458" t="s">
        <v>65</v>
      </c>
      <c r="M1458" t="s">
        <v>21</v>
      </c>
      <c r="N1458" t="s">
        <v>22</v>
      </c>
      <c r="O1458" t="s">
        <v>48</v>
      </c>
      <c r="P1458" t="s">
        <v>349</v>
      </c>
      <c r="Q1458" t="s">
        <v>350</v>
      </c>
      <c r="R1458" t="s">
        <v>351</v>
      </c>
      <c r="S1458">
        <f t="shared" si="22"/>
        <v>2017</v>
      </c>
    </row>
    <row r="1459" spans="1:19" x14ac:dyDescent="0.25">
      <c r="A1459">
        <v>345</v>
      </c>
      <c r="B1459">
        <v>345102</v>
      </c>
      <c r="C1459">
        <v>6150</v>
      </c>
      <c r="E1459" t="s">
        <v>66</v>
      </c>
      <c r="F1459" t="s">
        <v>64</v>
      </c>
      <c r="G1459">
        <v>359481</v>
      </c>
      <c r="H1459" s="1">
        <v>43074</v>
      </c>
      <c r="I1459" s="2">
        <v>81.42</v>
      </c>
      <c r="J1459" s="2"/>
      <c r="K1459" s="2">
        <v>81.42</v>
      </c>
      <c r="L1459" t="s">
        <v>65</v>
      </c>
      <c r="M1459" t="s">
        <v>21</v>
      </c>
      <c r="N1459" t="s">
        <v>22</v>
      </c>
      <c r="O1459" t="s">
        <v>48</v>
      </c>
      <c r="P1459" t="s">
        <v>349</v>
      </c>
      <c r="Q1459" t="s">
        <v>350</v>
      </c>
      <c r="R1459" t="s">
        <v>351</v>
      </c>
      <c r="S1459">
        <f t="shared" si="22"/>
        <v>2017</v>
      </c>
    </row>
    <row r="1460" spans="1:19" x14ac:dyDescent="0.25">
      <c r="A1460">
        <v>345</v>
      </c>
      <c r="B1460">
        <v>345102</v>
      </c>
      <c r="C1460">
        <v>6150</v>
      </c>
      <c r="E1460" t="s">
        <v>66</v>
      </c>
      <c r="F1460" t="s">
        <v>64</v>
      </c>
      <c r="G1460">
        <v>359481</v>
      </c>
      <c r="H1460" s="1">
        <v>43074</v>
      </c>
      <c r="I1460" s="2">
        <v>122.13</v>
      </c>
      <c r="J1460" s="2"/>
      <c r="K1460" s="2">
        <v>122.13</v>
      </c>
      <c r="L1460" t="s">
        <v>65</v>
      </c>
      <c r="M1460" t="s">
        <v>21</v>
      </c>
      <c r="N1460" t="s">
        <v>22</v>
      </c>
      <c r="O1460" t="s">
        <v>48</v>
      </c>
      <c r="P1460" t="s">
        <v>349</v>
      </c>
      <c r="Q1460" t="s">
        <v>350</v>
      </c>
      <c r="R1460" t="s">
        <v>351</v>
      </c>
      <c r="S1460">
        <f t="shared" si="22"/>
        <v>2017</v>
      </c>
    </row>
    <row r="1461" spans="1:19" x14ac:dyDescent="0.25">
      <c r="A1461">
        <v>345</v>
      </c>
      <c r="B1461">
        <v>345102</v>
      </c>
      <c r="C1461">
        <v>6150</v>
      </c>
      <c r="E1461" t="s">
        <v>66</v>
      </c>
      <c r="F1461" t="s">
        <v>64</v>
      </c>
      <c r="G1461">
        <v>359481</v>
      </c>
      <c r="H1461" s="1">
        <v>43074</v>
      </c>
      <c r="I1461" s="2">
        <v>122.13</v>
      </c>
      <c r="J1461" s="2"/>
      <c r="K1461" s="2">
        <v>122.13</v>
      </c>
      <c r="L1461" t="s">
        <v>65</v>
      </c>
      <c r="M1461" t="s">
        <v>21</v>
      </c>
      <c r="N1461" t="s">
        <v>22</v>
      </c>
      <c r="O1461" t="s">
        <v>48</v>
      </c>
      <c r="P1461" t="s">
        <v>349</v>
      </c>
      <c r="Q1461" t="s">
        <v>350</v>
      </c>
      <c r="R1461" t="s">
        <v>351</v>
      </c>
      <c r="S1461">
        <f t="shared" si="22"/>
        <v>2017</v>
      </c>
    </row>
    <row r="1462" spans="1:19" x14ac:dyDescent="0.25">
      <c r="A1462">
        <v>345</v>
      </c>
      <c r="B1462">
        <v>345102</v>
      </c>
      <c r="C1462">
        <v>6150</v>
      </c>
      <c r="E1462" t="s">
        <v>66</v>
      </c>
      <c r="F1462" t="s">
        <v>64</v>
      </c>
      <c r="G1462">
        <v>359481</v>
      </c>
      <c r="H1462" s="1">
        <v>43074</v>
      </c>
      <c r="I1462" s="2">
        <v>122.13</v>
      </c>
      <c r="J1462" s="2"/>
      <c r="K1462" s="2">
        <v>122.13</v>
      </c>
      <c r="L1462" t="s">
        <v>65</v>
      </c>
      <c r="M1462" t="s">
        <v>21</v>
      </c>
      <c r="N1462" t="s">
        <v>22</v>
      </c>
      <c r="O1462" t="s">
        <v>48</v>
      </c>
      <c r="P1462" t="s">
        <v>349</v>
      </c>
      <c r="Q1462" t="s">
        <v>350</v>
      </c>
      <c r="R1462" t="s">
        <v>351</v>
      </c>
      <c r="S1462">
        <f t="shared" si="22"/>
        <v>2017</v>
      </c>
    </row>
    <row r="1463" spans="1:19" x14ac:dyDescent="0.25">
      <c r="A1463">
        <v>345</v>
      </c>
      <c r="B1463">
        <v>345102</v>
      </c>
      <c r="C1463">
        <v>6150</v>
      </c>
      <c r="E1463" t="s">
        <v>66</v>
      </c>
      <c r="F1463" t="s">
        <v>64</v>
      </c>
      <c r="G1463">
        <v>359481</v>
      </c>
      <c r="H1463" s="1">
        <v>43074</v>
      </c>
      <c r="I1463" s="2">
        <v>81.42</v>
      </c>
      <c r="J1463" s="2"/>
      <c r="K1463" s="2">
        <v>81.42</v>
      </c>
      <c r="L1463" t="s">
        <v>65</v>
      </c>
      <c r="M1463" t="s">
        <v>21</v>
      </c>
      <c r="N1463" t="s">
        <v>22</v>
      </c>
      <c r="O1463" t="s">
        <v>48</v>
      </c>
      <c r="P1463" t="s">
        <v>349</v>
      </c>
      <c r="Q1463" t="s">
        <v>350</v>
      </c>
      <c r="R1463" t="s">
        <v>351</v>
      </c>
      <c r="S1463">
        <f t="shared" si="22"/>
        <v>2017</v>
      </c>
    </row>
    <row r="1464" spans="1:19" x14ac:dyDescent="0.25">
      <c r="A1464">
        <v>345</v>
      </c>
      <c r="B1464">
        <v>345102</v>
      </c>
      <c r="C1464">
        <v>6150</v>
      </c>
      <c r="E1464" t="s">
        <v>66</v>
      </c>
      <c r="F1464" t="s">
        <v>64</v>
      </c>
      <c r="G1464">
        <v>359481</v>
      </c>
      <c r="H1464" s="1">
        <v>43074</v>
      </c>
      <c r="I1464" s="2">
        <v>40.71</v>
      </c>
      <c r="J1464" s="2"/>
      <c r="K1464" s="2">
        <v>40.71</v>
      </c>
      <c r="L1464" t="s">
        <v>65</v>
      </c>
      <c r="M1464" t="s">
        <v>21</v>
      </c>
      <c r="N1464" t="s">
        <v>22</v>
      </c>
      <c r="O1464" t="s">
        <v>48</v>
      </c>
      <c r="P1464" t="s">
        <v>349</v>
      </c>
      <c r="Q1464" t="s">
        <v>350</v>
      </c>
      <c r="R1464" t="s">
        <v>351</v>
      </c>
      <c r="S1464">
        <f t="shared" si="22"/>
        <v>2017</v>
      </c>
    </row>
    <row r="1465" spans="1:19" x14ac:dyDescent="0.25">
      <c r="A1465">
        <v>345</v>
      </c>
      <c r="B1465">
        <v>345102</v>
      </c>
      <c r="C1465">
        <v>6150</v>
      </c>
      <c r="E1465" t="s">
        <v>66</v>
      </c>
      <c r="F1465" t="s">
        <v>64</v>
      </c>
      <c r="G1465">
        <v>359481</v>
      </c>
      <c r="H1465" s="1">
        <v>43074</v>
      </c>
      <c r="I1465" s="2">
        <v>81.42</v>
      </c>
      <c r="J1465" s="2"/>
      <c r="K1465" s="2">
        <v>81.42</v>
      </c>
      <c r="L1465" t="s">
        <v>65</v>
      </c>
      <c r="M1465" t="s">
        <v>21</v>
      </c>
      <c r="N1465" t="s">
        <v>22</v>
      </c>
      <c r="O1465" t="s">
        <v>48</v>
      </c>
      <c r="P1465" t="s">
        <v>349</v>
      </c>
      <c r="Q1465" t="s">
        <v>350</v>
      </c>
      <c r="R1465" t="s">
        <v>351</v>
      </c>
      <c r="S1465">
        <f t="shared" si="22"/>
        <v>2017</v>
      </c>
    </row>
    <row r="1466" spans="1:19" x14ac:dyDescent="0.25">
      <c r="A1466">
        <v>345</v>
      </c>
      <c r="B1466">
        <v>345102</v>
      </c>
      <c r="C1466">
        <v>6150</v>
      </c>
      <c r="E1466" t="s">
        <v>66</v>
      </c>
      <c r="F1466" t="s">
        <v>64</v>
      </c>
      <c r="G1466">
        <v>359481</v>
      </c>
      <c r="H1466" s="1">
        <v>43074</v>
      </c>
      <c r="I1466" s="2">
        <v>81.42</v>
      </c>
      <c r="J1466" s="2"/>
      <c r="K1466" s="2">
        <v>81.42</v>
      </c>
      <c r="L1466" t="s">
        <v>65</v>
      </c>
      <c r="M1466" t="s">
        <v>21</v>
      </c>
      <c r="N1466" t="s">
        <v>22</v>
      </c>
      <c r="O1466" t="s">
        <v>48</v>
      </c>
      <c r="P1466" t="s">
        <v>349</v>
      </c>
      <c r="Q1466" t="s">
        <v>350</v>
      </c>
      <c r="R1466" t="s">
        <v>351</v>
      </c>
      <c r="S1466">
        <f t="shared" si="22"/>
        <v>2017</v>
      </c>
    </row>
    <row r="1467" spans="1:19" x14ac:dyDescent="0.25">
      <c r="A1467">
        <v>345</v>
      </c>
      <c r="B1467">
        <v>345102</v>
      </c>
      <c r="C1467">
        <v>6150</v>
      </c>
      <c r="E1467" t="s">
        <v>66</v>
      </c>
      <c r="F1467" t="s">
        <v>64</v>
      </c>
      <c r="G1467">
        <v>359481</v>
      </c>
      <c r="H1467" s="1">
        <v>43074</v>
      </c>
      <c r="I1467" s="2">
        <v>40.71</v>
      </c>
      <c r="J1467" s="2"/>
      <c r="K1467" s="2">
        <v>40.71</v>
      </c>
      <c r="L1467" t="s">
        <v>65</v>
      </c>
      <c r="M1467" t="s">
        <v>21</v>
      </c>
      <c r="N1467" t="s">
        <v>22</v>
      </c>
      <c r="O1467" t="s">
        <v>48</v>
      </c>
      <c r="P1467" t="s">
        <v>349</v>
      </c>
      <c r="Q1467" t="s">
        <v>350</v>
      </c>
      <c r="R1467" t="s">
        <v>351</v>
      </c>
      <c r="S1467">
        <f t="shared" si="22"/>
        <v>2017</v>
      </c>
    </row>
    <row r="1468" spans="1:19" x14ac:dyDescent="0.25">
      <c r="A1468">
        <v>345</v>
      </c>
      <c r="B1468">
        <v>345102</v>
      </c>
      <c r="C1468">
        <v>6150</v>
      </c>
      <c r="E1468" t="s">
        <v>66</v>
      </c>
      <c r="F1468" t="s">
        <v>64</v>
      </c>
      <c r="G1468">
        <v>359481</v>
      </c>
      <c r="H1468" s="1">
        <v>43074</v>
      </c>
      <c r="I1468" s="2">
        <v>81.42</v>
      </c>
      <c r="J1468" s="2"/>
      <c r="K1468" s="2">
        <v>81.42</v>
      </c>
      <c r="L1468" t="s">
        <v>65</v>
      </c>
      <c r="M1468" t="s">
        <v>21</v>
      </c>
      <c r="N1468" t="s">
        <v>22</v>
      </c>
      <c r="O1468" t="s">
        <v>48</v>
      </c>
      <c r="P1468" t="s">
        <v>349</v>
      </c>
      <c r="Q1468" t="s">
        <v>350</v>
      </c>
      <c r="R1468" t="s">
        <v>351</v>
      </c>
      <c r="S1468">
        <f t="shared" si="22"/>
        <v>2017</v>
      </c>
    </row>
    <row r="1469" spans="1:19" x14ac:dyDescent="0.25">
      <c r="A1469">
        <v>345</v>
      </c>
      <c r="B1469">
        <v>345102</v>
      </c>
      <c r="C1469">
        <v>6150</v>
      </c>
      <c r="E1469" t="s">
        <v>66</v>
      </c>
      <c r="F1469" t="s">
        <v>64</v>
      </c>
      <c r="G1469">
        <v>359481</v>
      </c>
      <c r="H1469" s="1">
        <v>43074</v>
      </c>
      <c r="I1469" s="2">
        <v>162.84</v>
      </c>
      <c r="J1469" s="2"/>
      <c r="K1469" s="2">
        <v>162.84</v>
      </c>
      <c r="L1469" t="s">
        <v>65</v>
      </c>
      <c r="M1469" t="s">
        <v>21</v>
      </c>
      <c r="N1469" t="s">
        <v>22</v>
      </c>
      <c r="O1469" t="s">
        <v>48</v>
      </c>
      <c r="P1469" t="s">
        <v>349</v>
      </c>
      <c r="Q1469" t="s">
        <v>350</v>
      </c>
      <c r="R1469" t="s">
        <v>351</v>
      </c>
      <c r="S1469">
        <f t="shared" si="22"/>
        <v>2017</v>
      </c>
    </row>
    <row r="1470" spans="1:19" x14ac:dyDescent="0.25">
      <c r="A1470">
        <v>345</v>
      </c>
      <c r="B1470">
        <v>345102</v>
      </c>
      <c r="C1470">
        <v>6150</v>
      </c>
      <c r="E1470" t="s">
        <v>365</v>
      </c>
      <c r="F1470" t="s">
        <v>68</v>
      </c>
      <c r="G1470">
        <v>359224</v>
      </c>
      <c r="H1470" s="1">
        <v>43070</v>
      </c>
      <c r="I1470" s="2"/>
      <c r="J1470" s="2">
        <v>-8370</v>
      </c>
      <c r="K1470" s="2">
        <v>-8370</v>
      </c>
      <c r="L1470" t="s">
        <v>65</v>
      </c>
      <c r="M1470" t="s">
        <v>21</v>
      </c>
      <c r="N1470" t="s">
        <v>22</v>
      </c>
      <c r="O1470" t="s">
        <v>48</v>
      </c>
      <c r="P1470" t="s">
        <v>349</v>
      </c>
      <c r="Q1470" t="s">
        <v>350</v>
      </c>
      <c r="R1470" t="s">
        <v>351</v>
      </c>
      <c r="S1470">
        <f t="shared" si="22"/>
        <v>2017</v>
      </c>
    </row>
    <row r="1471" spans="1:19" x14ac:dyDescent="0.25">
      <c r="A1471">
        <v>345</v>
      </c>
      <c r="B1471">
        <v>345102</v>
      </c>
      <c r="C1471">
        <v>6150</v>
      </c>
      <c r="E1471" t="s">
        <v>365</v>
      </c>
      <c r="F1471" t="s">
        <v>68</v>
      </c>
      <c r="G1471">
        <v>359224</v>
      </c>
      <c r="H1471" s="1">
        <v>43069</v>
      </c>
      <c r="I1471" s="2">
        <v>8370</v>
      </c>
      <c r="J1471" s="2"/>
      <c r="K1471" s="2">
        <v>8370</v>
      </c>
      <c r="L1471" t="s">
        <v>65</v>
      </c>
      <c r="M1471" t="s">
        <v>21</v>
      </c>
      <c r="N1471" t="s">
        <v>22</v>
      </c>
      <c r="O1471" t="s">
        <v>48</v>
      </c>
      <c r="P1471" t="s">
        <v>349</v>
      </c>
      <c r="Q1471" t="s">
        <v>350</v>
      </c>
      <c r="R1471" t="s">
        <v>351</v>
      </c>
      <c r="S1471">
        <f t="shared" si="22"/>
        <v>2017</v>
      </c>
    </row>
    <row r="1472" spans="1:19" x14ac:dyDescent="0.25">
      <c r="A1472">
        <v>345</v>
      </c>
      <c r="B1472">
        <v>345102</v>
      </c>
      <c r="C1472">
        <v>6150</v>
      </c>
      <c r="E1472" t="s">
        <v>69</v>
      </c>
      <c r="F1472" t="s">
        <v>70</v>
      </c>
      <c r="G1472">
        <v>359307</v>
      </c>
      <c r="H1472" s="1">
        <v>43060</v>
      </c>
      <c r="I1472" s="2">
        <v>1535.22</v>
      </c>
      <c r="J1472" s="2"/>
      <c r="K1472" s="2">
        <v>1535.22</v>
      </c>
      <c r="L1472" t="s">
        <v>65</v>
      </c>
      <c r="M1472" t="s">
        <v>21</v>
      </c>
      <c r="N1472" t="s">
        <v>22</v>
      </c>
      <c r="O1472" t="s">
        <v>48</v>
      </c>
      <c r="P1472" t="s">
        <v>349</v>
      </c>
      <c r="Q1472" t="s">
        <v>350</v>
      </c>
      <c r="R1472" t="s">
        <v>351</v>
      </c>
      <c r="S1472">
        <f t="shared" si="22"/>
        <v>2017</v>
      </c>
    </row>
    <row r="1473" spans="1:19" x14ac:dyDescent="0.25">
      <c r="A1473">
        <v>345</v>
      </c>
      <c r="B1473">
        <v>345102</v>
      </c>
      <c r="C1473">
        <v>6150</v>
      </c>
      <c r="E1473" t="s">
        <v>69</v>
      </c>
      <c r="F1473" t="s">
        <v>70</v>
      </c>
      <c r="G1473">
        <v>359307</v>
      </c>
      <c r="H1473" s="1">
        <v>43060</v>
      </c>
      <c r="I1473" s="2">
        <v>1421.62</v>
      </c>
      <c r="J1473" s="2"/>
      <c r="K1473" s="2">
        <v>1421.62</v>
      </c>
      <c r="L1473" t="s">
        <v>65</v>
      </c>
      <c r="M1473" t="s">
        <v>21</v>
      </c>
      <c r="N1473" t="s">
        <v>22</v>
      </c>
      <c r="O1473" t="s">
        <v>48</v>
      </c>
      <c r="P1473" t="s">
        <v>349</v>
      </c>
      <c r="Q1473" t="s">
        <v>350</v>
      </c>
      <c r="R1473" t="s">
        <v>351</v>
      </c>
      <c r="S1473">
        <f t="shared" si="22"/>
        <v>2017</v>
      </c>
    </row>
    <row r="1474" spans="1:19" x14ac:dyDescent="0.25">
      <c r="A1474">
        <v>345</v>
      </c>
      <c r="B1474">
        <v>345102</v>
      </c>
      <c r="C1474">
        <v>6150</v>
      </c>
      <c r="E1474" t="s">
        <v>69</v>
      </c>
      <c r="F1474" t="s">
        <v>70</v>
      </c>
      <c r="G1474">
        <v>359307</v>
      </c>
      <c r="H1474" s="1">
        <v>43060</v>
      </c>
      <c r="I1474" s="2">
        <v>1180.26</v>
      </c>
      <c r="J1474" s="2"/>
      <c r="K1474" s="2">
        <v>1180.26</v>
      </c>
      <c r="L1474" t="s">
        <v>65</v>
      </c>
      <c r="M1474" t="s">
        <v>21</v>
      </c>
      <c r="N1474" t="s">
        <v>22</v>
      </c>
      <c r="O1474" t="s">
        <v>48</v>
      </c>
      <c r="P1474" t="s">
        <v>349</v>
      </c>
      <c r="Q1474" t="s">
        <v>350</v>
      </c>
      <c r="R1474" t="s">
        <v>351</v>
      </c>
      <c r="S1474">
        <f t="shared" si="22"/>
        <v>2017</v>
      </c>
    </row>
    <row r="1475" spans="1:19" x14ac:dyDescent="0.25">
      <c r="A1475">
        <v>345</v>
      </c>
      <c r="B1475">
        <v>345102</v>
      </c>
      <c r="C1475">
        <v>6150</v>
      </c>
      <c r="E1475" t="s">
        <v>69</v>
      </c>
      <c r="F1475" t="s">
        <v>70</v>
      </c>
      <c r="G1475">
        <v>359307</v>
      </c>
      <c r="H1475" s="1">
        <v>43060</v>
      </c>
      <c r="I1475" s="2">
        <v>2291.85</v>
      </c>
      <c r="J1475" s="2"/>
      <c r="K1475" s="2">
        <v>2291.85</v>
      </c>
      <c r="L1475" t="s">
        <v>65</v>
      </c>
      <c r="M1475" t="s">
        <v>21</v>
      </c>
      <c r="N1475" t="s">
        <v>22</v>
      </c>
      <c r="O1475" t="s">
        <v>48</v>
      </c>
      <c r="P1475" t="s">
        <v>349</v>
      </c>
      <c r="Q1475" t="s">
        <v>350</v>
      </c>
      <c r="R1475" t="s">
        <v>351</v>
      </c>
      <c r="S1475">
        <f t="shared" ref="S1475:S1538" si="23">YEAR(H1475)</f>
        <v>2017</v>
      </c>
    </row>
    <row r="1476" spans="1:19" x14ac:dyDescent="0.25">
      <c r="A1476">
        <v>345</v>
      </c>
      <c r="B1476">
        <v>345102</v>
      </c>
      <c r="C1476">
        <v>6150</v>
      </c>
      <c r="E1476" t="s">
        <v>69</v>
      </c>
      <c r="F1476" t="s">
        <v>70</v>
      </c>
      <c r="G1476">
        <v>359307</v>
      </c>
      <c r="H1476" s="1">
        <v>43060</v>
      </c>
      <c r="I1476" s="2">
        <v>1765.47</v>
      </c>
      <c r="J1476" s="2"/>
      <c r="K1476" s="2">
        <v>1765.47</v>
      </c>
      <c r="L1476" t="s">
        <v>65</v>
      </c>
      <c r="M1476" t="s">
        <v>21</v>
      </c>
      <c r="N1476" t="s">
        <v>22</v>
      </c>
      <c r="O1476" t="s">
        <v>48</v>
      </c>
      <c r="P1476" t="s">
        <v>349</v>
      </c>
      <c r="Q1476" t="s">
        <v>350</v>
      </c>
      <c r="R1476" t="s">
        <v>351</v>
      </c>
      <c r="S1476">
        <f t="shared" si="23"/>
        <v>2017</v>
      </c>
    </row>
    <row r="1477" spans="1:19" x14ac:dyDescent="0.25">
      <c r="A1477">
        <v>345</v>
      </c>
      <c r="B1477">
        <v>345102</v>
      </c>
      <c r="C1477">
        <v>6150</v>
      </c>
      <c r="E1477" t="s">
        <v>69</v>
      </c>
      <c r="F1477" t="s">
        <v>70</v>
      </c>
      <c r="G1477">
        <v>359307</v>
      </c>
      <c r="H1477" s="1">
        <v>43060</v>
      </c>
      <c r="I1477" s="2">
        <v>1787.29</v>
      </c>
      <c r="J1477" s="2"/>
      <c r="K1477" s="2">
        <v>1787.29</v>
      </c>
      <c r="L1477" t="s">
        <v>65</v>
      </c>
      <c r="M1477" t="s">
        <v>21</v>
      </c>
      <c r="N1477" t="s">
        <v>22</v>
      </c>
      <c r="O1477" t="s">
        <v>48</v>
      </c>
      <c r="P1477" t="s">
        <v>349</v>
      </c>
      <c r="Q1477" t="s">
        <v>350</v>
      </c>
      <c r="R1477" t="s">
        <v>351</v>
      </c>
      <c r="S1477">
        <f t="shared" si="23"/>
        <v>2017</v>
      </c>
    </row>
    <row r="1478" spans="1:19" x14ac:dyDescent="0.25">
      <c r="A1478">
        <v>345</v>
      </c>
      <c r="B1478">
        <v>345102</v>
      </c>
      <c r="C1478">
        <v>6150</v>
      </c>
      <c r="E1478" t="s">
        <v>69</v>
      </c>
      <c r="F1478" t="s">
        <v>70</v>
      </c>
      <c r="G1478">
        <v>359307</v>
      </c>
      <c r="H1478" s="1">
        <v>43060</v>
      </c>
      <c r="I1478" s="2">
        <v>2210.41</v>
      </c>
      <c r="J1478" s="2"/>
      <c r="K1478" s="2">
        <v>2210.41</v>
      </c>
      <c r="L1478" t="s">
        <v>65</v>
      </c>
      <c r="M1478" t="s">
        <v>21</v>
      </c>
      <c r="N1478" t="s">
        <v>22</v>
      </c>
      <c r="O1478" t="s">
        <v>48</v>
      </c>
      <c r="P1478" t="s">
        <v>349</v>
      </c>
      <c r="Q1478" t="s">
        <v>350</v>
      </c>
      <c r="R1478" t="s">
        <v>351</v>
      </c>
      <c r="S1478">
        <f t="shared" si="23"/>
        <v>2017</v>
      </c>
    </row>
    <row r="1479" spans="1:19" x14ac:dyDescent="0.25">
      <c r="A1479">
        <v>345</v>
      </c>
      <c r="B1479">
        <v>345102</v>
      </c>
      <c r="C1479">
        <v>6150</v>
      </c>
      <c r="E1479" t="s">
        <v>66</v>
      </c>
      <c r="F1479" t="s">
        <v>71</v>
      </c>
      <c r="G1479">
        <v>359301</v>
      </c>
      <c r="H1479" s="1">
        <v>43060</v>
      </c>
      <c r="I1479" s="2"/>
      <c r="J1479" s="2">
        <v>-305.35000000000002</v>
      </c>
      <c r="K1479" s="2">
        <v>-305.35000000000002</v>
      </c>
      <c r="L1479" t="s">
        <v>65</v>
      </c>
      <c r="M1479" t="s">
        <v>21</v>
      </c>
      <c r="N1479" t="s">
        <v>22</v>
      </c>
      <c r="O1479" t="s">
        <v>48</v>
      </c>
      <c r="P1479" t="s">
        <v>349</v>
      </c>
      <c r="Q1479" t="s">
        <v>350</v>
      </c>
      <c r="R1479" t="s">
        <v>351</v>
      </c>
      <c r="S1479">
        <f t="shared" si="23"/>
        <v>2017</v>
      </c>
    </row>
    <row r="1480" spans="1:19" x14ac:dyDescent="0.25">
      <c r="A1480">
        <v>345</v>
      </c>
      <c r="B1480">
        <v>345102</v>
      </c>
      <c r="C1480">
        <v>6150</v>
      </c>
      <c r="E1480" t="s">
        <v>66</v>
      </c>
      <c r="F1480" t="s">
        <v>71</v>
      </c>
      <c r="G1480">
        <v>359301</v>
      </c>
      <c r="H1480" s="1">
        <v>43060</v>
      </c>
      <c r="I1480" s="2"/>
      <c r="J1480" s="2">
        <v>-81.42</v>
      </c>
      <c r="K1480" s="2">
        <v>-81.42</v>
      </c>
      <c r="L1480" t="s">
        <v>65</v>
      </c>
      <c r="M1480" t="s">
        <v>21</v>
      </c>
      <c r="N1480" t="s">
        <v>22</v>
      </c>
      <c r="O1480" t="s">
        <v>48</v>
      </c>
      <c r="P1480" t="s">
        <v>349</v>
      </c>
      <c r="Q1480" t="s">
        <v>350</v>
      </c>
      <c r="R1480" t="s">
        <v>351</v>
      </c>
      <c r="S1480">
        <f t="shared" si="23"/>
        <v>2017</v>
      </c>
    </row>
    <row r="1481" spans="1:19" x14ac:dyDescent="0.25">
      <c r="A1481">
        <v>345</v>
      </c>
      <c r="B1481">
        <v>345102</v>
      </c>
      <c r="C1481">
        <v>6150</v>
      </c>
      <c r="E1481" t="s">
        <v>66</v>
      </c>
      <c r="F1481" t="s">
        <v>64</v>
      </c>
      <c r="G1481">
        <v>359300</v>
      </c>
      <c r="H1481" s="1">
        <v>43060</v>
      </c>
      <c r="I1481" s="2">
        <v>81.42</v>
      </c>
      <c r="J1481" s="2"/>
      <c r="K1481" s="2">
        <v>81.42</v>
      </c>
      <c r="L1481" t="s">
        <v>65</v>
      </c>
      <c r="M1481" t="s">
        <v>21</v>
      </c>
      <c r="N1481" t="s">
        <v>22</v>
      </c>
      <c r="O1481" t="s">
        <v>48</v>
      </c>
      <c r="P1481" t="s">
        <v>349</v>
      </c>
      <c r="Q1481" t="s">
        <v>350</v>
      </c>
      <c r="R1481" t="s">
        <v>351</v>
      </c>
      <c r="S1481">
        <f t="shared" si="23"/>
        <v>2017</v>
      </c>
    </row>
    <row r="1482" spans="1:19" x14ac:dyDescent="0.25">
      <c r="A1482">
        <v>345</v>
      </c>
      <c r="B1482">
        <v>345102</v>
      </c>
      <c r="C1482">
        <v>6150</v>
      </c>
      <c r="E1482" t="s">
        <v>66</v>
      </c>
      <c r="F1482" t="s">
        <v>64</v>
      </c>
      <c r="G1482">
        <v>359300</v>
      </c>
      <c r="H1482" s="1">
        <v>43060</v>
      </c>
      <c r="I1482" s="2">
        <v>20.36</v>
      </c>
      <c r="J1482" s="2"/>
      <c r="K1482" s="2">
        <v>20.36</v>
      </c>
      <c r="L1482" t="s">
        <v>65</v>
      </c>
      <c r="M1482" t="s">
        <v>21</v>
      </c>
      <c r="N1482" t="s">
        <v>22</v>
      </c>
      <c r="O1482" t="s">
        <v>48</v>
      </c>
      <c r="P1482" t="s">
        <v>349</v>
      </c>
      <c r="Q1482" t="s">
        <v>350</v>
      </c>
      <c r="R1482" t="s">
        <v>351</v>
      </c>
      <c r="S1482">
        <f t="shared" si="23"/>
        <v>2017</v>
      </c>
    </row>
    <row r="1483" spans="1:19" x14ac:dyDescent="0.25">
      <c r="A1483">
        <v>345</v>
      </c>
      <c r="B1483">
        <v>345102</v>
      </c>
      <c r="C1483">
        <v>6150</v>
      </c>
      <c r="E1483" t="s">
        <v>66</v>
      </c>
      <c r="F1483" t="s">
        <v>64</v>
      </c>
      <c r="G1483">
        <v>359300</v>
      </c>
      <c r="H1483" s="1">
        <v>43060</v>
      </c>
      <c r="I1483" s="2">
        <v>20.36</v>
      </c>
      <c r="J1483" s="2"/>
      <c r="K1483" s="2">
        <v>20.36</v>
      </c>
      <c r="L1483" t="s">
        <v>65</v>
      </c>
      <c r="M1483" t="s">
        <v>21</v>
      </c>
      <c r="N1483" t="s">
        <v>22</v>
      </c>
      <c r="O1483" t="s">
        <v>48</v>
      </c>
      <c r="P1483" t="s">
        <v>349</v>
      </c>
      <c r="Q1483" t="s">
        <v>350</v>
      </c>
      <c r="R1483" t="s">
        <v>351</v>
      </c>
      <c r="S1483">
        <f t="shared" si="23"/>
        <v>2017</v>
      </c>
    </row>
    <row r="1484" spans="1:19" x14ac:dyDescent="0.25">
      <c r="A1484">
        <v>345</v>
      </c>
      <c r="B1484">
        <v>345102</v>
      </c>
      <c r="C1484">
        <v>6150</v>
      </c>
      <c r="E1484" t="s">
        <v>66</v>
      </c>
      <c r="F1484" t="s">
        <v>64</v>
      </c>
      <c r="G1484">
        <v>359300</v>
      </c>
      <c r="H1484" s="1">
        <v>43060</v>
      </c>
      <c r="I1484" s="2">
        <v>40.71</v>
      </c>
      <c r="J1484" s="2"/>
      <c r="K1484" s="2">
        <v>40.71</v>
      </c>
      <c r="L1484" t="s">
        <v>65</v>
      </c>
      <c r="M1484" t="s">
        <v>21</v>
      </c>
      <c r="N1484" t="s">
        <v>22</v>
      </c>
      <c r="O1484" t="s">
        <v>48</v>
      </c>
      <c r="P1484" t="s">
        <v>349</v>
      </c>
      <c r="Q1484" t="s">
        <v>350</v>
      </c>
      <c r="R1484" t="s">
        <v>351</v>
      </c>
      <c r="S1484">
        <f t="shared" si="23"/>
        <v>2017</v>
      </c>
    </row>
    <row r="1485" spans="1:19" x14ac:dyDescent="0.25">
      <c r="A1485">
        <v>345</v>
      </c>
      <c r="B1485">
        <v>345102</v>
      </c>
      <c r="C1485">
        <v>6150</v>
      </c>
      <c r="E1485" t="s">
        <v>66</v>
      </c>
      <c r="F1485" t="s">
        <v>64</v>
      </c>
      <c r="G1485">
        <v>359300</v>
      </c>
      <c r="H1485" s="1">
        <v>43060</v>
      </c>
      <c r="I1485" s="2">
        <v>20.36</v>
      </c>
      <c r="J1485" s="2"/>
      <c r="K1485" s="2">
        <v>20.36</v>
      </c>
      <c r="L1485" t="s">
        <v>65</v>
      </c>
      <c r="M1485" t="s">
        <v>21</v>
      </c>
      <c r="N1485" t="s">
        <v>22</v>
      </c>
      <c r="O1485" t="s">
        <v>48</v>
      </c>
      <c r="P1485" t="s">
        <v>349</v>
      </c>
      <c r="Q1485" t="s">
        <v>350</v>
      </c>
      <c r="R1485" t="s">
        <v>351</v>
      </c>
      <c r="S1485">
        <f t="shared" si="23"/>
        <v>2017</v>
      </c>
    </row>
    <row r="1486" spans="1:19" x14ac:dyDescent="0.25">
      <c r="A1486">
        <v>345</v>
      </c>
      <c r="B1486">
        <v>345102</v>
      </c>
      <c r="C1486">
        <v>6150</v>
      </c>
      <c r="E1486" t="s">
        <v>66</v>
      </c>
      <c r="F1486" t="s">
        <v>64</v>
      </c>
      <c r="G1486">
        <v>359300</v>
      </c>
      <c r="H1486" s="1">
        <v>43060</v>
      </c>
      <c r="I1486" s="2">
        <v>40.71</v>
      </c>
      <c r="J1486" s="2"/>
      <c r="K1486" s="2">
        <v>40.71</v>
      </c>
      <c r="L1486" t="s">
        <v>65</v>
      </c>
      <c r="M1486" t="s">
        <v>21</v>
      </c>
      <c r="N1486" t="s">
        <v>22</v>
      </c>
      <c r="O1486" t="s">
        <v>48</v>
      </c>
      <c r="P1486" t="s">
        <v>349</v>
      </c>
      <c r="Q1486" t="s">
        <v>350</v>
      </c>
      <c r="R1486" t="s">
        <v>351</v>
      </c>
      <c r="S1486">
        <f t="shared" si="23"/>
        <v>2017</v>
      </c>
    </row>
    <row r="1487" spans="1:19" x14ac:dyDescent="0.25">
      <c r="A1487">
        <v>345</v>
      </c>
      <c r="B1487">
        <v>345102</v>
      </c>
      <c r="C1487">
        <v>6150</v>
      </c>
      <c r="E1487" t="s">
        <v>66</v>
      </c>
      <c r="F1487" t="s">
        <v>64</v>
      </c>
      <c r="G1487">
        <v>359300</v>
      </c>
      <c r="H1487" s="1">
        <v>43060</v>
      </c>
      <c r="I1487" s="2">
        <v>20.36</v>
      </c>
      <c r="J1487" s="2"/>
      <c r="K1487" s="2">
        <v>20.36</v>
      </c>
      <c r="L1487" t="s">
        <v>65</v>
      </c>
      <c r="M1487" t="s">
        <v>21</v>
      </c>
      <c r="N1487" t="s">
        <v>22</v>
      </c>
      <c r="O1487" t="s">
        <v>48</v>
      </c>
      <c r="P1487" t="s">
        <v>349</v>
      </c>
      <c r="Q1487" t="s">
        <v>350</v>
      </c>
      <c r="R1487" t="s">
        <v>351</v>
      </c>
      <c r="S1487">
        <f t="shared" si="23"/>
        <v>2017</v>
      </c>
    </row>
    <row r="1488" spans="1:19" x14ac:dyDescent="0.25">
      <c r="A1488">
        <v>345</v>
      </c>
      <c r="B1488">
        <v>345102</v>
      </c>
      <c r="C1488">
        <v>6150</v>
      </c>
      <c r="E1488" t="s">
        <v>66</v>
      </c>
      <c r="F1488" t="s">
        <v>64</v>
      </c>
      <c r="G1488">
        <v>359300</v>
      </c>
      <c r="H1488" s="1">
        <v>43060</v>
      </c>
      <c r="I1488" s="2">
        <v>81.42</v>
      </c>
      <c r="J1488" s="2"/>
      <c r="K1488" s="2">
        <v>81.42</v>
      </c>
      <c r="L1488" t="s">
        <v>65</v>
      </c>
      <c r="M1488" t="s">
        <v>21</v>
      </c>
      <c r="N1488" t="s">
        <v>22</v>
      </c>
      <c r="O1488" t="s">
        <v>48</v>
      </c>
      <c r="P1488" t="s">
        <v>349</v>
      </c>
      <c r="Q1488" t="s">
        <v>350</v>
      </c>
      <c r="R1488" t="s">
        <v>351</v>
      </c>
      <c r="S1488">
        <f t="shared" si="23"/>
        <v>2017</v>
      </c>
    </row>
    <row r="1489" spans="1:19" x14ac:dyDescent="0.25">
      <c r="A1489">
        <v>345</v>
      </c>
      <c r="B1489">
        <v>345102</v>
      </c>
      <c r="C1489">
        <v>6150</v>
      </c>
      <c r="E1489" t="s">
        <v>66</v>
      </c>
      <c r="F1489" t="s">
        <v>64</v>
      </c>
      <c r="G1489">
        <v>359300</v>
      </c>
      <c r="H1489" s="1">
        <v>43060</v>
      </c>
      <c r="I1489" s="2">
        <v>40.71</v>
      </c>
      <c r="J1489" s="2"/>
      <c r="K1489" s="2">
        <v>40.71</v>
      </c>
      <c r="L1489" t="s">
        <v>65</v>
      </c>
      <c r="M1489" t="s">
        <v>21</v>
      </c>
      <c r="N1489" t="s">
        <v>22</v>
      </c>
      <c r="O1489" t="s">
        <v>48</v>
      </c>
      <c r="P1489" t="s">
        <v>349</v>
      </c>
      <c r="Q1489" t="s">
        <v>350</v>
      </c>
      <c r="R1489" t="s">
        <v>351</v>
      </c>
      <c r="S1489">
        <f t="shared" si="23"/>
        <v>2017</v>
      </c>
    </row>
    <row r="1490" spans="1:19" x14ac:dyDescent="0.25">
      <c r="A1490">
        <v>345</v>
      </c>
      <c r="B1490">
        <v>345102</v>
      </c>
      <c r="C1490">
        <v>6150</v>
      </c>
      <c r="E1490" t="s">
        <v>66</v>
      </c>
      <c r="F1490" t="s">
        <v>64</v>
      </c>
      <c r="G1490">
        <v>359300</v>
      </c>
      <c r="H1490" s="1">
        <v>43060</v>
      </c>
      <c r="I1490" s="2">
        <v>20.36</v>
      </c>
      <c r="J1490" s="2"/>
      <c r="K1490" s="2">
        <v>20.36</v>
      </c>
      <c r="L1490" t="s">
        <v>65</v>
      </c>
      <c r="M1490" t="s">
        <v>21</v>
      </c>
      <c r="N1490" t="s">
        <v>22</v>
      </c>
      <c r="O1490" t="s">
        <v>48</v>
      </c>
      <c r="P1490" t="s">
        <v>349</v>
      </c>
      <c r="Q1490" t="s">
        <v>350</v>
      </c>
      <c r="R1490" t="s">
        <v>351</v>
      </c>
      <c r="S1490">
        <f t="shared" si="23"/>
        <v>2017</v>
      </c>
    </row>
    <row r="1491" spans="1:19" x14ac:dyDescent="0.25">
      <c r="A1491">
        <v>345</v>
      </c>
      <c r="B1491">
        <v>345102</v>
      </c>
      <c r="C1491">
        <v>6150</v>
      </c>
      <c r="E1491" t="s">
        <v>66</v>
      </c>
      <c r="F1491" t="s">
        <v>64</v>
      </c>
      <c r="G1491">
        <v>359300</v>
      </c>
      <c r="H1491" s="1">
        <v>43060</v>
      </c>
      <c r="I1491" s="2">
        <v>81.42</v>
      </c>
      <c r="J1491" s="2"/>
      <c r="K1491" s="2">
        <v>81.42</v>
      </c>
      <c r="L1491" t="s">
        <v>65</v>
      </c>
      <c r="M1491" t="s">
        <v>21</v>
      </c>
      <c r="N1491" t="s">
        <v>22</v>
      </c>
      <c r="O1491" t="s">
        <v>48</v>
      </c>
      <c r="P1491" t="s">
        <v>349</v>
      </c>
      <c r="Q1491" t="s">
        <v>350</v>
      </c>
      <c r="R1491" t="s">
        <v>351</v>
      </c>
      <c r="S1491">
        <f t="shared" si="23"/>
        <v>2017</v>
      </c>
    </row>
    <row r="1492" spans="1:19" x14ac:dyDescent="0.25">
      <c r="A1492">
        <v>345</v>
      </c>
      <c r="B1492">
        <v>345102</v>
      </c>
      <c r="C1492">
        <v>6150</v>
      </c>
      <c r="E1492" t="s">
        <v>66</v>
      </c>
      <c r="F1492" t="s">
        <v>64</v>
      </c>
      <c r="G1492">
        <v>359300</v>
      </c>
      <c r="H1492" s="1">
        <v>43060</v>
      </c>
      <c r="I1492" s="2">
        <v>81.42</v>
      </c>
      <c r="J1492" s="2"/>
      <c r="K1492" s="2">
        <v>81.42</v>
      </c>
      <c r="L1492" t="s">
        <v>65</v>
      </c>
      <c r="M1492" t="s">
        <v>21</v>
      </c>
      <c r="N1492" t="s">
        <v>22</v>
      </c>
      <c r="O1492" t="s">
        <v>48</v>
      </c>
      <c r="P1492" t="s">
        <v>349</v>
      </c>
      <c r="Q1492" t="s">
        <v>350</v>
      </c>
      <c r="R1492" t="s">
        <v>351</v>
      </c>
      <c r="S1492">
        <f t="shared" si="23"/>
        <v>2017</v>
      </c>
    </row>
    <row r="1493" spans="1:19" x14ac:dyDescent="0.25">
      <c r="A1493">
        <v>345</v>
      </c>
      <c r="B1493">
        <v>345102</v>
      </c>
      <c r="C1493">
        <v>6150</v>
      </c>
      <c r="E1493" t="s">
        <v>66</v>
      </c>
      <c r="F1493" t="s">
        <v>64</v>
      </c>
      <c r="G1493">
        <v>359300</v>
      </c>
      <c r="H1493" s="1">
        <v>43060</v>
      </c>
      <c r="I1493" s="2">
        <v>101.78</v>
      </c>
      <c r="J1493" s="2"/>
      <c r="K1493" s="2">
        <v>101.78</v>
      </c>
      <c r="L1493" t="s">
        <v>65</v>
      </c>
      <c r="M1493" t="s">
        <v>21</v>
      </c>
      <c r="N1493" t="s">
        <v>22</v>
      </c>
      <c r="O1493" t="s">
        <v>48</v>
      </c>
      <c r="P1493" t="s">
        <v>349</v>
      </c>
      <c r="Q1493" t="s">
        <v>350</v>
      </c>
      <c r="R1493" t="s">
        <v>351</v>
      </c>
      <c r="S1493">
        <f t="shared" si="23"/>
        <v>2017</v>
      </c>
    </row>
    <row r="1494" spans="1:19" x14ac:dyDescent="0.25">
      <c r="A1494">
        <v>345</v>
      </c>
      <c r="B1494">
        <v>345102</v>
      </c>
      <c r="C1494">
        <v>6150</v>
      </c>
      <c r="E1494" t="s">
        <v>66</v>
      </c>
      <c r="F1494" t="s">
        <v>64</v>
      </c>
      <c r="G1494">
        <v>359300</v>
      </c>
      <c r="H1494" s="1">
        <v>43060</v>
      </c>
      <c r="I1494" s="2">
        <v>81.42</v>
      </c>
      <c r="J1494" s="2"/>
      <c r="K1494" s="2">
        <v>81.42</v>
      </c>
      <c r="L1494" t="s">
        <v>65</v>
      </c>
      <c r="M1494" t="s">
        <v>21</v>
      </c>
      <c r="N1494" t="s">
        <v>22</v>
      </c>
      <c r="O1494" t="s">
        <v>48</v>
      </c>
      <c r="P1494" t="s">
        <v>349</v>
      </c>
      <c r="Q1494" t="s">
        <v>350</v>
      </c>
      <c r="R1494" t="s">
        <v>351</v>
      </c>
      <c r="S1494">
        <f t="shared" si="23"/>
        <v>2017</v>
      </c>
    </row>
    <row r="1495" spans="1:19" x14ac:dyDescent="0.25">
      <c r="A1495">
        <v>345</v>
      </c>
      <c r="B1495">
        <v>345102</v>
      </c>
      <c r="C1495">
        <v>6150</v>
      </c>
      <c r="E1495" t="s">
        <v>66</v>
      </c>
      <c r="F1495" t="s">
        <v>64</v>
      </c>
      <c r="G1495">
        <v>359300</v>
      </c>
      <c r="H1495" s="1">
        <v>43060</v>
      </c>
      <c r="I1495" s="2">
        <v>40.71</v>
      </c>
      <c r="J1495" s="2"/>
      <c r="K1495" s="2">
        <v>40.71</v>
      </c>
      <c r="L1495" t="s">
        <v>65</v>
      </c>
      <c r="M1495" t="s">
        <v>21</v>
      </c>
      <c r="N1495" t="s">
        <v>22</v>
      </c>
      <c r="O1495" t="s">
        <v>48</v>
      </c>
      <c r="P1495" t="s">
        <v>349</v>
      </c>
      <c r="Q1495" t="s">
        <v>350</v>
      </c>
      <c r="R1495" t="s">
        <v>351</v>
      </c>
      <c r="S1495">
        <f t="shared" si="23"/>
        <v>2017</v>
      </c>
    </row>
    <row r="1496" spans="1:19" x14ac:dyDescent="0.25">
      <c r="A1496">
        <v>345</v>
      </c>
      <c r="B1496">
        <v>345102</v>
      </c>
      <c r="C1496">
        <v>6150</v>
      </c>
      <c r="E1496" t="s">
        <v>66</v>
      </c>
      <c r="F1496" t="s">
        <v>64</v>
      </c>
      <c r="G1496">
        <v>359300</v>
      </c>
      <c r="H1496" s="1">
        <v>43060</v>
      </c>
      <c r="I1496" s="2">
        <v>122.13</v>
      </c>
      <c r="J1496" s="2"/>
      <c r="K1496" s="2">
        <v>122.13</v>
      </c>
      <c r="L1496" t="s">
        <v>65</v>
      </c>
      <c r="M1496" t="s">
        <v>21</v>
      </c>
      <c r="N1496" t="s">
        <v>22</v>
      </c>
      <c r="O1496" t="s">
        <v>48</v>
      </c>
      <c r="P1496" t="s">
        <v>349</v>
      </c>
      <c r="Q1496" t="s">
        <v>350</v>
      </c>
      <c r="R1496" t="s">
        <v>351</v>
      </c>
      <c r="S1496">
        <f t="shared" si="23"/>
        <v>2017</v>
      </c>
    </row>
    <row r="1497" spans="1:19" x14ac:dyDescent="0.25">
      <c r="A1497">
        <v>345</v>
      </c>
      <c r="B1497">
        <v>345102</v>
      </c>
      <c r="C1497">
        <v>6150</v>
      </c>
      <c r="E1497" t="s">
        <v>66</v>
      </c>
      <c r="F1497" t="s">
        <v>71</v>
      </c>
      <c r="G1497">
        <v>359301</v>
      </c>
      <c r="H1497" s="1">
        <v>43060</v>
      </c>
      <c r="I1497" s="2"/>
      <c r="J1497" s="2">
        <v>-162.84</v>
      </c>
      <c r="K1497" s="2">
        <v>-162.84</v>
      </c>
      <c r="L1497" t="s">
        <v>65</v>
      </c>
      <c r="M1497" t="s">
        <v>21</v>
      </c>
      <c r="N1497" t="s">
        <v>22</v>
      </c>
      <c r="O1497" t="s">
        <v>48</v>
      </c>
      <c r="P1497" t="s">
        <v>349</v>
      </c>
      <c r="Q1497" t="s">
        <v>350</v>
      </c>
      <c r="R1497" t="s">
        <v>351</v>
      </c>
      <c r="S1497">
        <f t="shared" si="23"/>
        <v>2017</v>
      </c>
    </row>
    <row r="1498" spans="1:19" x14ac:dyDescent="0.25">
      <c r="A1498">
        <v>345</v>
      </c>
      <c r="B1498">
        <v>345102</v>
      </c>
      <c r="C1498">
        <v>6150</v>
      </c>
      <c r="E1498" t="s">
        <v>66</v>
      </c>
      <c r="F1498" t="s">
        <v>71</v>
      </c>
      <c r="G1498">
        <v>359301</v>
      </c>
      <c r="H1498" s="1">
        <v>43060</v>
      </c>
      <c r="I1498" s="2"/>
      <c r="J1498" s="2">
        <v>-346.04</v>
      </c>
      <c r="K1498" s="2">
        <v>-346.04</v>
      </c>
      <c r="L1498" t="s">
        <v>65</v>
      </c>
      <c r="M1498" t="s">
        <v>21</v>
      </c>
      <c r="N1498" t="s">
        <v>22</v>
      </c>
      <c r="O1498" t="s">
        <v>48</v>
      </c>
      <c r="P1498" t="s">
        <v>349</v>
      </c>
      <c r="Q1498" t="s">
        <v>350</v>
      </c>
      <c r="R1498" t="s">
        <v>351</v>
      </c>
      <c r="S1498">
        <f t="shared" si="23"/>
        <v>2017</v>
      </c>
    </row>
    <row r="1499" spans="1:19" x14ac:dyDescent="0.25">
      <c r="A1499">
        <v>345</v>
      </c>
      <c r="B1499">
        <v>345102</v>
      </c>
      <c r="C1499">
        <v>6150</v>
      </c>
      <c r="E1499" t="s">
        <v>69</v>
      </c>
      <c r="F1499" t="s">
        <v>70</v>
      </c>
      <c r="G1499">
        <v>359227</v>
      </c>
      <c r="H1499" s="1">
        <v>43046</v>
      </c>
      <c r="I1499" s="2">
        <v>1337.6</v>
      </c>
      <c r="J1499" s="2"/>
      <c r="K1499" s="2">
        <v>1337.6</v>
      </c>
      <c r="L1499" t="s">
        <v>65</v>
      </c>
      <c r="M1499" t="s">
        <v>21</v>
      </c>
      <c r="N1499" t="s">
        <v>22</v>
      </c>
      <c r="O1499" t="s">
        <v>48</v>
      </c>
      <c r="P1499" t="s">
        <v>349</v>
      </c>
      <c r="Q1499" t="s">
        <v>350</v>
      </c>
      <c r="R1499" t="s">
        <v>351</v>
      </c>
      <c r="S1499">
        <f t="shared" si="23"/>
        <v>2017</v>
      </c>
    </row>
    <row r="1500" spans="1:19" x14ac:dyDescent="0.25">
      <c r="A1500">
        <v>345</v>
      </c>
      <c r="B1500">
        <v>345102</v>
      </c>
      <c r="C1500">
        <v>6150</v>
      </c>
      <c r="E1500" t="s">
        <v>69</v>
      </c>
      <c r="F1500" t="s">
        <v>70</v>
      </c>
      <c r="G1500">
        <v>359227</v>
      </c>
      <c r="H1500" s="1">
        <v>43046</v>
      </c>
      <c r="I1500" s="2">
        <v>1424.87</v>
      </c>
      <c r="J1500" s="2"/>
      <c r="K1500" s="2">
        <v>1424.87</v>
      </c>
      <c r="L1500" t="s">
        <v>65</v>
      </c>
      <c r="M1500" t="s">
        <v>21</v>
      </c>
      <c r="N1500" t="s">
        <v>22</v>
      </c>
      <c r="O1500" t="s">
        <v>48</v>
      </c>
      <c r="P1500" t="s">
        <v>349</v>
      </c>
      <c r="Q1500" t="s">
        <v>350</v>
      </c>
      <c r="R1500" t="s">
        <v>351</v>
      </c>
      <c r="S1500">
        <f t="shared" si="23"/>
        <v>2017</v>
      </c>
    </row>
    <row r="1501" spans="1:19" x14ac:dyDescent="0.25">
      <c r="A1501">
        <v>345</v>
      </c>
      <c r="B1501">
        <v>345102</v>
      </c>
      <c r="C1501">
        <v>6150</v>
      </c>
      <c r="E1501" t="s">
        <v>69</v>
      </c>
      <c r="F1501" t="s">
        <v>70</v>
      </c>
      <c r="G1501">
        <v>359227</v>
      </c>
      <c r="H1501" s="1">
        <v>43046</v>
      </c>
      <c r="I1501" s="2">
        <v>1170.4000000000001</v>
      </c>
      <c r="J1501" s="2"/>
      <c r="K1501" s="2">
        <v>1170.4000000000001</v>
      </c>
      <c r="L1501" t="s">
        <v>65</v>
      </c>
      <c r="M1501" t="s">
        <v>21</v>
      </c>
      <c r="N1501" t="s">
        <v>22</v>
      </c>
      <c r="O1501" t="s">
        <v>48</v>
      </c>
      <c r="P1501" t="s">
        <v>349</v>
      </c>
      <c r="Q1501" t="s">
        <v>350</v>
      </c>
      <c r="R1501" t="s">
        <v>351</v>
      </c>
      <c r="S1501">
        <f t="shared" si="23"/>
        <v>2017</v>
      </c>
    </row>
    <row r="1502" spans="1:19" x14ac:dyDescent="0.25">
      <c r="A1502">
        <v>345</v>
      </c>
      <c r="B1502">
        <v>345102</v>
      </c>
      <c r="C1502">
        <v>6150</v>
      </c>
      <c r="E1502" t="s">
        <v>69</v>
      </c>
      <c r="F1502" t="s">
        <v>70</v>
      </c>
      <c r="G1502">
        <v>359227</v>
      </c>
      <c r="H1502" s="1">
        <v>43046</v>
      </c>
      <c r="I1502" s="2">
        <v>2378.87</v>
      </c>
      <c r="J1502" s="2"/>
      <c r="K1502" s="2">
        <v>2378.87</v>
      </c>
      <c r="L1502" t="s">
        <v>65</v>
      </c>
      <c r="M1502" t="s">
        <v>21</v>
      </c>
      <c r="N1502" t="s">
        <v>22</v>
      </c>
      <c r="O1502" t="s">
        <v>48</v>
      </c>
      <c r="P1502" t="s">
        <v>349</v>
      </c>
      <c r="Q1502" t="s">
        <v>350</v>
      </c>
      <c r="R1502" t="s">
        <v>351</v>
      </c>
      <c r="S1502">
        <f t="shared" si="23"/>
        <v>2017</v>
      </c>
    </row>
    <row r="1503" spans="1:19" x14ac:dyDescent="0.25">
      <c r="A1503">
        <v>345</v>
      </c>
      <c r="B1503">
        <v>345102</v>
      </c>
      <c r="C1503">
        <v>6150</v>
      </c>
      <c r="E1503" t="s">
        <v>69</v>
      </c>
      <c r="F1503" t="s">
        <v>70</v>
      </c>
      <c r="G1503">
        <v>359227</v>
      </c>
      <c r="H1503" s="1">
        <v>43046</v>
      </c>
      <c r="I1503" s="2">
        <v>1722.42</v>
      </c>
      <c r="J1503" s="2"/>
      <c r="K1503" s="2">
        <v>1722.42</v>
      </c>
      <c r="L1503" t="s">
        <v>65</v>
      </c>
      <c r="M1503" t="s">
        <v>21</v>
      </c>
      <c r="N1503" t="s">
        <v>22</v>
      </c>
      <c r="O1503" t="s">
        <v>48</v>
      </c>
      <c r="P1503" t="s">
        <v>349</v>
      </c>
      <c r="Q1503" t="s">
        <v>350</v>
      </c>
      <c r="R1503" t="s">
        <v>351</v>
      </c>
      <c r="S1503">
        <f t="shared" si="23"/>
        <v>2017</v>
      </c>
    </row>
    <row r="1504" spans="1:19" x14ac:dyDescent="0.25">
      <c r="A1504">
        <v>345</v>
      </c>
      <c r="B1504">
        <v>345102</v>
      </c>
      <c r="C1504">
        <v>6150</v>
      </c>
      <c r="E1504" t="s">
        <v>69</v>
      </c>
      <c r="F1504" t="s">
        <v>70</v>
      </c>
      <c r="G1504">
        <v>359227</v>
      </c>
      <c r="H1504" s="1">
        <v>43046</v>
      </c>
      <c r="I1504" s="2">
        <v>1556</v>
      </c>
      <c r="J1504" s="2"/>
      <c r="K1504" s="2">
        <v>1556</v>
      </c>
      <c r="L1504" t="s">
        <v>65</v>
      </c>
      <c r="M1504" t="s">
        <v>21</v>
      </c>
      <c r="N1504" t="s">
        <v>22</v>
      </c>
      <c r="O1504" t="s">
        <v>48</v>
      </c>
      <c r="P1504" t="s">
        <v>349</v>
      </c>
      <c r="Q1504" t="s">
        <v>350</v>
      </c>
      <c r="R1504" t="s">
        <v>351</v>
      </c>
      <c r="S1504">
        <f t="shared" si="23"/>
        <v>2017</v>
      </c>
    </row>
    <row r="1505" spans="1:19" x14ac:dyDescent="0.25">
      <c r="A1505">
        <v>345</v>
      </c>
      <c r="B1505">
        <v>345102</v>
      </c>
      <c r="C1505">
        <v>6150</v>
      </c>
      <c r="E1505" t="s">
        <v>69</v>
      </c>
      <c r="F1505" t="s">
        <v>70</v>
      </c>
      <c r="G1505">
        <v>359227</v>
      </c>
      <c r="H1505" s="1">
        <v>43046</v>
      </c>
      <c r="I1505" s="2">
        <v>2210.41</v>
      </c>
      <c r="J1505" s="2"/>
      <c r="K1505" s="2">
        <v>2210.41</v>
      </c>
      <c r="L1505" t="s">
        <v>65</v>
      </c>
      <c r="M1505" t="s">
        <v>21</v>
      </c>
      <c r="N1505" t="s">
        <v>22</v>
      </c>
      <c r="O1505" t="s">
        <v>48</v>
      </c>
      <c r="P1505" t="s">
        <v>349</v>
      </c>
      <c r="Q1505" t="s">
        <v>350</v>
      </c>
      <c r="R1505" t="s">
        <v>351</v>
      </c>
      <c r="S1505">
        <f t="shared" si="23"/>
        <v>2017</v>
      </c>
    </row>
    <row r="1506" spans="1:19" x14ac:dyDescent="0.25">
      <c r="A1506">
        <v>345</v>
      </c>
      <c r="B1506">
        <v>345102</v>
      </c>
      <c r="C1506">
        <v>6150</v>
      </c>
      <c r="E1506" t="s">
        <v>66</v>
      </c>
      <c r="F1506" t="s">
        <v>64</v>
      </c>
      <c r="G1506">
        <v>359228</v>
      </c>
      <c r="H1506" s="1">
        <v>43046</v>
      </c>
      <c r="I1506" s="2">
        <v>81.42</v>
      </c>
      <c r="J1506" s="2"/>
      <c r="K1506" s="2">
        <v>81.42</v>
      </c>
      <c r="L1506" t="s">
        <v>65</v>
      </c>
      <c r="M1506" t="s">
        <v>21</v>
      </c>
      <c r="N1506" t="s">
        <v>22</v>
      </c>
      <c r="O1506" t="s">
        <v>48</v>
      </c>
      <c r="P1506" t="s">
        <v>349</v>
      </c>
      <c r="Q1506" t="s">
        <v>350</v>
      </c>
      <c r="R1506" t="s">
        <v>351</v>
      </c>
      <c r="S1506">
        <f t="shared" si="23"/>
        <v>2017</v>
      </c>
    </row>
    <row r="1507" spans="1:19" x14ac:dyDescent="0.25">
      <c r="A1507">
        <v>345</v>
      </c>
      <c r="B1507">
        <v>345102</v>
      </c>
      <c r="C1507">
        <v>6150</v>
      </c>
      <c r="E1507" t="s">
        <v>66</v>
      </c>
      <c r="F1507" t="s">
        <v>64</v>
      </c>
      <c r="G1507">
        <v>359228</v>
      </c>
      <c r="H1507" s="1">
        <v>43046</v>
      </c>
      <c r="I1507" s="2">
        <v>81.42</v>
      </c>
      <c r="J1507" s="2"/>
      <c r="K1507" s="2">
        <v>81.42</v>
      </c>
      <c r="L1507" t="s">
        <v>65</v>
      </c>
      <c r="M1507" t="s">
        <v>21</v>
      </c>
      <c r="N1507" t="s">
        <v>22</v>
      </c>
      <c r="O1507" t="s">
        <v>48</v>
      </c>
      <c r="P1507" t="s">
        <v>349</v>
      </c>
      <c r="Q1507" t="s">
        <v>350</v>
      </c>
      <c r="R1507" t="s">
        <v>351</v>
      </c>
      <c r="S1507">
        <f t="shared" si="23"/>
        <v>2017</v>
      </c>
    </row>
    <row r="1508" spans="1:19" x14ac:dyDescent="0.25">
      <c r="A1508">
        <v>345</v>
      </c>
      <c r="B1508">
        <v>345102</v>
      </c>
      <c r="C1508">
        <v>6150</v>
      </c>
      <c r="E1508" t="s">
        <v>66</v>
      </c>
      <c r="F1508" t="s">
        <v>64</v>
      </c>
      <c r="G1508">
        <v>359228</v>
      </c>
      <c r="H1508" s="1">
        <v>43046</v>
      </c>
      <c r="I1508" s="2">
        <v>162.84</v>
      </c>
      <c r="J1508" s="2"/>
      <c r="K1508" s="2">
        <v>162.84</v>
      </c>
      <c r="L1508" t="s">
        <v>65</v>
      </c>
      <c r="M1508" t="s">
        <v>21</v>
      </c>
      <c r="N1508" t="s">
        <v>22</v>
      </c>
      <c r="O1508" t="s">
        <v>48</v>
      </c>
      <c r="P1508" t="s">
        <v>349</v>
      </c>
      <c r="Q1508" t="s">
        <v>350</v>
      </c>
      <c r="R1508" t="s">
        <v>351</v>
      </c>
      <c r="S1508">
        <f t="shared" si="23"/>
        <v>2017</v>
      </c>
    </row>
    <row r="1509" spans="1:19" x14ac:dyDescent="0.25">
      <c r="A1509">
        <v>345</v>
      </c>
      <c r="B1509">
        <v>345102</v>
      </c>
      <c r="C1509">
        <v>6150</v>
      </c>
      <c r="E1509" t="s">
        <v>66</v>
      </c>
      <c r="F1509" t="s">
        <v>64</v>
      </c>
      <c r="G1509">
        <v>359228</v>
      </c>
      <c r="H1509" s="1">
        <v>43046</v>
      </c>
      <c r="I1509" s="2">
        <v>81.42</v>
      </c>
      <c r="J1509" s="2"/>
      <c r="K1509" s="2">
        <v>81.42</v>
      </c>
      <c r="L1509" t="s">
        <v>65</v>
      </c>
      <c r="M1509" t="s">
        <v>21</v>
      </c>
      <c r="N1509" t="s">
        <v>22</v>
      </c>
      <c r="O1509" t="s">
        <v>48</v>
      </c>
      <c r="P1509" t="s">
        <v>349</v>
      </c>
      <c r="Q1509" t="s">
        <v>350</v>
      </c>
      <c r="R1509" t="s">
        <v>351</v>
      </c>
      <c r="S1509">
        <f t="shared" si="23"/>
        <v>2017</v>
      </c>
    </row>
    <row r="1510" spans="1:19" x14ac:dyDescent="0.25">
      <c r="A1510">
        <v>345</v>
      </c>
      <c r="B1510">
        <v>345102</v>
      </c>
      <c r="C1510">
        <v>6150</v>
      </c>
      <c r="E1510" t="s">
        <v>66</v>
      </c>
      <c r="F1510" t="s">
        <v>64</v>
      </c>
      <c r="G1510">
        <v>359228</v>
      </c>
      <c r="H1510" s="1">
        <v>43046</v>
      </c>
      <c r="I1510" s="2">
        <v>40.71</v>
      </c>
      <c r="J1510" s="2"/>
      <c r="K1510" s="2">
        <v>40.71</v>
      </c>
      <c r="L1510" t="s">
        <v>65</v>
      </c>
      <c r="M1510" t="s">
        <v>21</v>
      </c>
      <c r="N1510" t="s">
        <v>22</v>
      </c>
      <c r="O1510" t="s">
        <v>48</v>
      </c>
      <c r="P1510" t="s">
        <v>349</v>
      </c>
      <c r="Q1510" t="s">
        <v>350</v>
      </c>
      <c r="R1510" t="s">
        <v>351</v>
      </c>
      <c r="S1510">
        <f t="shared" si="23"/>
        <v>2017</v>
      </c>
    </row>
    <row r="1511" spans="1:19" x14ac:dyDescent="0.25">
      <c r="A1511">
        <v>345</v>
      </c>
      <c r="B1511">
        <v>345102</v>
      </c>
      <c r="C1511">
        <v>6150</v>
      </c>
      <c r="E1511" t="s">
        <v>66</v>
      </c>
      <c r="F1511" t="s">
        <v>64</v>
      </c>
      <c r="G1511">
        <v>359228</v>
      </c>
      <c r="H1511" s="1">
        <v>43046</v>
      </c>
      <c r="I1511" s="2">
        <v>81.42</v>
      </c>
      <c r="J1511" s="2"/>
      <c r="K1511" s="2">
        <v>81.42</v>
      </c>
      <c r="L1511" t="s">
        <v>65</v>
      </c>
      <c r="M1511" t="s">
        <v>21</v>
      </c>
      <c r="N1511" t="s">
        <v>22</v>
      </c>
      <c r="O1511" t="s">
        <v>48</v>
      </c>
      <c r="P1511" t="s">
        <v>349</v>
      </c>
      <c r="Q1511" t="s">
        <v>350</v>
      </c>
      <c r="R1511" t="s">
        <v>351</v>
      </c>
      <c r="S1511">
        <f t="shared" si="23"/>
        <v>2017</v>
      </c>
    </row>
    <row r="1512" spans="1:19" x14ac:dyDescent="0.25">
      <c r="A1512">
        <v>345</v>
      </c>
      <c r="B1512">
        <v>345102</v>
      </c>
      <c r="C1512">
        <v>6150</v>
      </c>
      <c r="E1512" t="s">
        <v>66</v>
      </c>
      <c r="F1512" t="s">
        <v>64</v>
      </c>
      <c r="G1512">
        <v>359228</v>
      </c>
      <c r="H1512" s="1">
        <v>43046</v>
      </c>
      <c r="I1512" s="2">
        <v>61.07</v>
      </c>
      <c r="J1512" s="2"/>
      <c r="K1512" s="2">
        <v>61.07</v>
      </c>
      <c r="L1512" t="s">
        <v>65</v>
      </c>
      <c r="M1512" t="s">
        <v>21</v>
      </c>
      <c r="N1512" t="s">
        <v>22</v>
      </c>
      <c r="O1512" t="s">
        <v>48</v>
      </c>
      <c r="P1512" t="s">
        <v>349</v>
      </c>
      <c r="Q1512" t="s">
        <v>350</v>
      </c>
      <c r="R1512" t="s">
        <v>351</v>
      </c>
      <c r="S1512">
        <f t="shared" si="23"/>
        <v>2017</v>
      </c>
    </row>
    <row r="1513" spans="1:19" x14ac:dyDescent="0.25">
      <c r="A1513">
        <v>345</v>
      </c>
      <c r="B1513">
        <v>345102</v>
      </c>
      <c r="C1513">
        <v>6150</v>
      </c>
      <c r="E1513" t="s">
        <v>66</v>
      </c>
      <c r="F1513" t="s">
        <v>64</v>
      </c>
      <c r="G1513">
        <v>359228</v>
      </c>
      <c r="H1513" s="1">
        <v>43046</v>
      </c>
      <c r="I1513" s="2">
        <v>40.71</v>
      </c>
      <c r="J1513" s="2"/>
      <c r="K1513" s="2">
        <v>40.71</v>
      </c>
      <c r="L1513" t="s">
        <v>65</v>
      </c>
      <c r="M1513" t="s">
        <v>21</v>
      </c>
      <c r="N1513" t="s">
        <v>22</v>
      </c>
      <c r="O1513" t="s">
        <v>48</v>
      </c>
      <c r="P1513" t="s">
        <v>349</v>
      </c>
      <c r="Q1513" t="s">
        <v>350</v>
      </c>
      <c r="R1513" t="s">
        <v>351</v>
      </c>
      <c r="S1513">
        <f t="shared" si="23"/>
        <v>2017</v>
      </c>
    </row>
    <row r="1514" spans="1:19" x14ac:dyDescent="0.25">
      <c r="A1514">
        <v>345</v>
      </c>
      <c r="B1514">
        <v>345102</v>
      </c>
      <c r="C1514">
        <v>6150</v>
      </c>
      <c r="E1514" t="s">
        <v>66</v>
      </c>
      <c r="F1514" t="s">
        <v>71</v>
      </c>
      <c r="G1514">
        <v>359229</v>
      </c>
      <c r="H1514" s="1">
        <v>43046</v>
      </c>
      <c r="I1514" s="2"/>
      <c r="J1514" s="2">
        <v>-223.91</v>
      </c>
      <c r="K1514" s="2">
        <v>-223.91</v>
      </c>
      <c r="L1514" t="s">
        <v>65</v>
      </c>
      <c r="M1514" t="s">
        <v>21</v>
      </c>
      <c r="N1514" t="s">
        <v>22</v>
      </c>
      <c r="O1514" t="s">
        <v>48</v>
      </c>
      <c r="P1514" t="s">
        <v>349</v>
      </c>
      <c r="Q1514" t="s">
        <v>350</v>
      </c>
      <c r="R1514" t="s">
        <v>351</v>
      </c>
      <c r="S1514">
        <f t="shared" si="23"/>
        <v>2017</v>
      </c>
    </row>
    <row r="1515" spans="1:19" x14ac:dyDescent="0.25">
      <c r="A1515">
        <v>345</v>
      </c>
      <c r="B1515">
        <v>345102</v>
      </c>
      <c r="C1515">
        <v>6150</v>
      </c>
      <c r="E1515" t="s">
        <v>66</v>
      </c>
      <c r="F1515" t="s">
        <v>71</v>
      </c>
      <c r="G1515">
        <v>359229</v>
      </c>
      <c r="H1515" s="1">
        <v>43046</v>
      </c>
      <c r="I1515" s="2"/>
      <c r="J1515" s="2">
        <v>-407.1</v>
      </c>
      <c r="K1515" s="2">
        <v>-407.1</v>
      </c>
      <c r="L1515" t="s">
        <v>65</v>
      </c>
      <c r="M1515" t="s">
        <v>21</v>
      </c>
      <c r="N1515" t="s">
        <v>22</v>
      </c>
      <c r="O1515" t="s">
        <v>48</v>
      </c>
      <c r="P1515" t="s">
        <v>349</v>
      </c>
      <c r="Q1515" t="s">
        <v>350</v>
      </c>
      <c r="R1515" t="s">
        <v>351</v>
      </c>
      <c r="S1515">
        <f t="shared" si="23"/>
        <v>2017</v>
      </c>
    </row>
    <row r="1516" spans="1:19" x14ac:dyDescent="0.25">
      <c r="A1516">
        <v>345</v>
      </c>
      <c r="B1516">
        <v>345102</v>
      </c>
      <c r="C1516">
        <v>6150</v>
      </c>
      <c r="E1516" t="s">
        <v>66</v>
      </c>
      <c r="F1516" t="s">
        <v>64</v>
      </c>
      <c r="G1516">
        <v>359228</v>
      </c>
      <c r="H1516" s="1">
        <v>43046</v>
      </c>
      <c r="I1516" s="2">
        <v>81.42</v>
      </c>
      <c r="J1516" s="2"/>
      <c r="K1516" s="2">
        <v>81.42</v>
      </c>
      <c r="L1516" t="s">
        <v>65</v>
      </c>
      <c r="M1516" t="s">
        <v>21</v>
      </c>
      <c r="N1516" t="s">
        <v>22</v>
      </c>
      <c r="O1516" t="s">
        <v>48</v>
      </c>
      <c r="P1516" t="s">
        <v>349</v>
      </c>
      <c r="Q1516" t="s">
        <v>350</v>
      </c>
      <c r="R1516" t="s">
        <v>351</v>
      </c>
      <c r="S1516">
        <f t="shared" si="23"/>
        <v>2017</v>
      </c>
    </row>
    <row r="1517" spans="1:19" x14ac:dyDescent="0.25">
      <c r="A1517">
        <v>345</v>
      </c>
      <c r="B1517">
        <v>345102</v>
      </c>
      <c r="C1517">
        <v>6150</v>
      </c>
      <c r="E1517" t="s">
        <v>66</v>
      </c>
      <c r="F1517" t="s">
        <v>64</v>
      </c>
      <c r="G1517">
        <v>359228</v>
      </c>
      <c r="H1517" s="1">
        <v>43046</v>
      </c>
      <c r="I1517" s="2">
        <v>81.42</v>
      </c>
      <c r="J1517" s="2"/>
      <c r="K1517" s="2">
        <v>81.42</v>
      </c>
      <c r="L1517" t="s">
        <v>65</v>
      </c>
      <c r="M1517" t="s">
        <v>21</v>
      </c>
      <c r="N1517" t="s">
        <v>22</v>
      </c>
      <c r="O1517" t="s">
        <v>48</v>
      </c>
      <c r="P1517" t="s">
        <v>349</v>
      </c>
      <c r="Q1517" t="s">
        <v>350</v>
      </c>
      <c r="R1517" t="s">
        <v>351</v>
      </c>
      <c r="S1517">
        <f t="shared" si="23"/>
        <v>2017</v>
      </c>
    </row>
    <row r="1518" spans="1:19" x14ac:dyDescent="0.25">
      <c r="A1518">
        <v>345</v>
      </c>
      <c r="B1518">
        <v>345102</v>
      </c>
      <c r="C1518">
        <v>6150</v>
      </c>
      <c r="E1518" t="s">
        <v>66</v>
      </c>
      <c r="F1518" t="s">
        <v>64</v>
      </c>
      <c r="G1518">
        <v>359228</v>
      </c>
      <c r="H1518" s="1">
        <v>43046</v>
      </c>
      <c r="I1518" s="2">
        <v>122.13</v>
      </c>
      <c r="J1518" s="2"/>
      <c r="K1518" s="2">
        <v>122.13</v>
      </c>
      <c r="L1518" t="s">
        <v>65</v>
      </c>
      <c r="M1518" t="s">
        <v>21</v>
      </c>
      <c r="N1518" t="s">
        <v>22</v>
      </c>
      <c r="O1518" t="s">
        <v>48</v>
      </c>
      <c r="P1518" t="s">
        <v>349</v>
      </c>
      <c r="Q1518" t="s">
        <v>350</v>
      </c>
      <c r="R1518" t="s">
        <v>351</v>
      </c>
      <c r="S1518">
        <f t="shared" si="23"/>
        <v>2017</v>
      </c>
    </row>
    <row r="1519" spans="1:19" x14ac:dyDescent="0.25">
      <c r="A1519">
        <v>345</v>
      </c>
      <c r="B1519">
        <v>345102</v>
      </c>
      <c r="C1519">
        <v>6150</v>
      </c>
      <c r="E1519" t="s">
        <v>66</v>
      </c>
      <c r="F1519" t="s">
        <v>64</v>
      </c>
      <c r="G1519">
        <v>359228</v>
      </c>
      <c r="H1519" s="1">
        <v>43046</v>
      </c>
      <c r="I1519" s="2">
        <v>81.42</v>
      </c>
      <c r="J1519" s="2"/>
      <c r="K1519" s="2">
        <v>81.42</v>
      </c>
      <c r="L1519" t="s">
        <v>65</v>
      </c>
      <c r="M1519" t="s">
        <v>21</v>
      </c>
      <c r="N1519" t="s">
        <v>22</v>
      </c>
      <c r="O1519" t="s">
        <v>48</v>
      </c>
      <c r="P1519" t="s">
        <v>349</v>
      </c>
      <c r="Q1519" t="s">
        <v>350</v>
      </c>
      <c r="R1519" t="s">
        <v>351</v>
      </c>
      <c r="S1519">
        <f t="shared" si="23"/>
        <v>2017</v>
      </c>
    </row>
    <row r="1520" spans="1:19" x14ac:dyDescent="0.25">
      <c r="A1520">
        <v>345</v>
      </c>
      <c r="B1520">
        <v>345102</v>
      </c>
      <c r="C1520">
        <v>6150</v>
      </c>
      <c r="E1520" t="s">
        <v>66</v>
      </c>
      <c r="F1520" t="s">
        <v>64</v>
      </c>
      <c r="G1520">
        <v>359228</v>
      </c>
      <c r="H1520" s="1">
        <v>43046</v>
      </c>
      <c r="I1520" s="2">
        <v>81.42</v>
      </c>
      <c r="J1520" s="2"/>
      <c r="K1520" s="2">
        <v>81.42</v>
      </c>
      <c r="L1520" t="s">
        <v>65</v>
      </c>
      <c r="M1520" t="s">
        <v>21</v>
      </c>
      <c r="N1520" t="s">
        <v>22</v>
      </c>
      <c r="O1520" t="s">
        <v>48</v>
      </c>
      <c r="P1520" t="s">
        <v>349</v>
      </c>
      <c r="Q1520" t="s">
        <v>350</v>
      </c>
      <c r="R1520" t="s">
        <v>351</v>
      </c>
      <c r="S1520">
        <f t="shared" si="23"/>
        <v>2017</v>
      </c>
    </row>
    <row r="1521" spans="1:19" x14ac:dyDescent="0.25">
      <c r="A1521">
        <v>345</v>
      </c>
      <c r="B1521">
        <v>345102</v>
      </c>
      <c r="C1521">
        <v>6150</v>
      </c>
      <c r="E1521" t="s">
        <v>66</v>
      </c>
      <c r="F1521" t="s">
        <v>64</v>
      </c>
      <c r="G1521">
        <v>359228</v>
      </c>
      <c r="H1521" s="1">
        <v>43046</v>
      </c>
      <c r="I1521" s="2">
        <v>81.42</v>
      </c>
      <c r="J1521" s="2"/>
      <c r="K1521" s="2">
        <v>81.42</v>
      </c>
      <c r="L1521" t="s">
        <v>65</v>
      </c>
      <c r="M1521" t="s">
        <v>21</v>
      </c>
      <c r="N1521" t="s">
        <v>22</v>
      </c>
      <c r="O1521" t="s">
        <v>48</v>
      </c>
      <c r="P1521" t="s">
        <v>349</v>
      </c>
      <c r="Q1521" t="s">
        <v>350</v>
      </c>
      <c r="R1521" t="s">
        <v>351</v>
      </c>
      <c r="S1521">
        <f t="shared" si="23"/>
        <v>2017</v>
      </c>
    </row>
    <row r="1522" spans="1:19" x14ac:dyDescent="0.25">
      <c r="A1522">
        <v>345</v>
      </c>
      <c r="B1522">
        <v>345102</v>
      </c>
      <c r="C1522">
        <v>6150</v>
      </c>
      <c r="E1522" t="s">
        <v>66</v>
      </c>
      <c r="F1522" t="s">
        <v>64</v>
      </c>
      <c r="G1522">
        <v>359228</v>
      </c>
      <c r="H1522" s="1">
        <v>43046</v>
      </c>
      <c r="I1522" s="2">
        <v>244.26</v>
      </c>
      <c r="J1522" s="2"/>
      <c r="K1522" s="2">
        <v>244.26</v>
      </c>
      <c r="L1522" t="s">
        <v>65</v>
      </c>
      <c r="M1522" t="s">
        <v>21</v>
      </c>
      <c r="N1522" t="s">
        <v>22</v>
      </c>
      <c r="O1522" t="s">
        <v>48</v>
      </c>
      <c r="P1522" t="s">
        <v>349</v>
      </c>
      <c r="Q1522" t="s">
        <v>350</v>
      </c>
      <c r="R1522" t="s">
        <v>351</v>
      </c>
      <c r="S1522">
        <f t="shared" si="23"/>
        <v>2017</v>
      </c>
    </row>
    <row r="1523" spans="1:19" x14ac:dyDescent="0.25">
      <c r="A1523">
        <v>345</v>
      </c>
      <c r="B1523">
        <v>345102</v>
      </c>
      <c r="C1523">
        <v>6150</v>
      </c>
      <c r="E1523" t="s">
        <v>66</v>
      </c>
      <c r="F1523" t="s">
        <v>71</v>
      </c>
      <c r="G1523">
        <v>359229</v>
      </c>
      <c r="H1523" s="1">
        <v>43046</v>
      </c>
      <c r="I1523" s="2"/>
      <c r="J1523" s="2">
        <v>-223.91</v>
      </c>
      <c r="K1523" s="2">
        <v>-223.91</v>
      </c>
      <c r="L1523" t="s">
        <v>65</v>
      </c>
      <c r="M1523" t="s">
        <v>21</v>
      </c>
      <c r="N1523" t="s">
        <v>22</v>
      </c>
      <c r="O1523" t="s">
        <v>48</v>
      </c>
      <c r="P1523" t="s">
        <v>349</v>
      </c>
      <c r="Q1523" t="s">
        <v>350</v>
      </c>
      <c r="R1523" t="s">
        <v>351</v>
      </c>
      <c r="S1523">
        <f t="shared" si="23"/>
        <v>2017</v>
      </c>
    </row>
    <row r="1524" spans="1:19" x14ac:dyDescent="0.25">
      <c r="A1524">
        <v>345</v>
      </c>
      <c r="B1524">
        <v>345102</v>
      </c>
      <c r="C1524">
        <v>6150</v>
      </c>
      <c r="E1524" t="s">
        <v>66</v>
      </c>
      <c r="F1524" t="s">
        <v>64</v>
      </c>
      <c r="G1524">
        <v>359228</v>
      </c>
      <c r="H1524" s="1">
        <v>43046</v>
      </c>
      <c r="I1524" s="2">
        <v>223.91</v>
      </c>
      <c r="J1524" s="2"/>
      <c r="K1524" s="2">
        <v>223.91</v>
      </c>
      <c r="L1524" t="s">
        <v>65</v>
      </c>
      <c r="M1524" t="s">
        <v>21</v>
      </c>
      <c r="N1524" t="s">
        <v>22</v>
      </c>
      <c r="O1524" t="s">
        <v>48</v>
      </c>
      <c r="P1524" t="s">
        <v>349</v>
      </c>
      <c r="Q1524" t="s">
        <v>350</v>
      </c>
      <c r="R1524" t="s">
        <v>351</v>
      </c>
      <c r="S1524">
        <f t="shared" si="23"/>
        <v>2017</v>
      </c>
    </row>
    <row r="1525" spans="1:19" x14ac:dyDescent="0.25">
      <c r="A1525">
        <v>345</v>
      </c>
      <c r="B1525">
        <v>345102</v>
      </c>
      <c r="C1525">
        <v>6150</v>
      </c>
      <c r="E1525" t="s">
        <v>66</v>
      </c>
      <c r="F1525" t="s">
        <v>64</v>
      </c>
      <c r="G1525">
        <v>359228</v>
      </c>
      <c r="H1525" s="1">
        <v>43046</v>
      </c>
      <c r="I1525" s="2">
        <v>81.42</v>
      </c>
      <c r="J1525" s="2"/>
      <c r="K1525" s="2">
        <v>81.42</v>
      </c>
      <c r="L1525" t="s">
        <v>65</v>
      </c>
      <c r="M1525" t="s">
        <v>21</v>
      </c>
      <c r="N1525" t="s">
        <v>22</v>
      </c>
      <c r="O1525" t="s">
        <v>48</v>
      </c>
      <c r="P1525" t="s">
        <v>349</v>
      </c>
      <c r="Q1525" t="s">
        <v>350</v>
      </c>
      <c r="R1525" t="s">
        <v>351</v>
      </c>
      <c r="S1525">
        <f t="shared" si="23"/>
        <v>2017</v>
      </c>
    </row>
    <row r="1526" spans="1:19" x14ac:dyDescent="0.25">
      <c r="A1526">
        <v>345</v>
      </c>
      <c r="B1526">
        <v>345102</v>
      </c>
      <c r="C1526">
        <v>6150</v>
      </c>
      <c r="E1526" t="s">
        <v>66</v>
      </c>
      <c r="F1526" t="s">
        <v>64</v>
      </c>
      <c r="G1526">
        <v>359228</v>
      </c>
      <c r="H1526" s="1">
        <v>43046</v>
      </c>
      <c r="I1526" s="2">
        <v>81.42</v>
      </c>
      <c r="J1526" s="2"/>
      <c r="K1526" s="2">
        <v>81.42</v>
      </c>
      <c r="L1526" t="s">
        <v>65</v>
      </c>
      <c r="M1526" t="s">
        <v>21</v>
      </c>
      <c r="N1526" t="s">
        <v>22</v>
      </c>
      <c r="O1526" t="s">
        <v>48</v>
      </c>
      <c r="P1526" t="s">
        <v>349</v>
      </c>
      <c r="Q1526" t="s">
        <v>350</v>
      </c>
      <c r="R1526" t="s">
        <v>351</v>
      </c>
      <c r="S1526">
        <f t="shared" si="23"/>
        <v>2017</v>
      </c>
    </row>
    <row r="1527" spans="1:19" x14ac:dyDescent="0.25">
      <c r="A1527">
        <v>345</v>
      </c>
      <c r="B1527">
        <v>345102</v>
      </c>
      <c r="C1527">
        <v>6150</v>
      </c>
      <c r="E1527" t="s">
        <v>66</v>
      </c>
      <c r="F1527" t="s">
        <v>64</v>
      </c>
      <c r="G1527">
        <v>359228</v>
      </c>
      <c r="H1527" s="1">
        <v>43046</v>
      </c>
      <c r="I1527" s="2">
        <v>81.42</v>
      </c>
      <c r="J1527" s="2"/>
      <c r="K1527" s="2">
        <v>81.42</v>
      </c>
      <c r="L1527" t="s">
        <v>65</v>
      </c>
      <c r="M1527" t="s">
        <v>21</v>
      </c>
      <c r="N1527" t="s">
        <v>22</v>
      </c>
      <c r="O1527" t="s">
        <v>48</v>
      </c>
      <c r="P1527" t="s">
        <v>349</v>
      </c>
      <c r="Q1527" t="s">
        <v>350</v>
      </c>
      <c r="R1527" t="s">
        <v>351</v>
      </c>
      <c r="S1527">
        <f t="shared" si="23"/>
        <v>2017</v>
      </c>
    </row>
    <row r="1528" spans="1:19" x14ac:dyDescent="0.25">
      <c r="A1528">
        <v>345</v>
      </c>
      <c r="B1528">
        <v>345102</v>
      </c>
      <c r="C1528">
        <v>6150</v>
      </c>
      <c r="E1528" t="s">
        <v>66</v>
      </c>
      <c r="F1528" t="s">
        <v>64</v>
      </c>
      <c r="G1528">
        <v>359228</v>
      </c>
      <c r="H1528" s="1">
        <v>43046</v>
      </c>
      <c r="I1528" s="2">
        <v>81.42</v>
      </c>
      <c r="J1528" s="2"/>
      <c r="K1528" s="2">
        <v>81.42</v>
      </c>
      <c r="L1528" t="s">
        <v>65</v>
      </c>
      <c r="M1528" t="s">
        <v>21</v>
      </c>
      <c r="N1528" t="s">
        <v>22</v>
      </c>
      <c r="O1528" t="s">
        <v>48</v>
      </c>
      <c r="P1528" t="s">
        <v>349</v>
      </c>
      <c r="Q1528" t="s">
        <v>350</v>
      </c>
      <c r="R1528" t="s">
        <v>351</v>
      </c>
      <c r="S1528">
        <f t="shared" si="23"/>
        <v>2017</v>
      </c>
    </row>
    <row r="1529" spans="1:19" x14ac:dyDescent="0.25">
      <c r="A1529">
        <v>345</v>
      </c>
      <c r="B1529">
        <v>345102</v>
      </c>
      <c r="C1529">
        <v>6150</v>
      </c>
      <c r="E1529" t="s">
        <v>66</v>
      </c>
      <c r="F1529" t="s">
        <v>64</v>
      </c>
      <c r="G1529">
        <v>359228</v>
      </c>
      <c r="H1529" s="1">
        <v>43046</v>
      </c>
      <c r="I1529" s="2">
        <v>81.42</v>
      </c>
      <c r="J1529" s="2"/>
      <c r="K1529" s="2">
        <v>81.42</v>
      </c>
      <c r="L1529" t="s">
        <v>65</v>
      </c>
      <c r="M1529" t="s">
        <v>21</v>
      </c>
      <c r="N1529" t="s">
        <v>22</v>
      </c>
      <c r="O1529" t="s">
        <v>48</v>
      </c>
      <c r="P1529" t="s">
        <v>349</v>
      </c>
      <c r="Q1529" t="s">
        <v>350</v>
      </c>
      <c r="R1529" t="s">
        <v>351</v>
      </c>
      <c r="S1529">
        <f t="shared" si="23"/>
        <v>2017</v>
      </c>
    </row>
    <row r="1530" spans="1:19" x14ac:dyDescent="0.25">
      <c r="A1530">
        <v>345</v>
      </c>
      <c r="B1530">
        <v>345102</v>
      </c>
      <c r="C1530">
        <v>6150</v>
      </c>
      <c r="E1530" t="s">
        <v>66</v>
      </c>
      <c r="F1530" t="s">
        <v>64</v>
      </c>
      <c r="G1530">
        <v>359228</v>
      </c>
      <c r="H1530" s="1">
        <v>43046</v>
      </c>
      <c r="I1530" s="2">
        <v>81.42</v>
      </c>
      <c r="J1530" s="2"/>
      <c r="K1530" s="2">
        <v>81.42</v>
      </c>
      <c r="L1530" t="s">
        <v>65</v>
      </c>
      <c r="M1530" t="s">
        <v>21</v>
      </c>
      <c r="N1530" t="s">
        <v>22</v>
      </c>
      <c r="O1530" t="s">
        <v>48</v>
      </c>
      <c r="P1530" t="s">
        <v>349</v>
      </c>
      <c r="Q1530" t="s">
        <v>350</v>
      </c>
      <c r="R1530" t="s">
        <v>351</v>
      </c>
      <c r="S1530">
        <f t="shared" si="23"/>
        <v>2017</v>
      </c>
    </row>
    <row r="1531" spans="1:19" x14ac:dyDescent="0.25">
      <c r="A1531">
        <v>345</v>
      </c>
      <c r="B1531">
        <v>345102</v>
      </c>
      <c r="C1531">
        <v>6150</v>
      </c>
      <c r="E1531" t="s">
        <v>66</v>
      </c>
      <c r="F1531" t="s">
        <v>64</v>
      </c>
      <c r="G1531">
        <v>359228</v>
      </c>
      <c r="H1531" s="1">
        <v>43046</v>
      </c>
      <c r="I1531" s="2">
        <v>81.42</v>
      </c>
      <c r="J1531" s="2"/>
      <c r="K1531" s="2">
        <v>81.42</v>
      </c>
      <c r="L1531" t="s">
        <v>65</v>
      </c>
      <c r="M1531" t="s">
        <v>21</v>
      </c>
      <c r="N1531" t="s">
        <v>22</v>
      </c>
      <c r="O1531" t="s">
        <v>48</v>
      </c>
      <c r="P1531" t="s">
        <v>349</v>
      </c>
      <c r="Q1531" t="s">
        <v>350</v>
      </c>
      <c r="R1531" t="s">
        <v>351</v>
      </c>
      <c r="S1531">
        <f t="shared" si="23"/>
        <v>2017</v>
      </c>
    </row>
    <row r="1532" spans="1:19" x14ac:dyDescent="0.25">
      <c r="A1532">
        <v>345</v>
      </c>
      <c r="B1532">
        <v>345102</v>
      </c>
      <c r="C1532">
        <v>6150</v>
      </c>
      <c r="E1532" t="s">
        <v>66</v>
      </c>
      <c r="F1532" t="s">
        <v>64</v>
      </c>
      <c r="G1532">
        <v>359228</v>
      </c>
      <c r="H1532" s="1">
        <v>43046</v>
      </c>
      <c r="I1532" s="2">
        <v>40.71</v>
      </c>
      <c r="J1532" s="2"/>
      <c r="K1532" s="2">
        <v>40.71</v>
      </c>
      <c r="L1532" t="s">
        <v>65</v>
      </c>
      <c r="M1532" t="s">
        <v>21</v>
      </c>
      <c r="N1532" t="s">
        <v>22</v>
      </c>
      <c r="O1532" t="s">
        <v>48</v>
      </c>
      <c r="P1532" t="s">
        <v>349</v>
      </c>
      <c r="Q1532" t="s">
        <v>350</v>
      </c>
      <c r="R1532" t="s">
        <v>351</v>
      </c>
      <c r="S1532">
        <f t="shared" si="23"/>
        <v>2017</v>
      </c>
    </row>
    <row r="1533" spans="1:19" x14ac:dyDescent="0.25">
      <c r="A1533">
        <v>345</v>
      </c>
      <c r="B1533">
        <v>345102</v>
      </c>
      <c r="C1533">
        <v>6150</v>
      </c>
      <c r="E1533" t="s">
        <v>66</v>
      </c>
      <c r="F1533" t="s">
        <v>64</v>
      </c>
      <c r="G1533">
        <v>359228</v>
      </c>
      <c r="H1533" s="1">
        <v>43046</v>
      </c>
      <c r="I1533" s="2">
        <v>81.42</v>
      </c>
      <c r="J1533" s="2"/>
      <c r="K1533" s="2">
        <v>81.42</v>
      </c>
      <c r="L1533" t="s">
        <v>65</v>
      </c>
      <c r="M1533" t="s">
        <v>21</v>
      </c>
      <c r="N1533" t="s">
        <v>22</v>
      </c>
      <c r="O1533" t="s">
        <v>48</v>
      </c>
      <c r="P1533" t="s">
        <v>349</v>
      </c>
      <c r="Q1533" t="s">
        <v>350</v>
      </c>
      <c r="R1533" t="s">
        <v>351</v>
      </c>
      <c r="S1533">
        <f t="shared" si="23"/>
        <v>2017</v>
      </c>
    </row>
    <row r="1534" spans="1:19" x14ac:dyDescent="0.25">
      <c r="A1534">
        <v>345</v>
      </c>
      <c r="B1534">
        <v>345102</v>
      </c>
      <c r="C1534">
        <v>6150</v>
      </c>
      <c r="E1534" t="s">
        <v>66</v>
      </c>
      <c r="F1534" t="s">
        <v>64</v>
      </c>
      <c r="G1534">
        <v>359228</v>
      </c>
      <c r="H1534" s="1">
        <v>43046</v>
      </c>
      <c r="I1534" s="2">
        <v>40.71</v>
      </c>
      <c r="J1534" s="2"/>
      <c r="K1534" s="2">
        <v>40.71</v>
      </c>
      <c r="L1534" t="s">
        <v>65</v>
      </c>
      <c r="M1534" t="s">
        <v>21</v>
      </c>
      <c r="N1534" t="s">
        <v>22</v>
      </c>
      <c r="O1534" t="s">
        <v>48</v>
      </c>
      <c r="P1534" t="s">
        <v>349</v>
      </c>
      <c r="Q1534" t="s">
        <v>350</v>
      </c>
      <c r="R1534" t="s">
        <v>351</v>
      </c>
      <c r="S1534">
        <f t="shared" si="23"/>
        <v>2017</v>
      </c>
    </row>
    <row r="1535" spans="1:19" x14ac:dyDescent="0.25">
      <c r="A1535">
        <v>345</v>
      </c>
      <c r="B1535">
        <v>345102</v>
      </c>
      <c r="C1535">
        <v>6150</v>
      </c>
      <c r="E1535" t="s">
        <v>66</v>
      </c>
      <c r="F1535" t="s">
        <v>71</v>
      </c>
      <c r="G1535">
        <v>359229</v>
      </c>
      <c r="H1535" s="1">
        <v>43046</v>
      </c>
      <c r="I1535" s="2"/>
      <c r="J1535" s="2">
        <v>-773.49</v>
      </c>
      <c r="K1535" s="2">
        <v>-773.49</v>
      </c>
      <c r="L1535" t="s">
        <v>65</v>
      </c>
      <c r="M1535" t="s">
        <v>21</v>
      </c>
      <c r="N1535" t="s">
        <v>22</v>
      </c>
      <c r="O1535" t="s">
        <v>48</v>
      </c>
      <c r="P1535" t="s">
        <v>349</v>
      </c>
      <c r="Q1535" t="s">
        <v>350</v>
      </c>
      <c r="R1535" t="s">
        <v>351</v>
      </c>
      <c r="S1535">
        <f t="shared" si="23"/>
        <v>2017</v>
      </c>
    </row>
    <row r="1536" spans="1:19" x14ac:dyDescent="0.25">
      <c r="A1536">
        <v>345</v>
      </c>
      <c r="B1536">
        <v>345102</v>
      </c>
      <c r="C1536">
        <v>6150</v>
      </c>
      <c r="E1536" t="s">
        <v>66</v>
      </c>
      <c r="F1536" t="s">
        <v>71</v>
      </c>
      <c r="G1536">
        <v>359229</v>
      </c>
      <c r="H1536" s="1">
        <v>43046</v>
      </c>
      <c r="I1536" s="2"/>
      <c r="J1536" s="2">
        <v>-162.84</v>
      </c>
      <c r="K1536" s="2">
        <v>-162.84</v>
      </c>
      <c r="L1536" t="s">
        <v>65</v>
      </c>
      <c r="M1536" t="s">
        <v>21</v>
      </c>
      <c r="N1536" t="s">
        <v>22</v>
      </c>
      <c r="O1536" t="s">
        <v>48</v>
      </c>
      <c r="P1536" t="s">
        <v>349</v>
      </c>
      <c r="Q1536" t="s">
        <v>350</v>
      </c>
      <c r="R1536" t="s">
        <v>351</v>
      </c>
      <c r="S1536">
        <f t="shared" si="23"/>
        <v>2017</v>
      </c>
    </row>
    <row r="1537" spans="1:19" x14ac:dyDescent="0.25">
      <c r="A1537">
        <v>345</v>
      </c>
      <c r="B1537">
        <v>345102</v>
      </c>
      <c r="C1537">
        <v>6150</v>
      </c>
      <c r="E1537" t="s">
        <v>66</v>
      </c>
      <c r="F1537" t="s">
        <v>71</v>
      </c>
      <c r="G1537">
        <v>359229</v>
      </c>
      <c r="H1537" s="1">
        <v>43046</v>
      </c>
      <c r="I1537" s="2"/>
      <c r="J1537" s="2">
        <v>-325.68</v>
      </c>
      <c r="K1537" s="2">
        <v>-325.68</v>
      </c>
      <c r="L1537" t="s">
        <v>65</v>
      </c>
      <c r="M1537" t="s">
        <v>21</v>
      </c>
      <c r="N1537" t="s">
        <v>22</v>
      </c>
      <c r="O1537" t="s">
        <v>48</v>
      </c>
      <c r="P1537" t="s">
        <v>349</v>
      </c>
      <c r="Q1537" t="s">
        <v>350</v>
      </c>
      <c r="R1537" t="s">
        <v>351</v>
      </c>
      <c r="S1537">
        <f t="shared" si="23"/>
        <v>2017</v>
      </c>
    </row>
    <row r="1538" spans="1:19" x14ac:dyDescent="0.25">
      <c r="A1538">
        <v>345</v>
      </c>
      <c r="B1538">
        <v>345102</v>
      </c>
      <c r="C1538">
        <v>6150</v>
      </c>
      <c r="E1538" t="s">
        <v>66</v>
      </c>
      <c r="F1538" t="s">
        <v>71</v>
      </c>
      <c r="G1538">
        <v>359229</v>
      </c>
      <c r="H1538" s="1">
        <v>43046</v>
      </c>
      <c r="I1538" s="2"/>
      <c r="J1538" s="2">
        <v>-244.26</v>
      </c>
      <c r="K1538" s="2">
        <v>-244.26</v>
      </c>
      <c r="L1538" t="s">
        <v>65</v>
      </c>
      <c r="M1538" t="s">
        <v>21</v>
      </c>
      <c r="N1538" t="s">
        <v>22</v>
      </c>
      <c r="O1538" t="s">
        <v>48</v>
      </c>
      <c r="P1538" t="s">
        <v>349</v>
      </c>
      <c r="Q1538" t="s">
        <v>350</v>
      </c>
      <c r="R1538" t="s">
        <v>351</v>
      </c>
      <c r="S1538">
        <f t="shared" si="23"/>
        <v>2017</v>
      </c>
    </row>
    <row r="1539" spans="1:19" x14ac:dyDescent="0.25">
      <c r="A1539">
        <v>345</v>
      </c>
      <c r="B1539">
        <v>345102</v>
      </c>
      <c r="C1539">
        <v>6150</v>
      </c>
      <c r="E1539" t="s">
        <v>366</v>
      </c>
      <c r="F1539" t="s">
        <v>68</v>
      </c>
      <c r="G1539">
        <v>358828</v>
      </c>
      <c r="H1539" s="1">
        <v>43040</v>
      </c>
      <c r="I1539" s="2"/>
      <c r="J1539" s="2">
        <v>-5979</v>
      </c>
      <c r="K1539" s="2">
        <v>-5979</v>
      </c>
      <c r="L1539" t="s">
        <v>65</v>
      </c>
      <c r="M1539" t="s">
        <v>21</v>
      </c>
      <c r="N1539" t="s">
        <v>22</v>
      </c>
      <c r="O1539" t="s">
        <v>48</v>
      </c>
      <c r="P1539" t="s">
        <v>349</v>
      </c>
      <c r="Q1539" t="s">
        <v>350</v>
      </c>
      <c r="R1539" t="s">
        <v>351</v>
      </c>
      <c r="S1539">
        <f t="shared" ref="S1539:S1602" si="24">YEAR(H1539)</f>
        <v>2017</v>
      </c>
    </row>
    <row r="1540" spans="1:19" x14ac:dyDescent="0.25">
      <c r="A1540">
        <v>345</v>
      </c>
      <c r="B1540">
        <v>345102</v>
      </c>
      <c r="C1540">
        <v>6150</v>
      </c>
      <c r="E1540" t="s">
        <v>63</v>
      </c>
      <c r="F1540" t="s">
        <v>64</v>
      </c>
      <c r="G1540">
        <v>359055</v>
      </c>
      <c r="H1540" s="1">
        <v>43039</v>
      </c>
      <c r="I1540" s="2">
        <v>244.26</v>
      </c>
      <c r="J1540" s="2"/>
      <c r="K1540" s="2">
        <v>244.26</v>
      </c>
      <c r="L1540" t="s">
        <v>65</v>
      </c>
      <c r="M1540" t="s">
        <v>21</v>
      </c>
      <c r="N1540" t="s">
        <v>22</v>
      </c>
      <c r="O1540" t="s">
        <v>48</v>
      </c>
      <c r="P1540" t="s">
        <v>349</v>
      </c>
      <c r="Q1540" t="s">
        <v>350</v>
      </c>
      <c r="R1540" t="s">
        <v>351</v>
      </c>
      <c r="S1540">
        <f t="shared" si="24"/>
        <v>2017</v>
      </c>
    </row>
    <row r="1541" spans="1:19" x14ac:dyDescent="0.25">
      <c r="A1541">
        <v>345</v>
      </c>
      <c r="B1541">
        <v>345102</v>
      </c>
      <c r="C1541">
        <v>6150</v>
      </c>
      <c r="E1541" t="s">
        <v>366</v>
      </c>
      <c r="F1541" t="s">
        <v>68</v>
      </c>
      <c r="G1541">
        <v>358828</v>
      </c>
      <c r="H1541" s="1">
        <v>43039</v>
      </c>
      <c r="I1541" s="2">
        <v>5979</v>
      </c>
      <c r="J1541" s="2"/>
      <c r="K1541" s="2">
        <v>5979</v>
      </c>
      <c r="L1541" t="s">
        <v>65</v>
      </c>
      <c r="M1541" t="s">
        <v>21</v>
      </c>
      <c r="N1541" t="s">
        <v>22</v>
      </c>
      <c r="O1541" t="s">
        <v>48</v>
      </c>
      <c r="P1541" t="s">
        <v>349</v>
      </c>
      <c r="Q1541" t="s">
        <v>350</v>
      </c>
      <c r="R1541" t="s">
        <v>351</v>
      </c>
      <c r="S1541">
        <f t="shared" si="24"/>
        <v>2017</v>
      </c>
    </row>
    <row r="1542" spans="1:19" x14ac:dyDescent="0.25">
      <c r="A1542">
        <v>345</v>
      </c>
      <c r="B1542">
        <v>345102</v>
      </c>
      <c r="C1542">
        <v>6150</v>
      </c>
      <c r="E1542" t="s">
        <v>66</v>
      </c>
      <c r="F1542" t="s">
        <v>64</v>
      </c>
      <c r="G1542">
        <v>358978</v>
      </c>
      <c r="H1542" s="1">
        <v>43032</v>
      </c>
      <c r="I1542" s="2">
        <v>40.71</v>
      </c>
      <c r="J1542" s="2"/>
      <c r="K1542" s="2">
        <v>40.71</v>
      </c>
      <c r="L1542" t="s">
        <v>65</v>
      </c>
      <c r="M1542" t="s">
        <v>21</v>
      </c>
      <c r="N1542" t="s">
        <v>22</v>
      </c>
      <c r="O1542" t="s">
        <v>48</v>
      </c>
      <c r="P1542" t="s">
        <v>349</v>
      </c>
      <c r="Q1542" t="s">
        <v>350</v>
      </c>
      <c r="R1542" t="s">
        <v>351</v>
      </c>
      <c r="S1542">
        <f t="shared" si="24"/>
        <v>2017</v>
      </c>
    </row>
    <row r="1543" spans="1:19" x14ac:dyDescent="0.25">
      <c r="A1543">
        <v>345</v>
      </c>
      <c r="B1543">
        <v>345102</v>
      </c>
      <c r="C1543">
        <v>6150</v>
      </c>
      <c r="E1543" t="s">
        <v>66</v>
      </c>
      <c r="F1543" t="s">
        <v>64</v>
      </c>
      <c r="G1543">
        <v>358978</v>
      </c>
      <c r="H1543" s="1">
        <v>43032</v>
      </c>
      <c r="I1543" s="2">
        <v>40.71</v>
      </c>
      <c r="J1543" s="2"/>
      <c r="K1543" s="2">
        <v>40.71</v>
      </c>
      <c r="L1543" t="s">
        <v>65</v>
      </c>
      <c r="M1543" t="s">
        <v>21</v>
      </c>
      <c r="N1543" t="s">
        <v>22</v>
      </c>
      <c r="O1543" t="s">
        <v>48</v>
      </c>
      <c r="P1543" t="s">
        <v>349</v>
      </c>
      <c r="Q1543" t="s">
        <v>350</v>
      </c>
      <c r="R1543" t="s">
        <v>351</v>
      </c>
      <c r="S1543">
        <f t="shared" si="24"/>
        <v>2017</v>
      </c>
    </row>
    <row r="1544" spans="1:19" x14ac:dyDescent="0.25">
      <c r="A1544">
        <v>345</v>
      </c>
      <c r="B1544">
        <v>345102</v>
      </c>
      <c r="C1544">
        <v>6150</v>
      </c>
      <c r="E1544" t="s">
        <v>66</v>
      </c>
      <c r="F1544" t="s">
        <v>64</v>
      </c>
      <c r="G1544">
        <v>358978</v>
      </c>
      <c r="H1544" s="1">
        <v>43032</v>
      </c>
      <c r="I1544" s="2">
        <v>81.42</v>
      </c>
      <c r="J1544" s="2"/>
      <c r="K1544" s="2">
        <v>81.42</v>
      </c>
      <c r="L1544" t="s">
        <v>65</v>
      </c>
      <c r="M1544" t="s">
        <v>21</v>
      </c>
      <c r="N1544" t="s">
        <v>22</v>
      </c>
      <c r="O1544" t="s">
        <v>48</v>
      </c>
      <c r="P1544" t="s">
        <v>349</v>
      </c>
      <c r="Q1544" t="s">
        <v>350</v>
      </c>
      <c r="R1544" t="s">
        <v>351</v>
      </c>
      <c r="S1544">
        <f t="shared" si="24"/>
        <v>2017</v>
      </c>
    </row>
    <row r="1545" spans="1:19" x14ac:dyDescent="0.25">
      <c r="A1545">
        <v>345</v>
      </c>
      <c r="B1545">
        <v>345102</v>
      </c>
      <c r="C1545">
        <v>6150</v>
      </c>
      <c r="E1545" t="s">
        <v>66</v>
      </c>
      <c r="F1545" t="s">
        <v>64</v>
      </c>
      <c r="G1545">
        <v>358978</v>
      </c>
      <c r="H1545" s="1">
        <v>43032</v>
      </c>
      <c r="I1545" s="2">
        <v>284.97000000000003</v>
      </c>
      <c r="J1545" s="2"/>
      <c r="K1545" s="2">
        <v>284.97000000000003</v>
      </c>
      <c r="L1545" t="s">
        <v>65</v>
      </c>
      <c r="M1545" t="s">
        <v>21</v>
      </c>
      <c r="N1545" t="s">
        <v>22</v>
      </c>
      <c r="O1545" t="s">
        <v>48</v>
      </c>
      <c r="P1545" t="s">
        <v>349</v>
      </c>
      <c r="Q1545" t="s">
        <v>350</v>
      </c>
      <c r="R1545" t="s">
        <v>351</v>
      </c>
      <c r="S1545">
        <f t="shared" si="24"/>
        <v>2017</v>
      </c>
    </row>
    <row r="1546" spans="1:19" x14ac:dyDescent="0.25">
      <c r="A1546">
        <v>345</v>
      </c>
      <c r="B1546">
        <v>345102</v>
      </c>
      <c r="C1546">
        <v>6150</v>
      </c>
      <c r="E1546" t="s">
        <v>66</v>
      </c>
      <c r="F1546" t="s">
        <v>64</v>
      </c>
      <c r="G1546">
        <v>358978</v>
      </c>
      <c r="H1546" s="1">
        <v>43032</v>
      </c>
      <c r="I1546" s="2">
        <v>223.91</v>
      </c>
      <c r="J1546" s="2"/>
      <c r="K1546" s="2">
        <v>223.91</v>
      </c>
      <c r="L1546" t="s">
        <v>65</v>
      </c>
      <c r="M1546" t="s">
        <v>21</v>
      </c>
      <c r="N1546" t="s">
        <v>22</v>
      </c>
      <c r="O1546" t="s">
        <v>48</v>
      </c>
      <c r="P1546" t="s">
        <v>349</v>
      </c>
      <c r="Q1546" t="s">
        <v>350</v>
      </c>
      <c r="R1546" t="s">
        <v>351</v>
      </c>
      <c r="S1546">
        <f t="shared" si="24"/>
        <v>2017</v>
      </c>
    </row>
    <row r="1547" spans="1:19" x14ac:dyDescent="0.25">
      <c r="A1547">
        <v>345</v>
      </c>
      <c r="B1547">
        <v>345102</v>
      </c>
      <c r="C1547">
        <v>6150</v>
      </c>
      <c r="E1547" t="s">
        <v>66</v>
      </c>
      <c r="F1547" t="s">
        <v>64</v>
      </c>
      <c r="G1547">
        <v>358978</v>
      </c>
      <c r="H1547" s="1">
        <v>43032</v>
      </c>
      <c r="I1547" s="2">
        <v>244.26</v>
      </c>
      <c r="J1547" s="2"/>
      <c r="K1547" s="2">
        <v>244.26</v>
      </c>
      <c r="L1547" t="s">
        <v>65</v>
      </c>
      <c r="M1547" t="s">
        <v>21</v>
      </c>
      <c r="N1547" t="s">
        <v>22</v>
      </c>
      <c r="O1547" t="s">
        <v>48</v>
      </c>
      <c r="P1547" t="s">
        <v>349</v>
      </c>
      <c r="Q1547" t="s">
        <v>350</v>
      </c>
      <c r="R1547" t="s">
        <v>351</v>
      </c>
      <c r="S1547">
        <f t="shared" si="24"/>
        <v>2017</v>
      </c>
    </row>
    <row r="1548" spans="1:19" x14ac:dyDescent="0.25">
      <c r="A1548">
        <v>345</v>
      </c>
      <c r="B1548">
        <v>345102</v>
      </c>
      <c r="C1548">
        <v>6150</v>
      </c>
      <c r="E1548" t="s">
        <v>66</v>
      </c>
      <c r="F1548" t="s">
        <v>71</v>
      </c>
      <c r="G1548">
        <v>358979</v>
      </c>
      <c r="H1548" s="1">
        <v>43032</v>
      </c>
      <c r="I1548" s="2"/>
      <c r="J1548" s="2">
        <v>-244.26</v>
      </c>
      <c r="K1548" s="2">
        <v>-244.26</v>
      </c>
      <c r="L1548" t="s">
        <v>65</v>
      </c>
      <c r="M1548" t="s">
        <v>21</v>
      </c>
      <c r="N1548" t="s">
        <v>22</v>
      </c>
      <c r="O1548" t="s">
        <v>48</v>
      </c>
      <c r="P1548" t="s">
        <v>349</v>
      </c>
      <c r="Q1548" t="s">
        <v>350</v>
      </c>
      <c r="R1548" t="s">
        <v>351</v>
      </c>
      <c r="S1548">
        <f t="shared" si="24"/>
        <v>2017</v>
      </c>
    </row>
    <row r="1549" spans="1:19" x14ac:dyDescent="0.25">
      <c r="A1549">
        <v>345</v>
      </c>
      <c r="B1549">
        <v>345102</v>
      </c>
      <c r="C1549">
        <v>6150</v>
      </c>
      <c r="E1549" t="s">
        <v>66</v>
      </c>
      <c r="F1549" t="s">
        <v>71</v>
      </c>
      <c r="G1549">
        <v>358979</v>
      </c>
      <c r="H1549" s="1">
        <v>43032</v>
      </c>
      <c r="I1549" s="2"/>
      <c r="J1549" s="2">
        <v>-264.62</v>
      </c>
      <c r="K1549" s="2">
        <v>-264.62</v>
      </c>
      <c r="L1549" t="s">
        <v>65</v>
      </c>
      <c r="M1549" t="s">
        <v>21</v>
      </c>
      <c r="N1549" t="s">
        <v>22</v>
      </c>
      <c r="O1549" t="s">
        <v>48</v>
      </c>
      <c r="P1549" t="s">
        <v>349</v>
      </c>
      <c r="Q1549" t="s">
        <v>350</v>
      </c>
      <c r="R1549" t="s">
        <v>351</v>
      </c>
      <c r="S1549">
        <f t="shared" si="24"/>
        <v>2017</v>
      </c>
    </row>
    <row r="1550" spans="1:19" x14ac:dyDescent="0.25">
      <c r="A1550">
        <v>345</v>
      </c>
      <c r="B1550">
        <v>345102</v>
      </c>
      <c r="C1550">
        <v>6150</v>
      </c>
      <c r="E1550" t="s">
        <v>66</v>
      </c>
      <c r="F1550" t="s">
        <v>64</v>
      </c>
      <c r="G1550">
        <v>358978</v>
      </c>
      <c r="H1550" s="1">
        <v>43032</v>
      </c>
      <c r="I1550" s="2">
        <v>40.71</v>
      </c>
      <c r="J1550" s="2"/>
      <c r="K1550" s="2">
        <v>40.71</v>
      </c>
      <c r="L1550" t="s">
        <v>65</v>
      </c>
      <c r="M1550" t="s">
        <v>21</v>
      </c>
      <c r="N1550" t="s">
        <v>22</v>
      </c>
      <c r="O1550" t="s">
        <v>48</v>
      </c>
      <c r="P1550" t="s">
        <v>349</v>
      </c>
      <c r="Q1550" t="s">
        <v>350</v>
      </c>
      <c r="R1550" t="s">
        <v>351</v>
      </c>
      <c r="S1550">
        <f t="shared" si="24"/>
        <v>2017</v>
      </c>
    </row>
    <row r="1551" spans="1:19" x14ac:dyDescent="0.25">
      <c r="A1551">
        <v>345</v>
      </c>
      <c r="B1551">
        <v>345102</v>
      </c>
      <c r="C1551">
        <v>6150</v>
      </c>
      <c r="E1551" t="s">
        <v>66</v>
      </c>
      <c r="F1551" t="s">
        <v>64</v>
      </c>
      <c r="G1551">
        <v>358978</v>
      </c>
      <c r="H1551" s="1">
        <v>43032</v>
      </c>
      <c r="I1551" s="2">
        <v>81.42</v>
      </c>
      <c r="J1551" s="2"/>
      <c r="K1551" s="2">
        <v>81.42</v>
      </c>
      <c r="L1551" t="s">
        <v>65</v>
      </c>
      <c r="M1551" t="s">
        <v>21</v>
      </c>
      <c r="N1551" t="s">
        <v>22</v>
      </c>
      <c r="O1551" t="s">
        <v>48</v>
      </c>
      <c r="P1551" t="s">
        <v>349</v>
      </c>
      <c r="Q1551" t="s">
        <v>350</v>
      </c>
      <c r="R1551" t="s">
        <v>351</v>
      </c>
      <c r="S1551">
        <f t="shared" si="24"/>
        <v>2017</v>
      </c>
    </row>
    <row r="1552" spans="1:19" x14ac:dyDescent="0.25">
      <c r="A1552">
        <v>345</v>
      </c>
      <c r="B1552">
        <v>345102</v>
      </c>
      <c r="C1552">
        <v>6150</v>
      </c>
      <c r="E1552" t="s">
        <v>66</v>
      </c>
      <c r="F1552" t="s">
        <v>64</v>
      </c>
      <c r="G1552">
        <v>358978</v>
      </c>
      <c r="H1552" s="1">
        <v>43032</v>
      </c>
      <c r="I1552" s="2">
        <v>61.07</v>
      </c>
      <c r="J1552" s="2"/>
      <c r="K1552" s="2">
        <v>61.07</v>
      </c>
      <c r="L1552" t="s">
        <v>65</v>
      </c>
      <c r="M1552" t="s">
        <v>21</v>
      </c>
      <c r="N1552" t="s">
        <v>22</v>
      </c>
      <c r="O1552" t="s">
        <v>48</v>
      </c>
      <c r="P1552" t="s">
        <v>349</v>
      </c>
      <c r="Q1552" t="s">
        <v>350</v>
      </c>
      <c r="R1552" t="s">
        <v>351</v>
      </c>
      <c r="S1552">
        <f t="shared" si="24"/>
        <v>2017</v>
      </c>
    </row>
    <row r="1553" spans="1:19" x14ac:dyDescent="0.25">
      <c r="A1553">
        <v>345</v>
      </c>
      <c r="B1553">
        <v>345102</v>
      </c>
      <c r="C1553">
        <v>6150</v>
      </c>
      <c r="E1553" t="s">
        <v>66</v>
      </c>
      <c r="F1553" t="s">
        <v>64</v>
      </c>
      <c r="G1553">
        <v>358978</v>
      </c>
      <c r="H1553" s="1">
        <v>43032</v>
      </c>
      <c r="I1553" s="2">
        <v>40.71</v>
      </c>
      <c r="J1553" s="2"/>
      <c r="K1553" s="2">
        <v>40.71</v>
      </c>
      <c r="L1553" t="s">
        <v>65</v>
      </c>
      <c r="M1553" t="s">
        <v>21</v>
      </c>
      <c r="N1553" t="s">
        <v>22</v>
      </c>
      <c r="O1553" t="s">
        <v>48</v>
      </c>
      <c r="P1553" t="s">
        <v>349</v>
      </c>
      <c r="Q1553" t="s">
        <v>350</v>
      </c>
      <c r="R1553" t="s">
        <v>351</v>
      </c>
      <c r="S1553">
        <f t="shared" si="24"/>
        <v>2017</v>
      </c>
    </row>
    <row r="1554" spans="1:19" x14ac:dyDescent="0.25">
      <c r="A1554">
        <v>345</v>
      </c>
      <c r="B1554">
        <v>345102</v>
      </c>
      <c r="C1554">
        <v>6150</v>
      </c>
      <c r="E1554" t="s">
        <v>66</v>
      </c>
      <c r="F1554" t="s">
        <v>64</v>
      </c>
      <c r="G1554">
        <v>358978</v>
      </c>
      <c r="H1554" s="1">
        <v>43032</v>
      </c>
      <c r="I1554" s="2">
        <v>40.71</v>
      </c>
      <c r="J1554" s="2"/>
      <c r="K1554" s="2">
        <v>40.71</v>
      </c>
      <c r="L1554" t="s">
        <v>65</v>
      </c>
      <c r="M1554" t="s">
        <v>21</v>
      </c>
      <c r="N1554" t="s">
        <v>22</v>
      </c>
      <c r="O1554" t="s">
        <v>48</v>
      </c>
      <c r="P1554" t="s">
        <v>349</v>
      </c>
      <c r="Q1554" t="s">
        <v>350</v>
      </c>
      <c r="R1554" t="s">
        <v>351</v>
      </c>
      <c r="S1554">
        <f t="shared" si="24"/>
        <v>2017</v>
      </c>
    </row>
    <row r="1555" spans="1:19" x14ac:dyDescent="0.25">
      <c r="A1555">
        <v>345</v>
      </c>
      <c r="B1555">
        <v>345102</v>
      </c>
      <c r="C1555">
        <v>6150</v>
      </c>
      <c r="E1555" t="s">
        <v>66</v>
      </c>
      <c r="F1555" t="s">
        <v>64</v>
      </c>
      <c r="G1555">
        <v>358978</v>
      </c>
      <c r="H1555" s="1">
        <v>43032</v>
      </c>
      <c r="I1555" s="2">
        <v>264.62</v>
      </c>
      <c r="J1555" s="2"/>
      <c r="K1555" s="2">
        <v>264.62</v>
      </c>
      <c r="L1555" t="s">
        <v>65</v>
      </c>
      <c r="M1555" t="s">
        <v>21</v>
      </c>
      <c r="N1555" t="s">
        <v>22</v>
      </c>
      <c r="O1555" t="s">
        <v>48</v>
      </c>
      <c r="P1555" t="s">
        <v>349</v>
      </c>
      <c r="Q1555" t="s">
        <v>350</v>
      </c>
      <c r="R1555" t="s">
        <v>351</v>
      </c>
      <c r="S1555">
        <f t="shared" si="24"/>
        <v>2017</v>
      </c>
    </row>
    <row r="1556" spans="1:19" x14ac:dyDescent="0.25">
      <c r="A1556">
        <v>345</v>
      </c>
      <c r="B1556">
        <v>345102</v>
      </c>
      <c r="C1556">
        <v>6150</v>
      </c>
      <c r="E1556" t="s">
        <v>66</v>
      </c>
      <c r="F1556" t="s">
        <v>64</v>
      </c>
      <c r="G1556">
        <v>358978</v>
      </c>
      <c r="H1556" s="1">
        <v>43032</v>
      </c>
      <c r="I1556" s="2">
        <v>81.42</v>
      </c>
      <c r="J1556" s="2"/>
      <c r="K1556" s="2">
        <v>81.42</v>
      </c>
      <c r="L1556" t="s">
        <v>65</v>
      </c>
      <c r="M1556" t="s">
        <v>21</v>
      </c>
      <c r="N1556" t="s">
        <v>22</v>
      </c>
      <c r="O1556" t="s">
        <v>48</v>
      </c>
      <c r="P1556" t="s">
        <v>349</v>
      </c>
      <c r="Q1556" t="s">
        <v>350</v>
      </c>
      <c r="R1556" t="s">
        <v>351</v>
      </c>
      <c r="S1556">
        <f t="shared" si="24"/>
        <v>2017</v>
      </c>
    </row>
    <row r="1557" spans="1:19" x14ac:dyDescent="0.25">
      <c r="A1557">
        <v>345</v>
      </c>
      <c r="B1557">
        <v>345102</v>
      </c>
      <c r="C1557">
        <v>6150</v>
      </c>
      <c r="E1557" t="s">
        <v>66</v>
      </c>
      <c r="F1557" t="s">
        <v>64</v>
      </c>
      <c r="G1557">
        <v>358978</v>
      </c>
      <c r="H1557" s="1">
        <v>43032</v>
      </c>
      <c r="I1557" s="2">
        <v>81.42</v>
      </c>
      <c r="J1557" s="2"/>
      <c r="K1557" s="2">
        <v>81.42</v>
      </c>
      <c r="L1557" t="s">
        <v>65</v>
      </c>
      <c r="M1557" t="s">
        <v>21</v>
      </c>
      <c r="N1557" t="s">
        <v>22</v>
      </c>
      <c r="O1557" t="s">
        <v>48</v>
      </c>
      <c r="P1557" t="s">
        <v>349</v>
      </c>
      <c r="Q1557" t="s">
        <v>350</v>
      </c>
      <c r="R1557" t="s">
        <v>351</v>
      </c>
      <c r="S1557">
        <f t="shared" si="24"/>
        <v>2017</v>
      </c>
    </row>
    <row r="1558" spans="1:19" x14ac:dyDescent="0.25">
      <c r="A1558">
        <v>345</v>
      </c>
      <c r="B1558">
        <v>345102</v>
      </c>
      <c r="C1558">
        <v>6150</v>
      </c>
      <c r="E1558" t="s">
        <v>66</v>
      </c>
      <c r="F1558" t="s">
        <v>64</v>
      </c>
      <c r="G1558">
        <v>358978</v>
      </c>
      <c r="H1558" s="1">
        <v>43032</v>
      </c>
      <c r="I1558" s="2">
        <v>40.71</v>
      </c>
      <c r="J1558" s="2"/>
      <c r="K1558" s="2">
        <v>40.71</v>
      </c>
      <c r="L1558" t="s">
        <v>65</v>
      </c>
      <c r="M1558" t="s">
        <v>21</v>
      </c>
      <c r="N1558" t="s">
        <v>22</v>
      </c>
      <c r="O1558" t="s">
        <v>48</v>
      </c>
      <c r="P1558" t="s">
        <v>349</v>
      </c>
      <c r="Q1558" t="s">
        <v>350</v>
      </c>
      <c r="R1558" t="s">
        <v>351</v>
      </c>
      <c r="S1558">
        <f t="shared" si="24"/>
        <v>2017</v>
      </c>
    </row>
    <row r="1559" spans="1:19" x14ac:dyDescent="0.25">
      <c r="A1559">
        <v>345</v>
      </c>
      <c r="B1559">
        <v>345102</v>
      </c>
      <c r="C1559">
        <v>6150</v>
      </c>
      <c r="E1559" t="s">
        <v>66</v>
      </c>
      <c r="F1559" t="s">
        <v>64</v>
      </c>
      <c r="G1559">
        <v>358978</v>
      </c>
      <c r="H1559" s="1">
        <v>43032</v>
      </c>
      <c r="I1559" s="2">
        <v>40.71</v>
      </c>
      <c r="J1559" s="2"/>
      <c r="K1559" s="2">
        <v>40.71</v>
      </c>
      <c r="L1559" t="s">
        <v>65</v>
      </c>
      <c r="M1559" t="s">
        <v>21</v>
      </c>
      <c r="N1559" t="s">
        <v>22</v>
      </c>
      <c r="O1559" t="s">
        <v>48</v>
      </c>
      <c r="P1559" t="s">
        <v>349</v>
      </c>
      <c r="Q1559" t="s">
        <v>350</v>
      </c>
      <c r="R1559" t="s">
        <v>351</v>
      </c>
      <c r="S1559">
        <f t="shared" si="24"/>
        <v>2017</v>
      </c>
    </row>
    <row r="1560" spans="1:19" x14ac:dyDescent="0.25">
      <c r="A1560">
        <v>345</v>
      </c>
      <c r="B1560">
        <v>345102</v>
      </c>
      <c r="C1560">
        <v>6150</v>
      </c>
      <c r="E1560" t="s">
        <v>66</v>
      </c>
      <c r="F1560" t="s">
        <v>64</v>
      </c>
      <c r="G1560">
        <v>358978</v>
      </c>
      <c r="H1560" s="1">
        <v>43032</v>
      </c>
      <c r="I1560" s="2">
        <v>40.71</v>
      </c>
      <c r="J1560" s="2"/>
      <c r="K1560" s="2">
        <v>40.71</v>
      </c>
      <c r="L1560" t="s">
        <v>65</v>
      </c>
      <c r="M1560" t="s">
        <v>21</v>
      </c>
      <c r="N1560" t="s">
        <v>22</v>
      </c>
      <c r="O1560" t="s">
        <v>48</v>
      </c>
      <c r="P1560" t="s">
        <v>349</v>
      </c>
      <c r="Q1560" t="s">
        <v>350</v>
      </c>
      <c r="R1560" t="s">
        <v>351</v>
      </c>
      <c r="S1560">
        <f t="shared" si="24"/>
        <v>2017</v>
      </c>
    </row>
    <row r="1561" spans="1:19" x14ac:dyDescent="0.25">
      <c r="A1561">
        <v>345</v>
      </c>
      <c r="B1561">
        <v>345102</v>
      </c>
      <c r="C1561">
        <v>6150</v>
      </c>
      <c r="E1561" t="s">
        <v>66</v>
      </c>
      <c r="F1561" t="s">
        <v>64</v>
      </c>
      <c r="G1561">
        <v>358978</v>
      </c>
      <c r="H1561" s="1">
        <v>43032</v>
      </c>
      <c r="I1561" s="2">
        <v>244.26</v>
      </c>
      <c r="J1561" s="2"/>
      <c r="K1561" s="2">
        <v>244.26</v>
      </c>
      <c r="L1561" t="s">
        <v>65</v>
      </c>
      <c r="M1561" t="s">
        <v>21</v>
      </c>
      <c r="N1561" t="s">
        <v>22</v>
      </c>
      <c r="O1561" t="s">
        <v>48</v>
      </c>
      <c r="P1561" t="s">
        <v>349</v>
      </c>
      <c r="Q1561" t="s">
        <v>350</v>
      </c>
      <c r="R1561" t="s">
        <v>351</v>
      </c>
      <c r="S1561">
        <f t="shared" si="24"/>
        <v>2017</v>
      </c>
    </row>
    <row r="1562" spans="1:19" x14ac:dyDescent="0.25">
      <c r="A1562">
        <v>345</v>
      </c>
      <c r="B1562">
        <v>345102</v>
      </c>
      <c r="C1562">
        <v>6150</v>
      </c>
      <c r="E1562" t="s">
        <v>66</v>
      </c>
      <c r="F1562" t="s">
        <v>64</v>
      </c>
      <c r="G1562">
        <v>358978</v>
      </c>
      <c r="H1562" s="1">
        <v>43032</v>
      </c>
      <c r="I1562" s="2">
        <v>81.42</v>
      </c>
      <c r="J1562" s="2"/>
      <c r="K1562" s="2">
        <v>81.42</v>
      </c>
      <c r="L1562" t="s">
        <v>65</v>
      </c>
      <c r="M1562" t="s">
        <v>21</v>
      </c>
      <c r="N1562" t="s">
        <v>22</v>
      </c>
      <c r="O1562" t="s">
        <v>48</v>
      </c>
      <c r="P1562" t="s">
        <v>349</v>
      </c>
      <c r="Q1562" t="s">
        <v>350</v>
      </c>
      <c r="R1562" t="s">
        <v>351</v>
      </c>
      <c r="S1562">
        <f t="shared" si="24"/>
        <v>2017</v>
      </c>
    </row>
    <row r="1563" spans="1:19" x14ac:dyDescent="0.25">
      <c r="A1563">
        <v>345</v>
      </c>
      <c r="B1563">
        <v>345102</v>
      </c>
      <c r="C1563">
        <v>6150</v>
      </c>
      <c r="E1563" t="s">
        <v>66</v>
      </c>
      <c r="F1563" t="s">
        <v>64</v>
      </c>
      <c r="G1563">
        <v>358978</v>
      </c>
      <c r="H1563" s="1">
        <v>43032</v>
      </c>
      <c r="I1563" s="2">
        <v>223.91</v>
      </c>
      <c r="J1563" s="2"/>
      <c r="K1563" s="2">
        <v>223.91</v>
      </c>
      <c r="L1563" t="s">
        <v>65</v>
      </c>
      <c r="M1563" t="s">
        <v>21</v>
      </c>
      <c r="N1563" t="s">
        <v>22</v>
      </c>
      <c r="O1563" t="s">
        <v>48</v>
      </c>
      <c r="P1563" t="s">
        <v>349</v>
      </c>
      <c r="Q1563" t="s">
        <v>350</v>
      </c>
      <c r="R1563" t="s">
        <v>351</v>
      </c>
      <c r="S1563">
        <f t="shared" si="24"/>
        <v>2017</v>
      </c>
    </row>
    <row r="1564" spans="1:19" x14ac:dyDescent="0.25">
      <c r="A1564">
        <v>345</v>
      </c>
      <c r="B1564">
        <v>345102</v>
      </c>
      <c r="C1564">
        <v>6150</v>
      </c>
      <c r="E1564" t="s">
        <v>66</v>
      </c>
      <c r="F1564" t="s">
        <v>64</v>
      </c>
      <c r="G1564">
        <v>358978</v>
      </c>
      <c r="H1564" s="1">
        <v>43032</v>
      </c>
      <c r="I1564" s="2">
        <v>244.26</v>
      </c>
      <c r="J1564" s="2"/>
      <c r="K1564" s="2">
        <v>244.26</v>
      </c>
      <c r="L1564" t="s">
        <v>65</v>
      </c>
      <c r="M1564" t="s">
        <v>21</v>
      </c>
      <c r="N1564" t="s">
        <v>22</v>
      </c>
      <c r="O1564" t="s">
        <v>48</v>
      </c>
      <c r="P1564" t="s">
        <v>349</v>
      </c>
      <c r="Q1564" t="s">
        <v>350</v>
      </c>
      <c r="R1564" t="s">
        <v>351</v>
      </c>
      <c r="S1564">
        <f t="shared" si="24"/>
        <v>2017</v>
      </c>
    </row>
    <row r="1565" spans="1:19" x14ac:dyDescent="0.25">
      <c r="A1565">
        <v>345</v>
      </c>
      <c r="B1565">
        <v>345102</v>
      </c>
      <c r="C1565">
        <v>6150</v>
      </c>
      <c r="E1565" t="s">
        <v>66</v>
      </c>
      <c r="F1565" t="s">
        <v>64</v>
      </c>
      <c r="G1565">
        <v>358978</v>
      </c>
      <c r="H1565" s="1">
        <v>43032</v>
      </c>
      <c r="I1565" s="2">
        <v>40.71</v>
      </c>
      <c r="J1565" s="2"/>
      <c r="K1565" s="2">
        <v>40.71</v>
      </c>
      <c r="L1565" t="s">
        <v>65</v>
      </c>
      <c r="M1565" t="s">
        <v>21</v>
      </c>
      <c r="N1565" t="s">
        <v>22</v>
      </c>
      <c r="O1565" t="s">
        <v>48</v>
      </c>
      <c r="P1565" t="s">
        <v>349</v>
      </c>
      <c r="Q1565" t="s">
        <v>350</v>
      </c>
      <c r="R1565" t="s">
        <v>351</v>
      </c>
      <c r="S1565">
        <f t="shared" si="24"/>
        <v>2017</v>
      </c>
    </row>
    <row r="1566" spans="1:19" x14ac:dyDescent="0.25">
      <c r="A1566">
        <v>345</v>
      </c>
      <c r="B1566">
        <v>345102</v>
      </c>
      <c r="C1566">
        <v>6150</v>
      </c>
      <c r="E1566" t="s">
        <v>66</v>
      </c>
      <c r="F1566" t="s">
        <v>64</v>
      </c>
      <c r="G1566">
        <v>358978</v>
      </c>
      <c r="H1566" s="1">
        <v>43032</v>
      </c>
      <c r="I1566" s="2">
        <v>81.42</v>
      </c>
      <c r="J1566" s="2"/>
      <c r="K1566" s="2">
        <v>81.42</v>
      </c>
      <c r="L1566" t="s">
        <v>65</v>
      </c>
      <c r="M1566" t="s">
        <v>21</v>
      </c>
      <c r="N1566" t="s">
        <v>22</v>
      </c>
      <c r="O1566" t="s">
        <v>48</v>
      </c>
      <c r="P1566" t="s">
        <v>349</v>
      </c>
      <c r="Q1566" t="s">
        <v>350</v>
      </c>
      <c r="R1566" t="s">
        <v>351</v>
      </c>
      <c r="S1566">
        <f t="shared" si="24"/>
        <v>2017</v>
      </c>
    </row>
    <row r="1567" spans="1:19" x14ac:dyDescent="0.25">
      <c r="A1567">
        <v>345</v>
      </c>
      <c r="B1567">
        <v>345102</v>
      </c>
      <c r="C1567">
        <v>6150</v>
      </c>
      <c r="E1567" t="s">
        <v>66</v>
      </c>
      <c r="F1567" t="s">
        <v>64</v>
      </c>
      <c r="G1567">
        <v>358978</v>
      </c>
      <c r="H1567" s="1">
        <v>43032</v>
      </c>
      <c r="I1567" s="2">
        <v>81.42</v>
      </c>
      <c r="J1567" s="2"/>
      <c r="K1567" s="2">
        <v>81.42</v>
      </c>
      <c r="L1567" t="s">
        <v>65</v>
      </c>
      <c r="M1567" t="s">
        <v>21</v>
      </c>
      <c r="N1567" t="s">
        <v>22</v>
      </c>
      <c r="O1567" t="s">
        <v>48</v>
      </c>
      <c r="P1567" t="s">
        <v>349</v>
      </c>
      <c r="Q1567" t="s">
        <v>350</v>
      </c>
      <c r="R1567" t="s">
        <v>351</v>
      </c>
      <c r="S1567">
        <f t="shared" si="24"/>
        <v>2017</v>
      </c>
    </row>
    <row r="1568" spans="1:19" x14ac:dyDescent="0.25">
      <c r="A1568">
        <v>345</v>
      </c>
      <c r="B1568">
        <v>345102</v>
      </c>
      <c r="C1568">
        <v>6150</v>
      </c>
      <c r="E1568" t="s">
        <v>66</v>
      </c>
      <c r="F1568" t="s">
        <v>64</v>
      </c>
      <c r="G1568">
        <v>358978</v>
      </c>
      <c r="H1568" s="1">
        <v>43032</v>
      </c>
      <c r="I1568" s="2">
        <v>81.42</v>
      </c>
      <c r="J1568" s="2"/>
      <c r="K1568" s="2">
        <v>81.42</v>
      </c>
      <c r="L1568" t="s">
        <v>65</v>
      </c>
      <c r="M1568" t="s">
        <v>21</v>
      </c>
      <c r="N1568" t="s">
        <v>22</v>
      </c>
      <c r="O1568" t="s">
        <v>48</v>
      </c>
      <c r="P1568" t="s">
        <v>349</v>
      </c>
      <c r="Q1568" t="s">
        <v>350</v>
      </c>
      <c r="R1568" t="s">
        <v>351</v>
      </c>
      <c r="S1568">
        <f t="shared" si="24"/>
        <v>2017</v>
      </c>
    </row>
    <row r="1569" spans="1:19" x14ac:dyDescent="0.25">
      <c r="A1569">
        <v>345</v>
      </c>
      <c r="B1569">
        <v>345102</v>
      </c>
      <c r="C1569">
        <v>6150</v>
      </c>
      <c r="E1569" t="s">
        <v>66</v>
      </c>
      <c r="F1569" t="s">
        <v>64</v>
      </c>
      <c r="G1569">
        <v>358978</v>
      </c>
      <c r="H1569" s="1">
        <v>43032</v>
      </c>
      <c r="I1569" s="2">
        <v>40.71</v>
      </c>
      <c r="J1569" s="2"/>
      <c r="K1569" s="2">
        <v>40.71</v>
      </c>
      <c r="L1569" t="s">
        <v>65</v>
      </c>
      <c r="M1569" t="s">
        <v>21</v>
      </c>
      <c r="N1569" t="s">
        <v>22</v>
      </c>
      <c r="O1569" t="s">
        <v>48</v>
      </c>
      <c r="P1569" t="s">
        <v>349</v>
      </c>
      <c r="Q1569" t="s">
        <v>350</v>
      </c>
      <c r="R1569" t="s">
        <v>351</v>
      </c>
      <c r="S1569">
        <f t="shared" si="24"/>
        <v>2017</v>
      </c>
    </row>
    <row r="1570" spans="1:19" x14ac:dyDescent="0.25">
      <c r="A1570">
        <v>345</v>
      </c>
      <c r="B1570">
        <v>345102</v>
      </c>
      <c r="C1570">
        <v>6150</v>
      </c>
      <c r="E1570" t="s">
        <v>66</v>
      </c>
      <c r="F1570" t="s">
        <v>64</v>
      </c>
      <c r="G1570">
        <v>358978</v>
      </c>
      <c r="H1570" s="1">
        <v>43032</v>
      </c>
      <c r="I1570" s="2">
        <v>40.71</v>
      </c>
      <c r="J1570" s="2"/>
      <c r="K1570" s="2">
        <v>40.71</v>
      </c>
      <c r="L1570" t="s">
        <v>65</v>
      </c>
      <c r="M1570" t="s">
        <v>21</v>
      </c>
      <c r="N1570" t="s">
        <v>22</v>
      </c>
      <c r="O1570" t="s">
        <v>48</v>
      </c>
      <c r="P1570" t="s">
        <v>349</v>
      </c>
      <c r="Q1570" t="s">
        <v>350</v>
      </c>
      <c r="R1570" t="s">
        <v>351</v>
      </c>
      <c r="S1570">
        <f t="shared" si="24"/>
        <v>2017</v>
      </c>
    </row>
    <row r="1571" spans="1:19" x14ac:dyDescent="0.25">
      <c r="A1571">
        <v>345</v>
      </c>
      <c r="B1571">
        <v>345102</v>
      </c>
      <c r="C1571">
        <v>6150</v>
      </c>
      <c r="E1571" t="s">
        <v>66</v>
      </c>
      <c r="F1571" t="s">
        <v>64</v>
      </c>
      <c r="G1571">
        <v>358978</v>
      </c>
      <c r="H1571" s="1">
        <v>43032</v>
      </c>
      <c r="I1571" s="2">
        <v>162.84</v>
      </c>
      <c r="J1571" s="2"/>
      <c r="K1571" s="2">
        <v>162.84</v>
      </c>
      <c r="L1571" t="s">
        <v>65</v>
      </c>
      <c r="M1571" t="s">
        <v>21</v>
      </c>
      <c r="N1571" t="s">
        <v>22</v>
      </c>
      <c r="O1571" t="s">
        <v>48</v>
      </c>
      <c r="P1571" t="s">
        <v>349</v>
      </c>
      <c r="Q1571" t="s">
        <v>350</v>
      </c>
      <c r="R1571" t="s">
        <v>351</v>
      </c>
      <c r="S1571">
        <f t="shared" si="24"/>
        <v>2017</v>
      </c>
    </row>
    <row r="1572" spans="1:19" x14ac:dyDescent="0.25">
      <c r="A1572">
        <v>345</v>
      </c>
      <c r="B1572">
        <v>345102</v>
      </c>
      <c r="C1572">
        <v>6150</v>
      </c>
      <c r="E1572" t="s">
        <v>66</v>
      </c>
      <c r="F1572" t="s">
        <v>71</v>
      </c>
      <c r="G1572">
        <v>358979</v>
      </c>
      <c r="H1572" s="1">
        <v>43032</v>
      </c>
      <c r="I1572" s="2"/>
      <c r="J1572" s="2">
        <v>-162.84</v>
      </c>
      <c r="K1572" s="2">
        <v>-162.84</v>
      </c>
      <c r="L1572" t="s">
        <v>65</v>
      </c>
      <c r="M1572" t="s">
        <v>21</v>
      </c>
      <c r="N1572" t="s">
        <v>22</v>
      </c>
      <c r="O1572" t="s">
        <v>48</v>
      </c>
      <c r="P1572" t="s">
        <v>349</v>
      </c>
      <c r="Q1572" t="s">
        <v>350</v>
      </c>
      <c r="R1572" t="s">
        <v>351</v>
      </c>
      <c r="S1572">
        <f t="shared" si="24"/>
        <v>2017</v>
      </c>
    </row>
    <row r="1573" spans="1:19" x14ac:dyDescent="0.25">
      <c r="A1573">
        <v>345</v>
      </c>
      <c r="B1573">
        <v>345102</v>
      </c>
      <c r="C1573">
        <v>6150</v>
      </c>
      <c r="E1573" t="s">
        <v>66</v>
      </c>
      <c r="F1573" t="s">
        <v>71</v>
      </c>
      <c r="G1573">
        <v>358979</v>
      </c>
      <c r="H1573" s="1">
        <v>43032</v>
      </c>
      <c r="I1573" s="2"/>
      <c r="J1573" s="2">
        <v>-956.69</v>
      </c>
      <c r="K1573" s="2">
        <v>-956.69</v>
      </c>
      <c r="L1573" t="s">
        <v>65</v>
      </c>
      <c r="M1573" t="s">
        <v>21</v>
      </c>
      <c r="N1573" t="s">
        <v>22</v>
      </c>
      <c r="O1573" t="s">
        <v>48</v>
      </c>
      <c r="P1573" t="s">
        <v>349</v>
      </c>
      <c r="Q1573" t="s">
        <v>350</v>
      </c>
      <c r="R1573" t="s">
        <v>351</v>
      </c>
      <c r="S1573">
        <f t="shared" si="24"/>
        <v>2017</v>
      </c>
    </row>
    <row r="1574" spans="1:19" x14ac:dyDescent="0.25">
      <c r="A1574">
        <v>345</v>
      </c>
      <c r="B1574">
        <v>345102</v>
      </c>
      <c r="C1574">
        <v>6150</v>
      </c>
      <c r="E1574" t="s">
        <v>66</v>
      </c>
      <c r="F1574" t="s">
        <v>71</v>
      </c>
      <c r="G1574">
        <v>358979</v>
      </c>
      <c r="H1574" s="1">
        <v>43032</v>
      </c>
      <c r="I1574" s="2"/>
      <c r="J1574" s="2">
        <v>-488.52</v>
      </c>
      <c r="K1574" s="2">
        <v>-488.52</v>
      </c>
      <c r="L1574" t="s">
        <v>65</v>
      </c>
      <c r="M1574" t="s">
        <v>21</v>
      </c>
      <c r="N1574" t="s">
        <v>22</v>
      </c>
      <c r="O1574" t="s">
        <v>48</v>
      </c>
      <c r="P1574" t="s">
        <v>349</v>
      </c>
      <c r="Q1574" t="s">
        <v>350</v>
      </c>
      <c r="R1574" t="s">
        <v>351</v>
      </c>
      <c r="S1574">
        <f t="shared" si="24"/>
        <v>2017</v>
      </c>
    </row>
    <row r="1575" spans="1:19" x14ac:dyDescent="0.25">
      <c r="A1575">
        <v>345</v>
      </c>
      <c r="B1575">
        <v>345102</v>
      </c>
      <c r="C1575">
        <v>6150</v>
      </c>
      <c r="E1575" t="s">
        <v>66</v>
      </c>
      <c r="F1575" t="s">
        <v>71</v>
      </c>
      <c r="G1575">
        <v>358979</v>
      </c>
      <c r="H1575" s="1">
        <v>43032</v>
      </c>
      <c r="I1575" s="2"/>
      <c r="J1575" s="2">
        <v>-183.2</v>
      </c>
      <c r="K1575" s="2">
        <v>-183.2</v>
      </c>
      <c r="L1575" t="s">
        <v>65</v>
      </c>
      <c r="M1575" t="s">
        <v>21</v>
      </c>
      <c r="N1575" t="s">
        <v>22</v>
      </c>
      <c r="O1575" t="s">
        <v>48</v>
      </c>
      <c r="P1575" t="s">
        <v>349</v>
      </c>
      <c r="Q1575" t="s">
        <v>350</v>
      </c>
      <c r="R1575" t="s">
        <v>351</v>
      </c>
      <c r="S1575">
        <f t="shared" si="24"/>
        <v>2017</v>
      </c>
    </row>
    <row r="1576" spans="1:19" x14ac:dyDescent="0.25">
      <c r="A1576">
        <v>345</v>
      </c>
      <c r="B1576">
        <v>345102</v>
      </c>
      <c r="C1576">
        <v>6150</v>
      </c>
      <c r="E1576" t="s">
        <v>66</v>
      </c>
      <c r="F1576" t="s">
        <v>71</v>
      </c>
      <c r="G1576">
        <v>358979</v>
      </c>
      <c r="H1576" s="1">
        <v>43032</v>
      </c>
      <c r="I1576" s="2"/>
      <c r="J1576" s="2">
        <v>-997.4</v>
      </c>
      <c r="K1576" s="2">
        <v>-997.4</v>
      </c>
      <c r="L1576" t="s">
        <v>65</v>
      </c>
      <c r="M1576" t="s">
        <v>21</v>
      </c>
      <c r="N1576" t="s">
        <v>22</v>
      </c>
      <c r="O1576" t="s">
        <v>48</v>
      </c>
      <c r="P1576" t="s">
        <v>349</v>
      </c>
      <c r="Q1576" t="s">
        <v>350</v>
      </c>
      <c r="R1576" t="s">
        <v>351</v>
      </c>
      <c r="S1576">
        <f t="shared" si="24"/>
        <v>2017</v>
      </c>
    </row>
    <row r="1577" spans="1:19" x14ac:dyDescent="0.25">
      <c r="A1577">
        <v>345</v>
      </c>
      <c r="B1577">
        <v>345102</v>
      </c>
      <c r="C1577">
        <v>6150</v>
      </c>
      <c r="E1577" t="s">
        <v>69</v>
      </c>
      <c r="F1577" t="s">
        <v>70</v>
      </c>
      <c r="G1577">
        <v>358975</v>
      </c>
      <c r="H1577" s="1">
        <v>43032</v>
      </c>
      <c r="I1577" s="2">
        <v>1770.85</v>
      </c>
      <c r="J1577" s="2"/>
      <c r="K1577" s="2">
        <v>1770.85</v>
      </c>
      <c r="L1577" t="s">
        <v>65</v>
      </c>
      <c r="M1577" t="s">
        <v>21</v>
      </c>
      <c r="N1577" t="s">
        <v>22</v>
      </c>
      <c r="O1577" t="s">
        <v>48</v>
      </c>
      <c r="P1577" t="s">
        <v>349</v>
      </c>
      <c r="Q1577" t="s">
        <v>350</v>
      </c>
      <c r="R1577" t="s">
        <v>351</v>
      </c>
      <c r="S1577">
        <f t="shared" si="24"/>
        <v>2017</v>
      </c>
    </row>
    <row r="1578" spans="1:19" x14ac:dyDescent="0.25">
      <c r="A1578">
        <v>345</v>
      </c>
      <c r="B1578">
        <v>345102</v>
      </c>
      <c r="C1578">
        <v>6150</v>
      </c>
      <c r="E1578" t="s">
        <v>69</v>
      </c>
      <c r="F1578" t="s">
        <v>70</v>
      </c>
      <c r="G1578">
        <v>358975</v>
      </c>
      <c r="H1578" s="1">
        <v>43032</v>
      </c>
      <c r="I1578" s="2">
        <v>1772.7</v>
      </c>
      <c r="J1578" s="2"/>
      <c r="K1578" s="2">
        <v>1772.7</v>
      </c>
      <c r="L1578" t="s">
        <v>65</v>
      </c>
      <c r="M1578" t="s">
        <v>21</v>
      </c>
      <c r="N1578" t="s">
        <v>22</v>
      </c>
      <c r="O1578" t="s">
        <v>48</v>
      </c>
      <c r="P1578" t="s">
        <v>349</v>
      </c>
      <c r="Q1578" t="s">
        <v>350</v>
      </c>
      <c r="R1578" t="s">
        <v>351</v>
      </c>
      <c r="S1578">
        <f t="shared" si="24"/>
        <v>2017</v>
      </c>
    </row>
    <row r="1579" spans="1:19" x14ac:dyDescent="0.25">
      <c r="A1579">
        <v>345</v>
      </c>
      <c r="B1579">
        <v>345102</v>
      </c>
      <c r="C1579">
        <v>6150</v>
      </c>
      <c r="E1579" t="s">
        <v>69</v>
      </c>
      <c r="F1579" t="s">
        <v>70</v>
      </c>
      <c r="G1579">
        <v>358975</v>
      </c>
      <c r="H1579" s="1">
        <v>43032</v>
      </c>
      <c r="I1579" s="2">
        <v>2210.41</v>
      </c>
      <c r="J1579" s="2"/>
      <c r="K1579" s="2">
        <v>2210.41</v>
      </c>
      <c r="L1579" t="s">
        <v>65</v>
      </c>
      <c r="M1579" t="s">
        <v>21</v>
      </c>
      <c r="N1579" t="s">
        <v>22</v>
      </c>
      <c r="O1579" t="s">
        <v>48</v>
      </c>
      <c r="P1579" t="s">
        <v>349</v>
      </c>
      <c r="Q1579" t="s">
        <v>350</v>
      </c>
      <c r="R1579" t="s">
        <v>351</v>
      </c>
      <c r="S1579">
        <f t="shared" si="24"/>
        <v>2017</v>
      </c>
    </row>
    <row r="1580" spans="1:19" x14ac:dyDescent="0.25">
      <c r="A1580">
        <v>345</v>
      </c>
      <c r="B1580">
        <v>345102</v>
      </c>
      <c r="C1580">
        <v>6150</v>
      </c>
      <c r="E1580" t="s">
        <v>69</v>
      </c>
      <c r="F1580" t="s">
        <v>70</v>
      </c>
      <c r="G1580">
        <v>358975</v>
      </c>
      <c r="H1580" s="1">
        <v>43032</v>
      </c>
      <c r="I1580" s="2">
        <v>2252.9</v>
      </c>
      <c r="J1580" s="2"/>
      <c r="K1580" s="2">
        <v>2252.9</v>
      </c>
      <c r="L1580" t="s">
        <v>65</v>
      </c>
      <c r="M1580" t="s">
        <v>21</v>
      </c>
      <c r="N1580" t="s">
        <v>22</v>
      </c>
      <c r="O1580" t="s">
        <v>48</v>
      </c>
      <c r="P1580" t="s">
        <v>349</v>
      </c>
      <c r="Q1580" t="s">
        <v>350</v>
      </c>
      <c r="R1580" t="s">
        <v>351</v>
      </c>
      <c r="S1580">
        <f t="shared" si="24"/>
        <v>2017</v>
      </c>
    </row>
    <row r="1581" spans="1:19" x14ac:dyDescent="0.25">
      <c r="A1581">
        <v>345</v>
      </c>
      <c r="B1581">
        <v>345102</v>
      </c>
      <c r="C1581">
        <v>6150</v>
      </c>
      <c r="E1581" t="s">
        <v>69</v>
      </c>
      <c r="F1581" t="s">
        <v>70</v>
      </c>
      <c r="G1581">
        <v>358975</v>
      </c>
      <c r="H1581" s="1">
        <v>43032</v>
      </c>
      <c r="I1581" s="2">
        <v>1137.5999999999999</v>
      </c>
      <c r="J1581" s="2"/>
      <c r="K1581" s="2">
        <v>1137.5999999999999</v>
      </c>
      <c r="L1581" t="s">
        <v>65</v>
      </c>
      <c r="M1581" t="s">
        <v>21</v>
      </c>
      <c r="N1581" t="s">
        <v>22</v>
      </c>
      <c r="O1581" t="s">
        <v>48</v>
      </c>
      <c r="P1581" t="s">
        <v>349</v>
      </c>
      <c r="Q1581" t="s">
        <v>350</v>
      </c>
      <c r="R1581" t="s">
        <v>351</v>
      </c>
      <c r="S1581">
        <f t="shared" si="24"/>
        <v>2017</v>
      </c>
    </row>
    <row r="1582" spans="1:19" x14ac:dyDescent="0.25">
      <c r="A1582">
        <v>345</v>
      </c>
      <c r="B1582">
        <v>345102</v>
      </c>
      <c r="C1582">
        <v>6150</v>
      </c>
      <c r="E1582" t="s">
        <v>69</v>
      </c>
      <c r="F1582" t="s">
        <v>70</v>
      </c>
      <c r="G1582">
        <v>358975</v>
      </c>
      <c r="H1582" s="1">
        <v>43032</v>
      </c>
      <c r="I1582" s="2">
        <v>1270.4000000000001</v>
      </c>
      <c r="J1582" s="2"/>
      <c r="K1582" s="2">
        <v>1270.4000000000001</v>
      </c>
      <c r="L1582" t="s">
        <v>65</v>
      </c>
      <c r="M1582" t="s">
        <v>21</v>
      </c>
      <c r="N1582" t="s">
        <v>22</v>
      </c>
      <c r="O1582" t="s">
        <v>48</v>
      </c>
      <c r="P1582" t="s">
        <v>349</v>
      </c>
      <c r="Q1582" t="s">
        <v>350</v>
      </c>
      <c r="R1582" t="s">
        <v>351</v>
      </c>
      <c r="S1582">
        <f t="shared" si="24"/>
        <v>2017</v>
      </c>
    </row>
    <row r="1583" spans="1:19" x14ac:dyDescent="0.25">
      <c r="A1583">
        <v>345</v>
      </c>
      <c r="B1583">
        <v>345102</v>
      </c>
      <c r="C1583">
        <v>6150</v>
      </c>
      <c r="E1583" t="s">
        <v>69</v>
      </c>
      <c r="F1583" t="s">
        <v>70</v>
      </c>
      <c r="G1583">
        <v>358975</v>
      </c>
      <c r="H1583" s="1">
        <v>43032</v>
      </c>
      <c r="I1583" s="2">
        <v>1535.22</v>
      </c>
      <c r="J1583" s="2"/>
      <c r="K1583" s="2">
        <v>1535.22</v>
      </c>
      <c r="L1583" t="s">
        <v>65</v>
      </c>
      <c r="M1583" t="s">
        <v>21</v>
      </c>
      <c r="N1583" t="s">
        <v>22</v>
      </c>
      <c r="O1583" t="s">
        <v>48</v>
      </c>
      <c r="P1583" t="s">
        <v>349</v>
      </c>
      <c r="Q1583" t="s">
        <v>350</v>
      </c>
      <c r="R1583" t="s">
        <v>351</v>
      </c>
      <c r="S1583">
        <f t="shared" si="24"/>
        <v>2017</v>
      </c>
    </row>
    <row r="1584" spans="1:19" x14ac:dyDescent="0.25">
      <c r="A1584">
        <v>345</v>
      </c>
      <c r="B1584">
        <v>345102</v>
      </c>
      <c r="C1584">
        <v>6150</v>
      </c>
      <c r="E1584" t="s">
        <v>69</v>
      </c>
      <c r="F1584" t="s">
        <v>70</v>
      </c>
      <c r="G1584">
        <v>358960</v>
      </c>
      <c r="H1584" s="1">
        <v>43018</v>
      </c>
      <c r="I1584" s="2">
        <v>1337.6</v>
      </c>
      <c r="J1584" s="2"/>
      <c r="K1584" s="2">
        <v>1337.6</v>
      </c>
      <c r="L1584" t="s">
        <v>65</v>
      </c>
      <c r="M1584" t="s">
        <v>21</v>
      </c>
      <c r="N1584" t="s">
        <v>22</v>
      </c>
      <c r="O1584" t="s">
        <v>48</v>
      </c>
      <c r="P1584" t="s">
        <v>349</v>
      </c>
      <c r="Q1584" t="s">
        <v>350</v>
      </c>
      <c r="R1584" t="s">
        <v>351</v>
      </c>
      <c r="S1584">
        <f t="shared" si="24"/>
        <v>2017</v>
      </c>
    </row>
    <row r="1585" spans="1:19" x14ac:dyDescent="0.25">
      <c r="A1585">
        <v>345</v>
      </c>
      <c r="B1585">
        <v>345102</v>
      </c>
      <c r="C1585">
        <v>6150</v>
      </c>
      <c r="E1585" t="s">
        <v>69</v>
      </c>
      <c r="F1585" t="s">
        <v>70</v>
      </c>
      <c r="G1585">
        <v>358960</v>
      </c>
      <c r="H1585" s="1">
        <v>43018</v>
      </c>
      <c r="I1585" s="2">
        <v>1573.6</v>
      </c>
      <c r="J1585" s="2"/>
      <c r="K1585" s="2">
        <v>1573.6</v>
      </c>
      <c r="L1585" t="s">
        <v>65</v>
      </c>
      <c r="M1585" t="s">
        <v>21</v>
      </c>
      <c r="N1585" t="s">
        <v>22</v>
      </c>
      <c r="O1585" t="s">
        <v>48</v>
      </c>
      <c r="P1585" t="s">
        <v>349</v>
      </c>
      <c r="Q1585" t="s">
        <v>350</v>
      </c>
      <c r="R1585" t="s">
        <v>351</v>
      </c>
      <c r="S1585">
        <f t="shared" si="24"/>
        <v>2017</v>
      </c>
    </row>
    <row r="1586" spans="1:19" x14ac:dyDescent="0.25">
      <c r="A1586">
        <v>345</v>
      </c>
      <c r="B1586">
        <v>345102</v>
      </c>
      <c r="C1586">
        <v>6150</v>
      </c>
      <c r="E1586" t="s">
        <v>66</v>
      </c>
      <c r="F1586" t="s">
        <v>71</v>
      </c>
      <c r="G1586">
        <v>358950</v>
      </c>
      <c r="H1586" s="1">
        <v>43018</v>
      </c>
      <c r="I1586" s="2"/>
      <c r="J1586" s="2">
        <v>-427.46</v>
      </c>
      <c r="K1586" s="2">
        <v>-427.46</v>
      </c>
      <c r="L1586" t="s">
        <v>65</v>
      </c>
      <c r="M1586" t="s">
        <v>21</v>
      </c>
      <c r="N1586" t="s">
        <v>22</v>
      </c>
      <c r="O1586" t="s">
        <v>48</v>
      </c>
      <c r="P1586" t="s">
        <v>349</v>
      </c>
      <c r="Q1586" t="s">
        <v>350</v>
      </c>
      <c r="R1586" t="s">
        <v>351</v>
      </c>
      <c r="S1586">
        <f t="shared" si="24"/>
        <v>2017</v>
      </c>
    </row>
    <row r="1587" spans="1:19" x14ac:dyDescent="0.25">
      <c r="A1587">
        <v>345</v>
      </c>
      <c r="B1587">
        <v>345102</v>
      </c>
      <c r="C1587">
        <v>6150</v>
      </c>
      <c r="E1587" t="s">
        <v>66</v>
      </c>
      <c r="F1587" t="s">
        <v>64</v>
      </c>
      <c r="G1587">
        <v>358949</v>
      </c>
      <c r="H1587" s="1">
        <v>43018</v>
      </c>
      <c r="I1587" s="2">
        <v>203.55</v>
      </c>
      <c r="J1587" s="2"/>
      <c r="K1587" s="2">
        <v>203.55</v>
      </c>
      <c r="L1587" t="s">
        <v>65</v>
      </c>
      <c r="M1587" t="s">
        <v>21</v>
      </c>
      <c r="N1587" t="s">
        <v>22</v>
      </c>
      <c r="O1587" t="s">
        <v>48</v>
      </c>
      <c r="P1587" t="s">
        <v>349</v>
      </c>
      <c r="Q1587" t="s">
        <v>350</v>
      </c>
      <c r="R1587" t="s">
        <v>351</v>
      </c>
      <c r="S1587">
        <f t="shared" si="24"/>
        <v>2017</v>
      </c>
    </row>
    <row r="1588" spans="1:19" x14ac:dyDescent="0.25">
      <c r="A1588">
        <v>345</v>
      </c>
      <c r="B1588">
        <v>345102</v>
      </c>
      <c r="C1588">
        <v>6150</v>
      </c>
      <c r="E1588" t="s">
        <v>66</v>
      </c>
      <c r="F1588" t="s">
        <v>64</v>
      </c>
      <c r="G1588">
        <v>358949</v>
      </c>
      <c r="H1588" s="1">
        <v>43018</v>
      </c>
      <c r="I1588" s="2">
        <v>122.13</v>
      </c>
      <c r="J1588" s="2"/>
      <c r="K1588" s="2">
        <v>122.13</v>
      </c>
      <c r="L1588" t="s">
        <v>65</v>
      </c>
      <c r="M1588" t="s">
        <v>21</v>
      </c>
      <c r="N1588" t="s">
        <v>22</v>
      </c>
      <c r="O1588" t="s">
        <v>48</v>
      </c>
      <c r="P1588" t="s">
        <v>349</v>
      </c>
      <c r="Q1588" t="s">
        <v>350</v>
      </c>
      <c r="R1588" t="s">
        <v>351</v>
      </c>
      <c r="S1588">
        <f t="shared" si="24"/>
        <v>2017</v>
      </c>
    </row>
    <row r="1589" spans="1:19" x14ac:dyDescent="0.25">
      <c r="A1589">
        <v>345</v>
      </c>
      <c r="B1589">
        <v>345102</v>
      </c>
      <c r="C1589">
        <v>6150</v>
      </c>
      <c r="E1589" t="s">
        <v>66</v>
      </c>
      <c r="F1589" t="s">
        <v>64</v>
      </c>
      <c r="G1589">
        <v>358949</v>
      </c>
      <c r="H1589" s="1">
        <v>43018</v>
      </c>
      <c r="I1589" s="2">
        <v>244.26</v>
      </c>
      <c r="J1589" s="2"/>
      <c r="K1589" s="2">
        <v>244.26</v>
      </c>
      <c r="L1589" t="s">
        <v>65</v>
      </c>
      <c r="M1589" t="s">
        <v>21</v>
      </c>
      <c r="N1589" t="s">
        <v>22</v>
      </c>
      <c r="O1589" t="s">
        <v>48</v>
      </c>
      <c r="P1589" t="s">
        <v>349</v>
      </c>
      <c r="Q1589" t="s">
        <v>350</v>
      </c>
      <c r="R1589" t="s">
        <v>351</v>
      </c>
      <c r="S1589">
        <f t="shared" si="24"/>
        <v>2017</v>
      </c>
    </row>
    <row r="1590" spans="1:19" x14ac:dyDescent="0.25">
      <c r="A1590">
        <v>345</v>
      </c>
      <c r="B1590">
        <v>345102</v>
      </c>
      <c r="C1590">
        <v>6150</v>
      </c>
      <c r="E1590" t="s">
        <v>66</v>
      </c>
      <c r="F1590" t="s">
        <v>64</v>
      </c>
      <c r="G1590">
        <v>358949</v>
      </c>
      <c r="H1590" s="1">
        <v>43018</v>
      </c>
      <c r="I1590" s="2">
        <v>81.42</v>
      </c>
      <c r="J1590" s="2"/>
      <c r="K1590" s="2">
        <v>81.42</v>
      </c>
      <c r="L1590" t="s">
        <v>65</v>
      </c>
      <c r="M1590" t="s">
        <v>21</v>
      </c>
      <c r="N1590" t="s">
        <v>22</v>
      </c>
      <c r="O1590" t="s">
        <v>48</v>
      </c>
      <c r="P1590" t="s">
        <v>349</v>
      </c>
      <c r="Q1590" t="s">
        <v>350</v>
      </c>
      <c r="R1590" t="s">
        <v>351</v>
      </c>
      <c r="S1590">
        <f t="shared" si="24"/>
        <v>2017</v>
      </c>
    </row>
    <row r="1591" spans="1:19" x14ac:dyDescent="0.25">
      <c r="A1591">
        <v>345</v>
      </c>
      <c r="B1591">
        <v>345102</v>
      </c>
      <c r="C1591">
        <v>6150</v>
      </c>
      <c r="E1591" t="s">
        <v>66</v>
      </c>
      <c r="F1591" t="s">
        <v>64</v>
      </c>
      <c r="G1591">
        <v>358949</v>
      </c>
      <c r="H1591" s="1">
        <v>43018</v>
      </c>
      <c r="I1591" s="2">
        <v>81.42</v>
      </c>
      <c r="J1591" s="2"/>
      <c r="K1591" s="2">
        <v>81.42</v>
      </c>
      <c r="L1591" t="s">
        <v>65</v>
      </c>
      <c r="M1591" t="s">
        <v>21</v>
      </c>
      <c r="N1591" t="s">
        <v>22</v>
      </c>
      <c r="O1591" t="s">
        <v>48</v>
      </c>
      <c r="P1591" t="s">
        <v>349</v>
      </c>
      <c r="Q1591" t="s">
        <v>350</v>
      </c>
      <c r="R1591" t="s">
        <v>351</v>
      </c>
      <c r="S1591">
        <f t="shared" si="24"/>
        <v>2017</v>
      </c>
    </row>
    <row r="1592" spans="1:19" x14ac:dyDescent="0.25">
      <c r="A1592">
        <v>345</v>
      </c>
      <c r="B1592">
        <v>345102</v>
      </c>
      <c r="C1592">
        <v>6150</v>
      </c>
      <c r="E1592" t="s">
        <v>66</v>
      </c>
      <c r="F1592" t="s">
        <v>64</v>
      </c>
      <c r="G1592">
        <v>358949</v>
      </c>
      <c r="H1592" s="1">
        <v>43018</v>
      </c>
      <c r="I1592" s="2">
        <v>325.68</v>
      </c>
      <c r="J1592" s="2"/>
      <c r="K1592" s="2">
        <v>325.68</v>
      </c>
      <c r="L1592" t="s">
        <v>65</v>
      </c>
      <c r="M1592" t="s">
        <v>21</v>
      </c>
      <c r="N1592" t="s">
        <v>22</v>
      </c>
      <c r="O1592" t="s">
        <v>48</v>
      </c>
      <c r="P1592" t="s">
        <v>349</v>
      </c>
      <c r="Q1592" t="s">
        <v>350</v>
      </c>
      <c r="R1592" t="s">
        <v>351</v>
      </c>
      <c r="S1592">
        <f t="shared" si="24"/>
        <v>2017</v>
      </c>
    </row>
    <row r="1593" spans="1:19" x14ac:dyDescent="0.25">
      <c r="A1593">
        <v>345</v>
      </c>
      <c r="B1593">
        <v>345102</v>
      </c>
      <c r="C1593">
        <v>6150</v>
      </c>
      <c r="E1593" t="s">
        <v>66</v>
      </c>
      <c r="F1593" t="s">
        <v>64</v>
      </c>
      <c r="G1593">
        <v>358949</v>
      </c>
      <c r="H1593" s="1">
        <v>43018</v>
      </c>
      <c r="I1593" s="2">
        <v>325.68</v>
      </c>
      <c r="J1593" s="2"/>
      <c r="K1593" s="2">
        <v>325.68</v>
      </c>
      <c r="L1593" t="s">
        <v>65</v>
      </c>
      <c r="M1593" t="s">
        <v>21</v>
      </c>
      <c r="N1593" t="s">
        <v>22</v>
      </c>
      <c r="O1593" t="s">
        <v>48</v>
      </c>
      <c r="P1593" t="s">
        <v>349</v>
      </c>
      <c r="Q1593" t="s">
        <v>350</v>
      </c>
      <c r="R1593" t="s">
        <v>351</v>
      </c>
      <c r="S1593">
        <f t="shared" si="24"/>
        <v>2017</v>
      </c>
    </row>
    <row r="1594" spans="1:19" x14ac:dyDescent="0.25">
      <c r="A1594">
        <v>345</v>
      </c>
      <c r="B1594">
        <v>345102</v>
      </c>
      <c r="C1594">
        <v>6150</v>
      </c>
      <c r="E1594" t="s">
        <v>66</v>
      </c>
      <c r="F1594" t="s">
        <v>64</v>
      </c>
      <c r="G1594">
        <v>358949</v>
      </c>
      <c r="H1594" s="1">
        <v>43018</v>
      </c>
      <c r="I1594" s="2">
        <v>244.26</v>
      </c>
      <c r="J1594" s="2"/>
      <c r="K1594" s="2">
        <v>244.26</v>
      </c>
      <c r="L1594" t="s">
        <v>65</v>
      </c>
      <c r="M1594" t="s">
        <v>21</v>
      </c>
      <c r="N1594" t="s">
        <v>22</v>
      </c>
      <c r="O1594" t="s">
        <v>48</v>
      </c>
      <c r="P1594" t="s">
        <v>349</v>
      </c>
      <c r="Q1594" t="s">
        <v>350</v>
      </c>
      <c r="R1594" t="s">
        <v>351</v>
      </c>
      <c r="S1594">
        <f t="shared" si="24"/>
        <v>2017</v>
      </c>
    </row>
    <row r="1595" spans="1:19" x14ac:dyDescent="0.25">
      <c r="A1595">
        <v>345</v>
      </c>
      <c r="B1595">
        <v>345102</v>
      </c>
      <c r="C1595">
        <v>6150</v>
      </c>
      <c r="E1595" t="s">
        <v>66</v>
      </c>
      <c r="F1595" t="s">
        <v>64</v>
      </c>
      <c r="G1595">
        <v>358949</v>
      </c>
      <c r="H1595" s="1">
        <v>43018</v>
      </c>
      <c r="I1595" s="2">
        <v>325.68</v>
      </c>
      <c r="J1595" s="2"/>
      <c r="K1595" s="2">
        <v>325.68</v>
      </c>
      <c r="L1595" t="s">
        <v>65</v>
      </c>
      <c r="M1595" t="s">
        <v>21</v>
      </c>
      <c r="N1595" t="s">
        <v>22</v>
      </c>
      <c r="O1595" t="s">
        <v>48</v>
      </c>
      <c r="P1595" t="s">
        <v>349</v>
      </c>
      <c r="Q1595" t="s">
        <v>350</v>
      </c>
      <c r="R1595" t="s">
        <v>351</v>
      </c>
      <c r="S1595">
        <f t="shared" si="24"/>
        <v>2017</v>
      </c>
    </row>
    <row r="1596" spans="1:19" x14ac:dyDescent="0.25">
      <c r="A1596">
        <v>345</v>
      </c>
      <c r="B1596">
        <v>345102</v>
      </c>
      <c r="C1596">
        <v>6150</v>
      </c>
      <c r="E1596" t="s">
        <v>66</v>
      </c>
      <c r="F1596" t="s">
        <v>64</v>
      </c>
      <c r="G1596">
        <v>358949</v>
      </c>
      <c r="H1596" s="1">
        <v>43018</v>
      </c>
      <c r="I1596" s="2">
        <v>325.68</v>
      </c>
      <c r="J1596" s="2"/>
      <c r="K1596" s="2">
        <v>325.68</v>
      </c>
      <c r="L1596" t="s">
        <v>65</v>
      </c>
      <c r="M1596" t="s">
        <v>21</v>
      </c>
      <c r="N1596" t="s">
        <v>22</v>
      </c>
      <c r="O1596" t="s">
        <v>48</v>
      </c>
      <c r="P1596" t="s">
        <v>349</v>
      </c>
      <c r="Q1596" t="s">
        <v>350</v>
      </c>
      <c r="R1596" t="s">
        <v>351</v>
      </c>
      <c r="S1596">
        <f t="shared" si="24"/>
        <v>2017</v>
      </c>
    </row>
    <row r="1597" spans="1:19" x14ac:dyDescent="0.25">
      <c r="A1597">
        <v>345</v>
      </c>
      <c r="B1597">
        <v>345102</v>
      </c>
      <c r="C1597">
        <v>6150</v>
      </c>
      <c r="E1597" t="s">
        <v>66</v>
      </c>
      <c r="F1597" t="s">
        <v>64</v>
      </c>
      <c r="G1597">
        <v>358949</v>
      </c>
      <c r="H1597" s="1">
        <v>43018</v>
      </c>
      <c r="I1597" s="2">
        <v>203.55</v>
      </c>
      <c r="J1597" s="2"/>
      <c r="K1597" s="2">
        <v>203.55</v>
      </c>
      <c r="L1597" t="s">
        <v>65</v>
      </c>
      <c r="M1597" t="s">
        <v>21</v>
      </c>
      <c r="N1597" t="s">
        <v>22</v>
      </c>
      <c r="O1597" t="s">
        <v>48</v>
      </c>
      <c r="P1597" t="s">
        <v>349</v>
      </c>
      <c r="Q1597" t="s">
        <v>350</v>
      </c>
      <c r="R1597" t="s">
        <v>351</v>
      </c>
      <c r="S1597">
        <f t="shared" si="24"/>
        <v>2017</v>
      </c>
    </row>
    <row r="1598" spans="1:19" x14ac:dyDescent="0.25">
      <c r="A1598">
        <v>345</v>
      </c>
      <c r="B1598">
        <v>345102</v>
      </c>
      <c r="C1598">
        <v>6150</v>
      </c>
      <c r="E1598" t="s">
        <v>66</v>
      </c>
      <c r="F1598" t="s">
        <v>64</v>
      </c>
      <c r="G1598">
        <v>358949</v>
      </c>
      <c r="H1598" s="1">
        <v>43018</v>
      </c>
      <c r="I1598" s="2">
        <v>81.42</v>
      </c>
      <c r="J1598" s="2"/>
      <c r="K1598" s="2">
        <v>81.42</v>
      </c>
      <c r="L1598" t="s">
        <v>65</v>
      </c>
      <c r="M1598" t="s">
        <v>21</v>
      </c>
      <c r="N1598" t="s">
        <v>22</v>
      </c>
      <c r="O1598" t="s">
        <v>48</v>
      </c>
      <c r="P1598" t="s">
        <v>349</v>
      </c>
      <c r="Q1598" t="s">
        <v>350</v>
      </c>
      <c r="R1598" t="s">
        <v>351</v>
      </c>
      <c r="S1598">
        <f t="shared" si="24"/>
        <v>2017</v>
      </c>
    </row>
    <row r="1599" spans="1:19" x14ac:dyDescent="0.25">
      <c r="A1599">
        <v>345</v>
      </c>
      <c r="B1599">
        <v>345102</v>
      </c>
      <c r="C1599">
        <v>6150</v>
      </c>
      <c r="E1599" t="s">
        <v>66</v>
      </c>
      <c r="F1599" t="s">
        <v>64</v>
      </c>
      <c r="G1599">
        <v>358949</v>
      </c>
      <c r="H1599" s="1">
        <v>43018</v>
      </c>
      <c r="I1599" s="2">
        <v>81.42</v>
      </c>
      <c r="J1599" s="2"/>
      <c r="K1599" s="2">
        <v>81.42</v>
      </c>
      <c r="L1599" t="s">
        <v>65</v>
      </c>
      <c r="M1599" t="s">
        <v>21</v>
      </c>
      <c r="N1599" t="s">
        <v>22</v>
      </c>
      <c r="O1599" t="s">
        <v>48</v>
      </c>
      <c r="P1599" t="s">
        <v>349</v>
      </c>
      <c r="Q1599" t="s">
        <v>350</v>
      </c>
      <c r="R1599" t="s">
        <v>351</v>
      </c>
      <c r="S1599">
        <f t="shared" si="24"/>
        <v>2017</v>
      </c>
    </row>
    <row r="1600" spans="1:19" x14ac:dyDescent="0.25">
      <c r="A1600">
        <v>345</v>
      </c>
      <c r="B1600">
        <v>345102</v>
      </c>
      <c r="C1600">
        <v>6150</v>
      </c>
      <c r="E1600" t="s">
        <v>66</v>
      </c>
      <c r="F1600" t="s">
        <v>64</v>
      </c>
      <c r="G1600">
        <v>358949</v>
      </c>
      <c r="H1600" s="1">
        <v>43018</v>
      </c>
      <c r="I1600" s="2">
        <v>162.84</v>
      </c>
      <c r="J1600" s="2"/>
      <c r="K1600" s="2">
        <v>162.84</v>
      </c>
      <c r="L1600" t="s">
        <v>65</v>
      </c>
      <c r="M1600" t="s">
        <v>21</v>
      </c>
      <c r="N1600" t="s">
        <v>22</v>
      </c>
      <c r="O1600" t="s">
        <v>48</v>
      </c>
      <c r="P1600" t="s">
        <v>349</v>
      </c>
      <c r="Q1600" t="s">
        <v>350</v>
      </c>
      <c r="R1600" t="s">
        <v>351</v>
      </c>
      <c r="S1600">
        <f t="shared" si="24"/>
        <v>2017</v>
      </c>
    </row>
    <row r="1601" spans="1:19" x14ac:dyDescent="0.25">
      <c r="A1601">
        <v>345</v>
      </c>
      <c r="B1601">
        <v>345102</v>
      </c>
      <c r="C1601">
        <v>6150</v>
      </c>
      <c r="E1601" t="s">
        <v>66</v>
      </c>
      <c r="F1601" t="s">
        <v>64</v>
      </c>
      <c r="G1601">
        <v>358949</v>
      </c>
      <c r="H1601" s="1">
        <v>43018</v>
      </c>
      <c r="I1601" s="2">
        <v>162.84</v>
      </c>
      <c r="J1601" s="2"/>
      <c r="K1601" s="2">
        <v>162.84</v>
      </c>
      <c r="L1601" t="s">
        <v>65</v>
      </c>
      <c r="M1601" t="s">
        <v>21</v>
      </c>
      <c r="N1601" t="s">
        <v>22</v>
      </c>
      <c r="O1601" t="s">
        <v>48</v>
      </c>
      <c r="P1601" t="s">
        <v>349</v>
      </c>
      <c r="Q1601" t="s">
        <v>350</v>
      </c>
      <c r="R1601" t="s">
        <v>351</v>
      </c>
      <c r="S1601">
        <f t="shared" si="24"/>
        <v>2017</v>
      </c>
    </row>
    <row r="1602" spans="1:19" x14ac:dyDescent="0.25">
      <c r="A1602">
        <v>345</v>
      </c>
      <c r="B1602">
        <v>345102</v>
      </c>
      <c r="C1602">
        <v>6150</v>
      </c>
      <c r="E1602" t="s">
        <v>66</v>
      </c>
      <c r="F1602" t="s">
        <v>64</v>
      </c>
      <c r="G1602">
        <v>358949</v>
      </c>
      <c r="H1602" s="1">
        <v>43018</v>
      </c>
      <c r="I1602" s="2">
        <v>40.71</v>
      </c>
      <c r="J1602" s="2"/>
      <c r="K1602" s="2">
        <v>40.71</v>
      </c>
      <c r="L1602" t="s">
        <v>65</v>
      </c>
      <c r="M1602" t="s">
        <v>21</v>
      </c>
      <c r="N1602" t="s">
        <v>22</v>
      </c>
      <c r="O1602" t="s">
        <v>48</v>
      </c>
      <c r="P1602" t="s">
        <v>349</v>
      </c>
      <c r="Q1602" t="s">
        <v>350</v>
      </c>
      <c r="R1602" t="s">
        <v>351</v>
      </c>
      <c r="S1602">
        <f t="shared" si="24"/>
        <v>2017</v>
      </c>
    </row>
    <row r="1603" spans="1:19" x14ac:dyDescent="0.25">
      <c r="A1603">
        <v>345</v>
      </c>
      <c r="B1603">
        <v>345102</v>
      </c>
      <c r="C1603">
        <v>6150</v>
      </c>
      <c r="E1603" t="s">
        <v>66</v>
      </c>
      <c r="F1603" t="s">
        <v>64</v>
      </c>
      <c r="G1603">
        <v>358949</v>
      </c>
      <c r="H1603" s="1">
        <v>43018</v>
      </c>
      <c r="I1603" s="2">
        <v>122.13</v>
      </c>
      <c r="J1603" s="2"/>
      <c r="K1603" s="2">
        <v>122.13</v>
      </c>
      <c r="L1603" t="s">
        <v>65</v>
      </c>
      <c r="M1603" t="s">
        <v>21</v>
      </c>
      <c r="N1603" t="s">
        <v>22</v>
      </c>
      <c r="O1603" t="s">
        <v>48</v>
      </c>
      <c r="P1603" t="s">
        <v>349</v>
      </c>
      <c r="Q1603" t="s">
        <v>350</v>
      </c>
      <c r="R1603" t="s">
        <v>351</v>
      </c>
      <c r="S1603">
        <f t="shared" ref="S1603:S1666" si="25">YEAR(H1603)</f>
        <v>2017</v>
      </c>
    </row>
    <row r="1604" spans="1:19" x14ac:dyDescent="0.25">
      <c r="A1604">
        <v>345</v>
      </c>
      <c r="B1604">
        <v>345102</v>
      </c>
      <c r="C1604">
        <v>6150</v>
      </c>
      <c r="E1604" t="s">
        <v>66</v>
      </c>
      <c r="F1604" t="s">
        <v>64</v>
      </c>
      <c r="G1604">
        <v>358949</v>
      </c>
      <c r="H1604" s="1">
        <v>43018</v>
      </c>
      <c r="I1604" s="2">
        <v>162.84</v>
      </c>
      <c r="J1604" s="2"/>
      <c r="K1604" s="2">
        <v>162.84</v>
      </c>
      <c r="L1604" t="s">
        <v>65</v>
      </c>
      <c r="M1604" t="s">
        <v>21</v>
      </c>
      <c r="N1604" t="s">
        <v>22</v>
      </c>
      <c r="O1604" t="s">
        <v>48</v>
      </c>
      <c r="P1604" t="s">
        <v>349</v>
      </c>
      <c r="Q1604" t="s">
        <v>350</v>
      </c>
      <c r="R1604" t="s">
        <v>351</v>
      </c>
      <c r="S1604">
        <f t="shared" si="25"/>
        <v>2017</v>
      </c>
    </row>
    <row r="1605" spans="1:19" x14ac:dyDescent="0.25">
      <c r="A1605">
        <v>345</v>
      </c>
      <c r="B1605">
        <v>345102</v>
      </c>
      <c r="C1605">
        <v>6150</v>
      </c>
      <c r="E1605" t="s">
        <v>66</v>
      </c>
      <c r="F1605" t="s">
        <v>64</v>
      </c>
      <c r="G1605">
        <v>358949</v>
      </c>
      <c r="H1605" s="1">
        <v>43018</v>
      </c>
      <c r="I1605" s="2">
        <v>264.62</v>
      </c>
      <c r="J1605" s="2"/>
      <c r="K1605" s="2">
        <v>264.62</v>
      </c>
      <c r="L1605" t="s">
        <v>65</v>
      </c>
      <c r="M1605" t="s">
        <v>21</v>
      </c>
      <c r="N1605" t="s">
        <v>22</v>
      </c>
      <c r="O1605" t="s">
        <v>48</v>
      </c>
      <c r="P1605" t="s">
        <v>349</v>
      </c>
      <c r="Q1605" t="s">
        <v>350</v>
      </c>
      <c r="R1605" t="s">
        <v>351</v>
      </c>
      <c r="S1605">
        <f t="shared" si="25"/>
        <v>2017</v>
      </c>
    </row>
    <row r="1606" spans="1:19" x14ac:dyDescent="0.25">
      <c r="A1606">
        <v>345</v>
      </c>
      <c r="B1606">
        <v>345102</v>
      </c>
      <c r="C1606">
        <v>6150</v>
      </c>
      <c r="E1606" t="s">
        <v>66</v>
      </c>
      <c r="F1606" t="s">
        <v>64</v>
      </c>
      <c r="G1606">
        <v>358949</v>
      </c>
      <c r="H1606" s="1">
        <v>43018</v>
      </c>
      <c r="I1606" s="2">
        <v>81.42</v>
      </c>
      <c r="J1606" s="2"/>
      <c r="K1606" s="2">
        <v>81.42</v>
      </c>
      <c r="L1606" t="s">
        <v>65</v>
      </c>
      <c r="M1606" t="s">
        <v>21</v>
      </c>
      <c r="N1606" t="s">
        <v>22</v>
      </c>
      <c r="O1606" t="s">
        <v>48</v>
      </c>
      <c r="P1606" t="s">
        <v>349</v>
      </c>
      <c r="Q1606" t="s">
        <v>350</v>
      </c>
      <c r="R1606" t="s">
        <v>351</v>
      </c>
      <c r="S1606">
        <f t="shared" si="25"/>
        <v>2017</v>
      </c>
    </row>
    <row r="1607" spans="1:19" x14ac:dyDescent="0.25">
      <c r="A1607">
        <v>345</v>
      </c>
      <c r="B1607">
        <v>345102</v>
      </c>
      <c r="C1607">
        <v>6150</v>
      </c>
      <c r="E1607" t="s">
        <v>66</v>
      </c>
      <c r="F1607" t="s">
        <v>64</v>
      </c>
      <c r="G1607">
        <v>358949</v>
      </c>
      <c r="H1607" s="1">
        <v>43018</v>
      </c>
      <c r="I1607" s="2">
        <v>325.68</v>
      </c>
      <c r="J1607" s="2"/>
      <c r="K1607" s="2">
        <v>325.68</v>
      </c>
      <c r="L1607" t="s">
        <v>65</v>
      </c>
      <c r="M1607" t="s">
        <v>21</v>
      </c>
      <c r="N1607" t="s">
        <v>22</v>
      </c>
      <c r="O1607" t="s">
        <v>48</v>
      </c>
      <c r="P1607" t="s">
        <v>349</v>
      </c>
      <c r="Q1607" t="s">
        <v>350</v>
      </c>
      <c r="R1607" t="s">
        <v>351</v>
      </c>
      <c r="S1607">
        <f t="shared" si="25"/>
        <v>2017</v>
      </c>
    </row>
    <row r="1608" spans="1:19" x14ac:dyDescent="0.25">
      <c r="A1608">
        <v>345</v>
      </c>
      <c r="B1608">
        <v>345102</v>
      </c>
      <c r="C1608">
        <v>6150</v>
      </c>
      <c r="E1608" t="s">
        <v>66</v>
      </c>
      <c r="F1608" t="s">
        <v>64</v>
      </c>
      <c r="G1608">
        <v>358949</v>
      </c>
      <c r="H1608" s="1">
        <v>43018</v>
      </c>
      <c r="I1608" s="2">
        <v>162.84</v>
      </c>
      <c r="J1608" s="2"/>
      <c r="K1608" s="2">
        <v>162.84</v>
      </c>
      <c r="L1608" t="s">
        <v>65</v>
      </c>
      <c r="M1608" t="s">
        <v>21</v>
      </c>
      <c r="N1608" t="s">
        <v>22</v>
      </c>
      <c r="O1608" t="s">
        <v>48</v>
      </c>
      <c r="P1608" t="s">
        <v>349</v>
      </c>
      <c r="Q1608" t="s">
        <v>350</v>
      </c>
      <c r="R1608" t="s">
        <v>351</v>
      </c>
      <c r="S1608">
        <f t="shared" si="25"/>
        <v>2017</v>
      </c>
    </row>
    <row r="1609" spans="1:19" x14ac:dyDescent="0.25">
      <c r="A1609">
        <v>345</v>
      </c>
      <c r="B1609">
        <v>345102</v>
      </c>
      <c r="C1609">
        <v>6150</v>
      </c>
      <c r="E1609" t="s">
        <v>66</v>
      </c>
      <c r="F1609" t="s">
        <v>64</v>
      </c>
      <c r="G1609">
        <v>358949</v>
      </c>
      <c r="H1609" s="1">
        <v>43018</v>
      </c>
      <c r="I1609" s="2">
        <v>325.68</v>
      </c>
      <c r="J1609" s="2"/>
      <c r="K1609" s="2">
        <v>325.68</v>
      </c>
      <c r="L1609" t="s">
        <v>65</v>
      </c>
      <c r="M1609" t="s">
        <v>21</v>
      </c>
      <c r="N1609" t="s">
        <v>22</v>
      </c>
      <c r="O1609" t="s">
        <v>48</v>
      </c>
      <c r="P1609" t="s">
        <v>349</v>
      </c>
      <c r="Q1609" t="s">
        <v>350</v>
      </c>
      <c r="R1609" t="s">
        <v>351</v>
      </c>
      <c r="S1609">
        <f t="shared" si="25"/>
        <v>2017</v>
      </c>
    </row>
    <row r="1610" spans="1:19" x14ac:dyDescent="0.25">
      <c r="A1610">
        <v>345</v>
      </c>
      <c r="B1610">
        <v>345102</v>
      </c>
      <c r="C1610">
        <v>6150</v>
      </c>
      <c r="E1610" t="s">
        <v>66</v>
      </c>
      <c r="F1610" t="s">
        <v>64</v>
      </c>
      <c r="G1610">
        <v>358949</v>
      </c>
      <c r="H1610" s="1">
        <v>43018</v>
      </c>
      <c r="I1610" s="2">
        <v>366.39</v>
      </c>
      <c r="J1610" s="2"/>
      <c r="K1610" s="2">
        <v>366.39</v>
      </c>
      <c r="L1610" t="s">
        <v>65</v>
      </c>
      <c r="M1610" t="s">
        <v>21</v>
      </c>
      <c r="N1610" t="s">
        <v>22</v>
      </c>
      <c r="O1610" t="s">
        <v>48</v>
      </c>
      <c r="P1610" t="s">
        <v>349</v>
      </c>
      <c r="Q1610" t="s">
        <v>350</v>
      </c>
      <c r="R1610" t="s">
        <v>351</v>
      </c>
      <c r="S1610">
        <f t="shared" si="25"/>
        <v>2017</v>
      </c>
    </row>
    <row r="1611" spans="1:19" x14ac:dyDescent="0.25">
      <c r="A1611">
        <v>345</v>
      </c>
      <c r="B1611">
        <v>345102</v>
      </c>
      <c r="C1611">
        <v>6150</v>
      </c>
      <c r="E1611" t="s">
        <v>66</v>
      </c>
      <c r="F1611" t="s">
        <v>71</v>
      </c>
      <c r="G1611">
        <v>358950</v>
      </c>
      <c r="H1611" s="1">
        <v>43018</v>
      </c>
      <c r="I1611" s="2"/>
      <c r="J1611" s="2">
        <v>-81.42</v>
      </c>
      <c r="K1611" s="2">
        <v>-81.42</v>
      </c>
      <c r="L1611" t="s">
        <v>65</v>
      </c>
      <c r="M1611" t="s">
        <v>21</v>
      </c>
      <c r="N1611" t="s">
        <v>22</v>
      </c>
      <c r="O1611" t="s">
        <v>48</v>
      </c>
      <c r="P1611" t="s">
        <v>349</v>
      </c>
      <c r="Q1611" t="s">
        <v>350</v>
      </c>
      <c r="R1611" t="s">
        <v>351</v>
      </c>
      <c r="S1611">
        <f t="shared" si="25"/>
        <v>2017</v>
      </c>
    </row>
    <row r="1612" spans="1:19" x14ac:dyDescent="0.25">
      <c r="A1612">
        <v>345</v>
      </c>
      <c r="B1612">
        <v>345102</v>
      </c>
      <c r="C1612">
        <v>6150</v>
      </c>
      <c r="E1612" t="s">
        <v>66</v>
      </c>
      <c r="F1612" t="s">
        <v>71</v>
      </c>
      <c r="G1612">
        <v>358950</v>
      </c>
      <c r="H1612" s="1">
        <v>43018</v>
      </c>
      <c r="I1612" s="2"/>
      <c r="J1612" s="2">
        <v>-1424.85</v>
      </c>
      <c r="K1612" s="2">
        <v>-1424.85</v>
      </c>
      <c r="L1612" t="s">
        <v>65</v>
      </c>
      <c r="M1612" t="s">
        <v>21</v>
      </c>
      <c r="N1612" t="s">
        <v>22</v>
      </c>
      <c r="O1612" t="s">
        <v>48</v>
      </c>
      <c r="P1612" t="s">
        <v>349</v>
      </c>
      <c r="Q1612" t="s">
        <v>350</v>
      </c>
      <c r="R1612" t="s">
        <v>351</v>
      </c>
      <c r="S1612">
        <f t="shared" si="25"/>
        <v>2017</v>
      </c>
    </row>
    <row r="1613" spans="1:19" x14ac:dyDescent="0.25">
      <c r="A1613">
        <v>345</v>
      </c>
      <c r="B1613">
        <v>345102</v>
      </c>
      <c r="C1613">
        <v>6150</v>
      </c>
      <c r="E1613" t="s">
        <v>66</v>
      </c>
      <c r="F1613" t="s">
        <v>71</v>
      </c>
      <c r="G1613">
        <v>358950</v>
      </c>
      <c r="H1613" s="1">
        <v>43018</v>
      </c>
      <c r="I1613" s="2"/>
      <c r="J1613" s="2">
        <v>-203.55</v>
      </c>
      <c r="K1613" s="2">
        <v>-203.55</v>
      </c>
      <c r="L1613" t="s">
        <v>65</v>
      </c>
      <c r="M1613" t="s">
        <v>21</v>
      </c>
      <c r="N1613" t="s">
        <v>22</v>
      </c>
      <c r="O1613" t="s">
        <v>48</v>
      </c>
      <c r="P1613" t="s">
        <v>349</v>
      </c>
      <c r="Q1613" t="s">
        <v>350</v>
      </c>
      <c r="R1613" t="s">
        <v>351</v>
      </c>
      <c r="S1613">
        <f t="shared" si="25"/>
        <v>2017</v>
      </c>
    </row>
    <row r="1614" spans="1:19" x14ac:dyDescent="0.25">
      <c r="A1614">
        <v>345</v>
      </c>
      <c r="B1614">
        <v>345102</v>
      </c>
      <c r="C1614">
        <v>6150</v>
      </c>
      <c r="E1614" t="s">
        <v>66</v>
      </c>
      <c r="F1614" t="s">
        <v>71</v>
      </c>
      <c r="G1614">
        <v>358950</v>
      </c>
      <c r="H1614" s="1">
        <v>43018</v>
      </c>
      <c r="I1614" s="2"/>
      <c r="J1614" s="2">
        <v>-1994.79</v>
      </c>
      <c r="K1614" s="2">
        <v>-1994.79</v>
      </c>
      <c r="L1614" t="s">
        <v>65</v>
      </c>
      <c r="M1614" t="s">
        <v>21</v>
      </c>
      <c r="N1614" t="s">
        <v>22</v>
      </c>
      <c r="O1614" t="s">
        <v>48</v>
      </c>
      <c r="P1614" t="s">
        <v>349</v>
      </c>
      <c r="Q1614" t="s">
        <v>350</v>
      </c>
      <c r="R1614" t="s">
        <v>351</v>
      </c>
      <c r="S1614">
        <f t="shared" si="25"/>
        <v>2017</v>
      </c>
    </row>
    <row r="1615" spans="1:19" x14ac:dyDescent="0.25">
      <c r="A1615">
        <v>345</v>
      </c>
      <c r="B1615">
        <v>345102</v>
      </c>
      <c r="C1615">
        <v>6150</v>
      </c>
      <c r="E1615" t="s">
        <v>66</v>
      </c>
      <c r="F1615" t="s">
        <v>71</v>
      </c>
      <c r="G1615">
        <v>358950</v>
      </c>
      <c r="H1615" s="1">
        <v>43018</v>
      </c>
      <c r="I1615" s="2"/>
      <c r="J1615" s="2">
        <v>-692.07</v>
      </c>
      <c r="K1615" s="2">
        <v>-692.07</v>
      </c>
      <c r="L1615" t="s">
        <v>65</v>
      </c>
      <c r="M1615" t="s">
        <v>21</v>
      </c>
      <c r="N1615" t="s">
        <v>22</v>
      </c>
      <c r="O1615" t="s">
        <v>48</v>
      </c>
      <c r="P1615" t="s">
        <v>349</v>
      </c>
      <c r="Q1615" t="s">
        <v>350</v>
      </c>
      <c r="R1615" t="s">
        <v>351</v>
      </c>
      <c r="S1615">
        <f t="shared" si="25"/>
        <v>2017</v>
      </c>
    </row>
    <row r="1616" spans="1:19" x14ac:dyDescent="0.25">
      <c r="A1616">
        <v>345</v>
      </c>
      <c r="B1616">
        <v>345102</v>
      </c>
      <c r="C1616">
        <v>6150</v>
      </c>
      <c r="E1616" t="s">
        <v>69</v>
      </c>
      <c r="F1616" t="s">
        <v>70</v>
      </c>
      <c r="G1616">
        <v>358960</v>
      </c>
      <c r="H1616" s="1">
        <v>43018</v>
      </c>
      <c r="I1616" s="2">
        <v>1170.4000000000001</v>
      </c>
      <c r="J1616" s="2"/>
      <c r="K1616" s="2">
        <v>1170.4000000000001</v>
      </c>
      <c r="L1616" t="s">
        <v>65</v>
      </c>
      <c r="M1616" t="s">
        <v>21</v>
      </c>
      <c r="N1616" t="s">
        <v>22</v>
      </c>
      <c r="O1616" t="s">
        <v>48</v>
      </c>
      <c r="P1616" t="s">
        <v>349</v>
      </c>
      <c r="Q1616" t="s">
        <v>350</v>
      </c>
      <c r="R1616" t="s">
        <v>351</v>
      </c>
      <c r="S1616">
        <f t="shared" si="25"/>
        <v>2017</v>
      </c>
    </row>
    <row r="1617" spans="1:19" x14ac:dyDescent="0.25">
      <c r="A1617">
        <v>345</v>
      </c>
      <c r="B1617">
        <v>345102</v>
      </c>
      <c r="C1617">
        <v>6150</v>
      </c>
      <c r="E1617" t="s">
        <v>69</v>
      </c>
      <c r="F1617" t="s">
        <v>70</v>
      </c>
      <c r="G1617">
        <v>358960</v>
      </c>
      <c r="H1617" s="1">
        <v>43018</v>
      </c>
      <c r="I1617" s="2">
        <v>1722.41</v>
      </c>
      <c r="J1617" s="2"/>
      <c r="K1617" s="2">
        <v>1722.41</v>
      </c>
      <c r="L1617" t="s">
        <v>65</v>
      </c>
      <c r="M1617" t="s">
        <v>21</v>
      </c>
      <c r="N1617" t="s">
        <v>22</v>
      </c>
      <c r="O1617" t="s">
        <v>48</v>
      </c>
      <c r="P1617" t="s">
        <v>349</v>
      </c>
      <c r="Q1617" t="s">
        <v>350</v>
      </c>
      <c r="R1617" t="s">
        <v>351</v>
      </c>
      <c r="S1617">
        <f t="shared" si="25"/>
        <v>2017</v>
      </c>
    </row>
    <row r="1618" spans="1:19" x14ac:dyDescent="0.25">
      <c r="A1618">
        <v>345</v>
      </c>
      <c r="B1618">
        <v>345102</v>
      </c>
      <c r="C1618">
        <v>6150</v>
      </c>
      <c r="E1618" t="s">
        <v>69</v>
      </c>
      <c r="F1618" t="s">
        <v>70</v>
      </c>
      <c r="G1618">
        <v>358960</v>
      </c>
      <c r="H1618" s="1">
        <v>43018</v>
      </c>
      <c r="I1618" s="2">
        <v>1804</v>
      </c>
      <c r="J1618" s="2"/>
      <c r="K1618" s="2">
        <v>1804</v>
      </c>
      <c r="L1618" t="s">
        <v>65</v>
      </c>
      <c r="M1618" t="s">
        <v>21</v>
      </c>
      <c r="N1618" t="s">
        <v>22</v>
      </c>
      <c r="O1618" t="s">
        <v>48</v>
      </c>
      <c r="P1618" t="s">
        <v>349</v>
      </c>
      <c r="Q1618" t="s">
        <v>350</v>
      </c>
      <c r="R1618" t="s">
        <v>351</v>
      </c>
      <c r="S1618">
        <f t="shared" si="25"/>
        <v>2017</v>
      </c>
    </row>
    <row r="1619" spans="1:19" x14ac:dyDescent="0.25">
      <c r="A1619">
        <v>345</v>
      </c>
      <c r="B1619">
        <v>345102</v>
      </c>
      <c r="C1619">
        <v>6150</v>
      </c>
      <c r="E1619" t="s">
        <v>69</v>
      </c>
      <c r="F1619" t="s">
        <v>70</v>
      </c>
      <c r="G1619">
        <v>358960</v>
      </c>
      <c r="H1619" s="1">
        <v>43018</v>
      </c>
      <c r="I1619" s="2">
        <v>2346.41</v>
      </c>
      <c r="J1619" s="2"/>
      <c r="K1619" s="2">
        <v>2346.41</v>
      </c>
      <c r="L1619" t="s">
        <v>65</v>
      </c>
      <c r="M1619" t="s">
        <v>21</v>
      </c>
      <c r="N1619" t="s">
        <v>22</v>
      </c>
      <c r="O1619" t="s">
        <v>48</v>
      </c>
      <c r="P1619" t="s">
        <v>349</v>
      </c>
      <c r="Q1619" t="s">
        <v>350</v>
      </c>
      <c r="R1619" t="s">
        <v>351</v>
      </c>
      <c r="S1619">
        <f t="shared" si="25"/>
        <v>2017</v>
      </c>
    </row>
    <row r="1620" spans="1:19" x14ac:dyDescent="0.25">
      <c r="A1620">
        <v>345</v>
      </c>
      <c r="B1620">
        <v>345102</v>
      </c>
      <c r="C1620">
        <v>6150</v>
      </c>
      <c r="E1620" t="s">
        <v>69</v>
      </c>
      <c r="F1620" t="s">
        <v>70</v>
      </c>
      <c r="G1620">
        <v>358960</v>
      </c>
      <c r="H1620" s="1">
        <v>43018</v>
      </c>
      <c r="I1620" s="2">
        <v>2210.41</v>
      </c>
      <c r="J1620" s="2"/>
      <c r="K1620" s="2">
        <v>2210.41</v>
      </c>
      <c r="L1620" t="s">
        <v>65</v>
      </c>
      <c r="M1620" t="s">
        <v>21</v>
      </c>
      <c r="N1620" t="s">
        <v>22</v>
      </c>
      <c r="O1620" t="s">
        <v>48</v>
      </c>
      <c r="P1620" t="s">
        <v>349</v>
      </c>
      <c r="Q1620" t="s">
        <v>350</v>
      </c>
      <c r="R1620" t="s">
        <v>351</v>
      </c>
      <c r="S1620">
        <f t="shared" si="25"/>
        <v>2017</v>
      </c>
    </row>
    <row r="1621" spans="1:19" x14ac:dyDescent="0.25">
      <c r="A1621">
        <v>345</v>
      </c>
      <c r="B1621">
        <v>345102</v>
      </c>
      <c r="C1621">
        <v>6150</v>
      </c>
      <c r="E1621" t="s">
        <v>367</v>
      </c>
      <c r="F1621" t="s">
        <v>68</v>
      </c>
      <c r="G1621">
        <v>358550</v>
      </c>
      <c r="H1621" s="1">
        <v>43009</v>
      </c>
      <c r="I1621" s="2"/>
      <c r="J1621" s="2">
        <v>-3587</v>
      </c>
      <c r="K1621" s="2">
        <v>-3587</v>
      </c>
      <c r="L1621" t="s">
        <v>65</v>
      </c>
      <c r="M1621" t="s">
        <v>21</v>
      </c>
      <c r="N1621" t="s">
        <v>22</v>
      </c>
      <c r="O1621" t="s">
        <v>48</v>
      </c>
      <c r="P1621" t="s">
        <v>349</v>
      </c>
      <c r="Q1621" t="s">
        <v>350</v>
      </c>
      <c r="R1621" t="s">
        <v>351</v>
      </c>
      <c r="S1621">
        <f t="shared" si="25"/>
        <v>2017</v>
      </c>
    </row>
    <row r="1622" spans="1:19" x14ac:dyDescent="0.25">
      <c r="A1622">
        <v>345</v>
      </c>
      <c r="B1622">
        <v>345102</v>
      </c>
      <c r="C1622">
        <v>6150</v>
      </c>
      <c r="E1622" t="s">
        <v>367</v>
      </c>
      <c r="F1622" t="s">
        <v>68</v>
      </c>
      <c r="G1622">
        <v>358550</v>
      </c>
      <c r="H1622" s="1">
        <v>43008</v>
      </c>
      <c r="I1622" s="2">
        <v>3587</v>
      </c>
      <c r="J1622" s="2"/>
      <c r="K1622" s="2">
        <v>3587</v>
      </c>
      <c r="L1622" t="s">
        <v>65</v>
      </c>
      <c r="M1622" t="s">
        <v>21</v>
      </c>
      <c r="N1622" t="s">
        <v>22</v>
      </c>
      <c r="O1622" t="s">
        <v>48</v>
      </c>
      <c r="P1622" t="s">
        <v>349</v>
      </c>
      <c r="Q1622" t="s">
        <v>350</v>
      </c>
      <c r="R1622" t="s">
        <v>351</v>
      </c>
      <c r="S1622">
        <f t="shared" si="25"/>
        <v>2017</v>
      </c>
    </row>
    <row r="1623" spans="1:19" x14ac:dyDescent="0.25">
      <c r="A1623">
        <v>345</v>
      </c>
      <c r="B1623">
        <v>345102</v>
      </c>
      <c r="C1623">
        <v>6150</v>
      </c>
      <c r="E1623" t="s">
        <v>69</v>
      </c>
      <c r="F1623" t="s">
        <v>70</v>
      </c>
      <c r="G1623">
        <v>358626</v>
      </c>
      <c r="H1623" s="1">
        <v>43004</v>
      </c>
      <c r="I1623" s="2">
        <v>2545.06</v>
      </c>
      <c r="J1623" s="2"/>
      <c r="K1623" s="2">
        <v>2545.06</v>
      </c>
      <c r="L1623" t="s">
        <v>65</v>
      </c>
      <c r="M1623" t="s">
        <v>21</v>
      </c>
      <c r="N1623" t="s">
        <v>22</v>
      </c>
      <c r="O1623" t="s">
        <v>48</v>
      </c>
      <c r="P1623" t="s">
        <v>349</v>
      </c>
      <c r="Q1623" t="s">
        <v>350</v>
      </c>
      <c r="R1623" t="s">
        <v>351</v>
      </c>
      <c r="S1623">
        <f t="shared" si="25"/>
        <v>2017</v>
      </c>
    </row>
    <row r="1624" spans="1:19" x14ac:dyDescent="0.25">
      <c r="A1624">
        <v>345</v>
      </c>
      <c r="B1624">
        <v>345102</v>
      </c>
      <c r="C1624">
        <v>6150</v>
      </c>
      <c r="E1624" t="s">
        <v>69</v>
      </c>
      <c r="F1624" t="s">
        <v>70</v>
      </c>
      <c r="G1624">
        <v>358626</v>
      </c>
      <c r="H1624" s="1">
        <v>43004</v>
      </c>
      <c r="I1624" s="2">
        <v>1883.9</v>
      </c>
      <c r="J1624" s="2"/>
      <c r="K1624" s="2">
        <v>1883.9</v>
      </c>
      <c r="L1624" t="s">
        <v>65</v>
      </c>
      <c r="M1624" t="s">
        <v>21</v>
      </c>
      <c r="N1624" t="s">
        <v>22</v>
      </c>
      <c r="O1624" t="s">
        <v>48</v>
      </c>
      <c r="P1624" t="s">
        <v>349</v>
      </c>
      <c r="Q1624" t="s">
        <v>350</v>
      </c>
      <c r="R1624" t="s">
        <v>351</v>
      </c>
      <c r="S1624">
        <f t="shared" si="25"/>
        <v>2017</v>
      </c>
    </row>
    <row r="1625" spans="1:19" x14ac:dyDescent="0.25">
      <c r="A1625">
        <v>345</v>
      </c>
      <c r="B1625">
        <v>345102</v>
      </c>
      <c r="C1625">
        <v>6150</v>
      </c>
      <c r="E1625" t="s">
        <v>69</v>
      </c>
      <c r="F1625" t="s">
        <v>70</v>
      </c>
      <c r="G1625">
        <v>358626</v>
      </c>
      <c r="H1625" s="1">
        <v>43004</v>
      </c>
      <c r="I1625" s="2">
        <v>1816.46</v>
      </c>
      <c r="J1625" s="2"/>
      <c r="K1625" s="2">
        <v>1816.46</v>
      </c>
      <c r="L1625" t="s">
        <v>65</v>
      </c>
      <c r="M1625" t="s">
        <v>21</v>
      </c>
      <c r="N1625" t="s">
        <v>22</v>
      </c>
      <c r="O1625" t="s">
        <v>48</v>
      </c>
      <c r="P1625" t="s">
        <v>349</v>
      </c>
      <c r="Q1625" t="s">
        <v>350</v>
      </c>
      <c r="R1625" t="s">
        <v>351</v>
      </c>
      <c r="S1625">
        <f t="shared" si="25"/>
        <v>2017</v>
      </c>
    </row>
    <row r="1626" spans="1:19" x14ac:dyDescent="0.25">
      <c r="A1626">
        <v>345</v>
      </c>
      <c r="B1626">
        <v>345102</v>
      </c>
      <c r="C1626">
        <v>6150</v>
      </c>
      <c r="E1626" t="s">
        <v>69</v>
      </c>
      <c r="F1626" t="s">
        <v>70</v>
      </c>
      <c r="G1626">
        <v>358626</v>
      </c>
      <c r="H1626" s="1">
        <v>43004</v>
      </c>
      <c r="I1626" s="2">
        <v>2541.9699999999998</v>
      </c>
      <c r="J1626" s="2"/>
      <c r="K1626" s="2">
        <v>2541.9699999999998</v>
      </c>
      <c r="L1626" t="s">
        <v>65</v>
      </c>
      <c r="M1626" t="s">
        <v>21</v>
      </c>
      <c r="N1626" t="s">
        <v>22</v>
      </c>
      <c r="O1626" t="s">
        <v>48</v>
      </c>
      <c r="P1626" t="s">
        <v>349</v>
      </c>
      <c r="Q1626" t="s">
        <v>350</v>
      </c>
      <c r="R1626" t="s">
        <v>351</v>
      </c>
      <c r="S1626">
        <f t="shared" si="25"/>
        <v>2017</v>
      </c>
    </row>
    <row r="1627" spans="1:19" x14ac:dyDescent="0.25">
      <c r="A1627">
        <v>345</v>
      </c>
      <c r="B1627">
        <v>345102</v>
      </c>
      <c r="C1627">
        <v>6150</v>
      </c>
      <c r="E1627" t="s">
        <v>66</v>
      </c>
      <c r="F1627" t="s">
        <v>64</v>
      </c>
      <c r="G1627">
        <v>358613</v>
      </c>
      <c r="H1627" s="1">
        <v>43004</v>
      </c>
      <c r="I1627" s="2">
        <v>244.26</v>
      </c>
      <c r="J1627" s="2"/>
      <c r="K1627" s="2">
        <v>244.26</v>
      </c>
      <c r="L1627" t="s">
        <v>65</v>
      </c>
      <c r="M1627" t="s">
        <v>21</v>
      </c>
      <c r="N1627" t="s">
        <v>22</v>
      </c>
      <c r="O1627" t="s">
        <v>48</v>
      </c>
      <c r="P1627" t="s">
        <v>349</v>
      </c>
      <c r="Q1627" t="s">
        <v>350</v>
      </c>
      <c r="R1627" t="s">
        <v>351</v>
      </c>
      <c r="S1627">
        <f t="shared" si="25"/>
        <v>2017</v>
      </c>
    </row>
    <row r="1628" spans="1:19" x14ac:dyDescent="0.25">
      <c r="A1628">
        <v>345</v>
      </c>
      <c r="B1628">
        <v>345102</v>
      </c>
      <c r="C1628">
        <v>6150</v>
      </c>
      <c r="E1628" t="s">
        <v>66</v>
      </c>
      <c r="F1628" t="s">
        <v>64</v>
      </c>
      <c r="G1628">
        <v>358613</v>
      </c>
      <c r="H1628" s="1">
        <v>43004</v>
      </c>
      <c r="I1628" s="2">
        <v>122.13</v>
      </c>
      <c r="J1628" s="2"/>
      <c r="K1628" s="2">
        <v>122.13</v>
      </c>
      <c r="L1628" t="s">
        <v>65</v>
      </c>
      <c r="M1628" t="s">
        <v>21</v>
      </c>
      <c r="N1628" t="s">
        <v>22</v>
      </c>
      <c r="O1628" t="s">
        <v>48</v>
      </c>
      <c r="P1628" t="s">
        <v>349</v>
      </c>
      <c r="Q1628" t="s">
        <v>350</v>
      </c>
      <c r="R1628" t="s">
        <v>351</v>
      </c>
      <c r="S1628">
        <f t="shared" si="25"/>
        <v>2017</v>
      </c>
    </row>
    <row r="1629" spans="1:19" x14ac:dyDescent="0.25">
      <c r="A1629">
        <v>345</v>
      </c>
      <c r="B1629">
        <v>345102</v>
      </c>
      <c r="C1629">
        <v>6150</v>
      </c>
      <c r="E1629" t="s">
        <v>66</v>
      </c>
      <c r="F1629" t="s">
        <v>64</v>
      </c>
      <c r="G1629">
        <v>358613</v>
      </c>
      <c r="H1629" s="1">
        <v>43004</v>
      </c>
      <c r="I1629" s="2">
        <v>122.13</v>
      </c>
      <c r="J1629" s="2"/>
      <c r="K1629" s="2">
        <v>122.13</v>
      </c>
      <c r="L1629" t="s">
        <v>65</v>
      </c>
      <c r="M1629" t="s">
        <v>21</v>
      </c>
      <c r="N1629" t="s">
        <v>22</v>
      </c>
      <c r="O1629" t="s">
        <v>48</v>
      </c>
      <c r="P1629" t="s">
        <v>349</v>
      </c>
      <c r="Q1629" t="s">
        <v>350</v>
      </c>
      <c r="R1629" t="s">
        <v>351</v>
      </c>
      <c r="S1629">
        <f t="shared" si="25"/>
        <v>2017</v>
      </c>
    </row>
    <row r="1630" spans="1:19" x14ac:dyDescent="0.25">
      <c r="A1630">
        <v>345</v>
      </c>
      <c r="B1630">
        <v>345102</v>
      </c>
      <c r="C1630">
        <v>6150</v>
      </c>
      <c r="E1630" t="s">
        <v>66</v>
      </c>
      <c r="F1630" t="s">
        <v>64</v>
      </c>
      <c r="G1630">
        <v>358613</v>
      </c>
      <c r="H1630" s="1">
        <v>43004</v>
      </c>
      <c r="I1630" s="2">
        <v>244.26</v>
      </c>
      <c r="J1630" s="2"/>
      <c r="K1630" s="2">
        <v>244.26</v>
      </c>
      <c r="L1630" t="s">
        <v>65</v>
      </c>
      <c r="M1630" t="s">
        <v>21</v>
      </c>
      <c r="N1630" t="s">
        <v>22</v>
      </c>
      <c r="O1630" t="s">
        <v>48</v>
      </c>
      <c r="P1630" t="s">
        <v>349</v>
      </c>
      <c r="Q1630" t="s">
        <v>350</v>
      </c>
      <c r="R1630" t="s">
        <v>351</v>
      </c>
      <c r="S1630">
        <f t="shared" si="25"/>
        <v>2017</v>
      </c>
    </row>
    <row r="1631" spans="1:19" x14ac:dyDescent="0.25">
      <c r="A1631">
        <v>345</v>
      </c>
      <c r="B1631">
        <v>345102</v>
      </c>
      <c r="C1631">
        <v>6150</v>
      </c>
      <c r="E1631" t="s">
        <v>66</v>
      </c>
      <c r="F1631" t="s">
        <v>64</v>
      </c>
      <c r="G1631">
        <v>358613</v>
      </c>
      <c r="H1631" s="1">
        <v>43004</v>
      </c>
      <c r="I1631" s="2">
        <v>244.26</v>
      </c>
      <c r="J1631" s="2"/>
      <c r="K1631" s="2">
        <v>244.26</v>
      </c>
      <c r="L1631" t="s">
        <v>65</v>
      </c>
      <c r="M1631" t="s">
        <v>21</v>
      </c>
      <c r="N1631" t="s">
        <v>22</v>
      </c>
      <c r="O1631" t="s">
        <v>48</v>
      </c>
      <c r="P1631" t="s">
        <v>349</v>
      </c>
      <c r="Q1631" t="s">
        <v>350</v>
      </c>
      <c r="R1631" t="s">
        <v>351</v>
      </c>
      <c r="S1631">
        <f t="shared" si="25"/>
        <v>2017</v>
      </c>
    </row>
    <row r="1632" spans="1:19" x14ac:dyDescent="0.25">
      <c r="A1632">
        <v>345</v>
      </c>
      <c r="B1632">
        <v>345102</v>
      </c>
      <c r="C1632">
        <v>6150</v>
      </c>
      <c r="E1632" t="s">
        <v>66</v>
      </c>
      <c r="F1632" t="s">
        <v>64</v>
      </c>
      <c r="G1632">
        <v>358613</v>
      </c>
      <c r="H1632" s="1">
        <v>43004</v>
      </c>
      <c r="I1632" s="2">
        <v>244.26</v>
      </c>
      <c r="J1632" s="2"/>
      <c r="K1632" s="2">
        <v>244.26</v>
      </c>
      <c r="L1632" t="s">
        <v>65</v>
      </c>
      <c r="M1632" t="s">
        <v>21</v>
      </c>
      <c r="N1632" t="s">
        <v>22</v>
      </c>
      <c r="O1632" t="s">
        <v>48</v>
      </c>
      <c r="P1632" t="s">
        <v>349</v>
      </c>
      <c r="Q1632" t="s">
        <v>350</v>
      </c>
      <c r="R1632" t="s">
        <v>351</v>
      </c>
      <c r="S1632">
        <f t="shared" si="25"/>
        <v>2017</v>
      </c>
    </row>
    <row r="1633" spans="1:19" x14ac:dyDescent="0.25">
      <c r="A1633">
        <v>345</v>
      </c>
      <c r="B1633">
        <v>345102</v>
      </c>
      <c r="C1633">
        <v>6150</v>
      </c>
      <c r="E1633" t="s">
        <v>66</v>
      </c>
      <c r="F1633" t="s">
        <v>64</v>
      </c>
      <c r="G1633">
        <v>358613</v>
      </c>
      <c r="H1633" s="1">
        <v>43004</v>
      </c>
      <c r="I1633" s="2">
        <v>40.71</v>
      </c>
      <c r="J1633" s="2"/>
      <c r="K1633" s="2">
        <v>40.71</v>
      </c>
      <c r="L1633" t="s">
        <v>65</v>
      </c>
      <c r="M1633" t="s">
        <v>21</v>
      </c>
      <c r="N1633" t="s">
        <v>22</v>
      </c>
      <c r="O1633" t="s">
        <v>48</v>
      </c>
      <c r="P1633" t="s">
        <v>349</v>
      </c>
      <c r="Q1633" t="s">
        <v>350</v>
      </c>
      <c r="R1633" t="s">
        <v>351</v>
      </c>
      <c r="S1633">
        <f t="shared" si="25"/>
        <v>2017</v>
      </c>
    </row>
    <row r="1634" spans="1:19" x14ac:dyDescent="0.25">
      <c r="A1634">
        <v>345</v>
      </c>
      <c r="B1634">
        <v>345102</v>
      </c>
      <c r="C1634">
        <v>6150</v>
      </c>
      <c r="E1634" t="s">
        <v>66</v>
      </c>
      <c r="F1634" t="s">
        <v>64</v>
      </c>
      <c r="G1634">
        <v>358613</v>
      </c>
      <c r="H1634" s="1">
        <v>43004</v>
      </c>
      <c r="I1634" s="2">
        <v>40.71</v>
      </c>
      <c r="J1634" s="2"/>
      <c r="K1634" s="2">
        <v>40.71</v>
      </c>
      <c r="L1634" t="s">
        <v>65</v>
      </c>
      <c r="M1634" t="s">
        <v>21</v>
      </c>
      <c r="N1634" t="s">
        <v>22</v>
      </c>
      <c r="O1634" t="s">
        <v>48</v>
      </c>
      <c r="P1634" t="s">
        <v>349</v>
      </c>
      <c r="Q1634" t="s">
        <v>350</v>
      </c>
      <c r="R1634" t="s">
        <v>351</v>
      </c>
      <c r="S1634">
        <f t="shared" si="25"/>
        <v>2017</v>
      </c>
    </row>
    <row r="1635" spans="1:19" x14ac:dyDescent="0.25">
      <c r="A1635">
        <v>345</v>
      </c>
      <c r="B1635">
        <v>345102</v>
      </c>
      <c r="C1635">
        <v>6150</v>
      </c>
      <c r="E1635" t="s">
        <v>66</v>
      </c>
      <c r="F1635" t="s">
        <v>64</v>
      </c>
      <c r="G1635">
        <v>358613</v>
      </c>
      <c r="H1635" s="1">
        <v>43004</v>
      </c>
      <c r="I1635" s="2">
        <v>122.13</v>
      </c>
      <c r="J1635" s="2"/>
      <c r="K1635" s="2">
        <v>122.13</v>
      </c>
      <c r="L1635" t="s">
        <v>65</v>
      </c>
      <c r="M1635" t="s">
        <v>21</v>
      </c>
      <c r="N1635" t="s">
        <v>22</v>
      </c>
      <c r="O1635" t="s">
        <v>48</v>
      </c>
      <c r="P1635" t="s">
        <v>349</v>
      </c>
      <c r="Q1635" t="s">
        <v>350</v>
      </c>
      <c r="R1635" t="s">
        <v>351</v>
      </c>
      <c r="S1635">
        <f t="shared" si="25"/>
        <v>2017</v>
      </c>
    </row>
    <row r="1636" spans="1:19" x14ac:dyDescent="0.25">
      <c r="A1636">
        <v>345</v>
      </c>
      <c r="B1636">
        <v>345102</v>
      </c>
      <c r="C1636">
        <v>6150</v>
      </c>
      <c r="E1636" t="s">
        <v>66</v>
      </c>
      <c r="F1636" t="s">
        <v>64</v>
      </c>
      <c r="G1636">
        <v>358613</v>
      </c>
      <c r="H1636" s="1">
        <v>43004</v>
      </c>
      <c r="I1636" s="2">
        <v>40.71</v>
      </c>
      <c r="J1636" s="2"/>
      <c r="K1636" s="2">
        <v>40.71</v>
      </c>
      <c r="L1636" t="s">
        <v>65</v>
      </c>
      <c r="M1636" t="s">
        <v>21</v>
      </c>
      <c r="N1636" t="s">
        <v>22</v>
      </c>
      <c r="O1636" t="s">
        <v>48</v>
      </c>
      <c r="P1636" t="s">
        <v>349</v>
      </c>
      <c r="Q1636" t="s">
        <v>350</v>
      </c>
      <c r="R1636" t="s">
        <v>351</v>
      </c>
      <c r="S1636">
        <f t="shared" si="25"/>
        <v>2017</v>
      </c>
    </row>
    <row r="1637" spans="1:19" x14ac:dyDescent="0.25">
      <c r="A1637">
        <v>345</v>
      </c>
      <c r="B1637">
        <v>345102</v>
      </c>
      <c r="C1637">
        <v>6150</v>
      </c>
      <c r="E1637" t="s">
        <v>66</v>
      </c>
      <c r="F1637" t="s">
        <v>64</v>
      </c>
      <c r="G1637">
        <v>358613</v>
      </c>
      <c r="H1637" s="1">
        <v>43004</v>
      </c>
      <c r="I1637" s="2">
        <v>407.1</v>
      </c>
      <c r="J1637" s="2"/>
      <c r="K1637" s="2">
        <v>407.1</v>
      </c>
      <c r="L1637" t="s">
        <v>65</v>
      </c>
      <c r="M1637" t="s">
        <v>21</v>
      </c>
      <c r="N1637" t="s">
        <v>22</v>
      </c>
      <c r="O1637" t="s">
        <v>48</v>
      </c>
      <c r="P1637" t="s">
        <v>349</v>
      </c>
      <c r="Q1637" t="s">
        <v>350</v>
      </c>
      <c r="R1637" t="s">
        <v>351</v>
      </c>
      <c r="S1637">
        <f t="shared" si="25"/>
        <v>2017</v>
      </c>
    </row>
    <row r="1638" spans="1:19" x14ac:dyDescent="0.25">
      <c r="A1638">
        <v>345</v>
      </c>
      <c r="B1638">
        <v>345102</v>
      </c>
      <c r="C1638">
        <v>6150</v>
      </c>
      <c r="E1638" t="s">
        <v>66</v>
      </c>
      <c r="F1638" t="s">
        <v>64</v>
      </c>
      <c r="G1638">
        <v>358613</v>
      </c>
      <c r="H1638" s="1">
        <v>43004</v>
      </c>
      <c r="I1638" s="2">
        <v>40.71</v>
      </c>
      <c r="J1638" s="2"/>
      <c r="K1638" s="2">
        <v>40.71</v>
      </c>
      <c r="L1638" t="s">
        <v>65</v>
      </c>
      <c r="M1638" t="s">
        <v>21</v>
      </c>
      <c r="N1638" t="s">
        <v>22</v>
      </c>
      <c r="O1638" t="s">
        <v>48</v>
      </c>
      <c r="P1638" t="s">
        <v>349</v>
      </c>
      <c r="Q1638" t="s">
        <v>350</v>
      </c>
      <c r="R1638" t="s">
        <v>351</v>
      </c>
      <c r="S1638">
        <f t="shared" si="25"/>
        <v>2017</v>
      </c>
    </row>
    <row r="1639" spans="1:19" x14ac:dyDescent="0.25">
      <c r="A1639">
        <v>345</v>
      </c>
      <c r="B1639">
        <v>345102</v>
      </c>
      <c r="C1639">
        <v>6150</v>
      </c>
      <c r="E1639" t="s">
        <v>66</v>
      </c>
      <c r="F1639" t="s">
        <v>64</v>
      </c>
      <c r="G1639">
        <v>358613</v>
      </c>
      <c r="H1639" s="1">
        <v>43004</v>
      </c>
      <c r="I1639" s="2">
        <v>40.71</v>
      </c>
      <c r="J1639" s="2"/>
      <c r="K1639" s="2">
        <v>40.71</v>
      </c>
      <c r="L1639" t="s">
        <v>65</v>
      </c>
      <c r="M1639" t="s">
        <v>21</v>
      </c>
      <c r="N1639" t="s">
        <v>22</v>
      </c>
      <c r="O1639" t="s">
        <v>48</v>
      </c>
      <c r="P1639" t="s">
        <v>349</v>
      </c>
      <c r="Q1639" t="s">
        <v>350</v>
      </c>
      <c r="R1639" t="s">
        <v>351</v>
      </c>
      <c r="S1639">
        <f t="shared" si="25"/>
        <v>2017</v>
      </c>
    </row>
    <row r="1640" spans="1:19" x14ac:dyDescent="0.25">
      <c r="A1640">
        <v>345</v>
      </c>
      <c r="B1640">
        <v>345102</v>
      </c>
      <c r="C1640">
        <v>6150</v>
      </c>
      <c r="E1640" t="s">
        <v>66</v>
      </c>
      <c r="F1640" t="s">
        <v>64</v>
      </c>
      <c r="G1640">
        <v>358613</v>
      </c>
      <c r="H1640" s="1">
        <v>43004</v>
      </c>
      <c r="I1640" s="2">
        <v>40.71</v>
      </c>
      <c r="J1640" s="2"/>
      <c r="K1640" s="2">
        <v>40.71</v>
      </c>
      <c r="L1640" t="s">
        <v>65</v>
      </c>
      <c r="M1640" t="s">
        <v>21</v>
      </c>
      <c r="N1640" t="s">
        <v>22</v>
      </c>
      <c r="O1640" t="s">
        <v>48</v>
      </c>
      <c r="P1640" t="s">
        <v>349</v>
      </c>
      <c r="Q1640" t="s">
        <v>350</v>
      </c>
      <c r="R1640" t="s">
        <v>351</v>
      </c>
      <c r="S1640">
        <f t="shared" si="25"/>
        <v>2017</v>
      </c>
    </row>
    <row r="1641" spans="1:19" x14ac:dyDescent="0.25">
      <c r="A1641">
        <v>345</v>
      </c>
      <c r="B1641">
        <v>345102</v>
      </c>
      <c r="C1641">
        <v>6150</v>
      </c>
      <c r="E1641" t="s">
        <v>66</v>
      </c>
      <c r="F1641" t="s">
        <v>64</v>
      </c>
      <c r="G1641">
        <v>358613</v>
      </c>
      <c r="H1641" s="1">
        <v>43004</v>
      </c>
      <c r="I1641" s="2">
        <v>40.71</v>
      </c>
      <c r="J1641" s="2"/>
      <c r="K1641" s="2">
        <v>40.71</v>
      </c>
      <c r="L1641" t="s">
        <v>65</v>
      </c>
      <c r="M1641" t="s">
        <v>21</v>
      </c>
      <c r="N1641" t="s">
        <v>22</v>
      </c>
      <c r="O1641" t="s">
        <v>48</v>
      </c>
      <c r="P1641" t="s">
        <v>349</v>
      </c>
      <c r="Q1641" t="s">
        <v>350</v>
      </c>
      <c r="R1641" t="s">
        <v>351</v>
      </c>
      <c r="S1641">
        <f t="shared" si="25"/>
        <v>2017</v>
      </c>
    </row>
    <row r="1642" spans="1:19" x14ac:dyDescent="0.25">
      <c r="A1642">
        <v>345</v>
      </c>
      <c r="B1642">
        <v>345102</v>
      </c>
      <c r="C1642">
        <v>6150</v>
      </c>
      <c r="E1642" t="s">
        <v>66</v>
      </c>
      <c r="F1642" t="s">
        <v>71</v>
      </c>
      <c r="G1642">
        <v>358614</v>
      </c>
      <c r="H1642" s="1">
        <v>43004</v>
      </c>
      <c r="I1642" s="2"/>
      <c r="J1642" s="2">
        <v>-488.52</v>
      </c>
      <c r="K1642" s="2">
        <v>-488.52</v>
      </c>
      <c r="L1642" t="s">
        <v>65</v>
      </c>
      <c r="M1642" t="s">
        <v>21</v>
      </c>
      <c r="N1642" t="s">
        <v>22</v>
      </c>
      <c r="O1642" t="s">
        <v>48</v>
      </c>
      <c r="P1642" t="s">
        <v>349</v>
      </c>
      <c r="Q1642" t="s">
        <v>350</v>
      </c>
      <c r="R1642" t="s">
        <v>351</v>
      </c>
      <c r="S1642">
        <f t="shared" si="25"/>
        <v>2017</v>
      </c>
    </row>
    <row r="1643" spans="1:19" x14ac:dyDescent="0.25">
      <c r="A1643">
        <v>345</v>
      </c>
      <c r="B1643">
        <v>345102</v>
      </c>
      <c r="C1643">
        <v>6150</v>
      </c>
      <c r="E1643" t="s">
        <v>66</v>
      </c>
      <c r="F1643" t="s">
        <v>71</v>
      </c>
      <c r="G1643">
        <v>358614</v>
      </c>
      <c r="H1643" s="1">
        <v>43004</v>
      </c>
      <c r="I1643" s="2"/>
      <c r="J1643" s="2">
        <v>-407.1</v>
      </c>
      <c r="K1643" s="2">
        <v>-407.1</v>
      </c>
      <c r="L1643" t="s">
        <v>65</v>
      </c>
      <c r="M1643" t="s">
        <v>21</v>
      </c>
      <c r="N1643" t="s">
        <v>22</v>
      </c>
      <c r="O1643" t="s">
        <v>48</v>
      </c>
      <c r="P1643" t="s">
        <v>349</v>
      </c>
      <c r="Q1643" t="s">
        <v>350</v>
      </c>
      <c r="R1643" t="s">
        <v>351</v>
      </c>
      <c r="S1643">
        <f t="shared" si="25"/>
        <v>2017</v>
      </c>
    </row>
    <row r="1644" spans="1:19" x14ac:dyDescent="0.25">
      <c r="A1644">
        <v>345</v>
      </c>
      <c r="B1644">
        <v>345102</v>
      </c>
      <c r="C1644">
        <v>6150</v>
      </c>
      <c r="E1644" t="s">
        <v>66</v>
      </c>
      <c r="F1644" t="s">
        <v>71</v>
      </c>
      <c r="G1644">
        <v>358614</v>
      </c>
      <c r="H1644" s="1">
        <v>43004</v>
      </c>
      <c r="I1644" s="2"/>
      <c r="J1644" s="2">
        <v>-244.26</v>
      </c>
      <c r="K1644" s="2">
        <v>-244.26</v>
      </c>
      <c r="L1644" t="s">
        <v>65</v>
      </c>
      <c r="M1644" t="s">
        <v>21</v>
      </c>
      <c r="N1644" t="s">
        <v>22</v>
      </c>
      <c r="O1644" t="s">
        <v>48</v>
      </c>
      <c r="P1644" t="s">
        <v>349</v>
      </c>
      <c r="Q1644" t="s">
        <v>350</v>
      </c>
      <c r="R1644" t="s">
        <v>351</v>
      </c>
      <c r="S1644">
        <f t="shared" si="25"/>
        <v>2017</v>
      </c>
    </row>
    <row r="1645" spans="1:19" x14ac:dyDescent="0.25">
      <c r="A1645">
        <v>345</v>
      </c>
      <c r="B1645">
        <v>345102</v>
      </c>
      <c r="C1645">
        <v>6150</v>
      </c>
      <c r="E1645" t="s">
        <v>66</v>
      </c>
      <c r="F1645" t="s">
        <v>71</v>
      </c>
      <c r="G1645">
        <v>358614</v>
      </c>
      <c r="H1645" s="1">
        <v>43004</v>
      </c>
      <c r="I1645" s="2"/>
      <c r="J1645" s="2">
        <v>-488.52</v>
      </c>
      <c r="K1645" s="2">
        <v>-488.52</v>
      </c>
      <c r="L1645" t="s">
        <v>65</v>
      </c>
      <c r="M1645" t="s">
        <v>21</v>
      </c>
      <c r="N1645" t="s">
        <v>22</v>
      </c>
      <c r="O1645" t="s">
        <v>48</v>
      </c>
      <c r="P1645" t="s">
        <v>349</v>
      </c>
      <c r="Q1645" t="s">
        <v>350</v>
      </c>
      <c r="R1645" t="s">
        <v>351</v>
      </c>
      <c r="S1645">
        <f t="shared" si="25"/>
        <v>2017</v>
      </c>
    </row>
    <row r="1646" spans="1:19" x14ac:dyDescent="0.25">
      <c r="A1646">
        <v>345</v>
      </c>
      <c r="B1646">
        <v>345102</v>
      </c>
      <c r="C1646">
        <v>6150</v>
      </c>
      <c r="E1646" t="s">
        <v>66</v>
      </c>
      <c r="F1646" t="s">
        <v>71</v>
      </c>
      <c r="G1646">
        <v>358614</v>
      </c>
      <c r="H1646" s="1">
        <v>43004</v>
      </c>
      <c r="I1646" s="2"/>
      <c r="J1646" s="2">
        <v>-244.26</v>
      </c>
      <c r="K1646" s="2">
        <v>-244.26</v>
      </c>
      <c r="L1646" t="s">
        <v>65</v>
      </c>
      <c r="M1646" t="s">
        <v>21</v>
      </c>
      <c r="N1646" t="s">
        <v>22</v>
      </c>
      <c r="O1646" t="s">
        <v>48</v>
      </c>
      <c r="P1646" t="s">
        <v>349</v>
      </c>
      <c r="Q1646" t="s">
        <v>350</v>
      </c>
      <c r="R1646" t="s">
        <v>351</v>
      </c>
      <c r="S1646">
        <f t="shared" si="25"/>
        <v>2017</v>
      </c>
    </row>
    <row r="1647" spans="1:19" x14ac:dyDescent="0.25">
      <c r="A1647">
        <v>345</v>
      </c>
      <c r="B1647">
        <v>345102</v>
      </c>
      <c r="C1647">
        <v>6150</v>
      </c>
      <c r="E1647" t="s">
        <v>66</v>
      </c>
      <c r="F1647" t="s">
        <v>71</v>
      </c>
      <c r="G1647">
        <v>358614</v>
      </c>
      <c r="H1647" s="1">
        <v>43004</v>
      </c>
      <c r="I1647" s="2"/>
      <c r="J1647" s="2">
        <v>-162.84</v>
      </c>
      <c r="K1647" s="2">
        <v>-162.84</v>
      </c>
      <c r="L1647" t="s">
        <v>65</v>
      </c>
      <c r="M1647" t="s">
        <v>21</v>
      </c>
      <c r="N1647" t="s">
        <v>22</v>
      </c>
      <c r="O1647" t="s">
        <v>48</v>
      </c>
      <c r="P1647" t="s">
        <v>349</v>
      </c>
      <c r="Q1647" t="s">
        <v>350</v>
      </c>
      <c r="R1647" t="s">
        <v>351</v>
      </c>
      <c r="S1647">
        <f t="shared" si="25"/>
        <v>2017</v>
      </c>
    </row>
    <row r="1648" spans="1:19" x14ac:dyDescent="0.25">
      <c r="A1648">
        <v>345</v>
      </c>
      <c r="B1648">
        <v>345102</v>
      </c>
      <c r="C1648">
        <v>6150</v>
      </c>
      <c r="E1648" t="s">
        <v>69</v>
      </c>
      <c r="F1648" t="s">
        <v>70</v>
      </c>
      <c r="G1648">
        <v>358626</v>
      </c>
      <c r="H1648" s="1">
        <v>43004</v>
      </c>
      <c r="I1648" s="2">
        <v>1409.41</v>
      </c>
      <c r="J1648" s="2"/>
      <c r="K1648" s="2">
        <v>1409.41</v>
      </c>
      <c r="L1648" t="s">
        <v>65</v>
      </c>
      <c r="M1648" t="s">
        <v>21</v>
      </c>
      <c r="N1648" t="s">
        <v>22</v>
      </c>
      <c r="O1648" t="s">
        <v>48</v>
      </c>
      <c r="P1648" t="s">
        <v>349</v>
      </c>
      <c r="Q1648" t="s">
        <v>350</v>
      </c>
      <c r="R1648" t="s">
        <v>351</v>
      </c>
      <c r="S1648">
        <f t="shared" si="25"/>
        <v>2017</v>
      </c>
    </row>
    <row r="1649" spans="1:19" x14ac:dyDescent="0.25">
      <c r="A1649">
        <v>345</v>
      </c>
      <c r="B1649">
        <v>345102</v>
      </c>
      <c r="C1649">
        <v>6150</v>
      </c>
      <c r="E1649" t="s">
        <v>69</v>
      </c>
      <c r="F1649" t="s">
        <v>70</v>
      </c>
      <c r="G1649">
        <v>358626</v>
      </c>
      <c r="H1649" s="1">
        <v>43004</v>
      </c>
      <c r="I1649" s="2">
        <v>1244.25</v>
      </c>
      <c r="J1649" s="2"/>
      <c r="K1649" s="2">
        <v>1244.25</v>
      </c>
      <c r="L1649" t="s">
        <v>65</v>
      </c>
      <c r="M1649" t="s">
        <v>21</v>
      </c>
      <c r="N1649" t="s">
        <v>22</v>
      </c>
      <c r="O1649" t="s">
        <v>48</v>
      </c>
      <c r="P1649" t="s">
        <v>349</v>
      </c>
      <c r="Q1649" t="s">
        <v>350</v>
      </c>
      <c r="R1649" t="s">
        <v>351</v>
      </c>
      <c r="S1649">
        <f t="shared" si="25"/>
        <v>2017</v>
      </c>
    </row>
    <row r="1650" spans="1:19" x14ac:dyDescent="0.25">
      <c r="A1650">
        <v>345</v>
      </c>
      <c r="B1650">
        <v>345102</v>
      </c>
      <c r="C1650">
        <v>6150</v>
      </c>
      <c r="E1650" t="s">
        <v>69</v>
      </c>
      <c r="F1650" t="s">
        <v>70</v>
      </c>
      <c r="G1650">
        <v>358626</v>
      </c>
      <c r="H1650" s="1">
        <v>43004</v>
      </c>
      <c r="I1650" s="2">
        <v>1751.1</v>
      </c>
      <c r="J1650" s="2"/>
      <c r="K1650" s="2">
        <v>1751.1</v>
      </c>
      <c r="L1650" t="s">
        <v>65</v>
      </c>
      <c r="M1650" t="s">
        <v>21</v>
      </c>
      <c r="N1650" t="s">
        <v>22</v>
      </c>
      <c r="O1650" t="s">
        <v>48</v>
      </c>
      <c r="P1650" t="s">
        <v>349</v>
      </c>
      <c r="Q1650" t="s">
        <v>350</v>
      </c>
      <c r="R1650" t="s">
        <v>351</v>
      </c>
      <c r="S1650">
        <f t="shared" si="25"/>
        <v>2017</v>
      </c>
    </row>
    <row r="1651" spans="1:19" x14ac:dyDescent="0.25">
      <c r="A1651">
        <v>345</v>
      </c>
      <c r="B1651">
        <v>345102</v>
      </c>
      <c r="C1651">
        <v>6150</v>
      </c>
      <c r="E1651" t="s">
        <v>66</v>
      </c>
      <c r="F1651" t="s">
        <v>71</v>
      </c>
      <c r="G1651">
        <v>358533</v>
      </c>
      <c r="H1651" s="1">
        <v>42990</v>
      </c>
      <c r="I1651" s="2"/>
      <c r="J1651" s="2">
        <v>-814.2</v>
      </c>
      <c r="K1651" s="2">
        <v>-814.2</v>
      </c>
      <c r="L1651" t="s">
        <v>65</v>
      </c>
      <c r="M1651" t="s">
        <v>21</v>
      </c>
      <c r="N1651" t="s">
        <v>22</v>
      </c>
      <c r="O1651" t="s">
        <v>48</v>
      </c>
      <c r="P1651" t="s">
        <v>349</v>
      </c>
      <c r="Q1651" t="s">
        <v>350</v>
      </c>
      <c r="R1651" t="s">
        <v>351</v>
      </c>
      <c r="S1651">
        <f t="shared" si="25"/>
        <v>2017</v>
      </c>
    </row>
    <row r="1652" spans="1:19" x14ac:dyDescent="0.25">
      <c r="A1652">
        <v>345</v>
      </c>
      <c r="B1652">
        <v>345102</v>
      </c>
      <c r="C1652">
        <v>6150</v>
      </c>
      <c r="E1652" t="s">
        <v>66</v>
      </c>
      <c r="F1652" t="s">
        <v>71</v>
      </c>
      <c r="G1652">
        <v>358533</v>
      </c>
      <c r="H1652" s="1">
        <v>42990</v>
      </c>
      <c r="I1652" s="2"/>
      <c r="J1652" s="2">
        <v>-122.13</v>
      </c>
      <c r="K1652" s="2">
        <v>-122.13</v>
      </c>
      <c r="L1652" t="s">
        <v>65</v>
      </c>
      <c r="M1652" t="s">
        <v>21</v>
      </c>
      <c r="N1652" t="s">
        <v>22</v>
      </c>
      <c r="O1652" t="s">
        <v>48</v>
      </c>
      <c r="P1652" t="s">
        <v>349</v>
      </c>
      <c r="Q1652" t="s">
        <v>350</v>
      </c>
      <c r="R1652" t="s">
        <v>351</v>
      </c>
      <c r="S1652">
        <f t="shared" si="25"/>
        <v>2017</v>
      </c>
    </row>
    <row r="1653" spans="1:19" x14ac:dyDescent="0.25">
      <c r="A1653">
        <v>345</v>
      </c>
      <c r="B1653">
        <v>345102</v>
      </c>
      <c r="C1653">
        <v>6150</v>
      </c>
      <c r="E1653" t="s">
        <v>66</v>
      </c>
      <c r="F1653" t="s">
        <v>71</v>
      </c>
      <c r="G1653">
        <v>358533</v>
      </c>
      <c r="H1653" s="1">
        <v>42990</v>
      </c>
      <c r="I1653" s="2"/>
      <c r="J1653" s="2">
        <v>-773.49</v>
      </c>
      <c r="K1653" s="2">
        <v>-773.49</v>
      </c>
      <c r="L1653" t="s">
        <v>65</v>
      </c>
      <c r="M1653" t="s">
        <v>21</v>
      </c>
      <c r="N1653" t="s">
        <v>22</v>
      </c>
      <c r="O1653" t="s">
        <v>48</v>
      </c>
      <c r="P1653" t="s">
        <v>349</v>
      </c>
      <c r="Q1653" t="s">
        <v>350</v>
      </c>
      <c r="R1653" t="s">
        <v>351</v>
      </c>
      <c r="S1653">
        <f t="shared" si="25"/>
        <v>2017</v>
      </c>
    </row>
    <row r="1654" spans="1:19" x14ac:dyDescent="0.25">
      <c r="A1654">
        <v>345</v>
      </c>
      <c r="B1654">
        <v>345102</v>
      </c>
      <c r="C1654">
        <v>6150</v>
      </c>
      <c r="E1654" t="s">
        <v>66</v>
      </c>
      <c r="F1654" t="s">
        <v>71</v>
      </c>
      <c r="G1654">
        <v>358533</v>
      </c>
      <c r="H1654" s="1">
        <v>42990</v>
      </c>
      <c r="I1654" s="2"/>
      <c r="J1654" s="2">
        <v>-40.71</v>
      </c>
      <c r="K1654" s="2">
        <v>-40.71</v>
      </c>
      <c r="L1654" t="s">
        <v>65</v>
      </c>
      <c r="M1654" t="s">
        <v>21</v>
      </c>
      <c r="N1654" t="s">
        <v>22</v>
      </c>
      <c r="O1654" t="s">
        <v>48</v>
      </c>
      <c r="P1654" t="s">
        <v>349</v>
      </c>
      <c r="Q1654" t="s">
        <v>350</v>
      </c>
      <c r="R1654" t="s">
        <v>351</v>
      </c>
      <c r="S1654">
        <f t="shared" si="25"/>
        <v>2017</v>
      </c>
    </row>
    <row r="1655" spans="1:19" x14ac:dyDescent="0.25">
      <c r="A1655">
        <v>345</v>
      </c>
      <c r="B1655">
        <v>345102</v>
      </c>
      <c r="C1655">
        <v>6150</v>
      </c>
      <c r="E1655" t="s">
        <v>66</v>
      </c>
      <c r="F1655" t="s">
        <v>64</v>
      </c>
      <c r="G1655">
        <v>358532</v>
      </c>
      <c r="H1655" s="1">
        <v>42990</v>
      </c>
      <c r="I1655" s="2">
        <v>122.13</v>
      </c>
      <c r="J1655" s="2"/>
      <c r="K1655" s="2">
        <v>122.13</v>
      </c>
      <c r="L1655" t="s">
        <v>65</v>
      </c>
      <c r="M1655" t="s">
        <v>21</v>
      </c>
      <c r="N1655" t="s">
        <v>22</v>
      </c>
      <c r="O1655" t="s">
        <v>48</v>
      </c>
      <c r="P1655" t="s">
        <v>349</v>
      </c>
      <c r="Q1655" t="s">
        <v>350</v>
      </c>
      <c r="R1655" t="s">
        <v>351</v>
      </c>
      <c r="S1655">
        <f t="shared" si="25"/>
        <v>2017</v>
      </c>
    </row>
    <row r="1656" spans="1:19" x14ac:dyDescent="0.25">
      <c r="A1656">
        <v>345</v>
      </c>
      <c r="B1656">
        <v>345102</v>
      </c>
      <c r="C1656">
        <v>6150</v>
      </c>
      <c r="E1656" t="s">
        <v>66</v>
      </c>
      <c r="F1656" t="s">
        <v>64</v>
      </c>
      <c r="G1656">
        <v>358532</v>
      </c>
      <c r="H1656" s="1">
        <v>42990</v>
      </c>
      <c r="I1656" s="2">
        <v>81.42</v>
      </c>
      <c r="J1656" s="2"/>
      <c r="K1656" s="2">
        <v>81.42</v>
      </c>
      <c r="L1656" t="s">
        <v>65</v>
      </c>
      <c r="M1656" t="s">
        <v>21</v>
      </c>
      <c r="N1656" t="s">
        <v>22</v>
      </c>
      <c r="O1656" t="s">
        <v>48</v>
      </c>
      <c r="P1656" t="s">
        <v>349</v>
      </c>
      <c r="Q1656" t="s">
        <v>350</v>
      </c>
      <c r="R1656" t="s">
        <v>351</v>
      </c>
      <c r="S1656">
        <f t="shared" si="25"/>
        <v>2017</v>
      </c>
    </row>
    <row r="1657" spans="1:19" x14ac:dyDescent="0.25">
      <c r="A1657">
        <v>345</v>
      </c>
      <c r="B1657">
        <v>345102</v>
      </c>
      <c r="C1657">
        <v>6150</v>
      </c>
      <c r="E1657" t="s">
        <v>66</v>
      </c>
      <c r="F1657" t="s">
        <v>64</v>
      </c>
      <c r="G1657">
        <v>358532</v>
      </c>
      <c r="H1657" s="1">
        <v>42990</v>
      </c>
      <c r="I1657" s="2">
        <v>81.42</v>
      </c>
      <c r="J1657" s="2"/>
      <c r="K1657" s="2">
        <v>81.42</v>
      </c>
      <c r="L1657" t="s">
        <v>65</v>
      </c>
      <c r="M1657" t="s">
        <v>21</v>
      </c>
      <c r="N1657" t="s">
        <v>22</v>
      </c>
      <c r="O1657" t="s">
        <v>48</v>
      </c>
      <c r="P1657" t="s">
        <v>349</v>
      </c>
      <c r="Q1657" t="s">
        <v>350</v>
      </c>
      <c r="R1657" t="s">
        <v>351</v>
      </c>
      <c r="S1657">
        <f t="shared" si="25"/>
        <v>2017</v>
      </c>
    </row>
    <row r="1658" spans="1:19" x14ac:dyDescent="0.25">
      <c r="A1658">
        <v>345</v>
      </c>
      <c r="B1658">
        <v>345102</v>
      </c>
      <c r="C1658">
        <v>6150</v>
      </c>
      <c r="E1658" t="s">
        <v>66</v>
      </c>
      <c r="F1658" t="s">
        <v>64</v>
      </c>
      <c r="G1658">
        <v>358532</v>
      </c>
      <c r="H1658" s="1">
        <v>42990</v>
      </c>
      <c r="I1658" s="2">
        <v>81.42</v>
      </c>
      <c r="J1658" s="2"/>
      <c r="K1658" s="2">
        <v>81.42</v>
      </c>
      <c r="L1658" t="s">
        <v>65</v>
      </c>
      <c r="M1658" t="s">
        <v>21</v>
      </c>
      <c r="N1658" t="s">
        <v>22</v>
      </c>
      <c r="O1658" t="s">
        <v>48</v>
      </c>
      <c r="P1658" t="s">
        <v>349</v>
      </c>
      <c r="Q1658" t="s">
        <v>350</v>
      </c>
      <c r="R1658" t="s">
        <v>351</v>
      </c>
      <c r="S1658">
        <f t="shared" si="25"/>
        <v>2017</v>
      </c>
    </row>
    <row r="1659" spans="1:19" x14ac:dyDescent="0.25">
      <c r="A1659">
        <v>345</v>
      </c>
      <c r="B1659">
        <v>345102</v>
      </c>
      <c r="C1659">
        <v>6150</v>
      </c>
      <c r="E1659" t="s">
        <v>66</v>
      </c>
      <c r="F1659" t="s">
        <v>64</v>
      </c>
      <c r="G1659">
        <v>358532</v>
      </c>
      <c r="H1659" s="1">
        <v>42990</v>
      </c>
      <c r="I1659" s="2">
        <v>203.55</v>
      </c>
      <c r="J1659" s="2"/>
      <c r="K1659" s="2">
        <v>203.55</v>
      </c>
      <c r="L1659" t="s">
        <v>65</v>
      </c>
      <c r="M1659" t="s">
        <v>21</v>
      </c>
      <c r="N1659" t="s">
        <v>22</v>
      </c>
      <c r="O1659" t="s">
        <v>48</v>
      </c>
      <c r="P1659" t="s">
        <v>349</v>
      </c>
      <c r="Q1659" t="s">
        <v>350</v>
      </c>
      <c r="R1659" t="s">
        <v>351</v>
      </c>
      <c r="S1659">
        <f t="shared" si="25"/>
        <v>2017</v>
      </c>
    </row>
    <row r="1660" spans="1:19" x14ac:dyDescent="0.25">
      <c r="A1660">
        <v>345</v>
      </c>
      <c r="B1660">
        <v>345102</v>
      </c>
      <c r="C1660">
        <v>6150</v>
      </c>
      <c r="E1660" t="s">
        <v>66</v>
      </c>
      <c r="F1660" t="s">
        <v>64</v>
      </c>
      <c r="G1660">
        <v>358532</v>
      </c>
      <c r="H1660" s="1">
        <v>42990</v>
      </c>
      <c r="I1660" s="2">
        <v>325.68</v>
      </c>
      <c r="J1660" s="2"/>
      <c r="K1660" s="2">
        <v>325.68</v>
      </c>
      <c r="L1660" t="s">
        <v>65</v>
      </c>
      <c r="M1660" t="s">
        <v>21</v>
      </c>
      <c r="N1660" t="s">
        <v>22</v>
      </c>
      <c r="O1660" t="s">
        <v>48</v>
      </c>
      <c r="P1660" t="s">
        <v>349</v>
      </c>
      <c r="Q1660" t="s">
        <v>350</v>
      </c>
      <c r="R1660" t="s">
        <v>351</v>
      </c>
      <c r="S1660">
        <f t="shared" si="25"/>
        <v>2017</v>
      </c>
    </row>
    <row r="1661" spans="1:19" x14ac:dyDescent="0.25">
      <c r="A1661">
        <v>345</v>
      </c>
      <c r="B1661">
        <v>345102</v>
      </c>
      <c r="C1661">
        <v>6150</v>
      </c>
      <c r="E1661" t="s">
        <v>66</v>
      </c>
      <c r="F1661" t="s">
        <v>64</v>
      </c>
      <c r="G1661">
        <v>358532</v>
      </c>
      <c r="H1661" s="1">
        <v>42990</v>
      </c>
      <c r="I1661" s="2">
        <v>40.71</v>
      </c>
      <c r="J1661" s="2"/>
      <c r="K1661" s="2">
        <v>40.71</v>
      </c>
      <c r="L1661" t="s">
        <v>65</v>
      </c>
      <c r="M1661" t="s">
        <v>21</v>
      </c>
      <c r="N1661" t="s">
        <v>22</v>
      </c>
      <c r="O1661" t="s">
        <v>48</v>
      </c>
      <c r="P1661" t="s">
        <v>349</v>
      </c>
      <c r="Q1661" t="s">
        <v>350</v>
      </c>
      <c r="R1661" t="s">
        <v>351</v>
      </c>
      <c r="S1661">
        <f t="shared" si="25"/>
        <v>2017</v>
      </c>
    </row>
    <row r="1662" spans="1:19" x14ac:dyDescent="0.25">
      <c r="A1662">
        <v>345</v>
      </c>
      <c r="B1662">
        <v>345102</v>
      </c>
      <c r="C1662">
        <v>6150</v>
      </c>
      <c r="E1662" t="s">
        <v>66</v>
      </c>
      <c r="F1662" t="s">
        <v>64</v>
      </c>
      <c r="G1662">
        <v>358532</v>
      </c>
      <c r="H1662" s="1">
        <v>42990</v>
      </c>
      <c r="I1662" s="2">
        <v>81.42</v>
      </c>
      <c r="J1662" s="2"/>
      <c r="K1662" s="2">
        <v>81.42</v>
      </c>
      <c r="L1662" t="s">
        <v>65</v>
      </c>
      <c r="M1662" t="s">
        <v>21</v>
      </c>
      <c r="N1662" t="s">
        <v>22</v>
      </c>
      <c r="O1662" t="s">
        <v>48</v>
      </c>
      <c r="P1662" t="s">
        <v>349</v>
      </c>
      <c r="Q1662" t="s">
        <v>350</v>
      </c>
      <c r="R1662" t="s">
        <v>351</v>
      </c>
      <c r="S1662">
        <f t="shared" si="25"/>
        <v>2017</v>
      </c>
    </row>
    <row r="1663" spans="1:19" x14ac:dyDescent="0.25">
      <c r="A1663">
        <v>345</v>
      </c>
      <c r="B1663">
        <v>345102</v>
      </c>
      <c r="C1663">
        <v>6150</v>
      </c>
      <c r="E1663" t="s">
        <v>66</v>
      </c>
      <c r="F1663" t="s">
        <v>64</v>
      </c>
      <c r="G1663">
        <v>358532</v>
      </c>
      <c r="H1663" s="1">
        <v>42990</v>
      </c>
      <c r="I1663" s="2">
        <v>81.42</v>
      </c>
      <c r="J1663" s="2"/>
      <c r="K1663" s="2">
        <v>81.42</v>
      </c>
      <c r="L1663" t="s">
        <v>65</v>
      </c>
      <c r="M1663" t="s">
        <v>21</v>
      </c>
      <c r="N1663" t="s">
        <v>22</v>
      </c>
      <c r="O1663" t="s">
        <v>48</v>
      </c>
      <c r="P1663" t="s">
        <v>349</v>
      </c>
      <c r="Q1663" t="s">
        <v>350</v>
      </c>
      <c r="R1663" t="s">
        <v>351</v>
      </c>
      <c r="S1663">
        <f t="shared" si="25"/>
        <v>2017</v>
      </c>
    </row>
    <row r="1664" spans="1:19" x14ac:dyDescent="0.25">
      <c r="A1664">
        <v>345</v>
      </c>
      <c r="B1664">
        <v>345102</v>
      </c>
      <c r="C1664">
        <v>6150</v>
      </c>
      <c r="E1664" t="s">
        <v>66</v>
      </c>
      <c r="F1664" t="s">
        <v>64</v>
      </c>
      <c r="G1664">
        <v>358532</v>
      </c>
      <c r="H1664" s="1">
        <v>42990</v>
      </c>
      <c r="I1664" s="2">
        <v>40.71</v>
      </c>
      <c r="J1664" s="2"/>
      <c r="K1664" s="2">
        <v>40.71</v>
      </c>
      <c r="L1664" t="s">
        <v>65</v>
      </c>
      <c r="M1664" t="s">
        <v>21</v>
      </c>
      <c r="N1664" t="s">
        <v>22</v>
      </c>
      <c r="O1664" t="s">
        <v>48</v>
      </c>
      <c r="P1664" t="s">
        <v>349</v>
      </c>
      <c r="Q1664" t="s">
        <v>350</v>
      </c>
      <c r="R1664" t="s">
        <v>351</v>
      </c>
      <c r="S1664">
        <f t="shared" si="25"/>
        <v>2017</v>
      </c>
    </row>
    <row r="1665" spans="1:19" x14ac:dyDescent="0.25">
      <c r="A1665">
        <v>345</v>
      </c>
      <c r="B1665">
        <v>345102</v>
      </c>
      <c r="C1665">
        <v>6150</v>
      </c>
      <c r="E1665" t="s">
        <v>66</v>
      </c>
      <c r="F1665" t="s">
        <v>64</v>
      </c>
      <c r="G1665">
        <v>358532</v>
      </c>
      <c r="H1665" s="1">
        <v>42990</v>
      </c>
      <c r="I1665" s="2">
        <v>203.55</v>
      </c>
      <c r="J1665" s="2"/>
      <c r="K1665" s="2">
        <v>203.55</v>
      </c>
      <c r="L1665" t="s">
        <v>65</v>
      </c>
      <c r="M1665" t="s">
        <v>21</v>
      </c>
      <c r="N1665" t="s">
        <v>22</v>
      </c>
      <c r="O1665" t="s">
        <v>48</v>
      </c>
      <c r="P1665" t="s">
        <v>349</v>
      </c>
      <c r="Q1665" t="s">
        <v>350</v>
      </c>
      <c r="R1665" t="s">
        <v>351</v>
      </c>
      <c r="S1665">
        <f t="shared" si="25"/>
        <v>2017</v>
      </c>
    </row>
    <row r="1666" spans="1:19" x14ac:dyDescent="0.25">
      <c r="A1666">
        <v>345</v>
      </c>
      <c r="B1666">
        <v>345102</v>
      </c>
      <c r="C1666">
        <v>6150</v>
      </c>
      <c r="E1666" t="s">
        <v>66</v>
      </c>
      <c r="F1666" t="s">
        <v>64</v>
      </c>
      <c r="G1666">
        <v>358532</v>
      </c>
      <c r="H1666" s="1">
        <v>42990</v>
      </c>
      <c r="I1666" s="2">
        <v>325.68</v>
      </c>
      <c r="J1666" s="2"/>
      <c r="K1666" s="2">
        <v>325.68</v>
      </c>
      <c r="L1666" t="s">
        <v>65</v>
      </c>
      <c r="M1666" t="s">
        <v>21</v>
      </c>
      <c r="N1666" t="s">
        <v>22</v>
      </c>
      <c r="O1666" t="s">
        <v>48</v>
      </c>
      <c r="P1666" t="s">
        <v>349</v>
      </c>
      <c r="Q1666" t="s">
        <v>350</v>
      </c>
      <c r="R1666" t="s">
        <v>351</v>
      </c>
      <c r="S1666">
        <f t="shared" si="25"/>
        <v>2017</v>
      </c>
    </row>
    <row r="1667" spans="1:19" x14ac:dyDescent="0.25">
      <c r="A1667">
        <v>345</v>
      </c>
      <c r="B1667">
        <v>345102</v>
      </c>
      <c r="C1667">
        <v>6150</v>
      </c>
      <c r="E1667" t="s">
        <v>66</v>
      </c>
      <c r="F1667" t="s">
        <v>64</v>
      </c>
      <c r="G1667">
        <v>358532</v>
      </c>
      <c r="H1667" s="1">
        <v>42990</v>
      </c>
      <c r="I1667" s="2">
        <v>81.42</v>
      </c>
      <c r="J1667" s="2"/>
      <c r="K1667" s="2">
        <v>81.42</v>
      </c>
      <c r="L1667" t="s">
        <v>65</v>
      </c>
      <c r="M1667" t="s">
        <v>21</v>
      </c>
      <c r="N1667" t="s">
        <v>22</v>
      </c>
      <c r="O1667" t="s">
        <v>48</v>
      </c>
      <c r="P1667" t="s">
        <v>349</v>
      </c>
      <c r="Q1667" t="s">
        <v>350</v>
      </c>
      <c r="R1667" t="s">
        <v>351</v>
      </c>
      <c r="S1667">
        <f t="shared" ref="S1667:S1730" si="26">YEAR(H1667)</f>
        <v>2017</v>
      </c>
    </row>
    <row r="1668" spans="1:19" x14ac:dyDescent="0.25">
      <c r="A1668">
        <v>345</v>
      </c>
      <c r="B1668">
        <v>345102</v>
      </c>
      <c r="C1668">
        <v>6150</v>
      </c>
      <c r="E1668" t="s">
        <v>66</v>
      </c>
      <c r="F1668" t="s">
        <v>71</v>
      </c>
      <c r="G1668">
        <v>358533</v>
      </c>
      <c r="H1668" s="1">
        <v>42990</v>
      </c>
      <c r="I1668" s="2"/>
      <c r="J1668" s="2">
        <v>-244.26</v>
      </c>
      <c r="K1668" s="2">
        <v>-244.26</v>
      </c>
      <c r="L1668" t="s">
        <v>65</v>
      </c>
      <c r="M1668" t="s">
        <v>21</v>
      </c>
      <c r="N1668" t="s">
        <v>22</v>
      </c>
      <c r="O1668" t="s">
        <v>48</v>
      </c>
      <c r="P1668" t="s">
        <v>349</v>
      </c>
      <c r="Q1668" t="s">
        <v>350</v>
      </c>
      <c r="R1668" t="s">
        <v>351</v>
      </c>
      <c r="S1668">
        <f t="shared" si="26"/>
        <v>2017</v>
      </c>
    </row>
    <row r="1669" spans="1:19" x14ac:dyDescent="0.25">
      <c r="A1669">
        <v>345</v>
      </c>
      <c r="B1669">
        <v>345102</v>
      </c>
      <c r="C1669">
        <v>6150</v>
      </c>
      <c r="E1669" t="s">
        <v>69</v>
      </c>
      <c r="F1669" t="s">
        <v>70</v>
      </c>
      <c r="G1669">
        <v>358531</v>
      </c>
      <c r="H1669" s="1">
        <v>42990</v>
      </c>
      <c r="I1669" s="2">
        <v>1137.5999999999999</v>
      </c>
      <c r="J1669" s="2"/>
      <c r="K1669" s="2">
        <v>1137.5999999999999</v>
      </c>
      <c r="L1669" t="s">
        <v>65</v>
      </c>
      <c r="M1669" t="s">
        <v>21</v>
      </c>
      <c r="N1669" t="s">
        <v>22</v>
      </c>
      <c r="O1669" t="s">
        <v>48</v>
      </c>
      <c r="P1669" t="s">
        <v>349</v>
      </c>
      <c r="Q1669" t="s">
        <v>350</v>
      </c>
      <c r="R1669" t="s">
        <v>351</v>
      </c>
      <c r="S1669">
        <f t="shared" si="26"/>
        <v>2017</v>
      </c>
    </row>
    <row r="1670" spans="1:19" x14ac:dyDescent="0.25">
      <c r="A1670">
        <v>345</v>
      </c>
      <c r="B1670">
        <v>345102</v>
      </c>
      <c r="C1670">
        <v>6150</v>
      </c>
      <c r="E1670" t="s">
        <v>69</v>
      </c>
      <c r="F1670" t="s">
        <v>70</v>
      </c>
      <c r="G1670">
        <v>358531</v>
      </c>
      <c r="H1670" s="1">
        <v>42990</v>
      </c>
      <c r="I1670" s="2">
        <v>1343.3</v>
      </c>
      <c r="J1670" s="2"/>
      <c r="K1670" s="2">
        <v>1343.3</v>
      </c>
      <c r="L1670" t="s">
        <v>65</v>
      </c>
      <c r="M1670" t="s">
        <v>21</v>
      </c>
      <c r="N1670" t="s">
        <v>22</v>
      </c>
      <c r="O1670" t="s">
        <v>48</v>
      </c>
      <c r="P1670" t="s">
        <v>349</v>
      </c>
      <c r="Q1670" t="s">
        <v>350</v>
      </c>
      <c r="R1670" t="s">
        <v>351</v>
      </c>
      <c r="S1670">
        <f t="shared" si="26"/>
        <v>2017</v>
      </c>
    </row>
    <row r="1671" spans="1:19" x14ac:dyDescent="0.25">
      <c r="A1671">
        <v>345</v>
      </c>
      <c r="B1671">
        <v>345102</v>
      </c>
      <c r="C1671">
        <v>6150</v>
      </c>
      <c r="E1671" t="s">
        <v>69</v>
      </c>
      <c r="F1671" t="s">
        <v>70</v>
      </c>
      <c r="G1671">
        <v>358531</v>
      </c>
      <c r="H1671" s="1">
        <v>42990</v>
      </c>
      <c r="I1671" s="2">
        <v>1170.4100000000001</v>
      </c>
      <c r="J1671" s="2"/>
      <c r="K1671" s="2">
        <v>1170.4100000000001</v>
      </c>
      <c r="L1671" t="s">
        <v>65</v>
      </c>
      <c r="M1671" t="s">
        <v>21</v>
      </c>
      <c r="N1671" t="s">
        <v>22</v>
      </c>
      <c r="O1671" t="s">
        <v>48</v>
      </c>
      <c r="P1671" t="s">
        <v>349</v>
      </c>
      <c r="Q1671" t="s">
        <v>350</v>
      </c>
      <c r="R1671" t="s">
        <v>351</v>
      </c>
      <c r="S1671">
        <f t="shared" si="26"/>
        <v>2017</v>
      </c>
    </row>
    <row r="1672" spans="1:19" x14ac:dyDescent="0.25">
      <c r="A1672">
        <v>345</v>
      </c>
      <c r="B1672">
        <v>345102</v>
      </c>
      <c r="C1672">
        <v>6150</v>
      </c>
      <c r="E1672" t="s">
        <v>66</v>
      </c>
      <c r="F1672" t="s">
        <v>64</v>
      </c>
      <c r="G1672">
        <v>358532</v>
      </c>
      <c r="H1672" s="1">
        <v>42990</v>
      </c>
      <c r="I1672" s="2">
        <v>122.13</v>
      </c>
      <c r="J1672" s="2"/>
      <c r="K1672" s="2">
        <v>122.13</v>
      </c>
      <c r="L1672" t="s">
        <v>65</v>
      </c>
      <c r="M1672" t="s">
        <v>21</v>
      </c>
      <c r="N1672" t="s">
        <v>22</v>
      </c>
      <c r="O1672" t="s">
        <v>48</v>
      </c>
      <c r="P1672" t="s">
        <v>349</v>
      </c>
      <c r="Q1672" t="s">
        <v>350</v>
      </c>
      <c r="R1672" t="s">
        <v>351</v>
      </c>
      <c r="S1672">
        <f t="shared" si="26"/>
        <v>2017</v>
      </c>
    </row>
    <row r="1673" spans="1:19" x14ac:dyDescent="0.25">
      <c r="A1673">
        <v>345</v>
      </c>
      <c r="B1673">
        <v>345102</v>
      </c>
      <c r="C1673">
        <v>6150</v>
      </c>
      <c r="E1673" t="s">
        <v>66</v>
      </c>
      <c r="F1673" t="s">
        <v>64</v>
      </c>
      <c r="G1673">
        <v>358532</v>
      </c>
      <c r="H1673" s="1">
        <v>42990</v>
      </c>
      <c r="I1673" s="2">
        <v>122.13</v>
      </c>
      <c r="J1673" s="2"/>
      <c r="K1673" s="2">
        <v>122.13</v>
      </c>
      <c r="L1673" t="s">
        <v>65</v>
      </c>
      <c r="M1673" t="s">
        <v>21</v>
      </c>
      <c r="N1673" t="s">
        <v>22</v>
      </c>
      <c r="O1673" t="s">
        <v>48</v>
      </c>
      <c r="P1673" t="s">
        <v>349</v>
      </c>
      <c r="Q1673" t="s">
        <v>350</v>
      </c>
      <c r="R1673" t="s">
        <v>351</v>
      </c>
      <c r="S1673">
        <f t="shared" si="26"/>
        <v>2017</v>
      </c>
    </row>
    <row r="1674" spans="1:19" x14ac:dyDescent="0.25">
      <c r="A1674">
        <v>345</v>
      </c>
      <c r="B1674">
        <v>345102</v>
      </c>
      <c r="C1674">
        <v>6150</v>
      </c>
      <c r="E1674" t="s">
        <v>69</v>
      </c>
      <c r="F1674" t="s">
        <v>70</v>
      </c>
      <c r="G1674">
        <v>358531</v>
      </c>
      <c r="H1674" s="1">
        <v>42990</v>
      </c>
      <c r="I1674" s="2">
        <v>1835.45</v>
      </c>
      <c r="J1674" s="2"/>
      <c r="K1674" s="2">
        <v>1835.45</v>
      </c>
      <c r="L1674" t="s">
        <v>65</v>
      </c>
      <c r="M1674" t="s">
        <v>21</v>
      </c>
      <c r="N1674" t="s">
        <v>22</v>
      </c>
      <c r="O1674" t="s">
        <v>48</v>
      </c>
      <c r="P1674" t="s">
        <v>349</v>
      </c>
      <c r="Q1674" t="s">
        <v>350</v>
      </c>
      <c r="R1674" t="s">
        <v>351</v>
      </c>
      <c r="S1674">
        <f t="shared" si="26"/>
        <v>2017</v>
      </c>
    </row>
    <row r="1675" spans="1:19" x14ac:dyDescent="0.25">
      <c r="A1675">
        <v>345</v>
      </c>
      <c r="B1675">
        <v>345102</v>
      </c>
      <c r="C1675">
        <v>6150</v>
      </c>
      <c r="E1675" t="s">
        <v>69</v>
      </c>
      <c r="F1675" t="s">
        <v>70</v>
      </c>
      <c r="G1675">
        <v>358531</v>
      </c>
      <c r="H1675" s="1">
        <v>42990</v>
      </c>
      <c r="I1675" s="2">
        <v>1792.15</v>
      </c>
      <c r="J1675" s="2"/>
      <c r="K1675" s="2">
        <v>1792.15</v>
      </c>
      <c r="L1675" t="s">
        <v>65</v>
      </c>
      <c r="M1675" t="s">
        <v>21</v>
      </c>
      <c r="N1675" t="s">
        <v>22</v>
      </c>
      <c r="O1675" t="s">
        <v>48</v>
      </c>
      <c r="P1675" t="s">
        <v>349</v>
      </c>
      <c r="Q1675" t="s">
        <v>350</v>
      </c>
      <c r="R1675" t="s">
        <v>351</v>
      </c>
      <c r="S1675">
        <f t="shared" si="26"/>
        <v>2017</v>
      </c>
    </row>
    <row r="1676" spans="1:19" x14ac:dyDescent="0.25">
      <c r="A1676">
        <v>345</v>
      </c>
      <c r="B1676">
        <v>345102</v>
      </c>
      <c r="C1676">
        <v>6150</v>
      </c>
      <c r="E1676" t="s">
        <v>69</v>
      </c>
      <c r="F1676" t="s">
        <v>70</v>
      </c>
      <c r="G1676">
        <v>358531</v>
      </c>
      <c r="H1676" s="1">
        <v>42990</v>
      </c>
      <c r="I1676" s="2">
        <v>2210.4</v>
      </c>
      <c r="J1676" s="2"/>
      <c r="K1676" s="2">
        <v>2210.4</v>
      </c>
      <c r="L1676" t="s">
        <v>65</v>
      </c>
      <c r="M1676" t="s">
        <v>21</v>
      </c>
      <c r="N1676" t="s">
        <v>22</v>
      </c>
      <c r="O1676" t="s">
        <v>48</v>
      </c>
      <c r="P1676" t="s">
        <v>349</v>
      </c>
      <c r="Q1676" t="s">
        <v>350</v>
      </c>
      <c r="R1676" t="s">
        <v>351</v>
      </c>
      <c r="S1676">
        <f t="shared" si="26"/>
        <v>2017</v>
      </c>
    </row>
    <row r="1677" spans="1:19" x14ac:dyDescent="0.25">
      <c r="A1677">
        <v>345</v>
      </c>
      <c r="B1677">
        <v>345102</v>
      </c>
      <c r="C1677">
        <v>6150</v>
      </c>
      <c r="E1677" t="s">
        <v>69</v>
      </c>
      <c r="F1677" t="s">
        <v>70</v>
      </c>
      <c r="G1677">
        <v>358531</v>
      </c>
      <c r="H1677" s="1">
        <v>42990</v>
      </c>
      <c r="I1677" s="2">
        <v>2333.44</v>
      </c>
      <c r="J1677" s="2"/>
      <c r="K1677" s="2">
        <v>2333.44</v>
      </c>
      <c r="L1677" t="s">
        <v>65</v>
      </c>
      <c r="M1677" t="s">
        <v>21</v>
      </c>
      <c r="N1677" t="s">
        <v>22</v>
      </c>
      <c r="O1677" t="s">
        <v>48</v>
      </c>
      <c r="P1677" t="s">
        <v>349</v>
      </c>
      <c r="Q1677" t="s">
        <v>350</v>
      </c>
      <c r="R1677" t="s">
        <v>351</v>
      </c>
      <c r="S1677">
        <f t="shared" si="26"/>
        <v>2017</v>
      </c>
    </row>
    <row r="1678" spans="1:19" x14ac:dyDescent="0.25">
      <c r="A1678">
        <v>345</v>
      </c>
      <c r="B1678">
        <v>345102</v>
      </c>
      <c r="C1678">
        <v>6150</v>
      </c>
      <c r="E1678" t="s">
        <v>368</v>
      </c>
      <c r="F1678" t="s">
        <v>68</v>
      </c>
      <c r="G1678">
        <v>358307</v>
      </c>
      <c r="H1678" s="1">
        <v>42979</v>
      </c>
      <c r="I1678" s="2"/>
      <c r="J1678" s="2">
        <v>-2392</v>
      </c>
      <c r="K1678" s="2">
        <v>-2392</v>
      </c>
      <c r="L1678" t="s">
        <v>65</v>
      </c>
      <c r="M1678" t="s">
        <v>21</v>
      </c>
      <c r="N1678" t="s">
        <v>22</v>
      </c>
      <c r="O1678" t="s">
        <v>48</v>
      </c>
      <c r="P1678" t="s">
        <v>349</v>
      </c>
      <c r="Q1678" t="s">
        <v>350</v>
      </c>
      <c r="R1678" t="s">
        <v>351</v>
      </c>
      <c r="S1678">
        <f t="shared" si="26"/>
        <v>2017</v>
      </c>
    </row>
    <row r="1679" spans="1:19" x14ac:dyDescent="0.25">
      <c r="A1679">
        <v>345</v>
      </c>
      <c r="B1679">
        <v>345102</v>
      </c>
      <c r="C1679">
        <v>6150</v>
      </c>
      <c r="E1679" t="s">
        <v>368</v>
      </c>
      <c r="F1679" t="s">
        <v>68</v>
      </c>
      <c r="G1679">
        <v>358307</v>
      </c>
      <c r="H1679" s="1">
        <v>42978</v>
      </c>
      <c r="I1679" s="2">
        <v>2392</v>
      </c>
      <c r="J1679" s="2"/>
      <c r="K1679" s="2">
        <v>2392</v>
      </c>
      <c r="L1679" t="s">
        <v>65</v>
      </c>
      <c r="M1679" t="s">
        <v>21</v>
      </c>
      <c r="N1679" t="s">
        <v>22</v>
      </c>
      <c r="O1679" t="s">
        <v>48</v>
      </c>
      <c r="P1679" t="s">
        <v>349</v>
      </c>
      <c r="Q1679" t="s">
        <v>350</v>
      </c>
      <c r="R1679" t="s">
        <v>351</v>
      </c>
      <c r="S1679">
        <f t="shared" si="26"/>
        <v>2017</v>
      </c>
    </row>
    <row r="1680" spans="1:19" x14ac:dyDescent="0.25">
      <c r="A1680">
        <v>345</v>
      </c>
      <c r="B1680">
        <v>345102</v>
      </c>
      <c r="C1680">
        <v>6150</v>
      </c>
      <c r="E1680" t="s">
        <v>66</v>
      </c>
      <c r="F1680" t="s">
        <v>64</v>
      </c>
      <c r="G1680">
        <v>358345</v>
      </c>
      <c r="H1680" s="1">
        <v>42976</v>
      </c>
      <c r="I1680" s="2">
        <v>40.71</v>
      </c>
      <c r="J1680" s="2"/>
      <c r="K1680" s="2">
        <v>40.71</v>
      </c>
      <c r="L1680" t="s">
        <v>65</v>
      </c>
      <c r="M1680" t="s">
        <v>21</v>
      </c>
      <c r="N1680" t="s">
        <v>22</v>
      </c>
      <c r="O1680" t="s">
        <v>48</v>
      </c>
      <c r="P1680" t="s">
        <v>349</v>
      </c>
      <c r="Q1680" t="s">
        <v>350</v>
      </c>
      <c r="R1680" t="s">
        <v>351</v>
      </c>
      <c r="S1680">
        <f t="shared" si="26"/>
        <v>2017</v>
      </c>
    </row>
    <row r="1681" spans="1:19" x14ac:dyDescent="0.25">
      <c r="A1681">
        <v>345</v>
      </c>
      <c r="B1681">
        <v>345102</v>
      </c>
      <c r="C1681">
        <v>6150</v>
      </c>
      <c r="E1681" t="s">
        <v>66</v>
      </c>
      <c r="F1681" t="s">
        <v>64</v>
      </c>
      <c r="G1681">
        <v>358345</v>
      </c>
      <c r="H1681" s="1">
        <v>42976</v>
      </c>
      <c r="I1681" s="2">
        <v>40.71</v>
      </c>
      <c r="J1681" s="2"/>
      <c r="K1681" s="2">
        <v>40.71</v>
      </c>
      <c r="L1681" t="s">
        <v>65</v>
      </c>
      <c r="M1681" t="s">
        <v>21</v>
      </c>
      <c r="N1681" t="s">
        <v>22</v>
      </c>
      <c r="O1681" t="s">
        <v>48</v>
      </c>
      <c r="P1681" t="s">
        <v>349</v>
      </c>
      <c r="Q1681" t="s">
        <v>350</v>
      </c>
      <c r="R1681" t="s">
        <v>351</v>
      </c>
      <c r="S1681">
        <f t="shared" si="26"/>
        <v>2017</v>
      </c>
    </row>
    <row r="1682" spans="1:19" x14ac:dyDescent="0.25">
      <c r="A1682">
        <v>345</v>
      </c>
      <c r="B1682">
        <v>345102</v>
      </c>
      <c r="C1682">
        <v>6150</v>
      </c>
      <c r="E1682" t="s">
        <v>66</v>
      </c>
      <c r="F1682" t="s">
        <v>64</v>
      </c>
      <c r="G1682">
        <v>358345</v>
      </c>
      <c r="H1682" s="1">
        <v>42976</v>
      </c>
      <c r="I1682" s="2">
        <v>40.71</v>
      </c>
      <c r="J1682" s="2"/>
      <c r="K1682" s="2">
        <v>40.71</v>
      </c>
      <c r="L1682" t="s">
        <v>65</v>
      </c>
      <c r="M1682" t="s">
        <v>21</v>
      </c>
      <c r="N1682" t="s">
        <v>22</v>
      </c>
      <c r="O1682" t="s">
        <v>48</v>
      </c>
      <c r="P1682" t="s">
        <v>349</v>
      </c>
      <c r="Q1682" t="s">
        <v>350</v>
      </c>
      <c r="R1682" t="s">
        <v>351</v>
      </c>
      <c r="S1682">
        <f t="shared" si="26"/>
        <v>2017</v>
      </c>
    </row>
    <row r="1683" spans="1:19" x14ac:dyDescent="0.25">
      <c r="A1683">
        <v>345</v>
      </c>
      <c r="B1683">
        <v>345102</v>
      </c>
      <c r="C1683">
        <v>6150</v>
      </c>
      <c r="E1683" t="s">
        <v>66</v>
      </c>
      <c r="F1683" t="s">
        <v>64</v>
      </c>
      <c r="G1683">
        <v>358345</v>
      </c>
      <c r="H1683" s="1">
        <v>42976</v>
      </c>
      <c r="I1683" s="2">
        <v>81.42</v>
      </c>
      <c r="J1683" s="2"/>
      <c r="K1683" s="2">
        <v>81.42</v>
      </c>
      <c r="L1683" t="s">
        <v>65</v>
      </c>
      <c r="M1683" t="s">
        <v>21</v>
      </c>
      <c r="N1683" t="s">
        <v>22</v>
      </c>
      <c r="O1683" t="s">
        <v>48</v>
      </c>
      <c r="P1683" t="s">
        <v>349</v>
      </c>
      <c r="Q1683" t="s">
        <v>350</v>
      </c>
      <c r="R1683" t="s">
        <v>351</v>
      </c>
      <c r="S1683">
        <f t="shared" si="26"/>
        <v>2017</v>
      </c>
    </row>
    <row r="1684" spans="1:19" x14ac:dyDescent="0.25">
      <c r="A1684">
        <v>345</v>
      </c>
      <c r="B1684">
        <v>345102</v>
      </c>
      <c r="C1684">
        <v>6150</v>
      </c>
      <c r="E1684" t="s">
        <v>66</v>
      </c>
      <c r="F1684" t="s">
        <v>64</v>
      </c>
      <c r="G1684">
        <v>358345</v>
      </c>
      <c r="H1684" s="1">
        <v>42976</v>
      </c>
      <c r="I1684" s="2">
        <v>81.42</v>
      </c>
      <c r="J1684" s="2"/>
      <c r="K1684" s="2">
        <v>81.42</v>
      </c>
      <c r="L1684" t="s">
        <v>65</v>
      </c>
      <c r="M1684" t="s">
        <v>21</v>
      </c>
      <c r="N1684" t="s">
        <v>22</v>
      </c>
      <c r="O1684" t="s">
        <v>48</v>
      </c>
      <c r="P1684" t="s">
        <v>349</v>
      </c>
      <c r="Q1684" t="s">
        <v>350</v>
      </c>
      <c r="R1684" t="s">
        <v>351</v>
      </c>
      <c r="S1684">
        <f t="shared" si="26"/>
        <v>2017</v>
      </c>
    </row>
    <row r="1685" spans="1:19" x14ac:dyDescent="0.25">
      <c r="A1685">
        <v>345</v>
      </c>
      <c r="B1685">
        <v>345102</v>
      </c>
      <c r="C1685">
        <v>6150</v>
      </c>
      <c r="E1685" t="s">
        <v>66</v>
      </c>
      <c r="F1685" t="s">
        <v>64</v>
      </c>
      <c r="G1685">
        <v>358345</v>
      </c>
      <c r="H1685" s="1">
        <v>42976</v>
      </c>
      <c r="I1685" s="2">
        <v>122.13</v>
      </c>
      <c r="J1685" s="2"/>
      <c r="K1685" s="2">
        <v>122.13</v>
      </c>
      <c r="L1685" t="s">
        <v>65</v>
      </c>
      <c r="M1685" t="s">
        <v>21</v>
      </c>
      <c r="N1685" t="s">
        <v>22</v>
      </c>
      <c r="O1685" t="s">
        <v>48</v>
      </c>
      <c r="P1685" t="s">
        <v>349</v>
      </c>
      <c r="Q1685" t="s">
        <v>350</v>
      </c>
      <c r="R1685" t="s">
        <v>351</v>
      </c>
      <c r="S1685">
        <f t="shared" si="26"/>
        <v>2017</v>
      </c>
    </row>
    <row r="1686" spans="1:19" x14ac:dyDescent="0.25">
      <c r="A1686">
        <v>345</v>
      </c>
      <c r="B1686">
        <v>345102</v>
      </c>
      <c r="C1686">
        <v>6150</v>
      </c>
      <c r="E1686" t="s">
        <v>66</v>
      </c>
      <c r="F1686" t="s">
        <v>64</v>
      </c>
      <c r="G1686">
        <v>358345</v>
      </c>
      <c r="H1686" s="1">
        <v>42976</v>
      </c>
      <c r="I1686" s="2">
        <v>162.84</v>
      </c>
      <c r="J1686" s="2"/>
      <c r="K1686" s="2">
        <v>162.84</v>
      </c>
      <c r="L1686" t="s">
        <v>65</v>
      </c>
      <c r="M1686" t="s">
        <v>21</v>
      </c>
      <c r="N1686" t="s">
        <v>22</v>
      </c>
      <c r="O1686" t="s">
        <v>48</v>
      </c>
      <c r="P1686" t="s">
        <v>349</v>
      </c>
      <c r="Q1686" t="s">
        <v>350</v>
      </c>
      <c r="R1686" t="s">
        <v>351</v>
      </c>
      <c r="S1686">
        <f t="shared" si="26"/>
        <v>2017</v>
      </c>
    </row>
    <row r="1687" spans="1:19" x14ac:dyDescent="0.25">
      <c r="A1687">
        <v>345</v>
      </c>
      <c r="B1687">
        <v>345102</v>
      </c>
      <c r="C1687">
        <v>6150</v>
      </c>
      <c r="E1687" t="s">
        <v>66</v>
      </c>
      <c r="F1687" t="s">
        <v>64</v>
      </c>
      <c r="G1687">
        <v>358345</v>
      </c>
      <c r="H1687" s="1">
        <v>42976</v>
      </c>
      <c r="I1687" s="2">
        <v>81.42</v>
      </c>
      <c r="J1687" s="2"/>
      <c r="K1687" s="2">
        <v>81.42</v>
      </c>
      <c r="L1687" t="s">
        <v>65</v>
      </c>
      <c r="M1687" t="s">
        <v>21</v>
      </c>
      <c r="N1687" t="s">
        <v>22</v>
      </c>
      <c r="O1687" t="s">
        <v>48</v>
      </c>
      <c r="P1687" t="s">
        <v>349</v>
      </c>
      <c r="Q1687" t="s">
        <v>350</v>
      </c>
      <c r="R1687" t="s">
        <v>351</v>
      </c>
      <c r="S1687">
        <f t="shared" si="26"/>
        <v>2017</v>
      </c>
    </row>
    <row r="1688" spans="1:19" x14ac:dyDescent="0.25">
      <c r="A1688">
        <v>345</v>
      </c>
      <c r="B1688">
        <v>345102</v>
      </c>
      <c r="C1688">
        <v>6150</v>
      </c>
      <c r="E1688" t="s">
        <v>66</v>
      </c>
      <c r="F1688" t="s">
        <v>64</v>
      </c>
      <c r="G1688">
        <v>358345</v>
      </c>
      <c r="H1688" s="1">
        <v>42976</v>
      </c>
      <c r="I1688" s="2">
        <v>40.71</v>
      </c>
      <c r="J1688" s="2"/>
      <c r="K1688" s="2">
        <v>40.71</v>
      </c>
      <c r="L1688" t="s">
        <v>65</v>
      </c>
      <c r="M1688" t="s">
        <v>21</v>
      </c>
      <c r="N1688" t="s">
        <v>22</v>
      </c>
      <c r="O1688" t="s">
        <v>48</v>
      </c>
      <c r="P1688" t="s">
        <v>349</v>
      </c>
      <c r="Q1688" t="s">
        <v>350</v>
      </c>
      <c r="R1688" t="s">
        <v>351</v>
      </c>
      <c r="S1688">
        <f t="shared" si="26"/>
        <v>2017</v>
      </c>
    </row>
    <row r="1689" spans="1:19" x14ac:dyDescent="0.25">
      <c r="A1689">
        <v>345</v>
      </c>
      <c r="B1689">
        <v>345102</v>
      </c>
      <c r="C1689">
        <v>6150</v>
      </c>
      <c r="E1689" t="s">
        <v>66</v>
      </c>
      <c r="F1689" t="s">
        <v>64</v>
      </c>
      <c r="G1689">
        <v>358345</v>
      </c>
      <c r="H1689" s="1">
        <v>42976</v>
      </c>
      <c r="I1689" s="2">
        <v>325.68</v>
      </c>
      <c r="J1689" s="2"/>
      <c r="K1689" s="2">
        <v>325.68</v>
      </c>
      <c r="L1689" t="s">
        <v>65</v>
      </c>
      <c r="M1689" t="s">
        <v>21</v>
      </c>
      <c r="N1689" t="s">
        <v>22</v>
      </c>
      <c r="O1689" t="s">
        <v>48</v>
      </c>
      <c r="P1689" t="s">
        <v>349</v>
      </c>
      <c r="Q1689" t="s">
        <v>350</v>
      </c>
      <c r="R1689" t="s">
        <v>351</v>
      </c>
      <c r="S1689">
        <f t="shared" si="26"/>
        <v>2017</v>
      </c>
    </row>
    <row r="1690" spans="1:19" x14ac:dyDescent="0.25">
      <c r="A1690">
        <v>345</v>
      </c>
      <c r="B1690">
        <v>345102</v>
      </c>
      <c r="C1690">
        <v>6150</v>
      </c>
      <c r="E1690" t="s">
        <v>66</v>
      </c>
      <c r="F1690" t="s">
        <v>64</v>
      </c>
      <c r="G1690">
        <v>358345</v>
      </c>
      <c r="H1690" s="1">
        <v>42976</v>
      </c>
      <c r="I1690" s="2">
        <v>244.26</v>
      </c>
      <c r="J1690" s="2"/>
      <c r="K1690" s="2">
        <v>244.26</v>
      </c>
      <c r="L1690" t="s">
        <v>65</v>
      </c>
      <c r="M1690" t="s">
        <v>21</v>
      </c>
      <c r="N1690" t="s">
        <v>22</v>
      </c>
      <c r="O1690" t="s">
        <v>48</v>
      </c>
      <c r="P1690" t="s">
        <v>349</v>
      </c>
      <c r="Q1690" t="s">
        <v>350</v>
      </c>
      <c r="R1690" t="s">
        <v>351</v>
      </c>
      <c r="S1690">
        <f t="shared" si="26"/>
        <v>2017</v>
      </c>
    </row>
    <row r="1691" spans="1:19" x14ac:dyDescent="0.25">
      <c r="A1691">
        <v>345</v>
      </c>
      <c r="B1691">
        <v>345102</v>
      </c>
      <c r="C1691">
        <v>6150</v>
      </c>
      <c r="E1691" t="s">
        <v>66</v>
      </c>
      <c r="F1691" t="s">
        <v>64</v>
      </c>
      <c r="G1691">
        <v>358345</v>
      </c>
      <c r="H1691" s="1">
        <v>42976</v>
      </c>
      <c r="I1691" s="2">
        <v>325.68</v>
      </c>
      <c r="J1691" s="2"/>
      <c r="K1691" s="2">
        <v>325.68</v>
      </c>
      <c r="L1691" t="s">
        <v>65</v>
      </c>
      <c r="M1691" t="s">
        <v>21</v>
      </c>
      <c r="N1691" t="s">
        <v>22</v>
      </c>
      <c r="O1691" t="s">
        <v>48</v>
      </c>
      <c r="P1691" t="s">
        <v>349</v>
      </c>
      <c r="Q1691" t="s">
        <v>350</v>
      </c>
      <c r="R1691" t="s">
        <v>351</v>
      </c>
      <c r="S1691">
        <f t="shared" si="26"/>
        <v>2017</v>
      </c>
    </row>
    <row r="1692" spans="1:19" x14ac:dyDescent="0.25">
      <c r="A1692">
        <v>345</v>
      </c>
      <c r="B1692">
        <v>345102</v>
      </c>
      <c r="C1692">
        <v>6150</v>
      </c>
      <c r="E1692" t="s">
        <v>66</v>
      </c>
      <c r="F1692" t="s">
        <v>64</v>
      </c>
      <c r="G1692">
        <v>358345</v>
      </c>
      <c r="H1692" s="1">
        <v>42976</v>
      </c>
      <c r="I1692" s="2">
        <v>203.55</v>
      </c>
      <c r="J1692" s="2"/>
      <c r="K1692" s="2">
        <v>203.55</v>
      </c>
      <c r="L1692" t="s">
        <v>65</v>
      </c>
      <c r="M1692" t="s">
        <v>21</v>
      </c>
      <c r="N1692" t="s">
        <v>22</v>
      </c>
      <c r="O1692" t="s">
        <v>48</v>
      </c>
      <c r="P1692" t="s">
        <v>349</v>
      </c>
      <c r="Q1692" t="s">
        <v>350</v>
      </c>
      <c r="R1692" t="s">
        <v>351</v>
      </c>
      <c r="S1692">
        <f t="shared" si="26"/>
        <v>2017</v>
      </c>
    </row>
    <row r="1693" spans="1:19" x14ac:dyDescent="0.25">
      <c r="A1693">
        <v>345</v>
      </c>
      <c r="B1693">
        <v>345102</v>
      </c>
      <c r="C1693">
        <v>6150</v>
      </c>
      <c r="E1693" t="s">
        <v>66</v>
      </c>
      <c r="F1693" t="s">
        <v>64</v>
      </c>
      <c r="G1693">
        <v>358345</v>
      </c>
      <c r="H1693" s="1">
        <v>42976</v>
      </c>
      <c r="I1693" s="2">
        <v>203.55</v>
      </c>
      <c r="J1693" s="2"/>
      <c r="K1693" s="2">
        <v>203.55</v>
      </c>
      <c r="L1693" t="s">
        <v>65</v>
      </c>
      <c r="M1693" t="s">
        <v>21</v>
      </c>
      <c r="N1693" t="s">
        <v>22</v>
      </c>
      <c r="O1693" t="s">
        <v>48</v>
      </c>
      <c r="P1693" t="s">
        <v>349</v>
      </c>
      <c r="Q1693" t="s">
        <v>350</v>
      </c>
      <c r="R1693" t="s">
        <v>351</v>
      </c>
      <c r="S1693">
        <f t="shared" si="26"/>
        <v>2017</v>
      </c>
    </row>
    <row r="1694" spans="1:19" x14ac:dyDescent="0.25">
      <c r="A1694">
        <v>345</v>
      </c>
      <c r="B1694">
        <v>345102</v>
      </c>
      <c r="C1694">
        <v>6150</v>
      </c>
      <c r="E1694" t="s">
        <v>66</v>
      </c>
      <c r="F1694" t="s">
        <v>64</v>
      </c>
      <c r="G1694">
        <v>358345</v>
      </c>
      <c r="H1694" s="1">
        <v>42976</v>
      </c>
      <c r="I1694" s="2">
        <v>203.55</v>
      </c>
      <c r="J1694" s="2"/>
      <c r="K1694" s="2">
        <v>203.55</v>
      </c>
      <c r="L1694" t="s">
        <v>65</v>
      </c>
      <c r="M1694" t="s">
        <v>21</v>
      </c>
      <c r="N1694" t="s">
        <v>22</v>
      </c>
      <c r="O1694" t="s">
        <v>48</v>
      </c>
      <c r="P1694" t="s">
        <v>349</v>
      </c>
      <c r="Q1694" t="s">
        <v>350</v>
      </c>
      <c r="R1694" t="s">
        <v>351</v>
      </c>
      <c r="S1694">
        <f t="shared" si="26"/>
        <v>2017</v>
      </c>
    </row>
    <row r="1695" spans="1:19" x14ac:dyDescent="0.25">
      <c r="A1695">
        <v>345</v>
      </c>
      <c r="B1695">
        <v>345102</v>
      </c>
      <c r="C1695">
        <v>6150</v>
      </c>
      <c r="E1695" t="s">
        <v>69</v>
      </c>
      <c r="F1695" t="s">
        <v>70</v>
      </c>
      <c r="G1695">
        <v>358343</v>
      </c>
      <c r="H1695" s="1">
        <v>42976</v>
      </c>
      <c r="I1695" s="2">
        <v>1401.59</v>
      </c>
      <c r="J1695" s="2"/>
      <c r="K1695" s="2">
        <v>1401.59</v>
      </c>
      <c r="L1695" t="s">
        <v>65</v>
      </c>
      <c r="M1695" t="s">
        <v>21</v>
      </c>
      <c r="N1695" t="s">
        <v>22</v>
      </c>
      <c r="O1695" t="s">
        <v>48</v>
      </c>
      <c r="P1695" t="s">
        <v>349</v>
      </c>
      <c r="Q1695" t="s">
        <v>350</v>
      </c>
      <c r="R1695" t="s">
        <v>351</v>
      </c>
      <c r="S1695">
        <f t="shared" si="26"/>
        <v>2017</v>
      </c>
    </row>
    <row r="1696" spans="1:19" x14ac:dyDescent="0.25">
      <c r="A1696">
        <v>345</v>
      </c>
      <c r="B1696">
        <v>345102</v>
      </c>
      <c r="C1696">
        <v>6150</v>
      </c>
      <c r="E1696" t="s">
        <v>69</v>
      </c>
      <c r="F1696" t="s">
        <v>70</v>
      </c>
      <c r="G1696">
        <v>358343</v>
      </c>
      <c r="H1696" s="1">
        <v>42976</v>
      </c>
      <c r="I1696" s="2">
        <v>1535.22</v>
      </c>
      <c r="J1696" s="2"/>
      <c r="K1696" s="2">
        <v>1535.22</v>
      </c>
      <c r="L1696" t="s">
        <v>65</v>
      </c>
      <c r="M1696" t="s">
        <v>21</v>
      </c>
      <c r="N1696" t="s">
        <v>22</v>
      </c>
      <c r="O1696" t="s">
        <v>48</v>
      </c>
      <c r="P1696" t="s">
        <v>349</v>
      </c>
      <c r="Q1696" t="s">
        <v>350</v>
      </c>
      <c r="R1696" t="s">
        <v>351</v>
      </c>
      <c r="S1696">
        <f t="shared" si="26"/>
        <v>2017</v>
      </c>
    </row>
    <row r="1697" spans="1:19" x14ac:dyDescent="0.25">
      <c r="A1697">
        <v>345</v>
      </c>
      <c r="B1697">
        <v>345102</v>
      </c>
      <c r="C1697">
        <v>6150</v>
      </c>
      <c r="E1697" t="s">
        <v>69</v>
      </c>
      <c r="F1697" t="s">
        <v>70</v>
      </c>
      <c r="G1697">
        <v>358343</v>
      </c>
      <c r="H1697" s="1">
        <v>42976</v>
      </c>
      <c r="I1697" s="2">
        <v>1270.4000000000001</v>
      </c>
      <c r="J1697" s="2"/>
      <c r="K1697" s="2">
        <v>1270.4000000000001</v>
      </c>
      <c r="L1697" t="s">
        <v>65</v>
      </c>
      <c r="M1697" t="s">
        <v>21</v>
      </c>
      <c r="N1697" t="s">
        <v>22</v>
      </c>
      <c r="O1697" t="s">
        <v>48</v>
      </c>
      <c r="P1697" t="s">
        <v>349</v>
      </c>
      <c r="Q1697" t="s">
        <v>350</v>
      </c>
      <c r="R1697" t="s">
        <v>351</v>
      </c>
      <c r="S1697">
        <f t="shared" si="26"/>
        <v>2017</v>
      </c>
    </row>
    <row r="1698" spans="1:19" x14ac:dyDescent="0.25">
      <c r="A1698">
        <v>345</v>
      </c>
      <c r="B1698">
        <v>345102</v>
      </c>
      <c r="C1698">
        <v>6150</v>
      </c>
      <c r="E1698" t="s">
        <v>69</v>
      </c>
      <c r="F1698" t="s">
        <v>70</v>
      </c>
      <c r="G1698">
        <v>358343</v>
      </c>
      <c r="H1698" s="1">
        <v>42976</v>
      </c>
      <c r="I1698" s="2">
        <v>2175</v>
      </c>
      <c r="J1698" s="2"/>
      <c r="K1698" s="2">
        <v>2175</v>
      </c>
      <c r="L1698" t="s">
        <v>65</v>
      </c>
      <c r="M1698" t="s">
        <v>21</v>
      </c>
      <c r="N1698" t="s">
        <v>22</v>
      </c>
      <c r="O1698" t="s">
        <v>48</v>
      </c>
      <c r="P1698" t="s">
        <v>349</v>
      </c>
      <c r="Q1698" t="s">
        <v>350</v>
      </c>
      <c r="R1698" t="s">
        <v>351</v>
      </c>
      <c r="S1698">
        <f t="shared" si="26"/>
        <v>2017</v>
      </c>
    </row>
    <row r="1699" spans="1:19" x14ac:dyDescent="0.25">
      <c r="A1699">
        <v>345</v>
      </c>
      <c r="B1699">
        <v>345102</v>
      </c>
      <c r="C1699">
        <v>6150</v>
      </c>
      <c r="E1699" t="s">
        <v>69</v>
      </c>
      <c r="F1699" t="s">
        <v>70</v>
      </c>
      <c r="G1699">
        <v>358343</v>
      </c>
      <c r="H1699" s="1">
        <v>42976</v>
      </c>
      <c r="I1699" s="2">
        <v>1722.42</v>
      </c>
      <c r="J1699" s="2"/>
      <c r="K1699" s="2">
        <v>1722.42</v>
      </c>
      <c r="L1699" t="s">
        <v>65</v>
      </c>
      <c r="M1699" t="s">
        <v>21</v>
      </c>
      <c r="N1699" t="s">
        <v>22</v>
      </c>
      <c r="O1699" t="s">
        <v>48</v>
      </c>
      <c r="P1699" t="s">
        <v>349</v>
      </c>
      <c r="Q1699" t="s">
        <v>350</v>
      </c>
      <c r="R1699" t="s">
        <v>351</v>
      </c>
      <c r="S1699">
        <f t="shared" si="26"/>
        <v>2017</v>
      </c>
    </row>
    <row r="1700" spans="1:19" x14ac:dyDescent="0.25">
      <c r="A1700">
        <v>345</v>
      </c>
      <c r="B1700">
        <v>345102</v>
      </c>
      <c r="C1700">
        <v>6150</v>
      </c>
      <c r="E1700" t="s">
        <v>69</v>
      </c>
      <c r="F1700" t="s">
        <v>70</v>
      </c>
      <c r="G1700">
        <v>358343</v>
      </c>
      <c r="H1700" s="1">
        <v>42976</v>
      </c>
      <c r="I1700" s="2">
        <v>1556</v>
      </c>
      <c r="J1700" s="2"/>
      <c r="K1700" s="2">
        <v>1556</v>
      </c>
      <c r="L1700" t="s">
        <v>65</v>
      </c>
      <c r="M1700" t="s">
        <v>21</v>
      </c>
      <c r="N1700" t="s">
        <v>22</v>
      </c>
      <c r="O1700" t="s">
        <v>48</v>
      </c>
      <c r="P1700" t="s">
        <v>349</v>
      </c>
      <c r="Q1700" t="s">
        <v>350</v>
      </c>
      <c r="R1700" t="s">
        <v>351</v>
      </c>
      <c r="S1700">
        <f t="shared" si="26"/>
        <v>2017</v>
      </c>
    </row>
    <row r="1701" spans="1:19" x14ac:dyDescent="0.25">
      <c r="A1701">
        <v>345</v>
      </c>
      <c r="B1701">
        <v>345102</v>
      </c>
      <c r="C1701">
        <v>6150</v>
      </c>
      <c r="E1701" t="s">
        <v>69</v>
      </c>
      <c r="F1701" t="s">
        <v>70</v>
      </c>
      <c r="G1701">
        <v>358343</v>
      </c>
      <c r="H1701" s="1">
        <v>42976</v>
      </c>
      <c r="I1701" s="2">
        <v>2210.4</v>
      </c>
      <c r="J1701" s="2"/>
      <c r="K1701" s="2">
        <v>2210.4</v>
      </c>
      <c r="L1701" t="s">
        <v>65</v>
      </c>
      <c r="M1701" t="s">
        <v>21</v>
      </c>
      <c r="N1701" t="s">
        <v>22</v>
      </c>
      <c r="O1701" t="s">
        <v>48</v>
      </c>
      <c r="P1701" t="s">
        <v>349</v>
      </c>
      <c r="Q1701" t="s">
        <v>350</v>
      </c>
      <c r="R1701" t="s">
        <v>351</v>
      </c>
      <c r="S1701">
        <f t="shared" si="26"/>
        <v>2017</v>
      </c>
    </row>
    <row r="1702" spans="1:19" x14ac:dyDescent="0.25">
      <c r="A1702">
        <v>345</v>
      </c>
      <c r="B1702">
        <v>345102</v>
      </c>
      <c r="C1702">
        <v>6150</v>
      </c>
      <c r="E1702" t="s">
        <v>66</v>
      </c>
      <c r="F1702" t="s">
        <v>71</v>
      </c>
      <c r="G1702">
        <v>358346</v>
      </c>
      <c r="H1702" s="1">
        <v>42976</v>
      </c>
      <c r="I1702" s="2"/>
      <c r="J1702" s="2">
        <v>-936.33</v>
      </c>
      <c r="K1702" s="2">
        <v>-936.33</v>
      </c>
      <c r="L1702" t="s">
        <v>65</v>
      </c>
      <c r="M1702" t="s">
        <v>21</v>
      </c>
      <c r="N1702" t="s">
        <v>22</v>
      </c>
      <c r="O1702" t="s">
        <v>48</v>
      </c>
      <c r="P1702" t="s">
        <v>349</v>
      </c>
      <c r="Q1702" t="s">
        <v>350</v>
      </c>
      <c r="R1702" t="s">
        <v>351</v>
      </c>
      <c r="S1702">
        <f t="shared" si="26"/>
        <v>2017</v>
      </c>
    </row>
    <row r="1703" spans="1:19" x14ac:dyDescent="0.25">
      <c r="A1703">
        <v>345</v>
      </c>
      <c r="B1703">
        <v>345102</v>
      </c>
      <c r="C1703">
        <v>6150</v>
      </c>
      <c r="E1703" t="s">
        <v>66</v>
      </c>
      <c r="F1703" t="s">
        <v>71</v>
      </c>
      <c r="G1703">
        <v>358346</v>
      </c>
      <c r="H1703" s="1">
        <v>42976</v>
      </c>
      <c r="I1703" s="2"/>
      <c r="J1703" s="2">
        <v>-284.97000000000003</v>
      </c>
      <c r="K1703" s="2">
        <v>-284.97000000000003</v>
      </c>
      <c r="L1703" t="s">
        <v>65</v>
      </c>
      <c r="M1703" t="s">
        <v>21</v>
      </c>
      <c r="N1703" t="s">
        <v>22</v>
      </c>
      <c r="O1703" t="s">
        <v>48</v>
      </c>
      <c r="P1703" t="s">
        <v>349</v>
      </c>
      <c r="Q1703" t="s">
        <v>350</v>
      </c>
      <c r="R1703" t="s">
        <v>351</v>
      </c>
      <c r="S1703">
        <f t="shared" si="26"/>
        <v>2017</v>
      </c>
    </row>
    <row r="1704" spans="1:19" x14ac:dyDescent="0.25">
      <c r="A1704">
        <v>345</v>
      </c>
      <c r="B1704">
        <v>345102</v>
      </c>
      <c r="C1704">
        <v>6150</v>
      </c>
      <c r="E1704" t="s">
        <v>66</v>
      </c>
      <c r="F1704" t="s">
        <v>71</v>
      </c>
      <c r="G1704">
        <v>358346</v>
      </c>
      <c r="H1704" s="1">
        <v>42976</v>
      </c>
      <c r="I1704" s="2"/>
      <c r="J1704" s="2">
        <v>-284.97000000000003</v>
      </c>
      <c r="K1704" s="2">
        <v>-284.97000000000003</v>
      </c>
      <c r="L1704" t="s">
        <v>65</v>
      </c>
      <c r="M1704" t="s">
        <v>21</v>
      </c>
      <c r="N1704" t="s">
        <v>22</v>
      </c>
      <c r="O1704" t="s">
        <v>48</v>
      </c>
      <c r="P1704" t="s">
        <v>349</v>
      </c>
      <c r="Q1704" t="s">
        <v>350</v>
      </c>
      <c r="R1704" t="s">
        <v>351</v>
      </c>
      <c r="S1704">
        <f t="shared" si="26"/>
        <v>2017</v>
      </c>
    </row>
    <row r="1705" spans="1:19" x14ac:dyDescent="0.25">
      <c r="A1705">
        <v>345</v>
      </c>
      <c r="B1705">
        <v>345102</v>
      </c>
      <c r="C1705">
        <v>6150</v>
      </c>
      <c r="E1705" t="s">
        <v>66</v>
      </c>
      <c r="F1705" t="s">
        <v>71</v>
      </c>
      <c r="G1705">
        <v>358346</v>
      </c>
      <c r="H1705" s="1">
        <v>42976</v>
      </c>
      <c r="I1705" s="2"/>
      <c r="J1705" s="2">
        <v>-569.94000000000005</v>
      </c>
      <c r="K1705" s="2">
        <v>-569.94000000000005</v>
      </c>
      <c r="L1705" t="s">
        <v>65</v>
      </c>
      <c r="M1705" t="s">
        <v>21</v>
      </c>
      <c r="N1705" t="s">
        <v>22</v>
      </c>
      <c r="O1705" t="s">
        <v>48</v>
      </c>
      <c r="P1705" t="s">
        <v>349</v>
      </c>
      <c r="Q1705" t="s">
        <v>350</v>
      </c>
      <c r="R1705" t="s">
        <v>351</v>
      </c>
      <c r="S1705">
        <f t="shared" si="26"/>
        <v>2017</v>
      </c>
    </row>
    <row r="1706" spans="1:19" x14ac:dyDescent="0.25">
      <c r="A1706">
        <v>345</v>
      </c>
      <c r="B1706">
        <v>345102</v>
      </c>
      <c r="C1706">
        <v>6150</v>
      </c>
      <c r="E1706" t="s">
        <v>66</v>
      </c>
      <c r="F1706" t="s">
        <v>71</v>
      </c>
      <c r="G1706">
        <v>358346</v>
      </c>
      <c r="H1706" s="1">
        <v>42976</v>
      </c>
      <c r="I1706" s="2"/>
      <c r="J1706" s="2">
        <v>-122.13</v>
      </c>
      <c r="K1706" s="2">
        <v>-122.13</v>
      </c>
      <c r="L1706" t="s">
        <v>65</v>
      </c>
      <c r="M1706" t="s">
        <v>21</v>
      </c>
      <c r="N1706" t="s">
        <v>22</v>
      </c>
      <c r="O1706" t="s">
        <v>48</v>
      </c>
      <c r="P1706" t="s">
        <v>349</v>
      </c>
      <c r="Q1706" t="s">
        <v>350</v>
      </c>
      <c r="R1706" t="s">
        <v>351</v>
      </c>
      <c r="S1706">
        <f t="shared" si="26"/>
        <v>2017</v>
      </c>
    </row>
    <row r="1707" spans="1:19" x14ac:dyDescent="0.25">
      <c r="A1707">
        <v>345</v>
      </c>
      <c r="B1707">
        <v>345102</v>
      </c>
      <c r="C1707">
        <v>6150</v>
      </c>
      <c r="E1707" t="s">
        <v>66</v>
      </c>
      <c r="F1707" t="s">
        <v>71</v>
      </c>
      <c r="G1707">
        <v>358253</v>
      </c>
      <c r="H1707" s="1">
        <v>42962</v>
      </c>
      <c r="I1707" s="2"/>
      <c r="J1707" s="2">
        <v>-203.55</v>
      </c>
      <c r="K1707" s="2">
        <v>-203.55</v>
      </c>
      <c r="L1707" t="s">
        <v>65</v>
      </c>
      <c r="M1707" t="s">
        <v>21</v>
      </c>
      <c r="N1707" t="s">
        <v>22</v>
      </c>
      <c r="O1707" t="s">
        <v>48</v>
      </c>
      <c r="P1707" t="s">
        <v>349</v>
      </c>
      <c r="Q1707" t="s">
        <v>350</v>
      </c>
      <c r="R1707" t="s">
        <v>351</v>
      </c>
      <c r="S1707">
        <f t="shared" si="26"/>
        <v>2017</v>
      </c>
    </row>
    <row r="1708" spans="1:19" x14ac:dyDescent="0.25">
      <c r="A1708">
        <v>345</v>
      </c>
      <c r="B1708">
        <v>345102</v>
      </c>
      <c r="C1708">
        <v>6150</v>
      </c>
      <c r="E1708" t="s">
        <v>66</v>
      </c>
      <c r="F1708" t="s">
        <v>64</v>
      </c>
      <c r="G1708">
        <v>358252</v>
      </c>
      <c r="H1708" s="1">
        <v>42962</v>
      </c>
      <c r="I1708" s="2">
        <v>203.55</v>
      </c>
      <c r="J1708" s="2"/>
      <c r="K1708" s="2">
        <v>203.55</v>
      </c>
      <c r="L1708" t="s">
        <v>65</v>
      </c>
      <c r="M1708" t="s">
        <v>21</v>
      </c>
      <c r="N1708" t="s">
        <v>22</v>
      </c>
      <c r="O1708" t="s">
        <v>48</v>
      </c>
      <c r="P1708" t="s">
        <v>349</v>
      </c>
      <c r="Q1708" t="s">
        <v>350</v>
      </c>
      <c r="R1708" t="s">
        <v>351</v>
      </c>
      <c r="S1708">
        <f t="shared" si="26"/>
        <v>2017</v>
      </c>
    </row>
    <row r="1709" spans="1:19" x14ac:dyDescent="0.25">
      <c r="A1709">
        <v>345</v>
      </c>
      <c r="B1709">
        <v>345102</v>
      </c>
      <c r="C1709">
        <v>6150</v>
      </c>
      <c r="E1709" t="s">
        <v>66</v>
      </c>
      <c r="F1709" t="s">
        <v>71</v>
      </c>
      <c r="G1709">
        <v>358253</v>
      </c>
      <c r="H1709" s="1">
        <v>42962</v>
      </c>
      <c r="I1709" s="2"/>
      <c r="J1709" s="2">
        <v>-671.72</v>
      </c>
      <c r="K1709" s="2">
        <v>-671.72</v>
      </c>
      <c r="L1709" t="s">
        <v>65</v>
      </c>
      <c r="M1709" t="s">
        <v>21</v>
      </c>
      <c r="N1709" t="s">
        <v>22</v>
      </c>
      <c r="O1709" t="s">
        <v>48</v>
      </c>
      <c r="P1709" t="s">
        <v>349</v>
      </c>
      <c r="Q1709" t="s">
        <v>350</v>
      </c>
      <c r="R1709" t="s">
        <v>351</v>
      </c>
      <c r="S1709">
        <f t="shared" si="26"/>
        <v>2017</v>
      </c>
    </row>
    <row r="1710" spans="1:19" x14ac:dyDescent="0.25">
      <c r="A1710">
        <v>345</v>
      </c>
      <c r="B1710">
        <v>345102</v>
      </c>
      <c r="C1710">
        <v>6150</v>
      </c>
      <c r="E1710" t="s">
        <v>66</v>
      </c>
      <c r="F1710" t="s">
        <v>71</v>
      </c>
      <c r="G1710">
        <v>358253</v>
      </c>
      <c r="H1710" s="1">
        <v>42962</v>
      </c>
      <c r="I1710" s="2"/>
      <c r="J1710" s="2">
        <v>-488.52</v>
      </c>
      <c r="K1710" s="2">
        <v>-488.52</v>
      </c>
      <c r="L1710" t="s">
        <v>65</v>
      </c>
      <c r="M1710" t="s">
        <v>21</v>
      </c>
      <c r="N1710" t="s">
        <v>22</v>
      </c>
      <c r="O1710" t="s">
        <v>48</v>
      </c>
      <c r="P1710" t="s">
        <v>349</v>
      </c>
      <c r="Q1710" t="s">
        <v>350</v>
      </c>
      <c r="R1710" t="s">
        <v>351</v>
      </c>
      <c r="S1710">
        <f t="shared" si="26"/>
        <v>2017</v>
      </c>
    </row>
    <row r="1711" spans="1:19" x14ac:dyDescent="0.25">
      <c r="A1711">
        <v>345</v>
      </c>
      <c r="B1711">
        <v>345102</v>
      </c>
      <c r="C1711">
        <v>6150</v>
      </c>
      <c r="E1711" t="s">
        <v>66</v>
      </c>
      <c r="F1711" t="s">
        <v>71</v>
      </c>
      <c r="G1711">
        <v>358253</v>
      </c>
      <c r="H1711" s="1">
        <v>42962</v>
      </c>
      <c r="I1711" s="2"/>
      <c r="J1711" s="2">
        <v>-366.39</v>
      </c>
      <c r="K1711" s="2">
        <v>-366.39</v>
      </c>
      <c r="L1711" t="s">
        <v>65</v>
      </c>
      <c r="M1711" t="s">
        <v>21</v>
      </c>
      <c r="N1711" t="s">
        <v>22</v>
      </c>
      <c r="O1711" t="s">
        <v>48</v>
      </c>
      <c r="P1711" t="s">
        <v>349</v>
      </c>
      <c r="Q1711" t="s">
        <v>350</v>
      </c>
      <c r="R1711" t="s">
        <v>351</v>
      </c>
      <c r="S1711">
        <f t="shared" si="26"/>
        <v>2017</v>
      </c>
    </row>
    <row r="1712" spans="1:19" x14ac:dyDescent="0.25">
      <c r="A1712">
        <v>345</v>
      </c>
      <c r="B1712">
        <v>345102</v>
      </c>
      <c r="C1712">
        <v>6150</v>
      </c>
      <c r="E1712" t="s">
        <v>66</v>
      </c>
      <c r="F1712" t="s">
        <v>64</v>
      </c>
      <c r="G1712">
        <v>358252</v>
      </c>
      <c r="H1712" s="1">
        <v>42962</v>
      </c>
      <c r="I1712" s="2">
        <v>81.42</v>
      </c>
      <c r="J1712" s="2"/>
      <c r="K1712" s="2">
        <v>81.42</v>
      </c>
      <c r="L1712" t="s">
        <v>65</v>
      </c>
      <c r="M1712" t="s">
        <v>21</v>
      </c>
      <c r="N1712" t="s">
        <v>22</v>
      </c>
      <c r="O1712" t="s">
        <v>48</v>
      </c>
      <c r="P1712" t="s">
        <v>349</v>
      </c>
      <c r="Q1712" t="s">
        <v>350</v>
      </c>
      <c r="R1712" t="s">
        <v>351</v>
      </c>
      <c r="S1712">
        <f t="shared" si="26"/>
        <v>2017</v>
      </c>
    </row>
    <row r="1713" spans="1:19" x14ac:dyDescent="0.25">
      <c r="A1713">
        <v>345</v>
      </c>
      <c r="B1713">
        <v>345102</v>
      </c>
      <c r="C1713">
        <v>6150</v>
      </c>
      <c r="E1713" t="s">
        <v>66</v>
      </c>
      <c r="F1713" t="s">
        <v>64</v>
      </c>
      <c r="G1713">
        <v>358252</v>
      </c>
      <c r="H1713" s="1">
        <v>42962</v>
      </c>
      <c r="I1713" s="2">
        <v>81.42</v>
      </c>
      <c r="J1713" s="2"/>
      <c r="K1713" s="2">
        <v>81.42</v>
      </c>
      <c r="L1713" t="s">
        <v>65</v>
      </c>
      <c r="M1713" t="s">
        <v>21</v>
      </c>
      <c r="N1713" t="s">
        <v>22</v>
      </c>
      <c r="O1713" t="s">
        <v>48</v>
      </c>
      <c r="P1713" t="s">
        <v>349</v>
      </c>
      <c r="Q1713" t="s">
        <v>350</v>
      </c>
      <c r="R1713" t="s">
        <v>351</v>
      </c>
      <c r="S1713">
        <f t="shared" si="26"/>
        <v>2017</v>
      </c>
    </row>
    <row r="1714" spans="1:19" x14ac:dyDescent="0.25">
      <c r="A1714">
        <v>345</v>
      </c>
      <c r="B1714">
        <v>345102</v>
      </c>
      <c r="C1714">
        <v>6150</v>
      </c>
      <c r="E1714" t="s">
        <v>66</v>
      </c>
      <c r="F1714" t="s">
        <v>64</v>
      </c>
      <c r="G1714">
        <v>358252</v>
      </c>
      <c r="H1714" s="1">
        <v>42962</v>
      </c>
      <c r="I1714" s="2">
        <v>162.84</v>
      </c>
      <c r="J1714" s="2"/>
      <c r="K1714" s="2">
        <v>162.84</v>
      </c>
      <c r="L1714" t="s">
        <v>65</v>
      </c>
      <c r="M1714" t="s">
        <v>21</v>
      </c>
      <c r="N1714" t="s">
        <v>22</v>
      </c>
      <c r="O1714" t="s">
        <v>48</v>
      </c>
      <c r="P1714" t="s">
        <v>349</v>
      </c>
      <c r="Q1714" t="s">
        <v>350</v>
      </c>
      <c r="R1714" t="s">
        <v>351</v>
      </c>
      <c r="S1714">
        <f t="shared" si="26"/>
        <v>2017</v>
      </c>
    </row>
    <row r="1715" spans="1:19" x14ac:dyDescent="0.25">
      <c r="A1715">
        <v>345</v>
      </c>
      <c r="B1715">
        <v>345102</v>
      </c>
      <c r="C1715">
        <v>6150</v>
      </c>
      <c r="E1715" t="s">
        <v>66</v>
      </c>
      <c r="F1715" t="s">
        <v>64</v>
      </c>
      <c r="G1715">
        <v>358252</v>
      </c>
      <c r="H1715" s="1">
        <v>42962</v>
      </c>
      <c r="I1715" s="2">
        <v>162.84</v>
      </c>
      <c r="J1715" s="2"/>
      <c r="K1715" s="2">
        <v>162.84</v>
      </c>
      <c r="L1715" t="s">
        <v>65</v>
      </c>
      <c r="M1715" t="s">
        <v>21</v>
      </c>
      <c r="N1715" t="s">
        <v>22</v>
      </c>
      <c r="O1715" t="s">
        <v>48</v>
      </c>
      <c r="P1715" t="s">
        <v>349</v>
      </c>
      <c r="Q1715" t="s">
        <v>350</v>
      </c>
      <c r="R1715" t="s">
        <v>351</v>
      </c>
      <c r="S1715">
        <f t="shared" si="26"/>
        <v>2017</v>
      </c>
    </row>
    <row r="1716" spans="1:19" x14ac:dyDescent="0.25">
      <c r="A1716">
        <v>345</v>
      </c>
      <c r="B1716">
        <v>345102</v>
      </c>
      <c r="C1716">
        <v>6150</v>
      </c>
      <c r="E1716" t="s">
        <v>66</v>
      </c>
      <c r="F1716" t="s">
        <v>64</v>
      </c>
      <c r="G1716">
        <v>358252</v>
      </c>
      <c r="H1716" s="1">
        <v>42962</v>
      </c>
      <c r="I1716" s="2">
        <v>183.2</v>
      </c>
      <c r="J1716" s="2"/>
      <c r="K1716" s="2">
        <v>183.2</v>
      </c>
      <c r="L1716" t="s">
        <v>65</v>
      </c>
      <c r="M1716" t="s">
        <v>21</v>
      </c>
      <c r="N1716" t="s">
        <v>22</v>
      </c>
      <c r="O1716" t="s">
        <v>48</v>
      </c>
      <c r="P1716" t="s">
        <v>349</v>
      </c>
      <c r="Q1716" t="s">
        <v>350</v>
      </c>
      <c r="R1716" t="s">
        <v>351</v>
      </c>
      <c r="S1716">
        <f t="shared" si="26"/>
        <v>2017</v>
      </c>
    </row>
    <row r="1717" spans="1:19" x14ac:dyDescent="0.25">
      <c r="A1717">
        <v>345</v>
      </c>
      <c r="B1717">
        <v>345102</v>
      </c>
      <c r="C1717">
        <v>6150</v>
      </c>
      <c r="E1717" t="s">
        <v>66</v>
      </c>
      <c r="F1717" t="s">
        <v>64</v>
      </c>
      <c r="G1717">
        <v>358252</v>
      </c>
      <c r="H1717" s="1">
        <v>42962</v>
      </c>
      <c r="I1717" s="2">
        <v>81.42</v>
      </c>
      <c r="J1717" s="2"/>
      <c r="K1717" s="2">
        <v>81.42</v>
      </c>
      <c r="L1717" t="s">
        <v>65</v>
      </c>
      <c r="M1717" t="s">
        <v>21</v>
      </c>
      <c r="N1717" t="s">
        <v>22</v>
      </c>
      <c r="O1717" t="s">
        <v>48</v>
      </c>
      <c r="P1717" t="s">
        <v>349</v>
      </c>
      <c r="Q1717" t="s">
        <v>350</v>
      </c>
      <c r="R1717" t="s">
        <v>351</v>
      </c>
      <c r="S1717">
        <f t="shared" si="26"/>
        <v>2017</v>
      </c>
    </row>
    <row r="1718" spans="1:19" x14ac:dyDescent="0.25">
      <c r="A1718">
        <v>345</v>
      </c>
      <c r="B1718">
        <v>345102</v>
      </c>
      <c r="C1718">
        <v>6150</v>
      </c>
      <c r="E1718" t="s">
        <v>66</v>
      </c>
      <c r="F1718" t="s">
        <v>64</v>
      </c>
      <c r="G1718">
        <v>358252</v>
      </c>
      <c r="H1718" s="1">
        <v>42962</v>
      </c>
      <c r="I1718" s="2">
        <v>81.42</v>
      </c>
      <c r="J1718" s="2"/>
      <c r="K1718" s="2">
        <v>81.42</v>
      </c>
      <c r="L1718" t="s">
        <v>65</v>
      </c>
      <c r="M1718" t="s">
        <v>21</v>
      </c>
      <c r="N1718" t="s">
        <v>22</v>
      </c>
      <c r="O1718" t="s">
        <v>48</v>
      </c>
      <c r="P1718" t="s">
        <v>349</v>
      </c>
      <c r="Q1718" t="s">
        <v>350</v>
      </c>
      <c r="R1718" t="s">
        <v>351</v>
      </c>
      <c r="S1718">
        <f t="shared" si="26"/>
        <v>2017</v>
      </c>
    </row>
    <row r="1719" spans="1:19" x14ac:dyDescent="0.25">
      <c r="A1719">
        <v>345</v>
      </c>
      <c r="B1719">
        <v>345102</v>
      </c>
      <c r="C1719">
        <v>6150</v>
      </c>
      <c r="E1719" t="s">
        <v>66</v>
      </c>
      <c r="F1719" t="s">
        <v>64</v>
      </c>
      <c r="G1719">
        <v>358252</v>
      </c>
      <c r="H1719" s="1">
        <v>42962</v>
      </c>
      <c r="I1719" s="2">
        <v>162.84</v>
      </c>
      <c r="J1719" s="2"/>
      <c r="K1719" s="2">
        <v>162.84</v>
      </c>
      <c r="L1719" t="s">
        <v>65</v>
      </c>
      <c r="M1719" t="s">
        <v>21</v>
      </c>
      <c r="N1719" t="s">
        <v>22</v>
      </c>
      <c r="O1719" t="s">
        <v>48</v>
      </c>
      <c r="P1719" t="s">
        <v>349</v>
      </c>
      <c r="Q1719" t="s">
        <v>350</v>
      </c>
      <c r="R1719" t="s">
        <v>351</v>
      </c>
      <c r="S1719">
        <f t="shared" si="26"/>
        <v>2017</v>
      </c>
    </row>
    <row r="1720" spans="1:19" x14ac:dyDescent="0.25">
      <c r="A1720">
        <v>345</v>
      </c>
      <c r="B1720">
        <v>345102</v>
      </c>
      <c r="C1720">
        <v>6150</v>
      </c>
      <c r="E1720" t="s">
        <v>66</v>
      </c>
      <c r="F1720" t="s">
        <v>64</v>
      </c>
      <c r="G1720">
        <v>358252</v>
      </c>
      <c r="H1720" s="1">
        <v>42962</v>
      </c>
      <c r="I1720" s="2">
        <v>162.84</v>
      </c>
      <c r="J1720" s="2"/>
      <c r="K1720" s="2">
        <v>162.84</v>
      </c>
      <c r="L1720" t="s">
        <v>65</v>
      </c>
      <c r="M1720" t="s">
        <v>21</v>
      </c>
      <c r="N1720" t="s">
        <v>22</v>
      </c>
      <c r="O1720" t="s">
        <v>48</v>
      </c>
      <c r="P1720" t="s">
        <v>349</v>
      </c>
      <c r="Q1720" t="s">
        <v>350</v>
      </c>
      <c r="R1720" t="s">
        <v>351</v>
      </c>
      <c r="S1720">
        <f t="shared" si="26"/>
        <v>2017</v>
      </c>
    </row>
    <row r="1721" spans="1:19" x14ac:dyDescent="0.25">
      <c r="A1721">
        <v>345</v>
      </c>
      <c r="B1721">
        <v>345102</v>
      </c>
      <c r="C1721">
        <v>6150</v>
      </c>
      <c r="E1721" t="s">
        <v>66</v>
      </c>
      <c r="F1721" t="s">
        <v>64</v>
      </c>
      <c r="G1721">
        <v>358252</v>
      </c>
      <c r="H1721" s="1">
        <v>42962</v>
      </c>
      <c r="I1721" s="2">
        <v>162.84</v>
      </c>
      <c r="J1721" s="2"/>
      <c r="K1721" s="2">
        <v>162.84</v>
      </c>
      <c r="L1721" t="s">
        <v>65</v>
      </c>
      <c r="M1721" t="s">
        <v>21</v>
      </c>
      <c r="N1721" t="s">
        <v>22</v>
      </c>
      <c r="O1721" t="s">
        <v>48</v>
      </c>
      <c r="P1721" t="s">
        <v>349</v>
      </c>
      <c r="Q1721" t="s">
        <v>350</v>
      </c>
      <c r="R1721" t="s">
        <v>351</v>
      </c>
      <c r="S1721">
        <f t="shared" si="26"/>
        <v>2017</v>
      </c>
    </row>
    <row r="1722" spans="1:19" x14ac:dyDescent="0.25">
      <c r="A1722">
        <v>345</v>
      </c>
      <c r="B1722">
        <v>345102</v>
      </c>
      <c r="C1722">
        <v>6150</v>
      </c>
      <c r="E1722" t="s">
        <v>66</v>
      </c>
      <c r="F1722" t="s">
        <v>64</v>
      </c>
      <c r="G1722">
        <v>358252</v>
      </c>
      <c r="H1722" s="1">
        <v>42962</v>
      </c>
      <c r="I1722" s="2">
        <v>162.84</v>
      </c>
      <c r="J1722" s="2"/>
      <c r="K1722" s="2">
        <v>162.84</v>
      </c>
      <c r="L1722" t="s">
        <v>65</v>
      </c>
      <c r="M1722" t="s">
        <v>21</v>
      </c>
      <c r="N1722" t="s">
        <v>22</v>
      </c>
      <c r="O1722" t="s">
        <v>48</v>
      </c>
      <c r="P1722" t="s">
        <v>349</v>
      </c>
      <c r="Q1722" t="s">
        <v>350</v>
      </c>
      <c r="R1722" t="s">
        <v>351</v>
      </c>
      <c r="S1722">
        <f t="shared" si="26"/>
        <v>2017</v>
      </c>
    </row>
    <row r="1723" spans="1:19" x14ac:dyDescent="0.25">
      <c r="A1723">
        <v>345</v>
      </c>
      <c r="B1723">
        <v>345102</v>
      </c>
      <c r="C1723">
        <v>6150</v>
      </c>
      <c r="E1723" t="s">
        <v>66</v>
      </c>
      <c r="F1723" t="s">
        <v>64</v>
      </c>
      <c r="G1723">
        <v>358252</v>
      </c>
      <c r="H1723" s="1">
        <v>42962</v>
      </c>
      <c r="I1723" s="2">
        <v>40.71</v>
      </c>
      <c r="J1723" s="2"/>
      <c r="K1723" s="2">
        <v>40.71</v>
      </c>
      <c r="L1723" t="s">
        <v>65</v>
      </c>
      <c r="M1723" t="s">
        <v>21</v>
      </c>
      <c r="N1723" t="s">
        <v>22</v>
      </c>
      <c r="O1723" t="s">
        <v>48</v>
      </c>
      <c r="P1723" t="s">
        <v>349</v>
      </c>
      <c r="Q1723" t="s">
        <v>350</v>
      </c>
      <c r="R1723" t="s">
        <v>351</v>
      </c>
      <c r="S1723">
        <f t="shared" si="26"/>
        <v>2017</v>
      </c>
    </row>
    <row r="1724" spans="1:19" x14ac:dyDescent="0.25">
      <c r="A1724">
        <v>345</v>
      </c>
      <c r="B1724">
        <v>345102</v>
      </c>
      <c r="C1724">
        <v>6150</v>
      </c>
      <c r="E1724" t="s">
        <v>69</v>
      </c>
      <c r="F1724" t="s">
        <v>70</v>
      </c>
      <c r="G1724">
        <v>358251</v>
      </c>
      <c r="H1724" s="1">
        <v>42962</v>
      </c>
      <c r="I1724" s="2">
        <v>1535.2</v>
      </c>
      <c r="J1724" s="2"/>
      <c r="K1724" s="2">
        <v>1535.2</v>
      </c>
      <c r="L1724" t="s">
        <v>65</v>
      </c>
      <c r="M1724" t="s">
        <v>21</v>
      </c>
      <c r="N1724" t="s">
        <v>22</v>
      </c>
      <c r="O1724" t="s">
        <v>48</v>
      </c>
      <c r="P1724" t="s">
        <v>349</v>
      </c>
      <c r="Q1724" t="s">
        <v>350</v>
      </c>
      <c r="R1724" t="s">
        <v>351</v>
      </c>
      <c r="S1724">
        <f t="shared" si="26"/>
        <v>2017</v>
      </c>
    </row>
    <row r="1725" spans="1:19" x14ac:dyDescent="0.25">
      <c r="A1725">
        <v>345</v>
      </c>
      <c r="B1725">
        <v>345102</v>
      </c>
      <c r="C1725">
        <v>6150</v>
      </c>
      <c r="E1725" t="s">
        <v>69</v>
      </c>
      <c r="F1725" t="s">
        <v>70</v>
      </c>
      <c r="G1725">
        <v>358251</v>
      </c>
      <c r="H1725" s="1">
        <v>42962</v>
      </c>
      <c r="I1725" s="2">
        <v>1170.4100000000001</v>
      </c>
      <c r="J1725" s="2"/>
      <c r="K1725" s="2">
        <v>1170.4100000000001</v>
      </c>
      <c r="L1725" t="s">
        <v>65</v>
      </c>
      <c r="M1725" t="s">
        <v>21</v>
      </c>
      <c r="N1725" t="s">
        <v>22</v>
      </c>
      <c r="O1725" t="s">
        <v>48</v>
      </c>
      <c r="P1725" t="s">
        <v>349</v>
      </c>
      <c r="Q1725" t="s">
        <v>350</v>
      </c>
      <c r="R1725" t="s">
        <v>351</v>
      </c>
      <c r="S1725">
        <f t="shared" si="26"/>
        <v>2017</v>
      </c>
    </row>
    <row r="1726" spans="1:19" x14ac:dyDescent="0.25">
      <c r="A1726">
        <v>345</v>
      </c>
      <c r="B1726">
        <v>345102</v>
      </c>
      <c r="C1726">
        <v>6150</v>
      </c>
      <c r="E1726" t="s">
        <v>69</v>
      </c>
      <c r="F1726" t="s">
        <v>70</v>
      </c>
      <c r="G1726">
        <v>358251</v>
      </c>
      <c r="H1726" s="1">
        <v>42962</v>
      </c>
      <c r="I1726" s="2">
        <v>1258.93</v>
      </c>
      <c r="J1726" s="2"/>
      <c r="K1726" s="2">
        <v>1258.93</v>
      </c>
      <c r="L1726" t="s">
        <v>65</v>
      </c>
      <c r="M1726" t="s">
        <v>21</v>
      </c>
      <c r="N1726" t="s">
        <v>22</v>
      </c>
      <c r="O1726" t="s">
        <v>48</v>
      </c>
      <c r="P1726" t="s">
        <v>349</v>
      </c>
      <c r="Q1726" t="s">
        <v>350</v>
      </c>
      <c r="R1726" t="s">
        <v>351</v>
      </c>
      <c r="S1726">
        <f t="shared" si="26"/>
        <v>2017</v>
      </c>
    </row>
    <row r="1727" spans="1:19" x14ac:dyDescent="0.25">
      <c r="A1727">
        <v>345</v>
      </c>
      <c r="B1727">
        <v>345102</v>
      </c>
      <c r="C1727">
        <v>6150</v>
      </c>
      <c r="E1727" t="s">
        <v>69</v>
      </c>
      <c r="F1727" t="s">
        <v>70</v>
      </c>
      <c r="G1727">
        <v>358251</v>
      </c>
      <c r="H1727" s="1">
        <v>42962</v>
      </c>
      <c r="I1727" s="2">
        <v>2313.9499999999998</v>
      </c>
      <c r="J1727" s="2"/>
      <c r="K1727" s="2">
        <v>2313.9499999999998</v>
      </c>
      <c r="L1727" t="s">
        <v>65</v>
      </c>
      <c r="M1727" t="s">
        <v>21</v>
      </c>
      <c r="N1727" t="s">
        <v>22</v>
      </c>
      <c r="O1727" t="s">
        <v>48</v>
      </c>
      <c r="P1727" t="s">
        <v>349</v>
      </c>
      <c r="Q1727" t="s">
        <v>350</v>
      </c>
      <c r="R1727" t="s">
        <v>351</v>
      </c>
      <c r="S1727">
        <f t="shared" si="26"/>
        <v>2017</v>
      </c>
    </row>
    <row r="1728" spans="1:19" x14ac:dyDescent="0.25">
      <c r="A1728">
        <v>345</v>
      </c>
      <c r="B1728">
        <v>345102</v>
      </c>
      <c r="C1728">
        <v>6150</v>
      </c>
      <c r="E1728" t="s">
        <v>69</v>
      </c>
      <c r="F1728" t="s">
        <v>70</v>
      </c>
      <c r="G1728">
        <v>358251</v>
      </c>
      <c r="H1728" s="1">
        <v>42962</v>
      </c>
      <c r="I1728" s="2">
        <v>1803.16</v>
      </c>
      <c r="J1728" s="2"/>
      <c r="K1728" s="2">
        <v>1803.16</v>
      </c>
      <c r="L1728" t="s">
        <v>65</v>
      </c>
      <c r="M1728" t="s">
        <v>21</v>
      </c>
      <c r="N1728" t="s">
        <v>22</v>
      </c>
      <c r="O1728" t="s">
        <v>48</v>
      </c>
      <c r="P1728" t="s">
        <v>349</v>
      </c>
      <c r="Q1728" t="s">
        <v>350</v>
      </c>
      <c r="R1728" t="s">
        <v>351</v>
      </c>
      <c r="S1728">
        <f t="shared" si="26"/>
        <v>2017</v>
      </c>
    </row>
    <row r="1729" spans="1:19" x14ac:dyDescent="0.25">
      <c r="A1729">
        <v>345</v>
      </c>
      <c r="B1729">
        <v>345102</v>
      </c>
      <c r="C1729">
        <v>6150</v>
      </c>
      <c r="E1729" t="s">
        <v>69</v>
      </c>
      <c r="F1729" t="s">
        <v>70</v>
      </c>
      <c r="G1729">
        <v>358251</v>
      </c>
      <c r="H1729" s="1">
        <v>42962</v>
      </c>
      <c r="I1729" s="2">
        <v>1556</v>
      </c>
      <c r="J1729" s="2"/>
      <c r="K1729" s="2">
        <v>1556</v>
      </c>
      <c r="L1729" t="s">
        <v>65</v>
      </c>
      <c r="M1729" t="s">
        <v>21</v>
      </c>
      <c r="N1729" t="s">
        <v>22</v>
      </c>
      <c r="O1729" t="s">
        <v>48</v>
      </c>
      <c r="P1729" t="s">
        <v>349</v>
      </c>
      <c r="Q1729" t="s">
        <v>350</v>
      </c>
      <c r="R1729" t="s">
        <v>351</v>
      </c>
      <c r="S1729">
        <f t="shared" si="26"/>
        <v>2017</v>
      </c>
    </row>
    <row r="1730" spans="1:19" x14ac:dyDescent="0.25">
      <c r="A1730">
        <v>345</v>
      </c>
      <c r="B1730">
        <v>345102</v>
      </c>
      <c r="C1730">
        <v>6150</v>
      </c>
      <c r="E1730" t="s">
        <v>69</v>
      </c>
      <c r="F1730" t="s">
        <v>70</v>
      </c>
      <c r="G1730">
        <v>358251</v>
      </c>
      <c r="H1730" s="1">
        <v>42962</v>
      </c>
      <c r="I1730" s="2">
        <v>2334.75</v>
      </c>
      <c r="J1730" s="2"/>
      <c r="K1730" s="2">
        <v>2334.75</v>
      </c>
      <c r="L1730" t="s">
        <v>65</v>
      </c>
      <c r="M1730" t="s">
        <v>21</v>
      </c>
      <c r="N1730" t="s">
        <v>22</v>
      </c>
      <c r="O1730" t="s">
        <v>48</v>
      </c>
      <c r="P1730" t="s">
        <v>349</v>
      </c>
      <c r="Q1730" t="s">
        <v>350</v>
      </c>
      <c r="R1730" t="s">
        <v>351</v>
      </c>
      <c r="S1730">
        <f t="shared" si="26"/>
        <v>2017</v>
      </c>
    </row>
    <row r="1731" spans="1:19" x14ac:dyDescent="0.25">
      <c r="A1731">
        <v>345</v>
      </c>
      <c r="B1731">
        <v>345102</v>
      </c>
      <c r="C1731">
        <v>6150</v>
      </c>
      <c r="E1731" t="s">
        <v>369</v>
      </c>
      <c r="F1731" t="s">
        <v>68</v>
      </c>
      <c r="G1731">
        <v>357949</v>
      </c>
      <c r="H1731" s="1">
        <v>42948</v>
      </c>
      <c r="I1731" s="2"/>
      <c r="J1731" s="2">
        <v>-10762</v>
      </c>
      <c r="K1731" s="2">
        <v>-10762</v>
      </c>
      <c r="L1731" t="s">
        <v>65</v>
      </c>
      <c r="M1731" t="s">
        <v>21</v>
      </c>
      <c r="N1731" t="s">
        <v>22</v>
      </c>
      <c r="O1731" t="s">
        <v>48</v>
      </c>
      <c r="P1731" t="s">
        <v>349</v>
      </c>
      <c r="Q1731" t="s">
        <v>350</v>
      </c>
      <c r="R1731" t="s">
        <v>351</v>
      </c>
      <c r="S1731">
        <f t="shared" ref="S1731:S1794" si="27">YEAR(H1731)</f>
        <v>2017</v>
      </c>
    </row>
    <row r="1732" spans="1:19" x14ac:dyDescent="0.25">
      <c r="A1732">
        <v>345</v>
      </c>
      <c r="B1732">
        <v>345102</v>
      </c>
      <c r="C1732">
        <v>6150</v>
      </c>
      <c r="E1732" t="s">
        <v>69</v>
      </c>
      <c r="F1732" t="s">
        <v>70</v>
      </c>
      <c r="G1732">
        <v>358191</v>
      </c>
      <c r="H1732" s="1">
        <v>42948</v>
      </c>
      <c r="I1732" s="2">
        <v>1544.8</v>
      </c>
      <c r="J1732" s="2"/>
      <c r="K1732" s="2">
        <v>1544.8</v>
      </c>
      <c r="L1732" t="s">
        <v>65</v>
      </c>
      <c r="M1732" t="s">
        <v>21</v>
      </c>
      <c r="N1732" t="s">
        <v>22</v>
      </c>
      <c r="O1732" t="s">
        <v>48</v>
      </c>
      <c r="P1732" t="s">
        <v>349</v>
      </c>
      <c r="Q1732" t="s">
        <v>350</v>
      </c>
      <c r="R1732" t="s">
        <v>351</v>
      </c>
      <c r="S1732">
        <f t="shared" si="27"/>
        <v>2017</v>
      </c>
    </row>
    <row r="1733" spans="1:19" x14ac:dyDescent="0.25">
      <c r="A1733">
        <v>345</v>
      </c>
      <c r="B1733">
        <v>345102</v>
      </c>
      <c r="C1733">
        <v>6150</v>
      </c>
      <c r="E1733" t="s">
        <v>69</v>
      </c>
      <c r="F1733" t="s">
        <v>70</v>
      </c>
      <c r="G1733">
        <v>358191</v>
      </c>
      <c r="H1733" s="1">
        <v>42948</v>
      </c>
      <c r="I1733" s="2">
        <v>1296.02</v>
      </c>
      <c r="J1733" s="2"/>
      <c r="K1733" s="2">
        <v>1296.02</v>
      </c>
      <c r="L1733" t="s">
        <v>65</v>
      </c>
      <c r="M1733" t="s">
        <v>21</v>
      </c>
      <c r="N1733" t="s">
        <v>22</v>
      </c>
      <c r="O1733" t="s">
        <v>48</v>
      </c>
      <c r="P1733" t="s">
        <v>349</v>
      </c>
      <c r="Q1733" t="s">
        <v>350</v>
      </c>
      <c r="R1733" t="s">
        <v>351</v>
      </c>
      <c r="S1733">
        <f t="shared" si="27"/>
        <v>2017</v>
      </c>
    </row>
    <row r="1734" spans="1:19" x14ac:dyDescent="0.25">
      <c r="A1734">
        <v>345</v>
      </c>
      <c r="B1734">
        <v>345102</v>
      </c>
      <c r="C1734">
        <v>6150</v>
      </c>
      <c r="E1734" t="s">
        <v>69</v>
      </c>
      <c r="F1734" t="s">
        <v>70</v>
      </c>
      <c r="G1734">
        <v>358191</v>
      </c>
      <c r="H1734" s="1">
        <v>42948</v>
      </c>
      <c r="I1734" s="2">
        <v>1158.93</v>
      </c>
      <c r="J1734" s="2"/>
      <c r="K1734" s="2">
        <v>1158.93</v>
      </c>
      <c r="L1734" t="s">
        <v>65</v>
      </c>
      <c r="M1734" t="s">
        <v>21</v>
      </c>
      <c r="N1734" t="s">
        <v>22</v>
      </c>
      <c r="O1734" t="s">
        <v>48</v>
      </c>
      <c r="P1734" t="s">
        <v>349</v>
      </c>
      <c r="Q1734" t="s">
        <v>350</v>
      </c>
      <c r="R1734" t="s">
        <v>351</v>
      </c>
      <c r="S1734">
        <f t="shared" si="27"/>
        <v>2017</v>
      </c>
    </row>
    <row r="1735" spans="1:19" x14ac:dyDescent="0.25">
      <c r="A1735">
        <v>345</v>
      </c>
      <c r="B1735">
        <v>345102</v>
      </c>
      <c r="C1735">
        <v>6150</v>
      </c>
      <c r="E1735" t="s">
        <v>69</v>
      </c>
      <c r="F1735" t="s">
        <v>70</v>
      </c>
      <c r="G1735">
        <v>358191</v>
      </c>
      <c r="H1735" s="1">
        <v>42948</v>
      </c>
      <c r="I1735" s="2">
        <v>2330.84</v>
      </c>
      <c r="J1735" s="2"/>
      <c r="K1735" s="2">
        <v>2330.84</v>
      </c>
      <c r="L1735" t="s">
        <v>65</v>
      </c>
      <c r="M1735" t="s">
        <v>21</v>
      </c>
      <c r="N1735" t="s">
        <v>22</v>
      </c>
      <c r="O1735" t="s">
        <v>48</v>
      </c>
      <c r="P1735" t="s">
        <v>349</v>
      </c>
      <c r="Q1735" t="s">
        <v>350</v>
      </c>
      <c r="R1735" t="s">
        <v>351</v>
      </c>
      <c r="S1735">
        <f t="shared" si="27"/>
        <v>2017</v>
      </c>
    </row>
    <row r="1736" spans="1:19" x14ac:dyDescent="0.25">
      <c r="A1736">
        <v>345</v>
      </c>
      <c r="B1736">
        <v>345102</v>
      </c>
      <c r="C1736">
        <v>6150</v>
      </c>
      <c r="E1736" t="s">
        <v>69</v>
      </c>
      <c r="F1736" t="s">
        <v>70</v>
      </c>
      <c r="G1736">
        <v>358191</v>
      </c>
      <c r="H1736" s="1">
        <v>42948</v>
      </c>
      <c r="I1736" s="2">
        <v>1743.94</v>
      </c>
      <c r="J1736" s="2"/>
      <c r="K1736" s="2">
        <v>1743.94</v>
      </c>
      <c r="L1736" t="s">
        <v>65</v>
      </c>
      <c r="M1736" t="s">
        <v>21</v>
      </c>
      <c r="N1736" t="s">
        <v>22</v>
      </c>
      <c r="O1736" t="s">
        <v>48</v>
      </c>
      <c r="P1736" t="s">
        <v>349</v>
      </c>
      <c r="Q1736" t="s">
        <v>350</v>
      </c>
      <c r="R1736" t="s">
        <v>351</v>
      </c>
      <c r="S1736">
        <f t="shared" si="27"/>
        <v>2017</v>
      </c>
    </row>
    <row r="1737" spans="1:19" x14ac:dyDescent="0.25">
      <c r="A1737">
        <v>345</v>
      </c>
      <c r="B1737">
        <v>345102</v>
      </c>
      <c r="C1737">
        <v>6150</v>
      </c>
      <c r="E1737" t="s">
        <v>69</v>
      </c>
      <c r="F1737" t="s">
        <v>70</v>
      </c>
      <c r="G1737">
        <v>358191</v>
      </c>
      <c r="H1737" s="1">
        <v>42948</v>
      </c>
      <c r="I1737" s="2">
        <v>1670.6</v>
      </c>
      <c r="J1737" s="2"/>
      <c r="K1737" s="2">
        <v>1670.6</v>
      </c>
      <c r="L1737" t="s">
        <v>65</v>
      </c>
      <c r="M1737" t="s">
        <v>21</v>
      </c>
      <c r="N1737" t="s">
        <v>22</v>
      </c>
      <c r="O1737" t="s">
        <v>48</v>
      </c>
      <c r="P1737" t="s">
        <v>349</v>
      </c>
      <c r="Q1737" t="s">
        <v>350</v>
      </c>
      <c r="R1737" t="s">
        <v>351</v>
      </c>
      <c r="S1737">
        <f t="shared" si="27"/>
        <v>2017</v>
      </c>
    </row>
    <row r="1738" spans="1:19" x14ac:dyDescent="0.25">
      <c r="A1738">
        <v>345</v>
      </c>
      <c r="B1738">
        <v>345102</v>
      </c>
      <c r="C1738">
        <v>6150</v>
      </c>
      <c r="E1738" t="s">
        <v>69</v>
      </c>
      <c r="F1738" t="s">
        <v>70</v>
      </c>
      <c r="G1738">
        <v>358191</v>
      </c>
      <c r="H1738" s="1">
        <v>42948</v>
      </c>
      <c r="I1738" s="2">
        <v>2279.48</v>
      </c>
      <c r="J1738" s="2"/>
      <c r="K1738" s="2">
        <v>2279.48</v>
      </c>
      <c r="L1738" t="s">
        <v>65</v>
      </c>
      <c r="M1738" t="s">
        <v>21</v>
      </c>
      <c r="N1738" t="s">
        <v>22</v>
      </c>
      <c r="O1738" t="s">
        <v>48</v>
      </c>
      <c r="P1738" t="s">
        <v>349</v>
      </c>
      <c r="Q1738" t="s">
        <v>350</v>
      </c>
      <c r="R1738" t="s">
        <v>351</v>
      </c>
      <c r="S1738">
        <f t="shared" si="27"/>
        <v>2017</v>
      </c>
    </row>
    <row r="1739" spans="1:19" x14ac:dyDescent="0.25">
      <c r="A1739">
        <v>345</v>
      </c>
      <c r="B1739">
        <v>345102</v>
      </c>
      <c r="C1739">
        <v>6150</v>
      </c>
      <c r="E1739" t="s">
        <v>66</v>
      </c>
      <c r="F1739" t="s">
        <v>64</v>
      </c>
      <c r="G1739">
        <v>358192</v>
      </c>
      <c r="H1739" s="1">
        <v>42948</v>
      </c>
      <c r="I1739" s="2">
        <v>81.42</v>
      </c>
      <c r="J1739" s="2"/>
      <c r="K1739" s="2">
        <v>81.42</v>
      </c>
      <c r="L1739" t="s">
        <v>65</v>
      </c>
      <c r="M1739" t="s">
        <v>21</v>
      </c>
      <c r="N1739" t="s">
        <v>22</v>
      </c>
      <c r="O1739" t="s">
        <v>48</v>
      </c>
      <c r="P1739" t="s">
        <v>349</v>
      </c>
      <c r="Q1739" t="s">
        <v>350</v>
      </c>
      <c r="R1739" t="s">
        <v>351</v>
      </c>
      <c r="S1739">
        <f t="shared" si="27"/>
        <v>2017</v>
      </c>
    </row>
    <row r="1740" spans="1:19" x14ac:dyDescent="0.25">
      <c r="A1740">
        <v>345</v>
      </c>
      <c r="B1740">
        <v>345102</v>
      </c>
      <c r="C1740">
        <v>6150</v>
      </c>
      <c r="E1740" t="s">
        <v>66</v>
      </c>
      <c r="F1740" t="s">
        <v>64</v>
      </c>
      <c r="G1740">
        <v>358192</v>
      </c>
      <c r="H1740" s="1">
        <v>42948</v>
      </c>
      <c r="I1740" s="2">
        <v>162.84</v>
      </c>
      <c r="J1740" s="2"/>
      <c r="K1740" s="2">
        <v>162.84</v>
      </c>
      <c r="L1740" t="s">
        <v>65</v>
      </c>
      <c r="M1740" t="s">
        <v>21</v>
      </c>
      <c r="N1740" t="s">
        <v>22</v>
      </c>
      <c r="O1740" t="s">
        <v>48</v>
      </c>
      <c r="P1740" t="s">
        <v>349</v>
      </c>
      <c r="Q1740" t="s">
        <v>350</v>
      </c>
      <c r="R1740" t="s">
        <v>351</v>
      </c>
      <c r="S1740">
        <f t="shared" si="27"/>
        <v>2017</v>
      </c>
    </row>
    <row r="1741" spans="1:19" x14ac:dyDescent="0.25">
      <c r="A1741">
        <v>345</v>
      </c>
      <c r="B1741">
        <v>345102</v>
      </c>
      <c r="C1741">
        <v>6150</v>
      </c>
      <c r="E1741" t="s">
        <v>66</v>
      </c>
      <c r="F1741" t="s">
        <v>64</v>
      </c>
      <c r="G1741">
        <v>358192</v>
      </c>
      <c r="H1741" s="1">
        <v>42948</v>
      </c>
      <c r="I1741" s="2">
        <v>81.42</v>
      </c>
      <c r="J1741" s="2"/>
      <c r="K1741" s="2">
        <v>81.42</v>
      </c>
      <c r="L1741" t="s">
        <v>65</v>
      </c>
      <c r="M1741" t="s">
        <v>21</v>
      </c>
      <c r="N1741" t="s">
        <v>22</v>
      </c>
      <c r="O1741" t="s">
        <v>48</v>
      </c>
      <c r="P1741" t="s">
        <v>349</v>
      </c>
      <c r="Q1741" t="s">
        <v>350</v>
      </c>
      <c r="R1741" t="s">
        <v>351</v>
      </c>
      <c r="S1741">
        <f t="shared" si="27"/>
        <v>2017</v>
      </c>
    </row>
    <row r="1742" spans="1:19" x14ac:dyDescent="0.25">
      <c r="A1742">
        <v>345</v>
      </c>
      <c r="B1742">
        <v>345102</v>
      </c>
      <c r="C1742">
        <v>6150</v>
      </c>
      <c r="E1742" t="s">
        <v>66</v>
      </c>
      <c r="F1742" t="s">
        <v>64</v>
      </c>
      <c r="G1742">
        <v>358192</v>
      </c>
      <c r="H1742" s="1">
        <v>42948</v>
      </c>
      <c r="I1742" s="2">
        <v>81.42</v>
      </c>
      <c r="J1742" s="2"/>
      <c r="K1742" s="2">
        <v>81.42</v>
      </c>
      <c r="L1742" t="s">
        <v>65</v>
      </c>
      <c r="M1742" t="s">
        <v>21</v>
      </c>
      <c r="N1742" t="s">
        <v>22</v>
      </c>
      <c r="O1742" t="s">
        <v>48</v>
      </c>
      <c r="P1742" t="s">
        <v>349</v>
      </c>
      <c r="Q1742" t="s">
        <v>350</v>
      </c>
      <c r="R1742" t="s">
        <v>351</v>
      </c>
      <c r="S1742">
        <f t="shared" si="27"/>
        <v>2017</v>
      </c>
    </row>
    <row r="1743" spans="1:19" x14ac:dyDescent="0.25">
      <c r="A1743">
        <v>345</v>
      </c>
      <c r="B1743">
        <v>345102</v>
      </c>
      <c r="C1743">
        <v>6150</v>
      </c>
      <c r="E1743" t="s">
        <v>66</v>
      </c>
      <c r="F1743" t="s">
        <v>64</v>
      </c>
      <c r="G1743">
        <v>358192</v>
      </c>
      <c r="H1743" s="1">
        <v>42948</v>
      </c>
      <c r="I1743" s="2">
        <v>40.71</v>
      </c>
      <c r="J1743" s="2"/>
      <c r="K1743" s="2">
        <v>40.71</v>
      </c>
      <c r="L1743" t="s">
        <v>65</v>
      </c>
      <c r="M1743" t="s">
        <v>21</v>
      </c>
      <c r="N1743" t="s">
        <v>22</v>
      </c>
      <c r="O1743" t="s">
        <v>48</v>
      </c>
      <c r="P1743" t="s">
        <v>349</v>
      </c>
      <c r="Q1743" t="s">
        <v>350</v>
      </c>
      <c r="R1743" t="s">
        <v>351</v>
      </c>
      <c r="S1743">
        <f t="shared" si="27"/>
        <v>2017</v>
      </c>
    </row>
    <row r="1744" spans="1:19" x14ac:dyDescent="0.25">
      <c r="A1744">
        <v>345</v>
      </c>
      <c r="B1744">
        <v>345102</v>
      </c>
      <c r="C1744">
        <v>6150</v>
      </c>
      <c r="E1744" t="s">
        <v>66</v>
      </c>
      <c r="F1744" t="s">
        <v>64</v>
      </c>
      <c r="G1744">
        <v>358192</v>
      </c>
      <c r="H1744" s="1">
        <v>42948</v>
      </c>
      <c r="I1744" s="2">
        <v>40.71</v>
      </c>
      <c r="J1744" s="2"/>
      <c r="K1744" s="2">
        <v>40.71</v>
      </c>
      <c r="L1744" t="s">
        <v>65</v>
      </c>
      <c r="M1744" t="s">
        <v>21</v>
      </c>
      <c r="N1744" t="s">
        <v>22</v>
      </c>
      <c r="O1744" t="s">
        <v>48</v>
      </c>
      <c r="P1744" t="s">
        <v>349</v>
      </c>
      <c r="Q1744" t="s">
        <v>350</v>
      </c>
      <c r="R1744" t="s">
        <v>351</v>
      </c>
      <c r="S1744">
        <f t="shared" si="27"/>
        <v>2017</v>
      </c>
    </row>
    <row r="1745" spans="1:19" x14ac:dyDescent="0.25">
      <c r="A1745">
        <v>345</v>
      </c>
      <c r="B1745">
        <v>345102</v>
      </c>
      <c r="C1745">
        <v>6150</v>
      </c>
      <c r="E1745" t="s">
        <v>66</v>
      </c>
      <c r="F1745" t="s">
        <v>64</v>
      </c>
      <c r="G1745">
        <v>358192</v>
      </c>
      <c r="H1745" s="1">
        <v>42948</v>
      </c>
      <c r="I1745" s="2">
        <v>40.71</v>
      </c>
      <c r="J1745" s="2"/>
      <c r="K1745" s="2">
        <v>40.71</v>
      </c>
      <c r="L1745" t="s">
        <v>65</v>
      </c>
      <c r="M1745" t="s">
        <v>21</v>
      </c>
      <c r="N1745" t="s">
        <v>22</v>
      </c>
      <c r="O1745" t="s">
        <v>48</v>
      </c>
      <c r="P1745" t="s">
        <v>349</v>
      </c>
      <c r="Q1745" t="s">
        <v>350</v>
      </c>
      <c r="R1745" t="s">
        <v>351</v>
      </c>
      <c r="S1745">
        <f t="shared" si="27"/>
        <v>2017</v>
      </c>
    </row>
    <row r="1746" spans="1:19" x14ac:dyDescent="0.25">
      <c r="A1746">
        <v>345</v>
      </c>
      <c r="B1746">
        <v>345102</v>
      </c>
      <c r="C1746">
        <v>6150</v>
      </c>
      <c r="E1746" t="s">
        <v>66</v>
      </c>
      <c r="F1746" t="s">
        <v>64</v>
      </c>
      <c r="G1746">
        <v>358192</v>
      </c>
      <c r="H1746" s="1">
        <v>42948</v>
      </c>
      <c r="I1746" s="2">
        <v>81.42</v>
      </c>
      <c r="J1746" s="2"/>
      <c r="K1746" s="2">
        <v>81.42</v>
      </c>
      <c r="L1746" t="s">
        <v>65</v>
      </c>
      <c r="M1746" t="s">
        <v>21</v>
      </c>
      <c r="N1746" t="s">
        <v>22</v>
      </c>
      <c r="O1746" t="s">
        <v>48</v>
      </c>
      <c r="P1746" t="s">
        <v>349</v>
      </c>
      <c r="Q1746" t="s">
        <v>350</v>
      </c>
      <c r="R1746" t="s">
        <v>351</v>
      </c>
      <c r="S1746">
        <f t="shared" si="27"/>
        <v>2017</v>
      </c>
    </row>
    <row r="1747" spans="1:19" x14ac:dyDescent="0.25">
      <c r="A1747">
        <v>345</v>
      </c>
      <c r="B1747">
        <v>345102</v>
      </c>
      <c r="C1747">
        <v>6150</v>
      </c>
      <c r="E1747" t="s">
        <v>66</v>
      </c>
      <c r="F1747" t="s">
        <v>64</v>
      </c>
      <c r="G1747">
        <v>358192</v>
      </c>
      <c r="H1747" s="1">
        <v>42948</v>
      </c>
      <c r="I1747" s="2">
        <v>162.84</v>
      </c>
      <c r="J1747" s="2"/>
      <c r="K1747" s="2">
        <v>162.84</v>
      </c>
      <c r="L1747" t="s">
        <v>65</v>
      </c>
      <c r="M1747" t="s">
        <v>21</v>
      </c>
      <c r="N1747" t="s">
        <v>22</v>
      </c>
      <c r="O1747" t="s">
        <v>48</v>
      </c>
      <c r="P1747" t="s">
        <v>349</v>
      </c>
      <c r="Q1747" t="s">
        <v>350</v>
      </c>
      <c r="R1747" t="s">
        <v>351</v>
      </c>
      <c r="S1747">
        <f t="shared" si="27"/>
        <v>2017</v>
      </c>
    </row>
    <row r="1748" spans="1:19" x14ac:dyDescent="0.25">
      <c r="A1748">
        <v>345</v>
      </c>
      <c r="B1748">
        <v>345102</v>
      </c>
      <c r="C1748">
        <v>6150</v>
      </c>
      <c r="E1748" t="s">
        <v>66</v>
      </c>
      <c r="F1748" t="s">
        <v>64</v>
      </c>
      <c r="G1748">
        <v>358192</v>
      </c>
      <c r="H1748" s="1">
        <v>42948</v>
      </c>
      <c r="I1748" s="2">
        <v>81.42</v>
      </c>
      <c r="J1748" s="2"/>
      <c r="K1748" s="2">
        <v>81.42</v>
      </c>
      <c r="L1748" t="s">
        <v>65</v>
      </c>
      <c r="M1748" t="s">
        <v>21</v>
      </c>
      <c r="N1748" t="s">
        <v>22</v>
      </c>
      <c r="O1748" t="s">
        <v>48</v>
      </c>
      <c r="P1748" t="s">
        <v>349</v>
      </c>
      <c r="Q1748" t="s">
        <v>350</v>
      </c>
      <c r="R1748" t="s">
        <v>351</v>
      </c>
      <c r="S1748">
        <f t="shared" si="27"/>
        <v>2017</v>
      </c>
    </row>
    <row r="1749" spans="1:19" x14ac:dyDescent="0.25">
      <c r="A1749">
        <v>345</v>
      </c>
      <c r="B1749">
        <v>345102</v>
      </c>
      <c r="C1749">
        <v>6150</v>
      </c>
      <c r="E1749" t="s">
        <v>66</v>
      </c>
      <c r="F1749" t="s">
        <v>64</v>
      </c>
      <c r="G1749">
        <v>358192</v>
      </c>
      <c r="H1749" s="1">
        <v>42948</v>
      </c>
      <c r="I1749" s="2">
        <v>40.71</v>
      </c>
      <c r="J1749" s="2"/>
      <c r="K1749" s="2">
        <v>40.71</v>
      </c>
      <c r="L1749" t="s">
        <v>65</v>
      </c>
      <c r="M1749" t="s">
        <v>21</v>
      </c>
      <c r="N1749" t="s">
        <v>22</v>
      </c>
      <c r="O1749" t="s">
        <v>48</v>
      </c>
      <c r="P1749" t="s">
        <v>349</v>
      </c>
      <c r="Q1749" t="s">
        <v>350</v>
      </c>
      <c r="R1749" t="s">
        <v>351</v>
      </c>
      <c r="S1749">
        <f t="shared" si="27"/>
        <v>2017</v>
      </c>
    </row>
    <row r="1750" spans="1:19" x14ac:dyDescent="0.25">
      <c r="A1750">
        <v>345</v>
      </c>
      <c r="B1750">
        <v>345102</v>
      </c>
      <c r="C1750">
        <v>6150</v>
      </c>
      <c r="E1750" t="s">
        <v>66</v>
      </c>
      <c r="F1750" t="s">
        <v>64</v>
      </c>
      <c r="G1750">
        <v>358192</v>
      </c>
      <c r="H1750" s="1">
        <v>42948</v>
      </c>
      <c r="I1750" s="2">
        <v>40.71</v>
      </c>
      <c r="J1750" s="2"/>
      <c r="K1750" s="2">
        <v>40.71</v>
      </c>
      <c r="L1750" t="s">
        <v>65</v>
      </c>
      <c r="M1750" t="s">
        <v>21</v>
      </c>
      <c r="N1750" t="s">
        <v>22</v>
      </c>
      <c r="O1750" t="s">
        <v>48</v>
      </c>
      <c r="P1750" t="s">
        <v>349</v>
      </c>
      <c r="Q1750" t="s">
        <v>350</v>
      </c>
      <c r="R1750" t="s">
        <v>351</v>
      </c>
      <c r="S1750">
        <f t="shared" si="27"/>
        <v>2017</v>
      </c>
    </row>
    <row r="1751" spans="1:19" x14ac:dyDescent="0.25">
      <c r="A1751">
        <v>345</v>
      </c>
      <c r="B1751">
        <v>345102</v>
      </c>
      <c r="C1751">
        <v>6150</v>
      </c>
      <c r="E1751" t="s">
        <v>66</v>
      </c>
      <c r="F1751" t="s">
        <v>64</v>
      </c>
      <c r="G1751">
        <v>358192</v>
      </c>
      <c r="H1751" s="1">
        <v>42948</v>
      </c>
      <c r="I1751" s="2">
        <v>81.42</v>
      </c>
      <c r="J1751" s="2"/>
      <c r="K1751" s="2">
        <v>81.42</v>
      </c>
      <c r="L1751" t="s">
        <v>65</v>
      </c>
      <c r="M1751" t="s">
        <v>21</v>
      </c>
      <c r="N1751" t="s">
        <v>22</v>
      </c>
      <c r="O1751" t="s">
        <v>48</v>
      </c>
      <c r="P1751" t="s">
        <v>349</v>
      </c>
      <c r="Q1751" t="s">
        <v>350</v>
      </c>
      <c r="R1751" t="s">
        <v>351</v>
      </c>
      <c r="S1751">
        <f t="shared" si="27"/>
        <v>2017</v>
      </c>
    </row>
    <row r="1752" spans="1:19" x14ac:dyDescent="0.25">
      <c r="A1752">
        <v>345</v>
      </c>
      <c r="B1752">
        <v>345102</v>
      </c>
      <c r="C1752">
        <v>6150</v>
      </c>
      <c r="E1752" t="s">
        <v>66</v>
      </c>
      <c r="F1752" t="s">
        <v>64</v>
      </c>
      <c r="G1752">
        <v>358192</v>
      </c>
      <c r="H1752" s="1">
        <v>42948</v>
      </c>
      <c r="I1752" s="2">
        <v>162.84</v>
      </c>
      <c r="J1752" s="2"/>
      <c r="K1752" s="2">
        <v>162.84</v>
      </c>
      <c r="L1752" t="s">
        <v>65</v>
      </c>
      <c r="M1752" t="s">
        <v>21</v>
      </c>
      <c r="N1752" t="s">
        <v>22</v>
      </c>
      <c r="O1752" t="s">
        <v>48</v>
      </c>
      <c r="P1752" t="s">
        <v>349</v>
      </c>
      <c r="Q1752" t="s">
        <v>350</v>
      </c>
      <c r="R1752" t="s">
        <v>351</v>
      </c>
      <c r="S1752">
        <f t="shared" si="27"/>
        <v>2017</v>
      </c>
    </row>
    <row r="1753" spans="1:19" x14ac:dyDescent="0.25">
      <c r="A1753">
        <v>345</v>
      </c>
      <c r="B1753">
        <v>345102</v>
      </c>
      <c r="C1753">
        <v>6150</v>
      </c>
      <c r="E1753" t="s">
        <v>66</v>
      </c>
      <c r="F1753" t="s">
        <v>64</v>
      </c>
      <c r="G1753">
        <v>358192</v>
      </c>
      <c r="H1753" s="1">
        <v>42948</v>
      </c>
      <c r="I1753" s="2">
        <v>162.84</v>
      </c>
      <c r="J1753" s="2"/>
      <c r="K1753" s="2">
        <v>162.84</v>
      </c>
      <c r="L1753" t="s">
        <v>65</v>
      </c>
      <c r="M1753" t="s">
        <v>21</v>
      </c>
      <c r="N1753" t="s">
        <v>22</v>
      </c>
      <c r="O1753" t="s">
        <v>48</v>
      </c>
      <c r="P1753" t="s">
        <v>349</v>
      </c>
      <c r="Q1753" t="s">
        <v>350</v>
      </c>
      <c r="R1753" t="s">
        <v>351</v>
      </c>
      <c r="S1753">
        <f t="shared" si="27"/>
        <v>2017</v>
      </c>
    </row>
    <row r="1754" spans="1:19" x14ac:dyDescent="0.25">
      <c r="A1754">
        <v>345</v>
      </c>
      <c r="B1754">
        <v>345102</v>
      </c>
      <c r="C1754">
        <v>6150</v>
      </c>
      <c r="E1754" t="s">
        <v>66</v>
      </c>
      <c r="F1754" t="s">
        <v>64</v>
      </c>
      <c r="G1754">
        <v>358192</v>
      </c>
      <c r="H1754" s="1">
        <v>42948</v>
      </c>
      <c r="I1754" s="2">
        <v>81.42</v>
      </c>
      <c r="J1754" s="2"/>
      <c r="K1754" s="2">
        <v>81.42</v>
      </c>
      <c r="L1754" t="s">
        <v>65</v>
      </c>
      <c r="M1754" t="s">
        <v>21</v>
      </c>
      <c r="N1754" t="s">
        <v>22</v>
      </c>
      <c r="O1754" t="s">
        <v>48</v>
      </c>
      <c r="P1754" t="s">
        <v>349</v>
      </c>
      <c r="Q1754" t="s">
        <v>350</v>
      </c>
      <c r="R1754" t="s">
        <v>351</v>
      </c>
      <c r="S1754">
        <f t="shared" si="27"/>
        <v>2017</v>
      </c>
    </row>
    <row r="1755" spans="1:19" x14ac:dyDescent="0.25">
      <c r="A1755">
        <v>345</v>
      </c>
      <c r="B1755">
        <v>345102</v>
      </c>
      <c r="C1755">
        <v>6150</v>
      </c>
      <c r="E1755" t="s">
        <v>66</v>
      </c>
      <c r="F1755" t="s">
        <v>64</v>
      </c>
      <c r="G1755">
        <v>358192</v>
      </c>
      <c r="H1755" s="1">
        <v>42948</v>
      </c>
      <c r="I1755" s="2">
        <v>81.42</v>
      </c>
      <c r="J1755" s="2"/>
      <c r="K1755" s="2">
        <v>81.42</v>
      </c>
      <c r="L1755" t="s">
        <v>65</v>
      </c>
      <c r="M1755" t="s">
        <v>21</v>
      </c>
      <c r="N1755" t="s">
        <v>22</v>
      </c>
      <c r="O1755" t="s">
        <v>48</v>
      </c>
      <c r="P1755" t="s">
        <v>349</v>
      </c>
      <c r="Q1755" t="s">
        <v>350</v>
      </c>
      <c r="R1755" t="s">
        <v>351</v>
      </c>
      <c r="S1755">
        <f t="shared" si="27"/>
        <v>2017</v>
      </c>
    </row>
    <row r="1756" spans="1:19" x14ac:dyDescent="0.25">
      <c r="A1756">
        <v>345</v>
      </c>
      <c r="B1756">
        <v>345102</v>
      </c>
      <c r="C1756">
        <v>6150</v>
      </c>
      <c r="E1756" t="s">
        <v>66</v>
      </c>
      <c r="F1756" t="s">
        <v>64</v>
      </c>
      <c r="G1756">
        <v>358192</v>
      </c>
      <c r="H1756" s="1">
        <v>42948</v>
      </c>
      <c r="I1756" s="2">
        <v>81.42</v>
      </c>
      <c r="J1756" s="2"/>
      <c r="K1756" s="2">
        <v>81.42</v>
      </c>
      <c r="L1756" t="s">
        <v>65</v>
      </c>
      <c r="M1756" t="s">
        <v>21</v>
      </c>
      <c r="N1756" t="s">
        <v>22</v>
      </c>
      <c r="O1756" t="s">
        <v>48</v>
      </c>
      <c r="P1756" t="s">
        <v>349</v>
      </c>
      <c r="Q1756" t="s">
        <v>350</v>
      </c>
      <c r="R1756" t="s">
        <v>351</v>
      </c>
      <c r="S1756">
        <f t="shared" si="27"/>
        <v>2017</v>
      </c>
    </row>
    <row r="1757" spans="1:19" x14ac:dyDescent="0.25">
      <c r="A1757">
        <v>345</v>
      </c>
      <c r="B1757">
        <v>345102</v>
      </c>
      <c r="C1757">
        <v>6150</v>
      </c>
      <c r="E1757" t="s">
        <v>66</v>
      </c>
      <c r="F1757" t="s">
        <v>64</v>
      </c>
      <c r="G1757">
        <v>358192</v>
      </c>
      <c r="H1757" s="1">
        <v>42948</v>
      </c>
      <c r="I1757" s="2">
        <v>40.71</v>
      </c>
      <c r="J1757" s="2"/>
      <c r="K1757" s="2">
        <v>40.71</v>
      </c>
      <c r="L1757" t="s">
        <v>65</v>
      </c>
      <c r="M1757" t="s">
        <v>21</v>
      </c>
      <c r="N1757" t="s">
        <v>22</v>
      </c>
      <c r="O1757" t="s">
        <v>48</v>
      </c>
      <c r="P1757" t="s">
        <v>349</v>
      </c>
      <c r="Q1757" t="s">
        <v>350</v>
      </c>
      <c r="R1757" t="s">
        <v>351</v>
      </c>
      <c r="S1757">
        <f t="shared" si="27"/>
        <v>2017</v>
      </c>
    </row>
    <row r="1758" spans="1:19" x14ac:dyDescent="0.25">
      <c r="A1758">
        <v>345</v>
      </c>
      <c r="B1758">
        <v>345102</v>
      </c>
      <c r="C1758">
        <v>6150</v>
      </c>
      <c r="E1758" t="s">
        <v>66</v>
      </c>
      <c r="F1758" t="s">
        <v>64</v>
      </c>
      <c r="G1758">
        <v>358192</v>
      </c>
      <c r="H1758" s="1">
        <v>42948</v>
      </c>
      <c r="I1758" s="2">
        <v>40.71</v>
      </c>
      <c r="J1758" s="2"/>
      <c r="K1758" s="2">
        <v>40.71</v>
      </c>
      <c r="L1758" t="s">
        <v>65</v>
      </c>
      <c r="M1758" t="s">
        <v>21</v>
      </c>
      <c r="N1758" t="s">
        <v>22</v>
      </c>
      <c r="O1758" t="s">
        <v>48</v>
      </c>
      <c r="P1758" t="s">
        <v>349</v>
      </c>
      <c r="Q1758" t="s">
        <v>350</v>
      </c>
      <c r="R1758" t="s">
        <v>351</v>
      </c>
      <c r="S1758">
        <f t="shared" si="27"/>
        <v>2017</v>
      </c>
    </row>
    <row r="1759" spans="1:19" x14ac:dyDescent="0.25">
      <c r="A1759">
        <v>345</v>
      </c>
      <c r="B1759">
        <v>345102</v>
      </c>
      <c r="C1759">
        <v>6150</v>
      </c>
      <c r="E1759" t="s">
        <v>66</v>
      </c>
      <c r="F1759" t="s">
        <v>64</v>
      </c>
      <c r="G1759">
        <v>358192</v>
      </c>
      <c r="H1759" s="1">
        <v>42948</v>
      </c>
      <c r="I1759" s="2">
        <v>40.71</v>
      </c>
      <c r="J1759" s="2"/>
      <c r="K1759" s="2">
        <v>40.71</v>
      </c>
      <c r="L1759" t="s">
        <v>65</v>
      </c>
      <c r="M1759" t="s">
        <v>21</v>
      </c>
      <c r="N1759" t="s">
        <v>22</v>
      </c>
      <c r="O1759" t="s">
        <v>48</v>
      </c>
      <c r="P1759" t="s">
        <v>349</v>
      </c>
      <c r="Q1759" t="s">
        <v>350</v>
      </c>
      <c r="R1759" t="s">
        <v>351</v>
      </c>
      <c r="S1759">
        <f t="shared" si="27"/>
        <v>2017</v>
      </c>
    </row>
    <row r="1760" spans="1:19" x14ac:dyDescent="0.25">
      <c r="A1760">
        <v>345</v>
      </c>
      <c r="B1760">
        <v>345102</v>
      </c>
      <c r="C1760">
        <v>6150</v>
      </c>
      <c r="E1760" t="s">
        <v>66</v>
      </c>
      <c r="F1760" t="s">
        <v>64</v>
      </c>
      <c r="G1760">
        <v>358192</v>
      </c>
      <c r="H1760" s="1">
        <v>42948</v>
      </c>
      <c r="I1760" s="2">
        <v>40.71</v>
      </c>
      <c r="J1760" s="2"/>
      <c r="K1760" s="2">
        <v>40.71</v>
      </c>
      <c r="L1760" t="s">
        <v>65</v>
      </c>
      <c r="M1760" t="s">
        <v>21</v>
      </c>
      <c r="N1760" t="s">
        <v>22</v>
      </c>
      <c r="O1760" t="s">
        <v>48</v>
      </c>
      <c r="P1760" t="s">
        <v>349</v>
      </c>
      <c r="Q1760" t="s">
        <v>350</v>
      </c>
      <c r="R1760" t="s">
        <v>351</v>
      </c>
      <c r="S1760">
        <f t="shared" si="27"/>
        <v>2017</v>
      </c>
    </row>
    <row r="1761" spans="1:19" x14ac:dyDescent="0.25">
      <c r="A1761">
        <v>345</v>
      </c>
      <c r="B1761">
        <v>345102</v>
      </c>
      <c r="C1761">
        <v>6150</v>
      </c>
      <c r="E1761" t="s">
        <v>66</v>
      </c>
      <c r="F1761" t="s">
        <v>64</v>
      </c>
      <c r="G1761">
        <v>358192</v>
      </c>
      <c r="H1761" s="1">
        <v>42948</v>
      </c>
      <c r="I1761" s="2">
        <v>40.71</v>
      </c>
      <c r="J1761" s="2"/>
      <c r="K1761" s="2">
        <v>40.71</v>
      </c>
      <c r="L1761" t="s">
        <v>65</v>
      </c>
      <c r="M1761" t="s">
        <v>21</v>
      </c>
      <c r="N1761" t="s">
        <v>22</v>
      </c>
      <c r="O1761" t="s">
        <v>48</v>
      </c>
      <c r="P1761" t="s">
        <v>349</v>
      </c>
      <c r="Q1761" t="s">
        <v>350</v>
      </c>
      <c r="R1761" t="s">
        <v>351</v>
      </c>
      <c r="S1761">
        <f t="shared" si="27"/>
        <v>2017</v>
      </c>
    </row>
    <row r="1762" spans="1:19" x14ac:dyDescent="0.25">
      <c r="A1762">
        <v>345</v>
      </c>
      <c r="B1762">
        <v>345102</v>
      </c>
      <c r="C1762">
        <v>6150</v>
      </c>
      <c r="E1762" t="s">
        <v>66</v>
      </c>
      <c r="F1762" t="s">
        <v>64</v>
      </c>
      <c r="G1762">
        <v>358192</v>
      </c>
      <c r="H1762" s="1">
        <v>42948</v>
      </c>
      <c r="I1762" s="2">
        <v>81.42</v>
      </c>
      <c r="J1762" s="2"/>
      <c r="K1762" s="2">
        <v>81.42</v>
      </c>
      <c r="L1762" t="s">
        <v>65</v>
      </c>
      <c r="M1762" t="s">
        <v>21</v>
      </c>
      <c r="N1762" t="s">
        <v>22</v>
      </c>
      <c r="O1762" t="s">
        <v>48</v>
      </c>
      <c r="P1762" t="s">
        <v>349</v>
      </c>
      <c r="Q1762" t="s">
        <v>350</v>
      </c>
      <c r="R1762" t="s">
        <v>351</v>
      </c>
      <c r="S1762">
        <f t="shared" si="27"/>
        <v>2017</v>
      </c>
    </row>
    <row r="1763" spans="1:19" x14ac:dyDescent="0.25">
      <c r="A1763">
        <v>345</v>
      </c>
      <c r="B1763">
        <v>345102</v>
      </c>
      <c r="C1763">
        <v>6150</v>
      </c>
      <c r="E1763" t="s">
        <v>66</v>
      </c>
      <c r="F1763" t="s">
        <v>64</v>
      </c>
      <c r="G1763">
        <v>358192</v>
      </c>
      <c r="H1763" s="1">
        <v>42948</v>
      </c>
      <c r="I1763" s="2">
        <v>162.84</v>
      </c>
      <c r="J1763" s="2"/>
      <c r="K1763" s="2">
        <v>162.84</v>
      </c>
      <c r="L1763" t="s">
        <v>65</v>
      </c>
      <c r="M1763" t="s">
        <v>21</v>
      </c>
      <c r="N1763" t="s">
        <v>22</v>
      </c>
      <c r="O1763" t="s">
        <v>48</v>
      </c>
      <c r="P1763" t="s">
        <v>349</v>
      </c>
      <c r="Q1763" t="s">
        <v>350</v>
      </c>
      <c r="R1763" t="s">
        <v>351</v>
      </c>
      <c r="S1763">
        <f t="shared" si="27"/>
        <v>2017</v>
      </c>
    </row>
    <row r="1764" spans="1:19" x14ac:dyDescent="0.25">
      <c r="A1764">
        <v>345</v>
      </c>
      <c r="B1764">
        <v>345102</v>
      </c>
      <c r="C1764">
        <v>6150</v>
      </c>
      <c r="E1764" t="s">
        <v>66</v>
      </c>
      <c r="F1764" t="s">
        <v>64</v>
      </c>
      <c r="G1764">
        <v>358192</v>
      </c>
      <c r="H1764" s="1">
        <v>42948</v>
      </c>
      <c r="I1764" s="2">
        <v>81.42</v>
      </c>
      <c r="J1764" s="2"/>
      <c r="K1764" s="2">
        <v>81.42</v>
      </c>
      <c r="L1764" t="s">
        <v>65</v>
      </c>
      <c r="M1764" t="s">
        <v>21</v>
      </c>
      <c r="N1764" t="s">
        <v>22</v>
      </c>
      <c r="O1764" t="s">
        <v>48</v>
      </c>
      <c r="P1764" t="s">
        <v>349</v>
      </c>
      <c r="Q1764" t="s">
        <v>350</v>
      </c>
      <c r="R1764" t="s">
        <v>351</v>
      </c>
      <c r="S1764">
        <f t="shared" si="27"/>
        <v>2017</v>
      </c>
    </row>
    <row r="1765" spans="1:19" x14ac:dyDescent="0.25">
      <c r="A1765">
        <v>345</v>
      </c>
      <c r="B1765">
        <v>345102</v>
      </c>
      <c r="C1765">
        <v>6150</v>
      </c>
      <c r="E1765" t="s">
        <v>66</v>
      </c>
      <c r="F1765" t="s">
        <v>64</v>
      </c>
      <c r="G1765">
        <v>358192</v>
      </c>
      <c r="H1765" s="1">
        <v>42948</v>
      </c>
      <c r="I1765" s="2">
        <v>20.36</v>
      </c>
      <c r="J1765" s="2"/>
      <c r="K1765" s="2">
        <v>20.36</v>
      </c>
      <c r="L1765" t="s">
        <v>65</v>
      </c>
      <c r="M1765" t="s">
        <v>21</v>
      </c>
      <c r="N1765" t="s">
        <v>22</v>
      </c>
      <c r="O1765" t="s">
        <v>48</v>
      </c>
      <c r="P1765" t="s">
        <v>349</v>
      </c>
      <c r="Q1765" t="s">
        <v>350</v>
      </c>
      <c r="R1765" t="s">
        <v>351</v>
      </c>
      <c r="S1765">
        <f t="shared" si="27"/>
        <v>2017</v>
      </c>
    </row>
    <row r="1766" spans="1:19" x14ac:dyDescent="0.25">
      <c r="A1766">
        <v>345</v>
      </c>
      <c r="B1766">
        <v>345102</v>
      </c>
      <c r="C1766">
        <v>6150</v>
      </c>
      <c r="E1766" t="s">
        <v>66</v>
      </c>
      <c r="F1766" t="s">
        <v>64</v>
      </c>
      <c r="G1766">
        <v>358192</v>
      </c>
      <c r="H1766" s="1">
        <v>42948</v>
      </c>
      <c r="I1766" s="2">
        <v>40.71</v>
      </c>
      <c r="J1766" s="2"/>
      <c r="K1766" s="2">
        <v>40.71</v>
      </c>
      <c r="L1766" t="s">
        <v>65</v>
      </c>
      <c r="M1766" t="s">
        <v>21</v>
      </c>
      <c r="N1766" t="s">
        <v>22</v>
      </c>
      <c r="O1766" t="s">
        <v>48</v>
      </c>
      <c r="P1766" t="s">
        <v>349</v>
      </c>
      <c r="Q1766" t="s">
        <v>350</v>
      </c>
      <c r="R1766" t="s">
        <v>351</v>
      </c>
      <c r="S1766">
        <f t="shared" si="27"/>
        <v>2017</v>
      </c>
    </row>
    <row r="1767" spans="1:19" x14ac:dyDescent="0.25">
      <c r="A1767">
        <v>345</v>
      </c>
      <c r="B1767">
        <v>345102</v>
      </c>
      <c r="C1767">
        <v>6150</v>
      </c>
      <c r="E1767" t="s">
        <v>66</v>
      </c>
      <c r="F1767" t="s">
        <v>64</v>
      </c>
      <c r="G1767">
        <v>358192</v>
      </c>
      <c r="H1767" s="1">
        <v>42948</v>
      </c>
      <c r="I1767" s="2">
        <v>40.71</v>
      </c>
      <c r="J1767" s="2"/>
      <c r="K1767" s="2">
        <v>40.71</v>
      </c>
      <c r="L1767" t="s">
        <v>65</v>
      </c>
      <c r="M1767" t="s">
        <v>21</v>
      </c>
      <c r="N1767" t="s">
        <v>22</v>
      </c>
      <c r="O1767" t="s">
        <v>48</v>
      </c>
      <c r="P1767" t="s">
        <v>349</v>
      </c>
      <c r="Q1767" t="s">
        <v>350</v>
      </c>
      <c r="R1767" t="s">
        <v>351</v>
      </c>
      <c r="S1767">
        <f t="shared" si="27"/>
        <v>2017</v>
      </c>
    </row>
    <row r="1768" spans="1:19" x14ac:dyDescent="0.25">
      <c r="A1768">
        <v>345</v>
      </c>
      <c r="B1768">
        <v>345102</v>
      </c>
      <c r="C1768">
        <v>6150</v>
      </c>
      <c r="E1768" t="s">
        <v>66</v>
      </c>
      <c r="F1768" t="s">
        <v>64</v>
      </c>
      <c r="G1768">
        <v>358192</v>
      </c>
      <c r="H1768" s="1">
        <v>42948</v>
      </c>
      <c r="I1768" s="2">
        <v>81.42</v>
      </c>
      <c r="J1768" s="2"/>
      <c r="K1768" s="2">
        <v>81.42</v>
      </c>
      <c r="L1768" t="s">
        <v>65</v>
      </c>
      <c r="M1768" t="s">
        <v>21</v>
      </c>
      <c r="N1768" t="s">
        <v>22</v>
      </c>
      <c r="O1768" t="s">
        <v>48</v>
      </c>
      <c r="P1768" t="s">
        <v>349</v>
      </c>
      <c r="Q1768" t="s">
        <v>350</v>
      </c>
      <c r="R1768" t="s">
        <v>351</v>
      </c>
      <c r="S1768">
        <f t="shared" si="27"/>
        <v>2017</v>
      </c>
    </row>
    <row r="1769" spans="1:19" x14ac:dyDescent="0.25">
      <c r="A1769">
        <v>345</v>
      </c>
      <c r="B1769">
        <v>345102</v>
      </c>
      <c r="C1769">
        <v>6150</v>
      </c>
      <c r="E1769" t="s">
        <v>66</v>
      </c>
      <c r="F1769" t="s">
        <v>64</v>
      </c>
      <c r="G1769">
        <v>358192</v>
      </c>
      <c r="H1769" s="1">
        <v>42948</v>
      </c>
      <c r="I1769" s="2">
        <v>122.13</v>
      </c>
      <c r="J1769" s="2"/>
      <c r="K1769" s="2">
        <v>122.13</v>
      </c>
      <c r="L1769" t="s">
        <v>65</v>
      </c>
      <c r="M1769" t="s">
        <v>21</v>
      </c>
      <c r="N1769" t="s">
        <v>22</v>
      </c>
      <c r="O1769" t="s">
        <v>48</v>
      </c>
      <c r="P1769" t="s">
        <v>349</v>
      </c>
      <c r="Q1769" t="s">
        <v>350</v>
      </c>
      <c r="R1769" t="s">
        <v>351</v>
      </c>
      <c r="S1769">
        <f t="shared" si="27"/>
        <v>2017</v>
      </c>
    </row>
    <row r="1770" spans="1:19" x14ac:dyDescent="0.25">
      <c r="A1770">
        <v>345</v>
      </c>
      <c r="B1770">
        <v>345102</v>
      </c>
      <c r="C1770">
        <v>6150</v>
      </c>
      <c r="E1770" t="s">
        <v>66</v>
      </c>
      <c r="F1770" t="s">
        <v>64</v>
      </c>
      <c r="G1770">
        <v>358192</v>
      </c>
      <c r="H1770" s="1">
        <v>42948</v>
      </c>
      <c r="I1770" s="2">
        <v>61.07</v>
      </c>
      <c r="J1770" s="2"/>
      <c r="K1770" s="2">
        <v>61.07</v>
      </c>
      <c r="L1770" t="s">
        <v>65</v>
      </c>
      <c r="M1770" t="s">
        <v>21</v>
      </c>
      <c r="N1770" t="s">
        <v>22</v>
      </c>
      <c r="O1770" t="s">
        <v>48</v>
      </c>
      <c r="P1770" t="s">
        <v>349</v>
      </c>
      <c r="Q1770" t="s">
        <v>350</v>
      </c>
      <c r="R1770" t="s">
        <v>351</v>
      </c>
      <c r="S1770">
        <f t="shared" si="27"/>
        <v>2017</v>
      </c>
    </row>
    <row r="1771" spans="1:19" x14ac:dyDescent="0.25">
      <c r="A1771">
        <v>345</v>
      </c>
      <c r="B1771">
        <v>345102</v>
      </c>
      <c r="C1771">
        <v>6150</v>
      </c>
      <c r="E1771" t="s">
        <v>66</v>
      </c>
      <c r="F1771" t="s">
        <v>64</v>
      </c>
      <c r="G1771">
        <v>358192</v>
      </c>
      <c r="H1771" s="1">
        <v>42948</v>
      </c>
      <c r="I1771" s="2">
        <v>162.84</v>
      </c>
      <c r="J1771" s="2"/>
      <c r="K1771" s="2">
        <v>162.84</v>
      </c>
      <c r="L1771" t="s">
        <v>65</v>
      </c>
      <c r="M1771" t="s">
        <v>21</v>
      </c>
      <c r="N1771" t="s">
        <v>22</v>
      </c>
      <c r="O1771" t="s">
        <v>48</v>
      </c>
      <c r="P1771" t="s">
        <v>349</v>
      </c>
      <c r="Q1771" t="s">
        <v>350</v>
      </c>
      <c r="R1771" t="s">
        <v>351</v>
      </c>
      <c r="S1771">
        <f t="shared" si="27"/>
        <v>2017</v>
      </c>
    </row>
    <row r="1772" spans="1:19" x14ac:dyDescent="0.25">
      <c r="A1772">
        <v>345</v>
      </c>
      <c r="B1772">
        <v>345102</v>
      </c>
      <c r="C1772">
        <v>6150</v>
      </c>
      <c r="E1772" t="s">
        <v>66</v>
      </c>
      <c r="F1772" t="s">
        <v>64</v>
      </c>
      <c r="G1772">
        <v>358192</v>
      </c>
      <c r="H1772" s="1">
        <v>42948</v>
      </c>
      <c r="I1772" s="2">
        <v>162.84</v>
      </c>
      <c r="J1772" s="2"/>
      <c r="K1772" s="2">
        <v>162.84</v>
      </c>
      <c r="L1772" t="s">
        <v>65</v>
      </c>
      <c r="M1772" t="s">
        <v>21</v>
      </c>
      <c r="N1772" t="s">
        <v>22</v>
      </c>
      <c r="O1772" t="s">
        <v>48</v>
      </c>
      <c r="P1772" t="s">
        <v>349</v>
      </c>
      <c r="Q1772" t="s">
        <v>350</v>
      </c>
      <c r="R1772" t="s">
        <v>351</v>
      </c>
      <c r="S1772">
        <f t="shared" si="27"/>
        <v>2017</v>
      </c>
    </row>
    <row r="1773" spans="1:19" x14ac:dyDescent="0.25">
      <c r="A1773">
        <v>345</v>
      </c>
      <c r="B1773">
        <v>345102</v>
      </c>
      <c r="C1773">
        <v>6150</v>
      </c>
      <c r="E1773" t="s">
        <v>66</v>
      </c>
      <c r="F1773" t="s">
        <v>64</v>
      </c>
      <c r="G1773">
        <v>358192</v>
      </c>
      <c r="H1773" s="1">
        <v>42948</v>
      </c>
      <c r="I1773" s="2">
        <v>81.42</v>
      </c>
      <c r="J1773" s="2"/>
      <c r="K1773" s="2">
        <v>81.42</v>
      </c>
      <c r="L1773" t="s">
        <v>65</v>
      </c>
      <c r="M1773" t="s">
        <v>21</v>
      </c>
      <c r="N1773" t="s">
        <v>22</v>
      </c>
      <c r="O1773" t="s">
        <v>48</v>
      </c>
      <c r="P1773" t="s">
        <v>349</v>
      </c>
      <c r="Q1773" t="s">
        <v>350</v>
      </c>
      <c r="R1773" t="s">
        <v>351</v>
      </c>
      <c r="S1773">
        <f t="shared" si="27"/>
        <v>2017</v>
      </c>
    </row>
    <row r="1774" spans="1:19" x14ac:dyDescent="0.25">
      <c r="A1774">
        <v>345</v>
      </c>
      <c r="B1774">
        <v>345102</v>
      </c>
      <c r="C1774">
        <v>6150</v>
      </c>
      <c r="E1774" t="s">
        <v>66</v>
      </c>
      <c r="F1774" t="s">
        <v>64</v>
      </c>
      <c r="G1774">
        <v>358192</v>
      </c>
      <c r="H1774" s="1">
        <v>42948</v>
      </c>
      <c r="I1774" s="2">
        <v>122.13</v>
      </c>
      <c r="J1774" s="2"/>
      <c r="K1774" s="2">
        <v>122.13</v>
      </c>
      <c r="L1774" t="s">
        <v>65</v>
      </c>
      <c r="M1774" t="s">
        <v>21</v>
      </c>
      <c r="N1774" t="s">
        <v>22</v>
      </c>
      <c r="O1774" t="s">
        <v>48</v>
      </c>
      <c r="P1774" t="s">
        <v>349</v>
      </c>
      <c r="Q1774" t="s">
        <v>350</v>
      </c>
      <c r="R1774" t="s">
        <v>351</v>
      </c>
      <c r="S1774">
        <f t="shared" si="27"/>
        <v>2017</v>
      </c>
    </row>
    <row r="1775" spans="1:19" x14ac:dyDescent="0.25">
      <c r="A1775">
        <v>345</v>
      </c>
      <c r="B1775">
        <v>345102</v>
      </c>
      <c r="C1775">
        <v>6150</v>
      </c>
      <c r="E1775" t="s">
        <v>66</v>
      </c>
      <c r="F1775" t="s">
        <v>64</v>
      </c>
      <c r="G1775">
        <v>358192</v>
      </c>
      <c r="H1775" s="1">
        <v>42948</v>
      </c>
      <c r="I1775" s="2">
        <v>81.42</v>
      </c>
      <c r="J1775" s="2"/>
      <c r="K1775" s="2">
        <v>81.42</v>
      </c>
      <c r="L1775" t="s">
        <v>65</v>
      </c>
      <c r="M1775" t="s">
        <v>21</v>
      </c>
      <c r="N1775" t="s">
        <v>22</v>
      </c>
      <c r="O1775" t="s">
        <v>48</v>
      </c>
      <c r="P1775" t="s">
        <v>349</v>
      </c>
      <c r="Q1775" t="s">
        <v>350</v>
      </c>
      <c r="R1775" t="s">
        <v>351</v>
      </c>
      <c r="S1775">
        <f t="shared" si="27"/>
        <v>2017</v>
      </c>
    </row>
    <row r="1776" spans="1:19" x14ac:dyDescent="0.25">
      <c r="A1776">
        <v>345</v>
      </c>
      <c r="B1776">
        <v>345102</v>
      </c>
      <c r="C1776">
        <v>6150</v>
      </c>
      <c r="E1776" t="s">
        <v>66</v>
      </c>
      <c r="F1776" t="s">
        <v>64</v>
      </c>
      <c r="G1776">
        <v>358192</v>
      </c>
      <c r="H1776" s="1">
        <v>42948</v>
      </c>
      <c r="I1776" s="2">
        <v>81.42</v>
      </c>
      <c r="J1776" s="2"/>
      <c r="K1776" s="2">
        <v>81.42</v>
      </c>
      <c r="L1776" t="s">
        <v>65</v>
      </c>
      <c r="M1776" t="s">
        <v>21</v>
      </c>
      <c r="N1776" t="s">
        <v>22</v>
      </c>
      <c r="O1776" t="s">
        <v>48</v>
      </c>
      <c r="P1776" t="s">
        <v>349</v>
      </c>
      <c r="Q1776" t="s">
        <v>350</v>
      </c>
      <c r="R1776" t="s">
        <v>351</v>
      </c>
      <c r="S1776">
        <f t="shared" si="27"/>
        <v>2017</v>
      </c>
    </row>
    <row r="1777" spans="1:19" x14ac:dyDescent="0.25">
      <c r="A1777">
        <v>345</v>
      </c>
      <c r="B1777">
        <v>345102</v>
      </c>
      <c r="C1777">
        <v>6150</v>
      </c>
      <c r="E1777" t="s">
        <v>66</v>
      </c>
      <c r="F1777" t="s">
        <v>64</v>
      </c>
      <c r="G1777">
        <v>358192</v>
      </c>
      <c r="H1777" s="1">
        <v>42948</v>
      </c>
      <c r="I1777" s="2">
        <v>81.42</v>
      </c>
      <c r="J1777" s="2"/>
      <c r="K1777" s="2">
        <v>81.42</v>
      </c>
      <c r="L1777" t="s">
        <v>65</v>
      </c>
      <c r="M1777" t="s">
        <v>21</v>
      </c>
      <c r="N1777" t="s">
        <v>22</v>
      </c>
      <c r="O1777" t="s">
        <v>48</v>
      </c>
      <c r="P1777" t="s">
        <v>349</v>
      </c>
      <c r="Q1777" t="s">
        <v>350</v>
      </c>
      <c r="R1777" t="s">
        <v>351</v>
      </c>
      <c r="S1777">
        <f t="shared" si="27"/>
        <v>2017</v>
      </c>
    </row>
    <row r="1778" spans="1:19" x14ac:dyDescent="0.25">
      <c r="A1778">
        <v>345</v>
      </c>
      <c r="B1778">
        <v>345102</v>
      </c>
      <c r="C1778">
        <v>6150</v>
      </c>
      <c r="E1778" t="s">
        <v>66</v>
      </c>
      <c r="F1778" t="s">
        <v>64</v>
      </c>
      <c r="G1778">
        <v>358192</v>
      </c>
      <c r="H1778" s="1">
        <v>42948</v>
      </c>
      <c r="I1778" s="2">
        <v>40.71</v>
      </c>
      <c r="J1778" s="2"/>
      <c r="K1778" s="2">
        <v>40.71</v>
      </c>
      <c r="L1778" t="s">
        <v>65</v>
      </c>
      <c r="M1778" t="s">
        <v>21</v>
      </c>
      <c r="N1778" t="s">
        <v>22</v>
      </c>
      <c r="O1778" t="s">
        <v>48</v>
      </c>
      <c r="P1778" t="s">
        <v>349</v>
      </c>
      <c r="Q1778" t="s">
        <v>350</v>
      </c>
      <c r="R1778" t="s">
        <v>351</v>
      </c>
      <c r="S1778">
        <f t="shared" si="27"/>
        <v>2017</v>
      </c>
    </row>
    <row r="1779" spans="1:19" x14ac:dyDescent="0.25">
      <c r="A1779">
        <v>345</v>
      </c>
      <c r="B1779">
        <v>345102</v>
      </c>
      <c r="C1779">
        <v>6150</v>
      </c>
      <c r="E1779" t="s">
        <v>66</v>
      </c>
      <c r="F1779" t="s">
        <v>64</v>
      </c>
      <c r="G1779">
        <v>358192</v>
      </c>
      <c r="H1779" s="1">
        <v>42948</v>
      </c>
      <c r="I1779" s="2">
        <v>40.71</v>
      </c>
      <c r="J1779" s="2"/>
      <c r="K1779" s="2">
        <v>40.71</v>
      </c>
      <c r="L1779" t="s">
        <v>65</v>
      </c>
      <c r="M1779" t="s">
        <v>21</v>
      </c>
      <c r="N1779" t="s">
        <v>22</v>
      </c>
      <c r="O1779" t="s">
        <v>48</v>
      </c>
      <c r="P1779" t="s">
        <v>349</v>
      </c>
      <c r="Q1779" t="s">
        <v>350</v>
      </c>
      <c r="R1779" t="s">
        <v>351</v>
      </c>
      <c r="S1779">
        <f t="shared" si="27"/>
        <v>2017</v>
      </c>
    </row>
    <row r="1780" spans="1:19" x14ac:dyDescent="0.25">
      <c r="A1780">
        <v>345</v>
      </c>
      <c r="B1780">
        <v>345102</v>
      </c>
      <c r="C1780">
        <v>6150</v>
      </c>
      <c r="E1780" t="s">
        <v>66</v>
      </c>
      <c r="F1780" t="s">
        <v>71</v>
      </c>
      <c r="G1780">
        <v>358193</v>
      </c>
      <c r="H1780" s="1">
        <v>42948</v>
      </c>
      <c r="I1780" s="2"/>
      <c r="J1780" s="2">
        <v>-325.68</v>
      </c>
      <c r="K1780" s="2">
        <v>-325.68</v>
      </c>
      <c r="L1780" t="s">
        <v>65</v>
      </c>
      <c r="M1780" t="s">
        <v>21</v>
      </c>
      <c r="N1780" t="s">
        <v>22</v>
      </c>
      <c r="O1780" t="s">
        <v>48</v>
      </c>
      <c r="P1780" t="s">
        <v>349</v>
      </c>
      <c r="Q1780" t="s">
        <v>350</v>
      </c>
      <c r="R1780" t="s">
        <v>351</v>
      </c>
      <c r="S1780">
        <f t="shared" si="27"/>
        <v>2017</v>
      </c>
    </row>
    <row r="1781" spans="1:19" x14ac:dyDescent="0.25">
      <c r="A1781">
        <v>345</v>
      </c>
      <c r="B1781">
        <v>345102</v>
      </c>
      <c r="C1781">
        <v>6150</v>
      </c>
      <c r="E1781" t="s">
        <v>66</v>
      </c>
      <c r="F1781" t="s">
        <v>71</v>
      </c>
      <c r="G1781">
        <v>358193</v>
      </c>
      <c r="H1781" s="1">
        <v>42948</v>
      </c>
      <c r="I1781" s="2"/>
      <c r="J1781" s="2">
        <v>-203.55</v>
      </c>
      <c r="K1781" s="2">
        <v>-203.55</v>
      </c>
      <c r="L1781" t="s">
        <v>65</v>
      </c>
      <c r="M1781" t="s">
        <v>21</v>
      </c>
      <c r="N1781" t="s">
        <v>22</v>
      </c>
      <c r="O1781" t="s">
        <v>48</v>
      </c>
      <c r="P1781" t="s">
        <v>349</v>
      </c>
      <c r="Q1781" t="s">
        <v>350</v>
      </c>
      <c r="R1781" t="s">
        <v>351</v>
      </c>
      <c r="S1781">
        <f t="shared" si="27"/>
        <v>2017</v>
      </c>
    </row>
    <row r="1782" spans="1:19" x14ac:dyDescent="0.25">
      <c r="A1782">
        <v>345</v>
      </c>
      <c r="B1782">
        <v>345102</v>
      </c>
      <c r="C1782">
        <v>6150</v>
      </c>
      <c r="E1782" t="s">
        <v>66</v>
      </c>
      <c r="F1782" t="s">
        <v>71</v>
      </c>
      <c r="G1782">
        <v>358193</v>
      </c>
      <c r="H1782" s="1">
        <v>42948</v>
      </c>
      <c r="I1782" s="2"/>
      <c r="J1782" s="2">
        <v>-1546.99</v>
      </c>
      <c r="K1782" s="2">
        <v>-1546.99</v>
      </c>
      <c r="L1782" t="s">
        <v>65</v>
      </c>
      <c r="M1782" t="s">
        <v>21</v>
      </c>
      <c r="N1782" t="s">
        <v>22</v>
      </c>
      <c r="O1782" t="s">
        <v>48</v>
      </c>
      <c r="P1782" t="s">
        <v>349</v>
      </c>
      <c r="Q1782" t="s">
        <v>350</v>
      </c>
      <c r="R1782" t="s">
        <v>351</v>
      </c>
      <c r="S1782">
        <f t="shared" si="27"/>
        <v>2017</v>
      </c>
    </row>
    <row r="1783" spans="1:19" x14ac:dyDescent="0.25">
      <c r="A1783">
        <v>345</v>
      </c>
      <c r="B1783">
        <v>345102</v>
      </c>
      <c r="C1783">
        <v>6150</v>
      </c>
      <c r="E1783" t="s">
        <v>66</v>
      </c>
      <c r="F1783" t="s">
        <v>71</v>
      </c>
      <c r="G1783">
        <v>358193</v>
      </c>
      <c r="H1783" s="1">
        <v>42948</v>
      </c>
      <c r="I1783" s="2"/>
      <c r="J1783" s="2">
        <v>-1139.8800000000001</v>
      </c>
      <c r="K1783" s="2">
        <v>-1139.8800000000001</v>
      </c>
      <c r="L1783" t="s">
        <v>65</v>
      </c>
      <c r="M1783" t="s">
        <v>21</v>
      </c>
      <c r="N1783" t="s">
        <v>22</v>
      </c>
      <c r="O1783" t="s">
        <v>48</v>
      </c>
      <c r="P1783" t="s">
        <v>349</v>
      </c>
      <c r="Q1783" t="s">
        <v>350</v>
      </c>
      <c r="R1783" t="s">
        <v>351</v>
      </c>
      <c r="S1783">
        <f t="shared" si="27"/>
        <v>2017</v>
      </c>
    </row>
    <row r="1784" spans="1:19" x14ac:dyDescent="0.25">
      <c r="A1784">
        <v>345</v>
      </c>
      <c r="B1784">
        <v>345102</v>
      </c>
      <c r="C1784">
        <v>6150</v>
      </c>
      <c r="E1784" t="s">
        <v>66</v>
      </c>
      <c r="F1784" t="s">
        <v>71</v>
      </c>
      <c r="G1784">
        <v>358193</v>
      </c>
      <c r="H1784" s="1">
        <v>42948</v>
      </c>
      <c r="I1784" s="2"/>
      <c r="J1784" s="2">
        <v>-122.13</v>
      </c>
      <c r="K1784" s="2">
        <v>-122.13</v>
      </c>
      <c r="L1784" t="s">
        <v>65</v>
      </c>
      <c r="M1784" t="s">
        <v>21</v>
      </c>
      <c r="N1784" t="s">
        <v>22</v>
      </c>
      <c r="O1784" t="s">
        <v>48</v>
      </c>
      <c r="P1784" t="s">
        <v>349</v>
      </c>
      <c r="Q1784" t="s">
        <v>350</v>
      </c>
      <c r="R1784" t="s">
        <v>351</v>
      </c>
      <c r="S1784">
        <f t="shared" si="27"/>
        <v>2017</v>
      </c>
    </row>
    <row r="1785" spans="1:19" x14ac:dyDescent="0.25">
      <c r="A1785">
        <v>345</v>
      </c>
      <c r="B1785">
        <v>345102</v>
      </c>
      <c r="C1785">
        <v>6150</v>
      </c>
      <c r="E1785" t="s">
        <v>373</v>
      </c>
      <c r="F1785" t="s">
        <v>68</v>
      </c>
      <c r="G1785">
        <v>357982</v>
      </c>
      <c r="H1785" s="1">
        <v>42947</v>
      </c>
      <c r="I1785" s="2">
        <v>40</v>
      </c>
      <c r="J1785" s="2"/>
      <c r="K1785" s="2">
        <v>40</v>
      </c>
      <c r="L1785" t="s">
        <v>65</v>
      </c>
      <c r="M1785" t="s">
        <v>21</v>
      </c>
      <c r="N1785" t="s">
        <v>22</v>
      </c>
      <c r="O1785" t="s">
        <v>48</v>
      </c>
      <c r="P1785" t="s">
        <v>349</v>
      </c>
      <c r="Q1785" t="s">
        <v>350</v>
      </c>
      <c r="R1785" t="s">
        <v>351</v>
      </c>
      <c r="S1785">
        <f t="shared" si="27"/>
        <v>2017</v>
      </c>
    </row>
    <row r="1786" spans="1:19" x14ac:dyDescent="0.25">
      <c r="A1786">
        <v>345</v>
      </c>
      <c r="B1786">
        <v>345102</v>
      </c>
      <c r="C1786">
        <v>6150</v>
      </c>
      <c r="E1786" t="s">
        <v>369</v>
      </c>
      <c r="F1786" t="s">
        <v>68</v>
      </c>
      <c r="G1786">
        <v>357949</v>
      </c>
      <c r="H1786" s="1">
        <v>42947</v>
      </c>
      <c r="I1786" s="2">
        <v>10762</v>
      </c>
      <c r="J1786" s="2"/>
      <c r="K1786" s="2">
        <v>10762</v>
      </c>
      <c r="L1786" t="s">
        <v>65</v>
      </c>
      <c r="M1786" t="s">
        <v>21</v>
      </c>
      <c r="N1786" t="s">
        <v>22</v>
      </c>
      <c r="O1786" t="s">
        <v>48</v>
      </c>
      <c r="P1786" t="s">
        <v>349</v>
      </c>
      <c r="Q1786" t="s">
        <v>350</v>
      </c>
      <c r="R1786" t="s">
        <v>351</v>
      </c>
      <c r="S1786">
        <f t="shared" si="27"/>
        <v>2017</v>
      </c>
    </row>
    <row r="1787" spans="1:19" x14ac:dyDescent="0.25">
      <c r="A1787">
        <v>345</v>
      </c>
      <c r="B1787">
        <v>345102</v>
      </c>
      <c r="C1787">
        <v>6150</v>
      </c>
      <c r="E1787" t="s">
        <v>69</v>
      </c>
      <c r="F1787" t="s">
        <v>70</v>
      </c>
      <c r="G1787">
        <v>358001</v>
      </c>
      <c r="H1787" s="1">
        <v>42947</v>
      </c>
      <c r="I1787" s="2">
        <v>2355.9699999999998</v>
      </c>
      <c r="J1787" s="2"/>
      <c r="K1787" s="2">
        <v>2355.9699999999998</v>
      </c>
      <c r="L1787" t="s">
        <v>65</v>
      </c>
      <c r="M1787" t="s">
        <v>21</v>
      </c>
      <c r="N1787" t="s">
        <v>22</v>
      </c>
      <c r="O1787" t="s">
        <v>48</v>
      </c>
      <c r="P1787" t="s">
        <v>349</v>
      </c>
      <c r="Q1787" t="s">
        <v>350</v>
      </c>
      <c r="R1787" t="s">
        <v>351</v>
      </c>
      <c r="S1787">
        <f t="shared" si="27"/>
        <v>2017</v>
      </c>
    </row>
    <row r="1788" spans="1:19" x14ac:dyDescent="0.25">
      <c r="A1788">
        <v>345</v>
      </c>
      <c r="B1788">
        <v>345102</v>
      </c>
      <c r="C1788">
        <v>6150</v>
      </c>
      <c r="E1788" t="s">
        <v>69</v>
      </c>
      <c r="F1788" t="s">
        <v>70</v>
      </c>
      <c r="G1788">
        <v>357998</v>
      </c>
      <c r="H1788" s="1">
        <v>42934</v>
      </c>
      <c r="I1788" s="2">
        <v>1337.6</v>
      </c>
      <c r="J1788" s="2"/>
      <c r="K1788" s="2">
        <v>1337.6</v>
      </c>
      <c r="L1788" t="s">
        <v>65</v>
      </c>
      <c r="M1788" t="s">
        <v>21</v>
      </c>
      <c r="N1788" t="s">
        <v>22</v>
      </c>
      <c r="O1788" t="s">
        <v>48</v>
      </c>
      <c r="P1788" t="s">
        <v>349</v>
      </c>
      <c r="Q1788" t="s">
        <v>350</v>
      </c>
      <c r="R1788" t="s">
        <v>351</v>
      </c>
      <c r="S1788">
        <f t="shared" si="27"/>
        <v>2017</v>
      </c>
    </row>
    <row r="1789" spans="1:19" x14ac:dyDescent="0.25">
      <c r="A1789">
        <v>345</v>
      </c>
      <c r="B1789">
        <v>345102</v>
      </c>
      <c r="C1789">
        <v>6150</v>
      </c>
      <c r="E1789" t="s">
        <v>69</v>
      </c>
      <c r="F1789" t="s">
        <v>70</v>
      </c>
      <c r="G1789">
        <v>357998</v>
      </c>
      <c r="H1789" s="1">
        <v>42934</v>
      </c>
      <c r="I1789" s="2">
        <v>1535.21</v>
      </c>
      <c r="J1789" s="2"/>
      <c r="K1789" s="2">
        <v>1535.21</v>
      </c>
      <c r="L1789" t="s">
        <v>65</v>
      </c>
      <c r="M1789" t="s">
        <v>21</v>
      </c>
      <c r="N1789" t="s">
        <v>22</v>
      </c>
      <c r="O1789" t="s">
        <v>48</v>
      </c>
      <c r="P1789" t="s">
        <v>349</v>
      </c>
      <c r="Q1789" t="s">
        <v>350</v>
      </c>
      <c r="R1789" t="s">
        <v>351</v>
      </c>
      <c r="S1789">
        <f t="shared" si="27"/>
        <v>2017</v>
      </c>
    </row>
    <row r="1790" spans="1:19" x14ac:dyDescent="0.25">
      <c r="A1790">
        <v>345</v>
      </c>
      <c r="B1790">
        <v>345102</v>
      </c>
      <c r="C1790">
        <v>6150</v>
      </c>
      <c r="E1790" t="s">
        <v>69</v>
      </c>
      <c r="F1790" t="s">
        <v>70</v>
      </c>
      <c r="G1790">
        <v>357998</v>
      </c>
      <c r="H1790" s="1">
        <v>42934</v>
      </c>
      <c r="I1790" s="2">
        <v>1336.26</v>
      </c>
      <c r="J1790" s="2"/>
      <c r="K1790" s="2">
        <v>1336.26</v>
      </c>
      <c r="L1790" t="s">
        <v>65</v>
      </c>
      <c r="M1790" t="s">
        <v>21</v>
      </c>
      <c r="N1790" t="s">
        <v>22</v>
      </c>
      <c r="O1790" t="s">
        <v>48</v>
      </c>
      <c r="P1790" t="s">
        <v>349</v>
      </c>
      <c r="Q1790" t="s">
        <v>350</v>
      </c>
      <c r="R1790" t="s">
        <v>351</v>
      </c>
      <c r="S1790">
        <f t="shared" si="27"/>
        <v>2017</v>
      </c>
    </row>
    <row r="1791" spans="1:19" x14ac:dyDescent="0.25">
      <c r="A1791">
        <v>345</v>
      </c>
      <c r="B1791">
        <v>345102</v>
      </c>
      <c r="C1791">
        <v>6150</v>
      </c>
      <c r="E1791" t="s">
        <v>69</v>
      </c>
      <c r="F1791" t="s">
        <v>70</v>
      </c>
      <c r="G1791">
        <v>357998</v>
      </c>
      <c r="H1791" s="1">
        <v>42934</v>
      </c>
      <c r="I1791" s="2">
        <v>2807.4</v>
      </c>
      <c r="J1791" s="2"/>
      <c r="K1791" s="2">
        <v>2807.4</v>
      </c>
      <c r="L1791" t="s">
        <v>65</v>
      </c>
      <c r="M1791" t="s">
        <v>21</v>
      </c>
      <c r="N1791" t="s">
        <v>22</v>
      </c>
      <c r="O1791" t="s">
        <v>48</v>
      </c>
      <c r="P1791" t="s">
        <v>349</v>
      </c>
      <c r="Q1791" t="s">
        <v>350</v>
      </c>
      <c r="R1791" t="s">
        <v>351</v>
      </c>
      <c r="S1791">
        <f t="shared" si="27"/>
        <v>2017</v>
      </c>
    </row>
    <row r="1792" spans="1:19" x14ac:dyDescent="0.25">
      <c r="A1792">
        <v>345</v>
      </c>
      <c r="B1792">
        <v>345102</v>
      </c>
      <c r="C1792">
        <v>6150</v>
      </c>
      <c r="E1792" t="s">
        <v>69</v>
      </c>
      <c r="F1792" t="s">
        <v>70</v>
      </c>
      <c r="G1792">
        <v>357998</v>
      </c>
      <c r="H1792" s="1">
        <v>42934</v>
      </c>
      <c r="I1792" s="2">
        <v>1786.99</v>
      </c>
      <c r="J1792" s="2"/>
      <c r="K1792" s="2">
        <v>1786.99</v>
      </c>
      <c r="L1792" t="s">
        <v>65</v>
      </c>
      <c r="M1792" t="s">
        <v>21</v>
      </c>
      <c r="N1792" t="s">
        <v>22</v>
      </c>
      <c r="O1792" t="s">
        <v>48</v>
      </c>
      <c r="P1792" t="s">
        <v>349</v>
      </c>
      <c r="Q1792" t="s">
        <v>350</v>
      </c>
      <c r="R1792" t="s">
        <v>351</v>
      </c>
      <c r="S1792">
        <f t="shared" si="27"/>
        <v>2017</v>
      </c>
    </row>
    <row r="1793" spans="1:19" x14ac:dyDescent="0.25">
      <c r="A1793">
        <v>345</v>
      </c>
      <c r="B1793">
        <v>345102</v>
      </c>
      <c r="C1793">
        <v>6150</v>
      </c>
      <c r="E1793" t="s">
        <v>69</v>
      </c>
      <c r="F1793" t="s">
        <v>70</v>
      </c>
      <c r="G1793">
        <v>357998</v>
      </c>
      <c r="H1793" s="1">
        <v>42934</v>
      </c>
      <c r="I1793" s="2">
        <v>1842.91</v>
      </c>
      <c r="J1793" s="2"/>
      <c r="K1793" s="2">
        <v>1842.91</v>
      </c>
      <c r="L1793" t="s">
        <v>65</v>
      </c>
      <c r="M1793" t="s">
        <v>21</v>
      </c>
      <c r="N1793" t="s">
        <v>22</v>
      </c>
      <c r="O1793" t="s">
        <v>48</v>
      </c>
      <c r="P1793" t="s">
        <v>349</v>
      </c>
      <c r="Q1793" t="s">
        <v>350</v>
      </c>
      <c r="R1793" t="s">
        <v>351</v>
      </c>
      <c r="S1793">
        <f t="shared" si="27"/>
        <v>2017</v>
      </c>
    </row>
    <row r="1794" spans="1:19" x14ac:dyDescent="0.25">
      <c r="A1794">
        <v>345</v>
      </c>
      <c r="B1794">
        <v>345102</v>
      </c>
      <c r="C1794">
        <v>6150</v>
      </c>
      <c r="E1794" t="s">
        <v>69</v>
      </c>
      <c r="F1794" t="s">
        <v>70</v>
      </c>
      <c r="G1794">
        <v>357998</v>
      </c>
      <c r="H1794" s="1">
        <v>42934</v>
      </c>
      <c r="I1794" s="2">
        <v>2417.63</v>
      </c>
      <c r="J1794" s="2"/>
      <c r="K1794" s="2">
        <v>2417.63</v>
      </c>
      <c r="L1794" t="s">
        <v>65</v>
      </c>
      <c r="M1794" t="s">
        <v>21</v>
      </c>
      <c r="N1794" t="s">
        <v>22</v>
      </c>
      <c r="O1794" t="s">
        <v>48</v>
      </c>
      <c r="P1794" t="s">
        <v>349</v>
      </c>
      <c r="Q1794" t="s">
        <v>350</v>
      </c>
      <c r="R1794" t="s">
        <v>351</v>
      </c>
      <c r="S1794">
        <f t="shared" si="27"/>
        <v>2017</v>
      </c>
    </row>
    <row r="1795" spans="1:19" x14ac:dyDescent="0.25">
      <c r="A1795">
        <v>345</v>
      </c>
      <c r="B1795">
        <v>345102</v>
      </c>
      <c r="C1795">
        <v>6150</v>
      </c>
      <c r="E1795" t="s">
        <v>66</v>
      </c>
      <c r="F1795" t="s">
        <v>71</v>
      </c>
      <c r="G1795">
        <v>358005</v>
      </c>
      <c r="H1795" s="1">
        <v>42934</v>
      </c>
      <c r="I1795" s="2"/>
      <c r="J1795" s="2">
        <v>-244.26</v>
      </c>
      <c r="K1795" s="2">
        <v>-244.26</v>
      </c>
      <c r="L1795" t="s">
        <v>65</v>
      </c>
      <c r="M1795" t="s">
        <v>21</v>
      </c>
      <c r="N1795" t="s">
        <v>22</v>
      </c>
      <c r="O1795" t="s">
        <v>48</v>
      </c>
      <c r="P1795" t="s">
        <v>349</v>
      </c>
      <c r="Q1795" t="s">
        <v>350</v>
      </c>
      <c r="R1795" t="s">
        <v>351</v>
      </c>
      <c r="S1795">
        <f t="shared" ref="S1795:S1858" si="28">YEAR(H1795)</f>
        <v>2017</v>
      </c>
    </row>
    <row r="1796" spans="1:19" x14ac:dyDescent="0.25">
      <c r="A1796">
        <v>345</v>
      </c>
      <c r="B1796">
        <v>345102</v>
      </c>
      <c r="C1796">
        <v>6150</v>
      </c>
      <c r="E1796" t="s">
        <v>66</v>
      </c>
      <c r="F1796" t="s">
        <v>71</v>
      </c>
      <c r="G1796">
        <v>358005</v>
      </c>
      <c r="H1796" s="1">
        <v>42934</v>
      </c>
      <c r="I1796" s="2"/>
      <c r="J1796" s="2">
        <v>-1139.8900000000001</v>
      </c>
      <c r="K1796" s="2">
        <v>-1139.8900000000001</v>
      </c>
      <c r="L1796" t="s">
        <v>65</v>
      </c>
      <c r="M1796" t="s">
        <v>21</v>
      </c>
      <c r="N1796" t="s">
        <v>22</v>
      </c>
      <c r="O1796" t="s">
        <v>48</v>
      </c>
      <c r="P1796" t="s">
        <v>349</v>
      </c>
      <c r="Q1796" t="s">
        <v>350</v>
      </c>
      <c r="R1796" t="s">
        <v>351</v>
      </c>
      <c r="S1796">
        <f t="shared" si="28"/>
        <v>2017</v>
      </c>
    </row>
    <row r="1797" spans="1:19" x14ac:dyDescent="0.25">
      <c r="A1797">
        <v>345</v>
      </c>
      <c r="B1797">
        <v>345102</v>
      </c>
      <c r="C1797">
        <v>6150</v>
      </c>
      <c r="E1797" t="s">
        <v>66</v>
      </c>
      <c r="F1797" t="s">
        <v>71</v>
      </c>
      <c r="G1797">
        <v>358005</v>
      </c>
      <c r="H1797" s="1">
        <v>42934</v>
      </c>
      <c r="I1797" s="2"/>
      <c r="J1797" s="2">
        <v>-407.1</v>
      </c>
      <c r="K1797" s="2">
        <v>-407.1</v>
      </c>
      <c r="L1797" t="s">
        <v>65</v>
      </c>
      <c r="M1797" t="s">
        <v>21</v>
      </c>
      <c r="N1797" t="s">
        <v>22</v>
      </c>
      <c r="O1797" t="s">
        <v>48</v>
      </c>
      <c r="P1797" t="s">
        <v>349</v>
      </c>
      <c r="Q1797" t="s">
        <v>350</v>
      </c>
      <c r="R1797" t="s">
        <v>351</v>
      </c>
      <c r="S1797">
        <f t="shared" si="28"/>
        <v>2017</v>
      </c>
    </row>
    <row r="1798" spans="1:19" x14ac:dyDescent="0.25">
      <c r="A1798">
        <v>345</v>
      </c>
      <c r="B1798">
        <v>345102</v>
      </c>
      <c r="C1798">
        <v>6150</v>
      </c>
      <c r="E1798" t="s">
        <v>66</v>
      </c>
      <c r="F1798" t="s">
        <v>71</v>
      </c>
      <c r="G1798">
        <v>358005</v>
      </c>
      <c r="H1798" s="1">
        <v>42934</v>
      </c>
      <c r="I1798" s="2"/>
      <c r="J1798" s="2">
        <v>-1913.39</v>
      </c>
      <c r="K1798" s="2">
        <v>-1913.39</v>
      </c>
      <c r="L1798" t="s">
        <v>65</v>
      </c>
      <c r="M1798" t="s">
        <v>21</v>
      </c>
      <c r="N1798" t="s">
        <v>22</v>
      </c>
      <c r="O1798" t="s">
        <v>48</v>
      </c>
      <c r="P1798" t="s">
        <v>349</v>
      </c>
      <c r="Q1798" t="s">
        <v>350</v>
      </c>
      <c r="R1798" t="s">
        <v>351</v>
      </c>
      <c r="S1798">
        <f t="shared" si="28"/>
        <v>2017</v>
      </c>
    </row>
    <row r="1799" spans="1:19" x14ac:dyDescent="0.25">
      <c r="A1799">
        <v>345</v>
      </c>
      <c r="B1799">
        <v>345102</v>
      </c>
      <c r="C1799">
        <v>6150</v>
      </c>
      <c r="E1799" t="s">
        <v>66</v>
      </c>
      <c r="F1799" t="s">
        <v>64</v>
      </c>
      <c r="G1799">
        <v>358004</v>
      </c>
      <c r="H1799" s="1">
        <v>42934</v>
      </c>
      <c r="I1799" s="2">
        <v>671.72</v>
      </c>
      <c r="J1799" s="2"/>
      <c r="K1799" s="2">
        <v>671.72</v>
      </c>
      <c r="L1799" t="s">
        <v>65</v>
      </c>
      <c r="M1799" t="s">
        <v>21</v>
      </c>
      <c r="N1799" t="s">
        <v>22</v>
      </c>
      <c r="O1799" t="s">
        <v>48</v>
      </c>
      <c r="P1799" t="s">
        <v>349</v>
      </c>
      <c r="Q1799" t="s">
        <v>350</v>
      </c>
      <c r="R1799" t="s">
        <v>351</v>
      </c>
      <c r="S1799">
        <f t="shared" si="28"/>
        <v>2017</v>
      </c>
    </row>
    <row r="1800" spans="1:19" x14ac:dyDescent="0.25">
      <c r="A1800">
        <v>345</v>
      </c>
      <c r="B1800">
        <v>345102</v>
      </c>
      <c r="C1800">
        <v>6150</v>
      </c>
      <c r="E1800" t="s">
        <v>66</v>
      </c>
      <c r="F1800" t="s">
        <v>64</v>
      </c>
      <c r="G1800">
        <v>358004</v>
      </c>
      <c r="H1800" s="1">
        <v>42934</v>
      </c>
      <c r="I1800" s="2">
        <v>122.13</v>
      </c>
      <c r="J1800" s="2"/>
      <c r="K1800" s="2">
        <v>122.13</v>
      </c>
      <c r="L1800" t="s">
        <v>65</v>
      </c>
      <c r="M1800" t="s">
        <v>21</v>
      </c>
      <c r="N1800" t="s">
        <v>22</v>
      </c>
      <c r="O1800" t="s">
        <v>48</v>
      </c>
      <c r="P1800" t="s">
        <v>349</v>
      </c>
      <c r="Q1800" t="s">
        <v>350</v>
      </c>
      <c r="R1800" t="s">
        <v>351</v>
      </c>
      <c r="S1800">
        <f t="shared" si="28"/>
        <v>2017</v>
      </c>
    </row>
    <row r="1801" spans="1:19" x14ac:dyDescent="0.25">
      <c r="A1801">
        <v>345</v>
      </c>
      <c r="B1801">
        <v>345102</v>
      </c>
      <c r="C1801">
        <v>6150</v>
      </c>
      <c r="E1801" t="s">
        <v>66</v>
      </c>
      <c r="F1801" t="s">
        <v>64</v>
      </c>
      <c r="G1801">
        <v>358004</v>
      </c>
      <c r="H1801" s="1">
        <v>42934</v>
      </c>
      <c r="I1801" s="2">
        <v>346.04</v>
      </c>
      <c r="J1801" s="2"/>
      <c r="K1801" s="2">
        <v>346.04</v>
      </c>
      <c r="L1801" t="s">
        <v>65</v>
      </c>
      <c r="M1801" t="s">
        <v>21</v>
      </c>
      <c r="N1801" t="s">
        <v>22</v>
      </c>
      <c r="O1801" t="s">
        <v>48</v>
      </c>
      <c r="P1801" t="s">
        <v>349</v>
      </c>
      <c r="Q1801" t="s">
        <v>350</v>
      </c>
      <c r="R1801" t="s">
        <v>351</v>
      </c>
      <c r="S1801">
        <f t="shared" si="28"/>
        <v>2017</v>
      </c>
    </row>
    <row r="1802" spans="1:19" x14ac:dyDescent="0.25">
      <c r="A1802">
        <v>345</v>
      </c>
      <c r="B1802">
        <v>345102</v>
      </c>
      <c r="C1802">
        <v>6150</v>
      </c>
      <c r="E1802" t="s">
        <v>66</v>
      </c>
      <c r="F1802" t="s">
        <v>64</v>
      </c>
      <c r="G1802">
        <v>358004</v>
      </c>
      <c r="H1802" s="1">
        <v>42934</v>
      </c>
      <c r="I1802" s="2">
        <v>122.13</v>
      </c>
      <c r="J1802" s="2"/>
      <c r="K1802" s="2">
        <v>122.13</v>
      </c>
      <c r="L1802" t="s">
        <v>65</v>
      </c>
      <c r="M1802" t="s">
        <v>21</v>
      </c>
      <c r="N1802" t="s">
        <v>22</v>
      </c>
      <c r="O1802" t="s">
        <v>48</v>
      </c>
      <c r="P1802" t="s">
        <v>349</v>
      </c>
      <c r="Q1802" t="s">
        <v>350</v>
      </c>
      <c r="R1802" t="s">
        <v>351</v>
      </c>
      <c r="S1802">
        <f t="shared" si="28"/>
        <v>2017</v>
      </c>
    </row>
    <row r="1803" spans="1:19" x14ac:dyDescent="0.25">
      <c r="A1803">
        <v>345</v>
      </c>
      <c r="B1803">
        <v>345102</v>
      </c>
      <c r="C1803">
        <v>6150</v>
      </c>
      <c r="E1803" t="s">
        <v>66</v>
      </c>
      <c r="F1803" t="s">
        <v>64</v>
      </c>
      <c r="G1803">
        <v>358004</v>
      </c>
      <c r="H1803" s="1">
        <v>42934</v>
      </c>
      <c r="I1803" s="2">
        <v>40.71</v>
      </c>
      <c r="J1803" s="2"/>
      <c r="K1803" s="2">
        <v>40.71</v>
      </c>
      <c r="L1803" t="s">
        <v>65</v>
      </c>
      <c r="M1803" t="s">
        <v>21</v>
      </c>
      <c r="N1803" t="s">
        <v>22</v>
      </c>
      <c r="O1803" t="s">
        <v>48</v>
      </c>
      <c r="P1803" t="s">
        <v>349</v>
      </c>
      <c r="Q1803" t="s">
        <v>350</v>
      </c>
      <c r="R1803" t="s">
        <v>351</v>
      </c>
      <c r="S1803">
        <f t="shared" si="28"/>
        <v>2017</v>
      </c>
    </row>
    <row r="1804" spans="1:19" x14ac:dyDescent="0.25">
      <c r="A1804">
        <v>345</v>
      </c>
      <c r="B1804">
        <v>345102</v>
      </c>
      <c r="C1804">
        <v>6150</v>
      </c>
      <c r="E1804" t="s">
        <v>66</v>
      </c>
      <c r="F1804" t="s">
        <v>64</v>
      </c>
      <c r="G1804">
        <v>358004</v>
      </c>
      <c r="H1804" s="1">
        <v>42934</v>
      </c>
      <c r="I1804" s="2">
        <v>122.13</v>
      </c>
      <c r="J1804" s="2"/>
      <c r="K1804" s="2">
        <v>122.13</v>
      </c>
      <c r="L1804" t="s">
        <v>65</v>
      </c>
      <c r="M1804" t="s">
        <v>21</v>
      </c>
      <c r="N1804" t="s">
        <v>22</v>
      </c>
      <c r="O1804" t="s">
        <v>48</v>
      </c>
      <c r="P1804" t="s">
        <v>349</v>
      </c>
      <c r="Q1804" t="s">
        <v>350</v>
      </c>
      <c r="R1804" t="s">
        <v>351</v>
      </c>
      <c r="S1804">
        <f t="shared" si="28"/>
        <v>2017</v>
      </c>
    </row>
    <row r="1805" spans="1:19" x14ac:dyDescent="0.25">
      <c r="A1805">
        <v>345</v>
      </c>
      <c r="B1805">
        <v>345102</v>
      </c>
      <c r="C1805">
        <v>6150</v>
      </c>
      <c r="E1805" t="s">
        <v>66</v>
      </c>
      <c r="F1805" t="s">
        <v>64</v>
      </c>
      <c r="G1805">
        <v>358004</v>
      </c>
      <c r="H1805" s="1">
        <v>42934</v>
      </c>
      <c r="I1805" s="2">
        <v>122.13</v>
      </c>
      <c r="J1805" s="2"/>
      <c r="K1805" s="2">
        <v>122.13</v>
      </c>
      <c r="L1805" t="s">
        <v>65</v>
      </c>
      <c r="M1805" t="s">
        <v>21</v>
      </c>
      <c r="N1805" t="s">
        <v>22</v>
      </c>
      <c r="O1805" t="s">
        <v>48</v>
      </c>
      <c r="P1805" t="s">
        <v>349</v>
      </c>
      <c r="Q1805" t="s">
        <v>350</v>
      </c>
      <c r="R1805" t="s">
        <v>351</v>
      </c>
      <c r="S1805">
        <f t="shared" si="28"/>
        <v>2017</v>
      </c>
    </row>
    <row r="1806" spans="1:19" x14ac:dyDescent="0.25">
      <c r="A1806">
        <v>345</v>
      </c>
      <c r="B1806">
        <v>345102</v>
      </c>
      <c r="C1806">
        <v>6150</v>
      </c>
      <c r="E1806" t="s">
        <v>66</v>
      </c>
      <c r="F1806" t="s">
        <v>64</v>
      </c>
      <c r="G1806">
        <v>358004</v>
      </c>
      <c r="H1806" s="1">
        <v>42934</v>
      </c>
      <c r="I1806" s="2">
        <v>651.36</v>
      </c>
      <c r="J1806" s="2"/>
      <c r="K1806" s="2">
        <v>651.36</v>
      </c>
      <c r="L1806" t="s">
        <v>65</v>
      </c>
      <c r="M1806" t="s">
        <v>21</v>
      </c>
      <c r="N1806" t="s">
        <v>22</v>
      </c>
      <c r="O1806" t="s">
        <v>48</v>
      </c>
      <c r="P1806" t="s">
        <v>349</v>
      </c>
      <c r="Q1806" t="s">
        <v>350</v>
      </c>
      <c r="R1806" t="s">
        <v>351</v>
      </c>
      <c r="S1806">
        <f t="shared" si="28"/>
        <v>2017</v>
      </c>
    </row>
    <row r="1807" spans="1:19" x14ac:dyDescent="0.25">
      <c r="A1807">
        <v>345</v>
      </c>
      <c r="B1807">
        <v>345102</v>
      </c>
      <c r="C1807">
        <v>6150</v>
      </c>
      <c r="E1807" t="s">
        <v>66</v>
      </c>
      <c r="F1807" t="s">
        <v>64</v>
      </c>
      <c r="G1807">
        <v>358004</v>
      </c>
      <c r="H1807" s="1">
        <v>42934</v>
      </c>
      <c r="I1807" s="2">
        <v>61.07</v>
      </c>
      <c r="J1807" s="2"/>
      <c r="K1807" s="2">
        <v>61.07</v>
      </c>
      <c r="L1807" t="s">
        <v>65</v>
      </c>
      <c r="M1807" t="s">
        <v>21</v>
      </c>
      <c r="N1807" t="s">
        <v>22</v>
      </c>
      <c r="O1807" t="s">
        <v>48</v>
      </c>
      <c r="P1807" t="s">
        <v>349</v>
      </c>
      <c r="Q1807" t="s">
        <v>350</v>
      </c>
      <c r="R1807" t="s">
        <v>351</v>
      </c>
      <c r="S1807">
        <f t="shared" si="28"/>
        <v>2017</v>
      </c>
    </row>
    <row r="1808" spans="1:19" x14ac:dyDescent="0.25">
      <c r="A1808">
        <v>345</v>
      </c>
      <c r="B1808">
        <v>345102</v>
      </c>
      <c r="C1808">
        <v>6150</v>
      </c>
      <c r="E1808" t="s">
        <v>66</v>
      </c>
      <c r="F1808" t="s">
        <v>64</v>
      </c>
      <c r="G1808">
        <v>358004</v>
      </c>
      <c r="H1808" s="1">
        <v>42934</v>
      </c>
      <c r="I1808" s="2">
        <v>203.55</v>
      </c>
      <c r="J1808" s="2"/>
      <c r="K1808" s="2">
        <v>203.55</v>
      </c>
      <c r="L1808" t="s">
        <v>65</v>
      </c>
      <c r="M1808" t="s">
        <v>21</v>
      </c>
      <c r="N1808" t="s">
        <v>22</v>
      </c>
      <c r="O1808" t="s">
        <v>48</v>
      </c>
      <c r="P1808" t="s">
        <v>349</v>
      </c>
      <c r="Q1808" t="s">
        <v>350</v>
      </c>
      <c r="R1808" t="s">
        <v>351</v>
      </c>
      <c r="S1808">
        <f t="shared" si="28"/>
        <v>2017</v>
      </c>
    </row>
    <row r="1809" spans="1:19" x14ac:dyDescent="0.25">
      <c r="A1809">
        <v>345</v>
      </c>
      <c r="B1809">
        <v>345102</v>
      </c>
      <c r="C1809">
        <v>6150</v>
      </c>
      <c r="E1809" t="s">
        <v>66</v>
      </c>
      <c r="F1809" t="s">
        <v>64</v>
      </c>
      <c r="G1809">
        <v>358004</v>
      </c>
      <c r="H1809" s="1">
        <v>42934</v>
      </c>
      <c r="I1809" s="2">
        <v>81.42</v>
      </c>
      <c r="J1809" s="2"/>
      <c r="K1809" s="2">
        <v>81.42</v>
      </c>
      <c r="L1809" t="s">
        <v>65</v>
      </c>
      <c r="M1809" t="s">
        <v>21</v>
      </c>
      <c r="N1809" t="s">
        <v>22</v>
      </c>
      <c r="O1809" t="s">
        <v>48</v>
      </c>
      <c r="P1809" t="s">
        <v>349</v>
      </c>
      <c r="Q1809" t="s">
        <v>350</v>
      </c>
      <c r="R1809" t="s">
        <v>351</v>
      </c>
      <c r="S1809">
        <f t="shared" si="28"/>
        <v>2017</v>
      </c>
    </row>
    <row r="1810" spans="1:19" x14ac:dyDescent="0.25">
      <c r="A1810">
        <v>345</v>
      </c>
      <c r="B1810">
        <v>345102</v>
      </c>
      <c r="C1810">
        <v>6150</v>
      </c>
      <c r="E1810" t="s">
        <v>66</v>
      </c>
      <c r="F1810" t="s">
        <v>64</v>
      </c>
      <c r="G1810">
        <v>358004</v>
      </c>
      <c r="H1810" s="1">
        <v>42934</v>
      </c>
      <c r="I1810" s="2">
        <v>162.84</v>
      </c>
      <c r="J1810" s="2"/>
      <c r="K1810" s="2">
        <v>162.84</v>
      </c>
      <c r="L1810" t="s">
        <v>65</v>
      </c>
      <c r="M1810" t="s">
        <v>21</v>
      </c>
      <c r="N1810" t="s">
        <v>22</v>
      </c>
      <c r="O1810" t="s">
        <v>48</v>
      </c>
      <c r="P1810" t="s">
        <v>349</v>
      </c>
      <c r="Q1810" t="s">
        <v>350</v>
      </c>
      <c r="R1810" t="s">
        <v>351</v>
      </c>
      <c r="S1810">
        <f t="shared" si="28"/>
        <v>2017</v>
      </c>
    </row>
    <row r="1811" spans="1:19" x14ac:dyDescent="0.25">
      <c r="A1811">
        <v>345</v>
      </c>
      <c r="B1811">
        <v>345102</v>
      </c>
      <c r="C1811">
        <v>6150</v>
      </c>
      <c r="E1811" t="s">
        <v>66</v>
      </c>
      <c r="F1811" t="s">
        <v>64</v>
      </c>
      <c r="G1811">
        <v>358004</v>
      </c>
      <c r="H1811" s="1">
        <v>42934</v>
      </c>
      <c r="I1811" s="2">
        <v>20.36</v>
      </c>
      <c r="J1811" s="2"/>
      <c r="K1811" s="2">
        <v>20.36</v>
      </c>
      <c r="L1811" t="s">
        <v>65</v>
      </c>
      <c r="M1811" t="s">
        <v>21</v>
      </c>
      <c r="N1811" t="s">
        <v>22</v>
      </c>
      <c r="O1811" t="s">
        <v>48</v>
      </c>
      <c r="P1811" t="s">
        <v>349</v>
      </c>
      <c r="Q1811" t="s">
        <v>350</v>
      </c>
      <c r="R1811" t="s">
        <v>351</v>
      </c>
      <c r="S1811">
        <f t="shared" si="28"/>
        <v>2017</v>
      </c>
    </row>
    <row r="1812" spans="1:19" x14ac:dyDescent="0.25">
      <c r="A1812">
        <v>345</v>
      </c>
      <c r="B1812">
        <v>345102</v>
      </c>
      <c r="C1812">
        <v>6150</v>
      </c>
      <c r="E1812" t="s">
        <v>66</v>
      </c>
      <c r="F1812" t="s">
        <v>64</v>
      </c>
      <c r="G1812">
        <v>358004</v>
      </c>
      <c r="H1812" s="1">
        <v>42934</v>
      </c>
      <c r="I1812" s="2">
        <v>122.13</v>
      </c>
      <c r="J1812" s="2"/>
      <c r="K1812" s="2">
        <v>122.13</v>
      </c>
      <c r="L1812" t="s">
        <v>65</v>
      </c>
      <c r="M1812" t="s">
        <v>21</v>
      </c>
      <c r="N1812" t="s">
        <v>22</v>
      </c>
      <c r="O1812" t="s">
        <v>48</v>
      </c>
      <c r="P1812" t="s">
        <v>349</v>
      </c>
      <c r="Q1812" t="s">
        <v>350</v>
      </c>
      <c r="R1812" t="s">
        <v>351</v>
      </c>
      <c r="S1812">
        <f t="shared" si="28"/>
        <v>2017</v>
      </c>
    </row>
    <row r="1813" spans="1:19" x14ac:dyDescent="0.25">
      <c r="A1813">
        <v>345</v>
      </c>
      <c r="B1813">
        <v>345102</v>
      </c>
      <c r="C1813">
        <v>6150</v>
      </c>
      <c r="E1813" t="s">
        <v>66</v>
      </c>
      <c r="F1813" t="s">
        <v>64</v>
      </c>
      <c r="G1813">
        <v>358004</v>
      </c>
      <c r="H1813" s="1">
        <v>42934</v>
      </c>
      <c r="I1813" s="2">
        <v>20.36</v>
      </c>
      <c r="J1813" s="2"/>
      <c r="K1813" s="2">
        <v>20.36</v>
      </c>
      <c r="L1813" t="s">
        <v>65</v>
      </c>
      <c r="M1813" t="s">
        <v>21</v>
      </c>
      <c r="N1813" t="s">
        <v>22</v>
      </c>
      <c r="O1813" t="s">
        <v>48</v>
      </c>
      <c r="P1813" t="s">
        <v>349</v>
      </c>
      <c r="Q1813" t="s">
        <v>350</v>
      </c>
      <c r="R1813" t="s">
        <v>351</v>
      </c>
      <c r="S1813">
        <f t="shared" si="28"/>
        <v>2017</v>
      </c>
    </row>
    <row r="1814" spans="1:19" x14ac:dyDescent="0.25">
      <c r="A1814">
        <v>345</v>
      </c>
      <c r="B1814">
        <v>345102</v>
      </c>
      <c r="C1814">
        <v>6150</v>
      </c>
      <c r="E1814" t="s">
        <v>66</v>
      </c>
      <c r="F1814" t="s">
        <v>64</v>
      </c>
      <c r="G1814">
        <v>358004</v>
      </c>
      <c r="H1814" s="1">
        <v>42934</v>
      </c>
      <c r="I1814" s="2">
        <v>346.04</v>
      </c>
      <c r="J1814" s="2"/>
      <c r="K1814" s="2">
        <v>346.04</v>
      </c>
      <c r="L1814" t="s">
        <v>65</v>
      </c>
      <c r="M1814" t="s">
        <v>21</v>
      </c>
      <c r="N1814" t="s">
        <v>22</v>
      </c>
      <c r="O1814" t="s">
        <v>48</v>
      </c>
      <c r="P1814" t="s">
        <v>349</v>
      </c>
      <c r="Q1814" t="s">
        <v>350</v>
      </c>
      <c r="R1814" t="s">
        <v>351</v>
      </c>
      <c r="S1814">
        <f t="shared" si="28"/>
        <v>2017</v>
      </c>
    </row>
    <row r="1815" spans="1:19" x14ac:dyDescent="0.25">
      <c r="A1815">
        <v>345</v>
      </c>
      <c r="B1815">
        <v>345102</v>
      </c>
      <c r="C1815">
        <v>6150</v>
      </c>
      <c r="E1815" t="s">
        <v>66</v>
      </c>
      <c r="F1815" t="s">
        <v>64</v>
      </c>
      <c r="G1815">
        <v>358004</v>
      </c>
      <c r="H1815" s="1">
        <v>42934</v>
      </c>
      <c r="I1815" s="2">
        <v>81.42</v>
      </c>
      <c r="J1815" s="2"/>
      <c r="K1815" s="2">
        <v>81.42</v>
      </c>
      <c r="L1815" t="s">
        <v>65</v>
      </c>
      <c r="M1815" t="s">
        <v>21</v>
      </c>
      <c r="N1815" t="s">
        <v>22</v>
      </c>
      <c r="O1815" t="s">
        <v>48</v>
      </c>
      <c r="P1815" t="s">
        <v>349</v>
      </c>
      <c r="Q1815" t="s">
        <v>350</v>
      </c>
      <c r="R1815" t="s">
        <v>351</v>
      </c>
      <c r="S1815">
        <f t="shared" si="28"/>
        <v>2017</v>
      </c>
    </row>
    <row r="1816" spans="1:19" x14ac:dyDescent="0.25">
      <c r="A1816">
        <v>345</v>
      </c>
      <c r="B1816">
        <v>345102</v>
      </c>
      <c r="C1816">
        <v>6150</v>
      </c>
      <c r="E1816" t="s">
        <v>66</v>
      </c>
      <c r="F1816" t="s">
        <v>64</v>
      </c>
      <c r="G1816">
        <v>358004</v>
      </c>
      <c r="H1816" s="1">
        <v>42934</v>
      </c>
      <c r="I1816" s="2">
        <v>81.42</v>
      </c>
      <c r="J1816" s="2"/>
      <c r="K1816" s="2">
        <v>81.42</v>
      </c>
      <c r="L1816" t="s">
        <v>65</v>
      </c>
      <c r="M1816" t="s">
        <v>21</v>
      </c>
      <c r="N1816" t="s">
        <v>22</v>
      </c>
      <c r="O1816" t="s">
        <v>48</v>
      </c>
      <c r="P1816" t="s">
        <v>349</v>
      </c>
      <c r="Q1816" t="s">
        <v>350</v>
      </c>
      <c r="R1816" t="s">
        <v>351</v>
      </c>
      <c r="S1816">
        <f t="shared" si="28"/>
        <v>2017</v>
      </c>
    </row>
    <row r="1817" spans="1:19" x14ac:dyDescent="0.25">
      <c r="A1817">
        <v>345</v>
      </c>
      <c r="B1817">
        <v>345102</v>
      </c>
      <c r="C1817">
        <v>6150</v>
      </c>
      <c r="E1817" t="s">
        <v>66</v>
      </c>
      <c r="F1817" t="s">
        <v>71</v>
      </c>
      <c r="G1817">
        <v>358005</v>
      </c>
      <c r="H1817" s="1">
        <v>42934</v>
      </c>
      <c r="I1817" s="2"/>
      <c r="J1817" s="2">
        <v>-162.84</v>
      </c>
      <c r="K1817" s="2">
        <v>-162.84</v>
      </c>
      <c r="L1817" t="s">
        <v>65</v>
      </c>
      <c r="M1817" t="s">
        <v>21</v>
      </c>
      <c r="N1817" t="s">
        <v>22</v>
      </c>
      <c r="O1817" t="s">
        <v>48</v>
      </c>
      <c r="P1817" t="s">
        <v>349</v>
      </c>
      <c r="Q1817" t="s">
        <v>350</v>
      </c>
      <c r="R1817" t="s">
        <v>351</v>
      </c>
      <c r="S1817">
        <f t="shared" si="28"/>
        <v>2017</v>
      </c>
    </row>
    <row r="1818" spans="1:19" x14ac:dyDescent="0.25">
      <c r="A1818">
        <v>345</v>
      </c>
      <c r="B1818">
        <v>345102</v>
      </c>
      <c r="C1818">
        <v>6150</v>
      </c>
      <c r="E1818" t="s">
        <v>66</v>
      </c>
      <c r="F1818" t="s">
        <v>64</v>
      </c>
      <c r="G1818">
        <v>358004</v>
      </c>
      <c r="H1818" s="1">
        <v>42934</v>
      </c>
      <c r="I1818" s="2">
        <v>81.42</v>
      </c>
      <c r="J1818" s="2"/>
      <c r="K1818" s="2">
        <v>81.42</v>
      </c>
      <c r="L1818" t="s">
        <v>65</v>
      </c>
      <c r="M1818" t="s">
        <v>21</v>
      </c>
      <c r="N1818" t="s">
        <v>22</v>
      </c>
      <c r="O1818" t="s">
        <v>48</v>
      </c>
      <c r="P1818" t="s">
        <v>349</v>
      </c>
      <c r="Q1818" t="s">
        <v>350</v>
      </c>
      <c r="R1818" t="s">
        <v>351</v>
      </c>
      <c r="S1818">
        <f t="shared" si="28"/>
        <v>2017</v>
      </c>
    </row>
    <row r="1819" spans="1:19" x14ac:dyDescent="0.25">
      <c r="A1819">
        <v>345</v>
      </c>
      <c r="B1819">
        <v>345102</v>
      </c>
      <c r="C1819">
        <v>6150</v>
      </c>
      <c r="E1819" t="s">
        <v>66</v>
      </c>
      <c r="F1819" t="s">
        <v>64</v>
      </c>
      <c r="G1819">
        <v>358004</v>
      </c>
      <c r="H1819" s="1">
        <v>42934</v>
      </c>
      <c r="I1819" s="2">
        <v>40.71</v>
      </c>
      <c r="J1819" s="2"/>
      <c r="K1819" s="2">
        <v>40.71</v>
      </c>
      <c r="L1819" t="s">
        <v>65</v>
      </c>
      <c r="M1819" t="s">
        <v>21</v>
      </c>
      <c r="N1819" t="s">
        <v>22</v>
      </c>
      <c r="O1819" t="s">
        <v>48</v>
      </c>
      <c r="P1819" t="s">
        <v>349</v>
      </c>
      <c r="Q1819" t="s">
        <v>350</v>
      </c>
      <c r="R1819" t="s">
        <v>351</v>
      </c>
      <c r="S1819">
        <f t="shared" si="28"/>
        <v>2017</v>
      </c>
    </row>
    <row r="1820" spans="1:19" x14ac:dyDescent="0.25">
      <c r="A1820">
        <v>345</v>
      </c>
      <c r="B1820">
        <v>345102</v>
      </c>
      <c r="C1820">
        <v>6150</v>
      </c>
      <c r="E1820" t="s">
        <v>66</v>
      </c>
      <c r="F1820" t="s">
        <v>64</v>
      </c>
      <c r="G1820">
        <v>358004</v>
      </c>
      <c r="H1820" s="1">
        <v>42934</v>
      </c>
      <c r="I1820" s="2">
        <v>40.71</v>
      </c>
      <c r="J1820" s="2"/>
      <c r="K1820" s="2">
        <v>40.71</v>
      </c>
      <c r="L1820" t="s">
        <v>65</v>
      </c>
      <c r="M1820" t="s">
        <v>21</v>
      </c>
      <c r="N1820" t="s">
        <v>22</v>
      </c>
      <c r="O1820" t="s">
        <v>48</v>
      </c>
      <c r="P1820" t="s">
        <v>349</v>
      </c>
      <c r="Q1820" t="s">
        <v>350</v>
      </c>
      <c r="R1820" t="s">
        <v>351</v>
      </c>
      <c r="S1820">
        <f t="shared" si="28"/>
        <v>2017</v>
      </c>
    </row>
    <row r="1821" spans="1:19" x14ac:dyDescent="0.25">
      <c r="A1821">
        <v>345</v>
      </c>
      <c r="B1821">
        <v>345102</v>
      </c>
      <c r="C1821">
        <v>6150</v>
      </c>
      <c r="E1821" t="s">
        <v>66</v>
      </c>
      <c r="F1821" t="s">
        <v>64</v>
      </c>
      <c r="G1821">
        <v>358004</v>
      </c>
      <c r="H1821" s="1">
        <v>42934</v>
      </c>
      <c r="I1821" s="2">
        <v>162.84</v>
      </c>
      <c r="J1821" s="2"/>
      <c r="K1821" s="2">
        <v>162.84</v>
      </c>
      <c r="L1821" t="s">
        <v>65</v>
      </c>
      <c r="M1821" t="s">
        <v>21</v>
      </c>
      <c r="N1821" t="s">
        <v>22</v>
      </c>
      <c r="O1821" t="s">
        <v>48</v>
      </c>
      <c r="P1821" t="s">
        <v>349</v>
      </c>
      <c r="Q1821" t="s">
        <v>350</v>
      </c>
      <c r="R1821" t="s">
        <v>351</v>
      </c>
      <c r="S1821">
        <f t="shared" si="28"/>
        <v>2017</v>
      </c>
    </row>
    <row r="1822" spans="1:19" x14ac:dyDescent="0.25">
      <c r="A1822">
        <v>345</v>
      </c>
      <c r="B1822">
        <v>345102</v>
      </c>
      <c r="C1822">
        <v>6150</v>
      </c>
      <c r="E1822" t="s">
        <v>66</v>
      </c>
      <c r="F1822" t="s">
        <v>64</v>
      </c>
      <c r="G1822">
        <v>358004</v>
      </c>
      <c r="H1822" s="1">
        <v>42934</v>
      </c>
      <c r="I1822" s="2">
        <v>81.42</v>
      </c>
      <c r="J1822" s="2"/>
      <c r="K1822" s="2">
        <v>81.42</v>
      </c>
      <c r="L1822" t="s">
        <v>65</v>
      </c>
      <c r="M1822" t="s">
        <v>21</v>
      </c>
      <c r="N1822" t="s">
        <v>22</v>
      </c>
      <c r="O1822" t="s">
        <v>48</v>
      </c>
      <c r="P1822" t="s">
        <v>349</v>
      </c>
      <c r="Q1822" t="s">
        <v>350</v>
      </c>
      <c r="R1822" t="s">
        <v>351</v>
      </c>
      <c r="S1822">
        <f t="shared" si="28"/>
        <v>2017</v>
      </c>
    </row>
    <row r="1823" spans="1:19" x14ac:dyDescent="0.25">
      <c r="A1823">
        <v>345</v>
      </c>
      <c r="B1823">
        <v>345102</v>
      </c>
      <c r="C1823">
        <v>6150</v>
      </c>
      <c r="E1823" t="s">
        <v>66</v>
      </c>
      <c r="F1823" t="s">
        <v>64</v>
      </c>
      <c r="G1823">
        <v>358004</v>
      </c>
      <c r="H1823" s="1">
        <v>42934</v>
      </c>
      <c r="I1823" s="2">
        <v>81.42</v>
      </c>
      <c r="J1823" s="2"/>
      <c r="K1823" s="2">
        <v>81.42</v>
      </c>
      <c r="L1823" t="s">
        <v>65</v>
      </c>
      <c r="M1823" t="s">
        <v>21</v>
      </c>
      <c r="N1823" t="s">
        <v>22</v>
      </c>
      <c r="O1823" t="s">
        <v>48</v>
      </c>
      <c r="P1823" t="s">
        <v>349</v>
      </c>
      <c r="Q1823" t="s">
        <v>350</v>
      </c>
      <c r="R1823" t="s">
        <v>351</v>
      </c>
      <c r="S1823">
        <f t="shared" si="28"/>
        <v>2017</v>
      </c>
    </row>
    <row r="1824" spans="1:19" x14ac:dyDescent="0.25">
      <c r="A1824">
        <v>345</v>
      </c>
      <c r="B1824">
        <v>345102</v>
      </c>
      <c r="C1824">
        <v>6150</v>
      </c>
      <c r="E1824" t="s">
        <v>66</v>
      </c>
      <c r="F1824" t="s">
        <v>64</v>
      </c>
      <c r="G1824">
        <v>357906</v>
      </c>
      <c r="H1824" s="1">
        <v>42931</v>
      </c>
      <c r="I1824" s="2">
        <v>81.42</v>
      </c>
      <c r="J1824" s="2"/>
      <c r="K1824" s="2">
        <v>81.42</v>
      </c>
      <c r="L1824" t="s">
        <v>65</v>
      </c>
      <c r="M1824" t="s">
        <v>21</v>
      </c>
      <c r="N1824" t="s">
        <v>22</v>
      </c>
      <c r="O1824" t="s">
        <v>48</v>
      </c>
      <c r="P1824" t="s">
        <v>349</v>
      </c>
      <c r="Q1824" t="s">
        <v>350</v>
      </c>
      <c r="R1824" t="s">
        <v>351</v>
      </c>
      <c r="S1824">
        <f t="shared" si="28"/>
        <v>2017</v>
      </c>
    </row>
    <row r="1825" spans="1:19" x14ac:dyDescent="0.25">
      <c r="A1825">
        <v>345</v>
      </c>
      <c r="B1825">
        <v>345102</v>
      </c>
      <c r="C1825">
        <v>6150</v>
      </c>
      <c r="E1825" t="s">
        <v>66</v>
      </c>
      <c r="F1825" t="s">
        <v>64</v>
      </c>
      <c r="G1825">
        <v>357906</v>
      </c>
      <c r="H1825" s="1">
        <v>42931</v>
      </c>
      <c r="I1825" s="2">
        <v>81.42</v>
      </c>
      <c r="J1825" s="2"/>
      <c r="K1825" s="2">
        <v>81.42</v>
      </c>
      <c r="L1825" t="s">
        <v>65</v>
      </c>
      <c r="M1825" t="s">
        <v>21</v>
      </c>
      <c r="N1825" t="s">
        <v>22</v>
      </c>
      <c r="O1825" t="s">
        <v>48</v>
      </c>
      <c r="P1825" t="s">
        <v>349</v>
      </c>
      <c r="Q1825" t="s">
        <v>350</v>
      </c>
      <c r="R1825" t="s">
        <v>351</v>
      </c>
      <c r="S1825">
        <f t="shared" si="28"/>
        <v>2017</v>
      </c>
    </row>
    <row r="1826" spans="1:19" x14ac:dyDescent="0.25">
      <c r="A1826">
        <v>345</v>
      </c>
      <c r="B1826">
        <v>345102</v>
      </c>
      <c r="C1826">
        <v>6150</v>
      </c>
      <c r="E1826" t="s">
        <v>66</v>
      </c>
      <c r="F1826" t="s">
        <v>64</v>
      </c>
      <c r="G1826">
        <v>357906</v>
      </c>
      <c r="H1826" s="1">
        <v>42931</v>
      </c>
      <c r="I1826" s="2">
        <v>325.68</v>
      </c>
      <c r="J1826" s="2"/>
      <c r="K1826" s="2">
        <v>325.68</v>
      </c>
      <c r="L1826" t="s">
        <v>65</v>
      </c>
      <c r="M1826" t="s">
        <v>21</v>
      </c>
      <c r="N1826" t="s">
        <v>22</v>
      </c>
      <c r="O1826" t="s">
        <v>48</v>
      </c>
      <c r="P1826" t="s">
        <v>349</v>
      </c>
      <c r="Q1826" t="s">
        <v>350</v>
      </c>
      <c r="R1826" t="s">
        <v>351</v>
      </c>
      <c r="S1826">
        <f t="shared" si="28"/>
        <v>2017</v>
      </c>
    </row>
    <row r="1827" spans="1:19" x14ac:dyDescent="0.25">
      <c r="A1827">
        <v>345</v>
      </c>
      <c r="B1827">
        <v>345102</v>
      </c>
      <c r="C1827">
        <v>6150</v>
      </c>
      <c r="E1827" t="s">
        <v>66</v>
      </c>
      <c r="F1827" t="s">
        <v>64</v>
      </c>
      <c r="G1827">
        <v>357906</v>
      </c>
      <c r="H1827" s="1">
        <v>42931</v>
      </c>
      <c r="I1827" s="2">
        <v>81.42</v>
      </c>
      <c r="J1827" s="2"/>
      <c r="K1827" s="2">
        <v>81.42</v>
      </c>
      <c r="L1827" t="s">
        <v>65</v>
      </c>
      <c r="M1827" t="s">
        <v>21</v>
      </c>
      <c r="N1827" t="s">
        <v>22</v>
      </c>
      <c r="O1827" t="s">
        <v>48</v>
      </c>
      <c r="P1827" t="s">
        <v>349</v>
      </c>
      <c r="Q1827" t="s">
        <v>350</v>
      </c>
      <c r="R1827" t="s">
        <v>351</v>
      </c>
      <c r="S1827">
        <f t="shared" si="28"/>
        <v>2017</v>
      </c>
    </row>
    <row r="1828" spans="1:19" x14ac:dyDescent="0.25">
      <c r="A1828">
        <v>345</v>
      </c>
      <c r="B1828">
        <v>345102</v>
      </c>
      <c r="C1828">
        <v>6150</v>
      </c>
      <c r="E1828" t="s">
        <v>66</v>
      </c>
      <c r="F1828" t="s">
        <v>64</v>
      </c>
      <c r="G1828">
        <v>357906</v>
      </c>
      <c r="H1828" s="1">
        <v>42931</v>
      </c>
      <c r="I1828" s="2">
        <v>162.84</v>
      </c>
      <c r="J1828" s="2"/>
      <c r="K1828" s="2">
        <v>162.84</v>
      </c>
      <c r="L1828" t="s">
        <v>65</v>
      </c>
      <c r="M1828" t="s">
        <v>21</v>
      </c>
      <c r="N1828" t="s">
        <v>22</v>
      </c>
      <c r="O1828" t="s">
        <v>48</v>
      </c>
      <c r="P1828" t="s">
        <v>349</v>
      </c>
      <c r="Q1828" t="s">
        <v>350</v>
      </c>
      <c r="R1828" t="s">
        <v>351</v>
      </c>
      <c r="S1828">
        <f t="shared" si="28"/>
        <v>2017</v>
      </c>
    </row>
    <row r="1829" spans="1:19" x14ac:dyDescent="0.25">
      <c r="A1829">
        <v>345</v>
      </c>
      <c r="B1829">
        <v>345102</v>
      </c>
      <c r="C1829">
        <v>6150</v>
      </c>
      <c r="E1829" t="s">
        <v>66</v>
      </c>
      <c r="F1829" t="s">
        <v>64</v>
      </c>
      <c r="G1829">
        <v>357906</v>
      </c>
      <c r="H1829" s="1">
        <v>42931</v>
      </c>
      <c r="I1829" s="2">
        <v>325.68</v>
      </c>
      <c r="J1829" s="2"/>
      <c r="K1829" s="2">
        <v>325.68</v>
      </c>
      <c r="L1829" t="s">
        <v>65</v>
      </c>
      <c r="M1829" t="s">
        <v>21</v>
      </c>
      <c r="N1829" t="s">
        <v>22</v>
      </c>
      <c r="O1829" t="s">
        <v>48</v>
      </c>
      <c r="P1829" t="s">
        <v>349</v>
      </c>
      <c r="Q1829" t="s">
        <v>350</v>
      </c>
      <c r="R1829" t="s">
        <v>351</v>
      </c>
      <c r="S1829">
        <f t="shared" si="28"/>
        <v>2017</v>
      </c>
    </row>
    <row r="1830" spans="1:19" x14ac:dyDescent="0.25">
      <c r="A1830">
        <v>345</v>
      </c>
      <c r="B1830">
        <v>345102</v>
      </c>
      <c r="C1830">
        <v>6150</v>
      </c>
      <c r="E1830" t="s">
        <v>66</v>
      </c>
      <c r="F1830" t="s">
        <v>64</v>
      </c>
      <c r="G1830">
        <v>357906</v>
      </c>
      <c r="H1830" s="1">
        <v>42931</v>
      </c>
      <c r="I1830" s="2">
        <v>162.84</v>
      </c>
      <c r="J1830" s="2"/>
      <c r="K1830" s="2">
        <v>162.84</v>
      </c>
      <c r="L1830" t="s">
        <v>65</v>
      </c>
      <c r="M1830" t="s">
        <v>21</v>
      </c>
      <c r="N1830" t="s">
        <v>22</v>
      </c>
      <c r="O1830" t="s">
        <v>48</v>
      </c>
      <c r="P1830" t="s">
        <v>349</v>
      </c>
      <c r="Q1830" t="s">
        <v>350</v>
      </c>
      <c r="R1830" t="s">
        <v>351</v>
      </c>
      <c r="S1830">
        <f t="shared" si="28"/>
        <v>2017</v>
      </c>
    </row>
    <row r="1831" spans="1:19" x14ac:dyDescent="0.25">
      <c r="A1831">
        <v>345</v>
      </c>
      <c r="B1831">
        <v>345102</v>
      </c>
      <c r="C1831">
        <v>6150</v>
      </c>
      <c r="E1831" t="s">
        <v>66</v>
      </c>
      <c r="F1831" t="s">
        <v>71</v>
      </c>
      <c r="G1831">
        <v>357907</v>
      </c>
      <c r="H1831" s="1">
        <v>42931</v>
      </c>
      <c r="I1831" s="2"/>
      <c r="J1831" s="2">
        <v>-1315.34</v>
      </c>
      <c r="K1831" s="2">
        <v>-1315.34</v>
      </c>
      <c r="L1831" t="s">
        <v>65</v>
      </c>
      <c r="M1831" t="s">
        <v>21</v>
      </c>
      <c r="N1831" t="s">
        <v>22</v>
      </c>
      <c r="O1831" t="s">
        <v>48</v>
      </c>
      <c r="P1831" t="s">
        <v>349</v>
      </c>
      <c r="Q1831" t="s">
        <v>350</v>
      </c>
      <c r="R1831" t="s">
        <v>351</v>
      </c>
      <c r="S1831">
        <f t="shared" si="28"/>
        <v>2017</v>
      </c>
    </row>
    <row r="1832" spans="1:19" x14ac:dyDescent="0.25">
      <c r="A1832">
        <v>345</v>
      </c>
      <c r="B1832">
        <v>345102</v>
      </c>
      <c r="C1832">
        <v>6150</v>
      </c>
      <c r="E1832" t="s">
        <v>69</v>
      </c>
      <c r="F1832" t="s">
        <v>70</v>
      </c>
      <c r="G1832">
        <v>357908</v>
      </c>
      <c r="H1832" s="1">
        <v>42931</v>
      </c>
      <c r="I1832" s="2">
        <v>3190.38</v>
      </c>
      <c r="J1832" s="2"/>
      <c r="K1832" s="2">
        <v>3190.38</v>
      </c>
      <c r="L1832" t="s">
        <v>65</v>
      </c>
      <c r="M1832" t="s">
        <v>21</v>
      </c>
      <c r="N1832" t="s">
        <v>22</v>
      </c>
      <c r="O1832" t="s">
        <v>48</v>
      </c>
      <c r="P1832" t="s">
        <v>349</v>
      </c>
      <c r="Q1832" t="s">
        <v>350</v>
      </c>
      <c r="R1832" t="s">
        <v>351</v>
      </c>
      <c r="S1832">
        <f t="shared" si="28"/>
        <v>2017</v>
      </c>
    </row>
    <row r="1833" spans="1:19" x14ac:dyDescent="0.25">
      <c r="A1833">
        <v>345</v>
      </c>
      <c r="B1833">
        <v>345102</v>
      </c>
      <c r="C1833">
        <v>6150</v>
      </c>
      <c r="E1833" t="s">
        <v>69</v>
      </c>
      <c r="F1833" t="s">
        <v>70</v>
      </c>
      <c r="G1833">
        <v>357909</v>
      </c>
      <c r="H1833" s="1">
        <v>42920</v>
      </c>
      <c r="I1833" s="2">
        <v>1023.84</v>
      </c>
      <c r="J1833" s="2"/>
      <c r="K1833" s="2">
        <v>1023.84</v>
      </c>
      <c r="L1833" t="s">
        <v>65</v>
      </c>
      <c r="M1833" t="s">
        <v>21</v>
      </c>
      <c r="N1833" t="s">
        <v>22</v>
      </c>
      <c r="O1833" t="s">
        <v>48</v>
      </c>
      <c r="P1833" t="s">
        <v>349</v>
      </c>
      <c r="Q1833" t="s">
        <v>350</v>
      </c>
      <c r="R1833" t="s">
        <v>351</v>
      </c>
      <c r="S1833">
        <f t="shared" si="28"/>
        <v>2017</v>
      </c>
    </row>
    <row r="1834" spans="1:19" x14ac:dyDescent="0.25">
      <c r="A1834">
        <v>345</v>
      </c>
      <c r="B1834">
        <v>345102</v>
      </c>
      <c r="C1834">
        <v>6150</v>
      </c>
      <c r="E1834" t="s">
        <v>69</v>
      </c>
      <c r="F1834" t="s">
        <v>70</v>
      </c>
      <c r="G1834">
        <v>357909</v>
      </c>
      <c r="H1834" s="1">
        <v>42920</v>
      </c>
      <c r="I1834" s="2">
        <v>1429.66</v>
      </c>
      <c r="J1834" s="2"/>
      <c r="K1834" s="2">
        <v>1429.66</v>
      </c>
      <c r="L1834" t="s">
        <v>65</v>
      </c>
      <c r="M1834" t="s">
        <v>21</v>
      </c>
      <c r="N1834" t="s">
        <v>22</v>
      </c>
      <c r="O1834" t="s">
        <v>48</v>
      </c>
      <c r="P1834" t="s">
        <v>349</v>
      </c>
      <c r="Q1834" t="s">
        <v>350</v>
      </c>
      <c r="R1834" t="s">
        <v>351</v>
      </c>
      <c r="S1834">
        <f t="shared" si="28"/>
        <v>2017</v>
      </c>
    </row>
    <row r="1835" spans="1:19" x14ac:dyDescent="0.25">
      <c r="A1835">
        <v>345</v>
      </c>
      <c r="B1835">
        <v>345102</v>
      </c>
      <c r="C1835">
        <v>6150</v>
      </c>
      <c r="E1835" t="s">
        <v>69</v>
      </c>
      <c r="F1835" t="s">
        <v>70</v>
      </c>
      <c r="G1835">
        <v>357909</v>
      </c>
      <c r="H1835" s="1">
        <v>42920</v>
      </c>
      <c r="I1835" s="2">
        <v>1267.99</v>
      </c>
      <c r="J1835" s="2"/>
      <c r="K1835" s="2">
        <v>1267.99</v>
      </c>
      <c r="L1835" t="s">
        <v>65</v>
      </c>
      <c r="M1835" t="s">
        <v>21</v>
      </c>
      <c r="N1835" t="s">
        <v>22</v>
      </c>
      <c r="O1835" t="s">
        <v>48</v>
      </c>
      <c r="P1835" t="s">
        <v>349</v>
      </c>
      <c r="Q1835" t="s">
        <v>350</v>
      </c>
      <c r="R1835" t="s">
        <v>351</v>
      </c>
      <c r="S1835">
        <f t="shared" si="28"/>
        <v>2017</v>
      </c>
    </row>
    <row r="1836" spans="1:19" x14ac:dyDescent="0.25">
      <c r="A1836">
        <v>345</v>
      </c>
      <c r="B1836">
        <v>345102</v>
      </c>
      <c r="C1836">
        <v>6150</v>
      </c>
      <c r="E1836" t="s">
        <v>69</v>
      </c>
      <c r="F1836" t="s">
        <v>70</v>
      </c>
      <c r="G1836">
        <v>357909</v>
      </c>
      <c r="H1836" s="1">
        <v>42920</v>
      </c>
      <c r="I1836" s="2">
        <v>2421.71</v>
      </c>
      <c r="J1836" s="2"/>
      <c r="K1836" s="2">
        <v>2421.71</v>
      </c>
      <c r="L1836" t="s">
        <v>65</v>
      </c>
      <c r="M1836" t="s">
        <v>21</v>
      </c>
      <c r="N1836" t="s">
        <v>22</v>
      </c>
      <c r="O1836" t="s">
        <v>48</v>
      </c>
      <c r="P1836" t="s">
        <v>349</v>
      </c>
      <c r="Q1836" t="s">
        <v>350</v>
      </c>
      <c r="R1836" t="s">
        <v>351</v>
      </c>
      <c r="S1836">
        <f t="shared" si="28"/>
        <v>2017</v>
      </c>
    </row>
    <row r="1837" spans="1:19" x14ac:dyDescent="0.25">
      <c r="A1837">
        <v>345</v>
      </c>
      <c r="B1837">
        <v>345102</v>
      </c>
      <c r="C1837">
        <v>6150</v>
      </c>
      <c r="E1837" t="s">
        <v>69</v>
      </c>
      <c r="F1837" t="s">
        <v>70</v>
      </c>
      <c r="G1837">
        <v>357909</v>
      </c>
      <c r="H1837" s="1">
        <v>42920</v>
      </c>
      <c r="I1837" s="2">
        <v>1743.93</v>
      </c>
      <c r="J1837" s="2"/>
      <c r="K1837" s="2">
        <v>1743.93</v>
      </c>
      <c r="L1837" t="s">
        <v>65</v>
      </c>
      <c r="M1837" t="s">
        <v>21</v>
      </c>
      <c r="N1837" t="s">
        <v>22</v>
      </c>
      <c r="O1837" t="s">
        <v>48</v>
      </c>
      <c r="P1837" t="s">
        <v>349</v>
      </c>
      <c r="Q1837" t="s">
        <v>350</v>
      </c>
      <c r="R1837" t="s">
        <v>351</v>
      </c>
      <c r="S1837">
        <f t="shared" si="28"/>
        <v>2017</v>
      </c>
    </row>
    <row r="1838" spans="1:19" x14ac:dyDescent="0.25">
      <c r="A1838">
        <v>345</v>
      </c>
      <c r="B1838">
        <v>345102</v>
      </c>
      <c r="C1838">
        <v>6150</v>
      </c>
      <c r="E1838" t="s">
        <v>69</v>
      </c>
      <c r="F1838" t="s">
        <v>70</v>
      </c>
      <c r="G1838">
        <v>357909</v>
      </c>
      <c r="H1838" s="1">
        <v>42920</v>
      </c>
      <c r="I1838" s="2">
        <v>1748.4</v>
      </c>
      <c r="J1838" s="2"/>
      <c r="K1838" s="2">
        <v>1748.4</v>
      </c>
      <c r="L1838" t="s">
        <v>65</v>
      </c>
      <c r="M1838" t="s">
        <v>21</v>
      </c>
      <c r="N1838" t="s">
        <v>22</v>
      </c>
      <c r="O1838" t="s">
        <v>48</v>
      </c>
      <c r="P1838" t="s">
        <v>349</v>
      </c>
      <c r="Q1838" t="s">
        <v>350</v>
      </c>
      <c r="R1838" t="s">
        <v>351</v>
      </c>
      <c r="S1838">
        <f t="shared" si="28"/>
        <v>2017</v>
      </c>
    </row>
    <row r="1839" spans="1:19" x14ac:dyDescent="0.25">
      <c r="A1839">
        <v>345</v>
      </c>
      <c r="B1839">
        <v>345102</v>
      </c>
      <c r="C1839">
        <v>6150</v>
      </c>
      <c r="E1839" t="s">
        <v>69</v>
      </c>
      <c r="F1839" t="s">
        <v>70</v>
      </c>
      <c r="G1839">
        <v>357909</v>
      </c>
      <c r="H1839" s="1">
        <v>42920</v>
      </c>
      <c r="I1839" s="2">
        <v>1989.36</v>
      </c>
      <c r="J1839" s="2"/>
      <c r="K1839" s="2">
        <v>1989.36</v>
      </c>
      <c r="L1839" t="s">
        <v>65</v>
      </c>
      <c r="M1839" t="s">
        <v>21</v>
      </c>
      <c r="N1839" t="s">
        <v>22</v>
      </c>
      <c r="O1839" t="s">
        <v>48</v>
      </c>
      <c r="P1839" t="s">
        <v>349</v>
      </c>
      <c r="Q1839" t="s">
        <v>350</v>
      </c>
      <c r="R1839" t="s">
        <v>351</v>
      </c>
      <c r="S1839">
        <f t="shared" si="28"/>
        <v>2017</v>
      </c>
    </row>
    <row r="1840" spans="1:19" x14ac:dyDescent="0.25">
      <c r="A1840">
        <v>345</v>
      </c>
      <c r="B1840">
        <v>345102</v>
      </c>
      <c r="C1840">
        <v>6150</v>
      </c>
      <c r="E1840" t="s">
        <v>66</v>
      </c>
      <c r="F1840" t="s">
        <v>64</v>
      </c>
      <c r="G1840">
        <v>357885</v>
      </c>
      <c r="H1840" s="1">
        <v>42920</v>
      </c>
      <c r="I1840" s="2">
        <v>162.84</v>
      </c>
      <c r="J1840" s="2"/>
      <c r="K1840" s="2">
        <v>162.84</v>
      </c>
      <c r="L1840" t="s">
        <v>65</v>
      </c>
      <c r="M1840" t="s">
        <v>21</v>
      </c>
      <c r="N1840" t="s">
        <v>22</v>
      </c>
      <c r="O1840" t="s">
        <v>48</v>
      </c>
      <c r="P1840" t="s">
        <v>349</v>
      </c>
      <c r="Q1840" t="s">
        <v>350</v>
      </c>
      <c r="R1840" t="s">
        <v>351</v>
      </c>
      <c r="S1840">
        <f t="shared" si="28"/>
        <v>2017</v>
      </c>
    </row>
    <row r="1841" spans="1:19" x14ac:dyDescent="0.25">
      <c r="A1841">
        <v>345</v>
      </c>
      <c r="B1841">
        <v>345102</v>
      </c>
      <c r="C1841">
        <v>6150</v>
      </c>
      <c r="E1841" t="s">
        <v>66</v>
      </c>
      <c r="F1841" t="s">
        <v>64</v>
      </c>
      <c r="G1841">
        <v>357885</v>
      </c>
      <c r="H1841" s="1">
        <v>42920</v>
      </c>
      <c r="I1841" s="2">
        <v>122.13</v>
      </c>
      <c r="J1841" s="2"/>
      <c r="K1841" s="2">
        <v>122.13</v>
      </c>
      <c r="L1841" t="s">
        <v>65</v>
      </c>
      <c r="M1841" t="s">
        <v>21</v>
      </c>
      <c r="N1841" t="s">
        <v>22</v>
      </c>
      <c r="O1841" t="s">
        <v>48</v>
      </c>
      <c r="P1841" t="s">
        <v>349</v>
      </c>
      <c r="Q1841" t="s">
        <v>350</v>
      </c>
      <c r="R1841" t="s">
        <v>351</v>
      </c>
      <c r="S1841">
        <f t="shared" si="28"/>
        <v>2017</v>
      </c>
    </row>
    <row r="1842" spans="1:19" x14ac:dyDescent="0.25">
      <c r="A1842">
        <v>345</v>
      </c>
      <c r="B1842">
        <v>345102</v>
      </c>
      <c r="C1842">
        <v>6150</v>
      </c>
      <c r="E1842" t="s">
        <v>66</v>
      </c>
      <c r="F1842" t="s">
        <v>64</v>
      </c>
      <c r="G1842">
        <v>357885</v>
      </c>
      <c r="H1842" s="1">
        <v>42920</v>
      </c>
      <c r="I1842" s="2">
        <v>122.13</v>
      </c>
      <c r="J1842" s="2"/>
      <c r="K1842" s="2">
        <v>122.13</v>
      </c>
      <c r="L1842" t="s">
        <v>65</v>
      </c>
      <c r="M1842" t="s">
        <v>21</v>
      </c>
      <c r="N1842" t="s">
        <v>22</v>
      </c>
      <c r="O1842" t="s">
        <v>48</v>
      </c>
      <c r="P1842" t="s">
        <v>349</v>
      </c>
      <c r="Q1842" t="s">
        <v>350</v>
      </c>
      <c r="R1842" t="s">
        <v>351</v>
      </c>
      <c r="S1842">
        <f t="shared" si="28"/>
        <v>2017</v>
      </c>
    </row>
    <row r="1843" spans="1:19" x14ac:dyDescent="0.25">
      <c r="A1843">
        <v>345</v>
      </c>
      <c r="B1843">
        <v>345102</v>
      </c>
      <c r="C1843">
        <v>6150</v>
      </c>
      <c r="E1843" t="s">
        <v>66</v>
      </c>
      <c r="F1843" t="s">
        <v>64</v>
      </c>
      <c r="G1843">
        <v>357885</v>
      </c>
      <c r="H1843" s="1">
        <v>42920</v>
      </c>
      <c r="I1843" s="2">
        <v>162.84</v>
      </c>
      <c r="J1843" s="2"/>
      <c r="K1843" s="2">
        <v>162.84</v>
      </c>
      <c r="L1843" t="s">
        <v>65</v>
      </c>
      <c r="M1843" t="s">
        <v>21</v>
      </c>
      <c r="N1843" t="s">
        <v>22</v>
      </c>
      <c r="O1843" t="s">
        <v>48</v>
      </c>
      <c r="P1843" t="s">
        <v>349</v>
      </c>
      <c r="Q1843" t="s">
        <v>350</v>
      </c>
      <c r="R1843" t="s">
        <v>351</v>
      </c>
      <c r="S1843">
        <f t="shared" si="28"/>
        <v>2017</v>
      </c>
    </row>
    <row r="1844" spans="1:19" x14ac:dyDescent="0.25">
      <c r="A1844">
        <v>345</v>
      </c>
      <c r="B1844">
        <v>345102</v>
      </c>
      <c r="C1844">
        <v>6150</v>
      </c>
      <c r="E1844" t="s">
        <v>66</v>
      </c>
      <c r="F1844" t="s">
        <v>71</v>
      </c>
      <c r="G1844">
        <v>357886</v>
      </c>
      <c r="H1844" s="1">
        <v>42920</v>
      </c>
      <c r="I1844" s="2"/>
      <c r="J1844" s="2">
        <v>-2239.0500000000002</v>
      </c>
      <c r="K1844" s="2">
        <v>-2239.0500000000002</v>
      </c>
      <c r="L1844" t="s">
        <v>65</v>
      </c>
      <c r="M1844" t="s">
        <v>21</v>
      </c>
      <c r="N1844" t="s">
        <v>22</v>
      </c>
      <c r="O1844" t="s">
        <v>48</v>
      </c>
      <c r="P1844" t="s">
        <v>349</v>
      </c>
      <c r="Q1844" t="s">
        <v>350</v>
      </c>
      <c r="R1844" t="s">
        <v>351</v>
      </c>
      <c r="S1844">
        <f t="shared" si="28"/>
        <v>2017</v>
      </c>
    </row>
    <row r="1845" spans="1:19" x14ac:dyDescent="0.25">
      <c r="A1845">
        <v>345</v>
      </c>
      <c r="B1845">
        <v>345102</v>
      </c>
      <c r="C1845">
        <v>6150</v>
      </c>
      <c r="E1845" t="s">
        <v>66</v>
      </c>
      <c r="F1845" t="s">
        <v>64</v>
      </c>
      <c r="G1845">
        <v>357885</v>
      </c>
      <c r="H1845" s="1">
        <v>42920</v>
      </c>
      <c r="I1845" s="2">
        <v>447.81</v>
      </c>
      <c r="J1845" s="2"/>
      <c r="K1845" s="2">
        <v>447.81</v>
      </c>
      <c r="L1845" t="s">
        <v>65</v>
      </c>
      <c r="M1845" t="s">
        <v>21</v>
      </c>
      <c r="N1845" t="s">
        <v>22</v>
      </c>
      <c r="O1845" t="s">
        <v>48</v>
      </c>
      <c r="P1845" t="s">
        <v>349</v>
      </c>
      <c r="Q1845" t="s">
        <v>350</v>
      </c>
      <c r="R1845" t="s">
        <v>351</v>
      </c>
      <c r="S1845">
        <f t="shared" si="28"/>
        <v>2017</v>
      </c>
    </row>
    <row r="1846" spans="1:19" x14ac:dyDescent="0.25">
      <c r="A1846">
        <v>345</v>
      </c>
      <c r="B1846">
        <v>345102</v>
      </c>
      <c r="C1846">
        <v>6150</v>
      </c>
      <c r="E1846" t="s">
        <v>66</v>
      </c>
      <c r="F1846" t="s">
        <v>64</v>
      </c>
      <c r="G1846">
        <v>357885</v>
      </c>
      <c r="H1846" s="1">
        <v>42920</v>
      </c>
      <c r="I1846" s="2">
        <v>407.1</v>
      </c>
      <c r="J1846" s="2"/>
      <c r="K1846" s="2">
        <v>407.1</v>
      </c>
      <c r="L1846" t="s">
        <v>65</v>
      </c>
      <c r="M1846" t="s">
        <v>21</v>
      </c>
      <c r="N1846" t="s">
        <v>22</v>
      </c>
      <c r="O1846" t="s">
        <v>48</v>
      </c>
      <c r="P1846" t="s">
        <v>349</v>
      </c>
      <c r="Q1846" t="s">
        <v>350</v>
      </c>
      <c r="R1846" t="s">
        <v>351</v>
      </c>
      <c r="S1846">
        <f t="shared" si="28"/>
        <v>2017</v>
      </c>
    </row>
    <row r="1847" spans="1:19" x14ac:dyDescent="0.25">
      <c r="A1847">
        <v>345</v>
      </c>
      <c r="B1847">
        <v>345102</v>
      </c>
      <c r="C1847">
        <v>6150</v>
      </c>
      <c r="E1847" t="s">
        <v>66</v>
      </c>
      <c r="F1847" t="s">
        <v>64</v>
      </c>
      <c r="G1847">
        <v>357885</v>
      </c>
      <c r="H1847" s="1">
        <v>42920</v>
      </c>
      <c r="I1847" s="2">
        <v>162.84</v>
      </c>
      <c r="J1847" s="2"/>
      <c r="K1847" s="2">
        <v>162.84</v>
      </c>
      <c r="L1847" t="s">
        <v>65</v>
      </c>
      <c r="M1847" t="s">
        <v>21</v>
      </c>
      <c r="N1847" t="s">
        <v>22</v>
      </c>
      <c r="O1847" t="s">
        <v>48</v>
      </c>
      <c r="P1847" t="s">
        <v>349</v>
      </c>
      <c r="Q1847" t="s">
        <v>350</v>
      </c>
      <c r="R1847" t="s">
        <v>351</v>
      </c>
      <c r="S1847">
        <f t="shared" si="28"/>
        <v>2017</v>
      </c>
    </row>
    <row r="1848" spans="1:19" x14ac:dyDescent="0.25">
      <c r="A1848">
        <v>345</v>
      </c>
      <c r="B1848">
        <v>345102</v>
      </c>
      <c r="C1848">
        <v>6150</v>
      </c>
      <c r="E1848" t="s">
        <v>66</v>
      </c>
      <c r="F1848" t="s">
        <v>64</v>
      </c>
      <c r="G1848">
        <v>357885</v>
      </c>
      <c r="H1848" s="1">
        <v>42920</v>
      </c>
      <c r="I1848" s="2">
        <v>407.1</v>
      </c>
      <c r="J1848" s="2"/>
      <c r="K1848" s="2">
        <v>407.1</v>
      </c>
      <c r="L1848" t="s">
        <v>65</v>
      </c>
      <c r="M1848" t="s">
        <v>21</v>
      </c>
      <c r="N1848" t="s">
        <v>22</v>
      </c>
      <c r="O1848" t="s">
        <v>48</v>
      </c>
      <c r="P1848" t="s">
        <v>349</v>
      </c>
      <c r="Q1848" t="s">
        <v>350</v>
      </c>
      <c r="R1848" t="s">
        <v>351</v>
      </c>
      <c r="S1848">
        <f t="shared" si="28"/>
        <v>2017</v>
      </c>
    </row>
    <row r="1849" spans="1:19" x14ac:dyDescent="0.25">
      <c r="A1849">
        <v>345</v>
      </c>
      <c r="B1849">
        <v>345102</v>
      </c>
      <c r="C1849">
        <v>6150</v>
      </c>
      <c r="E1849" t="s">
        <v>66</v>
      </c>
      <c r="F1849" t="s">
        <v>64</v>
      </c>
      <c r="G1849">
        <v>357885</v>
      </c>
      <c r="H1849" s="1">
        <v>42920</v>
      </c>
      <c r="I1849" s="2">
        <v>244.26</v>
      </c>
      <c r="J1849" s="2"/>
      <c r="K1849" s="2">
        <v>244.26</v>
      </c>
      <c r="L1849" t="s">
        <v>65</v>
      </c>
      <c r="M1849" t="s">
        <v>21</v>
      </c>
      <c r="N1849" t="s">
        <v>22</v>
      </c>
      <c r="O1849" t="s">
        <v>48</v>
      </c>
      <c r="P1849" t="s">
        <v>349</v>
      </c>
      <c r="Q1849" t="s">
        <v>350</v>
      </c>
      <c r="R1849" t="s">
        <v>351</v>
      </c>
      <c r="S1849">
        <f t="shared" si="28"/>
        <v>2017</v>
      </c>
    </row>
    <row r="1850" spans="1:19" x14ac:dyDescent="0.25">
      <c r="A1850">
        <v>345</v>
      </c>
      <c r="B1850">
        <v>345102</v>
      </c>
      <c r="C1850">
        <v>6150</v>
      </c>
      <c r="E1850" t="s">
        <v>66</v>
      </c>
      <c r="F1850" t="s">
        <v>64</v>
      </c>
      <c r="G1850">
        <v>357885</v>
      </c>
      <c r="H1850" s="1">
        <v>42920</v>
      </c>
      <c r="I1850" s="2">
        <v>162.84</v>
      </c>
      <c r="J1850" s="2"/>
      <c r="K1850" s="2">
        <v>162.84</v>
      </c>
      <c r="L1850" t="s">
        <v>65</v>
      </c>
      <c r="M1850" t="s">
        <v>21</v>
      </c>
      <c r="N1850" t="s">
        <v>22</v>
      </c>
      <c r="O1850" t="s">
        <v>48</v>
      </c>
      <c r="P1850" t="s">
        <v>349</v>
      </c>
      <c r="Q1850" t="s">
        <v>350</v>
      </c>
      <c r="R1850" t="s">
        <v>351</v>
      </c>
      <c r="S1850">
        <f t="shared" si="28"/>
        <v>2017</v>
      </c>
    </row>
    <row r="1851" spans="1:19" x14ac:dyDescent="0.25">
      <c r="A1851">
        <v>345</v>
      </c>
      <c r="B1851">
        <v>345102</v>
      </c>
      <c r="C1851">
        <v>6150</v>
      </c>
      <c r="E1851" t="s">
        <v>66</v>
      </c>
      <c r="F1851" t="s">
        <v>64</v>
      </c>
      <c r="G1851">
        <v>357885</v>
      </c>
      <c r="H1851" s="1">
        <v>42920</v>
      </c>
      <c r="I1851" s="2">
        <v>407.1</v>
      </c>
      <c r="J1851" s="2"/>
      <c r="K1851" s="2">
        <v>407.1</v>
      </c>
      <c r="L1851" t="s">
        <v>65</v>
      </c>
      <c r="M1851" t="s">
        <v>21</v>
      </c>
      <c r="N1851" t="s">
        <v>22</v>
      </c>
      <c r="O1851" t="s">
        <v>48</v>
      </c>
      <c r="P1851" t="s">
        <v>349</v>
      </c>
      <c r="Q1851" t="s">
        <v>350</v>
      </c>
      <c r="R1851" t="s">
        <v>351</v>
      </c>
      <c r="S1851">
        <f t="shared" si="28"/>
        <v>2017</v>
      </c>
    </row>
    <row r="1852" spans="1:19" x14ac:dyDescent="0.25">
      <c r="A1852">
        <v>345</v>
      </c>
      <c r="B1852">
        <v>345102</v>
      </c>
      <c r="C1852">
        <v>6150</v>
      </c>
      <c r="E1852" t="s">
        <v>66</v>
      </c>
      <c r="F1852" t="s">
        <v>71</v>
      </c>
      <c r="G1852">
        <v>357886</v>
      </c>
      <c r="H1852" s="1">
        <v>42920</v>
      </c>
      <c r="I1852" s="2"/>
      <c r="J1852" s="2">
        <v>-325.68</v>
      </c>
      <c r="K1852" s="2">
        <v>-325.68</v>
      </c>
      <c r="L1852" t="s">
        <v>65</v>
      </c>
      <c r="M1852" t="s">
        <v>21</v>
      </c>
      <c r="N1852" t="s">
        <v>22</v>
      </c>
      <c r="O1852" t="s">
        <v>48</v>
      </c>
      <c r="P1852" t="s">
        <v>349</v>
      </c>
      <c r="Q1852" t="s">
        <v>350</v>
      </c>
      <c r="R1852" t="s">
        <v>351</v>
      </c>
      <c r="S1852">
        <f t="shared" si="28"/>
        <v>2017</v>
      </c>
    </row>
    <row r="1853" spans="1:19" x14ac:dyDescent="0.25">
      <c r="A1853">
        <v>345</v>
      </c>
      <c r="B1853">
        <v>345102</v>
      </c>
      <c r="C1853">
        <v>6150</v>
      </c>
      <c r="E1853" t="s">
        <v>66</v>
      </c>
      <c r="F1853" t="s">
        <v>64</v>
      </c>
      <c r="G1853">
        <v>357885</v>
      </c>
      <c r="H1853" s="1">
        <v>42920</v>
      </c>
      <c r="I1853" s="2">
        <v>162.84</v>
      </c>
      <c r="J1853" s="2"/>
      <c r="K1853" s="2">
        <v>162.84</v>
      </c>
      <c r="L1853" t="s">
        <v>65</v>
      </c>
      <c r="M1853" t="s">
        <v>21</v>
      </c>
      <c r="N1853" t="s">
        <v>22</v>
      </c>
      <c r="O1853" t="s">
        <v>48</v>
      </c>
      <c r="P1853" t="s">
        <v>349</v>
      </c>
      <c r="Q1853" t="s">
        <v>350</v>
      </c>
      <c r="R1853" t="s">
        <v>351</v>
      </c>
      <c r="S1853">
        <f t="shared" si="28"/>
        <v>2017</v>
      </c>
    </row>
    <row r="1854" spans="1:19" x14ac:dyDescent="0.25">
      <c r="A1854">
        <v>345</v>
      </c>
      <c r="B1854">
        <v>345102</v>
      </c>
      <c r="C1854">
        <v>6150</v>
      </c>
      <c r="E1854" t="s">
        <v>66</v>
      </c>
      <c r="F1854" t="s">
        <v>64</v>
      </c>
      <c r="G1854">
        <v>357885</v>
      </c>
      <c r="H1854" s="1">
        <v>42920</v>
      </c>
      <c r="I1854" s="2">
        <v>101.78</v>
      </c>
      <c r="J1854" s="2"/>
      <c r="K1854" s="2">
        <v>101.78</v>
      </c>
      <c r="L1854" t="s">
        <v>65</v>
      </c>
      <c r="M1854" t="s">
        <v>21</v>
      </c>
      <c r="N1854" t="s">
        <v>22</v>
      </c>
      <c r="O1854" t="s">
        <v>48</v>
      </c>
      <c r="P1854" t="s">
        <v>349</v>
      </c>
      <c r="Q1854" t="s">
        <v>350</v>
      </c>
      <c r="R1854" t="s">
        <v>351</v>
      </c>
      <c r="S1854">
        <f t="shared" si="28"/>
        <v>2017</v>
      </c>
    </row>
    <row r="1855" spans="1:19" x14ac:dyDescent="0.25">
      <c r="A1855">
        <v>345</v>
      </c>
      <c r="B1855">
        <v>345102</v>
      </c>
      <c r="C1855">
        <v>6150</v>
      </c>
      <c r="E1855" t="s">
        <v>66</v>
      </c>
      <c r="F1855" t="s">
        <v>64</v>
      </c>
      <c r="G1855">
        <v>357885</v>
      </c>
      <c r="H1855" s="1">
        <v>42920</v>
      </c>
      <c r="I1855" s="2">
        <v>122.13</v>
      </c>
      <c r="J1855" s="2"/>
      <c r="K1855" s="2">
        <v>122.13</v>
      </c>
      <c r="L1855" t="s">
        <v>65</v>
      </c>
      <c r="M1855" t="s">
        <v>21</v>
      </c>
      <c r="N1855" t="s">
        <v>22</v>
      </c>
      <c r="O1855" t="s">
        <v>48</v>
      </c>
      <c r="P1855" t="s">
        <v>349</v>
      </c>
      <c r="Q1855" t="s">
        <v>350</v>
      </c>
      <c r="R1855" t="s">
        <v>351</v>
      </c>
      <c r="S1855">
        <f t="shared" si="28"/>
        <v>2017</v>
      </c>
    </row>
    <row r="1856" spans="1:19" x14ac:dyDescent="0.25">
      <c r="A1856">
        <v>345</v>
      </c>
      <c r="B1856">
        <v>345102</v>
      </c>
      <c r="C1856">
        <v>6150</v>
      </c>
      <c r="E1856" t="s">
        <v>66</v>
      </c>
      <c r="F1856" t="s">
        <v>64</v>
      </c>
      <c r="G1856">
        <v>357885</v>
      </c>
      <c r="H1856" s="1">
        <v>42920</v>
      </c>
      <c r="I1856" s="2">
        <v>81.42</v>
      </c>
      <c r="J1856" s="2"/>
      <c r="K1856" s="2">
        <v>81.42</v>
      </c>
      <c r="L1856" t="s">
        <v>65</v>
      </c>
      <c r="M1856" t="s">
        <v>21</v>
      </c>
      <c r="N1856" t="s">
        <v>22</v>
      </c>
      <c r="O1856" t="s">
        <v>48</v>
      </c>
      <c r="P1856" t="s">
        <v>349</v>
      </c>
      <c r="Q1856" t="s">
        <v>350</v>
      </c>
      <c r="R1856" t="s">
        <v>351</v>
      </c>
      <c r="S1856">
        <f t="shared" si="28"/>
        <v>2017</v>
      </c>
    </row>
    <row r="1857" spans="1:19" x14ac:dyDescent="0.25">
      <c r="A1857">
        <v>345</v>
      </c>
      <c r="B1857">
        <v>345102</v>
      </c>
      <c r="C1857">
        <v>6150</v>
      </c>
      <c r="E1857" t="s">
        <v>66</v>
      </c>
      <c r="F1857" t="s">
        <v>64</v>
      </c>
      <c r="G1857">
        <v>357885</v>
      </c>
      <c r="H1857" s="1">
        <v>42920</v>
      </c>
      <c r="I1857" s="2">
        <v>81.42</v>
      </c>
      <c r="J1857" s="2"/>
      <c r="K1857" s="2">
        <v>81.42</v>
      </c>
      <c r="L1857" t="s">
        <v>65</v>
      </c>
      <c r="M1857" t="s">
        <v>21</v>
      </c>
      <c r="N1857" t="s">
        <v>22</v>
      </c>
      <c r="O1857" t="s">
        <v>48</v>
      </c>
      <c r="P1857" t="s">
        <v>349</v>
      </c>
      <c r="Q1857" t="s">
        <v>350</v>
      </c>
      <c r="R1857" t="s">
        <v>351</v>
      </c>
      <c r="S1857">
        <f t="shared" si="28"/>
        <v>2017</v>
      </c>
    </row>
    <row r="1858" spans="1:19" x14ac:dyDescent="0.25">
      <c r="A1858">
        <v>345</v>
      </c>
      <c r="B1858">
        <v>345102</v>
      </c>
      <c r="C1858">
        <v>6150</v>
      </c>
      <c r="E1858" t="s">
        <v>66</v>
      </c>
      <c r="F1858" t="s">
        <v>64</v>
      </c>
      <c r="G1858">
        <v>357885</v>
      </c>
      <c r="H1858" s="1">
        <v>42920</v>
      </c>
      <c r="I1858" s="2">
        <v>81.42</v>
      </c>
      <c r="J1858" s="2"/>
      <c r="K1858" s="2">
        <v>81.42</v>
      </c>
      <c r="L1858" t="s">
        <v>65</v>
      </c>
      <c r="M1858" t="s">
        <v>21</v>
      </c>
      <c r="N1858" t="s">
        <v>22</v>
      </c>
      <c r="O1858" t="s">
        <v>48</v>
      </c>
      <c r="P1858" t="s">
        <v>349</v>
      </c>
      <c r="Q1858" t="s">
        <v>350</v>
      </c>
      <c r="R1858" t="s">
        <v>351</v>
      </c>
      <c r="S1858">
        <f t="shared" si="28"/>
        <v>2017</v>
      </c>
    </row>
    <row r="1859" spans="1:19" x14ac:dyDescent="0.25">
      <c r="A1859">
        <v>345</v>
      </c>
      <c r="B1859">
        <v>345102</v>
      </c>
      <c r="C1859">
        <v>6150</v>
      </c>
      <c r="E1859" t="s">
        <v>66</v>
      </c>
      <c r="F1859" t="s">
        <v>64</v>
      </c>
      <c r="G1859">
        <v>357885</v>
      </c>
      <c r="H1859" s="1">
        <v>42920</v>
      </c>
      <c r="I1859" s="2">
        <v>40.71</v>
      </c>
      <c r="J1859" s="2"/>
      <c r="K1859" s="2">
        <v>40.71</v>
      </c>
      <c r="L1859" t="s">
        <v>65</v>
      </c>
      <c r="M1859" t="s">
        <v>21</v>
      </c>
      <c r="N1859" t="s">
        <v>22</v>
      </c>
      <c r="O1859" t="s">
        <v>48</v>
      </c>
      <c r="P1859" t="s">
        <v>349</v>
      </c>
      <c r="Q1859" t="s">
        <v>350</v>
      </c>
      <c r="R1859" t="s">
        <v>351</v>
      </c>
      <c r="S1859">
        <f t="shared" ref="S1859:S1922" si="29">YEAR(H1859)</f>
        <v>2017</v>
      </c>
    </row>
    <row r="1860" spans="1:19" x14ac:dyDescent="0.25">
      <c r="A1860">
        <v>345</v>
      </c>
      <c r="B1860">
        <v>345102</v>
      </c>
      <c r="C1860">
        <v>6150</v>
      </c>
      <c r="E1860" t="s">
        <v>66</v>
      </c>
      <c r="F1860" t="s">
        <v>64</v>
      </c>
      <c r="G1860">
        <v>357885</v>
      </c>
      <c r="H1860" s="1">
        <v>42920</v>
      </c>
      <c r="I1860" s="2">
        <v>81.42</v>
      </c>
      <c r="J1860" s="2"/>
      <c r="K1860" s="2">
        <v>81.42</v>
      </c>
      <c r="L1860" t="s">
        <v>65</v>
      </c>
      <c r="M1860" t="s">
        <v>21</v>
      </c>
      <c r="N1860" t="s">
        <v>22</v>
      </c>
      <c r="O1860" t="s">
        <v>48</v>
      </c>
      <c r="P1860" t="s">
        <v>349</v>
      </c>
      <c r="Q1860" t="s">
        <v>350</v>
      </c>
      <c r="R1860" t="s">
        <v>351</v>
      </c>
      <c r="S1860">
        <f t="shared" si="29"/>
        <v>2017</v>
      </c>
    </row>
    <row r="1861" spans="1:19" x14ac:dyDescent="0.25">
      <c r="A1861">
        <v>345</v>
      </c>
      <c r="B1861">
        <v>345102</v>
      </c>
      <c r="C1861">
        <v>6150</v>
      </c>
      <c r="E1861" t="s">
        <v>66</v>
      </c>
      <c r="F1861" t="s">
        <v>64</v>
      </c>
      <c r="G1861">
        <v>357885</v>
      </c>
      <c r="H1861" s="1">
        <v>42920</v>
      </c>
      <c r="I1861" s="2">
        <v>81.42</v>
      </c>
      <c r="J1861" s="2"/>
      <c r="K1861" s="2">
        <v>81.42</v>
      </c>
      <c r="L1861" t="s">
        <v>65</v>
      </c>
      <c r="M1861" t="s">
        <v>21</v>
      </c>
      <c r="N1861" t="s">
        <v>22</v>
      </c>
      <c r="O1861" t="s">
        <v>48</v>
      </c>
      <c r="P1861" t="s">
        <v>349</v>
      </c>
      <c r="Q1861" t="s">
        <v>350</v>
      </c>
      <c r="R1861" t="s">
        <v>351</v>
      </c>
      <c r="S1861">
        <f t="shared" si="29"/>
        <v>2017</v>
      </c>
    </row>
    <row r="1862" spans="1:19" x14ac:dyDescent="0.25">
      <c r="A1862">
        <v>345</v>
      </c>
      <c r="B1862">
        <v>345102</v>
      </c>
      <c r="C1862">
        <v>6150</v>
      </c>
      <c r="E1862" t="s">
        <v>66</v>
      </c>
      <c r="F1862" t="s">
        <v>64</v>
      </c>
      <c r="G1862">
        <v>357885</v>
      </c>
      <c r="H1862" s="1">
        <v>42920</v>
      </c>
      <c r="I1862" s="2">
        <v>122.13</v>
      </c>
      <c r="J1862" s="2"/>
      <c r="K1862" s="2">
        <v>122.13</v>
      </c>
      <c r="L1862" t="s">
        <v>65</v>
      </c>
      <c r="M1862" t="s">
        <v>21</v>
      </c>
      <c r="N1862" t="s">
        <v>22</v>
      </c>
      <c r="O1862" t="s">
        <v>48</v>
      </c>
      <c r="P1862" t="s">
        <v>349</v>
      </c>
      <c r="Q1862" t="s">
        <v>350</v>
      </c>
      <c r="R1862" t="s">
        <v>351</v>
      </c>
      <c r="S1862">
        <f t="shared" si="29"/>
        <v>2017</v>
      </c>
    </row>
    <row r="1863" spans="1:19" x14ac:dyDescent="0.25">
      <c r="A1863">
        <v>345</v>
      </c>
      <c r="B1863">
        <v>345102</v>
      </c>
      <c r="C1863">
        <v>6150</v>
      </c>
      <c r="E1863" t="s">
        <v>66</v>
      </c>
      <c r="F1863" t="s">
        <v>64</v>
      </c>
      <c r="G1863">
        <v>357885</v>
      </c>
      <c r="H1863" s="1">
        <v>42920</v>
      </c>
      <c r="I1863" s="2">
        <v>101.78</v>
      </c>
      <c r="J1863" s="2"/>
      <c r="K1863" s="2">
        <v>101.78</v>
      </c>
      <c r="L1863" t="s">
        <v>65</v>
      </c>
      <c r="M1863" t="s">
        <v>21</v>
      </c>
      <c r="N1863" t="s">
        <v>22</v>
      </c>
      <c r="O1863" t="s">
        <v>48</v>
      </c>
      <c r="P1863" t="s">
        <v>349</v>
      </c>
      <c r="Q1863" t="s">
        <v>350</v>
      </c>
      <c r="R1863" t="s">
        <v>351</v>
      </c>
      <c r="S1863">
        <f t="shared" si="29"/>
        <v>2017</v>
      </c>
    </row>
    <row r="1864" spans="1:19" x14ac:dyDescent="0.25">
      <c r="A1864">
        <v>345</v>
      </c>
      <c r="B1864">
        <v>345102</v>
      </c>
      <c r="C1864">
        <v>6150</v>
      </c>
      <c r="E1864" t="s">
        <v>66</v>
      </c>
      <c r="F1864" t="s">
        <v>64</v>
      </c>
      <c r="G1864">
        <v>357885</v>
      </c>
      <c r="H1864" s="1">
        <v>42920</v>
      </c>
      <c r="I1864" s="2">
        <v>122.13</v>
      </c>
      <c r="J1864" s="2"/>
      <c r="K1864" s="2">
        <v>122.13</v>
      </c>
      <c r="L1864" t="s">
        <v>65</v>
      </c>
      <c r="M1864" t="s">
        <v>21</v>
      </c>
      <c r="N1864" t="s">
        <v>22</v>
      </c>
      <c r="O1864" t="s">
        <v>48</v>
      </c>
      <c r="P1864" t="s">
        <v>349</v>
      </c>
      <c r="Q1864" t="s">
        <v>350</v>
      </c>
      <c r="R1864" t="s">
        <v>351</v>
      </c>
      <c r="S1864">
        <f t="shared" si="29"/>
        <v>2017</v>
      </c>
    </row>
    <row r="1865" spans="1:19" x14ac:dyDescent="0.25">
      <c r="A1865">
        <v>345</v>
      </c>
      <c r="B1865">
        <v>345102</v>
      </c>
      <c r="C1865">
        <v>6150</v>
      </c>
      <c r="E1865" t="s">
        <v>66</v>
      </c>
      <c r="F1865" t="s">
        <v>64</v>
      </c>
      <c r="G1865">
        <v>357885</v>
      </c>
      <c r="H1865" s="1">
        <v>42920</v>
      </c>
      <c r="I1865" s="2">
        <v>81.42</v>
      </c>
      <c r="J1865" s="2"/>
      <c r="K1865" s="2">
        <v>81.42</v>
      </c>
      <c r="L1865" t="s">
        <v>65</v>
      </c>
      <c r="M1865" t="s">
        <v>21</v>
      </c>
      <c r="N1865" t="s">
        <v>22</v>
      </c>
      <c r="O1865" t="s">
        <v>48</v>
      </c>
      <c r="P1865" t="s">
        <v>349</v>
      </c>
      <c r="Q1865" t="s">
        <v>350</v>
      </c>
      <c r="R1865" t="s">
        <v>351</v>
      </c>
      <c r="S1865">
        <f t="shared" si="29"/>
        <v>2017</v>
      </c>
    </row>
    <row r="1866" spans="1:19" x14ac:dyDescent="0.25">
      <c r="A1866">
        <v>345</v>
      </c>
      <c r="B1866">
        <v>345102</v>
      </c>
      <c r="C1866">
        <v>6150</v>
      </c>
      <c r="E1866" t="s">
        <v>66</v>
      </c>
      <c r="F1866" t="s">
        <v>64</v>
      </c>
      <c r="G1866">
        <v>357885</v>
      </c>
      <c r="H1866" s="1">
        <v>42920</v>
      </c>
      <c r="I1866" s="2">
        <v>81.42</v>
      </c>
      <c r="J1866" s="2"/>
      <c r="K1866" s="2">
        <v>81.42</v>
      </c>
      <c r="L1866" t="s">
        <v>65</v>
      </c>
      <c r="M1866" t="s">
        <v>21</v>
      </c>
      <c r="N1866" t="s">
        <v>22</v>
      </c>
      <c r="O1866" t="s">
        <v>48</v>
      </c>
      <c r="P1866" t="s">
        <v>349</v>
      </c>
      <c r="Q1866" t="s">
        <v>350</v>
      </c>
      <c r="R1866" t="s">
        <v>351</v>
      </c>
      <c r="S1866">
        <f t="shared" si="29"/>
        <v>2017</v>
      </c>
    </row>
    <row r="1867" spans="1:19" x14ac:dyDescent="0.25">
      <c r="A1867">
        <v>345</v>
      </c>
      <c r="B1867">
        <v>345102</v>
      </c>
      <c r="C1867">
        <v>6150</v>
      </c>
      <c r="E1867" t="s">
        <v>66</v>
      </c>
      <c r="F1867" t="s">
        <v>64</v>
      </c>
      <c r="G1867">
        <v>357885</v>
      </c>
      <c r="H1867" s="1">
        <v>42920</v>
      </c>
      <c r="I1867" s="2">
        <v>81.42</v>
      </c>
      <c r="J1867" s="2"/>
      <c r="K1867" s="2">
        <v>81.42</v>
      </c>
      <c r="L1867" t="s">
        <v>65</v>
      </c>
      <c r="M1867" t="s">
        <v>21</v>
      </c>
      <c r="N1867" t="s">
        <v>22</v>
      </c>
      <c r="O1867" t="s">
        <v>48</v>
      </c>
      <c r="P1867" t="s">
        <v>349</v>
      </c>
      <c r="Q1867" t="s">
        <v>350</v>
      </c>
      <c r="R1867" t="s">
        <v>351</v>
      </c>
      <c r="S1867">
        <f t="shared" si="29"/>
        <v>2017</v>
      </c>
    </row>
    <row r="1868" spans="1:19" x14ac:dyDescent="0.25">
      <c r="A1868">
        <v>345</v>
      </c>
      <c r="B1868">
        <v>345102</v>
      </c>
      <c r="C1868">
        <v>6150</v>
      </c>
      <c r="E1868" t="s">
        <v>66</v>
      </c>
      <c r="F1868" t="s">
        <v>64</v>
      </c>
      <c r="G1868">
        <v>357885</v>
      </c>
      <c r="H1868" s="1">
        <v>42920</v>
      </c>
      <c r="I1868" s="2">
        <v>81.42</v>
      </c>
      <c r="J1868" s="2"/>
      <c r="K1868" s="2">
        <v>81.42</v>
      </c>
      <c r="L1868" t="s">
        <v>65</v>
      </c>
      <c r="M1868" t="s">
        <v>21</v>
      </c>
      <c r="N1868" t="s">
        <v>22</v>
      </c>
      <c r="O1868" t="s">
        <v>48</v>
      </c>
      <c r="P1868" t="s">
        <v>349</v>
      </c>
      <c r="Q1868" t="s">
        <v>350</v>
      </c>
      <c r="R1868" t="s">
        <v>351</v>
      </c>
      <c r="S1868">
        <f t="shared" si="29"/>
        <v>2017</v>
      </c>
    </row>
    <row r="1869" spans="1:19" x14ac:dyDescent="0.25">
      <c r="A1869">
        <v>345</v>
      </c>
      <c r="B1869">
        <v>345102</v>
      </c>
      <c r="C1869">
        <v>6150</v>
      </c>
      <c r="E1869" t="s">
        <v>66</v>
      </c>
      <c r="F1869" t="s">
        <v>71</v>
      </c>
      <c r="G1869">
        <v>357886</v>
      </c>
      <c r="H1869" s="1">
        <v>42920</v>
      </c>
      <c r="I1869" s="2"/>
      <c r="J1869" s="2">
        <v>-162.84</v>
      </c>
      <c r="K1869" s="2">
        <v>-162.84</v>
      </c>
      <c r="L1869" t="s">
        <v>65</v>
      </c>
      <c r="M1869" t="s">
        <v>21</v>
      </c>
      <c r="N1869" t="s">
        <v>22</v>
      </c>
      <c r="O1869" t="s">
        <v>48</v>
      </c>
      <c r="P1869" t="s">
        <v>349</v>
      </c>
      <c r="Q1869" t="s">
        <v>350</v>
      </c>
      <c r="R1869" t="s">
        <v>351</v>
      </c>
      <c r="S1869">
        <f t="shared" si="29"/>
        <v>2017</v>
      </c>
    </row>
    <row r="1870" spans="1:19" x14ac:dyDescent="0.25">
      <c r="A1870">
        <v>345</v>
      </c>
      <c r="B1870">
        <v>345102</v>
      </c>
      <c r="C1870">
        <v>6150</v>
      </c>
      <c r="E1870" t="s">
        <v>66</v>
      </c>
      <c r="F1870" t="s">
        <v>71</v>
      </c>
      <c r="G1870">
        <v>357886</v>
      </c>
      <c r="H1870" s="1">
        <v>42920</v>
      </c>
      <c r="I1870" s="2"/>
      <c r="J1870" s="2">
        <v>-223.91</v>
      </c>
      <c r="K1870" s="2">
        <v>-223.91</v>
      </c>
      <c r="L1870" t="s">
        <v>65</v>
      </c>
      <c r="M1870" t="s">
        <v>21</v>
      </c>
      <c r="N1870" t="s">
        <v>22</v>
      </c>
      <c r="O1870" t="s">
        <v>48</v>
      </c>
      <c r="P1870" t="s">
        <v>349</v>
      </c>
      <c r="Q1870" t="s">
        <v>350</v>
      </c>
      <c r="R1870" t="s">
        <v>351</v>
      </c>
      <c r="S1870">
        <f t="shared" si="29"/>
        <v>2017</v>
      </c>
    </row>
    <row r="1871" spans="1:19" x14ac:dyDescent="0.25">
      <c r="A1871">
        <v>345</v>
      </c>
      <c r="B1871">
        <v>345102</v>
      </c>
      <c r="C1871">
        <v>6150</v>
      </c>
      <c r="E1871" t="s">
        <v>66</v>
      </c>
      <c r="F1871" t="s">
        <v>71</v>
      </c>
      <c r="G1871">
        <v>357886</v>
      </c>
      <c r="H1871" s="1">
        <v>42920</v>
      </c>
      <c r="I1871" s="2"/>
      <c r="J1871" s="2">
        <v>-447.81</v>
      </c>
      <c r="K1871" s="2">
        <v>-447.81</v>
      </c>
      <c r="L1871" t="s">
        <v>65</v>
      </c>
      <c r="M1871" t="s">
        <v>21</v>
      </c>
      <c r="N1871" t="s">
        <v>22</v>
      </c>
      <c r="O1871" t="s">
        <v>48</v>
      </c>
      <c r="P1871" t="s">
        <v>349</v>
      </c>
      <c r="Q1871" t="s">
        <v>350</v>
      </c>
      <c r="R1871" t="s">
        <v>351</v>
      </c>
      <c r="S1871">
        <f t="shared" si="29"/>
        <v>2017</v>
      </c>
    </row>
    <row r="1872" spans="1:19" x14ac:dyDescent="0.25">
      <c r="A1872">
        <v>345</v>
      </c>
      <c r="B1872">
        <v>345102</v>
      </c>
      <c r="C1872">
        <v>6150</v>
      </c>
      <c r="E1872" t="s">
        <v>66</v>
      </c>
      <c r="F1872" t="s">
        <v>71</v>
      </c>
      <c r="G1872">
        <v>357886</v>
      </c>
      <c r="H1872" s="1">
        <v>42920</v>
      </c>
      <c r="I1872" s="2"/>
      <c r="J1872" s="2">
        <v>-346.04</v>
      </c>
      <c r="K1872" s="2">
        <v>-346.04</v>
      </c>
      <c r="L1872" t="s">
        <v>65</v>
      </c>
      <c r="M1872" t="s">
        <v>21</v>
      </c>
      <c r="N1872" t="s">
        <v>22</v>
      </c>
      <c r="O1872" t="s">
        <v>48</v>
      </c>
      <c r="P1872" t="s">
        <v>349</v>
      </c>
      <c r="Q1872" t="s">
        <v>350</v>
      </c>
      <c r="R1872" t="s">
        <v>351</v>
      </c>
      <c r="S1872">
        <f t="shared" si="29"/>
        <v>2017</v>
      </c>
    </row>
    <row r="1873" spans="1:19" x14ac:dyDescent="0.25">
      <c r="A1873">
        <v>345</v>
      </c>
      <c r="B1873">
        <v>345102</v>
      </c>
      <c r="C1873">
        <v>6150</v>
      </c>
      <c r="E1873" t="s">
        <v>66</v>
      </c>
      <c r="F1873" t="s">
        <v>71</v>
      </c>
      <c r="G1873">
        <v>357886</v>
      </c>
      <c r="H1873" s="1">
        <v>42920</v>
      </c>
      <c r="I1873" s="2"/>
      <c r="J1873" s="2">
        <v>-569.94000000000005</v>
      </c>
      <c r="K1873" s="2">
        <v>-569.94000000000005</v>
      </c>
      <c r="L1873" t="s">
        <v>65</v>
      </c>
      <c r="M1873" t="s">
        <v>21</v>
      </c>
      <c r="N1873" t="s">
        <v>22</v>
      </c>
      <c r="O1873" t="s">
        <v>48</v>
      </c>
      <c r="P1873" t="s">
        <v>349</v>
      </c>
      <c r="Q1873" t="s">
        <v>350</v>
      </c>
      <c r="R1873" t="s">
        <v>351</v>
      </c>
      <c r="S1873">
        <f t="shared" si="29"/>
        <v>2017</v>
      </c>
    </row>
    <row r="1874" spans="1:19" x14ac:dyDescent="0.25">
      <c r="A1874">
        <v>345</v>
      </c>
      <c r="B1874">
        <v>345102</v>
      </c>
      <c r="C1874">
        <v>6150</v>
      </c>
      <c r="E1874" t="s">
        <v>69</v>
      </c>
      <c r="F1874" t="s">
        <v>70</v>
      </c>
      <c r="G1874">
        <v>357897</v>
      </c>
      <c r="H1874" s="1">
        <v>42920</v>
      </c>
      <c r="I1874" s="2">
        <v>113.76</v>
      </c>
      <c r="J1874" s="2"/>
      <c r="K1874" s="2">
        <v>113.76</v>
      </c>
      <c r="L1874" t="s">
        <v>65</v>
      </c>
      <c r="M1874" t="s">
        <v>21</v>
      </c>
      <c r="N1874" t="s">
        <v>22</v>
      </c>
      <c r="O1874" t="s">
        <v>48</v>
      </c>
      <c r="P1874" t="s">
        <v>349</v>
      </c>
      <c r="Q1874" t="s">
        <v>350</v>
      </c>
      <c r="R1874" t="s">
        <v>351</v>
      </c>
      <c r="S1874">
        <f t="shared" si="29"/>
        <v>2017</v>
      </c>
    </row>
    <row r="1875" spans="1:19" x14ac:dyDescent="0.25">
      <c r="A1875">
        <v>345</v>
      </c>
      <c r="B1875">
        <v>345102</v>
      </c>
      <c r="C1875">
        <v>6150</v>
      </c>
      <c r="E1875" t="s">
        <v>69</v>
      </c>
      <c r="F1875" t="s">
        <v>70</v>
      </c>
      <c r="G1875">
        <v>357897</v>
      </c>
      <c r="H1875" s="1">
        <v>42920</v>
      </c>
      <c r="I1875" s="2">
        <v>211.09</v>
      </c>
      <c r="J1875" s="2"/>
      <c r="K1875" s="2">
        <v>211.09</v>
      </c>
      <c r="L1875" t="s">
        <v>65</v>
      </c>
      <c r="M1875" t="s">
        <v>21</v>
      </c>
      <c r="N1875" t="s">
        <v>22</v>
      </c>
      <c r="O1875" t="s">
        <v>48</v>
      </c>
      <c r="P1875" t="s">
        <v>349</v>
      </c>
      <c r="Q1875" t="s">
        <v>350</v>
      </c>
      <c r="R1875" t="s">
        <v>351</v>
      </c>
      <c r="S1875">
        <f t="shared" si="29"/>
        <v>2017</v>
      </c>
    </row>
    <row r="1876" spans="1:19" x14ac:dyDescent="0.25">
      <c r="A1876">
        <v>345</v>
      </c>
      <c r="B1876">
        <v>345102</v>
      </c>
      <c r="C1876">
        <v>6150</v>
      </c>
      <c r="E1876" t="s">
        <v>69</v>
      </c>
      <c r="F1876" t="s">
        <v>70</v>
      </c>
      <c r="G1876">
        <v>357897</v>
      </c>
      <c r="H1876" s="1">
        <v>42920</v>
      </c>
      <c r="I1876" s="2">
        <v>117.04</v>
      </c>
      <c r="J1876" s="2"/>
      <c r="K1876" s="2">
        <v>117.04</v>
      </c>
      <c r="L1876" t="s">
        <v>65</v>
      </c>
      <c r="M1876" t="s">
        <v>21</v>
      </c>
      <c r="N1876" t="s">
        <v>22</v>
      </c>
      <c r="O1876" t="s">
        <v>48</v>
      </c>
      <c r="P1876" t="s">
        <v>349</v>
      </c>
      <c r="Q1876" t="s">
        <v>350</v>
      </c>
      <c r="R1876" t="s">
        <v>351</v>
      </c>
      <c r="S1876">
        <f t="shared" si="29"/>
        <v>2017</v>
      </c>
    </row>
    <row r="1877" spans="1:19" x14ac:dyDescent="0.25">
      <c r="A1877">
        <v>345</v>
      </c>
      <c r="B1877">
        <v>345102</v>
      </c>
      <c r="C1877">
        <v>6150</v>
      </c>
      <c r="E1877" t="s">
        <v>69</v>
      </c>
      <c r="F1877" t="s">
        <v>70</v>
      </c>
      <c r="G1877">
        <v>357897</v>
      </c>
      <c r="H1877" s="1">
        <v>42920</v>
      </c>
      <c r="I1877" s="2">
        <v>233.73</v>
      </c>
      <c r="J1877" s="2"/>
      <c r="K1877" s="2">
        <v>233.73</v>
      </c>
      <c r="L1877" t="s">
        <v>65</v>
      </c>
      <c r="M1877" t="s">
        <v>21</v>
      </c>
      <c r="N1877" t="s">
        <v>22</v>
      </c>
      <c r="O1877" t="s">
        <v>48</v>
      </c>
      <c r="P1877" t="s">
        <v>349</v>
      </c>
      <c r="Q1877" t="s">
        <v>350</v>
      </c>
      <c r="R1877" t="s">
        <v>351</v>
      </c>
      <c r="S1877">
        <f t="shared" si="29"/>
        <v>2017</v>
      </c>
    </row>
    <row r="1878" spans="1:19" x14ac:dyDescent="0.25">
      <c r="A1878">
        <v>345</v>
      </c>
      <c r="B1878">
        <v>345102</v>
      </c>
      <c r="C1878">
        <v>6150</v>
      </c>
      <c r="E1878" t="s">
        <v>69</v>
      </c>
      <c r="F1878" t="s">
        <v>70</v>
      </c>
      <c r="G1878">
        <v>357897</v>
      </c>
      <c r="H1878" s="1">
        <v>42920</v>
      </c>
      <c r="I1878" s="2">
        <v>43.06</v>
      </c>
      <c r="J1878" s="2"/>
      <c r="K1878" s="2">
        <v>43.06</v>
      </c>
      <c r="L1878" t="s">
        <v>65</v>
      </c>
      <c r="M1878" t="s">
        <v>21</v>
      </c>
      <c r="N1878" t="s">
        <v>22</v>
      </c>
      <c r="O1878" t="s">
        <v>48</v>
      </c>
      <c r="P1878" t="s">
        <v>349</v>
      </c>
      <c r="Q1878" t="s">
        <v>350</v>
      </c>
      <c r="R1878" t="s">
        <v>351</v>
      </c>
      <c r="S1878">
        <f t="shared" si="29"/>
        <v>2017</v>
      </c>
    </row>
    <row r="1879" spans="1:19" x14ac:dyDescent="0.25">
      <c r="A1879">
        <v>345</v>
      </c>
      <c r="B1879">
        <v>345102</v>
      </c>
      <c r="C1879">
        <v>6150</v>
      </c>
      <c r="E1879" t="s">
        <v>69</v>
      </c>
      <c r="F1879" t="s">
        <v>70</v>
      </c>
      <c r="G1879">
        <v>357897</v>
      </c>
      <c r="H1879" s="1">
        <v>42920</v>
      </c>
      <c r="I1879" s="2">
        <v>155.6</v>
      </c>
      <c r="J1879" s="2"/>
      <c r="K1879" s="2">
        <v>155.6</v>
      </c>
      <c r="L1879" t="s">
        <v>65</v>
      </c>
      <c r="M1879" t="s">
        <v>21</v>
      </c>
      <c r="N1879" t="s">
        <v>22</v>
      </c>
      <c r="O1879" t="s">
        <v>48</v>
      </c>
      <c r="P1879" t="s">
        <v>349</v>
      </c>
      <c r="Q1879" t="s">
        <v>350</v>
      </c>
      <c r="R1879" t="s">
        <v>351</v>
      </c>
      <c r="S1879">
        <f t="shared" si="29"/>
        <v>2017</v>
      </c>
    </row>
    <row r="1880" spans="1:19" x14ac:dyDescent="0.25">
      <c r="A1880">
        <v>345</v>
      </c>
      <c r="B1880">
        <v>345102</v>
      </c>
      <c r="C1880">
        <v>6150</v>
      </c>
      <c r="E1880" t="s">
        <v>69</v>
      </c>
      <c r="F1880" t="s">
        <v>70</v>
      </c>
      <c r="G1880">
        <v>357897</v>
      </c>
      <c r="H1880" s="1">
        <v>42920</v>
      </c>
      <c r="I1880" s="2">
        <v>221.04</v>
      </c>
      <c r="J1880" s="2"/>
      <c r="K1880" s="2">
        <v>221.04</v>
      </c>
      <c r="L1880" t="s">
        <v>65</v>
      </c>
      <c r="M1880" t="s">
        <v>21</v>
      </c>
      <c r="N1880" t="s">
        <v>22</v>
      </c>
      <c r="O1880" t="s">
        <v>48</v>
      </c>
      <c r="P1880" t="s">
        <v>349</v>
      </c>
      <c r="Q1880" t="s">
        <v>350</v>
      </c>
      <c r="R1880" t="s">
        <v>351</v>
      </c>
      <c r="S1880">
        <f t="shared" si="29"/>
        <v>2017</v>
      </c>
    </row>
    <row r="1881" spans="1:19" x14ac:dyDescent="0.25">
      <c r="A1881">
        <v>345</v>
      </c>
      <c r="B1881">
        <v>345102</v>
      </c>
      <c r="C1881">
        <v>6150</v>
      </c>
      <c r="E1881" t="s">
        <v>370</v>
      </c>
      <c r="F1881" t="s">
        <v>68</v>
      </c>
      <c r="G1881">
        <v>357609</v>
      </c>
      <c r="H1881" s="1">
        <v>42917</v>
      </c>
      <c r="I1881" s="2"/>
      <c r="J1881" s="2">
        <v>-9566</v>
      </c>
      <c r="K1881" s="2">
        <v>-9566</v>
      </c>
      <c r="L1881" t="s">
        <v>65</v>
      </c>
      <c r="M1881" t="s">
        <v>21</v>
      </c>
      <c r="N1881" t="s">
        <v>22</v>
      </c>
      <c r="O1881" t="s">
        <v>48</v>
      </c>
      <c r="P1881" t="s">
        <v>349</v>
      </c>
      <c r="Q1881" t="s">
        <v>350</v>
      </c>
      <c r="R1881" t="s">
        <v>351</v>
      </c>
      <c r="S1881">
        <f t="shared" si="29"/>
        <v>2017</v>
      </c>
    </row>
    <row r="1882" spans="1:19" x14ac:dyDescent="0.25">
      <c r="A1882">
        <v>345</v>
      </c>
      <c r="B1882">
        <v>345102</v>
      </c>
      <c r="C1882">
        <v>6150</v>
      </c>
      <c r="E1882" t="s">
        <v>370</v>
      </c>
      <c r="F1882" t="s">
        <v>68</v>
      </c>
      <c r="G1882">
        <v>357609</v>
      </c>
      <c r="H1882" s="1">
        <v>42916</v>
      </c>
      <c r="I1882" s="2">
        <v>9566</v>
      </c>
      <c r="J1882" s="2"/>
      <c r="K1882" s="2">
        <v>9566</v>
      </c>
      <c r="L1882" t="s">
        <v>65</v>
      </c>
      <c r="M1882" t="s">
        <v>21</v>
      </c>
      <c r="N1882" t="s">
        <v>22</v>
      </c>
      <c r="O1882" t="s">
        <v>48</v>
      </c>
      <c r="P1882" t="s">
        <v>349</v>
      </c>
      <c r="Q1882" t="s">
        <v>350</v>
      </c>
      <c r="R1882" t="s">
        <v>351</v>
      </c>
      <c r="S1882">
        <f t="shared" si="29"/>
        <v>2017</v>
      </c>
    </row>
    <row r="1883" spans="1:19" x14ac:dyDescent="0.25">
      <c r="A1883">
        <v>345</v>
      </c>
      <c r="B1883">
        <v>345102</v>
      </c>
      <c r="C1883">
        <v>6150</v>
      </c>
      <c r="E1883" t="s">
        <v>69</v>
      </c>
      <c r="F1883" t="s">
        <v>70</v>
      </c>
      <c r="G1883">
        <v>357668</v>
      </c>
      <c r="H1883" s="1">
        <v>42916</v>
      </c>
      <c r="I1883" s="2">
        <v>3192.87</v>
      </c>
      <c r="J1883" s="2"/>
      <c r="K1883" s="2">
        <v>3192.87</v>
      </c>
      <c r="L1883" t="s">
        <v>65</v>
      </c>
      <c r="M1883" t="s">
        <v>21</v>
      </c>
      <c r="N1883" t="s">
        <v>22</v>
      </c>
      <c r="O1883" t="s">
        <v>48</v>
      </c>
      <c r="P1883" t="s">
        <v>349</v>
      </c>
      <c r="Q1883" t="s">
        <v>350</v>
      </c>
      <c r="R1883" t="s">
        <v>351</v>
      </c>
      <c r="S1883">
        <f t="shared" si="29"/>
        <v>2017</v>
      </c>
    </row>
    <row r="1884" spans="1:19" x14ac:dyDescent="0.25">
      <c r="A1884">
        <v>345</v>
      </c>
      <c r="B1884">
        <v>345102</v>
      </c>
      <c r="C1884">
        <v>6150</v>
      </c>
      <c r="E1884" t="s">
        <v>66</v>
      </c>
      <c r="F1884" t="s">
        <v>64</v>
      </c>
      <c r="G1884">
        <v>357683</v>
      </c>
      <c r="H1884" s="1">
        <v>42916</v>
      </c>
      <c r="I1884" s="2">
        <v>162.84</v>
      </c>
      <c r="J1884" s="2"/>
      <c r="K1884" s="2">
        <v>162.84</v>
      </c>
      <c r="L1884" t="s">
        <v>65</v>
      </c>
      <c r="M1884" t="s">
        <v>21</v>
      </c>
      <c r="N1884" t="s">
        <v>22</v>
      </c>
      <c r="O1884" t="s">
        <v>48</v>
      </c>
      <c r="P1884" t="s">
        <v>349</v>
      </c>
      <c r="Q1884" t="s">
        <v>350</v>
      </c>
      <c r="R1884" t="s">
        <v>351</v>
      </c>
      <c r="S1884">
        <f t="shared" si="29"/>
        <v>2017</v>
      </c>
    </row>
    <row r="1885" spans="1:19" x14ac:dyDescent="0.25">
      <c r="A1885">
        <v>345</v>
      </c>
      <c r="B1885">
        <v>345102</v>
      </c>
      <c r="C1885">
        <v>6150</v>
      </c>
      <c r="E1885" t="s">
        <v>66</v>
      </c>
      <c r="F1885" t="s">
        <v>64</v>
      </c>
      <c r="G1885">
        <v>357683</v>
      </c>
      <c r="H1885" s="1">
        <v>42916</v>
      </c>
      <c r="I1885" s="2">
        <v>162.84</v>
      </c>
      <c r="J1885" s="2"/>
      <c r="K1885" s="2">
        <v>162.84</v>
      </c>
      <c r="L1885" t="s">
        <v>65</v>
      </c>
      <c r="M1885" t="s">
        <v>21</v>
      </c>
      <c r="N1885" t="s">
        <v>22</v>
      </c>
      <c r="O1885" t="s">
        <v>48</v>
      </c>
      <c r="P1885" t="s">
        <v>349</v>
      </c>
      <c r="Q1885" t="s">
        <v>350</v>
      </c>
      <c r="R1885" t="s">
        <v>351</v>
      </c>
      <c r="S1885">
        <f t="shared" si="29"/>
        <v>2017</v>
      </c>
    </row>
    <row r="1886" spans="1:19" x14ac:dyDescent="0.25">
      <c r="A1886">
        <v>345</v>
      </c>
      <c r="B1886">
        <v>345102</v>
      </c>
      <c r="C1886">
        <v>6150</v>
      </c>
      <c r="E1886" t="s">
        <v>66</v>
      </c>
      <c r="F1886" t="s">
        <v>64</v>
      </c>
      <c r="G1886">
        <v>357683</v>
      </c>
      <c r="H1886" s="1">
        <v>42916</v>
      </c>
      <c r="I1886" s="2">
        <v>162.84</v>
      </c>
      <c r="J1886" s="2"/>
      <c r="K1886" s="2">
        <v>162.84</v>
      </c>
      <c r="L1886" t="s">
        <v>65</v>
      </c>
      <c r="M1886" t="s">
        <v>21</v>
      </c>
      <c r="N1886" t="s">
        <v>22</v>
      </c>
      <c r="O1886" t="s">
        <v>48</v>
      </c>
      <c r="P1886" t="s">
        <v>349</v>
      </c>
      <c r="Q1886" t="s">
        <v>350</v>
      </c>
      <c r="R1886" t="s">
        <v>351</v>
      </c>
      <c r="S1886">
        <f t="shared" si="29"/>
        <v>2017</v>
      </c>
    </row>
    <row r="1887" spans="1:19" x14ac:dyDescent="0.25">
      <c r="A1887">
        <v>345</v>
      </c>
      <c r="B1887">
        <v>345102</v>
      </c>
      <c r="C1887">
        <v>6150</v>
      </c>
      <c r="E1887" t="s">
        <v>66</v>
      </c>
      <c r="F1887" t="s">
        <v>64</v>
      </c>
      <c r="G1887">
        <v>357683</v>
      </c>
      <c r="H1887" s="1">
        <v>42916</v>
      </c>
      <c r="I1887" s="2">
        <v>162.84</v>
      </c>
      <c r="J1887" s="2"/>
      <c r="K1887" s="2">
        <v>162.84</v>
      </c>
      <c r="L1887" t="s">
        <v>65</v>
      </c>
      <c r="M1887" t="s">
        <v>21</v>
      </c>
      <c r="N1887" t="s">
        <v>22</v>
      </c>
      <c r="O1887" t="s">
        <v>48</v>
      </c>
      <c r="P1887" t="s">
        <v>349</v>
      </c>
      <c r="Q1887" t="s">
        <v>350</v>
      </c>
      <c r="R1887" t="s">
        <v>351</v>
      </c>
      <c r="S1887">
        <f t="shared" si="29"/>
        <v>2017</v>
      </c>
    </row>
    <row r="1888" spans="1:19" x14ac:dyDescent="0.25">
      <c r="A1888">
        <v>345</v>
      </c>
      <c r="B1888">
        <v>345102</v>
      </c>
      <c r="C1888">
        <v>6150</v>
      </c>
      <c r="E1888" t="s">
        <v>66</v>
      </c>
      <c r="F1888" t="s">
        <v>64</v>
      </c>
      <c r="G1888">
        <v>357683</v>
      </c>
      <c r="H1888" s="1">
        <v>42916</v>
      </c>
      <c r="I1888" s="2">
        <v>162.84</v>
      </c>
      <c r="J1888" s="2"/>
      <c r="K1888" s="2">
        <v>162.84</v>
      </c>
      <c r="L1888" t="s">
        <v>65</v>
      </c>
      <c r="M1888" t="s">
        <v>21</v>
      </c>
      <c r="N1888" t="s">
        <v>22</v>
      </c>
      <c r="O1888" t="s">
        <v>48</v>
      </c>
      <c r="P1888" t="s">
        <v>349</v>
      </c>
      <c r="Q1888" t="s">
        <v>350</v>
      </c>
      <c r="R1888" t="s">
        <v>351</v>
      </c>
      <c r="S1888">
        <f t="shared" si="29"/>
        <v>2017</v>
      </c>
    </row>
    <row r="1889" spans="1:19" x14ac:dyDescent="0.25">
      <c r="A1889">
        <v>345</v>
      </c>
      <c r="B1889">
        <v>345102</v>
      </c>
      <c r="C1889">
        <v>6150</v>
      </c>
      <c r="E1889" t="s">
        <v>66</v>
      </c>
      <c r="F1889" t="s">
        <v>64</v>
      </c>
      <c r="G1889">
        <v>357683</v>
      </c>
      <c r="H1889" s="1">
        <v>42916</v>
      </c>
      <c r="I1889" s="2">
        <v>81.42</v>
      </c>
      <c r="J1889" s="2"/>
      <c r="K1889" s="2">
        <v>81.42</v>
      </c>
      <c r="L1889" t="s">
        <v>65</v>
      </c>
      <c r="M1889" t="s">
        <v>21</v>
      </c>
      <c r="N1889" t="s">
        <v>22</v>
      </c>
      <c r="O1889" t="s">
        <v>48</v>
      </c>
      <c r="P1889" t="s">
        <v>349</v>
      </c>
      <c r="Q1889" t="s">
        <v>350</v>
      </c>
      <c r="R1889" t="s">
        <v>351</v>
      </c>
      <c r="S1889">
        <f t="shared" si="29"/>
        <v>2017</v>
      </c>
    </row>
    <row r="1890" spans="1:19" x14ac:dyDescent="0.25">
      <c r="A1890">
        <v>345</v>
      </c>
      <c r="B1890">
        <v>345102</v>
      </c>
      <c r="C1890">
        <v>6150</v>
      </c>
      <c r="E1890" t="s">
        <v>66</v>
      </c>
      <c r="F1890" t="s">
        <v>71</v>
      </c>
      <c r="G1890">
        <v>357684</v>
      </c>
      <c r="H1890" s="1">
        <v>42916</v>
      </c>
      <c r="I1890" s="2"/>
      <c r="J1890" s="2">
        <v>-1023.84</v>
      </c>
      <c r="K1890" s="2">
        <v>-1023.84</v>
      </c>
      <c r="L1890" t="s">
        <v>65</v>
      </c>
      <c r="M1890" t="s">
        <v>21</v>
      </c>
      <c r="N1890" t="s">
        <v>22</v>
      </c>
      <c r="O1890" t="s">
        <v>48</v>
      </c>
      <c r="P1890" t="s">
        <v>349</v>
      </c>
      <c r="Q1890" t="s">
        <v>350</v>
      </c>
      <c r="R1890" t="s">
        <v>351</v>
      </c>
      <c r="S1890">
        <f t="shared" si="29"/>
        <v>2017</v>
      </c>
    </row>
    <row r="1891" spans="1:19" x14ac:dyDescent="0.25">
      <c r="A1891">
        <v>345</v>
      </c>
      <c r="B1891">
        <v>345102</v>
      </c>
      <c r="C1891">
        <v>6150</v>
      </c>
      <c r="E1891" t="s">
        <v>66</v>
      </c>
      <c r="F1891" t="s">
        <v>64</v>
      </c>
      <c r="G1891">
        <v>357625</v>
      </c>
      <c r="H1891" s="1">
        <v>42906</v>
      </c>
      <c r="I1891" s="2">
        <v>122.13</v>
      </c>
      <c r="J1891" s="2"/>
      <c r="K1891" s="2">
        <v>122.13</v>
      </c>
      <c r="L1891" t="s">
        <v>65</v>
      </c>
      <c r="M1891" t="s">
        <v>21</v>
      </c>
      <c r="N1891" t="s">
        <v>22</v>
      </c>
      <c r="O1891" t="s">
        <v>48</v>
      </c>
      <c r="P1891" t="s">
        <v>349</v>
      </c>
      <c r="Q1891" t="s">
        <v>350</v>
      </c>
      <c r="R1891" t="s">
        <v>351</v>
      </c>
      <c r="S1891">
        <f t="shared" si="29"/>
        <v>2017</v>
      </c>
    </row>
    <row r="1892" spans="1:19" x14ac:dyDescent="0.25">
      <c r="A1892">
        <v>345</v>
      </c>
      <c r="B1892">
        <v>345102</v>
      </c>
      <c r="C1892">
        <v>6150</v>
      </c>
      <c r="E1892" t="s">
        <v>66</v>
      </c>
      <c r="F1892" t="s">
        <v>64</v>
      </c>
      <c r="G1892">
        <v>357625</v>
      </c>
      <c r="H1892" s="1">
        <v>42906</v>
      </c>
      <c r="I1892" s="2">
        <v>81.42</v>
      </c>
      <c r="J1892" s="2"/>
      <c r="K1892" s="2">
        <v>81.42</v>
      </c>
      <c r="L1892" t="s">
        <v>65</v>
      </c>
      <c r="M1892" t="s">
        <v>21</v>
      </c>
      <c r="N1892" t="s">
        <v>22</v>
      </c>
      <c r="O1892" t="s">
        <v>48</v>
      </c>
      <c r="P1892" t="s">
        <v>349</v>
      </c>
      <c r="Q1892" t="s">
        <v>350</v>
      </c>
      <c r="R1892" t="s">
        <v>351</v>
      </c>
      <c r="S1892">
        <f t="shared" si="29"/>
        <v>2017</v>
      </c>
    </row>
    <row r="1893" spans="1:19" x14ac:dyDescent="0.25">
      <c r="A1893">
        <v>345</v>
      </c>
      <c r="B1893">
        <v>345102</v>
      </c>
      <c r="C1893">
        <v>6150</v>
      </c>
      <c r="E1893" t="s">
        <v>66</v>
      </c>
      <c r="F1893" t="s">
        <v>64</v>
      </c>
      <c r="G1893">
        <v>357625</v>
      </c>
      <c r="H1893" s="1">
        <v>42906</v>
      </c>
      <c r="I1893" s="2">
        <v>81.42</v>
      </c>
      <c r="J1893" s="2"/>
      <c r="K1893" s="2">
        <v>81.42</v>
      </c>
      <c r="L1893" t="s">
        <v>65</v>
      </c>
      <c r="M1893" t="s">
        <v>21</v>
      </c>
      <c r="N1893" t="s">
        <v>22</v>
      </c>
      <c r="O1893" t="s">
        <v>48</v>
      </c>
      <c r="P1893" t="s">
        <v>349</v>
      </c>
      <c r="Q1893" t="s">
        <v>350</v>
      </c>
      <c r="R1893" t="s">
        <v>351</v>
      </c>
      <c r="S1893">
        <f t="shared" si="29"/>
        <v>2017</v>
      </c>
    </row>
    <row r="1894" spans="1:19" x14ac:dyDescent="0.25">
      <c r="A1894">
        <v>345</v>
      </c>
      <c r="B1894">
        <v>345102</v>
      </c>
      <c r="C1894">
        <v>6150</v>
      </c>
      <c r="E1894" t="s">
        <v>66</v>
      </c>
      <c r="F1894" t="s">
        <v>64</v>
      </c>
      <c r="G1894">
        <v>357625</v>
      </c>
      <c r="H1894" s="1">
        <v>42906</v>
      </c>
      <c r="I1894" s="2">
        <v>40.71</v>
      </c>
      <c r="J1894" s="2"/>
      <c r="K1894" s="2">
        <v>40.71</v>
      </c>
      <c r="L1894" t="s">
        <v>65</v>
      </c>
      <c r="M1894" t="s">
        <v>21</v>
      </c>
      <c r="N1894" t="s">
        <v>22</v>
      </c>
      <c r="O1894" t="s">
        <v>48</v>
      </c>
      <c r="P1894" t="s">
        <v>349</v>
      </c>
      <c r="Q1894" t="s">
        <v>350</v>
      </c>
      <c r="R1894" t="s">
        <v>351</v>
      </c>
      <c r="S1894">
        <f t="shared" si="29"/>
        <v>2017</v>
      </c>
    </row>
    <row r="1895" spans="1:19" x14ac:dyDescent="0.25">
      <c r="A1895">
        <v>345</v>
      </c>
      <c r="B1895">
        <v>345102</v>
      </c>
      <c r="C1895">
        <v>6150</v>
      </c>
      <c r="E1895" t="s">
        <v>66</v>
      </c>
      <c r="F1895" t="s">
        <v>71</v>
      </c>
      <c r="G1895">
        <v>357626</v>
      </c>
      <c r="H1895" s="1">
        <v>42906</v>
      </c>
      <c r="I1895" s="2"/>
      <c r="J1895" s="2">
        <v>-488.52</v>
      </c>
      <c r="K1895" s="2">
        <v>-488.52</v>
      </c>
      <c r="L1895" t="s">
        <v>65</v>
      </c>
      <c r="M1895" t="s">
        <v>21</v>
      </c>
      <c r="N1895" t="s">
        <v>22</v>
      </c>
      <c r="O1895" t="s">
        <v>48</v>
      </c>
      <c r="P1895" t="s">
        <v>349</v>
      </c>
      <c r="Q1895" t="s">
        <v>350</v>
      </c>
      <c r="R1895" t="s">
        <v>351</v>
      </c>
      <c r="S1895">
        <f t="shared" si="29"/>
        <v>2017</v>
      </c>
    </row>
    <row r="1896" spans="1:19" x14ac:dyDescent="0.25">
      <c r="A1896">
        <v>345</v>
      </c>
      <c r="B1896">
        <v>345102</v>
      </c>
      <c r="C1896">
        <v>6150</v>
      </c>
      <c r="E1896" t="s">
        <v>66</v>
      </c>
      <c r="F1896" t="s">
        <v>64</v>
      </c>
      <c r="G1896">
        <v>357625</v>
      </c>
      <c r="H1896" s="1">
        <v>42906</v>
      </c>
      <c r="I1896" s="2">
        <v>162.84</v>
      </c>
      <c r="J1896" s="2"/>
      <c r="K1896" s="2">
        <v>162.84</v>
      </c>
      <c r="L1896" t="s">
        <v>65</v>
      </c>
      <c r="M1896" t="s">
        <v>21</v>
      </c>
      <c r="N1896" t="s">
        <v>22</v>
      </c>
      <c r="O1896" t="s">
        <v>48</v>
      </c>
      <c r="P1896" t="s">
        <v>349</v>
      </c>
      <c r="Q1896" t="s">
        <v>350</v>
      </c>
      <c r="R1896" t="s">
        <v>351</v>
      </c>
      <c r="S1896">
        <f t="shared" si="29"/>
        <v>2017</v>
      </c>
    </row>
    <row r="1897" spans="1:19" x14ac:dyDescent="0.25">
      <c r="A1897">
        <v>345</v>
      </c>
      <c r="B1897">
        <v>345102</v>
      </c>
      <c r="C1897">
        <v>6150</v>
      </c>
      <c r="E1897" t="s">
        <v>66</v>
      </c>
      <c r="F1897" t="s">
        <v>71</v>
      </c>
      <c r="G1897">
        <v>357626</v>
      </c>
      <c r="H1897" s="1">
        <v>42906</v>
      </c>
      <c r="I1897" s="2"/>
      <c r="J1897" s="2">
        <v>-366.39</v>
      </c>
      <c r="K1897" s="2">
        <v>-366.39</v>
      </c>
      <c r="L1897" t="s">
        <v>65</v>
      </c>
      <c r="M1897" t="s">
        <v>21</v>
      </c>
      <c r="N1897" t="s">
        <v>22</v>
      </c>
      <c r="O1897" t="s">
        <v>48</v>
      </c>
      <c r="P1897" t="s">
        <v>349</v>
      </c>
      <c r="Q1897" t="s">
        <v>350</v>
      </c>
      <c r="R1897" t="s">
        <v>351</v>
      </c>
      <c r="S1897">
        <f t="shared" si="29"/>
        <v>2017</v>
      </c>
    </row>
    <row r="1898" spans="1:19" x14ac:dyDescent="0.25">
      <c r="A1898">
        <v>345</v>
      </c>
      <c r="B1898">
        <v>345102</v>
      </c>
      <c r="C1898">
        <v>6150</v>
      </c>
      <c r="E1898" t="s">
        <v>66</v>
      </c>
      <c r="F1898" t="s">
        <v>71</v>
      </c>
      <c r="G1898">
        <v>357626</v>
      </c>
      <c r="H1898" s="1">
        <v>42906</v>
      </c>
      <c r="I1898" s="2"/>
      <c r="J1898" s="2">
        <v>-284.97000000000003</v>
      </c>
      <c r="K1898" s="2">
        <v>-284.97000000000003</v>
      </c>
      <c r="L1898" t="s">
        <v>65</v>
      </c>
      <c r="M1898" t="s">
        <v>21</v>
      </c>
      <c r="N1898" t="s">
        <v>22</v>
      </c>
      <c r="O1898" t="s">
        <v>48</v>
      </c>
      <c r="P1898" t="s">
        <v>349</v>
      </c>
      <c r="Q1898" t="s">
        <v>350</v>
      </c>
      <c r="R1898" t="s">
        <v>351</v>
      </c>
      <c r="S1898">
        <f t="shared" si="29"/>
        <v>2017</v>
      </c>
    </row>
    <row r="1899" spans="1:19" x14ac:dyDescent="0.25">
      <c r="A1899">
        <v>345</v>
      </c>
      <c r="B1899">
        <v>345102</v>
      </c>
      <c r="C1899">
        <v>6150</v>
      </c>
      <c r="E1899" t="s">
        <v>66</v>
      </c>
      <c r="F1899" t="s">
        <v>64</v>
      </c>
      <c r="G1899">
        <v>357625</v>
      </c>
      <c r="H1899" s="1">
        <v>42906</v>
      </c>
      <c r="I1899" s="2">
        <v>122.13</v>
      </c>
      <c r="J1899" s="2"/>
      <c r="K1899" s="2">
        <v>122.13</v>
      </c>
      <c r="L1899" t="s">
        <v>65</v>
      </c>
      <c r="M1899" t="s">
        <v>21</v>
      </c>
      <c r="N1899" t="s">
        <v>22</v>
      </c>
      <c r="O1899" t="s">
        <v>48</v>
      </c>
      <c r="P1899" t="s">
        <v>349</v>
      </c>
      <c r="Q1899" t="s">
        <v>350</v>
      </c>
      <c r="R1899" t="s">
        <v>351</v>
      </c>
      <c r="S1899">
        <f t="shared" si="29"/>
        <v>2017</v>
      </c>
    </row>
    <row r="1900" spans="1:19" x14ac:dyDescent="0.25">
      <c r="A1900">
        <v>345</v>
      </c>
      <c r="B1900">
        <v>345102</v>
      </c>
      <c r="C1900">
        <v>6150</v>
      </c>
      <c r="E1900" t="s">
        <v>66</v>
      </c>
      <c r="F1900" t="s">
        <v>64</v>
      </c>
      <c r="G1900">
        <v>357625</v>
      </c>
      <c r="H1900" s="1">
        <v>42906</v>
      </c>
      <c r="I1900" s="2">
        <v>81.42</v>
      </c>
      <c r="J1900" s="2"/>
      <c r="K1900" s="2">
        <v>81.42</v>
      </c>
      <c r="L1900" t="s">
        <v>65</v>
      </c>
      <c r="M1900" t="s">
        <v>21</v>
      </c>
      <c r="N1900" t="s">
        <v>22</v>
      </c>
      <c r="O1900" t="s">
        <v>48</v>
      </c>
      <c r="P1900" t="s">
        <v>349</v>
      </c>
      <c r="Q1900" t="s">
        <v>350</v>
      </c>
      <c r="R1900" t="s">
        <v>351</v>
      </c>
      <c r="S1900">
        <f t="shared" si="29"/>
        <v>2017</v>
      </c>
    </row>
    <row r="1901" spans="1:19" x14ac:dyDescent="0.25">
      <c r="A1901">
        <v>345</v>
      </c>
      <c r="B1901">
        <v>345102</v>
      </c>
      <c r="C1901">
        <v>6150</v>
      </c>
      <c r="E1901" t="s">
        <v>66</v>
      </c>
      <c r="F1901" t="s">
        <v>64</v>
      </c>
      <c r="G1901">
        <v>357625</v>
      </c>
      <c r="H1901" s="1">
        <v>42906</v>
      </c>
      <c r="I1901" s="2">
        <v>81.42</v>
      </c>
      <c r="J1901" s="2"/>
      <c r="K1901" s="2">
        <v>81.42</v>
      </c>
      <c r="L1901" t="s">
        <v>65</v>
      </c>
      <c r="M1901" t="s">
        <v>21</v>
      </c>
      <c r="N1901" t="s">
        <v>22</v>
      </c>
      <c r="O1901" t="s">
        <v>48</v>
      </c>
      <c r="P1901" t="s">
        <v>349</v>
      </c>
      <c r="Q1901" t="s">
        <v>350</v>
      </c>
      <c r="R1901" t="s">
        <v>351</v>
      </c>
      <c r="S1901">
        <f t="shared" si="29"/>
        <v>2017</v>
      </c>
    </row>
    <row r="1902" spans="1:19" x14ac:dyDescent="0.25">
      <c r="A1902">
        <v>345</v>
      </c>
      <c r="B1902">
        <v>345102</v>
      </c>
      <c r="C1902">
        <v>6150</v>
      </c>
      <c r="E1902" t="s">
        <v>66</v>
      </c>
      <c r="F1902" t="s">
        <v>64</v>
      </c>
      <c r="G1902">
        <v>357625</v>
      </c>
      <c r="H1902" s="1">
        <v>42906</v>
      </c>
      <c r="I1902" s="2">
        <v>122.13</v>
      </c>
      <c r="J1902" s="2"/>
      <c r="K1902" s="2">
        <v>122.13</v>
      </c>
      <c r="L1902" t="s">
        <v>65</v>
      </c>
      <c r="M1902" t="s">
        <v>21</v>
      </c>
      <c r="N1902" t="s">
        <v>22</v>
      </c>
      <c r="O1902" t="s">
        <v>48</v>
      </c>
      <c r="P1902" t="s">
        <v>349</v>
      </c>
      <c r="Q1902" t="s">
        <v>350</v>
      </c>
      <c r="R1902" t="s">
        <v>351</v>
      </c>
      <c r="S1902">
        <f t="shared" si="29"/>
        <v>2017</v>
      </c>
    </row>
    <row r="1903" spans="1:19" x14ac:dyDescent="0.25">
      <c r="A1903">
        <v>345</v>
      </c>
      <c r="B1903">
        <v>345102</v>
      </c>
      <c r="C1903">
        <v>6150</v>
      </c>
      <c r="E1903" t="s">
        <v>66</v>
      </c>
      <c r="F1903" t="s">
        <v>64</v>
      </c>
      <c r="G1903">
        <v>357625</v>
      </c>
      <c r="H1903" s="1">
        <v>42906</v>
      </c>
      <c r="I1903" s="2">
        <v>81.42</v>
      </c>
      <c r="J1903" s="2"/>
      <c r="K1903" s="2">
        <v>81.42</v>
      </c>
      <c r="L1903" t="s">
        <v>65</v>
      </c>
      <c r="M1903" t="s">
        <v>21</v>
      </c>
      <c r="N1903" t="s">
        <v>22</v>
      </c>
      <c r="O1903" t="s">
        <v>48</v>
      </c>
      <c r="P1903" t="s">
        <v>349</v>
      </c>
      <c r="Q1903" t="s">
        <v>350</v>
      </c>
      <c r="R1903" t="s">
        <v>351</v>
      </c>
      <c r="S1903">
        <f t="shared" si="29"/>
        <v>2017</v>
      </c>
    </row>
    <row r="1904" spans="1:19" x14ac:dyDescent="0.25">
      <c r="A1904">
        <v>345</v>
      </c>
      <c r="B1904">
        <v>345102</v>
      </c>
      <c r="C1904">
        <v>6150</v>
      </c>
      <c r="E1904" t="s">
        <v>66</v>
      </c>
      <c r="F1904" t="s">
        <v>64</v>
      </c>
      <c r="G1904">
        <v>357625</v>
      </c>
      <c r="H1904" s="1">
        <v>42906</v>
      </c>
      <c r="I1904" s="2">
        <v>162.84</v>
      </c>
      <c r="J1904" s="2"/>
      <c r="K1904" s="2">
        <v>162.84</v>
      </c>
      <c r="L1904" t="s">
        <v>65</v>
      </c>
      <c r="M1904" t="s">
        <v>21</v>
      </c>
      <c r="N1904" t="s">
        <v>22</v>
      </c>
      <c r="O1904" t="s">
        <v>48</v>
      </c>
      <c r="P1904" t="s">
        <v>349</v>
      </c>
      <c r="Q1904" t="s">
        <v>350</v>
      </c>
      <c r="R1904" t="s">
        <v>351</v>
      </c>
      <c r="S1904">
        <f t="shared" si="29"/>
        <v>2017</v>
      </c>
    </row>
    <row r="1905" spans="1:19" x14ac:dyDescent="0.25">
      <c r="A1905">
        <v>345</v>
      </c>
      <c r="B1905">
        <v>345102</v>
      </c>
      <c r="C1905">
        <v>6150</v>
      </c>
      <c r="E1905" t="s">
        <v>69</v>
      </c>
      <c r="F1905" t="s">
        <v>70</v>
      </c>
      <c r="G1905">
        <v>357627</v>
      </c>
      <c r="H1905" s="1">
        <v>42906</v>
      </c>
      <c r="I1905" s="2">
        <v>1137.5999999999999</v>
      </c>
      <c r="J1905" s="2"/>
      <c r="K1905" s="2">
        <v>1137.5999999999999</v>
      </c>
      <c r="L1905" t="s">
        <v>65</v>
      </c>
      <c r="M1905" t="s">
        <v>21</v>
      </c>
      <c r="N1905" t="s">
        <v>22</v>
      </c>
      <c r="O1905" t="s">
        <v>48</v>
      </c>
      <c r="P1905" t="s">
        <v>349</v>
      </c>
      <c r="Q1905" t="s">
        <v>350</v>
      </c>
      <c r="R1905" t="s">
        <v>351</v>
      </c>
      <c r="S1905">
        <f t="shared" si="29"/>
        <v>2017</v>
      </c>
    </row>
    <row r="1906" spans="1:19" x14ac:dyDescent="0.25">
      <c r="A1906">
        <v>345</v>
      </c>
      <c r="B1906">
        <v>345102</v>
      </c>
      <c r="C1906">
        <v>6150</v>
      </c>
      <c r="E1906" t="s">
        <v>69</v>
      </c>
      <c r="F1906" t="s">
        <v>70</v>
      </c>
      <c r="G1906">
        <v>357627</v>
      </c>
      <c r="H1906" s="1">
        <v>42906</v>
      </c>
      <c r="I1906" s="2">
        <v>2255.52</v>
      </c>
      <c r="J1906" s="2"/>
      <c r="K1906" s="2">
        <v>2255.52</v>
      </c>
      <c r="L1906" t="s">
        <v>65</v>
      </c>
      <c r="M1906" t="s">
        <v>21</v>
      </c>
      <c r="N1906" t="s">
        <v>22</v>
      </c>
      <c r="O1906" t="s">
        <v>48</v>
      </c>
      <c r="P1906" t="s">
        <v>349</v>
      </c>
      <c r="Q1906" t="s">
        <v>350</v>
      </c>
      <c r="R1906" t="s">
        <v>351</v>
      </c>
      <c r="S1906">
        <f t="shared" si="29"/>
        <v>2017</v>
      </c>
    </row>
    <row r="1907" spans="1:19" x14ac:dyDescent="0.25">
      <c r="A1907">
        <v>345</v>
      </c>
      <c r="B1907">
        <v>345102</v>
      </c>
      <c r="C1907">
        <v>6150</v>
      </c>
      <c r="E1907" t="s">
        <v>69</v>
      </c>
      <c r="F1907" t="s">
        <v>70</v>
      </c>
      <c r="G1907">
        <v>357627</v>
      </c>
      <c r="H1907" s="1">
        <v>42906</v>
      </c>
      <c r="I1907" s="2">
        <v>1722.4</v>
      </c>
      <c r="J1907" s="2"/>
      <c r="K1907" s="2">
        <v>1722.4</v>
      </c>
      <c r="L1907" t="s">
        <v>65</v>
      </c>
      <c r="M1907" t="s">
        <v>21</v>
      </c>
      <c r="N1907" t="s">
        <v>22</v>
      </c>
      <c r="O1907" t="s">
        <v>48</v>
      </c>
      <c r="P1907" t="s">
        <v>349</v>
      </c>
      <c r="Q1907" t="s">
        <v>350</v>
      </c>
      <c r="R1907" t="s">
        <v>351</v>
      </c>
      <c r="S1907">
        <f t="shared" si="29"/>
        <v>2017</v>
      </c>
    </row>
    <row r="1908" spans="1:19" x14ac:dyDescent="0.25">
      <c r="A1908">
        <v>345</v>
      </c>
      <c r="B1908">
        <v>345102</v>
      </c>
      <c r="C1908">
        <v>6150</v>
      </c>
      <c r="E1908" t="s">
        <v>69</v>
      </c>
      <c r="F1908" t="s">
        <v>70</v>
      </c>
      <c r="G1908">
        <v>357627</v>
      </c>
      <c r="H1908" s="1">
        <v>42906</v>
      </c>
      <c r="I1908" s="2">
        <v>1599.77</v>
      </c>
      <c r="J1908" s="2"/>
      <c r="K1908" s="2">
        <v>1599.77</v>
      </c>
      <c r="L1908" t="s">
        <v>65</v>
      </c>
      <c r="M1908" t="s">
        <v>21</v>
      </c>
      <c r="N1908" t="s">
        <v>22</v>
      </c>
      <c r="O1908" t="s">
        <v>48</v>
      </c>
      <c r="P1908" t="s">
        <v>349</v>
      </c>
      <c r="Q1908" t="s">
        <v>350</v>
      </c>
      <c r="R1908" t="s">
        <v>351</v>
      </c>
      <c r="S1908">
        <f t="shared" si="29"/>
        <v>2017</v>
      </c>
    </row>
    <row r="1909" spans="1:19" x14ac:dyDescent="0.25">
      <c r="A1909">
        <v>345</v>
      </c>
      <c r="B1909">
        <v>345102</v>
      </c>
      <c r="C1909">
        <v>6150</v>
      </c>
      <c r="E1909" t="s">
        <v>69</v>
      </c>
      <c r="F1909" t="s">
        <v>70</v>
      </c>
      <c r="G1909">
        <v>357627</v>
      </c>
      <c r="H1909" s="1">
        <v>42906</v>
      </c>
      <c r="I1909" s="2">
        <v>1535.2</v>
      </c>
      <c r="J1909" s="2"/>
      <c r="K1909" s="2">
        <v>1535.2</v>
      </c>
      <c r="L1909" t="s">
        <v>65</v>
      </c>
      <c r="M1909" t="s">
        <v>21</v>
      </c>
      <c r="N1909" t="s">
        <v>22</v>
      </c>
      <c r="O1909" t="s">
        <v>48</v>
      </c>
      <c r="P1909" t="s">
        <v>349</v>
      </c>
      <c r="Q1909" t="s">
        <v>350</v>
      </c>
      <c r="R1909" t="s">
        <v>351</v>
      </c>
      <c r="S1909">
        <f t="shared" si="29"/>
        <v>2017</v>
      </c>
    </row>
    <row r="1910" spans="1:19" x14ac:dyDescent="0.25">
      <c r="A1910">
        <v>345</v>
      </c>
      <c r="B1910">
        <v>345102</v>
      </c>
      <c r="C1910">
        <v>6150</v>
      </c>
      <c r="E1910" t="s">
        <v>69</v>
      </c>
      <c r="F1910" t="s">
        <v>70</v>
      </c>
      <c r="G1910">
        <v>357627</v>
      </c>
      <c r="H1910" s="1">
        <v>42906</v>
      </c>
      <c r="I1910" s="2">
        <v>2210.4</v>
      </c>
      <c r="J1910" s="2"/>
      <c r="K1910" s="2">
        <v>2210.4</v>
      </c>
      <c r="L1910" t="s">
        <v>65</v>
      </c>
      <c r="M1910" t="s">
        <v>21</v>
      </c>
      <c r="N1910" t="s">
        <v>22</v>
      </c>
      <c r="O1910" t="s">
        <v>48</v>
      </c>
      <c r="P1910" t="s">
        <v>349</v>
      </c>
      <c r="Q1910" t="s">
        <v>350</v>
      </c>
      <c r="R1910" t="s">
        <v>351</v>
      </c>
      <c r="S1910">
        <f t="shared" si="29"/>
        <v>2017</v>
      </c>
    </row>
    <row r="1911" spans="1:19" x14ac:dyDescent="0.25">
      <c r="A1911">
        <v>345</v>
      </c>
      <c r="B1911">
        <v>345102</v>
      </c>
      <c r="C1911">
        <v>6150</v>
      </c>
      <c r="E1911" t="s">
        <v>69</v>
      </c>
      <c r="F1911" t="s">
        <v>70</v>
      </c>
      <c r="G1911">
        <v>357627</v>
      </c>
      <c r="H1911" s="1">
        <v>42906</v>
      </c>
      <c r="I1911" s="2">
        <v>1170.43</v>
      </c>
      <c r="J1911" s="2"/>
      <c r="K1911" s="2">
        <v>1170.43</v>
      </c>
      <c r="L1911" t="s">
        <v>65</v>
      </c>
      <c r="M1911" t="s">
        <v>21</v>
      </c>
      <c r="N1911" t="s">
        <v>22</v>
      </c>
      <c r="O1911" t="s">
        <v>48</v>
      </c>
      <c r="P1911" t="s">
        <v>349</v>
      </c>
      <c r="Q1911" t="s">
        <v>350</v>
      </c>
      <c r="R1911" t="s">
        <v>351</v>
      </c>
      <c r="S1911">
        <f t="shared" si="29"/>
        <v>2017</v>
      </c>
    </row>
    <row r="1912" spans="1:19" x14ac:dyDescent="0.25">
      <c r="A1912">
        <v>345</v>
      </c>
      <c r="B1912">
        <v>345102</v>
      </c>
      <c r="C1912">
        <v>6150</v>
      </c>
      <c r="E1912" t="s">
        <v>66</v>
      </c>
      <c r="F1912" t="s">
        <v>64</v>
      </c>
      <c r="G1912">
        <v>357603</v>
      </c>
      <c r="H1912" s="1">
        <v>42901</v>
      </c>
      <c r="I1912" s="2">
        <v>81.42</v>
      </c>
      <c r="J1912" s="2"/>
      <c r="K1912" s="2">
        <v>81.42</v>
      </c>
      <c r="L1912" t="s">
        <v>65</v>
      </c>
      <c r="M1912" t="s">
        <v>21</v>
      </c>
      <c r="N1912" t="s">
        <v>22</v>
      </c>
      <c r="O1912" t="s">
        <v>48</v>
      </c>
      <c r="P1912" t="s">
        <v>349</v>
      </c>
      <c r="Q1912" t="s">
        <v>350</v>
      </c>
      <c r="R1912" t="s">
        <v>351</v>
      </c>
      <c r="S1912">
        <f t="shared" si="29"/>
        <v>2017</v>
      </c>
    </row>
    <row r="1913" spans="1:19" x14ac:dyDescent="0.25">
      <c r="A1913">
        <v>345</v>
      </c>
      <c r="B1913">
        <v>345102</v>
      </c>
      <c r="C1913">
        <v>6150</v>
      </c>
      <c r="E1913" t="s">
        <v>66</v>
      </c>
      <c r="F1913" t="s">
        <v>64</v>
      </c>
      <c r="G1913">
        <v>357603</v>
      </c>
      <c r="H1913" s="1">
        <v>42901</v>
      </c>
      <c r="I1913" s="2">
        <v>40.71</v>
      </c>
      <c r="J1913" s="2"/>
      <c r="K1913" s="2">
        <v>40.71</v>
      </c>
      <c r="L1913" t="s">
        <v>65</v>
      </c>
      <c r="M1913" t="s">
        <v>21</v>
      </c>
      <c r="N1913" t="s">
        <v>22</v>
      </c>
      <c r="O1913" t="s">
        <v>48</v>
      </c>
      <c r="P1913" t="s">
        <v>349</v>
      </c>
      <c r="Q1913" t="s">
        <v>350</v>
      </c>
      <c r="R1913" t="s">
        <v>351</v>
      </c>
      <c r="S1913">
        <f t="shared" si="29"/>
        <v>2017</v>
      </c>
    </row>
    <row r="1914" spans="1:19" x14ac:dyDescent="0.25">
      <c r="A1914">
        <v>345</v>
      </c>
      <c r="B1914">
        <v>345102</v>
      </c>
      <c r="C1914">
        <v>6150</v>
      </c>
      <c r="E1914" t="s">
        <v>66</v>
      </c>
      <c r="F1914" t="s">
        <v>64</v>
      </c>
      <c r="G1914">
        <v>357603</v>
      </c>
      <c r="H1914" s="1">
        <v>42901</v>
      </c>
      <c r="I1914" s="2">
        <v>81.42</v>
      </c>
      <c r="J1914" s="2"/>
      <c r="K1914" s="2">
        <v>81.42</v>
      </c>
      <c r="L1914" t="s">
        <v>65</v>
      </c>
      <c r="M1914" t="s">
        <v>21</v>
      </c>
      <c r="N1914" t="s">
        <v>22</v>
      </c>
      <c r="O1914" t="s">
        <v>48</v>
      </c>
      <c r="P1914" t="s">
        <v>349</v>
      </c>
      <c r="Q1914" t="s">
        <v>350</v>
      </c>
      <c r="R1914" t="s">
        <v>351</v>
      </c>
      <c r="S1914">
        <f t="shared" si="29"/>
        <v>2017</v>
      </c>
    </row>
    <row r="1915" spans="1:19" x14ac:dyDescent="0.25">
      <c r="A1915">
        <v>345</v>
      </c>
      <c r="B1915">
        <v>345102</v>
      </c>
      <c r="C1915">
        <v>6150</v>
      </c>
      <c r="E1915" t="s">
        <v>66</v>
      </c>
      <c r="F1915" t="s">
        <v>64</v>
      </c>
      <c r="G1915">
        <v>357603</v>
      </c>
      <c r="H1915" s="1">
        <v>42901</v>
      </c>
      <c r="I1915" s="2">
        <v>162.84</v>
      </c>
      <c r="J1915" s="2"/>
      <c r="K1915" s="2">
        <v>162.84</v>
      </c>
      <c r="L1915" t="s">
        <v>65</v>
      </c>
      <c r="M1915" t="s">
        <v>21</v>
      </c>
      <c r="N1915" t="s">
        <v>22</v>
      </c>
      <c r="O1915" t="s">
        <v>48</v>
      </c>
      <c r="P1915" t="s">
        <v>349</v>
      </c>
      <c r="Q1915" t="s">
        <v>350</v>
      </c>
      <c r="R1915" t="s">
        <v>351</v>
      </c>
      <c r="S1915">
        <f t="shared" si="29"/>
        <v>2017</v>
      </c>
    </row>
    <row r="1916" spans="1:19" x14ac:dyDescent="0.25">
      <c r="A1916">
        <v>345</v>
      </c>
      <c r="B1916">
        <v>345102</v>
      </c>
      <c r="C1916">
        <v>6150</v>
      </c>
      <c r="E1916" t="s">
        <v>66</v>
      </c>
      <c r="F1916" t="s">
        <v>64</v>
      </c>
      <c r="G1916">
        <v>357603</v>
      </c>
      <c r="H1916" s="1">
        <v>42901</v>
      </c>
      <c r="I1916" s="2">
        <v>162.84</v>
      </c>
      <c r="J1916" s="2"/>
      <c r="K1916" s="2">
        <v>162.84</v>
      </c>
      <c r="L1916" t="s">
        <v>65</v>
      </c>
      <c r="M1916" t="s">
        <v>21</v>
      </c>
      <c r="N1916" t="s">
        <v>22</v>
      </c>
      <c r="O1916" t="s">
        <v>48</v>
      </c>
      <c r="P1916" t="s">
        <v>349</v>
      </c>
      <c r="Q1916" t="s">
        <v>350</v>
      </c>
      <c r="R1916" t="s">
        <v>351</v>
      </c>
      <c r="S1916">
        <f t="shared" si="29"/>
        <v>2017</v>
      </c>
    </row>
    <row r="1917" spans="1:19" x14ac:dyDescent="0.25">
      <c r="A1917">
        <v>345</v>
      </c>
      <c r="B1917">
        <v>345102</v>
      </c>
      <c r="C1917">
        <v>6150</v>
      </c>
      <c r="E1917" t="s">
        <v>66</v>
      </c>
      <c r="F1917" t="s">
        <v>64</v>
      </c>
      <c r="G1917">
        <v>357603</v>
      </c>
      <c r="H1917" s="1">
        <v>42901</v>
      </c>
      <c r="I1917" s="2">
        <v>81.42</v>
      </c>
      <c r="J1917" s="2"/>
      <c r="K1917" s="2">
        <v>81.42</v>
      </c>
      <c r="L1917" t="s">
        <v>65</v>
      </c>
      <c r="M1917" t="s">
        <v>21</v>
      </c>
      <c r="N1917" t="s">
        <v>22</v>
      </c>
      <c r="O1917" t="s">
        <v>48</v>
      </c>
      <c r="P1917" t="s">
        <v>349</v>
      </c>
      <c r="Q1917" t="s">
        <v>350</v>
      </c>
      <c r="R1917" t="s">
        <v>351</v>
      </c>
      <c r="S1917">
        <f t="shared" si="29"/>
        <v>2017</v>
      </c>
    </row>
    <row r="1918" spans="1:19" x14ac:dyDescent="0.25">
      <c r="A1918">
        <v>345</v>
      </c>
      <c r="B1918">
        <v>345102</v>
      </c>
      <c r="C1918">
        <v>6150</v>
      </c>
      <c r="E1918" t="s">
        <v>66</v>
      </c>
      <c r="F1918" t="s">
        <v>64</v>
      </c>
      <c r="G1918">
        <v>357603</v>
      </c>
      <c r="H1918" s="1">
        <v>42901</v>
      </c>
      <c r="I1918" s="2">
        <v>81.42</v>
      </c>
      <c r="J1918" s="2"/>
      <c r="K1918" s="2">
        <v>81.42</v>
      </c>
      <c r="L1918" t="s">
        <v>65</v>
      </c>
      <c r="M1918" t="s">
        <v>21</v>
      </c>
      <c r="N1918" t="s">
        <v>22</v>
      </c>
      <c r="O1918" t="s">
        <v>48</v>
      </c>
      <c r="P1918" t="s">
        <v>349</v>
      </c>
      <c r="Q1918" t="s">
        <v>350</v>
      </c>
      <c r="R1918" t="s">
        <v>351</v>
      </c>
      <c r="S1918">
        <f t="shared" si="29"/>
        <v>2017</v>
      </c>
    </row>
    <row r="1919" spans="1:19" x14ac:dyDescent="0.25">
      <c r="A1919">
        <v>345</v>
      </c>
      <c r="B1919">
        <v>345102</v>
      </c>
      <c r="C1919">
        <v>6150</v>
      </c>
      <c r="E1919" t="s">
        <v>66</v>
      </c>
      <c r="F1919" t="s">
        <v>64</v>
      </c>
      <c r="G1919">
        <v>357603</v>
      </c>
      <c r="H1919" s="1">
        <v>42901</v>
      </c>
      <c r="I1919" s="2">
        <v>162.84</v>
      </c>
      <c r="J1919" s="2"/>
      <c r="K1919" s="2">
        <v>162.84</v>
      </c>
      <c r="L1919" t="s">
        <v>65</v>
      </c>
      <c r="M1919" t="s">
        <v>21</v>
      </c>
      <c r="N1919" t="s">
        <v>22</v>
      </c>
      <c r="O1919" t="s">
        <v>48</v>
      </c>
      <c r="P1919" t="s">
        <v>349</v>
      </c>
      <c r="Q1919" t="s">
        <v>350</v>
      </c>
      <c r="R1919" t="s">
        <v>351</v>
      </c>
      <c r="S1919">
        <f t="shared" si="29"/>
        <v>2017</v>
      </c>
    </row>
    <row r="1920" spans="1:19" x14ac:dyDescent="0.25">
      <c r="A1920">
        <v>345</v>
      </c>
      <c r="B1920">
        <v>345102</v>
      </c>
      <c r="C1920">
        <v>6150</v>
      </c>
      <c r="E1920" t="s">
        <v>69</v>
      </c>
      <c r="F1920" t="s">
        <v>70</v>
      </c>
      <c r="G1920">
        <v>357605</v>
      </c>
      <c r="H1920" s="1">
        <v>42901</v>
      </c>
      <c r="I1920" s="2">
        <v>3192.87</v>
      </c>
      <c r="J1920" s="2"/>
      <c r="K1920" s="2">
        <v>3192.87</v>
      </c>
      <c r="L1920" t="s">
        <v>65</v>
      </c>
      <c r="M1920" t="s">
        <v>21</v>
      </c>
      <c r="N1920" t="s">
        <v>22</v>
      </c>
      <c r="O1920" t="s">
        <v>48</v>
      </c>
      <c r="P1920" t="s">
        <v>349</v>
      </c>
      <c r="Q1920" t="s">
        <v>350</v>
      </c>
      <c r="R1920" t="s">
        <v>351</v>
      </c>
      <c r="S1920">
        <f t="shared" si="29"/>
        <v>2017</v>
      </c>
    </row>
    <row r="1921" spans="1:19" x14ac:dyDescent="0.25">
      <c r="A1921">
        <v>345</v>
      </c>
      <c r="B1921">
        <v>345102</v>
      </c>
      <c r="C1921">
        <v>6150</v>
      </c>
      <c r="E1921" t="s">
        <v>66</v>
      </c>
      <c r="F1921" t="s">
        <v>71</v>
      </c>
      <c r="G1921">
        <v>357604</v>
      </c>
      <c r="H1921" s="1">
        <v>42901</v>
      </c>
      <c r="I1921" s="2"/>
      <c r="J1921" s="2">
        <v>-1023.84</v>
      </c>
      <c r="K1921" s="2">
        <v>-1023.84</v>
      </c>
      <c r="L1921" t="s">
        <v>65</v>
      </c>
      <c r="M1921" t="s">
        <v>21</v>
      </c>
      <c r="N1921" t="s">
        <v>22</v>
      </c>
      <c r="O1921" t="s">
        <v>48</v>
      </c>
      <c r="P1921" t="s">
        <v>349</v>
      </c>
      <c r="Q1921" t="s">
        <v>350</v>
      </c>
      <c r="R1921" t="s">
        <v>351</v>
      </c>
      <c r="S1921">
        <f t="shared" si="29"/>
        <v>2017</v>
      </c>
    </row>
    <row r="1922" spans="1:19" x14ac:dyDescent="0.25">
      <c r="A1922">
        <v>345</v>
      </c>
      <c r="B1922">
        <v>345102</v>
      </c>
      <c r="C1922">
        <v>6150</v>
      </c>
      <c r="E1922" t="s">
        <v>66</v>
      </c>
      <c r="F1922" t="s">
        <v>64</v>
      </c>
      <c r="G1922">
        <v>357541</v>
      </c>
      <c r="H1922" s="1">
        <v>42892</v>
      </c>
      <c r="I1922" s="2">
        <v>81.42</v>
      </c>
      <c r="J1922" s="2"/>
      <c r="K1922" s="2">
        <v>81.42</v>
      </c>
      <c r="L1922" t="s">
        <v>65</v>
      </c>
      <c r="M1922" t="s">
        <v>21</v>
      </c>
      <c r="N1922" t="s">
        <v>22</v>
      </c>
      <c r="O1922" t="s">
        <v>48</v>
      </c>
      <c r="P1922" t="s">
        <v>349</v>
      </c>
      <c r="Q1922" t="s">
        <v>350</v>
      </c>
      <c r="R1922" t="s">
        <v>351</v>
      </c>
      <c r="S1922">
        <f t="shared" si="29"/>
        <v>2017</v>
      </c>
    </row>
    <row r="1923" spans="1:19" x14ac:dyDescent="0.25">
      <c r="A1923">
        <v>345</v>
      </c>
      <c r="B1923">
        <v>345102</v>
      </c>
      <c r="C1923">
        <v>6150</v>
      </c>
      <c r="E1923" t="s">
        <v>66</v>
      </c>
      <c r="F1923" t="s">
        <v>64</v>
      </c>
      <c r="G1923">
        <v>357541</v>
      </c>
      <c r="H1923" s="1">
        <v>42892</v>
      </c>
      <c r="I1923" s="2">
        <v>81.42</v>
      </c>
      <c r="J1923" s="2"/>
      <c r="K1923" s="2">
        <v>81.42</v>
      </c>
      <c r="L1923" t="s">
        <v>65</v>
      </c>
      <c r="M1923" t="s">
        <v>21</v>
      </c>
      <c r="N1923" t="s">
        <v>22</v>
      </c>
      <c r="O1923" t="s">
        <v>48</v>
      </c>
      <c r="P1923" t="s">
        <v>349</v>
      </c>
      <c r="Q1923" t="s">
        <v>350</v>
      </c>
      <c r="R1923" t="s">
        <v>351</v>
      </c>
      <c r="S1923">
        <f t="shared" ref="S1923:S1986" si="30">YEAR(H1923)</f>
        <v>2017</v>
      </c>
    </row>
    <row r="1924" spans="1:19" x14ac:dyDescent="0.25">
      <c r="A1924">
        <v>345</v>
      </c>
      <c r="B1924">
        <v>345102</v>
      </c>
      <c r="C1924">
        <v>6150</v>
      </c>
      <c r="E1924" t="s">
        <v>66</v>
      </c>
      <c r="F1924" t="s">
        <v>64</v>
      </c>
      <c r="G1924">
        <v>357541</v>
      </c>
      <c r="H1924" s="1">
        <v>42892</v>
      </c>
      <c r="I1924" s="2">
        <v>81.42</v>
      </c>
      <c r="J1924" s="2"/>
      <c r="K1924" s="2">
        <v>81.42</v>
      </c>
      <c r="L1924" t="s">
        <v>65</v>
      </c>
      <c r="M1924" t="s">
        <v>21</v>
      </c>
      <c r="N1924" t="s">
        <v>22</v>
      </c>
      <c r="O1924" t="s">
        <v>48</v>
      </c>
      <c r="P1924" t="s">
        <v>349</v>
      </c>
      <c r="Q1924" t="s">
        <v>350</v>
      </c>
      <c r="R1924" t="s">
        <v>351</v>
      </c>
      <c r="S1924">
        <f t="shared" si="30"/>
        <v>2017</v>
      </c>
    </row>
    <row r="1925" spans="1:19" x14ac:dyDescent="0.25">
      <c r="A1925">
        <v>345</v>
      </c>
      <c r="B1925">
        <v>345102</v>
      </c>
      <c r="C1925">
        <v>6150</v>
      </c>
      <c r="E1925" t="s">
        <v>66</v>
      </c>
      <c r="F1925" t="s">
        <v>64</v>
      </c>
      <c r="G1925">
        <v>357541</v>
      </c>
      <c r="H1925" s="1">
        <v>42892</v>
      </c>
      <c r="I1925" s="2">
        <v>81.42</v>
      </c>
      <c r="J1925" s="2"/>
      <c r="K1925" s="2">
        <v>81.42</v>
      </c>
      <c r="L1925" t="s">
        <v>65</v>
      </c>
      <c r="M1925" t="s">
        <v>21</v>
      </c>
      <c r="N1925" t="s">
        <v>22</v>
      </c>
      <c r="O1925" t="s">
        <v>48</v>
      </c>
      <c r="P1925" t="s">
        <v>349</v>
      </c>
      <c r="Q1925" t="s">
        <v>350</v>
      </c>
      <c r="R1925" t="s">
        <v>351</v>
      </c>
      <c r="S1925">
        <f t="shared" si="30"/>
        <v>2017</v>
      </c>
    </row>
    <row r="1926" spans="1:19" x14ac:dyDescent="0.25">
      <c r="A1926">
        <v>345</v>
      </c>
      <c r="B1926">
        <v>345102</v>
      </c>
      <c r="C1926">
        <v>6150</v>
      </c>
      <c r="E1926" t="s">
        <v>66</v>
      </c>
      <c r="F1926" t="s">
        <v>64</v>
      </c>
      <c r="G1926">
        <v>357541</v>
      </c>
      <c r="H1926" s="1">
        <v>42892</v>
      </c>
      <c r="I1926" s="2">
        <v>81.42</v>
      </c>
      <c r="J1926" s="2"/>
      <c r="K1926" s="2">
        <v>81.42</v>
      </c>
      <c r="L1926" t="s">
        <v>65</v>
      </c>
      <c r="M1926" t="s">
        <v>21</v>
      </c>
      <c r="N1926" t="s">
        <v>22</v>
      </c>
      <c r="O1926" t="s">
        <v>48</v>
      </c>
      <c r="P1926" t="s">
        <v>349</v>
      </c>
      <c r="Q1926" t="s">
        <v>350</v>
      </c>
      <c r="R1926" t="s">
        <v>351</v>
      </c>
      <c r="S1926">
        <f t="shared" si="30"/>
        <v>2017</v>
      </c>
    </row>
    <row r="1927" spans="1:19" x14ac:dyDescent="0.25">
      <c r="A1927">
        <v>345</v>
      </c>
      <c r="B1927">
        <v>345102</v>
      </c>
      <c r="C1927">
        <v>6150</v>
      </c>
      <c r="E1927" t="s">
        <v>66</v>
      </c>
      <c r="F1927" t="s">
        <v>64</v>
      </c>
      <c r="G1927">
        <v>357541</v>
      </c>
      <c r="H1927" s="1">
        <v>42892</v>
      </c>
      <c r="I1927" s="2">
        <v>81.42</v>
      </c>
      <c r="J1927" s="2"/>
      <c r="K1927" s="2">
        <v>81.42</v>
      </c>
      <c r="L1927" t="s">
        <v>65</v>
      </c>
      <c r="M1927" t="s">
        <v>21</v>
      </c>
      <c r="N1927" t="s">
        <v>22</v>
      </c>
      <c r="O1927" t="s">
        <v>48</v>
      </c>
      <c r="P1927" t="s">
        <v>349</v>
      </c>
      <c r="Q1927" t="s">
        <v>350</v>
      </c>
      <c r="R1927" t="s">
        <v>351</v>
      </c>
      <c r="S1927">
        <f t="shared" si="30"/>
        <v>2017</v>
      </c>
    </row>
    <row r="1928" spans="1:19" x14ac:dyDescent="0.25">
      <c r="A1928">
        <v>345</v>
      </c>
      <c r="B1928">
        <v>345102</v>
      </c>
      <c r="C1928">
        <v>6150</v>
      </c>
      <c r="E1928" t="s">
        <v>66</v>
      </c>
      <c r="F1928" t="s">
        <v>64</v>
      </c>
      <c r="G1928">
        <v>357541</v>
      </c>
      <c r="H1928" s="1">
        <v>42892</v>
      </c>
      <c r="I1928" s="2">
        <v>81.42</v>
      </c>
      <c r="J1928" s="2"/>
      <c r="K1928" s="2">
        <v>81.42</v>
      </c>
      <c r="L1928" t="s">
        <v>65</v>
      </c>
      <c r="M1928" t="s">
        <v>21</v>
      </c>
      <c r="N1928" t="s">
        <v>22</v>
      </c>
      <c r="O1928" t="s">
        <v>48</v>
      </c>
      <c r="P1928" t="s">
        <v>349</v>
      </c>
      <c r="Q1928" t="s">
        <v>350</v>
      </c>
      <c r="R1928" t="s">
        <v>351</v>
      </c>
      <c r="S1928">
        <f t="shared" si="30"/>
        <v>2017</v>
      </c>
    </row>
    <row r="1929" spans="1:19" x14ac:dyDescent="0.25">
      <c r="A1929">
        <v>345</v>
      </c>
      <c r="B1929">
        <v>345102</v>
      </c>
      <c r="C1929">
        <v>6150</v>
      </c>
      <c r="E1929" t="s">
        <v>66</v>
      </c>
      <c r="F1929" t="s">
        <v>64</v>
      </c>
      <c r="G1929">
        <v>357541</v>
      </c>
      <c r="H1929" s="1">
        <v>42892</v>
      </c>
      <c r="I1929" s="2">
        <v>81.42</v>
      </c>
      <c r="J1929" s="2"/>
      <c r="K1929" s="2">
        <v>81.42</v>
      </c>
      <c r="L1929" t="s">
        <v>65</v>
      </c>
      <c r="M1929" t="s">
        <v>21</v>
      </c>
      <c r="N1929" t="s">
        <v>22</v>
      </c>
      <c r="O1929" t="s">
        <v>48</v>
      </c>
      <c r="P1929" t="s">
        <v>349</v>
      </c>
      <c r="Q1929" t="s">
        <v>350</v>
      </c>
      <c r="R1929" t="s">
        <v>351</v>
      </c>
      <c r="S1929">
        <f t="shared" si="30"/>
        <v>2017</v>
      </c>
    </row>
    <row r="1930" spans="1:19" x14ac:dyDescent="0.25">
      <c r="A1930">
        <v>345</v>
      </c>
      <c r="B1930">
        <v>345102</v>
      </c>
      <c r="C1930">
        <v>6150</v>
      </c>
      <c r="E1930" t="s">
        <v>66</v>
      </c>
      <c r="F1930" t="s">
        <v>64</v>
      </c>
      <c r="G1930">
        <v>357541</v>
      </c>
      <c r="H1930" s="1">
        <v>42892</v>
      </c>
      <c r="I1930" s="2">
        <v>122.13</v>
      </c>
      <c r="J1930" s="2"/>
      <c r="K1930" s="2">
        <v>122.13</v>
      </c>
      <c r="L1930" t="s">
        <v>65</v>
      </c>
      <c r="M1930" t="s">
        <v>21</v>
      </c>
      <c r="N1930" t="s">
        <v>22</v>
      </c>
      <c r="O1930" t="s">
        <v>48</v>
      </c>
      <c r="P1930" t="s">
        <v>349</v>
      </c>
      <c r="Q1930" t="s">
        <v>350</v>
      </c>
      <c r="R1930" t="s">
        <v>351</v>
      </c>
      <c r="S1930">
        <f t="shared" si="30"/>
        <v>2017</v>
      </c>
    </row>
    <row r="1931" spans="1:19" x14ac:dyDescent="0.25">
      <c r="A1931">
        <v>345</v>
      </c>
      <c r="B1931">
        <v>345102</v>
      </c>
      <c r="C1931">
        <v>6150</v>
      </c>
      <c r="E1931" t="s">
        <v>66</v>
      </c>
      <c r="F1931" t="s">
        <v>64</v>
      </c>
      <c r="G1931">
        <v>357541</v>
      </c>
      <c r="H1931" s="1">
        <v>42892</v>
      </c>
      <c r="I1931" s="2">
        <v>122.13</v>
      </c>
      <c r="J1931" s="2"/>
      <c r="K1931" s="2">
        <v>122.13</v>
      </c>
      <c r="L1931" t="s">
        <v>65</v>
      </c>
      <c r="M1931" t="s">
        <v>21</v>
      </c>
      <c r="N1931" t="s">
        <v>22</v>
      </c>
      <c r="O1931" t="s">
        <v>48</v>
      </c>
      <c r="P1931" t="s">
        <v>349</v>
      </c>
      <c r="Q1931" t="s">
        <v>350</v>
      </c>
      <c r="R1931" t="s">
        <v>351</v>
      </c>
      <c r="S1931">
        <f t="shared" si="30"/>
        <v>2017</v>
      </c>
    </row>
    <row r="1932" spans="1:19" x14ac:dyDescent="0.25">
      <c r="A1932">
        <v>345</v>
      </c>
      <c r="B1932">
        <v>345102</v>
      </c>
      <c r="C1932">
        <v>6150</v>
      </c>
      <c r="E1932" t="s">
        <v>66</v>
      </c>
      <c r="F1932" t="s">
        <v>64</v>
      </c>
      <c r="G1932">
        <v>357541</v>
      </c>
      <c r="H1932" s="1">
        <v>42892</v>
      </c>
      <c r="I1932" s="2">
        <v>81.42</v>
      </c>
      <c r="J1932" s="2"/>
      <c r="K1932" s="2">
        <v>81.42</v>
      </c>
      <c r="L1932" t="s">
        <v>65</v>
      </c>
      <c r="M1932" t="s">
        <v>21</v>
      </c>
      <c r="N1932" t="s">
        <v>22</v>
      </c>
      <c r="O1932" t="s">
        <v>48</v>
      </c>
      <c r="P1932" t="s">
        <v>349</v>
      </c>
      <c r="Q1932" t="s">
        <v>350</v>
      </c>
      <c r="R1932" t="s">
        <v>351</v>
      </c>
      <c r="S1932">
        <f t="shared" si="30"/>
        <v>2017</v>
      </c>
    </row>
    <row r="1933" spans="1:19" x14ac:dyDescent="0.25">
      <c r="A1933">
        <v>345</v>
      </c>
      <c r="B1933">
        <v>345102</v>
      </c>
      <c r="C1933">
        <v>6150</v>
      </c>
      <c r="E1933" t="s">
        <v>66</v>
      </c>
      <c r="F1933" t="s">
        <v>64</v>
      </c>
      <c r="G1933">
        <v>357541</v>
      </c>
      <c r="H1933" s="1">
        <v>42892</v>
      </c>
      <c r="I1933" s="2">
        <v>81.42</v>
      </c>
      <c r="J1933" s="2"/>
      <c r="K1933" s="2">
        <v>81.42</v>
      </c>
      <c r="L1933" t="s">
        <v>65</v>
      </c>
      <c r="M1933" t="s">
        <v>21</v>
      </c>
      <c r="N1933" t="s">
        <v>22</v>
      </c>
      <c r="O1933" t="s">
        <v>48</v>
      </c>
      <c r="P1933" t="s">
        <v>349</v>
      </c>
      <c r="Q1933" t="s">
        <v>350</v>
      </c>
      <c r="R1933" t="s">
        <v>351</v>
      </c>
      <c r="S1933">
        <f t="shared" si="30"/>
        <v>2017</v>
      </c>
    </row>
    <row r="1934" spans="1:19" x14ac:dyDescent="0.25">
      <c r="A1934">
        <v>345</v>
      </c>
      <c r="B1934">
        <v>345102</v>
      </c>
      <c r="C1934">
        <v>6150</v>
      </c>
      <c r="E1934" t="s">
        <v>66</v>
      </c>
      <c r="F1934" t="s">
        <v>64</v>
      </c>
      <c r="G1934">
        <v>357541</v>
      </c>
      <c r="H1934" s="1">
        <v>42892</v>
      </c>
      <c r="I1934" s="2">
        <v>81.42</v>
      </c>
      <c r="J1934" s="2"/>
      <c r="K1934" s="2">
        <v>81.42</v>
      </c>
      <c r="L1934" t="s">
        <v>65</v>
      </c>
      <c r="M1934" t="s">
        <v>21</v>
      </c>
      <c r="N1934" t="s">
        <v>22</v>
      </c>
      <c r="O1934" t="s">
        <v>48</v>
      </c>
      <c r="P1934" t="s">
        <v>349</v>
      </c>
      <c r="Q1934" t="s">
        <v>350</v>
      </c>
      <c r="R1934" t="s">
        <v>351</v>
      </c>
      <c r="S1934">
        <f t="shared" si="30"/>
        <v>2017</v>
      </c>
    </row>
    <row r="1935" spans="1:19" x14ac:dyDescent="0.25">
      <c r="A1935">
        <v>345</v>
      </c>
      <c r="B1935">
        <v>345102</v>
      </c>
      <c r="C1935">
        <v>6150</v>
      </c>
      <c r="E1935" t="s">
        <v>66</v>
      </c>
      <c r="F1935" t="s">
        <v>71</v>
      </c>
      <c r="G1935">
        <v>357542</v>
      </c>
      <c r="H1935" s="1">
        <v>42892</v>
      </c>
      <c r="I1935" s="2"/>
      <c r="J1935" s="2">
        <v>-366.39</v>
      </c>
      <c r="K1935" s="2">
        <v>-366.39</v>
      </c>
      <c r="L1935" t="s">
        <v>65</v>
      </c>
      <c r="M1935" t="s">
        <v>21</v>
      </c>
      <c r="N1935" t="s">
        <v>22</v>
      </c>
      <c r="O1935" t="s">
        <v>48</v>
      </c>
      <c r="P1935" t="s">
        <v>349</v>
      </c>
      <c r="Q1935" t="s">
        <v>350</v>
      </c>
      <c r="R1935" t="s">
        <v>351</v>
      </c>
      <c r="S1935">
        <f t="shared" si="30"/>
        <v>2017</v>
      </c>
    </row>
    <row r="1936" spans="1:19" x14ac:dyDescent="0.25">
      <c r="A1936">
        <v>345</v>
      </c>
      <c r="B1936">
        <v>345102</v>
      </c>
      <c r="C1936">
        <v>6150</v>
      </c>
      <c r="E1936" t="s">
        <v>66</v>
      </c>
      <c r="F1936" t="s">
        <v>71</v>
      </c>
      <c r="G1936">
        <v>357542</v>
      </c>
      <c r="H1936" s="1">
        <v>42892</v>
      </c>
      <c r="I1936" s="2"/>
      <c r="J1936" s="2">
        <v>-488.52</v>
      </c>
      <c r="K1936" s="2">
        <v>-488.52</v>
      </c>
      <c r="L1936" t="s">
        <v>65</v>
      </c>
      <c r="M1936" t="s">
        <v>21</v>
      </c>
      <c r="N1936" t="s">
        <v>22</v>
      </c>
      <c r="O1936" t="s">
        <v>48</v>
      </c>
      <c r="P1936" t="s">
        <v>349</v>
      </c>
      <c r="Q1936" t="s">
        <v>350</v>
      </c>
      <c r="R1936" t="s">
        <v>351</v>
      </c>
      <c r="S1936">
        <f t="shared" si="30"/>
        <v>2017</v>
      </c>
    </row>
    <row r="1937" spans="1:19" x14ac:dyDescent="0.25">
      <c r="A1937">
        <v>345</v>
      </c>
      <c r="B1937">
        <v>345102</v>
      </c>
      <c r="C1937">
        <v>6150</v>
      </c>
      <c r="E1937" t="s">
        <v>66</v>
      </c>
      <c r="F1937" t="s">
        <v>64</v>
      </c>
      <c r="G1937">
        <v>357541</v>
      </c>
      <c r="H1937" s="1">
        <v>42892</v>
      </c>
      <c r="I1937" s="2">
        <v>122.13</v>
      </c>
      <c r="J1937" s="2"/>
      <c r="K1937" s="2">
        <v>122.13</v>
      </c>
      <c r="L1937" t="s">
        <v>65</v>
      </c>
      <c r="M1937" t="s">
        <v>21</v>
      </c>
      <c r="N1937" t="s">
        <v>22</v>
      </c>
      <c r="O1937" t="s">
        <v>48</v>
      </c>
      <c r="P1937" t="s">
        <v>349</v>
      </c>
      <c r="Q1937" t="s">
        <v>350</v>
      </c>
      <c r="R1937" t="s">
        <v>351</v>
      </c>
      <c r="S1937">
        <f t="shared" si="30"/>
        <v>2017</v>
      </c>
    </row>
    <row r="1938" spans="1:19" x14ac:dyDescent="0.25">
      <c r="A1938">
        <v>345</v>
      </c>
      <c r="B1938">
        <v>345102</v>
      </c>
      <c r="C1938">
        <v>6150</v>
      </c>
      <c r="E1938" t="s">
        <v>66</v>
      </c>
      <c r="F1938" t="s">
        <v>64</v>
      </c>
      <c r="G1938">
        <v>357541</v>
      </c>
      <c r="H1938" s="1">
        <v>42892</v>
      </c>
      <c r="I1938" s="2">
        <v>81.42</v>
      </c>
      <c r="J1938" s="2"/>
      <c r="K1938" s="2">
        <v>81.42</v>
      </c>
      <c r="L1938" t="s">
        <v>65</v>
      </c>
      <c r="M1938" t="s">
        <v>21</v>
      </c>
      <c r="N1938" t="s">
        <v>22</v>
      </c>
      <c r="O1938" t="s">
        <v>48</v>
      </c>
      <c r="P1938" t="s">
        <v>349</v>
      </c>
      <c r="Q1938" t="s">
        <v>350</v>
      </c>
      <c r="R1938" t="s">
        <v>351</v>
      </c>
      <c r="S1938">
        <f t="shared" si="30"/>
        <v>2017</v>
      </c>
    </row>
    <row r="1939" spans="1:19" x14ac:dyDescent="0.25">
      <c r="A1939">
        <v>345</v>
      </c>
      <c r="B1939">
        <v>345102</v>
      </c>
      <c r="C1939">
        <v>6150</v>
      </c>
      <c r="E1939" t="s">
        <v>66</v>
      </c>
      <c r="F1939" t="s">
        <v>64</v>
      </c>
      <c r="G1939">
        <v>357541</v>
      </c>
      <c r="H1939" s="1">
        <v>42892</v>
      </c>
      <c r="I1939" s="2">
        <v>81.42</v>
      </c>
      <c r="J1939" s="2"/>
      <c r="K1939" s="2">
        <v>81.42</v>
      </c>
      <c r="L1939" t="s">
        <v>65</v>
      </c>
      <c r="M1939" t="s">
        <v>21</v>
      </c>
      <c r="N1939" t="s">
        <v>22</v>
      </c>
      <c r="O1939" t="s">
        <v>48</v>
      </c>
      <c r="P1939" t="s">
        <v>349</v>
      </c>
      <c r="Q1939" t="s">
        <v>350</v>
      </c>
      <c r="R1939" t="s">
        <v>351</v>
      </c>
      <c r="S1939">
        <f t="shared" si="30"/>
        <v>2017</v>
      </c>
    </row>
    <row r="1940" spans="1:19" x14ac:dyDescent="0.25">
      <c r="A1940">
        <v>345</v>
      </c>
      <c r="B1940">
        <v>345102</v>
      </c>
      <c r="C1940">
        <v>6150</v>
      </c>
      <c r="E1940" t="s">
        <v>66</v>
      </c>
      <c r="F1940" t="s">
        <v>64</v>
      </c>
      <c r="G1940">
        <v>357541</v>
      </c>
      <c r="H1940" s="1">
        <v>42892</v>
      </c>
      <c r="I1940" s="2">
        <v>81.42</v>
      </c>
      <c r="J1940" s="2"/>
      <c r="K1940" s="2">
        <v>81.42</v>
      </c>
      <c r="L1940" t="s">
        <v>65</v>
      </c>
      <c r="M1940" t="s">
        <v>21</v>
      </c>
      <c r="N1940" t="s">
        <v>22</v>
      </c>
      <c r="O1940" t="s">
        <v>48</v>
      </c>
      <c r="P1940" t="s">
        <v>349</v>
      </c>
      <c r="Q1940" t="s">
        <v>350</v>
      </c>
      <c r="R1940" t="s">
        <v>351</v>
      </c>
      <c r="S1940">
        <f t="shared" si="30"/>
        <v>2017</v>
      </c>
    </row>
    <row r="1941" spans="1:19" x14ac:dyDescent="0.25">
      <c r="A1941">
        <v>345</v>
      </c>
      <c r="B1941">
        <v>345102</v>
      </c>
      <c r="C1941">
        <v>6150</v>
      </c>
      <c r="E1941" t="s">
        <v>66</v>
      </c>
      <c r="F1941" t="s">
        <v>64</v>
      </c>
      <c r="G1941">
        <v>357541</v>
      </c>
      <c r="H1941" s="1">
        <v>42892</v>
      </c>
      <c r="I1941" s="2">
        <v>122.13</v>
      </c>
      <c r="J1941" s="2"/>
      <c r="K1941" s="2">
        <v>122.13</v>
      </c>
      <c r="L1941" t="s">
        <v>65</v>
      </c>
      <c r="M1941" t="s">
        <v>21</v>
      </c>
      <c r="N1941" t="s">
        <v>22</v>
      </c>
      <c r="O1941" t="s">
        <v>48</v>
      </c>
      <c r="P1941" t="s">
        <v>349</v>
      </c>
      <c r="Q1941" t="s">
        <v>350</v>
      </c>
      <c r="R1941" t="s">
        <v>351</v>
      </c>
      <c r="S1941">
        <f t="shared" si="30"/>
        <v>2017</v>
      </c>
    </row>
    <row r="1942" spans="1:19" x14ac:dyDescent="0.25">
      <c r="A1942">
        <v>345</v>
      </c>
      <c r="B1942">
        <v>345102</v>
      </c>
      <c r="C1942">
        <v>6150</v>
      </c>
      <c r="E1942" t="s">
        <v>66</v>
      </c>
      <c r="F1942" t="s">
        <v>64</v>
      </c>
      <c r="G1942">
        <v>357541</v>
      </c>
      <c r="H1942" s="1">
        <v>42892</v>
      </c>
      <c r="I1942" s="2">
        <v>81.42</v>
      </c>
      <c r="J1942" s="2"/>
      <c r="K1942" s="2">
        <v>81.42</v>
      </c>
      <c r="L1942" t="s">
        <v>65</v>
      </c>
      <c r="M1942" t="s">
        <v>21</v>
      </c>
      <c r="N1942" t="s">
        <v>22</v>
      </c>
      <c r="O1942" t="s">
        <v>48</v>
      </c>
      <c r="P1942" t="s">
        <v>349</v>
      </c>
      <c r="Q1942" t="s">
        <v>350</v>
      </c>
      <c r="R1942" t="s">
        <v>351</v>
      </c>
      <c r="S1942">
        <f t="shared" si="30"/>
        <v>2017</v>
      </c>
    </row>
    <row r="1943" spans="1:19" x14ac:dyDescent="0.25">
      <c r="A1943">
        <v>345</v>
      </c>
      <c r="B1943">
        <v>345102</v>
      </c>
      <c r="C1943">
        <v>6150</v>
      </c>
      <c r="E1943" t="s">
        <v>66</v>
      </c>
      <c r="F1943" t="s">
        <v>64</v>
      </c>
      <c r="G1943">
        <v>357541</v>
      </c>
      <c r="H1943" s="1">
        <v>42892</v>
      </c>
      <c r="I1943" s="2">
        <v>122.13</v>
      </c>
      <c r="J1943" s="2"/>
      <c r="K1943" s="2">
        <v>122.13</v>
      </c>
      <c r="L1943" t="s">
        <v>65</v>
      </c>
      <c r="M1943" t="s">
        <v>21</v>
      </c>
      <c r="N1943" t="s">
        <v>22</v>
      </c>
      <c r="O1943" t="s">
        <v>48</v>
      </c>
      <c r="P1943" t="s">
        <v>349</v>
      </c>
      <c r="Q1943" t="s">
        <v>350</v>
      </c>
      <c r="R1943" t="s">
        <v>351</v>
      </c>
      <c r="S1943">
        <f t="shared" si="30"/>
        <v>2017</v>
      </c>
    </row>
    <row r="1944" spans="1:19" x14ac:dyDescent="0.25">
      <c r="A1944">
        <v>345</v>
      </c>
      <c r="B1944">
        <v>345102</v>
      </c>
      <c r="C1944">
        <v>6150</v>
      </c>
      <c r="E1944" t="s">
        <v>66</v>
      </c>
      <c r="F1944" t="s">
        <v>71</v>
      </c>
      <c r="G1944">
        <v>357542</v>
      </c>
      <c r="H1944" s="1">
        <v>42892</v>
      </c>
      <c r="I1944" s="2"/>
      <c r="J1944" s="2">
        <v>-325.68</v>
      </c>
      <c r="K1944" s="2">
        <v>-325.68</v>
      </c>
      <c r="L1944" t="s">
        <v>65</v>
      </c>
      <c r="M1944" t="s">
        <v>21</v>
      </c>
      <c r="N1944" t="s">
        <v>22</v>
      </c>
      <c r="O1944" t="s">
        <v>48</v>
      </c>
      <c r="P1944" t="s">
        <v>349</v>
      </c>
      <c r="Q1944" t="s">
        <v>350</v>
      </c>
      <c r="R1944" t="s">
        <v>351</v>
      </c>
      <c r="S1944">
        <f t="shared" si="30"/>
        <v>2017</v>
      </c>
    </row>
    <row r="1945" spans="1:19" x14ac:dyDescent="0.25">
      <c r="A1945">
        <v>345</v>
      </c>
      <c r="B1945">
        <v>345102</v>
      </c>
      <c r="C1945">
        <v>6150</v>
      </c>
      <c r="E1945" t="s">
        <v>66</v>
      </c>
      <c r="F1945" t="s">
        <v>71</v>
      </c>
      <c r="G1945">
        <v>357542</v>
      </c>
      <c r="H1945" s="1">
        <v>42892</v>
      </c>
      <c r="I1945" s="2"/>
      <c r="J1945" s="2">
        <v>-407.1</v>
      </c>
      <c r="K1945" s="2">
        <v>-407.1</v>
      </c>
      <c r="L1945" t="s">
        <v>65</v>
      </c>
      <c r="M1945" t="s">
        <v>21</v>
      </c>
      <c r="N1945" t="s">
        <v>22</v>
      </c>
      <c r="O1945" t="s">
        <v>48</v>
      </c>
      <c r="P1945" t="s">
        <v>349</v>
      </c>
      <c r="Q1945" t="s">
        <v>350</v>
      </c>
      <c r="R1945" t="s">
        <v>351</v>
      </c>
      <c r="S1945">
        <f t="shared" si="30"/>
        <v>2017</v>
      </c>
    </row>
    <row r="1946" spans="1:19" x14ac:dyDescent="0.25">
      <c r="A1946">
        <v>345</v>
      </c>
      <c r="B1946">
        <v>345102</v>
      </c>
      <c r="C1946">
        <v>6150</v>
      </c>
      <c r="E1946" t="s">
        <v>66</v>
      </c>
      <c r="F1946" t="s">
        <v>71</v>
      </c>
      <c r="G1946">
        <v>357542</v>
      </c>
      <c r="H1946" s="1">
        <v>42892</v>
      </c>
      <c r="I1946" s="2"/>
      <c r="J1946" s="2">
        <v>-244.26</v>
      </c>
      <c r="K1946" s="2">
        <v>-244.26</v>
      </c>
      <c r="L1946" t="s">
        <v>65</v>
      </c>
      <c r="M1946" t="s">
        <v>21</v>
      </c>
      <c r="N1946" t="s">
        <v>22</v>
      </c>
      <c r="O1946" t="s">
        <v>48</v>
      </c>
      <c r="P1946" t="s">
        <v>349</v>
      </c>
      <c r="Q1946" t="s">
        <v>350</v>
      </c>
      <c r="R1946" t="s">
        <v>351</v>
      </c>
      <c r="S1946">
        <f t="shared" si="30"/>
        <v>2017</v>
      </c>
    </row>
    <row r="1947" spans="1:19" x14ac:dyDescent="0.25">
      <c r="A1947">
        <v>345</v>
      </c>
      <c r="B1947">
        <v>345102</v>
      </c>
      <c r="C1947">
        <v>6150</v>
      </c>
      <c r="E1947" t="s">
        <v>69</v>
      </c>
      <c r="F1947" t="s">
        <v>70</v>
      </c>
      <c r="G1947">
        <v>357545</v>
      </c>
      <c r="H1947" s="1">
        <v>42892</v>
      </c>
      <c r="I1947" s="2">
        <v>1137.5999999999999</v>
      </c>
      <c r="J1947" s="2"/>
      <c r="K1947" s="2">
        <v>1137.5999999999999</v>
      </c>
      <c r="L1947" t="s">
        <v>65</v>
      </c>
      <c r="M1947" t="s">
        <v>21</v>
      </c>
      <c r="N1947" t="s">
        <v>22</v>
      </c>
      <c r="O1947" t="s">
        <v>48</v>
      </c>
      <c r="P1947" t="s">
        <v>349</v>
      </c>
      <c r="Q1947" t="s">
        <v>350</v>
      </c>
      <c r="R1947" t="s">
        <v>351</v>
      </c>
      <c r="S1947">
        <f t="shared" si="30"/>
        <v>2017</v>
      </c>
    </row>
    <row r="1948" spans="1:19" x14ac:dyDescent="0.25">
      <c r="A1948">
        <v>345</v>
      </c>
      <c r="B1948">
        <v>345102</v>
      </c>
      <c r="C1948">
        <v>6150</v>
      </c>
      <c r="E1948" t="s">
        <v>69</v>
      </c>
      <c r="F1948" t="s">
        <v>70</v>
      </c>
      <c r="G1948">
        <v>357545</v>
      </c>
      <c r="H1948" s="1">
        <v>42892</v>
      </c>
      <c r="I1948" s="2">
        <v>1830.05</v>
      </c>
      <c r="J1948" s="2"/>
      <c r="K1948" s="2">
        <v>1830.05</v>
      </c>
      <c r="L1948" t="s">
        <v>65</v>
      </c>
      <c r="M1948" t="s">
        <v>21</v>
      </c>
      <c r="N1948" t="s">
        <v>22</v>
      </c>
      <c r="O1948" t="s">
        <v>48</v>
      </c>
      <c r="P1948" t="s">
        <v>349</v>
      </c>
      <c r="Q1948" t="s">
        <v>350</v>
      </c>
      <c r="R1948" t="s">
        <v>351</v>
      </c>
      <c r="S1948">
        <f t="shared" si="30"/>
        <v>2017</v>
      </c>
    </row>
    <row r="1949" spans="1:19" x14ac:dyDescent="0.25">
      <c r="A1949">
        <v>345</v>
      </c>
      <c r="B1949">
        <v>345102</v>
      </c>
      <c r="C1949">
        <v>6150</v>
      </c>
      <c r="E1949" t="s">
        <v>69</v>
      </c>
      <c r="F1949" t="s">
        <v>70</v>
      </c>
      <c r="G1949">
        <v>357545</v>
      </c>
      <c r="H1949" s="1">
        <v>42892</v>
      </c>
      <c r="I1949" s="2">
        <v>1675.45</v>
      </c>
      <c r="J1949" s="2"/>
      <c r="K1949" s="2">
        <v>1675.45</v>
      </c>
      <c r="L1949" t="s">
        <v>65</v>
      </c>
      <c r="M1949" t="s">
        <v>21</v>
      </c>
      <c r="N1949" t="s">
        <v>22</v>
      </c>
      <c r="O1949" t="s">
        <v>48</v>
      </c>
      <c r="P1949" t="s">
        <v>349</v>
      </c>
      <c r="Q1949" t="s">
        <v>350</v>
      </c>
      <c r="R1949" t="s">
        <v>351</v>
      </c>
      <c r="S1949">
        <f t="shared" si="30"/>
        <v>2017</v>
      </c>
    </row>
    <row r="1950" spans="1:19" x14ac:dyDescent="0.25">
      <c r="A1950">
        <v>345</v>
      </c>
      <c r="B1950">
        <v>345102</v>
      </c>
      <c r="C1950">
        <v>6150</v>
      </c>
      <c r="E1950" t="s">
        <v>69</v>
      </c>
      <c r="F1950" t="s">
        <v>70</v>
      </c>
      <c r="G1950">
        <v>357545</v>
      </c>
      <c r="H1950" s="1">
        <v>42892</v>
      </c>
      <c r="I1950" s="2">
        <v>2238.0300000000002</v>
      </c>
      <c r="J1950" s="2"/>
      <c r="K1950" s="2">
        <v>2238.0300000000002</v>
      </c>
      <c r="L1950" t="s">
        <v>65</v>
      </c>
      <c r="M1950" t="s">
        <v>21</v>
      </c>
      <c r="N1950" t="s">
        <v>22</v>
      </c>
      <c r="O1950" t="s">
        <v>48</v>
      </c>
      <c r="P1950" t="s">
        <v>349</v>
      </c>
      <c r="Q1950" t="s">
        <v>350</v>
      </c>
      <c r="R1950" t="s">
        <v>351</v>
      </c>
      <c r="S1950">
        <f t="shared" si="30"/>
        <v>2017</v>
      </c>
    </row>
    <row r="1951" spans="1:19" x14ac:dyDescent="0.25">
      <c r="A1951">
        <v>345</v>
      </c>
      <c r="B1951">
        <v>345102</v>
      </c>
      <c r="C1951">
        <v>6150</v>
      </c>
      <c r="E1951" t="s">
        <v>69</v>
      </c>
      <c r="F1951" t="s">
        <v>70</v>
      </c>
      <c r="G1951">
        <v>357545</v>
      </c>
      <c r="H1951" s="1">
        <v>42892</v>
      </c>
      <c r="I1951" s="2">
        <v>2149.04</v>
      </c>
      <c r="J1951" s="2"/>
      <c r="K1951" s="2">
        <v>2149.04</v>
      </c>
      <c r="L1951" t="s">
        <v>65</v>
      </c>
      <c r="M1951" t="s">
        <v>21</v>
      </c>
      <c r="N1951" t="s">
        <v>22</v>
      </c>
      <c r="O1951" t="s">
        <v>48</v>
      </c>
      <c r="P1951" t="s">
        <v>349</v>
      </c>
      <c r="Q1951" t="s">
        <v>350</v>
      </c>
      <c r="R1951" t="s">
        <v>351</v>
      </c>
      <c r="S1951">
        <f t="shared" si="30"/>
        <v>2017</v>
      </c>
    </row>
    <row r="1952" spans="1:19" x14ac:dyDescent="0.25">
      <c r="A1952">
        <v>345</v>
      </c>
      <c r="B1952">
        <v>345102</v>
      </c>
      <c r="C1952">
        <v>6150</v>
      </c>
      <c r="E1952" t="s">
        <v>69</v>
      </c>
      <c r="F1952" t="s">
        <v>70</v>
      </c>
      <c r="G1952">
        <v>357545</v>
      </c>
      <c r="H1952" s="1">
        <v>42892</v>
      </c>
      <c r="I1952" s="2">
        <v>1535.2</v>
      </c>
      <c r="J1952" s="2"/>
      <c r="K1952" s="2">
        <v>1535.2</v>
      </c>
      <c r="L1952" t="s">
        <v>65</v>
      </c>
      <c r="M1952" t="s">
        <v>21</v>
      </c>
      <c r="N1952" t="s">
        <v>22</v>
      </c>
      <c r="O1952" t="s">
        <v>48</v>
      </c>
      <c r="P1952" t="s">
        <v>349</v>
      </c>
      <c r="Q1952" t="s">
        <v>350</v>
      </c>
      <c r="R1952" t="s">
        <v>351</v>
      </c>
      <c r="S1952">
        <f t="shared" si="30"/>
        <v>2017</v>
      </c>
    </row>
    <row r="1953" spans="1:19" x14ac:dyDescent="0.25">
      <c r="A1953">
        <v>345</v>
      </c>
      <c r="B1953">
        <v>345102</v>
      </c>
      <c r="C1953">
        <v>6150</v>
      </c>
      <c r="E1953" t="s">
        <v>69</v>
      </c>
      <c r="F1953" t="s">
        <v>70</v>
      </c>
      <c r="G1953">
        <v>357545</v>
      </c>
      <c r="H1953" s="1">
        <v>42892</v>
      </c>
      <c r="I1953" s="2">
        <v>1192.3499999999999</v>
      </c>
      <c r="J1953" s="2"/>
      <c r="K1953" s="2">
        <v>1192.3499999999999</v>
      </c>
      <c r="L1953" t="s">
        <v>65</v>
      </c>
      <c r="M1953" t="s">
        <v>21</v>
      </c>
      <c r="N1953" t="s">
        <v>22</v>
      </c>
      <c r="O1953" t="s">
        <v>48</v>
      </c>
      <c r="P1953" t="s">
        <v>349</v>
      </c>
      <c r="Q1953" t="s">
        <v>350</v>
      </c>
      <c r="R1953" t="s">
        <v>351</v>
      </c>
      <c r="S1953">
        <f t="shared" si="30"/>
        <v>2017</v>
      </c>
    </row>
    <row r="1954" spans="1:19" x14ac:dyDescent="0.25">
      <c r="A1954">
        <v>345</v>
      </c>
      <c r="B1954">
        <v>345102</v>
      </c>
      <c r="C1954">
        <v>6150</v>
      </c>
      <c r="E1954" t="s">
        <v>371</v>
      </c>
      <c r="F1954" t="s">
        <v>68</v>
      </c>
      <c r="G1954">
        <v>357272</v>
      </c>
      <c r="H1954" s="1">
        <v>42887</v>
      </c>
      <c r="I1954" s="2"/>
      <c r="J1954" s="2">
        <v>-7175</v>
      </c>
      <c r="K1954" s="2">
        <v>-7175</v>
      </c>
      <c r="L1954" t="s">
        <v>65</v>
      </c>
      <c r="M1954" t="s">
        <v>21</v>
      </c>
      <c r="N1954" t="s">
        <v>22</v>
      </c>
      <c r="O1954" t="s">
        <v>48</v>
      </c>
      <c r="P1954" t="s">
        <v>349</v>
      </c>
      <c r="Q1954" t="s">
        <v>350</v>
      </c>
      <c r="R1954" t="s">
        <v>351</v>
      </c>
      <c r="S1954">
        <f t="shared" si="30"/>
        <v>2017</v>
      </c>
    </row>
    <row r="1955" spans="1:19" x14ac:dyDescent="0.25">
      <c r="A1955">
        <v>345</v>
      </c>
      <c r="B1955">
        <v>345102</v>
      </c>
      <c r="C1955">
        <v>6150</v>
      </c>
      <c r="E1955" t="s">
        <v>66</v>
      </c>
      <c r="F1955" t="s">
        <v>64</v>
      </c>
      <c r="G1955">
        <v>357334</v>
      </c>
      <c r="H1955" s="1">
        <v>42886</v>
      </c>
      <c r="I1955" s="2">
        <v>162.84</v>
      </c>
      <c r="J1955" s="2"/>
      <c r="K1955" s="2">
        <v>162.84</v>
      </c>
      <c r="L1955" t="s">
        <v>65</v>
      </c>
      <c r="M1955" t="s">
        <v>21</v>
      </c>
      <c r="N1955" t="s">
        <v>22</v>
      </c>
      <c r="O1955" t="s">
        <v>48</v>
      </c>
      <c r="P1955" t="s">
        <v>349</v>
      </c>
      <c r="Q1955" t="s">
        <v>350</v>
      </c>
      <c r="R1955" t="s">
        <v>351</v>
      </c>
      <c r="S1955">
        <f t="shared" si="30"/>
        <v>2017</v>
      </c>
    </row>
    <row r="1956" spans="1:19" x14ac:dyDescent="0.25">
      <c r="A1956">
        <v>345</v>
      </c>
      <c r="B1956">
        <v>345102</v>
      </c>
      <c r="C1956">
        <v>6150</v>
      </c>
      <c r="E1956" t="s">
        <v>66</v>
      </c>
      <c r="F1956" t="s">
        <v>64</v>
      </c>
      <c r="G1956">
        <v>357334</v>
      </c>
      <c r="H1956" s="1">
        <v>42886</v>
      </c>
      <c r="I1956" s="2">
        <v>162.84</v>
      </c>
      <c r="J1956" s="2"/>
      <c r="K1956" s="2">
        <v>162.84</v>
      </c>
      <c r="L1956" t="s">
        <v>65</v>
      </c>
      <c r="M1956" t="s">
        <v>21</v>
      </c>
      <c r="N1956" t="s">
        <v>22</v>
      </c>
      <c r="O1956" t="s">
        <v>48</v>
      </c>
      <c r="P1956" t="s">
        <v>349</v>
      </c>
      <c r="Q1956" t="s">
        <v>350</v>
      </c>
      <c r="R1956" t="s">
        <v>351</v>
      </c>
      <c r="S1956">
        <f t="shared" si="30"/>
        <v>2017</v>
      </c>
    </row>
    <row r="1957" spans="1:19" x14ac:dyDescent="0.25">
      <c r="A1957">
        <v>345</v>
      </c>
      <c r="B1957">
        <v>345102</v>
      </c>
      <c r="C1957">
        <v>6150</v>
      </c>
      <c r="E1957" t="s">
        <v>66</v>
      </c>
      <c r="F1957" t="s">
        <v>64</v>
      </c>
      <c r="G1957">
        <v>357334</v>
      </c>
      <c r="H1957" s="1">
        <v>42886</v>
      </c>
      <c r="I1957" s="2">
        <v>162.84</v>
      </c>
      <c r="J1957" s="2"/>
      <c r="K1957" s="2">
        <v>162.84</v>
      </c>
      <c r="L1957" t="s">
        <v>65</v>
      </c>
      <c r="M1957" t="s">
        <v>21</v>
      </c>
      <c r="N1957" t="s">
        <v>22</v>
      </c>
      <c r="O1957" t="s">
        <v>48</v>
      </c>
      <c r="P1957" t="s">
        <v>349</v>
      </c>
      <c r="Q1957" t="s">
        <v>350</v>
      </c>
      <c r="R1957" t="s">
        <v>351</v>
      </c>
      <c r="S1957">
        <f t="shared" si="30"/>
        <v>2017</v>
      </c>
    </row>
    <row r="1958" spans="1:19" x14ac:dyDescent="0.25">
      <c r="A1958">
        <v>345</v>
      </c>
      <c r="B1958">
        <v>345102</v>
      </c>
      <c r="C1958">
        <v>6150</v>
      </c>
      <c r="E1958" t="s">
        <v>66</v>
      </c>
      <c r="F1958" t="s">
        <v>64</v>
      </c>
      <c r="G1958">
        <v>357334</v>
      </c>
      <c r="H1958" s="1">
        <v>42886</v>
      </c>
      <c r="I1958" s="2">
        <v>162.84</v>
      </c>
      <c r="J1958" s="2"/>
      <c r="K1958" s="2">
        <v>162.84</v>
      </c>
      <c r="L1958" t="s">
        <v>65</v>
      </c>
      <c r="M1958" t="s">
        <v>21</v>
      </c>
      <c r="N1958" t="s">
        <v>22</v>
      </c>
      <c r="O1958" t="s">
        <v>48</v>
      </c>
      <c r="P1958" t="s">
        <v>349</v>
      </c>
      <c r="Q1958" t="s">
        <v>350</v>
      </c>
      <c r="R1958" t="s">
        <v>351</v>
      </c>
      <c r="S1958">
        <f t="shared" si="30"/>
        <v>2017</v>
      </c>
    </row>
    <row r="1959" spans="1:19" x14ac:dyDescent="0.25">
      <c r="A1959">
        <v>345</v>
      </c>
      <c r="B1959">
        <v>345102</v>
      </c>
      <c r="C1959">
        <v>6150</v>
      </c>
      <c r="E1959" t="s">
        <v>66</v>
      </c>
      <c r="F1959" t="s">
        <v>64</v>
      </c>
      <c r="G1959">
        <v>357334</v>
      </c>
      <c r="H1959" s="1">
        <v>42886</v>
      </c>
      <c r="I1959" s="2">
        <v>162.84</v>
      </c>
      <c r="J1959" s="2"/>
      <c r="K1959" s="2">
        <v>162.84</v>
      </c>
      <c r="L1959" t="s">
        <v>65</v>
      </c>
      <c r="M1959" t="s">
        <v>21</v>
      </c>
      <c r="N1959" t="s">
        <v>22</v>
      </c>
      <c r="O1959" t="s">
        <v>48</v>
      </c>
      <c r="P1959" t="s">
        <v>349</v>
      </c>
      <c r="Q1959" t="s">
        <v>350</v>
      </c>
      <c r="R1959" t="s">
        <v>351</v>
      </c>
      <c r="S1959">
        <f t="shared" si="30"/>
        <v>2017</v>
      </c>
    </row>
    <row r="1960" spans="1:19" x14ac:dyDescent="0.25">
      <c r="A1960">
        <v>345</v>
      </c>
      <c r="B1960">
        <v>345102</v>
      </c>
      <c r="C1960">
        <v>6150</v>
      </c>
      <c r="E1960" t="s">
        <v>66</v>
      </c>
      <c r="F1960" t="s">
        <v>64</v>
      </c>
      <c r="G1960">
        <v>357334</v>
      </c>
      <c r="H1960" s="1">
        <v>42886</v>
      </c>
      <c r="I1960" s="2">
        <v>162.84</v>
      </c>
      <c r="J1960" s="2"/>
      <c r="K1960" s="2">
        <v>162.84</v>
      </c>
      <c r="L1960" t="s">
        <v>65</v>
      </c>
      <c r="M1960" t="s">
        <v>21</v>
      </c>
      <c r="N1960" t="s">
        <v>22</v>
      </c>
      <c r="O1960" t="s">
        <v>48</v>
      </c>
      <c r="P1960" t="s">
        <v>349</v>
      </c>
      <c r="Q1960" t="s">
        <v>350</v>
      </c>
      <c r="R1960" t="s">
        <v>351</v>
      </c>
      <c r="S1960">
        <f t="shared" si="30"/>
        <v>2017</v>
      </c>
    </row>
    <row r="1961" spans="1:19" x14ac:dyDescent="0.25">
      <c r="A1961">
        <v>345</v>
      </c>
      <c r="B1961">
        <v>345102</v>
      </c>
      <c r="C1961">
        <v>6150</v>
      </c>
      <c r="E1961" t="s">
        <v>66</v>
      </c>
      <c r="F1961" t="s">
        <v>71</v>
      </c>
      <c r="G1961">
        <v>357335</v>
      </c>
      <c r="H1961" s="1">
        <v>42886</v>
      </c>
      <c r="I1961" s="2"/>
      <c r="J1961" s="2">
        <v>-1170.75</v>
      </c>
      <c r="K1961" s="2">
        <v>-1170.75</v>
      </c>
      <c r="L1961" t="s">
        <v>65</v>
      </c>
      <c r="M1961" t="s">
        <v>21</v>
      </c>
      <c r="N1961" t="s">
        <v>22</v>
      </c>
      <c r="O1961" t="s">
        <v>48</v>
      </c>
      <c r="P1961" t="s">
        <v>349</v>
      </c>
      <c r="Q1961" t="s">
        <v>350</v>
      </c>
      <c r="R1961" t="s">
        <v>351</v>
      </c>
      <c r="S1961">
        <f t="shared" si="30"/>
        <v>2017</v>
      </c>
    </row>
    <row r="1962" spans="1:19" x14ac:dyDescent="0.25">
      <c r="A1962">
        <v>345</v>
      </c>
      <c r="B1962">
        <v>345102</v>
      </c>
      <c r="C1962">
        <v>6150</v>
      </c>
      <c r="E1962" t="s">
        <v>69</v>
      </c>
      <c r="F1962" t="s">
        <v>70</v>
      </c>
      <c r="G1962">
        <v>357321</v>
      </c>
      <c r="H1962" s="1">
        <v>42886</v>
      </c>
      <c r="I1962" s="2">
        <v>3194.64</v>
      </c>
      <c r="J1962" s="2"/>
      <c r="K1962" s="2">
        <v>3194.64</v>
      </c>
      <c r="L1962" t="s">
        <v>65</v>
      </c>
      <c r="M1962" t="s">
        <v>21</v>
      </c>
      <c r="N1962" t="s">
        <v>22</v>
      </c>
      <c r="O1962" t="s">
        <v>48</v>
      </c>
      <c r="P1962" t="s">
        <v>349</v>
      </c>
      <c r="Q1962" t="s">
        <v>350</v>
      </c>
      <c r="R1962" t="s">
        <v>351</v>
      </c>
      <c r="S1962">
        <f t="shared" si="30"/>
        <v>2017</v>
      </c>
    </row>
    <row r="1963" spans="1:19" x14ac:dyDescent="0.25">
      <c r="A1963">
        <v>345</v>
      </c>
      <c r="B1963">
        <v>345102</v>
      </c>
      <c r="C1963">
        <v>6150</v>
      </c>
      <c r="E1963" t="s">
        <v>371</v>
      </c>
      <c r="F1963" t="s">
        <v>68</v>
      </c>
      <c r="G1963">
        <v>357272</v>
      </c>
      <c r="H1963" s="1">
        <v>42886</v>
      </c>
      <c r="I1963" s="2">
        <v>7175</v>
      </c>
      <c r="J1963" s="2"/>
      <c r="K1963" s="2">
        <v>7175</v>
      </c>
      <c r="L1963" t="s">
        <v>65</v>
      </c>
      <c r="M1963" t="s">
        <v>21</v>
      </c>
      <c r="N1963" t="s">
        <v>22</v>
      </c>
      <c r="O1963" t="s">
        <v>48</v>
      </c>
      <c r="P1963" t="s">
        <v>349</v>
      </c>
      <c r="Q1963" t="s">
        <v>350</v>
      </c>
      <c r="R1963" t="s">
        <v>351</v>
      </c>
      <c r="S1963">
        <f t="shared" si="30"/>
        <v>2017</v>
      </c>
    </row>
    <row r="1964" spans="1:19" x14ac:dyDescent="0.25">
      <c r="A1964">
        <v>345</v>
      </c>
      <c r="B1964">
        <v>345102</v>
      </c>
      <c r="C1964">
        <v>6150</v>
      </c>
      <c r="E1964" t="s">
        <v>69</v>
      </c>
      <c r="F1964" t="s">
        <v>70</v>
      </c>
      <c r="G1964">
        <v>357319</v>
      </c>
      <c r="H1964" s="1">
        <v>42878</v>
      </c>
      <c r="I1964" s="2">
        <v>1280.26</v>
      </c>
      <c r="J1964" s="2"/>
      <c r="K1964" s="2">
        <v>1280.26</v>
      </c>
      <c r="L1964" t="s">
        <v>65</v>
      </c>
      <c r="M1964" t="s">
        <v>21</v>
      </c>
      <c r="N1964" t="s">
        <v>22</v>
      </c>
      <c r="O1964" t="s">
        <v>48</v>
      </c>
      <c r="P1964" t="s">
        <v>349</v>
      </c>
      <c r="Q1964" t="s">
        <v>350</v>
      </c>
      <c r="R1964" t="s">
        <v>351</v>
      </c>
      <c r="S1964">
        <f t="shared" si="30"/>
        <v>2017</v>
      </c>
    </row>
    <row r="1965" spans="1:19" x14ac:dyDescent="0.25">
      <c r="A1965">
        <v>345</v>
      </c>
      <c r="B1965">
        <v>345102</v>
      </c>
      <c r="C1965">
        <v>6150</v>
      </c>
      <c r="E1965" t="s">
        <v>69</v>
      </c>
      <c r="F1965" t="s">
        <v>70</v>
      </c>
      <c r="G1965">
        <v>357319</v>
      </c>
      <c r="H1965" s="1">
        <v>42878</v>
      </c>
      <c r="I1965" s="2">
        <v>1779.89</v>
      </c>
      <c r="J1965" s="2"/>
      <c r="K1965" s="2">
        <v>1779.89</v>
      </c>
      <c r="L1965" t="s">
        <v>65</v>
      </c>
      <c r="M1965" t="s">
        <v>21</v>
      </c>
      <c r="N1965" t="s">
        <v>22</v>
      </c>
      <c r="O1965" t="s">
        <v>48</v>
      </c>
      <c r="P1965" t="s">
        <v>349</v>
      </c>
      <c r="Q1965" t="s">
        <v>350</v>
      </c>
      <c r="R1965" t="s">
        <v>351</v>
      </c>
      <c r="S1965">
        <f t="shared" si="30"/>
        <v>2017</v>
      </c>
    </row>
    <row r="1966" spans="1:19" x14ac:dyDescent="0.25">
      <c r="A1966">
        <v>345</v>
      </c>
      <c r="B1966">
        <v>345102</v>
      </c>
      <c r="C1966">
        <v>6150</v>
      </c>
      <c r="E1966" t="s">
        <v>69</v>
      </c>
      <c r="F1966" t="s">
        <v>70</v>
      </c>
      <c r="G1966">
        <v>357319</v>
      </c>
      <c r="H1966" s="1">
        <v>42878</v>
      </c>
      <c r="I1966" s="2">
        <v>1181.3800000000001</v>
      </c>
      <c r="J1966" s="2"/>
      <c r="K1966" s="2">
        <v>1181.3800000000001</v>
      </c>
      <c r="L1966" t="s">
        <v>65</v>
      </c>
      <c r="M1966" t="s">
        <v>21</v>
      </c>
      <c r="N1966" t="s">
        <v>22</v>
      </c>
      <c r="O1966" t="s">
        <v>48</v>
      </c>
      <c r="P1966" t="s">
        <v>349</v>
      </c>
      <c r="Q1966" t="s">
        <v>350</v>
      </c>
      <c r="R1966" t="s">
        <v>351</v>
      </c>
      <c r="S1966">
        <f t="shared" si="30"/>
        <v>2017</v>
      </c>
    </row>
    <row r="1967" spans="1:19" x14ac:dyDescent="0.25">
      <c r="A1967">
        <v>345</v>
      </c>
      <c r="B1967">
        <v>345102</v>
      </c>
      <c r="C1967">
        <v>6150</v>
      </c>
      <c r="E1967" t="s">
        <v>69</v>
      </c>
      <c r="F1967" t="s">
        <v>70</v>
      </c>
      <c r="G1967">
        <v>357319</v>
      </c>
      <c r="H1967" s="1">
        <v>42878</v>
      </c>
      <c r="I1967" s="2">
        <v>2155.5100000000002</v>
      </c>
      <c r="J1967" s="2"/>
      <c r="K1967" s="2">
        <v>2155.5100000000002</v>
      </c>
      <c r="L1967" t="s">
        <v>65</v>
      </c>
      <c r="M1967" t="s">
        <v>21</v>
      </c>
      <c r="N1967" t="s">
        <v>22</v>
      </c>
      <c r="O1967" t="s">
        <v>48</v>
      </c>
      <c r="P1967" t="s">
        <v>349</v>
      </c>
      <c r="Q1967" t="s">
        <v>350</v>
      </c>
      <c r="R1967" t="s">
        <v>351</v>
      </c>
      <c r="S1967">
        <f t="shared" si="30"/>
        <v>2017</v>
      </c>
    </row>
    <row r="1968" spans="1:19" x14ac:dyDescent="0.25">
      <c r="A1968">
        <v>345</v>
      </c>
      <c r="B1968">
        <v>345102</v>
      </c>
      <c r="C1968">
        <v>6150</v>
      </c>
      <c r="E1968" t="s">
        <v>69</v>
      </c>
      <c r="F1968" t="s">
        <v>70</v>
      </c>
      <c r="G1968">
        <v>357319</v>
      </c>
      <c r="H1968" s="1">
        <v>42878</v>
      </c>
      <c r="I1968" s="2">
        <v>1743.93</v>
      </c>
      <c r="J1968" s="2"/>
      <c r="K1968" s="2">
        <v>1743.93</v>
      </c>
      <c r="L1968" t="s">
        <v>65</v>
      </c>
      <c r="M1968" t="s">
        <v>21</v>
      </c>
      <c r="N1968" t="s">
        <v>22</v>
      </c>
      <c r="O1968" t="s">
        <v>48</v>
      </c>
      <c r="P1968" t="s">
        <v>349</v>
      </c>
      <c r="Q1968" t="s">
        <v>350</v>
      </c>
      <c r="R1968" t="s">
        <v>351</v>
      </c>
      <c r="S1968">
        <f t="shared" si="30"/>
        <v>2017</v>
      </c>
    </row>
    <row r="1969" spans="1:19" x14ac:dyDescent="0.25">
      <c r="A1969">
        <v>345</v>
      </c>
      <c r="B1969">
        <v>345102</v>
      </c>
      <c r="C1969">
        <v>6150</v>
      </c>
      <c r="E1969" t="s">
        <v>69</v>
      </c>
      <c r="F1969" t="s">
        <v>70</v>
      </c>
      <c r="G1969">
        <v>357319</v>
      </c>
      <c r="H1969" s="1">
        <v>42878</v>
      </c>
      <c r="I1969" s="2">
        <v>1614.35</v>
      </c>
      <c r="J1969" s="2"/>
      <c r="K1969" s="2">
        <v>1614.35</v>
      </c>
      <c r="L1969" t="s">
        <v>65</v>
      </c>
      <c r="M1969" t="s">
        <v>21</v>
      </c>
      <c r="N1969" t="s">
        <v>22</v>
      </c>
      <c r="O1969" t="s">
        <v>48</v>
      </c>
      <c r="P1969" t="s">
        <v>349</v>
      </c>
      <c r="Q1969" t="s">
        <v>350</v>
      </c>
      <c r="R1969" t="s">
        <v>351</v>
      </c>
      <c r="S1969">
        <f t="shared" si="30"/>
        <v>2017</v>
      </c>
    </row>
    <row r="1970" spans="1:19" x14ac:dyDescent="0.25">
      <c r="A1970">
        <v>345</v>
      </c>
      <c r="B1970">
        <v>345102</v>
      </c>
      <c r="C1970">
        <v>6150</v>
      </c>
      <c r="E1970" t="s">
        <v>69</v>
      </c>
      <c r="F1970" t="s">
        <v>70</v>
      </c>
      <c r="G1970">
        <v>357319</v>
      </c>
      <c r="H1970" s="1">
        <v>42878</v>
      </c>
      <c r="I1970" s="2">
        <v>2210.4</v>
      </c>
      <c r="J1970" s="2"/>
      <c r="K1970" s="2">
        <v>2210.4</v>
      </c>
      <c r="L1970" t="s">
        <v>65</v>
      </c>
      <c r="M1970" t="s">
        <v>21</v>
      </c>
      <c r="N1970" t="s">
        <v>22</v>
      </c>
      <c r="O1970" t="s">
        <v>48</v>
      </c>
      <c r="P1970" t="s">
        <v>349</v>
      </c>
      <c r="Q1970" t="s">
        <v>350</v>
      </c>
      <c r="R1970" t="s">
        <v>351</v>
      </c>
      <c r="S1970">
        <f t="shared" si="30"/>
        <v>2017</v>
      </c>
    </row>
    <row r="1971" spans="1:19" x14ac:dyDescent="0.25">
      <c r="A1971">
        <v>345</v>
      </c>
      <c r="B1971">
        <v>345102</v>
      </c>
      <c r="C1971">
        <v>6150</v>
      </c>
      <c r="E1971" t="s">
        <v>66</v>
      </c>
      <c r="F1971" t="s">
        <v>71</v>
      </c>
      <c r="G1971">
        <v>357274</v>
      </c>
      <c r="H1971" s="1">
        <v>42878</v>
      </c>
      <c r="I1971" s="2"/>
      <c r="J1971" s="2">
        <v>-162.84</v>
      </c>
      <c r="K1971" s="2">
        <v>-162.84</v>
      </c>
      <c r="L1971" t="s">
        <v>65</v>
      </c>
      <c r="M1971" t="s">
        <v>21</v>
      </c>
      <c r="N1971" t="s">
        <v>22</v>
      </c>
      <c r="O1971" t="s">
        <v>48</v>
      </c>
      <c r="P1971" t="s">
        <v>349</v>
      </c>
      <c r="Q1971" t="s">
        <v>350</v>
      </c>
      <c r="R1971" t="s">
        <v>351</v>
      </c>
      <c r="S1971">
        <f t="shared" si="30"/>
        <v>2017</v>
      </c>
    </row>
    <row r="1972" spans="1:19" x14ac:dyDescent="0.25">
      <c r="A1972">
        <v>345</v>
      </c>
      <c r="B1972">
        <v>345102</v>
      </c>
      <c r="C1972">
        <v>6150</v>
      </c>
      <c r="E1972" t="s">
        <v>66</v>
      </c>
      <c r="F1972" t="s">
        <v>71</v>
      </c>
      <c r="G1972">
        <v>357274</v>
      </c>
      <c r="H1972" s="1">
        <v>42878</v>
      </c>
      <c r="I1972" s="2"/>
      <c r="J1972" s="2">
        <v>-895.62</v>
      </c>
      <c r="K1972" s="2">
        <v>-895.62</v>
      </c>
      <c r="L1972" t="s">
        <v>65</v>
      </c>
      <c r="M1972" t="s">
        <v>21</v>
      </c>
      <c r="N1972" t="s">
        <v>22</v>
      </c>
      <c r="O1972" t="s">
        <v>48</v>
      </c>
      <c r="P1972" t="s">
        <v>349</v>
      </c>
      <c r="Q1972" t="s">
        <v>350</v>
      </c>
      <c r="R1972" t="s">
        <v>351</v>
      </c>
      <c r="S1972">
        <f t="shared" si="30"/>
        <v>2017</v>
      </c>
    </row>
    <row r="1973" spans="1:19" x14ac:dyDescent="0.25">
      <c r="A1973">
        <v>345</v>
      </c>
      <c r="B1973">
        <v>345102</v>
      </c>
      <c r="C1973">
        <v>6150</v>
      </c>
      <c r="E1973" t="s">
        <v>66</v>
      </c>
      <c r="F1973" t="s">
        <v>71</v>
      </c>
      <c r="G1973">
        <v>357274</v>
      </c>
      <c r="H1973" s="1">
        <v>42878</v>
      </c>
      <c r="I1973" s="2"/>
      <c r="J1973" s="2">
        <v>-81.42</v>
      </c>
      <c r="K1973" s="2">
        <v>-81.42</v>
      </c>
      <c r="L1973" t="s">
        <v>65</v>
      </c>
      <c r="M1973" t="s">
        <v>21</v>
      </c>
      <c r="N1973" t="s">
        <v>22</v>
      </c>
      <c r="O1973" t="s">
        <v>48</v>
      </c>
      <c r="P1973" t="s">
        <v>349</v>
      </c>
      <c r="Q1973" t="s">
        <v>350</v>
      </c>
      <c r="R1973" t="s">
        <v>351</v>
      </c>
      <c r="S1973">
        <f t="shared" si="30"/>
        <v>2017</v>
      </c>
    </row>
    <row r="1974" spans="1:19" x14ac:dyDescent="0.25">
      <c r="A1974">
        <v>345</v>
      </c>
      <c r="B1974">
        <v>345102</v>
      </c>
      <c r="C1974">
        <v>6150</v>
      </c>
      <c r="E1974" t="s">
        <v>66</v>
      </c>
      <c r="F1974" t="s">
        <v>71</v>
      </c>
      <c r="G1974">
        <v>357274</v>
      </c>
      <c r="H1974" s="1">
        <v>42878</v>
      </c>
      <c r="I1974" s="2"/>
      <c r="J1974" s="2">
        <v>-1058.46</v>
      </c>
      <c r="K1974" s="2">
        <v>-1058.46</v>
      </c>
      <c r="L1974" t="s">
        <v>65</v>
      </c>
      <c r="M1974" t="s">
        <v>21</v>
      </c>
      <c r="N1974" t="s">
        <v>22</v>
      </c>
      <c r="O1974" t="s">
        <v>48</v>
      </c>
      <c r="P1974" t="s">
        <v>349</v>
      </c>
      <c r="Q1974" t="s">
        <v>350</v>
      </c>
      <c r="R1974" t="s">
        <v>351</v>
      </c>
      <c r="S1974">
        <f t="shared" si="30"/>
        <v>2017</v>
      </c>
    </row>
    <row r="1975" spans="1:19" x14ac:dyDescent="0.25">
      <c r="A1975">
        <v>345</v>
      </c>
      <c r="B1975">
        <v>345102</v>
      </c>
      <c r="C1975">
        <v>6150</v>
      </c>
      <c r="E1975" t="s">
        <v>66</v>
      </c>
      <c r="F1975" t="s">
        <v>71</v>
      </c>
      <c r="G1975">
        <v>357274</v>
      </c>
      <c r="H1975" s="1">
        <v>42878</v>
      </c>
      <c r="I1975" s="2"/>
      <c r="J1975" s="2">
        <v>-1058.46</v>
      </c>
      <c r="K1975" s="2">
        <v>-1058.46</v>
      </c>
      <c r="L1975" t="s">
        <v>65</v>
      </c>
      <c r="M1975" t="s">
        <v>21</v>
      </c>
      <c r="N1975" t="s">
        <v>22</v>
      </c>
      <c r="O1975" t="s">
        <v>48</v>
      </c>
      <c r="P1975" t="s">
        <v>349</v>
      </c>
      <c r="Q1975" t="s">
        <v>350</v>
      </c>
      <c r="R1975" t="s">
        <v>351</v>
      </c>
      <c r="S1975">
        <f t="shared" si="30"/>
        <v>2017</v>
      </c>
    </row>
    <row r="1976" spans="1:19" x14ac:dyDescent="0.25">
      <c r="A1976">
        <v>345</v>
      </c>
      <c r="B1976">
        <v>345102</v>
      </c>
      <c r="C1976">
        <v>6150</v>
      </c>
      <c r="E1976" t="s">
        <v>66</v>
      </c>
      <c r="F1976" t="s">
        <v>71</v>
      </c>
      <c r="G1976">
        <v>357274</v>
      </c>
      <c r="H1976" s="1">
        <v>42878</v>
      </c>
      <c r="I1976" s="2"/>
      <c r="J1976" s="2">
        <v>-488.52</v>
      </c>
      <c r="K1976" s="2">
        <v>-488.52</v>
      </c>
      <c r="L1976" t="s">
        <v>65</v>
      </c>
      <c r="M1976" t="s">
        <v>21</v>
      </c>
      <c r="N1976" t="s">
        <v>22</v>
      </c>
      <c r="O1976" t="s">
        <v>48</v>
      </c>
      <c r="P1976" t="s">
        <v>349</v>
      </c>
      <c r="Q1976" t="s">
        <v>350</v>
      </c>
      <c r="R1976" t="s">
        <v>351</v>
      </c>
      <c r="S1976">
        <f t="shared" si="30"/>
        <v>2017</v>
      </c>
    </row>
    <row r="1977" spans="1:19" x14ac:dyDescent="0.25">
      <c r="A1977">
        <v>345</v>
      </c>
      <c r="B1977">
        <v>345102</v>
      </c>
      <c r="C1977">
        <v>6150</v>
      </c>
      <c r="E1977" t="s">
        <v>66</v>
      </c>
      <c r="F1977" t="s">
        <v>64</v>
      </c>
      <c r="G1977">
        <v>357273</v>
      </c>
      <c r="H1977" s="1">
        <v>42878</v>
      </c>
      <c r="I1977" s="2">
        <v>325.68</v>
      </c>
      <c r="J1977" s="2"/>
      <c r="K1977" s="2">
        <v>325.68</v>
      </c>
      <c r="L1977" t="s">
        <v>65</v>
      </c>
      <c r="M1977" t="s">
        <v>21</v>
      </c>
      <c r="N1977" t="s">
        <v>22</v>
      </c>
      <c r="O1977" t="s">
        <v>48</v>
      </c>
      <c r="P1977" t="s">
        <v>349</v>
      </c>
      <c r="Q1977" t="s">
        <v>350</v>
      </c>
      <c r="R1977" t="s">
        <v>351</v>
      </c>
      <c r="S1977">
        <f t="shared" si="30"/>
        <v>2017</v>
      </c>
    </row>
    <row r="1978" spans="1:19" x14ac:dyDescent="0.25">
      <c r="A1978">
        <v>345</v>
      </c>
      <c r="B1978">
        <v>345102</v>
      </c>
      <c r="C1978">
        <v>6150</v>
      </c>
      <c r="E1978" t="s">
        <v>66</v>
      </c>
      <c r="F1978" t="s">
        <v>64</v>
      </c>
      <c r="G1978">
        <v>357273</v>
      </c>
      <c r="H1978" s="1">
        <v>42878</v>
      </c>
      <c r="I1978" s="2">
        <v>284.97000000000003</v>
      </c>
      <c r="J1978" s="2"/>
      <c r="K1978" s="2">
        <v>284.97000000000003</v>
      </c>
      <c r="L1978" t="s">
        <v>65</v>
      </c>
      <c r="M1978" t="s">
        <v>21</v>
      </c>
      <c r="N1978" t="s">
        <v>22</v>
      </c>
      <c r="O1978" t="s">
        <v>48</v>
      </c>
      <c r="P1978" t="s">
        <v>349</v>
      </c>
      <c r="Q1978" t="s">
        <v>350</v>
      </c>
      <c r="R1978" t="s">
        <v>351</v>
      </c>
      <c r="S1978">
        <f t="shared" si="30"/>
        <v>2017</v>
      </c>
    </row>
    <row r="1979" spans="1:19" x14ac:dyDescent="0.25">
      <c r="A1979">
        <v>345</v>
      </c>
      <c r="B1979">
        <v>345102</v>
      </c>
      <c r="C1979">
        <v>6150</v>
      </c>
      <c r="E1979" t="s">
        <v>66</v>
      </c>
      <c r="F1979" t="s">
        <v>64</v>
      </c>
      <c r="G1979">
        <v>357273</v>
      </c>
      <c r="H1979" s="1">
        <v>42878</v>
      </c>
      <c r="I1979" s="2">
        <v>325.68</v>
      </c>
      <c r="J1979" s="2"/>
      <c r="K1979" s="2">
        <v>325.68</v>
      </c>
      <c r="L1979" t="s">
        <v>65</v>
      </c>
      <c r="M1979" t="s">
        <v>21</v>
      </c>
      <c r="N1979" t="s">
        <v>22</v>
      </c>
      <c r="O1979" t="s">
        <v>48</v>
      </c>
      <c r="P1979" t="s">
        <v>349</v>
      </c>
      <c r="Q1979" t="s">
        <v>350</v>
      </c>
      <c r="R1979" t="s">
        <v>351</v>
      </c>
      <c r="S1979">
        <f t="shared" si="30"/>
        <v>2017</v>
      </c>
    </row>
    <row r="1980" spans="1:19" x14ac:dyDescent="0.25">
      <c r="A1980">
        <v>345</v>
      </c>
      <c r="B1980">
        <v>345102</v>
      </c>
      <c r="C1980">
        <v>6150</v>
      </c>
      <c r="E1980" t="s">
        <v>66</v>
      </c>
      <c r="F1980" t="s">
        <v>64</v>
      </c>
      <c r="G1980">
        <v>357273</v>
      </c>
      <c r="H1980" s="1">
        <v>42878</v>
      </c>
      <c r="I1980" s="2">
        <v>122.13</v>
      </c>
      <c r="J1980" s="2"/>
      <c r="K1980" s="2">
        <v>122.13</v>
      </c>
      <c r="L1980" t="s">
        <v>65</v>
      </c>
      <c r="M1980" t="s">
        <v>21</v>
      </c>
      <c r="N1980" t="s">
        <v>22</v>
      </c>
      <c r="O1980" t="s">
        <v>48</v>
      </c>
      <c r="P1980" t="s">
        <v>349</v>
      </c>
      <c r="Q1980" t="s">
        <v>350</v>
      </c>
      <c r="R1980" t="s">
        <v>351</v>
      </c>
      <c r="S1980">
        <f t="shared" si="30"/>
        <v>2017</v>
      </c>
    </row>
    <row r="1981" spans="1:19" x14ac:dyDescent="0.25">
      <c r="A1981">
        <v>345</v>
      </c>
      <c r="B1981">
        <v>345102</v>
      </c>
      <c r="C1981">
        <v>6150</v>
      </c>
      <c r="E1981" t="s">
        <v>66</v>
      </c>
      <c r="F1981" t="s">
        <v>64</v>
      </c>
      <c r="G1981">
        <v>357273</v>
      </c>
      <c r="H1981" s="1">
        <v>42878</v>
      </c>
      <c r="I1981" s="2">
        <v>81.42</v>
      </c>
      <c r="J1981" s="2"/>
      <c r="K1981" s="2">
        <v>81.42</v>
      </c>
      <c r="L1981" t="s">
        <v>65</v>
      </c>
      <c r="M1981" t="s">
        <v>21</v>
      </c>
      <c r="N1981" t="s">
        <v>22</v>
      </c>
      <c r="O1981" t="s">
        <v>48</v>
      </c>
      <c r="P1981" t="s">
        <v>349</v>
      </c>
      <c r="Q1981" t="s">
        <v>350</v>
      </c>
      <c r="R1981" t="s">
        <v>351</v>
      </c>
      <c r="S1981">
        <f t="shared" si="30"/>
        <v>2017</v>
      </c>
    </row>
    <row r="1982" spans="1:19" x14ac:dyDescent="0.25">
      <c r="A1982">
        <v>345</v>
      </c>
      <c r="B1982">
        <v>345102</v>
      </c>
      <c r="C1982">
        <v>6150</v>
      </c>
      <c r="E1982" t="s">
        <v>66</v>
      </c>
      <c r="F1982" t="s">
        <v>64</v>
      </c>
      <c r="G1982">
        <v>357273</v>
      </c>
      <c r="H1982" s="1">
        <v>42878</v>
      </c>
      <c r="I1982" s="2">
        <v>407.1</v>
      </c>
      <c r="J1982" s="2"/>
      <c r="K1982" s="2">
        <v>407.1</v>
      </c>
      <c r="L1982" t="s">
        <v>65</v>
      </c>
      <c r="M1982" t="s">
        <v>21</v>
      </c>
      <c r="N1982" t="s">
        <v>22</v>
      </c>
      <c r="O1982" t="s">
        <v>48</v>
      </c>
      <c r="P1982" t="s">
        <v>349</v>
      </c>
      <c r="Q1982" t="s">
        <v>350</v>
      </c>
      <c r="R1982" t="s">
        <v>351</v>
      </c>
      <c r="S1982">
        <f t="shared" si="30"/>
        <v>2017</v>
      </c>
    </row>
    <row r="1983" spans="1:19" x14ac:dyDescent="0.25">
      <c r="A1983">
        <v>345</v>
      </c>
      <c r="B1983">
        <v>345102</v>
      </c>
      <c r="C1983">
        <v>6150</v>
      </c>
      <c r="E1983" t="s">
        <v>66</v>
      </c>
      <c r="F1983" t="s">
        <v>64</v>
      </c>
      <c r="G1983">
        <v>357273</v>
      </c>
      <c r="H1983" s="1">
        <v>42878</v>
      </c>
      <c r="I1983" s="2">
        <v>488.52</v>
      </c>
      <c r="J1983" s="2"/>
      <c r="K1983" s="2">
        <v>488.52</v>
      </c>
      <c r="L1983" t="s">
        <v>65</v>
      </c>
      <c r="M1983" t="s">
        <v>21</v>
      </c>
      <c r="N1983" t="s">
        <v>22</v>
      </c>
      <c r="O1983" t="s">
        <v>48</v>
      </c>
      <c r="P1983" t="s">
        <v>349</v>
      </c>
      <c r="Q1983" t="s">
        <v>350</v>
      </c>
      <c r="R1983" t="s">
        <v>351</v>
      </c>
      <c r="S1983">
        <f t="shared" si="30"/>
        <v>2017</v>
      </c>
    </row>
    <row r="1984" spans="1:19" x14ac:dyDescent="0.25">
      <c r="A1984">
        <v>345</v>
      </c>
      <c r="B1984">
        <v>345102</v>
      </c>
      <c r="C1984">
        <v>6150</v>
      </c>
      <c r="E1984" t="s">
        <v>66</v>
      </c>
      <c r="F1984" t="s">
        <v>64</v>
      </c>
      <c r="G1984">
        <v>357273</v>
      </c>
      <c r="H1984" s="1">
        <v>42878</v>
      </c>
      <c r="I1984" s="2">
        <v>325.68</v>
      </c>
      <c r="J1984" s="2"/>
      <c r="K1984" s="2">
        <v>325.68</v>
      </c>
      <c r="L1984" t="s">
        <v>65</v>
      </c>
      <c r="M1984" t="s">
        <v>21</v>
      </c>
      <c r="N1984" t="s">
        <v>22</v>
      </c>
      <c r="O1984" t="s">
        <v>48</v>
      </c>
      <c r="P1984" t="s">
        <v>349</v>
      </c>
      <c r="Q1984" t="s">
        <v>350</v>
      </c>
      <c r="R1984" t="s">
        <v>351</v>
      </c>
      <c r="S1984">
        <f t="shared" si="30"/>
        <v>2017</v>
      </c>
    </row>
    <row r="1985" spans="1:19" x14ac:dyDescent="0.25">
      <c r="A1985">
        <v>345</v>
      </c>
      <c r="B1985">
        <v>345102</v>
      </c>
      <c r="C1985">
        <v>6150</v>
      </c>
      <c r="E1985" t="s">
        <v>66</v>
      </c>
      <c r="F1985" t="s">
        <v>64</v>
      </c>
      <c r="G1985">
        <v>357273</v>
      </c>
      <c r="H1985" s="1">
        <v>42878</v>
      </c>
      <c r="I1985" s="2">
        <v>284.97000000000003</v>
      </c>
      <c r="J1985" s="2"/>
      <c r="K1985" s="2">
        <v>284.97000000000003</v>
      </c>
      <c r="L1985" t="s">
        <v>65</v>
      </c>
      <c r="M1985" t="s">
        <v>21</v>
      </c>
      <c r="N1985" t="s">
        <v>22</v>
      </c>
      <c r="O1985" t="s">
        <v>48</v>
      </c>
      <c r="P1985" t="s">
        <v>349</v>
      </c>
      <c r="Q1985" t="s">
        <v>350</v>
      </c>
      <c r="R1985" t="s">
        <v>351</v>
      </c>
      <c r="S1985">
        <f t="shared" si="30"/>
        <v>2017</v>
      </c>
    </row>
    <row r="1986" spans="1:19" x14ac:dyDescent="0.25">
      <c r="A1986">
        <v>345</v>
      </c>
      <c r="B1986">
        <v>345102</v>
      </c>
      <c r="C1986">
        <v>6150</v>
      </c>
      <c r="E1986" t="s">
        <v>66</v>
      </c>
      <c r="F1986" t="s">
        <v>64</v>
      </c>
      <c r="G1986">
        <v>357273</v>
      </c>
      <c r="H1986" s="1">
        <v>42878</v>
      </c>
      <c r="I1986" s="2">
        <v>325.68</v>
      </c>
      <c r="J1986" s="2"/>
      <c r="K1986" s="2">
        <v>325.68</v>
      </c>
      <c r="L1986" t="s">
        <v>65</v>
      </c>
      <c r="M1986" t="s">
        <v>21</v>
      </c>
      <c r="N1986" t="s">
        <v>22</v>
      </c>
      <c r="O1986" t="s">
        <v>48</v>
      </c>
      <c r="P1986" t="s">
        <v>349</v>
      </c>
      <c r="Q1986" t="s">
        <v>350</v>
      </c>
      <c r="R1986" t="s">
        <v>351</v>
      </c>
      <c r="S1986">
        <f t="shared" si="30"/>
        <v>2017</v>
      </c>
    </row>
    <row r="1987" spans="1:19" x14ac:dyDescent="0.25">
      <c r="A1987">
        <v>345</v>
      </c>
      <c r="B1987">
        <v>345102</v>
      </c>
      <c r="C1987">
        <v>6150</v>
      </c>
      <c r="E1987" t="s">
        <v>66</v>
      </c>
      <c r="F1987" t="s">
        <v>64</v>
      </c>
      <c r="G1987">
        <v>357273</v>
      </c>
      <c r="H1987" s="1">
        <v>42878</v>
      </c>
      <c r="I1987" s="2">
        <v>122.13</v>
      </c>
      <c r="J1987" s="2"/>
      <c r="K1987" s="2">
        <v>122.13</v>
      </c>
      <c r="L1987" t="s">
        <v>65</v>
      </c>
      <c r="M1987" t="s">
        <v>21</v>
      </c>
      <c r="N1987" t="s">
        <v>22</v>
      </c>
      <c r="O1987" t="s">
        <v>48</v>
      </c>
      <c r="P1987" t="s">
        <v>349</v>
      </c>
      <c r="Q1987" t="s">
        <v>350</v>
      </c>
      <c r="R1987" t="s">
        <v>351</v>
      </c>
      <c r="S1987">
        <f t="shared" ref="S1987:S2050" si="31">YEAR(H1987)</f>
        <v>2017</v>
      </c>
    </row>
    <row r="1988" spans="1:19" x14ac:dyDescent="0.25">
      <c r="A1988">
        <v>345</v>
      </c>
      <c r="B1988">
        <v>345102</v>
      </c>
      <c r="C1988">
        <v>6150</v>
      </c>
      <c r="E1988" t="s">
        <v>66</v>
      </c>
      <c r="F1988" t="s">
        <v>64</v>
      </c>
      <c r="G1988">
        <v>357273</v>
      </c>
      <c r="H1988" s="1">
        <v>42878</v>
      </c>
      <c r="I1988" s="2">
        <v>81.42</v>
      </c>
      <c r="J1988" s="2"/>
      <c r="K1988" s="2">
        <v>81.42</v>
      </c>
      <c r="L1988" t="s">
        <v>65</v>
      </c>
      <c r="M1988" t="s">
        <v>21</v>
      </c>
      <c r="N1988" t="s">
        <v>22</v>
      </c>
      <c r="O1988" t="s">
        <v>48</v>
      </c>
      <c r="P1988" t="s">
        <v>349</v>
      </c>
      <c r="Q1988" t="s">
        <v>350</v>
      </c>
      <c r="R1988" t="s">
        <v>351</v>
      </c>
      <c r="S1988">
        <f t="shared" si="31"/>
        <v>2017</v>
      </c>
    </row>
    <row r="1989" spans="1:19" x14ac:dyDescent="0.25">
      <c r="A1989">
        <v>345</v>
      </c>
      <c r="B1989">
        <v>345102</v>
      </c>
      <c r="C1989">
        <v>6150</v>
      </c>
      <c r="E1989" t="s">
        <v>66</v>
      </c>
      <c r="F1989" t="s">
        <v>64</v>
      </c>
      <c r="G1989">
        <v>357273</v>
      </c>
      <c r="H1989" s="1">
        <v>42878</v>
      </c>
      <c r="I1989" s="2">
        <v>81.42</v>
      </c>
      <c r="J1989" s="2"/>
      <c r="K1989" s="2">
        <v>81.42</v>
      </c>
      <c r="L1989" t="s">
        <v>65</v>
      </c>
      <c r="M1989" t="s">
        <v>21</v>
      </c>
      <c r="N1989" t="s">
        <v>22</v>
      </c>
      <c r="O1989" t="s">
        <v>48</v>
      </c>
      <c r="P1989" t="s">
        <v>349</v>
      </c>
      <c r="Q1989" t="s">
        <v>350</v>
      </c>
      <c r="R1989" t="s">
        <v>351</v>
      </c>
      <c r="S1989">
        <f t="shared" si="31"/>
        <v>2017</v>
      </c>
    </row>
    <row r="1990" spans="1:19" x14ac:dyDescent="0.25">
      <c r="A1990">
        <v>345</v>
      </c>
      <c r="B1990">
        <v>345102</v>
      </c>
      <c r="C1990">
        <v>6150</v>
      </c>
      <c r="E1990" t="s">
        <v>66</v>
      </c>
      <c r="F1990" t="s">
        <v>64</v>
      </c>
      <c r="G1990">
        <v>357273</v>
      </c>
      <c r="H1990" s="1">
        <v>42878</v>
      </c>
      <c r="I1990" s="2">
        <v>81.42</v>
      </c>
      <c r="J1990" s="2"/>
      <c r="K1990" s="2">
        <v>81.42</v>
      </c>
      <c r="L1990" t="s">
        <v>65</v>
      </c>
      <c r="M1990" t="s">
        <v>21</v>
      </c>
      <c r="N1990" t="s">
        <v>22</v>
      </c>
      <c r="O1990" t="s">
        <v>48</v>
      </c>
      <c r="P1990" t="s">
        <v>349</v>
      </c>
      <c r="Q1990" t="s">
        <v>350</v>
      </c>
      <c r="R1990" t="s">
        <v>351</v>
      </c>
      <c r="S1990">
        <f t="shared" si="31"/>
        <v>2017</v>
      </c>
    </row>
    <row r="1991" spans="1:19" x14ac:dyDescent="0.25">
      <c r="A1991">
        <v>345</v>
      </c>
      <c r="B1991">
        <v>345102</v>
      </c>
      <c r="C1991">
        <v>6150</v>
      </c>
      <c r="E1991" t="s">
        <v>66</v>
      </c>
      <c r="F1991" t="s">
        <v>64</v>
      </c>
      <c r="G1991">
        <v>357273</v>
      </c>
      <c r="H1991" s="1">
        <v>42878</v>
      </c>
      <c r="I1991" s="2">
        <v>81.42</v>
      </c>
      <c r="J1991" s="2"/>
      <c r="K1991" s="2">
        <v>81.42</v>
      </c>
      <c r="L1991" t="s">
        <v>65</v>
      </c>
      <c r="M1991" t="s">
        <v>21</v>
      </c>
      <c r="N1991" t="s">
        <v>22</v>
      </c>
      <c r="O1991" t="s">
        <v>48</v>
      </c>
      <c r="P1991" t="s">
        <v>349</v>
      </c>
      <c r="Q1991" t="s">
        <v>350</v>
      </c>
      <c r="R1991" t="s">
        <v>351</v>
      </c>
      <c r="S1991">
        <f t="shared" si="31"/>
        <v>2017</v>
      </c>
    </row>
    <row r="1992" spans="1:19" x14ac:dyDescent="0.25">
      <c r="A1992">
        <v>345</v>
      </c>
      <c r="B1992">
        <v>345102</v>
      </c>
      <c r="C1992">
        <v>6150</v>
      </c>
      <c r="E1992" t="s">
        <v>66</v>
      </c>
      <c r="F1992" t="s">
        <v>64</v>
      </c>
      <c r="G1992">
        <v>357273</v>
      </c>
      <c r="H1992" s="1">
        <v>42878</v>
      </c>
      <c r="I1992" s="2">
        <v>162.84</v>
      </c>
      <c r="J1992" s="2"/>
      <c r="K1992" s="2">
        <v>162.84</v>
      </c>
      <c r="L1992" t="s">
        <v>65</v>
      </c>
      <c r="M1992" t="s">
        <v>21</v>
      </c>
      <c r="N1992" t="s">
        <v>22</v>
      </c>
      <c r="O1992" t="s">
        <v>48</v>
      </c>
      <c r="P1992" t="s">
        <v>349</v>
      </c>
      <c r="Q1992" t="s">
        <v>350</v>
      </c>
      <c r="R1992" t="s">
        <v>351</v>
      </c>
      <c r="S1992">
        <f t="shared" si="31"/>
        <v>2017</v>
      </c>
    </row>
    <row r="1993" spans="1:19" x14ac:dyDescent="0.25">
      <c r="A1993">
        <v>345</v>
      </c>
      <c r="B1993">
        <v>345102</v>
      </c>
      <c r="C1993">
        <v>6150</v>
      </c>
      <c r="E1993" t="s">
        <v>66</v>
      </c>
      <c r="F1993" t="s">
        <v>64</v>
      </c>
      <c r="G1993">
        <v>357273</v>
      </c>
      <c r="H1993" s="1">
        <v>42878</v>
      </c>
      <c r="I1993" s="2">
        <v>162.84</v>
      </c>
      <c r="J1993" s="2"/>
      <c r="K1993" s="2">
        <v>162.84</v>
      </c>
      <c r="L1993" t="s">
        <v>65</v>
      </c>
      <c r="M1993" t="s">
        <v>21</v>
      </c>
      <c r="N1993" t="s">
        <v>22</v>
      </c>
      <c r="O1993" t="s">
        <v>48</v>
      </c>
      <c r="P1993" t="s">
        <v>349</v>
      </c>
      <c r="Q1993" t="s">
        <v>350</v>
      </c>
      <c r="R1993" t="s">
        <v>351</v>
      </c>
      <c r="S1993">
        <f t="shared" si="31"/>
        <v>2017</v>
      </c>
    </row>
    <row r="1994" spans="1:19" x14ac:dyDescent="0.25">
      <c r="A1994">
        <v>345</v>
      </c>
      <c r="B1994">
        <v>345102</v>
      </c>
      <c r="C1994">
        <v>6150</v>
      </c>
      <c r="E1994" t="s">
        <v>69</v>
      </c>
      <c r="F1994" t="s">
        <v>70</v>
      </c>
      <c r="G1994">
        <v>357200</v>
      </c>
      <c r="H1994" s="1">
        <v>42870</v>
      </c>
      <c r="I1994" s="2">
        <v>3194.64</v>
      </c>
      <c r="J1994" s="2"/>
      <c r="K1994" s="2">
        <v>3194.64</v>
      </c>
      <c r="L1994" t="s">
        <v>65</v>
      </c>
      <c r="M1994" t="s">
        <v>21</v>
      </c>
      <c r="N1994" t="s">
        <v>22</v>
      </c>
      <c r="O1994" t="s">
        <v>48</v>
      </c>
      <c r="P1994" t="s">
        <v>349</v>
      </c>
      <c r="Q1994" t="s">
        <v>350</v>
      </c>
      <c r="R1994" t="s">
        <v>351</v>
      </c>
      <c r="S1994">
        <f t="shared" si="31"/>
        <v>2017</v>
      </c>
    </row>
    <row r="1995" spans="1:19" x14ac:dyDescent="0.25">
      <c r="A1995">
        <v>345</v>
      </c>
      <c r="B1995">
        <v>345102</v>
      </c>
      <c r="C1995">
        <v>6150</v>
      </c>
      <c r="E1995" t="s">
        <v>66</v>
      </c>
      <c r="F1995" t="s">
        <v>64</v>
      </c>
      <c r="G1995">
        <v>357208</v>
      </c>
      <c r="H1995" s="1">
        <v>42870</v>
      </c>
      <c r="I1995" s="2">
        <v>81.42</v>
      </c>
      <c r="J1995" s="2"/>
      <c r="K1995" s="2">
        <v>81.42</v>
      </c>
      <c r="L1995" t="s">
        <v>65</v>
      </c>
      <c r="M1995" t="s">
        <v>21</v>
      </c>
      <c r="N1995" t="s">
        <v>22</v>
      </c>
      <c r="O1995" t="s">
        <v>48</v>
      </c>
      <c r="P1995" t="s">
        <v>349</v>
      </c>
      <c r="Q1995" t="s">
        <v>350</v>
      </c>
      <c r="R1995" t="s">
        <v>351</v>
      </c>
      <c r="S1995">
        <f t="shared" si="31"/>
        <v>2017</v>
      </c>
    </row>
    <row r="1996" spans="1:19" x14ac:dyDescent="0.25">
      <c r="A1996">
        <v>345</v>
      </c>
      <c r="B1996">
        <v>345102</v>
      </c>
      <c r="C1996">
        <v>6150</v>
      </c>
      <c r="E1996" t="s">
        <v>66</v>
      </c>
      <c r="F1996" t="s">
        <v>64</v>
      </c>
      <c r="G1996">
        <v>357208</v>
      </c>
      <c r="H1996" s="1">
        <v>42870</v>
      </c>
      <c r="I1996" s="2">
        <v>81.42</v>
      </c>
      <c r="J1996" s="2"/>
      <c r="K1996" s="2">
        <v>81.42</v>
      </c>
      <c r="L1996" t="s">
        <v>65</v>
      </c>
      <c r="M1996" t="s">
        <v>21</v>
      </c>
      <c r="N1996" t="s">
        <v>22</v>
      </c>
      <c r="O1996" t="s">
        <v>48</v>
      </c>
      <c r="P1996" t="s">
        <v>349</v>
      </c>
      <c r="Q1996" t="s">
        <v>350</v>
      </c>
      <c r="R1996" t="s">
        <v>351</v>
      </c>
      <c r="S1996">
        <f t="shared" si="31"/>
        <v>2017</v>
      </c>
    </row>
    <row r="1997" spans="1:19" x14ac:dyDescent="0.25">
      <c r="A1997">
        <v>345</v>
      </c>
      <c r="B1997">
        <v>345102</v>
      </c>
      <c r="C1997">
        <v>6150</v>
      </c>
      <c r="E1997" t="s">
        <v>66</v>
      </c>
      <c r="F1997" t="s">
        <v>64</v>
      </c>
      <c r="G1997">
        <v>357208</v>
      </c>
      <c r="H1997" s="1">
        <v>42870</v>
      </c>
      <c r="I1997" s="2">
        <v>81.42</v>
      </c>
      <c r="J1997" s="2"/>
      <c r="K1997" s="2">
        <v>81.42</v>
      </c>
      <c r="L1997" t="s">
        <v>65</v>
      </c>
      <c r="M1997" t="s">
        <v>21</v>
      </c>
      <c r="N1997" t="s">
        <v>22</v>
      </c>
      <c r="O1997" t="s">
        <v>48</v>
      </c>
      <c r="P1997" t="s">
        <v>349</v>
      </c>
      <c r="Q1997" t="s">
        <v>350</v>
      </c>
      <c r="R1997" t="s">
        <v>351</v>
      </c>
      <c r="S1997">
        <f t="shared" si="31"/>
        <v>2017</v>
      </c>
    </row>
    <row r="1998" spans="1:19" x14ac:dyDescent="0.25">
      <c r="A1998">
        <v>345</v>
      </c>
      <c r="B1998">
        <v>345102</v>
      </c>
      <c r="C1998">
        <v>6150</v>
      </c>
      <c r="E1998" t="s">
        <v>66</v>
      </c>
      <c r="F1998" t="s">
        <v>64</v>
      </c>
      <c r="G1998">
        <v>357208</v>
      </c>
      <c r="H1998" s="1">
        <v>42870</v>
      </c>
      <c r="I1998" s="2">
        <v>162.84</v>
      </c>
      <c r="J1998" s="2"/>
      <c r="K1998" s="2">
        <v>162.84</v>
      </c>
      <c r="L1998" t="s">
        <v>65</v>
      </c>
      <c r="M1998" t="s">
        <v>21</v>
      </c>
      <c r="N1998" t="s">
        <v>22</v>
      </c>
      <c r="O1998" t="s">
        <v>48</v>
      </c>
      <c r="P1998" t="s">
        <v>349</v>
      </c>
      <c r="Q1998" t="s">
        <v>350</v>
      </c>
      <c r="R1998" t="s">
        <v>351</v>
      </c>
      <c r="S1998">
        <f t="shared" si="31"/>
        <v>2017</v>
      </c>
    </row>
    <row r="1999" spans="1:19" x14ac:dyDescent="0.25">
      <c r="A1999">
        <v>345</v>
      </c>
      <c r="B1999">
        <v>345102</v>
      </c>
      <c r="C1999">
        <v>6150</v>
      </c>
      <c r="E1999" t="s">
        <v>66</v>
      </c>
      <c r="F1999" t="s">
        <v>64</v>
      </c>
      <c r="G1999">
        <v>357208</v>
      </c>
      <c r="H1999" s="1">
        <v>42870</v>
      </c>
      <c r="I1999" s="2">
        <v>162.84</v>
      </c>
      <c r="J1999" s="2"/>
      <c r="K1999" s="2">
        <v>162.84</v>
      </c>
      <c r="L1999" t="s">
        <v>65</v>
      </c>
      <c r="M1999" t="s">
        <v>21</v>
      </c>
      <c r="N1999" t="s">
        <v>22</v>
      </c>
      <c r="O1999" t="s">
        <v>48</v>
      </c>
      <c r="P1999" t="s">
        <v>349</v>
      </c>
      <c r="Q1999" t="s">
        <v>350</v>
      </c>
      <c r="R1999" t="s">
        <v>351</v>
      </c>
      <c r="S1999">
        <f t="shared" si="31"/>
        <v>2017</v>
      </c>
    </row>
    <row r="2000" spans="1:19" x14ac:dyDescent="0.25">
      <c r="A2000">
        <v>345</v>
      </c>
      <c r="B2000">
        <v>345102</v>
      </c>
      <c r="C2000">
        <v>6150</v>
      </c>
      <c r="E2000" t="s">
        <v>66</v>
      </c>
      <c r="F2000" t="s">
        <v>64</v>
      </c>
      <c r="G2000">
        <v>357208</v>
      </c>
      <c r="H2000" s="1">
        <v>42870</v>
      </c>
      <c r="I2000" s="2">
        <v>81.42</v>
      </c>
      <c r="J2000" s="2"/>
      <c r="K2000" s="2">
        <v>81.42</v>
      </c>
      <c r="L2000" t="s">
        <v>65</v>
      </c>
      <c r="M2000" t="s">
        <v>21</v>
      </c>
      <c r="N2000" t="s">
        <v>22</v>
      </c>
      <c r="O2000" t="s">
        <v>48</v>
      </c>
      <c r="P2000" t="s">
        <v>349</v>
      </c>
      <c r="Q2000" t="s">
        <v>350</v>
      </c>
      <c r="R2000" t="s">
        <v>351</v>
      </c>
      <c r="S2000">
        <f t="shared" si="31"/>
        <v>2017</v>
      </c>
    </row>
    <row r="2001" spans="1:19" x14ac:dyDescent="0.25">
      <c r="A2001">
        <v>345</v>
      </c>
      <c r="B2001">
        <v>345102</v>
      </c>
      <c r="C2001">
        <v>6150</v>
      </c>
      <c r="E2001" t="s">
        <v>66</v>
      </c>
      <c r="F2001" t="s">
        <v>64</v>
      </c>
      <c r="G2001">
        <v>357208</v>
      </c>
      <c r="H2001" s="1">
        <v>42870</v>
      </c>
      <c r="I2001" s="2">
        <v>76.14</v>
      </c>
      <c r="J2001" s="2"/>
      <c r="K2001" s="2">
        <v>76.14</v>
      </c>
      <c r="L2001" t="s">
        <v>65</v>
      </c>
      <c r="M2001" t="s">
        <v>21</v>
      </c>
      <c r="N2001" t="s">
        <v>22</v>
      </c>
      <c r="O2001" t="s">
        <v>48</v>
      </c>
      <c r="P2001" t="s">
        <v>349</v>
      </c>
      <c r="Q2001" t="s">
        <v>350</v>
      </c>
      <c r="R2001" t="s">
        <v>351</v>
      </c>
      <c r="S2001">
        <f t="shared" si="31"/>
        <v>2017</v>
      </c>
    </row>
    <row r="2002" spans="1:19" x14ac:dyDescent="0.25">
      <c r="A2002">
        <v>345</v>
      </c>
      <c r="B2002">
        <v>345102</v>
      </c>
      <c r="C2002">
        <v>6150</v>
      </c>
      <c r="E2002" t="s">
        <v>66</v>
      </c>
      <c r="F2002" t="s">
        <v>64</v>
      </c>
      <c r="G2002">
        <v>357208</v>
      </c>
      <c r="H2002" s="1">
        <v>42870</v>
      </c>
      <c r="I2002" s="2">
        <v>304.56</v>
      </c>
      <c r="J2002" s="2"/>
      <c r="K2002" s="2">
        <v>304.56</v>
      </c>
      <c r="L2002" t="s">
        <v>65</v>
      </c>
      <c r="M2002" t="s">
        <v>21</v>
      </c>
      <c r="N2002" t="s">
        <v>22</v>
      </c>
      <c r="O2002" t="s">
        <v>48</v>
      </c>
      <c r="P2002" t="s">
        <v>349</v>
      </c>
      <c r="Q2002" t="s">
        <v>350</v>
      </c>
      <c r="R2002" t="s">
        <v>351</v>
      </c>
      <c r="S2002">
        <f t="shared" si="31"/>
        <v>2017</v>
      </c>
    </row>
    <row r="2003" spans="1:19" x14ac:dyDescent="0.25">
      <c r="A2003">
        <v>345</v>
      </c>
      <c r="B2003">
        <v>345102</v>
      </c>
      <c r="C2003">
        <v>6150</v>
      </c>
      <c r="E2003" t="s">
        <v>66</v>
      </c>
      <c r="F2003" t="s">
        <v>71</v>
      </c>
      <c r="G2003">
        <v>357209</v>
      </c>
      <c r="H2003" s="1">
        <v>42870</v>
      </c>
      <c r="I2003" s="2"/>
      <c r="J2003" s="2">
        <v>-1288.6300000000001</v>
      </c>
      <c r="K2003" s="2">
        <v>-1288.6300000000001</v>
      </c>
      <c r="L2003" t="s">
        <v>65</v>
      </c>
      <c r="M2003" t="s">
        <v>21</v>
      </c>
      <c r="N2003" t="s">
        <v>22</v>
      </c>
      <c r="O2003" t="s">
        <v>48</v>
      </c>
      <c r="P2003" t="s">
        <v>349</v>
      </c>
      <c r="Q2003" t="s">
        <v>350</v>
      </c>
      <c r="R2003" t="s">
        <v>351</v>
      </c>
      <c r="S2003">
        <f t="shared" si="31"/>
        <v>2017</v>
      </c>
    </row>
    <row r="2004" spans="1:19" x14ac:dyDescent="0.25">
      <c r="A2004">
        <v>345</v>
      </c>
      <c r="B2004">
        <v>345102</v>
      </c>
      <c r="C2004">
        <v>6150</v>
      </c>
      <c r="E2004" t="s">
        <v>69</v>
      </c>
      <c r="F2004" t="s">
        <v>70</v>
      </c>
      <c r="G2004">
        <v>357201</v>
      </c>
      <c r="H2004" s="1">
        <v>42864</v>
      </c>
      <c r="I2004" s="2">
        <v>2233.4299999999998</v>
      </c>
      <c r="J2004" s="2"/>
      <c r="K2004" s="2">
        <v>2233.4299999999998</v>
      </c>
      <c r="L2004" t="s">
        <v>65</v>
      </c>
      <c r="M2004" t="s">
        <v>21</v>
      </c>
      <c r="N2004" t="s">
        <v>22</v>
      </c>
      <c r="O2004" t="s">
        <v>48</v>
      </c>
      <c r="P2004" t="s">
        <v>349</v>
      </c>
      <c r="Q2004" t="s">
        <v>350</v>
      </c>
      <c r="R2004" t="s">
        <v>351</v>
      </c>
      <c r="S2004">
        <f t="shared" si="31"/>
        <v>2017</v>
      </c>
    </row>
    <row r="2005" spans="1:19" x14ac:dyDescent="0.25">
      <c r="A2005">
        <v>345</v>
      </c>
      <c r="B2005">
        <v>345102</v>
      </c>
      <c r="C2005">
        <v>6150</v>
      </c>
      <c r="E2005" t="s">
        <v>69</v>
      </c>
      <c r="F2005" t="s">
        <v>70</v>
      </c>
      <c r="G2005">
        <v>357201</v>
      </c>
      <c r="H2005" s="1">
        <v>42864</v>
      </c>
      <c r="I2005" s="2">
        <v>1722.4</v>
      </c>
      <c r="J2005" s="2"/>
      <c r="K2005" s="2">
        <v>1722.4</v>
      </c>
      <c r="L2005" t="s">
        <v>65</v>
      </c>
      <c r="M2005" t="s">
        <v>21</v>
      </c>
      <c r="N2005" t="s">
        <v>22</v>
      </c>
      <c r="O2005" t="s">
        <v>48</v>
      </c>
      <c r="P2005" t="s">
        <v>349</v>
      </c>
      <c r="Q2005" t="s">
        <v>350</v>
      </c>
      <c r="R2005" t="s">
        <v>351</v>
      </c>
      <c r="S2005">
        <f t="shared" si="31"/>
        <v>2017</v>
      </c>
    </row>
    <row r="2006" spans="1:19" x14ac:dyDescent="0.25">
      <c r="A2006">
        <v>345</v>
      </c>
      <c r="B2006">
        <v>345102</v>
      </c>
      <c r="C2006">
        <v>6150</v>
      </c>
      <c r="E2006" t="s">
        <v>69</v>
      </c>
      <c r="F2006" t="s">
        <v>70</v>
      </c>
      <c r="G2006">
        <v>357201</v>
      </c>
      <c r="H2006" s="1">
        <v>42864</v>
      </c>
      <c r="I2006" s="2">
        <v>1675.45</v>
      </c>
      <c r="J2006" s="2"/>
      <c r="K2006" s="2">
        <v>1675.45</v>
      </c>
      <c r="L2006" t="s">
        <v>65</v>
      </c>
      <c r="M2006" t="s">
        <v>21</v>
      </c>
      <c r="N2006" t="s">
        <v>22</v>
      </c>
      <c r="O2006" t="s">
        <v>48</v>
      </c>
      <c r="P2006" t="s">
        <v>349</v>
      </c>
      <c r="Q2006" t="s">
        <v>350</v>
      </c>
      <c r="R2006" t="s">
        <v>351</v>
      </c>
      <c r="S2006">
        <f t="shared" si="31"/>
        <v>2017</v>
      </c>
    </row>
    <row r="2007" spans="1:19" x14ac:dyDescent="0.25">
      <c r="A2007">
        <v>345</v>
      </c>
      <c r="B2007">
        <v>345102</v>
      </c>
      <c r="C2007">
        <v>6150</v>
      </c>
      <c r="E2007" t="s">
        <v>69</v>
      </c>
      <c r="F2007" t="s">
        <v>70</v>
      </c>
      <c r="G2007">
        <v>357201</v>
      </c>
      <c r="H2007" s="1">
        <v>42864</v>
      </c>
      <c r="I2007" s="2">
        <v>2293.3000000000002</v>
      </c>
      <c r="J2007" s="2"/>
      <c r="K2007" s="2">
        <v>2293.3000000000002</v>
      </c>
      <c r="L2007" t="s">
        <v>65</v>
      </c>
      <c r="M2007" t="s">
        <v>21</v>
      </c>
      <c r="N2007" t="s">
        <v>22</v>
      </c>
      <c r="O2007" t="s">
        <v>48</v>
      </c>
      <c r="P2007" t="s">
        <v>349</v>
      </c>
      <c r="Q2007" t="s">
        <v>350</v>
      </c>
      <c r="R2007" t="s">
        <v>351</v>
      </c>
      <c r="S2007">
        <f t="shared" si="31"/>
        <v>2017</v>
      </c>
    </row>
    <row r="2008" spans="1:19" x14ac:dyDescent="0.25">
      <c r="A2008">
        <v>345</v>
      </c>
      <c r="B2008">
        <v>345102</v>
      </c>
      <c r="C2008">
        <v>6150</v>
      </c>
      <c r="E2008" t="s">
        <v>69</v>
      </c>
      <c r="F2008" t="s">
        <v>70</v>
      </c>
      <c r="G2008">
        <v>357201</v>
      </c>
      <c r="H2008" s="1">
        <v>42864</v>
      </c>
      <c r="I2008" s="2">
        <v>1190.93</v>
      </c>
      <c r="J2008" s="2"/>
      <c r="K2008" s="2">
        <v>1190.93</v>
      </c>
      <c r="L2008" t="s">
        <v>65</v>
      </c>
      <c r="M2008" t="s">
        <v>21</v>
      </c>
      <c r="N2008" t="s">
        <v>22</v>
      </c>
      <c r="O2008" t="s">
        <v>48</v>
      </c>
      <c r="P2008" t="s">
        <v>349</v>
      </c>
      <c r="Q2008" t="s">
        <v>350</v>
      </c>
      <c r="R2008" t="s">
        <v>351</v>
      </c>
      <c r="S2008">
        <f t="shared" si="31"/>
        <v>2017</v>
      </c>
    </row>
    <row r="2009" spans="1:19" x14ac:dyDescent="0.25">
      <c r="A2009">
        <v>345</v>
      </c>
      <c r="B2009">
        <v>345102</v>
      </c>
      <c r="C2009">
        <v>6150</v>
      </c>
      <c r="E2009" t="s">
        <v>69</v>
      </c>
      <c r="F2009" t="s">
        <v>70</v>
      </c>
      <c r="G2009">
        <v>357201</v>
      </c>
      <c r="H2009" s="1">
        <v>42864</v>
      </c>
      <c r="I2009" s="2">
        <v>1535.2</v>
      </c>
      <c r="J2009" s="2"/>
      <c r="K2009" s="2">
        <v>1535.2</v>
      </c>
      <c r="L2009" t="s">
        <v>65</v>
      </c>
      <c r="M2009" t="s">
        <v>21</v>
      </c>
      <c r="N2009" t="s">
        <v>22</v>
      </c>
      <c r="O2009" t="s">
        <v>48</v>
      </c>
      <c r="P2009" t="s">
        <v>349</v>
      </c>
      <c r="Q2009" t="s">
        <v>350</v>
      </c>
      <c r="R2009" t="s">
        <v>351</v>
      </c>
      <c r="S2009">
        <f t="shared" si="31"/>
        <v>2017</v>
      </c>
    </row>
    <row r="2010" spans="1:19" x14ac:dyDescent="0.25">
      <c r="A2010">
        <v>345</v>
      </c>
      <c r="B2010">
        <v>345102</v>
      </c>
      <c r="C2010">
        <v>6150</v>
      </c>
      <c r="E2010" t="s">
        <v>69</v>
      </c>
      <c r="F2010" t="s">
        <v>70</v>
      </c>
      <c r="G2010">
        <v>357201</v>
      </c>
      <c r="H2010" s="1">
        <v>42864</v>
      </c>
      <c r="I2010" s="2">
        <v>1306.98</v>
      </c>
      <c r="J2010" s="2"/>
      <c r="K2010" s="2">
        <v>1306.98</v>
      </c>
      <c r="L2010" t="s">
        <v>65</v>
      </c>
      <c r="M2010" t="s">
        <v>21</v>
      </c>
      <c r="N2010" t="s">
        <v>22</v>
      </c>
      <c r="O2010" t="s">
        <v>48</v>
      </c>
      <c r="P2010" t="s">
        <v>349</v>
      </c>
      <c r="Q2010" t="s">
        <v>350</v>
      </c>
      <c r="R2010" t="s">
        <v>351</v>
      </c>
      <c r="S2010">
        <f t="shared" si="31"/>
        <v>2017</v>
      </c>
    </row>
    <row r="2011" spans="1:19" x14ac:dyDescent="0.25">
      <c r="A2011">
        <v>345</v>
      </c>
      <c r="B2011">
        <v>345102</v>
      </c>
      <c r="C2011">
        <v>6150</v>
      </c>
      <c r="E2011" t="s">
        <v>66</v>
      </c>
      <c r="F2011" t="s">
        <v>64</v>
      </c>
      <c r="G2011">
        <v>357206</v>
      </c>
      <c r="H2011" s="1">
        <v>42864</v>
      </c>
      <c r="I2011" s="2">
        <v>264.62</v>
      </c>
      <c r="J2011" s="2"/>
      <c r="K2011" s="2">
        <v>264.62</v>
      </c>
      <c r="L2011" t="s">
        <v>65</v>
      </c>
      <c r="M2011" t="s">
        <v>21</v>
      </c>
      <c r="N2011" t="s">
        <v>22</v>
      </c>
      <c r="O2011" t="s">
        <v>48</v>
      </c>
      <c r="P2011" t="s">
        <v>349</v>
      </c>
      <c r="Q2011" t="s">
        <v>350</v>
      </c>
      <c r="R2011" t="s">
        <v>351</v>
      </c>
      <c r="S2011">
        <f t="shared" si="31"/>
        <v>2017</v>
      </c>
    </row>
    <row r="2012" spans="1:19" x14ac:dyDescent="0.25">
      <c r="A2012">
        <v>345</v>
      </c>
      <c r="B2012">
        <v>345102</v>
      </c>
      <c r="C2012">
        <v>6150</v>
      </c>
      <c r="E2012" t="s">
        <v>66</v>
      </c>
      <c r="F2012" t="s">
        <v>64</v>
      </c>
      <c r="G2012">
        <v>357206</v>
      </c>
      <c r="H2012" s="1">
        <v>42864</v>
      </c>
      <c r="I2012" s="2">
        <v>264.62</v>
      </c>
      <c r="J2012" s="2"/>
      <c r="K2012" s="2">
        <v>264.62</v>
      </c>
      <c r="L2012" t="s">
        <v>65</v>
      </c>
      <c r="M2012" t="s">
        <v>21</v>
      </c>
      <c r="N2012" t="s">
        <v>22</v>
      </c>
      <c r="O2012" t="s">
        <v>48</v>
      </c>
      <c r="P2012" t="s">
        <v>349</v>
      </c>
      <c r="Q2012" t="s">
        <v>350</v>
      </c>
      <c r="R2012" t="s">
        <v>351</v>
      </c>
      <c r="S2012">
        <f t="shared" si="31"/>
        <v>2017</v>
      </c>
    </row>
    <row r="2013" spans="1:19" x14ac:dyDescent="0.25">
      <c r="A2013">
        <v>345</v>
      </c>
      <c r="B2013">
        <v>345102</v>
      </c>
      <c r="C2013">
        <v>6150</v>
      </c>
      <c r="E2013" t="s">
        <v>66</v>
      </c>
      <c r="F2013" t="s">
        <v>64</v>
      </c>
      <c r="G2013">
        <v>357206</v>
      </c>
      <c r="H2013" s="1">
        <v>42864</v>
      </c>
      <c r="I2013" s="2">
        <v>167.4</v>
      </c>
      <c r="J2013" s="2"/>
      <c r="K2013" s="2">
        <v>167.4</v>
      </c>
      <c r="L2013" t="s">
        <v>65</v>
      </c>
      <c r="M2013" t="s">
        <v>21</v>
      </c>
      <c r="N2013" t="s">
        <v>22</v>
      </c>
      <c r="O2013" t="s">
        <v>48</v>
      </c>
      <c r="P2013" t="s">
        <v>349</v>
      </c>
      <c r="Q2013" t="s">
        <v>350</v>
      </c>
      <c r="R2013" t="s">
        <v>351</v>
      </c>
      <c r="S2013">
        <f t="shared" si="31"/>
        <v>2017</v>
      </c>
    </row>
    <row r="2014" spans="1:19" x14ac:dyDescent="0.25">
      <c r="A2014">
        <v>345</v>
      </c>
      <c r="B2014">
        <v>345102</v>
      </c>
      <c r="C2014">
        <v>6150</v>
      </c>
      <c r="E2014" t="s">
        <v>66</v>
      </c>
      <c r="F2014" t="s">
        <v>64</v>
      </c>
      <c r="G2014">
        <v>357206</v>
      </c>
      <c r="H2014" s="1">
        <v>42864</v>
      </c>
      <c r="I2014" s="2">
        <v>167.4</v>
      </c>
      <c r="J2014" s="2"/>
      <c r="K2014" s="2">
        <v>167.4</v>
      </c>
      <c r="L2014" t="s">
        <v>65</v>
      </c>
      <c r="M2014" t="s">
        <v>21</v>
      </c>
      <c r="N2014" t="s">
        <v>22</v>
      </c>
      <c r="O2014" t="s">
        <v>48</v>
      </c>
      <c r="P2014" t="s">
        <v>349</v>
      </c>
      <c r="Q2014" t="s">
        <v>350</v>
      </c>
      <c r="R2014" t="s">
        <v>351</v>
      </c>
      <c r="S2014">
        <f t="shared" si="31"/>
        <v>2017</v>
      </c>
    </row>
    <row r="2015" spans="1:19" x14ac:dyDescent="0.25">
      <c r="A2015">
        <v>345</v>
      </c>
      <c r="B2015">
        <v>345102</v>
      </c>
      <c r="C2015">
        <v>6150</v>
      </c>
      <c r="E2015" t="s">
        <v>66</v>
      </c>
      <c r="F2015" t="s">
        <v>64</v>
      </c>
      <c r="G2015">
        <v>357206</v>
      </c>
      <c r="H2015" s="1">
        <v>42864</v>
      </c>
      <c r="I2015" s="2">
        <v>76.14</v>
      </c>
      <c r="J2015" s="2"/>
      <c r="K2015" s="2">
        <v>76.14</v>
      </c>
      <c r="L2015" t="s">
        <v>65</v>
      </c>
      <c r="M2015" t="s">
        <v>21</v>
      </c>
      <c r="N2015" t="s">
        <v>22</v>
      </c>
      <c r="O2015" t="s">
        <v>48</v>
      </c>
      <c r="P2015" t="s">
        <v>349</v>
      </c>
      <c r="Q2015" t="s">
        <v>350</v>
      </c>
      <c r="R2015" t="s">
        <v>351</v>
      </c>
      <c r="S2015">
        <f t="shared" si="31"/>
        <v>2017</v>
      </c>
    </row>
    <row r="2016" spans="1:19" x14ac:dyDescent="0.25">
      <c r="A2016">
        <v>345</v>
      </c>
      <c r="B2016">
        <v>345102</v>
      </c>
      <c r="C2016">
        <v>6150</v>
      </c>
      <c r="E2016" t="s">
        <v>66</v>
      </c>
      <c r="F2016" t="s">
        <v>64</v>
      </c>
      <c r="G2016">
        <v>357206</v>
      </c>
      <c r="H2016" s="1">
        <v>42864</v>
      </c>
      <c r="I2016" s="2">
        <v>76.14</v>
      </c>
      <c r="J2016" s="2"/>
      <c r="K2016" s="2">
        <v>76.14</v>
      </c>
      <c r="L2016" t="s">
        <v>65</v>
      </c>
      <c r="M2016" t="s">
        <v>21</v>
      </c>
      <c r="N2016" t="s">
        <v>22</v>
      </c>
      <c r="O2016" t="s">
        <v>48</v>
      </c>
      <c r="P2016" t="s">
        <v>349</v>
      </c>
      <c r="Q2016" t="s">
        <v>350</v>
      </c>
      <c r="R2016" t="s">
        <v>351</v>
      </c>
      <c r="S2016">
        <f t="shared" si="31"/>
        <v>2017</v>
      </c>
    </row>
    <row r="2017" spans="1:19" x14ac:dyDescent="0.25">
      <c r="A2017">
        <v>345</v>
      </c>
      <c r="B2017">
        <v>345102</v>
      </c>
      <c r="C2017">
        <v>6150</v>
      </c>
      <c r="E2017" t="s">
        <v>66</v>
      </c>
      <c r="F2017" t="s">
        <v>64</v>
      </c>
      <c r="G2017">
        <v>357206</v>
      </c>
      <c r="H2017" s="1">
        <v>42864</v>
      </c>
      <c r="I2017" s="2">
        <v>76.14</v>
      </c>
      <c r="J2017" s="2"/>
      <c r="K2017" s="2">
        <v>76.14</v>
      </c>
      <c r="L2017" t="s">
        <v>65</v>
      </c>
      <c r="M2017" t="s">
        <v>21</v>
      </c>
      <c r="N2017" t="s">
        <v>22</v>
      </c>
      <c r="O2017" t="s">
        <v>48</v>
      </c>
      <c r="P2017" t="s">
        <v>349</v>
      </c>
      <c r="Q2017" t="s">
        <v>350</v>
      </c>
      <c r="R2017" t="s">
        <v>351</v>
      </c>
      <c r="S2017">
        <f t="shared" si="31"/>
        <v>2017</v>
      </c>
    </row>
    <row r="2018" spans="1:19" x14ac:dyDescent="0.25">
      <c r="A2018">
        <v>345</v>
      </c>
      <c r="B2018">
        <v>345102</v>
      </c>
      <c r="C2018">
        <v>6150</v>
      </c>
      <c r="E2018" t="s">
        <v>66</v>
      </c>
      <c r="F2018" t="s">
        <v>64</v>
      </c>
      <c r="G2018">
        <v>357206</v>
      </c>
      <c r="H2018" s="1">
        <v>42864</v>
      </c>
      <c r="I2018" s="2">
        <v>228.42</v>
      </c>
      <c r="J2018" s="2"/>
      <c r="K2018" s="2">
        <v>228.42</v>
      </c>
      <c r="L2018" t="s">
        <v>65</v>
      </c>
      <c r="M2018" t="s">
        <v>21</v>
      </c>
      <c r="N2018" t="s">
        <v>22</v>
      </c>
      <c r="O2018" t="s">
        <v>48</v>
      </c>
      <c r="P2018" t="s">
        <v>349</v>
      </c>
      <c r="Q2018" t="s">
        <v>350</v>
      </c>
      <c r="R2018" t="s">
        <v>351</v>
      </c>
      <c r="S2018">
        <f t="shared" si="31"/>
        <v>2017</v>
      </c>
    </row>
    <row r="2019" spans="1:19" x14ac:dyDescent="0.25">
      <c r="A2019">
        <v>345</v>
      </c>
      <c r="B2019">
        <v>345102</v>
      </c>
      <c r="C2019">
        <v>6150</v>
      </c>
      <c r="E2019" t="s">
        <v>66</v>
      </c>
      <c r="F2019" t="s">
        <v>64</v>
      </c>
      <c r="G2019">
        <v>357206</v>
      </c>
      <c r="H2019" s="1">
        <v>42864</v>
      </c>
      <c r="I2019" s="2">
        <v>228.42</v>
      </c>
      <c r="J2019" s="2"/>
      <c r="K2019" s="2">
        <v>228.42</v>
      </c>
      <c r="L2019" t="s">
        <v>65</v>
      </c>
      <c r="M2019" t="s">
        <v>21</v>
      </c>
      <c r="N2019" t="s">
        <v>22</v>
      </c>
      <c r="O2019" t="s">
        <v>48</v>
      </c>
      <c r="P2019" t="s">
        <v>349</v>
      </c>
      <c r="Q2019" t="s">
        <v>350</v>
      </c>
      <c r="R2019" t="s">
        <v>351</v>
      </c>
      <c r="S2019">
        <f t="shared" si="31"/>
        <v>2017</v>
      </c>
    </row>
    <row r="2020" spans="1:19" x14ac:dyDescent="0.25">
      <c r="A2020">
        <v>345</v>
      </c>
      <c r="B2020">
        <v>345102</v>
      </c>
      <c r="C2020">
        <v>6150</v>
      </c>
      <c r="E2020" t="s">
        <v>66</v>
      </c>
      <c r="F2020" t="s">
        <v>64</v>
      </c>
      <c r="G2020">
        <v>357206</v>
      </c>
      <c r="H2020" s="1">
        <v>42864</v>
      </c>
      <c r="I2020" s="2">
        <v>264.62</v>
      </c>
      <c r="J2020" s="2"/>
      <c r="K2020" s="2">
        <v>264.62</v>
      </c>
      <c r="L2020" t="s">
        <v>65</v>
      </c>
      <c r="M2020" t="s">
        <v>21</v>
      </c>
      <c r="N2020" t="s">
        <v>22</v>
      </c>
      <c r="O2020" t="s">
        <v>48</v>
      </c>
      <c r="P2020" t="s">
        <v>349</v>
      </c>
      <c r="Q2020" t="s">
        <v>350</v>
      </c>
      <c r="R2020" t="s">
        <v>351</v>
      </c>
      <c r="S2020">
        <f t="shared" si="31"/>
        <v>2017</v>
      </c>
    </row>
    <row r="2021" spans="1:19" x14ac:dyDescent="0.25">
      <c r="A2021">
        <v>345</v>
      </c>
      <c r="B2021">
        <v>345102</v>
      </c>
      <c r="C2021">
        <v>6150</v>
      </c>
      <c r="E2021" t="s">
        <v>66</v>
      </c>
      <c r="F2021" t="s">
        <v>71</v>
      </c>
      <c r="G2021">
        <v>357207</v>
      </c>
      <c r="H2021" s="1">
        <v>42864</v>
      </c>
      <c r="I2021" s="2"/>
      <c r="J2021" s="2">
        <v>-264.62</v>
      </c>
      <c r="K2021" s="2">
        <v>-264.62</v>
      </c>
      <c r="L2021" t="s">
        <v>65</v>
      </c>
      <c r="M2021" t="s">
        <v>21</v>
      </c>
      <c r="N2021" t="s">
        <v>22</v>
      </c>
      <c r="O2021" t="s">
        <v>48</v>
      </c>
      <c r="P2021" t="s">
        <v>349</v>
      </c>
      <c r="Q2021" t="s">
        <v>350</v>
      </c>
      <c r="R2021" t="s">
        <v>351</v>
      </c>
      <c r="S2021">
        <f t="shared" si="31"/>
        <v>2017</v>
      </c>
    </row>
    <row r="2022" spans="1:19" x14ac:dyDescent="0.25">
      <c r="A2022">
        <v>345</v>
      </c>
      <c r="B2022">
        <v>345102</v>
      </c>
      <c r="C2022">
        <v>6150</v>
      </c>
      <c r="E2022" t="s">
        <v>66</v>
      </c>
      <c r="F2022" t="s">
        <v>64</v>
      </c>
      <c r="G2022">
        <v>357206</v>
      </c>
      <c r="H2022" s="1">
        <v>42864</v>
      </c>
      <c r="I2022" s="2">
        <v>152.28</v>
      </c>
      <c r="J2022" s="2"/>
      <c r="K2022" s="2">
        <v>152.28</v>
      </c>
      <c r="L2022" t="s">
        <v>65</v>
      </c>
      <c r="M2022" t="s">
        <v>21</v>
      </c>
      <c r="N2022" t="s">
        <v>22</v>
      </c>
      <c r="O2022" t="s">
        <v>48</v>
      </c>
      <c r="P2022" t="s">
        <v>349</v>
      </c>
      <c r="Q2022" t="s">
        <v>350</v>
      </c>
      <c r="R2022" t="s">
        <v>351</v>
      </c>
      <c r="S2022">
        <f t="shared" si="31"/>
        <v>2017</v>
      </c>
    </row>
    <row r="2023" spans="1:19" x14ac:dyDescent="0.25">
      <c r="A2023">
        <v>345</v>
      </c>
      <c r="B2023">
        <v>345102</v>
      </c>
      <c r="C2023">
        <v>6150</v>
      </c>
      <c r="E2023" t="s">
        <v>66</v>
      </c>
      <c r="F2023" t="s">
        <v>64</v>
      </c>
      <c r="G2023">
        <v>357206</v>
      </c>
      <c r="H2023" s="1">
        <v>42864</v>
      </c>
      <c r="I2023" s="2">
        <v>81.42</v>
      </c>
      <c r="J2023" s="2"/>
      <c r="K2023" s="2">
        <v>81.42</v>
      </c>
      <c r="L2023" t="s">
        <v>65</v>
      </c>
      <c r="M2023" t="s">
        <v>21</v>
      </c>
      <c r="N2023" t="s">
        <v>22</v>
      </c>
      <c r="O2023" t="s">
        <v>48</v>
      </c>
      <c r="P2023" t="s">
        <v>349</v>
      </c>
      <c r="Q2023" t="s">
        <v>350</v>
      </c>
      <c r="R2023" t="s">
        <v>351</v>
      </c>
      <c r="S2023">
        <f t="shared" si="31"/>
        <v>2017</v>
      </c>
    </row>
    <row r="2024" spans="1:19" x14ac:dyDescent="0.25">
      <c r="A2024">
        <v>345</v>
      </c>
      <c r="B2024">
        <v>345102</v>
      </c>
      <c r="C2024">
        <v>6150</v>
      </c>
      <c r="E2024" t="s">
        <v>66</v>
      </c>
      <c r="F2024" t="s">
        <v>64</v>
      </c>
      <c r="G2024">
        <v>357206</v>
      </c>
      <c r="H2024" s="1">
        <v>42864</v>
      </c>
      <c r="I2024" s="2">
        <v>76.14</v>
      </c>
      <c r="J2024" s="2"/>
      <c r="K2024" s="2">
        <v>76.14</v>
      </c>
      <c r="L2024" t="s">
        <v>65</v>
      </c>
      <c r="M2024" t="s">
        <v>21</v>
      </c>
      <c r="N2024" t="s">
        <v>22</v>
      </c>
      <c r="O2024" t="s">
        <v>48</v>
      </c>
      <c r="P2024" t="s">
        <v>349</v>
      </c>
      <c r="Q2024" t="s">
        <v>350</v>
      </c>
      <c r="R2024" t="s">
        <v>351</v>
      </c>
      <c r="S2024">
        <f t="shared" si="31"/>
        <v>2017</v>
      </c>
    </row>
    <row r="2025" spans="1:19" x14ac:dyDescent="0.25">
      <c r="A2025">
        <v>345</v>
      </c>
      <c r="B2025">
        <v>345102</v>
      </c>
      <c r="C2025">
        <v>6150</v>
      </c>
      <c r="E2025" t="s">
        <v>66</v>
      </c>
      <c r="F2025" t="s">
        <v>64</v>
      </c>
      <c r="G2025">
        <v>357206</v>
      </c>
      <c r="H2025" s="1">
        <v>42864</v>
      </c>
      <c r="I2025" s="2">
        <v>76.14</v>
      </c>
      <c r="J2025" s="2"/>
      <c r="K2025" s="2">
        <v>76.14</v>
      </c>
      <c r="L2025" t="s">
        <v>65</v>
      </c>
      <c r="M2025" t="s">
        <v>21</v>
      </c>
      <c r="N2025" t="s">
        <v>22</v>
      </c>
      <c r="O2025" t="s">
        <v>48</v>
      </c>
      <c r="P2025" t="s">
        <v>349</v>
      </c>
      <c r="Q2025" t="s">
        <v>350</v>
      </c>
      <c r="R2025" t="s">
        <v>351</v>
      </c>
      <c r="S2025">
        <f t="shared" si="31"/>
        <v>2017</v>
      </c>
    </row>
    <row r="2026" spans="1:19" x14ac:dyDescent="0.25">
      <c r="A2026">
        <v>345</v>
      </c>
      <c r="B2026">
        <v>345102</v>
      </c>
      <c r="C2026">
        <v>6150</v>
      </c>
      <c r="E2026" t="s">
        <v>66</v>
      </c>
      <c r="F2026" t="s">
        <v>64</v>
      </c>
      <c r="G2026">
        <v>357206</v>
      </c>
      <c r="H2026" s="1">
        <v>42864</v>
      </c>
      <c r="I2026" s="2">
        <v>76.14</v>
      </c>
      <c r="J2026" s="2"/>
      <c r="K2026" s="2">
        <v>76.14</v>
      </c>
      <c r="L2026" t="s">
        <v>65</v>
      </c>
      <c r="M2026" t="s">
        <v>21</v>
      </c>
      <c r="N2026" t="s">
        <v>22</v>
      </c>
      <c r="O2026" t="s">
        <v>48</v>
      </c>
      <c r="P2026" t="s">
        <v>349</v>
      </c>
      <c r="Q2026" t="s">
        <v>350</v>
      </c>
      <c r="R2026" t="s">
        <v>351</v>
      </c>
      <c r="S2026">
        <f t="shared" si="31"/>
        <v>2017</v>
      </c>
    </row>
    <row r="2027" spans="1:19" x14ac:dyDescent="0.25">
      <c r="A2027">
        <v>345</v>
      </c>
      <c r="B2027">
        <v>345102</v>
      </c>
      <c r="C2027">
        <v>6150</v>
      </c>
      <c r="E2027" t="s">
        <v>66</v>
      </c>
      <c r="F2027" t="s">
        <v>64</v>
      </c>
      <c r="G2027">
        <v>357206</v>
      </c>
      <c r="H2027" s="1">
        <v>42864</v>
      </c>
      <c r="I2027" s="2">
        <v>228.42</v>
      </c>
      <c r="J2027" s="2"/>
      <c r="K2027" s="2">
        <v>228.42</v>
      </c>
      <c r="L2027" t="s">
        <v>65</v>
      </c>
      <c r="M2027" t="s">
        <v>21</v>
      </c>
      <c r="N2027" t="s">
        <v>22</v>
      </c>
      <c r="O2027" t="s">
        <v>48</v>
      </c>
      <c r="P2027" t="s">
        <v>349</v>
      </c>
      <c r="Q2027" t="s">
        <v>350</v>
      </c>
      <c r="R2027" t="s">
        <v>351</v>
      </c>
      <c r="S2027">
        <f t="shared" si="31"/>
        <v>2017</v>
      </c>
    </row>
    <row r="2028" spans="1:19" x14ac:dyDescent="0.25">
      <c r="A2028">
        <v>345</v>
      </c>
      <c r="B2028">
        <v>345102</v>
      </c>
      <c r="C2028">
        <v>6150</v>
      </c>
      <c r="E2028" t="s">
        <v>66</v>
      </c>
      <c r="F2028" t="s">
        <v>64</v>
      </c>
      <c r="G2028">
        <v>357206</v>
      </c>
      <c r="H2028" s="1">
        <v>42864</v>
      </c>
      <c r="I2028" s="2">
        <v>228.42</v>
      </c>
      <c r="J2028" s="2"/>
      <c r="K2028" s="2">
        <v>228.42</v>
      </c>
      <c r="L2028" t="s">
        <v>65</v>
      </c>
      <c r="M2028" t="s">
        <v>21</v>
      </c>
      <c r="N2028" t="s">
        <v>22</v>
      </c>
      <c r="O2028" t="s">
        <v>48</v>
      </c>
      <c r="P2028" t="s">
        <v>349</v>
      </c>
      <c r="Q2028" t="s">
        <v>350</v>
      </c>
      <c r="R2028" t="s">
        <v>351</v>
      </c>
      <c r="S2028">
        <f t="shared" si="31"/>
        <v>2017</v>
      </c>
    </row>
    <row r="2029" spans="1:19" x14ac:dyDescent="0.25">
      <c r="A2029">
        <v>345</v>
      </c>
      <c r="B2029">
        <v>345102</v>
      </c>
      <c r="C2029">
        <v>6150</v>
      </c>
      <c r="E2029" t="s">
        <v>66</v>
      </c>
      <c r="F2029" t="s">
        <v>64</v>
      </c>
      <c r="G2029">
        <v>357206</v>
      </c>
      <c r="H2029" s="1">
        <v>42864</v>
      </c>
      <c r="I2029" s="2">
        <v>264.62</v>
      </c>
      <c r="J2029" s="2"/>
      <c r="K2029" s="2">
        <v>264.62</v>
      </c>
      <c r="L2029" t="s">
        <v>65</v>
      </c>
      <c r="M2029" t="s">
        <v>21</v>
      </c>
      <c r="N2029" t="s">
        <v>22</v>
      </c>
      <c r="O2029" t="s">
        <v>48</v>
      </c>
      <c r="P2029" t="s">
        <v>349</v>
      </c>
      <c r="Q2029" t="s">
        <v>350</v>
      </c>
      <c r="R2029" t="s">
        <v>351</v>
      </c>
      <c r="S2029">
        <f t="shared" si="31"/>
        <v>2017</v>
      </c>
    </row>
    <row r="2030" spans="1:19" x14ac:dyDescent="0.25">
      <c r="A2030">
        <v>345</v>
      </c>
      <c r="B2030">
        <v>345102</v>
      </c>
      <c r="C2030">
        <v>6150</v>
      </c>
      <c r="E2030" t="s">
        <v>66</v>
      </c>
      <c r="F2030" t="s">
        <v>64</v>
      </c>
      <c r="G2030">
        <v>357206</v>
      </c>
      <c r="H2030" s="1">
        <v>42864</v>
      </c>
      <c r="I2030" s="2">
        <v>76.14</v>
      </c>
      <c r="J2030" s="2"/>
      <c r="K2030" s="2">
        <v>76.14</v>
      </c>
      <c r="L2030" t="s">
        <v>65</v>
      </c>
      <c r="M2030" t="s">
        <v>21</v>
      </c>
      <c r="N2030" t="s">
        <v>22</v>
      </c>
      <c r="O2030" t="s">
        <v>48</v>
      </c>
      <c r="P2030" t="s">
        <v>349</v>
      </c>
      <c r="Q2030" t="s">
        <v>350</v>
      </c>
      <c r="R2030" t="s">
        <v>351</v>
      </c>
      <c r="S2030">
        <f t="shared" si="31"/>
        <v>2017</v>
      </c>
    </row>
    <row r="2031" spans="1:19" x14ac:dyDescent="0.25">
      <c r="A2031">
        <v>345</v>
      </c>
      <c r="B2031">
        <v>345102</v>
      </c>
      <c r="C2031">
        <v>6150</v>
      </c>
      <c r="E2031" t="s">
        <v>66</v>
      </c>
      <c r="F2031" t="s">
        <v>64</v>
      </c>
      <c r="G2031">
        <v>357206</v>
      </c>
      <c r="H2031" s="1">
        <v>42864</v>
      </c>
      <c r="I2031" s="2">
        <v>38.07</v>
      </c>
      <c r="J2031" s="2"/>
      <c r="K2031" s="2">
        <v>38.07</v>
      </c>
      <c r="L2031" t="s">
        <v>65</v>
      </c>
      <c r="M2031" t="s">
        <v>21</v>
      </c>
      <c r="N2031" t="s">
        <v>22</v>
      </c>
      <c r="O2031" t="s">
        <v>48</v>
      </c>
      <c r="P2031" t="s">
        <v>349</v>
      </c>
      <c r="Q2031" t="s">
        <v>350</v>
      </c>
      <c r="R2031" t="s">
        <v>351</v>
      </c>
      <c r="S2031">
        <f t="shared" si="31"/>
        <v>2017</v>
      </c>
    </row>
    <row r="2032" spans="1:19" x14ac:dyDescent="0.25">
      <c r="A2032">
        <v>345</v>
      </c>
      <c r="B2032">
        <v>345102</v>
      </c>
      <c r="C2032">
        <v>6150</v>
      </c>
      <c r="E2032" t="s">
        <v>66</v>
      </c>
      <c r="F2032" t="s">
        <v>64</v>
      </c>
      <c r="G2032">
        <v>357206</v>
      </c>
      <c r="H2032" s="1">
        <v>42864</v>
      </c>
      <c r="I2032" s="2">
        <v>76.14</v>
      </c>
      <c r="J2032" s="2"/>
      <c r="K2032" s="2">
        <v>76.14</v>
      </c>
      <c r="L2032" t="s">
        <v>65</v>
      </c>
      <c r="M2032" t="s">
        <v>21</v>
      </c>
      <c r="N2032" t="s">
        <v>22</v>
      </c>
      <c r="O2032" t="s">
        <v>48</v>
      </c>
      <c r="P2032" t="s">
        <v>349</v>
      </c>
      <c r="Q2032" t="s">
        <v>350</v>
      </c>
      <c r="R2032" t="s">
        <v>351</v>
      </c>
      <c r="S2032">
        <f t="shared" si="31"/>
        <v>2017</v>
      </c>
    </row>
    <row r="2033" spans="1:19" x14ac:dyDescent="0.25">
      <c r="A2033">
        <v>345</v>
      </c>
      <c r="B2033">
        <v>345102</v>
      </c>
      <c r="C2033">
        <v>6150</v>
      </c>
      <c r="E2033" t="s">
        <v>66</v>
      </c>
      <c r="F2033" t="s">
        <v>64</v>
      </c>
      <c r="G2033">
        <v>357206</v>
      </c>
      <c r="H2033" s="1">
        <v>42864</v>
      </c>
      <c r="I2033" s="2">
        <v>40.71</v>
      </c>
      <c r="J2033" s="2"/>
      <c r="K2033" s="2">
        <v>40.71</v>
      </c>
      <c r="L2033" t="s">
        <v>65</v>
      </c>
      <c r="M2033" t="s">
        <v>21</v>
      </c>
      <c r="N2033" t="s">
        <v>22</v>
      </c>
      <c r="O2033" t="s">
        <v>48</v>
      </c>
      <c r="P2033" t="s">
        <v>349</v>
      </c>
      <c r="Q2033" t="s">
        <v>350</v>
      </c>
      <c r="R2033" t="s">
        <v>351</v>
      </c>
      <c r="S2033">
        <f t="shared" si="31"/>
        <v>2017</v>
      </c>
    </row>
    <row r="2034" spans="1:19" x14ac:dyDescent="0.25">
      <c r="A2034">
        <v>345</v>
      </c>
      <c r="B2034">
        <v>345102</v>
      </c>
      <c r="C2034">
        <v>6150</v>
      </c>
      <c r="E2034" t="s">
        <v>66</v>
      </c>
      <c r="F2034" t="s">
        <v>64</v>
      </c>
      <c r="G2034">
        <v>357206</v>
      </c>
      <c r="H2034" s="1">
        <v>42864</v>
      </c>
      <c r="I2034" s="2">
        <v>81.42</v>
      </c>
      <c r="J2034" s="2"/>
      <c r="K2034" s="2">
        <v>81.42</v>
      </c>
      <c r="L2034" t="s">
        <v>65</v>
      </c>
      <c r="M2034" t="s">
        <v>21</v>
      </c>
      <c r="N2034" t="s">
        <v>22</v>
      </c>
      <c r="O2034" t="s">
        <v>48</v>
      </c>
      <c r="P2034" t="s">
        <v>349</v>
      </c>
      <c r="Q2034" t="s">
        <v>350</v>
      </c>
      <c r="R2034" t="s">
        <v>351</v>
      </c>
      <c r="S2034">
        <f t="shared" si="31"/>
        <v>2017</v>
      </c>
    </row>
    <row r="2035" spans="1:19" x14ac:dyDescent="0.25">
      <c r="A2035">
        <v>345</v>
      </c>
      <c r="B2035">
        <v>345102</v>
      </c>
      <c r="C2035">
        <v>6150</v>
      </c>
      <c r="E2035" t="s">
        <v>66</v>
      </c>
      <c r="F2035" t="s">
        <v>64</v>
      </c>
      <c r="G2035">
        <v>357206</v>
      </c>
      <c r="H2035" s="1">
        <v>42864</v>
      </c>
      <c r="I2035" s="2">
        <v>61.07</v>
      </c>
      <c r="J2035" s="2"/>
      <c r="K2035" s="2">
        <v>61.07</v>
      </c>
      <c r="L2035" t="s">
        <v>65</v>
      </c>
      <c r="M2035" t="s">
        <v>21</v>
      </c>
      <c r="N2035" t="s">
        <v>22</v>
      </c>
      <c r="O2035" t="s">
        <v>48</v>
      </c>
      <c r="P2035" t="s">
        <v>349</v>
      </c>
      <c r="Q2035" t="s">
        <v>350</v>
      </c>
      <c r="R2035" t="s">
        <v>351</v>
      </c>
      <c r="S2035">
        <f t="shared" si="31"/>
        <v>2017</v>
      </c>
    </row>
    <row r="2036" spans="1:19" x14ac:dyDescent="0.25">
      <c r="A2036">
        <v>345</v>
      </c>
      <c r="B2036">
        <v>345102</v>
      </c>
      <c r="C2036">
        <v>6150</v>
      </c>
      <c r="E2036" t="s">
        <v>66</v>
      </c>
      <c r="F2036" t="s">
        <v>71</v>
      </c>
      <c r="G2036">
        <v>357207</v>
      </c>
      <c r="H2036" s="1">
        <v>42864</v>
      </c>
      <c r="I2036" s="2"/>
      <c r="J2036" s="2">
        <v>-949.88</v>
      </c>
      <c r="K2036" s="2">
        <v>-949.88</v>
      </c>
      <c r="L2036" t="s">
        <v>65</v>
      </c>
      <c r="M2036" t="s">
        <v>21</v>
      </c>
      <c r="N2036" t="s">
        <v>22</v>
      </c>
      <c r="O2036" t="s">
        <v>48</v>
      </c>
      <c r="P2036" t="s">
        <v>349</v>
      </c>
      <c r="Q2036" t="s">
        <v>350</v>
      </c>
      <c r="R2036" t="s">
        <v>351</v>
      </c>
      <c r="S2036">
        <f t="shared" si="31"/>
        <v>2017</v>
      </c>
    </row>
    <row r="2037" spans="1:19" x14ac:dyDescent="0.25">
      <c r="A2037">
        <v>345</v>
      </c>
      <c r="B2037">
        <v>345102</v>
      </c>
      <c r="C2037">
        <v>6150</v>
      </c>
      <c r="E2037" t="s">
        <v>66</v>
      </c>
      <c r="F2037" t="s">
        <v>71</v>
      </c>
      <c r="G2037">
        <v>357207</v>
      </c>
      <c r="H2037" s="1">
        <v>42864</v>
      </c>
      <c r="I2037" s="2"/>
      <c r="J2037" s="2">
        <v>-334.8</v>
      </c>
      <c r="K2037" s="2">
        <v>-334.8</v>
      </c>
      <c r="L2037" t="s">
        <v>65</v>
      </c>
      <c r="M2037" t="s">
        <v>21</v>
      </c>
      <c r="N2037" t="s">
        <v>22</v>
      </c>
      <c r="O2037" t="s">
        <v>48</v>
      </c>
      <c r="P2037" t="s">
        <v>349</v>
      </c>
      <c r="Q2037" t="s">
        <v>350</v>
      </c>
      <c r="R2037" t="s">
        <v>351</v>
      </c>
      <c r="S2037">
        <f t="shared" si="31"/>
        <v>2017</v>
      </c>
    </row>
    <row r="2038" spans="1:19" x14ac:dyDescent="0.25">
      <c r="A2038">
        <v>345</v>
      </c>
      <c r="B2038">
        <v>345102</v>
      </c>
      <c r="C2038">
        <v>6150</v>
      </c>
      <c r="E2038" t="s">
        <v>66</v>
      </c>
      <c r="F2038" t="s">
        <v>71</v>
      </c>
      <c r="G2038">
        <v>357207</v>
      </c>
      <c r="H2038" s="1">
        <v>42864</v>
      </c>
      <c r="I2038" s="2"/>
      <c r="J2038" s="2">
        <v>-264.62</v>
      </c>
      <c r="K2038" s="2">
        <v>-264.62</v>
      </c>
      <c r="L2038" t="s">
        <v>65</v>
      </c>
      <c r="M2038" t="s">
        <v>21</v>
      </c>
      <c r="N2038" t="s">
        <v>22</v>
      </c>
      <c r="O2038" t="s">
        <v>48</v>
      </c>
      <c r="P2038" t="s">
        <v>349</v>
      </c>
      <c r="Q2038" t="s">
        <v>350</v>
      </c>
      <c r="R2038" t="s">
        <v>351</v>
      </c>
      <c r="S2038">
        <f t="shared" si="31"/>
        <v>2017</v>
      </c>
    </row>
    <row r="2039" spans="1:19" x14ac:dyDescent="0.25">
      <c r="A2039">
        <v>345</v>
      </c>
      <c r="B2039">
        <v>345102</v>
      </c>
      <c r="C2039">
        <v>6150</v>
      </c>
      <c r="E2039" t="s">
        <v>66</v>
      </c>
      <c r="F2039" t="s">
        <v>71</v>
      </c>
      <c r="G2039">
        <v>357207</v>
      </c>
      <c r="H2039" s="1">
        <v>42864</v>
      </c>
      <c r="I2039" s="2"/>
      <c r="J2039" s="2">
        <v>-233.7</v>
      </c>
      <c r="K2039" s="2">
        <v>-233.7</v>
      </c>
      <c r="L2039" t="s">
        <v>65</v>
      </c>
      <c r="M2039" t="s">
        <v>21</v>
      </c>
      <c r="N2039" t="s">
        <v>22</v>
      </c>
      <c r="O2039" t="s">
        <v>48</v>
      </c>
      <c r="P2039" t="s">
        <v>349</v>
      </c>
      <c r="Q2039" t="s">
        <v>350</v>
      </c>
      <c r="R2039" t="s">
        <v>351</v>
      </c>
      <c r="S2039">
        <f t="shared" si="31"/>
        <v>2017</v>
      </c>
    </row>
    <row r="2040" spans="1:19" x14ac:dyDescent="0.25">
      <c r="A2040">
        <v>345</v>
      </c>
      <c r="B2040">
        <v>345102</v>
      </c>
      <c r="C2040">
        <v>6150</v>
      </c>
      <c r="E2040" t="s">
        <v>66</v>
      </c>
      <c r="F2040" t="s">
        <v>71</v>
      </c>
      <c r="G2040">
        <v>357207</v>
      </c>
      <c r="H2040" s="1">
        <v>42864</v>
      </c>
      <c r="I2040" s="2"/>
      <c r="J2040" s="2">
        <v>-949.88</v>
      </c>
      <c r="K2040" s="2">
        <v>-949.88</v>
      </c>
      <c r="L2040" t="s">
        <v>65</v>
      </c>
      <c r="M2040" t="s">
        <v>21</v>
      </c>
      <c r="N2040" t="s">
        <v>22</v>
      </c>
      <c r="O2040" t="s">
        <v>48</v>
      </c>
      <c r="P2040" t="s">
        <v>349</v>
      </c>
      <c r="Q2040" t="s">
        <v>350</v>
      </c>
      <c r="R2040" t="s">
        <v>351</v>
      </c>
      <c r="S2040">
        <f t="shared" si="31"/>
        <v>2017</v>
      </c>
    </row>
    <row r="2041" spans="1:19" x14ac:dyDescent="0.25">
      <c r="A2041">
        <v>345</v>
      </c>
      <c r="B2041">
        <v>345102</v>
      </c>
      <c r="C2041">
        <v>6150</v>
      </c>
      <c r="E2041" t="s">
        <v>66</v>
      </c>
      <c r="F2041" t="s">
        <v>71</v>
      </c>
      <c r="G2041">
        <v>357207</v>
      </c>
      <c r="H2041" s="1">
        <v>42864</v>
      </c>
      <c r="I2041" s="2"/>
      <c r="J2041" s="2">
        <v>-373.55</v>
      </c>
      <c r="K2041" s="2">
        <v>-373.55</v>
      </c>
      <c r="L2041" t="s">
        <v>65</v>
      </c>
      <c r="M2041" t="s">
        <v>21</v>
      </c>
      <c r="N2041" t="s">
        <v>22</v>
      </c>
      <c r="O2041" t="s">
        <v>48</v>
      </c>
      <c r="P2041" t="s">
        <v>349</v>
      </c>
      <c r="Q2041" t="s">
        <v>350</v>
      </c>
      <c r="R2041" t="s">
        <v>351</v>
      </c>
      <c r="S2041">
        <f t="shared" si="31"/>
        <v>2017</v>
      </c>
    </row>
    <row r="2042" spans="1:19" x14ac:dyDescent="0.25">
      <c r="A2042">
        <v>345</v>
      </c>
      <c r="B2042">
        <v>345102</v>
      </c>
      <c r="C2042">
        <v>6150</v>
      </c>
      <c r="E2042" t="s">
        <v>372</v>
      </c>
      <c r="F2042" t="s">
        <v>68</v>
      </c>
      <c r="G2042">
        <v>356887</v>
      </c>
      <c r="H2042" s="1">
        <v>42856</v>
      </c>
      <c r="I2042" s="2"/>
      <c r="J2042" s="2">
        <v>-3609</v>
      </c>
      <c r="K2042" s="2">
        <v>-3609</v>
      </c>
      <c r="L2042" t="s">
        <v>65</v>
      </c>
      <c r="M2042" t="s">
        <v>21</v>
      </c>
      <c r="N2042" t="s">
        <v>22</v>
      </c>
      <c r="O2042" t="s">
        <v>48</v>
      </c>
      <c r="P2042" t="s">
        <v>349</v>
      </c>
      <c r="Q2042" t="s">
        <v>350</v>
      </c>
      <c r="R2042" t="s">
        <v>351</v>
      </c>
      <c r="S2042">
        <f t="shared" si="31"/>
        <v>2017</v>
      </c>
    </row>
    <row r="2043" spans="1:19" x14ac:dyDescent="0.25">
      <c r="A2043">
        <v>345</v>
      </c>
      <c r="B2043">
        <v>345102</v>
      </c>
      <c r="C2043">
        <v>6150</v>
      </c>
      <c r="E2043" t="s">
        <v>66</v>
      </c>
      <c r="F2043" t="s">
        <v>64</v>
      </c>
      <c r="G2043">
        <v>357005</v>
      </c>
      <c r="H2043" s="1">
        <v>42855</v>
      </c>
      <c r="I2043" s="2">
        <v>152.28</v>
      </c>
      <c r="J2043" s="2"/>
      <c r="K2043" s="2">
        <v>152.28</v>
      </c>
      <c r="L2043" t="s">
        <v>65</v>
      </c>
      <c r="M2043" t="s">
        <v>21</v>
      </c>
      <c r="N2043" t="s">
        <v>22</v>
      </c>
      <c r="O2043" t="s">
        <v>48</v>
      </c>
      <c r="P2043" t="s">
        <v>349</v>
      </c>
      <c r="Q2043" t="s">
        <v>350</v>
      </c>
      <c r="R2043" t="s">
        <v>351</v>
      </c>
      <c r="S2043">
        <f t="shared" si="31"/>
        <v>2017</v>
      </c>
    </row>
    <row r="2044" spans="1:19" x14ac:dyDescent="0.25">
      <c r="A2044">
        <v>345</v>
      </c>
      <c r="B2044">
        <v>345102</v>
      </c>
      <c r="C2044">
        <v>6150</v>
      </c>
      <c r="E2044" t="s">
        <v>66</v>
      </c>
      <c r="F2044" t="s">
        <v>64</v>
      </c>
      <c r="G2044">
        <v>357005</v>
      </c>
      <c r="H2044" s="1">
        <v>42855</v>
      </c>
      <c r="I2044" s="2">
        <v>152.28</v>
      </c>
      <c r="J2044" s="2"/>
      <c r="K2044" s="2">
        <v>152.28</v>
      </c>
      <c r="L2044" t="s">
        <v>65</v>
      </c>
      <c r="M2044" t="s">
        <v>21</v>
      </c>
      <c r="N2044" t="s">
        <v>22</v>
      </c>
      <c r="O2044" t="s">
        <v>48</v>
      </c>
      <c r="P2044" t="s">
        <v>349</v>
      </c>
      <c r="Q2044" t="s">
        <v>350</v>
      </c>
      <c r="R2044" t="s">
        <v>351</v>
      </c>
      <c r="S2044">
        <f t="shared" si="31"/>
        <v>2017</v>
      </c>
    </row>
    <row r="2045" spans="1:19" x14ac:dyDescent="0.25">
      <c r="A2045">
        <v>345</v>
      </c>
      <c r="B2045">
        <v>345102</v>
      </c>
      <c r="C2045">
        <v>6150</v>
      </c>
      <c r="E2045" t="s">
        <v>66</v>
      </c>
      <c r="F2045" t="s">
        <v>64</v>
      </c>
      <c r="G2045">
        <v>357005</v>
      </c>
      <c r="H2045" s="1">
        <v>42855</v>
      </c>
      <c r="I2045" s="2">
        <v>152.28</v>
      </c>
      <c r="J2045" s="2"/>
      <c r="K2045" s="2">
        <v>152.28</v>
      </c>
      <c r="L2045" t="s">
        <v>65</v>
      </c>
      <c r="M2045" t="s">
        <v>21</v>
      </c>
      <c r="N2045" t="s">
        <v>22</v>
      </c>
      <c r="O2045" t="s">
        <v>48</v>
      </c>
      <c r="P2045" t="s">
        <v>349</v>
      </c>
      <c r="Q2045" t="s">
        <v>350</v>
      </c>
      <c r="R2045" t="s">
        <v>351</v>
      </c>
      <c r="S2045">
        <f t="shared" si="31"/>
        <v>2017</v>
      </c>
    </row>
    <row r="2046" spans="1:19" x14ac:dyDescent="0.25">
      <c r="A2046">
        <v>345</v>
      </c>
      <c r="B2046">
        <v>345102</v>
      </c>
      <c r="C2046">
        <v>6150</v>
      </c>
      <c r="E2046" t="s">
        <v>66</v>
      </c>
      <c r="F2046" t="s">
        <v>64</v>
      </c>
      <c r="G2046">
        <v>357005</v>
      </c>
      <c r="H2046" s="1">
        <v>42855</v>
      </c>
      <c r="I2046" s="2">
        <v>152.28</v>
      </c>
      <c r="J2046" s="2"/>
      <c r="K2046" s="2">
        <v>152.28</v>
      </c>
      <c r="L2046" t="s">
        <v>65</v>
      </c>
      <c r="M2046" t="s">
        <v>21</v>
      </c>
      <c r="N2046" t="s">
        <v>22</v>
      </c>
      <c r="O2046" t="s">
        <v>48</v>
      </c>
      <c r="P2046" t="s">
        <v>349</v>
      </c>
      <c r="Q2046" t="s">
        <v>350</v>
      </c>
      <c r="R2046" t="s">
        <v>351</v>
      </c>
      <c r="S2046">
        <f t="shared" si="31"/>
        <v>2017</v>
      </c>
    </row>
    <row r="2047" spans="1:19" x14ac:dyDescent="0.25">
      <c r="A2047">
        <v>345</v>
      </c>
      <c r="B2047">
        <v>345102</v>
      </c>
      <c r="C2047">
        <v>6150</v>
      </c>
      <c r="E2047" t="s">
        <v>66</v>
      </c>
      <c r="F2047" t="s">
        <v>71</v>
      </c>
      <c r="G2047">
        <v>357006</v>
      </c>
      <c r="H2047" s="1">
        <v>42855</v>
      </c>
      <c r="I2047" s="2"/>
      <c r="J2047" s="2">
        <v>-1231.82</v>
      </c>
      <c r="K2047" s="2">
        <v>-1231.82</v>
      </c>
      <c r="L2047" t="s">
        <v>65</v>
      </c>
      <c r="M2047" t="s">
        <v>21</v>
      </c>
      <c r="N2047" t="s">
        <v>22</v>
      </c>
      <c r="O2047" t="s">
        <v>48</v>
      </c>
      <c r="P2047" t="s">
        <v>349</v>
      </c>
      <c r="Q2047" t="s">
        <v>350</v>
      </c>
      <c r="R2047" t="s">
        <v>351</v>
      </c>
      <c r="S2047">
        <f t="shared" si="31"/>
        <v>2017</v>
      </c>
    </row>
    <row r="2048" spans="1:19" x14ac:dyDescent="0.25">
      <c r="A2048">
        <v>345</v>
      </c>
      <c r="B2048">
        <v>345102</v>
      </c>
      <c r="C2048">
        <v>6150</v>
      </c>
      <c r="E2048" t="s">
        <v>63</v>
      </c>
      <c r="F2048" t="s">
        <v>64</v>
      </c>
      <c r="G2048">
        <v>357080</v>
      </c>
      <c r="H2048" s="1">
        <v>42855</v>
      </c>
      <c r="I2048" s="2">
        <v>162.9</v>
      </c>
      <c r="J2048" s="2"/>
      <c r="K2048" s="2">
        <v>162.9</v>
      </c>
      <c r="L2048" t="s">
        <v>65</v>
      </c>
      <c r="M2048" t="s">
        <v>21</v>
      </c>
      <c r="N2048" t="s">
        <v>22</v>
      </c>
      <c r="O2048" t="s">
        <v>48</v>
      </c>
      <c r="P2048" t="s">
        <v>349</v>
      </c>
      <c r="Q2048" t="s">
        <v>350</v>
      </c>
      <c r="R2048" t="s">
        <v>351</v>
      </c>
      <c r="S2048">
        <f t="shared" si="31"/>
        <v>2017</v>
      </c>
    </row>
    <row r="2049" spans="1:19" x14ac:dyDescent="0.25">
      <c r="A2049">
        <v>345</v>
      </c>
      <c r="B2049">
        <v>345102</v>
      </c>
      <c r="C2049">
        <v>6150</v>
      </c>
      <c r="E2049" t="s">
        <v>85</v>
      </c>
      <c r="F2049" t="s">
        <v>71</v>
      </c>
      <c r="G2049">
        <v>357081</v>
      </c>
      <c r="H2049" s="1">
        <v>42855</v>
      </c>
      <c r="I2049" s="2"/>
      <c r="J2049" s="2">
        <v>-162.9</v>
      </c>
      <c r="K2049" s="2">
        <v>-162.9</v>
      </c>
      <c r="L2049" t="s">
        <v>65</v>
      </c>
      <c r="M2049" t="s">
        <v>21</v>
      </c>
      <c r="N2049" t="s">
        <v>22</v>
      </c>
      <c r="O2049" t="s">
        <v>48</v>
      </c>
      <c r="P2049" t="s">
        <v>349</v>
      </c>
      <c r="Q2049" t="s">
        <v>350</v>
      </c>
      <c r="R2049" t="s">
        <v>351</v>
      </c>
      <c r="S2049">
        <f t="shared" si="31"/>
        <v>2017</v>
      </c>
    </row>
    <row r="2050" spans="1:19" x14ac:dyDescent="0.25">
      <c r="A2050">
        <v>345</v>
      </c>
      <c r="B2050">
        <v>345102</v>
      </c>
      <c r="C2050">
        <v>6150</v>
      </c>
      <c r="E2050" t="s">
        <v>69</v>
      </c>
      <c r="F2050" t="s">
        <v>70</v>
      </c>
      <c r="G2050">
        <v>357038</v>
      </c>
      <c r="H2050" s="1">
        <v>42855</v>
      </c>
      <c r="I2050" s="2">
        <v>3195</v>
      </c>
      <c r="J2050" s="2"/>
      <c r="K2050" s="2">
        <v>3195</v>
      </c>
      <c r="L2050" t="s">
        <v>65</v>
      </c>
      <c r="M2050" t="s">
        <v>21</v>
      </c>
      <c r="N2050" t="s">
        <v>22</v>
      </c>
      <c r="O2050" t="s">
        <v>48</v>
      </c>
      <c r="P2050" t="s">
        <v>349</v>
      </c>
      <c r="Q2050" t="s">
        <v>350</v>
      </c>
      <c r="R2050" t="s">
        <v>351</v>
      </c>
      <c r="S2050">
        <f t="shared" si="31"/>
        <v>2017</v>
      </c>
    </row>
    <row r="2051" spans="1:19" x14ac:dyDescent="0.25">
      <c r="A2051">
        <v>345</v>
      </c>
      <c r="B2051">
        <v>345102</v>
      </c>
      <c r="C2051">
        <v>6150</v>
      </c>
      <c r="E2051" t="s">
        <v>372</v>
      </c>
      <c r="F2051" t="s">
        <v>68</v>
      </c>
      <c r="G2051">
        <v>356887</v>
      </c>
      <c r="H2051" s="1">
        <v>42855</v>
      </c>
      <c r="I2051" s="2">
        <v>3609</v>
      </c>
      <c r="J2051" s="2"/>
      <c r="K2051" s="2">
        <v>3609</v>
      </c>
      <c r="L2051" t="s">
        <v>65</v>
      </c>
      <c r="M2051" t="s">
        <v>21</v>
      </c>
      <c r="N2051" t="s">
        <v>22</v>
      </c>
      <c r="O2051" t="s">
        <v>48</v>
      </c>
      <c r="P2051" t="s">
        <v>349</v>
      </c>
      <c r="Q2051" t="s">
        <v>350</v>
      </c>
      <c r="R2051" t="s">
        <v>351</v>
      </c>
      <c r="S2051">
        <f t="shared" ref="S2051:S2114" si="32">YEAR(H2051)</f>
        <v>2017</v>
      </c>
    </row>
    <row r="2052" spans="1:19" x14ac:dyDescent="0.25">
      <c r="A2052">
        <v>345</v>
      </c>
      <c r="B2052">
        <v>345102</v>
      </c>
      <c r="C2052">
        <v>6150</v>
      </c>
      <c r="E2052" t="s">
        <v>66</v>
      </c>
      <c r="F2052" t="s">
        <v>64</v>
      </c>
      <c r="G2052">
        <v>357003</v>
      </c>
      <c r="H2052" s="1">
        <v>42850</v>
      </c>
      <c r="I2052" s="2">
        <v>76.14</v>
      </c>
      <c r="J2052" s="2"/>
      <c r="K2052" s="2">
        <v>76.14</v>
      </c>
      <c r="L2052" t="s">
        <v>65</v>
      </c>
      <c r="M2052" t="s">
        <v>21</v>
      </c>
      <c r="N2052" t="s">
        <v>22</v>
      </c>
      <c r="O2052" t="s">
        <v>48</v>
      </c>
      <c r="P2052" t="s">
        <v>349</v>
      </c>
      <c r="Q2052" t="s">
        <v>350</v>
      </c>
      <c r="R2052" t="s">
        <v>351</v>
      </c>
      <c r="S2052">
        <f t="shared" si="32"/>
        <v>2017</v>
      </c>
    </row>
    <row r="2053" spans="1:19" x14ac:dyDescent="0.25">
      <c r="A2053">
        <v>345</v>
      </c>
      <c r="B2053">
        <v>345102</v>
      </c>
      <c r="C2053">
        <v>6150</v>
      </c>
      <c r="E2053" t="s">
        <v>66</v>
      </c>
      <c r="F2053" t="s">
        <v>64</v>
      </c>
      <c r="G2053">
        <v>357003</v>
      </c>
      <c r="H2053" s="1">
        <v>42850</v>
      </c>
      <c r="I2053" s="2">
        <v>76.14</v>
      </c>
      <c r="J2053" s="2"/>
      <c r="K2053" s="2">
        <v>76.14</v>
      </c>
      <c r="L2053" t="s">
        <v>65</v>
      </c>
      <c r="M2053" t="s">
        <v>21</v>
      </c>
      <c r="N2053" t="s">
        <v>22</v>
      </c>
      <c r="O2053" t="s">
        <v>48</v>
      </c>
      <c r="P2053" t="s">
        <v>349</v>
      </c>
      <c r="Q2053" t="s">
        <v>350</v>
      </c>
      <c r="R2053" t="s">
        <v>351</v>
      </c>
      <c r="S2053">
        <f t="shared" si="32"/>
        <v>2017</v>
      </c>
    </row>
    <row r="2054" spans="1:19" x14ac:dyDescent="0.25">
      <c r="A2054">
        <v>345</v>
      </c>
      <c r="B2054">
        <v>345102</v>
      </c>
      <c r="C2054">
        <v>6150</v>
      </c>
      <c r="E2054" t="s">
        <v>66</v>
      </c>
      <c r="F2054" t="s">
        <v>64</v>
      </c>
      <c r="G2054">
        <v>357003</v>
      </c>
      <c r="H2054" s="1">
        <v>42850</v>
      </c>
      <c r="I2054" s="2">
        <v>76.14</v>
      </c>
      <c r="J2054" s="2"/>
      <c r="K2054" s="2">
        <v>76.14</v>
      </c>
      <c r="L2054" t="s">
        <v>65</v>
      </c>
      <c r="M2054" t="s">
        <v>21</v>
      </c>
      <c r="N2054" t="s">
        <v>22</v>
      </c>
      <c r="O2054" t="s">
        <v>48</v>
      </c>
      <c r="P2054" t="s">
        <v>349</v>
      </c>
      <c r="Q2054" t="s">
        <v>350</v>
      </c>
      <c r="R2054" t="s">
        <v>351</v>
      </c>
      <c r="S2054">
        <f t="shared" si="32"/>
        <v>2017</v>
      </c>
    </row>
    <row r="2055" spans="1:19" x14ac:dyDescent="0.25">
      <c r="A2055">
        <v>345</v>
      </c>
      <c r="B2055">
        <v>345102</v>
      </c>
      <c r="C2055">
        <v>6150</v>
      </c>
      <c r="E2055" t="s">
        <v>66</v>
      </c>
      <c r="F2055" t="s">
        <v>64</v>
      </c>
      <c r="G2055">
        <v>357003</v>
      </c>
      <c r="H2055" s="1">
        <v>42850</v>
      </c>
      <c r="I2055" s="2">
        <v>38.07</v>
      </c>
      <c r="J2055" s="2"/>
      <c r="K2055" s="2">
        <v>38.07</v>
      </c>
      <c r="L2055" t="s">
        <v>65</v>
      </c>
      <c r="M2055" t="s">
        <v>21</v>
      </c>
      <c r="N2055" t="s">
        <v>22</v>
      </c>
      <c r="O2055" t="s">
        <v>48</v>
      </c>
      <c r="P2055" t="s">
        <v>349</v>
      </c>
      <c r="Q2055" t="s">
        <v>350</v>
      </c>
      <c r="R2055" t="s">
        <v>351</v>
      </c>
      <c r="S2055">
        <f t="shared" si="32"/>
        <v>2017</v>
      </c>
    </row>
    <row r="2056" spans="1:19" x14ac:dyDescent="0.25">
      <c r="A2056">
        <v>345</v>
      </c>
      <c r="B2056">
        <v>345102</v>
      </c>
      <c r="C2056">
        <v>6150</v>
      </c>
      <c r="E2056" t="s">
        <v>66</v>
      </c>
      <c r="F2056" t="s">
        <v>64</v>
      </c>
      <c r="G2056">
        <v>357003</v>
      </c>
      <c r="H2056" s="1">
        <v>42850</v>
      </c>
      <c r="I2056" s="2">
        <v>342.63</v>
      </c>
      <c r="J2056" s="2"/>
      <c r="K2056" s="2">
        <v>342.63</v>
      </c>
      <c r="L2056" t="s">
        <v>65</v>
      </c>
      <c r="M2056" t="s">
        <v>21</v>
      </c>
      <c r="N2056" t="s">
        <v>22</v>
      </c>
      <c r="O2056" t="s">
        <v>48</v>
      </c>
      <c r="P2056" t="s">
        <v>349</v>
      </c>
      <c r="Q2056" t="s">
        <v>350</v>
      </c>
      <c r="R2056" t="s">
        <v>351</v>
      </c>
      <c r="S2056">
        <f t="shared" si="32"/>
        <v>2017</v>
      </c>
    </row>
    <row r="2057" spans="1:19" x14ac:dyDescent="0.25">
      <c r="A2057">
        <v>345</v>
      </c>
      <c r="B2057">
        <v>345102</v>
      </c>
      <c r="C2057">
        <v>6150</v>
      </c>
      <c r="E2057" t="s">
        <v>66</v>
      </c>
      <c r="F2057" t="s">
        <v>64</v>
      </c>
      <c r="G2057">
        <v>357003</v>
      </c>
      <c r="H2057" s="1">
        <v>42850</v>
      </c>
      <c r="I2057" s="2">
        <v>152.28</v>
      </c>
      <c r="J2057" s="2"/>
      <c r="K2057" s="2">
        <v>152.28</v>
      </c>
      <c r="L2057" t="s">
        <v>65</v>
      </c>
      <c r="M2057" t="s">
        <v>21</v>
      </c>
      <c r="N2057" t="s">
        <v>22</v>
      </c>
      <c r="O2057" t="s">
        <v>48</v>
      </c>
      <c r="P2057" t="s">
        <v>349</v>
      </c>
      <c r="Q2057" t="s">
        <v>350</v>
      </c>
      <c r="R2057" t="s">
        <v>351</v>
      </c>
      <c r="S2057">
        <f t="shared" si="32"/>
        <v>2017</v>
      </c>
    </row>
    <row r="2058" spans="1:19" x14ac:dyDescent="0.25">
      <c r="A2058">
        <v>345</v>
      </c>
      <c r="B2058">
        <v>345102</v>
      </c>
      <c r="C2058">
        <v>6150</v>
      </c>
      <c r="E2058" t="s">
        <v>66</v>
      </c>
      <c r="F2058" t="s">
        <v>64</v>
      </c>
      <c r="G2058">
        <v>357003</v>
      </c>
      <c r="H2058" s="1">
        <v>42850</v>
      </c>
      <c r="I2058" s="2">
        <v>152.28</v>
      </c>
      <c r="J2058" s="2"/>
      <c r="K2058" s="2">
        <v>152.28</v>
      </c>
      <c r="L2058" t="s">
        <v>65</v>
      </c>
      <c r="M2058" t="s">
        <v>21</v>
      </c>
      <c r="N2058" t="s">
        <v>22</v>
      </c>
      <c r="O2058" t="s">
        <v>48</v>
      </c>
      <c r="P2058" t="s">
        <v>349</v>
      </c>
      <c r="Q2058" t="s">
        <v>350</v>
      </c>
      <c r="R2058" t="s">
        <v>351</v>
      </c>
      <c r="S2058">
        <f t="shared" si="32"/>
        <v>2017</v>
      </c>
    </row>
    <row r="2059" spans="1:19" x14ac:dyDescent="0.25">
      <c r="A2059">
        <v>345</v>
      </c>
      <c r="B2059">
        <v>345102</v>
      </c>
      <c r="C2059">
        <v>6150</v>
      </c>
      <c r="E2059" t="s">
        <v>66</v>
      </c>
      <c r="F2059" t="s">
        <v>64</v>
      </c>
      <c r="G2059">
        <v>357003</v>
      </c>
      <c r="H2059" s="1">
        <v>42850</v>
      </c>
      <c r="I2059" s="2">
        <v>418.5</v>
      </c>
      <c r="J2059" s="2"/>
      <c r="K2059" s="2">
        <v>418.5</v>
      </c>
      <c r="L2059" t="s">
        <v>65</v>
      </c>
      <c r="M2059" t="s">
        <v>21</v>
      </c>
      <c r="N2059" t="s">
        <v>22</v>
      </c>
      <c r="O2059" t="s">
        <v>48</v>
      </c>
      <c r="P2059" t="s">
        <v>349</v>
      </c>
      <c r="Q2059" t="s">
        <v>350</v>
      </c>
      <c r="R2059" t="s">
        <v>351</v>
      </c>
      <c r="S2059">
        <f t="shared" si="32"/>
        <v>2017</v>
      </c>
    </row>
    <row r="2060" spans="1:19" x14ac:dyDescent="0.25">
      <c r="A2060">
        <v>345</v>
      </c>
      <c r="B2060">
        <v>345102</v>
      </c>
      <c r="C2060">
        <v>6150</v>
      </c>
      <c r="E2060" t="s">
        <v>66</v>
      </c>
      <c r="F2060" t="s">
        <v>64</v>
      </c>
      <c r="G2060">
        <v>357003</v>
      </c>
      <c r="H2060" s="1">
        <v>42850</v>
      </c>
      <c r="I2060" s="2">
        <v>83.7</v>
      </c>
      <c r="J2060" s="2"/>
      <c r="K2060" s="2">
        <v>83.7</v>
      </c>
      <c r="L2060" t="s">
        <v>65</v>
      </c>
      <c r="M2060" t="s">
        <v>21</v>
      </c>
      <c r="N2060" t="s">
        <v>22</v>
      </c>
      <c r="O2060" t="s">
        <v>48</v>
      </c>
      <c r="P2060" t="s">
        <v>349</v>
      </c>
      <c r="Q2060" t="s">
        <v>350</v>
      </c>
      <c r="R2060" t="s">
        <v>351</v>
      </c>
      <c r="S2060">
        <f t="shared" si="32"/>
        <v>2017</v>
      </c>
    </row>
    <row r="2061" spans="1:19" x14ac:dyDescent="0.25">
      <c r="A2061">
        <v>345</v>
      </c>
      <c r="B2061">
        <v>345102</v>
      </c>
      <c r="C2061">
        <v>6150</v>
      </c>
      <c r="E2061" t="s">
        <v>66</v>
      </c>
      <c r="F2061" t="s">
        <v>64</v>
      </c>
      <c r="G2061">
        <v>357003</v>
      </c>
      <c r="H2061" s="1">
        <v>42850</v>
      </c>
      <c r="I2061" s="2">
        <v>76.14</v>
      </c>
      <c r="J2061" s="2"/>
      <c r="K2061" s="2">
        <v>76.14</v>
      </c>
      <c r="L2061" t="s">
        <v>65</v>
      </c>
      <c r="M2061" t="s">
        <v>21</v>
      </c>
      <c r="N2061" t="s">
        <v>22</v>
      </c>
      <c r="O2061" t="s">
        <v>48</v>
      </c>
      <c r="P2061" t="s">
        <v>349</v>
      </c>
      <c r="Q2061" t="s">
        <v>350</v>
      </c>
      <c r="R2061" t="s">
        <v>351</v>
      </c>
      <c r="S2061">
        <f t="shared" si="32"/>
        <v>2017</v>
      </c>
    </row>
    <row r="2062" spans="1:19" x14ac:dyDescent="0.25">
      <c r="A2062">
        <v>345</v>
      </c>
      <c r="B2062">
        <v>345102</v>
      </c>
      <c r="C2062">
        <v>6150</v>
      </c>
      <c r="E2062" t="s">
        <v>66</v>
      </c>
      <c r="F2062" t="s">
        <v>64</v>
      </c>
      <c r="G2062">
        <v>357003</v>
      </c>
      <c r="H2062" s="1">
        <v>42850</v>
      </c>
      <c r="I2062" s="2">
        <v>76.14</v>
      </c>
      <c r="J2062" s="2"/>
      <c r="K2062" s="2">
        <v>76.14</v>
      </c>
      <c r="L2062" t="s">
        <v>65</v>
      </c>
      <c r="M2062" t="s">
        <v>21</v>
      </c>
      <c r="N2062" t="s">
        <v>22</v>
      </c>
      <c r="O2062" t="s">
        <v>48</v>
      </c>
      <c r="P2062" t="s">
        <v>349</v>
      </c>
      <c r="Q2062" t="s">
        <v>350</v>
      </c>
      <c r="R2062" t="s">
        <v>351</v>
      </c>
      <c r="S2062">
        <f t="shared" si="32"/>
        <v>2017</v>
      </c>
    </row>
    <row r="2063" spans="1:19" x14ac:dyDescent="0.25">
      <c r="A2063">
        <v>345</v>
      </c>
      <c r="B2063">
        <v>345102</v>
      </c>
      <c r="C2063">
        <v>6150</v>
      </c>
      <c r="E2063" t="s">
        <v>66</v>
      </c>
      <c r="F2063" t="s">
        <v>64</v>
      </c>
      <c r="G2063">
        <v>357003</v>
      </c>
      <c r="H2063" s="1">
        <v>42850</v>
      </c>
      <c r="I2063" s="2">
        <v>83.7</v>
      </c>
      <c r="J2063" s="2"/>
      <c r="K2063" s="2">
        <v>83.7</v>
      </c>
      <c r="L2063" t="s">
        <v>65</v>
      </c>
      <c r="M2063" t="s">
        <v>21</v>
      </c>
      <c r="N2063" t="s">
        <v>22</v>
      </c>
      <c r="O2063" t="s">
        <v>48</v>
      </c>
      <c r="P2063" t="s">
        <v>349</v>
      </c>
      <c r="Q2063" t="s">
        <v>350</v>
      </c>
      <c r="R2063" t="s">
        <v>351</v>
      </c>
      <c r="S2063">
        <f t="shared" si="32"/>
        <v>2017</v>
      </c>
    </row>
    <row r="2064" spans="1:19" x14ac:dyDescent="0.25">
      <c r="A2064">
        <v>345</v>
      </c>
      <c r="B2064">
        <v>345102</v>
      </c>
      <c r="C2064">
        <v>6150</v>
      </c>
      <c r="E2064" t="s">
        <v>66</v>
      </c>
      <c r="F2064" t="s">
        <v>64</v>
      </c>
      <c r="G2064">
        <v>357003</v>
      </c>
      <c r="H2064" s="1">
        <v>42850</v>
      </c>
      <c r="I2064" s="2">
        <v>342.63</v>
      </c>
      <c r="J2064" s="2"/>
      <c r="K2064" s="2">
        <v>342.63</v>
      </c>
      <c r="L2064" t="s">
        <v>65</v>
      </c>
      <c r="M2064" t="s">
        <v>21</v>
      </c>
      <c r="N2064" t="s">
        <v>22</v>
      </c>
      <c r="O2064" t="s">
        <v>48</v>
      </c>
      <c r="P2064" t="s">
        <v>349</v>
      </c>
      <c r="Q2064" t="s">
        <v>350</v>
      </c>
      <c r="R2064" t="s">
        <v>351</v>
      </c>
      <c r="S2064">
        <f t="shared" si="32"/>
        <v>2017</v>
      </c>
    </row>
    <row r="2065" spans="1:19" x14ac:dyDescent="0.25">
      <c r="A2065">
        <v>345</v>
      </c>
      <c r="B2065">
        <v>345102</v>
      </c>
      <c r="C2065">
        <v>6150</v>
      </c>
      <c r="E2065" t="s">
        <v>66</v>
      </c>
      <c r="F2065" t="s">
        <v>64</v>
      </c>
      <c r="G2065">
        <v>357003</v>
      </c>
      <c r="H2065" s="1">
        <v>42850</v>
      </c>
      <c r="I2065" s="2">
        <v>152.28</v>
      </c>
      <c r="J2065" s="2"/>
      <c r="K2065" s="2">
        <v>152.28</v>
      </c>
      <c r="L2065" t="s">
        <v>65</v>
      </c>
      <c r="M2065" t="s">
        <v>21</v>
      </c>
      <c r="N2065" t="s">
        <v>22</v>
      </c>
      <c r="O2065" t="s">
        <v>48</v>
      </c>
      <c r="P2065" t="s">
        <v>349</v>
      </c>
      <c r="Q2065" t="s">
        <v>350</v>
      </c>
      <c r="R2065" t="s">
        <v>351</v>
      </c>
      <c r="S2065">
        <f t="shared" si="32"/>
        <v>2017</v>
      </c>
    </row>
    <row r="2066" spans="1:19" x14ac:dyDescent="0.25">
      <c r="A2066">
        <v>345</v>
      </c>
      <c r="B2066">
        <v>345102</v>
      </c>
      <c r="C2066">
        <v>6150</v>
      </c>
      <c r="E2066" t="s">
        <v>66</v>
      </c>
      <c r="F2066" t="s">
        <v>71</v>
      </c>
      <c r="G2066">
        <v>357004</v>
      </c>
      <c r="H2066" s="1">
        <v>42850</v>
      </c>
      <c r="I2066" s="2"/>
      <c r="J2066" s="2">
        <v>-494.91</v>
      </c>
      <c r="K2066" s="2">
        <v>-494.91</v>
      </c>
      <c r="L2066" t="s">
        <v>65</v>
      </c>
      <c r="M2066" t="s">
        <v>21</v>
      </c>
      <c r="N2066" t="s">
        <v>22</v>
      </c>
      <c r="O2066" t="s">
        <v>48</v>
      </c>
      <c r="P2066" t="s">
        <v>349</v>
      </c>
      <c r="Q2066" t="s">
        <v>350</v>
      </c>
      <c r="R2066" t="s">
        <v>351</v>
      </c>
      <c r="S2066">
        <f t="shared" si="32"/>
        <v>2017</v>
      </c>
    </row>
    <row r="2067" spans="1:19" x14ac:dyDescent="0.25">
      <c r="A2067">
        <v>345</v>
      </c>
      <c r="B2067">
        <v>345102</v>
      </c>
      <c r="C2067">
        <v>6150</v>
      </c>
      <c r="E2067" t="s">
        <v>66</v>
      </c>
      <c r="F2067" t="s">
        <v>71</v>
      </c>
      <c r="G2067">
        <v>357004</v>
      </c>
      <c r="H2067" s="1">
        <v>42850</v>
      </c>
      <c r="I2067" s="2"/>
      <c r="J2067" s="2">
        <v>-585.9</v>
      </c>
      <c r="K2067" s="2">
        <v>-585.9</v>
      </c>
      <c r="L2067" t="s">
        <v>65</v>
      </c>
      <c r="M2067" t="s">
        <v>21</v>
      </c>
      <c r="N2067" t="s">
        <v>22</v>
      </c>
      <c r="O2067" t="s">
        <v>48</v>
      </c>
      <c r="P2067" t="s">
        <v>349</v>
      </c>
      <c r="Q2067" t="s">
        <v>350</v>
      </c>
      <c r="R2067" t="s">
        <v>351</v>
      </c>
      <c r="S2067">
        <f t="shared" si="32"/>
        <v>2017</v>
      </c>
    </row>
    <row r="2068" spans="1:19" x14ac:dyDescent="0.25">
      <c r="A2068">
        <v>345</v>
      </c>
      <c r="B2068">
        <v>345102</v>
      </c>
      <c r="C2068">
        <v>6150</v>
      </c>
      <c r="E2068" t="s">
        <v>66</v>
      </c>
      <c r="F2068" t="s">
        <v>71</v>
      </c>
      <c r="G2068">
        <v>357004</v>
      </c>
      <c r="H2068" s="1">
        <v>42850</v>
      </c>
      <c r="I2068" s="2"/>
      <c r="J2068" s="2">
        <v>-494.91</v>
      </c>
      <c r="K2068" s="2">
        <v>-494.91</v>
      </c>
      <c r="L2068" t="s">
        <v>65</v>
      </c>
      <c r="M2068" t="s">
        <v>21</v>
      </c>
      <c r="N2068" t="s">
        <v>22</v>
      </c>
      <c r="O2068" t="s">
        <v>48</v>
      </c>
      <c r="P2068" t="s">
        <v>349</v>
      </c>
      <c r="Q2068" t="s">
        <v>350</v>
      </c>
      <c r="R2068" t="s">
        <v>351</v>
      </c>
      <c r="S2068">
        <f t="shared" si="32"/>
        <v>2017</v>
      </c>
    </row>
    <row r="2069" spans="1:19" x14ac:dyDescent="0.25">
      <c r="A2069">
        <v>345</v>
      </c>
      <c r="B2069">
        <v>345102</v>
      </c>
      <c r="C2069">
        <v>6150</v>
      </c>
      <c r="E2069" t="s">
        <v>66</v>
      </c>
      <c r="F2069" t="s">
        <v>71</v>
      </c>
      <c r="G2069">
        <v>357004</v>
      </c>
      <c r="H2069" s="1">
        <v>42850</v>
      </c>
      <c r="I2069" s="2"/>
      <c r="J2069" s="2">
        <v>-304.56</v>
      </c>
      <c r="K2069" s="2">
        <v>-304.56</v>
      </c>
      <c r="L2069" t="s">
        <v>65</v>
      </c>
      <c r="M2069" t="s">
        <v>21</v>
      </c>
      <c r="N2069" t="s">
        <v>22</v>
      </c>
      <c r="O2069" t="s">
        <v>48</v>
      </c>
      <c r="P2069" t="s">
        <v>349</v>
      </c>
      <c r="Q2069" t="s">
        <v>350</v>
      </c>
      <c r="R2069" t="s">
        <v>351</v>
      </c>
      <c r="S2069">
        <f t="shared" si="32"/>
        <v>2017</v>
      </c>
    </row>
    <row r="2070" spans="1:19" x14ac:dyDescent="0.25">
      <c r="A2070">
        <v>345</v>
      </c>
      <c r="B2070">
        <v>345102</v>
      </c>
      <c r="C2070">
        <v>6150</v>
      </c>
      <c r="E2070" t="s">
        <v>66</v>
      </c>
      <c r="F2070" t="s">
        <v>71</v>
      </c>
      <c r="G2070">
        <v>357004</v>
      </c>
      <c r="H2070" s="1">
        <v>42850</v>
      </c>
      <c r="I2070" s="2"/>
      <c r="J2070" s="2">
        <v>-266.49</v>
      </c>
      <c r="K2070" s="2">
        <v>-266.49</v>
      </c>
      <c r="L2070" t="s">
        <v>65</v>
      </c>
      <c r="M2070" t="s">
        <v>21</v>
      </c>
      <c r="N2070" t="s">
        <v>22</v>
      </c>
      <c r="O2070" t="s">
        <v>48</v>
      </c>
      <c r="P2070" t="s">
        <v>349</v>
      </c>
      <c r="Q2070" t="s">
        <v>350</v>
      </c>
      <c r="R2070" t="s">
        <v>351</v>
      </c>
      <c r="S2070">
        <f t="shared" si="32"/>
        <v>2017</v>
      </c>
    </row>
    <row r="2071" spans="1:19" x14ac:dyDescent="0.25">
      <c r="A2071">
        <v>345</v>
      </c>
      <c r="B2071">
        <v>345102</v>
      </c>
      <c r="C2071">
        <v>6150</v>
      </c>
      <c r="E2071" t="s">
        <v>69</v>
      </c>
      <c r="F2071" t="s">
        <v>70</v>
      </c>
      <c r="G2071">
        <v>357039</v>
      </c>
      <c r="H2071" s="1">
        <v>42850</v>
      </c>
      <c r="I2071" s="2">
        <v>1327.72</v>
      </c>
      <c r="J2071" s="2"/>
      <c r="K2071" s="2">
        <v>1327.72</v>
      </c>
      <c r="L2071" t="s">
        <v>65</v>
      </c>
      <c r="M2071" t="s">
        <v>21</v>
      </c>
      <c r="N2071" t="s">
        <v>22</v>
      </c>
      <c r="O2071" t="s">
        <v>48</v>
      </c>
      <c r="P2071" t="s">
        <v>349</v>
      </c>
      <c r="Q2071" t="s">
        <v>350</v>
      </c>
      <c r="R2071" t="s">
        <v>351</v>
      </c>
      <c r="S2071">
        <f t="shared" si="32"/>
        <v>2017</v>
      </c>
    </row>
    <row r="2072" spans="1:19" x14ac:dyDescent="0.25">
      <c r="A2072">
        <v>345</v>
      </c>
      <c r="B2072">
        <v>345102</v>
      </c>
      <c r="C2072">
        <v>6150</v>
      </c>
      <c r="E2072" t="s">
        <v>69</v>
      </c>
      <c r="F2072" t="s">
        <v>70</v>
      </c>
      <c r="G2072">
        <v>357039</v>
      </c>
      <c r="H2072" s="1">
        <v>42850</v>
      </c>
      <c r="I2072" s="2">
        <v>1808.67</v>
      </c>
      <c r="J2072" s="2"/>
      <c r="K2072" s="2">
        <v>1808.67</v>
      </c>
      <c r="L2072" t="s">
        <v>65</v>
      </c>
      <c r="M2072" t="s">
        <v>21</v>
      </c>
      <c r="N2072" t="s">
        <v>22</v>
      </c>
      <c r="O2072" t="s">
        <v>48</v>
      </c>
      <c r="P2072" t="s">
        <v>349</v>
      </c>
      <c r="Q2072" t="s">
        <v>350</v>
      </c>
      <c r="R2072" t="s">
        <v>351</v>
      </c>
      <c r="S2072">
        <f t="shared" si="32"/>
        <v>2017</v>
      </c>
    </row>
    <row r="2073" spans="1:19" x14ac:dyDescent="0.25">
      <c r="A2073">
        <v>345</v>
      </c>
      <c r="B2073">
        <v>345102</v>
      </c>
      <c r="C2073">
        <v>6150</v>
      </c>
      <c r="E2073" t="s">
        <v>69</v>
      </c>
      <c r="F2073" t="s">
        <v>70</v>
      </c>
      <c r="G2073">
        <v>357039</v>
      </c>
      <c r="H2073" s="1">
        <v>42850</v>
      </c>
      <c r="I2073" s="2">
        <v>1450.9</v>
      </c>
      <c r="J2073" s="2"/>
      <c r="K2073" s="2">
        <v>1450.9</v>
      </c>
      <c r="L2073" t="s">
        <v>65</v>
      </c>
      <c r="M2073" t="s">
        <v>21</v>
      </c>
      <c r="N2073" t="s">
        <v>22</v>
      </c>
      <c r="O2073" t="s">
        <v>48</v>
      </c>
      <c r="P2073" t="s">
        <v>349</v>
      </c>
      <c r="Q2073" t="s">
        <v>350</v>
      </c>
      <c r="R2073" t="s">
        <v>351</v>
      </c>
      <c r="S2073">
        <f t="shared" si="32"/>
        <v>2017</v>
      </c>
    </row>
    <row r="2074" spans="1:19" x14ac:dyDescent="0.25">
      <c r="A2074">
        <v>345</v>
      </c>
      <c r="B2074">
        <v>345102</v>
      </c>
      <c r="C2074">
        <v>6150</v>
      </c>
      <c r="E2074" t="s">
        <v>69</v>
      </c>
      <c r="F2074" t="s">
        <v>70</v>
      </c>
      <c r="G2074">
        <v>357039</v>
      </c>
      <c r="H2074" s="1">
        <v>42850</v>
      </c>
      <c r="I2074" s="2">
        <v>2781.42</v>
      </c>
      <c r="J2074" s="2"/>
      <c r="K2074" s="2">
        <v>2781.42</v>
      </c>
      <c r="L2074" t="s">
        <v>65</v>
      </c>
      <c r="M2074" t="s">
        <v>21</v>
      </c>
      <c r="N2074" t="s">
        <v>22</v>
      </c>
      <c r="O2074" t="s">
        <v>48</v>
      </c>
      <c r="P2074" t="s">
        <v>349</v>
      </c>
      <c r="Q2074" t="s">
        <v>350</v>
      </c>
      <c r="R2074" t="s">
        <v>351</v>
      </c>
      <c r="S2074">
        <f t="shared" si="32"/>
        <v>2017</v>
      </c>
    </row>
    <row r="2075" spans="1:19" x14ac:dyDescent="0.25">
      <c r="A2075">
        <v>345</v>
      </c>
      <c r="B2075">
        <v>345102</v>
      </c>
      <c r="C2075">
        <v>6150</v>
      </c>
      <c r="E2075" t="s">
        <v>69</v>
      </c>
      <c r="F2075" t="s">
        <v>70</v>
      </c>
      <c r="G2075">
        <v>357039</v>
      </c>
      <c r="H2075" s="1">
        <v>42850</v>
      </c>
      <c r="I2075" s="2">
        <v>1743.93</v>
      </c>
      <c r="J2075" s="2"/>
      <c r="K2075" s="2">
        <v>1743.93</v>
      </c>
      <c r="L2075" t="s">
        <v>65</v>
      </c>
      <c r="M2075" t="s">
        <v>21</v>
      </c>
      <c r="N2075" t="s">
        <v>22</v>
      </c>
      <c r="O2075" t="s">
        <v>48</v>
      </c>
      <c r="P2075" t="s">
        <v>349</v>
      </c>
      <c r="Q2075" t="s">
        <v>350</v>
      </c>
      <c r="R2075" t="s">
        <v>351</v>
      </c>
      <c r="S2075">
        <f t="shared" si="32"/>
        <v>2017</v>
      </c>
    </row>
    <row r="2076" spans="1:19" x14ac:dyDescent="0.25">
      <c r="A2076">
        <v>345</v>
      </c>
      <c r="B2076">
        <v>345102</v>
      </c>
      <c r="C2076">
        <v>6150</v>
      </c>
      <c r="E2076" t="s">
        <v>69</v>
      </c>
      <c r="F2076" t="s">
        <v>70</v>
      </c>
      <c r="G2076">
        <v>357039</v>
      </c>
      <c r="H2076" s="1">
        <v>42850</v>
      </c>
      <c r="I2076" s="2">
        <v>1769.96</v>
      </c>
      <c r="J2076" s="2"/>
      <c r="K2076" s="2">
        <v>1769.96</v>
      </c>
      <c r="L2076" t="s">
        <v>65</v>
      </c>
      <c r="M2076" t="s">
        <v>21</v>
      </c>
      <c r="N2076" t="s">
        <v>22</v>
      </c>
      <c r="O2076" t="s">
        <v>48</v>
      </c>
      <c r="P2076" t="s">
        <v>349</v>
      </c>
      <c r="Q2076" t="s">
        <v>350</v>
      </c>
      <c r="R2076" t="s">
        <v>351</v>
      </c>
      <c r="S2076">
        <f t="shared" si="32"/>
        <v>2017</v>
      </c>
    </row>
    <row r="2077" spans="1:19" x14ac:dyDescent="0.25">
      <c r="A2077">
        <v>345</v>
      </c>
      <c r="B2077">
        <v>345102</v>
      </c>
      <c r="C2077">
        <v>6150</v>
      </c>
      <c r="E2077" t="s">
        <v>69</v>
      </c>
      <c r="F2077" t="s">
        <v>70</v>
      </c>
      <c r="G2077">
        <v>357039</v>
      </c>
      <c r="H2077" s="1">
        <v>42850</v>
      </c>
      <c r="I2077" s="2">
        <v>2210.4</v>
      </c>
      <c r="J2077" s="2"/>
      <c r="K2077" s="2">
        <v>2210.4</v>
      </c>
      <c r="L2077" t="s">
        <v>65</v>
      </c>
      <c r="M2077" t="s">
        <v>21</v>
      </c>
      <c r="N2077" t="s">
        <v>22</v>
      </c>
      <c r="O2077" t="s">
        <v>48</v>
      </c>
      <c r="P2077" t="s">
        <v>349</v>
      </c>
      <c r="Q2077" t="s">
        <v>350</v>
      </c>
      <c r="R2077" t="s">
        <v>351</v>
      </c>
      <c r="S2077">
        <f t="shared" si="32"/>
        <v>2017</v>
      </c>
    </row>
    <row r="2078" spans="1:19" x14ac:dyDescent="0.25">
      <c r="A2078">
        <v>345</v>
      </c>
      <c r="B2078">
        <v>345102</v>
      </c>
      <c r="C2078">
        <v>6150</v>
      </c>
      <c r="E2078" t="s">
        <v>66</v>
      </c>
      <c r="F2078" t="s">
        <v>71</v>
      </c>
      <c r="G2078">
        <v>356878</v>
      </c>
      <c r="H2078" s="1">
        <v>42840</v>
      </c>
      <c r="I2078" s="2"/>
      <c r="J2078" s="2">
        <v>-1368.69</v>
      </c>
      <c r="K2078" s="2">
        <v>-1368.69</v>
      </c>
      <c r="L2078" t="s">
        <v>65</v>
      </c>
      <c r="M2078" t="s">
        <v>21</v>
      </c>
      <c r="N2078" t="s">
        <v>22</v>
      </c>
      <c r="O2078" t="s">
        <v>48</v>
      </c>
      <c r="P2078" t="s">
        <v>349</v>
      </c>
      <c r="Q2078" t="s">
        <v>350</v>
      </c>
      <c r="R2078" t="s">
        <v>351</v>
      </c>
      <c r="S2078">
        <f t="shared" si="32"/>
        <v>2017</v>
      </c>
    </row>
    <row r="2079" spans="1:19" x14ac:dyDescent="0.25">
      <c r="A2079">
        <v>345</v>
      </c>
      <c r="B2079">
        <v>345102</v>
      </c>
      <c r="C2079">
        <v>6150</v>
      </c>
      <c r="E2079" t="s">
        <v>69</v>
      </c>
      <c r="F2079" t="s">
        <v>70</v>
      </c>
      <c r="G2079">
        <v>356876</v>
      </c>
      <c r="H2079" s="1">
        <v>42840</v>
      </c>
      <c r="I2079" s="2">
        <v>3195</v>
      </c>
      <c r="J2079" s="2"/>
      <c r="K2079" s="2">
        <v>3195</v>
      </c>
      <c r="L2079" t="s">
        <v>65</v>
      </c>
      <c r="M2079" t="s">
        <v>21</v>
      </c>
      <c r="N2079" t="s">
        <v>22</v>
      </c>
      <c r="O2079" t="s">
        <v>48</v>
      </c>
      <c r="P2079" t="s">
        <v>349</v>
      </c>
      <c r="Q2079" t="s">
        <v>350</v>
      </c>
      <c r="R2079" t="s">
        <v>351</v>
      </c>
      <c r="S2079">
        <f t="shared" si="32"/>
        <v>2017</v>
      </c>
    </row>
    <row r="2080" spans="1:19" x14ac:dyDescent="0.25">
      <c r="A2080">
        <v>345</v>
      </c>
      <c r="B2080">
        <v>345102</v>
      </c>
      <c r="C2080">
        <v>6150</v>
      </c>
      <c r="E2080" t="s">
        <v>66</v>
      </c>
      <c r="F2080" t="s">
        <v>64</v>
      </c>
      <c r="G2080">
        <v>356877</v>
      </c>
      <c r="H2080" s="1">
        <v>42840</v>
      </c>
      <c r="I2080" s="2">
        <v>152.28</v>
      </c>
      <c r="J2080" s="2"/>
      <c r="K2080" s="2">
        <v>152.28</v>
      </c>
      <c r="L2080" t="s">
        <v>65</v>
      </c>
      <c r="M2080" t="s">
        <v>21</v>
      </c>
      <c r="N2080" t="s">
        <v>22</v>
      </c>
      <c r="O2080" t="s">
        <v>48</v>
      </c>
      <c r="P2080" t="s">
        <v>349</v>
      </c>
      <c r="Q2080" t="s">
        <v>350</v>
      </c>
      <c r="R2080" t="s">
        <v>351</v>
      </c>
      <c r="S2080">
        <f t="shared" si="32"/>
        <v>2017</v>
      </c>
    </row>
    <row r="2081" spans="1:19" x14ac:dyDescent="0.25">
      <c r="A2081">
        <v>345</v>
      </c>
      <c r="B2081">
        <v>345102</v>
      </c>
      <c r="C2081">
        <v>6150</v>
      </c>
      <c r="E2081" t="s">
        <v>66</v>
      </c>
      <c r="F2081" t="s">
        <v>64</v>
      </c>
      <c r="G2081">
        <v>356877</v>
      </c>
      <c r="H2081" s="1">
        <v>42840</v>
      </c>
      <c r="I2081" s="2">
        <v>152.28</v>
      </c>
      <c r="J2081" s="2"/>
      <c r="K2081" s="2">
        <v>152.28</v>
      </c>
      <c r="L2081" t="s">
        <v>65</v>
      </c>
      <c r="M2081" t="s">
        <v>21</v>
      </c>
      <c r="N2081" t="s">
        <v>22</v>
      </c>
      <c r="O2081" t="s">
        <v>48</v>
      </c>
      <c r="P2081" t="s">
        <v>349</v>
      </c>
      <c r="Q2081" t="s">
        <v>350</v>
      </c>
      <c r="R2081" t="s">
        <v>351</v>
      </c>
      <c r="S2081">
        <f t="shared" si="32"/>
        <v>2017</v>
      </c>
    </row>
    <row r="2082" spans="1:19" x14ac:dyDescent="0.25">
      <c r="A2082">
        <v>345</v>
      </c>
      <c r="B2082">
        <v>345102</v>
      </c>
      <c r="C2082">
        <v>6150</v>
      </c>
      <c r="E2082" t="s">
        <v>66</v>
      </c>
      <c r="F2082" t="s">
        <v>64</v>
      </c>
      <c r="G2082">
        <v>356877</v>
      </c>
      <c r="H2082" s="1">
        <v>42840</v>
      </c>
      <c r="I2082" s="2">
        <v>152.28</v>
      </c>
      <c r="J2082" s="2"/>
      <c r="K2082" s="2">
        <v>152.28</v>
      </c>
      <c r="L2082" t="s">
        <v>65</v>
      </c>
      <c r="M2082" t="s">
        <v>21</v>
      </c>
      <c r="N2082" t="s">
        <v>22</v>
      </c>
      <c r="O2082" t="s">
        <v>48</v>
      </c>
      <c r="P2082" t="s">
        <v>349</v>
      </c>
      <c r="Q2082" t="s">
        <v>350</v>
      </c>
      <c r="R2082" t="s">
        <v>351</v>
      </c>
      <c r="S2082">
        <f t="shared" si="32"/>
        <v>2017</v>
      </c>
    </row>
    <row r="2083" spans="1:19" x14ac:dyDescent="0.25">
      <c r="A2083">
        <v>345</v>
      </c>
      <c r="B2083">
        <v>345102</v>
      </c>
      <c r="C2083">
        <v>6150</v>
      </c>
      <c r="E2083" t="s">
        <v>66</v>
      </c>
      <c r="F2083" t="s">
        <v>64</v>
      </c>
      <c r="G2083">
        <v>356877</v>
      </c>
      <c r="H2083" s="1">
        <v>42840</v>
      </c>
      <c r="I2083" s="2">
        <v>152.28</v>
      </c>
      <c r="J2083" s="2"/>
      <c r="K2083" s="2">
        <v>152.28</v>
      </c>
      <c r="L2083" t="s">
        <v>65</v>
      </c>
      <c r="M2083" t="s">
        <v>21</v>
      </c>
      <c r="N2083" t="s">
        <v>22</v>
      </c>
      <c r="O2083" t="s">
        <v>48</v>
      </c>
      <c r="P2083" t="s">
        <v>349</v>
      </c>
      <c r="Q2083" t="s">
        <v>350</v>
      </c>
      <c r="R2083" t="s">
        <v>351</v>
      </c>
      <c r="S2083">
        <f t="shared" si="32"/>
        <v>2017</v>
      </c>
    </row>
    <row r="2084" spans="1:19" x14ac:dyDescent="0.25">
      <c r="A2084">
        <v>345</v>
      </c>
      <c r="B2084">
        <v>345102</v>
      </c>
      <c r="C2084">
        <v>6150</v>
      </c>
      <c r="E2084" t="s">
        <v>66</v>
      </c>
      <c r="F2084" t="s">
        <v>64</v>
      </c>
      <c r="G2084">
        <v>356877</v>
      </c>
      <c r="H2084" s="1">
        <v>42840</v>
      </c>
      <c r="I2084" s="2">
        <v>152.28</v>
      </c>
      <c r="J2084" s="2"/>
      <c r="K2084" s="2">
        <v>152.28</v>
      </c>
      <c r="L2084" t="s">
        <v>65</v>
      </c>
      <c r="M2084" t="s">
        <v>21</v>
      </c>
      <c r="N2084" t="s">
        <v>22</v>
      </c>
      <c r="O2084" t="s">
        <v>48</v>
      </c>
      <c r="P2084" t="s">
        <v>349</v>
      </c>
      <c r="Q2084" t="s">
        <v>350</v>
      </c>
      <c r="R2084" t="s">
        <v>351</v>
      </c>
      <c r="S2084">
        <f t="shared" si="32"/>
        <v>2017</v>
      </c>
    </row>
    <row r="2085" spans="1:19" x14ac:dyDescent="0.25">
      <c r="A2085">
        <v>345</v>
      </c>
      <c r="B2085">
        <v>345102</v>
      </c>
      <c r="C2085">
        <v>6150</v>
      </c>
      <c r="E2085" t="s">
        <v>66</v>
      </c>
      <c r="F2085" t="s">
        <v>64</v>
      </c>
      <c r="G2085">
        <v>356877</v>
      </c>
      <c r="H2085" s="1">
        <v>42840</v>
      </c>
      <c r="I2085" s="2">
        <v>152.28</v>
      </c>
      <c r="J2085" s="2"/>
      <c r="K2085" s="2">
        <v>152.28</v>
      </c>
      <c r="L2085" t="s">
        <v>65</v>
      </c>
      <c r="M2085" t="s">
        <v>21</v>
      </c>
      <c r="N2085" t="s">
        <v>22</v>
      </c>
      <c r="O2085" t="s">
        <v>48</v>
      </c>
      <c r="P2085" t="s">
        <v>349</v>
      </c>
      <c r="Q2085" t="s">
        <v>350</v>
      </c>
      <c r="R2085" t="s">
        <v>351</v>
      </c>
      <c r="S2085">
        <f t="shared" si="32"/>
        <v>2017</v>
      </c>
    </row>
    <row r="2086" spans="1:19" x14ac:dyDescent="0.25">
      <c r="A2086">
        <v>345</v>
      </c>
      <c r="B2086">
        <v>345102</v>
      </c>
      <c r="C2086">
        <v>6150</v>
      </c>
      <c r="E2086" t="s">
        <v>66</v>
      </c>
      <c r="F2086" t="s">
        <v>64</v>
      </c>
      <c r="G2086">
        <v>356877</v>
      </c>
      <c r="H2086" s="1">
        <v>42840</v>
      </c>
      <c r="I2086" s="2">
        <v>152.28</v>
      </c>
      <c r="J2086" s="2"/>
      <c r="K2086" s="2">
        <v>152.28</v>
      </c>
      <c r="L2086" t="s">
        <v>65</v>
      </c>
      <c r="M2086" t="s">
        <v>21</v>
      </c>
      <c r="N2086" t="s">
        <v>22</v>
      </c>
      <c r="O2086" t="s">
        <v>48</v>
      </c>
      <c r="P2086" t="s">
        <v>349</v>
      </c>
      <c r="Q2086" t="s">
        <v>350</v>
      </c>
      <c r="R2086" t="s">
        <v>351</v>
      </c>
      <c r="S2086">
        <f t="shared" si="32"/>
        <v>2017</v>
      </c>
    </row>
    <row r="2087" spans="1:19" x14ac:dyDescent="0.25">
      <c r="A2087">
        <v>345</v>
      </c>
      <c r="B2087">
        <v>345102</v>
      </c>
      <c r="C2087">
        <v>6150</v>
      </c>
      <c r="E2087" t="s">
        <v>66</v>
      </c>
      <c r="F2087" t="s">
        <v>64</v>
      </c>
      <c r="G2087">
        <v>356877</v>
      </c>
      <c r="H2087" s="1">
        <v>42840</v>
      </c>
      <c r="I2087" s="2">
        <v>152.28</v>
      </c>
      <c r="J2087" s="2"/>
      <c r="K2087" s="2">
        <v>152.28</v>
      </c>
      <c r="L2087" t="s">
        <v>65</v>
      </c>
      <c r="M2087" t="s">
        <v>21</v>
      </c>
      <c r="N2087" t="s">
        <v>22</v>
      </c>
      <c r="O2087" t="s">
        <v>48</v>
      </c>
      <c r="P2087" t="s">
        <v>349</v>
      </c>
      <c r="Q2087" t="s">
        <v>350</v>
      </c>
      <c r="R2087" t="s">
        <v>351</v>
      </c>
      <c r="S2087">
        <f t="shared" si="32"/>
        <v>2017</v>
      </c>
    </row>
    <row r="2088" spans="1:19" x14ac:dyDescent="0.25">
      <c r="A2088">
        <v>345</v>
      </c>
      <c r="B2088">
        <v>345102</v>
      </c>
      <c r="C2088">
        <v>6150</v>
      </c>
      <c r="E2088" t="s">
        <v>66</v>
      </c>
      <c r="F2088" t="s">
        <v>64</v>
      </c>
      <c r="G2088">
        <v>356877</v>
      </c>
      <c r="H2088" s="1">
        <v>42840</v>
      </c>
      <c r="I2088" s="2">
        <v>152.28</v>
      </c>
      <c r="J2088" s="2"/>
      <c r="K2088" s="2">
        <v>152.28</v>
      </c>
      <c r="L2088" t="s">
        <v>65</v>
      </c>
      <c r="M2088" t="s">
        <v>21</v>
      </c>
      <c r="N2088" t="s">
        <v>22</v>
      </c>
      <c r="O2088" t="s">
        <v>48</v>
      </c>
      <c r="P2088" t="s">
        <v>349</v>
      </c>
      <c r="Q2088" t="s">
        <v>350</v>
      </c>
      <c r="R2088" t="s">
        <v>351</v>
      </c>
      <c r="S2088">
        <f t="shared" si="32"/>
        <v>2017</v>
      </c>
    </row>
    <row r="2089" spans="1:19" x14ac:dyDescent="0.25">
      <c r="A2089">
        <v>345</v>
      </c>
      <c r="B2089">
        <v>345102</v>
      </c>
      <c r="C2089">
        <v>6150</v>
      </c>
      <c r="E2089" t="s">
        <v>66</v>
      </c>
      <c r="F2089" t="s">
        <v>64</v>
      </c>
      <c r="G2089">
        <v>356877</v>
      </c>
      <c r="H2089" s="1">
        <v>42840</v>
      </c>
      <c r="I2089" s="2">
        <v>152.28</v>
      </c>
      <c r="J2089" s="2"/>
      <c r="K2089" s="2">
        <v>152.28</v>
      </c>
      <c r="L2089" t="s">
        <v>65</v>
      </c>
      <c r="M2089" t="s">
        <v>21</v>
      </c>
      <c r="N2089" t="s">
        <v>22</v>
      </c>
      <c r="O2089" t="s">
        <v>48</v>
      </c>
      <c r="P2089" t="s">
        <v>349</v>
      </c>
      <c r="Q2089" t="s">
        <v>350</v>
      </c>
      <c r="R2089" t="s">
        <v>351</v>
      </c>
      <c r="S2089">
        <f t="shared" si="32"/>
        <v>2017</v>
      </c>
    </row>
    <row r="2090" spans="1:19" x14ac:dyDescent="0.25">
      <c r="A2090">
        <v>345</v>
      </c>
      <c r="B2090">
        <v>345102</v>
      </c>
      <c r="C2090">
        <v>6150</v>
      </c>
      <c r="E2090" t="s">
        <v>66</v>
      </c>
      <c r="F2090" t="s">
        <v>64</v>
      </c>
      <c r="G2090">
        <v>356870</v>
      </c>
      <c r="H2090" s="1">
        <v>42836</v>
      </c>
      <c r="I2090" s="2">
        <v>209.25</v>
      </c>
      <c r="J2090" s="2"/>
      <c r="K2090" s="2">
        <v>209.25</v>
      </c>
      <c r="L2090" t="s">
        <v>65</v>
      </c>
      <c r="M2090" t="s">
        <v>21</v>
      </c>
      <c r="N2090" t="s">
        <v>22</v>
      </c>
      <c r="O2090" t="s">
        <v>48</v>
      </c>
      <c r="P2090" t="s">
        <v>349</v>
      </c>
      <c r="Q2090" t="s">
        <v>350</v>
      </c>
      <c r="R2090" t="s">
        <v>351</v>
      </c>
      <c r="S2090">
        <f t="shared" si="32"/>
        <v>2017</v>
      </c>
    </row>
    <row r="2091" spans="1:19" x14ac:dyDescent="0.25">
      <c r="A2091">
        <v>345</v>
      </c>
      <c r="B2091">
        <v>345102</v>
      </c>
      <c r="C2091">
        <v>6150</v>
      </c>
      <c r="E2091" t="s">
        <v>66</v>
      </c>
      <c r="F2091" t="s">
        <v>64</v>
      </c>
      <c r="G2091">
        <v>356870</v>
      </c>
      <c r="H2091" s="1">
        <v>42836</v>
      </c>
      <c r="I2091" s="2">
        <v>481.28</v>
      </c>
      <c r="J2091" s="2"/>
      <c r="K2091" s="2">
        <v>481.28</v>
      </c>
      <c r="L2091" t="s">
        <v>65</v>
      </c>
      <c r="M2091" t="s">
        <v>21</v>
      </c>
      <c r="N2091" t="s">
        <v>22</v>
      </c>
      <c r="O2091" t="s">
        <v>48</v>
      </c>
      <c r="P2091" t="s">
        <v>349</v>
      </c>
      <c r="Q2091" t="s">
        <v>350</v>
      </c>
      <c r="R2091" t="s">
        <v>351</v>
      </c>
      <c r="S2091">
        <f t="shared" si="32"/>
        <v>2017</v>
      </c>
    </row>
    <row r="2092" spans="1:19" x14ac:dyDescent="0.25">
      <c r="A2092">
        <v>345</v>
      </c>
      <c r="B2092">
        <v>345102</v>
      </c>
      <c r="C2092">
        <v>6150</v>
      </c>
      <c r="E2092" t="s">
        <v>66</v>
      </c>
      <c r="F2092" t="s">
        <v>64</v>
      </c>
      <c r="G2092">
        <v>356870</v>
      </c>
      <c r="H2092" s="1">
        <v>42836</v>
      </c>
      <c r="I2092" s="2">
        <v>167.4</v>
      </c>
      <c r="J2092" s="2"/>
      <c r="K2092" s="2">
        <v>167.4</v>
      </c>
      <c r="L2092" t="s">
        <v>65</v>
      </c>
      <c r="M2092" t="s">
        <v>21</v>
      </c>
      <c r="N2092" t="s">
        <v>22</v>
      </c>
      <c r="O2092" t="s">
        <v>48</v>
      </c>
      <c r="P2092" t="s">
        <v>349</v>
      </c>
      <c r="Q2092" t="s">
        <v>350</v>
      </c>
      <c r="R2092" t="s">
        <v>351</v>
      </c>
      <c r="S2092">
        <f t="shared" si="32"/>
        <v>2017</v>
      </c>
    </row>
    <row r="2093" spans="1:19" x14ac:dyDescent="0.25">
      <c r="A2093">
        <v>345</v>
      </c>
      <c r="B2093">
        <v>345102</v>
      </c>
      <c r="C2093">
        <v>6150</v>
      </c>
      <c r="E2093" t="s">
        <v>66</v>
      </c>
      <c r="F2093" t="s">
        <v>64</v>
      </c>
      <c r="G2093">
        <v>356870</v>
      </c>
      <c r="H2093" s="1">
        <v>42836</v>
      </c>
      <c r="I2093" s="2">
        <v>304.56</v>
      </c>
      <c r="J2093" s="2"/>
      <c r="K2093" s="2">
        <v>304.56</v>
      </c>
      <c r="L2093" t="s">
        <v>65</v>
      </c>
      <c r="M2093" t="s">
        <v>21</v>
      </c>
      <c r="N2093" t="s">
        <v>22</v>
      </c>
      <c r="O2093" t="s">
        <v>48</v>
      </c>
      <c r="P2093" t="s">
        <v>349</v>
      </c>
      <c r="Q2093" t="s">
        <v>350</v>
      </c>
      <c r="R2093" t="s">
        <v>351</v>
      </c>
      <c r="S2093">
        <f t="shared" si="32"/>
        <v>2017</v>
      </c>
    </row>
    <row r="2094" spans="1:19" x14ac:dyDescent="0.25">
      <c r="A2094">
        <v>345</v>
      </c>
      <c r="B2094">
        <v>345102</v>
      </c>
      <c r="C2094">
        <v>6150</v>
      </c>
      <c r="E2094" t="s">
        <v>66</v>
      </c>
      <c r="F2094" t="s">
        <v>64</v>
      </c>
      <c r="G2094">
        <v>356870</v>
      </c>
      <c r="H2094" s="1">
        <v>42836</v>
      </c>
      <c r="I2094" s="2">
        <v>228.42</v>
      </c>
      <c r="J2094" s="2"/>
      <c r="K2094" s="2">
        <v>228.42</v>
      </c>
      <c r="L2094" t="s">
        <v>65</v>
      </c>
      <c r="M2094" t="s">
        <v>21</v>
      </c>
      <c r="N2094" t="s">
        <v>22</v>
      </c>
      <c r="O2094" t="s">
        <v>48</v>
      </c>
      <c r="P2094" t="s">
        <v>349</v>
      </c>
      <c r="Q2094" t="s">
        <v>350</v>
      </c>
      <c r="R2094" t="s">
        <v>351</v>
      </c>
      <c r="S2094">
        <f t="shared" si="32"/>
        <v>2017</v>
      </c>
    </row>
    <row r="2095" spans="1:19" x14ac:dyDescent="0.25">
      <c r="A2095">
        <v>345</v>
      </c>
      <c r="B2095">
        <v>345102</v>
      </c>
      <c r="C2095">
        <v>6150</v>
      </c>
      <c r="E2095" t="s">
        <v>66</v>
      </c>
      <c r="F2095" t="s">
        <v>64</v>
      </c>
      <c r="G2095">
        <v>356870</v>
      </c>
      <c r="H2095" s="1">
        <v>42836</v>
      </c>
      <c r="I2095" s="2">
        <v>266.49</v>
      </c>
      <c r="J2095" s="2"/>
      <c r="K2095" s="2">
        <v>266.49</v>
      </c>
      <c r="L2095" t="s">
        <v>65</v>
      </c>
      <c r="M2095" t="s">
        <v>21</v>
      </c>
      <c r="N2095" t="s">
        <v>22</v>
      </c>
      <c r="O2095" t="s">
        <v>48</v>
      </c>
      <c r="P2095" t="s">
        <v>349</v>
      </c>
      <c r="Q2095" t="s">
        <v>350</v>
      </c>
      <c r="R2095" t="s">
        <v>351</v>
      </c>
      <c r="S2095">
        <f t="shared" si="32"/>
        <v>2017</v>
      </c>
    </row>
    <row r="2096" spans="1:19" x14ac:dyDescent="0.25">
      <c r="A2096">
        <v>345</v>
      </c>
      <c r="B2096">
        <v>345102</v>
      </c>
      <c r="C2096">
        <v>6150</v>
      </c>
      <c r="E2096" t="s">
        <v>66</v>
      </c>
      <c r="F2096" t="s">
        <v>64</v>
      </c>
      <c r="G2096">
        <v>356870</v>
      </c>
      <c r="H2096" s="1">
        <v>42836</v>
      </c>
      <c r="I2096" s="2">
        <v>76.14</v>
      </c>
      <c r="J2096" s="2"/>
      <c r="K2096" s="2">
        <v>76.14</v>
      </c>
      <c r="L2096" t="s">
        <v>65</v>
      </c>
      <c r="M2096" t="s">
        <v>21</v>
      </c>
      <c r="N2096" t="s">
        <v>22</v>
      </c>
      <c r="O2096" t="s">
        <v>48</v>
      </c>
      <c r="P2096" t="s">
        <v>349</v>
      </c>
      <c r="Q2096" t="s">
        <v>350</v>
      </c>
      <c r="R2096" t="s">
        <v>351</v>
      </c>
      <c r="S2096">
        <f t="shared" si="32"/>
        <v>2017</v>
      </c>
    </row>
    <row r="2097" spans="1:19" x14ac:dyDescent="0.25">
      <c r="A2097">
        <v>345</v>
      </c>
      <c r="B2097">
        <v>345102</v>
      </c>
      <c r="C2097">
        <v>6150</v>
      </c>
      <c r="E2097" t="s">
        <v>66</v>
      </c>
      <c r="F2097" t="s">
        <v>64</v>
      </c>
      <c r="G2097">
        <v>356870</v>
      </c>
      <c r="H2097" s="1">
        <v>42836</v>
      </c>
      <c r="I2097" s="2">
        <v>152.28</v>
      </c>
      <c r="J2097" s="2"/>
      <c r="K2097" s="2">
        <v>152.28</v>
      </c>
      <c r="L2097" t="s">
        <v>65</v>
      </c>
      <c r="M2097" t="s">
        <v>21</v>
      </c>
      <c r="N2097" t="s">
        <v>22</v>
      </c>
      <c r="O2097" t="s">
        <v>48</v>
      </c>
      <c r="P2097" t="s">
        <v>349</v>
      </c>
      <c r="Q2097" t="s">
        <v>350</v>
      </c>
      <c r="R2097" t="s">
        <v>351</v>
      </c>
      <c r="S2097">
        <f t="shared" si="32"/>
        <v>2017</v>
      </c>
    </row>
    <row r="2098" spans="1:19" x14ac:dyDescent="0.25">
      <c r="A2098">
        <v>345</v>
      </c>
      <c r="B2098">
        <v>345102</v>
      </c>
      <c r="C2098">
        <v>6150</v>
      </c>
      <c r="E2098" t="s">
        <v>66</v>
      </c>
      <c r="F2098" t="s">
        <v>64</v>
      </c>
      <c r="G2098">
        <v>356870</v>
      </c>
      <c r="H2098" s="1">
        <v>42836</v>
      </c>
      <c r="I2098" s="2">
        <v>38.07</v>
      </c>
      <c r="J2098" s="2"/>
      <c r="K2098" s="2">
        <v>38.07</v>
      </c>
      <c r="L2098" t="s">
        <v>65</v>
      </c>
      <c r="M2098" t="s">
        <v>21</v>
      </c>
      <c r="N2098" t="s">
        <v>22</v>
      </c>
      <c r="O2098" t="s">
        <v>48</v>
      </c>
      <c r="P2098" t="s">
        <v>349</v>
      </c>
      <c r="Q2098" t="s">
        <v>350</v>
      </c>
      <c r="R2098" t="s">
        <v>351</v>
      </c>
      <c r="S2098">
        <f t="shared" si="32"/>
        <v>2017</v>
      </c>
    </row>
    <row r="2099" spans="1:19" x14ac:dyDescent="0.25">
      <c r="A2099">
        <v>345</v>
      </c>
      <c r="B2099">
        <v>345102</v>
      </c>
      <c r="C2099">
        <v>6150</v>
      </c>
      <c r="E2099" t="s">
        <v>66</v>
      </c>
      <c r="F2099" t="s">
        <v>64</v>
      </c>
      <c r="G2099">
        <v>356870</v>
      </c>
      <c r="H2099" s="1">
        <v>42836</v>
      </c>
      <c r="I2099" s="2">
        <v>266.49</v>
      </c>
      <c r="J2099" s="2"/>
      <c r="K2099" s="2">
        <v>266.49</v>
      </c>
      <c r="L2099" t="s">
        <v>65</v>
      </c>
      <c r="M2099" t="s">
        <v>21</v>
      </c>
      <c r="N2099" t="s">
        <v>22</v>
      </c>
      <c r="O2099" t="s">
        <v>48</v>
      </c>
      <c r="P2099" t="s">
        <v>349</v>
      </c>
      <c r="Q2099" t="s">
        <v>350</v>
      </c>
      <c r="R2099" t="s">
        <v>351</v>
      </c>
      <c r="S2099">
        <f t="shared" si="32"/>
        <v>2017</v>
      </c>
    </row>
    <row r="2100" spans="1:19" x14ac:dyDescent="0.25">
      <c r="A2100">
        <v>345</v>
      </c>
      <c r="B2100">
        <v>345102</v>
      </c>
      <c r="C2100">
        <v>6150</v>
      </c>
      <c r="E2100" t="s">
        <v>66</v>
      </c>
      <c r="F2100" t="s">
        <v>64</v>
      </c>
      <c r="G2100">
        <v>356870</v>
      </c>
      <c r="H2100" s="1">
        <v>42836</v>
      </c>
      <c r="I2100" s="2">
        <v>342.63</v>
      </c>
      <c r="J2100" s="2"/>
      <c r="K2100" s="2">
        <v>342.63</v>
      </c>
      <c r="L2100" t="s">
        <v>65</v>
      </c>
      <c r="M2100" t="s">
        <v>21</v>
      </c>
      <c r="N2100" t="s">
        <v>22</v>
      </c>
      <c r="O2100" t="s">
        <v>48</v>
      </c>
      <c r="P2100" t="s">
        <v>349</v>
      </c>
      <c r="Q2100" t="s">
        <v>350</v>
      </c>
      <c r="R2100" t="s">
        <v>351</v>
      </c>
      <c r="S2100">
        <f t="shared" si="32"/>
        <v>2017</v>
      </c>
    </row>
    <row r="2101" spans="1:19" x14ac:dyDescent="0.25">
      <c r="A2101">
        <v>345</v>
      </c>
      <c r="B2101">
        <v>345102</v>
      </c>
      <c r="C2101">
        <v>6150</v>
      </c>
      <c r="E2101" t="s">
        <v>66</v>
      </c>
      <c r="F2101" t="s">
        <v>64</v>
      </c>
      <c r="G2101">
        <v>356870</v>
      </c>
      <c r="H2101" s="1">
        <v>42836</v>
      </c>
      <c r="I2101" s="2">
        <v>342.63</v>
      </c>
      <c r="J2101" s="2"/>
      <c r="K2101" s="2">
        <v>342.63</v>
      </c>
      <c r="L2101" t="s">
        <v>65</v>
      </c>
      <c r="M2101" t="s">
        <v>21</v>
      </c>
      <c r="N2101" t="s">
        <v>22</v>
      </c>
      <c r="O2101" t="s">
        <v>48</v>
      </c>
      <c r="P2101" t="s">
        <v>349</v>
      </c>
      <c r="Q2101" t="s">
        <v>350</v>
      </c>
      <c r="R2101" t="s">
        <v>351</v>
      </c>
      <c r="S2101">
        <f t="shared" si="32"/>
        <v>2017</v>
      </c>
    </row>
    <row r="2102" spans="1:19" x14ac:dyDescent="0.25">
      <c r="A2102">
        <v>345</v>
      </c>
      <c r="B2102">
        <v>345102</v>
      </c>
      <c r="C2102">
        <v>6150</v>
      </c>
      <c r="E2102" t="s">
        <v>69</v>
      </c>
      <c r="F2102" t="s">
        <v>70</v>
      </c>
      <c r="G2102">
        <v>356869</v>
      </c>
      <c r="H2102" s="1">
        <v>42836</v>
      </c>
      <c r="I2102" s="2">
        <v>1392.76</v>
      </c>
      <c r="J2102" s="2"/>
      <c r="K2102" s="2">
        <v>1392.76</v>
      </c>
      <c r="L2102" t="s">
        <v>65</v>
      </c>
      <c r="M2102" t="s">
        <v>21</v>
      </c>
      <c r="N2102" t="s">
        <v>22</v>
      </c>
      <c r="O2102" t="s">
        <v>48</v>
      </c>
      <c r="P2102" t="s">
        <v>349</v>
      </c>
      <c r="Q2102" t="s">
        <v>350</v>
      </c>
      <c r="R2102" t="s">
        <v>351</v>
      </c>
      <c r="S2102">
        <f t="shared" si="32"/>
        <v>2017</v>
      </c>
    </row>
    <row r="2103" spans="1:19" x14ac:dyDescent="0.25">
      <c r="A2103">
        <v>345</v>
      </c>
      <c r="B2103">
        <v>345102</v>
      </c>
      <c r="C2103">
        <v>6150</v>
      </c>
      <c r="E2103" t="s">
        <v>69</v>
      </c>
      <c r="F2103" t="s">
        <v>70</v>
      </c>
      <c r="G2103">
        <v>356869</v>
      </c>
      <c r="H2103" s="1">
        <v>42836</v>
      </c>
      <c r="I2103" s="2">
        <v>2070.36</v>
      </c>
      <c r="J2103" s="2"/>
      <c r="K2103" s="2">
        <v>2070.36</v>
      </c>
      <c r="L2103" t="s">
        <v>65</v>
      </c>
      <c r="M2103" t="s">
        <v>21</v>
      </c>
      <c r="N2103" t="s">
        <v>22</v>
      </c>
      <c r="O2103" t="s">
        <v>48</v>
      </c>
      <c r="P2103" t="s">
        <v>349</v>
      </c>
      <c r="Q2103" t="s">
        <v>350</v>
      </c>
      <c r="R2103" t="s">
        <v>351</v>
      </c>
      <c r="S2103">
        <f t="shared" si="32"/>
        <v>2017</v>
      </c>
    </row>
    <row r="2104" spans="1:19" x14ac:dyDescent="0.25">
      <c r="A2104">
        <v>345</v>
      </c>
      <c r="B2104">
        <v>345102</v>
      </c>
      <c r="C2104">
        <v>6150</v>
      </c>
      <c r="E2104" t="s">
        <v>69</v>
      </c>
      <c r="F2104" t="s">
        <v>70</v>
      </c>
      <c r="G2104">
        <v>356869</v>
      </c>
      <c r="H2104" s="1">
        <v>42836</v>
      </c>
      <c r="I2104" s="2">
        <v>1682.99</v>
      </c>
      <c r="J2104" s="2"/>
      <c r="K2104" s="2">
        <v>1682.99</v>
      </c>
      <c r="L2104" t="s">
        <v>65</v>
      </c>
      <c r="M2104" t="s">
        <v>21</v>
      </c>
      <c r="N2104" t="s">
        <v>22</v>
      </c>
      <c r="O2104" t="s">
        <v>48</v>
      </c>
      <c r="P2104" t="s">
        <v>349</v>
      </c>
      <c r="Q2104" t="s">
        <v>350</v>
      </c>
      <c r="R2104" t="s">
        <v>351</v>
      </c>
      <c r="S2104">
        <f t="shared" si="32"/>
        <v>2017</v>
      </c>
    </row>
    <row r="2105" spans="1:19" x14ac:dyDescent="0.25">
      <c r="A2105">
        <v>345</v>
      </c>
      <c r="B2105">
        <v>345102</v>
      </c>
      <c r="C2105">
        <v>6150</v>
      </c>
      <c r="E2105" t="s">
        <v>69</v>
      </c>
      <c r="F2105" t="s">
        <v>70</v>
      </c>
      <c r="G2105">
        <v>356869</v>
      </c>
      <c r="H2105" s="1">
        <v>42836</v>
      </c>
      <c r="I2105" s="2">
        <v>2099.98</v>
      </c>
      <c r="J2105" s="2"/>
      <c r="K2105" s="2">
        <v>2099.98</v>
      </c>
      <c r="L2105" t="s">
        <v>65</v>
      </c>
      <c r="M2105" t="s">
        <v>21</v>
      </c>
      <c r="N2105" t="s">
        <v>22</v>
      </c>
      <c r="O2105" t="s">
        <v>48</v>
      </c>
      <c r="P2105" t="s">
        <v>349</v>
      </c>
      <c r="Q2105" t="s">
        <v>350</v>
      </c>
      <c r="R2105" t="s">
        <v>351</v>
      </c>
      <c r="S2105">
        <f t="shared" si="32"/>
        <v>2017</v>
      </c>
    </row>
    <row r="2106" spans="1:19" x14ac:dyDescent="0.25">
      <c r="A2106">
        <v>345</v>
      </c>
      <c r="B2106">
        <v>345102</v>
      </c>
      <c r="C2106">
        <v>6150</v>
      </c>
      <c r="E2106" t="s">
        <v>69</v>
      </c>
      <c r="F2106" t="s">
        <v>70</v>
      </c>
      <c r="G2106">
        <v>356869</v>
      </c>
      <c r="H2106" s="1">
        <v>42836</v>
      </c>
      <c r="I2106" s="2">
        <v>2269.73</v>
      </c>
      <c r="J2106" s="2"/>
      <c r="K2106" s="2">
        <v>2269.73</v>
      </c>
      <c r="L2106" t="s">
        <v>65</v>
      </c>
      <c r="M2106" t="s">
        <v>21</v>
      </c>
      <c r="N2106" t="s">
        <v>22</v>
      </c>
      <c r="O2106" t="s">
        <v>48</v>
      </c>
      <c r="P2106" t="s">
        <v>349</v>
      </c>
      <c r="Q2106" t="s">
        <v>350</v>
      </c>
      <c r="R2106" t="s">
        <v>351</v>
      </c>
      <c r="S2106">
        <f t="shared" si="32"/>
        <v>2017</v>
      </c>
    </row>
    <row r="2107" spans="1:19" x14ac:dyDescent="0.25">
      <c r="A2107">
        <v>345</v>
      </c>
      <c r="B2107">
        <v>345102</v>
      </c>
      <c r="C2107">
        <v>6150</v>
      </c>
      <c r="E2107" t="s">
        <v>69</v>
      </c>
      <c r="F2107" t="s">
        <v>70</v>
      </c>
      <c r="G2107">
        <v>356869</v>
      </c>
      <c r="H2107" s="1">
        <v>42836</v>
      </c>
      <c r="I2107" s="2">
        <v>2964.8</v>
      </c>
      <c r="J2107" s="2"/>
      <c r="K2107" s="2">
        <v>2964.8</v>
      </c>
      <c r="L2107" t="s">
        <v>65</v>
      </c>
      <c r="M2107" t="s">
        <v>21</v>
      </c>
      <c r="N2107" t="s">
        <v>22</v>
      </c>
      <c r="O2107" t="s">
        <v>48</v>
      </c>
      <c r="P2107" t="s">
        <v>349</v>
      </c>
      <c r="Q2107" t="s">
        <v>350</v>
      </c>
      <c r="R2107" t="s">
        <v>351</v>
      </c>
      <c r="S2107">
        <f t="shared" si="32"/>
        <v>2017</v>
      </c>
    </row>
    <row r="2108" spans="1:19" x14ac:dyDescent="0.25">
      <c r="A2108">
        <v>345</v>
      </c>
      <c r="B2108">
        <v>345102</v>
      </c>
      <c r="C2108">
        <v>6150</v>
      </c>
      <c r="E2108" t="s">
        <v>69</v>
      </c>
      <c r="F2108" t="s">
        <v>70</v>
      </c>
      <c r="G2108">
        <v>356869</v>
      </c>
      <c r="H2108" s="1">
        <v>42836</v>
      </c>
      <c r="I2108" s="2">
        <v>2918.45</v>
      </c>
      <c r="J2108" s="2"/>
      <c r="K2108" s="2">
        <v>2918.45</v>
      </c>
      <c r="L2108" t="s">
        <v>65</v>
      </c>
      <c r="M2108" t="s">
        <v>21</v>
      </c>
      <c r="N2108" t="s">
        <v>22</v>
      </c>
      <c r="O2108" t="s">
        <v>48</v>
      </c>
      <c r="P2108" t="s">
        <v>349</v>
      </c>
      <c r="Q2108" t="s">
        <v>350</v>
      </c>
      <c r="R2108" t="s">
        <v>351</v>
      </c>
      <c r="S2108">
        <f t="shared" si="32"/>
        <v>2017</v>
      </c>
    </row>
    <row r="2109" spans="1:19" x14ac:dyDescent="0.25">
      <c r="A2109">
        <v>345</v>
      </c>
      <c r="B2109">
        <v>345102</v>
      </c>
      <c r="C2109">
        <v>6150</v>
      </c>
      <c r="E2109" t="s">
        <v>66</v>
      </c>
      <c r="F2109" t="s">
        <v>71</v>
      </c>
      <c r="G2109">
        <v>356871</v>
      </c>
      <c r="H2109" s="1">
        <v>42836</v>
      </c>
      <c r="I2109" s="2"/>
      <c r="J2109" s="2">
        <v>-951.75</v>
      </c>
      <c r="K2109" s="2">
        <v>-951.75</v>
      </c>
      <c r="L2109" t="s">
        <v>65</v>
      </c>
      <c r="M2109" t="s">
        <v>21</v>
      </c>
      <c r="N2109" t="s">
        <v>22</v>
      </c>
      <c r="O2109" t="s">
        <v>48</v>
      </c>
      <c r="P2109" t="s">
        <v>349</v>
      </c>
      <c r="Q2109" t="s">
        <v>350</v>
      </c>
      <c r="R2109" t="s">
        <v>351</v>
      </c>
      <c r="S2109">
        <f t="shared" si="32"/>
        <v>2017</v>
      </c>
    </row>
    <row r="2110" spans="1:19" x14ac:dyDescent="0.25">
      <c r="A2110">
        <v>345</v>
      </c>
      <c r="B2110">
        <v>345102</v>
      </c>
      <c r="C2110">
        <v>6150</v>
      </c>
      <c r="E2110" t="s">
        <v>66</v>
      </c>
      <c r="F2110" t="s">
        <v>71</v>
      </c>
      <c r="G2110">
        <v>356871</v>
      </c>
      <c r="H2110" s="1">
        <v>42836</v>
      </c>
      <c r="I2110" s="2"/>
      <c r="J2110" s="2">
        <v>-532.98</v>
      </c>
      <c r="K2110" s="2">
        <v>-532.98</v>
      </c>
      <c r="L2110" t="s">
        <v>65</v>
      </c>
      <c r="M2110" t="s">
        <v>21</v>
      </c>
      <c r="N2110" t="s">
        <v>22</v>
      </c>
      <c r="O2110" t="s">
        <v>48</v>
      </c>
      <c r="P2110" t="s">
        <v>349</v>
      </c>
      <c r="Q2110" t="s">
        <v>350</v>
      </c>
      <c r="R2110" t="s">
        <v>351</v>
      </c>
      <c r="S2110">
        <f t="shared" si="32"/>
        <v>2017</v>
      </c>
    </row>
    <row r="2111" spans="1:19" x14ac:dyDescent="0.25">
      <c r="A2111">
        <v>345</v>
      </c>
      <c r="B2111">
        <v>345102</v>
      </c>
      <c r="C2111">
        <v>6150</v>
      </c>
      <c r="E2111" t="s">
        <v>66</v>
      </c>
      <c r="F2111" t="s">
        <v>71</v>
      </c>
      <c r="G2111">
        <v>356871</v>
      </c>
      <c r="H2111" s="1">
        <v>42836</v>
      </c>
      <c r="I2111" s="2"/>
      <c r="J2111" s="2">
        <v>-266.49</v>
      </c>
      <c r="K2111" s="2">
        <v>-266.49</v>
      </c>
      <c r="L2111" t="s">
        <v>65</v>
      </c>
      <c r="M2111" t="s">
        <v>21</v>
      </c>
      <c r="N2111" t="s">
        <v>22</v>
      </c>
      <c r="O2111" t="s">
        <v>48</v>
      </c>
      <c r="P2111" t="s">
        <v>349</v>
      </c>
      <c r="Q2111" t="s">
        <v>350</v>
      </c>
      <c r="R2111" t="s">
        <v>351</v>
      </c>
      <c r="S2111">
        <f t="shared" si="32"/>
        <v>2017</v>
      </c>
    </row>
    <row r="2112" spans="1:19" x14ac:dyDescent="0.25">
      <c r="A2112">
        <v>345</v>
      </c>
      <c r="B2112">
        <v>345102</v>
      </c>
      <c r="C2112">
        <v>6150</v>
      </c>
      <c r="E2112" t="s">
        <v>66</v>
      </c>
      <c r="F2112" t="s">
        <v>71</v>
      </c>
      <c r="G2112">
        <v>356871</v>
      </c>
      <c r="H2112" s="1">
        <v>42836</v>
      </c>
      <c r="I2112" s="2"/>
      <c r="J2112" s="2">
        <v>-266.49</v>
      </c>
      <c r="K2112" s="2">
        <v>-266.49</v>
      </c>
      <c r="L2112" t="s">
        <v>65</v>
      </c>
      <c r="M2112" t="s">
        <v>21</v>
      </c>
      <c r="N2112" t="s">
        <v>22</v>
      </c>
      <c r="O2112" t="s">
        <v>48</v>
      </c>
      <c r="P2112" t="s">
        <v>349</v>
      </c>
      <c r="Q2112" t="s">
        <v>350</v>
      </c>
      <c r="R2112" t="s">
        <v>351</v>
      </c>
      <c r="S2112">
        <f t="shared" si="32"/>
        <v>2017</v>
      </c>
    </row>
    <row r="2113" spans="1:19" x14ac:dyDescent="0.25">
      <c r="A2113">
        <v>345</v>
      </c>
      <c r="B2113">
        <v>345102</v>
      </c>
      <c r="C2113">
        <v>6150</v>
      </c>
      <c r="E2113" t="s">
        <v>66</v>
      </c>
      <c r="F2113" t="s">
        <v>71</v>
      </c>
      <c r="G2113">
        <v>356871</v>
      </c>
      <c r="H2113" s="1">
        <v>42836</v>
      </c>
      <c r="I2113" s="2"/>
      <c r="J2113" s="2">
        <v>-857.93</v>
      </c>
      <c r="K2113" s="2">
        <v>-857.93</v>
      </c>
      <c r="L2113" t="s">
        <v>65</v>
      </c>
      <c r="M2113" t="s">
        <v>21</v>
      </c>
      <c r="N2113" t="s">
        <v>22</v>
      </c>
      <c r="O2113" t="s">
        <v>48</v>
      </c>
      <c r="P2113" t="s">
        <v>349</v>
      </c>
      <c r="Q2113" t="s">
        <v>350</v>
      </c>
      <c r="R2113" t="s">
        <v>351</v>
      </c>
      <c r="S2113">
        <f t="shared" si="32"/>
        <v>2017</v>
      </c>
    </row>
    <row r="2114" spans="1:19" x14ac:dyDescent="0.25">
      <c r="A2114">
        <v>345</v>
      </c>
      <c r="B2114">
        <v>345102</v>
      </c>
      <c r="C2114">
        <v>6150</v>
      </c>
      <c r="E2114" t="s">
        <v>67</v>
      </c>
      <c r="F2114" t="s">
        <v>68</v>
      </c>
      <c r="G2114">
        <v>356569</v>
      </c>
      <c r="H2114" s="1">
        <v>42826</v>
      </c>
      <c r="I2114" s="2"/>
      <c r="J2114" s="2">
        <v>-3609</v>
      </c>
      <c r="K2114" s="2">
        <v>-3609</v>
      </c>
      <c r="L2114" t="s">
        <v>65</v>
      </c>
      <c r="M2114" t="s">
        <v>21</v>
      </c>
      <c r="N2114" t="s">
        <v>22</v>
      </c>
      <c r="O2114" t="s">
        <v>48</v>
      </c>
      <c r="P2114" t="s">
        <v>349</v>
      </c>
      <c r="Q2114" t="s">
        <v>350</v>
      </c>
      <c r="R2114" t="s">
        <v>351</v>
      </c>
      <c r="S2114">
        <f t="shared" si="32"/>
        <v>2017</v>
      </c>
    </row>
    <row r="2115" spans="1:19" x14ac:dyDescent="0.25">
      <c r="A2115">
        <v>345</v>
      </c>
      <c r="B2115">
        <v>345102</v>
      </c>
      <c r="C2115">
        <v>6150</v>
      </c>
      <c r="E2115" t="s">
        <v>67</v>
      </c>
      <c r="F2115" t="s">
        <v>68</v>
      </c>
      <c r="G2115">
        <v>356569</v>
      </c>
      <c r="H2115" s="1">
        <v>42825</v>
      </c>
      <c r="I2115" s="2">
        <v>3609</v>
      </c>
      <c r="J2115" s="2"/>
      <c r="K2115" s="2">
        <v>3609</v>
      </c>
      <c r="L2115" t="s">
        <v>65</v>
      </c>
      <c r="M2115" t="s">
        <v>21</v>
      </c>
      <c r="N2115" t="s">
        <v>22</v>
      </c>
      <c r="O2115" t="s">
        <v>48</v>
      </c>
      <c r="P2115" t="s">
        <v>349</v>
      </c>
      <c r="Q2115" t="s">
        <v>350</v>
      </c>
      <c r="R2115" t="s">
        <v>351</v>
      </c>
      <c r="S2115">
        <f t="shared" ref="S2115:S2178" si="33">YEAR(H2115)</f>
        <v>2017</v>
      </c>
    </row>
    <row r="2116" spans="1:19" x14ac:dyDescent="0.25">
      <c r="A2116">
        <v>345</v>
      </c>
      <c r="B2116">
        <v>345102</v>
      </c>
      <c r="C2116">
        <v>6150</v>
      </c>
      <c r="E2116" t="s">
        <v>69</v>
      </c>
      <c r="F2116" t="s">
        <v>70</v>
      </c>
      <c r="G2116">
        <v>356693</v>
      </c>
      <c r="H2116" s="1">
        <v>42825</v>
      </c>
      <c r="I2116" s="2">
        <v>3014.15</v>
      </c>
      <c r="J2116" s="2"/>
      <c r="K2116" s="2">
        <v>3014.15</v>
      </c>
      <c r="L2116" t="s">
        <v>65</v>
      </c>
      <c r="M2116" t="s">
        <v>21</v>
      </c>
      <c r="N2116" t="s">
        <v>22</v>
      </c>
      <c r="O2116" t="s">
        <v>48</v>
      </c>
      <c r="P2116" t="s">
        <v>349</v>
      </c>
      <c r="Q2116" t="s">
        <v>350</v>
      </c>
      <c r="R2116" t="s">
        <v>351</v>
      </c>
      <c r="S2116">
        <f t="shared" si="33"/>
        <v>2017</v>
      </c>
    </row>
    <row r="2117" spans="1:19" x14ac:dyDescent="0.25">
      <c r="A2117">
        <v>345</v>
      </c>
      <c r="B2117">
        <v>345102</v>
      </c>
      <c r="C2117">
        <v>6150</v>
      </c>
      <c r="E2117" t="s">
        <v>66</v>
      </c>
      <c r="F2117" t="s">
        <v>71</v>
      </c>
      <c r="G2117">
        <v>356682</v>
      </c>
      <c r="H2117" s="1">
        <v>42825</v>
      </c>
      <c r="I2117" s="2"/>
      <c r="J2117" s="2">
        <v>-1231.82</v>
      </c>
      <c r="K2117" s="2">
        <v>-1231.82</v>
      </c>
      <c r="L2117" t="s">
        <v>65</v>
      </c>
      <c r="M2117" t="s">
        <v>21</v>
      </c>
      <c r="N2117" t="s">
        <v>22</v>
      </c>
      <c r="O2117" t="s">
        <v>48</v>
      </c>
      <c r="P2117" t="s">
        <v>349</v>
      </c>
      <c r="Q2117" t="s">
        <v>350</v>
      </c>
      <c r="R2117" t="s">
        <v>351</v>
      </c>
      <c r="S2117">
        <f t="shared" si="33"/>
        <v>2017</v>
      </c>
    </row>
    <row r="2118" spans="1:19" x14ac:dyDescent="0.25">
      <c r="A2118">
        <v>345</v>
      </c>
      <c r="B2118">
        <v>345102</v>
      </c>
      <c r="C2118">
        <v>6150</v>
      </c>
      <c r="E2118" t="s">
        <v>66</v>
      </c>
      <c r="F2118" t="s">
        <v>64</v>
      </c>
      <c r="G2118">
        <v>356681</v>
      </c>
      <c r="H2118" s="1">
        <v>42825</v>
      </c>
      <c r="I2118" s="2">
        <v>38.07</v>
      </c>
      <c r="J2118" s="2"/>
      <c r="K2118" s="2">
        <v>38.07</v>
      </c>
      <c r="L2118" t="s">
        <v>65</v>
      </c>
      <c r="M2118" t="s">
        <v>21</v>
      </c>
      <c r="N2118" t="s">
        <v>22</v>
      </c>
      <c r="O2118" t="s">
        <v>48</v>
      </c>
      <c r="P2118" t="s">
        <v>349</v>
      </c>
      <c r="Q2118" t="s">
        <v>350</v>
      </c>
      <c r="R2118" t="s">
        <v>351</v>
      </c>
      <c r="S2118">
        <f t="shared" si="33"/>
        <v>2017</v>
      </c>
    </row>
    <row r="2119" spans="1:19" x14ac:dyDescent="0.25">
      <c r="A2119">
        <v>345</v>
      </c>
      <c r="B2119">
        <v>345102</v>
      </c>
      <c r="C2119">
        <v>6150</v>
      </c>
      <c r="E2119" t="s">
        <v>66</v>
      </c>
      <c r="F2119" t="s">
        <v>64</v>
      </c>
      <c r="G2119">
        <v>356681</v>
      </c>
      <c r="H2119" s="1">
        <v>42825</v>
      </c>
      <c r="I2119" s="2">
        <v>38.07</v>
      </c>
      <c r="J2119" s="2"/>
      <c r="K2119" s="2">
        <v>38.07</v>
      </c>
      <c r="L2119" t="s">
        <v>65</v>
      </c>
      <c r="M2119" t="s">
        <v>21</v>
      </c>
      <c r="N2119" t="s">
        <v>22</v>
      </c>
      <c r="O2119" t="s">
        <v>48</v>
      </c>
      <c r="P2119" t="s">
        <v>349</v>
      </c>
      <c r="Q2119" t="s">
        <v>350</v>
      </c>
      <c r="R2119" t="s">
        <v>351</v>
      </c>
      <c r="S2119">
        <f t="shared" si="33"/>
        <v>2017</v>
      </c>
    </row>
    <row r="2120" spans="1:19" x14ac:dyDescent="0.25">
      <c r="A2120">
        <v>345</v>
      </c>
      <c r="B2120">
        <v>345102</v>
      </c>
      <c r="C2120">
        <v>6150</v>
      </c>
      <c r="E2120" t="s">
        <v>66</v>
      </c>
      <c r="F2120" t="s">
        <v>64</v>
      </c>
      <c r="G2120">
        <v>356681</v>
      </c>
      <c r="H2120" s="1">
        <v>42825</v>
      </c>
      <c r="I2120" s="2">
        <v>38.07</v>
      </c>
      <c r="J2120" s="2"/>
      <c r="K2120" s="2">
        <v>38.07</v>
      </c>
      <c r="L2120" t="s">
        <v>65</v>
      </c>
      <c r="M2120" t="s">
        <v>21</v>
      </c>
      <c r="N2120" t="s">
        <v>22</v>
      </c>
      <c r="O2120" t="s">
        <v>48</v>
      </c>
      <c r="P2120" t="s">
        <v>349</v>
      </c>
      <c r="Q2120" t="s">
        <v>350</v>
      </c>
      <c r="R2120" t="s">
        <v>351</v>
      </c>
      <c r="S2120">
        <f t="shared" si="33"/>
        <v>2017</v>
      </c>
    </row>
    <row r="2121" spans="1:19" x14ac:dyDescent="0.25">
      <c r="A2121">
        <v>345</v>
      </c>
      <c r="B2121">
        <v>345102</v>
      </c>
      <c r="C2121">
        <v>6150</v>
      </c>
      <c r="E2121" t="s">
        <v>66</v>
      </c>
      <c r="F2121" t="s">
        <v>64</v>
      </c>
      <c r="G2121">
        <v>356681</v>
      </c>
      <c r="H2121" s="1">
        <v>42825</v>
      </c>
      <c r="I2121" s="2">
        <v>152.28</v>
      </c>
      <c r="J2121" s="2"/>
      <c r="K2121" s="2">
        <v>152.28</v>
      </c>
      <c r="L2121" t="s">
        <v>65</v>
      </c>
      <c r="M2121" t="s">
        <v>21</v>
      </c>
      <c r="N2121" t="s">
        <v>22</v>
      </c>
      <c r="O2121" t="s">
        <v>48</v>
      </c>
      <c r="P2121" t="s">
        <v>349</v>
      </c>
      <c r="Q2121" t="s">
        <v>350</v>
      </c>
      <c r="R2121" t="s">
        <v>351</v>
      </c>
      <c r="S2121">
        <f t="shared" si="33"/>
        <v>2017</v>
      </c>
    </row>
    <row r="2122" spans="1:19" x14ac:dyDescent="0.25">
      <c r="A2122">
        <v>345</v>
      </c>
      <c r="B2122">
        <v>345102</v>
      </c>
      <c r="C2122">
        <v>6150</v>
      </c>
      <c r="E2122" t="s">
        <v>66</v>
      </c>
      <c r="F2122" t="s">
        <v>64</v>
      </c>
      <c r="G2122">
        <v>356681</v>
      </c>
      <c r="H2122" s="1">
        <v>42825</v>
      </c>
      <c r="I2122" s="2">
        <v>38.07</v>
      </c>
      <c r="J2122" s="2"/>
      <c r="K2122" s="2">
        <v>38.07</v>
      </c>
      <c r="L2122" t="s">
        <v>65</v>
      </c>
      <c r="M2122" t="s">
        <v>21</v>
      </c>
      <c r="N2122" t="s">
        <v>22</v>
      </c>
      <c r="O2122" t="s">
        <v>48</v>
      </c>
      <c r="P2122" t="s">
        <v>349</v>
      </c>
      <c r="Q2122" t="s">
        <v>350</v>
      </c>
      <c r="R2122" t="s">
        <v>351</v>
      </c>
      <c r="S2122">
        <f t="shared" si="33"/>
        <v>2017</v>
      </c>
    </row>
    <row r="2123" spans="1:19" x14ac:dyDescent="0.25">
      <c r="A2123">
        <v>345</v>
      </c>
      <c r="B2123">
        <v>345102</v>
      </c>
      <c r="C2123">
        <v>6150</v>
      </c>
      <c r="E2123" t="s">
        <v>66</v>
      </c>
      <c r="F2123" t="s">
        <v>64</v>
      </c>
      <c r="G2123">
        <v>356681</v>
      </c>
      <c r="H2123" s="1">
        <v>42825</v>
      </c>
      <c r="I2123" s="2">
        <v>152.28</v>
      </c>
      <c r="J2123" s="2"/>
      <c r="K2123" s="2">
        <v>152.28</v>
      </c>
      <c r="L2123" t="s">
        <v>65</v>
      </c>
      <c r="M2123" t="s">
        <v>21</v>
      </c>
      <c r="N2123" t="s">
        <v>22</v>
      </c>
      <c r="O2123" t="s">
        <v>48</v>
      </c>
      <c r="P2123" t="s">
        <v>349</v>
      </c>
      <c r="Q2123" t="s">
        <v>350</v>
      </c>
      <c r="R2123" t="s">
        <v>351</v>
      </c>
      <c r="S2123">
        <f t="shared" si="33"/>
        <v>2017</v>
      </c>
    </row>
    <row r="2124" spans="1:19" x14ac:dyDescent="0.25">
      <c r="A2124">
        <v>345</v>
      </c>
      <c r="B2124">
        <v>345102</v>
      </c>
      <c r="C2124">
        <v>6150</v>
      </c>
      <c r="E2124" t="s">
        <v>66</v>
      </c>
      <c r="F2124" t="s">
        <v>64</v>
      </c>
      <c r="G2124">
        <v>356681</v>
      </c>
      <c r="H2124" s="1">
        <v>42825</v>
      </c>
      <c r="I2124" s="2">
        <v>152.28</v>
      </c>
      <c r="J2124" s="2"/>
      <c r="K2124" s="2">
        <v>152.28</v>
      </c>
      <c r="L2124" t="s">
        <v>65</v>
      </c>
      <c r="M2124" t="s">
        <v>21</v>
      </c>
      <c r="N2124" t="s">
        <v>22</v>
      </c>
      <c r="O2124" t="s">
        <v>48</v>
      </c>
      <c r="P2124" t="s">
        <v>349</v>
      </c>
      <c r="Q2124" t="s">
        <v>350</v>
      </c>
      <c r="R2124" t="s">
        <v>351</v>
      </c>
      <c r="S2124">
        <f t="shared" si="33"/>
        <v>2017</v>
      </c>
    </row>
    <row r="2125" spans="1:19" x14ac:dyDescent="0.25">
      <c r="A2125">
        <v>345</v>
      </c>
      <c r="B2125">
        <v>345102</v>
      </c>
      <c r="C2125">
        <v>6150</v>
      </c>
      <c r="E2125" t="s">
        <v>66</v>
      </c>
      <c r="F2125" t="s">
        <v>64</v>
      </c>
      <c r="G2125">
        <v>356681</v>
      </c>
      <c r="H2125" s="1">
        <v>42825</v>
      </c>
      <c r="I2125" s="2">
        <v>152.28</v>
      </c>
      <c r="J2125" s="2"/>
      <c r="K2125" s="2">
        <v>152.28</v>
      </c>
      <c r="L2125" t="s">
        <v>65</v>
      </c>
      <c r="M2125" t="s">
        <v>21</v>
      </c>
      <c r="N2125" t="s">
        <v>22</v>
      </c>
      <c r="O2125" t="s">
        <v>48</v>
      </c>
      <c r="P2125" t="s">
        <v>349</v>
      </c>
      <c r="Q2125" t="s">
        <v>350</v>
      </c>
      <c r="R2125" t="s">
        <v>351</v>
      </c>
      <c r="S2125">
        <f t="shared" si="33"/>
        <v>2017</v>
      </c>
    </row>
    <row r="2126" spans="1:19" x14ac:dyDescent="0.25">
      <c r="A2126">
        <v>345</v>
      </c>
      <c r="B2126">
        <v>345102</v>
      </c>
      <c r="C2126">
        <v>6150</v>
      </c>
      <c r="E2126" t="s">
        <v>66</v>
      </c>
      <c r="F2126" t="s">
        <v>64</v>
      </c>
      <c r="G2126">
        <v>356681</v>
      </c>
      <c r="H2126" s="1">
        <v>42825</v>
      </c>
      <c r="I2126" s="2">
        <v>152.28</v>
      </c>
      <c r="J2126" s="2"/>
      <c r="K2126" s="2">
        <v>152.28</v>
      </c>
      <c r="L2126" t="s">
        <v>65</v>
      </c>
      <c r="M2126" t="s">
        <v>21</v>
      </c>
      <c r="N2126" t="s">
        <v>22</v>
      </c>
      <c r="O2126" t="s">
        <v>48</v>
      </c>
      <c r="P2126" t="s">
        <v>349</v>
      </c>
      <c r="Q2126" t="s">
        <v>350</v>
      </c>
      <c r="R2126" t="s">
        <v>351</v>
      </c>
      <c r="S2126">
        <f t="shared" si="33"/>
        <v>2017</v>
      </c>
    </row>
    <row r="2127" spans="1:19" x14ac:dyDescent="0.25">
      <c r="A2127">
        <v>345</v>
      </c>
      <c r="B2127">
        <v>345102</v>
      </c>
      <c r="C2127">
        <v>6150</v>
      </c>
      <c r="E2127" t="s">
        <v>66</v>
      </c>
      <c r="F2127" t="s">
        <v>64</v>
      </c>
      <c r="G2127">
        <v>356681</v>
      </c>
      <c r="H2127" s="1">
        <v>42825</v>
      </c>
      <c r="I2127" s="2">
        <v>152.28</v>
      </c>
      <c r="J2127" s="2"/>
      <c r="K2127" s="2">
        <v>152.28</v>
      </c>
      <c r="L2127" t="s">
        <v>65</v>
      </c>
      <c r="M2127" t="s">
        <v>21</v>
      </c>
      <c r="N2127" t="s">
        <v>22</v>
      </c>
      <c r="O2127" t="s">
        <v>48</v>
      </c>
      <c r="P2127" t="s">
        <v>349</v>
      </c>
      <c r="Q2127" t="s">
        <v>350</v>
      </c>
      <c r="R2127" t="s">
        <v>351</v>
      </c>
      <c r="S2127">
        <f t="shared" si="33"/>
        <v>2017</v>
      </c>
    </row>
    <row r="2128" spans="1:19" x14ac:dyDescent="0.25">
      <c r="A2128">
        <v>345</v>
      </c>
      <c r="B2128">
        <v>345102</v>
      </c>
      <c r="C2128">
        <v>6150</v>
      </c>
      <c r="E2128" t="s">
        <v>66</v>
      </c>
      <c r="F2128" t="s">
        <v>64</v>
      </c>
      <c r="G2128">
        <v>356681</v>
      </c>
      <c r="H2128" s="1">
        <v>42825</v>
      </c>
      <c r="I2128" s="2">
        <v>152.28</v>
      </c>
      <c r="J2128" s="2"/>
      <c r="K2128" s="2">
        <v>152.28</v>
      </c>
      <c r="L2128" t="s">
        <v>65</v>
      </c>
      <c r="M2128" t="s">
        <v>21</v>
      </c>
      <c r="N2128" t="s">
        <v>22</v>
      </c>
      <c r="O2128" t="s">
        <v>48</v>
      </c>
      <c r="P2128" t="s">
        <v>349</v>
      </c>
      <c r="Q2128" t="s">
        <v>350</v>
      </c>
      <c r="R2128" t="s">
        <v>351</v>
      </c>
      <c r="S2128">
        <f t="shared" si="33"/>
        <v>2017</v>
      </c>
    </row>
    <row r="2129" spans="1:19" x14ac:dyDescent="0.25">
      <c r="A2129">
        <v>345</v>
      </c>
      <c r="B2129">
        <v>345102</v>
      </c>
      <c r="C2129">
        <v>6150</v>
      </c>
      <c r="E2129" t="s">
        <v>63</v>
      </c>
      <c r="F2129" t="s">
        <v>64</v>
      </c>
      <c r="G2129">
        <v>356753</v>
      </c>
      <c r="H2129" s="1">
        <v>42825</v>
      </c>
      <c r="I2129" s="2">
        <v>533.02</v>
      </c>
      <c r="J2129" s="2"/>
      <c r="K2129" s="2">
        <v>533.02</v>
      </c>
      <c r="L2129" t="s">
        <v>65</v>
      </c>
      <c r="M2129" t="s">
        <v>21</v>
      </c>
      <c r="N2129" t="s">
        <v>22</v>
      </c>
      <c r="O2129" t="s">
        <v>48</v>
      </c>
      <c r="P2129" t="s">
        <v>349</v>
      </c>
      <c r="Q2129" t="s">
        <v>350</v>
      </c>
      <c r="R2129" t="s">
        <v>351</v>
      </c>
      <c r="S2129">
        <f t="shared" si="33"/>
        <v>2017</v>
      </c>
    </row>
    <row r="2130" spans="1:19" x14ac:dyDescent="0.25">
      <c r="A2130">
        <v>345</v>
      </c>
      <c r="B2130">
        <v>345102</v>
      </c>
      <c r="C2130">
        <v>6150</v>
      </c>
      <c r="E2130" t="s">
        <v>85</v>
      </c>
      <c r="F2130" t="s">
        <v>71</v>
      </c>
      <c r="G2130">
        <v>356754</v>
      </c>
      <c r="H2130" s="1">
        <v>42825</v>
      </c>
      <c r="I2130" s="2"/>
      <c r="J2130" s="2">
        <v>-533.02</v>
      </c>
      <c r="K2130" s="2">
        <v>-533.02</v>
      </c>
      <c r="L2130" t="s">
        <v>65</v>
      </c>
      <c r="M2130" t="s">
        <v>21</v>
      </c>
      <c r="N2130" t="s">
        <v>22</v>
      </c>
      <c r="O2130" t="s">
        <v>48</v>
      </c>
      <c r="P2130" t="s">
        <v>349</v>
      </c>
      <c r="Q2130" t="s">
        <v>350</v>
      </c>
      <c r="R2130" t="s">
        <v>351</v>
      </c>
      <c r="S2130">
        <f t="shared" si="33"/>
        <v>2017</v>
      </c>
    </row>
    <row r="2131" spans="1:19" x14ac:dyDescent="0.25">
      <c r="A2131">
        <v>345</v>
      </c>
      <c r="B2131">
        <v>345102</v>
      </c>
      <c r="C2131">
        <v>6150</v>
      </c>
      <c r="E2131" t="s">
        <v>66</v>
      </c>
      <c r="F2131" t="s">
        <v>71</v>
      </c>
      <c r="G2131">
        <v>356698</v>
      </c>
      <c r="H2131" s="1">
        <v>42822</v>
      </c>
      <c r="I2131" s="2"/>
      <c r="J2131" s="2">
        <v>-799.47</v>
      </c>
      <c r="K2131" s="2">
        <v>-799.47</v>
      </c>
      <c r="L2131" t="s">
        <v>65</v>
      </c>
      <c r="M2131" t="s">
        <v>21</v>
      </c>
      <c r="N2131" t="s">
        <v>22</v>
      </c>
      <c r="O2131" t="s">
        <v>48</v>
      </c>
      <c r="P2131" t="s">
        <v>349</v>
      </c>
      <c r="Q2131" t="s">
        <v>350</v>
      </c>
      <c r="R2131" t="s">
        <v>351</v>
      </c>
      <c r="S2131">
        <f t="shared" si="33"/>
        <v>2017</v>
      </c>
    </row>
    <row r="2132" spans="1:19" x14ac:dyDescent="0.25">
      <c r="A2132">
        <v>345</v>
      </c>
      <c r="B2132">
        <v>345102</v>
      </c>
      <c r="C2132">
        <v>6150</v>
      </c>
      <c r="E2132" t="s">
        <v>66</v>
      </c>
      <c r="F2132" t="s">
        <v>71</v>
      </c>
      <c r="G2132">
        <v>356698</v>
      </c>
      <c r="H2132" s="1">
        <v>42822</v>
      </c>
      <c r="I2132" s="2"/>
      <c r="J2132" s="2">
        <v>-571.04999999999995</v>
      </c>
      <c r="K2132" s="2">
        <v>-571.04999999999995</v>
      </c>
      <c r="L2132" t="s">
        <v>65</v>
      </c>
      <c r="M2132" t="s">
        <v>21</v>
      </c>
      <c r="N2132" t="s">
        <v>22</v>
      </c>
      <c r="O2132" t="s">
        <v>48</v>
      </c>
      <c r="P2132" t="s">
        <v>349</v>
      </c>
      <c r="Q2132" t="s">
        <v>350</v>
      </c>
      <c r="R2132" t="s">
        <v>351</v>
      </c>
      <c r="S2132">
        <f t="shared" si="33"/>
        <v>2017</v>
      </c>
    </row>
    <row r="2133" spans="1:19" x14ac:dyDescent="0.25">
      <c r="A2133">
        <v>345</v>
      </c>
      <c r="B2133">
        <v>345102</v>
      </c>
      <c r="C2133">
        <v>6150</v>
      </c>
      <c r="E2133" t="s">
        <v>66</v>
      </c>
      <c r="F2133" t="s">
        <v>64</v>
      </c>
      <c r="G2133">
        <v>356697</v>
      </c>
      <c r="H2133" s="1">
        <v>42822</v>
      </c>
      <c r="I2133" s="2">
        <v>152.28</v>
      </c>
      <c r="J2133" s="2"/>
      <c r="K2133" s="2">
        <v>152.28</v>
      </c>
      <c r="L2133" t="s">
        <v>65</v>
      </c>
      <c r="M2133" t="s">
        <v>21</v>
      </c>
      <c r="N2133" t="s">
        <v>22</v>
      </c>
      <c r="O2133" t="s">
        <v>48</v>
      </c>
      <c r="P2133" t="s">
        <v>349</v>
      </c>
      <c r="Q2133" t="s">
        <v>350</v>
      </c>
      <c r="R2133" t="s">
        <v>351</v>
      </c>
      <c r="S2133">
        <f t="shared" si="33"/>
        <v>2017</v>
      </c>
    </row>
    <row r="2134" spans="1:19" x14ac:dyDescent="0.25">
      <c r="A2134">
        <v>345</v>
      </c>
      <c r="B2134">
        <v>345102</v>
      </c>
      <c r="C2134">
        <v>6150</v>
      </c>
      <c r="E2134" t="s">
        <v>66</v>
      </c>
      <c r="F2134" t="s">
        <v>64</v>
      </c>
      <c r="G2134">
        <v>356697</v>
      </c>
      <c r="H2134" s="1">
        <v>42822</v>
      </c>
      <c r="I2134" s="2">
        <v>228.42</v>
      </c>
      <c r="J2134" s="2"/>
      <c r="K2134" s="2">
        <v>228.42</v>
      </c>
      <c r="L2134" t="s">
        <v>65</v>
      </c>
      <c r="M2134" t="s">
        <v>21</v>
      </c>
      <c r="N2134" t="s">
        <v>22</v>
      </c>
      <c r="O2134" t="s">
        <v>48</v>
      </c>
      <c r="P2134" t="s">
        <v>349</v>
      </c>
      <c r="Q2134" t="s">
        <v>350</v>
      </c>
      <c r="R2134" t="s">
        <v>351</v>
      </c>
      <c r="S2134">
        <f t="shared" si="33"/>
        <v>2017</v>
      </c>
    </row>
    <row r="2135" spans="1:19" x14ac:dyDescent="0.25">
      <c r="A2135">
        <v>345</v>
      </c>
      <c r="B2135">
        <v>345102</v>
      </c>
      <c r="C2135">
        <v>6150</v>
      </c>
      <c r="E2135" t="s">
        <v>66</v>
      </c>
      <c r="F2135" t="s">
        <v>71</v>
      </c>
      <c r="G2135">
        <v>356698</v>
      </c>
      <c r="H2135" s="1">
        <v>42822</v>
      </c>
      <c r="I2135" s="2"/>
      <c r="J2135" s="2">
        <v>-799.47</v>
      </c>
      <c r="K2135" s="2">
        <v>-799.47</v>
      </c>
      <c r="L2135" t="s">
        <v>65</v>
      </c>
      <c r="M2135" t="s">
        <v>21</v>
      </c>
      <c r="N2135" t="s">
        <v>22</v>
      </c>
      <c r="O2135" t="s">
        <v>48</v>
      </c>
      <c r="P2135" t="s">
        <v>349</v>
      </c>
      <c r="Q2135" t="s">
        <v>350</v>
      </c>
      <c r="R2135" t="s">
        <v>351</v>
      </c>
      <c r="S2135">
        <f t="shared" si="33"/>
        <v>2017</v>
      </c>
    </row>
    <row r="2136" spans="1:19" x14ac:dyDescent="0.25">
      <c r="A2136">
        <v>345</v>
      </c>
      <c r="B2136">
        <v>345102</v>
      </c>
      <c r="C2136">
        <v>6150</v>
      </c>
      <c r="E2136" t="s">
        <v>66</v>
      </c>
      <c r="F2136" t="s">
        <v>64</v>
      </c>
      <c r="G2136">
        <v>356697</v>
      </c>
      <c r="H2136" s="1">
        <v>42822</v>
      </c>
      <c r="I2136" s="2">
        <v>190.35</v>
      </c>
      <c r="J2136" s="2"/>
      <c r="K2136" s="2">
        <v>190.35</v>
      </c>
      <c r="L2136" t="s">
        <v>65</v>
      </c>
      <c r="M2136" t="s">
        <v>21</v>
      </c>
      <c r="N2136" t="s">
        <v>22</v>
      </c>
      <c r="O2136" t="s">
        <v>48</v>
      </c>
      <c r="P2136" t="s">
        <v>349</v>
      </c>
      <c r="Q2136" t="s">
        <v>350</v>
      </c>
      <c r="R2136" t="s">
        <v>351</v>
      </c>
      <c r="S2136">
        <f t="shared" si="33"/>
        <v>2017</v>
      </c>
    </row>
    <row r="2137" spans="1:19" x14ac:dyDescent="0.25">
      <c r="A2137">
        <v>345</v>
      </c>
      <c r="B2137">
        <v>345102</v>
      </c>
      <c r="C2137">
        <v>6150</v>
      </c>
      <c r="E2137" t="s">
        <v>66</v>
      </c>
      <c r="F2137" t="s">
        <v>64</v>
      </c>
      <c r="G2137">
        <v>356697</v>
      </c>
      <c r="H2137" s="1">
        <v>42822</v>
      </c>
      <c r="I2137" s="2">
        <v>76.14</v>
      </c>
      <c r="J2137" s="2"/>
      <c r="K2137" s="2">
        <v>76.14</v>
      </c>
      <c r="L2137" t="s">
        <v>65</v>
      </c>
      <c r="M2137" t="s">
        <v>21</v>
      </c>
      <c r="N2137" t="s">
        <v>22</v>
      </c>
      <c r="O2137" t="s">
        <v>48</v>
      </c>
      <c r="P2137" t="s">
        <v>349</v>
      </c>
      <c r="Q2137" t="s">
        <v>350</v>
      </c>
      <c r="R2137" t="s">
        <v>351</v>
      </c>
      <c r="S2137">
        <f t="shared" si="33"/>
        <v>2017</v>
      </c>
    </row>
    <row r="2138" spans="1:19" x14ac:dyDescent="0.25">
      <c r="A2138">
        <v>345</v>
      </c>
      <c r="B2138">
        <v>345102</v>
      </c>
      <c r="C2138">
        <v>6150</v>
      </c>
      <c r="E2138" t="s">
        <v>66</v>
      </c>
      <c r="F2138" t="s">
        <v>64</v>
      </c>
      <c r="G2138">
        <v>356697</v>
      </c>
      <c r="H2138" s="1">
        <v>42822</v>
      </c>
      <c r="I2138" s="2">
        <v>76.14</v>
      </c>
      <c r="J2138" s="2"/>
      <c r="K2138" s="2">
        <v>76.14</v>
      </c>
      <c r="L2138" t="s">
        <v>65</v>
      </c>
      <c r="M2138" t="s">
        <v>21</v>
      </c>
      <c r="N2138" t="s">
        <v>22</v>
      </c>
      <c r="O2138" t="s">
        <v>48</v>
      </c>
      <c r="P2138" t="s">
        <v>349</v>
      </c>
      <c r="Q2138" t="s">
        <v>350</v>
      </c>
      <c r="R2138" t="s">
        <v>351</v>
      </c>
      <c r="S2138">
        <f t="shared" si="33"/>
        <v>2017</v>
      </c>
    </row>
    <row r="2139" spans="1:19" x14ac:dyDescent="0.25">
      <c r="A2139">
        <v>345</v>
      </c>
      <c r="B2139">
        <v>345102</v>
      </c>
      <c r="C2139">
        <v>6150</v>
      </c>
      <c r="E2139" t="s">
        <v>66</v>
      </c>
      <c r="F2139" t="s">
        <v>64</v>
      </c>
      <c r="G2139">
        <v>356697</v>
      </c>
      <c r="H2139" s="1">
        <v>42822</v>
      </c>
      <c r="I2139" s="2">
        <v>76.14</v>
      </c>
      <c r="J2139" s="2"/>
      <c r="K2139" s="2">
        <v>76.14</v>
      </c>
      <c r="L2139" t="s">
        <v>65</v>
      </c>
      <c r="M2139" t="s">
        <v>21</v>
      </c>
      <c r="N2139" t="s">
        <v>22</v>
      </c>
      <c r="O2139" t="s">
        <v>48</v>
      </c>
      <c r="P2139" t="s">
        <v>349</v>
      </c>
      <c r="Q2139" t="s">
        <v>350</v>
      </c>
      <c r="R2139" t="s">
        <v>351</v>
      </c>
      <c r="S2139">
        <f t="shared" si="33"/>
        <v>2017</v>
      </c>
    </row>
    <row r="2140" spans="1:19" x14ac:dyDescent="0.25">
      <c r="A2140">
        <v>345</v>
      </c>
      <c r="B2140">
        <v>345102</v>
      </c>
      <c r="C2140">
        <v>6150</v>
      </c>
      <c r="E2140" t="s">
        <v>66</v>
      </c>
      <c r="F2140" t="s">
        <v>64</v>
      </c>
      <c r="G2140">
        <v>356697</v>
      </c>
      <c r="H2140" s="1">
        <v>42822</v>
      </c>
      <c r="I2140" s="2">
        <v>76.14</v>
      </c>
      <c r="J2140" s="2"/>
      <c r="K2140" s="2">
        <v>76.14</v>
      </c>
      <c r="L2140" t="s">
        <v>65</v>
      </c>
      <c r="M2140" t="s">
        <v>21</v>
      </c>
      <c r="N2140" t="s">
        <v>22</v>
      </c>
      <c r="O2140" t="s">
        <v>48</v>
      </c>
      <c r="P2140" t="s">
        <v>349</v>
      </c>
      <c r="Q2140" t="s">
        <v>350</v>
      </c>
      <c r="R2140" t="s">
        <v>351</v>
      </c>
      <c r="S2140">
        <f t="shared" si="33"/>
        <v>2017</v>
      </c>
    </row>
    <row r="2141" spans="1:19" x14ac:dyDescent="0.25">
      <c r="A2141">
        <v>345</v>
      </c>
      <c r="B2141">
        <v>345102</v>
      </c>
      <c r="C2141">
        <v>6150</v>
      </c>
      <c r="E2141" t="s">
        <v>66</v>
      </c>
      <c r="F2141" t="s">
        <v>64</v>
      </c>
      <c r="G2141">
        <v>356697</v>
      </c>
      <c r="H2141" s="1">
        <v>42822</v>
      </c>
      <c r="I2141" s="2">
        <v>266.49</v>
      </c>
      <c r="J2141" s="2"/>
      <c r="K2141" s="2">
        <v>266.49</v>
      </c>
      <c r="L2141" t="s">
        <v>65</v>
      </c>
      <c r="M2141" t="s">
        <v>21</v>
      </c>
      <c r="N2141" t="s">
        <v>22</v>
      </c>
      <c r="O2141" t="s">
        <v>48</v>
      </c>
      <c r="P2141" t="s">
        <v>349</v>
      </c>
      <c r="Q2141" t="s">
        <v>350</v>
      </c>
      <c r="R2141" t="s">
        <v>351</v>
      </c>
      <c r="S2141">
        <f t="shared" si="33"/>
        <v>2017</v>
      </c>
    </row>
    <row r="2142" spans="1:19" x14ac:dyDescent="0.25">
      <c r="A2142">
        <v>345</v>
      </c>
      <c r="B2142">
        <v>345102</v>
      </c>
      <c r="C2142">
        <v>6150</v>
      </c>
      <c r="E2142" t="s">
        <v>66</v>
      </c>
      <c r="F2142" t="s">
        <v>64</v>
      </c>
      <c r="G2142">
        <v>356697</v>
      </c>
      <c r="H2142" s="1">
        <v>42822</v>
      </c>
      <c r="I2142" s="2">
        <v>76.14</v>
      </c>
      <c r="J2142" s="2"/>
      <c r="K2142" s="2">
        <v>76.14</v>
      </c>
      <c r="L2142" t="s">
        <v>65</v>
      </c>
      <c r="M2142" t="s">
        <v>21</v>
      </c>
      <c r="N2142" t="s">
        <v>22</v>
      </c>
      <c r="O2142" t="s">
        <v>48</v>
      </c>
      <c r="P2142" t="s">
        <v>349</v>
      </c>
      <c r="Q2142" t="s">
        <v>350</v>
      </c>
      <c r="R2142" t="s">
        <v>351</v>
      </c>
      <c r="S2142">
        <f t="shared" si="33"/>
        <v>2017</v>
      </c>
    </row>
    <row r="2143" spans="1:19" x14ac:dyDescent="0.25">
      <c r="A2143">
        <v>345</v>
      </c>
      <c r="B2143">
        <v>345102</v>
      </c>
      <c r="C2143">
        <v>6150</v>
      </c>
      <c r="E2143" t="s">
        <v>66</v>
      </c>
      <c r="F2143" t="s">
        <v>64</v>
      </c>
      <c r="G2143">
        <v>356697</v>
      </c>
      <c r="H2143" s="1">
        <v>42822</v>
      </c>
      <c r="I2143" s="2">
        <v>38.07</v>
      </c>
      <c r="J2143" s="2"/>
      <c r="K2143" s="2">
        <v>38.07</v>
      </c>
      <c r="L2143" t="s">
        <v>65</v>
      </c>
      <c r="M2143" t="s">
        <v>21</v>
      </c>
      <c r="N2143" t="s">
        <v>22</v>
      </c>
      <c r="O2143" t="s">
        <v>48</v>
      </c>
      <c r="P2143" t="s">
        <v>349</v>
      </c>
      <c r="Q2143" t="s">
        <v>350</v>
      </c>
      <c r="R2143" t="s">
        <v>351</v>
      </c>
      <c r="S2143">
        <f t="shared" si="33"/>
        <v>2017</v>
      </c>
    </row>
    <row r="2144" spans="1:19" x14ac:dyDescent="0.25">
      <c r="A2144">
        <v>345</v>
      </c>
      <c r="B2144">
        <v>345102</v>
      </c>
      <c r="C2144">
        <v>6150</v>
      </c>
      <c r="E2144" t="s">
        <v>66</v>
      </c>
      <c r="F2144" t="s">
        <v>64</v>
      </c>
      <c r="G2144">
        <v>356697</v>
      </c>
      <c r="H2144" s="1">
        <v>42822</v>
      </c>
      <c r="I2144" s="2">
        <v>342.63</v>
      </c>
      <c r="J2144" s="2"/>
      <c r="K2144" s="2">
        <v>342.63</v>
      </c>
      <c r="L2144" t="s">
        <v>65</v>
      </c>
      <c r="M2144" t="s">
        <v>21</v>
      </c>
      <c r="N2144" t="s">
        <v>22</v>
      </c>
      <c r="O2144" t="s">
        <v>48</v>
      </c>
      <c r="P2144" t="s">
        <v>349</v>
      </c>
      <c r="Q2144" t="s">
        <v>350</v>
      </c>
      <c r="R2144" t="s">
        <v>351</v>
      </c>
      <c r="S2144">
        <f t="shared" si="33"/>
        <v>2017</v>
      </c>
    </row>
    <row r="2145" spans="1:19" x14ac:dyDescent="0.25">
      <c r="A2145">
        <v>345</v>
      </c>
      <c r="B2145">
        <v>345102</v>
      </c>
      <c r="C2145">
        <v>6150</v>
      </c>
      <c r="E2145" t="s">
        <v>66</v>
      </c>
      <c r="F2145" t="s">
        <v>64</v>
      </c>
      <c r="G2145">
        <v>356697</v>
      </c>
      <c r="H2145" s="1">
        <v>42822</v>
      </c>
      <c r="I2145" s="2">
        <v>76.14</v>
      </c>
      <c r="J2145" s="2"/>
      <c r="K2145" s="2">
        <v>76.14</v>
      </c>
      <c r="L2145" t="s">
        <v>65</v>
      </c>
      <c r="M2145" t="s">
        <v>21</v>
      </c>
      <c r="N2145" t="s">
        <v>22</v>
      </c>
      <c r="O2145" t="s">
        <v>48</v>
      </c>
      <c r="P2145" t="s">
        <v>349</v>
      </c>
      <c r="Q2145" t="s">
        <v>350</v>
      </c>
      <c r="R2145" t="s">
        <v>351</v>
      </c>
      <c r="S2145">
        <f t="shared" si="33"/>
        <v>2017</v>
      </c>
    </row>
    <row r="2146" spans="1:19" x14ac:dyDescent="0.25">
      <c r="A2146">
        <v>345</v>
      </c>
      <c r="B2146">
        <v>345102</v>
      </c>
      <c r="C2146">
        <v>6150</v>
      </c>
      <c r="E2146" t="s">
        <v>66</v>
      </c>
      <c r="F2146" t="s">
        <v>64</v>
      </c>
      <c r="G2146">
        <v>356697</v>
      </c>
      <c r="H2146" s="1">
        <v>42822</v>
      </c>
      <c r="I2146" s="2">
        <v>76.14</v>
      </c>
      <c r="J2146" s="2"/>
      <c r="K2146" s="2">
        <v>76.14</v>
      </c>
      <c r="L2146" t="s">
        <v>65</v>
      </c>
      <c r="M2146" t="s">
        <v>21</v>
      </c>
      <c r="N2146" t="s">
        <v>22</v>
      </c>
      <c r="O2146" t="s">
        <v>48</v>
      </c>
      <c r="P2146" t="s">
        <v>349</v>
      </c>
      <c r="Q2146" t="s">
        <v>350</v>
      </c>
      <c r="R2146" t="s">
        <v>351</v>
      </c>
      <c r="S2146">
        <f t="shared" si="33"/>
        <v>2017</v>
      </c>
    </row>
    <row r="2147" spans="1:19" x14ac:dyDescent="0.25">
      <c r="A2147">
        <v>345</v>
      </c>
      <c r="B2147">
        <v>345102</v>
      </c>
      <c r="C2147">
        <v>6150</v>
      </c>
      <c r="E2147" t="s">
        <v>66</v>
      </c>
      <c r="F2147" t="s">
        <v>64</v>
      </c>
      <c r="G2147">
        <v>356697</v>
      </c>
      <c r="H2147" s="1">
        <v>42822</v>
      </c>
      <c r="I2147" s="2">
        <v>38.07</v>
      </c>
      <c r="J2147" s="2"/>
      <c r="K2147" s="2">
        <v>38.07</v>
      </c>
      <c r="L2147" t="s">
        <v>65</v>
      </c>
      <c r="M2147" t="s">
        <v>21</v>
      </c>
      <c r="N2147" t="s">
        <v>22</v>
      </c>
      <c r="O2147" t="s">
        <v>48</v>
      </c>
      <c r="P2147" t="s">
        <v>349</v>
      </c>
      <c r="Q2147" t="s">
        <v>350</v>
      </c>
      <c r="R2147" t="s">
        <v>351</v>
      </c>
      <c r="S2147">
        <f t="shared" si="33"/>
        <v>2017</v>
      </c>
    </row>
    <row r="2148" spans="1:19" x14ac:dyDescent="0.25">
      <c r="A2148">
        <v>345</v>
      </c>
      <c r="B2148">
        <v>345102</v>
      </c>
      <c r="C2148">
        <v>6150</v>
      </c>
      <c r="E2148" t="s">
        <v>66</v>
      </c>
      <c r="F2148" t="s">
        <v>64</v>
      </c>
      <c r="G2148">
        <v>356697</v>
      </c>
      <c r="H2148" s="1">
        <v>42822</v>
      </c>
      <c r="I2148" s="2">
        <v>152.28</v>
      </c>
      <c r="J2148" s="2"/>
      <c r="K2148" s="2">
        <v>152.28</v>
      </c>
      <c r="L2148" t="s">
        <v>65</v>
      </c>
      <c r="M2148" t="s">
        <v>21</v>
      </c>
      <c r="N2148" t="s">
        <v>22</v>
      </c>
      <c r="O2148" t="s">
        <v>48</v>
      </c>
      <c r="P2148" t="s">
        <v>349</v>
      </c>
      <c r="Q2148" t="s">
        <v>350</v>
      </c>
      <c r="R2148" t="s">
        <v>351</v>
      </c>
      <c r="S2148">
        <f t="shared" si="33"/>
        <v>2017</v>
      </c>
    </row>
    <row r="2149" spans="1:19" x14ac:dyDescent="0.25">
      <c r="A2149">
        <v>345</v>
      </c>
      <c r="B2149">
        <v>345102</v>
      </c>
      <c r="C2149">
        <v>6150</v>
      </c>
      <c r="E2149" t="s">
        <v>66</v>
      </c>
      <c r="F2149" t="s">
        <v>64</v>
      </c>
      <c r="G2149">
        <v>356697</v>
      </c>
      <c r="H2149" s="1">
        <v>42822</v>
      </c>
      <c r="I2149" s="2">
        <v>152.28</v>
      </c>
      <c r="J2149" s="2"/>
      <c r="K2149" s="2">
        <v>152.28</v>
      </c>
      <c r="L2149" t="s">
        <v>65</v>
      </c>
      <c r="M2149" t="s">
        <v>21</v>
      </c>
      <c r="N2149" t="s">
        <v>22</v>
      </c>
      <c r="O2149" t="s">
        <v>48</v>
      </c>
      <c r="P2149" t="s">
        <v>349</v>
      </c>
      <c r="Q2149" t="s">
        <v>350</v>
      </c>
      <c r="R2149" t="s">
        <v>351</v>
      </c>
      <c r="S2149">
        <f t="shared" si="33"/>
        <v>2017</v>
      </c>
    </row>
    <row r="2150" spans="1:19" x14ac:dyDescent="0.25">
      <c r="A2150">
        <v>345</v>
      </c>
      <c r="B2150">
        <v>345102</v>
      </c>
      <c r="C2150">
        <v>6150</v>
      </c>
      <c r="E2150" t="s">
        <v>66</v>
      </c>
      <c r="F2150" t="s">
        <v>64</v>
      </c>
      <c r="G2150">
        <v>356697</v>
      </c>
      <c r="H2150" s="1">
        <v>42822</v>
      </c>
      <c r="I2150" s="2">
        <v>152.28</v>
      </c>
      <c r="J2150" s="2"/>
      <c r="K2150" s="2">
        <v>152.28</v>
      </c>
      <c r="L2150" t="s">
        <v>65</v>
      </c>
      <c r="M2150" t="s">
        <v>21</v>
      </c>
      <c r="N2150" t="s">
        <v>22</v>
      </c>
      <c r="O2150" t="s">
        <v>48</v>
      </c>
      <c r="P2150" t="s">
        <v>349</v>
      </c>
      <c r="Q2150" t="s">
        <v>350</v>
      </c>
      <c r="R2150" t="s">
        <v>351</v>
      </c>
      <c r="S2150">
        <f t="shared" si="33"/>
        <v>2017</v>
      </c>
    </row>
    <row r="2151" spans="1:19" x14ac:dyDescent="0.25">
      <c r="A2151">
        <v>345</v>
      </c>
      <c r="B2151">
        <v>345102</v>
      </c>
      <c r="C2151">
        <v>6150</v>
      </c>
      <c r="E2151" t="s">
        <v>66</v>
      </c>
      <c r="F2151" t="s">
        <v>71</v>
      </c>
      <c r="G2151">
        <v>356698</v>
      </c>
      <c r="H2151" s="1">
        <v>42822</v>
      </c>
      <c r="I2151" s="2"/>
      <c r="J2151" s="2">
        <v>-380.7</v>
      </c>
      <c r="K2151" s="2">
        <v>-380.7</v>
      </c>
      <c r="L2151" t="s">
        <v>65</v>
      </c>
      <c r="M2151" t="s">
        <v>21</v>
      </c>
      <c r="N2151" t="s">
        <v>22</v>
      </c>
      <c r="O2151" t="s">
        <v>48</v>
      </c>
      <c r="P2151" t="s">
        <v>349</v>
      </c>
      <c r="Q2151" t="s">
        <v>350</v>
      </c>
      <c r="R2151" t="s">
        <v>351</v>
      </c>
      <c r="S2151">
        <f t="shared" si="33"/>
        <v>2017</v>
      </c>
    </row>
    <row r="2152" spans="1:19" x14ac:dyDescent="0.25">
      <c r="A2152">
        <v>345</v>
      </c>
      <c r="B2152">
        <v>345102</v>
      </c>
      <c r="C2152">
        <v>6150</v>
      </c>
      <c r="E2152" t="s">
        <v>66</v>
      </c>
      <c r="F2152" t="s">
        <v>64</v>
      </c>
      <c r="G2152">
        <v>356697</v>
      </c>
      <c r="H2152" s="1">
        <v>42822</v>
      </c>
      <c r="I2152" s="2">
        <v>304.56</v>
      </c>
      <c r="J2152" s="2"/>
      <c r="K2152" s="2">
        <v>304.56</v>
      </c>
      <c r="L2152" t="s">
        <v>65</v>
      </c>
      <c r="M2152" t="s">
        <v>21</v>
      </c>
      <c r="N2152" t="s">
        <v>22</v>
      </c>
      <c r="O2152" t="s">
        <v>48</v>
      </c>
      <c r="P2152" t="s">
        <v>349</v>
      </c>
      <c r="Q2152" t="s">
        <v>350</v>
      </c>
      <c r="R2152" t="s">
        <v>351</v>
      </c>
      <c r="S2152">
        <f t="shared" si="33"/>
        <v>2017</v>
      </c>
    </row>
    <row r="2153" spans="1:19" x14ac:dyDescent="0.25">
      <c r="A2153">
        <v>345</v>
      </c>
      <c r="B2153">
        <v>345102</v>
      </c>
      <c r="C2153">
        <v>6150</v>
      </c>
      <c r="E2153" t="s">
        <v>66</v>
      </c>
      <c r="F2153" t="s">
        <v>64</v>
      </c>
      <c r="G2153">
        <v>356697</v>
      </c>
      <c r="H2153" s="1">
        <v>42822</v>
      </c>
      <c r="I2153" s="2">
        <v>76.14</v>
      </c>
      <c r="J2153" s="2"/>
      <c r="K2153" s="2">
        <v>76.14</v>
      </c>
      <c r="L2153" t="s">
        <v>65</v>
      </c>
      <c r="M2153" t="s">
        <v>21</v>
      </c>
      <c r="N2153" t="s">
        <v>22</v>
      </c>
      <c r="O2153" t="s">
        <v>48</v>
      </c>
      <c r="P2153" t="s">
        <v>349</v>
      </c>
      <c r="Q2153" t="s">
        <v>350</v>
      </c>
      <c r="R2153" t="s">
        <v>351</v>
      </c>
      <c r="S2153">
        <f t="shared" si="33"/>
        <v>2017</v>
      </c>
    </row>
    <row r="2154" spans="1:19" x14ac:dyDescent="0.25">
      <c r="A2154">
        <v>345</v>
      </c>
      <c r="B2154">
        <v>345102</v>
      </c>
      <c r="C2154">
        <v>6150</v>
      </c>
      <c r="E2154" t="s">
        <v>66</v>
      </c>
      <c r="F2154" t="s">
        <v>64</v>
      </c>
      <c r="G2154">
        <v>356697</v>
      </c>
      <c r="H2154" s="1">
        <v>42822</v>
      </c>
      <c r="I2154" s="2">
        <v>266.49</v>
      </c>
      <c r="J2154" s="2"/>
      <c r="K2154" s="2">
        <v>266.49</v>
      </c>
      <c r="L2154" t="s">
        <v>65</v>
      </c>
      <c r="M2154" t="s">
        <v>21</v>
      </c>
      <c r="N2154" t="s">
        <v>22</v>
      </c>
      <c r="O2154" t="s">
        <v>48</v>
      </c>
      <c r="P2154" t="s">
        <v>349</v>
      </c>
      <c r="Q2154" t="s">
        <v>350</v>
      </c>
      <c r="R2154" t="s">
        <v>351</v>
      </c>
      <c r="S2154">
        <f t="shared" si="33"/>
        <v>2017</v>
      </c>
    </row>
    <row r="2155" spans="1:19" x14ac:dyDescent="0.25">
      <c r="A2155">
        <v>345</v>
      </c>
      <c r="B2155">
        <v>345102</v>
      </c>
      <c r="C2155">
        <v>6150</v>
      </c>
      <c r="E2155" t="s">
        <v>66</v>
      </c>
      <c r="F2155" t="s">
        <v>64</v>
      </c>
      <c r="G2155">
        <v>356697</v>
      </c>
      <c r="H2155" s="1">
        <v>42822</v>
      </c>
      <c r="I2155" s="2">
        <v>76.14</v>
      </c>
      <c r="J2155" s="2"/>
      <c r="K2155" s="2">
        <v>76.14</v>
      </c>
      <c r="L2155" t="s">
        <v>65</v>
      </c>
      <c r="M2155" t="s">
        <v>21</v>
      </c>
      <c r="N2155" t="s">
        <v>22</v>
      </c>
      <c r="O2155" t="s">
        <v>48</v>
      </c>
      <c r="P2155" t="s">
        <v>349</v>
      </c>
      <c r="Q2155" t="s">
        <v>350</v>
      </c>
      <c r="R2155" t="s">
        <v>351</v>
      </c>
      <c r="S2155">
        <f t="shared" si="33"/>
        <v>2017</v>
      </c>
    </row>
    <row r="2156" spans="1:19" x14ac:dyDescent="0.25">
      <c r="A2156">
        <v>345</v>
      </c>
      <c r="B2156">
        <v>345102</v>
      </c>
      <c r="C2156">
        <v>6150</v>
      </c>
      <c r="E2156" t="s">
        <v>66</v>
      </c>
      <c r="F2156" t="s">
        <v>64</v>
      </c>
      <c r="G2156">
        <v>356697</v>
      </c>
      <c r="H2156" s="1">
        <v>42822</v>
      </c>
      <c r="I2156" s="2">
        <v>76.14</v>
      </c>
      <c r="J2156" s="2"/>
      <c r="K2156" s="2">
        <v>76.14</v>
      </c>
      <c r="L2156" t="s">
        <v>65</v>
      </c>
      <c r="M2156" t="s">
        <v>21</v>
      </c>
      <c r="N2156" t="s">
        <v>22</v>
      </c>
      <c r="O2156" t="s">
        <v>48</v>
      </c>
      <c r="P2156" t="s">
        <v>349</v>
      </c>
      <c r="Q2156" t="s">
        <v>350</v>
      </c>
      <c r="R2156" t="s">
        <v>351</v>
      </c>
      <c r="S2156">
        <f t="shared" si="33"/>
        <v>2017</v>
      </c>
    </row>
    <row r="2157" spans="1:19" x14ac:dyDescent="0.25">
      <c r="A2157">
        <v>345</v>
      </c>
      <c r="B2157">
        <v>345102</v>
      </c>
      <c r="C2157">
        <v>6150</v>
      </c>
      <c r="E2157" t="s">
        <v>66</v>
      </c>
      <c r="F2157" t="s">
        <v>71</v>
      </c>
      <c r="G2157">
        <v>356698</v>
      </c>
      <c r="H2157" s="1">
        <v>42822</v>
      </c>
      <c r="I2157" s="2"/>
      <c r="J2157" s="2">
        <v>-494.91</v>
      </c>
      <c r="K2157" s="2">
        <v>-494.91</v>
      </c>
      <c r="L2157" t="s">
        <v>65</v>
      </c>
      <c r="M2157" t="s">
        <v>21</v>
      </c>
      <c r="N2157" t="s">
        <v>22</v>
      </c>
      <c r="O2157" t="s">
        <v>48</v>
      </c>
      <c r="P2157" t="s">
        <v>349</v>
      </c>
      <c r="Q2157" t="s">
        <v>350</v>
      </c>
      <c r="R2157" t="s">
        <v>351</v>
      </c>
      <c r="S2157">
        <f t="shared" si="33"/>
        <v>2017</v>
      </c>
    </row>
    <row r="2158" spans="1:19" x14ac:dyDescent="0.25">
      <c r="A2158">
        <v>345</v>
      </c>
      <c r="B2158">
        <v>345102</v>
      </c>
      <c r="C2158">
        <v>6150</v>
      </c>
      <c r="E2158" t="s">
        <v>69</v>
      </c>
      <c r="F2158" t="s">
        <v>70</v>
      </c>
      <c r="G2158">
        <v>356694</v>
      </c>
      <c r="H2158" s="1">
        <v>42822</v>
      </c>
      <c r="I2158" s="2">
        <v>1718.1</v>
      </c>
      <c r="J2158" s="2"/>
      <c r="K2158" s="2">
        <v>1718.1</v>
      </c>
      <c r="L2158" t="s">
        <v>65</v>
      </c>
      <c r="M2158" t="s">
        <v>21</v>
      </c>
      <c r="N2158" t="s">
        <v>22</v>
      </c>
      <c r="O2158" t="s">
        <v>48</v>
      </c>
      <c r="P2158" t="s">
        <v>349</v>
      </c>
      <c r="Q2158" t="s">
        <v>350</v>
      </c>
      <c r="R2158" t="s">
        <v>351</v>
      </c>
      <c r="S2158">
        <f t="shared" si="33"/>
        <v>2017</v>
      </c>
    </row>
    <row r="2159" spans="1:19" x14ac:dyDescent="0.25">
      <c r="A2159">
        <v>345</v>
      </c>
      <c r="B2159">
        <v>345102</v>
      </c>
      <c r="C2159">
        <v>6150</v>
      </c>
      <c r="E2159" t="s">
        <v>69</v>
      </c>
      <c r="F2159" t="s">
        <v>70</v>
      </c>
      <c r="G2159">
        <v>356694</v>
      </c>
      <c r="H2159" s="1">
        <v>42822</v>
      </c>
      <c r="I2159" s="2">
        <v>1636.25</v>
      </c>
      <c r="J2159" s="2"/>
      <c r="K2159" s="2">
        <v>1636.25</v>
      </c>
      <c r="L2159" t="s">
        <v>65</v>
      </c>
      <c r="M2159" t="s">
        <v>21</v>
      </c>
      <c r="N2159" t="s">
        <v>22</v>
      </c>
      <c r="O2159" t="s">
        <v>48</v>
      </c>
      <c r="P2159" t="s">
        <v>349</v>
      </c>
      <c r="Q2159" t="s">
        <v>350</v>
      </c>
      <c r="R2159" t="s">
        <v>351</v>
      </c>
      <c r="S2159">
        <f t="shared" si="33"/>
        <v>2017</v>
      </c>
    </row>
    <row r="2160" spans="1:19" x14ac:dyDescent="0.25">
      <c r="A2160">
        <v>345</v>
      </c>
      <c r="B2160">
        <v>345102</v>
      </c>
      <c r="C2160">
        <v>6150</v>
      </c>
      <c r="E2160" t="s">
        <v>69</v>
      </c>
      <c r="F2160" t="s">
        <v>70</v>
      </c>
      <c r="G2160">
        <v>356694</v>
      </c>
      <c r="H2160" s="1">
        <v>42822</v>
      </c>
      <c r="I2160" s="2">
        <v>2164.0100000000002</v>
      </c>
      <c r="J2160" s="2"/>
      <c r="K2160" s="2">
        <v>2164.0100000000002</v>
      </c>
      <c r="L2160" t="s">
        <v>65</v>
      </c>
      <c r="M2160" t="s">
        <v>21</v>
      </c>
      <c r="N2160" t="s">
        <v>22</v>
      </c>
      <c r="O2160" t="s">
        <v>48</v>
      </c>
      <c r="P2160" t="s">
        <v>349</v>
      </c>
      <c r="Q2160" t="s">
        <v>350</v>
      </c>
      <c r="R2160" t="s">
        <v>351</v>
      </c>
      <c r="S2160">
        <f t="shared" si="33"/>
        <v>2017</v>
      </c>
    </row>
    <row r="2161" spans="1:19" x14ac:dyDescent="0.25">
      <c r="A2161">
        <v>345</v>
      </c>
      <c r="B2161">
        <v>345102</v>
      </c>
      <c r="C2161">
        <v>6150</v>
      </c>
      <c r="E2161" t="s">
        <v>69</v>
      </c>
      <c r="F2161" t="s">
        <v>70</v>
      </c>
      <c r="G2161">
        <v>356694</v>
      </c>
      <c r="H2161" s="1">
        <v>42822</v>
      </c>
      <c r="I2161" s="2">
        <v>1120</v>
      </c>
      <c r="J2161" s="2"/>
      <c r="K2161" s="2">
        <v>1120</v>
      </c>
      <c r="L2161" t="s">
        <v>65</v>
      </c>
      <c r="M2161" t="s">
        <v>21</v>
      </c>
      <c r="N2161" t="s">
        <v>22</v>
      </c>
      <c r="O2161" t="s">
        <v>48</v>
      </c>
      <c r="P2161" t="s">
        <v>349</v>
      </c>
      <c r="Q2161" t="s">
        <v>350</v>
      </c>
      <c r="R2161" t="s">
        <v>351</v>
      </c>
      <c r="S2161">
        <f t="shared" si="33"/>
        <v>2017</v>
      </c>
    </row>
    <row r="2162" spans="1:19" x14ac:dyDescent="0.25">
      <c r="A2162">
        <v>345</v>
      </c>
      <c r="B2162">
        <v>345102</v>
      </c>
      <c r="C2162">
        <v>6150</v>
      </c>
      <c r="E2162" t="s">
        <v>69</v>
      </c>
      <c r="F2162" t="s">
        <v>70</v>
      </c>
      <c r="G2162">
        <v>356694</v>
      </c>
      <c r="H2162" s="1">
        <v>42822</v>
      </c>
      <c r="I2162" s="2">
        <v>933.52</v>
      </c>
      <c r="J2162" s="2"/>
      <c r="K2162" s="2">
        <v>933.52</v>
      </c>
      <c r="L2162" t="s">
        <v>65</v>
      </c>
      <c r="M2162" t="s">
        <v>21</v>
      </c>
      <c r="N2162" t="s">
        <v>22</v>
      </c>
      <c r="O2162" t="s">
        <v>48</v>
      </c>
      <c r="P2162" t="s">
        <v>349</v>
      </c>
      <c r="Q2162" t="s">
        <v>350</v>
      </c>
      <c r="R2162" t="s">
        <v>351</v>
      </c>
      <c r="S2162">
        <f t="shared" si="33"/>
        <v>2017</v>
      </c>
    </row>
    <row r="2163" spans="1:19" x14ac:dyDescent="0.25">
      <c r="A2163">
        <v>345</v>
      </c>
      <c r="B2163">
        <v>345102</v>
      </c>
      <c r="C2163">
        <v>6150</v>
      </c>
      <c r="E2163" t="s">
        <v>69</v>
      </c>
      <c r="F2163" t="s">
        <v>70</v>
      </c>
      <c r="G2163">
        <v>356694</v>
      </c>
      <c r="H2163" s="1">
        <v>42822</v>
      </c>
      <c r="I2163" s="2">
        <v>2060.0100000000002</v>
      </c>
      <c r="J2163" s="2"/>
      <c r="K2163" s="2">
        <v>2060.0100000000002</v>
      </c>
      <c r="L2163" t="s">
        <v>65</v>
      </c>
      <c r="M2163" t="s">
        <v>21</v>
      </c>
      <c r="N2163" t="s">
        <v>22</v>
      </c>
      <c r="O2163" t="s">
        <v>48</v>
      </c>
      <c r="P2163" t="s">
        <v>349</v>
      </c>
      <c r="Q2163" t="s">
        <v>350</v>
      </c>
      <c r="R2163" t="s">
        <v>351</v>
      </c>
      <c r="S2163">
        <f t="shared" si="33"/>
        <v>2017</v>
      </c>
    </row>
    <row r="2164" spans="1:19" x14ac:dyDescent="0.25">
      <c r="A2164">
        <v>345</v>
      </c>
      <c r="B2164">
        <v>345102</v>
      </c>
      <c r="C2164">
        <v>6150</v>
      </c>
      <c r="E2164" t="s">
        <v>69</v>
      </c>
      <c r="F2164" t="s">
        <v>70</v>
      </c>
      <c r="G2164">
        <v>356694</v>
      </c>
      <c r="H2164" s="1">
        <v>42822</v>
      </c>
      <c r="I2164" s="2">
        <v>1190.4000000000001</v>
      </c>
      <c r="J2164" s="2"/>
      <c r="K2164" s="2">
        <v>1190.4000000000001</v>
      </c>
      <c r="L2164" t="s">
        <v>65</v>
      </c>
      <c r="M2164" t="s">
        <v>21</v>
      </c>
      <c r="N2164" t="s">
        <v>22</v>
      </c>
      <c r="O2164" t="s">
        <v>48</v>
      </c>
      <c r="P2164" t="s">
        <v>349</v>
      </c>
      <c r="Q2164" t="s">
        <v>350</v>
      </c>
      <c r="R2164" t="s">
        <v>351</v>
      </c>
      <c r="S2164">
        <f t="shared" si="33"/>
        <v>2017</v>
      </c>
    </row>
    <row r="2165" spans="1:19" x14ac:dyDescent="0.25">
      <c r="A2165">
        <v>345</v>
      </c>
      <c r="B2165">
        <v>345102</v>
      </c>
      <c r="C2165">
        <v>6150</v>
      </c>
      <c r="E2165" t="s">
        <v>66</v>
      </c>
      <c r="F2165" t="s">
        <v>64</v>
      </c>
      <c r="G2165">
        <v>356588</v>
      </c>
      <c r="H2165" s="1">
        <v>42809</v>
      </c>
      <c r="I2165" s="2">
        <v>152.28</v>
      </c>
      <c r="J2165" s="2"/>
      <c r="K2165" s="2">
        <v>152.28</v>
      </c>
      <c r="L2165" t="s">
        <v>65</v>
      </c>
      <c r="M2165" t="s">
        <v>21</v>
      </c>
      <c r="N2165" t="s">
        <v>22</v>
      </c>
      <c r="O2165" t="s">
        <v>48</v>
      </c>
      <c r="P2165" t="s">
        <v>349</v>
      </c>
      <c r="Q2165" t="s">
        <v>350</v>
      </c>
      <c r="R2165" t="s">
        <v>351</v>
      </c>
      <c r="S2165">
        <f t="shared" si="33"/>
        <v>2017</v>
      </c>
    </row>
    <row r="2166" spans="1:19" x14ac:dyDescent="0.25">
      <c r="A2166">
        <v>345</v>
      </c>
      <c r="B2166">
        <v>345102</v>
      </c>
      <c r="C2166">
        <v>6150</v>
      </c>
      <c r="E2166" t="s">
        <v>66</v>
      </c>
      <c r="F2166" t="s">
        <v>64</v>
      </c>
      <c r="G2166">
        <v>356588</v>
      </c>
      <c r="H2166" s="1">
        <v>42809</v>
      </c>
      <c r="I2166" s="2">
        <v>304.56</v>
      </c>
      <c r="J2166" s="2"/>
      <c r="K2166" s="2">
        <v>304.56</v>
      </c>
      <c r="L2166" t="s">
        <v>65</v>
      </c>
      <c r="M2166" t="s">
        <v>21</v>
      </c>
      <c r="N2166" t="s">
        <v>22</v>
      </c>
      <c r="O2166" t="s">
        <v>48</v>
      </c>
      <c r="P2166" t="s">
        <v>349</v>
      </c>
      <c r="Q2166" t="s">
        <v>350</v>
      </c>
      <c r="R2166" t="s">
        <v>351</v>
      </c>
      <c r="S2166">
        <f t="shared" si="33"/>
        <v>2017</v>
      </c>
    </row>
    <row r="2167" spans="1:19" x14ac:dyDescent="0.25">
      <c r="A2167">
        <v>345</v>
      </c>
      <c r="B2167">
        <v>345102</v>
      </c>
      <c r="C2167">
        <v>6150</v>
      </c>
      <c r="E2167" t="s">
        <v>66</v>
      </c>
      <c r="F2167" t="s">
        <v>64</v>
      </c>
      <c r="G2167">
        <v>356588</v>
      </c>
      <c r="H2167" s="1">
        <v>42809</v>
      </c>
      <c r="I2167" s="2">
        <v>152.28</v>
      </c>
      <c r="J2167" s="2"/>
      <c r="K2167" s="2">
        <v>152.28</v>
      </c>
      <c r="L2167" t="s">
        <v>65</v>
      </c>
      <c r="M2167" t="s">
        <v>21</v>
      </c>
      <c r="N2167" t="s">
        <v>22</v>
      </c>
      <c r="O2167" t="s">
        <v>48</v>
      </c>
      <c r="P2167" t="s">
        <v>349</v>
      </c>
      <c r="Q2167" t="s">
        <v>350</v>
      </c>
      <c r="R2167" t="s">
        <v>351</v>
      </c>
      <c r="S2167">
        <f t="shared" si="33"/>
        <v>2017</v>
      </c>
    </row>
    <row r="2168" spans="1:19" x14ac:dyDescent="0.25">
      <c r="A2168">
        <v>345</v>
      </c>
      <c r="B2168">
        <v>345102</v>
      </c>
      <c r="C2168">
        <v>6150</v>
      </c>
      <c r="E2168" t="s">
        <v>66</v>
      </c>
      <c r="F2168" t="s">
        <v>64</v>
      </c>
      <c r="G2168">
        <v>356588</v>
      </c>
      <c r="H2168" s="1">
        <v>42809</v>
      </c>
      <c r="I2168" s="2">
        <v>152.28</v>
      </c>
      <c r="J2168" s="2"/>
      <c r="K2168" s="2">
        <v>152.28</v>
      </c>
      <c r="L2168" t="s">
        <v>65</v>
      </c>
      <c r="M2168" t="s">
        <v>21</v>
      </c>
      <c r="N2168" t="s">
        <v>22</v>
      </c>
      <c r="O2168" t="s">
        <v>48</v>
      </c>
      <c r="P2168" t="s">
        <v>349</v>
      </c>
      <c r="Q2168" t="s">
        <v>350</v>
      </c>
      <c r="R2168" t="s">
        <v>351</v>
      </c>
      <c r="S2168">
        <f t="shared" si="33"/>
        <v>2017</v>
      </c>
    </row>
    <row r="2169" spans="1:19" x14ac:dyDescent="0.25">
      <c r="A2169">
        <v>345</v>
      </c>
      <c r="B2169">
        <v>345102</v>
      </c>
      <c r="C2169">
        <v>6150</v>
      </c>
      <c r="E2169" t="s">
        <v>66</v>
      </c>
      <c r="F2169" t="s">
        <v>64</v>
      </c>
      <c r="G2169">
        <v>356588</v>
      </c>
      <c r="H2169" s="1">
        <v>42809</v>
      </c>
      <c r="I2169" s="2">
        <v>152.28</v>
      </c>
      <c r="J2169" s="2"/>
      <c r="K2169" s="2">
        <v>152.28</v>
      </c>
      <c r="L2169" t="s">
        <v>65</v>
      </c>
      <c r="M2169" t="s">
        <v>21</v>
      </c>
      <c r="N2169" t="s">
        <v>22</v>
      </c>
      <c r="O2169" t="s">
        <v>48</v>
      </c>
      <c r="P2169" t="s">
        <v>349</v>
      </c>
      <c r="Q2169" t="s">
        <v>350</v>
      </c>
      <c r="R2169" t="s">
        <v>351</v>
      </c>
      <c r="S2169">
        <f t="shared" si="33"/>
        <v>2017</v>
      </c>
    </row>
    <row r="2170" spans="1:19" x14ac:dyDescent="0.25">
      <c r="A2170">
        <v>345</v>
      </c>
      <c r="B2170">
        <v>345102</v>
      </c>
      <c r="C2170">
        <v>6150</v>
      </c>
      <c r="E2170" t="s">
        <v>66</v>
      </c>
      <c r="F2170" t="s">
        <v>64</v>
      </c>
      <c r="G2170">
        <v>356588</v>
      </c>
      <c r="H2170" s="1">
        <v>42809</v>
      </c>
      <c r="I2170" s="2">
        <v>304.56</v>
      </c>
      <c r="J2170" s="2"/>
      <c r="K2170" s="2">
        <v>304.56</v>
      </c>
      <c r="L2170" t="s">
        <v>65</v>
      </c>
      <c r="M2170" t="s">
        <v>21</v>
      </c>
      <c r="N2170" t="s">
        <v>22</v>
      </c>
      <c r="O2170" t="s">
        <v>48</v>
      </c>
      <c r="P2170" t="s">
        <v>349</v>
      </c>
      <c r="Q2170" t="s">
        <v>350</v>
      </c>
      <c r="R2170" t="s">
        <v>351</v>
      </c>
      <c r="S2170">
        <f t="shared" si="33"/>
        <v>2017</v>
      </c>
    </row>
    <row r="2171" spans="1:19" x14ac:dyDescent="0.25">
      <c r="A2171">
        <v>345</v>
      </c>
      <c r="B2171">
        <v>345102</v>
      </c>
      <c r="C2171">
        <v>6150</v>
      </c>
      <c r="E2171" t="s">
        <v>66</v>
      </c>
      <c r="F2171" t="s">
        <v>71</v>
      </c>
      <c r="G2171">
        <v>356589</v>
      </c>
      <c r="H2171" s="1">
        <v>42809</v>
      </c>
      <c r="I2171" s="2"/>
      <c r="J2171" s="2">
        <v>-1505.56</v>
      </c>
      <c r="K2171" s="2">
        <v>-1505.56</v>
      </c>
      <c r="L2171" t="s">
        <v>65</v>
      </c>
      <c r="M2171" t="s">
        <v>21</v>
      </c>
      <c r="N2171" t="s">
        <v>22</v>
      </c>
      <c r="O2171" t="s">
        <v>48</v>
      </c>
      <c r="P2171" t="s">
        <v>349</v>
      </c>
      <c r="Q2171" t="s">
        <v>350</v>
      </c>
      <c r="R2171" t="s">
        <v>351</v>
      </c>
      <c r="S2171">
        <f t="shared" si="33"/>
        <v>2017</v>
      </c>
    </row>
    <row r="2172" spans="1:19" x14ac:dyDescent="0.25">
      <c r="A2172">
        <v>345</v>
      </c>
      <c r="B2172">
        <v>345102</v>
      </c>
      <c r="C2172">
        <v>6150</v>
      </c>
      <c r="E2172" t="s">
        <v>69</v>
      </c>
      <c r="F2172" t="s">
        <v>70</v>
      </c>
      <c r="G2172">
        <v>356590</v>
      </c>
      <c r="H2172" s="1">
        <v>42809</v>
      </c>
      <c r="I2172" s="2">
        <v>7508.15</v>
      </c>
      <c r="J2172" s="2"/>
      <c r="K2172" s="2">
        <v>7508.15</v>
      </c>
      <c r="L2172" t="s">
        <v>65</v>
      </c>
      <c r="M2172" t="s">
        <v>21</v>
      </c>
      <c r="N2172" t="s">
        <v>22</v>
      </c>
      <c r="O2172" t="s">
        <v>48</v>
      </c>
      <c r="P2172" t="s">
        <v>349</v>
      </c>
      <c r="Q2172" t="s">
        <v>350</v>
      </c>
      <c r="R2172" t="s">
        <v>351</v>
      </c>
      <c r="S2172">
        <f t="shared" si="33"/>
        <v>2017</v>
      </c>
    </row>
    <row r="2173" spans="1:19" x14ac:dyDescent="0.25">
      <c r="A2173">
        <v>345</v>
      </c>
      <c r="B2173">
        <v>345102</v>
      </c>
      <c r="C2173">
        <v>6150</v>
      </c>
      <c r="E2173" t="s">
        <v>66</v>
      </c>
      <c r="F2173" t="s">
        <v>64</v>
      </c>
      <c r="G2173">
        <v>356591</v>
      </c>
      <c r="H2173" s="1">
        <v>42808</v>
      </c>
      <c r="I2173" s="2">
        <v>361.67</v>
      </c>
      <c r="J2173" s="2"/>
      <c r="K2173" s="2">
        <v>361.67</v>
      </c>
      <c r="L2173" t="s">
        <v>65</v>
      </c>
      <c r="M2173" t="s">
        <v>21</v>
      </c>
      <c r="N2173" t="s">
        <v>22</v>
      </c>
      <c r="O2173" t="s">
        <v>48</v>
      </c>
      <c r="P2173" t="s">
        <v>349</v>
      </c>
      <c r="Q2173" t="s">
        <v>350</v>
      </c>
      <c r="R2173" t="s">
        <v>351</v>
      </c>
      <c r="S2173">
        <f t="shared" si="33"/>
        <v>2017</v>
      </c>
    </row>
    <row r="2174" spans="1:19" x14ac:dyDescent="0.25">
      <c r="A2174">
        <v>345</v>
      </c>
      <c r="B2174">
        <v>345102</v>
      </c>
      <c r="C2174">
        <v>6150</v>
      </c>
      <c r="E2174" t="s">
        <v>66</v>
      </c>
      <c r="F2174" t="s">
        <v>64</v>
      </c>
      <c r="G2174">
        <v>356591</v>
      </c>
      <c r="H2174" s="1">
        <v>42808</v>
      </c>
      <c r="I2174" s="2">
        <v>38.07</v>
      </c>
      <c r="J2174" s="2"/>
      <c r="K2174" s="2">
        <v>38.07</v>
      </c>
      <c r="L2174" t="s">
        <v>65</v>
      </c>
      <c r="M2174" t="s">
        <v>21</v>
      </c>
      <c r="N2174" t="s">
        <v>22</v>
      </c>
      <c r="O2174" t="s">
        <v>48</v>
      </c>
      <c r="P2174" t="s">
        <v>349</v>
      </c>
      <c r="Q2174" t="s">
        <v>350</v>
      </c>
      <c r="R2174" t="s">
        <v>351</v>
      </c>
      <c r="S2174">
        <f t="shared" si="33"/>
        <v>2017</v>
      </c>
    </row>
    <row r="2175" spans="1:19" x14ac:dyDescent="0.25">
      <c r="A2175">
        <v>345</v>
      </c>
      <c r="B2175">
        <v>345102</v>
      </c>
      <c r="C2175">
        <v>6150</v>
      </c>
      <c r="E2175" t="s">
        <v>66</v>
      </c>
      <c r="F2175" t="s">
        <v>64</v>
      </c>
      <c r="G2175">
        <v>356591</v>
      </c>
      <c r="H2175" s="1">
        <v>42808</v>
      </c>
      <c r="I2175" s="2">
        <v>152.28</v>
      </c>
      <c r="J2175" s="2"/>
      <c r="K2175" s="2">
        <v>152.28</v>
      </c>
      <c r="L2175" t="s">
        <v>65</v>
      </c>
      <c r="M2175" t="s">
        <v>21</v>
      </c>
      <c r="N2175" t="s">
        <v>22</v>
      </c>
      <c r="O2175" t="s">
        <v>48</v>
      </c>
      <c r="P2175" t="s">
        <v>349</v>
      </c>
      <c r="Q2175" t="s">
        <v>350</v>
      </c>
      <c r="R2175" t="s">
        <v>351</v>
      </c>
      <c r="S2175">
        <f t="shared" si="33"/>
        <v>2017</v>
      </c>
    </row>
    <row r="2176" spans="1:19" x14ac:dyDescent="0.25">
      <c r="A2176">
        <v>345</v>
      </c>
      <c r="B2176">
        <v>345102</v>
      </c>
      <c r="C2176">
        <v>6150</v>
      </c>
      <c r="E2176" t="s">
        <v>66</v>
      </c>
      <c r="F2176" t="s">
        <v>64</v>
      </c>
      <c r="G2176">
        <v>356591</v>
      </c>
      <c r="H2176" s="1">
        <v>42808</v>
      </c>
      <c r="I2176" s="2">
        <v>38.07</v>
      </c>
      <c r="J2176" s="2"/>
      <c r="K2176" s="2">
        <v>38.07</v>
      </c>
      <c r="L2176" t="s">
        <v>65</v>
      </c>
      <c r="M2176" t="s">
        <v>21</v>
      </c>
      <c r="N2176" t="s">
        <v>22</v>
      </c>
      <c r="O2176" t="s">
        <v>48</v>
      </c>
      <c r="P2176" t="s">
        <v>349</v>
      </c>
      <c r="Q2176" t="s">
        <v>350</v>
      </c>
      <c r="R2176" t="s">
        <v>351</v>
      </c>
      <c r="S2176">
        <f t="shared" si="33"/>
        <v>2017</v>
      </c>
    </row>
    <row r="2177" spans="1:19" x14ac:dyDescent="0.25">
      <c r="A2177">
        <v>345</v>
      </c>
      <c r="B2177">
        <v>345102</v>
      </c>
      <c r="C2177">
        <v>6150</v>
      </c>
      <c r="E2177" t="s">
        <v>66</v>
      </c>
      <c r="F2177" t="s">
        <v>71</v>
      </c>
      <c r="G2177">
        <v>356592</v>
      </c>
      <c r="H2177" s="1">
        <v>42808</v>
      </c>
      <c r="I2177" s="2"/>
      <c r="J2177" s="2">
        <v>-1161.1400000000001</v>
      </c>
      <c r="K2177" s="2">
        <v>-1161.1400000000001</v>
      </c>
      <c r="L2177" t="s">
        <v>65</v>
      </c>
      <c r="M2177" t="s">
        <v>21</v>
      </c>
      <c r="N2177" t="s">
        <v>22</v>
      </c>
      <c r="O2177" t="s">
        <v>48</v>
      </c>
      <c r="P2177" t="s">
        <v>349</v>
      </c>
      <c r="Q2177" t="s">
        <v>350</v>
      </c>
      <c r="R2177" t="s">
        <v>351</v>
      </c>
      <c r="S2177">
        <f t="shared" si="33"/>
        <v>2017</v>
      </c>
    </row>
    <row r="2178" spans="1:19" x14ac:dyDescent="0.25">
      <c r="A2178">
        <v>345</v>
      </c>
      <c r="B2178">
        <v>345102</v>
      </c>
      <c r="C2178">
        <v>6150</v>
      </c>
      <c r="E2178" t="s">
        <v>66</v>
      </c>
      <c r="F2178" t="s">
        <v>64</v>
      </c>
      <c r="G2178">
        <v>356591</v>
      </c>
      <c r="H2178" s="1">
        <v>42808</v>
      </c>
      <c r="I2178" s="2">
        <v>76.14</v>
      </c>
      <c r="J2178" s="2"/>
      <c r="K2178" s="2">
        <v>76.14</v>
      </c>
      <c r="L2178" t="s">
        <v>65</v>
      </c>
      <c r="M2178" t="s">
        <v>21</v>
      </c>
      <c r="N2178" t="s">
        <v>22</v>
      </c>
      <c r="O2178" t="s">
        <v>48</v>
      </c>
      <c r="P2178" t="s">
        <v>349</v>
      </c>
      <c r="Q2178" t="s">
        <v>350</v>
      </c>
      <c r="R2178" t="s">
        <v>351</v>
      </c>
      <c r="S2178">
        <f t="shared" si="33"/>
        <v>2017</v>
      </c>
    </row>
    <row r="2179" spans="1:19" x14ac:dyDescent="0.25">
      <c r="A2179">
        <v>345</v>
      </c>
      <c r="B2179">
        <v>345102</v>
      </c>
      <c r="C2179">
        <v>6150</v>
      </c>
      <c r="E2179" t="s">
        <v>66</v>
      </c>
      <c r="F2179" t="s">
        <v>64</v>
      </c>
      <c r="G2179">
        <v>356591</v>
      </c>
      <c r="H2179" s="1">
        <v>42808</v>
      </c>
      <c r="I2179" s="2">
        <v>152.28</v>
      </c>
      <c r="J2179" s="2"/>
      <c r="K2179" s="2">
        <v>152.28</v>
      </c>
      <c r="L2179" t="s">
        <v>65</v>
      </c>
      <c r="M2179" t="s">
        <v>21</v>
      </c>
      <c r="N2179" t="s">
        <v>22</v>
      </c>
      <c r="O2179" t="s">
        <v>48</v>
      </c>
      <c r="P2179" t="s">
        <v>349</v>
      </c>
      <c r="Q2179" t="s">
        <v>350</v>
      </c>
      <c r="R2179" t="s">
        <v>351</v>
      </c>
      <c r="S2179">
        <f t="shared" ref="S2179:S2242" si="34">YEAR(H2179)</f>
        <v>2017</v>
      </c>
    </row>
    <row r="2180" spans="1:19" x14ac:dyDescent="0.25">
      <c r="A2180">
        <v>345</v>
      </c>
      <c r="B2180">
        <v>345102</v>
      </c>
      <c r="C2180">
        <v>6150</v>
      </c>
      <c r="E2180" t="s">
        <v>66</v>
      </c>
      <c r="F2180" t="s">
        <v>64</v>
      </c>
      <c r="G2180">
        <v>356591</v>
      </c>
      <c r="H2180" s="1">
        <v>42808</v>
      </c>
      <c r="I2180" s="2">
        <v>152.28</v>
      </c>
      <c r="J2180" s="2"/>
      <c r="K2180" s="2">
        <v>152.28</v>
      </c>
      <c r="L2180" t="s">
        <v>65</v>
      </c>
      <c r="M2180" t="s">
        <v>21</v>
      </c>
      <c r="N2180" t="s">
        <v>22</v>
      </c>
      <c r="O2180" t="s">
        <v>48</v>
      </c>
      <c r="P2180" t="s">
        <v>349</v>
      </c>
      <c r="Q2180" t="s">
        <v>350</v>
      </c>
      <c r="R2180" t="s">
        <v>351</v>
      </c>
      <c r="S2180">
        <f t="shared" si="34"/>
        <v>2017</v>
      </c>
    </row>
    <row r="2181" spans="1:19" x14ac:dyDescent="0.25">
      <c r="A2181">
        <v>345</v>
      </c>
      <c r="B2181">
        <v>345102</v>
      </c>
      <c r="C2181">
        <v>6150</v>
      </c>
      <c r="E2181" t="s">
        <v>66</v>
      </c>
      <c r="F2181" t="s">
        <v>64</v>
      </c>
      <c r="G2181">
        <v>356591</v>
      </c>
      <c r="H2181" s="1">
        <v>42808</v>
      </c>
      <c r="I2181" s="2">
        <v>38.07</v>
      </c>
      <c r="J2181" s="2"/>
      <c r="K2181" s="2">
        <v>38.07</v>
      </c>
      <c r="L2181" t="s">
        <v>65</v>
      </c>
      <c r="M2181" t="s">
        <v>21</v>
      </c>
      <c r="N2181" t="s">
        <v>22</v>
      </c>
      <c r="O2181" t="s">
        <v>48</v>
      </c>
      <c r="P2181" t="s">
        <v>349</v>
      </c>
      <c r="Q2181" t="s">
        <v>350</v>
      </c>
      <c r="R2181" t="s">
        <v>351</v>
      </c>
      <c r="S2181">
        <f t="shared" si="34"/>
        <v>2017</v>
      </c>
    </row>
    <row r="2182" spans="1:19" x14ac:dyDescent="0.25">
      <c r="A2182">
        <v>345</v>
      </c>
      <c r="B2182">
        <v>345102</v>
      </c>
      <c r="C2182">
        <v>6150</v>
      </c>
      <c r="E2182" t="s">
        <v>66</v>
      </c>
      <c r="F2182" t="s">
        <v>64</v>
      </c>
      <c r="G2182">
        <v>356591</v>
      </c>
      <c r="H2182" s="1">
        <v>42808</v>
      </c>
      <c r="I2182" s="2">
        <v>304.56</v>
      </c>
      <c r="J2182" s="2"/>
      <c r="K2182" s="2">
        <v>304.56</v>
      </c>
      <c r="L2182" t="s">
        <v>65</v>
      </c>
      <c r="M2182" t="s">
        <v>21</v>
      </c>
      <c r="N2182" t="s">
        <v>22</v>
      </c>
      <c r="O2182" t="s">
        <v>48</v>
      </c>
      <c r="P2182" t="s">
        <v>349</v>
      </c>
      <c r="Q2182" t="s">
        <v>350</v>
      </c>
      <c r="R2182" t="s">
        <v>351</v>
      </c>
      <c r="S2182">
        <f t="shared" si="34"/>
        <v>2017</v>
      </c>
    </row>
    <row r="2183" spans="1:19" x14ac:dyDescent="0.25">
      <c r="A2183">
        <v>345</v>
      </c>
      <c r="B2183">
        <v>345102</v>
      </c>
      <c r="C2183">
        <v>6150</v>
      </c>
      <c r="E2183" t="s">
        <v>66</v>
      </c>
      <c r="F2183" t="s">
        <v>64</v>
      </c>
      <c r="G2183">
        <v>356591</v>
      </c>
      <c r="H2183" s="1">
        <v>42808</v>
      </c>
      <c r="I2183" s="2">
        <v>190.35</v>
      </c>
      <c r="J2183" s="2"/>
      <c r="K2183" s="2">
        <v>190.35</v>
      </c>
      <c r="L2183" t="s">
        <v>65</v>
      </c>
      <c r="M2183" t="s">
        <v>21</v>
      </c>
      <c r="N2183" t="s">
        <v>22</v>
      </c>
      <c r="O2183" t="s">
        <v>48</v>
      </c>
      <c r="P2183" t="s">
        <v>349</v>
      </c>
      <c r="Q2183" t="s">
        <v>350</v>
      </c>
      <c r="R2183" t="s">
        <v>351</v>
      </c>
      <c r="S2183">
        <f t="shared" si="34"/>
        <v>2017</v>
      </c>
    </row>
    <row r="2184" spans="1:19" x14ac:dyDescent="0.25">
      <c r="A2184">
        <v>345</v>
      </c>
      <c r="B2184">
        <v>345102</v>
      </c>
      <c r="C2184">
        <v>6150</v>
      </c>
      <c r="E2184" t="s">
        <v>66</v>
      </c>
      <c r="F2184" t="s">
        <v>64</v>
      </c>
      <c r="G2184">
        <v>356591</v>
      </c>
      <c r="H2184" s="1">
        <v>42808</v>
      </c>
      <c r="I2184" s="2">
        <v>114.21</v>
      </c>
      <c r="J2184" s="2"/>
      <c r="K2184" s="2">
        <v>114.21</v>
      </c>
      <c r="L2184" t="s">
        <v>65</v>
      </c>
      <c r="M2184" t="s">
        <v>21</v>
      </c>
      <c r="N2184" t="s">
        <v>22</v>
      </c>
      <c r="O2184" t="s">
        <v>48</v>
      </c>
      <c r="P2184" t="s">
        <v>349</v>
      </c>
      <c r="Q2184" t="s">
        <v>350</v>
      </c>
      <c r="R2184" t="s">
        <v>351</v>
      </c>
      <c r="S2184">
        <f t="shared" si="34"/>
        <v>2017</v>
      </c>
    </row>
    <row r="2185" spans="1:19" x14ac:dyDescent="0.25">
      <c r="A2185">
        <v>345</v>
      </c>
      <c r="B2185">
        <v>345102</v>
      </c>
      <c r="C2185">
        <v>6150</v>
      </c>
      <c r="E2185" t="s">
        <v>66</v>
      </c>
      <c r="F2185" t="s">
        <v>64</v>
      </c>
      <c r="G2185">
        <v>356591</v>
      </c>
      <c r="H2185" s="1">
        <v>42808</v>
      </c>
      <c r="I2185" s="2">
        <v>247.46</v>
      </c>
      <c r="J2185" s="2"/>
      <c r="K2185" s="2">
        <v>247.46</v>
      </c>
      <c r="L2185" t="s">
        <v>65</v>
      </c>
      <c r="M2185" t="s">
        <v>21</v>
      </c>
      <c r="N2185" t="s">
        <v>22</v>
      </c>
      <c r="O2185" t="s">
        <v>48</v>
      </c>
      <c r="P2185" t="s">
        <v>349</v>
      </c>
      <c r="Q2185" t="s">
        <v>350</v>
      </c>
      <c r="R2185" t="s">
        <v>351</v>
      </c>
      <c r="S2185">
        <f t="shared" si="34"/>
        <v>2017</v>
      </c>
    </row>
    <row r="2186" spans="1:19" x14ac:dyDescent="0.25">
      <c r="A2186">
        <v>345</v>
      </c>
      <c r="B2186">
        <v>345102</v>
      </c>
      <c r="C2186">
        <v>6150</v>
      </c>
      <c r="E2186" t="s">
        <v>66</v>
      </c>
      <c r="F2186" t="s">
        <v>71</v>
      </c>
      <c r="G2186">
        <v>356592</v>
      </c>
      <c r="H2186" s="1">
        <v>42808</v>
      </c>
      <c r="I2186" s="2"/>
      <c r="J2186" s="2">
        <v>-228.42</v>
      </c>
      <c r="K2186" s="2">
        <v>-228.42</v>
      </c>
      <c r="L2186" t="s">
        <v>65</v>
      </c>
      <c r="M2186" t="s">
        <v>21</v>
      </c>
      <c r="N2186" t="s">
        <v>22</v>
      </c>
      <c r="O2186" t="s">
        <v>48</v>
      </c>
      <c r="P2186" t="s">
        <v>349</v>
      </c>
      <c r="Q2186" t="s">
        <v>350</v>
      </c>
      <c r="R2186" t="s">
        <v>351</v>
      </c>
      <c r="S2186">
        <f t="shared" si="34"/>
        <v>2017</v>
      </c>
    </row>
    <row r="2187" spans="1:19" x14ac:dyDescent="0.25">
      <c r="A2187">
        <v>345</v>
      </c>
      <c r="B2187">
        <v>345102</v>
      </c>
      <c r="C2187">
        <v>6150</v>
      </c>
      <c r="E2187" t="s">
        <v>66</v>
      </c>
      <c r="F2187" t="s">
        <v>71</v>
      </c>
      <c r="G2187">
        <v>356592</v>
      </c>
      <c r="H2187" s="1">
        <v>42808</v>
      </c>
      <c r="I2187" s="2"/>
      <c r="J2187" s="2">
        <v>-1046.93</v>
      </c>
      <c r="K2187" s="2">
        <v>-1046.93</v>
      </c>
      <c r="L2187" t="s">
        <v>65</v>
      </c>
      <c r="M2187" t="s">
        <v>21</v>
      </c>
      <c r="N2187" t="s">
        <v>22</v>
      </c>
      <c r="O2187" t="s">
        <v>48</v>
      </c>
      <c r="P2187" t="s">
        <v>349</v>
      </c>
      <c r="Q2187" t="s">
        <v>350</v>
      </c>
      <c r="R2187" t="s">
        <v>351</v>
      </c>
      <c r="S2187">
        <f t="shared" si="34"/>
        <v>2017</v>
      </c>
    </row>
    <row r="2188" spans="1:19" x14ac:dyDescent="0.25">
      <c r="A2188">
        <v>345</v>
      </c>
      <c r="B2188">
        <v>345102</v>
      </c>
      <c r="C2188">
        <v>6150</v>
      </c>
      <c r="E2188" t="s">
        <v>66</v>
      </c>
      <c r="F2188" t="s">
        <v>71</v>
      </c>
      <c r="G2188">
        <v>356592</v>
      </c>
      <c r="H2188" s="1">
        <v>42808</v>
      </c>
      <c r="I2188" s="2"/>
      <c r="J2188" s="2">
        <v>-951.75</v>
      </c>
      <c r="K2188" s="2">
        <v>-951.75</v>
      </c>
      <c r="L2188" t="s">
        <v>65</v>
      </c>
      <c r="M2188" t="s">
        <v>21</v>
      </c>
      <c r="N2188" t="s">
        <v>22</v>
      </c>
      <c r="O2188" t="s">
        <v>48</v>
      </c>
      <c r="P2188" t="s">
        <v>349</v>
      </c>
      <c r="Q2188" t="s">
        <v>350</v>
      </c>
      <c r="R2188" t="s">
        <v>351</v>
      </c>
      <c r="S2188">
        <f t="shared" si="34"/>
        <v>2017</v>
      </c>
    </row>
    <row r="2189" spans="1:19" x14ac:dyDescent="0.25">
      <c r="A2189">
        <v>345</v>
      </c>
      <c r="B2189">
        <v>345102</v>
      </c>
      <c r="C2189">
        <v>6150</v>
      </c>
      <c r="E2189" t="s">
        <v>66</v>
      </c>
      <c r="F2189" t="s">
        <v>64</v>
      </c>
      <c r="G2189">
        <v>356591</v>
      </c>
      <c r="H2189" s="1">
        <v>42808</v>
      </c>
      <c r="I2189" s="2">
        <v>76.14</v>
      </c>
      <c r="J2189" s="2"/>
      <c r="K2189" s="2">
        <v>76.14</v>
      </c>
      <c r="L2189" t="s">
        <v>65</v>
      </c>
      <c r="M2189" t="s">
        <v>21</v>
      </c>
      <c r="N2189" t="s">
        <v>22</v>
      </c>
      <c r="O2189" t="s">
        <v>48</v>
      </c>
      <c r="P2189" t="s">
        <v>349</v>
      </c>
      <c r="Q2189" t="s">
        <v>350</v>
      </c>
      <c r="R2189" t="s">
        <v>351</v>
      </c>
      <c r="S2189">
        <f t="shared" si="34"/>
        <v>2017</v>
      </c>
    </row>
    <row r="2190" spans="1:19" x14ac:dyDescent="0.25">
      <c r="A2190">
        <v>345</v>
      </c>
      <c r="B2190">
        <v>345102</v>
      </c>
      <c r="C2190">
        <v>6150</v>
      </c>
      <c r="E2190" t="s">
        <v>66</v>
      </c>
      <c r="F2190" t="s">
        <v>64</v>
      </c>
      <c r="G2190">
        <v>356591</v>
      </c>
      <c r="H2190" s="1">
        <v>42808</v>
      </c>
      <c r="I2190" s="2">
        <v>304.56</v>
      </c>
      <c r="J2190" s="2"/>
      <c r="K2190" s="2">
        <v>304.56</v>
      </c>
      <c r="L2190" t="s">
        <v>65</v>
      </c>
      <c r="M2190" t="s">
        <v>21</v>
      </c>
      <c r="N2190" t="s">
        <v>22</v>
      </c>
      <c r="O2190" t="s">
        <v>48</v>
      </c>
      <c r="P2190" t="s">
        <v>349</v>
      </c>
      <c r="Q2190" t="s">
        <v>350</v>
      </c>
      <c r="R2190" t="s">
        <v>351</v>
      </c>
      <c r="S2190">
        <f t="shared" si="34"/>
        <v>2017</v>
      </c>
    </row>
    <row r="2191" spans="1:19" x14ac:dyDescent="0.25">
      <c r="A2191">
        <v>345</v>
      </c>
      <c r="B2191">
        <v>345102</v>
      </c>
      <c r="C2191">
        <v>6150</v>
      </c>
      <c r="E2191" t="s">
        <v>66</v>
      </c>
      <c r="F2191" t="s">
        <v>64</v>
      </c>
      <c r="G2191">
        <v>356591</v>
      </c>
      <c r="H2191" s="1">
        <v>42808</v>
      </c>
      <c r="I2191" s="2">
        <v>304.56</v>
      </c>
      <c r="J2191" s="2"/>
      <c r="K2191" s="2">
        <v>304.56</v>
      </c>
      <c r="L2191" t="s">
        <v>65</v>
      </c>
      <c r="M2191" t="s">
        <v>21</v>
      </c>
      <c r="N2191" t="s">
        <v>22</v>
      </c>
      <c r="O2191" t="s">
        <v>48</v>
      </c>
      <c r="P2191" t="s">
        <v>349</v>
      </c>
      <c r="Q2191" t="s">
        <v>350</v>
      </c>
      <c r="R2191" t="s">
        <v>351</v>
      </c>
      <c r="S2191">
        <f t="shared" si="34"/>
        <v>2017</v>
      </c>
    </row>
    <row r="2192" spans="1:19" x14ac:dyDescent="0.25">
      <c r="A2192">
        <v>345</v>
      </c>
      <c r="B2192">
        <v>345102</v>
      </c>
      <c r="C2192">
        <v>6150</v>
      </c>
      <c r="E2192" t="s">
        <v>66</v>
      </c>
      <c r="F2192" t="s">
        <v>64</v>
      </c>
      <c r="G2192">
        <v>356591</v>
      </c>
      <c r="H2192" s="1">
        <v>42808</v>
      </c>
      <c r="I2192" s="2">
        <v>38.07</v>
      </c>
      <c r="J2192" s="2"/>
      <c r="K2192" s="2">
        <v>38.07</v>
      </c>
      <c r="L2192" t="s">
        <v>65</v>
      </c>
      <c r="M2192" t="s">
        <v>21</v>
      </c>
      <c r="N2192" t="s">
        <v>22</v>
      </c>
      <c r="O2192" t="s">
        <v>48</v>
      </c>
      <c r="P2192" t="s">
        <v>349</v>
      </c>
      <c r="Q2192" t="s">
        <v>350</v>
      </c>
      <c r="R2192" t="s">
        <v>351</v>
      </c>
      <c r="S2192">
        <f t="shared" si="34"/>
        <v>2017</v>
      </c>
    </row>
    <row r="2193" spans="1:19" x14ac:dyDescent="0.25">
      <c r="A2193">
        <v>345</v>
      </c>
      <c r="B2193">
        <v>345102</v>
      </c>
      <c r="C2193">
        <v>6150</v>
      </c>
      <c r="E2193" t="s">
        <v>66</v>
      </c>
      <c r="F2193" t="s">
        <v>64</v>
      </c>
      <c r="G2193">
        <v>356591</v>
      </c>
      <c r="H2193" s="1">
        <v>42808</v>
      </c>
      <c r="I2193" s="2">
        <v>152.28</v>
      </c>
      <c r="J2193" s="2"/>
      <c r="K2193" s="2">
        <v>152.28</v>
      </c>
      <c r="L2193" t="s">
        <v>65</v>
      </c>
      <c r="M2193" t="s">
        <v>21</v>
      </c>
      <c r="N2193" t="s">
        <v>22</v>
      </c>
      <c r="O2193" t="s">
        <v>48</v>
      </c>
      <c r="P2193" t="s">
        <v>349</v>
      </c>
      <c r="Q2193" t="s">
        <v>350</v>
      </c>
      <c r="R2193" t="s">
        <v>351</v>
      </c>
      <c r="S2193">
        <f t="shared" si="34"/>
        <v>2017</v>
      </c>
    </row>
    <row r="2194" spans="1:19" x14ac:dyDescent="0.25">
      <c r="A2194">
        <v>345</v>
      </c>
      <c r="B2194">
        <v>345102</v>
      </c>
      <c r="C2194">
        <v>6150</v>
      </c>
      <c r="E2194" t="s">
        <v>66</v>
      </c>
      <c r="F2194" t="s">
        <v>64</v>
      </c>
      <c r="G2194">
        <v>356591</v>
      </c>
      <c r="H2194" s="1">
        <v>42808</v>
      </c>
      <c r="I2194" s="2">
        <v>76.14</v>
      </c>
      <c r="J2194" s="2"/>
      <c r="K2194" s="2">
        <v>76.14</v>
      </c>
      <c r="L2194" t="s">
        <v>65</v>
      </c>
      <c r="M2194" t="s">
        <v>21</v>
      </c>
      <c r="N2194" t="s">
        <v>22</v>
      </c>
      <c r="O2194" t="s">
        <v>48</v>
      </c>
      <c r="P2194" t="s">
        <v>349</v>
      </c>
      <c r="Q2194" t="s">
        <v>350</v>
      </c>
      <c r="R2194" t="s">
        <v>351</v>
      </c>
      <c r="S2194">
        <f t="shared" si="34"/>
        <v>2017</v>
      </c>
    </row>
    <row r="2195" spans="1:19" x14ac:dyDescent="0.25">
      <c r="A2195">
        <v>345</v>
      </c>
      <c r="B2195">
        <v>345102</v>
      </c>
      <c r="C2195">
        <v>6150</v>
      </c>
      <c r="E2195" t="s">
        <v>66</v>
      </c>
      <c r="F2195" t="s">
        <v>64</v>
      </c>
      <c r="G2195">
        <v>356591</v>
      </c>
      <c r="H2195" s="1">
        <v>42808</v>
      </c>
      <c r="I2195" s="2">
        <v>304.56</v>
      </c>
      <c r="J2195" s="2"/>
      <c r="K2195" s="2">
        <v>304.56</v>
      </c>
      <c r="L2195" t="s">
        <v>65</v>
      </c>
      <c r="M2195" t="s">
        <v>21</v>
      </c>
      <c r="N2195" t="s">
        <v>22</v>
      </c>
      <c r="O2195" t="s">
        <v>48</v>
      </c>
      <c r="P2195" t="s">
        <v>349</v>
      </c>
      <c r="Q2195" t="s">
        <v>350</v>
      </c>
      <c r="R2195" t="s">
        <v>351</v>
      </c>
      <c r="S2195">
        <f t="shared" si="34"/>
        <v>2017</v>
      </c>
    </row>
    <row r="2196" spans="1:19" x14ac:dyDescent="0.25">
      <c r="A2196">
        <v>345</v>
      </c>
      <c r="B2196">
        <v>345102</v>
      </c>
      <c r="C2196">
        <v>6150</v>
      </c>
      <c r="E2196" t="s">
        <v>66</v>
      </c>
      <c r="F2196" t="s">
        <v>64</v>
      </c>
      <c r="G2196">
        <v>356591</v>
      </c>
      <c r="H2196" s="1">
        <v>42808</v>
      </c>
      <c r="I2196" s="2">
        <v>190.35</v>
      </c>
      <c r="J2196" s="2"/>
      <c r="K2196" s="2">
        <v>190.35</v>
      </c>
      <c r="L2196" t="s">
        <v>65</v>
      </c>
      <c r="M2196" t="s">
        <v>21</v>
      </c>
      <c r="N2196" t="s">
        <v>22</v>
      </c>
      <c r="O2196" t="s">
        <v>48</v>
      </c>
      <c r="P2196" t="s">
        <v>349</v>
      </c>
      <c r="Q2196" t="s">
        <v>350</v>
      </c>
      <c r="R2196" t="s">
        <v>351</v>
      </c>
      <c r="S2196">
        <f t="shared" si="34"/>
        <v>2017</v>
      </c>
    </row>
    <row r="2197" spans="1:19" x14ac:dyDescent="0.25">
      <c r="A2197">
        <v>345</v>
      </c>
      <c r="B2197">
        <v>345102</v>
      </c>
      <c r="C2197">
        <v>6150</v>
      </c>
      <c r="E2197" t="s">
        <v>66</v>
      </c>
      <c r="F2197" t="s">
        <v>64</v>
      </c>
      <c r="G2197">
        <v>356591</v>
      </c>
      <c r="H2197" s="1">
        <v>42808</v>
      </c>
      <c r="I2197" s="2">
        <v>76.14</v>
      </c>
      <c r="J2197" s="2"/>
      <c r="K2197" s="2">
        <v>76.14</v>
      </c>
      <c r="L2197" t="s">
        <v>65</v>
      </c>
      <c r="M2197" t="s">
        <v>21</v>
      </c>
      <c r="N2197" t="s">
        <v>22</v>
      </c>
      <c r="O2197" t="s">
        <v>48</v>
      </c>
      <c r="P2197" t="s">
        <v>349</v>
      </c>
      <c r="Q2197" t="s">
        <v>350</v>
      </c>
      <c r="R2197" t="s">
        <v>351</v>
      </c>
      <c r="S2197">
        <f t="shared" si="34"/>
        <v>2017</v>
      </c>
    </row>
    <row r="2198" spans="1:19" x14ac:dyDescent="0.25">
      <c r="A2198">
        <v>345</v>
      </c>
      <c r="B2198">
        <v>345102</v>
      </c>
      <c r="C2198">
        <v>6150</v>
      </c>
      <c r="E2198" t="s">
        <v>69</v>
      </c>
      <c r="F2198" t="s">
        <v>70</v>
      </c>
      <c r="G2198">
        <v>356593</v>
      </c>
      <c r="H2198" s="1">
        <v>42808</v>
      </c>
      <c r="I2198" s="2">
        <v>1110.8499999999999</v>
      </c>
      <c r="J2198" s="2"/>
      <c r="K2198" s="2">
        <v>1110.8499999999999</v>
      </c>
      <c r="L2198" t="s">
        <v>65</v>
      </c>
      <c r="M2198" t="s">
        <v>21</v>
      </c>
      <c r="N2198" t="s">
        <v>22</v>
      </c>
      <c r="O2198" t="s">
        <v>48</v>
      </c>
      <c r="P2198" t="s">
        <v>349</v>
      </c>
      <c r="Q2198" t="s">
        <v>350</v>
      </c>
      <c r="R2198" t="s">
        <v>351</v>
      </c>
      <c r="S2198">
        <f t="shared" si="34"/>
        <v>2017</v>
      </c>
    </row>
    <row r="2199" spans="1:19" x14ac:dyDescent="0.25">
      <c r="A2199">
        <v>345</v>
      </c>
      <c r="B2199">
        <v>345102</v>
      </c>
      <c r="C2199">
        <v>6150</v>
      </c>
      <c r="E2199" t="s">
        <v>69</v>
      </c>
      <c r="F2199" t="s">
        <v>70</v>
      </c>
      <c r="G2199">
        <v>356593</v>
      </c>
      <c r="H2199" s="1">
        <v>42808</v>
      </c>
      <c r="I2199" s="2">
        <v>1341.76</v>
      </c>
      <c r="J2199" s="2"/>
      <c r="K2199" s="2">
        <v>1341.76</v>
      </c>
      <c r="L2199" t="s">
        <v>65</v>
      </c>
      <c r="M2199" t="s">
        <v>21</v>
      </c>
      <c r="N2199" t="s">
        <v>22</v>
      </c>
      <c r="O2199" t="s">
        <v>48</v>
      </c>
      <c r="P2199" t="s">
        <v>349</v>
      </c>
      <c r="Q2199" t="s">
        <v>350</v>
      </c>
      <c r="R2199" t="s">
        <v>351</v>
      </c>
      <c r="S2199">
        <f t="shared" si="34"/>
        <v>2017</v>
      </c>
    </row>
    <row r="2200" spans="1:19" x14ac:dyDescent="0.25">
      <c r="A2200">
        <v>345</v>
      </c>
      <c r="B2200">
        <v>345102</v>
      </c>
      <c r="C2200">
        <v>6150</v>
      </c>
      <c r="E2200" t="s">
        <v>69</v>
      </c>
      <c r="F2200" t="s">
        <v>70</v>
      </c>
      <c r="G2200">
        <v>356593</v>
      </c>
      <c r="H2200" s="1">
        <v>42808</v>
      </c>
      <c r="I2200" s="2">
        <v>2694.18</v>
      </c>
      <c r="J2200" s="2"/>
      <c r="K2200" s="2">
        <v>2694.18</v>
      </c>
      <c r="L2200" t="s">
        <v>65</v>
      </c>
      <c r="M2200" t="s">
        <v>21</v>
      </c>
      <c r="N2200" t="s">
        <v>22</v>
      </c>
      <c r="O2200" t="s">
        <v>48</v>
      </c>
      <c r="P2200" t="s">
        <v>349</v>
      </c>
      <c r="Q2200" t="s">
        <v>350</v>
      </c>
      <c r="R2200" t="s">
        <v>351</v>
      </c>
      <c r="S2200">
        <f t="shared" si="34"/>
        <v>2017</v>
      </c>
    </row>
    <row r="2201" spans="1:19" x14ac:dyDescent="0.25">
      <c r="A2201">
        <v>345</v>
      </c>
      <c r="B2201">
        <v>345102</v>
      </c>
      <c r="C2201">
        <v>6150</v>
      </c>
      <c r="E2201" t="s">
        <v>69</v>
      </c>
      <c r="F2201" t="s">
        <v>70</v>
      </c>
      <c r="G2201">
        <v>356593</v>
      </c>
      <c r="H2201" s="1">
        <v>42808</v>
      </c>
      <c r="I2201" s="2">
        <v>2183.73</v>
      </c>
      <c r="J2201" s="2"/>
      <c r="K2201" s="2">
        <v>2183.73</v>
      </c>
      <c r="L2201" t="s">
        <v>65</v>
      </c>
      <c r="M2201" t="s">
        <v>21</v>
      </c>
      <c r="N2201" t="s">
        <v>22</v>
      </c>
      <c r="O2201" t="s">
        <v>48</v>
      </c>
      <c r="P2201" t="s">
        <v>349</v>
      </c>
      <c r="Q2201" t="s">
        <v>350</v>
      </c>
      <c r="R2201" t="s">
        <v>351</v>
      </c>
      <c r="S2201">
        <f t="shared" si="34"/>
        <v>2017</v>
      </c>
    </row>
    <row r="2202" spans="1:19" x14ac:dyDescent="0.25">
      <c r="A2202">
        <v>345</v>
      </c>
      <c r="B2202">
        <v>345102</v>
      </c>
      <c r="C2202">
        <v>6150</v>
      </c>
      <c r="E2202" t="s">
        <v>69</v>
      </c>
      <c r="F2202" t="s">
        <v>70</v>
      </c>
      <c r="G2202">
        <v>356593</v>
      </c>
      <c r="H2202" s="1">
        <v>42808</v>
      </c>
      <c r="I2202" s="2">
        <v>1220</v>
      </c>
      <c r="J2202" s="2"/>
      <c r="K2202" s="2">
        <v>1220</v>
      </c>
      <c r="L2202" t="s">
        <v>65</v>
      </c>
      <c r="M2202" t="s">
        <v>21</v>
      </c>
      <c r="N2202" t="s">
        <v>22</v>
      </c>
      <c r="O2202" t="s">
        <v>48</v>
      </c>
      <c r="P2202" t="s">
        <v>349</v>
      </c>
      <c r="Q2202" t="s">
        <v>350</v>
      </c>
      <c r="R2202" t="s">
        <v>351</v>
      </c>
      <c r="S2202">
        <f t="shared" si="34"/>
        <v>2017</v>
      </c>
    </row>
    <row r="2203" spans="1:19" x14ac:dyDescent="0.25">
      <c r="A2203">
        <v>345</v>
      </c>
      <c r="B2203">
        <v>345102</v>
      </c>
      <c r="C2203">
        <v>6150</v>
      </c>
      <c r="E2203" t="s">
        <v>69</v>
      </c>
      <c r="F2203" t="s">
        <v>70</v>
      </c>
      <c r="G2203">
        <v>356593</v>
      </c>
      <c r="H2203" s="1">
        <v>42808</v>
      </c>
      <c r="I2203" s="2">
        <v>2015.13</v>
      </c>
      <c r="J2203" s="2"/>
      <c r="K2203" s="2">
        <v>2015.13</v>
      </c>
      <c r="L2203" t="s">
        <v>65</v>
      </c>
      <c r="M2203" t="s">
        <v>21</v>
      </c>
      <c r="N2203" t="s">
        <v>22</v>
      </c>
      <c r="O2203" t="s">
        <v>48</v>
      </c>
      <c r="P2203" t="s">
        <v>349</v>
      </c>
      <c r="Q2203" t="s">
        <v>350</v>
      </c>
      <c r="R2203" t="s">
        <v>351</v>
      </c>
      <c r="S2203">
        <f t="shared" si="34"/>
        <v>2017</v>
      </c>
    </row>
    <row r="2204" spans="1:19" x14ac:dyDescent="0.25">
      <c r="A2204">
        <v>345</v>
      </c>
      <c r="B2204">
        <v>345102</v>
      </c>
      <c r="C2204">
        <v>6150</v>
      </c>
      <c r="E2204" t="s">
        <v>69</v>
      </c>
      <c r="F2204" t="s">
        <v>70</v>
      </c>
      <c r="G2204">
        <v>356593</v>
      </c>
      <c r="H2204" s="1">
        <v>42808</v>
      </c>
      <c r="I2204" s="2">
        <v>1656</v>
      </c>
      <c r="J2204" s="2"/>
      <c r="K2204" s="2">
        <v>1656</v>
      </c>
      <c r="L2204" t="s">
        <v>65</v>
      </c>
      <c r="M2204" t="s">
        <v>21</v>
      </c>
      <c r="N2204" t="s">
        <v>22</v>
      </c>
      <c r="O2204" t="s">
        <v>48</v>
      </c>
      <c r="P2204" t="s">
        <v>349</v>
      </c>
      <c r="Q2204" t="s">
        <v>350</v>
      </c>
      <c r="R2204" t="s">
        <v>351</v>
      </c>
      <c r="S2204">
        <f t="shared" si="34"/>
        <v>2017</v>
      </c>
    </row>
    <row r="2205" spans="1:19" x14ac:dyDescent="0.25">
      <c r="A2205">
        <v>345</v>
      </c>
      <c r="B2205">
        <v>345102</v>
      </c>
      <c r="C2205">
        <v>6150</v>
      </c>
      <c r="E2205" t="s">
        <v>69</v>
      </c>
      <c r="F2205" t="s">
        <v>70</v>
      </c>
      <c r="G2205">
        <v>356438</v>
      </c>
      <c r="H2205" s="1">
        <v>42794</v>
      </c>
      <c r="I2205" s="2">
        <v>1141</v>
      </c>
      <c r="J2205" s="2"/>
      <c r="K2205" s="2">
        <v>1141</v>
      </c>
      <c r="L2205" t="s">
        <v>65</v>
      </c>
      <c r="M2205" t="s">
        <v>21</v>
      </c>
      <c r="N2205" t="s">
        <v>22</v>
      </c>
      <c r="O2205" t="s">
        <v>48</v>
      </c>
      <c r="P2205" t="s">
        <v>349</v>
      </c>
      <c r="Q2205" t="s">
        <v>350</v>
      </c>
      <c r="R2205" t="s">
        <v>351</v>
      </c>
      <c r="S2205">
        <f t="shared" si="34"/>
        <v>2017</v>
      </c>
    </row>
    <row r="2206" spans="1:19" x14ac:dyDescent="0.25">
      <c r="A2206">
        <v>345</v>
      </c>
      <c r="B2206">
        <v>345102</v>
      </c>
      <c r="C2206">
        <v>6150</v>
      </c>
      <c r="E2206" t="s">
        <v>69</v>
      </c>
      <c r="F2206" t="s">
        <v>70</v>
      </c>
      <c r="G2206">
        <v>356343</v>
      </c>
      <c r="H2206" s="1">
        <v>42794</v>
      </c>
      <c r="I2206" s="2">
        <v>3013.82</v>
      </c>
      <c r="J2206" s="2"/>
      <c r="K2206" s="2">
        <v>3013.82</v>
      </c>
      <c r="L2206" t="s">
        <v>65</v>
      </c>
      <c r="M2206" t="s">
        <v>21</v>
      </c>
      <c r="N2206" t="s">
        <v>22</v>
      </c>
      <c r="O2206" t="s">
        <v>48</v>
      </c>
      <c r="P2206" t="s">
        <v>349</v>
      </c>
      <c r="Q2206" t="s">
        <v>350</v>
      </c>
      <c r="R2206" t="s">
        <v>351</v>
      </c>
      <c r="S2206">
        <f t="shared" si="34"/>
        <v>2017</v>
      </c>
    </row>
    <row r="2207" spans="1:19" x14ac:dyDescent="0.25">
      <c r="A2207">
        <v>345</v>
      </c>
      <c r="B2207">
        <v>345102</v>
      </c>
      <c r="C2207">
        <v>6150</v>
      </c>
      <c r="E2207" t="s">
        <v>69</v>
      </c>
      <c r="F2207" t="s">
        <v>70</v>
      </c>
      <c r="G2207">
        <v>356438</v>
      </c>
      <c r="H2207" s="1">
        <v>42794</v>
      </c>
      <c r="I2207" s="2">
        <v>2188.64</v>
      </c>
      <c r="J2207" s="2"/>
      <c r="K2207" s="2">
        <v>2188.64</v>
      </c>
      <c r="L2207" t="s">
        <v>65</v>
      </c>
      <c r="M2207" t="s">
        <v>21</v>
      </c>
      <c r="N2207" t="s">
        <v>22</v>
      </c>
      <c r="O2207" t="s">
        <v>48</v>
      </c>
      <c r="P2207" t="s">
        <v>349</v>
      </c>
      <c r="Q2207" t="s">
        <v>350</v>
      </c>
      <c r="R2207" t="s">
        <v>351</v>
      </c>
      <c r="S2207">
        <f t="shared" si="34"/>
        <v>2017</v>
      </c>
    </row>
    <row r="2208" spans="1:19" x14ac:dyDescent="0.25">
      <c r="A2208">
        <v>345</v>
      </c>
      <c r="B2208">
        <v>345102</v>
      </c>
      <c r="C2208">
        <v>6150</v>
      </c>
      <c r="E2208" t="s">
        <v>69</v>
      </c>
      <c r="F2208" t="s">
        <v>70</v>
      </c>
      <c r="G2208">
        <v>356438</v>
      </c>
      <c r="H2208" s="1">
        <v>42794</v>
      </c>
      <c r="I2208" s="2">
        <v>1656</v>
      </c>
      <c r="J2208" s="2"/>
      <c r="K2208" s="2">
        <v>1656</v>
      </c>
      <c r="L2208" t="s">
        <v>65</v>
      </c>
      <c r="M2208" t="s">
        <v>21</v>
      </c>
      <c r="N2208" t="s">
        <v>22</v>
      </c>
      <c r="O2208" t="s">
        <v>48</v>
      </c>
      <c r="P2208" t="s">
        <v>349</v>
      </c>
      <c r="Q2208" t="s">
        <v>350</v>
      </c>
      <c r="R2208" t="s">
        <v>351</v>
      </c>
      <c r="S2208">
        <f t="shared" si="34"/>
        <v>2017</v>
      </c>
    </row>
    <row r="2209" spans="1:19" x14ac:dyDescent="0.25">
      <c r="A2209">
        <v>345</v>
      </c>
      <c r="B2209">
        <v>345102</v>
      </c>
      <c r="C2209">
        <v>6150</v>
      </c>
      <c r="E2209" t="s">
        <v>69</v>
      </c>
      <c r="F2209" t="s">
        <v>70</v>
      </c>
      <c r="G2209">
        <v>356438</v>
      </c>
      <c r="H2209" s="1">
        <v>42794</v>
      </c>
      <c r="I2209" s="2">
        <v>1552.1</v>
      </c>
      <c r="J2209" s="2"/>
      <c r="K2209" s="2">
        <v>1552.1</v>
      </c>
      <c r="L2209" t="s">
        <v>65</v>
      </c>
      <c r="M2209" t="s">
        <v>21</v>
      </c>
      <c r="N2209" t="s">
        <v>22</v>
      </c>
      <c r="O2209" t="s">
        <v>48</v>
      </c>
      <c r="P2209" t="s">
        <v>349</v>
      </c>
      <c r="Q2209" t="s">
        <v>350</v>
      </c>
      <c r="R2209" t="s">
        <v>351</v>
      </c>
      <c r="S2209">
        <f t="shared" si="34"/>
        <v>2017</v>
      </c>
    </row>
    <row r="2210" spans="1:19" x14ac:dyDescent="0.25">
      <c r="A2210">
        <v>345</v>
      </c>
      <c r="B2210">
        <v>345102</v>
      </c>
      <c r="C2210">
        <v>6150</v>
      </c>
      <c r="E2210" t="s">
        <v>69</v>
      </c>
      <c r="F2210" t="s">
        <v>70</v>
      </c>
      <c r="G2210">
        <v>356438</v>
      </c>
      <c r="H2210" s="1">
        <v>42794</v>
      </c>
      <c r="I2210" s="2">
        <v>2104.8000000000002</v>
      </c>
      <c r="J2210" s="2"/>
      <c r="K2210" s="2">
        <v>2104.8000000000002</v>
      </c>
      <c r="L2210" t="s">
        <v>65</v>
      </c>
      <c r="M2210" t="s">
        <v>21</v>
      </c>
      <c r="N2210" t="s">
        <v>22</v>
      </c>
      <c r="O2210" t="s">
        <v>48</v>
      </c>
      <c r="P2210" t="s">
        <v>349</v>
      </c>
      <c r="Q2210" t="s">
        <v>350</v>
      </c>
      <c r="R2210" t="s">
        <v>351</v>
      </c>
      <c r="S2210">
        <f t="shared" si="34"/>
        <v>2017</v>
      </c>
    </row>
    <row r="2211" spans="1:19" x14ac:dyDescent="0.25">
      <c r="A2211">
        <v>345</v>
      </c>
      <c r="B2211">
        <v>345102</v>
      </c>
      <c r="C2211">
        <v>6150</v>
      </c>
      <c r="E2211" t="s">
        <v>66</v>
      </c>
      <c r="F2211" t="s">
        <v>71</v>
      </c>
      <c r="G2211">
        <v>356437</v>
      </c>
      <c r="H2211" s="1">
        <v>42794</v>
      </c>
      <c r="I2211" s="2"/>
      <c r="J2211" s="2">
        <v>-380.7</v>
      </c>
      <c r="K2211" s="2">
        <v>-380.7</v>
      </c>
      <c r="L2211" t="s">
        <v>65</v>
      </c>
      <c r="M2211" t="s">
        <v>21</v>
      </c>
      <c r="N2211" t="s">
        <v>22</v>
      </c>
      <c r="O2211" t="s">
        <v>48</v>
      </c>
      <c r="P2211" t="s">
        <v>349</v>
      </c>
      <c r="Q2211" t="s">
        <v>350</v>
      </c>
      <c r="R2211" t="s">
        <v>351</v>
      </c>
      <c r="S2211">
        <f t="shared" si="34"/>
        <v>2017</v>
      </c>
    </row>
    <row r="2212" spans="1:19" x14ac:dyDescent="0.25">
      <c r="A2212">
        <v>345</v>
      </c>
      <c r="B2212">
        <v>345102</v>
      </c>
      <c r="C2212">
        <v>6150</v>
      </c>
      <c r="E2212" t="s">
        <v>66</v>
      </c>
      <c r="F2212" t="s">
        <v>71</v>
      </c>
      <c r="G2212">
        <v>356437</v>
      </c>
      <c r="H2212" s="1">
        <v>42794</v>
      </c>
      <c r="I2212" s="2"/>
      <c r="J2212" s="2">
        <v>-361.67</v>
      </c>
      <c r="K2212" s="2">
        <v>-361.67</v>
      </c>
      <c r="L2212" t="s">
        <v>65</v>
      </c>
      <c r="M2212" t="s">
        <v>21</v>
      </c>
      <c r="N2212" t="s">
        <v>22</v>
      </c>
      <c r="O2212" t="s">
        <v>48</v>
      </c>
      <c r="P2212" t="s">
        <v>349</v>
      </c>
      <c r="Q2212" t="s">
        <v>350</v>
      </c>
      <c r="R2212" t="s">
        <v>351</v>
      </c>
      <c r="S2212">
        <f t="shared" si="34"/>
        <v>2017</v>
      </c>
    </row>
    <row r="2213" spans="1:19" x14ac:dyDescent="0.25">
      <c r="A2213">
        <v>345</v>
      </c>
      <c r="B2213">
        <v>345102</v>
      </c>
      <c r="C2213">
        <v>6150</v>
      </c>
      <c r="E2213" t="s">
        <v>66</v>
      </c>
      <c r="F2213" t="s">
        <v>71</v>
      </c>
      <c r="G2213">
        <v>356437</v>
      </c>
      <c r="H2213" s="1">
        <v>42794</v>
      </c>
      <c r="I2213" s="2"/>
      <c r="J2213" s="2">
        <v>-190.35</v>
      </c>
      <c r="K2213" s="2">
        <v>-190.35</v>
      </c>
      <c r="L2213" t="s">
        <v>65</v>
      </c>
      <c r="M2213" t="s">
        <v>21</v>
      </c>
      <c r="N2213" t="s">
        <v>22</v>
      </c>
      <c r="O2213" t="s">
        <v>48</v>
      </c>
      <c r="P2213" t="s">
        <v>349</v>
      </c>
      <c r="Q2213" t="s">
        <v>350</v>
      </c>
      <c r="R2213" t="s">
        <v>351</v>
      </c>
      <c r="S2213">
        <f t="shared" si="34"/>
        <v>2017</v>
      </c>
    </row>
    <row r="2214" spans="1:19" x14ac:dyDescent="0.25">
      <c r="A2214">
        <v>345</v>
      </c>
      <c r="B2214">
        <v>345102</v>
      </c>
      <c r="C2214">
        <v>6150</v>
      </c>
      <c r="E2214" t="s">
        <v>69</v>
      </c>
      <c r="F2214" t="s">
        <v>70</v>
      </c>
      <c r="G2214">
        <v>356438</v>
      </c>
      <c r="H2214" s="1">
        <v>42794</v>
      </c>
      <c r="I2214" s="2">
        <v>1458.41</v>
      </c>
      <c r="J2214" s="2"/>
      <c r="K2214" s="2">
        <v>1458.41</v>
      </c>
      <c r="L2214" t="s">
        <v>65</v>
      </c>
      <c r="M2214" t="s">
        <v>21</v>
      </c>
      <c r="N2214" t="s">
        <v>22</v>
      </c>
      <c r="O2214" t="s">
        <v>48</v>
      </c>
      <c r="P2214" t="s">
        <v>349</v>
      </c>
      <c r="Q2214" t="s">
        <v>350</v>
      </c>
      <c r="R2214" t="s">
        <v>351</v>
      </c>
      <c r="S2214">
        <f t="shared" si="34"/>
        <v>2017</v>
      </c>
    </row>
    <row r="2215" spans="1:19" x14ac:dyDescent="0.25">
      <c r="A2215">
        <v>345</v>
      </c>
      <c r="B2215">
        <v>345102</v>
      </c>
      <c r="C2215">
        <v>6150</v>
      </c>
      <c r="E2215" t="s">
        <v>69</v>
      </c>
      <c r="F2215" t="s">
        <v>70</v>
      </c>
      <c r="G2215">
        <v>356438</v>
      </c>
      <c r="H2215" s="1">
        <v>42794</v>
      </c>
      <c r="I2215" s="2">
        <v>1190.4100000000001</v>
      </c>
      <c r="J2215" s="2"/>
      <c r="K2215" s="2">
        <v>1190.4100000000001</v>
      </c>
      <c r="L2215" t="s">
        <v>65</v>
      </c>
      <c r="M2215" t="s">
        <v>21</v>
      </c>
      <c r="N2215" t="s">
        <v>22</v>
      </c>
      <c r="O2215" t="s">
        <v>48</v>
      </c>
      <c r="P2215" t="s">
        <v>349</v>
      </c>
      <c r="Q2215" t="s">
        <v>350</v>
      </c>
      <c r="R2215" t="s">
        <v>351</v>
      </c>
      <c r="S2215">
        <f t="shared" si="34"/>
        <v>2017</v>
      </c>
    </row>
    <row r="2216" spans="1:19" x14ac:dyDescent="0.25">
      <c r="A2216">
        <v>345</v>
      </c>
      <c r="B2216">
        <v>345102</v>
      </c>
      <c r="C2216">
        <v>6150</v>
      </c>
      <c r="E2216" t="s">
        <v>66</v>
      </c>
      <c r="F2216" t="s">
        <v>71</v>
      </c>
      <c r="G2216">
        <v>356435</v>
      </c>
      <c r="H2216" s="1">
        <v>42794</v>
      </c>
      <c r="I2216" s="2"/>
      <c r="J2216" s="2">
        <v>-1300.1099999999999</v>
      </c>
      <c r="K2216" s="2">
        <v>-1300.1099999999999</v>
      </c>
      <c r="L2216" t="s">
        <v>65</v>
      </c>
      <c r="M2216" t="s">
        <v>21</v>
      </c>
      <c r="N2216" t="s">
        <v>22</v>
      </c>
      <c r="O2216" t="s">
        <v>48</v>
      </c>
      <c r="P2216" t="s">
        <v>349</v>
      </c>
      <c r="Q2216" t="s">
        <v>350</v>
      </c>
      <c r="R2216" t="s">
        <v>351</v>
      </c>
      <c r="S2216">
        <f t="shared" si="34"/>
        <v>2017</v>
      </c>
    </row>
    <row r="2217" spans="1:19" x14ac:dyDescent="0.25">
      <c r="A2217">
        <v>345</v>
      </c>
      <c r="B2217">
        <v>345102</v>
      </c>
      <c r="C2217">
        <v>6150</v>
      </c>
      <c r="E2217" t="s">
        <v>66</v>
      </c>
      <c r="F2217" t="s">
        <v>64</v>
      </c>
      <c r="G2217">
        <v>356434</v>
      </c>
      <c r="H2217" s="1">
        <v>42794</v>
      </c>
      <c r="I2217" s="2">
        <v>152.28</v>
      </c>
      <c r="J2217" s="2"/>
      <c r="K2217" s="2">
        <v>152.28</v>
      </c>
      <c r="L2217" t="s">
        <v>65</v>
      </c>
      <c r="M2217" t="s">
        <v>21</v>
      </c>
      <c r="N2217" t="s">
        <v>22</v>
      </c>
      <c r="O2217" t="s">
        <v>48</v>
      </c>
      <c r="P2217" t="s">
        <v>349</v>
      </c>
      <c r="Q2217" t="s">
        <v>350</v>
      </c>
      <c r="R2217" t="s">
        <v>351</v>
      </c>
      <c r="S2217">
        <f t="shared" si="34"/>
        <v>2017</v>
      </c>
    </row>
    <row r="2218" spans="1:19" x14ac:dyDescent="0.25">
      <c r="A2218">
        <v>345</v>
      </c>
      <c r="B2218">
        <v>345102</v>
      </c>
      <c r="C2218">
        <v>6150</v>
      </c>
      <c r="E2218" t="s">
        <v>66</v>
      </c>
      <c r="F2218" t="s">
        <v>64</v>
      </c>
      <c r="G2218">
        <v>356434</v>
      </c>
      <c r="H2218" s="1">
        <v>42794</v>
      </c>
      <c r="I2218" s="2">
        <v>152.28</v>
      </c>
      <c r="J2218" s="2"/>
      <c r="K2218" s="2">
        <v>152.28</v>
      </c>
      <c r="L2218" t="s">
        <v>65</v>
      </c>
      <c r="M2218" t="s">
        <v>21</v>
      </c>
      <c r="N2218" t="s">
        <v>22</v>
      </c>
      <c r="O2218" t="s">
        <v>48</v>
      </c>
      <c r="P2218" t="s">
        <v>349</v>
      </c>
      <c r="Q2218" t="s">
        <v>350</v>
      </c>
      <c r="R2218" t="s">
        <v>351</v>
      </c>
      <c r="S2218">
        <f t="shared" si="34"/>
        <v>2017</v>
      </c>
    </row>
    <row r="2219" spans="1:19" x14ac:dyDescent="0.25">
      <c r="A2219">
        <v>345</v>
      </c>
      <c r="B2219">
        <v>345102</v>
      </c>
      <c r="C2219">
        <v>6150</v>
      </c>
      <c r="E2219" t="s">
        <v>66</v>
      </c>
      <c r="F2219" t="s">
        <v>64</v>
      </c>
      <c r="G2219">
        <v>356434</v>
      </c>
      <c r="H2219" s="1">
        <v>42794</v>
      </c>
      <c r="I2219" s="2">
        <v>152.28</v>
      </c>
      <c r="J2219" s="2"/>
      <c r="K2219" s="2">
        <v>152.28</v>
      </c>
      <c r="L2219" t="s">
        <v>65</v>
      </c>
      <c r="M2219" t="s">
        <v>21</v>
      </c>
      <c r="N2219" t="s">
        <v>22</v>
      </c>
      <c r="O2219" t="s">
        <v>48</v>
      </c>
      <c r="P2219" t="s">
        <v>349</v>
      </c>
      <c r="Q2219" t="s">
        <v>350</v>
      </c>
      <c r="R2219" t="s">
        <v>351</v>
      </c>
      <c r="S2219">
        <f t="shared" si="34"/>
        <v>2017</v>
      </c>
    </row>
    <row r="2220" spans="1:19" x14ac:dyDescent="0.25">
      <c r="A2220">
        <v>345</v>
      </c>
      <c r="B2220">
        <v>345102</v>
      </c>
      <c r="C2220">
        <v>6150</v>
      </c>
      <c r="E2220" t="s">
        <v>66</v>
      </c>
      <c r="F2220" t="s">
        <v>64</v>
      </c>
      <c r="G2220">
        <v>356434</v>
      </c>
      <c r="H2220" s="1">
        <v>42794</v>
      </c>
      <c r="I2220" s="2">
        <v>152.28</v>
      </c>
      <c r="J2220" s="2"/>
      <c r="K2220" s="2">
        <v>152.28</v>
      </c>
      <c r="L2220" t="s">
        <v>65</v>
      </c>
      <c r="M2220" t="s">
        <v>21</v>
      </c>
      <c r="N2220" t="s">
        <v>22</v>
      </c>
      <c r="O2220" t="s">
        <v>48</v>
      </c>
      <c r="P2220" t="s">
        <v>349</v>
      </c>
      <c r="Q2220" t="s">
        <v>350</v>
      </c>
      <c r="R2220" t="s">
        <v>351</v>
      </c>
      <c r="S2220">
        <f t="shared" si="34"/>
        <v>2017</v>
      </c>
    </row>
    <row r="2221" spans="1:19" x14ac:dyDescent="0.25">
      <c r="A2221">
        <v>345</v>
      </c>
      <c r="B2221">
        <v>345102</v>
      </c>
      <c r="C2221">
        <v>6150</v>
      </c>
      <c r="E2221" t="s">
        <v>66</v>
      </c>
      <c r="F2221" t="s">
        <v>64</v>
      </c>
      <c r="G2221">
        <v>356434</v>
      </c>
      <c r="H2221" s="1">
        <v>42794</v>
      </c>
      <c r="I2221" s="2">
        <v>152.28</v>
      </c>
      <c r="J2221" s="2"/>
      <c r="K2221" s="2">
        <v>152.28</v>
      </c>
      <c r="L2221" t="s">
        <v>65</v>
      </c>
      <c r="M2221" t="s">
        <v>21</v>
      </c>
      <c r="N2221" t="s">
        <v>22</v>
      </c>
      <c r="O2221" t="s">
        <v>48</v>
      </c>
      <c r="P2221" t="s">
        <v>349</v>
      </c>
      <c r="Q2221" t="s">
        <v>350</v>
      </c>
      <c r="R2221" t="s">
        <v>351</v>
      </c>
      <c r="S2221">
        <f t="shared" si="34"/>
        <v>2017</v>
      </c>
    </row>
    <row r="2222" spans="1:19" x14ac:dyDescent="0.25">
      <c r="A2222">
        <v>345</v>
      </c>
      <c r="B2222">
        <v>345102</v>
      </c>
      <c r="C2222">
        <v>6150</v>
      </c>
      <c r="E2222" t="s">
        <v>66</v>
      </c>
      <c r="F2222" t="s">
        <v>64</v>
      </c>
      <c r="G2222">
        <v>356434</v>
      </c>
      <c r="H2222" s="1">
        <v>42794</v>
      </c>
      <c r="I2222" s="2">
        <v>152.28</v>
      </c>
      <c r="J2222" s="2"/>
      <c r="K2222" s="2">
        <v>152.28</v>
      </c>
      <c r="L2222" t="s">
        <v>65</v>
      </c>
      <c r="M2222" t="s">
        <v>21</v>
      </c>
      <c r="N2222" t="s">
        <v>22</v>
      </c>
      <c r="O2222" t="s">
        <v>48</v>
      </c>
      <c r="P2222" t="s">
        <v>349</v>
      </c>
      <c r="Q2222" t="s">
        <v>350</v>
      </c>
      <c r="R2222" t="s">
        <v>351</v>
      </c>
      <c r="S2222">
        <f t="shared" si="34"/>
        <v>2017</v>
      </c>
    </row>
    <row r="2223" spans="1:19" x14ac:dyDescent="0.25">
      <c r="A2223">
        <v>345</v>
      </c>
      <c r="B2223">
        <v>345102</v>
      </c>
      <c r="C2223">
        <v>6150</v>
      </c>
      <c r="E2223" t="s">
        <v>66</v>
      </c>
      <c r="F2223" t="s">
        <v>64</v>
      </c>
      <c r="G2223">
        <v>356434</v>
      </c>
      <c r="H2223" s="1">
        <v>42794</v>
      </c>
      <c r="I2223" s="2">
        <v>152.28</v>
      </c>
      <c r="J2223" s="2"/>
      <c r="K2223" s="2">
        <v>152.28</v>
      </c>
      <c r="L2223" t="s">
        <v>65</v>
      </c>
      <c r="M2223" t="s">
        <v>21</v>
      </c>
      <c r="N2223" t="s">
        <v>22</v>
      </c>
      <c r="O2223" t="s">
        <v>48</v>
      </c>
      <c r="P2223" t="s">
        <v>349</v>
      </c>
      <c r="Q2223" t="s">
        <v>350</v>
      </c>
      <c r="R2223" t="s">
        <v>351</v>
      </c>
      <c r="S2223">
        <f t="shared" si="34"/>
        <v>2017</v>
      </c>
    </row>
    <row r="2224" spans="1:19" x14ac:dyDescent="0.25">
      <c r="A2224">
        <v>345</v>
      </c>
      <c r="B2224">
        <v>345102</v>
      </c>
      <c r="C2224">
        <v>6150</v>
      </c>
      <c r="E2224" t="s">
        <v>66</v>
      </c>
      <c r="F2224" t="s">
        <v>64</v>
      </c>
      <c r="G2224">
        <v>356436</v>
      </c>
      <c r="H2224" s="1">
        <v>42794</v>
      </c>
      <c r="I2224" s="2">
        <v>76.14</v>
      </c>
      <c r="J2224" s="2"/>
      <c r="K2224" s="2">
        <v>76.14</v>
      </c>
      <c r="L2224" t="s">
        <v>65</v>
      </c>
      <c r="M2224" t="s">
        <v>21</v>
      </c>
      <c r="N2224" t="s">
        <v>22</v>
      </c>
      <c r="O2224" t="s">
        <v>48</v>
      </c>
      <c r="P2224" t="s">
        <v>349</v>
      </c>
      <c r="Q2224" t="s">
        <v>350</v>
      </c>
      <c r="R2224" t="s">
        <v>351</v>
      </c>
      <c r="S2224">
        <f t="shared" si="34"/>
        <v>2017</v>
      </c>
    </row>
    <row r="2225" spans="1:19" x14ac:dyDescent="0.25">
      <c r="A2225">
        <v>345</v>
      </c>
      <c r="B2225">
        <v>345102</v>
      </c>
      <c r="C2225">
        <v>6150</v>
      </c>
      <c r="E2225" t="s">
        <v>66</v>
      </c>
      <c r="F2225" t="s">
        <v>64</v>
      </c>
      <c r="G2225">
        <v>356436</v>
      </c>
      <c r="H2225" s="1">
        <v>42794</v>
      </c>
      <c r="I2225" s="2">
        <v>380.7</v>
      </c>
      <c r="J2225" s="2"/>
      <c r="K2225" s="2">
        <v>380.7</v>
      </c>
      <c r="L2225" t="s">
        <v>65</v>
      </c>
      <c r="M2225" t="s">
        <v>21</v>
      </c>
      <c r="N2225" t="s">
        <v>22</v>
      </c>
      <c r="O2225" t="s">
        <v>48</v>
      </c>
      <c r="P2225" t="s">
        <v>349</v>
      </c>
      <c r="Q2225" t="s">
        <v>350</v>
      </c>
      <c r="R2225" t="s">
        <v>351</v>
      </c>
      <c r="S2225">
        <f t="shared" si="34"/>
        <v>2017</v>
      </c>
    </row>
    <row r="2226" spans="1:19" x14ac:dyDescent="0.25">
      <c r="A2226">
        <v>345</v>
      </c>
      <c r="B2226">
        <v>345102</v>
      </c>
      <c r="C2226">
        <v>6150</v>
      </c>
      <c r="E2226" t="s">
        <v>66</v>
      </c>
      <c r="F2226" t="s">
        <v>71</v>
      </c>
      <c r="G2226">
        <v>356437</v>
      </c>
      <c r="H2226" s="1">
        <v>42794</v>
      </c>
      <c r="I2226" s="2"/>
      <c r="J2226" s="2">
        <v>-285.52999999999997</v>
      </c>
      <c r="K2226" s="2">
        <v>-285.52999999999997</v>
      </c>
      <c r="L2226" t="s">
        <v>65</v>
      </c>
      <c r="M2226" t="s">
        <v>21</v>
      </c>
      <c r="N2226" t="s">
        <v>22</v>
      </c>
      <c r="O2226" t="s">
        <v>48</v>
      </c>
      <c r="P2226" t="s">
        <v>349</v>
      </c>
      <c r="Q2226" t="s">
        <v>350</v>
      </c>
      <c r="R2226" t="s">
        <v>351</v>
      </c>
      <c r="S2226">
        <f t="shared" si="34"/>
        <v>2017</v>
      </c>
    </row>
    <row r="2227" spans="1:19" x14ac:dyDescent="0.25">
      <c r="A2227">
        <v>345</v>
      </c>
      <c r="B2227">
        <v>345102</v>
      </c>
      <c r="C2227">
        <v>6150</v>
      </c>
      <c r="E2227" t="s">
        <v>66</v>
      </c>
      <c r="F2227" t="s">
        <v>64</v>
      </c>
      <c r="G2227">
        <v>356436</v>
      </c>
      <c r="H2227" s="1">
        <v>42794</v>
      </c>
      <c r="I2227" s="2">
        <v>285.52999999999997</v>
      </c>
      <c r="J2227" s="2"/>
      <c r="K2227" s="2">
        <v>285.52999999999997</v>
      </c>
      <c r="L2227" t="s">
        <v>65</v>
      </c>
      <c r="M2227" t="s">
        <v>21</v>
      </c>
      <c r="N2227" t="s">
        <v>22</v>
      </c>
      <c r="O2227" t="s">
        <v>48</v>
      </c>
      <c r="P2227" t="s">
        <v>349</v>
      </c>
      <c r="Q2227" t="s">
        <v>350</v>
      </c>
      <c r="R2227" t="s">
        <v>351</v>
      </c>
      <c r="S2227">
        <f t="shared" si="34"/>
        <v>2017</v>
      </c>
    </row>
    <row r="2228" spans="1:19" x14ac:dyDescent="0.25">
      <c r="A2228">
        <v>345</v>
      </c>
      <c r="B2228">
        <v>345102</v>
      </c>
      <c r="C2228">
        <v>6150</v>
      </c>
      <c r="E2228" t="s">
        <v>66</v>
      </c>
      <c r="F2228" t="s">
        <v>64</v>
      </c>
      <c r="G2228">
        <v>356436</v>
      </c>
      <c r="H2228" s="1">
        <v>42794</v>
      </c>
      <c r="I2228" s="2">
        <v>361.67</v>
      </c>
      <c r="J2228" s="2"/>
      <c r="K2228" s="2">
        <v>361.67</v>
      </c>
      <c r="L2228" t="s">
        <v>65</v>
      </c>
      <c r="M2228" t="s">
        <v>21</v>
      </c>
      <c r="N2228" t="s">
        <v>22</v>
      </c>
      <c r="O2228" t="s">
        <v>48</v>
      </c>
      <c r="P2228" t="s">
        <v>349</v>
      </c>
      <c r="Q2228" t="s">
        <v>350</v>
      </c>
      <c r="R2228" t="s">
        <v>351</v>
      </c>
      <c r="S2228">
        <f t="shared" si="34"/>
        <v>2017</v>
      </c>
    </row>
    <row r="2229" spans="1:19" x14ac:dyDescent="0.25">
      <c r="A2229">
        <v>345</v>
      </c>
      <c r="B2229">
        <v>345102</v>
      </c>
      <c r="C2229">
        <v>6150</v>
      </c>
      <c r="E2229" t="s">
        <v>66</v>
      </c>
      <c r="F2229" t="s">
        <v>64</v>
      </c>
      <c r="G2229">
        <v>356436</v>
      </c>
      <c r="H2229" s="1">
        <v>42794</v>
      </c>
      <c r="I2229" s="2">
        <v>76.14</v>
      </c>
      <c r="J2229" s="2"/>
      <c r="K2229" s="2">
        <v>76.14</v>
      </c>
      <c r="L2229" t="s">
        <v>65</v>
      </c>
      <c r="M2229" t="s">
        <v>21</v>
      </c>
      <c r="N2229" t="s">
        <v>22</v>
      </c>
      <c r="O2229" t="s">
        <v>48</v>
      </c>
      <c r="P2229" t="s">
        <v>349</v>
      </c>
      <c r="Q2229" t="s">
        <v>350</v>
      </c>
      <c r="R2229" t="s">
        <v>351</v>
      </c>
      <c r="S2229">
        <f t="shared" si="34"/>
        <v>2017</v>
      </c>
    </row>
    <row r="2230" spans="1:19" x14ac:dyDescent="0.25">
      <c r="A2230">
        <v>345</v>
      </c>
      <c r="B2230">
        <v>345102</v>
      </c>
      <c r="C2230">
        <v>6150</v>
      </c>
      <c r="E2230" t="s">
        <v>66</v>
      </c>
      <c r="F2230" t="s">
        <v>64</v>
      </c>
      <c r="G2230">
        <v>356436</v>
      </c>
      <c r="H2230" s="1">
        <v>42794</v>
      </c>
      <c r="I2230" s="2">
        <v>38.07</v>
      </c>
      <c r="J2230" s="2"/>
      <c r="K2230" s="2">
        <v>38.07</v>
      </c>
      <c r="L2230" t="s">
        <v>65</v>
      </c>
      <c r="M2230" t="s">
        <v>21</v>
      </c>
      <c r="N2230" t="s">
        <v>22</v>
      </c>
      <c r="O2230" t="s">
        <v>48</v>
      </c>
      <c r="P2230" t="s">
        <v>349</v>
      </c>
      <c r="Q2230" t="s">
        <v>350</v>
      </c>
      <c r="R2230" t="s">
        <v>351</v>
      </c>
      <c r="S2230">
        <f t="shared" si="34"/>
        <v>2017</v>
      </c>
    </row>
    <row r="2231" spans="1:19" x14ac:dyDescent="0.25">
      <c r="A2231">
        <v>345</v>
      </c>
      <c r="B2231">
        <v>345102</v>
      </c>
      <c r="C2231">
        <v>6150</v>
      </c>
      <c r="E2231" t="s">
        <v>85</v>
      </c>
      <c r="F2231" t="s">
        <v>71</v>
      </c>
      <c r="G2231">
        <v>356468</v>
      </c>
      <c r="H2231" s="1">
        <v>42794</v>
      </c>
      <c r="I2231" s="2"/>
      <c r="J2231" s="2">
        <v>-285.55</v>
      </c>
      <c r="K2231" s="2">
        <v>-285.55</v>
      </c>
      <c r="L2231" t="s">
        <v>65</v>
      </c>
      <c r="M2231" t="s">
        <v>21</v>
      </c>
      <c r="N2231" t="s">
        <v>22</v>
      </c>
      <c r="O2231" t="s">
        <v>48</v>
      </c>
      <c r="P2231" t="s">
        <v>349</v>
      </c>
      <c r="Q2231" t="s">
        <v>350</v>
      </c>
      <c r="R2231" t="s">
        <v>351</v>
      </c>
      <c r="S2231">
        <f t="shared" si="34"/>
        <v>2017</v>
      </c>
    </row>
    <row r="2232" spans="1:19" x14ac:dyDescent="0.25">
      <c r="A2232">
        <v>345</v>
      </c>
      <c r="B2232">
        <v>345102</v>
      </c>
      <c r="C2232">
        <v>6150</v>
      </c>
      <c r="E2232" t="s">
        <v>63</v>
      </c>
      <c r="F2232" t="s">
        <v>64</v>
      </c>
      <c r="G2232">
        <v>356467</v>
      </c>
      <c r="H2232" s="1">
        <v>42794</v>
      </c>
      <c r="I2232" s="2">
        <v>285.55</v>
      </c>
      <c r="J2232" s="2"/>
      <c r="K2232" s="2">
        <v>285.55</v>
      </c>
      <c r="L2232" t="s">
        <v>65</v>
      </c>
      <c r="M2232" t="s">
        <v>21</v>
      </c>
      <c r="N2232" t="s">
        <v>22</v>
      </c>
      <c r="O2232" t="s">
        <v>48</v>
      </c>
      <c r="P2232" t="s">
        <v>349</v>
      </c>
      <c r="Q2232" t="s">
        <v>350</v>
      </c>
      <c r="R2232" t="s">
        <v>351</v>
      </c>
      <c r="S2232">
        <f t="shared" si="34"/>
        <v>2017</v>
      </c>
    </row>
    <row r="2233" spans="1:19" x14ac:dyDescent="0.25">
      <c r="A2233">
        <v>345</v>
      </c>
      <c r="B2233">
        <v>345102</v>
      </c>
      <c r="C2233">
        <v>6150</v>
      </c>
      <c r="E2233" t="s">
        <v>69</v>
      </c>
      <c r="F2233" t="s">
        <v>70</v>
      </c>
      <c r="G2233">
        <v>356284</v>
      </c>
      <c r="H2233" s="1">
        <v>42781</v>
      </c>
      <c r="I2233" s="2">
        <v>3013.82</v>
      </c>
      <c r="J2233" s="2"/>
      <c r="K2233" s="2">
        <v>3013.82</v>
      </c>
      <c r="L2233" t="s">
        <v>65</v>
      </c>
      <c r="M2233" t="s">
        <v>21</v>
      </c>
      <c r="N2233" t="s">
        <v>22</v>
      </c>
      <c r="O2233" t="s">
        <v>48</v>
      </c>
      <c r="P2233" t="s">
        <v>349</v>
      </c>
      <c r="Q2233" t="s">
        <v>350</v>
      </c>
      <c r="R2233" t="s">
        <v>351</v>
      </c>
      <c r="S2233">
        <f t="shared" si="34"/>
        <v>2017</v>
      </c>
    </row>
    <row r="2234" spans="1:19" x14ac:dyDescent="0.25">
      <c r="A2234">
        <v>345</v>
      </c>
      <c r="B2234">
        <v>345102</v>
      </c>
      <c r="C2234">
        <v>6150</v>
      </c>
      <c r="E2234" t="s">
        <v>66</v>
      </c>
      <c r="F2234" t="s">
        <v>71</v>
      </c>
      <c r="G2234">
        <v>356286</v>
      </c>
      <c r="H2234" s="1">
        <v>42781</v>
      </c>
      <c r="I2234" s="2"/>
      <c r="J2234" s="2">
        <v>-684.27</v>
      </c>
      <c r="K2234" s="2">
        <v>-684.27</v>
      </c>
      <c r="L2234" t="s">
        <v>65</v>
      </c>
      <c r="M2234" t="s">
        <v>21</v>
      </c>
      <c r="N2234" t="s">
        <v>22</v>
      </c>
      <c r="O2234" t="s">
        <v>48</v>
      </c>
      <c r="P2234" t="s">
        <v>349</v>
      </c>
      <c r="Q2234" t="s">
        <v>350</v>
      </c>
      <c r="R2234" t="s">
        <v>351</v>
      </c>
      <c r="S2234">
        <f t="shared" si="34"/>
        <v>2017</v>
      </c>
    </row>
    <row r="2235" spans="1:19" x14ac:dyDescent="0.25">
      <c r="A2235">
        <v>345</v>
      </c>
      <c r="B2235">
        <v>345102</v>
      </c>
      <c r="C2235">
        <v>6150</v>
      </c>
      <c r="E2235" t="s">
        <v>69</v>
      </c>
      <c r="F2235" t="s">
        <v>70</v>
      </c>
      <c r="G2235">
        <v>356281</v>
      </c>
      <c r="H2235" s="1">
        <v>42780</v>
      </c>
      <c r="I2235" s="2">
        <v>1458.4</v>
      </c>
      <c r="J2235" s="2"/>
      <c r="K2235" s="2">
        <v>1458.4</v>
      </c>
      <c r="L2235" t="s">
        <v>65</v>
      </c>
      <c r="M2235" t="s">
        <v>21</v>
      </c>
      <c r="N2235" t="s">
        <v>22</v>
      </c>
      <c r="O2235" t="s">
        <v>48</v>
      </c>
      <c r="P2235" t="s">
        <v>349</v>
      </c>
      <c r="Q2235" t="s">
        <v>350</v>
      </c>
      <c r="R2235" t="s">
        <v>351</v>
      </c>
      <c r="S2235">
        <f t="shared" si="34"/>
        <v>2017</v>
      </c>
    </row>
    <row r="2236" spans="1:19" x14ac:dyDescent="0.25">
      <c r="A2236">
        <v>345</v>
      </c>
      <c r="B2236">
        <v>345102</v>
      </c>
      <c r="C2236">
        <v>6150</v>
      </c>
      <c r="E2236" t="s">
        <v>69</v>
      </c>
      <c r="F2236" t="s">
        <v>70</v>
      </c>
      <c r="G2236">
        <v>356281</v>
      </c>
      <c r="H2236" s="1">
        <v>42780</v>
      </c>
      <c r="I2236" s="2">
        <v>1090.4000000000001</v>
      </c>
      <c r="J2236" s="2"/>
      <c r="K2236" s="2">
        <v>1090.4000000000001</v>
      </c>
      <c r="L2236" t="s">
        <v>65</v>
      </c>
      <c r="M2236" t="s">
        <v>21</v>
      </c>
      <c r="N2236" t="s">
        <v>22</v>
      </c>
      <c r="O2236" t="s">
        <v>48</v>
      </c>
      <c r="P2236" t="s">
        <v>349</v>
      </c>
      <c r="Q2236" t="s">
        <v>350</v>
      </c>
      <c r="R2236" t="s">
        <v>351</v>
      </c>
      <c r="S2236">
        <f t="shared" si="34"/>
        <v>2017</v>
      </c>
    </row>
    <row r="2237" spans="1:19" x14ac:dyDescent="0.25">
      <c r="A2237">
        <v>345</v>
      </c>
      <c r="B2237">
        <v>345102</v>
      </c>
      <c r="C2237">
        <v>6150</v>
      </c>
      <c r="E2237" t="s">
        <v>69</v>
      </c>
      <c r="F2237" t="s">
        <v>70</v>
      </c>
      <c r="G2237">
        <v>356281</v>
      </c>
      <c r="H2237" s="1">
        <v>42780</v>
      </c>
      <c r="I2237" s="2">
        <v>1325</v>
      </c>
      <c r="J2237" s="2"/>
      <c r="K2237" s="2">
        <v>1325</v>
      </c>
      <c r="L2237" t="s">
        <v>65</v>
      </c>
      <c r="M2237" t="s">
        <v>21</v>
      </c>
      <c r="N2237" t="s">
        <v>22</v>
      </c>
      <c r="O2237" t="s">
        <v>48</v>
      </c>
      <c r="P2237" t="s">
        <v>349</v>
      </c>
      <c r="Q2237" t="s">
        <v>350</v>
      </c>
      <c r="R2237" t="s">
        <v>351</v>
      </c>
      <c r="S2237">
        <f t="shared" si="34"/>
        <v>2017</v>
      </c>
    </row>
    <row r="2238" spans="1:19" x14ac:dyDescent="0.25">
      <c r="A2238">
        <v>345</v>
      </c>
      <c r="B2238">
        <v>345102</v>
      </c>
      <c r="C2238">
        <v>6150</v>
      </c>
      <c r="E2238" t="s">
        <v>69</v>
      </c>
      <c r="F2238" t="s">
        <v>70</v>
      </c>
      <c r="G2238">
        <v>356281</v>
      </c>
      <c r="H2238" s="1">
        <v>42780</v>
      </c>
      <c r="I2238" s="2">
        <v>2272.38</v>
      </c>
      <c r="J2238" s="2"/>
      <c r="K2238" s="2">
        <v>2272.38</v>
      </c>
      <c r="L2238" t="s">
        <v>65</v>
      </c>
      <c r="M2238" t="s">
        <v>21</v>
      </c>
      <c r="N2238" t="s">
        <v>22</v>
      </c>
      <c r="O2238" t="s">
        <v>48</v>
      </c>
      <c r="P2238" t="s">
        <v>349</v>
      </c>
      <c r="Q2238" t="s">
        <v>350</v>
      </c>
      <c r="R2238" t="s">
        <v>351</v>
      </c>
      <c r="S2238">
        <f t="shared" si="34"/>
        <v>2017</v>
      </c>
    </row>
    <row r="2239" spans="1:19" x14ac:dyDescent="0.25">
      <c r="A2239">
        <v>345</v>
      </c>
      <c r="B2239">
        <v>345102</v>
      </c>
      <c r="C2239">
        <v>6150</v>
      </c>
      <c r="E2239" t="s">
        <v>69</v>
      </c>
      <c r="F2239" t="s">
        <v>70</v>
      </c>
      <c r="G2239">
        <v>356281</v>
      </c>
      <c r="H2239" s="1">
        <v>42780</v>
      </c>
      <c r="I2239" s="2">
        <v>1656</v>
      </c>
      <c r="J2239" s="2"/>
      <c r="K2239" s="2">
        <v>1656</v>
      </c>
      <c r="L2239" t="s">
        <v>65</v>
      </c>
      <c r="M2239" t="s">
        <v>21</v>
      </c>
      <c r="N2239" t="s">
        <v>22</v>
      </c>
      <c r="O2239" t="s">
        <v>48</v>
      </c>
      <c r="P2239" t="s">
        <v>349</v>
      </c>
      <c r="Q2239" t="s">
        <v>350</v>
      </c>
      <c r="R2239" t="s">
        <v>351</v>
      </c>
      <c r="S2239">
        <f t="shared" si="34"/>
        <v>2017</v>
      </c>
    </row>
    <row r="2240" spans="1:19" x14ac:dyDescent="0.25">
      <c r="A2240">
        <v>345</v>
      </c>
      <c r="B2240">
        <v>345102</v>
      </c>
      <c r="C2240">
        <v>6150</v>
      </c>
      <c r="E2240" t="s">
        <v>69</v>
      </c>
      <c r="F2240" t="s">
        <v>70</v>
      </c>
      <c r="G2240">
        <v>356281</v>
      </c>
      <c r="H2240" s="1">
        <v>42780</v>
      </c>
      <c r="I2240" s="2">
        <v>1706.38</v>
      </c>
      <c r="J2240" s="2"/>
      <c r="K2240" s="2">
        <v>1706.38</v>
      </c>
      <c r="L2240" t="s">
        <v>65</v>
      </c>
      <c r="M2240" t="s">
        <v>21</v>
      </c>
      <c r="N2240" t="s">
        <v>22</v>
      </c>
      <c r="O2240" t="s">
        <v>48</v>
      </c>
      <c r="P2240" t="s">
        <v>349</v>
      </c>
      <c r="Q2240" t="s">
        <v>350</v>
      </c>
      <c r="R2240" t="s">
        <v>351</v>
      </c>
      <c r="S2240">
        <f t="shared" si="34"/>
        <v>2017</v>
      </c>
    </row>
    <row r="2241" spans="1:19" x14ac:dyDescent="0.25">
      <c r="A2241">
        <v>345</v>
      </c>
      <c r="B2241">
        <v>345102</v>
      </c>
      <c r="C2241">
        <v>6150</v>
      </c>
      <c r="E2241" t="s">
        <v>69</v>
      </c>
      <c r="F2241" t="s">
        <v>70</v>
      </c>
      <c r="G2241">
        <v>356281</v>
      </c>
      <c r="H2241" s="1">
        <v>42780</v>
      </c>
      <c r="I2241" s="2">
        <v>2104.8000000000002</v>
      </c>
      <c r="J2241" s="2"/>
      <c r="K2241" s="2">
        <v>2104.8000000000002</v>
      </c>
      <c r="L2241" t="s">
        <v>65</v>
      </c>
      <c r="M2241" t="s">
        <v>21</v>
      </c>
      <c r="N2241" t="s">
        <v>22</v>
      </c>
      <c r="O2241" t="s">
        <v>48</v>
      </c>
      <c r="P2241" t="s">
        <v>349</v>
      </c>
      <c r="Q2241" t="s">
        <v>350</v>
      </c>
      <c r="R2241" t="s">
        <v>351</v>
      </c>
      <c r="S2241">
        <f t="shared" si="34"/>
        <v>2017</v>
      </c>
    </row>
    <row r="2242" spans="1:19" x14ac:dyDescent="0.25">
      <c r="A2242">
        <v>345</v>
      </c>
      <c r="B2242">
        <v>345102</v>
      </c>
      <c r="C2242">
        <v>6150</v>
      </c>
      <c r="E2242" t="s">
        <v>66</v>
      </c>
      <c r="F2242" t="s">
        <v>64</v>
      </c>
      <c r="G2242">
        <v>356097</v>
      </c>
      <c r="H2242" s="1">
        <v>42766</v>
      </c>
      <c r="I2242" s="2">
        <v>114.21</v>
      </c>
      <c r="J2242" s="2"/>
      <c r="K2242" s="2">
        <v>114.21</v>
      </c>
      <c r="L2242" t="s">
        <v>65</v>
      </c>
      <c r="M2242" t="s">
        <v>21</v>
      </c>
      <c r="N2242" t="s">
        <v>22</v>
      </c>
      <c r="O2242" t="s">
        <v>48</v>
      </c>
      <c r="P2242" t="s">
        <v>349</v>
      </c>
      <c r="Q2242" t="s">
        <v>350</v>
      </c>
      <c r="R2242" t="s">
        <v>351</v>
      </c>
      <c r="S2242">
        <f t="shared" si="34"/>
        <v>2017</v>
      </c>
    </row>
    <row r="2243" spans="1:19" x14ac:dyDescent="0.25">
      <c r="A2243">
        <v>345</v>
      </c>
      <c r="B2243">
        <v>345102</v>
      </c>
      <c r="C2243">
        <v>6150</v>
      </c>
      <c r="E2243" t="s">
        <v>66</v>
      </c>
      <c r="F2243" t="s">
        <v>64</v>
      </c>
      <c r="G2243">
        <v>356097</v>
      </c>
      <c r="H2243" s="1">
        <v>42766</v>
      </c>
      <c r="I2243" s="2">
        <v>152.28</v>
      </c>
      <c r="J2243" s="2"/>
      <c r="K2243" s="2">
        <v>152.28</v>
      </c>
      <c r="L2243" t="s">
        <v>65</v>
      </c>
      <c r="M2243" t="s">
        <v>21</v>
      </c>
      <c r="N2243" t="s">
        <v>22</v>
      </c>
      <c r="O2243" t="s">
        <v>48</v>
      </c>
      <c r="P2243" t="s">
        <v>349</v>
      </c>
      <c r="Q2243" t="s">
        <v>350</v>
      </c>
      <c r="R2243" t="s">
        <v>351</v>
      </c>
      <c r="S2243">
        <f t="shared" ref="S2243:S2306" si="35">YEAR(H2243)</f>
        <v>2017</v>
      </c>
    </row>
    <row r="2244" spans="1:19" x14ac:dyDescent="0.25">
      <c r="A2244">
        <v>345</v>
      </c>
      <c r="B2244">
        <v>345102</v>
      </c>
      <c r="C2244">
        <v>6150</v>
      </c>
      <c r="E2244" t="s">
        <v>66</v>
      </c>
      <c r="F2244" t="s">
        <v>64</v>
      </c>
      <c r="G2244">
        <v>356097</v>
      </c>
      <c r="H2244" s="1">
        <v>42766</v>
      </c>
      <c r="I2244" s="2">
        <v>152.28</v>
      </c>
      <c r="J2244" s="2"/>
      <c r="K2244" s="2">
        <v>152.28</v>
      </c>
      <c r="L2244" t="s">
        <v>65</v>
      </c>
      <c r="M2244" t="s">
        <v>21</v>
      </c>
      <c r="N2244" t="s">
        <v>22</v>
      </c>
      <c r="O2244" t="s">
        <v>48</v>
      </c>
      <c r="P2244" t="s">
        <v>349</v>
      </c>
      <c r="Q2244" t="s">
        <v>350</v>
      </c>
      <c r="R2244" t="s">
        <v>351</v>
      </c>
      <c r="S2244">
        <f t="shared" si="35"/>
        <v>2017</v>
      </c>
    </row>
    <row r="2245" spans="1:19" x14ac:dyDescent="0.25">
      <c r="A2245">
        <v>345</v>
      </c>
      <c r="B2245">
        <v>345102</v>
      </c>
      <c r="C2245">
        <v>6150</v>
      </c>
      <c r="E2245" t="s">
        <v>66</v>
      </c>
      <c r="F2245" t="s">
        <v>64</v>
      </c>
      <c r="G2245">
        <v>356097</v>
      </c>
      <c r="H2245" s="1">
        <v>42766</v>
      </c>
      <c r="I2245" s="2">
        <v>152.28</v>
      </c>
      <c r="J2245" s="2"/>
      <c r="K2245" s="2">
        <v>152.28</v>
      </c>
      <c r="L2245" t="s">
        <v>65</v>
      </c>
      <c r="M2245" t="s">
        <v>21</v>
      </c>
      <c r="N2245" t="s">
        <v>22</v>
      </c>
      <c r="O2245" t="s">
        <v>48</v>
      </c>
      <c r="P2245" t="s">
        <v>349</v>
      </c>
      <c r="Q2245" t="s">
        <v>350</v>
      </c>
      <c r="R2245" t="s">
        <v>351</v>
      </c>
      <c r="S2245">
        <f t="shared" si="35"/>
        <v>2017</v>
      </c>
    </row>
    <row r="2246" spans="1:19" x14ac:dyDescent="0.25">
      <c r="A2246">
        <v>345</v>
      </c>
      <c r="B2246">
        <v>345102</v>
      </c>
      <c r="C2246">
        <v>6150</v>
      </c>
      <c r="E2246" t="s">
        <v>66</v>
      </c>
      <c r="F2246" t="s">
        <v>64</v>
      </c>
      <c r="G2246">
        <v>356097</v>
      </c>
      <c r="H2246" s="1">
        <v>42766</v>
      </c>
      <c r="I2246" s="2">
        <v>76.14</v>
      </c>
      <c r="J2246" s="2"/>
      <c r="K2246" s="2">
        <v>76.14</v>
      </c>
      <c r="L2246" t="s">
        <v>65</v>
      </c>
      <c r="M2246" t="s">
        <v>21</v>
      </c>
      <c r="N2246" t="s">
        <v>22</v>
      </c>
      <c r="O2246" t="s">
        <v>48</v>
      </c>
      <c r="P2246" t="s">
        <v>349</v>
      </c>
      <c r="Q2246" t="s">
        <v>350</v>
      </c>
      <c r="R2246" t="s">
        <v>351</v>
      </c>
      <c r="S2246">
        <f t="shared" si="35"/>
        <v>2017</v>
      </c>
    </row>
    <row r="2247" spans="1:19" x14ac:dyDescent="0.25">
      <c r="A2247">
        <v>345</v>
      </c>
      <c r="B2247">
        <v>345102</v>
      </c>
      <c r="C2247">
        <v>6150</v>
      </c>
      <c r="E2247" t="s">
        <v>66</v>
      </c>
      <c r="F2247" t="s">
        <v>64</v>
      </c>
      <c r="G2247">
        <v>356097</v>
      </c>
      <c r="H2247" s="1">
        <v>42766</v>
      </c>
      <c r="I2247" s="2">
        <v>76.14</v>
      </c>
      <c r="J2247" s="2"/>
      <c r="K2247" s="2">
        <v>76.14</v>
      </c>
      <c r="L2247" t="s">
        <v>65</v>
      </c>
      <c r="M2247" t="s">
        <v>21</v>
      </c>
      <c r="N2247" t="s">
        <v>22</v>
      </c>
      <c r="O2247" t="s">
        <v>48</v>
      </c>
      <c r="P2247" t="s">
        <v>349</v>
      </c>
      <c r="Q2247" t="s">
        <v>350</v>
      </c>
      <c r="R2247" t="s">
        <v>351</v>
      </c>
      <c r="S2247">
        <f t="shared" si="35"/>
        <v>2017</v>
      </c>
    </row>
    <row r="2248" spans="1:19" x14ac:dyDescent="0.25">
      <c r="A2248">
        <v>345</v>
      </c>
      <c r="B2248">
        <v>345102</v>
      </c>
      <c r="C2248">
        <v>6150</v>
      </c>
      <c r="E2248" t="s">
        <v>66</v>
      </c>
      <c r="F2248" t="s">
        <v>64</v>
      </c>
      <c r="G2248">
        <v>356097</v>
      </c>
      <c r="H2248" s="1">
        <v>42766</v>
      </c>
      <c r="I2248" s="2">
        <v>152.28</v>
      </c>
      <c r="J2248" s="2"/>
      <c r="K2248" s="2">
        <v>152.28</v>
      </c>
      <c r="L2248" t="s">
        <v>65</v>
      </c>
      <c r="M2248" t="s">
        <v>21</v>
      </c>
      <c r="N2248" t="s">
        <v>22</v>
      </c>
      <c r="O2248" t="s">
        <v>48</v>
      </c>
      <c r="P2248" t="s">
        <v>349</v>
      </c>
      <c r="Q2248" t="s">
        <v>350</v>
      </c>
      <c r="R2248" t="s">
        <v>351</v>
      </c>
      <c r="S2248">
        <f t="shared" si="35"/>
        <v>2017</v>
      </c>
    </row>
    <row r="2249" spans="1:19" x14ac:dyDescent="0.25">
      <c r="A2249">
        <v>345</v>
      </c>
      <c r="B2249">
        <v>345102</v>
      </c>
      <c r="C2249">
        <v>6150</v>
      </c>
      <c r="E2249" t="s">
        <v>66</v>
      </c>
      <c r="F2249" t="s">
        <v>64</v>
      </c>
      <c r="G2249">
        <v>356097</v>
      </c>
      <c r="H2249" s="1">
        <v>42766</v>
      </c>
      <c r="I2249" s="2">
        <v>76.14</v>
      </c>
      <c r="J2249" s="2"/>
      <c r="K2249" s="2">
        <v>76.14</v>
      </c>
      <c r="L2249" t="s">
        <v>65</v>
      </c>
      <c r="M2249" t="s">
        <v>21</v>
      </c>
      <c r="N2249" t="s">
        <v>22</v>
      </c>
      <c r="O2249" t="s">
        <v>48</v>
      </c>
      <c r="P2249" t="s">
        <v>349</v>
      </c>
      <c r="Q2249" t="s">
        <v>350</v>
      </c>
      <c r="R2249" t="s">
        <v>351</v>
      </c>
      <c r="S2249">
        <f t="shared" si="35"/>
        <v>2017</v>
      </c>
    </row>
    <row r="2250" spans="1:19" x14ac:dyDescent="0.25">
      <c r="A2250">
        <v>345</v>
      </c>
      <c r="B2250">
        <v>345102</v>
      </c>
      <c r="C2250">
        <v>6150</v>
      </c>
      <c r="E2250" t="s">
        <v>66</v>
      </c>
      <c r="F2250" t="s">
        <v>64</v>
      </c>
      <c r="G2250">
        <v>356097</v>
      </c>
      <c r="H2250" s="1">
        <v>42766</v>
      </c>
      <c r="I2250" s="2">
        <v>76.14</v>
      </c>
      <c r="J2250" s="2"/>
      <c r="K2250" s="2">
        <v>76.14</v>
      </c>
      <c r="L2250" t="s">
        <v>65</v>
      </c>
      <c r="M2250" t="s">
        <v>21</v>
      </c>
      <c r="N2250" t="s">
        <v>22</v>
      </c>
      <c r="O2250" t="s">
        <v>48</v>
      </c>
      <c r="P2250" t="s">
        <v>349</v>
      </c>
      <c r="Q2250" t="s">
        <v>350</v>
      </c>
      <c r="R2250" t="s">
        <v>351</v>
      </c>
      <c r="S2250">
        <f t="shared" si="35"/>
        <v>2017</v>
      </c>
    </row>
    <row r="2251" spans="1:19" x14ac:dyDescent="0.25">
      <c r="A2251">
        <v>345</v>
      </c>
      <c r="B2251">
        <v>345102</v>
      </c>
      <c r="C2251">
        <v>6150</v>
      </c>
      <c r="E2251" t="s">
        <v>69</v>
      </c>
      <c r="F2251" t="s">
        <v>70</v>
      </c>
      <c r="G2251">
        <v>356082</v>
      </c>
      <c r="H2251" s="1">
        <v>42766</v>
      </c>
      <c r="I2251" s="2">
        <v>3011.81</v>
      </c>
      <c r="J2251" s="2"/>
      <c r="K2251" s="2">
        <v>3011.81</v>
      </c>
      <c r="L2251" t="s">
        <v>65</v>
      </c>
      <c r="M2251" t="s">
        <v>21</v>
      </c>
      <c r="N2251" t="s">
        <v>22</v>
      </c>
      <c r="O2251" t="s">
        <v>48</v>
      </c>
      <c r="P2251" t="s">
        <v>349</v>
      </c>
      <c r="Q2251" t="s">
        <v>350</v>
      </c>
      <c r="R2251" t="s">
        <v>351</v>
      </c>
      <c r="S2251">
        <f t="shared" si="35"/>
        <v>2017</v>
      </c>
    </row>
    <row r="2252" spans="1:19" x14ac:dyDescent="0.25">
      <c r="A2252">
        <v>345</v>
      </c>
      <c r="B2252">
        <v>345102</v>
      </c>
      <c r="C2252">
        <v>6150</v>
      </c>
      <c r="E2252" t="s">
        <v>66</v>
      </c>
      <c r="F2252" t="s">
        <v>71</v>
      </c>
      <c r="G2252">
        <v>356098</v>
      </c>
      <c r="H2252" s="1">
        <v>42766</v>
      </c>
      <c r="I2252" s="2"/>
      <c r="J2252" s="2">
        <v>-1436.01</v>
      </c>
      <c r="K2252" s="2">
        <v>-1436.01</v>
      </c>
      <c r="L2252" t="s">
        <v>65</v>
      </c>
      <c r="M2252" t="s">
        <v>21</v>
      </c>
      <c r="N2252" t="s">
        <v>22</v>
      </c>
      <c r="O2252" t="s">
        <v>48</v>
      </c>
      <c r="P2252" t="s">
        <v>349</v>
      </c>
      <c r="Q2252" t="s">
        <v>350</v>
      </c>
      <c r="R2252" t="s">
        <v>351</v>
      </c>
      <c r="S2252">
        <f t="shared" si="35"/>
        <v>2017</v>
      </c>
    </row>
    <row r="2253" spans="1:19" x14ac:dyDescent="0.25">
      <c r="A2253">
        <v>345</v>
      </c>
      <c r="B2253">
        <v>345102</v>
      </c>
      <c r="C2253">
        <v>6150</v>
      </c>
      <c r="E2253" t="s">
        <v>66</v>
      </c>
      <c r="F2253" t="s">
        <v>71</v>
      </c>
      <c r="G2253">
        <v>356101</v>
      </c>
      <c r="H2253" s="1">
        <v>42766</v>
      </c>
      <c r="I2253" s="2"/>
      <c r="J2253" s="2">
        <v>-152.28</v>
      </c>
      <c r="K2253" s="2">
        <v>-152.28</v>
      </c>
      <c r="L2253" t="s">
        <v>65</v>
      </c>
      <c r="M2253" t="s">
        <v>21</v>
      </c>
      <c r="N2253" t="s">
        <v>22</v>
      </c>
      <c r="O2253" t="s">
        <v>48</v>
      </c>
      <c r="P2253" t="s">
        <v>349</v>
      </c>
      <c r="Q2253" t="s">
        <v>350</v>
      </c>
      <c r="R2253" t="s">
        <v>351</v>
      </c>
      <c r="S2253">
        <f t="shared" si="35"/>
        <v>2017</v>
      </c>
    </row>
    <row r="2254" spans="1:19" x14ac:dyDescent="0.25">
      <c r="A2254">
        <v>345</v>
      </c>
      <c r="B2254">
        <v>345102</v>
      </c>
      <c r="C2254">
        <v>6150</v>
      </c>
      <c r="E2254" t="s">
        <v>66</v>
      </c>
      <c r="F2254" t="s">
        <v>71</v>
      </c>
      <c r="G2254">
        <v>356101</v>
      </c>
      <c r="H2254" s="1">
        <v>42766</v>
      </c>
      <c r="I2254" s="2"/>
      <c r="J2254" s="2">
        <v>-152.28</v>
      </c>
      <c r="K2254" s="2">
        <v>-152.28</v>
      </c>
      <c r="L2254" t="s">
        <v>65</v>
      </c>
      <c r="M2254" t="s">
        <v>21</v>
      </c>
      <c r="N2254" t="s">
        <v>22</v>
      </c>
      <c r="O2254" t="s">
        <v>48</v>
      </c>
      <c r="P2254" t="s">
        <v>349</v>
      </c>
      <c r="Q2254" t="s">
        <v>350</v>
      </c>
      <c r="R2254" t="s">
        <v>351</v>
      </c>
      <c r="S2254">
        <f t="shared" si="35"/>
        <v>2017</v>
      </c>
    </row>
    <row r="2255" spans="1:19" x14ac:dyDescent="0.25">
      <c r="A2255">
        <v>345</v>
      </c>
      <c r="B2255">
        <v>345102</v>
      </c>
      <c r="C2255">
        <v>6150</v>
      </c>
      <c r="E2255" t="s">
        <v>66</v>
      </c>
      <c r="F2255" t="s">
        <v>71</v>
      </c>
      <c r="G2255">
        <v>356101</v>
      </c>
      <c r="H2255" s="1">
        <v>42766</v>
      </c>
      <c r="I2255" s="2"/>
      <c r="J2255" s="2">
        <v>-494.91</v>
      </c>
      <c r="K2255" s="2">
        <v>-494.91</v>
      </c>
      <c r="L2255" t="s">
        <v>65</v>
      </c>
      <c r="M2255" t="s">
        <v>21</v>
      </c>
      <c r="N2255" t="s">
        <v>22</v>
      </c>
      <c r="O2255" t="s">
        <v>48</v>
      </c>
      <c r="P2255" t="s">
        <v>349</v>
      </c>
      <c r="Q2255" t="s">
        <v>350</v>
      </c>
      <c r="R2255" t="s">
        <v>351</v>
      </c>
      <c r="S2255">
        <f t="shared" si="35"/>
        <v>2017</v>
      </c>
    </row>
    <row r="2256" spans="1:19" x14ac:dyDescent="0.25">
      <c r="A2256">
        <v>345</v>
      </c>
      <c r="B2256">
        <v>345102</v>
      </c>
      <c r="C2256">
        <v>6150</v>
      </c>
      <c r="E2256" t="s">
        <v>66</v>
      </c>
      <c r="F2256" t="s">
        <v>64</v>
      </c>
      <c r="G2256">
        <v>356100</v>
      </c>
      <c r="H2256" s="1">
        <v>42766</v>
      </c>
      <c r="I2256" s="2">
        <v>76.14</v>
      </c>
      <c r="J2256" s="2"/>
      <c r="K2256" s="2">
        <v>76.14</v>
      </c>
      <c r="L2256" t="s">
        <v>65</v>
      </c>
      <c r="M2256" t="s">
        <v>21</v>
      </c>
      <c r="N2256" t="s">
        <v>22</v>
      </c>
      <c r="O2256" t="s">
        <v>48</v>
      </c>
      <c r="P2256" t="s">
        <v>349</v>
      </c>
      <c r="Q2256" t="s">
        <v>350</v>
      </c>
      <c r="R2256" t="s">
        <v>351</v>
      </c>
      <c r="S2256">
        <f t="shared" si="35"/>
        <v>2017</v>
      </c>
    </row>
    <row r="2257" spans="1:19" x14ac:dyDescent="0.25">
      <c r="A2257">
        <v>345</v>
      </c>
      <c r="B2257">
        <v>345102</v>
      </c>
      <c r="C2257">
        <v>6150</v>
      </c>
      <c r="E2257" t="s">
        <v>66</v>
      </c>
      <c r="F2257" t="s">
        <v>64</v>
      </c>
      <c r="G2257">
        <v>356100</v>
      </c>
      <c r="H2257" s="1">
        <v>42766</v>
      </c>
      <c r="I2257" s="2">
        <v>152.28</v>
      </c>
      <c r="J2257" s="2"/>
      <c r="K2257" s="2">
        <v>152.28</v>
      </c>
      <c r="L2257" t="s">
        <v>65</v>
      </c>
      <c r="M2257" t="s">
        <v>21</v>
      </c>
      <c r="N2257" t="s">
        <v>22</v>
      </c>
      <c r="O2257" t="s">
        <v>48</v>
      </c>
      <c r="P2257" t="s">
        <v>349</v>
      </c>
      <c r="Q2257" t="s">
        <v>350</v>
      </c>
      <c r="R2257" t="s">
        <v>351</v>
      </c>
      <c r="S2257">
        <f t="shared" si="35"/>
        <v>2017</v>
      </c>
    </row>
    <row r="2258" spans="1:19" x14ac:dyDescent="0.25">
      <c r="A2258">
        <v>345</v>
      </c>
      <c r="B2258">
        <v>345102</v>
      </c>
      <c r="C2258">
        <v>6150</v>
      </c>
      <c r="E2258" t="s">
        <v>66</v>
      </c>
      <c r="F2258" t="s">
        <v>64</v>
      </c>
      <c r="G2258">
        <v>356100</v>
      </c>
      <c r="H2258" s="1">
        <v>42766</v>
      </c>
      <c r="I2258" s="2">
        <v>38.07</v>
      </c>
      <c r="J2258" s="2"/>
      <c r="K2258" s="2">
        <v>38.07</v>
      </c>
      <c r="L2258" t="s">
        <v>65</v>
      </c>
      <c r="M2258" t="s">
        <v>21</v>
      </c>
      <c r="N2258" t="s">
        <v>22</v>
      </c>
      <c r="O2258" t="s">
        <v>48</v>
      </c>
      <c r="P2258" t="s">
        <v>349</v>
      </c>
      <c r="Q2258" t="s">
        <v>350</v>
      </c>
      <c r="R2258" t="s">
        <v>351</v>
      </c>
      <c r="S2258">
        <f t="shared" si="35"/>
        <v>2017</v>
      </c>
    </row>
    <row r="2259" spans="1:19" x14ac:dyDescent="0.25">
      <c r="A2259">
        <v>345</v>
      </c>
      <c r="B2259">
        <v>345102</v>
      </c>
      <c r="C2259">
        <v>6150</v>
      </c>
      <c r="E2259" t="s">
        <v>66</v>
      </c>
      <c r="F2259" t="s">
        <v>64</v>
      </c>
      <c r="G2259">
        <v>356100</v>
      </c>
      <c r="H2259" s="1">
        <v>42766</v>
      </c>
      <c r="I2259" s="2">
        <v>76.14</v>
      </c>
      <c r="J2259" s="2"/>
      <c r="K2259" s="2">
        <v>76.14</v>
      </c>
      <c r="L2259" t="s">
        <v>65</v>
      </c>
      <c r="M2259" t="s">
        <v>21</v>
      </c>
      <c r="N2259" t="s">
        <v>22</v>
      </c>
      <c r="O2259" t="s">
        <v>48</v>
      </c>
      <c r="P2259" t="s">
        <v>349</v>
      </c>
      <c r="Q2259" t="s">
        <v>350</v>
      </c>
      <c r="R2259" t="s">
        <v>351</v>
      </c>
      <c r="S2259">
        <f t="shared" si="35"/>
        <v>2017</v>
      </c>
    </row>
    <row r="2260" spans="1:19" x14ac:dyDescent="0.25">
      <c r="A2260">
        <v>345</v>
      </c>
      <c r="B2260">
        <v>345102</v>
      </c>
      <c r="C2260">
        <v>6150</v>
      </c>
      <c r="E2260" t="s">
        <v>66</v>
      </c>
      <c r="F2260" t="s">
        <v>64</v>
      </c>
      <c r="G2260">
        <v>356100</v>
      </c>
      <c r="H2260" s="1">
        <v>42766</v>
      </c>
      <c r="I2260" s="2">
        <v>152.28</v>
      </c>
      <c r="J2260" s="2"/>
      <c r="K2260" s="2">
        <v>152.28</v>
      </c>
      <c r="L2260" t="s">
        <v>65</v>
      </c>
      <c r="M2260" t="s">
        <v>21</v>
      </c>
      <c r="N2260" t="s">
        <v>22</v>
      </c>
      <c r="O2260" t="s">
        <v>48</v>
      </c>
      <c r="P2260" t="s">
        <v>349</v>
      </c>
      <c r="Q2260" t="s">
        <v>350</v>
      </c>
      <c r="R2260" t="s">
        <v>351</v>
      </c>
      <c r="S2260">
        <f t="shared" si="35"/>
        <v>2017</v>
      </c>
    </row>
    <row r="2261" spans="1:19" x14ac:dyDescent="0.25">
      <c r="A2261">
        <v>345</v>
      </c>
      <c r="B2261">
        <v>345102</v>
      </c>
      <c r="C2261">
        <v>6150</v>
      </c>
      <c r="E2261" t="s">
        <v>66</v>
      </c>
      <c r="F2261" t="s">
        <v>71</v>
      </c>
      <c r="G2261">
        <v>356101</v>
      </c>
      <c r="H2261" s="1">
        <v>42766</v>
      </c>
      <c r="I2261" s="2"/>
      <c r="J2261" s="2">
        <v>-76.14</v>
      </c>
      <c r="K2261" s="2">
        <v>-76.14</v>
      </c>
      <c r="L2261" t="s">
        <v>65</v>
      </c>
      <c r="M2261" t="s">
        <v>21</v>
      </c>
      <c r="N2261" t="s">
        <v>22</v>
      </c>
      <c r="O2261" t="s">
        <v>48</v>
      </c>
      <c r="P2261" t="s">
        <v>349</v>
      </c>
      <c r="Q2261" t="s">
        <v>350</v>
      </c>
      <c r="R2261" t="s">
        <v>351</v>
      </c>
      <c r="S2261">
        <f t="shared" si="35"/>
        <v>2017</v>
      </c>
    </row>
    <row r="2262" spans="1:19" x14ac:dyDescent="0.25">
      <c r="A2262">
        <v>345</v>
      </c>
      <c r="B2262">
        <v>345102</v>
      </c>
      <c r="C2262">
        <v>6150</v>
      </c>
      <c r="E2262" t="s">
        <v>66</v>
      </c>
      <c r="F2262" t="s">
        <v>64</v>
      </c>
      <c r="G2262">
        <v>356100</v>
      </c>
      <c r="H2262" s="1">
        <v>42766</v>
      </c>
      <c r="I2262" s="2">
        <v>38.07</v>
      </c>
      <c r="J2262" s="2"/>
      <c r="K2262" s="2">
        <v>38.07</v>
      </c>
      <c r="L2262" t="s">
        <v>65</v>
      </c>
      <c r="M2262" t="s">
        <v>21</v>
      </c>
      <c r="N2262" t="s">
        <v>22</v>
      </c>
      <c r="O2262" t="s">
        <v>48</v>
      </c>
      <c r="P2262" t="s">
        <v>349</v>
      </c>
      <c r="Q2262" t="s">
        <v>350</v>
      </c>
      <c r="R2262" t="s">
        <v>351</v>
      </c>
      <c r="S2262">
        <f t="shared" si="35"/>
        <v>2017</v>
      </c>
    </row>
    <row r="2263" spans="1:19" x14ac:dyDescent="0.25">
      <c r="A2263">
        <v>345</v>
      </c>
      <c r="B2263">
        <v>345102</v>
      </c>
      <c r="C2263">
        <v>6150</v>
      </c>
      <c r="E2263" t="s">
        <v>66</v>
      </c>
      <c r="F2263" t="s">
        <v>64</v>
      </c>
      <c r="G2263">
        <v>356100</v>
      </c>
      <c r="H2263" s="1">
        <v>42766</v>
      </c>
      <c r="I2263" s="2">
        <v>76.14</v>
      </c>
      <c r="J2263" s="2"/>
      <c r="K2263" s="2">
        <v>76.14</v>
      </c>
      <c r="L2263" t="s">
        <v>65</v>
      </c>
      <c r="M2263" t="s">
        <v>21</v>
      </c>
      <c r="N2263" t="s">
        <v>22</v>
      </c>
      <c r="O2263" t="s">
        <v>48</v>
      </c>
      <c r="P2263" t="s">
        <v>349</v>
      </c>
      <c r="Q2263" t="s">
        <v>350</v>
      </c>
      <c r="R2263" t="s">
        <v>351</v>
      </c>
      <c r="S2263">
        <f t="shared" si="35"/>
        <v>2017</v>
      </c>
    </row>
    <row r="2264" spans="1:19" x14ac:dyDescent="0.25">
      <c r="A2264">
        <v>345</v>
      </c>
      <c r="B2264">
        <v>345102</v>
      </c>
      <c r="C2264">
        <v>6150</v>
      </c>
      <c r="E2264" t="s">
        <v>66</v>
      </c>
      <c r="F2264" t="s">
        <v>64</v>
      </c>
      <c r="G2264">
        <v>356100</v>
      </c>
      <c r="H2264" s="1">
        <v>42766</v>
      </c>
      <c r="I2264" s="2">
        <v>76.14</v>
      </c>
      <c r="J2264" s="2"/>
      <c r="K2264" s="2">
        <v>76.14</v>
      </c>
      <c r="L2264" t="s">
        <v>65</v>
      </c>
      <c r="M2264" t="s">
        <v>21</v>
      </c>
      <c r="N2264" t="s">
        <v>22</v>
      </c>
      <c r="O2264" t="s">
        <v>48</v>
      </c>
      <c r="P2264" t="s">
        <v>349</v>
      </c>
      <c r="Q2264" t="s">
        <v>350</v>
      </c>
      <c r="R2264" t="s">
        <v>351</v>
      </c>
      <c r="S2264">
        <f t="shared" si="35"/>
        <v>2017</v>
      </c>
    </row>
    <row r="2265" spans="1:19" x14ac:dyDescent="0.25">
      <c r="A2265">
        <v>345</v>
      </c>
      <c r="B2265">
        <v>345102</v>
      </c>
      <c r="C2265">
        <v>6150</v>
      </c>
      <c r="E2265" t="s">
        <v>66</v>
      </c>
      <c r="F2265" t="s">
        <v>64</v>
      </c>
      <c r="G2265">
        <v>356100</v>
      </c>
      <c r="H2265" s="1">
        <v>42766</v>
      </c>
      <c r="I2265" s="2">
        <v>38.07</v>
      </c>
      <c r="J2265" s="2"/>
      <c r="K2265" s="2">
        <v>38.07</v>
      </c>
      <c r="L2265" t="s">
        <v>65</v>
      </c>
      <c r="M2265" t="s">
        <v>21</v>
      </c>
      <c r="N2265" t="s">
        <v>22</v>
      </c>
      <c r="O2265" t="s">
        <v>48</v>
      </c>
      <c r="P2265" t="s">
        <v>349</v>
      </c>
      <c r="Q2265" t="s">
        <v>350</v>
      </c>
      <c r="R2265" t="s">
        <v>351</v>
      </c>
      <c r="S2265">
        <f t="shared" si="35"/>
        <v>2017</v>
      </c>
    </row>
    <row r="2266" spans="1:19" x14ac:dyDescent="0.25">
      <c r="A2266">
        <v>345</v>
      </c>
      <c r="B2266">
        <v>345102</v>
      </c>
      <c r="C2266">
        <v>6150</v>
      </c>
      <c r="E2266" t="s">
        <v>66</v>
      </c>
      <c r="F2266" t="s">
        <v>64</v>
      </c>
      <c r="G2266">
        <v>356100</v>
      </c>
      <c r="H2266" s="1">
        <v>42766</v>
      </c>
      <c r="I2266" s="2">
        <v>152.28</v>
      </c>
      <c r="J2266" s="2"/>
      <c r="K2266" s="2">
        <v>152.28</v>
      </c>
      <c r="L2266" t="s">
        <v>65</v>
      </c>
      <c r="M2266" t="s">
        <v>21</v>
      </c>
      <c r="N2266" t="s">
        <v>22</v>
      </c>
      <c r="O2266" t="s">
        <v>48</v>
      </c>
      <c r="P2266" t="s">
        <v>349</v>
      </c>
      <c r="Q2266" t="s">
        <v>350</v>
      </c>
      <c r="R2266" t="s">
        <v>351</v>
      </c>
      <c r="S2266">
        <f t="shared" si="35"/>
        <v>2017</v>
      </c>
    </row>
    <row r="2267" spans="1:19" x14ac:dyDescent="0.25">
      <c r="A2267">
        <v>345</v>
      </c>
      <c r="B2267">
        <v>345102</v>
      </c>
      <c r="C2267">
        <v>6150</v>
      </c>
      <c r="E2267" t="s">
        <v>66</v>
      </c>
      <c r="F2267" t="s">
        <v>71</v>
      </c>
      <c r="G2267">
        <v>356101</v>
      </c>
      <c r="H2267" s="1">
        <v>42766</v>
      </c>
      <c r="I2267" s="2"/>
      <c r="J2267" s="2">
        <v>-502.2</v>
      </c>
      <c r="K2267" s="2">
        <v>-502.2</v>
      </c>
      <c r="L2267" t="s">
        <v>65</v>
      </c>
      <c r="M2267" t="s">
        <v>21</v>
      </c>
      <c r="N2267" t="s">
        <v>22</v>
      </c>
      <c r="O2267" t="s">
        <v>48</v>
      </c>
      <c r="P2267" t="s">
        <v>349</v>
      </c>
      <c r="Q2267" t="s">
        <v>350</v>
      </c>
      <c r="R2267" t="s">
        <v>351</v>
      </c>
      <c r="S2267">
        <f t="shared" si="35"/>
        <v>2017</v>
      </c>
    </row>
    <row r="2268" spans="1:19" x14ac:dyDescent="0.25">
      <c r="A2268">
        <v>345</v>
      </c>
      <c r="B2268">
        <v>345102</v>
      </c>
      <c r="C2268">
        <v>6150</v>
      </c>
      <c r="E2268" t="s">
        <v>66</v>
      </c>
      <c r="F2268" t="s">
        <v>64</v>
      </c>
      <c r="G2268">
        <v>356100</v>
      </c>
      <c r="H2268" s="1">
        <v>42766</v>
      </c>
      <c r="I2268" s="2">
        <v>83.7</v>
      </c>
      <c r="J2268" s="2"/>
      <c r="K2268" s="2">
        <v>83.7</v>
      </c>
      <c r="L2268" t="s">
        <v>65</v>
      </c>
      <c r="M2268" t="s">
        <v>21</v>
      </c>
      <c r="N2268" t="s">
        <v>22</v>
      </c>
      <c r="O2268" t="s">
        <v>48</v>
      </c>
      <c r="P2268" t="s">
        <v>349</v>
      </c>
      <c r="Q2268" t="s">
        <v>350</v>
      </c>
      <c r="R2268" t="s">
        <v>351</v>
      </c>
      <c r="S2268">
        <f t="shared" si="35"/>
        <v>2017</v>
      </c>
    </row>
    <row r="2269" spans="1:19" x14ac:dyDescent="0.25">
      <c r="A2269">
        <v>345</v>
      </c>
      <c r="B2269">
        <v>345102</v>
      </c>
      <c r="C2269">
        <v>6150</v>
      </c>
      <c r="E2269" t="s">
        <v>66</v>
      </c>
      <c r="F2269" t="s">
        <v>64</v>
      </c>
      <c r="G2269">
        <v>356100</v>
      </c>
      <c r="H2269" s="1">
        <v>42766</v>
      </c>
      <c r="I2269" s="2">
        <v>41.85</v>
      </c>
      <c r="J2269" s="2"/>
      <c r="K2269" s="2">
        <v>41.85</v>
      </c>
      <c r="L2269" t="s">
        <v>65</v>
      </c>
      <c r="M2269" t="s">
        <v>21</v>
      </c>
      <c r="N2269" t="s">
        <v>22</v>
      </c>
      <c r="O2269" t="s">
        <v>48</v>
      </c>
      <c r="P2269" t="s">
        <v>349</v>
      </c>
      <c r="Q2269" t="s">
        <v>350</v>
      </c>
      <c r="R2269" t="s">
        <v>351</v>
      </c>
      <c r="S2269">
        <f t="shared" si="35"/>
        <v>2017</v>
      </c>
    </row>
    <row r="2270" spans="1:19" x14ac:dyDescent="0.25">
      <c r="A2270">
        <v>345</v>
      </c>
      <c r="B2270">
        <v>345102</v>
      </c>
      <c r="C2270">
        <v>6150</v>
      </c>
      <c r="E2270" t="s">
        <v>66</v>
      </c>
      <c r="F2270" t="s">
        <v>64</v>
      </c>
      <c r="G2270">
        <v>356100</v>
      </c>
      <c r="H2270" s="1">
        <v>42766</v>
      </c>
      <c r="I2270" s="2">
        <v>83.7</v>
      </c>
      <c r="J2270" s="2"/>
      <c r="K2270" s="2">
        <v>83.7</v>
      </c>
      <c r="L2270" t="s">
        <v>65</v>
      </c>
      <c r="M2270" t="s">
        <v>21</v>
      </c>
      <c r="N2270" t="s">
        <v>22</v>
      </c>
      <c r="O2270" t="s">
        <v>48</v>
      </c>
      <c r="P2270" t="s">
        <v>349</v>
      </c>
      <c r="Q2270" t="s">
        <v>350</v>
      </c>
      <c r="R2270" t="s">
        <v>351</v>
      </c>
      <c r="S2270">
        <f t="shared" si="35"/>
        <v>2017</v>
      </c>
    </row>
    <row r="2271" spans="1:19" x14ac:dyDescent="0.25">
      <c r="A2271">
        <v>345</v>
      </c>
      <c r="B2271">
        <v>345102</v>
      </c>
      <c r="C2271">
        <v>6150</v>
      </c>
      <c r="E2271" t="s">
        <v>66</v>
      </c>
      <c r="F2271" t="s">
        <v>64</v>
      </c>
      <c r="G2271">
        <v>356100</v>
      </c>
      <c r="H2271" s="1">
        <v>42766</v>
      </c>
      <c r="I2271" s="2">
        <v>41.85</v>
      </c>
      <c r="J2271" s="2"/>
      <c r="K2271" s="2">
        <v>41.85</v>
      </c>
      <c r="L2271" t="s">
        <v>65</v>
      </c>
      <c r="M2271" t="s">
        <v>21</v>
      </c>
      <c r="N2271" t="s">
        <v>22</v>
      </c>
      <c r="O2271" t="s">
        <v>48</v>
      </c>
      <c r="P2271" t="s">
        <v>349</v>
      </c>
      <c r="Q2271" t="s">
        <v>350</v>
      </c>
      <c r="R2271" t="s">
        <v>351</v>
      </c>
      <c r="S2271">
        <f t="shared" si="35"/>
        <v>2017</v>
      </c>
    </row>
    <row r="2272" spans="1:19" x14ac:dyDescent="0.25">
      <c r="A2272">
        <v>345</v>
      </c>
      <c r="B2272">
        <v>345102</v>
      </c>
      <c r="C2272">
        <v>6150</v>
      </c>
      <c r="E2272" t="s">
        <v>66</v>
      </c>
      <c r="F2272" t="s">
        <v>64</v>
      </c>
      <c r="G2272">
        <v>356100</v>
      </c>
      <c r="H2272" s="1">
        <v>42766</v>
      </c>
      <c r="I2272" s="2">
        <v>251.1</v>
      </c>
      <c r="J2272" s="2"/>
      <c r="K2272" s="2">
        <v>251.1</v>
      </c>
      <c r="L2272" t="s">
        <v>65</v>
      </c>
      <c r="M2272" t="s">
        <v>21</v>
      </c>
      <c r="N2272" t="s">
        <v>22</v>
      </c>
      <c r="O2272" t="s">
        <v>48</v>
      </c>
      <c r="P2272" t="s">
        <v>349</v>
      </c>
      <c r="Q2272" t="s">
        <v>350</v>
      </c>
      <c r="R2272" t="s">
        <v>351</v>
      </c>
      <c r="S2272">
        <f t="shared" si="35"/>
        <v>2017</v>
      </c>
    </row>
    <row r="2273" spans="1:19" x14ac:dyDescent="0.25">
      <c r="A2273">
        <v>345</v>
      </c>
      <c r="B2273">
        <v>345102</v>
      </c>
      <c r="C2273">
        <v>6150</v>
      </c>
      <c r="E2273" t="s">
        <v>69</v>
      </c>
      <c r="F2273" t="s">
        <v>70</v>
      </c>
      <c r="G2273">
        <v>356116</v>
      </c>
      <c r="H2273" s="1">
        <v>42766</v>
      </c>
      <c r="I2273" s="2">
        <v>1949.59</v>
      </c>
      <c r="J2273" s="2"/>
      <c r="K2273" s="2">
        <v>1949.59</v>
      </c>
      <c r="L2273" t="s">
        <v>65</v>
      </c>
      <c r="M2273" t="s">
        <v>21</v>
      </c>
      <c r="N2273" t="s">
        <v>22</v>
      </c>
      <c r="O2273" t="s">
        <v>48</v>
      </c>
      <c r="P2273" t="s">
        <v>349</v>
      </c>
      <c r="Q2273" t="s">
        <v>350</v>
      </c>
      <c r="R2273" t="s">
        <v>351</v>
      </c>
      <c r="S2273">
        <f t="shared" si="35"/>
        <v>2017</v>
      </c>
    </row>
    <row r="2274" spans="1:19" x14ac:dyDescent="0.25">
      <c r="A2274">
        <v>345</v>
      </c>
      <c r="B2274">
        <v>345102</v>
      </c>
      <c r="C2274">
        <v>6150</v>
      </c>
      <c r="E2274" t="s">
        <v>69</v>
      </c>
      <c r="F2274" t="s">
        <v>70</v>
      </c>
      <c r="G2274">
        <v>356116</v>
      </c>
      <c r="H2274" s="1">
        <v>42766</v>
      </c>
      <c r="I2274" s="2">
        <v>1183</v>
      </c>
      <c r="J2274" s="2"/>
      <c r="K2274" s="2">
        <v>1183</v>
      </c>
      <c r="L2274" t="s">
        <v>65</v>
      </c>
      <c r="M2274" t="s">
        <v>21</v>
      </c>
      <c r="N2274" t="s">
        <v>22</v>
      </c>
      <c r="O2274" t="s">
        <v>48</v>
      </c>
      <c r="P2274" t="s">
        <v>349</v>
      </c>
      <c r="Q2274" t="s">
        <v>350</v>
      </c>
      <c r="R2274" t="s">
        <v>351</v>
      </c>
      <c r="S2274">
        <f t="shared" si="35"/>
        <v>2017</v>
      </c>
    </row>
    <row r="2275" spans="1:19" x14ac:dyDescent="0.25">
      <c r="A2275">
        <v>345</v>
      </c>
      <c r="B2275">
        <v>345102</v>
      </c>
      <c r="C2275">
        <v>6150</v>
      </c>
      <c r="E2275" t="s">
        <v>69</v>
      </c>
      <c r="F2275" t="s">
        <v>70</v>
      </c>
      <c r="G2275">
        <v>356116</v>
      </c>
      <c r="H2275" s="1">
        <v>42766</v>
      </c>
      <c r="I2275" s="2">
        <v>1190.4000000000001</v>
      </c>
      <c r="J2275" s="2"/>
      <c r="K2275" s="2">
        <v>1190.4000000000001</v>
      </c>
      <c r="L2275" t="s">
        <v>65</v>
      </c>
      <c r="M2275" t="s">
        <v>21</v>
      </c>
      <c r="N2275" t="s">
        <v>22</v>
      </c>
      <c r="O2275" t="s">
        <v>48</v>
      </c>
      <c r="P2275" t="s">
        <v>349</v>
      </c>
      <c r="Q2275" t="s">
        <v>350</v>
      </c>
      <c r="R2275" t="s">
        <v>351</v>
      </c>
      <c r="S2275">
        <f t="shared" si="35"/>
        <v>2017</v>
      </c>
    </row>
    <row r="2276" spans="1:19" x14ac:dyDescent="0.25">
      <c r="A2276">
        <v>345</v>
      </c>
      <c r="B2276">
        <v>345102</v>
      </c>
      <c r="C2276">
        <v>6150</v>
      </c>
      <c r="E2276" t="s">
        <v>69</v>
      </c>
      <c r="F2276" t="s">
        <v>70</v>
      </c>
      <c r="G2276">
        <v>356116</v>
      </c>
      <c r="H2276" s="1">
        <v>42766</v>
      </c>
      <c r="I2276" s="2">
        <v>1749.15</v>
      </c>
      <c r="J2276" s="2"/>
      <c r="K2276" s="2">
        <v>1749.15</v>
      </c>
      <c r="L2276" t="s">
        <v>65</v>
      </c>
      <c r="M2276" t="s">
        <v>21</v>
      </c>
      <c r="N2276" t="s">
        <v>22</v>
      </c>
      <c r="O2276" t="s">
        <v>48</v>
      </c>
      <c r="P2276" t="s">
        <v>349</v>
      </c>
      <c r="Q2276" t="s">
        <v>350</v>
      </c>
      <c r="R2276" t="s">
        <v>351</v>
      </c>
      <c r="S2276">
        <f t="shared" si="35"/>
        <v>2017</v>
      </c>
    </row>
    <row r="2277" spans="1:19" x14ac:dyDescent="0.25">
      <c r="A2277">
        <v>345</v>
      </c>
      <c r="B2277">
        <v>345102</v>
      </c>
      <c r="C2277">
        <v>6150</v>
      </c>
      <c r="E2277" t="s">
        <v>69</v>
      </c>
      <c r="F2277" t="s">
        <v>70</v>
      </c>
      <c r="G2277">
        <v>356116</v>
      </c>
      <c r="H2277" s="1">
        <v>42766</v>
      </c>
      <c r="I2277" s="2">
        <v>1636.25</v>
      </c>
      <c r="J2277" s="2"/>
      <c r="K2277" s="2">
        <v>1636.25</v>
      </c>
      <c r="L2277" t="s">
        <v>65</v>
      </c>
      <c r="M2277" t="s">
        <v>21</v>
      </c>
      <c r="N2277" t="s">
        <v>22</v>
      </c>
      <c r="O2277" t="s">
        <v>48</v>
      </c>
      <c r="P2277" t="s">
        <v>349</v>
      </c>
      <c r="Q2277" t="s">
        <v>350</v>
      </c>
      <c r="R2277" t="s">
        <v>351</v>
      </c>
      <c r="S2277">
        <f t="shared" si="35"/>
        <v>2017</v>
      </c>
    </row>
    <row r="2278" spans="1:19" x14ac:dyDescent="0.25">
      <c r="A2278">
        <v>345</v>
      </c>
      <c r="B2278">
        <v>345102</v>
      </c>
      <c r="C2278">
        <v>6150</v>
      </c>
      <c r="E2278" t="s">
        <v>69</v>
      </c>
      <c r="F2278" t="s">
        <v>70</v>
      </c>
      <c r="G2278">
        <v>356116</v>
      </c>
      <c r="H2278" s="1">
        <v>42766</v>
      </c>
      <c r="I2278" s="2">
        <v>2104.8000000000002</v>
      </c>
      <c r="J2278" s="2"/>
      <c r="K2278" s="2">
        <v>2104.8000000000002</v>
      </c>
      <c r="L2278" t="s">
        <v>65</v>
      </c>
      <c r="M2278" t="s">
        <v>21</v>
      </c>
      <c r="N2278" t="s">
        <v>22</v>
      </c>
      <c r="O2278" t="s">
        <v>48</v>
      </c>
      <c r="P2278" t="s">
        <v>349</v>
      </c>
      <c r="Q2278" t="s">
        <v>350</v>
      </c>
      <c r="R2278" t="s">
        <v>351</v>
      </c>
      <c r="S2278">
        <f t="shared" si="35"/>
        <v>2017</v>
      </c>
    </row>
    <row r="2279" spans="1:19" x14ac:dyDescent="0.25">
      <c r="A2279">
        <v>345</v>
      </c>
      <c r="B2279">
        <v>345102</v>
      </c>
      <c r="C2279">
        <v>6150</v>
      </c>
      <c r="E2279" t="s">
        <v>69</v>
      </c>
      <c r="F2279" t="s">
        <v>70</v>
      </c>
      <c r="G2279">
        <v>356116</v>
      </c>
      <c r="H2279" s="1">
        <v>42766</v>
      </c>
      <c r="I2279" s="2">
        <v>2217.25</v>
      </c>
      <c r="J2279" s="2"/>
      <c r="K2279" s="2">
        <v>2217.25</v>
      </c>
      <c r="L2279" t="s">
        <v>65</v>
      </c>
      <c r="M2279" t="s">
        <v>21</v>
      </c>
      <c r="N2279" t="s">
        <v>22</v>
      </c>
      <c r="O2279" t="s">
        <v>48</v>
      </c>
      <c r="P2279" t="s">
        <v>349</v>
      </c>
      <c r="Q2279" t="s">
        <v>350</v>
      </c>
      <c r="R2279" t="s">
        <v>351</v>
      </c>
      <c r="S2279">
        <f t="shared" si="35"/>
        <v>2017</v>
      </c>
    </row>
    <row r="2280" spans="1:19" x14ac:dyDescent="0.25">
      <c r="A2280">
        <v>345</v>
      </c>
      <c r="B2280">
        <v>345102</v>
      </c>
      <c r="C2280">
        <v>6150</v>
      </c>
      <c r="E2280" t="s">
        <v>63</v>
      </c>
      <c r="F2280" t="s">
        <v>64</v>
      </c>
      <c r="G2280">
        <v>356130</v>
      </c>
      <c r="H2280" s="1">
        <v>42766</v>
      </c>
      <c r="I2280" s="2">
        <v>494.96</v>
      </c>
      <c r="J2280" s="2"/>
      <c r="K2280" s="2">
        <v>494.96</v>
      </c>
      <c r="L2280" t="s">
        <v>65</v>
      </c>
      <c r="M2280" t="s">
        <v>21</v>
      </c>
      <c r="N2280" t="s">
        <v>22</v>
      </c>
      <c r="O2280" t="s">
        <v>48</v>
      </c>
      <c r="P2280" t="s">
        <v>349</v>
      </c>
      <c r="Q2280" t="s">
        <v>350</v>
      </c>
      <c r="R2280" t="s">
        <v>351</v>
      </c>
      <c r="S2280">
        <f t="shared" si="35"/>
        <v>2017</v>
      </c>
    </row>
    <row r="2281" spans="1:19" x14ac:dyDescent="0.25">
      <c r="A2281">
        <v>345</v>
      </c>
      <c r="B2281">
        <v>345102</v>
      </c>
      <c r="C2281">
        <v>6150</v>
      </c>
      <c r="E2281" t="s">
        <v>85</v>
      </c>
      <c r="F2281" t="s">
        <v>71</v>
      </c>
      <c r="G2281">
        <v>356131</v>
      </c>
      <c r="H2281" s="1">
        <v>42766</v>
      </c>
      <c r="I2281" s="2"/>
      <c r="J2281" s="2">
        <v>-494.96</v>
      </c>
      <c r="K2281" s="2">
        <v>-494.96</v>
      </c>
      <c r="L2281" t="s">
        <v>65</v>
      </c>
      <c r="M2281" t="s">
        <v>21</v>
      </c>
      <c r="N2281" t="s">
        <v>22</v>
      </c>
      <c r="O2281" t="s">
        <v>48</v>
      </c>
      <c r="P2281" t="s">
        <v>349</v>
      </c>
      <c r="Q2281" t="s">
        <v>350</v>
      </c>
      <c r="R2281" t="s">
        <v>351</v>
      </c>
      <c r="S2281">
        <f t="shared" si="35"/>
        <v>2017</v>
      </c>
    </row>
    <row r="2282" spans="1:19" x14ac:dyDescent="0.25">
      <c r="A2282">
        <v>345</v>
      </c>
      <c r="B2282">
        <v>345102</v>
      </c>
      <c r="C2282">
        <v>6150</v>
      </c>
      <c r="E2282" t="s">
        <v>66</v>
      </c>
      <c r="F2282" t="s">
        <v>71</v>
      </c>
      <c r="G2282">
        <v>347594</v>
      </c>
      <c r="H2282" s="1">
        <v>42752</v>
      </c>
      <c r="I2282" s="2"/>
      <c r="J2282" s="2">
        <v>-418.77</v>
      </c>
      <c r="K2282" s="2">
        <v>-418.77</v>
      </c>
      <c r="L2282" t="s">
        <v>65</v>
      </c>
      <c r="M2282" t="s">
        <v>21</v>
      </c>
      <c r="N2282" t="s">
        <v>22</v>
      </c>
      <c r="O2282" t="s">
        <v>48</v>
      </c>
      <c r="P2282" t="s">
        <v>349</v>
      </c>
      <c r="Q2282" t="s">
        <v>350</v>
      </c>
      <c r="R2282" t="s">
        <v>351</v>
      </c>
      <c r="S2282">
        <f t="shared" si="35"/>
        <v>2017</v>
      </c>
    </row>
    <row r="2283" spans="1:19" x14ac:dyDescent="0.25">
      <c r="A2283">
        <v>345</v>
      </c>
      <c r="B2283">
        <v>345102</v>
      </c>
      <c r="C2283">
        <v>6150</v>
      </c>
      <c r="E2283" t="s">
        <v>66</v>
      </c>
      <c r="F2283" t="s">
        <v>71</v>
      </c>
      <c r="G2283">
        <v>347594</v>
      </c>
      <c r="H2283" s="1">
        <v>42752</v>
      </c>
      <c r="I2283" s="2"/>
      <c r="J2283" s="2">
        <v>-856.58</v>
      </c>
      <c r="K2283" s="2">
        <v>-856.58</v>
      </c>
      <c r="L2283" t="s">
        <v>65</v>
      </c>
      <c r="M2283" t="s">
        <v>21</v>
      </c>
      <c r="N2283" t="s">
        <v>22</v>
      </c>
      <c r="O2283" t="s">
        <v>48</v>
      </c>
      <c r="P2283" t="s">
        <v>349</v>
      </c>
      <c r="Q2283" t="s">
        <v>350</v>
      </c>
      <c r="R2283" t="s">
        <v>351</v>
      </c>
      <c r="S2283">
        <f t="shared" si="35"/>
        <v>2017</v>
      </c>
    </row>
    <row r="2284" spans="1:19" x14ac:dyDescent="0.25">
      <c r="A2284">
        <v>345</v>
      </c>
      <c r="B2284">
        <v>345102</v>
      </c>
      <c r="C2284">
        <v>6150</v>
      </c>
      <c r="E2284" t="s">
        <v>66</v>
      </c>
      <c r="F2284" t="s">
        <v>71</v>
      </c>
      <c r="G2284">
        <v>347594</v>
      </c>
      <c r="H2284" s="1">
        <v>42752</v>
      </c>
      <c r="I2284" s="2"/>
      <c r="J2284" s="2">
        <v>-628.16</v>
      </c>
      <c r="K2284" s="2">
        <v>-628.16</v>
      </c>
      <c r="L2284" t="s">
        <v>65</v>
      </c>
      <c r="M2284" t="s">
        <v>21</v>
      </c>
      <c r="N2284" t="s">
        <v>22</v>
      </c>
      <c r="O2284" t="s">
        <v>48</v>
      </c>
      <c r="P2284" t="s">
        <v>349</v>
      </c>
      <c r="Q2284" t="s">
        <v>350</v>
      </c>
      <c r="R2284" t="s">
        <v>351</v>
      </c>
      <c r="S2284">
        <f t="shared" si="35"/>
        <v>2017</v>
      </c>
    </row>
    <row r="2285" spans="1:19" x14ac:dyDescent="0.25">
      <c r="A2285">
        <v>345</v>
      </c>
      <c r="B2285">
        <v>345102</v>
      </c>
      <c r="C2285">
        <v>6150</v>
      </c>
      <c r="E2285" t="s">
        <v>66</v>
      </c>
      <c r="F2285" t="s">
        <v>71</v>
      </c>
      <c r="G2285">
        <v>347594</v>
      </c>
      <c r="H2285" s="1">
        <v>42752</v>
      </c>
      <c r="I2285" s="2"/>
      <c r="J2285" s="2">
        <v>-152.28</v>
      </c>
      <c r="K2285" s="2">
        <v>-152.28</v>
      </c>
      <c r="L2285" t="s">
        <v>65</v>
      </c>
      <c r="M2285" t="s">
        <v>21</v>
      </c>
      <c r="N2285" t="s">
        <v>22</v>
      </c>
      <c r="O2285" t="s">
        <v>48</v>
      </c>
      <c r="P2285" t="s">
        <v>349</v>
      </c>
      <c r="Q2285" t="s">
        <v>350</v>
      </c>
      <c r="R2285" t="s">
        <v>351</v>
      </c>
      <c r="S2285">
        <f t="shared" si="35"/>
        <v>2017</v>
      </c>
    </row>
    <row r="2286" spans="1:19" x14ac:dyDescent="0.25">
      <c r="A2286">
        <v>345</v>
      </c>
      <c r="B2286">
        <v>345102</v>
      </c>
      <c r="C2286">
        <v>6150</v>
      </c>
      <c r="E2286" t="s">
        <v>66</v>
      </c>
      <c r="F2286" t="s">
        <v>64</v>
      </c>
      <c r="G2286">
        <v>347593</v>
      </c>
      <c r="H2286" s="1">
        <v>42752</v>
      </c>
      <c r="I2286" s="2">
        <v>76.14</v>
      </c>
      <c r="J2286" s="2"/>
      <c r="K2286" s="2">
        <v>76.14</v>
      </c>
      <c r="L2286" t="s">
        <v>65</v>
      </c>
      <c r="M2286" t="s">
        <v>21</v>
      </c>
      <c r="N2286" t="s">
        <v>22</v>
      </c>
      <c r="O2286" t="s">
        <v>48</v>
      </c>
      <c r="P2286" t="s">
        <v>349</v>
      </c>
      <c r="Q2286" t="s">
        <v>350</v>
      </c>
      <c r="R2286" t="s">
        <v>351</v>
      </c>
      <c r="S2286">
        <f t="shared" si="35"/>
        <v>2017</v>
      </c>
    </row>
    <row r="2287" spans="1:19" x14ac:dyDescent="0.25">
      <c r="A2287">
        <v>345</v>
      </c>
      <c r="B2287">
        <v>345102</v>
      </c>
      <c r="C2287">
        <v>6150</v>
      </c>
      <c r="E2287" t="s">
        <v>66</v>
      </c>
      <c r="F2287" t="s">
        <v>64</v>
      </c>
      <c r="G2287">
        <v>347593</v>
      </c>
      <c r="H2287" s="1">
        <v>42752</v>
      </c>
      <c r="I2287" s="2">
        <v>342.63</v>
      </c>
      <c r="J2287" s="2"/>
      <c r="K2287" s="2">
        <v>342.63</v>
      </c>
      <c r="L2287" t="s">
        <v>65</v>
      </c>
      <c r="M2287" t="s">
        <v>21</v>
      </c>
      <c r="N2287" t="s">
        <v>22</v>
      </c>
      <c r="O2287" t="s">
        <v>48</v>
      </c>
      <c r="P2287" t="s">
        <v>349</v>
      </c>
      <c r="Q2287" t="s">
        <v>350</v>
      </c>
      <c r="R2287" t="s">
        <v>351</v>
      </c>
      <c r="S2287">
        <f t="shared" si="35"/>
        <v>2017</v>
      </c>
    </row>
    <row r="2288" spans="1:19" x14ac:dyDescent="0.25">
      <c r="A2288">
        <v>345</v>
      </c>
      <c r="B2288">
        <v>345102</v>
      </c>
      <c r="C2288">
        <v>6150</v>
      </c>
      <c r="E2288" t="s">
        <v>66</v>
      </c>
      <c r="F2288" t="s">
        <v>64</v>
      </c>
      <c r="G2288">
        <v>347593</v>
      </c>
      <c r="H2288" s="1">
        <v>42752</v>
      </c>
      <c r="I2288" s="2">
        <v>628.16</v>
      </c>
      <c r="J2288" s="2"/>
      <c r="K2288" s="2">
        <v>628.16</v>
      </c>
      <c r="L2288" t="s">
        <v>65</v>
      </c>
      <c r="M2288" t="s">
        <v>21</v>
      </c>
      <c r="N2288" t="s">
        <v>22</v>
      </c>
      <c r="O2288" t="s">
        <v>48</v>
      </c>
      <c r="P2288" t="s">
        <v>349</v>
      </c>
      <c r="Q2288" t="s">
        <v>350</v>
      </c>
      <c r="R2288" t="s">
        <v>351</v>
      </c>
      <c r="S2288">
        <f t="shared" si="35"/>
        <v>2017</v>
      </c>
    </row>
    <row r="2289" spans="1:19" x14ac:dyDescent="0.25">
      <c r="A2289">
        <v>345</v>
      </c>
      <c r="B2289">
        <v>345102</v>
      </c>
      <c r="C2289">
        <v>6150</v>
      </c>
      <c r="E2289" t="s">
        <v>66</v>
      </c>
      <c r="F2289" t="s">
        <v>64</v>
      </c>
      <c r="G2289">
        <v>347593</v>
      </c>
      <c r="H2289" s="1">
        <v>42752</v>
      </c>
      <c r="I2289" s="2">
        <v>76.14</v>
      </c>
      <c r="J2289" s="2"/>
      <c r="K2289" s="2">
        <v>76.14</v>
      </c>
      <c r="L2289" t="s">
        <v>65</v>
      </c>
      <c r="M2289" t="s">
        <v>21</v>
      </c>
      <c r="N2289" t="s">
        <v>22</v>
      </c>
      <c r="O2289" t="s">
        <v>48</v>
      </c>
      <c r="P2289" t="s">
        <v>349</v>
      </c>
      <c r="Q2289" t="s">
        <v>350</v>
      </c>
      <c r="R2289" t="s">
        <v>351</v>
      </c>
      <c r="S2289">
        <f t="shared" si="35"/>
        <v>2017</v>
      </c>
    </row>
    <row r="2290" spans="1:19" x14ac:dyDescent="0.25">
      <c r="A2290">
        <v>345</v>
      </c>
      <c r="B2290">
        <v>345102</v>
      </c>
      <c r="C2290">
        <v>6150</v>
      </c>
      <c r="E2290" t="s">
        <v>66</v>
      </c>
      <c r="F2290" t="s">
        <v>64</v>
      </c>
      <c r="G2290">
        <v>347593</v>
      </c>
      <c r="H2290" s="1">
        <v>42752</v>
      </c>
      <c r="I2290" s="2">
        <v>76.14</v>
      </c>
      <c r="J2290" s="2"/>
      <c r="K2290" s="2">
        <v>76.14</v>
      </c>
      <c r="L2290" t="s">
        <v>65</v>
      </c>
      <c r="M2290" t="s">
        <v>21</v>
      </c>
      <c r="N2290" t="s">
        <v>22</v>
      </c>
      <c r="O2290" t="s">
        <v>48</v>
      </c>
      <c r="P2290" t="s">
        <v>349</v>
      </c>
      <c r="Q2290" t="s">
        <v>350</v>
      </c>
      <c r="R2290" t="s">
        <v>351</v>
      </c>
      <c r="S2290">
        <f t="shared" si="35"/>
        <v>2017</v>
      </c>
    </row>
    <row r="2291" spans="1:19" x14ac:dyDescent="0.25">
      <c r="A2291">
        <v>345</v>
      </c>
      <c r="B2291">
        <v>345102</v>
      </c>
      <c r="C2291">
        <v>6150</v>
      </c>
      <c r="E2291" t="s">
        <v>66</v>
      </c>
      <c r="F2291" t="s">
        <v>64</v>
      </c>
      <c r="G2291">
        <v>347593</v>
      </c>
      <c r="H2291" s="1">
        <v>42752</v>
      </c>
      <c r="I2291" s="2">
        <v>152.28</v>
      </c>
      <c r="J2291" s="2"/>
      <c r="K2291" s="2">
        <v>152.28</v>
      </c>
      <c r="L2291" t="s">
        <v>65</v>
      </c>
      <c r="M2291" t="s">
        <v>21</v>
      </c>
      <c r="N2291" t="s">
        <v>22</v>
      </c>
      <c r="O2291" t="s">
        <v>48</v>
      </c>
      <c r="P2291" t="s">
        <v>349</v>
      </c>
      <c r="Q2291" t="s">
        <v>350</v>
      </c>
      <c r="R2291" t="s">
        <v>351</v>
      </c>
      <c r="S2291">
        <f t="shared" si="35"/>
        <v>2017</v>
      </c>
    </row>
    <row r="2292" spans="1:19" x14ac:dyDescent="0.25">
      <c r="A2292">
        <v>345</v>
      </c>
      <c r="B2292">
        <v>345102</v>
      </c>
      <c r="C2292">
        <v>6150</v>
      </c>
      <c r="E2292" t="s">
        <v>66</v>
      </c>
      <c r="F2292" t="s">
        <v>64</v>
      </c>
      <c r="G2292">
        <v>347593</v>
      </c>
      <c r="H2292" s="1">
        <v>42752</v>
      </c>
      <c r="I2292" s="2">
        <v>628.16</v>
      </c>
      <c r="J2292" s="2"/>
      <c r="K2292" s="2">
        <v>628.16</v>
      </c>
      <c r="L2292" t="s">
        <v>65</v>
      </c>
      <c r="M2292" t="s">
        <v>21</v>
      </c>
      <c r="N2292" t="s">
        <v>22</v>
      </c>
      <c r="O2292" t="s">
        <v>48</v>
      </c>
      <c r="P2292" t="s">
        <v>349</v>
      </c>
      <c r="Q2292" t="s">
        <v>350</v>
      </c>
      <c r="R2292" t="s">
        <v>351</v>
      </c>
      <c r="S2292">
        <f t="shared" si="35"/>
        <v>2017</v>
      </c>
    </row>
    <row r="2293" spans="1:19" x14ac:dyDescent="0.25">
      <c r="A2293">
        <v>345</v>
      </c>
      <c r="B2293">
        <v>345102</v>
      </c>
      <c r="C2293">
        <v>6150</v>
      </c>
      <c r="E2293" t="s">
        <v>66</v>
      </c>
      <c r="F2293" t="s">
        <v>64</v>
      </c>
      <c r="G2293">
        <v>347593</v>
      </c>
      <c r="H2293" s="1">
        <v>42752</v>
      </c>
      <c r="I2293" s="2">
        <v>76.14</v>
      </c>
      <c r="J2293" s="2"/>
      <c r="K2293" s="2">
        <v>76.14</v>
      </c>
      <c r="L2293" t="s">
        <v>65</v>
      </c>
      <c r="M2293" t="s">
        <v>21</v>
      </c>
      <c r="N2293" t="s">
        <v>22</v>
      </c>
      <c r="O2293" t="s">
        <v>48</v>
      </c>
      <c r="P2293" t="s">
        <v>349</v>
      </c>
      <c r="Q2293" t="s">
        <v>350</v>
      </c>
      <c r="R2293" t="s">
        <v>351</v>
      </c>
      <c r="S2293">
        <f t="shared" si="35"/>
        <v>2017</v>
      </c>
    </row>
    <row r="2294" spans="1:19" x14ac:dyDescent="0.25">
      <c r="A2294">
        <v>345</v>
      </c>
      <c r="B2294">
        <v>345102</v>
      </c>
      <c r="C2294">
        <v>6150</v>
      </c>
      <c r="E2294" t="s">
        <v>69</v>
      </c>
      <c r="F2294" t="s">
        <v>70</v>
      </c>
      <c r="G2294">
        <v>347588</v>
      </c>
      <c r="H2294" s="1">
        <v>42752</v>
      </c>
      <c r="I2294" s="2">
        <v>1382.1</v>
      </c>
      <c r="J2294" s="2"/>
      <c r="K2294" s="2">
        <v>1382.1</v>
      </c>
      <c r="L2294" t="s">
        <v>65</v>
      </c>
      <c r="M2294" t="s">
        <v>21</v>
      </c>
      <c r="N2294" t="s">
        <v>22</v>
      </c>
      <c r="O2294" t="s">
        <v>48</v>
      </c>
      <c r="P2294" t="s">
        <v>349</v>
      </c>
      <c r="Q2294" t="s">
        <v>350</v>
      </c>
      <c r="R2294" t="s">
        <v>351</v>
      </c>
      <c r="S2294">
        <f t="shared" si="35"/>
        <v>2017</v>
      </c>
    </row>
    <row r="2295" spans="1:19" x14ac:dyDescent="0.25">
      <c r="A2295">
        <v>345</v>
      </c>
      <c r="B2295">
        <v>345102</v>
      </c>
      <c r="C2295">
        <v>6150</v>
      </c>
      <c r="E2295" t="s">
        <v>69</v>
      </c>
      <c r="F2295" t="s">
        <v>70</v>
      </c>
      <c r="G2295">
        <v>347588</v>
      </c>
      <c r="H2295" s="1">
        <v>42752</v>
      </c>
      <c r="I2295" s="2">
        <v>1246</v>
      </c>
      <c r="J2295" s="2"/>
      <c r="K2295" s="2">
        <v>1246</v>
      </c>
      <c r="L2295" t="s">
        <v>65</v>
      </c>
      <c r="M2295" t="s">
        <v>21</v>
      </c>
      <c r="N2295" t="s">
        <v>22</v>
      </c>
      <c r="O2295" t="s">
        <v>48</v>
      </c>
      <c r="P2295" t="s">
        <v>349</v>
      </c>
      <c r="Q2295" t="s">
        <v>350</v>
      </c>
      <c r="R2295" t="s">
        <v>351</v>
      </c>
      <c r="S2295">
        <f t="shared" si="35"/>
        <v>2017</v>
      </c>
    </row>
    <row r="2296" spans="1:19" x14ac:dyDescent="0.25">
      <c r="A2296">
        <v>345</v>
      </c>
      <c r="B2296">
        <v>345102</v>
      </c>
      <c r="C2296">
        <v>6150</v>
      </c>
      <c r="E2296" t="s">
        <v>69</v>
      </c>
      <c r="F2296" t="s">
        <v>70</v>
      </c>
      <c r="G2296">
        <v>347588</v>
      </c>
      <c r="H2296" s="1">
        <v>42752</v>
      </c>
      <c r="I2296" s="2">
        <v>1202.8599999999999</v>
      </c>
      <c r="J2296" s="2"/>
      <c r="K2296" s="2">
        <v>1202.8599999999999</v>
      </c>
      <c r="L2296" t="s">
        <v>65</v>
      </c>
      <c r="M2296" t="s">
        <v>21</v>
      </c>
      <c r="N2296" t="s">
        <v>22</v>
      </c>
      <c r="O2296" t="s">
        <v>48</v>
      </c>
      <c r="P2296" t="s">
        <v>349</v>
      </c>
      <c r="Q2296" t="s">
        <v>350</v>
      </c>
      <c r="R2296" t="s">
        <v>351</v>
      </c>
      <c r="S2296">
        <f t="shared" si="35"/>
        <v>2017</v>
      </c>
    </row>
    <row r="2297" spans="1:19" x14ac:dyDescent="0.25">
      <c r="A2297">
        <v>345</v>
      </c>
      <c r="B2297">
        <v>345102</v>
      </c>
      <c r="C2297">
        <v>6150</v>
      </c>
      <c r="E2297" t="s">
        <v>69</v>
      </c>
      <c r="F2297" t="s">
        <v>70</v>
      </c>
      <c r="G2297">
        <v>347588</v>
      </c>
      <c r="H2297" s="1">
        <v>42752</v>
      </c>
      <c r="I2297" s="2">
        <v>1656</v>
      </c>
      <c r="J2297" s="2"/>
      <c r="K2297" s="2">
        <v>1656</v>
      </c>
      <c r="L2297" t="s">
        <v>65</v>
      </c>
      <c r="M2297" t="s">
        <v>21</v>
      </c>
      <c r="N2297" t="s">
        <v>22</v>
      </c>
      <c r="O2297" t="s">
        <v>48</v>
      </c>
      <c r="P2297" t="s">
        <v>349</v>
      </c>
      <c r="Q2297" t="s">
        <v>350</v>
      </c>
      <c r="R2297" t="s">
        <v>351</v>
      </c>
      <c r="S2297">
        <f t="shared" si="35"/>
        <v>2017</v>
      </c>
    </row>
    <row r="2298" spans="1:19" x14ac:dyDescent="0.25">
      <c r="A2298">
        <v>345</v>
      </c>
      <c r="B2298">
        <v>345102</v>
      </c>
      <c r="C2298">
        <v>6150</v>
      </c>
      <c r="E2298" t="s">
        <v>69</v>
      </c>
      <c r="F2298" t="s">
        <v>70</v>
      </c>
      <c r="G2298">
        <v>347588</v>
      </c>
      <c r="H2298" s="1">
        <v>42752</v>
      </c>
      <c r="I2298" s="2">
        <v>1923.25</v>
      </c>
      <c r="J2298" s="2"/>
      <c r="K2298" s="2">
        <v>1923.25</v>
      </c>
      <c r="L2298" t="s">
        <v>65</v>
      </c>
      <c r="M2298" t="s">
        <v>21</v>
      </c>
      <c r="N2298" t="s">
        <v>22</v>
      </c>
      <c r="O2298" t="s">
        <v>48</v>
      </c>
      <c r="P2298" t="s">
        <v>349</v>
      </c>
      <c r="Q2298" t="s">
        <v>350</v>
      </c>
      <c r="R2298" t="s">
        <v>351</v>
      </c>
      <c r="S2298">
        <f t="shared" si="35"/>
        <v>2017</v>
      </c>
    </row>
    <row r="2299" spans="1:19" x14ac:dyDescent="0.25">
      <c r="A2299">
        <v>345</v>
      </c>
      <c r="B2299">
        <v>345102</v>
      </c>
      <c r="C2299">
        <v>6150</v>
      </c>
      <c r="E2299" t="s">
        <v>69</v>
      </c>
      <c r="F2299" t="s">
        <v>70</v>
      </c>
      <c r="G2299">
        <v>347588</v>
      </c>
      <c r="H2299" s="1">
        <v>42752</v>
      </c>
      <c r="I2299" s="2">
        <v>2170.58</v>
      </c>
      <c r="J2299" s="2"/>
      <c r="K2299" s="2">
        <v>2170.58</v>
      </c>
      <c r="L2299" t="s">
        <v>65</v>
      </c>
      <c r="M2299" t="s">
        <v>21</v>
      </c>
      <c r="N2299" t="s">
        <v>22</v>
      </c>
      <c r="O2299" t="s">
        <v>48</v>
      </c>
      <c r="P2299" t="s">
        <v>349</v>
      </c>
      <c r="Q2299" t="s">
        <v>350</v>
      </c>
      <c r="R2299" t="s">
        <v>351</v>
      </c>
      <c r="S2299">
        <f t="shared" si="35"/>
        <v>2017</v>
      </c>
    </row>
    <row r="2300" spans="1:19" x14ac:dyDescent="0.25">
      <c r="A2300">
        <v>345</v>
      </c>
      <c r="B2300">
        <v>345102</v>
      </c>
      <c r="C2300">
        <v>6150</v>
      </c>
      <c r="E2300" t="s">
        <v>69</v>
      </c>
      <c r="F2300" t="s">
        <v>70</v>
      </c>
      <c r="G2300">
        <v>347588</v>
      </c>
      <c r="H2300" s="1">
        <v>42752</v>
      </c>
      <c r="I2300" s="2">
        <v>2364.25</v>
      </c>
      <c r="J2300" s="2"/>
      <c r="K2300" s="2">
        <v>2364.25</v>
      </c>
      <c r="L2300" t="s">
        <v>65</v>
      </c>
      <c r="M2300" t="s">
        <v>21</v>
      </c>
      <c r="N2300" t="s">
        <v>22</v>
      </c>
      <c r="O2300" t="s">
        <v>48</v>
      </c>
      <c r="P2300" t="s">
        <v>349</v>
      </c>
      <c r="Q2300" t="s">
        <v>350</v>
      </c>
      <c r="R2300" t="s">
        <v>351</v>
      </c>
      <c r="S2300">
        <f t="shared" si="35"/>
        <v>2017</v>
      </c>
    </row>
    <row r="2301" spans="1:19" x14ac:dyDescent="0.25">
      <c r="A2301">
        <v>345</v>
      </c>
      <c r="B2301">
        <v>345102</v>
      </c>
      <c r="C2301">
        <v>6150</v>
      </c>
      <c r="E2301" t="s">
        <v>66</v>
      </c>
      <c r="F2301" t="s">
        <v>64</v>
      </c>
      <c r="G2301">
        <v>347576</v>
      </c>
      <c r="H2301" s="1">
        <v>42750</v>
      </c>
      <c r="I2301" s="2">
        <v>152.28</v>
      </c>
      <c r="J2301" s="2"/>
      <c r="K2301" s="2">
        <v>152.28</v>
      </c>
      <c r="L2301" t="s">
        <v>65</v>
      </c>
      <c r="M2301" t="s">
        <v>21</v>
      </c>
      <c r="N2301" t="s">
        <v>22</v>
      </c>
      <c r="O2301" t="s">
        <v>48</v>
      </c>
      <c r="P2301" t="s">
        <v>349</v>
      </c>
      <c r="Q2301" t="s">
        <v>350</v>
      </c>
      <c r="R2301" t="s">
        <v>351</v>
      </c>
      <c r="S2301">
        <f t="shared" si="35"/>
        <v>2017</v>
      </c>
    </row>
    <row r="2302" spans="1:19" x14ac:dyDescent="0.25">
      <c r="A2302">
        <v>345</v>
      </c>
      <c r="B2302">
        <v>345102</v>
      </c>
      <c r="C2302">
        <v>6150</v>
      </c>
      <c r="E2302" t="s">
        <v>66</v>
      </c>
      <c r="F2302" t="s">
        <v>64</v>
      </c>
      <c r="G2302">
        <v>347576</v>
      </c>
      <c r="H2302" s="1">
        <v>42750</v>
      </c>
      <c r="I2302" s="2">
        <v>152.28</v>
      </c>
      <c r="J2302" s="2"/>
      <c r="K2302" s="2">
        <v>152.28</v>
      </c>
      <c r="L2302" t="s">
        <v>65</v>
      </c>
      <c r="M2302" t="s">
        <v>21</v>
      </c>
      <c r="N2302" t="s">
        <v>22</v>
      </c>
      <c r="O2302" t="s">
        <v>48</v>
      </c>
      <c r="P2302" t="s">
        <v>349</v>
      </c>
      <c r="Q2302" t="s">
        <v>350</v>
      </c>
      <c r="R2302" t="s">
        <v>351</v>
      </c>
      <c r="S2302">
        <f t="shared" si="35"/>
        <v>2017</v>
      </c>
    </row>
    <row r="2303" spans="1:19" x14ac:dyDescent="0.25">
      <c r="A2303">
        <v>345</v>
      </c>
      <c r="B2303">
        <v>345102</v>
      </c>
      <c r="C2303">
        <v>6150</v>
      </c>
      <c r="E2303" t="s">
        <v>66</v>
      </c>
      <c r="F2303" t="s">
        <v>64</v>
      </c>
      <c r="G2303">
        <v>347576</v>
      </c>
      <c r="H2303" s="1">
        <v>42750</v>
      </c>
      <c r="I2303" s="2">
        <v>152.28</v>
      </c>
      <c r="J2303" s="2"/>
      <c r="K2303" s="2">
        <v>152.28</v>
      </c>
      <c r="L2303" t="s">
        <v>65</v>
      </c>
      <c r="M2303" t="s">
        <v>21</v>
      </c>
      <c r="N2303" t="s">
        <v>22</v>
      </c>
      <c r="O2303" t="s">
        <v>48</v>
      </c>
      <c r="P2303" t="s">
        <v>349</v>
      </c>
      <c r="Q2303" t="s">
        <v>350</v>
      </c>
      <c r="R2303" t="s">
        <v>351</v>
      </c>
      <c r="S2303">
        <f t="shared" si="35"/>
        <v>2017</v>
      </c>
    </row>
    <row r="2304" spans="1:19" x14ac:dyDescent="0.25">
      <c r="A2304">
        <v>345</v>
      </c>
      <c r="B2304">
        <v>345102</v>
      </c>
      <c r="C2304">
        <v>6150</v>
      </c>
      <c r="E2304" t="s">
        <v>66</v>
      </c>
      <c r="F2304" t="s">
        <v>71</v>
      </c>
      <c r="G2304">
        <v>347577</v>
      </c>
      <c r="H2304" s="1">
        <v>42750</v>
      </c>
      <c r="I2304" s="2"/>
      <c r="J2304" s="2">
        <v>-683.81</v>
      </c>
      <c r="K2304" s="2">
        <v>-683.81</v>
      </c>
      <c r="L2304" t="s">
        <v>65</v>
      </c>
      <c r="M2304" t="s">
        <v>21</v>
      </c>
      <c r="N2304" t="s">
        <v>22</v>
      </c>
      <c r="O2304" t="s">
        <v>48</v>
      </c>
      <c r="P2304" t="s">
        <v>349</v>
      </c>
      <c r="Q2304" t="s">
        <v>350</v>
      </c>
      <c r="R2304" t="s">
        <v>351</v>
      </c>
      <c r="S2304">
        <f t="shared" si="35"/>
        <v>2017</v>
      </c>
    </row>
    <row r="2305" spans="1:19" x14ac:dyDescent="0.25">
      <c r="A2305">
        <v>345</v>
      </c>
      <c r="B2305">
        <v>345102</v>
      </c>
      <c r="C2305">
        <v>6150</v>
      </c>
      <c r="E2305" t="s">
        <v>69</v>
      </c>
      <c r="F2305" t="s">
        <v>70</v>
      </c>
      <c r="G2305">
        <v>347573</v>
      </c>
      <c r="H2305" s="1">
        <v>42750</v>
      </c>
      <c r="I2305" s="2">
        <v>3011.81</v>
      </c>
      <c r="J2305" s="2"/>
      <c r="K2305" s="2">
        <v>3011.81</v>
      </c>
      <c r="L2305" t="s">
        <v>65</v>
      </c>
      <c r="M2305" t="s">
        <v>21</v>
      </c>
      <c r="N2305" t="s">
        <v>22</v>
      </c>
      <c r="O2305" t="s">
        <v>48</v>
      </c>
      <c r="P2305" t="s">
        <v>349</v>
      </c>
      <c r="Q2305" t="s">
        <v>350</v>
      </c>
      <c r="R2305" t="s">
        <v>351</v>
      </c>
      <c r="S2305">
        <f t="shared" si="35"/>
        <v>2017</v>
      </c>
    </row>
    <row r="2306" spans="1:19" x14ac:dyDescent="0.25">
      <c r="A2306">
        <v>345</v>
      </c>
      <c r="B2306">
        <v>345102</v>
      </c>
      <c r="C2306">
        <v>6150</v>
      </c>
      <c r="E2306" t="s">
        <v>66</v>
      </c>
      <c r="F2306" t="s">
        <v>64</v>
      </c>
      <c r="G2306">
        <v>335726</v>
      </c>
      <c r="H2306" s="1">
        <v>42738</v>
      </c>
      <c r="I2306" s="2">
        <v>114.21</v>
      </c>
      <c r="J2306" s="2"/>
      <c r="K2306" s="2">
        <v>114.21</v>
      </c>
      <c r="L2306" t="s">
        <v>65</v>
      </c>
      <c r="M2306" t="s">
        <v>21</v>
      </c>
      <c r="N2306" t="s">
        <v>22</v>
      </c>
      <c r="O2306" t="s">
        <v>48</v>
      </c>
      <c r="P2306" t="s">
        <v>349</v>
      </c>
      <c r="Q2306" t="s">
        <v>350</v>
      </c>
      <c r="R2306" t="s">
        <v>351</v>
      </c>
      <c r="S2306">
        <f t="shared" si="35"/>
        <v>2017</v>
      </c>
    </row>
    <row r="2307" spans="1:19" x14ac:dyDescent="0.25">
      <c r="A2307">
        <v>345</v>
      </c>
      <c r="B2307">
        <v>345102</v>
      </c>
      <c r="C2307">
        <v>6150</v>
      </c>
      <c r="E2307" t="s">
        <v>66</v>
      </c>
      <c r="F2307" t="s">
        <v>64</v>
      </c>
      <c r="G2307">
        <v>335726</v>
      </c>
      <c r="H2307" s="1">
        <v>42738</v>
      </c>
      <c r="I2307" s="2">
        <v>114.21</v>
      </c>
      <c r="J2307" s="2"/>
      <c r="K2307" s="2">
        <v>114.21</v>
      </c>
      <c r="L2307" t="s">
        <v>65</v>
      </c>
      <c r="M2307" t="s">
        <v>21</v>
      </c>
      <c r="N2307" t="s">
        <v>22</v>
      </c>
      <c r="O2307" t="s">
        <v>48</v>
      </c>
      <c r="P2307" t="s">
        <v>349</v>
      </c>
      <c r="Q2307" t="s">
        <v>350</v>
      </c>
      <c r="R2307" t="s">
        <v>351</v>
      </c>
      <c r="S2307">
        <f t="shared" ref="S2307:S2370" si="36">YEAR(H2307)</f>
        <v>2017</v>
      </c>
    </row>
    <row r="2308" spans="1:19" x14ac:dyDescent="0.25">
      <c r="A2308">
        <v>345</v>
      </c>
      <c r="B2308">
        <v>345102</v>
      </c>
      <c r="C2308">
        <v>6150</v>
      </c>
      <c r="E2308" t="s">
        <v>66</v>
      </c>
      <c r="F2308" t="s">
        <v>64</v>
      </c>
      <c r="G2308">
        <v>335726</v>
      </c>
      <c r="H2308" s="1">
        <v>42738</v>
      </c>
      <c r="I2308" s="2">
        <v>114.21</v>
      </c>
      <c r="J2308" s="2"/>
      <c r="K2308" s="2">
        <v>114.21</v>
      </c>
      <c r="L2308" t="s">
        <v>65</v>
      </c>
      <c r="M2308" t="s">
        <v>21</v>
      </c>
      <c r="N2308" t="s">
        <v>22</v>
      </c>
      <c r="O2308" t="s">
        <v>48</v>
      </c>
      <c r="P2308" t="s">
        <v>349</v>
      </c>
      <c r="Q2308" t="s">
        <v>350</v>
      </c>
      <c r="R2308" t="s">
        <v>351</v>
      </c>
      <c r="S2308">
        <f t="shared" si="36"/>
        <v>2017</v>
      </c>
    </row>
    <row r="2309" spans="1:19" x14ac:dyDescent="0.25">
      <c r="A2309">
        <v>345</v>
      </c>
      <c r="B2309">
        <v>345102</v>
      </c>
      <c r="C2309">
        <v>6150</v>
      </c>
      <c r="E2309" t="s">
        <v>66</v>
      </c>
      <c r="F2309" t="s">
        <v>71</v>
      </c>
      <c r="G2309">
        <v>335727</v>
      </c>
      <c r="H2309" s="1">
        <v>42738</v>
      </c>
      <c r="I2309" s="2"/>
      <c r="J2309" s="2">
        <v>-114.21</v>
      </c>
      <c r="K2309" s="2">
        <v>-114.21</v>
      </c>
      <c r="L2309" t="s">
        <v>65</v>
      </c>
      <c r="M2309" t="s">
        <v>21</v>
      </c>
      <c r="N2309" t="s">
        <v>22</v>
      </c>
      <c r="O2309" t="s">
        <v>48</v>
      </c>
      <c r="P2309" t="s">
        <v>349</v>
      </c>
      <c r="Q2309" t="s">
        <v>350</v>
      </c>
      <c r="R2309" t="s">
        <v>351</v>
      </c>
      <c r="S2309">
        <f t="shared" si="36"/>
        <v>2017</v>
      </c>
    </row>
    <row r="2310" spans="1:19" x14ac:dyDescent="0.25">
      <c r="A2310">
        <v>345</v>
      </c>
      <c r="B2310">
        <v>345102</v>
      </c>
      <c r="C2310">
        <v>6150</v>
      </c>
      <c r="E2310" t="s">
        <v>66</v>
      </c>
      <c r="F2310" t="s">
        <v>71</v>
      </c>
      <c r="G2310">
        <v>335727</v>
      </c>
      <c r="H2310" s="1">
        <v>42738</v>
      </c>
      <c r="I2310" s="2"/>
      <c r="J2310" s="2">
        <v>-114.21</v>
      </c>
      <c r="K2310" s="2">
        <v>-114.21</v>
      </c>
      <c r="L2310" t="s">
        <v>65</v>
      </c>
      <c r="M2310" t="s">
        <v>21</v>
      </c>
      <c r="N2310" t="s">
        <v>22</v>
      </c>
      <c r="O2310" t="s">
        <v>48</v>
      </c>
      <c r="P2310" t="s">
        <v>349</v>
      </c>
      <c r="Q2310" t="s">
        <v>350</v>
      </c>
      <c r="R2310" t="s">
        <v>351</v>
      </c>
      <c r="S2310">
        <f t="shared" si="36"/>
        <v>2017</v>
      </c>
    </row>
    <row r="2311" spans="1:19" x14ac:dyDescent="0.25">
      <c r="A2311">
        <v>345</v>
      </c>
      <c r="B2311">
        <v>345102</v>
      </c>
      <c r="C2311">
        <v>6150</v>
      </c>
      <c r="E2311" t="s">
        <v>66</v>
      </c>
      <c r="F2311" t="s">
        <v>71</v>
      </c>
      <c r="G2311">
        <v>335727</v>
      </c>
      <c r="H2311" s="1">
        <v>42738</v>
      </c>
      <c r="I2311" s="2"/>
      <c r="J2311" s="2">
        <v>-114.21</v>
      </c>
      <c r="K2311" s="2">
        <v>-114.21</v>
      </c>
      <c r="L2311" t="s">
        <v>65</v>
      </c>
      <c r="M2311" t="s">
        <v>21</v>
      </c>
      <c r="N2311" t="s">
        <v>22</v>
      </c>
      <c r="O2311" t="s">
        <v>48</v>
      </c>
      <c r="P2311" t="s">
        <v>349</v>
      </c>
      <c r="Q2311" t="s">
        <v>350</v>
      </c>
      <c r="R2311" t="s">
        <v>351</v>
      </c>
      <c r="S2311">
        <f t="shared" si="36"/>
        <v>2017</v>
      </c>
    </row>
    <row r="2312" spans="1:19" x14ac:dyDescent="0.25">
      <c r="A2312">
        <v>345</v>
      </c>
      <c r="B2312">
        <v>345102</v>
      </c>
      <c r="C2312">
        <v>6150</v>
      </c>
      <c r="E2312" t="s">
        <v>69</v>
      </c>
      <c r="F2312" t="s">
        <v>70</v>
      </c>
      <c r="G2312">
        <v>347572</v>
      </c>
      <c r="H2312" s="1">
        <v>42738</v>
      </c>
      <c r="I2312" s="2">
        <v>1231.29</v>
      </c>
      <c r="J2312" s="2"/>
      <c r="K2312" s="2">
        <v>1231.29</v>
      </c>
      <c r="L2312" t="s">
        <v>65</v>
      </c>
      <c r="M2312" t="s">
        <v>21</v>
      </c>
      <c r="N2312" t="s">
        <v>22</v>
      </c>
      <c r="O2312" t="s">
        <v>48</v>
      </c>
      <c r="P2312" t="s">
        <v>349</v>
      </c>
      <c r="Q2312" t="s">
        <v>350</v>
      </c>
      <c r="R2312" t="s">
        <v>351</v>
      </c>
      <c r="S2312">
        <f t="shared" si="36"/>
        <v>2017</v>
      </c>
    </row>
    <row r="2313" spans="1:19" x14ac:dyDescent="0.25">
      <c r="A2313">
        <v>345</v>
      </c>
      <c r="B2313">
        <v>345102</v>
      </c>
      <c r="C2313">
        <v>6150</v>
      </c>
      <c r="E2313" t="s">
        <v>69</v>
      </c>
      <c r="F2313" t="s">
        <v>70</v>
      </c>
      <c r="G2313">
        <v>347572</v>
      </c>
      <c r="H2313" s="1">
        <v>42738</v>
      </c>
      <c r="I2313" s="2">
        <v>1471.53</v>
      </c>
      <c r="J2313" s="2"/>
      <c r="K2313" s="2">
        <v>1471.53</v>
      </c>
      <c r="L2313" t="s">
        <v>65</v>
      </c>
      <c r="M2313" t="s">
        <v>21</v>
      </c>
      <c r="N2313" t="s">
        <v>22</v>
      </c>
      <c r="O2313" t="s">
        <v>48</v>
      </c>
      <c r="P2313" t="s">
        <v>349</v>
      </c>
      <c r="Q2313" t="s">
        <v>350</v>
      </c>
      <c r="R2313" t="s">
        <v>351</v>
      </c>
      <c r="S2313">
        <f t="shared" si="36"/>
        <v>2017</v>
      </c>
    </row>
    <row r="2314" spans="1:19" x14ac:dyDescent="0.25">
      <c r="A2314">
        <v>345</v>
      </c>
      <c r="B2314">
        <v>345102</v>
      </c>
      <c r="C2314">
        <v>6150</v>
      </c>
      <c r="E2314" t="s">
        <v>69</v>
      </c>
      <c r="F2314" t="s">
        <v>70</v>
      </c>
      <c r="G2314">
        <v>347572</v>
      </c>
      <c r="H2314" s="1">
        <v>42738</v>
      </c>
      <c r="I2314" s="2">
        <v>1120</v>
      </c>
      <c r="J2314" s="2"/>
      <c r="K2314" s="2">
        <v>1120</v>
      </c>
      <c r="L2314" t="s">
        <v>65</v>
      </c>
      <c r="M2314" t="s">
        <v>21</v>
      </c>
      <c r="N2314" t="s">
        <v>22</v>
      </c>
      <c r="O2314" t="s">
        <v>48</v>
      </c>
      <c r="P2314" t="s">
        <v>349</v>
      </c>
      <c r="Q2314" t="s">
        <v>350</v>
      </c>
      <c r="R2314" t="s">
        <v>351</v>
      </c>
      <c r="S2314">
        <f t="shared" si="36"/>
        <v>2017</v>
      </c>
    </row>
    <row r="2315" spans="1:19" x14ac:dyDescent="0.25">
      <c r="A2315">
        <v>345</v>
      </c>
      <c r="B2315">
        <v>345102</v>
      </c>
      <c r="C2315">
        <v>6150</v>
      </c>
      <c r="E2315" t="s">
        <v>69</v>
      </c>
      <c r="F2315" t="s">
        <v>70</v>
      </c>
      <c r="G2315">
        <v>347572</v>
      </c>
      <c r="H2315" s="1">
        <v>42738</v>
      </c>
      <c r="I2315" s="2">
        <v>2421.38</v>
      </c>
      <c r="J2315" s="2"/>
      <c r="K2315" s="2">
        <v>2421.38</v>
      </c>
      <c r="L2315" t="s">
        <v>65</v>
      </c>
      <c r="M2315" t="s">
        <v>21</v>
      </c>
      <c r="N2315" t="s">
        <v>22</v>
      </c>
      <c r="O2315" t="s">
        <v>48</v>
      </c>
      <c r="P2315" t="s">
        <v>349</v>
      </c>
      <c r="Q2315" t="s">
        <v>350</v>
      </c>
      <c r="R2315" t="s">
        <v>351</v>
      </c>
      <c r="S2315">
        <f t="shared" si="36"/>
        <v>2017</v>
      </c>
    </row>
    <row r="2316" spans="1:19" x14ac:dyDescent="0.25">
      <c r="A2316">
        <v>345</v>
      </c>
      <c r="B2316">
        <v>345102</v>
      </c>
      <c r="C2316">
        <v>6150</v>
      </c>
      <c r="E2316" t="s">
        <v>69</v>
      </c>
      <c r="F2316" t="s">
        <v>70</v>
      </c>
      <c r="G2316">
        <v>347572</v>
      </c>
      <c r="H2316" s="1">
        <v>42738</v>
      </c>
      <c r="I2316" s="2">
        <v>1826.78</v>
      </c>
      <c r="J2316" s="2"/>
      <c r="K2316" s="2">
        <v>1826.78</v>
      </c>
      <c r="L2316" t="s">
        <v>65</v>
      </c>
      <c r="M2316" t="s">
        <v>21</v>
      </c>
      <c r="N2316" t="s">
        <v>22</v>
      </c>
      <c r="O2316" t="s">
        <v>48</v>
      </c>
      <c r="P2316" t="s">
        <v>349</v>
      </c>
      <c r="Q2316" t="s">
        <v>350</v>
      </c>
      <c r="R2316" t="s">
        <v>351</v>
      </c>
      <c r="S2316">
        <f t="shared" si="36"/>
        <v>2017</v>
      </c>
    </row>
    <row r="2317" spans="1:19" x14ac:dyDescent="0.25">
      <c r="A2317">
        <v>345</v>
      </c>
      <c r="B2317">
        <v>345102</v>
      </c>
      <c r="C2317">
        <v>6150</v>
      </c>
      <c r="E2317" t="s">
        <v>69</v>
      </c>
      <c r="F2317" t="s">
        <v>70</v>
      </c>
      <c r="G2317">
        <v>347572</v>
      </c>
      <c r="H2317" s="1">
        <v>42738</v>
      </c>
      <c r="I2317" s="2">
        <v>1608.2</v>
      </c>
      <c r="J2317" s="2"/>
      <c r="K2317" s="2">
        <v>1608.2</v>
      </c>
      <c r="L2317" t="s">
        <v>65</v>
      </c>
      <c r="M2317" t="s">
        <v>21</v>
      </c>
      <c r="N2317" t="s">
        <v>22</v>
      </c>
      <c r="O2317" t="s">
        <v>48</v>
      </c>
      <c r="P2317" t="s">
        <v>349</v>
      </c>
      <c r="Q2317" t="s">
        <v>350</v>
      </c>
      <c r="R2317" t="s">
        <v>351</v>
      </c>
      <c r="S2317">
        <f t="shared" si="36"/>
        <v>2017</v>
      </c>
    </row>
    <row r="2318" spans="1:19" x14ac:dyDescent="0.25">
      <c r="A2318">
        <v>345</v>
      </c>
      <c r="B2318">
        <v>345102</v>
      </c>
      <c r="C2318">
        <v>6150</v>
      </c>
      <c r="E2318" t="s">
        <v>69</v>
      </c>
      <c r="F2318" t="s">
        <v>70</v>
      </c>
      <c r="G2318">
        <v>347572</v>
      </c>
      <c r="H2318" s="1">
        <v>42738</v>
      </c>
      <c r="I2318" s="2">
        <v>2104.8000000000002</v>
      </c>
      <c r="J2318" s="2"/>
      <c r="K2318" s="2">
        <v>2104.8000000000002</v>
      </c>
      <c r="L2318" t="s">
        <v>65</v>
      </c>
      <c r="M2318" t="s">
        <v>21</v>
      </c>
      <c r="N2318" t="s">
        <v>22</v>
      </c>
      <c r="O2318" t="s">
        <v>48</v>
      </c>
      <c r="P2318" t="s">
        <v>349</v>
      </c>
      <c r="Q2318" t="s">
        <v>350</v>
      </c>
      <c r="R2318" t="s">
        <v>351</v>
      </c>
      <c r="S2318">
        <f t="shared" si="36"/>
        <v>2017</v>
      </c>
    </row>
    <row r="2319" spans="1:19" x14ac:dyDescent="0.25">
      <c r="A2319">
        <v>345</v>
      </c>
      <c r="B2319">
        <v>345102</v>
      </c>
      <c r="C2319">
        <v>6150</v>
      </c>
      <c r="E2319" t="s">
        <v>72</v>
      </c>
      <c r="F2319" t="s">
        <v>68</v>
      </c>
      <c r="G2319">
        <v>314455</v>
      </c>
      <c r="H2319" s="1">
        <v>42736</v>
      </c>
      <c r="I2319" s="2"/>
      <c r="J2319" s="2">
        <v>-11702</v>
      </c>
      <c r="K2319" s="2">
        <v>-11702</v>
      </c>
      <c r="L2319" t="s">
        <v>65</v>
      </c>
      <c r="M2319" t="s">
        <v>21</v>
      </c>
      <c r="N2319" t="s">
        <v>22</v>
      </c>
      <c r="O2319" t="s">
        <v>48</v>
      </c>
      <c r="P2319" t="s">
        <v>349</v>
      </c>
      <c r="Q2319" t="s">
        <v>350</v>
      </c>
      <c r="R2319" t="s">
        <v>351</v>
      </c>
      <c r="S2319">
        <f t="shared" si="36"/>
        <v>2017</v>
      </c>
    </row>
    <row r="2320" spans="1:19" x14ac:dyDescent="0.25">
      <c r="A2320">
        <v>345</v>
      </c>
      <c r="B2320">
        <v>345102</v>
      </c>
      <c r="C2320">
        <v>6150</v>
      </c>
      <c r="E2320" t="s">
        <v>72</v>
      </c>
      <c r="F2320" t="s">
        <v>68</v>
      </c>
      <c r="G2320">
        <v>314455</v>
      </c>
      <c r="H2320" s="1">
        <v>42735</v>
      </c>
      <c r="I2320" s="2">
        <v>11702</v>
      </c>
      <c r="J2320" s="2"/>
      <c r="K2320" s="2">
        <v>11702</v>
      </c>
      <c r="L2320" t="s">
        <v>65</v>
      </c>
      <c r="M2320" t="s">
        <v>21</v>
      </c>
      <c r="N2320" t="s">
        <v>22</v>
      </c>
      <c r="O2320" t="s">
        <v>48</v>
      </c>
      <c r="P2320" t="s">
        <v>349</v>
      </c>
      <c r="Q2320" t="s">
        <v>350</v>
      </c>
      <c r="R2320" t="s">
        <v>351</v>
      </c>
      <c r="S2320">
        <f t="shared" si="36"/>
        <v>2016</v>
      </c>
    </row>
    <row r="2321" spans="1:19" x14ac:dyDescent="0.25">
      <c r="A2321">
        <v>345</v>
      </c>
      <c r="B2321">
        <v>345102</v>
      </c>
      <c r="C2321">
        <v>6150</v>
      </c>
      <c r="E2321" t="s">
        <v>63</v>
      </c>
      <c r="F2321" t="s">
        <v>64</v>
      </c>
      <c r="G2321">
        <v>331655</v>
      </c>
      <c r="H2321" s="1">
        <v>42735</v>
      </c>
      <c r="I2321" s="2">
        <v>190.35</v>
      </c>
      <c r="J2321" s="2"/>
      <c r="K2321" s="2">
        <v>190.35</v>
      </c>
      <c r="L2321" t="s">
        <v>65</v>
      </c>
      <c r="M2321" t="s">
        <v>21</v>
      </c>
      <c r="N2321" t="s">
        <v>22</v>
      </c>
      <c r="O2321" t="s">
        <v>48</v>
      </c>
      <c r="P2321" t="s">
        <v>349</v>
      </c>
      <c r="Q2321" t="s">
        <v>350</v>
      </c>
      <c r="R2321" t="s">
        <v>351</v>
      </c>
      <c r="S2321">
        <f t="shared" si="36"/>
        <v>2016</v>
      </c>
    </row>
    <row r="2322" spans="1:19" x14ac:dyDescent="0.25">
      <c r="A2322">
        <v>345</v>
      </c>
      <c r="B2322">
        <v>345102</v>
      </c>
      <c r="C2322">
        <v>6150</v>
      </c>
      <c r="E2322" t="s">
        <v>85</v>
      </c>
      <c r="F2322" t="s">
        <v>71</v>
      </c>
      <c r="G2322">
        <v>331656</v>
      </c>
      <c r="H2322" s="1">
        <v>42735</v>
      </c>
      <c r="I2322" s="2"/>
      <c r="J2322" s="2">
        <v>-190.35</v>
      </c>
      <c r="K2322" s="2">
        <v>-190.35</v>
      </c>
      <c r="L2322" t="s">
        <v>65</v>
      </c>
      <c r="M2322" t="s">
        <v>21</v>
      </c>
      <c r="N2322" t="s">
        <v>22</v>
      </c>
      <c r="O2322" t="s">
        <v>48</v>
      </c>
      <c r="P2322" t="s">
        <v>349</v>
      </c>
      <c r="Q2322" t="s">
        <v>350</v>
      </c>
      <c r="R2322" t="s">
        <v>351</v>
      </c>
      <c r="S2322">
        <f t="shared" si="36"/>
        <v>2016</v>
      </c>
    </row>
    <row r="2323" spans="1:19" x14ac:dyDescent="0.25">
      <c r="A2323">
        <v>345</v>
      </c>
      <c r="B2323">
        <v>345102</v>
      </c>
      <c r="C2323">
        <v>6150</v>
      </c>
      <c r="E2323" t="s">
        <v>66</v>
      </c>
      <c r="F2323" t="s">
        <v>71</v>
      </c>
      <c r="G2323">
        <v>317841</v>
      </c>
      <c r="H2323" s="1">
        <v>42735</v>
      </c>
      <c r="I2323" s="2"/>
      <c r="J2323" s="2">
        <v>-683.74</v>
      </c>
      <c r="K2323" s="2">
        <v>-683.74</v>
      </c>
      <c r="L2323" t="s">
        <v>65</v>
      </c>
      <c r="M2323" t="s">
        <v>21</v>
      </c>
      <c r="N2323" t="s">
        <v>22</v>
      </c>
      <c r="O2323" t="s">
        <v>48</v>
      </c>
      <c r="P2323" t="s">
        <v>349</v>
      </c>
      <c r="Q2323" t="s">
        <v>350</v>
      </c>
      <c r="R2323" t="s">
        <v>351</v>
      </c>
      <c r="S2323">
        <f t="shared" si="36"/>
        <v>2016</v>
      </c>
    </row>
    <row r="2324" spans="1:19" x14ac:dyDescent="0.25">
      <c r="A2324">
        <v>345</v>
      </c>
      <c r="B2324">
        <v>345102</v>
      </c>
      <c r="C2324">
        <v>6150</v>
      </c>
      <c r="E2324" t="s">
        <v>66</v>
      </c>
      <c r="F2324" t="s">
        <v>64</v>
      </c>
      <c r="G2324">
        <v>317840</v>
      </c>
      <c r="H2324" s="1">
        <v>42735</v>
      </c>
      <c r="I2324" s="2">
        <v>76.14</v>
      </c>
      <c r="J2324" s="2"/>
      <c r="K2324" s="2">
        <v>76.14</v>
      </c>
      <c r="L2324" t="s">
        <v>65</v>
      </c>
      <c r="M2324" t="s">
        <v>21</v>
      </c>
      <c r="N2324" t="s">
        <v>22</v>
      </c>
      <c r="O2324" t="s">
        <v>48</v>
      </c>
      <c r="P2324" t="s">
        <v>349</v>
      </c>
      <c r="Q2324" t="s">
        <v>350</v>
      </c>
      <c r="R2324" t="s">
        <v>351</v>
      </c>
      <c r="S2324">
        <f t="shared" si="36"/>
        <v>2016</v>
      </c>
    </row>
    <row r="2325" spans="1:19" x14ac:dyDescent="0.25">
      <c r="A2325">
        <v>345</v>
      </c>
      <c r="B2325">
        <v>345102</v>
      </c>
      <c r="C2325">
        <v>6150</v>
      </c>
      <c r="E2325" t="s">
        <v>66</v>
      </c>
      <c r="F2325" t="s">
        <v>64</v>
      </c>
      <c r="G2325">
        <v>317840</v>
      </c>
      <c r="H2325" s="1">
        <v>42735</v>
      </c>
      <c r="I2325" s="2">
        <v>76.14</v>
      </c>
      <c r="J2325" s="2"/>
      <c r="K2325" s="2">
        <v>76.14</v>
      </c>
      <c r="L2325" t="s">
        <v>65</v>
      </c>
      <c r="M2325" t="s">
        <v>21</v>
      </c>
      <c r="N2325" t="s">
        <v>22</v>
      </c>
      <c r="O2325" t="s">
        <v>48</v>
      </c>
      <c r="P2325" t="s">
        <v>349</v>
      </c>
      <c r="Q2325" t="s">
        <v>350</v>
      </c>
      <c r="R2325" t="s">
        <v>351</v>
      </c>
      <c r="S2325">
        <f t="shared" si="36"/>
        <v>2016</v>
      </c>
    </row>
    <row r="2326" spans="1:19" x14ac:dyDescent="0.25">
      <c r="A2326">
        <v>345</v>
      </c>
      <c r="B2326">
        <v>345102</v>
      </c>
      <c r="C2326">
        <v>6150</v>
      </c>
      <c r="E2326" t="s">
        <v>66</v>
      </c>
      <c r="F2326" t="s">
        <v>64</v>
      </c>
      <c r="G2326">
        <v>317840</v>
      </c>
      <c r="H2326" s="1">
        <v>42735</v>
      </c>
      <c r="I2326" s="2">
        <v>76.14</v>
      </c>
      <c r="J2326" s="2"/>
      <c r="K2326" s="2">
        <v>76.14</v>
      </c>
      <c r="L2326" t="s">
        <v>65</v>
      </c>
      <c r="M2326" t="s">
        <v>21</v>
      </c>
      <c r="N2326" t="s">
        <v>22</v>
      </c>
      <c r="O2326" t="s">
        <v>48</v>
      </c>
      <c r="P2326" t="s">
        <v>349</v>
      </c>
      <c r="Q2326" t="s">
        <v>350</v>
      </c>
      <c r="R2326" t="s">
        <v>351</v>
      </c>
      <c r="S2326">
        <f t="shared" si="36"/>
        <v>2016</v>
      </c>
    </row>
    <row r="2327" spans="1:19" x14ac:dyDescent="0.25">
      <c r="A2327">
        <v>345</v>
      </c>
      <c r="B2327">
        <v>345102</v>
      </c>
      <c r="C2327">
        <v>6150</v>
      </c>
      <c r="E2327" t="s">
        <v>66</v>
      </c>
      <c r="F2327" t="s">
        <v>64</v>
      </c>
      <c r="G2327">
        <v>317840</v>
      </c>
      <c r="H2327" s="1">
        <v>42735</v>
      </c>
      <c r="I2327" s="2">
        <v>76.14</v>
      </c>
      <c r="J2327" s="2"/>
      <c r="K2327" s="2">
        <v>76.14</v>
      </c>
      <c r="L2327" t="s">
        <v>65</v>
      </c>
      <c r="M2327" t="s">
        <v>21</v>
      </c>
      <c r="N2327" t="s">
        <v>22</v>
      </c>
      <c r="O2327" t="s">
        <v>48</v>
      </c>
      <c r="P2327" t="s">
        <v>349</v>
      </c>
      <c r="Q2327" t="s">
        <v>350</v>
      </c>
      <c r="R2327" t="s">
        <v>351</v>
      </c>
      <c r="S2327">
        <f t="shared" si="36"/>
        <v>2016</v>
      </c>
    </row>
    <row r="2328" spans="1:19" x14ac:dyDescent="0.25">
      <c r="A2328">
        <v>345</v>
      </c>
      <c r="B2328">
        <v>345102</v>
      </c>
      <c r="C2328">
        <v>6150</v>
      </c>
      <c r="E2328" t="s">
        <v>66</v>
      </c>
      <c r="F2328" t="s">
        <v>64</v>
      </c>
      <c r="G2328">
        <v>317840</v>
      </c>
      <c r="H2328" s="1">
        <v>42735</v>
      </c>
      <c r="I2328" s="2">
        <v>76.14</v>
      </c>
      <c r="J2328" s="2"/>
      <c r="K2328" s="2">
        <v>76.14</v>
      </c>
      <c r="L2328" t="s">
        <v>65</v>
      </c>
      <c r="M2328" t="s">
        <v>21</v>
      </c>
      <c r="N2328" t="s">
        <v>22</v>
      </c>
      <c r="O2328" t="s">
        <v>48</v>
      </c>
      <c r="P2328" t="s">
        <v>349</v>
      </c>
      <c r="Q2328" t="s">
        <v>350</v>
      </c>
      <c r="R2328" t="s">
        <v>351</v>
      </c>
      <c r="S2328">
        <f t="shared" si="36"/>
        <v>2016</v>
      </c>
    </row>
    <row r="2329" spans="1:19" x14ac:dyDescent="0.25">
      <c r="A2329">
        <v>345</v>
      </c>
      <c r="B2329">
        <v>345102</v>
      </c>
      <c r="C2329">
        <v>6150</v>
      </c>
      <c r="E2329" t="s">
        <v>66</v>
      </c>
      <c r="F2329" t="s">
        <v>64</v>
      </c>
      <c r="G2329">
        <v>317840</v>
      </c>
      <c r="H2329" s="1">
        <v>42735</v>
      </c>
      <c r="I2329" s="2">
        <v>152.28</v>
      </c>
      <c r="J2329" s="2"/>
      <c r="K2329" s="2">
        <v>152.28</v>
      </c>
      <c r="L2329" t="s">
        <v>65</v>
      </c>
      <c r="M2329" t="s">
        <v>21</v>
      </c>
      <c r="N2329" t="s">
        <v>22</v>
      </c>
      <c r="O2329" t="s">
        <v>48</v>
      </c>
      <c r="P2329" t="s">
        <v>349</v>
      </c>
      <c r="Q2329" t="s">
        <v>350</v>
      </c>
      <c r="R2329" t="s">
        <v>351</v>
      </c>
      <c r="S2329">
        <f t="shared" si="36"/>
        <v>2016</v>
      </c>
    </row>
    <row r="2330" spans="1:19" x14ac:dyDescent="0.25">
      <c r="A2330">
        <v>345</v>
      </c>
      <c r="B2330">
        <v>345102</v>
      </c>
      <c r="C2330">
        <v>6150</v>
      </c>
      <c r="E2330" t="s">
        <v>66</v>
      </c>
      <c r="F2330" t="s">
        <v>64</v>
      </c>
      <c r="G2330">
        <v>317840</v>
      </c>
      <c r="H2330" s="1">
        <v>42735</v>
      </c>
      <c r="I2330" s="2">
        <v>76.14</v>
      </c>
      <c r="J2330" s="2"/>
      <c r="K2330" s="2">
        <v>76.14</v>
      </c>
      <c r="L2330" t="s">
        <v>65</v>
      </c>
      <c r="M2330" t="s">
        <v>21</v>
      </c>
      <c r="N2330" t="s">
        <v>22</v>
      </c>
      <c r="O2330" t="s">
        <v>48</v>
      </c>
      <c r="P2330" t="s">
        <v>349</v>
      </c>
      <c r="Q2330" t="s">
        <v>350</v>
      </c>
      <c r="R2330" t="s">
        <v>351</v>
      </c>
      <c r="S2330">
        <f t="shared" si="36"/>
        <v>2016</v>
      </c>
    </row>
    <row r="2331" spans="1:19" x14ac:dyDescent="0.25">
      <c r="A2331">
        <v>345</v>
      </c>
      <c r="B2331">
        <v>345102</v>
      </c>
      <c r="C2331">
        <v>6150</v>
      </c>
      <c r="E2331" t="s">
        <v>69</v>
      </c>
      <c r="F2331" t="s">
        <v>70</v>
      </c>
      <c r="G2331">
        <v>317809</v>
      </c>
      <c r="H2331" s="1">
        <v>42735</v>
      </c>
      <c r="I2331" s="2">
        <v>3011.47</v>
      </c>
      <c r="J2331" s="2"/>
      <c r="K2331" s="2">
        <v>3011.47</v>
      </c>
      <c r="L2331" t="s">
        <v>65</v>
      </c>
      <c r="M2331" t="s">
        <v>21</v>
      </c>
      <c r="N2331" t="s">
        <v>22</v>
      </c>
      <c r="O2331" t="s">
        <v>48</v>
      </c>
      <c r="P2331" t="s">
        <v>349</v>
      </c>
      <c r="Q2331" t="s">
        <v>350</v>
      </c>
      <c r="R2331" t="s">
        <v>351</v>
      </c>
      <c r="S2331">
        <f t="shared" si="36"/>
        <v>2016</v>
      </c>
    </row>
    <row r="2332" spans="1:19" x14ac:dyDescent="0.25">
      <c r="A2332">
        <v>345</v>
      </c>
      <c r="B2332">
        <v>345102</v>
      </c>
      <c r="C2332">
        <v>6150</v>
      </c>
      <c r="E2332" t="s">
        <v>66</v>
      </c>
      <c r="F2332" t="s">
        <v>71</v>
      </c>
      <c r="G2332">
        <v>317804</v>
      </c>
      <c r="H2332" s="1">
        <v>42724</v>
      </c>
      <c r="I2332" s="2"/>
      <c r="J2332" s="2">
        <v>-152.28</v>
      </c>
      <c r="K2332" s="2">
        <v>-152.28</v>
      </c>
      <c r="L2332" t="s">
        <v>65</v>
      </c>
      <c r="M2332" t="s">
        <v>21</v>
      </c>
      <c r="N2332" t="s">
        <v>22</v>
      </c>
      <c r="O2332" t="s">
        <v>48</v>
      </c>
      <c r="P2332" t="s">
        <v>349</v>
      </c>
      <c r="Q2332" t="s">
        <v>350</v>
      </c>
      <c r="R2332" t="s">
        <v>351</v>
      </c>
      <c r="S2332">
        <f t="shared" si="36"/>
        <v>2016</v>
      </c>
    </row>
    <row r="2333" spans="1:19" x14ac:dyDescent="0.25">
      <c r="A2333">
        <v>345</v>
      </c>
      <c r="B2333">
        <v>345102</v>
      </c>
      <c r="C2333">
        <v>6150</v>
      </c>
      <c r="E2333" t="s">
        <v>66</v>
      </c>
      <c r="F2333" t="s">
        <v>71</v>
      </c>
      <c r="G2333">
        <v>317804</v>
      </c>
      <c r="H2333" s="1">
        <v>42724</v>
      </c>
      <c r="I2333" s="2"/>
      <c r="J2333" s="2">
        <v>-571.04999999999995</v>
      </c>
      <c r="K2333" s="2">
        <v>-571.04999999999995</v>
      </c>
      <c r="L2333" t="s">
        <v>65</v>
      </c>
      <c r="M2333" t="s">
        <v>21</v>
      </c>
      <c r="N2333" t="s">
        <v>22</v>
      </c>
      <c r="O2333" t="s">
        <v>48</v>
      </c>
      <c r="P2333" t="s">
        <v>349</v>
      </c>
      <c r="Q2333" t="s">
        <v>350</v>
      </c>
      <c r="R2333" t="s">
        <v>351</v>
      </c>
      <c r="S2333">
        <f t="shared" si="36"/>
        <v>2016</v>
      </c>
    </row>
    <row r="2334" spans="1:19" x14ac:dyDescent="0.25">
      <c r="A2334">
        <v>345</v>
      </c>
      <c r="B2334">
        <v>345102</v>
      </c>
      <c r="C2334">
        <v>6150</v>
      </c>
      <c r="E2334" t="s">
        <v>66</v>
      </c>
      <c r="F2334" t="s">
        <v>64</v>
      </c>
      <c r="G2334">
        <v>317803</v>
      </c>
      <c r="H2334" s="1">
        <v>42724</v>
      </c>
      <c r="I2334" s="2">
        <v>76.14</v>
      </c>
      <c r="J2334" s="2"/>
      <c r="K2334" s="2">
        <v>76.14</v>
      </c>
      <c r="L2334" t="s">
        <v>65</v>
      </c>
      <c r="M2334" t="s">
        <v>21</v>
      </c>
      <c r="N2334" t="s">
        <v>22</v>
      </c>
      <c r="O2334" t="s">
        <v>48</v>
      </c>
      <c r="P2334" t="s">
        <v>349</v>
      </c>
      <c r="Q2334" t="s">
        <v>350</v>
      </c>
      <c r="R2334" t="s">
        <v>351</v>
      </c>
      <c r="S2334">
        <f t="shared" si="36"/>
        <v>2016</v>
      </c>
    </row>
    <row r="2335" spans="1:19" x14ac:dyDescent="0.25">
      <c r="A2335">
        <v>345</v>
      </c>
      <c r="B2335">
        <v>345102</v>
      </c>
      <c r="C2335">
        <v>6150</v>
      </c>
      <c r="E2335" t="s">
        <v>66</v>
      </c>
      <c r="F2335" t="s">
        <v>64</v>
      </c>
      <c r="G2335">
        <v>317803</v>
      </c>
      <c r="H2335" s="1">
        <v>42724</v>
      </c>
      <c r="I2335" s="2">
        <v>228.42</v>
      </c>
      <c r="J2335" s="2"/>
      <c r="K2335" s="2">
        <v>228.42</v>
      </c>
      <c r="L2335" t="s">
        <v>65</v>
      </c>
      <c r="M2335" t="s">
        <v>21</v>
      </c>
      <c r="N2335" t="s">
        <v>22</v>
      </c>
      <c r="O2335" t="s">
        <v>48</v>
      </c>
      <c r="P2335" t="s">
        <v>349</v>
      </c>
      <c r="Q2335" t="s">
        <v>350</v>
      </c>
      <c r="R2335" t="s">
        <v>351</v>
      </c>
      <c r="S2335">
        <f t="shared" si="36"/>
        <v>2016</v>
      </c>
    </row>
    <row r="2336" spans="1:19" x14ac:dyDescent="0.25">
      <c r="A2336">
        <v>345</v>
      </c>
      <c r="B2336">
        <v>345102</v>
      </c>
      <c r="C2336">
        <v>6150</v>
      </c>
      <c r="E2336" t="s">
        <v>66</v>
      </c>
      <c r="F2336" t="s">
        <v>64</v>
      </c>
      <c r="G2336">
        <v>317803</v>
      </c>
      <c r="H2336" s="1">
        <v>42724</v>
      </c>
      <c r="I2336" s="2">
        <v>76.14</v>
      </c>
      <c r="J2336" s="2"/>
      <c r="K2336" s="2">
        <v>76.14</v>
      </c>
      <c r="L2336" t="s">
        <v>65</v>
      </c>
      <c r="M2336" t="s">
        <v>21</v>
      </c>
      <c r="N2336" t="s">
        <v>22</v>
      </c>
      <c r="O2336" t="s">
        <v>48</v>
      </c>
      <c r="P2336" t="s">
        <v>349</v>
      </c>
      <c r="Q2336" t="s">
        <v>350</v>
      </c>
      <c r="R2336" t="s">
        <v>351</v>
      </c>
      <c r="S2336">
        <f t="shared" si="36"/>
        <v>2016</v>
      </c>
    </row>
    <row r="2337" spans="1:19" x14ac:dyDescent="0.25">
      <c r="A2337">
        <v>345</v>
      </c>
      <c r="B2337">
        <v>345102</v>
      </c>
      <c r="C2337">
        <v>6150</v>
      </c>
      <c r="E2337" t="s">
        <v>66</v>
      </c>
      <c r="F2337" t="s">
        <v>64</v>
      </c>
      <c r="G2337">
        <v>317803</v>
      </c>
      <c r="H2337" s="1">
        <v>42724</v>
      </c>
      <c r="I2337" s="2">
        <v>76.14</v>
      </c>
      <c r="J2337" s="2"/>
      <c r="K2337" s="2">
        <v>76.14</v>
      </c>
      <c r="L2337" t="s">
        <v>65</v>
      </c>
      <c r="M2337" t="s">
        <v>21</v>
      </c>
      <c r="N2337" t="s">
        <v>22</v>
      </c>
      <c r="O2337" t="s">
        <v>48</v>
      </c>
      <c r="P2337" t="s">
        <v>349</v>
      </c>
      <c r="Q2337" t="s">
        <v>350</v>
      </c>
      <c r="R2337" t="s">
        <v>351</v>
      </c>
      <c r="S2337">
        <f t="shared" si="36"/>
        <v>2016</v>
      </c>
    </row>
    <row r="2338" spans="1:19" x14ac:dyDescent="0.25">
      <c r="A2338">
        <v>345</v>
      </c>
      <c r="B2338">
        <v>345102</v>
      </c>
      <c r="C2338">
        <v>6150</v>
      </c>
      <c r="E2338" t="s">
        <v>66</v>
      </c>
      <c r="F2338" t="s">
        <v>64</v>
      </c>
      <c r="G2338">
        <v>317803</v>
      </c>
      <c r="H2338" s="1">
        <v>42724</v>
      </c>
      <c r="I2338" s="2">
        <v>228.42</v>
      </c>
      <c r="J2338" s="2"/>
      <c r="K2338" s="2">
        <v>228.42</v>
      </c>
      <c r="L2338" t="s">
        <v>65</v>
      </c>
      <c r="M2338" t="s">
        <v>21</v>
      </c>
      <c r="N2338" t="s">
        <v>22</v>
      </c>
      <c r="O2338" t="s">
        <v>48</v>
      </c>
      <c r="P2338" t="s">
        <v>349</v>
      </c>
      <c r="Q2338" t="s">
        <v>350</v>
      </c>
      <c r="R2338" t="s">
        <v>351</v>
      </c>
      <c r="S2338">
        <f t="shared" si="36"/>
        <v>2016</v>
      </c>
    </row>
    <row r="2339" spans="1:19" x14ac:dyDescent="0.25">
      <c r="A2339">
        <v>345</v>
      </c>
      <c r="B2339">
        <v>345102</v>
      </c>
      <c r="C2339">
        <v>6150</v>
      </c>
      <c r="E2339" t="s">
        <v>66</v>
      </c>
      <c r="F2339" t="s">
        <v>71</v>
      </c>
      <c r="G2339">
        <v>317804</v>
      </c>
      <c r="H2339" s="1">
        <v>42724</v>
      </c>
      <c r="I2339" s="2"/>
      <c r="J2339" s="2">
        <v>-669.6</v>
      </c>
      <c r="K2339" s="2">
        <v>-669.6</v>
      </c>
      <c r="L2339" t="s">
        <v>65</v>
      </c>
      <c r="M2339" t="s">
        <v>21</v>
      </c>
      <c r="N2339" t="s">
        <v>22</v>
      </c>
      <c r="O2339" t="s">
        <v>48</v>
      </c>
      <c r="P2339" t="s">
        <v>349</v>
      </c>
      <c r="Q2339" t="s">
        <v>350</v>
      </c>
      <c r="R2339" t="s">
        <v>351</v>
      </c>
      <c r="S2339">
        <f t="shared" si="36"/>
        <v>2016</v>
      </c>
    </row>
    <row r="2340" spans="1:19" x14ac:dyDescent="0.25">
      <c r="A2340">
        <v>345</v>
      </c>
      <c r="B2340">
        <v>345102</v>
      </c>
      <c r="C2340">
        <v>6150</v>
      </c>
      <c r="E2340" t="s">
        <v>66</v>
      </c>
      <c r="F2340" t="s">
        <v>64</v>
      </c>
      <c r="G2340">
        <v>317803</v>
      </c>
      <c r="H2340" s="1">
        <v>42724</v>
      </c>
      <c r="I2340" s="2">
        <v>167.4</v>
      </c>
      <c r="J2340" s="2"/>
      <c r="K2340" s="2">
        <v>167.4</v>
      </c>
      <c r="L2340" t="s">
        <v>65</v>
      </c>
      <c r="M2340" t="s">
        <v>21</v>
      </c>
      <c r="N2340" t="s">
        <v>22</v>
      </c>
      <c r="O2340" t="s">
        <v>48</v>
      </c>
      <c r="P2340" t="s">
        <v>349</v>
      </c>
      <c r="Q2340" t="s">
        <v>350</v>
      </c>
      <c r="R2340" t="s">
        <v>351</v>
      </c>
      <c r="S2340">
        <f t="shared" si="36"/>
        <v>2016</v>
      </c>
    </row>
    <row r="2341" spans="1:19" x14ac:dyDescent="0.25">
      <c r="A2341">
        <v>345</v>
      </c>
      <c r="B2341">
        <v>345102</v>
      </c>
      <c r="C2341">
        <v>6150</v>
      </c>
      <c r="E2341" t="s">
        <v>66</v>
      </c>
      <c r="F2341" t="s">
        <v>71</v>
      </c>
      <c r="G2341">
        <v>317804</v>
      </c>
      <c r="H2341" s="1">
        <v>42724</v>
      </c>
      <c r="I2341" s="2"/>
      <c r="J2341" s="2">
        <v>-380.7</v>
      </c>
      <c r="K2341" s="2">
        <v>-380.7</v>
      </c>
      <c r="L2341" t="s">
        <v>65</v>
      </c>
      <c r="M2341" t="s">
        <v>21</v>
      </c>
      <c r="N2341" t="s">
        <v>22</v>
      </c>
      <c r="O2341" t="s">
        <v>48</v>
      </c>
      <c r="P2341" t="s">
        <v>349</v>
      </c>
      <c r="Q2341" t="s">
        <v>350</v>
      </c>
      <c r="R2341" t="s">
        <v>351</v>
      </c>
      <c r="S2341">
        <f t="shared" si="36"/>
        <v>2016</v>
      </c>
    </row>
    <row r="2342" spans="1:19" x14ac:dyDescent="0.25">
      <c r="A2342">
        <v>345</v>
      </c>
      <c r="B2342">
        <v>345102</v>
      </c>
      <c r="C2342">
        <v>6150</v>
      </c>
      <c r="E2342" t="s">
        <v>66</v>
      </c>
      <c r="F2342" t="s">
        <v>64</v>
      </c>
      <c r="G2342">
        <v>317803</v>
      </c>
      <c r="H2342" s="1">
        <v>42724</v>
      </c>
      <c r="I2342" s="2">
        <v>502.2</v>
      </c>
      <c r="J2342" s="2"/>
      <c r="K2342" s="2">
        <v>502.2</v>
      </c>
      <c r="L2342" t="s">
        <v>65</v>
      </c>
      <c r="M2342" t="s">
        <v>21</v>
      </c>
      <c r="N2342" t="s">
        <v>22</v>
      </c>
      <c r="O2342" t="s">
        <v>48</v>
      </c>
      <c r="P2342" t="s">
        <v>349</v>
      </c>
      <c r="Q2342" t="s">
        <v>350</v>
      </c>
      <c r="R2342" t="s">
        <v>351</v>
      </c>
      <c r="S2342">
        <f t="shared" si="36"/>
        <v>2016</v>
      </c>
    </row>
    <row r="2343" spans="1:19" x14ac:dyDescent="0.25">
      <c r="A2343">
        <v>345</v>
      </c>
      <c r="B2343">
        <v>345102</v>
      </c>
      <c r="C2343">
        <v>6150</v>
      </c>
      <c r="E2343" t="s">
        <v>66</v>
      </c>
      <c r="F2343" t="s">
        <v>71</v>
      </c>
      <c r="G2343">
        <v>317804</v>
      </c>
      <c r="H2343" s="1">
        <v>42724</v>
      </c>
      <c r="I2343" s="2"/>
      <c r="J2343" s="2">
        <v>-304.56</v>
      </c>
      <c r="K2343" s="2">
        <v>-304.56</v>
      </c>
      <c r="L2343" t="s">
        <v>65</v>
      </c>
      <c r="M2343" t="s">
        <v>21</v>
      </c>
      <c r="N2343" t="s">
        <v>22</v>
      </c>
      <c r="O2343" t="s">
        <v>48</v>
      </c>
      <c r="P2343" t="s">
        <v>349</v>
      </c>
      <c r="Q2343" t="s">
        <v>350</v>
      </c>
      <c r="R2343" t="s">
        <v>351</v>
      </c>
      <c r="S2343">
        <f t="shared" si="36"/>
        <v>2016</v>
      </c>
    </row>
    <row r="2344" spans="1:19" x14ac:dyDescent="0.25">
      <c r="A2344">
        <v>345</v>
      </c>
      <c r="B2344">
        <v>345102</v>
      </c>
      <c r="C2344">
        <v>6150</v>
      </c>
      <c r="E2344" t="s">
        <v>66</v>
      </c>
      <c r="F2344" t="s">
        <v>64</v>
      </c>
      <c r="G2344">
        <v>317803</v>
      </c>
      <c r="H2344" s="1">
        <v>42724</v>
      </c>
      <c r="I2344" s="2">
        <v>304.56</v>
      </c>
      <c r="J2344" s="2"/>
      <c r="K2344" s="2">
        <v>304.56</v>
      </c>
      <c r="L2344" t="s">
        <v>65</v>
      </c>
      <c r="M2344" t="s">
        <v>21</v>
      </c>
      <c r="N2344" t="s">
        <v>22</v>
      </c>
      <c r="O2344" t="s">
        <v>48</v>
      </c>
      <c r="P2344" t="s">
        <v>349</v>
      </c>
      <c r="Q2344" t="s">
        <v>350</v>
      </c>
      <c r="R2344" t="s">
        <v>351</v>
      </c>
      <c r="S2344">
        <f t="shared" si="36"/>
        <v>2016</v>
      </c>
    </row>
    <row r="2345" spans="1:19" x14ac:dyDescent="0.25">
      <c r="A2345">
        <v>345</v>
      </c>
      <c r="B2345">
        <v>345102</v>
      </c>
      <c r="C2345">
        <v>6150</v>
      </c>
      <c r="E2345" t="s">
        <v>66</v>
      </c>
      <c r="F2345" t="s">
        <v>64</v>
      </c>
      <c r="G2345">
        <v>317803</v>
      </c>
      <c r="H2345" s="1">
        <v>42724</v>
      </c>
      <c r="I2345" s="2">
        <v>76.14</v>
      </c>
      <c r="J2345" s="2"/>
      <c r="K2345" s="2">
        <v>76.14</v>
      </c>
      <c r="L2345" t="s">
        <v>65</v>
      </c>
      <c r="M2345" t="s">
        <v>21</v>
      </c>
      <c r="N2345" t="s">
        <v>22</v>
      </c>
      <c r="O2345" t="s">
        <v>48</v>
      </c>
      <c r="P2345" t="s">
        <v>349</v>
      </c>
      <c r="Q2345" t="s">
        <v>350</v>
      </c>
      <c r="R2345" t="s">
        <v>351</v>
      </c>
      <c r="S2345">
        <f t="shared" si="36"/>
        <v>2016</v>
      </c>
    </row>
    <row r="2346" spans="1:19" x14ac:dyDescent="0.25">
      <c r="A2346">
        <v>345</v>
      </c>
      <c r="B2346">
        <v>345102</v>
      </c>
      <c r="C2346">
        <v>6150</v>
      </c>
      <c r="E2346" t="s">
        <v>66</v>
      </c>
      <c r="F2346" t="s">
        <v>64</v>
      </c>
      <c r="G2346">
        <v>317803</v>
      </c>
      <c r="H2346" s="1">
        <v>42724</v>
      </c>
      <c r="I2346" s="2">
        <v>76.14</v>
      </c>
      <c r="J2346" s="2"/>
      <c r="K2346" s="2">
        <v>76.14</v>
      </c>
      <c r="L2346" t="s">
        <v>65</v>
      </c>
      <c r="M2346" t="s">
        <v>21</v>
      </c>
      <c r="N2346" t="s">
        <v>22</v>
      </c>
      <c r="O2346" t="s">
        <v>48</v>
      </c>
      <c r="P2346" t="s">
        <v>349</v>
      </c>
      <c r="Q2346" t="s">
        <v>350</v>
      </c>
      <c r="R2346" t="s">
        <v>351</v>
      </c>
      <c r="S2346">
        <f t="shared" si="36"/>
        <v>2016</v>
      </c>
    </row>
    <row r="2347" spans="1:19" x14ac:dyDescent="0.25">
      <c r="A2347">
        <v>345</v>
      </c>
      <c r="B2347">
        <v>345102</v>
      </c>
      <c r="C2347">
        <v>6150</v>
      </c>
      <c r="E2347" t="s">
        <v>66</v>
      </c>
      <c r="F2347" t="s">
        <v>64</v>
      </c>
      <c r="G2347">
        <v>317803</v>
      </c>
      <c r="H2347" s="1">
        <v>42724</v>
      </c>
      <c r="I2347" s="2">
        <v>228.42</v>
      </c>
      <c r="J2347" s="2"/>
      <c r="K2347" s="2">
        <v>228.42</v>
      </c>
      <c r="L2347" t="s">
        <v>65</v>
      </c>
      <c r="M2347" t="s">
        <v>21</v>
      </c>
      <c r="N2347" t="s">
        <v>22</v>
      </c>
      <c r="O2347" t="s">
        <v>48</v>
      </c>
      <c r="P2347" t="s">
        <v>349</v>
      </c>
      <c r="Q2347" t="s">
        <v>350</v>
      </c>
      <c r="R2347" t="s">
        <v>351</v>
      </c>
      <c r="S2347">
        <f t="shared" si="36"/>
        <v>2016</v>
      </c>
    </row>
    <row r="2348" spans="1:19" x14ac:dyDescent="0.25">
      <c r="A2348">
        <v>345</v>
      </c>
      <c r="B2348">
        <v>345102</v>
      </c>
      <c r="C2348">
        <v>6150</v>
      </c>
      <c r="E2348" t="s">
        <v>66</v>
      </c>
      <c r="F2348" t="s">
        <v>64</v>
      </c>
      <c r="G2348">
        <v>317803</v>
      </c>
      <c r="H2348" s="1">
        <v>42724</v>
      </c>
      <c r="I2348" s="2">
        <v>38.07</v>
      </c>
      <c r="J2348" s="2"/>
      <c r="K2348" s="2">
        <v>38.07</v>
      </c>
      <c r="L2348" t="s">
        <v>65</v>
      </c>
      <c r="M2348" t="s">
        <v>21</v>
      </c>
      <c r="N2348" t="s">
        <v>22</v>
      </c>
      <c r="O2348" t="s">
        <v>48</v>
      </c>
      <c r="P2348" t="s">
        <v>349</v>
      </c>
      <c r="Q2348" t="s">
        <v>350</v>
      </c>
      <c r="R2348" t="s">
        <v>351</v>
      </c>
      <c r="S2348">
        <f t="shared" si="36"/>
        <v>2016</v>
      </c>
    </row>
    <row r="2349" spans="1:19" x14ac:dyDescent="0.25">
      <c r="A2349">
        <v>345</v>
      </c>
      <c r="B2349">
        <v>345102</v>
      </c>
      <c r="C2349">
        <v>6150</v>
      </c>
      <c r="E2349" t="s">
        <v>69</v>
      </c>
      <c r="F2349" t="s">
        <v>70</v>
      </c>
      <c r="G2349">
        <v>317811</v>
      </c>
      <c r="H2349" s="1">
        <v>42724</v>
      </c>
      <c r="I2349" s="2">
        <v>2652.13</v>
      </c>
      <c r="J2349" s="2"/>
      <c r="K2349" s="2">
        <v>2652.13</v>
      </c>
      <c r="L2349" t="s">
        <v>65</v>
      </c>
      <c r="M2349" t="s">
        <v>21</v>
      </c>
      <c r="N2349" t="s">
        <v>22</v>
      </c>
      <c r="O2349" t="s">
        <v>48</v>
      </c>
      <c r="P2349" t="s">
        <v>349</v>
      </c>
      <c r="Q2349" t="s">
        <v>350</v>
      </c>
      <c r="R2349" t="s">
        <v>351</v>
      </c>
      <c r="S2349">
        <f t="shared" si="36"/>
        <v>2016</v>
      </c>
    </row>
    <row r="2350" spans="1:19" x14ac:dyDescent="0.25">
      <c r="A2350">
        <v>345</v>
      </c>
      <c r="B2350">
        <v>345102</v>
      </c>
      <c r="C2350">
        <v>6150</v>
      </c>
      <c r="E2350" t="s">
        <v>69</v>
      </c>
      <c r="F2350" t="s">
        <v>70</v>
      </c>
      <c r="G2350">
        <v>317811</v>
      </c>
      <c r="H2350" s="1">
        <v>42724</v>
      </c>
      <c r="I2350" s="2">
        <v>1656</v>
      </c>
      <c r="J2350" s="2"/>
      <c r="K2350" s="2">
        <v>1656</v>
      </c>
      <c r="L2350" t="s">
        <v>65</v>
      </c>
      <c r="M2350" t="s">
        <v>21</v>
      </c>
      <c r="N2350" t="s">
        <v>22</v>
      </c>
      <c r="O2350" t="s">
        <v>48</v>
      </c>
      <c r="P2350" t="s">
        <v>349</v>
      </c>
      <c r="Q2350" t="s">
        <v>350</v>
      </c>
      <c r="R2350" t="s">
        <v>351</v>
      </c>
      <c r="S2350">
        <f t="shared" si="36"/>
        <v>2016</v>
      </c>
    </row>
    <row r="2351" spans="1:19" x14ac:dyDescent="0.25">
      <c r="A2351">
        <v>345</v>
      </c>
      <c r="B2351">
        <v>345102</v>
      </c>
      <c r="C2351">
        <v>6150</v>
      </c>
      <c r="E2351" t="s">
        <v>69</v>
      </c>
      <c r="F2351" t="s">
        <v>70</v>
      </c>
      <c r="G2351">
        <v>317811</v>
      </c>
      <c r="H2351" s="1">
        <v>42724</v>
      </c>
      <c r="I2351" s="2">
        <v>1865.33</v>
      </c>
      <c r="J2351" s="2"/>
      <c r="K2351" s="2">
        <v>1865.33</v>
      </c>
      <c r="L2351" t="s">
        <v>65</v>
      </c>
      <c r="M2351" t="s">
        <v>21</v>
      </c>
      <c r="N2351" t="s">
        <v>22</v>
      </c>
      <c r="O2351" t="s">
        <v>48</v>
      </c>
      <c r="P2351" t="s">
        <v>349</v>
      </c>
      <c r="Q2351" t="s">
        <v>350</v>
      </c>
      <c r="R2351" t="s">
        <v>351</v>
      </c>
      <c r="S2351">
        <f t="shared" si="36"/>
        <v>2016</v>
      </c>
    </row>
    <row r="2352" spans="1:19" x14ac:dyDescent="0.25">
      <c r="A2352">
        <v>345</v>
      </c>
      <c r="B2352">
        <v>345102</v>
      </c>
      <c r="C2352">
        <v>6150</v>
      </c>
      <c r="E2352" t="s">
        <v>69</v>
      </c>
      <c r="F2352" t="s">
        <v>70</v>
      </c>
      <c r="G2352">
        <v>317811</v>
      </c>
      <c r="H2352" s="1">
        <v>42724</v>
      </c>
      <c r="I2352" s="2">
        <v>2183.73</v>
      </c>
      <c r="J2352" s="2"/>
      <c r="K2352" s="2">
        <v>2183.73</v>
      </c>
      <c r="L2352" t="s">
        <v>65</v>
      </c>
      <c r="M2352" t="s">
        <v>21</v>
      </c>
      <c r="N2352" t="s">
        <v>22</v>
      </c>
      <c r="O2352" t="s">
        <v>48</v>
      </c>
      <c r="P2352" t="s">
        <v>349</v>
      </c>
      <c r="Q2352" t="s">
        <v>350</v>
      </c>
      <c r="R2352" t="s">
        <v>351</v>
      </c>
      <c r="S2352">
        <f t="shared" si="36"/>
        <v>2016</v>
      </c>
    </row>
    <row r="2353" spans="1:19" x14ac:dyDescent="0.25">
      <c r="A2353">
        <v>345</v>
      </c>
      <c r="B2353">
        <v>345102</v>
      </c>
      <c r="C2353">
        <v>6150</v>
      </c>
      <c r="E2353" t="s">
        <v>69</v>
      </c>
      <c r="F2353" t="s">
        <v>70</v>
      </c>
      <c r="G2353">
        <v>317811</v>
      </c>
      <c r="H2353" s="1">
        <v>42724</v>
      </c>
      <c r="I2353" s="2">
        <v>1253.98</v>
      </c>
      <c r="J2353" s="2"/>
      <c r="K2353" s="2">
        <v>1253.98</v>
      </c>
      <c r="L2353" t="s">
        <v>65</v>
      </c>
      <c r="M2353" t="s">
        <v>21</v>
      </c>
      <c r="N2353" t="s">
        <v>22</v>
      </c>
      <c r="O2353" t="s">
        <v>48</v>
      </c>
      <c r="P2353" t="s">
        <v>349</v>
      </c>
      <c r="Q2353" t="s">
        <v>350</v>
      </c>
      <c r="R2353" t="s">
        <v>351</v>
      </c>
      <c r="S2353">
        <f t="shared" si="36"/>
        <v>2016</v>
      </c>
    </row>
    <row r="2354" spans="1:19" x14ac:dyDescent="0.25">
      <c r="A2354">
        <v>345</v>
      </c>
      <c r="B2354">
        <v>345102</v>
      </c>
      <c r="C2354">
        <v>6150</v>
      </c>
      <c r="E2354" t="s">
        <v>69</v>
      </c>
      <c r="F2354" t="s">
        <v>70</v>
      </c>
      <c r="G2354">
        <v>317811</v>
      </c>
      <c r="H2354" s="1">
        <v>42724</v>
      </c>
      <c r="I2354" s="2">
        <v>1447.14</v>
      </c>
      <c r="J2354" s="2"/>
      <c r="K2354" s="2">
        <v>1447.14</v>
      </c>
      <c r="L2354" t="s">
        <v>65</v>
      </c>
      <c r="M2354" t="s">
        <v>21</v>
      </c>
      <c r="N2354" t="s">
        <v>22</v>
      </c>
      <c r="O2354" t="s">
        <v>48</v>
      </c>
      <c r="P2354" t="s">
        <v>349</v>
      </c>
      <c r="Q2354" t="s">
        <v>350</v>
      </c>
      <c r="R2354" t="s">
        <v>351</v>
      </c>
      <c r="S2354">
        <f t="shared" si="36"/>
        <v>2016</v>
      </c>
    </row>
    <row r="2355" spans="1:19" x14ac:dyDescent="0.25">
      <c r="A2355">
        <v>345</v>
      </c>
      <c r="B2355">
        <v>345102</v>
      </c>
      <c r="C2355">
        <v>6150</v>
      </c>
      <c r="E2355" t="s">
        <v>69</v>
      </c>
      <c r="F2355" t="s">
        <v>70</v>
      </c>
      <c r="G2355">
        <v>317811</v>
      </c>
      <c r="H2355" s="1">
        <v>42724</v>
      </c>
      <c r="I2355" s="2">
        <v>1335.5</v>
      </c>
      <c r="J2355" s="2"/>
      <c r="K2355" s="2">
        <v>1335.5</v>
      </c>
      <c r="L2355" t="s">
        <v>65</v>
      </c>
      <c r="M2355" t="s">
        <v>21</v>
      </c>
      <c r="N2355" t="s">
        <v>22</v>
      </c>
      <c r="O2355" t="s">
        <v>48</v>
      </c>
      <c r="P2355" t="s">
        <v>349</v>
      </c>
      <c r="Q2355" t="s">
        <v>350</v>
      </c>
      <c r="R2355" t="s">
        <v>351</v>
      </c>
      <c r="S2355">
        <f t="shared" si="36"/>
        <v>2016</v>
      </c>
    </row>
    <row r="2356" spans="1:19" x14ac:dyDescent="0.25">
      <c r="A2356">
        <v>345</v>
      </c>
      <c r="B2356">
        <v>345102</v>
      </c>
      <c r="C2356">
        <v>6150</v>
      </c>
      <c r="E2356" t="s">
        <v>66</v>
      </c>
      <c r="F2356" t="s">
        <v>71</v>
      </c>
      <c r="G2356">
        <v>317737</v>
      </c>
      <c r="H2356" s="1">
        <v>42719</v>
      </c>
      <c r="I2356" s="2"/>
      <c r="J2356" s="2">
        <v>-615.36</v>
      </c>
      <c r="K2356" s="2">
        <v>-615.36</v>
      </c>
      <c r="L2356" t="s">
        <v>65</v>
      </c>
      <c r="M2356" t="s">
        <v>21</v>
      </c>
      <c r="N2356" t="s">
        <v>22</v>
      </c>
      <c r="O2356" t="s">
        <v>48</v>
      </c>
      <c r="P2356" t="s">
        <v>349</v>
      </c>
      <c r="Q2356" t="s">
        <v>350</v>
      </c>
      <c r="R2356" t="s">
        <v>351</v>
      </c>
      <c r="S2356">
        <f t="shared" si="36"/>
        <v>2016</v>
      </c>
    </row>
    <row r="2357" spans="1:19" x14ac:dyDescent="0.25">
      <c r="A2357">
        <v>345</v>
      </c>
      <c r="B2357">
        <v>345102</v>
      </c>
      <c r="C2357">
        <v>6150</v>
      </c>
      <c r="E2357" t="s">
        <v>69</v>
      </c>
      <c r="F2357" t="s">
        <v>70</v>
      </c>
      <c r="G2357">
        <v>314475</v>
      </c>
      <c r="H2357" s="1">
        <v>42719</v>
      </c>
      <c r="I2357" s="2">
        <v>3011.47</v>
      </c>
      <c r="J2357" s="2"/>
      <c r="K2357" s="2">
        <v>3011.47</v>
      </c>
      <c r="L2357" t="s">
        <v>65</v>
      </c>
      <c r="M2357" t="s">
        <v>21</v>
      </c>
      <c r="N2357" t="s">
        <v>22</v>
      </c>
      <c r="O2357" t="s">
        <v>48</v>
      </c>
      <c r="P2357" t="s">
        <v>349</v>
      </c>
      <c r="Q2357" t="s">
        <v>350</v>
      </c>
      <c r="R2357" t="s">
        <v>351</v>
      </c>
      <c r="S2357">
        <f t="shared" si="36"/>
        <v>2016</v>
      </c>
    </row>
    <row r="2358" spans="1:19" x14ac:dyDescent="0.25">
      <c r="A2358">
        <v>345</v>
      </c>
      <c r="B2358">
        <v>345102</v>
      </c>
      <c r="C2358">
        <v>6150</v>
      </c>
      <c r="E2358" t="s">
        <v>66</v>
      </c>
      <c r="F2358" t="s">
        <v>64</v>
      </c>
      <c r="G2358">
        <v>317736</v>
      </c>
      <c r="H2358" s="1">
        <v>42719</v>
      </c>
      <c r="I2358" s="2">
        <v>152.28</v>
      </c>
      <c r="J2358" s="2"/>
      <c r="K2358" s="2">
        <v>152.28</v>
      </c>
      <c r="L2358" t="s">
        <v>65</v>
      </c>
      <c r="M2358" t="s">
        <v>21</v>
      </c>
      <c r="N2358" t="s">
        <v>22</v>
      </c>
      <c r="O2358" t="s">
        <v>48</v>
      </c>
      <c r="P2358" t="s">
        <v>349</v>
      </c>
      <c r="Q2358" t="s">
        <v>350</v>
      </c>
      <c r="R2358" t="s">
        <v>351</v>
      </c>
      <c r="S2358">
        <f t="shared" si="36"/>
        <v>2016</v>
      </c>
    </row>
    <row r="2359" spans="1:19" x14ac:dyDescent="0.25">
      <c r="A2359">
        <v>345</v>
      </c>
      <c r="B2359">
        <v>345102</v>
      </c>
      <c r="C2359">
        <v>6150</v>
      </c>
      <c r="E2359" t="s">
        <v>66</v>
      </c>
      <c r="F2359" t="s">
        <v>64</v>
      </c>
      <c r="G2359">
        <v>317736</v>
      </c>
      <c r="H2359" s="1">
        <v>42719</v>
      </c>
      <c r="I2359" s="2">
        <v>76.14</v>
      </c>
      <c r="J2359" s="2"/>
      <c r="K2359" s="2">
        <v>76.14</v>
      </c>
      <c r="L2359" t="s">
        <v>65</v>
      </c>
      <c r="M2359" t="s">
        <v>21</v>
      </c>
      <c r="N2359" t="s">
        <v>22</v>
      </c>
      <c r="O2359" t="s">
        <v>48</v>
      </c>
      <c r="P2359" t="s">
        <v>349</v>
      </c>
      <c r="Q2359" t="s">
        <v>350</v>
      </c>
      <c r="R2359" t="s">
        <v>351</v>
      </c>
      <c r="S2359">
        <f t="shared" si="36"/>
        <v>2016</v>
      </c>
    </row>
    <row r="2360" spans="1:19" x14ac:dyDescent="0.25">
      <c r="A2360">
        <v>345</v>
      </c>
      <c r="B2360">
        <v>345102</v>
      </c>
      <c r="C2360">
        <v>6150</v>
      </c>
      <c r="E2360" t="s">
        <v>66</v>
      </c>
      <c r="F2360" t="s">
        <v>64</v>
      </c>
      <c r="G2360">
        <v>317736</v>
      </c>
      <c r="H2360" s="1">
        <v>42719</v>
      </c>
      <c r="I2360" s="2">
        <v>228.42</v>
      </c>
      <c r="J2360" s="2"/>
      <c r="K2360" s="2">
        <v>228.42</v>
      </c>
      <c r="L2360" t="s">
        <v>65</v>
      </c>
      <c r="M2360" t="s">
        <v>21</v>
      </c>
      <c r="N2360" t="s">
        <v>22</v>
      </c>
      <c r="O2360" t="s">
        <v>48</v>
      </c>
      <c r="P2360" t="s">
        <v>349</v>
      </c>
      <c r="Q2360" t="s">
        <v>350</v>
      </c>
      <c r="R2360" t="s">
        <v>351</v>
      </c>
      <c r="S2360">
        <f t="shared" si="36"/>
        <v>2016</v>
      </c>
    </row>
    <row r="2361" spans="1:19" x14ac:dyDescent="0.25">
      <c r="A2361">
        <v>345</v>
      </c>
      <c r="B2361">
        <v>345102</v>
      </c>
      <c r="C2361">
        <v>6150</v>
      </c>
      <c r="E2361" t="s">
        <v>66</v>
      </c>
      <c r="F2361" t="s">
        <v>71</v>
      </c>
      <c r="G2361">
        <v>317716</v>
      </c>
      <c r="H2361" s="1">
        <v>42710</v>
      </c>
      <c r="I2361" s="2"/>
      <c r="J2361" s="2">
        <v>-418.77</v>
      </c>
      <c r="K2361" s="2">
        <v>-418.77</v>
      </c>
      <c r="L2361" t="s">
        <v>65</v>
      </c>
      <c r="M2361" t="s">
        <v>21</v>
      </c>
      <c r="N2361" t="s">
        <v>22</v>
      </c>
      <c r="O2361" t="s">
        <v>48</v>
      </c>
      <c r="P2361" t="s">
        <v>349</v>
      </c>
      <c r="Q2361" t="s">
        <v>350</v>
      </c>
      <c r="R2361" t="s">
        <v>351</v>
      </c>
      <c r="S2361">
        <f t="shared" si="36"/>
        <v>2016</v>
      </c>
    </row>
    <row r="2362" spans="1:19" x14ac:dyDescent="0.25">
      <c r="A2362">
        <v>345</v>
      </c>
      <c r="B2362">
        <v>345102</v>
      </c>
      <c r="C2362">
        <v>6150</v>
      </c>
      <c r="E2362" t="s">
        <v>66</v>
      </c>
      <c r="F2362" t="s">
        <v>64</v>
      </c>
      <c r="G2362">
        <v>317715</v>
      </c>
      <c r="H2362" s="1">
        <v>42710</v>
      </c>
      <c r="I2362" s="2">
        <v>152.28</v>
      </c>
      <c r="J2362" s="2"/>
      <c r="K2362" s="2">
        <v>152.28</v>
      </c>
      <c r="L2362" t="s">
        <v>65</v>
      </c>
      <c r="M2362" t="s">
        <v>21</v>
      </c>
      <c r="N2362" t="s">
        <v>22</v>
      </c>
      <c r="O2362" t="s">
        <v>48</v>
      </c>
      <c r="P2362" t="s">
        <v>349</v>
      </c>
      <c r="Q2362" t="s">
        <v>350</v>
      </c>
      <c r="R2362" t="s">
        <v>351</v>
      </c>
      <c r="S2362">
        <f t="shared" si="36"/>
        <v>2016</v>
      </c>
    </row>
    <row r="2363" spans="1:19" x14ac:dyDescent="0.25">
      <c r="A2363">
        <v>345</v>
      </c>
      <c r="B2363">
        <v>345102</v>
      </c>
      <c r="C2363">
        <v>6150</v>
      </c>
      <c r="E2363" t="s">
        <v>66</v>
      </c>
      <c r="F2363" t="s">
        <v>64</v>
      </c>
      <c r="G2363">
        <v>317715</v>
      </c>
      <c r="H2363" s="1">
        <v>42710</v>
      </c>
      <c r="I2363" s="2">
        <v>76.14</v>
      </c>
      <c r="J2363" s="2"/>
      <c r="K2363" s="2">
        <v>76.14</v>
      </c>
      <c r="L2363" t="s">
        <v>65</v>
      </c>
      <c r="M2363" t="s">
        <v>21</v>
      </c>
      <c r="N2363" t="s">
        <v>22</v>
      </c>
      <c r="O2363" t="s">
        <v>48</v>
      </c>
      <c r="P2363" t="s">
        <v>349</v>
      </c>
      <c r="Q2363" t="s">
        <v>350</v>
      </c>
      <c r="R2363" t="s">
        <v>351</v>
      </c>
      <c r="S2363">
        <f t="shared" si="36"/>
        <v>2016</v>
      </c>
    </row>
    <row r="2364" spans="1:19" x14ac:dyDescent="0.25">
      <c r="A2364">
        <v>345</v>
      </c>
      <c r="B2364">
        <v>345102</v>
      </c>
      <c r="C2364">
        <v>6150</v>
      </c>
      <c r="E2364" t="s">
        <v>66</v>
      </c>
      <c r="F2364" t="s">
        <v>64</v>
      </c>
      <c r="G2364">
        <v>317715</v>
      </c>
      <c r="H2364" s="1">
        <v>42710</v>
      </c>
      <c r="I2364" s="2">
        <v>38.07</v>
      </c>
      <c r="J2364" s="2"/>
      <c r="K2364" s="2">
        <v>38.07</v>
      </c>
      <c r="L2364" t="s">
        <v>65</v>
      </c>
      <c r="M2364" t="s">
        <v>21</v>
      </c>
      <c r="N2364" t="s">
        <v>22</v>
      </c>
      <c r="O2364" t="s">
        <v>48</v>
      </c>
      <c r="P2364" t="s">
        <v>349</v>
      </c>
      <c r="Q2364" t="s">
        <v>350</v>
      </c>
      <c r="R2364" t="s">
        <v>351</v>
      </c>
      <c r="S2364">
        <f t="shared" si="36"/>
        <v>2016</v>
      </c>
    </row>
    <row r="2365" spans="1:19" x14ac:dyDescent="0.25">
      <c r="A2365">
        <v>345</v>
      </c>
      <c r="B2365">
        <v>345102</v>
      </c>
      <c r="C2365">
        <v>6150</v>
      </c>
      <c r="E2365" t="s">
        <v>66</v>
      </c>
      <c r="F2365" t="s">
        <v>64</v>
      </c>
      <c r="G2365">
        <v>317715</v>
      </c>
      <c r="H2365" s="1">
        <v>42710</v>
      </c>
      <c r="I2365" s="2">
        <v>152.28</v>
      </c>
      <c r="J2365" s="2"/>
      <c r="K2365" s="2">
        <v>152.28</v>
      </c>
      <c r="L2365" t="s">
        <v>65</v>
      </c>
      <c r="M2365" t="s">
        <v>21</v>
      </c>
      <c r="N2365" t="s">
        <v>22</v>
      </c>
      <c r="O2365" t="s">
        <v>48</v>
      </c>
      <c r="P2365" t="s">
        <v>349</v>
      </c>
      <c r="Q2365" t="s">
        <v>350</v>
      </c>
      <c r="R2365" t="s">
        <v>351</v>
      </c>
      <c r="S2365">
        <f t="shared" si="36"/>
        <v>2016</v>
      </c>
    </row>
    <row r="2366" spans="1:19" x14ac:dyDescent="0.25">
      <c r="A2366">
        <v>345</v>
      </c>
      <c r="B2366">
        <v>345102</v>
      </c>
      <c r="C2366">
        <v>6150</v>
      </c>
      <c r="E2366" t="s">
        <v>66</v>
      </c>
      <c r="F2366" t="s">
        <v>64</v>
      </c>
      <c r="G2366">
        <v>317715</v>
      </c>
      <c r="H2366" s="1">
        <v>42710</v>
      </c>
      <c r="I2366" s="2">
        <v>38.07</v>
      </c>
      <c r="J2366" s="2"/>
      <c r="K2366" s="2">
        <v>38.07</v>
      </c>
      <c r="L2366" t="s">
        <v>65</v>
      </c>
      <c r="M2366" t="s">
        <v>21</v>
      </c>
      <c r="N2366" t="s">
        <v>22</v>
      </c>
      <c r="O2366" t="s">
        <v>48</v>
      </c>
      <c r="P2366" t="s">
        <v>349</v>
      </c>
      <c r="Q2366" t="s">
        <v>350</v>
      </c>
      <c r="R2366" t="s">
        <v>351</v>
      </c>
      <c r="S2366">
        <f t="shared" si="36"/>
        <v>2016</v>
      </c>
    </row>
    <row r="2367" spans="1:19" x14ac:dyDescent="0.25">
      <c r="A2367">
        <v>345</v>
      </c>
      <c r="B2367">
        <v>345102</v>
      </c>
      <c r="C2367">
        <v>6150</v>
      </c>
      <c r="E2367" t="s">
        <v>66</v>
      </c>
      <c r="F2367" t="s">
        <v>64</v>
      </c>
      <c r="G2367">
        <v>317715</v>
      </c>
      <c r="H2367" s="1">
        <v>42710</v>
      </c>
      <c r="I2367" s="2">
        <v>76.14</v>
      </c>
      <c r="J2367" s="2"/>
      <c r="K2367" s="2">
        <v>76.14</v>
      </c>
      <c r="L2367" t="s">
        <v>65</v>
      </c>
      <c r="M2367" t="s">
        <v>21</v>
      </c>
      <c r="N2367" t="s">
        <v>22</v>
      </c>
      <c r="O2367" t="s">
        <v>48</v>
      </c>
      <c r="P2367" t="s">
        <v>349</v>
      </c>
      <c r="Q2367" t="s">
        <v>350</v>
      </c>
      <c r="R2367" t="s">
        <v>351</v>
      </c>
      <c r="S2367">
        <f t="shared" si="36"/>
        <v>2016</v>
      </c>
    </row>
    <row r="2368" spans="1:19" x14ac:dyDescent="0.25">
      <c r="A2368">
        <v>345</v>
      </c>
      <c r="B2368">
        <v>345102</v>
      </c>
      <c r="C2368">
        <v>6150</v>
      </c>
      <c r="E2368" t="s">
        <v>66</v>
      </c>
      <c r="F2368" t="s">
        <v>71</v>
      </c>
      <c r="G2368">
        <v>317716</v>
      </c>
      <c r="H2368" s="1">
        <v>42710</v>
      </c>
      <c r="I2368" s="2"/>
      <c r="J2368" s="2">
        <v>-418.77</v>
      </c>
      <c r="K2368" s="2">
        <v>-418.77</v>
      </c>
      <c r="L2368" t="s">
        <v>65</v>
      </c>
      <c r="M2368" t="s">
        <v>21</v>
      </c>
      <c r="N2368" t="s">
        <v>22</v>
      </c>
      <c r="O2368" t="s">
        <v>48</v>
      </c>
      <c r="P2368" t="s">
        <v>349</v>
      </c>
      <c r="Q2368" t="s">
        <v>350</v>
      </c>
      <c r="R2368" t="s">
        <v>351</v>
      </c>
      <c r="S2368">
        <f t="shared" si="36"/>
        <v>2016</v>
      </c>
    </row>
    <row r="2369" spans="1:19" x14ac:dyDescent="0.25">
      <c r="A2369">
        <v>345</v>
      </c>
      <c r="B2369">
        <v>345102</v>
      </c>
      <c r="C2369">
        <v>6150</v>
      </c>
      <c r="E2369" t="s">
        <v>66</v>
      </c>
      <c r="F2369" t="s">
        <v>64</v>
      </c>
      <c r="G2369">
        <v>317715</v>
      </c>
      <c r="H2369" s="1">
        <v>42710</v>
      </c>
      <c r="I2369" s="2">
        <v>152.28</v>
      </c>
      <c r="J2369" s="2"/>
      <c r="K2369" s="2">
        <v>152.28</v>
      </c>
      <c r="L2369" t="s">
        <v>65</v>
      </c>
      <c r="M2369" t="s">
        <v>21</v>
      </c>
      <c r="N2369" t="s">
        <v>22</v>
      </c>
      <c r="O2369" t="s">
        <v>48</v>
      </c>
      <c r="P2369" t="s">
        <v>349</v>
      </c>
      <c r="Q2369" t="s">
        <v>350</v>
      </c>
      <c r="R2369" t="s">
        <v>351</v>
      </c>
      <c r="S2369">
        <f t="shared" si="36"/>
        <v>2016</v>
      </c>
    </row>
    <row r="2370" spans="1:19" x14ac:dyDescent="0.25">
      <c r="A2370">
        <v>345</v>
      </c>
      <c r="B2370">
        <v>345102</v>
      </c>
      <c r="C2370">
        <v>6150</v>
      </c>
      <c r="E2370" t="s">
        <v>66</v>
      </c>
      <c r="F2370" t="s">
        <v>64</v>
      </c>
      <c r="G2370">
        <v>317715</v>
      </c>
      <c r="H2370" s="1">
        <v>42710</v>
      </c>
      <c r="I2370" s="2">
        <v>152.28</v>
      </c>
      <c r="J2370" s="2"/>
      <c r="K2370" s="2">
        <v>152.28</v>
      </c>
      <c r="L2370" t="s">
        <v>65</v>
      </c>
      <c r="M2370" t="s">
        <v>21</v>
      </c>
      <c r="N2370" t="s">
        <v>22</v>
      </c>
      <c r="O2370" t="s">
        <v>48</v>
      </c>
      <c r="P2370" t="s">
        <v>349</v>
      </c>
      <c r="Q2370" t="s">
        <v>350</v>
      </c>
      <c r="R2370" t="s">
        <v>351</v>
      </c>
      <c r="S2370">
        <f t="shared" si="36"/>
        <v>2016</v>
      </c>
    </row>
    <row r="2371" spans="1:19" x14ac:dyDescent="0.25">
      <c r="A2371">
        <v>345</v>
      </c>
      <c r="B2371">
        <v>345102</v>
      </c>
      <c r="C2371">
        <v>6150</v>
      </c>
      <c r="E2371" t="s">
        <v>69</v>
      </c>
      <c r="F2371" t="s">
        <v>70</v>
      </c>
      <c r="G2371">
        <v>314476</v>
      </c>
      <c r="H2371" s="1">
        <v>42710</v>
      </c>
      <c r="I2371" s="2">
        <v>1190.4000000000001</v>
      </c>
      <c r="J2371" s="2"/>
      <c r="K2371" s="2">
        <v>1190.4000000000001</v>
      </c>
      <c r="L2371" t="s">
        <v>65</v>
      </c>
      <c r="M2371" t="s">
        <v>21</v>
      </c>
      <c r="N2371" t="s">
        <v>22</v>
      </c>
      <c r="O2371" t="s">
        <v>48</v>
      </c>
      <c r="P2371" t="s">
        <v>349</v>
      </c>
      <c r="Q2371" t="s">
        <v>350</v>
      </c>
      <c r="R2371" t="s">
        <v>351</v>
      </c>
      <c r="S2371">
        <f t="shared" ref="S2371:S2434" si="37">YEAR(H2371)</f>
        <v>2016</v>
      </c>
    </row>
    <row r="2372" spans="1:19" x14ac:dyDescent="0.25">
      <c r="A2372">
        <v>345</v>
      </c>
      <c r="B2372">
        <v>345102</v>
      </c>
      <c r="C2372">
        <v>6150</v>
      </c>
      <c r="E2372" t="s">
        <v>69</v>
      </c>
      <c r="F2372" t="s">
        <v>70</v>
      </c>
      <c r="G2372">
        <v>314476</v>
      </c>
      <c r="H2372" s="1">
        <v>42710</v>
      </c>
      <c r="I2372" s="2">
        <v>1656</v>
      </c>
      <c r="J2372" s="2"/>
      <c r="K2372" s="2">
        <v>1656</v>
      </c>
      <c r="L2372" t="s">
        <v>65</v>
      </c>
      <c r="M2372" t="s">
        <v>21</v>
      </c>
      <c r="N2372" t="s">
        <v>22</v>
      </c>
      <c r="O2372" t="s">
        <v>48</v>
      </c>
      <c r="P2372" t="s">
        <v>349</v>
      </c>
      <c r="Q2372" t="s">
        <v>350</v>
      </c>
      <c r="R2372" t="s">
        <v>351</v>
      </c>
      <c r="S2372">
        <f t="shared" si="37"/>
        <v>2016</v>
      </c>
    </row>
    <row r="2373" spans="1:19" x14ac:dyDescent="0.25">
      <c r="A2373">
        <v>345</v>
      </c>
      <c r="B2373">
        <v>345102</v>
      </c>
      <c r="C2373">
        <v>6150</v>
      </c>
      <c r="E2373" t="s">
        <v>69</v>
      </c>
      <c r="F2373" t="s">
        <v>70</v>
      </c>
      <c r="G2373">
        <v>314476</v>
      </c>
      <c r="H2373" s="1">
        <v>42710</v>
      </c>
      <c r="I2373" s="2">
        <v>2637.86</v>
      </c>
      <c r="J2373" s="2"/>
      <c r="K2373" s="2">
        <v>2637.86</v>
      </c>
      <c r="L2373" t="s">
        <v>65</v>
      </c>
      <c r="M2373" t="s">
        <v>21</v>
      </c>
      <c r="N2373" t="s">
        <v>22</v>
      </c>
      <c r="O2373" t="s">
        <v>48</v>
      </c>
      <c r="P2373" t="s">
        <v>349</v>
      </c>
      <c r="Q2373" t="s">
        <v>350</v>
      </c>
      <c r="R2373" t="s">
        <v>351</v>
      </c>
      <c r="S2373">
        <f t="shared" si="37"/>
        <v>2016</v>
      </c>
    </row>
    <row r="2374" spans="1:19" x14ac:dyDescent="0.25">
      <c r="A2374">
        <v>345</v>
      </c>
      <c r="B2374">
        <v>345102</v>
      </c>
      <c r="C2374">
        <v>6150</v>
      </c>
      <c r="E2374" t="s">
        <v>69</v>
      </c>
      <c r="F2374" t="s">
        <v>70</v>
      </c>
      <c r="G2374">
        <v>314476</v>
      </c>
      <c r="H2374" s="1">
        <v>42710</v>
      </c>
      <c r="I2374" s="2">
        <v>2196.89</v>
      </c>
      <c r="J2374" s="2"/>
      <c r="K2374" s="2">
        <v>2196.89</v>
      </c>
      <c r="L2374" t="s">
        <v>65</v>
      </c>
      <c r="M2374" t="s">
        <v>21</v>
      </c>
      <c r="N2374" t="s">
        <v>22</v>
      </c>
      <c r="O2374" t="s">
        <v>48</v>
      </c>
      <c r="P2374" t="s">
        <v>349</v>
      </c>
      <c r="Q2374" t="s">
        <v>350</v>
      </c>
      <c r="R2374" t="s">
        <v>351</v>
      </c>
      <c r="S2374">
        <f t="shared" si="37"/>
        <v>2016</v>
      </c>
    </row>
    <row r="2375" spans="1:19" x14ac:dyDescent="0.25">
      <c r="A2375">
        <v>345</v>
      </c>
      <c r="B2375">
        <v>345102</v>
      </c>
      <c r="C2375">
        <v>6150</v>
      </c>
      <c r="E2375" t="s">
        <v>69</v>
      </c>
      <c r="F2375" t="s">
        <v>70</v>
      </c>
      <c r="G2375">
        <v>314476</v>
      </c>
      <c r="H2375" s="1">
        <v>42710</v>
      </c>
      <c r="I2375" s="2">
        <v>2266.33</v>
      </c>
      <c r="J2375" s="2"/>
      <c r="K2375" s="2">
        <v>2266.33</v>
      </c>
      <c r="L2375" t="s">
        <v>65</v>
      </c>
      <c r="M2375" t="s">
        <v>21</v>
      </c>
      <c r="N2375" t="s">
        <v>22</v>
      </c>
      <c r="O2375" t="s">
        <v>48</v>
      </c>
      <c r="P2375" t="s">
        <v>349</v>
      </c>
      <c r="Q2375" t="s">
        <v>350</v>
      </c>
      <c r="R2375" t="s">
        <v>351</v>
      </c>
      <c r="S2375">
        <f t="shared" si="37"/>
        <v>2016</v>
      </c>
    </row>
    <row r="2376" spans="1:19" x14ac:dyDescent="0.25">
      <c r="A2376">
        <v>345</v>
      </c>
      <c r="B2376">
        <v>345102</v>
      </c>
      <c r="C2376">
        <v>6150</v>
      </c>
      <c r="E2376" t="s">
        <v>69</v>
      </c>
      <c r="F2376" t="s">
        <v>70</v>
      </c>
      <c r="G2376">
        <v>314476</v>
      </c>
      <c r="H2376" s="1">
        <v>42710</v>
      </c>
      <c r="I2376" s="2">
        <v>1141</v>
      </c>
      <c r="J2376" s="2"/>
      <c r="K2376" s="2">
        <v>1141</v>
      </c>
      <c r="L2376" t="s">
        <v>65</v>
      </c>
      <c r="M2376" t="s">
        <v>21</v>
      </c>
      <c r="N2376" t="s">
        <v>22</v>
      </c>
      <c r="O2376" t="s">
        <v>48</v>
      </c>
      <c r="P2376" t="s">
        <v>349</v>
      </c>
      <c r="Q2376" t="s">
        <v>350</v>
      </c>
      <c r="R2376" t="s">
        <v>351</v>
      </c>
      <c r="S2376">
        <f t="shared" si="37"/>
        <v>2016</v>
      </c>
    </row>
    <row r="2377" spans="1:19" x14ac:dyDescent="0.25">
      <c r="A2377">
        <v>345</v>
      </c>
      <c r="B2377">
        <v>345102</v>
      </c>
      <c r="C2377">
        <v>6150</v>
      </c>
      <c r="E2377" t="s">
        <v>69</v>
      </c>
      <c r="F2377" t="s">
        <v>70</v>
      </c>
      <c r="G2377">
        <v>314476</v>
      </c>
      <c r="H2377" s="1">
        <v>42710</v>
      </c>
      <c r="I2377" s="2">
        <v>1463.4</v>
      </c>
      <c r="J2377" s="2"/>
      <c r="K2377" s="2">
        <v>1463.4</v>
      </c>
      <c r="L2377" t="s">
        <v>65</v>
      </c>
      <c r="M2377" t="s">
        <v>21</v>
      </c>
      <c r="N2377" t="s">
        <v>22</v>
      </c>
      <c r="O2377" t="s">
        <v>48</v>
      </c>
      <c r="P2377" t="s">
        <v>349</v>
      </c>
      <c r="Q2377" t="s">
        <v>350</v>
      </c>
      <c r="R2377" t="s">
        <v>351</v>
      </c>
      <c r="S2377">
        <f t="shared" si="37"/>
        <v>2016</v>
      </c>
    </row>
    <row r="2378" spans="1:19" x14ac:dyDescent="0.25">
      <c r="A2378">
        <v>345</v>
      </c>
      <c r="B2378">
        <v>345102</v>
      </c>
      <c r="C2378">
        <v>6150</v>
      </c>
      <c r="E2378" t="s">
        <v>73</v>
      </c>
      <c r="F2378" t="s">
        <v>68</v>
      </c>
      <c r="G2378">
        <v>310220</v>
      </c>
      <c r="H2378" s="1">
        <v>42705</v>
      </c>
      <c r="I2378" s="2"/>
      <c r="J2378" s="2">
        <v>-8777</v>
      </c>
      <c r="K2378" s="2">
        <v>-8777</v>
      </c>
      <c r="L2378" t="s">
        <v>65</v>
      </c>
      <c r="M2378" t="s">
        <v>21</v>
      </c>
      <c r="N2378" t="s">
        <v>22</v>
      </c>
      <c r="O2378" t="s">
        <v>48</v>
      </c>
      <c r="P2378" t="s">
        <v>349</v>
      </c>
      <c r="Q2378" t="s">
        <v>350</v>
      </c>
      <c r="R2378" t="s">
        <v>351</v>
      </c>
      <c r="S2378">
        <f t="shared" si="37"/>
        <v>2016</v>
      </c>
    </row>
    <row r="2379" spans="1:19" x14ac:dyDescent="0.25">
      <c r="A2379">
        <v>345</v>
      </c>
      <c r="B2379">
        <v>345102</v>
      </c>
      <c r="C2379">
        <v>6150</v>
      </c>
      <c r="E2379" t="s">
        <v>73</v>
      </c>
      <c r="F2379" t="s">
        <v>68</v>
      </c>
      <c r="G2379">
        <v>310220</v>
      </c>
      <c r="H2379" s="1">
        <v>42704</v>
      </c>
      <c r="I2379" s="2">
        <v>8777</v>
      </c>
      <c r="J2379" s="2"/>
      <c r="K2379" s="2">
        <v>8777</v>
      </c>
      <c r="L2379" t="s">
        <v>65</v>
      </c>
      <c r="M2379" t="s">
        <v>21</v>
      </c>
      <c r="N2379" t="s">
        <v>22</v>
      </c>
      <c r="O2379" t="s">
        <v>48</v>
      </c>
      <c r="P2379" t="s">
        <v>349</v>
      </c>
      <c r="Q2379" t="s">
        <v>350</v>
      </c>
      <c r="R2379" t="s">
        <v>351</v>
      </c>
      <c r="S2379">
        <f t="shared" si="37"/>
        <v>2016</v>
      </c>
    </row>
    <row r="2380" spans="1:19" x14ac:dyDescent="0.25">
      <c r="A2380">
        <v>345</v>
      </c>
      <c r="B2380">
        <v>345102</v>
      </c>
      <c r="C2380">
        <v>6150</v>
      </c>
      <c r="E2380" t="s">
        <v>63</v>
      </c>
      <c r="F2380" t="s">
        <v>64</v>
      </c>
      <c r="G2380">
        <v>310386</v>
      </c>
      <c r="H2380" s="1">
        <v>42704</v>
      </c>
      <c r="I2380" s="2">
        <v>532.98</v>
      </c>
      <c r="J2380" s="2"/>
      <c r="K2380" s="2">
        <v>532.98</v>
      </c>
      <c r="L2380" t="s">
        <v>65</v>
      </c>
      <c r="M2380" t="s">
        <v>21</v>
      </c>
      <c r="N2380" t="s">
        <v>22</v>
      </c>
      <c r="O2380" t="s">
        <v>48</v>
      </c>
      <c r="P2380" t="s">
        <v>349</v>
      </c>
      <c r="Q2380" t="s">
        <v>350</v>
      </c>
      <c r="R2380" t="s">
        <v>351</v>
      </c>
      <c r="S2380">
        <f t="shared" si="37"/>
        <v>2016</v>
      </c>
    </row>
    <row r="2381" spans="1:19" x14ac:dyDescent="0.25">
      <c r="A2381">
        <v>345</v>
      </c>
      <c r="B2381">
        <v>345102</v>
      </c>
      <c r="C2381">
        <v>6150</v>
      </c>
      <c r="E2381" t="s">
        <v>85</v>
      </c>
      <c r="F2381" t="s">
        <v>71</v>
      </c>
      <c r="G2381">
        <v>310387</v>
      </c>
      <c r="H2381" s="1">
        <v>42704</v>
      </c>
      <c r="I2381" s="2"/>
      <c r="J2381" s="2">
        <v>-532.98</v>
      </c>
      <c r="K2381" s="2">
        <v>-532.98</v>
      </c>
      <c r="L2381" t="s">
        <v>65</v>
      </c>
      <c r="M2381" t="s">
        <v>21</v>
      </c>
      <c r="N2381" t="s">
        <v>22</v>
      </c>
      <c r="O2381" t="s">
        <v>48</v>
      </c>
      <c r="P2381" t="s">
        <v>349</v>
      </c>
      <c r="Q2381" t="s">
        <v>350</v>
      </c>
      <c r="R2381" t="s">
        <v>351</v>
      </c>
      <c r="S2381">
        <f t="shared" si="37"/>
        <v>2016</v>
      </c>
    </row>
    <row r="2382" spans="1:19" x14ac:dyDescent="0.25">
      <c r="A2382">
        <v>345</v>
      </c>
      <c r="B2382">
        <v>345102</v>
      </c>
      <c r="C2382">
        <v>6150</v>
      </c>
      <c r="E2382" t="s">
        <v>66</v>
      </c>
      <c r="F2382" t="s">
        <v>64</v>
      </c>
      <c r="G2382">
        <v>310351</v>
      </c>
      <c r="H2382" s="1">
        <v>42704</v>
      </c>
      <c r="I2382" s="2">
        <v>76.14</v>
      </c>
      <c r="J2382" s="2"/>
      <c r="K2382" s="2">
        <v>76.14</v>
      </c>
      <c r="L2382" t="s">
        <v>65</v>
      </c>
      <c r="M2382" t="s">
        <v>21</v>
      </c>
      <c r="N2382" t="s">
        <v>22</v>
      </c>
      <c r="O2382" t="s">
        <v>48</v>
      </c>
      <c r="P2382" t="s">
        <v>349</v>
      </c>
      <c r="Q2382" t="s">
        <v>350</v>
      </c>
      <c r="R2382" t="s">
        <v>351</v>
      </c>
      <c r="S2382">
        <f t="shared" si="37"/>
        <v>2016</v>
      </c>
    </row>
    <row r="2383" spans="1:19" x14ac:dyDescent="0.25">
      <c r="A2383">
        <v>345</v>
      </c>
      <c r="B2383">
        <v>345102</v>
      </c>
      <c r="C2383">
        <v>6150</v>
      </c>
      <c r="E2383" t="s">
        <v>66</v>
      </c>
      <c r="F2383" t="s">
        <v>64</v>
      </c>
      <c r="G2383">
        <v>310351</v>
      </c>
      <c r="H2383" s="1">
        <v>42704</v>
      </c>
      <c r="I2383" s="2">
        <v>76.14</v>
      </c>
      <c r="J2383" s="2"/>
      <c r="K2383" s="2">
        <v>76.14</v>
      </c>
      <c r="L2383" t="s">
        <v>65</v>
      </c>
      <c r="M2383" t="s">
        <v>21</v>
      </c>
      <c r="N2383" t="s">
        <v>22</v>
      </c>
      <c r="O2383" t="s">
        <v>48</v>
      </c>
      <c r="P2383" t="s">
        <v>349</v>
      </c>
      <c r="Q2383" t="s">
        <v>350</v>
      </c>
      <c r="R2383" t="s">
        <v>351</v>
      </c>
      <c r="S2383">
        <f t="shared" si="37"/>
        <v>2016</v>
      </c>
    </row>
    <row r="2384" spans="1:19" x14ac:dyDescent="0.25">
      <c r="A2384">
        <v>345</v>
      </c>
      <c r="B2384">
        <v>345102</v>
      </c>
      <c r="C2384">
        <v>6150</v>
      </c>
      <c r="E2384" t="s">
        <v>66</v>
      </c>
      <c r="F2384" t="s">
        <v>64</v>
      </c>
      <c r="G2384">
        <v>310351</v>
      </c>
      <c r="H2384" s="1">
        <v>42704</v>
      </c>
      <c r="I2384" s="2">
        <v>152.28</v>
      </c>
      <c r="J2384" s="2"/>
      <c r="K2384" s="2">
        <v>152.28</v>
      </c>
      <c r="L2384" t="s">
        <v>65</v>
      </c>
      <c r="M2384" t="s">
        <v>21</v>
      </c>
      <c r="N2384" t="s">
        <v>22</v>
      </c>
      <c r="O2384" t="s">
        <v>48</v>
      </c>
      <c r="P2384" t="s">
        <v>349</v>
      </c>
      <c r="Q2384" t="s">
        <v>350</v>
      </c>
      <c r="R2384" t="s">
        <v>351</v>
      </c>
      <c r="S2384">
        <f t="shared" si="37"/>
        <v>2016</v>
      </c>
    </row>
    <row r="2385" spans="1:19" x14ac:dyDescent="0.25">
      <c r="A2385">
        <v>345</v>
      </c>
      <c r="B2385">
        <v>345102</v>
      </c>
      <c r="C2385">
        <v>6150</v>
      </c>
      <c r="E2385" t="s">
        <v>66</v>
      </c>
      <c r="F2385" t="s">
        <v>64</v>
      </c>
      <c r="G2385">
        <v>310351</v>
      </c>
      <c r="H2385" s="1">
        <v>42704</v>
      </c>
      <c r="I2385" s="2">
        <v>152.28</v>
      </c>
      <c r="J2385" s="2"/>
      <c r="K2385" s="2">
        <v>152.28</v>
      </c>
      <c r="L2385" t="s">
        <v>65</v>
      </c>
      <c r="M2385" t="s">
        <v>21</v>
      </c>
      <c r="N2385" t="s">
        <v>22</v>
      </c>
      <c r="O2385" t="s">
        <v>48</v>
      </c>
      <c r="P2385" t="s">
        <v>349</v>
      </c>
      <c r="Q2385" t="s">
        <v>350</v>
      </c>
      <c r="R2385" t="s">
        <v>351</v>
      </c>
      <c r="S2385">
        <f t="shared" si="37"/>
        <v>2016</v>
      </c>
    </row>
    <row r="2386" spans="1:19" x14ac:dyDescent="0.25">
      <c r="A2386">
        <v>345</v>
      </c>
      <c r="B2386">
        <v>345102</v>
      </c>
      <c r="C2386">
        <v>6150</v>
      </c>
      <c r="E2386" t="s">
        <v>66</v>
      </c>
      <c r="F2386" t="s">
        <v>64</v>
      </c>
      <c r="G2386">
        <v>310351</v>
      </c>
      <c r="H2386" s="1">
        <v>42704</v>
      </c>
      <c r="I2386" s="2">
        <v>152.28</v>
      </c>
      <c r="J2386" s="2"/>
      <c r="K2386" s="2">
        <v>152.28</v>
      </c>
      <c r="L2386" t="s">
        <v>65</v>
      </c>
      <c r="M2386" t="s">
        <v>21</v>
      </c>
      <c r="N2386" t="s">
        <v>22</v>
      </c>
      <c r="O2386" t="s">
        <v>48</v>
      </c>
      <c r="P2386" t="s">
        <v>349</v>
      </c>
      <c r="Q2386" t="s">
        <v>350</v>
      </c>
      <c r="R2386" t="s">
        <v>351</v>
      </c>
      <c r="S2386">
        <f t="shared" si="37"/>
        <v>2016</v>
      </c>
    </row>
    <row r="2387" spans="1:19" x14ac:dyDescent="0.25">
      <c r="A2387">
        <v>345</v>
      </c>
      <c r="B2387">
        <v>345102</v>
      </c>
      <c r="C2387">
        <v>6150</v>
      </c>
      <c r="E2387" t="s">
        <v>66</v>
      </c>
      <c r="F2387" t="s">
        <v>64</v>
      </c>
      <c r="G2387">
        <v>310351</v>
      </c>
      <c r="H2387" s="1">
        <v>42704</v>
      </c>
      <c r="I2387" s="2">
        <v>76.14</v>
      </c>
      <c r="J2387" s="2"/>
      <c r="K2387" s="2">
        <v>76.14</v>
      </c>
      <c r="L2387" t="s">
        <v>65</v>
      </c>
      <c r="M2387" t="s">
        <v>21</v>
      </c>
      <c r="N2387" t="s">
        <v>22</v>
      </c>
      <c r="O2387" t="s">
        <v>48</v>
      </c>
      <c r="P2387" t="s">
        <v>349</v>
      </c>
      <c r="Q2387" t="s">
        <v>350</v>
      </c>
      <c r="R2387" t="s">
        <v>351</v>
      </c>
      <c r="S2387">
        <f t="shared" si="37"/>
        <v>2016</v>
      </c>
    </row>
    <row r="2388" spans="1:19" x14ac:dyDescent="0.25">
      <c r="A2388">
        <v>345</v>
      </c>
      <c r="B2388">
        <v>345102</v>
      </c>
      <c r="C2388">
        <v>6150</v>
      </c>
      <c r="E2388" t="s">
        <v>66</v>
      </c>
      <c r="F2388" t="s">
        <v>64</v>
      </c>
      <c r="G2388">
        <v>310351</v>
      </c>
      <c r="H2388" s="1">
        <v>42704</v>
      </c>
      <c r="I2388" s="2">
        <v>76.14</v>
      </c>
      <c r="J2388" s="2"/>
      <c r="K2388" s="2">
        <v>76.14</v>
      </c>
      <c r="L2388" t="s">
        <v>65</v>
      </c>
      <c r="M2388" t="s">
        <v>21</v>
      </c>
      <c r="N2388" t="s">
        <v>22</v>
      </c>
      <c r="O2388" t="s">
        <v>48</v>
      </c>
      <c r="P2388" t="s">
        <v>349</v>
      </c>
      <c r="Q2388" t="s">
        <v>350</v>
      </c>
      <c r="R2388" t="s">
        <v>351</v>
      </c>
      <c r="S2388">
        <f t="shared" si="37"/>
        <v>2016</v>
      </c>
    </row>
    <row r="2389" spans="1:19" x14ac:dyDescent="0.25">
      <c r="A2389">
        <v>345</v>
      </c>
      <c r="B2389">
        <v>345102</v>
      </c>
      <c r="C2389">
        <v>6150</v>
      </c>
      <c r="E2389" t="s">
        <v>66</v>
      </c>
      <c r="F2389" t="s">
        <v>64</v>
      </c>
      <c r="G2389">
        <v>310351</v>
      </c>
      <c r="H2389" s="1">
        <v>42704</v>
      </c>
      <c r="I2389" s="2">
        <v>76.14</v>
      </c>
      <c r="J2389" s="2"/>
      <c r="K2389" s="2">
        <v>76.14</v>
      </c>
      <c r="L2389" t="s">
        <v>65</v>
      </c>
      <c r="M2389" t="s">
        <v>21</v>
      </c>
      <c r="N2389" t="s">
        <v>22</v>
      </c>
      <c r="O2389" t="s">
        <v>48</v>
      </c>
      <c r="P2389" t="s">
        <v>349</v>
      </c>
      <c r="Q2389" t="s">
        <v>350</v>
      </c>
      <c r="R2389" t="s">
        <v>351</v>
      </c>
      <c r="S2389">
        <f t="shared" si="37"/>
        <v>2016</v>
      </c>
    </row>
    <row r="2390" spans="1:19" x14ac:dyDescent="0.25">
      <c r="A2390">
        <v>345</v>
      </c>
      <c r="B2390">
        <v>345102</v>
      </c>
      <c r="C2390">
        <v>6150</v>
      </c>
      <c r="E2390" t="s">
        <v>66</v>
      </c>
      <c r="F2390" t="s">
        <v>64</v>
      </c>
      <c r="G2390">
        <v>310351</v>
      </c>
      <c r="H2390" s="1">
        <v>42704</v>
      </c>
      <c r="I2390" s="2">
        <v>76.14</v>
      </c>
      <c r="J2390" s="2"/>
      <c r="K2390" s="2">
        <v>76.14</v>
      </c>
      <c r="L2390" t="s">
        <v>65</v>
      </c>
      <c r="M2390" t="s">
        <v>21</v>
      </c>
      <c r="N2390" t="s">
        <v>22</v>
      </c>
      <c r="O2390" t="s">
        <v>48</v>
      </c>
      <c r="P2390" t="s">
        <v>349</v>
      </c>
      <c r="Q2390" t="s">
        <v>350</v>
      </c>
      <c r="R2390" t="s">
        <v>351</v>
      </c>
      <c r="S2390">
        <f t="shared" si="37"/>
        <v>2016</v>
      </c>
    </row>
    <row r="2391" spans="1:19" x14ac:dyDescent="0.25">
      <c r="A2391">
        <v>345</v>
      </c>
      <c r="B2391">
        <v>345102</v>
      </c>
      <c r="C2391">
        <v>6150</v>
      </c>
      <c r="E2391" t="s">
        <v>66</v>
      </c>
      <c r="F2391" t="s">
        <v>64</v>
      </c>
      <c r="G2391">
        <v>310351</v>
      </c>
      <c r="H2391" s="1">
        <v>42704</v>
      </c>
      <c r="I2391" s="2">
        <v>76.14</v>
      </c>
      <c r="J2391" s="2"/>
      <c r="K2391" s="2">
        <v>76.14</v>
      </c>
      <c r="L2391" t="s">
        <v>65</v>
      </c>
      <c r="M2391" t="s">
        <v>21</v>
      </c>
      <c r="N2391" t="s">
        <v>22</v>
      </c>
      <c r="O2391" t="s">
        <v>48</v>
      </c>
      <c r="P2391" t="s">
        <v>349</v>
      </c>
      <c r="Q2391" t="s">
        <v>350</v>
      </c>
      <c r="R2391" t="s">
        <v>351</v>
      </c>
      <c r="S2391">
        <f t="shared" si="37"/>
        <v>2016</v>
      </c>
    </row>
    <row r="2392" spans="1:19" x14ac:dyDescent="0.25">
      <c r="A2392">
        <v>345</v>
      </c>
      <c r="B2392">
        <v>345102</v>
      </c>
      <c r="C2392">
        <v>6150</v>
      </c>
      <c r="E2392" t="s">
        <v>66</v>
      </c>
      <c r="F2392" t="s">
        <v>64</v>
      </c>
      <c r="G2392">
        <v>310351</v>
      </c>
      <c r="H2392" s="1">
        <v>42704</v>
      </c>
      <c r="I2392" s="2">
        <v>76.14</v>
      </c>
      <c r="J2392" s="2"/>
      <c r="K2392" s="2">
        <v>76.14</v>
      </c>
      <c r="L2392" t="s">
        <v>65</v>
      </c>
      <c r="M2392" t="s">
        <v>21</v>
      </c>
      <c r="N2392" t="s">
        <v>22</v>
      </c>
      <c r="O2392" t="s">
        <v>48</v>
      </c>
      <c r="P2392" t="s">
        <v>349</v>
      </c>
      <c r="Q2392" t="s">
        <v>350</v>
      </c>
      <c r="R2392" t="s">
        <v>351</v>
      </c>
      <c r="S2392">
        <f t="shared" si="37"/>
        <v>2016</v>
      </c>
    </row>
    <row r="2393" spans="1:19" x14ac:dyDescent="0.25">
      <c r="A2393">
        <v>345</v>
      </c>
      <c r="B2393">
        <v>345102</v>
      </c>
      <c r="C2393">
        <v>6150</v>
      </c>
      <c r="E2393" t="s">
        <v>66</v>
      </c>
      <c r="F2393" t="s">
        <v>71</v>
      </c>
      <c r="G2393">
        <v>310352</v>
      </c>
      <c r="H2393" s="1">
        <v>42704</v>
      </c>
      <c r="I2393" s="2"/>
      <c r="J2393" s="2">
        <v>-957.98</v>
      </c>
      <c r="K2393" s="2">
        <v>-957.98</v>
      </c>
      <c r="L2393" t="s">
        <v>65</v>
      </c>
      <c r="M2393" t="s">
        <v>21</v>
      </c>
      <c r="N2393" t="s">
        <v>22</v>
      </c>
      <c r="O2393" t="s">
        <v>48</v>
      </c>
      <c r="P2393" t="s">
        <v>349</v>
      </c>
      <c r="Q2393" t="s">
        <v>350</v>
      </c>
      <c r="R2393" t="s">
        <v>351</v>
      </c>
      <c r="S2393">
        <f t="shared" si="37"/>
        <v>2016</v>
      </c>
    </row>
    <row r="2394" spans="1:19" x14ac:dyDescent="0.25">
      <c r="A2394">
        <v>345</v>
      </c>
      <c r="B2394">
        <v>345102</v>
      </c>
      <c r="C2394">
        <v>6150</v>
      </c>
      <c r="E2394" t="s">
        <v>69</v>
      </c>
      <c r="F2394" t="s">
        <v>70</v>
      </c>
      <c r="G2394">
        <v>310312</v>
      </c>
      <c r="H2394" s="1">
        <v>42704</v>
      </c>
      <c r="I2394" s="2">
        <v>3013.82</v>
      </c>
      <c r="J2394" s="2"/>
      <c r="K2394" s="2">
        <v>3013.82</v>
      </c>
      <c r="L2394" t="s">
        <v>65</v>
      </c>
      <c r="M2394" t="s">
        <v>21</v>
      </c>
      <c r="N2394" t="s">
        <v>22</v>
      </c>
      <c r="O2394" t="s">
        <v>48</v>
      </c>
      <c r="P2394" t="s">
        <v>349</v>
      </c>
      <c r="Q2394" t="s">
        <v>350</v>
      </c>
      <c r="R2394" t="s">
        <v>351</v>
      </c>
      <c r="S2394">
        <f t="shared" si="37"/>
        <v>2016</v>
      </c>
    </row>
    <row r="2395" spans="1:19" x14ac:dyDescent="0.25">
      <c r="A2395">
        <v>345</v>
      </c>
      <c r="B2395">
        <v>345102</v>
      </c>
      <c r="C2395">
        <v>6150</v>
      </c>
      <c r="E2395" t="s">
        <v>66</v>
      </c>
      <c r="F2395" t="s">
        <v>71</v>
      </c>
      <c r="G2395">
        <v>310320</v>
      </c>
      <c r="H2395" s="1">
        <v>42696</v>
      </c>
      <c r="I2395" s="2"/>
      <c r="J2395" s="2">
        <v>-380.7</v>
      </c>
      <c r="K2395" s="2">
        <v>-380.7</v>
      </c>
      <c r="L2395" t="s">
        <v>65</v>
      </c>
      <c r="M2395" t="s">
        <v>21</v>
      </c>
      <c r="N2395" t="s">
        <v>22</v>
      </c>
      <c r="O2395" t="s">
        <v>48</v>
      </c>
      <c r="P2395" t="s">
        <v>349</v>
      </c>
      <c r="Q2395" t="s">
        <v>350</v>
      </c>
      <c r="R2395" t="s">
        <v>351</v>
      </c>
      <c r="S2395">
        <f t="shared" si="37"/>
        <v>2016</v>
      </c>
    </row>
    <row r="2396" spans="1:19" x14ac:dyDescent="0.25">
      <c r="A2396">
        <v>345</v>
      </c>
      <c r="B2396">
        <v>345102</v>
      </c>
      <c r="C2396">
        <v>6150</v>
      </c>
      <c r="E2396" t="s">
        <v>66</v>
      </c>
      <c r="F2396" t="s">
        <v>71</v>
      </c>
      <c r="G2396">
        <v>310320</v>
      </c>
      <c r="H2396" s="1">
        <v>42696</v>
      </c>
      <c r="I2396" s="2"/>
      <c r="J2396" s="2">
        <v>-380.7</v>
      </c>
      <c r="K2396" s="2">
        <v>-380.7</v>
      </c>
      <c r="L2396" t="s">
        <v>65</v>
      </c>
      <c r="M2396" t="s">
        <v>21</v>
      </c>
      <c r="N2396" t="s">
        <v>22</v>
      </c>
      <c r="O2396" t="s">
        <v>48</v>
      </c>
      <c r="P2396" t="s">
        <v>349</v>
      </c>
      <c r="Q2396" t="s">
        <v>350</v>
      </c>
      <c r="R2396" t="s">
        <v>351</v>
      </c>
      <c r="S2396">
        <f t="shared" si="37"/>
        <v>2016</v>
      </c>
    </row>
    <row r="2397" spans="1:19" x14ac:dyDescent="0.25">
      <c r="A2397">
        <v>345</v>
      </c>
      <c r="B2397">
        <v>345102</v>
      </c>
      <c r="C2397">
        <v>6150</v>
      </c>
      <c r="E2397" t="s">
        <v>66</v>
      </c>
      <c r="F2397" t="s">
        <v>71</v>
      </c>
      <c r="G2397">
        <v>310320</v>
      </c>
      <c r="H2397" s="1">
        <v>42696</v>
      </c>
      <c r="I2397" s="2"/>
      <c r="J2397" s="2">
        <v>-228.42</v>
      </c>
      <c r="K2397" s="2">
        <v>-228.42</v>
      </c>
      <c r="L2397" t="s">
        <v>65</v>
      </c>
      <c r="M2397" t="s">
        <v>21</v>
      </c>
      <c r="N2397" t="s">
        <v>22</v>
      </c>
      <c r="O2397" t="s">
        <v>48</v>
      </c>
      <c r="P2397" t="s">
        <v>349</v>
      </c>
      <c r="Q2397" t="s">
        <v>350</v>
      </c>
      <c r="R2397" t="s">
        <v>351</v>
      </c>
      <c r="S2397">
        <f t="shared" si="37"/>
        <v>2016</v>
      </c>
    </row>
    <row r="2398" spans="1:19" x14ac:dyDescent="0.25">
      <c r="A2398">
        <v>345</v>
      </c>
      <c r="B2398">
        <v>345102</v>
      </c>
      <c r="C2398">
        <v>6150</v>
      </c>
      <c r="E2398" t="s">
        <v>66</v>
      </c>
      <c r="F2398" t="s">
        <v>64</v>
      </c>
      <c r="G2398">
        <v>310319</v>
      </c>
      <c r="H2398" s="1">
        <v>42696</v>
      </c>
      <c r="I2398" s="2">
        <v>152.28</v>
      </c>
      <c r="J2398" s="2"/>
      <c r="K2398" s="2">
        <v>152.28</v>
      </c>
      <c r="L2398" t="s">
        <v>65</v>
      </c>
      <c r="M2398" t="s">
        <v>21</v>
      </c>
      <c r="N2398" t="s">
        <v>22</v>
      </c>
      <c r="O2398" t="s">
        <v>48</v>
      </c>
      <c r="P2398" t="s">
        <v>349</v>
      </c>
      <c r="Q2398" t="s">
        <v>350</v>
      </c>
      <c r="R2398" t="s">
        <v>351</v>
      </c>
      <c r="S2398">
        <f t="shared" si="37"/>
        <v>2016</v>
      </c>
    </row>
    <row r="2399" spans="1:19" x14ac:dyDescent="0.25">
      <c r="A2399">
        <v>345</v>
      </c>
      <c r="B2399">
        <v>345102</v>
      </c>
      <c r="C2399">
        <v>6150</v>
      </c>
      <c r="E2399" t="s">
        <v>66</v>
      </c>
      <c r="F2399" t="s">
        <v>64</v>
      </c>
      <c r="G2399">
        <v>310319</v>
      </c>
      <c r="H2399" s="1">
        <v>42696</v>
      </c>
      <c r="I2399" s="2">
        <v>228.42</v>
      </c>
      <c r="J2399" s="2"/>
      <c r="K2399" s="2">
        <v>228.42</v>
      </c>
      <c r="L2399" t="s">
        <v>65</v>
      </c>
      <c r="M2399" t="s">
        <v>21</v>
      </c>
      <c r="N2399" t="s">
        <v>22</v>
      </c>
      <c r="O2399" t="s">
        <v>48</v>
      </c>
      <c r="P2399" t="s">
        <v>349</v>
      </c>
      <c r="Q2399" t="s">
        <v>350</v>
      </c>
      <c r="R2399" t="s">
        <v>351</v>
      </c>
      <c r="S2399">
        <f t="shared" si="37"/>
        <v>2016</v>
      </c>
    </row>
    <row r="2400" spans="1:19" x14ac:dyDescent="0.25">
      <c r="A2400">
        <v>345</v>
      </c>
      <c r="B2400">
        <v>345102</v>
      </c>
      <c r="C2400">
        <v>6150</v>
      </c>
      <c r="E2400" t="s">
        <v>66</v>
      </c>
      <c r="F2400" t="s">
        <v>64</v>
      </c>
      <c r="G2400">
        <v>310319</v>
      </c>
      <c r="H2400" s="1">
        <v>42696</v>
      </c>
      <c r="I2400" s="2">
        <v>76.14</v>
      </c>
      <c r="J2400" s="2"/>
      <c r="K2400" s="2">
        <v>76.14</v>
      </c>
      <c r="L2400" t="s">
        <v>65</v>
      </c>
      <c r="M2400" t="s">
        <v>21</v>
      </c>
      <c r="N2400" t="s">
        <v>22</v>
      </c>
      <c r="O2400" t="s">
        <v>48</v>
      </c>
      <c r="P2400" t="s">
        <v>349</v>
      </c>
      <c r="Q2400" t="s">
        <v>350</v>
      </c>
      <c r="R2400" t="s">
        <v>351</v>
      </c>
      <c r="S2400">
        <f t="shared" si="37"/>
        <v>2016</v>
      </c>
    </row>
    <row r="2401" spans="1:19" x14ac:dyDescent="0.25">
      <c r="A2401">
        <v>345</v>
      </c>
      <c r="B2401">
        <v>345102</v>
      </c>
      <c r="C2401">
        <v>6150</v>
      </c>
      <c r="E2401" t="s">
        <v>66</v>
      </c>
      <c r="F2401" t="s">
        <v>64</v>
      </c>
      <c r="G2401">
        <v>310319</v>
      </c>
      <c r="H2401" s="1">
        <v>42696</v>
      </c>
      <c r="I2401" s="2">
        <v>76.14</v>
      </c>
      <c r="J2401" s="2"/>
      <c r="K2401" s="2">
        <v>76.14</v>
      </c>
      <c r="L2401" t="s">
        <v>65</v>
      </c>
      <c r="M2401" t="s">
        <v>21</v>
      </c>
      <c r="N2401" t="s">
        <v>22</v>
      </c>
      <c r="O2401" t="s">
        <v>48</v>
      </c>
      <c r="P2401" t="s">
        <v>349</v>
      </c>
      <c r="Q2401" t="s">
        <v>350</v>
      </c>
      <c r="R2401" t="s">
        <v>351</v>
      </c>
      <c r="S2401">
        <f t="shared" si="37"/>
        <v>2016</v>
      </c>
    </row>
    <row r="2402" spans="1:19" x14ac:dyDescent="0.25">
      <c r="A2402">
        <v>345</v>
      </c>
      <c r="B2402">
        <v>345102</v>
      </c>
      <c r="C2402">
        <v>6150</v>
      </c>
      <c r="E2402" t="s">
        <v>66</v>
      </c>
      <c r="F2402" t="s">
        <v>64</v>
      </c>
      <c r="G2402">
        <v>310319</v>
      </c>
      <c r="H2402" s="1">
        <v>42696</v>
      </c>
      <c r="I2402" s="2">
        <v>76.14</v>
      </c>
      <c r="J2402" s="2"/>
      <c r="K2402" s="2">
        <v>76.14</v>
      </c>
      <c r="L2402" t="s">
        <v>65</v>
      </c>
      <c r="M2402" t="s">
        <v>21</v>
      </c>
      <c r="N2402" t="s">
        <v>22</v>
      </c>
      <c r="O2402" t="s">
        <v>48</v>
      </c>
      <c r="P2402" t="s">
        <v>349</v>
      </c>
      <c r="Q2402" t="s">
        <v>350</v>
      </c>
      <c r="R2402" t="s">
        <v>351</v>
      </c>
      <c r="S2402">
        <f t="shared" si="37"/>
        <v>2016</v>
      </c>
    </row>
    <row r="2403" spans="1:19" x14ac:dyDescent="0.25">
      <c r="A2403">
        <v>345</v>
      </c>
      <c r="B2403">
        <v>345102</v>
      </c>
      <c r="C2403">
        <v>6150</v>
      </c>
      <c r="E2403" t="s">
        <v>66</v>
      </c>
      <c r="F2403" t="s">
        <v>64</v>
      </c>
      <c r="G2403">
        <v>310319</v>
      </c>
      <c r="H2403" s="1">
        <v>42696</v>
      </c>
      <c r="I2403" s="2">
        <v>152.28</v>
      </c>
      <c r="J2403" s="2"/>
      <c r="K2403" s="2">
        <v>152.28</v>
      </c>
      <c r="L2403" t="s">
        <v>65</v>
      </c>
      <c r="M2403" t="s">
        <v>21</v>
      </c>
      <c r="N2403" t="s">
        <v>22</v>
      </c>
      <c r="O2403" t="s">
        <v>48</v>
      </c>
      <c r="P2403" t="s">
        <v>349</v>
      </c>
      <c r="Q2403" t="s">
        <v>350</v>
      </c>
      <c r="R2403" t="s">
        <v>351</v>
      </c>
      <c r="S2403">
        <f t="shared" si="37"/>
        <v>2016</v>
      </c>
    </row>
    <row r="2404" spans="1:19" x14ac:dyDescent="0.25">
      <c r="A2404">
        <v>345</v>
      </c>
      <c r="B2404">
        <v>345102</v>
      </c>
      <c r="C2404">
        <v>6150</v>
      </c>
      <c r="E2404" t="s">
        <v>66</v>
      </c>
      <c r="F2404" t="s">
        <v>64</v>
      </c>
      <c r="G2404">
        <v>310319</v>
      </c>
      <c r="H2404" s="1">
        <v>42696</v>
      </c>
      <c r="I2404" s="2">
        <v>228.42</v>
      </c>
      <c r="J2404" s="2"/>
      <c r="K2404" s="2">
        <v>228.42</v>
      </c>
      <c r="L2404" t="s">
        <v>65</v>
      </c>
      <c r="M2404" t="s">
        <v>21</v>
      </c>
      <c r="N2404" t="s">
        <v>22</v>
      </c>
      <c r="O2404" t="s">
        <v>48</v>
      </c>
      <c r="P2404" t="s">
        <v>349</v>
      </c>
      <c r="Q2404" t="s">
        <v>350</v>
      </c>
      <c r="R2404" t="s">
        <v>351</v>
      </c>
      <c r="S2404">
        <f t="shared" si="37"/>
        <v>2016</v>
      </c>
    </row>
    <row r="2405" spans="1:19" x14ac:dyDescent="0.25">
      <c r="A2405">
        <v>345</v>
      </c>
      <c r="B2405">
        <v>345102</v>
      </c>
      <c r="C2405">
        <v>6150</v>
      </c>
      <c r="E2405" t="s">
        <v>69</v>
      </c>
      <c r="F2405" t="s">
        <v>70</v>
      </c>
      <c r="G2405">
        <v>310311</v>
      </c>
      <c r="H2405" s="1">
        <v>42696</v>
      </c>
      <c r="I2405" s="2">
        <v>1656</v>
      </c>
      <c r="J2405" s="2"/>
      <c r="K2405" s="2">
        <v>1656</v>
      </c>
      <c r="L2405" t="s">
        <v>65</v>
      </c>
      <c r="M2405" t="s">
        <v>21</v>
      </c>
      <c r="N2405" t="s">
        <v>22</v>
      </c>
      <c r="O2405" t="s">
        <v>48</v>
      </c>
      <c r="P2405" t="s">
        <v>349</v>
      </c>
      <c r="Q2405" t="s">
        <v>350</v>
      </c>
      <c r="R2405" t="s">
        <v>351</v>
      </c>
      <c r="S2405">
        <f t="shared" si="37"/>
        <v>2016</v>
      </c>
    </row>
    <row r="2406" spans="1:19" x14ac:dyDescent="0.25">
      <c r="A2406">
        <v>345</v>
      </c>
      <c r="B2406">
        <v>345102</v>
      </c>
      <c r="C2406">
        <v>6150</v>
      </c>
      <c r="E2406" t="s">
        <v>69</v>
      </c>
      <c r="F2406" t="s">
        <v>70</v>
      </c>
      <c r="G2406">
        <v>310311</v>
      </c>
      <c r="H2406" s="1">
        <v>42696</v>
      </c>
      <c r="I2406" s="2">
        <v>1513.72</v>
      </c>
      <c r="J2406" s="2"/>
      <c r="K2406" s="2">
        <v>1513.72</v>
      </c>
      <c r="L2406" t="s">
        <v>65</v>
      </c>
      <c r="M2406" t="s">
        <v>21</v>
      </c>
      <c r="N2406" t="s">
        <v>22</v>
      </c>
      <c r="O2406" t="s">
        <v>48</v>
      </c>
      <c r="P2406" t="s">
        <v>349</v>
      </c>
      <c r="Q2406" t="s">
        <v>350</v>
      </c>
      <c r="R2406" t="s">
        <v>351</v>
      </c>
      <c r="S2406">
        <f t="shared" si="37"/>
        <v>2016</v>
      </c>
    </row>
    <row r="2407" spans="1:19" x14ac:dyDescent="0.25">
      <c r="A2407">
        <v>345</v>
      </c>
      <c r="B2407">
        <v>345102</v>
      </c>
      <c r="C2407">
        <v>6150</v>
      </c>
      <c r="E2407" t="s">
        <v>69</v>
      </c>
      <c r="F2407" t="s">
        <v>70</v>
      </c>
      <c r="G2407">
        <v>310311</v>
      </c>
      <c r="H2407" s="1">
        <v>42696</v>
      </c>
      <c r="I2407" s="2">
        <v>2104.8000000000002</v>
      </c>
      <c r="J2407" s="2"/>
      <c r="K2407" s="2">
        <v>2104.8000000000002</v>
      </c>
      <c r="L2407" t="s">
        <v>65</v>
      </c>
      <c r="M2407" t="s">
        <v>21</v>
      </c>
      <c r="N2407" t="s">
        <v>22</v>
      </c>
      <c r="O2407" t="s">
        <v>48</v>
      </c>
      <c r="P2407" t="s">
        <v>349</v>
      </c>
      <c r="Q2407" t="s">
        <v>350</v>
      </c>
      <c r="R2407" t="s">
        <v>351</v>
      </c>
      <c r="S2407">
        <f t="shared" si="37"/>
        <v>2016</v>
      </c>
    </row>
    <row r="2408" spans="1:19" x14ac:dyDescent="0.25">
      <c r="A2408">
        <v>345</v>
      </c>
      <c r="B2408">
        <v>345102</v>
      </c>
      <c r="C2408">
        <v>6150</v>
      </c>
      <c r="E2408" t="s">
        <v>69</v>
      </c>
      <c r="F2408" t="s">
        <v>70</v>
      </c>
      <c r="G2408">
        <v>310311</v>
      </c>
      <c r="H2408" s="1">
        <v>42696</v>
      </c>
      <c r="I2408" s="2">
        <v>1899.45</v>
      </c>
      <c r="J2408" s="2"/>
      <c r="K2408" s="2">
        <v>1899.45</v>
      </c>
      <c r="L2408" t="s">
        <v>65</v>
      </c>
      <c r="M2408" t="s">
        <v>21</v>
      </c>
      <c r="N2408" t="s">
        <v>22</v>
      </c>
      <c r="O2408" t="s">
        <v>48</v>
      </c>
      <c r="P2408" t="s">
        <v>349</v>
      </c>
      <c r="Q2408" t="s">
        <v>350</v>
      </c>
      <c r="R2408" t="s">
        <v>351</v>
      </c>
      <c r="S2408">
        <f t="shared" si="37"/>
        <v>2016</v>
      </c>
    </row>
    <row r="2409" spans="1:19" x14ac:dyDescent="0.25">
      <c r="A2409">
        <v>345</v>
      </c>
      <c r="B2409">
        <v>345102</v>
      </c>
      <c r="C2409">
        <v>6150</v>
      </c>
      <c r="E2409" t="s">
        <v>69</v>
      </c>
      <c r="F2409" t="s">
        <v>70</v>
      </c>
      <c r="G2409">
        <v>310311</v>
      </c>
      <c r="H2409" s="1">
        <v>42696</v>
      </c>
      <c r="I2409" s="2">
        <v>1090.4000000000001</v>
      </c>
      <c r="J2409" s="2"/>
      <c r="K2409" s="2">
        <v>1090.4000000000001</v>
      </c>
      <c r="L2409" t="s">
        <v>65</v>
      </c>
      <c r="M2409" t="s">
        <v>21</v>
      </c>
      <c r="N2409" t="s">
        <v>22</v>
      </c>
      <c r="O2409" t="s">
        <v>48</v>
      </c>
      <c r="P2409" t="s">
        <v>349</v>
      </c>
      <c r="Q2409" t="s">
        <v>350</v>
      </c>
      <c r="R2409" t="s">
        <v>351</v>
      </c>
      <c r="S2409">
        <f t="shared" si="37"/>
        <v>2016</v>
      </c>
    </row>
    <row r="2410" spans="1:19" x14ac:dyDescent="0.25">
      <c r="A2410">
        <v>345</v>
      </c>
      <c r="B2410">
        <v>345102</v>
      </c>
      <c r="C2410">
        <v>6150</v>
      </c>
      <c r="E2410" t="s">
        <v>69</v>
      </c>
      <c r="F2410" t="s">
        <v>70</v>
      </c>
      <c r="G2410">
        <v>310311</v>
      </c>
      <c r="H2410" s="1">
        <v>42696</v>
      </c>
      <c r="I2410" s="2">
        <v>1317.06</v>
      </c>
      <c r="J2410" s="2"/>
      <c r="K2410" s="2">
        <v>1317.06</v>
      </c>
      <c r="L2410" t="s">
        <v>65</v>
      </c>
      <c r="M2410" t="s">
        <v>21</v>
      </c>
      <c r="N2410" t="s">
        <v>22</v>
      </c>
      <c r="O2410" t="s">
        <v>48</v>
      </c>
      <c r="P2410" t="s">
        <v>349</v>
      </c>
      <c r="Q2410" t="s">
        <v>350</v>
      </c>
      <c r="R2410" t="s">
        <v>351</v>
      </c>
      <c r="S2410">
        <f t="shared" si="37"/>
        <v>2016</v>
      </c>
    </row>
    <row r="2411" spans="1:19" x14ac:dyDescent="0.25">
      <c r="A2411">
        <v>345</v>
      </c>
      <c r="B2411">
        <v>345102</v>
      </c>
      <c r="C2411">
        <v>6150</v>
      </c>
      <c r="E2411" t="s">
        <v>69</v>
      </c>
      <c r="F2411" t="s">
        <v>70</v>
      </c>
      <c r="G2411">
        <v>310311</v>
      </c>
      <c r="H2411" s="1">
        <v>42696</v>
      </c>
      <c r="I2411" s="2">
        <v>1220</v>
      </c>
      <c r="J2411" s="2"/>
      <c r="K2411" s="2">
        <v>1220</v>
      </c>
      <c r="L2411" t="s">
        <v>65</v>
      </c>
      <c r="M2411" t="s">
        <v>21</v>
      </c>
      <c r="N2411" t="s">
        <v>22</v>
      </c>
      <c r="O2411" t="s">
        <v>48</v>
      </c>
      <c r="P2411" t="s">
        <v>349</v>
      </c>
      <c r="Q2411" t="s">
        <v>350</v>
      </c>
      <c r="R2411" t="s">
        <v>351</v>
      </c>
      <c r="S2411">
        <f t="shared" si="37"/>
        <v>2016</v>
      </c>
    </row>
    <row r="2412" spans="1:19" x14ac:dyDescent="0.25">
      <c r="A2412">
        <v>345</v>
      </c>
      <c r="B2412">
        <v>345102</v>
      </c>
      <c r="C2412">
        <v>6150</v>
      </c>
      <c r="E2412" t="s">
        <v>69</v>
      </c>
      <c r="F2412" t="s">
        <v>70</v>
      </c>
      <c r="G2412">
        <v>310193</v>
      </c>
      <c r="H2412" s="1">
        <v>42689</v>
      </c>
      <c r="I2412" s="2">
        <v>3013.82</v>
      </c>
      <c r="J2412" s="2"/>
      <c r="K2412" s="2">
        <v>3013.82</v>
      </c>
      <c r="L2412" t="s">
        <v>65</v>
      </c>
      <c r="M2412" t="s">
        <v>21</v>
      </c>
      <c r="N2412" t="s">
        <v>22</v>
      </c>
      <c r="O2412" t="s">
        <v>48</v>
      </c>
      <c r="P2412" t="s">
        <v>349</v>
      </c>
      <c r="Q2412" t="s">
        <v>350</v>
      </c>
      <c r="R2412" t="s">
        <v>351</v>
      </c>
      <c r="S2412">
        <f t="shared" si="37"/>
        <v>2016</v>
      </c>
    </row>
    <row r="2413" spans="1:19" x14ac:dyDescent="0.25">
      <c r="A2413">
        <v>345</v>
      </c>
      <c r="B2413">
        <v>345102</v>
      </c>
      <c r="C2413">
        <v>6150</v>
      </c>
      <c r="E2413" t="s">
        <v>66</v>
      </c>
      <c r="F2413" t="s">
        <v>64</v>
      </c>
      <c r="G2413">
        <v>310233</v>
      </c>
      <c r="H2413" s="1">
        <v>42689</v>
      </c>
      <c r="I2413" s="2">
        <v>38.07</v>
      </c>
      <c r="J2413" s="2"/>
      <c r="K2413" s="2">
        <v>38.07</v>
      </c>
      <c r="L2413" t="s">
        <v>65</v>
      </c>
      <c r="M2413" t="s">
        <v>21</v>
      </c>
      <c r="N2413" t="s">
        <v>22</v>
      </c>
      <c r="O2413" t="s">
        <v>48</v>
      </c>
      <c r="P2413" t="s">
        <v>349</v>
      </c>
      <c r="Q2413" t="s">
        <v>350</v>
      </c>
      <c r="R2413" t="s">
        <v>351</v>
      </c>
      <c r="S2413">
        <f t="shared" si="37"/>
        <v>2016</v>
      </c>
    </row>
    <row r="2414" spans="1:19" x14ac:dyDescent="0.25">
      <c r="A2414">
        <v>345</v>
      </c>
      <c r="B2414">
        <v>345102</v>
      </c>
      <c r="C2414">
        <v>6150</v>
      </c>
      <c r="E2414" t="s">
        <v>66</v>
      </c>
      <c r="F2414" t="s">
        <v>64</v>
      </c>
      <c r="G2414">
        <v>310233</v>
      </c>
      <c r="H2414" s="1">
        <v>42689</v>
      </c>
      <c r="I2414" s="2">
        <v>152.28</v>
      </c>
      <c r="J2414" s="2"/>
      <c r="K2414" s="2">
        <v>152.28</v>
      </c>
      <c r="L2414" t="s">
        <v>65</v>
      </c>
      <c r="M2414" t="s">
        <v>21</v>
      </c>
      <c r="N2414" t="s">
        <v>22</v>
      </c>
      <c r="O2414" t="s">
        <v>48</v>
      </c>
      <c r="P2414" t="s">
        <v>349</v>
      </c>
      <c r="Q2414" t="s">
        <v>350</v>
      </c>
      <c r="R2414" t="s">
        <v>351</v>
      </c>
      <c r="S2414">
        <f t="shared" si="37"/>
        <v>2016</v>
      </c>
    </row>
    <row r="2415" spans="1:19" x14ac:dyDescent="0.25">
      <c r="A2415">
        <v>345</v>
      </c>
      <c r="B2415">
        <v>345102</v>
      </c>
      <c r="C2415">
        <v>6150</v>
      </c>
      <c r="E2415" t="s">
        <v>66</v>
      </c>
      <c r="F2415" t="s">
        <v>64</v>
      </c>
      <c r="G2415">
        <v>310233</v>
      </c>
      <c r="H2415" s="1">
        <v>42689</v>
      </c>
      <c r="I2415" s="2">
        <v>152.28</v>
      </c>
      <c r="J2415" s="2"/>
      <c r="K2415" s="2">
        <v>152.28</v>
      </c>
      <c r="L2415" t="s">
        <v>65</v>
      </c>
      <c r="M2415" t="s">
        <v>21</v>
      </c>
      <c r="N2415" t="s">
        <v>22</v>
      </c>
      <c r="O2415" t="s">
        <v>48</v>
      </c>
      <c r="P2415" t="s">
        <v>349</v>
      </c>
      <c r="Q2415" t="s">
        <v>350</v>
      </c>
      <c r="R2415" t="s">
        <v>351</v>
      </c>
      <c r="S2415">
        <f t="shared" si="37"/>
        <v>2016</v>
      </c>
    </row>
    <row r="2416" spans="1:19" x14ac:dyDescent="0.25">
      <c r="A2416">
        <v>345</v>
      </c>
      <c r="B2416">
        <v>345102</v>
      </c>
      <c r="C2416">
        <v>6150</v>
      </c>
      <c r="E2416" t="s">
        <v>66</v>
      </c>
      <c r="F2416" t="s">
        <v>64</v>
      </c>
      <c r="G2416">
        <v>310233</v>
      </c>
      <c r="H2416" s="1">
        <v>42689</v>
      </c>
      <c r="I2416" s="2">
        <v>152.28</v>
      </c>
      <c r="J2416" s="2"/>
      <c r="K2416" s="2">
        <v>152.28</v>
      </c>
      <c r="L2416" t="s">
        <v>65</v>
      </c>
      <c r="M2416" t="s">
        <v>21</v>
      </c>
      <c r="N2416" t="s">
        <v>22</v>
      </c>
      <c r="O2416" t="s">
        <v>48</v>
      </c>
      <c r="P2416" t="s">
        <v>349</v>
      </c>
      <c r="Q2416" t="s">
        <v>350</v>
      </c>
      <c r="R2416" t="s">
        <v>351</v>
      </c>
      <c r="S2416">
        <f t="shared" si="37"/>
        <v>2016</v>
      </c>
    </row>
    <row r="2417" spans="1:19" x14ac:dyDescent="0.25">
      <c r="A2417">
        <v>345</v>
      </c>
      <c r="B2417">
        <v>345102</v>
      </c>
      <c r="C2417">
        <v>6150</v>
      </c>
      <c r="E2417" t="s">
        <v>66</v>
      </c>
      <c r="F2417" t="s">
        <v>64</v>
      </c>
      <c r="G2417">
        <v>310233</v>
      </c>
      <c r="H2417" s="1">
        <v>42689</v>
      </c>
      <c r="I2417" s="2">
        <v>76.14</v>
      </c>
      <c r="J2417" s="2"/>
      <c r="K2417" s="2">
        <v>76.14</v>
      </c>
      <c r="L2417" t="s">
        <v>65</v>
      </c>
      <c r="M2417" t="s">
        <v>21</v>
      </c>
      <c r="N2417" t="s">
        <v>22</v>
      </c>
      <c r="O2417" t="s">
        <v>48</v>
      </c>
      <c r="P2417" t="s">
        <v>349</v>
      </c>
      <c r="Q2417" t="s">
        <v>350</v>
      </c>
      <c r="R2417" t="s">
        <v>351</v>
      </c>
      <c r="S2417">
        <f t="shared" si="37"/>
        <v>2016</v>
      </c>
    </row>
    <row r="2418" spans="1:19" x14ac:dyDescent="0.25">
      <c r="A2418">
        <v>345</v>
      </c>
      <c r="B2418">
        <v>345102</v>
      </c>
      <c r="C2418">
        <v>6150</v>
      </c>
      <c r="E2418" t="s">
        <v>66</v>
      </c>
      <c r="F2418" t="s">
        <v>64</v>
      </c>
      <c r="G2418">
        <v>310233</v>
      </c>
      <c r="H2418" s="1">
        <v>42689</v>
      </c>
      <c r="I2418" s="2">
        <v>76.14</v>
      </c>
      <c r="J2418" s="2"/>
      <c r="K2418" s="2">
        <v>76.14</v>
      </c>
      <c r="L2418" t="s">
        <v>65</v>
      </c>
      <c r="M2418" t="s">
        <v>21</v>
      </c>
      <c r="N2418" t="s">
        <v>22</v>
      </c>
      <c r="O2418" t="s">
        <v>48</v>
      </c>
      <c r="P2418" t="s">
        <v>349</v>
      </c>
      <c r="Q2418" t="s">
        <v>350</v>
      </c>
      <c r="R2418" t="s">
        <v>351</v>
      </c>
      <c r="S2418">
        <f t="shared" si="37"/>
        <v>2016</v>
      </c>
    </row>
    <row r="2419" spans="1:19" x14ac:dyDescent="0.25">
      <c r="A2419">
        <v>345</v>
      </c>
      <c r="B2419">
        <v>345102</v>
      </c>
      <c r="C2419">
        <v>6150</v>
      </c>
      <c r="E2419" t="s">
        <v>66</v>
      </c>
      <c r="F2419" t="s">
        <v>64</v>
      </c>
      <c r="G2419">
        <v>310233</v>
      </c>
      <c r="H2419" s="1">
        <v>42689</v>
      </c>
      <c r="I2419" s="2">
        <v>76.14</v>
      </c>
      <c r="J2419" s="2"/>
      <c r="K2419" s="2">
        <v>76.14</v>
      </c>
      <c r="L2419" t="s">
        <v>65</v>
      </c>
      <c r="M2419" t="s">
        <v>21</v>
      </c>
      <c r="N2419" t="s">
        <v>22</v>
      </c>
      <c r="O2419" t="s">
        <v>48</v>
      </c>
      <c r="P2419" t="s">
        <v>349</v>
      </c>
      <c r="Q2419" t="s">
        <v>350</v>
      </c>
      <c r="R2419" t="s">
        <v>351</v>
      </c>
      <c r="S2419">
        <f t="shared" si="37"/>
        <v>2016</v>
      </c>
    </row>
    <row r="2420" spans="1:19" x14ac:dyDescent="0.25">
      <c r="A2420">
        <v>345</v>
      </c>
      <c r="B2420">
        <v>345102</v>
      </c>
      <c r="C2420">
        <v>6150</v>
      </c>
      <c r="E2420" t="s">
        <v>66</v>
      </c>
      <c r="F2420" t="s">
        <v>64</v>
      </c>
      <c r="G2420">
        <v>310233</v>
      </c>
      <c r="H2420" s="1">
        <v>42689</v>
      </c>
      <c r="I2420" s="2">
        <v>76.14</v>
      </c>
      <c r="J2420" s="2"/>
      <c r="K2420" s="2">
        <v>76.14</v>
      </c>
      <c r="L2420" t="s">
        <v>65</v>
      </c>
      <c r="M2420" t="s">
        <v>21</v>
      </c>
      <c r="N2420" t="s">
        <v>22</v>
      </c>
      <c r="O2420" t="s">
        <v>48</v>
      </c>
      <c r="P2420" t="s">
        <v>349</v>
      </c>
      <c r="Q2420" t="s">
        <v>350</v>
      </c>
      <c r="R2420" t="s">
        <v>351</v>
      </c>
      <c r="S2420">
        <f t="shared" si="37"/>
        <v>2016</v>
      </c>
    </row>
    <row r="2421" spans="1:19" x14ac:dyDescent="0.25">
      <c r="A2421">
        <v>345</v>
      </c>
      <c r="B2421">
        <v>345102</v>
      </c>
      <c r="C2421">
        <v>6150</v>
      </c>
      <c r="E2421" t="s">
        <v>66</v>
      </c>
      <c r="F2421" t="s">
        <v>64</v>
      </c>
      <c r="G2421">
        <v>310233</v>
      </c>
      <c r="H2421" s="1">
        <v>42689</v>
      </c>
      <c r="I2421" s="2">
        <v>152.28</v>
      </c>
      <c r="J2421" s="2"/>
      <c r="K2421" s="2">
        <v>152.28</v>
      </c>
      <c r="L2421" t="s">
        <v>65</v>
      </c>
      <c r="M2421" t="s">
        <v>21</v>
      </c>
      <c r="N2421" t="s">
        <v>22</v>
      </c>
      <c r="O2421" t="s">
        <v>48</v>
      </c>
      <c r="P2421" t="s">
        <v>349</v>
      </c>
      <c r="Q2421" t="s">
        <v>350</v>
      </c>
      <c r="R2421" t="s">
        <v>351</v>
      </c>
      <c r="S2421">
        <f t="shared" si="37"/>
        <v>2016</v>
      </c>
    </row>
    <row r="2422" spans="1:19" x14ac:dyDescent="0.25">
      <c r="A2422">
        <v>345</v>
      </c>
      <c r="B2422">
        <v>345102</v>
      </c>
      <c r="C2422">
        <v>6150</v>
      </c>
      <c r="E2422" t="s">
        <v>66</v>
      </c>
      <c r="F2422" t="s">
        <v>64</v>
      </c>
      <c r="G2422">
        <v>310233</v>
      </c>
      <c r="H2422" s="1">
        <v>42689</v>
      </c>
      <c r="I2422" s="2">
        <v>76.14</v>
      </c>
      <c r="J2422" s="2"/>
      <c r="K2422" s="2">
        <v>76.14</v>
      </c>
      <c r="L2422" t="s">
        <v>65</v>
      </c>
      <c r="M2422" t="s">
        <v>21</v>
      </c>
      <c r="N2422" t="s">
        <v>22</v>
      </c>
      <c r="O2422" t="s">
        <v>48</v>
      </c>
      <c r="P2422" t="s">
        <v>349</v>
      </c>
      <c r="Q2422" t="s">
        <v>350</v>
      </c>
      <c r="R2422" t="s">
        <v>351</v>
      </c>
      <c r="S2422">
        <f t="shared" si="37"/>
        <v>2016</v>
      </c>
    </row>
    <row r="2423" spans="1:19" x14ac:dyDescent="0.25">
      <c r="A2423">
        <v>345</v>
      </c>
      <c r="B2423">
        <v>345102</v>
      </c>
      <c r="C2423">
        <v>6150</v>
      </c>
      <c r="E2423" t="s">
        <v>66</v>
      </c>
      <c r="F2423" t="s">
        <v>64</v>
      </c>
      <c r="G2423">
        <v>310233</v>
      </c>
      <c r="H2423" s="1">
        <v>42689</v>
      </c>
      <c r="I2423" s="2">
        <v>152.28</v>
      </c>
      <c r="J2423" s="2"/>
      <c r="K2423" s="2">
        <v>152.28</v>
      </c>
      <c r="L2423" t="s">
        <v>65</v>
      </c>
      <c r="M2423" t="s">
        <v>21</v>
      </c>
      <c r="N2423" t="s">
        <v>22</v>
      </c>
      <c r="O2423" t="s">
        <v>48</v>
      </c>
      <c r="P2423" t="s">
        <v>349</v>
      </c>
      <c r="Q2423" t="s">
        <v>350</v>
      </c>
      <c r="R2423" t="s">
        <v>351</v>
      </c>
      <c r="S2423">
        <f t="shared" si="37"/>
        <v>2016</v>
      </c>
    </row>
    <row r="2424" spans="1:19" x14ac:dyDescent="0.25">
      <c r="A2424">
        <v>345</v>
      </c>
      <c r="B2424">
        <v>345102</v>
      </c>
      <c r="C2424">
        <v>6150</v>
      </c>
      <c r="E2424" t="s">
        <v>66</v>
      </c>
      <c r="F2424" t="s">
        <v>64</v>
      </c>
      <c r="G2424">
        <v>310233</v>
      </c>
      <c r="H2424" s="1">
        <v>42689</v>
      </c>
      <c r="I2424" s="2">
        <v>76.14</v>
      </c>
      <c r="J2424" s="2"/>
      <c r="K2424" s="2">
        <v>76.14</v>
      </c>
      <c r="L2424" t="s">
        <v>65</v>
      </c>
      <c r="M2424" t="s">
        <v>21</v>
      </c>
      <c r="N2424" t="s">
        <v>22</v>
      </c>
      <c r="O2424" t="s">
        <v>48</v>
      </c>
      <c r="P2424" t="s">
        <v>349</v>
      </c>
      <c r="Q2424" t="s">
        <v>350</v>
      </c>
      <c r="R2424" t="s">
        <v>351</v>
      </c>
      <c r="S2424">
        <f t="shared" si="37"/>
        <v>2016</v>
      </c>
    </row>
    <row r="2425" spans="1:19" x14ac:dyDescent="0.25">
      <c r="A2425">
        <v>345</v>
      </c>
      <c r="B2425">
        <v>345102</v>
      </c>
      <c r="C2425">
        <v>6150</v>
      </c>
      <c r="E2425" t="s">
        <v>66</v>
      </c>
      <c r="F2425" t="s">
        <v>71</v>
      </c>
      <c r="G2425">
        <v>310234</v>
      </c>
      <c r="H2425" s="1">
        <v>42689</v>
      </c>
      <c r="I2425" s="2"/>
      <c r="J2425" s="2">
        <v>-1231.69</v>
      </c>
      <c r="K2425" s="2">
        <v>-1231.69</v>
      </c>
      <c r="L2425" t="s">
        <v>65</v>
      </c>
      <c r="M2425" t="s">
        <v>21</v>
      </c>
      <c r="N2425" t="s">
        <v>22</v>
      </c>
      <c r="O2425" t="s">
        <v>48</v>
      </c>
      <c r="P2425" t="s">
        <v>349</v>
      </c>
      <c r="Q2425" t="s">
        <v>350</v>
      </c>
      <c r="R2425" t="s">
        <v>351</v>
      </c>
      <c r="S2425">
        <f t="shared" si="37"/>
        <v>2016</v>
      </c>
    </row>
    <row r="2426" spans="1:19" x14ac:dyDescent="0.25">
      <c r="A2426">
        <v>345</v>
      </c>
      <c r="B2426">
        <v>345102</v>
      </c>
      <c r="C2426">
        <v>6150</v>
      </c>
      <c r="E2426" t="s">
        <v>66</v>
      </c>
      <c r="F2426" t="s">
        <v>71</v>
      </c>
      <c r="G2426">
        <v>310199</v>
      </c>
      <c r="H2426" s="1">
        <v>42682</v>
      </c>
      <c r="I2426" s="2"/>
      <c r="J2426" s="2">
        <v>-532.98</v>
      </c>
      <c r="K2426" s="2">
        <v>-532.98</v>
      </c>
      <c r="L2426" t="s">
        <v>65</v>
      </c>
      <c r="M2426" t="s">
        <v>21</v>
      </c>
      <c r="N2426" t="s">
        <v>22</v>
      </c>
      <c r="O2426" t="s">
        <v>48</v>
      </c>
      <c r="P2426" t="s">
        <v>349</v>
      </c>
      <c r="Q2426" t="s">
        <v>350</v>
      </c>
      <c r="R2426" t="s">
        <v>351</v>
      </c>
      <c r="S2426">
        <f t="shared" si="37"/>
        <v>2016</v>
      </c>
    </row>
    <row r="2427" spans="1:19" x14ac:dyDescent="0.25">
      <c r="A2427">
        <v>345</v>
      </c>
      <c r="B2427">
        <v>345102</v>
      </c>
      <c r="C2427">
        <v>6150</v>
      </c>
      <c r="E2427" t="s">
        <v>66</v>
      </c>
      <c r="F2427" t="s">
        <v>71</v>
      </c>
      <c r="G2427">
        <v>310199</v>
      </c>
      <c r="H2427" s="1">
        <v>42682</v>
      </c>
      <c r="I2427" s="2"/>
      <c r="J2427" s="2">
        <v>-1129.95</v>
      </c>
      <c r="K2427" s="2">
        <v>-1129.95</v>
      </c>
      <c r="L2427" t="s">
        <v>65</v>
      </c>
      <c r="M2427" t="s">
        <v>21</v>
      </c>
      <c r="N2427" t="s">
        <v>22</v>
      </c>
      <c r="O2427" t="s">
        <v>48</v>
      </c>
      <c r="P2427" t="s">
        <v>349</v>
      </c>
      <c r="Q2427" t="s">
        <v>350</v>
      </c>
      <c r="R2427" t="s">
        <v>351</v>
      </c>
      <c r="S2427">
        <f t="shared" si="37"/>
        <v>2016</v>
      </c>
    </row>
    <row r="2428" spans="1:19" x14ac:dyDescent="0.25">
      <c r="A2428">
        <v>345</v>
      </c>
      <c r="B2428">
        <v>345102</v>
      </c>
      <c r="C2428">
        <v>6150</v>
      </c>
      <c r="E2428" t="s">
        <v>66</v>
      </c>
      <c r="F2428" t="s">
        <v>71</v>
      </c>
      <c r="G2428">
        <v>310199</v>
      </c>
      <c r="H2428" s="1">
        <v>42682</v>
      </c>
      <c r="I2428" s="2"/>
      <c r="J2428" s="2">
        <v>-152.28</v>
      </c>
      <c r="K2428" s="2">
        <v>-152.28</v>
      </c>
      <c r="L2428" t="s">
        <v>65</v>
      </c>
      <c r="M2428" t="s">
        <v>21</v>
      </c>
      <c r="N2428" t="s">
        <v>22</v>
      </c>
      <c r="O2428" t="s">
        <v>48</v>
      </c>
      <c r="P2428" t="s">
        <v>349</v>
      </c>
      <c r="Q2428" t="s">
        <v>350</v>
      </c>
      <c r="R2428" t="s">
        <v>351</v>
      </c>
      <c r="S2428">
        <f t="shared" si="37"/>
        <v>2016</v>
      </c>
    </row>
    <row r="2429" spans="1:19" x14ac:dyDescent="0.25">
      <c r="A2429">
        <v>345</v>
      </c>
      <c r="B2429">
        <v>345102</v>
      </c>
      <c r="C2429">
        <v>6150</v>
      </c>
      <c r="E2429" t="s">
        <v>66</v>
      </c>
      <c r="F2429" t="s">
        <v>71</v>
      </c>
      <c r="G2429">
        <v>310199</v>
      </c>
      <c r="H2429" s="1">
        <v>42682</v>
      </c>
      <c r="I2429" s="2"/>
      <c r="J2429" s="2">
        <v>-76.14</v>
      </c>
      <c r="K2429" s="2">
        <v>-76.14</v>
      </c>
      <c r="L2429" t="s">
        <v>65</v>
      </c>
      <c r="M2429" t="s">
        <v>21</v>
      </c>
      <c r="N2429" t="s">
        <v>22</v>
      </c>
      <c r="O2429" t="s">
        <v>48</v>
      </c>
      <c r="P2429" t="s">
        <v>349</v>
      </c>
      <c r="Q2429" t="s">
        <v>350</v>
      </c>
      <c r="R2429" t="s">
        <v>351</v>
      </c>
      <c r="S2429">
        <f t="shared" si="37"/>
        <v>2016</v>
      </c>
    </row>
    <row r="2430" spans="1:19" x14ac:dyDescent="0.25">
      <c r="A2430">
        <v>345</v>
      </c>
      <c r="B2430">
        <v>345102</v>
      </c>
      <c r="C2430">
        <v>6150</v>
      </c>
      <c r="E2430" t="s">
        <v>66</v>
      </c>
      <c r="F2430" t="s">
        <v>71</v>
      </c>
      <c r="G2430">
        <v>310199</v>
      </c>
      <c r="H2430" s="1">
        <v>42682</v>
      </c>
      <c r="I2430" s="2"/>
      <c r="J2430" s="2">
        <v>-342.63</v>
      </c>
      <c r="K2430" s="2">
        <v>-342.63</v>
      </c>
      <c r="L2430" t="s">
        <v>65</v>
      </c>
      <c r="M2430" t="s">
        <v>21</v>
      </c>
      <c r="N2430" t="s">
        <v>22</v>
      </c>
      <c r="O2430" t="s">
        <v>48</v>
      </c>
      <c r="P2430" t="s">
        <v>349</v>
      </c>
      <c r="Q2430" t="s">
        <v>350</v>
      </c>
      <c r="R2430" t="s">
        <v>351</v>
      </c>
      <c r="S2430">
        <f t="shared" si="37"/>
        <v>2016</v>
      </c>
    </row>
    <row r="2431" spans="1:19" x14ac:dyDescent="0.25">
      <c r="A2431">
        <v>345</v>
      </c>
      <c r="B2431">
        <v>345102</v>
      </c>
      <c r="C2431">
        <v>6150</v>
      </c>
      <c r="E2431" t="s">
        <v>66</v>
      </c>
      <c r="F2431" t="s">
        <v>71</v>
      </c>
      <c r="G2431">
        <v>310199</v>
      </c>
      <c r="H2431" s="1">
        <v>42682</v>
      </c>
      <c r="I2431" s="2"/>
      <c r="J2431" s="2">
        <v>-76.14</v>
      </c>
      <c r="K2431" s="2">
        <v>-76.14</v>
      </c>
      <c r="L2431" t="s">
        <v>65</v>
      </c>
      <c r="M2431" t="s">
        <v>21</v>
      </c>
      <c r="N2431" t="s">
        <v>22</v>
      </c>
      <c r="O2431" t="s">
        <v>48</v>
      </c>
      <c r="P2431" t="s">
        <v>349</v>
      </c>
      <c r="Q2431" t="s">
        <v>350</v>
      </c>
      <c r="R2431" t="s">
        <v>351</v>
      </c>
      <c r="S2431">
        <f t="shared" si="37"/>
        <v>2016</v>
      </c>
    </row>
    <row r="2432" spans="1:19" x14ac:dyDescent="0.25">
      <c r="A2432">
        <v>345</v>
      </c>
      <c r="B2432">
        <v>345102</v>
      </c>
      <c r="C2432">
        <v>6150</v>
      </c>
      <c r="E2432" t="s">
        <v>69</v>
      </c>
      <c r="F2432" t="s">
        <v>70</v>
      </c>
      <c r="G2432">
        <v>310196</v>
      </c>
      <c r="H2432" s="1">
        <v>42682</v>
      </c>
      <c r="I2432" s="2">
        <v>1290.4000000000001</v>
      </c>
      <c r="J2432" s="2"/>
      <c r="K2432" s="2">
        <v>1290.4000000000001</v>
      </c>
      <c r="L2432" t="s">
        <v>65</v>
      </c>
      <c r="M2432" t="s">
        <v>21</v>
      </c>
      <c r="N2432" t="s">
        <v>22</v>
      </c>
      <c r="O2432" t="s">
        <v>48</v>
      </c>
      <c r="P2432" t="s">
        <v>349</v>
      </c>
      <c r="Q2432" t="s">
        <v>350</v>
      </c>
      <c r="R2432" t="s">
        <v>351</v>
      </c>
      <c r="S2432">
        <f t="shared" si="37"/>
        <v>2016</v>
      </c>
    </row>
    <row r="2433" spans="1:19" x14ac:dyDescent="0.25">
      <c r="A2433">
        <v>345</v>
      </c>
      <c r="B2433">
        <v>345102</v>
      </c>
      <c r="C2433">
        <v>6150</v>
      </c>
      <c r="E2433" t="s">
        <v>69</v>
      </c>
      <c r="F2433" t="s">
        <v>70</v>
      </c>
      <c r="G2433">
        <v>310196</v>
      </c>
      <c r="H2433" s="1">
        <v>42682</v>
      </c>
      <c r="I2433" s="2">
        <v>1120</v>
      </c>
      <c r="J2433" s="2"/>
      <c r="K2433" s="2">
        <v>1120</v>
      </c>
      <c r="L2433" t="s">
        <v>65</v>
      </c>
      <c r="M2433" t="s">
        <v>21</v>
      </c>
      <c r="N2433" t="s">
        <v>22</v>
      </c>
      <c r="O2433" t="s">
        <v>48</v>
      </c>
      <c r="P2433" t="s">
        <v>349</v>
      </c>
      <c r="Q2433" t="s">
        <v>350</v>
      </c>
      <c r="R2433" t="s">
        <v>351</v>
      </c>
      <c r="S2433">
        <f t="shared" si="37"/>
        <v>2016</v>
      </c>
    </row>
    <row r="2434" spans="1:19" x14ac:dyDescent="0.25">
      <c r="A2434">
        <v>345</v>
      </c>
      <c r="B2434">
        <v>345102</v>
      </c>
      <c r="C2434">
        <v>6150</v>
      </c>
      <c r="E2434" t="s">
        <v>69</v>
      </c>
      <c r="F2434" t="s">
        <v>70</v>
      </c>
      <c r="G2434">
        <v>310196</v>
      </c>
      <c r="H2434" s="1">
        <v>42682</v>
      </c>
      <c r="I2434" s="2">
        <v>1300.8</v>
      </c>
      <c r="J2434" s="2"/>
      <c r="K2434" s="2">
        <v>1300.8</v>
      </c>
      <c r="L2434" t="s">
        <v>65</v>
      </c>
      <c r="M2434" t="s">
        <v>21</v>
      </c>
      <c r="N2434" t="s">
        <v>22</v>
      </c>
      <c r="O2434" t="s">
        <v>48</v>
      </c>
      <c r="P2434" t="s">
        <v>349</v>
      </c>
      <c r="Q2434" t="s">
        <v>350</v>
      </c>
      <c r="R2434" t="s">
        <v>351</v>
      </c>
      <c r="S2434">
        <f t="shared" si="37"/>
        <v>2016</v>
      </c>
    </row>
    <row r="2435" spans="1:19" x14ac:dyDescent="0.25">
      <c r="A2435">
        <v>345</v>
      </c>
      <c r="B2435">
        <v>345102</v>
      </c>
      <c r="C2435">
        <v>6150</v>
      </c>
      <c r="E2435" t="s">
        <v>69</v>
      </c>
      <c r="F2435" t="s">
        <v>70</v>
      </c>
      <c r="G2435">
        <v>310196</v>
      </c>
      <c r="H2435" s="1">
        <v>42682</v>
      </c>
      <c r="I2435" s="2">
        <v>1656</v>
      </c>
      <c r="J2435" s="2"/>
      <c r="K2435" s="2">
        <v>1656</v>
      </c>
      <c r="L2435" t="s">
        <v>65</v>
      </c>
      <c r="M2435" t="s">
        <v>21</v>
      </c>
      <c r="N2435" t="s">
        <v>22</v>
      </c>
      <c r="O2435" t="s">
        <v>48</v>
      </c>
      <c r="P2435" t="s">
        <v>349</v>
      </c>
      <c r="Q2435" t="s">
        <v>350</v>
      </c>
      <c r="R2435" t="s">
        <v>351</v>
      </c>
      <c r="S2435">
        <f t="shared" ref="S2435:S2498" si="38">YEAR(H2435)</f>
        <v>2016</v>
      </c>
    </row>
    <row r="2436" spans="1:19" x14ac:dyDescent="0.25">
      <c r="A2436">
        <v>345</v>
      </c>
      <c r="B2436">
        <v>345102</v>
      </c>
      <c r="C2436">
        <v>6150</v>
      </c>
      <c r="E2436" t="s">
        <v>69</v>
      </c>
      <c r="F2436" t="s">
        <v>70</v>
      </c>
      <c r="G2436">
        <v>310196</v>
      </c>
      <c r="H2436" s="1">
        <v>42682</v>
      </c>
      <c r="I2436" s="2">
        <v>2087.73</v>
      </c>
      <c r="J2436" s="2"/>
      <c r="K2436" s="2">
        <v>2087.73</v>
      </c>
      <c r="L2436" t="s">
        <v>65</v>
      </c>
      <c r="M2436" t="s">
        <v>21</v>
      </c>
      <c r="N2436" t="s">
        <v>22</v>
      </c>
      <c r="O2436" t="s">
        <v>48</v>
      </c>
      <c r="P2436" t="s">
        <v>349</v>
      </c>
      <c r="Q2436" t="s">
        <v>350</v>
      </c>
      <c r="R2436" t="s">
        <v>351</v>
      </c>
      <c r="S2436">
        <f t="shared" si="38"/>
        <v>2016</v>
      </c>
    </row>
    <row r="2437" spans="1:19" x14ac:dyDescent="0.25">
      <c r="A2437">
        <v>345</v>
      </c>
      <c r="B2437">
        <v>345102</v>
      </c>
      <c r="C2437">
        <v>6150</v>
      </c>
      <c r="E2437" t="s">
        <v>69</v>
      </c>
      <c r="F2437" t="s">
        <v>70</v>
      </c>
      <c r="G2437">
        <v>310196</v>
      </c>
      <c r="H2437" s="1">
        <v>42682</v>
      </c>
      <c r="I2437" s="2">
        <v>1388.48</v>
      </c>
      <c r="J2437" s="2"/>
      <c r="K2437" s="2">
        <v>1388.48</v>
      </c>
      <c r="L2437" t="s">
        <v>65</v>
      </c>
      <c r="M2437" t="s">
        <v>21</v>
      </c>
      <c r="N2437" t="s">
        <v>22</v>
      </c>
      <c r="O2437" t="s">
        <v>48</v>
      </c>
      <c r="P2437" t="s">
        <v>349</v>
      </c>
      <c r="Q2437" t="s">
        <v>350</v>
      </c>
      <c r="R2437" t="s">
        <v>351</v>
      </c>
      <c r="S2437">
        <f t="shared" si="38"/>
        <v>2016</v>
      </c>
    </row>
    <row r="2438" spans="1:19" x14ac:dyDescent="0.25">
      <c r="A2438">
        <v>345</v>
      </c>
      <c r="B2438">
        <v>345102</v>
      </c>
      <c r="C2438">
        <v>6150</v>
      </c>
      <c r="E2438" t="s">
        <v>69</v>
      </c>
      <c r="F2438" t="s">
        <v>70</v>
      </c>
      <c r="G2438">
        <v>310196</v>
      </c>
      <c r="H2438" s="1">
        <v>42682</v>
      </c>
      <c r="I2438" s="2">
        <v>2104.8000000000002</v>
      </c>
      <c r="J2438" s="2"/>
      <c r="K2438" s="2">
        <v>2104.8000000000002</v>
      </c>
      <c r="L2438" t="s">
        <v>65</v>
      </c>
      <c r="M2438" t="s">
        <v>21</v>
      </c>
      <c r="N2438" t="s">
        <v>22</v>
      </c>
      <c r="O2438" t="s">
        <v>48</v>
      </c>
      <c r="P2438" t="s">
        <v>349</v>
      </c>
      <c r="Q2438" t="s">
        <v>350</v>
      </c>
      <c r="R2438" t="s">
        <v>351</v>
      </c>
      <c r="S2438">
        <f t="shared" si="38"/>
        <v>2016</v>
      </c>
    </row>
    <row r="2439" spans="1:19" x14ac:dyDescent="0.25">
      <c r="A2439">
        <v>345</v>
      </c>
      <c r="B2439">
        <v>345102</v>
      </c>
      <c r="C2439">
        <v>6150</v>
      </c>
      <c r="E2439" t="s">
        <v>66</v>
      </c>
      <c r="F2439" t="s">
        <v>64</v>
      </c>
      <c r="G2439">
        <v>310198</v>
      </c>
      <c r="H2439" s="1">
        <v>42682</v>
      </c>
      <c r="I2439" s="2">
        <v>190.35</v>
      </c>
      <c r="J2439" s="2"/>
      <c r="K2439" s="2">
        <v>190.35</v>
      </c>
      <c r="L2439" t="s">
        <v>65</v>
      </c>
      <c r="M2439" t="s">
        <v>21</v>
      </c>
      <c r="N2439" t="s">
        <v>22</v>
      </c>
      <c r="O2439" t="s">
        <v>48</v>
      </c>
      <c r="P2439" t="s">
        <v>349</v>
      </c>
      <c r="Q2439" t="s">
        <v>350</v>
      </c>
      <c r="R2439" t="s">
        <v>351</v>
      </c>
      <c r="S2439">
        <f t="shared" si="38"/>
        <v>2016</v>
      </c>
    </row>
    <row r="2440" spans="1:19" x14ac:dyDescent="0.25">
      <c r="A2440">
        <v>345</v>
      </c>
      <c r="B2440">
        <v>345102</v>
      </c>
      <c r="C2440">
        <v>6150</v>
      </c>
      <c r="E2440" t="s">
        <v>66</v>
      </c>
      <c r="F2440" t="s">
        <v>64</v>
      </c>
      <c r="G2440">
        <v>310198</v>
      </c>
      <c r="H2440" s="1">
        <v>42682</v>
      </c>
      <c r="I2440" s="2">
        <v>76.14</v>
      </c>
      <c r="J2440" s="2"/>
      <c r="K2440" s="2">
        <v>76.14</v>
      </c>
      <c r="L2440" t="s">
        <v>65</v>
      </c>
      <c r="M2440" t="s">
        <v>21</v>
      </c>
      <c r="N2440" t="s">
        <v>22</v>
      </c>
      <c r="O2440" t="s">
        <v>48</v>
      </c>
      <c r="P2440" t="s">
        <v>349</v>
      </c>
      <c r="Q2440" t="s">
        <v>350</v>
      </c>
      <c r="R2440" t="s">
        <v>351</v>
      </c>
      <c r="S2440">
        <f t="shared" si="38"/>
        <v>2016</v>
      </c>
    </row>
    <row r="2441" spans="1:19" x14ac:dyDescent="0.25">
      <c r="A2441">
        <v>345</v>
      </c>
      <c r="B2441">
        <v>345102</v>
      </c>
      <c r="C2441">
        <v>6150</v>
      </c>
      <c r="E2441" t="s">
        <v>66</v>
      </c>
      <c r="F2441" t="s">
        <v>64</v>
      </c>
      <c r="G2441">
        <v>310198</v>
      </c>
      <c r="H2441" s="1">
        <v>42682</v>
      </c>
      <c r="I2441" s="2">
        <v>76.14</v>
      </c>
      <c r="J2441" s="2"/>
      <c r="K2441" s="2">
        <v>76.14</v>
      </c>
      <c r="L2441" t="s">
        <v>65</v>
      </c>
      <c r="M2441" t="s">
        <v>21</v>
      </c>
      <c r="N2441" t="s">
        <v>22</v>
      </c>
      <c r="O2441" t="s">
        <v>48</v>
      </c>
      <c r="P2441" t="s">
        <v>349</v>
      </c>
      <c r="Q2441" t="s">
        <v>350</v>
      </c>
      <c r="R2441" t="s">
        <v>351</v>
      </c>
      <c r="S2441">
        <f t="shared" si="38"/>
        <v>2016</v>
      </c>
    </row>
    <row r="2442" spans="1:19" x14ac:dyDescent="0.25">
      <c r="A2442">
        <v>345</v>
      </c>
      <c r="B2442">
        <v>345102</v>
      </c>
      <c r="C2442">
        <v>6150</v>
      </c>
      <c r="E2442" t="s">
        <v>66</v>
      </c>
      <c r="F2442" t="s">
        <v>64</v>
      </c>
      <c r="G2442">
        <v>310198</v>
      </c>
      <c r="H2442" s="1">
        <v>42682</v>
      </c>
      <c r="I2442" s="2">
        <v>76.14</v>
      </c>
      <c r="J2442" s="2"/>
      <c r="K2442" s="2">
        <v>76.14</v>
      </c>
      <c r="L2442" t="s">
        <v>65</v>
      </c>
      <c r="M2442" t="s">
        <v>21</v>
      </c>
      <c r="N2442" t="s">
        <v>22</v>
      </c>
      <c r="O2442" t="s">
        <v>48</v>
      </c>
      <c r="P2442" t="s">
        <v>349</v>
      </c>
      <c r="Q2442" t="s">
        <v>350</v>
      </c>
      <c r="R2442" t="s">
        <v>351</v>
      </c>
      <c r="S2442">
        <f t="shared" si="38"/>
        <v>2016</v>
      </c>
    </row>
    <row r="2443" spans="1:19" x14ac:dyDescent="0.25">
      <c r="A2443">
        <v>345</v>
      </c>
      <c r="B2443">
        <v>345102</v>
      </c>
      <c r="C2443">
        <v>6150</v>
      </c>
      <c r="E2443" t="s">
        <v>66</v>
      </c>
      <c r="F2443" t="s">
        <v>64</v>
      </c>
      <c r="G2443">
        <v>310198</v>
      </c>
      <c r="H2443" s="1">
        <v>42682</v>
      </c>
      <c r="I2443" s="2">
        <v>38.07</v>
      </c>
      <c r="J2443" s="2"/>
      <c r="K2443" s="2">
        <v>38.07</v>
      </c>
      <c r="L2443" t="s">
        <v>65</v>
      </c>
      <c r="M2443" t="s">
        <v>21</v>
      </c>
      <c r="N2443" t="s">
        <v>22</v>
      </c>
      <c r="O2443" t="s">
        <v>48</v>
      </c>
      <c r="P2443" t="s">
        <v>349</v>
      </c>
      <c r="Q2443" t="s">
        <v>350</v>
      </c>
      <c r="R2443" t="s">
        <v>351</v>
      </c>
      <c r="S2443">
        <f t="shared" si="38"/>
        <v>2016</v>
      </c>
    </row>
    <row r="2444" spans="1:19" x14ac:dyDescent="0.25">
      <c r="A2444">
        <v>345</v>
      </c>
      <c r="B2444">
        <v>345102</v>
      </c>
      <c r="C2444">
        <v>6150</v>
      </c>
      <c r="E2444" t="s">
        <v>66</v>
      </c>
      <c r="F2444" t="s">
        <v>64</v>
      </c>
      <c r="G2444">
        <v>310198</v>
      </c>
      <c r="H2444" s="1">
        <v>42682</v>
      </c>
      <c r="I2444" s="2">
        <v>76.14</v>
      </c>
      <c r="J2444" s="2"/>
      <c r="K2444" s="2">
        <v>76.14</v>
      </c>
      <c r="L2444" t="s">
        <v>65</v>
      </c>
      <c r="M2444" t="s">
        <v>21</v>
      </c>
      <c r="N2444" t="s">
        <v>22</v>
      </c>
      <c r="O2444" t="s">
        <v>48</v>
      </c>
      <c r="P2444" t="s">
        <v>349</v>
      </c>
      <c r="Q2444" t="s">
        <v>350</v>
      </c>
      <c r="R2444" t="s">
        <v>351</v>
      </c>
      <c r="S2444">
        <f t="shared" si="38"/>
        <v>2016</v>
      </c>
    </row>
    <row r="2445" spans="1:19" x14ac:dyDescent="0.25">
      <c r="A2445">
        <v>345</v>
      </c>
      <c r="B2445">
        <v>345102</v>
      </c>
      <c r="C2445">
        <v>6150</v>
      </c>
      <c r="E2445" t="s">
        <v>66</v>
      </c>
      <c r="F2445" t="s">
        <v>64</v>
      </c>
      <c r="G2445">
        <v>310198</v>
      </c>
      <c r="H2445" s="1">
        <v>42682</v>
      </c>
      <c r="I2445" s="2">
        <v>76.14</v>
      </c>
      <c r="J2445" s="2"/>
      <c r="K2445" s="2">
        <v>76.14</v>
      </c>
      <c r="L2445" t="s">
        <v>65</v>
      </c>
      <c r="M2445" t="s">
        <v>21</v>
      </c>
      <c r="N2445" t="s">
        <v>22</v>
      </c>
      <c r="O2445" t="s">
        <v>48</v>
      </c>
      <c r="P2445" t="s">
        <v>349</v>
      </c>
      <c r="Q2445" t="s">
        <v>350</v>
      </c>
      <c r="R2445" t="s">
        <v>351</v>
      </c>
      <c r="S2445">
        <f t="shared" si="38"/>
        <v>2016</v>
      </c>
    </row>
    <row r="2446" spans="1:19" x14ac:dyDescent="0.25">
      <c r="A2446">
        <v>345</v>
      </c>
      <c r="B2446">
        <v>345102</v>
      </c>
      <c r="C2446">
        <v>6150</v>
      </c>
      <c r="E2446" t="s">
        <v>66</v>
      </c>
      <c r="F2446" t="s">
        <v>64</v>
      </c>
      <c r="G2446">
        <v>310198</v>
      </c>
      <c r="H2446" s="1">
        <v>42682</v>
      </c>
      <c r="I2446" s="2">
        <v>76.14</v>
      </c>
      <c r="J2446" s="2"/>
      <c r="K2446" s="2">
        <v>76.14</v>
      </c>
      <c r="L2446" t="s">
        <v>65</v>
      </c>
      <c r="M2446" t="s">
        <v>21</v>
      </c>
      <c r="N2446" t="s">
        <v>22</v>
      </c>
      <c r="O2446" t="s">
        <v>48</v>
      </c>
      <c r="P2446" t="s">
        <v>349</v>
      </c>
      <c r="Q2446" t="s">
        <v>350</v>
      </c>
      <c r="R2446" t="s">
        <v>351</v>
      </c>
      <c r="S2446">
        <f t="shared" si="38"/>
        <v>2016</v>
      </c>
    </row>
    <row r="2447" spans="1:19" x14ac:dyDescent="0.25">
      <c r="A2447">
        <v>345</v>
      </c>
      <c r="B2447">
        <v>345102</v>
      </c>
      <c r="C2447">
        <v>6150</v>
      </c>
      <c r="E2447" t="s">
        <v>66</v>
      </c>
      <c r="F2447" t="s">
        <v>64</v>
      </c>
      <c r="G2447">
        <v>310198</v>
      </c>
      <c r="H2447" s="1">
        <v>42682</v>
      </c>
      <c r="I2447" s="2">
        <v>38.07</v>
      </c>
      <c r="J2447" s="2"/>
      <c r="K2447" s="2">
        <v>38.07</v>
      </c>
      <c r="L2447" t="s">
        <v>65</v>
      </c>
      <c r="M2447" t="s">
        <v>21</v>
      </c>
      <c r="N2447" t="s">
        <v>22</v>
      </c>
      <c r="O2447" t="s">
        <v>48</v>
      </c>
      <c r="P2447" t="s">
        <v>349</v>
      </c>
      <c r="Q2447" t="s">
        <v>350</v>
      </c>
      <c r="R2447" t="s">
        <v>351</v>
      </c>
      <c r="S2447">
        <f t="shared" si="38"/>
        <v>2016</v>
      </c>
    </row>
    <row r="2448" spans="1:19" x14ac:dyDescent="0.25">
      <c r="A2448">
        <v>345</v>
      </c>
      <c r="B2448">
        <v>345102</v>
      </c>
      <c r="C2448">
        <v>6150</v>
      </c>
      <c r="E2448" t="s">
        <v>66</v>
      </c>
      <c r="F2448" t="s">
        <v>64</v>
      </c>
      <c r="G2448">
        <v>310198</v>
      </c>
      <c r="H2448" s="1">
        <v>42682</v>
      </c>
      <c r="I2448" s="2">
        <v>38.07</v>
      </c>
      <c r="J2448" s="2"/>
      <c r="K2448" s="2">
        <v>38.07</v>
      </c>
      <c r="L2448" t="s">
        <v>65</v>
      </c>
      <c r="M2448" t="s">
        <v>21</v>
      </c>
      <c r="N2448" t="s">
        <v>22</v>
      </c>
      <c r="O2448" t="s">
        <v>48</v>
      </c>
      <c r="P2448" t="s">
        <v>349</v>
      </c>
      <c r="Q2448" t="s">
        <v>350</v>
      </c>
      <c r="R2448" t="s">
        <v>351</v>
      </c>
      <c r="S2448">
        <f t="shared" si="38"/>
        <v>2016</v>
      </c>
    </row>
    <row r="2449" spans="1:19" x14ac:dyDescent="0.25">
      <c r="A2449">
        <v>345</v>
      </c>
      <c r="B2449">
        <v>345102</v>
      </c>
      <c r="C2449">
        <v>6150</v>
      </c>
      <c r="E2449" t="s">
        <v>66</v>
      </c>
      <c r="F2449" t="s">
        <v>64</v>
      </c>
      <c r="G2449">
        <v>310198</v>
      </c>
      <c r="H2449" s="1">
        <v>42682</v>
      </c>
      <c r="I2449" s="2">
        <v>76.14</v>
      </c>
      <c r="J2449" s="2"/>
      <c r="K2449" s="2">
        <v>76.14</v>
      </c>
      <c r="L2449" t="s">
        <v>65</v>
      </c>
      <c r="M2449" t="s">
        <v>21</v>
      </c>
      <c r="N2449" t="s">
        <v>22</v>
      </c>
      <c r="O2449" t="s">
        <v>48</v>
      </c>
      <c r="P2449" t="s">
        <v>349</v>
      </c>
      <c r="Q2449" t="s">
        <v>350</v>
      </c>
      <c r="R2449" t="s">
        <v>351</v>
      </c>
      <c r="S2449">
        <f t="shared" si="38"/>
        <v>2016</v>
      </c>
    </row>
    <row r="2450" spans="1:19" x14ac:dyDescent="0.25">
      <c r="A2450">
        <v>345</v>
      </c>
      <c r="B2450">
        <v>345102</v>
      </c>
      <c r="C2450">
        <v>6150</v>
      </c>
      <c r="E2450" t="s">
        <v>66</v>
      </c>
      <c r="F2450" t="s">
        <v>64</v>
      </c>
      <c r="G2450">
        <v>310198</v>
      </c>
      <c r="H2450" s="1">
        <v>42682</v>
      </c>
      <c r="I2450" s="2">
        <v>76.14</v>
      </c>
      <c r="J2450" s="2"/>
      <c r="K2450" s="2">
        <v>76.14</v>
      </c>
      <c r="L2450" t="s">
        <v>65</v>
      </c>
      <c r="M2450" t="s">
        <v>21</v>
      </c>
      <c r="N2450" t="s">
        <v>22</v>
      </c>
      <c r="O2450" t="s">
        <v>48</v>
      </c>
      <c r="P2450" t="s">
        <v>349</v>
      </c>
      <c r="Q2450" t="s">
        <v>350</v>
      </c>
      <c r="R2450" t="s">
        <v>351</v>
      </c>
      <c r="S2450">
        <f t="shared" si="38"/>
        <v>2016</v>
      </c>
    </row>
    <row r="2451" spans="1:19" x14ac:dyDescent="0.25">
      <c r="A2451">
        <v>345</v>
      </c>
      <c r="B2451">
        <v>345102</v>
      </c>
      <c r="C2451">
        <v>6150</v>
      </c>
      <c r="E2451" t="s">
        <v>66</v>
      </c>
      <c r="F2451" t="s">
        <v>64</v>
      </c>
      <c r="G2451">
        <v>310198</v>
      </c>
      <c r="H2451" s="1">
        <v>42682</v>
      </c>
      <c r="I2451" s="2">
        <v>152.28</v>
      </c>
      <c r="J2451" s="2"/>
      <c r="K2451" s="2">
        <v>152.28</v>
      </c>
      <c r="L2451" t="s">
        <v>65</v>
      </c>
      <c r="M2451" t="s">
        <v>21</v>
      </c>
      <c r="N2451" t="s">
        <v>22</v>
      </c>
      <c r="O2451" t="s">
        <v>48</v>
      </c>
      <c r="P2451" t="s">
        <v>349</v>
      </c>
      <c r="Q2451" t="s">
        <v>350</v>
      </c>
      <c r="R2451" t="s">
        <v>351</v>
      </c>
      <c r="S2451">
        <f t="shared" si="38"/>
        <v>2016</v>
      </c>
    </row>
    <row r="2452" spans="1:19" x14ac:dyDescent="0.25">
      <c r="A2452">
        <v>345</v>
      </c>
      <c r="B2452">
        <v>345102</v>
      </c>
      <c r="C2452">
        <v>6150</v>
      </c>
      <c r="E2452" t="s">
        <v>66</v>
      </c>
      <c r="F2452" t="s">
        <v>64</v>
      </c>
      <c r="G2452">
        <v>310198</v>
      </c>
      <c r="H2452" s="1">
        <v>42682</v>
      </c>
      <c r="I2452" s="2">
        <v>38.07</v>
      </c>
      <c r="J2452" s="2"/>
      <c r="K2452" s="2">
        <v>38.07</v>
      </c>
      <c r="L2452" t="s">
        <v>65</v>
      </c>
      <c r="M2452" t="s">
        <v>21</v>
      </c>
      <c r="N2452" t="s">
        <v>22</v>
      </c>
      <c r="O2452" t="s">
        <v>48</v>
      </c>
      <c r="P2452" t="s">
        <v>349</v>
      </c>
      <c r="Q2452" t="s">
        <v>350</v>
      </c>
      <c r="R2452" t="s">
        <v>351</v>
      </c>
      <c r="S2452">
        <f t="shared" si="38"/>
        <v>2016</v>
      </c>
    </row>
    <row r="2453" spans="1:19" x14ac:dyDescent="0.25">
      <c r="A2453">
        <v>345</v>
      </c>
      <c r="B2453">
        <v>345102</v>
      </c>
      <c r="C2453">
        <v>6150</v>
      </c>
      <c r="E2453" t="s">
        <v>66</v>
      </c>
      <c r="F2453" t="s">
        <v>64</v>
      </c>
      <c r="G2453">
        <v>310198</v>
      </c>
      <c r="H2453" s="1">
        <v>42682</v>
      </c>
      <c r="I2453" s="2">
        <v>76.14</v>
      </c>
      <c r="J2453" s="2"/>
      <c r="K2453" s="2">
        <v>76.14</v>
      </c>
      <c r="L2453" t="s">
        <v>65</v>
      </c>
      <c r="M2453" t="s">
        <v>21</v>
      </c>
      <c r="N2453" t="s">
        <v>22</v>
      </c>
      <c r="O2453" t="s">
        <v>48</v>
      </c>
      <c r="P2453" t="s">
        <v>349</v>
      </c>
      <c r="Q2453" t="s">
        <v>350</v>
      </c>
      <c r="R2453" t="s">
        <v>351</v>
      </c>
      <c r="S2453">
        <f t="shared" si="38"/>
        <v>2016</v>
      </c>
    </row>
    <row r="2454" spans="1:19" x14ac:dyDescent="0.25">
      <c r="A2454">
        <v>345</v>
      </c>
      <c r="B2454">
        <v>345102</v>
      </c>
      <c r="C2454">
        <v>6150</v>
      </c>
      <c r="E2454" t="s">
        <v>66</v>
      </c>
      <c r="F2454" t="s">
        <v>64</v>
      </c>
      <c r="G2454">
        <v>310198</v>
      </c>
      <c r="H2454" s="1">
        <v>42682</v>
      </c>
      <c r="I2454" s="2">
        <v>209.25</v>
      </c>
      <c r="J2454" s="2"/>
      <c r="K2454" s="2">
        <v>209.25</v>
      </c>
      <c r="L2454" t="s">
        <v>65</v>
      </c>
      <c r="M2454" t="s">
        <v>21</v>
      </c>
      <c r="N2454" t="s">
        <v>22</v>
      </c>
      <c r="O2454" t="s">
        <v>48</v>
      </c>
      <c r="P2454" t="s">
        <v>349</v>
      </c>
      <c r="Q2454" t="s">
        <v>350</v>
      </c>
      <c r="R2454" t="s">
        <v>351</v>
      </c>
      <c r="S2454">
        <f t="shared" si="38"/>
        <v>2016</v>
      </c>
    </row>
    <row r="2455" spans="1:19" x14ac:dyDescent="0.25">
      <c r="A2455">
        <v>345</v>
      </c>
      <c r="B2455">
        <v>345102</v>
      </c>
      <c r="C2455">
        <v>6150</v>
      </c>
      <c r="E2455" t="s">
        <v>66</v>
      </c>
      <c r="F2455" t="s">
        <v>64</v>
      </c>
      <c r="G2455">
        <v>310198</v>
      </c>
      <c r="H2455" s="1">
        <v>42682</v>
      </c>
      <c r="I2455" s="2">
        <v>167.4</v>
      </c>
      <c r="J2455" s="2"/>
      <c r="K2455" s="2">
        <v>167.4</v>
      </c>
      <c r="L2455" t="s">
        <v>65</v>
      </c>
      <c r="M2455" t="s">
        <v>21</v>
      </c>
      <c r="N2455" t="s">
        <v>22</v>
      </c>
      <c r="O2455" t="s">
        <v>48</v>
      </c>
      <c r="P2455" t="s">
        <v>349</v>
      </c>
      <c r="Q2455" t="s">
        <v>350</v>
      </c>
      <c r="R2455" t="s">
        <v>351</v>
      </c>
      <c r="S2455">
        <f t="shared" si="38"/>
        <v>2016</v>
      </c>
    </row>
    <row r="2456" spans="1:19" x14ac:dyDescent="0.25">
      <c r="A2456">
        <v>345</v>
      </c>
      <c r="B2456">
        <v>345102</v>
      </c>
      <c r="C2456">
        <v>6150</v>
      </c>
      <c r="E2456" t="s">
        <v>66</v>
      </c>
      <c r="F2456" t="s">
        <v>64</v>
      </c>
      <c r="G2456">
        <v>310198</v>
      </c>
      <c r="H2456" s="1">
        <v>42682</v>
      </c>
      <c r="I2456" s="2">
        <v>334.8</v>
      </c>
      <c r="J2456" s="2"/>
      <c r="K2456" s="2">
        <v>334.8</v>
      </c>
      <c r="L2456" t="s">
        <v>65</v>
      </c>
      <c r="M2456" t="s">
        <v>21</v>
      </c>
      <c r="N2456" t="s">
        <v>22</v>
      </c>
      <c r="O2456" t="s">
        <v>48</v>
      </c>
      <c r="P2456" t="s">
        <v>349</v>
      </c>
      <c r="Q2456" t="s">
        <v>350</v>
      </c>
      <c r="R2456" t="s">
        <v>351</v>
      </c>
      <c r="S2456">
        <f t="shared" si="38"/>
        <v>2016</v>
      </c>
    </row>
    <row r="2457" spans="1:19" x14ac:dyDescent="0.25">
      <c r="A2457">
        <v>345</v>
      </c>
      <c r="B2457">
        <v>345102</v>
      </c>
      <c r="C2457">
        <v>6150</v>
      </c>
      <c r="E2457" t="s">
        <v>66</v>
      </c>
      <c r="F2457" t="s">
        <v>64</v>
      </c>
      <c r="G2457">
        <v>310198</v>
      </c>
      <c r="H2457" s="1">
        <v>42682</v>
      </c>
      <c r="I2457" s="2">
        <v>209.25</v>
      </c>
      <c r="J2457" s="2"/>
      <c r="K2457" s="2">
        <v>209.25</v>
      </c>
      <c r="L2457" t="s">
        <v>65</v>
      </c>
      <c r="M2457" t="s">
        <v>21</v>
      </c>
      <c r="N2457" t="s">
        <v>22</v>
      </c>
      <c r="O2457" t="s">
        <v>48</v>
      </c>
      <c r="P2457" t="s">
        <v>349</v>
      </c>
      <c r="Q2457" t="s">
        <v>350</v>
      </c>
      <c r="R2457" t="s">
        <v>351</v>
      </c>
      <c r="S2457">
        <f t="shared" si="38"/>
        <v>2016</v>
      </c>
    </row>
    <row r="2458" spans="1:19" x14ac:dyDescent="0.25">
      <c r="A2458">
        <v>345</v>
      </c>
      <c r="B2458">
        <v>345102</v>
      </c>
      <c r="C2458">
        <v>6150</v>
      </c>
      <c r="E2458" t="s">
        <v>66</v>
      </c>
      <c r="F2458" t="s">
        <v>64</v>
      </c>
      <c r="G2458">
        <v>310198</v>
      </c>
      <c r="H2458" s="1">
        <v>42682</v>
      </c>
      <c r="I2458" s="2">
        <v>209.25</v>
      </c>
      <c r="J2458" s="2"/>
      <c r="K2458" s="2">
        <v>209.25</v>
      </c>
      <c r="L2458" t="s">
        <v>65</v>
      </c>
      <c r="M2458" t="s">
        <v>21</v>
      </c>
      <c r="N2458" t="s">
        <v>22</v>
      </c>
      <c r="O2458" t="s">
        <v>48</v>
      </c>
      <c r="P2458" t="s">
        <v>349</v>
      </c>
      <c r="Q2458" t="s">
        <v>350</v>
      </c>
      <c r="R2458" t="s">
        <v>351</v>
      </c>
      <c r="S2458">
        <f t="shared" si="38"/>
        <v>2016</v>
      </c>
    </row>
    <row r="2459" spans="1:19" x14ac:dyDescent="0.25">
      <c r="A2459">
        <v>345</v>
      </c>
      <c r="B2459">
        <v>345102</v>
      </c>
      <c r="C2459">
        <v>6150</v>
      </c>
      <c r="E2459" t="s">
        <v>74</v>
      </c>
      <c r="F2459" t="s">
        <v>68</v>
      </c>
      <c r="G2459">
        <v>309951</v>
      </c>
      <c r="H2459" s="1">
        <v>42675</v>
      </c>
      <c r="I2459" s="2"/>
      <c r="J2459" s="2">
        <v>-5851</v>
      </c>
      <c r="K2459" s="2">
        <v>-5851</v>
      </c>
      <c r="L2459" t="s">
        <v>65</v>
      </c>
      <c r="M2459" t="s">
        <v>21</v>
      </c>
      <c r="N2459" t="s">
        <v>22</v>
      </c>
      <c r="O2459" t="s">
        <v>48</v>
      </c>
      <c r="P2459" t="s">
        <v>349</v>
      </c>
      <c r="Q2459" t="s">
        <v>350</v>
      </c>
      <c r="R2459" t="s">
        <v>351</v>
      </c>
      <c r="S2459">
        <f t="shared" si="38"/>
        <v>2016</v>
      </c>
    </row>
    <row r="2460" spans="1:19" x14ac:dyDescent="0.25">
      <c r="A2460">
        <v>345</v>
      </c>
      <c r="B2460">
        <v>345102</v>
      </c>
      <c r="C2460">
        <v>6150</v>
      </c>
      <c r="E2460" t="s">
        <v>66</v>
      </c>
      <c r="F2460" t="s">
        <v>64</v>
      </c>
      <c r="G2460">
        <v>310071</v>
      </c>
      <c r="H2460" s="1">
        <v>42674</v>
      </c>
      <c r="I2460" s="2">
        <v>41.58</v>
      </c>
      <c r="J2460" s="2"/>
      <c r="K2460" s="2">
        <v>41.58</v>
      </c>
      <c r="L2460" t="s">
        <v>65</v>
      </c>
      <c r="M2460" t="s">
        <v>21</v>
      </c>
      <c r="N2460" t="s">
        <v>22</v>
      </c>
      <c r="O2460" t="s">
        <v>48</v>
      </c>
      <c r="P2460" t="s">
        <v>349</v>
      </c>
      <c r="Q2460" t="s">
        <v>350</v>
      </c>
      <c r="R2460" t="s">
        <v>351</v>
      </c>
      <c r="S2460">
        <f t="shared" si="38"/>
        <v>2016</v>
      </c>
    </row>
    <row r="2461" spans="1:19" x14ac:dyDescent="0.25">
      <c r="A2461">
        <v>345</v>
      </c>
      <c r="B2461">
        <v>345102</v>
      </c>
      <c r="C2461">
        <v>6150</v>
      </c>
      <c r="E2461" t="s">
        <v>66</v>
      </c>
      <c r="F2461" t="s">
        <v>64</v>
      </c>
      <c r="G2461">
        <v>310071</v>
      </c>
      <c r="H2461" s="1">
        <v>42674</v>
      </c>
      <c r="I2461" s="2">
        <v>166.32</v>
      </c>
      <c r="J2461" s="2"/>
      <c r="K2461" s="2">
        <v>166.32</v>
      </c>
      <c r="L2461" t="s">
        <v>65</v>
      </c>
      <c r="M2461" t="s">
        <v>21</v>
      </c>
      <c r="N2461" t="s">
        <v>22</v>
      </c>
      <c r="O2461" t="s">
        <v>48</v>
      </c>
      <c r="P2461" t="s">
        <v>349</v>
      </c>
      <c r="Q2461" t="s">
        <v>350</v>
      </c>
      <c r="R2461" t="s">
        <v>351</v>
      </c>
      <c r="S2461">
        <f t="shared" si="38"/>
        <v>2016</v>
      </c>
    </row>
    <row r="2462" spans="1:19" x14ac:dyDescent="0.25">
      <c r="A2462">
        <v>345</v>
      </c>
      <c r="B2462">
        <v>345102</v>
      </c>
      <c r="C2462">
        <v>6150</v>
      </c>
      <c r="E2462" t="s">
        <v>66</v>
      </c>
      <c r="F2462" t="s">
        <v>64</v>
      </c>
      <c r="G2462">
        <v>310071</v>
      </c>
      <c r="H2462" s="1">
        <v>42674</v>
      </c>
      <c r="I2462" s="2">
        <v>166.32</v>
      </c>
      <c r="J2462" s="2"/>
      <c r="K2462" s="2">
        <v>166.32</v>
      </c>
      <c r="L2462" t="s">
        <v>65</v>
      </c>
      <c r="M2462" t="s">
        <v>21</v>
      </c>
      <c r="N2462" t="s">
        <v>22</v>
      </c>
      <c r="O2462" t="s">
        <v>48</v>
      </c>
      <c r="P2462" t="s">
        <v>349</v>
      </c>
      <c r="Q2462" t="s">
        <v>350</v>
      </c>
      <c r="R2462" t="s">
        <v>351</v>
      </c>
      <c r="S2462">
        <f t="shared" si="38"/>
        <v>2016</v>
      </c>
    </row>
    <row r="2463" spans="1:19" x14ac:dyDescent="0.25">
      <c r="A2463">
        <v>345</v>
      </c>
      <c r="B2463">
        <v>345102</v>
      </c>
      <c r="C2463">
        <v>6150</v>
      </c>
      <c r="E2463" t="s">
        <v>66</v>
      </c>
      <c r="F2463" t="s">
        <v>64</v>
      </c>
      <c r="G2463">
        <v>310071</v>
      </c>
      <c r="H2463" s="1">
        <v>42674</v>
      </c>
      <c r="I2463" s="2">
        <v>83.16</v>
      </c>
      <c r="J2463" s="2"/>
      <c r="K2463" s="2">
        <v>83.16</v>
      </c>
      <c r="L2463" t="s">
        <v>65</v>
      </c>
      <c r="M2463" t="s">
        <v>21</v>
      </c>
      <c r="N2463" t="s">
        <v>22</v>
      </c>
      <c r="O2463" t="s">
        <v>48</v>
      </c>
      <c r="P2463" t="s">
        <v>349</v>
      </c>
      <c r="Q2463" t="s">
        <v>350</v>
      </c>
      <c r="R2463" t="s">
        <v>351</v>
      </c>
      <c r="S2463">
        <f t="shared" si="38"/>
        <v>2016</v>
      </c>
    </row>
    <row r="2464" spans="1:19" x14ac:dyDescent="0.25">
      <c r="A2464">
        <v>345</v>
      </c>
      <c r="B2464">
        <v>345102</v>
      </c>
      <c r="C2464">
        <v>6150</v>
      </c>
      <c r="E2464" t="s">
        <v>66</v>
      </c>
      <c r="F2464" t="s">
        <v>64</v>
      </c>
      <c r="G2464">
        <v>310071</v>
      </c>
      <c r="H2464" s="1">
        <v>42674</v>
      </c>
      <c r="I2464" s="2">
        <v>152.28</v>
      </c>
      <c r="J2464" s="2"/>
      <c r="K2464" s="2">
        <v>152.28</v>
      </c>
      <c r="L2464" t="s">
        <v>65</v>
      </c>
      <c r="M2464" t="s">
        <v>21</v>
      </c>
      <c r="N2464" t="s">
        <v>22</v>
      </c>
      <c r="O2464" t="s">
        <v>48</v>
      </c>
      <c r="P2464" t="s">
        <v>349</v>
      </c>
      <c r="Q2464" t="s">
        <v>350</v>
      </c>
      <c r="R2464" t="s">
        <v>351</v>
      </c>
      <c r="S2464">
        <f t="shared" si="38"/>
        <v>2016</v>
      </c>
    </row>
    <row r="2465" spans="1:19" x14ac:dyDescent="0.25">
      <c r="A2465">
        <v>345</v>
      </c>
      <c r="B2465">
        <v>345102</v>
      </c>
      <c r="C2465">
        <v>6150</v>
      </c>
      <c r="E2465" t="s">
        <v>66</v>
      </c>
      <c r="F2465" t="s">
        <v>64</v>
      </c>
      <c r="G2465">
        <v>310071</v>
      </c>
      <c r="H2465" s="1">
        <v>42674</v>
      </c>
      <c r="I2465" s="2">
        <v>41.58</v>
      </c>
      <c r="J2465" s="2"/>
      <c r="K2465" s="2">
        <v>41.58</v>
      </c>
      <c r="L2465" t="s">
        <v>65</v>
      </c>
      <c r="M2465" t="s">
        <v>21</v>
      </c>
      <c r="N2465" t="s">
        <v>22</v>
      </c>
      <c r="O2465" t="s">
        <v>48</v>
      </c>
      <c r="P2465" t="s">
        <v>349</v>
      </c>
      <c r="Q2465" t="s">
        <v>350</v>
      </c>
      <c r="R2465" t="s">
        <v>351</v>
      </c>
      <c r="S2465">
        <f t="shared" si="38"/>
        <v>2016</v>
      </c>
    </row>
    <row r="2466" spans="1:19" x14ac:dyDescent="0.25">
      <c r="A2466">
        <v>345</v>
      </c>
      <c r="B2466">
        <v>345102</v>
      </c>
      <c r="C2466">
        <v>6150</v>
      </c>
      <c r="E2466" t="s">
        <v>66</v>
      </c>
      <c r="F2466" t="s">
        <v>64</v>
      </c>
      <c r="G2466">
        <v>310071</v>
      </c>
      <c r="H2466" s="1">
        <v>42674</v>
      </c>
      <c r="I2466" s="2">
        <v>124.74</v>
      </c>
      <c r="J2466" s="2"/>
      <c r="K2466" s="2">
        <v>124.74</v>
      </c>
      <c r="L2466" t="s">
        <v>65</v>
      </c>
      <c r="M2466" t="s">
        <v>21</v>
      </c>
      <c r="N2466" t="s">
        <v>22</v>
      </c>
      <c r="O2466" t="s">
        <v>48</v>
      </c>
      <c r="P2466" t="s">
        <v>349</v>
      </c>
      <c r="Q2466" t="s">
        <v>350</v>
      </c>
      <c r="R2466" t="s">
        <v>351</v>
      </c>
      <c r="S2466">
        <f t="shared" si="38"/>
        <v>2016</v>
      </c>
    </row>
    <row r="2467" spans="1:19" x14ac:dyDescent="0.25">
      <c r="A2467">
        <v>345</v>
      </c>
      <c r="B2467">
        <v>345102</v>
      </c>
      <c r="C2467">
        <v>6150</v>
      </c>
      <c r="E2467" t="s">
        <v>66</v>
      </c>
      <c r="F2467" t="s">
        <v>64</v>
      </c>
      <c r="G2467">
        <v>310071</v>
      </c>
      <c r="H2467" s="1">
        <v>42674</v>
      </c>
      <c r="I2467" s="2">
        <v>124.74</v>
      </c>
      <c r="J2467" s="2"/>
      <c r="K2467" s="2">
        <v>124.74</v>
      </c>
      <c r="L2467" t="s">
        <v>65</v>
      </c>
      <c r="M2467" t="s">
        <v>21</v>
      </c>
      <c r="N2467" t="s">
        <v>22</v>
      </c>
      <c r="O2467" t="s">
        <v>48</v>
      </c>
      <c r="P2467" t="s">
        <v>349</v>
      </c>
      <c r="Q2467" t="s">
        <v>350</v>
      </c>
      <c r="R2467" t="s">
        <v>351</v>
      </c>
      <c r="S2467">
        <f t="shared" si="38"/>
        <v>2016</v>
      </c>
    </row>
    <row r="2468" spans="1:19" x14ac:dyDescent="0.25">
      <c r="A2468">
        <v>345</v>
      </c>
      <c r="B2468">
        <v>345102</v>
      </c>
      <c r="C2468">
        <v>6150</v>
      </c>
      <c r="E2468" t="s">
        <v>66</v>
      </c>
      <c r="F2468" t="s">
        <v>64</v>
      </c>
      <c r="G2468">
        <v>310071</v>
      </c>
      <c r="H2468" s="1">
        <v>42674</v>
      </c>
      <c r="I2468" s="2">
        <v>83.16</v>
      </c>
      <c r="J2468" s="2"/>
      <c r="K2468" s="2">
        <v>83.16</v>
      </c>
      <c r="L2468" t="s">
        <v>65</v>
      </c>
      <c r="M2468" t="s">
        <v>21</v>
      </c>
      <c r="N2468" t="s">
        <v>22</v>
      </c>
      <c r="O2468" t="s">
        <v>48</v>
      </c>
      <c r="P2468" t="s">
        <v>349</v>
      </c>
      <c r="Q2468" t="s">
        <v>350</v>
      </c>
      <c r="R2468" t="s">
        <v>351</v>
      </c>
      <c r="S2468">
        <f t="shared" si="38"/>
        <v>2016</v>
      </c>
    </row>
    <row r="2469" spans="1:19" x14ac:dyDescent="0.25">
      <c r="A2469">
        <v>345</v>
      </c>
      <c r="B2469">
        <v>345102</v>
      </c>
      <c r="C2469">
        <v>6150</v>
      </c>
      <c r="E2469" t="s">
        <v>69</v>
      </c>
      <c r="F2469" t="s">
        <v>70</v>
      </c>
      <c r="G2469">
        <v>310044</v>
      </c>
      <c r="H2469" s="1">
        <v>42674</v>
      </c>
      <c r="I2469" s="2">
        <v>3012.48</v>
      </c>
      <c r="J2469" s="2"/>
      <c r="K2469" s="2">
        <v>3012.48</v>
      </c>
      <c r="L2469" t="s">
        <v>65</v>
      </c>
      <c r="M2469" t="s">
        <v>21</v>
      </c>
      <c r="N2469" t="s">
        <v>22</v>
      </c>
      <c r="O2469" t="s">
        <v>48</v>
      </c>
      <c r="P2469" t="s">
        <v>349</v>
      </c>
      <c r="Q2469" t="s">
        <v>350</v>
      </c>
      <c r="R2469" t="s">
        <v>351</v>
      </c>
      <c r="S2469">
        <f t="shared" si="38"/>
        <v>2016</v>
      </c>
    </row>
    <row r="2470" spans="1:19" x14ac:dyDescent="0.25">
      <c r="A2470">
        <v>345</v>
      </c>
      <c r="B2470">
        <v>345102</v>
      </c>
      <c r="C2470">
        <v>6150</v>
      </c>
      <c r="E2470" t="s">
        <v>66</v>
      </c>
      <c r="F2470" t="s">
        <v>71</v>
      </c>
      <c r="G2470">
        <v>310072</v>
      </c>
      <c r="H2470" s="1">
        <v>42674</v>
      </c>
      <c r="I2470" s="2"/>
      <c r="J2470" s="2">
        <v>-883.82</v>
      </c>
      <c r="K2470" s="2">
        <v>-883.82</v>
      </c>
      <c r="L2470" t="s">
        <v>65</v>
      </c>
      <c r="M2470" t="s">
        <v>21</v>
      </c>
      <c r="N2470" t="s">
        <v>22</v>
      </c>
      <c r="O2470" t="s">
        <v>48</v>
      </c>
      <c r="P2470" t="s">
        <v>349</v>
      </c>
      <c r="Q2470" t="s">
        <v>350</v>
      </c>
      <c r="R2470" t="s">
        <v>351</v>
      </c>
      <c r="S2470">
        <f t="shared" si="38"/>
        <v>2016</v>
      </c>
    </row>
    <row r="2471" spans="1:19" x14ac:dyDescent="0.25">
      <c r="A2471">
        <v>345</v>
      </c>
      <c r="B2471">
        <v>345102</v>
      </c>
      <c r="C2471">
        <v>6150</v>
      </c>
      <c r="E2471" t="s">
        <v>63</v>
      </c>
      <c r="F2471" t="s">
        <v>64</v>
      </c>
      <c r="G2471">
        <v>310096</v>
      </c>
      <c r="H2471" s="1">
        <v>42674</v>
      </c>
      <c r="I2471" s="2">
        <v>723.34</v>
      </c>
      <c r="J2471" s="2"/>
      <c r="K2471" s="2">
        <v>723.34</v>
      </c>
      <c r="L2471" t="s">
        <v>65</v>
      </c>
      <c r="M2471" t="s">
        <v>21</v>
      </c>
      <c r="N2471" t="s">
        <v>22</v>
      </c>
      <c r="O2471" t="s">
        <v>48</v>
      </c>
      <c r="P2471" t="s">
        <v>349</v>
      </c>
      <c r="Q2471" t="s">
        <v>350</v>
      </c>
      <c r="R2471" t="s">
        <v>351</v>
      </c>
      <c r="S2471">
        <f t="shared" si="38"/>
        <v>2016</v>
      </c>
    </row>
    <row r="2472" spans="1:19" x14ac:dyDescent="0.25">
      <c r="A2472">
        <v>345</v>
      </c>
      <c r="B2472">
        <v>345102</v>
      </c>
      <c r="C2472">
        <v>6150</v>
      </c>
      <c r="E2472" t="s">
        <v>85</v>
      </c>
      <c r="F2472" t="s">
        <v>71</v>
      </c>
      <c r="G2472">
        <v>310097</v>
      </c>
      <c r="H2472" s="1">
        <v>42674</v>
      </c>
      <c r="I2472" s="2"/>
      <c r="J2472" s="2">
        <v>-380.7</v>
      </c>
      <c r="K2472" s="2">
        <v>-380.7</v>
      </c>
      <c r="L2472" t="s">
        <v>65</v>
      </c>
      <c r="M2472" t="s">
        <v>21</v>
      </c>
      <c r="N2472" t="s">
        <v>22</v>
      </c>
      <c r="O2472" t="s">
        <v>48</v>
      </c>
      <c r="P2472" t="s">
        <v>349</v>
      </c>
      <c r="Q2472" t="s">
        <v>350</v>
      </c>
      <c r="R2472" t="s">
        <v>351</v>
      </c>
      <c r="S2472">
        <f t="shared" si="38"/>
        <v>2016</v>
      </c>
    </row>
    <row r="2473" spans="1:19" x14ac:dyDescent="0.25">
      <c r="A2473">
        <v>345</v>
      </c>
      <c r="B2473">
        <v>345102</v>
      </c>
      <c r="C2473">
        <v>6150</v>
      </c>
      <c r="E2473" t="s">
        <v>63</v>
      </c>
      <c r="F2473" t="s">
        <v>64</v>
      </c>
      <c r="G2473">
        <v>310096</v>
      </c>
      <c r="H2473" s="1">
        <v>42674</v>
      </c>
      <c r="I2473" s="2">
        <v>380.7</v>
      </c>
      <c r="J2473" s="2"/>
      <c r="K2473" s="2">
        <v>380.7</v>
      </c>
      <c r="L2473" t="s">
        <v>65</v>
      </c>
      <c r="M2473" t="s">
        <v>21</v>
      </c>
      <c r="N2473" t="s">
        <v>22</v>
      </c>
      <c r="O2473" t="s">
        <v>48</v>
      </c>
      <c r="P2473" t="s">
        <v>349</v>
      </c>
      <c r="Q2473" t="s">
        <v>350</v>
      </c>
      <c r="R2473" t="s">
        <v>351</v>
      </c>
      <c r="S2473">
        <f t="shared" si="38"/>
        <v>2016</v>
      </c>
    </row>
    <row r="2474" spans="1:19" x14ac:dyDescent="0.25">
      <c r="A2474">
        <v>345</v>
      </c>
      <c r="B2474">
        <v>345102</v>
      </c>
      <c r="C2474">
        <v>6150</v>
      </c>
      <c r="E2474" t="s">
        <v>74</v>
      </c>
      <c r="F2474" t="s">
        <v>68</v>
      </c>
      <c r="G2474">
        <v>309951</v>
      </c>
      <c r="H2474" s="1">
        <v>42674</v>
      </c>
      <c r="I2474" s="2">
        <v>5851</v>
      </c>
      <c r="J2474" s="2"/>
      <c r="K2474" s="2">
        <v>5851</v>
      </c>
      <c r="L2474" t="s">
        <v>65</v>
      </c>
      <c r="M2474" t="s">
        <v>21</v>
      </c>
      <c r="N2474" t="s">
        <v>22</v>
      </c>
      <c r="O2474" t="s">
        <v>48</v>
      </c>
      <c r="P2474" t="s">
        <v>349</v>
      </c>
      <c r="Q2474" t="s">
        <v>350</v>
      </c>
      <c r="R2474" t="s">
        <v>351</v>
      </c>
      <c r="S2474">
        <f t="shared" si="38"/>
        <v>2016</v>
      </c>
    </row>
    <row r="2475" spans="1:19" x14ac:dyDescent="0.25">
      <c r="A2475">
        <v>345</v>
      </c>
      <c r="B2475">
        <v>345102</v>
      </c>
      <c r="C2475">
        <v>6150</v>
      </c>
      <c r="E2475" t="s">
        <v>85</v>
      </c>
      <c r="F2475" t="s">
        <v>71</v>
      </c>
      <c r="G2475">
        <v>310097</v>
      </c>
      <c r="H2475" s="1">
        <v>42674</v>
      </c>
      <c r="I2475" s="2"/>
      <c r="J2475" s="2">
        <v>-723.34</v>
      </c>
      <c r="K2475" s="2">
        <v>-723.34</v>
      </c>
      <c r="L2475" t="s">
        <v>65</v>
      </c>
      <c r="M2475" t="s">
        <v>21</v>
      </c>
      <c r="N2475" t="s">
        <v>22</v>
      </c>
      <c r="O2475" t="s">
        <v>48</v>
      </c>
      <c r="P2475" t="s">
        <v>349</v>
      </c>
      <c r="Q2475" t="s">
        <v>350</v>
      </c>
      <c r="R2475" t="s">
        <v>351</v>
      </c>
      <c r="S2475">
        <f t="shared" si="38"/>
        <v>2016</v>
      </c>
    </row>
    <row r="2476" spans="1:19" x14ac:dyDescent="0.25">
      <c r="A2476">
        <v>345</v>
      </c>
      <c r="B2476">
        <v>345102</v>
      </c>
      <c r="C2476">
        <v>6150</v>
      </c>
      <c r="E2476" t="s">
        <v>66</v>
      </c>
      <c r="F2476" t="s">
        <v>64</v>
      </c>
      <c r="G2476">
        <v>310069</v>
      </c>
      <c r="H2476" s="1">
        <v>42668</v>
      </c>
      <c r="I2476" s="2">
        <v>76.319999999999993</v>
      </c>
      <c r="J2476" s="2"/>
      <c r="K2476" s="2">
        <v>76.319999999999993</v>
      </c>
      <c r="L2476" t="s">
        <v>65</v>
      </c>
      <c r="M2476" t="s">
        <v>21</v>
      </c>
      <c r="N2476" t="s">
        <v>22</v>
      </c>
      <c r="O2476" t="s">
        <v>48</v>
      </c>
      <c r="P2476" t="s">
        <v>349</v>
      </c>
      <c r="Q2476" t="s">
        <v>350</v>
      </c>
      <c r="R2476" t="s">
        <v>351</v>
      </c>
      <c r="S2476">
        <f t="shared" si="38"/>
        <v>2016</v>
      </c>
    </row>
    <row r="2477" spans="1:19" x14ac:dyDescent="0.25">
      <c r="A2477">
        <v>345</v>
      </c>
      <c r="B2477">
        <v>345102</v>
      </c>
      <c r="C2477">
        <v>6150</v>
      </c>
      <c r="E2477" t="s">
        <v>66</v>
      </c>
      <c r="F2477" t="s">
        <v>64</v>
      </c>
      <c r="G2477">
        <v>310069</v>
      </c>
      <c r="H2477" s="1">
        <v>42668</v>
      </c>
      <c r="I2477" s="2">
        <v>76.319999999999993</v>
      </c>
      <c r="J2477" s="2"/>
      <c r="K2477" s="2">
        <v>76.319999999999993</v>
      </c>
      <c r="L2477" t="s">
        <v>65</v>
      </c>
      <c r="M2477" t="s">
        <v>21</v>
      </c>
      <c r="N2477" t="s">
        <v>22</v>
      </c>
      <c r="O2477" t="s">
        <v>48</v>
      </c>
      <c r="P2477" t="s">
        <v>349</v>
      </c>
      <c r="Q2477" t="s">
        <v>350</v>
      </c>
      <c r="R2477" t="s">
        <v>351</v>
      </c>
      <c r="S2477">
        <f t="shared" si="38"/>
        <v>2016</v>
      </c>
    </row>
    <row r="2478" spans="1:19" x14ac:dyDescent="0.25">
      <c r="A2478">
        <v>345</v>
      </c>
      <c r="B2478">
        <v>345102</v>
      </c>
      <c r="C2478">
        <v>6150</v>
      </c>
      <c r="E2478" t="s">
        <v>66</v>
      </c>
      <c r="F2478" t="s">
        <v>64</v>
      </c>
      <c r="G2478">
        <v>310069</v>
      </c>
      <c r="H2478" s="1">
        <v>42668</v>
      </c>
      <c r="I2478" s="2">
        <v>133.56</v>
      </c>
      <c r="J2478" s="2"/>
      <c r="K2478" s="2">
        <v>133.56</v>
      </c>
      <c r="L2478" t="s">
        <v>65</v>
      </c>
      <c r="M2478" t="s">
        <v>21</v>
      </c>
      <c r="N2478" t="s">
        <v>22</v>
      </c>
      <c r="O2478" t="s">
        <v>48</v>
      </c>
      <c r="P2478" t="s">
        <v>349</v>
      </c>
      <c r="Q2478" t="s">
        <v>350</v>
      </c>
      <c r="R2478" t="s">
        <v>351</v>
      </c>
      <c r="S2478">
        <f t="shared" si="38"/>
        <v>2016</v>
      </c>
    </row>
    <row r="2479" spans="1:19" x14ac:dyDescent="0.25">
      <c r="A2479">
        <v>345</v>
      </c>
      <c r="B2479">
        <v>345102</v>
      </c>
      <c r="C2479">
        <v>6150</v>
      </c>
      <c r="E2479" t="s">
        <v>66</v>
      </c>
      <c r="F2479" t="s">
        <v>64</v>
      </c>
      <c r="G2479">
        <v>310069</v>
      </c>
      <c r="H2479" s="1">
        <v>42668</v>
      </c>
      <c r="I2479" s="2">
        <v>76.319999999999993</v>
      </c>
      <c r="J2479" s="2"/>
      <c r="K2479" s="2">
        <v>76.319999999999993</v>
      </c>
      <c r="L2479" t="s">
        <v>65</v>
      </c>
      <c r="M2479" t="s">
        <v>21</v>
      </c>
      <c r="N2479" t="s">
        <v>22</v>
      </c>
      <c r="O2479" t="s">
        <v>48</v>
      </c>
      <c r="P2479" t="s">
        <v>349</v>
      </c>
      <c r="Q2479" t="s">
        <v>350</v>
      </c>
      <c r="R2479" t="s">
        <v>351</v>
      </c>
      <c r="S2479">
        <f t="shared" si="38"/>
        <v>2016</v>
      </c>
    </row>
    <row r="2480" spans="1:19" x14ac:dyDescent="0.25">
      <c r="A2480">
        <v>345</v>
      </c>
      <c r="B2480">
        <v>345102</v>
      </c>
      <c r="C2480">
        <v>6150</v>
      </c>
      <c r="E2480" t="s">
        <v>66</v>
      </c>
      <c r="F2480" t="s">
        <v>64</v>
      </c>
      <c r="G2480">
        <v>310069</v>
      </c>
      <c r="H2480" s="1">
        <v>42668</v>
      </c>
      <c r="I2480" s="2">
        <v>114.48</v>
      </c>
      <c r="J2480" s="2"/>
      <c r="K2480" s="2">
        <v>114.48</v>
      </c>
      <c r="L2480" t="s">
        <v>65</v>
      </c>
      <c r="M2480" t="s">
        <v>21</v>
      </c>
      <c r="N2480" t="s">
        <v>22</v>
      </c>
      <c r="O2480" t="s">
        <v>48</v>
      </c>
      <c r="P2480" t="s">
        <v>349</v>
      </c>
      <c r="Q2480" t="s">
        <v>350</v>
      </c>
      <c r="R2480" t="s">
        <v>351</v>
      </c>
      <c r="S2480">
        <f t="shared" si="38"/>
        <v>2016</v>
      </c>
    </row>
    <row r="2481" spans="1:19" x14ac:dyDescent="0.25">
      <c r="A2481">
        <v>345</v>
      </c>
      <c r="B2481">
        <v>345102</v>
      </c>
      <c r="C2481">
        <v>6150</v>
      </c>
      <c r="E2481" t="s">
        <v>66</v>
      </c>
      <c r="F2481" t="s">
        <v>64</v>
      </c>
      <c r="G2481">
        <v>310069</v>
      </c>
      <c r="H2481" s="1">
        <v>42668</v>
      </c>
      <c r="I2481" s="2">
        <v>133.56</v>
      </c>
      <c r="J2481" s="2"/>
      <c r="K2481" s="2">
        <v>133.56</v>
      </c>
      <c r="L2481" t="s">
        <v>65</v>
      </c>
      <c r="M2481" t="s">
        <v>21</v>
      </c>
      <c r="N2481" t="s">
        <v>22</v>
      </c>
      <c r="O2481" t="s">
        <v>48</v>
      </c>
      <c r="P2481" t="s">
        <v>349</v>
      </c>
      <c r="Q2481" t="s">
        <v>350</v>
      </c>
      <c r="R2481" t="s">
        <v>351</v>
      </c>
      <c r="S2481">
        <f t="shared" si="38"/>
        <v>2016</v>
      </c>
    </row>
    <row r="2482" spans="1:19" x14ac:dyDescent="0.25">
      <c r="A2482">
        <v>345</v>
      </c>
      <c r="B2482">
        <v>345102</v>
      </c>
      <c r="C2482">
        <v>6150</v>
      </c>
      <c r="E2482" t="s">
        <v>66</v>
      </c>
      <c r="F2482" t="s">
        <v>64</v>
      </c>
      <c r="G2482">
        <v>310069</v>
      </c>
      <c r="H2482" s="1">
        <v>42668</v>
      </c>
      <c r="I2482" s="2">
        <v>76.319999999999993</v>
      </c>
      <c r="J2482" s="2"/>
      <c r="K2482" s="2">
        <v>76.319999999999993</v>
      </c>
      <c r="L2482" t="s">
        <v>65</v>
      </c>
      <c r="M2482" t="s">
        <v>21</v>
      </c>
      <c r="N2482" t="s">
        <v>22</v>
      </c>
      <c r="O2482" t="s">
        <v>48</v>
      </c>
      <c r="P2482" t="s">
        <v>349</v>
      </c>
      <c r="Q2482" t="s">
        <v>350</v>
      </c>
      <c r="R2482" t="s">
        <v>351</v>
      </c>
      <c r="S2482">
        <f t="shared" si="38"/>
        <v>2016</v>
      </c>
    </row>
    <row r="2483" spans="1:19" x14ac:dyDescent="0.25">
      <c r="A2483">
        <v>345</v>
      </c>
      <c r="B2483">
        <v>345102</v>
      </c>
      <c r="C2483">
        <v>6150</v>
      </c>
      <c r="E2483" t="s">
        <v>66</v>
      </c>
      <c r="F2483" t="s">
        <v>64</v>
      </c>
      <c r="G2483">
        <v>310069</v>
      </c>
      <c r="H2483" s="1">
        <v>42668</v>
      </c>
      <c r="I2483" s="2">
        <v>76.319999999999993</v>
      </c>
      <c r="J2483" s="2"/>
      <c r="K2483" s="2">
        <v>76.319999999999993</v>
      </c>
      <c r="L2483" t="s">
        <v>65</v>
      </c>
      <c r="M2483" t="s">
        <v>21</v>
      </c>
      <c r="N2483" t="s">
        <v>22</v>
      </c>
      <c r="O2483" t="s">
        <v>48</v>
      </c>
      <c r="P2483" t="s">
        <v>349</v>
      </c>
      <c r="Q2483" t="s">
        <v>350</v>
      </c>
      <c r="R2483" t="s">
        <v>351</v>
      </c>
      <c r="S2483">
        <f t="shared" si="38"/>
        <v>2016</v>
      </c>
    </row>
    <row r="2484" spans="1:19" x14ac:dyDescent="0.25">
      <c r="A2484">
        <v>345</v>
      </c>
      <c r="B2484">
        <v>345102</v>
      </c>
      <c r="C2484">
        <v>6150</v>
      </c>
      <c r="E2484" t="s">
        <v>66</v>
      </c>
      <c r="F2484" t="s">
        <v>64</v>
      </c>
      <c r="G2484">
        <v>310069</v>
      </c>
      <c r="H2484" s="1">
        <v>42668</v>
      </c>
      <c r="I2484" s="2">
        <v>267.12</v>
      </c>
      <c r="J2484" s="2"/>
      <c r="K2484" s="2">
        <v>267.12</v>
      </c>
      <c r="L2484" t="s">
        <v>65</v>
      </c>
      <c r="M2484" t="s">
        <v>21</v>
      </c>
      <c r="N2484" t="s">
        <v>22</v>
      </c>
      <c r="O2484" t="s">
        <v>48</v>
      </c>
      <c r="P2484" t="s">
        <v>349</v>
      </c>
      <c r="Q2484" t="s">
        <v>350</v>
      </c>
      <c r="R2484" t="s">
        <v>351</v>
      </c>
      <c r="S2484">
        <f t="shared" si="38"/>
        <v>2016</v>
      </c>
    </row>
    <row r="2485" spans="1:19" x14ac:dyDescent="0.25">
      <c r="A2485">
        <v>345</v>
      </c>
      <c r="B2485">
        <v>345102</v>
      </c>
      <c r="C2485">
        <v>6150</v>
      </c>
      <c r="E2485" t="s">
        <v>66</v>
      </c>
      <c r="F2485" t="s">
        <v>64</v>
      </c>
      <c r="G2485">
        <v>310069</v>
      </c>
      <c r="H2485" s="1">
        <v>42668</v>
      </c>
      <c r="I2485" s="2">
        <v>146.47999999999999</v>
      </c>
      <c r="J2485" s="2"/>
      <c r="K2485" s="2">
        <v>146.47999999999999</v>
      </c>
      <c r="L2485" t="s">
        <v>65</v>
      </c>
      <c r="M2485" t="s">
        <v>21</v>
      </c>
      <c r="N2485" t="s">
        <v>22</v>
      </c>
      <c r="O2485" t="s">
        <v>48</v>
      </c>
      <c r="P2485" t="s">
        <v>349</v>
      </c>
      <c r="Q2485" t="s">
        <v>350</v>
      </c>
      <c r="R2485" t="s">
        <v>351</v>
      </c>
      <c r="S2485">
        <f t="shared" si="38"/>
        <v>2016</v>
      </c>
    </row>
    <row r="2486" spans="1:19" x14ac:dyDescent="0.25">
      <c r="A2486">
        <v>345</v>
      </c>
      <c r="B2486">
        <v>345102</v>
      </c>
      <c r="C2486">
        <v>6150</v>
      </c>
      <c r="E2486" t="s">
        <v>69</v>
      </c>
      <c r="F2486" t="s">
        <v>70</v>
      </c>
      <c r="G2486">
        <v>310046</v>
      </c>
      <c r="H2486" s="1">
        <v>42668</v>
      </c>
      <c r="I2486" s="2">
        <v>1341.45</v>
      </c>
      <c r="J2486" s="2"/>
      <c r="K2486" s="2">
        <v>1341.45</v>
      </c>
      <c r="L2486" t="s">
        <v>65</v>
      </c>
      <c r="M2486" t="s">
        <v>21</v>
      </c>
      <c r="N2486" t="s">
        <v>22</v>
      </c>
      <c r="O2486" t="s">
        <v>48</v>
      </c>
      <c r="P2486" t="s">
        <v>349</v>
      </c>
      <c r="Q2486" t="s">
        <v>350</v>
      </c>
      <c r="R2486" t="s">
        <v>351</v>
      </c>
      <c r="S2486">
        <f t="shared" si="38"/>
        <v>2016</v>
      </c>
    </row>
    <row r="2487" spans="1:19" x14ac:dyDescent="0.25">
      <c r="A2487">
        <v>345</v>
      </c>
      <c r="B2487">
        <v>345102</v>
      </c>
      <c r="C2487">
        <v>6150</v>
      </c>
      <c r="E2487" t="s">
        <v>69</v>
      </c>
      <c r="F2487" t="s">
        <v>70</v>
      </c>
      <c r="G2487">
        <v>310046</v>
      </c>
      <c r="H2487" s="1">
        <v>42668</v>
      </c>
      <c r="I2487" s="2">
        <v>1417.52</v>
      </c>
      <c r="J2487" s="2"/>
      <c r="K2487" s="2">
        <v>1417.52</v>
      </c>
      <c r="L2487" t="s">
        <v>65</v>
      </c>
      <c r="M2487" t="s">
        <v>21</v>
      </c>
      <c r="N2487" t="s">
        <v>22</v>
      </c>
      <c r="O2487" t="s">
        <v>48</v>
      </c>
      <c r="P2487" t="s">
        <v>349</v>
      </c>
      <c r="Q2487" t="s">
        <v>350</v>
      </c>
      <c r="R2487" t="s">
        <v>351</v>
      </c>
      <c r="S2487">
        <f t="shared" si="38"/>
        <v>2016</v>
      </c>
    </row>
    <row r="2488" spans="1:19" x14ac:dyDescent="0.25">
      <c r="A2488">
        <v>345</v>
      </c>
      <c r="B2488">
        <v>345102</v>
      </c>
      <c r="C2488">
        <v>6150</v>
      </c>
      <c r="E2488" t="s">
        <v>69</v>
      </c>
      <c r="F2488" t="s">
        <v>70</v>
      </c>
      <c r="G2488">
        <v>310046</v>
      </c>
      <c r="H2488" s="1">
        <v>42668</v>
      </c>
      <c r="I2488" s="2">
        <v>1656</v>
      </c>
      <c r="J2488" s="2"/>
      <c r="K2488" s="2">
        <v>1656</v>
      </c>
      <c r="L2488" t="s">
        <v>65</v>
      </c>
      <c r="M2488" t="s">
        <v>21</v>
      </c>
      <c r="N2488" t="s">
        <v>22</v>
      </c>
      <c r="O2488" t="s">
        <v>48</v>
      </c>
      <c r="P2488" t="s">
        <v>349</v>
      </c>
      <c r="Q2488" t="s">
        <v>350</v>
      </c>
      <c r="R2488" t="s">
        <v>351</v>
      </c>
      <c r="S2488">
        <f t="shared" si="38"/>
        <v>2016</v>
      </c>
    </row>
    <row r="2489" spans="1:19" x14ac:dyDescent="0.25">
      <c r="A2489">
        <v>345</v>
      </c>
      <c r="B2489">
        <v>345102</v>
      </c>
      <c r="C2489">
        <v>6150</v>
      </c>
      <c r="E2489" t="s">
        <v>69</v>
      </c>
      <c r="F2489" t="s">
        <v>70</v>
      </c>
      <c r="G2489">
        <v>310046</v>
      </c>
      <c r="H2489" s="1">
        <v>42668</v>
      </c>
      <c r="I2489" s="2">
        <v>1597.87</v>
      </c>
      <c r="J2489" s="2"/>
      <c r="K2489" s="2">
        <v>1597.87</v>
      </c>
      <c r="L2489" t="s">
        <v>65</v>
      </c>
      <c r="M2489" t="s">
        <v>21</v>
      </c>
      <c r="N2489" t="s">
        <v>22</v>
      </c>
      <c r="O2489" t="s">
        <v>48</v>
      </c>
      <c r="P2489" t="s">
        <v>349</v>
      </c>
      <c r="Q2489" t="s">
        <v>350</v>
      </c>
      <c r="R2489" t="s">
        <v>351</v>
      </c>
      <c r="S2489">
        <f t="shared" si="38"/>
        <v>2016</v>
      </c>
    </row>
    <row r="2490" spans="1:19" x14ac:dyDescent="0.25">
      <c r="A2490">
        <v>345</v>
      </c>
      <c r="B2490">
        <v>345102</v>
      </c>
      <c r="C2490">
        <v>6150</v>
      </c>
      <c r="E2490" t="s">
        <v>69</v>
      </c>
      <c r="F2490" t="s">
        <v>70</v>
      </c>
      <c r="G2490">
        <v>310046</v>
      </c>
      <c r="H2490" s="1">
        <v>42668</v>
      </c>
      <c r="I2490" s="2">
        <v>2104.8000000000002</v>
      </c>
      <c r="J2490" s="2"/>
      <c r="K2490" s="2">
        <v>2104.8000000000002</v>
      </c>
      <c r="L2490" t="s">
        <v>65</v>
      </c>
      <c r="M2490" t="s">
        <v>21</v>
      </c>
      <c r="N2490" t="s">
        <v>22</v>
      </c>
      <c r="O2490" t="s">
        <v>48</v>
      </c>
      <c r="P2490" t="s">
        <v>349</v>
      </c>
      <c r="Q2490" t="s">
        <v>350</v>
      </c>
      <c r="R2490" t="s">
        <v>351</v>
      </c>
      <c r="S2490">
        <f t="shared" si="38"/>
        <v>2016</v>
      </c>
    </row>
    <row r="2491" spans="1:19" x14ac:dyDescent="0.25">
      <c r="A2491">
        <v>345</v>
      </c>
      <c r="B2491">
        <v>345102</v>
      </c>
      <c r="C2491">
        <v>6150</v>
      </c>
      <c r="E2491" t="s">
        <v>69</v>
      </c>
      <c r="F2491" t="s">
        <v>70</v>
      </c>
      <c r="G2491">
        <v>310046</v>
      </c>
      <c r="H2491" s="1">
        <v>42668</v>
      </c>
      <c r="I2491" s="2">
        <v>2016.7</v>
      </c>
      <c r="J2491" s="2"/>
      <c r="K2491" s="2">
        <v>2016.7</v>
      </c>
      <c r="L2491" t="s">
        <v>65</v>
      </c>
      <c r="M2491" t="s">
        <v>21</v>
      </c>
      <c r="N2491" t="s">
        <v>22</v>
      </c>
      <c r="O2491" t="s">
        <v>48</v>
      </c>
      <c r="P2491" t="s">
        <v>349</v>
      </c>
      <c r="Q2491" t="s">
        <v>350</v>
      </c>
      <c r="R2491" t="s">
        <v>351</v>
      </c>
      <c r="S2491">
        <f t="shared" si="38"/>
        <v>2016</v>
      </c>
    </row>
    <row r="2492" spans="1:19" x14ac:dyDescent="0.25">
      <c r="A2492">
        <v>345</v>
      </c>
      <c r="B2492">
        <v>345102</v>
      </c>
      <c r="C2492">
        <v>6150</v>
      </c>
      <c r="E2492" t="s">
        <v>69</v>
      </c>
      <c r="F2492" t="s">
        <v>70</v>
      </c>
      <c r="G2492">
        <v>310046</v>
      </c>
      <c r="H2492" s="1">
        <v>42668</v>
      </c>
      <c r="I2492" s="2">
        <v>1193.5</v>
      </c>
      <c r="J2492" s="2"/>
      <c r="K2492" s="2">
        <v>1193.5</v>
      </c>
      <c r="L2492" t="s">
        <v>65</v>
      </c>
      <c r="M2492" t="s">
        <v>21</v>
      </c>
      <c r="N2492" t="s">
        <v>22</v>
      </c>
      <c r="O2492" t="s">
        <v>48</v>
      </c>
      <c r="P2492" t="s">
        <v>349</v>
      </c>
      <c r="Q2492" t="s">
        <v>350</v>
      </c>
      <c r="R2492" t="s">
        <v>351</v>
      </c>
      <c r="S2492">
        <f t="shared" si="38"/>
        <v>2016</v>
      </c>
    </row>
    <row r="2493" spans="1:19" x14ac:dyDescent="0.25">
      <c r="A2493">
        <v>345</v>
      </c>
      <c r="B2493">
        <v>345102</v>
      </c>
      <c r="C2493">
        <v>6150</v>
      </c>
      <c r="E2493" t="s">
        <v>66</v>
      </c>
      <c r="F2493" t="s">
        <v>71</v>
      </c>
      <c r="G2493">
        <v>310070</v>
      </c>
      <c r="H2493" s="1">
        <v>42668</v>
      </c>
      <c r="I2493" s="2"/>
      <c r="J2493" s="2">
        <v>-146.47999999999999</v>
      </c>
      <c r="K2493" s="2">
        <v>-146.47999999999999</v>
      </c>
      <c r="L2493" t="s">
        <v>65</v>
      </c>
      <c r="M2493" t="s">
        <v>21</v>
      </c>
      <c r="N2493" t="s">
        <v>22</v>
      </c>
      <c r="O2493" t="s">
        <v>48</v>
      </c>
      <c r="P2493" t="s">
        <v>349</v>
      </c>
      <c r="Q2493" t="s">
        <v>350</v>
      </c>
      <c r="R2493" t="s">
        <v>351</v>
      </c>
      <c r="S2493">
        <f t="shared" si="38"/>
        <v>2016</v>
      </c>
    </row>
    <row r="2494" spans="1:19" x14ac:dyDescent="0.25">
      <c r="A2494">
        <v>345</v>
      </c>
      <c r="B2494">
        <v>345102</v>
      </c>
      <c r="C2494">
        <v>6150</v>
      </c>
      <c r="E2494" t="s">
        <v>66</v>
      </c>
      <c r="F2494" t="s">
        <v>71</v>
      </c>
      <c r="G2494">
        <v>310070</v>
      </c>
      <c r="H2494" s="1">
        <v>42668</v>
      </c>
      <c r="I2494" s="2"/>
      <c r="J2494" s="2">
        <v>-152.63999999999999</v>
      </c>
      <c r="K2494" s="2">
        <v>-152.63999999999999</v>
      </c>
      <c r="L2494" t="s">
        <v>65</v>
      </c>
      <c r="M2494" t="s">
        <v>21</v>
      </c>
      <c r="N2494" t="s">
        <v>22</v>
      </c>
      <c r="O2494" t="s">
        <v>48</v>
      </c>
      <c r="P2494" t="s">
        <v>349</v>
      </c>
      <c r="Q2494" t="s">
        <v>350</v>
      </c>
      <c r="R2494" t="s">
        <v>351</v>
      </c>
      <c r="S2494">
        <f t="shared" si="38"/>
        <v>2016</v>
      </c>
    </row>
    <row r="2495" spans="1:19" x14ac:dyDescent="0.25">
      <c r="A2495">
        <v>345</v>
      </c>
      <c r="B2495">
        <v>345102</v>
      </c>
      <c r="C2495">
        <v>6150</v>
      </c>
      <c r="E2495" t="s">
        <v>66</v>
      </c>
      <c r="F2495" t="s">
        <v>71</v>
      </c>
      <c r="G2495">
        <v>310070</v>
      </c>
      <c r="H2495" s="1">
        <v>42668</v>
      </c>
      <c r="I2495" s="2"/>
      <c r="J2495" s="2">
        <v>-534.24</v>
      </c>
      <c r="K2495" s="2">
        <v>-534.24</v>
      </c>
      <c r="L2495" t="s">
        <v>65</v>
      </c>
      <c r="M2495" t="s">
        <v>21</v>
      </c>
      <c r="N2495" t="s">
        <v>22</v>
      </c>
      <c r="O2495" t="s">
        <v>48</v>
      </c>
      <c r="P2495" t="s">
        <v>349</v>
      </c>
      <c r="Q2495" t="s">
        <v>350</v>
      </c>
      <c r="R2495" t="s">
        <v>351</v>
      </c>
      <c r="S2495">
        <f t="shared" si="38"/>
        <v>2016</v>
      </c>
    </row>
    <row r="2496" spans="1:19" x14ac:dyDescent="0.25">
      <c r="A2496">
        <v>345</v>
      </c>
      <c r="B2496">
        <v>345102</v>
      </c>
      <c r="C2496">
        <v>6150</v>
      </c>
      <c r="E2496" t="s">
        <v>66</v>
      </c>
      <c r="F2496" t="s">
        <v>71</v>
      </c>
      <c r="G2496">
        <v>310070</v>
      </c>
      <c r="H2496" s="1">
        <v>42668</v>
      </c>
      <c r="I2496" s="2"/>
      <c r="J2496" s="2">
        <v>-343.44</v>
      </c>
      <c r="K2496" s="2">
        <v>-343.44</v>
      </c>
      <c r="L2496" t="s">
        <v>65</v>
      </c>
      <c r="M2496" t="s">
        <v>21</v>
      </c>
      <c r="N2496" t="s">
        <v>22</v>
      </c>
      <c r="O2496" t="s">
        <v>48</v>
      </c>
      <c r="P2496" t="s">
        <v>349</v>
      </c>
      <c r="Q2496" t="s">
        <v>350</v>
      </c>
      <c r="R2496" t="s">
        <v>351</v>
      </c>
      <c r="S2496">
        <f t="shared" si="38"/>
        <v>2016</v>
      </c>
    </row>
    <row r="2497" spans="1:19" x14ac:dyDescent="0.25">
      <c r="A2497">
        <v>345</v>
      </c>
      <c r="B2497">
        <v>345102</v>
      </c>
      <c r="C2497">
        <v>6150</v>
      </c>
      <c r="E2497" t="s">
        <v>69</v>
      </c>
      <c r="F2497" t="s">
        <v>70</v>
      </c>
      <c r="G2497">
        <v>309937</v>
      </c>
      <c r="H2497" s="1">
        <v>42658</v>
      </c>
      <c r="I2497" s="2">
        <v>3012.48</v>
      </c>
      <c r="J2497" s="2"/>
      <c r="K2497" s="2">
        <v>3012.48</v>
      </c>
      <c r="L2497" t="s">
        <v>65</v>
      </c>
      <c r="M2497" t="s">
        <v>21</v>
      </c>
      <c r="N2497" t="s">
        <v>22</v>
      </c>
      <c r="O2497" t="s">
        <v>48</v>
      </c>
      <c r="P2497" t="s">
        <v>349</v>
      </c>
      <c r="Q2497" t="s">
        <v>350</v>
      </c>
      <c r="R2497" t="s">
        <v>351</v>
      </c>
      <c r="S2497">
        <f t="shared" si="38"/>
        <v>2016</v>
      </c>
    </row>
    <row r="2498" spans="1:19" x14ac:dyDescent="0.25">
      <c r="A2498">
        <v>345</v>
      </c>
      <c r="B2498">
        <v>345102</v>
      </c>
      <c r="C2498">
        <v>6150</v>
      </c>
      <c r="E2498" t="s">
        <v>66</v>
      </c>
      <c r="F2498" t="s">
        <v>71</v>
      </c>
      <c r="G2498">
        <v>309943</v>
      </c>
      <c r="H2498" s="1">
        <v>42658</v>
      </c>
      <c r="I2498" s="2"/>
      <c r="J2498" s="2">
        <v>-1195.24</v>
      </c>
      <c r="K2498" s="2">
        <v>-1195.24</v>
      </c>
      <c r="L2498" t="s">
        <v>65</v>
      </c>
      <c r="M2498" t="s">
        <v>21</v>
      </c>
      <c r="N2498" t="s">
        <v>22</v>
      </c>
      <c r="O2498" t="s">
        <v>48</v>
      </c>
      <c r="P2498" t="s">
        <v>349</v>
      </c>
      <c r="Q2498" t="s">
        <v>350</v>
      </c>
      <c r="R2498" t="s">
        <v>351</v>
      </c>
      <c r="S2498">
        <f t="shared" si="38"/>
        <v>2016</v>
      </c>
    </row>
    <row r="2499" spans="1:19" x14ac:dyDescent="0.25">
      <c r="A2499">
        <v>345</v>
      </c>
      <c r="B2499">
        <v>345102</v>
      </c>
      <c r="C2499">
        <v>6150</v>
      </c>
      <c r="E2499" t="s">
        <v>66</v>
      </c>
      <c r="F2499" t="s">
        <v>64</v>
      </c>
      <c r="G2499">
        <v>309942</v>
      </c>
      <c r="H2499" s="1">
        <v>42658</v>
      </c>
      <c r="I2499" s="2">
        <v>41.58</v>
      </c>
      <c r="J2499" s="2"/>
      <c r="K2499" s="2">
        <v>41.58</v>
      </c>
      <c r="L2499" t="s">
        <v>65</v>
      </c>
      <c r="M2499" t="s">
        <v>21</v>
      </c>
      <c r="N2499" t="s">
        <v>22</v>
      </c>
      <c r="O2499" t="s">
        <v>48</v>
      </c>
      <c r="P2499" t="s">
        <v>349</v>
      </c>
      <c r="Q2499" t="s">
        <v>350</v>
      </c>
      <c r="R2499" t="s">
        <v>351</v>
      </c>
      <c r="S2499">
        <f t="shared" ref="S2499:S2562" si="39">YEAR(H2499)</f>
        <v>2016</v>
      </c>
    </row>
    <row r="2500" spans="1:19" x14ac:dyDescent="0.25">
      <c r="A2500">
        <v>345</v>
      </c>
      <c r="B2500">
        <v>345102</v>
      </c>
      <c r="C2500">
        <v>6150</v>
      </c>
      <c r="E2500" t="s">
        <v>66</v>
      </c>
      <c r="F2500" t="s">
        <v>64</v>
      </c>
      <c r="G2500">
        <v>309942</v>
      </c>
      <c r="H2500" s="1">
        <v>42658</v>
      </c>
      <c r="I2500" s="2">
        <v>41.58</v>
      </c>
      <c r="J2500" s="2"/>
      <c r="K2500" s="2">
        <v>41.58</v>
      </c>
      <c r="L2500" t="s">
        <v>65</v>
      </c>
      <c r="M2500" t="s">
        <v>21</v>
      </c>
      <c r="N2500" t="s">
        <v>22</v>
      </c>
      <c r="O2500" t="s">
        <v>48</v>
      </c>
      <c r="P2500" t="s">
        <v>349</v>
      </c>
      <c r="Q2500" t="s">
        <v>350</v>
      </c>
      <c r="R2500" t="s">
        <v>351</v>
      </c>
      <c r="S2500">
        <f t="shared" si="39"/>
        <v>2016</v>
      </c>
    </row>
    <row r="2501" spans="1:19" x14ac:dyDescent="0.25">
      <c r="A2501">
        <v>345</v>
      </c>
      <c r="B2501">
        <v>345102</v>
      </c>
      <c r="C2501">
        <v>6150</v>
      </c>
      <c r="E2501" t="s">
        <v>66</v>
      </c>
      <c r="F2501" t="s">
        <v>64</v>
      </c>
      <c r="G2501">
        <v>309942</v>
      </c>
      <c r="H2501" s="1">
        <v>42658</v>
      </c>
      <c r="I2501" s="2">
        <v>41.58</v>
      </c>
      <c r="J2501" s="2"/>
      <c r="K2501" s="2">
        <v>41.58</v>
      </c>
      <c r="L2501" t="s">
        <v>65</v>
      </c>
      <c r="M2501" t="s">
        <v>21</v>
      </c>
      <c r="N2501" t="s">
        <v>22</v>
      </c>
      <c r="O2501" t="s">
        <v>48</v>
      </c>
      <c r="P2501" t="s">
        <v>349</v>
      </c>
      <c r="Q2501" t="s">
        <v>350</v>
      </c>
      <c r="R2501" t="s">
        <v>351</v>
      </c>
      <c r="S2501">
        <f t="shared" si="39"/>
        <v>2016</v>
      </c>
    </row>
    <row r="2502" spans="1:19" x14ac:dyDescent="0.25">
      <c r="A2502">
        <v>345</v>
      </c>
      <c r="B2502">
        <v>345102</v>
      </c>
      <c r="C2502">
        <v>6150</v>
      </c>
      <c r="E2502" t="s">
        <v>66</v>
      </c>
      <c r="F2502" t="s">
        <v>64</v>
      </c>
      <c r="G2502">
        <v>309942</v>
      </c>
      <c r="H2502" s="1">
        <v>42658</v>
      </c>
      <c r="I2502" s="2">
        <v>41.58</v>
      </c>
      <c r="J2502" s="2"/>
      <c r="K2502" s="2">
        <v>41.58</v>
      </c>
      <c r="L2502" t="s">
        <v>65</v>
      </c>
      <c r="M2502" t="s">
        <v>21</v>
      </c>
      <c r="N2502" t="s">
        <v>22</v>
      </c>
      <c r="O2502" t="s">
        <v>48</v>
      </c>
      <c r="P2502" t="s">
        <v>349</v>
      </c>
      <c r="Q2502" t="s">
        <v>350</v>
      </c>
      <c r="R2502" t="s">
        <v>351</v>
      </c>
      <c r="S2502">
        <f t="shared" si="39"/>
        <v>2016</v>
      </c>
    </row>
    <row r="2503" spans="1:19" x14ac:dyDescent="0.25">
      <c r="A2503">
        <v>345</v>
      </c>
      <c r="B2503">
        <v>345102</v>
      </c>
      <c r="C2503">
        <v>6150</v>
      </c>
      <c r="E2503" t="s">
        <v>66</v>
      </c>
      <c r="F2503" t="s">
        <v>64</v>
      </c>
      <c r="G2503">
        <v>309942</v>
      </c>
      <c r="H2503" s="1">
        <v>42658</v>
      </c>
      <c r="I2503" s="2">
        <v>41.58</v>
      </c>
      <c r="J2503" s="2"/>
      <c r="K2503" s="2">
        <v>41.58</v>
      </c>
      <c r="L2503" t="s">
        <v>65</v>
      </c>
      <c r="M2503" t="s">
        <v>21</v>
      </c>
      <c r="N2503" t="s">
        <v>22</v>
      </c>
      <c r="O2503" t="s">
        <v>48</v>
      </c>
      <c r="P2503" t="s">
        <v>349</v>
      </c>
      <c r="Q2503" t="s">
        <v>350</v>
      </c>
      <c r="R2503" t="s">
        <v>351</v>
      </c>
      <c r="S2503">
        <f t="shared" si="39"/>
        <v>2016</v>
      </c>
    </row>
    <row r="2504" spans="1:19" x14ac:dyDescent="0.25">
      <c r="A2504">
        <v>345</v>
      </c>
      <c r="B2504">
        <v>345102</v>
      </c>
      <c r="C2504">
        <v>6150</v>
      </c>
      <c r="E2504" t="s">
        <v>66</v>
      </c>
      <c r="F2504" t="s">
        <v>64</v>
      </c>
      <c r="G2504">
        <v>309942</v>
      </c>
      <c r="H2504" s="1">
        <v>42658</v>
      </c>
      <c r="I2504" s="2">
        <v>166.32</v>
      </c>
      <c r="J2504" s="2"/>
      <c r="K2504" s="2">
        <v>166.32</v>
      </c>
      <c r="L2504" t="s">
        <v>65</v>
      </c>
      <c r="M2504" t="s">
        <v>21</v>
      </c>
      <c r="N2504" t="s">
        <v>22</v>
      </c>
      <c r="O2504" t="s">
        <v>48</v>
      </c>
      <c r="P2504" t="s">
        <v>349</v>
      </c>
      <c r="Q2504" t="s">
        <v>350</v>
      </c>
      <c r="R2504" t="s">
        <v>351</v>
      </c>
      <c r="S2504">
        <f t="shared" si="39"/>
        <v>2016</v>
      </c>
    </row>
    <row r="2505" spans="1:19" x14ac:dyDescent="0.25">
      <c r="A2505">
        <v>345</v>
      </c>
      <c r="B2505">
        <v>345102</v>
      </c>
      <c r="C2505">
        <v>6150</v>
      </c>
      <c r="E2505" t="s">
        <v>66</v>
      </c>
      <c r="F2505" t="s">
        <v>64</v>
      </c>
      <c r="G2505">
        <v>309942</v>
      </c>
      <c r="H2505" s="1">
        <v>42658</v>
      </c>
      <c r="I2505" s="2">
        <v>166.32</v>
      </c>
      <c r="J2505" s="2"/>
      <c r="K2505" s="2">
        <v>166.32</v>
      </c>
      <c r="L2505" t="s">
        <v>65</v>
      </c>
      <c r="M2505" t="s">
        <v>21</v>
      </c>
      <c r="N2505" t="s">
        <v>22</v>
      </c>
      <c r="O2505" t="s">
        <v>48</v>
      </c>
      <c r="P2505" t="s">
        <v>349</v>
      </c>
      <c r="Q2505" t="s">
        <v>350</v>
      </c>
      <c r="R2505" t="s">
        <v>351</v>
      </c>
      <c r="S2505">
        <f t="shared" si="39"/>
        <v>2016</v>
      </c>
    </row>
    <row r="2506" spans="1:19" x14ac:dyDescent="0.25">
      <c r="A2506">
        <v>345</v>
      </c>
      <c r="B2506">
        <v>345102</v>
      </c>
      <c r="C2506">
        <v>6150</v>
      </c>
      <c r="E2506" t="s">
        <v>66</v>
      </c>
      <c r="F2506" t="s">
        <v>64</v>
      </c>
      <c r="G2506">
        <v>309942</v>
      </c>
      <c r="H2506" s="1">
        <v>42658</v>
      </c>
      <c r="I2506" s="2">
        <v>166.32</v>
      </c>
      <c r="J2506" s="2"/>
      <c r="K2506" s="2">
        <v>166.32</v>
      </c>
      <c r="L2506" t="s">
        <v>65</v>
      </c>
      <c r="M2506" t="s">
        <v>21</v>
      </c>
      <c r="N2506" t="s">
        <v>22</v>
      </c>
      <c r="O2506" t="s">
        <v>48</v>
      </c>
      <c r="P2506" t="s">
        <v>349</v>
      </c>
      <c r="Q2506" t="s">
        <v>350</v>
      </c>
      <c r="R2506" t="s">
        <v>351</v>
      </c>
      <c r="S2506">
        <f t="shared" si="39"/>
        <v>2016</v>
      </c>
    </row>
    <row r="2507" spans="1:19" x14ac:dyDescent="0.25">
      <c r="A2507">
        <v>345</v>
      </c>
      <c r="B2507">
        <v>345102</v>
      </c>
      <c r="C2507">
        <v>6150</v>
      </c>
      <c r="E2507" t="s">
        <v>66</v>
      </c>
      <c r="F2507" t="s">
        <v>64</v>
      </c>
      <c r="G2507">
        <v>309942</v>
      </c>
      <c r="H2507" s="1">
        <v>42658</v>
      </c>
      <c r="I2507" s="2">
        <v>83.16</v>
      </c>
      <c r="J2507" s="2"/>
      <c r="K2507" s="2">
        <v>83.16</v>
      </c>
      <c r="L2507" t="s">
        <v>65</v>
      </c>
      <c r="M2507" t="s">
        <v>21</v>
      </c>
      <c r="N2507" t="s">
        <v>22</v>
      </c>
      <c r="O2507" t="s">
        <v>48</v>
      </c>
      <c r="P2507" t="s">
        <v>349</v>
      </c>
      <c r="Q2507" t="s">
        <v>350</v>
      </c>
      <c r="R2507" t="s">
        <v>351</v>
      </c>
      <c r="S2507">
        <f t="shared" si="39"/>
        <v>2016</v>
      </c>
    </row>
    <row r="2508" spans="1:19" x14ac:dyDescent="0.25">
      <c r="A2508">
        <v>345</v>
      </c>
      <c r="B2508">
        <v>345102</v>
      </c>
      <c r="C2508">
        <v>6150</v>
      </c>
      <c r="E2508" t="s">
        <v>66</v>
      </c>
      <c r="F2508" t="s">
        <v>64</v>
      </c>
      <c r="G2508">
        <v>309942</v>
      </c>
      <c r="H2508" s="1">
        <v>42658</v>
      </c>
      <c r="I2508" s="2">
        <v>83.16</v>
      </c>
      <c r="J2508" s="2"/>
      <c r="K2508" s="2">
        <v>83.16</v>
      </c>
      <c r="L2508" t="s">
        <v>65</v>
      </c>
      <c r="M2508" t="s">
        <v>21</v>
      </c>
      <c r="N2508" t="s">
        <v>22</v>
      </c>
      <c r="O2508" t="s">
        <v>48</v>
      </c>
      <c r="P2508" t="s">
        <v>349</v>
      </c>
      <c r="Q2508" t="s">
        <v>350</v>
      </c>
      <c r="R2508" t="s">
        <v>351</v>
      </c>
      <c r="S2508">
        <f t="shared" si="39"/>
        <v>2016</v>
      </c>
    </row>
    <row r="2509" spans="1:19" x14ac:dyDescent="0.25">
      <c r="A2509">
        <v>345</v>
      </c>
      <c r="B2509">
        <v>345102</v>
      </c>
      <c r="C2509">
        <v>6150</v>
      </c>
      <c r="E2509" t="s">
        <v>66</v>
      </c>
      <c r="F2509" t="s">
        <v>64</v>
      </c>
      <c r="G2509">
        <v>309942</v>
      </c>
      <c r="H2509" s="1">
        <v>42658</v>
      </c>
      <c r="I2509" s="2">
        <v>166.32</v>
      </c>
      <c r="J2509" s="2"/>
      <c r="K2509" s="2">
        <v>166.32</v>
      </c>
      <c r="L2509" t="s">
        <v>65</v>
      </c>
      <c r="M2509" t="s">
        <v>21</v>
      </c>
      <c r="N2509" t="s">
        <v>22</v>
      </c>
      <c r="O2509" t="s">
        <v>48</v>
      </c>
      <c r="P2509" t="s">
        <v>349</v>
      </c>
      <c r="Q2509" t="s">
        <v>350</v>
      </c>
      <c r="R2509" t="s">
        <v>351</v>
      </c>
      <c r="S2509">
        <f t="shared" si="39"/>
        <v>2016</v>
      </c>
    </row>
    <row r="2510" spans="1:19" x14ac:dyDescent="0.25">
      <c r="A2510">
        <v>345</v>
      </c>
      <c r="B2510">
        <v>345102</v>
      </c>
      <c r="C2510">
        <v>6150</v>
      </c>
      <c r="E2510" t="s">
        <v>66</v>
      </c>
      <c r="F2510" t="s">
        <v>64</v>
      </c>
      <c r="G2510">
        <v>309942</v>
      </c>
      <c r="H2510" s="1">
        <v>42658</v>
      </c>
      <c r="I2510" s="2">
        <v>41.58</v>
      </c>
      <c r="J2510" s="2"/>
      <c r="K2510" s="2">
        <v>41.58</v>
      </c>
      <c r="L2510" t="s">
        <v>65</v>
      </c>
      <c r="M2510" t="s">
        <v>21</v>
      </c>
      <c r="N2510" t="s">
        <v>22</v>
      </c>
      <c r="O2510" t="s">
        <v>48</v>
      </c>
      <c r="P2510" t="s">
        <v>349</v>
      </c>
      <c r="Q2510" t="s">
        <v>350</v>
      </c>
      <c r="R2510" t="s">
        <v>351</v>
      </c>
      <c r="S2510">
        <f t="shared" si="39"/>
        <v>2016</v>
      </c>
    </row>
    <row r="2511" spans="1:19" x14ac:dyDescent="0.25">
      <c r="A2511">
        <v>345</v>
      </c>
      <c r="B2511">
        <v>345102</v>
      </c>
      <c r="C2511">
        <v>6150</v>
      </c>
      <c r="E2511" t="s">
        <v>66</v>
      </c>
      <c r="F2511" t="s">
        <v>64</v>
      </c>
      <c r="G2511">
        <v>309939</v>
      </c>
      <c r="H2511" s="1">
        <v>42654</v>
      </c>
      <c r="I2511" s="2">
        <v>167.4</v>
      </c>
      <c r="J2511" s="2"/>
      <c r="K2511" s="2">
        <v>167.4</v>
      </c>
      <c r="L2511" t="s">
        <v>65</v>
      </c>
      <c r="M2511" t="s">
        <v>21</v>
      </c>
      <c r="N2511" t="s">
        <v>22</v>
      </c>
      <c r="O2511" t="s">
        <v>48</v>
      </c>
      <c r="P2511" t="s">
        <v>349</v>
      </c>
      <c r="Q2511" t="s">
        <v>350</v>
      </c>
      <c r="R2511" t="s">
        <v>351</v>
      </c>
      <c r="S2511">
        <f t="shared" si="39"/>
        <v>2016</v>
      </c>
    </row>
    <row r="2512" spans="1:19" x14ac:dyDescent="0.25">
      <c r="A2512">
        <v>345</v>
      </c>
      <c r="B2512">
        <v>345102</v>
      </c>
      <c r="C2512">
        <v>6150</v>
      </c>
      <c r="E2512" t="s">
        <v>66</v>
      </c>
      <c r="F2512" t="s">
        <v>64</v>
      </c>
      <c r="G2512">
        <v>309939</v>
      </c>
      <c r="H2512" s="1">
        <v>42654</v>
      </c>
      <c r="I2512" s="2">
        <v>334.8</v>
      </c>
      <c r="J2512" s="2"/>
      <c r="K2512" s="2">
        <v>334.8</v>
      </c>
      <c r="L2512" t="s">
        <v>65</v>
      </c>
      <c r="M2512" t="s">
        <v>21</v>
      </c>
      <c r="N2512" t="s">
        <v>22</v>
      </c>
      <c r="O2512" t="s">
        <v>48</v>
      </c>
      <c r="P2512" t="s">
        <v>349</v>
      </c>
      <c r="Q2512" t="s">
        <v>350</v>
      </c>
      <c r="R2512" t="s">
        <v>351</v>
      </c>
      <c r="S2512">
        <f t="shared" si="39"/>
        <v>2016</v>
      </c>
    </row>
    <row r="2513" spans="1:19" x14ac:dyDescent="0.25">
      <c r="A2513">
        <v>345</v>
      </c>
      <c r="B2513">
        <v>345102</v>
      </c>
      <c r="C2513">
        <v>6150</v>
      </c>
      <c r="E2513" t="s">
        <v>66</v>
      </c>
      <c r="F2513" t="s">
        <v>64</v>
      </c>
      <c r="G2513">
        <v>309939</v>
      </c>
      <c r="H2513" s="1">
        <v>42654</v>
      </c>
      <c r="I2513" s="2">
        <v>190.8</v>
      </c>
      <c r="J2513" s="2"/>
      <c r="K2513" s="2">
        <v>190.8</v>
      </c>
      <c r="L2513" t="s">
        <v>65</v>
      </c>
      <c r="M2513" t="s">
        <v>21</v>
      </c>
      <c r="N2513" t="s">
        <v>22</v>
      </c>
      <c r="O2513" t="s">
        <v>48</v>
      </c>
      <c r="P2513" t="s">
        <v>349</v>
      </c>
      <c r="Q2513" t="s">
        <v>350</v>
      </c>
      <c r="R2513" t="s">
        <v>351</v>
      </c>
      <c r="S2513">
        <f t="shared" si="39"/>
        <v>2016</v>
      </c>
    </row>
    <row r="2514" spans="1:19" x14ac:dyDescent="0.25">
      <c r="A2514">
        <v>345</v>
      </c>
      <c r="B2514">
        <v>345102</v>
      </c>
      <c r="C2514">
        <v>6150</v>
      </c>
      <c r="E2514" t="s">
        <v>66</v>
      </c>
      <c r="F2514" t="s">
        <v>64</v>
      </c>
      <c r="G2514">
        <v>309939</v>
      </c>
      <c r="H2514" s="1">
        <v>42654</v>
      </c>
      <c r="I2514" s="2">
        <v>190.8</v>
      </c>
      <c r="J2514" s="2"/>
      <c r="K2514" s="2">
        <v>190.8</v>
      </c>
      <c r="L2514" t="s">
        <v>65</v>
      </c>
      <c r="M2514" t="s">
        <v>21</v>
      </c>
      <c r="N2514" t="s">
        <v>22</v>
      </c>
      <c r="O2514" t="s">
        <v>48</v>
      </c>
      <c r="P2514" t="s">
        <v>349</v>
      </c>
      <c r="Q2514" t="s">
        <v>350</v>
      </c>
      <c r="R2514" t="s">
        <v>351</v>
      </c>
      <c r="S2514">
        <f t="shared" si="39"/>
        <v>2016</v>
      </c>
    </row>
    <row r="2515" spans="1:19" x14ac:dyDescent="0.25">
      <c r="A2515">
        <v>345</v>
      </c>
      <c r="B2515">
        <v>345102</v>
      </c>
      <c r="C2515">
        <v>6150</v>
      </c>
      <c r="E2515" t="s">
        <v>66</v>
      </c>
      <c r="F2515" t="s">
        <v>64</v>
      </c>
      <c r="G2515">
        <v>309939</v>
      </c>
      <c r="H2515" s="1">
        <v>42654</v>
      </c>
      <c r="I2515" s="2">
        <v>38.159999999999997</v>
      </c>
      <c r="J2515" s="2"/>
      <c r="K2515" s="2">
        <v>38.159999999999997</v>
      </c>
      <c r="L2515" t="s">
        <v>65</v>
      </c>
      <c r="M2515" t="s">
        <v>21</v>
      </c>
      <c r="N2515" t="s">
        <v>22</v>
      </c>
      <c r="O2515" t="s">
        <v>48</v>
      </c>
      <c r="P2515" t="s">
        <v>349</v>
      </c>
      <c r="Q2515" t="s">
        <v>350</v>
      </c>
      <c r="R2515" t="s">
        <v>351</v>
      </c>
      <c r="S2515">
        <f t="shared" si="39"/>
        <v>2016</v>
      </c>
    </row>
    <row r="2516" spans="1:19" x14ac:dyDescent="0.25">
      <c r="A2516">
        <v>345</v>
      </c>
      <c r="B2516">
        <v>345102</v>
      </c>
      <c r="C2516">
        <v>6150</v>
      </c>
      <c r="E2516" t="s">
        <v>66</v>
      </c>
      <c r="F2516" t="s">
        <v>64</v>
      </c>
      <c r="G2516">
        <v>309939</v>
      </c>
      <c r="H2516" s="1">
        <v>42654</v>
      </c>
      <c r="I2516" s="2">
        <v>76.319999999999993</v>
      </c>
      <c r="J2516" s="2"/>
      <c r="K2516" s="2">
        <v>76.319999999999993</v>
      </c>
      <c r="L2516" t="s">
        <v>65</v>
      </c>
      <c r="M2516" t="s">
        <v>21</v>
      </c>
      <c r="N2516" t="s">
        <v>22</v>
      </c>
      <c r="O2516" t="s">
        <v>48</v>
      </c>
      <c r="P2516" t="s">
        <v>349</v>
      </c>
      <c r="Q2516" t="s">
        <v>350</v>
      </c>
      <c r="R2516" t="s">
        <v>351</v>
      </c>
      <c r="S2516">
        <f t="shared" si="39"/>
        <v>2016</v>
      </c>
    </row>
    <row r="2517" spans="1:19" x14ac:dyDescent="0.25">
      <c r="A2517">
        <v>345</v>
      </c>
      <c r="B2517">
        <v>345102</v>
      </c>
      <c r="C2517">
        <v>6150</v>
      </c>
      <c r="E2517" t="s">
        <v>66</v>
      </c>
      <c r="F2517" t="s">
        <v>64</v>
      </c>
      <c r="G2517">
        <v>309939</v>
      </c>
      <c r="H2517" s="1">
        <v>42654</v>
      </c>
      <c r="I2517" s="2">
        <v>76.319999999999993</v>
      </c>
      <c r="J2517" s="2"/>
      <c r="K2517" s="2">
        <v>76.319999999999993</v>
      </c>
      <c r="L2517" t="s">
        <v>65</v>
      </c>
      <c r="M2517" t="s">
        <v>21</v>
      </c>
      <c r="N2517" t="s">
        <v>22</v>
      </c>
      <c r="O2517" t="s">
        <v>48</v>
      </c>
      <c r="P2517" t="s">
        <v>349</v>
      </c>
      <c r="Q2517" t="s">
        <v>350</v>
      </c>
      <c r="R2517" t="s">
        <v>351</v>
      </c>
      <c r="S2517">
        <f t="shared" si="39"/>
        <v>2016</v>
      </c>
    </row>
    <row r="2518" spans="1:19" x14ac:dyDescent="0.25">
      <c r="A2518">
        <v>345</v>
      </c>
      <c r="B2518">
        <v>345102</v>
      </c>
      <c r="C2518">
        <v>6150</v>
      </c>
      <c r="E2518" t="s">
        <v>66</v>
      </c>
      <c r="F2518" t="s">
        <v>64</v>
      </c>
      <c r="G2518">
        <v>309939</v>
      </c>
      <c r="H2518" s="1">
        <v>42654</v>
      </c>
      <c r="I2518" s="2">
        <v>152.63999999999999</v>
      </c>
      <c r="J2518" s="2"/>
      <c r="K2518" s="2">
        <v>152.63999999999999</v>
      </c>
      <c r="L2518" t="s">
        <v>65</v>
      </c>
      <c r="M2518" t="s">
        <v>21</v>
      </c>
      <c r="N2518" t="s">
        <v>22</v>
      </c>
      <c r="O2518" t="s">
        <v>48</v>
      </c>
      <c r="P2518" t="s">
        <v>349</v>
      </c>
      <c r="Q2518" t="s">
        <v>350</v>
      </c>
      <c r="R2518" t="s">
        <v>351</v>
      </c>
      <c r="S2518">
        <f t="shared" si="39"/>
        <v>2016</v>
      </c>
    </row>
    <row r="2519" spans="1:19" x14ac:dyDescent="0.25">
      <c r="A2519">
        <v>345</v>
      </c>
      <c r="B2519">
        <v>345102</v>
      </c>
      <c r="C2519">
        <v>6150</v>
      </c>
      <c r="E2519" t="s">
        <v>66</v>
      </c>
      <c r="F2519" t="s">
        <v>64</v>
      </c>
      <c r="G2519">
        <v>309939</v>
      </c>
      <c r="H2519" s="1">
        <v>42654</v>
      </c>
      <c r="I2519" s="2">
        <v>305.27999999999997</v>
      </c>
      <c r="J2519" s="2"/>
      <c r="K2519" s="2">
        <v>305.27999999999997</v>
      </c>
      <c r="L2519" t="s">
        <v>65</v>
      </c>
      <c r="M2519" t="s">
        <v>21</v>
      </c>
      <c r="N2519" t="s">
        <v>22</v>
      </c>
      <c r="O2519" t="s">
        <v>48</v>
      </c>
      <c r="P2519" t="s">
        <v>349</v>
      </c>
      <c r="Q2519" t="s">
        <v>350</v>
      </c>
      <c r="R2519" t="s">
        <v>351</v>
      </c>
      <c r="S2519">
        <f t="shared" si="39"/>
        <v>2016</v>
      </c>
    </row>
    <row r="2520" spans="1:19" x14ac:dyDescent="0.25">
      <c r="A2520">
        <v>345</v>
      </c>
      <c r="B2520">
        <v>345102</v>
      </c>
      <c r="C2520">
        <v>6150</v>
      </c>
      <c r="E2520" t="s">
        <v>66</v>
      </c>
      <c r="F2520" t="s">
        <v>64</v>
      </c>
      <c r="G2520">
        <v>309939</v>
      </c>
      <c r="H2520" s="1">
        <v>42654</v>
      </c>
      <c r="I2520" s="2">
        <v>38.159999999999997</v>
      </c>
      <c r="J2520" s="2"/>
      <c r="K2520" s="2">
        <v>38.159999999999997</v>
      </c>
      <c r="L2520" t="s">
        <v>65</v>
      </c>
      <c r="M2520" t="s">
        <v>21</v>
      </c>
      <c r="N2520" t="s">
        <v>22</v>
      </c>
      <c r="O2520" t="s">
        <v>48</v>
      </c>
      <c r="P2520" t="s">
        <v>349</v>
      </c>
      <c r="Q2520" t="s">
        <v>350</v>
      </c>
      <c r="R2520" t="s">
        <v>351</v>
      </c>
      <c r="S2520">
        <f t="shared" si="39"/>
        <v>2016</v>
      </c>
    </row>
    <row r="2521" spans="1:19" x14ac:dyDescent="0.25">
      <c r="A2521">
        <v>345</v>
      </c>
      <c r="B2521">
        <v>345102</v>
      </c>
      <c r="C2521">
        <v>6150</v>
      </c>
      <c r="E2521" t="s">
        <v>66</v>
      </c>
      <c r="F2521" t="s">
        <v>64</v>
      </c>
      <c r="G2521">
        <v>309939</v>
      </c>
      <c r="H2521" s="1">
        <v>42654</v>
      </c>
      <c r="I2521" s="2">
        <v>251.1</v>
      </c>
      <c r="J2521" s="2"/>
      <c r="K2521" s="2">
        <v>251.1</v>
      </c>
      <c r="L2521" t="s">
        <v>65</v>
      </c>
      <c r="M2521" t="s">
        <v>21</v>
      </c>
      <c r="N2521" t="s">
        <v>22</v>
      </c>
      <c r="O2521" t="s">
        <v>48</v>
      </c>
      <c r="P2521" t="s">
        <v>349</v>
      </c>
      <c r="Q2521" t="s">
        <v>350</v>
      </c>
      <c r="R2521" t="s">
        <v>351</v>
      </c>
      <c r="S2521">
        <f t="shared" si="39"/>
        <v>2016</v>
      </c>
    </row>
    <row r="2522" spans="1:19" x14ac:dyDescent="0.25">
      <c r="A2522">
        <v>345</v>
      </c>
      <c r="B2522">
        <v>345102</v>
      </c>
      <c r="C2522">
        <v>6150</v>
      </c>
      <c r="E2522" t="s">
        <v>66</v>
      </c>
      <c r="F2522" t="s">
        <v>64</v>
      </c>
      <c r="G2522">
        <v>309939</v>
      </c>
      <c r="H2522" s="1">
        <v>42654</v>
      </c>
      <c r="I2522" s="2">
        <v>83.7</v>
      </c>
      <c r="J2522" s="2"/>
      <c r="K2522" s="2">
        <v>83.7</v>
      </c>
      <c r="L2522" t="s">
        <v>65</v>
      </c>
      <c r="M2522" t="s">
        <v>21</v>
      </c>
      <c r="N2522" t="s">
        <v>22</v>
      </c>
      <c r="O2522" t="s">
        <v>48</v>
      </c>
      <c r="P2522" t="s">
        <v>349</v>
      </c>
      <c r="Q2522" t="s">
        <v>350</v>
      </c>
      <c r="R2522" t="s">
        <v>351</v>
      </c>
      <c r="S2522">
        <f t="shared" si="39"/>
        <v>2016</v>
      </c>
    </row>
    <row r="2523" spans="1:19" x14ac:dyDescent="0.25">
      <c r="A2523">
        <v>345</v>
      </c>
      <c r="B2523">
        <v>345102</v>
      </c>
      <c r="C2523">
        <v>6150</v>
      </c>
      <c r="E2523" t="s">
        <v>66</v>
      </c>
      <c r="F2523" t="s">
        <v>64</v>
      </c>
      <c r="G2523">
        <v>309939</v>
      </c>
      <c r="H2523" s="1">
        <v>42654</v>
      </c>
      <c r="I2523" s="2">
        <v>125.55</v>
      </c>
      <c r="J2523" s="2"/>
      <c r="K2523" s="2">
        <v>125.55</v>
      </c>
      <c r="L2523" t="s">
        <v>65</v>
      </c>
      <c r="M2523" t="s">
        <v>21</v>
      </c>
      <c r="N2523" t="s">
        <v>22</v>
      </c>
      <c r="O2523" t="s">
        <v>48</v>
      </c>
      <c r="P2523" t="s">
        <v>349</v>
      </c>
      <c r="Q2523" t="s">
        <v>350</v>
      </c>
      <c r="R2523" t="s">
        <v>351</v>
      </c>
      <c r="S2523">
        <f t="shared" si="39"/>
        <v>2016</v>
      </c>
    </row>
    <row r="2524" spans="1:19" x14ac:dyDescent="0.25">
      <c r="A2524">
        <v>345</v>
      </c>
      <c r="B2524">
        <v>345102</v>
      </c>
      <c r="C2524">
        <v>6150</v>
      </c>
      <c r="E2524" t="s">
        <v>69</v>
      </c>
      <c r="F2524" t="s">
        <v>70</v>
      </c>
      <c r="G2524">
        <v>309936</v>
      </c>
      <c r="H2524" s="1">
        <v>42654</v>
      </c>
      <c r="I2524" s="2">
        <v>1476.63</v>
      </c>
      <c r="J2524" s="2"/>
      <c r="K2524" s="2">
        <v>1476.63</v>
      </c>
      <c r="L2524" t="s">
        <v>65</v>
      </c>
      <c r="M2524" t="s">
        <v>21</v>
      </c>
      <c r="N2524" t="s">
        <v>22</v>
      </c>
      <c r="O2524" t="s">
        <v>48</v>
      </c>
      <c r="P2524" t="s">
        <v>349</v>
      </c>
      <c r="Q2524" t="s">
        <v>350</v>
      </c>
      <c r="R2524" t="s">
        <v>351</v>
      </c>
      <c r="S2524">
        <f t="shared" si="39"/>
        <v>2016</v>
      </c>
    </row>
    <row r="2525" spans="1:19" x14ac:dyDescent="0.25">
      <c r="A2525">
        <v>345</v>
      </c>
      <c r="B2525">
        <v>345102</v>
      </c>
      <c r="C2525">
        <v>6150</v>
      </c>
      <c r="E2525" t="s">
        <v>69</v>
      </c>
      <c r="F2525" t="s">
        <v>70</v>
      </c>
      <c r="G2525">
        <v>309936</v>
      </c>
      <c r="H2525" s="1">
        <v>42654</v>
      </c>
      <c r="I2525" s="2">
        <v>1456</v>
      </c>
      <c r="J2525" s="2"/>
      <c r="K2525" s="2">
        <v>1456</v>
      </c>
      <c r="L2525" t="s">
        <v>65</v>
      </c>
      <c r="M2525" t="s">
        <v>21</v>
      </c>
      <c r="N2525" t="s">
        <v>22</v>
      </c>
      <c r="O2525" t="s">
        <v>48</v>
      </c>
      <c r="P2525" t="s">
        <v>349</v>
      </c>
      <c r="Q2525" t="s">
        <v>350</v>
      </c>
      <c r="R2525" t="s">
        <v>351</v>
      </c>
      <c r="S2525">
        <f t="shared" si="39"/>
        <v>2016</v>
      </c>
    </row>
    <row r="2526" spans="1:19" x14ac:dyDescent="0.25">
      <c r="A2526">
        <v>345</v>
      </c>
      <c r="B2526">
        <v>345102</v>
      </c>
      <c r="C2526">
        <v>6150</v>
      </c>
      <c r="E2526" t="s">
        <v>69</v>
      </c>
      <c r="F2526" t="s">
        <v>70</v>
      </c>
      <c r="G2526">
        <v>309936</v>
      </c>
      <c r="H2526" s="1">
        <v>42654</v>
      </c>
      <c r="I2526" s="2">
        <v>1764.21</v>
      </c>
      <c r="J2526" s="2"/>
      <c r="K2526" s="2">
        <v>1764.21</v>
      </c>
      <c r="L2526" t="s">
        <v>65</v>
      </c>
      <c r="M2526" t="s">
        <v>21</v>
      </c>
      <c r="N2526" t="s">
        <v>22</v>
      </c>
      <c r="O2526" t="s">
        <v>48</v>
      </c>
      <c r="P2526" t="s">
        <v>349</v>
      </c>
      <c r="Q2526" t="s">
        <v>350</v>
      </c>
      <c r="R2526" t="s">
        <v>351</v>
      </c>
      <c r="S2526">
        <f t="shared" si="39"/>
        <v>2016</v>
      </c>
    </row>
    <row r="2527" spans="1:19" x14ac:dyDescent="0.25">
      <c r="A2527">
        <v>345</v>
      </c>
      <c r="B2527">
        <v>345102</v>
      </c>
      <c r="C2527">
        <v>6150</v>
      </c>
      <c r="E2527" t="s">
        <v>69</v>
      </c>
      <c r="F2527" t="s">
        <v>70</v>
      </c>
      <c r="G2527">
        <v>309936</v>
      </c>
      <c r="H2527" s="1">
        <v>42654</v>
      </c>
      <c r="I2527" s="2">
        <v>2121.75</v>
      </c>
      <c r="J2527" s="2"/>
      <c r="K2527" s="2">
        <v>2121.75</v>
      </c>
      <c r="L2527" t="s">
        <v>65</v>
      </c>
      <c r="M2527" t="s">
        <v>21</v>
      </c>
      <c r="N2527" t="s">
        <v>22</v>
      </c>
      <c r="O2527" t="s">
        <v>48</v>
      </c>
      <c r="P2527" t="s">
        <v>349</v>
      </c>
      <c r="Q2527" t="s">
        <v>350</v>
      </c>
      <c r="R2527" t="s">
        <v>351</v>
      </c>
      <c r="S2527">
        <f t="shared" si="39"/>
        <v>2016</v>
      </c>
    </row>
    <row r="2528" spans="1:19" x14ac:dyDescent="0.25">
      <c r="A2528">
        <v>345</v>
      </c>
      <c r="B2528">
        <v>345102</v>
      </c>
      <c r="C2528">
        <v>6150</v>
      </c>
      <c r="E2528" t="s">
        <v>69</v>
      </c>
      <c r="F2528" t="s">
        <v>70</v>
      </c>
      <c r="G2528">
        <v>309936</v>
      </c>
      <c r="H2528" s="1">
        <v>42654</v>
      </c>
      <c r="I2528" s="2">
        <v>1939.68</v>
      </c>
      <c r="J2528" s="2"/>
      <c r="K2528" s="2">
        <v>1939.68</v>
      </c>
      <c r="L2528" t="s">
        <v>65</v>
      </c>
      <c r="M2528" t="s">
        <v>21</v>
      </c>
      <c r="N2528" t="s">
        <v>22</v>
      </c>
      <c r="O2528" t="s">
        <v>48</v>
      </c>
      <c r="P2528" t="s">
        <v>349</v>
      </c>
      <c r="Q2528" t="s">
        <v>350</v>
      </c>
      <c r="R2528" t="s">
        <v>351</v>
      </c>
      <c r="S2528">
        <f t="shared" si="39"/>
        <v>2016</v>
      </c>
    </row>
    <row r="2529" spans="1:19" x14ac:dyDescent="0.25">
      <c r="A2529">
        <v>345</v>
      </c>
      <c r="B2529">
        <v>345102</v>
      </c>
      <c r="C2529">
        <v>6150</v>
      </c>
      <c r="E2529" t="s">
        <v>69</v>
      </c>
      <c r="F2529" t="s">
        <v>70</v>
      </c>
      <c r="G2529">
        <v>309936</v>
      </c>
      <c r="H2529" s="1">
        <v>42654</v>
      </c>
      <c r="I2529" s="2">
        <v>3054.37</v>
      </c>
      <c r="J2529" s="2"/>
      <c r="K2529" s="2">
        <v>3054.37</v>
      </c>
      <c r="L2529" t="s">
        <v>65</v>
      </c>
      <c r="M2529" t="s">
        <v>21</v>
      </c>
      <c r="N2529" t="s">
        <v>22</v>
      </c>
      <c r="O2529" t="s">
        <v>48</v>
      </c>
      <c r="P2529" t="s">
        <v>349</v>
      </c>
      <c r="Q2529" t="s">
        <v>350</v>
      </c>
      <c r="R2529" t="s">
        <v>351</v>
      </c>
      <c r="S2529">
        <f t="shared" si="39"/>
        <v>2016</v>
      </c>
    </row>
    <row r="2530" spans="1:19" x14ac:dyDescent="0.25">
      <c r="A2530">
        <v>345</v>
      </c>
      <c r="B2530">
        <v>345102</v>
      </c>
      <c r="C2530">
        <v>6150</v>
      </c>
      <c r="E2530" t="s">
        <v>69</v>
      </c>
      <c r="F2530" t="s">
        <v>70</v>
      </c>
      <c r="G2530">
        <v>309936</v>
      </c>
      <c r="H2530" s="1">
        <v>42654</v>
      </c>
      <c r="I2530" s="2">
        <v>2815.18</v>
      </c>
      <c r="J2530" s="2"/>
      <c r="K2530" s="2">
        <v>2815.18</v>
      </c>
      <c r="L2530" t="s">
        <v>65</v>
      </c>
      <c r="M2530" t="s">
        <v>21</v>
      </c>
      <c r="N2530" t="s">
        <v>22</v>
      </c>
      <c r="O2530" t="s">
        <v>48</v>
      </c>
      <c r="P2530" t="s">
        <v>349</v>
      </c>
      <c r="Q2530" t="s">
        <v>350</v>
      </c>
      <c r="R2530" t="s">
        <v>351</v>
      </c>
      <c r="S2530">
        <f t="shared" si="39"/>
        <v>2016</v>
      </c>
    </row>
    <row r="2531" spans="1:19" x14ac:dyDescent="0.25">
      <c r="A2531">
        <v>345</v>
      </c>
      <c r="B2531">
        <v>345102</v>
      </c>
      <c r="C2531">
        <v>6150</v>
      </c>
      <c r="E2531" t="s">
        <v>66</v>
      </c>
      <c r="F2531" t="s">
        <v>71</v>
      </c>
      <c r="G2531">
        <v>309940</v>
      </c>
      <c r="H2531" s="1">
        <v>42654</v>
      </c>
      <c r="I2531" s="2"/>
      <c r="J2531" s="2">
        <v>-502.2</v>
      </c>
      <c r="K2531" s="2">
        <v>-502.2</v>
      </c>
      <c r="L2531" t="s">
        <v>65</v>
      </c>
      <c r="M2531" t="s">
        <v>21</v>
      </c>
      <c r="N2531" t="s">
        <v>22</v>
      </c>
      <c r="O2531" t="s">
        <v>48</v>
      </c>
      <c r="P2531" t="s">
        <v>349</v>
      </c>
      <c r="Q2531" t="s">
        <v>350</v>
      </c>
      <c r="R2531" t="s">
        <v>351</v>
      </c>
      <c r="S2531">
        <f t="shared" si="39"/>
        <v>2016</v>
      </c>
    </row>
    <row r="2532" spans="1:19" x14ac:dyDescent="0.25">
      <c r="A2532">
        <v>345</v>
      </c>
      <c r="B2532">
        <v>345102</v>
      </c>
      <c r="C2532">
        <v>6150</v>
      </c>
      <c r="E2532" t="s">
        <v>66</v>
      </c>
      <c r="F2532" t="s">
        <v>71</v>
      </c>
      <c r="G2532">
        <v>309940</v>
      </c>
      <c r="H2532" s="1">
        <v>42654</v>
      </c>
      <c r="I2532" s="2"/>
      <c r="J2532" s="2">
        <v>-572.4</v>
      </c>
      <c r="K2532" s="2">
        <v>-572.4</v>
      </c>
      <c r="L2532" t="s">
        <v>65</v>
      </c>
      <c r="M2532" t="s">
        <v>21</v>
      </c>
      <c r="N2532" t="s">
        <v>22</v>
      </c>
      <c r="O2532" t="s">
        <v>48</v>
      </c>
      <c r="P2532" t="s">
        <v>349</v>
      </c>
      <c r="Q2532" t="s">
        <v>350</v>
      </c>
      <c r="R2532" t="s">
        <v>351</v>
      </c>
      <c r="S2532">
        <f t="shared" si="39"/>
        <v>2016</v>
      </c>
    </row>
    <row r="2533" spans="1:19" x14ac:dyDescent="0.25">
      <c r="A2533">
        <v>345</v>
      </c>
      <c r="B2533">
        <v>345102</v>
      </c>
      <c r="C2533">
        <v>6150</v>
      </c>
      <c r="E2533" t="s">
        <v>66</v>
      </c>
      <c r="F2533" t="s">
        <v>71</v>
      </c>
      <c r="G2533">
        <v>309940</v>
      </c>
      <c r="H2533" s="1">
        <v>42654</v>
      </c>
      <c r="I2533" s="2"/>
      <c r="J2533" s="2">
        <v>-496.08</v>
      </c>
      <c r="K2533" s="2">
        <v>-496.08</v>
      </c>
      <c r="L2533" t="s">
        <v>65</v>
      </c>
      <c r="M2533" t="s">
        <v>21</v>
      </c>
      <c r="N2533" t="s">
        <v>22</v>
      </c>
      <c r="O2533" t="s">
        <v>48</v>
      </c>
      <c r="P2533" t="s">
        <v>349</v>
      </c>
      <c r="Q2533" t="s">
        <v>350</v>
      </c>
      <c r="R2533" t="s">
        <v>351</v>
      </c>
      <c r="S2533">
        <f t="shared" si="39"/>
        <v>2016</v>
      </c>
    </row>
    <row r="2534" spans="1:19" x14ac:dyDescent="0.25">
      <c r="A2534">
        <v>345</v>
      </c>
      <c r="B2534">
        <v>345102</v>
      </c>
      <c r="C2534">
        <v>6150</v>
      </c>
      <c r="E2534" t="s">
        <v>66</v>
      </c>
      <c r="F2534" t="s">
        <v>71</v>
      </c>
      <c r="G2534">
        <v>309940</v>
      </c>
      <c r="H2534" s="1">
        <v>42654</v>
      </c>
      <c r="I2534" s="2"/>
      <c r="J2534" s="2">
        <v>-460.35</v>
      </c>
      <c r="K2534" s="2">
        <v>-460.35</v>
      </c>
      <c r="L2534" t="s">
        <v>65</v>
      </c>
      <c r="M2534" t="s">
        <v>21</v>
      </c>
      <c r="N2534" t="s">
        <v>22</v>
      </c>
      <c r="O2534" t="s">
        <v>48</v>
      </c>
      <c r="P2534" t="s">
        <v>349</v>
      </c>
      <c r="Q2534" t="s">
        <v>350</v>
      </c>
      <c r="R2534" t="s">
        <v>351</v>
      </c>
      <c r="S2534">
        <f t="shared" si="39"/>
        <v>2016</v>
      </c>
    </row>
    <row r="2535" spans="1:19" x14ac:dyDescent="0.25">
      <c r="A2535">
        <v>345</v>
      </c>
      <c r="B2535">
        <v>345102</v>
      </c>
      <c r="C2535">
        <v>6150</v>
      </c>
      <c r="E2535" t="s">
        <v>75</v>
      </c>
      <c r="F2535" t="s">
        <v>68</v>
      </c>
      <c r="G2535">
        <v>309581</v>
      </c>
      <c r="H2535" s="1">
        <v>42644</v>
      </c>
      <c r="I2535" s="2"/>
      <c r="J2535" s="2">
        <v>-3223</v>
      </c>
      <c r="K2535" s="2">
        <v>-3223</v>
      </c>
      <c r="L2535" t="s">
        <v>65</v>
      </c>
      <c r="M2535" t="s">
        <v>21</v>
      </c>
      <c r="N2535" t="s">
        <v>22</v>
      </c>
      <c r="O2535" t="s">
        <v>48</v>
      </c>
      <c r="P2535" t="s">
        <v>349</v>
      </c>
      <c r="Q2535" t="s">
        <v>350</v>
      </c>
      <c r="R2535" t="s">
        <v>351</v>
      </c>
      <c r="S2535">
        <f t="shared" si="39"/>
        <v>2016</v>
      </c>
    </row>
    <row r="2536" spans="1:19" x14ac:dyDescent="0.25">
      <c r="A2536">
        <v>345</v>
      </c>
      <c r="B2536">
        <v>345102</v>
      </c>
      <c r="C2536">
        <v>6150</v>
      </c>
      <c r="E2536" t="s">
        <v>75</v>
      </c>
      <c r="F2536" t="s">
        <v>68</v>
      </c>
      <c r="G2536">
        <v>309581</v>
      </c>
      <c r="H2536" s="1">
        <v>42643</v>
      </c>
      <c r="I2536" s="2">
        <v>3223</v>
      </c>
      <c r="J2536" s="2"/>
      <c r="K2536" s="2">
        <v>3223</v>
      </c>
      <c r="L2536" t="s">
        <v>65</v>
      </c>
      <c r="M2536" t="s">
        <v>21</v>
      </c>
      <c r="N2536" t="s">
        <v>22</v>
      </c>
      <c r="O2536" t="s">
        <v>48</v>
      </c>
      <c r="P2536" t="s">
        <v>349</v>
      </c>
      <c r="Q2536" t="s">
        <v>350</v>
      </c>
      <c r="R2536" t="s">
        <v>351</v>
      </c>
      <c r="S2536">
        <f t="shared" si="39"/>
        <v>2016</v>
      </c>
    </row>
    <row r="2537" spans="1:19" x14ac:dyDescent="0.25">
      <c r="A2537">
        <v>345</v>
      </c>
      <c r="B2537">
        <v>345102</v>
      </c>
      <c r="C2537">
        <v>6150</v>
      </c>
      <c r="E2537" t="s">
        <v>66</v>
      </c>
      <c r="F2537" t="s">
        <v>71</v>
      </c>
      <c r="G2537">
        <v>309771</v>
      </c>
      <c r="H2537" s="1">
        <v>42643</v>
      </c>
      <c r="I2537" s="2"/>
      <c r="J2537" s="2">
        <v>-1231.3599999999999</v>
      </c>
      <c r="K2537" s="2">
        <v>-1231.3599999999999</v>
      </c>
      <c r="L2537" t="s">
        <v>65</v>
      </c>
      <c r="M2537" t="s">
        <v>21</v>
      </c>
      <c r="N2537" t="s">
        <v>22</v>
      </c>
      <c r="O2537" t="s">
        <v>48</v>
      </c>
      <c r="P2537" t="s">
        <v>349</v>
      </c>
      <c r="Q2537" t="s">
        <v>350</v>
      </c>
      <c r="R2537" t="s">
        <v>351</v>
      </c>
      <c r="S2537">
        <f t="shared" si="39"/>
        <v>2016</v>
      </c>
    </row>
    <row r="2538" spans="1:19" x14ac:dyDescent="0.25">
      <c r="A2538">
        <v>345</v>
      </c>
      <c r="B2538">
        <v>345102</v>
      </c>
      <c r="C2538">
        <v>6150</v>
      </c>
      <c r="E2538" t="s">
        <v>66</v>
      </c>
      <c r="F2538" t="s">
        <v>64</v>
      </c>
      <c r="G2538">
        <v>309770</v>
      </c>
      <c r="H2538" s="1">
        <v>42643</v>
      </c>
      <c r="I2538" s="2">
        <v>83.16</v>
      </c>
      <c r="J2538" s="2"/>
      <c r="K2538" s="2">
        <v>83.16</v>
      </c>
      <c r="L2538" t="s">
        <v>65</v>
      </c>
      <c r="M2538" t="s">
        <v>21</v>
      </c>
      <c r="N2538" t="s">
        <v>22</v>
      </c>
      <c r="O2538" t="s">
        <v>48</v>
      </c>
      <c r="P2538" t="s">
        <v>349</v>
      </c>
      <c r="Q2538" t="s">
        <v>350</v>
      </c>
      <c r="R2538" t="s">
        <v>351</v>
      </c>
      <c r="S2538">
        <f t="shared" si="39"/>
        <v>2016</v>
      </c>
    </row>
    <row r="2539" spans="1:19" x14ac:dyDescent="0.25">
      <c r="A2539">
        <v>345</v>
      </c>
      <c r="B2539">
        <v>345102</v>
      </c>
      <c r="C2539">
        <v>6150</v>
      </c>
      <c r="E2539" t="s">
        <v>66</v>
      </c>
      <c r="F2539" t="s">
        <v>64</v>
      </c>
      <c r="G2539">
        <v>309770</v>
      </c>
      <c r="H2539" s="1">
        <v>42643</v>
      </c>
      <c r="I2539" s="2">
        <v>166.32</v>
      </c>
      <c r="J2539" s="2"/>
      <c r="K2539" s="2">
        <v>166.32</v>
      </c>
      <c r="L2539" t="s">
        <v>65</v>
      </c>
      <c r="M2539" t="s">
        <v>21</v>
      </c>
      <c r="N2539" t="s">
        <v>22</v>
      </c>
      <c r="O2539" t="s">
        <v>48</v>
      </c>
      <c r="P2539" t="s">
        <v>349</v>
      </c>
      <c r="Q2539" t="s">
        <v>350</v>
      </c>
      <c r="R2539" t="s">
        <v>351</v>
      </c>
      <c r="S2539">
        <f t="shared" si="39"/>
        <v>2016</v>
      </c>
    </row>
    <row r="2540" spans="1:19" x14ac:dyDescent="0.25">
      <c r="A2540">
        <v>345</v>
      </c>
      <c r="B2540">
        <v>345102</v>
      </c>
      <c r="C2540">
        <v>6150</v>
      </c>
      <c r="E2540" t="s">
        <v>66</v>
      </c>
      <c r="F2540" t="s">
        <v>64</v>
      </c>
      <c r="G2540">
        <v>309770</v>
      </c>
      <c r="H2540" s="1">
        <v>42643</v>
      </c>
      <c r="I2540" s="2">
        <v>166.32</v>
      </c>
      <c r="J2540" s="2"/>
      <c r="K2540" s="2">
        <v>166.32</v>
      </c>
      <c r="L2540" t="s">
        <v>65</v>
      </c>
      <c r="M2540" t="s">
        <v>21</v>
      </c>
      <c r="N2540" t="s">
        <v>22</v>
      </c>
      <c r="O2540" t="s">
        <v>48</v>
      </c>
      <c r="P2540" t="s">
        <v>349</v>
      </c>
      <c r="Q2540" t="s">
        <v>350</v>
      </c>
      <c r="R2540" t="s">
        <v>351</v>
      </c>
      <c r="S2540">
        <f t="shared" si="39"/>
        <v>2016</v>
      </c>
    </row>
    <row r="2541" spans="1:19" x14ac:dyDescent="0.25">
      <c r="A2541">
        <v>345</v>
      </c>
      <c r="B2541">
        <v>345102</v>
      </c>
      <c r="C2541">
        <v>6150</v>
      </c>
      <c r="E2541" t="s">
        <v>66</v>
      </c>
      <c r="F2541" t="s">
        <v>64</v>
      </c>
      <c r="G2541">
        <v>309770</v>
      </c>
      <c r="H2541" s="1">
        <v>42643</v>
      </c>
      <c r="I2541" s="2">
        <v>83.16</v>
      </c>
      <c r="J2541" s="2"/>
      <c r="K2541" s="2">
        <v>83.16</v>
      </c>
      <c r="L2541" t="s">
        <v>65</v>
      </c>
      <c r="M2541" t="s">
        <v>21</v>
      </c>
      <c r="N2541" t="s">
        <v>22</v>
      </c>
      <c r="O2541" t="s">
        <v>48</v>
      </c>
      <c r="P2541" t="s">
        <v>349</v>
      </c>
      <c r="Q2541" t="s">
        <v>350</v>
      </c>
      <c r="R2541" t="s">
        <v>351</v>
      </c>
      <c r="S2541">
        <f t="shared" si="39"/>
        <v>2016</v>
      </c>
    </row>
    <row r="2542" spans="1:19" x14ac:dyDescent="0.25">
      <c r="A2542">
        <v>345</v>
      </c>
      <c r="B2542">
        <v>345102</v>
      </c>
      <c r="C2542">
        <v>6150</v>
      </c>
      <c r="E2542" t="s">
        <v>66</v>
      </c>
      <c r="F2542" t="s">
        <v>64</v>
      </c>
      <c r="G2542">
        <v>309770</v>
      </c>
      <c r="H2542" s="1">
        <v>42643</v>
      </c>
      <c r="I2542" s="2">
        <v>166.32</v>
      </c>
      <c r="J2542" s="2"/>
      <c r="K2542" s="2">
        <v>166.32</v>
      </c>
      <c r="L2542" t="s">
        <v>65</v>
      </c>
      <c r="M2542" t="s">
        <v>21</v>
      </c>
      <c r="N2542" t="s">
        <v>22</v>
      </c>
      <c r="O2542" t="s">
        <v>48</v>
      </c>
      <c r="P2542" t="s">
        <v>349</v>
      </c>
      <c r="Q2542" t="s">
        <v>350</v>
      </c>
      <c r="R2542" t="s">
        <v>351</v>
      </c>
      <c r="S2542">
        <f t="shared" si="39"/>
        <v>2016</v>
      </c>
    </row>
    <row r="2543" spans="1:19" x14ac:dyDescent="0.25">
      <c r="A2543">
        <v>345</v>
      </c>
      <c r="B2543">
        <v>345102</v>
      </c>
      <c r="C2543">
        <v>6150</v>
      </c>
      <c r="E2543" t="s">
        <v>66</v>
      </c>
      <c r="F2543" t="s">
        <v>64</v>
      </c>
      <c r="G2543">
        <v>309770</v>
      </c>
      <c r="H2543" s="1">
        <v>42643</v>
      </c>
      <c r="I2543" s="2">
        <v>83.16</v>
      </c>
      <c r="J2543" s="2"/>
      <c r="K2543" s="2">
        <v>83.16</v>
      </c>
      <c r="L2543" t="s">
        <v>65</v>
      </c>
      <c r="M2543" t="s">
        <v>21</v>
      </c>
      <c r="N2543" t="s">
        <v>22</v>
      </c>
      <c r="O2543" t="s">
        <v>48</v>
      </c>
      <c r="P2543" t="s">
        <v>349</v>
      </c>
      <c r="Q2543" t="s">
        <v>350</v>
      </c>
      <c r="R2543" t="s">
        <v>351</v>
      </c>
      <c r="S2543">
        <f t="shared" si="39"/>
        <v>2016</v>
      </c>
    </row>
    <row r="2544" spans="1:19" x14ac:dyDescent="0.25">
      <c r="A2544">
        <v>345</v>
      </c>
      <c r="B2544">
        <v>345102</v>
      </c>
      <c r="C2544">
        <v>6150</v>
      </c>
      <c r="E2544" t="s">
        <v>66</v>
      </c>
      <c r="F2544" t="s">
        <v>64</v>
      </c>
      <c r="G2544">
        <v>309770</v>
      </c>
      <c r="H2544" s="1">
        <v>42643</v>
      </c>
      <c r="I2544" s="2">
        <v>166.32</v>
      </c>
      <c r="J2544" s="2"/>
      <c r="K2544" s="2">
        <v>166.32</v>
      </c>
      <c r="L2544" t="s">
        <v>65</v>
      </c>
      <c r="M2544" t="s">
        <v>21</v>
      </c>
      <c r="N2544" t="s">
        <v>22</v>
      </c>
      <c r="O2544" t="s">
        <v>48</v>
      </c>
      <c r="P2544" t="s">
        <v>349</v>
      </c>
      <c r="Q2544" t="s">
        <v>350</v>
      </c>
      <c r="R2544" t="s">
        <v>351</v>
      </c>
      <c r="S2544">
        <f t="shared" si="39"/>
        <v>2016</v>
      </c>
    </row>
    <row r="2545" spans="1:19" x14ac:dyDescent="0.25">
      <c r="A2545">
        <v>345</v>
      </c>
      <c r="B2545">
        <v>345102</v>
      </c>
      <c r="C2545">
        <v>6150</v>
      </c>
      <c r="E2545" t="s">
        <v>66</v>
      </c>
      <c r="F2545" t="s">
        <v>64</v>
      </c>
      <c r="G2545">
        <v>309770</v>
      </c>
      <c r="H2545" s="1">
        <v>42643</v>
      </c>
      <c r="I2545" s="2">
        <v>166.32</v>
      </c>
      <c r="J2545" s="2"/>
      <c r="K2545" s="2">
        <v>166.32</v>
      </c>
      <c r="L2545" t="s">
        <v>65</v>
      </c>
      <c r="M2545" t="s">
        <v>21</v>
      </c>
      <c r="N2545" t="s">
        <v>22</v>
      </c>
      <c r="O2545" t="s">
        <v>48</v>
      </c>
      <c r="P2545" t="s">
        <v>349</v>
      </c>
      <c r="Q2545" t="s">
        <v>350</v>
      </c>
      <c r="R2545" t="s">
        <v>351</v>
      </c>
      <c r="S2545">
        <f t="shared" si="39"/>
        <v>2016</v>
      </c>
    </row>
    <row r="2546" spans="1:19" x14ac:dyDescent="0.25">
      <c r="A2546">
        <v>345</v>
      </c>
      <c r="B2546">
        <v>345102</v>
      </c>
      <c r="C2546">
        <v>6150</v>
      </c>
      <c r="E2546" t="s">
        <v>66</v>
      </c>
      <c r="F2546" t="s">
        <v>64</v>
      </c>
      <c r="G2546">
        <v>309770</v>
      </c>
      <c r="H2546" s="1">
        <v>42643</v>
      </c>
      <c r="I2546" s="2">
        <v>166.32</v>
      </c>
      <c r="J2546" s="2"/>
      <c r="K2546" s="2">
        <v>166.32</v>
      </c>
      <c r="L2546" t="s">
        <v>65</v>
      </c>
      <c r="M2546" t="s">
        <v>21</v>
      </c>
      <c r="N2546" t="s">
        <v>22</v>
      </c>
      <c r="O2546" t="s">
        <v>48</v>
      </c>
      <c r="P2546" t="s">
        <v>349</v>
      </c>
      <c r="Q2546" t="s">
        <v>350</v>
      </c>
      <c r="R2546" t="s">
        <v>351</v>
      </c>
      <c r="S2546">
        <f t="shared" si="39"/>
        <v>2016</v>
      </c>
    </row>
    <row r="2547" spans="1:19" x14ac:dyDescent="0.25">
      <c r="A2547">
        <v>345</v>
      </c>
      <c r="B2547">
        <v>345102</v>
      </c>
      <c r="C2547">
        <v>6150</v>
      </c>
      <c r="E2547" t="s">
        <v>66</v>
      </c>
      <c r="F2547" t="s">
        <v>64</v>
      </c>
      <c r="G2547">
        <v>309770</v>
      </c>
      <c r="H2547" s="1">
        <v>42643</v>
      </c>
      <c r="I2547" s="2">
        <v>41.58</v>
      </c>
      <c r="J2547" s="2"/>
      <c r="K2547" s="2">
        <v>41.58</v>
      </c>
      <c r="L2547" t="s">
        <v>65</v>
      </c>
      <c r="M2547" t="s">
        <v>21</v>
      </c>
      <c r="N2547" t="s">
        <v>22</v>
      </c>
      <c r="O2547" t="s">
        <v>48</v>
      </c>
      <c r="P2547" t="s">
        <v>349</v>
      </c>
      <c r="Q2547" t="s">
        <v>350</v>
      </c>
      <c r="R2547" t="s">
        <v>351</v>
      </c>
      <c r="S2547">
        <f t="shared" si="39"/>
        <v>2016</v>
      </c>
    </row>
    <row r="2548" spans="1:19" x14ac:dyDescent="0.25">
      <c r="A2548">
        <v>345</v>
      </c>
      <c r="B2548">
        <v>345102</v>
      </c>
      <c r="C2548">
        <v>6150</v>
      </c>
      <c r="E2548" t="s">
        <v>66</v>
      </c>
      <c r="F2548" t="s">
        <v>64</v>
      </c>
      <c r="G2548">
        <v>309770</v>
      </c>
      <c r="H2548" s="1">
        <v>42643</v>
      </c>
      <c r="I2548" s="2">
        <v>83.16</v>
      </c>
      <c r="J2548" s="2"/>
      <c r="K2548" s="2">
        <v>83.16</v>
      </c>
      <c r="L2548" t="s">
        <v>65</v>
      </c>
      <c r="M2548" t="s">
        <v>21</v>
      </c>
      <c r="N2548" t="s">
        <v>22</v>
      </c>
      <c r="O2548" t="s">
        <v>48</v>
      </c>
      <c r="P2548" t="s">
        <v>349</v>
      </c>
      <c r="Q2548" t="s">
        <v>350</v>
      </c>
      <c r="R2548" t="s">
        <v>351</v>
      </c>
      <c r="S2548">
        <f t="shared" si="39"/>
        <v>2016</v>
      </c>
    </row>
    <row r="2549" spans="1:19" x14ac:dyDescent="0.25">
      <c r="A2549">
        <v>345</v>
      </c>
      <c r="B2549">
        <v>345102</v>
      </c>
      <c r="C2549">
        <v>6150</v>
      </c>
      <c r="E2549" t="s">
        <v>69</v>
      </c>
      <c r="F2549" t="s">
        <v>70</v>
      </c>
      <c r="G2549">
        <v>309769</v>
      </c>
      <c r="H2549" s="1">
        <v>42643</v>
      </c>
      <c r="I2549" s="2">
        <v>3009.46</v>
      </c>
      <c r="J2549" s="2"/>
      <c r="K2549" s="2">
        <v>3009.46</v>
      </c>
      <c r="L2549" t="s">
        <v>65</v>
      </c>
      <c r="M2549" t="s">
        <v>21</v>
      </c>
      <c r="N2549" t="s">
        <v>22</v>
      </c>
      <c r="O2549" t="s">
        <v>48</v>
      </c>
      <c r="P2549" t="s">
        <v>349</v>
      </c>
      <c r="Q2549" t="s">
        <v>350</v>
      </c>
      <c r="R2549" t="s">
        <v>351</v>
      </c>
      <c r="S2549">
        <f t="shared" si="39"/>
        <v>2016</v>
      </c>
    </row>
    <row r="2550" spans="1:19" x14ac:dyDescent="0.25">
      <c r="A2550">
        <v>345</v>
      </c>
      <c r="B2550">
        <v>345102</v>
      </c>
      <c r="C2550">
        <v>6150</v>
      </c>
      <c r="E2550" t="s">
        <v>63</v>
      </c>
      <c r="F2550" t="s">
        <v>64</v>
      </c>
      <c r="G2550">
        <v>309830</v>
      </c>
      <c r="H2550" s="1">
        <v>42643</v>
      </c>
      <c r="I2550" s="2">
        <v>83.16</v>
      </c>
      <c r="J2550" s="2"/>
      <c r="K2550" s="2">
        <v>83.16</v>
      </c>
      <c r="L2550" t="s">
        <v>65</v>
      </c>
      <c r="M2550" t="s">
        <v>21</v>
      </c>
      <c r="N2550" t="s">
        <v>22</v>
      </c>
      <c r="O2550" t="s">
        <v>48</v>
      </c>
      <c r="P2550" t="s">
        <v>349</v>
      </c>
      <c r="Q2550" t="s">
        <v>350</v>
      </c>
      <c r="R2550" t="s">
        <v>351</v>
      </c>
      <c r="S2550">
        <f t="shared" si="39"/>
        <v>2016</v>
      </c>
    </row>
    <row r="2551" spans="1:19" x14ac:dyDescent="0.25">
      <c r="A2551">
        <v>345</v>
      </c>
      <c r="B2551">
        <v>345102</v>
      </c>
      <c r="C2551">
        <v>6150</v>
      </c>
      <c r="E2551" t="s">
        <v>63</v>
      </c>
      <c r="F2551" t="s">
        <v>64</v>
      </c>
      <c r="G2551">
        <v>309830</v>
      </c>
      <c r="H2551" s="1">
        <v>42643</v>
      </c>
      <c r="I2551" s="2">
        <v>685.26</v>
      </c>
      <c r="J2551" s="2"/>
      <c r="K2551" s="2">
        <v>685.26</v>
      </c>
      <c r="L2551" t="s">
        <v>65</v>
      </c>
      <c r="M2551" t="s">
        <v>21</v>
      </c>
      <c r="N2551" t="s">
        <v>22</v>
      </c>
      <c r="O2551" t="s">
        <v>48</v>
      </c>
      <c r="P2551" t="s">
        <v>349</v>
      </c>
      <c r="Q2551" t="s">
        <v>350</v>
      </c>
      <c r="R2551" t="s">
        <v>351</v>
      </c>
      <c r="S2551">
        <f t="shared" si="39"/>
        <v>2016</v>
      </c>
    </row>
    <row r="2552" spans="1:19" x14ac:dyDescent="0.25">
      <c r="A2552">
        <v>345</v>
      </c>
      <c r="B2552">
        <v>345102</v>
      </c>
      <c r="C2552">
        <v>6150</v>
      </c>
      <c r="E2552" t="s">
        <v>85</v>
      </c>
      <c r="F2552" t="s">
        <v>71</v>
      </c>
      <c r="G2552">
        <v>309831</v>
      </c>
      <c r="H2552" s="1">
        <v>42643</v>
      </c>
      <c r="I2552" s="2"/>
      <c r="J2552" s="2">
        <v>-685.26</v>
      </c>
      <c r="K2552" s="2">
        <v>-685.26</v>
      </c>
      <c r="L2552" t="s">
        <v>65</v>
      </c>
      <c r="M2552" t="s">
        <v>21</v>
      </c>
      <c r="N2552" t="s">
        <v>22</v>
      </c>
      <c r="O2552" t="s">
        <v>48</v>
      </c>
      <c r="P2552" t="s">
        <v>349</v>
      </c>
      <c r="Q2552" t="s">
        <v>350</v>
      </c>
      <c r="R2552" t="s">
        <v>351</v>
      </c>
      <c r="S2552">
        <f t="shared" si="39"/>
        <v>2016</v>
      </c>
    </row>
    <row r="2553" spans="1:19" x14ac:dyDescent="0.25">
      <c r="A2553">
        <v>345</v>
      </c>
      <c r="B2553">
        <v>345102</v>
      </c>
      <c r="C2553">
        <v>6150</v>
      </c>
      <c r="E2553" t="s">
        <v>63</v>
      </c>
      <c r="F2553" t="s">
        <v>64</v>
      </c>
      <c r="G2553">
        <v>309830</v>
      </c>
      <c r="H2553" s="1">
        <v>42643</v>
      </c>
      <c r="I2553" s="2">
        <v>685.26</v>
      </c>
      <c r="J2553" s="2"/>
      <c r="K2553" s="2">
        <v>685.26</v>
      </c>
      <c r="L2553" t="s">
        <v>65</v>
      </c>
      <c r="M2553" t="s">
        <v>21</v>
      </c>
      <c r="N2553" t="s">
        <v>22</v>
      </c>
      <c r="O2553" t="s">
        <v>48</v>
      </c>
      <c r="P2553" t="s">
        <v>349</v>
      </c>
      <c r="Q2553" t="s">
        <v>350</v>
      </c>
      <c r="R2553" t="s">
        <v>351</v>
      </c>
      <c r="S2553">
        <f t="shared" si="39"/>
        <v>2016</v>
      </c>
    </row>
    <row r="2554" spans="1:19" x14ac:dyDescent="0.25">
      <c r="A2554">
        <v>345</v>
      </c>
      <c r="B2554">
        <v>345102</v>
      </c>
      <c r="C2554">
        <v>6150</v>
      </c>
      <c r="E2554" t="s">
        <v>85</v>
      </c>
      <c r="F2554" t="s">
        <v>71</v>
      </c>
      <c r="G2554">
        <v>309831</v>
      </c>
      <c r="H2554" s="1">
        <v>42643</v>
      </c>
      <c r="I2554" s="2"/>
      <c r="J2554" s="2">
        <v>-685.26</v>
      </c>
      <c r="K2554" s="2">
        <v>-685.26</v>
      </c>
      <c r="L2554" t="s">
        <v>65</v>
      </c>
      <c r="M2554" t="s">
        <v>21</v>
      </c>
      <c r="N2554" t="s">
        <v>22</v>
      </c>
      <c r="O2554" t="s">
        <v>48</v>
      </c>
      <c r="P2554" t="s">
        <v>349</v>
      </c>
      <c r="Q2554" t="s">
        <v>350</v>
      </c>
      <c r="R2554" t="s">
        <v>351</v>
      </c>
      <c r="S2554">
        <f t="shared" si="39"/>
        <v>2016</v>
      </c>
    </row>
    <row r="2555" spans="1:19" x14ac:dyDescent="0.25">
      <c r="A2555">
        <v>345</v>
      </c>
      <c r="B2555">
        <v>345102</v>
      </c>
      <c r="C2555">
        <v>6150</v>
      </c>
      <c r="E2555" t="s">
        <v>66</v>
      </c>
      <c r="F2555" t="s">
        <v>64</v>
      </c>
      <c r="G2555">
        <v>309774</v>
      </c>
      <c r="H2555" s="1">
        <v>42640</v>
      </c>
      <c r="I2555" s="2">
        <v>114.48</v>
      </c>
      <c r="J2555" s="2"/>
      <c r="K2555" s="2">
        <v>114.48</v>
      </c>
      <c r="L2555" t="s">
        <v>65</v>
      </c>
      <c r="M2555" t="s">
        <v>21</v>
      </c>
      <c r="N2555" t="s">
        <v>22</v>
      </c>
      <c r="O2555" t="s">
        <v>48</v>
      </c>
      <c r="P2555" t="s">
        <v>349</v>
      </c>
      <c r="Q2555" t="s">
        <v>350</v>
      </c>
      <c r="R2555" t="s">
        <v>351</v>
      </c>
      <c r="S2555">
        <f t="shared" si="39"/>
        <v>2016</v>
      </c>
    </row>
    <row r="2556" spans="1:19" x14ac:dyDescent="0.25">
      <c r="A2556">
        <v>345</v>
      </c>
      <c r="B2556">
        <v>345102</v>
      </c>
      <c r="C2556">
        <v>6150</v>
      </c>
      <c r="E2556" t="s">
        <v>66</v>
      </c>
      <c r="F2556" t="s">
        <v>64</v>
      </c>
      <c r="G2556">
        <v>309774</v>
      </c>
      <c r="H2556" s="1">
        <v>42640</v>
      </c>
      <c r="I2556" s="2">
        <v>76.319999999999993</v>
      </c>
      <c r="J2556" s="2"/>
      <c r="K2556" s="2">
        <v>76.319999999999993</v>
      </c>
      <c r="L2556" t="s">
        <v>65</v>
      </c>
      <c r="M2556" t="s">
        <v>21</v>
      </c>
      <c r="N2556" t="s">
        <v>22</v>
      </c>
      <c r="O2556" t="s">
        <v>48</v>
      </c>
      <c r="P2556" t="s">
        <v>349</v>
      </c>
      <c r="Q2556" t="s">
        <v>350</v>
      </c>
      <c r="R2556" t="s">
        <v>351</v>
      </c>
      <c r="S2556">
        <f t="shared" si="39"/>
        <v>2016</v>
      </c>
    </row>
    <row r="2557" spans="1:19" x14ac:dyDescent="0.25">
      <c r="A2557">
        <v>345</v>
      </c>
      <c r="B2557">
        <v>345102</v>
      </c>
      <c r="C2557">
        <v>6150</v>
      </c>
      <c r="E2557" t="s">
        <v>66</v>
      </c>
      <c r="F2557" t="s">
        <v>64</v>
      </c>
      <c r="G2557">
        <v>309774</v>
      </c>
      <c r="H2557" s="1">
        <v>42640</v>
      </c>
      <c r="I2557" s="2">
        <v>343.44</v>
      </c>
      <c r="J2557" s="2"/>
      <c r="K2557" s="2">
        <v>343.44</v>
      </c>
      <c r="L2557" t="s">
        <v>65</v>
      </c>
      <c r="M2557" t="s">
        <v>21</v>
      </c>
      <c r="N2557" t="s">
        <v>22</v>
      </c>
      <c r="O2557" t="s">
        <v>48</v>
      </c>
      <c r="P2557" t="s">
        <v>349</v>
      </c>
      <c r="Q2557" t="s">
        <v>350</v>
      </c>
      <c r="R2557" t="s">
        <v>351</v>
      </c>
      <c r="S2557">
        <f t="shared" si="39"/>
        <v>2016</v>
      </c>
    </row>
    <row r="2558" spans="1:19" x14ac:dyDescent="0.25">
      <c r="A2558">
        <v>345</v>
      </c>
      <c r="B2558">
        <v>345102</v>
      </c>
      <c r="C2558">
        <v>6150</v>
      </c>
      <c r="E2558" t="s">
        <v>66</v>
      </c>
      <c r="F2558" t="s">
        <v>64</v>
      </c>
      <c r="G2558">
        <v>309774</v>
      </c>
      <c r="H2558" s="1">
        <v>42640</v>
      </c>
      <c r="I2558" s="2">
        <v>83.7</v>
      </c>
      <c r="J2558" s="2"/>
      <c r="K2558" s="2">
        <v>83.7</v>
      </c>
      <c r="L2558" t="s">
        <v>65</v>
      </c>
      <c r="M2558" t="s">
        <v>21</v>
      </c>
      <c r="N2558" t="s">
        <v>22</v>
      </c>
      <c r="O2558" t="s">
        <v>48</v>
      </c>
      <c r="P2558" t="s">
        <v>349</v>
      </c>
      <c r="Q2558" t="s">
        <v>350</v>
      </c>
      <c r="R2558" t="s">
        <v>351</v>
      </c>
      <c r="S2558">
        <f t="shared" si="39"/>
        <v>2016</v>
      </c>
    </row>
    <row r="2559" spans="1:19" x14ac:dyDescent="0.25">
      <c r="A2559">
        <v>345</v>
      </c>
      <c r="B2559">
        <v>345102</v>
      </c>
      <c r="C2559">
        <v>6150</v>
      </c>
      <c r="E2559" t="s">
        <v>66</v>
      </c>
      <c r="F2559" t="s">
        <v>64</v>
      </c>
      <c r="G2559">
        <v>309774</v>
      </c>
      <c r="H2559" s="1">
        <v>42640</v>
      </c>
      <c r="I2559" s="2">
        <v>334.8</v>
      </c>
      <c r="J2559" s="2"/>
      <c r="K2559" s="2">
        <v>334.8</v>
      </c>
      <c r="L2559" t="s">
        <v>65</v>
      </c>
      <c r="M2559" t="s">
        <v>21</v>
      </c>
      <c r="N2559" t="s">
        <v>22</v>
      </c>
      <c r="O2559" t="s">
        <v>48</v>
      </c>
      <c r="P2559" t="s">
        <v>349</v>
      </c>
      <c r="Q2559" t="s">
        <v>350</v>
      </c>
      <c r="R2559" t="s">
        <v>351</v>
      </c>
      <c r="S2559">
        <f t="shared" si="39"/>
        <v>2016</v>
      </c>
    </row>
    <row r="2560" spans="1:19" x14ac:dyDescent="0.25">
      <c r="A2560">
        <v>345</v>
      </c>
      <c r="B2560">
        <v>345102</v>
      </c>
      <c r="C2560">
        <v>6150</v>
      </c>
      <c r="E2560" t="s">
        <v>66</v>
      </c>
      <c r="F2560" t="s">
        <v>64</v>
      </c>
      <c r="G2560">
        <v>309774</v>
      </c>
      <c r="H2560" s="1">
        <v>42640</v>
      </c>
      <c r="I2560" s="2">
        <v>83.7</v>
      </c>
      <c r="J2560" s="2"/>
      <c r="K2560" s="2">
        <v>83.7</v>
      </c>
      <c r="L2560" t="s">
        <v>65</v>
      </c>
      <c r="M2560" t="s">
        <v>21</v>
      </c>
      <c r="N2560" t="s">
        <v>22</v>
      </c>
      <c r="O2560" t="s">
        <v>48</v>
      </c>
      <c r="P2560" t="s">
        <v>349</v>
      </c>
      <c r="Q2560" t="s">
        <v>350</v>
      </c>
      <c r="R2560" t="s">
        <v>351</v>
      </c>
      <c r="S2560">
        <f t="shared" si="39"/>
        <v>2016</v>
      </c>
    </row>
    <row r="2561" spans="1:19" x14ac:dyDescent="0.25">
      <c r="A2561">
        <v>345</v>
      </c>
      <c r="B2561">
        <v>345102</v>
      </c>
      <c r="C2561">
        <v>6150</v>
      </c>
      <c r="E2561" t="s">
        <v>66</v>
      </c>
      <c r="F2561" t="s">
        <v>64</v>
      </c>
      <c r="G2561">
        <v>309774</v>
      </c>
      <c r="H2561" s="1">
        <v>42640</v>
      </c>
      <c r="I2561" s="2">
        <v>83.7</v>
      </c>
      <c r="J2561" s="2"/>
      <c r="K2561" s="2">
        <v>83.7</v>
      </c>
      <c r="L2561" t="s">
        <v>65</v>
      </c>
      <c r="M2561" t="s">
        <v>21</v>
      </c>
      <c r="N2561" t="s">
        <v>22</v>
      </c>
      <c r="O2561" t="s">
        <v>48</v>
      </c>
      <c r="P2561" t="s">
        <v>349</v>
      </c>
      <c r="Q2561" t="s">
        <v>350</v>
      </c>
      <c r="R2561" t="s">
        <v>351</v>
      </c>
      <c r="S2561">
        <f t="shared" si="39"/>
        <v>2016</v>
      </c>
    </row>
    <row r="2562" spans="1:19" x14ac:dyDescent="0.25">
      <c r="A2562">
        <v>345</v>
      </c>
      <c r="B2562">
        <v>345102</v>
      </c>
      <c r="C2562">
        <v>6150</v>
      </c>
      <c r="E2562" t="s">
        <v>66</v>
      </c>
      <c r="F2562" t="s">
        <v>64</v>
      </c>
      <c r="G2562">
        <v>309774</v>
      </c>
      <c r="H2562" s="1">
        <v>42640</v>
      </c>
      <c r="I2562" s="2">
        <v>83.7</v>
      </c>
      <c r="J2562" s="2"/>
      <c r="K2562" s="2">
        <v>83.7</v>
      </c>
      <c r="L2562" t="s">
        <v>65</v>
      </c>
      <c r="M2562" t="s">
        <v>21</v>
      </c>
      <c r="N2562" t="s">
        <v>22</v>
      </c>
      <c r="O2562" t="s">
        <v>48</v>
      </c>
      <c r="P2562" t="s">
        <v>349</v>
      </c>
      <c r="Q2562" t="s">
        <v>350</v>
      </c>
      <c r="R2562" t="s">
        <v>351</v>
      </c>
      <c r="S2562">
        <f t="shared" si="39"/>
        <v>2016</v>
      </c>
    </row>
    <row r="2563" spans="1:19" x14ac:dyDescent="0.25">
      <c r="A2563">
        <v>345</v>
      </c>
      <c r="B2563">
        <v>345102</v>
      </c>
      <c r="C2563">
        <v>6150</v>
      </c>
      <c r="E2563" t="s">
        <v>66</v>
      </c>
      <c r="F2563" t="s">
        <v>64</v>
      </c>
      <c r="G2563">
        <v>309774</v>
      </c>
      <c r="H2563" s="1">
        <v>42640</v>
      </c>
      <c r="I2563" s="2">
        <v>38.159999999999997</v>
      </c>
      <c r="J2563" s="2"/>
      <c r="K2563" s="2">
        <v>38.159999999999997</v>
      </c>
      <c r="L2563" t="s">
        <v>65</v>
      </c>
      <c r="M2563" t="s">
        <v>21</v>
      </c>
      <c r="N2563" t="s">
        <v>22</v>
      </c>
      <c r="O2563" t="s">
        <v>48</v>
      </c>
      <c r="P2563" t="s">
        <v>349</v>
      </c>
      <c r="Q2563" t="s">
        <v>350</v>
      </c>
      <c r="R2563" t="s">
        <v>351</v>
      </c>
      <c r="S2563">
        <f t="shared" ref="S2563:S2626" si="40">YEAR(H2563)</f>
        <v>2016</v>
      </c>
    </row>
    <row r="2564" spans="1:19" x14ac:dyDescent="0.25">
      <c r="A2564">
        <v>345</v>
      </c>
      <c r="B2564">
        <v>345102</v>
      </c>
      <c r="C2564">
        <v>6150</v>
      </c>
      <c r="E2564" t="s">
        <v>66</v>
      </c>
      <c r="F2564" t="s">
        <v>64</v>
      </c>
      <c r="G2564">
        <v>309774</v>
      </c>
      <c r="H2564" s="1">
        <v>42640</v>
      </c>
      <c r="I2564" s="2">
        <v>76.319999999999993</v>
      </c>
      <c r="J2564" s="2"/>
      <c r="K2564" s="2">
        <v>76.319999999999993</v>
      </c>
      <c r="L2564" t="s">
        <v>65</v>
      </c>
      <c r="M2564" t="s">
        <v>21</v>
      </c>
      <c r="N2564" t="s">
        <v>22</v>
      </c>
      <c r="O2564" t="s">
        <v>48</v>
      </c>
      <c r="P2564" t="s">
        <v>349</v>
      </c>
      <c r="Q2564" t="s">
        <v>350</v>
      </c>
      <c r="R2564" t="s">
        <v>351</v>
      </c>
      <c r="S2564">
        <f t="shared" si="40"/>
        <v>2016</v>
      </c>
    </row>
    <row r="2565" spans="1:19" x14ac:dyDescent="0.25">
      <c r="A2565">
        <v>345</v>
      </c>
      <c r="B2565">
        <v>345102</v>
      </c>
      <c r="C2565">
        <v>6150</v>
      </c>
      <c r="E2565" t="s">
        <v>66</v>
      </c>
      <c r="F2565" t="s">
        <v>64</v>
      </c>
      <c r="G2565">
        <v>309774</v>
      </c>
      <c r="H2565" s="1">
        <v>42640</v>
      </c>
      <c r="I2565" s="2">
        <v>76.319999999999993</v>
      </c>
      <c r="J2565" s="2"/>
      <c r="K2565" s="2">
        <v>76.319999999999993</v>
      </c>
      <c r="L2565" t="s">
        <v>65</v>
      </c>
      <c r="M2565" t="s">
        <v>21</v>
      </c>
      <c r="N2565" t="s">
        <v>22</v>
      </c>
      <c r="O2565" t="s">
        <v>48</v>
      </c>
      <c r="P2565" t="s">
        <v>349</v>
      </c>
      <c r="Q2565" t="s">
        <v>350</v>
      </c>
      <c r="R2565" t="s">
        <v>351</v>
      </c>
      <c r="S2565">
        <f t="shared" si="40"/>
        <v>2016</v>
      </c>
    </row>
    <row r="2566" spans="1:19" x14ac:dyDescent="0.25">
      <c r="A2566">
        <v>345</v>
      </c>
      <c r="B2566">
        <v>345102</v>
      </c>
      <c r="C2566">
        <v>6150</v>
      </c>
      <c r="E2566" t="s">
        <v>66</v>
      </c>
      <c r="F2566" t="s">
        <v>64</v>
      </c>
      <c r="G2566">
        <v>309774</v>
      </c>
      <c r="H2566" s="1">
        <v>42640</v>
      </c>
      <c r="I2566" s="2">
        <v>152.63999999999999</v>
      </c>
      <c r="J2566" s="2"/>
      <c r="K2566" s="2">
        <v>152.63999999999999</v>
      </c>
      <c r="L2566" t="s">
        <v>65</v>
      </c>
      <c r="M2566" t="s">
        <v>21</v>
      </c>
      <c r="N2566" t="s">
        <v>22</v>
      </c>
      <c r="O2566" t="s">
        <v>48</v>
      </c>
      <c r="P2566" t="s">
        <v>349</v>
      </c>
      <c r="Q2566" t="s">
        <v>350</v>
      </c>
      <c r="R2566" t="s">
        <v>351</v>
      </c>
      <c r="S2566">
        <f t="shared" si="40"/>
        <v>2016</v>
      </c>
    </row>
    <row r="2567" spans="1:19" x14ac:dyDescent="0.25">
      <c r="A2567">
        <v>345</v>
      </c>
      <c r="B2567">
        <v>345102</v>
      </c>
      <c r="C2567">
        <v>6150</v>
      </c>
      <c r="E2567" t="s">
        <v>66</v>
      </c>
      <c r="F2567" t="s">
        <v>64</v>
      </c>
      <c r="G2567">
        <v>309774</v>
      </c>
      <c r="H2567" s="1">
        <v>42640</v>
      </c>
      <c r="I2567" s="2">
        <v>228.96</v>
      </c>
      <c r="J2567" s="2"/>
      <c r="K2567" s="2">
        <v>228.96</v>
      </c>
      <c r="L2567" t="s">
        <v>65</v>
      </c>
      <c r="M2567" t="s">
        <v>21</v>
      </c>
      <c r="N2567" t="s">
        <v>22</v>
      </c>
      <c r="O2567" t="s">
        <v>48</v>
      </c>
      <c r="P2567" t="s">
        <v>349</v>
      </c>
      <c r="Q2567" t="s">
        <v>350</v>
      </c>
      <c r="R2567" t="s">
        <v>351</v>
      </c>
      <c r="S2567">
        <f t="shared" si="40"/>
        <v>2016</v>
      </c>
    </row>
    <row r="2568" spans="1:19" x14ac:dyDescent="0.25">
      <c r="A2568">
        <v>345</v>
      </c>
      <c r="B2568">
        <v>345102</v>
      </c>
      <c r="C2568">
        <v>6150</v>
      </c>
      <c r="E2568" t="s">
        <v>66</v>
      </c>
      <c r="F2568" t="s">
        <v>64</v>
      </c>
      <c r="G2568">
        <v>309774</v>
      </c>
      <c r="H2568" s="1">
        <v>42640</v>
      </c>
      <c r="I2568" s="2">
        <v>292.95</v>
      </c>
      <c r="J2568" s="2"/>
      <c r="K2568" s="2">
        <v>292.95</v>
      </c>
      <c r="L2568" t="s">
        <v>65</v>
      </c>
      <c r="M2568" t="s">
        <v>21</v>
      </c>
      <c r="N2568" t="s">
        <v>22</v>
      </c>
      <c r="O2568" t="s">
        <v>48</v>
      </c>
      <c r="P2568" t="s">
        <v>349</v>
      </c>
      <c r="Q2568" t="s">
        <v>350</v>
      </c>
      <c r="R2568" t="s">
        <v>351</v>
      </c>
      <c r="S2568">
        <f t="shared" si="40"/>
        <v>2016</v>
      </c>
    </row>
    <row r="2569" spans="1:19" x14ac:dyDescent="0.25">
      <c r="A2569">
        <v>345</v>
      </c>
      <c r="B2569">
        <v>345102</v>
      </c>
      <c r="C2569">
        <v>6150</v>
      </c>
      <c r="E2569" t="s">
        <v>66</v>
      </c>
      <c r="F2569" t="s">
        <v>64</v>
      </c>
      <c r="G2569">
        <v>309774</v>
      </c>
      <c r="H2569" s="1">
        <v>42640</v>
      </c>
      <c r="I2569" s="2">
        <v>418.5</v>
      </c>
      <c r="J2569" s="2"/>
      <c r="K2569" s="2">
        <v>418.5</v>
      </c>
      <c r="L2569" t="s">
        <v>65</v>
      </c>
      <c r="M2569" t="s">
        <v>21</v>
      </c>
      <c r="N2569" t="s">
        <v>22</v>
      </c>
      <c r="O2569" t="s">
        <v>48</v>
      </c>
      <c r="P2569" t="s">
        <v>349</v>
      </c>
      <c r="Q2569" t="s">
        <v>350</v>
      </c>
      <c r="R2569" t="s">
        <v>351</v>
      </c>
      <c r="S2569">
        <f t="shared" si="40"/>
        <v>2016</v>
      </c>
    </row>
    <row r="2570" spans="1:19" x14ac:dyDescent="0.25">
      <c r="A2570">
        <v>345</v>
      </c>
      <c r="B2570">
        <v>345102</v>
      </c>
      <c r="C2570">
        <v>6150</v>
      </c>
      <c r="E2570" t="s">
        <v>66</v>
      </c>
      <c r="F2570" t="s">
        <v>64</v>
      </c>
      <c r="G2570">
        <v>309774</v>
      </c>
      <c r="H2570" s="1">
        <v>42640</v>
      </c>
      <c r="I2570" s="2">
        <v>76.319999999999993</v>
      </c>
      <c r="J2570" s="2"/>
      <c r="K2570" s="2">
        <v>76.319999999999993</v>
      </c>
      <c r="L2570" t="s">
        <v>65</v>
      </c>
      <c r="M2570" t="s">
        <v>21</v>
      </c>
      <c r="N2570" t="s">
        <v>22</v>
      </c>
      <c r="O2570" t="s">
        <v>48</v>
      </c>
      <c r="P2570" t="s">
        <v>349</v>
      </c>
      <c r="Q2570" t="s">
        <v>350</v>
      </c>
      <c r="R2570" t="s">
        <v>351</v>
      </c>
      <c r="S2570">
        <f t="shared" si="40"/>
        <v>2016</v>
      </c>
    </row>
    <row r="2571" spans="1:19" x14ac:dyDescent="0.25">
      <c r="A2571">
        <v>345</v>
      </c>
      <c r="B2571">
        <v>345102</v>
      </c>
      <c r="C2571">
        <v>6150</v>
      </c>
      <c r="E2571" t="s">
        <v>66</v>
      </c>
      <c r="F2571" t="s">
        <v>64</v>
      </c>
      <c r="G2571">
        <v>309774</v>
      </c>
      <c r="H2571" s="1">
        <v>42640</v>
      </c>
      <c r="I2571" s="2">
        <v>228.96</v>
      </c>
      <c r="J2571" s="2"/>
      <c r="K2571" s="2">
        <v>228.96</v>
      </c>
      <c r="L2571" t="s">
        <v>65</v>
      </c>
      <c r="M2571" t="s">
        <v>21</v>
      </c>
      <c r="N2571" t="s">
        <v>22</v>
      </c>
      <c r="O2571" t="s">
        <v>48</v>
      </c>
      <c r="P2571" t="s">
        <v>349</v>
      </c>
      <c r="Q2571" t="s">
        <v>350</v>
      </c>
      <c r="R2571" t="s">
        <v>351</v>
      </c>
      <c r="S2571">
        <f t="shared" si="40"/>
        <v>2016</v>
      </c>
    </row>
    <row r="2572" spans="1:19" x14ac:dyDescent="0.25">
      <c r="A2572">
        <v>345</v>
      </c>
      <c r="B2572">
        <v>345102</v>
      </c>
      <c r="C2572">
        <v>6150</v>
      </c>
      <c r="E2572" t="s">
        <v>66</v>
      </c>
      <c r="F2572" t="s">
        <v>71</v>
      </c>
      <c r="G2572">
        <v>309775</v>
      </c>
      <c r="H2572" s="1">
        <v>42640</v>
      </c>
      <c r="I2572" s="2"/>
      <c r="J2572" s="2">
        <v>-795.15</v>
      </c>
      <c r="K2572" s="2">
        <v>-795.15</v>
      </c>
      <c r="L2572" t="s">
        <v>65</v>
      </c>
      <c r="M2572" t="s">
        <v>21</v>
      </c>
      <c r="N2572" t="s">
        <v>22</v>
      </c>
      <c r="O2572" t="s">
        <v>48</v>
      </c>
      <c r="P2572" t="s">
        <v>349</v>
      </c>
      <c r="Q2572" t="s">
        <v>350</v>
      </c>
      <c r="R2572" t="s">
        <v>351</v>
      </c>
      <c r="S2572">
        <f t="shared" si="40"/>
        <v>2016</v>
      </c>
    </row>
    <row r="2573" spans="1:19" x14ac:dyDescent="0.25">
      <c r="A2573">
        <v>345</v>
      </c>
      <c r="B2573">
        <v>345102</v>
      </c>
      <c r="C2573">
        <v>6150</v>
      </c>
      <c r="E2573" t="s">
        <v>66</v>
      </c>
      <c r="F2573" t="s">
        <v>71</v>
      </c>
      <c r="G2573">
        <v>309775</v>
      </c>
      <c r="H2573" s="1">
        <v>42640</v>
      </c>
      <c r="I2573" s="2"/>
      <c r="J2573" s="2">
        <v>-585.9</v>
      </c>
      <c r="K2573" s="2">
        <v>-585.9</v>
      </c>
      <c r="L2573" t="s">
        <v>65</v>
      </c>
      <c r="M2573" t="s">
        <v>21</v>
      </c>
      <c r="N2573" t="s">
        <v>22</v>
      </c>
      <c r="O2573" t="s">
        <v>48</v>
      </c>
      <c r="P2573" t="s">
        <v>349</v>
      </c>
      <c r="Q2573" t="s">
        <v>350</v>
      </c>
      <c r="R2573" t="s">
        <v>351</v>
      </c>
      <c r="S2573">
        <f t="shared" si="40"/>
        <v>2016</v>
      </c>
    </row>
    <row r="2574" spans="1:19" x14ac:dyDescent="0.25">
      <c r="A2574">
        <v>345</v>
      </c>
      <c r="B2574">
        <v>345102</v>
      </c>
      <c r="C2574">
        <v>6150</v>
      </c>
      <c r="E2574" t="s">
        <v>66</v>
      </c>
      <c r="F2574" t="s">
        <v>71</v>
      </c>
      <c r="G2574">
        <v>309775</v>
      </c>
      <c r="H2574" s="1">
        <v>42640</v>
      </c>
      <c r="I2574" s="2"/>
      <c r="J2574" s="2">
        <v>-114.48</v>
      </c>
      <c r="K2574" s="2">
        <v>-114.48</v>
      </c>
      <c r="L2574" t="s">
        <v>65</v>
      </c>
      <c r="M2574" t="s">
        <v>21</v>
      </c>
      <c r="N2574" t="s">
        <v>22</v>
      </c>
      <c r="O2574" t="s">
        <v>48</v>
      </c>
      <c r="P2574" t="s">
        <v>349</v>
      </c>
      <c r="Q2574" t="s">
        <v>350</v>
      </c>
      <c r="R2574" t="s">
        <v>351</v>
      </c>
      <c r="S2574">
        <f t="shared" si="40"/>
        <v>2016</v>
      </c>
    </row>
    <row r="2575" spans="1:19" x14ac:dyDescent="0.25">
      <c r="A2575">
        <v>345</v>
      </c>
      <c r="B2575">
        <v>345102</v>
      </c>
      <c r="C2575">
        <v>6150</v>
      </c>
      <c r="E2575" t="s">
        <v>66</v>
      </c>
      <c r="F2575" t="s">
        <v>71</v>
      </c>
      <c r="G2575">
        <v>309775</v>
      </c>
      <c r="H2575" s="1">
        <v>42640</v>
      </c>
      <c r="I2575" s="2"/>
      <c r="J2575" s="2">
        <v>-534.24</v>
      </c>
      <c r="K2575" s="2">
        <v>-534.24</v>
      </c>
      <c r="L2575" t="s">
        <v>65</v>
      </c>
      <c r="M2575" t="s">
        <v>21</v>
      </c>
      <c r="N2575" t="s">
        <v>22</v>
      </c>
      <c r="O2575" t="s">
        <v>48</v>
      </c>
      <c r="P2575" t="s">
        <v>349</v>
      </c>
      <c r="Q2575" t="s">
        <v>350</v>
      </c>
      <c r="R2575" t="s">
        <v>351</v>
      </c>
      <c r="S2575">
        <f t="shared" si="40"/>
        <v>2016</v>
      </c>
    </row>
    <row r="2576" spans="1:19" x14ac:dyDescent="0.25">
      <c r="A2576">
        <v>345</v>
      </c>
      <c r="B2576">
        <v>345102</v>
      </c>
      <c r="C2576">
        <v>6150</v>
      </c>
      <c r="E2576" t="s">
        <v>66</v>
      </c>
      <c r="F2576" t="s">
        <v>71</v>
      </c>
      <c r="G2576">
        <v>309775</v>
      </c>
      <c r="H2576" s="1">
        <v>42640</v>
      </c>
      <c r="I2576" s="2"/>
      <c r="J2576" s="2">
        <v>-763.2</v>
      </c>
      <c r="K2576" s="2">
        <v>-763.2</v>
      </c>
      <c r="L2576" t="s">
        <v>65</v>
      </c>
      <c r="M2576" t="s">
        <v>21</v>
      </c>
      <c r="N2576" t="s">
        <v>22</v>
      </c>
      <c r="O2576" t="s">
        <v>48</v>
      </c>
      <c r="P2576" t="s">
        <v>349</v>
      </c>
      <c r="Q2576" t="s">
        <v>350</v>
      </c>
      <c r="R2576" t="s">
        <v>351</v>
      </c>
      <c r="S2576">
        <f t="shared" si="40"/>
        <v>2016</v>
      </c>
    </row>
    <row r="2577" spans="1:19" x14ac:dyDescent="0.25">
      <c r="A2577">
        <v>345</v>
      </c>
      <c r="B2577">
        <v>345102</v>
      </c>
      <c r="C2577">
        <v>6150</v>
      </c>
      <c r="E2577" t="s">
        <v>69</v>
      </c>
      <c r="F2577" t="s">
        <v>70</v>
      </c>
      <c r="G2577">
        <v>309789</v>
      </c>
      <c r="H2577" s="1">
        <v>42640</v>
      </c>
      <c r="I2577" s="2">
        <v>1264.18</v>
      </c>
      <c r="J2577" s="2"/>
      <c r="K2577" s="2">
        <v>1264.18</v>
      </c>
      <c r="L2577" t="s">
        <v>65</v>
      </c>
      <c r="M2577" t="s">
        <v>21</v>
      </c>
      <c r="N2577" t="s">
        <v>22</v>
      </c>
      <c r="O2577" t="s">
        <v>48</v>
      </c>
      <c r="P2577" t="s">
        <v>349</v>
      </c>
      <c r="Q2577" t="s">
        <v>350</v>
      </c>
      <c r="R2577" t="s">
        <v>351</v>
      </c>
      <c r="S2577">
        <f t="shared" si="40"/>
        <v>2016</v>
      </c>
    </row>
    <row r="2578" spans="1:19" x14ac:dyDescent="0.25">
      <c r="A2578">
        <v>345</v>
      </c>
      <c r="B2578">
        <v>345102</v>
      </c>
      <c r="C2578">
        <v>6150</v>
      </c>
      <c r="E2578" t="s">
        <v>69</v>
      </c>
      <c r="F2578" t="s">
        <v>70</v>
      </c>
      <c r="G2578">
        <v>309789</v>
      </c>
      <c r="H2578" s="1">
        <v>42640</v>
      </c>
      <c r="I2578" s="2">
        <v>1636.73</v>
      </c>
      <c r="J2578" s="2"/>
      <c r="K2578" s="2">
        <v>1636.73</v>
      </c>
      <c r="L2578" t="s">
        <v>65</v>
      </c>
      <c r="M2578" t="s">
        <v>21</v>
      </c>
      <c r="N2578" t="s">
        <v>22</v>
      </c>
      <c r="O2578" t="s">
        <v>48</v>
      </c>
      <c r="P2578" t="s">
        <v>349</v>
      </c>
      <c r="Q2578" t="s">
        <v>350</v>
      </c>
      <c r="R2578" t="s">
        <v>351</v>
      </c>
      <c r="S2578">
        <f t="shared" si="40"/>
        <v>2016</v>
      </c>
    </row>
    <row r="2579" spans="1:19" x14ac:dyDescent="0.25">
      <c r="A2579">
        <v>345</v>
      </c>
      <c r="B2579">
        <v>345102</v>
      </c>
      <c r="C2579">
        <v>6150</v>
      </c>
      <c r="E2579" t="s">
        <v>69</v>
      </c>
      <c r="F2579" t="s">
        <v>70</v>
      </c>
      <c r="G2579">
        <v>309789</v>
      </c>
      <c r="H2579" s="1">
        <v>42640</v>
      </c>
      <c r="I2579" s="2">
        <v>2183.73</v>
      </c>
      <c r="J2579" s="2"/>
      <c r="K2579" s="2">
        <v>2183.73</v>
      </c>
      <c r="L2579" t="s">
        <v>65</v>
      </c>
      <c r="M2579" t="s">
        <v>21</v>
      </c>
      <c r="N2579" t="s">
        <v>22</v>
      </c>
      <c r="O2579" t="s">
        <v>48</v>
      </c>
      <c r="P2579" t="s">
        <v>349</v>
      </c>
      <c r="Q2579" t="s">
        <v>350</v>
      </c>
      <c r="R2579" t="s">
        <v>351</v>
      </c>
      <c r="S2579">
        <f t="shared" si="40"/>
        <v>2016</v>
      </c>
    </row>
    <row r="2580" spans="1:19" x14ac:dyDescent="0.25">
      <c r="A2580">
        <v>345</v>
      </c>
      <c r="B2580">
        <v>345102</v>
      </c>
      <c r="C2580">
        <v>6150</v>
      </c>
      <c r="E2580" t="s">
        <v>69</v>
      </c>
      <c r="F2580" t="s">
        <v>70</v>
      </c>
      <c r="G2580">
        <v>309789</v>
      </c>
      <c r="H2580" s="1">
        <v>42640</v>
      </c>
      <c r="I2580" s="2">
        <v>1319.5</v>
      </c>
      <c r="J2580" s="2"/>
      <c r="K2580" s="2">
        <v>1319.5</v>
      </c>
      <c r="L2580" t="s">
        <v>65</v>
      </c>
      <c r="M2580" t="s">
        <v>21</v>
      </c>
      <c r="N2580" t="s">
        <v>22</v>
      </c>
      <c r="O2580" t="s">
        <v>48</v>
      </c>
      <c r="P2580" t="s">
        <v>349</v>
      </c>
      <c r="Q2580" t="s">
        <v>350</v>
      </c>
      <c r="R2580" t="s">
        <v>351</v>
      </c>
      <c r="S2580">
        <f t="shared" si="40"/>
        <v>2016</v>
      </c>
    </row>
    <row r="2581" spans="1:19" x14ac:dyDescent="0.25">
      <c r="A2581">
        <v>345</v>
      </c>
      <c r="B2581">
        <v>345102</v>
      </c>
      <c r="C2581">
        <v>6150</v>
      </c>
      <c r="E2581" t="s">
        <v>69</v>
      </c>
      <c r="F2581" t="s">
        <v>70</v>
      </c>
      <c r="G2581">
        <v>309789</v>
      </c>
      <c r="H2581" s="1">
        <v>42640</v>
      </c>
      <c r="I2581" s="2">
        <v>1300.8</v>
      </c>
      <c r="J2581" s="2"/>
      <c r="K2581" s="2">
        <v>1300.8</v>
      </c>
      <c r="L2581" t="s">
        <v>65</v>
      </c>
      <c r="M2581" t="s">
        <v>21</v>
      </c>
      <c r="N2581" t="s">
        <v>22</v>
      </c>
      <c r="O2581" t="s">
        <v>48</v>
      </c>
      <c r="P2581" t="s">
        <v>349</v>
      </c>
      <c r="Q2581" t="s">
        <v>350</v>
      </c>
      <c r="R2581" t="s">
        <v>351</v>
      </c>
      <c r="S2581">
        <f t="shared" si="40"/>
        <v>2016</v>
      </c>
    </row>
    <row r="2582" spans="1:19" x14ac:dyDescent="0.25">
      <c r="A2582">
        <v>345</v>
      </c>
      <c r="B2582">
        <v>345102</v>
      </c>
      <c r="C2582">
        <v>6150</v>
      </c>
      <c r="E2582" t="s">
        <v>69</v>
      </c>
      <c r="F2582" t="s">
        <v>70</v>
      </c>
      <c r="G2582">
        <v>309789</v>
      </c>
      <c r="H2582" s="1">
        <v>42640</v>
      </c>
      <c r="I2582" s="2">
        <v>1656</v>
      </c>
      <c r="J2582" s="2"/>
      <c r="K2582" s="2">
        <v>1656</v>
      </c>
      <c r="L2582" t="s">
        <v>65</v>
      </c>
      <c r="M2582" t="s">
        <v>21</v>
      </c>
      <c r="N2582" t="s">
        <v>22</v>
      </c>
      <c r="O2582" t="s">
        <v>48</v>
      </c>
      <c r="P2582" t="s">
        <v>349</v>
      </c>
      <c r="Q2582" t="s">
        <v>350</v>
      </c>
      <c r="R2582" t="s">
        <v>351</v>
      </c>
      <c r="S2582">
        <f t="shared" si="40"/>
        <v>2016</v>
      </c>
    </row>
    <row r="2583" spans="1:19" x14ac:dyDescent="0.25">
      <c r="A2583">
        <v>345</v>
      </c>
      <c r="B2583">
        <v>345102</v>
      </c>
      <c r="C2583">
        <v>6150</v>
      </c>
      <c r="E2583" t="s">
        <v>69</v>
      </c>
      <c r="F2583" t="s">
        <v>70</v>
      </c>
      <c r="G2583">
        <v>309789</v>
      </c>
      <c r="H2583" s="1">
        <v>42640</v>
      </c>
      <c r="I2583" s="2">
        <v>2298.11</v>
      </c>
      <c r="J2583" s="2"/>
      <c r="K2583" s="2">
        <v>2298.11</v>
      </c>
      <c r="L2583" t="s">
        <v>65</v>
      </c>
      <c r="M2583" t="s">
        <v>21</v>
      </c>
      <c r="N2583" t="s">
        <v>22</v>
      </c>
      <c r="O2583" t="s">
        <v>48</v>
      </c>
      <c r="P2583" t="s">
        <v>349</v>
      </c>
      <c r="Q2583" t="s">
        <v>350</v>
      </c>
      <c r="R2583" t="s">
        <v>351</v>
      </c>
      <c r="S2583">
        <f t="shared" si="40"/>
        <v>2016</v>
      </c>
    </row>
    <row r="2584" spans="1:19" x14ac:dyDescent="0.25">
      <c r="A2584">
        <v>345</v>
      </c>
      <c r="B2584">
        <v>345102</v>
      </c>
      <c r="C2584">
        <v>6150</v>
      </c>
      <c r="E2584" t="s">
        <v>66</v>
      </c>
      <c r="F2584" t="s">
        <v>71</v>
      </c>
      <c r="G2584">
        <v>309551</v>
      </c>
      <c r="H2584" s="1">
        <v>42628</v>
      </c>
      <c r="I2584" s="2"/>
      <c r="J2584" s="2">
        <v>-895.53</v>
      </c>
      <c r="K2584" s="2">
        <v>-895.53</v>
      </c>
      <c r="L2584" t="s">
        <v>65</v>
      </c>
      <c r="M2584" t="s">
        <v>21</v>
      </c>
      <c r="N2584" t="s">
        <v>22</v>
      </c>
      <c r="O2584" t="s">
        <v>48</v>
      </c>
      <c r="P2584" t="s">
        <v>349</v>
      </c>
      <c r="Q2584" t="s">
        <v>350</v>
      </c>
      <c r="R2584" t="s">
        <v>351</v>
      </c>
      <c r="S2584">
        <f t="shared" si="40"/>
        <v>2016</v>
      </c>
    </row>
    <row r="2585" spans="1:19" x14ac:dyDescent="0.25">
      <c r="A2585">
        <v>345</v>
      </c>
      <c r="B2585">
        <v>345102</v>
      </c>
      <c r="C2585">
        <v>6150</v>
      </c>
      <c r="E2585" t="s">
        <v>66</v>
      </c>
      <c r="F2585" t="s">
        <v>64</v>
      </c>
      <c r="G2585">
        <v>309550</v>
      </c>
      <c r="H2585" s="1">
        <v>42628</v>
      </c>
      <c r="I2585" s="2">
        <v>83.16</v>
      </c>
      <c r="J2585" s="2"/>
      <c r="K2585" s="2">
        <v>83.16</v>
      </c>
      <c r="L2585" t="s">
        <v>65</v>
      </c>
      <c r="M2585" t="s">
        <v>21</v>
      </c>
      <c r="N2585" t="s">
        <v>22</v>
      </c>
      <c r="O2585" t="s">
        <v>48</v>
      </c>
      <c r="P2585" t="s">
        <v>349</v>
      </c>
      <c r="Q2585" t="s">
        <v>350</v>
      </c>
      <c r="R2585" t="s">
        <v>351</v>
      </c>
      <c r="S2585">
        <f t="shared" si="40"/>
        <v>2016</v>
      </c>
    </row>
    <row r="2586" spans="1:19" x14ac:dyDescent="0.25">
      <c r="A2586">
        <v>345</v>
      </c>
      <c r="B2586">
        <v>345102</v>
      </c>
      <c r="C2586">
        <v>6150</v>
      </c>
      <c r="E2586" t="s">
        <v>66</v>
      </c>
      <c r="F2586" t="s">
        <v>64</v>
      </c>
      <c r="G2586">
        <v>309550</v>
      </c>
      <c r="H2586" s="1">
        <v>42628</v>
      </c>
      <c r="I2586" s="2">
        <v>83.16</v>
      </c>
      <c r="J2586" s="2"/>
      <c r="K2586" s="2">
        <v>83.16</v>
      </c>
      <c r="L2586" t="s">
        <v>65</v>
      </c>
      <c r="M2586" t="s">
        <v>21</v>
      </c>
      <c r="N2586" t="s">
        <v>22</v>
      </c>
      <c r="O2586" t="s">
        <v>48</v>
      </c>
      <c r="P2586" t="s">
        <v>349</v>
      </c>
      <c r="Q2586" t="s">
        <v>350</v>
      </c>
      <c r="R2586" t="s">
        <v>351</v>
      </c>
      <c r="S2586">
        <f t="shared" si="40"/>
        <v>2016</v>
      </c>
    </row>
    <row r="2587" spans="1:19" x14ac:dyDescent="0.25">
      <c r="A2587">
        <v>345</v>
      </c>
      <c r="B2587">
        <v>345102</v>
      </c>
      <c r="C2587">
        <v>6150</v>
      </c>
      <c r="E2587" t="s">
        <v>66</v>
      </c>
      <c r="F2587" t="s">
        <v>64</v>
      </c>
      <c r="G2587">
        <v>309550</v>
      </c>
      <c r="H2587" s="1">
        <v>42628</v>
      </c>
      <c r="I2587" s="2">
        <v>41.58</v>
      </c>
      <c r="J2587" s="2"/>
      <c r="K2587" s="2">
        <v>41.58</v>
      </c>
      <c r="L2587" t="s">
        <v>65</v>
      </c>
      <c r="M2587" t="s">
        <v>21</v>
      </c>
      <c r="N2587" t="s">
        <v>22</v>
      </c>
      <c r="O2587" t="s">
        <v>48</v>
      </c>
      <c r="P2587" t="s">
        <v>349</v>
      </c>
      <c r="Q2587" t="s">
        <v>350</v>
      </c>
      <c r="R2587" t="s">
        <v>351</v>
      </c>
      <c r="S2587">
        <f t="shared" si="40"/>
        <v>2016</v>
      </c>
    </row>
    <row r="2588" spans="1:19" x14ac:dyDescent="0.25">
      <c r="A2588">
        <v>345</v>
      </c>
      <c r="B2588">
        <v>345102</v>
      </c>
      <c r="C2588">
        <v>6150</v>
      </c>
      <c r="E2588" t="s">
        <v>66</v>
      </c>
      <c r="F2588" t="s">
        <v>64</v>
      </c>
      <c r="G2588">
        <v>309550</v>
      </c>
      <c r="H2588" s="1">
        <v>42628</v>
      </c>
      <c r="I2588" s="2">
        <v>83.16</v>
      </c>
      <c r="J2588" s="2"/>
      <c r="K2588" s="2">
        <v>83.16</v>
      </c>
      <c r="L2588" t="s">
        <v>65</v>
      </c>
      <c r="M2588" t="s">
        <v>21</v>
      </c>
      <c r="N2588" t="s">
        <v>22</v>
      </c>
      <c r="O2588" t="s">
        <v>48</v>
      </c>
      <c r="P2588" t="s">
        <v>349</v>
      </c>
      <c r="Q2588" t="s">
        <v>350</v>
      </c>
      <c r="R2588" t="s">
        <v>351</v>
      </c>
      <c r="S2588">
        <f t="shared" si="40"/>
        <v>2016</v>
      </c>
    </row>
    <row r="2589" spans="1:19" x14ac:dyDescent="0.25">
      <c r="A2589">
        <v>345</v>
      </c>
      <c r="B2589">
        <v>345102</v>
      </c>
      <c r="C2589">
        <v>6150</v>
      </c>
      <c r="E2589" t="s">
        <v>66</v>
      </c>
      <c r="F2589" t="s">
        <v>64</v>
      </c>
      <c r="G2589">
        <v>309550</v>
      </c>
      <c r="H2589" s="1">
        <v>42628</v>
      </c>
      <c r="I2589" s="2">
        <v>83.16</v>
      </c>
      <c r="J2589" s="2"/>
      <c r="K2589" s="2">
        <v>83.16</v>
      </c>
      <c r="L2589" t="s">
        <v>65</v>
      </c>
      <c r="M2589" t="s">
        <v>21</v>
      </c>
      <c r="N2589" t="s">
        <v>22</v>
      </c>
      <c r="O2589" t="s">
        <v>48</v>
      </c>
      <c r="P2589" t="s">
        <v>349</v>
      </c>
      <c r="Q2589" t="s">
        <v>350</v>
      </c>
      <c r="R2589" t="s">
        <v>351</v>
      </c>
      <c r="S2589">
        <f t="shared" si="40"/>
        <v>2016</v>
      </c>
    </row>
    <row r="2590" spans="1:19" x14ac:dyDescent="0.25">
      <c r="A2590">
        <v>345</v>
      </c>
      <c r="B2590">
        <v>345102</v>
      </c>
      <c r="C2590">
        <v>6150</v>
      </c>
      <c r="E2590" t="s">
        <v>66</v>
      </c>
      <c r="F2590" t="s">
        <v>64</v>
      </c>
      <c r="G2590">
        <v>309550</v>
      </c>
      <c r="H2590" s="1">
        <v>42628</v>
      </c>
      <c r="I2590" s="2">
        <v>41.58</v>
      </c>
      <c r="J2590" s="2"/>
      <c r="K2590" s="2">
        <v>41.58</v>
      </c>
      <c r="L2590" t="s">
        <v>65</v>
      </c>
      <c r="M2590" t="s">
        <v>21</v>
      </c>
      <c r="N2590" t="s">
        <v>22</v>
      </c>
      <c r="O2590" t="s">
        <v>48</v>
      </c>
      <c r="P2590" t="s">
        <v>349</v>
      </c>
      <c r="Q2590" t="s">
        <v>350</v>
      </c>
      <c r="R2590" t="s">
        <v>351</v>
      </c>
      <c r="S2590">
        <f t="shared" si="40"/>
        <v>2016</v>
      </c>
    </row>
    <row r="2591" spans="1:19" x14ac:dyDescent="0.25">
      <c r="A2591">
        <v>345</v>
      </c>
      <c r="B2591">
        <v>345102</v>
      </c>
      <c r="C2591">
        <v>6150</v>
      </c>
      <c r="E2591" t="s">
        <v>66</v>
      </c>
      <c r="F2591" t="s">
        <v>64</v>
      </c>
      <c r="G2591">
        <v>309550</v>
      </c>
      <c r="H2591" s="1">
        <v>42628</v>
      </c>
      <c r="I2591" s="2">
        <v>83.16</v>
      </c>
      <c r="J2591" s="2"/>
      <c r="K2591" s="2">
        <v>83.16</v>
      </c>
      <c r="L2591" t="s">
        <v>65</v>
      </c>
      <c r="M2591" t="s">
        <v>21</v>
      </c>
      <c r="N2591" t="s">
        <v>22</v>
      </c>
      <c r="O2591" t="s">
        <v>48</v>
      </c>
      <c r="P2591" t="s">
        <v>349</v>
      </c>
      <c r="Q2591" t="s">
        <v>350</v>
      </c>
      <c r="R2591" t="s">
        <v>351</v>
      </c>
      <c r="S2591">
        <f t="shared" si="40"/>
        <v>2016</v>
      </c>
    </row>
    <row r="2592" spans="1:19" x14ac:dyDescent="0.25">
      <c r="A2592">
        <v>345</v>
      </c>
      <c r="B2592">
        <v>345102</v>
      </c>
      <c r="C2592">
        <v>6150</v>
      </c>
      <c r="E2592" t="s">
        <v>66</v>
      </c>
      <c r="F2592" t="s">
        <v>64</v>
      </c>
      <c r="G2592">
        <v>309550</v>
      </c>
      <c r="H2592" s="1">
        <v>42628</v>
      </c>
      <c r="I2592" s="2">
        <v>41.58</v>
      </c>
      <c r="J2592" s="2"/>
      <c r="K2592" s="2">
        <v>41.58</v>
      </c>
      <c r="L2592" t="s">
        <v>65</v>
      </c>
      <c r="M2592" t="s">
        <v>21</v>
      </c>
      <c r="N2592" t="s">
        <v>22</v>
      </c>
      <c r="O2592" t="s">
        <v>48</v>
      </c>
      <c r="P2592" t="s">
        <v>349</v>
      </c>
      <c r="Q2592" t="s">
        <v>350</v>
      </c>
      <c r="R2592" t="s">
        <v>351</v>
      </c>
      <c r="S2592">
        <f t="shared" si="40"/>
        <v>2016</v>
      </c>
    </row>
    <row r="2593" spans="1:19" x14ac:dyDescent="0.25">
      <c r="A2593">
        <v>345</v>
      </c>
      <c r="B2593">
        <v>345102</v>
      </c>
      <c r="C2593">
        <v>6150</v>
      </c>
      <c r="E2593" t="s">
        <v>66</v>
      </c>
      <c r="F2593" t="s">
        <v>64</v>
      </c>
      <c r="G2593">
        <v>309550</v>
      </c>
      <c r="H2593" s="1">
        <v>42628</v>
      </c>
      <c r="I2593" s="2">
        <v>83.16</v>
      </c>
      <c r="J2593" s="2"/>
      <c r="K2593" s="2">
        <v>83.16</v>
      </c>
      <c r="L2593" t="s">
        <v>65</v>
      </c>
      <c r="M2593" t="s">
        <v>21</v>
      </c>
      <c r="N2593" t="s">
        <v>22</v>
      </c>
      <c r="O2593" t="s">
        <v>48</v>
      </c>
      <c r="P2593" t="s">
        <v>349</v>
      </c>
      <c r="Q2593" t="s">
        <v>350</v>
      </c>
      <c r="R2593" t="s">
        <v>351</v>
      </c>
      <c r="S2593">
        <f t="shared" si="40"/>
        <v>2016</v>
      </c>
    </row>
    <row r="2594" spans="1:19" x14ac:dyDescent="0.25">
      <c r="A2594">
        <v>345</v>
      </c>
      <c r="B2594">
        <v>345102</v>
      </c>
      <c r="C2594">
        <v>6150</v>
      </c>
      <c r="E2594" t="s">
        <v>66</v>
      </c>
      <c r="F2594" t="s">
        <v>64</v>
      </c>
      <c r="G2594">
        <v>309550</v>
      </c>
      <c r="H2594" s="1">
        <v>42628</v>
      </c>
      <c r="I2594" s="2">
        <v>41.58</v>
      </c>
      <c r="J2594" s="2"/>
      <c r="K2594" s="2">
        <v>41.58</v>
      </c>
      <c r="L2594" t="s">
        <v>65</v>
      </c>
      <c r="M2594" t="s">
        <v>21</v>
      </c>
      <c r="N2594" t="s">
        <v>22</v>
      </c>
      <c r="O2594" t="s">
        <v>48</v>
      </c>
      <c r="P2594" t="s">
        <v>349</v>
      </c>
      <c r="Q2594" t="s">
        <v>350</v>
      </c>
      <c r="R2594" t="s">
        <v>351</v>
      </c>
      <c r="S2594">
        <f t="shared" si="40"/>
        <v>2016</v>
      </c>
    </row>
    <row r="2595" spans="1:19" x14ac:dyDescent="0.25">
      <c r="A2595">
        <v>345</v>
      </c>
      <c r="B2595">
        <v>345102</v>
      </c>
      <c r="C2595">
        <v>6150</v>
      </c>
      <c r="E2595" t="s">
        <v>66</v>
      </c>
      <c r="F2595" t="s">
        <v>64</v>
      </c>
      <c r="G2595">
        <v>309550</v>
      </c>
      <c r="H2595" s="1">
        <v>42628</v>
      </c>
      <c r="I2595" s="2">
        <v>83.16</v>
      </c>
      <c r="J2595" s="2"/>
      <c r="K2595" s="2">
        <v>83.16</v>
      </c>
      <c r="L2595" t="s">
        <v>65</v>
      </c>
      <c r="M2595" t="s">
        <v>21</v>
      </c>
      <c r="N2595" t="s">
        <v>22</v>
      </c>
      <c r="O2595" t="s">
        <v>48</v>
      </c>
      <c r="P2595" t="s">
        <v>349</v>
      </c>
      <c r="Q2595" t="s">
        <v>350</v>
      </c>
      <c r="R2595" t="s">
        <v>351</v>
      </c>
      <c r="S2595">
        <f t="shared" si="40"/>
        <v>2016</v>
      </c>
    </row>
    <row r="2596" spans="1:19" x14ac:dyDescent="0.25">
      <c r="A2596">
        <v>345</v>
      </c>
      <c r="B2596">
        <v>345102</v>
      </c>
      <c r="C2596">
        <v>6150</v>
      </c>
      <c r="E2596" t="s">
        <v>66</v>
      </c>
      <c r="F2596" t="s">
        <v>64</v>
      </c>
      <c r="G2596">
        <v>309550</v>
      </c>
      <c r="H2596" s="1">
        <v>42628</v>
      </c>
      <c r="I2596" s="2">
        <v>83.16</v>
      </c>
      <c r="J2596" s="2"/>
      <c r="K2596" s="2">
        <v>83.16</v>
      </c>
      <c r="L2596" t="s">
        <v>65</v>
      </c>
      <c r="M2596" t="s">
        <v>21</v>
      </c>
      <c r="N2596" t="s">
        <v>22</v>
      </c>
      <c r="O2596" t="s">
        <v>48</v>
      </c>
      <c r="P2596" t="s">
        <v>349</v>
      </c>
      <c r="Q2596" t="s">
        <v>350</v>
      </c>
      <c r="R2596" t="s">
        <v>351</v>
      </c>
      <c r="S2596">
        <f t="shared" si="40"/>
        <v>2016</v>
      </c>
    </row>
    <row r="2597" spans="1:19" x14ac:dyDescent="0.25">
      <c r="A2597">
        <v>345</v>
      </c>
      <c r="B2597">
        <v>345102</v>
      </c>
      <c r="C2597">
        <v>6150</v>
      </c>
      <c r="E2597" t="s">
        <v>66</v>
      </c>
      <c r="F2597" t="s">
        <v>64</v>
      </c>
      <c r="G2597">
        <v>309550</v>
      </c>
      <c r="H2597" s="1">
        <v>42628</v>
      </c>
      <c r="I2597" s="2">
        <v>83.16</v>
      </c>
      <c r="J2597" s="2"/>
      <c r="K2597" s="2">
        <v>83.16</v>
      </c>
      <c r="L2597" t="s">
        <v>65</v>
      </c>
      <c r="M2597" t="s">
        <v>21</v>
      </c>
      <c r="N2597" t="s">
        <v>22</v>
      </c>
      <c r="O2597" t="s">
        <v>48</v>
      </c>
      <c r="P2597" t="s">
        <v>349</v>
      </c>
      <c r="Q2597" t="s">
        <v>350</v>
      </c>
      <c r="R2597" t="s">
        <v>351</v>
      </c>
      <c r="S2597">
        <f t="shared" si="40"/>
        <v>2016</v>
      </c>
    </row>
    <row r="2598" spans="1:19" x14ac:dyDescent="0.25">
      <c r="A2598">
        <v>345</v>
      </c>
      <c r="B2598">
        <v>345102</v>
      </c>
      <c r="C2598">
        <v>6150</v>
      </c>
      <c r="E2598" t="s">
        <v>69</v>
      </c>
      <c r="F2598" t="s">
        <v>70</v>
      </c>
      <c r="G2598">
        <v>309537</v>
      </c>
      <c r="H2598" s="1">
        <v>42628</v>
      </c>
      <c r="I2598" s="2">
        <v>3009.46</v>
      </c>
      <c r="J2598" s="2"/>
      <c r="K2598" s="2">
        <v>3009.46</v>
      </c>
      <c r="L2598" t="s">
        <v>65</v>
      </c>
      <c r="M2598" t="s">
        <v>21</v>
      </c>
      <c r="N2598" t="s">
        <v>22</v>
      </c>
      <c r="O2598" t="s">
        <v>48</v>
      </c>
      <c r="P2598" t="s">
        <v>349</v>
      </c>
      <c r="Q2598" t="s">
        <v>350</v>
      </c>
      <c r="R2598" t="s">
        <v>351</v>
      </c>
      <c r="S2598">
        <f t="shared" si="40"/>
        <v>2016</v>
      </c>
    </row>
    <row r="2599" spans="1:19" x14ac:dyDescent="0.25">
      <c r="A2599">
        <v>345</v>
      </c>
      <c r="B2599">
        <v>345102</v>
      </c>
      <c r="C2599">
        <v>6150</v>
      </c>
      <c r="E2599" t="s">
        <v>69</v>
      </c>
      <c r="F2599" t="s">
        <v>70</v>
      </c>
      <c r="G2599">
        <v>309587</v>
      </c>
      <c r="H2599" s="1">
        <v>42626</v>
      </c>
      <c r="I2599" s="2">
        <v>2303.98</v>
      </c>
      <c r="J2599" s="2"/>
      <c r="K2599" s="2">
        <v>2303.98</v>
      </c>
      <c r="L2599" t="s">
        <v>65</v>
      </c>
      <c r="M2599" t="s">
        <v>21</v>
      </c>
      <c r="N2599" t="s">
        <v>22</v>
      </c>
      <c r="O2599" t="s">
        <v>48</v>
      </c>
      <c r="P2599" t="s">
        <v>349</v>
      </c>
      <c r="Q2599" t="s">
        <v>350</v>
      </c>
      <c r="R2599" t="s">
        <v>351</v>
      </c>
      <c r="S2599">
        <f t="shared" si="40"/>
        <v>2016</v>
      </c>
    </row>
    <row r="2600" spans="1:19" x14ac:dyDescent="0.25">
      <c r="A2600">
        <v>345</v>
      </c>
      <c r="B2600">
        <v>345102</v>
      </c>
      <c r="C2600">
        <v>6150</v>
      </c>
      <c r="E2600" t="s">
        <v>69</v>
      </c>
      <c r="F2600" t="s">
        <v>70</v>
      </c>
      <c r="G2600">
        <v>309587</v>
      </c>
      <c r="H2600" s="1">
        <v>42626</v>
      </c>
      <c r="I2600" s="2">
        <v>224</v>
      </c>
      <c r="J2600" s="2"/>
      <c r="K2600" s="2">
        <v>224</v>
      </c>
      <c r="L2600" t="s">
        <v>65</v>
      </c>
      <c r="M2600" t="s">
        <v>21</v>
      </c>
      <c r="N2600" t="s">
        <v>22</v>
      </c>
      <c r="O2600" t="s">
        <v>48</v>
      </c>
      <c r="P2600" t="s">
        <v>349</v>
      </c>
      <c r="Q2600" t="s">
        <v>350</v>
      </c>
      <c r="R2600" t="s">
        <v>351</v>
      </c>
      <c r="S2600">
        <f t="shared" si="40"/>
        <v>2016</v>
      </c>
    </row>
    <row r="2601" spans="1:19" x14ac:dyDescent="0.25">
      <c r="A2601">
        <v>345</v>
      </c>
      <c r="B2601">
        <v>345102</v>
      </c>
      <c r="C2601">
        <v>6150</v>
      </c>
      <c r="E2601" t="s">
        <v>69</v>
      </c>
      <c r="F2601" t="s">
        <v>70</v>
      </c>
      <c r="G2601">
        <v>309587</v>
      </c>
      <c r="H2601" s="1">
        <v>42626</v>
      </c>
      <c r="I2601" s="2">
        <v>1759.5</v>
      </c>
      <c r="J2601" s="2"/>
      <c r="K2601" s="2">
        <v>1759.5</v>
      </c>
      <c r="L2601" t="s">
        <v>65</v>
      </c>
      <c r="M2601" t="s">
        <v>21</v>
      </c>
      <c r="N2601" t="s">
        <v>22</v>
      </c>
      <c r="O2601" t="s">
        <v>48</v>
      </c>
      <c r="P2601" t="s">
        <v>349</v>
      </c>
      <c r="Q2601" t="s">
        <v>350</v>
      </c>
      <c r="R2601" t="s">
        <v>351</v>
      </c>
      <c r="S2601">
        <f t="shared" si="40"/>
        <v>2016</v>
      </c>
    </row>
    <row r="2602" spans="1:19" x14ac:dyDescent="0.25">
      <c r="A2602">
        <v>345</v>
      </c>
      <c r="B2602">
        <v>345102</v>
      </c>
      <c r="C2602">
        <v>6150</v>
      </c>
      <c r="E2602" t="s">
        <v>69</v>
      </c>
      <c r="F2602" t="s">
        <v>70</v>
      </c>
      <c r="G2602">
        <v>309587</v>
      </c>
      <c r="H2602" s="1">
        <v>42626</v>
      </c>
      <c r="I2602" s="2">
        <v>1510.51</v>
      </c>
      <c r="J2602" s="2"/>
      <c r="K2602" s="2">
        <v>1510.51</v>
      </c>
      <c r="L2602" t="s">
        <v>65</v>
      </c>
      <c r="M2602" t="s">
        <v>21</v>
      </c>
      <c r="N2602" t="s">
        <v>22</v>
      </c>
      <c r="O2602" t="s">
        <v>48</v>
      </c>
      <c r="P2602" t="s">
        <v>349</v>
      </c>
      <c r="Q2602" t="s">
        <v>350</v>
      </c>
      <c r="R2602" t="s">
        <v>351</v>
      </c>
      <c r="S2602">
        <f t="shared" si="40"/>
        <v>2016</v>
      </c>
    </row>
    <row r="2603" spans="1:19" x14ac:dyDescent="0.25">
      <c r="A2603">
        <v>345</v>
      </c>
      <c r="B2603">
        <v>345102</v>
      </c>
      <c r="C2603">
        <v>6150</v>
      </c>
      <c r="E2603" t="s">
        <v>69</v>
      </c>
      <c r="F2603" t="s">
        <v>70</v>
      </c>
      <c r="G2603">
        <v>309587</v>
      </c>
      <c r="H2603" s="1">
        <v>42626</v>
      </c>
      <c r="I2603" s="2">
        <v>2223.1999999999998</v>
      </c>
      <c r="J2603" s="2"/>
      <c r="K2603" s="2">
        <v>2223.1999999999998</v>
      </c>
      <c r="L2603" t="s">
        <v>65</v>
      </c>
      <c r="M2603" t="s">
        <v>21</v>
      </c>
      <c r="N2603" t="s">
        <v>22</v>
      </c>
      <c r="O2603" t="s">
        <v>48</v>
      </c>
      <c r="P2603" t="s">
        <v>349</v>
      </c>
      <c r="Q2603" t="s">
        <v>350</v>
      </c>
      <c r="R2603" t="s">
        <v>351</v>
      </c>
      <c r="S2603">
        <f t="shared" si="40"/>
        <v>2016</v>
      </c>
    </row>
    <row r="2604" spans="1:19" x14ac:dyDescent="0.25">
      <c r="A2604">
        <v>345</v>
      </c>
      <c r="B2604">
        <v>345102</v>
      </c>
      <c r="C2604">
        <v>6150</v>
      </c>
      <c r="E2604" t="s">
        <v>69</v>
      </c>
      <c r="F2604" t="s">
        <v>70</v>
      </c>
      <c r="G2604">
        <v>309587</v>
      </c>
      <c r="H2604" s="1">
        <v>42626</v>
      </c>
      <c r="I2604" s="2">
        <v>1317.06</v>
      </c>
      <c r="J2604" s="2"/>
      <c r="K2604" s="2">
        <v>1317.06</v>
      </c>
      <c r="L2604" t="s">
        <v>65</v>
      </c>
      <c r="M2604" t="s">
        <v>21</v>
      </c>
      <c r="N2604" t="s">
        <v>22</v>
      </c>
      <c r="O2604" t="s">
        <v>48</v>
      </c>
      <c r="P2604" t="s">
        <v>349</v>
      </c>
      <c r="Q2604" t="s">
        <v>350</v>
      </c>
      <c r="R2604" t="s">
        <v>351</v>
      </c>
      <c r="S2604">
        <f t="shared" si="40"/>
        <v>2016</v>
      </c>
    </row>
    <row r="2605" spans="1:19" x14ac:dyDescent="0.25">
      <c r="A2605">
        <v>345</v>
      </c>
      <c r="B2605">
        <v>345102</v>
      </c>
      <c r="C2605">
        <v>6150</v>
      </c>
      <c r="E2605" t="s">
        <v>69</v>
      </c>
      <c r="F2605" t="s">
        <v>70</v>
      </c>
      <c r="G2605">
        <v>309587</v>
      </c>
      <c r="H2605" s="1">
        <v>42626</v>
      </c>
      <c r="I2605" s="2">
        <v>1197.22</v>
      </c>
      <c r="J2605" s="2"/>
      <c r="K2605" s="2">
        <v>1197.22</v>
      </c>
      <c r="L2605" t="s">
        <v>65</v>
      </c>
      <c r="M2605" t="s">
        <v>21</v>
      </c>
      <c r="N2605" t="s">
        <v>22</v>
      </c>
      <c r="O2605" t="s">
        <v>48</v>
      </c>
      <c r="P2605" t="s">
        <v>349</v>
      </c>
      <c r="Q2605" t="s">
        <v>350</v>
      </c>
      <c r="R2605" t="s">
        <v>351</v>
      </c>
      <c r="S2605">
        <f t="shared" si="40"/>
        <v>2016</v>
      </c>
    </row>
    <row r="2606" spans="1:19" x14ac:dyDescent="0.25">
      <c r="A2606">
        <v>345</v>
      </c>
      <c r="B2606">
        <v>345102</v>
      </c>
      <c r="C2606">
        <v>6150</v>
      </c>
      <c r="E2606" t="s">
        <v>66</v>
      </c>
      <c r="F2606" t="s">
        <v>71</v>
      </c>
      <c r="G2606">
        <v>309547</v>
      </c>
      <c r="H2606" s="1">
        <v>42626</v>
      </c>
      <c r="I2606" s="2"/>
      <c r="J2606" s="2">
        <v>-251.1</v>
      </c>
      <c r="K2606" s="2">
        <v>-251.1</v>
      </c>
      <c r="L2606" t="s">
        <v>65</v>
      </c>
      <c r="M2606" t="s">
        <v>21</v>
      </c>
      <c r="N2606" t="s">
        <v>22</v>
      </c>
      <c r="O2606" t="s">
        <v>48</v>
      </c>
      <c r="P2606" t="s">
        <v>349</v>
      </c>
      <c r="Q2606" t="s">
        <v>350</v>
      </c>
      <c r="R2606" t="s">
        <v>351</v>
      </c>
      <c r="S2606">
        <f t="shared" si="40"/>
        <v>2016</v>
      </c>
    </row>
    <row r="2607" spans="1:19" x14ac:dyDescent="0.25">
      <c r="A2607">
        <v>345</v>
      </c>
      <c r="B2607">
        <v>345102</v>
      </c>
      <c r="C2607">
        <v>6150</v>
      </c>
      <c r="E2607" t="s">
        <v>66</v>
      </c>
      <c r="F2607" t="s">
        <v>64</v>
      </c>
      <c r="G2607">
        <v>309546</v>
      </c>
      <c r="H2607" s="1">
        <v>42626</v>
      </c>
      <c r="I2607" s="2">
        <v>334.8</v>
      </c>
      <c r="J2607" s="2"/>
      <c r="K2607" s="2">
        <v>334.8</v>
      </c>
      <c r="L2607" t="s">
        <v>65</v>
      </c>
      <c r="M2607" t="s">
        <v>21</v>
      </c>
      <c r="N2607" t="s">
        <v>22</v>
      </c>
      <c r="O2607" t="s">
        <v>48</v>
      </c>
      <c r="P2607" t="s">
        <v>349</v>
      </c>
      <c r="Q2607" t="s">
        <v>350</v>
      </c>
      <c r="R2607" t="s">
        <v>351</v>
      </c>
      <c r="S2607">
        <f t="shared" si="40"/>
        <v>2016</v>
      </c>
    </row>
    <row r="2608" spans="1:19" x14ac:dyDescent="0.25">
      <c r="A2608">
        <v>345</v>
      </c>
      <c r="B2608">
        <v>345102</v>
      </c>
      <c r="C2608">
        <v>6150</v>
      </c>
      <c r="E2608" t="s">
        <v>66</v>
      </c>
      <c r="F2608" t="s">
        <v>71</v>
      </c>
      <c r="G2608">
        <v>309547</v>
      </c>
      <c r="H2608" s="1">
        <v>42626</v>
      </c>
      <c r="I2608" s="2"/>
      <c r="J2608" s="2">
        <v>-334.8</v>
      </c>
      <c r="K2608" s="2">
        <v>-334.8</v>
      </c>
      <c r="L2608" t="s">
        <v>65</v>
      </c>
      <c r="M2608" t="s">
        <v>21</v>
      </c>
      <c r="N2608" t="s">
        <v>22</v>
      </c>
      <c r="O2608" t="s">
        <v>48</v>
      </c>
      <c r="P2608" t="s">
        <v>349</v>
      </c>
      <c r="Q2608" t="s">
        <v>350</v>
      </c>
      <c r="R2608" t="s">
        <v>351</v>
      </c>
      <c r="S2608">
        <f t="shared" si="40"/>
        <v>2016</v>
      </c>
    </row>
    <row r="2609" spans="1:19" x14ac:dyDescent="0.25">
      <c r="A2609">
        <v>345</v>
      </c>
      <c r="B2609">
        <v>345102</v>
      </c>
      <c r="C2609">
        <v>6150</v>
      </c>
      <c r="E2609" t="s">
        <v>66</v>
      </c>
      <c r="F2609" t="s">
        <v>64</v>
      </c>
      <c r="G2609">
        <v>309546</v>
      </c>
      <c r="H2609" s="1">
        <v>42626</v>
      </c>
      <c r="I2609" s="2">
        <v>38.159999999999997</v>
      </c>
      <c r="J2609" s="2"/>
      <c r="K2609" s="2">
        <v>38.159999999999997</v>
      </c>
      <c r="L2609" t="s">
        <v>65</v>
      </c>
      <c r="M2609" t="s">
        <v>21</v>
      </c>
      <c r="N2609" t="s">
        <v>22</v>
      </c>
      <c r="O2609" t="s">
        <v>48</v>
      </c>
      <c r="P2609" t="s">
        <v>349</v>
      </c>
      <c r="Q2609" t="s">
        <v>350</v>
      </c>
      <c r="R2609" t="s">
        <v>351</v>
      </c>
      <c r="S2609">
        <f t="shared" si="40"/>
        <v>2016</v>
      </c>
    </row>
    <row r="2610" spans="1:19" x14ac:dyDescent="0.25">
      <c r="A2610">
        <v>345</v>
      </c>
      <c r="B2610">
        <v>345102</v>
      </c>
      <c r="C2610">
        <v>6150</v>
      </c>
      <c r="E2610" t="s">
        <v>66</v>
      </c>
      <c r="F2610" t="s">
        <v>64</v>
      </c>
      <c r="G2610">
        <v>309546</v>
      </c>
      <c r="H2610" s="1">
        <v>42626</v>
      </c>
      <c r="I2610" s="2">
        <v>114.48</v>
      </c>
      <c r="J2610" s="2"/>
      <c r="K2610" s="2">
        <v>114.48</v>
      </c>
      <c r="L2610" t="s">
        <v>65</v>
      </c>
      <c r="M2610" t="s">
        <v>21</v>
      </c>
      <c r="N2610" t="s">
        <v>22</v>
      </c>
      <c r="O2610" t="s">
        <v>48</v>
      </c>
      <c r="P2610" t="s">
        <v>349</v>
      </c>
      <c r="Q2610" t="s">
        <v>350</v>
      </c>
      <c r="R2610" t="s">
        <v>351</v>
      </c>
      <c r="S2610">
        <f t="shared" si="40"/>
        <v>2016</v>
      </c>
    </row>
    <row r="2611" spans="1:19" x14ac:dyDescent="0.25">
      <c r="A2611">
        <v>345</v>
      </c>
      <c r="B2611">
        <v>345102</v>
      </c>
      <c r="C2611">
        <v>6150</v>
      </c>
      <c r="E2611" t="s">
        <v>66</v>
      </c>
      <c r="F2611" t="s">
        <v>64</v>
      </c>
      <c r="G2611">
        <v>309546</v>
      </c>
      <c r="H2611" s="1">
        <v>42626</v>
      </c>
      <c r="I2611" s="2">
        <v>228.96</v>
      </c>
      <c r="J2611" s="2"/>
      <c r="K2611" s="2">
        <v>228.96</v>
      </c>
      <c r="L2611" t="s">
        <v>65</v>
      </c>
      <c r="M2611" t="s">
        <v>21</v>
      </c>
      <c r="N2611" t="s">
        <v>22</v>
      </c>
      <c r="O2611" t="s">
        <v>48</v>
      </c>
      <c r="P2611" t="s">
        <v>349</v>
      </c>
      <c r="Q2611" t="s">
        <v>350</v>
      </c>
      <c r="R2611" t="s">
        <v>351</v>
      </c>
      <c r="S2611">
        <f t="shared" si="40"/>
        <v>2016</v>
      </c>
    </row>
    <row r="2612" spans="1:19" x14ac:dyDescent="0.25">
      <c r="A2612">
        <v>345</v>
      </c>
      <c r="B2612">
        <v>345102</v>
      </c>
      <c r="C2612">
        <v>6150</v>
      </c>
      <c r="E2612" t="s">
        <v>66</v>
      </c>
      <c r="F2612" t="s">
        <v>71</v>
      </c>
      <c r="G2612">
        <v>309547</v>
      </c>
      <c r="H2612" s="1">
        <v>42626</v>
      </c>
      <c r="I2612" s="2"/>
      <c r="J2612" s="2">
        <v>-38.159999999999997</v>
      </c>
      <c r="K2612" s="2">
        <v>-38.159999999999997</v>
      </c>
      <c r="L2612" t="s">
        <v>65</v>
      </c>
      <c r="M2612" t="s">
        <v>21</v>
      </c>
      <c r="N2612" t="s">
        <v>22</v>
      </c>
      <c r="O2612" t="s">
        <v>48</v>
      </c>
      <c r="P2612" t="s">
        <v>349</v>
      </c>
      <c r="Q2612" t="s">
        <v>350</v>
      </c>
      <c r="R2612" t="s">
        <v>351</v>
      </c>
      <c r="S2612">
        <f t="shared" si="40"/>
        <v>2016</v>
      </c>
    </row>
    <row r="2613" spans="1:19" x14ac:dyDescent="0.25">
      <c r="A2613">
        <v>345</v>
      </c>
      <c r="B2613">
        <v>345102</v>
      </c>
      <c r="C2613">
        <v>6150</v>
      </c>
      <c r="E2613" t="s">
        <v>66</v>
      </c>
      <c r="F2613" t="s">
        <v>64</v>
      </c>
      <c r="G2613">
        <v>309546</v>
      </c>
      <c r="H2613" s="1">
        <v>42626</v>
      </c>
      <c r="I2613" s="2">
        <v>83.7</v>
      </c>
      <c r="J2613" s="2"/>
      <c r="K2613" s="2">
        <v>83.7</v>
      </c>
      <c r="L2613" t="s">
        <v>65</v>
      </c>
      <c r="M2613" t="s">
        <v>21</v>
      </c>
      <c r="N2613" t="s">
        <v>22</v>
      </c>
      <c r="O2613" t="s">
        <v>48</v>
      </c>
      <c r="P2613" t="s">
        <v>349</v>
      </c>
      <c r="Q2613" t="s">
        <v>350</v>
      </c>
      <c r="R2613" t="s">
        <v>351</v>
      </c>
      <c r="S2613">
        <f t="shared" si="40"/>
        <v>2016</v>
      </c>
    </row>
    <row r="2614" spans="1:19" x14ac:dyDescent="0.25">
      <c r="A2614">
        <v>345</v>
      </c>
      <c r="B2614">
        <v>345102</v>
      </c>
      <c r="C2614">
        <v>6150</v>
      </c>
      <c r="E2614" t="s">
        <v>66</v>
      </c>
      <c r="F2614" t="s">
        <v>71</v>
      </c>
      <c r="G2614">
        <v>309547</v>
      </c>
      <c r="H2614" s="1">
        <v>42626</v>
      </c>
      <c r="I2614" s="2"/>
      <c r="J2614" s="2">
        <v>-343.44</v>
      </c>
      <c r="K2614" s="2">
        <v>-343.44</v>
      </c>
      <c r="L2614" t="s">
        <v>65</v>
      </c>
      <c r="M2614" t="s">
        <v>21</v>
      </c>
      <c r="N2614" t="s">
        <v>22</v>
      </c>
      <c r="O2614" t="s">
        <v>48</v>
      </c>
      <c r="P2614" t="s">
        <v>349</v>
      </c>
      <c r="Q2614" t="s">
        <v>350</v>
      </c>
      <c r="R2614" t="s">
        <v>351</v>
      </c>
      <c r="S2614">
        <f t="shared" si="40"/>
        <v>2016</v>
      </c>
    </row>
    <row r="2615" spans="1:19" x14ac:dyDescent="0.25">
      <c r="A2615">
        <v>345</v>
      </c>
      <c r="B2615">
        <v>345102</v>
      </c>
      <c r="C2615">
        <v>6150</v>
      </c>
      <c r="E2615" t="s">
        <v>66</v>
      </c>
      <c r="F2615" t="s">
        <v>64</v>
      </c>
      <c r="G2615">
        <v>309546</v>
      </c>
      <c r="H2615" s="1">
        <v>42626</v>
      </c>
      <c r="I2615" s="2">
        <v>167.4</v>
      </c>
      <c r="J2615" s="2"/>
      <c r="K2615" s="2">
        <v>167.4</v>
      </c>
      <c r="L2615" t="s">
        <v>65</v>
      </c>
      <c r="M2615" t="s">
        <v>21</v>
      </c>
      <c r="N2615" t="s">
        <v>22</v>
      </c>
      <c r="O2615" t="s">
        <v>48</v>
      </c>
      <c r="P2615" t="s">
        <v>349</v>
      </c>
      <c r="Q2615" t="s">
        <v>350</v>
      </c>
      <c r="R2615" t="s">
        <v>351</v>
      </c>
      <c r="S2615">
        <f t="shared" si="40"/>
        <v>2016</v>
      </c>
    </row>
    <row r="2616" spans="1:19" x14ac:dyDescent="0.25">
      <c r="A2616">
        <v>345</v>
      </c>
      <c r="B2616">
        <v>345102</v>
      </c>
      <c r="C2616">
        <v>6150</v>
      </c>
      <c r="E2616" t="s">
        <v>76</v>
      </c>
      <c r="F2616" t="s">
        <v>68</v>
      </c>
      <c r="G2616">
        <v>309333</v>
      </c>
      <c r="H2616" s="1">
        <v>42614</v>
      </c>
      <c r="I2616" s="2"/>
      <c r="J2616" s="2">
        <v>-1074</v>
      </c>
      <c r="K2616" s="2">
        <v>-1074</v>
      </c>
      <c r="L2616" t="s">
        <v>65</v>
      </c>
      <c r="M2616" t="s">
        <v>21</v>
      </c>
      <c r="N2616" t="s">
        <v>22</v>
      </c>
      <c r="O2616" t="s">
        <v>48</v>
      </c>
      <c r="P2616" t="s">
        <v>349</v>
      </c>
      <c r="Q2616" t="s">
        <v>350</v>
      </c>
      <c r="R2616" t="s">
        <v>351</v>
      </c>
      <c r="S2616">
        <f t="shared" si="40"/>
        <v>2016</v>
      </c>
    </row>
    <row r="2617" spans="1:19" x14ac:dyDescent="0.25">
      <c r="A2617">
        <v>345</v>
      </c>
      <c r="B2617">
        <v>345102</v>
      </c>
      <c r="C2617">
        <v>6150</v>
      </c>
      <c r="E2617" t="s">
        <v>76</v>
      </c>
      <c r="F2617" t="s">
        <v>68</v>
      </c>
      <c r="G2617">
        <v>309333</v>
      </c>
      <c r="H2617" s="1">
        <v>42613</v>
      </c>
      <c r="I2617" s="2">
        <v>1074</v>
      </c>
      <c r="J2617" s="2"/>
      <c r="K2617" s="2">
        <v>1074</v>
      </c>
      <c r="L2617" t="s">
        <v>65</v>
      </c>
      <c r="M2617" t="s">
        <v>21</v>
      </c>
      <c r="N2617" t="s">
        <v>22</v>
      </c>
      <c r="O2617" t="s">
        <v>48</v>
      </c>
      <c r="P2617" t="s">
        <v>349</v>
      </c>
      <c r="Q2617" t="s">
        <v>350</v>
      </c>
      <c r="R2617" t="s">
        <v>351</v>
      </c>
      <c r="S2617">
        <f t="shared" si="40"/>
        <v>2016</v>
      </c>
    </row>
    <row r="2618" spans="1:19" x14ac:dyDescent="0.25">
      <c r="A2618">
        <v>345</v>
      </c>
      <c r="B2618">
        <v>345102</v>
      </c>
      <c r="C2618">
        <v>6150</v>
      </c>
      <c r="E2618" t="s">
        <v>66</v>
      </c>
      <c r="F2618" t="s">
        <v>64</v>
      </c>
      <c r="G2618">
        <v>309433</v>
      </c>
      <c r="H2618" s="1">
        <v>42613</v>
      </c>
      <c r="I2618" s="2">
        <v>41.58</v>
      </c>
      <c r="J2618" s="2"/>
      <c r="K2618" s="2">
        <v>41.58</v>
      </c>
      <c r="L2618" t="s">
        <v>65</v>
      </c>
      <c r="M2618" t="s">
        <v>21</v>
      </c>
      <c r="N2618" t="s">
        <v>22</v>
      </c>
      <c r="O2618" t="s">
        <v>48</v>
      </c>
      <c r="P2618" t="s">
        <v>349</v>
      </c>
      <c r="Q2618" t="s">
        <v>350</v>
      </c>
      <c r="R2618" t="s">
        <v>351</v>
      </c>
      <c r="S2618">
        <f t="shared" si="40"/>
        <v>2016</v>
      </c>
    </row>
    <row r="2619" spans="1:19" x14ac:dyDescent="0.25">
      <c r="A2619">
        <v>345</v>
      </c>
      <c r="B2619">
        <v>345102</v>
      </c>
      <c r="C2619">
        <v>6150</v>
      </c>
      <c r="E2619" t="s">
        <v>66</v>
      </c>
      <c r="F2619" t="s">
        <v>64</v>
      </c>
      <c r="G2619">
        <v>309433</v>
      </c>
      <c r="H2619" s="1">
        <v>42613</v>
      </c>
      <c r="I2619" s="2">
        <v>83.16</v>
      </c>
      <c r="J2619" s="2"/>
      <c r="K2619" s="2">
        <v>83.16</v>
      </c>
      <c r="L2619" t="s">
        <v>65</v>
      </c>
      <c r="M2619" t="s">
        <v>21</v>
      </c>
      <c r="N2619" t="s">
        <v>22</v>
      </c>
      <c r="O2619" t="s">
        <v>48</v>
      </c>
      <c r="P2619" t="s">
        <v>349</v>
      </c>
      <c r="Q2619" t="s">
        <v>350</v>
      </c>
      <c r="R2619" t="s">
        <v>351</v>
      </c>
      <c r="S2619">
        <f t="shared" si="40"/>
        <v>2016</v>
      </c>
    </row>
    <row r="2620" spans="1:19" x14ac:dyDescent="0.25">
      <c r="A2620">
        <v>345</v>
      </c>
      <c r="B2620">
        <v>345102</v>
      </c>
      <c r="C2620">
        <v>6150</v>
      </c>
      <c r="E2620" t="s">
        <v>66</v>
      </c>
      <c r="F2620" t="s">
        <v>64</v>
      </c>
      <c r="G2620">
        <v>309433</v>
      </c>
      <c r="H2620" s="1">
        <v>42613</v>
      </c>
      <c r="I2620" s="2">
        <v>41.58</v>
      </c>
      <c r="J2620" s="2"/>
      <c r="K2620" s="2">
        <v>41.58</v>
      </c>
      <c r="L2620" t="s">
        <v>65</v>
      </c>
      <c r="M2620" t="s">
        <v>21</v>
      </c>
      <c r="N2620" t="s">
        <v>22</v>
      </c>
      <c r="O2620" t="s">
        <v>48</v>
      </c>
      <c r="P2620" t="s">
        <v>349</v>
      </c>
      <c r="Q2620" t="s">
        <v>350</v>
      </c>
      <c r="R2620" t="s">
        <v>351</v>
      </c>
      <c r="S2620">
        <f t="shared" si="40"/>
        <v>2016</v>
      </c>
    </row>
    <row r="2621" spans="1:19" x14ac:dyDescent="0.25">
      <c r="A2621">
        <v>345</v>
      </c>
      <c r="B2621">
        <v>345102</v>
      </c>
      <c r="C2621">
        <v>6150</v>
      </c>
      <c r="E2621" t="s">
        <v>66</v>
      </c>
      <c r="F2621" t="s">
        <v>64</v>
      </c>
      <c r="G2621">
        <v>309433</v>
      </c>
      <c r="H2621" s="1">
        <v>42613</v>
      </c>
      <c r="I2621" s="2">
        <v>83.16</v>
      </c>
      <c r="J2621" s="2"/>
      <c r="K2621" s="2">
        <v>83.16</v>
      </c>
      <c r="L2621" t="s">
        <v>65</v>
      </c>
      <c r="M2621" t="s">
        <v>21</v>
      </c>
      <c r="N2621" t="s">
        <v>22</v>
      </c>
      <c r="O2621" t="s">
        <v>48</v>
      </c>
      <c r="P2621" t="s">
        <v>349</v>
      </c>
      <c r="Q2621" t="s">
        <v>350</v>
      </c>
      <c r="R2621" t="s">
        <v>351</v>
      </c>
      <c r="S2621">
        <f t="shared" si="40"/>
        <v>2016</v>
      </c>
    </row>
    <row r="2622" spans="1:19" x14ac:dyDescent="0.25">
      <c r="A2622">
        <v>345</v>
      </c>
      <c r="B2622">
        <v>345102</v>
      </c>
      <c r="C2622">
        <v>6150</v>
      </c>
      <c r="E2622" t="s">
        <v>66</v>
      </c>
      <c r="F2622" t="s">
        <v>64</v>
      </c>
      <c r="G2622">
        <v>309433</v>
      </c>
      <c r="H2622" s="1">
        <v>42613</v>
      </c>
      <c r="I2622" s="2">
        <v>41.58</v>
      </c>
      <c r="J2622" s="2"/>
      <c r="K2622" s="2">
        <v>41.58</v>
      </c>
      <c r="L2622" t="s">
        <v>65</v>
      </c>
      <c r="M2622" t="s">
        <v>21</v>
      </c>
      <c r="N2622" t="s">
        <v>22</v>
      </c>
      <c r="O2622" t="s">
        <v>48</v>
      </c>
      <c r="P2622" t="s">
        <v>349</v>
      </c>
      <c r="Q2622" t="s">
        <v>350</v>
      </c>
      <c r="R2622" t="s">
        <v>351</v>
      </c>
      <c r="S2622">
        <f t="shared" si="40"/>
        <v>2016</v>
      </c>
    </row>
    <row r="2623" spans="1:19" x14ac:dyDescent="0.25">
      <c r="A2623">
        <v>345</v>
      </c>
      <c r="B2623">
        <v>345102</v>
      </c>
      <c r="C2623">
        <v>6150</v>
      </c>
      <c r="E2623" t="s">
        <v>66</v>
      </c>
      <c r="F2623" t="s">
        <v>64</v>
      </c>
      <c r="G2623">
        <v>309433</v>
      </c>
      <c r="H2623" s="1">
        <v>42613</v>
      </c>
      <c r="I2623" s="2">
        <v>83.16</v>
      </c>
      <c r="J2623" s="2"/>
      <c r="K2623" s="2">
        <v>83.16</v>
      </c>
      <c r="L2623" t="s">
        <v>65</v>
      </c>
      <c r="M2623" t="s">
        <v>21</v>
      </c>
      <c r="N2623" t="s">
        <v>22</v>
      </c>
      <c r="O2623" t="s">
        <v>48</v>
      </c>
      <c r="P2623" t="s">
        <v>349</v>
      </c>
      <c r="Q2623" t="s">
        <v>350</v>
      </c>
      <c r="R2623" t="s">
        <v>351</v>
      </c>
      <c r="S2623">
        <f t="shared" si="40"/>
        <v>2016</v>
      </c>
    </row>
    <row r="2624" spans="1:19" x14ac:dyDescent="0.25">
      <c r="A2624">
        <v>345</v>
      </c>
      <c r="B2624">
        <v>345102</v>
      </c>
      <c r="C2624">
        <v>6150</v>
      </c>
      <c r="E2624" t="s">
        <v>66</v>
      </c>
      <c r="F2624" t="s">
        <v>64</v>
      </c>
      <c r="G2624">
        <v>309433</v>
      </c>
      <c r="H2624" s="1">
        <v>42613</v>
      </c>
      <c r="I2624" s="2">
        <v>41.58</v>
      </c>
      <c r="J2624" s="2"/>
      <c r="K2624" s="2">
        <v>41.58</v>
      </c>
      <c r="L2624" t="s">
        <v>65</v>
      </c>
      <c r="M2624" t="s">
        <v>21</v>
      </c>
      <c r="N2624" t="s">
        <v>22</v>
      </c>
      <c r="O2624" t="s">
        <v>48</v>
      </c>
      <c r="P2624" t="s">
        <v>349</v>
      </c>
      <c r="Q2624" t="s">
        <v>350</v>
      </c>
      <c r="R2624" t="s">
        <v>351</v>
      </c>
      <c r="S2624">
        <f t="shared" si="40"/>
        <v>2016</v>
      </c>
    </row>
    <row r="2625" spans="1:19" x14ac:dyDescent="0.25">
      <c r="A2625">
        <v>345</v>
      </c>
      <c r="B2625">
        <v>345102</v>
      </c>
      <c r="C2625">
        <v>6150</v>
      </c>
      <c r="E2625" t="s">
        <v>66</v>
      </c>
      <c r="F2625" t="s">
        <v>64</v>
      </c>
      <c r="G2625">
        <v>309433</v>
      </c>
      <c r="H2625" s="1">
        <v>42613</v>
      </c>
      <c r="I2625" s="2">
        <v>41.58</v>
      </c>
      <c r="J2625" s="2"/>
      <c r="K2625" s="2">
        <v>41.58</v>
      </c>
      <c r="L2625" t="s">
        <v>65</v>
      </c>
      <c r="M2625" t="s">
        <v>21</v>
      </c>
      <c r="N2625" t="s">
        <v>22</v>
      </c>
      <c r="O2625" t="s">
        <v>48</v>
      </c>
      <c r="P2625" t="s">
        <v>349</v>
      </c>
      <c r="Q2625" t="s">
        <v>350</v>
      </c>
      <c r="R2625" t="s">
        <v>351</v>
      </c>
      <c r="S2625">
        <f t="shared" si="40"/>
        <v>2016</v>
      </c>
    </row>
    <row r="2626" spans="1:19" x14ac:dyDescent="0.25">
      <c r="A2626">
        <v>345</v>
      </c>
      <c r="B2626">
        <v>345102</v>
      </c>
      <c r="C2626">
        <v>6150</v>
      </c>
      <c r="E2626" t="s">
        <v>66</v>
      </c>
      <c r="F2626" t="s">
        <v>64</v>
      </c>
      <c r="G2626">
        <v>309433</v>
      </c>
      <c r="H2626" s="1">
        <v>42613</v>
      </c>
      <c r="I2626" s="2">
        <v>83.16</v>
      </c>
      <c r="J2626" s="2"/>
      <c r="K2626" s="2">
        <v>83.16</v>
      </c>
      <c r="L2626" t="s">
        <v>65</v>
      </c>
      <c r="M2626" t="s">
        <v>21</v>
      </c>
      <c r="N2626" t="s">
        <v>22</v>
      </c>
      <c r="O2626" t="s">
        <v>48</v>
      </c>
      <c r="P2626" t="s">
        <v>349</v>
      </c>
      <c r="Q2626" t="s">
        <v>350</v>
      </c>
      <c r="R2626" t="s">
        <v>351</v>
      </c>
      <c r="S2626">
        <f t="shared" si="40"/>
        <v>2016</v>
      </c>
    </row>
    <row r="2627" spans="1:19" x14ac:dyDescent="0.25">
      <c r="A2627">
        <v>345</v>
      </c>
      <c r="B2627">
        <v>345102</v>
      </c>
      <c r="C2627">
        <v>6150</v>
      </c>
      <c r="E2627" t="s">
        <v>66</v>
      </c>
      <c r="F2627" t="s">
        <v>64</v>
      </c>
      <c r="G2627">
        <v>309433</v>
      </c>
      <c r="H2627" s="1">
        <v>42613</v>
      </c>
      <c r="I2627" s="2">
        <v>41.58</v>
      </c>
      <c r="J2627" s="2"/>
      <c r="K2627" s="2">
        <v>41.58</v>
      </c>
      <c r="L2627" t="s">
        <v>65</v>
      </c>
      <c r="M2627" t="s">
        <v>21</v>
      </c>
      <c r="N2627" t="s">
        <v>22</v>
      </c>
      <c r="O2627" t="s">
        <v>48</v>
      </c>
      <c r="P2627" t="s">
        <v>349</v>
      </c>
      <c r="Q2627" t="s">
        <v>350</v>
      </c>
      <c r="R2627" t="s">
        <v>351</v>
      </c>
      <c r="S2627">
        <f t="shared" ref="S2627:S2690" si="41">YEAR(H2627)</f>
        <v>2016</v>
      </c>
    </row>
    <row r="2628" spans="1:19" x14ac:dyDescent="0.25">
      <c r="A2628">
        <v>345</v>
      </c>
      <c r="B2628">
        <v>345102</v>
      </c>
      <c r="C2628">
        <v>6150</v>
      </c>
      <c r="E2628" t="s">
        <v>66</v>
      </c>
      <c r="F2628" t="s">
        <v>64</v>
      </c>
      <c r="G2628">
        <v>309433</v>
      </c>
      <c r="H2628" s="1">
        <v>42613</v>
      </c>
      <c r="I2628" s="2">
        <v>41.58</v>
      </c>
      <c r="J2628" s="2"/>
      <c r="K2628" s="2">
        <v>41.58</v>
      </c>
      <c r="L2628" t="s">
        <v>65</v>
      </c>
      <c r="M2628" t="s">
        <v>21</v>
      </c>
      <c r="N2628" t="s">
        <v>22</v>
      </c>
      <c r="O2628" t="s">
        <v>48</v>
      </c>
      <c r="P2628" t="s">
        <v>349</v>
      </c>
      <c r="Q2628" t="s">
        <v>350</v>
      </c>
      <c r="R2628" t="s">
        <v>351</v>
      </c>
      <c r="S2628">
        <f t="shared" si="41"/>
        <v>2016</v>
      </c>
    </row>
    <row r="2629" spans="1:19" x14ac:dyDescent="0.25">
      <c r="A2629">
        <v>345</v>
      </c>
      <c r="B2629">
        <v>345102</v>
      </c>
      <c r="C2629">
        <v>6150</v>
      </c>
      <c r="E2629" t="s">
        <v>66</v>
      </c>
      <c r="F2629" t="s">
        <v>64</v>
      </c>
      <c r="G2629">
        <v>309433</v>
      </c>
      <c r="H2629" s="1">
        <v>42613</v>
      </c>
      <c r="I2629" s="2">
        <v>166.32</v>
      </c>
      <c r="J2629" s="2"/>
      <c r="K2629" s="2">
        <v>166.32</v>
      </c>
      <c r="L2629" t="s">
        <v>65</v>
      </c>
      <c r="M2629" t="s">
        <v>21</v>
      </c>
      <c r="N2629" t="s">
        <v>22</v>
      </c>
      <c r="O2629" t="s">
        <v>48</v>
      </c>
      <c r="P2629" t="s">
        <v>349</v>
      </c>
      <c r="Q2629" t="s">
        <v>350</v>
      </c>
      <c r="R2629" t="s">
        <v>351</v>
      </c>
      <c r="S2629">
        <f t="shared" si="41"/>
        <v>2016</v>
      </c>
    </row>
    <row r="2630" spans="1:19" x14ac:dyDescent="0.25">
      <c r="A2630">
        <v>345</v>
      </c>
      <c r="B2630">
        <v>345102</v>
      </c>
      <c r="C2630">
        <v>6150</v>
      </c>
      <c r="E2630" t="s">
        <v>66</v>
      </c>
      <c r="F2630" t="s">
        <v>64</v>
      </c>
      <c r="G2630">
        <v>309433</v>
      </c>
      <c r="H2630" s="1">
        <v>42613</v>
      </c>
      <c r="I2630" s="2">
        <v>166.32</v>
      </c>
      <c r="J2630" s="2"/>
      <c r="K2630" s="2">
        <v>166.32</v>
      </c>
      <c r="L2630" t="s">
        <v>65</v>
      </c>
      <c r="M2630" t="s">
        <v>21</v>
      </c>
      <c r="N2630" t="s">
        <v>22</v>
      </c>
      <c r="O2630" t="s">
        <v>48</v>
      </c>
      <c r="P2630" t="s">
        <v>349</v>
      </c>
      <c r="Q2630" t="s">
        <v>350</v>
      </c>
      <c r="R2630" t="s">
        <v>351</v>
      </c>
      <c r="S2630">
        <f t="shared" si="41"/>
        <v>2016</v>
      </c>
    </row>
    <row r="2631" spans="1:19" x14ac:dyDescent="0.25">
      <c r="A2631">
        <v>345</v>
      </c>
      <c r="B2631">
        <v>345102</v>
      </c>
      <c r="C2631">
        <v>6150</v>
      </c>
      <c r="E2631" t="s">
        <v>66</v>
      </c>
      <c r="F2631" t="s">
        <v>64</v>
      </c>
      <c r="G2631">
        <v>309433</v>
      </c>
      <c r="H2631" s="1">
        <v>42613</v>
      </c>
      <c r="I2631" s="2">
        <v>166.32</v>
      </c>
      <c r="J2631" s="2"/>
      <c r="K2631" s="2">
        <v>166.32</v>
      </c>
      <c r="L2631" t="s">
        <v>65</v>
      </c>
      <c r="M2631" t="s">
        <v>21</v>
      </c>
      <c r="N2631" t="s">
        <v>22</v>
      </c>
      <c r="O2631" t="s">
        <v>48</v>
      </c>
      <c r="P2631" t="s">
        <v>349</v>
      </c>
      <c r="Q2631" t="s">
        <v>350</v>
      </c>
      <c r="R2631" t="s">
        <v>351</v>
      </c>
      <c r="S2631">
        <f t="shared" si="41"/>
        <v>2016</v>
      </c>
    </row>
    <row r="2632" spans="1:19" x14ac:dyDescent="0.25">
      <c r="A2632">
        <v>345</v>
      </c>
      <c r="B2632">
        <v>345102</v>
      </c>
      <c r="C2632">
        <v>6150</v>
      </c>
      <c r="E2632" t="s">
        <v>66</v>
      </c>
      <c r="F2632" t="s">
        <v>64</v>
      </c>
      <c r="G2632">
        <v>309433</v>
      </c>
      <c r="H2632" s="1">
        <v>42613</v>
      </c>
      <c r="I2632" s="2">
        <v>41.58</v>
      </c>
      <c r="J2632" s="2"/>
      <c r="K2632" s="2">
        <v>41.58</v>
      </c>
      <c r="L2632" t="s">
        <v>65</v>
      </c>
      <c r="M2632" t="s">
        <v>21</v>
      </c>
      <c r="N2632" t="s">
        <v>22</v>
      </c>
      <c r="O2632" t="s">
        <v>48</v>
      </c>
      <c r="P2632" t="s">
        <v>349</v>
      </c>
      <c r="Q2632" t="s">
        <v>350</v>
      </c>
      <c r="R2632" t="s">
        <v>351</v>
      </c>
      <c r="S2632">
        <f t="shared" si="41"/>
        <v>2016</v>
      </c>
    </row>
    <row r="2633" spans="1:19" x14ac:dyDescent="0.25">
      <c r="A2633">
        <v>345</v>
      </c>
      <c r="B2633">
        <v>345102</v>
      </c>
      <c r="C2633">
        <v>6150</v>
      </c>
      <c r="E2633" t="s">
        <v>66</v>
      </c>
      <c r="F2633" t="s">
        <v>71</v>
      </c>
      <c r="G2633">
        <v>309434</v>
      </c>
      <c r="H2633" s="1">
        <v>42613</v>
      </c>
      <c r="I2633" s="2"/>
      <c r="J2633" s="2">
        <v>-1343.3</v>
      </c>
      <c r="K2633" s="2">
        <v>-1343.3</v>
      </c>
      <c r="L2633" t="s">
        <v>65</v>
      </c>
      <c r="M2633" t="s">
        <v>21</v>
      </c>
      <c r="N2633" t="s">
        <v>22</v>
      </c>
      <c r="O2633" t="s">
        <v>48</v>
      </c>
      <c r="P2633" t="s">
        <v>349</v>
      </c>
      <c r="Q2633" t="s">
        <v>350</v>
      </c>
      <c r="R2633" t="s">
        <v>351</v>
      </c>
      <c r="S2633">
        <f t="shared" si="41"/>
        <v>2016</v>
      </c>
    </row>
    <row r="2634" spans="1:19" x14ac:dyDescent="0.25">
      <c r="A2634">
        <v>345</v>
      </c>
      <c r="B2634">
        <v>345102</v>
      </c>
      <c r="C2634">
        <v>6150</v>
      </c>
      <c r="E2634" t="s">
        <v>69</v>
      </c>
      <c r="F2634" t="s">
        <v>70</v>
      </c>
      <c r="G2634">
        <v>309457</v>
      </c>
      <c r="H2634" s="1">
        <v>42613</v>
      </c>
      <c r="I2634" s="2">
        <v>3009.46</v>
      </c>
      <c r="J2634" s="2"/>
      <c r="K2634" s="2">
        <v>3009.46</v>
      </c>
      <c r="L2634" t="s">
        <v>65</v>
      </c>
      <c r="M2634" t="s">
        <v>21</v>
      </c>
      <c r="N2634" t="s">
        <v>22</v>
      </c>
      <c r="O2634" t="s">
        <v>48</v>
      </c>
      <c r="P2634" t="s">
        <v>349</v>
      </c>
      <c r="Q2634" t="s">
        <v>350</v>
      </c>
      <c r="R2634" t="s">
        <v>351</v>
      </c>
      <c r="S2634">
        <f t="shared" si="41"/>
        <v>2016</v>
      </c>
    </row>
    <row r="2635" spans="1:19" x14ac:dyDescent="0.25">
      <c r="A2635">
        <v>345</v>
      </c>
      <c r="B2635">
        <v>345102</v>
      </c>
      <c r="C2635">
        <v>6150</v>
      </c>
      <c r="E2635" t="s">
        <v>63</v>
      </c>
      <c r="F2635" t="s">
        <v>64</v>
      </c>
      <c r="G2635">
        <v>309474</v>
      </c>
      <c r="H2635" s="1">
        <v>42613</v>
      </c>
      <c r="I2635" s="2">
        <v>989.82</v>
      </c>
      <c r="J2635" s="2"/>
      <c r="K2635" s="2">
        <v>989.82</v>
      </c>
      <c r="L2635" t="s">
        <v>65</v>
      </c>
      <c r="M2635" t="s">
        <v>21</v>
      </c>
      <c r="N2635" t="s">
        <v>22</v>
      </c>
      <c r="O2635" t="s">
        <v>48</v>
      </c>
      <c r="P2635" t="s">
        <v>349</v>
      </c>
      <c r="Q2635" t="s">
        <v>350</v>
      </c>
      <c r="R2635" t="s">
        <v>351</v>
      </c>
      <c r="S2635">
        <f t="shared" si="41"/>
        <v>2016</v>
      </c>
    </row>
    <row r="2636" spans="1:19" x14ac:dyDescent="0.25">
      <c r="A2636">
        <v>345</v>
      </c>
      <c r="B2636">
        <v>345102</v>
      </c>
      <c r="C2636">
        <v>6150</v>
      </c>
      <c r="E2636" t="s">
        <v>85</v>
      </c>
      <c r="F2636" t="s">
        <v>71</v>
      </c>
      <c r="G2636">
        <v>309475</v>
      </c>
      <c r="H2636" s="1">
        <v>42613</v>
      </c>
      <c r="I2636" s="2"/>
      <c r="J2636" s="2">
        <v>-761.41</v>
      </c>
      <c r="K2636" s="2">
        <v>-761.41</v>
      </c>
      <c r="L2636" t="s">
        <v>65</v>
      </c>
      <c r="M2636" t="s">
        <v>21</v>
      </c>
      <c r="N2636" t="s">
        <v>22</v>
      </c>
      <c r="O2636" t="s">
        <v>48</v>
      </c>
      <c r="P2636" t="s">
        <v>349</v>
      </c>
      <c r="Q2636" t="s">
        <v>350</v>
      </c>
      <c r="R2636" t="s">
        <v>351</v>
      </c>
      <c r="S2636">
        <f t="shared" si="41"/>
        <v>2016</v>
      </c>
    </row>
    <row r="2637" spans="1:19" x14ac:dyDescent="0.25">
      <c r="A2637">
        <v>345</v>
      </c>
      <c r="B2637">
        <v>345102</v>
      </c>
      <c r="C2637">
        <v>6150</v>
      </c>
      <c r="E2637" t="s">
        <v>63</v>
      </c>
      <c r="F2637" t="s">
        <v>64</v>
      </c>
      <c r="G2637">
        <v>309474</v>
      </c>
      <c r="H2637" s="1">
        <v>42613</v>
      </c>
      <c r="I2637" s="2">
        <v>761.41</v>
      </c>
      <c r="J2637" s="2"/>
      <c r="K2637" s="2">
        <v>761.41</v>
      </c>
      <c r="L2637" t="s">
        <v>65</v>
      </c>
      <c r="M2637" t="s">
        <v>21</v>
      </c>
      <c r="N2637" t="s">
        <v>22</v>
      </c>
      <c r="O2637" t="s">
        <v>48</v>
      </c>
      <c r="P2637" t="s">
        <v>349</v>
      </c>
      <c r="Q2637" t="s">
        <v>350</v>
      </c>
      <c r="R2637" t="s">
        <v>351</v>
      </c>
      <c r="S2637">
        <f t="shared" si="41"/>
        <v>2016</v>
      </c>
    </row>
    <row r="2638" spans="1:19" x14ac:dyDescent="0.25">
      <c r="A2638">
        <v>345</v>
      </c>
      <c r="B2638">
        <v>345102</v>
      </c>
      <c r="C2638">
        <v>6150</v>
      </c>
      <c r="E2638" t="s">
        <v>85</v>
      </c>
      <c r="F2638" t="s">
        <v>71</v>
      </c>
      <c r="G2638">
        <v>309475</v>
      </c>
      <c r="H2638" s="1">
        <v>42613</v>
      </c>
      <c r="I2638" s="2"/>
      <c r="J2638" s="2">
        <v>-989.82</v>
      </c>
      <c r="K2638" s="2">
        <v>-989.82</v>
      </c>
      <c r="L2638" t="s">
        <v>65</v>
      </c>
      <c r="M2638" t="s">
        <v>21</v>
      </c>
      <c r="N2638" t="s">
        <v>22</v>
      </c>
      <c r="O2638" t="s">
        <v>48</v>
      </c>
      <c r="P2638" t="s">
        <v>349</v>
      </c>
      <c r="Q2638" t="s">
        <v>350</v>
      </c>
      <c r="R2638" t="s">
        <v>351</v>
      </c>
      <c r="S2638">
        <f t="shared" si="41"/>
        <v>2016</v>
      </c>
    </row>
    <row r="2639" spans="1:19" x14ac:dyDescent="0.25">
      <c r="A2639">
        <v>345</v>
      </c>
      <c r="B2639">
        <v>345102</v>
      </c>
      <c r="C2639">
        <v>6150</v>
      </c>
      <c r="E2639" t="s">
        <v>66</v>
      </c>
      <c r="F2639" t="s">
        <v>64</v>
      </c>
      <c r="G2639">
        <v>309435</v>
      </c>
      <c r="H2639" s="1">
        <v>42612</v>
      </c>
      <c r="I2639" s="2">
        <v>114.48</v>
      </c>
      <c r="J2639" s="2"/>
      <c r="K2639" s="2">
        <v>114.48</v>
      </c>
      <c r="L2639" t="s">
        <v>65</v>
      </c>
      <c r="M2639" t="s">
        <v>21</v>
      </c>
      <c r="N2639" t="s">
        <v>22</v>
      </c>
      <c r="O2639" t="s">
        <v>48</v>
      </c>
      <c r="P2639" t="s">
        <v>349</v>
      </c>
      <c r="Q2639" t="s">
        <v>350</v>
      </c>
      <c r="R2639" t="s">
        <v>351</v>
      </c>
      <c r="S2639">
        <f t="shared" si="41"/>
        <v>2016</v>
      </c>
    </row>
    <row r="2640" spans="1:19" x14ac:dyDescent="0.25">
      <c r="A2640">
        <v>345</v>
      </c>
      <c r="B2640">
        <v>345102</v>
      </c>
      <c r="C2640">
        <v>6150</v>
      </c>
      <c r="E2640" t="s">
        <v>66</v>
      </c>
      <c r="F2640" t="s">
        <v>64</v>
      </c>
      <c r="G2640">
        <v>309435</v>
      </c>
      <c r="H2640" s="1">
        <v>42612</v>
      </c>
      <c r="I2640" s="2">
        <v>167.4</v>
      </c>
      <c r="J2640" s="2"/>
      <c r="K2640" s="2">
        <v>167.4</v>
      </c>
      <c r="L2640" t="s">
        <v>65</v>
      </c>
      <c r="M2640" t="s">
        <v>21</v>
      </c>
      <c r="N2640" t="s">
        <v>22</v>
      </c>
      <c r="O2640" t="s">
        <v>48</v>
      </c>
      <c r="P2640" t="s">
        <v>349</v>
      </c>
      <c r="Q2640" t="s">
        <v>350</v>
      </c>
      <c r="R2640" t="s">
        <v>351</v>
      </c>
      <c r="S2640">
        <f t="shared" si="41"/>
        <v>2016</v>
      </c>
    </row>
    <row r="2641" spans="1:19" x14ac:dyDescent="0.25">
      <c r="A2641">
        <v>345</v>
      </c>
      <c r="B2641">
        <v>345102</v>
      </c>
      <c r="C2641">
        <v>6150</v>
      </c>
      <c r="E2641" t="s">
        <v>66</v>
      </c>
      <c r="F2641" t="s">
        <v>64</v>
      </c>
      <c r="G2641">
        <v>309435</v>
      </c>
      <c r="H2641" s="1">
        <v>42612</v>
      </c>
      <c r="I2641" s="2">
        <v>209.25</v>
      </c>
      <c r="J2641" s="2"/>
      <c r="K2641" s="2">
        <v>209.25</v>
      </c>
      <c r="L2641" t="s">
        <v>65</v>
      </c>
      <c r="M2641" t="s">
        <v>21</v>
      </c>
      <c r="N2641" t="s">
        <v>22</v>
      </c>
      <c r="O2641" t="s">
        <v>48</v>
      </c>
      <c r="P2641" t="s">
        <v>349</v>
      </c>
      <c r="Q2641" t="s">
        <v>350</v>
      </c>
      <c r="R2641" t="s">
        <v>351</v>
      </c>
      <c r="S2641">
        <f t="shared" si="41"/>
        <v>2016</v>
      </c>
    </row>
    <row r="2642" spans="1:19" x14ac:dyDescent="0.25">
      <c r="A2642">
        <v>345</v>
      </c>
      <c r="B2642">
        <v>345102</v>
      </c>
      <c r="C2642">
        <v>6150</v>
      </c>
      <c r="E2642" t="s">
        <v>66</v>
      </c>
      <c r="F2642" t="s">
        <v>64</v>
      </c>
      <c r="G2642">
        <v>309435</v>
      </c>
      <c r="H2642" s="1">
        <v>42612</v>
      </c>
      <c r="I2642" s="2">
        <v>209.25</v>
      </c>
      <c r="J2642" s="2"/>
      <c r="K2642" s="2">
        <v>209.25</v>
      </c>
      <c r="L2642" t="s">
        <v>65</v>
      </c>
      <c r="M2642" t="s">
        <v>21</v>
      </c>
      <c r="N2642" t="s">
        <v>22</v>
      </c>
      <c r="O2642" t="s">
        <v>48</v>
      </c>
      <c r="P2642" t="s">
        <v>349</v>
      </c>
      <c r="Q2642" t="s">
        <v>350</v>
      </c>
      <c r="R2642" t="s">
        <v>351</v>
      </c>
      <c r="S2642">
        <f t="shared" si="41"/>
        <v>2016</v>
      </c>
    </row>
    <row r="2643" spans="1:19" x14ac:dyDescent="0.25">
      <c r="A2643">
        <v>345</v>
      </c>
      <c r="B2643">
        <v>345102</v>
      </c>
      <c r="C2643">
        <v>6150</v>
      </c>
      <c r="E2643" t="s">
        <v>66</v>
      </c>
      <c r="F2643" t="s">
        <v>64</v>
      </c>
      <c r="G2643">
        <v>309435</v>
      </c>
      <c r="H2643" s="1">
        <v>42612</v>
      </c>
      <c r="I2643" s="2">
        <v>125.55</v>
      </c>
      <c r="J2643" s="2"/>
      <c r="K2643" s="2">
        <v>125.55</v>
      </c>
      <c r="L2643" t="s">
        <v>65</v>
      </c>
      <c r="M2643" t="s">
        <v>21</v>
      </c>
      <c r="N2643" t="s">
        <v>22</v>
      </c>
      <c r="O2643" t="s">
        <v>48</v>
      </c>
      <c r="P2643" t="s">
        <v>349</v>
      </c>
      <c r="Q2643" t="s">
        <v>350</v>
      </c>
      <c r="R2643" t="s">
        <v>351</v>
      </c>
      <c r="S2643">
        <f t="shared" si="41"/>
        <v>2016</v>
      </c>
    </row>
    <row r="2644" spans="1:19" x14ac:dyDescent="0.25">
      <c r="A2644">
        <v>345</v>
      </c>
      <c r="B2644">
        <v>345102</v>
      </c>
      <c r="C2644">
        <v>6150</v>
      </c>
      <c r="E2644" t="s">
        <v>66</v>
      </c>
      <c r="F2644" t="s">
        <v>64</v>
      </c>
      <c r="G2644">
        <v>309435</v>
      </c>
      <c r="H2644" s="1">
        <v>42612</v>
      </c>
      <c r="I2644" s="2">
        <v>114.48</v>
      </c>
      <c r="J2644" s="2"/>
      <c r="K2644" s="2">
        <v>114.48</v>
      </c>
      <c r="L2644" t="s">
        <v>65</v>
      </c>
      <c r="M2644" t="s">
        <v>21</v>
      </c>
      <c r="N2644" t="s">
        <v>22</v>
      </c>
      <c r="O2644" t="s">
        <v>48</v>
      </c>
      <c r="P2644" t="s">
        <v>349</v>
      </c>
      <c r="Q2644" t="s">
        <v>350</v>
      </c>
      <c r="R2644" t="s">
        <v>351</v>
      </c>
      <c r="S2644">
        <f t="shared" si="41"/>
        <v>2016</v>
      </c>
    </row>
    <row r="2645" spans="1:19" x14ac:dyDescent="0.25">
      <c r="A2645">
        <v>345</v>
      </c>
      <c r="B2645">
        <v>345102</v>
      </c>
      <c r="C2645">
        <v>6150</v>
      </c>
      <c r="E2645" t="s">
        <v>66</v>
      </c>
      <c r="F2645" t="s">
        <v>64</v>
      </c>
      <c r="G2645">
        <v>309435</v>
      </c>
      <c r="H2645" s="1">
        <v>42612</v>
      </c>
      <c r="I2645" s="2">
        <v>38.159999999999997</v>
      </c>
      <c r="J2645" s="2"/>
      <c r="K2645" s="2">
        <v>38.159999999999997</v>
      </c>
      <c r="L2645" t="s">
        <v>65</v>
      </c>
      <c r="M2645" t="s">
        <v>21</v>
      </c>
      <c r="N2645" t="s">
        <v>22</v>
      </c>
      <c r="O2645" t="s">
        <v>48</v>
      </c>
      <c r="P2645" t="s">
        <v>349</v>
      </c>
      <c r="Q2645" t="s">
        <v>350</v>
      </c>
      <c r="R2645" t="s">
        <v>351</v>
      </c>
      <c r="S2645">
        <f t="shared" si="41"/>
        <v>2016</v>
      </c>
    </row>
    <row r="2646" spans="1:19" x14ac:dyDescent="0.25">
      <c r="A2646">
        <v>345</v>
      </c>
      <c r="B2646">
        <v>345102</v>
      </c>
      <c r="C2646">
        <v>6150</v>
      </c>
      <c r="E2646" t="s">
        <v>66</v>
      </c>
      <c r="F2646" t="s">
        <v>64</v>
      </c>
      <c r="G2646">
        <v>309435</v>
      </c>
      <c r="H2646" s="1">
        <v>42612</v>
      </c>
      <c r="I2646" s="2">
        <v>228.96</v>
      </c>
      <c r="J2646" s="2"/>
      <c r="K2646" s="2">
        <v>228.96</v>
      </c>
      <c r="L2646" t="s">
        <v>65</v>
      </c>
      <c r="M2646" t="s">
        <v>21</v>
      </c>
      <c r="N2646" t="s">
        <v>22</v>
      </c>
      <c r="O2646" t="s">
        <v>48</v>
      </c>
      <c r="P2646" t="s">
        <v>349</v>
      </c>
      <c r="Q2646" t="s">
        <v>350</v>
      </c>
      <c r="R2646" t="s">
        <v>351</v>
      </c>
      <c r="S2646">
        <f t="shared" si="41"/>
        <v>2016</v>
      </c>
    </row>
    <row r="2647" spans="1:19" x14ac:dyDescent="0.25">
      <c r="A2647">
        <v>345</v>
      </c>
      <c r="B2647">
        <v>345102</v>
      </c>
      <c r="C2647">
        <v>6150</v>
      </c>
      <c r="E2647" t="s">
        <v>66</v>
      </c>
      <c r="F2647" t="s">
        <v>64</v>
      </c>
      <c r="G2647">
        <v>309435</v>
      </c>
      <c r="H2647" s="1">
        <v>42612</v>
      </c>
      <c r="I2647" s="2">
        <v>76.319999999999993</v>
      </c>
      <c r="J2647" s="2"/>
      <c r="K2647" s="2">
        <v>76.319999999999993</v>
      </c>
      <c r="L2647" t="s">
        <v>65</v>
      </c>
      <c r="M2647" t="s">
        <v>21</v>
      </c>
      <c r="N2647" t="s">
        <v>22</v>
      </c>
      <c r="O2647" t="s">
        <v>48</v>
      </c>
      <c r="P2647" t="s">
        <v>349</v>
      </c>
      <c r="Q2647" t="s">
        <v>350</v>
      </c>
      <c r="R2647" t="s">
        <v>351</v>
      </c>
      <c r="S2647">
        <f t="shared" si="41"/>
        <v>2016</v>
      </c>
    </row>
    <row r="2648" spans="1:19" x14ac:dyDescent="0.25">
      <c r="A2648">
        <v>345</v>
      </c>
      <c r="B2648">
        <v>345102</v>
      </c>
      <c r="C2648">
        <v>6150</v>
      </c>
      <c r="E2648" t="s">
        <v>66</v>
      </c>
      <c r="F2648" t="s">
        <v>64</v>
      </c>
      <c r="G2648">
        <v>309435</v>
      </c>
      <c r="H2648" s="1">
        <v>42612</v>
      </c>
      <c r="I2648" s="2">
        <v>114.48</v>
      </c>
      <c r="J2648" s="2"/>
      <c r="K2648" s="2">
        <v>114.48</v>
      </c>
      <c r="L2648" t="s">
        <v>65</v>
      </c>
      <c r="M2648" t="s">
        <v>21</v>
      </c>
      <c r="N2648" t="s">
        <v>22</v>
      </c>
      <c r="O2648" t="s">
        <v>48</v>
      </c>
      <c r="P2648" t="s">
        <v>349</v>
      </c>
      <c r="Q2648" t="s">
        <v>350</v>
      </c>
      <c r="R2648" t="s">
        <v>351</v>
      </c>
      <c r="S2648">
        <f t="shared" si="41"/>
        <v>2016</v>
      </c>
    </row>
    <row r="2649" spans="1:19" x14ac:dyDescent="0.25">
      <c r="A2649">
        <v>345</v>
      </c>
      <c r="B2649">
        <v>345102</v>
      </c>
      <c r="C2649">
        <v>6150</v>
      </c>
      <c r="E2649" t="s">
        <v>66</v>
      </c>
      <c r="F2649" t="s">
        <v>64</v>
      </c>
      <c r="G2649">
        <v>309435</v>
      </c>
      <c r="H2649" s="1">
        <v>42612</v>
      </c>
      <c r="I2649" s="2">
        <v>190.8</v>
      </c>
      <c r="J2649" s="2"/>
      <c r="K2649" s="2">
        <v>190.8</v>
      </c>
      <c r="L2649" t="s">
        <v>65</v>
      </c>
      <c r="M2649" t="s">
        <v>21</v>
      </c>
      <c r="N2649" t="s">
        <v>22</v>
      </c>
      <c r="O2649" t="s">
        <v>48</v>
      </c>
      <c r="P2649" t="s">
        <v>349</v>
      </c>
      <c r="Q2649" t="s">
        <v>350</v>
      </c>
      <c r="R2649" t="s">
        <v>351</v>
      </c>
      <c r="S2649">
        <f t="shared" si="41"/>
        <v>2016</v>
      </c>
    </row>
    <row r="2650" spans="1:19" x14ac:dyDescent="0.25">
      <c r="A2650">
        <v>345</v>
      </c>
      <c r="B2650">
        <v>345102</v>
      </c>
      <c r="C2650">
        <v>6150</v>
      </c>
      <c r="E2650" t="s">
        <v>66</v>
      </c>
      <c r="F2650" t="s">
        <v>64</v>
      </c>
      <c r="G2650">
        <v>309435</v>
      </c>
      <c r="H2650" s="1">
        <v>42612</v>
      </c>
      <c r="I2650" s="2">
        <v>190.8</v>
      </c>
      <c r="J2650" s="2"/>
      <c r="K2650" s="2">
        <v>190.8</v>
      </c>
      <c r="L2650" t="s">
        <v>65</v>
      </c>
      <c r="M2650" t="s">
        <v>21</v>
      </c>
      <c r="N2650" t="s">
        <v>22</v>
      </c>
      <c r="O2650" t="s">
        <v>48</v>
      </c>
      <c r="P2650" t="s">
        <v>349</v>
      </c>
      <c r="Q2650" t="s">
        <v>350</v>
      </c>
      <c r="R2650" t="s">
        <v>351</v>
      </c>
      <c r="S2650">
        <f t="shared" si="41"/>
        <v>2016</v>
      </c>
    </row>
    <row r="2651" spans="1:19" x14ac:dyDescent="0.25">
      <c r="A2651">
        <v>345</v>
      </c>
      <c r="B2651">
        <v>345102</v>
      </c>
      <c r="C2651">
        <v>6150</v>
      </c>
      <c r="E2651" t="s">
        <v>66</v>
      </c>
      <c r="F2651" t="s">
        <v>64</v>
      </c>
      <c r="G2651">
        <v>309435</v>
      </c>
      <c r="H2651" s="1">
        <v>42612</v>
      </c>
      <c r="I2651" s="2">
        <v>38.159999999999997</v>
      </c>
      <c r="J2651" s="2"/>
      <c r="K2651" s="2">
        <v>38.159999999999997</v>
      </c>
      <c r="L2651" t="s">
        <v>65</v>
      </c>
      <c r="M2651" t="s">
        <v>21</v>
      </c>
      <c r="N2651" t="s">
        <v>22</v>
      </c>
      <c r="O2651" t="s">
        <v>48</v>
      </c>
      <c r="P2651" t="s">
        <v>349</v>
      </c>
      <c r="Q2651" t="s">
        <v>350</v>
      </c>
      <c r="R2651" t="s">
        <v>351</v>
      </c>
      <c r="S2651">
        <f t="shared" si="41"/>
        <v>2016</v>
      </c>
    </row>
    <row r="2652" spans="1:19" x14ac:dyDescent="0.25">
      <c r="A2652">
        <v>345</v>
      </c>
      <c r="B2652">
        <v>345102</v>
      </c>
      <c r="C2652">
        <v>6150</v>
      </c>
      <c r="E2652" t="s">
        <v>66</v>
      </c>
      <c r="F2652" t="s">
        <v>64</v>
      </c>
      <c r="G2652">
        <v>309435</v>
      </c>
      <c r="H2652" s="1">
        <v>42612</v>
      </c>
      <c r="I2652" s="2">
        <v>152.63999999999999</v>
      </c>
      <c r="J2652" s="2"/>
      <c r="K2652" s="2">
        <v>152.63999999999999</v>
      </c>
      <c r="L2652" t="s">
        <v>65</v>
      </c>
      <c r="M2652" t="s">
        <v>21</v>
      </c>
      <c r="N2652" t="s">
        <v>22</v>
      </c>
      <c r="O2652" t="s">
        <v>48</v>
      </c>
      <c r="P2652" t="s">
        <v>349</v>
      </c>
      <c r="Q2652" t="s">
        <v>350</v>
      </c>
      <c r="R2652" t="s">
        <v>351</v>
      </c>
      <c r="S2652">
        <f t="shared" si="41"/>
        <v>2016</v>
      </c>
    </row>
    <row r="2653" spans="1:19" x14ac:dyDescent="0.25">
      <c r="A2653">
        <v>345</v>
      </c>
      <c r="B2653">
        <v>345102</v>
      </c>
      <c r="C2653">
        <v>6150</v>
      </c>
      <c r="E2653" t="s">
        <v>66</v>
      </c>
      <c r="F2653" t="s">
        <v>64</v>
      </c>
      <c r="G2653">
        <v>309435</v>
      </c>
      <c r="H2653" s="1">
        <v>42612</v>
      </c>
      <c r="I2653" s="2">
        <v>38.159999999999997</v>
      </c>
      <c r="J2653" s="2"/>
      <c r="K2653" s="2">
        <v>38.159999999999997</v>
      </c>
      <c r="L2653" t="s">
        <v>65</v>
      </c>
      <c r="M2653" t="s">
        <v>21</v>
      </c>
      <c r="N2653" t="s">
        <v>22</v>
      </c>
      <c r="O2653" t="s">
        <v>48</v>
      </c>
      <c r="P2653" t="s">
        <v>349</v>
      </c>
      <c r="Q2653" t="s">
        <v>350</v>
      </c>
      <c r="R2653" t="s">
        <v>351</v>
      </c>
      <c r="S2653">
        <f t="shared" si="41"/>
        <v>2016</v>
      </c>
    </row>
    <row r="2654" spans="1:19" x14ac:dyDescent="0.25">
      <c r="A2654">
        <v>345</v>
      </c>
      <c r="B2654">
        <v>345102</v>
      </c>
      <c r="C2654">
        <v>6150</v>
      </c>
      <c r="E2654" t="s">
        <v>66</v>
      </c>
      <c r="F2654" t="s">
        <v>64</v>
      </c>
      <c r="G2654">
        <v>309435</v>
      </c>
      <c r="H2654" s="1">
        <v>42612</v>
      </c>
      <c r="I2654" s="2">
        <v>152.63999999999999</v>
      </c>
      <c r="J2654" s="2"/>
      <c r="K2654" s="2">
        <v>152.63999999999999</v>
      </c>
      <c r="L2654" t="s">
        <v>65</v>
      </c>
      <c r="M2654" t="s">
        <v>21</v>
      </c>
      <c r="N2654" t="s">
        <v>22</v>
      </c>
      <c r="O2654" t="s">
        <v>48</v>
      </c>
      <c r="P2654" t="s">
        <v>349</v>
      </c>
      <c r="Q2654" t="s">
        <v>350</v>
      </c>
      <c r="R2654" t="s">
        <v>351</v>
      </c>
      <c r="S2654">
        <f t="shared" si="41"/>
        <v>2016</v>
      </c>
    </row>
    <row r="2655" spans="1:19" x14ac:dyDescent="0.25">
      <c r="A2655">
        <v>345</v>
      </c>
      <c r="B2655">
        <v>345102</v>
      </c>
      <c r="C2655">
        <v>6150</v>
      </c>
      <c r="E2655" t="s">
        <v>66</v>
      </c>
      <c r="F2655" t="s">
        <v>71</v>
      </c>
      <c r="G2655">
        <v>309436</v>
      </c>
      <c r="H2655" s="1">
        <v>42612</v>
      </c>
      <c r="I2655" s="2"/>
      <c r="J2655" s="2">
        <v>-114.48</v>
      </c>
      <c r="K2655" s="2">
        <v>-114.48</v>
      </c>
      <c r="L2655" t="s">
        <v>65</v>
      </c>
      <c r="M2655" t="s">
        <v>21</v>
      </c>
      <c r="N2655" t="s">
        <v>22</v>
      </c>
      <c r="O2655" t="s">
        <v>48</v>
      </c>
      <c r="P2655" t="s">
        <v>349</v>
      </c>
      <c r="Q2655" t="s">
        <v>350</v>
      </c>
      <c r="R2655" t="s">
        <v>351</v>
      </c>
      <c r="S2655">
        <f t="shared" si="41"/>
        <v>2016</v>
      </c>
    </row>
    <row r="2656" spans="1:19" x14ac:dyDescent="0.25">
      <c r="A2656">
        <v>345</v>
      </c>
      <c r="B2656">
        <v>345102</v>
      </c>
      <c r="C2656">
        <v>6150</v>
      </c>
      <c r="E2656" t="s">
        <v>66</v>
      </c>
      <c r="F2656" t="s">
        <v>71</v>
      </c>
      <c r="G2656">
        <v>309436</v>
      </c>
      <c r="H2656" s="1">
        <v>42612</v>
      </c>
      <c r="I2656" s="2"/>
      <c r="J2656" s="2">
        <v>-839.52</v>
      </c>
      <c r="K2656" s="2">
        <v>-839.52</v>
      </c>
      <c r="L2656" t="s">
        <v>65</v>
      </c>
      <c r="M2656" t="s">
        <v>21</v>
      </c>
      <c r="N2656" t="s">
        <v>22</v>
      </c>
      <c r="O2656" t="s">
        <v>48</v>
      </c>
      <c r="P2656" t="s">
        <v>349</v>
      </c>
      <c r="Q2656" t="s">
        <v>350</v>
      </c>
      <c r="R2656" t="s">
        <v>351</v>
      </c>
      <c r="S2656">
        <f t="shared" si="41"/>
        <v>2016</v>
      </c>
    </row>
    <row r="2657" spans="1:19" x14ac:dyDescent="0.25">
      <c r="A2657">
        <v>345</v>
      </c>
      <c r="B2657">
        <v>345102</v>
      </c>
      <c r="C2657">
        <v>6150</v>
      </c>
      <c r="E2657" t="s">
        <v>66</v>
      </c>
      <c r="F2657" t="s">
        <v>71</v>
      </c>
      <c r="G2657">
        <v>309436</v>
      </c>
      <c r="H2657" s="1">
        <v>42612</v>
      </c>
      <c r="I2657" s="2"/>
      <c r="J2657" s="2">
        <v>-496.08</v>
      </c>
      <c r="K2657" s="2">
        <v>-496.08</v>
      </c>
      <c r="L2657" t="s">
        <v>65</v>
      </c>
      <c r="M2657" t="s">
        <v>21</v>
      </c>
      <c r="N2657" t="s">
        <v>22</v>
      </c>
      <c r="O2657" t="s">
        <v>48</v>
      </c>
      <c r="P2657" t="s">
        <v>349</v>
      </c>
      <c r="Q2657" t="s">
        <v>350</v>
      </c>
      <c r="R2657" t="s">
        <v>351</v>
      </c>
      <c r="S2657">
        <f t="shared" si="41"/>
        <v>2016</v>
      </c>
    </row>
    <row r="2658" spans="1:19" x14ac:dyDescent="0.25">
      <c r="A2658">
        <v>345</v>
      </c>
      <c r="B2658">
        <v>345102</v>
      </c>
      <c r="C2658">
        <v>6150</v>
      </c>
      <c r="E2658" t="s">
        <v>66</v>
      </c>
      <c r="F2658" t="s">
        <v>71</v>
      </c>
      <c r="G2658">
        <v>309436</v>
      </c>
      <c r="H2658" s="1">
        <v>42612</v>
      </c>
      <c r="I2658" s="2"/>
      <c r="J2658" s="2">
        <v>-167.4</v>
      </c>
      <c r="K2658" s="2">
        <v>-167.4</v>
      </c>
      <c r="L2658" t="s">
        <v>65</v>
      </c>
      <c r="M2658" t="s">
        <v>21</v>
      </c>
      <c r="N2658" t="s">
        <v>22</v>
      </c>
      <c r="O2658" t="s">
        <v>48</v>
      </c>
      <c r="P2658" t="s">
        <v>349</v>
      </c>
      <c r="Q2658" t="s">
        <v>350</v>
      </c>
      <c r="R2658" t="s">
        <v>351</v>
      </c>
      <c r="S2658">
        <f t="shared" si="41"/>
        <v>2016</v>
      </c>
    </row>
    <row r="2659" spans="1:19" x14ac:dyDescent="0.25">
      <c r="A2659">
        <v>345</v>
      </c>
      <c r="B2659">
        <v>345102</v>
      </c>
      <c r="C2659">
        <v>6150</v>
      </c>
      <c r="E2659" t="s">
        <v>66</v>
      </c>
      <c r="F2659" t="s">
        <v>71</v>
      </c>
      <c r="G2659">
        <v>309436</v>
      </c>
      <c r="H2659" s="1">
        <v>42612</v>
      </c>
      <c r="I2659" s="2"/>
      <c r="J2659" s="2">
        <v>-544.04999999999995</v>
      </c>
      <c r="K2659" s="2">
        <v>-544.04999999999995</v>
      </c>
      <c r="L2659" t="s">
        <v>65</v>
      </c>
      <c r="M2659" t="s">
        <v>21</v>
      </c>
      <c r="N2659" t="s">
        <v>22</v>
      </c>
      <c r="O2659" t="s">
        <v>48</v>
      </c>
      <c r="P2659" t="s">
        <v>349</v>
      </c>
      <c r="Q2659" t="s">
        <v>350</v>
      </c>
      <c r="R2659" t="s">
        <v>351</v>
      </c>
      <c r="S2659">
        <f t="shared" si="41"/>
        <v>2016</v>
      </c>
    </row>
    <row r="2660" spans="1:19" x14ac:dyDescent="0.25">
      <c r="A2660">
        <v>345</v>
      </c>
      <c r="B2660">
        <v>345102</v>
      </c>
      <c r="C2660">
        <v>6150</v>
      </c>
      <c r="E2660" t="s">
        <v>69</v>
      </c>
      <c r="F2660" t="s">
        <v>70</v>
      </c>
      <c r="G2660">
        <v>309480</v>
      </c>
      <c r="H2660" s="1">
        <v>42612</v>
      </c>
      <c r="I2660" s="2">
        <v>2034.63</v>
      </c>
      <c r="J2660" s="2"/>
      <c r="K2660" s="2">
        <v>2034.63</v>
      </c>
      <c r="L2660" t="s">
        <v>65</v>
      </c>
      <c r="M2660" t="s">
        <v>21</v>
      </c>
      <c r="N2660" t="s">
        <v>22</v>
      </c>
      <c r="O2660" t="s">
        <v>48</v>
      </c>
      <c r="P2660" t="s">
        <v>349</v>
      </c>
      <c r="Q2660" t="s">
        <v>350</v>
      </c>
      <c r="R2660" t="s">
        <v>351</v>
      </c>
      <c r="S2660">
        <f t="shared" si="41"/>
        <v>2016</v>
      </c>
    </row>
    <row r="2661" spans="1:19" x14ac:dyDescent="0.25">
      <c r="A2661">
        <v>345</v>
      </c>
      <c r="B2661">
        <v>345102</v>
      </c>
      <c r="C2661">
        <v>6150</v>
      </c>
      <c r="E2661" t="s">
        <v>69</v>
      </c>
      <c r="F2661" t="s">
        <v>70</v>
      </c>
      <c r="G2661">
        <v>309480</v>
      </c>
      <c r="H2661" s="1">
        <v>42612</v>
      </c>
      <c r="I2661" s="2">
        <v>1656</v>
      </c>
      <c r="J2661" s="2"/>
      <c r="K2661" s="2">
        <v>1656</v>
      </c>
      <c r="L2661" t="s">
        <v>65</v>
      </c>
      <c r="M2661" t="s">
        <v>21</v>
      </c>
      <c r="N2661" t="s">
        <v>22</v>
      </c>
      <c r="O2661" t="s">
        <v>48</v>
      </c>
      <c r="P2661" t="s">
        <v>349</v>
      </c>
      <c r="Q2661" t="s">
        <v>350</v>
      </c>
      <c r="R2661" t="s">
        <v>351</v>
      </c>
      <c r="S2661">
        <f t="shared" si="41"/>
        <v>2016</v>
      </c>
    </row>
    <row r="2662" spans="1:19" x14ac:dyDescent="0.25">
      <c r="A2662">
        <v>345</v>
      </c>
      <c r="B2662">
        <v>345102</v>
      </c>
      <c r="C2662">
        <v>6150</v>
      </c>
      <c r="E2662" t="s">
        <v>69</v>
      </c>
      <c r="F2662" t="s">
        <v>70</v>
      </c>
      <c r="G2662">
        <v>309480</v>
      </c>
      <c r="H2662" s="1">
        <v>42612</v>
      </c>
      <c r="I2662" s="2">
        <v>1534.77</v>
      </c>
      <c r="J2662" s="2"/>
      <c r="K2662" s="2">
        <v>1534.77</v>
      </c>
      <c r="L2662" t="s">
        <v>65</v>
      </c>
      <c r="M2662" t="s">
        <v>21</v>
      </c>
      <c r="N2662" t="s">
        <v>22</v>
      </c>
      <c r="O2662" t="s">
        <v>48</v>
      </c>
      <c r="P2662" t="s">
        <v>349</v>
      </c>
      <c r="Q2662" t="s">
        <v>350</v>
      </c>
      <c r="R2662" t="s">
        <v>351</v>
      </c>
      <c r="S2662">
        <f t="shared" si="41"/>
        <v>2016</v>
      </c>
    </row>
    <row r="2663" spans="1:19" x14ac:dyDescent="0.25">
      <c r="A2663">
        <v>345</v>
      </c>
      <c r="B2663">
        <v>345102</v>
      </c>
      <c r="C2663">
        <v>6150</v>
      </c>
      <c r="E2663" t="s">
        <v>69</v>
      </c>
      <c r="F2663" t="s">
        <v>70</v>
      </c>
      <c r="G2663">
        <v>309480</v>
      </c>
      <c r="H2663" s="1">
        <v>42612</v>
      </c>
      <c r="I2663" s="2">
        <v>2104.8000000000002</v>
      </c>
      <c r="J2663" s="2"/>
      <c r="K2663" s="2">
        <v>2104.8000000000002</v>
      </c>
      <c r="L2663" t="s">
        <v>65</v>
      </c>
      <c r="M2663" t="s">
        <v>21</v>
      </c>
      <c r="N2663" t="s">
        <v>22</v>
      </c>
      <c r="O2663" t="s">
        <v>48</v>
      </c>
      <c r="P2663" t="s">
        <v>349</v>
      </c>
      <c r="Q2663" t="s">
        <v>350</v>
      </c>
      <c r="R2663" t="s">
        <v>351</v>
      </c>
      <c r="S2663">
        <f t="shared" si="41"/>
        <v>2016</v>
      </c>
    </row>
    <row r="2664" spans="1:19" x14ac:dyDescent="0.25">
      <c r="A2664">
        <v>345</v>
      </c>
      <c r="B2664">
        <v>345102</v>
      </c>
      <c r="C2664">
        <v>6150</v>
      </c>
      <c r="E2664" t="s">
        <v>69</v>
      </c>
      <c r="F2664" t="s">
        <v>70</v>
      </c>
      <c r="G2664">
        <v>309480</v>
      </c>
      <c r="H2664" s="1">
        <v>42612</v>
      </c>
      <c r="I2664" s="2">
        <v>1090.4000000000001</v>
      </c>
      <c r="J2664" s="2"/>
      <c r="K2664" s="2">
        <v>1090.4000000000001</v>
      </c>
      <c r="L2664" t="s">
        <v>65</v>
      </c>
      <c r="M2664" t="s">
        <v>21</v>
      </c>
      <c r="N2664" t="s">
        <v>22</v>
      </c>
      <c r="O2664" t="s">
        <v>48</v>
      </c>
      <c r="P2664" t="s">
        <v>349</v>
      </c>
      <c r="Q2664" t="s">
        <v>350</v>
      </c>
      <c r="R2664" t="s">
        <v>351</v>
      </c>
      <c r="S2664">
        <f t="shared" si="41"/>
        <v>2016</v>
      </c>
    </row>
    <row r="2665" spans="1:19" x14ac:dyDescent="0.25">
      <c r="A2665">
        <v>345</v>
      </c>
      <c r="B2665">
        <v>345102</v>
      </c>
      <c r="C2665">
        <v>6150</v>
      </c>
      <c r="E2665" t="s">
        <v>69</v>
      </c>
      <c r="F2665" t="s">
        <v>70</v>
      </c>
      <c r="G2665">
        <v>309480</v>
      </c>
      <c r="H2665" s="1">
        <v>42612</v>
      </c>
      <c r="I2665" s="2">
        <v>1300.8</v>
      </c>
      <c r="J2665" s="2"/>
      <c r="K2665" s="2">
        <v>1300.8</v>
      </c>
      <c r="L2665" t="s">
        <v>65</v>
      </c>
      <c r="M2665" t="s">
        <v>21</v>
      </c>
      <c r="N2665" t="s">
        <v>22</v>
      </c>
      <c r="O2665" t="s">
        <v>48</v>
      </c>
      <c r="P2665" t="s">
        <v>349</v>
      </c>
      <c r="Q2665" t="s">
        <v>350</v>
      </c>
      <c r="R2665" t="s">
        <v>351</v>
      </c>
      <c r="S2665">
        <f t="shared" si="41"/>
        <v>2016</v>
      </c>
    </row>
    <row r="2666" spans="1:19" x14ac:dyDescent="0.25">
      <c r="A2666">
        <v>345</v>
      </c>
      <c r="B2666">
        <v>345102</v>
      </c>
      <c r="C2666">
        <v>6150</v>
      </c>
      <c r="E2666" t="s">
        <v>69</v>
      </c>
      <c r="F2666" t="s">
        <v>70</v>
      </c>
      <c r="G2666">
        <v>309316</v>
      </c>
      <c r="H2666" s="1">
        <v>42598</v>
      </c>
      <c r="I2666" s="2">
        <v>1243.76</v>
      </c>
      <c r="J2666" s="2"/>
      <c r="K2666" s="2">
        <v>1243.76</v>
      </c>
      <c r="L2666" t="s">
        <v>65</v>
      </c>
      <c r="M2666" t="s">
        <v>21</v>
      </c>
      <c r="N2666" t="s">
        <v>22</v>
      </c>
      <c r="O2666" t="s">
        <v>48</v>
      </c>
      <c r="P2666" t="s">
        <v>349</v>
      </c>
      <c r="Q2666" t="s">
        <v>350</v>
      </c>
      <c r="R2666" t="s">
        <v>351</v>
      </c>
      <c r="S2666">
        <f t="shared" si="41"/>
        <v>2016</v>
      </c>
    </row>
    <row r="2667" spans="1:19" x14ac:dyDescent="0.25">
      <c r="A2667">
        <v>345</v>
      </c>
      <c r="B2667">
        <v>345102</v>
      </c>
      <c r="C2667">
        <v>6150</v>
      </c>
      <c r="E2667" t="s">
        <v>69</v>
      </c>
      <c r="F2667" t="s">
        <v>70</v>
      </c>
      <c r="G2667">
        <v>309316</v>
      </c>
      <c r="H2667" s="1">
        <v>42598</v>
      </c>
      <c r="I2667" s="2">
        <v>1569.09</v>
      </c>
      <c r="J2667" s="2"/>
      <c r="K2667" s="2">
        <v>1569.09</v>
      </c>
      <c r="L2667" t="s">
        <v>65</v>
      </c>
      <c r="M2667" t="s">
        <v>21</v>
      </c>
      <c r="N2667" t="s">
        <v>22</v>
      </c>
      <c r="O2667" t="s">
        <v>48</v>
      </c>
      <c r="P2667" t="s">
        <v>349</v>
      </c>
      <c r="Q2667" t="s">
        <v>350</v>
      </c>
      <c r="R2667" t="s">
        <v>351</v>
      </c>
      <c r="S2667">
        <f t="shared" si="41"/>
        <v>2016</v>
      </c>
    </row>
    <row r="2668" spans="1:19" x14ac:dyDescent="0.25">
      <c r="A2668">
        <v>345</v>
      </c>
      <c r="B2668">
        <v>345102</v>
      </c>
      <c r="C2668">
        <v>6150</v>
      </c>
      <c r="E2668" t="s">
        <v>69</v>
      </c>
      <c r="F2668" t="s">
        <v>70</v>
      </c>
      <c r="G2668">
        <v>309316</v>
      </c>
      <c r="H2668" s="1">
        <v>42598</v>
      </c>
      <c r="I2668" s="2">
        <v>2245.34</v>
      </c>
      <c r="J2668" s="2"/>
      <c r="K2668" s="2">
        <v>2245.34</v>
      </c>
      <c r="L2668" t="s">
        <v>65</v>
      </c>
      <c r="M2668" t="s">
        <v>21</v>
      </c>
      <c r="N2668" t="s">
        <v>22</v>
      </c>
      <c r="O2668" t="s">
        <v>48</v>
      </c>
      <c r="P2668" t="s">
        <v>349</v>
      </c>
      <c r="Q2668" t="s">
        <v>350</v>
      </c>
      <c r="R2668" t="s">
        <v>351</v>
      </c>
      <c r="S2668">
        <f t="shared" si="41"/>
        <v>2016</v>
      </c>
    </row>
    <row r="2669" spans="1:19" x14ac:dyDescent="0.25">
      <c r="A2669">
        <v>345</v>
      </c>
      <c r="B2669">
        <v>345102</v>
      </c>
      <c r="C2669">
        <v>6150</v>
      </c>
      <c r="E2669" t="s">
        <v>69</v>
      </c>
      <c r="F2669" t="s">
        <v>70</v>
      </c>
      <c r="G2669">
        <v>309316</v>
      </c>
      <c r="H2669" s="1">
        <v>42598</v>
      </c>
      <c r="I2669" s="2">
        <v>1780.2</v>
      </c>
      <c r="J2669" s="2"/>
      <c r="K2669" s="2">
        <v>1780.2</v>
      </c>
      <c r="L2669" t="s">
        <v>65</v>
      </c>
      <c r="M2669" t="s">
        <v>21</v>
      </c>
      <c r="N2669" t="s">
        <v>22</v>
      </c>
      <c r="O2669" t="s">
        <v>48</v>
      </c>
      <c r="P2669" t="s">
        <v>349</v>
      </c>
      <c r="Q2669" t="s">
        <v>350</v>
      </c>
      <c r="R2669" t="s">
        <v>351</v>
      </c>
      <c r="S2669">
        <f t="shared" si="41"/>
        <v>2016</v>
      </c>
    </row>
    <row r="2670" spans="1:19" x14ac:dyDescent="0.25">
      <c r="A2670">
        <v>345</v>
      </c>
      <c r="B2670">
        <v>345102</v>
      </c>
      <c r="C2670">
        <v>6150</v>
      </c>
      <c r="E2670" t="s">
        <v>69</v>
      </c>
      <c r="F2670" t="s">
        <v>70</v>
      </c>
      <c r="G2670">
        <v>309316</v>
      </c>
      <c r="H2670" s="1">
        <v>42598</v>
      </c>
      <c r="I2670" s="2">
        <v>1624.11</v>
      </c>
      <c r="J2670" s="2"/>
      <c r="K2670" s="2">
        <v>1624.11</v>
      </c>
      <c r="L2670" t="s">
        <v>65</v>
      </c>
      <c r="M2670" t="s">
        <v>21</v>
      </c>
      <c r="N2670" t="s">
        <v>22</v>
      </c>
      <c r="O2670" t="s">
        <v>48</v>
      </c>
      <c r="P2670" t="s">
        <v>349</v>
      </c>
      <c r="Q2670" t="s">
        <v>350</v>
      </c>
      <c r="R2670" t="s">
        <v>351</v>
      </c>
      <c r="S2670">
        <f t="shared" si="41"/>
        <v>2016</v>
      </c>
    </row>
    <row r="2671" spans="1:19" x14ac:dyDescent="0.25">
      <c r="A2671">
        <v>345</v>
      </c>
      <c r="B2671">
        <v>345102</v>
      </c>
      <c r="C2671">
        <v>6150</v>
      </c>
      <c r="E2671" t="s">
        <v>69</v>
      </c>
      <c r="F2671" t="s">
        <v>70</v>
      </c>
      <c r="G2671">
        <v>309316</v>
      </c>
      <c r="H2671" s="1">
        <v>42598</v>
      </c>
      <c r="I2671" s="2">
        <v>2657.33</v>
      </c>
      <c r="J2671" s="2"/>
      <c r="K2671" s="2">
        <v>2657.33</v>
      </c>
      <c r="L2671" t="s">
        <v>65</v>
      </c>
      <c r="M2671" t="s">
        <v>21</v>
      </c>
      <c r="N2671" t="s">
        <v>22</v>
      </c>
      <c r="O2671" t="s">
        <v>48</v>
      </c>
      <c r="P2671" t="s">
        <v>349</v>
      </c>
      <c r="Q2671" t="s">
        <v>350</v>
      </c>
      <c r="R2671" t="s">
        <v>351</v>
      </c>
      <c r="S2671">
        <f t="shared" si="41"/>
        <v>2016</v>
      </c>
    </row>
    <row r="2672" spans="1:19" x14ac:dyDescent="0.25">
      <c r="A2672">
        <v>345</v>
      </c>
      <c r="B2672">
        <v>345102</v>
      </c>
      <c r="C2672">
        <v>6150</v>
      </c>
      <c r="E2672" t="s">
        <v>66</v>
      </c>
      <c r="F2672" t="s">
        <v>64</v>
      </c>
      <c r="G2672">
        <v>309317</v>
      </c>
      <c r="H2672" s="1">
        <v>42598</v>
      </c>
      <c r="I2672" s="2">
        <v>83.7</v>
      </c>
      <c r="J2672" s="2"/>
      <c r="K2672" s="2">
        <v>83.7</v>
      </c>
      <c r="L2672" t="s">
        <v>65</v>
      </c>
      <c r="M2672" t="s">
        <v>21</v>
      </c>
      <c r="N2672" t="s">
        <v>22</v>
      </c>
      <c r="O2672" t="s">
        <v>48</v>
      </c>
      <c r="P2672" t="s">
        <v>349</v>
      </c>
      <c r="Q2672" t="s">
        <v>350</v>
      </c>
      <c r="R2672" t="s">
        <v>351</v>
      </c>
      <c r="S2672">
        <f t="shared" si="41"/>
        <v>2016</v>
      </c>
    </row>
    <row r="2673" spans="1:19" x14ac:dyDescent="0.25">
      <c r="A2673">
        <v>345</v>
      </c>
      <c r="B2673">
        <v>345102</v>
      </c>
      <c r="C2673">
        <v>6150</v>
      </c>
      <c r="E2673" t="s">
        <v>66</v>
      </c>
      <c r="F2673" t="s">
        <v>64</v>
      </c>
      <c r="G2673">
        <v>309317</v>
      </c>
      <c r="H2673" s="1">
        <v>42598</v>
      </c>
      <c r="I2673" s="2">
        <v>41.85</v>
      </c>
      <c r="J2673" s="2"/>
      <c r="K2673" s="2">
        <v>41.85</v>
      </c>
      <c r="L2673" t="s">
        <v>65</v>
      </c>
      <c r="M2673" t="s">
        <v>21</v>
      </c>
      <c r="N2673" t="s">
        <v>22</v>
      </c>
      <c r="O2673" t="s">
        <v>48</v>
      </c>
      <c r="P2673" t="s">
        <v>349</v>
      </c>
      <c r="Q2673" t="s">
        <v>350</v>
      </c>
      <c r="R2673" t="s">
        <v>351</v>
      </c>
      <c r="S2673">
        <f t="shared" si="41"/>
        <v>2016</v>
      </c>
    </row>
    <row r="2674" spans="1:19" x14ac:dyDescent="0.25">
      <c r="A2674">
        <v>345</v>
      </c>
      <c r="B2674">
        <v>345102</v>
      </c>
      <c r="C2674">
        <v>6150</v>
      </c>
      <c r="E2674" t="s">
        <v>66</v>
      </c>
      <c r="F2674" t="s">
        <v>64</v>
      </c>
      <c r="G2674">
        <v>309317</v>
      </c>
      <c r="H2674" s="1">
        <v>42598</v>
      </c>
      <c r="I2674" s="2">
        <v>20.93</v>
      </c>
      <c r="J2674" s="2"/>
      <c r="K2674" s="2">
        <v>20.93</v>
      </c>
      <c r="L2674" t="s">
        <v>65</v>
      </c>
      <c r="M2674" t="s">
        <v>21</v>
      </c>
      <c r="N2674" t="s">
        <v>22</v>
      </c>
      <c r="O2674" t="s">
        <v>48</v>
      </c>
      <c r="P2674" t="s">
        <v>349</v>
      </c>
      <c r="Q2674" t="s">
        <v>350</v>
      </c>
      <c r="R2674" t="s">
        <v>351</v>
      </c>
      <c r="S2674">
        <f t="shared" si="41"/>
        <v>2016</v>
      </c>
    </row>
    <row r="2675" spans="1:19" x14ac:dyDescent="0.25">
      <c r="A2675">
        <v>345</v>
      </c>
      <c r="B2675">
        <v>345102</v>
      </c>
      <c r="C2675">
        <v>6150</v>
      </c>
      <c r="E2675" t="s">
        <v>66</v>
      </c>
      <c r="F2675" t="s">
        <v>64</v>
      </c>
      <c r="G2675">
        <v>309317</v>
      </c>
      <c r="H2675" s="1">
        <v>42598</v>
      </c>
      <c r="I2675" s="2">
        <v>167.4</v>
      </c>
      <c r="J2675" s="2"/>
      <c r="K2675" s="2">
        <v>167.4</v>
      </c>
      <c r="L2675" t="s">
        <v>65</v>
      </c>
      <c r="M2675" t="s">
        <v>21</v>
      </c>
      <c r="N2675" t="s">
        <v>22</v>
      </c>
      <c r="O2675" t="s">
        <v>48</v>
      </c>
      <c r="P2675" t="s">
        <v>349</v>
      </c>
      <c r="Q2675" t="s">
        <v>350</v>
      </c>
      <c r="R2675" t="s">
        <v>351</v>
      </c>
      <c r="S2675">
        <f t="shared" si="41"/>
        <v>2016</v>
      </c>
    </row>
    <row r="2676" spans="1:19" x14ac:dyDescent="0.25">
      <c r="A2676">
        <v>345</v>
      </c>
      <c r="B2676">
        <v>345102</v>
      </c>
      <c r="C2676">
        <v>6150</v>
      </c>
      <c r="E2676" t="s">
        <v>66</v>
      </c>
      <c r="F2676" t="s">
        <v>64</v>
      </c>
      <c r="G2676">
        <v>309317</v>
      </c>
      <c r="H2676" s="1">
        <v>42598</v>
      </c>
      <c r="I2676" s="2">
        <v>125.55</v>
      </c>
      <c r="J2676" s="2"/>
      <c r="K2676" s="2">
        <v>125.55</v>
      </c>
      <c r="L2676" t="s">
        <v>65</v>
      </c>
      <c r="M2676" t="s">
        <v>21</v>
      </c>
      <c r="N2676" t="s">
        <v>22</v>
      </c>
      <c r="O2676" t="s">
        <v>48</v>
      </c>
      <c r="P2676" t="s">
        <v>349</v>
      </c>
      <c r="Q2676" t="s">
        <v>350</v>
      </c>
      <c r="R2676" t="s">
        <v>351</v>
      </c>
      <c r="S2676">
        <f t="shared" si="41"/>
        <v>2016</v>
      </c>
    </row>
    <row r="2677" spans="1:19" x14ac:dyDescent="0.25">
      <c r="A2677">
        <v>345</v>
      </c>
      <c r="B2677">
        <v>345102</v>
      </c>
      <c r="C2677">
        <v>6150</v>
      </c>
      <c r="E2677" t="s">
        <v>66</v>
      </c>
      <c r="F2677" t="s">
        <v>64</v>
      </c>
      <c r="G2677">
        <v>309317</v>
      </c>
      <c r="H2677" s="1">
        <v>42598</v>
      </c>
      <c r="I2677" s="2">
        <v>209.25</v>
      </c>
      <c r="J2677" s="2"/>
      <c r="K2677" s="2">
        <v>209.25</v>
      </c>
      <c r="L2677" t="s">
        <v>65</v>
      </c>
      <c r="M2677" t="s">
        <v>21</v>
      </c>
      <c r="N2677" t="s">
        <v>22</v>
      </c>
      <c r="O2677" t="s">
        <v>48</v>
      </c>
      <c r="P2677" t="s">
        <v>349</v>
      </c>
      <c r="Q2677" t="s">
        <v>350</v>
      </c>
      <c r="R2677" t="s">
        <v>351</v>
      </c>
      <c r="S2677">
        <f t="shared" si="41"/>
        <v>2016</v>
      </c>
    </row>
    <row r="2678" spans="1:19" x14ac:dyDescent="0.25">
      <c r="A2678">
        <v>345</v>
      </c>
      <c r="B2678">
        <v>345102</v>
      </c>
      <c r="C2678">
        <v>6150</v>
      </c>
      <c r="E2678" t="s">
        <v>66</v>
      </c>
      <c r="F2678" t="s">
        <v>64</v>
      </c>
      <c r="G2678">
        <v>309317</v>
      </c>
      <c r="H2678" s="1">
        <v>42598</v>
      </c>
      <c r="I2678" s="2">
        <v>334.8</v>
      </c>
      <c r="J2678" s="2"/>
      <c r="K2678" s="2">
        <v>334.8</v>
      </c>
      <c r="L2678" t="s">
        <v>65</v>
      </c>
      <c r="M2678" t="s">
        <v>21</v>
      </c>
      <c r="N2678" t="s">
        <v>22</v>
      </c>
      <c r="O2678" t="s">
        <v>48</v>
      </c>
      <c r="P2678" t="s">
        <v>349</v>
      </c>
      <c r="Q2678" t="s">
        <v>350</v>
      </c>
      <c r="R2678" t="s">
        <v>351</v>
      </c>
      <c r="S2678">
        <f t="shared" si="41"/>
        <v>2016</v>
      </c>
    </row>
    <row r="2679" spans="1:19" x14ac:dyDescent="0.25">
      <c r="A2679">
        <v>345</v>
      </c>
      <c r="B2679">
        <v>345102</v>
      </c>
      <c r="C2679">
        <v>6150</v>
      </c>
      <c r="E2679" t="s">
        <v>66</v>
      </c>
      <c r="F2679" t="s">
        <v>64</v>
      </c>
      <c r="G2679">
        <v>309317</v>
      </c>
      <c r="H2679" s="1">
        <v>42598</v>
      </c>
      <c r="I2679" s="2">
        <v>334.8</v>
      </c>
      <c r="J2679" s="2"/>
      <c r="K2679" s="2">
        <v>334.8</v>
      </c>
      <c r="L2679" t="s">
        <v>65</v>
      </c>
      <c r="M2679" t="s">
        <v>21</v>
      </c>
      <c r="N2679" t="s">
        <v>22</v>
      </c>
      <c r="O2679" t="s">
        <v>48</v>
      </c>
      <c r="P2679" t="s">
        <v>349</v>
      </c>
      <c r="Q2679" t="s">
        <v>350</v>
      </c>
      <c r="R2679" t="s">
        <v>351</v>
      </c>
      <c r="S2679">
        <f t="shared" si="41"/>
        <v>2016</v>
      </c>
    </row>
    <row r="2680" spans="1:19" x14ac:dyDescent="0.25">
      <c r="A2680">
        <v>345</v>
      </c>
      <c r="B2680">
        <v>345102</v>
      </c>
      <c r="C2680">
        <v>6150</v>
      </c>
      <c r="E2680" t="s">
        <v>66</v>
      </c>
      <c r="F2680" t="s">
        <v>64</v>
      </c>
      <c r="G2680">
        <v>309317</v>
      </c>
      <c r="H2680" s="1">
        <v>42598</v>
      </c>
      <c r="I2680" s="2">
        <v>251.1</v>
      </c>
      <c r="J2680" s="2"/>
      <c r="K2680" s="2">
        <v>251.1</v>
      </c>
      <c r="L2680" t="s">
        <v>65</v>
      </c>
      <c r="M2680" t="s">
        <v>21</v>
      </c>
      <c r="N2680" t="s">
        <v>22</v>
      </c>
      <c r="O2680" t="s">
        <v>48</v>
      </c>
      <c r="P2680" t="s">
        <v>349</v>
      </c>
      <c r="Q2680" t="s">
        <v>350</v>
      </c>
      <c r="R2680" t="s">
        <v>351</v>
      </c>
      <c r="S2680">
        <f t="shared" si="41"/>
        <v>2016</v>
      </c>
    </row>
    <row r="2681" spans="1:19" x14ac:dyDescent="0.25">
      <c r="A2681">
        <v>345</v>
      </c>
      <c r="B2681">
        <v>345102</v>
      </c>
      <c r="C2681">
        <v>6150</v>
      </c>
      <c r="E2681" t="s">
        <v>66</v>
      </c>
      <c r="F2681" t="s">
        <v>64</v>
      </c>
      <c r="G2681">
        <v>309317</v>
      </c>
      <c r="H2681" s="1">
        <v>42598</v>
      </c>
      <c r="I2681" s="2">
        <v>418.5</v>
      </c>
      <c r="J2681" s="2"/>
      <c r="K2681" s="2">
        <v>418.5</v>
      </c>
      <c r="L2681" t="s">
        <v>65</v>
      </c>
      <c r="M2681" t="s">
        <v>21</v>
      </c>
      <c r="N2681" t="s">
        <v>22</v>
      </c>
      <c r="O2681" t="s">
        <v>48</v>
      </c>
      <c r="P2681" t="s">
        <v>349</v>
      </c>
      <c r="Q2681" t="s">
        <v>350</v>
      </c>
      <c r="R2681" t="s">
        <v>351</v>
      </c>
      <c r="S2681">
        <f t="shared" si="41"/>
        <v>2016</v>
      </c>
    </row>
    <row r="2682" spans="1:19" x14ac:dyDescent="0.25">
      <c r="A2682">
        <v>345</v>
      </c>
      <c r="B2682">
        <v>345102</v>
      </c>
      <c r="C2682">
        <v>6150</v>
      </c>
      <c r="E2682" t="s">
        <v>66</v>
      </c>
      <c r="F2682" t="s">
        <v>64</v>
      </c>
      <c r="G2682">
        <v>309317</v>
      </c>
      <c r="H2682" s="1">
        <v>42598</v>
      </c>
      <c r="I2682" s="2">
        <v>376.65</v>
      </c>
      <c r="J2682" s="2"/>
      <c r="K2682" s="2">
        <v>376.65</v>
      </c>
      <c r="L2682" t="s">
        <v>65</v>
      </c>
      <c r="M2682" t="s">
        <v>21</v>
      </c>
      <c r="N2682" t="s">
        <v>22</v>
      </c>
      <c r="O2682" t="s">
        <v>48</v>
      </c>
      <c r="P2682" t="s">
        <v>349</v>
      </c>
      <c r="Q2682" t="s">
        <v>350</v>
      </c>
      <c r="R2682" t="s">
        <v>351</v>
      </c>
      <c r="S2682">
        <f t="shared" si="41"/>
        <v>2016</v>
      </c>
    </row>
    <row r="2683" spans="1:19" x14ac:dyDescent="0.25">
      <c r="A2683">
        <v>345</v>
      </c>
      <c r="B2683">
        <v>345102</v>
      </c>
      <c r="C2683">
        <v>6150</v>
      </c>
      <c r="E2683" t="s">
        <v>66</v>
      </c>
      <c r="F2683" t="s">
        <v>64</v>
      </c>
      <c r="G2683">
        <v>309317</v>
      </c>
      <c r="H2683" s="1">
        <v>42598</v>
      </c>
      <c r="I2683" s="2">
        <v>76.319999999999993</v>
      </c>
      <c r="J2683" s="2"/>
      <c r="K2683" s="2">
        <v>76.319999999999993</v>
      </c>
      <c r="L2683" t="s">
        <v>65</v>
      </c>
      <c r="M2683" t="s">
        <v>21</v>
      </c>
      <c r="N2683" t="s">
        <v>22</v>
      </c>
      <c r="O2683" t="s">
        <v>48</v>
      </c>
      <c r="P2683" t="s">
        <v>349</v>
      </c>
      <c r="Q2683" t="s">
        <v>350</v>
      </c>
      <c r="R2683" t="s">
        <v>351</v>
      </c>
      <c r="S2683">
        <f t="shared" si="41"/>
        <v>2016</v>
      </c>
    </row>
    <row r="2684" spans="1:19" x14ac:dyDescent="0.25">
      <c r="A2684">
        <v>345</v>
      </c>
      <c r="B2684">
        <v>345102</v>
      </c>
      <c r="C2684">
        <v>6150</v>
      </c>
      <c r="E2684" t="s">
        <v>66</v>
      </c>
      <c r="F2684" t="s">
        <v>64</v>
      </c>
      <c r="G2684">
        <v>309317</v>
      </c>
      <c r="H2684" s="1">
        <v>42598</v>
      </c>
      <c r="I2684" s="2">
        <v>152.63999999999999</v>
      </c>
      <c r="J2684" s="2"/>
      <c r="K2684" s="2">
        <v>152.63999999999999</v>
      </c>
      <c r="L2684" t="s">
        <v>65</v>
      </c>
      <c r="M2684" t="s">
        <v>21</v>
      </c>
      <c r="N2684" t="s">
        <v>22</v>
      </c>
      <c r="O2684" t="s">
        <v>48</v>
      </c>
      <c r="P2684" t="s">
        <v>349</v>
      </c>
      <c r="Q2684" t="s">
        <v>350</v>
      </c>
      <c r="R2684" t="s">
        <v>351</v>
      </c>
      <c r="S2684">
        <f t="shared" si="41"/>
        <v>2016</v>
      </c>
    </row>
    <row r="2685" spans="1:19" x14ac:dyDescent="0.25">
      <c r="A2685">
        <v>345</v>
      </c>
      <c r="B2685">
        <v>345102</v>
      </c>
      <c r="C2685">
        <v>6150</v>
      </c>
      <c r="E2685" t="s">
        <v>66</v>
      </c>
      <c r="F2685" t="s">
        <v>64</v>
      </c>
      <c r="G2685">
        <v>309317</v>
      </c>
      <c r="H2685" s="1">
        <v>42598</v>
      </c>
      <c r="I2685" s="2">
        <v>76.319999999999993</v>
      </c>
      <c r="J2685" s="2"/>
      <c r="K2685" s="2">
        <v>76.319999999999993</v>
      </c>
      <c r="L2685" t="s">
        <v>65</v>
      </c>
      <c r="M2685" t="s">
        <v>21</v>
      </c>
      <c r="N2685" t="s">
        <v>22</v>
      </c>
      <c r="O2685" t="s">
        <v>48</v>
      </c>
      <c r="P2685" t="s">
        <v>349</v>
      </c>
      <c r="Q2685" t="s">
        <v>350</v>
      </c>
      <c r="R2685" t="s">
        <v>351</v>
      </c>
      <c r="S2685">
        <f t="shared" si="41"/>
        <v>2016</v>
      </c>
    </row>
    <row r="2686" spans="1:19" x14ac:dyDescent="0.25">
      <c r="A2686">
        <v>345</v>
      </c>
      <c r="B2686">
        <v>345102</v>
      </c>
      <c r="C2686">
        <v>6150</v>
      </c>
      <c r="E2686" t="s">
        <v>66</v>
      </c>
      <c r="F2686" t="s">
        <v>64</v>
      </c>
      <c r="G2686">
        <v>309317</v>
      </c>
      <c r="H2686" s="1">
        <v>42598</v>
      </c>
      <c r="I2686" s="2">
        <v>228.96</v>
      </c>
      <c r="J2686" s="2"/>
      <c r="K2686" s="2">
        <v>228.96</v>
      </c>
      <c r="L2686" t="s">
        <v>65</v>
      </c>
      <c r="M2686" t="s">
        <v>21</v>
      </c>
      <c r="N2686" t="s">
        <v>22</v>
      </c>
      <c r="O2686" t="s">
        <v>48</v>
      </c>
      <c r="P2686" t="s">
        <v>349</v>
      </c>
      <c r="Q2686" t="s">
        <v>350</v>
      </c>
      <c r="R2686" t="s">
        <v>351</v>
      </c>
      <c r="S2686">
        <f t="shared" si="41"/>
        <v>2016</v>
      </c>
    </row>
    <row r="2687" spans="1:19" x14ac:dyDescent="0.25">
      <c r="A2687">
        <v>345</v>
      </c>
      <c r="B2687">
        <v>345102</v>
      </c>
      <c r="C2687">
        <v>6150</v>
      </c>
      <c r="E2687" t="s">
        <v>66</v>
      </c>
      <c r="F2687" t="s">
        <v>64</v>
      </c>
      <c r="G2687">
        <v>309317</v>
      </c>
      <c r="H2687" s="1">
        <v>42598</v>
      </c>
      <c r="I2687" s="2">
        <v>152.63999999999999</v>
      </c>
      <c r="J2687" s="2"/>
      <c r="K2687" s="2">
        <v>152.63999999999999</v>
      </c>
      <c r="L2687" t="s">
        <v>65</v>
      </c>
      <c r="M2687" t="s">
        <v>21</v>
      </c>
      <c r="N2687" t="s">
        <v>22</v>
      </c>
      <c r="O2687" t="s">
        <v>48</v>
      </c>
      <c r="P2687" t="s">
        <v>349</v>
      </c>
      <c r="Q2687" t="s">
        <v>350</v>
      </c>
      <c r="R2687" t="s">
        <v>351</v>
      </c>
      <c r="S2687">
        <f t="shared" si="41"/>
        <v>2016</v>
      </c>
    </row>
    <row r="2688" spans="1:19" x14ac:dyDescent="0.25">
      <c r="A2688">
        <v>345</v>
      </c>
      <c r="B2688">
        <v>345102</v>
      </c>
      <c r="C2688">
        <v>6150</v>
      </c>
      <c r="E2688" t="s">
        <v>66</v>
      </c>
      <c r="F2688" t="s">
        <v>64</v>
      </c>
      <c r="G2688">
        <v>309317</v>
      </c>
      <c r="H2688" s="1">
        <v>42598</v>
      </c>
      <c r="I2688" s="2">
        <v>190.8</v>
      </c>
      <c r="J2688" s="2"/>
      <c r="K2688" s="2">
        <v>190.8</v>
      </c>
      <c r="L2688" t="s">
        <v>65</v>
      </c>
      <c r="M2688" t="s">
        <v>21</v>
      </c>
      <c r="N2688" t="s">
        <v>22</v>
      </c>
      <c r="O2688" t="s">
        <v>48</v>
      </c>
      <c r="P2688" t="s">
        <v>349</v>
      </c>
      <c r="Q2688" t="s">
        <v>350</v>
      </c>
      <c r="R2688" t="s">
        <v>351</v>
      </c>
      <c r="S2688">
        <f t="shared" si="41"/>
        <v>2016</v>
      </c>
    </row>
    <row r="2689" spans="1:19" x14ac:dyDescent="0.25">
      <c r="A2689">
        <v>345</v>
      </c>
      <c r="B2689">
        <v>345102</v>
      </c>
      <c r="C2689">
        <v>6150</v>
      </c>
      <c r="E2689" t="s">
        <v>66</v>
      </c>
      <c r="F2689" t="s">
        <v>64</v>
      </c>
      <c r="G2689">
        <v>309317</v>
      </c>
      <c r="H2689" s="1">
        <v>42598</v>
      </c>
      <c r="I2689" s="2">
        <v>38.159999999999997</v>
      </c>
      <c r="J2689" s="2"/>
      <c r="K2689" s="2">
        <v>38.159999999999997</v>
      </c>
      <c r="L2689" t="s">
        <v>65</v>
      </c>
      <c r="M2689" t="s">
        <v>21</v>
      </c>
      <c r="N2689" t="s">
        <v>22</v>
      </c>
      <c r="O2689" t="s">
        <v>48</v>
      </c>
      <c r="P2689" t="s">
        <v>349</v>
      </c>
      <c r="Q2689" t="s">
        <v>350</v>
      </c>
      <c r="R2689" t="s">
        <v>351</v>
      </c>
      <c r="S2689">
        <f t="shared" si="41"/>
        <v>2016</v>
      </c>
    </row>
    <row r="2690" spans="1:19" x14ac:dyDescent="0.25">
      <c r="A2690">
        <v>345</v>
      </c>
      <c r="B2690">
        <v>345102</v>
      </c>
      <c r="C2690">
        <v>6150</v>
      </c>
      <c r="E2690" t="s">
        <v>66</v>
      </c>
      <c r="F2690" t="s">
        <v>64</v>
      </c>
      <c r="G2690">
        <v>309317</v>
      </c>
      <c r="H2690" s="1">
        <v>42598</v>
      </c>
      <c r="I2690" s="2">
        <v>152.63999999999999</v>
      </c>
      <c r="J2690" s="2"/>
      <c r="K2690" s="2">
        <v>152.63999999999999</v>
      </c>
      <c r="L2690" t="s">
        <v>65</v>
      </c>
      <c r="M2690" t="s">
        <v>21</v>
      </c>
      <c r="N2690" t="s">
        <v>22</v>
      </c>
      <c r="O2690" t="s">
        <v>48</v>
      </c>
      <c r="P2690" t="s">
        <v>349</v>
      </c>
      <c r="Q2690" t="s">
        <v>350</v>
      </c>
      <c r="R2690" t="s">
        <v>351</v>
      </c>
      <c r="S2690">
        <f t="shared" si="41"/>
        <v>2016</v>
      </c>
    </row>
    <row r="2691" spans="1:19" x14ac:dyDescent="0.25">
      <c r="A2691">
        <v>345</v>
      </c>
      <c r="B2691">
        <v>345102</v>
      </c>
      <c r="C2691">
        <v>6150</v>
      </c>
      <c r="E2691" t="s">
        <v>66</v>
      </c>
      <c r="F2691" t="s">
        <v>64</v>
      </c>
      <c r="G2691">
        <v>309317</v>
      </c>
      <c r="H2691" s="1">
        <v>42598</v>
      </c>
      <c r="I2691" s="2">
        <v>381.6</v>
      </c>
      <c r="J2691" s="2"/>
      <c r="K2691" s="2">
        <v>381.6</v>
      </c>
      <c r="L2691" t="s">
        <v>65</v>
      </c>
      <c r="M2691" t="s">
        <v>21</v>
      </c>
      <c r="N2691" t="s">
        <v>22</v>
      </c>
      <c r="O2691" t="s">
        <v>48</v>
      </c>
      <c r="P2691" t="s">
        <v>349</v>
      </c>
      <c r="Q2691" t="s">
        <v>350</v>
      </c>
      <c r="R2691" t="s">
        <v>351</v>
      </c>
      <c r="S2691">
        <f t="shared" ref="S2691:S2754" si="42">YEAR(H2691)</f>
        <v>2016</v>
      </c>
    </row>
    <row r="2692" spans="1:19" x14ac:dyDescent="0.25">
      <c r="A2692">
        <v>345</v>
      </c>
      <c r="B2692">
        <v>345102</v>
      </c>
      <c r="C2692">
        <v>6150</v>
      </c>
      <c r="E2692" t="s">
        <v>66</v>
      </c>
      <c r="F2692" t="s">
        <v>64</v>
      </c>
      <c r="G2692">
        <v>309317</v>
      </c>
      <c r="H2692" s="1">
        <v>42598</v>
      </c>
      <c r="I2692" s="2">
        <v>343.44</v>
      </c>
      <c r="J2692" s="2"/>
      <c r="K2692" s="2">
        <v>343.44</v>
      </c>
      <c r="L2692" t="s">
        <v>65</v>
      </c>
      <c r="M2692" t="s">
        <v>21</v>
      </c>
      <c r="N2692" t="s">
        <v>22</v>
      </c>
      <c r="O2692" t="s">
        <v>48</v>
      </c>
      <c r="P2692" t="s">
        <v>349</v>
      </c>
      <c r="Q2692" t="s">
        <v>350</v>
      </c>
      <c r="R2692" t="s">
        <v>351</v>
      </c>
      <c r="S2692">
        <f t="shared" si="42"/>
        <v>2016</v>
      </c>
    </row>
    <row r="2693" spans="1:19" x14ac:dyDescent="0.25">
      <c r="A2693">
        <v>345</v>
      </c>
      <c r="B2693">
        <v>345102</v>
      </c>
      <c r="C2693">
        <v>6150</v>
      </c>
      <c r="E2693" t="s">
        <v>66</v>
      </c>
      <c r="F2693" t="s">
        <v>64</v>
      </c>
      <c r="G2693">
        <v>309317</v>
      </c>
      <c r="H2693" s="1">
        <v>42598</v>
      </c>
      <c r="I2693" s="2">
        <v>38.159999999999997</v>
      </c>
      <c r="J2693" s="2"/>
      <c r="K2693" s="2">
        <v>38.159999999999997</v>
      </c>
      <c r="L2693" t="s">
        <v>65</v>
      </c>
      <c r="M2693" t="s">
        <v>21</v>
      </c>
      <c r="N2693" t="s">
        <v>22</v>
      </c>
      <c r="O2693" t="s">
        <v>48</v>
      </c>
      <c r="P2693" t="s">
        <v>349</v>
      </c>
      <c r="Q2693" t="s">
        <v>350</v>
      </c>
      <c r="R2693" t="s">
        <v>351</v>
      </c>
      <c r="S2693">
        <f t="shared" si="42"/>
        <v>2016</v>
      </c>
    </row>
    <row r="2694" spans="1:19" x14ac:dyDescent="0.25">
      <c r="A2694">
        <v>345</v>
      </c>
      <c r="B2694">
        <v>345102</v>
      </c>
      <c r="C2694">
        <v>6150</v>
      </c>
      <c r="E2694" t="s">
        <v>66</v>
      </c>
      <c r="F2694" t="s">
        <v>64</v>
      </c>
      <c r="G2694">
        <v>309317</v>
      </c>
      <c r="H2694" s="1">
        <v>42598</v>
      </c>
      <c r="I2694" s="2">
        <v>362.52</v>
      </c>
      <c r="J2694" s="2"/>
      <c r="K2694" s="2">
        <v>362.52</v>
      </c>
      <c r="L2694" t="s">
        <v>65</v>
      </c>
      <c r="M2694" t="s">
        <v>21</v>
      </c>
      <c r="N2694" t="s">
        <v>22</v>
      </c>
      <c r="O2694" t="s">
        <v>48</v>
      </c>
      <c r="P2694" t="s">
        <v>349</v>
      </c>
      <c r="Q2694" t="s">
        <v>350</v>
      </c>
      <c r="R2694" t="s">
        <v>351</v>
      </c>
      <c r="S2694">
        <f t="shared" si="42"/>
        <v>2016</v>
      </c>
    </row>
    <row r="2695" spans="1:19" x14ac:dyDescent="0.25">
      <c r="A2695">
        <v>345</v>
      </c>
      <c r="B2695">
        <v>345102</v>
      </c>
      <c r="C2695">
        <v>6150</v>
      </c>
      <c r="E2695" t="s">
        <v>66</v>
      </c>
      <c r="F2695" t="s">
        <v>64</v>
      </c>
      <c r="G2695">
        <v>309317</v>
      </c>
      <c r="H2695" s="1">
        <v>42598</v>
      </c>
      <c r="I2695" s="2">
        <v>286.2</v>
      </c>
      <c r="J2695" s="2"/>
      <c r="K2695" s="2">
        <v>286.2</v>
      </c>
      <c r="L2695" t="s">
        <v>65</v>
      </c>
      <c r="M2695" t="s">
        <v>21</v>
      </c>
      <c r="N2695" t="s">
        <v>22</v>
      </c>
      <c r="O2695" t="s">
        <v>48</v>
      </c>
      <c r="P2695" t="s">
        <v>349</v>
      </c>
      <c r="Q2695" t="s">
        <v>350</v>
      </c>
      <c r="R2695" t="s">
        <v>351</v>
      </c>
      <c r="S2695">
        <f t="shared" si="42"/>
        <v>2016</v>
      </c>
    </row>
    <row r="2696" spans="1:19" x14ac:dyDescent="0.25">
      <c r="A2696">
        <v>345</v>
      </c>
      <c r="B2696">
        <v>345102</v>
      </c>
      <c r="C2696">
        <v>6150</v>
      </c>
      <c r="E2696" t="s">
        <v>66</v>
      </c>
      <c r="F2696" t="s">
        <v>64</v>
      </c>
      <c r="G2696">
        <v>309317</v>
      </c>
      <c r="H2696" s="1">
        <v>42598</v>
      </c>
      <c r="I2696" s="2">
        <v>152.63999999999999</v>
      </c>
      <c r="J2696" s="2"/>
      <c r="K2696" s="2">
        <v>152.63999999999999</v>
      </c>
      <c r="L2696" t="s">
        <v>65</v>
      </c>
      <c r="M2696" t="s">
        <v>21</v>
      </c>
      <c r="N2696" t="s">
        <v>22</v>
      </c>
      <c r="O2696" t="s">
        <v>48</v>
      </c>
      <c r="P2696" t="s">
        <v>349</v>
      </c>
      <c r="Q2696" t="s">
        <v>350</v>
      </c>
      <c r="R2696" t="s">
        <v>351</v>
      </c>
      <c r="S2696">
        <f t="shared" si="42"/>
        <v>2016</v>
      </c>
    </row>
    <row r="2697" spans="1:19" x14ac:dyDescent="0.25">
      <c r="A2697">
        <v>345</v>
      </c>
      <c r="B2697">
        <v>345102</v>
      </c>
      <c r="C2697">
        <v>6150</v>
      </c>
      <c r="E2697" t="s">
        <v>66</v>
      </c>
      <c r="F2697" t="s">
        <v>64</v>
      </c>
      <c r="G2697">
        <v>309317</v>
      </c>
      <c r="H2697" s="1">
        <v>42598</v>
      </c>
      <c r="I2697" s="2">
        <v>251.1</v>
      </c>
      <c r="J2697" s="2"/>
      <c r="K2697" s="2">
        <v>251.1</v>
      </c>
      <c r="L2697" t="s">
        <v>65</v>
      </c>
      <c r="M2697" t="s">
        <v>21</v>
      </c>
      <c r="N2697" t="s">
        <v>22</v>
      </c>
      <c r="O2697" t="s">
        <v>48</v>
      </c>
      <c r="P2697" t="s">
        <v>349</v>
      </c>
      <c r="Q2697" t="s">
        <v>350</v>
      </c>
      <c r="R2697" t="s">
        <v>351</v>
      </c>
      <c r="S2697">
        <f t="shared" si="42"/>
        <v>2016</v>
      </c>
    </row>
    <row r="2698" spans="1:19" x14ac:dyDescent="0.25">
      <c r="A2698">
        <v>345</v>
      </c>
      <c r="B2698">
        <v>345102</v>
      </c>
      <c r="C2698">
        <v>6150</v>
      </c>
      <c r="E2698" t="s">
        <v>66</v>
      </c>
      <c r="F2698" t="s">
        <v>64</v>
      </c>
      <c r="G2698">
        <v>309317</v>
      </c>
      <c r="H2698" s="1">
        <v>42598</v>
      </c>
      <c r="I2698" s="2">
        <v>83.7</v>
      </c>
      <c r="J2698" s="2"/>
      <c r="K2698" s="2">
        <v>83.7</v>
      </c>
      <c r="L2698" t="s">
        <v>65</v>
      </c>
      <c r="M2698" t="s">
        <v>21</v>
      </c>
      <c r="N2698" t="s">
        <v>22</v>
      </c>
      <c r="O2698" t="s">
        <v>48</v>
      </c>
      <c r="P2698" t="s">
        <v>349</v>
      </c>
      <c r="Q2698" t="s">
        <v>350</v>
      </c>
      <c r="R2698" t="s">
        <v>351</v>
      </c>
      <c r="S2698">
        <f t="shared" si="42"/>
        <v>2016</v>
      </c>
    </row>
    <row r="2699" spans="1:19" x14ac:dyDescent="0.25">
      <c r="A2699">
        <v>345</v>
      </c>
      <c r="B2699">
        <v>345102</v>
      </c>
      <c r="C2699">
        <v>6150</v>
      </c>
      <c r="E2699" t="s">
        <v>66</v>
      </c>
      <c r="F2699" t="s">
        <v>71</v>
      </c>
      <c r="G2699">
        <v>309318</v>
      </c>
      <c r="H2699" s="1">
        <v>42598</v>
      </c>
      <c r="I2699" s="2"/>
      <c r="J2699" s="2">
        <v>-1715.85</v>
      </c>
      <c r="K2699" s="2">
        <v>-1715.85</v>
      </c>
      <c r="L2699" t="s">
        <v>65</v>
      </c>
      <c r="M2699" t="s">
        <v>21</v>
      </c>
      <c r="N2699" t="s">
        <v>22</v>
      </c>
      <c r="O2699" t="s">
        <v>48</v>
      </c>
      <c r="P2699" t="s">
        <v>349</v>
      </c>
      <c r="Q2699" t="s">
        <v>350</v>
      </c>
      <c r="R2699" t="s">
        <v>351</v>
      </c>
      <c r="S2699">
        <f t="shared" si="42"/>
        <v>2016</v>
      </c>
    </row>
    <row r="2700" spans="1:19" x14ac:dyDescent="0.25">
      <c r="A2700">
        <v>345</v>
      </c>
      <c r="B2700">
        <v>345102</v>
      </c>
      <c r="C2700">
        <v>6150</v>
      </c>
      <c r="E2700" t="s">
        <v>66</v>
      </c>
      <c r="F2700" t="s">
        <v>71</v>
      </c>
      <c r="G2700">
        <v>309318</v>
      </c>
      <c r="H2700" s="1">
        <v>42598</v>
      </c>
      <c r="I2700" s="2"/>
      <c r="J2700" s="2">
        <v>-983.48</v>
      </c>
      <c r="K2700" s="2">
        <v>-983.48</v>
      </c>
      <c r="L2700" t="s">
        <v>65</v>
      </c>
      <c r="M2700" t="s">
        <v>21</v>
      </c>
      <c r="N2700" t="s">
        <v>22</v>
      </c>
      <c r="O2700" t="s">
        <v>48</v>
      </c>
      <c r="P2700" t="s">
        <v>349</v>
      </c>
      <c r="Q2700" t="s">
        <v>350</v>
      </c>
      <c r="R2700" t="s">
        <v>351</v>
      </c>
      <c r="S2700">
        <f t="shared" si="42"/>
        <v>2016</v>
      </c>
    </row>
    <row r="2701" spans="1:19" x14ac:dyDescent="0.25">
      <c r="A2701">
        <v>345</v>
      </c>
      <c r="B2701">
        <v>345102</v>
      </c>
      <c r="C2701">
        <v>6150</v>
      </c>
      <c r="E2701" t="s">
        <v>66</v>
      </c>
      <c r="F2701" t="s">
        <v>71</v>
      </c>
      <c r="G2701">
        <v>309318</v>
      </c>
      <c r="H2701" s="1">
        <v>42598</v>
      </c>
      <c r="I2701" s="2"/>
      <c r="J2701" s="2">
        <v>-877.68</v>
      </c>
      <c r="K2701" s="2">
        <v>-877.68</v>
      </c>
      <c r="L2701" t="s">
        <v>65</v>
      </c>
      <c r="M2701" t="s">
        <v>21</v>
      </c>
      <c r="N2701" t="s">
        <v>22</v>
      </c>
      <c r="O2701" t="s">
        <v>48</v>
      </c>
      <c r="P2701" t="s">
        <v>349</v>
      </c>
      <c r="Q2701" t="s">
        <v>350</v>
      </c>
      <c r="R2701" t="s">
        <v>351</v>
      </c>
      <c r="S2701">
        <f t="shared" si="42"/>
        <v>2016</v>
      </c>
    </row>
    <row r="2702" spans="1:19" x14ac:dyDescent="0.25">
      <c r="A2702">
        <v>345</v>
      </c>
      <c r="B2702">
        <v>345102</v>
      </c>
      <c r="C2702">
        <v>6150</v>
      </c>
      <c r="E2702" t="s">
        <v>66</v>
      </c>
      <c r="F2702" t="s">
        <v>71</v>
      </c>
      <c r="G2702">
        <v>309318</v>
      </c>
      <c r="H2702" s="1">
        <v>42598</v>
      </c>
      <c r="I2702" s="2"/>
      <c r="J2702" s="2">
        <v>-38.159999999999997</v>
      </c>
      <c r="K2702" s="2">
        <v>-38.159999999999997</v>
      </c>
      <c r="L2702" t="s">
        <v>65</v>
      </c>
      <c r="M2702" t="s">
        <v>21</v>
      </c>
      <c r="N2702" t="s">
        <v>22</v>
      </c>
      <c r="O2702" t="s">
        <v>48</v>
      </c>
      <c r="P2702" t="s">
        <v>349</v>
      </c>
      <c r="Q2702" t="s">
        <v>350</v>
      </c>
      <c r="R2702" t="s">
        <v>351</v>
      </c>
      <c r="S2702">
        <f t="shared" si="42"/>
        <v>2016</v>
      </c>
    </row>
    <row r="2703" spans="1:19" x14ac:dyDescent="0.25">
      <c r="A2703">
        <v>345</v>
      </c>
      <c r="B2703">
        <v>345102</v>
      </c>
      <c r="C2703">
        <v>6150</v>
      </c>
      <c r="E2703" t="s">
        <v>66</v>
      </c>
      <c r="F2703" t="s">
        <v>71</v>
      </c>
      <c r="G2703">
        <v>309318</v>
      </c>
      <c r="H2703" s="1">
        <v>42598</v>
      </c>
      <c r="I2703" s="2"/>
      <c r="J2703" s="2">
        <v>-1717.2</v>
      </c>
      <c r="K2703" s="2">
        <v>-1717.2</v>
      </c>
      <c r="L2703" t="s">
        <v>65</v>
      </c>
      <c r="M2703" t="s">
        <v>21</v>
      </c>
      <c r="N2703" t="s">
        <v>22</v>
      </c>
      <c r="O2703" t="s">
        <v>48</v>
      </c>
      <c r="P2703" t="s">
        <v>349</v>
      </c>
      <c r="Q2703" t="s">
        <v>350</v>
      </c>
      <c r="R2703" t="s">
        <v>351</v>
      </c>
      <c r="S2703">
        <f t="shared" si="42"/>
        <v>2016</v>
      </c>
    </row>
    <row r="2704" spans="1:19" x14ac:dyDescent="0.25">
      <c r="A2704">
        <v>345</v>
      </c>
      <c r="B2704">
        <v>345102</v>
      </c>
      <c r="C2704">
        <v>6150</v>
      </c>
      <c r="E2704" t="s">
        <v>66</v>
      </c>
      <c r="F2704" t="s">
        <v>64</v>
      </c>
      <c r="G2704">
        <v>309297</v>
      </c>
      <c r="H2704" s="1">
        <v>42597</v>
      </c>
      <c r="I2704" s="2">
        <v>124.74</v>
      </c>
      <c r="J2704" s="2"/>
      <c r="K2704" s="2">
        <v>124.74</v>
      </c>
      <c r="L2704" t="s">
        <v>65</v>
      </c>
      <c r="M2704" t="s">
        <v>21</v>
      </c>
      <c r="N2704" t="s">
        <v>22</v>
      </c>
      <c r="O2704" t="s">
        <v>48</v>
      </c>
      <c r="P2704" t="s">
        <v>349</v>
      </c>
      <c r="Q2704" t="s">
        <v>350</v>
      </c>
      <c r="R2704" t="s">
        <v>351</v>
      </c>
      <c r="S2704">
        <f t="shared" si="42"/>
        <v>2016</v>
      </c>
    </row>
    <row r="2705" spans="1:19" x14ac:dyDescent="0.25">
      <c r="A2705">
        <v>345</v>
      </c>
      <c r="B2705">
        <v>345102</v>
      </c>
      <c r="C2705">
        <v>6150</v>
      </c>
      <c r="E2705" t="s">
        <v>66</v>
      </c>
      <c r="F2705" t="s">
        <v>64</v>
      </c>
      <c r="G2705">
        <v>309297</v>
      </c>
      <c r="H2705" s="1">
        <v>42597</v>
      </c>
      <c r="I2705" s="2">
        <v>166.32</v>
      </c>
      <c r="J2705" s="2"/>
      <c r="K2705" s="2">
        <v>166.32</v>
      </c>
      <c r="L2705" t="s">
        <v>65</v>
      </c>
      <c r="M2705" t="s">
        <v>21</v>
      </c>
      <c r="N2705" t="s">
        <v>22</v>
      </c>
      <c r="O2705" t="s">
        <v>48</v>
      </c>
      <c r="P2705" t="s">
        <v>349</v>
      </c>
      <c r="Q2705" t="s">
        <v>350</v>
      </c>
      <c r="R2705" t="s">
        <v>351</v>
      </c>
      <c r="S2705">
        <f t="shared" si="42"/>
        <v>2016</v>
      </c>
    </row>
    <row r="2706" spans="1:19" x14ac:dyDescent="0.25">
      <c r="A2706">
        <v>345</v>
      </c>
      <c r="B2706">
        <v>345102</v>
      </c>
      <c r="C2706">
        <v>6150</v>
      </c>
      <c r="E2706" t="s">
        <v>66</v>
      </c>
      <c r="F2706" t="s">
        <v>64</v>
      </c>
      <c r="G2706">
        <v>309297</v>
      </c>
      <c r="H2706" s="1">
        <v>42597</v>
      </c>
      <c r="I2706" s="2">
        <v>83.16</v>
      </c>
      <c r="J2706" s="2"/>
      <c r="K2706" s="2">
        <v>83.16</v>
      </c>
      <c r="L2706" t="s">
        <v>65</v>
      </c>
      <c r="M2706" t="s">
        <v>21</v>
      </c>
      <c r="N2706" t="s">
        <v>22</v>
      </c>
      <c r="O2706" t="s">
        <v>48</v>
      </c>
      <c r="P2706" t="s">
        <v>349</v>
      </c>
      <c r="Q2706" t="s">
        <v>350</v>
      </c>
      <c r="R2706" t="s">
        <v>351</v>
      </c>
      <c r="S2706">
        <f t="shared" si="42"/>
        <v>2016</v>
      </c>
    </row>
    <row r="2707" spans="1:19" x14ac:dyDescent="0.25">
      <c r="A2707">
        <v>345</v>
      </c>
      <c r="B2707">
        <v>345102</v>
      </c>
      <c r="C2707">
        <v>6150</v>
      </c>
      <c r="E2707" t="s">
        <v>66</v>
      </c>
      <c r="F2707" t="s">
        <v>64</v>
      </c>
      <c r="G2707">
        <v>309297</v>
      </c>
      <c r="H2707" s="1">
        <v>42597</v>
      </c>
      <c r="I2707" s="2">
        <v>124.74</v>
      </c>
      <c r="J2707" s="2"/>
      <c r="K2707" s="2">
        <v>124.74</v>
      </c>
      <c r="L2707" t="s">
        <v>65</v>
      </c>
      <c r="M2707" t="s">
        <v>21</v>
      </c>
      <c r="N2707" t="s">
        <v>22</v>
      </c>
      <c r="O2707" t="s">
        <v>48</v>
      </c>
      <c r="P2707" t="s">
        <v>349</v>
      </c>
      <c r="Q2707" t="s">
        <v>350</v>
      </c>
      <c r="R2707" t="s">
        <v>351</v>
      </c>
      <c r="S2707">
        <f t="shared" si="42"/>
        <v>2016</v>
      </c>
    </row>
    <row r="2708" spans="1:19" x14ac:dyDescent="0.25">
      <c r="A2708">
        <v>345</v>
      </c>
      <c r="B2708">
        <v>345102</v>
      </c>
      <c r="C2708">
        <v>6150</v>
      </c>
      <c r="E2708" t="s">
        <v>66</v>
      </c>
      <c r="F2708" t="s">
        <v>64</v>
      </c>
      <c r="G2708">
        <v>309297</v>
      </c>
      <c r="H2708" s="1">
        <v>42597</v>
      </c>
      <c r="I2708" s="2">
        <v>41.58</v>
      </c>
      <c r="J2708" s="2"/>
      <c r="K2708" s="2">
        <v>41.58</v>
      </c>
      <c r="L2708" t="s">
        <v>65</v>
      </c>
      <c r="M2708" t="s">
        <v>21</v>
      </c>
      <c r="N2708" t="s">
        <v>22</v>
      </c>
      <c r="O2708" t="s">
        <v>48</v>
      </c>
      <c r="P2708" t="s">
        <v>349</v>
      </c>
      <c r="Q2708" t="s">
        <v>350</v>
      </c>
      <c r="R2708" t="s">
        <v>351</v>
      </c>
      <c r="S2708">
        <f t="shared" si="42"/>
        <v>2016</v>
      </c>
    </row>
    <row r="2709" spans="1:19" x14ac:dyDescent="0.25">
      <c r="A2709">
        <v>345</v>
      </c>
      <c r="B2709">
        <v>345102</v>
      </c>
      <c r="C2709">
        <v>6150</v>
      </c>
      <c r="E2709" t="s">
        <v>66</v>
      </c>
      <c r="F2709" t="s">
        <v>64</v>
      </c>
      <c r="G2709">
        <v>309297</v>
      </c>
      <c r="H2709" s="1">
        <v>42597</v>
      </c>
      <c r="I2709" s="2">
        <v>83.16</v>
      </c>
      <c r="J2709" s="2"/>
      <c r="K2709" s="2">
        <v>83.16</v>
      </c>
      <c r="L2709" t="s">
        <v>65</v>
      </c>
      <c r="M2709" t="s">
        <v>21</v>
      </c>
      <c r="N2709" t="s">
        <v>22</v>
      </c>
      <c r="O2709" t="s">
        <v>48</v>
      </c>
      <c r="P2709" t="s">
        <v>349</v>
      </c>
      <c r="Q2709" t="s">
        <v>350</v>
      </c>
      <c r="R2709" t="s">
        <v>351</v>
      </c>
      <c r="S2709">
        <f t="shared" si="42"/>
        <v>2016</v>
      </c>
    </row>
    <row r="2710" spans="1:19" x14ac:dyDescent="0.25">
      <c r="A2710">
        <v>345</v>
      </c>
      <c r="B2710">
        <v>345102</v>
      </c>
      <c r="C2710">
        <v>6150</v>
      </c>
      <c r="E2710" t="s">
        <v>66</v>
      </c>
      <c r="F2710" t="s">
        <v>64</v>
      </c>
      <c r="G2710">
        <v>309297</v>
      </c>
      <c r="H2710" s="1">
        <v>42597</v>
      </c>
      <c r="I2710" s="2">
        <v>124.74</v>
      </c>
      <c r="J2710" s="2"/>
      <c r="K2710" s="2">
        <v>124.74</v>
      </c>
      <c r="L2710" t="s">
        <v>65</v>
      </c>
      <c r="M2710" t="s">
        <v>21</v>
      </c>
      <c r="N2710" t="s">
        <v>22</v>
      </c>
      <c r="O2710" t="s">
        <v>48</v>
      </c>
      <c r="P2710" t="s">
        <v>349</v>
      </c>
      <c r="Q2710" t="s">
        <v>350</v>
      </c>
      <c r="R2710" t="s">
        <v>351</v>
      </c>
      <c r="S2710">
        <f t="shared" si="42"/>
        <v>2016</v>
      </c>
    </row>
    <row r="2711" spans="1:19" x14ac:dyDescent="0.25">
      <c r="A2711">
        <v>345</v>
      </c>
      <c r="B2711">
        <v>345102</v>
      </c>
      <c r="C2711">
        <v>6150</v>
      </c>
      <c r="E2711" t="s">
        <v>66</v>
      </c>
      <c r="F2711" t="s">
        <v>64</v>
      </c>
      <c r="G2711">
        <v>309297</v>
      </c>
      <c r="H2711" s="1">
        <v>42597</v>
      </c>
      <c r="I2711" s="2">
        <v>41.58</v>
      </c>
      <c r="J2711" s="2"/>
      <c r="K2711" s="2">
        <v>41.58</v>
      </c>
      <c r="L2711" t="s">
        <v>65</v>
      </c>
      <c r="M2711" t="s">
        <v>21</v>
      </c>
      <c r="N2711" t="s">
        <v>22</v>
      </c>
      <c r="O2711" t="s">
        <v>48</v>
      </c>
      <c r="P2711" t="s">
        <v>349</v>
      </c>
      <c r="Q2711" t="s">
        <v>350</v>
      </c>
      <c r="R2711" t="s">
        <v>351</v>
      </c>
      <c r="S2711">
        <f t="shared" si="42"/>
        <v>2016</v>
      </c>
    </row>
    <row r="2712" spans="1:19" x14ac:dyDescent="0.25">
      <c r="A2712">
        <v>345</v>
      </c>
      <c r="B2712">
        <v>345102</v>
      </c>
      <c r="C2712">
        <v>6150</v>
      </c>
      <c r="E2712" t="s">
        <v>66</v>
      </c>
      <c r="F2712" t="s">
        <v>64</v>
      </c>
      <c r="G2712">
        <v>309297</v>
      </c>
      <c r="H2712" s="1">
        <v>42597</v>
      </c>
      <c r="I2712" s="2">
        <v>83.16</v>
      </c>
      <c r="J2712" s="2"/>
      <c r="K2712" s="2">
        <v>83.16</v>
      </c>
      <c r="L2712" t="s">
        <v>65</v>
      </c>
      <c r="M2712" t="s">
        <v>21</v>
      </c>
      <c r="N2712" t="s">
        <v>22</v>
      </c>
      <c r="O2712" t="s">
        <v>48</v>
      </c>
      <c r="P2712" t="s">
        <v>349</v>
      </c>
      <c r="Q2712" t="s">
        <v>350</v>
      </c>
      <c r="R2712" t="s">
        <v>351</v>
      </c>
      <c r="S2712">
        <f t="shared" si="42"/>
        <v>2016</v>
      </c>
    </row>
    <row r="2713" spans="1:19" x14ac:dyDescent="0.25">
      <c r="A2713">
        <v>345</v>
      </c>
      <c r="B2713">
        <v>345102</v>
      </c>
      <c r="C2713">
        <v>6150</v>
      </c>
      <c r="E2713" t="s">
        <v>66</v>
      </c>
      <c r="F2713" t="s">
        <v>64</v>
      </c>
      <c r="G2713">
        <v>309297</v>
      </c>
      <c r="H2713" s="1">
        <v>42597</v>
      </c>
      <c r="I2713" s="2">
        <v>249.48</v>
      </c>
      <c r="J2713" s="2"/>
      <c r="K2713" s="2">
        <v>249.48</v>
      </c>
      <c r="L2713" t="s">
        <v>65</v>
      </c>
      <c r="M2713" t="s">
        <v>21</v>
      </c>
      <c r="N2713" t="s">
        <v>22</v>
      </c>
      <c r="O2713" t="s">
        <v>48</v>
      </c>
      <c r="P2713" t="s">
        <v>349</v>
      </c>
      <c r="Q2713" t="s">
        <v>350</v>
      </c>
      <c r="R2713" t="s">
        <v>351</v>
      </c>
      <c r="S2713">
        <f t="shared" si="42"/>
        <v>2016</v>
      </c>
    </row>
    <row r="2714" spans="1:19" x14ac:dyDescent="0.25">
      <c r="A2714">
        <v>345</v>
      </c>
      <c r="B2714">
        <v>345102</v>
      </c>
      <c r="C2714">
        <v>6150</v>
      </c>
      <c r="E2714" t="s">
        <v>66</v>
      </c>
      <c r="F2714" t="s">
        <v>64</v>
      </c>
      <c r="G2714">
        <v>309297</v>
      </c>
      <c r="H2714" s="1">
        <v>42597</v>
      </c>
      <c r="I2714" s="2">
        <v>41.58</v>
      </c>
      <c r="J2714" s="2"/>
      <c r="K2714" s="2">
        <v>41.58</v>
      </c>
      <c r="L2714" t="s">
        <v>65</v>
      </c>
      <c r="M2714" t="s">
        <v>21</v>
      </c>
      <c r="N2714" t="s">
        <v>22</v>
      </c>
      <c r="O2714" t="s">
        <v>48</v>
      </c>
      <c r="P2714" t="s">
        <v>349</v>
      </c>
      <c r="Q2714" t="s">
        <v>350</v>
      </c>
      <c r="R2714" t="s">
        <v>351</v>
      </c>
      <c r="S2714">
        <f t="shared" si="42"/>
        <v>2016</v>
      </c>
    </row>
    <row r="2715" spans="1:19" x14ac:dyDescent="0.25">
      <c r="A2715">
        <v>345</v>
      </c>
      <c r="B2715">
        <v>345102</v>
      </c>
      <c r="C2715">
        <v>6150</v>
      </c>
      <c r="E2715" t="s">
        <v>66</v>
      </c>
      <c r="F2715" t="s">
        <v>64</v>
      </c>
      <c r="G2715">
        <v>309297</v>
      </c>
      <c r="H2715" s="1">
        <v>42597</v>
      </c>
      <c r="I2715" s="2">
        <v>83.16</v>
      </c>
      <c r="J2715" s="2"/>
      <c r="K2715" s="2">
        <v>83.16</v>
      </c>
      <c r="L2715" t="s">
        <v>65</v>
      </c>
      <c r="M2715" t="s">
        <v>21</v>
      </c>
      <c r="N2715" t="s">
        <v>22</v>
      </c>
      <c r="O2715" t="s">
        <v>48</v>
      </c>
      <c r="P2715" t="s">
        <v>349</v>
      </c>
      <c r="Q2715" t="s">
        <v>350</v>
      </c>
      <c r="R2715" t="s">
        <v>351</v>
      </c>
      <c r="S2715">
        <f t="shared" si="42"/>
        <v>2016</v>
      </c>
    </row>
    <row r="2716" spans="1:19" x14ac:dyDescent="0.25">
      <c r="A2716">
        <v>345</v>
      </c>
      <c r="B2716">
        <v>345102</v>
      </c>
      <c r="C2716">
        <v>6150</v>
      </c>
      <c r="E2716" t="s">
        <v>66</v>
      </c>
      <c r="F2716" t="s">
        <v>64</v>
      </c>
      <c r="G2716">
        <v>309297</v>
      </c>
      <c r="H2716" s="1">
        <v>42597</v>
      </c>
      <c r="I2716" s="2">
        <v>83.16</v>
      </c>
      <c r="J2716" s="2"/>
      <c r="K2716" s="2">
        <v>83.16</v>
      </c>
      <c r="L2716" t="s">
        <v>65</v>
      </c>
      <c r="M2716" t="s">
        <v>21</v>
      </c>
      <c r="N2716" t="s">
        <v>22</v>
      </c>
      <c r="O2716" t="s">
        <v>48</v>
      </c>
      <c r="P2716" t="s">
        <v>349</v>
      </c>
      <c r="Q2716" t="s">
        <v>350</v>
      </c>
      <c r="R2716" t="s">
        <v>351</v>
      </c>
      <c r="S2716">
        <f t="shared" si="42"/>
        <v>2016</v>
      </c>
    </row>
    <row r="2717" spans="1:19" x14ac:dyDescent="0.25">
      <c r="A2717">
        <v>345</v>
      </c>
      <c r="B2717">
        <v>345102</v>
      </c>
      <c r="C2717">
        <v>6150</v>
      </c>
      <c r="E2717" t="s">
        <v>66</v>
      </c>
      <c r="F2717" t="s">
        <v>64</v>
      </c>
      <c r="G2717">
        <v>309297</v>
      </c>
      <c r="H2717" s="1">
        <v>42597</v>
      </c>
      <c r="I2717" s="2">
        <v>166.32</v>
      </c>
      <c r="J2717" s="2"/>
      <c r="K2717" s="2">
        <v>166.32</v>
      </c>
      <c r="L2717" t="s">
        <v>65</v>
      </c>
      <c r="M2717" t="s">
        <v>21</v>
      </c>
      <c r="N2717" t="s">
        <v>22</v>
      </c>
      <c r="O2717" t="s">
        <v>48</v>
      </c>
      <c r="P2717" t="s">
        <v>349</v>
      </c>
      <c r="Q2717" t="s">
        <v>350</v>
      </c>
      <c r="R2717" t="s">
        <v>351</v>
      </c>
      <c r="S2717">
        <f t="shared" si="42"/>
        <v>2016</v>
      </c>
    </row>
    <row r="2718" spans="1:19" x14ac:dyDescent="0.25">
      <c r="A2718">
        <v>345</v>
      </c>
      <c r="B2718">
        <v>345102</v>
      </c>
      <c r="C2718">
        <v>6150</v>
      </c>
      <c r="E2718" t="s">
        <v>66</v>
      </c>
      <c r="F2718" t="s">
        <v>64</v>
      </c>
      <c r="G2718">
        <v>309297</v>
      </c>
      <c r="H2718" s="1">
        <v>42597</v>
      </c>
      <c r="I2718" s="2">
        <v>83.16</v>
      </c>
      <c r="J2718" s="2"/>
      <c r="K2718" s="2">
        <v>83.16</v>
      </c>
      <c r="L2718" t="s">
        <v>65</v>
      </c>
      <c r="M2718" t="s">
        <v>21</v>
      </c>
      <c r="N2718" t="s">
        <v>22</v>
      </c>
      <c r="O2718" t="s">
        <v>48</v>
      </c>
      <c r="P2718" t="s">
        <v>349</v>
      </c>
      <c r="Q2718" t="s">
        <v>350</v>
      </c>
      <c r="R2718" t="s">
        <v>351</v>
      </c>
      <c r="S2718">
        <f t="shared" si="42"/>
        <v>2016</v>
      </c>
    </row>
    <row r="2719" spans="1:19" x14ac:dyDescent="0.25">
      <c r="A2719">
        <v>345</v>
      </c>
      <c r="B2719">
        <v>345102</v>
      </c>
      <c r="C2719">
        <v>6150</v>
      </c>
      <c r="E2719" t="s">
        <v>66</v>
      </c>
      <c r="F2719" t="s">
        <v>64</v>
      </c>
      <c r="G2719">
        <v>309297</v>
      </c>
      <c r="H2719" s="1">
        <v>42597</v>
      </c>
      <c r="I2719" s="2">
        <v>83.16</v>
      </c>
      <c r="J2719" s="2"/>
      <c r="K2719" s="2">
        <v>83.16</v>
      </c>
      <c r="L2719" t="s">
        <v>65</v>
      </c>
      <c r="M2719" t="s">
        <v>21</v>
      </c>
      <c r="N2719" t="s">
        <v>22</v>
      </c>
      <c r="O2719" t="s">
        <v>48</v>
      </c>
      <c r="P2719" t="s">
        <v>349</v>
      </c>
      <c r="Q2719" t="s">
        <v>350</v>
      </c>
      <c r="R2719" t="s">
        <v>351</v>
      </c>
      <c r="S2719">
        <f t="shared" si="42"/>
        <v>2016</v>
      </c>
    </row>
    <row r="2720" spans="1:19" x14ac:dyDescent="0.25">
      <c r="A2720">
        <v>345</v>
      </c>
      <c r="B2720">
        <v>345102</v>
      </c>
      <c r="C2720">
        <v>6150</v>
      </c>
      <c r="E2720" t="s">
        <v>66</v>
      </c>
      <c r="F2720" t="s">
        <v>64</v>
      </c>
      <c r="G2720">
        <v>309297</v>
      </c>
      <c r="H2720" s="1">
        <v>42597</v>
      </c>
      <c r="I2720" s="2">
        <v>166.32</v>
      </c>
      <c r="J2720" s="2"/>
      <c r="K2720" s="2">
        <v>166.32</v>
      </c>
      <c r="L2720" t="s">
        <v>65</v>
      </c>
      <c r="M2720" t="s">
        <v>21</v>
      </c>
      <c r="N2720" t="s">
        <v>22</v>
      </c>
      <c r="O2720" t="s">
        <v>48</v>
      </c>
      <c r="P2720" t="s">
        <v>349</v>
      </c>
      <c r="Q2720" t="s">
        <v>350</v>
      </c>
      <c r="R2720" t="s">
        <v>351</v>
      </c>
      <c r="S2720">
        <f t="shared" si="42"/>
        <v>2016</v>
      </c>
    </row>
    <row r="2721" spans="1:19" x14ac:dyDescent="0.25">
      <c r="A2721">
        <v>345</v>
      </c>
      <c r="B2721">
        <v>345102</v>
      </c>
      <c r="C2721">
        <v>6150</v>
      </c>
      <c r="E2721" t="s">
        <v>66</v>
      </c>
      <c r="F2721" t="s">
        <v>64</v>
      </c>
      <c r="G2721">
        <v>309297</v>
      </c>
      <c r="H2721" s="1">
        <v>42597</v>
      </c>
      <c r="I2721" s="2">
        <v>83.16</v>
      </c>
      <c r="J2721" s="2"/>
      <c r="K2721" s="2">
        <v>83.16</v>
      </c>
      <c r="L2721" t="s">
        <v>65</v>
      </c>
      <c r="M2721" t="s">
        <v>21</v>
      </c>
      <c r="N2721" t="s">
        <v>22</v>
      </c>
      <c r="O2721" t="s">
        <v>48</v>
      </c>
      <c r="P2721" t="s">
        <v>349</v>
      </c>
      <c r="Q2721" t="s">
        <v>350</v>
      </c>
      <c r="R2721" t="s">
        <v>351</v>
      </c>
      <c r="S2721">
        <f t="shared" si="42"/>
        <v>2016</v>
      </c>
    </row>
    <row r="2722" spans="1:19" x14ac:dyDescent="0.25">
      <c r="A2722">
        <v>345</v>
      </c>
      <c r="B2722">
        <v>345102</v>
      </c>
      <c r="C2722">
        <v>6150</v>
      </c>
      <c r="E2722" t="s">
        <v>66</v>
      </c>
      <c r="F2722" t="s">
        <v>64</v>
      </c>
      <c r="G2722">
        <v>309297</v>
      </c>
      <c r="H2722" s="1">
        <v>42597</v>
      </c>
      <c r="I2722" s="2">
        <v>166.32</v>
      </c>
      <c r="J2722" s="2"/>
      <c r="K2722" s="2">
        <v>166.32</v>
      </c>
      <c r="L2722" t="s">
        <v>65</v>
      </c>
      <c r="M2722" t="s">
        <v>21</v>
      </c>
      <c r="N2722" t="s">
        <v>22</v>
      </c>
      <c r="O2722" t="s">
        <v>48</v>
      </c>
      <c r="P2722" t="s">
        <v>349</v>
      </c>
      <c r="Q2722" t="s">
        <v>350</v>
      </c>
      <c r="R2722" t="s">
        <v>351</v>
      </c>
      <c r="S2722">
        <f t="shared" si="42"/>
        <v>2016</v>
      </c>
    </row>
    <row r="2723" spans="1:19" x14ac:dyDescent="0.25">
      <c r="A2723">
        <v>345</v>
      </c>
      <c r="B2723">
        <v>345102</v>
      </c>
      <c r="C2723">
        <v>6150</v>
      </c>
      <c r="E2723" t="s">
        <v>66</v>
      </c>
      <c r="F2723" t="s">
        <v>64</v>
      </c>
      <c r="G2723">
        <v>309297</v>
      </c>
      <c r="H2723" s="1">
        <v>42597</v>
      </c>
      <c r="I2723" s="2">
        <v>41.58</v>
      </c>
      <c r="J2723" s="2"/>
      <c r="K2723" s="2">
        <v>41.58</v>
      </c>
      <c r="L2723" t="s">
        <v>65</v>
      </c>
      <c r="M2723" t="s">
        <v>21</v>
      </c>
      <c r="N2723" t="s">
        <v>22</v>
      </c>
      <c r="O2723" t="s">
        <v>48</v>
      </c>
      <c r="P2723" t="s">
        <v>349</v>
      </c>
      <c r="Q2723" t="s">
        <v>350</v>
      </c>
      <c r="R2723" t="s">
        <v>351</v>
      </c>
      <c r="S2723">
        <f t="shared" si="42"/>
        <v>2016</v>
      </c>
    </row>
    <row r="2724" spans="1:19" x14ac:dyDescent="0.25">
      <c r="A2724">
        <v>345</v>
      </c>
      <c r="B2724">
        <v>345102</v>
      </c>
      <c r="C2724">
        <v>6150</v>
      </c>
      <c r="E2724" t="s">
        <v>66</v>
      </c>
      <c r="F2724" t="s">
        <v>71</v>
      </c>
      <c r="G2724">
        <v>309298</v>
      </c>
      <c r="H2724" s="1">
        <v>42597</v>
      </c>
      <c r="I2724" s="2"/>
      <c r="J2724" s="2">
        <v>-1903.01</v>
      </c>
      <c r="K2724" s="2">
        <v>-1903.01</v>
      </c>
      <c r="L2724" t="s">
        <v>65</v>
      </c>
      <c r="M2724" t="s">
        <v>21</v>
      </c>
      <c r="N2724" t="s">
        <v>22</v>
      </c>
      <c r="O2724" t="s">
        <v>48</v>
      </c>
      <c r="P2724" t="s">
        <v>349</v>
      </c>
      <c r="Q2724" t="s">
        <v>350</v>
      </c>
      <c r="R2724" t="s">
        <v>351</v>
      </c>
      <c r="S2724">
        <f t="shared" si="42"/>
        <v>2016</v>
      </c>
    </row>
    <row r="2725" spans="1:19" x14ac:dyDescent="0.25">
      <c r="A2725">
        <v>345</v>
      </c>
      <c r="B2725">
        <v>345102</v>
      </c>
      <c r="C2725">
        <v>6150</v>
      </c>
      <c r="E2725" t="s">
        <v>69</v>
      </c>
      <c r="F2725" t="s">
        <v>70</v>
      </c>
      <c r="G2725">
        <v>309296</v>
      </c>
      <c r="H2725" s="1">
        <v>42597</v>
      </c>
      <c r="I2725" s="2">
        <v>3009.46</v>
      </c>
      <c r="J2725" s="2"/>
      <c r="K2725" s="2">
        <v>3009.46</v>
      </c>
      <c r="L2725" t="s">
        <v>65</v>
      </c>
      <c r="M2725" t="s">
        <v>21</v>
      </c>
      <c r="N2725" t="s">
        <v>22</v>
      </c>
      <c r="O2725" t="s">
        <v>48</v>
      </c>
      <c r="P2725" t="s">
        <v>349</v>
      </c>
      <c r="Q2725" t="s">
        <v>350</v>
      </c>
      <c r="R2725" t="s">
        <v>351</v>
      </c>
      <c r="S2725">
        <f t="shared" si="42"/>
        <v>2016</v>
      </c>
    </row>
    <row r="2726" spans="1:19" x14ac:dyDescent="0.25">
      <c r="A2726">
        <v>345</v>
      </c>
      <c r="B2726">
        <v>345102</v>
      </c>
      <c r="C2726">
        <v>6150</v>
      </c>
      <c r="E2726" t="s">
        <v>69</v>
      </c>
      <c r="F2726" t="s">
        <v>70</v>
      </c>
      <c r="G2726">
        <v>309290</v>
      </c>
      <c r="H2726" s="1">
        <v>42584</v>
      </c>
      <c r="I2726" s="2">
        <v>1090.4000000000001</v>
      </c>
      <c r="J2726" s="2"/>
      <c r="K2726" s="2">
        <v>1090.4000000000001</v>
      </c>
      <c r="L2726" t="s">
        <v>65</v>
      </c>
      <c r="M2726" t="s">
        <v>21</v>
      </c>
      <c r="N2726" t="s">
        <v>22</v>
      </c>
      <c r="O2726" t="s">
        <v>48</v>
      </c>
      <c r="P2726" t="s">
        <v>349</v>
      </c>
      <c r="Q2726" t="s">
        <v>350</v>
      </c>
      <c r="R2726" t="s">
        <v>351</v>
      </c>
      <c r="S2726">
        <f t="shared" si="42"/>
        <v>2016</v>
      </c>
    </row>
    <row r="2727" spans="1:19" x14ac:dyDescent="0.25">
      <c r="A2727">
        <v>345</v>
      </c>
      <c r="B2727">
        <v>345102</v>
      </c>
      <c r="C2727">
        <v>6150</v>
      </c>
      <c r="E2727" t="s">
        <v>69</v>
      </c>
      <c r="F2727" t="s">
        <v>70</v>
      </c>
      <c r="G2727">
        <v>309290</v>
      </c>
      <c r="H2727" s="1">
        <v>42584</v>
      </c>
      <c r="I2727" s="2">
        <v>1811.26</v>
      </c>
      <c r="J2727" s="2"/>
      <c r="K2727" s="2">
        <v>1811.26</v>
      </c>
      <c r="L2727" t="s">
        <v>65</v>
      </c>
      <c r="M2727" t="s">
        <v>21</v>
      </c>
      <c r="N2727" t="s">
        <v>22</v>
      </c>
      <c r="O2727" t="s">
        <v>48</v>
      </c>
      <c r="P2727" t="s">
        <v>349</v>
      </c>
      <c r="Q2727" t="s">
        <v>350</v>
      </c>
      <c r="R2727" t="s">
        <v>351</v>
      </c>
      <c r="S2727">
        <f t="shared" si="42"/>
        <v>2016</v>
      </c>
    </row>
    <row r="2728" spans="1:19" x14ac:dyDescent="0.25">
      <c r="A2728">
        <v>345</v>
      </c>
      <c r="B2728">
        <v>345102</v>
      </c>
      <c r="C2728">
        <v>6150</v>
      </c>
      <c r="E2728" t="s">
        <v>69</v>
      </c>
      <c r="F2728" t="s">
        <v>70</v>
      </c>
      <c r="G2728">
        <v>309290</v>
      </c>
      <c r="H2728" s="1">
        <v>42584</v>
      </c>
      <c r="I2728" s="2">
        <v>1472.63</v>
      </c>
      <c r="J2728" s="2"/>
      <c r="K2728" s="2">
        <v>1472.63</v>
      </c>
      <c r="L2728" t="s">
        <v>65</v>
      </c>
      <c r="M2728" t="s">
        <v>21</v>
      </c>
      <c r="N2728" t="s">
        <v>22</v>
      </c>
      <c r="O2728" t="s">
        <v>48</v>
      </c>
      <c r="P2728" t="s">
        <v>349</v>
      </c>
      <c r="Q2728" t="s">
        <v>350</v>
      </c>
      <c r="R2728" t="s">
        <v>351</v>
      </c>
      <c r="S2728">
        <f t="shared" si="42"/>
        <v>2016</v>
      </c>
    </row>
    <row r="2729" spans="1:19" x14ac:dyDescent="0.25">
      <c r="A2729">
        <v>345</v>
      </c>
      <c r="B2729">
        <v>345102</v>
      </c>
      <c r="C2729">
        <v>6150</v>
      </c>
      <c r="E2729" t="s">
        <v>69</v>
      </c>
      <c r="F2729" t="s">
        <v>70</v>
      </c>
      <c r="G2729">
        <v>309290</v>
      </c>
      <c r="H2729" s="1">
        <v>42584</v>
      </c>
      <c r="I2729" s="2">
        <v>2327.44</v>
      </c>
      <c r="J2729" s="2"/>
      <c r="K2729" s="2">
        <v>2327.44</v>
      </c>
      <c r="L2729" t="s">
        <v>65</v>
      </c>
      <c r="M2729" t="s">
        <v>21</v>
      </c>
      <c r="N2729" t="s">
        <v>22</v>
      </c>
      <c r="O2729" t="s">
        <v>48</v>
      </c>
      <c r="P2729" t="s">
        <v>349</v>
      </c>
      <c r="Q2729" t="s">
        <v>350</v>
      </c>
      <c r="R2729" t="s">
        <v>351</v>
      </c>
      <c r="S2729">
        <f t="shared" si="42"/>
        <v>2016</v>
      </c>
    </row>
    <row r="2730" spans="1:19" x14ac:dyDescent="0.25">
      <c r="A2730">
        <v>345</v>
      </c>
      <c r="B2730">
        <v>345102</v>
      </c>
      <c r="C2730">
        <v>6150</v>
      </c>
      <c r="E2730" t="s">
        <v>69</v>
      </c>
      <c r="F2730" t="s">
        <v>70</v>
      </c>
      <c r="G2730">
        <v>309290</v>
      </c>
      <c r="H2730" s="1">
        <v>42584</v>
      </c>
      <c r="I2730" s="2">
        <v>2131.11</v>
      </c>
      <c r="J2730" s="2"/>
      <c r="K2730" s="2">
        <v>2131.11</v>
      </c>
      <c r="L2730" t="s">
        <v>65</v>
      </c>
      <c r="M2730" t="s">
        <v>21</v>
      </c>
      <c r="N2730" t="s">
        <v>22</v>
      </c>
      <c r="O2730" t="s">
        <v>48</v>
      </c>
      <c r="P2730" t="s">
        <v>349</v>
      </c>
      <c r="Q2730" t="s">
        <v>350</v>
      </c>
      <c r="R2730" t="s">
        <v>351</v>
      </c>
      <c r="S2730">
        <f t="shared" si="42"/>
        <v>2016</v>
      </c>
    </row>
    <row r="2731" spans="1:19" x14ac:dyDescent="0.25">
      <c r="A2731">
        <v>345</v>
      </c>
      <c r="B2731">
        <v>345102</v>
      </c>
      <c r="C2731">
        <v>6150</v>
      </c>
      <c r="E2731" t="s">
        <v>69</v>
      </c>
      <c r="F2731" t="s">
        <v>70</v>
      </c>
      <c r="G2731">
        <v>309290</v>
      </c>
      <c r="H2731" s="1">
        <v>42584</v>
      </c>
      <c r="I2731" s="2">
        <v>1443.08</v>
      </c>
      <c r="J2731" s="2"/>
      <c r="K2731" s="2">
        <v>1443.08</v>
      </c>
      <c r="L2731" t="s">
        <v>65</v>
      </c>
      <c r="M2731" t="s">
        <v>21</v>
      </c>
      <c r="N2731" t="s">
        <v>22</v>
      </c>
      <c r="O2731" t="s">
        <v>48</v>
      </c>
      <c r="P2731" t="s">
        <v>349</v>
      </c>
      <c r="Q2731" t="s">
        <v>350</v>
      </c>
      <c r="R2731" t="s">
        <v>351</v>
      </c>
      <c r="S2731">
        <f t="shared" si="42"/>
        <v>2016</v>
      </c>
    </row>
    <row r="2732" spans="1:19" x14ac:dyDescent="0.25">
      <c r="A2732">
        <v>345</v>
      </c>
      <c r="B2732">
        <v>345102</v>
      </c>
      <c r="C2732">
        <v>6150</v>
      </c>
      <c r="E2732" t="s">
        <v>69</v>
      </c>
      <c r="F2732" t="s">
        <v>70</v>
      </c>
      <c r="G2732">
        <v>309290</v>
      </c>
      <c r="H2732" s="1">
        <v>42584</v>
      </c>
      <c r="I2732" s="2">
        <v>1842.4</v>
      </c>
      <c r="J2732" s="2"/>
      <c r="K2732" s="2">
        <v>1842.4</v>
      </c>
      <c r="L2732" t="s">
        <v>65</v>
      </c>
      <c r="M2732" t="s">
        <v>21</v>
      </c>
      <c r="N2732" t="s">
        <v>22</v>
      </c>
      <c r="O2732" t="s">
        <v>48</v>
      </c>
      <c r="P2732" t="s">
        <v>349</v>
      </c>
      <c r="Q2732" t="s">
        <v>350</v>
      </c>
      <c r="R2732" t="s">
        <v>351</v>
      </c>
      <c r="S2732">
        <f t="shared" si="42"/>
        <v>2016</v>
      </c>
    </row>
    <row r="2733" spans="1:19" x14ac:dyDescent="0.25">
      <c r="A2733">
        <v>345</v>
      </c>
      <c r="B2733">
        <v>345102</v>
      </c>
      <c r="C2733">
        <v>6150</v>
      </c>
      <c r="E2733" t="s">
        <v>66</v>
      </c>
      <c r="F2733" t="s">
        <v>71</v>
      </c>
      <c r="G2733">
        <v>309289</v>
      </c>
      <c r="H2733" s="1">
        <v>42584</v>
      </c>
      <c r="I2733" s="2"/>
      <c r="J2733" s="2">
        <v>-457.92</v>
      </c>
      <c r="K2733" s="2">
        <v>-457.92</v>
      </c>
      <c r="L2733" t="s">
        <v>65</v>
      </c>
      <c r="M2733" t="s">
        <v>21</v>
      </c>
      <c r="N2733" t="s">
        <v>22</v>
      </c>
      <c r="O2733" t="s">
        <v>48</v>
      </c>
      <c r="P2733" t="s">
        <v>349</v>
      </c>
      <c r="Q2733" t="s">
        <v>350</v>
      </c>
      <c r="R2733" t="s">
        <v>351</v>
      </c>
      <c r="S2733">
        <f t="shared" si="42"/>
        <v>2016</v>
      </c>
    </row>
    <row r="2734" spans="1:19" x14ac:dyDescent="0.25">
      <c r="A2734">
        <v>345</v>
      </c>
      <c r="B2734">
        <v>345102</v>
      </c>
      <c r="C2734">
        <v>6150</v>
      </c>
      <c r="E2734" t="s">
        <v>66</v>
      </c>
      <c r="F2734" t="s">
        <v>71</v>
      </c>
      <c r="G2734">
        <v>309289</v>
      </c>
      <c r="H2734" s="1">
        <v>42584</v>
      </c>
      <c r="I2734" s="2"/>
      <c r="J2734" s="2">
        <v>-837.01</v>
      </c>
      <c r="K2734" s="2">
        <v>-837.01</v>
      </c>
      <c r="L2734" t="s">
        <v>65</v>
      </c>
      <c r="M2734" t="s">
        <v>21</v>
      </c>
      <c r="N2734" t="s">
        <v>22</v>
      </c>
      <c r="O2734" t="s">
        <v>48</v>
      </c>
      <c r="P2734" t="s">
        <v>349</v>
      </c>
      <c r="Q2734" t="s">
        <v>350</v>
      </c>
      <c r="R2734" t="s">
        <v>351</v>
      </c>
      <c r="S2734">
        <f t="shared" si="42"/>
        <v>2016</v>
      </c>
    </row>
    <row r="2735" spans="1:19" x14ac:dyDescent="0.25">
      <c r="A2735">
        <v>345</v>
      </c>
      <c r="B2735">
        <v>345102</v>
      </c>
      <c r="C2735">
        <v>6150</v>
      </c>
      <c r="E2735" t="s">
        <v>66</v>
      </c>
      <c r="F2735" t="s">
        <v>71</v>
      </c>
      <c r="G2735">
        <v>309289</v>
      </c>
      <c r="H2735" s="1">
        <v>42584</v>
      </c>
      <c r="I2735" s="2"/>
      <c r="J2735" s="2">
        <v>-76.319999999999993</v>
      </c>
      <c r="K2735" s="2">
        <v>-76.319999999999993</v>
      </c>
      <c r="L2735" t="s">
        <v>65</v>
      </c>
      <c r="M2735" t="s">
        <v>21</v>
      </c>
      <c r="N2735" t="s">
        <v>22</v>
      </c>
      <c r="O2735" t="s">
        <v>48</v>
      </c>
      <c r="P2735" t="s">
        <v>349</v>
      </c>
      <c r="Q2735" t="s">
        <v>350</v>
      </c>
      <c r="R2735" t="s">
        <v>351</v>
      </c>
      <c r="S2735">
        <f t="shared" si="42"/>
        <v>2016</v>
      </c>
    </row>
    <row r="2736" spans="1:19" x14ac:dyDescent="0.25">
      <c r="A2736">
        <v>345</v>
      </c>
      <c r="B2736">
        <v>345102</v>
      </c>
      <c r="C2736">
        <v>6150</v>
      </c>
      <c r="E2736" t="s">
        <v>66</v>
      </c>
      <c r="F2736" t="s">
        <v>64</v>
      </c>
      <c r="G2736">
        <v>309288</v>
      </c>
      <c r="H2736" s="1">
        <v>42584</v>
      </c>
      <c r="I2736" s="2">
        <v>76.319999999999993</v>
      </c>
      <c r="J2736" s="2"/>
      <c r="K2736" s="2">
        <v>76.319999999999993</v>
      </c>
      <c r="L2736" t="s">
        <v>65</v>
      </c>
      <c r="M2736" t="s">
        <v>21</v>
      </c>
      <c r="N2736" t="s">
        <v>22</v>
      </c>
      <c r="O2736" t="s">
        <v>48</v>
      </c>
      <c r="P2736" t="s">
        <v>349</v>
      </c>
      <c r="Q2736" t="s">
        <v>350</v>
      </c>
      <c r="R2736" t="s">
        <v>351</v>
      </c>
      <c r="S2736">
        <f t="shared" si="42"/>
        <v>2016</v>
      </c>
    </row>
    <row r="2737" spans="1:19" x14ac:dyDescent="0.25">
      <c r="A2737">
        <v>345</v>
      </c>
      <c r="B2737">
        <v>345102</v>
      </c>
      <c r="C2737">
        <v>6150</v>
      </c>
      <c r="E2737" t="s">
        <v>66</v>
      </c>
      <c r="F2737" t="s">
        <v>64</v>
      </c>
      <c r="G2737">
        <v>309288</v>
      </c>
      <c r="H2737" s="1">
        <v>42584</v>
      </c>
      <c r="I2737" s="2">
        <v>76.319999999999993</v>
      </c>
      <c r="J2737" s="2"/>
      <c r="K2737" s="2">
        <v>76.319999999999993</v>
      </c>
      <c r="L2737" t="s">
        <v>65</v>
      </c>
      <c r="M2737" t="s">
        <v>21</v>
      </c>
      <c r="N2737" t="s">
        <v>22</v>
      </c>
      <c r="O2737" t="s">
        <v>48</v>
      </c>
      <c r="P2737" t="s">
        <v>349</v>
      </c>
      <c r="Q2737" t="s">
        <v>350</v>
      </c>
      <c r="R2737" t="s">
        <v>351</v>
      </c>
      <c r="S2737">
        <f t="shared" si="42"/>
        <v>2016</v>
      </c>
    </row>
    <row r="2738" spans="1:19" x14ac:dyDescent="0.25">
      <c r="A2738">
        <v>345</v>
      </c>
      <c r="B2738">
        <v>345102</v>
      </c>
      <c r="C2738">
        <v>6150</v>
      </c>
      <c r="E2738" t="s">
        <v>66</v>
      </c>
      <c r="F2738" t="s">
        <v>64</v>
      </c>
      <c r="G2738">
        <v>309288</v>
      </c>
      <c r="H2738" s="1">
        <v>42584</v>
      </c>
      <c r="I2738" s="2">
        <v>76.319999999999993</v>
      </c>
      <c r="J2738" s="2"/>
      <c r="K2738" s="2">
        <v>76.319999999999993</v>
      </c>
      <c r="L2738" t="s">
        <v>65</v>
      </c>
      <c r="M2738" t="s">
        <v>21</v>
      </c>
      <c r="N2738" t="s">
        <v>22</v>
      </c>
      <c r="O2738" t="s">
        <v>48</v>
      </c>
      <c r="P2738" t="s">
        <v>349</v>
      </c>
      <c r="Q2738" t="s">
        <v>350</v>
      </c>
      <c r="R2738" t="s">
        <v>351</v>
      </c>
      <c r="S2738">
        <f t="shared" si="42"/>
        <v>2016</v>
      </c>
    </row>
    <row r="2739" spans="1:19" x14ac:dyDescent="0.25">
      <c r="A2739">
        <v>345</v>
      </c>
      <c r="B2739">
        <v>345102</v>
      </c>
      <c r="C2739">
        <v>6150</v>
      </c>
      <c r="E2739" t="s">
        <v>66</v>
      </c>
      <c r="F2739" t="s">
        <v>64</v>
      </c>
      <c r="G2739">
        <v>309288</v>
      </c>
      <c r="H2739" s="1">
        <v>42584</v>
      </c>
      <c r="I2739" s="2">
        <v>76.319999999999993</v>
      </c>
      <c r="J2739" s="2"/>
      <c r="K2739" s="2">
        <v>76.319999999999993</v>
      </c>
      <c r="L2739" t="s">
        <v>65</v>
      </c>
      <c r="M2739" t="s">
        <v>21</v>
      </c>
      <c r="N2739" t="s">
        <v>22</v>
      </c>
      <c r="O2739" t="s">
        <v>48</v>
      </c>
      <c r="P2739" t="s">
        <v>349</v>
      </c>
      <c r="Q2739" t="s">
        <v>350</v>
      </c>
      <c r="R2739" t="s">
        <v>351</v>
      </c>
      <c r="S2739">
        <f t="shared" si="42"/>
        <v>2016</v>
      </c>
    </row>
    <row r="2740" spans="1:19" x14ac:dyDescent="0.25">
      <c r="A2740">
        <v>345</v>
      </c>
      <c r="B2740">
        <v>345102</v>
      </c>
      <c r="C2740">
        <v>6150</v>
      </c>
      <c r="E2740" t="s">
        <v>66</v>
      </c>
      <c r="F2740" t="s">
        <v>64</v>
      </c>
      <c r="G2740">
        <v>309288</v>
      </c>
      <c r="H2740" s="1">
        <v>42584</v>
      </c>
      <c r="I2740" s="2">
        <v>76.319999999999993</v>
      </c>
      <c r="J2740" s="2"/>
      <c r="K2740" s="2">
        <v>76.319999999999993</v>
      </c>
      <c r="L2740" t="s">
        <v>65</v>
      </c>
      <c r="M2740" t="s">
        <v>21</v>
      </c>
      <c r="N2740" t="s">
        <v>22</v>
      </c>
      <c r="O2740" t="s">
        <v>48</v>
      </c>
      <c r="P2740" t="s">
        <v>349</v>
      </c>
      <c r="Q2740" t="s">
        <v>350</v>
      </c>
      <c r="R2740" t="s">
        <v>351</v>
      </c>
      <c r="S2740">
        <f t="shared" si="42"/>
        <v>2016</v>
      </c>
    </row>
    <row r="2741" spans="1:19" x14ac:dyDescent="0.25">
      <c r="A2741">
        <v>345</v>
      </c>
      <c r="B2741">
        <v>345102</v>
      </c>
      <c r="C2741">
        <v>6150</v>
      </c>
      <c r="E2741" t="s">
        <v>66</v>
      </c>
      <c r="F2741" t="s">
        <v>64</v>
      </c>
      <c r="G2741">
        <v>309288</v>
      </c>
      <c r="H2741" s="1">
        <v>42584</v>
      </c>
      <c r="I2741" s="2">
        <v>152.63999999999999</v>
      </c>
      <c r="J2741" s="2"/>
      <c r="K2741" s="2">
        <v>152.63999999999999</v>
      </c>
      <c r="L2741" t="s">
        <v>65</v>
      </c>
      <c r="M2741" t="s">
        <v>21</v>
      </c>
      <c r="N2741" t="s">
        <v>22</v>
      </c>
      <c r="O2741" t="s">
        <v>48</v>
      </c>
      <c r="P2741" t="s">
        <v>349</v>
      </c>
      <c r="Q2741" t="s">
        <v>350</v>
      </c>
      <c r="R2741" t="s">
        <v>351</v>
      </c>
      <c r="S2741">
        <f t="shared" si="42"/>
        <v>2016</v>
      </c>
    </row>
    <row r="2742" spans="1:19" x14ac:dyDescent="0.25">
      <c r="A2742">
        <v>345</v>
      </c>
      <c r="B2742">
        <v>345102</v>
      </c>
      <c r="C2742">
        <v>6150</v>
      </c>
      <c r="E2742" t="s">
        <v>66</v>
      </c>
      <c r="F2742" t="s">
        <v>64</v>
      </c>
      <c r="G2742">
        <v>309288</v>
      </c>
      <c r="H2742" s="1">
        <v>42584</v>
      </c>
      <c r="I2742" s="2">
        <v>209.25</v>
      </c>
      <c r="J2742" s="2"/>
      <c r="K2742" s="2">
        <v>209.25</v>
      </c>
      <c r="L2742" t="s">
        <v>65</v>
      </c>
      <c r="M2742" t="s">
        <v>21</v>
      </c>
      <c r="N2742" t="s">
        <v>22</v>
      </c>
      <c r="O2742" t="s">
        <v>48</v>
      </c>
      <c r="P2742" t="s">
        <v>349</v>
      </c>
      <c r="Q2742" t="s">
        <v>350</v>
      </c>
      <c r="R2742" t="s">
        <v>351</v>
      </c>
      <c r="S2742">
        <f t="shared" si="42"/>
        <v>2016</v>
      </c>
    </row>
    <row r="2743" spans="1:19" x14ac:dyDescent="0.25">
      <c r="A2743">
        <v>345</v>
      </c>
      <c r="B2743">
        <v>345102</v>
      </c>
      <c r="C2743">
        <v>6150</v>
      </c>
      <c r="E2743" t="s">
        <v>66</v>
      </c>
      <c r="F2743" t="s">
        <v>64</v>
      </c>
      <c r="G2743">
        <v>309288</v>
      </c>
      <c r="H2743" s="1">
        <v>42584</v>
      </c>
      <c r="I2743" s="2">
        <v>397.58</v>
      </c>
      <c r="J2743" s="2"/>
      <c r="K2743" s="2">
        <v>397.58</v>
      </c>
      <c r="L2743" t="s">
        <v>65</v>
      </c>
      <c r="M2743" t="s">
        <v>21</v>
      </c>
      <c r="N2743" t="s">
        <v>22</v>
      </c>
      <c r="O2743" t="s">
        <v>48</v>
      </c>
      <c r="P2743" t="s">
        <v>349</v>
      </c>
      <c r="Q2743" t="s">
        <v>350</v>
      </c>
      <c r="R2743" t="s">
        <v>351</v>
      </c>
      <c r="S2743">
        <f t="shared" si="42"/>
        <v>2016</v>
      </c>
    </row>
    <row r="2744" spans="1:19" x14ac:dyDescent="0.25">
      <c r="A2744">
        <v>345</v>
      </c>
      <c r="B2744">
        <v>345102</v>
      </c>
      <c r="C2744">
        <v>6150</v>
      </c>
      <c r="E2744" t="s">
        <v>66</v>
      </c>
      <c r="F2744" t="s">
        <v>64</v>
      </c>
      <c r="G2744">
        <v>309288</v>
      </c>
      <c r="H2744" s="1">
        <v>42584</v>
      </c>
      <c r="I2744" s="2">
        <v>230.18</v>
      </c>
      <c r="J2744" s="2"/>
      <c r="K2744" s="2">
        <v>230.18</v>
      </c>
      <c r="L2744" t="s">
        <v>65</v>
      </c>
      <c r="M2744" t="s">
        <v>21</v>
      </c>
      <c r="N2744" t="s">
        <v>22</v>
      </c>
      <c r="O2744" t="s">
        <v>48</v>
      </c>
      <c r="P2744" t="s">
        <v>349</v>
      </c>
      <c r="Q2744" t="s">
        <v>350</v>
      </c>
      <c r="R2744" t="s">
        <v>351</v>
      </c>
      <c r="S2744">
        <f t="shared" si="42"/>
        <v>2016</v>
      </c>
    </row>
    <row r="2745" spans="1:19" x14ac:dyDescent="0.25">
      <c r="A2745">
        <v>345</v>
      </c>
      <c r="B2745">
        <v>345102</v>
      </c>
      <c r="C2745">
        <v>6150</v>
      </c>
      <c r="E2745" t="s">
        <v>77</v>
      </c>
      <c r="F2745" t="s">
        <v>68</v>
      </c>
      <c r="G2745">
        <v>309076</v>
      </c>
      <c r="H2745" s="1">
        <v>42583</v>
      </c>
      <c r="I2745" s="2"/>
      <c r="J2745" s="2">
        <v>-8596</v>
      </c>
      <c r="K2745" s="2">
        <v>-8596</v>
      </c>
      <c r="L2745" t="s">
        <v>65</v>
      </c>
      <c r="M2745" t="s">
        <v>21</v>
      </c>
      <c r="N2745" t="s">
        <v>22</v>
      </c>
      <c r="O2745" t="s">
        <v>48</v>
      </c>
      <c r="P2745" t="s">
        <v>349</v>
      </c>
      <c r="Q2745" t="s">
        <v>350</v>
      </c>
      <c r="R2745" t="s">
        <v>351</v>
      </c>
      <c r="S2745">
        <f t="shared" si="42"/>
        <v>2016</v>
      </c>
    </row>
    <row r="2746" spans="1:19" x14ac:dyDescent="0.25">
      <c r="A2746">
        <v>345</v>
      </c>
      <c r="B2746">
        <v>345102</v>
      </c>
      <c r="C2746">
        <v>6150</v>
      </c>
      <c r="E2746" t="s">
        <v>69</v>
      </c>
      <c r="F2746" t="s">
        <v>70</v>
      </c>
      <c r="G2746">
        <v>309074</v>
      </c>
      <c r="H2746" s="1">
        <v>42582</v>
      </c>
      <c r="I2746" s="2">
        <v>3010.13</v>
      </c>
      <c r="J2746" s="2"/>
      <c r="K2746" s="2">
        <v>3010.13</v>
      </c>
      <c r="L2746" t="s">
        <v>65</v>
      </c>
      <c r="M2746" t="s">
        <v>21</v>
      </c>
      <c r="N2746" t="s">
        <v>22</v>
      </c>
      <c r="O2746" t="s">
        <v>48</v>
      </c>
      <c r="P2746" t="s">
        <v>349</v>
      </c>
      <c r="Q2746" t="s">
        <v>350</v>
      </c>
      <c r="R2746" t="s">
        <v>351</v>
      </c>
      <c r="S2746">
        <f t="shared" si="42"/>
        <v>2016</v>
      </c>
    </row>
    <row r="2747" spans="1:19" x14ac:dyDescent="0.25">
      <c r="A2747">
        <v>345</v>
      </c>
      <c r="B2747">
        <v>345102</v>
      </c>
      <c r="C2747">
        <v>6150</v>
      </c>
      <c r="E2747" t="s">
        <v>66</v>
      </c>
      <c r="F2747" t="s">
        <v>64</v>
      </c>
      <c r="G2747">
        <v>309166</v>
      </c>
      <c r="H2747" s="1">
        <v>42582</v>
      </c>
      <c r="I2747" s="2">
        <v>166.32</v>
      </c>
      <c r="J2747" s="2"/>
      <c r="K2747" s="2">
        <v>166.32</v>
      </c>
      <c r="L2747" t="s">
        <v>65</v>
      </c>
      <c r="M2747" t="s">
        <v>21</v>
      </c>
      <c r="N2747" t="s">
        <v>22</v>
      </c>
      <c r="O2747" t="s">
        <v>48</v>
      </c>
      <c r="P2747" t="s">
        <v>349</v>
      </c>
      <c r="Q2747" t="s">
        <v>350</v>
      </c>
      <c r="R2747" t="s">
        <v>351</v>
      </c>
      <c r="S2747">
        <f t="shared" si="42"/>
        <v>2016</v>
      </c>
    </row>
    <row r="2748" spans="1:19" x14ac:dyDescent="0.25">
      <c r="A2748">
        <v>345</v>
      </c>
      <c r="B2748">
        <v>345102</v>
      </c>
      <c r="C2748">
        <v>6150</v>
      </c>
      <c r="E2748" t="s">
        <v>66</v>
      </c>
      <c r="F2748" t="s">
        <v>64</v>
      </c>
      <c r="G2748">
        <v>309166</v>
      </c>
      <c r="H2748" s="1">
        <v>42582</v>
      </c>
      <c r="I2748" s="2">
        <v>83.16</v>
      </c>
      <c r="J2748" s="2"/>
      <c r="K2748" s="2">
        <v>83.16</v>
      </c>
      <c r="L2748" t="s">
        <v>65</v>
      </c>
      <c r="M2748" t="s">
        <v>21</v>
      </c>
      <c r="N2748" t="s">
        <v>22</v>
      </c>
      <c r="O2748" t="s">
        <v>48</v>
      </c>
      <c r="P2748" t="s">
        <v>349</v>
      </c>
      <c r="Q2748" t="s">
        <v>350</v>
      </c>
      <c r="R2748" t="s">
        <v>351</v>
      </c>
      <c r="S2748">
        <f t="shared" si="42"/>
        <v>2016</v>
      </c>
    </row>
    <row r="2749" spans="1:19" x14ac:dyDescent="0.25">
      <c r="A2749">
        <v>345</v>
      </c>
      <c r="B2749">
        <v>345102</v>
      </c>
      <c r="C2749">
        <v>6150</v>
      </c>
      <c r="E2749" t="s">
        <v>66</v>
      </c>
      <c r="F2749" t="s">
        <v>64</v>
      </c>
      <c r="G2749">
        <v>309166</v>
      </c>
      <c r="H2749" s="1">
        <v>42582</v>
      </c>
      <c r="I2749" s="2">
        <v>83.16</v>
      </c>
      <c r="J2749" s="2"/>
      <c r="K2749" s="2">
        <v>83.16</v>
      </c>
      <c r="L2749" t="s">
        <v>65</v>
      </c>
      <c r="M2749" t="s">
        <v>21</v>
      </c>
      <c r="N2749" t="s">
        <v>22</v>
      </c>
      <c r="O2749" t="s">
        <v>48</v>
      </c>
      <c r="P2749" t="s">
        <v>349</v>
      </c>
      <c r="Q2749" t="s">
        <v>350</v>
      </c>
      <c r="R2749" t="s">
        <v>351</v>
      </c>
      <c r="S2749">
        <f t="shared" si="42"/>
        <v>2016</v>
      </c>
    </row>
    <row r="2750" spans="1:19" x14ac:dyDescent="0.25">
      <c r="A2750">
        <v>345</v>
      </c>
      <c r="B2750">
        <v>345102</v>
      </c>
      <c r="C2750">
        <v>6150</v>
      </c>
      <c r="E2750" t="s">
        <v>66</v>
      </c>
      <c r="F2750" t="s">
        <v>64</v>
      </c>
      <c r="G2750">
        <v>309166</v>
      </c>
      <c r="H2750" s="1">
        <v>42582</v>
      </c>
      <c r="I2750" s="2">
        <v>166.32</v>
      </c>
      <c r="J2750" s="2"/>
      <c r="K2750" s="2">
        <v>166.32</v>
      </c>
      <c r="L2750" t="s">
        <v>65</v>
      </c>
      <c r="M2750" t="s">
        <v>21</v>
      </c>
      <c r="N2750" t="s">
        <v>22</v>
      </c>
      <c r="O2750" t="s">
        <v>48</v>
      </c>
      <c r="P2750" t="s">
        <v>349</v>
      </c>
      <c r="Q2750" t="s">
        <v>350</v>
      </c>
      <c r="R2750" t="s">
        <v>351</v>
      </c>
      <c r="S2750">
        <f t="shared" si="42"/>
        <v>2016</v>
      </c>
    </row>
    <row r="2751" spans="1:19" x14ac:dyDescent="0.25">
      <c r="A2751">
        <v>345</v>
      </c>
      <c r="B2751">
        <v>345102</v>
      </c>
      <c r="C2751">
        <v>6150</v>
      </c>
      <c r="E2751" t="s">
        <v>66</v>
      </c>
      <c r="F2751" t="s">
        <v>64</v>
      </c>
      <c r="G2751">
        <v>309166</v>
      </c>
      <c r="H2751" s="1">
        <v>42582</v>
      </c>
      <c r="I2751" s="2">
        <v>83.16</v>
      </c>
      <c r="J2751" s="2"/>
      <c r="K2751" s="2">
        <v>83.16</v>
      </c>
      <c r="L2751" t="s">
        <v>65</v>
      </c>
      <c r="M2751" t="s">
        <v>21</v>
      </c>
      <c r="N2751" t="s">
        <v>22</v>
      </c>
      <c r="O2751" t="s">
        <v>48</v>
      </c>
      <c r="P2751" t="s">
        <v>349</v>
      </c>
      <c r="Q2751" t="s">
        <v>350</v>
      </c>
      <c r="R2751" t="s">
        <v>351</v>
      </c>
      <c r="S2751">
        <f t="shared" si="42"/>
        <v>2016</v>
      </c>
    </row>
    <row r="2752" spans="1:19" x14ac:dyDescent="0.25">
      <c r="A2752">
        <v>345</v>
      </c>
      <c r="B2752">
        <v>345102</v>
      </c>
      <c r="C2752">
        <v>6150</v>
      </c>
      <c r="E2752" t="s">
        <v>66</v>
      </c>
      <c r="F2752" t="s">
        <v>64</v>
      </c>
      <c r="G2752">
        <v>309166</v>
      </c>
      <c r="H2752" s="1">
        <v>42582</v>
      </c>
      <c r="I2752" s="2">
        <v>83.16</v>
      </c>
      <c r="J2752" s="2"/>
      <c r="K2752" s="2">
        <v>83.16</v>
      </c>
      <c r="L2752" t="s">
        <v>65</v>
      </c>
      <c r="M2752" t="s">
        <v>21</v>
      </c>
      <c r="N2752" t="s">
        <v>22</v>
      </c>
      <c r="O2752" t="s">
        <v>48</v>
      </c>
      <c r="P2752" t="s">
        <v>349</v>
      </c>
      <c r="Q2752" t="s">
        <v>350</v>
      </c>
      <c r="R2752" t="s">
        <v>351</v>
      </c>
      <c r="S2752">
        <f t="shared" si="42"/>
        <v>2016</v>
      </c>
    </row>
    <row r="2753" spans="1:19" x14ac:dyDescent="0.25">
      <c r="A2753">
        <v>345</v>
      </c>
      <c r="B2753">
        <v>345102</v>
      </c>
      <c r="C2753">
        <v>6150</v>
      </c>
      <c r="E2753" t="s">
        <v>66</v>
      </c>
      <c r="F2753" t="s">
        <v>64</v>
      </c>
      <c r="G2753">
        <v>309166</v>
      </c>
      <c r="H2753" s="1">
        <v>42582</v>
      </c>
      <c r="I2753" s="2">
        <v>166.32</v>
      </c>
      <c r="J2753" s="2"/>
      <c r="K2753" s="2">
        <v>166.32</v>
      </c>
      <c r="L2753" t="s">
        <v>65</v>
      </c>
      <c r="M2753" t="s">
        <v>21</v>
      </c>
      <c r="N2753" t="s">
        <v>22</v>
      </c>
      <c r="O2753" t="s">
        <v>48</v>
      </c>
      <c r="P2753" t="s">
        <v>349</v>
      </c>
      <c r="Q2753" t="s">
        <v>350</v>
      </c>
      <c r="R2753" t="s">
        <v>351</v>
      </c>
      <c r="S2753">
        <f t="shared" si="42"/>
        <v>2016</v>
      </c>
    </row>
    <row r="2754" spans="1:19" x14ac:dyDescent="0.25">
      <c r="A2754">
        <v>345</v>
      </c>
      <c r="B2754">
        <v>345102</v>
      </c>
      <c r="C2754">
        <v>6150</v>
      </c>
      <c r="E2754" t="s">
        <v>66</v>
      </c>
      <c r="F2754" t="s">
        <v>64</v>
      </c>
      <c r="G2754">
        <v>309166</v>
      </c>
      <c r="H2754" s="1">
        <v>42582</v>
      </c>
      <c r="I2754" s="2">
        <v>83.16</v>
      </c>
      <c r="J2754" s="2"/>
      <c r="K2754" s="2">
        <v>83.16</v>
      </c>
      <c r="L2754" t="s">
        <v>65</v>
      </c>
      <c r="M2754" t="s">
        <v>21</v>
      </c>
      <c r="N2754" t="s">
        <v>22</v>
      </c>
      <c r="O2754" t="s">
        <v>48</v>
      </c>
      <c r="P2754" t="s">
        <v>349</v>
      </c>
      <c r="Q2754" t="s">
        <v>350</v>
      </c>
      <c r="R2754" t="s">
        <v>351</v>
      </c>
      <c r="S2754">
        <f t="shared" si="42"/>
        <v>2016</v>
      </c>
    </row>
    <row r="2755" spans="1:19" x14ac:dyDescent="0.25">
      <c r="A2755">
        <v>345</v>
      </c>
      <c r="B2755">
        <v>345102</v>
      </c>
      <c r="C2755">
        <v>6150</v>
      </c>
      <c r="E2755" t="s">
        <v>66</v>
      </c>
      <c r="F2755" t="s">
        <v>64</v>
      </c>
      <c r="G2755">
        <v>309166</v>
      </c>
      <c r="H2755" s="1">
        <v>42582</v>
      </c>
      <c r="I2755" s="2">
        <v>83.16</v>
      </c>
      <c r="J2755" s="2"/>
      <c r="K2755" s="2">
        <v>83.16</v>
      </c>
      <c r="L2755" t="s">
        <v>65</v>
      </c>
      <c r="M2755" t="s">
        <v>21</v>
      </c>
      <c r="N2755" t="s">
        <v>22</v>
      </c>
      <c r="O2755" t="s">
        <v>48</v>
      </c>
      <c r="P2755" t="s">
        <v>349</v>
      </c>
      <c r="Q2755" t="s">
        <v>350</v>
      </c>
      <c r="R2755" t="s">
        <v>351</v>
      </c>
      <c r="S2755">
        <f t="shared" ref="S2755:S2818" si="43">YEAR(H2755)</f>
        <v>2016</v>
      </c>
    </row>
    <row r="2756" spans="1:19" x14ac:dyDescent="0.25">
      <c r="A2756">
        <v>345</v>
      </c>
      <c r="B2756">
        <v>345102</v>
      </c>
      <c r="C2756">
        <v>6150</v>
      </c>
      <c r="E2756" t="s">
        <v>66</v>
      </c>
      <c r="F2756" t="s">
        <v>64</v>
      </c>
      <c r="G2756">
        <v>309166</v>
      </c>
      <c r="H2756" s="1">
        <v>42582</v>
      </c>
      <c r="I2756" s="2">
        <v>83.16</v>
      </c>
      <c r="J2756" s="2"/>
      <c r="K2756" s="2">
        <v>83.16</v>
      </c>
      <c r="L2756" t="s">
        <v>65</v>
      </c>
      <c r="M2756" t="s">
        <v>21</v>
      </c>
      <c r="N2756" t="s">
        <v>22</v>
      </c>
      <c r="O2756" t="s">
        <v>48</v>
      </c>
      <c r="P2756" t="s">
        <v>349</v>
      </c>
      <c r="Q2756" t="s">
        <v>350</v>
      </c>
      <c r="R2756" t="s">
        <v>351</v>
      </c>
      <c r="S2756">
        <f t="shared" si="43"/>
        <v>2016</v>
      </c>
    </row>
    <row r="2757" spans="1:19" x14ac:dyDescent="0.25">
      <c r="A2757">
        <v>345</v>
      </c>
      <c r="B2757">
        <v>345102</v>
      </c>
      <c r="C2757">
        <v>6150</v>
      </c>
      <c r="E2757" t="s">
        <v>66</v>
      </c>
      <c r="F2757" t="s">
        <v>64</v>
      </c>
      <c r="G2757">
        <v>309166</v>
      </c>
      <c r="H2757" s="1">
        <v>42582</v>
      </c>
      <c r="I2757" s="2">
        <v>83.16</v>
      </c>
      <c r="J2757" s="2"/>
      <c r="K2757" s="2">
        <v>83.16</v>
      </c>
      <c r="L2757" t="s">
        <v>65</v>
      </c>
      <c r="M2757" t="s">
        <v>21</v>
      </c>
      <c r="N2757" t="s">
        <v>22</v>
      </c>
      <c r="O2757" t="s">
        <v>48</v>
      </c>
      <c r="P2757" t="s">
        <v>349</v>
      </c>
      <c r="Q2757" t="s">
        <v>350</v>
      </c>
      <c r="R2757" t="s">
        <v>351</v>
      </c>
      <c r="S2757">
        <f t="shared" si="43"/>
        <v>2016</v>
      </c>
    </row>
    <row r="2758" spans="1:19" x14ac:dyDescent="0.25">
      <c r="A2758">
        <v>345</v>
      </c>
      <c r="B2758">
        <v>345102</v>
      </c>
      <c r="C2758">
        <v>6150</v>
      </c>
      <c r="E2758" t="s">
        <v>66</v>
      </c>
      <c r="F2758" t="s">
        <v>64</v>
      </c>
      <c r="G2758">
        <v>309166</v>
      </c>
      <c r="H2758" s="1">
        <v>42582</v>
      </c>
      <c r="I2758" s="2">
        <v>83.16</v>
      </c>
      <c r="J2758" s="2"/>
      <c r="K2758" s="2">
        <v>83.16</v>
      </c>
      <c r="L2758" t="s">
        <v>65</v>
      </c>
      <c r="M2758" t="s">
        <v>21</v>
      </c>
      <c r="N2758" t="s">
        <v>22</v>
      </c>
      <c r="O2758" t="s">
        <v>48</v>
      </c>
      <c r="P2758" t="s">
        <v>349</v>
      </c>
      <c r="Q2758" t="s">
        <v>350</v>
      </c>
      <c r="R2758" t="s">
        <v>351</v>
      </c>
      <c r="S2758">
        <f t="shared" si="43"/>
        <v>2016</v>
      </c>
    </row>
    <row r="2759" spans="1:19" x14ac:dyDescent="0.25">
      <c r="A2759">
        <v>345</v>
      </c>
      <c r="B2759">
        <v>345102</v>
      </c>
      <c r="C2759">
        <v>6150</v>
      </c>
      <c r="E2759" t="s">
        <v>77</v>
      </c>
      <c r="F2759" t="s">
        <v>68</v>
      </c>
      <c r="G2759">
        <v>309076</v>
      </c>
      <c r="H2759" s="1">
        <v>42582</v>
      </c>
      <c r="I2759" s="2">
        <v>8596</v>
      </c>
      <c r="J2759" s="2"/>
      <c r="K2759" s="2">
        <v>8596</v>
      </c>
      <c r="L2759" t="s">
        <v>65</v>
      </c>
      <c r="M2759" t="s">
        <v>21</v>
      </c>
      <c r="N2759" t="s">
        <v>22</v>
      </c>
      <c r="O2759" t="s">
        <v>48</v>
      </c>
      <c r="P2759" t="s">
        <v>349</v>
      </c>
      <c r="Q2759" t="s">
        <v>350</v>
      </c>
      <c r="R2759" t="s">
        <v>351</v>
      </c>
      <c r="S2759">
        <f t="shared" si="43"/>
        <v>2016</v>
      </c>
    </row>
    <row r="2760" spans="1:19" x14ac:dyDescent="0.25">
      <c r="A2760">
        <v>345</v>
      </c>
      <c r="B2760">
        <v>345102</v>
      </c>
      <c r="C2760">
        <v>6150</v>
      </c>
      <c r="E2760" t="s">
        <v>85</v>
      </c>
      <c r="F2760" t="s">
        <v>71</v>
      </c>
      <c r="G2760">
        <v>309193</v>
      </c>
      <c r="H2760" s="1">
        <v>42582</v>
      </c>
      <c r="I2760" s="2"/>
      <c r="J2760" s="2">
        <v>-628.22</v>
      </c>
      <c r="K2760" s="2">
        <v>-628.22</v>
      </c>
      <c r="L2760" t="s">
        <v>65</v>
      </c>
      <c r="M2760" t="s">
        <v>21</v>
      </c>
      <c r="N2760" t="s">
        <v>22</v>
      </c>
      <c r="O2760" t="s">
        <v>48</v>
      </c>
      <c r="P2760" t="s">
        <v>349</v>
      </c>
      <c r="Q2760" t="s">
        <v>350</v>
      </c>
      <c r="R2760" t="s">
        <v>351</v>
      </c>
      <c r="S2760">
        <f t="shared" si="43"/>
        <v>2016</v>
      </c>
    </row>
    <row r="2761" spans="1:19" x14ac:dyDescent="0.25">
      <c r="A2761">
        <v>345</v>
      </c>
      <c r="B2761">
        <v>345102</v>
      </c>
      <c r="C2761">
        <v>6150</v>
      </c>
      <c r="E2761" t="s">
        <v>63</v>
      </c>
      <c r="F2761" t="s">
        <v>64</v>
      </c>
      <c r="G2761">
        <v>309192</v>
      </c>
      <c r="H2761" s="1">
        <v>42582</v>
      </c>
      <c r="I2761" s="2">
        <v>628.22</v>
      </c>
      <c r="J2761" s="2"/>
      <c r="K2761" s="2">
        <v>628.22</v>
      </c>
      <c r="L2761" t="s">
        <v>65</v>
      </c>
      <c r="M2761" t="s">
        <v>21</v>
      </c>
      <c r="N2761" t="s">
        <v>22</v>
      </c>
      <c r="O2761" t="s">
        <v>48</v>
      </c>
      <c r="P2761" t="s">
        <v>349</v>
      </c>
      <c r="Q2761" t="s">
        <v>350</v>
      </c>
      <c r="R2761" t="s">
        <v>351</v>
      </c>
      <c r="S2761">
        <f t="shared" si="43"/>
        <v>2016</v>
      </c>
    </row>
    <row r="2762" spans="1:19" x14ac:dyDescent="0.25">
      <c r="A2762">
        <v>345</v>
      </c>
      <c r="B2762">
        <v>345102</v>
      </c>
      <c r="C2762">
        <v>6150</v>
      </c>
      <c r="E2762" t="s">
        <v>63</v>
      </c>
      <c r="F2762" t="s">
        <v>64</v>
      </c>
      <c r="G2762">
        <v>309192</v>
      </c>
      <c r="H2762" s="1">
        <v>42582</v>
      </c>
      <c r="I2762" s="2">
        <v>2170.19</v>
      </c>
      <c r="J2762" s="2"/>
      <c r="K2762" s="2">
        <v>2170.19</v>
      </c>
      <c r="L2762" t="s">
        <v>65</v>
      </c>
      <c r="M2762" t="s">
        <v>21</v>
      </c>
      <c r="N2762" t="s">
        <v>22</v>
      </c>
      <c r="O2762" t="s">
        <v>48</v>
      </c>
      <c r="P2762" t="s">
        <v>349</v>
      </c>
      <c r="Q2762" t="s">
        <v>350</v>
      </c>
      <c r="R2762" t="s">
        <v>351</v>
      </c>
      <c r="S2762">
        <f t="shared" si="43"/>
        <v>2016</v>
      </c>
    </row>
    <row r="2763" spans="1:19" x14ac:dyDescent="0.25">
      <c r="A2763">
        <v>345</v>
      </c>
      <c r="B2763">
        <v>345102</v>
      </c>
      <c r="C2763">
        <v>6150</v>
      </c>
      <c r="E2763" t="s">
        <v>85</v>
      </c>
      <c r="F2763" t="s">
        <v>71</v>
      </c>
      <c r="G2763">
        <v>309193</v>
      </c>
      <c r="H2763" s="1">
        <v>42582</v>
      </c>
      <c r="I2763" s="2"/>
      <c r="J2763" s="2">
        <v>-2170.19</v>
      </c>
      <c r="K2763" s="2">
        <v>-2170.19</v>
      </c>
      <c r="L2763" t="s">
        <v>65</v>
      </c>
      <c r="M2763" t="s">
        <v>21</v>
      </c>
      <c r="N2763" t="s">
        <v>22</v>
      </c>
      <c r="O2763" t="s">
        <v>48</v>
      </c>
      <c r="P2763" t="s">
        <v>349</v>
      </c>
      <c r="Q2763" t="s">
        <v>350</v>
      </c>
      <c r="R2763" t="s">
        <v>351</v>
      </c>
      <c r="S2763">
        <f t="shared" si="43"/>
        <v>2016</v>
      </c>
    </row>
    <row r="2764" spans="1:19" x14ac:dyDescent="0.25">
      <c r="A2764">
        <v>345</v>
      </c>
      <c r="B2764">
        <v>345102</v>
      </c>
      <c r="C2764">
        <v>6150</v>
      </c>
      <c r="E2764" t="s">
        <v>66</v>
      </c>
      <c r="F2764" t="s">
        <v>71</v>
      </c>
      <c r="G2764">
        <v>309167</v>
      </c>
      <c r="H2764" s="1">
        <v>42582</v>
      </c>
      <c r="I2764" s="2"/>
      <c r="J2764" s="2">
        <v>-1194.31</v>
      </c>
      <c r="K2764" s="2">
        <v>-1194.31</v>
      </c>
      <c r="L2764" t="s">
        <v>65</v>
      </c>
      <c r="M2764" t="s">
        <v>21</v>
      </c>
      <c r="N2764" t="s">
        <v>22</v>
      </c>
      <c r="O2764" t="s">
        <v>48</v>
      </c>
      <c r="P2764" t="s">
        <v>349</v>
      </c>
      <c r="Q2764" t="s">
        <v>350</v>
      </c>
      <c r="R2764" t="s">
        <v>351</v>
      </c>
      <c r="S2764">
        <f t="shared" si="43"/>
        <v>2016</v>
      </c>
    </row>
    <row r="2765" spans="1:19" x14ac:dyDescent="0.25">
      <c r="A2765">
        <v>345</v>
      </c>
      <c r="B2765">
        <v>345102</v>
      </c>
      <c r="C2765">
        <v>6150</v>
      </c>
      <c r="E2765" t="s">
        <v>69</v>
      </c>
      <c r="F2765" t="s">
        <v>70</v>
      </c>
      <c r="G2765">
        <v>309075</v>
      </c>
      <c r="H2765" s="1">
        <v>42570</v>
      </c>
      <c r="I2765" s="2">
        <v>1384.64</v>
      </c>
      <c r="J2765" s="2"/>
      <c r="K2765" s="2">
        <v>1384.64</v>
      </c>
      <c r="L2765" t="s">
        <v>65</v>
      </c>
      <c r="M2765" t="s">
        <v>21</v>
      </c>
      <c r="N2765" t="s">
        <v>22</v>
      </c>
      <c r="O2765" t="s">
        <v>48</v>
      </c>
      <c r="P2765" t="s">
        <v>349</v>
      </c>
      <c r="Q2765" t="s">
        <v>350</v>
      </c>
      <c r="R2765" t="s">
        <v>351</v>
      </c>
      <c r="S2765">
        <f t="shared" si="43"/>
        <v>2016</v>
      </c>
    </row>
    <row r="2766" spans="1:19" x14ac:dyDescent="0.25">
      <c r="A2766">
        <v>345</v>
      </c>
      <c r="B2766">
        <v>345102</v>
      </c>
      <c r="C2766">
        <v>6150</v>
      </c>
      <c r="E2766" t="s">
        <v>69</v>
      </c>
      <c r="F2766" t="s">
        <v>70</v>
      </c>
      <c r="G2766">
        <v>309075</v>
      </c>
      <c r="H2766" s="1">
        <v>42570</v>
      </c>
      <c r="I2766" s="2">
        <v>1329.27</v>
      </c>
      <c r="J2766" s="2"/>
      <c r="K2766" s="2">
        <v>1329.27</v>
      </c>
      <c r="L2766" t="s">
        <v>65</v>
      </c>
      <c r="M2766" t="s">
        <v>21</v>
      </c>
      <c r="N2766" t="s">
        <v>22</v>
      </c>
      <c r="O2766" t="s">
        <v>48</v>
      </c>
      <c r="P2766" t="s">
        <v>349</v>
      </c>
      <c r="Q2766" t="s">
        <v>350</v>
      </c>
      <c r="R2766" t="s">
        <v>351</v>
      </c>
      <c r="S2766">
        <f t="shared" si="43"/>
        <v>2016</v>
      </c>
    </row>
    <row r="2767" spans="1:19" x14ac:dyDescent="0.25">
      <c r="A2767">
        <v>345</v>
      </c>
      <c r="B2767">
        <v>345102</v>
      </c>
      <c r="C2767">
        <v>6150</v>
      </c>
      <c r="E2767" t="s">
        <v>69</v>
      </c>
      <c r="F2767" t="s">
        <v>70</v>
      </c>
      <c r="G2767">
        <v>309075</v>
      </c>
      <c r="H2767" s="1">
        <v>42570</v>
      </c>
      <c r="I2767" s="2">
        <v>1346.73</v>
      </c>
      <c r="J2767" s="2"/>
      <c r="K2767" s="2">
        <v>1346.73</v>
      </c>
      <c r="L2767" t="s">
        <v>65</v>
      </c>
      <c r="M2767" t="s">
        <v>21</v>
      </c>
      <c r="N2767" t="s">
        <v>22</v>
      </c>
      <c r="O2767" t="s">
        <v>48</v>
      </c>
      <c r="P2767" t="s">
        <v>349</v>
      </c>
      <c r="Q2767" t="s">
        <v>350</v>
      </c>
      <c r="R2767" t="s">
        <v>351</v>
      </c>
      <c r="S2767">
        <f t="shared" si="43"/>
        <v>2016</v>
      </c>
    </row>
    <row r="2768" spans="1:19" x14ac:dyDescent="0.25">
      <c r="A2768">
        <v>345</v>
      </c>
      <c r="B2768">
        <v>345102</v>
      </c>
      <c r="C2768">
        <v>6150</v>
      </c>
      <c r="E2768" t="s">
        <v>69</v>
      </c>
      <c r="F2768" t="s">
        <v>70</v>
      </c>
      <c r="G2768">
        <v>309075</v>
      </c>
      <c r="H2768" s="1">
        <v>42570</v>
      </c>
      <c r="I2768" s="2">
        <v>2419.1799999999998</v>
      </c>
      <c r="J2768" s="2"/>
      <c r="K2768" s="2">
        <v>2419.1799999999998</v>
      </c>
      <c r="L2768" t="s">
        <v>65</v>
      </c>
      <c r="M2768" t="s">
        <v>21</v>
      </c>
      <c r="N2768" t="s">
        <v>22</v>
      </c>
      <c r="O2768" t="s">
        <v>48</v>
      </c>
      <c r="P2768" t="s">
        <v>349</v>
      </c>
      <c r="Q2768" t="s">
        <v>350</v>
      </c>
      <c r="R2768" t="s">
        <v>351</v>
      </c>
      <c r="S2768">
        <f t="shared" si="43"/>
        <v>2016</v>
      </c>
    </row>
    <row r="2769" spans="1:19" x14ac:dyDescent="0.25">
      <c r="A2769">
        <v>345</v>
      </c>
      <c r="B2769">
        <v>345102</v>
      </c>
      <c r="C2769">
        <v>6150</v>
      </c>
      <c r="E2769" t="s">
        <v>69</v>
      </c>
      <c r="F2769" t="s">
        <v>70</v>
      </c>
      <c r="G2769">
        <v>309075</v>
      </c>
      <c r="H2769" s="1">
        <v>42570</v>
      </c>
      <c r="I2769" s="2">
        <v>1814.23</v>
      </c>
      <c r="J2769" s="2"/>
      <c r="K2769" s="2">
        <v>1814.23</v>
      </c>
      <c r="L2769" t="s">
        <v>65</v>
      </c>
      <c r="M2769" t="s">
        <v>21</v>
      </c>
      <c r="N2769" t="s">
        <v>22</v>
      </c>
      <c r="O2769" t="s">
        <v>48</v>
      </c>
      <c r="P2769" t="s">
        <v>349</v>
      </c>
      <c r="Q2769" t="s">
        <v>350</v>
      </c>
      <c r="R2769" t="s">
        <v>351</v>
      </c>
      <c r="S2769">
        <f t="shared" si="43"/>
        <v>2016</v>
      </c>
    </row>
    <row r="2770" spans="1:19" x14ac:dyDescent="0.25">
      <c r="A2770">
        <v>345</v>
      </c>
      <c r="B2770">
        <v>345102</v>
      </c>
      <c r="C2770">
        <v>6150</v>
      </c>
      <c r="E2770" t="s">
        <v>69</v>
      </c>
      <c r="F2770" t="s">
        <v>70</v>
      </c>
      <c r="G2770">
        <v>309075</v>
      </c>
      <c r="H2770" s="1">
        <v>42570</v>
      </c>
      <c r="I2770" s="2">
        <v>1736.73</v>
      </c>
      <c r="J2770" s="2"/>
      <c r="K2770" s="2">
        <v>1736.73</v>
      </c>
      <c r="L2770" t="s">
        <v>65</v>
      </c>
      <c r="M2770" t="s">
        <v>21</v>
      </c>
      <c r="N2770" t="s">
        <v>22</v>
      </c>
      <c r="O2770" t="s">
        <v>48</v>
      </c>
      <c r="P2770" t="s">
        <v>349</v>
      </c>
      <c r="Q2770" t="s">
        <v>350</v>
      </c>
      <c r="R2770" t="s">
        <v>351</v>
      </c>
      <c r="S2770">
        <f t="shared" si="43"/>
        <v>2016</v>
      </c>
    </row>
    <row r="2771" spans="1:19" x14ac:dyDescent="0.25">
      <c r="A2771">
        <v>345</v>
      </c>
      <c r="B2771">
        <v>345102</v>
      </c>
      <c r="C2771">
        <v>6150</v>
      </c>
      <c r="E2771" t="s">
        <v>69</v>
      </c>
      <c r="F2771" t="s">
        <v>70</v>
      </c>
      <c r="G2771">
        <v>309075</v>
      </c>
      <c r="H2771" s="1">
        <v>42570</v>
      </c>
      <c r="I2771" s="2">
        <v>2472.9899999999998</v>
      </c>
      <c r="J2771" s="2"/>
      <c r="K2771" s="2">
        <v>2472.9899999999998</v>
      </c>
      <c r="L2771" t="s">
        <v>65</v>
      </c>
      <c r="M2771" t="s">
        <v>21</v>
      </c>
      <c r="N2771" t="s">
        <v>22</v>
      </c>
      <c r="O2771" t="s">
        <v>48</v>
      </c>
      <c r="P2771" t="s">
        <v>349</v>
      </c>
      <c r="Q2771" t="s">
        <v>350</v>
      </c>
      <c r="R2771" t="s">
        <v>351</v>
      </c>
      <c r="S2771">
        <f t="shared" si="43"/>
        <v>2016</v>
      </c>
    </row>
    <row r="2772" spans="1:19" x14ac:dyDescent="0.25">
      <c r="A2772">
        <v>345</v>
      </c>
      <c r="B2772">
        <v>345102</v>
      </c>
      <c r="C2772">
        <v>6150</v>
      </c>
      <c r="E2772" t="s">
        <v>66</v>
      </c>
      <c r="F2772" t="s">
        <v>64</v>
      </c>
      <c r="G2772">
        <v>309132</v>
      </c>
      <c r="H2772" s="1">
        <v>42570</v>
      </c>
      <c r="I2772" s="2">
        <v>125.55</v>
      </c>
      <c r="J2772" s="2"/>
      <c r="K2772" s="2">
        <v>125.55</v>
      </c>
      <c r="L2772" t="s">
        <v>65</v>
      </c>
      <c r="M2772" t="s">
        <v>21</v>
      </c>
      <c r="N2772" t="s">
        <v>22</v>
      </c>
      <c r="O2772" t="s">
        <v>48</v>
      </c>
      <c r="P2772" t="s">
        <v>349</v>
      </c>
      <c r="Q2772" t="s">
        <v>350</v>
      </c>
      <c r="R2772" t="s">
        <v>351</v>
      </c>
      <c r="S2772">
        <f t="shared" si="43"/>
        <v>2016</v>
      </c>
    </row>
    <row r="2773" spans="1:19" x14ac:dyDescent="0.25">
      <c r="A2773">
        <v>345</v>
      </c>
      <c r="B2773">
        <v>345102</v>
      </c>
      <c r="C2773">
        <v>6150</v>
      </c>
      <c r="E2773" t="s">
        <v>66</v>
      </c>
      <c r="F2773" t="s">
        <v>64</v>
      </c>
      <c r="G2773">
        <v>309132</v>
      </c>
      <c r="H2773" s="1">
        <v>42570</v>
      </c>
      <c r="I2773" s="2">
        <v>83.7</v>
      </c>
      <c r="J2773" s="2"/>
      <c r="K2773" s="2">
        <v>83.7</v>
      </c>
      <c r="L2773" t="s">
        <v>65</v>
      </c>
      <c r="M2773" t="s">
        <v>21</v>
      </c>
      <c r="N2773" t="s">
        <v>22</v>
      </c>
      <c r="O2773" t="s">
        <v>48</v>
      </c>
      <c r="P2773" t="s">
        <v>349</v>
      </c>
      <c r="Q2773" t="s">
        <v>350</v>
      </c>
      <c r="R2773" t="s">
        <v>351</v>
      </c>
      <c r="S2773">
        <f t="shared" si="43"/>
        <v>2016</v>
      </c>
    </row>
    <row r="2774" spans="1:19" x14ac:dyDescent="0.25">
      <c r="A2774">
        <v>345</v>
      </c>
      <c r="B2774">
        <v>345102</v>
      </c>
      <c r="C2774">
        <v>6150</v>
      </c>
      <c r="E2774" t="s">
        <v>66</v>
      </c>
      <c r="F2774" t="s">
        <v>64</v>
      </c>
      <c r="G2774">
        <v>309132</v>
      </c>
      <c r="H2774" s="1">
        <v>42570</v>
      </c>
      <c r="I2774" s="2">
        <v>125.55</v>
      </c>
      <c r="J2774" s="2"/>
      <c r="K2774" s="2">
        <v>125.55</v>
      </c>
      <c r="L2774" t="s">
        <v>65</v>
      </c>
      <c r="M2774" t="s">
        <v>21</v>
      </c>
      <c r="N2774" t="s">
        <v>22</v>
      </c>
      <c r="O2774" t="s">
        <v>48</v>
      </c>
      <c r="P2774" t="s">
        <v>349</v>
      </c>
      <c r="Q2774" t="s">
        <v>350</v>
      </c>
      <c r="R2774" t="s">
        <v>351</v>
      </c>
      <c r="S2774">
        <f t="shared" si="43"/>
        <v>2016</v>
      </c>
    </row>
    <row r="2775" spans="1:19" x14ac:dyDescent="0.25">
      <c r="A2775">
        <v>345</v>
      </c>
      <c r="B2775">
        <v>345102</v>
      </c>
      <c r="C2775">
        <v>6150</v>
      </c>
      <c r="E2775" t="s">
        <v>66</v>
      </c>
      <c r="F2775" t="s">
        <v>64</v>
      </c>
      <c r="G2775">
        <v>309132</v>
      </c>
      <c r="H2775" s="1">
        <v>42570</v>
      </c>
      <c r="I2775" s="2">
        <v>376.65</v>
      </c>
      <c r="J2775" s="2"/>
      <c r="K2775" s="2">
        <v>376.65</v>
      </c>
      <c r="L2775" t="s">
        <v>65</v>
      </c>
      <c r="M2775" t="s">
        <v>21</v>
      </c>
      <c r="N2775" t="s">
        <v>22</v>
      </c>
      <c r="O2775" t="s">
        <v>48</v>
      </c>
      <c r="P2775" t="s">
        <v>349</v>
      </c>
      <c r="Q2775" t="s">
        <v>350</v>
      </c>
      <c r="R2775" t="s">
        <v>351</v>
      </c>
      <c r="S2775">
        <f t="shared" si="43"/>
        <v>2016</v>
      </c>
    </row>
    <row r="2776" spans="1:19" x14ac:dyDescent="0.25">
      <c r="A2776">
        <v>345</v>
      </c>
      <c r="B2776">
        <v>345102</v>
      </c>
      <c r="C2776">
        <v>6150</v>
      </c>
      <c r="E2776" t="s">
        <v>66</v>
      </c>
      <c r="F2776" t="s">
        <v>64</v>
      </c>
      <c r="G2776">
        <v>309132</v>
      </c>
      <c r="H2776" s="1">
        <v>42570</v>
      </c>
      <c r="I2776" s="2">
        <v>41.85</v>
      </c>
      <c r="J2776" s="2"/>
      <c r="K2776" s="2">
        <v>41.85</v>
      </c>
      <c r="L2776" t="s">
        <v>65</v>
      </c>
      <c r="M2776" t="s">
        <v>21</v>
      </c>
      <c r="N2776" t="s">
        <v>22</v>
      </c>
      <c r="O2776" t="s">
        <v>48</v>
      </c>
      <c r="P2776" t="s">
        <v>349</v>
      </c>
      <c r="Q2776" t="s">
        <v>350</v>
      </c>
      <c r="R2776" t="s">
        <v>351</v>
      </c>
      <c r="S2776">
        <f t="shared" si="43"/>
        <v>2016</v>
      </c>
    </row>
    <row r="2777" spans="1:19" x14ac:dyDescent="0.25">
      <c r="A2777">
        <v>345</v>
      </c>
      <c r="B2777">
        <v>345102</v>
      </c>
      <c r="C2777">
        <v>6150</v>
      </c>
      <c r="E2777" t="s">
        <v>66</v>
      </c>
      <c r="F2777" t="s">
        <v>64</v>
      </c>
      <c r="G2777">
        <v>309132</v>
      </c>
      <c r="H2777" s="1">
        <v>42570</v>
      </c>
      <c r="I2777" s="2">
        <v>83.7</v>
      </c>
      <c r="J2777" s="2"/>
      <c r="K2777" s="2">
        <v>83.7</v>
      </c>
      <c r="L2777" t="s">
        <v>65</v>
      </c>
      <c r="M2777" t="s">
        <v>21</v>
      </c>
      <c r="N2777" t="s">
        <v>22</v>
      </c>
      <c r="O2777" t="s">
        <v>48</v>
      </c>
      <c r="P2777" t="s">
        <v>349</v>
      </c>
      <c r="Q2777" t="s">
        <v>350</v>
      </c>
      <c r="R2777" t="s">
        <v>351</v>
      </c>
      <c r="S2777">
        <f t="shared" si="43"/>
        <v>2016</v>
      </c>
    </row>
    <row r="2778" spans="1:19" x14ac:dyDescent="0.25">
      <c r="A2778">
        <v>345</v>
      </c>
      <c r="B2778">
        <v>345102</v>
      </c>
      <c r="C2778">
        <v>6150</v>
      </c>
      <c r="E2778" t="s">
        <v>66</v>
      </c>
      <c r="F2778" t="s">
        <v>64</v>
      </c>
      <c r="G2778">
        <v>309132</v>
      </c>
      <c r="H2778" s="1">
        <v>42570</v>
      </c>
      <c r="I2778" s="2">
        <v>439.43</v>
      </c>
      <c r="J2778" s="2"/>
      <c r="K2778" s="2">
        <v>439.43</v>
      </c>
      <c r="L2778" t="s">
        <v>65</v>
      </c>
      <c r="M2778" t="s">
        <v>21</v>
      </c>
      <c r="N2778" t="s">
        <v>22</v>
      </c>
      <c r="O2778" t="s">
        <v>48</v>
      </c>
      <c r="P2778" t="s">
        <v>349</v>
      </c>
      <c r="Q2778" t="s">
        <v>350</v>
      </c>
      <c r="R2778" t="s">
        <v>351</v>
      </c>
      <c r="S2778">
        <f t="shared" si="43"/>
        <v>2016</v>
      </c>
    </row>
    <row r="2779" spans="1:19" x14ac:dyDescent="0.25">
      <c r="A2779">
        <v>345</v>
      </c>
      <c r="B2779">
        <v>345102</v>
      </c>
      <c r="C2779">
        <v>6150</v>
      </c>
      <c r="E2779" t="s">
        <v>66</v>
      </c>
      <c r="F2779" t="s">
        <v>64</v>
      </c>
      <c r="G2779">
        <v>309132</v>
      </c>
      <c r="H2779" s="1">
        <v>42570</v>
      </c>
      <c r="I2779" s="2">
        <v>418.5</v>
      </c>
      <c r="J2779" s="2"/>
      <c r="K2779" s="2">
        <v>418.5</v>
      </c>
      <c r="L2779" t="s">
        <v>65</v>
      </c>
      <c r="M2779" t="s">
        <v>21</v>
      </c>
      <c r="N2779" t="s">
        <v>22</v>
      </c>
      <c r="O2779" t="s">
        <v>48</v>
      </c>
      <c r="P2779" t="s">
        <v>349</v>
      </c>
      <c r="Q2779" t="s">
        <v>350</v>
      </c>
      <c r="R2779" t="s">
        <v>351</v>
      </c>
      <c r="S2779">
        <f t="shared" si="43"/>
        <v>2016</v>
      </c>
    </row>
    <row r="2780" spans="1:19" x14ac:dyDescent="0.25">
      <c r="A2780">
        <v>345</v>
      </c>
      <c r="B2780">
        <v>345102</v>
      </c>
      <c r="C2780">
        <v>6150</v>
      </c>
      <c r="E2780" t="s">
        <v>66</v>
      </c>
      <c r="F2780" t="s">
        <v>64</v>
      </c>
      <c r="G2780">
        <v>309132</v>
      </c>
      <c r="H2780" s="1">
        <v>42570</v>
      </c>
      <c r="I2780" s="2">
        <v>523.13</v>
      </c>
      <c r="J2780" s="2"/>
      <c r="K2780" s="2">
        <v>523.13</v>
      </c>
      <c r="L2780" t="s">
        <v>65</v>
      </c>
      <c r="M2780" t="s">
        <v>21</v>
      </c>
      <c r="N2780" t="s">
        <v>22</v>
      </c>
      <c r="O2780" t="s">
        <v>48</v>
      </c>
      <c r="P2780" t="s">
        <v>349</v>
      </c>
      <c r="Q2780" t="s">
        <v>350</v>
      </c>
      <c r="R2780" t="s">
        <v>351</v>
      </c>
      <c r="S2780">
        <f t="shared" si="43"/>
        <v>2016</v>
      </c>
    </row>
    <row r="2781" spans="1:19" x14ac:dyDescent="0.25">
      <c r="A2781">
        <v>345</v>
      </c>
      <c r="B2781">
        <v>345102</v>
      </c>
      <c r="C2781">
        <v>6150</v>
      </c>
      <c r="E2781" t="s">
        <v>66</v>
      </c>
      <c r="F2781" t="s">
        <v>64</v>
      </c>
      <c r="G2781">
        <v>309132</v>
      </c>
      <c r="H2781" s="1">
        <v>42570</v>
      </c>
      <c r="I2781" s="2">
        <v>76.319999999999993</v>
      </c>
      <c r="J2781" s="2"/>
      <c r="K2781" s="2">
        <v>76.319999999999993</v>
      </c>
      <c r="L2781" t="s">
        <v>65</v>
      </c>
      <c r="M2781" t="s">
        <v>21</v>
      </c>
      <c r="N2781" t="s">
        <v>22</v>
      </c>
      <c r="O2781" t="s">
        <v>48</v>
      </c>
      <c r="P2781" t="s">
        <v>349</v>
      </c>
      <c r="Q2781" t="s">
        <v>350</v>
      </c>
      <c r="R2781" t="s">
        <v>351</v>
      </c>
      <c r="S2781">
        <f t="shared" si="43"/>
        <v>2016</v>
      </c>
    </row>
    <row r="2782" spans="1:19" x14ac:dyDescent="0.25">
      <c r="A2782">
        <v>345</v>
      </c>
      <c r="B2782">
        <v>345102</v>
      </c>
      <c r="C2782">
        <v>6150</v>
      </c>
      <c r="E2782" t="s">
        <v>66</v>
      </c>
      <c r="F2782" t="s">
        <v>64</v>
      </c>
      <c r="G2782">
        <v>309132</v>
      </c>
      <c r="H2782" s="1">
        <v>42570</v>
      </c>
      <c r="I2782" s="2">
        <v>152.63999999999999</v>
      </c>
      <c r="J2782" s="2"/>
      <c r="K2782" s="2">
        <v>152.63999999999999</v>
      </c>
      <c r="L2782" t="s">
        <v>65</v>
      </c>
      <c r="M2782" t="s">
        <v>21</v>
      </c>
      <c r="N2782" t="s">
        <v>22</v>
      </c>
      <c r="O2782" t="s">
        <v>48</v>
      </c>
      <c r="P2782" t="s">
        <v>349</v>
      </c>
      <c r="Q2782" t="s">
        <v>350</v>
      </c>
      <c r="R2782" t="s">
        <v>351</v>
      </c>
      <c r="S2782">
        <f t="shared" si="43"/>
        <v>2016</v>
      </c>
    </row>
    <row r="2783" spans="1:19" x14ac:dyDescent="0.25">
      <c r="A2783">
        <v>345</v>
      </c>
      <c r="B2783">
        <v>345102</v>
      </c>
      <c r="C2783">
        <v>6150</v>
      </c>
      <c r="E2783" t="s">
        <v>66</v>
      </c>
      <c r="F2783" t="s">
        <v>64</v>
      </c>
      <c r="G2783">
        <v>309132</v>
      </c>
      <c r="H2783" s="1">
        <v>42570</v>
      </c>
      <c r="I2783" s="2">
        <v>76.319999999999993</v>
      </c>
      <c r="J2783" s="2"/>
      <c r="K2783" s="2">
        <v>76.319999999999993</v>
      </c>
      <c r="L2783" t="s">
        <v>65</v>
      </c>
      <c r="M2783" t="s">
        <v>21</v>
      </c>
      <c r="N2783" t="s">
        <v>22</v>
      </c>
      <c r="O2783" t="s">
        <v>48</v>
      </c>
      <c r="P2783" t="s">
        <v>349</v>
      </c>
      <c r="Q2783" t="s">
        <v>350</v>
      </c>
      <c r="R2783" t="s">
        <v>351</v>
      </c>
      <c r="S2783">
        <f t="shared" si="43"/>
        <v>2016</v>
      </c>
    </row>
    <row r="2784" spans="1:19" x14ac:dyDescent="0.25">
      <c r="A2784">
        <v>345</v>
      </c>
      <c r="B2784">
        <v>345102</v>
      </c>
      <c r="C2784">
        <v>6150</v>
      </c>
      <c r="E2784" t="s">
        <v>66</v>
      </c>
      <c r="F2784" t="s">
        <v>64</v>
      </c>
      <c r="G2784">
        <v>309132</v>
      </c>
      <c r="H2784" s="1">
        <v>42570</v>
      </c>
      <c r="I2784" s="2">
        <v>152.63999999999999</v>
      </c>
      <c r="J2784" s="2"/>
      <c r="K2784" s="2">
        <v>152.63999999999999</v>
      </c>
      <c r="L2784" t="s">
        <v>65</v>
      </c>
      <c r="M2784" t="s">
        <v>21</v>
      </c>
      <c r="N2784" t="s">
        <v>22</v>
      </c>
      <c r="O2784" t="s">
        <v>48</v>
      </c>
      <c r="P2784" t="s">
        <v>349</v>
      </c>
      <c r="Q2784" t="s">
        <v>350</v>
      </c>
      <c r="R2784" t="s">
        <v>351</v>
      </c>
      <c r="S2784">
        <f t="shared" si="43"/>
        <v>2016</v>
      </c>
    </row>
    <row r="2785" spans="1:19" x14ac:dyDescent="0.25">
      <c r="A2785">
        <v>345</v>
      </c>
      <c r="B2785">
        <v>345102</v>
      </c>
      <c r="C2785">
        <v>6150</v>
      </c>
      <c r="E2785" t="s">
        <v>66</v>
      </c>
      <c r="F2785" t="s">
        <v>64</v>
      </c>
      <c r="G2785">
        <v>309132</v>
      </c>
      <c r="H2785" s="1">
        <v>42570</v>
      </c>
      <c r="I2785" s="2">
        <v>152.63999999999999</v>
      </c>
      <c r="J2785" s="2"/>
      <c r="K2785" s="2">
        <v>152.63999999999999</v>
      </c>
      <c r="L2785" t="s">
        <v>65</v>
      </c>
      <c r="M2785" t="s">
        <v>21</v>
      </c>
      <c r="N2785" t="s">
        <v>22</v>
      </c>
      <c r="O2785" t="s">
        <v>48</v>
      </c>
      <c r="P2785" t="s">
        <v>349</v>
      </c>
      <c r="Q2785" t="s">
        <v>350</v>
      </c>
      <c r="R2785" t="s">
        <v>351</v>
      </c>
      <c r="S2785">
        <f t="shared" si="43"/>
        <v>2016</v>
      </c>
    </row>
    <row r="2786" spans="1:19" x14ac:dyDescent="0.25">
      <c r="A2786">
        <v>345</v>
      </c>
      <c r="B2786">
        <v>345102</v>
      </c>
      <c r="C2786">
        <v>6150</v>
      </c>
      <c r="E2786" t="s">
        <v>66</v>
      </c>
      <c r="F2786" t="s">
        <v>71</v>
      </c>
      <c r="G2786">
        <v>309133</v>
      </c>
      <c r="H2786" s="1">
        <v>42570</v>
      </c>
      <c r="I2786" s="2"/>
      <c r="J2786" s="2">
        <v>-941.63</v>
      </c>
      <c r="K2786" s="2">
        <v>-941.63</v>
      </c>
      <c r="L2786" t="s">
        <v>65</v>
      </c>
      <c r="M2786" t="s">
        <v>21</v>
      </c>
      <c r="N2786" t="s">
        <v>22</v>
      </c>
      <c r="O2786" t="s">
        <v>48</v>
      </c>
      <c r="P2786" t="s">
        <v>349</v>
      </c>
      <c r="Q2786" t="s">
        <v>350</v>
      </c>
      <c r="R2786" t="s">
        <v>351</v>
      </c>
      <c r="S2786">
        <f t="shared" si="43"/>
        <v>2016</v>
      </c>
    </row>
    <row r="2787" spans="1:19" x14ac:dyDescent="0.25">
      <c r="A2787">
        <v>345</v>
      </c>
      <c r="B2787">
        <v>345102</v>
      </c>
      <c r="C2787">
        <v>6150</v>
      </c>
      <c r="E2787" t="s">
        <v>66</v>
      </c>
      <c r="F2787" t="s">
        <v>71</v>
      </c>
      <c r="G2787">
        <v>309133</v>
      </c>
      <c r="H2787" s="1">
        <v>42570</v>
      </c>
      <c r="I2787" s="2"/>
      <c r="J2787" s="2">
        <v>-1276.43</v>
      </c>
      <c r="K2787" s="2">
        <v>-1276.43</v>
      </c>
      <c r="L2787" t="s">
        <v>65</v>
      </c>
      <c r="M2787" t="s">
        <v>21</v>
      </c>
      <c r="N2787" t="s">
        <v>22</v>
      </c>
      <c r="O2787" t="s">
        <v>48</v>
      </c>
      <c r="P2787" t="s">
        <v>349</v>
      </c>
      <c r="Q2787" t="s">
        <v>350</v>
      </c>
      <c r="R2787" t="s">
        <v>351</v>
      </c>
      <c r="S2787">
        <f t="shared" si="43"/>
        <v>2016</v>
      </c>
    </row>
    <row r="2788" spans="1:19" x14ac:dyDescent="0.25">
      <c r="A2788">
        <v>345</v>
      </c>
      <c r="B2788">
        <v>345102</v>
      </c>
      <c r="C2788">
        <v>6150</v>
      </c>
      <c r="E2788" t="s">
        <v>66</v>
      </c>
      <c r="F2788" t="s">
        <v>71</v>
      </c>
      <c r="G2788">
        <v>309133</v>
      </c>
      <c r="H2788" s="1">
        <v>42570</v>
      </c>
      <c r="I2788" s="2"/>
      <c r="J2788" s="2">
        <v>-76.319999999999993</v>
      </c>
      <c r="K2788" s="2">
        <v>-76.319999999999993</v>
      </c>
      <c r="L2788" t="s">
        <v>65</v>
      </c>
      <c r="M2788" t="s">
        <v>21</v>
      </c>
      <c r="N2788" t="s">
        <v>22</v>
      </c>
      <c r="O2788" t="s">
        <v>48</v>
      </c>
      <c r="P2788" t="s">
        <v>349</v>
      </c>
      <c r="Q2788" t="s">
        <v>350</v>
      </c>
      <c r="R2788" t="s">
        <v>351</v>
      </c>
      <c r="S2788">
        <f t="shared" si="43"/>
        <v>2016</v>
      </c>
    </row>
    <row r="2789" spans="1:19" x14ac:dyDescent="0.25">
      <c r="A2789">
        <v>345</v>
      </c>
      <c r="B2789">
        <v>345102</v>
      </c>
      <c r="C2789">
        <v>6150</v>
      </c>
      <c r="E2789" t="s">
        <v>66</v>
      </c>
      <c r="F2789" t="s">
        <v>71</v>
      </c>
      <c r="G2789">
        <v>309133</v>
      </c>
      <c r="H2789" s="1">
        <v>42570</v>
      </c>
      <c r="I2789" s="2"/>
      <c r="J2789" s="2">
        <v>-534.24</v>
      </c>
      <c r="K2789" s="2">
        <v>-534.24</v>
      </c>
      <c r="L2789" t="s">
        <v>65</v>
      </c>
      <c r="M2789" t="s">
        <v>21</v>
      </c>
      <c r="N2789" t="s">
        <v>22</v>
      </c>
      <c r="O2789" t="s">
        <v>48</v>
      </c>
      <c r="P2789" t="s">
        <v>349</v>
      </c>
      <c r="Q2789" t="s">
        <v>350</v>
      </c>
      <c r="R2789" t="s">
        <v>351</v>
      </c>
      <c r="S2789">
        <f t="shared" si="43"/>
        <v>2016</v>
      </c>
    </row>
    <row r="2790" spans="1:19" x14ac:dyDescent="0.25">
      <c r="A2790">
        <v>345</v>
      </c>
      <c r="B2790">
        <v>345102</v>
      </c>
      <c r="C2790">
        <v>6150</v>
      </c>
      <c r="E2790" t="s">
        <v>66</v>
      </c>
      <c r="F2790" t="s">
        <v>64</v>
      </c>
      <c r="G2790">
        <v>309042</v>
      </c>
      <c r="H2790" s="1">
        <v>42566</v>
      </c>
      <c r="I2790" s="2">
        <v>166.32</v>
      </c>
      <c r="J2790" s="2"/>
      <c r="K2790" s="2">
        <v>166.32</v>
      </c>
      <c r="L2790" t="s">
        <v>65</v>
      </c>
      <c r="M2790" t="s">
        <v>21</v>
      </c>
      <c r="N2790" t="s">
        <v>22</v>
      </c>
      <c r="O2790" t="s">
        <v>48</v>
      </c>
      <c r="P2790" t="s">
        <v>349</v>
      </c>
      <c r="Q2790" t="s">
        <v>350</v>
      </c>
      <c r="R2790" t="s">
        <v>351</v>
      </c>
      <c r="S2790">
        <f t="shared" si="43"/>
        <v>2016</v>
      </c>
    </row>
    <row r="2791" spans="1:19" x14ac:dyDescent="0.25">
      <c r="A2791">
        <v>345</v>
      </c>
      <c r="B2791">
        <v>345102</v>
      </c>
      <c r="C2791">
        <v>6150</v>
      </c>
      <c r="E2791" t="s">
        <v>66</v>
      </c>
      <c r="F2791" t="s">
        <v>64</v>
      </c>
      <c r="G2791">
        <v>309042</v>
      </c>
      <c r="H2791" s="1">
        <v>42566</v>
      </c>
      <c r="I2791" s="2">
        <v>166.32</v>
      </c>
      <c r="J2791" s="2"/>
      <c r="K2791" s="2">
        <v>166.32</v>
      </c>
      <c r="L2791" t="s">
        <v>65</v>
      </c>
      <c r="M2791" t="s">
        <v>21</v>
      </c>
      <c r="N2791" t="s">
        <v>22</v>
      </c>
      <c r="O2791" t="s">
        <v>48</v>
      </c>
      <c r="P2791" t="s">
        <v>349</v>
      </c>
      <c r="Q2791" t="s">
        <v>350</v>
      </c>
      <c r="R2791" t="s">
        <v>351</v>
      </c>
      <c r="S2791">
        <f t="shared" si="43"/>
        <v>2016</v>
      </c>
    </row>
    <row r="2792" spans="1:19" x14ac:dyDescent="0.25">
      <c r="A2792">
        <v>345</v>
      </c>
      <c r="B2792">
        <v>345102</v>
      </c>
      <c r="C2792">
        <v>6150</v>
      </c>
      <c r="E2792" t="s">
        <v>66</v>
      </c>
      <c r="F2792" t="s">
        <v>64</v>
      </c>
      <c r="G2792">
        <v>309042</v>
      </c>
      <c r="H2792" s="1">
        <v>42566</v>
      </c>
      <c r="I2792" s="2">
        <v>83.16</v>
      </c>
      <c r="J2792" s="2"/>
      <c r="K2792" s="2">
        <v>83.16</v>
      </c>
      <c r="L2792" t="s">
        <v>65</v>
      </c>
      <c r="M2792" t="s">
        <v>21</v>
      </c>
      <c r="N2792" t="s">
        <v>22</v>
      </c>
      <c r="O2792" t="s">
        <v>48</v>
      </c>
      <c r="P2792" t="s">
        <v>349</v>
      </c>
      <c r="Q2792" t="s">
        <v>350</v>
      </c>
      <c r="R2792" t="s">
        <v>351</v>
      </c>
      <c r="S2792">
        <f t="shared" si="43"/>
        <v>2016</v>
      </c>
    </row>
    <row r="2793" spans="1:19" x14ac:dyDescent="0.25">
      <c r="A2793">
        <v>345</v>
      </c>
      <c r="B2793">
        <v>345102</v>
      </c>
      <c r="C2793">
        <v>6150</v>
      </c>
      <c r="E2793" t="s">
        <v>66</v>
      </c>
      <c r="F2793" t="s">
        <v>64</v>
      </c>
      <c r="G2793">
        <v>309042</v>
      </c>
      <c r="H2793" s="1">
        <v>42566</v>
      </c>
      <c r="I2793" s="2">
        <v>83.16</v>
      </c>
      <c r="J2793" s="2"/>
      <c r="K2793" s="2">
        <v>83.16</v>
      </c>
      <c r="L2793" t="s">
        <v>65</v>
      </c>
      <c r="M2793" t="s">
        <v>21</v>
      </c>
      <c r="N2793" t="s">
        <v>22</v>
      </c>
      <c r="O2793" t="s">
        <v>48</v>
      </c>
      <c r="P2793" t="s">
        <v>349</v>
      </c>
      <c r="Q2793" t="s">
        <v>350</v>
      </c>
      <c r="R2793" t="s">
        <v>351</v>
      </c>
      <c r="S2793">
        <f t="shared" si="43"/>
        <v>2016</v>
      </c>
    </row>
    <row r="2794" spans="1:19" x14ac:dyDescent="0.25">
      <c r="A2794">
        <v>345</v>
      </c>
      <c r="B2794">
        <v>345102</v>
      </c>
      <c r="C2794">
        <v>6150</v>
      </c>
      <c r="E2794" t="s">
        <v>66</v>
      </c>
      <c r="F2794" t="s">
        <v>64</v>
      </c>
      <c r="G2794">
        <v>309042</v>
      </c>
      <c r="H2794" s="1">
        <v>42566</v>
      </c>
      <c r="I2794" s="2">
        <v>83.16</v>
      </c>
      <c r="J2794" s="2"/>
      <c r="K2794" s="2">
        <v>83.16</v>
      </c>
      <c r="L2794" t="s">
        <v>65</v>
      </c>
      <c r="M2794" t="s">
        <v>21</v>
      </c>
      <c r="N2794" t="s">
        <v>22</v>
      </c>
      <c r="O2794" t="s">
        <v>48</v>
      </c>
      <c r="P2794" t="s">
        <v>349</v>
      </c>
      <c r="Q2794" t="s">
        <v>350</v>
      </c>
      <c r="R2794" t="s">
        <v>351</v>
      </c>
      <c r="S2794">
        <f t="shared" si="43"/>
        <v>2016</v>
      </c>
    </row>
    <row r="2795" spans="1:19" x14ac:dyDescent="0.25">
      <c r="A2795">
        <v>345</v>
      </c>
      <c r="B2795">
        <v>345102</v>
      </c>
      <c r="C2795">
        <v>6150</v>
      </c>
      <c r="E2795" t="s">
        <v>66</v>
      </c>
      <c r="F2795" t="s">
        <v>64</v>
      </c>
      <c r="G2795">
        <v>309042</v>
      </c>
      <c r="H2795" s="1">
        <v>42566</v>
      </c>
      <c r="I2795" s="2">
        <v>83.16</v>
      </c>
      <c r="J2795" s="2"/>
      <c r="K2795" s="2">
        <v>83.16</v>
      </c>
      <c r="L2795" t="s">
        <v>65</v>
      </c>
      <c r="M2795" t="s">
        <v>21</v>
      </c>
      <c r="N2795" t="s">
        <v>22</v>
      </c>
      <c r="O2795" t="s">
        <v>48</v>
      </c>
      <c r="P2795" t="s">
        <v>349</v>
      </c>
      <c r="Q2795" t="s">
        <v>350</v>
      </c>
      <c r="R2795" t="s">
        <v>351</v>
      </c>
      <c r="S2795">
        <f t="shared" si="43"/>
        <v>2016</v>
      </c>
    </row>
    <row r="2796" spans="1:19" x14ac:dyDescent="0.25">
      <c r="A2796">
        <v>345</v>
      </c>
      <c r="B2796">
        <v>345102</v>
      </c>
      <c r="C2796">
        <v>6150</v>
      </c>
      <c r="E2796" t="s">
        <v>66</v>
      </c>
      <c r="F2796" t="s">
        <v>64</v>
      </c>
      <c r="G2796">
        <v>309042</v>
      </c>
      <c r="H2796" s="1">
        <v>42566</v>
      </c>
      <c r="I2796" s="2">
        <v>83.16</v>
      </c>
      <c r="J2796" s="2"/>
      <c r="K2796" s="2">
        <v>83.16</v>
      </c>
      <c r="L2796" t="s">
        <v>65</v>
      </c>
      <c r="M2796" t="s">
        <v>21</v>
      </c>
      <c r="N2796" t="s">
        <v>22</v>
      </c>
      <c r="O2796" t="s">
        <v>48</v>
      </c>
      <c r="P2796" t="s">
        <v>349</v>
      </c>
      <c r="Q2796" t="s">
        <v>350</v>
      </c>
      <c r="R2796" t="s">
        <v>351</v>
      </c>
      <c r="S2796">
        <f t="shared" si="43"/>
        <v>2016</v>
      </c>
    </row>
    <row r="2797" spans="1:19" x14ac:dyDescent="0.25">
      <c r="A2797">
        <v>345</v>
      </c>
      <c r="B2797">
        <v>345102</v>
      </c>
      <c r="C2797">
        <v>6150</v>
      </c>
      <c r="E2797" t="s">
        <v>66</v>
      </c>
      <c r="F2797" t="s">
        <v>64</v>
      </c>
      <c r="G2797">
        <v>309042</v>
      </c>
      <c r="H2797" s="1">
        <v>42566</v>
      </c>
      <c r="I2797" s="2">
        <v>83.16</v>
      </c>
      <c r="J2797" s="2"/>
      <c r="K2797" s="2">
        <v>83.16</v>
      </c>
      <c r="L2797" t="s">
        <v>65</v>
      </c>
      <c r="M2797" t="s">
        <v>21</v>
      </c>
      <c r="N2797" t="s">
        <v>22</v>
      </c>
      <c r="O2797" t="s">
        <v>48</v>
      </c>
      <c r="P2797" t="s">
        <v>349</v>
      </c>
      <c r="Q2797" t="s">
        <v>350</v>
      </c>
      <c r="R2797" t="s">
        <v>351</v>
      </c>
      <c r="S2797">
        <f t="shared" si="43"/>
        <v>2016</v>
      </c>
    </row>
    <row r="2798" spans="1:19" x14ac:dyDescent="0.25">
      <c r="A2798">
        <v>345</v>
      </c>
      <c r="B2798">
        <v>345102</v>
      </c>
      <c r="C2798">
        <v>6150</v>
      </c>
      <c r="E2798" t="s">
        <v>66</v>
      </c>
      <c r="F2798" t="s">
        <v>64</v>
      </c>
      <c r="G2798">
        <v>309042</v>
      </c>
      <c r="H2798" s="1">
        <v>42566</v>
      </c>
      <c r="I2798" s="2">
        <v>83.16</v>
      </c>
      <c r="J2798" s="2"/>
      <c r="K2798" s="2">
        <v>83.16</v>
      </c>
      <c r="L2798" t="s">
        <v>65</v>
      </c>
      <c r="M2798" t="s">
        <v>21</v>
      </c>
      <c r="N2798" t="s">
        <v>22</v>
      </c>
      <c r="O2798" t="s">
        <v>48</v>
      </c>
      <c r="P2798" t="s">
        <v>349</v>
      </c>
      <c r="Q2798" t="s">
        <v>350</v>
      </c>
      <c r="R2798" t="s">
        <v>351</v>
      </c>
      <c r="S2798">
        <f t="shared" si="43"/>
        <v>2016</v>
      </c>
    </row>
    <row r="2799" spans="1:19" x14ac:dyDescent="0.25">
      <c r="A2799">
        <v>345</v>
      </c>
      <c r="B2799">
        <v>345102</v>
      </c>
      <c r="C2799">
        <v>6150</v>
      </c>
      <c r="E2799" t="s">
        <v>66</v>
      </c>
      <c r="F2799" t="s">
        <v>64</v>
      </c>
      <c r="G2799">
        <v>309042</v>
      </c>
      <c r="H2799" s="1">
        <v>42566</v>
      </c>
      <c r="I2799" s="2">
        <v>166.32</v>
      </c>
      <c r="J2799" s="2"/>
      <c r="K2799" s="2">
        <v>166.32</v>
      </c>
      <c r="L2799" t="s">
        <v>65</v>
      </c>
      <c r="M2799" t="s">
        <v>21</v>
      </c>
      <c r="N2799" t="s">
        <v>22</v>
      </c>
      <c r="O2799" t="s">
        <v>48</v>
      </c>
      <c r="P2799" t="s">
        <v>349</v>
      </c>
      <c r="Q2799" t="s">
        <v>350</v>
      </c>
      <c r="R2799" t="s">
        <v>351</v>
      </c>
      <c r="S2799">
        <f t="shared" si="43"/>
        <v>2016</v>
      </c>
    </row>
    <row r="2800" spans="1:19" x14ac:dyDescent="0.25">
      <c r="A2800">
        <v>345</v>
      </c>
      <c r="B2800">
        <v>345102</v>
      </c>
      <c r="C2800">
        <v>6150</v>
      </c>
      <c r="E2800" t="s">
        <v>66</v>
      </c>
      <c r="F2800" t="s">
        <v>64</v>
      </c>
      <c r="G2800">
        <v>309042</v>
      </c>
      <c r="H2800" s="1">
        <v>42566</v>
      </c>
      <c r="I2800" s="2">
        <v>166.32</v>
      </c>
      <c r="J2800" s="2"/>
      <c r="K2800" s="2">
        <v>166.32</v>
      </c>
      <c r="L2800" t="s">
        <v>65</v>
      </c>
      <c r="M2800" t="s">
        <v>21</v>
      </c>
      <c r="N2800" t="s">
        <v>22</v>
      </c>
      <c r="O2800" t="s">
        <v>48</v>
      </c>
      <c r="P2800" t="s">
        <v>349</v>
      </c>
      <c r="Q2800" t="s">
        <v>350</v>
      </c>
      <c r="R2800" t="s">
        <v>351</v>
      </c>
      <c r="S2800">
        <f t="shared" si="43"/>
        <v>2016</v>
      </c>
    </row>
    <row r="2801" spans="1:19" x14ac:dyDescent="0.25">
      <c r="A2801">
        <v>345</v>
      </c>
      <c r="B2801">
        <v>345102</v>
      </c>
      <c r="C2801">
        <v>6150</v>
      </c>
      <c r="E2801" t="s">
        <v>66</v>
      </c>
      <c r="F2801" t="s">
        <v>64</v>
      </c>
      <c r="G2801">
        <v>309042</v>
      </c>
      <c r="H2801" s="1">
        <v>42566</v>
      </c>
      <c r="I2801" s="2">
        <v>83.16</v>
      </c>
      <c r="J2801" s="2"/>
      <c r="K2801" s="2">
        <v>83.16</v>
      </c>
      <c r="L2801" t="s">
        <v>65</v>
      </c>
      <c r="M2801" t="s">
        <v>21</v>
      </c>
      <c r="N2801" t="s">
        <v>22</v>
      </c>
      <c r="O2801" t="s">
        <v>48</v>
      </c>
      <c r="P2801" t="s">
        <v>349</v>
      </c>
      <c r="Q2801" t="s">
        <v>350</v>
      </c>
      <c r="R2801" t="s">
        <v>351</v>
      </c>
      <c r="S2801">
        <f t="shared" si="43"/>
        <v>2016</v>
      </c>
    </row>
    <row r="2802" spans="1:19" x14ac:dyDescent="0.25">
      <c r="A2802">
        <v>345</v>
      </c>
      <c r="B2802">
        <v>345102</v>
      </c>
      <c r="C2802">
        <v>6150</v>
      </c>
      <c r="E2802" t="s">
        <v>69</v>
      </c>
      <c r="F2802" t="s">
        <v>70</v>
      </c>
      <c r="G2802">
        <v>309031</v>
      </c>
      <c r="H2802" s="1">
        <v>42566</v>
      </c>
      <c r="I2802" s="2">
        <v>3010.13</v>
      </c>
      <c r="J2802" s="2"/>
      <c r="K2802" s="2">
        <v>3010.13</v>
      </c>
      <c r="L2802" t="s">
        <v>65</v>
      </c>
      <c r="M2802" t="s">
        <v>21</v>
      </c>
      <c r="N2802" t="s">
        <v>22</v>
      </c>
      <c r="O2802" t="s">
        <v>48</v>
      </c>
      <c r="P2802" t="s">
        <v>349</v>
      </c>
      <c r="Q2802" t="s">
        <v>350</v>
      </c>
      <c r="R2802" t="s">
        <v>351</v>
      </c>
      <c r="S2802">
        <f t="shared" si="43"/>
        <v>2016</v>
      </c>
    </row>
    <row r="2803" spans="1:19" x14ac:dyDescent="0.25">
      <c r="A2803">
        <v>345</v>
      </c>
      <c r="B2803">
        <v>345102</v>
      </c>
      <c r="C2803">
        <v>6150</v>
      </c>
      <c r="E2803" t="s">
        <v>66</v>
      </c>
      <c r="F2803" t="s">
        <v>71</v>
      </c>
      <c r="G2803">
        <v>309043</v>
      </c>
      <c r="H2803" s="1">
        <v>42566</v>
      </c>
      <c r="I2803" s="2"/>
      <c r="J2803" s="2">
        <v>-1194.31</v>
      </c>
      <c r="K2803" s="2">
        <v>-1194.31</v>
      </c>
      <c r="L2803" t="s">
        <v>65</v>
      </c>
      <c r="M2803" t="s">
        <v>21</v>
      </c>
      <c r="N2803" t="s">
        <v>22</v>
      </c>
      <c r="O2803" t="s">
        <v>48</v>
      </c>
      <c r="P2803" t="s">
        <v>349</v>
      </c>
      <c r="Q2803" t="s">
        <v>350</v>
      </c>
      <c r="R2803" t="s">
        <v>351</v>
      </c>
      <c r="S2803">
        <f t="shared" si="43"/>
        <v>2016</v>
      </c>
    </row>
    <row r="2804" spans="1:19" x14ac:dyDescent="0.25">
      <c r="A2804">
        <v>345</v>
      </c>
      <c r="B2804">
        <v>345102</v>
      </c>
      <c r="C2804">
        <v>6150</v>
      </c>
      <c r="E2804" t="s">
        <v>69</v>
      </c>
      <c r="F2804" t="s">
        <v>70</v>
      </c>
      <c r="G2804">
        <v>309027</v>
      </c>
      <c r="H2804" s="1">
        <v>42556</v>
      </c>
      <c r="I2804" s="2">
        <v>1317.31</v>
      </c>
      <c r="J2804" s="2"/>
      <c r="K2804" s="2">
        <v>1317.31</v>
      </c>
      <c r="L2804" t="s">
        <v>65</v>
      </c>
      <c r="M2804" t="s">
        <v>21</v>
      </c>
      <c r="N2804" t="s">
        <v>22</v>
      </c>
      <c r="O2804" t="s">
        <v>48</v>
      </c>
      <c r="P2804" t="s">
        <v>349</v>
      </c>
      <c r="Q2804" t="s">
        <v>350</v>
      </c>
      <c r="R2804" t="s">
        <v>351</v>
      </c>
      <c r="S2804">
        <f t="shared" si="43"/>
        <v>2016</v>
      </c>
    </row>
    <row r="2805" spans="1:19" x14ac:dyDescent="0.25">
      <c r="A2805">
        <v>345</v>
      </c>
      <c r="B2805">
        <v>345102</v>
      </c>
      <c r="C2805">
        <v>6150</v>
      </c>
      <c r="E2805" t="s">
        <v>69</v>
      </c>
      <c r="F2805" t="s">
        <v>70</v>
      </c>
      <c r="G2805">
        <v>309027</v>
      </c>
      <c r="H2805" s="1">
        <v>42556</v>
      </c>
      <c r="I2805" s="2">
        <v>1215.3399999999999</v>
      </c>
      <c r="J2805" s="2"/>
      <c r="K2805" s="2">
        <v>1215.3399999999999</v>
      </c>
      <c r="L2805" t="s">
        <v>65</v>
      </c>
      <c r="M2805" t="s">
        <v>21</v>
      </c>
      <c r="N2805" t="s">
        <v>22</v>
      </c>
      <c r="O2805" t="s">
        <v>48</v>
      </c>
      <c r="P2805" t="s">
        <v>349</v>
      </c>
      <c r="Q2805" t="s">
        <v>350</v>
      </c>
      <c r="R2805" t="s">
        <v>351</v>
      </c>
      <c r="S2805">
        <f t="shared" si="43"/>
        <v>2016</v>
      </c>
    </row>
    <row r="2806" spans="1:19" x14ac:dyDescent="0.25">
      <c r="A2806">
        <v>345</v>
      </c>
      <c r="B2806">
        <v>345102</v>
      </c>
      <c r="C2806">
        <v>6150</v>
      </c>
      <c r="E2806" t="s">
        <v>69</v>
      </c>
      <c r="F2806" t="s">
        <v>70</v>
      </c>
      <c r="G2806">
        <v>309027</v>
      </c>
      <c r="H2806" s="1">
        <v>42556</v>
      </c>
      <c r="I2806" s="2">
        <v>1192.6300000000001</v>
      </c>
      <c r="J2806" s="2"/>
      <c r="K2806" s="2">
        <v>1192.6300000000001</v>
      </c>
      <c r="L2806" t="s">
        <v>65</v>
      </c>
      <c r="M2806" t="s">
        <v>21</v>
      </c>
      <c r="N2806" t="s">
        <v>22</v>
      </c>
      <c r="O2806" t="s">
        <v>48</v>
      </c>
      <c r="P2806" t="s">
        <v>349</v>
      </c>
      <c r="Q2806" t="s">
        <v>350</v>
      </c>
      <c r="R2806" t="s">
        <v>351</v>
      </c>
      <c r="S2806">
        <f t="shared" si="43"/>
        <v>2016</v>
      </c>
    </row>
    <row r="2807" spans="1:19" x14ac:dyDescent="0.25">
      <c r="A2807">
        <v>345</v>
      </c>
      <c r="B2807">
        <v>345102</v>
      </c>
      <c r="C2807">
        <v>6150</v>
      </c>
      <c r="E2807" t="s">
        <v>69</v>
      </c>
      <c r="F2807" t="s">
        <v>70</v>
      </c>
      <c r="G2807">
        <v>309027</v>
      </c>
      <c r="H2807" s="1">
        <v>42556</v>
      </c>
      <c r="I2807" s="2">
        <v>2198.42</v>
      </c>
      <c r="J2807" s="2"/>
      <c r="K2807" s="2">
        <v>2198.42</v>
      </c>
      <c r="L2807" t="s">
        <v>65</v>
      </c>
      <c r="M2807" t="s">
        <v>21</v>
      </c>
      <c r="N2807" t="s">
        <v>22</v>
      </c>
      <c r="O2807" t="s">
        <v>48</v>
      </c>
      <c r="P2807" t="s">
        <v>349</v>
      </c>
      <c r="Q2807" t="s">
        <v>350</v>
      </c>
      <c r="R2807" t="s">
        <v>351</v>
      </c>
      <c r="S2807">
        <f t="shared" si="43"/>
        <v>2016</v>
      </c>
    </row>
    <row r="2808" spans="1:19" x14ac:dyDescent="0.25">
      <c r="A2808">
        <v>345</v>
      </c>
      <c r="B2808">
        <v>345102</v>
      </c>
      <c r="C2808">
        <v>6150</v>
      </c>
      <c r="E2808" t="s">
        <v>69</v>
      </c>
      <c r="F2808" t="s">
        <v>70</v>
      </c>
      <c r="G2808">
        <v>309027</v>
      </c>
      <c r="H2808" s="1">
        <v>42556</v>
      </c>
      <c r="I2808" s="2">
        <v>1702.57</v>
      </c>
      <c r="J2808" s="2"/>
      <c r="K2808" s="2">
        <v>1702.57</v>
      </c>
      <c r="L2808" t="s">
        <v>65</v>
      </c>
      <c r="M2808" t="s">
        <v>21</v>
      </c>
      <c r="N2808" t="s">
        <v>22</v>
      </c>
      <c r="O2808" t="s">
        <v>48</v>
      </c>
      <c r="P2808" t="s">
        <v>349</v>
      </c>
      <c r="Q2808" t="s">
        <v>350</v>
      </c>
      <c r="R2808" t="s">
        <v>351</v>
      </c>
      <c r="S2808">
        <f t="shared" si="43"/>
        <v>2016</v>
      </c>
    </row>
    <row r="2809" spans="1:19" x14ac:dyDescent="0.25">
      <c r="A2809">
        <v>345</v>
      </c>
      <c r="B2809">
        <v>345102</v>
      </c>
      <c r="C2809">
        <v>6150</v>
      </c>
      <c r="E2809" t="s">
        <v>69</v>
      </c>
      <c r="F2809" t="s">
        <v>70</v>
      </c>
      <c r="G2809">
        <v>309027</v>
      </c>
      <c r="H2809" s="1">
        <v>42556</v>
      </c>
      <c r="I2809" s="2">
        <v>1531.54</v>
      </c>
      <c r="J2809" s="2"/>
      <c r="K2809" s="2">
        <v>1531.54</v>
      </c>
      <c r="L2809" t="s">
        <v>65</v>
      </c>
      <c r="M2809" t="s">
        <v>21</v>
      </c>
      <c r="N2809" t="s">
        <v>22</v>
      </c>
      <c r="O2809" t="s">
        <v>48</v>
      </c>
      <c r="P2809" t="s">
        <v>349</v>
      </c>
      <c r="Q2809" t="s">
        <v>350</v>
      </c>
      <c r="R2809" t="s">
        <v>351</v>
      </c>
      <c r="S2809">
        <f t="shared" si="43"/>
        <v>2016</v>
      </c>
    </row>
    <row r="2810" spans="1:19" x14ac:dyDescent="0.25">
      <c r="A2810">
        <v>345</v>
      </c>
      <c r="B2810">
        <v>345102</v>
      </c>
      <c r="C2810">
        <v>6150</v>
      </c>
      <c r="E2810" t="s">
        <v>69</v>
      </c>
      <c r="F2810" t="s">
        <v>70</v>
      </c>
      <c r="G2810">
        <v>309027</v>
      </c>
      <c r="H2810" s="1">
        <v>42556</v>
      </c>
      <c r="I2810" s="2">
        <v>2088.9899999999998</v>
      </c>
      <c r="J2810" s="2"/>
      <c r="K2810" s="2">
        <v>2088.9899999999998</v>
      </c>
      <c r="L2810" t="s">
        <v>65</v>
      </c>
      <c r="M2810" t="s">
        <v>21</v>
      </c>
      <c r="N2810" t="s">
        <v>22</v>
      </c>
      <c r="O2810" t="s">
        <v>48</v>
      </c>
      <c r="P2810" t="s">
        <v>349</v>
      </c>
      <c r="Q2810" t="s">
        <v>350</v>
      </c>
      <c r="R2810" t="s">
        <v>351</v>
      </c>
      <c r="S2810">
        <f t="shared" si="43"/>
        <v>2016</v>
      </c>
    </row>
    <row r="2811" spans="1:19" x14ac:dyDescent="0.25">
      <c r="A2811">
        <v>345</v>
      </c>
      <c r="B2811">
        <v>345102</v>
      </c>
      <c r="C2811">
        <v>6150</v>
      </c>
      <c r="E2811" t="s">
        <v>66</v>
      </c>
      <c r="F2811" t="s">
        <v>64</v>
      </c>
      <c r="G2811">
        <v>309032</v>
      </c>
      <c r="H2811" s="1">
        <v>42556</v>
      </c>
      <c r="I2811" s="2">
        <v>125.55</v>
      </c>
      <c r="J2811" s="2"/>
      <c r="K2811" s="2">
        <v>125.55</v>
      </c>
      <c r="L2811" t="s">
        <v>65</v>
      </c>
      <c r="M2811" t="s">
        <v>21</v>
      </c>
      <c r="N2811" t="s">
        <v>22</v>
      </c>
      <c r="O2811" t="s">
        <v>48</v>
      </c>
      <c r="P2811" t="s">
        <v>349</v>
      </c>
      <c r="Q2811" t="s">
        <v>350</v>
      </c>
      <c r="R2811" t="s">
        <v>351</v>
      </c>
      <c r="S2811">
        <f t="shared" si="43"/>
        <v>2016</v>
      </c>
    </row>
    <row r="2812" spans="1:19" x14ac:dyDescent="0.25">
      <c r="A2812">
        <v>345</v>
      </c>
      <c r="B2812">
        <v>345102</v>
      </c>
      <c r="C2812">
        <v>6150</v>
      </c>
      <c r="E2812" t="s">
        <v>66</v>
      </c>
      <c r="F2812" t="s">
        <v>64</v>
      </c>
      <c r="G2812">
        <v>309032</v>
      </c>
      <c r="H2812" s="1">
        <v>42556</v>
      </c>
      <c r="I2812" s="2">
        <v>83.7</v>
      </c>
      <c r="J2812" s="2"/>
      <c r="K2812" s="2">
        <v>83.7</v>
      </c>
      <c r="L2812" t="s">
        <v>65</v>
      </c>
      <c r="M2812" t="s">
        <v>21</v>
      </c>
      <c r="N2812" t="s">
        <v>22</v>
      </c>
      <c r="O2812" t="s">
        <v>48</v>
      </c>
      <c r="P2812" t="s">
        <v>349</v>
      </c>
      <c r="Q2812" t="s">
        <v>350</v>
      </c>
      <c r="R2812" t="s">
        <v>351</v>
      </c>
      <c r="S2812">
        <f t="shared" si="43"/>
        <v>2016</v>
      </c>
    </row>
    <row r="2813" spans="1:19" x14ac:dyDescent="0.25">
      <c r="A2813">
        <v>345</v>
      </c>
      <c r="B2813">
        <v>345102</v>
      </c>
      <c r="C2813">
        <v>6150</v>
      </c>
      <c r="E2813" t="s">
        <v>66</v>
      </c>
      <c r="F2813" t="s">
        <v>64</v>
      </c>
      <c r="G2813">
        <v>309032</v>
      </c>
      <c r="H2813" s="1">
        <v>42556</v>
      </c>
      <c r="I2813" s="2">
        <v>324.36</v>
      </c>
      <c r="J2813" s="2"/>
      <c r="K2813" s="2">
        <v>324.36</v>
      </c>
      <c r="L2813" t="s">
        <v>65</v>
      </c>
      <c r="M2813" t="s">
        <v>21</v>
      </c>
      <c r="N2813" t="s">
        <v>22</v>
      </c>
      <c r="O2813" t="s">
        <v>48</v>
      </c>
      <c r="P2813" t="s">
        <v>349</v>
      </c>
      <c r="Q2813" t="s">
        <v>350</v>
      </c>
      <c r="R2813" t="s">
        <v>351</v>
      </c>
      <c r="S2813">
        <f t="shared" si="43"/>
        <v>2016</v>
      </c>
    </row>
    <row r="2814" spans="1:19" x14ac:dyDescent="0.25">
      <c r="A2814">
        <v>345</v>
      </c>
      <c r="B2814">
        <v>345102</v>
      </c>
      <c r="C2814">
        <v>6150</v>
      </c>
      <c r="E2814" t="s">
        <v>66</v>
      </c>
      <c r="F2814" t="s">
        <v>64</v>
      </c>
      <c r="G2814">
        <v>309032</v>
      </c>
      <c r="H2814" s="1">
        <v>42556</v>
      </c>
      <c r="I2814" s="2">
        <v>76.319999999999993</v>
      </c>
      <c r="J2814" s="2"/>
      <c r="K2814" s="2">
        <v>76.319999999999993</v>
      </c>
      <c r="L2814" t="s">
        <v>65</v>
      </c>
      <c r="M2814" t="s">
        <v>21</v>
      </c>
      <c r="N2814" t="s">
        <v>22</v>
      </c>
      <c r="O2814" t="s">
        <v>48</v>
      </c>
      <c r="P2814" t="s">
        <v>349</v>
      </c>
      <c r="Q2814" t="s">
        <v>350</v>
      </c>
      <c r="R2814" t="s">
        <v>351</v>
      </c>
      <c r="S2814">
        <f t="shared" si="43"/>
        <v>2016</v>
      </c>
    </row>
    <row r="2815" spans="1:19" x14ac:dyDescent="0.25">
      <c r="A2815">
        <v>345</v>
      </c>
      <c r="B2815">
        <v>345102</v>
      </c>
      <c r="C2815">
        <v>6150</v>
      </c>
      <c r="E2815" t="s">
        <v>66</v>
      </c>
      <c r="F2815" t="s">
        <v>64</v>
      </c>
      <c r="G2815">
        <v>309032</v>
      </c>
      <c r="H2815" s="1">
        <v>42556</v>
      </c>
      <c r="I2815" s="2">
        <v>190.8</v>
      </c>
      <c r="J2815" s="2"/>
      <c r="K2815" s="2">
        <v>190.8</v>
      </c>
      <c r="L2815" t="s">
        <v>65</v>
      </c>
      <c r="M2815" t="s">
        <v>21</v>
      </c>
      <c r="N2815" t="s">
        <v>22</v>
      </c>
      <c r="O2815" t="s">
        <v>48</v>
      </c>
      <c r="P2815" t="s">
        <v>349</v>
      </c>
      <c r="Q2815" t="s">
        <v>350</v>
      </c>
      <c r="R2815" t="s">
        <v>351</v>
      </c>
      <c r="S2815">
        <f t="shared" si="43"/>
        <v>2016</v>
      </c>
    </row>
    <row r="2816" spans="1:19" x14ac:dyDescent="0.25">
      <c r="A2816">
        <v>345</v>
      </c>
      <c r="B2816">
        <v>345102</v>
      </c>
      <c r="C2816">
        <v>6150</v>
      </c>
      <c r="E2816" t="s">
        <v>66</v>
      </c>
      <c r="F2816" t="s">
        <v>64</v>
      </c>
      <c r="G2816">
        <v>309032</v>
      </c>
      <c r="H2816" s="1">
        <v>42556</v>
      </c>
      <c r="I2816" s="2">
        <v>76.319999999999993</v>
      </c>
      <c r="J2816" s="2"/>
      <c r="K2816" s="2">
        <v>76.319999999999993</v>
      </c>
      <c r="L2816" t="s">
        <v>65</v>
      </c>
      <c r="M2816" t="s">
        <v>21</v>
      </c>
      <c r="N2816" t="s">
        <v>22</v>
      </c>
      <c r="O2816" t="s">
        <v>48</v>
      </c>
      <c r="P2816" t="s">
        <v>349</v>
      </c>
      <c r="Q2816" t="s">
        <v>350</v>
      </c>
      <c r="R2816" t="s">
        <v>351</v>
      </c>
      <c r="S2816">
        <f t="shared" si="43"/>
        <v>2016</v>
      </c>
    </row>
    <row r="2817" spans="1:19" x14ac:dyDescent="0.25">
      <c r="A2817">
        <v>345</v>
      </c>
      <c r="B2817">
        <v>345102</v>
      </c>
      <c r="C2817">
        <v>6150</v>
      </c>
      <c r="E2817" t="s">
        <v>66</v>
      </c>
      <c r="F2817" t="s">
        <v>64</v>
      </c>
      <c r="G2817">
        <v>309032</v>
      </c>
      <c r="H2817" s="1">
        <v>42556</v>
      </c>
      <c r="I2817" s="2">
        <v>114.48</v>
      </c>
      <c r="J2817" s="2"/>
      <c r="K2817" s="2">
        <v>114.48</v>
      </c>
      <c r="L2817" t="s">
        <v>65</v>
      </c>
      <c r="M2817" t="s">
        <v>21</v>
      </c>
      <c r="N2817" t="s">
        <v>22</v>
      </c>
      <c r="O2817" t="s">
        <v>48</v>
      </c>
      <c r="P2817" t="s">
        <v>349</v>
      </c>
      <c r="Q2817" t="s">
        <v>350</v>
      </c>
      <c r="R2817" t="s">
        <v>351</v>
      </c>
      <c r="S2817">
        <f t="shared" si="43"/>
        <v>2016</v>
      </c>
    </row>
    <row r="2818" spans="1:19" x14ac:dyDescent="0.25">
      <c r="A2818">
        <v>345</v>
      </c>
      <c r="B2818">
        <v>345102</v>
      </c>
      <c r="C2818">
        <v>6150</v>
      </c>
      <c r="E2818" t="s">
        <v>66</v>
      </c>
      <c r="F2818" t="s">
        <v>64</v>
      </c>
      <c r="G2818">
        <v>309032</v>
      </c>
      <c r="H2818" s="1">
        <v>42556</v>
      </c>
      <c r="I2818" s="2">
        <v>38.159999999999997</v>
      </c>
      <c r="J2818" s="2"/>
      <c r="K2818" s="2">
        <v>38.159999999999997</v>
      </c>
      <c r="L2818" t="s">
        <v>65</v>
      </c>
      <c r="M2818" t="s">
        <v>21</v>
      </c>
      <c r="N2818" t="s">
        <v>22</v>
      </c>
      <c r="O2818" t="s">
        <v>48</v>
      </c>
      <c r="P2818" t="s">
        <v>349</v>
      </c>
      <c r="Q2818" t="s">
        <v>350</v>
      </c>
      <c r="R2818" t="s">
        <v>351</v>
      </c>
      <c r="S2818">
        <f t="shared" si="43"/>
        <v>2016</v>
      </c>
    </row>
    <row r="2819" spans="1:19" x14ac:dyDescent="0.25">
      <c r="A2819">
        <v>345</v>
      </c>
      <c r="B2819">
        <v>345102</v>
      </c>
      <c r="C2819">
        <v>6150</v>
      </c>
      <c r="E2819" t="s">
        <v>66</v>
      </c>
      <c r="F2819" t="s">
        <v>64</v>
      </c>
      <c r="G2819">
        <v>309032</v>
      </c>
      <c r="H2819" s="1">
        <v>42556</v>
      </c>
      <c r="I2819" s="2">
        <v>76.319999999999993</v>
      </c>
      <c r="J2819" s="2"/>
      <c r="K2819" s="2">
        <v>76.319999999999993</v>
      </c>
      <c r="L2819" t="s">
        <v>65</v>
      </c>
      <c r="M2819" t="s">
        <v>21</v>
      </c>
      <c r="N2819" t="s">
        <v>22</v>
      </c>
      <c r="O2819" t="s">
        <v>48</v>
      </c>
      <c r="P2819" t="s">
        <v>349</v>
      </c>
      <c r="Q2819" t="s">
        <v>350</v>
      </c>
      <c r="R2819" t="s">
        <v>351</v>
      </c>
      <c r="S2819">
        <f t="shared" ref="S2819:S2882" si="44">YEAR(H2819)</f>
        <v>2016</v>
      </c>
    </row>
    <row r="2820" spans="1:19" x14ac:dyDescent="0.25">
      <c r="A2820">
        <v>345</v>
      </c>
      <c r="B2820">
        <v>345102</v>
      </c>
      <c r="C2820">
        <v>6150</v>
      </c>
      <c r="E2820" t="s">
        <v>66</v>
      </c>
      <c r="F2820" t="s">
        <v>64</v>
      </c>
      <c r="G2820">
        <v>309032</v>
      </c>
      <c r="H2820" s="1">
        <v>42556</v>
      </c>
      <c r="I2820" s="2">
        <v>114.48</v>
      </c>
      <c r="J2820" s="2"/>
      <c r="K2820" s="2">
        <v>114.48</v>
      </c>
      <c r="L2820" t="s">
        <v>65</v>
      </c>
      <c r="M2820" t="s">
        <v>21</v>
      </c>
      <c r="N2820" t="s">
        <v>22</v>
      </c>
      <c r="O2820" t="s">
        <v>48</v>
      </c>
      <c r="P2820" t="s">
        <v>349</v>
      </c>
      <c r="Q2820" t="s">
        <v>350</v>
      </c>
      <c r="R2820" t="s">
        <v>351</v>
      </c>
      <c r="S2820">
        <f t="shared" si="44"/>
        <v>2016</v>
      </c>
    </row>
    <row r="2821" spans="1:19" x14ac:dyDescent="0.25">
      <c r="A2821">
        <v>345</v>
      </c>
      <c r="B2821">
        <v>345102</v>
      </c>
      <c r="C2821">
        <v>6150</v>
      </c>
      <c r="E2821" t="s">
        <v>66</v>
      </c>
      <c r="F2821" t="s">
        <v>64</v>
      </c>
      <c r="G2821">
        <v>309032</v>
      </c>
      <c r="H2821" s="1">
        <v>42556</v>
      </c>
      <c r="I2821" s="2">
        <v>334.8</v>
      </c>
      <c r="J2821" s="2"/>
      <c r="K2821" s="2">
        <v>334.8</v>
      </c>
      <c r="L2821" t="s">
        <v>65</v>
      </c>
      <c r="M2821" t="s">
        <v>21</v>
      </c>
      <c r="N2821" t="s">
        <v>22</v>
      </c>
      <c r="O2821" t="s">
        <v>48</v>
      </c>
      <c r="P2821" t="s">
        <v>349</v>
      </c>
      <c r="Q2821" t="s">
        <v>350</v>
      </c>
      <c r="R2821" t="s">
        <v>351</v>
      </c>
      <c r="S2821">
        <f t="shared" si="44"/>
        <v>2016</v>
      </c>
    </row>
    <row r="2822" spans="1:19" x14ac:dyDescent="0.25">
      <c r="A2822">
        <v>345</v>
      </c>
      <c r="B2822">
        <v>345102</v>
      </c>
      <c r="C2822">
        <v>6150</v>
      </c>
      <c r="E2822" t="s">
        <v>66</v>
      </c>
      <c r="F2822" t="s">
        <v>64</v>
      </c>
      <c r="G2822">
        <v>309032</v>
      </c>
      <c r="H2822" s="1">
        <v>42556</v>
      </c>
      <c r="I2822" s="2">
        <v>83.7</v>
      </c>
      <c r="J2822" s="2"/>
      <c r="K2822" s="2">
        <v>83.7</v>
      </c>
      <c r="L2822" t="s">
        <v>65</v>
      </c>
      <c r="M2822" t="s">
        <v>21</v>
      </c>
      <c r="N2822" t="s">
        <v>22</v>
      </c>
      <c r="O2822" t="s">
        <v>48</v>
      </c>
      <c r="P2822" t="s">
        <v>349</v>
      </c>
      <c r="Q2822" t="s">
        <v>350</v>
      </c>
      <c r="R2822" t="s">
        <v>351</v>
      </c>
      <c r="S2822">
        <f t="shared" si="44"/>
        <v>2016</v>
      </c>
    </row>
    <row r="2823" spans="1:19" x14ac:dyDescent="0.25">
      <c r="A2823">
        <v>345</v>
      </c>
      <c r="B2823">
        <v>345102</v>
      </c>
      <c r="C2823">
        <v>6150</v>
      </c>
      <c r="E2823" t="s">
        <v>66</v>
      </c>
      <c r="F2823" t="s">
        <v>64</v>
      </c>
      <c r="G2823">
        <v>309032</v>
      </c>
      <c r="H2823" s="1">
        <v>42556</v>
      </c>
      <c r="I2823" s="2">
        <v>251.1</v>
      </c>
      <c r="J2823" s="2"/>
      <c r="K2823" s="2">
        <v>251.1</v>
      </c>
      <c r="L2823" t="s">
        <v>65</v>
      </c>
      <c r="M2823" t="s">
        <v>21</v>
      </c>
      <c r="N2823" t="s">
        <v>22</v>
      </c>
      <c r="O2823" t="s">
        <v>48</v>
      </c>
      <c r="P2823" t="s">
        <v>349</v>
      </c>
      <c r="Q2823" t="s">
        <v>350</v>
      </c>
      <c r="R2823" t="s">
        <v>351</v>
      </c>
      <c r="S2823">
        <f t="shared" si="44"/>
        <v>2016</v>
      </c>
    </row>
    <row r="2824" spans="1:19" x14ac:dyDescent="0.25">
      <c r="A2824">
        <v>345</v>
      </c>
      <c r="B2824">
        <v>345102</v>
      </c>
      <c r="C2824">
        <v>6150</v>
      </c>
      <c r="E2824" t="s">
        <v>66</v>
      </c>
      <c r="F2824" t="s">
        <v>64</v>
      </c>
      <c r="G2824">
        <v>309032</v>
      </c>
      <c r="H2824" s="1">
        <v>42556</v>
      </c>
      <c r="I2824" s="2">
        <v>83.7</v>
      </c>
      <c r="J2824" s="2"/>
      <c r="K2824" s="2">
        <v>83.7</v>
      </c>
      <c r="L2824" t="s">
        <v>65</v>
      </c>
      <c r="M2824" t="s">
        <v>21</v>
      </c>
      <c r="N2824" t="s">
        <v>22</v>
      </c>
      <c r="O2824" t="s">
        <v>48</v>
      </c>
      <c r="P2824" t="s">
        <v>349</v>
      </c>
      <c r="Q2824" t="s">
        <v>350</v>
      </c>
      <c r="R2824" t="s">
        <v>351</v>
      </c>
      <c r="S2824">
        <f t="shared" si="44"/>
        <v>2016</v>
      </c>
    </row>
    <row r="2825" spans="1:19" x14ac:dyDescent="0.25">
      <c r="A2825">
        <v>345</v>
      </c>
      <c r="B2825">
        <v>345102</v>
      </c>
      <c r="C2825">
        <v>6150</v>
      </c>
      <c r="E2825" t="s">
        <v>66</v>
      </c>
      <c r="F2825" t="s">
        <v>64</v>
      </c>
      <c r="G2825">
        <v>309032</v>
      </c>
      <c r="H2825" s="1">
        <v>42556</v>
      </c>
      <c r="I2825" s="2">
        <v>167.4</v>
      </c>
      <c r="J2825" s="2"/>
      <c r="K2825" s="2">
        <v>167.4</v>
      </c>
      <c r="L2825" t="s">
        <v>65</v>
      </c>
      <c r="M2825" t="s">
        <v>21</v>
      </c>
      <c r="N2825" t="s">
        <v>22</v>
      </c>
      <c r="O2825" t="s">
        <v>48</v>
      </c>
      <c r="P2825" t="s">
        <v>349</v>
      </c>
      <c r="Q2825" t="s">
        <v>350</v>
      </c>
      <c r="R2825" t="s">
        <v>351</v>
      </c>
      <c r="S2825">
        <f t="shared" si="44"/>
        <v>2016</v>
      </c>
    </row>
    <row r="2826" spans="1:19" x14ac:dyDescent="0.25">
      <c r="A2826">
        <v>345</v>
      </c>
      <c r="B2826">
        <v>345102</v>
      </c>
      <c r="C2826">
        <v>6150</v>
      </c>
      <c r="E2826" t="s">
        <v>66</v>
      </c>
      <c r="F2826" t="s">
        <v>64</v>
      </c>
      <c r="G2826">
        <v>309032</v>
      </c>
      <c r="H2826" s="1">
        <v>42556</v>
      </c>
      <c r="I2826" s="2">
        <v>167.4</v>
      </c>
      <c r="J2826" s="2"/>
      <c r="K2826" s="2">
        <v>167.4</v>
      </c>
      <c r="L2826" t="s">
        <v>65</v>
      </c>
      <c r="M2826" t="s">
        <v>21</v>
      </c>
      <c r="N2826" t="s">
        <v>22</v>
      </c>
      <c r="O2826" t="s">
        <v>48</v>
      </c>
      <c r="P2826" t="s">
        <v>349</v>
      </c>
      <c r="Q2826" t="s">
        <v>350</v>
      </c>
      <c r="R2826" t="s">
        <v>351</v>
      </c>
      <c r="S2826">
        <f t="shared" si="44"/>
        <v>2016</v>
      </c>
    </row>
    <row r="2827" spans="1:19" x14ac:dyDescent="0.25">
      <c r="A2827">
        <v>345</v>
      </c>
      <c r="B2827">
        <v>345102</v>
      </c>
      <c r="C2827">
        <v>6150</v>
      </c>
      <c r="E2827" t="s">
        <v>66</v>
      </c>
      <c r="F2827" t="s">
        <v>64</v>
      </c>
      <c r="G2827">
        <v>309032</v>
      </c>
      <c r="H2827" s="1">
        <v>42556</v>
      </c>
      <c r="I2827" s="2">
        <v>41.85</v>
      </c>
      <c r="J2827" s="2"/>
      <c r="K2827" s="2">
        <v>41.85</v>
      </c>
      <c r="L2827" t="s">
        <v>65</v>
      </c>
      <c r="M2827" t="s">
        <v>21</v>
      </c>
      <c r="N2827" t="s">
        <v>22</v>
      </c>
      <c r="O2827" t="s">
        <v>48</v>
      </c>
      <c r="P2827" t="s">
        <v>349</v>
      </c>
      <c r="Q2827" t="s">
        <v>350</v>
      </c>
      <c r="R2827" t="s">
        <v>351</v>
      </c>
      <c r="S2827">
        <f t="shared" si="44"/>
        <v>2016</v>
      </c>
    </row>
    <row r="2828" spans="1:19" x14ac:dyDescent="0.25">
      <c r="A2828">
        <v>345</v>
      </c>
      <c r="B2828">
        <v>345102</v>
      </c>
      <c r="C2828">
        <v>6150</v>
      </c>
      <c r="E2828" t="s">
        <v>66</v>
      </c>
      <c r="F2828" t="s">
        <v>64</v>
      </c>
      <c r="G2828">
        <v>309032</v>
      </c>
      <c r="H2828" s="1">
        <v>42556</v>
      </c>
      <c r="I2828" s="2">
        <v>83.7</v>
      </c>
      <c r="J2828" s="2"/>
      <c r="K2828" s="2">
        <v>83.7</v>
      </c>
      <c r="L2828" t="s">
        <v>65</v>
      </c>
      <c r="M2828" t="s">
        <v>21</v>
      </c>
      <c r="N2828" t="s">
        <v>22</v>
      </c>
      <c r="O2828" t="s">
        <v>48</v>
      </c>
      <c r="P2828" t="s">
        <v>349</v>
      </c>
      <c r="Q2828" t="s">
        <v>350</v>
      </c>
      <c r="R2828" t="s">
        <v>351</v>
      </c>
      <c r="S2828">
        <f t="shared" si="44"/>
        <v>2016</v>
      </c>
    </row>
    <row r="2829" spans="1:19" x14ac:dyDescent="0.25">
      <c r="A2829">
        <v>345</v>
      </c>
      <c r="B2829">
        <v>345102</v>
      </c>
      <c r="C2829">
        <v>6150</v>
      </c>
      <c r="E2829" t="s">
        <v>66</v>
      </c>
      <c r="F2829" t="s">
        <v>64</v>
      </c>
      <c r="G2829">
        <v>309032</v>
      </c>
      <c r="H2829" s="1">
        <v>42556</v>
      </c>
      <c r="I2829" s="2">
        <v>41.85</v>
      </c>
      <c r="J2829" s="2"/>
      <c r="K2829" s="2">
        <v>41.85</v>
      </c>
      <c r="L2829" t="s">
        <v>65</v>
      </c>
      <c r="M2829" t="s">
        <v>21</v>
      </c>
      <c r="N2829" t="s">
        <v>22</v>
      </c>
      <c r="O2829" t="s">
        <v>48</v>
      </c>
      <c r="P2829" t="s">
        <v>349</v>
      </c>
      <c r="Q2829" t="s">
        <v>350</v>
      </c>
      <c r="R2829" t="s">
        <v>351</v>
      </c>
      <c r="S2829">
        <f t="shared" si="44"/>
        <v>2016</v>
      </c>
    </row>
    <row r="2830" spans="1:19" x14ac:dyDescent="0.25">
      <c r="A2830">
        <v>345</v>
      </c>
      <c r="B2830">
        <v>345102</v>
      </c>
      <c r="C2830">
        <v>6150</v>
      </c>
      <c r="E2830" t="s">
        <v>66</v>
      </c>
      <c r="F2830" t="s">
        <v>64</v>
      </c>
      <c r="G2830">
        <v>309032</v>
      </c>
      <c r="H2830" s="1">
        <v>42556</v>
      </c>
      <c r="I2830" s="2">
        <v>41.85</v>
      </c>
      <c r="J2830" s="2"/>
      <c r="K2830" s="2">
        <v>41.85</v>
      </c>
      <c r="L2830" t="s">
        <v>65</v>
      </c>
      <c r="M2830" t="s">
        <v>21</v>
      </c>
      <c r="N2830" t="s">
        <v>22</v>
      </c>
      <c r="O2830" t="s">
        <v>48</v>
      </c>
      <c r="P2830" t="s">
        <v>349</v>
      </c>
      <c r="Q2830" t="s">
        <v>350</v>
      </c>
      <c r="R2830" t="s">
        <v>351</v>
      </c>
      <c r="S2830">
        <f t="shared" si="44"/>
        <v>2016</v>
      </c>
    </row>
    <row r="2831" spans="1:19" x14ac:dyDescent="0.25">
      <c r="A2831">
        <v>345</v>
      </c>
      <c r="B2831">
        <v>345102</v>
      </c>
      <c r="C2831">
        <v>6150</v>
      </c>
      <c r="E2831" t="s">
        <v>66</v>
      </c>
      <c r="F2831" t="s">
        <v>64</v>
      </c>
      <c r="G2831">
        <v>309032</v>
      </c>
      <c r="H2831" s="1">
        <v>42556</v>
      </c>
      <c r="I2831" s="2">
        <v>481.28</v>
      </c>
      <c r="J2831" s="2"/>
      <c r="K2831" s="2">
        <v>481.28</v>
      </c>
      <c r="L2831" t="s">
        <v>65</v>
      </c>
      <c r="M2831" t="s">
        <v>21</v>
      </c>
      <c r="N2831" t="s">
        <v>22</v>
      </c>
      <c r="O2831" t="s">
        <v>48</v>
      </c>
      <c r="P2831" t="s">
        <v>349</v>
      </c>
      <c r="Q2831" t="s">
        <v>350</v>
      </c>
      <c r="R2831" t="s">
        <v>351</v>
      </c>
      <c r="S2831">
        <f t="shared" si="44"/>
        <v>2016</v>
      </c>
    </row>
    <row r="2832" spans="1:19" x14ac:dyDescent="0.25">
      <c r="A2832">
        <v>345</v>
      </c>
      <c r="B2832">
        <v>345102</v>
      </c>
      <c r="C2832">
        <v>6150</v>
      </c>
      <c r="E2832" t="s">
        <v>66</v>
      </c>
      <c r="F2832" t="s">
        <v>71</v>
      </c>
      <c r="G2832">
        <v>309033</v>
      </c>
      <c r="H2832" s="1">
        <v>42556</v>
      </c>
      <c r="I2832" s="2"/>
      <c r="J2832" s="2">
        <v>-1778.63</v>
      </c>
      <c r="K2832" s="2">
        <v>-1778.63</v>
      </c>
      <c r="L2832" t="s">
        <v>65</v>
      </c>
      <c r="M2832" t="s">
        <v>21</v>
      </c>
      <c r="N2832" t="s">
        <v>22</v>
      </c>
      <c r="O2832" t="s">
        <v>48</v>
      </c>
      <c r="P2832" t="s">
        <v>349</v>
      </c>
      <c r="Q2832" t="s">
        <v>350</v>
      </c>
      <c r="R2832" t="s">
        <v>351</v>
      </c>
      <c r="S2832">
        <f t="shared" si="44"/>
        <v>2016</v>
      </c>
    </row>
    <row r="2833" spans="1:19" x14ac:dyDescent="0.25">
      <c r="A2833">
        <v>345</v>
      </c>
      <c r="B2833">
        <v>345102</v>
      </c>
      <c r="C2833">
        <v>6150</v>
      </c>
      <c r="E2833" t="s">
        <v>66</v>
      </c>
      <c r="F2833" t="s">
        <v>71</v>
      </c>
      <c r="G2833">
        <v>309033</v>
      </c>
      <c r="H2833" s="1">
        <v>42556</v>
      </c>
      <c r="I2833" s="2"/>
      <c r="J2833" s="2">
        <v>-187.82</v>
      </c>
      <c r="K2833" s="2">
        <v>-187.82</v>
      </c>
      <c r="L2833" t="s">
        <v>65</v>
      </c>
      <c r="M2833" t="s">
        <v>21</v>
      </c>
      <c r="N2833" t="s">
        <v>22</v>
      </c>
      <c r="O2833" t="s">
        <v>48</v>
      </c>
      <c r="P2833" t="s">
        <v>349</v>
      </c>
      <c r="Q2833" t="s">
        <v>350</v>
      </c>
      <c r="R2833" t="s">
        <v>351</v>
      </c>
      <c r="S2833">
        <f t="shared" si="44"/>
        <v>2016</v>
      </c>
    </row>
    <row r="2834" spans="1:19" x14ac:dyDescent="0.25">
      <c r="A2834">
        <v>345</v>
      </c>
      <c r="B2834">
        <v>345102</v>
      </c>
      <c r="C2834">
        <v>6150</v>
      </c>
      <c r="E2834" t="s">
        <v>66</v>
      </c>
      <c r="F2834" t="s">
        <v>71</v>
      </c>
      <c r="G2834">
        <v>309033</v>
      </c>
      <c r="H2834" s="1">
        <v>42556</v>
      </c>
      <c r="I2834" s="2"/>
      <c r="J2834" s="2">
        <v>-591.48</v>
      </c>
      <c r="K2834" s="2">
        <v>-591.48</v>
      </c>
      <c r="L2834" t="s">
        <v>65</v>
      </c>
      <c r="M2834" t="s">
        <v>21</v>
      </c>
      <c r="N2834" t="s">
        <v>22</v>
      </c>
      <c r="O2834" t="s">
        <v>48</v>
      </c>
      <c r="P2834" t="s">
        <v>349</v>
      </c>
      <c r="Q2834" t="s">
        <v>350</v>
      </c>
      <c r="R2834" t="s">
        <v>351</v>
      </c>
      <c r="S2834">
        <f t="shared" si="44"/>
        <v>2016</v>
      </c>
    </row>
    <row r="2835" spans="1:19" x14ac:dyDescent="0.25">
      <c r="A2835">
        <v>345</v>
      </c>
      <c r="B2835">
        <v>345102</v>
      </c>
      <c r="C2835">
        <v>6150</v>
      </c>
      <c r="E2835" t="s">
        <v>66</v>
      </c>
      <c r="F2835" t="s">
        <v>71</v>
      </c>
      <c r="G2835">
        <v>309033</v>
      </c>
      <c r="H2835" s="1">
        <v>42556</v>
      </c>
      <c r="I2835" s="2"/>
      <c r="J2835" s="2">
        <v>-419.76</v>
      </c>
      <c r="K2835" s="2">
        <v>-419.76</v>
      </c>
      <c r="L2835" t="s">
        <v>65</v>
      </c>
      <c r="M2835" t="s">
        <v>21</v>
      </c>
      <c r="N2835" t="s">
        <v>22</v>
      </c>
      <c r="O2835" t="s">
        <v>48</v>
      </c>
      <c r="P2835" t="s">
        <v>349</v>
      </c>
      <c r="Q2835" t="s">
        <v>350</v>
      </c>
      <c r="R2835" t="s">
        <v>351</v>
      </c>
      <c r="S2835">
        <f t="shared" si="44"/>
        <v>2016</v>
      </c>
    </row>
    <row r="2836" spans="1:19" x14ac:dyDescent="0.25">
      <c r="A2836">
        <v>345</v>
      </c>
      <c r="B2836">
        <v>345102</v>
      </c>
      <c r="C2836">
        <v>6150</v>
      </c>
      <c r="E2836" t="s">
        <v>78</v>
      </c>
      <c r="F2836" t="s">
        <v>68</v>
      </c>
      <c r="G2836">
        <v>308831</v>
      </c>
      <c r="H2836" s="1">
        <v>42552</v>
      </c>
      <c r="I2836" s="2"/>
      <c r="J2836" s="2">
        <v>-7521</v>
      </c>
      <c r="K2836" s="2">
        <v>-7521</v>
      </c>
      <c r="L2836" t="s">
        <v>65</v>
      </c>
      <c r="M2836" t="s">
        <v>21</v>
      </c>
      <c r="N2836" t="s">
        <v>22</v>
      </c>
      <c r="O2836" t="s">
        <v>48</v>
      </c>
      <c r="P2836" t="s">
        <v>349</v>
      </c>
      <c r="Q2836" t="s">
        <v>350</v>
      </c>
      <c r="R2836" t="s">
        <v>351</v>
      </c>
      <c r="S2836">
        <f t="shared" si="44"/>
        <v>2016</v>
      </c>
    </row>
    <row r="2837" spans="1:19" x14ac:dyDescent="0.25">
      <c r="A2837">
        <v>345</v>
      </c>
      <c r="B2837">
        <v>345102</v>
      </c>
      <c r="C2837">
        <v>6150</v>
      </c>
      <c r="E2837" t="s">
        <v>66</v>
      </c>
      <c r="F2837" t="s">
        <v>64</v>
      </c>
      <c r="G2837">
        <v>308864</v>
      </c>
      <c r="H2837" s="1">
        <v>42551</v>
      </c>
      <c r="I2837" s="2">
        <v>83.16</v>
      </c>
      <c r="J2837" s="2"/>
      <c r="K2837" s="2">
        <v>83.16</v>
      </c>
      <c r="L2837" t="s">
        <v>65</v>
      </c>
      <c r="M2837" t="s">
        <v>21</v>
      </c>
      <c r="N2837" t="s">
        <v>22</v>
      </c>
      <c r="O2837" t="s">
        <v>48</v>
      </c>
      <c r="P2837" t="s">
        <v>349</v>
      </c>
      <c r="Q2837" t="s">
        <v>350</v>
      </c>
      <c r="R2837" t="s">
        <v>351</v>
      </c>
      <c r="S2837">
        <f t="shared" si="44"/>
        <v>2016</v>
      </c>
    </row>
    <row r="2838" spans="1:19" x14ac:dyDescent="0.25">
      <c r="A2838">
        <v>345</v>
      </c>
      <c r="B2838">
        <v>345102</v>
      </c>
      <c r="C2838">
        <v>6150</v>
      </c>
      <c r="E2838" t="s">
        <v>66</v>
      </c>
      <c r="F2838" t="s">
        <v>64</v>
      </c>
      <c r="G2838">
        <v>308864</v>
      </c>
      <c r="H2838" s="1">
        <v>42551</v>
      </c>
      <c r="I2838" s="2">
        <v>83.16</v>
      </c>
      <c r="J2838" s="2"/>
      <c r="K2838" s="2">
        <v>83.16</v>
      </c>
      <c r="L2838" t="s">
        <v>65</v>
      </c>
      <c r="M2838" t="s">
        <v>21</v>
      </c>
      <c r="N2838" t="s">
        <v>22</v>
      </c>
      <c r="O2838" t="s">
        <v>48</v>
      </c>
      <c r="P2838" t="s">
        <v>349</v>
      </c>
      <c r="Q2838" t="s">
        <v>350</v>
      </c>
      <c r="R2838" t="s">
        <v>351</v>
      </c>
      <c r="S2838">
        <f t="shared" si="44"/>
        <v>2016</v>
      </c>
    </row>
    <row r="2839" spans="1:19" x14ac:dyDescent="0.25">
      <c r="A2839">
        <v>345</v>
      </c>
      <c r="B2839">
        <v>345102</v>
      </c>
      <c r="C2839">
        <v>6150</v>
      </c>
      <c r="E2839" t="s">
        <v>66</v>
      </c>
      <c r="F2839" t="s">
        <v>64</v>
      </c>
      <c r="G2839">
        <v>308864</v>
      </c>
      <c r="H2839" s="1">
        <v>42551</v>
      </c>
      <c r="I2839" s="2">
        <v>166.32</v>
      </c>
      <c r="J2839" s="2"/>
      <c r="K2839" s="2">
        <v>166.32</v>
      </c>
      <c r="L2839" t="s">
        <v>65</v>
      </c>
      <c r="M2839" t="s">
        <v>21</v>
      </c>
      <c r="N2839" t="s">
        <v>22</v>
      </c>
      <c r="O2839" t="s">
        <v>48</v>
      </c>
      <c r="P2839" t="s">
        <v>349</v>
      </c>
      <c r="Q2839" t="s">
        <v>350</v>
      </c>
      <c r="R2839" t="s">
        <v>351</v>
      </c>
      <c r="S2839">
        <f t="shared" si="44"/>
        <v>2016</v>
      </c>
    </row>
    <row r="2840" spans="1:19" x14ac:dyDescent="0.25">
      <c r="A2840">
        <v>345</v>
      </c>
      <c r="B2840">
        <v>345102</v>
      </c>
      <c r="C2840">
        <v>6150</v>
      </c>
      <c r="E2840" t="s">
        <v>66</v>
      </c>
      <c r="F2840" t="s">
        <v>64</v>
      </c>
      <c r="G2840">
        <v>308864</v>
      </c>
      <c r="H2840" s="1">
        <v>42551</v>
      </c>
      <c r="I2840" s="2">
        <v>41.58</v>
      </c>
      <c r="J2840" s="2"/>
      <c r="K2840" s="2">
        <v>41.58</v>
      </c>
      <c r="L2840" t="s">
        <v>65</v>
      </c>
      <c r="M2840" t="s">
        <v>21</v>
      </c>
      <c r="N2840" t="s">
        <v>22</v>
      </c>
      <c r="O2840" t="s">
        <v>48</v>
      </c>
      <c r="P2840" t="s">
        <v>349</v>
      </c>
      <c r="Q2840" t="s">
        <v>350</v>
      </c>
      <c r="R2840" t="s">
        <v>351</v>
      </c>
      <c r="S2840">
        <f t="shared" si="44"/>
        <v>2016</v>
      </c>
    </row>
    <row r="2841" spans="1:19" x14ac:dyDescent="0.25">
      <c r="A2841">
        <v>345</v>
      </c>
      <c r="B2841">
        <v>345102</v>
      </c>
      <c r="C2841">
        <v>6150</v>
      </c>
      <c r="E2841" t="s">
        <v>66</v>
      </c>
      <c r="F2841" t="s">
        <v>64</v>
      </c>
      <c r="G2841">
        <v>308864</v>
      </c>
      <c r="H2841" s="1">
        <v>42551</v>
      </c>
      <c r="I2841" s="2">
        <v>83.16</v>
      </c>
      <c r="J2841" s="2"/>
      <c r="K2841" s="2">
        <v>83.16</v>
      </c>
      <c r="L2841" t="s">
        <v>65</v>
      </c>
      <c r="M2841" t="s">
        <v>21</v>
      </c>
      <c r="N2841" t="s">
        <v>22</v>
      </c>
      <c r="O2841" t="s">
        <v>48</v>
      </c>
      <c r="P2841" t="s">
        <v>349</v>
      </c>
      <c r="Q2841" t="s">
        <v>350</v>
      </c>
      <c r="R2841" t="s">
        <v>351</v>
      </c>
      <c r="S2841">
        <f t="shared" si="44"/>
        <v>2016</v>
      </c>
    </row>
    <row r="2842" spans="1:19" x14ac:dyDescent="0.25">
      <c r="A2842">
        <v>345</v>
      </c>
      <c r="B2842">
        <v>345102</v>
      </c>
      <c r="C2842">
        <v>6150</v>
      </c>
      <c r="E2842" t="s">
        <v>66</v>
      </c>
      <c r="F2842" t="s">
        <v>64</v>
      </c>
      <c r="G2842">
        <v>308864</v>
      </c>
      <c r="H2842" s="1">
        <v>42551</v>
      </c>
      <c r="I2842" s="2">
        <v>166.32</v>
      </c>
      <c r="J2842" s="2"/>
      <c r="K2842" s="2">
        <v>166.32</v>
      </c>
      <c r="L2842" t="s">
        <v>65</v>
      </c>
      <c r="M2842" t="s">
        <v>21</v>
      </c>
      <c r="N2842" t="s">
        <v>22</v>
      </c>
      <c r="O2842" t="s">
        <v>48</v>
      </c>
      <c r="P2842" t="s">
        <v>349</v>
      </c>
      <c r="Q2842" t="s">
        <v>350</v>
      </c>
      <c r="R2842" t="s">
        <v>351</v>
      </c>
      <c r="S2842">
        <f t="shared" si="44"/>
        <v>2016</v>
      </c>
    </row>
    <row r="2843" spans="1:19" x14ac:dyDescent="0.25">
      <c r="A2843">
        <v>345</v>
      </c>
      <c r="B2843">
        <v>345102</v>
      </c>
      <c r="C2843">
        <v>6150</v>
      </c>
      <c r="E2843" t="s">
        <v>66</v>
      </c>
      <c r="F2843" t="s">
        <v>64</v>
      </c>
      <c r="G2843">
        <v>308864</v>
      </c>
      <c r="H2843" s="1">
        <v>42551</v>
      </c>
      <c r="I2843" s="2">
        <v>41.58</v>
      </c>
      <c r="J2843" s="2"/>
      <c r="K2843" s="2">
        <v>41.58</v>
      </c>
      <c r="L2843" t="s">
        <v>65</v>
      </c>
      <c r="M2843" t="s">
        <v>21</v>
      </c>
      <c r="N2843" t="s">
        <v>22</v>
      </c>
      <c r="O2843" t="s">
        <v>48</v>
      </c>
      <c r="P2843" t="s">
        <v>349</v>
      </c>
      <c r="Q2843" t="s">
        <v>350</v>
      </c>
      <c r="R2843" t="s">
        <v>351</v>
      </c>
      <c r="S2843">
        <f t="shared" si="44"/>
        <v>2016</v>
      </c>
    </row>
    <row r="2844" spans="1:19" x14ac:dyDescent="0.25">
      <c r="A2844">
        <v>345</v>
      </c>
      <c r="B2844">
        <v>345102</v>
      </c>
      <c r="C2844">
        <v>6150</v>
      </c>
      <c r="E2844" t="s">
        <v>66</v>
      </c>
      <c r="F2844" t="s">
        <v>64</v>
      </c>
      <c r="G2844">
        <v>308864</v>
      </c>
      <c r="H2844" s="1">
        <v>42551</v>
      </c>
      <c r="I2844" s="2">
        <v>41.58</v>
      </c>
      <c r="J2844" s="2"/>
      <c r="K2844" s="2">
        <v>41.58</v>
      </c>
      <c r="L2844" t="s">
        <v>65</v>
      </c>
      <c r="M2844" t="s">
        <v>21</v>
      </c>
      <c r="N2844" t="s">
        <v>22</v>
      </c>
      <c r="O2844" t="s">
        <v>48</v>
      </c>
      <c r="P2844" t="s">
        <v>349</v>
      </c>
      <c r="Q2844" t="s">
        <v>350</v>
      </c>
      <c r="R2844" t="s">
        <v>351</v>
      </c>
      <c r="S2844">
        <f t="shared" si="44"/>
        <v>2016</v>
      </c>
    </row>
    <row r="2845" spans="1:19" x14ac:dyDescent="0.25">
      <c r="A2845">
        <v>345</v>
      </c>
      <c r="B2845">
        <v>345102</v>
      </c>
      <c r="C2845">
        <v>6150</v>
      </c>
      <c r="E2845" t="s">
        <v>66</v>
      </c>
      <c r="F2845" t="s">
        <v>64</v>
      </c>
      <c r="G2845">
        <v>308864</v>
      </c>
      <c r="H2845" s="1">
        <v>42551</v>
      </c>
      <c r="I2845" s="2">
        <v>41.58</v>
      </c>
      <c r="J2845" s="2"/>
      <c r="K2845" s="2">
        <v>41.58</v>
      </c>
      <c r="L2845" t="s">
        <v>65</v>
      </c>
      <c r="M2845" t="s">
        <v>21</v>
      </c>
      <c r="N2845" t="s">
        <v>22</v>
      </c>
      <c r="O2845" t="s">
        <v>48</v>
      </c>
      <c r="P2845" t="s">
        <v>349</v>
      </c>
      <c r="Q2845" t="s">
        <v>350</v>
      </c>
      <c r="R2845" t="s">
        <v>351</v>
      </c>
      <c r="S2845">
        <f t="shared" si="44"/>
        <v>2016</v>
      </c>
    </row>
    <row r="2846" spans="1:19" x14ac:dyDescent="0.25">
      <c r="A2846">
        <v>345</v>
      </c>
      <c r="B2846">
        <v>345102</v>
      </c>
      <c r="C2846">
        <v>6150</v>
      </c>
      <c r="E2846" t="s">
        <v>66</v>
      </c>
      <c r="F2846" t="s">
        <v>64</v>
      </c>
      <c r="G2846">
        <v>308864</v>
      </c>
      <c r="H2846" s="1">
        <v>42551</v>
      </c>
      <c r="I2846" s="2">
        <v>83.16</v>
      </c>
      <c r="J2846" s="2"/>
      <c r="K2846" s="2">
        <v>83.16</v>
      </c>
      <c r="L2846" t="s">
        <v>65</v>
      </c>
      <c r="M2846" t="s">
        <v>21</v>
      </c>
      <c r="N2846" t="s">
        <v>22</v>
      </c>
      <c r="O2846" t="s">
        <v>48</v>
      </c>
      <c r="P2846" t="s">
        <v>349</v>
      </c>
      <c r="Q2846" t="s">
        <v>350</v>
      </c>
      <c r="R2846" t="s">
        <v>351</v>
      </c>
      <c r="S2846">
        <f t="shared" si="44"/>
        <v>2016</v>
      </c>
    </row>
    <row r="2847" spans="1:19" x14ac:dyDescent="0.25">
      <c r="A2847">
        <v>345</v>
      </c>
      <c r="B2847">
        <v>345102</v>
      </c>
      <c r="C2847">
        <v>6150</v>
      </c>
      <c r="E2847" t="s">
        <v>66</v>
      </c>
      <c r="F2847" t="s">
        <v>64</v>
      </c>
      <c r="G2847">
        <v>308864</v>
      </c>
      <c r="H2847" s="1">
        <v>42551</v>
      </c>
      <c r="I2847" s="2">
        <v>83.16</v>
      </c>
      <c r="J2847" s="2"/>
      <c r="K2847" s="2">
        <v>83.16</v>
      </c>
      <c r="L2847" t="s">
        <v>65</v>
      </c>
      <c r="M2847" t="s">
        <v>21</v>
      </c>
      <c r="N2847" t="s">
        <v>22</v>
      </c>
      <c r="O2847" t="s">
        <v>48</v>
      </c>
      <c r="P2847" t="s">
        <v>349</v>
      </c>
      <c r="Q2847" t="s">
        <v>350</v>
      </c>
      <c r="R2847" t="s">
        <v>351</v>
      </c>
      <c r="S2847">
        <f t="shared" si="44"/>
        <v>2016</v>
      </c>
    </row>
    <row r="2848" spans="1:19" x14ac:dyDescent="0.25">
      <c r="A2848">
        <v>345</v>
      </c>
      <c r="B2848">
        <v>345102</v>
      </c>
      <c r="C2848">
        <v>6150</v>
      </c>
      <c r="E2848" t="s">
        <v>66</v>
      </c>
      <c r="F2848" t="s">
        <v>64</v>
      </c>
      <c r="G2848">
        <v>308864</v>
      </c>
      <c r="H2848" s="1">
        <v>42551</v>
      </c>
      <c r="I2848" s="2">
        <v>83.16</v>
      </c>
      <c r="J2848" s="2"/>
      <c r="K2848" s="2">
        <v>83.16</v>
      </c>
      <c r="L2848" t="s">
        <v>65</v>
      </c>
      <c r="M2848" t="s">
        <v>21</v>
      </c>
      <c r="N2848" t="s">
        <v>22</v>
      </c>
      <c r="O2848" t="s">
        <v>48</v>
      </c>
      <c r="P2848" t="s">
        <v>349</v>
      </c>
      <c r="Q2848" t="s">
        <v>350</v>
      </c>
      <c r="R2848" t="s">
        <v>351</v>
      </c>
      <c r="S2848">
        <f t="shared" si="44"/>
        <v>2016</v>
      </c>
    </row>
    <row r="2849" spans="1:19" x14ac:dyDescent="0.25">
      <c r="A2849">
        <v>345</v>
      </c>
      <c r="B2849">
        <v>345102</v>
      </c>
      <c r="C2849">
        <v>6150</v>
      </c>
      <c r="E2849" t="s">
        <v>66</v>
      </c>
      <c r="F2849" t="s">
        <v>64</v>
      </c>
      <c r="G2849">
        <v>308864</v>
      </c>
      <c r="H2849" s="1">
        <v>42551</v>
      </c>
      <c r="I2849" s="2">
        <v>41.58</v>
      </c>
      <c r="J2849" s="2"/>
      <c r="K2849" s="2">
        <v>41.58</v>
      </c>
      <c r="L2849" t="s">
        <v>65</v>
      </c>
      <c r="M2849" t="s">
        <v>21</v>
      </c>
      <c r="N2849" t="s">
        <v>22</v>
      </c>
      <c r="O2849" t="s">
        <v>48</v>
      </c>
      <c r="P2849" t="s">
        <v>349</v>
      </c>
      <c r="Q2849" t="s">
        <v>350</v>
      </c>
      <c r="R2849" t="s">
        <v>351</v>
      </c>
      <c r="S2849">
        <f t="shared" si="44"/>
        <v>2016</v>
      </c>
    </row>
    <row r="2850" spans="1:19" x14ac:dyDescent="0.25">
      <c r="A2850">
        <v>345</v>
      </c>
      <c r="B2850">
        <v>345102</v>
      </c>
      <c r="C2850">
        <v>6150</v>
      </c>
      <c r="E2850" t="s">
        <v>66</v>
      </c>
      <c r="F2850" t="s">
        <v>64</v>
      </c>
      <c r="G2850">
        <v>308864</v>
      </c>
      <c r="H2850" s="1">
        <v>42551</v>
      </c>
      <c r="I2850" s="2">
        <v>41.58</v>
      </c>
      <c r="J2850" s="2"/>
      <c r="K2850" s="2">
        <v>41.58</v>
      </c>
      <c r="L2850" t="s">
        <v>65</v>
      </c>
      <c r="M2850" t="s">
        <v>21</v>
      </c>
      <c r="N2850" t="s">
        <v>22</v>
      </c>
      <c r="O2850" t="s">
        <v>48</v>
      </c>
      <c r="P2850" t="s">
        <v>349</v>
      </c>
      <c r="Q2850" t="s">
        <v>350</v>
      </c>
      <c r="R2850" t="s">
        <v>351</v>
      </c>
      <c r="S2850">
        <f t="shared" si="44"/>
        <v>2016</v>
      </c>
    </row>
    <row r="2851" spans="1:19" x14ac:dyDescent="0.25">
      <c r="A2851">
        <v>345</v>
      </c>
      <c r="B2851">
        <v>345102</v>
      </c>
      <c r="C2851">
        <v>6150</v>
      </c>
      <c r="E2851" t="s">
        <v>66</v>
      </c>
      <c r="F2851" t="s">
        <v>71</v>
      </c>
      <c r="G2851">
        <v>308865</v>
      </c>
      <c r="H2851" s="1">
        <v>42551</v>
      </c>
      <c r="I2851" s="2"/>
      <c r="J2851" s="2">
        <v>-1344.2</v>
      </c>
      <c r="K2851" s="2">
        <v>-1344.2</v>
      </c>
      <c r="L2851" t="s">
        <v>65</v>
      </c>
      <c r="M2851" t="s">
        <v>21</v>
      </c>
      <c r="N2851" t="s">
        <v>22</v>
      </c>
      <c r="O2851" t="s">
        <v>48</v>
      </c>
      <c r="P2851" t="s">
        <v>349</v>
      </c>
      <c r="Q2851" t="s">
        <v>350</v>
      </c>
      <c r="R2851" t="s">
        <v>351</v>
      </c>
      <c r="S2851">
        <f t="shared" si="44"/>
        <v>2016</v>
      </c>
    </row>
    <row r="2852" spans="1:19" x14ac:dyDescent="0.25">
      <c r="A2852">
        <v>345</v>
      </c>
      <c r="B2852">
        <v>345102</v>
      </c>
      <c r="C2852">
        <v>6150</v>
      </c>
      <c r="E2852" t="s">
        <v>63</v>
      </c>
      <c r="F2852" t="s">
        <v>64</v>
      </c>
      <c r="G2852">
        <v>308929</v>
      </c>
      <c r="H2852" s="1">
        <v>42551</v>
      </c>
      <c r="I2852" s="2">
        <v>571.12</v>
      </c>
      <c r="J2852" s="2"/>
      <c r="K2852" s="2">
        <v>571.12</v>
      </c>
      <c r="L2852" t="s">
        <v>65</v>
      </c>
      <c r="M2852" t="s">
        <v>21</v>
      </c>
      <c r="N2852" t="s">
        <v>22</v>
      </c>
      <c r="O2852" t="s">
        <v>48</v>
      </c>
      <c r="P2852" t="s">
        <v>349</v>
      </c>
      <c r="Q2852" t="s">
        <v>350</v>
      </c>
      <c r="R2852" t="s">
        <v>351</v>
      </c>
      <c r="S2852">
        <f t="shared" si="44"/>
        <v>2016</v>
      </c>
    </row>
    <row r="2853" spans="1:19" x14ac:dyDescent="0.25">
      <c r="A2853">
        <v>345</v>
      </c>
      <c r="B2853">
        <v>345102</v>
      </c>
      <c r="C2853">
        <v>6150</v>
      </c>
      <c r="E2853" t="s">
        <v>63</v>
      </c>
      <c r="F2853" t="s">
        <v>64</v>
      </c>
      <c r="G2853">
        <v>308929</v>
      </c>
      <c r="H2853" s="1">
        <v>42551</v>
      </c>
      <c r="I2853" s="2">
        <v>1180.27</v>
      </c>
      <c r="J2853" s="2"/>
      <c r="K2853" s="2">
        <v>1180.27</v>
      </c>
      <c r="L2853" t="s">
        <v>65</v>
      </c>
      <c r="M2853" t="s">
        <v>21</v>
      </c>
      <c r="N2853" t="s">
        <v>22</v>
      </c>
      <c r="O2853" t="s">
        <v>48</v>
      </c>
      <c r="P2853" t="s">
        <v>349</v>
      </c>
      <c r="Q2853" t="s">
        <v>350</v>
      </c>
      <c r="R2853" t="s">
        <v>351</v>
      </c>
      <c r="S2853">
        <f t="shared" si="44"/>
        <v>2016</v>
      </c>
    </row>
    <row r="2854" spans="1:19" x14ac:dyDescent="0.25">
      <c r="A2854">
        <v>345</v>
      </c>
      <c r="B2854">
        <v>345102</v>
      </c>
      <c r="C2854">
        <v>6150</v>
      </c>
      <c r="E2854" t="s">
        <v>85</v>
      </c>
      <c r="F2854" t="s">
        <v>71</v>
      </c>
      <c r="G2854">
        <v>308930</v>
      </c>
      <c r="H2854" s="1">
        <v>42551</v>
      </c>
      <c r="I2854" s="2"/>
      <c r="J2854" s="2">
        <v>-571.12</v>
      </c>
      <c r="K2854" s="2">
        <v>-571.12</v>
      </c>
      <c r="L2854" t="s">
        <v>65</v>
      </c>
      <c r="M2854" t="s">
        <v>21</v>
      </c>
      <c r="N2854" t="s">
        <v>22</v>
      </c>
      <c r="O2854" t="s">
        <v>48</v>
      </c>
      <c r="P2854" t="s">
        <v>349</v>
      </c>
      <c r="Q2854" t="s">
        <v>350</v>
      </c>
      <c r="R2854" t="s">
        <v>351</v>
      </c>
      <c r="S2854">
        <f t="shared" si="44"/>
        <v>2016</v>
      </c>
    </row>
    <row r="2855" spans="1:19" x14ac:dyDescent="0.25">
      <c r="A2855">
        <v>345</v>
      </c>
      <c r="B2855">
        <v>345102</v>
      </c>
      <c r="C2855">
        <v>6150</v>
      </c>
      <c r="E2855" t="s">
        <v>85</v>
      </c>
      <c r="F2855" t="s">
        <v>71</v>
      </c>
      <c r="G2855">
        <v>308930</v>
      </c>
      <c r="H2855" s="1">
        <v>42551</v>
      </c>
      <c r="I2855" s="2"/>
      <c r="J2855" s="2">
        <v>-1059.8800000000001</v>
      </c>
      <c r="K2855" s="2">
        <v>-1059.8800000000001</v>
      </c>
      <c r="L2855" t="s">
        <v>65</v>
      </c>
      <c r="M2855" t="s">
        <v>21</v>
      </c>
      <c r="N2855" t="s">
        <v>22</v>
      </c>
      <c r="O2855" t="s">
        <v>48</v>
      </c>
      <c r="P2855" t="s">
        <v>349</v>
      </c>
      <c r="Q2855" t="s">
        <v>350</v>
      </c>
      <c r="R2855" t="s">
        <v>351</v>
      </c>
      <c r="S2855">
        <f t="shared" si="44"/>
        <v>2016</v>
      </c>
    </row>
    <row r="2856" spans="1:19" x14ac:dyDescent="0.25">
      <c r="A2856">
        <v>345</v>
      </c>
      <c r="B2856">
        <v>345102</v>
      </c>
      <c r="C2856">
        <v>6150</v>
      </c>
      <c r="E2856" t="s">
        <v>78</v>
      </c>
      <c r="F2856" t="s">
        <v>68</v>
      </c>
      <c r="G2856">
        <v>308831</v>
      </c>
      <c r="H2856" s="1">
        <v>42551</v>
      </c>
      <c r="I2856" s="2">
        <v>7521</v>
      </c>
      <c r="J2856" s="2"/>
      <c r="K2856" s="2">
        <v>7521</v>
      </c>
      <c r="L2856" t="s">
        <v>65</v>
      </c>
      <c r="M2856" t="s">
        <v>21</v>
      </c>
      <c r="N2856" t="s">
        <v>22</v>
      </c>
      <c r="O2856" t="s">
        <v>48</v>
      </c>
      <c r="P2856" t="s">
        <v>349</v>
      </c>
      <c r="Q2856" t="s">
        <v>350</v>
      </c>
      <c r="R2856" t="s">
        <v>351</v>
      </c>
      <c r="S2856">
        <f t="shared" si="44"/>
        <v>2016</v>
      </c>
    </row>
    <row r="2857" spans="1:19" x14ac:dyDescent="0.25">
      <c r="A2857">
        <v>345</v>
      </c>
      <c r="B2857">
        <v>345102</v>
      </c>
      <c r="C2857">
        <v>6150</v>
      </c>
      <c r="E2857" t="s">
        <v>69</v>
      </c>
      <c r="F2857" t="s">
        <v>70</v>
      </c>
      <c r="G2857">
        <v>308816</v>
      </c>
      <c r="H2857" s="1">
        <v>42551</v>
      </c>
      <c r="I2857" s="2">
        <v>3011.47</v>
      </c>
      <c r="J2857" s="2"/>
      <c r="K2857" s="2">
        <v>3011.47</v>
      </c>
      <c r="L2857" t="s">
        <v>65</v>
      </c>
      <c r="M2857" t="s">
        <v>21</v>
      </c>
      <c r="N2857" t="s">
        <v>22</v>
      </c>
      <c r="O2857" t="s">
        <v>48</v>
      </c>
      <c r="P2857" t="s">
        <v>349</v>
      </c>
      <c r="Q2857" t="s">
        <v>350</v>
      </c>
      <c r="R2857" t="s">
        <v>351</v>
      </c>
      <c r="S2857">
        <f t="shared" si="44"/>
        <v>2016</v>
      </c>
    </row>
    <row r="2858" spans="1:19" x14ac:dyDescent="0.25">
      <c r="A2858">
        <v>345</v>
      </c>
      <c r="B2858">
        <v>345102</v>
      </c>
      <c r="C2858">
        <v>6150</v>
      </c>
      <c r="E2858" t="s">
        <v>66</v>
      </c>
      <c r="F2858" t="s">
        <v>64</v>
      </c>
      <c r="G2858">
        <v>308827</v>
      </c>
      <c r="H2858" s="1">
        <v>42542</v>
      </c>
      <c r="I2858" s="2">
        <v>76.319999999999993</v>
      </c>
      <c r="J2858" s="2"/>
      <c r="K2858" s="2">
        <v>76.319999999999993</v>
      </c>
      <c r="L2858" t="s">
        <v>65</v>
      </c>
      <c r="M2858" t="s">
        <v>21</v>
      </c>
      <c r="N2858" t="s">
        <v>22</v>
      </c>
      <c r="O2858" t="s">
        <v>48</v>
      </c>
      <c r="P2858" t="s">
        <v>349</v>
      </c>
      <c r="Q2858" t="s">
        <v>350</v>
      </c>
      <c r="R2858" t="s">
        <v>351</v>
      </c>
      <c r="S2858">
        <f t="shared" si="44"/>
        <v>2016</v>
      </c>
    </row>
    <row r="2859" spans="1:19" x14ac:dyDescent="0.25">
      <c r="A2859">
        <v>345</v>
      </c>
      <c r="B2859">
        <v>345102</v>
      </c>
      <c r="C2859">
        <v>6150</v>
      </c>
      <c r="E2859" t="s">
        <v>66</v>
      </c>
      <c r="F2859" t="s">
        <v>64</v>
      </c>
      <c r="G2859">
        <v>308827</v>
      </c>
      <c r="H2859" s="1">
        <v>42542</v>
      </c>
      <c r="I2859" s="2">
        <v>76.319999999999993</v>
      </c>
      <c r="J2859" s="2"/>
      <c r="K2859" s="2">
        <v>76.319999999999993</v>
      </c>
      <c r="L2859" t="s">
        <v>65</v>
      </c>
      <c r="M2859" t="s">
        <v>21</v>
      </c>
      <c r="N2859" t="s">
        <v>22</v>
      </c>
      <c r="O2859" t="s">
        <v>48</v>
      </c>
      <c r="P2859" t="s">
        <v>349</v>
      </c>
      <c r="Q2859" t="s">
        <v>350</v>
      </c>
      <c r="R2859" t="s">
        <v>351</v>
      </c>
      <c r="S2859">
        <f t="shared" si="44"/>
        <v>2016</v>
      </c>
    </row>
    <row r="2860" spans="1:19" x14ac:dyDescent="0.25">
      <c r="A2860">
        <v>345</v>
      </c>
      <c r="B2860">
        <v>345102</v>
      </c>
      <c r="C2860">
        <v>6150</v>
      </c>
      <c r="E2860" t="s">
        <v>66</v>
      </c>
      <c r="F2860" t="s">
        <v>64</v>
      </c>
      <c r="G2860">
        <v>308827</v>
      </c>
      <c r="H2860" s="1">
        <v>42542</v>
      </c>
      <c r="I2860" s="2">
        <v>114.48</v>
      </c>
      <c r="J2860" s="2"/>
      <c r="K2860" s="2">
        <v>114.48</v>
      </c>
      <c r="L2860" t="s">
        <v>65</v>
      </c>
      <c r="M2860" t="s">
        <v>21</v>
      </c>
      <c r="N2860" t="s">
        <v>22</v>
      </c>
      <c r="O2860" t="s">
        <v>48</v>
      </c>
      <c r="P2860" t="s">
        <v>349</v>
      </c>
      <c r="Q2860" t="s">
        <v>350</v>
      </c>
      <c r="R2860" t="s">
        <v>351</v>
      </c>
      <c r="S2860">
        <f t="shared" si="44"/>
        <v>2016</v>
      </c>
    </row>
    <row r="2861" spans="1:19" x14ac:dyDescent="0.25">
      <c r="A2861">
        <v>345</v>
      </c>
      <c r="B2861">
        <v>345102</v>
      </c>
      <c r="C2861">
        <v>6150</v>
      </c>
      <c r="E2861" t="s">
        <v>66</v>
      </c>
      <c r="F2861" t="s">
        <v>64</v>
      </c>
      <c r="G2861">
        <v>308827</v>
      </c>
      <c r="H2861" s="1">
        <v>42542</v>
      </c>
      <c r="I2861" s="2">
        <v>152.63999999999999</v>
      </c>
      <c r="J2861" s="2"/>
      <c r="K2861" s="2">
        <v>152.63999999999999</v>
      </c>
      <c r="L2861" t="s">
        <v>65</v>
      </c>
      <c r="M2861" t="s">
        <v>21</v>
      </c>
      <c r="N2861" t="s">
        <v>22</v>
      </c>
      <c r="O2861" t="s">
        <v>48</v>
      </c>
      <c r="P2861" t="s">
        <v>349</v>
      </c>
      <c r="Q2861" t="s">
        <v>350</v>
      </c>
      <c r="R2861" t="s">
        <v>351</v>
      </c>
      <c r="S2861">
        <f t="shared" si="44"/>
        <v>2016</v>
      </c>
    </row>
    <row r="2862" spans="1:19" x14ac:dyDescent="0.25">
      <c r="A2862">
        <v>345</v>
      </c>
      <c r="B2862">
        <v>345102</v>
      </c>
      <c r="C2862">
        <v>6150</v>
      </c>
      <c r="E2862" t="s">
        <v>66</v>
      </c>
      <c r="F2862" t="s">
        <v>64</v>
      </c>
      <c r="G2862">
        <v>308827</v>
      </c>
      <c r="H2862" s="1">
        <v>42542</v>
      </c>
      <c r="I2862" s="2">
        <v>152.63999999999999</v>
      </c>
      <c r="J2862" s="2"/>
      <c r="K2862" s="2">
        <v>152.63999999999999</v>
      </c>
      <c r="L2862" t="s">
        <v>65</v>
      </c>
      <c r="M2862" t="s">
        <v>21</v>
      </c>
      <c r="N2862" t="s">
        <v>22</v>
      </c>
      <c r="O2862" t="s">
        <v>48</v>
      </c>
      <c r="P2862" t="s">
        <v>349</v>
      </c>
      <c r="Q2862" t="s">
        <v>350</v>
      </c>
      <c r="R2862" t="s">
        <v>351</v>
      </c>
      <c r="S2862">
        <f t="shared" si="44"/>
        <v>2016</v>
      </c>
    </row>
    <row r="2863" spans="1:19" x14ac:dyDescent="0.25">
      <c r="A2863">
        <v>345</v>
      </c>
      <c r="B2863">
        <v>345102</v>
      </c>
      <c r="C2863">
        <v>6150</v>
      </c>
      <c r="E2863" t="s">
        <v>66</v>
      </c>
      <c r="F2863" t="s">
        <v>64</v>
      </c>
      <c r="G2863">
        <v>308827</v>
      </c>
      <c r="H2863" s="1">
        <v>42542</v>
      </c>
      <c r="I2863" s="2">
        <v>209.25</v>
      </c>
      <c r="J2863" s="2"/>
      <c r="K2863" s="2">
        <v>209.25</v>
      </c>
      <c r="L2863" t="s">
        <v>65</v>
      </c>
      <c r="M2863" t="s">
        <v>21</v>
      </c>
      <c r="N2863" t="s">
        <v>22</v>
      </c>
      <c r="O2863" t="s">
        <v>48</v>
      </c>
      <c r="P2863" t="s">
        <v>349</v>
      </c>
      <c r="Q2863" t="s">
        <v>350</v>
      </c>
      <c r="R2863" t="s">
        <v>351</v>
      </c>
      <c r="S2863">
        <f t="shared" si="44"/>
        <v>2016</v>
      </c>
    </row>
    <row r="2864" spans="1:19" x14ac:dyDescent="0.25">
      <c r="A2864">
        <v>345</v>
      </c>
      <c r="B2864">
        <v>345102</v>
      </c>
      <c r="C2864">
        <v>6150</v>
      </c>
      <c r="E2864" t="s">
        <v>66</v>
      </c>
      <c r="F2864" t="s">
        <v>64</v>
      </c>
      <c r="G2864">
        <v>308827</v>
      </c>
      <c r="H2864" s="1">
        <v>42542</v>
      </c>
      <c r="I2864" s="2">
        <v>209.25</v>
      </c>
      <c r="J2864" s="2"/>
      <c r="K2864" s="2">
        <v>209.25</v>
      </c>
      <c r="L2864" t="s">
        <v>65</v>
      </c>
      <c r="M2864" t="s">
        <v>21</v>
      </c>
      <c r="N2864" t="s">
        <v>22</v>
      </c>
      <c r="O2864" t="s">
        <v>48</v>
      </c>
      <c r="P2864" t="s">
        <v>349</v>
      </c>
      <c r="Q2864" t="s">
        <v>350</v>
      </c>
      <c r="R2864" t="s">
        <v>351</v>
      </c>
      <c r="S2864">
        <f t="shared" si="44"/>
        <v>2016</v>
      </c>
    </row>
    <row r="2865" spans="1:19" x14ac:dyDescent="0.25">
      <c r="A2865">
        <v>345</v>
      </c>
      <c r="B2865">
        <v>345102</v>
      </c>
      <c r="C2865">
        <v>6150</v>
      </c>
      <c r="E2865" t="s">
        <v>66</v>
      </c>
      <c r="F2865" t="s">
        <v>64</v>
      </c>
      <c r="G2865">
        <v>308827</v>
      </c>
      <c r="H2865" s="1">
        <v>42542</v>
      </c>
      <c r="I2865" s="2">
        <v>125.55</v>
      </c>
      <c r="J2865" s="2"/>
      <c r="K2865" s="2">
        <v>125.55</v>
      </c>
      <c r="L2865" t="s">
        <v>65</v>
      </c>
      <c r="M2865" t="s">
        <v>21</v>
      </c>
      <c r="N2865" t="s">
        <v>22</v>
      </c>
      <c r="O2865" t="s">
        <v>48</v>
      </c>
      <c r="P2865" t="s">
        <v>349</v>
      </c>
      <c r="Q2865" t="s">
        <v>350</v>
      </c>
      <c r="R2865" t="s">
        <v>351</v>
      </c>
      <c r="S2865">
        <f t="shared" si="44"/>
        <v>2016</v>
      </c>
    </row>
    <row r="2866" spans="1:19" x14ac:dyDescent="0.25">
      <c r="A2866">
        <v>345</v>
      </c>
      <c r="B2866">
        <v>345102</v>
      </c>
      <c r="C2866">
        <v>6150</v>
      </c>
      <c r="E2866" t="s">
        <v>66</v>
      </c>
      <c r="F2866" t="s">
        <v>64</v>
      </c>
      <c r="G2866">
        <v>308827</v>
      </c>
      <c r="H2866" s="1">
        <v>42542</v>
      </c>
      <c r="I2866" s="2">
        <v>76.319999999999993</v>
      </c>
      <c r="J2866" s="2"/>
      <c r="K2866" s="2">
        <v>76.319999999999993</v>
      </c>
      <c r="L2866" t="s">
        <v>65</v>
      </c>
      <c r="M2866" t="s">
        <v>21</v>
      </c>
      <c r="N2866" t="s">
        <v>22</v>
      </c>
      <c r="O2866" t="s">
        <v>48</v>
      </c>
      <c r="P2866" t="s">
        <v>349</v>
      </c>
      <c r="Q2866" t="s">
        <v>350</v>
      </c>
      <c r="R2866" t="s">
        <v>351</v>
      </c>
      <c r="S2866">
        <f t="shared" si="44"/>
        <v>2016</v>
      </c>
    </row>
    <row r="2867" spans="1:19" x14ac:dyDescent="0.25">
      <c r="A2867">
        <v>345</v>
      </c>
      <c r="B2867">
        <v>345102</v>
      </c>
      <c r="C2867">
        <v>6150</v>
      </c>
      <c r="E2867" t="s">
        <v>66</v>
      </c>
      <c r="F2867" t="s">
        <v>64</v>
      </c>
      <c r="G2867">
        <v>308827</v>
      </c>
      <c r="H2867" s="1">
        <v>42542</v>
      </c>
      <c r="I2867" s="2">
        <v>38.159999999999997</v>
      </c>
      <c r="J2867" s="2"/>
      <c r="K2867" s="2">
        <v>38.159999999999997</v>
      </c>
      <c r="L2867" t="s">
        <v>65</v>
      </c>
      <c r="M2867" t="s">
        <v>21</v>
      </c>
      <c r="N2867" t="s">
        <v>22</v>
      </c>
      <c r="O2867" t="s">
        <v>48</v>
      </c>
      <c r="P2867" t="s">
        <v>349</v>
      </c>
      <c r="Q2867" t="s">
        <v>350</v>
      </c>
      <c r="R2867" t="s">
        <v>351</v>
      </c>
      <c r="S2867">
        <f t="shared" si="44"/>
        <v>2016</v>
      </c>
    </row>
    <row r="2868" spans="1:19" x14ac:dyDescent="0.25">
      <c r="A2868">
        <v>345</v>
      </c>
      <c r="B2868">
        <v>345102</v>
      </c>
      <c r="C2868">
        <v>6150</v>
      </c>
      <c r="E2868" t="s">
        <v>66</v>
      </c>
      <c r="F2868" t="s">
        <v>64</v>
      </c>
      <c r="G2868">
        <v>308827</v>
      </c>
      <c r="H2868" s="1">
        <v>42542</v>
      </c>
      <c r="I2868" s="2">
        <v>152.63999999999999</v>
      </c>
      <c r="J2868" s="2"/>
      <c r="K2868" s="2">
        <v>152.63999999999999</v>
      </c>
      <c r="L2868" t="s">
        <v>65</v>
      </c>
      <c r="M2868" t="s">
        <v>21</v>
      </c>
      <c r="N2868" t="s">
        <v>22</v>
      </c>
      <c r="O2868" t="s">
        <v>48</v>
      </c>
      <c r="P2868" t="s">
        <v>349</v>
      </c>
      <c r="Q2868" t="s">
        <v>350</v>
      </c>
      <c r="R2868" t="s">
        <v>351</v>
      </c>
      <c r="S2868">
        <f t="shared" si="44"/>
        <v>2016</v>
      </c>
    </row>
    <row r="2869" spans="1:19" x14ac:dyDescent="0.25">
      <c r="A2869">
        <v>345</v>
      </c>
      <c r="B2869">
        <v>345102</v>
      </c>
      <c r="C2869">
        <v>6150</v>
      </c>
      <c r="E2869" t="s">
        <v>66</v>
      </c>
      <c r="F2869" t="s">
        <v>64</v>
      </c>
      <c r="G2869">
        <v>308827</v>
      </c>
      <c r="H2869" s="1">
        <v>42542</v>
      </c>
      <c r="I2869" s="2">
        <v>76.319999999999993</v>
      </c>
      <c r="J2869" s="2"/>
      <c r="K2869" s="2">
        <v>76.319999999999993</v>
      </c>
      <c r="L2869" t="s">
        <v>65</v>
      </c>
      <c r="M2869" t="s">
        <v>21</v>
      </c>
      <c r="N2869" t="s">
        <v>22</v>
      </c>
      <c r="O2869" t="s">
        <v>48</v>
      </c>
      <c r="P2869" t="s">
        <v>349</v>
      </c>
      <c r="Q2869" t="s">
        <v>350</v>
      </c>
      <c r="R2869" t="s">
        <v>351</v>
      </c>
      <c r="S2869">
        <f t="shared" si="44"/>
        <v>2016</v>
      </c>
    </row>
    <row r="2870" spans="1:19" x14ac:dyDescent="0.25">
      <c r="A2870">
        <v>345</v>
      </c>
      <c r="B2870">
        <v>345102</v>
      </c>
      <c r="C2870">
        <v>6150</v>
      </c>
      <c r="E2870" t="s">
        <v>66</v>
      </c>
      <c r="F2870" t="s">
        <v>64</v>
      </c>
      <c r="G2870">
        <v>308827</v>
      </c>
      <c r="H2870" s="1">
        <v>42542</v>
      </c>
      <c r="I2870" s="2">
        <v>125.55</v>
      </c>
      <c r="J2870" s="2"/>
      <c r="K2870" s="2">
        <v>125.55</v>
      </c>
      <c r="L2870" t="s">
        <v>65</v>
      </c>
      <c r="M2870" t="s">
        <v>21</v>
      </c>
      <c r="N2870" t="s">
        <v>22</v>
      </c>
      <c r="O2870" t="s">
        <v>48</v>
      </c>
      <c r="P2870" t="s">
        <v>349</v>
      </c>
      <c r="Q2870" t="s">
        <v>350</v>
      </c>
      <c r="R2870" t="s">
        <v>351</v>
      </c>
      <c r="S2870">
        <f t="shared" si="44"/>
        <v>2016</v>
      </c>
    </row>
    <row r="2871" spans="1:19" x14ac:dyDescent="0.25">
      <c r="A2871">
        <v>345</v>
      </c>
      <c r="B2871">
        <v>345102</v>
      </c>
      <c r="C2871">
        <v>6150</v>
      </c>
      <c r="E2871" t="s">
        <v>66</v>
      </c>
      <c r="F2871" t="s">
        <v>64</v>
      </c>
      <c r="G2871">
        <v>308827</v>
      </c>
      <c r="H2871" s="1">
        <v>42542</v>
      </c>
      <c r="I2871" s="2">
        <v>83.7</v>
      </c>
      <c r="J2871" s="2"/>
      <c r="K2871" s="2">
        <v>83.7</v>
      </c>
      <c r="L2871" t="s">
        <v>65</v>
      </c>
      <c r="M2871" t="s">
        <v>21</v>
      </c>
      <c r="N2871" t="s">
        <v>22</v>
      </c>
      <c r="O2871" t="s">
        <v>48</v>
      </c>
      <c r="P2871" t="s">
        <v>349</v>
      </c>
      <c r="Q2871" t="s">
        <v>350</v>
      </c>
      <c r="R2871" t="s">
        <v>351</v>
      </c>
      <c r="S2871">
        <f t="shared" si="44"/>
        <v>2016</v>
      </c>
    </row>
    <row r="2872" spans="1:19" x14ac:dyDescent="0.25">
      <c r="A2872">
        <v>345</v>
      </c>
      <c r="B2872">
        <v>345102</v>
      </c>
      <c r="C2872">
        <v>6150</v>
      </c>
      <c r="E2872" t="s">
        <v>66</v>
      </c>
      <c r="F2872" t="s">
        <v>64</v>
      </c>
      <c r="G2872">
        <v>308827</v>
      </c>
      <c r="H2872" s="1">
        <v>42542</v>
      </c>
      <c r="I2872" s="2">
        <v>125.55</v>
      </c>
      <c r="J2872" s="2"/>
      <c r="K2872" s="2">
        <v>125.55</v>
      </c>
      <c r="L2872" t="s">
        <v>65</v>
      </c>
      <c r="M2872" t="s">
        <v>21</v>
      </c>
      <c r="N2872" t="s">
        <v>22</v>
      </c>
      <c r="O2872" t="s">
        <v>48</v>
      </c>
      <c r="P2872" t="s">
        <v>349</v>
      </c>
      <c r="Q2872" t="s">
        <v>350</v>
      </c>
      <c r="R2872" t="s">
        <v>351</v>
      </c>
      <c r="S2872">
        <f t="shared" si="44"/>
        <v>2016</v>
      </c>
    </row>
    <row r="2873" spans="1:19" x14ac:dyDescent="0.25">
      <c r="A2873">
        <v>345</v>
      </c>
      <c r="B2873">
        <v>345102</v>
      </c>
      <c r="C2873">
        <v>6150</v>
      </c>
      <c r="E2873" t="s">
        <v>66</v>
      </c>
      <c r="F2873" t="s">
        <v>64</v>
      </c>
      <c r="G2873">
        <v>308827</v>
      </c>
      <c r="H2873" s="1">
        <v>42542</v>
      </c>
      <c r="I2873" s="2">
        <v>41.85</v>
      </c>
      <c r="J2873" s="2"/>
      <c r="K2873" s="2">
        <v>41.85</v>
      </c>
      <c r="L2873" t="s">
        <v>65</v>
      </c>
      <c r="M2873" t="s">
        <v>21</v>
      </c>
      <c r="N2873" t="s">
        <v>22</v>
      </c>
      <c r="O2873" t="s">
        <v>48</v>
      </c>
      <c r="P2873" t="s">
        <v>349</v>
      </c>
      <c r="Q2873" t="s">
        <v>350</v>
      </c>
      <c r="R2873" t="s">
        <v>351</v>
      </c>
      <c r="S2873">
        <f t="shared" si="44"/>
        <v>2016</v>
      </c>
    </row>
    <row r="2874" spans="1:19" x14ac:dyDescent="0.25">
      <c r="A2874">
        <v>345</v>
      </c>
      <c r="B2874">
        <v>345102</v>
      </c>
      <c r="C2874">
        <v>6150</v>
      </c>
      <c r="E2874" t="s">
        <v>66</v>
      </c>
      <c r="F2874" t="s">
        <v>71</v>
      </c>
      <c r="G2874">
        <v>308828</v>
      </c>
      <c r="H2874" s="1">
        <v>42542</v>
      </c>
      <c r="I2874" s="2"/>
      <c r="J2874" s="2">
        <v>-228.96</v>
      </c>
      <c r="K2874" s="2">
        <v>-228.96</v>
      </c>
      <c r="L2874" t="s">
        <v>65</v>
      </c>
      <c r="M2874" t="s">
        <v>21</v>
      </c>
      <c r="N2874" t="s">
        <v>22</v>
      </c>
      <c r="O2874" t="s">
        <v>48</v>
      </c>
      <c r="P2874" t="s">
        <v>349</v>
      </c>
      <c r="Q2874" t="s">
        <v>350</v>
      </c>
      <c r="R2874" t="s">
        <v>351</v>
      </c>
      <c r="S2874">
        <f t="shared" si="44"/>
        <v>2016</v>
      </c>
    </row>
    <row r="2875" spans="1:19" x14ac:dyDescent="0.25">
      <c r="A2875">
        <v>345</v>
      </c>
      <c r="B2875">
        <v>345102</v>
      </c>
      <c r="C2875">
        <v>6150</v>
      </c>
      <c r="E2875" t="s">
        <v>66</v>
      </c>
      <c r="F2875" t="s">
        <v>71</v>
      </c>
      <c r="G2875">
        <v>308828</v>
      </c>
      <c r="H2875" s="1">
        <v>42542</v>
      </c>
      <c r="I2875" s="2"/>
      <c r="J2875" s="2">
        <v>-343.44</v>
      </c>
      <c r="K2875" s="2">
        <v>-343.44</v>
      </c>
      <c r="L2875" t="s">
        <v>65</v>
      </c>
      <c r="M2875" t="s">
        <v>21</v>
      </c>
      <c r="N2875" t="s">
        <v>22</v>
      </c>
      <c r="O2875" t="s">
        <v>48</v>
      </c>
      <c r="P2875" t="s">
        <v>349</v>
      </c>
      <c r="Q2875" t="s">
        <v>350</v>
      </c>
      <c r="R2875" t="s">
        <v>351</v>
      </c>
      <c r="S2875">
        <f t="shared" si="44"/>
        <v>2016</v>
      </c>
    </row>
    <row r="2876" spans="1:19" x14ac:dyDescent="0.25">
      <c r="A2876">
        <v>345</v>
      </c>
      <c r="B2876">
        <v>345102</v>
      </c>
      <c r="C2876">
        <v>6150</v>
      </c>
      <c r="E2876" t="s">
        <v>66</v>
      </c>
      <c r="F2876" t="s">
        <v>71</v>
      </c>
      <c r="G2876">
        <v>308828</v>
      </c>
      <c r="H2876" s="1">
        <v>42542</v>
      </c>
      <c r="I2876" s="2"/>
      <c r="J2876" s="2">
        <v>-648.72</v>
      </c>
      <c r="K2876" s="2">
        <v>-648.72</v>
      </c>
      <c r="L2876" t="s">
        <v>65</v>
      </c>
      <c r="M2876" t="s">
        <v>21</v>
      </c>
      <c r="N2876" t="s">
        <v>22</v>
      </c>
      <c r="O2876" t="s">
        <v>48</v>
      </c>
      <c r="P2876" t="s">
        <v>349</v>
      </c>
      <c r="Q2876" t="s">
        <v>350</v>
      </c>
      <c r="R2876" t="s">
        <v>351</v>
      </c>
      <c r="S2876">
        <f t="shared" si="44"/>
        <v>2016</v>
      </c>
    </row>
    <row r="2877" spans="1:19" x14ac:dyDescent="0.25">
      <c r="A2877">
        <v>345</v>
      </c>
      <c r="B2877">
        <v>345102</v>
      </c>
      <c r="C2877">
        <v>6150</v>
      </c>
      <c r="E2877" t="s">
        <v>66</v>
      </c>
      <c r="F2877" t="s">
        <v>71</v>
      </c>
      <c r="G2877">
        <v>308828</v>
      </c>
      <c r="H2877" s="1">
        <v>42542</v>
      </c>
      <c r="I2877" s="2"/>
      <c r="J2877" s="2">
        <v>-376.65</v>
      </c>
      <c r="K2877" s="2">
        <v>-376.65</v>
      </c>
      <c r="L2877" t="s">
        <v>65</v>
      </c>
      <c r="M2877" t="s">
        <v>21</v>
      </c>
      <c r="N2877" t="s">
        <v>22</v>
      </c>
      <c r="O2877" t="s">
        <v>48</v>
      </c>
      <c r="P2877" t="s">
        <v>349</v>
      </c>
      <c r="Q2877" t="s">
        <v>350</v>
      </c>
      <c r="R2877" t="s">
        <v>351</v>
      </c>
      <c r="S2877">
        <f t="shared" si="44"/>
        <v>2016</v>
      </c>
    </row>
    <row r="2878" spans="1:19" x14ac:dyDescent="0.25">
      <c r="A2878">
        <v>345</v>
      </c>
      <c r="B2878">
        <v>345102</v>
      </c>
      <c r="C2878">
        <v>6150</v>
      </c>
      <c r="E2878" t="s">
        <v>66</v>
      </c>
      <c r="F2878" t="s">
        <v>71</v>
      </c>
      <c r="G2878">
        <v>308828</v>
      </c>
      <c r="H2878" s="1">
        <v>42542</v>
      </c>
      <c r="I2878" s="2"/>
      <c r="J2878" s="2">
        <v>-488.56</v>
      </c>
      <c r="K2878" s="2">
        <v>-488.56</v>
      </c>
      <c r="L2878" t="s">
        <v>65</v>
      </c>
      <c r="M2878" t="s">
        <v>21</v>
      </c>
      <c r="N2878" t="s">
        <v>22</v>
      </c>
      <c r="O2878" t="s">
        <v>48</v>
      </c>
      <c r="P2878" t="s">
        <v>349</v>
      </c>
      <c r="Q2878" t="s">
        <v>350</v>
      </c>
      <c r="R2878" t="s">
        <v>351</v>
      </c>
      <c r="S2878">
        <f t="shared" si="44"/>
        <v>2016</v>
      </c>
    </row>
    <row r="2879" spans="1:19" x14ac:dyDescent="0.25">
      <c r="A2879">
        <v>345</v>
      </c>
      <c r="B2879">
        <v>345102</v>
      </c>
      <c r="C2879">
        <v>6150</v>
      </c>
      <c r="E2879" t="s">
        <v>66</v>
      </c>
      <c r="F2879" t="s">
        <v>64</v>
      </c>
      <c r="G2879">
        <v>308827</v>
      </c>
      <c r="H2879" s="1">
        <v>42542</v>
      </c>
      <c r="I2879" s="2">
        <v>76.319999999999993</v>
      </c>
      <c r="J2879" s="2"/>
      <c r="K2879" s="2">
        <v>76.319999999999993</v>
      </c>
      <c r="L2879" t="s">
        <v>65</v>
      </c>
      <c r="M2879" t="s">
        <v>21</v>
      </c>
      <c r="N2879" t="s">
        <v>22</v>
      </c>
      <c r="O2879" t="s">
        <v>48</v>
      </c>
      <c r="P2879" t="s">
        <v>349</v>
      </c>
      <c r="Q2879" t="s">
        <v>350</v>
      </c>
      <c r="R2879" t="s">
        <v>351</v>
      </c>
      <c r="S2879">
        <f t="shared" si="44"/>
        <v>2016</v>
      </c>
    </row>
    <row r="2880" spans="1:19" x14ac:dyDescent="0.25">
      <c r="A2880">
        <v>345</v>
      </c>
      <c r="B2880">
        <v>345102</v>
      </c>
      <c r="C2880">
        <v>6150</v>
      </c>
      <c r="E2880" t="s">
        <v>66</v>
      </c>
      <c r="F2880" t="s">
        <v>64</v>
      </c>
      <c r="G2880">
        <v>308827</v>
      </c>
      <c r="H2880" s="1">
        <v>42542</v>
      </c>
      <c r="I2880" s="2">
        <v>152.63999999999999</v>
      </c>
      <c r="J2880" s="2"/>
      <c r="K2880" s="2">
        <v>152.63999999999999</v>
      </c>
      <c r="L2880" t="s">
        <v>65</v>
      </c>
      <c r="M2880" t="s">
        <v>21</v>
      </c>
      <c r="N2880" t="s">
        <v>22</v>
      </c>
      <c r="O2880" t="s">
        <v>48</v>
      </c>
      <c r="P2880" t="s">
        <v>349</v>
      </c>
      <c r="Q2880" t="s">
        <v>350</v>
      </c>
      <c r="R2880" t="s">
        <v>351</v>
      </c>
      <c r="S2880">
        <f t="shared" si="44"/>
        <v>2016</v>
      </c>
    </row>
    <row r="2881" spans="1:19" x14ac:dyDescent="0.25">
      <c r="A2881">
        <v>345</v>
      </c>
      <c r="B2881">
        <v>345102</v>
      </c>
      <c r="C2881">
        <v>6150</v>
      </c>
      <c r="E2881" t="s">
        <v>66</v>
      </c>
      <c r="F2881" t="s">
        <v>64</v>
      </c>
      <c r="G2881">
        <v>308827</v>
      </c>
      <c r="H2881" s="1">
        <v>42542</v>
      </c>
      <c r="I2881" s="2">
        <v>76.319999999999993</v>
      </c>
      <c r="J2881" s="2"/>
      <c r="K2881" s="2">
        <v>76.319999999999993</v>
      </c>
      <c r="L2881" t="s">
        <v>65</v>
      </c>
      <c r="M2881" t="s">
        <v>21</v>
      </c>
      <c r="N2881" t="s">
        <v>22</v>
      </c>
      <c r="O2881" t="s">
        <v>48</v>
      </c>
      <c r="P2881" t="s">
        <v>349</v>
      </c>
      <c r="Q2881" t="s">
        <v>350</v>
      </c>
      <c r="R2881" t="s">
        <v>351</v>
      </c>
      <c r="S2881">
        <f t="shared" si="44"/>
        <v>2016</v>
      </c>
    </row>
    <row r="2882" spans="1:19" x14ac:dyDescent="0.25">
      <c r="A2882">
        <v>345</v>
      </c>
      <c r="B2882">
        <v>345102</v>
      </c>
      <c r="C2882">
        <v>6150</v>
      </c>
      <c r="E2882" t="s">
        <v>69</v>
      </c>
      <c r="F2882" t="s">
        <v>70</v>
      </c>
      <c r="G2882">
        <v>308815</v>
      </c>
      <c r="H2882" s="1">
        <v>42542</v>
      </c>
      <c r="I2882" s="2">
        <v>1115.68</v>
      </c>
      <c r="J2882" s="2"/>
      <c r="K2882" s="2">
        <v>1115.68</v>
      </c>
      <c r="L2882" t="s">
        <v>65</v>
      </c>
      <c r="M2882" t="s">
        <v>21</v>
      </c>
      <c r="N2882" t="s">
        <v>22</v>
      </c>
      <c r="O2882" t="s">
        <v>48</v>
      </c>
      <c r="P2882" t="s">
        <v>349</v>
      </c>
      <c r="Q2882" t="s">
        <v>350</v>
      </c>
      <c r="R2882" t="s">
        <v>351</v>
      </c>
      <c r="S2882">
        <f t="shared" si="44"/>
        <v>2016</v>
      </c>
    </row>
    <row r="2883" spans="1:19" x14ac:dyDescent="0.25">
      <c r="A2883">
        <v>345</v>
      </c>
      <c r="B2883">
        <v>345102</v>
      </c>
      <c r="C2883">
        <v>6150</v>
      </c>
      <c r="E2883" t="s">
        <v>69</v>
      </c>
      <c r="F2883" t="s">
        <v>70</v>
      </c>
      <c r="G2883">
        <v>308815</v>
      </c>
      <c r="H2883" s="1">
        <v>42542</v>
      </c>
      <c r="I2883" s="2">
        <v>1132.93</v>
      </c>
      <c r="J2883" s="2"/>
      <c r="K2883" s="2">
        <v>1132.93</v>
      </c>
      <c r="L2883" t="s">
        <v>65</v>
      </c>
      <c r="M2883" t="s">
        <v>21</v>
      </c>
      <c r="N2883" t="s">
        <v>22</v>
      </c>
      <c r="O2883" t="s">
        <v>48</v>
      </c>
      <c r="P2883" t="s">
        <v>349</v>
      </c>
      <c r="Q2883" t="s">
        <v>350</v>
      </c>
      <c r="R2883" t="s">
        <v>351</v>
      </c>
      <c r="S2883">
        <f t="shared" ref="S2883:S2946" si="45">YEAR(H2883)</f>
        <v>2016</v>
      </c>
    </row>
    <row r="2884" spans="1:19" x14ac:dyDescent="0.25">
      <c r="A2884">
        <v>345</v>
      </c>
      <c r="B2884">
        <v>345102</v>
      </c>
      <c r="C2884">
        <v>6150</v>
      </c>
      <c r="E2884" t="s">
        <v>69</v>
      </c>
      <c r="F2884" t="s">
        <v>70</v>
      </c>
      <c r="G2884">
        <v>308815</v>
      </c>
      <c r="H2884" s="1">
        <v>42542</v>
      </c>
      <c r="I2884" s="2">
        <v>1631.21</v>
      </c>
      <c r="J2884" s="2"/>
      <c r="K2884" s="2">
        <v>1631.21</v>
      </c>
      <c r="L2884" t="s">
        <v>65</v>
      </c>
      <c r="M2884" t="s">
        <v>21</v>
      </c>
      <c r="N2884" t="s">
        <v>22</v>
      </c>
      <c r="O2884" t="s">
        <v>48</v>
      </c>
      <c r="P2884" t="s">
        <v>349</v>
      </c>
      <c r="Q2884" t="s">
        <v>350</v>
      </c>
      <c r="R2884" t="s">
        <v>351</v>
      </c>
      <c r="S2884">
        <f t="shared" si="45"/>
        <v>2016</v>
      </c>
    </row>
    <row r="2885" spans="1:19" x14ac:dyDescent="0.25">
      <c r="A2885">
        <v>345</v>
      </c>
      <c r="B2885">
        <v>345102</v>
      </c>
      <c r="C2885">
        <v>6150</v>
      </c>
      <c r="E2885" t="s">
        <v>69</v>
      </c>
      <c r="F2885" t="s">
        <v>70</v>
      </c>
      <c r="G2885">
        <v>308815</v>
      </c>
      <c r="H2885" s="1">
        <v>42542</v>
      </c>
      <c r="I2885" s="2">
        <v>1484.28</v>
      </c>
      <c r="J2885" s="2"/>
      <c r="K2885" s="2">
        <v>1484.28</v>
      </c>
      <c r="L2885" t="s">
        <v>65</v>
      </c>
      <c r="M2885" t="s">
        <v>21</v>
      </c>
      <c r="N2885" t="s">
        <v>22</v>
      </c>
      <c r="O2885" t="s">
        <v>48</v>
      </c>
      <c r="P2885" t="s">
        <v>349</v>
      </c>
      <c r="Q2885" t="s">
        <v>350</v>
      </c>
      <c r="R2885" t="s">
        <v>351</v>
      </c>
      <c r="S2885">
        <f t="shared" si="45"/>
        <v>2016</v>
      </c>
    </row>
    <row r="2886" spans="1:19" x14ac:dyDescent="0.25">
      <c r="A2886">
        <v>345</v>
      </c>
      <c r="B2886">
        <v>345102</v>
      </c>
      <c r="C2886">
        <v>6150</v>
      </c>
      <c r="E2886" t="s">
        <v>69</v>
      </c>
      <c r="F2886" t="s">
        <v>70</v>
      </c>
      <c r="G2886">
        <v>308815</v>
      </c>
      <c r="H2886" s="1">
        <v>42542</v>
      </c>
      <c r="I2886" s="2">
        <v>2217.94</v>
      </c>
      <c r="J2886" s="2"/>
      <c r="K2886" s="2">
        <v>2217.94</v>
      </c>
      <c r="L2886" t="s">
        <v>65</v>
      </c>
      <c r="M2886" t="s">
        <v>21</v>
      </c>
      <c r="N2886" t="s">
        <v>22</v>
      </c>
      <c r="O2886" t="s">
        <v>48</v>
      </c>
      <c r="P2886" t="s">
        <v>349</v>
      </c>
      <c r="Q2886" t="s">
        <v>350</v>
      </c>
      <c r="R2886" t="s">
        <v>351</v>
      </c>
      <c r="S2886">
        <f t="shared" si="45"/>
        <v>2016</v>
      </c>
    </row>
    <row r="2887" spans="1:19" x14ac:dyDescent="0.25">
      <c r="A2887">
        <v>345</v>
      </c>
      <c r="B2887">
        <v>345102</v>
      </c>
      <c r="C2887">
        <v>6150</v>
      </c>
      <c r="E2887" t="s">
        <v>69</v>
      </c>
      <c r="F2887" t="s">
        <v>70</v>
      </c>
      <c r="G2887">
        <v>308815</v>
      </c>
      <c r="H2887" s="1">
        <v>42542</v>
      </c>
      <c r="I2887" s="2">
        <v>1839.2</v>
      </c>
      <c r="J2887" s="2"/>
      <c r="K2887" s="2">
        <v>1839.2</v>
      </c>
      <c r="L2887" t="s">
        <v>65</v>
      </c>
      <c r="M2887" t="s">
        <v>21</v>
      </c>
      <c r="N2887" t="s">
        <v>22</v>
      </c>
      <c r="O2887" t="s">
        <v>48</v>
      </c>
      <c r="P2887" t="s">
        <v>349</v>
      </c>
      <c r="Q2887" t="s">
        <v>350</v>
      </c>
      <c r="R2887" t="s">
        <v>351</v>
      </c>
      <c r="S2887">
        <f t="shared" si="45"/>
        <v>2016</v>
      </c>
    </row>
    <row r="2888" spans="1:19" x14ac:dyDescent="0.25">
      <c r="A2888">
        <v>345</v>
      </c>
      <c r="B2888">
        <v>345102</v>
      </c>
      <c r="C2888">
        <v>6150</v>
      </c>
      <c r="E2888" t="s">
        <v>69</v>
      </c>
      <c r="F2888" t="s">
        <v>70</v>
      </c>
      <c r="G2888">
        <v>308815</v>
      </c>
      <c r="H2888" s="1">
        <v>42542</v>
      </c>
      <c r="I2888" s="2">
        <v>1110.8499999999999</v>
      </c>
      <c r="J2888" s="2"/>
      <c r="K2888" s="2">
        <v>1110.8499999999999</v>
      </c>
      <c r="L2888" t="s">
        <v>65</v>
      </c>
      <c r="M2888" t="s">
        <v>21</v>
      </c>
      <c r="N2888" t="s">
        <v>22</v>
      </c>
      <c r="O2888" t="s">
        <v>48</v>
      </c>
      <c r="P2888" t="s">
        <v>349</v>
      </c>
      <c r="Q2888" t="s">
        <v>350</v>
      </c>
      <c r="R2888" t="s">
        <v>351</v>
      </c>
      <c r="S2888">
        <f t="shared" si="45"/>
        <v>2016</v>
      </c>
    </row>
    <row r="2889" spans="1:19" x14ac:dyDescent="0.25">
      <c r="A2889">
        <v>345</v>
      </c>
      <c r="B2889">
        <v>345102</v>
      </c>
      <c r="C2889">
        <v>6150</v>
      </c>
      <c r="E2889" t="s">
        <v>69</v>
      </c>
      <c r="F2889" t="s">
        <v>70</v>
      </c>
      <c r="G2889">
        <v>308783</v>
      </c>
      <c r="H2889" s="1">
        <v>42536</v>
      </c>
      <c r="I2889" s="2">
        <v>3011.47</v>
      </c>
      <c r="J2889" s="2"/>
      <c r="K2889" s="2">
        <v>3011.47</v>
      </c>
      <c r="L2889" t="s">
        <v>65</v>
      </c>
      <c r="M2889" t="s">
        <v>21</v>
      </c>
      <c r="N2889" t="s">
        <v>22</v>
      </c>
      <c r="O2889" t="s">
        <v>48</v>
      </c>
      <c r="P2889" t="s">
        <v>349</v>
      </c>
      <c r="Q2889" t="s">
        <v>350</v>
      </c>
      <c r="R2889" t="s">
        <v>351</v>
      </c>
      <c r="S2889">
        <f t="shared" si="45"/>
        <v>2016</v>
      </c>
    </row>
    <row r="2890" spans="1:19" x14ac:dyDescent="0.25">
      <c r="A2890">
        <v>345</v>
      </c>
      <c r="B2890">
        <v>345102</v>
      </c>
      <c r="C2890">
        <v>6150</v>
      </c>
      <c r="E2890" t="s">
        <v>66</v>
      </c>
      <c r="F2890" t="s">
        <v>64</v>
      </c>
      <c r="G2890">
        <v>308781</v>
      </c>
      <c r="H2890" s="1">
        <v>42536</v>
      </c>
      <c r="I2890" s="2">
        <v>83.16</v>
      </c>
      <c r="J2890" s="2"/>
      <c r="K2890" s="2">
        <v>83.16</v>
      </c>
      <c r="L2890" t="s">
        <v>65</v>
      </c>
      <c r="M2890" t="s">
        <v>21</v>
      </c>
      <c r="N2890" t="s">
        <v>22</v>
      </c>
      <c r="O2890" t="s">
        <v>48</v>
      </c>
      <c r="P2890" t="s">
        <v>349</v>
      </c>
      <c r="Q2890" t="s">
        <v>350</v>
      </c>
      <c r="R2890" t="s">
        <v>351</v>
      </c>
      <c r="S2890">
        <f t="shared" si="45"/>
        <v>2016</v>
      </c>
    </row>
    <row r="2891" spans="1:19" x14ac:dyDescent="0.25">
      <c r="A2891">
        <v>345</v>
      </c>
      <c r="B2891">
        <v>345102</v>
      </c>
      <c r="C2891">
        <v>6150</v>
      </c>
      <c r="E2891" t="s">
        <v>66</v>
      </c>
      <c r="F2891" t="s">
        <v>64</v>
      </c>
      <c r="G2891">
        <v>308781</v>
      </c>
      <c r="H2891" s="1">
        <v>42536</v>
      </c>
      <c r="I2891" s="2">
        <v>83.16</v>
      </c>
      <c r="J2891" s="2"/>
      <c r="K2891" s="2">
        <v>83.16</v>
      </c>
      <c r="L2891" t="s">
        <v>65</v>
      </c>
      <c r="M2891" t="s">
        <v>21</v>
      </c>
      <c r="N2891" t="s">
        <v>22</v>
      </c>
      <c r="O2891" t="s">
        <v>48</v>
      </c>
      <c r="P2891" t="s">
        <v>349</v>
      </c>
      <c r="Q2891" t="s">
        <v>350</v>
      </c>
      <c r="R2891" t="s">
        <v>351</v>
      </c>
      <c r="S2891">
        <f t="shared" si="45"/>
        <v>2016</v>
      </c>
    </row>
    <row r="2892" spans="1:19" x14ac:dyDescent="0.25">
      <c r="A2892">
        <v>345</v>
      </c>
      <c r="B2892">
        <v>345102</v>
      </c>
      <c r="C2892">
        <v>6150</v>
      </c>
      <c r="E2892" t="s">
        <v>66</v>
      </c>
      <c r="F2892" t="s">
        <v>64</v>
      </c>
      <c r="G2892">
        <v>308781</v>
      </c>
      <c r="H2892" s="1">
        <v>42536</v>
      </c>
      <c r="I2892" s="2">
        <v>83.16</v>
      </c>
      <c r="J2892" s="2"/>
      <c r="K2892" s="2">
        <v>83.16</v>
      </c>
      <c r="L2892" t="s">
        <v>65</v>
      </c>
      <c r="M2892" t="s">
        <v>21</v>
      </c>
      <c r="N2892" t="s">
        <v>22</v>
      </c>
      <c r="O2892" t="s">
        <v>48</v>
      </c>
      <c r="P2892" t="s">
        <v>349</v>
      </c>
      <c r="Q2892" t="s">
        <v>350</v>
      </c>
      <c r="R2892" t="s">
        <v>351</v>
      </c>
      <c r="S2892">
        <f t="shared" si="45"/>
        <v>2016</v>
      </c>
    </row>
    <row r="2893" spans="1:19" x14ac:dyDescent="0.25">
      <c r="A2893">
        <v>345</v>
      </c>
      <c r="B2893">
        <v>345102</v>
      </c>
      <c r="C2893">
        <v>6150</v>
      </c>
      <c r="E2893" t="s">
        <v>66</v>
      </c>
      <c r="F2893" t="s">
        <v>64</v>
      </c>
      <c r="G2893">
        <v>308781</v>
      </c>
      <c r="H2893" s="1">
        <v>42536</v>
      </c>
      <c r="I2893" s="2">
        <v>83.16</v>
      </c>
      <c r="J2893" s="2"/>
      <c r="K2893" s="2">
        <v>83.16</v>
      </c>
      <c r="L2893" t="s">
        <v>65</v>
      </c>
      <c r="M2893" t="s">
        <v>21</v>
      </c>
      <c r="N2893" t="s">
        <v>22</v>
      </c>
      <c r="O2893" t="s">
        <v>48</v>
      </c>
      <c r="P2893" t="s">
        <v>349</v>
      </c>
      <c r="Q2893" t="s">
        <v>350</v>
      </c>
      <c r="R2893" t="s">
        <v>351</v>
      </c>
      <c r="S2893">
        <f t="shared" si="45"/>
        <v>2016</v>
      </c>
    </row>
    <row r="2894" spans="1:19" x14ac:dyDescent="0.25">
      <c r="A2894">
        <v>345</v>
      </c>
      <c r="B2894">
        <v>345102</v>
      </c>
      <c r="C2894">
        <v>6150</v>
      </c>
      <c r="E2894" t="s">
        <v>66</v>
      </c>
      <c r="F2894" t="s">
        <v>64</v>
      </c>
      <c r="G2894">
        <v>308781</v>
      </c>
      <c r="H2894" s="1">
        <v>42536</v>
      </c>
      <c r="I2894" s="2">
        <v>83.16</v>
      </c>
      <c r="J2894" s="2"/>
      <c r="K2894" s="2">
        <v>83.16</v>
      </c>
      <c r="L2894" t="s">
        <v>65</v>
      </c>
      <c r="M2894" t="s">
        <v>21</v>
      </c>
      <c r="N2894" t="s">
        <v>22</v>
      </c>
      <c r="O2894" t="s">
        <v>48</v>
      </c>
      <c r="P2894" t="s">
        <v>349</v>
      </c>
      <c r="Q2894" t="s">
        <v>350</v>
      </c>
      <c r="R2894" t="s">
        <v>351</v>
      </c>
      <c r="S2894">
        <f t="shared" si="45"/>
        <v>2016</v>
      </c>
    </row>
    <row r="2895" spans="1:19" x14ac:dyDescent="0.25">
      <c r="A2895">
        <v>345</v>
      </c>
      <c r="B2895">
        <v>345102</v>
      </c>
      <c r="C2895">
        <v>6150</v>
      </c>
      <c r="E2895" t="s">
        <v>66</v>
      </c>
      <c r="F2895" t="s">
        <v>64</v>
      </c>
      <c r="G2895">
        <v>308781</v>
      </c>
      <c r="H2895" s="1">
        <v>42536</v>
      </c>
      <c r="I2895" s="2">
        <v>83.16</v>
      </c>
      <c r="J2895" s="2"/>
      <c r="K2895" s="2">
        <v>83.16</v>
      </c>
      <c r="L2895" t="s">
        <v>65</v>
      </c>
      <c r="M2895" t="s">
        <v>21</v>
      </c>
      <c r="N2895" t="s">
        <v>22</v>
      </c>
      <c r="O2895" t="s">
        <v>48</v>
      </c>
      <c r="P2895" t="s">
        <v>349</v>
      </c>
      <c r="Q2895" t="s">
        <v>350</v>
      </c>
      <c r="R2895" t="s">
        <v>351</v>
      </c>
      <c r="S2895">
        <f t="shared" si="45"/>
        <v>2016</v>
      </c>
    </row>
    <row r="2896" spans="1:19" x14ac:dyDescent="0.25">
      <c r="A2896">
        <v>345</v>
      </c>
      <c r="B2896">
        <v>345102</v>
      </c>
      <c r="C2896">
        <v>6150</v>
      </c>
      <c r="E2896" t="s">
        <v>66</v>
      </c>
      <c r="F2896" t="s">
        <v>64</v>
      </c>
      <c r="G2896">
        <v>308781</v>
      </c>
      <c r="H2896" s="1">
        <v>42536</v>
      </c>
      <c r="I2896" s="2">
        <v>83.16</v>
      </c>
      <c r="J2896" s="2"/>
      <c r="K2896" s="2">
        <v>83.16</v>
      </c>
      <c r="L2896" t="s">
        <v>65</v>
      </c>
      <c r="M2896" t="s">
        <v>21</v>
      </c>
      <c r="N2896" t="s">
        <v>22</v>
      </c>
      <c r="O2896" t="s">
        <v>48</v>
      </c>
      <c r="P2896" t="s">
        <v>349</v>
      </c>
      <c r="Q2896" t="s">
        <v>350</v>
      </c>
      <c r="R2896" t="s">
        <v>351</v>
      </c>
      <c r="S2896">
        <f t="shared" si="45"/>
        <v>2016</v>
      </c>
    </row>
    <row r="2897" spans="1:19" x14ac:dyDescent="0.25">
      <c r="A2897">
        <v>345</v>
      </c>
      <c r="B2897">
        <v>345102</v>
      </c>
      <c r="C2897">
        <v>6150</v>
      </c>
      <c r="E2897" t="s">
        <v>66</v>
      </c>
      <c r="F2897" t="s">
        <v>64</v>
      </c>
      <c r="G2897">
        <v>308781</v>
      </c>
      <c r="H2897" s="1">
        <v>42536</v>
      </c>
      <c r="I2897" s="2">
        <v>83.16</v>
      </c>
      <c r="J2897" s="2"/>
      <c r="K2897" s="2">
        <v>83.16</v>
      </c>
      <c r="L2897" t="s">
        <v>65</v>
      </c>
      <c r="M2897" t="s">
        <v>21</v>
      </c>
      <c r="N2897" t="s">
        <v>22</v>
      </c>
      <c r="O2897" t="s">
        <v>48</v>
      </c>
      <c r="P2897" t="s">
        <v>349</v>
      </c>
      <c r="Q2897" t="s">
        <v>350</v>
      </c>
      <c r="R2897" t="s">
        <v>351</v>
      </c>
      <c r="S2897">
        <f t="shared" si="45"/>
        <v>2016</v>
      </c>
    </row>
    <row r="2898" spans="1:19" x14ac:dyDescent="0.25">
      <c r="A2898">
        <v>345</v>
      </c>
      <c r="B2898">
        <v>345102</v>
      </c>
      <c r="C2898">
        <v>6150</v>
      </c>
      <c r="E2898" t="s">
        <v>66</v>
      </c>
      <c r="F2898" t="s">
        <v>71</v>
      </c>
      <c r="G2898">
        <v>308782</v>
      </c>
      <c r="H2898" s="1">
        <v>42536</v>
      </c>
      <c r="I2898" s="2"/>
      <c r="J2898" s="2">
        <v>-1344.2</v>
      </c>
      <c r="K2898" s="2">
        <v>-1344.2</v>
      </c>
      <c r="L2898" t="s">
        <v>65</v>
      </c>
      <c r="M2898" t="s">
        <v>21</v>
      </c>
      <c r="N2898" t="s">
        <v>22</v>
      </c>
      <c r="O2898" t="s">
        <v>48</v>
      </c>
      <c r="P2898" t="s">
        <v>349</v>
      </c>
      <c r="Q2898" t="s">
        <v>350</v>
      </c>
      <c r="R2898" t="s">
        <v>351</v>
      </c>
      <c r="S2898">
        <f t="shared" si="45"/>
        <v>2016</v>
      </c>
    </row>
    <row r="2899" spans="1:19" x14ac:dyDescent="0.25">
      <c r="A2899">
        <v>345</v>
      </c>
      <c r="B2899">
        <v>345102</v>
      </c>
      <c r="C2899">
        <v>6150</v>
      </c>
      <c r="E2899" t="s">
        <v>66</v>
      </c>
      <c r="F2899" t="s">
        <v>64</v>
      </c>
      <c r="G2899">
        <v>308779</v>
      </c>
      <c r="H2899" s="1">
        <v>42528</v>
      </c>
      <c r="I2899" s="2">
        <v>152.63999999999999</v>
      </c>
      <c r="J2899" s="2"/>
      <c r="K2899" s="2">
        <v>152.63999999999999</v>
      </c>
      <c r="L2899" t="s">
        <v>65</v>
      </c>
      <c r="M2899" t="s">
        <v>21</v>
      </c>
      <c r="N2899" t="s">
        <v>22</v>
      </c>
      <c r="O2899" t="s">
        <v>48</v>
      </c>
      <c r="P2899" t="s">
        <v>349</v>
      </c>
      <c r="Q2899" t="s">
        <v>350</v>
      </c>
      <c r="R2899" t="s">
        <v>351</v>
      </c>
      <c r="S2899">
        <f t="shared" si="45"/>
        <v>2016</v>
      </c>
    </row>
    <row r="2900" spans="1:19" x14ac:dyDescent="0.25">
      <c r="A2900">
        <v>345</v>
      </c>
      <c r="B2900">
        <v>345102</v>
      </c>
      <c r="C2900">
        <v>6150</v>
      </c>
      <c r="E2900" t="s">
        <v>66</v>
      </c>
      <c r="F2900" t="s">
        <v>64</v>
      </c>
      <c r="G2900">
        <v>308779</v>
      </c>
      <c r="H2900" s="1">
        <v>42528</v>
      </c>
      <c r="I2900" s="2">
        <v>76.319999999999993</v>
      </c>
      <c r="J2900" s="2"/>
      <c r="K2900" s="2">
        <v>76.319999999999993</v>
      </c>
      <c r="L2900" t="s">
        <v>65</v>
      </c>
      <c r="M2900" t="s">
        <v>21</v>
      </c>
      <c r="N2900" t="s">
        <v>22</v>
      </c>
      <c r="O2900" t="s">
        <v>48</v>
      </c>
      <c r="P2900" t="s">
        <v>349</v>
      </c>
      <c r="Q2900" t="s">
        <v>350</v>
      </c>
      <c r="R2900" t="s">
        <v>351</v>
      </c>
      <c r="S2900">
        <f t="shared" si="45"/>
        <v>2016</v>
      </c>
    </row>
    <row r="2901" spans="1:19" x14ac:dyDescent="0.25">
      <c r="A2901">
        <v>345</v>
      </c>
      <c r="B2901">
        <v>345102</v>
      </c>
      <c r="C2901">
        <v>6150</v>
      </c>
      <c r="E2901" t="s">
        <v>66</v>
      </c>
      <c r="F2901" t="s">
        <v>64</v>
      </c>
      <c r="G2901">
        <v>308779</v>
      </c>
      <c r="H2901" s="1">
        <v>42528</v>
      </c>
      <c r="I2901" s="2">
        <v>38.159999999999997</v>
      </c>
      <c r="J2901" s="2"/>
      <c r="K2901" s="2">
        <v>38.159999999999997</v>
      </c>
      <c r="L2901" t="s">
        <v>65</v>
      </c>
      <c r="M2901" t="s">
        <v>21</v>
      </c>
      <c r="N2901" t="s">
        <v>22</v>
      </c>
      <c r="O2901" t="s">
        <v>48</v>
      </c>
      <c r="P2901" t="s">
        <v>349</v>
      </c>
      <c r="Q2901" t="s">
        <v>350</v>
      </c>
      <c r="R2901" t="s">
        <v>351</v>
      </c>
      <c r="S2901">
        <f t="shared" si="45"/>
        <v>2016</v>
      </c>
    </row>
    <row r="2902" spans="1:19" x14ac:dyDescent="0.25">
      <c r="A2902">
        <v>345</v>
      </c>
      <c r="B2902">
        <v>345102</v>
      </c>
      <c r="C2902">
        <v>6150</v>
      </c>
      <c r="E2902" t="s">
        <v>66</v>
      </c>
      <c r="F2902" t="s">
        <v>64</v>
      </c>
      <c r="G2902">
        <v>308779</v>
      </c>
      <c r="H2902" s="1">
        <v>42528</v>
      </c>
      <c r="I2902" s="2">
        <v>76.319999999999993</v>
      </c>
      <c r="J2902" s="2"/>
      <c r="K2902" s="2">
        <v>76.319999999999993</v>
      </c>
      <c r="L2902" t="s">
        <v>65</v>
      </c>
      <c r="M2902" t="s">
        <v>21</v>
      </c>
      <c r="N2902" t="s">
        <v>22</v>
      </c>
      <c r="O2902" t="s">
        <v>48</v>
      </c>
      <c r="P2902" t="s">
        <v>349</v>
      </c>
      <c r="Q2902" t="s">
        <v>350</v>
      </c>
      <c r="R2902" t="s">
        <v>351</v>
      </c>
      <c r="S2902">
        <f t="shared" si="45"/>
        <v>2016</v>
      </c>
    </row>
    <row r="2903" spans="1:19" x14ac:dyDescent="0.25">
      <c r="A2903">
        <v>345</v>
      </c>
      <c r="B2903">
        <v>345102</v>
      </c>
      <c r="C2903">
        <v>6150</v>
      </c>
      <c r="E2903" t="s">
        <v>66</v>
      </c>
      <c r="F2903" t="s">
        <v>64</v>
      </c>
      <c r="G2903">
        <v>308779</v>
      </c>
      <c r="H2903" s="1">
        <v>42528</v>
      </c>
      <c r="I2903" s="2">
        <v>167.4</v>
      </c>
      <c r="J2903" s="2"/>
      <c r="K2903" s="2">
        <v>167.4</v>
      </c>
      <c r="L2903" t="s">
        <v>65</v>
      </c>
      <c r="M2903" t="s">
        <v>21</v>
      </c>
      <c r="N2903" t="s">
        <v>22</v>
      </c>
      <c r="O2903" t="s">
        <v>48</v>
      </c>
      <c r="P2903" t="s">
        <v>349</v>
      </c>
      <c r="Q2903" t="s">
        <v>350</v>
      </c>
      <c r="R2903" t="s">
        <v>351</v>
      </c>
      <c r="S2903">
        <f t="shared" si="45"/>
        <v>2016</v>
      </c>
    </row>
    <row r="2904" spans="1:19" x14ac:dyDescent="0.25">
      <c r="A2904">
        <v>345</v>
      </c>
      <c r="B2904">
        <v>345102</v>
      </c>
      <c r="C2904">
        <v>6150</v>
      </c>
      <c r="E2904" t="s">
        <v>66</v>
      </c>
      <c r="F2904" t="s">
        <v>64</v>
      </c>
      <c r="G2904">
        <v>308779</v>
      </c>
      <c r="H2904" s="1">
        <v>42528</v>
      </c>
      <c r="I2904" s="2">
        <v>41.85</v>
      </c>
      <c r="J2904" s="2"/>
      <c r="K2904" s="2">
        <v>41.85</v>
      </c>
      <c r="L2904" t="s">
        <v>65</v>
      </c>
      <c r="M2904" t="s">
        <v>21</v>
      </c>
      <c r="N2904" t="s">
        <v>22</v>
      </c>
      <c r="O2904" t="s">
        <v>48</v>
      </c>
      <c r="P2904" t="s">
        <v>349</v>
      </c>
      <c r="Q2904" t="s">
        <v>350</v>
      </c>
      <c r="R2904" t="s">
        <v>351</v>
      </c>
      <c r="S2904">
        <f t="shared" si="45"/>
        <v>2016</v>
      </c>
    </row>
    <row r="2905" spans="1:19" x14ac:dyDescent="0.25">
      <c r="A2905">
        <v>345</v>
      </c>
      <c r="B2905">
        <v>345102</v>
      </c>
      <c r="C2905">
        <v>6150</v>
      </c>
      <c r="E2905" t="s">
        <v>66</v>
      </c>
      <c r="F2905" t="s">
        <v>64</v>
      </c>
      <c r="G2905">
        <v>308779</v>
      </c>
      <c r="H2905" s="1">
        <v>42528</v>
      </c>
      <c r="I2905" s="2">
        <v>167.4</v>
      </c>
      <c r="J2905" s="2"/>
      <c r="K2905" s="2">
        <v>167.4</v>
      </c>
      <c r="L2905" t="s">
        <v>65</v>
      </c>
      <c r="M2905" t="s">
        <v>21</v>
      </c>
      <c r="N2905" t="s">
        <v>22</v>
      </c>
      <c r="O2905" t="s">
        <v>48</v>
      </c>
      <c r="P2905" t="s">
        <v>349</v>
      </c>
      <c r="Q2905" t="s">
        <v>350</v>
      </c>
      <c r="R2905" t="s">
        <v>351</v>
      </c>
      <c r="S2905">
        <f t="shared" si="45"/>
        <v>2016</v>
      </c>
    </row>
    <row r="2906" spans="1:19" x14ac:dyDescent="0.25">
      <c r="A2906">
        <v>345</v>
      </c>
      <c r="B2906">
        <v>345102</v>
      </c>
      <c r="C2906">
        <v>6150</v>
      </c>
      <c r="E2906" t="s">
        <v>66</v>
      </c>
      <c r="F2906" t="s">
        <v>64</v>
      </c>
      <c r="G2906">
        <v>308779</v>
      </c>
      <c r="H2906" s="1">
        <v>42528</v>
      </c>
      <c r="I2906" s="2">
        <v>83.7</v>
      </c>
      <c r="J2906" s="2"/>
      <c r="K2906" s="2">
        <v>83.7</v>
      </c>
      <c r="L2906" t="s">
        <v>65</v>
      </c>
      <c r="M2906" t="s">
        <v>21</v>
      </c>
      <c r="N2906" t="s">
        <v>22</v>
      </c>
      <c r="O2906" t="s">
        <v>48</v>
      </c>
      <c r="P2906" t="s">
        <v>349</v>
      </c>
      <c r="Q2906" t="s">
        <v>350</v>
      </c>
      <c r="R2906" t="s">
        <v>351</v>
      </c>
      <c r="S2906">
        <f t="shared" si="45"/>
        <v>2016</v>
      </c>
    </row>
    <row r="2907" spans="1:19" x14ac:dyDescent="0.25">
      <c r="A2907">
        <v>345</v>
      </c>
      <c r="B2907">
        <v>345102</v>
      </c>
      <c r="C2907">
        <v>6150</v>
      </c>
      <c r="E2907" t="s">
        <v>66</v>
      </c>
      <c r="F2907" t="s">
        <v>64</v>
      </c>
      <c r="G2907">
        <v>308779</v>
      </c>
      <c r="H2907" s="1">
        <v>42528</v>
      </c>
      <c r="I2907" s="2">
        <v>83.7</v>
      </c>
      <c r="J2907" s="2"/>
      <c r="K2907" s="2">
        <v>83.7</v>
      </c>
      <c r="L2907" t="s">
        <v>65</v>
      </c>
      <c r="M2907" t="s">
        <v>21</v>
      </c>
      <c r="N2907" t="s">
        <v>22</v>
      </c>
      <c r="O2907" t="s">
        <v>48</v>
      </c>
      <c r="P2907" t="s">
        <v>349</v>
      </c>
      <c r="Q2907" t="s">
        <v>350</v>
      </c>
      <c r="R2907" t="s">
        <v>351</v>
      </c>
      <c r="S2907">
        <f t="shared" si="45"/>
        <v>2016</v>
      </c>
    </row>
    <row r="2908" spans="1:19" x14ac:dyDescent="0.25">
      <c r="A2908">
        <v>345</v>
      </c>
      <c r="B2908">
        <v>345102</v>
      </c>
      <c r="C2908">
        <v>6150</v>
      </c>
      <c r="E2908" t="s">
        <v>66</v>
      </c>
      <c r="F2908" t="s">
        <v>64</v>
      </c>
      <c r="G2908">
        <v>308779</v>
      </c>
      <c r="H2908" s="1">
        <v>42528</v>
      </c>
      <c r="I2908" s="2">
        <v>41.85</v>
      </c>
      <c r="J2908" s="2"/>
      <c r="K2908" s="2">
        <v>41.85</v>
      </c>
      <c r="L2908" t="s">
        <v>65</v>
      </c>
      <c r="M2908" t="s">
        <v>21</v>
      </c>
      <c r="N2908" t="s">
        <v>22</v>
      </c>
      <c r="O2908" t="s">
        <v>48</v>
      </c>
      <c r="P2908" t="s">
        <v>349</v>
      </c>
      <c r="Q2908" t="s">
        <v>350</v>
      </c>
      <c r="R2908" t="s">
        <v>351</v>
      </c>
      <c r="S2908">
        <f t="shared" si="45"/>
        <v>2016</v>
      </c>
    </row>
    <row r="2909" spans="1:19" x14ac:dyDescent="0.25">
      <c r="A2909">
        <v>345</v>
      </c>
      <c r="B2909">
        <v>345102</v>
      </c>
      <c r="C2909">
        <v>6150</v>
      </c>
      <c r="E2909" t="s">
        <v>66</v>
      </c>
      <c r="F2909" t="s">
        <v>64</v>
      </c>
      <c r="G2909">
        <v>308779</v>
      </c>
      <c r="H2909" s="1">
        <v>42528</v>
      </c>
      <c r="I2909" s="2">
        <v>83.7</v>
      </c>
      <c r="J2909" s="2"/>
      <c r="K2909" s="2">
        <v>83.7</v>
      </c>
      <c r="L2909" t="s">
        <v>65</v>
      </c>
      <c r="M2909" t="s">
        <v>21</v>
      </c>
      <c r="N2909" t="s">
        <v>22</v>
      </c>
      <c r="O2909" t="s">
        <v>48</v>
      </c>
      <c r="P2909" t="s">
        <v>349</v>
      </c>
      <c r="Q2909" t="s">
        <v>350</v>
      </c>
      <c r="R2909" t="s">
        <v>351</v>
      </c>
      <c r="S2909">
        <f t="shared" si="45"/>
        <v>2016</v>
      </c>
    </row>
    <row r="2910" spans="1:19" x14ac:dyDescent="0.25">
      <c r="A2910">
        <v>345</v>
      </c>
      <c r="B2910">
        <v>345102</v>
      </c>
      <c r="C2910">
        <v>6150</v>
      </c>
      <c r="E2910" t="s">
        <v>66</v>
      </c>
      <c r="F2910" t="s">
        <v>64</v>
      </c>
      <c r="G2910">
        <v>308779</v>
      </c>
      <c r="H2910" s="1">
        <v>42528</v>
      </c>
      <c r="I2910" s="2">
        <v>83.7</v>
      </c>
      <c r="J2910" s="2"/>
      <c r="K2910" s="2">
        <v>83.7</v>
      </c>
      <c r="L2910" t="s">
        <v>65</v>
      </c>
      <c r="M2910" t="s">
        <v>21</v>
      </c>
      <c r="N2910" t="s">
        <v>22</v>
      </c>
      <c r="O2910" t="s">
        <v>48</v>
      </c>
      <c r="P2910" t="s">
        <v>349</v>
      </c>
      <c r="Q2910" t="s">
        <v>350</v>
      </c>
      <c r="R2910" t="s">
        <v>351</v>
      </c>
      <c r="S2910">
        <f t="shared" si="45"/>
        <v>2016</v>
      </c>
    </row>
    <row r="2911" spans="1:19" x14ac:dyDescent="0.25">
      <c r="A2911">
        <v>345</v>
      </c>
      <c r="B2911">
        <v>345102</v>
      </c>
      <c r="C2911">
        <v>6150</v>
      </c>
      <c r="E2911" t="s">
        <v>66</v>
      </c>
      <c r="F2911" t="s">
        <v>64</v>
      </c>
      <c r="G2911">
        <v>308779</v>
      </c>
      <c r="H2911" s="1">
        <v>42528</v>
      </c>
      <c r="I2911" s="2">
        <v>125.55</v>
      </c>
      <c r="J2911" s="2"/>
      <c r="K2911" s="2">
        <v>125.55</v>
      </c>
      <c r="L2911" t="s">
        <v>65</v>
      </c>
      <c r="M2911" t="s">
        <v>21</v>
      </c>
      <c r="N2911" t="s">
        <v>22</v>
      </c>
      <c r="O2911" t="s">
        <v>48</v>
      </c>
      <c r="P2911" t="s">
        <v>349</v>
      </c>
      <c r="Q2911" t="s">
        <v>350</v>
      </c>
      <c r="R2911" t="s">
        <v>351</v>
      </c>
      <c r="S2911">
        <f t="shared" si="45"/>
        <v>2016</v>
      </c>
    </row>
    <row r="2912" spans="1:19" x14ac:dyDescent="0.25">
      <c r="A2912">
        <v>345</v>
      </c>
      <c r="B2912">
        <v>345102</v>
      </c>
      <c r="C2912">
        <v>6150</v>
      </c>
      <c r="E2912" t="s">
        <v>66</v>
      </c>
      <c r="F2912" t="s">
        <v>64</v>
      </c>
      <c r="G2912">
        <v>308779</v>
      </c>
      <c r="H2912" s="1">
        <v>42528</v>
      </c>
      <c r="I2912" s="2">
        <v>167.4</v>
      </c>
      <c r="J2912" s="2"/>
      <c r="K2912" s="2">
        <v>167.4</v>
      </c>
      <c r="L2912" t="s">
        <v>65</v>
      </c>
      <c r="M2912" t="s">
        <v>21</v>
      </c>
      <c r="N2912" t="s">
        <v>22</v>
      </c>
      <c r="O2912" t="s">
        <v>48</v>
      </c>
      <c r="P2912" t="s">
        <v>349</v>
      </c>
      <c r="Q2912" t="s">
        <v>350</v>
      </c>
      <c r="R2912" t="s">
        <v>351</v>
      </c>
      <c r="S2912">
        <f t="shared" si="45"/>
        <v>2016</v>
      </c>
    </row>
    <row r="2913" spans="1:19" x14ac:dyDescent="0.25">
      <c r="A2913">
        <v>345</v>
      </c>
      <c r="B2913">
        <v>345102</v>
      </c>
      <c r="C2913">
        <v>6150</v>
      </c>
      <c r="E2913" t="s">
        <v>66</v>
      </c>
      <c r="F2913" t="s">
        <v>71</v>
      </c>
      <c r="G2913">
        <v>308780</v>
      </c>
      <c r="H2913" s="1">
        <v>42528</v>
      </c>
      <c r="I2913" s="2"/>
      <c r="J2913" s="2">
        <v>-267.12</v>
      </c>
      <c r="K2913" s="2">
        <v>-267.12</v>
      </c>
      <c r="L2913" t="s">
        <v>65</v>
      </c>
      <c r="M2913" t="s">
        <v>21</v>
      </c>
      <c r="N2913" t="s">
        <v>22</v>
      </c>
      <c r="O2913" t="s">
        <v>48</v>
      </c>
      <c r="P2913" t="s">
        <v>349</v>
      </c>
      <c r="Q2913" t="s">
        <v>350</v>
      </c>
      <c r="R2913" t="s">
        <v>351</v>
      </c>
      <c r="S2913">
        <f t="shared" si="45"/>
        <v>2016</v>
      </c>
    </row>
    <row r="2914" spans="1:19" x14ac:dyDescent="0.25">
      <c r="A2914">
        <v>345</v>
      </c>
      <c r="B2914">
        <v>345102</v>
      </c>
      <c r="C2914">
        <v>6150</v>
      </c>
      <c r="E2914" t="s">
        <v>66</v>
      </c>
      <c r="F2914" t="s">
        <v>71</v>
      </c>
      <c r="G2914">
        <v>308780</v>
      </c>
      <c r="H2914" s="1">
        <v>42528</v>
      </c>
      <c r="I2914" s="2"/>
      <c r="J2914" s="2">
        <v>-76.319999999999993</v>
      </c>
      <c r="K2914" s="2">
        <v>-76.319999999999993</v>
      </c>
      <c r="L2914" t="s">
        <v>65</v>
      </c>
      <c r="M2914" t="s">
        <v>21</v>
      </c>
      <c r="N2914" t="s">
        <v>22</v>
      </c>
      <c r="O2914" t="s">
        <v>48</v>
      </c>
      <c r="P2914" t="s">
        <v>349</v>
      </c>
      <c r="Q2914" t="s">
        <v>350</v>
      </c>
      <c r="R2914" t="s">
        <v>351</v>
      </c>
      <c r="S2914">
        <f t="shared" si="45"/>
        <v>2016</v>
      </c>
    </row>
    <row r="2915" spans="1:19" x14ac:dyDescent="0.25">
      <c r="A2915">
        <v>345</v>
      </c>
      <c r="B2915">
        <v>345102</v>
      </c>
      <c r="C2915">
        <v>6150</v>
      </c>
      <c r="E2915" t="s">
        <v>66</v>
      </c>
      <c r="F2915" t="s">
        <v>71</v>
      </c>
      <c r="G2915">
        <v>308780</v>
      </c>
      <c r="H2915" s="1">
        <v>42528</v>
      </c>
      <c r="I2915" s="2"/>
      <c r="J2915" s="2">
        <v>-1046.25</v>
      </c>
      <c r="K2915" s="2">
        <v>-1046.25</v>
      </c>
      <c r="L2915" t="s">
        <v>65</v>
      </c>
      <c r="M2915" t="s">
        <v>21</v>
      </c>
      <c r="N2915" t="s">
        <v>22</v>
      </c>
      <c r="O2915" t="s">
        <v>48</v>
      </c>
      <c r="P2915" t="s">
        <v>349</v>
      </c>
      <c r="Q2915" t="s">
        <v>350</v>
      </c>
      <c r="R2915" t="s">
        <v>351</v>
      </c>
      <c r="S2915">
        <f t="shared" si="45"/>
        <v>2016</v>
      </c>
    </row>
    <row r="2916" spans="1:19" x14ac:dyDescent="0.25">
      <c r="A2916">
        <v>345</v>
      </c>
      <c r="B2916">
        <v>345102</v>
      </c>
      <c r="C2916">
        <v>6150</v>
      </c>
      <c r="E2916" t="s">
        <v>69</v>
      </c>
      <c r="F2916" t="s">
        <v>70</v>
      </c>
      <c r="G2916">
        <v>308784</v>
      </c>
      <c r="H2916" s="1">
        <v>42528</v>
      </c>
      <c r="I2916" s="2">
        <v>1733.15</v>
      </c>
      <c r="J2916" s="2"/>
      <c r="K2916" s="2">
        <v>1733.15</v>
      </c>
      <c r="L2916" t="s">
        <v>65</v>
      </c>
      <c r="M2916" t="s">
        <v>21</v>
      </c>
      <c r="N2916" t="s">
        <v>22</v>
      </c>
      <c r="O2916" t="s">
        <v>48</v>
      </c>
      <c r="P2916" t="s">
        <v>349</v>
      </c>
      <c r="Q2916" t="s">
        <v>350</v>
      </c>
      <c r="R2916" t="s">
        <v>351</v>
      </c>
      <c r="S2916">
        <f t="shared" si="45"/>
        <v>2016</v>
      </c>
    </row>
    <row r="2917" spans="1:19" x14ac:dyDescent="0.25">
      <c r="A2917">
        <v>345</v>
      </c>
      <c r="B2917">
        <v>345102</v>
      </c>
      <c r="C2917">
        <v>6150</v>
      </c>
      <c r="E2917" t="s">
        <v>69</v>
      </c>
      <c r="F2917" t="s">
        <v>70</v>
      </c>
      <c r="G2917">
        <v>308784</v>
      </c>
      <c r="H2917" s="1">
        <v>42528</v>
      </c>
      <c r="I2917" s="2">
        <v>1426.35</v>
      </c>
      <c r="J2917" s="2"/>
      <c r="K2917" s="2">
        <v>1426.35</v>
      </c>
      <c r="L2917" t="s">
        <v>65</v>
      </c>
      <c r="M2917" t="s">
        <v>21</v>
      </c>
      <c r="N2917" t="s">
        <v>22</v>
      </c>
      <c r="O2917" t="s">
        <v>48</v>
      </c>
      <c r="P2917" t="s">
        <v>349</v>
      </c>
      <c r="Q2917" t="s">
        <v>350</v>
      </c>
      <c r="R2917" t="s">
        <v>351</v>
      </c>
      <c r="S2917">
        <f t="shared" si="45"/>
        <v>2016</v>
      </c>
    </row>
    <row r="2918" spans="1:19" x14ac:dyDescent="0.25">
      <c r="A2918">
        <v>345</v>
      </c>
      <c r="B2918">
        <v>345102</v>
      </c>
      <c r="C2918">
        <v>6150</v>
      </c>
      <c r="E2918" t="s">
        <v>69</v>
      </c>
      <c r="F2918" t="s">
        <v>70</v>
      </c>
      <c r="G2918">
        <v>308784</v>
      </c>
      <c r="H2918" s="1">
        <v>42528</v>
      </c>
      <c r="I2918" s="2">
        <v>2088.9899999999998</v>
      </c>
      <c r="J2918" s="2"/>
      <c r="K2918" s="2">
        <v>2088.9899999999998</v>
      </c>
      <c r="L2918" t="s">
        <v>65</v>
      </c>
      <c r="M2918" t="s">
        <v>21</v>
      </c>
      <c r="N2918" t="s">
        <v>22</v>
      </c>
      <c r="O2918" t="s">
        <v>48</v>
      </c>
      <c r="P2918" t="s">
        <v>349</v>
      </c>
      <c r="Q2918" t="s">
        <v>350</v>
      </c>
      <c r="R2918" t="s">
        <v>351</v>
      </c>
      <c r="S2918">
        <f t="shared" si="45"/>
        <v>2016</v>
      </c>
    </row>
    <row r="2919" spans="1:19" x14ac:dyDescent="0.25">
      <c r="A2919">
        <v>345</v>
      </c>
      <c r="B2919">
        <v>345102</v>
      </c>
      <c r="C2919">
        <v>6150</v>
      </c>
      <c r="E2919" t="s">
        <v>69</v>
      </c>
      <c r="F2919" t="s">
        <v>70</v>
      </c>
      <c r="G2919">
        <v>308784</v>
      </c>
      <c r="H2919" s="1">
        <v>42528</v>
      </c>
      <c r="I2919" s="2">
        <v>1190.4000000000001</v>
      </c>
      <c r="J2919" s="2"/>
      <c r="K2919" s="2">
        <v>1190.4000000000001</v>
      </c>
      <c r="L2919" t="s">
        <v>65</v>
      </c>
      <c r="M2919" t="s">
        <v>21</v>
      </c>
      <c r="N2919" t="s">
        <v>22</v>
      </c>
      <c r="O2919" t="s">
        <v>48</v>
      </c>
      <c r="P2919" t="s">
        <v>349</v>
      </c>
      <c r="Q2919" t="s">
        <v>350</v>
      </c>
      <c r="R2919" t="s">
        <v>351</v>
      </c>
      <c r="S2919">
        <f t="shared" si="45"/>
        <v>2016</v>
      </c>
    </row>
    <row r="2920" spans="1:19" x14ac:dyDescent="0.25">
      <c r="A2920">
        <v>345</v>
      </c>
      <c r="B2920">
        <v>345102</v>
      </c>
      <c r="C2920">
        <v>6150</v>
      </c>
      <c r="E2920" t="s">
        <v>69</v>
      </c>
      <c r="F2920" t="s">
        <v>70</v>
      </c>
      <c r="G2920">
        <v>308784</v>
      </c>
      <c r="H2920" s="1">
        <v>42528</v>
      </c>
      <c r="I2920" s="2">
        <v>1283.03</v>
      </c>
      <c r="J2920" s="2"/>
      <c r="K2920" s="2">
        <v>1283.03</v>
      </c>
      <c r="L2920" t="s">
        <v>65</v>
      </c>
      <c r="M2920" t="s">
        <v>21</v>
      </c>
      <c r="N2920" t="s">
        <v>22</v>
      </c>
      <c r="O2920" t="s">
        <v>48</v>
      </c>
      <c r="P2920" t="s">
        <v>349</v>
      </c>
      <c r="Q2920" t="s">
        <v>350</v>
      </c>
      <c r="R2920" t="s">
        <v>351</v>
      </c>
      <c r="S2920">
        <f t="shared" si="45"/>
        <v>2016</v>
      </c>
    </row>
    <row r="2921" spans="1:19" x14ac:dyDescent="0.25">
      <c r="A2921">
        <v>345</v>
      </c>
      <c r="B2921">
        <v>345102</v>
      </c>
      <c r="C2921">
        <v>6150</v>
      </c>
      <c r="E2921" t="s">
        <v>69</v>
      </c>
      <c r="F2921" t="s">
        <v>70</v>
      </c>
      <c r="G2921">
        <v>308784</v>
      </c>
      <c r="H2921" s="1">
        <v>42528</v>
      </c>
      <c r="I2921" s="2">
        <v>1043.1199999999999</v>
      </c>
      <c r="J2921" s="2"/>
      <c r="K2921" s="2">
        <v>1043.1199999999999</v>
      </c>
      <c r="L2921" t="s">
        <v>65</v>
      </c>
      <c r="M2921" t="s">
        <v>21</v>
      </c>
      <c r="N2921" t="s">
        <v>22</v>
      </c>
      <c r="O2921" t="s">
        <v>48</v>
      </c>
      <c r="P2921" t="s">
        <v>349</v>
      </c>
      <c r="Q2921" t="s">
        <v>350</v>
      </c>
      <c r="R2921" t="s">
        <v>351</v>
      </c>
      <c r="S2921">
        <f t="shared" si="45"/>
        <v>2016</v>
      </c>
    </row>
    <row r="2922" spans="1:19" x14ac:dyDescent="0.25">
      <c r="A2922">
        <v>345</v>
      </c>
      <c r="B2922">
        <v>345102</v>
      </c>
      <c r="C2922">
        <v>6150</v>
      </c>
      <c r="E2922" t="s">
        <v>69</v>
      </c>
      <c r="F2922" t="s">
        <v>70</v>
      </c>
      <c r="G2922">
        <v>308784</v>
      </c>
      <c r="H2922" s="1">
        <v>42528</v>
      </c>
      <c r="I2922" s="2">
        <v>1839.2</v>
      </c>
      <c r="J2922" s="2"/>
      <c r="K2922" s="2">
        <v>1839.2</v>
      </c>
      <c r="L2922" t="s">
        <v>65</v>
      </c>
      <c r="M2922" t="s">
        <v>21</v>
      </c>
      <c r="N2922" t="s">
        <v>22</v>
      </c>
      <c r="O2922" t="s">
        <v>48</v>
      </c>
      <c r="P2922" t="s">
        <v>349</v>
      </c>
      <c r="Q2922" t="s">
        <v>350</v>
      </c>
      <c r="R2922" t="s">
        <v>351</v>
      </c>
      <c r="S2922">
        <f t="shared" si="45"/>
        <v>2016</v>
      </c>
    </row>
    <row r="2923" spans="1:19" x14ac:dyDescent="0.25">
      <c r="A2923">
        <v>345</v>
      </c>
      <c r="B2923">
        <v>345102</v>
      </c>
      <c r="C2923">
        <v>6150</v>
      </c>
      <c r="E2923" t="s">
        <v>79</v>
      </c>
      <c r="F2923" t="s">
        <v>68</v>
      </c>
      <c r="G2923">
        <v>308482</v>
      </c>
      <c r="H2923" s="1">
        <v>42522</v>
      </c>
      <c r="I2923" s="2"/>
      <c r="J2923" s="2">
        <v>-5372</v>
      </c>
      <c r="K2923" s="2">
        <v>-5372</v>
      </c>
      <c r="L2923" t="s">
        <v>65</v>
      </c>
      <c r="M2923" t="s">
        <v>21</v>
      </c>
      <c r="N2923" t="s">
        <v>22</v>
      </c>
      <c r="O2923" t="s">
        <v>48</v>
      </c>
      <c r="P2923" t="s">
        <v>349</v>
      </c>
      <c r="Q2923" t="s">
        <v>350</v>
      </c>
      <c r="R2923" t="s">
        <v>351</v>
      </c>
      <c r="S2923">
        <f t="shared" si="45"/>
        <v>2016</v>
      </c>
    </row>
    <row r="2924" spans="1:19" x14ac:dyDescent="0.25">
      <c r="A2924">
        <v>345</v>
      </c>
      <c r="B2924">
        <v>345102</v>
      </c>
      <c r="C2924">
        <v>6150</v>
      </c>
      <c r="E2924" t="s">
        <v>69</v>
      </c>
      <c r="F2924" t="s">
        <v>70</v>
      </c>
      <c r="G2924">
        <v>308569</v>
      </c>
      <c r="H2924" s="1">
        <v>42521</v>
      </c>
      <c r="I2924" s="2">
        <v>3013.82</v>
      </c>
      <c r="J2924" s="2"/>
      <c r="K2924" s="2">
        <v>3013.82</v>
      </c>
      <c r="L2924" t="s">
        <v>65</v>
      </c>
      <c r="M2924" t="s">
        <v>21</v>
      </c>
      <c r="N2924" t="s">
        <v>22</v>
      </c>
      <c r="O2924" t="s">
        <v>48</v>
      </c>
      <c r="P2924" t="s">
        <v>349</v>
      </c>
      <c r="Q2924" t="s">
        <v>350</v>
      </c>
      <c r="R2924" t="s">
        <v>351</v>
      </c>
      <c r="S2924">
        <f t="shared" si="45"/>
        <v>2016</v>
      </c>
    </row>
    <row r="2925" spans="1:19" x14ac:dyDescent="0.25">
      <c r="A2925">
        <v>345</v>
      </c>
      <c r="B2925">
        <v>345102</v>
      </c>
      <c r="C2925">
        <v>6150</v>
      </c>
      <c r="E2925" t="s">
        <v>79</v>
      </c>
      <c r="F2925" t="s">
        <v>68</v>
      </c>
      <c r="G2925">
        <v>308482</v>
      </c>
      <c r="H2925" s="1">
        <v>42521</v>
      </c>
      <c r="I2925" s="2">
        <v>5372</v>
      </c>
      <c r="J2925" s="2"/>
      <c r="K2925" s="2">
        <v>5372</v>
      </c>
      <c r="L2925" t="s">
        <v>65</v>
      </c>
      <c r="M2925" t="s">
        <v>21</v>
      </c>
      <c r="N2925" t="s">
        <v>22</v>
      </c>
      <c r="O2925" t="s">
        <v>48</v>
      </c>
      <c r="P2925" t="s">
        <v>349</v>
      </c>
      <c r="Q2925" t="s">
        <v>350</v>
      </c>
      <c r="R2925" t="s">
        <v>351</v>
      </c>
      <c r="S2925">
        <f t="shared" si="45"/>
        <v>2016</v>
      </c>
    </row>
    <row r="2926" spans="1:19" x14ac:dyDescent="0.25">
      <c r="A2926">
        <v>345</v>
      </c>
      <c r="B2926">
        <v>345102</v>
      </c>
      <c r="C2926">
        <v>6150</v>
      </c>
      <c r="E2926" t="s">
        <v>66</v>
      </c>
      <c r="F2926" t="s">
        <v>64</v>
      </c>
      <c r="G2926">
        <v>308598</v>
      </c>
      <c r="H2926" s="1">
        <v>42521</v>
      </c>
      <c r="I2926" s="2">
        <v>166.32</v>
      </c>
      <c r="J2926" s="2"/>
      <c r="K2926" s="2">
        <v>166.32</v>
      </c>
      <c r="L2926" t="s">
        <v>65</v>
      </c>
      <c r="M2926" t="s">
        <v>21</v>
      </c>
      <c r="N2926" t="s">
        <v>22</v>
      </c>
      <c r="O2926" t="s">
        <v>48</v>
      </c>
      <c r="P2926" t="s">
        <v>349</v>
      </c>
      <c r="Q2926" t="s">
        <v>350</v>
      </c>
      <c r="R2926" t="s">
        <v>351</v>
      </c>
      <c r="S2926">
        <f t="shared" si="45"/>
        <v>2016</v>
      </c>
    </row>
    <row r="2927" spans="1:19" x14ac:dyDescent="0.25">
      <c r="A2927">
        <v>345</v>
      </c>
      <c r="B2927">
        <v>345102</v>
      </c>
      <c r="C2927">
        <v>6150</v>
      </c>
      <c r="E2927" t="s">
        <v>66</v>
      </c>
      <c r="F2927" t="s">
        <v>64</v>
      </c>
      <c r="G2927">
        <v>308598</v>
      </c>
      <c r="H2927" s="1">
        <v>42521</v>
      </c>
      <c r="I2927" s="2">
        <v>83.16</v>
      </c>
      <c r="J2927" s="2"/>
      <c r="K2927" s="2">
        <v>83.16</v>
      </c>
      <c r="L2927" t="s">
        <v>65</v>
      </c>
      <c r="M2927" t="s">
        <v>21</v>
      </c>
      <c r="N2927" t="s">
        <v>22</v>
      </c>
      <c r="O2927" t="s">
        <v>48</v>
      </c>
      <c r="P2927" t="s">
        <v>349</v>
      </c>
      <c r="Q2927" t="s">
        <v>350</v>
      </c>
      <c r="R2927" t="s">
        <v>351</v>
      </c>
      <c r="S2927">
        <f t="shared" si="45"/>
        <v>2016</v>
      </c>
    </row>
    <row r="2928" spans="1:19" x14ac:dyDescent="0.25">
      <c r="A2928">
        <v>345</v>
      </c>
      <c r="B2928">
        <v>345102</v>
      </c>
      <c r="C2928">
        <v>6150</v>
      </c>
      <c r="E2928" t="s">
        <v>66</v>
      </c>
      <c r="F2928" t="s">
        <v>64</v>
      </c>
      <c r="G2928">
        <v>308598</v>
      </c>
      <c r="H2928" s="1">
        <v>42521</v>
      </c>
      <c r="I2928" s="2">
        <v>166.32</v>
      </c>
      <c r="J2928" s="2"/>
      <c r="K2928" s="2">
        <v>166.32</v>
      </c>
      <c r="L2928" t="s">
        <v>65</v>
      </c>
      <c r="M2928" t="s">
        <v>21</v>
      </c>
      <c r="N2928" t="s">
        <v>22</v>
      </c>
      <c r="O2928" t="s">
        <v>48</v>
      </c>
      <c r="P2928" t="s">
        <v>349</v>
      </c>
      <c r="Q2928" t="s">
        <v>350</v>
      </c>
      <c r="R2928" t="s">
        <v>351</v>
      </c>
      <c r="S2928">
        <f t="shared" si="45"/>
        <v>2016</v>
      </c>
    </row>
    <row r="2929" spans="1:19" x14ac:dyDescent="0.25">
      <c r="A2929">
        <v>345</v>
      </c>
      <c r="B2929">
        <v>345102</v>
      </c>
      <c r="C2929">
        <v>6150</v>
      </c>
      <c r="E2929" t="s">
        <v>66</v>
      </c>
      <c r="F2929" t="s">
        <v>64</v>
      </c>
      <c r="G2929">
        <v>308598</v>
      </c>
      <c r="H2929" s="1">
        <v>42521</v>
      </c>
      <c r="I2929" s="2">
        <v>166.32</v>
      </c>
      <c r="J2929" s="2"/>
      <c r="K2929" s="2">
        <v>166.32</v>
      </c>
      <c r="L2929" t="s">
        <v>65</v>
      </c>
      <c r="M2929" t="s">
        <v>21</v>
      </c>
      <c r="N2929" t="s">
        <v>22</v>
      </c>
      <c r="O2929" t="s">
        <v>48</v>
      </c>
      <c r="P2929" t="s">
        <v>349</v>
      </c>
      <c r="Q2929" t="s">
        <v>350</v>
      </c>
      <c r="R2929" t="s">
        <v>351</v>
      </c>
      <c r="S2929">
        <f t="shared" si="45"/>
        <v>2016</v>
      </c>
    </row>
    <row r="2930" spans="1:19" x14ac:dyDescent="0.25">
      <c r="A2930">
        <v>345</v>
      </c>
      <c r="B2930">
        <v>345102</v>
      </c>
      <c r="C2930">
        <v>6150</v>
      </c>
      <c r="E2930" t="s">
        <v>66</v>
      </c>
      <c r="F2930" t="s">
        <v>64</v>
      </c>
      <c r="G2930">
        <v>308598</v>
      </c>
      <c r="H2930" s="1">
        <v>42521</v>
      </c>
      <c r="I2930" s="2">
        <v>166.32</v>
      </c>
      <c r="J2930" s="2"/>
      <c r="K2930" s="2">
        <v>166.32</v>
      </c>
      <c r="L2930" t="s">
        <v>65</v>
      </c>
      <c r="M2930" t="s">
        <v>21</v>
      </c>
      <c r="N2930" t="s">
        <v>22</v>
      </c>
      <c r="O2930" t="s">
        <v>48</v>
      </c>
      <c r="P2930" t="s">
        <v>349</v>
      </c>
      <c r="Q2930" t="s">
        <v>350</v>
      </c>
      <c r="R2930" t="s">
        <v>351</v>
      </c>
      <c r="S2930">
        <f t="shared" si="45"/>
        <v>2016</v>
      </c>
    </row>
    <row r="2931" spans="1:19" x14ac:dyDescent="0.25">
      <c r="A2931">
        <v>345</v>
      </c>
      <c r="B2931">
        <v>345102</v>
      </c>
      <c r="C2931">
        <v>6150</v>
      </c>
      <c r="E2931" t="s">
        <v>66</v>
      </c>
      <c r="F2931" t="s">
        <v>64</v>
      </c>
      <c r="G2931">
        <v>308598</v>
      </c>
      <c r="H2931" s="1">
        <v>42521</v>
      </c>
      <c r="I2931" s="2">
        <v>83.16</v>
      </c>
      <c r="J2931" s="2"/>
      <c r="K2931" s="2">
        <v>83.16</v>
      </c>
      <c r="L2931" t="s">
        <v>65</v>
      </c>
      <c r="M2931" t="s">
        <v>21</v>
      </c>
      <c r="N2931" t="s">
        <v>22</v>
      </c>
      <c r="O2931" t="s">
        <v>48</v>
      </c>
      <c r="P2931" t="s">
        <v>349</v>
      </c>
      <c r="Q2931" t="s">
        <v>350</v>
      </c>
      <c r="R2931" t="s">
        <v>351</v>
      </c>
      <c r="S2931">
        <f t="shared" si="45"/>
        <v>2016</v>
      </c>
    </row>
    <row r="2932" spans="1:19" x14ac:dyDescent="0.25">
      <c r="A2932">
        <v>345</v>
      </c>
      <c r="B2932">
        <v>345102</v>
      </c>
      <c r="C2932">
        <v>6150</v>
      </c>
      <c r="E2932" t="s">
        <v>66</v>
      </c>
      <c r="F2932" t="s">
        <v>64</v>
      </c>
      <c r="G2932">
        <v>308598</v>
      </c>
      <c r="H2932" s="1">
        <v>42521</v>
      </c>
      <c r="I2932" s="2">
        <v>83.16</v>
      </c>
      <c r="J2932" s="2"/>
      <c r="K2932" s="2">
        <v>83.16</v>
      </c>
      <c r="L2932" t="s">
        <v>65</v>
      </c>
      <c r="M2932" t="s">
        <v>21</v>
      </c>
      <c r="N2932" t="s">
        <v>22</v>
      </c>
      <c r="O2932" t="s">
        <v>48</v>
      </c>
      <c r="P2932" t="s">
        <v>349</v>
      </c>
      <c r="Q2932" t="s">
        <v>350</v>
      </c>
      <c r="R2932" t="s">
        <v>351</v>
      </c>
      <c r="S2932">
        <f t="shared" si="45"/>
        <v>2016</v>
      </c>
    </row>
    <row r="2933" spans="1:19" x14ac:dyDescent="0.25">
      <c r="A2933">
        <v>345</v>
      </c>
      <c r="B2933">
        <v>345102</v>
      </c>
      <c r="C2933">
        <v>6150</v>
      </c>
      <c r="E2933" t="s">
        <v>66</v>
      </c>
      <c r="F2933" t="s">
        <v>64</v>
      </c>
      <c r="G2933">
        <v>308598</v>
      </c>
      <c r="H2933" s="1">
        <v>42521</v>
      </c>
      <c r="I2933" s="2">
        <v>83.16</v>
      </c>
      <c r="J2933" s="2"/>
      <c r="K2933" s="2">
        <v>83.16</v>
      </c>
      <c r="L2933" t="s">
        <v>65</v>
      </c>
      <c r="M2933" t="s">
        <v>21</v>
      </c>
      <c r="N2933" t="s">
        <v>22</v>
      </c>
      <c r="O2933" t="s">
        <v>48</v>
      </c>
      <c r="P2933" t="s">
        <v>349</v>
      </c>
      <c r="Q2933" t="s">
        <v>350</v>
      </c>
      <c r="R2933" t="s">
        <v>351</v>
      </c>
      <c r="S2933">
        <f t="shared" si="45"/>
        <v>2016</v>
      </c>
    </row>
    <row r="2934" spans="1:19" x14ac:dyDescent="0.25">
      <c r="A2934">
        <v>345</v>
      </c>
      <c r="B2934">
        <v>345102</v>
      </c>
      <c r="C2934">
        <v>6150</v>
      </c>
      <c r="E2934" t="s">
        <v>66</v>
      </c>
      <c r="F2934" t="s">
        <v>71</v>
      </c>
      <c r="G2934">
        <v>308599</v>
      </c>
      <c r="H2934" s="1">
        <v>42521</v>
      </c>
      <c r="I2934" s="2"/>
      <c r="J2934" s="2">
        <v>-1494.72</v>
      </c>
      <c r="K2934" s="2">
        <v>-1494.72</v>
      </c>
      <c r="L2934" t="s">
        <v>65</v>
      </c>
      <c r="M2934" t="s">
        <v>21</v>
      </c>
      <c r="N2934" t="s">
        <v>22</v>
      </c>
      <c r="O2934" t="s">
        <v>48</v>
      </c>
      <c r="P2934" t="s">
        <v>349</v>
      </c>
      <c r="Q2934" t="s">
        <v>350</v>
      </c>
      <c r="R2934" t="s">
        <v>351</v>
      </c>
      <c r="S2934">
        <f t="shared" si="45"/>
        <v>2016</v>
      </c>
    </row>
    <row r="2935" spans="1:19" x14ac:dyDescent="0.25">
      <c r="A2935">
        <v>345</v>
      </c>
      <c r="B2935">
        <v>345102</v>
      </c>
      <c r="C2935">
        <v>6150</v>
      </c>
      <c r="E2935" t="s">
        <v>63</v>
      </c>
      <c r="F2935" t="s">
        <v>64</v>
      </c>
      <c r="G2935">
        <v>308643</v>
      </c>
      <c r="H2935" s="1">
        <v>42521</v>
      </c>
      <c r="I2935" s="2">
        <v>989.93</v>
      </c>
      <c r="J2935" s="2"/>
      <c r="K2935" s="2">
        <v>989.93</v>
      </c>
      <c r="L2935" t="s">
        <v>65</v>
      </c>
      <c r="M2935" t="s">
        <v>21</v>
      </c>
      <c r="N2935" t="s">
        <v>22</v>
      </c>
      <c r="O2935" t="s">
        <v>48</v>
      </c>
      <c r="P2935" t="s">
        <v>349</v>
      </c>
      <c r="Q2935" t="s">
        <v>350</v>
      </c>
      <c r="R2935" t="s">
        <v>351</v>
      </c>
      <c r="S2935">
        <f t="shared" si="45"/>
        <v>2016</v>
      </c>
    </row>
    <row r="2936" spans="1:19" x14ac:dyDescent="0.25">
      <c r="A2936">
        <v>345</v>
      </c>
      <c r="B2936">
        <v>345102</v>
      </c>
      <c r="C2936">
        <v>6150</v>
      </c>
      <c r="E2936" t="s">
        <v>63</v>
      </c>
      <c r="F2936" t="s">
        <v>64</v>
      </c>
      <c r="G2936">
        <v>308643</v>
      </c>
      <c r="H2936" s="1">
        <v>42521</v>
      </c>
      <c r="I2936" s="2">
        <v>1770.44</v>
      </c>
      <c r="J2936" s="2"/>
      <c r="K2936" s="2">
        <v>1770.44</v>
      </c>
      <c r="L2936" t="s">
        <v>65</v>
      </c>
      <c r="M2936" t="s">
        <v>21</v>
      </c>
      <c r="N2936" t="s">
        <v>22</v>
      </c>
      <c r="O2936" t="s">
        <v>48</v>
      </c>
      <c r="P2936" t="s">
        <v>349</v>
      </c>
      <c r="Q2936" t="s">
        <v>350</v>
      </c>
      <c r="R2936" t="s">
        <v>351</v>
      </c>
      <c r="S2936">
        <f t="shared" si="45"/>
        <v>2016</v>
      </c>
    </row>
    <row r="2937" spans="1:19" x14ac:dyDescent="0.25">
      <c r="A2937">
        <v>345</v>
      </c>
      <c r="B2937">
        <v>345102</v>
      </c>
      <c r="C2937">
        <v>6150</v>
      </c>
      <c r="E2937" t="s">
        <v>85</v>
      </c>
      <c r="F2937" t="s">
        <v>71</v>
      </c>
      <c r="G2937">
        <v>308644</v>
      </c>
      <c r="H2937" s="1">
        <v>42521</v>
      </c>
      <c r="I2937" s="2"/>
      <c r="J2937" s="2">
        <v>-989.93</v>
      </c>
      <c r="K2937" s="2">
        <v>-989.93</v>
      </c>
      <c r="L2937" t="s">
        <v>65</v>
      </c>
      <c r="M2937" t="s">
        <v>21</v>
      </c>
      <c r="N2937" t="s">
        <v>22</v>
      </c>
      <c r="O2937" t="s">
        <v>48</v>
      </c>
      <c r="P2937" t="s">
        <v>349</v>
      </c>
      <c r="Q2937" t="s">
        <v>350</v>
      </c>
      <c r="R2937" t="s">
        <v>351</v>
      </c>
      <c r="S2937">
        <f t="shared" si="45"/>
        <v>2016</v>
      </c>
    </row>
    <row r="2938" spans="1:19" x14ac:dyDescent="0.25">
      <c r="A2938">
        <v>345</v>
      </c>
      <c r="B2938">
        <v>345102</v>
      </c>
      <c r="C2938">
        <v>6150</v>
      </c>
      <c r="E2938" t="s">
        <v>85</v>
      </c>
      <c r="F2938" t="s">
        <v>71</v>
      </c>
      <c r="G2938">
        <v>308644</v>
      </c>
      <c r="H2938" s="1">
        <v>42521</v>
      </c>
      <c r="I2938" s="2"/>
      <c r="J2938" s="2">
        <v>-1591.09</v>
      </c>
      <c r="K2938" s="2">
        <v>-1591.09</v>
      </c>
      <c r="L2938" t="s">
        <v>65</v>
      </c>
      <c r="M2938" t="s">
        <v>21</v>
      </c>
      <c r="N2938" t="s">
        <v>22</v>
      </c>
      <c r="O2938" t="s">
        <v>48</v>
      </c>
      <c r="P2938" t="s">
        <v>349</v>
      </c>
      <c r="Q2938" t="s">
        <v>350</v>
      </c>
      <c r="R2938" t="s">
        <v>351</v>
      </c>
      <c r="S2938">
        <f t="shared" si="45"/>
        <v>2016</v>
      </c>
    </row>
    <row r="2939" spans="1:19" x14ac:dyDescent="0.25">
      <c r="A2939">
        <v>345</v>
      </c>
      <c r="B2939">
        <v>345102</v>
      </c>
      <c r="C2939">
        <v>6150</v>
      </c>
      <c r="E2939" t="s">
        <v>66</v>
      </c>
      <c r="F2939" t="s">
        <v>64</v>
      </c>
      <c r="G2939">
        <v>308547</v>
      </c>
      <c r="H2939" s="1">
        <v>42514</v>
      </c>
      <c r="I2939" s="2">
        <v>38.159999999999997</v>
      </c>
      <c r="J2939" s="2"/>
      <c r="K2939" s="2">
        <v>38.159999999999997</v>
      </c>
      <c r="L2939" t="s">
        <v>65</v>
      </c>
      <c r="M2939" t="s">
        <v>21</v>
      </c>
      <c r="N2939" t="s">
        <v>22</v>
      </c>
      <c r="O2939" t="s">
        <v>48</v>
      </c>
      <c r="P2939" t="s">
        <v>349</v>
      </c>
      <c r="Q2939" t="s">
        <v>350</v>
      </c>
      <c r="R2939" t="s">
        <v>351</v>
      </c>
      <c r="S2939">
        <f t="shared" si="45"/>
        <v>2016</v>
      </c>
    </row>
    <row r="2940" spans="1:19" x14ac:dyDescent="0.25">
      <c r="A2940">
        <v>345</v>
      </c>
      <c r="B2940">
        <v>345102</v>
      </c>
      <c r="C2940">
        <v>6150</v>
      </c>
      <c r="E2940" t="s">
        <v>66</v>
      </c>
      <c r="F2940" t="s">
        <v>64</v>
      </c>
      <c r="G2940">
        <v>308547</v>
      </c>
      <c r="H2940" s="1">
        <v>42514</v>
      </c>
      <c r="I2940" s="2">
        <v>267.12</v>
      </c>
      <c r="J2940" s="2"/>
      <c r="K2940" s="2">
        <v>267.12</v>
      </c>
      <c r="L2940" t="s">
        <v>65</v>
      </c>
      <c r="M2940" t="s">
        <v>21</v>
      </c>
      <c r="N2940" t="s">
        <v>22</v>
      </c>
      <c r="O2940" t="s">
        <v>48</v>
      </c>
      <c r="P2940" t="s">
        <v>349</v>
      </c>
      <c r="Q2940" t="s">
        <v>350</v>
      </c>
      <c r="R2940" t="s">
        <v>351</v>
      </c>
      <c r="S2940">
        <f t="shared" si="45"/>
        <v>2016</v>
      </c>
    </row>
    <row r="2941" spans="1:19" x14ac:dyDescent="0.25">
      <c r="A2941">
        <v>345</v>
      </c>
      <c r="B2941">
        <v>345102</v>
      </c>
      <c r="C2941">
        <v>6150</v>
      </c>
      <c r="E2941" t="s">
        <v>66</v>
      </c>
      <c r="F2941" t="s">
        <v>64</v>
      </c>
      <c r="G2941">
        <v>308547</v>
      </c>
      <c r="H2941" s="1">
        <v>42514</v>
      </c>
      <c r="I2941" s="2">
        <v>76.319999999999993</v>
      </c>
      <c r="J2941" s="2"/>
      <c r="K2941" s="2">
        <v>76.319999999999993</v>
      </c>
      <c r="L2941" t="s">
        <v>65</v>
      </c>
      <c r="M2941" t="s">
        <v>21</v>
      </c>
      <c r="N2941" t="s">
        <v>22</v>
      </c>
      <c r="O2941" t="s">
        <v>48</v>
      </c>
      <c r="P2941" t="s">
        <v>349</v>
      </c>
      <c r="Q2941" t="s">
        <v>350</v>
      </c>
      <c r="R2941" t="s">
        <v>351</v>
      </c>
      <c r="S2941">
        <f t="shared" si="45"/>
        <v>2016</v>
      </c>
    </row>
    <row r="2942" spans="1:19" x14ac:dyDescent="0.25">
      <c r="A2942">
        <v>345</v>
      </c>
      <c r="B2942">
        <v>345102</v>
      </c>
      <c r="C2942">
        <v>6150</v>
      </c>
      <c r="E2942" t="s">
        <v>66</v>
      </c>
      <c r="F2942" t="s">
        <v>64</v>
      </c>
      <c r="G2942">
        <v>308547</v>
      </c>
      <c r="H2942" s="1">
        <v>42514</v>
      </c>
      <c r="I2942" s="2">
        <v>152.63999999999999</v>
      </c>
      <c r="J2942" s="2"/>
      <c r="K2942" s="2">
        <v>152.63999999999999</v>
      </c>
      <c r="L2942" t="s">
        <v>65</v>
      </c>
      <c r="M2942" t="s">
        <v>21</v>
      </c>
      <c r="N2942" t="s">
        <v>22</v>
      </c>
      <c r="O2942" t="s">
        <v>48</v>
      </c>
      <c r="P2942" t="s">
        <v>349</v>
      </c>
      <c r="Q2942" t="s">
        <v>350</v>
      </c>
      <c r="R2942" t="s">
        <v>351</v>
      </c>
      <c r="S2942">
        <f t="shared" si="45"/>
        <v>2016</v>
      </c>
    </row>
    <row r="2943" spans="1:19" x14ac:dyDescent="0.25">
      <c r="A2943">
        <v>345</v>
      </c>
      <c r="B2943">
        <v>345102</v>
      </c>
      <c r="C2943">
        <v>6150</v>
      </c>
      <c r="E2943" t="s">
        <v>66</v>
      </c>
      <c r="F2943" t="s">
        <v>64</v>
      </c>
      <c r="G2943">
        <v>308547</v>
      </c>
      <c r="H2943" s="1">
        <v>42514</v>
      </c>
      <c r="I2943" s="2">
        <v>38.159999999999997</v>
      </c>
      <c r="J2943" s="2"/>
      <c r="K2943" s="2">
        <v>38.159999999999997</v>
      </c>
      <c r="L2943" t="s">
        <v>65</v>
      </c>
      <c r="M2943" t="s">
        <v>21</v>
      </c>
      <c r="N2943" t="s">
        <v>22</v>
      </c>
      <c r="O2943" t="s">
        <v>48</v>
      </c>
      <c r="P2943" t="s">
        <v>349</v>
      </c>
      <c r="Q2943" t="s">
        <v>350</v>
      </c>
      <c r="R2943" t="s">
        <v>351</v>
      </c>
      <c r="S2943">
        <f t="shared" si="45"/>
        <v>2016</v>
      </c>
    </row>
    <row r="2944" spans="1:19" x14ac:dyDescent="0.25">
      <c r="A2944">
        <v>345</v>
      </c>
      <c r="B2944">
        <v>345102</v>
      </c>
      <c r="C2944">
        <v>6150</v>
      </c>
      <c r="E2944" t="s">
        <v>66</v>
      </c>
      <c r="F2944" t="s">
        <v>64</v>
      </c>
      <c r="G2944">
        <v>308547</v>
      </c>
      <c r="H2944" s="1">
        <v>42514</v>
      </c>
      <c r="I2944" s="2">
        <v>334.8</v>
      </c>
      <c r="J2944" s="2"/>
      <c r="K2944" s="2">
        <v>334.8</v>
      </c>
      <c r="L2944" t="s">
        <v>65</v>
      </c>
      <c r="M2944" t="s">
        <v>21</v>
      </c>
      <c r="N2944" t="s">
        <v>22</v>
      </c>
      <c r="O2944" t="s">
        <v>48</v>
      </c>
      <c r="P2944" t="s">
        <v>349</v>
      </c>
      <c r="Q2944" t="s">
        <v>350</v>
      </c>
      <c r="R2944" t="s">
        <v>351</v>
      </c>
      <c r="S2944">
        <f t="shared" si="45"/>
        <v>2016</v>
      </c>
    </row>
    <row r="2945" spans="1:19" x14ac:dyDescent="0.25">
      <c r="A2945">
        <v>345</v>
      </c>
      <c r="B2945">
        <v>345102</v>
      </c>
      <c r="C2945">
        <v>6150</v>
      </c>
      <c r="E2945" t="s">
        <v>66</v>
      </c>
      <c r="F2945" t="s">
        <v>64</v>
      </c>
      <c r="G2945">
        <v>308547</v>
      </c>
      <c r="H2945" s="1">
        <v>42514</v>
      </c>
      <c r="I2945" s="2">
        <v>83.7</v>
      </c>
      <c r="J2945" s="2"/>
      <c r="K2945" s="2">
        <v>83.7</v>
      </c>
      <c r="L2945" t="s">
        <v>65</v>
      </c>
      <c r="M2945" t="s">
        <v>21</v>
      </c>
      <c r="N2945" t="s">
        <v>22</v>
      </c>
      <c r="O2945" t="s">
        <v>48</v>
      </c>
      <c r="P2945" t="s">
        <v>349</v>
      </c>
      <c r="Q2945" t="s">
        <v>350</v>
      </c>
      <c r="R2945" t="s">
        <v>351</v>
      </c>
      <c r="S2945">
        <f t="shared" si="45"/>
        <v>2016</v>
      </c>
    </row>
    <row r="2946" spans="1:19" x14ac:dyDescent="0.25">
      <c r="A2946">
        <v>345</v>
      </c>
      <c r="B2946">
        <v>345102</v>
      </c>
      <c r="C2946">
        <v>6150</v>
      </c>
      <c r="E2946" t="s">
        <v>66</v>
      </c>
      <c r="F2946" t="s">
        <v>64</v>
      </c>
      <c r="G2946">
        <v>308547</v>
      </c>
      <c r="H2946" s="1">
        <v>42514</v>
      </c>
      <c r="I2946" s="2">
        <v>251.1</v>
      </c>
      <c r="J2946" s="2"/>
      <c r="K2946" s="2">
        <v>251.1</v>
      </c>
      <c r="L2946" t="s">
        <v>65</v>
      </c>
      <c r="M2946" t="s">
        <v>21</v>
      </c>
      <c r="N2946" t="s">
        <v>22</v>
      </c>
      <c r="O2946" t="s">
        <v>48</v>
      </c>
      <c r="P2946" t="s">
        <v>349</v>
      </c>
      <c r="Q2946" t="s">
        <v>350</v>
      </c>
      <c r="R2946" t="s">
        <v>351</v>
      </c>
      <c r="S2946">
        <f t="shared" si="45"/>
        <v>2016</v>
      </c>
    </row>
    <row r="2947" spans="1:19" x14ac:dyDescent="0.25">
      <c r="A2947">
        <v>345</v>
      </c>
      <c r="B2947">
        <v>345102</v>
      </c>
      <c r="C2947">
        <v>6150</v>
      </c>
      <c r="E2947" t="s">
        <v>66</v>
      </c>
      <c r="F2947" t="s">
        <v>64</v>
      </c>
      <c r="G2947">
        <v>308547</v>
      </c>
      <c r="H2947" s="1">
        <v>42514</v>
      </c>
      <c r="I2947" s="2">
        <v>41.85</v>
      </c>
      <c r="J2947" s="2"/>
      <c r="K2947" s="2">
        <v>41.85</v>
      </c>
      <c r="L2947" t="s">
        <v>65</v>
      </c>
      <c r="M2947" t="s">
        <v>21</v>
      </c>
      <c r="N2947" t="s">
        <v>22</v>
      </c>
      <c r="O2947" t="s">
        <v>48</v>
      </c>
      <c r="P2947" t="s">
        <v>349</v>
      </c>
      <c r="Q2947" t="s">
        <v>350</v>
      </c>
      <c r="R2947" t="s">
        <v>351</v>
      </c>
      <c r="S2947">
        <f t="shared" ref="S2947:S3010" si="46">YEAR(H2947)</f>
        <v>2016</v>
      </c>
    </row>
    <row r="2948" spans="1:19" x14ac:dyDescent="0.25">
      <c r="A2948">
        <v>345</v>
      </c>
      <c r="B2948">
        <v>345102</v>
      </c>
      <c r="C2948">
        <v>6150</v>
      </c>
      <c r="E2948" t="s">
        <v>66</v>
      </c>
      <c r="F2948" t="s">
        <v>64</v>
      </c>
      <c r="G2948">
        <v>308547</v>
      </c>
      <c r="H2948" s="1">
        <v>42514</v>
      </c>
      <c r="I2948" s="2">
        <v>83.7</v>
      </c>
      <c r="J2948" s="2"/>
      <c r="K2948" s="2">
        <v>83.7</v>
      </c>
      <c r="L2948" t="s">
        <v>65</v>
      </c>
      <c r="M2948" t="s">
        <v>21</v>
      </c>
      <c r="N2948" t="s">
        <v>22</v>
      </c>
      <c r="O2948" t="s">
        <v>48</v>
      </c>
      <c r="P2948" t="s">
        <v>349</v>
      </c>
      <c r="Q2948" t="s">
        <v>350</v>
      </c>
      <c r="R2948" t="s">
        <v>351</v>
      </c>
      <c r="S2948">
        <f t="shared" si="46"/>
        <v>2016</v>
      </c>
    </row>
    <row r="2949" spans="1:19" x14ac:dyDescent="0.25">
      <c r="A2949">
        <v>345</v>
      </c>
      <c r="B2949">
        <v>345102</v>
      </c>
      <c r="C2949">
        <v>6150</v>
      </c>
      <c r="E2949" t="s">
        <v>66</v>
      </c>
      <c r="F2949" t="s">
        <v>64</v>
      </c>
      <c r="G2949">
        <v>308547</v>
      </c>
      <c r="H2949" s="1">
        <v>42514</v>
      </c>
      <c r="I2949" s="2">
        <v>83.7</v>
      </c>
      <c r="J2949" s="2"/>
      <c r="K2949" s="2">
        <v>83.7</v>
      </c>
      <c r="L2949" t="s">
        <v>65</v>
      </c>
      <c r="M2949" t="s">
        <v>21</v>
      </c>
      <c r="N2949" t="s">
        <v>22</v>
      </c>
      <c r="O2949" t="s">
        <v>48</v>
      </c>
      <c r="P2949" t="s">
        <v>349</v>
      </c>
      <c r="Q2949" t="s">
        <v>350</v>
      </c>
      <c r="R2949" t="s">
        <v>351</v>
      </c>
      <c r="S2949">
        <f t="shared" si="46"/>
        <v>2016</v>
      </c>
    </row>
    <row r="2950" spans="1:19" x14ac:dyDescent="0.25">
      <c r="A2950">
        <v>345</v>
      </c>
      <c r="B2950">
        <v>345102</v>
      </c>
      <c r="C2950">
        <v>6150</v>
      </c>
      <c r="E2950" t="s">
        <v>66</v>
      </c>
      <c r="F2950" t="s">
        <v>64</v>
      </c>
      <c r="G2950">
        <v>308547</v>
      </c>
      <c r="H2950" s="1">
        <v>42514</v>
      </c>
      <c r="I2950" s="2">
        <v>292.95</v>
      </c>
      <c r="J2950" s="2"/>
      <c r="K2950" s="2">
        <v>292.95</v>
      </c>
      <c r="L2950" t="s">
        <v>65</v>
      </c>
      <c r="M2950" t="s">
        <v>21</v>
      </c>
      <c r="N2950" t="s">
        <v>22</v>
      </c>
      <c r="O2950" t="s">
        <v>48</v>
      </c>
      <c r="P2950" t="s">
        <v>349</v>
      </c>
      <c r="Q2950" t="s">
        <v>350</v>
      </c>
      <c r="R2950" t="s">
        <v>351</v>
      </c>
      <c r="S2950">
        <f t="shared" si="46"/>
        <v>2016</v>
      </c>
    </row>
    <row r="2951" spans="1:19" x14ac:dyDescent="0.25">
      <c r="A2951">
        <v>345</v>
      </c>
      <c r="B2951">
        <v>345102</v>
      </c>
      <c r="C2951">
        <v>6150</v>
      </c>
      <c r="E2951" t="s">
        <v>66</v>
      </c>
      <c r="F2951" t="s">
        <v>71</v>
      </c>
      <c r="G2951">
        <v>308548</v>
      </c>
      <c r="H2951" s="1">
        <v>42514</v>
      </c>
      <c r="I2951" s="2"/>
      <c r="J2951" s="2">
        <v>-1171.8</v>
      </c>
      <c r="K2951" s="2">
        <v>-1171.8</v>
      </c>
      <c r="L2951" t="s">
        <v>65</v>
      </c>
      <c r="M2951" t="s">
        <v>21</v>
      </c>
      <c r="N2951" t="s">
        <v>22</v>
      </c>
      <c r="O2951" t="s">
        <v>48</v>
      </c>
      <c r="P2951" t="s">
        <v>349</v>
      </c>
      <c r="Q2951" t="s">
        <v>350</v>
      </c>
      <c r="R2951" t="s">
        <v>351</v>
      </c>
      <c r="S2951">
        <f t="shared" si="46"/>
        <v>2016</v>
      </c>
    </row>
    <row r="2952" spans="1:19" x14ac:dyDescent="0.25">
      <c r="A2952">
        <v>345</v>
      </c>
      <c r="B2952">
        <v>345102</v>
      </c>
      <c r="C2952">
        <v>6150</v>
      </c>
      <c r="E2952" t="s">
        <v>66</v>
      </c>
      <c r="F2952" t="s">
        <v>71</v>
      </c>
      <c r="G2952">
        <v>308548</v>
      </c>
      <c r="H2952" s="1">
        <v>42514</v>
      </c>
      <c r="I2952" s="2"/>
      <c r="J2952" s="2">
        <v>-305.27999999999997</v>
      </c>
      <c r="K2952" s="2">
        <v>-305.27999999999997</v>
      </c>
      <c r="L2952" t="s">
        <v>65</v>
      </c>
      <c r="M2952" t="s">
        <v>21</v>
      </c>
      <c r="N2952" t="s">
        <v>22</v>
      </c>
      <c r="O2952" t="s">
        <v>48</v>
      </c>
      <c r="P2952" t="s">
        <v>349</v>
      </c>
      <c r="Q2952" t="s">
        <v>350</v>
      </c>
      <c r="R2952" t="s">
        <v>351</v>
      </c>
      <c r="S2952">
        <f t="shared" si="46"/>
        <v>2016</v>
      </c>
    </row>
    <row r="2953" spans="1:19" x14ac:dyDescent="0.25">
      <c r="A2953">
        <v>345</v>
      </c>
      <c r="B2953">
        <v>345102</v>
      </c>
      <c r="C2953">
        <v>6150</v>
      </c>
      <c r="E2953" t="s">
        <v>66</v>
      </c>
      <c r="F2953" t="s">
        <v>71</v>
      </c>
      <c r="G2953">
        <v>308548</v>
      </c>
      <c r="H2953" s="1">
        <v>42514</v>
      </c>
      <c r="I2953" s="2"/>
      <c r="J2953" s="2">
        <v>-267.12</v>
      </c>
      <c r="K2953" s="2">
        <v>-267.12</v>
      </c>
      <c r="L2953" t="s">
        <v>65</v>
      </c>
      <c r="M2953" t="s">
        <v>21</v>
      </c>
      <c r="N2953" t="s">
        <v>22</v>
      </c>
      <c r="O2953" t="s">
        <v>48</v>
      </c>
      <c r="P2953" t="s">
        <v>349</v>
      </c>
      <c r="Q2953" t="s">
        <v>350</v>
      </c>
      <c r="R2953" t="s">
        <v>351</v>
      </c>
      <c r="S2953">
        <f t="shared" si="46"/>
        <v>2016</v>
      </c>
    </row>
    <row r="2954" spans="1:19" x14ac:dyDescent="0.25">
      <c r="A2954">
        <v>345</v>
      </c>
      <c r="B2954">
        <v>345102</v>
      </c>
      <c r="C2954">
        <v>6150</v>
      </c>
      <c r="E2954" t="s">
        <v>69</v>
      </c>
      <c r="F2954" t="s">
        <v>70</v>
      </c>
      <c r="G2954">
        <v>308566</v>
      </c>
      <c r="H2954" s="1">
        <v>42514</v>
      </c>
      <c r="I2954" s="2">
        <v>1733.16</v>
      </c>
      <c r="J2954" s="2"/>
      <c r="K2954" s="2">
        <v>1733.16</v>
      </c>
      <c r="L2954" t="s">
        <v>65</v>
      </c>
      <c r="M2954" t="s">
        <v>21</v>
      </c>
      <c r="N2954" t="s">
        <v>22</v>
      </c>
      <c r="O2954" t="s">
        <v>48</v>
      </c>
      <c r="P2954" t="s">
        <v>349</v>
      </c>
      <c r="Q2954" t="s">
        <v>350</v>
      </c>
      <c r="R2954" t="s">
        <v>351</v>
      </c>
      <c r="S2954">
        <f t="shared" si="46"/>
        <v>2016</v>
      </c>
    </row>
    <row r="2955" spans="1:19" x14ac:dyDescent="0.25">
      <c r="A2955">
        <v>345</v>
      </c>
      <c r="B2955">
        <v>345102</v>
      </c>
      <c r="C2955">
        <v>6150</v>
      </c>
      <c r="E2955" t="s">
        <v>69</v>
      </c>
      <c r="F2955" t="s">
        <v>70</v>
      </c>
      <c r="G2955">
        <v>308566</v>
      </c>
      <c r="H2955" s="1">
        <v>42514</v>
      </c>
      <c r="I2955" s="2">
        <v>1422.14</v>
      </c>
      <c r="J2955" s="2"/>
      <c r="K2955" s="2">
        <v>1422.14</v>
      </c>
      <c r="L2955" t="s">
        <v>65</v>
      </c>
      <c r="M2955" t="s">
        <v>21</v>
      </c>
      <c r="N2955" t="s">
        <v>22</v>
      </c>
      <c r="O2955" t="s">
        <v>48</v>
      </c>
      <c r="P2955" t="s">
        <v>349</v>
      </c>
      <c r="Q2955" t="s">
        <v>350</v>
      </c>
      <c r="R2955" t="s">
        <v>351</v>
      </c>
      <c r="S2955">
        <f t="shared" si="46"/>
        <v>2016</v>
      </c>
    </row>
    <row r="2956" spans="1:19" x14ac:dyDescent="0.25">
      <c r="A2956">
        <v>345</v>
      </c>
      <c r="B2956">
        <v>345102</v>
      </c>
      <c r="C2956">
        <v>6150</v>
      </c>
      <c r="E2956" t="s">
        <v>69</v>
      </c>
      <c r="F2956" t="s">
        <v>70</v>
      </c>
      <c r="G2956">
        <v>308566</v>
      </c>
      <c r="H2956" s="1">
        <v>42514</v>
      </c>
      <c r="I2956" s="2">
        <v>2140.5700000000002</v>
      </c>
      <c r="J2956" s="2"/>
      <c r="K2956" s="2">
        <v>2140.5700000000002</v>
      </c>
      <c r="L2956" t="s">
        <v>65</v>
      </c>
      <c r="M2956" t="s">
        <v>21</v>
      </c>
      <c r="N2956" t="s">
        <v>22</v>
      </c>
      <c r="O2956" t="s">
        <v>48</v>
      </c>
      <c r="P2956" t="s">
        <v>349</v>
      </c>
      <c r="Q2956" t="s">
        <v>350</v>
      </c>
      <c r="R2956" t="s">
        <v>351</v>
      </c>
      <c r="S2956">
        <f t="shared" si="46"/>
        <v>2016</v>
      </c>
    </row>
    <row r="2957" spans="1:19" x14ac:dyDescent="0.25">
      <c r="A2957">
        <v>345</v>
      </c>
      <c r="B2957">
        <v>345102</v>
      </c>
      <c r="C2957">
        <v>6150</v>
      </c>
      <c r="E2957" t="s">
        <v>69</v>
      </c>
      <c r="F2957" t="s">
        <v>70</v>
      </c>
      <c r="G2957">
        <v>308566</v>
      </c>
      <c r="H2957" s="1">
        <v>42514</v>
      </c>
      <c r="I2957" s="2">
        <v>1996.68</v>
      </c>
      <c r="J2957" s="2"/>
      <c r="K2957" s="2">
        <v>1996.68</v>
      </c>
      <c r="L2957" t="s">
        <v>65</v>
      </c>
      <c r="M2957" t="s">
        <v>21</v>
      </c>
      <c r="N2957" t="s">
        <v>22</v>
      </c>
      <c r="O2957" t="s">
        <v>48</v>
      </c>
      <c r="P2957" t="s">
        <v>349</v>
      </c>
      <c r="Q2957" t="s">
        <v>350</v>
      </c>
      <c r="R2957" t="s">
        <v>351</v>
      </c>
      <c r="S2957">
        <f t="shared" si="46"/>
        <v>2016</v>
      </c>
    </row>
    <row r="2958" spans="1:19" x14ac:dyDescent="0.25">
      <c r="A2958">
        <v>345</v>
      </c>
      <c r="B2958">
        <v>345102</v>
      </c>
      <c r="C2958">
        <v>6150</v>
      </c>
      <c r="E2958" t="s">
        <v>69</v>
      </c>
      <c r="F2958" t="s">
        <v>70</v>
      </c>
      <c r="G2958">
        <v>308566</v>
      </c>
      <c r="H2958" s="1">
        <v>42514</v>
      </c>
      <c r="I2958" s="2">
        <v>1090.4000000000001</v>
      </c>
      <c r="J2958" s="2"/>
      <c r="K2958" s="2">
        <v>1090.4000000000001</v>
      </c>
      <c r="L2958" t="s">
        <v>65</v>
      </c>
      <c r="M2958" t="s">
        <v>21</v>
      </c>
      <c r="N2958" t="s">
        <v>22</v>
      </c>
      <c r="O2958" t="s">
        <v>48</v>
      </c>
      <c r="P2958" t="s">
        <v>349</v>
      </c>
      <c r="Q2958" t="s">
        <v>350</v>
      </c>
      <c r="R2958" t="s">
        <v>351</v>
      </c>
      <c r="S2958">
        <f t="shared" si="46"/>
        <v>2016</v>
      </c>
    </row>
    <row r="2959" spans="1:19" x14ac:dyDescent="0.25">
      <c r="A2959">
        <v>345</v>
      </c>
      <c r="B2959">
        <v>345102</v>
      </c>
      <c r="C2959">
        <v>6150</v>
      </c>
      <c r="E2959" t="s">
        <v>69</v>
      </c>
      <c r="F2959" t="s">
        <v>70</v>
      </c>
      <c r="G2959">
        <v>308566</v>
      </c>
      <c r="H2959" s="1">
        <v>42514</v>
      </c>
      <c r="I2959" s="2">
        <v>1116.54</v>
      </c>
      <c r="J2959" s="2"/>
      <c r="K2959" s="2">
        <v>1116.54</v>
      </c>
      <c r="L2959" t="s">
        <v>65</v>
      </c>
      <c r="M2959" t="s">
        <v>21</v>
      </c>
      <c r="N2959" t="s">
        <v>22</v>
      </c>
      <c r="O2959" t="s">
        <v>48</v>
      </c>
      <c r="P2959" t="s">
        <v>349</v>
      </c>
      <c r="Q2959" t="s">
        <v>350</v>
      </c>
      <c r="R2959" t="s">
        <v>351</v>
      </c>
      <c r="S2959">
        <f t="shared" si="46"/>
        <v>2016</v>
      </c>
    </row>
    <row r="2960" spans="1:19" x14ac:dyDescent="0.25">
      <c r="A2960">
        <v>345</v>
      </c>
      <c r="B2960">
        <v>345102</v>
      </c>
      <c r="C2960">
        <v>6150</v>
      </c>
      <c r="E2960" t="s">
        <v>69</v>
      </c>
      <c r="F2960" t="s">
        <v>70</v>
      </c>
      <c r="G2960">
        <v>308566</v>
      </c>
      <c r="H2960" s="1">
        <v>42514</v>
      </c>
      <c r="I2960" s="2">
        <v>1143.5899999999999</v>
      </c>
      <c r="J2960" s="2"/>
      <c r="K2960" s="2">
        <v>1143.5899999999999</v>
      </c>
      <c r="L2960" t="s">
        <v>65</v>
      </c>
      <c r="M2960" t="s">
        <v>21</v>
      </c>
      <c r="N2960" t="s">
        <v>22</v>
      </c>
      <c r="O2960" t="s">
        <v>48</v>
      </c>
      <c r="P2960" t="s">
        <v>349</v>
      </c>
      <c r="Q2960" t="s">
        <v>350</v>
      </c>
      <c r="R2960" t="s">
        <v>351</v>
      </c>
      <c r="S2960">
        <f t="shared" si="46"/>
        <v>2016</v>
      </c>
    </row>
    <row r="2961" spans="1:19" x14ac:dyDescent="0.25">
      <c r="A2961">
        <v>345</v>
      </c>
      <c r="B2961">
        <v>345102</v>
      </c>
      <c r="C2961">
        <v>6150</v>
      </c>
      <c r="E2961" t="s">
        <v>66</v>
      </c>
      <c r="F2961" t="s">
        <v>64</v>
      </c>
      <c r="G2961">
        <v>308472</v>
      </c>
      <c r="H2961" s="1">
        <v>42505</v>
      </c>
      <c r="I2961" s="2">
        <v>83.16</v>
      </c>
      <c r="J2961" s="2"/>
      <c r="K2961" s="2">
        <v>83.16</v>
      </c>
      <c r="L2961" t="s">
        <v>65</v>
      </c>
      <c r="M2961" t="s">
        <v>21</v>
      </c>
      <c r="N2961" t="s">
        <v>22</v>
      </c>
      <c r="O2961" t="s">
        <v>48</v>
      </c>
      <c r="P2961" t="s">
        <v>349</v>
      </c>
      <c r="Q2961" t="s">
        <v>350</v>
      </c>
      <c r="R2961" t="s">
        <v>351</v>
      </c>
      <c r="S2961">
        <f t="shared" si="46"/>
        <v>2016</v>
      </c>
    </row>
    <row r="2962" spans="1:19" x14ac:dyDescent="0.25">
      <c r="A2962">
        <v>345</v>
      </c>
      <c r="B2962">
        <v>345102</v>
      </c>
      <c r="C2962">
        <v>6150</v>
      </c>
      <c r="E2962" t="s">
        <v>66</v>
      </c>
      <c r="F2962" t="s">
        <v>64</v>
      </c>
      <c r="G2962">
        <v>308472</v>
      </c>
      <c r="H2962" s="1">
        <v>42505</v>
      </c>
      <c r="I2962" s="2">
        <v>83.16</v>
      </c>
      <c r="J2962" s="2"/>
      <c r="K2962" s="2">
        <v>83.16</v>
      </c>
      <c r="L2962" t="s">
        <v>65</v>
      </c>
      <c r="M2962" t="s">
        <v>21</v>
      </c>
      <c r="N2962" t="s">
        <v>22</v>
      </c>
      <c r="O2962" t="s">
        <v>48</v>
      </c>
      <c r="P2962" t="s">
        <v>349</v>
      </c>
      <c r="Q2962" t="s">
        <v>350</v>
      </c>
      <c r="R2962" t="s">
        <v>351</v>
      </c>
      <c r="S2962">
        <f t="shared" si="46"/>
        <v>2016</v>
      </c>
    </row>
    <row r="2963" spans="1:19" x14ac:dyDescent="0.25">
      <c r="A2963">
        <v>345</v>
      </c>
      <c r="B2963">
        <v>345102</v>
      </c>
      <c r="C2963">
        <v>6150</v>
      </c>
      <c r="E2963" t="s">
        <v>66</v>
      </c>
      <c r="F2963" t="s">
        <v>64</v>
      </c>
      <c r="G2963">
        <v>308472</v>
      </c>
      <c r="H2963" s="1">
        <v>42505</v>
      </c>
      <c r="I2963" s="2">
        <v>83.16</v>
      </c>
      <c r="J2963" s="2"/>
      <c r="K2963" s="2">
        <v>83.16</v>
      </c>
      <c r="L2963" t="s">
        <v>65</v>
      </c>
      <c r="M2963" t="s">
        <v>21</v>
      </c>
      <c r="N2963" t="s">
        <v>22</v>
      </c>
      <c r="O2963" t="s">
        <v>48</v>
      </c>
      <c r="P2963" t="s">
        <v>349</v>
      </c>
      <c r="Q2963" t="s">
        <v>350</v>
      </c>
      <c r="R2963" t="s">
        <v>351</v>
      </c>
      <c r="S2963">
        <f t="shared" si="46"/>
        <v>2016</v>
      </c>
    </row>
    <row r="2964" spans="1:19" x14ac:dyDescent="0.25">
      <c r="A2964">
        <v>345</v>
      </c>
      <c r="B2964">
        <v>345102</v>
      </c>
      <c r="C2964">
        <v>6150</v>
      </c>
      <c r="E2964" t="s">
        <v>66</v>
      </c>
      <c r="F2964" t="s">
        <v>64</v>
      </c>
      <c r="G2964">
        <v>308472</v>
      </c>
      <c r="H2964" s="1">
        <v>42505</v>
      </c>
      <c r="I2964" s="2">
        <v>166.32</v>
      </c>
      <c r="J2964" s="2"/>
      <c r="K2964" s="2">
        <v>166.32</v>
      </c>
      <c r="L2964" t="s">
        <v>65</v>
      </c>
      <c r="M2964" t="s">
        <v>21</v>
      </c>
      <c r="N2964" t="s">
        <v>22</v>
      </c>
      <c r="O2964" t="s">
        <v>48</v>
      </c>
      <c r="P2964" t="s">
        <v>349</v>
      </c>
      <c r="Q2964" t="s">
        <v>350</v>
      </c>
      <c r="R2964" t="s">
        <v>351</v>
      </c>
      <c r="S2964">
        <f t="shared" si="46"/>
        <v>2016</v>
      </c>
    </row>
    <row r="2965" spans="1:19" x14ac:dyDescent="0.25">
      <c r="A2965">
        <v>345</v>
      </c>
      <c r="B2965">
        <v>345102</v>
      </c>
      <c r="C2965">
        <v>6150</v>
      </c>
      <c r="E2965" t="s">
        <v>66</v>
      </c>
      <c r="F2965" t="s">
        <v>64</v>
      </c>
      <c r="G2965">
        <v>308472</v>
      </c>
      <c r="H2965" s="1">
        <v>42505</v>
      </c>
      <c r="I2965" s="2">
        <v>83.16</v>
      </c>
      <c r="J2965" s="2"/>
      <c r="K2965" s="2">
        <v>83.16</v>
      </c>
      <c r="L2965" t="s">
        <v>65</v>
      </c>
      <c r="M2965" t="s">
        <v>21</v>
      </c>
      <c r="N2965" t="s">
        <v>22</v>
      </c>
      <c r="O2965" t="s">
        <v>48</v>
      </c>
      <c r="P2965" t="s">
        <v>349</v>
      </c>
      <c r="Q2965" t="s">
        <v>350</v>
      </c>
      <c r="R2965" t="s">
        <v>351</v>
      </c>
      <c r="S2965">
        <f t="shared" si="46"/>
        <v>2016</v>
      </c>
    </row>
    <row r="2966" spans="1:19" x14ac:dyDescent="0.25">
      <c r="A2966">
        <v>345</v>
      </c>
      <c r="B2966">
        <v>345102</v>
      </c>
      <c r="C2966">
        <v>6150</v>
      </c>
      <c r="E2966" t="s">
        <v>66</v>
      </c>
      <c r="F2966" t="s">
        <v>64</v>
      </c>
      <c r="G2966">
        <v>308472</v>
      </c>
      <c r="H2966" s="1">
        <v>42505</v>
      </c>
      <c r="I2966" s="2">
        <v>166.32</v>
      </c>
      <c r="J2966" s="2"/>
      <c r="K2966" s="2">
        <v>166.32</v>
      </c>
      <c r="L2966" t="s">
        <v>65</v>
      </c>
      <c r="M2966" t="s">
        <v>21</v>
      </c>
      <c r="N2966" t="s">
        <v>22</v>
      </c>
      <c r="O2966" t="s">
        <v>48</v>
      </c>
      <c r="P2966" t="s">
        <v>349</v>
      </c>
      <c r="Q2966" t="s">
        <v>350</v>
      </c>
      <c r="R2966" t="s">
        <v>351</v>
      </c>
      <c r="S2966">
        <f t="shared" si="46"/>
        <v>2016</v>
      </c>
    </row>
    <row r="2967" spans="1:19" x14ac:dyDescent="0.25">
      <c r="A2967">
        <v>345</v>
      </c>
      <c r="B2967">
        <v>345102</v>
      </c>
      <c r="C2967">
        <v>6150</v>
      </c>
      <c r="E2967" t="s">
        <v>66</v>
      </c>
      <c r="F2967" t="s">
        <v>64</v>
      </c>
      <c r="G2967">
        <v>308472</v>
      </c>
      <c r="H2967" s="1">
        <v>42505</v>
      </c>
      <c r="I2967" s="2">
        <v>166.32</v>
      </c>
      <c r="J2967" s="2"/>
      <c r="K2967" s="2">
        <v>166.32</v>
      </c>
      <c r="L2967" t="s">
        <v>65</v>
      </c>
      <c r="M2967" t="s">
        <v>21</v>
      </c>
      <c r="N2967" t="s">
        <v>22</v>
      </c>
      <c r="O2967" t="s">
        <v>48</v>
      </c>
      <c r="P2967" t="s">
        <v>349</v>
      </c>
      <c r="Q2967" t="s">
        <v>350</v>
      </c>
      <c r="R2967" t="s">
        <v>351</v>
      </c>
      <c r="S2967">
        <f t="shared" si="46"/>
        <v>2016</v>
      </c>
    </row>
    <row r="2968" spans="1:19" x14ac:dyDescent="0.25">
      <c r="A2968">
        <v>345</v>
      </c>
      <c r="B2968">
        <v>345102</v>
      </c>
      <c r="C2968">
        <v>6150</v>
      </c>
      <c r="E2968" t="s">
        <v>66</v>
      </c>
      <c r="F2968" t="s">
        <v>64</v>
      </c>
      <c r="G2968">
        <v>308472</v>
      </c>
      <c r="H2968" s="1">
        <v>42505</v>
      </c>
      <c r="I2968" s="2">
        <v>166.32</v>
      </c>
      <c r="J2968" s="2"/>
      <c r="K2968" s="2">
        <v>166.32</v>
      </c>
      <c r="L2968" t="s">
        <v>65</v>
      </c>
      <c r="M2968" t="s">
        <v>21</v>
      </c>
      <c r="N2968" t="s">
        <v>22</v>
      </c>
      <c r="O2968" t="s">
        <v>48</v>
      </c>
      <c r="P2968" t="s">
        <v>349</v>
      </c>
      <c r="Q2968" t="s">
        <v>350</v>
      </c>
      <c r="R2968" t="s">
        <v>351</v>
      </c>
      <c r="S2968">
        <f t="shared" si="46"/>
        <v>2016</v>
      </c>
    </row>
    <row r="2969" spans="1:19" x14ac:dyDescent="0.25">
      <c r="A2969">
        <v>345</v>
      </c>
      <c r="B2969">
        <v>345102</v>
      </c>
      <c r="C2969">
        <v>6150</v>
      </c>
      <c r="E2969" t="s">
        <v>66</v>
      </c>
      <c r="F2969" t="s">
        <v>64</v>
      </c>
      <c r="G2969">
        <v>308472</v>
      </c>
      <c r="H2969" s="1">
        <v>42505</v>
      </c>
      <c r="I2969" s="2">
        <v>83.16</v>
      </c>
      <c r="J2969" s="2"/>
      <c r="K2969" s="2">
        <v>83.16</v>
      </c>
      <c r="L2969" t="s">
        <v>65</v>
      </c>
      <c r="M2969" t="s">
        <v>21</v>
      </c>
      <c r="N2969" t="s">
        <v>22</v>
      </c>
      <c r="O2969" t="s">
        <v>48</v>
      </c>
      <c r="P2969" t="s">
        <v>349</v>
      </c>
      <c r="Q2969" t="s">
        <v>350</v>
      </c>
      <c r="R2969" t="s">
        <v>351</v>
      </c>
      <c r="S2969">
        <f t="shared" si="46"/>
        <v>2016</v>
      </c>
    </row>
    <row r="2970" spans="1:19" x14ac:dyDescent="0.25">
      <c r="A2970">
        <v>345</v>
      </c>
      <c r="B2970">
        <v>345102</v>
      </c>
      <c r="C2970">
        <v>6150</v>
      </c>
      <c r="E2970" t="s">
        <v>66</v>
      </c>
      <c r="F2970" t="s">
        <v>64</v>
      </c>
      <c r="G2970">
        <v>308472</v>
      </c>
      <c r="H2970" s="1">
        <v>42505</v>
      </c>
      <c r="I2970" s="2">
        <v>83.16</v>
      </c>
      <c r="J2970" s="2"/>
      <c r="K2970" s="2">
        <v>83.16</v>
      </c>
      <c r="L2970" t="s">
        <v>65</v>
      </c>
      <c r="M2970" t="s">
        <v>21</v>
      </c>
      <c r="N2970" t="s">
        <v>22</v>
      </c>
      <c r="O2970" t="s">
        <v>48</v>
      </c>
      <c r="P2970" t="s">
        <v>349</v>
      </c>
      <c r="Q2970" t="s">
        <v>350</v>
      </c>
      <c r="R2970" t="s">
        <v>351</v>
      </c>
      <c r="S2970">
        <f t="shared" si="46"/>
        <v>2016</v>
      </c>
    </row>
    <row r="2971" spans="1:19" x14ac:dyDescent="0.25">
      <c r="A2971">
        <v>345</v>
      </c>
      <c r="B2971">
        <v>345102</v>
      </c>
      <c r="C2971">
        <v>6150</v>
      </c>
      <c r="E2971" t="s">
        <v>66</v>
      </c>
      <c r="F2971" t="s">
        <v>64</v>
      </c>
      <c r="G2971">
        <v>308472</v>
      </c>
      <c r="H2971" s="1">
        <v>42505</v>
      </c>
      <c r="I2971" s="2">
        <v>83.16</v>
      </c>
      <c r="J2971" s="2"/>
      <c r="K2971" s="2">
        <v>83.16</v>
      </c>
      <c r="L2971" t="s">
        <v>65</v>
      </c>
      <c r="M2971" t="s">
        <v>21</v>
      </c>
      <c r="N2971" t="s">
        <v>22</v>
      </c>
      <c r="O2971" t="s">
        <v>48</v>
      </c>
      <c r="P2971" t="s">
        <v>349</v>
      </c>
      <c r="Q2971" t="s">
        <v>350</v>
      </c>
      <c r="R2971" t="s">
        <v>351</v>
      </c>
      <c r="S2971">
        <f t="shared" si="46"/>
        <v>2016</v>
      </c>
    </row>
    <row r="2972" spans="1:19" x14ac:dyDescent="0.25">
      <c r="A2972">
        <v>345</v>
      </c>
      <c r="B2972">
        <v>345102</v>
      </c>
      <c r="C2972">
        <v>6150</v>
      </c>
      <c r="E2972" t="s">
        <v>69</v>
      </c>
      <c r="F2972" t="s">
        <v>70</v>
      </c>
      <c r="G2972">
        <v>308474</v>
      </c>
      <c r="H2972" s="1">
        <v>42505</v>
      </c>
      <c r="I2972" s="2">
        <v>3013.82</v>
      </c>
      <c r="J2972" s="2"/>
      <c r="K2972" s="2">
        <v>3013.82</v>
      </c>
      <c r="L2972" t="s">
        <v>65</v>
      </c>
      <c r="M2972" t="s">
        <v>21</v>
      </c>
      <c r="N2972" t="s">
        <v>22</v>
      </c>
      <c r="O2972" t="s">
        <v>48</v>
      </c>
      <c r="P2972" t="s">
        <v>349</v>
      </c>
      <c r="Q2972" t="s">
        <v>350</v>
      </c>
      <c r="R2972" t="s">
        <v>351</v>
      </c>
      <c r="S2972">
        <f t="shared" si="46"/>
        <v>2016</v>
      </c>
    </row>
    <row r="2973" spans="1:19" x14ac:dyDescent="0.25">
      <c r="A2973">
        <v>345</v>
      </c>
      <c r="B2973">
        <v>345102</v>
      </c>
      <c r="C2973">
        <v>6150</v>
      </c>
      <c r="E2973" t="s">
        <v>66</v>
      </c>
      <c r="F2973" t="s">
        <v>71</v>
      </c>
      <c r="G2973">
        <v>308473</v>
      </c>
      <c r="H2973" s="1">
        <v>42505</v>
      </c>
      <c r="I2973" s="2"/>
      <c r="J2973" s="2">
        <v>-1494.72</v>
      </c>
      <c r="K2973" s="2">
        <v>-1494.72</v>
      </c>
      <c r="L2973" t="s">
        <v>65</v>
      </c>
      <c r="M2973" t="s">
        <v>21</v>
      </c>
      <c r="N2973" t="s">
        <v>22</v>
      </c>
      <c r="O2973" t="s">
        <v>48</v>
      </c>
      <c r="P2973" t="s">
        <v>349</v>
      </c>
      <c r="Q2973" t="s">
        <v>350</v>
      </c>
      <c r="R2973" t="s">
        <v>351</v>
      </c>
      <c r="S2973">
        <f t="shared" si="46"/>
        <v>2016</v>
      </c>
    </row>
    <row r="2974" spans="1:19" x14ac:dyDescent="0.25">
      <c r="A2974">
        <v>345</v>
      </c>
      <c r="B2974">
        <v>345102</v>
      </c>
      <c r="C2974">
        <v>6150</v>
      </c>
      <c r="E2974" t="s">
        <v>66</v>
      </c>
      <c r="F2974" t="s">
        <v>64</v>
      </c>
      <c r="G2974">
        <v>308465</v>
      </c>
      <c r="H2974" s="1">
        <v>42500</v>
      </c>
      <c r="I2974" s="2">
        <v>251.1</v>
      </c>
      <c r="J2974" s="2"/>
      <c r="K2974" s="2">
        <v>251.1</v>
      </c>
      <c r="L2974" t="s">
        <v>65</v>
      </c>
      <c r="M2974" t="s">
        <v>21</v>
      </c>
      <c r="N2974" t="s">
        <v>22</v>
      </c>
      <c r="O2974" t="s">
        <v>48</v>
      </c>
      <c r="P2974" t="s">
        <v>349</v>
      </c>
      <c r="Q2974" t="s">
        <v>350</v>
      </c>
      <c r="R2974" t="s">
        <v>351</v>
      </c>
      <c r="S2974">
        <f t="shared" si="46"/>
        <v>2016</v>
      </c>
    </row>
    <row r="2975" spans="1:19" x14ac:dyDescent="0.25">
      <c r="A2975">
        <v>345</v>
      </c>
      <c r="B2975">
        <v>345102</v>
      </c>
      <c r="C2975">
        <v>6150</v>
      </c>
      <c r="E2975" t="s">
        <v>66</v>
      </c>
      <c r="F2975" t="s">
        <v>64</v>
      </c>
      <c r="G2975">
        <v>308465</v>
      </c>
      <c r="H2975" s="1">
        <v>42500</v>
      </c>
      <c r="I2975" s="2">
        <v>167.4</v>
      </c>
      <c r="J2975" s="2"/>
      <c r="K2975" s="2">
        <v>167.4</v>
      </c>
      <c r="L2975" t="s">
        <v>65</v>
      </c>
      <c r="M2975" t="s">
        <v>21</v>
      </c>
      <c r="N2975" t="s">
        <v>22</v>
      </c>
      <c r="O2975" t="s">
        <v>48</v>
      </c>
      <c r="P2975" t="s">
        <v>349</v>
      </c>
      <c r="Q2975" t="s">
        <v>350</v>
      </c>
      <c r="R2975" t="s">
        <v>351</v>
      </c>
      <c r="S2975">
        <f t="shared" si="46"/>
        <v>2016</v>
      </c>
    </row>
    <row r="2976" spans="1:19" x14ac:dyDescent="0.25">
      <c r="A2976">
        <v>345</v>
      </c>
      <c r="B2976">
        <v>345102</v>
      </c>
      <c r="C2976">
        <v>6150</v>
      </c>
      <c r="E2976" t="s">
        <v>66</v>
      </c>
      <c r="F2976" t="s">
        <v>64</v>
      </c>
      <c r="G2976">
        <v>308465</v>
      </c>
      <c r="H2976" s="1">
        <v>42500</v>
      </c>
      <c r="I2976" s="2">
        <v>167.4</v>
      </c>
      <c r="J2976" s="2"/>
      <c r="K2976" s="2">
        <v>167.4</v>
      </c>
      <c r="L2976" t="s">
        <v>65</v>
      </c>
      <c r="M2976" t="s">
        <v>21</v>
      </c>
      <c r="N2976" t="s">
        <v>22</v>
      </c>
      <c r="O2976" t="s">
        <v>48</v>
      </c>
      <c r="P2976" t="s">
        <v>349</v>
      </c>
      <c r="Q2976" t="s">
        <v>350</v>
      </c>
      <c r="R2976" t="s">
        <v>351</v>
      </c>
      <c r="S2976">
        <f t="shared" si="46"/>
        <v>2016</v>
      </c>
    </row>
    <row r="2977" spans="1:19" x14ac:dyDescent="0.25">
      <c r="A2977">
        <v>345</v>
      </c>
      <c r="B2977">
        <v>345102</v>
      </c>
      <c r="C2977">
        <v>6150</v>
      </c>
      <c r="E2977" t="s">
        <v>66</v>
      </c>
      <c r="F2977" t="s">
        <v>64</v>
      </c>
      <c r="G2977">
        <v>308465</v>
      </c>
      <c r="H2977" s="1">
        <v>42500</v>
      </c>
      <c r="I2977" s="2">
        <v>133.56</v>
      </c>
      <c r="J2977" s="2"/>
      <c r="K2977" s="2">
        <v>133.56</v>
      </c>
      <c r="L2977" t="s">
        <v>65</v>
      </c>
      <c r="M2977" t="s">
        <v>21</v>
      </c>
      <c r="N2977" t="s">
        <v>22</v>
      </c>
      <c r="O2977" t="s">
        <v>48</v>
      </c>
      <c r="P2977" t="s">
        <v>349</v>
      </c>
      <c r="Q2977" t="s">
        <v>350</v>
      </c>
      <c r="R2977" t="s">
        <v>351</v>
      </c>
      <c r="S2977">
        <f t="shared" si="46"/>
        <v>2016</v>
      </c>
    </row>
    <row r="2978" spans="1:19" x14ac:dyDescent="0.25">
      <c r="A2978">
        <v>345</v>
      </c>
      <c r="B2978">
        <v>345102</v>
      </c>
      <c r="C2978">
        <v>6150</v>
      </c>
      <c r="E2978" t="s">
        <v>66</v>
      </c>
      <c r="F2978" t="s">
        <v>64</v>
      </c>
      <c r="G2978">
        <v>308465</v>
      </c>
      <c r="H2978" s="1">
        <v>42500</v>
      </c>
      <c r="I2978" s="2">
        <v>267.12</v>
      </c>
      <c r="J2978" s="2"/>
      <c r="K2978" s="2">
        <v>267.12</v>
      </c>
      <c r="L2978" t="s">
        <v>65</v>
      </c>
      <c r="M2978" t="s">
        <v>21</v>
      </c>
      <c r="N2978" t="s">
        <v>22</v>
      </c>
      <c r="O2978" t="s">
        <v>48</v>
      </c>
      <c r="P2978" t="s">
        <v>349</v>
      </c>
      <c r="Q2978" t="s">
        <v>350</v>
      </c>
      <c r="R2978" t="s">
        <v>351</v>
      </c>
      <c r="S2978">
        <f t="shared" si="46"/>
        <v>2016</v>
      </c>
    </row>
    <row r="2979" spans="1:19" x14ac:dyDescent="0.25">
      <c r="A2979">
        <v>345</v>
      </c>
      <c r="B2979">
        <v>345102</v>
      </c>
      <c r="C2979">
        <v>6150</v>
      </c>
      <c r="E2979" t="s">
        <v>66</v>
      </c>
      <c r="F2979" t="s">
        <v>64</v>
      </c>
      <c r="G2979">
        <v>308465</v>
      </c>
      <c r="H2979" s="1">
        <v>42500</v>
      </c>
      <c r="I2979" s="2">
        <v>190.8</v>
      </c>
      <c r="J2979" s="2"/>
      <c r="K2979" s="2">
        <v>190.8</v>
      </c>
      <c r="L2979" t="s">
        <v>65</v>
      </c>
      <c r="M2979" t="s">
        <v>21</v>
      </c>
      <c r="N2979" t="s">
        <v>22</v>
      </c>
      <c r="O2979" t="s">
        <v>48</v>
      </c>
      <c r="P2979" t="s">
        <v>349</v>
      </c>
      <c r="Q2979" t="s">
        <v>350</v>
      </c>
      <c r="R2979" t="s">
        <v>351</v>
      </c>
      <c r="S2979">
        <f t="shared" si="46"/>
        <v>2016</v>
      </c>
    </row>
    <row r="2980" spans="1:19" x14ac:dyDescent="0.25">
      <c r="A2980">
        <v>345</v>
      </c>
      <c r="B2980">
        <v>345102</v>
      </c>
      <c r="C2980">
        <v>6150</v>
      </c>
      <c r="E2980" t="s">
        <v>66</v>
      </c>
      <c r="F2980" t="s">
        <v>64</v>
      </c>
      <c r="G2980">
        <v>308465</v>
      </c>
      <c r="H2980" s="1">
        <v>42500</v>
      </c>
      <c r="I2980" s="2">
        <v>190.8</v>
      </c>
      <c r="J2980" s="2"/>
      <c r="K2980" s="2">
        <v>190.8</v>
      </c>
      <c r="L2980" t="s">
        <v>65</v>
      </c>
      <c r="M2980" t="s">
        <v>21</v>
      </c>
      <c r="N2980" t="s">
        <v>22</v>
      </c>
      <c r="O2980" t="s">
        <v>48</v>
      </c>
      <c r="P2980" t="s">
        <v>349</v>
      </c>
      <c r="Q2980" t="s">
        <v>350</v>
      </c>
      <c r="R2980" t="s">
        <v>351</v>
      </c>
      <c r="S2980">
        <f t="shared" si="46"/>
        <v>2016</v>
      </c>
    </row>
    <row r="2981" spans="1:19" x14ac:dyDescent="0.25">
      <c r="A2981">
        <v>345</v>
      </c>
      <c r="B2981">
        <v>345102</v>
      </c>
      <c r="C2981">
        <v>6150</v>
      </c>
      <c r="E2981" t="s">
        <v>66</v>
      </c>
      <c r="F2981" t="s">
        <v>64</v>
      </c>
      <c r="G2981">
        <v>308465</v>
      </c>
      <c r="H2981" s="1">
        <v>42500</v>
      </c>
      <c r="I2981" s="2">
        <v>76.319999999999993</v>
      </c>
      <c r="J2981" s="2"/>
      <c r="K2981" s="2">
        <v>76.319999999999993</v>
      </c>
      <c r="L2981" t="s">
        <v>65</v>
      </c>
      <c r="M2981" t="s">
        <v>21</v>
      </c>
      <c r="N2981" t="s">
        <v>22</v>
      </c>
      <c r="O2981" t="s">
        <v>48</v>
      </c>
      <c r="P2981" t="s">
        <v>349</v>
      </c>
      <c r="Q2981" t="s">
        <v>350</v>
      </c>
      <c r="R2981" t="s">
        <v>351</v>
      </c>
      <c r="S2981">
        <f t="shared" si="46"/>
        <v>2016</v>
      </c>
    </row>
    <row r="2982" spans="1:19" x14ac:dyDescent="0.25">
      <c r="A2982">
        <v>345</v>
      </c>
      <c r="B2982">
        <v>345102</v>
      </c>
      <c r="C2982">
        <v>6150</v>
      </c>
      <c r="E2982" t="s">
        <v>66</v>
      </c>
      <c r="F2982" t="s">
        <v>64</v>
      </c>
      <c r="G2982">
        <v>308465</v>
      </c>
      <c r="H2982" s="1">
        <v>42500</v>
      </c>
      <c r="I2982" s="2">
        <v>228.96</v>
      </c>
      <c r="J2982" s="2"/>
      <c r="K2982" s="2">
        <v>228.96</v>
      </c>
      <c r="L2982" t="s">
        <v>65</v>
      </c>
      <c r="M2982" t="s">
        <v>21</v>
      </c>
      <c r="N2982" t="s">
        <v>22</v>
      </c>
      <c r="O2982" t="s">
        <v>48</v>
      </c>
      <c r="P2982" t="s">
        <v>349</v>
      </c>
      <c r="Q2982" t="s">
        <v>350</v>
      </c>
      <c r="R2982" t="s">
        <v>351</v>
      </c>
      <c r="S2982">
        <f t="shared" si="46"/>
        <v>2016</v>
      </c>
    </row>
    <row r="2983" spans="1:19" x14ac:dyDescent="0.25">
      <c r="A2983">
        <v>345</v>
      </c>
      <c r="B2983">
        <v>345102</v>
      </c>
      <c r="C2983">
        <v>6150</v>
      </c>
      <c r="E2983" t="s">
        <v>66</v>
      </c>
      <c r="F2983" t="s">
        <v>64</v>
      </c>
      <c r="G2983">
        <v>308465</v>
      </c>
      <c r="H2983" s="1">
        <v>42500</v>
      </c>
      <c r="I2983" s="2">
        <v>76.319999999999993</v>
      </c>
      <c r="J2983" s="2"/>
      <c r="K2983" s="2">
        <v>76.319999999999993</v>
      </c>
      <c r="L2983" t="s">
        <v>65</v>
      </c>
      <c r="M2983" t="s">
        <v>21</v>
      </c>
      <c r="N2983" t="s">
        <v>22</v>
      </c>
      <c r="O2983" t="s">
        <v>48</v>
      </c>
      <c r="P2983" t="s">
        <v>349</v>
      </c>
      <c r="Q2983" t="s">
        <v>350</v>
      </c>
      <c r="R2983" t="s">
        <v>351</v>
      </c>
      <c r="S2983">
        <f t="shared" si="46"/>
        <v>2016</v>
      </c>
    </row>
    <row r="2984" spans="1:19" x14ac:dyDescent="0.25">
      <c r="A2984">
        <v>345</v>
      </c>
      <c r="B2984">
        <v>345102</v>
      </c>
      <c r="C2984">
        <v>6150</v>
      </c>
      <c r="E2984" t="s">
        <v>66</v>
      </c>
      <c r="F2984" t="s">
        <v>64</v>
      </c>
      <c r="G2984">
        <v>308465</v>
      </c>
      <c r="H2984" s="1">
        <v>42500</v>
      </c>
      <c r="I2984" s="2">
        <v>76.319999999999993</v>
      </c>
      <c r="J2984" s="2"/>
      <c r="K2984" s="2">
        <v>76.319999999999993</v>
      </c>
      <c r="L2984" t="s">
        <v>65</v>
      </c>
      <c r="M2984" t="s">
        <v>21</v>
      </c>
      <c r="N2984" t="s">
        <v>22</v>
      </c>
      <c r="O2984" t="s">
        <v>48</v>
      </c>
      <c r="P2984" t="s">
        <v>349</v>
      </c>
      <c r="Q2984" t="s">
        <v>350</v>
      </c>
      <c r="R2984" t="s">
        <v>351</v>
      </c>
      <c r="S2984">
        <f t="shared" si="46"/>
        <v>2016</v>
      </c>
    </row>
    <row r="2985" spans="1:19" x14ac:dyDescent="0.25">
      <c r="A2985">
        <v>345</v>
      </c>
      <c r="B2985">
        <v>345102</v>
      </c>
      <c r="C2985">
        <v>6150</v>
      </c>
      <c r="E2985" t="s">
        <v>66</v>
      </c>
      <c r="F2985" t="s">
        <v>64</v>
      </c>
      <c r="G2985">
        <v>308465</v>
      </c>
      <c r="H2985" s="1">
        <v>42500</v>
      </c>
      <c r="I2985" s="2">
        <v>76.319999999999993</v>
      </c>
      <c r="J2985" s="2"/>
      <c r="K2985" s="2">
        <v>76.319999999999993</v>
      </c>
      <c r="L2985" t="s">
        <v>65</v>
      </c>
      <c r="M2985" t="s">
        <v>21</v>
      </c>
      <c r="N2985" t="s">
        <v>22</v>
      </c>
      <c r="O2985" t="s">
        <v>48</v>
      </c>
      <c r="P2985" t="s">
        <v>349</v>
      </c>
      <c r="Q2985" t="s">
        <v>350</v>
      </c>
      <c r="R2985" t="s">
        <v>351</v>
      </c>
      <c r="S2985">
        <f t="shared" si="46"/>
        <v>2016</v>
      </c>
    </row>
    <row r="2986" spans="1:19" x14ac:dyDescent="0.25">
      <c r="A2986">
        <v>345</v>
      </c>
      <c r="B2986">
        <v>345102</v>
      </c>
      <c r="C2986">
        <v>6150</v>
      </c>
      <c r="E2986" t="s">
        <v>66</v>
      </c>
      <c r="F2986" t="s">
        <v>64</v>
      </c>
      <c r="G2986">
        <v>308465</v>
      </c>
      <c r="H2986" s="1">
        <v>42500</v>
      </c>
      <c r="I2986" s="2">
        <v>228.96</v>
      </c>
      <c r="J2986" s="2"/>
      <c r="K2986" s="2">
        <v>228.96</v>
      </c>
      <c r="L2986" t="s">
        <v>65</v>
      </c>
      <c r="M2986" t="s">
        <v>21</v>
      </c>
      <c r="N2986" t="s">
        <v>22</v>
      </c>
      <c r="O2986" t="s">
        <v>48</v>
      </c>
      <c r="P2986" t="s">
        <v>349</v>
      </c>
      <c r="Q2986" t="s">
        <v>350</v>
      </c>
      <c r="R2986" t="s">
        <v>351</v>
      </c>
      <c r="S2986">
        <f t="shared" si="46"/>
        <v>2016</v>
      </c>
    </row>
    <row r="2987" spans="1:19" x14ac:dyDescent="0.25">
      <c r="A2987">
        <v>345</v>
      </c>
      <c r="B2987">
        <v>345102</v>
      </c>
      <c r="C2987">
        <v>6150</v>
      </c>
      <c r="E2987" t="s">
        <v>66</v>
      </c>
      <c r="F2987" t="s">
        <v>64</v>
      </c>
      <c r="G2987">
        <v>308465</v>
      </c>
      <c r="H2987" s="1">
        <v>42500</v>
      </c>
      <c r="I2987" s="2">
        <v>38.159999999999997</v>
      </c>
      <c r="J2987" s="2"/>
      <c r="K2987" s="2">
        <v>38.159999999999997</v>
      </c>
      <c r="L2987" t="s">
        <v>65</v>
      </c>
      <c r="M2987" t="s">
        <v>21</v>
      </c>
      <c r="N2987" t="s">
        <v>22</v>
      </c>
      <c r="O2987" t="s">
        <v>48</v>
      </c>
      <c r="P2987" t="s">
        <v>349</v>
      </c>
      <c r="Q2987" t="s">
        <v>350</v>
      </c>
      <c r="R2987" t="s">
        <v>351</v>
      </c>
      <c r="S2987">
        <f t="shared" si="46"/>
        <v>2016</v>
      </c>
    </row>
    <row r="2988" spans="1:19" x14ac:dyDescent="0.25">
      <c r="A2988">
        <v>345</v>
      </c>
      <c r="B2988">
        <v>345102</v>
      </c>
      <c r="C2988">
        <v>6150</v>
      </c>
      <c r="E2988" t="s">
        <v>66</v>
      </c>
      <c r="F2988" t="s">
        <v>64</v>
      </c>
      <c r="G2988">
        <v>308465</v>
      </c>
      <c r="H2988" s="1">
        <v>42500</v>
      </c>
      <c r="I2988" s="2">
        <v>125.55</v>
      </c>
      <c r="J2988" s="2"/>
      <c r="K2988" s="2">
        <v>125.55</v>
      </c>
      <c r="L2988" t="s">
        <v>65</v>
      </c>
      <c r="M2988" t="s">
        <v>21</v>
      </c>
      <c r="N2988" t="s">
        <v>22</v>
      </c>
      <c r="O2988" t="s">
        <v>48</v>
      </c>
      <c r="P2988" t="s">
        <v>349</v>
      </c>
      <c r="Q2988" t="s">
        <v>350</v>
      </c>
      <c r="R2988" t="s">
        <v>351</v>
      </c>
      <c r="S2988">
        <f t="shared" si="46"/>
        <v>2016</v>
      </c>
    </row>
    <row r="2989" spans="1:19" x14ac:dyDescent="0.25">
      <c r="A2989">
        <v>345</v>
      </c>
      <c r="B2989">
        <v>345102</v>
      </c>
      <c r="C2989">
        <v>6150</v>
      </c>
      <c r="E2989" t="s">
        <v>66</v>
      </c>
      <c r="F2989" t="s">
        <v>64</v>
      </c>
      <c r="G2989">
        <v>308465</v>
      </c>
      <c r="H2989" s="1">
        <v>42500</v>
      </c>
      <c r="I2989" s="2">
        <v>230.18</v>
      </c>
      <c r="J2989" s="2"/>
      <c r="K2989" s="2">
        <v>230.18</v>
      </c>
      <c r="L2989" t="s">
        <v>65</v>
      </c>
      <c r="M2989" t="s">
        <v>21</v>
      </c>
      <c r="N2989" t="s">
        <v>22</v>
      </c>
      <c r="O2989" t="s">
        <v>48</v>
      </c>
      <c r="P2989" t="s">
        <v>349</v>
      </c>
      <c r="Q2989" t="s">
        <v>350</v>
      </c>
      <c r="R2989" t="s">
        <v>351</v>
      </c>
      <c r="S2989">
        <f t="shared" si="46"/>
        <v>2016</v>
      </c>
    </row>
    <row r="2990" spans="1:19" x14ac:dyDescent="0.25">
      <c r="A2990">
        <v>345</v>
      </c>
      <c r="B2990">
        <v>345102</v>
      </c>
      <c r="C2990">
        <v>6150</v>
      </c>
      <c r="E2990" t="s">
        <v>66</v>
      </c>
      <c r="F2990" t="s">
        <v>64</v>
      </c>
      <c r="G2990">
        <v>308465</v>
      </c>
      <c r="H2990" s="1">
        <v>42500</v>
      </c>
      <c r="I2990" s="2">
        <v>292.95</v>
      </c>
      <c r="J2990" s="2"/>
      <c r="K2990" s="2">
        <v>292.95</v>
      </c>
      <c r="L2990" t="s">
        <v>65</v>
      </c>
      <c r="M2990" t="s">
        <v>21</v>
      </c>
      <c r="N2990" t="s">
        <v>22</v>
      </c>
      <c r="O2990" t="s">
        <v>48</v>
      </c>
      <c r="P2990" t="s">
        <v>349</v>
      </c>
      <c r="Q2990" t="s">
        <v>350</v>
      </c>
      <c r="R2990" t="s">
        <v>351</v>
      </c>
      <c r="S2990">
        <f t="shared" si="46"/>
        <v>2016</v>
      </c>
    </row>
    <row r="2991" spans="1:19" x14ac:dyDescent="0.25">
      <c r="A2991">
        <v>345</v>
      </c>
      <c r="B2991">
        <v>345102</v>
      </c>
      <c r="C2991">
        <v>6150</v>
      </c>
      <c r="E2991" t="s">
        <v>66</v>
      </c>
      <c r="F2991" t="s">
        <v>64</v>
      </c>
      <c r="G2991">
        <v>308465</v>
      </c>
      <c r="H2991" s="1">
        <v>42500</v>
      </c>
      <c r="I2991" s="2">
        <v>167.4</v>
      </c>
      <c r="J2991" s="2"/>
      <c r="K2991" s="2">
        <v>167.4</v>
      </c>
      <c r="L2991" t="s">
        <v>65</v>
      </c>
      <c r="M2991" t="s">
        <v>21</v>
      </c>
      <c r="N2991" t="s">
        <v>22</v>
      </c>
      <c r="O2991" t="s">
        <v>48</v>
      </c>
      <c r="P2991" t="s">
        <v>349</v>
      </c>
      <c r="Q2991" t="s">
        <v>350</v>
      </c>
      <c r="R2991" t="s">
        <v>351</v>
      </c>
      <c r="S2991">
        <f t="shared" si="46"/>
        <v>2016</v>
      </c>
    </row>
    <row r="2992" spans="1:19" x14ac:dyDescent="0.25">
      <c r="A2992">
        <v>345</v>
      </c>
      <c r="B2992">
        <v>345102</v>
      </c>
      <c r="C2992">
        <v>6150</v>
      </c>
      <c r="E2992" t="s">
        <v>66</v>
      </c>
      <c r="F2992" t="s">
        <v>64</v>
      </c>
      <c r="G2992">
        <v>308465</v>
      </c>
      <c r="H2992" s="1">
        <v>42500</v>
      </c>
      <c r="I2992" s="2">
        <v>292.95</v>
      </c>
      <c r="J2992" s="2"/>
      <c r="K2992" s="2">
        <v>292.95</v>
      </c>
      <c r="L2992" t="s">
        <v>65</v>
      </c>
      <c r="M2992" t="s">
        <v>21</v>
      </c>
      <c r="N2992" t="s">
        <v>22</v>
      </c>
      <c r="O2992" t="s">
        <v>48</v>
      </c>
      <c r="P2992" t="s">
        <v>349</v>
      </c>
      <c r="Q2992" t="s">
        <v>350</v>
      </c>
      <c r="R2992" t="s">
        <v>351</v>
      </c>
      <c r="S2992">
        <f t="shared" si="46"/>
        <v>2016</v>
      </c>
    </row>
    <row r="2993" spans="1:19" x14ac:dyDescent="0.25">
      <c r="A2993">
        <v>345</v>
      </c>
      <c r="B2993">
        <v>345102</v>
      </c>
      <c r="C2993">
        <v>6150</v>
      </c>
      <c r="E2993" t="s">
        <v>66</v>
      </c>
      <c r="F2993" t="s">
        <v>64</v>
      </c>
      <c r="G2993">
        <v>308465</v>
      </c>
      <c r="H2993" s="1">
        <v>42500</v>
      </c>
      <c r="I2993" s="2">
        <v>230.18</v>
      </c>
      <c r="J2993" s="2"/>
      <c r="K2993" s="2">
        <v>230.18</v>
      </c>
      <c r="L2993" t="s">
        <v>65</v>
      </c>
      <c r="M2993" t="s">
        <v>21</v>
      </c>
      <c r="N2993" t="s">
        <v>22</v>
      </c>
      <c r="O2993" t="s">
        <v>48</v>
      </c>
      <c r="P2993" t="s">
        <v>349</v>
      </c>
      <c r="Q2993" t="s">
        <v>350</v>
      </c>
      <c r="R2993" t="s">
        <v>351</v>
      </c>
      <c r="S2993">
        <f t="shared" si="46"/>
        <v>2016</v>
      </c>
    </row>
    <row r="2994" spans="1:19" x14ac:dyDescent="0.25">
      <c r="A2994">
        <v>345</v>
      </c>
      <c r="B2994">
        <v>345102</v>
      </c>
      <c r="C2994">
        <v>6150</v>
      </c>
      <c r="E2994" t="s">
        <v>66</v>
      </c>
      <c r="F2994" t="s">
        <v>64</v>
      </c>
      <c r="G2994">
        <v>308465</v>
      </c>
      <c r="H2994" s="1">
        <v>42500</v>
      </c>
      <c r="I2994" s="2">
        <v>146.47999999999999</v>
      </c>
      <c r="J2994" s="2"/>
      <c r="K2994" s="2">
        <v>146.47999999999999</v>
      </c>
      <c r="L2994" t="s">
        <v>65</v>
      </c>
      <c r="M2994" t="s">
        <v>21</v>
      </c>
      <c r="N2994" t="s">
        <v>22</v>
      </c>
      <c r="O2994" t="s">
        <v>48</v>
      </c>
      <c r="P2994" t="s">
        <v>349</v>
      </c>
      <c r="Q2994" t="s">
        <v>350</v>
      </c>
      <c r="R2994" t="s">
        <v>351</v>
      </c>
      <c r="S2994">
        <f t="shared" si="46"/>
        <v>2016</v>
      </c>
    </row>
    <row r="2995" spans="1:19" x14ac:dyDescent="0.25">
      <c r="A2995">
        <v>345</v>
      </c>
      <c r="B2995">
        <v>345102</v>
      </c>
      <c r="C2995">
        <v>6150</v>
      </c>
      <c r="E2995" t="s">
        <v>66</v>
      </c>
      <c r="F2995" t="s">
        <v>64</v>
      </c>
      <c r="G2995">
        <v>308465</v>
      </c>
      <c r="H2995" s="1">
        <v>42500</v>
      </c>
      <c r="I2995" s="2">
        <v>167.4</v>
      </c>
      <c r="J2995" s="2"/>
      <c r="K2995" s="2">
        <v>167.4</v>
      </c>
      <c r="L2995" t="s">
        <v>65</v>
      </c>
      <c r="M2995" t="s">
        <v>21</v>
      </c>
      <c r="N2995" t="s">
        <v>22</v>
      </c>
      <c r="O2995" t="s">
        <v>48</v>
      </c>
      <c r="P2995" t="s">
        <v>349</v>
      </c>
      <c r="Q2995" t="s">
        <v>350</v>
      </c>
      <c r="R2995" t="s">
        <v>351</v>
      </c>
      <c r="S2995">
        <f t="shared" si="46"/>
        <v>2016</v>
      </c>
    </row>
    <row r="2996" spans="1:19" x14ac:dyDescent="0.25">
      <c r="A2996">
        <v>345</v>
      </c>
      <c r="B2996">
        <v>345102</v>
      </c>
      <c r="C2996">
        <v>6150</v>
      </c>
      <c r="E2996" t="s">
        <v>66</v>
      </c>
      <c r="F2996" t="s">
        <v>64</v>
      </c>
      <c r="G2996">
        <v>308465</v>
      </c>
      <c r="H2996" s="1">
        <v>42500</v>
      </c>
      <c r="I2996" s="2">
        <v>83.7</v>
      </c>
      <c r="J2996" s="2"/>
      <c r="K2996" s="2">
        <v>83.7</v>
      </c>
      <c r="L2996" t="s">
        <v>65</v>
      </c>
      <c r="M2996" t="s">
        <v>21</v>
      </c>
      <c r="N2996" t="s">
        <v>22</v>
      </c>
      <c r="O2996" t="s">
        <v>48</v>
      </c>
      <c r="P2996" t="s">
        <v>349</v>
      </c>
      <c r="Q2996" t="s">
        <v>350</v>
      </c>
      <c r="R2996" t="s">
        <v>351</v>
      </c>
      <c r="S2996">
        <f t="shared" si="46"/>
        <v>2016</v>
      </c>
    </row>
    <row r="2997" spans="1:19" x14ac:dyDescent="0.25">
      <c r="A2997">
        <v>345</v>
      </c>
      <c r="B2997">
        <v>345102</v>
      </c>
      <c r="C2997">
        <v>6150</v>
      </c>
      <c r="E2997" t="s">
        <v>66</v>
      </c>
      <c r="F2997" t="s">
        <v>64</v>
      </c>
      <c r="G2997">
        <v>308465</v>
      </c>
      <c r="H2997" s="1">
        <v>42500</v>
      </c>
      <c r="I2997" s="2">
        <v>20.93</v>
      </c>
      <c r="J2997" s="2"/>
      <c r="K2997" s="2">
        <v>20.93</v>
      </c>
      <c r="L2997" t="s">
        <v>65</v>
      </c>
      <c r="M2997" t="s">
        <v>21</v>
      </c>
      <c r="N2997" t="s">
        <v>22</v>
      </c>
      <c r="O2997" t="s">
        <v>48</v>
      </c>
      <c r="P2997" t="s">
        <v>349</v>
      </c>
      <c r="Q2997" t="s">
        <v>350</v>
      </c>
      <c r="R2997" t="s">
        <v>351</v>
      </c>
      <c r="S2997">
        <f t="shared" si="46"/>
        <v>2016</v>
      </c>
    </row>
    <row r="2998" spans="1:19" x14ac:dyDescent="0.25">
      <c r="A2998">
        <v>345</v>
      </c>
      <c r="B2998">
        <v>345102</v>
      </c>
      <c r="C2998">
        <v>6150</v>
      </c>
      <c r="E2998" t="s">
        <v>66</v>
      </c>
      <c r="F2998" t="s">
        <v>64</v>
      </c>
      <c r="G2998">
        <v>308465</v>
      </c>
      <c r="H2998" s="1">
        <v>42500</v>
      </c>
      <c r="I2998" s="2">
        <v>83.7</v>
      </c>
      <c r="J2998" s="2"/>
      <c r="K2998" s="2">
        <v>83.7</v>
      </c>
      <c r="L2998" t="s">
        <v>65</v>
      </c>
      <c r="M2998" t="s">
        <v>21</v>
      </c>
      <c r="N2998" t="s">
        <v>22</v>
      </c>
      <c r="O2998" t="s">
        <v>48</v>
      </c>
      <c r="P2998" t="s">
        <v>349</v>
      </c>
      <c r="Q2998" t="s">
        <v>350</v>
      </c>
      <c r="R2998" t="s">
        <v>351</v>
      </c>
      <c r="S2998">
        <f t="shared" si="46"/>
        <v>2016</v>
      </c>
    </row>
    <row r="2999" spans="1:19" x14ac:dyDescent="0.25">
      <c r="A2999">
        <v>345</v>
      </c>
      <c r="B2999">
        <v>345102</v>
      </c>
      <c r="C2999">
        <v>6150</v>
      </c>
      <c r="E2999" t="s">
        <v>66</v>
      </c>
      <c r="F2999" t="s">
        <v>71</v>
      </c>
      <c r="G2999">
        <v>308466</v>
      </c>
      <c r="H2999" s="1">
        <v>42500</v>
      </c>
      <c r="I2999" s="2"/>
      <c r="J2999" s="2">
        <v>-133.56</v>
      </c>
      <c r="K2999" s="2">
        <v>-133.56</v>
      </c>
      <c r="L2999" t="s">
        <v>65</v>
      </c>
      <c r="M2999" t="s">
        <v>21</v>
      </c>
      <c r="N2999" t="s">
        <v>22</v>
      </c>
      <c r="O2999" t="s">
        <v>48</v>
      </c>
      <c r="P2999" t="s">
        <v>349</v>
      </c>
      <c r="Q2999" t="s">
        <v>350</v>
      </c>
      <c r="R2999" t="s">
        <v>351</v>
      </c>
      <c r="S2999">
        <f t="shared" si="46"/>
        <v>2016</v>
      </c>
    </row>
    <row r="3000" spans="1:19" x14ac:dyDescent="0.25">
      <c r="A3000">
        <v>345</v>
      </c>
      <c r="B3000">
        <v>345102</v>
      </c>
      <c r="C3000">
        <v>6150</v>
      </c>
      <c r="E3000" t="s">
        <v>66</v>
      </c>
      <c r="F3000" t="s">
        <v>71</v>
      </c>
      <c r="G3000">
        <v>308466</v>
      </c>
      <c r="H3000" s="1">
        <v>42500</v>
      </c>
      <c r="I3000" s="2"/>
      <c r="J3000" s="2">
        <v>-648.72</v>
      </c>
      <c r="K3000" s="2">
        <v>-648.72</v>
      </c>
      <c r="L3000" t="s">
        <v>65</v>
      </c>
      <c r="M3000" t="s">
        <v>21</v>
      </c>
      <c r="N3000" t="s">
        <v>22</v>
      </c>
      <c r="O3000" t="s">
        <v>48</v>
      </c>
      <c r="P3000" t="s">
        <v>349</v>
      </c>
      <c r="Q3000" t="s">
        <v>350</v>
      </c>
      <c r="R3000" t="s">
        <v>351</v>
      </c>
      <c r="S3000">
        <f t="shared" si="46"/>
        <v>2016</v>
      </c>
    </row>
    <row r="3001" spans="1:19" x14ac:dyDescent="0.25">
      <c r="A3001">
        <v>345</v>
      </c>
      <c r="B3001">
        <v>345102</v>
      </c>
      <c r="C3001">
        <v>6150</v>
      </c>
      <c r="E3001" t="s">
        <v>66</v>
      </c>
      <c r="F3001" t="s">
        <v>71</v>
      </c>
      <c r="G3001">
        <v>308466</v>
      </c>
      <c r="H3001" s="1">
        <v>42500</v>
      </c>
      <c r="I3001" s="2"/>
      <c r="J3001" s="2">
        <v>-801.36</v>
      </c>
      <c r="K3001" s="2">
        <v>-801.36</v>
      </c>
      <c r="L3001" t="s">
        <v>65</v>
      </c>
      <c r="M3001" t="s">
        <v>21</v>
      </c>
      <c r="N3001" t="s">
        <v>22</v>
      </c>
      <c r="O3001" t="s">
        <v>48</v>
      </c>
      <c r="P3001" t="s">
        <v>349</v>
      </c>
      <c r="Q3001" t="s">
        <v>350</v>
      </c>
      <c r="R3001" t="s">
        <v>351</v>
      </c>
      <c r="S3001">
        <f t="shared" si="46"/>
        <v>2016</v>
      </c>
    </row>
    <row r="3002" spans="1:19" x14ac:dyDescent="0.25">
      <c r="A3002">
        <v>345</v>
      </c>
      <c r="B3002">
        <v>345102</v>
      </c>
      <c r="C3002">
        <v>6150</v>
      </c>
      <c r="E3002" t="s">
        <v>66</v>
      </c>
      <c r="F3002" t="s">
        <v>71</v>
      </c>
      <c r="G3002">
        <v>308466</v>
      </c>
      <c r="H3002" s="1">
        <v>42500</v>
      </c>
      <c r="I3002" s="2"/>
      <c r="J3002" s="2">
        <v>-1841.42</v>
      </c>
      <c r="K3002" s="2">
        <v>-1841.42</v>
      </c>
      <c r="L3002" t="s">
        <v>65</v>
      </c>
      <c r="M3002" t="s">
        <v>21</v>
      </c>
      <c r="N3002" t="s">
        <v>22</v>
      </c>
      <c r="O3002" t="s">
        <v>48</v>
      </c>
      <c r="P3002" t="s">
        <v>349</v>
      </c>
      <c r="Q3002" t="s">
        <v>350</v>
      </c>
      <c r="R3002" t="s">
        <v>351</v>
      </c>
      <c r="S3002">
        <f t="shared" si="46"/>
        <v>2016</v>
      </c>
    </row>
    <row r="3003" spans="1:19" x14ac:dyDescent="0.25">
      <c r="A3003">
        <v>345</v>
      </c>
      <c r="B3003">
        <v>345102</v>
      </c>
      <c r="C3003">
        <v>6150</v>
      </c>
      <c r="E3003" t="s">
        <v>66</v>
      </c>
      <c r="F3003" t="s">
        <v>71</v>
      </c>
      <c r="G3003">
        <v>308466</v>
      </c>
      <c r="H3003" s="1">
        <v>42500</v>
      </c>
      <c r="I3003" s="2"/>
      <c r="J3003" s="2">
        <v>-526.61</v>
      </c>
      <c r="K3003" s="2">
        <v>-526.61</v>
      </c>
      <c r="L3003" t="s">
        <v>65</v>
      </c>
      <c r="M3003" t="s">
        <v>21</v>
      </c>
      <c r="N3003" t="s">
        <v>22</v>
      </c>
      <c r="O3003" t="s">
        <v>48</v>
      </c>
      <c r="P3003" t="s">
        <v>349</v>
      </c>
      <c r="Q3003" t="s">
        <v>350</v>
      </c>
      <c r="R3003" t="s">
        <v>351</v>
      </c>
      <c r="S3003">
        <f t="shared" si="46"/>
        <v>2016</v>
      </c>
    </row>
    <row r="3004" spans="1:19" x14ac:dyDescent="0.25">
      <c r="A3004">
        <v>345</v>
      </c>
      <c r="B3004">
        <v>345102</v>
      </c>
      <c r="C3004">
        <v>6150</v>
      </c>
      <c r="E3004" t="s">
        <v>69</v>
      </c>
      <c r="F3004" t="s">
        <v>70</v>
      </c>
      <c r="G3004">
        <v>308467</v>
      </c>
      <c r="H3004" s="1">
        <v>42500</v>
      </c>
      <c r="I3004" s="2">
        <v>1292.6300000000001</v>
      </c>
      <c r="J3004" s="2"/>
      <c r="K3004" s="2">
        <v>1292.6300000000001</v>
      </c>
      <c r="L3004" t="s">
        <v>65</v>
      </c>
      <c r="M3004" t="s">
        <v>21</v>
      </c>
      <c r="N3004" t="s">
        <v>22</v>
      </c>
      <c r="O3004" t="s">
        <v>48</v>
      </c>
      <c r="P3004" t="s">
        <v>349</v>
      </c>
      <c r="Q3004" t="s">
        <v>350</v>
      </c>
      <c r="R3004" t="s">
        <v>351</v>
      </c>
      <c r="S3004">
        <f t="shared" si="46"/>
        <v>2016</v>
      </c>
    </row>
    <row r="3005" spans="1:19" x14ac:dyDescent="0.25">
      <c r="A3005">
        <v>345</v>
      </c>
      <c r="B3005">
        <v>345102</v>
      </c>
      <c r="C3005">
        <v>6150</v>
      </c>
      <c r="E3005" t="s">
        <v>69</v>
      </c>
      <c r="F3005" t="s">
        <v>70</v>
      </c>
      <c r="G3005">
        <v>308467</v>
      </c>
      <c r="H3005" s="1">
        <v>42500</v>
      </c>
      <c r="I3005" s="2">
        <v>1116.54</v>
      </c>
      <c r="J3005" s="2"/>
      <c r="K3005" s="2">
        <v>1116.54</v>
      </c>
      <c r="L3005" t="s">
        <v>65</v>
      </c>
      <c r="M3005" t="s">
        <v>21</v>
      </c>
      <c r="N3005" t="s">
        <v>22</v>
      </c>
      <c r="O3005" t="s">
        <v>48</v>
      </c>
      <c r="P3005" t="s">
        <v>349</v>
      </c>
      <c r="Q3005" t="s">
        <v>350</v>
      </c>
      <c r="R3005" t="s">
        <v>351</v>
      </c>
      <c r="S3005">
        <f t="shared" si="46"/>
        <v>2016</v>
      </c>
    </row>
    <row r="3006" spans="1:19" x14ac:dyDescent="0.25">
      <c r="A3006">
        <v>345</v>
      </c>
      <c r="B3006">
        <v>345102</v>
      </c>
      <c r="C3006">
        <v>6150</v>
      </c>
      <c r="E3006" t="s">
        <v>69</v>
      </c>
      <c r="F3006" t="s">
        <v>70</v>
      </c>
      <c r="G3006">
        <v>308467</v>
      </c>
      <c r="H3006" s="1">
        <v>42500</v>
      </c>
      <c r="I3006" s="2">
        <v>1122.22</v>
      </c>
      <c r="J3006" s="2"/>
      <c r="K3006" s="2">
        <v>1122.22</v>
      </c>
      <c r="L3006" t="s">
        <v>65</v>
      </c>
      <c r="M3006" t="s">
        <v>21</v>
      </c>
      <c r="N3006" t="s">
        <v>22</v>
      </c>
      <c r="O3006" t="s">
        <v>48</v>
      </c>
      <c r="P3006" t="s">
        <v>349</v>
      </c>
      <c r="Q3006" t="s">
        <v>350</v>
      </c>
      <c r="R3006" t="s">
        <v>351</v>
      </c>
      <c r="S3006">
        <f t="shared" si="46"/>
        <v>2016</v>
      </c>
    </row>
    <row r="3007" spans="1:19" x14ac:dyDescent="0.25">
      <c r="A3007">
        <v>345</v>
      </c>
      <c r="B3007">
        <v>345102</v>
      </c>
      <c r="C3007">
        <v>6150</v>
      </c>
      <c r="E3007" t="s">
        <v>69</v>
      </c>
      <c r="F3007" t="s">
        <v>70</v>
      </c>
      <c r="G3007">
        <v>308467</v>
      </c>
      <c r="H3007" s="1">
        <v>42500</v>
      </c>
      <c r="I3007" s="2">
        <v>1666.9</v>
      </c>
      <c r="J3007" s="2"/>
      <c r="K3007" s="2">
        <v>1666.9</v>
      </c>
      <c r="L3007" t="s">
        <v>65</v>
      </c>
      <c r="M3007" t="s">
        <v>21</v>
      </c>
      <c r="N3007" t="s">
        <v>22</v>
      </c>
      <c r="O3007" t="s">
        <v>48</v>
      </c>
      <c r="P3007" t="s">
        <v>349</v>
      </c>
      <c r="Q3007" t="s">
        <v>350</v>
      </c>
      <c r="R3007" t="s">
        <v>351</v>
      </c>
      <c r="S3007">
        <f t="shared" si="46"/>
        <v>2016</v>
      </c>
    </row>
    <row r="3008" spans="1:19" x14ac:dyDescent="0.25">
      <c r="A3008">
        <v>345</v>
      </c>
      <c r="B3008">
        <v>345102</v>
      </c>
      <c r="C3008">
        <v>6150</v>
      </c>
      <c r="E3008" t="s">
        <v>69</v>
      </c>
      <c r="F3008" t="s">
        <v>70</v>
      </c>
      <c r="G3008">
        <v>308467</v>
      </c>
      <c r="H3008" s="1">
        <v>42500</v>
      </c>
      <c r="I3008" s="2">
        <v>2166.83</v>
      </c>
      <c r="J3008" s="2"/>
      <c r="K3008" s="2">
        <v>2166.83</v>
      </c>
      <c r="L3008" t="s">
        <v>65</v>
      </c>
      <c r="M3008" t="s">
        <v>21</v>
      </c>
      <c r="N3008" t="s">
        <v>22</v>
      </c>
      <c r="O3008" t="s">
        <v>48</v>
      </c>
      <c r="P3008" t="s">
        <v>349</v>
      </c>
      <c r="Q3008" t="s">
        <v>350</v>
      </c>
      <c r="R3008" t="s">
        <v>351</v>
      </c>
      <c r="S3008">
        <f t="shared" si="46"/>
        <v>2016</v>
      </c>
    </row>
    <row r="3009" spans="1:19" x14ac:dyDescent="0.25">
      <c r="A3009">
        <v>345</v>
      </c>
      <c r="B3009">
        <v>345102</v>
      </c>
      <c r="C3009">
        <v>6150</v>
      </c>
      <c r="E3009" t="s">
        <v>69</v>
      </c>
      <c r="F3009" t="s">
        <v>70</v>
      </c>
      <c r="G3009">
        <v>308467</v>
      </c>
      <c r="H3009" s="1">
        <v>42500</v>
      </c>
      <c r="I3009" s="2">
        <v>1523.12</v>
      </c>
      <c r="J3009" s="2"/>
      <c r="K3009" s="2">
        <v>1523.12</v>
      </c>
      <c r="L3009" t="s">
        <v>65</v>
      </c>
      <c r="M3009" t="s">
        <v>21</v>
      </c>
      <c r="N3009" t="s">
        <v>22</v>
      </c>
      <c r="O3009" t="s">
        <v>48</v>
      </c>
      <c r="P3009" t="s">
        <v>349</v>
      </c>
      <c r="Q3009" t="s">
        <v>350</v>
      </c>
      <c r="R3009" t="s">
        <v>351</v>
      </c>
      <c r="S3009">
        <f t="shared" si="46"/>
        <v>2016</v>
      </c>
    </row>
    <row r="3010" spans="1:19" x14ac:dyDescent="0.25">
      <c r="A3010">
        <v>345</v>
      </c>
      <c r="B3010">
        <v>345102</v>
      </c>
      <c r="C3010">
        <v>6150</v>
      </c>
      <c r="E3010" t="s">
        <v>69</v>
      </c>
      <c r="F3010" t="s">
        <v>70</v>
      </c>
      <c r="G3010">
        <v>308467</v>
      </c>
      <c r="H3010" s="1">
        <v>42500</v>
      </c>
      <c r="I3010" s="2">
        <v>2063.1999999999998</v>
      </c>
      <c r="J3010" s="2"/>
      <c r="K3010" s="2">
        <v>2063.1999999999998</v>
      </c>
      <c r="L3010" t="s">
        <v>65</v>
      </c>
      <c r="M3010" t="s">
        <v>21</v>
      </c>
      <c r="N3010" t="s">
        <v>22</v>
      </c>
      <c r="O3010" t="s">
        <v>48</v>
      </c>
      <c r="P3010" t="s">
        <v>349</v>
      </c>
      <c r="Q3010" t="s">
        <v>350</v>
      </c>
      <c r="R3010" t="s">
        <v>351</v>
      </c>
      <c r="S3010">
        <f t="shared" si="46"/>
        <v>2016</v>
      </c>
    </row>
    <row r="3011" spans="1:19" x14ac:dyDescent="0.25">
      <c r="A3011">
        <v>345</v>
      </c>
      <c r="B3011">
        <v>345102</v>
      </c>
      <c r="C3011">
        <v>6150</v>
      </c>
      <c r="E3011" t="s">
        <v>80</v>
      </c>
      <c r="F3011" t="s">
        <v>68</v>
      </c>
      <c r="G3011">
        <v>308372</v>
      </c>
      <c r="H3011" s="1">
        <v>42491</v>
      </c>
      <c r="I3011" s="2"/>
      <c r="J3011" s="2">
        <v>-3223</v>
      </c>
      <c r="K3011" s="2">
        <v>-3223</v>
      </c>
      <c r="L3011" t="s">
        <v>65</v>
      </c>
      <c r="M3011" t="s">
        <v>21</v>
      </c>
      <c r="N3011" t="s">
        <v>22</v>
      </c>
      <c r="O3011" t="s">
        <v>48</v>
      </c>
      <c r="P3011" t="s">
        <v>349</v>
      </c>
      <c r="Q3011" t="s">
        <v>350</v>
      </c>
      <c r="R3011" t="s">
        <v>351</v>
      </c>
      <c r="S3011">
        <f t="shared" ref="S3011:S3074" si="47">YEAR(H3011)</f>
        <v>2016</v>
      </c>
    </row>
    <row r="3012" spans="1:19" x14ac:dyDescent="0.25">
      <c r="A3012">
        <v>345</v>
      </c>
      <c r="B3012">
        <v>345102</v>
      </c>
      <c r="C3012">
        <v>6150</v>
      </c>
      <c r="E3012" t="s">
        <v>80</v>
      </c>
      <c r="F3012" t="s">
        <v>68</v>
      </c>
      <c r="G3012">
        <v>308372</v>
      </c>
      <c r="H3012" s="1">
        <v>42490</v>
      </c>
      <c r="I3012" s="2">
        <v>3223</v>
      </c>
      <c r="J3012" s="2"/>
      <c r="K3012" s="2">
        <v>3223</v>
      </c>
      <c r="L3012" t="s">
        <v>65</v>
      </c>
      <c r="M3012" t="s">
        <v>21</v>
      </c>
      <c r="N3012" t="s">
        <v>22</v>
      </c>
      <c r="O3012" t="s">
        <v>48</v>
      </c>
      <c r="P3012" t="s">
        <v>349</v>
      </c>
      <c r="Q3012" t="s">
        <v>350</v>
      </c>
      <c r="R3012" t="s">
        <v>351</v>
      </c>
      <c r="S3012">
        <f t="shared" si="47"/>
        <v>2016</v>
      </c>
    </row>
    <row r="3013" spans="1:19" x14ac:dyDescent="0.25">
      <c r="A3013">
        <v>345</v>
      </c>
      <c r="B3013">
        <v>345102</v>
      </c>
      <c r="C3013">
        <v>6150</v>
      </c>
      <c r="E3013" t="s">
        <v>66</v>
      </c>
      <c r="F3013" t="s">
        <v>71</v>
      </c>
      <c r="G3013">
        <v>308322</v>
      </c>
      <c r="H3013" s="1">
        <v>42490</v>
      </c>
      <c r="I3013" s="2"/>
      <c r="J3013" s="2">
        <v>-1644.37</v>
      </c>
      <c r="K3013" s="2">
        <v>-1644.37</v>
      </c>
      <c r="L3013" t="s">
        <v>65</v>
      </c>
      <c r="M3013" t="s">
        <v>21</v>
      </c>
      <c r="N3013" t="s">
        <v>22</v>
      </c>
      <c r="O3013" t="s">
        <v>48</v>
      </c>
      <c r="P3013" t="s">
        <v>349</v>
      </c>
      <c r="Q3013" t="s">
        <v>350</v>
      </c>
      <c r="R3013" t="s">
        <v>351</v>
      </c>
      <c r="S3013">
        <f t="shared" si="47"/>
        <v>2016</v>
      </c>
    </row>
    <row r="3014" spans="1:19" x14ac:dyDescent="0.25">
      <c r="A3014">
        <v>345</v>
      </c>
      <c r="B3014">
        <v>345102</v>
      </c>
      <c r="C3014">
        <v>6150</v>
      </c>
      <c r="E3014" t="s">
        <v>66</v>
      </c>
      <c r="F3014" t="s">
        <v>64</v>
      </c>
      <c r="G3014">
        <v>308321</v>
      </c>
      <c r="H3014" s="1">
        <v>42490</v>
      </c>
      <c r="I3014" s="2">
        <v>332.64</v>
      </c>
      <c r="J3014" s="2"/>
      <c r="K3014" s="2">
        <v>332.64</v>
      </c>
      <c r="L3014" t="s">
        <v>65</v>
      </c>
      <c r="M3014" t="s">
        <v>21</v>
      </c>
      <c r="N3014" t="s">
        <v>22</v>
      </c>
      <c r="O3014" t="s">
        <v>48</v>
      </c>
      <c r="P3014" t="s">
        <v>349</v>
      </c>
      <c r="Q3014" t="s">
        <v>350</v>
      </c>
      <c r="R3014" t="s">
        <v>351</v>
      </c>
      <c r="S3014">
        <f t="shared" si="47"/>
        <v>2016</v>
      </c>
    </row>
    <row r="3015" spans="1:19" x14ac:dyDescent="0.25">
      <c r="A3015">
        <v>345</v>
      </c>
      <c r="B3015">
        <v>345102</v>
      </c>
      <c r="C3015">
        <v>6150</v>
      </c>
      <c r="E3015" t="s">
        <v>66</v>
      </c>
      <c r="F3015" t="s">
        <v>64</v>
      </c>
      <c r="G3015">
        <v>308321</v>
      </c>
      <c r="H3015" s="1">
        <v>42490</v>
      </c>
      <c r="I3015" s="2">
        <v>166.32</v>
      </c>
      <c r="J3015" s="2"/>
      <c r="K3015" s="2">
        <v>166.32</v>
      </c>
      <c r="L3015" t="s">
        <v>65</v>
      </c>
      <c r="M3015" t="s">
        <v>21</v>
      </c>
      <c r="N3015" t="s">
        <v>22</v>
      </c>
      <c r="O3015" t="s">
        <v>48</v>
      </c>
      <c r="P3015" t="s">
        <v>349</v>
      </c>
      <c r="Q3015" t="s">
        <v>350</v>
      </c>
      <c r="R3015" t="s">
        <v>351</v>
      </c>
      <c r="S3015">
        <f t="shared" si="47"/>
        <v>2016</v>
      </c>
    </row>
    <row r="3016" spans="1:19" x14ac:dyDescent="0.25">
      <c r="A3016">
        <v>345</v>
      </c>
      <c r="B3016">
        <v>345102</v>
      </c>
      <c r="C3016">
        <v>6150</v>
      </c>
      <c r="E3016" t="s">
        <v>66</v>
      </c>
      <c r="F3016" t="s">
        <v>64</v>
      </c>
      <c r="G3016">
        <v>308321</v>
      </c>
      <c r="H3016" s="1">
        <v>42490</v>
      </c>
      <c r="I3016" s="2">
        <v>83.16</v>
      </c>
      <c r="J3016" s="2"/>
      <c r="K3016" s="2">
        <v>83.16</v>
      </c>
      <c r="L3016" t="s">
        <v>65</v>
      </c>
      <c r="M3016" t="s">
        <v>21</v>
      </c>
      <c r="N3016" t="s">
        <v>22</v>
      </c>
      <c r="O3016" t="s">
        <v>48</v>
      </c>
      <c r="P3016" t="s">
        <v>349</v>
      </c>
      <c r="Q3016" t="s">
        <v>350</v>
      </c>
      <c r="R3016" t="s">
        <v>351</v>
      </c>
      <c r="S3016">
        <f t="shared" si="47"/>
        <v>2016</v>
      </c>
    </row>
    <row r="3017" spans="1:19" x14ac:dyDescent="0.25">
      <c r="A3017">
        <v>345</v>
      </c>
      <c r="B3017">
        <v>345102</v>
      </c>
      <c r="C3017">
        <v>6150</v>
      </c>
      <c r="E3017" t="s">
        <v>66</v>
      </c>
      <c r="F3017" t="s">
        <v>64</v>
      </c>
      <c r="G3017">
        <v>308321</v>
      </c>
      <c r="H3017" s="1">
        <v>42490</v>
      </c>
      <c r="I3017" s="2">
        <v>83.16</v>
      </c>
      <c r="J3017" s="2"/>
      <c r="K3017" s="2">
        <v>83.16</v>
      </c>
      <c r="L3017" t="s">
        <v>65</v>
      </c>
      <c r="M3017" t="s">
        <v>21</v>
      </c>
      <c r="N3017" t="s">
        <v>22</v>
      </c>
      <c r="O3017" t="s">
        <v>48</v>
      </c>
      <c r="P3017" t="s">
        <v>349</v>
      </c>
      <c r="Q3017" t="s">
        <v>350</v>
      </c>
      <c r="R3017" t="s">
        <v>351</v>
      </c>
      <c r="S3017">
        <f t="shared" si="47"/>
        <v>2016</v>
      </c>
    </row>
    <row r="3018" spans="1:19" x14ac:dyDescent="0.25">
      <c r="A3018">
        <v>345</v>
      </c>
      <c r="B3018">
        <v>345102</v>
      </c>
      <c r="C3018">
        <v>6150</v>
      </c>
      <c r="E3018" t="s">
        <v>66</v>
      </c>
      <c r="F3018" t="s">
        <v>64</v>
      </c>
      <c r="G3018">
        <v>308321</v>
      </c>
      <c r="H3018" s="1">
        <v>42490</v>
      </c>
      <c r="I3018" s="2">
        <v>166.32</v>
      </c>
      <c r="J3018" s="2"/>
      <c r="K3018" s="2">
        <v>166.32</v>
      </c>
      <c r="L3018" t="s">
        <v>65</v>
      </c>
      <c r="M3018" t="s">
        <v>21</v>
      </c>
      <c r="N3018" t="s">
        <v>22</v>
      </c>
      <c r="O3018" t="s">
        <v>48</v>
      </c>
      <c r="P3018" t="s">
        <v>349</v>
      </c>
      <c r="Q3018" t="s">
        <v>350</v>
      </c>
      <c r="R3018" t="s">
        <v>351</v>
      </c>
      <c r="S3018">
        <f t="shared" si="47"/>
        <v>2016</v>
      </c>
    </row>
    <row r="3019" spans="1:19" x14ac:dyDescent="0.25">
      <c r="A3019">
        <v>345</v>
      </c>
      <c r="B3019">
        <v>345102</v>
      </c>
      <c r="C3019">
        <v>6150</v>
      </c>
      <c r="E3019" t="s">
        <v>66</v>
      </c>
      <c r="F3019" t="s">
        <v>64</v>
      </c>
      <c r="G3019">
        <v>308321</v>
      </c>
      <c r="H3019" s="1">
        <v>42490</v>
      </c>
      <c r="I3019" s="2">
        <v>41.58</v>
      </c>
      <c r="J3019" s="2"/>
      <c r="K3019" s="2">
        <v>41.58</v>
      </c>
      <c r="L3019" t="s">
        <v>65</v>
      </c>
      <c r="M3019" t="s">
        <v>21</v>
      </c>
      <c r="N3019" t="s">
        <v>22</v>
      </c>
      <c r="O3019" t="s">
        <v>48</v>
      </c>
      <c r="P3019" t="s">
        <v>349</v>
      </c>
      <c r="Q3019" t="s">
        <v>350</v>
      </c>
      <c r="R3019" t="s">
        <v>351</v>
      </c>
      <c r="S3019">
        <f t="shared" si="47"/>
        <v>2016</v>
      </c>
    </row>
    <row r="3020" spans="1:19" x14ac:dyDescent="0.25">
      <c r="A3020">
        <v>345</v>
      </c>
      <c r="B3020">
        <v>345102</v>
      </c>
      <c r="C3020">
        <v>6150</v>
      </c>
      <c r="E3020" t="s">
        <v>66</v>
      </c>
      <c r="F3020" t="s">
        <v>64</v>
      </c>
      <c r="G3020">
        <v>308321</v>
      </c>
      <c r="H3020" s="1">
        <v>42490</v>
      </c>
      <c r="I3020" s="2">
        <v>41.58</v>
      </c>
      <c r="J3020" s="2"/>
      <c r="K3020" s="2">
        <v>41.58</v>
      </c>
      <c r="L3020" t="s">
        <v>65</v>
      </c>
      <c r="M3020" t="s">
        <v>21</v>
      </c>
      <c r="N3020" t="s">
        <v>22</v>
      </c>
      <c r="O3020" t="s">
        <v>48</v>
      </c>
      <c r="P3020" t="s">
        <v>349</v>
      </c>
      <c r="Q3020" t="s">
        <v>350</v>
      </c>
      <c r="R3020" t="s">
        <v>351</v>
      </c>
      <c r="S3020">
        <f t="shared" si="47"/>
        <v>2016</v>
      </c>
    </row>
    <row r="3021" spans="1:19" x14ac:dyDescent="0.25">
      <c r="A3021">
        <v>345</v>
      </c>
      <c r="B3021">
        <v>345102</v>
      </c>
      <c r="C3021">
        <v>6150</v>
      </c>
      <c r="E3021" t="s">
        <v>66</v>
      </c>
      <c r="F3021" t="s">
        <v>64</v>
      </c>
      <c r="G3021">
        <v>308321</v>
      </c>
      <c r="H3021" s="1">
        <v>42490</v>
      </c>
      <c r="I3021" s="2">
        <v>83.16</v>
      </c>
      <c r="J3021" s="2"/>
      <c r="K3021" s="2">
        <v>83.16</v>
      </c>
      <c r="L3021" t="s">
        <v>65</v>
      </c>
      <c r="M3021" t="s">
        <v>21</v>
      </c>
      <c r="N3021" t="s">
        <v>22</v>
      </c>
      <c r="O3021" t="s">
        <v>48</v>
      </c>
      <c r="P3021" t="s">
        <v>349</v>
      </c>
      <c r="Q3021" t="s">
        <v>350</v>
      </c>
      <c r="R3021" t="s">
        <v>351</v>
      </c>
      <c r="S3021">
        <f t="shared" si="47"/>
        <v>2016</v>
      </c>
    </row>
    <row r="3022" spans="1:19" x14ac:dyDescent="0.25">
      <c r="A3022">
        <v>345</v>
      </c>
      <c r="B3022">
        <v>345102</v>
      </c>
      <c r="C3022">
        <v>6150</v>
      </c>
      <c r="E3022" t="s">
        <v>66</v>
      </c>
      <c r="F3022" t="s">
        <v>64</v>
      </c>
      <c r="G3022">
        <v>308321</v>
      </c>
      <c r="H3022" s="1">
        <v>42490</v>
      </c>
      <c r="I3022" s="2">
        <v>41.58</v>
      </c>
      <c r="J3022" s="2"/>
      <c r="K3022" s="2">
        <v>41.58</v>
      </c>
      <c r="L3022" t="s">
        <v>65</v>
      </c>
      <c r="M3022" t="s">
        <v>21</v>
      </c>
      <c r="N3022" t="s">
        <v>22</v>
      </c>
      <c r="O3022" t="s">
        <v>48</v>
      </c>
      <c r="P3022" t="s">
        <v>349</v>
      </c>
      <c r="Q3022" t="s">
        <v>350</v>
      </c>
      <c r="R3022" t="s">
        <v>351</v>
      </c>
      <c r="S3022">
        <f t="shared" si="47"/>
        <v>2016</v>
      </c>
    </row>
    <row r="3023" spans="1:19" x14ac:dyDescent="0.25">
      <c r="A3023">
        <v>345</v>
      </c>
      <c r="B3023">
        <v>345102</v>
      </c>
      <c r="C3023">
        <v>6150</v>
      </c>
      <c r="E3023" t="s">
        <v>66</v>
      </c>
      <c r="F3023" t="s">
        <v>64</v>
      </c>
      <c r="G3023">
        <v>308321</v>
      </c>
      <c r="H3023" s="1">
        <v>42490</v>
      </c>
      <c r="I3023" s="2">
        <v>41.58</v>
      </c>
      <c r="J3023" s="2"/>
      <c r="K3023" s="2">
        <v>41.58</v>
      </c>
      <c r="L3023" t="s">
        <v>65</v>
      </c>
      <c r="M3023" t="s">
        <v>21</v>
      </c>
      <c r="N3023" t="s">
        <v>22</v>
      </c>
      <c r="O3023" t="s">
        <v>48</v>
      </c>
      <c r="P3023" t="s">
        <v>349</v>
      </c>
      <c r="Q3023" t="s">
        <v>350</v>
      </c>
      <c r="R3023" t="s">
        <v>351</v>
      </c>
      <c r="S3023">
        <f t="shared" si="47"/>
        <v>2016</v>
      </c>
    </row>
    <row r="3024" spans="1:19" x14ac:dyDescent="0.25">
      <c r="A3024">
        <v>345</v>
      </c>
      <c r="B3024">
        <v>345102</v>
      </c>
      <c r="C3024">
        <v>6150</v>
      </c>
      <c r="E3024" t="s">
        <v>66</v>
      </c>
      <c r="F3024" t="s">
        <v>64</v>
      </c>
      <c r="G3024">
        <v>308321</v>
      </c>
      <c r="H3024" s="1">
        <v>42490</v>
      </c>
      <c r="I3024" s="2">
        <v>83.16</v>
      </c>
      <c r="J3024" s="2"/>
      <c r="K3024" s="2">
        <v>83.16</v>
      </c>
      <c r="L3024" t="s">
        <v>65</v>
      </c>
      <c r="M3024" t="s">
        <v>21</v>
      </c>
      <c r="N3024" t="s">
        <v>22</v>
      </c>
      <c r="O3024" t="s">
        <v>48</v>
      </c>
      <c r="P3024" t="s">
        <v>349</v>
      </c>
      <c r="Q3024" t="s">
        <v>350</v>
      </c>
      <c r="R3024" t="s">
        <v>351</v>
      </c>
      <c r="S3024">
        <f t="shared" si="47"/>
        <v>2016</v>
      </c>
    </row>
    <row r="3025" spans="1:19" x14ac:dyDescent="0.25">
      <c r="A3025">
        <v>345</v>
      </c>
      <c r="B3025">
        <v>345102</v>
      </c>
      <c r="C3025">
        <v>6150</v>
      </c>
      <c r="E3025" t="s">
        <v>66</v>
      </c>
      <c r="F3025" t="s">
        <v>64</v>
      </c>
      <c r="G3025">
        <v>308321</v>
      </c>
      <c r="H3025" s="1">
        <v>42490</v>
      </c>
      <c r="I3025" s="2">
        <v>83.16</v>
      </c>
      <c r="J3025" s="2"/>
      <c r="K3025" s="2">
        <v>83.16</v>
      </c>
      <c r="L3025" t="s">
        <v>65</v>
      </c>
      <c r="M3025" t="s">
        <v>21</v>
      </c>
      <c r="N3025" t="s">
        <v>22</v>
      </c>
      <c r="O3025" t="s">
        <v>48</v>
      </c>
      <c r="P3025" t="s">
        <v>349</v>
      </c>
      <c r="Q3025" t="s">
        <v>350</v>
      </c>
      <c r="R3025" t="s">
        <v>351</v>
      </c>
      <c r="S3025">
        <f t="shared" si="47"/>
        <v>2016</v>
      </c>
    </row>
    <row r="3026" spans="1:19" x14ac:dyDescent="0.25">
      <c r="A3026">
        <v>345</v>
      </c>
      <c r="B3026">
        <v>345102</v>
      </c>
      <c r="C3026">
        <v>6150</v>
      </c>
      <c r="E3026" t="s">
        <v>66</v>
      </c>
      <c r="F3026" t="s">
        <v>64</v>
      </c>
      <c r="G3026">
        <v>308321</v>
      </c>
      <c r="H3026" s="1">
        <v>42490</v>
      </c>
      <c r="I3026" s="2">
        <v>83.16</v>
      </c>
      <c r="J3026" s="2"/>
      <c r="K3026" s="2">
        <v>83.16</v>
      </c>
      <c r="L3026" t="s">
        <v>65</v>
      </c>
      <c r="M3026" t="s">
        <v>21</v>
      </c>
      <c r="N3026" t="s">
        <v>22</v>
      </c>
      <c r="O3026" t="s">
        <v>48</v>
      </c>
      <c r="P3026" t="s">
        <v>349</v>
      </c>
      <c r="Q3026" t="s">
        <v>350</v>
      </c>
      <c r="R3026" t="s">
        <v>351</v>
      </c>
      <c r="S3026">
        <f t="shared" si="47"/>
        <v>2016</v>
      </c>
    </row>
    <row r="3027" spans="1:19" x14ac:dyDescent="0.25">
      <c r="A3027">
        <v>345</v>
      </c>
      <c r="B3027">
        <v>345102</v>
      </c>
      <c r="C3027">
        <v>6150</v>
      </c>
      <c r="E3027" t="s">
        <v>66</v>
      </c>
      <c r="F3027" t="s">
        <v>64</v>
      </c>
      <c r="G3027">
        <v>308321</v>
      </c>
      <c r="H3027" s="1">
        <v>42490</v>
      </c>
      <c r="I3027" s="2">
        <v>83.16</v>
      </c>
      <c r="J3027" s="2"/>
      <c r="K3027" s="2">
        <v>83.16</v>
      </c>
      <c r="L3027" t="s">
        <v>65</v>
      </c>
      <c r="M3027" t="s">
        <v>21</v>
      </c>
      <c r="N3027" t="s">
        <v>22</v>
      </c>
      <c r="O3027" t="s">
        <v>48</v>
      </c>
      <c r="P3027" t="s">
        <v>349</v>
      </c>
      <c r="Q3027" t="s">
        <v>350</v>
      </c>
      <c r="R3027" t="s">
        <v>351</v>
      </c>
      <c r="S3027">
        <f t="shared" si="47"/>
        <v>2016</v>
      </c>
    </row>
    <row r="3028" spans="1:19" x14ac:dyDescent="0.25">
      <c r="A3028">
        <v>345</v>
      </c>
      <c r="B3028">
        <v>345102</v>
      </c>
      <c r="C3028">
        <v>6150</v>
      </c>
      <c r="E3028" t="s">
        <v>69</v>
      </c>
      <c r="F3028" t="s">
        <v>70</v>
      </c>
      <c r="G3028">
        <v>308320</v>
      </c>
      <c r="H3028" s="1">
        <v>42490</v>
      </c>
      <c r="I3028" s="2">
        <v>3014.15</v>
      </c>
      <c r="J3028" s="2"/>
      <c r="K3028" s="2">
        <v>3014.15</v>
      </c>
      <c r="L3028" t="s">
        <v>65</v>
      </c>
      <c r="M3028" t="s">
        <v>21</v>
      </c>
      <c r="N3028" t="s">
        <v>22</v>
      </c>
      <c r="O3028" t="s">
        <v>48</v>
      </c>
      <c r="P3028" t="s">
        <v>349</v>
      </c>
      <c r="Q3028" t="s">
        <v>350</v>
      </c>
      <c r="R3028" t="s">
        <v>351</v>
      </c>
      <c r="S3028">
        <f t="shared" si="47"/>
        <v>2016</v>
      </c>
    </row>
    <row r="3029" spans="1:19" x14ac:dyDescent="0.25">
      <c r="A3029">
        <v>345</v>
      </c>
      <c r="B3029">
        <v>345102</v>
      </c>
      <c r="C3029">
        <v>6150</v>
      </c>
      <c r="E3029" t="s">
        <v>63</v>
      </c>
      <c r="F3029" t="s">
        <v>64</v>
      </c>
      <c r="G3029">
        <v>308382</v>
      </c>
      <c r="H3029" s="1">
        <v>42490</v>
      </c>
      <c r="I3029" s="2">
        <v>228.44</v>
      </c>
      <c r="J3029" s="2"/>
      <c r="K3029" s="2">
        <v>228.44</v>
      </c>
      <c r="L3029" t="s">
        <v>65</v>
      </c>
      <c r="M3029" t="s">
        <v>21</v>
      </c>
      <c r="N3029" t="s">
        <v>22</v>
      </c>
      <c r="O3029" t="s">
        <v>48</v>
      </c>
      <c r="P3029" t="s">
        <v>349</v>
      </c>
      <c r="Q3029" t="s">
        <v>350</v>
      </c>
      <c r="R3029" t="s">
        <v>351</v>
      </c>
      <c r="S3029">
        <f t="shared" si="47"/>
        <v>2016</v>
      </c>
    </row>
    <row r="3030" spans="1:19" x14ac:dyDescent="0.25">
      <c r="A3030">
        <v>345</v>
      </c>
      <c r="B3030">
        <v>345102</v>
      </c>
      <c r="C3030">
        <v>6150</v>
      </c>
      <c r="E3030" t="s">
        <v>85</v>
      </c>
      <c r="F3030" t="s">
        <v>71</v>
      </c>
      <c r="G3030">
        <v>308383</v>
      </c>
      <c r="H3030" s="1">
        <v>42490</v>
      </c>
      <c r="I3030" s="2"/>
      <c r="J3030" s="2">
        <v>-228.44</v>
      </c>
      <c r="K3030" s="2">
        <v>-228.44</v>
      </c>
      <c r="L3030" t="s">
        <v>65</v>
      </c>
      <c r="M3030" t="s">
        <v>21</v>
      </c>
      <c r="N3030" t="s">
        <v>22</v>
      </c>
      <c r="O3030" t="s">
        <v>48</v>
      </c>
      <c r="P3030" t="s">
        <v>349</v>
      </c>
      <c r="Q3030" t="s">
        <v>350</v>
      </c>
      <c r="R3030" t="s">
        <v>351</v>
      </c>
      <c r="S3030">
        <f t="shared" si="47"/>
        <v>2016</v>
      </c>
    </row>
    <row r="3031" spans="1:19" x14ac:dyDescent="0.25">
      <c r="A3031">
        <v>345</v>
      </c>
      <c r="B3031">
        <v>345102</v>
      </c>
      <c r="C3031">
        <v>6150</v>
      </c>
      <c r="E3031" t="s">
        <v>85</v>
      </c>
      <c r="F3031" t="s">
        <v>71</v>
      </c>
      <c r="G3031">
        <v>308383</v>
      </c>
      <c r="H3031" s="1">
        <v>42490</v>
      </c>
      <c r="I3031" s="2"/>
      <c r="J3031" s="2">
        <v>-615.97</v>
      </c>
      <c r="K3031" s="2">
        <v>-615.97</v>
      </c>
      <c r="L3031" t="s">
        <v>65</v>
      </c>
      <c r="M3031" t="s">
        <v>21</v>
      </c>
      <c r="N3031" t="s">
        <v>22</v>
      </c>
      <c r="O3031" t="s">
        <v>48</v>
      </c>
      <c r="P3031" t="s">
        <v>349</v>
      </c>
      <c r="Q3031" t="s">
        <v>350</v>
      </c>
      <c r="R3031" t="s">
        <v>351</v>
      </c>
      <c r="S3031">
        <f t="shared" si="47"/>
        <v>2016</v>
      </c>
    </row>
    <row r="3032" spans="1:19" x14ac:dyDescent="0.25">
      <c r="A3032">
        <v>345</v>
      </c>
      <c r="B3032">
        <v>345102</v>
      </c>
      <c r="C3032">
        <v>6150</v>
      </c>
      <c r="E3032" t="s">
        <v>63</v>
      </c>
      <c r="F3032" t="s">
        <v>64</v>
      </c>
      <c r="G3032">
        <v>308382</v>
      </c>
      <c r="H3032" s="1">
        <v>42490</v>
      </c>
      <c r="I3032" s="2">
        <v>685.32</v>
      </c>
      <c r="J3032" s="2"/>
      <c r="K3032" s="2">
        <v>685.32</v>
      </c>
      <c r="L3032" t="s">
        <v>65</v>
      </c>
      <c r="M3032" t="s">
        <v>21</v>
      </c>
      <c r="N3032" t="s">
        <v>22</v>
      </c>
      <c r="O3032" t="s">
        <v>48</v>
      </c>
      <c r="P3032" t="s">
        <v>349</v>
      </c>
      <c r="Q3032" t="s">
        <v>350</v>
      </c>
      <c r="R3032" t="s">
        <v>351</v>
      </c>
      <c r="S3032">
        <f t="shared" si="47"/>
        <v>2016</v>
      </c>
    </row>
    <row r="3033" spans="1:19" x14ac:dyDescent="0.25">
      <c r="A3033">
        <v>345</v>
      </c>
      <c r="B3033">
        <v>345102</v>
      </c>
      <c r="C3033">
        <v>6150</v>
      </c>
      <c r="E3033" t="s">
        <v>85</v>
      </c>
      <c r="F3033" t="s">
        <v>71</v>
      </c>
      <c r="G3033">
        <v>308383</v>
      </c>
      <c r="H3033" s="1">
        <v>42490</v>
      </c>
      <c r="I3033" s="2"/>
      <c r="J3033" s="2">
        <v>-1762.35</v>
      </c>
      <c r="K3033" s="2">
        <v>-1762.35</v>
      </c>
      <c r="L3033" t="s">
        <v>65</v>
      </c>
      <c r="M3033" t="s">
        <v>21</v>
      </c>
      <c r="N3033" t="s">
        <v>22</v>
      </c>
      <c r="O3033" t="s">
        <v>48</v>
      </c>
      <c r="P3033" t="s">
        <v>349</v>
      </c>
      <c r="Q3033" t="s">
        <v>350</v>
      </c>
      <c r="R3033" t="s">
        <v>351</v>
      </c>
      <c r="S3033">
        <f t="shared" si="47"/>
        <v>2016</v>
      </c>
    </row>
    <row r="3034" spans="1:19" x14ac:dyDescent="0.25">
      <c r="A3034">
        <v>345</v>
      </c>
      <c r="B3034">
        <v>345102</v>
      </c>
      <c r="C3034">
        <v>6150</v>
      </c>
      <c r="E3034" t="s">
        <v>63</v>
      </c>
      <c r="F3034" t="s">
        <v>64</v>
      </c>
      <c r="G3034">
        <v>308382</v>
      </c>
      <c r="H3034" s="1">
        <v>42490</v>
      </c>
      <c r="I3034" s="2">
        <v>1960.78</v>
      </c>
      <c r="J3034" s="2"/>
      <c r="K3034" s="2">
        <v>1960.78</v>
      </c>
      <c r="L3034" t="s">
        <v>65</v>
      </c>
      <c r="M3034" t="s">
        <v>21</v>
      </c>
      <c r="N3034" t="s">
        <v>22</v>
      </c>
      <c r="O3034" t="s">
        <v>48</v>
      </c>
      <c r="P3034" t="s">
        <v>349</v>
      </c>
      <c r="Q3034" t="s">
        <v>350</v>
      </c>
      <c r="R3034" t="s">
        <v>351</v>
      </c>
      <c r="S3034">
        <f t="shared" si="47"/>
        <v>2016</v>
      </c>
    </row>
    <row r="3035" spans="1:19" x14ac:dyDescent="0.25">
      <c r="A3035">
        <v>345</v>
      </c>
      <c r="B3035">
        <v>345102</v>
      </c>
      <c r="C3035">
        <v>6150</v>
      </c>
      <c r="E3035" t="s">
        <v>66</v>
      </c>
      <c r="F3035" t="s">
        <v>71</v>
      </c>
      <c r="G3035">
        <v>308317</v>
      </c>
      <c r="H3035" s="1">
        <v>42486</v>
      </c>
      <c r="I3035" s="2"/>
      <c r="J3035" s="2">
        <v>-114.48</v>
      </c>
      <c r="K3035" s="2">
        <v>-114.48</v>
      </c>
      <c r="L3035" t="s">
        <v>65</v>
      </c>
      <c r="M3035" t="s">
        <v>21</v>
      </c>
      <c r="N3035" t="s">
        <v>22</v>
      </c>
      <c r="O3035" t="s">
        <v>48</v>
      </c>
      <c r="P3035" t="s">
        <v>349</v>
      </c>
      <c r="Q3035" t="s">
        <v>350</v>
      </c>
      <c r="R3035" t="s">
        <v>351</v>
      </c>
      <c r="S3035">
        <f t="shared" si="47"/>
        <v>2016</v>
      </c>
    </row>
    <row r="3036" spans="1:19" x14ac:dyDescent="0.25">
      <c r="A3036">
        <v>345</v>
      </c>
      <c r="B3036">
        <v>345102</v>
      </c>
      <c r="C3036">
        <v>6150</v>
      </c>
      <c r="E3036" t="s">
        <v>66</v>
      </c>
      <c r="F3036" t="s">
        <v>71</v>
      </c>
      <c r="G3036">
        <v>308317</v>
      </c>
      <c r="H3036" s="1">
        <v>42486</v>
      </c>
      <c r="I3036" s="2"/>
      <c r="J3036" s="2">
        <v>-248.04</v>
      </c>
      <c r="K3036" s="2">
        <v>-248.04</v>
      </c>
      <c r="L3036" t="s">
        <v>65</v>
      </c>
      <c r="M3036" t="s">
        <v>21</v>
      </c>
      <c r="N3036" t="s">
        <v>22</v>
      </c>
      <c r="O3036" t="s">
        <v>48</v>
      </c>
      <c r="P3036" t="s">
        <v>349</v>
      </c>
      <c r="Q3036" t="s">
        <v>350</v>
      </c>
      <c r="R3036" t="s">
        <v>351</v>
      </c>
      <c r="S3036">
        <f t="shared" si="47"/>
        <v>2016</v>
      </c>
    </row>
    <row r="3037" spans="1:19" x14ac:dyDescent="0.25">
      <c r="A3037">
        <v>345</v>
      </c>
      <c r="B3037">
        <v>345102</v>
      </c>
      <c r="C3037">
        <v>6150</v>
      </c>
      <c r="E3037" t="s">
        <v>66</v>
      </c>
      <c r="F3037" t="s">
        <v>71</v>
      </c>
      <c r="G3037">
        <v>308317</v>
      </c>
      <c r="H3037" s="1">
        <v>42486</v>
      </c>
      <c r="I3037" s="2"/>
      <c r="J3037" s="2">
        <v>-457.92</v>
      </c>
      <c r="K3037" s="2">
        <v>-457.92</v>
      </c>
      <c r="L3037" t="s">
        <v>65</v>
      </c>
      <c r="M3037" t="s">
        <v>21</v>
      </c>
      <c r="N3037" t="s">
        <v>22</v>
      </c>
      <c r="O3037" t="s">
        <v>48</v>
      </c>
      <c r="P3037" t="s">
        <v>349</v>
      </c>
      <c r="Q3037" t="s">
        <v>350</v>
      </c>
      <c r="R3037" t="s">
        <v>351</v>
      </c>
      <c r="S3037">
        <f t="shared" si="47"/>
        <v>2016</v>
      </c>
    </row>
    <row r="3038" spans="1:19" x14ac:dyDescent="0.25">
      <c r="A3038">
        <v>345</v>
      </c>
      <c r="B3038">
        <v>345102</v>
      </c>
      <c r="C3038">
        <v>6150</v>
      </c>
      <c r="E3038" t="s">
        <v>66</v>
      </c>
      <c r="F3038" t="s">
        <v>71</v>
      </c>
      <c r="G3038">
        <v>308317</v>
      </c>
      <c r="H3038" s="1">
        <v>42486</v>
      </c>
      <c r="I3038" s="2"/>
      <c r="J3038" s="2">
        <v>-1322.02</v>
      </c>
      <c r="K3038" s="2">
        <v>-1322.02</v>
      </c>
      <c r="L3038" t="s">
        <v>65</v>
      </c>
      <c r="M3038" t="s">
        <v>21</v>
      </c>
      <c r="N3038" t="s">
        <v>22</v>
      </c>
      <c r="O3038" t="s">
        <v>48</v>
      </c>
      <c r="P3038" t="s">
        <v>349</v>
      </c>
      <c r="Q3038" t="s">
        <v>350</v>
      </c>
      <c r="R3038" t="s">
        <v>351</v>
      </c>
      <c r="S3038">
        <f t="shared" si="47"/>
        <v>2016</v>
      </c>
    </row>
    <row r="3039" spans="1:19" x14ac:dyDescent="0.25">
      <c r="A3039">
        <v>345</v>
      </c>
      <c r="B3039">
        <v>345102</v>
      </c>
      <c r="C3039">
        <v>6150</v>
      </c>
      <c r="E3039" t="s">
        <v>66</v>
      </c>
      <c r="F3039" t="s">
        <v>64</v>
      </c>
      <c r="G3039">
        <v>308316</v>
      </c>
      <c r="H3039" s="1">
        <v>42486</v>
      </c>
      <c r="I3039" s="2">
        <v>114.48</v>
      </c>
      <c r="J3039" s="2"/>
      <c r="K3039" s="2">
        <v>114.48</v>
      </c>
      <c r="L3039" t="s">
        <v>65</v>
      </c>
      <c r="M3039" t="s">
        <v>21</v>
      </c>
      <c r="N3039" t="s">
        <v>22</v>
      </c>
      <c r="O3039" t="s">
        <v>48</v>
      </c>
      <c r="P3039" t="s">
        <v>349</v>
      </c>
      <c r="Q3039" t="s">
        <v>350</v>
      </c>
      <c r="R3039" t="s">
        <v>351</v>
      </c>
      <c r="S3039">
        <f t="shared" si="47"/>
        <v>2016</v>
      </c>
    </row>
    <row r="3040" spans="1:19" x14ac:dyDescent="0.25">
      <c r="A3040">
        <v>345</v>
      </c>
      <c r="B3040">
        <v>345102</v>
      </c>
      <c r="C3040">
        <v>6150</v>
      </c>
      <c r="E3040" t="s">
        <v>66</v>
      </c>
      <c r="F3040" t="s">
        <v>64</v>
      </c>
      <c r="G3040">
        <v>308316</v>
      </c>
      <c r="H3040" s="1">
        <v>42486</v>
      </c>
      <c r="I3040" s="2">
        <v>76.319999999999993</v>
      </c>
      <c r="J3040" s="2"/>
      <c r="K3040" s="2">
        <v>76.319999999999993</v>
      </c>
      <c r="L3040" t="s">
        <v>65</v>
      </c>
      <c r="M3040" t="s">
        <v>21</v>
      </c>
      <c r="N3040" t="s">
        <v>22</v>
      </c>
      <c r="O3040" t="s">
        <v>48</v>
      </c>
      <c r="P3040" t="s">
        <v>349</v>
      </c>
      <c r="Q3040" t="s">
        <v>350</v>
      </c>
      <c r="R3040" t="s">
        <v>351</v>
      </c>
      <c r="S3040">
        <f t="shared" si="47"/>
        <v>2016</v>
      </c>
    </row>
    <row r="3041" spans="1:19" x14ac:dyDescent="0.25">
      <c r="A3041">
        <v>345</v>
      </c>
      <c r="B3041">
        <v>345102</v>
      </c>
      <c r="C3041">
        <v>6150</v>
      </c>
      <c r="E3041" t="s">
        <v>66</v>
      </c>
      <c r="F3041" t="s">
        <v>64</v>
      </c>
      <c r="G3041">
        <v>308316</v>
      </c>
      <c r="H3041" s="1">
        <v>42486</v>
      </c>
      <c r="I3041" s="2">
        <v>76.319999999999993</v>
      </c>
      <c r="J3041" s="2"/>
      <c r="K3041" s="2">
        <v>76.319999999999993</v>
      </c>
      <c r="L3041" t="s">
        <v>65</v>
      </c>
      <c r="M3041" t="s">
        <v>21</v>
      </c>
      <c r="N3041" t="s">
        <v>22</v>
      </c>
      <c r="O3041" t="s">
        <v>48</v>
      </c>
      <c r="P3041" t="s">
        <v>349</v>
      </c>
      <c r="Q3041" t="s">
        <v>350</v>
      </c>
      <c r="R3041" t="s">
        <v>351</v>
      </c>
      <c r="S3041">
        <f t="shared" si="47"/>
        <v>2016</v>
      </c>
    </row>
    <row r="3042" spans="1:19" x14ac:dyDescent="0.25">
      <c r="A3042">
        <v>345</v>
      </c>
      <c r="B3042">
        <v>345102</v>
      </c>
      <c r="C3042">
        <v>6150</v>
      </c>
      <c r="E3042" t="s">
        <v>66</v>
      </c>
      <c r="F3042" t="s">
        <v>64</v>
      </c>
      <c r="G3042">
        <v>308316</v>
      </c>
      <c r="H3042" s="1">
        <v>42486</v>
      </c>
      <c r="I3042" s="2">
        <v>95.4</v>
      </c>
      <c r="J3042" s="2"/>
      <c r="K3042" s="2">
        <v>95.4</v>
      </c>
      <c r="L3042" t="s">
        <v>65</v>
      </c>
      <c r="M3042" t="s">
        <v>21</v>
      </c>
      <c r="N3042" t="s">
        <v>22</v>
      </c>
      <c r="O3042" t="s">
        <v>48</v>
      </c>
      <c r="P3042" t="s">
        <v>349</v>
      </c>
      <c r="Q3042" t="s">
        <v>350</v>
      </c>
      <c r="R3042" t="s">
        <v>351</v>
      </c>
      <c r="S3042">
        <f t="shared" si="47"/>
        <v>2016</v>
      </c>
    </row>
    <row r="3043" spans="1:19" x14ac:dyDescent="0.25">
      <c r="A3043">
        <v>345</v>
      </c>
      <c r="B3043">
        <v>345102</v>
      </c>
      <c r="C3043">
        <v>6150</v>
      </c>
      <c r="E3043" t="s">
        <v>66</v>
      </c>
      <c r="F3043" t="s">
        <v>64</v>
      </c>
      <c r="G3043">
        <v>308316</v>
      </c>
      <c r="H3043" s="1">
        <v>42486</v>
      </c>
      <c r="I3043" s="2">
        <v>152.63999999999999</v>
      </c>
      <c r="J3043" s="2"/>
      <c r="K3043" s="2">
        <v>152.63999999999999</v>
      </c>
      <c r="L3043" t="s">
        <v>65</v>
      </c>
      <c r="M3043" t="s">
        <v>21</v>
      </c>
      <c r="N3043" t="s">
        <v>22</v>
      </c>
      <c r="O3043" t="s">
        <v>48</v>
      </c>
      <c r="P3043" t="s">
        <v>349</v>
      </c>
      <c r="Q3043" t="s">
        <v>350</v>
      </c>
      <c r="R3043" t="s">
        <v>351</v>
      </c>
      <c r="S3043">
        <f t="shared" si="47"/>
        <v>2016</v>
      </c>
    </row>
    <row r="3044" spans="1:19" x14ac:dyDescent="0.25">
      <c r="A3044">
        <v>345</v>
      </c>
      <c r="B3044">
        <v>345102</v>
      </c>
      <c r="C3044">
        <v>6150</v>
      </c>
      <c r="E3044" t="s">
        <v>66</v>
      </c>
      <c r="F3044" t="s">
        <v>64</v>
      </c>
      <c r="G3044">
        <v>308316</v>
      </c>
      <c r="H3044" s="1">
        <v>42486</v>
      </c>
      <c r="I3044" s="2">
        <v>152.63999999999999</v>
      </c>
      <c r="J3044" s="2"/>
      <c r="K3044" s="2">
        <v>152.63999999999999</v>
      </c>
      <c r="L3044" t="s">
        <v>65</v>
      </c>
      <c r="M3044" t="s">
        <v>21</v>
      </c>
      <c r="N3044" t="s">
        <v>22</v>
      </c>
      <c r="O3044" t="s">
        <v>48</v>
      </c>
      <c r="P3044" t="s">
        <v>349</v>
      </c>
      <c r="Q3044" t="s">
        <v>350</v>
      </c>
      <c r="R3044" t="s">
        <v>351</v>
      </c>
      <c r="S3044">
        <f t="shared" si="47"/>
        <v>2016</v>
      </c>
    </row>
    <row r="3045" spans="1:19" x14ac:dyDescent="0.25">
      <c r="A3045">
        <v>345</v>
      </c>
      <c r="B3045">
        <v>345102</v>
      </c>
      <c r="C3045">
        <v>6150</v>
      </c>
      <c r="E3045" t="s">
        <v>66</v>
      </c>
      <c r="F3045" t="s">
        <v>64</v>
      </c>
      <c r="G3045">
        <v>308316</v>
      </c>
      <c r="H3045" s="1">
        <v>42486</v>
      </c>
      <c r="I3045" s="2">
        <v>152.63999999999999</v>
      </c>
      <c r="J3045" s="2"/>
      <c r="K3045" s="2">
        <v>152.63999999999999</v>
      </c>
      <c r="L3045" t="s">
        <v>65</v>
      </c>
      <c r="M3045" t="s">
        <v>21</v>
      </c>
      <c r="N3045" t="s">
        <v>22</v>
      </c>
      <c r="O3045" t="s">
        <v>48</v>
      </c>
      <c r="P3045" t="s">
        <v>349</v>
      </c>
      <c r="Q3045" t="s">
        <v>350</v>
      </c>
      <c r="R3045" t="s">
        <v>351</v>
      </c>
      <c r="S3045">
        <f t="shared" si="47"/>
        <v>2016</v>
      </c>
    </row>
    <row r="3046" spans="1:19" x14ac:dyDescent="0.25">
      <c r="A3046">
        <v>345</v>
      </c>
      <c r="B3046">
        <v>345102</v>
      </c>
      <c r="C3046">
        <v>6150</v>
      </c>
      <c r="E3046" t="s">
        <v>66</v>
      </c>
      <c r="F3046" t="s">
        <v>64</v>
      </c>
      <c r="G3046">
        <v>308316</v>
      </c>
      <c r="H3046" s="1">
        <v>42486</v>
      </c>
      <c r="I3046" s="2">
        <v>228.96</v>
      </c>
      <c r="J3046" s="2"/>
      <c r="K3046" s="2">
        <v>228.96</v>
      </c>
      <c r="L3046" t="s">
        <v>65</v>
      </c>
      <c r="M3046" t="s">
        <v>21</v>
      </c>
      <c r="N3046" t="s">
        <v>22</v>
      </c>
      <c r="O3046" t="s">
        <v>48</v>
      </c>
      <c r="P3046" t="s">
        <v>349</v>
      </c>
      <c r="Q3046" t="s">
        <v>350</v>
      </c>
      <c r="R3046" t="s">
        <v>351</v>
      </c>
      <c r="S3046">
        <f t="shared" si="47"/>
        <v>2016</v>
      </c>
    </row>
    <row r="3047" spans="1:19" x14ac:dyDescent="0.25">
      <c r="A3047">
        <v>345</v>
      </c>
      <c r="B3047">
        <v>345102</v>
      </c>
      <c r="C3047">
        <v>6150</v>
      </c>
      <c r="E3047" t="s">
        <v>66</v>
      </c>
      <c r="F3047" t="s">
        <v>64</v>
      </c>
      <c r="G3047">
        <v>308316</v>
      </c>
      <c r="H3047" s="1">
        <v>42486</v>
      </c>
      <c r="I3047" s="2">
        <v>152.63999999999999</v>
      </c>
      <c r="J3047" s="2"/>
      <c r="K3047" s="2">
        <v>152.63999999999999</v>
      </c>
      <c r="L3047" t="s">
        <v>65</v>
      </c>
      <c r="M3047" t="s">
        <v>21</v>
      </c>
      <c r="N3047" t="s">
        <v>22</v>
      </c>
      <c r="O3047" t="s">
        <v>48</v>
      </c>
      <c r="P3047" t="s">
        <v>349</v>
      </c>
      <c r="Q3047" t="s">
        <v>350</v>
      </c>
      <c r="R3047" t="s">
        <v>351</v>
      </c>
      <c r="S3047">
        <f t="shared" si="47"/>
        <v>2016</v>
      </c>
    </row>
    <row r="3048" spans="1:19" x14ac:dyDescent="0.25">
      <c r="A3048">
        <v>345</v>
      </c>
      <c r="B3048">
        <v>345102</v>
      </c>
      <c r="C3048">
        <v>6150</v>
      </c>
      <c r="E3048" t="s">
        <v>66</v>
      </c>
      <c r="F3048" t="s">
        <v>64</v>
      </c>
      <c r="G3048">
        <v>308316</v>
      </c>
      <c r="H3048" s="1">
        <v>42486</v>
      </c>
      <c r="I3048" s="2">
        <v>76.319999999999993</v>
      </c>
      <c r="J3048" s="2"/>
      <c r="K3048" s="2">
        <v>76.319999999999993</v>
      </c>
      <c r="L3048" t="s">
        <v>65</v>
      </c>
      <c r="M3048" t="s">
        <v>21</v>
      </c>
      <c r="N3048" t="s">
        <v>22</v>
      </c>
      <c r="O3048" t="s">
        <v>48</v>
      </c>
      <c r="P3048" t="s">
        <v>349</v>
      </c>
      <c r="Q3048" t="s">
        <v>350</v>
      </c>
      <c r="R3048" t="s">
        <v>351</v>
      </c>
      <c r="S3048">
        <f t="shared" si="47"/>
        <v>2016</v>
      </c>
    </row>
    <row r="3049" spans="1:19" x14ac:dyDescent="0.25">
      <c r="A3049">
        <v>345</v>
      </c>
      <c r="B3049">
        <v>345102</v>
      </c>
      <c r="C3049">
        <v>6150</v>
      </c>
      <c r="E3049" t="s">
        <v>66</v>
      </c>
      <c r="F3049" t="s">
        <v>64</v>
      </c>
      <c r="G3049">
        <v>308316</v>
      </c>
      <c r="H3049" s="1">
        <v>42486</v>
      </c>
      <c r="I3049" s="2">
        <v>152.63999999999999</v>
      </c>
      <c r="J3049" s="2"/>
      <c r="K3049" s="2">
        <v>152.63999999999999</v>
      </c>
      <c r="L3049" t="s">
        <v>65</v>
      </c>
      <c r="M3049" t="s">
        <v>21</v>
      </c>
      <c r="N3049" t="s">
        <v>22</v>
      </c>
      <c r="O3049" t="s">
        <v>48</v>
      </c>
      <c r="P3049" t="s">
        <v>349</v>
      </c>
      <c r="Q3049" t="s">
        <v>350</v>
      </c>
      <c r="R3049" t="s">
        <v>351</v>
      </c>
      <c r="S3049">
        <f t="shared" si="47"/>
        <v>2016</v>
      </c>
    </row>
    <row r="3050" spans="1:19" x14ac:dyDescent="0.25">
      <c r="A3050">
        <v>345</v>
      </c>
      <c r="B3050">
        <v>345102</v>
      </c>
      <c r="C3050">
        <v>6150</v>
      </c>
      <c r="E3050" t="s">
        <v>66</v>
      </c>
      <c r="F3050" t="s">
        <v>64</v>
      </c>
      <c r="G3050">
        <v>308316</v>
      </c>
      <c r="H3050" s="1">
        <v>42486</v>
      </c>
      <c r="I3050" s="2">
        <v>83.7</v>
      </c>
      <c r="J3050" s="2"/>
      <c r="K3050" s="2">
        <v>83.7</v>
      </c>
      <c r="L3050" t="s">
        <v>65</v>
      </c>
      <c r="M3050" t="s">
        <v>21</v>
      </c>
      <c r="N3050" t="s">
        <v>22</v>
      </c>
      <c r="O3050" t="s">
        <v>48</v>
      </c>
      <c r="P3050" t="s">
        <v>349</v>
      </c>
      <c r="Q3050" t="s">
        <v>350</v>
      </c>
      <c r="R3050" t="s">
        <v>351</v>
      </c>
      <c r="S3050">
        <f t="shared" si="47"/>
        <v>2016</v>
      </c>
    </row>
    <row r="3051" spans="1:19" x14ac:dyDescent="0.25">
      <c r="A3051">
        <v>345</v>
      </c>
      <c r="B3051">
        <v>345102</v>
      </c>
      <c r="C3051">
        <v>6150</v>
      </c>
      <c r="E3051" t="s">
        <v>66</v>
      </c>
      <c r="F3051" t="s">
        <v>64</v>
      </c>
      <c r="G3051">
        <v>308316</v>
      </c>
      <c r="H3051" s="1">
        <v>42486</v>
      </c>
      <c r="I3051" s="2">
        <v>272.02999999999997</v>
      </c>
      <c r="J3051" s="2"/>
      <c r="K3051" s="2">
        <v>272.02999999999997</v>
      </c>
      <c r="L3051" t="s">
        <v>65</v>
      </c>
      <c r="M3051" t="s">
        <v>21</v>
      </c>
      <c r="N3051" t="s">
        <v>22</v>
      </c>
      <c r="O3051" t="s">
        <v>48</v>
      </c>
      <c r="P3051" t="s">
        <v>349</v>
      </c>
      <c r="Q3051" t="s">
        <v>350</v>
      </c>
      <c r="R3051" t="s">
        <v>351</v>
      </c>
      <c r="S3051">
        <f t="shared" si="47"/>
        <v>2016</v>
      </c>
    </row>
    <row r="3052" spans="1:19" x14ac:dyDescent="0.25">
      <c r="A3052">
        <v>345</v>
      </c>
      <c r="B3052">
        <v>345102</v>
      </c>
      <c r="C3052">
        <v>6150</v>
      </c>
      <c r="E3052" t="s">
        <v>66</v>
      </c>
      <c r="F3052" t="s">
        <v>64</v>
      </c>
      <c r="G3052">
        <v>308316</v>
      </c>
      <c r="H3052" s="1">
        <v>42486</v>
      </c>
      <c r="I3052" s="2">
        <v>104.63</v>
      </c>
      <c r="J3052" s="2"/>
      <c r="K3052" s="2">
        <v>104.63</v>
      </c>
      <c r="L3052" t="s">
        <v>65</v>
      </c>
      <c r="M3052" t="s">
        <v>21</v>
      </c>
      <c r="N3052" t="s">
        <v>22</v>
      </c>
      <c r="O3052" t="s">
        <v>48</v>
      </c>
      <c r="P3052" t="s">
        <v>349</v>
      </c>
      <c r="Q3052" t="s">
        <v>350</v>
      </c>
      <c r="R3052" t="s">
        <v>351</v>
      </c>
      <c r="S3052">
        <f t="shared" si="47"/>
        <v>2016</v>
      </c>
    </row>
    <row r="3053" spans="1:19" x14ac:dyDescent="0.25">
      <c r="A3053">
        <v>345</v>
      </c>
      <c r="B3053">
        <v>345102</v>
      </c>
      <c r="C3053">
        <v>6150</v>
      </c>
      <c r="E3053" t="s">
        <v>66</v>
      </c>
      <c r="F3053" t="s">
        <v>64</v>
      </c>
      <c r="G3053">
        <v>308316</v>
      </c>
      <c r="H3053" s="1">
        <v>42486</v>
      </c>
      <c r="I3053" s="2">
        <v>125.55</v>
      </c>
      <c r="J3053" s="2"/>
      <c r="K3053" s="2">
        <v>125.55</v>
      </c>
      <c r="L3053" t="s">
        <v>65</v>
      </c>
      <c r="M3053" t="s">
        <v>21</v>
      </c>
      <c r="N3053" t="s">
        <v>22</v>
      </c>
      <c r="O3053" t="s">
        <v>48</v>
      </c>
      <c r="P3053" t="s">
        <v>349</v>
      </c>
      <c r="Q3053" t="s">
        <v>350</v>
      </c>
      <c r="R3053" t="s">
        <v>351</v>
      </c>
      <c r="S3053">
        <f t="shared" si="47"/>
        <v>2016</v>
      </c>
    </row>
    <row r="3054" spans="1:19" x14ac:dyDescent="0.25">
      <c r="A3054">
        <v>345</v>
      </c>
      <c r="B3054">
        <v>345102</v>
      </c>
      <c r="C3054">
        <v>6150</v>
      </c>
      <c r="E3054" t="s">
        <v>66</v>
      </c>
      <c r="F3054" t="s">
        <v>64</v>
      </c>
      <c r="G3054">
        <v>308316</v>
      </c>
      <c r="H3054" s="1">
        <v>42486</v>
      </c>
      <c r="I3054" s="2">
        <v>125.55</v>
      </c>
      <c r="J3054" s="2"/>
      <c r="K3054" s="2">
        <v>125.55</v>
      </c>
      <c r="L3054" t="s">
        <v>65</v>
      </c>
      <c r="M3054" t="s">
        <v>21</v>
      </c>
      <c r="N3054" t="s">
        <v>22</v>
      </c>
      <c r="O3054" t="s">
        <v>48</v>
      </c>
      <c r="P3054" t="s">
        <v>349</v>
      </c>
      <c r="Q3054" t="s">
        <v>350</v>
      </c>
      <c r="R3054" t="s">
        <v>351</v>
      </c>
      <c r="S3054">
        <f t="shared" si="47"/>
        <v>2016</v>
      </c>
    </row>
    <row r="3055" spans="1:19" x14ac:dyDescent="0.25">
      <c r="A3055">
        <v>345</v>
      </c>
      <c r="B3055">
        <v>345102</v>
      </c>
      <c r="C3055">
        <v>6150</v>
      </c>
      <c r="E3055" t="s">
        <v>69</v>
      </c>
      <c r="F3055" t="s">
        <v>70</v>
      </c>
      <c r="G3055">
        <v>308318</v>
      </c>
      <c r="H3055" s="1">
        <v>42486</v>
      </c>
      <c r="I3055" s="2">
        <v>2088.64</v>
      </c>
      <c r="J3055" s="2"/>
      <c r="K3055" s="2">
        <v>2088.64</v>
      </c>
      <c r="L3055" t="s">
        <v>65</v>
      </c>
      <c r="M3055" t="s">
        <v>21</v>
      </c>
      <c r="N3055" t="s">
        <v>22</v>
      </c>
      <c r="O3055" t="s">
        <v>48</v>
      </c>
      <c r="P3055" t="s">
        <v>349</v>
      </c>
      <c r="Q3055" t="s">
        <v>350</v>
      </c>
      <c r="R3055" t="s">
        <v>351</v>
      </c>
      <c r="S3055">
        <f t="shared" si="47"/>
        <v>2016</v>
      </c>
    </row>
    <row r="3056" spans="1:19" x14ac:dyDescent="0.25">
      <c r="A3056">
        <v>345</v>
      </c>
      <c r="B3056">
        <v>345102</v>
      </c>
      <c r="C3056">
        <v>6150</v>
      </c>
      <c r="E3056" t="s">
        <v>69</v>
      </c>
      <c r="F3056" t="s">
        <v>70</v>
      </c>
      <c r="G3056">
        <v>308318</v>
      </c>
      <c r="H3056" s="1">
        <v>42486</v>
      </c>
      <c r="I3056" s="2">
        <v>1661.8</v>
      </c>
      <c r="J3056" s="2"/>
      <c r="K3056" s="2">
        <v>1661.8</v>
      </c>
      <c r="L3056" t="s">
        <v>65</v>
      </c>
      <c r="M3056" t="s">
        <v>21</v>
      </c>
      <c r="N3056" t="s">
        <v>22</v>
      </c>
      <c r="O3056" t="s">
        <v>48</v>
      </c>
      <c r="P3056" t="s">
        <v>349</v>
      </c>
      <c r="Q3056" t="s">
        <v>350</v>
      </c>
      <c r="R3056" t="s">
        <v>351</v>
      </c>
      <c r="S3056">
        <f t="shared" si="47"/>
        <v>2016</v>
      </c>
    </row>
    <row r="3057" spans="1:19" x14ac:dyDescent="0.25">
      <c r="A3057">
        <v>345</v>
      </c>
      <c r="B3057">
        <v>345102</v>
      </c>
      <c r="C3057">
        <v>6150</v>
      </c>
      <c r="E3057" t="s">
        <v>69</v>
      </c>
      <c r="F3057" t="s">
        <v>70</v>
      </c>
      <c r="G3057">
        <v>308318</v>
      </c>
      <c r="H3057" s="1">
        <v>42486</v>
      </c>
      <c r="I3057" s="2">
        <v>1460.01</v>
      </c>
      <c r="J3057" s="2"/>
      <c r="K3057" s="2">
        <v>1460.01</v>
      </c>
      <c r="L3057" t="s">
        <v>65</v>
      </c>
      <c r="M3057" t="s">
        <v>21</v>
      </c>
      <c r="N3057" t="s">
        <v>22</v>
      </c>
      <c r="O3057" t="s">
        <v>48</v>
      </c>
      <c r="P3057" t="s">
        <v>349</v>
      </c>
      <c r="Q3057" t="s">
        <v>350</v>
      </c>
      <c r="R3057" t="s">
        <v>351</v>
      </c>
      <c r="S3057">
        <f t="shared" si="47"/>
        <v>2016</v>
      </c>
    </row>
    <row r="3058" spans="1:19" x14ac:dyDescent="0.25">
      <c r="A3058">
        <v>345</v>
      </c>
      <c r="B3058">
        <v>345102</v>
      </c>
      <c r="C3058">
        <v>6150</v>
      </c>
      <c r="E3058" t="s">
        <v>69</v>
      </c>
      <c r="F3058" t="s">
        <v>70</v>
      </c>
      <c r="G3058">
        <v>308318</v>
      </c>
      <c r="H3058" s="1">
        <v>42486</v>
      </c>
      <c r="I3058" s="2">
        <v>2101.9</v>
      </c>
      <c r="J3058" s="2"/>
      <c r="K3058" s="2">
        <v>2101.9</v>
      </c>
      <c r="L3058" t="s">
        <v>65</v>
      </c>
      <c r="M3058" t="s">
        <v>21</v>
      </c>
      <c r="N3058" t="s">
        <v>22</v>
      </c>
      <c r="O3058" t="s">
        <v>48</v>
      </c>
      <c r="P3058" t="s">
        <v>349</v>
      </c>
      <c r="Q3058" t="s">
        <v>350</v>
      </c>
      <c r="R3058" t="s">
        <v>351</v>
      </c>
      <c r="S3058">
        <f t="shared" si="47"/>
        <v>2016</v>
      </c>
    </row>
    <row r="3059" spans="1:19" x14ac:dyDescent="0.25">
      <c r="A3059">
        <v>345</v>
      </c>
      <c r="B3059">
        <v>345102</v>
      </c>
      <c r="C3059">
        <v>6150</v>
      </c>
      <c r="E3059" t="s">
        <v>69</v>
      </c>
      <c r="F3059" t="s">
        <v>70</v>
      </c>
      <c r="G3059">
        <v>308318</v>
      </c>
      <c r="H3059" s="1">
        <v>42486</v>
      </c>
      <c r="I3059" s="2">
        <v>1158.54</v>
      </c>
      <c r="J3059" s="2"/>
      <c r="K3059" s="2">
        <v>1158.54</v>
      </c>
      <c r="L3059" t="s">
        <v>65</v>
      </c>
      <c r="M3059" t="s">
        <v>21</v>
      </c>
      <c r="N3059" t="s">
        <v>22</v>
      </c>
      <c r="O3059" t="s">
        <v>48</v>
      </c>
      <c r="P3059" t="s">
        <v>349</v>
      </c>
      <c r="Q3059" t="s">
        <v>350</v>
      </c>
      <c r="R3059" t="s">
        <v>351</v>
      </c>
      <c r="S3059">
        <f t="shared" si="47"/>
        <v>2016</v>
      </c>
    </row>
    <row r="3060" spans="1:19" x14ac:dyDescent="0.25">
      <c r="A3060">
        <v>345</v>
      </c>
      <c r="B3060">
        <v>345102</v>
      </c>
      <c r="C3060">
        <v>6150</v>
      </c>
      <c r="E3060" t="s">
        <v>69</v>
      </c>
      <c r="F3060" t="s">
        <v>70</v>
      </c>
      <c r="G3060">
        <v>308318</v>
      </c>
      <c r="H3060" s="1">
        <v>42486</v>
      </c>
      <c r="I3060" s="2">
        <v>1122.3499999999999</v>
      </c>
      <c r="J3060" s="2"/>
      <c r="K3060" s="2">
        <v>1122.3499999999999</v>
      </c>
      <c r="L3060" t="s">
        <v>65</v>
      </c>
      <c r="M3060" t="s">
        <v>21</v>
      </c>
      <c r="N3060" t="s">
        <v>22</v>
      </c>
      <c r="O3060" t="s">
        <v>48</v>
      </c>
      <c r="P3060" t="s">
        <v>349</v>
      </c>
      <c r="Q3060" t="s">
        <v>350</v>
      </c>
      <c r="R3060" t="s">
        <v>351</v>
      </c>
      <c r="S3060">
        <f t="shared" si="47"/>
        <v>2016</v>
      </c>
    </row>
    <row r="3061" spans="1:19" x14ac:dyDescent="0.25">
      <c r="A3061">
        <v>345</v>
      </c>
      <c r="B3061">
        <v>345102</v>
      </c>
      <c r="C3061">
        <v>6150</v>
      </c>
      <c r="E3061" t="s">
        <v>69</v>
      </c>
      <c r="F3061" t="s">
        <v>70</v>
      </c>
      <c r="G3061">
        <v>308318</v>
      </c>
      <c r="H3061" s="1">
        <v>42486</v>
      </c>
      <c r="I3061" s="2">
        <v>1151.74</v>
      </c>
      <c r="J3061" s="2"/>
      <c r="K3061" s="2">
        <v>1151.74</v>
      </c>
      <c r="L3061" t="s">
        <v>65</v>
      </c>
      <c r="M3061" t="s">
        <v>21</v>
      </c>
      <c r="N3061" t="s">
        <v>22</v>
      </c>
      <c r="O3061" t="s">
        <v>48</v>
      </c>
      <c r="P3061" t="s">
        <v>349</v>
      </c>
      <c r="Q3061" t="s">
        <v>350</v>
      </c>
      <c r="R3061" t="s">
        <v>351</v>
      </c>
      <c r="S3061">
        <f t="shared" si="47"/>
        <v>2016</v>
      </c>
    </row>
    <row r="3062" spans="1:19" x14ac:dyDescent="0.25">
      <c r="A3062">
        <v>345</v>
      </c>
      <c r="B3062">
        <v>345102</v>
      </c>
      <c r="C3062">
        <v>6150</v>
      </c>
      <c r="E3062" t="s">
        <v>66</v>
      </c>
      <c r="F3062" t="s">
        <v>71</v>
      </c>
      <c r="G3062">
        <v>308226</v>
      </c>
      <c r="H3062" s="1">
        <v>42475</v>
      </c>
      <c r="I3062" s="2"/>
      <c r="J3062" s="2">
        <v>-1644.37</v>
      </c>
      <c r="K3062" s="2">
        <v>-1644.37</v>
      </c>
      <c r="L3062" t="s">
        <v>65</v>
      </c>
      <c r="M3062" t="s">
        <v>21</v>
      </c>
      <c r="N3062" t="s">
        <v>22</v>
      </c>
      <c r="O3062" t="s">
        <v>48</v>
      </c>
      <c r="P3062" t="s">
        <v>349</v>
      </c>
      <c r="Q3062" t="s">
        <v>350</v>
      </c>
      <c r="R3062" t="s">
        <v>351</v>
      </c>
      <c r="S3062">
        <f t="shared" si="47"/>
        <v>2016</v>
      </c>
    </row>
    <row r="3063" spans="1:19" x14ac:dyDescent="0.25">
      <c r="A3063">
        <v>345</v>
      </c>
      <c r="B3063">
        <v>345102</v>
      </c>
      <c r="C3063">
        <v>6150</v>
      </c>
      <c r="E3063" t="s">
        <v>66</v>
      </c>
      <c r="F3063" t="s">
        <v>64</v>
      </c>
      <c r="G3063">
        <v>308225</v>
      </c>
      <c r="H3063" s="1">
        <v>42475</v>
      </c>
      <c r="I3063" s="2">
        <v>166.32</v>
      </c>
      <c r="J3063" s="2"/>
      <c r="K3063" s="2">
        <v>166.32</v>
      </c>
      <c r="L3063" t="s">
        <v>65</v>
      </c>
      <c r="M3063" t="s">
        <v>21</v>
      </c>
      <c r="N3063" t="s">
        <v>22</v>
      </c>
      <c r="O3063" t="s">
        <v>48</v>
      </c>
      <c r="P3063" t="s">
        <v>349</v>
      </c>
      <c r="Q3063" t="s">
        <v>350</v>
      </c>
      <c r="R3063" t="s">
        <v>351</v>
      </c>
      <c r="S3063">
        <f t="shared" si="47"/>
        <v>2016</v>
      </c>
    </row>
    <row r="3064" spans="1:19" x14ac:dyDescent="0.25">
      <c r="A3064">
        <v>345</v>
      </c>
      <c r="B3064">
        <v>345102</v>
      </c>
      <c r="C3064">
        <v>6150</v>
      </c>
      <c r="E3064" t="s">
        <v>66</v>
      </c>
      <c r="F3064" t="s">
        <v>64</v>
      </c>
      <c r="G3064">
        <v>308225</v>
      </c>
      <c r="H3064" s="1">
        <v>42475</v>
      </c>
      <c r="I3064" s="2">
        <v>166.32</v>
      </c>
      <c r="J3064" s="2"/>
      <c r="K3064" s="2">
        <v>166.32</v>
      </c>
      <c r="L3064" t="s">
        <v>65</v>
      </c>
      <c r="M3064" t="s">
        <v>21</v>
      </c>
      <c r="N3064" t="s">
        <v>22</v>
      </c>
      <c r="O3064" t="s">
        <v>48</v>
      </c>
      <c r="P3064" t="s">
        <v>349</v>
      </c>
      <c r="Q3064" t="s">
        <v>350</v>
      </c>
      <c r="R3064" t="s">
        <v>351</v>
      </c>
      <c r="S3064">
        <f t="shared" si="47"/>
        <v>2016</v>
      </c>
    </row>
    <row r="3065" spans="1:19" x14ac:dyDescent="0.25">
      <c r="A3065">
        <v>345</v>
      </c>
      <c r="B3065">
        <v>345102</v>
      </c>
      <c r="C3065">
        <v>6150</v>
      </c>
      <c r="E3065" t="s">
        <v>66</v>
      </c>
      <c r="F3065" t="s">
        <v>64</v>
      </c>
      <c r="G3065">
        <v>308225</v>
      </c>
      <c r="H3065" s="1">
        <v>42475</v>
      </c>
      <c r="I3065" s="2">
        <v>83.16</v>
      </c>
      <c r="J3065" s="2"/>
      <c r="K3065" s="2">
        <v>83.16</v>
      </c>
      <c r="L3065" t="s">
        <v>65</v>
      </c>
      <c r="M3065" t="s">
        <v>21</v>
      </c>
      <c r="N3065" t="s">
        <v>22</v>
      </c>
      <c r="O3065" t="s">
        <v>48</v>
      </c>
      <c r="P3065" t="s">
        <v>349</v>
      </c>
      <c r="Q3065" t="s">
        <v>350</v>
      </c>
      <c r="R3065" t="s">
        <v>351</v>
      </c>
      <c r="S3065">
        <f t="shared" si="47"/>
        <v>2016</v>
      </c>
    </row>
    <row r="3066" spans="1:19" x14ac:dyDescent="0.25">
      <c r="A3066">
        <v>345</v>
      </c>
      <c r="B3066">
        <v>345102</v>
      </c>
      <c r="C3066">
        <v>6150</v>
      </c>
      <c r="E3066" t="s">
        <v>66</v>
      </c>
      <c r="F3066" t="s">
        <v>64</v>
      </c>
      <c r="G3066">
        <v>308225</v>
      </c>
      <c r="H3066" s="1">
        <v>42475</v>
      </c>
      <c r="I3066" s="2">
        <v>166.32</v>
      </c>
      <c r="J3066" s="2"/>
      <c r="K3066" s="2">
        <v>166.32</v>
      </c>
      <c r="L3066" t="s">
        <v>65</v>
      </c>
      <c r="M3066" t="s">
        <v>21</v>
      </c>
      <c r="N3066" t="s">
        <v>22</v>
      </c>
      <c r="O3066" t="s">
        <v>48</v>
      </c>
      <c r="P3066" t="s">
        <v>349</v>
      </c>
      <c r="Q3066" t="s">
        <v>350</v>
      </c>
      <c r="R3066" t="s">
        <v>351</v>
      </c>
      <c r="S3066">
        <f t="shared" si="47"/>
        <v>2016</v>
      </c>
    </row>
    <row r="3067" spans="1:19" x14ac:dyDescent="0.25">
      <c r="A3067">
        <v>345</v>
      </c>
      <c r="B3067">
        <v>345102</v>
      </c>
      <c r="C3067">
        <v>6150</v>
      </c>
      <c r="E3067" t="s">
        <v>66</v>
      </c>
      <c r="F3067" t="s">
        <v>64</v>
      </c>
      <c r="G3067">
        <v>308225</v>
      </c>
      <c r="H3067" s="1">
        <v>42475</v>
      </c>
      <c r="I3067" s="2">
        <v>83.16</v>
      </c>
      <c r="J3067" s="2"/>
      <c r="K3067" s="2">
        <v>83.16</v>
      </c>
      <c r="L3067" t="s">
        <v>65</v>
      </c>
      <c r="M3067" t="s">
        <v>21</v>
      </c>
      <c r="N3067" t="s">
        <v>22</v>
      </c>
      <c r="O3067" t="s">
        <v>48</v>
      </c>
      <c r="P3067" t="s">
        <v>349</v>
      </c>
      <c r="Q3067" t="s">
        <v>350</v>
      </c>
      <c r="R3067" t="s">
        <v>351</v>
      </c>
      <c r="S3067">
        <f t="shared" si="47"/>
        <v>2016</v>
      </c>
    </row>
    <row r="3068" spans="1:19" x14ac:dyDescent="0.25">
      <c r="A3068">
        <v>345</v>
      </c>
      <c r="B3068">
        <v>345102</v>
      </c>
      <c r="C3068">
        <v>6150</v>
      </c>
      <c r="E3068" t="s">
        <v>66</v>
      </c>
      <c r="F3068" t="s">
        <v>64</v>
      </c>
      <c r="G3068">
        <v>308225</v>
      </c>
      <c r="H3068" s="1">
        <v>42475</v>
      </c>
      <c r="I3068" s="2">
        <v>83.16</v>
      </c>
      <c r="J3068" s="2"/>
      <c r="K3068" s="2">
        <v>83.16</v>
      </c>
      <c r="L3068" t="s">
        <v>65</v>
      </c>
      <c r="M3068" t="s">
        <v>21</v>
      </c>
      <c r="N3068" t="s">
        <v>22</v>
      </c>
      <c r="O3068" t="s">
        <v>48</v>
      </c>
      <c r="P3068" t="s">
        <v>349</v>
      </c>
      <c r="Q3068" t="s">
        <v>350</v>
      </c>
      <c r="R3068" t="s">
        <v>351</v>
      </c>
      <c r="S3068">
        <f t="shared" si="47"/>
        <v>2016</v>
      </c>
    </row>
    <row r="3069" spans="1:19" x14ac:dyDescent="0.25">
      <c r="A3069">
        <v>345</v>
      </c>
      <c r="B3069">
        <v>345102</v>
      </c>
      <c r="C3069">
        <v>6150</v>
      </c>
      <c r="E3069" t="s">
        <v>66</v>
      </c>
      <c r="F3069" t="s">
        <v>64</v>
      </c>
      <c r="G3069">
        <v>308225</v>
      </c>
      <c r="H3069" s="1">
        <v>42475</v>
      </c>
      <c r="I3069" s="2">
        <v>83.16</v>
      </c>
      <c r="J3069" s="2"/>
      <c r="K3069" s="2">
        <v>83.16</v>
      </c>
      <c r="L3069" t="s">
        <v>65</v>
      </c>
      <c r="M3069" t="s">
        <v>21</v>
      </c>
      <c r="N3069" t="s">
        <v>22</v>
      </c>
      <c r="O3069" t="s">
        <v>48</v>
      </c>
      <c r="P3069" t="s">
        <v>349</v>
      </c>
      <c r="Q3069" t="s">
        <v>350</v>
      </c>
      <c r="R3069" t="s">
        <v>351</v>
      </c>
      <c r="S3069">
        <f t="shared" si="47"/>
        <v>2016</v>
      </c>
    </row>
    <row r="3070" spans="1:19" x14ac:dyDescent="0.25">
      <c r="A3070">
        <v>345</v>
      </c>
      <c r="B3070">
        <v>345102</v>
      </c>
      <c r="C3070">
        <v>6150</v>
      </c>
      <c r="E3070" t="s">
        <v>66</v>
      </c>
      <c r="F3070" t="s">
        <v>64</v>
      </c>
      <c r="G3070">
        <v>308225</v>
      </c>
      <c r="H3070" s="1">
        <v>42475</v>
      </c>
      <c r="I3070" s="2">
        <v>166.32</v>
      </c>
      <c r="J3070" s="2"/>
      <c r="K3070" s="2">
        <v>166.32</v>
      </c>
      <c r="L3070" t="s">
        <v>65</v>
      </c>
      <c r="M3070" t="s">
        <v>21</v>
      </c>
      <c r="N3070" t="s">
        <v>22</v>
      </c>
      <c r="O3070" t="s">
        <v>48</v>
      </c>
      <c r="P3070" t="s">
        <v>349</v>
      </c>
      <c r="Q3070" t="s">
        <v>350</v>
      </c>
      <c r="R3070" t="s">
        <v>351</v>
      </c>
      <c r="S3070">
        <f t="shared" si="47"/>
        <v>2016</v>
      </c>
    </row>
    <row r="3071" spans="1:19" x14ac:dyDescent="0.25">
      <c r="A3071">
        <v>345</v>
      </c>
      <c r="B3071">
        <v>345102</v>
      </c>
      <c r="C3071">
        <v>6150</v>
      </c>
      <c r="E3071" t="s">
        <v>66</v>
      </c>
      <c r="F3071" t="s">
        <v>64</v>
      </c>
      <c r="G3071">
        <v>308225</v>
      </c>
      <c r="H3071" s="1">
        <v>42475</v>
      </c>
      <c r="I3071" s="2">
        <v>166.32</v>
      </c>
      <c r="J3071" s="2"/>
      <c r="K3071" s="2">
        <v>166.32</v>
      </c>
      <c r="L3071" t="s">
        <v>65</v>
      </c>
      <c r="M3071" t="s">
        <v>21</v>
      </c>
      <c r="N3071" t="s">
        <v>22</v>
      </c>
      <c r="O3071" t="s">
        <v>48</v>
      </c>
      <c r="P3071" t="s">
        <v>349</v>
      </c>
      <c r="Q3071" t="s">
        <v>350</v>
      </c>
      <c r="R3071" t="s">
        <v>351</v>
      </c>
      <c r="S3071">
        <f t="shared" si="47"/>
        <v>2016</v>
      </c>
    </row>
    <row r="3072" spans="1:19" x14ac:dyDescent="0.25">
      <c r="A3072">
        <v>345</v>
      </c>
      <c r="B3072">
        <v>345102</v>
      </c>
      <c r="C3072">
        <v>6150</v>
      </c>
      <c r="E3072" t="s">
        <v>66</v>
      </c>
      <c r="F3072" t="s">
        <v>64</v>
      </c>
      <c r="G3072">
        <v>308225</v>
      </c>
      <c r="H3072" s="1">
        <v>42475</v>
      </c>
      <c r="I3072" s="2">
        <v>83.16</v>
      </c>
      <c r="J3072" s="2"/>
      <c r="K3072" s="2">
        <v>83.16</v>
      </c>
      <c r="L3072" t="s">
        <v>65</v>
      </c>
      <c r="M3072" t="s">
        <v>21</v>
      </c>
      <c r="N3072" t="s">
        <v>22</v>
      </c>
      <c r="O3072" t="s">
        <v>48</v>
      </c>
      <c r="P3072" t="s">
        <v>349</v>
      </c>
      <c r="Q3072" t="s">
        <v>350</v>
      </c>
      <c r="R3072" t="s">
        <v>351</v>
      </c>
      <c r="S3072">
        <f t="shared" si="47"/>
        <v>2016</v>
      </c>
    </row>
    <row r="3073" spans="1:19" x14ac:dyDescent="0.25">
      <c r="A3073">
        <v>345</v>
      </c>
      <c r="B3073">
        <v>345102</v>
      </c>
      <c r="C3073">
        <v>6150</v>
      </c>
      <c r="E3073" t="s">
        <v>69</v>
      </c>
      <c r="F3073" t="s">
        <v>70</v>
      </c>
      <c r="G3073">
        <v>308277</v>
      </c>
      <c r="H3073" s="1">
        <v>42475</v>
      </c>
      <c r="I3073" s="2">
        <v>3014.15</v>
      </c>
      <c r="J3073" s="2"/>
      <c r="K3073" s="2">
        <v>3014.15</v>
      </c>
      <c r="L3073" t="s">
        <v>65</v>
      </c>
      <c r="M3073" t="s">
        <v>21</v>
      </c>
      <c r="N3073" t="s">
        <v>22</v>
      </c>
      <c r="O3073" t="s">
        <v>48</v>
      </c>
      <c r="P3073" t="s">
        <v>349</v>
      </c>
      <c r="Q3073" t="s">
        <v>350</v>
      </c>
      <c r="R3073" t="s">
        <v>351</v>
      </c>
      <c r="S3073">
        <f t="shared" si="47"/>
        <v>2016</v>
      </c>
    </row>
    <row r="3074" spans="1:19" x14ac:dyDescent="0.25">
      <c r="A3074">
        <v>345</v>
      </c>
      <c r="B3074">
        <v>345102</v>
      </c>
      <c r="C3074">
        <v>6150</v>
      </c>
      <c r="E3074" t="s">
        <v>66</v>
      </c>
      <c r="F3074" t="s">
        <v>64</v>
      </c>
      <c r="G3074">
        <v>308348</v>
      </c>
      <c r="H3074" s="1">
        <v>42472</v>
      </c>
      <c r="I3074" s="2">
        <v>76.319999999999993</v>
      </c>
      <c r="J3074" s="2"/>
      <c r="K3074" s="2">
        <v>76.319999999999993</v>
      </c>
      <c r="L3074" t="s">
        <v>65</v>
      </c>
      <c r="M3074" t="s">
        <v>21</v>
      </c>
      <c r="N3074" t="s">
        <v>22</v>
      </c>
      <c r="O3074" t="s">
        <v>48</v>
      </c>
      <c r="P3074" t="s">
        <v>349</v>
      </c>
      <c r="Q3074" t="s">
        <v>350</v>
      </c>
      <c r="R3074" t="s">
        <v>351</v>
      </c>
      <c r="S3074">
        <f t="shared" si="47"/>
        <v>2016</v>
      </c>
    </row>
    <row r="3075" spans="1:19" x14ac:dyDescent="0.25">
      <c r="A3075">
        <v>345</v>
      </c>
      <c r="B3075">
        <v>345102</v>
      </c>
      <c r="C3075">
        <v>6150</v>
      </c>
      <c r="E3075" t="s">
        <v>66</v>
      </c>
      <c r="F3075" t="s">
        <v>64</v>
      </c>
      <c r="G3075">
        <v>308348</v>
      </c>
      <c r="H3075" s="1">
        <v>42472</v>
      </c>
      <c r="I3075" s="2">
        <v>76.319999999999993</v>
      </c>
      <c r="J3075" s="2"/>
      <c r="K3075" s="2">
        <v>76.319999999999993</v>
      </c>
      <c r="L3075" t="s">
        <v>65</v>
      </c>
      <c r="M3075" t="s">
        <v>21</v>
      </c>
      <c r="N3075" t="s">
        <v>22</v>
      </c>
      <c r="O3075" t="s">
        <v>48</v>
      </c>
      <c r="P3075" t="s">
        <v>349</v>
      </c>
      <c r="Q3075" t="s">
        <v>350</v>
      </c>
      <c r="R3075" t="s">
        <v>351</v>
      </c>
      <c r="S3075">
        <f t="shared" ref="S3075:S3138" si="48">YEAR(H3075)</f>
        <v>2016</v>
      </c>
    </row>
    <row r="3076" spans="1:19" x14ac:dyDescent="0.25">
      <c r="A3076">
        <v>345</v>
      </c>
      <c r="B3076">
        <v>345102</v>
      </c>
      <c r="C3076">
        <v>6150</v>
      </c>
      <c r="E3076" t="s">
        <v>66</v>
      </c>
      <c r="F3076" t="s">
        <v>64</v>
      </c>
      <c r="G3076">
        <v>308348</v>
      </c>
      <c r="H3076" s="1">
        <v>42472</v>
      </c>
      <c r="I3076" s="2">
        <v>76.319999999999993</v>
      </c>
      <c r="J3076" s="2"/>
      <c r="K3076" s="2">
        <v>76.319999999999993</v>
      </c>
      <c r="L3076" t="s">
        <v>65</v>
      </c>
      <c r="M3076" t="s">
        <v>21</v>
      </c>
      <c r="N3076" t="s">
        <v>22</v>
      </c>
      <c r="O3076" t="s">
        <v>48</v>
      </c>
      <c r="P3076" t="s">
        <v>349</v>
      </c>
      <c r="Q3076" t="s">
        <v>350</v>
      </c>
      <c r="R3076" t="s">
        <v>351</v>
      </c>
      <c r="S3076">
        <f t="shared" si="48"/>
        <v>2016</v>
      </c>
    </row>
    <row r="3077" spans="1:19" x14ac:dyDescent="0.25">
      <c r="A3077">
        <v>345</v>
      </c>
      <c r="B3077">
        <v>345102</v>
      </c>
      <c r="C3077">
        <v>6150</v>
      </c>
      <c r="E3077" t="s">
        <v>66</v>
      </c>
      <c r="F3077" t="s">
        <v>64</v>
      </c>
      <c r="G3077">
        <v>308348</v>
      </c>
      <c r="H3077" s="1">
        <v>42472</v>
      </c>
      <c r="I3077" s="2">
        <v>76.319999999999993</v>
      </c>
      <c r="J3077" s="2"/>
      <c r="K3077" s="2">
        <v>76.319999999999993</v>
      </c>
      <c r="L3077" t="s">
        <v>65</v>
      </c>
      <c r="M3077" t="s">
        <v>21</v>
      </c>
      <c r="N3077" t="s">
        <v>22</v>
      </c>
      <c r="O3077" t="s">
        <v>48</v>
      </c>
      <c r="P3077" t="s">
        <v>349</v>
      </c>
      <c r="Q3077" t="s">
        <v>350</v>
      </c>
      <c r="R3077" t="s">
        <v>351</v>
      </c>
      <c r="S3077">
        <f t="shared" si="48"/>
        <v>2016</v>
      </c>
    </row>
    <row r="3078" spans="1:19" x14ac:dyDescent="0.25">
      <c r="A3078">
        <v>345</v>
      </c>
      <c r="B3078">
        <v>345102</v>
      </c>
      <c r="C3078">
        <v>6150</v>
      </c>
      <c r="E3078" t="s">
        <v>66</v>
      </c>
      <c r="F3078" t="s">
        <v>64</v>
      </c>
      <c r="G3078">
        <v>308348</v>
      </c>
      <c r="H3078" s="1">
        <v>42472</v>
      </c>
      <c r="I3078" s="2">
        <v>114.48</v>
      </c>
      <c r="J3078" s="2"/>
      <c r="K3078" s="2">
        <v>114.48</v>
      </c>
      <c r="L3078" t="s">
        <v>65</v>
      </c>
      <c r="M3078" t="s">
        <v>21</v>
      </c>
      <c r="N3078" t="s">
        <v>22</v>
      </c>
      <c r="O3078" t="s">
        <v>48</v>
      </c>
      <c r="P3078" t="s">
        <v>349</v>
      </c>
      <c r="Q3078" t="s">
        <v>350</v>
      </c>
      <c r="R3078" t="s">
        <v>351</v>
      </c>
      <c r="S3078">
        <f t="shared" si="48"/>
        <v>2016</v>
      </c>
    </row>
    <row r="3079" spans="1:19" x14ac:dyDescent="0.25">
      <c r="A3079">
        <v>345</v>
      </c>
      <c r="B3079">
        <v>345102</v>
      </c>
      <c r="C3079">
        <v>6150</v>
      </c>
      <c r="E3079" t="s">
        <v>66</v>
      </c>
      <c r="F3079" t="s">
        <v>64</v>
      </c>
      <c r="G3079">
        <v>308348</v>
      </c>
      <c r="H3079" s="1">
        <v>42472</v>
      </c>
      <c r="I3079" s="2">
        <v>76.319999999999993</v>
      </c>
      <c r="J3079" s="2"/>
      <c r="K3079" s="2">
        <v>76.319999999999993</v>
      </c>
      <c r="L3079" t="s">
        <v>65</v>
      </c>
      <c r="M3079" t="s">
        <v>21</v>
      </c>
      <c r="N3079" t="s">
        <v>22</v>
      </c>
      <c r="O3079" t="s">
        <v>48</v>
      </c>
      <c r="P3079" t="s">
        <v>349</v>
      </c>
      <c r="Q3079" t="s">
        <v>350</v>
      </c>
      <c r="R3079" t="s">
        <v>351</v>
      </c>
      <c r="S3079">
        <f t="shared" si="48"/>
        <v>2016</v>
      </c>
    </row>
    <row r="3080" spans="1:19" x14ac:dyDescent="0.25">
      <c r="A3080">
        <v>345</v>
      </c>
      <c r="B3080">
        <v>345102</v>
      </c>
      <c r="C3080">
        <v>6150</v>
      </c>
      <c r="E3080" t="s">
        <v>66</v>
      </c>
      <c r="F3080" t="s">
        <v>64</v>
      </c>
      <c r="G3080">
        <v>308348</v>
      </c>
      <c r="H3080" s="1">
        <v>42472</v>
      </c>
      <c r="I3080" s="2">
        <v>76.319999999999993</v>
      </c>
      <c r="J3080" s="2"/>
      <c r="K3080" s="2">
        <v>76.319999999999993</v>
      </c>
      <c r="L3080" t="s">
        <v>65</v>
      </c>
      <c r="M3080" t="s">
        <v>21</v>
      </c>
      <c r="N3080" t="s">
        <v>22</v>
      </c>
      <c r="O3080" t="s">
        <v>48</v>
      </c>
      <c r="P3080" t="s">
        <v>349</v>
      </c>
      <c r="Q3080" t="s">
        <v>350</v>
      </c>
      <c r="R3080" t="s">
        <v>351</v>
      </c>
      <c r="S3080">
        <f t="shared" si="48"/>
        <v>2016</v>
      </c>
    </row>
    <row r="3081" spans="1:19" x14ac:dyDescent="0.25">
      <c r="A3081">
        <v>345</v>
      </c>
      <c r="B3081">
        <v>345102</v>
      </c>
      <c r="C3081">
        <v>6150</v>
      </c>
      <c r="E3081" t="s">
        <v>66</v>
      </c>
      <c r="F3081" t="s">
        <v>64</v>
      </c>
      <c r="G3081">
        <v>308348</v>
      </c>
      <c r="H3081" s="1">
        <v>42472</v>
      </c>
      <c r="I3081" s="2">
        <v>76.319999999999993</v>
      </c>
      <c r="J3081" s="2"/>
      <c r="K3081" s="2">
        <v>76.319999999999993</v>
      </c>
      <c r="L3081" t="s">
        <v>65</v>
      </c>
      <c r="M3081" t="s">
        <v>21</v>
      </c>
      <c r="N3081" t="s">
        <v>22</v>
      </c>
      <c r="O3081" t="s">
        <v>48</v>
      </c>
      <c r="P3081" t="s">
        <v>349</v>
      </c>
      <c r="Q3081" t="s">
        <v>350</v>
      </c>
      <c r="R3081" t="s">
        <v>351</v>
      </c>
      <c r="S3081">
        <f t="shared" si="48"/>
        <v>2016</v>
      </c>
    </row>
    <row r="3082" spans="1:19" x14ac:dyDescent="0.25">
      <c r="A3082">
        <v>345</v>
      </c>
      <c r="B3082">
        <v>345102</v>
      </c>
      <c r="C3082">
        <v>6150</v>
      </c>
      <c r="E3082" t="s">
        <v>66</v>
      </c>
      <c r="F3082" t="s">
        <v>64</v>
      </c>
      <c r="G3082">
        <v>308348</v>
      </c>
      <c r="H3082" s="1">
        <v>42472</v>
      </c>
      <c r="I3082" s="2">
        <v>76.319999999999993</v>
      </c>
      <c r="J3082" s="2"/>
      <c r="K3082" s="2">
        <v>76.319999999999993</v>
      </c>
      <c r="L3082" t="s">
        <v>65</v>
      </c>
      <c r="M3082" t="s">
        <v>21</v>
      </c>
      <c r="N3082" t="s">
        <v>22</v>
      </c>
      <c r="O3082" t="s">
        <v>48</v>
      </c>
      <c r="P3082" t="s">
        <v>349</v>
      </c>
      <c r="Q3082" t="s">
        <v>350</v>
      </c>
      <c r="R3082" t="s">
        <v>351</v>
      </c>
      <c r="S3082">
        <f t="shared" si="48"/>
        <v>2016</v>
      </c>
    </row>
    <row r="3083" spans="1:19" x14ac:dyDescent="0.25">
      <c r="A3083">
        <v>345</v>
      </c>
      <c r="B3083">
        <v>345102</v>
      </c>
      <c r="C3083">
        <v>6150</v>
      </c>
      <c r="E3083" t="s">
        <v>66</v>
      </c>
      <c r="F3083" t="s">
        <v>64</v>
      </c>
      <c r="G3083">
        <v>308348</v>
      </c>
      <c r="H3083" s="1">
        <v>42472</v>
      </c>
      <c r="I3083" s="2">
        <v>76.319999999999993</v>
      </c>
      <c r="J3083" s="2"/>
      <c r="K3083" s="2">
        <v>76.319999999999993</v>
      </c>
      <c r="L3083" t="s">
        <v>65</v>
      </c>
      <c r="M3083" t="s">
        <v>21</v>
      </c>
      <c r="N3083" t="s">
        <v>22</v>
      </c>
      <c r="O3083" t="s">
        <v>48</v>
      </c>
      <c r="P3083" t="s">
        <v>349</v>
      </c>
      <c r="Q3083" t="s">
        <v>350</v>
      </c>
      <c r="R3083" t="s">
        <v>351</v>
      </c>
      <c r="S3083">
        <f t="shared" si="48"/>
        <v>2016</v>
      </c>
    </row>
    <row r="3084" spans="1:19" x14ac:dyDescent="0.25">
      <c r="A3084">
        <v>345</v>
      </c>
      <c r="B3084">
        <v>345102</v>
      </c>
      <c r="C3084">
        <v>6150</v>
      </c>
      <c r="E3084" t="s">
        <v>66</v>
      </c>
      <c r="F3084" t="s">
        <v>64</v>
      </c>
      <c r="G3084">
        <v>308348</v>
      </c>
      <c r="H3084" s="1">
        <v>42472</v>
      </c>
      <c r="I3084" s="2">
        <v>76.319999999999993</v>
      </c>
      <c r="J3084" s="2"/>
      <c r="K3084" s="2">
        <v>76.319999999999993</v>
      </c>
      <c r="L3084" t="s">
        <v>65</v>
      </c>
      <c r="M3084" t="s">
        <v>21</v>
      </c>
      <c r="N3084" t="s">
        <v>22</v>
      </c>
      <c r="O3084" t="s">
        <v>48</v>
      </c>
      <c r="P3084" t="s">
        <v>349</v>
      </c>
      <c r="Q3084" t="s">
        <v>350</v>
      </c>
      <c r="R3084" t="s">
        <v>351</v>
      </c>
      <c r="S3084">
        <f t="shared" si="48"/>
        <v>2016</v>
      </c>
    </row>
    <row r="3085" spans="1:19" x14ac:dyDescent="0.25">
      <c r="A3085">
        <v>345</v>
      </c>
      <c r="B3085">
        <v>345102</v>
      </c>
      <c r="C3085">
        <v>6150</v>
      </c>
      <c r="E3085" t="s">
        <v>66</v>
      </c>
      <c r="F3085" t="s">
        <v>64</v>
      </c>
      <c r="G3085">
        <v>308348</v>
      </c>
      <c r="H3085" s="1">
        <v>42472</v>
      </c>
      <c r="I3085" s="2">
        <v>76.319999999999993</v>
      </c>
      <c r="J3085" s="2"/>
      <c r="K3085" s="2">
        <v>76.319999999999993</v>
      </c>
      <c r="L3085" t="s">
        <v>65</v>
      </c>
      <c r="M3085" t="s">
        <v>21</v>
      </c>
      <c r="N3085" t="s">
        <v>22</v>
      </c>
      <c r="O3085" t="s">
        <v>48</v>
      </c>
      <c r="P3085" t="s">
        <v>349</v>
      </c>
      <c r="Q3085" t="s">
        <v>350</v>
      </c>
      <c r="R3085" t="s">
        <v>351</v>
      </c>
      <c r="S3085">
        <f t="shared" si="48"/>
        <v>2016</v>
      </c>
    </row>
    <row r="3086" spans="1:19" x14ac:dyDescent="0.25">
      <c r="A3086">
        <v>345</v>
      </c>
      <c r="B3086">
        <v>345102</v>
      </c>
      <c r="C3086">
        <v>6150</v>
      </c>
      <c r="E3086" t="s">
        <v>66</v>
      </c>
      <c r="F3086" t="s">
        <v>64</v>
      </c>
      <c r="G3086">
        <v>308348</v>
      </c>
      <c r="H3086" s="1">
        <v>42472</v>
      </c>
      <c r="I3086" s="2">
        <v>114.48</v>
      </c>
      <c r="J3086" s="2"/>
      <c r="K3086" s="2">
        <v>114.48</v>
      </c>
      <c r="L3086" t="s">
        <v>65</v>
      </c>
      <c r="M3086" t="s">
        <v>21</v>
      </c>
      <c r="N3086" t="s">
        <v>22</v>
      </c>
      <c r="O3086" t="s">
        <v>48</v>
      </c>
      <c r="P3086" t="s">
        <v>349</v>
      </c>
      <c r="Q3086" t="s">
        <v>350</v>
      </c>
      <c r="R3086" t="s">
        <v>351</v>
      </c>
      <c r="S3086">
        <f t="shared" si="48"/>
        <v>2016</v>
      </c>
    </row>
    <row r="3087" spans="1:19" x14ac:dyDescent="0.25">
      <c r="A3087">
        <v>345</v>
      </c>
      <c r="B3087">
        <v>345102</v>
      </c>
      <c r="C3087">
        <v>6150</v>
      </c>
      <c r="E3087" t="s">
        <v>66</v>
      </c>
      <c r="F3087" t="s">
        <v>64</v>
      </c>
      <c r="G3087">
        <v>308348</v>
      </c>
      <c r="H3087" s="1">
        <v>42472</v>
      </c>
      <c r="I3087" s="2">
        <v>152.63999999999999</v>
      </c>
      <c r="J3087" s="2"/>
      <c r="K3087" s="2">
        <v>152.63999999999999</v>
      </c>
      <c r="L3087" t="s">
        <v>65</v>
      </c>
      <c r="M3087" t="s">
        <v>21</v>
      </c>
      <c r="N3087" t="s">
        <v>22</v>
      </c>
      <c r="O3087" t="s">
        <v>48</v>
      </c>
      <c r="P3087" t="s">
        <v>349</v>
      </c>
      <c r="Q3087" t="s">
        <v>350</v>
      </c>
      <c r="R3087" t="s">
        <v>351</v>
      </c>
      <c r="S3087">
        <f t="shared" si="48"/>
        <v>2016</v>
      </c>
    </row>
    <row r="3088" spans="1:19" x14ac:dyDescent="0.25">
      <c r="A3088">
        <v>345</v>
      </c>
      <c r="B3088">
        <v>345102</v>
      </c>
      <c r="C3088">
        <v>6150</v>
      </c>
      <c r="E3088" t="s">
        <v>66</v>
      </c>
      <c r="F3088" t="s">
        <v>64</v>
      </c>
      <c r="G3088">
        <v>308348</v>
      </c>
      <c r="H3088" s="1">
        <v>42472</v>
      </c>
      <c r="I3088" s="2">
        <v>324.36</v>
      </c>
      <c r="J3088" s="2"/>
      <c r="K3088" s="2">
        <v>324.36</v>
      </c>
      <c r="L3088" t="s">
        <v>65</v>
      </c>
      <c r="M3088" t="s">
        <v>21</v>
      </c>
      <c r="N3088" t="s">
        <v>22</v>
      </c>
      <c r="O3088" t="s">
        <v>48</v>
      </c>
      <c r="P3088" t="s">
        <v>349</v>
      </c>
      <c r="Q3088" t="s">
        <v>350</v>
      </c>
      <c r="R3088" t="s">
        <v>351</v>
      </c>
      <c r="S3088">
        <f t="shared" si="48"/>
        <v>2016</v>
      </c>
    </row>
    <row r="3089" spans="1:19" x14ac:dyDescent="0.25">
      <c r="A3089">
        <v>345</v>
      </c>
      <c r="B3089">
        <v>345102</v>
      </c>
      <c r="C3089">
        <v>6150</v>
      </c>
      <c r="E3089" t="s">
        <v>66</v>
      </c>
      <c r="F3089" t="s">
        <v>64</v>
      </c>
      <c r="G3089">
        <v>308348</v>
      </c>
      <c r="H3089" s="1">
        <v>42472</v>
      </c>
      <c r="I3089" s="2">
        <v>152.63999999999999</v>
      </c>
      <c r="J3089" s="2"/>
      <c r="K3089" s="2">
        <v>152.63999999999999</v>
      </c>
      <c r="L3089" t="s">
        <v>65</v>
      </c>
      <c r="M3089" t="s">
        <v>21</v>
      </c>
      <c r="N3089" t="s">
        <v>22</v>
      </c>
      <c r="O3089" t="s">
        <v>48</v>
      </c>
      <c r="P3089" t="s">
        <v>349</v>
      </c>
      <c r="Q3089" t="s">
        <v>350</v>
      </c>
      <c r="R3089" t="s">
        <v>351</v>
      </c>
      <c r="S3089">
        <f t="shared" si="48"/>
        <v>2016</v>
      </c>
    </row>
    <row r="3090" spans="1:19" x14ac:dyDescent="0.25">
      <c r="A3090">
        <v>345</v>
      </c>
      <c r="B3090">
        <v>345102</v>
      </c>
      <c r="C3090">
        <v>6150</v>
      </c>
      <c r="E3090" t="s">
        <v>66</v>
      </c>
      <c r="F3090" t="s">
        <v>71</v>
      </c>
      <c r="G3090">
        <v>308349</v>
      </c>
      <c r="H3090" s="1">
        <v>42472</v>
      </c>
      <c r="I3090" s="2"/>
      <c r="J3090" s="2">
        <v>-744.12</v>
      </c>
      <c r="K3090" s="2">
        <v>-744.12</v>
      </c>
      <c r="L3090" t="s">
        <v>65</v>
      </c>
      <c r="M3090" t="s">
        <v>21</v>
      </c>
      <c r="N3090" t="s">
        <v>22</v>
      </c>
      <c r="O3090" t="s">
        <v>48</v>
      </c>
      <c r="P3090" t="s">
        <v>349</v>
      </c>
      <c r="Q3090" t="s">
        <v>350</v>
      </c>
      <c r="R3090" t="s">
        <v>351</v>
      </c>
      <c r="S3090">
        <f t="shared" si="48"/>
        <v>2016</v>
      </c>
    </row>
    <row r="3091" spans="1:19" x14ac:dyDescent="0.25">
      <c r="A3091">
        <v>345</v>
      </c>
      <c r="B3091">
        <v>345102</v>
      </c>
      <c r="C3091">
        <v>6150</v>
      </c>
      <c r="E3091" t="s">
        <v>66</v>
      </c>
      <c r="F3091" t="s">
        <v>71</v>
      </c>
      <c r="G3091">
        <v>308349</v>
      </c>
      <c r="H3091" s="1">
        <v>42472</v>
      </c>
      <c r="I3091" s="2"/>
      <c r="J3091" s="2">
        <v>-228.96</v>
      </c>
      <c r="K3091" s="2">
        <v>-228.96</v>
      </c>
      <c r="L3091" t="s">
        <v>65</v>
      </c>
      <c r="M3091" t="s">
        <v>21</v>
      </c>
      <c r="N3091" t="s">
        <v>22</v>
      </c>
      <c r="O3091" t="s">
        <v>48</v>
      </c>
      <c r="P3091" t="s">
        <v>349</v>
      </c>
      <c r="Q3091" t="s">
        <v>350</v>
      </c>
      <c r="R3091" t="s">
        <v>351</v>
      </c>
      <c r="S3091">
        <f t="shared" si="48"/>
        <v>2016</v>
      </c>
    </row>
    <row r="3092" spans="1:19" x14ac:dyDescent="0.25">
      <c r="A3092">
        <v>345</v>
      </c>
      <c r="B3092">
        <v>345102</v>
      </c>
      <c r="C3092">
        <v>6150</v>
      </c>
      <c r="E3092" t="s">
        <v>66</v>
      </c>
      <c r="F3092" t="s">
        <v>71</v>
      </c>
      <c r="G3092">
        <v>308349</v>
      </c>
      <c r="H3092" s="1">
        <v>42472</v>
      </c>
      <c r="I3092" s="2"/>
      <c r="J3092" s="2">
        <v>-725.04</v>
      </c>
      <c r="K3092" s="2">
        <v>-725.04</v>
      </c>
      <c r="L3092" t="s">
        <v>65</v>
      </c>
      <c r="M3092" t="s">
        <v>21</v>
      </c>
      <c r="N3092" t="s">
        <v>22</v>
      </c>
      <c r="O3092" t="s">
        <v>48</v>
      </c>
      <c r="P3092" t="s">
        <v>349</v>
      </c>
      <c r="Q3092" t="s">
        <v>350</v>
      </c>
      <c r="R3092" t="s">
        <v>351</v>
      </c>
      <c r="S3092">
        <f t="shared" si="48"/>
        <v>2016</v>
      </c>
    </row>
    <row r="3093" spans="1:19" x14ac:dyDescent="0.25">
      <c r="A3093">
        <v>345</v>
      </c>
      <c r="B3093">
        <v>345102</v>
      </c>
      <c r="C3093">
        <v>6150</v>
      </c>
      <c r="E3093" t="s">
        <v>69</v>
      </c>
      <c r="F3093" t="s">
        <v>70</v>
      </c>
      <c r="G3093">
        <v>308255</v>
      </c>
      <c r="H3093" s="1">
        <v>42472</v>
      </c>
      <c r="I3093" s="2">
        <v>1324.94</v>
      </c>
      <c r="J3093" s="2"/>
      <c r="K3093" s="2">
        <v>1324.94</v>
      </c>
      <c r="L3093" t="s">
        <v>65</v>
      </c>
      <c r="M3093" t="s">
        <v>21</v>
      </c>
      <c r="N3093" t="s">
        <v>22</v>
      </c>
      <c r="O3093" t="s">
        <v>48</v>
      </c>
      <c r="P3093" t="s">
        <v>349</v>
      </c>
      <c r="Q3093" t="s">
        <v>350</v>
      </c>
      <c r="R3093" t="s">
        <v>351</v>
      </c>
      <c r="S3093">
        <f t="shared" si="48"/>
        <v>2016</v>
      </c>
    </row>
    <row r="3094" spans="1:19" x14ac:dyDescent="0.25">
      <c r="A3094">
        <v>345</v>
      </c>
      <c r="B3094">
        <v>345102</v>
      </c>
      <c r="C3094">
        <v>6150</v>
      </c>
      <c r="E3094" t="s">
        <v>69</v>
      </c>
      <c r="F3094" t="s">
        <v>70</v>
      </c>
      <c r="G3094">
        <v>308255</v>
      </c>
      <c r="H3094" s="1">
        <v>42472</v>
      </c>
      <c r="I3094" s="2">
        <v>1354.58</v>
      </c>
      <c r="J3094" s="2"/>
      <c r="K3094" s="2">
        <v>1354.58</v>
      </c>
      <c r="L3094" t="s">
        <v>65</v>
      </c>
      <c r="M3094" t="s">
        <v>21</v>
      </c>
      <c r="N3094" t="s">
        <v>22</v>
      </c>
      <c r="O3094" t="s">
        <v>48</v>
      </c>
      <c r="P3094" t="s">
        <v>349</v>
      </c>
      <c r="Q3094" t="s">
        <v>350</v>
      </c>
      <c r="R3094" t="s">
        <v>351</v>
      </c>
      <c r="S3094">
        <f t="shared" si="48"/>
        <v>2016</v>
      </c>
    </row>
    <row r="3095" spans="1:19" x14ac:dyDescent="0.25">
      <c r="A3095">
        <v>345</v>
      </c>
      <c r="B3095">
        <v>345102</v>
      </c>
      <c r="C3095">
        <v>6150</v>
      </c>
      <c r="E3095" t="s">
        <v>69</v>
      </c>
      <c r="F3095" t="s">
        <v>70</v>
      </c>
      <c r="G3095">
        <v>308255</v>
      </c>
      <c r="H3095" s="1">
        <v>42472</v>
      </c>
      <c r="I3095" s="2">
        <v>1259.8699999999999</v>
      </c>
      <c r="J3095" s="2"/>
      <c r="K3095" s="2">
        <v>1259.8699999999999</v>
      </c>
      <c r="L3095" t="s">
        <v>65</v>
      </c>
      <c r="M3095" t="s">
        <v>21</v>
      </c>
      <c r="N3095" t="s">
        <v>22</v>
      </c>
      <c r="O3095" t="s">
        <v>48</v>
      </c>
      <c r="P3095" t="s">
        <v>349</v>
      </c>
      <c r="Q3095" t="s">
        <v>350</v>
      </c>
      <c r="R3095" t="s">
        <v>351</v>
      </c>
      <c r="S3095">
        <f t="shared" si="48"/>
        <v>2016</v>
      </c>
    </row>
    <row r="3096" spans="1:19" x14ac:dyDescent="0.25">
      <c r="A3096">
        <v>345</v>
      </c>
      <c r="B3096">
        <v>345102</v>
      </c>
      <c r="C3096">
        <v>6150</v>
      </c>
      <c r="E3096" t="s">
        <v>69</v>
      </c>
      <c r="F3096" t="s">
        <v>70</v>
      </c>
      <c r="G3096">
        <v>308255</v>
      </c>
      <c r="H3096" s="1">
        <v>42472</v>
      </c>
      <c r="I3096" s="2">
        <v>1946.16</v>
      </c>
      <c r="J3096" s="2"/>
      <c r="K3096" s="2">
        <v>1946.16</v>
      </c>
      <c r="L3096" t="s">
        <v>65</v>
      </c>
      <c r="M3096" t="s">
        <v>21</v>
      </c>
      <c r="N3096" t="s">
        <v>22</v>
      </c>
      <c r="O3096" t="s">
        <v>48</v>
      </c>
      <c r="P3096" t="s">
        <v>349</v>
      </c>
      <c r="Q3096" t="s">
        <v>350</v>
      </c>
      <c r="R3096" t="s">
        <v>351</v>
      </c>
      <c r="S3096">
        <f t="shared" si="48"/>
        <v>2016</v>
      </c>
    </row>
    <row r="3097" spans="1:19" x14ac:dyDescent="0.25">
      <c r="A3097">
        <v>345</v>
      </c>
      <c r="B3097">
        <v>345102</v>
      </c>
      <c r="C3097">
        <v>6150</v>
      </c>
      <c r="E3097" t="s">
        <v>69</v>
      </c>
      <c r="F3097" t="s">
        <v>70</v>
      </c>
      <c r="G3097">
        <v>308255</v>
      </c>
      <c r="H3097" s="1">
        <v>42472</v>
      </c>
      <c r="I3097" s="2">
        <v>1456.13</v>
      </c>
      <c r="J3097" s="2"/>
      <c r="K3097" s="2">
        <v>1456.13</v>
      </c>
      <c r="L3097" t="s">
        <v>65</v>
      </c>
      <c r="M3097" t="s">
        <v>21</v>
      </c>
      <c r="N3097" t="s">
        <v>22</v>
      </c>
      <c r="O3097" t="s">
        <v>48</v>
      </c>
      <c r="P3097" t="s">
        <v>349</v>
      </c>
      <c r="Q3097" t="s">
        <v>350</v>
      </c>
      <c r="R3097" t="s">
        <v>351</v>
      </c>
      <c r="S3097">
        <f t="shared" si="48"/>
        <v>2016</v>
      </c>
    </row>
    <row r="3098" spans="1:19" x14ac:dyDescent="0.25">
      <c r="A3098">
        <v>345</v>
      </c>
      <c r="B3098">
        <v>345102</v>
      </c>
      <c r="C3098">
        <v>6150</v>
      </c>
      <c r="E3098" t="s">
        <v>69</v>
      </c>
      <c r="F3098" t="s">
        <v>70</v>
      </c>
      <c r="G3098">
        <v>308255</v>
      </c>
      <c r="H3098" s="1">
        <v>42472</v>
      </c>
      <c r="I3098" s="2">
        <v>2299.92</v>
      </c>
      <c r="J3098" s="2"/>
      <c r="K3098" s="2">
        <v>2299.92</v>
      </c>
      <c r="L3098" t="s">
        <v>65</v>
      </c>
      <c r="M3098" t="s">
        <v>21</v>
      </c>
      <c r="N3098" t="s">
        <v>22</v>
      </c>
      <c r="O3098" t="s">
        <v>48</v>
      </c>
      <c r="P3098" t="s">
        <v>349</v>
      </c>
      <c r="Q3098" t="s">
        <v>350</v>
      </c>
      <c r="R3098" t="s">
        <v>351</v>
      </c>
      <c r="S3098">
        <f t="shared" si="48"/>
        <v>2016</v>
      </c>
    </row>
    <row r="3099" spans="1:19" x14ac:dyDescent="0.25">
      <c r="A3099">
        <v>345</v>
      </c>
      <c r="B3099">
        <v>345102</v>
      </c>
      <c r="C3099">
        <v>6150</v>
      </c>
      <c r="E3099" t="s">
        <v>69</v>
      </c>
      <c r="F3099" t="s">
        <v>70</v>
      </c>
      <c r="G3099">
        <v>308255</v>
      </c>
      <c r="H3099" s="1">
        <v>42472</v>
      </c>
      <c r="I3099" s="2">
        <v>2386.62</v>
      </c>
      <c r="J3099" s="2"/>
      <c r="K3099" s="2">
        <v>2386.62</v>
      </c>
      <c r="L3099" t="s">
        <v>65</v>
      </c>
      <c r="M3099" t="s">
        <v>21</v>
      </c>
      <c r="N3099" t="s">
        <v>22</v>
      </c>
      <c r="O3099" t="s">
        <v>48</v>
      </c>
      <c r="P3099" t="s">
        <v>349</v>
      </c>
      <c r="Q3099" t="s">
        <v>350</v>
      </c>
      <c r="R3099" t="s">
        <v>351</v>
      </c>
      <c r="S3099">
        <f t="shared" si="48"/>
        <v>2016</v>
      </c>
    </row>
    <row r="3100" spans="1:19" x14ac:dyDescent="0.25">
      <c r="A3100">
        <v>345</v>
      </c>
      <c r="B3100">
        <v>345102</v>
      </c>
      <c r="C3100">
        <v>6150</v>
      </c>
      <c r="E3100" t="s">
        <v>69</v>
      </c>
      <c r="F3100" t="s">
        <v>70</v>
      </c>
      <c r="G3100">
        <v>308112</v>
      </c>
      <c r="H3100" s="1">
        <v>42468</v>
      </c>
      <c r="I3100" s="2"/>
      <c r="J3100" s="2">
        <v>-1088.18</v>
      </c>
      <c r="K3100" s="2">
        <v>-1088.18</v>
      </c>
      <c r="L3100" t="s">
        <v>65</v>
      </c>
      <c r="M3100" t="s">
        <v>21</v>
      </c>
      <c r="N3100" t="s">
        <v>22</v>
      </c>
      <c r="O3100" t="s">
        <v>48</v>
      </c>
      <c r="P3100" t="s">
        <v>349</v>
      </c>
      <c r="Q3100" t="s">
        <v>350</v>
      </c>
      <c r="R3100" t="s">
        <v>351</v>
      </c>
      <c r="S3100">
        <f t="shared" si="48"/>
        <v>2016</v>
      </c>
    </row>
    <row r="3101" spans="1:19" x14ac:dyDescent="0.25">
      <c r="A3101">
        <v>345</v>
      </c>
      <c r="B3101">
        <v>345102</v>
      </c>
      <c r="C3101">
        <v>6150</v>
      </c>
      <c r="E3101" t="s">
        <v>69</v>
      </c>
      <c r="F3101" t="s">
        <v>70</v>
      </c>
      <c r="G3101">
        <v>308112</v>
      </c>
      <c r="H3101" s="1">
        <v>42468</v>
      </c>
      <c r="I3101" s="2"/>
      <c r="J3101" s="2">
        <v>-1584</v>
      </c>
      <c r="K3101" s="2">
        <v>-1584</v>
      </c>
      <c r="L3101" t="s">
        <v>65</v>
      </c>
      <c r="M3101" t="s">
        <v>21</v>
      </c>
      <c r="N3101" t="s">
        <v>22</v>
      </c>
      <c r="O3101" t="s">
        <v>48</v>
      </c>
      <c r="P3101" t="s">
        <v>349</v>
      </c>
      <c r="Q3101" t="s">
        <v>350</v>
      </c>
      <c r="R3101" t="s">
        <v>351</v>
      </c>
      <c r="S3101">
        <f t="shared" si="48"/>
        <v>2016</v>
      </c>
    </row>
    <row r="3102" spans="1:19" x14ac:dyDescent="0.25">
      <c r="A3102">
        <v>345</v>
      </c>
      <c r="B3102">
        <v>345102</v>
      </c>
      <c r="C3102">
        <v>6150</v>
      </c>
      <c r="E3102" t="s">
        <v>69</v>
      </c>
      <c r="F3102" t="s">
        <v>70</v>
      </c>
      <c r="G3102">
        <v>308112</v>
      </c>
      <c r="H3102" s="1">
        <v>42468</v>
      </c>
      <c r="I3102" s="2"/>
      <c r="J3102" s="2">
        <v>-1372.56</v>
      </c>
      <c r="K3102" s="2">
        <v>-1372.56</v>
      </c>
      <c r="L3102" t="s">
        <v>65</v>
      </c>
      <c r="M3102" t="s">
        <v>21</v>
      </c>
      <c r="N3102" t="s">
        <v>22</v>
      </c>
      <c r="O3102" t="s">
        <v>48</v>
      </c>
      <c r="P3102" t="s">
        <v>349</v>
      </c>
      <c r="Q3102" t="s">
        <v>350</v>
      </c>
      <c r="R3102" t="s">
        <v>351</v>
      </c>
      <c r="S3102">
        <f t="shared" si="48"/>
        <v>2016</v>
      </c>
    </row>
    <row r="3103" spans="1:19" x14ac:dyDescent="0.25">
      <c r="A3103">
        <v>345</v>
      </c>
      <c r="B3103">
        <v>345102</v>
      </c>
      <c r="C3103">
        <v>6150</v>
      </c>
      <c r="E3103" t="s">
        <v>69</v>
      </c>
      <c r="F3103" t="s">
        <v>70</v>
      </c>
      <c r="G3103">
        <v>308112</v>
      </c>
      <c r="H3103" s="1">
        <v>42468</v>
      </c>
      <c r="I3103" s="2"/>
      <c r="J3103" s="2">
        <v>-2003.2</v>
      </c>
      <c r="K3103" s="2">
        <v>-2003.2</v>
      </c>
      <c r="L3103" t="s">
        <v>65</v>
      </c>
      <c r="M3103" t="s">
        <v>21</v>
      </c>
      <c r="N3103" t="s">
        <v>22</v>
      </c>
      <c r="O3103" t="s">
        <v>48</v>
      </c>
      <c r="P3103" t="s">
        <v>349</v>
      </c>
      <c r="Q3103" t="s">
        <v>350</v>
      </c>
      <c r="R3103" t="s">
        <v>351</v>
      </c>
      <c r="S3103">
        <f t="shared" si="48"/>
        <v>2016</v>
      </c>
    </row>
    <row r="3104" spans="1:19" x14ac:dyDescent="0.25">
      <c r="A3104">
        <v>345</v>
      </c>
      <c r="B3104">
        <v>345102</v>
      </c>
      <c r="C3104">
        <v>6150</v>
      </c>
      <c r="E3104" t="s">
        <v>69</v>
      </c>
      <c r="F3104" t="s">
        <v>70</v>
      </c>
      <c r="G3104">
        <v>308112</v>
      </c>
      <c r="H3104" s="1">
        <v>42468</v>
      </c>
      <c r="I3104" s="2"/>
      <c r="J3104" s="2">
        <v>-1079.04</v>
      </c>
      <c r="K3104" s="2">
        <v>-1079.04</v>
      </c>
      <c r="L3104" t="s">
        <v>65</v>
      </c>
      <c r="M3104" t="s">
        <v>21</v>
      </c>
      <c r="N3104" t="s">
        <v>22</v>
      </c>
      <c r="O3104" t="s">
        <v>48</v>
      </c>
      <c r="P3104" t="s">
        <v>349</v>
      </c>
      <c r="Q3104" t="s">
        <v>350</v>
      </c>
      <c r="R3104" t="s">
        <v>351</v>
      </c>
      <c r="S3104">
        <f t="shared" si="48"/>
        <v>2016</v>
      </c>
    </row>
    <row r="3105" spans="1:19" x14ac:dyDescent="0.25">
      <c r="A3105">
        <v>345</v>
      </c>
      <c r="B3105">
        <v>345102</v>
      </c>
      <c r="C3105">
        <v>6150</v>
      </c>
      <c r="E3105" t="s">
        <v>69</v>
      </c>
      <c r="F3105" t="s">
        <v>70</v>
      </c>
      <c r="G3105">
        <v>308112</v>
      </c>
      <c r="H3105" s="1">
        <v>42468</v>
      </c>
      <c r="I3105" s="2"/>
      <c r="J3105" s="2">
        <v>-1045.05</v>
      </c>
      <c r="K3105" s="2">
        <v>-1045.05</v>
      </c>
      <c r="L3105" t="s">
        <v>65</v>
      </c>
      <c r="M3105" t="s">
        <v>21</v>
      </c>
      <c r="N3105" t="s">
        <v>22</v>
      </c>
      <c r="O3105" t="s">
        <v>48</v>
      </c>
      <c r="P3105" t="s">
        <v>349</v>
      </c>
      <c r="Q3105" t="s">
        <v>350</v>
      </c>
      <c r="R3105" t="s">
        <v>351</v>
      </c>
      <c r="S3105">
        <f t="shared" si="48"/>
        <v>2016</v>
      </c>
    </row>
    <row r="3106" spans="1:19" x14ac:dyDescent="0.25">
      <c r="A3106">
        <v>345</v>
      </c>
      <c r="B3106">
        <v>345102</v>
      </c>
      <c r="C3106">
        <v>6150</v>
      </c>
      <c r="E3106" t="s">
        <v>69</v>
      </c>
      <c r="F3106" t="s">
        <v>70</v>
      </c>
      <c r="G3106">
        <v>308112</v>
      </c>
      <c r="H3106" s="1">
        <v>42468</v>
      </c>
      <c r="I3106" s="2"/>
      <c r="J3106" s="2">
        <v>-1876.81</v>
      </c>
      <c r="K3106" s="2">
        <v>-1876.81</v>
      </c>
      <c r="L3106" t="s">
        <v>65</v>
      </c>
      <c r="M3106" t="s">
        <v>21</v>
      </c>
      <c r="N3106" t="s">
        <v>22</v>
      </c>
      <c r="O3106" t="s">
        <v>48</v>
      </c>
      <c r="P3106" t="s">
        <v>349</v>
      </c>
      <c r="Q3106" t="s">
        <v>350</v>
      </c>
      <c r="R3106" t="s">
        <v>351</v>
      </c>
      <c r="S3106">
        <f t="shared" si="48"/>
        <v>2016</v>
      </c>
    </row>
    <row r="3107" spans="1:19" x14ac:dyDescent="0.25">
      <c r="A3107">
        <v>345</v>
      </c>
      <c r="B3107">
        <v>345102</v>
      </c>
      <c r="C3107">
        <v>6150</v>
      </c>
      <c r="E3107" t="s">
        <v>69</v>
      </c>
      <c r="F3107" t="s">
        <v>70</v>
      </c>
      <c r="G3107">
        <v>308086</v>
      </c>
      <c r="H3107" s="1">
        <v>42468</v>
      </c>
      <c r="I3107" s="2">
        <v>1079.04</v>
      </c>
      <c r="J3107" s="2"/>
      <c r="K3107" s="2">
        <v>1079.04</v>
      </c>
      <c r="L3107" t="s">
        <v>65</v>
      </c>
      <c r="M3107" t="s">
        <v>21</v>
      </c>
      <c r="N3107" t="s">
        <v>22</v>
      </c>
      <c r="O3107" t="s">
        <v>48</v>
      </c>
      <c r="P3107" t="s">
        <v>349</v>
      </c>
      <c r="Q3107" t="s">
        <v>350</v>
      </c>
      <c r="R3107" t="s">
        <v>351</v>
      </c>
      <c r="S3107">
        <f t="shared" si="48"/>
        <v>2016</v>
      </c>
    </row>
    <row r="3108" spans="1:19" x14ac:dyDescent="0.25">
      <c r="A3108">
        <v>345</v>
      </c>
      <c r="B3108">
        <v>345102</v>
      </c>
      <c r="C3108">
        <v>6150</v>
      </c>
      <c r="E3108" t="s">
        <v>69</v>
      </c>
      <c r="F3108" t="s">
        <v>70</v>
      </c>
      <c r="G3108">
        <v>308086</v>
      </c>
      <c r="H3108" s="1">
        <v>42468</v>
      </c>
      <c r="I3108" s="2">
        <v>1045.05</v>
      </c>
      <c r="J3108" s="2"/>
      <c r="K3108" s="2">
        <v>1045.05</v>
      </c>
      <c r="L3108" t="s">
        <v>65</v>
      </c>
      <c r="M3108" t="s">
        <v>21</v>
      </c>
      <c r="N3108" t="s">
        <v>22</v>
      </c>
      <c r="O3108" t="s">
        <v>48</v>
      </c>
      <c r="P3108" t="s">
        <v>349</v>
      </c>
      <c r="Q3108" t="s">
        <v>350</v>
      </c>
      <c r="R3108" t="s">
        <v>351</v>
      </c>
      <c r="S3108">
        <f t="shared" si="48"/>
        <v>2016</v>
      </c>
    </row>
    <row r="3109" spans="1:19" x14ac:dyDescent="0.25">
      <c r="A3109">
        <v>345</v>
      </c>
      <c r="B3109">
        <v>345102</v>
      </c>
      <c r="C3109">
        <v>6150</v>
      </c>
      <c r="E3109" t="s">
        <v>69</v>
      </c>
      <c r="F3109" t="s">
        <v>70</v>
      </c>
      <c r="G3109">
        <v>308086</v>
      </c>
      <c r="H3109" s="1">
        <v>42468</v>
      </c>
      <c r="I3109" s="2">
        <v>1584</v>
      </c>
      <c r="J3109" s="2"/>
      <c r="K3109" s="2">
        <v>1584</v>
      </c>
      <c r="L3109" t="s">
        <v>65</v>
      </c>
      <c r="M3109" t="s">
        <v>21</v>
      </c>
      <c r="N3109" t="s">
        <v>22</v>
      </c>
      <c r="O3109" t="s">
        <v>48</v>
      </c>
      <c r="P3109" t="s">
        <v>349</v>
      </c>
      <c r="Q3109" t="s">
        <v>350</v>
      </c>
      <c r="R3109" t="s">
        <v>351</v>
      </c>
      <c r="S3109">
        <f t="shared" si="48"/>
        <v>2016</v>
      </c>
    </row>
    <row r="3110" spans="1:19" x14ac:dyDescent="0.25">
      <c r="A3110">
        <v>345</v>
      </c>
      <c r="B3110">
        <v>345102</v>
      </c>
      <c r="C3110">
        <v>6150</v>
      </c>
      <c r="E3110" t="s">
        <v>69</v>
      </c>
      <c r="F3110" t="s">
        <v>70</v>
      </c>
      <c r="G3110">
        <v>308086</v>
      </c>
      <c r="H3110" s="1">
        <v>42468</v>
      </c>
      <c r="I3110" s="2">
        <v>1372.56</v>
      </c>
      <c r="J3110" s="2"/>
      <c r="K3110" s="2">
        <v>1372.56</v>
      </c>
      <c r="L3110" t="s">
        <v>65</v>
      </c>
      <c r="M3110" t="s">
        <v>21</v>
      </c>
      <c r="N3110" t="s">
        <v>22</v>
      </c>
      <c r="O3110" t="s">
        <v>48</v>
      </c>
      <c r="P3110" t="s">
        <v>349</v>
      </c>
      <c r="Q3110" t="s">
        <v>350</v>
      </c>
      <c r="R3110" t="s">
        <v>351</v>
      </c>
      <c r="S3110">
        <f t="shared" si="48"/>
        <v>2016</v>
      </c>
    </row>
    <row r="3111" spans="1:19" x14ac:dyDescent="0.25">
      <c r="A3111">
        <v>345</v>
      </c>
      <c r="B3111">
        <v>345102</v>
      </c>
      <c r="C3111">
        <v>6150</v>
      </c>
      <c r="E3111" t="s">
        <v>69</v>
      </c>
      <c r="F3111" t="s">
        <v>70</v>
      </c>
      <c r="G3111">
        <v>308086</v>
      </c>
      <c r="H3111" s="1">
        <v>42468</v>
      </c>
      <c r="I3111" s="2">
        <v>2003.2</v>
      </c>
      <c r="J3111" s="2"/>
      <c r="K3111" s="2">
        <v>2003.2</v>
      </c>
      <c r="L3111" t="s">
        <v>65</v>
      </c>
      <c r="M3111" t="s">
        <v>21</v>
      </c>
      <c r="N3111" t="s">
        <v>22</v>
      </c>
      <c r="O3111" t="s">
        <v>48</v>
      </c>
      <c r="P3111" t="s">
        <v>349</v>
      </c>
      <c r="Q3111" t="s">
        <v>350</v>
      </c>
      <c r="R3111" t="s">
        <v>351</v>
      </c>
      <c r="S3111">
        <f t="shared" si="48"/>
        <v>2016</v>
      </c>
    </row>
    <row r="3112" spans="1:19" x14ac:dyDescent="0.25">
      <c r="A3112">
        <v>345</v>
      </c>
      <c r="B3112">
        <v>345102</v>
      </c>
      <c r="C3112">
        <v>6150</v>
      </c>
      <c r="E3112" t="s">
        <v>69</v>
      </c>
      <c r="F3112" t="s">
        <v>70</v>
      </c>
      <c r="G3112">
        <v>308086</v>
      </c>
      <c r="H3112" s="1">
        <v>42468</v>
      </c>
      <c r="I3112" s="2">
        <v>1876.81</v>
      </c>
      <c r="J3112" s="2"/>
      <c r="K3112" s="2">
        <v>1876.81</v>
      </c>
      <c r="L3112" t="s">
        <v>65</v>
      </c>
      <c r="M3112" t="s">
        <v>21</v>
      </c>
      <c r="N3112" t="s">
        <v>22</v>
      </c>
      <c r="O3112" t="s">
        <v>48</v>
      </c>
      <c r="P3112" t="s">
        <v>349</v>
      </c>
      <c r="Q3112" t="s">
        <v>350</v>
      </c>
      <c r="R3112" t="s">
        <v>351</v>
      </c>
      <c r="S3112">
        <f t="shared" si="48"/>
        <v>2016</v>
      </c>
    </row>
    <row r="3113" spans="1:19" x14ac:dyDescent="0.25">
      <c r="A3113">
        <v>345</v>
      </c>
      <c r="B3113">
        <v>345102</v>
      </c>
      <c r="C3113">
        <v>6150</v>
      </c>
      <c r="E3113" t="s">
        <v>69</v>
      </c>
      <c r="F3113" t="s">
        <v>70</v>
      </c>
      <c r="G3113">
        <v>308086</v>
      </c>
      <c r="H3113" s="1">
        <v>42468</v>
      </c>
      <c r="I3113" s="2">
        <v>1088.18</v>
      </c>
      <c r="J3113" s="2"/>
      <c r="K3113" s="2">
        <v>1088.18</v>
      </c>
      <c r="L3113" t="s">
        <v>65</v>
      </c>
      <c r="M3113" t="s">
        <v>21</v>
      </c>
      <c r="N3113" t="s">
        <v>22</v>
      </c>
      <c r="O3113" t="s">
        <v>48</v>
      </c>
      <c r="P3113" t="s">
        <v>349</v>
      </c>
      <c r="Q3113" t="s">
        <v>350</v>
      </c>
      <c r="R3113" t="s">
        <v>351</v>
      </c>
      <c r="S3113">
        <f t="shared" si="48"/>
        <v>2016</v>
      </c>
    </row>
    <row r="3114" spans="1:19" x14ac:dyDescent="0.25">
      <c r="A3114">
        <v>345</v>
      </c>
      <c r="B3114">
        <v>345102</v>
      </c>
      <c r="C3114">
        <v>6150</v>
      </c>
      <c r="E3114" t="s">
        <v>81</v>
      </c>
      <c r="F3114" t="s">
        <v>68</v>
      </c>
      <c r="G3114">
        <v>307949</v>
      </c>
      <c r="H3114" s="1">
        <v>42461</v>
      </c>
      <c r="I3114" s="2"/>
      <c r="J3114" s="2">
        <v>-1971</v>
      </c>
      <c r="K3114" s="2">
        <v>-1971</v>
      </c>
      <c r="L3114" t="s">
        <v>65</v>
      </c>
      <c r="M3114" t="s">
        <v>21</v>
      </c>
      <c r="N3114" t="s">
        <v>22</v>
      </c>
      <c r="O3114" t="s">
        <v>48</v>
      </c>
      <c r="P3114" t="s">
        <v>349</v>
      </c>
      <c r="Q3114" t="s">
        <v>350</v>
      </c>
      <c r="R3114" t="s">
        <v>351</v>
      </c>
      <c r="S3114">
        <f t="shared" si="48"/>
        <v>2016</v>
      </c>
    </row>
    <row r="3115" spans="1:19" x14ac:dyDescent="0.25">
      <c r="A3115">
        <v>345</v>
      </c>
      <c r="B3115">
        <v>345102</v>
      </c>
      <c r="C3115">
        <v>6150</v>
      </c>
      <c r="E3115" t="s">
        <v>81</v>
      </c>
      <c r="F3115" t="s">
        <v>68</v>
      </c>
      <c r="G3115">
        <v>307949</v>
      </c>
      <c r="H3115" s="1">
        <v>42460</v>
      </c>
      <c r="I3115" s="2">
        <v>1971</v>
      </c>
      <c r="J3115" s="2"/>
      <c r="K3115" s="2">
        <v>1971</v>
      </c>
      <c r="L3115" t="s">
        <v>65</v>
      </c>
      <c r="M3115" t="s">
        <v>21</v>
      </c>
      <c r="N3115" t="s">
        <v>22</v>
      </c>
      <c r="O3115" t="s">
        <v>48</v>
      </c>
      <c r="P3115" t="s">
        <v>349</v>
      </c>
      <c r="Q3115" t="s">
        <v>350</v>
      </c>
      <c r="R3115" t="s">
        <v>351</v>
      </c>
      <c r="S3115">
        <f t="shared" si="48"/>
        <v>2016</v>
      </c>
    </row>
    <row r="3116" spans="1:19" x14ac:dyDescent="0.25">
      <c r="A3116">
        <v>345</v>
      </c>
      <c r="B3116">
        <v>345102</v>
      </c>
      <c r="C3116">
        <v>6150</v>
      </c>
      <c r="E3116" t="s">
        <v>66</v>
      </c>
      <c r="F3116" t="s">
        <v>64</v>
      </c>
      <c r="G3116">
        <v>308065</v>
      </c>
      <c r="H3116" s="1">
        <v>42460</v>
      </c>
      <c r="I3116" s="2">
        <v>41.58</v>
      </c>
      <c r="J3116" s="2"/>
      <c r="K3116" s="2">
        <v>41.58</v>
      </c>
      <c r="L3116" t="s">
        <v>65</v>
      </c>
      <c r="M3116" t="s">
        <v>21</v>
      </c>
      <c r="N3116" t="s">
        <v>22</v>
      </c>
      <c r="O3116" t="s">
        <v>48</v>
      </c>
      <c r="P3116" t="s">
        <v>349</v>
      </c>
      <c r="Q3116" t="s">
        <v>350</v>
      </c>
      <c r="R3116" t="s">
        <v>351</v>
      </c>
      <c r="S3116">
        <f t="shared" si="48"/>
        <v>2016</v>
      </c>
    </row>
    <row r="3117" spans="1:19" x14ac:dyDescent="0.25">
      <c r="A3117">
        <v>345</v>
      </c>
      <c r="B3117">
        <v>345102</v>
      </c>
      <c r="C3117">
        <v>6150</v>
      </c>
      <c r="E3117" t="s">
        <v>66</v>
      </c>
      <c r="F3117" t="s">
        <v>64</v>
      </c>
      <c r="G3117">
        <v>308065</v>
      </c>
      <c r="H3117" s="1">
        <v>42460</v>
      </c>
      <c r="I3117" s="2">
        <v>41.58</v>
      </c>
      <c r="J3117" s="2"/>
      <c r="K3117" s="2">
        <v>41.58</v>
      </c>
      <c r="L3117" t="s">
        <v>65</v>
      </c>
      <c r="M3117" t="s">
        <v>21</v>
      </c>
      <c r="N3117" t="s">
        <v>22</v>
      </c>
      <c r="O3117" t="s">
        <v>48</v>
      </c>
      <c r="P3117" t="s">
        <v>349</v>
      </c>
      <c r="Q3117" t="s">
        <v>350</v>
      </c>
      <c r="R3117" t="s">
        <v>351</v>
      </c>
      <c r="S3117">
        <f t="shared" si="48"/>
        <v>2016</v>
      </c>
    </row>
    <row r="3118" spans="1:19" x14ac:dyDescent="0.25">
      <c r="A3118">
        <v>345</v>
      </c>
      <c r="B3118">
        <v>345102</v>
      </c>
      <c r="C3118">
        <v>6150</v>
      </c>
      <c r="E3118" t="s">
        <v>66</v>
      </c>
      <c r="F3118" t="s">
        <v>64</v>
      </c>
      <c r="G3118">
        <v>308065</v>
      </c>
      <c r="H3118" s="1">
        <v>42460</v>
      </c>
      <c r="I3118" s="2">
        <v>83.16</v>
      </c>
      <c r="J3118" s="2"/>
      <c r="K3118" s="2">
        <v>83.16</v>
      </c>
      <c r="L3118" t="s">
        <v>65</v>
      </c>
      <c r="M3118" t="s">
        <v>21</v>
      </c>
      <c r="N3118" t="s">
        <v>22</v>
      </c>
      <c r="O3118" t="s">
        <v>48</v>
      </c>
      <c r="P3118" t="s">
        <v>349</v>
      </c>
      <c r="Q3118" t="s">
        <v>350</v>
      </c>
      <c r="R3118" t="s">
        <v>351</v>
      </c>
      <c r="S3118">
        <f t="shared" si="48"/>
        <v>2016</v>
      </c>
    </row>
    <row r="3119" spans="1:19" x14ac:dyDescent="0.25">
      <c r="A3119">
        <v>345</v>
      </c>
      <c r="B3119">
        <v>345102</v>
      </c>
      <c r="C3119">
        <v>6150</v>
      </c>
      <c r="E3119" t="s">
        <v>66</v>
      </c>
      <c r="F3119" t="s">
        <v>64</v>
      </c>
      <c r="G3119">
        <v>308065</v>
      </c>
      <c r="H3119" s="1">
        <v>42460</v>
      </c>
      <c r="I3119" s="2">
        <v>41.58</v>
      </c>
      <c r="J3119" s="2"/>
      <c r="K3119" s="2">
        <v>41.58</v>
      </c>
      <c r="L3119" t="s">
        <v>65</v>
      </c>
      <c r="M3119" t="s">
        <v>21</v>
      </c>
      <c r="N3119" t="s">
        <v>22</v>
      </c>
      <c r="O3119" t="s">
        <v>48</v>
      </c>
      <c r="P3119" t="s">
        <v>349</v>
      </c>
      <c r="Q3119" t="s">
        <v>350</v>
      </c>
      <c r="R3119" t="s">
        <v>351</v>
      </c>
      <c r="S3119">
        <f t="shared" si="48"/>
        <v>2016</v>
      </c>
    </row>
    <row r="3120" spans="1:19" x14ac:dyDescent="0.25">
      <c r="A3120">
        <v>345</v>
      </c>
      <c r="B3120">
        <v>345102</v>
      </c>
      <c r="C3120">
        <v>6150</v>
      </c>
      <c r="E3120" t="s">
        <v>66</v>
      </c>
      <c r="F3120" t="s">
        <v>64</v>
      </c>
      <c r="G3120">
        <v>308065</v>
      </c>
      <c r="H3120" s="1">
        <v>42460</v>
      </c>
      <c r="I3120" s="2">
        <v>41.58</v>
      </c>
      <c r="J3120" s="2"/>
      <c r="K3120" s="2">
        <v>41.58</v>
      </c>
      <c r="L3120" t="s">
        <v>65</v>
      </c>
      <c r="M3120" t="s">
        <v>21</v>
      </c>
      <c r="N3120" t="s">
        <v>22</v>
      </c>
      <c r="O3120" t="s">
        <v>48</v>
      </c>
      <c r="P3120" t="s">
        <v>349</v>
      </c>
      <c r="Q3120" t="s">
        <v>350</v>
      </c>
      <c r="R3120" t="s">
        <v>351</v>
      </c>
      <c r="S3120">
        <f t="shared" si="48"/>
        <v>2016</v>
      </c>
    </row>
    <row r="3121" spans="1:19" x14ac:dyDescent="0.25">
      <c r="A3121">
        <v>345</v>
      </c>
      <c r="B3121">
        <v>345102</v>
      </c>
      <c r="C3121">
        <v>6150</v>
      </c>
      <c r="E3121" t="s">
        <v>66</v>
      </c>
      <c r="F3121" t="s">
        <v>64</v>
      </c>
      <c r="G3121">
        <v>308065</v>
      </c>
      <c r="H3121" s="1">
        <v>42460</v>
      </c>
      <c r="I3121" s="2">
        <v>83.16</v>
      </c>
      <c r="J3121" s="2"/>
      <c r="K3121" s="2">
        <v>83.16</v>
      </c>
      <c r="L3121" t="s">
        <v>65</v>
      </c>
      <c r="M3121" t="s">
        <v>21</v>
      </c>
      <c r="N3121" t="s">
        <v>22</v>
      </c>
      <c r="O3121" t="s">
        <v>48</v>
      </c>
      <c r="P3121" t="s">
        <v>349</v>
      </c>
      <c r="Q3121" t="s">
        <v>350</v>
      </c>
      <c r="R3121" t="s">
        <v>351</v>
      </c>
      <c r="S3121">
        <f t="shared" si="48"/>
        <v>2016</v>
      </c>
    </row>
    <row r="3122" spans="1:19" x14ac:dyDescent="0.25">
      <c r="A3122">
        <v>345</v>
      </c>
      <c r="B3122">
        <v>345102</v>
      </c>
      <c r="C3122">
        <v>6150</v>
      </c>
      <c r="E3122" t="s">
        <v>66</v>
      </c>
      <c r="F3122" t="s">
        <v>64</v>
      </c>
      <c r="G3122">
        <v>308065</v>
      </c>
      <c r="H3122" s="1">
        <v>42460</v>
      </c>
      <c r="I3122" s="2">
        <v>41.58</v>
      </c>
      <c r="J3122" s="2"/>
      <c r="K3122" s="2">
        <v>41.58</v>
      </c>
      <c r="L3122" t="s">
        <v>65</v>
      </c>
      <c r="M3122" t="s">
        <v>21</v>
      </c>
      <c r="N3122" t="s">
        <v>22</v>
      </c>
      <c r="O3122" t="s">
        <v>48</v>
      </c>
      <c r="P3122" t="s">
        <v>349</v>
      </c>
      <c r="Q3122" t="s">
        <v>350</v>
      </c>
      <c r="R3122" t="s">
        <v>351</v>
      </c>
      <c r="S3122">
        <f t="shared" si="48"/>
        <v>2016</v>
      </c>
    </row>
    <row r="3123" spans="1:19" x14ac:dyDescent="0.25">
      <c r="A3123">
        <v>345</v>
      </c>
      <c r="B3123">
        <v>345102</v>
      </c>
      <c r="C3123">
        <v>6150</v>
      </c>
      <c r="E3123" t="s">
        <v>66</v>
      </c>
      <c r="F3123" t="s">
        <v>64</v>
      </c>
      <c r="G3123">
        <v>308065</v>
      </c>
      <c r="H3123" s="1">
        <v>42460</v>
      </c>
      <c r="I3123" s="2">
        <v>41.58</v>
      </c>
      <c r="J3123" s="2"/>
      <c r="K3123" s="2">
        <v>41.58</v>
      </c>
      <c r="L3123" t="s">
        <v>65</v>
      </c>
      <c r="M3123" t="s">
        <v>21</v>
      </c>
      <c r="N3123" t="s">
        <v>22</v>
      </c>
      <c r="O3123" t="s">
        <v>48</v>
      </c>
      <c r="P3123" t="s">
        <v>349</v>
      </c>
      <c r="Q3123" t="s">
        <v>350</v>
      </c>
      <c r="R3123" t="s">
        <v>351</v>
      </c>
      <c r="S3123">
        <f t="shared" si="48"/>
        <v>2016</v>
      </c>
    </row>
    <row r="3124" spans="1:19" x14ac:dyDescent="0.25">
      <c r="A3124">
        <v>345</v>
      </c>
      <c r="B3124">
        <v>345102</v>
      </c>
      <c r="C3124">
        <v>6150</v>
      </c>
      <c r="E3124" t="s">
        <v>66</v>
      </c>
      <c r="F3124" t="s">
        <v>64</v>
      </c>
      <c r="G3124">
        <v>308065</v>
      </c>
      <c r="H3124" s="1">
        <v>42460</v>
      </c>
      <c r="I3124" s="2">
        <v>83.16</v>
      </c>
      <c r="J3124" s="2"/>
      <c r="K3124" s="2">
        <v>83.16</v>
      </c>
      <c r="L3124" t="s">
        <v>65</v>
      </c>
      <c r="M3124" t="s">
        <v>21</v>
      </c>
      <c r="N3124" t="s">
        <v>22</v>
      </c>
      <c r="O3124" t="s">
        <v>48</v>
      </c>
      <c r="P3124" t="s">
        <v>349</v>
      </c>
      <c r="Q3124" t="s">
        <v>350</v>
      </c>
      <c r="R3124" t="s">
        <v>351</v>
      </c>
      <c r="S3124">
        <f t="shared" si="48"/>
        <v>2016</v>
      </c>
    </row>
    <row r="3125" spans="1:19" x14ac:dyDescent="0.25">
      <c r="A3125">
        <v>345</v>
      </c>
      <c r="B3125">
        <v>345102</v>
      </c>
      <c r="C3125">
        <v>6150</v>
      </c>
      <c r="E3125" t="s">
        <v>66</v>
      </c>
      <c r="F3125" t="s">
        <v>64</v>
      </c>
      <c r="G3125">
        <v>308065</v>
      </c>
      <c r="H3125" s="1">
        <v>42460</v>
      </c>
      <c r="I3125" s="2">
        <v>41.58</v>
      </c>
      <c r="J3125" s="2"/>
      <c r="K3125" s="2">
        <v>41.58</v>
      </c>
      <c r="L3125" t="s">
        <v>65</v>
      </c>
      <c r="M3125" t="s">
        <v>21</v>
      </c>
      <c r="N3125" t="s">
        <v>22</v>
      </c>
      <c r="O3125" t="s">
        <v>48</v>
      </c>
      <c r="P3125" t="s">
        <v>349</v>
      </c>
      <c r="Q3125" t="s">
        <v>350</v>
      </c>
      <c r="R3125" t="s">
        <v>351</v>
      </c>
      <c r="S3125">
        <f t="shared" si="48"/>
        <v>2016</v>
      </c>
    </row>
    <row r="3126" spans="1:19" x14ac:dyDescent="0.25">
      <c r="A3126">
        <v>345</v>
      </c>
      <c r="B3126">
        <v>345102</v>
      </c>
      <c r="C3126">
        <v>6150</v>
      </c>
      <c r="E3126" t="s">
        <v>66</v>
      </c>
      <c r="F3126" t="s">
        <v>64</v>
      </c>
      <c r="G3126">
        <v>308065</v>
      </c>
      <c r="H3126" s="1">
        <v>42460</v>
      </c>
      <c r="I3126" s="2">
        <v>41.58</v>
      </c>
      <c r="J3126" s="2"/>
      <c r="K3126" s="2">
        <v>41.58</v>
      </c>
      <c r="L3126" t="s">
        <v>65</v>
      </c>
      <c r="M3126" t="s">
        <v>21</v>
      </c>
      <c r="N3126" t="s">
        <v>22</v>
      </c>
      <c r="O3126" t="s">
        <v>48</v>
      </c>
      <c r="P3126" t="s">
        <v>349</v>
      </c>
      <c r="Q3126" t="s">
        <v>350</v>
      </c>
      <c r="R3126" t="s">
        <v>351</v>
      </c>
      <c r="S3126">
        <f t="shared" si="48"/>
        <v>2016</v>
      </c>
    </row>
    <row r="3127" spans="1:19" x14ac:dyDescent="0.25">
      <c r="A3127">
        <v>345</v>
      </c>
      <c r="B3127">
        <v>345102</v>
      </c>
      <c r="C3127">
        <v>6150</v>
      </c>
      <c r="E3127" t="s">
        <v>66</v>
      </c>
      <c r="F3127" t="s">
        <v>64</v>
      </c>
      <c r="G3127">
        <v>308065</v>
      </c>
      <c r="H3127" s="1">
        <v>42460</v>
      </c>
      <c r="I3127" s="2">
        <v>83.16</v>
      </c>
      <c r="J3127" s="2"/>
      <c r="K3127" s="2">
        <v>83.16</v>
      </c>
      <c r="L3127" t="s">
        <v>65</v>
      </c>
      <c r="M3127" t="s">
        <v>21</v>
      </c>
      <c r="N3127" t="s">
        <v>22</v>
      </c>
      <c r="O3127" t="s">
        <v>48</v>
      </c>
      <c r="P3127" t="s">
        <v>349</v>
      </c>
      <c r="Q3127" t="s">
        <v>350</v>
      </c>
      <c r="R3127" t="s">
        <v>351</v>
      </c>
      <c r="S3127">
        <f t="shared" si="48"/>
        <v>2016</v>
      </c>
    </row>
    <row r="3128" spans="1:19" x14ac:dyDescent="0.25">
      <c r="A3128">
        <v>345</v>
      </c>
      <c r="B3128">
        <v>345102</v>
      </c>
      <c r="C3128">
        <v>6150</v>
      </c>
      <c r="E3128" t="s">
        <v>66</v>
      </c>
      <c r="F3128" t="s">
        <v>64</v>
      </c>
      <c r="G3128">
        <v>308065</v>
      </c>
      <c r="H3128" s="1">
        <v>42460</v>
      </c>
      <c r="I3128" s="2">
        <v>41.58</v>
      </c>
      <c r="J3128" s="2"/>
      <c r="K3128" s="2">
        <v>41.58</v>
      </c>
      <c r="L3128" t="s">
        <v>65</v>
      </c>
      <c r="M3128" t="s">
        <v>21</v>
      </c>
      <c r="N3128" t="s">
        <v>22</v>
      </c>
      <c r="O3128" t="s">
        <v>48</v>
      </c>
      <c r="P3128" t="s">
        <v>349</v>
      </c>
      <c r="Q3128" t="s">
        <v>350</v>
      </c>
      <c r="R3128" t="s">
        <v>351</v>
      </c>
      <c r="S3128">
        <f t="shared" si="48"/>
        <v>2016</v>
      </c>
    </row>
    <row r="3129" spans="1:19" x14ac:dyDescent="0.25">
      <c r="A3129">
        <v>345</v>
      </c>
      <c r="B3129">
        <v>345102</v>
      </c>
      <c r="C3129">
        <v>6150</v>
      </c>
      <c r="E3129" t="s">
        <v>66</v>
      </c>
      <c r="F3129" t="s">
        <v>64</v>
      </c>
      <c r="G3129">
        <v>308065</v>
      </c>
      <c r="H3129" s="1">
        <v>42460</v>
      </c>
      <c r="I3129" s="2">
        <v>41.58</v>
      </c>
      <c r="J3129" s="2"/>
      <c r="K3129" s="2">
        <v>41.58</v>
      </c>
      <c r="L3129" t="s">
        <v>65</v>
      </c>
      <c r="M3129" t="s">
        <v>21</v>
      </c>
      <c r="N3129" t="s">
        <v>22</v>
      </c>
      <c r="O3129" t="s">
        <v>48</v>
      </c>
      <c r="P3129" t="s">
        <v>349</v>
      </c>
      <c r="Q3129" t="s">
        <v>350</v>
      </c>
      <c r="R3129" t="s">
        <v>351</v>
      </c>
      <c r="S3129">
        <f t="shared" si="48"/>
        <v>2016</v>
      </c>
    </row>
    <row r="3130" spans="1:19" x14ac:dyDescent="0.25">
      <c r="A3130">
        <v>345</v>
      </c>
      <c r="B3130">
        <v>345102</v>
      </c>
      <c r="C3130">
        <v>6150</v>
      </c>
      <c r="E3130" t="s">
        <v>66</v>
      </c>
      <c r="F3130" t="s">
        <v>64</v>
      </c>
      <c r="G3130">
        <v>308065</v>
      </c>
      <c r="H3130" s="1">
        <v>42460</v>
      </c>
      <c r="I3130" s="2">
        <v>41.58</v>
      </c>
      <c r="J3130" s="2"/>
      <c r="K3130" s="2">
        <v>41.58</v>
      </c>
      <c r="L3130" t="s">
        <v>65</v>
      </c>
      <c r="M3130" t="s">
        <v>21</v>
      </c>
      <c r="N3130" t="s">
        <v>22</v>
      </c>
      <c r="O3130" t="s">
        <v>48</v>
      </c>
      <c r="P3130" t="s">
        <v>349</v>
      </c>
      <c r="Q3130" t="s">
        <v>350</v>
      </c>
      <c r="R3130" t="s">
        <v>351</v>
      </c>
      <c r="S3130">
        <f t="shared" si="48"/>
        <v>2016</v>
      </c>
    </row>
    <row r="3131" spans="1:19" x14ac:dyDescent="0.25">
      <c r="A3131">
        <v>345</v>
      </c>
      <c r="B3131">
        <v>345102</v>
      </c>
      <c r="C3131">
        <v>6150</v>
      </c>
      <c r="E3131" t="s">
        <v>66</v>
      </c>
      <c r="F3131" t="s">
        <v>64</v>
      </c>
      <c r="G3131">
        <v>308065</v>
      </c>
      <c r="H3131" s="1">
        <v>42460</v>
      </c>
      <c r="I3131" s="2">
        <v>41.58</v>
      </c>
      <c r="J3131" s="2"/>
      <c r="K3131" s="2">
        <v>41.58</v>
      </c>
      <c r="L3131" t="s">
        <v>65</v>
      </c>
      <c r="M3131" t="s">
        <v>21</v>
      </c>
      <c r="N3131" t="s">
        <v>22</v>
      </c>
      <c r="O3131" t="s">
        <v>48</v>
      </c>
      <c r="P3131" t="s">
        <v>349</v>
      </c>
      <c r="Q3131" t="s">
        <v>350</v>
      </c>
      <c r="R3131" t="s">
        <v>351</v>
      </c>
      <c r="S3131">
        <f t="shared" si="48"/>
        <v>2016</v>
      </c>
    </row>
    <row r="3132" spans="1:19" x14ac:dyDescent="0.25">
      <c r="A3132">
        <v>345</v>
      </c>
      <c r="B3132">
        <v>345102</v>
      </c>
      <c r="C3132">
        <v>6150</v>
      </c>
      <c r="E3132" t="s">
        <v>66</v>
      </c>
      <c r="F3132" t="s">
        <v>64</v>
      </c>
      <c r="G3132">
        <v>308065</v>
      </c>
      <c r="H3132" s="1">
        <v>42460</v>
      </c>
      <c r="I3132" s="2">
        <v>83.16</v>
      </c>
      <c r="J3132" s="2"/>
      <c r="K3132" s="2">
        <v>83.16</v>
      </c>
      <c r="L3132" t="s">
        <v>65</v>
      </c>
      <c r="M3132" t="s">
        <v>21</v>
      </c>
      <c r="N3132" t="s">
        <v>22</v>
      </c>
      <c r="O3132" t="s">
        <v>48</v>
      </c>
      <c r="P3132" t="s">
        <v>349</v>
      </c>
      <c r="Q3132" t="s">
        <v>350</v>
      </c>
      <c r="R3132" t="s">
        <v>351</v>
      </c>
      <c r="S3132">
        <f t="shared" si="48"/>
        <v>2016</v>
      </c>
    </row>
    <row r="3133" spans="1:19" x14ac:dyDescent="0.25">
      <c r="A3133">
        <v>345</v>
      </c>
      <c r="B3133">
        <v>345102</v>
      </c>
      <c r="C3133">
        <v>6150</v>
      </c>
      <c r="E3133" t="s">
        <v>66</v>
      </c>
      <c r="F3133" t="s">
        <v>64</v>
      </c>
      <c r="G3133">
        <v>308065</v>
      </c>
      <c r="H3133" s="1">
        <v>42460</v>
      </c>
      <c r="I3133" s="2">
        <v>83.16</v>
      </c>
      <c r="J3133" s="2"/>
      <c r="K3133" s="2">
        <v>83.16</v>
      </c>
      <c r="L3133" t="s">
        <v>65</v>
      </c>
      <c r="M3133" t="s">
        <v>21</v>
      </c>
      <c r="N3133" t="s">
        <v>22</v>
      </c>
      <c r="O3133" t="s">
        <v>48</v>
      </c>
      <c r="P3133" t="s">
        <v>349</v>
      </c>
      <c r="Q3133" t="s">
        <v>350</v>
      </c>
      <c r="R3133" t="s">
        <v>351</v>
      </c>
      <c r="S3133">
        <f t="shared" si="48"/>
        <v>2016</v>
      </c>
    </row>
    <row r="3134" spans="1:19" x14ac:dyDescent="0.25">
      <c r="A3134">
        <v>345</v>
      </c>
      <c r="B3134">
        <v>345102</v>
      </c>
      <c r="C3134">
        <v>6150</v>
      </c>
      <c r="E3134" t="s">
        <v>66</v>
      </c>
      <c r="F3134" t="s">
        <v>64</v>
      </c>
      <c r="G3134">
        <v>308065</v>
      </c>
      <c r="H3134" s="1">
        <v>42460</v>
      </c>
      <c r="I3134" s="2">
        <v>83.16</v>
      </c>
      <c r="J3134" s="2"/>
      <c r="K3134" s="2">
        <v>83.16</v>
      </c>
      <c r="L3134" t="s">
        <v>65</v>
      </c>
      <c r="M3134" t="s">
        <v>21</v>
      </c>
      <c r="N3134" t="s">
        <v>22</v>
      </c>
      <c r="O3134" t="s">
        <v>48</v>
      </c>
      <c r="P3134" t="s">
        <v>349</v>
      </c>
      <c r="Q3134" t="s">
        <v>350</v>
      </c>
      <c r="R3134" t="s">
        <v>351</v>
      </c>
      <c r="S3134">
        <f t="shared" si="48"/>
        <v>2016</v>
      </c>
    </row>
    <row r="3135" spans="1:19" x14ac:dyDescent="0.25">
      <c r="A3135">
        <v>345</v>
      </c>
      <c r="B3135">
        <v>345102</v>
      </c>
      <c r="C3135">
        <v>6150</v>
      </c>
      <c r="E3135" t="s">
        <v>66</v>
      </c>
      <c r="F3135" t="s">
        <v>64</v>
      </c>
      <c r="G3135">
        <v>308065</v>
      </c>
      <c r="H3135" s="1">
        <v>42460</v>
      </c>
      <c r="I3135" s="2">
        <v>83.16</v>
      </c>
      <c r="J3135" s="2"/>
      <c r="K3135" s="2">
        <v>83.16</v>
      </c>
      <c r="L3135" t="s">
        <v>65</v>
      </c>
      <c r="M3135" t="s">
        <v>21</v>
      </c>
      <c r="N3135" t="s">
        <v>22</v>
      </c>
      <c r="O3135" t="s">
        <v>48</v>
      </c>
      <c r="P3135" t="s">
        <v>349</v>
      </c>
      <c r="Q3135" t="s">
        <v>350</v>
      </c>
      <c r="R3135" t="s">
        <v>351</v>
      </c>
      <c r="S3135">
        <f t="shared" si="48"/>
        <v>2016</v>
      </c>
    </row>
    <row r="3136" spans="1:19" x14ac:dyDescent="0.25">
      <c r="A3136">
        <v>345</v>
      </c>
      <c r="B3136">
        <v>345102</v>
      </c>
      <c r="C3136">
        <v>6150</v>
      </c>
      <c r="E3136" t="s">
        <v>66</v>
      </c>
      <c r="F3136" t="s">
        <v>64</v>
      </c>
      <c r="G3136">
        <v>308065</v>
      </c>
      <c r="H3136" s="1">
        <v>42460</v>
      </c>
      <c r="I3136" s="2">
        <v>83.16</v>
      </c>
      <c r="J3136" s="2"/>
      <c r="K3136" s="2">
        <v>83.16</v>
      </c>
      <c r="L3136" t="s">
        <v>65</v>
      </c>
      <c r="M3136" t="s">
        <v>21</v>
      </c>
      <c r="N3136" t="s">
        <v>22</v>
      </c>
      <c r="O3136" t="s">
        <v>48</v>
      </c>
      <c r="P3136" t="s">
        <v>349</v>
      </c>
      <c r="Q3136" t="s">
        <v>350</v>
      </c>
      <c r="R3136" t="s">
        <v>351</v>
      </c>
      <c r="S3136">
        <f t="shared" si="48"/>
        <v>2016</v>
      </c>
    </row>
    <row r="3137" spans="1:19" x14ac:dyDescent="0.25">
      <c r="A3137">
        <v>345</v>
      </c>
      <c r="B3137">
        <v>345102</v>
      </c>
      <c r="C3137">
        <v>6150</v>
      </c>
      <c r="E3137" t="s">
        <v>66</v>
      </c>
      <c r="F3137" t="s">
        <v>64</v>
      </c>
      <c r="G3137">
        <v>308065</v>
      </c>
      <c r="H3137" s="1">
        <v>42460</v>
      </c>
      <c r="I3137" s="2">
        <v>83.16</v>
      </c>
      <c r="J3137" s="2"/>
      <c r="K3137" s="2">
        <v>83.16</v>
      </c>
      <c r="L3137" t="s">
        <v>65</v>
      </c>
      <c r="M3137" t="s">
        <v>21</v>
      </c>
      <c r="N3137" t="s">
        <v>22</v>
      </c>
      <c r="O3137" t="s">
        <v>48</v>
      </c>
      <c r="P3137" t="s">
        <v>349</v>
      </c>
      <c r="Q3137" t="s">
        <v>350</v>
      </c>
      <c r="R3137" t="s">
        <v>351</v>
      </c>
      <c r="S3137">
        <f t="shared" si="48"/>
        <v>2016</v>
      </c>
    </row>
    <row r="3138" spans="1:19" x14ac:dyDescent="0.25">
      <c r="A3138">
        <v>345</v>
      </c>
      <c r="B3138">
        <v>345102</v>
      </c>
      <c r="C3138">
        <v>6150</v>
      </c>
      <c r="E3138" t="s">
        <v>66</v>
      </c>
      <c r="F3138" t="s">
        <v>64</v>
      </c>
      <c r="G3138">
        <v>308065</v>
      </c>
      <c r="H3138" s="1">
        <v>42460</v>
      </c>
      <c r="I3138" s="2">
        <v>83.16</v>
      </c>
      <c r="J3138" s="2"/>
      <c r="K3138" s="2">
        <v>83.16</v>
      </c>
      <c r="L3138" t="s">
        <v>65</v>
      </c>
      <c r="M3138" t="s">
        <v>21</v>
      </c>
      <c r="N3138" t="s">
        <v>22</v>
      </c>
      <c r="O3138" t="s">
        <v>48</v>
      </c>
      <c r="P3138" t="s">
        <v>349</v>
      </c>
      <c r="Q3138" t="s">
        <v>350</v>
      </c>
      <c r="R3138" t="s">
        <v>351</v>
      </c>
      <c r="S3138">
        <f t="shared" si="48"/>
        <v>2016</v>
      </c>
    </row>
    <row r="3139" spans="1:19" x14ac:dyDescent="0.25">
      <c r="A3139">
        <v>345</v>
      </c>
      <c r="B3139">
        <v>345102</v>
      </c>
      <c r="C3139">
        <v>6150</v>
      </c>
      <c r="E3139" t="s">
        <v>66</v>
      </c>
      <c r="F3139" t="s">
        <v>64</v>
      </c>
      <c r="G3139">
        <v>308065</v>
      </c>
      <c r="H3139" s="1">
        <v>42460</v>
      </c>
      <c r="I3139" s="2">
        <v>83.16</v>
      </c>
      <c r="J3139" s="2"/>
      <c r="K3139" s="2">
        <v>83.16</v>
      </c>
      <c r="L3139" t="s">
        <v>65</v>
      </c>
      <c r="M3139" t="s">
        <v>21</v>
      </c>
      <c r="N3139" t="s">
        <v>22</v>
      </c>
      <c r="O3139" t="s">
        <v>48</v>
      </c>
      <c r="P3139" t="s">
        <v>349</v>
      </c>
      <c r="Q3139" t="s">
        <v>350</v>
      </c>
      <c r="R3139" t="s">
        <v>351</v>
      </c>
      <c r="S3139">
        <f t="shared" ref="S3139:S3202" si="49">YEAR(H3139)</f>
        <v>2016</v>
      </c>
    </row>
    <row r="3140" spans="1:19" x14ac:dyDescent="0.25">
      <c r="A3140">
        <v>345</v>
      </c>
      <c r="B3140">
        <v>345102</v>
      </c>
      <c r="C3140">
        <v>6150</v>
      </c>
      <c r="E3140" t="s">
        <v>66</v>
      </c>
      <c r="F3140" t="s">
        <v>71</v>
      </c>
      <c r="G3140">
        <v>308066</v>
      </c>
      <c r="H3140" s="1">
        <v>42460</v>
      </c>
      <c r="I3140" s="2"/>
      <c r="J3140" s="2">
        <v>-1794.66</v>
      </c>
      <c r="K3140" s="2">
        <v>-1794.66</v>
      </c>
      <c r="L3140" t="s">
        <v>65</v>
      </c>
      <c r="M3140" t="s">
        <v>21</v>
      </c>
      <c r="N3140" t="s">
        <v>22</v>
      </c>
      <c r="O3140" t="s">
        <v>48</v>
      </c>
      <c r="P3140" t="s">
        <v>349</v>
      </c>
      <c r="Q3140" t="s">
        <v>350</v>
      </c>
      <c r="R3140" t="s">
        <v>351</v>
      </c>
      <c r="S3140">
        <f t="shared" si="49"/>
        <v>2016</v>
      </c>
    </row>
    <row r="3141" spans="1:19" x14ac:dyDescent="0.25">
      <c r="A3141">
        <v>345</v>
      </c>
      <c r="B3141">
        <v>345102</v>
      </c>
      <c r="C3141">
        <v>6150</v>
      </c>
      <c r="E3141" t="s">
        <v>66</v>
      </c>
      <c r="F3141" t="s">
        <v>64</v>
      </c>
      <c r="G3141">
        <v>308065</v>
      </c>
      <c r="H3141" s="1">
        <v>42460</v>
      </c>
      <c r="I3141" s="2">
        <v>83.16</v>
      </c>
      <c r="J3141" s="2"/>
      <c r="K3141" s="2">
        <v>83.16</v>
      </c>
      <c r="L3141" t="s">
        <v>65</v>
      </c>
      <c r="M3141" t="s">
        <v>21</v>
      </c>
      <c r="N3141" t="s">
        <v>22</v>
      </c>
      <c r="O3141" t="s">
        <v>48</v>
      </c>
      <c r="P3141" t="s">
        <v>349</v>
      </c>
      <c r="Q3141" t="s">
        <v>350</v>
      </c>
      <c r="R3141" t="s">
        <v>351</v>
      </c>
      <c r="S3141">
        <f t="shared" si="49"/>
        <v>2016</v>
      </c>
    </row>
    <row r="3142" spans="1:19" x14ac:dyDescent="0.25">
      <c r="A3142">
        <v>345</v>
      </c>
      <c r="B3142">
        <v>345102</v>
      </c>
      <c r="C3142">
        <v>6150</v>
      </c>
      <c r="E3142" t="s">
        <v>66</v>
      </c>
      <c r="F3142" t="s">
        <v>64</v>
      </c>
      <c r="G3142">
        <v>308065</v>
      </c>
      <c r="H3142" s="1">
        <v>42460</v>
      </c>
      <c r="I3142" s="2">
        <v>83.16</v>
      </c>
      <c r="J3142" s="2"/>
      <c r="K3142" s="2">
        <v>83.16</v>
      </c>
      <c r="L3142" t="s">
        <v>65</v>
      </c>
      <c r="M3142" t="s">
        <v>21</v>
      </c>
      <c r="N3142" t="s">
        <v>22</v>
      </c>
      <c r="O3142" t="s">
        <v>48</v>
      </c>
      <c r="P3142" t="s">
        <v>349</v>
      </c>
      <c r="Q3142" t="s">
        <v>350</v>
      </c>
      <c r="R3142" t="s">
        <v>351</v>
      </c>
      <c r="S3142">
        <f t="shared" si="49"/>
        <v>2016</v>
      </c>
    </row>
    <row r="3143" spans="1:19" x14ac:dyDescent="0.25">
      <c r="A3143">
        <v>345</v>
      </c>
      <c r="B3143">
        <v>345102</v>
      </c>
      <c r="C3143">
        <v>6150</v>
      </c>
      <c r="E3143" t="s">
        <v>66</v>
      </c>
      <c r="F3143" t="s">
        <v>64</v>
      </c>
      <c r="G3143">
        <v>308065</v>
      </c>
      <c r="H3143" s="1">
        <v>42460</v>
      </c>
      <c r="I3143" s="2">
        <v>166.32</v>
      </c>
      <c r="J3143" s="2"/>
      <c r="K3143" s="2">
        <v>166.32</v>
      </c>
      <c r="L3143" t="s">
        <v>65</v>
      </c>
      <c r="M3143" t="s">
        <v>21</v>
      </c>
      <c r="N3143" t="s">
        <v>22</v>
      </c>
      <c r="O3143" t="s">
        <v>48</v>
      </c>
      <c r="P3143" t="s">
        <v>349</v>
      </c>
      <c r="Q3143" t="s">
        <v>350</v>
      </c>
      <c r="R3143" t="s">
        <v>351</v>
      </c>
      <c r="S3143">
        <f t="shared" si="49"/>
        <v>2016</v>
      </c>
    </row>
    <row r="3144" spans="1:19" x14ac:dyDescent="0.25">
      <c r="A3144">
        <v>345</v>
      </c>
      <c r="B3144">
        <v>345102</v>
      </c>
      <c r="C3144">
        <v>6150</v>
      </c>
      <c r="E3144" t="s">
        <v>66</v>
      </c>
      <c r="F3144" t="s">
        <v>64</v>
      </c>
      <c r="G3144">
        <v>308065</v>
      </c>
      <c r="H3144" s="1">
        <v>42460</v>
      </c>
      <c r="I3144" s="2">
        <v>83.16</v>
      </c>
      <c r="J3144" s="2"/>
      <c r="K3144" s="2">
        <v>83.16</v>
      </c>
      <c r="L3144" t="s">
        <v>65</v>
      </c>
      <c r="M3144" t="s">
        <v>21</v>
      </c>
      <c r="N3144" t="s">
        <v>22</v>
      </c>
      <c r="O3144" t="s">
        <v>48</v>
      </c>
      <c r="P3144" t="s">
        <v>349</v>
      </c>
      <c r="Q3144" t="s">
        <v>350</v>
      </c>
      <c r="R3144" t="s">
        <v>351</v>
      </c>
      <c r="S3144">
        <f t="shared" si="49"/>
        <v>2016</v>
      </c>
    </row>
    <row r="3145" spans="1:19" x14ac:dyDescent="0.25">
      <c r="A3145">
        <v>345</v>
      </c>
      <c r="B3145">
        <v>345102</v>
      </c>
      <c r="C3145">
        <v>6150</v>
      </c>
      <c r="E3145" t="s">
        <v>66</v>
      </c>
      <c r="F3145" t="s">
        <v>64</v>
      </c>
      <c r="G3145">
        <v>308065</v>
      </c>
      <c r="H3145" s="1">
        <v>42460</v>
      </c>
      <c r="I3145" s="2">
        <v>83.16</v>
      </c>
      <c r="J3145" s="2"/>
      <c r="K3145" s="2">
        <v>83.16</v>
      </c>
      <c r="L3145" t="s">
        <v>65</v>
      </c>
      <c r="M3145" t="s">
        <v>21</v>
      </c>
      <c r="N3145" t="s">
        <v>22</v>
      </c>
      <c r="O3145" t="s">
        <v>48</v>
      </c>
      <c r="P3145" t="s">
        <v>349</v>
      </c>
      <c r="Q3145" t="s">
        <v>350</v>
      </c>
      <c r="R3145" t="s">
        <v>351</v>
      </c>
      <c r="S3145">
        <f t="shared" si="49"/>
        <v>2016</v>
      </c>
    </row>
    <row r="3146" spans="1:19" x14ac:dyDescent="0.25">
      <c r="A3146">
        <v>345</v>
      </c>
      <c r="B3146">
        <v>345102</v>
      </c>
      <c r="C3146">
        <v>6150</v>
      </c>
      <c r="E3146" t="s">
        <v>85</v>
      </c>
      <c r="F3146" t="s">
        <v>71</v>
      </c>
      <c r="G3146">
        <v>308101</v>
      </c>
      <c r="H3146" s="1">
        <v>42460</v>
      </c>
      <c r="I3146" s="2"/>
      <c r="J3146" s="2">
        <v>-651.94000000000005</v>
      </c>
      <c r="K3146" s="2">
        <v>-651.94000000000005</v>
      </c>
      <c r="L3146" t="s">
        <v>65</v>
      </c>
      <c r="M3146" t="s">
        <v>21</v>
      </c>
      <c r="N3146" t="s">
        <v>22</v>
      </c>
      <c r="O3146" t="s">
        <v>48</v>
      </c>
      <c r="P3146" t="s">
        <v>349</v>
      </c>
      <c r="Q3146" t="s">
        <v>350</v>
      </c>
      <c r="R3146" t="s">
        <v>351</v>
      </c>
      <c r="S3146">
        <f t="shared" si="49"/>
        <v>2016</v>
      </c>
    </row>
    <row r="3147" spans="1:19" x14ac:dyDescent="0.25">
      <c r="A3147">
        <v>345</v>
      </c>
      <c r="B3147">
        <v>345102</v>
      </c>
      <c r="C3147">
        <v>6150</v>
      </c>
      <c r="E3147" t="s">
        <v>63</v>
      </c>
      <c r="F3147" t="s">
        <v>64</v>
      </c>
      <c r="G3147">
        <v>308099</v>
      </c>
      <c r="H3147" s="1">
        <v>42460</v>
      </c>
      <c r="I3147" s="2">
        <v>725.02</v>
      </c>
      <c r="J3147" s="2"/>
      <c r="K3147" s="2">
        <v>725.02</v>
      </c>
      <c r="L3147" t="s">
        <v>65</v>
      </c>
      <c r="M3147" t="s">
        <v>21</v>
      </c>
      <c r="N3147" t="s">
        <v>22</v>
      </c>
      <c r="O3147" t="s">
        <v>48</v>
      </c>
      <c r="P3147" t="s">
        <v>349</v>
      </c>
      <c r="Q3147" t="s">
        <v>350</v>
      </c>
      <c r="R3147" t="s">
        <v>351</v>
      </c>
      <c r="S3147">
        <f t="shared" si="49"/>
        <v>2016</v>
      </c>
    </row>
    <row r="3148" spans="1:19" x14ac:dyDescent="0.25">
      <c r="A3148">
        <v>345</v>
      </c>
      <c r="B3148">
        <v>345102</v>
      </c>
      <c r="C3148">
        <v>6150</v>
      </c>
      <c r="E3148" t="s">
        <v>63</v>
      </c>
      <c r="F3148" t="s">
        <v>64</v>
      </c>
      <c r="G3148">
        <v>308099</v>
      </c>
      <c r="H3148" s="1">
        <v>42460</v>
      </c>
      <c r="I3148" s="2">
        <v>1354.64</v>
      </c>
      <c r="J3148" s="2"/>
      <c r="K3148" s="2">
        <v>1354.64</v>
      </c>
      <c r="L3148" t="s">
        <v>65</v>
      </c>
      <c r="M3148" t="s">
        <v>21</v>
      </c>
      <c r="N3148" t="s">
        <v>22</v>
      </c>
      <c r="O3148" t="s">
        <v>48</v>
      </c>
      <c r="P3148" t="s">
        <v>349</v>
      </c>
      <c r="Q3148" t="s">
        <v>350</v>
      </c>
      <c r="R3148" t="s">
        <v>351</v>
      </c>
      <c r="S3148">
        <f t="shared" si="49"/>
        <v>2016</v>
      </c>
    </row>
    <row r="3149" spans="1:19" x14ac:dyDescent="0.25">
      <c r="A3149">
        <v>345</v>
      </c>
      <c r="B3149">
        <v>345102</v>
      </c>
      <c r="C3149">
        <v>6150</v>
      </c>
      <c r="E3149" t="s">
        <v>85</v>
      </c>
      <c r="F3149" t="s">
        <v>71</v>
      </c>
      <c r="G3149">
        <v>308101</v>
      </c>
      <c r="H3149" s="1">
        <v>42460</v>
      </c>
      <c r="I3149" s="2"/>
      <c r="J3149" s="2">
        <v>-1106.5999999999999</v>
      </c>
      <c r="K3149" s="2">
        <v>-1106.5999999999999</v>
      </c>
      <c r="L3149" t="s">
        <v>65</v>
      </c>
      <c r="M3149" t="s">
        <v>21</v>
      </c>
      <c r="N3149" t="s">
        <v>22</v>
      </c>
      <c r="O3149" t="s">
        <v>48</v>
      </c>
      <c r="P3149" t="s">
        <v>349</v>
      </c>
      <c r="Q3149" t="s">
        <v>350</v>
      </c>
      <c r="R3149" t="s">
        <v>351</v>
      </c>
      <c r="S3149">
        <f t="shared" si="49"/>
        <v>2016</v>
      </c>
    </row>
    <row r="3150" spans="1:19" x14ac:dyDescent="0.25">
      <c r="A3150">
        <v>345</v>
      </c>
      <c r="B3150">
        <v>345102</v>
      </c>
      <c r="C3150">
        <v>6150</v>
      </c>
      <c r="E3150" t="s">
        <v>85</v>
      </c>
      <c r="F3150" t="s">
        <v>71</v>
      </c>
      <c r="G3150">
        <v>308101</v>
      </c>
      <c r="H3150" s="1">
        <v>42460</v>
      </c>
      <c r="I3150" s="2"/>
      <c r="J3150" s="2">
        <v>-1218.0899999999999</v>
      </c>
      <c r="K3150" s="2">
        <v>-1218.0899999999999</v>
      </c>
      <c r="L3150" t="s">
        <v>65</v>
      </c>
      <c r="M3150" t="s">
        <v>21</v>
      </c>
      <c r="N3150" t="s">
        <v>22</v>
      </c>
      <c r="O3150" t="s">
        <v>48</v>
      </c>
      <c r="P3150" t="s">
        <v>349</v>
      </c>
      <c r="Q3150" t="s">
        <v>350</v>
      </c>
      <c r="R3150" t="s">
        <v>351</v>
      </c>
      <c r="S3150">
        <f t="shared" si="49"/>
        <v>2016</v>
      </c>
    </row>
    <row r="3151" spans="1:19" x14ac:dyDescent="0.25">
      <c r="A3151">
        <v>345</v>
      </c>
      <c r="B3151">
        <v>345102</v>
      </c>
      <c r="C3151">
        <v>6150</v>
      </c>
      <c r="E3151" t="s">
        <v>69</v>
      </c>
      <c r="F3151" t="s">
        <v>70</v>
      </c>
      <c r="G3151">
        <v>308103</v>
      </c>
      <c r="H3151" s="1">
        <v>42460</v>
      </c>
      <c r="I3151" s="2">
        <v>2927.66</v>
      </c>
      <c r="J3151" s="2"/>
      <c r="K3151" s="2">
        <v>2927.66</v>
      </c>
      <c r="L3151" t="s">
        <v>65</v>
      </c>
      <c r="M3151" t="s">
        <v>21</v>
      </c>
      <c r="N3151" t="s">
        <v>22</v>
      </c>
      <c r="O3151" t="s">
        <v>48</v>
      </c>
      <c r="P3151" t="s">
        <v>349</v>
      </c>
      <c r="Q3151" t="s">
        <v>350</v>
      </c>
      <c r="R3151" t="s">
        <v>351</v>
      </c>
      <c r="S3151">
        <f t="shared" si="49"/>
        <v>2016</v>
      </c>
    </row>
    <row r="3152" spans="1:19" x14ac:dyDescent="0.25">
      <c r="A3152">
        <v>345</v>
      </c>
      <c r="B3152">
        <v>345102</v>
      </c>
      <c r="C3152">
        <v>6150</v>
      </c>
      <c r="E3152" t="s">
        <v>63</v>
      </c>
      <c r="F3152" t="s">
        <v>64</v>
      </c>
      <c r="G3152">
        <v>308099</v>
      </c>
      <c r="H3152" s="1">
        <v>42460</v>
      </c>
      <c r="I3152" s="2">
        <v>1106.5999999999999</v>
      </c>
      <c r="J3152" s="2"/>
      <c r="K3152" s="2">
        <v>1106.5999999999999</v>
      </c>
      <c r="L3152" t="s">
        <v>65</v>
      </c>
      <c r="M3152" t="s">
        <v>21</v>
      </c>
      <c r="N3152" t="s">
        <v>22</v>
      </c>
      <c r="O3152" t="s">
        <v>48</v>
      </c>
      <c r="P3152" t="s">
        <v>349</v>
      </c>
      <c r="Q3152" t="s">
        <v>350</v>
      </c>
      <c r="R3152" t="s">
        <v>351</v>
      </c>
      <c r="S3152">
        <f t="shared" si="49"/>
        <v>2016</v>
      </c>
    </row>
    <row r="3153" spans="1:19" x14ac:dyDescent="0.25">
      <c r="A3153">
        <v>345</v>
      </c>
      <c r="B3153">
        <v>345102</v>
      </c>
      <c r="C3153">
        <v>6150</v>
      </c>
      <c r="E3153" t="s">
        <v>66</v>
      </c>
      <c r="F3153" t="s">
        <v>64</v>
      </c>
      <c r="G3153">
        <v>308062</v>
      </c>
      <c r="H3153" s="1">
        <v>42458</v>
      </c>
      <c r="I3153" s="2">
        <v>114.48</v>
      </c>
      <c r="J3153" s="2"/>
      <c r="K3153" s="2">
        <v>114.48</v>
      </c>
      <c r="L3153" t="s">
        <v>65</v>
      </c>
      <c r="M3153" t="s">
        <v>21</v>
      </c>
      <c r="N3153" t="s">
        <v>22</v>
      </c>
      <c r="O3153" t="s">
        <v>48</v>
      </c>
      <c r="P3153" t="s">
        <v>349</v>
      </c>
      <c r="Q3153" t="s">
        <v>350</v>
      </c>
      <c r="R3153" t="s">
        <v>351</v>
      </c>
      <c r="S3153">
        <f t="shared" si="49"/>
        <v>2016</v>
      </c>
    </row>
    <row r="3154" spans="1:19" x14ac:dyDescent="0.25">
      <c r="A3154">
        <v>345</v>
      </c>
      <c r="B3154">
        <v>345102</v>
      </c>
      <c r="C3154">
        <v>6150</v>
      </c>
      <c r="E3154" t="s">
        <v>66</v>
      </c>
      <c r="F3154" t="s">
        <v>64</v>
      </c>
      <c r="G3154">
        <v>308062</v>
      </c>
      <c r="H3154" s="1">
        <v>42458</v>
      </c>
      <c r="I3154" s="2">
        <v>38.159999999999997</v>
      </c>
      <c r="J3154" s="2"/>
      <c r="K3154" s="2">
        <v>38.159999999999997</v>
      </c>
      <c r="L3154" t="s">
        <v>65</v>
      </c>
      <c r="M3154" t="s">
        <v>21</v>
      </c>
      <c r="N3154" t="s">
        <v>22</v>
      </c>
      <c r="O3154" t="s">
        <v>48</v>
      </c>
      <c r="P3154" t="s">
        <v>349</v>
      </c>
      <c r="Q3154" t="s">
        <v>350</v>
      </c>
      <c r="R3154" t="s">
        <v>351</v>
      </c>
      <c r="S3154">
        <f t="shared" si="49"/>
        <v>2016</v>
      </c>
    </row>
    <row r="3155" spans="1:19" x14ac:dyDescent="0.25">
      <c r="A3155">
        <v>345</v>
      </c>
      <c r="B3155">
        <v>345102</v>
      </c>
      <c r="C3155">
        <v>6150</v>
      </c>
      <c r="E3155" t="s">
        <v>66</v>
      </c>
      <c r="F3155" t="s">
        <v>64</v>
      </c>
      <c r="G3155">
        <v>308062</v>
      </c>
      <c r="H3155" s="1">
        <v>42458</v>
      </c>
      <c r="I3155" s="2">
        <v>76.319999999999993</v>
      </c>
      <c r="J3155" s="2"/>
      <c r="K3155" s="2">
        <v>76.319999999999993</v>
      </c>
      <c r="L3155" t="s">
        <v>65</v>
      </c>
      <c r="M3155" t="s">
        <v>21</v>
      </c>
      <c r="N3155" t="s">
        <v>22</v>
      </c>
      <c r="O3155" t="s">
        <v>48</v>
      </c>
      <c r="P3155" t="s">
        <v>349</v>
      </c>
      <c r="Q3155" t="s">
        <v>350</v>
      </c>
      <c r="R3155" t="s">
        <v>351</v>
      </c>
      <c r="S3155">
        <f t="shared" si="49"/>
        <v>2016</v>
      </c>
    </row>
    <row r="3156" spans="1:19" x14ac:dyDescent="0.25">
      <c r="A3156">
        <v>345</v>
      </c>
      <c r="B3156">
        <v>345102</v>
      </c>
      <c r="C3156">
        <v>6150</v>
      </c>
      <c r="E3156" t="s">
        <v>66</v>
      </c>
      <c r="F3156" t="s">
        <v>64</v>
      </c>
      <c r="G3156">
        <v>308062</v>
      </c>
      <c r="H3156" s="1">
        <v>42458</v>
      </c>
      <c r="I3156" s="2">
        <v>228.96</v>
      </c>
      <c r="J3156" s="2"/>
      <c r="K3156" s="2">
        <v>228.96</v>
      </c>
      <c r="L3156" t="s">
        <v>65</v>
      </c>
      <c r="M3156" t="s">
        <v>21</v>
      </c>
      <c r="N3156" t="s">
        <v>22</v>
      </c>
      <c r="O3156" t="s">
        <v>48</v>
      </c>
      <c r="P3156" t="s">
        <v>349</v>
      </c>
      <c r="Q3156" t="s">
        <v>350</v>
      </c>
      <c r="R3156" t="s">
        <v>351</v>
      </c>
      <c r="S3156">
        <f t="shared" si="49"/>
        <v>2016</v>
      </c>
    </row>
    <row r="3157" spans="1:19" x14ac:dyDescent="0.25">
      <c r="A3157">
        <v>345</v>
      </c>
      <c r="B3157">
        <v>345102</v>
      </c>
      <c r="C3157">
        <v>6150</v>
      </c>
      <c r="E3157" t="s">
        <v>66</v>
      </c>
      <c r="F3157" t="s">
        <v>64</v>
      </c>
      <c r="G3157">
        <v>308062</v>
      </c>
      <c r="H3157" s="1">
        <v>42458</v>
      </c>
      <c r="I3157" s="2">
        <v>228.96</v>
      </c>
      <c r="J3157" s="2"/>
      <c r="K3157" s="2">
        <v>228.96</v>
      </c>
      <c r="L3157" t="s">
        <v>65</v>
      </c>
      <c r="M3157" t="s">
        <v>21</v>
      </c>
      <c r="N3157" t="s">
        <v>22</v>
      </c>
      <c r="O3157" t="s">
        <v>48</v>
      </c>
      <c r="P3157" t="s">
        <v>349</v>
      </c>
      <c r="Q3157" t="s">
        <v>350</v>
      </c>
      <c r="R3157" t="s">
        <v>351</v>
      </c>
      <c r="S3157">
        <f t="shared" si="49"/>
        <v>2016</v>
      </c>
    </row>
    <row r="3158" spans="1:19" x14ac:dyDescent="0.25">
      <c r="A3158">
        <v>345</v>
      </c>
      <c r="B3158">
        <v>345102</v>
      </c>
      <c r="C3158">
        <v>6150</v>
      </c>
      <c r="E3158" t="s">
        <v>66</v>
      </c>
      <c r="F3158" t="s">
        <v>64</v>
      </c>
      <c r="G3158">
        <v>308062</v>
      </c>
      <c r="H3158" s="1">
        <v>42458</v>
      </c>
      <c r="I3158" s="2">
        <v>228.96</v>
      </c>
      <c r="J3158" s="2"/>
      <c r="K3158" s="2">
        <v>228.96</v>
      </c>
      <c r="L3158" t="s">
        <v>65</v>
      </c>
      <c r="M3158" t="s">
        <v>21</v>
      </c>
      <c r="N3158" t="s">
        <v>22</v>
      </c>
      <c r="O3158" t="s">
        <v>48</v>
      </c>
      <c r="P3158" t="s">
        <v>349</v>
      </c>
      <c r="Q3158" t="s">
        <v>350</v>
      </c>
      <c r="R3158" t="s">
        <v>351</v>
      </c>
      <c r="S3158">
        <f t="shared" si="49"/>
        <v>2016</v>
      </c>
    </row>
    <row r="3159" spans="1:19" x14ac:dyDescent="0.25">
      <c r="A3159">
        <v>345</v>
      </c>
      <c r="B3159">
        <v>345102</v>
      </c>
      <c r="C3159">
        <v>6150</v>
      </c>
      <c r="E3159" t="s">
        <v>66</v>
      </c>
      <c r="F3159" t="s">
        <v>64</v>
      </c>
      <c r="G3159">
        <v>308062</v>
      </c>
      <c r="H3159" s="1">
        <v>42458</v>
      </c>
      <c r="I3159" s="2">
        <v>76.319999999999993</v>
      </c>
      <c r="J3159" s="2"/>
      <c r="K3159" s="2">
        <v>76.319999999999993</v>
      </c>
      <c r="L3159" t="s">
        <v>65</v>
      </c>
      <c r="M3159" t="s">
        <v>21</v>
      </c>
      <c r="N3159" t="s">
        <v>22</v>
      </c>
      <c r="O3159" t="s">
        <v>48</v>
      </c>
      <c r="P3159" t="s">
        <v>349</v>
      </c>
      <c r="Q3159" t="s">
        <v>350</v>
      </c>
      <c r="R3159" t="s">
        <v>351</v>
      </c>
      <c r="S3159">
        <f t="shared" si="49"/>
        <v>2016</v>
      </c>
    </row>
    <row r="3160" spans="1:19" x14ac:dyDescent="0.25">
      <c r="A3160">
        <v>345</v>
      </c>
      <c r="B3160">
        <v>345102</v>
      </c>
      <c r="C3160">
        <v>6150</v>
      </c>
      <c r="E3160" t="s">
        <v>66</v>
      </c>
      <c r="F3160" t="s">
        <v>64</v>
      </c>
      <c r="G3160">
        <v>308062</v>
      </c>
      <c r="H3160" s="1">
        <v>42458</v>
      </c>
      <c r="I3160" s="2">
        <v>76.319999999999993</v>
      </c>
      <c r="J3160" s="2"/>
      <c r="K3160" s="2">
        <v>76.319999999999993</v>
      </c>
      <c r="L3160" t="s">
        <v>65</v>
      </c>
      <c r="M3160" t="s">
        <v>21</v>
      </c>
      <c r="N3160" t="s">
        <v>22</v>
      </c>
      <c r="O3160" t="s">
        <v>48</v>
      </c>
      <c r="P3160" t="s">
        <v>349</v>
      </c>
      <c r="Q3160" t="s">
        <v>350</v>
      </c>
      <c r="R3160" t="s">
        <v>351</v>
      </c>
      <c r="S3160">
        <f t="shared" si="49"/>
        <v>2016</v>
      </c>
    </row>
    <row r="3161" spans="1:19" x14ac:dyDescent="0.25">
      <c r="A3161">
        <v>345</v>
      </c>
      <c r="B3161">
        <v>345102</v>
      </c>
      <c r="C3161">
        <v>6150</v>
      </c>
      <c r="E3161" t="s">
        <v>66</v>
      </c>
      <c r="F3161" t="s">
        <v>64</v>
      </c>
      <c r="G3161">
        <v>308062</v>
      </c>
      <c r="H3161" s="1">
        <v>42458</v>
      </c>
      <c r="I3161" s="2">
        <v>38.159999999999997</v>
      </c>
      <c r="J3161" s="2"/>
      <c r="K3161" s="2">
        <v>38.159999999999997</v>
      </c>
      <c r="L3161" t="s">
        <v>65</v>
      </c>
      <c r="M3161" t="s">
        <v>21</v>
      </c>
      <c r="N3161" t="s">
        <v>22</v>
      </c>
      <c r="O3161" t="s">
        <v>48</v>
      </c>
      <c r="P3161" t="s">
        <v>349</v>
      </c>
      <c r="Q3161" t="s">
        <v>350</v>
      </c>
      <c r="R3161" t="s">
        <v>351</v>
      </c>
      <c r="S3161">
        <f t="shared" si="49"/>
        <v>2016</v>
      </c>
    </row>
    <row r="3162" spans="1:19" x14ac:dyDescent="0.25">
      <c r="A3162">
        <v>345</v>
      </c>
      <c r="B3162">
        <v>345102</v>
      </c>
      <c r="C3162">
        <v>6150</v>
      </c>
      <c r="E3162" t="s">
        <v>66</v>
      </c>
      <c r="F3162" t="s">
        <v>64</v>
      </c>
      <c r="G3162">
        <v>308062</v>
      </c>
      <c r="H3162" s="1">
        <v>42458</v>
      </c>
      <c r="I3162" s="2">
        <v>76.319999999999993</v>
      </c>
      <c r="J3162" s="2"/>
      <c r="K3162" s="2">
        <v>76.319999999999993</v>
      </c>
      <c r="L3162" t="s">
        <v>65</v>
      </c>
      <c r="M3162" t="s">
        <v>21</v>
      </c>
      <c r="N3162" t="s">
        <v>22</v>
      </c>
      <c r="O3162" t="s">
        <v>48</v>
      </c>
      <c r="P3162" t="s">
        <v>349</v>
      </c>
      <c r="Q3162" t="s">
        <v>350</v>
      </c>
      <c r="R3162" t="s">
        <v>351</v>
      </c>
      <c r="S3162">
        <f t="shared" si="49"/>
        <v>2016</v>
      </c>
    </row>
    <row r="3163" spans="1:19" x14ac:dyDescent="0.25">
      <c r="A3163">
        <v>345</v>
      </c>
      <c r="B3163">
        <v>345102</v>
      </c>
      <c r="C3163">
        <v>6150</v>
      </c>
      <c r="E3163" t="s">
        <v>66</v>
      </c>
      <c r="F3163" t="s">
        <v>71</v>
      </c>
      <c r="G3163">
        <v>308063</v>
      </c>
      <c r="H3163" s="1">
        <v>42458</v>
      </c>
      <c r="I3163" s="2"/>
      <c r="J3163" s="2">
        <v>-744.12</v>
      </c>
      <c r="K3163" s="2">
        <v>-744.12</v>
      </c>
      <c r="L3163" t="s">
        <v>65</v>
      </c>
      <c r="M3163" t="s">
        <v>21</v>
      </c>
      <c r="N3163" t="s">
        <v>22</v>
      </c>
      <c r="O3163" t="s">
        <v>48</v>
      </c>
      <c r="P3163" t="s">
        <v>349</v>
      </c>
      <c r="Q3163" t="s">
        <v>350</v>
      </c>
      <c r="R3163" t="s">
        <v>351</v>
      </c>
      <c r="S3163">
        <f t="shared" si="49"/>
        <v>2016</v>
      </c>
    </row>
    <row r="3164" spans="1:19" x14ac:dyDescent="0.25">
      <c r="A3164">
        <v>345</v>
      </c>
      <c r="B3164">
        <v>345102</v>
      </c>
      <c r="C3164">
        <v>6150</v>
      </c>
      <c r="E3164" t="s">
        <v>66</v>
      </c>
      <c r="F3164" t="s">
        <v>64</v>
      </c>
      <c r="G3164">
        <v>308062</v>
      </c>
      <c r="H3164" s="1">
        <v>42458</v>
      </c>
      <c r="I3164" s="2">
        <v>152.63999999999999</v>
      </c>
      <c r="J3164" s="2"/>
      <c r="K3164" s="2">
        <v>152.63999999999999</v>
      </c>
      <c r="L3164" t="s">
        <v>65</v>
      </c>
      <c r="M3164" t="s">
        <v>21</v>
      </c>
      <c r="N3164" t="s">
        <v>22</v>
      </c>
      <c r="O3164" t="s">
        <v>48</v>
      </c>
      <c r="P3164" t="s">
        <v>349</v>
      </c>
      <c r="Q3164" t="s">
        <v>350</v>
      </c>
      <c r="R3164" t="s">
        <v>351</v>
      </c>
      <c r="S3164">
        <f t="shared" si="49"/>
        <v>2016</v>
      </c>
    </row>
    <row r="3165" spans="1:19" x14ac:dyDescent="0.25">
      <c r="A3165">
        <v>345</v>
      </c>
      <c r="B3165">
        <v>345102</v>
      </c>
      <c r="C3165">
        <v>6150</v>
      </c>
      <c r="E3165" t="s">
        <v>66</v>
      </c>
      <c r="F3165" t="s">
        <v>64</v>
      </c>
      <c r="G3165">
        <v>308062</v>
      </c>
      <c r="H3165" s="1">
        <v>42458</v>
      </c>
      <c r="I3165" s="2">
        <v>152.63999999999999</v>
      </c>
      <c r="J3165" s="2"/>
      <c r="K3165" s="2">
        <v>152.63999999999999</v>
      </c>
      <c r="L3165" t="s">
        <v>65</v>
      </c>
      <c r="M3165" t="s">
        <v>21</v>
      </c>
      <c r="N3165" t="s">
        <v>22</v>
      </c>
      <c r="O3165" t="s">
        <v>48</v>
      </c>
      <c r="P3165" t="s">
        <v>349</v>
      </c>
      <c r="Q3165" t="s">
        <v>350</v>
      </c>
      <c r="R3165" t="s">
        <v>351</v>
      </c>
      <c r="S3165">
        <f t="shared" si="49"/>
        <v>2016</v>
      </c>
    </row>
    <row r="3166" spans="1:19" x14ac:dyDescent="0.25">
      <c r="A3166">
        <v>345</v>
      </c>
      <c r="B3166">
        <v>345102</v>
      </c>
      <c r="C3166">
        <v>6150</v>
      </c>
      <c r="E3166" t="s">
        <v>66</v>
      </c>
      <c r="F3166" t="s">
        <v>64</v>
      </c>
      <c r="G3166">
        <v>308062</v>
      </c>
      <c r="H3166" s="1">
        <v>42458</v>
      </c>
      <c r="I3166" s="2">
        <v>38.159999999999997</v>
      </c>
      <c r="J3166" s="2"/>
      <c r="K3166" s="2">
        <v>38.159999999999997</v>
      </c>
      <c r="L3166" t="s">
        <v>65</v>
      </c>
      <c r="M3166" t="s">
        <v>21</v>
      </c>
      <c r="N3166" t="s">
        <v>22</v>
      </c>
      <c r="O3166" t="s">
        <v>48</v>
      </c>
      <c r="P3166" t="s">
        <v>349</v>
      </c>
      <c r="Q3166" t="s">
        <v>350</v>
      </c>
      <c r="R3166" t="s">
        <v>351</v>
      </c>
      <c r="S3166">
        <f t="shared" si="49"/>
        <v>2016</v>
      </c>
    </row>
    <row r="3167" spans="1:19" x14ac:dyDescent="0.25">
      <c r="A3167">
        <v>345</v>
      </c>
      <c r="B3167">
        <v>345102</v>
      </c>
      <c r="C3167">
        <v>6150</v>
      </c>
      <c r="E3167" t="s">
        <v>66</v>
      </c>
      <c r="F3167" t="s">
        <v>64</v>
      </c>
      <c r="G3167">
        <v>308062</v>
      </c>
      <c r="H3167" s="1">
        <v>42458</v>
      </c>
      <c r="I3167" s="2">
        <v>152.63999999999999</v>
      </c>
      <c r="J3167" s="2"/>
      <c r="K3167" s="2">
        <v>152.63999999999999</v>
      </c>
      <c r="L3167" t="s">
        <v>65</v>
      </c>
      <c r="M3167" t="s">
        <v>21</v>
      </c>
      <c r="N3167" t="s">
        <v>22</v>
      </c>
      <c r="O3167" t="s">
        <v>48</v>
      </c>
      <c r="P3167" t="s">
        <v>349</v>
      </c>
      <c r="Q3167" t="s">
        <v>350</v>
      </c>
      <c r="R3167" t="s">
        <v>351</v>
      </c>
      <c r="S3167">
        <f t="shared" si="49"/>
        <v>2016</v>
      </c>
    </row>
    <row r="3168" spans="1:19" x14ac:dyDescent="0.25">
      <c r="A3168">
        <v>345</v>
      </c>
      <c r="B3168">
        <v>345102</v>
      </c>
      <c r="C3168">
        <v>6150</v>
      </c>
      <c r="E3168" t="s">
        <v>66</v>
      </c>
      <c r="F3168" t="s">
        <v>64</v>
      </c>
      <c r="G3168">
        <v>308062</v>
      </c>
      <c r="H3168" s="1">
        <v>42458</v>
      </c>
      <c r="I3168" s="2">
        <v>38.159999999999997</v>
      </c>
      <c r="J3168" s="2"/>
      <c r="K3168" s="2">
        <v>38.159999999999997</v>
      </c>
      <c r="L3168" t="s">
        <v>65</v>
      </c>
      <c r="M3168" t="s">
        <v>21</v>
      </c>
      <c r="N3168" t="s">
        <v>22</v>
      </c>
      <c r="O3168" t="s">
        <v>48</v>
      </c>
      <c r="P3168" t="s">
        <v>349</v>
      </c>
      <c r="Q3168" t="s">
        <v>350</v>
      </c>
      <c r="R3168" t="s">
        <v>351</v>
      </c>
      <c r="S3168">
        <f t="shared" si="49"/>
        <v>2016</v>
      </c>
    </row>
    <row r="3169" spans="1:19" x14ac:dyDescent="0.25">
      <c r="A3169">
        <v>345</v>
      </c>
      <c r="B3169">
        <v>345102</v>
      </c>
      <c r="C3169">
        <v>6150</v>
      </c>
      <c r="E3169" t="s">
        <v>66</v>
      </c>
      <c r="F3169" t="s">
        <v>64</v>
      </c>
      <c r="G3169">
        <v>308062</v>
      </c>
      <c r="H3169" s="1">
        <v>42458</v>
      </c>
      <c r="I3169" s="2">
        <v>57.24</v>
      </c>
      <c r="J3169" s="2"/>
      <c r="K3169" s="2">
        <v>57.24</v>
      </c>
      <c r="L3169" t="s">
        <v>65</v>
      </c>
      <c r="M3169" t="s">
        <v>21</v>
      </c>
      <c r="N3169" t="s">
        <v>22</v>
      </c>
      <c r="O3169" t="s">
        <v>48</v>
      </c>
      <c r="P3169" t="s">
        <v>349</v>
      </c>
      <c r="Q3169" t="s">
        <v>350</v>
      </c>
      <c r="R3169" t="s">
        <v>351</v>
      </c>
      <c r="S3169">
        <f t="shared" si="49"/>
        <v>2016</v>
      </c>
    </row>
    <row r="3170" spans="1:19" x14ac:dyDescent="0.25">
      <c r="A3170">
        <v>345</v>
      </c>
      <c r="B3170">
        <v>345102</v>
      </c>
      <c r="C3170">
        <v>6150</v>
      </c>
      <c r="E3170" t="s">
        <v>66</v>
      </c>
      <c r="F3170" t="s">
        <v>64</v>
      </c>
      <c r="G3170">
        <v>308062</v>
      </c>
      <c r="H3170" s="1">
        <v>42458</v>
      </c>
      <c r="I3170" s="2">
        <v>76.319999999999993</v>
      </c>
      <c r="J3170" s="2"/>
      <c r="K3170" s="2">
        <v>76.319999999999993</v>
      </c>
      <c r="L3170" t="s">
        <v>65</v>
      </c>
      <c r="M3170" t="s">
        <v>21</v>
      </c>
      <c r="N3170" t="s">
        <v>22</v>
      </c>
      <c r="O3170" t="s">
        <v>48</v>
      </c>
      <c r="P3170" t="s">
        <v>349</v>
      </c>
      <c r="Q3170" t="s">
        <v>350</v>
      </c>
      <c r="R3170" t="s">
        <v>351</v>
      </c>
      <c r="S3170">
        <f t="shared" si="49"/>
        <v>2016</v>
      </c>
    </row>
    <row r="3171" spans="1:19" x14ac:dyDescent="0.25">
      <c r="A3171">
        <v>345</v>
      </c>
      <c r="B3171">
        <v>345102</v>
      </c>
      <c r="C3171">
        <v>6150</v>
      </c>
      <c r="E3171" t="s">
        <v>66</v>
      </c>
      <c r="F3171" t="s">
        <v>64</v>
      </c>
      <c r="G3171">
        <v>308062</v>
      </c>
      <c r="H3171" s="1">
        <v>42458</v>
      </c>
      <c r="I3171" s="2">
        <v>76.319999999999993</v>
      </c>
      <c r="J3171" s="2"/>
      <c r="K3171" s="2">
        <v>76.319999999999993</v>
      </c>
      <c r="L3171" t="s">
        <v>65</v>
      </c>
      <c r="M3171" t="s">
        <v>21</v>
      </c>
      <c r="N3171" t="s">
        <v>22</v>
      </c>
      <c r="O3171" t="s">
        <v>48</v>
      </c>
      <c r="P3171" t="s">
        <v>349</v>
      </c>
      <c r="Q3171" t="s">
        <v>350</v>
      </c>
      <c r="R3171" t="s">
        <v>351</v>
      </c>
      <c r="S3171">
        <f t="shared" si="49"/>
        <v>2016</v>
      </c>
    </row>
    <row r="3172" spans="1:19" x14ac:dyDescent="0.25">
      <c r="A3172">
        <v>345</v>
      </c>
      <c r="B3172">
        <v>345102</v>
      </c>
      <c r="C3172">
        <v>6150</v>
      </c>
      <c r="E3172" t="s">
        <v>66</v>
      </c>
      <c r="F3172" t="s">
        <v>71</v>
      </c>
      <c r="G3172">
        <v>308063</v>
      </c>
      <c r="H3172" s="1">
        <v>42458</v>
      </c>
      <c r="I3172" s="2"/>
      <c r="J3172" s="2">
        <v>-114.48</v>
      </c>
      <c r="K3172" s="2">
        <v>-114.48</v>
      </c>
      <c r="L3172" t="s">
        <v>65</v>
      </c>
      <c r="M3172" t="s">
        <v>21</v>
      </c>
      <c r="N3172" t="s">
        <v>22</v>
      </c>
      <c r="O3172" t="s">
        <v>48</v>
      </c>
      <c r="P3172" t="s">
        <v>349</v>
      </c>
      <c r="Q3172" t="s">
        <v>350</v>
      </c>
      <c r="R3172" t="s">
        <v>351</v>
      </c>
      <c r="S3172">
        <f t="shared" si="49"/>
        <v>2016</v>
      </c>
    </row>
    <row r="3173" spans="1:19" x14ac:dyDescent="0.25">
      <c r="A3173">
        <v>345</v>
      </c>
      <c r="B3173">
        <v>345102</v>
      </c>
      <c r="C3173">
        <v>6150</v>
      </c>
      <c r="E3173" t="s">
        <v>66</v>
      </c>
      <c r="F3173" t="s">
        <v>71</v>
      </c>
      <c r="G3173">
        <v>308063</v>
      </c>
      <c r="H3173" s="1">
        <v>42458</v>
      </c>
      <c r="I3173" s="2"/>
      <c r="J3173" s="2">
        <v>-801.36</v>
      </c>
      <c r="K3173" s="2">
        <v>-801.36</v>
      </c>
      <c r="L3173" t="s">
        <v>65</v>
      </c>
      <c r="M3173" t="s">
        <v>21</v>
      </c>
      <c r="N3173" t="s">
        <v>22</v>
      </c>
      <c r="O3173" t="s">
        <v>48</v>
      </c>
      <c r="P3173" t="s">
        <v>349</v>
      </c>
      <c r="Q3173" t="s">
        <v>350</v>
      </c>
      <c r="R3173" t="s">
        <v>351</v>
      </c>
      <c r="S3173">
        <f t="shared" si="49"/>
        <v>2016</v>
      </c>
    </row>
    <row r="3174" spans="1:19" x14ac:dyDescent="0.25">
      <c r="A3174">
        <v>345</v>
      </c>
      <c r="B3174">
        <v>345102</v>
      </c>
      <c r="C3174">
        <v>6150</v>
      </c>
      <c r="E3174" t="s">
        <v>66</v>
      </c>
      <c r="F3174" t="s">
        <v>71</v>
      </c>
      <c r="G3174">
        <v>308063</v>
      </c>
      <c r="H3174" s="1">
        <v>42458</v>
      </c>
      <c r="I3174" s="2"/>
      <c r="J3174" s="2">
        <v>-267.12</v>
      </c>
      <c r="K3174" s="2">
        <v>-267.12</v>
      </c>
      <c r="L3174" t="s">
        <v>65</v>
      </c>
      <c r="M3174" t="s">
        <v>21</v>
      </c>
      <c r="N3174" t="s">
        <v>22</v>
      </c>
      <c r="O3174" t="s">
        <v>48</v>
      </c>
      <c r="P3174" t="s">
        <v>349</v>
      </c>
      <c r="Q3174" t="s">
        <v>350</v>
      </c>
      <c r="R3174" t="s">
        <v>351</v>
      </c>
      <c r="S3174">
        <f t="shared" si="49"/>
        <v>2016</v>
      </c>
    </row>
    <row r="3175" spans="1:19" x14ac:dyDescent="0.25">
      <c r="A3175">
        <v>345</v>
      </c>
      <c r="B3175">
        <v>345102</v>
      </c>
      <c r="C3175">
        <v>6150</v>
      </c>
      <c r="E3175" t="s">
        <v>69</v>
      </c>
      <c r="F3175" t="s">
        <v>70</v>
      </c>
      <c r="G3175">
        <v>308113</v>
      </c>
      <c r="H3175" s="1">
        <v>42458</v>
      </c>
      <c r="I3175" s="2">
        <v>1876.81</v>
      </c>
      <c r="J3175" s="2"/>
      <c r="K3175" s="2">
        <v>1876.81</v>
      </c>
      <c r="L3175" t="s">
        <v>65</v>
      </c>
      <c r="M3175" t="s">
        <v>21</v>
      </c>
      <c r="N3175" t="s">
        <v>22</v>
      </c>
      <c r="O3175" t="s">
        <v>48</v>
      </c>
      <c r="P3175" t="s">
        <v>349</v>
      </c>
      <c r="Q3175" t="s">
        <v>350</v>
      </c>
      <c r="R3175" t="s">
        <v>351</v>
      </c>
      <c r="S3175">
        <f t="shared" si="49"/>
        <v>2016</v>
      </c>
    </row>
    <row r="3176" spans="1:19" x14ac:dyDescent="0.25">
      <c r="A3176">
        <v>345</v>
      </c>
      <c r="B3176">
        <v>345102</v>
      </c>
      <c r="C3176">
        <v>6150</v>
      </c>
      <c r="E3176" t="s">
        <v>69</v>
      </c>
      <c r="F3176" t="s">
        <v>70</v>
      </c>
      <c r="G3176">
        <v>308113</v>
      </c>
      <c r="H3176" s="1">
        <v>42458</v>
      </c>
      <c r="I3176" s="2">
        <v>1088.18</v>
      </c>
      <c r="J3176" s="2"/>
      <c r="K3176" s="2">
        <v>1088.18</v>
      </c>
      <c r="L3176" t="s">
        <v>65</v>
      </c>
      <c r="M3176" t="s">
        <v>21</v>
      </c>
      <c r="N3176" t="s">
        <v>22</v>
      </c>
      <c r="O3176" t="s">
        <v>48</v>
      </c>
      <c r="P3176" t="s">
        <v>349</v>
      </c>
      <c r="Q3176" t="s">
        <v>350</v>
      </c>
      <c r="R3176" t="s">
        <v>351</v>
      </c>
      <c r="S3176">
        <f t="shared" si="49"/>
        <v>2016</v>
      </c>
    </row>
    <row r="3177" spans="1:19" x14ac:dyDescent="0.25">
      <c r="A3177">
        <v>345</v>
      </c>
      <c r="B3177">
        <v>345102</v>
      </c>
      <c r="C3177">
        <v>6150</v>
      </c>
      <c r="E3177" t="s">
        <v>69</v>
      </c>
      <c r="F3177" t="s">
        <v>70</v>
      </c>
      <c r="G3177">
        <v>308113</v>
      </c>
      <c r="H3177" s="1">
        <v>42458</v>
      </c>
      <c r="I3177" s="2">
        <v>1584</v>
      </c>
      <c r="J3177" s="2"/>
      <c r="K3177" s="2">
        <v>1584</v>
      </c>
      <c r="L3177" t="s">
        <v>65</v>
      </c>
      <c r="M3177" t="s">
        <v>21</v>
      </c>
      <c r="N3177" t="s">
        <v>22</v>
      </c>
      <c r="O3177" t="s">
        <v>48</v>
      </c>
      <c r="P3177" t="s">
        <v>349</v>
      </c>
      <c r="Q3177" t="s">
        <v>350</v>
      </c>
      <c r="R3177" t="s">
        <v>351</v>
      </c>
      <c r="S3177">
        <f t="shared" si="49"/>
        <v>2016</v>
      </c>
    </row>
    <row r="3178" spans="1:19" x14ac:dyDescent="0.25">
      <c r="A3178">
        <v>345</v>
      </c>
      <c r="B3178">
        <v>345102</v>
      </c>
      <c r="C3178">
        <v>6150</v>
      </c>
      <c r="E3178" t="s">
        <v>69</v>
      </c>
      <c r="F3178" t="s">
        <v>70</v>
      </c>
      <c r="G3178">
        <v>308113</v>
      </c>
      <c r="H3178" s="1">
        <v>42458</v>
      </c>
      <c r="I3178" s="2">
        <v>1372.56</v>
      </c>
      <c r="J3178" s="2"/>
      <c r="K3178" s="2">
        <v>1372.56</v>
      </c>
      <c r="L3178" t="s">
        <v>65</v>
      </c>
      <c r="M3178" t="s">
        <v>21</v>
      </c>
      <c r="N3178" t="s">
        <v>22</v>
      </c>
      <c r="O3178" t="s">
        <v>48</v>
      </c>
      <c r="P3178" t="s">
        <v>349</v>
      </c>
      <c r="Q3178" t="s">
        <v>350</v>
      </c>
      <c r="R3178" t="s">
        <v>351</v>
      </c>
      <c r="S3178">
        <f t="shared" si="49"/>
        <v>2016</v>
      </c>
    </row>
    <row r="3179" spans="1:19" x14ac:dyDescent="0.25">
      <c r="A3179">
        <v>345</v>
      </c>
      <c r="B3179">
        <v>345102</v>
      </c>
      <c r="C3179">
        <v>6150</v>
      </c>
      <c r="E3179" t="s">
        <v>69</v>
      </c>
      <c r="F3179" t="s">
        <v>70</v>
      </c>
      <c r="G3179">
        <v>308113</v>
      </c>
      <c r="H3179" s="1">
        <v>42458</v>
      </c>
      <c r="I3179" s="2">
        <v>2003.2</v>
      </c>
      <c r="J3179" s="2"/>
      <c r="K3179" s="2">
        <v>2003.2</v>
      </c>
      <c r="L3179" t="s">
        <v>65</v>
      </c>
      <c r="M3179" t="s">
        <v>21</v>
      </c>
      <c r="N3179" t="s">
        <v>22</v>
      </c>
      <c r="O3179" t="s">
        <v>48</v>
      </c>
      <c r="P3179" t="s">
        <v>349</v>
      </c>
      <c r="Q3179" t="s">
        <v>350</v>
      </c>
      <c r="R3179" t="s">
        <v>351</v>
      </c>
      <c r="S3179">
        <f t="shared" si="49"/>
        <v>2016</v>
      </c>
    </row>
    <row r="3180" spans="1:19" x14ac:dyDescent="0.25">
      <c r="A3180">
        <v>345</v>
      </c>
      <c r="B3180">
        <v>345102</v>
      </c>
      <c r="C3180">
        <v>6150</v>
      </c>
      <c r="E3180" t="s">
        <v>69</v>
      </c>
      <c r="F3180" t="s">
        <v>70</v>
      </c>
      <c r="G3180">
        <v>308113</v>
      </c>
      <c r="H3180" s="1">
        <v>42458</v>
      </c>
      <c r="I3180" s="2">
        <v>1079.04</v>
      </c>
      <c r="J3180" s="2"/>
      <c r="K3180" s="2">
        <v>1079.04</v>
      </c>
      <c r="L3180" t="s">
        <v>65</v>
      </c>
      <c r="M3180" t="s">
        <v>21</v>
      </c>
      <c r="N3180" t="s">
        <v>22</v>
      </c>
      <c r="O3180" t="s">
        <v>48</v>
      </c>
      <c r="P3180" t="s">
        <v>349</v>
      </c>
      <c r="Q3180" t="s">
        <v>350</v>
      </c>
      <c r="R3180" t="s">
        <v>351</v>
      </c>
      <c r="S3180">
        <f t="shared" si="49"/>
        <v>2016</v>
      </c>
    </row>
    <row r="3181" spans="1:19" x14ac:dyDescent="0.25">
      <c r="A3181">
        <v>345</v>
      </c>
      <c r="B3181">
        <v>345102</v>
      </c>
      <c r="C3181">
        <v>6150</v>
      </c>
      <c r="E3181" t="s">
        <v>69</v>
      </c>
      <c r="F3181" t="s">
        <v>70</v>
      </c>
      <c r="G3181">
        <v>308113</v>
      </c>
      <c r="H3181" s="1">
        <v>42458</v>
      </c>
      <c r="I3181" s="2">
        <v>1045.05</v>
      </c>
      <c r="J3181" s="2"/>
      <c r="K3181" s="2">
        <v>1045.05</v>
      </c>
      <c r="L3181" t="s">
        <v>65</v>
      </c>
      <c r="M3181" t="s">
        <v>21</v>
      </c>
      <c r="N3181" t="s">
        <v>22</v>
      </c>
      <c r="O3181" t="s">
        <v>48</v>
      </c>
      <c r="P3181" t="s">
        <v>349</v>
      </c>
      <c r="Q3181" t="s">
        <v>350</v>
      </c>
      <c r="R3181" t="s">
        <v>351</v>
      </c>
      <c r="S3181">
        <f t="shared" si="49"/>
        <v>2016</v>
      </c>
    </row>
    <row r="3182" spans="1:19" x14ac:dyDescent="0.25">
      <c r="A3182">
        <v>345</v>
      </c>
      <c r="B3182">
        <v>345102</v>
      </c>
      <c r="C3182">
        <v>6150</v>
      </c>
      <c r="E3182" t="s">
        <v>69</v>
      </c>
      <c r="F3182" t="s">
        <v>70</v>
      </c>
      <c r="G3182">
        <v>307944</v>
      </c>
      <c r="H3182" s="1">
        <v>42444</v>
      </c>
      <c r="I3182" s="2">
        <v>1058.4000000000001</v>
      </c>
      <c r="J3182" s="2"/>
      <c r="K3182" s="2">
        <v>1058.4000000000001</v>
      </c>
      <c r="L3182" t="s">
        <v>65</v>
      </c>
      <c r="M3182" t="s">
        <v>21</v>
      </c>
      <c r="N3182" t="s">
        <v>22</v>
      </c>
      <c r="O3182" t="s">
        <v>48</v>
      </c>
      <c r="P3182" t="s">
        <v>349</v>
      </c>
      <c r="Q3182" t="s">
        <v>350</v>
      </c>
      <c r="R3182" t="s">
        <v>351</v>
      </c>
      <c r="S3182">
        <f t="shared" si="49"/>
        <v>2016</v>
      </c>
    </row>
    <row r="3183" spans="1:19" x14ac:dyDescent="0.25">
      <c r="A3183">
        <v>345</v>
      </c>
      <c r="B3183">
        <v>345102</v>
      </c>
      <c r="C3183">
        <v>6150</v>
      </c>
      <c r="E3183" t="s">
        <v>69</v>
      </c>
      <c r="F3183" t="s">
        <v>70</v>
      </c>
      <c r="G3183">
        <v>307944</v>
      </c>
      <c r="H3183" s="1">
        <v>42444</v>
      </c>
      <c r="I3183" s="2">
        <v>1584</v>
      </c>
      <c r="J3183" s="2"/>
      <c r="K3183" s="2">
        <v>1584</v>
      </c>
      <c r="L3183" t="s">
        <v>65</v>
      </c>
      <c r="M3183" t="s">
        <v>21</v>
      </c>
      <c r="N3183" t="s">
        <v>22</v>
      </c>
      <c r="O3183" t="s">
        <v>48</v>
      </c>
      <c r="P3183" t="s">
        <v>349</v>
      </c>
      <c r="Q3183" t="s">
        <v>350</v>
      </c>
      <c r="R3183" t="s">
        <v>351</v>
      </c>
      <c r="S3183">
        <f t="shared" si="49"/>
        <v>2016</v>
      </c>
    </row>
    <row r="3184" spans="1:19" x14ac:dyDescent="0.25">
      <c r="A3184">
        <v>345</v>
      </c>
      <c r="B3184">
        <v>345102</v>
      </c>
      <c r="C3184">
        <v>6150</v>
      </c>
      <c r="E3184" t="s">
        <v>69</v>
      </c>
      <c r="F3184" t="s">
        <v>70</v>
      </c>
      <c r="G3184">
        <v>307944</v>
      </c>
      <c r="H3184" s="1">
        <v>42444</v>
      </c>
      <c r="I3184" s="2">
        <v>1491.03</v>
      </c>
      <c r="J3184" s="2"/>
      <c r="K3184" s="2">
        <v>1491.03</v>
      </c>
      <c r="L3184" t="s">
        <v>65</v>
      </c>
      <c r="M3184" t="s">
        <v>21</v>
      </c>
      <c r="N3184" t="s">
        <v>22</v>
      </c>
      <c r="O3184" t="s">
        <v>48</v>
      </c>
      <c r="P3184" t="s">
        <v>349</v>
      </c>
      <c r="Q3184" t="s">
        <v>350</v>
      </c>
      <c r="R3184" t="s">
        <v>351</v>
      </c>
      <c r="S3184">
        <f t="shared" si="49"/>
        <v>2016</v>
      </c>
    </row>
    <row r="3185" spans="1:19" x14ac:dyDescent="0.25">
      <c r="A3185">
        <v>345</v>
      </c>
      <c r="B3185">
        <v>345102</v>
      </c>
      <c r="C3185">
        <v>6150</v>
      </c>
      <c r="E3185" t="s">
        <v>69</v>
      </c>
      <c r="F3185" t="s">
        <v>70</v>
      </c>
      <c r="G3185">
        <v>307944</v>
      </c>
      <c r="H3185" s="1">
        <v>42444</v>
      </c>
      <c r="I3185" s="2">
        <v>2003.2</v>
      </c>
      <c r="J3185" s="2"/>
      <c r="K3185" s="2">
        <v>2003.2</v>
      </c>
      <c r="L3185" t="s">
        <v>65</v>
      </c>
      <c r="M3185" t="s">
        <v>21</v>
      </c>
      <c r="N3185" t="s">
        <v>22</v>
      </c>
      <c r="O3185" t="s">
        <v>48</v>
      </c>
      <c r="P3185" t="s">
        <v>349</v>
      </c>
      <c r="Q3185" t="s">
        <v>350</v>
      </c>
      <c r="R3185" t="s">
        <v>351</v>
      </c>
      <c r="S3185">
        <f t="shared" si="49"/>
        <v>2016</v>
      </c>
    </row>
    <row r="3186" spans="1:19" x14ac:dyDescent="0.25">
      <c r="A3186">
        <v>345</v>
      </c>
      <c r="B3186">
        <v>345102</v>
      </c>
      <c r="C3186">
        <v>6150</v>
      </c>
      <c r="E3186" t="s">
        <v>69</v>
      </c>
      <c r="F3186" t="s">
        <v>70</v>
      </c>
      <c r="G3186">
        <v>307944</v>
      </c>
      <c r="H3186" s="1">
        <v>42444</v>
      </c>
      <c r="I3186" s="2">
        <v>2126.6799999999998</v>
      </c>
      <c r="J3186" s="2"/>
      <c r="K3186" s="2">
        <v>2126.6799999999998</v>
      </c>
      <c r="L3186" t="s">
        <v>65</v>
      </c>
      <c r="M3186" t="s">
        <v>21</v>
      </c>
      <c r="N3186" t="s">
        <v>22</v>
      </c>
      <c r="O3186" t="s">
        <v>48</v>
      </c>
      <c r="P3186" t="s">
        <v>349</v>
      </c>
      <c r="Q3186" t="s">
        <v>350</v>
      </c>
      <c r="R3186" t="s">
        <v>351</v>
      </c>
      <c r="S3186">
        <f t="shared" si="49"/>
        <v>2016</v>
      </c>
    </row>
    <row r="3187" spans="1:19" x14ac:dyDescent="0.25">
      <c r="A3187">
        <v>345</v>
      </c>
      <c r="B3187">
        <v>345102</v>
      </c>
      <c r="C3187">
        <v>6150</v>
      </c>
      <c r="E3187" t="s">
        <v>69</v>
      </c>
      <c r="F3187" t="s">
        <v>70</v>
      </c>
      <c r="G3187">
        <v>307944</v>
      </c>
      <c r="H3187" s="1">
        <v>42444</v>
      </c>
      <c r="I3187" s="2">
        <v>1139.74</v>
      </c>
      <c r="J3187" s="2"/>
      <c r="K3187" s="2">
        <v>1139.74</v>
      </c>
      <c r="L3187" t="s">
        <v>65</v>
      </c>
      <c r="M3187" t="s">
        <v>21</v>
      </c>
      <c r="N3187" t="s">
        <v>22</v>
      </c>
      <c r="O3187" t="s">
        <v>48</v>
      </c>
      <c r="P3187" t="s">
        <v>349</v>
      </c>
      <c r="Q3187" t="s">
        <v>350</v>
      </c>
      <c r="R3187" t="s">
        <v>351</v>
      </c>
      <c r="S3187">
        <f t="shared" si="49"/>
        <v>2016</v>
      </c>
    </row>
    <row r="3188" spans="1:19" x14ac:dyDescent="0.25">
      <c r="A3188">
        <v>345</v>
      </c>
      <c r="B3188">
        <v>345102</v>
      </c>
      <c r="C3188">
        <v>6150</v>
      </c>
      <c r="E3188" t="s">
        <v>69</v>
      </c>
      <c r="F3188" t="s">
        <v>70</v>
      </c>
      <c r="G3188">
        <v>307944</v>
      </c>
      <c r="H3188" s="1">
        <v>42444</v>
      </c>
      <c r="I3188" s="2">
        <v>1197.53</v>
      </c>
      <c r="J3188" s="2"/>
      <c r="K3188" s="2">
        <v>1197.53</v>
      </c>
      <c r="L3188" t="s">
        <v>65</v>
      </c>
      <c r="M3188" t="s">
        <v>21</v>
      </c>
      <c r="N3188" t="s">
        <v>22</v>
      </c>
      <c r="O3188" t="s">
        <v>48</v>
      </c>
      <c r="P3188" t="s">
        <v>349</v>
      </c>
      <c r="Q3188" t="s">
        <v>350</v>
      </c>
      <c r="R3188" t="s">
        <v>351</v>
      </c>
      <c r="S3188">
        <f t="shared" si="49"/>
        <v>2016</v>
      </c>
    </row>
    <row r="3189" spans="1:19" x14ac:dyDescent="0.25">
      <c r="A3189">
        <v>345</v>
      </c>
      <c r="B3189">
        <v>345102</v>
      </c>
      <c r="C3189">
        <v>6150</v>
      </c>
      <c r="E3189" t="s">
        <v>66</v>
      </c>
      <c r="F3189" t="s">
        <v>71</v>
      </c>
      <c r="G3189">
        <v>307701</v>
      </c>
      <c r="H3189" s="1">
        <v>42444</v>
      </c>
      <c r="I3189" s="2"/>
      <c r="J3189" s="2">
        <v>-1645.1</v>
      </c>
      <c r="K3189" s="2">
        <v>-1645.1</v>
      </c>
      <c r="L3189" t="s">
        <v>65</v>
      </c>
      <c r="M3189" t="s">
        <v>21</v>
      </c>
      <c r="N3189" t="s">
        <v>22</v>
      </c>
      <c r="O3189" t="s">
        <v>48</v>
      </c>
      <c r="P3189" t="s">
        <v>349</v>
      </c>
      <c r="Q3189" t="s">
        <v>350</v>
      </c>
      <c r="R3189" t="s">
        <v>351</v>
      </c>
      <c r="S3189">
        <f t="shared" si="49"/>
        <v>2016</v>
      </c>
    </row>
    <row r="3190" spans="1:19" x14ac:dyDescent="0.25">
      <c r="A3190">
        <v>345</v>
      </c>
      <c r="B3190">
        <v>345102</v>
      </c>
      <c r="C3190">
        <v>6150</v>
      </c>
      <c r="E3190" t="s">
        <v>66</v>
      </c>
      <c r="F3190" t="s">
        <v>64</v>
      </c>
      <c r="G3190">
        <v>307700</v>
      </c>
      <c r="H3190" s="1">
        <v>42444</v>
      </c>
      <c r="I3190" s="2">
        <v>41.58</v>
      </c>
      <c r="J3190" s="2"/>
      <c r="K3190" s="2">
        <v>41.58</v>
      </c>
      <c r="L3190" t="s">
        <v>65</v>
      </c>
      <c r="M3190" t="s">
        <v>21</v>
      </c>
      <c r="N3190" t="s">
        <v>22</v>
      </c>
      <c r="O3190" t="s">
        <v>48</v>
      </c>
      <c r="P3190" t="s">
        <v>349</v>
      </c>
      <c r="Q3190" t="s">
        <v>350</v>
      </c>
      <c r="R3190" t="s">
        <v>351</v>
      </c>
      <c r="S3190">
        <f t="shared" si="49"/>
        <v>2016</v>
      </c>
    </row>
    <row r="3191" spans="1:19" x14ac:dyDescent="0.25">
      <c r="A3191">
        <v>345</v>
      </c>
      <c r="B3191">
        <v>345102</v>
      </c>
      <c r="C3191">
        <v>6150</v>
      </c>
      <c r="E3191" t="s">
        <v>66</v>
      </c>
      <c r="F3191" t="s">
        <v>64</v>
      </c>
      <c r="G3191">
        <v>307700</v>
      </c>
      <c r="H3191" s="1">
        <v>42444</v>
      </c>
      <c r="I3191" s="2">
        <v>83.16</v>
      </c>
      <c r="J3191" s="2"/>
      <c r="K3191" s="2">
        <v>83.16</v>
      </c>
      <c r="L3191" t="s">
        <v>65</v>
      </c>
      <c r="M3191" t="s">
        <v>21</v>
      </c>
      <c r="N3191" t="s">
        <v>22</v>
      </c>
      <c r="O3191" t="s">
        <v>48</v>
      </c>
      <c r="P3191" t="s">
        <v>349</v>
      </c>
      <c r="Q3191" t="s">
        <v>350</v>
      </c>
      <c r="R3191" t="s">
        <v>351</v>
      </c>
      <c r="S3191">
        <f t="shared" si="49"/>
        <v>2016</v>
      </c>
    </row>
    <row r="3192" spans="1:19" x14ac:dyDescent="0.25">
      <c r="A3192">
        <v>345</v>
      </c>
      <c r="B3192">
        <v>345102</v>
      </c>
      <c r="C3192">
        <v>6150</v>
      </c>
      <c r="E3192" t="s">
        <v>66</v>
      </c>
      <c r="F3192" t="s">
        <v>64</v>
      </c>
      <c r="G3192">
        <v>307700</v>
      </c>
      <c r="H3192" s="1">
        <v>42444</v>
      </c>
      <c r="I3192" s="2">
        <v>41.58</v>
      </c>
      <c r="J3192" s="2"/>
      <c r="K3192" s="2">
        <v>41.58</v>
      </c>
      <c r="L3192" t="s">
        <v>65</v>
      </c>
      <c r="M3192" t="s">
        <v>21</v>
      </c>
      <c r="N3192" t="s">
        <v>22</v>
      </c>
      <c r="O3192" t="s">
        <v>48</v>
      </c>
      <c r="P3192" t="s">
        <v>349</v>
      </c>
      <c r="Q3192" t="s">
        <v>350</v>
      </c>
      <c r="R3192" t="s">
        <v>351</v>
      </c>
      <c r="S3192">
        <f t="shared" si="49"/>
        <v>2016</v>
      </c>
    </row>
    <row r="3193" spans="1:19" x14ac:dyDescent="0.25">
      <c r="A3193">
        <v>345</v>
      </c>
      <c r="B3193">
        <v>345102</v>
      </c>
      <c r="C3193">
        <v>6150</v>
      </c>
      <c r="E3193" t="s">
        <v>66</v>
      </c>
      <c r="F3193" t="s">
        <v>64</v>
      </c>
      <c r="G3193">
        <v>307700</v>
      </c>
      <c r="H3193" s="1">
        <v>42444</v>
      </c>
      <c r="I3193" s="2">
        <v>41.58</v>
      </c>
      <c r="J3193" s="2"/>
      <c r="K3193" s="2">
        <v>41.58</v>
      </c>
      <c r="L3193" t="s">
        <v>65</v>
      </c>
      <c r="M3193" t="s">
        <v>21</v>
      </c>
      <c r="N3193" t="s">
        <v>22</v>
      </c>
      <c r="O3193" t="s">
        <v>48</v>
      </c>
      <c r="P3193" t="s">
        <v>349</v>
      </c>
      <c r="Q3193" t="s">
        <v>350</v>
      </c>
      <c r="R3193" t="s">
        <v>351</v>
      </c>
      <c r="S3193">
        <f t="shared" si="49"/>
        <v>2016</v>
      </c>
    </row>
    <row r="3194" spans="1:19" x14ac:dyDescent="0.25">
      <c r="A3194">
        <v>345</v>
      </c>
      <c r="B3194">
        <v>345102</v>
      </c>
      <c r="C3194">
        <v>6150</v>
      </c>
      <c r="E3194" t="s">
        <v>66</v>
      </c>
      <c r="F3194" t="s">
        <v>64</v>
      </c>
      <c r="G3194">
        <v>307700</v>
      </c>
      <c r="H3194" s="1">
        <v>42444</v>
      </c>
      <c r="I3194" s="2">
        <v>41.58</v>
      </c>
      <c r="J3194" s="2"/>
      <c r="K3194" s="2">
        <v>41.58</v>
      </c>
      <c r="L3194" t="s">
        <v>65</v>
      </c>
      <c r="M3194" t="s">
        <v>21</v>
      </c>
      <c r="N3194" t="s">
        <v>22</v>
      </c>
      <c r="O3194" t="s">
        <v>48</v>
      </c>
      <c r="P3194" t="s">
        <v>349</v>
      </c>
      <c r="Q3194" t="s">
        <v>350</v>
      </c>
      <c r="R3194" t="s">
        <v>351</v>
      </c>
      <c r="S3194">
        <f t="shared" si="49"/>
        <v>2016</v>
      </c>
    </row>
    <row r="3195" spans="1:19" x14ac:dyDescent="0.25">
      <c r="A3195">
        <v>345</v>
      </c>
      <c r="B3195">
        <v>345102</v>
      </c>
      <c r="C3195">
        <v>6150</v>
      </c>
      <c r="E3195" t="s">
        <v>66</v>
      </c>
      <c r="F3195" t="s">
        <v>64</v>
      </c>
      <c r="G3195">
        <v>307700</v>
      </c>
      <c r="H3195" s="1">
        <v>42444</v>
      </c>
      <c r="I3195" s="2">
        <v>41.58</v>
      </c>
      <c r="J3195" s="2"/>
      <c r="K3195" s="2">
        <v>41.58</v>
      </c>
      <c r="L3195" t="s">
        <v>65</v>
      </c>
      <c r="M3195" t="s">
        <v>21</v>
      </c>
      <c r="N3195" t="s">
        <v>22</v>
      </c>
      <c r="O3195" t="s">
        <v>48</v>
      </c>
      <c r="P3195" t="s">
        <v>349</v>
      </c>
      <c r="Q3195" t="s">
        <v>350</v>
      </c>
      <c r="R3195" t="s">
        <v>351</v>
      </c>
      <c r="S3195">
        <f t="shared" si="49"/>
        <v>2016</v>
      </c>
    </row>
    <row r="3196" spans="1:19" x14ac:dyDescent="0.25">
      <c r="A3196">
        <v>345</v>
      </c>
      <c r="B3196">
        <v>345102</v>
      </c>
      <c r="C3196">
        <v>6150</v>
      </c>
      <c r="E3196" t="s">
        <v>66</v>
      </c>
      <c r="F3196" t="s">
        <v>64</v>
      </c>
      <c r="G3196">
        <v>307700</v>
      </c>
      <c r="H3196" s="1">
        <v>42444</v>
      </c>
      <c r="I3196" s="2">
        <v>41.58</v>
      </c>
      <c r="J3196" s="2"/>
      <c r="K3196" s="2">
        <v>41.58</v>
      </c>
      <c r="L3196" t="s">
        <v>65</v>
      </c>
      <c r="M3196" t="s">
        <v>21</v>
      </c>
      <c r="N3196" t="s">
        <v>22</v>
      </c>
      <c r="O3196" t="s">
        <v>48</v>
      </c>
      <c r="P3196" t="s">
        <v>349</v>
      </c>
      <c r="Q3196" t="s">
        <v>350</v>
      </c>
      <c r="R3196" t="s">
        <v>351</v>
      </c>
      <c r="S3196">
        <f t="shared" si="49"/>
        <v>2016</v>
      </c>
    </row>
    <row r="3197" spans="1:19" x14ac:dyDescent="0.25">
      <c r="A3197">
        <v>345</v>
      </c>
      <c r="B3197">
        <v>345102</v>
      </c>
      <c r="C3197">
        <v>6150</v>
      </c>
      <c r="E3197" t="s">
        <v>66</v>
      </c>
      <c r="F3197" t="s">
        <v>64</v>
      </c>
      <c r="G3197">
        <v>307700</v>
      </c>
      <c r="H3197" s="1">
        <v>42444</v>
      </c>
      <c r="I3197" s="2">
        <v>41.58</v>
      </c>
      <c r="J3197" s="2"/>
      <c r="K3197" s="2">
        <v>41.58</v>
      </c>
      <c r="L3197" t="s">
        <v>65</v>
      </c>
      <c r="M3197" t="s">
        <v>21</v>
      </c>
      <c r="N3197" t="s">
        <v>22</v>
      </c>
      <c r="O3197" t="s">
        <v>48</v>
      </c>
      <c r="P3197" t="s">
        <v>349</v>
      </c>
      <c r="Q3197" t="s">
        <v>350</v>
      </c>
      <c r="R3197" t="s">
        <v>351</v>
      </c>
      <c r="S3197">
        <f t="shared" si="49"/>
        <v>2016</v>
      </c>
    </row>
    <row r="3198" spans="1:19" x14ac:dyDescent="0.25">
      <c r="A3198">
        <v>345</v>
      </c>
      <c r="B3198">
        <v>345102</v>
      </c>
      <c r="C3198">
        <v>6150</v>
      </c>
      <c r="E3198" t="s">
        <v>66</v>
      </c>
      <c r="F3198" t="s">
        <v>64</v>
      </c>
      <c r="G3198">
        <v>307700</v>
      </c>
      <c r="H3198" s="1">
        <v>42444</v>
      </c>
      <c r="I3198" s="2">
        <v>41.58</v>
      </c>
      <c r="J3198" s="2"/>
      <c r="K3198" s="2">
        <v>41.58</v>
      </c>
      <c r="L3198" t="s">
        <v>65</v>
      </c>
      <c r="M3198" t="s">
        <v>21</v>
      </c>
      <c r="N3198" t="s">
        <v>22</v>
      </c>
      <c r="O3198" t="s">
        <v>48</v>
      </c>
      <c r="P3198" t="s">
        <v>349</v>
      </c>
      <c r="Q3198" t="s">
        <v>350</v>
      </c>
      <c r="R3198" t="s">
        <v>351</v>
      </c>
      <c r="S3198">
        <f t="shared" si="49"/>
        <v>2016</v>
      </c>
    </row>
    <row r="3199" spans="1:19" x14ac:dyDescent="0.25">
      <c r="A3199">
        <v>345</v>
      </c>
      <c r="B3199">
        <v>345102</v>
      </c>
      <c r="C3199">
        <v>6150</v>
      </c>
      <c r="E3199" t="s">
        <v>66</v>
      </c>
      <c r="F3199" t="s">
        <v>64</v>
      </c>
      <c r="G3199">
        <v>307700</v>
      </c>
      <c r="H3199" s="1">
        <v>42444</v>
      </c>
      <c r="I3199" s="2">
        <v>41.58</v>
      </c>
      <c r="J3199" s="2"/>
      <c r="K3199" s="2">
        <v>41.58</v>
      </c>
      <c r="L3199" t="s">
        <v>65</v>
      </c>
      <c r="M3199" t="s">
        <v>21</v>
      </c>
      <c r="N3199" t="s">
        <v>22</v>
      </c>
      <c r="O3199" t="s">
        <v>48</v>
      </c>
      <c r="P3199" t="s">
        <v>349</v>
      </c>
      <c r="Q3199" t="s">
        <v>350</v>
      </c>
      <c r="R3199" t="s">
        <v>351</v>
      </c>
      <c r="S3199">
        <f t="shared" si="49"/>
        <v>2016</v>
      </c>
    </row>
    <row r="3200" spans="1:19" x14ac:dyDescent="0.25">
      <c r="A3200">
        <v>345</v>
      </c>
      <c r="B3200">
        <v>345102</v>
      </c>
      <c r="C3200">
        <v>6150</v>
      </c>
      <c r="E3200" t="s">
        <v>66</v>
      </c>
      <c r="F3200" t="s">
        <v>64</v>
      </c>
      <c r="G3200">
        <v>307700</v>
      </c>
      <c r="H3200" s="1">
        <v>42444</v>
      </c>
      <c r="I3200" s="2">
        <v>166.32</v>
      </c>
      <c r="J3200" s="2"/>
      <c r="K3200" s="2">
        <v>166.32</v>
      </c>
      <c r="L3200" t="s">
        <v>65</v>
      </c>
      <c r="M3200" t="s">
        <v>21</v>
      </c>
      <c r="N3200" t="s">
        <v>22</v>
      </c>
      <c r="O3200" t="s">
        <v>48</v>
      </c>
      <c r="P3200" t="s">
        <v>349</v>
      </c>
      <c r="Q3200" t="s">
        <v>350</v>
      </c>
      <c r="R3200" t="s">
        <v>351</v>
      </c>
      <c r="S3200">
        <f t="shared" si="49"/>
        <v>2016</v>
      </c>
    </row>
    <row r="3201" spans="1:19" x14ac:dyDescent="0.25">
      <c r="A3201">
        <v>345</v>
      </c>
      <c r="B3201">
        <v>345102</v>
      </c>
      <c r="C3201">
        <v>6150</v>
      </c>
      <c r="E3201" t="s">
        <v>66</v>
      </c>
      <c r="F3201" t="s">
        <v>64</v>
      </c>
      <c r="G3201">
        <v>307700</v>
      </c>
      <c r="H3201" s="1">
        <v>42444</v>
      </c>
      <c r="I3201" s="2">
        <v>83.16</v>
      </c>
      <c r="J3201" s="2"/>
      <c r="K3201" s="2">
        <v>83.16</v>
      </c>
      <c r="L3201" t="s">
        <v>65</v>
      </c>
      <c r="M3201" t="s">
        <v>21</v>
      </c>
      <c r="N3201" t="s">
        <v>22</v>
      </c>
      <c r="O3201" t="s">
        <v>48</v>
      </c>
      <c r="P3201" t="s">
        <v>349</v>
      </c>
      <c r="Q3201" t="s">
        <v>350</v>
      </c>
      <c r="R3201" t="s">
        <v>351</v>
      </c>
      <c r="S3201">
        <f t="shared" si="49"/>
        <v>2016</v>
      </c>
    </row>
    <row r="3202" spans="1:19" x14ac:dyDescent="0.25">
      <c r="A3202">
        <v>345</v>
      </c>
      <c r="B3202">
        <v>345102</v>
      </c>
      <c r="C3202">
        <v>6150</v>
      </c>
      <c r="E3202" t="s">
        <v>66</v>
      </c>
      <c r="F3202" t="s">
        <v>64</v>
      </c>
      <c r="G3202">
        <v>307700</v>
      </c>
      <c r="H3202" s="1">
        <v>42444</v>
      </c>
      <c r="I3202" s="2">
        <v>41.58</v>
      </c>
      <c r="J3202" s="2"/>
      <c r="K3202" s="2">
        <v>41.58</v>
      </c>
      <c r="L3202" t="s">
        <v>65</v>
      </c>
      <c r="M3202" t="s">
        <v>21</v>
      </c>
      <c r="N3202" t="s">
        <v>22</v>
      </c>
      <c r="O3202" t="s">
        <v>48</v>
      </c>
      <c r="P3202" t="s">
        <v>349</v>
      </c>
      <c r="Q3202" t="s">
        <v>350</v>
      </c>
      <c r="R3202" t="s">
        <v>351</v>
      </c>
      <c r="S3202">
        <f t="shared" si="49"/>
        <v>2016</v>
      </c>
    </row>
    <row r="3203" spans="1:19" x14ac:dyDescent="0.25">
      <c r="A3203">
        <v>345</v>
      </c>
      <c r="B3203">
        <v>345102</v>
      </c>
      <c r="C3203">
        <v>6150</v>
      </c>
      <c r="E3203" t="s">
        <v>66</v>
      </c>
      <c r="F3203" t="s">
        <v>64</v>
      </c>
      <c r="G3203">
        <v>307700</v>
      </c>
      <c r="H3203" s="1">
        <v>42444</v>
      </c>
      <c r="I3203" s="2">
        <v>166.32</v>
      </c>
      <c r="J3203" s="2"/>
      <c r="K3203" s="2">
        <v>166.32</v>
      </c>
      <c r="L3203" t="s">
        <v>65</v>
      </c>
      <c r="M3203" t="s">
        <v>21</v>
      </c>
      <c r="N3203" t="s">
        <v>22</v>
      </c>
      <c r="O3203" t="s">
        <v>48</v>
      </c>
      <c r="P3203" t="s">
        <v>349</v>
      </c>
      <c r="Q3203" t="s">
        <v>350</v>
      </c>
      <c r="R3203" t="s">
        <v>351</v>
      </c>
      <c r="S3203">
        <f t="shared" ref="S3203:S3266" si="50">YEAR(H3203)</f>
        <v>2016</v>
      </c>
    </row>
    <row r="3204" spans="1:19" x14ac:dyDescent="0.25">
      <c r="A3204">
        <v>345</v>
      </c>
      <c r="B3204">
        <v>345102</v>
      </c>
      <c r="C3204">
        <v>6150</v>
      </c>
      <c r="E3204" t="s">
        <v>66</v>
      </c>
      <c r="F3204" t="s">
        <v>64</v>
      </c>
      <c r="G3204">
        <v>307700</v>
      </c>
      <c r="H3204" s="1">
        <v>42444</v>
      </c>
      <c r="I3204" s="2">
        <v>166.32</v>
      </c>
      <c r="J3204" s="2"/>
      <c r="K3204" s="2">
        <v>166.32</v>
      </c>
      <c r="L3204" t="s">
        <v>65</v>
      </c>
      <c r="M3204" t="s">
        <v>21</v>
      </c>
      <c r="N3204" t="s">
        <v>22</v>
      </c>
      <c r="O3204" t="s">
        <v>48</v>
      </c>
      <c r="P3204" t="s">
        <v>349</v>
      </c>
      <c r="Q3204" t="s">
        <v>350</v>
      </c>
      <c r="R3204" t="s">
        <v>351</v>
      </c>
      <c r="S3204">
        <f t="shared" si="50"/>
        <v>2016</v>
      </c>
    </row>
    <row r="3205" spans="1:19" x14ac:dyDescent="0.25">
      <c r="A3205">
        <v>345</v>
      </c>
      <c r="B3205">
        <v>345102</v>
      </c>
      <c r="C3205">
        <v>6150</v>
      </c>
      <c r="E3205" t="s">
        <v>66</v>
      </c>
      <c r="F3205" t="s">
        <v>64</v>
      </c>
      <c r="G3205">
        <v>307700</v>
      </c>
      <c r="H3205" s="1">
        <v>42444</v>
      </c>
      <c r="I3205" s="2">
        <v>83.16</v>
      </c>
      <c r="J3205" s="2"/>
      <c r="K3205" s="2">
        <v>83.16</v>
      </c>
      <c r="L3205" t="s">
        <v>65</v>
      </c>
      <c r="M3205" t="s">
        <v>21</v>
      </c>
      <c r="N3205" t="s">
        <v>22</v>
      </c>
      <c r="O3205" t="s">
        <v>48</v>
      </c>
      <c r="P3205" t="s">
        <v>349</v>
      </c>
      <c r="Q3205" t="s">
        <v>350</v>
      </c>
      <c r="R3205" t="s">
        <v>351</v>
      </c>
      <c r="S3205">
        <f t="shared" si="50"/>
        <v>2016</v>
      </c>
    </row>
    <row r="3206" spans="1:19" x14ac:dyDescent="0.25">
      <c r="A3206">
        <v>345</v>
      </c>
      <c r="B3206">
        <v>345102</v>
      </c>
      <c r="C3206">
        <v>6150</v>
      </c>
      <c r="E3206" t="s">
        <v>66</v>
      </c>
      <c r="F3206" t="s">
        <v>64</v>
      </c>
      <c r="G3206">
        <v>307942</v>
      </c>
      <c r="H3206" s="1">
        <v>42444</v>
      </c>
      <c r="I3206" s="2">
        <v>76.319999999999993</v>
      </c>
      <c r="J3206" s="2"/>
      <c r="K3206" s="2">
        <v>76.319999999999993</v>
      </c>
      <c r="L3206" t="s">
        <v>65</v>
      </c>
      <c r="M3206" t="s">
        <v>21</v>
      </c>
      <c r="N3206" t="s">
        <v>22</v>
      </c>
      <c r="O3206" t="s">
        <v>48</v>
      </c>
      <c r="P3206" t="s">
        <v>349</v>
      </c>
      <c r="Q3206" t="s">
        <v>350</v>
      </c>
      <c r="R3206" t="s">
        <v>351</v>
      </c>
      <c r="S3206">
        <f t="shared" si="50"/>
        <v>2016</v>
      </c>
    </row>
    <row r="3207" spans="1:19" x14ac:dyDescent="0.25">
      <c r="A3207">
        <v>345</v>
      </c>
      <c r="B3207">
        <v>345102</v>
      </c>
      <c r="C3207">
        <v>6150</v>
      </c>
      <c r="E3207" t="s">
        <v>66</v>
      </c>
      <c r="F3207" t="s">
        <v>64</v>
      </c>
      <c r="G3207">
        <v>307942</v>
      </c>
      <c r="H3207" s="1">
        <v>42444</v>
      </c>
      <c r="I3207" s="2">
        <v>152.63999999999999</v>
      </c>
      <c r="J3207" s="2"/>
      <c r="K3207" s="2">
        <v>152.63999999999999</v>
      </c>
      <c r="L3207" t="s">
        <v>65</v>
      </c>
      <c r="M3207" t="s">
        <v>21</v>
      </c>
      <c r="N3207" t="s">
        <v>22</v>
      </c>
      <c r="O3207" t="s">
        <v>48</v>
      </c>
      <c r="P3207" t="s">
        <v>349</v>
      </c>
      <c r="Q3207" t="s">
        <v>350</v>
      </c>
      <c r="R3207" t="s">
        <v>351</v>
      </c>
      <c r="S3207">
        <f t="shared" si="50"/>
        <v>2016</v>
      </c>
    </row>
    <row r="3208" spans="1:19" x14ac:dyDescent="0.25">
      <c r="A3208">
        <v>345</v>
      </c>
      <c r="B3208">
        <v>345102</v>
      </c>
      <c r="C3208">
        <v>6150</v>
      </c>
      <c r="E3208" t="s">
        <v>66</v>
      </c>
      <c r="F3208" t="s">
        <v>64</v>
      </c>
      <c r="G3208">
        <v>307942</v>
      </c>
      <c r="H3208" s="1">
        <v>42444</v>
      </c>
      <c r="I3208" s="2">
        <v>76.319999999999993</v>
      </c>
      <c r="J3208" s="2"/>
      <c r="K3208" s="2">
        <v>76.319999999999993</v>
      </c>
      <c r="L3208" t="s">
        <v>65</v>
      </c>
      <c r="M3208" t="s">
        <v>21</v>
      </c>
      <c r="N3208" t="s">
        <v>22</v>
      </c>
      <c r="O3208" t="s">
        <v>48</v>
      </c>
      <c r="P3208" t="s">
        <v>349</v>
      </c>
      <c r="Q3208" t="s">
        <v>350</v>
      </c>
      <c r="R3208" t="s">
        <v>351</v>
      </c>
      <c r="S3208">
        <f t="shared" si="50"/>
        <v>2016</v>
      </c>
    </row>
    <row r="3209" spans="1:19" x14ac:dyDescent="0.25">
      <c r="A3209">
        <v>345</v>
      </c>
      <c r="B3209">
        <v>345102</v>
      </c>
      <c r="C3209">
        <v>6150</v>
      </c>
      <c r="E3209" t="s">
        <v>66</v>
      </c>
      <c r="F3209" t="s">
        <v>64</v>
      </c>
      <c r="G3209">
        <v>307942</v>
      </c>
      <c r="H3209" s="1">
        <v>42444</v>
      </c>
      <c r="I3209" s="2">
        <v>76.319999999999993</v>
      </c>
      <c r="J3209" s="2"/>
      <c r="K3209" s="2">
        <v>76.319999999999993</v>
      </c>
      <c r="L3209" t="s">
        <v>65</v>
      </c>
      <c r="M3209" t="s">
        <v>21</v>
      </c>
      <c r="N3209" t="s">
        <v>22</v>
      </c>
      <c r="O3209" t="s">
        <v>48</v>
      </c>
      <c r="P3209" t="s">
        <v>349</v>
      </c>
      <c r="Q3209" t="s">
        <v>350</v>
      </c>
      <c r="R3209" t="s">
        <v>351</v>
      </c>
      <c r="S3209">
        <f t="shared" si="50"/>
        <v>2016</v>
      </c>
    </row>
    <row r="3210" spans="1:19" x14ac:dyDescent="0.25">
      <c r="A3210">
        <v>345</v>
      </c>
      <c r="B3210">
        <v>345102</v>
      </c>
      <c r="C3210">
        <v>6150</v>
      </c>
      <c r="E3210" t="s">
        <v>66</v>
      </c>
      <c r="F3210" t="s">
        <v>71</v>
      </c>
      <c r="G3210">
        <v>307943</v>
      </c>
      <c r="H3210" s="1">
        <v>42444</v>
      </c>
      <c r="I3210" s="2"/>
      <c r="J3210" s="2">
        <v>-381.6</v>
      </c>
      <c r="K3210" s="2">
        <v>-381.6</v>
      </c>
      <c r="L3210" t="s">
        <v>65</v>
      </c>
      <c r="M3210" t="s">
        <v>21</v>
      </c>
      <c r="N3210" t="s">
        <v>22</v>
      </c>
      <c r="O3210" t="s">
        <v>48</v>
      </c>
      <c r="P3210" t="s">
        <v>349</v>
      </c>
      <c r="Q3210" t="s">
        <v>350</v>
      </c>
      <c r="R3210" t="s">
        <v>351</v>
      </c>
      <c r="S3210">
        <f t="shared" si="50"/>
        <v>2016</v>
      </c>
    </row>
    <row r="3211" spans="1:19" x14ac:dyDescent="0.25">
      <c r="A3211">
        <v>345</v>
      </c>
      <c r="B3211">
        <v>345102</v>
      </c>
      <c r="C3211">
        <v>6150</v>
      </c>
      <c r="E3211" t="s">
        <v>69</v>
      </c>
      <c r="F3211" t="s">
        <v>70</v>
      </c>
      <c r="G3211">
        <v>307671</v>
      </c>
      <c r="H3211" s="1">
        <v>42444</v>
      </c>
      <c r="I3211" s="2">
        <v>2927.66</v>
      </c>
      <c r="J3211" s="2"/>
      <c r="K3211" s="2">
        <v>2927.66</v>
      </c>
      <c r="L3211" t="s">
        <v>65</v>
      </c>
      <c r="M3211" t="s">
        <v>21</v>
      </c>
      <c r="N3211" t="s">
        <v>22</v>
      </c>
      <c r="O3211" t="s">
        <v>48</v>
      </c>
      <c r="P3211" t="s">
        <v>349</v>
      </c>
      <c r="Q3211" t="s">
        <v>350</v>
      </c>
      <c r="R3211" t="s">
        <v>351</v>
      </c>
      <c r="S3211">
        <f t="shared" si="50"/>
        <v>2016</v>
      </c>
    </row>
    <row r="3212" spans="1:19" x14ac:dyDescent="0.25">
      <c r="A3212">
        <v>345</v>
      </c>
      <c r="B3212">
        <v>345102</v>
      </c>
      <c r="C3212">
        <v>6150</v>
      </c>
      <c r="E3212" t="s">
        <v>82</v>
      </c>
      <c r="F3212" t="s">
        <v>68</v>
      </c>
      <c r="G3212">
        <v>307387</v>
      </c>
      <c r="H3212" s="1">
        <v>42430</v>
      </c>
      <c r="I3212" s="2"/>
      <c r="J3212" s="2">
        <v>-8871</v>
      </c>
      <c r="K3212" s="2">
        <v>-8871</v>
      </c>
      <c r="L3212" t="s">
        <v>65</v>
      </c>
      <c r="M3212" t="s">
        <v>21</v>
      </c>
      <c r="N3212" t="s">
        <v>22</v>
      </c>
      <c r="O3212" t="s">
        <v>48</v>
      </c>
      <c r="P3212" t="s">
        <v>349</v>
      </c>
      <c r="Q3212" t="s">
        <v>350</v>
      </c>
      <c r="R3212" t="s">
        <v>351</v>
      </c>
      <c r="S3212">
        <f t="shared" si="50"/>
        <v>2016</v>
      </c>
    </row>
    <row r="3213" spans="1:19" x14ac:dyDescent="0.25">
      <c r="A3213">
        <v>345</v>
      </c>
      <c r="B3213">
        <v>345102</v>
      </c>
      <c r="C3213">
        <v>6150</v>
      </c>
      <c r="E3213" t="s">
        <v>66</v>
      </c>
      <c r="F3213" t="s">
        <v>71</v>
      </c>
      <c r="G3213">
        <v>307648</v>
      </c>
      <c r="H3213" s="1">
        <v>42430</v>
      </c>
      <c r="I3213" s="2"/>
      <c r="J3213" s="2">
        <v>-267.12</v>
      </c>
      <c r="K3213" s="2">
        <v>-267.12</v>
      </c>
      <c r="L3213" t="s">
        <v>65</v>
      </c>
      <c r="M3213" t="s">
        <v>21</v>
      </c>
      <c r="N3213" t="s">
        <v>22</v>
      </c>
      <c r="O3213" t="s">
        <v>48</v>
      </c>
      <c r="P3213" t="s">
        <v>349</v>
      </c>
      <c r="Q3213" t="s">
        <v>350</v>
      </c>
      <c r="R3213" t="s">
        <v>351</v>
      </c>
      <c r="S3213">
        <f t="shared" si="50"/>
        <v>2016</v>
      </c>
    </row>
    <row r="3214" spans="1:19" x14ac:dyDescent="0.25">
      <c r="A3214">
        <v>345</v>
      </c>
      <c r="B3214">
        <v>345102</v>
      </c>
      <c r="C3214">
        <v>6150</v>
      </c>
      <c r="E3214" t="s">
        <v>66</v>
      </c>
      <c r="F3214" t="s">
        <v>71</v>
      </c>
      <c r="G3214">
        <v>307648</v>
      </c>
      <c r="H3214" s="1">
        <v>42430</v>
      </c>
      <c r="I3214" s="2"/>
      <c r="J3214" s="2">
        <v>-152.63999999999999</v>
      </c>
      <c r="K3214" s="2">
        <v>-152.63999999999999</v>
      </c>
      <c r="L3214" t="s">
        <v>65</v>
      </c>
      <c r="M3214" t="s">
        <v>21</v>
      </c>
      <c r="N3214" t="s">
        <v>22</v>
      </c>
      <c r="O3214" t="s">
        <v>48</v>
      </c>
      <c r="P3214" t="s">
        <v>349</v>
      </c>
      <c r="Q3214" t="s">
        <v>350</v>
      </c>
      <c r="R3214" t="s">
        <v>351</v>
      </c>
      <c r="S3214">
        <f t="shared" si="50"/>
        <v>2016</v>
      </c>
    </row>
    <row r="3215" spans="1:19" x14ac:dyDescent="0.25">
      <c r="A3215">
        <v>345</v>
      </c>
      <c r="B3215">
        <v>345102</v>
      </c>
      <c r="C3215">
        <v>6150</v>
      </c>
      <c r="E3215" t="s">
        <v>66</v>
      </c>
      <c r="F3215" t="s">
        <v>71</v>
      </c>
      <c r="G3215">
        <v>307648</v>
      </c>
      <c r="H3215" s="1">
        <v>42430</v>
      </c>
      <c r="I3215" s="2"/>
      <c r="J3215" s="2">
        <v>-76.319999999999993</v>
      </c>
      <c r="K3215" s="2">
        <v>-76.319999999999993</v>
      </c>
      <c r="L3215" t="s">
        <v>65</v>
      </c>
      <c r="M3215" t="s">
        <v>21</v>
      </c>
      <c r="N3215" t="s">
        <v>22</v>
      </c>
      <c r="O3215" t="s">
        <v>48</v>
      </c>
      <c r="P3215" t="s">
        <v>349</v>
      </c>
      <c r="Q3215" t="s">
        <v>350</v>
      </c>
      <c r="R3215" t="s">
        <v>351</v>
      </c>
      <c r="S3215">
        <f t="shared" si="50"/>
        <v>2016</v>
      </c>
    </row>
    <row r="3216" spans="1:19" x14ac:dyDescent="0.25">
      <c r="A3216">
        <v>345</v>
      </c>
      <c r="B3216">
        <v>345102</v>
      </c>
      <c r="C3216">
        <v>6150</v>
      </c>
      <c r="E3216" t="s">
        <v>69</v>
      </c>
      <c r="F3216" t="s">
        <v>70</v>
      </c>
      <c r="G3216">
        <v>307649</v>
      </c>
      <c r="H3216" s="1">
        <v>42430</v>
      </c>
      <c r="I3216" s="2">
        <v>2109.96</v>
      </c>
      <c r="J3216" s="2"/>
      <c r="K3216" s="2">
        <v>2109.96</v>
      </c>
      <c r="L3216" t="s">
        <v>65</v>
      </c>
      <c r="M3216" t="s">
        <v>21</v>
      </c>
      <c r="N3216" t="s">
        <v>22</v>
      </c>
      <c r="O3216" t="s">
        <v>48</v>
      </c>
      <c r="P3216" t="s">
        <v>349</v>
      </c>
      <c r="Q3216" t="s">
        <v>350</v>
      </c>
      <c r="R3216" t="s">
        <v>351</v>
      </c>
      <c r="S3216">
        <f t="shared" si="50"/>
        <v>2016</v>
      </c>
    </row>
    <row r="3217" spans="1:19" x14ac:dyDescent="0.25">
      <c r="A3217">
        <v>345</v>
      </c>
      <c r="B3217">
        <v>345102</v>
      </c>
      <c r="C3217">
        <v>6150</v>
      </c>
      <c r="E3217" t="s">
        <v>69</v>
      </c>
      <c r="F3217" t="s">
        <v>70</v>
      </c>
      <c r="G3217">
        <v>307649</v>
      </c>
      <c r="H3217" s="1">
        <v>42430</v>
      </c>
      <c r="I3217" s="2">
        <v>1702.8</v>
      </c>
      <c r="J3217" s="2"/>
      <c r="K3217" s="2">
        <v>1702.8</v>
      </c>
      <c r="L3217" t="s">
        <v>65</v>
      </c>
      <c r="M3217" t="s">
        <v>21</v>
      </c>
      <c r="N3217" t="s">
        <v>22</v>
      </c>
      <c r="O3217" t="s">
        <v>48</v>
      </c>
      <c r="P3217" t="s">
        <v>349</v>
      </c>
      <c r="Q3217" t="s">
        <v>350</v>
      </c>
      <c r="R3217" t="s">
        <v>351</v>
      </c>
      <c r="S3217">
        <f t="shared" si="50"/>
        <v>2016</v>
      </c>
    </row>
    <row r="3218" spans="1:19" x14ac:dyDescent="0.25">
      <c r="A3218">
        <v>345</v>
      </c>
      <c r="B3218">
        <v>345102</v>
      </c>
      <c r="C3218">
        <v>6150</v>
      </c>
      <c r="E3218" t="s">
        <v>69</v>
      </c>
      <c r="F3218" t="s">
        <v>70</v>
      </c>
      <c r="G3218">
        <v>307649</v>
      </c>
      <c r="H3218" s="1">
        <v>42430</v>
      </c>
      <c r="I3218" s="2">
        <v>1492.99</v>
      </c>
      <c r="J3218" s="2"/>
      <c r="K3218" s="2">
        <v>1492.99</v>
      </c>
      <c r="L3218" t="s">
        <v>65</v>
      </c>
      <c r="M3218" t="s">
        <v>21</v>
      </c>
      <c r="N3218" t="s">
        <v>22</v>
      </c>
      <c r="O3218" t="s">
        <v>48</v>
      </c>
      <c r="P3218" t="s">
        <v>349</v>
      </c>
      <c r="Q3218" t="s">
        <v>350</v>
      </c>
      <c r="R3218" t="s">
        <v>351</v>
      </c>
      <c r="S3218">
        <f t="shared" si="50"/>
        <v>2016</v>
      </c>
    </row>
    <row r="3219" spans="1:19" x14ac:dyDescent="0.25">
      <c r="A3219">
        <v>345</v>
      </c>
      <c r="B3219">
        <v>345102</v>
      </c>
      <c r="C3219">
        <v>6150</v>
      </c>
      <c r="E3219" t="s">
        <v>69</v>
      </c>
      <c r="F3219" t="s">
        <v>70</v>
      </c>
      <c r="G3219">
        <v>307649</v>
      </c>
      <c r="H3219" s="1">
        <v>42430</v>
      </c>
      <c r="I3219" s="2">
        <v>2003.2</v>
      </c>
      <c r="J3219" s="2"/>
      <c r="K3219" s="2">
        <v>2003.2</v>
      </c>
      <c r="L3219" t="s">
        <v>65</v>
      </c>
      <c r="M3219" t="s">
        <v>21</v>
      </c>
      <c r="N3219" t="s">
        <v>22</v>
      </c>
      <c r="O3219" t="s">
        <v>48</v>
      </c>
      <c r="P3219" t="s">
        <v>349</v>
      </c>
      <c r="Q3219" t="s">
        <v>350</v>
      </c>
      <c r="R3219" t="s">
        <v>351</v>
      </c>
      <c r="S3219">
        <f t="shared" si="50"/>
        <v>2016</v>
      </c>
    </row>
    <row r="3220" spans="1:19" x14ac:dyDescent="0.25">
      <c r="A3220">
        <v>345</v>
      </c>
      <c r="B3220">
        <v>345102</v>
      </c>
      <c r="C3220">
        <v>6150</v>
      </c>
      <c r="E3220" t="s">
        <v>66</v>
      </c>
      <c r="F3220" t="s">
        <v>64</v>
      </c>
      <c r="G3220">
        <v>307647</v>
      </c>
      <c r="H3220" s="1">
        <v>42430</v>
      </c>
      <c r="I3220" s="2">
        <v>76.319999999999993</v>
      </c>
      <c r="J3220" s="2"/>
      <c r="K3220" s="2">
        <v>76.319999999999993</v>
      </c>
      <c r="L3220" t="s">
        <v>65</v>
      </c>
      <c r="M3220" t="s">
        <v>21</v>
      </c>
      <c r="N3220" t="s">
        <v>22</v>
      </c>
      <c r="O3220" t="s">
        <v>48</v>
      </c>
      <c r="P3220" t="s">
        <v>349</v>
      </c>
      <c r="Q3220" t="s">
        <v>350</v>
      </c>
      <c r="R3220" t="s">
        <v>351</v>
      </c>
      <c r="S3220">
        <f t="shared" si="50"/>
        <v>2016</v>
      </c>
    </row>
    <row r="3221" spans="1:19" x14ac:dyDescent="0.25">
      <c r="A3221">
        <v>345</v>
      </c>
      <c r="B3221">
        <v>345102</v>
      </c>
      <c r="C3221">
        <v>6150</v>
      </c>
      <c r="E3221" t="s">
        <v>66</v>
      </c>
      <c r="F3221" t="s">
        <v>64</v>
      </c>
      <c r="G3221">
        <v>307647</v>
      </c>
      <c r="H3221" s="1">
        <v>42430</v>
      </c>
      <c r="I3221" s="2">
        <v>190.8</v>
      </c>
      <c r="J3221" s="2"/>
      <c r="K3221" s="2">
        <v>190.8</v>
      </c>
      <c r="L3221" t="s">
        <v>65</v>
      </c>
      <c r="M3221" t="s">
        <v>21</v>
      </c>
      <c r="N3221" t="s">
        <v>22</v>
      </c>
      <c r="O3221" t="s">
        <v>48</v>
      </c>
      <c r="P3221" t="s">
        <v>349</v>
      </c>
      <c r="Q3221" t="s">
        <v>350</v>
      </c>
      <c r="R3221" t="s">
        <v>351</v>
      </c>
      <c r="S3221">
        <f t="shared" si="50"/>
        <v>2016</v>
      </c>
    </row>
    <row r="3222" spans="1:19" x14ac:dyDescent="0.25">
      <c r="A3222">
        <v>345</v>
      </c>
      <c r="B3222">
        <v>345102</v>
      </c>
      <c r="C3222">
        <v>6150</v>
      </c>
      <c r="E3222" t="s">
        <v>66</v>
      </c>
      <c r="F3222" t="s">
        <v>64</v>
      </c>
      <c r="G3222">
        <v>307647</v>
      </c>
      <c r="H3222" s="1">
        <v>42430</v>
      </c>
      <c r="I3222" s="2">
        <v>38.159999999999997</v>
      </c>
      <c r="J3222" s="2"/>
      <c r="K3222" s="2">
        <v>38.159999999999997</v>
      </c>
      <c r="L3222" t="s">
        <v>65</v>
      </c>
      <c r="M3222" t="s">
        <v>21</v>
      </c>
      <c r="N3222" t="s">
        <v>22</v>
      </c>
      <c r="O3222" t="s">
        <v>48</v>
      </c>
      <c r="P3222" t="s">
        <v>349</v>
      </c>
      <c r="Q3222" t="s">
        <v>350</v>
      </c>
      <c r="R3222" t="s">
        <v>351</v>
      </c>
      <c r="S3222">
        <f t="shared" si="50"/>
        <v>2016</v>
      </c>
    </row>
    <row r="3223" spans="1:19" x14ac:dyDescent="0.25">
      <c r="A3223">
        <v>345</v>
      </c>
      <c r="B3223">
        <v>345102</v>
      </c>
      <c r="C3223">
        <v>6150</v>
      </c>
      <c r="E3223" t="s">
        <v>66</v>
      </c>
      <c r="F3223" t="s">
        <v>64</v>
      </c>
      <c r="G3223">
        <v>307647</v>
      </c>
      <c r="H3223" s="1">
        <v>42430</v>
      </c>
      <c r="I3223" s="2">
        <v>38.159999999999997</v>
      </c>
      <c r="J3223" s="2"/>
      <c r="K3223" s="2">
        <v>38.159999999999997</v>
      </c>
      <c r="L3223" t="s">
        <v>65</v>
      </c>
      <c r="M3223" t="s">
        <v>21</v>
      </c>
      <c r="N3223" t="s">
        <v>22</v>
      </c>
      <c r="O3223" t="s">
        <v>48</v>
      </c>
      <c r="P3223" t="s">
        <v>349</v>
      </c>
      <c r="Q3223" t="s">
        <v>350</v>
      </c>
      <c r="R3223" t="s">
        <v>351</v>
      </c>
      <c r="S3223">
        <f t="shared" si="50"/>
        <v>2016</v>
      </c>
    </row>
    <row r="3224" spans="1:19" x14ac:dyDescent="0.25">
      <c r="A3224">
        <v>345</v>
      </c>
      <c r="B3224">
        <v>345102</v>
      </c>
      <c r="C3224">
        <v>6150</v>
      </c>
      <c r="E3224" t="s">
        <v>66</v>
      </c>
      <c r="F3224" t="s">
        <v>64</v>
      </c>
      <c r="G3224">
        <v>307647</v>
      </c>
      <c r="H3224" s="1">
        <v>42430</v>
      </c>
      <c r="I3224" s="2">
        <v>76.319999999999993</v>
      </c>
      <c r="J3224" s="2"/>
      <c r="K3224" s="2">
        <v>76.319999999999993</v>
      </c>
      <c r="L3224" t="s">
        <v>65</v>
      </c>
      <c r="M3224" t="s">
        <v>21</v>
      </c>
      <c r="N3224" t="s">
        <v>22</v>
      </c>
      <c r="O3224" t="s">
        <v>48</v>
      </c>
      <c r="P3224" t="s">
        <v>349</v>
      </c>
      <c r="Q3224" t="s">
        <v>350</v>
      </c>
      <c r="R3224" t="s">
        <v>351</v>
      </c>
      <c r="S3224">
        <f t="shared" si="50"/>
        <v>2016</v>
      </c>
    </row>
    <row r="3225" spans="1:19" x14ac:dyDescent="0.25">
      <c r="A3225">
        <v>345</v>
      </c>
      <c r="B3225">
        <v>345102</v>
      </c>
      <c r="C3225">
        <v>6150</v>
      </c>
      <c r="E3225" t="s">
        <v>66</v>
      </c>
      <c r="F3225" t="s">
        <v>64</v>
      </c>
      <c r="G3225">
        <v>307647</v>
      </c>
      <c r="H3225" s="1">
        <v>42430</v>
      </c>
      <c r="I3225" s="2">
        <v>76.319999999999993</v>
      </c>
      <c r="J3225" s="2"/>
      <c r="K3225" s="2">
        <v>76.319999999999993</v>
      </c>
      <c r="L3225" t="s">
        <v>65</v>
      </c>
      <c r="M3225" t="s">
        <v>21</v>
      </c>
      <c r="N3225" t="s">
        <v>22</v>
      </c>
      <c r="O3225" t="s">
        <v>48</v>
      </c>
      <c r="P3225" t="s">
        <v>349</v>
      </c>
      <c r="Q3225" t="s">
        <v>350</v>
      </c>
      <c r="R3225" t="s">
        <v>351</v>
      </c>
      <c r="S3225">
        <f t="shared" si="50"/>
        <v>2016</v>
      </c>
    </row>
    <row r="3226" spans="1:19" x14ac:dyDescent="0.25">
      <c r="A3226">
        <v>345</v>
      </c>
      <c r="B3226">
        <v>345102</v>
      </c>
      <c r="C3226">
        <v>6150</v>
      </c>
      <c r="E3226" t="s">
        <v>69</v>
      </c>
      <c r="F3226" t="s">
        <v>70</v>
      </c>
      <c r="G3226">
        <v>307649</v>
      </c>
      <c r="H3226" s="1">
        <v>42430</v>
      </c>
      <c r="I3226" s="2">
        <v>1158.43</v>
      </c>
      <c r="J3226" s="2"/>
      <c r="K3226" s="2">
        <v>1158.43</v>
      </c>
      <c r="L3226" t="s">
        <v>65</v>
      </c>
      <c r="M3226" t="s">
        <v>21</v>
      </c>
      <c r="N3226" t="s">
        <v>22</v>
      </c>
      <c r="O3226" t="s">
        <v>48</v>
      </c>
      <c r="P3226" t="s">
        <v>349</v>
      </c>
      <c r="Q3226" t="s">
        <v>350</v>
      </c>
      <c r="R3226" t="s">
        <v>351</v>
      </c>
      <c r="S3226">
        <f t="shared" si="50"/>
        <v>2016</v>
      </c>
    </row>
    <row r="3227" spans="1:19" x14ac:dyDescent="0.25">
      <c r="A3227">
        <v>345</v>
      </c>
      <c r="B3227">
        <v>345102</v>
      </c>
      <c r="C3227">
        <v>6150</v>
      </c>
      <c r="E3227" t="s">
        <v>69</v>
      </c>
      <c r="F3227" t="s">
        <v>70</v>
      </c>
      <c r="G3227">
        <v>307649</v>
      </c>
      <c r="H3227" s="1">
        <v>42430</v>
      </c>
      <c r="I3227" s="2">
        <v>1139.74</v>
      </c>
      <c r="J3227" s="2"/>
      <c r="K3227" s="2">
        <v>1139.74</v>
      </c>
      <c r="L3227" t="s">
        <v>65</v>
      </c>
      <c r="M3227" t="s">
        <v>21</v>
      </c>
      <c r="N3227" t="s">
        <v>22</v>
      </c>
      <c r="O3227" t="s">
        <v>48</v>
      </c>
      <c r="P3227" t="s">
        <v>349</v>
      </c>
      <c r="Q3227" t="s">
        <v>350</v>
      </c>
      <c r="R3227" t="s">
        <v>351</v>
      </c>
      <c r="S3227">
        <f t="shared" si="50"/>
        <v>2016</v>
      </c>
    </row>
    <row r="3228" spans="1:19" x14ac:dyDescent="0.25">
      <c r="A3228">
        <v>345</v>
      </c>
      <c r="B3228">
        <v>345102</v>
      </c>
      <c r="C3228">
        <v>6150</v>
      </c>
      <c r="E3228" t="s">
        <v>69</v>
      </c>
      <c r="F3228" t="s">
        <v>70</v>
      </c>
      <c r="G3228">
        <v>307649</v>
      </c>
      <c r="H3228" s="1">
        <v>42430</v>
      </c>
      <c r="I3228" s="2">
        <v>1016.46</v>
      </c>
      <c r="J3228" s="2"/>
      <c r="K3228" s="2">
        <v>1016.46</v>
      </c>
      <c r="L3228" t="s">
        <v>65</v>
      </c>
      <c r="M3228" t="s">
        <v>21</v>
      </c>
      <c r="N3228" t="s">
        <v>22</v>
      </c>
      <c r="O3228" t="s">
        <v>48</v>
      </c>
      <c r="P3228" t="s">
        <v>349</v>
      </c>
      <c r="Q3228" t="s">
        <v>350</v>
      </c>
      <c r="R3228" t="s">
        <v>351</v>
      </c>
      <c r="S3228">
        <f t="shared" si="50"/>
        <v>2016</v>
      </c>
    </row>
    <row r="3229" spans="1:19" x14ac:dyDescent="0.25">
      <c r="A3229">
        <v>345</v>
      </c>
      <c r="B3229">
        <v>345102</v>
      </c>
      <c r="C3229">
        <v>6150</v>
      </c>
      <c r="E3229" t="s">
        <v>69</v>
      </c>
      <c r="F3229" t="s">
        <v>70</v>
      </c>
      <c r="G3229">
        <v>307407</v>
      </c>
      <c r="H3229" s="1">
        <v>42429</v>
      </c>
      <c r="I3229" s="2">
        <v>2927.99</v>
      </c>
      <c r="J3229" s="2"/>
      <c r="K3229" s="2">
        <v>2927.99</v>
      </c>
      <c r="L3229" t="s">
        <v>65</v>
      </c>
      <c r="M3229" t="s">
        <v>21</v>
      </c>
      <c r="N3229" t="s">
        <v>22</v>
      </c>
      <c r="O3229" t="s">
        <v>48</v>
      </c>
      <c r="P3229" t="s">
        <v>349</v>
      </c>
      <c r="Q3229" t="s">
        <v>350</v>
      </c>
      <c r="R3229" t="s">
        <v>351</v>
      </c>
      <c r="S3229">
        <f t="shared" si="50"/>
        <v>2016</v>
      </c>
    </row>
    <row r="3230" spans="1:19" x14ac:dyDescent="0.25">
      <c r="A3230">
        <v>345</v>
      </c>
      <c r="B3230">
        <v>345102</v>
      </c>
      <c r="C3230">
        <v>6150</v>
      </c>
      <c r="E3230" t="s">
        <v>82</v>
      </c>
      <c r="F3230" t="s">
        <v>68</v>
      </c>
      <c r="G3230">
        <v>307387</v>
      </c>
      <c r="H3230" s="1">
        <v>42429</v>
      </c>
      <c r="I3230" s="2">
        <v>8871</v>
      </c>
      <c r="J3230" s="2"/>
      <c r="K3230" s="2">
        <v>8871</v>
      </c>
      <c r="L3230" t="s">
        <v>65</v>
      </c>
      <c r="M3230" t="s">
        <v>21</v>
      </c>
      <c r="N3230" t="s">
        <v>22</v>
      </c>
      <c r="O3230" t="s">
        <v>48</v>
      </c>
      <c r="P3230" t="s">
        <v>349</v>
      </c>
      <c r="Q3230" t="s">
        <v>350</v>
      </c>
      <c r="R3230" t="s">
        <v>351</v>
      </c>
      <c r="S3230">
        <f t="shared" si="50"/>
        <v>2016</v>
      </c>
    </row>
    <row r="3231" spans="1:19" x14ac:dyDescent="0.25">
      <c r="A3231">
        <v>345</v>
      </c>
      <c r="B3231">
        <v>345102</v>
      </c>
      <c r="C3231">
        <v>6150</v>
      </c>
      <c r="E3231" t="s">
        <v>66</v>
      </c>
      <c r="F3231" t="s">
        <v>64</v>
      </c>
      <c r="G3231">
        <v>307447</v>
      </c>
      <c r="H3231" s="1">
        <v>42429</v>
      </c>
      <c r="I3231" s="2">
        <v>166.32</v>
      </c>
      <c r="J3231" s="2"/>
      <c r="K3231" s="2">
        <v>166.32</v>
      </c>
      <c r="L3231" t="s">
        <v>65</v>
      </c>
      <c r="M3231" t="s">
        <v>21</v>
      </c>
      <c r="N3231" t="s">
        <v>22</v>
      </c>
      <c r="O3231" t="s">
        <v>48</v>
      </c>
      <c r="P3231" t="s">
        <v>349</v>
      </c>
      <c r="Q3231" t="s">
        <v>350</v>
      </c>
      <c r="R3231" t="s">
        <v>351</v>
      </c>
      <c r="S3231">
        <f t="shared" si="50"/>
        <v>2016</v>
      </c>
    </row>
    <row r="3232" spans="1:19" x14ac:dyDescent="0.25">
      <c r="A3232">
        <v>345</v>
      </c>
      <c r="B3232">
        <v>345102</v>
      </c>
      <c r="C3232">
        <v>6150</v>
      </c>
      <c r="E3232" t="s">
        <v>66</v>
      </c>
      <c r="F3232" t="s">
        <v>64</v>
      </c>
      <c r="G3232">
        <v>307447</v>
      </c>
      <c r="H3232" s="1">
        <v>42429</v>
      </c>
      <c r="I3232" s="2">
        <v>83.16</v>
      </c>
      <c r="J3232" s="2"/>
      <c r="K3232" s="2">
        <v>83.16</v>
      </c>
      <c r="L3232" t="s">
        <v>65</v>
      </c>
      <c r="M3232" t="s">
        <v>21</v>
      </c>
      <c r="N3232" t="s">
        <v>22</v>
      </c>
      <c r="O3232" t="s">
        <v>48</v>
      </c>
      <c r="P3232" t="s">
        <v>349</v>
      </c>
      <c r="Q3232" t="s">
        <v>350</v>
      </c>
      <c r="R3232" t="s">
        <v>351</v>
      </c>
      <c r="S3232">
        <f t="shared" si="50"/>
        <v>2016</v>
      </c>
    </row>
    <row r="3233" spans="1:19" x14ac:dyDescent="0.25">
      <c r="A3233">
        <v>345</v>
      </c>
      <c r="B3233">
        <v>345102</v>
      </c>
      <c r="C3233">
        <v>6150</v>
      </c>
      <c r="E3233" t="s">
        <v>66</v>
      </c>
      <c r="F3233" t="s">
        <v>64</v>
      </c>
      <c r="G3233">
        <v>307447</v>
      </c>
      <c r="H3233" s="1">
        <v>42429</v>
      </c>
      <c r="I3233" s="2">
        <v>166.32</v>
      </c>
      <c r="J3233" s="2"/>
      <c r="K3233" s="2">
        <v>166.32</v>
      </c>
      <c r="L3233" t="s">
        <v>65</v>
      </c>
      <c r="M3233" t="s">
        <v>21</v>
      </c>
      <c r="N3233" t="s">
        <v>22</v>
      </c>
      <c r="O3233" t="s">
        <v>48</v>
      </c>
      <c r="P3233" t="s">
        <v>349</v>
      </c>
      <c r="Q3233" t="s">
        <v>350</v>
      </c>
      <c r="R3233" t="s">
        <v>351</v>
      </c>
      <c r="S3233">
        <f t="shared" si="50"/>
        <v>2016</v>
      </c>
    </row>
    <row r="3234" spans="1:19" x14ac:dyDescent="0.25">
      <c r="A3234">
        <v>345</v>
      </c>
      <c r="B3234">
        <v>345102</v>
      </c>
      <c r="C3234">
        <v>6150</v>
      </c>
      <c r="E3234" t="s">
        <v>66</v>
      </c>
      <c r="F3234" t="s">
        <v>64</v>
      </c>
      <c r="G3234">
        <v>307447</v>
      </c>
      <c r="H3234" s="1">
        <v>42429</v>
      </c>
      <c r="I3234" s="2">
        <v>41.58</v>
      </c>
      <c r="J3234" s="2"/>
      <c r="K3234" s="2">
        <v>41.58</v>
      </c>
      <c r="L3234" t="s">
        <v>65</v>
      </c>
      <c r="M3234" t="s">
        <v>21</v>
      </c>
      <c r="N3234" t="s">
        <v>22</v>
      </c>
      <c r="O3234" t="s">
        <v>48</v>
      </c>
      <c r="P3234" t="s">
        <v>349</v>
      </c>
      <c r="Q3234" t="s">
        <v>350</v>
      </c>
      <c r="R3234" t="s">
        <v>351</v>
      </c>
      <c r="S3234">
        <f t="shared" si="50"/>
        <v>2016</v>
      </c>
    </row>
    <row r="3235" spans="1:19" x14ac:dyDescent="0.25">
      <c r="A3235">
        <v>345</v>
      </c>
      <c r="B3235">
        <v>345102</v>
      </c>
      <c r="C3235">
        <v>6150</v>
      </c>
      <c r="E3235" t="s">
        <v>66</v>
      </c>
      <c r="F3235" t="s">
        <v>64</v>
      </c>
      <c r="G3235">
        <v>307447</v>
      </c>
      <c r="H3235" s="1">
        <v>42429</v>
      </c>
      <c r="I3235" s="2">
        <v>83.16</v>
      </c>
      <c r="J3235" s="2"/>
      <c r="K3235" s="2">
        <v>83.16</v>
      </c>
      <c r="L3235" t="s">
        <v>65</v>
      </c>
      <c r="M3235" t="s">
        <v>21</v>
      </c>
      <c r="N3235" t="s">
        <v>22</v>
      </c>
      <c r="O3235" t="s">
        <v>48</v>
      </c>
      <c r="P3235" t="s">
        <v>349</v>
      </c>
      <c r="Q3235" t="s">
        <v>350</v>
      </c>
      <c r="R3235" t="s">
        <v>351</v>
      </c>
      <c r="S3235">
        <f t="shared" si="50"/>
        <v>2016</v>
      </c>
    </row>
    <row r="3236" spans="1:19" x14ac:dyDescent="0.25">
      <c r="A3236">
        <v>345</v>
      </c>
      <c r="B3236">
        <v>345102</v>
      </c>
      <c r="C3236">
        <v>6150</v>
      </c>
      <c r="E3236" t="s">
        <v>66</v>
      </c>
      <c r="F3236" t="s">
        <v>64</v>
      </c>
      <c r="G3236">
        <v>307447</v>
      </c>
      <c r="H3236" s="1">
        <v>42429</v>
      </c>
      <c r="I3236" s="2">
        <v>83.16</v>
      </c>
      <c r="J3236" s="2"/>
      <c r="K3236" s="2">
        <v>83.16</v>
      </c>
      <c r="L3236" t="s">
        <v>65</v>
      </c>
      <c r="M3236" t="s">
        <v>21</v>
      </c>
      <c r="N3236" t="s">
        <v>22</v>
      </c>
      <c r="O3236" t="s">
        <v>48</v>
      </c>
      <c r="P3236" t="s">
        <v>349</v>
      </c>
      <c r="Q3236" t="s">
        <v>350</v>
      </c>
      <c r="R3236" t="s">
        <v>351</v>
      </c>
      <c r="S3236">
        <f t="shared" si="50"/>
        <v>2016</v>
      </c>
    </row>
    <row r="3237" spans="1:19" x14ac:dyDescent="0.25">
      <c r="A3237">
        <v>345</v>
      </c>
      <c r="B3237">
        <v>345102</v>
      </c>
      <c r="C3237">
        <v>6150</v>
      </c>
      <c r="E3237" t="s">
        <v>66</v>
      </c>
      <c r="F3237" t="s">
        <v>64</v>
      </c>
      <c r="G3237">
        <v>307447</v>
      </c>
      <c r="H3237" s="1">
        <v>42429</v>
      </c>
      <c r="I3237" s="2">
        <v>83.16</v>
      </c>
      <c r="J3237" s="2"/>
      <c r="K3237" s="2">
        <v>83.16</v>
      </c>
      <c r="L3237" t="s">
        <v>65</v>
      </c>
      <c r="M3237" t="s">
        <v>21</v>
      </c>
      <c r="N3237" t="s">
        <v>22</v>
      </c>
      <c r="O3237" t="s">
        <v>48</v>
      </c>
      <c r="P3237" t="s">
        <v>349</v>
      </c>
      <c r="Q3237" t="s">
        <v>350</v>
      </c>
      <c r="R3237" t="s">
        <v>351</v>
      </c>
      <c r="S3237">
        <f t="shared" si="50"/>
        <v>2016</v>
      </c>
    </row>
    <row r="3238" spans="1:19" x14ac:dyDescent="0.25">
      <c r="A3238">
        <v>345</v>
      </c>
      <c r="B3238">
        <v>345102</v>
      </c>
      <c r="C3238">
        <v>6150</v>
      </c>
      <c r="E3238" t="s">
        <v>66</v>
      </c>
      <c r="F3238" t="s">
        <v>64</v>
      </c>
      <c r="G3238">
        <v>307447</v>
      </c>
      <c r="H3238" s="1">
        <v>42429</v>
      </c>
      <c r="I3238" s="2">
        <v>83.16</v>
      </c>
      <c r="J3238" s="2"/>
      <c r="K3238" s="2">
        <v>83.16</v>
      </c>
      <c r="L3238" t="s">
        <v>65</v>
      </c>
      <c r="M3238" t="s">
        <v>21</v>
      </c>
      <c r="N3238" t="s">
        <v>22</v>
      </c>
      <c r="O3238" t="s">
        <v>48</v>
      </c>
      <c r="P3238" t="s">
        <v>349</v>
      </c>
      <c r="Q3238" t="s">
        <v>350</v>
      </c>
      <c r="R3238" t="s">
        <v>351</v>
      </c>
      <c r="S3238">
        <f t="shared" si="50"/>
        <v>2016</v>
      </c>
    </row>
    <row r="3239" spans="1:19" x14ac:dyDescent="0.25">
      <c r="A3239">
        <v>345</v>
      </c>
      <c r="B3239">
        <v>345102</v>
      </c>
      <c r="C3239">
        <v>6150</v>
      </c>
      <c r="E3239" t="s">
        <v>66</v>
      </c>
      <c r="F3239" t="s">
        <v>64</v>
      </c>
      <c r="G3239">
        <v>307447</v>
      </c>
      <c r="H3239" s="1">
        <v>42429</v>
      </c>
      <c r="I3239" s="2">
        <v>83.16</v>
      </c>
      <c r="J3239" s="2"/>
      <c r="K3239" s="2">
        <v>83.16</v>
      </c>
      <c r="L3239" t="s">
        <v>65</v>
      </c>
      <c r="M3239" t="s">
        <v>21</v>
      </c>
      <c r="N3239" t="s">
        <v>22</v>
      </c>
      <c r="O3239" t="s">
        <v>48</v>
      </c>
      <c r="P3239" t="s">
        <v>349</v>
      </c>
      <c r="Q3239" t="s">
        <v>350</v>
      </c>
      <c r="R3239" t="s">
        <v>351</v>
      </c>
      <c r="S3239">
        <f t="shared" si="50"/>
        <v>2016</v>
      </c>
    </row>
    <row r="3240" spans="1:19" x14ac:dyDescent="0.25">
      <c r="A3240">
        <v>345</v>
      </c>
      <c r="B3240">
        <v>345102</v>
      </c>
      <c r="C3240">
        <v>6150</v>
      </c>
      <c r="E3240" t="s">
        <v>66</v>
      </c>
      <c r="F3240" t="s">
        <v>64</v>
      </c>
      <c r="G3240">
        <v>307447</v>
      </c>
      <c r="H3240" s="1">
        <v>42429</v>
      </c>
      <c r="I3240" s="2">
        <v>83.16</v>
      </c>
      <c r="J3240" s="2"/>
      <c r="K3240" s="2">
        <v>83.16</v>
      </c>
      <c r="L3240" t="s">
        <v>65</v>
      </c>
      <c r="M3240" t="s">
        <v>21</v>
      </c>
      <c r="N3240" t="s">
        <v>22</v>
      </c>
      <c r="O3240" t="s">
        <v>48</v>
      </c>
      <c r="P3240" t="s">
        <v>349</v>
      </c>
      <c r="Q3240" t="s">
        <v>350</v>
      </c>
      <c r="R3240" t="s">
        <v>351</v>
      </c>
      <c r="S3240">
        <f t="shared" si="50"/>
        <v>2016</v>
      </c>
    </row>
    <row r="3241" spans="1:19" x14ac:dyDescent="0.25">
      <c r="A3241">
        <v>345</v>
      </c>
      <c r="B3241">
        <v>345102</v>
      </c>
      <c r="C3241">
        <v>6150</v>
      </c>
      <c r="E3241" t="s">
        <v>66</v>
      </c>
      <c r="F3241" t="s">
        <v>64</v>
      </c>
      <c r="G3241">
        <v>307447</v>
      </c>
      <c r="H3241" s="1">
        <v>42429</v>
      </c>
      <c r="I3241" s="2">
        <v>83.16</v>
      </c>
      <c r="J3241" s="2"/>
      <c r="K3241" s="2">
        <v>83.16</v>
      </c>
      <c r="L3241" t="s">
        <v>65</v>
      </c>
      <c r="M3241" t="s">
        <v>21</v>
      </c>
      <c r="N3241" t="s">
        <v>22</v>
      </c>
      <c r="O3241" t="s">
        <v>48</v>
      </c>
      <c r="P3241" t="s">
        <v>349</v>
      </c>
      <c r="Q3241" t="s">
        <v>350</v>
      </c>
      <c r="R3241" t="s">
        <v>351</v>
      </c>
      <c r="S3241">
        <f t="shared" si="50"/>
        <v>2016</v>
      </c>
    </row>
    <row r="3242" spans="1:19" x14ac:dyDescent="0.25">
      <c r="A3242">
        <v>345</v>
      </c>
      <c r="B3242">
        <v>345102</v>
      </c>
      <c r="C3242">
        <v>6150</v>
      </c>
      <c r="E3242" t="s">
        <v>66</v>
      </c>
      <c r="F3242" t="s">
        <v>71</v>
      </c>
      <c r="G3242">
        <v>307448</v>
      </c>
      <c r="H3242" s="1">
        <v>42429</v>
      </c>
      <c r="I3242" s="2"/>
      <c r="J3242" s="2">
        <v>-1346.14</v>
      </c>
      <c r="K3242" s="2">
        <v>-1346.14</v>
      </c>
      <c r="L3242" t="s">
        <v>65</v>
      </c>
      <c r="M3242" t="s">
        <v>21</v>
      </c>
      <c r="N3242" t="s">
        <v>22</v>
      </c>
      <c r="O3242" t="s">
        <v>48</v>
      </c>
      <c r="P3242" t="s">
        <v>349</v>
      </c>
      <c r="Q3242" t="s">
        <v>350</v>
      </c>
      <c r="R3242" t="s">
        <v>351</v>
      </c>
      <c r="S3242">
        <f t="shared" si="50"/>
        <v>2016</v>
      </c>
    </row>
    <row r="3243" spans="1:19" x14ac:dyDescent="0.25">
      <c r="A3243">
        <v>345</v>
      </c>
      <c r="B3243">
        <v>345102</v>
      </c>
      <c r="C3243">
        <v>6150</v>
      </c>
      <c r="E3243" t="s">
        <v>63</v>
      </c>
      <c r="F3243" t="s">
        <v>64</v>
      </c>
      <c r="G3243">
        <v>307496</v>
      </c>
      <c r="H3243" s="1">
        <v>42429</v>
      </c>
      <c r="I3243" s="2">
        <v>973.04</v>
      </c>
      <c r="J3243" s="2"/>
      <c r="K3243" s="2">
        <v>973.04</v>
      </c>
      <c r="L3243" t="s">
        <v>65</v>
      </c>
      <c r="M3243" t="s">
        <v>21</v>
      </c>
      <c r="N3243" t="s">
        <v>22</v>
      </c>
      <c r="O3243" t="s">
        <v>48</v>
      </c>
      <c r="P3243" t="s">
        <v>349</v>
      </c>
      <c r="Q3243" t="s">
        <v>350</v>
      </c>
      <c r="R3243" t="s">
        <v>351</v>
      </c>
      <c r="S3243">
        <f t="shared" si="50"/>
        <v>2016</v>
      </c>
    </row>
    <row r="3244" spans="1:19" x14ac:dyDescent="0.25">
      <c r="A3244">
        <v>345</v>
      </c>
      <c r="B3244">
        <v>345102</v>
      </c>
      <c r="C3244">
        <v>6150</v>
      </c>
      <c r="E3244" t="s">
        <v>85</v>
      </c>
      <c r="F3244" t="s">
        <v>71</v>
      </c>
      <c r="G3244">
        <v>307497</v>
      </c>
      <c r="H3244" s="1">
        <v>42429</v>
      </c>
      <c r="I3244" s="2"/>
      <c r="J3244" s="2">
        <v>-1681.49</v>
      </c>
      <c r="K3244" s="2">
        <v>-1681.49</v>
      </c>
      <c r="L3244" t="s">
        <v>65</v>
      </c>
      <c r="M3244" t="s">
        <v>21</v>
      </c>
      <c r="N3244" t="s">
        <v>22</v>
      </c>
      <c r="O3244" t="s">
        <v>48</v>
      </c>
      <c r="P3244" t="s">
        <v>349</v>
      </c>
      <c r="Q3244" t="s">
        <v>350</v>
      </c>
      <c r="R3244" t="s">
        <v>351</v>
      </c>
      <c r="S3244">
        <f t="shared" si="50"/>
        <v>2016</v>
      </c>
    </row>
    <row r="3245" spans="1:19" x14ac:dyDescent="0.25">
      <c r="A3245">
        <v>345</v>
      </c>
      <c r="B3245">
        <v>345102</v>
      </c>
      <c r="C3245">
        <v>6150</v>
      </c>
      <c r="E3245" t="s">
        <v>85</v>
      </c>
      <c r="F3245" t="s">
        <v>71</v>
      </c>
      <c r="G3245">
        <v>307497</v>
      </c>
      <c r="H3245" s="1">
        <v>42429</v>
      </c>
      <c r="I3245" s="2"/>
      <c r="J3245" s="2">
        <v>-1338.33</v>
      </c>
      <c r="K3245" s="2">
        <v>-1338.33</v>
      </c>
      <c r="L3245" t="s">
        <v>65</v>
      </c>
      <c r="M3245" t="s">
        <v>21</v>
      </c>
      <c r="N3245" t="s">
        <v>22</v>
      </c>
      <c r="O3245" t="s">
        <v>48</v>
      </c>
      <c r="P3245" t="s">
        <v>349</v>
      </c>
      <c r="Q3245" t="s">
        <v>350</v>
      </c>
      <c r="R3245" t="s">
        <v>351</v>
      </c>
      <c r="S3245">
        <f t="shared" si="50"/>
        <v>2016</v>
      </c>
    </row>
    <row r="3246" spans="1:19" x14ac:dyDescent="0.25">
      <c r="A3246">
        <v>345</v>
      </c>
      <c r="B3246">
        <v>345102</v>
      </c>
      <c r="C3246">
        <v>6150</v>
      </c>
      <c r="E3246" t="s">
        <v>63</v>
      </c>
      <c r="F3246" t="s">
        <v>64</v>
      </c>
      <c r="G3246">
        <v>307496</v>
      </c>
      <c r="H3246" s="1">
        <v>42429</v>
      </c>
      <c r="I3246" s="2">
        <v>1869.78</v>
      </c>
      <c r="J3246" s="2"/>
      <c r="K3246" s="2">
        <v>1869.78</v>
      </c>
      <c r="L3246" t="s">
        <v>65</v>
      </c>
      <c r="M3246" t="s">
        <v>21</v>
      </c>
      <c r="N3246" t="s">
        <v>22</v>
      </c>
      <c r="O3246" t="s">
        <v>48</v>
      </c>
      <c r="P3246" t="s">
        <v>349</v>
      </c>
      <c r="Q3246" t="s">
        <v>350</v>
      </c>
      <c r="R3246" t="s">
        <v>351</v>
      </c>
      <c r="S3246">
        <f t="shared" si="50"/>
        <v>2016</v>
      </c>
    </row>
    <row r="3247" spans="1:19" x14ac:dyDescent="0.25">
      <c r="A3247">
        <v>345</v>
      </c>
      <c r="B3247">
        <v>345102</v>
      </c>
      <c r="C3247">
        <v>6150</v>
      </c>
      <c r="E3247" t="s">
        <v>63</v>
      </c>
      <c r="F3247" t="s">
        <v>64</v>
      </c>
      <c r="G3247">
        <v>307496</v>
      </c>
      <c r="H3247" s="1">
        <v>42429</v>
      </c>
      <c r="I3247" s="2">
        <v>1488.19</v>
      </c>
      <c r="J3247" s="2"/>
      <c r="K3247" s="2">
        <v>1488.19</v>
      </c>
      <c r="L3247" t="s">
        <v>65</v>
      </c>
      <c r="M3247" t="s">
        <v>21</v>
      </c>
      <c r="N3247" t="s">
        <v>22</v>
      </c>
      <c r="O3247" t="s">
        <v>48</v>
      </c>
      <c r="P3247" t="s">
        <v>349</v>
      </c>
      <c r="Q3247" t="s">
        <v>350</v>
      </c>
      <c r="R3247" t="s">
        <v>351</v>
      </c>
      <c r="S3247">
        <f t="shared" si="50"/>
        <v>2016</v>
      </c>
    </row>
    <row r="3248" spans="1:19" x14ac:dyDescent="0.25">
      <c r="A3248">
        <v>345</v>
      </c>
      <c r="B3248">
        <v>345102</v>
      </c>
      <c r="C3248">
        <v>6150</v>
      </c>
      <c r="E3248" t="s">
        <v>85</v>
      </c>
      <c r="F3248" t="s">
        <v>71</v>
      </c>
      <c r="G3248">
        <v>307497</v>
      </c>
      <c r="H3248" s="1">
        <v>42429</v>
      </c>
      <c r="I3248" s="2"/>
      <c r="J3248" s="2">
        <v>-973.04</v>
      </c>
      <c r="K3248" s="2">
        <v>-973.04</v>
      </c>
      <c r="L3248" t="s">
        <v>65</v>
      </c>
      <c r="M3248" t="s">
        <v>21</v>
      </c>
      <c r="N3248" t="s">
        <v>22</v>
      </c>
      <c r="O3248" t="s">
        <v>48</v>
      </c>
      <c r="P3248" t="s">
        <v>349</v>
      </c>
      <c r="Q3248" t="s">
        <v>350</v>
      </c>
      <c r="R3248" t="s">
        <v>351</v>
      </c>
      <c r="S3248">
        <f t="shared" si="50"/>
        <v>2016</v>
      </c>
    </row>
    <row r="3249" spans="1:19" x14ac:dyDescent="0.25">
      <c r="A3249">
        <v>345</v>
      </c>
      <c r="B3249">
        <v>345102</v>
      </c>
      <c r="C3249">
        <v>6150</v>
      </c>
      <c r="E3249" t="s">
        <v>66</v>
      </c>
      <c r="F3249" t="s">
        <v>64</v>
      </c>
      <c r="G3249">
        <v>307412</v>
      </c>
      <c r="H3249" s="1">
        <v>42416</v>
      </c>
      <c r="I3249" s="2">
        <v>152.63999999999999</v>
      </c>
      <c r="J3249" s="2"/>
      <c r="K3249" s="2">
        <v>152.63999999999999</v>
      </c>
      <c r="L3249" t="s">
        <v>65</v>
      </c>
      <c r="M3249" t="s">
        <v>21</v>
      </c>
      <c r="N3249" t="s">
        <v>22</v>
      </c>
      <c r="O3249" t="s">
        <v>48</v>
      </c>
      <c r="P3249" t="s">
        <v>349</v>
      </c>
      <c r="Q3249" t="s">
        <v>350</v>
      </c>
      <c r="R3249" t="s">
        <v>351</v>
      </c>
      <c r="S3249">
        <f t="shared" si="50"/>
        <v>2016</v>
      </c>
    </row>
    <row r="3250" spans="1:19" x14ac:dyDescent="0.25">
      <c r="A3250">
        <v>345</v>
      </c>
      <c r="B3250">
        <v>345102</v>
      </c>
      <c r="C3250">
        <v>6150</v>
      </c>
      <c r="E3250" t="s">
        <v>66</v>
      </c>
      <c r="F3250" t="s">
        <v>64</v>
      </c>
      <c r="G3250">
        <v>307412</v>
      </c>
      <c r="H3250" s="1">
        <v>42416</v>
      </c>
      <c r="I3250" s="2">
        <v>267.12</v>
      </c>
      <c r="J3250" s="2"/>
      <c r="K3250" s="2">
        <v>267.12</v>
      </c>
      <c r="L3250" t="s">
        <v>65</v>
      </c>
      <c r="M3250" t="s">
        <v>21</v>
      </c>
      <c r="N3250" t="s">
        <v>22</v>
      </c>
      <c r="O3250" t="s">
        <v>48</v>
      </c>
      <c r="P3250" t="s">
        <v>349</v>
      </c>
      <c r="Q3250" t="s">
        <v>350</v>
      </c>
      <c r="R3250" t="s">
        <v>351</v>
      </c>
      <c r="S3250">
        <f t="shared" si="50"/>
        <v>2016</v>
      </c>
    </row>
    <row r="3251" spans="1:19" x14ac:dyDescent="0.25">
      <c r="A3251">
        <v>345</v>
      </c>
      <c r="B3251">
        <v>345102</v>
      </c>
      <c r="C3251">
        <v>6150</v>
      </c>
      <c r="E3251" t="s">
        <v>66</v>
      </c>
      <c r="F3251" t="s">
        <v>64</v>
      </c>
      <c r="G3251">
        <v>307412</v>
      </c>
      <c r="H3251" s="1">
        <v>42416</v>
      </c>
      <c r="I3251" s="2">
        <v>381.6</v>
      </c>
      <c r="J3251" s="2"/>
      <c r="K3251" s="2">
        <v>381.6</v>
      </c>
      <c r="L3251" t="s">
        <v>65</v>
      </c>
      <c r="M3251" t="s">
        <v>21</v>
      </c>
      <c r="N3251" t="s">
        <v>22</v>
      </c>
      <c r="O3251" t="s">
        <v>48</v>
      </c>
      <c r="P3251" t="s">
        <v>349</v>
      </c>
      <c r="Q3251" t="s">
        <v>350</v>
      </c>
      <c r="R3251" t="s">
        <v>351</v>
      </c>
      <c r="S3251">
        <f t="shared" si="50"/>
        <v>2016</v>
      </c>
    </row>
    <row r="3252" spans="1:19" x14ac:dyDescent="0.25">
      <c r="A3252">
        <v>345</v>
      </c>
      <c r="B3252">
        <v>345102</v>
      </c>
      <c r="C3252">
        <v>6150</v>
      </c>
      <c r="E3252" t="s">
        <v>66</v>
      </c>
      <c r="F3252" t="s">
        <v>64</v>
      </c>
      <c r="G3252">
        <v>307412</v>
      </c>
      <c r="H3252" s="1">
        <v>42416</v>
      </c>
      <c r="I3252" s="2">
        <v>515.16</v>
      </c>
      <c r="J3252" s="2"/>
      <c r="K3252" s="2">
        <v>515.16</v>
      </c>
      <c r="L3252" t="s">
        <v>65</v>
      </c>
      <c r="M3252" t="s">
        <v>21</v>
      </c>
      <c r="N3252" t="s">
        <v>22</v>
      </c>
      <c r="O3252" t="s">
        <v>48</v>
      </c>
      <c r="P3252" t="s">
        <v>349</v>
      </c>
      <c r="Q3252" t="s">
        <v>350</v>
      </c>
      <c r="R3252" t="s">
        <v>351</v>
      </c>
      <c r="S3252">
        <f t="shared" si="50"/>
        <v>2016</v>
      </c>
    </row>
    <row r="3253" spans="1:19" x14ac:dyDescent="0.25">
      <c r="A3253">
        <v>345</v>
      </c>
      <c r="B3253">
        <v>345102</v>
      </c>
      <c r="C3253">
        <v>6150</v>
      </c>
      <c r="E3253" t="s">
        <v>66</v>
      </c>
      <c r="F3253" t="s">
        <v>64</v>
      </c>
      <c r="G3253">
        <v>307412</v>
      </c>
      <c r="H3253" s="1">
        <v>42416</v>
      </c>
      <c r="I3253" s="2">
        <v>114.48</v>
      </c>
      <c r="J3253" s="2"/>
      <c r="K3253" s="2">
        <v>114.48</v>
      </c>
      <c r="L3253" t="s">
        <v>65</v>
      </c>
      <c r="M3253" t="s">
        <v>21</v>
      </c>
      <c r="N3253" t="s">
        <v>22</v>
      </c>
      <c r="O3253" t="s">
        <v>48</v>
      </c>
      <c r="P3253" t="s">
        <v>349</v>
      </c>
      <c r="Q3253" t="s">
        <v>350</v>
      </c>
      <c r="R3253" t="s">
        <v>351</v>
      </c>
      <c r="S3253">
        <f t="shared" si="50"/>
        <v>2016</v>
      </c>
    </row>
    <row r="3254" spans="1:19" x14ac:dyDescent="0.25">
      <c r="A3254">
        <v>345</v>
      </c>
      <c r="B3254">
        <v>345102</v>
      </c>
      <c r="C3254">
        <v>6150</v>
      </c>
      <c r="E3254" t="s">
        <v>66</v>
      </c>
      <c r="F3254" t="s">
        <v>64</v>
      </c>
      <c r="G3254">
        <v>307412</v>
      </c>
      <c r="H3254" s="1">
        <v>42416</v>
      </c>
      <c r="I3254" s="2">
        <v>76.319999999999993</v>
      </c>
      <c r="J3254" s="2"/>
      <c r="K3254" s="2">
        <v>76.319999999999993</v>
      </c>
      <c r="L3254" t="s">
        <v>65</v>
      </c>
      <c r="M3254" t="s">
        <v>21</v>
      </c>
      <c r="N3254" t="s">
        <v>22</v>
      </c>
      <c r="O3254" t="s">
        <v>48</v>
      </c>
      <c r="P3254" t="s">
        <v>349</v>
      </c>
      <c r="Q3254" t="s">
        <v>350</v>
      </c>
      <c r="R3254" t="s">
        <v>351</v>
      </c>
      <c r="S3254">
        <f t="shared" si="50"/>
        <v>2016</v>
      </c>
    </row>
    <row r="3255" spans="1:19" x14ac:dyDescent="0.25">
      <c r="A3255">
        <v>345</v>
      </c>
      <c r="B3255">
        <v>345102</v>
      </c>
      <c r="C3255">
        <v>6150</v>
      </c>
      <c r="E3255" t="s">
        <v>66</v>
      </c>
      <c r="F3255" t="s">
        <v>64</v>
      </c>
      <c r="G3255">
        <v>307412</v>
      </c>
      <c r="H3255" s="1">
        <v>42416</v>
      </c>
      <c r="I3255" s="2">
        <v>76.319999999999993</v>
      </c>
      <c r="J3255" s="2"/>
      <c r="K3255" s="2">
        <v>76.319999999999993</v>
      </c>
      <c r="L3255" t="s">
        <v>65</v>
      </c>
      <c r="M3255" t="s">
        <v>21</v>
      </c>
      <c r="N3255" t="s">
        <v>22</v>
      </c>
      <c r="O3255" t="s">
        <v>48</v>
      </c>
      <c r="P3255" t="s">
        <v>349</v>
      </c>
      <c r="Q3255" t="s">
        <v>350</v>
      </c>
      <c r="R3255" t="s">
        <v>351</v>
      </c>
      <c r="S3255">
        <f t="shared" si="50"/>
        <v>2016</v>
      </c>
    </row>
    <row r="3256" spans="1:19" x14ac:dyDescent="0.25">
      <c r="A3256">
        <v>345</v>
      </c>
      <c r="B3256">
        <v>345102</v>
      </c>
      <c r="C3256">
        <v>6150</v>
      </c>
      <c r="E3256" t="s">
        <v>66</v>
      </c>
      <c r="F3256" t="s">
        <v>64</v>
      </c>
      <c r="G3256">
        <v>307412</v>
      </c>
      <c r="H3256" s="1">
        <v>42416</v>
      </c>
      <c r="I3256" s="2">
        <v>152.63999999999999</v>
      </c>
      <c r="J3256" s="2"/>
      <c r="K3256" s="2">
        <v>152.63999999999999</v>
      </c>
      <c r="L3256" t="s">
        <v>65</v>
      </c>
      <c r="M3256" t="s">
        <v>21</v>
      </c>
      <c r="N3256" t="s">
        <v>22</v>
      </c>
      <c r="O3256" t="s">
        <v>48</v>
      </c>
      <c r="P3256" t="s">
        <v>349</v>
      </c>
      <c r="Q3256" t="s">
        <v>350</v>
      </c>
      <c r="R3256" t="s">
        <v>351</v>
      </c>
      <c r="S3256">
        <f t="shared" si="50"/>
        <v>2016</v>
      </c>
    </row>
    <row r="3257" spans="1:19" x14ac:dyDescent="0.25">
      <c r="A3257">
        <v>345</v>
      </c>
      <c r="B3257">
        <v>345102</v>
      </c>
      <c r="C3257">
        <v>6150</v>
      </c>
      <c r="E3257" t="s">
        <v>66</v>
      </c>
      <c r="F3257" t="s">
        <v>64</v>
      </c>
      <c r="G3257">
        <v>307412</v>
      </c>
      <c r="H3257" s="1">
        <v>42416</v>
      </c>
      <c r="I3257" s="2">
        <v>457.92</v>
      </c>
      <c r="J3257" s="2"/>
      <c r="K3257" s="2">
        <v>457.92</v>
      </c>
      <c r="L3257" t="s">
        <v>65</v>
      </c>
      <c r="M3257" t="s">
        <v>21</v>
      </c>
      <c r="N3257" t="s">
        <v>22</v>
      </c>
      <c r="O3257" t="s">
        <v>48</v>
      </c>
      <c r="P3257" t="s">
        <v>349</v>
      </c>
      <c r="Q3257" t="s">
        <v>350</v>
      </c>
      <c r="R3257" t="s">
        <v>351</v>
      </c>
      <c r="S3257">
        <f t="shared" si="50"/>
        <v>2016</v>
      </c>
    </row>
    <row r="3258" spans="1:19" x14ac:dyDescent="0.25">
      <c r="A3258">
        <v>345</v>
      </c>
      <c r="B3258">
        <v>345102</v>
      </c>
      <c r="C3258">
        <v>6150</v>
      </c>
      <c r="E3258" t="s">
        <v>66</v>
      </c>
      <c r="F3258" t="s">
        <v>71</v>
      </c>
      <c r="G3258">
        <v>307413</v>
      </c>
      <c r="H3258" s="1">
        <v>42416</v>
      </c>
      <c r="I3258" s="2"/>
      <c r="J3258" s="2">
        <v>-152.63999999999999</v>
      </c>
      <c r="K3258" s="2">
        <v>-152.63999999999999</v>
      </c>
      <c r="L3258" t="s">
        <v>65</v>
      </c>
      <c r="M3258" t="s">
        <v>21</v>
      </c>
      <c r="N3258" t="s">
        <v>22</v>
      </c>
      <c r="O3258" t="s">
        <v>48</v>
      </c>
      <c r="P3258" t="s">
        <v>349</v>
      </c>
      <c r="Q3258" t="s">
        <v>350</v>
      </c>
      <c r="R3258" t="s">
        <v>351</v>
      </c>
      <c r="S3258">
        <f t="shared" si="50"/>
        <v>2016</v>
      </c>
    </row>
    <row r="3259" spans="1:19" x14ac:dyDescent="0.25">
      <c r="A3259">
        <v>345</v>
      </c>
      <c r="B3259">
        <v>345102</v>
      </c>
      <c r="C3259">
        <v>6150</v>
      </c>
      <c r="E3259" t="s">
        <v>66</v>
      </c>
      <c r="F3259" t="s">
        <v>71</v>
      </c>
      <c r="G3259">
        <v>307413</v>
      </c>
      <c r="H3259" s="1">
        <v>42416</v>
      </c>
      <c r="I3259" s="2"/>
      <c r="J3259" s="2">
        <v>-1163.8800000000001</v>
      </c>
      <c r="K3259" s="2">
        <v>-1163.8800000000001</v>
      </c>
      <c r="L3259" t="s">
        <v>65</v>
      </c>
      <c r="M3259" t="s">
        <v>21</v>
      </c>
      <c r="N3259" t="s">
        <v>22</v>
      </c>
      <c r="O3259" t="s">
        <v>48</v>
      </c>
      <c r="P3259" t="s">
        <v>349</v>
      </c>
      <c r="Q3259" t="s">
        <v>350</v>
      </c>
      <c r="R3259" t="s">
        <v>351</v>
      </c>
      <c r="S3259">
        <f t="shared" si="50"/>
        <v>2016</v>
      </c>
    </row>
    <row r="3260" spans="1:19" x14ac:dyDescent="0.25">
      <c r="A3260">
        <v>345</v>
      </c>
      <c r="B3260">
        <v>345102</v>
      </c>
      <c r="C3260">
        <v>6150</v>
      </c>
      <c r="E3260" t="s">
        <v>66</v>
      </c>
      <c r="F3260" t="s">
        <v>71</v>
      </c>
      <c r="G3260">
        <v>307413</v>
      </c>
      <c r="H3260" s="1">
        <v>42416</v>
      </c>
      <c r="I3260" s="2"/>
      <c r="J3260" s="2">
        <v>-419.76</v>
      </c>
      <c r="K3260" s="2">
        <v>-419.76</v>
      </c>
      <c r="L3260" t="s">
        <v>65</v>
      </c>
      <c r="M3260" t="s">
        <v>21</v>
      </c>
      <c r="N3260" t="s">
        <v>22</v>
      </c>
      <c r="O3260" t="s">
        <v>48</v>
      </c>
      <c r="P3260" t="s">
        <v>349</v>
      </c>
      <c r="Q3260" t="s">
        <v>350</v>
      </c>
      <c r="R3260" t="s">
        <v>351</v>
      </c>
      <c r="S3260">
        <f t="shared" si="50"/>
        <v>2016</v>
      </c>
    </row>
    <row r="3261" spans="1:19" x14ac:dyDescent="0.25">
      <c r="A3261">
        <v>345</v>
      </c>
      <c r="B3261">
        <v>345102</v>
      </c>
      <c r="C3261">
        <v>6150</v>
      </c>
      <c r="E3261" t="s">
        <v>66</v>
      </c>
      <c r="F3261" t="s">
        <v>71</v>
      </c>
      <c r="G3261">
        <v>307413</v>
      </c>
      <c r="H3261" s="1">
        <v>42416</v>
      </c>
      <c r="I3261" s="2"/>
      <c r="J3261" s="2">
        <v>-1659.96</v>
      </c>
      <c r="K3261" s="2">
        <v>-1659.96</v>
      </c>
      <c r="L3261" t="s">
        <v>65</v>
      </c>
      <c r="M3261" t="s">
        <v>21</v>
      </c>
      <c r="N3261" t="s">
        <v>22</v>
      </c>
      <c r="O3261" t="s">
        <v>48</v>
      </c>
      <c r="P3261" t="s">
        <v>349</v>
      </c>
      <c r="Q3261" t="s">
        <v>350</v>
      </c>
      <c r="R3261" t="s">
        <v>351</v>
      </c>
      <c r="S3261">
        <f t="shared" si="50"/>
        <v>2016</v>
      </c>
    </row>
    <row r="3262" spans="1:19" x14ac:dyDescent="0.25">
      <c r="A3262">
        <v>345</v>
      </c>
      <c r="B3262">
        <v>345102</v>
      </c>
      <c r="C3262">
        <v>6150</v>
      </c>
      <c r="E3262" t="s">
        <v>69</v>
      </c>
      <c r="F3262" t="s">
        <v>70</v>
      </c>
      <c r="G3262">
        <v>307406</v>
      </c>
      <c r="H3262" s="1">
        <v>42416</v>
      </c>
      <c r="I3262" s="2">
        <v>1336.24</v>
      </c>
      <c r="J3262" s="2"/>
      <c r="K3262" s="2">
        <v>1336.24</v>
      </c>
      <c r="L3262" t="s">
        <v>65</v>
      </c>
      <c r="M3262" t="s">
        <v>21</v>
      </c>
      <c r="N3262" t="s">
        <v>22</v>
      </c>
      <c r="O3262" t="s">
        <v>48</v>
      </c>
      <c r="P3262" t="s">
        <v>349</v>
      </c>
      <c r="Q3262" t="s">
        <v>350</v>
      </c>
      <c r="R3262" t="s">
        <v>351</v>
      </c>
      <c r="S3262">
        <f t="shared" si="50"/>
        <v>2016</v>
      </c>
    </row>
    <row r="3263" spans="1:19" x14ac:dyDescent="0.25">
      <c r="A3263">
        <v>345</v>
      </c>
      <c r="B3263">
        <v>345102</v>
      </c>
      <c r="C3263">
        <v>6150</v>
      </c>
      <c r="E3263" t="s">
        <v>69</v>
      </c>
      <c r="F3263" t="s">
        <v>70</v>
      </c>
      <c r="G3263">
        <v>307406</v>
      </c>
      <c r="H3263" s="1">
        <v>42416</v>
      </c>
      <c r="I3263" s="2">
        <v>1595.13</v>
      </c>
      <c r="J3263" s="2"/>
      <c r="K3263" s="2">
        <v>1595.13</v>
      </c>
      <c r="L3263" t="s">
        <v>65</v>
      </c>
      <c r="M3263" t="s">
        <v>21</v>
      </c>
      <c r="N3263" t="s">
        <v>22</v>
      </c>
      <c r="O3263" t="s">
        <v>48</v>
      </c>
      <c r="P3263" t="s">
        <v>349</v>
      </c>
      <c r="Q3263" t="s">
        <v>350</v>
      </c>
      <c r="R3263" t="s">
        <v>351</v>
      </c>
      <c r="S3263">
        <f t="shared" si="50"/>
        <v>2016</v>
      </c>
    </row>
    <row r="3264" spans="1:19" x14ac:dyDescent="0.25">
      <c r="A3264">
        <v>345</v>
      </c>
      <c r="B3264">
        <v>345102</v>
      </c>
      <c r="C3264">
        <v>6150</v>
      </c>
      <c r="E3264" t="s">
        <v>69</v>
      </c>
      <c r="F3264" t="s">
        <v>70</v>
      </c>
      <c r="G3264">
        <v>307406</v>
      </c>
      <c r="H3264" s="1">
        <v>42416</v>
      </c>
      <c r="I3264" s="2">
        <v>1416.87</v>
      </c>
      <c r="J3264" s="2"/>
      <c r="K3264" s="2">
        <v>1416.87</v>
      </c>
      <c r="L3264" t="s">
        <v>65</v>
      </c>
      <c r="M3264" t="s">
        <v>21</v>
      </c>
      <c r="N3264" t="s">
        <v>22</v>
      </c>
      <c r="O3264" t="s">
        <v>48</v>
      </c>
      <c r="P3264" t="s">
        <v>349</v>
      </c>
      <c r="Q3264" t="s">
        <v>350</v>
      </c>
      <c r="R3264" t="s">
        <v>351</v>
      </c>
      <c r="S3264">
        <f t="shared" si="50"/>
        <v>2016</v>
      </c>
    </row>
    <row r="3265" spans="1:19" x14ac:dyDescent="0.25">
      <c r="A3265">
        <v>345</v>
      </c>
      <c r="B3265">
        <v>345102</v>
      </c>
      <c r="C3265">
        <v>6150</v>
      </c>
      <c r="E3265" t="s">
        <v>69</v>
      </c>
      <c r="F3265" t="s">
        <v>70</v>
      </c>
      <c r="G3265">
        <v>307406</v>
      </c>
      <c r="H3265" s="1">
        <v>42416</v>
      </c>
      <c r="I3265" s="2">
        <v>1584</v>
      </c>
      <c r="J3265" s="2"/>
      <c r="K3265" s="2">
        <v>1584</v>
      </c>
      <c r="L3265" t="s">
        <v>65</v>
      </c>
      <c r="M3265" t="s">
        <v>21</v>
      </c>
      <c r="N3265" t="s">
        <v>22</v>
      </c>
      <c r="O3265" t="s">
        <v>48</v>
      </c>
      <c r="P3265" t="s">
        <v>349</v>
      </c>
      <c r="Q3265" t="s">
        <v>350</v>
      </c>
      <c r="R3265" t="s">
        <v>351</v>
      </c>
      <c r="S3265">
        <f t="shared" si="50"/>
        <v>2016</v>
      </c>
    </row>
    <row r="3266" spans="1:19" x14ac:dyDescent="0.25">
      <c r="A3266">
        <v>345</v>
      </c>
      <c r="B3266">
        <v>345102</v>
      </c>
      <c r="C3266">
        <v>6150</v>
      </c>
      <c r="E3266" t="s">
        <v>69</v>
      </c>
      <c r="F3266" t="s">
        <v>70</v>
      </c>
      <c r="G3266">
        <v>307406</v>
      </c>
      <c r="H3266" s="1">
        <v>42416</v>
      </c>
      <c r="I3266" s="2">
        <v>2709.65</v>
      </c>
      <c r="J3266" s="2"/>
      <c r="K3266" s="2">
        <v>2709.65</v>
      </c>
      <c r="L3266" t="s">
        <v>65</v>
      </c>
      <c r="M3266" t="s">
        <v>21</v>
      </c>
      <c r="N3266" t="s">
        <v>22</v>
      </c>
      <c r="O3266" t="s">
        <v>48</v>
      </c>
      <c r="P3266" t="s">
        <v>349</v>
      </c>
      <c r="Q3266" t="s">
        <v>350</v>
      </c>
      <c r="R3266" t="s">
        <v>351</v>
      </c>
      <c r="S3266">
        <f t="shared" si="50"/>
        <v>2016</v>
      </c>
    </row>
    <row r="3267" spans="1:19" x14ac:dyDescent="0.25">
      <c r="A3267">
        <v>345</v>
      </c>
      <c r="B3267">
        <v>345102</v>
      </c>
      <c r="C3267">
        <v>6150</v>
      </c>
      <c r="E3267" t="s">
        <v>69</v>
      </c>
      <c r="F3267" t="s">
        <v>70</v>
      </c>
      <c r="G3267">
        <v>307406</v>
      </c>
      <c r="H3267" s="1">
        <v>42416</v>
      </c>
      <c r="I3267" s="2">
        <v>1870.94</v>
      </c>
      <c r="J3267" s="2"/>
      <c r="K3267" s="2">
        <v>1870.94</v>
      </c>
      <c r="L3267" t="s">
        <v>65</v>
      </c>
      <c r="M3267" t="s">
        <v>21</v>
      </c>
      <c r="N3267" t="s">
        <v>22</v>
      </c>
      <c r="O3267" t="s">
        <v>48</v>
      </c>
      <c r="P3267" t="s">
        <v>349</v>
      </c>
      <c r="Q3267" t="s">
        <v>350</v>
      </c>
      <c r="R3267" t="s">
        <v>351</v>
      </c>
      <c r="S3267">
        <f t="shared" ref="S3267:S3330" si="51">YEAR(H3267)</f>
        <v>2016</v>
      </c>
    </row>
    <row r="3268" spans="1:19" x14ac:dyDescent="0.25">
      <c r="A3268">
        <v>345</v>
      </c>
      <c r="B3268">
        <v>345102</v>
      </c>
      <c r="C3268">
        <v>6150</v>
      </c>
      <c r="E3268" t="s">
        <v>69</v>
      </c>
      <c r="F3268" t="s">
        <v>70</v>
      </c>
      <c r="G3268">
        <v>307406</v>
      </c>
      <c r="H3268" s="1">
        <v>42416</v>
      </c>
      <c r="I3268" s="2">
        <v>2303.6799999999998</v>
      </c>
      <c r="J3268" s="2"/>
      <c r="K3268" s="2">
        <v>2303.6799999999998</v>
      </c>
      <c r="L3268" t="s">
        <v>65</v>
      </c>
      <c r="M3268" t="s">
        <v>21</v>
      </c>
      <c r="N3268" t="s">
        <v>22</v>
      </c>
      <c r="O3268" t="s">
        <v>48</v>
      </c>
      <c r="P3268" t="s">
        <v>349</v>
      </c>
      <c r="Q3268" t="s">
        <v>350</v>
      </c>
      <c r="R3268" t="s">
        <v>351</v>
      </c>
      <c r="S3268">
        <f t="shared" si="51"/>
        <v>2016</v>
      </c>
    </row>
    <row r="3269" spans="1:19" x14ac:dyDescent="0.25">
      <c r="A3269">
        <v>345</v>
      </c>
      <c r="B3269">
        <v>345102</v>
      </c>
      <c r="C3269">
        <v>6150</v>
      </c>
      <c r="E3269" t="s">
        <v>66</v>
      </c>
      <c r="F3269" t="s">
        <v>64</v>
      </c>
      <c r="G3269">
        <v>307346</v>
      </c>
      <c r="H3269" s="1">
        <v>42415</v>
      </c>
      <c r="I3269" s="2">
        <v>83.16</v>
      </c>
      <c r="J3269" s="2"/>
      <c r="K3269" s="2">
        <v>83.16</v>
      </c>
      <c r="L3269" t="s">
        <v>65</v>
      </c>
      <c r="M3269" t="s">
        <v>21</v>
      </c>
      <c r="N3269" t="s">
        <v>22</v>
      </c>
      <c r="O3269" t="s">
        <v>48</v>
      </c>
      <c r="P3269" t="s">
        <v>349</v>
      </c>
      <c r="Q3269" t="s">
        <v>350</v>
      </c>
      <c r="R3269" t="s">
        <v>351</v>
      </c>
      <c r="S3269">
        <f t="shared" si="51"/>
        <v>2016</v>
      </c>
    </row>
    <row r="3270" spans="1:19" x14ac:dyDescent="0.25">
      <c r="A3270">
        <v>345</v>
      </c>
      <c r="B3270">
        <v>345102</v>
      </c>
      <c r="C3270">
        <v>6150</v>
      </c>
      <c r="E3270" t="s">
        <v>66</v>
      </c>
      <c r="F3270" t="s">
        <v>64</v>
      </c>
      <c r="G3270">
        <v>307346</v>
      </c>
      <c r="H3270" s="1">
        <v>42415</v>
      </c>
      <c r="I3270" s="2">
        <v>83.16</v>
      </c>
      <c r="J3270" s="2"/>
      <c r="K3270" s="2">
        <v>83.16</v>
      </c>
      <c r="L3270" t="s">
        <v>65</v>
      </c>
      <c r="M3270" t="s">
        <v>21</v>
      </c>
      <c r="N3270" t="s">
        <v>22</v>
      </c>
      <c r="O3270" t="s">
        <v>48</v>
      </c>
      <c r="P3270" t="s">
        <v>349</v>
      </c>
      <c r="Q3270" t="s">
        <v>350</v>
      </c>
      <c r="R3270" t="s">
        <v>351</v>
      </c>
      <c r="S3270">
        <f t="shared" si="51"/>
        <v>2016</v>
      </c>
    </row>
    <row r="3271" spans="1:19" x14ac:dyDescent="0.25">
      <c r="A3271">
        <v>345</v>
      </c>
      <c r="B3271">
        <v>345102</v>
      </c>
      <c r="C3271">
        <v>6150</v>
      </c>
      <c r="E3271" t="s">
        <v>66</v>
      </c>
      <c r="F3271" t="s">
        <v>64</v>
      </c>
      <c r="G3271">
        <v>307346</v>
      </c>
      <c r="H3271" s="1">
        <v>42415</v>
      </c>
      <c r="I3271" s="2">
        <v>83.16</v>
      </c>
      <c r="J3271" s="2"/>
      <c r="K3271" s="2">
        <v>83.16</v>
      </c>
      <c r="L3271" t="s">
        <v>65</v>
      </c>
      <c r="M3271" t="s">
        <v>21</v>
      </c>
      <c r="N3271" t="s">
        <v>22</v>
      </c>
      <c r="O3271" t="s">
        <v>48</v>
      </c>
      <c r="P3271" t="s">
        <v>349</v>
      </c>
      <c r="Q3271" t="s">
        <v>350</v>
      </c>
      <c r="R3271" t="s">
        <v>351</v>
      </c>
      <c r="S3271">
        <f t="shared" si="51"/>
        <v>2016</v>
      </c>
    </row>
    <row r="3272" spans="1:19" x14ac:dyDescent="0.25">
      <c r="A3272">
        <v>345</v>
      </c>
      <c r="B3272">
        <v>345102</v>
      </c>
      <c r="C3272">
        <v>6150</v>
      </c>
      <c r="E3272" t="s">
        <v>66</v>
      </c>
      <c r="F3272" t="s">
        <v>64</v>
      </c>
      <c r="G3272">
        <v>307346</v>
      </c>
      <c r="H3272" s="1">
        <v>42415</v>
      </c>
      <c r="I3272" s="2">
        <v>249.48</v>
      </c>
      <c r="J3272" s="2"/>
      <c r="K3272" s="2">
        <v>249.48</v>
      </c>
      <c r="L3272" t="s">
        <v>65</v>
      </c>
      <c r="M3272" t="s">
        <v>21</v>
      </c>
      <c r="N3272" t="s">
        <v>22</v>
      </c>
      <c r="O3272" t="s">
        <v>48</v>
      </c>
      <c r="P3272" t="s">
        <v>349</v>
      </c>
      <c r="Q3272" t="s">
        <v>350</v>
      </c>
      <c r="R3272" t="s">
        <v>351</v>
      </c>
      <c r="S3272">
        <f t="shared" si="51"/>
        <v>2016</v>
      </c>
    </row>
    <row r="3273" spans="1:19" x14ac:dyDescent="0.25">
      <c r="A3273">
        <v>345</v>
      </c>
      <c r="B3273">
        <v>345102</v>
      </c>
      <c r="C3273">
        <v>6150</v>
      </c>
      <c r="E3273" t="s">
        <v>66</v>
      </c>
      <c r="F3273" t="s">
        <v>64</v>
      </c>
      <c r="G3273">
        <v>307346</v>
      </c>
      <c r="H3273" s="1">
        <v>42415</v>
      </c>
      <c r="I3273" s="2">
        <v>83.16</v>
      </c>
      <c r="J3273" s="2"/>
      <c r="K3273" s="2">
        <v>83.16</v>
      </c>
      <c r="L3273" t="s">
        <v>65</v>
      </c>
      <c r="M3273" t="s">
        <v>21</v>
      </c>
      <c r="N3273" t="s">
        <v>22</v>
      </c>
      <c r="O3273" t="s">
        <v>48</v>
      </c>
      <c r="P3273" t="s">
        <v>349</v>
      </c>
      <c r="Q3273" t="s">
        <v>350</v>
      </c>
      <c r="R3273" t="s">
        <v>351</v>
      </c>
      <c r="S3273">
        <f t="shared" si="51"/>
        <v>2016</v>
      </c>
    </row>
    <row r="3274" spans="1:19" x14ac:dyDescent="0.25">
      <c r="A3274">
        <v>345</v>
      </c>
      <c r="B3274">
        <v>345102</v>
      </c>
      <c r="C3274">
        <v>6150</v>
      </c>
      <c r="E3274" t="s">
        <v>66</v>
      </c>
      <c r="F3274" t="s">
        <v>64</v>
      </c>
      <c r="G3274">
        <v>307346</v>
      </c>
      <c r="H3274" s="1">
        <v>42415</v>
      </c>
      <c r="I3274" s="2">
        <v>249.48</v>
      </c>
      <c r="J3274" s="2"/>
      <c r="K3274" s="2">
        <v>249.48</v>
      </c>
      <c r="L3274" t="s">
        <v>65</v>
      </c>
      <c r="M3274" t="s">
        <v>21</v>
      </c>
      <c r="N3274" t="s">
        <v>22</v>
      </c>
      <c r="O3274" t="s">
        <v>48</v>
      </c>
      <c r="P3274" t="s">
        <v>349</v>
      </c>
      <c r="Q3274" t="s">
        <v>350</v>
      </c>
      <c r="R3274" t="s">
        <v>351</v>
      </c>
      <c r="S3274">
        <f t="shared" si="51"/>
        <v>2016</v>
      </c>
    </row>
    <row r="3275" spans="1:19" x14ac:dyDescent="0.25">
      <c r="A3275">
        <v>345</v>
      </c>
      <c r="B3275">
        <v>345102</v>
      </c>
      <c r="C3275">
        <v>6150</v>
      </c>
      <c r="E3275" t="s">
        <v>66</v>
      </c>
      <c r="F3275" t="s">
        <v>64</v>
      </c>
      <c r="G3275">
        <v>307346</v>
      </c>
      <c r="H3275" s="1">
        <v>42415</v>
      </c>
      <c r="I3275" s="2">
        <v>249.48</v>
      </c>
      <c r="J3275" s="2"/>
      <c r="K3275" s="2">
        <v>249.48</v>
      </c>
      <c r="L3275" t="s">
        <v>65</v>
      </c>
      <c r="M3275" t="s">
        <v>21</v>
      </c>
      <c r="N3275" t="s">
        <v>22</v>
      </c>
      <c r="O3275" t="s">
        <v>48</v>
      </c>
      <c r="P3275" t="s">
        <v>349</v>
      </c>
      <c r="Q3275" t="s">
        <v>350</v>
      </c>
      <c r="R3275" t="s">
        <v>351</v>
      </c>
      <c r="S3275">
        <f t="shared" si="51"/>
        <v>2016</v>
      </c>
    </row>
    <row r="3276" spans="1:19" x14ac:dyDescent="0.25">
      <c r="A3276">
        <v>345</v>
      </c>
      <c r="B3276">
        <v>345102</v>
      </c>
      <c r="C3276">
        <v>6150</v>
      </c>
      <c r="E3276" t="s">
        <v>66</v>
      </c>
      <c r="F3276" t="s">
        <v>64</v>
      </c>
      <c r="G3276">
        <v>307346</v>
      </c>
      <c r="H3276" s="1">
        <v>42415</v>
      </c>
      <c r="I3276" s="2">
        <v>166.32</v>
      </c>
      <c r="J3276" s="2"/>
      <c r="K3276" s="2">
        <v>166.32</v>
      </c>
      <c r="L3276" t="s">
        <v>65</v>
      </c>
      <c r="M3276" t="s">
        <v>21</v>
      </c>
      <c r="N3276" t="s">
        <v>22</v>
      </c>
      <c r="O3276" t="s">
        <v>48</v>
      </c>
      <c r="P3276" t="s">
        <v>349</v>
      </c>
      <c r="Q3276" t="s">
        <v>350</v>
      </c>
      <c r="R3276" t="s">
        <v>351</v>
      </c>
      <c r="S3276">
        <f t="shared" si="51"/>
        <v>2016</v>
      </c>
    </row>
    <row r="3277" spans="1:19" x14ac:dyDescent="0.25">
      <c r="A3277">
        <v>345</v>
      </c>
      <c r="B3277">
        <v>345102</v>
      </c>
      <c r="C3277">
        <v>6150</v>
      </c>
      <c r="E3277" t="s">
        <v>66</v>
      </c>
      <c r="F3277" t="s">
        <v>64</v>
      </c>
      <c r="G3277">
        <v>307346</v>
      </c>
      <c r="H3277" s="1">
        <v>42415</v>
      </c>
      <c r="I3277" s="2">
        <v>166.32</v>
      </c>
      <c r="J3277" s="2"/>
      <c r="K3277" s="2">
        <v>166.32</v>
      </c>
      <c r="L3277" t="s">
        <v>65</v>
      </c>
      <c r="M3277" t="s">
        <v>21</v>
      </c>
      <c r="N3277" t="s">
        <v>22</v>
      </c>
      <c r="O3277" t="s">
        <v>48</v>
      </c>
      <c r="P3277" t="s">
        <v>349</v>
      </c>
      <c r="Q3277" t="s">
        <v>350</v>
      </c>
      <c r="R3277" t="s">
        <v>351</v>
      </c>
      <c r="S3277">
        <f t="shared" si="51"/>
        <v>2016</v>
      </c>
    </row>
    <row r="3278" spans="1:19" x14ac:dyDescent="0.25">
      <c r="A3278">
        <v>345</v>
      </c>
      <c r="B3278">
        <v>345102</v>
      </c>
      <c r="C3278">
        <v>6150</v>
      </c>
      <c r="E3278" t="s">
        <v>66</v>
      </c>
      <c r="F3278" t="s">
        <v>64</v>
      </c>
      <c r="G3278">
        <v>307346</v>
      </c>
      <c r="H3278" s="1">
        <v>42415</v>
      </c>
      <c r="I3278" s="2">
        <v>166.32</v>
      </c>
      <c r="J3278" s="2"/>
      <c r="K3278" s="2">
        <v>166.32</v>
      </c>
      <c r="L3278" t="s">
        <v>65</v>
      </c>
      <c r="M3278" t="s">
        <v>21</v>
      </c>
      <c r="N3278" t="s">
        <v>22</v>
      </c>
      <c r="O3278" t="s">
        <v>48</v>
      </c>
      <c r="P3278" t="s">
        <v>349</v>
      </c>
      <c r="Q3278" t="s">
        <v>350</v>
      </c>
      <c r="R3278" t="s">
        <v>351</v>
      </c>
      <c r="S3278">
        <f t="shared" si="51"/>
        <v>2016</v>
      </c>
    </row>
    <row r="3279" spans="1:19" x14ac:dyDescent="0.25">
      <c r="A3279">
        <v>345</v>
      </c>
      <c r="B3279">
        <v>345102</v>
      </c>
      <c r="C3279">
        <v>6150</v>
      </c>
      <c r="E3279" t="s">
        <v>66</v>
      </c>
      <c r="F3279" t="s">
        <v>71</v>
      </c>
      <c r="G3279">
        <v>307347</v>
      </c>
      <c r="H3279" s="1">
        <v>42415</v>
      </c>
      <c r="I3279" s="2"/>
      <c r="J3279" s="2">
        <v>-2056.61</v>
      </c>
      <c r="K3279" s="2">
        <v>-2056.61</v>
      </c>
      <c r="L3279" t="s">
        <v>65</v>
      </c>
      <c r="M3279" t="s">
        <v>21</v>
      </c>
      <c r="N3279" t="s">
        <v>22</v>
      </c>
      <c r="O3279" t="s">
        <v>48</v>
      </c>
      <c r="P3279" t="s">
        <v>349</v>
      </c>
      <c r="Q3279" t="s">
        <v>350</v>
      </c>
      <c r="R3279" t="s">
        <v>351</v>
      </c>
      <c r="S3279">
        <f t="shared" si="51"/>
        <v>2016</v>
      </c>
    </row>
    <row r="3280" spans="1:19" x14ac:dyDescent="0.25">
      <c r="A3280">
        <v>345</v>
      </c>
      <c r="B3280">
        <v>345102</v>
      </c>
      <c r="C3280">
        <v>6150</v>
      </c>
      <c r="E3280" t="s">
        <v>69</v>
      </c>
      <c r="F3280" t="s">
        <v>70</v>
      </c>
      <c r="G3280">
        <v>307348</v>
      </c>
      <c r="H3280" s="1">
        <v>42415</v>
      </c>
      <c r="I3280" s="2">
        <v>2927.99</v>
      </c>
      <c r="J3280" s="2"/>
      <c r="K3280" s="2">
        <v>2927.99</v>
      </c>
      <c r="L3280" t="s">
        <v>65</v>
      </c>
      <c r="M3280" t="s">
        <v>21</v>
      </c>
      <c r="N3280" t="s">
        <v>22</v>
      </c>
      <c r="O3280" t="s">
        <v>48</v>
      </c>
      <c r="P3280" t="s">
        <v>349</v>
      </c>
      <c r="Q3280" t="s">
        <v>350</v>
      </c>
      <c r="R3280" t="s">
        <v>351</v>
      </c>
      <c r="S3280">
        <f t="shared" si="51"/>
        <v>2016</v>
      </c>
    </row>
    <row r="3281" spans="1:19" x14ac:dyDescent="0.25">
      <c r="A3281">
        <v>345</v>
      </c>
      <c r="B3281">
        <v>345102</v>
      </c>
      <c r="C3281">
        <v>6150</v>
      </c>
      <c r="E3281" t="s">
        <v>66</v>
      </c>
      <c r="F3281" t="s">
        <v>64</v>
      </c>
      <c r="G3281">
        <v>307327</v>
      </c>
      <c r="H3281" s="1">
        <v>42402</v>
      </c>
      <c r="I3281" s="2">
        <v>228.96</v>
      </c>
      <c r="J3281" s="2"/>
      <c r="K3281" s="2">
        <v>228.96</v>
      </c>
      <c r="L3281" t="s">
        <v>65</v>
      </c>
      <c r="M3281" t="s">
        <v>21</v>
      </c>
      <c r="N3281" t="s">
        <v>22</v>
      </c>
      <c r="O3281" t="s">
        <v>48</v>
      </c>
      <c r="P3281" t="s">
        <v>349</v>
      </c>
      <c r="Q3281" t="s">
        <v>350</v>
      </c>
      <c r="R3281" t="s">
        <v>351</v>
      </c>
      <c r="S3281">
        <f t="shared" si="51"/>
        <v>2016</v>
      </c>
    </row>
    <row r="3282" spans="1:19" x14ac:dyDescent="0.25">
      <c r="A3282">
        <v>345</v>
      </c>
      <c r="B3282">
        <v>345102</v>
      </c>
      <c r="C3282">
        <v>6150</v>
      </c>
      <c r="E3282" t="s">
        <v>66</v>
      </c>
      <c r="F3282" t="s">
        <v>64</v>
      </c>
      <c r="G3282">
        <v>307327</v>
      </c>
      <c r="H3282" s="1">
        <v>42402</v>
      </c>
      <c r="I3282" s="2">
        <v>114.48</v>
      </c>
      <c r="J3282" s="2"/>
      <c r="K3282" s="2">
        <v>114.48</v>
      </c>
      <c r="L3282" t="s">
        <v>65</v>
      </c>
      <c r="M3282" t="s">
        <v>21</v>
      </c>
      <c r="N3282" t="s">
        <v>22</v>
      </c>
      <c r="O3282" t="s">
        <v>48</v>
      </c>
      <c r="P3282" t="s">
        <v>349</v>
      </c>
      <c r="Q3282" t="s">
        <v>350</v>
      </c>
      <c r="R3282" t="s">
        <v>351</v>
      </c>
      <c r="S3282">
        <f t="shared" si="51"/>
        <v>2016</v>
      </c>
    </row>
    <row r="3283" spans="1:19" x14ac:dyDescent="0.25">
      <c r="A3283">
        <v>345</v>
      </c>
      <c r="B3283">
        <v>345102</v>
      </c>
      <c r="C3283">
        <v>6150</v>
      </c>
      <c r="E3283" t="s">
        <v>66</v>
      </c>
      <c r="F3283" t="s">
        <v>64</v>
      </c>
      <c r="G3283">
        <v>307327</v>
      </c>
      <c r="H3283" s="1">
        <v>42402</v>
      </c>
      <c r="I3283" s="2">
        <v>114.48</v>
      </c>
      <c r="J3283" s="2"/>
      <c r="K3283" s="2">
        <v>114.48</v>
      </c>
      <c r="L3283" t="s">
        <v>65</v>
      </c>
      <c r="M3283" t="s">
        <v>21</v>
      </c>
      <c r="N3283" t="s">
        <v>22</v>
      </c>
      <c r="O3283" t="s">
        <v>48</v>
      </c>
      <c r="P3283" t="s">
        <v>349</v>
      </c>
      <c r="Q3283" t="s">
        <v>350</v>
      </c>
      <c r="R3283" t="s">
        <v>351</v>
      </c>
      <c r="S3283">
        <f t="shared" si="51"/>
        <v>2016</v>
      </c>
    </row>
    <row r="3284" spans="1:19" x14ac:dyDescent="0.25">
      <c r="A3284">
        <v>345</v>
      </c>
      <c r="B3284">
        <v>345102</v>
      </c>
      <c r="C3284">
        <v>6150</v>
      </c>
      <c r="E3284" t="s">
        <v>66</v>
      </c>
      <c r="F3284" t="s">
        <v>64</v>
      </c>
      <c r="G3284">
        <v>307327</v>
      </c>
      <c r="H3284" s="1">
        <v>42402</v>
      </c>
      <c r="I3284" s="2">
        <v>38.159999999999997</v>
      </c>
      <c r="J3284" s="2"/>
      <c r="K3284" s="2">
        <v>38.159999999999997</v>
      </c>
      <c r="L3284" t="s">
        <v>65</v>
      </c>
      <c r="M3284" t="s">
        <v>21</v>
      </c>
      <c r="N3284" t="s">
        <v>22</v>
      </c>
      <c r="O3284" t="s">
        <v>48</v>
      </c>
      <c r="P3284" t="s">
        <v>349</v>
      </c>
      <c r="Q3284" t="s">
        <v>350</v>
      </c>
      <c r="R3284" t="s">
        <v>351</v>
      </c>
      <c r="S3284">
        <f t="shared" si="51"/>
        <v>2016</v>
      </c>
    </row>
    <row r="3285" spans="1:19" x14ac:dyDescent="0.25">
      <c r="A3285">
        <v>345</v>
      </c>
      <c r="B3285">
        <v>345102</v>
      </c>
      <c r="C3285">
        <v>6150</v>
      </c>
      <c r="E3285" t="s">
        <v>66</v>
      </c>
      <c r="F3285" t="s">
        <v>71</v>
      </c>
      <c r="G3285">
        <v>307328</v>
      </c>
      <c r="H3285" s="1">
        <v>42402</v>
      </c>
      <c r="I3285" s="2"/>
      <c r="J3285" s="2">
        <v>-228.96</v>
      </c>
      <c r="K3285" s="2">
        <v>-228.96</v>
      </c>
      <c r="L3285" t="s">
        <v>65</v>
      </c>
      <c r="M3285" t="s">
        <v>21</v>
      </c>
      <c r="N3285" t="s">
        <v>22</v>
      </c>
      <c r="O3285" t="s">
        <v>48</v>
      </c>
      <c r="P3285" t="s">
        <v>349</v>
      </c>
      <c r="Q3285" t="s">
        <v>350</v>
      </c>
      <c r="R3285" t="s">
        <v>351</v>
      </c>
      <c r="S3285">
        <f t="shared" si="51"/>
        <v>2016</v>
      </c>
    </row>
    <row r="3286" spans="1:19" x14ac:dyDescent="0.25">
      <c r="A3286">
        <v>345</v>
      </c>
      <c r="B3286">
        <v>345102</v>
      </c>
      <c r="C3286">
        <v>6150</v>
      </c>
      <c r="E3286" t="s">
        <v>66</v>
      </c>
      <c r="F3286" t="s">
        <v>71</v>
      </c>
      <c r="G3286">
        <v>307328</v>
      </c>
      <c r="H3286" s="1">
        <v>42402</v>
      </c>
      <c r="I3286" s="2"/>
      <c r="J3286" s="2">
        <v>-267.12</v>
      </c>
      <c r="K3286" s="2">
        <v>-267.12</v>
      </c>
      <c r="L3286" t="s">
        <v>65</v>
      </c>
      <c r="M3286" t="s">
        <v>21</v>
      </c>
      <c r="N3286" t="s">
        <v>22</v>
      </c>
      <c r="O3286" t="s">
        <v>48</v>
      </c>
      <c r="P3286" t="s">
        <v>349</v>
      </c>
      <c r="Q3286" t="s">
        <v>350</v>
      </c>
      <c r="R3286" t="s">
        <v>351</v>
      </c>
      <c r="S3286">
        <f t="shared" si="51"/>
        <v>2016</v>
      </c>
    </row>
    <row r="3287" spans="1:19" x14ac:dyDescent="0.25">
      <c r="A3287">
        <v>345</v>
      </c>
      <c r="B3287">
        <v>345102</v>
      </c>
      <c r="C3287">
        <v>6150</v>
      </c>
      <c r="E3287" t="s">
        <v>69</v>
      </c>
      <c r="F3287" t="s">
        <v>70</v>
      </c>
      <c r="G3287">
        <v>307329</v>
      </c>
      <c r="H3287" s="1">
        <v>42402</v>
      </c>
      <c r="I3287" s="2">
        <v>1926.73</v>
      </c>
      <c r="J3287" s="2"/>
      <c r="K3287" s="2">
        <v>1926.73</v>
      </c>
      <c r="L3287" t="s">
        <v>65</v>
      </c>
      <c r="M3287" t="s">
        <v>21</v>
      </c>
      <c r="N3287" t="s">
        <v>22</v>
      </c>
      <c r="O3287" t="s">
        <v>48</v>
      </c>
      <c r="P3287" t="s">
        <v>349</v>
      </c>
      <c r="Q3287" t="s">
        <v>350</v>
      </c>
      <c r="R3287" t="s">
        <v>351</v>
      </c>
      <c r="S3287">
        <f t="shared" si="51"/>
        <v>2016</v>
      </c>
    </row>
    <row r="3288" spans="1:19" x14ac:dyDescent="0.25">
      <c r="A3288">
        <v>345</v>
      </c>
      <c r="B3288">
        <v>345102</v>
      </c>
      <c r="C3288">
        <v>6150</v>
      </c>
      <c r="E3288" t="s">
        <v>69</v>
      </c>
      <c r="F3288" t="s">
        <v>70</v>
      </c>
      <c r="G3288">
        <v>307329</v>
      </c>
      <c r="H3288" s="1">
        <v>42402</v>
      </c>
      <c r="I3288" s="2">
        <v>1584</v>
      </c>
      <c r="J3288" s="2"/>
      <c r="K3288" s="2">
        <v>1584</v>
      </c>
      <c r="L3288" t="s">
        <v>65</v>
      </c>
      <c r="M3288" t="s">
        <v>21</v>
      </c>
      <c r="N3288" t="s">
        <v>22</v>
      </c>
      <c r="O3288" t="s">
        <v>48</v>
      </c>
      <c r="P3288" t="s">
        <v>349</v>
      </c>
      <c r="Q3288" t="s">
        <v>350</v>
      </c>
      <c r="R3288" t="s">
        <v>351</v>
      </c>
      <c r="S3288">
        <f t="shared" si="51"/>
        <v>2016</v>
      </c>
    </row>
    <row r="3289" spans="1:19" x14ac:dyDescent="0.25">
      <c r="A3289">
        <v>345</v>
      </c>
      <c r="B3289">
        <v>345102</v>
      </c>
      <c r="C3289">
        <v>6150</v>
      </c>
      <c r="E3289" t="s">
        <v>69</v>
      </c>
      <c r="F3289" t="s">
        <v>70</v>
      </c>
      <c r="G3289">
        <v>307329</v>
      </c>
      <c r="H3289" s="1">
        <v>42402</v>
      </c>
      <c r="I3289" s="2">
        <v>1431.71</v>
      </c>
      <c r="J3289" s="2"/>
      <c r="K3289" s="2">
        <v>1431.71</v>
      </c>
      <c r="L3289" t="s">
        <v>65</v>
      </c>
      <c r="M3289" t="s">
        <v>21</v>
      </c>
      <c r="N3289" t="s">
        <v>22</v>
      </c>
      <c r="O3289" t="s">
        <v>48</v>
      </c>
      <c r="P3289" t="s">
        <v>349</v>
      </c>
      <c r="Q3289" t="s">
        <v>350</v>
      </c>
      <c r="R3289" t="s">
        <v>351</v>
      </c>
      <c r="S3289">
        <f t="shared" si="51"/>
        <v>2016</v>
      </c>
    </row>
    <row r="3290" spans="1:19" x14ac:dyDescent="0.25">
      <c r="A3290">
        <v>345</v>
      </c>
      <c r="B3290">
        <v>345102</v>
      </c>
      <c r="C3290">
        <v>6150</v>
      </c>
      <c r="E3290" t="s">
        <v>69</v>
      </c>
      <c r="F3290" t="s">
        <v>70</v>
      </c>
      <c r="G3290">
        <v>307329</v>
      </c>
      <c r="H3290" s="1">
        <v>42402</v>
      </c>
      <c r="I3290" s="2">
        <v>2097.1</v>
      </c>
      <c r="J3290" s="2"/>
      <c r="K3290" s="2">
        <v>2097.1</v>
      </c>
      <c r="L3290" t="s">
        <v>65</v>
      </c>
      <c r="M3290" t="s">
        <v>21</v>
      </c>
      <c r="N3290" t="s">
        <v>22</v>
      </c>
      <c r="O3290" t="s">
        <v>48</v>
      </c>
      <c r="P3290" t="s">
        <v>349</v>
      </c>
      <c r="Q3290" t="s">
        <v>350</v>
      </c>
      <c r="R3290" t="s">
        <v>351</v>
      </c>
      <c r="S3290">
        <f t="shared" si="51"/>
        <v>2016</v>
      </c>
    </row>
    <row r="3291" spans="1:19" x14ac:dyDescent="0.25">
      <c r="A3291">
        <v>345</v>
      </c>
      <c r="B3291">
        <v>345102</v>
      </c>
      <c r="C3291">
        <v>6150</v>
      </c>
      <c r="E3291" t="s">
        <v>69</v>
      </c>
      <c r="F3291" t="s">
        <v>70</v>
      </c>
      <c r="G3291">
        <v>307329</v>
      </c>
      <c r="H3291" s="1">
        <v>42402</v>
      </c>
      <c r="I3291" s="2">
        <v>1139.74</v>
      </c>
      <c r="J3291" s="2"/>
      <c r="K3291" s="2">
        <v>1139.74</v>
      </c>
      <c r="L3291" t="s">
        <v>65</v>
      </c>
      <c r="M3291" t="s">
        <v>21</v>
      </c>
      <c r="N3291" t="s">
        <v>22</v>
      </c>
      <c r="O3291" t="s">
        <v>48</v>
      </c>
      <c r="P3291" t="s">
        <v>349</v>
      </c>
      <c r="Q3291" t="s">
        <v>350</v>
      </c>
      <c r="R3291" t="s">
        <v>351</v>
      </c>
      <c r="S3291">
        <f t="shared" si="51"/>
        <v>2016</v>
      </c>
    </row>
    <row r="3292" spans="1:19" x14ac:dyDescent="0.25">
      <c r="A3292">
        <v>345</v>
      </c>
      <c r="B3292">
        <v>345102</v>
      </c>
      <c r="C3292">
        <v>6150</v>
      </c>
      <c r="E3292" t="s">
        <v>69</v>
      </c>
      <c r="F3292" t="s">
        <v>70</v>
      </c>
      <c r="G3292">
        <v>307329</v>
      </c>
      <c r="H3292" s="1">
        <v>42402</v>
      </c>
      <c r="I3292" s="2">
        <v>1092.69</v>
      </c>
      <c r="J3292" s="2"/>
      <c r="K3292" s="2">
        <v>1092.69</v>
      </c>
      <c r="L3292" t="s">
        <v>65</v>
      </c>
      <c r="M3292" t="s">
        <v>21</v>
      </c>
      <c r="N3292" t="s">
        <v>22</v>
      </c>
      <c r="O3292" t="s">
        <v>48</v>
      </c>
      <c r="P3292" t="s">
        <v>349</v>
      </c>
      <c r="Q3292" t="s">
        <v>350</v>
      </c>
      <c r="R3292" t="s">
        <v>351</v>
      </c>
      <c r="S3292">
        <f t="shared" si="51"/>
        <v>2016</v>
      </c>
    </row>
    <row r="3293" spans="1:19" x14ac:dyDescent="0.25">
      <c r="A3293">
        <v>345</v>
      </c>
      <c r="B3293">
        <v>345102</v>
      </c>
      <c r="C3293">
        <v>6150</v>
      </c>
      <c r="E3293" t="s">
        <v>69</v>
      </c>
      <c r="F3293" t="s">
        <v>70</v>
      </c>
      <c r="G3293">
        <v>307329</v>
      </c>
      <c r="H3293" s="1">
        <v>42402</v>
      </c>
      <c r="I3293" s="2">
        <v>1068.32</v>
      </c>
      <c r="J3293" s="2"/>
      <c r="K3293" s="2">
        <v>1068.32</v>
      </c>
      <c r="L3293" t="s">
        <v>65</v>
      </c>
      <c r="M3293" t="s">
        <v>21</v>
      </c>
      <c r="N3293" t="s">
        <v>22</v>
      </c>
      <c r="O3293" t="s">
        <v>48</v>
      </c>
      <c r="P3293" t="s">
        <v>349</v>
      </c>
      <c r="Q3293" t="s">
        <v>350</v>
      </c>
      <c r="R3293" t="s">
        <v>351</v>
      </c>
      <c r="S3293">
        <f t="shared" si="51"/>
        <v>2016</v>
      </c>
    </row>
    <row r="3294" spans="1:19" x14ac:dyDescent="0.25">
      <c r="A3294">
        <v>345</v>
      </c>
      <c r="B3294">
        <v>345102</v>
      </c>
      <c r="C3294">
        <v>6150</v>
      </c>
      <c r="E3294" t="s">
        <v>83</v>
      </c>
      <c r="F3294" t="s">
        <v>68</v>
      </c>
      <c r="G3294">
        <v>307112</v>
      </c>
      <c r="H3294" s="1">
        <v>42401</v>
      </c>
      <c r="I3294" s="2"/>
      <c r="J3294" s="2">
        <v>-7886</v>
      </c>
      <c r="K3294" s="2">
        <v>-7886</v>
      </c>
      <c r="L3294" t="s">
        <v>65</v>
      </c>
      <c r="M3294" t="s">
        <v>21</v>
      </c>
      <c r="N3294" t="s">
        <v>22</v>
      </c>
      <c r="O3294" t="s">
        <v>48</v>
      </c>
      <c r="P3294" t="s">
        <v>349</v>
      </c>
      <c r="Q3294" t="s">
        <v>350</v>
      </c>
      <c r="R3294" t="s">
        <v>351</v>
      </c>
      <c r="S3294">
        <f t="shared" si="51"/>
        <v>2016</v>
      </c>
    </row>
    <row r="3295" spans="1:19" x14ac:dyDescent="0.25">
      <c r="A3295">
        <v>345</v>
      </c>
      <c r="B3295">
        <v>345102</v>
      </c>
      <c r="C3295">
        <v>6150</v>
      </c>
      <c r="E3295" t="s">
        <v>66</v>
      </c>
      <c r="F3295" t="s">
        <v>64</v>
      </c>
      <c r="G3295">
        <v>307210</v>
      </c>
      <c r="H3295" s="1">
        <v>42400</v>
      </c>
      <c r="I3295" s="2">
        <v>83.16</v>
      </c>
      <c r="J3295" s="2"/>
      <c r="K3295" s="2">
        <v>83.16</v>
      </c>
      <c r="L3295" t="s">
        <v>65</v>
      </c>
      <c r="M3295" t="s">
        <v>21</v>
      </c>
      <c r="N3295" t="s">
        <v>22</v>
      </c>
      <c r="O3295" t="s">
        <v>48</v>
      </c>
      <c r="P3295" t="s">
        <v>349</v>
      </c>
      <c r="Q3295" t="s">
        <v>350</v>
      </c>
      <c r="R3295" t="s">
        <v>351</v>
      </c>
      <c r="S3295">
        <f t="shared" si="51"/>
        <v>2016</v>
      </c>
    </row>
    <row r="3296" spans="1:19" x14ac:dyDescent="0.25">
      <c r="A3296">
        <v>345</v>
      </c>
      <c r="B3296">
        <v>345102</v>
      </c>
      <c r="C3296">
        <v>6150</v>
      </c>
      <c r="E3296" t="s">
        <v>66</v>
      </c>
      <c r="F3296" t="s">
        <v>64</v>
      </c>
      <c r="G3296">
        <v>307210</v>
      </c>
      <c r="H3296" s="1">
        <v>42400</v>
      </c>
      <c r="I3296" s="2">
        <v>83.16</v>
      </c>
      <c r="J3296" s="2"/>
      <c r="K3296" s="2">
        <v>83.16</v>
      </c>
      <c r="L3296" t="s">
        <v>65</v>
      </c>
      <c r="M3296" t="s">
        <v>21</v>
      </c>
      <c r="N3296" t="s">
        <v>22</v>
      </c>
      <c r="O3296" t="s">
        <v>48</v>
      </c>
      <c r="P3296" t="s">
        <v>349</v>
      </c>
      <c r="Q3296" t="s">
        <v>350</v>
      </c>
      <c r="R3296" t="s">
        <v>351</v>
      </c>
      <c r="S3296">
        <f t="shared" si="51"/>
        <v>2016</v>
      </c>
    </row>
    <row r="3297" spans="1:19" x14ac:dyDescent="0.25">
      <c r="A3297">
        <v>345</v>
      </c>
      <c r="B3297">
        <v>345102</v>
      </c>
      <c r="C3297">
        <v>6150</v>
      </c>
      <c r="E3297" t="s">
        <v>66</v>
      </c>
      <c r="F3297" t="s">
        <v>64</v>
      </c>
      <c r="G3297">
        <v>307210</v>
      </c>
      <c r="H3297" s="1">
        <v>42400</v>
      </c>
      <c r="I3297" s="2">
        <v>41.58</v>
      </c>
      <c r="J3297" s="2"/>
      <c r="K3297" s="2">
        <v>41.58</v>
      </c>
      <c r="L3297" t="s">
        <v>65</v>
      </c>
      <c r="M3297" t="s">
        <v>21</v>
      </c>
      <c r="N3297" t="s">
        <v>22</v>
      </c>
      <c r="O3297" t="s">
        <v>48</v>
      </c>
      <c r="P3297" t="s">
        <v>349</v>
      </c>
      <c r="Q3297" t="s">
        <v>350</v>
      </c>
      <c r="R3297" t="s">
        <v>351</v>
      </c>
      <c r="S3297">
        <f t="shared" si="51"/>
        <v>2016</v>
      </c>
    </row>
    <row r="3298" spans="1:19" x14ac:dyDescent="0.25">
      <c r="A3298">
        <v>345</v>
      </c>
      <c r="B3298">
        <v>345102</v>
      </c>
      <c r="C3298">
        <v>6150</v>
      </c>
      <c r="E3298" t="s">
        <v>66</v>
      </c>
      <c r="F3298" t="s">
        <v>64</v>
      </c>
      <c r="G3298">
        <v>307210</v>
      </c>
      <c r="H3298" s="1">
        <v>42400</v>
      </c>
      <c r="I3298" s="2">
        <v>166.32</v>
      </c>
      <c r="J3298" s="2"/>
      <c r="K3298" s="2">
        <v>166.32</v>
      </c>
      <c r="L3298" t="s">
        <v>65</v>
      </c>
      <c r="M3298" t="s">
        <v>21</v>
      </c>
      <c r="N3298" t="s">
        <v>22</v>
      </c>
      <c r="O3298" t="s">
        <v>48</v>
      </c>
      <c r="P3298" t="s">
        <v>349</v>
      </c>
      <c r="Q3298" t="s">
        <v>350</v>
      </c>
      <c r="R3298" t="s">
        <v>351</v>
      </c>
      <c r="S3298">
        <f t="shared" si="51"/>
        <v>2016</v>
      </c>
    </row>
    <row r="3299" spans="1:19" x14ac:dyDescent="0.25">
      <c r="A3299">
        <v>345</v>
      </c>
      <c r="B3299">
        <v>345102</v>
      </c>
      <c r="C3299">
        <v>6150</v>
      </c>
      <c r="E3299" t="s">
        <v>66</v>
      </c>
      <c r="F3299" t="s">
        <v>64</v>
      </c>
      <c r="G3299">
        <v>307210</v>
      </c>
      <c r="H3299" s="1">
        <v>42400</v>
      </c>
      <c r="I3299" s="2">
        <v>83.16</v>
      </c>
      <c r="J3299" s="2"/>
      <c r="K3299" s="2">
        <v>83.16</v>
      </c>
      <c r="L3299" t="s">
        <v>65</v>
      </c>
      <c r="M3299" t="s">
        <v>21</v>
      </c>
      <c r="N3299" t="s">
        <v>22</v>
      </c>
      <c r="O3299" t="s">
        <v>48</v>
      </c>
      <c r="P3299" t="s">
        <v>349</v>
      </c>
      <c r="Q3299" t="s">
        <v>350</v>
      </c>
      <c r="R3299" t="s">
        <v>351</v>
      </c>
      <c r="S3299">
        <f t="shared" si="51"/>
        <v>2016</v>
      </c>
    </row>
    <row r="3300" spans="1:19" x14ac:dyDescent="0.25">
      <c r="A3300">
        <v>345</v>
      </c>
      <c r="B3300">
        <v>345102</v>
      </c>
      <c r="C3300">
        <v>6150</v>
      </c>
      <c r="E3300" t="s">
        <v>66</v>
      </c>
      <c r="F3300" t="s">
        <v>64</v>
      </c>
      <c r="G3300">
        <v>307210</v>
      </c>
      <c r="H3300" s="1">
        <v>42400</v>
      </c>
      <c r="I3300" s="2">
        <v>83.16</v>
      </c>
      <c r="J3300" s="2"/>
      <c r="K3300" s="2">
        <v>83.16</v>
      </c>
      <c r="L3300" t="s">
        <v>65</v>
      </c>
      <c r="M3300" t="s">
        <v>21</v>
      </c>
      <c r="N3300" t="s">
        <v>22</v>
      </c>
      <c r="O3300" t="s">
        <v>48</v>
      </c>
      <c r="P3300" t="s">
        <v>349</v>
      </c>
      <c r="Q3300" t="s">
        <v>350</v>
      </c>
      <c r="R3300" t="s">
        <v>351</v>
      </c>
      <c r="S3300">
        <f t="shared" si="51"/>
        <v>2016</v>
      </c>
    </row>
    <row r="3301" spans="1:19" x14ac:dyDescent="0.25">
      <c r="A3301">
        <v>345</v>
      </c>
      <c r="B3301">
        <v>345102</v>
      </c>
      <c r="C3301">
        <v>6150</v>
      </c>
      <c r="E3301" t="s">
        <v>66</v>
      </c>
      <c r="F3301" t="s">
        <v>64</v>
      </c>
      <c r="G3301">
        <v>307210</v>
      </c>
      <c r="H3301" s="1">
        <v>42400</v>
      </c>
      <c r="I3301" s="2">
        <v>83.16</v>
      </c>
      <c r="J3301" s="2"/>
      <c r="K3301" s="2">
        <v>83.16</v>
      </c>
      <c r="L3301" t="s">
        <v>65</v>
      </c>
      <c r="M3301" t="s">
        <v>21</v>
      </c>
      <c r="N3301" t="s">
        <v>22</v>
      </c>
      <c r="O3301" t="s">
        <v>48</v>
      </c>
      <c r="P3301" t="s">
        <v>349</v>
      </c>
      <c r="Q3301" t="s">
        <v>350</v>
      </c>
      <c r="R3301" t="s">
        <v>351</v>
      </c>
      <c r="S3301">
        <f t="shared" si="51"/>
        <v>2016</v>
      </c>
    </row>
    <row r="3302" spans="1:19" x14ac:dyDescent="0.25">
      <c r="A3302">
        <v>345</v>
      </c>
      <c r="B3302">
        <v>345102</v>
      </c>
      <c r="C3302">
        <v>6150</v>
      </c>
      <c r="E3302" t="s">
        <v>66</v>
      </c>
      <c r="F3302" t="s">
        <v>64</v>
      </c>
      <c r="G3302">
        <v>307210</v>
      </c>
      <c r="H3302" s="1">
        <v>42400</v>
      </c>
      <c r="I3302" s="2">
        <v>83.16</v>
      </c>
      <c r="J3302" s="2"/>
      <c r="K3302" s="2">
        <v>83.16</v>
      </c>
      <c r="L3302" t="s">
        <v>65</v>
      </c>
      <c r="M3302" t="s">
        <v>21</v>
      </c>
      <c r="N3302" t="s">
        <v>22</v>
      </c>
      <c r="O3302" t="s">
        <v>48</v>
      </c>
      <c r="P3302" t="s">
        <v>349</v>
      </c>
      <c r="Q3302" t="s">
        <v>350</v>
      </c>
      <c r="R3302" t="s">
        <v>351</v>
      </c>
      <c r="S3302">
        <f t="shared" si="51"/>
        <v>2016</v>
      </c>
    </row>
    <row r="3303" spans="1:19" x14ac:dyDescent="0.25">
      <c r="A3303">
        <v>345</v>
      </c>
      <c r="B3303">
        <v>345102</v>
      </c>
      <c r="C3303">
        <v>6150</v>
      </c>
      <c r="E3303" t="s">
        <v>66</v>
      </c>
      <c r="F3303" t="s">
        <v>71</v>
      </c>
      <c r="G3303">
        <v>307211</v>
      </c>
      <c r="H3303" s="1">
        <v>42400</v>
      </c>
      <c r="I3303" s="2"/>
      <c r="J3303" s="2">
        <v>-1495.55</v>
      </c>
      <c r="K3303" s="2">
        <v>-1495.55</v>
      </c>
      <c r="L3303" t="s">
        <v>65</v>
      </c>
      <c r="M3303" t="s">
        <v>21</v>
      </c>
      <c r="N3303" t="s">
        <v>22</v>
      </c>
      <c r="O3303" t="s">
        <v>48</v>
      </c>
      <c r="P3303" t="s">
        <v>349</v>
      </c>
      <c r="Q3303" t="s">
        <v>350</v>
      </c>
      <c r="R3303" t="s">
        <v>351</v>
      </c>
      <c r="S3303">
        <f t="shared" si="51"/>
        <v>2016</v>
      </c>
    </row>
    <row r="3304" spans="1:19" x14ac:dyDescent="0.25">
      <c r="A3304">
        <v>345</v>
      </c>
      <c r="B3304">
        <v>345102</v>
      </c>
      <c r="C3304">
        <v>6150</v>
      </c>
      <c r="E3304" t="s">
        <v>85</v>
      </c>
      <c r="F3304" t="s">
        <v>71</v>
      </c>
      <c r="G3304">
        <v>307236</v>
      </c>
      <c r="H3304" s="1">
        <v>42400</v>
      </c>
      <c r="I3304" s="2"/>
      <c r="J3304" s="2">
        <v>-274.49</v>
      </c>
      <c r="K3304" s="2">
        <v>-274.49</v>
      </c>
      <c r="L3304" t="s">
        <v>65</v>
      </c>
      <c r="M3304" t="s">
        <v>21</v>
      </c>
      <c r="N3304" t="s">
        <v>22</v>
      </c>
      <c r="O3304" t="s">
        <v>48</v>
      </c>
      <c r="P3304" t="s">
        <v>349</v>
      </c>
      <c r="Q3304" t="s">
        <v>350</v>
      </c>
      <c r="R3304" t="s">
        <v>351</v>
      </c>
      <c r="S3304">
        <f t="shared" si="51"/>
        <v>2016</v>
      </c>
    </row>
    <row r="3305" spans="1:19" x14ac:dyDescent="0.25">
      <c r="A3305">
        <v>345</v>
      </c>
      <c r="B3305">
        <v>345102</v>
      </c>
      <c r="C3305">
        <v>6150</v>
      </c>
      <c r="E3305" t="s">
        <v>85</v>
      </c>
      <c r="F3305" t="s">
        <v>71</v>
      </c>
      <c r="G3305">
        <v>307236</v>
      </c>
      <c r="H3305" s="1">
        <v>42400</v>
      </c>
      <c r="I3305" s="2"/>
      <c r="J3305" s="2">
        <v>-1681.3</v>
      </c>
      <c r="K3305" s="2">
        <v>-1681.3</v>
      </c>
      <c r="L3305" t="s">
        <v>65</v>
      </c>
      <c r="M3305" t="s">
        <v>21</v>
      </c>
      <c r="N3305" t="s">
        <v>22</v>
      </c>
      <c r="O3305" t="s">
        <v>48</v>
      </c>
      <c r="P3305" t="s">
        <v>349</v>
      </c>
      <c r="Q3305" t="s">
        <v>350</v>
      </c>
      <c r="R3305" t="s">
        <v>351</v>
      </c>
      <c r="S3305">
        <f t="shared" si="51"/>
        <v>2016</v>
      </c>
    </row>
    <row r="3306" spans="1:19" x14ac:dyDescent="0.25">
      <c r="A3306">
        <v>345</v>
      </c>
      <c r="B3306">
        <v>345102</v>
      </c>
      <c r="C3306">
        <v>6150</v>
      </c>
      <c r="E3306" t="s">
        <v>85</v>
      </c>
      <c r="F3306" t="s">
        <v>71</v>
      </c>
      <c r="G3306">
        <v>307236</v>
      </c>
      <c r="H3306" s="1">
        <v>42400</v>
      </c>
      <c r="I3306" s="2"/>
      <c r="J3306" s="2">
        <v>-38.159999999999997</v>
      </c>
      <c r="K3306" s="2">
        <v>-38.159999999999997</v>
      </c>
      <c r="L3306" t="s">
        <v>65</v>
      </c>
      <c r="M3306" t="s">
        <v>21</v>
      </c>
      <c r="N3306" t="s">
        <v>22</v>
      </c>
      <c r="O3306" t="s">
        <v>48</v>
      </c>
      <c r="P3306" t="s">
        <v>349</v>
      </c>
      <c r="Q3306" t="s">
        <v>350</v>
      </c>
      <c r="R3306" t="s">
        <v>351</v>
      </c>
      <c r="S3306">
        <f t="shared" si="51"/>
        <v>2016</v>
      </c>
    </row>
    <row r="3307" spans="1:19" x14ac:dyDescent="0.25">
      <c r="A3307">
        <v>345</v>
      </c>
      <c r="B3307">
        <v>345102</v>
      </c>
      <c r="C3307">
        <v>6150</v>
      </c>
      <c r="E3307" t="s">
        <v>63</v>
      </c>
      <c r="F3307" t="s">
        <v>64</v>
      </c>
      <c r="G3307">
        <v>307235</v>
      </c>
      <c r="H3307" s="1">
        <v>42400</v>
      </c>
      <c r="I3307" s="2">
        <v>305.26</v>
      </c>
      <c r="J3307" s="2"/>
      <c r="K3307" s="2">
        <v>305.26</v>
      </c>
      <c r="L3307" t="s">
        <v>65</v>
      </c>
      <c r="M3307" t="s">
        <v>21</v>
      </c>
      <c r="N3307" t="s">
        <v>22</v>
      </c>
      <c r="O3307" t="s">
        <v>48</v>
      </c>
      <c r="P3307" t="s">
        <v>349</v>
      </c>
      <c r="Q3307" t="s">
        <v>350</v>
      </c>
      <c r="R3307" t="s">
        <v>351</v>
      </c>
      <c r="S3307">
        <f t="shared" si="51"/>
        <v>2016</v>
      </c>
    </row>
    <row r="3308" spans="1:19" x14ac:dyDescent="0.25">
      <c r="A3308">
        <v>345</v>
      </c>
      <c r="B3308">
        <v>345102</v>
      </c>
      <c r="C3308">
        <v>6150</v>
      </c>
      <c r="E3308" t="s">
        <v>63</v>
      </c>
      <c r="F3308" t="s">
        <v>64</v>
      </c>
      <c r="G3308">
        <v>307235</v>
      </c>
      <c r="H3308" s="1">
        <v>42400</v>
      </c>
      <c r="I3308" s="2">
        <v>1869.77</v>
      </c>
      <c r="J3308" s="2"/>
      <c r="K3308" s="2">
        <v>1869.77</v>
      </c>
      <c r="L3308" t="s">
        <v>65</v>
      </c>
      <c r="M3308" t="s">
        <v>21</v>
      </c>
      <c r="N3308" t="s">
        <v>22</v>
      </c>
      <c r="O3308" t="s">
        <v>48</v>
      </c>
      <c r="P3308" t="s">
        <v>349</v>
      </c>
      <c r="Q3308" t="s">
        <v>350</v>
      </c>
      <c r="R3308" t="s">
        <v>351</v>
      </c>
      <c r="S3308">
        <f t="shared" si="51"/>
        <v>2016</v>
      </c>
    </row>
    <row r="3309" spans="1:19" x14ac:dyDescent="0.25">
      <c r="A3309">
        <v>345</v>
      </c>
      <c r="B3309">
        <v>345102</v>
      </c>
      <c r="C3309">
        <v>6150</v>
      </c>
      <c r="E3309" t="s">
        <v>63</v>
      </c>
      <c r="F3309" t="s">
        <v>64</v>
      </c>
      <c r="G3309">
        <v>307235</v>
      </c>
      <c r="H3309" s="1">
        <v>42400</v>
      </c>
      <c r="I3309" s="2">
        <v>38.159999999999997</v>
      </c>
      <c r="J3309" s="2"/>
      <c r="K3309" s="2">
        <v>38.159999999999997</v>
      </c>
      <c r="L3309" t="s">
        <v>65</v>
      </c>
      <c r="M3309" t="s">
        <v>21</v>
      </c>
      <c r="N3309" t="s">
        <v>22</v>
      </c>
      <c r="O3309" t="s">
        <v>48</v>
      </c>
      <c r="P3309" t="s">
        <v>349</v>
      </c>
      <c r="Q3309" t="s">
        <v>350</v>
      </c>
      <c r="R3309" t="s">
        <v>351</v>
      </c>
      <c r="S3309">
        <f t="shared" si="51"/>
        <v>2016</v>
      </c>
    </row>
    <row r="3310" spans="1:19" x14ac:dyDescent="0.25">
      <c r="A3310">
        <v>345</v>
      </c>
      <c r="B3310">
        <v>345102</v>
      </c>
      <c r="C3310">
        <v>6150</v>
      </c>
      <c r="E3310" t="s">
        <v>69</v>
      </c>
      <c r="F3310" t="s">
        <v>70</v>
      </c>
      <c r="G3310">
        <v>307212</v>
      </c>
      <c r="H3310" s="1">
        <v>42400</v>
      </c>
      <c r="I3310" s="2">
        <v>2927.66</v>
      </c>
      <c r="J3310" s="2"/>
      <c r="K3310" s="2">
        <v>2927.66</v>
      </c>
      <c r="L3310" t="s">
        <v>65</v>
      </c>
      <c r="M3310" t="s">
        <v>21</v>
      </c>
      <c r="N3310" t="s">
        <v>22</v>
      </c>
      <c r="O3310" t="s">
        <v>48</v>
      </c>
      <c r="P3310" t="s">
        <v>349</v>
      </c>
      <c r="Q3310" t="s">
        <v>350</v>
      </c>
      <c r="R3310" t="s">
        <v>351</v>
      </c>
      <c r="S3310">
        <f t="shared" si="51"/>
        <v>2016</v>
      </c>
    </row>
    <row r="3311" spans="1:19" x14ac:dyDescent="0.25">
      <c r="A3311">
        <v>345</v>
      </c>
      <c r="B3311">
        <v>345102</v>
      </c>
      <c r="C3311">
        <v>6150</v>
      </c>
      <c r="E3311" t="s">
        <v>83</v>
      </c>
      <c r="F3311" t="s">
        <v>68</v>
      </c>
      <c r="G3311">
        <v>307112</v>
      </c>
      <c r="H3311" s="1">
        <v>42400</v>
      </c>
      <c r="I3311" s="2">
        <v>7886</v>
      </c>
      <c r="J3311" s="2"/>
      <c r="K3311" s="2">
        <v>7886</v>
      </c>
      <c r="L3311" t="s">
        <v>65</v>
      </c>
      <c r="M3311" t="s">
        <v>21</v>
      </c>
      <c r="N3311" t="s">
        <v>22</v>
      </c>
      <c r="O3311" t="s">
        <v>48</v>
      </c>
      <c r="P3311" t="s">
        <v>349</v>
      </c>
      <c r="Q3311" t="s">
        <v>350</v>
      </c>
      <c r="R3311" t="s">
        <v>351</v>
      </c>
      <c r="S3311">
        <f t="shared" si="51"/>
        <v>2016</v>
      </c>
    </row>
    <row r="3312" spans="1:19" x14ac:dyDescent="0.25">
      <c r="A3312">
        <v>345</v>
      </c>
      <c r="B3312">
        <v>345102</v>
      </c>
      <c r="C3312">
        <v>6150</v>
      </c>
      <c r="E3312" t="s">
        <v>66</v>
      </c>
      <c r="F3312" t="s">
        <v>64</v>
      </c>
      <c r="G3312">
        <v>307119</v>
      </c>
      <c r="H3312" s="1">
        <v>42388</v>
      </c>
      <c r="I3312" s="2">
        <v>305.27999999999997</v>
      </c>
      <c r="J3312" s="2"/>
      <c r="K3312" s="2">
        <v>305.27999999999997</v>
      </c>
      <c r="L3312" t="s">
        <v>65</v>
      </c>
      <c r="M3312" t="s">
        <v>21</v>
      </c>
      <c r="N3312" t="s">
        <v>22</v>
      </c>
      <c r="O3312" t="s">
        <v>48</v>
      </c>
      <c r="P3312" t="s">
        <v>349</v>
      </c>
      <c r="Q3312" t="s">
        <v>350</v>
      </c>
      <c r="R3312" t="s">
        <v>351</v>
      </c>
      <c r="S3312">
        <f t="shared" si="51"/>
        <v>2016</v>
      </c>
    </row>
    <row r="3313" spans="1:19" x14ac:dyDescent="0.25">
      <c r="A3313">
        <v>345</v>
      </c>
      <c r="B3313">
        <v>345102</v>
      </c>
      <c r="C3313">
        <v>6150</v>
      </c>
      <c r="E3313" t="s">
        <v>66</v>
      </c>
      <c r="F3313" t="s">
        <v>64</v>
      </c>
      <c r="G3313">
        <v>307119</v>
      </c>
      <c r="H3313" s="1">
        <v>42388</v>
      </c>
      <c r="I3313" s="2">
        <v>76.319999999999993</v>
      </c>
      <c r="J3313" s="2"/>
      <c r="K3313" s="2">
        <v>76.319999999999993</v>
      </c>
      <c r="L3313" t="s">
        <v>65</v>
      </c>
      <c r="M3313" t="s">
        <v>21</v>
      </c>
      <c r="N3313" t="s">
        <v>22</v>
      </c>
      <c r="O3313" t="s">
        <v>48</v>
      </c>
      <c r="P3313" t="s">
        <v>349</v>
      </c>
      <c r="Q3313" t="s">
        <v>350</v>
      </c>
      <c r="R3313" t="s">
        <v>351</v>
      </c>
      <c r="S3313">
        <f t="shared" si="51"/>
        <v>2016</v>
      </c>
    </row>
    <row r="3314" spans="1:19" x14ac:dyDescent="0.25">
      <c r="A3314">
        <v>345</v>
      </c>
      <c r="B3314">
        <v>345102</v>
      </c>
      <c r="C3314">
        <v>6150</v>
      </c>
      <c r="E3314" t="s">
        <v>66</v>
      </c>
      <c r="F3314" t="s">
        <v>64</v>
      </c>
      <c r="G3314">
        <v>307119</v>
      </c>
      <c r="H3314" s="1">
        <v>42388</v>
      </c>
      <c r="I3314" s="2">
        <v>152.63999999999999</v>
      </c>
      <c r="J3314" s="2"/>
      <c r="K3314" s="2">
        <v>152.63999999999999</v>
      </c>
      <c r="L3314" t="s">
        <v>65</v>
      </c>
      <c r="M3314" t="s">
        <v>21</v>
      </c>
      <c r="N3314" t="s">
        <v>22</v>
      </c>
      <c r="O3314" t="s">
        <v>48</v>
      </c>
      <c r="P3314" t="s">
        <v>349</v>
      </c>
      <c r="Q3314" t="s">
        <v>350</v>
      </c>
      <c r="R3314" t="s">
        <v>351</v>
      </c>
      <c r="S3314">
        <f t="shared" si="51"/>
        <v>2016</v>
      </c>
    </row>
    <row r="3315" spans="1:19" x14ac:dyDescent="0.25">
      <c r="A3315">
        <v>345</v>
      </c>
      <c r="B3315">
        <v>345102</v>
      </c>
      <c r="C3315">
        <v>6150</v>
      </c>
      <c r="E3315" t="s">
        <v>66</v>
      </c>
      <c r="F3315" t="s">
        <v>64</v>
      </c>
      <c r="G3315">
        <v>307119</v>
      </c>
      <c r="H3315" s="1">
        <v>42388</v>
      </c>
      <c r="I3315" s="2">
        <v>267.12</v>
      </c>
      <c r="J3315" s="2"/>
      <c r="K3315" s="2">
        <v>267.12</v>
      </c>
      <c r="L3315" t="s">
        <v>65</v>
      </c>
      <c r="M3315" t="s">
        <v>21</v>
      </c>
      <c r="N3315" t="s">
        <v>22</v>
      </c>
      <c r="O3315" t="s">
        <v>48</v>
      </c>
      <c r="P3315" t="s">
        <v>349</v>
      </c>
      <c r="Q3315" t="s">
        <v>350</v>
      </c>
      <c r="R3315" t="s">
        <v>351</v>
      </c>
      <c r="S3315">
        <f t="shared" si="51"/>
        <v>2016</v>
      </c>
    </row>
    <row r="3316" spans="1:19" x14ac:dyDescent="0.25">
      <c r="A3316">
        <v>345</v>
      </c>
      <c r="B3316">
        <v>345102</v>
      </c>
      <c r="C3316">
        <v>6150</v>
      </c>
      <c r="E3316" t="s">
        <v>66</v>
      </c>
      <c r="F3316" t="s">
        <v>64</v>
      </c>
      <c r="G3316">
        <v>307119</v>
      </c>
      <c r="H3316" s="1">
        <v>42388</v>
      </c>
      <c r="I3316" s="2">
        <v>152.63999999999999</v>
      </c>
      <c r="J3316" s="2"/>
      <c r="K3316" s="2">
        <v>152.63999999999999</v>
      </c>
      <c r="L3316" t="s">
        <v>65</v>
      </c>
      <c r="M3316" t="s">
        <v>21</v>
      </c>
      <c r="N3316" t="s">
        <v>22</v>
      </c>
      <c r="O3316" t="s">
        <v>48</v>
      </c>
      <c r="P3316" t="s">
        <v>349</v>
      </c>
      <c r="Q3316" t="s">
        <v>350</v>
      </c>
      <c r="R3316" t="s">
        <v>351</v>
      </c>
      <c r="S3316">
        <f t="shared" si="51"/>
        <v>2016</v>
      </c>
    </row>
    <row r="3317" spans="1:19" x14ac:dyDescent="0.25">
      <c r="A3317">
        <v>345</v>
      </c>
      <c r="B3317">
        <v>345102</v>
      </c>
      <c r="C3317">
        <v>6150</v>
      </c>
      <c r="E3317" t="s">
        <v>66</v>
      </c>
      <c r="F3317" t="s">
        <v>64</v>
      </c>
      <c r="G3317">
        <v>307119</v>
      </c>
      <c r="H3317" s="1">
        <v>42388</v>
      </c>
      <c r="I3317" s="2">
        <v>228.96</v>
      </c>
      <c r="J3317" s="2"/>
      <c r="K3317" s="2">
        <v>228.96</v>
      </c>
      <c r="L3317" t="s">
        <v>65</v>
      </c>
      <c r="M3317" t="s">
        <v>21</v>
      </c>
      <c r="N3317" t="s">
        <v>22</v>
      </c>
      <c r="O3317" t="s">
        <v>48</v>
      </c>
      <c r="P3317" t="s">
        <v>349</v>
      </c>
      <c r="Q3317" t="s">
        <v>350</v>
      </c>
      <c r="R3317" t="s">
        <v>351</v>
      </c>
      <c r="S3317">
        <f t="shared" si="51"/>
        <v>2016</v>
      </c>
    </row>
    <row r="3318" spans="1:19" x14ac:dyDescent="0.25">
      <c r="A3318">
        <v>345</v>
      </c>
      <c r="B3318">
        <v>345102</v>
      </c>
      <c r="C3318">
        <v>6150</v>
      </c>
      <c r="E3318" t="s">
        <v>66</v>
      </c>
      <c r="F3318" t="s">
        <v>64</v>
      </c>
      <c r="G3318">
        <v>307119</v>
      </c>
      <c r="H3318" s="1">
        <v>42388</v>
      </c>
      <c r="I3318" s="2">
        <v>38.159999999999997</v>
      </c>
      <c r="J3318" s="2"/>
      <c r="K3318" s="2">
        <v>38.159999999999997</v>
      </c>
      <c r="L3318" t="s">
        <v>65</v>
      </c>
      <c r="M3318" t="s">
        <v>21</v>
      </c>
      <c r="N3318" t="s">
        <v>22</v>
      </c>
      <c r="O3318" t="s">
        <v>48</v>
      </c>
      <c r="P3318" t="s">
        <v>349</v>
      </c>
      <c r="Q3318" t="s">
        <v>350</v>
      </c>
      <c r="R3318" t="s">
        <v>351</v>
      </c>
      <c r="S3318">
        <f t="shared" si="51"/>
        <v>2016</v>
      </c>
    </row>
    <row r="3319" spans="1:19" x14ac:dyDescent="0.25">
      <c r="A3319">
        <v>345</v>
      </c>
      <c r="B3319">
        <v>345102</v>
      </c>
      <c r="C3319">
        <v>6150</v>
      </c>
      <c r="E3319" t="s">
        <v>66</v>
      </c>
      <c r="F3319" t="s">
        <v>64</v>
      </c>
      <c r="G3319">
        <v>307119</v>
      </c>
      <c r="H3319" s="1">
        <v>42388</v>
      </c>
      <c r="I3319" s="2">
        <v>38.159999999999997</v>
      </c>
      <c r="J3319" s="2"/>
      <c r="K3319" s="2">
        <v>38.159999999999997</v>
      </c>
      <c r="L3319" t="s">
        <v>65</v>
      </c>
      <c r="M3319" t="s">
        <v>21</v>
      </c>
      <c r="N3319" t="s">
        <v>22</v>
      </c>
      <c r="O3319" t="s">
        <v>48</v>
      </c>
      <c r="P3319" t="s">
        <v>349</v>
      </c>
      <c r="Q3319" t="s">
        <v>350</v>
      </c>
      <c r="R3319" t="s">
        <v>351</v>
      </c>
      <c r="S3319">
        <f t="shared" si="51"/>
        <v>2016</v>
      </c>
    </row>
    <row r="3320" spans="1:19" x14ac:dyDescent="0.25">
      <c r="A3320">
        <v>345</v>
      </c>
      <c r="B3320">
        <v>345102</v>
      </c>
      <c r="C3320">
        <v>6150</v>
      </c>
      <c r="E3320" t="s">
        <v>66</v>
      </c>
      <c r="F3320" t="s">
        <v>64</v>
      </c>
      <c r="G3320">
        <v>307119</v>
      </c>
      <c r="H3320" s="1">
        <v>42388</v>
      </c>
      <c r="I3320" s="2">
        <v>190.8</v>
      </c>
      <c r="J3320" s="2"/>
      <c r="K3320" s="2">
        <v>190.8</v>
      </c>
      <c r="L3320" t="s">
        <v>65</v>
      </c>
      <c r="M3320" t="s">
        <v>21</v>
      </c>
      <c r="N3320" t="s">
        <v>22</v>
      </c>
      <c r="O3320" t="s">
        <v>48</v>
      </c>
      <c r="P3320" t="s">
        <v>349</v>
      </c>
      <c r="Q3320" t="s">
        <v>350</v>
      </c>
      <c r="R3320" t="s">
        <v>351</v>
      </c>
      <c r="S3320">
        <f t="shared" si="51"/>
        <v>2016</v>
      </c>
    </row>
    <row r="3321" spans="1:19" x14ac:dyDescent="0.25">
      <c r="A3321">
        <v>345</v>
      </c>
      <c r="B3321">
        <v>345102</v>
      </c>
      <c r="C3321">
        <v>6150</v>
      </c>
      <c r="E3321" t="s">
        <v>66</v>
      </c>
      <c r="F3321" t="s">
        <v>64</v>
      </c>
      <c r="G3321">
        <v>307119</v>
      </c>
      <c r="H3321" s="1">
        <v>42388</v>
      </c>
      <c r="I3321" s="2">
        <v>228.96</v>
      </c>
      <c r="J3321" s="2"/>
      <c r="K3321" s="2">
        <v>228.96</v>
      </c>
      <c r="L3321" t="s">
        <v>65</v>
      </c>
      <c r="M3321" t="s">
        <v>21</v>
      </c>
      <c r="N3321" t="s">
        <v>22</v>
      </c>
      <c r="O3321" t="s">
        <v>48</v>
      </c>
      <c r="P3321" t="s">
        <v>349</v>
      </c>
      <c r="Q3321" t="s">
        <v>350</v>
      </c>
      <c r="R3321" t="s">
        <v>351</v>
      </c>
      <c r="S3321">
        <f t="shared" si="51"/>
        <v>2016</v>
      </c>
    </row>
    <row r="3322" spans="1:19" x14ac:dyDescent="0.25">
      <c r="A3322">
        <v>345</v>
      </c>
      <c r="B3322">
        <v>345102</v>
      </c>
      <c r="C3322">
        <v>6150</v>
      </c>
      <c r="E3322" t="s">
        <v>66</v>
      </c>
      <c r="F3322" t="s">
        <v>64</v>
      </c>
      <c r="G3322">
        <v>307119</v>
      </c>
      <c r="H3322" s="1">
        <v>42388</v>
      </c>
      <c r="I3322" s="2">
        <v>76.319999999999993</v>
      </c>
      <c r="J3322" s="2"/>
      <c r="K3322" s="2">
        <v>76.319999999999993</v>
      </c>
      <c r="L3322" t="s">
        <v>65</v>
      </c>
      <c r="M3322" t="s">
        <v>21</v>
      </c>
      <c r="N3322" t="s">
        <v>22</v>
      </c>
      <c r="O3322" t="s">
        <v>48</v>
      </c>
      <c r="P3322" t="s">
        <v>349</v>
      </c>
      <c r="Q3322" t="s">
        <v>350</v>
      </c>
      <c r="R3322" t="s">
        <v>351</v>
      </c>
      <c r="S3322">
        <f t="shared" si="51"/>
        <v>2016</v>
      </c>
    </row>
    <row r="3323" spans="1:19" x14ac:dyDescent="0.25">
      <c r="A3323">
        <v>345</v>
      </c>
      <c r="B3323">
        <v>345102</v>
      </c>
      <c r="C3323">
        <v>6150</v>
      </c>
      <c r="E3323" t="s">
        <v>66</v>
      </c>
      <c r="F3323" t="s">
        <v>71</v>
      </c>
      <c r="G3323">
        <v>307120</v>
      </c>
      <c r="H3323" s="1">
        <v>42388</v>
      </c>
      <c r="I3323" s="2"/>
      <c r="J3323" s="2">
        <v>-1602.72</v>
      </c>
      <c r="K3323" s="2">
        <v>-1602.72</v>
      </c>
      <c r="L3323" t="s">
        <v>65</v>
      </c>
      <c r="M3323" t="s">
        <v>21</v>
      </c>
      <c r="N3323" t="s">
        <v>22</v>
      </c>
      <c r="O3323" t="s">
        <v>48</v>
      </c>
      <c r="P3323" t="s">
        <v>349</v>
      </c>
      <c r="Q3323" t="s">
        <v>350</v>
      </c>
      <c r="R3323" t="s">
        <v>351</v>
      </c>
      <c r="S3323">
        <f t="shared" si="51"/>
        <v>2016</v>
      </c>
    </row>
    <row r="3324" spans="1:19" x14ac:dyDescent="0.25">
      <c r="A3324">
        <v>345</v>
      </c>
      <c r="B3324">
        <v>345102</v>
      </c>
      <c r="C3324">
        <v>6150</v>
      </c>
      <c r="E3324" t="s">
        <v>66</v>
      </c>
      <c r="F3324" t="s">
        <v>71</v>
      </c>
      <c r="G3324">
        <v>307120</v>
      </c>
      <c r="H3324" s="1">
        <v>42388</v>
      </c>
      <c r="I3324" s="2"/>
      <c r="J3324" s="2">
        <v>-152.63999999999999</v>
      </c>
      <c r="K3324" s="2">
        <v>-152.63999999999999</v>
      </c>
      <c r="L3324" t="s">
        <v>65</v>
      </c>
      <c r="M3324" t="s">
        <v>21</v>
      </c>
      <c r="N3324" t="s">
        <v>22</v>
      </c>
      <c r="O3324" t="s">
        <v>48</v>
      </c>
      <c r="P3324" t="s">
        <v>349</v>
      </c>
      <c r="Q3324" t="s">
        <v>350</v>
      </c>
      <c r="R3324" t="s">
        <v>351</v>
      </c>
      <c r="S3324">
        <f t="shared" si="51"/>
        <v>2016</v>
      </c>
    </row>
    <row r="3325" spans="1:19" x14ac:dyDescent="0.25">
      <c r="A3325">
        <v>345</v>
      </c>
      <c r="B3325">
        <v>345102</v>
      </c>
      <c r="C3325">
        <v>6150</v>
      </c>
      <c r="E3325" t="s">
        <v>69</v>
      </c>
      <c r="F3325" t="s">
        <v>70</v>
      </c>
      <c r="G3325">
        <v>307121</v>
      </c>
      <c r="H3325" s="1">
        <v>42388</v>
      </c>
      <c r="I3325" s="2">
        <v>1158.4000000000001</v>
      </c>
      <c r="J3325" s="2"/>
      <c r="K3325" s="2">
        <v>1158.4000000000001</v>
      </c>
      <c r="L3325" t="s">
        <v>65</v>
      </c>
      <c r="M3325" t="s">
        <v>21</v>
      </c>
      <c r="N3325" t="s">
        <v>22</v>
      </c>
      <c r="O3325" t="s">
        <v>48</v>
      </c>
      <c r="P3325" t="s">
        <v>349</v>
      </c>
      <c r="Q3325" t="s">
        <v>350</v>
      </c>
      <c r="R3325" t="s">
        <v>351</v>
      </c>
      <c r="S3325">
        <f t="shared" si="51"/>
        <v>2016</v>
      </c>
    </row>
    <row r="3326" spans="1:19" x14ac:dyDescent="0.25">
      <c r="A3326">
        <v>345</v>
      </c>
      <c r="B3326">
        <v>345102</v>
      </c>
      <c r="C3326">
        <v>6150</v>
      </c>
      <c r="E3326" t="s">
        <v>69</v>
      </c>
      <c r="F3326" t="s">
        <v>70</v>
      </c>
      <c r="G3326">
        <v>307121</v>
      </c>
      <c r="H3326" s="1">
        <v>42388</v>
      </c>
      <c r="I3326" s="2">
        <v>1584</v>
      </c>
      <c r="J3326" s="2"/>
      <c r="K3326" s="2">
        <v>1584</v>
      </c>
      <c r="L3326" t="s">
        <v>65</v>
      </c>
      <c r="M3326" t="s">
        <v>21</v>
      </c>
      <c r="N3326" t="s">
        <v>22</v>
      </c>
      <c r="O3326" t="s">
        <v>48</v>
      </c>
      <c r="P3326" t="s">
        <v>349</v>
      </c>
      <c r="Q3326" t="s">
        <v>350</v>
      </c>
      <c r="R3326" t="s">
        <v>351</v>
      </c>
      <c r="S3326">
        <f t="shared" si="51"/>
        <v>2016</v>
      </c>
    </row>
    <row r="3327" spans="1:19" x14ac:dyDescent="0.25">
      <c r="A3327">
        <v>345</v>
      </c>
      <c r="B3327">
        <v>345102</v>
      </c>
      <c r="C3327">
        <v>6150</v>
      </c>
      <c r="E3327" t="s">
        <v>69</v>
      </c>
      <c r="F3327" t="s">
        <v>70</v>
      </c>
      <c r="G3327">
        <v>307121</v>
      </c>
      <c r="H3327" s="1">
        <v>42388</v>
      </c>
      <c r="I3327" s="2">
        <v>1527.8</v>
      </c>
      <c r="J3327" s="2"/>
      <c r="K3327" s="2">
        <v>1527.8</v>
      </c>
      <c r="L3327" t="s">
        <v>65</v>
      </c>
      <c r="M3327" t="s">
        <v>21</v>
      </c>
      <c r="N3327" t="s">
        <v>22</v>
      </c>
      <c r="O3327" t="s">
        <v>48</v>
      </c>
      <c r="P3327" t="s">
        <v>349</v>
      </c>
      <c r="Q3327" t="s">
        <v>350</v>
      </c>
      <c r="R3327" t="s">
        <v>351</v>
      </c>
      <c r="S3327">
        <f t="shared" si="51"/>
        <v>2016</v>
      </c>
    </row>
    <row r="3328" spans="1:19" x14ac:dyDescent="0.25">
      <c r="A3328">
        <v>345</v>
      </c>
      <c r="B3328">
        <v>345102</v>
      </c>
      <c r="C3328">
        <v>6150</v>
      </c>
      <c r="E3328" t="s">
        <v>69</v>
      </c>
      <c r="F3328" t="s">
        <v>70</v>
      </c>
      <c r="G3328">
        <v>307121</v>
      </c>
      <c r="H3328" s="1">
        <v>42388</v>
      </c>
      <c r="I3328" s="2">
        <v>2059.9899999999998</v>
      </c>
      <c r="J3328" s="2"/>
      <c r="K3328" s="2">
        <v>2059.9899999999998</v>
      </c>
      <c r="L3328" t="s">
        <v>65</v>
      </c>
      <c r="M3328" t="s">
        <v>21</v>
      </c>
      <c r="N3328" t="s">
        <v>22</v>
      </c>
      <c r="O3328" t="s">
        <v>48</v>
      </c>
      <c r="P3328" t="s">
        <v>349</v>
      </c>
      <c r="Q3328" t="s">
        <v>350</v>
      </c>
      <c r="R3328" t="s">
        <v>351</v>
      </c>
      <c r="S3328">
        <f t="shared" si="51"/>
        <v>2016</v>
      </c>
    </row>
    <row r="3329" spans="1:19" x14ac:dyDescent="0.25">
      <c r="A3329">
        <v>345</v>
      </c>
      <c r="B3329">
        <v>345102</v>
      </c>
      <c r="C3329">
        <v>6150</v>
      </c>
      <c r="E3329" t="s">
        <v>69</v>
      </c>
      <c r="F3329" t="s">
        <v>70</v>
      </c>
      <c r="G3329">
        <v>307121</v>
      </c>
      <c r="H3329" s="1">
        <v>42388</v>
      </c>
      <c r="I3329" s="2">
        <v>2040.76</v>
      </c>
      <c r="J3329" s="2"/>
      <c r="K3329" s="2">
        <v>2040.76</v>
      </c>
      <c r="L3329" t="s">
        <v>65</v>
      </c>
      <c r="M3329" t="s">
        <v>21</v>
      </c>
      <c r="N3329" t="s">
        <v>22</v>
      </c>
      <c r="O3329" t="s">
        <v>48</v>
      </c>
      <c r="P3329" t="s">
        <v>349</v>
      </c>
      <c r="Q3329" t="s">
        <v>350</v>
      </c>
      <c r="R3329" t="s">
        <v>351</v>
      </c>
      <c r="S3329">
        <f t="shared" si="51"/>
        <v>2016</v>
      </c>
    </row>
    <row r="3330" spans="1:19" x14ac:dyDescent="0.25">
      <c r="A3330">
        <v>345</v>
      </c>
      <c r="B3330">
        <v>345102</v>
      </c>
      <c r="C3330">
        <v>6150</v>
      </c>
      <c r="E3330" t="s">
        <v>69</v>
      </c>
      <c r="F3330" t="s">
        <v>70</v>
      </c>
      <c r="G3330">
        <v>307121</v>
      </c>
      <c r="H3330" s="1">
        <v>42388</v>
      </c>
      <c r="I3330" s="2">
        <v>1079.04</v>
      </c>
      <c r="J3330" s="2"/>
      <c r="K3330" s="2">
        <v>1079.04</v>
      </c>
      <c r="L3330" t="s">
        <v>65</v>
      </c>
      <c r="M3330" t="s">
        <v>21</v>
      </c>
      <c r="N3330" t="s">
        <v>22</v>
      </c>
      <c r="O3330" t="s">
        <v>48</v>
      </c>
      <c r="P3330" t="s">
        <v>349</v>
      </c>
      <c r="Q3330" t="s">
        <v>350</v>
      </c>
      <c r="R3330" t="s">
        <v>351</v>
      </c>
      <c r="S3330">
        <f t="shared" si="51"/>
        <v>2016</v>
      </c>
    </row>
    <row r="3331" spans="1:19" x14ac:dyDescent="0.25">
      <c r="A3331">
        <v>345</v>
      </c>
      <c r="B3331">
        <v>345102</v>
      </c>
      <c r="C3331">
        <v>6150</v>
      </c>
      <c r="E3331" t="s">
        <v>69</v>
      </c>
      <c r="F3331" t="s">
        <v>70</v>
      </c>
      <c r="G3331">
        <v>307121</v>
      </c>
      <c r="H3331" s="1">
        <v>42388</v>
      </c>
      <c r="I3331" s="2">
        <v>1054.57</v>
      </c>
      <c r="J3331" s="2"/>
      <c r="K3331" s="2">
        <v>1054.57</v>
      </c>
      <c r="L3331" t="s">
        <v>65</v>
      </c>
      <c r="M3331" t="s">
        <v>21</v>
      </c>
      <c r="N3331" t="s">
        <v>22</v>
      </c>
      <c r="O3331" t="s">
        <v>48</v>
      </c>
      <c r="P3331" t="s">
        <v>349</v>
      </c>
      <c r="Q3331" t="s">
        <v>350</v>
      </c>
      <c r="R3331" t="s">
        <v>351</v>
      </c>
      <c r="S3331">
        <f t="shared" ref="S3331:S3394" si="52">YEAR(H3331)</f>
        <v>2016</v>
      </c>
    </row>
    <row r="3332" spans="1:19" x14ac:dyDescent="0.25">
      <c r="A3332">
        <v>345</v>
      </c>
      <c r="B3332">
        <v>345102</v>
      </c>
      <c r="C3332">
        <v>6150</v>
      </c>
      <c r="E3332" t="s">
        <v>66</v>
      </c>
      <c r="F3332" t="s">
        <v>71</v>
      </c>
      <c r="G3332">
        <v>307085</v>
      </c>
      <c r="H3332" s="1">
        <v>42384</v>
      </c>
      <c r="I3332" s="2"/>
      <c r="J3332" s="2">
        <v>-1495.55</v>
      </c>
      <c r="K3332" s="2">
        <v>-1495.55</v>
      </c>
      <c r="L3332" t="s">
        <v>65</v>
      </c>
      <c r="M3332" t="s">
        <v>21</v>
      </c>
      <c r="N3332" t="s">
        <v>22</v>
      </c>
      <c r="O3332" t="s">
        <v>48</v>
      </c>
      <c r="P3332" t="s">
        <v>349</v>
      </c>
      <c r="Q3332" t="s">
        <v>350</v>
      </c>
      <c r="R3332" t="s">
        <v>351</v>
      </c>
      <c r="S3332">
        <f t="shared" si="52"/>
        <v>2016</v>
      </c>
    </row>
    <row r="3333" spans="1:19" x14ac:dyDescent="0.25">
      <c r="A3333">
        <v>345</v>
      </c>
      <c r="B3333">
        <v>345102</v>
      </c>
      <c r="C3333">
        <v>6150</v>
      </c>
      <c r="E3333" t="s">
        <v>66</v>
      </c>
      <c r="F3333" t="s">
        <v>64</v>
      </c>
      <c r="G3333">
        <v>307084</v>
      </c>
      <c r="H3333" s="1">
        <v>42384</v>
      </c>
      <c r="I3333" s="2">
        <v>166.32</v>
      </c>
      <c r="J3333" s="2"/>
      <c r="K3333" s="2">
        <v>166.32</v>
      </c>
      <c r="L3333" t="s">
        <v>65</v>
      </c>
      <c r="M3333" t="s">
        <v>21</v>
      </c>
      <c r="N3333" t="s">
        <v>22</v>
      </c>
      <c r="O3333" t="s">
        <v>48</v>
      </c>
      <c r="P3333" t="s">
        <v>349</v>
      </c>
      <c r="Q3333" t="s">
        <v>350</v>
      </c>
      <c r="R3333" t="s">
        <v>351</v>
      </c>
      <c r="S3333">
        <f t="shared" si="52"/>
        <v>2016</v>
      </c>
    </row>
    <row r="3334" spans="1:19" x14ac:dyDescent="0.25">
      <c r="A3334">
        <v>345</v>
      </c>
      <c r="B3334">
        <v>345102</v>
      </c>
      <c r="C3334">
        <v>6150</v>
      </c>
      <c r="E3334" t="s">
        <v>66</v>
      </c>
      <c r="F3334" t="s">
        <v>64</v>
      </c>
      <c r="G3334">
        <v>307084</v>
      </c>
      <c r="H3334" s="1">
        <v>42384</v>
      </c>
      <c r="I3334" s="2">
        <v>166.32</v>
      </c>
      <c r="J3334" s="2"/>
      <c r="K3334" s="2">
        <v>166.32</v>
      </c>
      <c r="L3334" t="s">
        <v>65</v>
      </c>
      <c r="M3334" t="s">
        <v>21</v>
      </c>
      <c r="N3334" t="s">
        <v>22</v>
      </c>
      <c r="O3334" t="s">
        <v>48</v>
      </c>
      <c r="P3334" t="s">
        <v>349</v>
      </c>
      <c r="Q3334" t="s">
        <v>350</v>
      </c>
      <c r="R3334" t="s">
        <v>351</v>
      </c>
      <c r="S3334">
        <f t="shared" si="52"/>
        <v>2016</v>
      </c>
    </row>
    <row r="3335" spans="1:19" x14ac:dyDescent="0.25">
      <c r="A3335">
        <v>345</v>
      </c>
      <c r="B3335">
        <v>345102</v>
      </c>
      <c r="C3335">
        <v>6150</v>
      </c>
      <c r="E3335" t="s">
        <v>66</v>
      </c>
      <c r="F3335" t="s">
        <v>64</v>
      </c>
      <c r="G3335">
        <v>307084</v>
      </c>
      <c r="H3335" s="1">
        <v>42384</v>
      </c>
      <c r="I3335" s="2">
        <v>166.32</v>
      </c>
      <c r="J3335" s="2"/>
      <c r="K3335" s="2">
        <v>166.32</v>
      </c>
      <c r="L3335" t="s">
        <v>65</v>
      </c>
      <c r="M3335" t="s">
        <v>21</v>
      </c>
      <c r="N3335" t="s">
        <v>22</v>
      </c>
      <c r="O3335" t="s">
        <v>48</v>
      </c>
      <c r="P3335" t="s">
        <v>349</v>
      </c>
      <c r="Q3335" t="s">
        <v>350</v>
      </c>
      <c r="R3335" t="s">
        <v>351</v>
      </c>
      <c r="S3335">
        <f t="shared" si="52"/>
        <v>2016</v>
      </c>
    </row>
    <row r="3336" spans="1:19" x14ac:dyDescent="0.25">
      <c r="A3336">
        <v>345</v>
      </c>
      <c r="B3336">
        <v>345102</v>
      </c>
      <c r="C3336">
        <v>6150</v>
      </c>
      <c r="E3336" t="s">
        <v>66</v>
      </c>
      <c r="F3336" t="s">
        <v>64</v>
      </c>
      <c r="G3336">
        <v>307084</v>
      </c>
      <c r="H3336" s="1">
        <v>42384</v>
      </c>
      <c r="I3336" s="2">
        <v>83.16</v>
      </c>
      <c r="J3336" s="2"/>
      <c r="K3336" s="2">
        <v>83.16</v>
      </c>
      <c r="L3336" t="s">
        <v>65</v>
      </c>
      <c r="M3336" t="s">
        <v>21</v>
      </c>
      <c r="N3336" t="s">
        <v>22</v>
      </c>
      <c r="O3336" t="s">
        <v>48</v>
      </c>
      <c r="P3336" t="s">
        <v>349</v>
      </c>
      <c r="Q3336" t="s">
        <v>350</v>
      </c>
      <c r="R3336" t="s">
        <v>351</v>
      </c>
      <c r="S3336">
        <f t="shared" si="52"/>
        <v>2016</v>
      </c>
    </row>
    <row r="3337" spans="1:19" x14ac:dyDescent="0.25">
      <c r="A3337">
        <v>345</v>
      </c>
      <c r="B3337">
        <v>345102</v>
      </c>
      <c r="C3337">
        <v>6150</v>
      </c>
      <c r="E3337" t="s">
        <v>66</v>
      </c>
      <c r="F3337" t="s">
        <v>64</v>
      </c>
      <c r="G3337">
        <v>307084</v>
      </c>
      <c r="H3337" s="1">
        <v>42384</v>
      </c>
      <c r="I3337" s="2">
        <v>83.16</v>
      </c>
      <c r="J3337" s="2"/>
      <c r="K3337" s="2">
        <v>83.16</v>
      </c>
      <c r="L3337" t="s">
        <v>65</v>
      </c>
      <c r="M3337" t="s">
        <v>21</v>
      </c>
      <c r="N3337" t="s">
        <v>22</v>
      </c>
      <c r="O3337" t="s">
        <v>48</v>
      </c>
      <c r="P3337" t="s">
        <v>349</v>
      </c>
      <c r="Q3337" t="s">
        <v>350</v>
      </c>
      <c r="R3337" t="s">
        <v>351</v>
      </c>
      <c r="S3337">
        <f t="shared" si="52"/>
        <v>2016</v>
      </c>
    </row>
    <row r="3338" spans="1:19" x14ac:dyDescent="0.25">
      <c r="A3338">
        <v>345</v>
      </c>
      <c r="B3338">
        <v>345102</v>
      </c>
      <c r="C3338">
        <v>6150</v>
      </c>
      <c r="E3338" t="s">
        <v>66</v>
      </c>
      <c r="F3338" t="s">
        <v>64</v>
      </c>
      <c r="G3338">
        <v>307084</v>
      </c>
      <c r="H3338" s="1">
        <v>42384</v>
      </c>
      <c r="I3338" s="2">
        <v>166.32</v>
      </c>
      <c r="J3338" s="2"/>
      <c r="K3338" s="2">
        <v>166.32</v>
      </c>
      <c r="L3338" t="s">
        <v>65</v>
      </c>
      <c r="M3338" t="s">
        <v>21</v>
      </c>
      <c r="N3338" t="s">
        <v>22</v>
      </c>
      <c r="O3338" t="s">
        <v>48</v>
      </c>
      <c r="P3338" t="s">
        <v>349</v>
      </c>
      <c r="Q3338" t="s">
        <v>350</v>
      </c>
      <c r="R3338" t="s">
        <v>351</v>
      </c>
      <c r="S3338">
        <f t="shared" si="52"/>
        <v>2016</v>
      </c>
    </row>
    <row r="3339" spans="1:19" x14ac:dyDescent="0.25">
      <c r="A3339">
        <v>345</v>
      </c>
      <c r="B3339">
        <v>345102</v>
      </c>
      <c r="C3339">
        <v>6150</v>
      </c>
      <c r="E3339" t="s">
        <v>66</v>
      </c>
      <c r="F3339" t="s">
        <v>64</v>
      </c>
      <c r="G3339">
        <v>307084</v>
      </c>
      <c r="H3339" s="1">
        <v>42384</v>
      </c>
      <c r="I3339" s="2">
        <v>166.32</v>
      </c>
      <c r="J3339" s="2"/>
      <c r="K3339" s="2">
        <v>166.32</v>
      </c>
      <c r="L3339" t="s">
        <v>65</v>
      </c>
      <c r="M3339" t="s">
        <v>21</v>
      </c>
      <c r="N3339" t="s">
        <v>22</v>
      </c>
      <c r="O3339" t="s">
        <v>48</v>
      </c>
      <c r="P3339" t="s">
        <v>349</v>
      </c>
      <c r="Q3339" t="s">
        <v>350</v>
      </c>
      <c r="R3339" t="s">
        <v>351</v>
      </c>
      <c r="S3339">
        <f t="shared" si="52"/>
        <v>2016</v>
      </c>
    </row>
    <row r="3340" spans="1:19" x14ac:dyDescent="0.25">
      <c r="A3340">
        <v>345</v>
      </c>
      <c r="B3340">
        <v>345102</v>
      </c>
      <c r="C3340">
        <v>6150</v>
      </c>
      <c r="E3340" t="s">
        <v>66</v>
      </c>
      <c r="F3340" t="s">
        <v>64</v>
      </c>
      <c r="G3340">
        <v>307084</v>
      </c>
      <c r="H3340" s="1">
        <v>42384</v>
      </c>
      <c r="I3340" s="2">
        <v>166.32</v>
      </c>
      <c r="J3340" s="2"/>
      <c r="K3340" s="2">
        <v>166.32</v>
      </c>
      <c r="L3340" t="s">
        <v>65</v>
      </c>
      <c r="M3340" t="s">
        <v>21</v>
      </c>
      <c r="N3340" t="s">
        <v>22</v>
      </c>
      <c r="O3340" t="s">
        <v>48</v>
      </c>
      <c r="P3340" t="s">
        <v>349</v>
      </c>
      <c r="Q3340" t="s">
        <v>350</v>
      </c>
      <c r="R3340" t="s">
        <v>351</v>
      </c>
      <c r="S3340">
        <f t="shared" si="52"/>
        <v>2016</v>
      </c>
    </row>
    <row r="3341" spans="1:19" x14ac:dyDescent="0.25">
      <c r="A3341">
        <v>345</v>
      </c>
      <c r="B3341">
        <v>345102</v>
      </c>
      <c r="C3341">
        <v>6150</v>
      </c>
      <c r="E3341" t="s">
        <v>69</v>
      </c>
      <c r="F3341" t="s">
        <v>70</v>
      </c>
      <c r="G3341">
        <v>307086</v>
      </c>
      <c r="H3341" s="1">
        <v>42384</v>
      </c>
      <c r="I3341" s="2">
        <v>2927.66</v>
      </c>
      <c r="J3341" s="2"/>
      <c r="K3341" s="2">
        <v>2927.66</v>
      </c>
      <c r="L3341" t="s">
        <v>65</v>
      </c>
      <c r="M3341" t="s">
        <v>21</v>
      </c>
      <c r="N3341" t="s">
        <v>22</v>
      </c>
      <c r="O3341" t="s">
        <v>48</v>
      </c>
      <c r="P3341" t="s">
        <v>349</v>
      </c>
      <c r="Q3341" t="s">
        <v>350</v>
      </c>
      <c r="R3341" t="s">
        <v>351</v>
      </c>
      <c r="S3341">
        <f t="shared" si="52"/>
        <v>2016</v>
      </c>
    </row>
    <row r="3342" spans="1:19" x14ac:dyDescent="0.25">
      <c r="A3342">
        <v>345</v>
      </c>
      <c r="B3342">
        <v>345102</v>
      </c>
      <c r="C3342">
        <v>6150</v>
      </c>
      <c r="E3342" t="s">
        <v>66</v>
      </c>
      <c r="F3342" t="s">
        <v>64</v>
      </c>
      <c r="G3342">
        <v>307056</v>
      </c>
      <c r="H3342" s="1">
        <v>42374</v>
      </c>
      <c r="I3342" s="2">
        <v>38.159999999999997</v>
      </c>
      <c r="J3342" s="2"/>
      <c r="K3342" s="2">
        <v>38.159999999999997</v>
      </c>
      <c r="L3342" t="s">
        <v>65</v>
      </c>
      <c r="M3342" t="s">
        <v>21</v>
      </c>
      <c r="N3342" t="s">
        <v>22</v>
      </c>
      <c r="O3342" t="s">
        <v>48</v>
      </c>
      <c r="P3342" t="s">
        <v>349</v>
      </c>
      <c r="Q3342" t="s">
        <v>350</v>
      </c>
      <c r="R3342" t="s">
        <v>351</v>
      </c>
      <c r="S3342">
        <f t="shared" si="52"/>
        <v>2016</v>
      </c>
    </row>
    <row r="3343" spans="1:19" x14ac:dyDescent="0.25">
      <c r="A3343">
        <v>345</v>
      </c>
      <c r="B3343">
        <v>345102</v>
      </c>
      <c r="C3343">
        <v>6150</v>
      </c>
      <c r="E3343" t="s">
        <v>66</v>
      </c>
      <c r="F3343" t="s">
        <v>64</v>
      </c>
      <c r="G3343">
        <v>307056</v>
      </c>
      <c r="H3343" s="1">
        <v>42374</v>
      </c>
      <c r="I3343" s="2">
        <v>152.63999999999999</v>
      </c>
      <c r="J3343" s="2"/>
      <c r="K3343" s="2">
        <v>152.63999999999999</v>
      </c>
      <c r="L3343" t="s">
        <v>65</v>
      </c>
      <c r="M3343" t="s">
        <v>21</v>
      </c>
      <c r="N3343" t="s">
        <v>22</v>
      </c>
      <c r="O3343" t="s">
        <v>48</v>
      </c>
      <c r="P3343" t="s">
        <v>349</v>
      </c>
      <c r="Q3343" t="s">
        <v>350</v>
      </c>
      <c r="R3343" t="s">
        <v>351</v>
      </c>
      <c r="S3343">
        <f t="shared" si="52"/>
        <v>2016</v>
      </c>
    </row>
    <row r="3344" spans="1:19" x14ac:dyDescent="0.25">
      <c r="A3344">
        <v>345</v>
      </c>
      <c r="B3344">
        <v>345102</v>
      </c>
      <c r="C3344">
        <v>6150</v>
      </c>
      <c r="E3344" t="s">
        <v>66</v>
      </c>
      <c r="F3344" t="s">
        <v>64</v>
      </c>
      <c r="G3344">
        <v>307056</v>
      </c>
      <c r="H3344" s="1">
        <v>42374</v>
      </c>
      <c r="I3344" s="2">
        <v>152.63999999999999</v>
      </c>
      <c r="J3344" s="2"/>
      <c r="K3344" s="2">
        <v>152.63999999999999</v>
      </c>
      <c r="L3344" t="s">
        <v>65</v>
      </c>
      <c r="M3344" t="s">
        <v>21</v>
      </c>
      <c r="N3344" t="s">
        <v>22</v>
      </c>
      <c r="O3344" t="s">
        <v>48</v>
      </c>
      <c r="P3344" t="s">
        <v>349</v>
      </c>
      <c r="Q3344" t="s">
        <v>350</v>
      </c>
      <c r="R3344" t="s">
        <v>351</v>
      </c>
      <c r="S3344">
        <f t="shared" si="52"/>
        <v>2016</v>
      </c>
    </row>
    <row r="3345" spans="1:19" x14ac:dyDescent="0.25">
      <c r="A3345">
        <v>345</v>
      </c>
      <c r="B3345">
        <v>345102</v>
      </c>
      <c r="C3345">
        <v>6150</v>
      </c>
      <c r="E3345" t="s">
        <v>66</v>
      </c>
      <c r="F3345" t="s">
        <v>64</v>
      </c>
      <c r="G3345">
        <v>307056</v>
      </c>
      <c r="H3345" s="1">
        <v>42374</v>
      </c>
      <c r="I3345" s="2">
        <v>152.63999999999999</v>
      </c>
      <c r="J3345" s="2"/>
      <c r="K3345" s="2">
        <v>152.63999999999999</v>
      </c>
      <c r="L3345" t="s">
        <v>65</v>
      </c>
      <c r="M3345" t="s">
        <v>21</v>
      </c>
      <c r="N3345" t="s">
        <v>22</v>
      </c>
      <c r="O3345" t="s">
        <v>48</v>
      </c>
      <c r="P3345" t="s">
        <v>349</v>
      </c>
      <c r="Q3345" t="s">
        <v>350</v>
      </c>
      <c r="R3345" t="s">
        <v>351</v>
      </c>
      <c r="S3345">
        <f t="shared" si="52"/>
        <v>2016</v>
      </c>
    </row>
    <row r="3346" spans="1:19" x14ac:dyDescent="0.25">
      <c r="A3346">
        <v>345</v>
      </c>
      <c r="B3346">
        <v>345102</v>
      </c>
      <c r="C3346">
        <v>6150</v>
      </c>
      <c r="E3346" t="s">
        <v>69</v>
      </c>
      <c r="F3346" t="s">
        <v>70</v>
      </c>
      <c r="G3346">
        <v>307060</v>
      </c>
      <c r="H3346" s="1">
        <v>42374</v>
      </c>
      <c r="I3346" s="2">
        <v>1058.4000000000001</v>
      </c>
      <c r="J3346" s="2"/>
      <c r="K3346" s="2">
        <v>1058.4000000000001</v>
      </c>
      <c r="L3346" t="s">
        <v>65</v>
      </c>
      <c r="M3346" t="s">
        <v>21</v>
      </c>
      <c r="N3346" t="s">
        <v>22</v>
      </c>
      <c r="O3346" t="s">
        <v>48</v>
      </c>
      <c r="P3346" t="s">
        <v>349</v>
      </c>
      <c r="Q3346" t="s">
        <v>350</v>
      </c>
      <c r="R3346" t="s">
        <v>351</v>
      </c>
      <c r="S3346">
        <f t="shared" si="52"/>
        <v>2016</v>
      </c>
    </row>
    <row r="3347" spans="1:19" x14ac:dyDescent="0.25">
      <c r="A3347">
        <v>345</v>
      </c>
      <c r="B3347">
        <v>345102</v>
      </c>
      <c r="C3347">
        <v>6150</v>
      </c>
      <c r="E3347" t="s">
        <v>66</v>
      </c>
      <c r="F3347" t="s">
        <v>71</v>
      </c>
      <c r="G3347">
        <v>307057</v>
      </c>
      <c r="H3347" s="1">
        <v>42374</v>
      </c>
      <c r="I3347" s="2"/>
      <c r="J3347" s="2">
        <v>-38.159999999999997</v>
      </c>
      <c r="K3347" s="2">
        <v>-38.159999999999997</v>
      </c>
      <c r="L3347" t="s">
        <v>65</v>
      </c>
      <c r="M3347" t="s">
        <v>21</v>
      </c>
      <c r="N3347" t="s">
        <v>22</v>
      </c>
      <c r="O3347" t="s">
        <v>48</v>
      </c>
      <c r="P3347" t="s">
        <v>349</v>
      </c>
      <c r="Q3347" t="s">
        <v>350</v>
      </c>
      <c r="R3347" t="s">
        <v>351</v>
      </c>
      <c r="S3347">
        <f t="shared" si="52"/>
        <v>2016</v>
      </c>
    </row>
    <row r="3348" spans="1:19" x14ac:dyDescent="0.25">
      <c r="A3348">
        <v>345</v>
      </c>
      <c r="B3348">
        <v>345102</v>
      </c>
      <c r="C3348">
        <v>6150</v>
      </c>
      <c r="E3348" t="s">
        <v>66</v>
      </c>
      <c r="F3348" t="s">
        <v>71</v>
      </c>
      <c r="G3348">
        <v>307057</v>
      </c>
      <c r="H3348" s="1">
        <v>42374</v>
      </c>
      <c r="I3348" s="2"/>
      <c r="J3348" s="2">
        <v>-152.63999999999999</v>
      </c>
      <c r="K3348" s="2">
        <v>-152.63999999999999</v>
      </c>
      <c r="L3348" t="s">
        <v>65</v>
      </c>
      <c r="M3348" t="s">
        <v>21</v>
      </c>
      <c r="N3348" t="s">
        <v>22</v>
      </c>
      <c r="O3348" t="s">
        <v>48</v>
      </c>
      <c r="P3348" t="s">
        <v>349</v>
      </c>
      <c r="Q3348" t="s">
        <v>350</v>
      </c>
      <c r="R3348" t="s">
        <v>351</v>
      </c>
      <c r="S3348">
        <f t="shared" si="52"/>
        <v>2016</v>
      </c>
    </row>
    <row r="3349" spans="1:19" x14ac:dyDescent="0.25">
      <c r="A3349">
        <v>345</v>
      </c>
      <c r="B3349">
        <v>345102</v>
      </c>
      <c r="C3349">
        <v>6150</v>
      </c>
      <c r="E3349" t="s">
        <v>66</v>
      </c>
      <c r="F3349" t="s">
        <v>64</v>
      </c>
      <c r="G3349">
        <v>307056</v>
      </c>
      <c r="H3349" s="1">
        <v>42374</v>
      </c>
      <c r="I3349" s="2">
        <v>152.63999999999999</v>
      </c>
      <c r="J3349" s="2"/>
      <c r="K3349" s="2">
        <v>152.63999999999999</v>
      </c>
      <c r="L3349" t="s">
        <v>65</v>
      </c>
      <c r="M3349" t="s">
        <v>21</v>
      </c>
      <c r="N3349" t="s">
        <v>22</v>
      </c>
      <c r="O3349" t="s">
        <v>48</v>
      </c>
      <c r="P3349" t="s">
        <v>349</v>
      </c>
      <c r="Q3349" t="s">
        <v>350</v>
      </c>
      <c r="R3349" t="s">
        <v>351</v>
      </c>
      <c r="S3349">
        <f t="shared" si="52"/>
        <v>2016</v>
      </c>
    </row>
    <row r="3350" spans="1:19" x14ac:dyDescent="0.25">
      <c r="A3350">
        <v>345</v>
      </c>
      <c r="B3350">
        <v>345102</v>
      </c>
      <c r="C3350">
        <v>6150</v>
      </c>
      <c r="E3350" t="s">
        <v>66</v>
      </c>
      <c r="F3350" t="s">
        <v>64</v>
      </c>
      <c r="G3350">
        <v>307056</v>
      </c>
      <c r="H3350" s="1">
        <v>42374</v>
      </c>
      <c r="I3350" s="2">
        <v>152.63999999999999</v>
      </c>
      <c r="J3350" s="2"/>
      <c r="K3350" s="2">
        <v>152.63999999999999</v>
      </c>
      <c r="L3350" t="s">
        <v>65</v>
      </c>
      <c r="M3350" t="s">
        <v>21</v>
      </c>
      <c r="N3350" t="s">
        <v>22</v>
      </c>
      <c r="O3350" t="s">
        <v>48</v>
      </c>
      <c r="P3350" t="s">
        <v>349</v>
      </c>
      <c r="Q3350" t="s">
        <v>350</v>
      </c>
      <c r="R3350" t="s">
        <v>351</v>
      </c>
      <c r="S3350">
        <f t="shared" si="52"/>
        <v>2016</v>
      </c>
    </row>
    <row r="3351" spans="1:19" x14ac:dyDescent="0.25">
      <c r="A3351">
        <v>345</v>
      </c>
      <c r="B3351">
        <v>345102</v>
      </c>
      <c r="C3351">
        <v>6150</v>
      </c>
      <c r="E3351" t="s">
        <v>69</v>
      </c>
      <c r="F3351" t="s">
        <v>70</v>
      </c>
      <c r="G3351">
        <v>307060</v>
      </c>
      <c r="H3351" s="1">
        <v>42374</v>
      </c>
      <c r="I3351" s="2">
        <v>1836.45</v>
      </c>
      <c r="J3351" s="2"/>
      <c r="K3351" s="2">
        <v>1836.45</v>
      </c>
      <c r="L3351" t="s">
        <v>65</v>
      </c>
      <c r="M3351" t="s">
        <v>21</v>
      </c>
      <c r="N3351" t="s">
        <v>22</v>
      </c>
      <c r="O3351" t="s">
        <v>48</v>
      </c>
      <c r="P3351" t="s">
        <v>349</v>
      </c>
      <c r="Q3351" t="s">
        <v>350</v>
      </c>
      <c r="R3351" t="s">
        <v>351</v>
      </c>
      <c r="S3351">
        <f t="shared" si="52"/>
        <v>2016</v>
      </c>
    </row>
    <row r="3352" spans="1:19" x14ac:dyDescent="0.25">
      <c r="A3352">
        <v>345</v>
      </c>
      <c r="B3352">
        <v>345102</v>
      </c>
      <c r="C3352">
        <v>6150</v>
      </c>
      <c r="E3352" t="s">
        <v>69</v>
      </c>
      <c r="F3352" t="s">
        <v>70</v>
      </c>
      <c r="G3352">
        <v>307060</v>
      </c>
      <c r="H3352" s="1">
        <v>42374</v>
      </c>
      <c r="I3352" s="2">
        <v>1456.22</v>
      </c>
      <c r="J3352" s="2"/>
      <c r="K3352" s="2">
        <v>1456.22</v>
      </c>
      <c r="L3352" t="s">
        <v>65</v>
      </c>
      <c r="M3352" t="s">
        <v>21</v>
      </c>
      <c r="N3352" t="s">
        <v>22</v>
      </c>
      <c r="O3352" t="s">
        <v>48</v>
      </c>
      <c r="P3352" t="s">
        <v>349</v>
      </c>
      <c r="Q3352" t="s">
        <v>350</v>
      </c>
      <c r="R3352" t="s">
        <v>351</v>
      </c>
      <c r="S3352">
        <f t="shared" si="52"/>
        <v>2016</v>
      </c>
    </row>
    <row r="3353" spans="1:19" x14ac:dyDescent="0.25">
      <c r="A3353">
        <v>345</v>
      </c>
      <c r="B3353">
        <v>345102</v>
      </c>
      <c r="C3353">
        <v>6150</v>
      </c>
      <c r="E3353" t="s">
        <v>69</v>
      </c>
      <c r="F3353" t="s">
        <v>70</v>
      </c>
      <c r="G3353">
        <v>307060</v>
      </c>
      <c r="H3353" s="1">
        <v>42374</v>
      </c>
      <c r="I3353" s="2">
        <v>2316.1999999999998</v>
      </c>
      <c r="J3353" s="2"/>
      <c r="K3353" s="2">
        <v>2316.1999999999998</v>
      </c>
      <c r="L3353" t="s">
        <v>65</v>
      </c>
      <c r="M3353" t="s">
        <v>21</v>
      </c>
      <c r="N3353" t="s">
        <v>22</v>
      </c>
      <c r="O3353" t="s">
        <v>48</v>
      </c>
      <c r="P3353" t="s">
        <v>349</v>
      </c>
      <c r="Q3353" t="s">
        <v>350</v>
      </c>
      <c r="R3353" t="s">
        <v>351</v>
      </c>
      <c r="S3353">
        <f t="shared" si="52"/>
        <v>2016</v>
      </c>
    </row>
    <row r="3354" spans="1:19" x14ac:dyDescent="0.25">
      <c r="A3354">
        <v>345</v>
      </c>
      <c r="B3354">
        <v>345102</v>
      </c>
      <c r="C3354">
        <v>6150</v>
      </c>
      <c r="E3354" t="s">
        <v>69</v>
      </c>
      <c r="F3354" t="s">
        <v>70</v>
      </c>
      <c r="G3354">
        <v>307060</v>
      </c>
      <c r="H3354" s="1">
        <v>42374</v>
      </c>
      <c r="I3354" s="2">
        <v>1776.81</v>
      </c>
      <c r="J3354" s="2"/>
      <c r="K3354" s="2">
        <v>1776.81</v>
      </c>
      <c r="L3354" t="s">
        <v>65</v>
      </c>
      <c r="M3354" t="s">
        <v>21</v>
      </c>
      <c r="N3354" t="s">
        <v>22</v>
      </c>
      <c r="O3354" t="s">
        <v>48</v>
      </c>
      <c r="P3354" t="s">
        <v>349</v>
      </c>
      <c r="Q3354" t="s">
        <v>350</v>
      </c>
      <c r="R3354" t="s">
        <v>351</v>
      </c>
      <c r="S3354">
        <f t="shared" si="52"/>
        <v>2016</v>
      </c>
    </row>
    <row r="3355" spans="1:19" x14ac:dyDescent="0.25">
      <c r="A3355">
        <v>345</v>
      </c>
      <c r="B3355">
        <v>345102</v>
      </c>
      <c r="C3355">
        <v>6150</v>
      </c>
      <c r="E3355" t="s">
        <v>69</v>
      </c>
      <c r="F3355" t="s">
        <v>70</v>
      </c>
      <c r="G3355">
        <v>307060</v>
      </c>
      <c r="H3355" s="1">
        <v>42374</v>
      </c>
      <c r="I3355" s="2">
        <v>1079.04</v>
      </c>
      <c r="J3355" s="2"/>
      <c r="K3355" s="2">
        <v>1079.04</v>
      </c>
      <c r="L3355" t="s">
        <v>65</v>
      </c>
      <c r="M3355" t="s">
        <v>21</v>
      </c>
      <c r="N3355" t="s">
        <v>22</v>
      </c>
      <c r="O3355" t="s">
        <v>48</v>
      </c>
      <c r="P3355" t="s">
        <v>349</v>
      </c>
      <c r="Q3355" t="s">
        <v>350</v>
      </c>
      <c r="R3355" t="s">
        <v>351</v>
      </c>
      <c r="S3355">
        <f t="shared" si="52"/>
        <v>2016</v>
      </c>
    </row>
    <row r="3356" spans="1:19" x14ac:dyDescent="0.25">
      <c r="A3356">
        <v>345</v>
      </c>
      <c r="B3356">
        <v>345102</v>
      </c>
      <c r="C3356">
        <v>6150</v>
      </c>
      <c r="E3356" t="s">
        <v>69</v>
      </c>
      <c r="F3356" t="s">
        <v>70</v>
      </c>
      <c r="G3356">
        <v>307060</v>
      </c>
      <c r="H3356" s="1">
        <v>42374</v>
      </c>
      <c r="I3356" s="2">
        <v>813.16</v>
      </c>
      <c r="J3356" s="2"/>
      <c r="K3356" s="2">
        <v>813.16</v>
      </c>
      <c r="L3356" t="s">
        <v>65</v>
      </c>
      <c r="M3356" t="s">
        <v>21</v>
      </c>
      <c r="N3356" t="s">
        <v>22</v>
      </c>
      <c r="O3356" t="s">
        <v>48</v>
      </c>
      <c r="P3356" t="s">
        <v>349</v>
      </c>
      <c r="Q3356" t="s">
        <v>350</v>
      </c>
      <c r="R3356" t="s">
        <v>351</v>
      </c>
      <c r="S3356">
        <f t="shared" si="52"/>
        <v>2016</v>
      </c>
    </row>
    <row r="3357" spans="1:19" x14ac:dyDescent="0.25">
      <c r="A3357">
        <v>345</v>
      </c>
      <c r="B3357">
        <v>345102</v>
      </c>
      <c r="C3357">
        <v>6150</v>
      </c>
      <c r="E3357" t="s">
        <v>84</v>
      </c>
      <c r="F3357" t="s">
        <v>68</v>
      </c>
      <c r="G3357">
        <v>306747</v>
      </c>
      <c r="H3357" s="1">
        <v>42370</v>
      </c>
      <c r="I3357" s="2"/>
      <c r="J3357" s="2">
        <v>-6900</v>
      </c>
      <c r="K3357" s="2">
        <v>-6900</v>
      </c>
      <c r="L3357" t="s">
        <v>65</v>
      </c>
      <c r="M3357" t="s">
        <v>21</v>
      </c>
      <c r="N3357" t="s">
        <v>22</v>
      </c>
      <c r="O3357" t="s">
        <v>48</v>
      </c>
      <c r="P3357" t="s">
        <v>349</v>
      </c>
      <c r="Q3357" t="s">
        <v>350</v>
      </c>
      <c r="R3357" t="s">
        <v>351</v>
      </c>
      <c r="S3357">
        <f t="shared" si="52"/>
        <v>2016</v>
      </c>
    </row>
    <row r="3358" spans="1:19" x14ac:dyDescent="0.25">
      <c r="A3358">
        <v>345</v>
      </c>
      <c r="B3358">
        <v>345103</v>
      </c>
      <c r="C3358">
        <v>6150</v>
      </c>
      <c r="E3358" t="s">
        <v>63</v>
      </c>
      <c r="F3358" t="s">
        <v>64</v>
      </c>
      <c r="G3358">
        <v>309830</v>
      </c>
      <c r="H3358" s="1">
        <v>42643</v>
      </c>
      <c r="I3358" s="2"/>
      <c r="J3358" s="2">
        <v>-83.16</v>
      </c>
      <c r="K3358" s="2">
        <v>-83.16</v>
      </c>
      <c r="L3358" t="s">
        <v>65</v>
      </c>
      <c r="M3358" t="s">
        <v>21</v>
      </c>
      <c r="N3358" t="s">
        <v>22</v>
      </c>
      <c r="O3358" t="s">
        <v>48</v>
      </c>
      <c r="P3358" t="s">
        <v>349</v>
      </c>
      <c r="Q3358" t="s">
        <v>350</v>
      </c>
      <c r="R3358" t="s">
        <v>351</v>
      </c>
      <c r="S3358">
        <f t="shared" si="52"/>
        <v>2016</v>
      </c>
    </row>
    <row r="3359" spans="1:19" x14ac:dyDescent="0.25">
      <c r="A3359">
        <v>345</v>
      </c>
      <c r="B3359">
        <v>345103</v>
      </c>
      <c r="C3359">
        <v>6150</v>
      </c>
      <c r="E3359" t="s">
        <v>66</v>
      </c>
      <c r="F3359" t="s">
        <v>64</v>
      </c>
      <c r="G3359">
        <v>309166</v>
      </c>
      <c r="H3359" s="1">
        <v>42582</v>
      </c>
      <c r="I3359" s="2">
        <v>83.16</v>
      </c>
      <c r="J3359" s="2"/>
      <c r="K3359" s="2">
        <v>83.16</v>
      </c>
      <c r="L3359" t="s">
        <v>65</v>
      </c>
      <c r="M3359" t="s">
        <v>21</v>
      </c>
      <c r="N3359" t="s">
        <v>22</v>
      </c>
      <c r="O3359" t="s">
        <v>48</v>
      </c>
      <c r="P3359" t="s">
        <v>349</v>
      </c>
      <c r="Q3359" t="s">
        <v>350</v>
      </c>
      <c r="R3359" t="s">
        <v>351</v>
      </c>
      <c r="S3359">
        <f t="shared" si="52"/>
        <v>2016</v>
      </c>
    </row>
    <row r="3360" spans="1:19" x14ac:dyDescent="0.25">
      <c r="A3360">
        <v>345</v>
      </c>
      <c r="B3360">
        <v>345103</v>
      </c>
      <c r="C3360">
        <v>6150</v>
      </c>
      <c r="E3360" t="s">
        <v>66</v>
      </c>
      <c r="F3360" t="s">
        <v>64</v>
      </c>
      <c r="G3360">
        <v>307210</v>
      </c>
      <c r="H3360" s="1">
        <v>42400</v>
      </c>
      <c r="I3360" s="2">
        <v>83.16</v>
      </c>
      <c r="J3360" s="2"/>
      <c r="K3360" s="2">
        <v>83.16</v>
      </c>
      <c r="L3360" t="s">
        <v>65</v>
      </c>
      <c r="M3360" t="s">
        <v>21</v>
      </c>
      <c r="N3360" t="s">
        <v>22</v>
      </c>
      <c r="O3360" t="s">
        <v>48</v>
      </c>
      <c r="P3360" t="s">
        <v>349</v>
      </c>
      <c r="Q3360" t="s">
        <v>350</v>
      </c>
      <c r="R3360" t="s">
        <v>351</v>
      </c>
      <c r="S3360">
        <f t="shared" si="52"/>
        <v>2016</v>
      </c>
    </row>
    <row r="3361" spans="1:19" x14ac:dyDescent="0.25">
      <c r="A3361">
        <v>345</v>
      </c>
      <c r="B3361">
        <v>345103</v>
      </c>
      <c r="C3361">
        <v>6150</v>
      </c>
      <c r="E3361" t="s">
        <v>63</v>
      </c>
      <c r="F3361" t="s">
        <v>64</v>
      </c>
      <c r="G3361">
        <v>307284</v>
      </c>
      <c r="H3361" s="1">
        <v>42400</v>
      </c>
      <c r="I3361" s="2"/>
      <c r="J3361" s="2">
        <v>-83.16</v>
      </c>
      <c r="K3361" s="2">
        <v>-83.16</v>
      </c>
      <c r="L3361" t="s">
        <v>65</v>
      </c>
      <c r="M3361" t="s">
        <v>21</v>
      </c>
      <c r="N3361" t="s">
        <v>22</v>
      </c>
      <c r="O3361" t="s">
        <v>48</v>
      </c>
      <c r="P3361" t="s">
        <v>349</v>
      </c>
      <c r="Q3361" t="s">
        <v>350</v>
      </c>
      <c r="R3361" t="s">
        <v>351</v>
      </c>
      <c r="S3361">
        <f t="shared" si="52"/>
        <v>2016</v>
      </c>
    </row>
    <row r="3362" spans="1:19" x14ac:dyDescent="0.25">
      <c r="A3362">
        <v>345</v>
      </c>
      <c r="B3362">
        <v>345101</v>
      </c>
      <c r="C3362">
        <v>6155</v>
      </c>
      <c r="E3362" t="s">
        <v>364</v>
      </c>
      <c r="F3362" t="s">
        <v>68</v>
      </c>
      <c r="G3362">
        <v>359493</v>
      </c>
      <c r="H3362" s="1">
        <v>43100</v>
      </c>
      <c r="I3362" s="2">
        <v>166</v>
      </c>
      <c r="J3362" s="2"/>
      <c r="K3362" s="2">
        <v>166</v>
      </c>
      <c r="L3362" t="s">
        <v>65</v>
      </c>
      <c r="M3362" t="s">
        <v>21</v>
      </c>
      <c r="N3362" t="s">
        <v>22</v>
      </c>
      <c r="O3362" t="s">
        <v>52</v>
      </c>
      <c r="P3362" t="s">
        <v>349</v>
      </c>
      <c r="Q3362" t="s">
        <v>350</v>
      </c>
      <c r="R3362" t="s">
        <v>351</v>
      </c>
      <c r="S3362">
        <f t="shared" si="52"/>
        <v>2017</v>
      </c>
    </row>
    <row r="3363" spans="1:19" x14ac:dyDescent="0.25">
      <c r="A3363">
        <v>345</v>
      </c>
      <c r="B3363">
        <v>345101</v>
      </c>
      <c r="C3363">
        <v>6155</v>
      </c>
      <c r="E3363" t="s">
        <v>66</v>
      </c>
      <c r="F3363" t="s">
        <v>71</v>
      </c>
      <c r="G3363">
        <v>359647</v>
      </c>
      <c r="H3363" s="1">
        <v>43100</v>
      </c>
      <c r="I3363" s="2"/>
      <c r="J3363" s="2">
        <v>-18.48</v>
      </c>
      <c r="K3363" s="2">
        <v>-18.48</v>
      </c>
      <c r="L3363" t="s">
        <v>65</v>
      </c>
      <c r="M3363" t="s">
        <v>21</v>
      </c>
      <c r="N3363" t="s">
        <v>22</v>
      </c>
      <c r="O3363" t="s">
        <v>52</v>
      </c>
      <c r="P3363" t="s">
        <v>349</v>
      </c>
      <c r="Q3363" t="s">
        <v>350</v>
      </c>
      <c r="R3363" t="s">
        <v>351</v>
      </c>
      <c r="S3363">
        <f t="shared" si="52"/>
        <v>2017</v>
      </c>
    </row>
    <row r="3364" spans="1:19" x14ac:dyDescent="0.25">
      <c r="A3364">
        <v>345</v>
      </c>
      <c r="B3364">
        <v>345101</v>
      </c>
      <c r="C3364">
        <v>6155</v>
      </c>
      <c r="E3364" t="s">
        <v>69</v>
      </c>
      <c r="F3364" t="s">
        <v>70</v>
      </c>
      <c r="G3364">
        <v>359593</v>
      </c>
      <c r="H3364" s="1">
        <v>43100</v>
      </c>
      <c r="I3364" s="2">
        <v>273.27</v>
      </c>
      <c r="J3364" s="2"/>
      <c r="K3364" s="2">
        <v>273.27</v>
      </c>
      <c r="L3364" t="s">
        <v>65</v>
      </c>
      <c r="M3364" t="s">
        <v>21</v>
      </c>
      <c r="N3364" t="s">
        <v>22</v>
      </c>
      <c r="O3364" t="s">
        <v>52</v>
      </c>
      <c r="P3364" t="s">
        <v>349</v>
      </c>
      <c r="Q3364" t="s">
        <v>350</v>
      </c>
      <c r="R3364" t="s">
        <v>351</v>
      </c>
      <c r="S3364">
        <f t="shared" si="52"/>
        <v>2017</v>
      </c>
    </row>
    <row r="3365" spans="1:19" x14ac:dyDescent="0.25">
      <c r="A3365">
        <v>345</v>
      </c>
      <c r="B3365">
        <v>345101</v>
      </c>
      <c r="C3365">
        <v>6155</v>
      </c>
      <c r="E3365" t="s">
        <v>66</v>
      </c>
      <c r="F3365" t="s">
        <v>71</v>
      </c>
      <c r="G3365">
        <v>359525</v>
      </c>
      <c r="H3365" s="1">
        <v>43084</v>
      </c>
      <c r="I3365" s="2"/>
      <c r="J3365" s="2">
        <v>-90.37</v>
      </c>
      <c r="K3365" s="2">
        <v>-90.37</v>
      </c>
      <c r="L3365" t="s">
        <v>65</v>
      </c>
      <c r="M3365" t="s">
        <v>21</v>
      </c>
      <c r="N3365" t="s">
        <v>22</v>
      </c>
      <c r="O3365" t="s">
        <v>52</v>
      </c>
      <c r="P3365" t="s">
        <v>349</v>
      </c>
      <c r="Q3365" t="s">
        <v>350</v>
      </c>
      <c r="R3365" t="s">
        <v>351</v>
      </c>
      <c r="S3365">
        <f t="shared" si="52"/>
        <v>2017</v>
      </c>
    </row>
    <row r="3366" spans="1:19" x14ac:dyDescent="0.25">
      <c r="A3366">
        <v>345</v>
      </c>
      <c r="B3366">
        <v>345101</v>
      </c>
      <c r="C3366">
        <v>6155</v>
      </c>
      <c r="E3366" t="s">
        <v>69</v>
      </c>
      <c r="F3366" t="s">
        <v>70</v>
      </c>
      <c r="G3366">
        <v>359521</v>
      </c>
      <c r="H3366" s="1">
        <v>43084</v>
      </c>
      <c r="I3366" s="2">
        <v>273.27</v>
      </c>
      <c r="J3366" s="2"/>
      <c r="K3366" s="2">
        <v>273.27</v>
      </c>
      <c r="L3366" t="s">
        <v>65</v>
      </c>
      <c r="M3366" t="s">
        <v>21</v>
      </c>
      <c r="N3366" t="s">
        <v>22</v>
      </c>
      <c r="O3366" t="s">
        <v>52</v>
      </c>
      <c r="P3366" t="s">
        <v>349</v>
      </c>
      <c r="Q3366" t="s">
        <v>350</v>
      </c>
      <c r="R3366" t="s">
        <v>351</v>
      </c>
      <c r="S3366">
        <f t="shared" si="52"/>
        <v>2017</v>
      </c>
    </row>
    <row r="3367" spans="1:19" x14ac:dyDescent="0.25">
      <c r="A3367">
        <v>345</v>
      </c>
      <c r="B3367">
        <v>345101</v>
      </c>
      <c r="C3367">
        <v>6155</v>
      </c>
      <c r="E3367" t="s">
        <v>365</v>
      </c>
      <c r="F3367" t="s">
        <v>68</v>
      </c>
      <c r="G3367">
        <v>359224</v>
      </c>
      <c r="H3367" s="1">
        <v>43070</v>
      </c>
      <c r="I3367" s="2"/>
      <c r="J3367" s="2">
        <v>-145</v>
      </c>
      <c r="K3367" s="2">
        <v>-145</v>
      </c>
      <c r="L3367" t="s">
        <v>65</v>
      </c>
      <c r="M3367" t="s">
        <v>21</v>
      </c>
      <c r="N3367" t="s">
        <v>22</v>
      </c>
      <c r="O3367" t="s">
        <v>52</v>
      </c>
      <c r="P3367" t="s">
        <v>349</v>
      </c>
      <c r="Q3367" t="s">
        <v>350</v>
      </c>
      <c r="R3367" t="s">
        <v>351</v>
      </c>
      <c r="S3367">
        <f t="shared" si="52"/>
        <v>2017</v>
      </c>
    </row>
    <row r="3368" spans="1:19" x14ac:dyDescent="0.25">
      <c r="A3368">
        <v>345</v>
      </c>
      <c r="B3368">
        <v>345101</v>
      </c>
      <c r="C3368">
        <v>6155</v>
      </c>
      <c r="E3368" t="s">
        <v>365</v>
      </c>
      <c r="F3368" t="s">
        <v>68</v>
      </c>
      <c r="G3368">
        <v>359224</v>
      </c>
      <c r="H3368" s="1">
        <v>43069</v>
      </c>
      <c r="I3368" s="2">
        <v>145</v>
      </c>
      <c r="J3368" s="2"/>
      <c r="K3368" s="2">
        <v>145</v>
      </c>
      <c r="L3368" t="s">
        <v>65</v>
      </c>
      <c r="M3368" t="s">
        <v>21</v>
      </c>
      <c r="N3368" t="s">
        <v>22</v>
      </c>
      <c r="O3368" t="s">
        <v>52</v>
      </c>
      <c r="P3368" t="s">
        <v>349</v>
      </c>
      <c r="Q3368" t="s">
        <v>350</v>
      </c>
      <c r="R3368" t="s">
        <v>351</v>
      </c>
      <c r="S3368">
        <f t="shared" si="52"/>
        <v>2017</v>
      </c>
    </row>
    <row r="3369" spans="1:19" x14ac:dyDescent="0.25">
      <c r="A3369">
        <v>345</v>
      </c>
      <c r="B3369">
        <v>345101</v>
      </c>
      <c r="C3369">
        <v>6155</v>
      </c>
      <c r="E3369" t="s">
        <v>66</v>
      </c>
      <c r="F3369" t="s">
        <v>71</v>
      </c>
      <c r="G3369">
        <v>359306</v>
      </c>
      <c r="H3369" s="1">
        <v>43069</v>
      </c>
      <c r="I3369" s="2"/>
      <c r="J3369" s="2">
        <v>-32.86</v>
      </c>
      <c r="K3369" s="2">
        <v>-32.86</v>
      </c>
      <c r="L3369" t="s">
        <v>65</v>
      </c>
      <c r="M3369" t="s">
        <v>21</v>
      </c>
      <c r="N3369" t="s">
        <v>22</v>
      </c>
      <c r="O3369" t="s">
        <v>52</v>
      </c>
      <c r="P3369" t="s">
        <v>349</v>
      </c>
      <c r="Q3369" t="s">
        <v>350</v>
      </c>
      <c r="R3369" t="s">
        <v>351</v>
      </c>
      <c r="S3369">
        <f t="shared" si="52"/>
        <v>2017</v>
      </c>
    </row>
    <row r="3370" spans="1:19" x14ac:dyDescent="0.25">
      <c r="A3370">
        <v>345</v>
      </c>
      <c r="B3370">
        <v>345101</v>
      </c>
      <c r="C3370">
        <v>6155</v>
      </c>
      <c r="E3370" t="s">
        <v>69</v>
      </c>
      <c r="F3370" t="s">
        <v>70</v>
      </c>
      <c r="G3370">
        <v>359304</v>
      </c>
      <c r="H3370" s="1">
        <v>43069</v>
      </c>
      <c r="I3370" s="2">
        <v>273.27</v>
      </c>
      <c r="J3370" s="2"/>
      <c r="K3370" s="2">
        <v>273.27</v>
      </c>
      <c r="L3370" t="s">
        <v>65</v>
      </c>
      <c r="M3370" t="s">
        <v>21</v>
      </c>
      <c r="N3370" t="s">
        <v>22</v>
      </c>
      <c r="O3370" t="s">
        <v>52</v>
      </c>
      <c r="P3370" t="s">
        <v>349</v>
      </c>
      <c r="Q3370" t="s">
        <v>350</v>
      </c>
      <c r="R3370" t="s">
        <v>351</v>
      </c>
      <c r="S3370">
        <f t="shared" si="52"/>
        <v>2017</v>
      </c>
    </row>
    <row r="3371" spans="1:19" x14ac:dyDescent="0.25">
      <c r="A3371">
        <v>345</v>
      </c>
      <c r="B3371">
        <v>345101</v>
      </c>
      <c r="C3371">
        <v>6155</v>
      </c>
      <c r="E3371" t="s">
        <v>69</v>
      </c>
      <c r="F3371" t="s">
        <v>70</v>
      </c>
      <c r="G3371">
        <v>359230</v>
      </c>
      <c r="H3371" s="1">
        <v>43054</v>
      </c>
      <c r="I3371" s="2">
        <v>273.27</v>
      </c>
      <c r="J3371" s="2"/>
      <c r="K3371" s="2">
        <v>273.27</v>
      </c>
      <c r="L3371" t="s">
        <v>65</v>
      </c>
      <c r="M3371" t="s">
        <v>21</v>
      </c>
      <c r="N3371" t="s">
        <v>22</v>
      </c>
      <c r="O3371" t="s">
        <v>52</v>
      </c>
      <c r="P3371" t="s">
        <v>349</v>
      </c>
      <c r="Q3371" t="s">
        <v>350</v>
      </c>
      <c r="R3371" t="s">
        <v>351</v>
      </c>
      <c r="S3371">
        <f t="shared" si="52"/>
        <v>2017</v>
      </c>
    </row>
    <row r="3372" spans="1:19" x14ac:dyDescent="0.25">
      <c r="A3372">
        <v>345</v>
      </c>
      <c r="B3372">
        <v>345101</v>
      </c>
      <c r="C3372">
        <v>6155</v>
      </c>
      <c r="E3372" t="s">
        <v>66</v>
      </c>
      <c r="F3372" t="s">
        <v>71</v>
      </c>
      <c r="G3372">
        <v>359234</v>
      </c>
      <c r="H3372" s="1">
        <v>43054</v>
      </c>
      <c r="I3372" s="2"/>
      <c r="J3372" s="2">
        <v>-73.94</v>
      </c>
      <c r="K3372" s="2">
        <v>-73.94</v>
      </c>
      <c r="L3372" t="s">
        <v>65</v>
      </c>
      <c r="M3372" t="s">
        <v>21</v>
      </c>
      <c r="N3372" t="s">
        <v>22</v>
      </c>
      <c r="O3372" t="s">
        <v>52</v>
      </c>
      <c r="P3372" t="s">
        <v>349</v>
      </c>
      <c r="Q3372" t="s">
        <v>350</v>
      </c>
      <c r="R3372" t="s">
        <v>351</v>
      </c>
      <c r="S3372">
        <f t="shared" si="52"/>
        <v>2017</v>
      </c>
    </row>
    <row r="3373" spans="1:19" x14ac:dyDescent="0.25">
      <c r="A3373">
        <v>345</v>
      </c>
      <c r="B3373">
        <v>345101</v>
      </c>
      <c r="C3373">
        <v>6155</v>
      </c>
      <c r="E3373" t="s">
        <v>366</v>
      </c>
      <c r="F3373" t="s">
        <v>68</v>
      </c>
      <c r="G3373">
        <v>358828</v>
      </c>
      <c r="H3373" s="1">
        <v>43040</v>
      </c>
      <c r="I3373" s="2"/>
      <c r="J3373" s="2">
        <v>-104</v>
      </c>
      <c r="K3373" s="2">
        <v>-104</v>
      </c>
      <c r="L3373" t="s">
        <v>65</v>
      </c>
      <c r="M3373" t="s">
        <v>21</v>
      </c>
      <c r="N3373" t="s">
        <v>22</v>
      </c>
      <c r="O3373" t="s">
        <v>52</v>
      </c>
      <c r="P3373" t="s">
        <v>349</v>
      </c>
      <c r="Q3373" t="s">
        <v>350</v>
      </c>
      <c r="R3373" t="s">
        <v>351</v>
      </c>
      <c r="S3373">
        <f t="shared" si="52"/>
        <v>2017</v>
      </c>
    </row>
    <row r="3374" spans="1:19" x14ac:dyDescent="0.25">
      <c r="A3374">
        <v>345</v>
      </c>
      <c r="B3374">
        <v>345101</v>
      </c>
      <c r="C3374">
        <v>6155</v>
      </c>
      <c r="E3374" t="s">
        <v>69</v>
      </c>
      <c r="F3374" t="s">
        <v>70</v>
      </c>
      <c r="G3374">
        <v>359008</v>
      </c>
      <c r="H3374" s="1">
        <v>43039</v>
      </c>
      <c r="I3374" s="2">
        <v>273.54000000000002</v>
      </c>
      <c r="J3374" s="2"/>
      <c r="K3374" s="2">
        <v>273.54000000000002</v>
      </c>
      <c r="L3374" t="s">
        <v>65</v>
      </c>
      <c r="M3374" t="s">
        <v>21</v>
      </c>
      <c r="N3374" t="s">
        <v>22</v>
      </c>
      <c r="O3374" t="s">
        <v>52</v>
      </c>
      <c r="P3374" t="s">
        <v>349</v>
      </c>
      <c r="Q3374" t="s">
        <v>350</v>
      </c>
      <c r="R3374" t="s">
        <v>351</v>
      </c>
      <c r="S3374">
        <f t="shared" si="52"/>
        <v>2017</v>
      </c>
    </row>
    <row r="3375" spans="1:19" x14ac:dyDescent="0.25">
      <c r="A3375">
        <v>345</v>
      </c>
      <c r="B3375">
        <v>345101</v>
      </c>
      <c r="C3375">
        <v>6155</v>
      </c>
      <c r="E3375" t="s">
        <v>66</v>
      </c>
      <c r="F3375" t="s">
        <v>71</v>
      </c>
      <c r="G3375">
        <v>358977</v>
      </c>
      <c r="H3375" s="1">
        <v>43039</v>
      </c>
      <c r="I3375" s="2"/>
      <c r="J3375" s="2">
        <v>-162.41</v>
      </c>
      <c r="K3375" s="2">
        <v>-162.41</v>
      </c>
      <c r="L3375" t="s">
        <v>65</v>
      </c>
      <c r="M3375" t="s">
        <v>21</v>
      </c>
      <c r="N3375" t="s">
        <v>22</v>
      </c>
      <c r="O3375" t="s">
        <v>52</v>
      </c>
      <c r="P3375" t="s">
        <v>349</v>
      </c>
      <c r="Q3375" t="s">
        <v>350</v>
      </c>
      <c r="R3375" t="s">
        <v>351</v>
      </c>
      <c r="S3375">
        <f t="shared" si="52"/>
        <v>2017</v>
      </c>
    </row>
    <row r="3376" spans="1:19" x14ac:dyDescent="0.25">
      <c r="A3376">
        <v>345</v>
      </c>
      <c r="B3376">
        <v>345101</v>
      </c>
      <c r="C3376">
        <v>6155</v>
      </c>
      <c r="E3376" t="s">
        <v>366</v>
      </c>
      <c r="F3376" t="s">
        <v>68</v>
      </c>
      <c r="G3376">
        <v>358828</v>
      </c>
      <c r="H3376" s="1">
        <v>43039</v>
      </c>
      <c r="I3376" s="2">
        <v>104</v>
      </c>
      <c r="J3376" s="2"/>
      <c r="K3376" s="2">
        <v>104</v>
      </c>
      <c r="L3376" t="s">
        <v>65</v>
      </c>
      <c r="M3376" t="s">
        <v>21</v>
      </c>
      <c r="N3376" t="s">
        <v>22</v>
      </c>
      <c r="O3376" t="s">
        <v>52</v>
      </c>
      <c r="P3376" t="s">
        <v>349</v>
      </c>
      <c r="Q3376" t="s">
        <v>350</v>
      </c>
      <c r="R3376" t="s">
        <v>351</v>
      </c>
      <c r="S3376">
        <f t="shared" si="52"/>
        <v>2017</v>
      </c>
    </row>
    <row r="3377" spans="1:19" x14ac:dyDescent="0.25">
      <c r="A3377">
        <v>345</v>
      </c>
      <c r="B3377">
        <v>345101</v>
      </c>
      <c r="C3377">
        <v>6155</v>
      </c>
      <c r="E3377" t="s">
        <v>66</v>
      </c>
      <c r="F3377" t="s">
        <v>71</v>
      </c>
      <c r="G3377">
        <v>358931</v>
      </c>
      <c r="H3377" s="1">
        <v>43023</v>
      </c>
      <c r="I3377" s="2"/>
      <c r="J3377" s="2">
        <v>-98.68</v>
      </c>
      <c r="K3377" s="2">
        <v>-98.68</v>
      </c>
      <c r="L3377" t="s">
        <v>65</v>
      </c>
      <c r="M3377" t="s">
        <v>21</v>
      </c>
      <c r="N3377" t="s">
        <v>22</v>
      </c>
      <c r="O3377" t="s">
        <v>52</v>
      </c>
      <c r="P3377" t="s">
        <v>349</v>
      </c>
      <c r="Q3377" t="s">
        <v>350</v>
      </c>
      <c r="R3377" t="s">
        <v>351</v>
      </c>
      <c r="S3377">
        <f t="shared" si="52"/>
        <v>2017</v>
      </c>
    </row>
    <row r="3378" spans="1:19" x14ac:dyDescent="0.25">
      <c r="A3378">
        <v>345</v>
      </c>
      <c r="B3378">
        <v>345101</v>
      </c>
      <c r="C3378">
        <v>6155</v>
      </c>
      <c r="E3378" t="s">
        <v>69</v>
      </c>
      <c r="F3378" t="s">
        <v>70</v>
      </c>
      <c r="G3378">
        <v>358967</v>
      </c>
      <c r="H3378" s="1">
        <v>43023</v>
      </c>
      <c r="I3378" s="2">
        <v>273.54000000000002</v>
      </c>
      <c r="J3378" s="2"/>
      <c r="K3378" s="2">
        <v>273.54000000000002</v>
      </c>
      <c r="L3378" t="s">
        <v>65</v>
      </c>
      <c r="M3378" t="s">
        <v>21</v>
      </c>
      <c r="N3378" t="s">
        <v>22</v>
      </c>
      <c r="O3378" t="s">
        <v>52</v>
      </c>
      <c r="P3378" t="s">
        <v>349</v>
      </c>
      <c r="Q3378" t="s">
        <v>350</v>
      </c>
      <c r="R3378" t="s">
        <v>351</v>
      </c>
      <c r="S3378">
        <f t="shared" si="52"/>
        <v>2017</v>
      </c>
    </row>
    <row r="3379" spans="1:19" x14ac:dyDescent="0.25">
      <c r="A3379">
        <v>345</v>
      </c>
      <c r="B3379">
        <v>345101</v>
      </c>
      <c r="C3379">
        <v>6155</v>
      </c>
      <c r="E3379" t="s">
        <v>367</v>
      </c>
      <c r="F3379" t="s">
        <v>68</v>
      </c>
      <c r="G3379">
        <v>358550</v>
      </c>
      <c r="H3379" s="1">
        <v>43009</v>
      </c>
      <c r="I3379" s="2"/>
      <c r="J3379" s="2">
        <v>-62</v>
      </c>
      <c r="K3379" s="2">
        <v>-62</v>
      </c>
      <c r="L3379" t="s">
        <v>65</v>
      </c>
      <c r="M3379" t="s">
        <v>21</v>
      </c>
      <c r="N3379" t="s">
        <v>22</v>
      </c>
      <c r="O3379" t="s">
        <v>52</v>
      </c>
      <c r="P3379" t="s">
        <v>349</v>
      </c>
      <c r="Q3379" t="s">
        <v>350</v>
      </c>
      <c r="R3379" t="s">
        <v>351</v>
      </c>
      <c r="S3379">
        <f t="shared" si="52"/>
        <v>2017</v>
      </c>
    </row>
    <row r="3380" spans="1:19" x14ac:dyDescent="0.25">
      <c r="A3380">
        <v>345</v>
      </c>
      <c r="B3380">
        <v>345101</v>
      </c>
      <c r="C3380">
        <v>6155</v>
      </c>
      <c r="E3380" t="s">
        <v>66</v>
      </c>
      <c r="F3380" t="s">
        <v>71</v>
      </c>
      <c r="G3380">
        <v>358656</v>
      </c>
      <c r="H3380" s="1">
        <v>43008</v>
      </c>
      <c r="I3380" s="2"/>
      <c r="J3380" s="2">
        <v>-74.3</v>
      </c>
      <c r="K3380" s="2">
        <v>-74.3</v>
      </c>
      <c r="L3380" t="s">
        <v>65</v>
      </c>
      <c r="M3380" t="s">
        <v>21</v>
      </c>
      <c r="N3380" t="s">
        <v>22</v>
      </c>
      <c r="O3380" t="s">
        <v>52</v>
      </c>
      <c r="P3380" t="s">
        <v>349</v>
      </c>
      <c r="Q3380" t="s">
        <v>350</v>
      </c>
      <c r="R3380" t="s">
        <v>351</v>
      </c>
      <c r="S3380">
        <f t="shared" si="52"/>
        <v>2017</v>
      </c>
    </row>
    <row r="3381" spans="1:19" x14ac:dyDescent="0.25">
      <c r="A3381">
        <v>345</v>
      </c>
      <c r="B3381">
        <v>345101</v>
      </c>
      <c r="C3381">
        <v>6155</v>
      </c>
      <c r="E3381" t="s">
        <v>69</v>
      </c>
      <c r="F3381" t="s">
        <v>70</v>
      </c>
      <c r="G3381">
        <v>358567</v>
      </c>
      <c r="H3381" s="1">
        <v>43008</v>
      </c>
      <c r="I3381" s="2">
        <v>264.06</v>
      </c>
      <c r="J3381" s="2"/>
      <c r="K3381" s="2">
        <v>264.06</v>
      </c>
      <c r="L3381" t="s">
        <v>65</v>
      </c>
      <c r="M3381" t="s">
        <v>21</v>
      </c>
      <c r="N3381" t="s">
        <v>22</v>
      </c>
      <c r="O3381" t="s">
        <v>52</v>
      </c>
      <c r="P3381" t="s">
        <v>349</v>
      </c>
      <c r="Q3381" t="s">
        <v>350</v>
      </c>
      <c r="R3381" t="s">
        <v>351</v>
      </c>
      <c r="S3381">
        <f t="shared" si="52"/>
        <v>2017</v>
      </c>
    </row>
    <row r="3382" spans="1:19" x14ac:dyDescent="0.25">
      <c r="A3382">
        <v>345</v>
      </c>
      <c r="B3382">
        <v>345101</v>
      </c>
      <c r="C3382">
        <v>6155</v>
      </c>
      <c r="E3382" t="s">
        <v>367</v>
      </c>
      <c r="F3382" t="s">
        <v>68</v>
      </c>
      <c r="G3382">
        <v>358550</v>
      </c>
      <c r="H3382" s="1">
        <v>43008</v>
      </c>
      <c r="I3382" s="2">
        <v>62</v>
      </c>
      <c r="J3382" s="2"/>
      <c r="K3382" s="2">
        <v>62</v>
      </c>
      <c r="L3382" t="s">
        <v>65</v>
      </c>
      <c r="M3382" t="s">
        <v>21</v>
      </c>
      <c r="N3382" t="s">
        <v>22</v>
      </c>
      <c r="O3382" t="s">
        <v>52</v>
      </c>
      <c r="P3382" t="s">
        <v>349</v>
      </c>
      <c r="Q3382" t="s">
        <v>350</v>
      </c>
      <c r="R3382" t="s">
        <v>351</v>
      </c>
      <c r="S3382">
        <f t="shared" si="52"/>
        <v>2017</v>
      </c>
    </row>
    <row r="3383" spans="1:19" x14ac:dyDescent="0.25">
      <c r="A3383">
        <v>345</v>
      </c>
      <c r="B3383">
        <v>345101</v>
      </c>
      <c r="C3383">
        <v>6155</v>
      </c>
      <c r="E3383" t="s">
        <v>66</v>
      </c>
      <c r="F3383" t="s">
        <v>71</v>
      </c>
      <c r="G3383">
        <v>358535</v>
      </c>
      <c r="H3383" s="1">
        <v>42993</v>
      </c>
      <c r="I3383" s="2"/>
      <c r="J3383" s="2">
        <v>-45.41</v>
      </c>
      <c r="K3383" s="2">
        <v>-45.41</v>
      </c>
      <c r="L3383" t="s">
        <v>65</v>
      </c>
      <c r="M3383" t="s">
        <v>21</v>
      </c>
      <c r="N3383" t="s">
        <v>22</v>
      </c>
      <c r="O3383" t="s">
        <v>52</v>
      </c>
      <c r="P3383" t="s">
        <v>349</v>
      </c>
      <c r="Q3383" t="s">
        <v>350</v>
      </c>
      <c r="R3383" t="s">
        <v>351</v>
      </c>
      <c r="S3383">
        <f t="shared" si="52"/>
        <v>2017</v>
      </c>
    </row>
    <row r="3384" spans="1:19" x14ac:dyDescent="0.25">
      <c r="A3384">
        <v>345</v>
      </c>
      <c r="B3384">
        <v>345101</v>
      </c>
      <c r="C3384">
        <v>6155</v>
      </c>
      <c r="E3384" t="s">
        <v>69</v>
      </c>
      <c r="F3384" t="s">
        <v>70</v>
      </c>
      <c r="G3384">
        <v>358515</v>
      </c>
      <c r="H3384" s="1">
        <v>42993</v>
      </c>
      <c r="I3384" s="2">
        <v>264.06</v>
      </c>
      <c r="J3384" s="2"/>
      <c r="K3384" s="2">
        <v>264.06</v>
      </c>
      <c r="L3384" t="s">
        <v>65</v>
      </c>
      <c r="M3384" t="s">
        <v>21</v>
      </c>
      <c r="N3384" t="s">
        <v>22</v>
      </c>
      <c r="O3384" t="s">
        <v>52</v>
      </c>
      <c r="P3384" t="s">
        <v>349</v>
      </c>
      <c r="Q3384" t="s">
        <v>350</v>
      </c>
      <c r="R3384" t="s">
        <v>351</v>
      </c>
      <c r="S3384">
        <f t="shared" si="52"/>
        <v>2017</v>
      </c>
    </row>
    <row r="3385" spans="1:19" x14ac:dyDescent="0.25">
      <c r="A3385">
        <v>345</v>
      </c>
      <c r="B3385">
        <v>345101</v>
      </c>
      <c r="C3385">
        <v>6155</v>
      </c>
      <c r="E3385" t="s">
        <v>368</v>
      </c>
      <c r="F3385" t="s">
        <v>68</v>
      </c>
      <c r="G3385">
        <v>358307</v>
      </c>
      <c r="H3385" s="1">
        <v>42979</v>
      </c>
      <c r="I3385" s="2"/>
      <c r="J3385" s="2">
        <v>-41</v>
      </c>
      <c r="K3385" s="2">
        <v>-41</v>
      </c>
      <c r="L3385" t="s">
        <v>65</v>
      </c>
      <c r="M3385" t="s">
        <v>21</v>
      </c>
      <c r="N3385" t="s">
        <v>22</v>
      </c>
      <c r="O3385" t="s">
        <v>52</v>
      </c>
      <c r="P3385" t="s">
        <v>349</v>
      </c>
      <c r="Q3385" t="s">
        <v>350</v>
      </c>
      <c r="R3385" t="s">
        <v>351</v>
      </c>
      <c r="S3385">
        <f t="shared" si="52"/>
        <v>2017</v>
      </c>
    </row>
    <row r="3386" spans="1:19" x14ac:dyDescent="0.25">
      <c r="A3386">
        <v>345</v>
      </c>
      <c r="B3386">
        <v>345101</v>
      </c>
      <c r="C3386">
        <v>6155</v>
      </c>
      <c r="E3386" t="s">
        <v>69</v>
      </c>
      <c r="F3386" t="s">
        <v>70</v>
      </c>
      <c r="G3386">
        <v>358280</v>
      </c>
      <c r="H3386" s="1">
        <v>42978</v>
      </c>
      <c r="I3386" s="2">
        <v>263.8</v>
      </c>
      <c r="J3386" s="2"/>
      <c r="K3386" s="2">
        <v>263.8</v>
      </c>
      <c r="L3386" t="s">
        <v>65</v>
      </c>
      <c r="M3386" t="s">
        <v>21</v>
      </c>
      <c r="N3386" t="s">
        <v>22</v>
      </c>
      <c r="O3386" t="s">
        <v>52</v>
      </c>
      <c r="P3386" t="s">
        <v>349</v>
      </c>
      <c r="Q3386" t="s">
        <v>350</v>
      </c>
      <c r="R3386" t="s">
        <v>351</v>
      </c>
      <c r="S3386">
        <f t="shared" si="52"/>
        <v>2017</v>
      </c>
    </row>
    <row r="3387" spans="1:19" x14ac:dyDescent="0.25">
      <c r="A3387">
        <v>345</v>
      </c>
      <c r="B3387">
        <v>345101</v>
      </c>
      <c r="C3387">
        <v>6155</v>
      </c>
      <c r="E3387" t="s">
        <v>368</v>
      </c>
      <c r="F3387" t="s">
        <v>68</v>
      </c>
      <c r="G3387">
        <v>358307</v>
      </c>
      <c r="H3387" s="1">
        <v>42978</v>
      </c>
      <c r="I3387" s="2">
        <v>41</v>
      </c>
      <c r="J3387" s="2"/>
      <c r="K3387" s="2">
        <v>41</v>
      </c>
      <c r="L3387" t="s">
        <v>65</v>
      </c>
      <c r="M3387" t="s">
        <v>21</v>
      </c>
      <c r="N3387" t="s">
        <v>22</v>
      </c>
      <c r="O3387" t="s">
        <v>52</v>
      </c>
      <c r="P3387" t="s">
        <v>349</v>
      </c>
      <c r="Q3387" t="s">
        <v>350</v>
      </c>
      <c r="R3387" t="s">
        <v>351</v>
      </c>
      <c r="S3387">
        <f t="shared" si="52"/>
        <v>2017</v>
      </c>
    </row>
    <row r="3388" spans="1:19" x14ac:dyDescent="0.25">
      <c r="A3388">
        <v>345</v>
      </c>
      <c r="B3388">
        <v>345101</v>
      </c>
      <c r="C3388">
        <v>6155</v>
      </c>
      <c r="E3388" t="s">
        <v>66</v>
      </c>
      <c r="F3388" t="s">
        <v>71</v>
      </c>
      <c r="G3388">
        <v>358348</v>
      </c>
      <c r="H3388" s="1">
        <v>42978</v>
      </c>
      <c r="I3388" s="2"/>
      <c r="J3388" s="2">
        <v>-61.86</v>
      </c>
      <c r="K3388" s="2">
        <v>-61.86</v>
      </c>
      <c r="L3388" t="s">
        <v>65</v>
      </c>
      <c r="M3388" t="s">
        <v>21</v>
      </c>
      <c r="N3388" t="s">
        <v>22</v>
      </c>
      <c r="O3388" t="s">
        <v>52</v>
      </c>
      <c r="P3388" t="s">
        <v>349</v>
      </c>
      <c r="Q3388" t="s">
        <v>350</v>
      </c>
      <c r="R3388" t="s">
        <v>351</v>
      </c>
      <c r="S3388">
        <f t="shared" si="52"/>
        <v>2017</v>
      </c>
    </row>
    <row r="3389" spans="1:19" x14ac:dyDescent="0.25">
      <c r="A3389">
        <v>345</v>
      </c>
      <c r="B3389">
        <v>345101</v>
      </c>
      <c r="C3389">
        <v>6155</v>
      </c>
      <c r="E3389" t="s">
        <v>66</v>
      </c>
      <c r="F3389" t="s">
        <v>64</v>
      </c>
      <c r="G3389">
        <v>358345</v>
      </c>
      <c r="H3389" s="1">
        <v>42976</v>
      </c>
      <c r="I3389" s="2">
        <v>81.42</v>
      </c>
      <c r="J3389" s="2"/>
      <c r="K3389" s="2">
        <v>81.42</v>
      </c>
      <c r="L3389" t="s">
        <v>65</v>
      </c>
      <c r="M3389" t="s">
        <v>21</v>
      </c>
      <c r="N3389" t="s">
        <v>22</v>
      </c>
      <c r="O3389" t="s">
        <v>52</v>
      </c>
      <c r="P3389" t="s">
        <v>349</v>
      </c>
      <c r="Q3389" t="s">
        <v>350</v>
      </c>
      <c r="R3389" t="s">
        <v>351</v>
      </c>
      <c r="S3389">
        <f t="shared" si="52"/>
        <v>2017</v>
      </c>
    </row>
    <row r="3390" spans="1:19" x14ac:dyDescent="0.25">
      <c r="A3390">
        <v>345</v>
      </c>
      <c r="B3390">
        <v>345101</v>
      </c>
      <c r="C3390">
        <v>6155</v>
      </c>
      <c r="E3390" t="s">
        <v>66</v>
      </c>
      <c r="F3390" t="s">
        <v>64</v>
      </c>
      <c r="G3390">
        <v>358345</v>
      </c>
      <c r="H3390" s="1">
        <v>42976</v>
      </c>
      <c r="I3390" s="2">
        <v>20.36</v>
      </c>
      <c r="J3390" s="2"/>
      <c r="K3390" s="2">
        <v>20.36</v>
      </c>
      <c r="L3390" t="s">
        <v>65</v>
      </c>
      <c r="M3390" t="s">
        <v>21</v>
      </c>
      <c r="N3390" t="s">
        <v>22</v>
      </c>
      <c r="O3390" t="s">
        <v>52</v>
      </c>
      <c r="P3390" t="s">
        <v>349</v>
      </c>
      <c r="Q3390" t="s">
        <v>350</v>
      </c>
      <c r="R3390" t="s">
        <v>351</v>
      </c>
      <c r="S3390">
        <f t="shared" si="52"/>
        <v>2017</v>
      </c>
    </row>
    <row r="3391" spans="1:19" x14ac:dyDescent="0.25">
      <c r="A3391">
        <v>345</v>
      </c>
      <c r="B3391">
        <v>345101</v>
      </c>
      <c r="C3391">
        <v>6155</v>
      </c>
      <c r="E3391" t="s">
        <v>66</v>
      </c>
      <c r="F3391" t="s">
        <v>71</v>
      </c>
      <c r="G3391">
        <v>358346</v>
      </c>
      <c r="H3391" s="1">
        <v>42976</v>
      </c>
      <c r="I3391" s="2"/>
      <c r="J3391" s="2">
        <v>-86.6</v>
      </c>
      <c r="K3391" s="2">
        <v>-86.6</v>
      </c>
      <c r="L3391" t="s">
        <v>65</v>
      </c>
      <c r="M3391" t="s">
        <v>21</v>
      </c>
      <c r="N3391" t="s">
        <v>22</v>
      </c>
      <c r="O3391" t="s">
        <v>52</v>
      </c>
      <c r="P3391" t="s">
        <v>349</v>
      </c>
      <c r="Q3391" t="s">
        <v>350</v>
      </c>
      <c r="R3391" t="s">
        <v>351</v>
      </c>
      <c r="S3391">
        <f t="shared" si="52"/>
        <v>2017</v>
      </c>
    </row>
    <row r="3392" spans="1:19" x14ac:dyDescent="0.25">
      <c r="A3392">
        <v>345</v>
      </c>
      <c r="B3392">
        <v>345101</v>
      </c>
      <c r="C3392">
        <v>6155</v>
      </c>
      <c r="E3392" t="s">
        <v>66</v>
      </c>
      <c r="F3392" t="s">
        <v>71</v>
      </c>
      <c r="G3392">
        <v>358253</v>
      </c>
      <c r="H3392" s="1">
        <v>42962</v>
      </c>
      <c r="I3392" s="2"/>
      <c r="J3392" s="2">
        <v>-78.349999999999994</v>
      </c>
      <c r="K3392" s="2">
        <v>-78.349999999999994</v>
      </c>
      <c r="L3392" t="s">
        <v>65</v>
      </c>
      <c r="M3392" t="s">
        <v>21</v>
      </c>
      <c r="N3392" t="s">
        <v>22</v>
      </c>
      <c r="O3392" t="s">
        <v>52</v>
      </c>
      <c r="P3392" t="s">
        <v>349</v>
      </c>
      <c r="Q3392" t="s">
        <v>350</v>
      </c>
      <c r="R3392" t="s">
        <v>351</v>
      </c>
      <c r="S3392">
        <f t="shared" si="52"/>
        <v>2017</v>
      </c>
    </row>
    <row r="3393" spans="1:19" x14ac:dyDescent="0.25">
      <c r="A3393">
        <v>345</v>
      </c>
      <c r="B3393">
        <v>345101</v>
      </c>
      <c r="C3393">
        <v>6155</v>
      </c>
      <c r="E3393" t="s">
        <v>69</v>
      </c>
      <c r="F3393" t="s">
        <v>70</v>
      </c>
      <c r="G3393">
        <v>358251</v>
      </c>
      <c r="H3393" s="1">
        <v>42962</v>
      </c>
      <c r="I3393" s="2">
        <v>237.9</v>
      </c>
      <c r="J3393" s="2"/>
      <c r="K3393" s="2">
        <v>237.9</v>
      </c>
      <c r="L3393" t="s">
        <v>65</v>
      </c>
      <c r="M3393" t="s">
        <v>21</v>
      </c>
      <c r="N3393" t="s">
        <v>22</v>
      </c>
      <c r="O3393" t="s">
        <v>52</v>
      </c>
      <c r="P3393" t="s">
        <v>349</v>
      </c>
      <c r="Q3393" t="s">
        <v>350</v>
      </c>
      <c r="R3393" t="s">
        <v>351</v>
      </c>
      <c r="S3393">
        <f t="shared" si="52"/>
        <v>2017</v>
      </c>
    </row>
    <row r="3394" spans="1:19" x14ac:dyDescent="0.25">
      <c r="A3394">
        <v>345</v>
      </c>
      <c r="B3394">
        <v>345101</v>
      </c>
      <c r="C3394">
        <v>6155</v>
      </c>
      <c r="E3394" t="s">
        <v>66</v>
      </c>
      <c r="F3394" t="s">
        <v>64</v>
      </c>
      <c r="G3394">
        <v>358252</v>
      </c>
      <c r="H3394" s="1">
        <v>42962</v>
      </c>
      <c r="I3394" s="2">
        <v>81.42</v>
      </c>
      <c r="J3394" s="2"/>
      <c r="K3394" s="2">
        <v>81.42</v>
      </c>
      <c r="L3394" t="s">
        <v>65</v>
      </c>
      <c r="M3394" t="s">
        <v>21</v>
      </c>
      <c r="N3394" t="s">
        <v>22</v>
      </c>
      <c r="O3394" t="s">
        <v>52</v>
      </c>
      <c r="P3394" t="s">
        <v>349</v>
      </c>
      <c r="Q3394" t="s">
        <v>350</v>
      </c>
      <c r="R3394" t="s">
        <v>351</v>
      </c>
      <c r="S3394">
        <f t="shared" si="52"/>
        <v>2017</v>
      </c>
    </row>
    <row r="3395" spans="1:19" x14ac:dyDescent="0.25">
      <c r="A3395">
        <v>345</v>
      </c>
      <c r="B3395">
        <v>345101</v>
      </c>
      <c r="C3395">
        <v>6155</v>
      </c>
      <c r="E3395" t="s">
        <v>369</v>
      </c>
      <c r="F3395" t="s">
        <v>68</v>
      </c>
      <c r="G3395">
        <v>357949</v>
      </c>
      <c r="H3395" s="1">
        <v>42948</v>
      </c>
      <c r="I3395" s="2"/>
      <c r="J3395" s="2">
        <v>-186</v>
      </c>
      <c r="K3395" s="2">
        <v>-186</v>
      </c>
      <c r="L3395" t="s">
        <v>65</v>
      </c>
      <c r="M3395" t="s">
        <v>21</v>
      </c>
      <c r="N3395" t="s">
        <v>22</v>
      </c>
      <c r="O3395" t="s">
        <v>52</v>
      </c>
      <c r="P3395" t="s">
        <v>349</v>
      </c>
      <c r="Q3395" t="s">
        <v>350</v>
      </c>
      <c r="R3395" t="s">
        <v>351</v>
      </c>
      <c r="S3395">
        <f t="shared" ref="S3395:S3458" si="53">YEAR(H3395)</f>
        <v>2017</v>
      </c>
    </row>
    <row r="3396" spans="1:19" x14ac:dyDescent="0.25">
      <c r="A3396">
        <v>345</v>
      </c>
      <c r="B3396">
        <v>345101</v>
      </c>
      <c r="C3396">
        <v>6155</v>
      </c>
      <c r="E3396" t="s">
        <v>69</v>
      </c>
      <c r="F3396" t="s">
        <v>70</v>
      </c>
      <c r="G3396">
        <v>358191</v>
      </c>
      <c r="H3396" s="1">
        <v>42948</v>
      </c>
      <c r="I3396" s="2">
        <v>248.5</v>
      </c>
      <c r="J3396" s="2"/>
      <c r="K3396" s="2">
        <v>248.5</v>
      </c>
      <c r="L3396" t="s">
        <v>65</v>
      </c>
      <c r="M3396" t="s">
        <v>21</v>
      </c>
      <c r="N3396" t="s">
        <v>22</v>
      </c>
      <c r="O3396" t="s">
        <v>52</v>
      </c>
      <c r="P3396" t="s">
        <v>349</v>
      </c>
      <c r="Q3396" t="s">
        <v>350</v>
      </c>
      <c r="R3396" t="s">
        <v>351</v>
      </c>
      <c r="S3396">
        <f t="shared" si="53"/>
        <v>2017</v>
      </c>
    </row>
    <row r="3397" spans="1:19" x14ac:dyDescent="0.25">
      <c r="A3397">
        <v>345</v>
      </c>
      <c r="B3397">
        <v>345101</v>
      </c>
      <c r="C3397">
        <v>6155</v>
      </c>
      <c r="E3397" t="s">
        <v>66</v>
      </c>
      <c r="F3397" t="s">
        <v>71</v>
      </c>
      <c r="G3397">
        <v>358193</v>
      </c>
      <c r="H3397" s="1">
        <v>42948</v>
      </c>
      <c r="I3397" s="2"/>
      <c r="J3397" s="2">
        <v>-68.849999999999994</v>
      </c>
      <c r="K3397" s="2">
        <v>-68.849999999999994</v>
      </c>
      <c r="L3397" t="s">
        <v>65</v>
      </c>
      <c r="M3397" t="s">
        <v>21</v>
      </c>
      <c r="N3397" t="s">
        <v>22</v>
      </c>
      <c r="O3397" t="s">
        <v>52</v>
      </c>
      <c r="P3397" t="s">
        <v>349</v>
      </c>
      <c r="Q3397" t="s">
        <v>350</v>
      </c>
      <c r="R3397" t="s">
        <v>351</v>
      </c>
      <c r="S3397">
        <f t="shared" si="53"/>
        <v>2017</v>
      </c>
    </row>
    <row r="3398" spans="1:19" x14ac:dyDescent="0.25">
      <c r="A3398">
        <v>345</v>
      </c>
      <c r="B3398">
        <v>345101</v>
      </c>
      <c r="C3398">
        <v>6155</v>
      </c>
      <c r="E3398" t="s">
        <v>369</v>
      </c>
      <c r="F3398" t="s">
        <v>68</v>
      </c>
      <c r="G3398">
        <v>357949</v>
      </c>
      <c r="H3398" s="1">
        <v>42947</v>
      </c>
      <c r="I3398" s="2">
        <v>186</v>
      </c>
      <c r="J3398" s="2"/>
      <c r="K3398" s="2">
        <v>186</v>
      </c>
      <c r="L3398" t="s">
        <v>65</v>
      </c>
      <c r="M3398" t="s">
        <v>21</v>
      </c>
      <c r="N3398" t="s">
        <v>22</v>
      </c>
      <c r="O3398" t="s">
        <v>52</v>
      </c>
      <c r="P3398" t="s">
        <v>349</v>
      </c>
      <c r="Q3398" t="s">
        <v>350</v>
      </c>
      <c r="R3398" t="s">
        <v>351</v>
      </c>
      <c r="S3398">
        <f t="shared" si="53"/>
        <v>2017</v>
      </c>
    </row>
    <row r="3399" spans="1:19" x14ac:dyDescent="0.25">
      <c r="A3399">
        <v>345</v>
      </c>
      <c r="B3399">
        <v>345101</v>
      </c>
      <c r="C3399">
        <v>6155</v>
      </c>
      <c r="E3399" t="s">
        <v>69</v>
      </c>
      <c r="F3399" t="s">
        <v>70</v>
      </c>
      <c r="G3399">
        <v>357998</v>
      </c>
      <c r="H3399" s="1">
        <v>42934</v>
      </c>
      <c r="I3399" s="2">
        <v>219.3</v>
      </c>
      <c r="J3399" s="2"/>
      <c r="K3399" s="2">
        <v>219.3</v>
      </c>
      <c r="L3399" t="s">
        <v>65</v>
      </c>
      <c r="M3399" t="s">
        <v>21</v>
      </c>
      <c r="N3399" t="s">
        <v>22</v>
      </c>
      <c r="O3399" t="s">
        <v>52</v>
      </c>
      <c r="P3399" t="s">
        <v>349</v>
      </c>
      <c r="Q3399" t="s">
        <v>350</v>
      </c>
      <c r="R3399" t="s">
        <v>351</v>
      </c>
      <c r="S3399">
        <f t="shared" si="53"/>
        <v>2017</v>
      </c>
    </row>
    <row r="3400" spans="1:19" x14ac:dyDescent="0.25">
      <c r="A3400">
        <v>345</v>
      </c>
      <c r="B3400">
        <v>345101</v>
      </c>
      <c r="C3400">
        <v>6155</v>
      </c>
      <c r="E3400" t="s">
        <v>66</v>
      </c>
      <c r="F3400" t="s">
        <v>71</v>
      </c>
      <c r="G3400">
        <v>358005</v>
      </c>
      <c r="H3400" s="1">
        <v>42934</v>
      </c>
      <c r="I3400" s="2"/>
      <c r="J3400" s="2">
        <v>-50.08</v>
      </c>
      <c r="K3400" s="2">
        <v>-50.08</v>
      </c>
      <c r="L3400" t="s">
        <v>65</v>
      </c>
      <c r="M3400" t="s">
        <v>21</v>
      </c>
      <c r="N3400" t="s">
        <v>22</v>
      </c>
      <c r="O3400" t="s">
        <v>52</v>
      </c>
      <c r="P3400" t="s">
        <v>349</v>
      </c>
      <c r="Q3400" t="s">
        <v>350</v>
      </c>
      <c r="R3400" t="s">
        <v>351</v>
      </c>
      <c r="S3400">
        <f t="shared" si="53"/>
        <v>2017</v>
      </c>
    </row>
    <row r="3401" spans="1:19" x14ac:dyDescent="0.25">
      <c r="A3401">
        <v>345</v>
      </c>
      <c r="B3401">
        <v>345101</v>
      </c>
      <c r="C3401">
        <v>6155</v>
      </c>
      <c r="E3401" t="s">
        <v>66</v>
      </c>
      <c r="F3401" t="s">
        <v>64</v>
      </c>
      <c r="G3401">
        <v>358004</v>
      </c>
      <c r="H3401" s="1">
        <v>42934</v>
      </c>
      <c r="I3401" s="2">
        <v>20.36</v>
      </c>
      <c r="J3401" s="2"/>
      <c r="K3401" s="2">
        <v>20.36</v>
      </c>
      <c r="L3401" t="s">
        <v>65</v>
      </c>
      <c r="M3401" t="s">
        <v>21</v>
      </c>
      <c r="N3401" t="s">
        <v>22</v>
      </c>
      <c r="O3401" t="s">
        <v>52</v>
      </c>
      <c r="P3401" t="s">
        <v>349</v>
      </c>
      <c r="Q3401" t="s">
        <v>350</v>
      </c>
      <c r="R3401" t="s">
        <v>351</v>
      </c>
      <c r="S3401">
        <f t="shared" si="53"/>
        <v>2017</v>
      </c>
    </row>
    <row r="3402" spans="1:19" x14ac:dyDescent="0.25">
      <c r="A3402">
        <v>345</v>
      </c>
      <c r="B3402">
        <v>345101</v>
      </c>
      <c r="C3402">
        <v>6155</v>
      </c>
      <c r="E3402" t="s">
        <v>66</v>
      </c>
      <c r="F3402" t="s">
        <v>64</v>
      </c>
      <c r="G3402">
        <v>358004</v>
      </c>
      <c r="H3402" s="1">
        <v>42934</v>
      </c>
      <c r="I3402" s="2">
        <v>40.71</v>
      </c>
      <c r="J3402" s="2"/>
      <c r="K3402" s="2">
        <v>40.71</v>
      </c>
      <c r="L3402" t="s">
        <v>65</v>
      </c>
      <c r="M3402" t="s">
        <v>21</v>
      </c>
      <c r="N3402" t="s">
        <v>22</v>
      </c>
      <c r="O3402" t="s">
        <v>52</v>
      </c>
      <c r="P3402" t="s">
        <v>349</v>
      </c>
      <c r="Q3402" t="s">
        <v>350</v>
      </c>
      <c r="R3402" t="s">
        <v>351</v>
      </c>
      <c r="S3402">
        <f t="shared" si="53"/>
        <v>2017</v>
      </c>
    </row>
    <row r="3403" spans="1:19" x14ac:dyDescent="0.25">
      <c r="A3403">
        <v>345</v>
      </c>
      <c r="B3403">
        <v>345101</v>
      </c>
      <c r="C3403">
        <v>6155</v>
      </c>
      <c r="E3403" t="s">
        <v>66</v>
      </c>
      <c r="F3403" t="s">
        <v>64</v>
      </c>
      <c r="G3403">
        <v>358004</v>
      </c>
      <c r="H3403" s="1">
        <v>42934</v>
      </c>
      <c r="I3403" s="2">
        <v>40.71</v>
      </c>
      <c r="J3403" s="2"/>
      <c r="K3403" s="2">
        <v>40.71</v>
      </c>
      <c r="L3403" t="s">
        <v>65</v>
      </c>
      <c r="M3403" t="s">
        <v>21</v>
      </c>
      <c r="N3403" t="s">
        <v>22</v>
      </c>
      <c r="O3403" t="s">
        <v>52</v>
      </c>
      <c r="P3403" t="s">
        <v>349</v>
      </c>
      <c r="Q3403" t="s">
        <v>350</v>
      </c>
      <c r="R3403" t="s">
        <v>351</v>
      </c>
      <c r="S3403">
        <f t="shared" si="53"/>
        <v>2017</v>
      </c>
    </row>
    <row r="3404" spans="1:19" x14ac:dyDescent="0.25">
      <c r="A3404">
        <v>345</v>
      </c>
      <c r="B3404">
        <v>345101</v>
      </c>
      <c r="C3404">
        <v>6155</v>
      </c>
      <c r="E3404" t="s">
        <v>66</v>
      </c>
      <c r="F3404" t="s">
        <v>64</v>
      </c>
      <c r="G3404">
        <v>357885</v>
      </c>
      <c r="H3404" s="1">
        <v>42920</v>
      </c>
      <c r="I3404" s="2">
        <v>20.36</v>
      </c>
      <c r="J3404" s="2"/>
      <c r="K3404" s="2">
        <v>20.36</v>
      </c>
      <c r="L3404" t="s">
        <v>65</v>
      </c>
      <c r="M3404" t="s">
        <v>21</v>
      </c>
      <c r="N3404" t="s">
        <v>22</v>
      </c>
      <c r="O3404" t="s">
        <v>52</v>
      </c>
      <c r="P3404" t="s">
        <v>349</v>
      </c>
      <c r="Q3404" t="s">
        <v>350</v>
      </c>
      <c r="R3404" t="s">
        <v>351</v>
      </c>
      <c r="S3404">
        <f t="shared" si="53"/>
        <v>2017</v>
      </c>
    </row>
    <row r="3405" spans="1:19" x14ac:dyDescent="0.25">
      <c r="A3405">
        <v>345</v>
      </c>
      <c r="B3405">
        <v>345101</v>
      </c>
      <c r="C3405">
        <v>6155</v>
      </c>
      <c r="E3405" t="s">
        <v>66</v>
      </c>
      <c r="F3405" t="s">
        <v>71</v>
      </c>
      <c r="G3405">
        <v>357886</v>
      </c>
      <c r="H3405" s="1">
        <v>42920</v>
      </c>
      <c r="I3405" s="2"/>
      <c r="J3405" s="2">
        <v>-62.59</v>
      </c>
      <c r="K3405" s="2">
        <v>-62.59</v>
      </c>
      <c r="L3405" t="s">
        <v>65</v>
      </c>
      <c r="M3405" t="s">
        <v>21</v>
      </c>
      <c r="N3405" t="s">
        <v>22</v>
      </c>
      <c r="O3405" t="s">
        <v>52</v>
      </c>
      <c r="P3405" t="s">
        <v>349</v>
      </c>
      <c r="Q3405" t="s">
        <v>350</v>
      </c>
      <c r="R3405" t="s">
        <v>351</v>
      </c>
      <c r="S3405">
        <f t="shared" si="53"/>
        <v>2017</v>
      </c>
    </row>
    <row r="3406" spans="1:19" x14ac:dyDescent="0.25">
      <c r="A3406">
        <v>345</v>
      </c>
      <c r="B3406">
        <v>345101</v>
      </c>
      <c r="C3406">
        <v>6155</v>
      </c>
      <c r="E3406" t="s">
        <v>69</v>
      </c>
      <c r="F3406" t="s">
        <v>70</v>
      </c>
      <c r="G3406">
        <v>357897</v>
      </c>
      <c r="H3406" s="1">
        <v>42920</v>
      </c>
      <c r="I3406" s="2">
        <v>20.76</v>
      </c>
      <c r="J3406" s="2"/>
      <c r="K3406" s="2">
        <v>20.76</v>
      </c>
      <c r="L3406" t="s">
        <v>65</v>
      </c>
      <c r="M3406" t="s">
        <v>21</v>
      </c>
      <c r="N3406" t="s">
        <v>22</v>
      </c>
      <c r="O3406" t="s">
        <v>52</v>
      </c>
      <c r="P3406" t="s">
        <v>349</v>
      </c>
      <c r="Q3406" t="s">
        <v>350</v>
      </c>
      <c r="R3406" t="s">
        <v>351</v>
      </c>
      <c r="S3406">
        <f t="shared" si="53"/>
        <v>2017</v>
      </c>
    </row>
    <row r="3407" spans="1:19" x14ac:dyDescent="0.25">
      <c r="A3407">
        <v>345</v>
      </c>
      <c r="B3407">
        <v>345101</v>
      </c>
      <c r="C3407">
        <v>6155</v>
      </c>
      <c r="E3407" t="s">
        <v>69</v>
      </c>
      <c r="F3407" t="s">
        <v>70</v>
      </c>
      <c r="G3407">
        <v>357909</v>
      </c>
      <c r="H3407" s="1">
        <v>42920</v>
      </c>
      <c r="I3407" s="2">
        <v>189.46</v>
      </c>
      <c r="J3407" s="2"/>
      <c r="K3407" s="2">
        <v>189.46</v>
      </c>
      <c r="L3407" t="s">
        <v>65</v>
      </c>
      <c r="M3407" t="s">
        <v>21</v>
      </c>
      <c r="N3407" t="s">
        <v>22</v>
      </c>
      <c r="O3407" t="s">
        <v>52</v>
      </c>
      <c r="P3407" t="s">
        <v>349</v>
      </c>
      <c r="Q3407" t="s">
        <v>350</v>
      </c>
      <c r="R3407" t="s">
        <v>351</v>
      </c>
      <c r="S3407">
        <f t="shared" si="53"/>
        <v>2017</v>
      </c>
    </row>
    <row r="3408" spans="1:19" x14ac:dyDescent="0.25">
      <c r="A3408">
        <v>345</v>
      </c>
      <c r="B3408">
        <v>345101</v>
      </c>
      <c r="C3408">
        <v>6155</v>
      </c>
      <c r="E3408" t="s">
        <v>370</v>
      </c>
      <c r="F3408" t="s">
        <v>68</v>
      </c>
      <c r="G3408">
        <v>357609</v>
      </c>
      <c r="H3408" s="1">
        <v>42917</v>
      </c>
      <c r="I3408" s="2"/>
      <c r="J3408" s="2">
        <v>-166</v>
      </c>
      <c r="K3408" s="2">
        <v>-166</v>
      </c>
      <c r="L3408" t="s">
        <v>65</v>
      </c>
      <c r="M3408" t="s">
        <v>21</v>
      </c>
      <c r="N3408" t="s">
        <v>22</v>
      </c>
      <c r="O3408" t="s">
        <v>52</v>
      </c>
      <c r="P3408" t="s">
        <v>349</v>
      </c>
      <c r="Q3408" t="s">
        <v>350</v>
      </c>
      <c r="R3408" t="s">
        <v>351</v>
      </c>
      <c r="S3408">
        <f t="shared" si="53"/>
        <v>2017</v>
      </c>
    </row>
    <row r="3409" spans="1:19" x14ac:dyDescent="0.25">
      <c r="A3409">
        <v>345</v>
      </c>
      <c r="B3409">
        <v>345101</v>
      </c>
      <c r="C3409">
        <v>6155</v>
      </c>
      <c r="E3409" t="s">
        <v>370</v>
      </c>
      <c r="F3409" t="s">
        <v>68</v>
      </c>
      <c r="G3409">
        <v>357609</v>
      </c>
      <c r="H3409" s="1">
        <v>42916</v>
      </c>
      <c r="I3409" s="2">
        <v>166</v>
      </c>
      <c r="J3409" s="2"/>
      <c r="K3409" s="2">
        <v>166</v>
      </c>
      <c r="L3409" t="s">
        <v>65</v>
      </c>
      <c r="M3409" t="s">
        <v>21</v>
      </c>
      <c r="N3409" t="s">
        <v>22</v>
      </c>
      <c r="O3409" t="s">
        <v>52</v>
      </c>
      <c r="P3409" t="s">
        <v>349</v>
      </c>
      <c r="Q3409" t="s">
        <v>350</v>
      </c>
      <c r="R3409" t="s">
        <v>351</v>
      </c>
      <c r="S3409">
        <f t="shared" si="53"/>
        <v>2017</v>
      </c>
    </row>
    <row r="3410" spans="1:19" x14ac:dyDescent="0.25">
      <c r="A3410">
        <v>345</v>
      </c>
      <c r="B3410">
        <v>345101</v>
      </c>
      <c r="C3410">
        <v>6155</v>
      </c>
      <c r="E3410" t="s">
        <v>66</v>
      </c>
      <c r="F3410" t="s">
        <v>64</v>
      </c>
      <c r="G3410">
        <v>357625</v>
      </c>
      <c r="H3410" s="1">
        <v>42906</v>
      </c>
      <c r="I3410" s="2">
        <v>40.71</v>
      </c>
      <c r="J3410" s="2"/>
      <c r="K3410" s="2">
        <v>40.71</v>
      </c>
      <c r="L3410" t="s">
        <v>65</v>
      </c>
      <c r="M3410" t="s">
        <v>21</v>
      </c>
      <c r="N3410" t="s">
        <v>22</v>
      </c>
      <c r="O3410" t="s">
        <v>52</v>
      </c>
      <c r="P3410" t="s">
        <v>349</v>
      </c>
      <c r="Q3410" t="s">
        <v>350</v>
      </c>
      <c r="R3410" t="s">
        <v>351</v>
      </c>
      <c r="S3410">
        <f t="shared" si="53"/>
        <v>2017</v>
      </c>
    </row>
    <row r="3411" spans="1:19" x14ac:dyDescent="0.25">
      <c r="A3411">
        <v>345</v>
      </c>
      <c r="B3411">
        <v>345101</v>
      </c>
      <c r="C3411">
        <v>6155</v>
      </c>
      <c r="E3411" t="s">
        <v>66</v>
      </c>
      <c r="F3411" t="s">
        <v>64</v>
      </c>
      <c r="G3411">
        <v>357625</v>
      </c>
      <c r="H3411" s="1">
        <v>42906</v>
      </c>
      <c r="I3411" s="2">
        <v>20.36</v>
      </c>
      <c r="J3411" s="2"/>
      <c r="K3411" s="2">
        <v>20.36</v>
      </c>
      <c r="L3411" t="s">
        <v>65</v>
      </c>
      <c r="M3411" t="s">
        <v>21</v>
      </c>
      <c r="N3411" t="s">
        <v>22</v>
      </c>
      <c r="O3411" t="s">
        <v>52</v>
      </c>
      <c r="P3411" t="s">
        <v>349</v>
      </c>
      <c r="Q3411" t="s">
        <v>350</v>
      </c>
      <c r="R3411" t="s">
        <v>351</v>
      </c>
      <c r="S3411">
        <f t="shared" si="53"/>
        <v>2017</v>
      </c>
    </row>
    <row r="3412" spans="1:19" x14ac:dyDescent="0.25">
      <c r="A3412">
        <v>345</v>
      </c>
      <c r="B3412">
        <v>345101</v>
      </c>
      <c r="C3412">
        <v>6155</v>
      </c>
      <c r="E3412" t="s">
        <v>69</v>
      </c>
      <c r="F3412" t="s">
        <v>70</v>
      </c>
      <c r="G3412">
        <v>357627</v>
      </c>
      <c r="H3412" s="1">
        <v>42906</v>
      </c>
      <c r="I3412" s="2">
        <v>233.27</v>
      </c>
      <c r="J3412" s="2"/>
      <c r="K3412" s="2">
        <v>233.27</v>
      </c>
      <c r="L3412" t="s">
        <v>65</v>
      </c>
      <c r="M3412" t="s">
        <v>21</v>
      </c>
      <c r="N3412" t="s">
        <v>22</v>
      </c>
      <c r="O3412" t="s">
        <v>52</v>
      </c>
      <c r="P3412" t="s">
        <v>349</v>
      </c>
      <c r="Q3412" t="s">
        <v>350</v>
      </c>
      <c r="R3412" t="s">
        <v>351</v>
      </c>
      <c r="S3412">
        <f t="shared" si="53"/>
        <v>2017</v>
      </c>
    </row>
    <row r="3413" spans="1:19" x14ac:dyDescent="0.25">
      <c r="A3413">
        <v>345</v>
      </c>
      <c r="B3413">
        <v>345101</v>
      </c>
      <c r="C3413">
        <v>6155</v>
      </c>
      <c r="E3413" t="s">
        <v>66</v>
      </c>
      <c r="F3413" t="s">
        <v>64</v>
      </c>
      <c r="G3413">
        <v>357625</v>
      </c>
      <c r="H3413" s="1">
        <v>42906</v>
      </c>
      <c r="I3413" s="2">
        <v>81.42</v>
      </c>
      <c r="J3413" s="2"/>
      <c r="K3413" s="2">
        <v>81.42</v>
      </c>
      <c r="L3413" t="s">
        <v>65</v>
      </c>
      <c r="M3413" t="s">
        <v>21</v>
      </c>
      <c r="N3413" t="s">
        <v>22</v>
      </c>
      <c r="O3413" t="s">
        <v>52</v>
      </c>
      <c r="P3413" t="s">
        <v>349</v>
      </c>
      <c r="Q3413" t="s">
        <v>350</v>
      </c>
      <c r="R3413" t="s">
        <v>351</v>
      </c>
      <c r="S3413">
        <f t="shared" si="53"/>
        <v>2017</v>
      </c>
    </row>
    <row r="3414" spans="1:19" x14ac:dyDescent="0.25">
      <c r="A3414">
        <v>345</v>
      </c>
      <c r="B3414">
        <v>345101</v>
      </c>
      <c r="C3414">
        <v>6155</v>
      </c>
      <c r="E3414" t="s">
        <v>66</v>
      </c>
      <c r="F3414" t="s">
        <v>64</v>
      </c>
      <c r="G3414">
        <v>357625</v>
      </c>
      <c r="H3414" s="1">
        <v>42906</v>
      </c>
      <c r="I3414" s="2">
        <v>20.36</v>
      </c>
      <c r="J3414" s="2"/>
      <c r="K3414" s="2">
        <v>20.36</v>
      </c>
      <c r="L3414" t="s">
        <v>65</v>
      </c>
      <c r="M3414" t="s">
        <v>21</v>
      </c>
      <c r="N3414" t="s">
        <v>22</v>
      </c>
      <c r="O3414" t="s">
        <v>52</v>
      </c>
      <c r="P3414" t="s">
        <v>349</v>
      </c>
      <c r="Q3414" t="s">
        <v>350</v>
      </c>
      <c r="R3414" t="s">
        <v>351</v>
      </c>
      <c r="S3414">
        <f t="shared" si="53"/>
        <v>2017</v>
      </c>
    </row>
    <row r="3415" spans="1:19" x14ac:dyDescent="0.25">
      <c r="A3415">
        <v>345</v>
      </c>
      <c r="B3415">
        <v>345101</v>
      </c>
      <c r="C3415">
        <v>6155</v>
      </c>
      <c r="E3415" t="s">
        <v>66</v>
      </c>
      <c r="F3415" t="s">
        <v>71</v>
      </c>
      <c r="G3415">
        <v>357626</v>
      </c>
      <c r="H3415" s="1">
        <v>42906</v>
      </c>
      <c r="I3415" s="2"/>
      <c r="J3415" s="2">
        <v>-101.54</v>
      </c>
      <c r="K3415" s="2">
        <v>-101.54</v>
      </c>
      <c r="L3415" t="s">
        <v>65</v>
      </c>
      <c r="M3415" t="s">
        <v>21</v>
      </c>
      <c r="N3415" t="s">
        <v>22</v>
      </c>
      <c r="O3415" t="s">
        <v>52</v>
      </c>
      <c r="P3415" t="s">
        <v>349</v>
      </c>
      <c r="Q3415" t="s">
        <v>350</v>
      </c>
      <c r="R3415" t="s">
        <v>351</v>
      </c>
      <c r="S3415">
        <f t="shared" si="53"/>
        <v>2017</v>
      </c>
    </row>
    <row r="3416" spans="1:19" x14ac:dyDescent="0.25">
      <c r="A3416">
        <v>345</v>
      </c>
      <c r="B3416">
        <v>345101</v>
      </c>
      <c r="C3416">
        <v>6155</v>
      </c>
      <c r="E3416" t="s">
        <v>66</v>
      </c>
      <c r="F3416" t="s">
        <v>64</v>
      </c>
      <c r="G3416">
        <v>357625</v>
      </c>
      <c r="H3416" s="1">
        <v>42906</v>
      </c>
      <c r="I3416" s="2">
        <v>20.36</v>
      </c>
      <c r="J3416" s="2"/>
      <c r="K3416" s="2">
        <v>20.36</v>
      </c>
      <c r="L3416" t="s">
        <v>65</v>
      </c>
      <c r="M3416" t="s">
        <v>21</v>
      </c>
      <c r="N3416" t="s">
        <v>22</v>
      </c>
      <c r="O3416" t="s">
        <v>52</v>
      </c>
      <c r="P3416" t="s">
        <v>349</v>
      </c>
      <c r="Q3416" t="s">
        <v>350</v>
      </c>
      <c r="R3416" t="s">
        <v>351</v>
      </c>
      <c r="S3416">
        <f t="shared" si="53"/>
        <v>2017</v>
      </c>
    </row>
    <row r="3417" spans="1:19" x14ac:dyDescent="0.25">
      <c r="A3417">
        <v>345</v>
      </c>
      <c r="B3417">
        <v>345101</v>
      </c>
      <c r="C3417">
        <v>6155</v>
      </c>
      <c r="E3417" t="s">
        <v>66</v>
      </c>
      <c r="F3417" t="s">
        <v>64</v>
      </c>
      <c r="G3417">
        <v>357625</v>
      </c>
      <c r="H3417" s="1">
        <v>42906</v>
      </c>
      <c r="I3417" s="2">
        <v>20.36</v>
      </c>
      <c r="J3417" s="2"/>
      <c r="K3417" s="2">
        <v>20.36</v>
      </c>
      <c r="L3417" t="s">
        <v>65</v>
      </c>
      <c r="M3417" t="s">
        <v>21</v>
      </c>
      <c r="N3417" t="s">
        <v>22</v>
      </c>
      <c r="O3417" t="s">
        <v>52</v>
      </c>
      <c r="P3417" t="s">
        <v>349</v>
      </c>
      <c r="Q3417" t="s">
        <v>350</v>
      </c>
      <c r="R3417" t="s">
        <v>351</v>
      </c>
      <c r="S3417">
        <f t="shared" si="53"/>
        <v>2017</v>
      </c>
    </row>
    <row r="3418" spans="1:19" x14ac:dyDescent="0.25">
      <c r="A3418">
        <v>345</v>
      </c>
      <c r="B3418">
        <v>345101</v>
      </c>
      <c r="C3418">
        <v>6155</v>
      </c>
      <c r="E3418" t="s">
        <v>66</v>
      </c>
      <c r="F3418" t="s">
        <v>71</v>
      </c>
      <c r="G3418">
        <v>357542</v>
      </c>
      <c r="H3418" s="1">
        <v>42892</v>
      </c>
      <c r="I3418" s="2"/>
      <c r="J3418" s="2">
        <v>-41.24</v>
      </c>
      <c r="K3418" s="2">
        <v>-41.24</v>
      </c>
      <c r="L3418" t="s">
        <v>65</v>
      </c>
      <c r="M3418" t="s">
        <v>21</v>
      </c>
      <c r="N3418" t="s">
        <v>22</v>
      </c>
      <c r="O3418" t="s">
        <v>52</v>
      </c>
      <c r="P3418" t="s">
        <v>349</v>
      </c>
      <c r="Q3418" t="s">
        <v>350</v>
      </c>
      <c r="R3418" t="s">
        <v>351</v>
      </c>
      <c r="S3418">
        <f t="shared" si="53"/>
        <v>2017</v>
      </c>
    </row>
    <row r="3419" spans="1:19" x14ac:dyDescent="0.25">
      <c r="A3419">
        <v>345</v>
      </c>
      <c r="B3419">
        <v>345101</v>
      </c>
      <c r="C3419">
        <v>6155</v>
      </c>
      <c r="E3419" t="s">
        <v>69</v>
      </c>
      <c r="F3419" t="s">
        <v>70</v>
      </c>
      <c r="G3419">
        <v>357545</v>
      </c>
      <c r="H3419" s="1">
        <v>42892</v>
      </c>
      <c r="I3419" s="2">
        <v>207.76</v>
      </c>
      <c r="J3419" s="2"/>
      <c r="K3419" s="2">
        <v>207.76</v>
      </c>
      <c r="L3419" t="s">
        <v>65</v>
      </c>
      <c r="M3419" t="s">
        <v>21</v>
      </c>
      <c r="N3419" t="s">
        <v>22</v>
      </c>
      <c r="O3419" t="s">
        <v>52</v>
      </c>
      <c r="P3419" t="s">
        <v>349</v>
      </c>
      <c r="Q3419" t="s">
        <v>350</v>
      </c>
      <c r="R3419" t="s">
        <v>351</v>
      </c>
      <c r="S3419">
        <f t="shared" si="53"/>
        <v>2017</v>
      </c>
    </row>
    <row r="3420" spans="1:19" x14ac:dyDescent="0.25">
      <c r="A3420">
        <v>345</v>
      </c>
      <c r="B3420">
        <v>345101</v>
      </c>
      <c r="C3420">
        <v>6155</v>
      </c>
      <c r="E3420" t="s">
        <v>371</v>
      </c>
      <c r="F3420" t="s">
        <v>68</v>
      </c>
      <c r="G3420">
        <v>357272</v>
      </c>
      <c r="H3420" s="1">
        <v>42887</v>
      </c>
      <c r="I3420" s="2"/>
      <c r="J3420" s="2">
        <v>-124</v>
      </c>
      <c r="K3420" s="2">
        <v>-124</v>
      </c>
      <c r="L3420" t="s">
        <v>65</v>
      </c>
      <c r="M3420" t="s">
        <v>21</v>
      </c>
      <c r="N3420" t="s">
        <v>22</v>
      </c>
      <c r="O3420" t="s">
        <v>52</v>
      </c>
      <c r="P3420" t="s">
        <v>349</v>
      </c>
      <c r="Q3420" t="s">
        <v>350</v>
      </c>
      <c r="R3420" t="s">
        <v>351</v>
      </c>
      <c r="S3420">
        <f t="shared" si="53"/>
        <v>2017</v>
      </c>
    </row>
    <row r="3421" spans="1:19" x14ac:dyDescent="0.25">
      <c r="A3421">
        <v>345</v>
      </c>
      <c r="B3421">
        <v>345101</v>
      </c>
      <c r="C3421">
        <v>6155</v>
      </c>
      <c r="E3421" t="s">
        <v>371</v>
      </c>
      <c r="F3421" t="s">
        <v>68</v>
      </c>
      <c r="G3421">
        <v>357272</v>
      </c>
      <c r="H3421" s="1">
        <v>42886</v>
      </c>
      <c r="I3421" s="2">
        <v>124</v>
      </c>
      <c r="J3421" s="2"/>
      <c r="K3421" s="2">
        <v>124</v>
      </c>
      <c r="L3421" t="s">
        <v>65</v>
      </c>
      <c r="M3421" t="s">
        <v>21</v>
      </c>
      <c r="N3421" t="s">
        <v>22</v>
      </c>
      <c r="O3421" t="s">
        <v>52</v>
      </c>
      <c r="P3421" t="s">
        <v>349</v>
      </c>
      <c r="Q3421" t="s">
        <v>350</v>
      </c>
      <c r="R3421" t="s">
        <v>351</v>
      </c>
      <c r="S3421">
        <f t="shared" si="53"/>
        <v>2017</v>
      </c>
    </row>
    <row r="3422" spans="1:19" x14ac:dyDescent="0.25">
      <c r="A3422">
        <v>345</v>
      </c>
      <c r="B3422">
        <v>345101</v>
      </c>
      <c r="C3422">
        <v>6155</v>
      </c>
      <c r="E3422" t="s">
        <v>69</v>
      </c>
      <c r="F3422" t="s">
        <v>70</v>
      </c>
      <c r="G3422">
        <v>357319</v>
      </c>
      <c r="H3422" s="1">
        <v>42878</v>
      </c>
      <c r="I3422" s="2">
        <v>207.76</v>
      </c>
      <c r="J3422" s="2"/>
      <c r="K3422" s="2">
        <v>207.76</v>
      </c>
      <c r="L3422" t="s">
        <v>65</v>
      </c>
      <c r="M3422" t="s">
        <v>21</v>
      </c>
      <c r="N3422" t="s">
        <v>22</v>
      </c>
      <c r="O3422" t="s">
        <v>52</v>
      </c>
      <c r="P3422" t="s">
        <v>349</v>
      </c>
      <c r="Q3422" t="s">
        <v>350</v>
      </c>
      <c r="R3422" t="s">
        <v>351</v>
      </c>
      <c r="S3422">
        <f t="shared" si="53"/>
        <v>2017</v>
      </c>
    </row>
    <row r="3423" spans="1:19" x14ac:dyDescent="0.25">
      <c r="A3423">
        <v>345</v>
      </c>
      <c r="B3423">
        <v>345101</v>
      </c>
      <c r="C3423">
        <v>6155</v>
      </c>
      <c r="E3423" t="s">
        <v>66</v>
      </c>
      <c r="F3423" t="s">
        <v>71</v>
      </c>
      <c r="G3423">
        <v>357274</v>
      </c>
      <c r="H3423" s="1">
        <v>42878</v>
      </c>
      <c r="I3423" s="2"/>
      <c r="J3423" s="2">
        <v>-65.98</v>
      </c>
      <c r="K3423" s="2">
        <v>-65.98</v>
      </c>
      <c r="L3423" t="s">
        <v>65</v>
      </c>
      <c r="M3423" t="s">
        <v>21</v>
      </c>
      <c r="N3423" t="s">
        <v>22</v>
      </c>
      <c r="O3423" t="s">
        <v>52</v>
      </c>
      <c r="P3423" t="s">
        <v>349</v>
      </c>
      <c r="Q3423" t="s">
        <v>350</v>
      </c>
      <c r="R3423" t="s">
        <v>351</v>
      </c>
      <c r="S3423">
        <f t="shared" si="53"/>
        <v>2017</v>
      </c>
    </row>
    <row r="3424" spans="1:19" x14ac:dyDescent="0.25">
      <c r="A3424">
        <v>345</v>
      </c>
      <c r="B3424">
        <v>345101</v>
      </c>
      <c r="C3424">
        <v>6155</v>
      </c>
      <c r="E3424" t="s">
        <v>66</v>
      </c>
      <c r="F3424" t="s">
        <v>64</v>
      </c>
      <c r="G3424">
        <v>357273</v>
      </c>
      <c r="H3424" s="1">
        <v>42878</v>
      </c>
      <c r="I3424" s="2">
        <v>20.36</v>
      </c>
      <c r="J3424" s="2"/>
      <c r="K3424" s="2">
        <v>20.36</v>
      </c>
      <c r="L3424" t="s">
        <v>65</v>
      </c>
      <c r="M3424" t="s">
        <v>21</v>
      </c>
      <c r="N3424" t="s">
        <v>22</v>
      </c>
      <c r="O3424" t="s">
        <v>52</v>
      </c>
      <c r="P3424" t="s">
        <v>349</v>
      </c>
      <c r="Q3424" t="s">
        <v>350</v>
      </c>
      <c r="R3424" t="s">
        <v>351</v>
      </c>
      <c r="S3424">
        <f t="shared" si="53"/>
        <v>2017</v>
      </c>
    </row>
    <row r="3425" spans="1:19" x14ac:dyDescent="0.25">
      <c r="A3425">
        <v>345</v>
      </c>
      <c r="B3425">
        <v>345101</v>
      </c>
      <c r="C3425">
        <v>6155</v>
      </c>
      <c r="E3425" t="s">
        <v>66</v>
      </c>
      <c r="F3425" t="s">
        <v>64</v>
      </c>
      <c r="G3425">
        <v>357273</v>
      </c>
      <c r="H3425" s="1">
        <v>42878</v>
      </c>
      <c r="I3425" s="2">
        <v>40.71</v>
      </c>
      <c r="J3425" s="2"/>
      <c r="K3425" s="2">
        <v>40.71</v>
      </c>
      <c r="L3425" t="s">
        <v>65</v>
      </c>
      <c r="M3425" t="s">
        <v>21</v>
      </c>
      <c r="N3425" t="s">
        <v>22</v>
      </c>
      <c r="O3425" t="s">
        <v>52</v>
      </c>
      <c r="P3425" t="s">
        <v>349</v>
      </c>
      <c r="Q3425" t="s">
        <v>350</v>
      </c>
      <c r="R3425" t="s">
        <v>351</v>
      </c>
      <c r="S3425">
        <f t="shared" si="53"/>
        <v>2017</v>
      </c>
    </row>
    <row r="3426" spans="1:19" x14ac:dyDescent="0.25">
      <c r="A3426">
        <v>345</v>
      </c>
      <c r="B3426">
        <v>345101</v>
      </c>
      <c r="C3426">
        <v>6155</v>
      </c>
      <c r="E3426" t="s">
        <v>69</v>
      </c>
      <c r="F3426" t="s">
        <v>70</v>
      </c>
      <c r="G3426">
        <v>357201</v>
      </c>
      <c r="H3426" s="1">
        <v>42864</v>
      </c>
      <c r="I3426" s="2">
        <v>207.12</v>
      </c>
      <c r="J3426" s="2"/>
      <c r="K3426" s="2">
        <v>207.12</v>
      </c>
      <c r="L3426" t="s">
        <v>65</v>
      </c>
      <c r="M3426" t="s">
        <v>21</v>
      </c>
      <c r="N3426" t="s">
        <v>22</v>
      </c>
      <c r="O3426" t="s">
        <v>52</v>
      </c>
      <c r="P3426" t="s">
        <v>349</v>
      </c>
      <c r="Q3426" t="s">
        <v>350</v>
      </c>
      <c r="R3426" t="s">
        <v>351</v>
      </c>
      <c r="S3426">
        <f t="shared" si="53"/>
        <v>2017</v>
      </c>
    </row>
    <row r="3427" spans="1:19" x14ac:dyDescent="0.25">
      <c r="A3427">
        <v>345</v>
      </c>
      <c r="B3427">
        <v>345101</v>
      </c>
      <c r="C3427">
        <v>6155</v>
      </c>
      <c r="E3427" t="s">
        <v>66</v>
      </c>
      <c r="F3427" t="s">
        <v>71</v>
      </c>
      <c r="G3427">
        <v>357207</v>
      </c>
      <c r="H3427" s="1">
        <v>42864</v>
      </c>
      <c r="I3427" s="2"/>
      <c r="J3427" s="2">
        <v>-88.28</v>
      </c>
      <c r="K3427" s="2">
        <v>-88.28</v>
      </c>
      <c r="L3427" t="s">
        <v>65</v>
      </c>
      <c r="M3427" t="s">
        <v>21</v>
      </c>
      <c r="N3427" t="s">
        <v>22</v>
      </c>
      <c r="O3427" t="s">
        <v>52</v>
      </c>
      <c r="P3427" t="s">
        <v>349</v>
      </c>
      <c r="Q3427" t="s">
        <v>350</v>
      </c>
      <c r="R3427" t="s">
        <v>351</v>
      </c>
      <c r="S3427">
        <f t="shared" si="53"/>
        <v>2017</v>
      </c>
    </row>
    <row r="3428" spans="1:19" x14ac:dyDescent="0.25">
      <c r="A3428">
        <v>345</v>
      </c>
      <c r="B3428">
        <v>345101</v>
      </c>
      <c r="C3428">
        <v>6155</v>
      </c>
      <c r="E3428" t="s">
        <v>372</v>
      </c>
      <c r="F3428" t="s">
        <v>68</v>
      </c>
      <c r="G3428">
        <v>356887</v>
      </c>
      <c r="H3428" s="1">
        <v>42856</v>
      </c>
      <c r="I3428" s="2"/>
      <c r="J3428" s="2">
        <v>-64</v>
      </c>
      <c r="K3428" s="2">
        <v>-64</v>
      </c>
      <c r="L3428" t="s">
        <v>65</v>
      </c>
      <c r="M3428" t="s">
        <v>21</v>
      </c>
      <c r="N3428" t="s">
        <v>22</v>
      </c>
      <c r="O3428" t="s">
        <v>52</v>
      </c>
      <c r="P3428" t="s">
        <v>349</v>
      </c>
      <c r="Q3428" t="s">
        <v>350</v>
      </c>
      <c r="R3428" t="s">
        <v>351</v>
      </c>
      <c r="S3428">
        <f t="shared" si="53"/>
        <v>2017</v>
      </c>
    </row>
    <row r="3429" spans="1:19" x14ac:dyDescent="0.25">
      <c r="A3429">
        <v>345</v>
      </c>
      <c r="B3429">
        <v>345101</v>
      </c>
      <c r="C3429">
        <v>6155</v>
      </c>
      <c r="E3429" t="s">
        <v>372</v>
      </c>
      <c r="F3429" t="s">
        <v>68</v>
      </c>
      <c r="G3429">
        <v>356887</v>
      </c>
      <c r="H3429" s="1">
        <v>42855</v>
      </c>
      <c r="I3429" s="2">
        <v>64</v>
      </c>
      <c r="J3429" s="2"/>
      <c r="K3429" s="2">
        <v>64</v>
      </c>
      <c r="L3429" t="s">
        <v>65</v>
      </c>
      <c r="M3429" t="s">
        <v>21</v>
      </c>
      <c r="N3429" t="s">
        <v>22</v>
      </c>
      <c r="O3429" t="s">
        <v>52</v>
      </c>
      <c r="P3429" t="s">
        <v>349</v>
      </c>
      <c r="Q3429" t="s">
        <v>350</v>
      </c>
      <c r="R3429" t="s">
        <v>351</v>
      </c>
      <c r="S3429">
        <f t="shared" si="53"/>
        <v>2017</v>
      </c>
    </row>
    <row r="3430" spans="1:19" x14ac:dyDescent="0.25">
      <c r="A3430">
        <v>345</v>
      </c>
      <c r="B3430">
        <v>345101</v>
      </c>
      <c r="C3430">
        <v>6155</v>
      </c>
      <c r="E3430" t="s">
        <v>66</v>
      </c>
      <c r="F3430" t="s">
        <v>64</v>
      </c>
      <c r="G3430">
        <v>357003</v>
      </c>
      <c r="H3430" s="1">
        <v>42850</v>
      </c>
      <c r="I3430" s="2">
        <v>40.42</v>
      </c>
      <c r="J3430" s="2"/>
      <c r="K3430" s="2">
        <v>40.42</v>
      </c>
      <c r="L3430" t="s">
        <v>65</v>
      </c>
      <c r="M3430" t="s">
        <v>21</v>
      </c>
      <c r="N3430" t="s">
        <v>22</v>
      </c>
      <c r="O3430" t="s">
        <v>52</v>
      </c>
      <c r="P3430" t="s">
        <v>349</v>
      </c>
      <c r="Q3430" t="s">
        <v>350</v>
      </c>
      <c r="R3430" t="s">
        <v>351</v>
      </c>
      <c r="S3430">
        <f t="shared" si="53"/>
        <v>2017</v>
      </c>
    </row>
    <row r="3431" spans="1:19" x14ac:dyDescent="0.25">
      <c r="A3431">
        <v>345</v>
      </c>
      <c r="B3431">
        <v>345101</v>
      </c>
      <c r="C3431">
        <v>6155</v>
      </c>
      <c r="E3431" t="s">
        <v>66</v>
      </c>
      <c r="F3431" t="s">
        <v>71</v>
      </c>
      <c r="G3431">
        <v>357004</v>
      </c>
      <c r="H3431" s="1">
        <v>42850</v>
      </c>
      <c r="I3431" s="2"/>
      <c r="J3431" s="2">
        <v>-73.63</v>
      </c>
      <c r="K3431" s="2">
        <v>-73.63</v>
      </c>
      <c r="L3431" t="s">
        <v>65</v>
      </c>
      <c r="M3431" t="s">
        <v>21</v>
      </c>
      <c r="N3431" t="s">
        <v>22</v>
      </c>
      <c r="O3431" t="s">
        <v>52</v>
      </c>
      <c r="P3431" t="s">
        <v>349</v>
      </c>
      <c r="Q3431" t="s">
        <v>350</v>
      </c>
      <c r="R3431" t="s">
        <v>351</v>
      </c>
      <c r="S3431">
        <f t="shared" si="53"/>
        <v>2017</v>
      </c>
    </row>
    <row r="3432" spans="1:19" x14ac:dyDescent="0.25">
      <c r="A3432">
        <v>345</v>
      </c>
      <c r="B3432">
        <v>345101</v>
      </c>
      <c r="C3432">
        <v>6155</v>
      </c>
      <c r="E3432" t="s">
        <v>66</v>
      </c>
      <c r="F3432" t="s">
        <v>64</v>
      </c>
      <c r="G3432">
        <v>357003</v>
      </c>
      <c r="H3432" s="1">
        <v>42850</v>
      </c>
      <c r="I3432" s="2">
        <v>40.42</v>
      </c>
      <c r="J3432" s="2"/>
      <c r="K3432" s="2">
        <v>40.42</v>
      </c>
      <c r="L3432" t="s">
        <v>65</v>
      </c>
      <c r="M3432" t="s">
        <v>21</v>
      </c>
      <c r="N3432" t="s">
        <v>22</v>
      </c>
      <c r="O3432" t="s">
        <v>52</v>
      </c>
      <c r="P3432" t="s">
        <v>349</v>
      </c>
      <c r="Q3432" t="s">
        <v>350</v>
      </c>
      <c r="R3432" t="s">
        <v>351</v>
      </c>
      <c r="S3432">
        <f t="shared" si="53"/>
        <v>2017</v>
      </c>
    </row>
    <row r="3433" spans="1:19" x14ac:dyDescent="0.25">
      <c r="A3433">
        <v>345</v>
      </c>
      <c r="B3433">
        <v>345101</v>
      </c>
      <c r="C3433">
        <v>6155</v>
      </c>
      <c r="E3433" t="s">
        <v>69</v>
      </c>
      <c r="F3433" t="s">
        <v>70</v>
      </c>
      <c r="G3433">
        <v>357039</v>
      </c>
      <c r="H3433" s="1">
        <v>42850</v>
      </c>
      <c r="I3433" s="2">
        <v>253.04</v>
      </c>
      <c r="J3433" s="2"/>
      <c r="K3433" s="2">
        <v>253.04</v>
      </c>
      <c r="L3433" t="s">
        <v>65</v>
      </c>
      <c r="M3433" t="s">
        <v>21</v>
      </c>
      <c r="N3433" t="s">
        <v>22</v>
      </c>
      <c r="O3433" t="s">
        <v>52</v>
      </c>
      <c r="P3433" t="s">
        <v>349</v>
      </c>
      <c r="Q3433" t="s">
        <v>350</v>
      </c>
      <c r="R3433" t="s">
        <v>351</v>
      </c>
      <c r="S3433">
        <f t="shared" si="53"/>
        <v>2017</v>
      </c>
    </row>
    <row r="3434" spans="1:19" x14ac:dyDescent="0.25">
      <c r="A3434">
        <v>345</v>
      </c>
      <c r="B3434">
        <v>345101</v>
      </c>
      <c r="C3434">
        <v>6155</v>
      </c>
      <c r="E3434" t="s">
        <v>66</v>
      </c>
      <c r="F3434" t="s">
        <v>64</v>
      </c>
      <c r="G3434">
        <v>356870</v>
      </c>
      <c r="H3434" s="1">
        <v>42836</v>
      </c>
      <c r="I3434" s="2">
        <v>40.42</v>
      </c>
      <c r="J3434" s="2"/>
      <c r="K3434" s="2">
        <v>40.42</v>
      </c>
      <c r="L3434" t="s">
        <v>65</v>
      </c>
      <c r="M3434" t="s">
        <v>21</v>
      </c>
      <c r="N3434" t="s">
        <v>22</v>
      </c>
      <c r="O3434" t="s">
        <v>52</v>
      </c>
      <c r="P3434" t="s">
        <v>349</v>
      </c>
      <c r="Q3434" t="s">
        <v>350</v>
      </c>
      <c r="R3434" t="s">
        <v>351</v>
      </c>
      <c r="S3434">
        <f t="shared" si="53"/>
        <v>2017</v>
      </c>
    </row>
    <row r="3435" spans="1:19" x14ac:dyDescent="0.25">
      <c r="A3435">
        <v>345</v>
      </c>
      <c r="B3435">
        <v>345101</v>
      </c>
      <c r="C3435">
        <v>6155</v>
      </c>
      <c r="E3435" t="s">
        <v>66</v>
      </c>
      <c r="F3435" t="s">
        <v>64</v>
      </c>
      <c r="G3435">
        <v>356870</v>
      </c>
      <c r="H3435" s="1">
        <v>42836</v>
      </c>
      <c r="I3435" s="2">
        <v>20.21</v>
      </c>
      <c r="J3435" s="2"/>
      <c r="K3435" s="2">
        <v>20.21</v>
      </c>
      <c r="L3435" t="s">
        <v>65</v>
      </c>
      <c r="M3435" t="s">
        <v>21</v>
      </c>
      <c r="N3435" t="s">
        <v>22</v>
      </c>
      <c r="O3435" t="s">
        <v>52</v>
      </c>
      <c r="P3435" t="s">
        <v>349</v>
      </c>
      <c r="Q3435" t="s">
        <v>350</v>
      </c>
      <c r="R3435" t="s">
        <v>351</v>
      </c>
      <c r="S3435">
        <f t="shared" si="53"/>
        <v>2017</v>
      </c>
    </row>
    <row r="3436" spans="1:19" x14ac:dyDescent="0.25">
      <c r="A3436">
        <v>345</v>
      </c>
      <c r="B3436">
        <v>345101</v>
      </c>
      <c r="C3436">
        <v>6155</v>
      </c>
      <c r="E3436" t="s">
        <v>69</v>
      </c>
      <c r="F3436" t="s">
        <v>70</v>
      </c>
      <c r="G3436">
        <v>356869</v>
      </c>
      <c r="H3436" s="1">
        <v>42836</v>
      </c>
      <c r="I3436" s="2">
        <v>275.06</v>
      </c>
      <c r="J3436" s="2"/>
      <c r="K3436" s="2">
        <v>275.06</v>
      </c>
      <c r="L3436" t="s">
        <v>65</v>
      </c>
      <c r="M3436" t="s">
        <v>21</v>
      </c>
      <c r="N3436" t="s">
        <v>22</v>
      </c>
      <c r="O3436" t="s">
        <v>52</v>
      </c>
      <c r="P3436" t="s">
        <v>349</v>
      </c>
      <c r="Q3436" t="s">
        <v>350</v>
      </c>
      <c r="R3436" t="s">
        <v>351</v>
      </c>
      <c r="S3436">
        <f t="shared" si="53"/>
        <v>2017</v>
      </c>
    </row>
    <row r="3437" spans="1:19" x14ac:dyDescent="0.25">
      <c r="A3437">
        <v>345</v>
      </c>
      <c r="B3437">
        <v>345101</v>
      </c>
      <c r="C3437">
        <v>6155</v>
      </c>
      <c r="E3437" t="s">
        <v>66</v>
      </c>
      <c r="F3437" t="s">
        <v>71</v>
      </c>
      <c r="G3437">
        <v>356871</v>
      </c>
      <c r="H3437" s="1">
        <v>42836</v>
      </c>
      <c r="I3437" s="2"/>
      <c r="J3437" s="2">
        <v>-73.63</v>
      </c>
      <c r="K3437" s="2">
        <v>-73.63</v>
      </c>
      <c r="L3437" t="s">
        <v>65</v>
      </c>
      <c r="M3437" t="s">
        <v>21</v>
      </c>
      <c r="N3437" t="s">
        <v>22</v>
      </c>
      <c r="O3437" t="s">
        <v>52</v>
      </c>
      <c r="P3437" t="s">
        <v>349</v>
      </c>
      <c r="Q3437" t="s">
        <v>350</v>
      </c>
      <c r="R3437" t="s">
        <v>351</v>
      </c>
      <c r="S3437">
        <f t="shared" si="53"/>
        <v>2017</v>
      </c>
    </row>
    <row r="3438" spans="1:19" x14ac:dyDescent="0.25">
      <c r="A3438">
        <v>345</v>
      </c>
      <c r="B3438">
        <v>345101</v>
      </c>
      <c r="C3438">
        <v>6155</v>
      </c>
      <c r="E3438" t="s">
        <v>67</v>
      </c>
      <c r="F3438" t="s">
        <v>68</v>
      </c>
      <c r="G3438">
        <v>356569</v>
      </c>
      <c r="H3438" s="1">
        <v>42826</v>
      </c>
      <c r="I3438" s="2"/>
      <c r="J3438" s="2">
        <v>-64</v>
      </c>
      <c r="K3438" s="2">
        <v>-64</v>
      </c>
      <c r="L3438" t="s">
        <v>65</v>
      </c>
      <c r="M3438" t="s">
        <v>21</v>
      </c>
      <c r="N3438" t="s">
        <v>22</v>
      </c>
      <c r="O3438" t="s">
        <v>52</v>
      </c>
      <c r="P3438" t="s">
        <v>349</v>
      </c>
      <c r="Q3438" t="s">
        <v>350</v>
      </c>
      <c r="R3438" t="s">
        <v>351</v>
      </c>
      <c r="S3438">
        <f t="shared" si="53"/>
        <v>2017</v>
      </c>
    </row>
    <row r="3439" spans="1:19" x14ac:dyDescent="0.25">
      <c r="A3439">
        <v>345</v>
      </c>
      <c r="B3439">
        <v>345101</v>
      </c>
      <c r="C3439">
        <v>6155</v>
      </c>
      <c r="E3439" t="s">
        <v>67</v>
      </c>
      <c r="F3439" t="s">
        <v>68</v>
      </c>
      <c r="G3439">
        <v>356569</v>
      </c>
      <c r="H3439" s="1">
        <v>42825</v>
      </c>
      <c r="I3439" s="2">
        <v>64</v>
      </c>
      <c r="J3439" s="2"/>
      <c r="K3439" s="2">
        <v>64</v>
      </c>
      <c r="L3439" t="s">
        <v>65</v>
      </c>
      <c r="M3439" t="s">
        <v>21</v>
      </c>
      <c r="N3439" t="s">
        <v>22</v>
      </c>
      <c r="O3439" t="s">
        <v>52</v>
      </c>
      <c r="P3439" t="s">
        <v>349</v>
      </c>
      <c r="Q3439" t="s">
        <v>350</v>
      </c>
      <c r="R3439" t="s">
        <v>351</v>
      </c>
      <c r="S3439">
        <f t="shared" si="53"/>
        <v>2017</v>
      </c>
    </row>
    <row r="3440" spans="1:19" x14ac:dyDescent="0.25">
      <c r="A3440">
        <v>345</v>
      </c>
      <c r="B3440">
        <v>345101</v>
      </c>
      <c r="C3440">
        <v>6155</v>
      </c>
      <c r="E3440" t="s">
        <v>69</v>
      </c>
      <c r="F3440" t="s">
        <v>70</v>
      </c>
      <c r="G3440">
        <v>356694</v>
      </c>
      <c r="H3440" s="1">
        <v>42822</v>
      </c>
      <c r="I3440" s="2">
        <v>194.3</v>
      </c>
      <c r="J3440" s="2"/>
      <c r="K3440" s="2">
        <v>194.3</v>
      </c>
      <c r="L3440" t="s">
        <v>65</v>
      </c>
      <c r="M3440" t="s">
        <v>21</v>
      </c>
      <c r="N3440" t="s">
        <v>22</v>
      </c>
      <c r="O3440" t="s">
        <v>52</v>
      </c>
      <c r="P3440" t="s">
        <v>349</v>
      </c>
      <c r="Q3440" t="s">
        <v>350</v>
      </c>
      <c r="R3440" t="s">
        <v>351</v>
      </c>
      <c r="S3440">
        <f t="shared" si="53"/>
        <v>2017</v>
      </c>
    </row>
    <row r="3441" spans="1:19" x14ac:dyDescent="0.25">
      <c r="A3441">
        <v>345</v>
      </c>
      <c r="B3441">
        <v>345101</v>
      </c>
      <c r="C3441">
        <v>6155</v>
      </c>
      <c r="E3441" t="s">
        <v>66</v>
      </c>
      <c r="F3441" t="s">
        <v>71</v>
      </c>
      <c r="G3441">
        <v>356698</v>
      </c>
      <c r="H3441" s="1">
        <v>42822</v>
      </c>
      <c r="I3441" s="2"/>
      <c r="J3441" s="2">
        <v>-100.22</v>
      </c>
      <c r="K3441" s="2">
        <v>-100.22</v>
      </c>
      <c r="L3441" t="s">
        <v>65</v>
      </c>
      <c r="M3441" t="s">
        <v>21</v>
      </c>
      <c r="N3441" t="s">
        <v>22</v>
      </c>
      <c r="O3441" t="s">
        <v>52</v>
      </c>
      <c r="P3441" t="s">
        <v>349</v>
      </c>
      <c r="Q3441" t="s">
        <v>350</v>
      </c>
      <c r="R3441" t="s">
        <v>351</v>
      </c>
      <c r="S3441">
        <f t="shared" si="53"/>
        <v>2017</v>
      </c>
    </row>
    <row r="3442" spans="1:19" x14ac:dyDescent="0.25">
      <c r="A3442">
        <v>345</v>
      </c>
      <c r="B3442">
        <v>345101</v>
      </c>
      <c r="C3442">
        <v>6155</v>
      </c>
      <c r="E3442" t="s">
        <v>66</v>
      </c>
      <c r="F3442" t="s">
        <v>64</v>
      </c>
      <c r="G3442">
        <v>356697</v>
      </c>
      <c r="H3442" s="1">
        <v>42822</v>
      </c>
      <c r="I3442" s="2">
        <v>40.42</v>
      </c>
      <c r="J3442" s="2"/>
      <c r="K3442" s="2">
        <v>40.42</v>
      </c>
      <c r="L3442" t="s">
        <v>65</v>
      </c>
      <c r="M3442" t="s">
        <v>21</v>
      </c>
      <c r="N3442" t="s">
        <v>22</v>
      </c>
      <c r="O3442" t="s">
        <v>52</v>
      </c>
      <c r="P3442" t="s">
        <v>349</v>
      </c>
      <c r="Q3442" t="s">
        <v>350</v>
      </c>
      <c r="R3442" t="s">
        <v>351</v>
      </c>
      <c r="S3442">
        <f t="shared" si="53"/>
        <v>2017</v>
      </c>
    </row>
    <row r="3443" spans="1:19" x14ac:dyDescent="0.25">
      <c r="A3443">
        <v>345</v>
      </c>
      <c r="B3443">
        <v>345101</v>
      </c>
      <c r="C3443">
        <v>6155</v>
      </c>
      <c r="E3443" t="s">
        <v>66</v>
      </c>
      <c r="F3443" t="s">
        <v>64</v>
      </c>
      <c r="G3443">
        <v>356591</v>
      </c>
      <c r="H3443" s="1">
        <v>42808</v>
      </c>
      <c r="I3443" s="2">
        <v>40.42</v>
      </c>
      <c r="J3443" s="2"/>
      <c r="K3443" s="2">
        <v>40.42</v>
      </c>
      <c r="L3443" t="s">
        <v>65</v>
      </c>
      <c r="M3443" t="s">
        <v>21</v>
      </c>
      <c r="N3443" t="s">
        <v>22</v>
      </c>
      <c r="O3443" t="s">
        <v>52</v>
      </c>
      <c r="P3443" t="s">
        <v>349</v>
      </c>
      <c r="Q3443" t="s">
        <v>350</v>
      </c>
      <c r="R3443" t="s">
        <v>351</v>
      </c>
      <c r="S3443">
        <f t="shared" si="53"/>
        <v>2017</v>
      </c>
    </row>
    <row r="3444" spans="1:19" x14ac:dyDescent="0.25">
      <c r="A3444">
        <v>345</v>
      </c>
      <c r="B3444">
        <v>345101</v>
      </c>
      <c r="C3444">
        <v>6155</v>
      </c>
      <c r="E3444" t="s">
        <v>66</v>
      </c>
      <c r="F3444" t="s">
        <v>64</v>
      </c>
      <c r="G3444">
        <v>356591</v>
      </c>
      <c r="H3444" s="1">
        <v>42808</v>
      </c>
      <c r="I3444" s="2">
        <v>40.42</v>
      </c>
      <c r="J3444" s="2"/>
      <c r="K3444" s="2">
        <v>40.42</v>
      </c>
      <c r="L3444" t="s">
        <v>65</v>
      </c>
      <c r="M3444" t="s">
        <v>21</v>
      </c>
      <c r="N3444" t="s">
        <v>22</v>
      </c>
      <c r="O3444" t="s">
        <v>52</v>
      </c>
      <c r="P3444" t="s">
        <v>349</v>
      </c>
      <c r="Q3444" t="s">
        <v>350</v>
      </c>
      <c r="R3444" t="s">
        <v>351</v>
      </c>
      <c r="S3444">
        <f t="shared" si="53"/>
        <v>2017</v>
      </c>
    </row>
    <row r="3445" spans="1:19" x14ac:dyDescent="0.25">
      <c r="A3445">
        <v>345</v>
      </c>
      <c r="B3445">
        <v>345101</v>
      </c>
      <c r="C3445">
        <v>6155</v>
      </c>
      <c r="E3445" t="s">
        <v>66</v>
      </c>
      <c r="F3445" t="s">
        <v>64</v>
      </c>
      <c r="G3445">
        <v>356591</v>
      </c>
      <c r="H3445" s="1">
        <v>42808</v>
      </c>
      <c r="I3445" s="2">
        <v>40.42</v>
      </c>
      <c r="J3445" s="2"/>
      <c r="K3445" s="2">
        <v>40.42</v>
      </c>
      <c r="L3445" t="s">
        <v>65</v>
      </c>
      <c r="M3445" t="s">
        <v>21</v>
      </c>
      <c r="N3445" t="s">
        <v>22</v>
      </c>
      <c r="O3445" t="s">
        <v>52</v>
      </c>
      <c r="P3445" t="s">
        <v>349</v>
      </c>
      <c r="Q3445" t="s">
        <v>350</v>
      </c>
      <c r="R3445" t="s">
        <v>351</v>
      </c>
      <c r="S3445">
        <f t="shared" si="53"/>
        <v>2017</v>
      </c>
    </row>
    <row r="3446" spans="1:19" x14ac:dyDescent="0.25">
      <c r="A3446">
        <v>345</v>
      </c>
      <c r="B3446">
        <v>345101</v>
      </c>
      <c r="C3446">
        <v>6155</v>
      </c>
      <c r="E3446" t="s">
        <v>66</v>
      </c>
      <c r="F3446" t="s">
        <v>64</v>
      </c>
      <c r="G3446">
        <v>356591</v>
      </c>
      <c r="H3446" s="1">
        <v>42808</v>
      </c>
      <c r="I3446" s="2">
        <v>40.42</v>
      </c>
      <c r="J3446" s="2"/>
      <c r="K3446" s="2">
        <v>40.42</v>
      </c>
      <c r="L3446" t="s">
        <v>65</v>
      </c>
      <c r="M3446" t="s">
        <v>21</v>
      </c>
      <c r="N3446" t="s">
        <v>22</v>
      </c>
      <c r="O3446" t="s">
        <v>52</v>
      </c>
      <c r="P3446" t="s">
        <v>349</v>
      </c>
      <c r="Q3446" t="s">
        <v>350</v>
      </c>
      <c r="R3446" t="s">
        <v>351</v>
      </c>
      <c r="S3446">
        <f t="shared" si="53"/>
        <v>2017</v>
      </c>
    </row>
    <row r="3447" spans="1:19" x14ac:dyDescent="0.25">
      <c r="A3447">
        <v>345</v>
      </c>
      <c r="B3447">
        <v>345101</v>
      </c>
      <c r="C3447">
        <v>6155</v>
      </c>
      <c r="E3447" t="s">
        <v>66</v>
      </c>
      <c r="F3447" t="s">
        <v>64</v>
      </c>
      <c r="G3447">
        <v>356591</v>
      </c>
      <c r="H3447" s="1">
        <v>42808</v>
      </c>
      <c r="I3447" s="2">
        <v>20.21</v>
      </c>
      <c r="J3447" s="2"/>
      <c r="K3447" s="2">
        <v>20.21</v>
      </c>
      <c r="L3447" t="s">
        <v>65</v>
      </c>
      <c r="M3447" t="s">
        <v>21</v>
      </c>
      <c r="N3447" t="s">
        <v>22</v>
      </c>
      <c r="O3447" t="s">
        <v>52</v>
      </c>
      <c r="P3447" t="s">
        <v>349</v>
      </c>
      <c r="Q3447" t="s">
        <v>350</v>
      </c>
      <c r="R3447" t="s">
        <v>351</v>
      </c>
      <c r="S3447">
        <f t="shared" si="53"/>
        <v>2017</v>
      </c>
    </row>
    <row r="3448" spans="1:19" x14ac:dyDescent="0.25">
      <c r="A3448">
        <v>345</v>
      </c>
      <c r="B3448">
        <v>345101</v>
      </c>
      <c r="C3448">
        <v>6155</v>
      </c>
      <c r="E3448" t="s">
        <v>66</v>
      </c>
      <c r="F3448" t="s">
        <v>64</v>
      </c>
      <c r="G3448">
        <v>356591</v>
      </c>
      <c r="H3448" s="1">
        <v>42808</v>
      </c>
      <c r="I3448" s="2">
        <v>40.42</v>
      </c>
      <c r="J3448" s="2"/>
      <c r="K3448" s="2">
        <v>40.42</v>
      </c>
      <c r="L3448" t="s">
        <v>65</v>
      </c>
      <c r="M3448" t="s">
        <v>21</v>
      </c>
      <c r="N3448" t="s">
        <v>22</v>
      </c>
      <c r="O3448" t="s">
        <v>52</v>
      </c>
      <c r="P3448" t="s">
        <v>349</v>
      </c>
      <c r="Q3448" t="s">
        <v>350</v>
      </c>
      <c r="R3448" t="s">
        <v>351</v>
      </c>
      <c r="S3448">
        <f t="shared" si="53"/>
        <v>2017</v>
      </c>
    </row>
    <row r="3449" spans="1:19" x14ac:dyDescent="0.25">
      <c r="A3449">
        <v>345</v>
      </c>
      <c r="B3449">
        <v>345101</v>
      </c>
      <c r="C3449">
        <v>6155</v>
      </c>
      <c r="E3449" t="s">
        <v>66</v>
      </c>
      <c r="F3449" t="s">
        <v>64</v>
      </c>
      <c r="G3449">
        <v>356591</v>
      </c>
      <c r="H3449" s="1">
        <v>42808</v>
      </c>
      <c r="I3449" s="2">
        <v>80.84</v>
      </c>
      <c r="J3449" s="2"/>
      <c r="K3449" s="2">
        <v>80.84</v>
      </c>
      <c r="L3449" t="s">
        <v>65</v>
      </c>
      <c r="M3449" t="s">
        <v>21</v>
      </c>
      <c r="N3449" t="s">
        <v>22</v>
      </c>
      <c r="O3449" t="s">
        <v>52</v>
      </c>
      <c r="P3449" t="s">
        <v>349</v>
      </c>
      <c r="Q3449" t="s">
        <v>350</v>
      </c>
      <c r="R3449" t="s">
        <v>351</v>
      </c>
      <c r="S3449">
        <f t="shared" si="53"/>
        <v>2017</v>
      </c>
    </row>
    <row r="3450" spans="1:19" x14ac:dyDescent="0.25">
      <c r="A3450">
        <v>345</v>
      </c>
      <c r="B3450">
        <v>345101</v>
      </c>
      <c r="C3450">
        <v>6155</v>
      </c>
      <c r="E3450" t="s">
        <v>66</v>
      </c>
      <c r="F3450" t="s">
        <v>64</v>
      </c>
      <c r="G3450">
        <v>356591</v>
      </c>
      <c r="H3450" s="1">
        <v>42808</v>
      </c>
      <c r="I3450" s="2">
        <v>40.42</v>
      </c>
      <c r="J3450" s="2"/>
      <c r="K3450" s="2">
        <v>40.42</v>
      </c>
      <c r="L3450" t="s">
        <v>65</v>
      </c>
      <c r="M3450" t="s">
        <v>21</v>
      </c>
      <c r="N3450" t="s">
        <v>22</v>
      </c>
      <c r="O3450" t="s">
        <v>52</v>
      </c>
      <c r="P3450" t="s">
        <v>349</v>
      </c>
      <c r="Q3450" t="s">
        <v>350</v>
      </c>
      <c r="R3450" t="s">
        <v>351</v>
      </c>
      <c r="S3450">
        <f t="shared" si="53"/>
        <v>2017</v>
      </c>
    </row>
    <row r="3451" spans="1:19" x14ac:dyDescent="0.25">
      <c r="A3451">
        <v>345</v>
      </c>
      <c r="B3451">
        <v>345101</v>
      </c>
      <c r="C3451">
        <v>6155</v>
      </c>
      <c r="E3451" t="s">
        <v>66</v>
      </c>
      <c r="F3451" t="s">
        <v>71</v>
      </c>
      <c r="G3451">
        <v>356592</v>
      </c>
      <c r="H3451" s="1">
        <v>42808</v>
      </c>
      <c r="I3451" s="2"/>
      <c r="J3451" s="2">
        <v>-179.98</v>
      </c>
      <c r="K3451" s="2">
        <v>-179.98</v>
      </c>
      <c r="L3451" t="s">
        <v>65</v>
      </c>
      <c r="M3451" t="s">
        <v>21</v>
      </c>
      <c r="N3451" t="s">
        <v>22</v>
      </c>
      <c r="O3451" t="s">
        <v>52</v>
      </c>
      <c r="P3451" t="s">
        <v>349</v>
      </c>
      <c r="Q3451" t="s">
        <v>350</v>
      </c>
      <c r="R3451" t="s">
        <v>351</v>
      </c>
      <c r="S3451">
        <f t="shared" si="53"/>
        <v>2017</v>
      </c>
    </row>
    <row r="3452" spans="1:19" x14ac:dyDescent="0.25">
      <c r="A3452">
        <v>345</v>
      </c>
      <c r="B3452">
        <v>345101</v>
      </c>
      <c r="C3452">
        <v>6155</v>
      </c>
      <c r="E3452" t="s">
        <v>66</v>
      </c>
      <c r="F3452" t="s">
        <v>64</v>
      </c>
      <c r="G3452">
        <v>356591</v>
      </c>
      <c r="H3452" s="1">
        <v>42808</v>
      </c>
      <c r="I3452" s="2">
        <v>20.21</v>
      </c>
      <c r="J3452" s="2"/>
      <c r="K3452" s="2">
        <v>20.21</v>
      </c>
      <c r="L3452" t="s">
        <v>65</v>
      </c>
      <c r="M3452" t="s">
        <v>21</v>
      </c>
      <c r="N3452" t="s">
        <v>22</v>
      </c>
      <c r="O3452" t="s">
        <v>52</v>
      </c>
      <c r="P3452" t="s">
        <v>349</v>
      </c>
      <c r="Q3452" t="s">
        <v>350</v>
      </c>
      <c r="R3452" t="s">
        <v>351</v>
      </c>
      <c r="S3452">
        <f t="shared" si="53"/>
        <v>2017</v>
      </c>
    </row>
    <row r="3453" spans="1:19" x14ac:dyDescent="0.25">
      <c r="A3453">
        <v>345</v>
      </c>
      <c r="B3453">
        <v>345101</v>
      </c>
      <c r="C3453">
        <v>6155</v>
      </c>
      <c r="E3453" t="s">
        <v>66</v>
      </c>
      <c r="F3453" t="s">
        <v>64</v>
      </c>
      <c r="G3453">
        <v>356591</v>
      </c>
      <c r="H3453" s="1">
        <v>42808</v>
      </c>
      <c r="I3453" s="2">
        <v>40.42</v>
      </c>
      <c r="J3453" s="2"/>
      <c r="K3453" s="2">
        <v>40.42</v>
      </c>
      <c r="L3453" t="s">
        <v>65</v>
      </c>
      <c r="M3453" t="s">
        <v>21</v>
      </c>
      <c r="N3453" t="s">
        <v>22</v>
      </c>
      <c r="O3453" t="s">
        <v>52</v>
      </c>
      <c r="P3453" t="s">
        <v>349</v>
      </c>
      <c r="Q3453" t="s">
        <v>350</v>
      </c>
      <c r="R3453" t="s">
        <v>351</v>
      </c>
      <c r="S3453">
        <f t="shared" si="53"/>
        <v>2017</v>
      </c>
    </row>
    <row r="3454" spans="1:19" x14ac:dyDescent="0.25">
      <c r="A3454">
        <v>345</v>
      </c>
      <c r="B3454">
        <v>345101</v>
      </c>
      <c r="C3454">
        <v>6155</v>
      </c>
      <c r="E3454" t="s">
        <v>66</v>
      </c>
      <c r="F3454" t="s">
        <v>64</v>
      </c>
      <c r="G3454">
        <v>356591</v>
      </c>
      <c r="H3454" s="1">
        <v>42808</v>
      </c>
      <c r="I3454" s="2">
        <v>20.21</v>
      </c>
      <c r="J3454" s="2"/>
      <c r="K3454" s="2">
        <v>20.21</v>
      </c>
      <c r="L3454" t="s">
        <v>65</v>
      </c>
      <c r="M3454" t="s">
        <v>21</v>
      </c>
      <c r="N3454" t="s">
        <v>22</v>
      </c>
      <c r="O3454" t="s">
        <v>52</v>
      </c>
      <c r="P3454" t="s">
        <v>349</v>
      </c>
      <c r="Q3454" t="s">
        <v>350</v>
      </c>
      <c r="R3454" t="s">
        <v>351</v>
      </c>
      <c r="S3454">
        <f t="shared" si="53"/>
        <v>2017</v>
      </c>
    </row>
    <row r="3455" spans="1:19" x14ac:dyDescent="0.25">
      <c r="A3455">
        <v>345</v>
      </c>
      <c r="B3455">
        <v>345101</v>
      </c>
      <c r="C3455">
        <v>6155</v>
      </c>
      <c r="E3455" t="s">
        <v>66</v>
      </c>
      <c r="F3455" t="s">
        <v>64</v>
      </c>
      <c r="G3455">
        <v>356591</v>
      </c>
      <c r="H3455" s="1">
        <v>42808</v>
      </c>
      <c r="I3455" s="2">
        <v>60.63</v>
      </c>
      <c r="J3455" s="2"/>
      <c r="K3455" s="2">
        <v>60.63</v>
      </c>
      <c r="L3455" t="s">
        <v>65</v>
      </c>
      <c r="M3455" t="s">
        <v>21</v>
      </c>
      <c r="N3455" t="s">
        <v>22</v>
      </c>
      <c r="O3455" t="s">
        <v>52</v>
      </c>
      <c r="P3455" t="s">
        <v>349</v>
      </c>
      <c r="Q3455" t="s">
        <v>350</v>
      </c>
      <c r="R3455" t="s">
        <v>351</v>
      </c>
      <c r="S3455">
        <f t="shared" si="53"/>
        <v>2017</v>
      </c>
    </row>
    <row r="3456" spans="1:19" x14ac:dyDescent="0.25">
      <c r="A3456">
        <v>345</v>
      </c>
      <c r="B3456">
        <v>345101</v>
      </c>
      <c r="C3456">
        <v>6155</v>
      </c>
      <c r="E3456" t="s">
        <v>69</v>
      </c>
      <c r="F3456" t="s">
        <v>70</v>
      </c>
      <c r="G3456">
        <v>356593</v>
      </c>
      <c r="H3456" s="1">
        <v>42808</v>
      </c>
      <c r="I3456" s="2">
        <v>197.95</v>
      </c>
      <c r="J3456" s="2"/>
      <c r="K3456" s="2">
        <v>197.95</v>
      </c>
      <c r="L3456" t="s">
        <v>65</v>
      </c>
      <c r="M3456" t="s">
        <v>21</v>
      </c>
      <c r="N3456" t="s">
        <v>22</v>
      </c>
      <c r="O3456" t="s">
        <v>52</v>
      </c>
      <c r="P3456" t="s">
        <v>349</v>
      </c>
      <c r="Q3456" t="s">
        <v>350</v>
      </c>
      <c r="R3456" t="s">
        <v>351</v>
      </c>
      <c r="S3456">
        <f t="shared" si="53"/>
        <v>2017</v>
      </c>
    </row>
    <row r="3457" spans="1:19" x14ac:dyDescent="0.25">
      <c r="A3457">
        <v>345</v>
      </c>
      <c r="B3457">
        <v>345101</v>
      </c>
      <c r="C3457">
        <v>6155</v>
      </c>
      <c r="E3457" t="s">
        <v>66</v>
      </c>
      <c r="F3457" t="s">
        <v>71</v>
      </c>
      <c r="G3457">
        <v>356437</v>
      </c>
      <c r="H3457" s="1">
        <v>42794</v>
      </c>
      <c r="I3457" s="2"/>
      <c r="J3457" s="2">
        <v>-81.89</v>
      </c>
      <c r="K3457" s="2">
        <v>-81.89</v>
      </c>
      <c r="L3457" t="s">
        <v>65</v>
      </c>
      <c r="M3457" t="s">
        <v>21</v>
      </c>
      <c r="N3457" t="s">
        <v>22</v>
      </c>
      <c r="O3457" t="s">
        <v>52</v>
      </c>
      <c r="P3457" t="s">
        <v>349</v>
      </c>
      <c r="Q3457" t="s">
        <v>350</v>
      </c>
      <c r="R3457" t="s">
        <v>351</v>
      </c>
      <c r="S3457">
        <f t="shared" si="53"/>
        <v>2017</v>
      </c>
    </row>
    <row r="3458" spans="1:19" x14ac:dyDescent="0.25">
      <c r="A3458">
        <v>345</v>
      </c>
      <c r="B3458">
        <v>345101</v>
      </c>
      <c r="C3458">
        <v>6155</v>
      </c>
      <c r="E3458" t="s">
        <v>69</v>
      </c>
      <c r="F3458" t="s">
        <v>70</v>
      </c>
      <c r="G3458">
        <v>356438</v>
      </c>
      <c r="H3458" s="1">
        <v>42794</v>
      </c>
      <c r="I3458" s="2">
        <v>201.79</v>
      </c>
      <c r="J3458" s="2"/>
      <c r="K3458" s="2">
        <v>201.79</v>
      </c>
      <c r="L3458" t="s">
        <v>65</v>
      </c>
      <c r="M3458" t="s">
        <v>21</v>
      </c>
      <c r="N3458" t="s">
        <v>22</v>
      </c>
      <c r="O3458" t="s">
        <v>52</v>
      </c>
      <c r="P3458" t="s">
        <v>349</v>
      </c>
      <c r="Q3458" t="s">
        <v>350</v>
      </c>
      <c r="R3458" t="s">
        <v>351</v>
      </c>
      <c r="S3458">
        <f t="shared" si="53"/>
        <v>2017</v>
      </c>
    </row>
    <row r="3459" spans="1:19" x14ac:dyDescent="0.25">
      <c r="A3459">
        <v>345</v>
      </c>
      <c r="B3459">
        <v>345101</v>
      </c>
      <c r="C3459">
        <v>6155</v>
      </c>
      <c r="E3459" t="s">
        <v>66</v>
      </c>
      <c r="F3459" t="s">
        <v>64</v>
      </c>
      <c r="G3459">
        <v>356436</v>
      </c>
      <c r="H3459" s="1">
        <v>42794</v>
      </c>
      <c r="I3459" s="2">
        <v>80.84</v>
      </c>
      <c r="J3459" s="2"/>
      <c r="K3459" s="2">
        <v>80.84</v>
      </c>
      <c r="L3459" t="s">
        <v>65</v>
      </c>
      <c r="M3459" t="s">
        <v>21</v>
      </c>
      <c r="N3459" t="s">
        <v>22</v>
      </c>
      <c r="O3459" t="s">
        <v>52</v>
      </c>
      <c r="P3459" t="s">
        <v>349</v>
      </c>
      <c r="Q3459" t="s">
        <v>350</v>
      </c>
      <c r="R3459" t="s">
        <v>351</v>
      </c>
      <c r="S3459">
        <f t="shared" ref="S3459:S3522" si="54">YEAR(H3459)</f>
        <v>2017</v>
      </c>
    </row>
    <row r="3460" spans="1:19" x14ac:dyDescent="0.25">
      <c r="A3460">
        <v>345</v>
      </c>
      <c r="B3460">
        <v>345101</v>
      </c>
      <c r="C3460">
        <v>6155</v>
      </c>
      <c r="E3460" t="s">
        <v>66</v>
      </c>
      <c r="F3460" t="s">
        <v>64</v>
      </c>
      <c r="G3460">
        <v>356436</v>
      </c>
      <c r="H3460" s="1">
        <v>42794</v>
      </c>
      <c r="I3460" s="2">
        <v>40.42</v>
      </c>
      <c r="J3460" s="2"/>
      <c r="K3460" s="2">
        <v>40.42</v>
      </c>
      <c r="L3460" t="s">
        <v>65</v>
      </c>
      <c r="M3460" t="s">
        <v>21</v>
      </c>
      <c r="N3460" t="s">
        <v>22</v>
      </c>
      <c r="O3460" t="s">
        <v>52</v>
      </c>
      <c r="P3460" t="s">
        <v>349</v>
      </c>
      <c r="Q3460" t="s">
        <v>350</v>
      </c>
      <c r="R3460" t="s">
        <v>351</v>
      </c>
      <c r="S3460">
        <f t="shared" si="54"/>
        <v>2017</v>
      </c>
    </row>
    <row r="3461" spans="1:19" x14ac:dyDescent="0.25">
      <c r="A3461">
        <v>345</v>
      </c>
      <c r="B3461">
        <v>345101</v>
      </c>
      <c r="C3461">
        <v>6155</v>
      </c>
      <c r="E3461" t="s">
        <v>66</v>
      </c>
      <c r="F3461" t="s">
        <v>64</v>
      </c>
      <c r="G3461">
        <v>356436</v>
      </c>
      <c r="H3461" s="1">
        <v>42794</v>
      </c>
      <c r="I3461" s="2">
        <v>20.21</v>
      </c>
      <c r="J3461" s="2"/>
      <c r="K3461" s="2">
        <v>20.21</v>
      </c>
      <c r="L3461" t="s">
        <v>65</v>
      </c>
      <c r="M3461" t="s">
        <v>21</v>
      </c>
      <c r="N3461" t="s">
        <v>22</v>
      </c>
      <c r="O3461" t="s">
        <v>52</v>
      </c>
      <c r="P3461" t="s">
        <v>349</v>
      </c>
      <c r="Q3461" t="s">
        <v>350</v>
      </c>
      <c r="R3461" t="s">
        <v>351</v>
      </c>
      <c r="S3461">
        <f t="shared" si="54"/>
        <v>2017</v>
      </c>
    </row>
    <row r="3462" spans="1:19" x14ac:dyDescent="0.25">
      <c r="A3462">
        <v>345</v>
      </c>
      <c r="B3462">
        <v>345101</v>
      </c>
      <c r="C3462">
        <v>6155</v>
      </c>
      <c r="E3462" t="s">
        <v>66</v>
      </c>
      <c r="F3462" t="s">
        <v>64</v>
      </c>
      <c r="G3462">
        <v>356282</v>
      </c>
      <c r="H3462" s="1">
        <v>42780</v>
      </c>
      <c r="I3462" s="2">
        <v>40.42</v>
      </c>
      <c r="J3462" s="2"/>
      <c r="K3462" s="2">
        <v>40.42</v>
      </c>
      <c r="L3462" t="s">
        <v>65</v>
      </c>
      <c r="M3462" t="s">
        <v>21</v>
      </c>
      <c r="N3462" t="s">
        <v>22</v>
      </c>
      <c r="O3462" t="s">
        <v>52</v>
      </c>
      <c r="P3462" t="s">
        <v>349</v>
      </c>
      <c r="Q3462" t="s">
        <v>350</v>
      </c>
      <c r="R3462" t="s">
        <v>351</v>
      </c>
      <c r="S3462">
        <f t="shared" si="54"/>
        <v>2017</v>
      </c>
    </row>
    <row r="3463" spans="1:19" x14ac:dyDescent="0.25">
      <c r="A3463">
        <v>345</v>
      </c>
      <c r="B3463">
        <v>345101</v>
      </c>
      <c r="C3463">
        <v>6155</v>
      </c>
      <c r="E3463" t="s">
        <v>66</v>
      </c>
      <c r="F3463" t="s">
        <v>64</v>
      </c>
      <c r="G3463">
        <v>356282</v>
      </c>
      <c r="H3463" s="1">
        <v>42780</v>
      </c>
      <c r="I3463" s="2">
        <v>40.42</v>
      </c>
      <c r="J3463" s="2"/>
      <c r="K3463" s="2">
        <v>40.42</v>
      </c>
      <c r="L3463" t="s">
        <v>65</v>
      </c>
      <c r="M3463" t="s">
        <v>21</v>
      </c>
      <c r="N3463" t="s">
        <v>22</v>
      </c>
      <c r="O3463" t="s">
        <v>52</v>
      </c>
      <c r="P3463" t="s">
        <v>349</v>
      </c>
      <c r="Q3463" t="s">
        <v>350</v>
      </c>
      <c r="R3463" t="s">
        <v>351</v>
      </c>
      <c r="S3463">
        <f t="shared" si="54"/>
        <v>2017</v>
      </c>
    </row>
    <row r="3464" spans="1:19" x14ac:dyDescent="0.25">
      <c r="A3464">
        <v>345</v>
      </c>
      <c r="B3464">
        <v>345101</v>
      </c>
      <c r="C3464">
        <v>6155</v>
      </c>
      <c r="E3464" t="s">
        <v>66</v>
      </c>
      <c r="F3464" t="s">
        <v>64</v>
      </c>
      <c r="G3464">
        <v>356282</v>
      </c>
      <c r="H3464" s="1">
        <v>42780</v>
      </c>
      <c r="I3464" s="2">
        <v>40.42</v>
      </c>
      <c r="J3464" s="2"/>
      <c r="K3464" s="2">
        <v>40.42</v>
      </c>
      <c r="L3464" t="s">
        <v>65</v>
      </c>
      <c r="M3464" t="s">
        <v>21</v>
      </c>
      <c r="N3464" t="s">
        <v>22</v>
      </c>
      <c r="O3464" t="s">
        <v>52</v>
      </c>
      <c r="P3464" t="s">
        <v>349</v>
      </c>
      <c r="Q3464" t="s">
        <v>350</v>
      </c>
      <c r="R3464" t="s">
        <v>351</v>
      </c>
      <c r="S3464">
        <f t="shared" si="54"/>
        <v>2017</v>
      </c>
    </row>
    <row r="3465" spans="1:19" x14ac:dyDescent="0.25">
      <c r="A3465">
        <v>345</v>
      </c>
      <c r="B3465">
        <v>345101</v>
      </c>
      <c r="C3465">
        <v>6155</v>
      </c>
      <c r="E3465" t="s">
        <v>69</v>
      </c>
      <c r="F3465" t="s">
        <v>70</v>
      </c>
      <c r="G3465">
        <v>356281</v>
      </c>
      <c r="H3465" s="1">
        <v>42780</v>
      </c>
      <c r="I3465" s="2">
        <v>205.44</v>
      </c>
      <c r="J3465" s="2"/>
      <c r="K3465" s="2">
        <v>205.44</v>
      </c>
      <c r="L3465" t="s">
        <v>65</v>
      </c>
      <c r="M3465" t="s">
        <v>21</v>
      </c>
      <c r="N3465" t="s">
        <v>22</v>
      </c>
      <c r="O3465" t="s">
        <v>52</v>
      </c>
      <c r="P3465" t="s">
        <v>349</v>
      </c>
      <c r="Q3465" t="s">
        <v>350</v>
      </c>
      <c r="R3465" t="s">
        <v>351</v>
      </c>
      <c r="S3465">
        <f t="shared" si="54"/>
        <v>2017</v>
      </c>
    </row>
    <row r="3466" spans="1:19" x14ac:dyDescent="0.25">
      <c r="A3466">
        <v>345</v>
      </c>
      <c r="B3466">
        <v>345101</v>
      </c>
      <c r="C3466">
        <v>6155</v>
      </c>
      <c r="E3466" t="s">
        <v>66</v>
      </c>
      <c r="F3466" t="s">
        <v>71</v>
      </c>
      <c r="G3466">
        <v>356283</v>
      </c>
      <c r="H3466" s="1">
        <v>42780</v>
      </c>
      <c r="I3466" s="2"/>
      <c r="J3466" s="2">
        <v>-77.8</v>
      </c>
      <c r="K3466" s="2">
        <v>-77.8</v>
      </c>
      <c r="L3466" t="s">
        <v>65</v>
      </c>
      <c r="M3466" t="s">
        <v>21</v>
      </c>
      <c r="N3466" t="s">
        <v>22</v>
      </c>
      <c r="O3466" t="s">
        <v>52</v>
      </c>
      <c r="P3466" t="s">
        <v>349</v>
      </c>
      <c r="Q3466" t="s">
        <v>350</v>
      </c>
      <c r="R3466" t="s">
        <v>351</v>
      </c>
      <c r="S3466">
        <f t="shared" si="54"/>
        <v>2017</v>
      </c>
    </row>
    <row r="3467" spans="1:19" x14ac:dyDescent="0.25">
      <c r="A3467">
        <v>345</v>
      </c>
      <c r="B3467">
        <v>345101</v>
      </c>
      <c r="C3467">
        <v>6155</v>
      </c>
      <c r="E3467" t="s">
        <v>66</v>
      </c>
      <c r="F3467" t="s">
        <v>64</v>
      </c>
      <c r="G3467">
        <v>356282</v>
      </c>
      <c r="H3467" s="1">
        <v>42780</v>
      </c>
      <c r="I3467" s="2">
        <v>80.84</v>
      </c>
      <c r="J3467" s="2"/>
      <c r="K3467" s="2">
        <v>80.84</v>
      </c>
      <c r="L3467" t="s">
        <v>65</v>
      </c>
      <c r="M3467" t="s">
        <v>21</v>
      </c>
      <c r="N3467" t="s">
        <v>22</v>
      </c>
      <c r="O3467" t="s">
        <v>52</v>
      </c>
      <c r="P3467" t="s">
        <v>349</v>
      </c>
      <c r="Q3467" t="s">
        <v>350</v>
      </c>
      <c r="R3467" t="s">
        <v>351</v>
      </c>
      <c r="S3467">
        <f t="shared" si="54"/>
        <v>2017</v>
      </c>
    </row>
    <row r="3468" spans="1:19" x14ac:dyDescent="0.25">
      <c r="A3468">
        <v>345</v>
      </c>
      <c r="B3468">
        <v>345101</v>
      </c>
      <c r="C3468">
        <v>6155</v>
      </c>
      <c r="E3468" t="s">
        <v>66</v>
      </c>
      <c r="F3468" t="s">
        <v>71</v>
      </c>
      <c r="G3468">
        <v>356101</v>
      </c>
      <c r="H3468" s="1">
        <v>42766</v>
      </c>
      <c r="I3468" s="2"/>
      <c r="J3468" s="2">
        <v>-76.2</v>
      </c>
      <c r="K3468" s="2">
        <v>-76.2</v>
      </c>
      <c r="L3468" t="s">
        <v>65</v>
      </c>
      <c r="M3468" t="s">
        <v>21</v>
      </c>
      <c r="N3468" t="s">
        <v>22</v>
      </c>
      <c r="O3468" t="s">
        <v>52</v>
      </c>
      <c r="P3468" t="s">
        <v>349</v>
      </c>
      <c r="Q3468" t="s">
        <v>350</v>
      </c>
      <c r="R3468" t="s">
        <v>351</v>
      </c>
      <c r="S3468">
        <f t="shared" si="54"/>
        <v>2017</v>
      </c>
    </row>
    <row r="3469" spans="1:19" x14ac:dyDescent="0.25">
      <c r="A3469">
        <v>345</v>
      </c>
      <c r="B3469">
        <v>345101</v>
      </c>
      <c r="C3469">
        <v>6155</v>
      </c>
      <c r="E3469" t="s">
        <v>66</v>
      </c>
      <c r="F3469" t="s">
        <v>64</v>
      </c>
      <c r="G3469">
        <v>356100</v>
      </c>
      <c r="H3469" s="1">
        <v>42766</v>
      </c>
      <c r="I3469" s="2">
        <v>20.21</v>
      </c>
      <c r="J3469" s="2"/>
      <c r="K3469" s="2">
        <v>20.21</v>
      </c>
      <c r="L3469" t="s">
        <v>65</v>
      </c>
      <c r="M3469" t="s">
        <v>21</v>
      </c>
      <c r="N3469" t="s">
        <v>22</v>
      </c>
      <c r="O3469" t="s">
        <v>52</v>
      </c>
      <c r="P3469" t="s">
        <v>349</v>
      </c>
      <c r="Q3469" t="s">
        <v>350</v>
      </c>
      <c r="R3469" t="s">
        <v>351</v>
      </c>
      <c r="S3469">
        <f t="shared" si="54"/>
        <v>2017</v>
      </c>
    </row>
    <row r="3470" spans="1:19" x14ac:dyDescent="0.25">
      <c r="A3470">
        <v>345</v>
      </c>
      <c r="B3470">
        <v>345101</v>
      </c>
      <c r="C3470">
        <v>6155</v>
      </c>
      <c r="E3470" t="s">
        <v>66</v>
      </c>
      <c r="F3470" t="s">
        <v>64</v>
      </c>
      <c r="G3470">
        <v>356100</v>
      </c>
      <c r="H3470" s="1">
        <v>42766</v>
      </c>
      <c r="I3470" s="2">
        <v>40.42</v>
      </c>
      <c r="J3470" s="2"/>
      <c r="K3470" s="2">
        <v>40.42</v>
      </c>
      <c r="L3470" t="s">
        <v>65</v>
      </c>
      <c r="M3470" t="s">
        <v>21</v>
      </c>
      <c r="N3470" t="s">
        <v>22</v>
      </c>
      <c r="O3470" t="s">
        <v>52</v>
      </c>
      <c r="P3470" t="s">
        <v>349</v>
      </c>
      <c r="Q3470" t="s">
        <v>350</v>
      </c>
      <c r="R3470" t="s">
        <v>351</v>
      </c>
      <c r="S3470">
        <f t="shared" si="54"/>
        <v>2017</v>
      </c>
    </row>
    <row r="3471" spans="1:19" x14ac:dyDescent="0.25">
      <c r="A3471">
        <v>345</v>
      </c>
      <c r="B3471">
        <v>345101</v>
      </c>
      <c r="C3471">
        <v>6155</v>
      </c>
      <c r="E3471" t="s">
        <v>66</v>
      </c>
      <c r="F3471" t="s">
        <v>64</v>
      </c>
      <c r="G3471">
        <v>356100</v>
      </c>
      <c r="H3471" s="1">
        <v>42766</v>
      </c>
      <c r="I3471" s="2">
        <v>40.42</v>
      </c>
      <c r="J3471" s="2"/>
      <c r="K3471" s="2">
        <v>40.42</v>
      </c>
      <c r="L3471" t="s">
        <v>65</v>
      </c>
      <c r="M3471" t="s">
        <v>21</v>
      </c>
      <c r="N3471" t="s">
        <v>22</v>
      </c>
      <c r="O3471" t="s">
        <v>52</v>
      </c>
      <c r="P3471" t="s">
        <v>349</v>
      </c>
      <c r="Q3471" t="s">
        <v>350</v>
      </c>
      <c r="R3471" t="s">
        <v>351</v>
      </c>
      <c r="S3471">
        <f t="shared" si="54"/>
        <v>2017</v>
      </c>
    </row>
    <row r="3472" spans="1:19" x14ac:dyDescent="0.25">
      <c r="A3472">
        <v>345</v>
      </c>
      <c r="B3472">
        <v>345101</v>
      </c>
      <c r="C3472">
        <v>6155</v>
      </c>
      <c r="E3472" t="s">
        <v>69</v>
      </c>
      <c r="F3472" t="s">
        <v>70</v>
      </c>
      <c r="G3472">
        <v>356116</v>
      </c>
      <c r="H3472" s="1">
        <v>42766</v>
      </c>
      <c r="I3472" s="2">
        <v>212.16</v>
      </c>
      <c r="J3472" s="2"/>
      <c r="K3472" s="2">
        <v>212.16</v>
      </c>
      <c r="L3472" t="s">
        <v>65</v>
      </c>
      <c r="M3472" t="s">
        <v>21</v>
      </c>
      <c r="N3472" t="s">
        <v>22</v>
      </c>
      <c r="O3472" t="s">
        <v>52</v>
      </c>
      <c r="P3472" t="s">
        <v>349</v>
      </c>
      <c r="Q3472" t="s">
        <v>350</v>
      </c>
      <c r="R3472" t="s">
        <v>351</v>
      </c>
      <c r="S3472">
        <f t="shared" si="54"/>
        <v>2017</v>
      </c>
    </row>
    <row r="3473" spans="1:19" x14ac:dyDescent="0.25">
      <c r="A3473">
        <v>345</v>
      </c>
      <c r="B3473">
        <v>345101</v>
      </c>
      <c r="C3473">
        <v>6155</v>
      </c>
      <c r="E3473" t="s">
        <v>66</v>
      </c>
      <c r="F3473" t="s">
        <v>71</v>
      </c>
      <c r="G3473">
        <v>347594</v>
      </c>
      <c r="H3473" s="1">
        <v>42752</v>
      </c>
      <c r="I3473" s="2"/>
      <c r="J3473" s="2">
        <v>-86.49</v>
      </c>
      <c r="K3473" s="2">
        <v>-86.49</v>
      </c>
      <c r="L3473" t="s">
        <v>65</v>
      </c>
      <c r="M3473" t="s">
        <v>21</v>
      </c>
      <c r="N3473" t="s">
        <v>22</v>
      </c>
      <c r="O3473" t="s">
        <v>52</v>
      </c>
      <c r="P3473" t="s">
        <v>349</v>
      </c>
      <c r="Q3473" t="s">
        <v>350</v>
      </c>
      <c r="R3473" t="s">
        <v>351</v>
      </c>
      <c r="S3473">
        <f t="shared" si="54"/>
        <v>2017</v>
      </c>
    </row>
    <row r="3474" spans="1:19" x14ac:dyDescent="0.25">
      <c r="A3474">
        <v>345</v>
      </c>
      <c r="B3474">
        <v>345101</v>
      </c>
      <c r="C3474">
        <v>6155</v>
      </c>
      <c r="E3474" t="s">
        <v>69</v>
      </c>
      <c r="F3474" t="s">
        <v>70</v>
      </c>
      <c r="G3474">
        <v>347588</v>
      </c>
      <c r="H3474" s="1">
        <v>42752</v>
      </c>
      <c r="I3474" s="2">
        <v>221.33</v>
      </c>
      <c r="J3474" s="2"/>
      <c r="K3474" s="2">
        <v>221.33</v>
      </c>
      <c r="L3474" t="s">
        <v>65</v>
      </c>
      <c r="M3474" t="s">
        <v>21</v>
      </c>
      <c r="N3474" t="s">
        <v>22</v>
      </c>
      <c r="O3474" t="s">
        <v>52</v>
      </c>
      <c r="P3474" t="s">
        <v>349</v>
      </c>
      <c r="Q3474" t="s">
        <v>350</v>
      </c>
      <c r="R3474" t="s">
        <v>351</v>
      </c>
      <c r="S3474">
        <f t="shared" si="54"/>
        <v>2017</v>
      </c>
    </row>
    <row r="3475" spans="1:19" x14ac:dyDescent="0.25">
      <c r="A3475">
        <v>345</v>
      </c>
      <c r="B3475">
        <v>345101</v>
      </c>
      <c r="C3475">
        <v>6155</v>
      </c>
      <c r="E3475" t="s">
        <v>66</v>
      </c>
      <c r="F3475" t="s">
        <v>71</v>
      </c>
      <c r="G3475">
        <v>335727</v>
      </c>
      <c r="H3475" s="1">
        <v>42738</v>
      </c>
      <c r="I3475" s="2"/>
      <c r="J3475" s="2">
        <v>-8.25</v>
      </c>
      <c r="K3475" s="2">
        <v>-8.25</v>
      </c>
      <c r="L3475" t="s">
        <v>65</v>
      </c>
      <c r="M3475" t="s">
        <v>21</v>
      </c>
      <c r="N3475" t="s">
        <v>22</v>
      </c>
      <c r="O3475" t="s">
        <v>52</v>
      </c>
      <c r="P3475" t="s">
        <v>349</v>
      </c>
      <c r="Q3475" t="s">
        <v>350</v>
      </c>
      <c r="R3475" t="s">
        <v>351</v>
      </c>
      <c r="S3475">
        <f t="shared" si="54"/>
        <v>2017</v>
      </c>
    </row>
    <row r="3476" spans="1:19" x14ac:dyDescent="0.25">
      <c r="A3476">
        <v>345</v>
      </c>
      <c r="B3476">
        <v>345101</v>
      </c>
      <c r="C3476">
        <v>6155</v>
      </c>
      <c r="E3476" t="s">
        <v>69</v>
      </c>
      <c r="F3476" t="s">
        <v>70</v>
      </c>
      <c r="G3476">
        <v>347572</v>
      </c>
      <c r="H3476" s="1">
        <v>42738</v>
      </c>
      <c r="I3476" s="2">
        <v>195.65</v>
      </c>
      <c r="J3476" s="2"/>
      <c r="K3476" s="2">
        <v>195.65</v>
      </c>
      <c r="L3476" t="s">
        <v>65</v>
      </c>
      <c r="M3476" t="s">
        <v>21</v>
      </c>
      <c r="N3476" t="s">
        <v>22</v>
      </c>
      <c r="O3476" t="s">
        <v>52</v>
      </c>
      <c r="P3476" t="s">
        <v>349</v>
      </c>
      <c r="Q3476" t="s">
        <v>350</v>
      </c>
      <c r="R3476" t="s">
        <v>351</v>
      </c>
      <c r="S3476">
        <f t="shared" si="54"/>
        <v>2017</v>
      </c>
    </row>
    <row r="3477" spans="1:19" x14ac:dyDescent="0.25">
      <c r="A3477">
        <v>345</v>
      </c>
      <c r="B3477">
        <v>345101</v>
      </c>
      <c r="C3477">
        <v>6155</v>
      </c>
      <c r="E3477" t="s">
        <v>72</v>
      </c>
      <c r="F3477" t="s">
        <v>68</v>
      </c>
      <c r="G3477">
        <v>314455</v>
      </c>
      <c r="H3477" s="1">
        <v>42736</v>
      </c>
      <c r="I3477" s="2"/>
      <c r="J3477" s="2">
        <v>-192</v>
      </c>
      <c r="K3477" s="2">
        <v>-192</v>
      </c>
      <c r="L3477" t="s">
        <v>65</v>
      </c>
      <c r="M3477" t="s">
        <v>21</v>
      </c>
      <c r="N3477" t="s">
        <v>22</v>
      </c>
      <c r="O3477" t="s">
        <v>52</v>
      </c>
      <c r="P3477" t="s">
        <v>349</v>
      </c>
      <c r="Q3477" t="s">
        <v>350</v>
      </c>
      <c r="R3477" t="s">
        <v>351</v>
      </c>
      <c r="S3477">
        <f t="shared" si="54"/>
        <v>2017</v>
      </c>
    </row>
    <row r="3478" spans="1:19" x14ac:dyDescent="0.25">
      <c r="A3478">
        <v>345</v>
      </c>
      <c r="B3478">
        <v>345101</v>
      </c>
      <c r="C3478">
        <v>6155</v>
      </c>
      <c r="E3478" t="s">
        <v>72</v>
      </c>
      <c r="F3478" t="s">
        <v>68</v>
      </c>
      <c r="G3478">
        <v>314455</v>
      </c>
      <c r="H3478" s="1">
        <v>42735</v>
      </c>
      <c r="I3478" s="2">
        <v>192</v>
      </c>
      <c r="J3478" s="2"/>
      <c r="K3478" s="2">
        <v>192</v>
      </c>
      <c r="L3478" t="s">
        <v>65</v>
      </c>
      <c r="M3478" t="s">
        <v>21</v>
      </c>
      <c r="N3478" t="s">
        <v>22</v>
      </c>
      <c r="O3478" t="s">
        <v>52</v>
      </c>
      <c r="P3478" t="s">
        <v>349</v>
      </c>
      <c r="Q3478" t="s">
        <v>350</v>
      </c>
      <c r="R3478" t="s">
        <v>351</v>
      </c>
      <c r="S3478">
        <f t="shared" si="54"/>
        <v>2016</v>
      </c>
    </row>
    <row r="3479" spans="1:19" x14ac:dyDescent="0.25">
      <c r="A3479">
        <v>345</v>
      </c>
      <c r="B3479">
        <v>345101</v>
      </c>
      <c r="C3479">
        <v>6155</v>
      </c>
      <c r="E3479" t="s">
        <v>66</v>
      </c>
      <c r="F3479" t="s">
        <v>71</v>
      </c>
      <c r="G3479">
        <v>317804</v>
      </c>
      <c r="H3479" s="1">
        <v>42724</v>
      </c>
      <c r="I3479" s="2"/>
      <c r="J3479" s="2">
        <v>-57.72</v>
      </c>
      <c r="K3479" s="2">
        <v>-57.72</v>
      </c>
      <c r="L3479" t="s">
        <v>65</v>
      </c>
      <c r="M3479" t="s">
        <v>21</v>
      </c>
      <c r="N3479" t="s">
        <v>22</v>
      </c>
      <c r="O3479" t="s">
        <v>52</v>
      </c>
      <c r="P3479" t="s">
        <v>349</v>
      </c>
      <c r="Q3479" t="s">
        <v>350</v>
      </c>
      <c r="R3479" t="s">
        <v>351</v>
      </c>
      <c r="S3479">
        <f t="shared" si="54"/>
        <v>2016</v>
      </c>
    </row>
    <row r="3480" spans="1:19" x14ac:dyDescent="0.25">
      <c r="A3480">
        <v>345</v>
      </c>
      <c r="B3480">
        <v>345101</v>
      </c>
      <c r="C3480">
        <v>6155</v>
      </c>
      <c r="E3480" t="s">
        <v>69</v>
      </c>
      <c r="F3480" t="s">
        <v>70</v>
      </c>
      <c r="G3480">
        <v>317811</v>
      </c>
      <c r="H3480" s="1">
        <v>42724</v>
      </c>
      <c r="I3480" s="2">
        <v>228.89</v>
      </c>
      <c r="J3480" s="2"/>
      <c r="K3480" s="2">
        <v>228.89</v>
      </c>
      <c r="L3480" t="s">
        <v>65</v>
      </c>
      <c r="M3480" t="s">
        <v>21</v>
      </c>
      <c r="N3480" t="s">
        <v>22</v>
      </c>
      <c r="O3480" t="s">
        <v>52</v>
      </c>
      <c r="P3480" t="s">
        <v>349</v>
      </c>
      <c r="Q3480" t="s">
        <v>350</v>
      </c>
      <c r="R3480" t="s">
        <v>351</v>
      </c>
      <c r="S3480">
        <f t="shared" si="54"/>
        <v>2016</v>
      </c>
    </row>
    <row r="3481" spans="1:19" x14ac:dyDescent="0.25">
      <c r="A3481">
        <v>345</v>
      </c>
      <c r="B3481">
        <v>345101</v>
      </c>
      <c r="C3481">
        <v>6155</v>
      </c>
      <c r="E3481" t="s">
        <v>66</v>
      </c>
      <c r="F3481" t="s">
        <v>71</v>
      </c>
      <c r="G3481">
        <v>317716</v>
      </c>
      <c r="H3481" s="1">
        <v>42710</v>
      </c>
      <c r="I3481" s="2"/>
      <c r="J3481" s="2">
        <v>-24.74</v>
      </c>
      <c r="K3481" s="2">
        <v>-24.74</v>
      </c>
      <c r="L3481" t="s">
        <v>65</v>
      </c>
      <c r="M3481" t="s">
        <v>21</v>
      </c>
      <c r="N3481" t="s">
        <v>22</v>
      </c>
      <c r="O3481" t="s">
        <v>52</v>
      </c>
      <c r="P3481" t="s">
        <v>349</v>
      </c>
      <c r="Q3481" t="s">
        <v>350</v>
      </c>
      <c r="R3481" t="s">
        <v>351</v>
      </c>
      <c r="S3481">
        <f t="shared" si="54"/>
        <v>2016</v>
      </c>
    </row>
    <row r="3482" spans="1:19" x14ac:dyDescent="0.25">
      <c r="A3482">
        <v>345</v>
      </c>
      <c r="B3482">
        <v>345101</v>
      </c>
      <c r="C3482">
        <v>6155</v>
      </c>
      <c r="E3482" t="s">
        <v>69</v>
      </c>
      <c r="F3482" t="s">
        <v>70</v>
      </c>
      <c r="G3482">
        <v>314476</v>
      </c>
      <c r="H3482" s="1">
        <v>42710</v>
      </c>
      <c r="I3482" s="2">
        <v>216.39</v>
      </c>
      <c r="J3482" s="2"/>
      <c r="K3482" s="2">
        <v>216.39</v>
      </c>
      <c r="L3482" t="s">
        <v>65</v>
      </c>
      <c r="M3482" t="s">
        <v>21</v>
      </c>
      <c r="N3482" t="s">
        <v>22</v>
      </c>
      <c r="O3482" t="s">
        <v>52</v>
      </c>
      <c r="P3482" t="s">
        <v>349</v>
      </c>
      <c r="Q3482" t="s">
        <v>350</v>
      </c>
      <c r="R3482" t="s">
        <v>351</v>
      </c>
      <c r="S3482">
        <f t="shared" si="54"/>
        <v>2016</v>
      </c>
    </row>
    <row r="3483" spans="1:19" x14ac:dyDescent="0.25">
      <c r="A3483">
        <v>345</v>
      </c>
      <c r="B3483">
        <v>345101</v>
      </c>
      <c r="C3483">
        <v>6155</v>
      </c>
      <c r="E3483" t="s">
        <v>73</v>
      </c>
      <c r="F3483" t="s">
        <v>68</v>
      </c>
      <c r="G3483">
        <v>310220</v>
      </c>
      <c r="H3483" s="1">
        <v>42705</v>
      </c>
      <c r="I3483" s="2"/>
      <c r="J3483" s="2">
        <v>-144</v>
      </c>
      <c r="K3483" s="2">
        <v>-144</v>
      </c>
      <c r="L3483" t="s">
        <v>65</v>
      </c>
      <c r="M3483" t="s">
        <v>21</v>
      </c>
      <c r="N3483" t="s">
        <v>22</v>
      </c>
      <c r="O3483" t="s">
        <v>52</v>
      </c>
      <c r="P3483" t="s">
        <v>349</v>
      </c>
      <c r="Q3483" t="s">
        <v>350</v>
      </c>
      <c r="R3483" t="s">
        <v>351</v>
      </c>
      <c r="S3483">
        <f t="shared" si="54"/>
        <v>2016</v>
      </c>
    </row>
    <row r="3484" spans="1:19" x14ac:dyDescent="0.25">
      <c r="A3484">
        <v>345</v>
      </c>
      <c r="B3484">
        <v>345101</v>
      </c>
      <c r="C3484">
        <v>6155</v>
      </c>
      <c r="E3484" t="s">
        <v>73</v>
      </c>
      <c r="F3484" t="s">
        <v>68</v>
      </c>
      <c r="G3484">
        <v>310220</v>
      </c>
      <c r="H3484" s="1">
        <v>42704</v>
      </c>
      <c r="I3484" s="2">
        <v>144</v>
      </c>
      <c r="J3484" s="2"/>
      <c r="K3484" s="2">
        <v>144</v>
      </c>
      <c r="L3484" t="s">
        <v>65</v>
      </c>
      <c r="M3484" t="s">
        <v>21</v>
      </c>
      <c r="N3484" t="s">
        <v>22</v>
      </c>
      <c r="O3484" t="s">
        <v>52</v>
      </c>
      <c r="P3484" t="s">
        <v>349</v>
      </c>
      <c r="Q3484" t="s">
        <v>350</v>
      </c>
      <c r="R3484" t="s">
        <v>351</v>
      </c>
      <c r="S3484">
        <f t="shared" si="54"/>
        <v>2016</v>
      </c>
    </row>
    <row r="3485" spans="1:19" x14ac:dyDescent="0.25">
      <c r="A3485">
        <v>345</v>
      </c>
      <c r="B3485">
        <v>345101</v>
      </c>
      <c r="C3485">
        <v>6155</v>
      </c>
      <c r="E3485" t="s">
        <v>66</v>
      </c>
      <c r="F3485" t="s">
        <v>71</v>
      </c>
      <c r="G3485">
        <v>310320</v>
      </c>
      <c r="H3485" s="1">
        <v>42696</v>
      </c>
      <c r="I3485" s="2"/>
      <c r="J3485" s="2">
        <v>-49.13</v>
      </c>
      <c r="K3485" s="2">
        <v>-49.13</v>
      </c>
      <c r="L3485" t="s">
        <v>65</v>
      </c>
      <c r="M3485" t="s">
        <v>21</v>
      </c>
      <c r="N3485" t="s">
        <v>22</v>
      </c>
      <c r="O3485" t="s">
        <v>52</v>
      </c>
      <c r="P3485" t="s">
        <v>349</v>
      </c>
      <c r="Q3485" t="s">
        <v>350</v>
      </c>
      <c r="R3485" t="s">
        <v>351</v>
      </c>
      <c r="S3485">
        <f t="shared" si="54"/>
        <v>2016</v>
      </c>
    </row>
    <row r="3486" spans="1:19" x14ac:dyDescent="0.25">
      <c r="A3486">
        <v>345</v>
      </c>
      <c r="B3486">
        <v>345101</v>
      </c>
      <c r="C3486">
        <v>6155</v>
      </c>
      <c r="E3486" t="s">
        <v>69</v>
      </c>
      <c r="F3486" t="s">
        <v>70</v>
      </c>
      <c r="G3486">
        <v>310311</v>
      </c>
      <c r="H3486" s="1">
        <v>42696</v>
      </c>
      <c r="I3486" s="2">
        <v>191.47</v>
      </c>
      <c r="J3486" s="2"/>
      <c r="K3486" s="2">
        <v>191.47</v>
      </c>
      <c r="L3486" t="s">
        <v>65</v>
      </c>
      <c r="M3486" t="s">
        <v>21</v>
      </c>
      <c r="N3486" t="s">
        <v>22</v>
      </c>
      <c r="O3486" t="s">
        <v>52</v>
      </c>
      <c r="P3486" t="s">
        <v>349</v>
      </c>
      <c r="Q3486" t="s">
        <v>350</v>
      </c>
      <c r="R3486" t="s">
        <v>351</v>
      </c>
      <c r="S3486">
        <f t="shared" si="54"/>
        <v>2016</v>
      </c>
    </row>
    <row r="3487" spans="1:19" x14ac:dyDescent="0.25">
      <c r="A3487">
        <v>345</v>
      </c>
      <c r="B3487">
        <v>345101</v>
      </c>
      <c r="C3487">
        <v>6155</v>
      </c>
      <c r="E3487" t="s">
        <v>66</v>
      </c>
      <c r="F3487" t="s">
        <v>71</v>
      </c>
      <c r="G3487">
        <v>310199</v>
      </c>
      <c r="H3487" s="1">
        <v>42682</v>
      </c>
      <c r="I3487" s="2"/>
      <c r="J3487" s="2">
        <v>-61.42</v>
      </c>
      <c r="K3487" s="2">
        <v>-61.42</v>
      </c>
      <c r="L3487" t="s">
        <v>65</v>
      </c>
      <c r="M3487" t="s">
        <v>21</v>
      </c>
      <c r="N3487" t="s">
        <v>22</v>
      </c>
      <c r="O3487" t="s">
        <v>52</v>
      </c>
      <c r="P3487" t="s">
        <v>349</v>
      </c>
      <c r="Q3487" t="s">
        <v>350</v>
      </c>
      <c r="R3487" t="s">
        <v>351</v>
      </c>
      <c r="S3487">
        <f t="shared" si="54"/>
        <v>2016</v>
      </c>
    </row>
    <row r="3488" spans="1:19" x14ac:dyDescent="0.25">
      <c r="A3488">
        <v>345</v>
      </c>
      <c r="B3488">
        <v>345101</v>
      </c>
      <c r="C3488">
        <v>6155</v>
      </c>
      <c r="E3488" t="s">
        <v>69</v>
      </c>
      <c r="F3488" t="s">
        <v>70</v>
      </c>
      <c r="G3488">
        <v>310196</v>
      </c>
      <c r="H3488" s="1">
        <v>42682</v>
      </c>
      <c r="I3488" s="2">
        <v>186.23</v>
      </c>
      <c r="J3488" s="2"/>
      <c r="K3488" s="2">
        <v>186.23</v>
      </c>
      <c r="L3488" t="s">
        <v>65</v>
      </c>
      <c r="M3488" t="s">
        <v>21</v>
      </c>
      <c r="N3488" t="s">
        <v>22</v>
      </c>
      <c r="O3488" t="s">
        <v>52</v>
      </c>
      <c r="P3488" t="s">
        <v>349</v>
      </c>
      <c r="Q3488" t="s">
        <v>350</v>
      </c>
      <c r="R3488" t="s">
        <v>351</v>
      </c>
      <c r="S3488">
        <f t="shared" si="54"/>
        <v>2016</v>
      </c>
    </row>
    <row r="3489" spans="1:19" x14ac:dyDescent="0.25">
      <c r="A3489">
        <v>345</v>
      </c>
      <c r="B3489">
        <v>345101</v>
      </c>
      <c r="C3489">
        <v>6155</v>
      </c>
      <c r="E3489" t="s">
        <v>74</v>
      </c>
      <c r="F3489" t="s">
        <v>68</v>
      </c>
      <c r="G3489">
        <v>309951</v>
      </c>
      <c r="H3489" s="1">
        <v>42675</v>
      </c>
      <c r="I3489" s="2"/>
      <c r="J3489" s="2">
        <v>-96</v>
      </c>
      <c r="K3489" s="2">
        <v>-96</v>
      </c>
      <c r="L3489" t="s">
        <v>65</v>
      </c>
      <c r="M3489" t="s">
        <v>21</v>
      </c>
      <c r="N3489" t="s">
        <v>22</v>
      </c>
      <c r="O3489" t="s">
        <v>52</v>
      </c>
      <c r="P3489" t="s">
        <v>349</v>
      </c>
      <c r="Q3489" t="s">
        <v>350</v>
      </c>
      <c r="R3489" t="s">
        <v>351</v>
      </c>
      <c r="S3489">
        <f t="shared" si="54"/>
        <v>2016</v>
      </c>
    </row>
    <row r="3490" spans="1:19" x14ac:dyDescent="0.25">
      <c r="A3490">
        <v>345</v>
      </c>
      <c r="B3490">
        <v>345101</v>
      </c>
      <c r="C3490">
        <v>6155</v>
      </c>
      <c r="E3490" t="s">
        <v>74</v>
      </c>
      <c r="F3490" t="s">
        <v>68</v>
      </c>
      <c r="G3490">
        <v>309951</v>
      </c>
      <c r="H3490" s="1">
        <v>42674</v>
      </c>
      <c r="I3490" s="2">
        <v>96</v>
      </c>
      <c r="J3490" s="2"/>
      <c r="K3490" s="2">
        <v>96</v>
      </c>
      <c r="L3490" t="s">
        <v>65</v>
      </c>
      <c r="M3490" t="s">
        <v>21</v>
      </c>
      <c r="N3490" t="s">
        <v>22</v>
      </c>
      <c r="O3490" t="s">
        <v>52</v>
      </c>
      <c r="P3490" t="s">
        <v>349</v>
      </c>
      <c r="Q3490" t="s">
        <v>350</v>
      </c>
      <c r="R3490" t="s">
        <v>351</v>
      </c>
      <c r="S3490">
        <f t="shared" si="54"/>
        <v>2016</v>
      </c>
    </row>
    <row r="3491" spans="1:19" x14ac:dyDescent="0.25">
      <c r="A3491">
        <v>345</v>
      </c>
      <c r="B3491">
        <v>345101</v>
      </c>
      <c r="C3491">
        <v>6155</v>
      </c>
      <c r="E3491" t="s">
        <v>66</v>
      </c>
      <c r="F3491" t="s">
        <v>64</v>
      </c>
      <c r="G3491">
        <v>310069</v>
      </c>
      <c r="H3491" s="1">
        <v>42668</v>
      </c>
      <c r="I3491" s="2">
        <v>38.159999999999997</v>
      </c>
      <c r="J3491" s="2"/>
      <c r="K3491" s="2">
        <v>38.159999999999997</v>
      </c>
      <c r="L3491" t="s">
        <v>65</v>
      </c>
      <c r="M3491" t="s">
        <v>21</v>
      </c>
      <c r="N3491" t="s">
        <v>22</v>
      </c>
      <c r="O3491" t="s">
        <v>52</v>
      </c>
      <c r="P3491" t="s">
        <v>349</v>
      </c>
      <c r="Q3491" t="s">
        <v>350</v>
      </c>
      <c r="R3491" t="s">
        <v>351</v>
      </c>
      <c r="S3491">
        <f t="shared" si="54"/>
        <v>2016</v>
      </c>
    </row>
    <row r="3492" spans="1:19" x14ac:dyDescent="0.25">
      <c r="A3492">
        <v>345</v>
      </c>
      <c r="B3492">
        <v>345101</v>
      </c>
      <c r="C3492">
        <v>6155</v>
      </c>
      <c r="E3492" t="s">
        <v>66</v>
      </c>
      <c r="F3492" t="s">
        <v>64</v>
      </c>
      <c r="G3492">
        <v>310069</v>
      </c>
      <c r="H3492" s="1">
        <v>42668</v>
      </c>
      <c r="I3492" s="2">
        <v>38.159999999999997</v>
      </c>
      <c r="J3492" s="2"/>
      <c r="K3492" s="2">
        <v>38.159999999999997</v>
      </c>
      <c r="L3492" t="s">
        <v>65</v>
      </c>
      <c r="M3492" t="s">
        <v>21</v>
      </c>
      <c r="N3492" t="s">
        <v>22</v>
      </c>
      <c r="O3492" t="s">
        <v>52</v>
      </c>
      <c r="P3492" t="s">
        <v>349</v>
      </c>
      <c r="Q3492" t="s">
        <v>350</v>
      </c>
      <c r="R3492" t="s">
        <v>351</v>
      </c>
      <c r="S3492">
        <f t="shared" si="54"/>
        <v>2016</v>
      </c>
    </row>
    <row r="3493" spans="1:19" x14ac:dyDescent="0.25">
      <c r="A3493">
        <v>345</v>
      </c>
      <c r="B3493">
        <v>345101</v>
      </c>
      <c r="C3493">
        <v>6155</v>
      </c>
      <c r="E3493" t="s">
        <v>66</v>
      </c>
      <c r="F3493" t="s">
        <v>71</v>
      </c>
      <c r="G3493">
        <v>310070</v>
      </c>
      <c r="H3493" s="1">
        <v>42668</v>
      </c>
      <c r="I3493" s="2"/>
      <c r="J3493" s="2">
        <v>-91.2</v>
      </c>
      <c r="K3493" s="2">
        <v>-91.2</v>
      </c>
      <c r="L3493" t="s">
        <v>65</v>
      </c>
      <c r="M3493" t="s">
        <v>21</v>
      </c>
      <c r="N3493" t="s">
        <v>22</v>
      </c>
      <c r="O3493" t="s">
        <v>52</v>
      </c>
      <c r="P3493" t="s">
        <v>349</v>
      </c>
      <c r="Q3493" t="s">
        <v>350</v>
      </c>
      <c r="R3493" t="s">
        <v>351</v>
      </c>
      <c r="S3493">
        <f t="shared" si="54"/>
        <v>2016</v>
      </c>
    </row>
    <row r="3494" spans="1:19" x14ac:dyDescent="0.25">
      <c r="A3494">
        <v>345</v>
      </c>
      <c r="B3494">
        <v>345101</v>
      </c>
      <c r="C3494">
        <v>6155</v>
      </c>
      <c r="E3494" t="s">
        <v>69</v>
      </c>
      <c r="F3494" t="s">
        <v>70</v>
      </c>
      <c r="G3494">
        <v>310046</v>
      </c>
      <c r="H3494" s="1">
        <v>42668</v>
      </c>
      <c r="I3494" s="2">
        <v>208</v>
      </c>
      <c r="J3494" s="2"/>
      <c r="K3494" s="2">
        <v>208</v>
      </c>
      <c r="L3494" t="s">
        <v>65</v>
      </c>
      <c r="M3494" t="s">
        <v>21</v>
      </c>
      <c r="N3494" t="s">
        <v>22</v>
      </c>
      <c r="O3494" t="s">
        <v>52</v>
      </c>
      <c r="P3494" t="s">
        <v>349</v>
      </c>
      <c r="Q3494" t="s">
        <v>350</v>
      </c>
      <c r="R3494" t="s">
        <v>351</v>
      </c>
      <c r="S3494">
        <f t="shared" si="54"/>
        <v>2016</v>
      </c>
    </row>
    <row r="3495" spans="1:19" x14ac:dyDescent="0.25">
      <c r="A3495">
        <v>345</v>
      </c>
      <c r="B3495">
        <v>345101</v>
      </c>
      <c r="C3495">
        <v>6155</v>
      </c>
      <c r="E3495" t="s">
        <v>66</v>
      </c>
      <c r="F3495" t="s">
        <v>64</v>
      </c>
      <c r="G3495">
        <v>309939</v>
      </c>
      <c r="H3495" s="1">
        <v>42654</v>
      </c>
      <c r="I3495" s="2">
        <v>38.159999999999997</v>
      </c>
      <c r="J3495" s="2"/>
      <c r="K3495" s="2">
        <v>38.159999999999997</v>
      </c>
      <c r="L3495" t="s">
        <v>65</v>
      </c>
      <c r="M3495" t="s">
        <v>21</v>
      </c>
      <c r="N3495" t="s">
        <v>22</v>
      </c>
      <c r="O3495" t="s">
        <v>52</v>
      </c>
      <c r="P3495" t="s">
        <v>349</v>
      </c>
      <c r="Q3495" t="s">
        <v>350</v>
      </c>
      <c r="R3495" t="s">
        <v>351</v>
      </c>
      <c r="S3495">
        <f t="shared" si="54"/>
        <v>2016</v>
      </c>
    </row>
    <row r="3496" spans="1:19" x14ac:dyDescent="0.25">
      <c r="A3496">
        <v>345</v>
      </c>
      <c r="B3496">
        <v>345101</v>
      </c>
      <c r="C3496">
        <v>6155</v>
      </c>
      <c r="E3496" t="s">
        <v>66</v>
      </c>
      <c r="F3496" t="s">
        <v>64</v>
      </c>
      <c r="G3496">
        <v>309939</v>
      </c>
      <c r="H3496" s="1">
        <v>42654</v>
      </c>
      <c r="I3496" s="2">
        <v>38.159999999999997</v>
      </c>
      <c r="J3496" s="2"/>
      <c r="K3496" s="2">
        <v>38.159999999999997</v>
      </c>
      <c r="L3496" t="s">
        <v>65</v>
      </c>
      <c r="M3496" t="s">
        <v>21</v>
      </c>
      <c r="N3496" t="s">
        <v>22</v>
      </c>
      <c r="O3496" t="s">
        <v>52</v>
      </c>
      <c r="P3496" t="s">
        <v>349</v>
      </c>
      <c r="Q3496" t="s">
        <v>350</v>
      </c>
      <c r="R3496" t="s">
        <v>351</v>
      </c>
      <c r="S3496">
        <f t="shared" si="54"/>
        <v>2016</v>
      </c>
    </row>
    <row r="3497" spans="1:19" x14ac:dyDescent="0.25">
      <c r="A3497">
        <v>345</v>
      </c>
      <c r="B3497">
        <v>345101</v>
      </c>
      <c r="C3497">
        <v>6155</v>
      </c>
      <c r="E3497" t="s">
        <v>66</v>
      </c>
      <c r="F3497" t="s">
        <v>64</v>
      </c>
      <c r="G3497">
        <v>309939</v>
      </c>
      <c r="H3497" s="1">
        <v>42654</v>
      </c>
      <c r="I3497" s="2">
        <v>76.319999999999993</v>
      </c>
      <c r="J3497" s="2"/>
      <c r="K3497" s="2">
        <v>76.319999999999993</v>
      </c>
      <c r="L3497" t="s">
        <v>65</v>
      </c>
      <c r="M3497" t="s">
        <v>21</v>
      </c>
      <c r="N3497" t="s">
        <v>22</v>
      </c>
      <c r="O3497" t="s">
        <v>52</v>
      </c>
      <c r="P3497" t="s">
        <v>349</v>
      </c>
      <c r="Q3497" t="s">
        <v>350</v>
      </c>
      <c r="R3497" t="s">
        <v>351</v>
      </c>
      <c r="S3497">
        <f t="shared" si="54"/>
        <v>2016</v>
      </c>
    </row>
    <row r="3498" spans="1:19" x14ac:dyDescent="0.25">
      <c r="A3498">
        <v>345</v>
      </c>
      <c r="B3498">
        <v>345101</v>
      </c>
      <c r="C3498">
        <v>6155</v>
      </c>
      <c r="E3498" t="s">
        <v>66</v>
      </c>
      <c r="F3498" t="s">
        <v>71</v>
      </c>
      <c r="G3498">
        <v>309940</v>
      </c>
      <c r="H3498" s="1">
        <v>42654</v>
      </c>
      <c r="I3498" s="2"/>
      <c r="J3498" s="2">
        <v>-67.92</v>
      </c>
      <c r="K3498" s="2">
        <v>-67.92</v>
      </c>
      <c r="L3498" t="s">
        <v>65</v>
      </c>
      <c r="M3498" t="s">
        <v>21</v>
      </c>
      <c r="N3498" t="s">
        <v>22</v>
      </c>
      <c r="O3498" t="s">
        <v>52</v>
      </c>
      <c r="P3498" t="s">
        <v>349</v>
      </c>
      <c r="Q3498" t="s">
        <v>350</v>
      </c>
      <c r="R3498" t="s">
        <v>351</v>
      </c>
      <c r="S3498">
        <f t="shared" si="54"/>
        <v>2016</v>
      </c>
    </row>
    <row r="3499" spans="1:19" x14ac:dyDescent="0.25">
      <c r="A3499">
        <v>345</v>
      </c>
      <c r="B3499">
        <v>345101</v>
      </c>
      <c r="C3499">
        <v>6155</v>
      </c>
      <c r="E3499" t="s">
        <v>69</v>
      </c>
      <c r="F3499" t="s">
        <v>70</v>
      </c>
      <c r="G3499">
        <v>309936</v>
      </c>
      <c r="H3499" s="1">
        <v>42654</v>
      </c>
      <c r="I3499" s="2">
        <v>239.55</v>
      </c>
      <c r="J3499" s="2"/>
      <c r="K3499" s="2">
        <v>239.55</v>
      </c>
      <c r="L3499" t="s">
        <v>65</v>
      </c>
      <c r="M3499" t="s">
        <v>21</v>
      </c>
      <c r="N3499" t="s">
        <v>22</v>
      </c>
      <c r="O3499" t="s">
        <v>52</v>
      </c>
      <c r="P3499" t="s">
        <v>349</v>
      </c>
      <c r="Q3499" t="s">
        <v>350</v>
      </c>
      <c r="R3499" t="s">
        <v>351</v>
      </c>
      <c r="S3499">
        <f t="shared" si="54"/>
        <v>2016</v>
      </c>
    </row>
    <row r="3500" spans="1:19" x14ac:dyDescent="0.25">
      <c r="A3500">
        <v>345</v>
      </c>
      <c r="B3500">
        <v>345101</v>
      </c>
      <c r="C3500">
        <v>6155</v>
      </c>
      <c r="E3500" t="s">
        <v>66</v>
      </c>
      <c r="F3500" t="s">
        <v>64</v>
      </c>
      <c r="G3500">
        <v>309939</v>
      </c>
      <c r="H3500" s="1">
        <v>42654</v>
      </c>
      <c r="I3500" s="2">
        <v>38.159999999999997</v>
      </c>
      <c r="J3500" s="2"/>
      <c r="K3500" s="2">
        <v>38.159999999999997</v>
      </c>
      <c r="L3500" t="s">
        <v>65</v>
      </c>
      <c r="M3500" t="s">
        <v>21</v>
      </c>
      <c r="N3500" t="s">
        <v>22</v>
      </c>
      <c r="O3500" t="s">
        <v>52</v>
      </c>
      <c r="P3500" t="s">
        <v>349</v>
      </c>
      <c r="Q3500" t="s">
        <v>350</v>
      </c>
      <c r="R3500" t="s">
        <v>351</v>
      </c>
      <c r="S3500">
        <f t="shared" si="54"/>
        <v>2016</v>
      </c>
    </row>
    <row r="3501" spans="1:19" x14ac:dyDescent="0.25">
      <c r="A3501">
        <v>345</v>
      </c>
      <c r="B3501">
        <v>345101</v>
      </c>
      <c r="C3501">
        <v>6155</v>
      </c>
      <c r="E3501" t="s">
        <v>75</v>
      </c>
      <c r="F3501" t="s">
        <v>68</v>
      </c>
      <c r="G3501">
        <v>309581</v>
      </c>
      <c r="H3501" s="1">
        <v>42644</v>
      </c>
      <c r="I3501" s="2"/>
      <c r="J3501" s="2">
        <v>-64</v>
      </c>
      <c r="K3501" s="2">
        <v>-64</v>
      </c>
      <c r="L3501" t="s">
        <v>65</v>
      </c>
      <c r="M3501" t="s">
        <v>21</v>
      </c>
      <c r="N3501" t="s">
        <v>22</v>
      </c>
      <c r="O3501" t="s">
        <v>52</v>
      </c>
      <c r="P3501" t="s">
        <v>349</v>
      </c>
      <c r="Q3501" t="s">
        <v>350</v>
      </c>
      <c r="R3501" t="s">
        <v>351</v>
      </c>
      <c r="S3501">
        <f t="shared" si="54"/>
        <v>2016</v>
      </c>
    </row>
    <row r="3502" spans="1:19" x14ac:dyDescent="0.25">
      <c r="A3502">
        <v>345</v>
      </c>
      <c r="B3502">
        <v>345101</v>
      </c>
      <c r="C3502">
        <v>6155</v>
      </c>
      <c r="E3502" t="s">
        <v>75</v>
      </c>
      <c r="F3502" t="s">
        <v>68</v>
      </c>
      <c r="G3502">
        <v>309581</v>
      </c>
      <c r="H3502" s="1">
        <v>42643</v>
      </c>
      <c r="I3502" s="2">
        <v>64</v>
      </c>
      <c r="J3502" s="2"/>
      <c r="K3502" s="2">
        <v>64</v>
      </c>
      <c r="L3502" t="s">
        <v>65</v>
      </c>
      <c r="M3502" t="s">
        <v>21</v>
      </c>
      <c r="N3502" t="s">
        <v>22</v>
      </c>
      <c r="O3502" t="s">
        <v>52</v>
      </c>
      <c r="P3502" t="s">
        <v>349</v>
      </c>
      <c r="Q3502" t="s">
        <v>350</v>
      </c>
      <c r="R3502" t="s">
        <v>351</v>
      </c>
      <c r="S3502">
        <f t="shared" si="54"/>
        <v>2016</v>
      </c>
    </row>
    <row r="3503" spans="1:19" x14ac:dyDescent="0.25">
      <c r="A3503">
        <v>345</v>
      </c>
      <c r="B3503">
        <v>345101</v>
      </c>
      <c r="C3503">
        <v>6155</v>
      </c>
      <c r="E3503" t="s">
        <v>66</v>
      </c>
      <c r="F3503" t="s">
        <v>71</v>
      </c>
      <c r="G3503">
        <v>309775</v>
      </c>
      <c r="H3503" s="1">
        <v>42640</v>
      </c>
      <c r="I3503" s="2"/>
      <c r="J3503" s="2">
        <v>-68.52</v>
      </c>
      <c r="K3503" s="2">
        <v>-68.52</v>
      </c>
      <c r="L3503" t="s">
        <v>65</v>
      </c>
      <c r="M3503" t="s">
        <v>21</v>
      </c>
      <c r="N3503" t="s">
        <v>22</v>
      </c>
      <c r="O3503" t="s">
        <v>52</v>
      </c>
      <c r="P3503" t="s">
        <v>349</v>
      </c>
      <c r="Q3503" t="s">
        <v>350</v>
      </c>
      <c r="R3503" t="s">
        <v>351</v>
      </c>
      <c r="S3503">
        <f t="shared" si="54"/>
        <v>2016</v>
      </c>
    </row>
    <row r="3504" spans="1:19" x14ac:dyDescent="0.25">
      <c r="A3504">
        <v>345</v>
      </c>
      <c r="B3504">
        <v>345101</v>
      </c>
      <c r="C3504">
        <v>6155</v>
      </c>
      <c r="E3504" t="s">
        <v>69</v>
      </c>
      <c r="F3504" t="s">
        <v>70</v>
      </c>
      <c r="G3504">
        <v>309789</v>
      </c>
      <c r="H3504" s="1">
        <v>42640</v>
      </c>
      <c r="I3504" s="2">
        <v>241.67</v>
      </c>
      <c r="J3504" s="2"/>
      <c r="K3504" s="2">
        <v>241.67</v>
      </c>
      <c r="L3504" t="s">
        <v>65</v>
      </c>
      <c r="M3504" t="s">
        <v>21</v>
      </c>
      <c r="N3504" t="s">
        <v>22</v>
      </c>
      <c r="O3504" t="s">
        <v>52</v>
      </c>
      <c r="P3504" t="s">
        <v>349</v>
      </c>
      <c r="Q3504" t="s">
        <v>350</v>
      </c>
      <c r="R3504" t="s">
        <v>351</v>
      </c>
      <c r="S3504">
        <f t="shared" si="54"/>
        <v>2016</v>
      </c>
    </row>
    <row r="3505" spans="1:19" x14ac:dyDescent="0.25">
      <c r="A3505">
        <v>345</v>
      </c>
      <c r="B3505">
        <v>345101</v>
      </c>
      <c r="C3505">
        <v>6155</v>
      </c>
      <c r="E3505" t="s">
        <v>69</v>
      </c>
      <c r="F3505" t="s">
        <v>70</v>
      </c>
      <c r="G3505">
        <v>309587</v>
      </c>
      <c r="H3505" s="1">
        <v>42626</v>
      </c>
      <c r="I3505" s="2">
        <v>310.91000000000003</v>
      </c>
      <c r="J3505" s="2"/>
      <c r="K3505" s="2">
        <v>310.91000000000003</v>
      </c>
      <c r="L3505" t="s">
        <v>65</v>
      </c>
      <c r="M3505" t="s">
        <v>21</v>
      </c>
      <c r="N3505" t="s">
        <v>22</v>
      </c>
      <c r="O3505" t="s">
        <v>52</v>
      </c>
      <c r="P3505" t="s">
        <v>349</v>
      </c>
      <c r="Q3505" t="s">
        <v>350</v>
      </c>
      <c r="R3505" t="s">
        <v>351</v>
      </c>
      <c r="S3505">
        <f t="shared" si="54"/>
        <v>2016</v>
      </c>
    </row>
    <row r="3506" spans="1:19" x14ac:dyDescent="0.25">
      <c r="A3506">
        <v>345</v>
      </c>
      <c r="B3506">
        <v>345101</v>
      </c>
      <c r="C3506">
        <v>6155</v>
      </c>
      <c r="E3506" t="s">
        <v>66</v>
      </c>
      <c r="F3506" t="s">
        <v>64</v>
      </c>
      <c r="G3506">
        <v>309546</v>
      </c>
      <c r="H3506" s="1">
        <v>42626</v>
      </c>
      <c r="I3506" s="2">
        <v>38.159999999999997</v>
      </c>
      <c r="J3506" s="2"/>
      <c r="K3506" s="2">
        <v>38.159999999999997</v>
      </c>
      <c r="L3506" t="s">
        <v>65</v>
      </c>
      <c r="M3506" t="s">
        <v>21</v>
      </c>
      <c r="N3506" t="s">
        <v>22</v>
      </c>
      <c r="O3506" t="s">
        <v>52</v>
      </c>
      <c r="P3506" t="s">
        <v>349</v>
      </c>
      <c r="Q3506" t="s">
        <v>350</v>
      </c>
      <c r="R3506" t="s">
        <v>351</v>
      </c>
      <c r="S3506">
        <f t="shared" si="54"/>
        <v>2016</v>
      </c>
    </row>
    <row r="3507" spans="1:19" x14ac:dyDescent="0.25">
      <c r="A3507">
        <v>345</v>
      </c>
      <c r="B3507">
        <v>345101</v>
      </c>
      <c r="C3507">
        <v>6155</v>
      </c>
      <c r="E3507" t="s">
        <v>66</v>
      </c>
      <c r="F3507" t="s">
        <v>64</v>
      </c>
      <c r="G3507">
        <v>309546</v>
      </c>
      <c r="H3507" s="1">
        <v>42626</v>
      </c>
      <c r="I3507" s="2">
        <v>38.159999999999997</v>
      </c>
      <c r="J3507" s="2"/>
      <c r="K3507" s="2">
        <v>38.159999999999997</v>
      </c>
      <c r="L3507" t="s">
        <v>65</v>
      </c>
      <c r="M3507" t="s">
        <v>21</v>
      </c>
      <c r="N3507" t="s">
        <v>22</v>
      </c>
      <c r="O3507" t="s">
        <v>52</v>
      </c>
      <c r="P3507" t="s">
        <v>349</v>
      </c>
      <c r="Q3507" t="s">
        <v>350</v>
      </c>
      <c r="R3507" t="s">
        <v>351</v>
      </c>
      <c r="S3507">
        <f t="shared" si="54"/>
        <v>2016</v>
      </c>
    </row>
    <row r="3508" spans="1:19" x14ac:dyDescent="0.25">
      <c r="A3508">
        <v>345</v>
      </c>
      <c r="B3508">
        <v>345101</v>
      </c>
      <c r="C3508">
        <v>6155</v>
      </c>
      <c r="E3508" t="s">
        <v>66</v>
      </c>
      <c r="F3508" t="s">
        <v>71</v>
      </c>
      <c r="G3508">
        <v>309547</v>
      </c>
      <c r="H3508" s="1">
        <v>42626</v>
      </c>
      <c r="I3508" s="2"/>
      <c r="J3508" s="2">
        <v>-31.32</v>
      </c>
      <c r="K3508" s="2">
        <v>-31.32</v>
      </c>
      <c r="L3508" t="s">
        <v>65</v>
      </c>
      <c r="M3508" t="s">
        <v>21</v>
      </c>
      <c r="N3508" t="s">
        <v>22</v>
      </c>
      <c r="O3508" t="s">
        <v>52</v>
      </c>
      <c r="P3508" t="s">
        <v>349</v>
      </c>
      <c r="Q3508" t="s">
        <v>350</v>
      </c>
      <c r="R3508" t="s">
        <v>351</v>
      </c>
      <c r="S3508">
        <f t="shared" si="54"/>
        <v>2016</v>
      </c>
    </row>
    <row r="3509" spans="1:19" x14ac:dyDescent="0.25">
      <c r="A3509">
        <v>345</v>
      </c>
      <c r="B3509">
        <v>345101</v>
      </c>
      <c r="C3509">
        <v>6155</v>
      </c>
      <c r="E3509" t="s">
        <v>76</v>
      </c>
      <c r="F3509" t="s">
        <v>68</v>
      </c>
      <c r="G3509">
        <v>309333</v>
      </c>
      <c r="H3509" s="1">
        <v>42614</v>
      </c>
      <c r="I3509" s="2"/>
      <c r="J3509" s="2">
        <v>-21</v>
      </c>
      <c r="K3509" s="2">
        <v>-21</v>
      </c>
      <c r="L3509" t="s">
        <v>65</v>
      </c>
      <c r="M3509" t="s">
        <v>21</v>
      </c>
      <c r="N3509" t="s">
        <v>22</v>
      </c>
      <c r="O3509" t="s">
        <v>52</v>
      </c>
      <c r="P3509" t="s">
        <v>349</v>
      </c>
      <c r="Q3509" t="s">
        <v>350</v>
      </c>
      <c r="R3509" t="s">
        <v>351</v>
      </c>
      <c r="S3509">
        <f t="shared" si="54"/>
        <v>2016</v>
      </c>
    </row>
    <row r="3510" spans="1:19" x14ac:dyDescent="0.25">
      <c r="A3510">
        <v>345</v>
      </c>
      <c r="B3510">
        <v>345101</v>
      </c>
      <c r="C3510">
        <v>6155</v>
      </c>
      <c r="E3510" t="s">
        <v>76</v>
      </c>
      <c r="F3510" t="s">
        <v>68</v>
      </c>
      <c r="G3510">
        <v>309333</v>
      </c>
      <c r="H3510" s="1">
        <v>42613</v>
      </c>
      <c r="I3510" s="2">
        <v>21</v>
      </c>
      <c r="J3510" s="2"/>
      <c r="K3510" s="2">
        <v>21</v>
      </c>
      <c r="L3510" t="s">
        <v>65</v>
      </c>
      <c r="M3510" t="s">
        <v>21</v>
      </c>
      <c r="N3510" t="s">
        <v>22</v>
      </c>
      <c r="O3510" t="s">
        <v>52</v>
      </c>
      <c r="P3510" t="s">
        <v>349</v>
      </c>
      <c r="Q3510" t="s">
        <v>350</v>
      </c>
      <c r="R3510" t="s">
        <v>351</v>
      </c>
      <c r="S3510">
        <f t="shared" si="54"/>
        <v>2016</v>
      </c>
    </row>
    <row r="3511" spans="1:19" x14ac:dyDescent="0.25">
      <c r="A3511">
        <v>345</v>
      </c>
      <c r="B3511">
        <v>345101</v>
      </c>
      <c r="C3511">
        <v>6155</v>
      </c>
      <c r="E3511" t="s">
        <v>66</v>
      </c>
      <c r="F3511" t="s">
        <v>71</v>
      </c>
      <c r="G3511">
        <v>309436</v>
      </c>
      <c r="H3511" s="1">
        <v>42612</v>
      </c>
      <c r="I3511" s="2"/>
      <c r="J3511" s="2">
        <v>-76.349999999999994</v>
      </c>
      <c r="K3511" s="2">
        <v>-76.349999999999994</v>
      </c>
      <c r="L3511" t="s">
        <v>65</v>
      </c>
      <c r="M3511" t="s">
        <v>21</v>
      </c>
      <c r="N3511" t="s">
        <v>22</v>
      </c>
      <c r="O3511" t="s">
        <v>52</v>
      </c>
      <c r="P3511" t="s">
        <v>349</v>
      </c>
      <c r="Q3511" t="s">
        <v>350</v>
      </c>
      <c r="R3511" t="s">
        <v>351</v>
      </c>
      <c r="S3511">
        <f t="shared" si="54"/>
        <v>2016</v>
      </c>
    </row>
    <row r="3512" spans="1:19" x14ac:dyDescent="0.25">
      <c r="A3512">
        <v>345</v>
      </c>
      <c r="B3512">
        <v>345101</v>
      </c>
      <c r="C3512">
        <v>6155</v>
      </c>
      <c r="E3512" t="s">
        <v>69</v>
      </c>
      <c r="F3512" t="s">
        <v>70</v>
      </c>
      <c r="G3512">
        <v>309480</v>
      </c>
      <c r="H3512" s="1">
        <v>42612</v>
      </c>
      <c r="I3512" s="2">
        <v>195.69</v>
      </c>
      <c r="J3512" s="2"/>
      <c r="K3512" s="2">
        <v>195.69</v>
      </c>
      <c r="L3512" t="s">
        <v>65</v>
      </c>
      <c r="M3512" t="s">
        <v>21</v>
      </c>
      <c r="N3512" t="s">
        <v>22</v>
      </c>
      <c r="O3512" t="s">
        <v>52</v>
      </c>
      <c r="P3512" t="s">
        <v>349</v>
      </c>
      <c r="Q3512" t="s">
        <v>350</v>
      </c>
      <c r="R3512" t="s">
        <v>351</v>
      </c>
      <c r="S3512">
        <f t="shared" si="54"/>
        <v>2016</v>
      </c>
    </row>
    <row r="3513" spans="1:19" x14ac:dyDescent="0.25">
      <c r="A3513">
        <v>345</v>
      </c>
      <c r="B3513">
        <v>345101</v>
      </c>
      <c r="C3513">
        <v>6155</v>
      </c>
      <c r="E3513" t="s">
        <v>69</v>
      </c>
      <c r="F3513" t="s">
        <v>70</v>
      </c>
      <c r="G3513">
        <v>309316</v>
      </c>
      <c r="H3513" s="1">
        <v>42598</v>
      </c>
      <c r="I3513" s="2">
        <v>223.99</v>
      </c>
      <c r="J3513" s="2"/>
      <c r="K3513" s="2">
        <v>223.99</v>
      </c>
      <c r="L3513" t="s">
        <v>65</v>
      </c>
      <c r="M3513" t="s">
        <v>21</v>
      </c>
      <c r="N3513" t="s">
        <v>22</v>
      </c>
      <c r="O3513" t="s">
        <v>52</v>
      </c>
      <c r="P3513" t="s">
        <v>349</v>
      </c>
      <c r="Q3513" t="s">
        <v>350</v>
      </c>
      <c r="R3513" t="s">
        <v>351</v>
      </c>
      <c r="S3513">
        <f t="shared" si="54"/>
        <v>2016</v>
      </c>
    </row>
    <row r="3514" spans="1:19" x14ac:dyDescent="0.25">
      <c r="A3514">
        <v>345</v>
      </c>
      <c r="B3514">
        <v>345101</v>
      </c>
      <c r="C3514">
        <v>6155</v>
      </c>
      <c r="E3514" t="s">
        <v>66</v>
      </c>
      <c r="F3514" t="s">
        <v>71</v>
      </c>
      <c r="G3514">
        <v>309318</v>
      </c>
      <c r="H3514" s="1">
        <v>42598</v>
      </c>
      <c r="I3514" s="2"/>
      <c r="J3514" s="2">
        <v>-131.16</v>
      </c>
      <c r="K3514" s="2">
        <v>-131.16</v>
      </c>
      <c r="L3514" t="s">
        <v>65</v>
      </c>
      <c r="M3514" t="s">
        <v>21</v>
      </c>
      <c r="N3514" t="s">
        <v>22</v>
      </c>
      <c r="O3514" t="s">
        <v>52</v>
      </c>
      <c r="P3514" t="s">
        <v>349</v>
      </c>
      <c r="Q3514" t="s">
        <v>350</v>
      </c>
      <c r="R3514" t="s">
        <v>351</v>
      </c>
      <c r="S3514">
        <f t="shared" si="54"/>
        <v>2016</v>
      </c>
    </row>
    <row r="3515" spans="1:19" x14ac:dyDescent="0.25">
      <c r="A3515">
        <v>345</v>
      </c>
      <c r="B3515">
        <v>345101</v>
      </c>
      <c r="C3515">
        <v>6155</v>
      </c>
      <c r="E3515" t="s">
        <v>66</v>
      </c>
      <c r="F3515" t="s">
        <v>71</v>
      </c>
      <c r="G3515">
        <v>309289</v>
      </c>
      <c r="H3515" s="1">
        <v>42584</v>
      </c>
      <c r="I3515" s="2"/>
      <c r="J3515" s="2">
        <v>-121.14</v>
      </c>
      <c r="K3515" s="2">
        <v>-121.14</v>
      </c>
      <c r="L3515" t="s">
        <v>65</v>
      </c>
      <c r="M3515" t="s">
        <v>21</v>
      </c>
      <c r="N3515" t="s">
        <v>22</v>
      </c>
      <c r="O3515" t="s">
        <v>52</v>
      </c>
      <c r="P3515" t="s">
        <v>349</v>
      </c>
      <c r="Q3515" t="s">
        <v>350</v>
      </c>
      <c r="R3515" t="s">
        <v>351</v>
      </c>
      <c r="S3515">
        <f t="shared" si="54"/>
        <v>2016</v>
      </c>
    </row>
    <row r="3516" spans="1:19" x14ac:dyDescent="0.25">
      <c r="A3516">
        <v>345</v>
      </c>
      <c r="B3516">
        <v>345101</v>
      </c>
      <c r="C3516">
        <v>6155</v>
      </c>
      <c r="E3516" t="s">
        <v>69</v>
      </c>
      <c r="F3516" t="s">
        <v>70</v>
      </c>
      <c r="G3516">
        <v>309290</v>
      </c>
      <c r="H3516" s="1">
        <v>42584</v>
      </c>
      <c r="I3516" s="2">
        <v>213.03</v>
      </c>
      <c r="J3516" s="2"/>
      <c r="K3516" s="2">
        <v>213.03</v>
      </c>
      <c r="L3516" t="s">
        <v>65</v>
      </c>
      <c r="M3516" t="s">
        <v>21</v>
      </c>
      <c r="N3516" t="s">
        <v>22</v>
      </c>
      <c r="O3516" t="s">
        <v>52</v>
      </c>
      <c r="P3516" t="s">
        <v>349</v>
      </c>
      <c r="Q3516" t="s">
        <v>350</v>
      </c>
      <c r="R3516" t="s">
        <v>351</v>
      </c>
      <c r="S3516">
        <f t="shared" si="54"/>
        <v>2016</v>
      </c>
    </row>
    <row r="3517" spans="1:19" x14ac:dyDescent="0.25">
      <c r="A3517">
        <v>345</v>
      </c>
      <c r="B3517">
        <v>345101</v>
      </c>
      <c r="C3517">
        <v>6155</v>
      </c>
      <c r="E3517" t="s">
        <v>77</v>
      </c>
      <c r="F3517" t="s">
        <v>68</v>
      </c>
      <c r="G3517">
        <v>309076</v>
      </c>
      <c r="H3517" s="1">
        <v>42583</v>
      </c>
      <c r="I3517" s="2"/>
      <c r="J3517" s="2">
        <v>-170</v>
      </c>
      <c r="K3517" s="2">
        <v>-170</v>
      </c>
      <c r="L3517" t="s">
        <v>65</v>
      </c>
      <c r="M3517" t="s">
        <v>21</v>
      </c>
      <c r="N3517" t="s">
        <v>22</v>
      </c>
      <c r="O3517" t="s">
        <v>52</v>
      </c>
      <c r="P3517" t="s">
        <v>349</v>
      </c>
      <c r="Q3517" t="s">
        <v>350</v>
      </c>
      <c r="R3517" t="s">
        <v>351</v>
      </c>
      <c r="S3517">
        <f t="shared" si="54"/>
        <v>2016</v>
      </c>
    </row>
    <row r="3518" spans="1:19" x14ac:dyDescent="0.25">
      <c r="A3518">
        <v>345</v>
      </c>
      <c r="B3518">
        <v>345101</v>
      </c>
      <c r="C3518">
        <v>6155</v>
      </c>
      <c r="E3518" t="s">
        <v>77</v>
      </c>
      <c r="F3518" t="s">
        <v>68</v>
      </c>
      <c r="G3518">
        <v>309076</v>
      </c>
      <c r="H3518" s="1">
        <v>42582</v>
      </c>
      <c r="I3518" s="2">
        <v>170</v>
      </c>
      <c r="J3518" s="2"/>
      <c r="K3518" s="2">
        <v>170</v>
      </c>
      <c r="L3518" t="s">
        <v>65</v>
      </c>
      <c r="M3518" t="s">
        <v>21</v>
      </c>
      <c r="N3518" t="s">
        <v>22</v>
      </c>
      <c r="O3518" t="s">
        <v>52</v>
      </c>
      <c r="P3518" t="s">
        <v>349</v>
      </c>
      <c r="Q3518" t="s">
        <v>350</v>
      </c>
      <c r="R3518" t="s">
        <v>351</v>
      </c>
      <c r="S3518">
        <f t="shared" si="54"/>
        <v>2016</v>
      </c>
    </row>
    <row r="3519" spans="1:19" x14ac:dyDescent="0.25">
      <c r="A3519">
        <v>345</v>
      </c>
      <c r="B3519">
        <v>345101</v>
      </c>
      <c r="C3519">
        <v>6155</v>
      </c>
      <c r="E3519" t="s">
        <v>69</v>
      </c>
      <c r="F3519" t="s">
        <v>70</v>
      </c>
      <c r="G3519">
        <v>309075</v>
      </c>
      <c r="H3519" s="1">
        <v>42570</v>
      </c>
      <c r="I3519" s="2">
        <v>215.48</v>
      </c>
      <c r="J3519" s="2"/>
      <c r="K3519" s="2">
        <v>215.48</v>
      </c>
      <c r="L3519" t="s">
        <v>65</v>
      </c>
      <c r="M3519" t="s">
        <v>21</v>
      </c>
      <c r="N3519" t="s">
        <v>22</v>
      </c>
      <c r="O3519" t="s">
        <v>52</v>
      </c>
      <c r="P3519" t="s">
        <v>349</v>
      </c>
      <c r="Q3519" t="s">
        <v>350</v>
      </c>
      <c r="R3519" t="s">
        <v>351</v>
      </c>
      <c r="S3519">
        <f t="shared" si="54"/>
        <v>2016</v>
      </c>
    </row>
    <row r="3520" spans="1:19" x14ac:dyDescent="0.25">
      <c r="A3520">
        <v>345</v>
      </c>
      <c r="B3520">
        <v>345101</v>
      </c>
      <c r="C3520">
        <v>6155</v>
      </c>
      <c r="E3520" t="s">
        <v>66</v>
      </c>
      <c r="F3520" t="s">
        <v>71</v>
      </c>
      <c r="G3520">
        <v>309133</v>
      </c>
      <c r="H3520" s="1">
        <v>42570</v>
      </c>
      <c r="I3520" s="2"/>
      <c r="J3520" s="2">
        <v>-113.32</v>
      </c>
      <c r="K3520" s="2">
        <v>-113.32</v>
      </c>
      <c r="L3520" t="s">
        <v>65</v>
      </c>
      <c r="M3520" t="s">
        <v>21</v>
      </c>
      <c r="N3520" t="s">
        <v>22</v>
      </c>
      <c r="O3520" t="s">
        <v>52</v>
      </c>
      <c r="P3520" t="s">
        <v>349</v>
      </c>
      <c r="Q3520" t="s">
        <v>350</v>
      </c>
      <c r="R3520" t="s">
        <v>351</v>
      </c>
      <c r="S3520">
        <f t="shared" si="54"/>
        <v>2016</v>
      </c>
    </row>
    <row r="3521" spans="1:19" x14ac:dyDescent="0.25">
      <c r="A3521">
        <v>345</v>
      </c>
      <c r="B3521">
        <v>345101</v>
      </c>
      <c r="C3521">
        <v>6155</v>
      </c>
      <c r="E3521" t="s">
        <v>66</v>
      </c>
      <c r="F3521" t="s">
        <v>71</v>
      </c>
      <c r="G3521">
        <v>309033</v>
      </c>
      <c r="H3521" s="1">
        <v>42556</v>
      </c>
      <c r="I3521" s="2"/>
      <c r="J3521" s="2">
        <v>-82.06</v>
      </c>
      <c r="K3521" s="2">
        <v>-82.06</v>
      </c>
      <c r="L3521" t="s">
        <v>65</v>
      </c>
      <c r="M3521" t="s">
        <v>21</v>
      </c>
      <c r="N3521" t="s">
        <v>22</v>
      </c>
      <c r="O3521" t="s">
        <v>52</v>
      </c>
      <c r="P3521" t="s">
        <v>349</v>
      </c>
      <c r="Q3521" t="s">
        <v>350</v>
      </c>
      <c r="R3521" t="s">
        <v>351</v>
      </c>
      <c r="S3521">
        <f t="shared" si="54"/>
        <v>2016</v>
      </c>
    </row>
    <row r="3522" spans="1:19" x14ac:dyDescent="0.25">
      <c r="A3522">
        <v>345</v>
      </c>
      <c r="B3522">
        <v>345101</v>
      </c>
      <c r="C3522">
        <v>6155</v>
      </c>
      <c r="E3522" t="s">
        <v>69</v>
      </c>
      <c r="F3522" t="s">
        <v>70</v>
      </c>
      <c r="G3522">
        <v>309027</v>
      </c>
      <c r="H3522" s="1">
        <v>42556</v>
      </c>
      <c r="I3522" s="2">
        <v>229.55</v>
      </c>
      <c r="J3522" s="2"/>
      <c r="K3522" s="2">
        <v>229.55</v>
      </c>
      <c r="L3522" t="s">
        <v>65</v>
      </c>
      <c r="M3522" t="s">
        <v>21</v>
      </c>
      <c r="N3522" t="s">
        <v>22</v>
      </c>
      <c r="O3522" t="s">
        <v>52</v>
      </c>
      <c r="P3522" t="s">
        <v>349</v>
      </c>
      <c r="Q3522" t="s">
        <v>350</v>
      </c>
      <c r="R3522" t="s">
        <v>351</v>
      </c>
      <c r="S3522">
        <f t="shared" si="54"/>
        <v>2016</v>
      </c>
    </row>
    <row r="3523" spans="1:19" x14ac:dyDescent="0.25">
      <c r="A3523">
        <v>345</v>
      </c>
      <c r="B3523">
        <v>345101</v>
      </c>
      <c r="C3523">
        <v>6155</v>
      </c>
      <c r="E3523" t="s">
        <v>78</v>
      </c>
      <c r="F3523" t="s">
        <v>68</v>
      </c>
      <c r="G3523">
        <v>308831</v>
      </c>
      <c r="H3523" s="1">
        <v>42552</v>
      </c>
      <c r="I3523" s="2"/>
      <c r="J3523" s="2">
        <v>-149</v>
      </c>
      <c r="K3523" s="2">
        <v>-149</v>
      </c>
      <c r="L3523" t="s">
        <v>65</v>
      </c>
      <c r="M3523" t="s">
        <v>21</v>
      </c>
      <c r="N3523" t="s">
        <v>22</v>
      </c>
      <c r="O3523" t="s">
        <v>52</v>
      </c>
      <c r="P3523" t="s">
        <v>349</v>
      </c>
      <c r="Q3523" t="s">
        <v>350</v>
      </c>
      <c r="R3523" t="s">
        <v>351</v>
      </c>
      <c r="S3523">
        <f t="shared" ref="S3523:S3586" si="55">YEAR(H3523)</f>
        <v>2016</v>
      </c>
    </row>
    <row r="3524" spans="1:19" x14ac:dyDescent="0.25">
      <c r="A3524">
        <v>345</v>
      </c>
      <c r="B3524">
        <v>345101</v>
      </c>
      <c r="C3524">
        <v>6155</v>
      </c>
      <c r="E3524" t="s">
        <v>78</v>
      </c>
      <c r="F3524" t="s">
        <v>68</v>
      </c>
      <c r="G3524">
        <v>308831</v>
      </c>
      <c r="H3524" s="1">
        <v>42551</v>
      </c>
      <c r="I3524" s="2">
        <v>149</v>
      </c>
      <c r="J3524" s="2"/>
      <c r="K3524" s="2">
        <v>149</v>
      </c>
      <c r="L3524" t="s">
        <v>65</v>
      </c>
      <c r="M3524" t="s">
        <v>21</v>
      </c>
      <c r="N3524" t="s">
        <v>22</v>
      </c>
      <c r="O3524" t="s">
        <v>52</v>
      </c>
      <c r="P3524" t="s">
        <v>349</v>
      </c>
      <c r="Q3524" t="s">
        <v>350</v>
      </c>
      <c r="R3524" t="s">
        <v>351</v>
      </c>
      <c r="S3524">
        <f t="shared" si="55"/>
        <v>2016</v>
      </c>
    </row>
    <row r="3525" spans="1:19" x14ac:dyDescent="0.25">
      <c r="A3525">
        <v>345</v>
      </c>
      <c r="B3525">
        <v>345101</v>
      </c>
      <c r="C3525">
        <v>6155</v>
      </c>
      <c r="E3525" t="s">
        <v>69</v>
      </c>
      <c r="F3525" t="s">
        <v>70</v>
      </c>
      <c r="G3525">
        <v>308815</v>
      </c>
      <c r="H3525" s="1">
        <v>42542</v>
      </c>
      <c r="I3525" s="2">
        <v>197.63</v>
      </c>
      <c r="J3525" s="2"/>
      <c r="K3525" s="2">
        <v>197.63</v>
      </c>
      <c r="L3525" t="s">
        <v>65</v>
      </c>
      <c r="M3525" t="s">
        <v>21</v>
      </c>
      <c r="N3525" t="s">
        <v>22</v>
      </c>
      <c r="O3525" t="s">
        <v>52</v>
      </c>
      <c r="P3525" t="s">
        <v>349</v>
      </c>
      <c r="Q3525" t="s">
        <v>350</v>
      </c>
      <c r="R3525" t="s">
        <v>351</v>
      </c>
      <c r="S3525">
        <f t="shared" si="55"/>
        <v>2016</v>
      </c>
    </row>
    <row r="3526" spans="1:19" x14ac:dyDescent="0.25">
      <c r="A3526">
        <v>345</v>
      </c>
      <c r="B3526">
        <v>345101</v>
      </c>
      <c r="C3526">
        <v>6155</v>
      </c>
      <c r="E3526" t="s">
        <v>66</v>
      </c>
      <c r="F3526" t="s">
        <v>64</v>
      </c>
      <c r="G3526">
        <v>308827</v>
      </c>
      <c r="H3526" s="1">
        <v>42542</v>
      </c>
      <c r="I3526" s="2">
        <v>19.079999999999998</v>
      </c>
      <c r="J3526" s="2"/>
      <c r="K3526" s="2">
        <v>19.079999999999998</v>
      </c>
      <c r="L3526" t="s">
        <v>65</v>
      </c>
      <c r="M3526" t="s">
        <v>21</v>
      </c>
      <c r="N3526" t="s">
        <v>22</v>
      </c>
      <c r="O3526" t="s">
        <v>52</v>
      </c>
      <c r="P3526" t="s">
        <v>349</v>
      </c>
      <c r="Q3526" t="s">
        <v>350</v>
      </c>
      <c r="R3526" t="s">
        <v>351</v>
      </c>
      <c r="S3526">
        <f t="shared" si="55"/>
        <v>2016</v>
      </c>
    </row>
    <row r="3527" spans="1:19" x14ac:dyDescent="0.25">
      <c r="A3527">
        <v>345</v>
      </c>
      <c r="B3527">
        <v>345101</v>
      </c>
      <c r="C3527">
        <v>6155</v>
      </c>
      <c r="E3527" t="s">
        <v>66</v>
      </c>
      <c r="F3527" t="s">
        <v>71</v>
      </c>
      <c r="G3527">
        <v>308828</v>
      </c>
      <c r="H3527" s="1">
        <v>42542</v>
      </c>
      <c r="I3527" s="2"/>
      <c r="J3527" s="2">
        <v>-25.3</v>
      </c>
      <c r="K3527" s="2">
        <v>-25.3</v>
      </c>
      <c r="L3527" t="s">
        <v>65</v>
      </c>
      <c r="M3527" t="s">
        <v>21</v>
      </c>
      <c r="N3527" t="s">
        <v>22</v>
      </c>
      <c r="O3527" t="s">
        <v>52</v>
      </c>
      <c r="P3527" t="s">
        <v>349</v>
      </c>
      <c r="Q3527" t="s">
        <v>350</v>
      </c>
      <c r="R3527" t="s">
        <v>351</v>
      </c>
      <c r="S3527">
        <f t="shared" si="55"/>
        <v>2016</v>
      </c>
    </row>
    <row r="3528" spans="1:19" x14ac:dyDescent="0.25">
      <c r="A3528">
        <v>345</v>
      </c>
      <c r="B3528">
        <v>345101</v>
      </c>
      <c r="C3528">
        <v>6155</v>
      </c>
      <c r="E3528" t="s">
        <v>66</v>
      </c>
      <c r="F3528" t="s">
        <v>64</v>
      </c>
      <c r="G3528">
        <v>308779</v>
      </c>
      <c r="H3528" s="1">
        <v>42528</v>
      </c>
      <c r="I3528" s="2">
        <v>38.159999999999997</v>
      </c>
      <c r="J3528" s="2"/>
      <c r="K3528" s="2">
        <v>38.159999999999997</v>
      </c>
      <c r="L3528" t="s">
        <v>65</v>
      </c>
      <c r="M3528" t="s">
        <v>21</v>
      </c>
      <c r="N3528" t="s">
        <v>22</v>
      </c>
      <c r="O3528" t="s">
        <v>52</v>
      </c>
      <c r="P3528" t="s">
        <v>349</v>
      </c>
      <c r="Q3528" t="s">
        <v>350</v>
      </c>
      <c r="R3528" t="s">
        <v>351</v>
      </c>
      <c r="S3528">
        <f t="shared" si="55"/>
        <v>2016</v>
      </c>
    </row>
    <row r="3529" spans="1:19" x14ac:dyDescent="0.25">
      <c r="A3529">
        <v>345</v>
      </c>
      <c r="B3529">
        <v>345101</v>
      </c>
      <c r="C3529">
        <v>6155</v>
      </c>
      <c r="E3529" t="s">
        <v>66</v>
      </c>
      <c r="F3529" t="s">
        <v>64</v>
      </c>
      <c r="G3529">
        <v>308779</v>
      </c>
      <c r="H3529" s="1">
        <v>42528</v>
      </c>
      <c r="I3529" s="2">
        <v>57.24</v>
      </c>
      <c r="J3529" s="2"/>
      <c r="K3529" s="2">
        <v>57.24</v>
      </c>
      <c r="L3529" t="s">
        <v>65</v>
      </c>
      <c r="M3529" t="s">
        <v>21</v>
      </c>
      <c r="N3529" t="s">
        <v>22</v>
      </c>
      <c r="O3529" t="s">
        <v>52</v>
      </c>
      <c r="P3529" t="s">
        <v>349</v>
      </c>
      <c r="Q3529" t="s">
        <v>350</v>
      </c>
      <c r="R3529" t="s">
        <v>351</v>
      </c>
      <c r="S3529">
        <f t="shared" si="55"/>
        <v>2016</v>
      </c>
    </row>
    <row r="3530" spans="1:19" x14ac:dyDescent="0.25">
      <c r="A3530">
        <v>345</v>
      </c>
      <c r="B3530">
        <v>345101</v>
      </c>
      <c r="C3530">
        <v>6155</v>
      </c>
      <c r="E3530" t="s">
        <v>66</v>
      </c>
      <c r="F3530" t="s">
        <v>71</v>
      </c>
      <c r="G3530">
        <v>308780</v>
      </c>
      <c r="H3530" s="1">
        <v>42528</v>
      </c>
      <c r="I3530" s="2"/>
      <c r="J3530" s="2">
        <v>-112.88</v>
      </c>
      <c r="K3530" s="2">
        <v>-112.88</v>
      </c>
      <c r="L3530" t="s">
        <v>65</v>
      </c>
      <c r="M3530" t="s">
        <v>21</v>
      </c>
      <c r="N3530" t="s">
        <v>22</v>
      </c>
      <c r="O3530" t="s">
        <v>52</v>
      </c>
      <c r="P3530" t="s">
        <v>349</v>
      </c>
      <c r="Q3530" t="s">
        <v>350</v>
      </c>
      <c r="R3530" t="s">
        <v>351</v>
      </c>
      <c r="S3530">
        <f t="shared" si="55"/>
        <v>2016</v>
      </c>
    </row>
    <row r="3531" spans="1:19" x14ac:dyDescent="0.25">
      <c r="A3531">
        <v>345</v>
      </c>
      <c r="B3531">
        <v>345101</v>
      </c>
      <c r="C3531">
        <v>6155</v>
      </c>
      <c r="E3531" t="s">
        <v>69</v>
      </c>
      <c r="F3531" t="s">
        <v>70</v>
      </c>
      <c r="G3531">
        <v>308784</v>
      </c>
      <c r="H3531" s="1">
        <v>42528</v>
      </c>
      <c r="I3531" s="2">
        <v>193.04</v>
      </c>
      <c r="J3531" s="2"/>
      <c r="K3531" s="2">
        <v>193.04</v>
      </c>
      <c r="L3531" t="s">
        <v>65</v>
      </c>
      <c r="M3531" t="s">
        <v>21</v>
      </c>
      <c r="N3531" t="s">
        <v>22</v>
      </c>
      <c r="O3531" t="s">
        <v>52</v>
      </c>
      <c r="P3531" t="s">
        <v>349</v>
      </c>
      <c r="Q3531" t="s">
        <v>350</v>
      </c>
      <c r="R3531" t="s">
        <v>351</v>
      </c>
      <c r="S3531">
        <f t="shared" si="55"/>
        <v>2016</v>
      </c>
    </row>
    <row r="3532" spans="1:19" x14ac:dyDescent="0.25">
      <c r="A3532">
        <v>345</v>
      </c>
      <c r="B3532">
        <v>345101</v>
      </c>
      <c r="C3532">
        <v>6155</v>
      </c>
      <c r="E3532" t="s">
        <v>79</v>
      </c>
      <c r="F3532" t="s">
        <v>68</v>
      </c>
      <c r="G3532">
        <v>308482</v>
      </c>
      <c r="H3532" s="1">
        <v>42522</v>
      </c>
      <c r="I3532" s="2"/>
      <c r="J3532" s="2">
        <v>-107</v>
      </c>
      <c r="K3532" s="2">
        <v>-107</v>
      </c>
      <c r="L3532" t="s">
        <v>65</v>
      </c>
      <c r="M3532" t="s">
        <v>21</v>
      </c>
      <c r="N3532" t="s">
        <v>22</v>
      </c>
      <c r="O3532" t="s">
        <v>52</v>
      </c>
      <c r="P3532" t="s">
        <v>349</v>
      </c>
      <c r="Q3532" t="s">
        <v>350</v>
      </c>
      <c r="R3532" t="s">
        <v>351</v>
      </c>
      <c r="S3532">
        <f t="shared" si="55"/>
        <v>2016</v>
      </c>
    </row>
    <row r="3533" spans="1:19" x14ac:dyDescent="0.25">
      <c r="A3533">
        <v>345</v>
      </c>
      <c r="B3533">
        <v>345101</v>
      </c>
      <c r="C3533">
        <v>6155</v>
      </c>
      <c r="E3533" t="s">
        <v>79</v>
      </c>
      <c r="F3533" t="s">
        <v>68</v>
      </c>
      <c r="G3533">
        <v>308482</v>
      </c>
      <c r="H3533" s="1">
        <v>42521</v>
      </c>
      <c r="I3533" s="2">
        <v>107</v>
      </c>
      <c r="J3533" s="2"/>
      <c r="K3533" s="2">
        <v>107</v>
      </c>
      <c r="L3533" t="s">
        <v>65</v>
      </c>
      <c r="M3533" t="s">
        <v>21</v>
      </c>
      <c r="N3533" t="s">
        <v>22</v>
      </c>
      <c r="O3533" t="s">
        <v>52</v>
      </c>
      <c r="P3533" t="s">
        <v>349</v>
      </c>
      <c r="Q3533" t="s">
        <v>350</v>
      </c>
      <c r="R3533" t="s">
        <v>351</v>
      </c>
      <c r="S3533">
        <f t="shared" si="55"/>
        <v>2016</v>
      </c>
    </row>
    <row r="3534" spans="1:19" x14ac:dyDescent="0.25">
      <c r="A3534">
        <v>345</v>
      </c>
      <c r="B3534">
        <v>345101</v>
      </c>
      <c r="C3534">
        <v>6155</v>
      </c>
      <c r="E3534" t="s">
        <v>66</v>
      </c>
      <c r="F3534" t="s">
        <v>64</v>
      </c>
      <c r="G3534">
        <v>308547</v>
      </c>
      <c r="H3534" s="1">
        <v>42514</v>
      </c>
      <c r="I3534" s="2">
        <v>38.159999999999997</v>
      </c>
      <c r="J3534" s="2"/>
      <c r="K3534" s="2">
        <v>38.159999999999997</v>
      </c>
      <c r="L3534" t="s">
        <v>65</v>
      </c>
      <c r="M3534" t="s">
        <v>21</v>
      </c>
      <c r="N3534" t="s">
        <v>22</v>
      </c>
      <c r="O3534" t="s">
        <v>52</v>
      </c>
      <c r="P3534" t="s">
        <v>349</v>
      </c>
      <c r="Q3534" t="s">
        <v>350</v>
      </c>
      <c r="R3534" t="s">
        <v>351</v>
      </c>
      <c r="S3534">
        <f t="shared" si="55"/>
        <v>2016</v>
      </c>
    </row>
    <row r="3535" spans="1:19" x14ac:dyDescent="0.25">
      <c r="A3535">
        <v>345</v>
      </c>
      <c r="B3535">
        <v>345101</v>
      </c>
      <c r="C3535">
        <v>6155</v>
      </c>
      <c r="E3535" t="s">
        <v>66</v>
      </c>
      <c r="F3535" t="s">
        <v>71</v>
      </c>
      <c r="G3535">
        <v>308548</v>
      </c>
      <c r="H3535" s="1">
        <v>42514</v>
      </c>
      <c r="I3535" s="2"/>
      <c r="J3535" s="2">
        <v>-46.39</v>
      </c>
      <c r="K3535" s="2">
        <v>-46.39</v>
      </c>
      <c r="L3535" t="s">
        <v>65</v>
      </c>
      <c r="M3535" t="s">
        <v>21</v>
      </c>
      <c r="N3535" t="s">
        <v>22</v>
      </c>
      <c r="O3535" t="s">
        <v>52</v>
      </c>
      <c r="P3535" t="s">
        <v>349</v>
      </c>
      <c r="Q3535" t="s">
        <v>350</v>
      </c>
      <c r="R3535" t="s">
        <v>351</v>
      </c>
      <c r="S3535">
        <f t="shared" si="55"/>
        <v>2016</v>
      </c>
    </row>
    <row r="3536" spans="1:19" x14ac:dyDescent="0.25">
      <c r="A3536">
        <v>345</v>
      </c>
      <c r="B3536">
        <v>345101</v>
      </c>
      <c r="C3536">
        <v>6155</v>
      </c>
      <c r="E3536" t="s">
        <v>69</v>
      </c>
      <c r="F3536" t="s">
        <v>70</v>
      </c>
      <c r="G3536">
        <v>308566</v>
      </c>
      <c r="H3536" s="1">
        <v>42514</v>
      </c>
      <c r="I3536" s="2">
        <v>184.87</v>
      </c>
      <c r="J3536" s="2"/>
      <c r="K3536" s="2">
        <v>184.87</v>
      </c>
      <c r="L3536" t="s">
        <v>65</v>
      </c>
      <c r="M3536" t="s">
        <v>21</v>
      </c>
      <c r="N3536" t="s">
        <v>22</v>
      </c>
      <c r="O3536" t="s">
        <v>52</v>
      </c>
      <c r="P3536" t="s">
        <v>349</v>
      </c>
      <c r="Q3536" t="s">
        <v>350</v>
      </c>
      <c r="R3536" t="s">
        <v>351</v>
      </c>
      <c r="S3536">
        <f t="shared" si="55"/>
        <v>2016</v>
      </c>
    </row>
    <row r="3537" spans="1:19" x14ac:dyDescent="0.25">
      <c r="A3537">
        <v>345</v>
      </c>
      <c r="B3537">
        <v>345101</v>
      </c>
      <c r="C3537">
        <v>6155</v>
      </c>
      <c r="E3537" t="s">
        <v>66</v>
      </c>
      <c r="F3537" t="s">
        <v>64</v>
      </c>
      <c r="G3537">
        <v>308465</v>
      </c>
      <c r="H3537" s="1">
        <v>42500</v>
      </c>
      <c r="I3537" s="2">
        <v>19.079999999999998</v>
      </c>
      <c r="J3537" s="2"/>
      <c r="K3537" s="2">
        <v>19.079999999999998</v>
      </c>
      <c r="L3537" t="s">
        <v>65</v>
      </c>
      <c r="M3537" t="s">
        <v>21</v>
      </c>
      <c r="N3537" t="s">
        <v>22</v>
      </c>
      <c r="O3537" t="s">
        <v>52</v>
      </c>
      <c r="P3537" t="s">
        <v>349</v>
      </c>
      <c r="Q3537" t="s">
        <v>350</v>
      </c>
      <c r="R3537" t="s">
        <v>351</v>
      </c>
      <c r="S3537">
        <f t="shared" si="55"/>
        <v>2016</v>
      </c>
    </row>
    <row r="3538" spans="1:19" x14ac:dyDescent="0.25">
      <c r="A3538">
        <v>345</v>
      </c>
      <c r="B3538">
        <v>345101</v>
      </c>
      <c r="C3538">
        <v>6155</v>
      </c>
      <c r="E3538" t="s">
        <v>66</v>
      </c>
      <c r="F3538" t="s">
        <v>71</v>
      </c>
      <c r="G3538">
        <v>308466</v>
      </c>
      <c r="H3538" s="1">
        <v>42500</v>
      </c>
      <c r="I3538" s="2"/>
      <c r="J3538" s="2">
        <v>-183.44</v>
      </c>
      <c r="K3538" s="2">
        <v>-183.44</v>
      </c>
      <c r="L3538" t="s">
        <v>65</v>
      </c>
      <c r="M3538" t="s">
        <v>21</v>
      </c>
      <c r="N3538" t="s">
        <v>22</v>
      </c>
      <c r="O3538" t="s">
        <v>52</v>
      </c>
      <c r="P3538" t="s">
        <v>349</v>
      </c>
      <c r="Q3538" t="s">
        <v>350</v>
      </c>
      <c r="R3538" t="s">
        <v>351</v>
      </c>
      <c r="S3538">
        <f t="shared" si="55"/>
        <v>2016</v>
      </c>
    </row>
    <row r="3539" spans="1:19" x14ac:dyDescent="0.25">
      <c r="A3539">
        <v>345</v>
      </c>
      <c r="B3539">
        <v>345101</v>
      </c>
      <c r="C3539">
        <v>6155</v>
      </c>
      <c r="E3539" t="s">
        <v>69</v>
      </c>
      <c r="F3539" t="s">
        <v>70</v>
      </c>
      <c r="G3539">
        <v>308467</v>
      </c>
      <c r="H3539" s="1">
        <v>42500</v>
      </c>
      <c r="I3539" s="2">
        <v>213.39</v>
      </c>
      <c r="J3539" s="2"/>
      <c r="K3539" s="2">
        <v>213.39</v>
      </c>
      <c r="L3539" t="s">
        <v>65</v>
      </c>
      <c r="M3539" t="s">
        <v>21</v>
      </c>
      <c r="N3539" t="s">
        <v>22</v>
      </c>
      <c r="O3539" t="s">
        <v>52</v>
      </c>
      <c r="P3539" t="s">
        <v>349</v>
      </c>
      <c r="Q3539" t="s">
        <v>350</v>
      </c>
      <c r="R3539" t="s">
        <v>351</v>
      </c>
      <c r="S3539">
        <f t="shared" si="55"/>
        <v>2016</v>
      </c>
    </row>
    <row r="3540" spans="1:19" x14ac:dyDescent="0.25">
      <c r="A3540">
        <v>345</v>
      </c>
      <c r="B3540">
        <v>345101</v>
      </c>
      <c r="C3540">
        <v>6155</v>
      </c>
      <c r="E3540" t="s">
        <v>80</v>
      </c>
      <c r="F3540" t="s">
        <v>68</v>
      </c>
      <c r="G3540">
        <v>308372</v>
      </c>
      <c r="H3540" s="1">
        <v>42491</v>
      </c>
      <c r="I3540" s="2"/>
      <c r="J3540" s="2">
        <v>-64</v>
      </c>
      <c r="K3540" s="2">
        <v>-64</v>
      </c>
      <c r="L3540" t="s">
        <v>65</v>
      </c>
      <c r="M3540" t="s">
        <v>21</v>
      </c>
      <c r="N3540" t="s">
        <v>22</v>
      </c>
      <c r="O3540" t="s">
        <v>52</v>
      </c>
      <c r="P3540" t="s">
        <v>349</v>
      </c>
      <c r="Q3540" t="s">
        <v>350</v>
      </c>
      <c r="R3540" t="s">
        <v>351</v>
      </c>
      <c r="S3540">
        <f t="shared" si="55"/>
        <v>2016</v>
      </c>
    </row>
    <row r="3541" spans="1:19" x14ac:dyDescent="0.25">
      <c r="A3541">
        <v>345</v>
      </c>
      <c r="B3541">
        <v>345101</v>
      </c>
      <c r="C3541">
        <v>6155</v>
      </c>
      <c r="E3541" t="s">
        <v>80</v>
      </c>
      <c r="F3541" t="s">
        <v>68</v>
      </c>
      <c r="G3541">
        <v>308372</v>
      </c>
      <c r="H3541" s="1">
        <v>42490</v>
      </c>
      <c r="I3541" s="2">
        <v>64</v>
      </c>
      <c r="J3541" s="2"/>
      <c r="K3541" s="2">
        <v>64</v>
      </c>
      <c r="L3541" t="s">
        <v>65</v>
      </c>
      <c r="M3541" t="s">
        <v>21</v>
      </c>
      <c r="N3541" t="s">
        <v>22</v>
      </c>
      <c r="O3541" t="s">
        <v>52</v>
      </c>
      <c r="P3541" t="s">
        <v>349</v>
      </c>
      <c r="Q3541" t="s">
        <v>350</v>
      </c>
      <c r="R3541" t="s">
        <v>351</v>
      </c>
      <c r="S3541">
        <f t="shared" si="55"/>
        <v>2016</v>
      </c>
    </row>
    <row r="3542" spans="1:19" x14ac:dyDescent="0.25">
      <c r="A3542">
        <v>345</v>
      </c>
      <c r="B3542">
        <v>345101</v>
      </c>
      <c r="C3542">
        <v>6155</v>
      </c>
      <c r="E3542" t="s">
        <v>66</v>
      </c>
      <c r="F3542" t="s">
        <v>64</v>
      </c>
      <c r="G3542">
        <v>308316</v>
      </c>
      <c r="H3542" s="1">
        <v>42486</v>
      </c>
      <c r="I3542" s="2">
        <v>38.159999999999997</v>
      </c>
      <c r="J3542" s="2"/>
      <c r="K3542" s="2">
        <v>38.159999999999997</v>
      </c>
      <c r="L3542" t="s">
        <v>65</v>
      </c>
      <c r="M3542" t="s">
        <v>21</v>
      </c>
      <c r="N3542" t="s">
        <v>22</v>
      </c>
      <c r="O3542" t="s">
        <v>52</v>
      </c>
      <c r="P3542" t="s">
        <v>349</v>
      </c>
      <c r="Q3542" t="s">
        <v>350</v>
      </c>
      <c r="R3542" t="s">
        <v>351</v>
      </c>
      <c r="S3542">
        <f t="shared" si="55"/>
        <v>2016</v>
      </c>
    </row>
    <row r="3543" spans="1:19" x14ac:dyDescent="0.25">
      <c r="A3543">
        <v>345</v>
      </c>
      <c r="B3543">
        <v>345101</v>
      </c>
      <c r="C3543">
        <v>6155</v>
      </c>
      <c r="E3543" t="s">
        <v>69</v>
      </c>
      <c r="F3543" t="s">
        <v>70</v>
      </c>
      <c r="G3543">
        <v>308318</v>
      </c>
      <c r="H3543" s="1">
        <v>42486</v>
      </c>
      <c r="I3543" s="2">
        <v>213.04</v>
      </c>
      <c r="J3543" s="2"/>
      <c r="K3543" s="2">
        <v>213.04</v>
      </c>
      <c r="L3543" t="s">
        <v>65</v>
      </c>
      <c r="M3543" t="s">
        <v>21</v>
      </c>
      <c r="N3543" t="s">
        <v>22</v>
      </c>
      <c r="O3543" t="s">
        <v>52</v>
      </c>
      <c r="P3543" t="s">
        <v>349</v>
      </c>
      <c r="Q3543" t="s">
        <v>350</v>
      </c>
      <c r="R3543" t="s">
        <v>351</v>
      </c>
      <c r="S3543">
        <f t="shared" si="55"/>
        <v>2016</v>
      </c>
    </row>
    <row r="3544" spans="1:19" x14ac:dyDescent="0.25">
      <c r="A3544">
        <v>345</v>
      </c>
      <c r="B3544">
        <v>345101</v>
      </c>
      <c r="C3544">
        <v>6155</v>
      </c>
      <c r="E3544" t="s">
        <v>66</v>
      </c>
      <c r="F3544" t="s">
        <v>71</v>
      </c>
      <c r="G3544">
        <v>308317</v>
      </c>
      <c r="H3544" s="1">
        <v>42486</v>
      </c>
      <c r="I3544" s="2"/>
      <c r="J3544" s="2">
        <v>-123.58</v>
      </c>
      <c r="K3544" s="2">
        <v>-123.58</v>
      </c>
      <c r="L3544" t="s">
        <v>65</v>
      </c>
      <c r="M3544" t="s">
        <v>21</v>
      </c>
      <c r="N3544" t="s">
        <v>22</v>
      </c>
      <c r="O3544" t="s">
        <v>52</v>
      </c>
      <c r="P3544" t="s">
        <v>349</v>
      </c>
      <c r="Q3544" t="s">
        <v>350</v>
      </c>
      <c r="R3544" t="s">
        <v>351</v>
      </c>
      <c r="S3544">
        <f t="shared" si="55"/>
        <v>2016</v>
      </c>
    </row>
    <row r="3545" spans="1:19" x14ac:dyDescent="0.25">
      <c r="A3545">
        <v>345</v>
      </c>
      <c r="B3545">
        <v>345101</v>
      </c>
      <c r="C3545">
        <v>6155</v>
      </c>
      <c r="E3545" t="s">
        <v>66</v>
      </c>
      <c r="F3545" t="s">
        <v>64</v>
      </c>
      <c r="G3545">
        <v>308348</v>
      </c>
      <c r="H3545" s="1">
        <v>42472</v>
      </c>
      <c r="I3545" s="2">
        <v>76.319999999999993</v>
      </c>
      <c r="J3545" s="2"/>
      <c r="K3545" s="2">
        <v>76.319999999999993</v>
      </c>
      <c r="L3545" t="s">
        <v>65</v>
      </c>
      <c r="M3545" t="s">
        <v>21</v>
      </c>
      <c r="N3545" t="s">
        <v>22</v>
      </c>
      <c r="O3545" t="s">
        <v>52</v>
      </c>
      <c r="P3545" t="s">
        <v>349</v>
      </c>
      <c r="Q3545" t="s">
        <v>350</v>
      </c>
      <c r="R3545" t="s">
        <v>351</v>
      </c>
      <c r="S3545">
        <f t="shared" si="55"/>
        <v>2016</v>
      </c>
    </row>
    <row r="3546" spans="1:19" x14ac:dyDescent="0.25">
      <c r="A3546">
        <v>345</v>
      </c>
      <c r="B3546">
        <v>345101</v>
      </c>
      <c r="C3546">
        <v>6155</v>
      </c>
      <c r="E3546" t="s">
        <v>66</v>
      </c>
      <c r="F3546" t="s">
        <v>64</v>
      </c>
      <c r="G3546">
        <v>308348</v>
      </c>
      <c r="H3546" s="1">
        <v>42472</v>
      </c>
      <c r="I3546" s="2">
        <v>38.159999999999997</v>
      </c>
      <c r="J3546" s="2"/>
      <c r="K3546" s="2">
        <v>38.159999999999997</v>
      </c>
      <c r="L3546" t="s">
        <v>65</v>
      </c>
      <c r="M3546" t="s">
        <v>21</v>
      </c>
      <c r="N3546" t="s">
        <v>22</v>
      </c>
      <c r="O3546" t="s">
        <v>52</v>
      </c>
      <c r="P3546" t="s">
        <v>349</v>
      </c>
      <c r="Q3546" t="s">
        <v>350</v>
      </c>
      <c r="R3546" t="s">
        <v>351</v>
      </c>
      <c r="S3546">
        <f t="shared" si="55"/>
        <v>2016</v>
      </c>
    </row>
    <row r="3547" spans="1:19" x14ac:dyDescent="0.25">
      <c r="A3547">
        <v>345</v>
      </c>
      <c r="B3547">
        <v>345101</v>
      </c>
      <c r="C3547">
        <v>6155</v>
      </c>
      <c r="E3547" t="s">
        <v>66</v>
      </c>
      <c r="F3547" t="s">
        <v>64</v>
      </c>
      <c r="G3547">
        <v>308348</v>
      </c>
      <c r="H3547" s="1">
        <v>42472</v>
      </c>
      <c r="I3547" s="2">
        <v>38.159999999999997</v>
      </c>
      <c r="J3547" s="2"/>
      <c r="K3547" s="2">
        <v>38.159999999999997</v>
      </c>
      <c r="L3547" t="s">
        <v>65</v>
      </c>
      <c r="M3547" t="s">
        <v>21</v>
      </c>
      <c r="N3547" t="s">
        <v>22</v>
      </c>
      <c r="O3547" t="s">
        <v>52</v>
      </c>
      <c r="P3547" t="s">
        <v>349</v>
      </c>
      <c r="Q3547" t="s">
        <v>350</v>
      </c>
      <c r="R3547" t="s">
        <v>351</v>
      </c>
      <c r="S3547">
        <f t="shared" si="55"/>
        <v>2016</v>
      </c>
    </row>
    <row r="3548" spans="1:19" x14ac:dyDescent="0.25">
      <c r="A3548">
        <v>345</v>
      </c>
      <c r="B3548">
        <v>345101</v>
      </c>
      <c r="C3548">
        <v>6155</v>
      </c>
      <c r="E3548" t="s">
        <v>66</v>
      </c>
      <c r="F3548" t="s">
        <v>71</v>
      </c>
      <c r="G3548">
        <v>308349</v>
      </c>
      <c r="H3548" s="1">
        <v>42472</v>
      </c>
      <c r="I3548" s="2"/>
      <c r="J3548" s="2">
        <v>-88.82</v>
      </c>
      <c r="K3548" s="2">
        <v>-88.82</v>
      </c>
      <c r="L3548" t="s">
        <v>65</v>
      </c>
      <c r="M3548" t="s">
        <v>21</v>
      </c>
      <c r="N3548" t="s">
        <v>22</v>
      </c>
      <c r="O3548" t="s">
        <v>52</v>
      </c>
      <c r="P3548" t="s">
        <v>349</v>
      </c>
      <c r="Q3548" t="s">
        <v>350</v>
      </c>
      <c r="R3548" t="s">
        <v>351</v>
      </c>
      <c r="S3548">
        <f t="shared" si="55"/>
        <v>2016</v>
      </c>
    </row>
    <row r="3549" spans="1:19" x14ac:dyDescent="0.25">
      <c r="A3549">
        <v>345</v>
      </c>
      <c r="B3549">
        <v>345101</v>
      </c>
      <c r="C3549">
        <v>6155</v>
      </c>
      <c r="E3549" t="s">
        <v>69</v>
      </c>
      <c r="F3549" t="s">
        <v>70</v>
      </c>
      <c r="G3549">
        <v>308255</v>
      </c>
      <c r="H3549" s="1">
        <v>42472</v>
      </c>
      <c r="I3549" s="2">
        <v>235.14</v>
      </c>
      <c r="J3549" s="2"/>
      <c r="K3549" s="2">
        <v>235.14</v>
      </c>
      <c r="L3549" t="s">
        <v>65</v>
      </c>
      <c r="M3549" t="s">
        <v>21</v>
      </c>
      <c r="N3549" t="s">
        <v>22</v>
      </c>
      <c r="O3549" t="s">
        <v>52</v>
      </c>
      <c r="P3549" t="s">
        <v>349</v>
      </c>
      <c r="Q3549" t="s">
        <v>350</v>
      </c>
      <c r="R3549" t="s">
        <v>351</v>
      </c>
      <c r="S3549">
        <f t="shared" si="55"/>
        <v>2016</v>
      </c>
    </row>
    <row r="3550" spans="1:19" x14ac:dyDescent="0.25">
      <c r="A3550">
        <v>345</v>
      </c>
      <c r="B3550">
        <v>345101</v>
      </c>
      <c r="C3550">
        <v>6155</v>
      </c>
      <c r="E3550" t="s">
        <v>69</v>
      </c>
      <c r="F3550" t="s">
        <v>70</v>
      </c>
      <c r="G3550">
        <v>308086</v>
      </c>
      <c r="H3550" s="1">
        <v>42468</v>
      </c>
      <c r="I3550" s="2">
        <v>190.8</v>
      </c>
      <c r="J3550" s="2"/>
      <c r="K3550" s="2">
        <v>190.8</v>
      </c>
      <c r="L3550" t="s">
        <v>65</v>
      </c>
      <c r="M3550" t="s">
        <v>21</v>
      </c>
      <c r="N3550" t="s">
        <v>22</v>
      </c>
      <c r="O3550" t="s">
        <v>52</v>
      </c>
      <c r="P3550" t="s">
        <v>349</v>
      </c>
      <c r="Q3550" t="s">
        <v>350</v>
      </c>
      <c r="R3550" t="s">
        <v>351</v>
      </c>
      <c r="S3550">
        <f t="shared" si="55"/>
        <v>2016</v>
      </c>
    </row>
    <row r="3551" spans="1:19" x14ac:dyDescent="0.25">
      <c r="A3551">
        <v>345</v>
      </c>
      <c r="B3551">
        <v>345101</v>
      </c>
      <c r="C3551">
        <v>6155</v>
      </c>
      <c r="E3551" t="s">
        <v>69</v>
      </c>
      <c r="F3551" t="s">
        <v>70</v>
      </c>
      <c r="G3551">
        <v>308112</v>
      </c>
      <c r="H3551" s="1">
        <v>42468</v>
      </c>
      <c r="I3551" s="2"/>
      <c r="J3551" s="2">
        <v>-190.8</v>
      </c>
      <c r="K3551" s="2">
        <v>-190.8</v>
      </c>
      <c r="L3551" t="s">
        <v>65</v>
      </c>
      <c r="M3551" t="s">
        <v>21</v>
      </c>
      <c r="N3551" t="s">
        <v>22</v>
      </c>
      <c r="O3551" t="s">
        <v>52</v>
      </c>
      <c r="P3551" t="s">
        <v>349</v>
      </c>
      <c r="Q3551" t="s">
        <v>350</v>
      </c>
      <c r="R3551" t="s">
        <v>351</v>
      </c>
      <c r="S3551">
        <f t="shared" si="55"/>
        <v>2016</v>
      </c>
    </row>
    <row r="3552" spans="1:19" x14ac:dyDescent="0.25">
      <c r="A3552">
        <v>345</v>
      </c>
      <c r="B3552">
        <v>345101</v>
      </c>
      <c r="C3552">
        <v>6155</v>
      </c>
      <c r="E3552" t="s">
        <v>81</v>
      </c>
      <c r="F3552" t="s">
        <v>68</v>
      </c>
      <c r="G3552">
        <v>307949</v>
      </c>
      <c r="H3552" s="1">
        <v>42461</v>
      </c>
      <c r="I3552" s="2"/>
      <c r="J3552" s="2">
        <v>-34</v>
      </c>
      <c r="K3552" s="2">
        <v>-34</v>
      </c>
      <c r="L3552" t="s">
        <v>65</v>
      </c>
      <c r="M3552" t="s">
        <v>21</v>
      </c>
      <c r="N3552" t="s">
        <v>22</v>
      </c>
      <c r="O3552" t="s">
        <v>52</v>
      </c>
      <c r="P3552" t="s">
        <v>349</v>
      </c>
      <c r="Q3552" t="s">
        <v>350</v>
      </c>
      <c r="R3552" t="s">
        <v>351</v>
      </c>
      <c r="S3552">
        <f t="shared" si="55"/>
        <v>2016</v>
      </c>
    </row>
    <row r="3553" spans="1:19" x14ac:dyDescent="0.25">
      <c r="A3553">
        <v>345</v>
      </c>
      <c r="B3553">
        <v>345101</v>
      </c>
      <c r="C3553">
        <v>6155</v>
      </c>
      <c r="E3553" t="s">
        <v>81</v>
      </c>
      <c r="F3553" t="s">
        <v>68</v>
      </c>
      <c r="G3553">
        <v>307949</v>
      </c>
      <c r="H3553" s="1">
        <v>42460</v>
      </c>
      <c r="I3553" s="2">
        <v>34</v>
      </c>
      <c r="J3553" s="2"/>
      <c r="K3553" s="2">
        <v>34</v>
      </c>
      <c r="L3553" t="s">
        <v>65</v>
      </c>
      <c r="M3553" t="s">
        <v>21</v>
      </c>
      <c r="N3553" t="s">
        <v>22</v>
      </c>
      <c r="O3553" t="s">
        <v>52</v>
      </c>
      <c r="P3553" t="s">
        <v>349</v>
      </c>
      <c r="Q3553" t="s">
        <v>350</v>
      </c>
      <c r="R3553" t="s">
        <v>351</v>
      </c>
      <c r="S3553">
        <f t="shared" si="55"/>
        <v>2016</v>
      </c>
    </row>
    <row r="3554" spans="1:19" x14ac:dyDescent="0.25">
      <c r="A3554">
        <v>345</v>
      </c>
      <c r="B3554">
        <v>345101</v>
      </c>
      <c r="C3554">
        <v>6155</v>
      </c>
      <c r="E3554" t="s">
        <v>66</v>
      </c>
      <c r="F3554" t="s">
        <v>71</v>
      </c>
      <c r="G3554">
        <v>308063</v>
      </c>
      <c r="H3554" s="1">
        <v>42458</v>
      </c>
      <c r="I3554" s="2"/>
      <c r="J3554" s="2">
        <v>-82.7</v>
      </c>
      <c r="K3554" s="2">
        <v>-82.7</v>
      </c>
      <c r="L3554" t="s">
        <v>65</v>
      </c>
      <c r="M3554" t="s">
        <v>21</v>
      </c>
      <c r="N3554" t="s">
        <v>22</v>
      </c>
      <c r="O3554" t="s">
        <v>52</v>
      </c>
      <c r="P3554" t="s">
        <v>349</v>
      </c>
      <c r="Q3554" t="s">
        <v>350</v>
      </c>
      <c r="R3554" t="s">
        <v>351</v>
      </c>
      <c r="S3554">
        <f t="shared" si="55"/>
        <v>2016</v>
      </c>
    </row>
    <row r="3555" spans="1:19" x14ac:dyDescent="0.25">
      <c r="A3555">
        <v>345</v>
      </c>
      <c r="B3555">
        <v>345101</v>
      </c>
      <c r="C3555">
        <v>6155</v>
      </c>
      <c r="E3555" t="s">
        <v>69</v>
      </c>
      <c r="F3555" t="s">
        <v>70</v>
      </c>
      <c r="G3555">
        <v>308113</v>
      </c>
      <c r="H3555" s="1">
        <v>42458</v>
      </c>
      <c r="I3555" s="2">
        <v>190.8</v>
      </c>
      <c r="J3555" s="2"/>
      <c r="K3555" s="2">
        <v>190.8</v>
      </c>
      <c r="L3555" t="s">
        <v>65</v>
      </c>
      <c r="M3555" t="s">
        <v>21</v>
      </c>
      <c r="N3555" t="s">
        <v>22</v>
      </c>
      <c r="O3555" t="s">
        <v>52</v>
      </c>
      <c r="P3555" t="s">
        <v>349</v>
      </c>
      <c r="Q3555" t="s">
        <v>350</v>
      </c>
      <c r="R3555" t="s">
        <v>351</v>
      </c>
      <c r="S3555">
        <f t="shared" si="55"/>
        <v>2016</v>
      </c>
    </row>
    <row r="3556" spans="1:19" x14ac:dyDescent="0.25">
      <c r="A3556">
        <v>345</v>
      </c>
      <c r="B3556">
        <v>345101</v>
      </c>
      <c r="C3556">
        <v>6155</v>
      </c>
      <c r="E3556" t="s">
        <v>69</v>
      </c>
      <c r="F3556" t="s">
        <v>70</v>
      </c>
      <c r="G3556">
        <v>307944</v>
      </c>
      <c r="H3556" s="1">
        <v>42444</v>
      </c>
      <c r="I3556" s="2">
        <v>195.93</v>
      </c>
      <c r="J3556" s="2"/>
      <c r="K3556" s="2">
        <v>195.93</v>
      </c>
      <c r="L3556" t="s">
        <v>65</v>
      </c>
      <c r="M3556" t="s">
        <v>21</v>
      </c>
      <c r="N3556" t="s">
        <v>22</v>
      </c>
      <c r="O3556" t="s">
        <v>52</v>
      </c>
      <c r="P3556" t="s">
        <v>349</v>
      </c>
      <c r="Q3556" t="s">
        <v>350</v>
      </c>
      <c r="R3556" t="s">
        <v>351</v>
      </c>
      <c r="S3556">
        <f t="shared" si="55"/>
        <v>2016</v>
      </c>
    </row>
    <row r="3557" spans="1:19" x14ac:dyDescent="0.25">
      <c r="A3557">
        <v>345</v>
      </c>
      <c r="B3557">
        <v>345101</v>
      </c>
      <c r="C3557">
        <v>6155</v>
      </c>
      <c r="E3557" t="s">
        <v>66</v>
      </c>
      <c r="F3557" t="s">
        <v>71</v>
      </c>
      <c r="G3557">
        <v>307943</v>
      </c>
      <c r="H3557" s="1">
        <v>42444</v>
      </c>
      <c r="I3557" s="2"/>
      <c r="J3557" s="2">
        <v>-34.619999999999997</v>
      </c>
      <c r="K3557" s="2">
        <v>-34.619999999999997</v>
      </c>
      <c r="L3557" t="s">
        <v>65</v>
      </c>
      <c r="M3557" t="s">
        <v>21</v>
      </c>
      <c r="N3557" t="s">
        <v>22</v>
      </c>
      <c r="O3557" t="s">
        <v>52</v>
      </c>
      <c r="P3557" t="s">
        <v>349</v>
      </c>
      <c r="Q3557" t="s">
        <v>350</v>
      </c>
      <c r="R3557" t="s">
        <v>351</v>
      </c>
      <c r="S3557">
        <f t="shared" si="55"/>
        <v>2016</v>
      </c>
    </row>
    <row r="3558" spans="1:19" x14ac:dyDescent="0.25">
      <c r="A3558">
        <v>345</v>
      </c>
      <c r="B3558">
        <v>345101</v>
      </c>
      <c r="C3558">
        <v>6155</v>
      </c>
      <c r="E3558" t="s">
        <v>82</v>
      </c>
      <c r="F3558" t="s">
        <v>68</v>
      </c>
      <c r="G3558">
        <v>307387</v>
      </c>
      <c r="H3558" s="1">
        <v>42430</v>
      </c>
      <c r="I3558" s="2"/>
      <c r="J3558" s="2">
        <v>-153</v>
      </c>
      <c r="K3558" s="2">
        <v>-153</v>
      </c>
      <c r="L3558" t="s">
        <v>65</v>
      </c>
      <c r="M3558" t="s">
        <v>21</v>
      </c>
      <c r="N3558" t="s">
        <v>22</v>
      </c>
      <c r="O3558" t="s">
        <v>52</v>
      </c>
      <c r="P3558" t="s">
        <v>349</v>
      </c>
      <c r="Q3558" t="s">
        <v>350</v>
      </c>
      <c r="R3558" t="s">
        <v>351</v>
      </c>
      <c r="S3558">
        <f t="shared" si="55"/>
        <v>2016</v>
      </c>
    </row>
    <row r="3559" spans="1:19" x14ac:dyDescent="0.25">
      <c r="A3559">
        <v>345</v>
      </c>
      <c r="B3559">
        <v>345101</v>
      </c>
      <c r="C3559">
        <v>6155</v>
      </c>
      <c r="E3559" t="s">
        <v>66</v>
      </c>
      <c r="F3559" t="s">
        <v>71</v>
      </c>
      <c r="G3559">
        <v>307648</v>
      </c>
      <c r="H3559" s="1">
        <v>42430</v>
      </c>
      <c r="I3559" s="2"/>
      <c r="J3559" s="2">
        <v>-19.23</v>
      </c>
      <c r="K3559" s="2">
        <v>-19.23</v>
      </c>
      <c r="L3559" t="s">
        <v>65</v>
      </c>
      <c r="M3559" t="s">
        <v>21</v>
      </c>
      <c r="N3559" t="s">
        <v>22</v>
      </c>
      <c r="O3559" t="s">
        <v>52</v>
      </c>
      <c r="P3559" t="s">
        <v>349</v>
      </c>
      <c r="Q3559" t="s">
        <v>350</v>
      </c>
      <c r="R3559" t="s">
        <v>351</v>
      </c>
      <c r="S3559">
        <f t="shared" si="55"/>
        <v>2016</v>
      </c>
    </row>
    <row r="3560" spans="1:19" x14ac:dyDescent="0.25">
      <c r="A3560">
        <v>345</v>
      </c>
      <c r="B3560">
        <v>345101</v>
      </c>
      <c r="C3560">
        <v>6155</v>
      </c>
      <c r="E3560" t="s">
        <v>69</v>
      </c>
      <c r="F3560" t="s">
        <v>70</v>
      </c>
      <c r="G3560">
        <v>307649</v>
      </c>
      <c r="H3560" s="1">
        <v>42430</v>
      </c>
      <c r="I3560" s="2">
        <v>200.7</v>
      </c>
      <c r="J3560" s="2"/>
      <c r="K3560" s="2">
        <v>200.7</v>
      </c>
      <c r="L3560" t="s">
        <v>65</v>
      </c>
      <c r="M3560" t="s">
        <v>21</v>
      </c>
      <c r="N3560" t="s">
        <v>22</v>
      </c>
      <c r="O3560" t="s">
        <v>52</v>
      </c>
      <c r="P3560" t="s">
        <v>349</v>
      </c>
      <c r="Q3560" t="s">
        <v>350</v>
      </c>
      <c r="R3560" t="s">
        <v>351</v>
      </c>
      <c r="S3560">
        <f t="shared" si="55"/>
        <v>2016</v>
      </c>
    </row>
    <row r="3561" spans="1:19" x14ac:dyDescent="0.25">
      <c r="A3561">
        <v>345</v>
      </c>
      <c r="B3561">
        <v>345101</v>
      </c>
      <c r="C3561">
        <v>6155</v>
      </c>
      <c r="E3561" t="s">
        <v>66</v>
      </c>
      <c r="F3561" t="s">
        <v>64</v>
      </c>
      <c r="G3561">
        <v>307647</v>
      </c>
      <c r="H3561" s="1">
        <v>42430</v>
      </c>
      <c r="I3561" s="2">
        <v>38.159999999999997</v>
      </c>
      <c r="J3561" s="2"/>
      <c r="K3561" s="2">
        <v>38.159999999999997</v>
      </c>
      <c r="L3561" t="s">
        <v>65</v>
      </c>
      <c r="M3561" t="s">
        <v>21</v>
      </c>
      <c r="N3561" t="s">
        <v>22</v>
      </c>
      <c r="O3561" t="s">
        <v>52</v>
      </c>
      <c r="P3561" t="s">
        <v>349</v>
      </c>
      <c r="Q3561" t="s">
        <v>350</v>
      </c>
      <c r="R3561" t="s">
        <v>351</v>
      </c>
      <c r="S3561">
        <f t="shared" si="55"/>
        <v>2016</v>
      </c>
    </row>
    <row r="3562" spans="1:19" x14ac:dyDescent="0.25">
      <c r="A3562">
        <v>345</v>
      </c>
      <c r="B3562">
        <v>345101</v>
      </c>
      <c r="C3562">
        <v>6155</v>
      </c>
      <c r="E3562" t="s">
        <v>82</v>
      </c>
      <c r="F3562" t="s">
        <v>68</v>
      </c>
      <c r="G3562">
        <v>307387</v>
      </c>
      <c r="H3562" s="1">
        <v>42429</v>
      </c>
      <c r="I3562" s="2">
        <v>153</v>
      </c>
      <c r="J3562" s="2"/>
      <c r="K3562" s="2">
        <v>153</v>
      </c>
      <c r="L3562" t="s">
        <v>65</v>
      </c>
      <c r="M3562" t="s">
        <v>21</v>
      </c>
      <c r="N3562" t="s">
        <v>22</v>
      </c>
      <c r="O3562" t="s">
        <v>52</v>
      </c>
      <c r="P3562" t="s">
        <v>349</v>
      </c>
      <c r="Q3562" t="s">
        <v>350</v>
      </c>
      <c r="R3562" t="s">
        <v>351</v>
      </c>
      <c r="S3562">
        <f t="shared" si="55"/>
        <v>2016</v>
      </c>
    </row>
    <row r="3563" spans="1:19" x14ac:dyDescent="0.25">
      <c r="A3563">
        <v>345</v>
      </c>
      <c r="B3563">
        <v>345101</v>
      </c>
      <c r="C3563">
        <v>6155</v>
      </c>
      <c r="E3563" t="s">
        <v>66</v>
      </c>
      <c r="F3563" t="s">
        <v>71</v>
      </c>
      <c r="G3563">
        <v>307413</v>
      </c>
      <c r="H3563" s="1">
        <v>42416</v>
      </c>
      <c r="I3563" s="2"/>
      <c r="J3563" s="2">
        <v>-201.74</v>
      </c>
      <c r="K3563" s="2">
        <v>-201.74</v>
      </c>
      <c r="L3563" t="s">
        <v>65</v>
      </c>
      <c r="M3563" t="s">
        <v>21</v>
      </c>
      <c r="N3563" t="s">
        <v>22</v>
      </c>
      <c r="O3563" t="s">
        <v>52</v>
      </c>
      <c r="P3563" t="s">
        <v>349</v>
      </c>
      <c r="Q3563" t="s">
        <v>350</v>
      </c>
      <c r="R3563" t="s">
        <v>351</v>
      </c>
      <c r="S3563">
        <f t="shared" si="55"/>
        <v>2016</v>
      </c>
    </row>
    <row r="3564" spans="1:19" x14ac:dyDescent="0.25">
      <c r="A3564">
        <v>345</v>
      </c>
      <c r="B3564">
        <v>345101</v>
      </c>
      <c r="C3564">
        <v>6155</v>
      </c>
      <c r="E3564" t="s">
        <v>69</v>
      </c>
      <c r="F3564" t="s">
        <v>70</v>
      </c>
      <c r="G3564">
        <v>307406</v>
      </c>
      <c r="H3564" s="1">
        <v>42416</v>
      </c>
      <c r="I3564" s="2">
        <v>279.60000000000002</v>
      </c>
      <c r="J3564" s="2"/>
      <c r="K3564" s="2">
        <v>279.60000000000002</v>
      </c>
      <c r="L3564" t="s">
        <v>65</v>
      </c>
      <c r="M3564" t="s">
        <v>21</v>
      </c>
      <c r="N3564" t="s">
        <v>22</v>
      </c>
      <c r="O3564" t="s">
        <v>52</v>
      </c>
      <c r="P3564" t="s">
        <v>349</v>
      </c>
      <c r="Q3564" t="s">
        <v>350</v>
      </c>
      <c r="R3564" t="s">
        <v>351</v>
      </c>
      <c r="S3564">
        <f t="shared" si="55"/>
        <v>2016</v>
      </c>
    </row>
    <row r="3565" spans="1:19" x14ac:dyDescent="0.25">
      <c r="A3565">
        <v>345</v>
      </c>
      <c r="B3565">
        <v>345101</v>
      </c>
      <c r="C3565">
        <v>6155</v>
      </c>
      <c r="E3565" t="s">
        <v>66</v>
      </c>
      <c r="F3565" t="s">
        <v>64</v>
      </c>
      <c r="G3565">
        <v>307327</v>
      </c>
      <c r="H3565" s="1">
        <v>42402</v>
      </c>
      <c r="I3565" s="2">
        <v>76.319999999999993</v>
      </c>
      <c r="J3565" s="2"/>
      <c r="K3565" s="2">
        <v>76.319999999999993</v>
      </c>
      <c r="L3565" t="s">
        <v>65</v>
      </c>
      <c r="M3565" t="s">
        <v>21</v>
      </c>
      <c r="N3565" t="s">
        <v>22</v>
      </c>
      <c r="O3565" t="s">
        <v>52</v>
      </c>
      <c r="P3565" t="s">
        <v>349</v>
      </c>
      <c r="Q3565" t="s">
        <v>350</v>
      </c>
      <c r="R3565" t="s">
        <v>351</v>
      </c>
      <c r="S3565">
        <f t="shared" si="55"/>
        <v>2016</v>
      </c>
    </row>
    <row r="3566" spans="1:19" x14ac:dyDescent="0.25">
      <c r="A3566">
        <v>345</v>
      </c>
      <c r="B3566">
        <v>345101</v>
      </c>
      <c r="C3566">
        <v>6155</v>
      </c>
      <c r="E3566" t="s">
        <v>66</v>
      </c>
      <c r="F3566" t="s">
        <v>64</v>
      </c>
      <c r="G3566">
        <v>307327</v>
      </c>
      <c r="H3566" s="1">
        <v>42402</v>
      </c>
      <c r="I3566" s="2">
        <v>38.159999999999997</v>
      </c>
      <c r="J3566" s="2"/>
      <c r="K3566" s="2">
        <v>38.159999999999997</v>
      </c>
      <c r="L3566" t="s">
        <v>65</v>
      </c>
      <c r="M3566" t="s">
        <v>21</v>
      </c>
      <c r="N3566" t="s">
        <v>22</v>
      </c>
      <c r="O3566" t="s">
        <v>52</v>
      </c>
      <c r="P3566" t="s">
        <v>349</v>
      </c>
      <c r="Q3566" t="s">
        <v>350</v>
      </c>
      <c r="R3566" t="s">
        <v>351</v>
      </c>
      <c r="S3566">
        <f t="shared" si="55"/>
        <v>2016</v>
      </c>
    </row>
    <row r="3567" spans="1:19" x14ac:dyDescent="0.25">
      <c r="A3567">
        <v>345</v>
      </c>
      <c r="B3567">
        <v>345101</v>
      </c>
      <c r="C3567">
        <v>6155</v>
      </c>
      <c r="E3567" t="s">
        <v>66</v>
      </c>
      <c r="F3567" t="s">
        <v>64</v>
      </c>
      <c r="G3567">
        <v>307327</v>
      </c>
      <c r="H3567" s="1">
        <v>42402</v>
      </c>
      <c r="I3567" s="2">
        <v>38.159999999999997</v>
      </c>
      <c r="J3567" s="2"/>
      <c r="K3567" s="2">
        <v>38.159999999999997</v>
      </c>
      <c r="L3567" t="s">
        <v>65</v>
      </c>
      <c r="M3567" t="s">
        <v>21</v>
      </c>
      <c r="N3567" t="s">
        <v>22</v>
      </c>
      <c r="O3567" t="s">
        <v>52</v>
      </c>
      <c r="P3567" t="s">
        <v>349</v>
      </c>
      <c r="Q3567" t="s">
        <v>350</v>
      </c>
      <c r="R3567" t="s">
        <v>351</v>
      </c>
      <c r="S3567">
        <f t="shared" si="55"/>
        <v>2016</v>
      </c>
    </row>
    <row r="3568" spans="1:19" x14ac:dyDescent="0.25">
      <c r="A3568">
        <v>345</v>
      </c>
      <c r="B3568">
        <v>345101</v>
      </c>
      <c r="C3568">
        <v>6155</v>
      </c>
      <c r="E3568" t="s">
        <v>66</v>
      </c>
      <c r="F3568" t="s">
        <v>64</v>
      </c>
      <c r="G3568">
        <v>307327</v>
      </c>
      <c r="H3568" s="1">
        <v>42402</v>
      </c>
      <c r="I3568" s="2">
        <v>76.319999999999993</v>
      </c>
      <c r="J3568" s="2"/>
      <c r="K3568" s="2">
        <v>76.319999999999993</v>
      </c>
      <c r="L3568" t="s">
        <v>65</v>
      </c>
      <c r="M3568" t="s">
        <v>21</v>
      </c>
      <c r="N3568" t="s">
        <v>22</v>
      </c>
      <c r="O3568" t="s">
        <v>52</v>
      </c>
      <c r="P3568" t="s">
        <v>349</v>
      </c>
      <c r="Q3568" t="s">
        <v>350</v>
      </c>
      <c r="R3568" t="s">
        <v>351</v>
      </c>
      <c r="S3568">
        <f t="shared" si="55"/>
        <v>2016</v>
      </c>
    </row>
    <row r="3569" spans="1:19" x14ac:dyDescent="0.25">
      <c r="A3569">
        <v>345</v>
      </c>
      <c r="B3569">
        <v>345101</v>
      </c>
      <c r="C3569">
        <v>6155</v>
      </c>
      <c r="E3569" t="s">
        <v>69</v>
      </c>
      <c r="F3569" t="s">
        <v>70</v>
      </c>
      <c r="G3569">
        <v>307329</v>
      </c>
      <c r="H3569" s="1">
        <v>42402</v>
      </c>
      <c r="I3569" s="2">
        <v>199.05</v>
      </c>
      <c r="J3569" s="2"/>
      <c r="K3569" s="2">
        <v>199.05</v>
      </c>
      <c r="L3569" t="s">
        <v>65</v>
      </c>
      <c r="M3569" t="s">
        <v>21</v>
      </c>
      <c r="N3569" t="s">
        <v>22</v>
      </c>
      <c r="O3569" t="s">
        <v>52</v>
      </c>
      <c r="P3569" t="s">
        <v>349</v>
      </c>
      <c r="Q3569" t="s">
        <v>350</v>
      </c>
      <c r="R3569" t="s">
        <v>351</v>
      </c>
      <c r="S3569">
        <f t="shared" si="55"/>
        <v>2016</v>
      </c>
    </row>
    <row r="3570" spans="1:19" x14ac:dyDescent="0.25">
      <c r="A3570">
        <v>345</v>
      </c>
      <c r="B3570">
        <v>345101</v>
      </c>
      <c r="C3570">
        <v>6155</v>
      </c>
      <c r="E3570" t="s">
        <v>66</v>
      </c>
      <c r="F3570" t="s">
        <v>71</v>
      </c>
      <c r="G3570">
        <v>307328</v>
      </c>
      <c r="H3570" s="1">
        <v>42402</v>
      </c>
      <c r="I3570" s="2"/>
      <c r="J3570" s="2">
        <v>-53.85</v>
      </c>
      <c r="K3570" s="2">
        <v>-53.85</v>
      </c>
      <c r="L3570" t="s">
        <v>65</v>
      </c>
      <c r="M3570" t="s">
        <v>21</v>
      </c>
      <c r="N3570" t="s">
        <v>22</v>
      </c>
      <c r="O3570" t="s">
        <v>52</v>
      </c>
      <c r="P3570" t="s">
        <v>349</v>
      </c>
      <c r="Q3570" t="s">
        <v>350</v>
      </c>
      <c r="R3570" t="s">
        <v>351</v>
      </c>
      <c r="S3570">
        <f t="shared" si="55"/>
        <v>2016</v>
      </c>
    </row>
    <row r="3571" spans="1:19" x14ac:dyDescent="0.25">
      <c r="A3571">
        <v>345</v>
      </c>
      <c r="B3571">
        <v>345101</v>
      </c>
      <c r="C3571">
        <v>6155</v>
      </c>
      <c r="E3571" t="s">
        <v>83</v>
      </c>
      <c r="F3571" t="s">
        <v>68</v>
      </c>
      <c r="G3571">
        <v>307112</v>
      </c>
      <c r="H3571" s="1">
        <v>42401</v>
      </c>
      <c r="I3571" s="2"/>
      <c r="J3571" s="2">
        <v>-136</v>
      </c>
      <c r="K3571" s="2">
        <v>-136</v>
      </c>
      <c r="L3571" t="s">
        <v>65</v>
      </c>
      <c r="M3571" t="s">
        <v>21</v>
      </c>
      <c r="N3571" t="s">
        <v>22</v>
      </c>
      <c r="O3571" t="s">
        <v>52</v>
      </c>
      <c r="P3571" t="s">
        <v>349</v>
      </c>
      <c r="Q3571" t="s">
        <v>350</v>
      </c>
      <c r="R3571" t="s">
        <v>351</v>
      </c>
      <c r="S3571">
        <f t="shared" si="55"/>
        <v>2016</v>
      </c>
    </row>
    <row r="3572" spans="1:19" x14ac:dyDescent="0.25">
      <c r="A3572">
        <v>345</v>
      </c>
      <c r="B3572">
        <v>345101</v>
      </c>
      <c r="C3572">
        <v>6155</v>
      </c>
      <c r="E3572" t="s">
        <v>83</v>
      </c>
      <c r="F3572" t="s">
        <v>68</v>
      </c>
      <c r="G3572">
        <v>307112</v>
      </c>
      <c r="H3572" s="1">
        <v>42400</v>
      </c>
      <c r="I3572" s="2">
        <v>136</v>
      </c>
      <c r="J3572" s="2"/>
      <c r="K3572" s="2">
        <v>136</v>
      </c>
      <c r="L3572" t="s">
        <v>65</v>
      </c>
      <c r="M3572" t="s">
        <v>21</v>
      </c>
      <c r="N3572" t="s">
        <v>22</v>
      </c>
      <c r="O3572" t="s">
        <v>52</v>
      </c>
      <c r="P3572" t="s">
        <v>349</v>
      </c>
      <c r="Q3572" t="s">
        <v>350</v>
      </c>
      <c r="R3572" t="s">
        <v>351</v>
      </c>
      <c r="S3572">
        <f t="shared" si="55"/>
        <v>2016</v>
      </c>
    </row>
    <row r="3573" spans="1:19" x14ac:dyDescent="0.25">
      <c r="A3573">
        <v>345</v>
      </c>
      <c r="B3573">
        <v>345101</v>
      </c>
      <c r="C3573">
        <v>6155</v>
      </c>
      <c r="E3573" t="s">
        <v>66</v>
      </c>
      <c r="F3573" t="s">
        <v>64</v>
      </c>
      <c r="G3573">
        <v>307119</v>
      </c>
      <c r="H3573" s="1">
        <v>42388</v>
      </c>
      <c r="I3573" s="2">
        <v>38.159999999999997</v>
      </c>
      <c r="J3573" s="2"/>
      <c r="K3573" s="2">
        <v>38.159999999999997</v>
      </c>
      <c r="L3573" t="s">
        <v>65</v>
      </c>
      <c r="M3573" t="s">
        <v>21</v>
      </c>
      <c r="N3573" t="s">
        <v>22</v>
      </c>
      <c r="O3573" t="s">
        <v>52</v>
      </c>
      <c r="P3573" t="s">
        <v>349</v>
      </c>
      <c r="Q3573" t="s">
        <v>350</v>
      </c>
      <c r="R3573" t="s">
        <v>351</v>
      </c>
      <c r="S3573">
        <f t="shared" si="55"/>
        <v>2016</v>
      </c>
    </row>
    <row r="3574" spans="1:19" x14ac:dyDescent="0.25">
      <c r="A3574">
        <v>345</v>
      </c>
      <c r="B3574">
        <v>345101</v>
      </c>
      <c r="C3574">
        <v>6155</v>
      </c>
      <c r="E3574" t="s">
        <v>66</v>
      </c>
      <c r="F3574" t="s">
        <v>64</v>
      </c>
      <c r="G3574">
        <v>307119</v>
      </c>
      <c r="H3574" s="1">
        <v>42388</v>
      </c>
      <c r="I3574" s="2">
        <v>76.319999999999993</v>
      </c>
      <c r="J3574" s="2"/>
      <c r="K3574" s="2">
        <v>76.319999999999993</v>
      </c>
      <c r="L3574" t="s">
        <v>65</v>
      </c>
      <c r="M3574" t="s">
        <v>21</v>
      </c>
      <c r="N3574" t="s">
        <v>22</v>
      </c>
      <c r="O3574" t="s">
        <v>52</v>
      </c>
      <c r="P3574" t="s">
        <v>349</v>
      </c>
      <c r="Q3574" t="s">
        <v>350</v>
      </c>
      <c r="R3574" t="s">
        <v>351</v>
      </c>
      <c r="S3574">
        <f t="shared" si="55"/>
        <v>2016</v>
      </c>
    </row>
    <row r="3575" spans="1:19" x14ac:dyDescent="0.25">
      <c r="A3575">
        <v>345</v>
      </c>
      <c r="B3575">
        <v>345101</v>
      </c>
      <c r="C3575">
        <v>6155</v>
      </c>
      <c r="E3575" t="s">
        <v>66</v>
      </c>
      <c r="F3575" t="s">
        <v>64</v>
      </c>
      <c r="G3575">
        <v>307119</v>
      </c>
      <c r="H3575" s="1">
        <v>42388</v>
      </c>
      <c r="I3575" s="2">
        <v>76.319999999999993</v>
      </c>
      <c r="J3575" s="2"/>
      <c r="K3575" s="2">
        <v>76.319999999999993</v>
      </c>
      <c r="L3575" t="s">
        <v>65</v>
      </c>
      <c r="M3575" t="s">
        <v>21</v>
      </c>
      <c r="N3575" t="s">
        <v>22</v>
      </c>
      <c r="O3575" t="s">
        <v>52</v>
      </c>
      <c r="P3575" t="s">
        <v>349</v>
      </c>
      <c r="Q3575" t="s">
        <v>350</v>
      </c>
      <c r="R3575" t="s">
        <v>351</v>
      </c>
      <c r="S3575">
        <f t="shared" si="55"/>
        <v>2016</v>
      </c>
    </row>
    <row r="3576" spans="1:19" x14ac:dyDescent="0.25">
      <c r="A3576">
        <v>345</v>
      </c>
      <c r="B3576">
        <v>345101</v>
      </c>
      <c r="C3576">
        <v>6155</v>
      </c>
      <c r="E3576" t="s">
        <v>66</v>
      </c>
      <c r="F3576" t="s">
        <v>64</v>
      </c>
      <c r="G3576">
        <v>307119</v>
      </c>
      <c r="H3576" s="1">
        <v>42388</v>
      </c>
      <c r="I3576" s="2">
        <v>38.159999999999997</v>
      </c>
      <c r="J3576" s="2"/>
      <c r="K3576" s="2">
        <v>38.159999999999997</v>
      </c>
      <c r="L3576" t="s">
        <v>65</v>
      </c>
      <c r="M3576" t="s">
        <v>21</v>
      </c>
      <c r="N3576" t="s">
        <v>22</v>
      </c>
      <c r="O3576" t="s">
        <v>52</v>
      </c>
      <c r="P3576" t="s">
        <v>349</v>
      </c>
      <c r="Q3576" t="s">
        <v>350</v>
      </c>
      <c r="R3576" t="s">
        <v>351</v>
      </c>
      <c r="S3576">
        <f t="shared" si="55"/>
        <v>2016</v>
      </c>
    </row>
    <row r="3577" spans="1:19" x14ac:dyDescent="0.25">
      <c r="A3577">
        <v>345</v>
      </c>
      <c r="B3577">
        <v>345101</v>
      </c>
      <c r="C3577">
        <v>6155</v>
      </c>
      <c r="E3577" t="s">
        <v>66</v>
      </c>
      <c r="F3577" t="s">
        <v>64</v>
      </c>
      <c r="G3577">
        <v>307119</v>
      </c>
      <c r="H3577" s="1">
        <v>42388</v>
      </c>
      <c r="I3577" s="2">
        <v>38.159999999999997</v>
      </c>
      <c r="J3577" s="2"/>
      <c r="K3577" s="2">
        <v>38.159999999999997</v>
      </c>
      <c r="L3577" t="s">
        <v>65</v>
      </c>
      <c r="M3577" t="s">
        <v>21</v>
      </c>
      <c r="N3577" t="s">
        <v>22</v>
      </c>
      <c r="O3577" t="s">
        <v>52</v>
      </c>
      <c r="P3577" t="s">
        <v>349</v>
      </c>
      <c r="Q3577" t="s">
        <v>350</v>
      </c>
      <c r="R3577" t="s">
        <v>351</v>
      </c>
      <c r="S3577">
        <f t="shared" si="55"/>
        <v>2016</v>
      </c>
    </row>
    <row r="3578" spans="1:19" x14ac:dyDescent="0.25">
      <c r="A3578">
        <v>345</v>
      </c>
      <c r="B3578">
        <v>345101</v>
      </c>
      <c r="C3578">
        <v>6155</v>
      </c>
      <c r="E3578" t="s">
        <v>66</v>
      </c>
      <c r="F3578" t="s">
        <v>64</v>
      </c>
      <c r="G3578">
        <v>307119</v>
      </c>
      <c r="H3578" s="1">
        <v>42388</v>
      </c>
      <c r="I3578" s="2">
        <v>114.48</v>
      </c>
      <c r="J3578" s="2"/>
      <c r="K3578" s="2">
        <v>114.48</v>
      </c>
      <c r="L3578" t="s">
        <v>65</v>
      </c>
      <c r="M3578" t="s">
        <v>21</v>
      </c>
      <c r="N3578" t="s">
        <v>22</v>
      </c>
      <c r="O3578" t="s">
        <v>52</v>
      </c>
      <c r="P3578" t="s">
        <v>349</v>
      </c>
      <c r="Q3578" t="s">
        <v>350</v>
      </c>
      <c r="R3578" t="s">
        <v>351</v>
      </c>
      <c r="S3578">
        <f t="shared" si="55"/>
        <v>2016</v>
      </c>
    </row>
    <row r="3579" spans="1:19" x14ac:dyDescent="0.25">
      <c r="A3579">
        <v>345</v>
      </c>
      <c r="B3579">
        <v>345101</v>
      </c>
      <c r="C3579">
        <v>6155</v>
      </c>
      <c r="E3579" t="s">
        <v>69</v>
      </c>
      <c r="F3579" t="s">
        <v>70</v>
      </c>
      <c r="G3579">
        <v>307121</v>
      </c>
      <c r="H3579" s="1">
        <v>42388</v>
      </c>
      <c r="I3579" s="2">
        <v>209.13</v>
      </c>
      <c r="J3579" s="2"/>
      <c r="K3579" s="2">
        <v>209.13</v>
      </c>
      <c r="L3579" t="s">
        <v>65</v>
      </c>
      <c r="M3579" t="s">
        <v>21</v>
      </c>
      <c r="N3579" t="s">
        <v>22</v>
      </c>
      <c r="O3579" t="s">
        <v>52</v>
      </c>
      <c r="P3579" t="s">
        <v>349</v>
      </c>
      <c r="Q3579" t="s">
        <v>350</v>
      </c>
      <c r="R3579" t="s">
        <v>351</v>
      </c>
      <c r="S3579">
        <f t="shared" si="55"/>
        <v>2016</v>
      </c>
    </row>
    <row r="3580" spans="1:19" x14ac:dyDescent="0.25">
      <c r="A3580">
        <v>345</v>
      </c>
      <c r="B3580">
        <v>345101</v>
      </c>
      <c r="C3580">
        <v>6155</v>
      </c>
      <c r="E3580" t="s">
        <v>66</v>
      </c>
      <c r="F3580" t="s">
        <v>71</v>
      </c>
      <c r="G3580">
        <v>307120</v>
      </c>
      <c r="H3580" s="1">
        <v>42388</v>
      </c>
      <c r="I3580" s="2"/>
      <c r="J3580" s="2">
        <v>-161.55000000000001</v>
      </c>
      <c r="K3580" s="2">
        <v>-161.55000000000001</v>
      </c>
      <c r="L3580" t="s">
        <v>65</v>
      </c>
      <c r="M3580" t="s">
        <v>21</v>
      </c>
      <c r="N3580" t="s">
        <v>22</v>
      </c>
      <c r="O3580" t="s">
        <v>52</v>
      </c>
      <c r="P3580" t="s">
        <v>349</v>
      </c>
      <c r="Q3580" t="s">
        <v>350</v>
      </c>
      <c r="R3580" t="s">
        <v>351</v>
      </c>
      <c r="S3580">
        <f t="shared" si="55"/>
        <v>2016</v>
      </c>
    </row>
    <row r="3581" spans="1:19" x14ac:dyDescent="0.25">
      <c r="A3581">
        <v>345</v>
      </c>
      <c r="B3581">
        <v>345101</v>
      </c>
      <c r="C3581">
        <v>6155</v>
      </c>
      <c r="E3581" t="s">
        <v>66</v>
      </c>
      <c r="F3581" t="s">
        <v>71</v>
      </c>
      <c r="G3581">
        <v>307057</v>
      </c>
      <c r="H3581" s="1">
        <v>42374</v>
      </c>
      <c r="I3581" s="2"/>
      <c r="J3581" s="2">
        <v>-57.58</v>
      </c>
      <c r="K3581" s="2">
        <v>-57.58</v>
      </c>
      <c r="L3581" t="s">
        <v>65</v>
      </c>
      <c r="M3581" t="s">
        <v>21</v>
      </c>
      <c r="N3581" t="s">
        <v>22</v>
      </c>
      <c r="O3581" t="s">
        <v>52</v>
      </c>
      <c r="P3581" t="s">
        <v>349</v>
      </c>
      <c r="Q3581" t="s">
        <v>350</v>
      </c>
      <c r="R3581" t="s">
        <v>351</v>
      </c>
      <c r="S3581">
        <f t="shared" si="55"/>
        <v>2016</v>
      </c>
    </row>
    <row r="3582" spans="1:19" x14ac:dyDescent="0.25">
      <c r="A3582">
        <v>345</v>
      </c>
      <c r="B3582">
        <v>345101</v>
      </c>
      <c r="C3582">
        <v>6155</v>
      </c>
      <c r="E3582" t="s">
        <v>66</v>
      </c>
      <c r="F3582" t="s">
        <v>64</v>
      </c>
      <c r="G3582">
        <v>307056</v>
      </c>
      <c r="H3582" s="1">
        <v>42374</v>
      </c>
      <c r="I3582" s="2">
        <v>38.159999999999997</v>
      </c>
      <c r="J3582" s="2"/>
      <c r="K3582" s="2">
        <v>38.159999999999997</v>
      </c>
      <c r="L3582" t="s">
        <v>65</v>
      </c>
      <c r="M3582" t="s">
        <v>21</v>
      </c>
      <c r="N3582" t="s">
        <v>22</v>
      </c>
      <c r="O3582" t="s">
        <v>52</v>
      </c>
      <c r="P3582" t="s">
        <v>349</v>
      </c>
      <c r="Q3582" t="s">
        <v>350</v>
      </c>
      <c r="R3582" t="s">
        <v>351</v>
      </c>
      <c r="S3582">
        <f t="shared" si="55"/>
        <v>2016</v>
      </c>
    </row>
    <row r="3583" spans="1:19" x14ac:dyDescent="0.25">
      <c r="A3583">
        <v>345</v>
      </c>
      <c r="B3583">
        <v>345101</v>
      </c>
      <c r="C3583">
        <v>6155</v>
      </c>
      <c r="E3583" t="s">
        <v>66</v>
      </c>
      <c r="F3583" t="s">
        <v>64</v>
      </c>
      <c r="G3583">
        <v>307056</v>
      </c>
      <c r="H3583" s="1">
        <v>42374</v>
      </c>
      <c r="I3583" s="2">
        <v>38.159999999999997</v>
      </c>
      <c r="J3583" s="2"/>
      <c r="K3583" s="2">
        <v>38.159999999999997</v>
      </c>
      <c r="L3583" t="s">
        <v>65</v>
      </c>
      <c r="M3583" t="s">
        <v>21</v>
      </c>
      <c r="N3583" t="s">
        <v>22</v>
      </c>
      <c r="O3583" t="s">
        <v>52</v>
      </c>
      <c r="P3583" t="s">
        <v>349</v>
      </c>
      <c r="Q3583" t="s">
        <v>350</v>
      </c>
      <c r="R3583" t="s">
        <v>351</v>
      </c>
      <c r="S3583">
        <f t="shared" si="55"/>
        <v>2016</v>
      </c>
    </row>
    <row r="3584" spans="1:19" x14ac:dyDescent="0.25">
      <c r="A3584">
        <v>345</v>
      </c>
      <c r="B3584">
        <v>345101</v>
      </c>
      <c r="C3584">
        <v>6155</v>
      </c>
      <c r="E3584" t="s">
        <v>66</v>
      </c>
      <c r="F3584" t="s">
        <v>64</v>
      </c>
      <c r="G3584">
        <v>307056</v>
      </c>
      <c r="H3584" s="1">
        <v>42374</v>
      </c>
      <c r="I3584" s="2">
        <v>76.319999999999993</v>
      </c>
      <c r="J3584" s="2"/>
      <c r="K3584" s="2">
        <v>76.319999999999993</v>
      </c>
      <c r="L3584" t="s">
        <v>65</v>
      </c>
      <c r="M3584" t="s">
        <v>21</v>
      </c>
      <c r="N3584" t="s">
        <v>22</v>
      </c>
      <c r="O3584" t="s">
        <v>52</v>
      </c>
      <c r="P3584" t="s">
        <v>349</v>
      </c>
      <c r="Q3584" t="s">
        <v>350</v>
      </c>
      <c r="R3584" t="s">
        <v>351</v>
      </c>
      <c r="S3584">
        <f t="shared" si="55"/>
        <v>2016</v>
      </c>
    </row>
    <row r="3585" spans="1:19" x14ac:dyDescent="0.25">
      <c r="A3585">
        <v>345</v>
      </c>
      <c r="B3585">
        <v>345101</v>
      </c>
      <c r="C3585">
        <v>6155</v>
      </c>
      <c r="E3585" t="s">
        <v>69</v>
      </c>
      <c r="F3585" t="s">
        <v>70</v>
      </c>
      <c r="G3585">
        <v>307060</v>
      </c>
      <c r="H3585" s="1">
        <v>42374</v>
      </c>
      <c r="I3585" s="2">
        <v>160.65</v>
      </c>
      <c r="J3585" s="2"/>
      <c r="K3585" s="2">
        <v>160.65</v>
      </c>
      <c r="L3585" t="s">
        <v>65</v>
      </c>
      <c r="M3585" t="s">
        <v>21</v>
      </c>
      <c r="N3585" t="s">
        <v>22</v>
      </c>
      <c r="O3585" t="s">
        <v>52</v>
      </c>
      <c r="P3585" t="s">
        <v>349</v>
      </c>
      <c r="Q3585" t="s">
        <v>350</v>
      </c>
      <c r="R3585" t="s">
        <v>351</v>
      </c>
      <c r="S3585">
        <f t="shared" si="55"/>
        <v>2016</v>
      </c>
    </row>
    <row r="3586" spans="1:19" x14ac:dyDescent="0.25">
      <c r="A3586">
        <v>345</v>
      </c>
      <c r="B3586">
        <v>345101</v>
      </c>
      <c r="C3586">
        <v>6155</v>
      </c>
      <c r="E3586" t="s">
        <v>84</v>
      </c>
      <c r="F3586" t="s">
        <v>68</v>
      </c>
      <c r="G3586">
        <v>306747</v>
      </c>
      <c r="H3586" s="1">
        <v>42370</v>
      </c>
      <c r="I3586" s="2"/>
      <c r="J3586" s="2">
        <v>-119</v>
      </c>
      <c r="K3586" s="2">
        <v>-119</v>
      </c>
      <c r="L3586" t="s">
        <v>65</v>
      </c>
      <c r="M3586" t="s">
        <v>21</v>
      </c>
      <c r="N3586" t="s">
        <v>22</v>
      </c>
      <c r="O3586" t="s">
        <v>52</v>
      </c>
      <c r="P3586" t="s">
        <v>349</v>
      </c>
      <c r="Q3586" t="s">
        <v>350</v>
      </c>
      <c r="R3586" t="s">
        <v>351</v>
      </c>
      <c r="S3586">
        <f t="shared" si="55"/>
        <v>2016</v>
      </c>
    </row>
    <row r="3587" spans="1:19" x14ac:dyDescent="0.25">
      <c r="A3587">
        <v>345</v>
      </c>
      <c r="B3587">
        <v>345102</v>
      </c>
      <c r="C3587">
        <v>6155</v>
      </c>
      <c r="E3587" t="s">
        <v>364</v>
      </c>
      <c r="F3587" t="s">
        <v>68</v>
      </c>
      <c r="G3587">
        <v>359493</v>
      </c>
      <c r="H3587" s="1">
        <v>43100</v>
      </c>
      <c r="I3587" s="2">
        <v>1470</v>
      </c>
      <c r="J3587" s="2"/>
      <c r="K3587" s="2">
        <v>1470</v>
      </c>
      <c r="L3587" t="s">
        <v>65</v>
      </c>
      <c r="M3587" t="s">
        <v>21</v>
      </c>
      <c r="N3587" t="s">
        <v>22</v>
      </c>
      <c r="O3587" t="s">
        <v>52</v>
      </c>
      <c r="P3587" t="s">
        <v>349</v>
      </c>
      <c r="Q3587" t="s">
        <v>350</v>
      </c>
      <c r="R3587" t="s">
        <v>351</v>
      </c>
      <c r="S3587">
        <f t="shared" ref="S3587:S3650" si="56">YEAR(H3587)</f>
        <v>2017</v>
      </c>
    </row>
    <row r="3588" spans="1:19" x14ac:dyDescent="0.25">
      <c r="A3588">
        <v>345</v>
      </c>
      <c r="B3588">
        <v>345102</v>
      </c>
      <c r="C3588">
        <v>6155</v>
      </c>
      <c r="E3588" t="s">
        <v>66</v>
      </c>
      <c r="F3588" t="s">
        <v>71</v>
      </c>
      <c r="G3588">
        <v>359647</v>
      </c>
      <c r="H3588" s="1">
        <v>43100</v>
      </c>
      <c r="I3588" s="2"/>
      <c r="J3588" s="2">
        <v>-164.72</v>
      </c>
      <c r="K3588" s="2">
        <v>-164.72</v>
      </c>
      <c r="L3588" t="s">
        <v>65</v>
      </c>
      <c r="M3588" t="s">
        <v>21</v>
      </c>
      <c r="N3588" t="s">
        <v>22</v>
      </c>
      <c r="O3588" t="s">
        <v>52</v>
      </c>
      <c r="P3588" t="s">
        <v>349</v>
      </c>
      <c r="Q3588" t="s">
        <v>350</v>
      </c>
      <c r="R3588" t="s">
        <v>351</v>
      </c>
      <c r="S3588">
        <f t="shared" si="56"/>
        <v>2017</v>
      </c>
    </row>
    <row r="3589" spans="1:19" x14ac:dyDescent="0.25">
      <c r="A3589">
        <v>345</v>
      </c>
      <c r="B3589">
        <v>345102</v>
      </c>
      <c r="C3589">
        <v>6155</v>
      </c>
      <c r="E3589" t="s">
        <v>66</v>
      </c>
      <c r="F3589" t="s">
        <v>64</v>
      </c>
      <c r="G3589">
        <v>359646</v>
      </c>
      <c r="H3589" s="1">
        <v>43100</v>
      </c>
      <c r="I3589" s="2">
        <v>40.71</v>
      </c>
      <c r="J3589" s="2"/>
      <c r="K3589" s="2">
        <v>40.71</v>
      </c>
      <c r="L3589" t="s">
        <v>65</v>
      </c>
      <c r="M3589" t="s">
        <v>21</v>
      </c>
      <c r="N3589" t="s">
        <v>22</v>
      </c>
      <c r="O3589" t="s">
        <v>52</v>
      </c>
      <c r="P3589" t="s">
        <v>349</v>
      </c>
      <c r="Q3589" t="s">
        <v>350</v>
      </c>
      <c r="R3589" t="s">
        <v>351</v>
      </c>
      <c r="S3589">
        <f t="shared" si="56"/>
        <v>2017</v>
      </c>
    </row>
    <row r="3590" spans="1:19" x14ac:dyDescent="0.25">
      <c r="A3590">
        <v>345</v>
      </c>
      <c r="B3590">
        <v>345102</v>
      </c>
      <c r="C3590">
        <v>6155</v>
      </c>
      <c r="E3590" t="s">
        <v>66</v>
      </c>
      <c r="F3590" t="s">
        <v>64</v>
      </c>
      <c r="G3590">
        <v>359646</v>
      </c>
      <c r="H3590" s="1">
        <v>43100</v>
      </c>
      <c r="I3590" s="2">
        <v>20.36</v>
      </c>
      <c r="J3590" s="2"/>
      <c r="K3590" s="2">
        <v>20.36</v>
      </c>
      <c r="L3590" t="s">
        <v>65</v>
      </c>
      <c r="M3590" t="s">
        <v>21</v>
      </c>
      <c r="N3590" t="s">
        <v>22</v>
      </c>
      <c r="O3590" t="s">
        <v>52</v>
      </c>
      <c r="P3590" t="s">
        <v>349</v>
      </c>
      <c r="Q3590" t="s">
        <v>350</v>
      </c>
      <c r="R3590" t="s">
        <v>351</v>
      </c>
      <c r="S3590">
        <f t="shared" si="56"/>
        <v>2017</v>
      </c>
    </row>
    <row r="3591" spans="1:19" x14ac:dyDescent="0.25">
      <c r="A3591">
        <v>345</v>
      </c>
      <c r="B3591">
        <v>345102</v>
      </c>
      <c r="C3591">
        <v>6155</v>
      </c>
      <c r="E3591" t="s">
        <v>66</v>
      </c>
      <c r="F3591" t="s">
        <v>64</v>
      </c>
      <c r="G3591">
        <v>359646</v>
      </c>
      <c r="H3591" s="1">
        <v>43100</v>
      </c>
      <c r="I3591" s="2">
        <v>81.42</v>
      </c>
      <c r="J3591" s="2"/>
      <c r="K3591" s="2">
        <v>81.42</v>
      </c>
      <c r="L3591" t="s">
        <v>65</v>
      </c>
      <c r="M3591" t="s">
        <v>21</v>
      </c>
      <c r="N3591" t="s">
        <v>22</v>
      </c>
      <c r="O3591" t="s">
        <v>52</v>
      </c>
      <c r="P3591" t="s">
        <v>349</v>
      </c>
      <c r="Q3591" t="s">
        <v>350</v>
      </c>
      <c r="R3591" t="s">
        <v>351</v>
      </c>
      <c r="S3591">
        <f t="shared" si="56"/>
        <v>2017</v>
      </c>
    </row>
    <row r="3592" spans="1:19" x14ac:dyDescent="0.25">
      <c r="A3592">
        <v>345</v>
      </c>
      <c r="B3592">
        <v>345102</v>
      </c>
      <c r="C3592">
        <v>6155</v>
      </c>
      <c r="E3592" t="s">
        <v>66</v>
      </c>
      <c r="F3592" t="s">
        <v>64</v>
      </c>
      <c r="G3592">
        <v>359646</v>
      </c>
      <c r="H3592" s="1">
        <v>43100</v>
      </c>
      <c r="I3592" s="2">
        <v>40.71</v>
      </c>
      <c r="J3592" s="2"/>
      <c r="K3592" s="2">
        <v>40.71</v>
      </c>
      <c r="L3592" t="s">
        <v>65</v>
      </c>
      <c r="M3592" t="s">
        <v>21</v>
      </c>
      <c r="N3592" t="s">
        <v>22</v>
      </c>
      <c r="O3592" t="s">
        <v>52</v>
      </c>
      <c r="P3592" t="s">
        <v>349</v>
      </c>
      <c r="Q3592" t="s">
        <v>350</v>
      </c>
      <c r="R3592" t="s">
        <v>351</v>
      </c>
      <c r="S3592">
        <f t="shared" si="56"/>
        <v>2017</v>
      </c>
    </row>
    <row r="3593" spans="1:19" x14ac:dyDescent="0.25">
      <c r="A3593">
        <v>345</v>
      </c>
      <c r="B3593">
        <v>345102</v>
      </c>
      <c r="C3593">
        <v>6155</v>
      </c>
      <c r="E3593" t="s">
        <v>69</v>
      </c>
      <c r="F3593" t="s">
        <v>70</v>
      </c>
      <c r="G3593">
        <v>359593</v>
      </c>
      <c r="H3593" s="1">
        <v>43100</v>
      </c>
      <c r="I3593" s="2">
        <v>2435.0700000000002</v>
      </c>
      <c r="J3593" s="2"/>
      <c r="K3593" s="2">
        <v>2435.0700000000002</v>
      </c>
      <c r="L3593" t="s">
        <v>65</v>
      </c>
      <c r="M3593" t="s">
        <v>21</v>
      </c>
      <c r="N3593" t="s">
        <v>22</v>
      </c>
      <c r="O3593" t="s">
        <v>52</v>
      </c>
      <c r="P3593" t="s">
        <v>349</v>
      </c>
      <c r="Q3593" t="s">
        <v>350</v>
      </c>
      <c r="R3593" t="s">
        <v>351</v>
      </c>
      <c r="S3593">
        <f t="shared" si="56"/>
        <v>2017</v>
      </c>
    </row>
    <row r="3594" spans="1:19" x14ac:dyDescent="0.25">
      <c r="A3594">
        <v>345</v>
      </c>
      <c r="B3594">
        <v>345102</v>
      </c>
      <c r="C3594">
        <v>6155</v>
      </c>
      <c r="E3594" t="s">
        <v>66</v>
      </c>
      <c r="F3594" t="s">
        <v>71</v>
      </c>
      <c r="G3594">
        <v>359525</v>
      </c>
      <c r="H3594" s="1">
        <v>43084</v>
      </c>
      <c r="I3594" s="2"/>
      <c r="J3594" s="2">
        <v>-805.26</v>
      </c>
      <c r="K3594" s="2">
        <v>-805.26</v>
      </c>
      <c r="L3594" t="s">
        <v>65</v>
      </c>
      <c r="M3594" t="s">
        <v>21</v>
      </c>
      <c r="N3594" t="s">
        <v>22</v>
      </c>
      <c r="O3594" t="s">
        <v>52</v>
      </c>
      <c r="P3594" t="s">
        <v>349</v>
      </c>
      <c r="Q3594" t="s">
        <v>350</v>
      </c>
      <c r="R3594" t="s">
        <v>351</v>
      </c>
      <c r="S3594">
        <f t="shared" si="56"/>
        <v>2017</v>
      </c>
    </row>
    <row r="3595" spans="1:19" x14ac:dyDescent="0.25">
      <c r="A3595">
        <v>345</v>
      </c>
      <c r="B3595">
        <v>345102</v>
      </c>
      <c r="C3595">
        <v>6155</v>
      </c>
      <c r="E3595" t="s">
        <v>66</v>
      </c>
      <c r="F3595" t="s">
        <v>64</v>
      </c>
      <c r="G3595">
        <v>359524</v>
      </c>
      <c r="H3595" s="1">
        <v>43084</v>
      </c>
      <c r="I3595" s="2">
        <v>203.55</v>
      </c>
      <c r="J3595" s="2"/>
      <c r="K3595" s="2">
        <v>203.55</v>
      </c>
      <c r="L3595" t="s">
        <v>65</v>
      </c>
      <c r="M3595" t="s">
        <v>21</v>
      </c>
      <c r="N3595" t="s">
        <v>22</v>
      </c>
      <c r="O3595" t="s">
        <v>52</v>
      </c>
      <c r="P3595" t="s">
        <v>349</v>
      </c>
      <c r="Q3595" t="s">
        <v>350</v>
      </c>
      <c r="R3595" t="s">
        <v>351</v>
      </c>
      <c r="S3595">
        <f t="shared" si="56"/>
        <v>2017</v>
      </c>
    </row>
    <row r="3596" spans="1:19" x14ac:dyDescent="0.25">
      <c r="A3596">
        <v>345</v>
      </c>
      <c r="B3596">
        <v>345102</v>
      </c>
      <c r="C3596">
        <v>6155</v>
      </c>
      <c r="E3596" t="s">
        <v>66</v>
      </c>
      <c r="F3596" t="s">
        <v>64</v>
      </c>
      <c r="G3596">
        <v>359524</v>
      </c>
      <c r="H3596" s="1">
        <v>43084</v>
      </c>
      <c r="I3596" s="2">
        <v>81.42</v>
      </c>
      <c r="J3596" s="2"/>
      <c r="K3596" s="2">
        <v>81.42</v>
      </c>
      <c r="L3596" t="s">
        <v>65</v>
      </c>
      <c r="M3596" t="s">
        <v>21</v>
      </c>
      <c r="N3596" t="s">
        <v>22</v>
      </c>
      <c r="O3596" t="s">
        <v>52</v>
      </c>
      <c r="P3596" t="s">
        <v>349</v>
      </c>
      <c r="Q3596" t="s">
        <v>350</v>
      </c>
      <c r="R3596" t="s">
        <v>351</v>
      </c>
      <c r="S3596">
        <f t="shared" si="56"/>
        <v>2017</v>
      </c>
    </row>
    <row r="3597" spans="1:19" x14ac:dyDescent="0.25">
      <c r="A3597">
        <v>345</v>
      </c>
      <c r="B3597">
        <v>345102</v>
      </c>
      <c r="C3597">
        <v>6155</v>
      </c>
      <c r="E3597" t="s">
        <v>66</v>
      </c>
      <c r="F3597" t="s">
        <v>64</v>
      </c>
      <c r="G3597">
        <v>359524</v>
      </c>
      <c r="H3597" s="1">
        <v>43084</v>
      </c>
      <c r="I3597" s="2">
        <v>20.36</v>
      </c>
      <c r="J3597" s="2"/>
      <c r="K3597" s="2">
        <v>20.36</v>
      </c>
      <c r="L3597" t="s">
        <v>65</v>
      </c>
      <c r="M3597" t="s">
        <v>21</v>
      </c>
      <c r="N3597" t="s">
        <v>22</v>
      </c>
      <c r="O3597" t="s">
        <v>52</v>
      </c>
      <c r="P3597" t="s">
        <v>349</v>
      </c>
      <c r="Q3597" t="s">
        <v>350</v>
      </c>
      <c r="R3597" t="s">
        <v>351</v>
      </c>
      <c r="S3597">
        <f t="shared" si="56"/>
        <v>2017</v>
      </c>
    </row>
    <row r="3598" spans="1:19" x14ac:dyDescent="0.25">
      <c r="A3598">
        <v>345</v>
      </c>
      <c r="B3598">
        <v>345102</v>
      </c>
      <c r="C3598">
        <v>6155</v>
      </c>
      <c r="E3598" t="s">
        <v>66</v>
      </c>
      <c r="F3598" t="s">
        <v>64</v>
      </c>
      <c r="G3598">
        <v>359524</v>
      </c>
      <c r="H3598" s="1">
        <v>43084</v>
      </c>
      <c r="I3598" s="2">
        <v>40.71</v>
      </c>
      <c r="J3598" s="2"/>
      <c r="K3598" s="2">
        <v>40.71</v>
      </c>
      <c r="L3598" t="s">
        <v>65</v>
      </c>
      <c r="M3598" t="s">
        <v>21</v>
      </c>
      <c r="N3598" t="s">
        <v>22</v>
      </c>
      <c r="O3598" t="s">
        <v>52</v>
      </c>
      <c r="P3598" t="s">
        <v>349</v>
      </c>
      <c r="Q3598" t="s">
        <v>350</v>
      </c>
      <c r="R3598" t="s">
        <v>351</v>
      </c>
      <c r="S3598">
        <f t="shared" si="56"/>
        <v>2017</v>
      </c>
    </row>
    <row r="3599" spans="1:19" x14ac:dyDescent="0.25">
      <c r="A3599">
        <v>345</v>
      </c>
      <c r="B3599">
        <v>345102</v>
      </c>
      <c r="C3599">
        <v>6155</v>
      </c>
      <c r="E3599" t="s">
        <v>66</v>
      </c>
      <c r="F3599" t="s">
        <v>64</v>
      </c>
      <c r="G3599">
        <v>359524</v>
      </c>
      <c r="H3599" s="1">
        <v>43084</v>
      </c>
      <c r="I3599" s="2">
        <v>122.13</v>
      </c>
      <c r="J3599" s="2"/>
      <c r="K3599" s="2">
        <v>122.13</v>
      </c>
      <c r="L3599" t="s">
        <v>65</v>
      </c>
      <c r="M3599" t="s">
        <v>21</v>
      </c>
      <c r="N3599" t="s">
        <v>22</v>
      </c>
      <c r="O3599" t="s">
        <v>52</v>
      </c>
      <c r="P3599" t="s">
        <v>349</v>
      </c>
      <c r="Q3599" t="s">
        <v>350</v>
      </c>
      <c r="R3599" t="s">
        <v>351</v>
      </c>
      <c r="S3599">
        <f t="shared" si="56"/>
        <v>2017</v>
      </c>
    </row>
    <row r="3600" spans="1:19" x14ac:dyDescent="0.25">
      <c r="A3600">
        <v>345</v>
      </c>
      <c r="B3600">
        <v>345102</v>
      </c>
      <c r="C3600">
        <v>6155</v>
      </c>
      <c r="E3600" t="s">
        <v>66</v>
      </c>
      <c r="F3600" t="s">
        <v>64</v>
      </c>
      <c r="G3600">
        <v>359524</v>
      </c>
      <c r="H3600" s="1">
        <v>43084</v>
      </c>
      <c r="I3600" s="2">
        <v>122.13</v>
      </c>
      <c r="J3600" s="2"/>
      <c r="K3600" s="2">
        <v>122.13</v>
      </c>
      <c r="L3600" t="s">
        <v>65</v>
      </c>
      <c r="M3600" t="s">
        <v>21</v>
      </c>
      <c r="N3600" t="s">
        <v>22</v>
      </c>
      <c r="O3600" t="s">
        <v>52</v>
      </c>
      <c r="P3600" t="s">
        <v>349</v>
      </c>
      <c r="Q3600" t="s">
        <v>350</v>
      </c>
      <c r="R3600" t="s">
        <v>351</v>
      </c>
      <c r="S3600">
        <f t="shared" si="56"/>
        <v>2017</v>
      </c>
    </row>
    <row r="3601" spans="1:19" x14ac:dyDescent="0.25">
      <c r="A3601">
        <v>345</v>
      </c>
      <c r="B3601">
        <v>345102</v>
      </c>
      <c r="C3601">
        <v>6155</v>
      </c>
      <c r="E3601" t="s">
        <v>66</v>
      </c>
      <c r="F3601" t="s">
        <v>64</v>
      </c>
      <c r="G3601">
        <v>359524</v>
      </c>
      <c r="H3601" s="1">
        <v>43084</v>
      </c>
      <c r="I3601" s="2">
        <v>81.42</v>
      </c>
      <c r="J3601" s="2"/>
      <c r="K3601" s="2">
        <v>81.42</v>
      </c>
      <c r="L3601" t="s">
        <v>65</v>
      </c>
      <c r="M3601" t="s">
        <v>21</v>
      </c>
      <c r="N3601" t="s">
        <v>22</v>
      </c>
      <c r="O3601" t="s">
        <v>52</v>
      </c>
      <c r="P3601" t="s">
        <v>349</v>
      </c>
      <c r="Q3601" t="s">
        <v>350</v>
      </c>
      <c r="R3601" t="s">
        <v>351</v>
      </c>
      <c r="S3601">
        <f t="shared" si="56"/>
        <v>2017</v>
      </c>
    </row>
    <row r="3602" spans="1:19" x14ac:dyDescent="0.25">
      <c r="A3602">
        <v>345</v>
      </c>
      <c r="B3602">
        <v>345102</v>
      </c>
      <c r="C3602">
        <v>6155</v>
      </c>
      <c r="E3602" t="s">
        <v>66</v>
      </c>
      <c r="F3602" t="s">
        <v>64</v>
      </c>
      <c r="G3602">
        <v>359524</v>
      </c>
      <c r="H3602" s="1">
        <v>43084</v>
      </c>
      <c r="I3602" s="2">
        <v>40.71</v>
      </c>
      <c r="J3602" s="2"/>
      <c r="K3602" s="2">
        <v>40.71</v>
      </c>
      <c r="L3602" t="s">
        <v>65</v>
      </c>
      <c r="M3602" t="s">
        <v>21</v>
      </c>
      <c r="N3602" t="s">
        <v>22</v>
      </c>
      <c r="O3602" t="s">
        <v>52</v>
      </c>
      <c r="P3602" t="s">
        <v>349</v>
      </c>
      <c r="Q3602" t="s">
        <v>350</v>
      </c>
      <c r="R3602" t="s">
        <v>351</v>
      </c>
      <c r="S3602">
        <f t="shared" si="56"/>
        <v>2017</v>
      </c>
    </row>
    <row r="3603" spans="1:19" x14ac:dyDescent="0.25">
      <c r="A3603">
        <v>345</v>
      </c>
      <c r="B3603">
        <v>345102</v>
      </c>
      <c r="C3603">
        <v>6155</v>
      </c>
      <c r="E3603" t="s">
        <v>66</v>
      </c>
      <c r="F3603" t="s">
        <v>64</v>
      </c>
      <c r="G3603">
        <v>359524</v>
      </c>
      <c r="H3603" s="1">
        <v>43084</v>
      </c>
      <c r="I3603" s="2">
        <v>20.36</v>
      </c>
      <c r="J3603" s="2"/>
      <c r="K3603" s="2">
        <v>20.36</v>
      </c>
      <c r="L3603" t="s">
        <v>65</v>
      </c>
      <c r="M3603" t="s">
        <v>21</v>
      </c>
      <c r="N3603" t="s">
        <v>22</v>
      </c>
      <c r="O3603" t="s">
        <v>52</v>
      </c>
      <c r="P3603" t="s">
        <v>349</v>
      </c>
      <c r="Q3603" t="s">
        <v>350</v>
      </c>
      <c r="R3603" t="s">
        <v>351</v>
      </c>
      <c r="S3603">
        <f t="shared" si="56"/>
        <v>2017</v>
      </c>
    </row>
    <row r="3604" spans="1:19" x14ac:dyDescent="0.25">
      <c r="A3604">
        <v>345</v>
      </c>
      <c r="B3604">
        <v>345102</v>
      </c>
      <c r="C3604">
        <v>6155</v>
      </c>
      <c r="E3604" t="s">
        <v>66</v>
      </c>
      <c r="F3604" t="s">
        <v>64</v>
      </c>
      <c r="G3604">
        <v>359524</v>
      </c>
      <c r="H3604" s="1">
        <v>43084</v>
      </c>
      <c r="I3604" s="2">
        <v>81.42</v>
      </c>
      <c r="J3604" s="2"/>
      <c r="K3604" s="2">
        <v>81.42</v>
      </c>
      <c r="L3604" t="s">
        <v>65</v>
      </c>
      <c r="M3604" t="s">
        <v>21</v>
      </c>
      <c r="N3604" t="s">
        <v>22</v>
      </c>
      <c r="O3604" t="s">
        <v>52</v>
      </c>
      <c r="P3604" t="s">
        <v>349</v>
      </c>
      <c r="Q3604" t="s">
        <v>350</v>
      </c>
      <c r="R3604" t="s">
        <v>351</v>
      </c>
      <c r="S3604">
        <f t="shared" si="56"/>
        <v>2017</v>
      </c>
    </row>
    <row r="3605" spans="1:19" x14ac:dyDescent="0.25">
      <c r="A3605">
        <v>345</v>
      </c>
      <c r="B3605">
        <v>345102</v>
      </c>
      <c r="C3605">
        <v>6155</v>
      </c>
      <c r="E3605" t="s">
        <v>66</v>
      </c>
      <c r="F3605" t="s">
        <v>64</v>
      </c>
      <c r="G3605">
        <v>359524</v>
      </c>
      <c r="H3605" s="1">
        <v>43084</v>
      </c>
      <c r="I3605" s="2">
        <v>81.42</v>
      </c>
      <c r="J3605" s="2"/>
      <c r="K3605" s="2">
        <v>81.42</v>
      </c>
      <c r="L3605" t="s">
        <v>65</v>
      </c>
      <c r="M3605" t="s">
        <v>21</v>
      </c>
      <c r="N3605" t="s">
        <v>22</v>
      </c>
      <c r="O3605" t="s">
        <v>52</v>
      </c>
      <c r="P3605" t="s">
        <v>349</v>
      </c>
      <c r="Q3605" t="s">
        <v>350</v>
      </c>
      <c r="R3605" t="s">
        <v>351</v>
      </c>
      <c r="S3605">
        <f t="shared" si="56"/>
        <v>2017</v>
      </c>
    </row>
    <row r="3606" spans="1:19" x14ac:dyDescent="0.25">
      <c r="A3606">
        <v>345</v>
      </c>
      <c r="B3606">
        <v>345102</v>
      </c>
      <c r="C3606">
        <v>6155</v>
      </c>
      <c r="E3606" t="s">
        <v>69</v>
      </c>
      <c r="F3606" t="s">
        <v>70</v>
      </c>
      <c r="G3606">
        <v>359521</v>
      </c>
      <c r="H3606" s="1">
        <v>43084</v>
      </c>
      <c r="I3606" s="2">
        <v>2435.0700000000002</v>
      </c>
      <c r="J3606" s="2"/>
      <c r="K3606" s="2">
        <v>2435.0700000000002</v>
      </c>
      <c r="L3606" t="s">
        <v>65</v>
      </c>
      <c r="M3606" t="s">
        <v>21</v>
      </c>
      <c r="N3606" t="s">
        <v>22</v>
      </c>
      <c r="O3606" t="s">
        <v>52</v>
      </c>
      <c r="P3606" t="s">
        <v>349</v>
      </c>
      <c r="Q3606" t="s">
        <v>350</v>
      </c>
      <c r="R3606" t="s">
        <v>351</v>
      </c>
      <c r="S3606">
        <f t="shared" si="56"/>
        <v>2017</v>
      </c>
    </row>
    <row r="3607" spans="1:19" x14ac:dyDescent="0.25">
      <c r="A3607">
        <v>345</v>
      </c>
      <c r="B3607">
        <v>345102</v>
      </c>
      <c r="C3607">
        <v>6155</v>
      </c>
      <c r="E3607" t="s">
        <v>365</v>
      </c>
      <c r="F3607" t="s">
        <v>68</v>
      </c>
      <c r="G3607">
        <v>359224</v>
      </c>
      <c r="H3607" s="1">
        <v>43070</v>
      </c>
      <c r="I3607" s="2"/>
      <c r="J3607" s="2">
        <v>-1286</v>
      </c>
      <c r="K3607" s="2">
        <v>-1286</v>
      </c>
      <c r="L3607" t="s">
        <v>65</v>
      </c>
      <c r="M3607" t="s">
        <v>21</v>
      </c>
      <c r="N3607" t="s">
        <v>22</v>
      </c>
      <c r="O3607" t="s">
        <v>52</v>
      </c>
      <c r="P3607" t="s">
        <v>349</v>
      </c>
      <c r="Q3607" t="s">
        <v>350</v>
      </c>
      <c r="R3607" t="s">
        <v>351</v>
      </c>
      <c r="S3607">
        <f t="shared" si="56"/>
        <v>2017</v>
      </c>
    </row>
    <row r="3608" spans="1:19" x14ac:dyDescent="0.25">
      <c r="A3608">
        <v>345</v>
      </c>
      <c r="B3608">
        <v>345102</v>
      </c>
      <c r="C3608">
        <v>6155</v>
      </c>
      <c r="E3608" t="s">
        <v>365</v>
      </c>
      <c r="F3608" t="s">
        <v>68</v>
      </c>
      <c r="G3608">
        <v>359224</v>
      </c>
      <c r="H3608" s="1">
        <v>43069</v>
      </c>
      <c r="I3608" s="2">
        <v>1286</v>
      </c>
      <c r="J3608" s="2"/>
      <c r="K3608" s="2">
        <v>1286</v>
      </c>
      <c r="L3608" t="s">
        <v>65</v>
      </c>
      <c r="M3608" t="s">
        <v>21</v>
      </c>
      <c r="N3608" t="s">
        <v>22</v>
      </c>
      <c r="O3608" t="s">
        <v>52</v>
      </c>
      <c r="P3608" t="s">
        <v>349</v>
      </c>
      <c r="Q3608" t="s">
        <v>350</v>
      </c>
      <c r="R3608" t="s">
        <v>351</v>
      </c>
      <c r="S3608">
        <f t="shared" si="56"/>
        <v>2017</v>
      </c>
    </row>
    <row r="3609" spans="1:19" x14ac:dyDescent="0.25">
      <c r="A3609">
        <v>345</v>
      </c>
      <c r="B3609">
        <v>345102</v>
      </c>
      <c r="C3609">
        <v>6155</v>
      </c>
      <c r="E3609" t="s">
        <v>66</v>
      </c>
      <c r="F3609" t="s">
        <v>71</v>
      </c>
      <c r="G3609">
        <v>359306</v>
      </c>
      <c r="H3609" s="1">
        <v>43069</v>
      </c>
      <c r="I3609" s="2"/>
      <c r="J3609" s="2">
        <v>-292.82</v>
      </c>
      <c r="K3609" s="2">
        <v>-292.82</v>
      </c>
      <c r="L3609" t="s">
        <v>65</v>
      </c>
      <c r="M3609" t="s">
        <v>21</v>
      </c>
      <c r="N3609" t="s">
        <v>22</v>
      </c>
      <c r="O3609" t="s">
        <v>52</v>
      </c>
      <c r="P3609" t="s">
        <v>349</v>
      </c>
      <c r="Q3609" t="s">
        <v>350</v>
      </c>
      <c r="R3609" t="s">
        <v>351</v>
      </c>
      <c r="S3609">
        <f t="shared" si="56"/>
        <v>2017</v>
      </c>
    </row>
    <row r="3610" spans="1:19" x14ac:dyDescent="0.25">
      <c r="A3610">
        <v>345</v>
      </c>
      <c r="B3610">
        <v>345102</v>
      </c>
      <c r="C3610">
        <v>6155</v>
      </c>
      <c r="E3610" t="s">
        <v>66</v>
      </c>
      <c r="F3610" t="s">
        <v>64</v>
      </c>
      <c r="G3610">
        <v>359305</v>
      </c>
      <c r="H3610" s="1">
        <v>43069</v>
      </c>
      <c r="I3610" s="2">
        <v>40.71</v>
      </c>
      <c r="J3610" s="2"/>
      <c r="K3610" s="2">
        <v>40.71</v>
      </c>
      <c r="L3610" t="s">
        <v>65</v>
      </c>
      <c r="M3610" t="s">
        <v>21</v>
      </c>
      <c r="N3610" t="s">
        <v>22</v>
      </c>
      <c r="O3610" t="s">
        <v>52</v>
      </c>
      <c r="P3610" t="s">
        <v>349</v>
      </c>
      <c r="Q3610" t="s">
        <v>350</v>
      </c>
      <c r="R3610" t="s">
        <v>351</v>
      </c>
      <c r="S3610">
        <f t="shared" si="56"/>
        <v>2017</v>
      </c>
    </row>
    <row r="3611" spans="1:19" x14ac:dyDescent="0.25">
      <c r="A3611">
        <v>345</v>
      </c>
      <c r="B3611">
        <v>345102</v>
      </c>
      <c r="C3611">
        <v>6155</v>
      </c>
      <c r="E3611" t="s">
        <v>66</v>
      </c>
      <c r="F3611" t="s">
        <v>64</v>
      </c>
      <c r="G3611">
        <v>359305</v>
      </c>
      <c r="H3611" s="1">
        <v>43069</v>
      </c>
      <c r="I3611" s="2">
        <v>40.71</v>
      </c>
      <c r="J3611" s="2"/>
      <c r="K3611" s="2">
        <v>40.71</v>
      </c>
      <c r="L3611" t="s">
        <v>65</v>
      </c>
      <c r="M3611" t="s">
        <v>21</v>
      </c>
      <c r="N3611" t="s">
        <v>22</v>
      </c>
      <c r="O3611" t="s">
        <v>52</v>
      </c>
      <c r="P3611" t="s">
        <v>349</v>
      </c>
      <c r="Q3611" t="s">
        <v>350</v>
      </c>
      <c r="R3611" t="s">
        <v>351</v>
      </c>
      <c r="S3611">
        <f t="shared" si="56"/>
        <v>2017</v>
      </c>
    </row>
    <row r="3612" spans="1:19" x14ac:dyDescent="0.25">
      <c r="A3612">
        <v>345</v>
      </c>
      <c r="B3612">
        <v>345102</v>
      </c>
      <c r="C3612">
        <v>6155</v>
      </c>
      <c r="E3612" t="s">
        <v>66</v>
      </c>
      <c r="F3612" t="s">
        <v>64</v>
      </c>
      <c r="G3612">
        <v>359305</v>
      </c>
      <c r="H3612" s="1">
        <v>43069</v>
      </c>
      <c r="I3612" s="2">
        <v>40.71</v>
      </c>
      <c r="J3612" s="2"/>
      <c r="K3612" s="2">
        <v>40.71</v>
      </c>
      <c r="L3612" t="s">
        <v>65</v>
      </c>
      <c r="M3612" t="s">
        <v>21</v>
      </c>
      <c r="N3612" t="s">
        <v>22</v>
      </c>
      <c r="O3612" t="s">
        <v>52</v>
      </c>
      <c r="P3612" t="s">
        <v>349</v>
      </c>
      <c r="Q3612" t="s">
        <v>350</v>
      </c>
      <c r="R3612" t="s">
        <v>351</v>
      </c>
      <c r="S3612">
        <f t="shared" si="56"/>
        <v>2017</v>
      </c>
    </row>
    <row r="3613" spans="1:19" x14ac:dyDescent="0.25">
      <c r="A3613">
        <v>345</v>
      </c>
      <c r="B3613">
        <v>345102</v>
      </c>
      <c r="C3613">
        <v>6155</v>
      </c>
      <c r="E3613" t="s">
        <v>66</v>
      </c>
      <c r="F3613" t="s">
        <v>64</v>
      </c>
      <c r="G3613">
        <v>359305</v>
      </c>
      <c r="H3613" s="1">
        <v>43069</v>
      </c>
      <c r="I3613" s="2">
        <v>81.42</v>
      </c>
      <c r="J3613" s="2"/>
      <c r="K3613" s="2">
        <v>81.42</v>
      </c>
      <c r="L3613" t="s">
        <v>65</v>
      </c>
      <c r="M3613" t="s">
        <v>21</v>
      </c>
      <c r="N3613" t="s">
        <v>22</v>
      </c>
      <c r="O3613" t="s">
        <v>52</v>
      </c>
      <c r="P3613" t="s">
        <v>349</v>
      </c>
      <c r="Q3613" t="s">
        <v>350</v>
      </c>
      <c r="R3613" t="s">
        <v>351</v>
      </c>
      <c r="S3613">
        <f t="shared" si="56"/>
        <v>2017</v>
      </c>
    </row>
    <row r="3614" spans="1:19" x14ac:dyDescent="0.25">
      <c r="A3614">
        <v>345</v>
      </c>
      <c r="B3614">
        <v>345102</v>
      </c>
      <c r="C3614">
        <v>6155</v>
      </c>
      <c r="E3614" t="s">
        <v>66</v>
      </c>
      <c r="F3614" t="s">
        <v>64</v>
      </c>
      <c r="G3614">
        <v>359305</v>
      </c>
      <c r="H3614" s="1">
        <v>43069</v>
      </c>
      <c r="I3614" s="2">
        <v>40.71</v>
      </c>
      <c r="J3614" s="2"/>
      <c r="K3614" s="2">
        <v>40.71</v>
      </c>
      <c r="L3614" t="s">
        <v>65</v>
      </c>
      <c r="M3614" t="s">
        <v>21</v>
      </c>
      <c r="N3614" t="s">
        <v>22</v>
      </c>
      <c r="O3614" t="s">
        <v>52</v>
      </c>
      <c r="P3614" t="s">
        <v>349</v>
      </c>
      <c r="Q3614" t="s">
        <v>350</v>
      </c>
      <c r="R3614" t="s">
        <v>351</v>
      </c>
      <c r="S3614">
        <f t="shared" si="56"/>
        <v>2017</v>
      </c>
    </row>
    <row r="3615" spans="1:19" x14ac:dyDescent="0.25">
      <c r="A3615">
        <v>345</v>
      </c>
      <c r="B3615">
        <v>345102</v>
      </c>
      <c r="C3615">
        <v>6155</v>
      </c>
      <c r="E3615" t="s">
        <v>66</v>
      </c>
      <c r="F3615" t="s">
        <v>64</v>
      </c>
      <c r="G3615">
        <v>359305</v>
      </c>
      <c r="H3615" s="1">
        <v>43069</v>
      </c>
      <c r="I3615" s="2">
        <v>81.42</v>
      </c>
      <c r="J3615" s="2"/>
      <c r="K3615" s="2">
        <v>81.42</v>
      </c>
      <c r="L3615" t="s">
        <v>65</v>
      </c>
      <c r="M3615" t="s">
        <v>21</v>
      </c>
      <c r="N3615" t="s">
        <v>22</v>
      </c>
      <c r="O3615" t="s">
        <v>52</v>
      </c>
      <c r="P3615" t="s">
        <v>349</v>
      </c>
      <c r="Q3615" t="s">
        <v>350</v>
      </c>
      <c r="R3615" t="s">
        <v>351</v>
      </c>
      <c r="S3615">
        <f t="shared" si="56"/>
        <v>2017</v>
      </c>
    </row>
    <row r="3616" spans="1:19" x14ac:dyDescent="0.25">
      <c r="A3616">
        <v>345</v>
      </c>
      <c r="B3616">
        <v>345102</v>
      </c>
      <c r="C3616">
        <v>6155</v>
      </c>
      <c r="E3616" t="s">
        <v>69</v>
      </c>
      <c r="F3616" t="s">
        <v>70</v>
      </c>
      <c r="G3616">
        <v>359304</v>
      </c>
      <c r="H3616" s="1">
        <v>43069</v>
      </c>
      <c r="I3616" s="2">
        <v>2435.0700000000002</v>
      </c>
      <c r="J3616" s="2"/>
      <c r="K3616" s="2">
        <v>2435.0700000000002</v>
      </c>
      <c r="L3616" t="s">
        <v>65</v>
      </c>
      <c r="M3616" t="s">
        <v>21</v>
      </c>
      <c r="N3616" t="s">
        <v>22</v>
      </c>
      <c r="O3616" t="s">
        <v>52</v>
      </c>
      <c r="P3616" t="s">
        <v>349</v>
      </c>
      <c r="Q3616" t="s">
        <v>350</v>
      </c>
      <c r="R3616" t="s">
        <v>351</v>
      </c>
      <c r="S3616">
        <f t="shared" si="56"/>
        <v>2017</v>
      </c>
    </row>
    <row r="3617" spans="1:19" x14ac:dyDescent="0.25">
      <c r="A3617">
        <v>345</v>
      </c>
      <c r="B3617">
        <v>345102</v>
      </c>
      <c r="C3617">
        <v>6155</v>
      </c>
      <c r="E3617" t="s">
        <v>69</v>
      </c>
      <c r="F3617" t="s">
        <v>70</v>
      </c>
      <c r="G3617">
        <v>359230</v>
      </c>
      <c r="H3617" s="1">
        <v>43054</v>
      </c>
      <c r="I3617" s="2">
        <v>2435.0700000000002</v>
      </c>
      <c r="J3617" s="2"/>
      <c r="K3617" s="2">
        <v>2435.0700000000002</v>
      </c>
      <c r="L3617" t="s">
        <v>65</v>
      </c>
      <c r="M3617" t="s">
        <v>21</v>
      </c>
      <c r="N3617" t="s">
        <v>22</v>
      </c>
      <c r="O3617" t="s">
        <v>52</v>
      </c>
      <c r="P3617" t="s">
        <v>349</v>
      </c>
      <c r="Q3617" t="s">
        <v>350</v>
      </c>
      <c r="R3617" t="s">
        <v>351</v>
      </c>
      <c r="S3617">
        <f t="shared" si="56"/>
        <v>2017</v>
      </c>
    </row>
    <row r="3618" spans="1:19" x14ac:dyDescent="0.25">
      <c r="A3618">
        <v>345</v>
      </c>
      <c r="B3618">
        <v>345102</v>
      </c>
      <c r="C3618">
        <v>6155</v>
      </c>
      <c r="E3618" t="s">
        <v>66</v>
      </c>
      <c r="F3618" t="s">
        <v>71</v>
      </c>
      <c r="G3618">
        <v>359234</v>
      </c>
      <c r="H3618" s="1">
        <v>43054</v>
      </c>
      <c r="I3618" s="2"/>
      <c r="J3618" s="2">
        <v>-658.85</v>
      </c>
      <c r="K3618" s="2">
        <v>-658.85</v>
      </c>
      <c r="L3618" t="s">
        <v>65</v>
      </c>
      <c r="M3618" t="s">
        <v>21</v>
      </c>
      <c r="N3618" t="s">
        <v>22</v>
      </c>
      <c r="O3618" t="s">
        <v>52</v>
      </c>
      <c r="P3618" t="s">
        <v>349</v>
      </c>
      <c r="Q3618" t="s">
        <v>350</v>
      </c>
      <c r="R3618" t="s">
        <v>351</v>
      </c>
      <c r="S3618">
        <f t="shared" si="56"/>
        <v>2017</v>
      </c>
    </row>
    <row r="3619" spans="1:19" x14ac:dyDescent="0.25">
      <c r="A3619">
        <v>345</v>
      </c>
      <c r="B3619">
        <v>345102</v>
      </c>
      <c r="C3619">
        <v>6155</v>
      </c>
      <c r="E3619" t="s">
        <v>66</v>
      </c>
      <c r="F3619" t="s">
        <v>64</v>
      </c>
      <c r="G3619">
        <v>359233</v>
      </c>
      <c r="H3619" s="1">
        <v>43054</v>
      </c>
      <c r="I3619" s="2">
        <v>40.71</v>
      </c>
      <c r="J3619" s="2"/>
      <c r="K3619" s="2">
        <v>40.71</v>
      </c>
      <c r="L3619" t="s">
        <v>65</v>
      </c>
      <c r="M3619" t="s">
        <v>21</v>
      </c>
      <c r="N3619" t="s">
        <v>22</v>
      </c>
      <c r="O3619" t="s">
        <v>52</v>
      </c>
      <c r="P3619" t="s">
        <v>349</v>
      </c>
      <c r="Q3619" t="s">
        <v>350</v>
      </c>
      <c r="R3619" t="s">
        <v>351</v>
      </c>
      <c r="S3619">
        <f t="shared" si="56"/>
        <v>2017</v>
      </c>
    </row>
    <row r="3620" spans="1:19" x14ac:dyDescent="0.25">
      <c r="A3620">
        <v>345</v>
      </c>
      <c r="B3620">
        <v>345102</v>
      </c>
      <c r="C3620">
        <v>6155</v>
      </c>
      <c r="E3620" t="s">
        <v>66</v>
      </c>
      <c r="F3620" t="s">
        <v>64</v>
      </c>
      <c r="G3620">
        <v>359233</v>
      </c>
      <c r="H3620" s="1">
        <v>43054</v>
      </c>
      <c r="I3620" s="2">
        <v>20.36</v>
      </c>
      <c r="J3620" s="2"/>
      <c r="K3620" s="2">
        <v>20.36</v>
      </c>
      <c r="L3620" t="s">
        <v>65</v>
      </c>
      <c r="M3620" t="s">
        <v>21</v>
      </c>
      <c r="N3620" t="s">
        <v>22</v>
      </c>
      <c r="O3620" t="s">
        <v>52</v>
      </c>
      <c r="P3620" t="s">
        <v>349</v>
      </c>
      <c r="Q3620" t="s">
        <v>350</v>
      </c>
      <c r="R3620" t="s">
        <v>351</v>
      </c>
      <c r="S3620">
        <f t="shared" si="56"/>
        <v>2017</v>
      </c>
    </row>
    <row r="3621" spans="1:19" x14ac:dyDescent="0.25">
      <c r="A3621">
        <v>345</v>
      </c>
      <c r="B3621">
        <v>345102</v>
      </c>
      <c r="C3621">
        <v>6155</v>
      </c>
      <c r="E3621" t="s">
        <v>66</v>
      </c>
      <c r="F3621" t="s">
        <v>64</v>
      </c>
      <c r="G3621">
        <v>359233</v>
      </c>
      <c r="H3621" s="1">
        <v>43054</v>
      </c>
      <c r="I3621" s="2">
        <v>20.36</v>
      </c>
      <c r="J3621" s="2"/>
      <c r="K3621" s="2">
        <v>20.36</v>
      </c>
      <c r="L3621" t="s">
        <v>65</v>
      </c>
      <c r="M3621" t="s">
        <v>21</v>
      </c>
      <c r="N3621" t="s">
        <v>22</v>
      </c>
      <c r="O3621" t="s">
        <v>52</v>
      </c>
      <c r="P3621" t="s">
        <v>349</v>
      </c>
      <c r="Q3621" t="s">
        <v>350</v>
      </c>
      <c r="R3621" t="s">
        <v>351</v>
      </c>
      <c r="S3621">
        <f t="shared" si="56"/>
        <v>2017</v>
      </c>
    </row>
    <row r="3622" spans="1:19" x14ac:dyDescent="0.25">
      <c r="A3622">
        <v>345</v>
      </c>
      <c r="B3622">
        <v>345102</v>
      </c>
      <c r="C3622">
        <v>6155</v>
      </c>
      <c r="E3622" t="s">
        <v>66</v>
      </c>
      <c r="F3622" t="s">
        <v>64</v>
      </c>
      <c r="G3622">
        <v>359233</v>
      </c>
      <c r="H3622" s="1">
        <v>43054</v>
      </c>
      <c r="I3622" s="2">
        <v>40.71</v>
      </c>
      <c r="J3622" s="2"/>
      <c r="K3622" s="2">
        <v>40.71</v>
      </c>
      <c r="L3622" t="s">
        <v>65</v>
      </c>
      <c r="M3622" t="s">
        <v>21</v>
      </c>
      <c r="N3622" t="s">
        <v>22</v>
      </c>
      <c r="O3622" t="s">
        <v>52</v>
      </c>
      <c r="P3622" t="s">
        <v>349</v>
      </c>
      <c r="Q3622" t="s">
        <v>350</v>
      </c>
      <c r="R3622" t="s">
        <v>351</v>
      </c>
      <c r="S3622">
        <f t="shared" si="56"/>
        <v>2017</v>
      </c>
    </row>
    <row r="3623" spans="1:19" x14ac:dyDescent="0.25">
      <c r="A3623">
        <v>345</v>
      </c>
      <c r="B3623">
        <v>345102</v>
      </c>
      <c r="C3623">
        <v>6155</v>
      </c>
      <c r="E3623" t="s">
        <v>66</v>
      </c>
      <c r="F3623" t="s">
        <v>64</v>
      </c>
      <c r="G3623">
        <v>359233</v>
      </c>
      <c r="H3623" s="1">
        <v>43054</v>
      </c>
      <c r="I3623" s="2">
        <v>40.71</v>
      </c>
      <c r="J3623" s="2"/>
      <c r="K3623" s="2">
        <v>40.71</v>
      </c>
      <c r="L3623" t="s">
        <v>65</v>
      </c>
      <c r="M3623" t="s">
        <v>21</v>
      </c>
      <c r="N3623" t="s">
        <v>22</v>
      </c>
      <c r="O3623" t="s">
        <v>52</v>
      </c>
      <c r="P3623" t="s">
        <v>349</v>
      </c>
      <c r="Q3623" t="s">
        <v>350</v>
      </c>
      <c r="R3623" t="s">
        <v>351</v>
      </c>
      <c r="S3623">
        <f t="shared" si="56"/>
        <v>2017</v>
      </c>
    </row>
    <row r="3624" spans="1:19" x14ac:dyDescent="0.25">
      <c r="A3624">
        <v>345</v>
      </c>
      <c r="B3624">
        <v>345102</v>
      </c>
      <c r="C3624">
        <v>6155</v>
      </c>
      <c r="E3624" t="s">
        <v>66</v>
      </c>
      <c r="F3624" t="s">
        <v>64</v>
      </c>
      <c r="G3624">
        <v>359233</v>
      </c>
      <c r="H3624" s="1">
        <v>43054</v>
      </c>
      <c r="I3624" s="2">
        <v>40.71</v>
      </c>
      <c r="J3624" s="2"/>
      <c r="K3624" s="2">
        <v>40.71</v>
      </c>
      <c r="L3624" t="s">
        <v>65</v>
      </c>
      <c r="M3624" t="s">
        <v>21</v>
      </c>
      <c r="N3624" t="s">
        <v>22</v>
      </c>
      <c r="O3624" t="s">
        <v>52</v>
      </c>
      <c r="P3624" t="s">
        <v>349</v>
      </c>
      <c r="Q3624" t="s">
        <v>350</v>
      </c>
      <c r="R3624" t="s">
        <v>351</v>
      </c>
      <c r="S3624">
        <f t="shared" si="56"/>
        <v>2017</v>
      </c>
    </row>
    <row r="3625" spans="1:19" x14ac:dyDescent="0.25">
      <c r="A3625">
        <v>345</v>
      </c>
      <c r="B3625">
        <v>345102</v>
      </c>
      <c r="C3625">
        <v>6155</v>
      </c>
      <c r="E3625" t="s">
        <v>66</v>
      </c>
      <c r="F3625" t="s">
        <v>64</v>
      </c>
      <c r="G3625">
        <v>359233</v>
      </c>
      <c r="H3625" s="1">
        <v>43054</v>
      </c>
      <c r="I3625" s="2">
        <v>203.55</v>
      </c>
      <c r="J3625" s="2"/>
      <c r="K3625" s="2">
        <v>203.55</v>
      </c>
      <c r="L3625" t="s">
        <v>65</v>
      </c>
      <c r="M3625" t="s">
        <v>21</v>
      </c>
      <c r="N3625" t="s">
        <v>22</v>
      </c>
      <c r="O3625" t="s">
        <v>52</v>
      </c>
      <c r="P3625" t="s">
        <v>349</v>
      </c>
      <c r="Q3625" t="s">
        <v>350</v>
      </c>
      <c r="R3625" t="s">
        <v>351</v>
      </c>
      <c r="S3625">
        <f t="shared" si="56"/>
        <v>2017</v>
      </c>
    </row>
    <row r="3626" spans="1:19" x14ac:dyDescent="0.25">
      <c r="A3626">
        <v>345</v>
      </c>
      <c r="B3626">
        <v>345102</v>
      </c>
      <c r="C3626">
        <v>6155</v>
      </c>
      <c r="E3626" t="s">
        <v>66</v>
      </c>
      <c r="F3626" t="s">
        <v>64</v>
      </c>
      <c r="G3626">
        <v>359233</v>
      </c>
      <c r="H3626" s="1">
        <v>43054</v>
      </c>
      <c r="I3626" s="2">
        <v>162.84</v>
      </c>
      <c r="J3626" s="2"/>
      <c r="K3626" s="2">
        <v>162.84</v>
      </c>
      <c r="L3626" t="s">
        <v>65</v>
      </c>
      <c r="M3626" t="s">
        <v>21</v>
      </c>
      <c r="N3626" t="s">
        <v>22</v>
      </c>
      <c r="O3626" t="s">
        <v>52</v>
      </c>
      <c r="P3626" t="s">
        <v>349</v>
      </c>
      <c r="Q3626" t="s">
        <v>350</v>
      </c>
      <c r="R3626" t="s">
        <v>351</v>
      </c>
      <c r="S3626">
        <f t="shared" si="56"/>
        <v>2017</v>
      </c>
    </row>
    <row r="3627" spans="1:19" x14ac:dyDescent="0.25">
      <c r="A3627">
        <v>345</v>
      </c>
      <c r="B3627">
        <v>345102</v>
      </c>
      <c r="C3627">
        <v>6155</v>
      </c>
      <c r="E3627" t="s">
        <v>66</v>
      </c>
      <c r="F3627" t="s">
        <v>64</v>
      </c>
      <c r="G3627">
        <v>359233</v>
      </c>
      <c r="H3627" s="1">
        <v>43054</v>
      </c>
      <c r="I3627" s="2">
        <v>81.42</v>
      </c>
      <c r="J3627" s="2"/>
      <c r="K3627" s="2">
        <v>81.42</v>
      </c>
      <c r="L3627" t="s">
        <v>65</v>
      </c>
      <c r="M3627" t="s">
        <v>21</v>
      </c>
      <c r="N3627" t="s">
        <v>22</v>
      </c>
      <c r="O3627" t="s">
        <v>52</v>
      </c>
      <c r="P3627" t="s">
        <v>349</v>
      </c>
      <c r="Q3627" t="s">
        <v>350</v>
      </c>
      <c r="R3627" t="s">
        <v>351</v>
      </c>
      <c r="S3627">
        <f t="shared" si="56"/>
        <v>2017</v>
      </c>
    </row>
    <row r="3628" spans="1:19" x14ac:dyDescent="0.25">
      <c r="A3628">
        <v>345</v>
      </c>
      <c r="B3628">
        <v>345102</v>
      </c>
      <c r="C3628">
        <v>6155</v>
      </c>
      <c r="E3628" t="s">
        <v>66</v>
      </c>
      <c r="F3628" t="s">
        <v>64</v>
      </c>
      <c r="G3628">
        <v>359233</v>
      </c>
      <c r="H3628" s="1">
        <v>43054</v>
      </c>
      <c r="I3628" s="2">
        <v>40.71</v>
      </c>
      <c r="J3628" s="2"/>
      <c r="K3628" s="2">
        <v>40.71</v>
      </c>
      <c r="L3628" t="s">
        <v>65</v>
      </c>
      <c r="M3628" t="s">
        <v>21</v>
      </c>
      <c r="N3628" t="s">
        <v>22</v>
      </c>
      <c r="O3628" t="s">
        <v>52</v>
      </c>
      <c r="P3628" t="s">
        <v>349</v>
      </c>
      <c r="Q3628" t="s">
        <v>350</v>
      </c>
      <c r="R3628" t="s">
        <v>351</v>
      </c>
      <c r="S3628">
        <f t="shared" si="56"/>
        <v>2017</v>
      </c>
    </row>
    <row r="3629" spans="1:19" x14ac:dyDescent="0.25">
      <c r="A3629">
        <v>345</v>
      </c>
      <c r="B3629">
        <v>345102</v>
      </c>
      <c r="C3629">
        <v>6155</v>
      </c>
      <c r="E3629" t="s">
        <v>66</v>
      </c>
      <c r="F3629" t="s">
        <v>64</v>
      </c>
      <c r="G3629">
        <v>359233</v>
      </c>
      <c r="H3629" s="1">
        <v>43054</v>
      </c>
      <c r="I3629" s="2">
        <v>40.71</v>
      </c>
      <c r="J3629" s="2"/>
      <c r="K3629" s="2">
        <v>40.71</v>
      </c>
      <c r="L3629" t="s">
        <v>65</v>
      </c>
      <c r="M3629" t="s">
        <v>21</v>
      </c>
      <c r="N3629" t="s">
        <v>22</v>
      </c>
      <c r="O3629" t="s">
        <v>52</v>
      </c>
      <c r="P3629" t="s">
        <v>349</v>
      </c>
      <c r="Q3629" t="s">
        <v>350</v>
      </c>
      <c r="R3629" t="s">
        <v>351</v>
      </c>
      <c r="S3629">
        <f t="shared" si="56"/>
        <v>2017</v>
      </c>
    </row>
    <row r="3630" spans="1:19" x14ac:dyDescent="0.25">
      <c r="A3630">
        <v>345</v>
      </c>
      <c r="B3630">
        <v>345102</v>
      </c>
      <c r="C3630">
        <v>6155</v>
      </c>
      <c r="E3630" t="s">
        <v>366</v>
      </c>
      <c r="F3630" t="s">
        <v>68</v>
      </c>
      <c r="G3630">
        <v>358828</v>
      </c>
      <c r="H3630" s="1">
        <v>43040</v>
      </c>
      <c r="I3630" s="2"/>
      <c r="J3630" s="2">
        <v>-919</v>
      </c>
      <c r="K3630" s="2">
        <v>-919</v>
      </c>
      <c r="L3630" t="s">
        <v>65</v>
      </c>
      <c r="M3630" t="s">
        <v>21</v>
      </c>
      <c r="N3630" t="s">
        <v>22</v>
      </c>
      <c r="O3630" t="s">
        <v>52</v>
      </c>
      <c r="P3630" t="s">
        <v>349</v>
      </c>
      <c r="Q3630" t="s">
        <v>350</v>
      </c>
      <c r="R3630" t="s">
        <v>351</v>
      </c>
      <c r="S3630">
        <f t="shared" si="56"/>
        <v>2017</v>
      </c>
    </row>
    <row r="3631" spans="1:19" x14ac:dyDescent="0.25">
      <c r="A3631">
        <v>345</v>
      </c>
      <c r="B3631">
        <v>345102</v>
      </c>
      <c r="C3631">
        <v>6155</v>
      </c>
      <c r="E3631" t="s">
        <v>69</v>
      </c>
      <c r="F3631" t="s">
        <v>70</v>
      </c>
      <c r="G3631">
        <v>359008</v>
      </c>
      <c r="H3631" s="1">
        <v>43039</v>
      </c>
      <c r="I3631" s="2">
        <v>2434.8000000000002</v>
      </c>
      <c r="J3631" s="2"/>
      <c r="K3631" s="2">
        <v>2434.8000000000002</v>
      </c>
      <c r="L3631" t="s">
        <v>65</v>
      </c>
      <c r="M3631" t="s">
        <v>21</v>
      </c>
      <c r="N3631" t="s">
        <v>22</v>
      </c>
      <c r="O3631" t="s">
        <v>52</v>
      </c>
      <c r="P3631" t="s">
        <v>349</v>
      </c>
      <c r="Q3631" t="s">
        <v>350</v>
      </c>
      <c r="R3631" t="s">
        <v>351</v>
      </c>
      <c r="S3631">
        <f t="shared" si="56"/>
        <v>2017</v>
      </c>
    </row>
    <row r="3632" spans="1:19" x14ac:dyDescent="0.25">
      <c r="A3632">
        <v>345</v>
      </c>
      <c r="B3632">
        <v>345102</v>
      </c>
      <c r="C3632">
        <v>6155</v>
      </c>
      <c r="E3632" t="s">
        <v>66</v>
      </c>
      <c r="F3632" t="s">
        <v>64</v>
      </c>
      <c r="G3632">
        <v>358976</v>
      </c>
      <c r="H3632" s="1">
        <v>43039</v>
      </c>
      <c r="I3632" s="2">
        <v>81.42</v>
      </c>
      <c r="J3632" s="2"/>
      <c r="K3632" s="2">
        <v>81.42</v>
      </c>
      <c r="L3632" t="s">
        <v>65</v>
      </c>
      <c r="M3632" t="s">
        <v>21</v>
      </c>
      <c r="N3632" t="s">
        <v>22</v>
      </c>
      <c r="O3632" t="s">
        <v>52</v>
      </c>
      <c r="P3632" t="s">
        <v>349</v>
      </c>
      <c r="Q3632" t="s">
        <v>350</v>
      </c>
      <c r="R3632" t="s">
        <v>351</v>
      </c>
      <c r="S3632">
        <f t="shared" si="56"/>
        <v>2017</v>
      </c>
    </row>
    <row r="3633" spans="1:19" x14ac:dyDescent="0.25">
      <c r="A3633">
        <v>345</v>
      </c>
      <c r="B3633">
        <v>345102</v>
      </c>
      <c r="C3633">
        <v>6155</v>
      </c>
      <c r="E3633" t="s">
        <v>66</v>
      </c>
      <c r="F3633" t="s">
        <v>71</v>
      </c>
      <c r="G3633">
        <v>358977</v>
      </c>
      <c r="H3633" s="1">
        <v>43039</v>
      </c>
      <c r="I3633" s="2"/>
      <c r="J3633" s="2">
        <v>-1445.64</v>
      </c>
      <c r="K3633" s="2">
        <v>-1445.64</v>
      </c>
      <c r="L3633" t="s">
        <v>65</v>
      </c>
      <c r="M3633" t="s">
        <v>21</v>
      </c>
      <c r="N3633" t="s">
        <v>22</v>
      </c>
      <c r="O3633" t="s">
        <v>52</v>
      </c>
      <c r="P3633" t="s">
        <v>349</v>
      </c>
      <c r="Q3633" t="s">
        <v>350</v>
      </c>
      <c r="R3633" t="s">
        <v>351</v>
      </c>
      <c r="S3633">
        <f t="shared" si="56"/>
        <v>2017</v>
      </c>
    </row>
    <row r="3634" spans="1:19" x14ac:dyDescent="0.25">
      <c r="A3634">
        <v>345</v>
      </c>
      <c r="B3634">
        <v>345102</v>
      </c>
      <c r="C3634">
        <v>6155</v>
      </c>
      <c r="E3634" t="s">
        <v>66</v>
      </c>
      <c r="F3634" t="s">
        <v>64</v>
      </c>
      <c r="G3634">
        <v>358976</v>
      </c>
      <c r="H3634" s="1">
        <v>43039</v>
      </c>
      <c r="I3634" s="2">
        <v>81.42</v>
      </c>
      <c r="J3634" s="2"/>
      <c r="K3634" s="2">
        <v>81.42</v>
      </c>
      <c r="L3634" t="s">
        <v>65</v>
      </c>
      <c r="M3634" t="s">
        <v>21</v>
      </c>
      <c r="N3634" t="s">
        <v>22</v>
      </c>
      <c r="O3634" t="s">
        <v>52</v>
      </c>
      <c r="P3634" t="s">
        <v>349</v>
      </c>
      <c r="Q3634" t="s">
        <v>350</v>
      </c>
      <c r="R3634" t="s">
        <v>351</v>
      </c>
      <c r="S3634">
        <f t="shared" si="56"/>
        <v>2017</v>
      </c>
    </row>
    <row r="3635" spans="1:19" x14ac:dyDescent="0.25">
      <c r="A3635">
        <v>345</v>
      </c>
      <c r="B3635">
        <v>345102</v>
      </c>
      <c r="C3635">
        <v>6155</v>
      </c>
      <c r="E3635" t="s">
        <v>66</v>
      </c>
      <c r="F3635" t="s">
        <v>64</v>
      </c>
      <c r="G3635">
        <v>358976</v>
      </c>
      <c r="H3635" s="1">
        <v>43039</v>
      </c>
      <c r="I3635" s="2">
        <v>20.36</v>
      </c>
      <c r="J3635" s="2"/>
      <c r="K3635" s="2">
        <v>20.36</v>
      </c>
      <c r="L3635" t="s">
        <v>65</v>
      </c>
      <c r="M3635" t="s">
        <v>21</v>
      </c>
      <c r="N3635" t="s">
        <v>22</v>
      </c>
      <c r="O3635" t="s">
        <v>52</v>
      </c>
      <c r="P3635" t="s">
        <v>349</v>
      </c>
      <c r="Q3635" t="s">
        <v>350</v>
      </c>
      <c r="R3635" t="s">
        <v>351</v>
      </c>
      <c r="S3635">
        <f t="shared" si="56"/>
        <v>2017</v>
      </c>
    </row>
    <row r="3636" spans="1:19" x14ac:dyDescent="0.25">
      <c r="A3636">
        <v>345</v>
      </c>
      <c r="B3636">
        <v>345102</v>
      </c>
      <c r="C3636">
        <v>6155</v>
      </c>
      <c r="E3636" t="s">
        <v>66</v>
      </c>
      <c r="F3636" t="s">
        <v>64</v>
      </c>
      <c r="G3636">
        <v>358976</v>
      </c>
      <c r="H3636" s="1">
        <v>43039</v>
      </c>
      <c r="I3636" s="2">
        <v>40.71</v>
      </c>
      <c r="J3636" s="2"/>
      <c r="K3636" s="2">
        <v>40.71</v>
      </c>
      <c r="L3636" t="s">
        <v>65</v>
      </c>
      <c r="M3636" t="s">
        <v>21</v>
      </c>
      <c r="N3636" t="s">
        <v>22</v>
      </c>
      <c r="O3636" t="s">
        <v>52</v>
      </c>
      <c r="P3636" t="s">
        <v>349</v>
      </c>
      <c r="Q3636" t="s">
        <v>350</v>
      </c>
      <c r="R3636" t="s">
        <v>351</v>
      </c>
      <c r="S3636">
        <f t="shared" si="56"/>
        <v>2017</v>
      </c>
    </row>
    <row r="3637" spans="1:19" x14ac:dyDescent="0.25">
      <c r="A3637">
        <v>345</v>
      </c>
      <c r="B3637">
        <v>345102</v>
      </c>
      <c r="C3637">
        <v>6155</v>
      </c>
      <c r="E3637" t="s">
        <v>66</v>
      </c>
      <c r="F3637" t="s">
        <v>64</v>
      </c>
      <c r="G3637">
        <v>358976</v>
      </c>
      <c r="H3637" s="1">
        <v>43039</v>
      </c>
      <c r="I3637" s="2">
        <v>40.71</v>
      </c>
      <c r="J3637" s="2"/>
      <c r="K3637" s="2">
        <v>40.71</v>
      </c>
      <c r="L3637" t="s">
        <v>65</v>
      </c>
      <c r="M3637" t="s">
        <v>21</v>
      </c>
      <c r="N3637" t="s">
        <v>22</v>
      </c>
      <c r="O3637" t="s">
        <v>52</v>
      </c>
      <c r="P3637" t="s">
        <v>349</v>
      </c>
      <c r="Q3637" t="s">
        <v>350</v>
      </c>
      <c r="R3637" t="s">
        <v>351</v>
      </c>
      <c r="S3637">
        <f t="shared" si="56"/>
        <v>2017</v>
      </c>
    </row>
    <row r="3638" spans="1:19" x14ac:dyDescent="0.25">
      <c r="A3638">
        <v>345</v>
      </c>
      <c r="B3638">
        <v>345102</v>
      </c>
      <c r="C3638">
        <v>6155</v>
      </c>
      <c r="E3638" t="s">
        <v>66</v>
      </c>
      <c r="F3638" t="s">
        <v>64</v>
      </c>
      <c r="G3638">
        <v>358976</v>
      </c>
      <c r="H3638" s="1">
        <v>43039</v>
      </c>
      <c r="I3638" s="2">
        <v>40.71</v>
      </c>
      <c r="J3638" s="2"/>
      <c r="K3638" s="2">
        <v>40.71</v>
      </c>
      <c r="L3638" t="s">
        <v>65</v>
      </c>
      <c r="M3638" t="s">
        <v>21</v>
      </c>
      <c r="N3638" t="s">
        <v>22</v>
      </c>
      <c r="O3638" t="s">
        <v>52</v>
      </c>
      <c r="P3638" t="s">
        <v>349</v>
      </c>
      <c r="Q3638" t="s">
        <v>350</v>
      </c>
      <c r="R3638" t="s">
        <v>351</v>
      </c>
      <c r="S3638">
        <f t="shared" si="56"/>
        <v>2017</v>
      </c>
    </row>
    <row r="3639" spans="1:19" x14ac:dyDescent="0.25">
      <c r="A3639">
        <v>345</v>
      </c>
      <c r="B3639">
        <v>345102</v>
      </c>
      <c r="C3639">
        <v>6155</v>
      </c>
      <c r="E3639" t="s">
        <v>66</v>
      </c>
      <c r="F3639" t="s">
        <v>64</v>
      </c>
      <c r="G3639">
        <v>358976</v>
      </c>
      <c r="H3639" s="1">
        <v>43039</v>
      </c>
      <c r="I3639" s="2">
        <v>40.71</v>
      </c>
      <c r="J3639" s="2"/>
      <c r="K3639" s="2">
        <v>40.71</v>
      </c>
      <c r="L3639" t="s">
        <v>65</v>
      </c>
      <c r="M3639" t="s">
        <v>21</v>
      </c>
      <c r="N3639" t="s">
        <v>22</v>
      </c>
      <c r="O3639" t="s">
        <v>52</v>
      </c>
      <c r="P3639" t="s">
        <v>349</v>
      </c>
      <c r="Q3639" t="s">
        <v>350</v>
      </c>
      <c r="R3639" t="s">
        <v>351</v>
      </c>
      <c r="S3639">
        <f t="shared" si="56"/>
        <v>2017</v>
      </c>
    </row>
    <row r="3640" spans="1:19" x14ac:dyDescent="0.25">
      <c r="A3640">
        <v>345</v>
      </c>
      <c r="B3640">
        <v>345102</v>
      </c>
      <c r="C3640">
        <v>6155</v>
      </c>
      <c r="E3640" t="s">
        <v>66</v>
      </c>
      <c r="F3640" t="s">
        <v>64</v>
      </c>
      <c r="G3640">
        <v>358976</v>
      </c>
      <c r="H3640" s="1">
        <v>43039</v>
      </c>
      <c r="I3640" s="2">
        <v>81.42</v>
      </c>
      <c r="J3640" s="2"/>
      <c r="K3640" s="2">
        <v>81.42</v>
      </c>
      <c r="L3640" t="s">
        <v>65</v>
      </c>
      <c r="M3640" t="s">
        <v>21</v>
      </c>
      <c r="N3640" t="s">
        <v>22</v>
      </c>
      <c r="O3640" t="s">
        <v>52</v>
      </c>
      <c r="P3640" t="s">
        <v>349</v>
      </c>
      <c r="Q3640" t="s">
        <v>350</v>
      </c>
      <c r="R3640" t="s">
        <v>351</v>
      </c>
      <c r="S3640">
        <f t="shared" si="56"/>
        <v>2017</v>
      </c>
    </row>
    <row r="3641" spans="1:19" x14ac:dyDescent="0.25">
      <c r="A3641">
        <v>345</v>
      </c>
      <c r="B3641">
        <v>345102</v>
      </c>
      <c r="C3641">
        <v>6155</v>
      </c>
      <c r="E3641" t="s">
        <v>66</v>
      </c>
      <c r="F3641" t="s">
        <v>64</v>
      </c>
      <c r="G3641">
        <v>358976</v>
      </c>
      <c r="H3641" s="1">
        <v>43039</v>
      </c>
      <c r="I3641" s="2">
        <v>40.71</v>
      </c>
      <c r="J3641" s="2"/>
      <c r="K3641" s="2">
        <v>40.71</v>
      </c>
      <c r="L3641" t="s">
        <v>65</v>
      </c>
      <c r="M3641" t="s">
        <v>21</v>
      </c>
      <c r="N3641" t="s">
        <v>22</v>
      </c>
      <c r="O3641" t="s">
        <v>52</v>
      </c>
      <c r="P3641" t="s">
        <v>349</v>
      </c>
      <c r="Q3641" t="s">
        <v>350</v>
      </c>
      <c r="R3641" t="s">
        <v>351</v>
      </c>
      <c r="S3641">
        <f t="shared" si="56"/>
        <v>2017</v>
      </c>
    </row>
    <row r="3642" spans="1:19" x14ac:dyDescent="0.25">
      <c r="A3642">
        <v>345</v>
      </c>
      <c r="B3642">
        <v>345102</v>
      </c>
      <c r="C3642">
        <v>6155</v>
      </c>
      <c r="E3642" t="s">
        <v>66</v>
      </c>
      <c r="F3642" t="s">
        <v>64</v>
      </c>
      <c r="G3642">
        <v>358976</v>
      </c>
      <c r="H3642" s="1">
        <v>43039</v>
      </c>
      <c r="I3642" s="2">
        <v>40.71</v>
      </c>
      <c r="J3642" s="2"/>
      <c r="K3642" s="2">
        <v>40.71</v>
      </c>
      <c r="L3642" t="s">
        <v>65</v>
      </c>
      <c r="M3642" t="s">
        <v>21</v>
      </c>
      <c r="N3642" t="s">
        <v>22</v>
      </c>
      <c r="O3642" t="s">
        <v>52</v>
      </c>
      <c r="P3642" t="s">
        <v>349</v>
      </c>
      <c r="Q3642" t="s">
        <v>350</v>
      </c>
      <c r="R3642" t="s">
        <v>351</v>
      </c>
      <c r="S3642">
        <f t="shared" si="56"/>
        <v>2017</v>
      </c>
    </row>
    <row r="3643" spans="1:19" x14ac:dyDescent="0.25">
      <c r="A3643">
        <v>345</v>
      </c>
      <c r="B3643">
        <v>345102</v>
      </c>
      <c r="C3643">
        <v>6155</v>
      </c>
      <c r="E3643" t="s">
        <v>66</v>
      </c>
      <c r="F3643" t="s">
        <v>64</v>
      </c>
      <c r="G3643">
        <v>358976</v>
      </c>
      <c r="H3643" s="1">
        <v>43039</v>
      </c>
      <c r="I3643" s="2">
        <v>81.42</v>
      </c>
      <c r="J3643" s="2"/>
      <c r="K3643" s="2">
        <v>81.42</v>
      </c>
      <c r="L3643" t="s">
        <v>65</v>
      </c>
      <c r="M3643" t="s">
        <v>21</v>
      </c>
      <c r="N3643" t="s">
        <v>22</v>
      </c>
      <c r="O3643" t="s">
        <v>52</v>
      </c>
      <c r="P3643" t="s">
        <v>349</v>
      </c>
      <c r="Q3643" t="s">
        <v>350</v>
      </c>
      <c r="R3643" t="s">
        <v>351</v>
      </c>
      <c r="S3643">
        <f t="shared" si="56"/>
        <v>2017</v>
      </c>
    </row>
    <row r="3644" spans="1:19" x14ac:dyDescent="0.25">
      <c r="A3644">
        <v>345</v>
      </c>
      <c r="B3644">
        <v>345102</v>
      </c>
      <c r="C3644">
        <v>6155</v>
      </c>
      <c r="E3644" t="s">
        <v>66</v>
      </c>
      <c r="F3644" t="s">
        <v>64</v>
      </c>
      <c r="G3644">
        <v>358976</v>
      </c>
      <c r="H3644" s="1">
        <v>43039</v>
      </c>
      <c r="I3644" s="2">
        <v>40.71</v>
      </c>
      <c r="J3644" s="2"/>
      <c r="K3644" s="2">
        <v>40.71</v>
      </c>
      <c r="L3644" t="s">
        <v>65</v>
      </c>
      <c r="M3644" t="s">
        <v>21</v>
      </c>
      <c r="N3644" t="s">
        <v>22</v>
      </c>
      <c r="O3644" t="s">
        <v>52</v>
      </c>
      <c r="P3644" t="s">
        <v>349</v>
      </c>
      <c r="Q3644" t="s">
        <v>350</v>
      </c>
      <c r="R3644" t="s">
        <v>351</v>
      </c>
      <c r="S3644">
        <f t="shared" si="56"/>
        <v>2017</v>
      </c>
    </row>
    <row r="3645" spans="1:19" x14ac:dyDescent="0.25">
      <c r="A3645">
        <v>345</v>
      </c>
      <c r="B3645">
        <v>345102</v>
      </c>
      <c r="C3645">
        <v>6155</v>
      </c>
      <c r="E3645" t="s">
        <v>66</v>
      </c>
      <c r="F3645" t="s">
        <v>64</v>
      </c>
      <c r="G3645">
        <v>358976</v>
      </c>
      <c r="H3645" s="1">
        <v>43039</v>
      </c>
      <c r="I3645" s="2">
        <v>40.71</v>
      </c>
      <c r="J3645" s="2"/>
      <c r="K3645" s="2">
        <v>40.71</v>
      </c>
      <c r="L3645" t="s">
        <v>65</v>
      </c>
      <c r="M3645" t="s">
        <v>21</v>
      </c>
      <c r="N3645" t="s">
        <v>22</v>
      </c>
      <c r="O3645" t="s">
        <v>52</v>
      </c>
      <c r="P3645" t="s">
        <v>349</v>
      </c>
      <c r="Q3645" t="s">
        <v>350</v>
      </c>
      <c r="R3645" t="s">
        <v>351</v>
      </c>
      <c r="S3645">
        <f t="shared" si="56"/>
        <v>2017</v>
      </c>
    </row>
    <row r="3646" spans="1:19" x14ac:dyDescent="0.25">
      <c r="A3646">
        <v>345</v>
      </c>
      <c r="B3646">
        <v>345102</v>
      </c>
      <c r="C3646">
        <v>6155</v>
      </c>
      <c r="E3646" t="s">
        <v>66</v>
      </c>
      <c r="F3646" t="s">
        <v>64</v>
      </c>
      <c r="G3646">
        <v>358976</v>
      </c>
      <c r="H3646" s="1">
        <v>43039</v>
      </c>
      <c r="I3646" s="2">
        <v>40.71</v>
      </c>
      <c r="J3646" s="2"/>
      <c r="K3646" s="2">
        <v>40.71</v>
      </c>
      <c r="L3646" t="s">
        <v>65</v>
      </c>
      <c r="M3646" t="s">
        <v>21</v>
      </c>
      <c r="N3646" t="s">
        <v>22</v>
      </c>
      <c r="O3646" t="s">
        <v>52</v>
      </c>
      <c r="P3646" t="s">
        <v>349</v>
      </c>
      <c r="Q3646" t="s">
        <v>350</v>
      </c>
      <c r="R3646" t="s">
        <v>351</v>
      </c>
      <c r="S3646">
        <f t="shared" si="56"/>
        <v>2017</v>
      </c>
    </row>
    <row r="3647" spans="1:19" x14ac:dyDescent="0.25">
      <c r="A3647">
        <v>345</v>
      </c>
      <c r="B3647">
        <v>345102</v>
      </c>
      <c r="C3647">
        <v>6155</v>
      </c>
      <c r="E3647" t="s">
        <v>66</v>
      </c>
      <c r="F3647" t="s">
        <v>64</v>
      </c>
      <c r="G3647">
        <v>358976</v>
      </c>
      <c r="H3647" s="1">
        <v>43039</v>
      </c>
      <c r="I3647" s="2">
        <v>81.42</v>
      </c>
      <c r="J3647" s="2"/>
      <c r="K3647" s="2">
        <v>81.42</v>
      </c>
      <c r="L3647" t="s">
        <v>65</v>
      </c>
      <c r="M3647" t="s">
        <v>21</v>
      </c>
      <c r="N3647" t="s">
        <v>22</v>
      </c>
      <c r="O3647" t="s">
        <v>52</v>
      </c>
      <c r="P3647" t="s">
        <v>349</v>
      </c>
      <c r="Q3647" t="s">
        <v>350</v>
      </c>
      <c r="R3647" t="s">
        <v>351</v>
      </c>
      <c r="S3647">
        <f t="shared" si="56"/>
        <v>2017</v>
      </c>
    </row>
    <row r="3648" spans="1:19" x14ac:dyDescent="0.25">
      <c r="A3648">
        <v>345</v>
      </c>
      <c r="B3648">
        <v>345102</v>
      </c>
      <c r="C3648">
        <v>6155</v>
      </c>
      <c r="E3648" t="s">
        <v>66</v>
      </c>
      <c r="F3648" t="s">
        <v>64</v>
      </c>
      <c r="G3648">
        <v>358976</v>
      </c>
      <c r="H3648" s="1">
        <v>43039</v>
      </c>
      <c r="I3648" s="2">
        <v>81.42</v>
      </c>
      <c r="J3648" s="2"/>
      <c r="K3648" s="2">
        <v>81.42</v>
      </c>
      <c r="L3648" t="s">
        <v>65</v>
      </c>
      <c r="M3648" t="s">
        <v>21</v>
      </c>
      <c r="N3648" t="s">
        <v>22</v>
      </c>
      <c r="O3648" t="s">
        <v>52</v>
      </c>
      <c r="P3648" t="s">
        <v>349</v>
      </c>
      <c r="Q3648" t="s">
        <v>350</v>
      </c>
      <c r="R3648" t="s">
        <v>351</v>
      </c>
      <c r="S3648">
        <f t="shared" si="56"/>
        <v>2017</v>
      </c>
    </row>
    <row r="3649" spans="1:19" x14ac:dyDescent="0.25">
      <c r="A3649">
        <v>345</v>
      </c>
      <c r="B3649">
        <v>345102</v>
      </c>
      <c r="C3649">
        <v>6155</v>
      </c>
      <c r="E3649" t="s">
        <v>66</v>
      </c>
      <c r="F3649" t="s">
        <v>64</v>
      </c>
      <c r="G3649">
        <v>358976</v>
      </c>
      <c r="H3649" s="1">
        <v>43039</v>
      </c>
      <c r="I3649" s="2">
        <v>40.71</v>
      </c>
      <c r="J3649" s="2"/>
      <c r="K3649" s="2">
        <v>40.71</v>
      </c>
      <c r="L3649" t="s">
        <v>65</v>
      </c>
      <c r="M3649" t="s">
        <v>21</v>
      </c>
      <c r="N3649" t="s">
        <v>22</v>
      </c>
      <c r="O3649" t="s">
        <v>52</v>
      </c>
      <c r="P3649" t="s">
        <v>349</v>
      </c>
      <c r="Q3649" t="s">
        <v>350</v>
      </c>
      <c r="R3649" t="s">
        <v>351</v>
      </c>
      <c r="S3649">
        <f t="shared" si="56"/>
        <v>2017</v>
      </c>
    </row>
    <row r="3650" spans="1:19" x14ac:dyDescent="0.25">
      <c r="A3650">
        <v>345</v>
      </c>
      <c r="B3650">
        <v>345102</v>
      </c>
      <c r="C3650">
        <v>6155</v>
      </c>
      <c r="E3650" t="s">
        <v>66</v>
      </c>
      <c r="F3650" t="s">
        <v>64</v>
      </c>
      <c r="G3650">
        <v>358976</v>
      </c>
      <c r="H3650" s="1">
        <v>43039</v>
      </c>
      <c r="I3650" s="2">
        <v>40.71</v>
      </c>
      <c r="J3650" s="2"/>
      <c r="K3650" s="2">
        <v>40.71</v>
      </c>
      <c r="L3650" t="s">
        <v>65</v>
      </c>
      <c r="M3650" t="s">
        <v>21</v>
      </c>
      <c r="N3650" t="s">
        <v>22</v>
      </c>
      <c r="O3650" t="s">
        <v>52</v>
      </c>
      <c r="P3650" t="s">
        <v>349</v>
      </c>
      <c r="Q3650" t="s">
        <v>350</v>
      </c>
      <c r="R3650" t="s">
        <v>351</v>
      </c>
      <c r="S3650">
        <f t="shared" si="56"/>
        <v>2017</v>
      </c>
    </row>
    <row r="3651" spans="1:19" x14ac:dyDescent="0.25">
      <c r="A3651">
        <v>345</v>
      </c>
      <c r="B3651">
        <v>345102</v>
      </c>
      <c r="C3651">
        <v>6155</v>
      </c>
      <c r="E3651" t="s">
        <v>66</v>
      </c>
      <c r="F3651" t="s">
        <v>64</v>
      </c>
      <c r="G3651">
        <v>358976</v>
      </c>
      <c r="H3651" s="1">
        <v>43039</v>
      </c>
      <c r="I3651" s="2">
        <v>81.42</v>
      </c>
      <c r="J3651" s="2"/>
      <c r="K3651" s="2">
        <v>81.42</v>
      </c>
      <c r="L3651" t="s">
        <v>65</v>
      </c>
      <c r="M3651" t="s">
        <v>21</v>
      </c>
      <c r="N3651" t="s">
        <v>22</v>
      </c>
      <c r="O3651" t="s">
        <v>52</v>
      </c>
      <c r="P3651" t="s">
        <v>349</v>
      </c>
      <c r="Q3651" t="s">
        <v>350</v>
      </c>
      <c r="R3651" t="s">
        <v>351</v>
      </c>
      <c r="S3651">
        <f t="shared" ref="S3651:S3714" si="57">YEAR(H3651)</f>
        <v>2017</v>
      </c>
    </row>
    <row r="3652" spans="1:19" x14ac:dyDescent="0.25">
      <c r="A3652">
        <v>345</v>
      </c>
      <c r="B3652">
        <v>345102</v>
      </c>
      <c r="C3652">
        <v>6155</v>
      </c>
      <c r="E3652" t="s">
        <v>66</v>
      </c>
      <c r="F3652" t="s">
        <v>64</v>
      </c>
      <c r="G3652">
        <v>358976</v>
      </c>
      <c r="H3652" s="1">
        <v>43039</v>
      </c>
      <c r="I3652" s="2">
        <v>40.71</v>
      </c>
      <c r="J3652" s="2"/>
      <c r="K3652" s="2">
        <v>40.71</v>
      </c>
      <c r="L3652" t="s">
        <v>65</v>
      </c>
      <c r="M3652" t="s">
        <v>21</v>
      </c>
      <c r="N3652" t="s">
        <v>22</v>
      </c>
      <c r="O3652" t="s">
        <v>52</v>
      </c>
      <c r="P3652" t="s">
        <v>349</v>
      </c>
      <c r="Q3652" t="s">
        <v>350</v>
      </c>
      <c r="R3652" t="s">
        <v>351</v>
      </c>
      <c r="S3652">
        <f t="shared" si="57"/>
        <v>2017</v>
      </c>
    </row>
    <row r="3653" spans="1:19" x14ac:dyDescent="0.25">
      <c r="A3653">
        <v>345</v>
      </c>
      <c r="B3653">
        <v>345102</v>
      </c>
      <c r="C3653">
        <v>6155</v>
      </c>
      <c r="E3653" t="s">
        <v>66</v>
      </c>
      <c r="F3653" t="s">
        <v>64</v>
      </c>
      <c r="G3653">
        <v>358976</v>
      </c>
      <c r="H3653" s="1">
        <v>43039</v>
      </c>
      <c r="I3653" s="2">
        <v>40.71</v>
      </c>
      <c r="J3653" s="2"/>
      <c r="K3653" s="2">
        <v>40.71</v>
      </c>
      <c r="L3653" t="s">
        <v>65</v>
      </c>
      <c r="M3653" t="s">
        <v>21</v>
      </c>
      <c r="N3653" t="s">
        <v>22</v>
      </c>
      <c r="O3653" t="s">
        <v>52</v>
      </c>
      <c r="P3653" t="s">
        <v>349</v>
      </c>
      <c r="Q3653" t="s">
        <v>350</v>
      </c>
      <c r="R3653" t="s">
        <v>351</v>
      </c>
      <c r="S3653">
        <f t="shared" si="57"/>
        <v>2017</v>
      </c>
    </row>
    <row r="3654" spans="1:19" x14ac:dyDescent="0.25">
      <c r="A3654">
        <v>345</v>
      </c>
      <c r="B3654">
        <v>345102</v>
      </c>
      <c r="C3654">
        <v>6155</v>
      </c>
      <c r="E3654" t="s">
        <v>66</v>
      </c>
      <c r="F3654" t="s">
        <v>64</v>
      </c>
      <c r="G3654">
        <v>358976</v>
      </c>
      <c r="H3654" s="1">
        <v>43039</v>
      </c>
      <c r="I3654" s="2">
        <v>40.71</v>
      </c>
      <c r="J3654" s="2"/>
      <c r="K3654" s="2">
        <v>40.71</v>
      </c>
      <c r="L3654" t="s">
        <v>65</v>
      </c>
      <c r="M3654" t="s">
        <v>21</v>
      </c>
      <c r="N3654" t="s">
        <v>22</v>
      </c>
      <c r="O3654" t="s">
        <v>52</v>
      </c>
      <c r="P3654" t="s">
        <v>349</v>
      </c>
      <c r="Q3654" t="s">
        <v>350</v>
      </c>
      <c r="R3654" t="s">
        <v>351</v>
      </c>
      <c r="S3654">
        <f t="shared" si="57"/>
        <v>2017</v>
      </c>
    </row>
    <row r="3655" spans="1:19" x14ac:dyDescent="0.25">
      <c r="A3655">
        <v>345</v>
      </c>
      <c r="B3655">
        <v>345102</v>
      </c>
      <c r="C3655">
        <v>6155</v>
      </c>
      <c r="E3655" t="s">
        <v>66</v>
      </c>
      <c r="F3655" t="s">
        <v>64</v>
      </c>
      <c r="G3655">
        <v>358976</v>
      </c>
      <c r="H3655" s="1">
        <v>43039</v>
      </c>
      <c r="I3655" s="2">
        <v>40.71</v>
      </c>
      <c r="J3655" s="2"/>
      <c r="K3655" s="2">
        <v>40.71</v>
      </c>
      <c r="L3655" t="s">
        <v>65</v>
      </c>
      <c r="M3655" t="s">
        <v>21</v>
      </c>
      <c r="N3655" t="s">
        <v>22</v>
      </c>
      <c r="O3655" t="s">
        <v>52</v>
      </c>
      <c r="P3655" t="s">
        <v>349</v>
      </c>
      <c r="Q3655" t="s">
        <v>350</v>
      </c>
      <c r="R3655" t="s">
        <v>351</v>
      </c>
      <c r="S3655">
        <f t="shared" si="57"/>
        <v>2017</v>
      </c>
    </row>
    <row r="3656" spans="1:19" x14ac:dyDescent="0.25">
      <c r="A3656">
        <v>345</v>
      </c>
      <c r="B3656">
        <v>345102</v>
      </c>
      <c r="C3656">
        <v>6155</v>
      </c>
      <c r="E3656" t="s">
        <v>66</v>
      </c>
      <c r="F3656" t="s">
        <v>64</v>
      </c>
      <c r="G3656">
        <v>358976</v>
      </c>
      <c r="H3656" s="1">
        <v>43039</v>
      </c>
      <c r="I3656" s="2">
        <v>40.71</v>
      </c>
      <c r="J3656" s="2"/>
      <c r="K3656" s="2">
        <v>40.71</v>
      </c>
      <c r="L3656" t="s">
        <v>65</v>
      </c>
      <c r="M3656" t="s">
        <v>21</v>
      </c>
      <c r="N3656" t="s">
        <v>22</v>
      </c>
      <c r="O3656" t="s">
        <v>52</v>
      </c>
      <c r="P3656" t="s">
        <v>349</v>
      </c>
      <c r="Q3656" t="s">
        <v>350</v>
      </c>
      <c r="R3656" t="s">
        <v>351</v>
      </c>
      <c r="S3656">
        <f t="shared" si="57"/>
        <v>2017</v>
      </c>
    </row>
    <row r="3657" spans="1:19" x14ac:dyDescent="0.25">
      <c r="A3657">
        <v>345</v>
      </c>
      <c r="B3657">
        <v>345102</v>
      </c>
      <c r="C3657">
        <v>6155</v>
      </c>
      <c r="E3657" t="s">
        <v>66</v>
      </c>
      <c r="F3657" t="s">
        <v>64</v>
      </c>
      <c r="G3657">
        <v>358976</v>
      </c>
      <c r="H3657" s="1">
        <v>43039</v>
      </c>
      <c r="I3657" s="2">
        <v>81.42</v>
      </c>
      <c r="J3657" s="2"/>
      <c r="K3657" s="2">
        <v>81.42</v>
      </c>
      <c r="L3657" t="s">
        <v>65</v>
      </c>
      <c r="M3657" t="s">
        <v>21</v>
      </c>
      <c r="N3657" t="s">
        <v>22</v>
      </c>
      <c r="O3657" t="s">
        <v>52</v>
      </c>
      <c r="P3657" t="s">
        <v>349</v>
      </c>
      <c r="Q3657" t="s">
        <v>350</v>
      </c>
      <c r="R3657" t="s">
        <v>351</v>
      </c>
      <c r="S3657">
        <f t="shared" si="57"/>
        <v>2017</v>
      </c>
    </row>
    <row r="3658" spans="1:19" x14ac:dyDescent="0.25">
      <c r="A3658">
        <v>345</v>
      </c>
      <c r="B3658">
        <v>345102</v>
      </c>
      <c r="C3658">
        <v>6155</v>
      </c>
      <c r="E3658" t="s">
        <v>66</v>
      </c>
      <c r="F3658" t="s">
        <v>64</v>
      </c>
      <c r="G3658">
        <v>358976</v>
      </c>
      <c r="H3658" s="1">
        <v>43039</v>
      </c>
      <c r="I3658" s="2">
        <v>81.42</v>
      </c>
      <c r="J3658" s="2"/>
      <c r="K3658" s="2">
        <v>81.42</v>
      </c>
      <c r="L3658" t="s">
        <v>65</v>
      </c>
      <c r="M3658" t="s">
        <v>21</v>
      </c>
      <c r="N3658" t="s">
        <v>22</v>
      </c>
      <c r="O3658" t="s">
        <v>52</v>
      </c>
      <c r="P3658" t="s">
        <v>349</v>
      </c>
      <c r="Q3658" t="s">
        <v>350</v>
      </c>
      <c r="R3658" t="s">
        <v>351</v>
      </c>
      <c r="S3658">
        <f t="shared" si="57"/>
        <v>2017</v>
      </c>
    </row>
    <row r="3659" spans="1:19" x14ac:dyDescent="0.25">
      <c r="A3659">
        <v>345</v>
      </c>
      <c r="B3659">
        <v>345102</v>
      </c>
      <c r="C3659">
        <v>6155</v>
      </c>
      <c r="E3659" t="s">
        <v>66</v>
      </c>
      <c r="F3659" t="s">
        <v>64</v>
      </c>
      <c r="G3659">
        <v>358976</v>
      </c>
      <c r="H3659" s="1">
        <v>43039</v>
      </c>
      <c r="I3659" s="2">
        <v>40.71</v>
      </c>
      <c r="J3659" s="2"/>
      <c r="K3659" s="2">
        <v>40.71</v>
      </c>
      <c r="L3659" t="s">
        <v>65</v>
      </c>
      <c r="M3659" t="s">
        <v>21</v>
      </c>
      <c r="N3659" t="s">
        <v>22</v>
      </c>
      <c r="O3659" t="s">
        <v>52</v>
      </c>
      <c r="P3659" t="s">
        <v>349</v>
      </c>
      <c r="Q3659" t="s">
        <v>350</v>
      </c>
      <c r="R3659" t="s">
        <v>351</v>
      </c>
      <c r="S3659">
        <f t="shared" si="57"/>
        <v>2017</v>
      </c>
    </row>
    <row r="3660" spans="1:19" x14ac:dyDescent="0.25">
      <c r="A3660">
        <v>345</v>
      </c>
      <c r="B3660">
        <v>345102</v>
      </c>
      <c r="C3660">
        <v>6155</v>
      </c>
      <c r="E3660" t="s">
        <v>66</v>
      </c>
      <c r="F3660" t="s">
        <v>64</v>
      </c>
      <c r="G3660">
        <v>358976</v>
      </c>
      <c r="H3660" s="1">
        <v>43039</v>
      </c>
      <c r="I3660" s="2">
        <v>81.42</v>
      </c>
      <c r="J3660" s="2"/>
      <c r="K3660" s="2">
        <v>81.42</v>
      </c>
      <c r="L3660" t="s">
        <v>65</v>
      </c>
      <c r="M3660" t="s">
        <v>21</v>
      </c>
      <c r="N3660" t="s">
        <v>22</v>
      </c>
      <c r="O3660" t="s">
        <v>52</v>
      </c>
      <c r="P3660" t="s">
        <v>349</v>
      </c>
      <c r="Q3660" t="s">
        <v>350</v>
      </c>
      <c r="R3660" t="s">
        <v>351</v>
      </c>
      <c r="S3660">
        <f t="shared" si="57"/>
        <v>2017</v>
      </c>
    </row>
    <row r="3661" spans="1:19" x14ac:dyDescent="0.25">
      <c r="A3661">
        <v>345</v>
      </c>
      <c r="B3661">
        <v>345102</v>
      </c>
      <c r="C3661">
        <v>6155</v>
      </c>
      <c r="E3661" t="s">
        <v>66</v>
      </c>
      <c r="F3661" t="s">
        <v>64</v>
      </c>
      <c r="G3661">
        <v>358976</v>
      </c>
      <c r="H3661" s="1">
        <v>43039</v>
      </c>
      <c r="I3661" s="2">
        <v>81.42</v>
      </c>
      <c r="J3661" s="2"/>
      <c r="K3661" s="2">
        <v>81.42</v>
      </c>
      <c r="L3661" t="s">
        <v>65</v>
      </c>
      <c r="M3661" t="s">
        <v>21</v>
      </c>
      <c r="N3661" t="s">
        <v>22</v>
      </c>
      <c r="O3661" t="s">
        <v>52</v>
      </c>
      <c r="P3661" t="s">
        <v>349</v>
      </c>
      <c r="Q3661" t="s">
        <v>350</v>
      </c>
      <c r="R3661" t="s">
        <v>351</v>
      </c>
      <c r="S3661">
        <f t="shared" si="57"/>
        <v>2017</v>
      </c>
    </row>
    <row r="3662" spans="1:19" x14ac:dyDescent="0.25">
      <c r="A3662">
        <v>345</v>
      </c>
      <c r="B3662">
        <v>345102</v>
      </c>
      <c r="C3662">
        <v>6155</v>
      </c>
      <c r="E3662" t="s">
        <v>366</v>
      </c>
      <c r="F3662" t="s">
        <v>68</v>
      </c>
      <c r="G3662">
        <v>358828</v>
      </c>
      <c r="H3662" s="1">
        <v>43039</v>
      </c>
      <c r="I3662" s="2">
        <v>919</v>
      </c>
      <c r="J3662" s="2"/>
      <c r="K3662" s="2">
        <v>919</v>
      </c>
      <c r="L3662" t="s">
        <v>65</v>
      </c>
      <c r="M3662" t="s">
        <v>21</v>
      </c>
      <c r="N3662" t="s">
        <v>22</v>
      </c>
      <c r="O3662" t="s">
        <v>52</v>
      </c>
      <c r="P3662" t="s">
        <v>349</v>
      </c>
      <c r="Q3662" t="s">
        <v>350</v>
      </c>
      <c r="R3662" t="s">
        <v>351</v>
      </c>
      <c r="S3662">
        <f t="shared" si="57"/>
        <v>2017</v>
      </c>
    </row>
    <row r="3663" spans="1:19" x14ac:dyDescent="0.25">
      <c r="A3663">
        <v>345</v>
      </c>
      <c r="B3663">
        <v>345102</v>
      </c>
      <c r="C3663">
        <v>6155</v>
      </c>
      <c r="E3663" t="s">
        <v>66</v>
      </c>
      <c r="F3663" t="s">
        <v>64</v>
      </c>
      <c r="G3663">
        <v>358930</v>
      </c>
      <c r="H3663" s="1">
        <v>43023</v>
      </c>
      <c r="I3663" s="2">
        <v>122.13</v>
      </c>
      <c r="J3663" s="2"/>
      <c r="K3663" s="2">
        <v>122.13</v>
      </c>
      <c r="L3663" t="s">
        <v>65</v>
      </c>
      <c r="M3663" t="s">
        <v>21</v>
      </c>
      <c r="N3663" t="s">
        <v>22</v>
      </c>
      <c r="O3663" t="s">
        <v>52</v>
      </c>
      <c r="P3663" t="s">
        <v>349</v>
      </c>
      <c r="Q3663" t="s">
        <v>350</v>
      </c>
      <c r="R3663" t="s">
        <v>351</v>
      </c>
      <c r="S3663">
        <f t="shared" si="57"/>
        <v>2017</v>
      </c>
    </row>
    <row r="3664" spans="1:19" x14ac:dyDescent="0.25">
      <c r="A3664">
        <v>345</v>
      </c>
      <c r="B3664">
        <v>345102</v>
      </c>
      <c r="C3664">
        <v>6155</v>
      </c>
      <c r="E3664" t="s">
        <v>66</v>
      </c>
      <c r="F3664" t="s">
        <v>64</v>
      </c>
      <c r="G3664">
        <v>358930</v>
      </c>
      <c r="H3664" s="1">
        <v>43023</v>
      </c>
      <c r="I3664" s="2">
        <v>81.42</v>
      </c>
      <c r="J3664" s="2"/>
      <c r="K3664" s="2">
        <v>81.42</v>
      </c>
      <c r="L3664" t="s">
        <v>65</v>
      </c>
      <c r="M3664" t="s">
        <v>21</v>
      </c>
      <c r="N3664" t="s">
        <v>22</v>
      </c>
      <c r="O3664" t="s">
        <v>52</v>
      </c>
      <c r="P3664" t="s">
        <v>349</v>
      </c>
      <c r="Q3664" t="s">
        <v>350</v>
      </c>
      <c r="R3664" t="s">
        <v>351</v>
      </c>
      <c r="S3664">
        <f t="shared" si="57"/>
        <v>2017</v>
      </c>
    </row>
    <row r="3665" spans="1:19" x14ac:dyDescent="0.25">
      <c r="A3665">
        <v>345</v>
      </c>
      <c r="B3665">
        <v>345102</v>
      </c>
      <c r="C3665">
        <v>6155</v>
      </c>
      <c r="E3665" t="s">
        <v>66</v>
      </c>
      <c r="F3665" t="s">
        <v>64</v>
      </c>
      <c r="G3665">
        <v>358930</v>
      </c>
      <c r="H3665" s="1">
        <v>43023</v>
      </c>
      <c r="I3665" s="2">
        <v>40.71</v>
      </c>
      <c r="J3665" s="2"/>
      <c r="K3665" s="2">
        <v>40.71</v>
      </c>
      <c r="L3665" t="s">
        <v>65</v>
      </c>
      <c r="M3665" t="s">
        <v>21</v>
      </c>
      <c r="N3665" t="s">
        <v>22</v>
      </c>
      <c r="O3665" t="s">
        <v>52</v>
      </c>
      <c r="P3665" t="s">
        <v>349</v>
      </c>
      <c r="Q3665" t="s">
        <v>350</v>
      </c>
      <c r="R3665" t="s">
        <v>351</v>
      </c>
      <c r="S3665">
        <f t="shared" si="57"/>
        <v>2017</v>
      </c>
    </row>
    <row r="3666" spans="1:19" x14ac:dyDescent="0.25">
      <c r="A3666">
        <v>345</v>
      </c>
      <c r="B3666">
        <v>345102</v>
      </c>
      <c r="C3666">
        <v>6155</v>
      </c>
      <c r="E3666" t="s">
        <v>66</v>
      </c>
      <c r="F3666" t="s">
        <v>64</v>
      </c>
      <c r="G3666">
        <v>358930</v>
      </c>
      <c r="H3666" s="1">
        <v>43023</v>
      </c>
      <c r="I3666" s="2">
        <v>40.71</v>
      </c>
      <c r="J3666" s="2"/>
      <c r="K3666" s="2">
        <v>40.71</v>
      </c>
      <c r="L3666" t="s">
        <v>65</v>
      </c>
      <c r="M3666" t="s">
        <v>21</v>
      </c>
      <c r="N3666" t="s">
        <v>22</v>
      </c>
      <c r="O3666" t="s">
        <v>52</v>
      </c>
      <c r="P3666" t="s">
        <v>349</v>
      </c>
      <c r="Q3666" t="s">
        <v>350</v>
      </c>
      <c r="R3666" t="s">
        <v>351</v>
      </c>
      <c r="S3666">
        <f t="shared" si="57"/>
        <v>2017</v>
      </c>
    </row>
    <row r="3667" spans="1:19" x14ac:dyDescent="0.25">
      <c r="A3667">
        <v>345</v>
      </c>
      <c r="B3667">
        <v>345102</v>
      </c>
      <c r="C3667">
        <v>6155</v>
      </c>
      <c r="E3667" t="s">
        <v>66</v>
      </c>
      <c r="F3667" t="s">
        <v>64</v>
      </c>
      <c r="G3667">
        <v>358930</v>
      </c>
      <c r="H3667" s="1">
        <v>43023</v>
      </c>
      <c r="I3667" s="2">
        <v>40.71</v>
      </c>
      <c r="J3667" s="2"/>
      <c r="K3667" s="2">
        <v>40.71</v>
      </c>
      <c r="L3667" t="s">
        <v>65</v>
      </c>
      <c r="M3667" t="s">
        <v>21</v>
      </c>
      <c r="N3667" t="s">
        <v>22</v>
      </c>
      <c r="O3667" t="s">
        <v>52</v>
      </c>
      <c r="P3667" t="s">
        <v>349</v>
      </c>
      <c r="Q3667" t="s">
        <v>350</v>
      </c>
      <c r="R3667" t="s">
        <v>351</v>
      </c>
      <c r="S3667">
        <f t="shared" si="57"/>
        <v>2017</v>
      </c>
    </row>
    <row r="3668" spans="1:19" x14ac:dyDescent="0.25">
      <c r="A3668">
        <v>345</v>
      </c>
      <c r="B3668">
        <v>345102</v>
      </c>
      <c r="C3668">
        <v>6155</v>
      </c>
      <c r="E3668" t="s">
        <v>66</v>
      </c>
      <c r="F3668" t="s">
        <v>64</v>
      </c>
      <c r="G3668">
        <v>358930</v>
      </c>
      <c r="H3668" s="1">
        <v>43023</v>
      </c>
      <c r="I3668" s="2">
        <v>40.71</v>
      </c>
      <c r="J3668" s="2"/>
      <c r="K3668" s="2">
        <v>40.71</v>
      </c>
      <c r="L3668" t="s">
        <v>65</v>
      </c>
      <c r="M3668" t="s">
        <v>21</v>
      </c>
      <c r="N3668" t="s">
        <v>22</v>
      </c>
      <c r="O3668" t="s">
        <v>52</v>
      </c>
      <c r="P3668" t="s">
        <v>349</v>
      </c>
      <c r="Q3668" t="s">
        <v>350</v>
      </c>
      <c r="R3668" t="s">
        <v>351</v>
      </c>
      <c r="S3668">
        <f t="shared" si="57"/>
        <v>2017</v>
      </c>
    </row>
    <row r="3669" spans="1:19" x14ac:dyDescent="0.25">
      <c r="A3669">
        <v>345</v>
      </c>
      <c r="B3669">
        <v>345102</v>
      </c>
      <c r="C3669">
        <v>6155</v>
      </c>
      <c r="E3669" t="s">
        <v>66</v>
      </c>
      <c r="F3669" t="s">
        <v>64</v>
      </c>
      <c r="G3669">
        <v>358930</v>
      </c>
      <c r="H3669" s="1">
        <v>43023</v>
      </c>
      <c r="I3669" s="2">
        <v>81.42</v>
      </c>
      <c r="J3669" s="2"/>
      <c r="K3669" s="2">
        <v>81.42</v>
      </c>
      <c r="L3669" t="s">
        <v>65</v>
      </c>
      <c r="M3669" t="s">
        <v>21</v>
      </c>
      <c r="N3669" t="s">
        <v>22</v>
      </c>
      <c r="O3669" t="s">
        <v>52</v>
      </c>
      <c r="P3669" t="s">
        <v>349</v>
      </c>
      <c r="Q3669" t="s">
        <v>350</v>
      </c>
      <c r="R3669" t="s">
        <v>351</v>
      </c>
      <c r="S3669">
        <f t="shared" si="57"/>
        <v>2017</v>
      </c>
    </row>
    <row r="3670" spans="1:19" x14ac:dyDescent="0.25">
      <c r="A3670">
        <v>345</v>
      </c>
      <c r="B3670">
        <v>345102</v>
      </c>
      <c r="C3670">
        <v>6155</v>
      </c>
      <c r="E3670" t="s">
        <v>66</v>
      </c>
      <c r="F3670" t="s">
        <v>64</v>
      </c>
      <c r="G3670">
        <v>358930</v>
      </c>
      <c r="H3670" s="1">
        <v>43023</v>
      </c>
      <c r="I3670" s="2">
        <v>325.68</v>
      </c>
      <c r="J3670" s="2"/>
      <c r="K3670" s="2">
        <v>325.68</v>
      </c>
      <c r="L3670" t="s">
        <v>65</v>
      </c>
      <c r="M3670" t="s">
        <v>21</v>
      </c>
      <c r="N3670" t="s">
        <v>22</v>
      </c>
      <c r="O3670" t="s">
        <v>52</v>
      </c>
      <c r="P3670" t="s">
        <v>349</v>
      </c>
      <c r="Q3670" t="s">
        <v>350</v>
      </c>
      <c r="R3670" t="s">
        <v>351</v>
      </c>
      <c r="S3670">
        <f t="shared" si="57"/>
        <v>2017</v>
      </c>
    </row>
    <row r="3671" spans="1:19" x14ac:dyDescent="0.25">
      <c r="A3671">
        <v>345</v>
      </c>
      <c r="B3671">
        <v>345102</v>
      </c>
      <c r="C3671">
        <v>6155</v>
      </c>
      <c r="E3671" t="s">
        <v>66</v>
      </c>
      <c r="F3671" t="s">
        <v>71</v>
      </c>
      <c r="G3671">
        <v>358931</v>
      </c>
      <c r="H3671" s="1">
        <v>43023</v>
      </c>
      <c r="I3671" s="2"/>
      <c r="J3671" s="2">
        <v>-878.36</v>
      </c>
      <c r="K3671" s="2">
        <v>-878.36</v>
      </c>
      <c r="L3671" t="s">
        <v>65</v>
      </c>
      <c r="M3671" t="s">
        <v>21</v>
      </c>
      <c r="N3671" t="s">
        <v>22</v>
      </c>
      <c r="O3671" t="s">
        <v>52</v>
      </c>
      <c r="P3671" t="s">
        <v>349</v>
      </c>
      <c r="Q3671" t="s">
        <v>350</v>
      </c>
      <c r="R3671" t="s">
        <v>351</v>
      </c>
      <c r="S3671">
        <f t="shared" si="57"/>
        <v>2017</v>
      </c>
    </row>
    <row r="3672" spans="1:19" x14ac:dyDescent="0.25">
      <c r="A3672">
        <v>345</v>
      </c>
      <c r="B3672">
        <v>345102</v>
      </c>
      <c r="C3672">
        <v>6155</v>
      </c>
      <c r="E3672" t="s">
        <v>66</v>
      </c>
      <c r="F3672" t="s">
        <v>64</v>
      </c>
      <c r="G3672">
        <v>358930</v>
      </c>
      <c r="H3672" s="1">
        <v>43023</v>
      </c>
      <c r="I3672" s="2">
        <v>40.71</v>
      </c>
      <c r="J3672" s="2"/>
      <c r="K3672" s="2">
        <v>40.71</v>
      </c>
      <c r="L3672" t="s">
        <v>65</v>
      </c>
      <c r="M3672" t="s">
        <v>21</v>
      </c>
      <c r="N3672" t="s">
        <v>22</v>
      </c>
      <c r="O3672" t="s">
        <v>52</v>
      </c>
      <c r="P3672" t="s">
        <v>349</v>
      </c>
      <c r="Q3672" t="s">
        <v>350</v>
      </c>
      <c r="R3672" t="s">
        <v>351</v>
      </c>
      <c r="S3672">
        <f t="shared" si="57"/>
        <v>2017</v>
      </c>
    </row>
    <row r="3673" spans="1:19" x14ac:dyDescent="0.25">
      <c r="A3673">
        <v>345</v>
      </c>
      <c r="B3673">
        <v>345102</v>
      </c>
      <c r="C3673">
        <v>6155</v>
      </c>
      <c r="E3673" t="s">
        <v>66</v>
      </c>
      <c r="F3673" t="s">
        <v>64</v>
      </c>
      <c r="G3673">
        <v>358930</v>
      </c>
      <c r="H3673" s="1">
        <v>43023</v>
      </c>
      <c r="I3673" s="2">
        <v>40.71</v>
      </c>
      <c r="J3673" s="2"/>
      <c r="K3673" s="2">
        <v>40.71</v>
      </c>
      <c r="L3673" t="s">
        <v>65</v>
      </c>
      <c r="M3673" t="s">
        <v>21</v>
      </c>
      <c r="N3673" t="s">
        <v>22</v>
      </c>
      <c r="O3673" t="s">
        <v>52</v>
      </c>
      <c r="P3673" t="s">
        <v>349</v>
      </c>
      <c r="Q3673" t="s">
        <v>350</v>
      </c>
      <c r="R3673" t="s">
        <v>351</v>
      </c>
      <c r="S3673">
        <f t="shared" si="57"/>
        <v>2017</v>
      </c>
    </row>
    <row r="3674" spans="1:19" x14ac:dyDescent="0.25">
      <c r="A3674">
        <v>345</v>
      </c>
      <c r="B3674">
        <v>345102</v>
      </c>
      <c r="C3674">
        <v>6155</v>
      </c>
      <c r="E3674" t="s">
        <v>66</v>
      </c>
      <c r="F3674" t="s">
        <v>64</v>
      </c>
      <c r="G3674">
        <v>358930</v>
      </c>
      <c r="H3674" s="1">
        <v>43023</v>
      </c>
      <c r="I3674" s="2">
        <v>81.42</v>
      </c>
      <c r="J3674" s="2"/>
      <c r="K3674" s="2">
        <v>81.42</v>
      </c>
      <c r="L3674" t="s">
        <v>65</v>
      </c>
      <c r="M3674" t="s">
        <v>21</v>
      </c>
      <c r="N3674" t="s">
        <v>22</v>
      </c>
      <c r="O3674" t="s">
        <v>52</v>
      </c>
      <c r="P3674" t="s">
        <v>349</v>
      </c>
      <c r="Q3674" t="s">
        <v>350</v>
      </c>
      <c r="R3674" t="s">
        <v>351</v>
      </c>
      <c r="S3674">
        <f t="shared" si="57"/>
        <v>2017</v>
      </c>
    </row>
    <row r="3675" spans="1:19" x14ac:dyDescent="0.25">
      <c r="A3675">
        <v>345</v>
      </c>
      <c r="B3675">
        <v>345102</v>
      </c>
      <c r="C3675">
        <v>6155</v>
      </c>
      <c r="E3675" t="s">
        <v>66</v>
      </c>
      <c r="F3675" t="s">
        <v>64</v>
      </c>
      <c r="G3675">
        <v>358930</v>
      </c>
      <c r="H3675" s="1">
        <v>43023</v>
      </c>
      <c r="I3675" s="2">
        <v>40.71</v>
      </c>
      <c r="J3675" s="2"/>
      <c r="K3675" s="2">
        <v>40.71</v>
      </c>
      <c r="L3675" t="s">
        <v>65</v>
      </c>
      <c r="M3675" t="s">
        <v>21</v>
      </c>
      <c r="N3675" t="s">
        <v>22</v>
      </c>
      <c r="O3675" t="s">
        <v>52</v>
      </c>
      <c r="P3675" t="s">
        <v>349</v>
      </c>
      <c r="Q3675" t="s">
        <v>350</v>
      </c>
      <c r="R3675" t="s">
        <v>351</v>
      </c>
      <c r="S3675">
        <f t="shared" si="57"/>
        <v>2017</v>
      </c>
    </row>
    <row r="3676" spans="1:19" x14ac:dyDescent="0.25">
      <c r="A3676">
        <v>345</v>
      </c>
      <c r="B3676">
        <v>345102</v>
      </c>
      <c r="C3676">
        <v>6155</v>
      </c>
      <c r="E3676" t="s">
        <v>69</v>
      </c>
      <c r="F3676" t="s">
        <v>70</v>
      </c>
      <c r="G3676">
        <v>358967</v>
      </c>
      <c r="H3676" s="1">
        <v>43023</v>
      </c>
      <c r="I3676" s="2">
        <v>2434.8000000000002</v>
      </c>
      <c r="J3676" s="2"/>
      <c r="K3676" s="2">
        <v>2434.8000000000002</v>
      </c>
      <c r="L3676" t="s">
        <v>65</v>
      </c>
      <c r="M3676" t="s">
        <v>21</v>
      </c>
      <c r="N3676" t="s">
        <v>22</v>
      </c>
      <c r="O3676" t="s">
        <v>52</v>
      </c>
      <c r="P3676" t="s">
        <v>349</v>
      </c>
      <c r="Q3676" t="s">
        <v>350</v>
      </c>
      <c r="R3676" t="s">
        <v>351</v>
      </c>
      <c r="S3676">
        <f t="shared" si="57"/>
        <v>2017</v>
      </c>
    </row>
    <row r="3677" spans="1:19" x14ac:dyDescent="0.25">
      <c r="A3677">
        <v>345</v>
      </c>
      <c r="B3677">
        <v>345102</v>
      </c>
      <c r="C3677">
        <v>6155</v>
      </c>
      <c r="E3677" t="s">
        <v>367</v>
      </c>
      <c r="F3677" t="s">
        <v>68</v>
      </c>
      <c r="G3677">
        <v>358550</v>
      </c>
      <c r="H3677" s="1">
        <v>43009</v>
      </c>
      <c r="I3677" s="2"/>
      <c r="J3677" s="2">
        <v>-551</v>
      </c>
      <c r="K3677" s="2">
        <v>-551</v>
      </c>
      <c r="L3677" t="s">
        <v>65</v>
      </c>
      <c r="M3677" t="s">
        <v>21</v>
      </c>
      <c r="N3677" t="s">
        <v>22</v>
      </c>
      <c r="O3677" t="s">
        <v>52</v>
      </c>
      <c r="P3677" t="s">
        <v>349</v>
      </c>
      <c r="Q3677" t="s">
        <v>350</v>
      </c>
      <c r="R3677" t="s">
        <v>351</v>
      </c>
      <c r="S3677">
        <f t="shared" si="57"/>
        <v>2017</v>
      </c>
    </row>
    <row r="3678" spans="1:19" x14ac:dyDescent="0.25">
      <c r="A3678">
        <v>345</v>
      </c>
      <c r="B3678">
        <v>345102</v>
      </c>
      <c r="C3678">
        <v>6155</v>
      </c>
      <c r="E3678" t="s">
        <v>66</v>
      </c>
      <c r="F3678" t="s">
        <v>64</v>
      </c>
      <c r="G3678">
        <v>358655</v>
      </c>
      <c r="H3678" s="1">
        <v>43008</v>
      </c>
      <c r="I3678" s="2">
        <v>40.71</v>
      </c>
      <c r="J3678" s="2"/>
      <c r="K3678" s="2">
        <v>40.71</v>
      </c>
      <c r="L3678" t="s">
        <v>65</v>
      </c>
      <c r="M3678" t="s">
        <v>21</v>
      </c>
      <c r="N3678" t="s">
        <v>22</v>
      </c>
      <c r="O3678" t="s">
        <v>52</v>
      </c>
      <c r="P3678" t="s">
        <v>349</v>
      </c>
      <c r="Q3678" t="s">
        <v>350</v>
      </c>
      <c r="R3678" t="s">
        <v>351</v>
      </c>
      <c r="S3678">
        <f t="shared" si="57"/>
        <v>2017</v>
      </c>
    </row>
    <row r="3679" spans="1:19" x14ac:dyDescent="0.25">
      <c r="A3679">
        <v>345</v>
      </c>
      <c r="B3679">
        <v>345102</v>
      </c>
      <c r="C3679">
        <v>6155</v>
      </c>
      <c r="E3679" t="s">
        <v>66</v>
      </c>
      <c r="F3679" t="s">
        <v>64</v>
      </c>
      <c r="G3679">
        <v>358655</v>
      </c>
      <c r="H3679" s="1">
        <v>43008</v>
      </c>
      <c r="I3679" s="2">
        <v>40.71</v>
      </c>
      <c r="J3679" s="2"/>
      <c r="K3679" s="2">
        <v>40.71</v>
      </c>
      <c r="L3679" t="s">
        <v>65</v>
      </c>
      <c r="M3679" t="s">
        <v>21</v>
      </c>
      <c r="N3679" t="s">
        <v>22</v>
      </c>
      <c r="O3679" t="s">
        <v>52</v>
      </c>
      <c r="P3679" t="s">
        <v>349</v>
      </c>
      <c r="Q3679" t="s">
        <v>350</v>
      </c>
      <c r="R3679" t="s">
        <v>351</v>
      </c>
      <c r="S3679">
        <f t="shared" si="57"/>
        <v>2017</v>
      </c>
    </row>
    <row r="3680" spans="1:19" x14ac:dyDescent="0.25">
      <c r="A3680">
        <v>345</v>
      </c>
      <c r="B3680">
        <v>345102</v>
      </c>
      <c r="C3680">
        <v>6155</v>
      </c>
      <c r="E3680" t="s">
        <v>66</v>
      </c>
      <c r="F3680" t="s">
        <v>64</v>
      </c>
      <c r="G3680">
        <v>358655</v>
      </c>
      <c r="H3680" s="1">
        <v>43008</v>
      </c>
      <c r="I3680" s="2">
        <v>81.42</v>
      </c>
      <c r="J3680" s="2"/>
      <c r="K3680" s="2">
        <v>81.42</v>
      </c>
      <c r="L3680" t="s">
        <v>65</v>
      </c>
      <c r="M3680" t="s">
        <v>21</v>
      </c>
      <c r="N3680" t="s">
        <v>22</v>
      </c>
      <c r="O3680" t="s">
        <v>52</v>
      </c>
      <c r="P3680" t="s">
        <v>349</v>
      </c>
      <c r="Q3680" t="s">
        <v>350</v>
      </c>
      <c r="R3680" t="s">
        <v>351</v>
      </c>
      <c r="S3680">
        <f t="shared" si="57"/>
        <v>2017</v>
      </c>
    </row>
    <row r="3681" spans="1:19" x14ac:dyDescent="0.25">
      <c r="A3681">
        <v>345</v>
      </c>
      <c r="B3681">
        <v>345102</v>
      </c>
      <c r="C3681">
        <v>6155</v>
      </c>
      <c r="E3681" t="s">
        <v>66</v>
      </c>
      <c r="F3681" t="s">
        <v>64</v>
      </c>
      <c r="G3681">
        <v>358655</v>
      </c>
      <c r="H3681" s="1">
        <v>43008</v>
      </c>
      <c r="I3681" s="2">
        <v>40.71</v>
      </c>
      <c r="J3681" s="2"/>
      <c r="K3681" s="2">
        <v>40.71</v>
      </c>
      <c r="L3681" t="s">
        <v>65</v>
      </c>
      <c r="M3681" t="s">
        <v>21</v>
      </c>
      <c r="N3681" t="s">
        <v>22</v>
      </c>
      <c r="O3681" t="s">
        <v>52</v>
      </c>
      <c r="P3681" t="s">
        <v>349</v>
      </c>
      <c r="Q3681" t="s">
        <v>350</v>
      </c>
      <c r="R3681" t="s">
        <v>351</v>
      </c>
      <c r="S3681">
        <f t="shared" si="57"/>
        <v>2017</v>
      </c>
    </row>
    <row r="3682" spans="1:19" x14ac:dyDescent="0.25">
      <c r="A3682">
        <v>345</v>
      </c>
      <c r="B3682">
        <v>345102</v>
      </c>
      <c r="C3682">
        <v>6155</v>
      </c>
      <c r="E3682" t="s">
        <v>66</v>
      </c>
      <c r="F3682" t="s">
        <v>64</v>
      </c>
      <c r="G3682">
        <v>358655</v>
      </c>
      <c r="H3682" s="1">
        <v>43008</v>
      </c>
      <c r="I3682" s="2">
        <v>40.71</v>
      </c>
      <c r="J3682" s="2"/>
      <c r="K3682" s="2">
        <v>40.71</v>
      </c>
      <c r="L3682" t="s">
        <v>65</v>
      </c>
      <c r="M3682" t="s">
        <v>21</v>
      </c>
      <c r="N3682" t="s">
        <v>22</v>
      </c>
      <c r="O3682" t="s">
        <v>52</v>
      </c>
      <c r="P3682" t="s">
        <v>349</v>
      </c>
      <c r="Q3682" t="s">
        <v>350</v>
      </c>
      <c r="R3682" t="s">
        <v>351</v>
      </c>
      <c r="S3682">
        <f t="shared" si="57"/>
        <v>2017</v>
      </c>
    </row>
    <row r="3683" spans="1:19" x14ac:dyDescent="0.25">
      <c r="A3683">
        <v>345</v>
      </c>
      <c r="B3683">
        <v>345102</v>
      </c>
      <c r="C3683">
        <v>6155</v>
      </c>
      <c r="E3683" t="s">
        <v>66</v>
      </c>
      <c r="F3683" t="s">
        <v>64</v>
      </c>
      <c r="G3683">
        <v>358655</v>
      </c>
      <c r="H3683" s="1">
        <v>43008</v>
      </c>
      <c r="I3683" s="2">
        <v>40.71</v>
      </c>
      <c r="J3683" s="2"/>
      <c r="K3683" s="2">
        <v>40.71</v>
      </c>
      <c r="L3683" t="s">
        <v>65</v>
      </c>
      <c r="M3683" t="s">
        <v>21</v>
      </c>
      <c r="N3683" t="s">
        <v>22</v>
      </c>
      <c r="O3683" t="s">
        <v>52</v>
      </c>
      <c r="P3683" t="s">
        <v>349</v>
      </c>
      <c r="Q3683" t="s">
        <v>350</v>
      </c>
      <c r="R3683" t="s">
        <v>351</v>
      </c>
      <c r="S3683">
        <f t="shared" si="57"/>
        <v>2017</v>
      </c>
    </row>
    <row r="3684" spans="1:19" x14ac:dyDescent="0.25">
      <c r="A3684">
        <v>345</v>
      </c>
      <c r="B3684">
        <v>345102</v>
      </c>
      <c r="C3684">
        <v>6155</v>
      </c>
      <c r="E3684" t="s">
        <v>66</v>
      </c>
      <c r="F3684" t="s">
        <v>64</v>
      </c>
      <c r="G3684">
        <v>358655</v>
      </c>
      <c r="H3684" s="1">
        <v>43008</v>
      </c>
      <c r="I3684" s="2">
        <v>40.71</v>
      </c>
      <c r="J3684" s="2"/>
      <c r="K3684" s="2">
        <v>40.71</v>
      </c>
      <c r="L3684" t="s">
        <v>65</v>
      </c>
      <c r="M3684" t="s">
        <v>21</v>
      </c>
      <c r="N3684" t="s">
        <v>22</v>
      </c>
      <c r="O3684" t="s">
        <v>52</v>
      </c>
      <c r="P3684" t="s">
        <v>349</v>
      </c>
      <c r="Q3684" t="s">
        <v>350</v>
      </c>
      <c r="R3684" t="s">
        <v>351</v>
      </c>
      <c r="S3684">
        <f t="shared" si="57"/>
        <v>2017</v>
      </c>
    </row>
    <row r="3685" spans="1:19" x14ac:dyDescent="0.25">
      <c r="A3685">
        <v>345</v>
      </c>
      <c r="B3685">
        <v>345102</v>
      </c>
      <c r="C3685">
        <v>6155</v>
      </c>
      <c r="E3685" t="s">
        <v>66</v>
      </c>
      <c r="F3685" t="s">
        <v>64</v>
      </c>
      <c r="G3685">
        <v>358655</v>
      </c>
      <c r="H3685" s="1">
        <v>43008</v>
      </c>
      <c r="I3685" s="2">
        <v>40.71</v>
      </c>
      <c r="J3685" s="2"/>
      <c r="K3685" s="2">
        <v>40.71</v>
      </c>
      <c r="L3685" t="s">
        <v>65</v>
      </c>
      <c r="M3685" t="s">
        <v>21</v>
      </c>
      <c r="N3685" t="s">
        <v>22</v>
      </c>
      <c r="O3685" t="s">
        <v>52</v>
      </c>
      <c r="P3685" t="s">
        <v>349</v>
      </c>
      <c r="Q3685" t="s">
        <v>350</v>
      </c>
      <c r="R3685" t="s">
        <v>351</v>
      </c>
      <c r="S3685">
        <f t="shared" si="57"/>
        <v>2017</v>
      </c>
    </row>
    <row r="3686" spans="1:19" x14ac:dyDescent="0.25">
      <c r="A3686">
        <v>345</v>
      </c>
      <c r="B3686">
        <v>345102</v>
      </c>
      <c r="C3686">
        <v>6155</v>
      </c>
      <c r="E3686" t="s">
        <v>66</v>
      </c>
      <c r="F3686" t="s">
        <v>64</v>
      </c>
      <c r="G3686">
        <v>358655</v>
      </c>
      <c r="H3686" s="1">
        <v>43008</v>
      </c>
      <c r="I3686" s="2">
        <v>40.71</v>
      </c>
      <c r="J3686" s="2"/>
      <c r="K3686" s="2">
        <v>40.71</v>
      </c>
      <c r="L3686" t="s">
        <v>65</v>
      </c>
      <c r="M3686" t="s">
        <v>21</v>
      </c>
      <c r="N3686" t="s">
        <v>22</v>
      </c>
      <c r="O3686" t="s">
        <v>52</v>
      </c>
      <c r="P3686" t="s">
        <v>349</v>
      </c>
      <c r="Q3686" t="s">
        <v>350</v>
      </c>
      <c r="R3686" t="s">
        <v>351</v>
      </c>
      <c r="S3686">
        <f t="shared" si="57"/>
        <v>2017</v>
      </c>
    </row>
    <row r="3687" spans="1:19" x14ac:dyDescent="0.25">
      <c r="A3687">
        <v>345</v>
      </c>
      <c r="B3687">
        <v>345102</v>
      </c>
      <c r="C3687">
        <v>6155</v>
      </c>
      <c r="E3687" t="s">
        <v>66</v>
      </c>
      <c r="F3687" t="s">
        <v>64</v>
      </c>
      <c r="G3687">
        <v>358655</v>
      </c>
      <c r="H3687" s="1">
        <v>43008</v>
      </c>
      <c r="I3687" s="2">
        <v>81.42</v>
      </c>
      <c r="J3687" s="2"/>
      <c r="K3687" s="2">
        <v>81.42</v>
      </c>
      <c r="L3687" t="s">
        <v>65</v>
      </c>
      <c r="M3687" t="s">
        <v>21</v>
      </c>
      <c r="N3687" t="s">
        <v>22</v>
      </c>
      <c r="O3687" t="s">
        <v>52</v>
      </c>
      <c r="P3687" t="s">
        <v>349</v>
      </c>
      <c r="Q3687" t="s">
        <v>350</v>
      </c>
      <c r="R3687" t="s">
        <v>351</v>
      </c>
      <c r="S3687">
        <f t="shared" si="57"/>
        <v>2017</v>
      </c>
    </row>
    <row r="3688" spans="1:19" x14ac:dyDescent="0.25">
      <c r="A3688">
        <v>345</v>
      </c>
      <c r="B3688">
        <v>345102</v>
      </c>
      <c r="C3688">
        <v>6155</v>
      </c>
      <c r="E3688" t="s">
        <v>66</v>
      </c>
      <c r="F3688" t="s">
        <v>64</v>
      </c>
      <c r="G3688">
        <v>358655</v>
      </c>
      <c r="H3688" s="1">
        <v>43008</v>
      </c>
      <c r="I3688" s="2">
        <v>40.71</v>
      </c>
      <c r="J3688" s="2"/>
      <c r="K3688" s="2">
        <v>40.71</v>
      </c>
      <c r="L3688" t="s">
        <v>65</v>
      </c>
      <c r="M3688" t="s">
        <v>21</v>
      </c>
      <c r="N3688" t="s">
        <v>22</v>
      </c>
      <c r="O3688" t="s">
        <v>52</v>
      </c>
      <c r="P3688" t="s">
        <v>349</v>
      </c>
      <c r="Q3688" t="s">
        <v>350</v>
      </c>
      <c r="R3688" t="s">
        <v>351</v>
      </c>
      <c r="S3688">
        <f t="shared" si="57"/>
        <v>2017</v>
      </c>
    </row>
    <row r="3689" spans="1:19" x14ac:dyDescent="0.25">
      <c r="A3689">
        <v>345</v>
      </c>
      <c r="B3689">
        <v>345102</v>
      </c>
      <c r="C3689">
        <v>6155</v>
      </c>
      <c r="E3689" t="s">
        <v>66</v>
      </c>
      <c r="F3689" t="s">
        <v>64</v>
      </c>
      <c r="G3689">
        <v>358655</v>
      </c>
      <c r="H3689" s="1">
        <v>43008</v>
      </c>
      <c r="I3689" s="2">
        <v>40.71</v>
      </c>
      <c r="J3689" s="2"/>
      <c r="K3689" s="2">
        <v>40.71</v>
      </c>
      <c r="L3689" t="s">
        <v>65</v>
      </c>
      <c r="M3689" t="s">
        <v>21</v>
      </c>
      <c r="N3689" t="s">
        <v>22</v>
      </c>
      <c r="O3689" t="s">
        <v>52</v>
      </c>
      <c r="P3689" t="s">
        <v>349</v>
      </c>
      <c r="Q3689" t="s">
        <v>350</v>
      </c>
      <c r="R3689" t="s">
        <v>351</v>
      </c>
      <c r="S3689">
        <f t="shared" si="57"/>
        <v>2017</v>
      </c>
    </row>
    <row r="3690" spans="1:19" x14ac:dyDescent="0.25">
      <c r="A3690">
        <v>345</v>
      </c>
      <c r="B3690">
        <v>345102</v>
      </c>
      <c r="C3690">
        <v>6155</v>
      </c>
      <c r="E3690" t="s">
        <v>66</v>
      </c>
      <c r="F3690" t="s">
        <v>64</v>
      </c>
      <c r="G3690">
        <v>358655</v>
      </c>
      <c r="H3690" s="1">
        <v>43008</v>
      </c>
      <c r="I3690" s="2">
        <v>40.71</v>
      </c>
      <c r="J3690" s="2"/>
      <c r="K3690" s="2">
        <v>40.71</v>
      </c>
      <c r="L3690" t="s">
        <v>65</v>
      </c>
      <c r="M3690" t="s">
        <v>21</v>
      </c>
      <c r="N3690" t="s">
        <v>22</v>
      </c>
      <c r="O3690" t="s">
        <v>52</v>
      </c>
      <c r="P3690" t="s">
        <v>349</v>
      </c>
      <c r="Q3690" t="s">
        <v>350</v>
      </c>
      <c r="R3690" t="s">
        <v>351</v>
      </c>
      <c r="S3690">
        <f t="shared" si="57"/>
        <v>2017</v>
      </c>
    </row>
    <row r="3691" spans="1:19" x14ac:dyDescent="0.25">
      <c r="A3691">
        <v>345</v>
      </c>
      <c r="B3691">
        <v>345102</v>
      </c>
      <c r="C3691">
        <v>6155</v>
      </c>
      <c r="E3691" t="s">
        <v>66</v>
      </c>
      <c r="F3691" t="s">
        <v>64</v>
      </c>
      <c r="G3691">
        <v>358655</v>
      </c>
      <c r="H3691" s="1">
        <v>43008</v>
      </c>
      <c r="I3691" s="2">
        <v>40.71</v>
      </c>
      <c r="J3691" s="2"/>
      <c r="K3691" s="2">
        <v>40.71</v>
      </c>
      <c r="L3691" t="s">
        <v>65</v>
      </c>
      <c r="M3691" t="s">
        <v>21</v>
      </c>
      <c r="N3691" t="s">
        <v>22</v>
      </c>
      <c r="O3691" t="s">
        <v>52</v>
      </c>
      <c r="P3691" t="s">
        <v>349</v>
      </c>
      <c r="Q3691" t="s">
        <v>350</v>
      </c>
      <c r="R3691" t="s">
        <v>351</v>
      </c>
      <c r="S3691">
        <f t="shared" si="57"/>
        <v>2017</v>
      </c>
    </row>
    <row r="3692" spans="1:19" x14ac:dyDescent="0.25">
      <c r="A3692">
        <v>345</v>
      </c>
      <c r="B3692">
        <v>345102</v>
      </c>
      <c r="C3692">
        <v>6155</v>
      </c>
      <c r="E3692" t="s">
        <v>66</v>
      </c>
      <c r="F3692" t="s">
        <v>64</v>
      </c>
      <c r="G3692">
        <v>358655</v>
      </c>
      <c r="H3692" s="1">
        <v>43008</v>
      </c>
      <c r="I3692" s="2">
        <v>81.42</v>
      </c>
      <c r="J3692" s="2"/>
      <c r="K3692" s="2">
        <v>81.42</v>
      </c>
      <c r="L3692" t="s">
        <v>65</v>
      </c>
      <c r="M3692" t="s">
        <v>21</v>
      </c>
      <c r="N3692" t="s">
        <v>22</v>
      </c>
      <c r="O3692" t="s">
        <v>52</v>
      </c>
      <c r="P3692" t="s">
        <v>349</v>
      </c>
      <c r="Q3692" t="s">
        <v>350</v>
      </c>
      <c r="R3692" t="s">
        <v>351</v>
      </c>
      <c r="S3692">
        <f t="shared" si="57"/>
        <v>2017</v>
      </c>
    </row>
    <row r="3693" spans="1:19" x14ac:dyDescent="0.25">
      <c r="A3693">
        <v>345</v>
      </c>
      <c r="B3693">
        <v>345102</v>
      </c>
      <c r="C3693">
        <v>6155</v>
      </c>
      <c r="E3693" t="s">
        <v>66</v>
      </c>
      <c r="F3693" t="s">
        <v>71</v>
      </c>
      <c r="G3693">
        <v>358656</v>
      </c>
      <c r="H3693" s="1">
        <v>43008</v>
      </c>
      <c r="I3693" s="2"/>
      <c r="J3693" s="2">
        <v>-658.48</v>
      </c>
      <c r="K3693" s="2">
        <v>-658.48</v>
      </c>
      <c r="L3693" t="s">
        <v>65</v>
      </c>
      <c r="M3693" t="s">
        <v>21</v>
      </c>
      <c r="N3693" t="s">
        <v>22</v>
      </c>
      <c r="O3693" t="s">
        <v>52</v>
      </c>
      <c r="P3693" t="s">
        <v>349</v>
      </c>
      <c r="Q3693" t="s">
        <v>350</v>
      </c>
      <c r="R3693" t="s">
        <v>351</v>
      </c>
      <c r="S3693">
        <f t="shared" si="57"/>
        <v>2017</v>
      </c>
    </row>
    <row r="3694" spans="1:19" x14ac:dyDescent="0.25">
      <c r="A3694">
        <v>345</v>
      </c>
      <c r="B3694">
        <v>345102</v>
      </c>
      <c r="C3694">
        <v>6155</v>
      </c>
      <c r="E3694" t="s">
        <v>69</v>
      </c>
      <c r="F3694" t="s">
        <v>70</v>
      </c>
      <c r="G3694">
        <v>358567</v>
      </c>
      <c r="H3694" s="1">
        <v>43008</v>
      </c>
      <c r="I3694" s="2">
        <v>2340.11</v>
      </c>
      <c r="J3694" s="2"/>
      <c r="K3694" s="2">
        <v>2340.11</v>
      </c>
      <c r="L3694" t="s">
        <v>65</v>
      </c>
      <c r="M3694" t="s">
        <v>21</v>
      </c>
      <c r="N3694" t="s">
        <v>22</v>
      </c>
      <c r="O3694" t="s">
        <v>52</v>
      </c>
      <c r="P3694" t="s">
        <v>349</v>
      </c>
      <c r="Q3694" t="s">
        <v>350</v>
      </c>
      <c r="R3694" t="s">
        <v>351</v>
      </c>
      <c r="S3694">
        <f t="shared" si="57"/>
        <v>2017</v>
      </c>
    </row>
    <row r="3695" spans="1:19" x14ac:dyDescent="0.25">
      <c r="A3695">
        <v>345</v>
      </c>
      <c r="B3695">
        <v>345102</v>
      </c>
      <c r="C3695">
        <v>6155</v>
      </c>
      <c r="E3695" t="s">
        <v>367</v>
      </c>
      <c r="F3695" t="s">
        <v>68</v>
      </c>
      <c r="G3695">
        <v>358550</v>
      </c>
      <c r="H3695" s="1">
        <v>43008</v>
      </c>
      <c r="I3695" s="2">
        <v>551</v>
      </c>
      <c r="J3695" s="2"/>
      <c r="K3695" s="2">
        <v>551</v>
      </c>
      <c r="L3695" t="s">
        <v>65</v>
      </c>
      <c r="M3695" t="s">
        <v>21</v>
      </c>
      <c r="N3695" t="s">
        <v>22</v>
      </c>
      <c r="O3695" t="s">
        <v>52</v>
      </c>
      <c r="P3695" t="s">
        <v>349</v>
      </c>
      <c r="Q3695" t="s">
        <v>350</v>
      </c>
      <c r="R3695" t="s">
        <v>351</v>
      </c>
      <c r="S3695">
        <f t="shared" si="57"/>
        <v>2017</v>
      </c>
    </row>
    <row r="3696" spans="1:19" x14ac:dyDescent="0.25">
      <c r="A3696">
        <v>345</v>
      </c>
      <c r="B3696">
        <v>345102</v>
      </c>
      <c r="C3696">
        <v>6155</v>
      </c>
      <c r="E3696" t="s">
        <v>66</v>
      </c>
      <c r="F3696" t="s">
        <v>71</v>
      </c>
      <c r="G3696">
        <v>358535</v>
      </c>
      <c r="H3696" s="1">
        <v>42993</v>
      </c>
      <c r="I3696" s="2"/>
      <c r="J3696" s="2">
        <v>-402.4</v>
      </c>
      <c r="K3696" s="2">
        <v>-402.4</v>
      </c>
      <c r="L3696" t="s">
        <v>65</v>
      </c>
      <c r="M3696" t="s">
        <v>21</v>
      </c>
      <c r="N3696" t="s">
        <v>22</v>
      </c>
      <c r="O3696" t="s">
        <v>52</v>
      </c>
      <c r="P3696" t="s">
        <v>349</v>
      </c>
      <c r="Q3696" t="s">
        <v>350</v>
      </c>
      <c r="R3696" t="s">
        <v>351</v>
      </c>
      <c r="S3696">
        <f t="shared" si="57"/>
        <v>2017</v>
      </c>
    </row>
    <row r="3697" spans="1:19" x14ac:dyDescent="0.25">
      <c r="A3697">
        <v>345</v>
      </c>
      <c r="B3697">
        <v>345102</v>
      </c>
      <c r="C3697">
        <v>6155</v>
      </c>
      <c r="E3697" t="s">
        <v>66</v>
      </c>
      <c r="F3697" t="s">
        <v>64</v>
      </c>
      <c r="G3697">
        <v>358534</v>
      </c>
      <c r="H3697" s="1">
        <v>42993</v>
      </c>
      <c r="I3697" s="2">
        <v>40.71</v>
      </c>
      <c r="J3697" s="2"/>
      <c r="K3697" s="2">
        <v>40.71</v>
      </c>
      <c r="L3697" t="s">
        <v>65</v>
      </c>
      <c r="M3697" t="s">
        <v>21</v>
      </c>
      <c r="N3697" t="s">
        <v>22</v>
      </c>
      <c r="O3697" t="s">
        <v>52</v>
      </c>
      <c r="P3697" t="s">
        <v>349</v>
      </c>
      <c r="Q3697" t="s">
        <v>350</v>
      </c>
      <c r="R3697" t="s">
        <v>351</v>
      </c>
      <c r="S3697">
        <f t="shared" si="57"/>
        <v>2017</v>
      </c>
    </row>
    <row r="3698" spans="1:19" x14ac:dyDescent="0.25">
      <c r="A3698">
        <v>345</v>
      </c>
      <c r="B3698">
        <v>345102</v>
      </c>
      <c r="C3698">
        <v>6155</v>
      </c>
      <c r="E3698" t="s">
        <v>66</v>
      </c>
      <c r="F3698" t="s">
        <v>64</v>
      </c>
      <c r="G3698">
        <v>358534</v>
      </c>
      <c r="H3698" s="1">
        <v>42993</v>
      </c>
      <c r="I3698" s="2">
        <v>40.71</v>
      </c>
      <c r="J3698" s="2"/>
      <c r="K3698" s="2">
        <v>40.71</v>
      </c>
      <c r="L3698" t="s">
        <v>65</v>
      </c>
      <c r="M3698" t="s">
        <v>21</v>
      </c>
      <c r="N3698" t="s">
        <v>22</v>
      </c>
      <c r="O3698" t="s">
        <v>52</v>
      </c>
      <c r="P3698" t="s">
        <v>349</v>
      </c>
      <c r="Q3698" t="s">
        <v>350</v>
      </c>
      <c r="R3698" t="s">
        <v>351</v>
      </c>
      <c r="S3698">
        <f t="shared" si="57"/>
        <v>2017</v>
      </c>
    </row>
    <row r="3699" spans="1:19" x14ac:dyDescent="0.25">
      <c r="A3699">
        <v>345</v>
      </c>
      <c r="B3699">
        <v>345102</v>
      </c>
      <c r="C3699">
        <v>6155</v>
      </c>
      <c r="E3699" t="s">
        <v>66</v>
      </c>
      <c r="F3699" t="s">
        <v>64</v>
      </c>
      <c r="G3699">
        <v>358534</v>
      </c>
      <c r="H3699" s="1">
        <v>42993</v>
      </c>
      <c r="I3699" s="2">
        <v>81.42</v>
      </c>
      <c r="J3699" s="2"/>
      <c r="K3699" s="2">
        <v>81.42</v>
      </c>
      <c r="L3699" t="s">
        <v>65</v>
      </c>
      <c r="M3699" t="s">
        <v>21</v>
      </c>
      <c r="N3699" t="s">
        <v>22</v>
      </c>
      <c r="O3699" t="s">
        <v>52</v>
      </c>
      <c r="P3699" t="s">
        <v>349</v>
      </c>
      <c r="Q3699" t="s">
        <v>350</v>
      </c>
      <c r="R3699" t="s">
        <v>351</v>
      </c>
      <c r="S3699">
        <f t="shared" si="57"/>
        <v>2017</v>
      </c>
    </row>
    <row r="3700" spans="1:19" x14ac:dyDescent="0.25">
      <c r="A3700">
        <v>345</v>
      </c>
      <c r="B3700">
        <v>345102</v>
      </c>
      <c r="C3700">
        <v>6155</v>
      </c>
      <c r="E3700" t="s">
        <v>66</v>
      </c>
      <c r="F3700" t="s">
        <v>64</v>
      </c>
      <c r="G3700">
        <v>358534</v>
      </c>
      <c r="H3700" s="1">
        <v>42993</v>
      </c>
      <c r="I3700" s="2">
        <v>40.71</v>
      </c>
      <c r="J3700" s="2"/>
      <c r="K3700" s="2">
        <v>40.71</v>
      </c>
      <c r="L3700" t="s">
        <v>65</v>
      </c>
      <c r="M3700" t="s">
        <v>21</v>
      </c>
      <c r="N3700" t="s">
        <v>22</v>
      </c>
      <c r="O3700" t="s">
        <v>52</v>
      </c>
      <c r="P3700" t="s">
        <v>349</v>
      </c>
      <c r="Q3700" t="s">
        <v>350</v>
      </c>
      <c r="R3700" t="s">
        <v>351</v>
      </c>
      <c r="S3700">
        <f t="shared" si="57"/>
        <v>2017</v>
      </c>
    </row>
    <row r="3701" spans="1:19" x14ac:dyDescent="0.25">
      <c r="A3701">
        <v>345</v>
      </c>
      <c r="B3701">
        <v>345102</v>
      </c>
      <c r="C3701">
        <v>6155</v>
      </c>
      <c r="E3701" t="s">
        <v>66</v>
      </c>
      <c r="F3701" t="s">
        <v>64</v>
      </c>
      <c r="G3701">
        <v>358534</v>
      </c>
      <c r="H3701" s="1">
        <v>42993</v>
      </c>
      <c r="I3701" s="2">
        <v>81.42</v>
      </c>
      <c r="J3701" s="2"/>
      <c r="K3701" s="2">
        <v>81.42</v>
      </c>
      <c r="L3701" t="s">
        <v>65</v>
      </c>
      <c r="M3701" t="s">
        <v>21</v>
      </c>
      <c r="N3701" t="s">
        <v>22</v>
      </c>
      <c r="O3701" t="s">
        <v>52</v>
      </c>
      <c r="P3701" t="s">
        <v>349</v>
      </c>
      <c r="Q3701" t="s">
        <v>350</v>
      </c>
      <c r="R3701" t="s">
        <v>351</v>
      </c>
      <c r="S3701">
        <f t="shared" si="57"/>
        <v>2017</v>
      </c>
    </row>
    <row r="3702" spans="1:19" x14ac:dyDescent="0.25">
      <c r="A3702">
        <v>345</v>
      </c>
      <c r="B3702">
        <v>345102</v>
      </c>
      <c r="C3702">
        <v>6155</v>
      </c>
      <c r="E3702" t="s">
        <v>66</v>
      </c>
      <c r="F3702" t="s">
        <v>64</v>
      </c>
      <c r="G3702">
        <v>358534</v>
      </c>
      <c r="H3702" s="1">
        <v>42993</v>
      </c>
      <c r="I3702" s="2">
        <v>40.71</v>
      </c>
      <c r="J3702" s="2"/>
      <c r="K3702" s="2">
        <v>40.71</v>
      </c>
      <c r="L3702" t="s">
        <v>65</v>
      </c>
      <c r="M3702" t="s">
        <v>21</v>
      </c>
      <c r="N3702" t="s">
        <v>22</v>
      </c>
      <c r="O3702" t="s">
        <v>52</v>
      </c>
      <c r="P3702" t="s">
        <v>349</v>
      </c>
      <c r="Q3702" t="s">
        <v>350</v>
      </c>
      <c r="R3702" t="s">
        <v>351</v>
      </c>
      <c r="S3702">
        <f t="shared" si="57"/>
        <v>2017</v>
      </c>
    </row>
    <row r="3703" spans="1:19" x14ac:dyDescent="0.25">
      <c r="A3703">
        <v>345</v>
      </c>
      <c r="B3703">
        <v>345102</v>
      </c>
      <c r="C3703">
        <v>6155</v>
      </c>
      <c r="E3703" t="s">
        <v>66</v>
      </c>
      <c r="F3703" t="s">
        <v>64</v>
      </c>
      <c r="G3703">
        <v>358534</v>
      </c>
      <c r="H3703" s="1">
        <v>42993</v>
      </c>
      <c r="I3703" s="2">
        <v>40.71</v>
      </c>
      <c r="J3703" s="2"/>
      <c r="K3703" s="2">
        <v>40.71</v>
      </c>
      <c r="L3703" t="s">
        <v>65</v>
      </c>
      <c r="M3703" t="s">
        <v>21</v>
      </c>
      <c r="N3703" t="s">
        <v>22</v>
      </c>
      <c r="O3703" t="s">
        <v>52</v>
      </c>
      <c r="P3703" t="s">
        <v>349</v>
      </c>
      <c r="Q3703" t="s">
        <v>350</v>
      </c>
      <c r="R3703" t="s">
        <v>351</v>
      </c>
      <c r="S3703">
        <f t="shared" si="57"/>
        <v>2017</v>
      </c>
    </row>
    <row r="3704" spans="1:19" x14ac:dyDescent="0.25">
      <c r="A3704">
        <v>345</v>
      </c>
      <c r="B3704">
        <v>345102</v>
      </c>
      <c r="C3704">
        <v>6155</v>
      </c>
      <c r="E3704" t="s">
        <v>66</v>
      </c>
      <c r="F3704" t="s">
        <v>64</v>
      </c>
      <c r="G3704">
        <v>358534</v>
      </c>
      <c r="H3704" s="1">
        <v>42993</v>
      </c>
      <c r="I3704" s="2">
        <v>40.71</v>
      </c>
      <c r="J3704" s="2"/>
      <c r="K3704" s="2">
        <v>40.71</v>
      </c>
      <c r="L3704" t="s">
        <v>65</v>
      </c>
      <c r="M3704" t="s">
        <v>21</v>
      </c>
      <c r="N3704" t="s">
        <v>22</v>
      </c>
      <c r="O3704" t="s">
        <v>52</v>
      </c>
      <c r="P3704" t="s">
        <v>349</v>
      </c>
      <c r="Q3704" t="s">
        <v>350</v>
      </c>
      <c r="R3704" t="s">
        <v>351</v>
      </c>
      <c r="S3704">
        <f t="shared" si="57"/>
        <v>2017</v>
      </c>
    </row>
    <row r="3705" spans="1:19" x14ac:dyDescent="0.25">
      <c r="A3705">
        <v>345</v>
      </c>
      <c r="B3705">
        <v>345102</v>
      </c>
      <c r="C3705">
        <v>6155</v>
      </c>
      <c r="E3705" t="s">
        <v>66</v>
      </c>
      <c r="F3705" t="s">
        <v>64</v>
      </c>
      <c r="G3705">
        <v>358534</v>
      </c>
      <c r="H3705" s="1">
        <v>42993</v>
      </c>
      <c r="I3705" s="2">
        <v>40.71</v>
      </c>
      <c r="J3705" s="2"/>
      <c r="K3705" s="2">
        <v>40.71</v>
      </c>
      <c r="L3705" t="s">
        <v>65</v>
      </c>
      <c r="M3705" t="s">
        <v>21</v>
      </c>
      <c r="N3705" t="s">
        <v>22</v>
      </c>
      <c r="O3705" t="s">
        <v>52</v>
      </c>
      <c r="P3705" t="s">
        <v>349</v>
      </c>
      <c r="Q3705" t="s">
        <v>350</v>
      </c>
      <c r="R3705" t="s">
        <v>351</v>
      </c>
      <c r="S3705">
        <f t="shared" si="57"/>
        <v>2017</v>
      </c>
    </row>
    <row r="3706" spans="1:19" x14ac:dyDescent="0.25">
      <c r="A3706">
        <v>345</v>
      </c>
      <c r="B3706">
        <v>345102</v>
      </c>
      <c r="C3706">
        <v>6155</v>
      </c>
      <c r="E3706" t="s">
        <v>69</v>
      </c>
      <c r="F3706" t="s">
        <v>70</v>
      </c>
      <c r="G3706">
        <v>358515</v>
      </c>
      <c r="H3706" s="1">
        <v>42993</v>
      </c>
      <c r="I3706" s="2">
        <v>2340.11</v>
      </c>
      <c r="J3706" s="2"/>
      <c r="K3706" s="2">
        <v>2340.11</v>
      </c>
      <c r="L3706" t="s">
        <v>65</v>
      </c>
      <c r="M3706" t="s">
        <v>21</v>
      </c>
      <c r="N3706" t="s">
        <v>22</v>
      </c>
      <c r="O3706" t="s">
        <v>52</v>
      </c>
      <c r="P3706" t="s">
        <v>349</v>
      </c>
      <c r="Q3706" t="s">
        <v>350</v>
      </c>
      <c r="R3706" t="s">
        <v>351</v>
      </c>
      <c r="S3706">
        <f t="shared" si="57"/>
        <v>2017</v>
      </c>
    </row>
    <row r="3707" spans="1:19" x14ac:dyDescent="0.25">
      <c r="A3707">
        <v>345</v>
      </c>
      <c r="B3707">
        <v>345102</v>
      </c>
      <c r="C3707">
        <v>6155</v>
      </c>
      <c r="E3707" t="s">
        <v>368</v>
      </c>
      <c r="F3707" t="s">
        <v>68</v>
      </c>
      <c r="G3707">
        <v>358307</v>
      </c>
      <c r="H3707" s="1">
        <v>42979</v>
      </c>
      <c r="I3707" s="2"/>
      <c r="J3707" s="2">
        <v>-367</v>
      </c>
      <c r="K3707" s="2">
        <v>-367</v>
      </c>
      <c r="L3707" t="s">
        <v>65</v>
      </c>
      <c r="M3707" t="s">
        <v>21</v>
      </c>
      <c r="N3707" t="s">
        <v>22</v>
      </c>
      <c r="O3707" t="s">
        <v>52</v>
      </c>
      <c r="P3707" t="s">
        <v>349</v>
      </c>
      <c r="Q3707" t="s">
        <v>350</v>
      </c>
      <c r="R3707" t="s">
        <v>351</v>
      </c>
      <c r="S3707">
        <f t="shared" si="57"/>
        <v>2017</v>
      </c>
    </row>
    <row r="3708" spans="1:19" x14ac:dyDescent="0.25">
      <c r="A3708">
        <v>345</v>
      </c>
      <c r="B3708">
        <v>345102</v>
      </c>
      <c r="C3708">
        <v>6155</v>
      </c>
      <c r="E3708" t="s">
        <v>69</v>
      </c>
      <c r="F3708" t="s">
        <v>70</v>
      </c>
      <c r="G3708">
        <v>358280</v>
      </c>
      <c r="H3708" s="1">
        <v>42978</v>
      </c>
      <c r="I3708" s="2">
        <v>2340.37</v>
      </c>
      <c r="J3708" s="2"/>
      <c r="K3708" s="2">
        <v>2340.37</v>
      </c>
      <c r="L3708" t="s">
        <v>65</v>
      </c>
      <c r="M3708" t="s">
        <v>21</v>
      </c>
      <c r="N3708" t="s">
        <v>22</v>
      </c>
      <c r="O3708" t="s">
        <v>52</v>
      </c>
      <c r="P3708" t="s">
        <v>349</v>
      </c>
      <c r="Q3708" t="s">
        <v>350</v>
      </c>
      <c r="R3708" t="s">
        <v>351</v>
      </c>
      <c r="S3708">
        <f t="shared" si="57"/>
        <v>2017</v>
      </c>
    </row>
    <row r="3709" spans="1:19" x14ac:dyDescent="0.25">
      <c r="A3709">
        <v>345</v>
      </c>
      <c r="B3709">
        <v>345102</v>
      </c>
      <c r="C3709">
        <v>6155</v>
      </c>
      <c r="E3709" t="s">
        <v>368</v>
      </c>
      <c r="F3709" t="s">
        <v>68</v>
      </c>
      <c r="G3709">
        <v>358307</v>
      </c>
      <c r="H3709" s="1">
        <v>42978</v>
      </c>
      <c r="I3709" s="2">
        <v>367</v>
      </c>
      <c r="J3709" s="2"/>
      <c r="K3709" s="2">
        <v>367</v>
      </c>
      <c r="L3709" t="s">
        <v>65</v>
      </c>
      <c r="M3709" t="s">
        <v>21</v>
      </c>
      <c r="N3709" t="s">
        <v>22</v>
      </c>
      <c r="O3709" t="s">
        <v>52</v>
      </c>
      <c r="P3709" t="s">
        <v>349</v>
      </c>
      <c r="Q3709" t="s">
        <v>350</v>
      </c>
      <c r="R3709" t="s">
        <v>351</v>
      </c>
      <c r="S3709">
        <f t="shared" si="57"/>
        <v>2017</v>
      </c>
    </row>
    <row r="3710" spans="1:19" x14ac:dyDescent="0.25">
      <c r="A3710">
        <v>345</v>
      </c>
      <c r="B3710">
        <v>345102</v>
      </c>
      <c r="C3710">
        <v>6155</v>
      </c>
      <c r="E3710" t="s">
        <v>66</v>
      </c>
      <c r="F3710" t="s">
        <v>64</v>
      </c>
      <c r="G3710">
        <v>358347</v>
      </c>
      <c r="H3710" s="1">
        <v>42978</v>
      </c>
      <c r="I3710" s="2">
        <v>40.71</v>
      </c>
      <c r="J3710" s="2"/>
      <c r="K3710" s="2">
        <v>40.71</v>
      </c>
      <c r="L3710" t="s">
        <v>65</v>
      </c>
      <c r="M3710" t="s">
        <v>21</v>
      </c>
      <c r="N3710" t="s">
        <v>22</v>
      </c>
      <c r="O3710" t="s">
        <v>52</v>
      </c>
      <c r="P3710" t="s">
        <v>349</v>
      </c>
      <c r="Q3710" t="s">
        <v>350</v>
      </c>
      <c r="R3710" t="s">
        <v>351</v>
      </c>
      <c r="S3710">
        <f t="shared" si="57"/>
        <v>2017</v>
      </c>
    </row>
    <row r="3711" spans="1:19" x14ac:dyDescent="0.25">
      <c r="A3711">
        <v>345</v>
      </c>
      <c r="B3711">
        <v>345102</v>
      </c>
      <c r="C3711">
        <v>6155</v>
      </c>
      <c r="E3711" t="s">
        <v>66</v>
      </c>
      <c r="F3711" t="s">
        <v>64</v>
      </c>
      <c r="G3711">
        <v>358347</v>
      </c>
      <c r="H3711" s="1">
        <v>42978</v>
      </c>
      <c r="I3711" s="2">
        <v>40.71</v>
      </c>
      <c r="J3711" s="2"/>
      <c r="K3711" s="2">
        <v>40.71</v>
      </c>
      <c r="L3711" t="s">
        <v>65</v>
      </c>
      <c r="M3711" t="s">
        <v>21</v>
      </c>
      <c r="N3711" t="s">
        <v>22</v>
      </c>
      <c r="O3711" t="s">
        <v>52</v>
      </c>
      <c r="P3711" t="s">
        <v>349</v>
      </c>
      <c r="Q3711" t="s">
        <v>350</v>
      </c>
      <c r="R3711" t="s">
        <v>351</v>
      </c>
      <c r="S3711">
        <f t="shared" si="57"/>
        <v>2017</v>
      </c>
    </row>
    <row r="3712" spans="1:19" x14ac:dyDescent="0.25">
      <c r="A3712">
        <v>345</v>
      </c>
      <c r="B3712">
        <v>345102</v>
      </c>
      <c r="C3712">
        <v>6155</v>
      </c>
      <c r="E3712" t="s">
        <v>66</v>
      </c>
      <c r="F3712" t="s">
        <v>64</v>
      </c>
      <c r="G3712">
        <v>358347</v>
      </c>
      <c r="H3712" s="1">
        <v>42978</v>
      </c>
      <c r="I3712" s="2">
        <v>20.36</v>
      </c>
      <c r="J3712" s="2"/>
      <c r="K3712" s="2">
        <v>20.36</v>
      </c>
      <c r="L3712" t="s">
        <v>65</v>
      </c>
      <c r="M3712" t="s">
        <v>21</v>
      </c>
      <c r="N3712" t="s">
        <v>22</v>
      </c>
      <c r="O3712" t="s">
        <v>52</v>
      </c>
      <c r="P3712" t="s">
        <v>349</v>
      </c>
      <c r="Q3712" t="s">
        <v>350</v>
      </c>
      <c r="R3712" t="s">
        <v>351</v>
      </c>
      <c r="S3712">
        <f t="shared" si="57"/>
        <v>2017</v>
      </c>
    </row>
    <row r="3713" spans="1:19" x14ac:dyDescent="0.25">
      <c r="A3713">
        <v>345</v>
      </c>
      <c r="B3713">
        <v>345102</v>
      </c>
      <c r="C3713">
        <v>6155</v>
      </c>
      <c r="E3713" t="s">
        <v>66</v>
      </c>
      <c r="F3713" t="s">
        <v>64</v>
      </c>
      <c r="G3713">
        <v>358347</v>
      </c>
      <c r="H3713" s="1">
        <v>42978</v>
      </c>
      <c r="I3713" s="2">
        <v>81.42</v>
      </c>
      <c r="J3713" s="2"/>
      <c r="K3713" s="2">
        <v>81.42</v>
      </c>
      <c r="L3713" t="s">
        <v>65</v>
      </c>
      <c r="M3713" t="s">
        <v>21</v>
      </c>
      <c r="N3713" t="s">
        <v>22</v>
      </c>
      <c r="O3713" t="s">
        <v>52</v>
      </c>
      <c r="P3713" t="s">
        <v>349</v>
      </c>
      <c r="Q3713" t="s">
        <v>350</v>
      </c>
      <c r="R3713" t="s">
        <v>351</v>
      </c>
      <c r="S3713">
        <f t="shared" si="57"/>
        <v>2017</v>
      </c>
    </row>
    <row r="3714" spans="1:19" x14ac:dyDescent="0.25">
      <c r="A3714">
        <v>345</v>
      </c>
      <c r="B3714">
        <v>345102</v>
      </c>
      <c r="C3714">
        <v>6155</v>
      </c>
      <c r="E3714" t="s">
        <v>66</v>
      </c>
      <c r="F3714" t="s">
        <v>64</v>
      </c>
      <c r="G3714">
        <v>358347</v>
      </c>
      <c r="H3714" s="1">
        <v>42978</v>
      </c>
      <c r="I3714" s="2">
        <v>40.71</v>
      </c>
      <c r="J3714" s="2"/>
      <c r="K3714" s="2">
        <v>40.71</v>
      </c>
      <c r="L3714" t="s">
        <v>65</v>
      </c>
      <c r="M3714" t="s">
        <v>21</v>
      </c>
      <c r="N3714" t="s">
        <v>22</v>
      </c>
      <c r="O3714" t="s">
        <v>52</v>
      </c>
      <c r="P3714" t="s">
        <v>349</v>
      </c>
      <c r="Q3714" t="s">
        <v>350</v>
      </c>
      <c r="R3714" t="s">
        <v>351</v>
      </c>
      <c r="S3714">
        <f t="shared" si="57"/>
        <v>2017</v>
      </c>
    </row>
    <row r="3715" spans="1:19" x14ac:dyDescent="0.25">
      <c r="A3715">
        <v>345</v>
      </c>
      <c r="B3715">
        <v>345102</v>
      </c>
      <c r="C3715">
        <v>6155</v>
      </c>
      <c r="E3715" t="s">
        <v>66</v>
      </c>
      <c r="F3715" t="s">
        <v>64</v>
      </c>
      <c r="G3715">
        <v>358347</v>
      </c>
      <c r="H3715" s="1">
        <v>42978</v>
      </c>
      <c r="I3715" s="2">
        <v>40.71</v>
      </c>
      <c r="J3715" s="2"/>
      <c r="K3715" s="2">
        <v>40.71</v>
      </c>
      <c r="L3715" t="s">
        <v>65</v>
      </c>
      <c r="M3715" t="s">
        <v>21</v>
      </c>
      <c r="N3715" t="s">
        <v>22</v>
      </c>
      <c r="O3715" t="s">
        <v>52</v>
      </c>
      <c r="P3715" t="s">
        <v>349</v>
      </c>
      <c r="Q3715" t="s">
        <v>350</v>
      </c>
      <c r="R3715" t="s">
        <v>351</v>
      </c>
      <c r="S3715">
        <f t="shared" ref="S3715:S3778" si="58">YEAR(H3715)</f>
        <v>2017</v>
      </c>
    </row>
    <row r="3716" spans="1:19" x14ac:dyDescent="0.25">
      <c r="A3716">
        <v>345</v>
      </c>
      <c r="B3716">
        <v>345102</v>
      </c>
      <c r="C3716">
        <v>6155</v>
      </c>
      <c r="E3716" t="s">
        <v>66</v>
      </c>
      <c r="F3716" t="s">
        <v>64</v>
      </c>
      <c r="G3716">
        <v>358347</v>
      </c>
      <c r="H3716" s="1">
        <v>42978</v>
      </c>
      <c r="I3716" s="2">
        <v>40.71</v>
      </c>
      <c r="J3716" s="2"/>
      <c r="K3716" s="2">
        <v>40.71</v>
      </c>
      <c r="L3716" t="s">
        <v>65</v>
      </c>
      <c r="M3716" t="s">
        <v>21</v>
      </c>
      <c r="N3716" t="s">
        <v>22</v>
      </c>
      <c r="O3716" t="s">
        <v>52</v>
      </c>
      <c r="P3716" t="s">
        <v>349</v>
      </c>
      <c r="Q3716" t="s">
        <v>350</v>
      </c>
      <c r="R3716" t="s">
        <v>351</v>
      </c>
      <c r="S3716">
        <f t="shared" si="58"/>
        <v>2017</v>
      </c>
    </row>
    <row r="3717" spans="1:19" x14ac:dyDescent="0.25">
      <c r="A3717">
        <v>345</v>
      </c>
      <c r="B3717">
        <v>345102</v>
      </c>
      <c r="C3717">
        <v>6155</v>
      </c>
      <c r="E3717" t="s">
        <v>66</v>
      </c>
      <c r="F3717" t="s">
        <v>64</v>
      </c>
      <c r="G3717">
        <v>358347</v>
      </c>
      <c r="H3717" s="1">
        <v>42978</v>
      </c>
      <c r="I3717" s="2">
        <v>20.36</v>
      </c>
      <c r="J3717" s="2"/>
      <c r="K3717" s="2">
        <v>20.36</v>
      </c>
      <c r="L3717" t="s">
        <v>65</v>
      </c>
      <c r="M3717" t="s">
        <v>21</v>
      </c>
      <c r="N3717" t="s">
        <v>22</v>
      </c>
      <c r="O3717" t="s">
        <v>52</v>
      </c>
      <c r="P3717" t="s">
        <v>349</v>
      </c>
      <c r="Q3717" t="s">
        <v>350</v>
      </c>
      <c r="R3717" t="s">
        <v>351</v>
      </c>
      <c r="S3717">
        <f t="shared" si="58"/>
        <v>2017</v>
      </c>
    </row>
    <row r="3718" spans="1:19" x14ac:dyDescent="0.25">
      <c r="A3718">
        <v>345</v>
      </c>
      <c r="B3718">
        <v>345102</v>
      </c>
      <c r="C3718">
        <v>6155</v>
      </c>
      <c r="E3718" t="s">
        <v>66</v>
      </c>
      <c r="F3718" t="s">
        <v>64</v>
      </c>
      <c r="G3718">
        <v>358347</v>
      </c>
      <c r="H3718" s="1">
        <v>42978</v>
      </c>
      <c r="I3718" s="2">
        <v>40.71</v>
      </c>
      <c r="J3718" s="2"/>
      <c r="K3718" s="2">
        <v>40.71</v>
      </c>
      <c r="L3718" t="s">
        <v>65</v>
      </c>
      <c r="M3718" t="s">
        <v>21</v>
      </c>
      <c r="N3718" t="s">
        <v>22</v>
      </c>
      <c r="O3718" t="s">
        <v>52</v>
      </c>
      <c r="P3718" t="s">
        <v>349</v>
      </c>
      <c r="Q3718" t="s">
        <v>350</v>
      </c>
      <c r="R3718" t="s">
        <v>351</v>
      </c>
      <c r="S3718">
        <f t="shared" si="58"/>
        <v>2017</v>
      </c>
    </row>
    <row r="3719" spans="1:19" x14ac:dyDescent="0.25">
      <c r="A3719">
        <v>345</v>
      </c>
      <c r="B3719">
        <v>345102</v>
      </c>
      <c r="C3719">
        <v>6155</v>
      </c>
      <c r="E3719" t="s">
        <v>66</v>
      </c>
      <c r="F3719" t="s">
        <v>64</v>
      </c>
      <c r="G3719">
        <v>358347</v>
      </c>
      <c r="H3719" s="1">
        <v>42978</v>
      </c>
      <c r="I3719" s="2">
        <v>40.71</v>
      </c>
      <c r="J3719" s="2"/>
      <c r="K3719" s="2">
        <v>40.71</v>
      </c>
      <c r="L3719" t="s">
        <v>65</v>
      </c>
      <c r="M3719" t="s">
        <v>21</v>
      </c>
      <c r="N3719" t="s">
        <v>22</v>
      </c>
      <c r="O3719" t="s">
        <v>52</v>
      </c>
      <c r="P3719" t="s">
        <v>349</v>
      </c>
      <c r="Q3719" t="s">
        <v>350</v>
      </c>
      <c r="R3719" t="s">
        <v>351</v>
      </c>
      <c r="S3719">
        <f t="shared" si="58"/>
        <v>2017</v>
      </c>
    </row>
    <row r="3720" spans="1:19" x14ac:dyDescent="0.25">
      <c r="A3720">
        <v>345</v>
      </c>
      <c r="B3720">
        <v>345102</v>
      </c>
      <c r="C3720">
        <v>6155</v>
      </c>
      <c r="E3720" t="s">
        <v>66</v>
      </c>
      <c r="F3720" t="s">
        <v>64</v>
      </c>
      <c r="G3720">
        <v>358347</v>
      </c>
      <c r="H3720" s="1">
        <v>42978</v>
      </c>
      <c r="I3720" s="2">
        <v>40.71</v>
      </c>
      <c r="J3720" s="2"/>
      <c r="K3720" s="2">
        <v>40.71</v>
      </c>
      <c r="L3720" t="s">
        <v>65</v>
      </c>
      <c r="M3720" t="s">
        <v>21</v>
      </c>
      <c r="N3720" t="s">
        <v>22</v>
      </c>
      <c r="O3720" t="s">
        <v>52</v>
      </c>
      <c r="P3720" t="s">
        <v>349</v>
      </c>
      <c r="Q3720" t="s">
        <v>350</v>
      </c>
      <c r="R3720" t="s">
        <v>351</v>
      </c>
      <c r="S3720">
        <f t="shared" si="58"/>
        <v>2017</v>
      </c>
    </row>
    <row r="3721" spans="1:19" x14ac:dyDescent="0.25">
      <c r="A3721">
        <v>345</v>
      </c>
      <c r="B3721">
        <v>345102</v>
      </c>
      <c r="C3721">
        <v>6155</v>
      </c>
      <c r="E3721" t="s">
        <v>66</v>
      </c>
      <c r="F3721" t="s">
        <v>64</v>
      </c>
      <c r="G3721">
        <v>358347</v>
      </c>
      <c r="H3721" s="1">
        <v>42978</v>
      </c>
      <c r="I3721" s="2">
        <v>162.84</v>
      </c>
      <c r="J3721" s="2"/>
      <c r="K3721" s="2">
        <v>162.84</v>
      </c>
      <c r="L3721" t="s">
        <v>65</v>
      </c>
      <c r="M3721" t="s">
        <v>21</v>
      </c>
      <c r="N3721" t="s">
        <v>22</v>
      </c>
      <c r="O3721" t="s">
        <v>52</v>
      </c>
      <c r="P3721" t="s">
        <v>349</v>
      </c>
      <c r="Q3721" t="s">
        <v>350</v>
      </c>
      <c r="R3721" t="s">
        <v>351</v>
      </c>
      <c r="S3721">
        <f t="shared" si="58"/>
        <v>2017</v>
      </c>
    </row>
    <row r="3722" spans="1:19" x14ac:dyDescent="0.25">
      <c r="A3722">
        <v>345</v>
      </c>
      <c r="B3722">
        <v>345102</v>
      </c>
      <c r="C3722">
        <v>6155</v>
      </c>
      <c r="E3722" t="s">
        <v>66</v>
      </c>
      <c r="F3722" t="s">
        <v>71</v>
      </c>
      <c r="G3722">
        <v>358348</v>
      </c>
      <c r="H3722" s="1">
        <v>42978</v>
      </c>
      <c r="I3722" s="2"/>
      <c r="J3722" s="2">
        <v>-548.79999999999995</v>
      </c>
      <c r="K3722" s="2">
        <v>-548.79999999999995</v>
      </c>
      <c r="L3722" t="s">
        <v>65</v>
      </c>
      <c r="M3722" t="s">
        <v>21</v>
      </c>
      <c r="N3722" t="s">
        <v>22</v>
      </c>
      <c r="O3722" t="s">
        <v>52</v>
      </c>
      <c r="P3722" t="s">
        <v>349</v>
      </c>
      <c r="Q3722" t="s">
        <v>350</v>
      </c>
      <c r="R3722" t="s">
        <v>351</v>
      </c>
      <c r="S3722">
        <f t="shared" si="58"/>
        <v>2017</v>
      </c>
    </row>
    <row r="3723" spans="1:19" x14ac:dyDescent="0.25">
      <c r="A3723">
        <v>345</v>
      </c>
      <c r="B3723">
        <v>345102</v>
      </c>
      <c r="C3723">
        <v>6155</v>
      </c>
      <c r="E3723" t="s">
        <v>66</v>
      </c>
      <c r="F3723" t="s">
        <v>64</v>
      </c>
      <c r="G3723">
        <v>358345</v>
      </c>
      <c r="H3723" s="1">
        <v>42976</v>
      </c>
      <c r="I3723" s="2">
        <v>20.36</v>
      </c>
      <c r="J3723" s="2"/>
      <c r="K3723" s="2">
        <v>20.36</v>
      </c>
      <c r="L3723" t="s">
        <v>65</v>
      </c>
      <c r="M3723" t="s">
        <v>21</v>
      </c>
      <c r="N3723" t="s">
        <v>22</v>
      </c>
      <c r="O3723" t="s">
        <v>52</v>
      </c>
      <c r="P3723" t="s">
        <v>349</v>
      </c>
      <c r="Q3723" t="s">
        <v>350</v>
      </c>
      <c r="R3723" t="s">
        <v>351</v>
      </c>
      <c r="S3723">
        <f t="shared" si="58"/>
        <v>2017</v>
      </c>
    </row>
    <row r="3724" spans="1:19" x14ac:dyDescent="0.25">
      <c r="A3724">
        <v>345</v>
      </c>
      <c r="B3724">
        <v>345102</v>
      </c>
      <c r="C3724">
        <v>6155</v>
      </c>
      <c r="E3724" t="s">
        <v>66</v>
      </c>
      <c r="F3724" t="s">
        <v>64</v>
      </c>
      <c r="G3724">
        <v>358345</v>
      </c>
      <c r="H3724" s="1">
        <v>42976</v>
      </c>
      <c r="I3724" s="2">
        <v>81.42</v>
      </c>
      <c r="J3724" s="2"/>
      <c r="K3724" s="2">
        <v>81.42</v>
      </c>
      <c r="L3724" t="s">
        <v>65</v>
      </c>
      <c r="M3724" t="s">
        <v>21</v>
      </c>
      <c r="N3724" t="s">
        <v>22</v>
      </c>
      <c r="O3724" t="s">
        <v>52</v>
      </c>
      <c r="P3724" t="s">
        <v>349</v>
      </c>
      <c r="Q3724" t="s">
        <v>350</v>
      </c>
      <c r="R3724" t="s">
        <v>351</v>
      </c>
      <c r="S3724">
        <f t="shared" si="58"/>
        <v>2017</v>
      </c>
    </row>
    <row r="3725" spans="1:19" x14ac:dyDescent="0.25">
      <c r="A3725">
        <v>345</v>
      </c>
      <c r="B3725">
        <v>345102</v>
      </c>
      <c r="C3725">
        <v>6155</v>
      </c>
      <c r="E3725" t="s">
        <v>66</v>
      </c>
      <c r="F3725" t="s">
        <v>64</v>
      </c>
      <c r="G3725">
        <v>358345</v>
      </c>
      <c r="H3725" s="1">
        <v>42976</v>
      </c>
      <c r="I3725" s="2">
        <v>40.71</v>
      </c>
      <c r="J3725" s="2"/>
      <c r="K3725" s="2">
        <v>40.71</v>
      </c>
      <c r="L3725" t="s">
        <v>65</v>
      </c>
      <c r="M3725" t="s">
        <v>21</v>
      </c>
      <c r="N3725" t="s">
        <v>22</v>
      </c>
      <c r="O3725" t="s">
        <v>52</v>
      </c>
      <c r="P3725" t="s">
        <v>349</v>
      </c>
      <c r="Q3725" t="s">
        <v>350</v>
      </c>
      <c r="R3725" t="s">
        <v>351</v>
      </c>
      <c r="S3725">
        <f t="shared" si="58"/>
        <v>2017</v>
      </c>
    </row>
    <row r="3726" spans="1:19" x14ac:dyDescent="0.25">
      <c r="A3726">
        <v>345</v>
      </c>
      <c r="B3726">
        <v>345102</v>
      </c>
      <c r="C3726">
        <v>6155</v>
      </c>
      <c r="E3726" t="s">
        <v>66</v>
      </c>
      <c r="F3726" t="s">
        <v>64</v>
      </c>
      <c r="G3726">
        <v>358345</v>
      </c>
      <c r="H3726" s="1">
        <v>42976</v>
      </c>
      <c r="I3726" s="2">
        <v>81.42</v>
      </c>
      <c r="J3726" s="2"/>
      <c r="K3726" s="2">
        <v>81.42</v>
      </c>
      <c r="L3726" t="s">
        <v>65</v>
      </c>
      <c r="M3726" t="s">
        <v>21</v>
      </c>
      <c r="N3726" t="s">
        <v>22</v>
      </c>
      <c r="O3726" t="s">
        <v>52</v>
      </c>
      <c r="P3726" t="s">
        <v>349</v>
      </c>
      <c r="Q3726" t="s">
        <v>350</v>
      </c>
      <c r="R3726" t="s">
        <v>351</v>
      </c>
      <c r="S3726">
        <f t="shared" si="58"/>
        <v>2017</v>
      </c>
    </row>
    <row r="3727" spans="1:19" x14ac:dyDescent="0.25">
      <c r="A3727">
        <v>345</v>
      </c>
      <c r="B3727">
        <v>345102</v>
      </c>
      <c r="C3727">
        <v>6155</v>
      </c>
      <c r="E3727" t="s">
        <v>66</v>
      </c>
      <c r="F3727" t="s">
        <v>64</v>
      </c>
      <c r="G3727">
        <v>358345</v>
      </c>
      <c r="H3727" s="1">
        <v>42976</v>
      </c>
      <c r="I3727" s="2">
        <v>40.71</v>
      </c>
      <c r="J3727" s="2"/>
      <c r="K3727" s="2">
        <v>40.71</v>
      </c>
      <c r="L3727" t="s">
        <v>65</v>
      </c>
      <c r="M3727" t="s">
        <v>21</v>
      </c>
      <c r="N3727" t="s">
        <v>22</v>
      </c>
      <c r="O3727" t="s">
        <v>52</v>
      </c>
      <c r="P3727" t="s">
        <v>349</v>
      </c>
      <c r="Q3727" t="s">
        <v>350</v>
      </c>
      <c r="R3727" t="s">
        <v>351</v>
      </c>
      <c r="S3727">
        <f t="shared" si="58"/>
        <v>2017</v>
      </c>
    </row>
    <row r="3728" spans="1:19" x14ac:dyDescent="0.25">
      <c r="A3728">
        <v>345</v>
      </c>
      <c r="B3728">
        <v>345102</v>
      </c>
      <c r="C3728">
        <v>6155</v>
      </c>
      <c r="E3728" t="s">
        <v>66</v>
      </c>
      <c r="F3728" t="s">
        <v>64</v>
      </c>
      <c r="G3728">
        <v>358345</v>
      </c>
      <c r="H3728" s="1">
        <v>42976</v>
      </c>
      <c r="I3728" s="2">
        <v>40.71</v>
      </c>
      <c r="J3728" s="2"/>
      <c r="K3728" s="2">
        <v>40.71</v>
      </c>
      <c r="L3728" t="s">
        <v>65</v>
      </c>
      <c r="M3728" t="s">
        <v>21</v>
      </c>
      <c r="N3728" t="s">
        <v>22</v>
      </c>
      <c r="O3728" t="s">
        <v>52</v>
      </c>
      <c r="P3728" t="s">
        <v>349</v>
      </c>
      <c r="Q3728" t="s">
        <v>350</v>
      </c>
      <c r="R3728" t="s">
        <v>351</v>
      </c>
      <c r="S3728">
        <f t="shared" si="58"/>
        <v>2017</v>
      </c>
    </row>
    <row r="3729" spans="1:19" x14ac:dyDescent="0.25">
      <c r="A3729">
        <v>345</v>
      </c>
      <c r="B3729">
        <v>345102</v>
      </c>
      <c r="C3729">
        <v>6155</v>
      </c>
      <c r="E3729" t="s">
        <v>66</v>
      </c>
      <c r="F3729" t="s">
        <v>64</v>
      </c>
      <c r="G3729">
        <v>358345</v>
      </c>
      <c r="H3729" s="1">
        <v>42976</v>
      </c>
      <c r="I3729" s="2">
        <v>81.42</v>
      </c>
      <c r="J3729" s="2"/>
      <c r="K3729" s="2">
        <v>81.42</v>
      </c>
      <c r="L3729" t="s">
        <v>65</v>
      </c>
      <c r="M3729" t="s">
        <v>21</v>
      </c>
      <c r="N3729" t="s">
        <v>22</v>
      </c>
      <c r="O3729" t="s">
        <v>52</v>
      </c>
      <c r="P3729" t="s">
        <v>349</v>
      </c>
      <c r="Q3729" t="s">
        <v>350</v>
      </c>
      <c r="R3729" t="s">
        <v>351</v>
      </c>
      <c r="S3729">
        <f t="shared" si="58"/>
        <v>2017</v>
      </c>
    </row>
    <row r="3730" spans="1:19" x14ac:dyDescent="0.25">
      <c r="A3730">
        <v>345</v>
      </c>
      <c r="B3730">
        <v>345102</v>
      </c>
      <c r="C3730">
        <v>6155</v>
      </c>
      <c r="E3730" t="s">
        <v>66</v>
      </c>
      <c r="F3730" t="s">
        <v>64</v>
      </c>
      <c r="G3730">
        <v>358345</v>
      </c>
      <c r="H3730" s="1">
        <v>42976</v>
      </c>
      <c r="I3730" s="2">
        <v>40.71</v>
      </c>
      <c r="J3730" s="2"/>
      <c r="K3730" s="2">
        <v>40.71</v>
      </c>
      <c r="L3730" t="s">
        <v>65</v>
      </c>
      <c r="M3730" t="s">
        <v>21</v>
      </c>
      <c r="N3730" t="s">
        <v>22</v>
      </c>
      <c r="O3730" t="s">
        <v>52</v>
      </c>
      <c r="P3730" t="s">
        <v>349</v>
      </c>
      <c r="Q3730" t="s">
        <v>350</v>
      </c>
      <c r="R3730" t="s">
        <v>351</v>
      </c>
      <c r="S3730">
        <f t="shared" si="58"/>
        <v>2017</v>
      </c>
    </row>
    <row r="3731" spans="1:19" x14ac:dyDescent="0.25">
      <c r="A3731">
        <v>345</v>
      </c>
      <c r="B3731">
        <v>345102</v>
      </c>
      <c r="C3731">
        <v>6155</v>
      </c>
      <c r="E3731" t="s">
        <v>66</v>
      </c>
      <c r="F3731" t="s">
        <v>64</v>
      </c>
      <c r="G3731">
        <v>358345</v>
      </c>
      <c r="H3731" s="1">
        <v>42976</v>
      </c>
      <c r="I3731" s="2">
        <v>40.71</v>
      </c>
      <c r="J3731" s="2"/>
      <c r="K3731" s="2">
        <v>40.71</v>
      </c>
      <c r="L3731" t="s">
        <v>65</v>
      </c>
      <c r="M3731" t="s">
        <v>21</v>
      </c>
      <c r="N3731" t="s">
        <v>22</v>
      </c>
      <c r="O3731" t="s">
        <v>52</v>
      </c>
      <c r="P3731" t="s">
        <v>349</v>
      </c>
      <c r="Q3731" t="s">
        <v>350</v>
      </c>
      <c r="R3731" t="s">
        <v>351</v>
      </c>
      <c r="S3731">
        <f t="shared" si="58"/>
        <v>2017</v>
      </c>
    </row>
    <row r="3732" spans="1:19" x14ac:dyDescent="0.25">
      <c r="A3732">
        <v>345</v>
      </c>
      <c r="B3732">
        <v>345102</v>
      </c>
      <c r="C3732">
        <v>6155</v>
      </c>
      <c r="E3732" t="s">
        <v>66</v>
      </c>
      <c r="F3732" t="s">
        <v>64</v>
      </c>
      <c r="G3732">
        <v>358345</v>
      </c>
      <c r="H3732" s="1">
        <v>42976</v>
      </c>
      <c r="I3732" s="2">
        <v>40.71</v>
      </c>
      <c r="J3732" s="2"/>
      <c r="K3732" s="2">
        <v>40.71</v>
      </c>
      <c r="L3732" t="s">
        <v>65</v>
      </c>
      <c r="M3732" t="s">
        <v>21</v>
      </c>
      <c r="N3732" t="s">
        <v>22</v>
      </c>
      <c r="O3732" t="s">
        <v>52</v>
      </c>
      <c r="P3732" t="s">
        <v>349</v>
      </c>
      <c r="Q3732" t="s">
        <v>350</v>
      </c>
      <c r="R3732" t="s">
        <v>351</v>
      </c>
      <c r="S3732">
        <f t="shared" si="58"/>
        <v>2017</v>
      </c>
    </row>
    <row r="3733" spans="1:19" x14ac:dyDescent="0.25">
      <c r="A3733">
        <v>345</v>
      </c>
      <c r="B3733">
        <v>345102</v>
      </c>
      <c r="C3733">
        <v>6155</v>
      </c>
      <c r="E3733" t="s">
        <v>66</v>
      </c>
      <c r="F3733" t="s">
        <v>64</v>
      </c>
      <c r="G3733">
        <v>358345</v>
      </c>
      <c r="H3733" s="1">
        <v>42976</v>
      </c>
      <c r="I3733" s="2">
        <v>40.71</v>
      </c>
      <c r="J3733" s="2"/>
      <c r="K3733" s="2">
        <v>40.71</v>
      </c>
      <c r="L3733" t="s">
        <v>65</v>
      </c>
      <c r="M3733" t="s">
        <v>21</v>
      </c>
      <c r="N3733" t="s">
        <v>22</v>
      </c>
      <c r="O3733" t="s">
        <v>52</v>
      </c>
      <c r="P3733" t="s">
        <v>349</v>
      </c>
      <c r="Q3733" t="s">
        <v>350</v>
      </c>
      <c r="R3733" t="s">
        <v>351</v>
      </c>
      <c r="S3733">
        <f t="shared" si="58"/>
        <v>2017</v>
      </c>
    </row>
    <row r="3734" spans="1:19" x14ac:dyDescent="0.25">
      <c r="A3734">
        <v>345</v>
      </c>
      <c r="B3734">
        <v>345102</v>
      </c>
      <c r="C3734">
        <v>6155</v>
      </c>
      <c r="E3734" t="s">
        <v>66</v>
      </c>
      <c r="F3734" t="s">
        <v>64</v>
      </c>
      <c r="G3734">
        <v>358345</v>
      </c>
      <c r="H3734" s="1">
        <v>42976</v>
      </c>
      <c r="I3734" s="2">
        <v>40.71</v>
      </c>
      <c r="J3734" s="2"/>
      <c r="K3734" s="2">
        <v>40.71</v>
      </c>
      <c r="L3734" t="s">
        <v>65</v>
      </c>
      <c r="M3734" t="s">
        <v>21</v>
      </c>
      <c r="N3734" t="s">
        <v>22</v>
      </c>
      <c r="O3734" t="s">
        <v>52</v>
      </c>
      <c r="P3734" t="s">
        <v>349</v>
      </c>
      <c r="Q3734" t="s">
        <v>350</v>
      </c>
      <c r="R3734" t="s">
        <v>351</v>
      </c>
      <c r="S3734">
        <f t="shared" si="58"/>
        <v>2017</v>
      </c>
    </row>
    <row r="3735" spans="1:19" x14ac:dyDescent="0.25">
      <c r="A3735">
        <v>345</v>
      </c>
      <c r="B3735">
        <v>345102</v>
      </c>
      <c r="C3735">
        <v>6155</v>
      </c>
      <c r="E3735" t="s">
        <v>66</v>
      </c>
      <c r="F3735" t="s">
        <v>64</v>
      </c>
      <c r="G3735">
        <v>358345</v>
      </c>
      <c r="H3735" s="1">
        <v>42976</v>
      </c>
      <c r="I3735" s="2">
        <v>40.71</v>
      </c>
      <c r="J3735" s="2"/>
      <c r="K3735" s="2">
        <v>40.71</v>
      </c>
      <c r="L3735" t="s">
        <v>65</v>
      </c>
      <c r="M3735" t="s">
        <v>21</v>
      </c>
      <c r="N3735" t="s">
        <v>22</v>
      </c>
      <c r="O3735" t="s">
        <v>52</v>
      </c>
      <c r="P3735" t="s">
        <v>349</v>
      </c>
      <c r="Q3735" t="s">
        <v>350</v>
      </c>
      <c r="R3735" t="s">
        <v>351</v>
      </c>
      <c r="S3735">
        <f t="shared" si="58"/>
        <v>2017</v>
      </c>
    </row>
    <row r="3736" spans="1:19" x14ac:dyDescent="0.25">
      <c r="A3736">
        <v>345</v>
      </c>
      <c r="B3736">
        <v>345102</v>
      </c>
      <c r="C3736">
        <v>6155</v>
      </c>
      <c r="E3736" t="s">
        <v>66</v>
      </c>
      <c r="F3736" t="s">
        <v>64</v>
      </c>
      <c r="G3736">
        <v>358345</v>
      </c>
      <c r="H3736" s="1">
        <v>42976</v>
      </c>
      <c r="I3736" s="2">
        <v>81.42</v>
      </c>
      <c r="J3736" s="2"/>
      <c r="K3736" s="2">
        <v>81.42</v>
      </c>
      <c r="L3736" t="s">
        <v>65</v>
      </c>
      <c r="M3736" t="s">
        <v>21</v>
      </c>
      <c r="N3736" t="s">
        <v>22</v>
      </c>
      <c r="O3736" t="s">
        <v>52</v>
      </c>
      <c r="P3736" t="s">
        <v>349</v>
      </c>
      <c r="Q3736" t="s">
        <v>350</v>
      </c>
      <c r="R3736" t="s">
        <v>351</v>
      </c>
      <c r="S3736">
        <f t="shared" si="58"/>
        <v>2017</v>
      </c>
    </row>
    <row r="3737" spans="1:19" x14ac:dyDescent="0.25">
      <c r="A3737">
        <v>345</v>
      </c>
      <c r="B3737">
        <v>345102</v>
      </c>
      <c r="C3737">
        <v>6155</v>
      </c>
      <c r="E3737" t="s">
        <v>66</v>
      </c>
      <c r="F3737" t="s">
        <v>64</v>
      </c>
      <c r="G3737">
        <v>358345</v>
      </c>
      <c r="H3737" s="1">
        <v>42976</v>
      </c>
      <c r="I3737" s="2">
        <v>40.71</v>
      </c>
      <c r="J3737" s="2"/>
      <c r="K3737" s="2">
        <v>40.71</v>
      </c>
      <c r="L3737" t="s">
        <v>65</v>
      </c>
      <c r="M3737" t="s">
        <v>21</v>
      </c>
      <c r="N3737" t="s">
        <v>22</v>
      </c>
      <c r="O3737" t="s">
        <v>52</v>
      </c>
      <c r="P3737" t="s">
        <v>349</v>
      </c>
      <c r="Q3737" t="s">
        <v>350</v>
      </c>
      <c r="R3737" t="s">
        <v>351</v>
      </c>
      <c r="S3737">
        <f t="shared" si="58"/>
        <v>2017</v>
      </c>
    </row>
    <row r="3738" spans="1:19" x14ac:dyDescent="0.25">
      <c r="A3738">
        <v>345</v>
      </c>
      <c r="B3738">
        <v>345102</v>
      </c>
      <c r="C3738">
        <v>6155</v>
      </c>
      <c r="E3738" t="s">
        <v>66</v>
      </c>
      <c r="F3738" t="s">
        <v>71</v>
      </c>
      <c r="G3738">
        <v>358346</v>
      </c>
      <c r="H3738" s="1">
        <v>42976</v>
      </c>
      <c r="I3738" s="2"/>
      <c r="J3738" s="2">
        <v>-768.32</v>
      </c>
      <c r="K3738" s="2">
        <v>-768.32</v>
      </c>
      <c r="L3738" t="s">
        <v>65</v>
      </c>
      <c r="M3738" t="s">
        <v>21</v>
      </c>
      <c r="N3738" t="s">
        <v>22</v>
      </c>
      <c r="O3738" t="s">
        <v>52</v>
      </c>
      <c r="P3738" t="s">
        <v>349</v>
      </c>
      <c r="Q3738" t="s">
        <v>350</v>
      </c>
      <c r="R3738" t="s">
        <v>351</v>
      </c>
      <c r="S3738">
        <f t="shared" si="58"/>
        <v>2017</v>
      </c>
    </row>
    <row r="3739" spans="1:19" x14ac:dyDescent="0.25">
      <c r="A3739">
        <v>345</v>
      </c>
      <c r="B3739">
        <v>345102</v>
      </c>
      <c r="C3739">
        <v>6155</v>
      </c>
      <c r="E3739" t="s">
        <v>66</v>
      </c>
      <c r="F3739" t="s">
        <v>71</v>
      </c>
      <c r="G3739">
        <v>358253</v>
      </c>
      <c r="H3739" s="1">
        <v>42962</v>
      </c>
      <c r="I3739" s="2"/>
      <c r="J3739" s="2">
        <v>-695.14</v>
      </c>
      <c r="K3739" s="2">
        <v>-695.14</v>
      </c>
      <c r="L3739" t="s">
        <v>65</v>
      </c>
      <c r="M3739" t="s">
        <v>21</v>
      </c>
      <c r="N3739" t="s">
        <v>22</v>
      </c>
      <c r="O3739" t="s">
        <v>52</v>
      </c>
      <c r="P3739" t="s">
        <v>349</v>
      </c>
      <c r="Q3739" t="s">
        <v>350</v>
      </c>
      <c r="R3739" t="s">
        <v>351</v>
      </c>
      <c r="S3739">
        <f t="shared" si="58"/>
        <v>2017</v>
      </c>
    </row>
    <row r="3740" spans="1:19" x14ac:dyDescent="0.25">
      <c r="A3740">
        <v>345</v>
      </c>
      <c r="B3740">
        <v>345102</v>
      </c>
      <c r="C3740">
        <v>6155</v>
      </c>
      <c r="E3740" t="s">
        <v>69</v>
      </c>
      <c r="F3740" t="s">
        <v>70</v>
      </c>
      <c r="G3740">
        <v>358251</v>
      </c>
      <c r="H3740" s="1">
        <v>42962</v>
      </c>
      <c r="I3740" s="2">
        <v>2110.5300000000002</v>
      </c>
      <c r="J3740" s="2"/>
      <c r="K3740" s="2">
        <v>2110.5300000000002</v>
      </c>
      <c r="L3740" t="s">
        <v>65</v>
      </c>
      <c r="M3740" t="s">
        <v>21</v>
      </c>
      <c r="N3740" t="s">
        <v>22</v>
      </c>
      <c r="O3740" t="s">
        <v>52</v>
      </c>
      <c r="P3740" t="s">
        <v>349</v>
      </c>
      <c r="Q3740" t="s">
        <v>350</v>
      </c>
      <c r="R3740" t="s">
        <v>351</v>
      </c>
      <c r="S3740">
        <f t="shared" si="58"/>
        <v>2017</v>
      </c>
    </row>
    <row r="3741" spans="1:19" x14ac:dyDescent="0.25">
      <c r="A3741">
        <v>345</v>
      </c>
      <c r="B3741">
        <v>345102</v>
      </c>
      <c r="C3741">
        <v>6155</v>
      </c>
      <c r="E3741" t="s">
        <v>66</v>
      </c>
      <c r="F3741" t="s">
        <v>64</v>
      </c>
      <c r="G3741">
        <v>358252</v>
      </c>
      <c r="H3741" s="1">
        <v>42962</v>
      </c>
      <c r="I3741" s="2">
        <v>40.71</v>
      </c>
      <c r="J3741" s="2"/>
      <c r="K3741" s="2">
        <v>40.71</v>
      </c>
      <c r="L3741" t="s">
        <v>65</v>
      </c>
      <c r="M3741" t="s">
        <v>21</v>
      </c>
      <c r="N3741" t="s">
        <v>22</v>
      </c>
      <c r="O3741" t="s">
        <v>52</v>
      </c>
      <c r="P3741" t="s">
        <v>349</v>
      </c>
      <c r="Q3741" t="s">
        <v>350</v>
      </c>
      <c r="R3741" t="s">
        <v>351</v>
      </c>
      <c r="S3741">
        <f t="shared" si="58"/>
        <v>2017</v>
      </c>
    </row>
    <row r="3742" spans="1:19" x14ac:dyDescent="0.25">
      <c r="A3742">
        <v>345</v>
      </c>
      <c r="B3742">
        <v>345102</v>
      </c>
      <c r="C3742">
        <v>6155</v>
      </c>
      <c r="E3742" t="s">
        <v>66</v>
      </c>
      <c r="F3742" t="s">
        <v>64</v>
      </c>
      <c r="G3742">
        <v>358252</v>
      </c>
      <c r="H3742" s="1">
        <v>42962</v>
      </c>
      <c r="I3742" s="2">
        <v>81.42</v>
      </c>
      <c r="J3742" s="2"/>
      <c r="K3742" s="2">
        <v>81.42</v>
      </c>
      <c r="L3742" t="s">
        <v>65</v>
      </c>
      <c r="M3742" t="s">
        <v>21</v>
      </c>
      <c r="N3742" t="s">
        <v>22</v>
      </c>
      <c r="O3742" t="s">
        <v>52</v>
      </c>
      <c r="P3742" t="s">
        <v>349</v>
      </c>
      <c r="Q3742" t="s">
        <v>350</v>
      </c>
      <c r="R3742" t="s">
        <v>351</v>
      </c>
      <c r="S3742">
        <f t="shared" si="58"/>
        <v>2017</v>
      </c>
    </row>
    <row r="3743" spans="1:19" x14ac:dyDescent="0.25">
      <c r="A3743">
        <v>345</v>
      </c>
      <c r="B3743">
        <v>345102</v>
      </c>
      <c r="C3743">
        <v>6155</v>
      </c>
      <c r="E3743" t="s">
        <v>66</v>
      </c>
      <c r="F3743" t="s">
        <v>64</v>
      </c>
      <c r="G3743">
        <v>358252</v>
      </c>
      <c r="H3743" s="1">
        <v>42962</v>
      </c>
      <c r="I3743" s="2">
        <v>40.71</v>
      </c>
      <c r="J3743" s="2"/>
      <c r="K3743" s="2">
        <v>40.71</v>
      </c>
      <c r="L3743" t="s">
        <v>65</v>
      </c>
      <c r="M3743" t="s">
        <v>21</v>
      </c>
      <c r="N3743" t="s">
        <v>22</v>
      </c>
      <c r="O3743" t="s">
        <v>52</v>
      </c>
      <c r="P3743" t="s">
        <v>349</v>
      </c>
      <c r="Q3743" t="s">
        <v>350</v>
      </c>
      <c r="R3743" t="s">
        <v>351</v>
      </c>
      <c r="S3743">
        <f t="shared" si="58"/>
        <v>2017</v>
      </c>
    </row>
    <row r="3744" spans="1:19" x14ac:dyDescent="0.25">
      <c r="A3744">
        <v>345</v>
      </c>
      <c r="B3744">
        <v>345102</v>
      </c>
      <c r="C3744">
        <v>6155</v>
      </c>
      <c r="E3744" t="s">
        <v>66</v>
      </c>
      <c r="F3744" t="s">
        <v>64</v>
      </c>
      <c r="G3744">
        <v>358252</v>
      </c>
      <c r="H3744" s="1">
        <v>42962</v>
      </c>
      <c r="I3744" s="2">
        <v>40.71</v>
      </c>
      <c r="J3744" s="2"/>
      <c r="K3744" s="2">
        <v>40.71</v>
      </c>
      <c r="L3744" t="s">
        <v>65</v>
      </c>
      <c r="M3744" t="s">
        <v>21</v>
      </c>
      <c r="N3744" t="s">
        <v>22</v>
      </c>
      <c r="O3744" t="s">
        <v>52</v>
      </c>
      <c r="P3744" t="s">
        <v>349</v>
      </c>
      <c r="Q3744" t="s">
        <v>350</v>
      </c>
      <c r="R3744" t="s">
        <v>351</v>
      </c>
      <c r="S3744">
        <f t="shared" si="58"/>
        <v>2017</v>
      </c>
    </row>
    <row r="3745" spans="1:19" x14ac:dyDescent="0.25">
      <c r="A3745">
        <v>345</v>
      </c>
      <c r="B3745">
        <v>345102</v>
      </c>
      <c r="C3745">
        <v>6155</v>
      </c>
      <c r="E3745" t="s">
        <v>66</v>
      </c>
      <c r="F3745" t="s">
        <v>64</v>
      </c>
      <c r="G3745">
        <v>358252</v>
      </c>
      <c r="H3745" s="1">
        <v>42962</v>
      </c>
      <c r="I3745" s="2">
        <v>40.71</v>
      </c>
      <c r="J3745" s="2"/>
      <c r="K3745" s="2">
        <v>40.71</v>
      </c>
      <c r="L3745" t="s">
        <v>65</v>
      </c>
      <c r="M3745" t="s">
        <v>21</v>
      </c>
      <c r="N3745" t="s">
        <v>22</v>
      </c>
      <c r="O3745" t="s">
        <v>52</v>
      </c>
      <c r="P3745" t="s">
        <v>349</v>
      </c>
      <c r="Q3745" t="s">
        <v>350</v>
      </c>
      <c r="R3745" t="s">
        <v>351</v>
      </c>
      <c r="S3745">
        <f t="shared" si="58"/>
        <v>2017</v>
      </c>
    </row>
    <row r="3746" spans="1:19" x14ac:dyDescent="0.25">
      <c r="A3746">
        <v>345</v>
      </c>
      <c r="B3746">
        <v>345102</v>
      </c>
      <c r="C3746">
        <v>6155</v>
      </c>
      <c r="E3746" t="s">
        <v>66</v>
      </c>
      <c r="F3746" t="s">
        <v>64</v>
      </c>
      <c r="G3746">
        <v>358252</v>
      </c>
      <c r="H3746" s="1">
        <v>42962</v>
      </c>
      <c r="I3746" s="2">
        <v>40.71</v>
      </c>
      <c r="J3746" s="2"/>
      <c r="K3746" s="2">
        <v>40.71</v>
      </c>
      <c r="L3746" t="s">
        <v>65</v>
      </c>
      <c r="M3746" t="s">
        <v>21</v>
      </c>
      <c r="N3746" t="s">
        <v>22</v>
      </c>
      <c r="O3746" t="s">
        <v>52</v>
      </c>
      <c r="P3746" t="s">
        <v>349</v>
      </c>
      <c r="Q3746" t="s">
        <v>350</v>
      </c>
      <c r="R3746" t="s">
        <v>351</v>
      </c>
      <c r="S3746">
        <f t="shared" si="58"/>
        <v>2017</v>
      </c>
    </row>
    <row r="3747" spans="1:19" x14ac:dyDescent="0.25">
      <c r="A3747">
        <v>345</v>
      </c>
      <c r="B3747">
        <v>345102</v>
      </c>
      <c r="C3747">
        <v>6155</v>
      </c>
      <c r="E3747" t="s">
        <v>66</v>
      </c>
      <c r="F3747" t="s">
        <v>64</v>
      </c>
      <c r="G3747">
        <v>358252</v>
      </c>
      <c r="H3747" s="1">
        <v>42962</v>
      </c>
      <c r="I3747" s="2">
        <v>40.71</v>
      </c>
      <c r="J3747" s="2"/>
      <c r="K3747" s="2">
        <v>40.71</v>
      </c>
      <c r="L3747" t="s">
        <v>65</v>
      </c>
      <c r="M3747" t="s">
        <v>21</v>
      </c>
      <c r="N3747" t="s">
        <v>22</v>
      </c>
      <c r="O3747" t="s">
        <v>52</v>
      </c>
      <c r="P3747" t="s">
        <v>349</v>
      </c>
      <c r="Q3747" t="s">
        <v>350</v>
      </c>
      <c r="R3747" t="s">
        <v>351</v>
      </c>
      <c r="S3747">
        <f t="shared" si="58"/>
        <v>2017</v>
      </c>
    </row>
    <row r="3748" spans="1:19" x14ac:dyDescent="0.25">
      <c r="A3748">
        <v>345</v>
      </c>
      <c r="B3748">
        <v>345102</v>
      </c>
      <c r="C3748">
        <v>6155</v>
      </c>
      <c r="E3748" t="s">
        <v>66</v>
      </c>
      <c r="F3748" t="s">
        <v>64</v>
      </c>
      <c r="G3748">
        <v>358252</v>
      </c>
      <c r="H3748" s="1">
        <v>42962</v>
      </c>
      <c r="I3748" s="2">
        <v>40.71</v>
      </c>
      <c r="J3748" s="2"/>
      <c r="K3748" s="2">
        <v>40.71</v>
      </c>
      <c r="L3748" t="s">
        <v>65</v>
      </c>
      <c r="M3748" t="s">
        <v>21</v>
      </c>
      <c r="N3748" t="s">
        <v>22</v>
      </c>
      <c r="O3748" t="s">
        <v>52</v>
      </c>
      <c r="P3748" t="s">
        <v>349</v>
      </c>
      <c r="Q3748" t="s">
        <v>350</v>
      </c>
      <c r="R3748" t="s">
        <v>351</v>
      </c>
      <c r="S3748">
        <f t="shared" si="58"/>
        <v>2017</v>
      </c>
    </row>
    <row r="3749" spans="1:19" x14ac:dyDescent="0.25">
      <c r="A3749">
        <v>345</v>
      </c>
      <c r="B3749">
        <v>345102</v>
      </c>
      <c r="C3749">
        <v>6155</v>
      </c>
      <c r="E3749" t="s">
        <v>66</v>
      </c>
      <c r="F3749" t="s">
        <v>64</v>
      </c>
      <c r="G3749">
        <v>358252</v>
      </c>
      <c r="H3749" s="1">
        <v>42962</v>
      </c>
      <c r="I3749" s="2">
        <v>40.71</v>
      </c>
      <c r="J3749" s="2"/>
      <c r="K3749" s="2">
        <v>40.71</v>
      </c>
      <c r="L3749" t="s">
        <v>65</v>
      </c>
      <c r="M3749" t="s">
        <v>21</v>
      </c>
      <c r="N3749" t="s">
        <v>22</v>
      </c>
      <c r="O3749" t="s">
        <v>52</v>
      </c>
      <c r="P3749" t="s">
        <v>349</v>
      </c>
      <c r="Q3749" t="s">
        <v>350</v>
      </c>
      <c r="R3749" t="s">
        <v>351</v>
      </c>
      <c r="S3749">
        <f t="shared" si="58"/>
        <v>2017</v>
      </c>
    </row>
    <row r="3750" spans="1:19" x14ac:dyDescent="0.25">
      <c r="A3750">
        <v>345</v>
      </c>
      <c r="B3750">
        <v>345102</v>
      </c>
      <c r="C3750">
        <v>6155</v>
      </c>
      <c r="E3750" t="s">
        <v>66</v>
      </c>
      <c r="F3750" t="s">
        <v>64</v>
      </c>
      <c r="G3750">
        <v>358252</v>
      </c>
      <c r="H3750" s="1">
        <v>42962</v>
      </c>
      <c r="I3750" s="2">
        <v>81.42</v>
      </c>
      <c r="J3750" s="2"/>
      <c r="K3750" s="2">
        <v>81.42</v>
      </c>
      <c r="L3750" t="s">
        <v>65</v>
      </c>
      <c r="M3750" t="s">
        <v>21</v>
      </c>
      <c r="N3750" t="s">
        <v>22</v>
      </c>
      <c r="O3750" t="s">
        <v>52</v>
      </c>
      <c r="P3750" t="s">
        <v>349</v>
      </c>
      <c r="Q3750" t="s">
        <v>350</v>
      </c>
      <c r="R3750" t="s">
        <v>351</v>
      </c>
      <c r="S3750">
        <f t="shared" si="58"/>
        <v>2017</v>
      </c>
    </row>
    <row r="3751" spans="1:19" x14ac:dyDescent="0.25">
      <c r="A3751">
        <v>345</v>
      </c>
      <c r="B3751">
        <v>345102</v>
      </c>
      <c r="C3751">
        <v>6155</v>
      </c>
      <c r="E3751" t="s">
        <v>66</v>
      </c>
      <c r="F3751" t="s">
        <v>64</v>
      </c>
      <c r="G3751">
        <v>358252</v>
      </c>
      <c r="H3751" s="1">
        <v>42962</v>
      </c>
      <c r="I3751" s="2">
        <v>81.42</v>
      </c>
      <c r="J3751" s="2"/>
      <c r="K3751" s="2">
        <v>81.42</v>
      </c>
      <c r="L3751" t="s">
        <v>65</v>
      </c>
      <c r="M3751" t="s">
        <v>21</v>
      </c>
      <c r="N3751" t="s">
        <v>22</v>
      </c>
      <c r="O3751" t="s">
        <v>52</v>
      </c>
      <c r="P3751" t="s">
        <v>349</v>
      </c>
      <c r="Q3751" t="s">
        <v>350</v>
      </c>
      <c r="R3751" t="s">
        <v>351</v>
      </c>
      <c r="S3751">
        <f t="shared" si="58"/>
        <v>2017</v>
      </c>
    </row>
    <row r="3752" spans="1:19" x14ac:dyDescent="0.25">
      <c r="A3752">
        <v>345</v>
      </c>
      <c r="B3752">
        <v>345102</v>
      </c>
      <c r="C3752">
        <v>6155</v>
      </c>
      <c r="E3752" t="s">
        <v>66</v>
      </c>
      <c r="F3752" t="s">
        <v>64</v>
      </c>
      <c r="G3752">
        <v>358252</v>
      </c>
      <c r="H3752" s="1">
        <v>42962</v>
      </c>
      <c r="I3752" s="2">
        <v>40.71</v>
      </c>
      <c r="J3752" s="2"/>
      <c r="K3752" s="2">
        <v>40.71</v>
      </c>
      <c r="L3752" t="s">
        <v>65</v>
      </c>
      <c r="M3752" t="s">
        <v>21</v>
      </c>
      <c r="N3752" t="s">
        <v>22</v>
      </c>
      <c r="O3752" t="s">
        <v>52</v>
      </c>
      <c r="P3752" t="s">
        <v>349</v>
      </c>
      <c r="Q3752" t="s">
        <v>350</v>
      </c>
      <c r="R3752" t="s">
        <v>351</v>
      </c>
      <c r="S3752">
        <f t="shared" si="58"/>
        <v>2017</v>
      </c>
    </row>
    <row r="3753" spans="1:19" x14ac:dyDescent="0.25">
      <c r="A3753">
        <v>345</v>
      </c>
      <c r="B3753">
        <v>345102</v>
      </c>
      <c r="C3753">
        <v>6155</v>
      </c>
      <c r="E3753" t="s">
        <v>66</v>
      </c>
      <c r="F3753" t="s">
        <v>64</v>
      </c>
      <c r="G3753">
        <v>358252</v>
      </c>
      <c r="H3753" s="1">
        <v>42962</v>
      </c>
      <c r="I3753" s="2">
        <v>81.42</v>
      </c>
      <c r="J3753" s="2"/>
      <c r="K3753" s="2">
        <v>81.42</v>
      </c>
      <c r="L3753" t="s">
        <v>65</v>
      </c>
      <c r="M3753" t="s">
        <v>21</v>
      </c>
      <c r="N3753" t="s">
        <v>22</v>
      </c>
      <c r="O3753" t="s">
        <v>52</v>
      </c>
      <c r="P3753" t="s">
        <v>349</v>
      </c>
      <c r="Q3753" t="s">
        <v>350</v>
      </c>
      <c r="R3753" t="s">
        <v>351</v>
      </c>
      <c r="S3753">
        <f t="shared" si="58"/>
        <v>2017</v>
      </c>
    </row>
    <row r="3754" spans="1:19" x14ac:dyDescent="0.25">
      <c r="A3754">
        <v>345</v>
      </c>
      <c r="B3754">
        <v>345102</v>
      </c>
      <c r="C3754">
        <v>6155</v>
      </c>
      <c r="E3754" t="s">
        <v>369</v>
      </c>
      <c r="F3754" t="s">
        <v>68</v>
      </c>
      <c r="G3754">
        <v>357949</v>
      </c>
      <c r="H3754" s="1">
        <v>42948</v>
      </c>
      <c r="I3754" s="2"/>
      <c r="J3754" s="2">
        <v>-1654</v>
      </c>
      <c r="K3754" s="2">
        <v>-1654</v>
      </c>
      <c r="L3754" t="s">
        <v>65</v>
      </c>
      <c r="M3754" t="s">
        <v>21</v>
      </c>
      <c r="N3754" t="s">
        <v>22</v>
      </c>
      <c r="O3754" t="s">
        <v>52</v>
      </c>
      <c r="P3754" t="s">
        <v>349</v>
      </c>
      <c r="Q3754" t="s">
        <v>350</v>
      </c>
      <c r="R3754" t="s">
        <v>351</v>
      </c>
      <c r="S3754">
        <f t="shared" si="58"/>
        <v>2017</v>
      </c>
    </row>
    <row r="3755" spans="1:19" x14ac:dyDescent="0.25">
      <c r="A3755">
        <v>345</v>
      </c>
      <c r="B3755">
        <v>345102</v>
      </c>
      <c r="C3755">
        <v>6155</v>
      </c>
      <c r="E3755" t="s">
        <v>69</v>
      </c>
      <c r="F3755" t="s">
        <v>70</v>
      </c>
      <c r="G3755">
        <v>358191</v>
      </c>
      <c r="H3755" s="1">
        <v>42948</v>
      </c>
      <c r="I3755" s="2">
        <v>2175.89</v>
      </c>
      <c r="J3755" s="2"/>
      <c r="K3755" s="2">
        <v>2175.89</v>
      </c>
      <c r="L3755" t="s">
        <v>65</v>
      </c>
      <c r="M3755" t="s">
        <v>21</v>
      </c>
      <c r="N3755" t="s">
        <v>22</v>
      </c>
      <c r="O3755" t="s">
        <v>52</v>
      </c>
      <c r="P3755" t="s">
        <v>349</v>
      </c>
      <c r="Q3755" t="s">
        <v>350</v>
      </c>
      <c r="R3755" t="s">
        <v>351</v>
      </c>
      <c r="S3755">
        <f t="shared" si="58"/>
        <v>2017</v>
      </c>
    </row>
    <row r="3756" spans="1:19" x14ac:dyDescent="0.25">
      <c r="A3756">
        <v>345</v>
      </c>
      <c r="B3756">
        <v>345102</v>
      </c>
      <c r="C3756">
        <v>6155</v>
      </c>
      <c r="E3756" t="s">
        <v>66</v>
      </c>
      <c r="F3756" t="s">
        <v>64</v>
      </c>
      <c r="G3756">
        <v>358192</v>
      </c>
      <c r="H3756" s="1">
        <v>42948</v>
      </c>
      <c r="I3756" s="2">
        <v>20.36</v>
      </c>
      <c r="J3756" s="2"/>
      <c r="K3756" s="2">
        <v>20.36</v>
      </c>
      <c r="L3756" t="s">
        <v>65</v>
      </c>
      <c r="M3756" t="s">
        <v>21</v>
      </c>
      <c r="N3756" t="s">
        <v>22</v>
      </c>
      <c r="O3756" t="s">
        <v>52</v>
      </c>
      <c r="P3756" t="s">
        <v>349</v>
      </c>
      <c r="Q3756" t="s">
        <v>350</v>
      </c>
      <c r="R3756" t="s">
        <v>351</v>
      </c>
      <c r="S3756">
        <f t="shared" si="58"/>
        <v>2017</v>
      </c>
    </row>
    <row r="3757" spans="1:19" x14ac:dyDescent="0.25">
      <c r="A3757">
        <v>345</v>
      </c>
      <c r="B3757">
        <v>345102</v>
      </c>
      <c r="C3757">
        <v>6155</v>
      </c>
      <c r="E3757" t="s">
        <v>66</v>
      </c>
      <c r="F3757" t="s">
        <v>64</v>
      </c>
      <c r="G3757">
        <v>358192</v>
      </c>
      <c r="H3757" s="1">
        <v>42948</v>
      </c>
      <c r="I3757" s="2">
        <v>20.36</v>
      </c>
      <c r="J3757" s="2"/>
      <c r="K3757" s="2">
        <v>20.36</v>
      </c>
      <c r="L3757" t="s">
        <v>65</v>
      </c>
      <c r="M3757" t="s">
        <v>21</v>
      </c>
      <c r="N3757" t="s">
        <v>22</v>
      </c>
      <c r="O3757" t="s">
        <v>52</v>
      </c>
      <c r="P3757" t="s">
        <v>349</v>
      </c>
      <c r="Q3757" t="s">
        <v>350</v>
      </c>
      <c r="R3757" t="s">
        <v>351</v>
      </c>
      <c r="S3757">
        <f t="shared" si="58"/>
        <v>2017</v>
      </c>
    </row>
    <row r="3758" spans="1:19" x14ac:dyDescent="0.25">
      <c r="A3758">
        <v>345</v>
      </c>
      <c r="B3758">
        <v>345102</v>
      </c>
      <c r="C3758">
        <v>6155</v>
      </c>
      <c r="E3758" t="s">
        <v>66</v>
      </c>
      <c r="F3758" t="s">
        <v>64</v>
      </c>
      <c r="G3758">
        <v>358192</v>
      </c>
      <c r="H3758" s="1">
        <v>42948</v>
      </c>
      <c r="I3758" s="2">
        <v>40.71</v>
      </c>
      <c r="J3758" s="2"/>
      <c r="K3758" s="2">
        <v>40.71</v>
      </c>
      <c r="L3758" t="s">
        <v>65</v>
      </c>
      <c r="M3758" t="s">
        <v>21</v>
      </c>
      <c r="N3758" t="s">
        <v>22</v>
      </c>
      <c r="O3758" t="s">
        <v>52</v>
      </c>
      <c r="P3758" t="s">
        <v>349</v>
      </c>
      <c r="Q3758" t="s">
        <v>350</v>
      </c>
      <c r="R3758" t="s">
        <v>351</v>
      </c>
      <c r="S3758">
        <f t="shared" si="58"/>
        <v>2017</v>
      </c>
    </row>
    <row r="3759" spans="1:19" x14ac:dyDescent="0.25">
      <c r="A3759">
        <v>345</v>
      </c>
      <c r="B3759">
        <v>345102</v>
      </c>
      <c r="C3759">
        <v>6155</v>
      </c>
      <c r="E3759" t="s">
        <v>66</v>
      </c>
      <c r="F3759" t="s">
        <v>64</v>
      </c>
      <c r="G3759">
        <v>358192</v>
      </c>
      <c r="H3759" s="1">
        <v>42948</v>
      </c>
      <c r="I3759" s="2">
        <v>20.36</v>
      </c>
      <c r="J3759" s="2"/>
      <c r="K3759" s="2">
        <v>20.36</v>
      </c>
      <c r="L3759" t="s">
        <v>65</v>
      </c>
      <c r="M3759" t="s">
        <v>21</v>
      </c>
      <c r="N3759" t="s">
        <v>22</v>
      </c>
      <c r="O3759" t="s">
        <v>52</v>
      </c>
      <c r="P3759" t="s">
        <v>349</v>
      </c>
      <c r="Q3759" t="s">
        <v>350</v>
      </c>
      <c r="R3759" t="s">
        <v>351</v>
      </c>
      <c r="S3759">
        <f t="shared" si="58"/>
        <v>2017</v>
      </c>
    </row>
    <row r="3760" spans="1:19" x14ac:dyDescent="0.25">
      <c r="A3760">
        <v>345</v>
      </c>
      <c r="B3760">
        <v>345102</v>
      </c>
      <c r="C3760">
        <v>6155</v>
      </c>
      <c r="E3760" t="s">
        <v>66</v>
      </c>
      <c r="F3760" t="s">
        <v>64</v>
      </c>
      <c r="G3760">
        <v>358192</v>
      </c>
      <c r="H3760" s="1">
        <v>42948</v>
      </c>
      <c r="I3760" s="2">
        <v>20.36</v>
      </c>
      <c r="J3760" s="2"/>
      <c r="K3760" s="2">
        <v>20.36</v>
      </c>
      <c r="L3760" t="s">
        <v>65</v>
      </c>
      <c r="M3760" t="s">
        <v>21</v>
      </c>
      <c r="N3760" t="s">
        <v>22</v>
      </c>
      <c r="O3760" t="s">
        <v>52</v>
      </c>
      <c r="P3760" t="s">
        <v>349</v>
      </c>
      <c r="Q3760" t="s">
        <v>350</v>
      </c>
      <c r="R3760" t="s">
        <v>351</v>
      </c>
      <c r="S3760">
        <f t="shared" si="58"/>
        <v>2017</v>
      </c>
    </row>
    <row r="3761" spans="1:19" x14ac:dyDescent="0.25">
      <c r="A3761">
        <v>345</v>
      </c>
      <c r="B3761">
        <v>345102</v>
      </c>
      <c r="C3761">
        <v>6155</v>
      </c>
      <c r="E3761" t="s">
        <v>66</v>
      </c>
      <c r="F3761" t="s">
        <v>64</v>
      </c>
      <c r="G3761">
        <v>358192</v>
      </c>
      <c r="H3761" s="1">
        <v>42948</v>
      </c>
      <c r="I3761" s="2">
        <v>40.71</v>
      </c>
      <c r="J3761" s="2"/>
      <c r="K3761" s="2">
        <v>40.71</v>
      </c>
      <c r="L3761" t="s">
        <v>65</v>
      </c>
      <c r="M3761" t="s">
        <v>21</v>
      </c>
      <c r="N3761" t="s">
        <v>22</v>
      </c>
      <c r="O3761" t="s">
        <v>52</v>
      </c>
      <c r="P3761" t="s">
        <v>349</v>
      </c>
      <c r="Q3761" t="s">
        <v>350</v>
      </c>
      <c r="R3761" t="s">
        <v>351</v>
      </c>
      <c r="S3761">
        <f t="shared" si="58"/>
        <v>2017</v>
      </c>
    </row>
    <row r="3762" spans="1:19" x14ac:dyDescent="0.25">
      <c r="A3762">
        <v>345</v>
      </c>
      <c r="B3762">
        <v>345102</v>
      </c>
      <c r="C3762">
        <v>6155</v>
      </c>
      <c r="E3762" t="s">
        <v>66</v>
      </c>
      <c r="F3762" t="s">
        <v>64</v>
      </c>
      <c r="G3762">
        <v>358192</v>
      </c>
      <c r="H3762" s="1">
        <v>42948</v>
      </c>
      <c r="I3762" s="2">
        <v>20.36</v>
      </c>
      <c r="J3762" s="2"/>
      <c r="K3762" s="2">
        <v>20.36</v>
      </c>
      <c r="L3762" t="s">
        <v>65</v>
      </c>
      <c r="M3762" t="s">
        <v>21</v>
      </c>
      <c r="N3762" t="s">
        <v>22</v>
      </c>
      <c r="O3762" t="s">
        <v>52</v>
      </c>
      <c r="P3762" t="s">
        <v>349</v>
      </c>
      <c r="Q3762" t="s">
        <v>350</v>
      </c>
      <c r="R3762" t="s">
        <v>351</v>
      </c>
      <c r="S3762">
        <f t="shared" si="58"/>
        <v>2017</v>
      </c>
    </row>
    <row r="3763" spans="1:19" x14ac:dyDescent="0.25">
      <c r="A3763">
        <v>345</v>
      </c>
      <c r="B3763">
        <v>345102</v>
      </c>
      <c r="C3763">
        <v>6155</v>
      </c>
      <c r="E3763" t="s">
        <v>66</v>
      </c>
      <c r="F3763" t="s">
        <v>64</v>
      </c>
      <c r="G3763">
        <v>358192</v>
      </c>
      <c r="H3763" s="1">
        <v>42948</v>
      </c>
      <c r="I3763" s="2">
        <v>122.13</v>
      </c>
      <c r="J3763" s="2"/>
      <c r="K3763" s="2">
        <v>122.13</v>
      </c>
      <c r="L3763" t="s">
        <v>65</v>
      </c>
      <c r="M3763" t="s">
        <v>21</v>
      </c>
      <c r="N3763" t="s">
        <v>22</v>
      </c>
      <c r="O3763" t="s">
        <v>52</v>
      </c>
      <c r="P3763" t="s">
        <v>349</v>
      </c>
      <c r="Q3763" t="s">
        <v>350</v>
      </c>
      <c r="R3763" t="s">
        <v>351</v>
      </c>
      <c r="S3763">
        <f t="shared" si="58"/>
        <v>2017</v>
      </c>
    </row>
    <row r="3764" spans="1:19" x14ac:dyDescent="0.25">
      <c r="A3764">
        <v>345</v>
      </c>
      <c r="B3764">
        <v>345102</v>
      </c>
      <c r="C3764">
        <v>6155</v>
      </c>
      <c r="E3764" t="s">
        <v>66</v>
      </c>
      <c r="F3764" t="s">
        <v>64</v>
      </c>
      <c r="G3764">
        <v>358192</v>
      </c>
      <c r="H3764" s="1">
        <v>42948</v>
      </c>
      <c r="I3764" s="2">
        <v>40.71</v>
      </c>
      <c r="J3764" s="2"/>
      <c r="K3764" s="2">
        <v>40.71</v>
      </c>
      <c r="L3764" t="s">
        <v>65</v>
      </c>
      <c r="M3764" t="s">
        <v>21</v>
      </c>
      <c r="N3764" t="s">
        <v>22</v>
      </c>
      <c r="O3764" t="s">
        <v>52</v>
      </c>
      <c r="P3764" t="s">
        <v>349</v>
      </c>
      <c r="Q3764" t="s">
        <v>350</v>
      </c>
      <c r="R3764" t="s">
        <v>351</v>
      </c>
      <c r="S3764">
        <f t="shared" si="58"/>
        <v>2017</v>
      </c>
    </row>
    <row r="3765" spans="1:19" x14ac:dyDescent="0.25">
      <c r="A3765">
        <v>345</v>
      </c>
      <c r="B3765">
        <v>345102</v>
      </c>
      <c r="C3765">
        <v>6155</v>
      </c>
      <c r="E3765" t="s">
        <v>66</v>
      </c>
      <c r="F3765" t="s">
        <v>64</v>
      </c>
      <c r="G3765">
        <v>358192</v>
      </c>
      <c r="H3765" s="1">
        <v>42948</v>
      </c>
      <c r="I3765" s="2">
        <v>162.84</v>
      </c>
      <c r="J3765" s="2"/>
      <c r="K3765" s="2">
        <v>162.84</v>
      </c>
      <c r="L3765" t="s">
        <v>65</v>
      </c>
      <c r="M3765" t="s">
        <v>21</v>
      </c>
      <c r="N3765" t="s">
        <v>22</v>
      </c>
      <c r="O3765" t="s">
        <v>52</v>
      </c>
      <c r="P3765" t="s">
        <v>349</v>
      </c>
      <c r="Q3765" t="s">
        <v>350</v>
      </c>
      <c r="R3765" t="s">
        <v>351</v>
      </c>
      <c r="S3765">
        <f t="shared" si="58"/>
        <v>2017</v>
      </c>
    </row>
    <row r="3766" spans="1:19" x14ac:dyDescent="0.25">
      <c r="A3766">
        <v>345</v>
      </c>
      <c r="B3766">
        <v>345102</v>
      </c>
      <c r="C3766">
        <v>6155</v>
      </c>
      <c r="E3766" t="s">
        <v>66</v>
      </c>
      <c r="F3766" t="s">
        <v>64</v>
      </c>
      <c r="G3766">
        <v>358192</v>
      </c>
      <c r="H3766" s="1">
        <v>42948</v>
      </c>
      <c r="I3766" s="2">
        <v>40.71</v>
      </c>
      <c r="J3766" s="2"/>
      <c r="K3766" s="2">
        <v>40.71</v>
      </c>
      <c r="L3766" t="s">
        <v>65</v>
      </c>
      <c r="M3766" t="s">
        <v>21</v>
      </c>
      <c r="N3766" t="s">
        <v>22</v>
      </c>
      <c r="O3766" t="s">
        <v>52</v>
      </c>
      <c r="P3766" t="s">
        <v>349</v>
      </c>
      <c r="Q3766" t="s">
        <v>350</v>
      </c>
      <c r="R3766" t="s">
        <v>351</v>
      </c>
      <c r="S3766">
        <f t="shared" si="58"/>
        <v>2017</v>
      </c>
    </row>
    <row r="3767" spans="1:19" x14ac:dyDescent="0.25">
      <c r="A3767">
        <v>345</v>
      </c>
      <c r="B3767">
        <v>345102</v>
      </c>
      <c r="C3767">
        <v>6155</v>
      </c>
      <c r="E3767" t="s">
        <v>66</v>
      </c>
      <c r="F3767" t="s">
        <v>64</v>
      </c>
      <c r="G3767">
        <v>358192</v>
      </c>
      <c r="H3767" s="1">
        <v>42948</v>
      </c>
      <c r="I3767" s="2">
        <v>40.71</v>
      </c>
      <c r="J3767" s="2"/>
      <c r="K3767" s="2">
        <v>40.71</v>
      </c>
      <c r="L3767" t="s">
        <v>65</v>
      </c>
      <c r="M3767" t="s">
        <v>21</v>
      </c>
      <c r="N3767" t="s">
        <v>22</v>
      </c>
      <c r="O3767" t="s">
        <v>52</v>
      </c>
      <c r="P3767" t="s">
        <v>349</v>
      </c>
      <c r="Q3767" t="s">
        <v>350</v>
      </c>
      <c r="R3767" t="s">
        <v>351</v>
      </c>
      <c r="S3767">
        <f t="shared" si="58"/>
        <v>2017</v>
      </c>
    </row>
    <row r="3768" spans="1:19" x14ac:dyDescent="0.25">
      <c r="A3768">
        <v>345</v>
      </c>
      <c r="B3768">
        <v>345102</v>
      </c>
      <c r="C3768">
        <v>6155</v>
      </c>
      <c r="E3768" t="s">
        <v>66</v>
      </c>
      <c r="F3768" t="s">
        <v>64</v>
      </c>
      <c r="G3768">
        <v>358192</v>
      </c>
      <c r="H3768" s="1">
        <v>42948</v>
      </c>
      <c r="I3768" s="2">
        <v>81.42</v>
      </c>
      <c r="J3768" s="2"/>
      <c r="K3768" s="2">
        <v>81.42</v>
      </c>
      <c r="L3768" t="s">
        <v>65</v>
      </c>
      <c r="M3768" t="s">
        <v>21</v>
      </c>
      <c r="N3768" t="s">
        <v>22</v>
      </c>
      <c r="O3768" t="s">
        <v>52</v>
      </c>
      <c r="P3768" t="s">
        <v>349</v>
      </c>
      <c r="Q3768" t="s">
        <v>350</v>
      </c>
      <c r="R3768" t="s">
        <v>351</v>
      </c>
      <c r="S3768">
        <f t="shared" si="58"/>
        <v>2017</v>
      </c>
    </row>
    <row r="3769" spans="1:19" x14ac:dyDescent="0.25">
      <c r="A3769">
        <v>345</v>
      </c>
      <c r="B3769">
        <v>345102</v>
      </c>
      <c r="C3769">
        <v>6155</v>
      </c>
      <c r="E3769" t="s">
        <v>66</v>
      </c>
      <c r="F3769" t="s">
        <v>71</v>
      </c>
      <c r="G3769">
        <v>358193</v>
      </c>
      <c r="H3769" s="1">
        <v>42948</v>
      </c>
      <c r="I3769" s="2"/>
      <c r="J3769" s="2">
        <v>-602.89</v>
      </c>
      <c r="K3769" s="2">
        <v>-602.89</v>
      </c>
      <c r="L3769" t="s">
        <v>65</v>
      </c>
      <c r="M3769" t="s">
        <v>21</v>
      </c>
      <c r="N3769" t="s">
        <v>22</v>
      </c>
      <c r="O3769" t="s">
        <v>52</v>
      </c>
      <c r="P3769" t="s">
        <v>349</v>
      </c>
      <c r="Q3769" t="s">
        <v>350</v>
      </c>
      <c r="R3769" t="s">
        <v>351</v>
      </c>
      <c r="S3769">
        <f t="shared" si="58"/>
        <v>2017</v>
      </c>
    </row>
    <row r="3770" spans="1:19" x14ac:dyDescent="0.25">
      <c r="A3770">
        <v>345</v>
      </c>
      <c r="B3770">
        <v>345102</v>
      </c>
      <c r="C3770">
        <v>6155</v>
      </c>
      <c r="E3770" t="s">
        <v>369</v>
      </c>
      <c r="F3770" t="s">
        <v>68</v>
      </c>
      <c r="G3770">
        <v>357949</v>
      </c>
      <c r="H3770" s="1">
        <v>42947</v>
      </c>
      <c r="I3770" s="2">
        <v>1654</v>
      </c>
      <c r="J3770" s="2"/>
      <c r="K3770" s="2">
        <v>1654</v>
      </c>
      <c r="L3770" t="s">
        <v>65</v>
      </c>
      <c r="M3770" t="s">
        <v>21</v>
      </c>
      <c r="N3770" t="s">
        <v>22</v>
      </c>
      <c r="O3770" t="s">
        <v>52</v>
      </c>
      <c r="P3770" t="s">
        <v>349</v>
      </c>
      <c r="Q3770" t="s">
        <v>350</v>
      </c>
      <c r="R3770" t="s">
        <v>351</v>
      </c>
      <c r="S3770">
        <f t="shared" si="58"/>
        <v>2017</v>
      </c>
    </row>
    <row r="3771" spans="1:19" x14ac:dyDescent="0.25">
      <c r="A3771">
        <v>345</v>
      </c>
      <c r="B3771">
        <v>345102</v>
      </c>
      <c r="C3771">
        <v>6155</v>
      </c>
      <c r="E3771" t="s">
        <v>69</v>
      </c>
      <c r="F3771" t="s">
        <v>70</v>
      </c>
      <c r="G3771">
        <v>357998</v>
      </c>
      <c r="H3771" s="1">
        <v>42934</v>
      </c>
      <c r="I3771" s="2">
        <v>1920.24</v>
      </c>
      <c r="J3771" s="2"/>
      <c r="K3771" s="2">
        <v>1920.24</v>
      </c>
      <c r="L3771" t="s">
        <v>65</v>
      </c>
      <c r="M3771" t="s">
        <v>21</v>
      </c>
      <c r="N3771" t="s">
        <v>22</v>
      </c>
      <c r="O3771" t="s">
        <v>52</v>
      </c>
      <c r="P3771" t="s">
        <v>349</v>
      </c>
      <c r="Q3771" t="s">
        <v>350</v>
      </c>
      <c r="R3771" t="s">
        <v>351</v>
      </c>
      <c r="S3771">
        <f t="shared" si="58"/>
        <v>2017</v>
      </c>
    </row>
    <row r="3772" spans="1:19" x14ac:dyDescent="0.25">
      <c r="A3772">
        <v>345</v>
      </c>
      <c r="B3772">
        <v>345102</v>
      </c>
      <c r="C3772">
        <v>6155</v>
      </c>
      <c r="E3772" t="s">
        <v>66</v>
      </c>
      <c r="F3772" t="s">
        <v>71</v>
      </c>
      <c r="G3772">
        <v>358005</v>
      </c>
      <c r="H3772" s="1">
        <v>42934</v>
      </c>
      <c r="I3772" s="2"/>
      <c r="J3772" s="2">
        <v>-438.47</v>
      </c>
      <c r="K3772" s="2">
        <v>-438.47</v>
      </c>
      <c r="L3772" t="s">
        <v>65</v>
      </c>
      <c r="M3772" t="s">
        <v>21</v>
      </c>
      <c r="N3772" t="s">
        <v>22</v>
      </c>
      <c r="O3772" t="s">
        <v>52</v>
      </c>
      <c r="P3772" t="s">
        <v>349</v>
      </c>
      <c r="Q3772" t="s">
        <v>350</v>
      </c>
      <c r="R3772" t="s">
        <v>351</v>
      </c>
      <c r="S3772">
        <f t="shared" si="58"/>
        <v>2017</v>
      </c>
    </row>
    <row r="3773" spans="1:19" x14ac:dyDescent="0.25">
      <c r="A3773">
        <v>345</v>
      </c>
      <c r="B3773">
        <v>345102</v>
      </c>
      <c r="C3773">
        <v>6155</v>
      </c>
      <c r="E3773" t="s">
        <v>66</v>
      </c>
      <c r="F3773" t="s">
        <v>64</v>
      </c>
      <c r="G3773">
        <v>358004</v>
      </c>
      <c r="H3773" s="1">
        <v>42934</v>
      </c>
      <c r="I3773" s="2">
        <v>20.36</v>
      </c>
      <c r="J3773" s="2"/>
      <c r="K3773" s="2">
        <v>20.36</v>
      </c>
      <c r="L3773" t="s">
        <v>65</v>
      </c>
      <c r="M3773" t="s">
        <v>21</v>
      </c>
      <c r="N3773" t="s">
        <v>22</v>
      </c>
      <c r="O3773" t="s">
        <v>52</v>
      </c>
      <c r="P3773" t="s">
        <v>349</v>
      </c>
      <c r="Q3773" t="s">
        <v>350</v>
      </c>
      <c r="R3773" t="s">
        <v>351</v>
      </c>
      <c r="S3773">
        <f t="shared" si="58"/>
        <v>2017</v>
      </c>
    </row>
    <row r="3774" spans="1:19" x14ac:dyDescent="0.25">
      <c r="A3774">
        <v>345</v>
      </c>
      <c r="B3774">
        <v>345102</v>
      </c>
      <c r="C3774">
        <v>6155</v>
      </c>
      <c r="E3774" t="s">
        <v>66</v>
      </c>
      <c r="F3774" t="s">
        <v>64</v>
      </c>
      <c r="G3774">
        <v>358004</v>
      </c>
      <c r="H3774" s="1">
        <v>42934</v>
      </c>
      <c r="I3774" s="2">
        <v>20.36</v>
      </c>
      <c r="J3774" s="2"/>
      <c r="K3774" s="2">
        <v>20.36</v>
      </c>
      <c r="L3774" t="s">
        <v>65</v>
      </c>
      <c r="M3774" t="s">
        <v>21</v>
      </c>
      <c r="N3774" t="s">
        <v>22</v>
      </c>
      <c r="O3774" t="s">
        <v>52</v>
      </c>
      <c r="P3774" t="s">
        <v>349</v>
      </c>
      <c r="Q3774" t="s">
        <v>350</v>
      </c>
      <c r="R3774" t="s">
        <v>351</v>
      </c>
      <c r="S3774">
        <f t="shared" si="58"/>
        <v>2017</v>
      </c>
    </row>
    <row r="3775" spans="1:19" x14ac:dyDescent="0.25">
      <c r="A3775">
        <v>345</v>
      </c>
      <c r="B3775">
        <v>345102</v>
      </c>
      <c r="C3775">
        <v>6155</v>
      </c>
      <c r="E3775" t="s">
        <v>66</v>
      </c>
      <c r="F3775" t="s">
        <v>64</v>
      </c>
      <c r="G3775">
        <v>358004</v>
      </c>
      <c r="H3775" s="1">
        <v>42934</v>
      </c>
      <c r="I3775" s="2">
        <v>40.71</v>
      </c>
      <c r="J3775" s="2"/>
      <c r="K3775" s="2">
        <v>40.71</v>
      </c>
      <c r="L3775" t="s">
        <v>65</v>
      </c>
      <c r="M3775" t="s">
        <v>21</v>
      </c>
      <c r="N3775" t="s">
        <v>22</v>
      </c>
      <c r="O3775" t="s">
        <v>52</v>
      </c>
      <c r="P3775" t="s">
        <v>349</v>
      </c>
      <c r="Q3775" t="s">
        <v>350</v>
      </c>
      <c r="R3775" t="s">
        <v>351</v>
      </c>
      <c r="S3775">
        <f t="shared" si="58"/>
        <v>2017</v>
      </c>
    </row>
    <row r="3776" spans="1:19" x14ac:dyDescent="0.25">
      <c r="A3776">
        <v>345</v>
      </c>
      <c r="B3776">
        <v>345102</v>
      </c>
      <c r="C3776">
        <v>6155</v>
      </c>
      <c r="E3776" t="s">
        <v>66</v>
      </c>
      <c r="F3776" t="s">
        <v>64</v>
      </c>
      <c r="G3776">
        <v>358004</v>
      </c>
      <c r="H3776" s="1">
        <v>42934</v>
      </c>
      <c r="I3776" s="2">
        <v>20.36</v>
      </c>
      <c r="J3776" s="2"/>
      <c r="K3776" s="2">
        <v>20.36</v>
      </c>
      <c r="L3776" t="s">
        <v>65</v>
      </c>
      <c r="M3776" t="s">
        <v>21</v>
      </c>
      <c r="N3776" t="s">
        <v>22</v>
      </c>
      <c r="O3776" t="s">
        <v>52</v>
      </c>
      <c r="P3776" t="s">
        <v>349</v>
      </c>
      <c r="Q3776" t="s">
        <v>350</v>
      </c>
      <c r="R3776" t="s">
        <v>351</v>
      </c>
      <c r="S3776">
        <f t="shared" si="58"/>
        <v>2017</v>
      </c>
    </row>
    <row r="3777" spans="1:19" x14ac:dyDescent="0.25">
      <c r="A3777">
        <v>345</v>
      </c>
      <c r="B3777">
        <v>345102</v>
      </c>
      <c r="C3777">
        <v>6155</v>
      </c>
      <c r="E3777" t="s">
        <v>66</v>
      </c>
      <c r="F3777" t="s">
        <v>64</v>
      </c>
      <c r="G3777">
        <v>358004</v>
      </c>
      <c r="H3777" s="1">
        <v>42934</v>
      </c>
      <c r="I3777" s="2">
        <v>81.42</v>
      </c>
      <c r="J3777" s="2"/>
      <c r="K3777" s="2">
        <v>81.42</v>
      </c>
      <c r="L3777" t="s">
        <v>65</v>
      </c>
      <c r="M3777" t="s">
        <v>21</v>
      </c>
      <c r="N3777" t="s">
        <v>22</v>
      </c>
      <c r="O3777" t="s">
        <v>52</v>
      </c>
      <c r="P3777" t="s">
        <v>349</v>
      </c>
      <c r="Q3777" t="s">
        <v>350</v>
      </c>
      <c r="R3777" t="s">
        <v>351</v>
      </c>
      <c r="S3777">
        <f t="shared" si="58"/>
        <v>2017</v>
      </c>
    </row>
    <row r="3778" spans="1:19" x14ac:dyDescent="0.25">
      <c r="A3778">
        <v>345</v>
      </c>
      <c r="B3778">
        <v>345102</v>
      </c>
      <c r="C3778">
        <v>6155</v>
      </c>
      <c r="E3778" t="s">
        <v>66</v>
      </c>
      <c r="F3778" t="s">
        <v>64</v>
      </c>
      <c r="G3778">
        <v>358004</v>
      </c>
      <c r="H3778" s="1">
        <v>42934</v>
      </c>
      <c r="I3778" s="2">
        <v>40.71</v>
      </c>
      <c r="J3778" s="2"/>
      <c r="K3778" s="2">
        <v>40.71</v>
      </c>
      <c r="L3778" t="s">
        <v>65</v>
      </c>
      <c r="M3778" t="s">
        <v>21</v>
      </c>
      <c r="N3778" t="s">
        <v>22</v>
      </c>
      <c r="O3778" t="s">
        <v>52</v>
      </c>
      <c r="P3778" t="s">
        <v>349</v>
      </c>
      <c r="Q3778" t="s">
        <v>350</v>
      </c>
      <c r="R3778" t="s">
        <v>351</v>
      </c>
      <c r="S3778">
        <f t="shared" si="58"/>
        <v>2017</v>
      </c>
    </row>
    <row r="3779" spans="1:19" x14ac:dyDescent="0.25">
      <c r="A3779">
        <v>345</v>
      </c>
      <c r="B3779">
        <v>345102</v>
      </c>
      <c r="C3779">
        <v>6155</v>
      </c>
      <c r="E3779" t="s">
        <v>66</v>
      </c>
      <c r="F3779" t="s">
        <v>64</v>
      </c>
      <c r="G3779">
        <v>358004</v>
      </c>
      <c r="H3779" s="1">
        <v>42934</v>
      </c>
      <c r="I3779" s="2">
        <v>40.71</v>
      </c>
      <c r="J3779" s="2"/>
      <c r="K3779" s="2">
        <v>40.71</v>
      </c>
      <c r="L3779" t="s">
        <v>65</v>
      </c>
      <c r="M3779" t="s">
        <v>21</v>
      </c>
      <c r="N3779" t="s">
        <v>22</v>
      </c>
      <c r="O3779" t="s">
        <v>52</v>
      </c>
      <c r="P3779" t="s">
        <v>349</v>
      </c>
      <c r="Q3779" t="s">
        <v>350</v>
      </c>
      <c r="R3779" t="s">
        <v>351</v>
      </c>
      <c r="S3779">
        <f t="shared" ref="S3779:S3842" si="59">YEAR(H3779)</f>
        <v>2017</v>
      </c>
    </row>
    <row r="3780" spans="1:19" x14ac:dyDescent="0.25">
      <c r="A3780">
        <v>345</v>
      </c>
      <c r="B3780">
        <v>345102</v>
      </c>
      <c r="C3780">
        <v>6155</v>
      </c>
      <c r="E3780" t="s">
        <v>66</v>
      </c>
      <c r="F3780" t="s">
        <v>64</v>
      </c>
      <c r="G3780">
        <v>358004</v>
      </c>
      <c r="H3780" s="1">
        <v>42934</v>
      </c>
      <c r="I3780" s="2">
        <v>81.42</v>
      </c>
      <c r="J3780" s="2"/>
      <c r="K3780" s="2">
        <v>81.42</v>
      </c>
      <c r="L3780" t="s">
        <v>65</v>
      </c>
      <c r="M3780" t="s">
        <v>21</v>
      </c>
      <c r="N3780" t="s">
        <v>22</v>
      </c>
      <c r="O3780" t="s">
        <v>52</v>
      </c>
      <c r="P3780" t="s">
        <v>349</v>
      </c>
      <c r="Q3780" t="s">
        <v>350</v>
      </c>
      <c r="R3780" t="s">
        <v>351</v>
      </c>
      <c r="S3780">
        <f t="shared" si="59"/>
        <v>2017</v>
      </c>
    </row>
    <row r="3781" spans="1:19" x14ac:dyDescent="0.25">
      <c r="A3781">
        <v>345</v>
      </c>
      <c r="B3781">
        <v>345102</v>
      </c>
      <c r="C3781">
        <v>6155</v>
      </c>
      <c r="E3781" t="s">
        <v>66</v>
      </c>
      <c r="F3781" t="s">
        <v>64</v>
      </c>
      <c r="G3781">
        <v>358004</v>
      </c>
      <c r="H3781" s="1">
        <v>42934</v>
      </c>
      <c r="I3781" s="2">
        <v>20.36</v>
      </c>
      <c r="J3781" s="2"/>
      <c r="K3781" s="2">
        <v>20.36</v>
      </c>
      <c r="L3781" t="s">
        <v>65</v>
      </c>
      <c r="M3781" t="s">
        <v>21</v>
      </c>
      <c r="N3781" t="s">
        <v>22</v>
      </c>
      <c r="O3781" t="s">
        <v>52</v>
      </c>
      <c r="P3781" t="s">
        <v>349</v>
      </c>
      <c r="Q3781" t="s">
        <v>350</v>
      </c>
      <c r="R3781" t="s">
        <v>351</v>
      </c>
      <c r="S3781">
        <f t="shared" si="59"/>
        <v>2017</v>
      </c>
    </row>
    <row r="3782" spans="1:19" x14ac:dyDescent="0.25">
      <c r="A3782">
        <v>345</v>
      </c>
      <c r="B3782">
        <v>345102</v>
      </c>
      <c r="C3782">
        <v>6155</v>
      </c>
      <c r="E3782" t="s">
        <v>66</v>
      </c>
      <c r="F3782" t="s">
        <v>64</v>
      </c>
      <c r="G3782">
        <v>358004</v>
      </c>
      <c r="H3782" s="1">
        <v>42934</v>
      </c>
      <c r="I3782" s="2">
        <v>20.36</v>
      </c>
      <c r="J3782" s="2"/>
      <c r="K3782" s="2">
        <v>20.36</v>
      </c>
      <c r="L3782" t="s">
        <v>65</v>
      </c>
      <c r="M3782" t="s">
        <v>21</v>
      </c>
      <c r="N3782" t="s">
        <v>22</v>
      </c>
      <c r="O3782" t="s">
        <v>52</v>
      </c>
      <c r="P3782" t="s">
        <v>349</v>
      </c>
      <c r="Q3782" t="s">
        <v>350</v>
      </c>
      <c r="R3782" t="s">
        <v>351</v>
      </c>
      <c r="S3782">
        <f t="shared" si="59"/>
        <v>2017</v>
      </c>
    </row>
    <row r="3783" spans="1:19" x14ac:dyDescent="0.25">
      <c r="A3783">
        <v>345</v>
      </c>
      <c r="B3783">
        <v>345102</v>
      </c>
      <c r="C3783">
        <v>6155</v>
      </c>
      <c r="E3783" t="s">
        <v>66</v>
      </c>
      <c r="F3783" t="s">
        <v>64</v>
      </c>
      <c r="G3783">
        <v>357885</v>
      </c>
      <c r="H3783" s="1">
        <v>42920</v>
      </c>
      <c r="I3783" s="2">
        <v>81.42</v>
      </c>
      <c r="J3783" s="2"/>
      <c r="K3783" s="2">
        <v>81.42</v>
      </c>
      <c r="L3783" t="s">
        <v>65</v>
      </c>
      <c r="M3783" t="s">
        <v>21</v>
      </c>
      <c r="N3783" t="s">
        <v>22</v>
      </c>
      <c r="O3783" t="s">
        <v>52</v>
      </c>
      <c r="P3783" t="s">
        <v>349</v>
      </c>
      <c r="Q3783" t="s">
        <v>350</v>
      </c>
      <c r="R3783" t="s">
        <v>351</v>
      </c>
      <c r="S3783">
        <f t="shared" si="59"/>
        <v>2017</v>
      </c>
    </row>
    <row r="3784" spans="1:19" x14ac:dyDescent="0.25">
      <c r="A3784">
        <v>345</v>
      </c>
      <c r="B3784">
        <v>345102</v>
      </c>
      <c r="C3784">
        <v>6155</v>
      </c>
      <c r="E3784" t="s">
        <v>66</v>
      </c>
      <c r="F3784" t="s">
        <v>64</v>
      </c>
      <c r="G3784">
        <v>357885</v>
      </c>
      <c r="H3784" s="1">
        <v>42920</v>
      </c>
      <c r="I3784" s="2">
        <v>81.42</v>
      </c>
      <c r="J3784" s="2"/>
      <c r="K3784" s="2">
        <v>81.42</v>
      </c>
      <c r="L3784" t="s">
        <v>65</v>
      </c>
      <c r="M3784" t="s">
        <v>21</v>
      </c>
      <c r="N3784" t="s">
        <v>22</v>
      </c>
      <c r="O3784" t="s">
        <v>52</v>
      </c>
      <c r="P3784" t="s">
        <v>349</v>
      </c>
      <c r="Q3784" t="s">
        <v>350</v>
      </c>
      <c r="R3784" t="s">
        <v>351</v>
      </c>
      <c r="S3784">
        <f t="shared" si="59"/>
        <v>2017</v>
      </c>
    </row>
    <row r="3785" spans="1:19" x14ac:dyDescent="0.25">
      <c r="A3785">
        <v>345</v>
      </c>
      <c r="B3785">
        <v>345102</v>
      </c>
      <c r="C3785">
        <v>6155</v>
      </c>
      <c r="E3785" t="s">
        <v>66</v>
      </c>
      <c r="F3785" t="s">
        <v>64</v>
      </c>
      <c r="G3785">
        <v>357885</v>
      </c>
      <c r="H3785" s="1">
        <v>42920</v>
      </c>
      <c r="I3785" s="2">
        <v>81.42</v>
      </c>
      <c r="J3785" s="2"/>
      <c r="K3785" s="2">
        <v>81.42</v>
      </c>
      <c r="L3785" t="s">
        <v>65</v>
      </c>
      <c r="M3785" t="s">
        <v>21</v>
      </c>
      <c r="N3785" t="s">
        <v>22</v>
      </c>
      <c r="O3785" t="s">
        <v>52</v>
      </c>
      <c r="P3785" t="s">
        <v>349</v>
      </c>
      <c r="Q3785" t="s">
        <v>350</v>
      </c>
      <c r="R3785" t="s">
        <v>351</v>
      </c>
      <c r="S3785">
        <f t="shared" si="59"/>
        <v>2017</v>
      </c>
    </row>
    <row r="3786" spans="1:19" x14ac:dyDescent="0.25">
      <c r="A3786">
        <v>345</v>
      </c>
      <c r="B3786">
        <v>345102</v>
      </c>
      <c r="C3786">
        <v>6155</v>
      </c>
      <c r="E3786" t="s">
        <v>66</v>
      </c>
      <c r="F3786" t="s">
        <v>64</v>
      </c>
      <c r="G3786">
        <v>357885</v>
      </c>
      <c r="H3786" s="1">
        <v>42920</v>
      </c>
      <c r="I3786" s="2">
        <v>122.13</v>
      </c>
      <c r="J3786" s="2"/>
      <c r="K3786" s="2">
        <v>122.13</v>
      </c>
      <c r="L3786" t="s">
        <v>65</v>
      </c>
      <c r="M3786" t="s">
        <v>21</v>
      </c>
      <c r="N3786" t="s">
        <v>22</v>
      </c>
      <c r="O3786" t="s">
        <v>52</v>
      </c>
      <c r="P3786" t="s">
        <v>349</v>
      </c>
      <c r="Q3786" t="s">
        <v>350</v>
      </c>
      <c r="R3786" t="s">
        <v>351</v>
      </c>
      <c r="S3786">
        <f t="shared" si="59"/>
        <v>2017</v>
      </c>
    </row>
    <row r="3787" spans="1:19" x14ac:dyDescent="0.25">
      <c r="A3787">
        <v>345</v>
      </c>
      <c r="B3787">
        <v>345102</v>
      </c>
      <c r="C3787">
        <v>6155</v>
      </c>
      <c r="E3787" t="s">
        <v>66</v>
      </c>
      <c r="F3787" t="s">
        <v>64</v>
      </c>
      <c r="G3787">
        <v>357885</v>
      </c>
      <c r="H3787" s="1">
        <v>42920</v>
      </c>
      <c r="I3787" s="2">
        <v>20.36</v>
      </c>
      <c r="J3787" s="2"/>
      <c r="K3787" s="2">
        <v>20.36</v>
      </c>
      <c r="L3787" t="s">
        <v>65</v>
      </c>
      <c r="M3787" t="s">
        <v>21</v>
      </c>
      <c r="N3787" t="s">
        <v>22</v>
      </c>
      <c r="O3787" t="s">
        <v>52</v>
      </c>
      <c r="P3787" t="s">
        <v>349</v>
      </c>
      <c r="Q3787" t="s">
        <v>350</v>
      </c>
      <c r="R3787" t="s">
        <v>351</v>
      </c>
      <c r="S3787">
        <f t="shared" si="59"/>
        <v>2017</v>
      </c>
    </row>
    <row r="3788" spans="1:19" x14ac:dyDescent="0.25">
      <c r="A3788">
        <v>345</v>
      </c>
      <c r="B3788">
        <v>345102</v>
      </c>
      <c r="C3788">
        <v>6155</v>
      </c>
      <c r="E3788" t="s">
        <v>66</v>
      </c>
      <c r="F3788" t="s">
        <v>64</v>
      </c>
      <c r="G3788">
        <v>357885</v>
      </c>
      <c r="H3788" s="1">
        <v>42920</v>
      </c>
      <c r="I3788" s="2">
        <v>40.71</v>
      </c>
      <c r="J3788" s="2"/>
      <c r="K3788" s="2">
        <v>40.71</v>
      </c>
      <c r="L3788" t="s">
        <v>65</v>
      </c>
      <c r="M3788" t="s">
        <v>21</v>
      </c>
      <c r="N3788" t="s">
        <v>22</v>
      </c>
      <c r="O3788" t="s">
        <v>52</v>
      </c>
      <c r="P3788" t="s">
        <v>349</v>
      </c>
      <c r="Q3788" t="s">
        <v>350</v>
      </c>
      <c r="R3788" t="s">
        <v>351</v>
      </c>
      <c r="S3788">
        <f t="shared" si="59"/>
        <v>2017</v>
      </c>
    </row>
    <row r="3789" spans="1:19" x14ac:dyDescent="0.25">
      <c r="A3789">
        <v>345</v>
      </c>
      <c r="B3789">
        <v>345102</v>
      </c>
      <c r="C3789">
        <v>6155</v>
      </c>
      <c r="E3789" t="s">
        <v>66</v>
      </c>
      <c r="F3789" t="s">
        <v>64</v>
      </c>
      <c r="G3789">
        <v>357885</v>
      </c>
      <c r="H3789" s="1">
        <v>42920</v>
      </c>
      <c r="I3789" s="2">
        <v>162.84</v>
      </c>
      <c r="J3789" s="2"/>
      <c r="K3789" s="2">
        <v>162.84</v>
      </c>
      <c r="L3789" t="s">
        <v>65</v>
      </c>
      <c r="M3789" t="s">
        <v>21</v>
      </c>
      <c r="N3789" t="s">
        <v>22</v>
      </c>
      <c r="O3789" t="s">
        <v>52</v>
      </c>
      <c r="P3789" t="s">
        <v>349</v>
      </c>
      <c r="Q3789" t="s">
        <v>350</v>
      </c>
      <c r="R3789" t="s">
        <v>351</v>
      </c>
      <c r="S3789">
        <f t="shared" si="59"/>
        <v>2017</v>
      </c>
    </row>
    <row r="3790" spans="1:19" x14ac:dyDescent="0.25">
      <c r="A3790">
        <v>345</v>
      </c>
      <c r="B3790">
        <v>345102</v>
      </c>
      <c r="C3790">
        <v>6155</v>
      </c>
      <c r="E3790" t="s">
        <v>66</v>
      </c>
      <c r="F3790" t="s">
        <v>71</v>
      </c>
      <c r="G3790">
        <v>357886</v>
      </c>
      <c r="H3790" s="1">
        <v>42920</v>
      </c>
      <c r="I3790" s="2"/>
      <c r="J3790" s="2">
        <v>-548.07000000000005</v>
      </c>
      <c r="K3790" s="2">
        <v>-548.07000000000005</v>
      </c>
      <c r="L3790" t="s">
        <v>65</v>
      </c>
      <c r="M3790" t="s">
        <v>21</v>
      </c>
      <c r="N3790" t="s">
        <v>22</v>
      </c>
      <c r="O3790" t="s">
        <v>52</v>
      </c>
      <c r="P3790" t="s">
        <v>349</v>
      </c>
      <c r="Q3790" t="s">
        <v>350</v>
      </c>
      <c r="R3790" t="s">
        <v>351</v>
      </c>
      <c r="S3790">
        <f t="shared" si="59"/>
        <v>2017</v>
      </c>
    </row>
    <row r="3791" spans="1:19" x14ac:dyDescent="0.25">
      <c r="A3791">
        <v>345</v>
      </c>
      <c r="B3791">
        <v>345102</v>
      </c>
      <c r="C3791">
        <v>6155</v>
      </c>
      <c r="E3791" t="s">
        <v>69</v>
      </c>
      <c r="F3791" t="s">
        <v>70</v>
      </c>
      <c r="G3791">
        <v>357897</v>
      </c>
      <c r="H3791" s="1">
        <v>42920</v>
      </c>
      <c r="I3791" s="2">
        <v>181.8</v>
      </c>
      <c r="J3791" s="2"/>
      <c r="K3791" s="2">
        <v>181.8</v>
      </c>
      <c r="L3791" t="s">
        <v>65</v>
      </c>
      <c r="M3791" t="s">
        <v>21</v>
      </c>
      <c r="N3791" t="s">
        <v>22</v>
      </c>
      <c r="O3791" t="s">
        <v>52</v>
      </c>
      <c r="P3791" t="s">
        <v>349</v>
      </c>
      <c r="Q3791" t="s">
        <v>350</v>
      </c>
      <c r="R3791" t="s">
        <v>351</v>
      </c>
      <c r="S3791">
        <f t="shared" si="59"/>
        <v>2017</v>
      </c>
    </row>
    <row r="3792" spans="1:19" x14ac:dyDescent="0.25">
      <c r="A3792">
        <v>345</v>
      </c>
      <c r="B3792">
        <v>345102</v>
      </c>
      <c r="C3792">
        <v>6155</v>
      </c>
      <c r="E3792" t="s">
        <v>69</v>
      </c>
      <c r="F3792" t="s">
        <v>70</v>
      </c>
      <c r="G3792">
        <v>357909</v>
      </c>
      <c r="H3792" s="1">
        <v>42920</v>
      </c>
      <c r="I3792" s="2">
        <v>1658.9</v>
      </c>
      <c r="J3792" s="2"/>
      <c r="K3792" s="2">
        <v>1658.9</v>
      </c>
      <c r="L3792" t="s">
        <v>65</v>
      </c>
      <c r="M3792" t="s">
        <v>21</v>
      </c>
      <c r="N3792" t="s">
        <v>22</v>
      </c>
      <c r="O3792" t="s">
        <v>52</v>
      </c>
      <c r="P3792" t="s">
        <v>349</v>
      </c>
      <c r="Q3792" t="s">
        <v>350</v>
      </c>
      <c r="R3792" t="s">
        <v>351</v>
      </c>
      <c r="S3792">
        <f t="shared" si="59"/>
        <v>2017</v>
      </c>
    </row>
    <row r="3793" spans="1:19" x14ac:dyDescent="0.25">
      <c r="A3793">
        <v>345</v>
      </c>
      <c r="B3793">
        <v>345102</v>
      </c>
      <c r="C3793">
        <v>6155</v>
      </c>
      <c r="E3793" t="s">
        <v>370</v>
      </c>
      <c r="F3793" t="s">
        <v>68</v>
      </c>
      <c r="G3793">
        <v>357609</v>
      </c>
      <c r="H3793" s="1">
        <v>42917</v>
      </c>
      <c r="I3793" s="2"/>
      <c r="J3793" s="2">
        <v>-1470</v>
      </c>
      <c r="K3793" s="2">
        <v>-1470</v>
      </c>
      <c r="L3793" t="s">
        <v>65</v>
      </c>
      <c r="M3793" t="s">
        <v>21</v>
      </c>
      <c r="N3793" t="s">
        <v>22</v>
      </c>
      <c r="O3793" t="s">
        <v>52</v>
      </c>
      <c r="P3793" t="s">
        <v>349</v>
      </c>
      <c r="Q3793" t="s">
        <v>350</v>
      </c>
      <c r="R3793" t="s">
        <v>351</v>
      </c>
      <c r="S3793">
        <f t="shared" si="59"/>
        <v>2017</v>
      </c>
    </row>
    <row r="3794" spans="1:19" x14ac:dyDescent="0.25">
      <c r="A3794">
        <v>345</v>
      </c>
      <c r="B3794">
        <v>345102</v>
      </c>
      <c r="C3794">
        <v>6155</v>
      </c>
      <c r="E3794" t="s">
        <v>370</v>
      </c>
      <c r="F3794" t="s">
        <v>68</v>
      </c>
      <c r="G3794">
        <v>357609</v>
      </c>
      <c r="H3794" s="1">
        <v>42916</v>
      </c>
      <c r="I3794" s="2">
        <v>1470</v>
      </c>
      <c r="J3794" s="2"/>
      <c r="K3794" s="2">
        <v>1470</v>
      </c>
      <c r="L3794" t="s">
        <v>65</v>
      </c>
      <c r="M3794" t="s">
        <v>21</v>
      </c>
      <c r="N3794" t="s">
        <v>22</v>
      </c>
      <c r="O3794" t="s">
        <v>52</v>
      </c>
      <c r="P3794" t="s">
        <v>349</v>
      </c>
      <c r="Q3794" t="s">
        <v>350</v>
      </c>
      <c r="R3794" t="s">
        <v>351</v>
      </c>
      <c r="S3794">
        <f t="shared" si="59"/>
        <v>2017</v>
      </c>
    </row>
    <row r="3795" spans="1:19" x14ac:dyDescent="0.25">
      <c r="A3795">
        <v>345</v>
      </c>
      <c r="B3795">
        <v>345102</v>
      </c>
      <c r="C3795">
        <v>6155</v>
      </c>
      <c r="E3795" t="s">
        <v>66</v>
      </c>
      <c r="F3795" t="s">
        <v>64</v>
      </c>
      <c r="G3795">
        <v>357625</v>
      </c>
      <c r="H3795" s="1">
        <v>42906</v>
      </c>
      <c r="I3795" s="2">
        <v>40.71</v>
      </c>
      <c r="J3795" s="2"/>
      <c r="K3795" s="2">
        <v>40.71</v>
      </c>
      <c r="L3795" t="s">
        <v>65</v>
      </c>
      <c r="M3795" t="s">
        <v>21</v>
      </c>
      <c r="N3795" t="s">
        <v>22</v>
      </c>
      <c r="O3795" t="s">
        <v>52</v>
      </c>
      <c r="P3795" t="s">
        <v>349</v>
      </c>
      <c r="Q3795" t="s">
        <v>350</v>
      </c>
      <c r="R3795" t="s">
        <v>351</v>
      </c>
      <c r="S3795">
        <f t="shared" si="59"/>
        <v>2017</v>
      </c>
    </row>
    <row r="3796" spans="1:19" x14ac:dyDescent="0.25">
      <c r="A3796">
        <v>345</v>
      </c>
      <c r="B3796">
        <v>345102</v>
      </c>
      <c r="C3796">
        <v>6155</v>
      </c>
      <c r="E3796" t="s">
        <v>66</v>
      </c>
      <c r="F3796" t="s">
        <v>64</v>
      </c>
      <c r="G3796">
        <v>357625</v>
      </c>
      <c r="H3796" s="1">
        <v>42906</v>
      </c>
      <c r="I3796" s="2">
        <v>81.42</v>
      </c>
      <c r="J3796" s="2"/>
      <c r="K3796" s="2">
        <v>81.42</v>
      </c>
      <c r="L3796" t="s">
        <v>65</v>
      </c>
      <c r="M3796" t="s">
        <v>21</v>
      </c>
      <c r="N3796" t="s">
        <v>22</v>
      </c>
      <c r="O3796" t="s">
        <v>52</v>
      </c>
      <c r="P3796" t="s">
        <v>349</v>
      </c>
      <c r="Q3796" t="s">
        <v>350</v>
      </c>
      <c r="R3796" t="s">
        <v>351</v>
      </c>
      <c r="S3796">
        <f t="shared" si="59"/>
        <v>2017</v>
      </c>
    </row>
    <row r="3797" spans="1:19" x14ac:dyDescent="0.25">
      <c r="A3797">
        <v>345</v>
      </c>
      <c r="B3797">
        <v>345102</v>
      </c>
      <c r="C3797">
        <v>6155</v>
      </c>
      <c r="E3797" t="s">
        <v>66</v>
      </c>
      <c r="F3797" t="s">
        <v>64</v>
      </c>
      <c r="G3797">
        <v>357625</v>
      </c>
      <c r="H3797" s="1">
        <v>42906</v>
      </c>
      <c r="I3797" s="2">
        <v>81.42</v>
      </c>
      <c r="J3797" s="2"/>
      <c r="K3797" s="2">
        <v>81.42</v>
      </c>
      <c r="L3797" t="s">
        <v>65</v>
      </c>
      <c r="M3797" t="s">
        <v>21</v>
      </c>
      <c r="N3797" t="s">
        <v>22</v>
      </c>
      <c r="O3797" t="s">
        <v>52</v>
      </c>
      <c r="P3797" t="s">
        <v>349</v>
      </c>
      <c r="Q3797" t="s">
        <v>350</v>
      </c>
      <c r="R3797" t="s">
        <v>351</v>
      </c>
      <c r="S3797">
        <f t="shared" si="59"/>
        <v>2017</v>
      </c>
    </row>
    <row r="3798" spans="1:19" x14ac:dyDescent="0.25">
      <c r="A3798">
        <v>345</v>
      </c>
      <c r="B3798">
        <v>345102</v>
      </c>
      <c r="C3798">
        <v>6155</v>
      </c>
      <c r="E3798" t="s">
        <v>66</v>
      </c>
      <c r="F3798" t="s">
        <v>64</v>
      </c>
      <c r="G3798">
        <v>357625</v>
      </c>
      <c r="H3798" s="1">
        <v>42906</v>
      </c>
      <c r="I3798" s="2">
        <v>81.42</v>
      </c>
      <c r="J3798" s="2"/>
      <c r="K3798" s="2">
        <v>81.42</v>
      </c>
      <c r="L3798" t="s">
        <v>65</v>
      </c>
      <c r="M3798" t="s">
        <v>21</v>
      </c>
      <c r="N3798" t="s">
        <v>22</v>
      </c>
      <c r="O3798" t="s">
        <v>52</v>
      </c>
      <c r="P3798" t="s">
        <v>349</v>
      </c>
      <c r="Q3798" t="s">
        <v>350</v>
      </c>
      <c r="R3798" t="s">
        <v>351</v>
      </c>
      <c r="S3798">
        <f t="shared" si="59"/>
        <v>2017</v>
      </c>
    </row>
    <row r="3799" spans="1:19" x14ac:dyDescent="0.25">
      <c r="A3799">
        <v>345</v>
      </c>
      <c r="B3799">
        <v>345102</v>
      </c>
      <c r="C3799">
        <v>6155</v>
      </c>
      <c r="E3799" t="s">
        <v>66</v>
      </c>
      <c r="F3799" t="s">
        <v>64</v>
      </c>
      <c r="G3799">
        <v>357625</v>
      </c>
      <c r="H3799" s="1">
        <v>42906</v>
      </c>
      <c r="I3799" s="2">
        <v>40.71</v>
      </c>
      <c r="J3799" s="2"/>
      <c r="K3799" s="2">
        <v>40.71</v>
      </c>
      <c r="L3799" t="s">
        <v>65</v>
      </c>
      <c r="M3799" t="s">
        <v>21</v>
      </c>
      <c r="N3799" t="s">
        <v>22</v>
      </c>
      <c r="O3799" t="s">
        <v>52</v>
      </c>
      <c r="P3799" t="s">
        <v>349</v>
      </c>
      <c r="Q3799" t="s">
        <v>350</v>
      </c>
      <c r="R3799" t="s">
        <v>351</v>
      </c>
      <c r="S3799">
        <f t="shared" si="59"/>
        <v>2017</v>
      </c>
    </row>
    <row r="3800" spans="1:19" x14ac:dyDescent="0.25">
      <c r="A3800">
        <v>345</v>
      </c>
      <c r="B3800">
        <v>345102</v>
      </c>
      <c r="C3800">
        <v>6155</v>
      </c>
      <c r="E3800" t="s">
        <v>66</v>
      </c>
      <c r="F3800" t="s">
        <v>64</v>
      </c>
      <c r="G3800">
        <v>357625</v>
      </c>
      <c r="H3800" s="1">
        <v>42906</v>
      </c>
      <c r="I3800" s="2">
        <v>162.84</v>
      </c>
      <c r="J3800" s="2"/>
      <c r="K3800" s="2">
        <v>162.84</v>
      </c>
      <c r="L3800" t="s">
        <v>65</v>
      </c>
      <c r="M3800" t="s">
        <v>21</v>
      </c>
      <c r="N3800" t="s">
        <v>22</v>
      </c>
      <c r="O3800" t="s">
        <v>52</v>
      </c>
      <c r="P3800" t="s">
        <v>349</v>
      </c>
      <c r="Q3800" t="s">
        <v>350</v>
      </c>
      <c r="R3800" t="s">
        <v>351</v>
      </c>
      <c r="S3800">
        <f t="shared" si="59"/>
        <v>2017</v>
      </c>
    </row>
    <row r="3801" spans="1:19" x14ac:dyDescent="0.25">
      <c r="A3801">
        <v>345</v>
      </c>
      <c r="B3801">
        <v>345102</v>
      </c>
      <c r="C3801">
        <v>6155</v>
      </c>
      <c r="E3801" t="s">
        <v>66</v>
      </c>
      <c r="F3801" t="s">
        <v>64</v>
      </c>
      <c r="G3801">
        <v>357625</v>
      </c>
      <c r="H3801" s="1">
        <v>42906</v>
      </c>
      <c r="I3801" s="2">
        <v>20.36</v>
      </c>
      <c r="J3801" s="2"/>
      <c r="K3801" s="2">
        <v>20.36</v>
      </c>
      <c r="L3801" t="s">
        <v>65</v>
      </c>
      <c r="M3801" t="s">
        <v>21</v>
      </c>
      <c r="N3801" t="s">
        <v>22</v>
      </c>
      <c r="O3801" t="s">
        <v>52</v>
      </c>
      <c r="P3801" t="s">
        <v>349</v>
      </c>
      <c r="Q3801" t="s">
        <v>350</v>
      </c>
      <c r="R3801" t="s">
        <v>351</v>
      </c>
      <c r="S3801">
        <f t="shared" si="59"/>
        <v>2017</v>
      </c>
    </row>
    <row r="3802" spans="1:19" x14ac:dyDescent="0.25">
      <c r="A3802">
        <v>345</v>
      </c>
      <c r="B3802">
        <v>345102</v>
      </c>
      <c r="C3802">
        <v>6155</v>
      </c>
      <c r="E3802" t="s">
        <v>69</v>
      </c>
      <c r="F3802" t="s">
        <v>70</v>
      </c>
      <c r="G3802">
        <v>357627</v>
      </c>
      <c r="H3802" s="1">
        <v>42906</v>
      </c>
      <c r="I3802" s="2">
        <v>2058.19</v>
      </c>
      <c r="J3802" s="2"/>
      <c r="K3802" s="2">
        <v>2058.19</v>
      </c>
      <c r="L3802" t="s">
        <v>65</v>
      </c>
      <c r="M3802" t="s">
        <v>21</v>
      </c>
      <c r="N3802" t="s">
        <v>22</v>
      </c>
      <c r="O3802" t="s">
        <v>52</v>
      </c>
      <c r="P3802" t="s">
        <v>349</v>
      </c>
      <c r="Q3802" t="s">
        <v>350</v>
      </c>
      <c r="R3802" t="s">
        <v>351</v>
      </c>
      <c r="S3802">
        <f t="shared" si="59"/>
        <v>2017</v>
      </c>
    </row>
    <row r="3803" spans="1:19" x14ac:dyDescent="0.25">
      <c r="A3803">
        <v>345</v>
      </c>
      <c r="B3803">
        <v>345102</v>
      </c>
      <c r="C3803">
        <v>6155</v>
      </c>
      <c r="E3803" t="s">
        <v>66</v>
      </c>
      <c r="F3803" t="s">
        <v>71</v>
      </c>
      <c r="G3803">
        <v>357626</v>
      </c>
      <c r="H3803" s="1">
        <v>42906</v>
      </c>
      <c r="I3803" s="2"/>
      <c r="J3803" s="2">
        <v>-895.89</v>
      </c>
      <c r="K3803" s="2">
        <v>-895.89</v>
      </c>
      <c r="L3803" t="s">
        <v>65</v>
      </c>
      <c r="M3803" t="s">
        <v>21</v>
      </c>
      <c r="N3803" t="s">
        <v>22</v>
      </c>
      <c r="O3803" t="s">
        <v>52</v>
      </c>
      <c r="P3803" t="s">
        <v>349</v>
      </c>
      <c r="Q3803" t="s">
        <v>350</v>
      </c>
      <c r="R3803" t="s">
        <v>351</v>
      </c>
      <c r="S3803">
        <f t="shared" si="59"/>
        <v>2017</v>
      </c>
    </row>
    <row r="3804" spans="1:19" x14ac:dyDescent="0.25">
      <c r="A3804">
        <v>345</v>
      </c>
      <c r="B3804">
        <v>345102</v>
      </c>
      <c r="C3804">
        <v>6155</v>
      </c>
      <c r="E3804" t="s">
        <v>66</v>
      </c>
      <c r="F3804" t="s">
        <v>64</v>
      </c>
      <c r="G3804">
        <v>357625</v>
      </c>
      <c r="H3804" s="1">
        <v>42906</v>
      </c>
      <c r="I3804" s="2">
        <v>40.71</v>
      </c>
      <c r="J3804" s="2"/>
      <c r="K3804" s="2">
        <v>40.71</v>
      </c>
      <c r="L3804" t="s">
        <v>65</v>
      </c>
      <c r="M3804" t="s">
        <v>21</v>
      </c>
      <c r="N3804" t="s">
        <v>22</v>
      </c>
      <c r="O3804" t="s">
        <v>52</v>
      </c>
      <c r="P3804" t="s">
        <v>349</v>
      </c>
      <c r="Q3804" t="s">
        <v>350</v>
      </c>
      <c r="R3804" t="s">
        <v>351</v>
      </c>
      <c r="S3804">
        <f t="shared" si="59"/>
        <v>2017</v>
      </c>
    </row>
    <row r="3805" spans="1:19" x14ac:dyDescent="0.25">
      <c r="A3805">
        <v>345</v>
      </c>
      <c r="B3805">
        <v>345102</v>
      </c>
      <c r="C3805">
        <v>6155</v>
      </c>
      <c r="E3805" t="s">
        <v>66</v>
      </c>
      <c r="F3805" t="s">
        <v>64</v>
      </c>
      <c r="G3805">
        <v>357625</v>
      </c>
      <c r="H3805" s="1">
        <v>42906</v>
      </c>
      <c r="I3805" s="2">
        <v>20.36</v>
      </c>
      <c r="J3805" s="2"/>
      <c r="K3805" s="2">
        <v>20.36</v>
      </c>
      <c r="L3805" t="s">
        <v>65</v>
      </c>
      <c r="M3805" t="s">
        <v>21</v>
      </c>
      <c r="N3805" t="s">
        <v>22</v>
      </c>
      <c r="O3805" t="s">
        <v>52</v>
      </c>
      <c r="P3805" t="s">
        <v>349</v>
      </c>
      <c r="Q3805" t="s">
        <v>350</v>
      </c>
      <c r="R3805" t="s">
        <v>351</v>
      </c>
      <c r="S3805">
        <f t="shared" si="59"/>
        <v>2017</v>
      </c>
    </row>
    <row r="3806" spans="1:19" x14ac:dyDescent="0.25">
      <c r="A3806">
        <v>345</v>
      </c>
      <c r="B3806">
        <v>345102</v>
      </c>
      <c r="C3806">
        <v>6155</v>
      </c>
      <c r="E3806" t="s">
        <v>66</v>
      </c>
      <c r="F3806" t="s">
        <v>64</v>
      </c>
      <c r="G3806">
        <v>357625</v>
      </c>
      <c r="H3806" s="1">
        <v>42906</v>
      </c>
      <c r="I3806" s="2">
        <v>81.42</v>
      </c>
      <c r="J3806" s="2"/>
      <c r="K3806" s="2">
        <v>81.42</v>
      </c>
      <c r="L3806" t="s">
        <v>65</v>
      </c>
      <c r="M3806" t="s">
        <v>21</v>
      </c>
      <c r="N3806" t="s">
        <v>22</v>
      </c>
      <c r="O3806" t="s">
        <v>52</v>
      </c>
      <c r="P3806" t="s">
        <v>349</v>
      </c>
      <c r="Q3806" t="s">
        <v>350</v>
      </c>
      <c r="R3806" t="s">
        <v>351</v>
      </c>
      <c r="S3806">
        <f t="shared" si="59"/>
        <v>2017</v>
      </c>
    </row>
    <row r="3807" spans="1:19" x14ac:dyDescent="0.25">
      <c r="A3807">
        <v>345</v>
      </c>
      <c r="B3807">
        <v>345102</v>
      </c>
      <c r="C3807">
        <v>6155</v>
      </c>
      <c r="E3807" t="s">
        <v>66</v>
      </c>
      <c r="F3807" t="s">
        <v>64</v>
      </c>
      <c r="G3807">
        <v>357625</v>
      </c>
      <c r="H3807" s="1">
        <v>42906</v>
      </c>
      <c r="I3807" s="2">
        <v>81.42</v>
      </c>
      <c r="J3807" s="2"/>
      <c r="K3807" s="2">
        <v>81.42</v>
      </c>
      <c r="L3807" t="s">
        <v>65</v>
      </c>
      <c r="M3807" t="s">
        <v>21</v>
      </c>
      <c r="N3807" t="s">
        <v>22</v>
      </c>
      <c r="O3807" t="s">
        <v>52</v>
      </c>
      <c r="P3807" t="s">
        <v>349</v>
      </c>
      <c r="Q3807" t="s">
        <v>350</v>
      </c>
      <c r="R3807" t="s">
        <v>351</v>
      </c>
      <c r="S3807">
        <f t="shared" si="59"/>
        <v>2017</v>
      </c>
    </row>
    <row r="3808" spans="1:19" x14ac:dyDescent="0.25">
      <c r="A3808">
        <v>345</v>
      </c>
      <c r="B3808">
        <v>345102</v>
      </c>
      <c r="C3808">
        <v>6155</v>
      </c>
      <c r="E3808" t="s">
        <v>66</v>
      </c>
      <c r="F3808" t="s">
        <v>64</v>
      </c>
      <c r="G3808">
        <v>357625</v>
      </c>
      <c r="H3808" s="1">
        <v>42906</v>
      </c>
      <c r="I3808" s="2">
        <v>40.71</v>
      </c>
      <c r="J3808" s="2"/>
      <c r="K3808" s="2">
        <v>40.71</v>
      </c>
      <c r="L3808" t="s">
        <v>65</v>
      </c>
      <c r="M3808" t="s">
        <v>21</v>
      </c>
      <c r="N3808" t="s">
        <v>22</v>
      </c>
      <c r="O3808" t="s">
        <v>52</v>
      </c>
      <c r="P3808" t="s">
        <v>349</v>
      </c>
      <c r="Q3808" t="s">
        <v>350</v>
      </c>
      <c r="R3808" t="s">
        <v>351</v>
      </c>
      <c r="S3808">
        <f t="shared" si="59"/>
        <v>2017</v>
      </c>
    </row>
    <row r="3809" spans="1:19" x14ac:dyDescent="0.25">
      <c r="A3809">
        <v>345</v>
      </c>
      <c r="B3809">
        <v>345102</v>
      </c>
      <c r="C3809">
        <v>6155</v>
      </c>
      <c r="E3809" t="s">
        <v>66</v>
      </c>
      <c r="F3809" t="s">
        <v>64</v>
      </c>
      <c r="G3809">
        <v>357625</v>
      </c>
      <c r="H3809" s="1">
        <v>42906</v>
      </c>
      <c r="I3809" s="2">
        <v>20.36</v>
      </c>
      <c r="J3809" s="2"/>
      <c r="K3809" s="2">
        <v>20.36</v>
      </c>
      <c r="L3809" t="s">
        <v>65</v>
      </c>
      <c r="M3809" t="s">
        <v>21</v>
      </c>
      <c r="N3809" t="s">
        <v>22</v>
      </c>
      <c r="O3809" t="s">
        <v>52</v>
      </c>
      <c r="P3809" t="s">
        <v>349</v>
      </c>
      <c r="Q3809" t="s">
        <v>350</v>
      </c>
      <c r="R3809" t="s">
        <v>351</v>
      </c>
      <c r="S3809">
        <f t="shared" si="59"/>
        <v>2017</v>
      </c>
    </row>
    <row r="3810" spans="1:19" x14ac:dyDescent="0.25">
      <c r="A3810">
        <v>345</v>
      </c>
      <c r="B3810">
        <v>345102</v>
      </c>
      <c r="C3810">
        <v>6155</v>
      </c>
      <c r="E3810" t="s">
        <v>66</v>
      </c>
      <c r="F3810" t="s">
        <v>64</v>
      </c>
      <c r="G3810">
        <v>357541</v>
      </c>
      <c r="H3810" s="1">
        <v>42892</v>
      </c>
      <c r="I3810" s="2">
        <v>40.71</v>
      </c>
      <c r="J3810" s="2"/>
      <c r="K3810" s="2">
        <v>40.71</v>
      </c>
      <c r="L3810" t="s">
        <v>65</v>
      </c>
      <c r="M3810" t="s">
        <v>21</v>
      </c>
      <c r="N3810" t="s">
        <v>22</v>
      </c>
      <c r="O3810" t="s">
        <v>52</v>
      </c>
      <c r="P3810" t="s">
        <v>349</v>
      </c>
      <c r="Q3810" t="s">
        <v>350</v>
      </c>
      <c r="R3810" t="s">
        <v>351</v>
      </c>
      <c r="S3810">
        <f t="shared" si="59"/>
        <v>2017</v>
      </c>
    </row>
    <row r="3811" spans="1:19" x14ac:dyDescent="0.25">
      <c r="A3811">
        <v>345</v>
      </c>
      <c r="B3811">
        <v>345102</v>
      </c>
      <c r="C3811">
        <v>6155</v>
      </c>
      <c r="E3811" t="s">
        <v>66</v>
      </c>
      <c r="F3811" t="s">
        <v>64</v>
      </c>
      <c r="G3811">
        <v>357541</v>
      </c>
      <c r="H3811" s="1">
        <v>42892</v>
      </c>
      <c r="I3811" s="2">
        <v>40.71</v>
      </c>
      <c r="J3811" s="2"/>
      <c r="K3811" s="2">
        <v>40.71</v>
      </c>
      <c r="L3811" t="s">
        <v>65</v>
      </c>
      <c r="M3811" t="s">
        <v>21</v>
      </c>
      <c r="N3811" t="s">
        <v>22</v>
      </c>
      <c r="O3811" t="s">
        <v>52</v>
      </c>
      <c r="P3811" t="s">
        <v>349</v>
      </c>
      <c r="Q3811" t="s">
        <v>350</v>
      </c>
      <c r="R3811" t="s">
        <v>351</v>
      </c>
      <c r="S3811">
        <f t="shared" si="59"/>
        <v>2017</v>
      </c>
    </row>
    <row r="3812" spans="1:19" x14ac:dyDescent="0.25">
      <c r="A3812">
        <v>345</v>
      </c>
      <c r="B3812">
        <v>345102</v>
      </c>
      <c r="C3812">
        <v>6155</v>
      </c>
      <c r="E3812" t="s">
        <v>66</v>
      </c>
      <c r="F3812" t="s">
        <v>64</v>
      </c>
      <c r="G3812">
        <v>357541</v>
      </c>
      <c r="H3812" s="1">
        <v>42892</v>
      </c>
      <c r="I3812" s="2">
        <v>40.71</v>
      </c>
      <c r="J3812" s="2"/>
      <c r="K3812" s="2">
        <v>40.71</v>
      </c>
      <c r="L3812" t="s">
        <v>65</v>
      </c>
      <c r="M3812" t="s">
        <v>21</v>
      </c>
      <c r="N3812" t="s">
        <v>22</v>
      </c>
      <c r="O3812" t="s">
        <v>52</v>
      </c>
      <c r="P3812" t="s">
        <v>349</v>
      </c>
      <c r="Q3812" t="s">
        <v>350</v>
      </c>
      <c r="R3812" t="s">
        <v>351</v>
      </c>
      <c r="S3812">
        <f t="shared" si="59"/>
        <v>2017</v>
      </c>
    </row>
    <row r="3813" spans="1:19" x14ac:dyDescent="0.25">
      <c r="A3813">
        <v>345</v>
      </c>
      <c r="B3813">
        <v>345102</v>
      </c>
      <c r="C3813">
        <v>6155</v>
      </c>
      <c r="E3813" t="s">
        <v>66</v>
      </c>
      <c r="F3813" t="s">
        <v>64</v>
      </c>
      <c r="G3813">
        <v>357541</v>
      </c>
      <c r="H3813" s="1">
        <v>42892</v>
      </c>
      <c r="I3813" s="2">
        <v>40.71</v>
      </c>
      <c r="J3813" s="2"/>
      <c r="K3813" s="2">
        <v>40.71</v>
      </c>
      <c r="L3813" t="s">
        <v>65</v>
      </c>
      <c r="M3813" t="s">
        <v>21</v>
      </c>
      <c r="N3813" t="s">
        <v>22</v>
      </c>
      <c r="O3813" t="s">
        <v>52</v>
      </c>
      <c r="P3813" t="s">
        <v>349</v>
      </c>
      <c r="Q3813" t="s">
        <v>350</v>
      </c>
      <c r="R3813" t="s">
        <v>351</v>
      </c>
      <c r="S3813">
        <f t="shared" si="59"/>
        <v>2017</v>
      </c>
    </row>
    <row r="3814" spans="1:19" x14ac:dyDescent="0.25">
      <c r="A3814">
        <v>345</v>
      </c>
      <c r="B3814">
        <v>345102</v>
      </c>
      <c r="C3814">
        <v>6155</v>
      </c>
      <c r="E3814" t="s">
        <v>66</v>
      </c>
      <c r="F3814" t="s">
        <v>64</v>
      </c>
      <c r="G3814">
        <v>357541</v>
      </c>
      <c r="H3814" s="1">
        <v>42892</v>
      </c>
      <c r="I3814" s="2">
        <v>20.36</v>
      </c>
      <c r="J3814" s="2"/>
      <c r="K3814" s="2">
        <v>20.36</v>
      </c>
      <c r="L3814" t="s">
        <v>65</v>
      </c>
      <c r="M3814" t="s">
        <v>21</v>
      </c>
      <c r="N3814" t="s">
        <v>22</v>
      </c>
      <c r="O3814" t="s">
        <v>52</v>
      </c>
      <c r="P3814" t="s">
        <v>349</v>
      </c>
      <c r="Q3814" t="s">
        <v>350</v>
      </c>
      <c r="R3814" t="s">
        <v>351</v>
      </c>
      <c r="S3814">
        <f t="shared" si="59"/>
        <v>2017</v>
      </c>
    </row>
    <row r="3815" spans="1:19" x14ac:dyDescent="0.25">
      <c r="A3815">
        <v>345</v>
      </c>
      <c r="B3815">
        <v>345102</v>
      </c>
      <c r="C3815">
        <v>6155</v>
      </c>
      <c r="E3815" t="s">
        <v>66</v>
      </c>
      <c r="F3815" t="s">
        <v>64</v>
      </c>
      <c r="G3815">
        <v>357541</v>
      </c>
      <c r="H3815" s="1">
        <v>42892</v>
      </c>
      <c r="I3815" s="2">
        <v>40.71</v>
      </c>
      <c r="J3815" s="2"/>
      <c r="K3815" s="2">
        <v>40.71</v>
      </c>
      <c r="L3815" t="s">
        <v>65</v>
      </c>
      <c r="M3815" t="s">
        <v>21</v>
      </c>
      <c r="N3815" t="s">
        <v>22</v>
      </c>
      <c r="O3815" t="s">
        <v>52</v>
      </c>
      <c r="P3815" t="s">
        <v>349</v>
      </c>
      <c r="Q3815" t="s">
        <v>350</v>
      </c>
      <c r="R3815" t="s">
        <v>351</v>
      </c>
      <c r="S3815">
        <f t="shared" si="59"/>
        <v>2017</v>
      </c>
    </row>
    <row r="3816" spans="1:19" x14ac:dyDescent="0.25">
      <c r="A3816">
        <v>345</v>
      </c>
      <c r="B3816">
        <v>345102</v>
      </c>
      <c r="C3816">
        <v>6155</v>
      </c>
      <c r="E3816" t="s">
        <v>66</v>
      </c>
      <c r="F3816" t="s">
        <v>64</v>
      </c>
      <c r="G3816">
        <v>357541</v>
      </c>
      <c r="H3816" s="1">
        <v>42892</v>
      </c>
      <c r="I3816" s="2">
        <v>40.71</v>
      </c>
      <c r="J3816" s="2"/>
      <c r="K3816" s="2">
        <v>40.71</v>
      </c>
      <c r="L3816" t="s">
        <v>65</v>
      </c>
      <c r="M3816" t="s">
        <v>21</v>
      </c>
      <c r="N3816" t="s">
        <v>22</v>
      </c>
      <c r="O3816" t="s">
        <v>52</v>
      </c>
      <c r="P3816" t="s">
        <v>349</v>
      </c>
      <c r="Q3816" t="s">
        <v>350</v>
      </c>
      <c r="R3816" t="s">
        <v>351</v>
      </c>
      <c r="S3816">
        <f t="shared" si="59"/>
        <v>2017</v>
      </c>
    </row>
    <row r="3817" spans="1:19" x14ac:dyDescent="0.25">
      <c r="A3817">
        <v>345</v>
      </c>
      <c r="B3817">
        <v>345102</v>
      </c>
      <c r="C3817">
        <v>6155</v>
      </c>
      <c r="E3817" t="s">
        <v>66</v>
      </c>
      <c r="F3817" t="s">
        <v>64</v>
      </c>
      <c r="G3817">
        <v>357541</v>
      </c>
      <c r="H3817" s="1">
        <v>42892</v>
      </c>
      <c r="I3817" s="2">
        <v>40.71</v>
      </c>
      <c r="J3817" s="2"/>
      <c r="K3817" s="2">
        <v>40.71</v>
      </c>
      <c r="L3817" t="s">
        <v>65</v>
      </c>
      <c r="M3817" t="s">
        <v>21</v>
      </c>
      <c r="N3817" t="s">
        <v>22</v>
      </c>
      <c r="O3817" t="s">
        <v>52</v>
      </c>
      <c r="P3817" t="s">
        <v>349</v>
      </c>
      <c r="Q3817" t="s">
        <v>350</v>
      </c>
      <c r="R3817" t="s">
        <v>351</v>
      </c>
      <c r="S3817">
        <f t="shared" si="59"/>
        <v>2017</v>
      </c>
    </row>
    <row r="3818" spans="1:19" x14ac:dyDescent="0.25">
      <c r="A3818">
        <v>345</v>
      </c>
      <c r="B3818">
        <v>345102</v>
      </c>
      <c r="C3818">
        <v>6155</v>
      </c>
      <c r="E3818" t="s">
        <v>66</v>
      </c>
      <c r="F3818" t="s">
        <v>64</v>
      </c>
      <c r="G3818">
        <v>357541</v>
      </c>
      <c r="H3818" s="1">
        <v>42892</v>
      </c>
      <c r="I3818" s="2">
        <v>20.36</v>
      </c>
      <c r="J3818" s="2"/>
      <c r="K3818" s="2">
        <v>20.36</v>
      </c>
      <c r="L3818" t="s">
        <v>65</v>
      </c>
      <c r="M3818" t="s">
        <v>21</v>
      </c>
      <c r="N3818" t="s">
        <v>22</v>
      </c>
      <c r="O3818" t="s">
        <v>52</v>
      </c>
      <c r="P3818" t="s">
        <v>349</v>
      </c>
      <c r="Q3818" t="s">
        <v>350</v>
      </c>
      <c r="R3818" t="s">
        <v>351</v>
      </c>
      <c r="S3818">
        <f t="shared" si="59"/>
        <v>2017</v>
      </c>
    </row>
    <row r="3819" spans="1:19" x14ac:dyDescent="0.25">
      <c r="A3819">
        <v>345</v>
      </c>
      <c r="B3819">
        <v>345102</v>
      </c>
      <c r="C3819">
        <v>6155</v>
      </c>
      <c r="E3819" t="s">
        <v>66</v>
      </c>
      <c r="F3819" t="s">
        <v>64</v>
      </c>
      <c r="G3819">
        <v>357541</v>
      </c>
      <c r="H3819" s="1">
        <v>42892</v>
      </c>
      <c r="I3819" s="2">
        <v>40.71</v>
      </c>
      <c r="J3819" s="2"/>
      <c r="K3819" s="2">
        <v>40.71</v>
      </c>
      <c r="L3819" t="s">
        <v>65</v>
      </c>
      <c r="M3819" t="s">
        <v>21</v>
      </c>
      <c r="N3819" t="s">
        <v>22</v>
      </c>
      <c r="O3819" t="s">
        <v>52</v>
      </c>
      <c r="P3819" t="s">
        <v>349</v>
      </c>
      <c r="Q3819" t="s">
        <v>350</v>
      </c>
      <c r="R3819" t="s">
        <v>351</v>
      </c>
      <c r="S3819">
        <f t="shared" si="59"/>
        <v>2017</v>
      </c>
    </row>
    <row r="3820" spans="1:19" x14ac:dyDescent="0.25">
      <c r="A3820">
        <v>345</v>
      </c>
      <c r="B3820">
        <v>345102</v>
      </c>
      <c r="C3820">
        <v>6155</v>
      </c>
      <c r="E3820" t="s">
        <v>66</v>
      </c>
      <c r="F3820" t="s">
        <v>71</v>
      </c>
      <c r="G3820">
        <v>357542</v>
      </c>
      <c r="H3820" s="1">
        <v>42892</v>
      </c>
      <c r="I3820" s="2"/>
      <c r="J3820" s="2">
        <v>-365.88</v>
      </c>
      <c r="K3820" s="2">
        <v>-365.88</v>
      </c>
      <c r="L3820" t="s">
        <v>65</v>
      </c>
      <c r="M3820" t="s">
        <v>21</v>
      </c>
      <c r="N3820" t="s">
        <v>22</v>
      </c>
      <c r="O3820" t="s">
        <v>52</v>
      </c>
      <c r="P3820" t="s">
        <v>349</v>
      </c>
      <c r="Q3820" t="s">
        <v>350</v>
      </c>
      <c r="R3820" t="s">
        <v>351</v>
      </c>
      <c r="S3820">
        <f t="shared" si="59"/>
        <v>2017</v>
      </c>
    </row>
    <row r="3821" spans="1:19" x14ac:dyDescent="0.25">
      <c r="A3821">
        <v>345</v>
      </c>
      <c r="B3821">
        <v>345102</v>
      </c>
      <c r="C3821">
        <v>6155</v>
      </c>
      <c r="E3821" t="s">
        <v>66</v>
      </c>
      <c r="F3821" t="s">
        <v>64</v>
      </c>
      <c r="G3821">
        <v>357541</v>
      </c>
      <c r="H3821" s="1">
        <v>42892</v>
      </c>
      <c r="I3821" s="2">
        <v>20.36</v>
      </c>
      <c r="J3821" s="2"/>
      <c r="K3821" s="2">
        <v>20.36</v>
      </c>
      <c r="L3821" t="s">
        <v>65</v>
      </c>
      <c r="M3821" t="s">
        <v>21</v>
      </c>
      <c r="N3821" t="s">
        <v>22</v>
      </c>
      <c r="O3821" t="s">
        <v>52</v>
      </c>
      <c r="P3821" t="s">
        <v>349</v>
      </c>
      <c r="Q3821" t="s">
        <v>350</v>
      </c>
      <c r="R3821" t="s">
        <v>351</v>
      </c>
      <c r="S3821">
        <f t="shared" si="59"/>
        <v>2017</v>
      </c>
    </row>
    <row r="3822" spans="1:19" x14ac:dyDescent="0.25">
      <c r="A3822">
        <v>345</v>
      </c>
      <c r="B3822">
        <v>345102</v>
      </c>
      <c r="C3822">
        <v>6155</v>
      </c>
      <c r="E3822" t="s">
        <v>66</v>
      </c>
      <c r="F3822" t="s">
        <v>64</v>
      </c>
      <c r="G3822">
        <v>357541</v>
      </c>
      <c r="H3822" s="1">
        <v>42892</v>
      </c>
      <c r="I3822" s="2">
        <v>20.36</v>
      </c>
      <c r="J3822" s="2"/>
      <c r="K3822" s="2">
        <v>20.36</v>
      </c>
      <c r="L3822" t="s">
        <v>65</v>
      </c>
      <c r="M3822" t="s">
        <v>21</v>
      </c>
      <c r="N3822" t="s">
        <v>22</v>
      </c>
      <c r="O3822" t="s">
        <v>52</v>
      </c>
      <c r="P3822" t="s">
        <v>349</v>
      </c>
      <c r="Q3822" t="s">
        <v>350</v>
      </c>
      <c r="R3822" t="s">
        <v>351</v>
      </c>
      <c r="S3822">
        <f t="shared" si="59"/>
        <v>2017</v>
      </c>
    </row>
    <row r="3823" spans="1:19" x14ac:dyDescent="0.25">
      <c r="A3823">
        <v>345</v>
      </c>
      <c r="B3823">
        <v>345102</v>
      </c>
      <c r="C3823">
        <v>6155</v>
      </c>
      <c r="E3823" t="s">
        <v>69</v>
      </c>
      <c r="F3823" t="s">
        <v>70</v>
      </c>
      <c r="G3823">
        <v>357545</v>
      </c>
      <c r="H3823" s="1">
        <v>42892</v>
      </c>
      <c r="I3823" s="2">
        <v>1843.16</v>
      </c>
      <c r="J3823" s="2"/>
      <c r="K3823" s="2">
        <v>1843.16</v>
      </c>
      <c r="L3823" t="s">
        <v>65</v>
      </c>
      <c r="M3823" t="s">
        <v>21</v>
      </c>
      <c r="N3823" t="s">
        <v>22</v>
      </c>
      <c r="O3823" t="s">
        <v>52</v>
      </c>
      <c r="P3823" t="s">
        <v>349</v>
      </c>
      <c r="Q3823" t="s">
        <v>350</v>
      </c>
      <c r="R3823" t="s">
        <v>351</v>
      </c>
      <c r="S3823">
        <f t="shared" si="59"/>
        <v>2017</v>
      </c>
    </row>
    <row r="3824" spans="1:19" x14ac:dyDescent="0.25">
      <c r="A3824">
        <v>345</v>
      </c>
      <c r="B3824">
        <v>345102</v>
      </c>
      <c r="C3824">
        <v>6155</v>
      </c>
      <c r="E3824" t="s">
        <v>371</v>
      </c>
      <c r="F3824" t="s">
        <v>68</v>
      </c>
      <c r="G3824">
        <v>357272</v>
      </c>
      <c r="H3824" s="1">
        <v>42887</v>
      </c>
      <c r="I3824" s="2"/>
      <c r="J3824" s="2">
        <v>-1102</v>
      </c>
      <c r="K3824" s="2">
        <v>-1102</v>
      </c>
      <c r="L3824" t="s">
        <v>65</v>
      </c>
      <c r="M3824" t="s">
        <v>21</v>
      </c>
      <c r="N3824" t="s">
        <v>22</v>
      </c>
      <c r="O3824" t="s">
        <v>52</v>
      </c>
      <c r="P3824" t="s">
        <v>349</v>
      </c>
      <c r="Q3824" t="s">
        <v>350</v>
      </c>
      <c r="R3824" t="s">
        <v>351</v>
      </c>
      <c r="S3824">
        <f t="shared" si="59"/>
        <v>2017</v>
      </c>
    </row>
    <row r="3825" spans="1:19" x14ac:dyDescent="0.25">
      <c r="A3825">
        <v>345</v>
      </c>
      <c r="B3825">
        <v>345102</v>
      </c>
      <c r="C3825">
        <v>6155</v>
      </c>
      <c r="E3825" t="s">
        <v>371</v>
      </c>
      <c r="F3825" t="s">
        <v>68</v>
      </c>
      <c r="G3825">
        <v>357272</v>
      </c>
      <c r="H3825" s="1">
        <v>42886</v>
      </c>
      <c r="I3825" s="2">
        <v>1102</v>
      </c>
      <c r="J3825" s="2"/>
      <c r="K3825" s="2">
        <v>1102</v>
      </c>
      <c r="L3825" t="s">
        <v>65</v>
      </c>
      <c r="M3825" t="s">
        <v>21</v>
      </c>
      <c r="N3825" t="s">
        <v>22</v>
      </c>
      <c r="O3825" t="s">
        <v>52</v>
      </c>
      <c r="P3825" t="s">
        <v>349</v>
      </c>
      <c r="Q3825" t="s">
        <v>350</v>
      </c>
      <c r="R3825" t="s">
        <v>351</v>
      </c>
      <c r="S3825">
        <f t="shared" si="59"/>
        <v>2017</v>
      </c>
    </row>
    <row r="3826" spans="1:19" x14ac:dyDescent="0.25">
      <c r="A3826">
        <v>345</v>
      </c>
      <c r="B3826">
        <v>345102</v>
      </c>
      <c r="C3826">
        <v>6155</v>
      </c>
      <c r="E3826" t="s">
        <v>69</v>
      </c>
      <c r="F3826" t="s">
        <v>70</v>
      </c>
      <c r="G3826">
        <v>357319</v>
      </c>
      <c r="H3826" s="1">
        <v>42878</v>
      </c>
      <c r="I3826" s="2">
        <v>1843.16</v>
      </c>
      <c r="J3826" s="2"/>
      <c r="K3826" s="2">
        <v>1843.16</v>
      </c>
      <c r="L3826" t="s">
        <v>65</v>
      </c>
      <c r="M3826" t="s">
        <v>21</v>
      </c>
      <c r="N3826" t="s">
        <v>22</v>
      </c>
      <c r="O3826" t="s">
        <v>52</v>
      </c>
      <c r="P3826" t="s">
        <v>349</v>
      </c>
      <c r="Q3826" t="s">
        <v>350</v>
      </c>
      <c r="R3826" t="s">
        <v>351</v>
      </c>
      <c r="S3826">
        <f t="shared" si="59"/>
        <v>2017</v>
      </c>
    </row>
    <row r="3827" spans="1:19" x14ac:dyDescent="0.25">
      <c r="A3827">
        <v>345</v>
      </c>
      <c r="B3827">
        <v>345102</v>
      </c>
      <c r="C3827">
        <v>6155</v>
      </c>
      <c r="E3827" t="s">
        <v>66</v>
      </c>
      <c r="F3827" t="s">
        <v>71</v>
      </c>
      <c r="G3827">
        <v>357274</v>
      </c>
      <c r="H3827" s="1">
        <v>42878</v>
      </c>
      <c r="I3827" s="2"/>
      <c r="J3827" s="2">
        <v>-585.39</v>
      </c>
      <c r="K3827" s="2">
        <v>-585.39</v>
      </c>
      <c r="L3827" t="s">
        <v>65</v>
      </c>
      <c r="M3827" t="s">
        <v>21</v>
      </c>
      <c r="N3827" t="s">
        <v>22</v>
      </c>
      <c r="O3827" t="s">
        <v>52</v>
      </c>
      <c r="P3827" t="s">
        <v>349</v>
      </c>
      <c r="Q3827" t="s">
        <v>350</v>
      </c>
      <c r="R3827" t="s">
        <v>351</v>
      </c>
      <c r="S3827">
        <f t="shared" si="59"/>
        <v>2017</v>
      </c>
    </row>
    <row r="3828" spans="1:19" x14ac:dyDescent="0.25">
      <c r="A3828">
        <v>345</v>
      </c>
      <c r="B3828">
        <v>345102</v>
      </c>
      <c r="C3828">
        <v>6155</v>
      </c>
      <c r="E3828" t="s">
        <v>66</v>
      </c>
      <c r="F3828" t="s">
        <v>64</v>
      </c>
      <c r="G3828">
        <v>357273</v>
      </c>
      <c r="H3828" s="1">
        <v>42878</v>
      </c>
      <c r="I3828" s="2">
        <v>40.71</v>
      </c>
      <c r="J3828" s="2"/>
      <c r="K3828" s="2">
        <v>40.71</v>
      </c>
      <c r="L3828" t="s">
        <v>65</v>
      </c>
      <c r="M3828" t="s">
        <v>21</v>
      </c>
      <c r="N3828" t="s">
        <v>22</v>
      </c>
      <c r="O3828" t="s">
        <v>52</v>
      </c>
      <c r="P3828" t="s">
        <v>349</v>
      </c>
      <c r="Q3828" t="s">
        <v>350</v>
      </c>
      <c r="R3828" t="s">
        <v>351</v>
      </c>
      <c r="S3828">
        <f t="shared" si="59"/>
        <v>2017</v>
      </c>
    </row>
    <row r="3829" spans="1:19" x14ac:dyDescent="0.25">
      <c r="A3829">
        <v>345</v>
      </c>
      <c r="B3829">
        <v>345102</v>
      </c>
      <c r="C3829">
        <v>6155</v>
      </c>
      <c r="E3829" t="s">
        <v>66</v>
      </c>
      <c r="F3829" t="s">
        <v>64</v>
      </c>
      <c r="G3829">
        <v>357273</v>
      </c>
      <c r="H3829" s="1">
        <v>42878</v>
      </c>
      <c r="I3829" s="2">
        <v>40.71</v>
      </c>
      <c r="J3829" s="2"/>
      <c r="K3829" s="2">
        <v>40.71</v>
      </c>
      <c r="L3829" t="s">
        <v>65</v>
      </c>
      <c r="M3829" t="s">
        <v>21</v>
      </c>
      <c r="N3829" t="s">
        <v>22</v>
      </c>
      <c r="O3829" t="s">
        <v>52</v>
      </c>
      <c r="P3829" t="s">
        <v>349</v>
      </c>
      <c r="Q3829" t="s">
        <v>350</v>
      </c>
      <c r="R3829" t="s">
        <v>351</v>
      </c>
      <c r="S3829">
        <f t="shared" si="59"/>
        <v>2017</v>
      </c>
    </row>
    <row r="3830" spans="1:19" x14ac:dyDescent="0.25">
      <c r="A3830">
        <v>345</v>
      </c>
      <c r="B3830">
        <v>345102</v>
      </c>
      <c r="C3830">
        <v>6155</v>
      </c>
      <c r="E3830" t="s">
        <v>66</v>
      </c>
      <c r="F3830" t="s">
        <v>64</v>
      </c>
      <c r="G3830">
        <v>357273</v>
      </c>
      <c r="H3830" s="1">
        <v>42878</v>
      </c>
      <c r="I3830" s="2">
        <v>40.71</v>
      </c>
      <c r="J3830" s="2"/>
      <c r="K3830" s="2">
        <v>40.71</v>
      </c>
      <c r="L3830" t="s">
        <v>65</v>
      </c>
      <c r="M3830" t="s">
        <v>21</v>
      </c>
      <c r="N3830" t="s">
        <v>22</v>
      </c>
      <c r="O3830" t="s">
        <v>52</v>
      </c>
      <c r="P3830" t="s">
        <v>349</v>
      </c>
      <c r="Q3830" t="s">
        <v>350</v>
      </c>
      <c r="R3830" t="s">
        <v>351</v>
      </c>
      <c r="S3830">
        <f t="shared" si="59"/>
        <v>2017</v>
      </c>
    </row>
    <row r="3831" spans="1:19" x14ac:dyDescent="0.25">
      <c r="A3831">
        <v>345</v>
      </c>
      <c r="B3831">
        <v>345102</v>
      </c>
      <c r="C3831">
        <v>6155</v>
      </c>
      <c r="E3831" t="s">
        <v>66</v>
      </c>
      <c r="F3831" t="s">
        <v>64</v>
      </c>
      <c r="G3831">
        <v>357273</v>
      </c>
      <c r="H3831" s="1">
        <v>42878</v>
      </c>
      <c r="I3831" s="2">
        <v>40.71</v>
      </c>
      <c r="J3831" s="2"/>
      <c r="K3831" s="2">
        <v>40.71</v>
      </c>
      <c r="L3831" t="s">
        <v>65</v>
      </c>
      <c r="M3831" t="s">
        <v>21</v>
      </c>
      <c r="N3831" t="s">
        <v>22</v>
      </c>
      <c r="O3831" t="s">
        <v>52</v>
      </c>
      <c r="P3831" t="s">
        <v>349</v>
      </c>
      <c r="Q3831" t="s">
        <v>350</v>
      </c>
      <c r="R3831" t="s">
        <v>351</v>
      </c>
      <c r="S3831">
        <f t="shared" si="59"/>
        <v>2017</v>
      </c>
    </row>
    <row r="3832" spans="1:19" x14ac:dyDescent="0.25">
      <c r="A3832">
        <v>345</v>
      </c>
      <c r="B3832">
        <v>345102</v>
      </c>
      <c r="C3832">
        <v>6155</v>
      </c>
      <c r="E3832" t="s">
        <v>66</v>
      </c>
      <c r="F3832" t="s">
        <v>64</v>
      </c>
      <c r="G3832">
        <v>357273</v>
      </c>
      <c r="H3832" s="1">
        <v>42878</v>
      </c>
      <c r="I3832" s="2">
        <v>40.71</v>
      </c>
      <c r="J3832" s="2"/>
      <c r="K3832" s="2">
        <v>40.71</v>
      </c>
      <c r="L3832" t="s">
        <v>65</v>
      </c>
      <c r="M3832" t="s">
        <v>21</v>
      </c>
      <c r="N3832" t="s">
        <v>22</v>
      </c>
      <c r="O3832" t="s">
        <v>52</v>
      </c>
      <c r="P3832" t="s">
        <v>349</v>
      </c>
      <c r="Q3832" t="s">
        <v>350</v>
      </c>
      <c r="R3832" t="s">
        <v>351</v>
      </c>
      <c r="S3832">
        <f t="shared" si="59"/>
        <v>2017</v>
      </c>
    </row>
    <row r="3833" spans="1:19" x14ac:dyDescent="0.25">
      <c r="A3833">
        <v>345</v>
      </c>
      <c r="B3833">
        <v>345102</v>
      </c>
      <c r="C3833">
        <v>6155</v>
      </c>
      <c r="E3833" t="s">
        <v>66</v>
      </c>
      <c r="F3833" t="s">
        <v>64</v>
      </c>
      <c r="G3833">
        <v>357273</v>
      </c>
      <c r="H3833" s="1">
        <v>42878</v>
      </c>
      <c r="I3833" s="2">
        <v>40.71</v>
      </c>
      <c r="J3833" s="2"/>
      <c r="K3833" s="2">
        <v>40.71</v>
      </c>
      <c r="L3833" t="s">
        <v>65</v>
      </c>
      <c r="M3833" t="s">
        <v>21</v>
      </c>
      <c r="N3833" t="s">
        <v>22</v>
      </c>
      <c r="O3833" t="s">
        <v>52</v>
      </c>
      <c r="P3833" t="s">
        <v>349</v>
      </c>
      <c r="Q3833" t="s">
        <v>350</v>
      </c>
      <c r="R3833" t="s">
        <v>351</v>
      </c>
      <c r="S3833">
        <f t="shared" si="59"/>
        <v>2017</v>
      </c>
    </row>
    <row r="3834" spans="1:19" x14ac:dyDescent="0.25">
      <c r="A3834">
        <v>345</v>
      </c>
      <c r="B3834">
        <v>345102</v>
      </c>
      <c r="C3834">
        <v>6155</v>
      </c>
      <c r="E3834" t="s">
        <v>66</v>
      </c>
      <c r="F3834" t="s">
        <v>64</v>
      </c>
      <c r="G3834">
        <v>357273</v>
      </c>
      <c r="H3834" s="1">
        <v>42878</v>
      </c>
      <c r="I3834" s="2">
        <v>40.71</v>
      </c>
      <c r="J3834" s="2"/>
      <c r="K3834" s="2">
        <v>40.71</v>
      </c>
      <c r="L3834" t="s">
        <v>65</v>
      </c>
      <c r="M3834" t="s">
        <v>21</v>
      </c>
      <c r="N3834" t="s">
        <v>22</v>
      </c>
      <c r="O3834" t="s">
        <v>52</v>
      </c>
      <c r="P3834" t="s">
        <v>349</v>
      </c>
      <c r="Q3834" t="s">
        <v>350</v>
      </c>
      <c r="R3834" t="s">
        <v>351</v>
      </c>
      <c r="S3834">
        <f t="shared" si="59"/>
        <v>2017</v>
      </c>
    </row>
    <row r="3835" spans="1:19" x14ac:dyDescent="0.25">
      <c r="A3835">
        <v>345</v>
      </c>
      <c r="B3835">
        <v>345102</v>
      </c>
      <c r="C3835">
        <v>6155</v>
      </c>
      <c r="E3835" t="s">
        <v>66</v>
      </c>
      <c r="F3835" t="s">
        <v>64</v>
      </c>
      <c r="G3835">
        <v>357273</v>
      </c>
      <c r="H3835" s="1">
        <v>42878</v>
      </c>
      <c r="I3835" s="2">
        <v>40.71</v>
      </c>
      <c r="J3835" s="2"/>
      <c r="K3835" s="2">
        <v>40.71</v>
      </c>
      <c r="L3835" t="s">
        <v>65</v>
      </c>
      <c r="M3835" t="s">
        <v>21</v>
      </c>
      <c r="N3835" t="s">
        <v>22</v>
      </c>
      <c r="O3835" t="s">
        <v>52</v>
      </c>
      <c r="P3835" t="s">
        <v>349</v>
      </c>
      <c r="Q3835" t="s">
        <v>350</v>
      </c>
      <c r="R3835" t="s">
        <v>351</v>
      </c>
      <c r="S3835">
        <f t="shared" si="59"/>
        <v>2017</v>
      </c>
    </row>
    <row r="3836" spans="1:19" x14ac:dyDescent="0.25">
      <c r="A3836">
        <v>345</v>
      </c>
      <c r="B3836">
        <v>345102</v>
      </c>
      <c r="C3836">
        <v>6155</v>
      </c>
      <c r="E3836" t="s">
        <v>66</v>
      </c>
      <c r="F3836" t="s">
        <v>64</v>
      </c>
      <c r="G3836">
        <v>357273</v>
      </c>
      <c r="H3836" s="1">
        <v>42878</v>
      </c>
      <c r="I3836" s="2">
        <v>81.42</v>
      </c>
      <c r="J3836" s="2"/>
      <c r="K3836" s="2">
        <v>81.42</v>
      </c>
      <c r="L3836" t="s">
        <v>65</v>
      </c>
      <c r="M3836" t="s">
        <v>21</v>
      </c>
      <c r="N3836" t="s">
        <v>22</v>
      </c>
      <c r="O3836" t="s">
        <v>52</v>
      </c>
      <c r="P3836" t="s">
        <v>349</v>
      </c>
      <c r="Q3836" t="s">
        <v>350</v>
      </c>
      <c r="R3836" t="s">
        <v>351</v>
      </c>
      <c r="S3836">
        <f t="shared" si="59"/>
        <v>2017</v>
      </c>
    </row>
    <row r="3837" spans="1:19" x14ac:dyDescent="0.25">
      <c r="A3837">
        <v>345</v>
      </c>
      <c r="B3837">
        <v>345102</v>
      </c>
      <c r="C3837">
        <v>6155</v>
      </c>
      <c r="E3837" t="s">
        <v>66</v>
      </c>
      <c r="F3837" t="s">
        <v>64</v>
      </c>
      <c r="G3837">
        <v>357273</v>
      </c>
      <c r="H3837" s="1">
        <v>42878</v>
      </c>
      <c r="I3837" s="2">
        <v>40.71</v>
      </c>
      <c r="J3837" s="2"/>
      <c r="K3837" s="2">
        <v>40.71</v>
      </c>
      <c r="L3837" t="s">
        <v>65</v>
      </c>
      <c r="M3837" t="s">
        <v>21</v>
      </c>
      <c r="N3837" t="s">
        <v>22</v>
      </c>
      <c r="O3837" t="s">
        <v>52</v>
      </c>
      <c r="P3837" t="s">
        <v>349</v>
      </c>
      <c r="Q3837" t="s">
        <v>350</v>
      </c>
      <c r="R3837" t="s">
        <v>351</v>
      </c>
      <c r="S3837">
        <f t="shared" si="59"/>
        <v>2017</v>
      </c>
    </row>
    <row r="3838" spans="1:19" x14ac:dyDescent="0.25">
      <c r="A3838">
        <v>345</v>
      </c>
      <c r="B3838">
        <v>345102</v>
      </c>
      <c r="C3838">
        <v>6155</v>
      </c>
      <c r="E3838" t="s">
        <v>66</v>
      </c>
      <c r="F3838" t="s">
        <v>64</v>
      </c>
      <c r="G3838">
        <v>357273</v>
      </c>
      <c r="H3838" s="1">
        <v>42878</v>
      </c>
      <c r="I3838" s="2">
        <v>20.36</v>
      </c>
      <c r="J3838" s="2"/>
      <c r="K3838" s="2">
        <v>20.36</v>
      </c>
      <c r="L3838" t="s">
        <v>65</v>
      </c>
      <c r="M3838" t="s">
        <v>21</v>
      </c>
      <c r="N3838" t="s">
        <v>22</v>
      </c>
      <c r="O3838" t="s">
        <v>52</v>
      </c>
      <c r="P3838" t="s">
        <v>349</v>
      </c>
      <c r="Q3838" t="s">
        <v>350</v>
      </c>
      <c r="R3838" t="s">
        <v>351</v>
      </c>
      <c r="S3838">
        <f t="shared" si="59"/>
        <v>2017</v>
      </c>
    </row>
    <row r="3839" spans="1:19" x14ac:dyDescent="0.25">
      <c r="A3839">
        <v>345</v>
      </c>
      <c r="B3839">
        <v>345102</v>
      </c>
      <c r="C3839">
        <v>6155</v>
      </c>
      <c r="E3839" t="s">
        <v>66</v>
      </c>
      <c r="F3839" t="s">
        <v>64</v>
      </c>
      <c r="G3839">
        <v>357273</v>
      </c>
      <c r="H3839" s="1">
        <v>42878</v>
      </c>
      <c r="I3839" s="2">
        <v>40.71</v>
      </c>
      <c r="J3839" s="2"/>
      <c r="K3839" s="2">
        <v>40.71</v>
      </c>
      <c r="L3839" t="s">
        <v>65</v>
      </c>
      <c r="M3839" t="s">
        <v>21</v>
      </c>
      <c r="N3839" t="s">
        <v>22</v>
      </c>
      <c r="O3839" t="s">
        <v>52</v>
      </c>
      <c r="P3839" t="s">
        <v>349</v>
      </c>
      <c r="Q3839" t="s">
        <v>350</v>
      </c>
      <c r="R3839" t="s">
        <v>351</v>
      </c>
      <c r="S3839">
        <f t="shared" si="59"/>
        <v>2017</v>
      </c>
    </row>
    <row r="3840" spans="1:19" x14ac:dyDescent="0.25">
      <c r="A3840">
        <v>345</v>
      </c>
      <c r="B3840">
        <v>345102</v>
      </c>
      <c r="C3840">
        <v>6155</v>
      </c>
      <c r="E3840" t="s">
        <v>66</v>
      </c>
      <c r="F3840" t="s">
        <v>64</v>
      </c>
      <c r="G3840">
        <v>357273</v>
      </c>
      <c r="H3840" s="1">
        <v>42878</v>
      </c>
      <c r="I3840" s="2">
        <v>40.71</v>
      </c>
      <c r="J3840" s="2"/>
      <c r="K3840" s="2">
        <v>40.71</v>
      </c>
      <c r="L3840" t="s">
        <v>65</v>
      </c>
      <c r="M3840" t="s">
        <v>21</v>
      </c>
      <c r="N3840" t="s">
        <v>22</v>
      </c>
      <c r="O3840" t="s">
        <v>52</v>
      </c>
      <c r="P3840" t="s">
        <v>349</v>
      </c>
      <c r="Q3840" t="s">
        <v>350</v>
      </c>
      <c r="R3840" t="s">
        <v>351</v>
      </c>
      <c r="S3840">
        <f t="shared" si="59"/>
        <v>2017</v>
      </c>
    </row>
    <row r="3841" spans="1:19" x14ac:dyDescent="0.25">
      <c r="A3841">
        <v>345</v>
      </c>
      <c r="B3841">
        <v>345102</v>
      </c>
      <c r="C3841">
        <v>6155</v>
      </c>
      <c r="E3841" t="s">
        <v>66</v>
      </c>
      <c r="F3841" t="s">
        <v>64</v>
      </c>
      <c r="G3841">
        <v>357273</v>
      </c>
      <c r="H3841" s="1">
        <v>42878</v>
      </c>
      <c r="I3841" s="2">
        <v>40.71</v>
      </c>
      <c r="J3841" s="2"/>
      <c r="K3841" s="2">
        <v>40.71</v>
      </c>
      <c r="L3841" t="s">
        <v>65</v>
      </c>
      <c r="M3841" t="s">
        <v>21</v>
      </c>
      <c r="N3841" t="s">
        <v>22</v>
      </c>
      <c r="O3841" t="s">
        <v>52</v>
      </c>
      <c r="P3841" t="s">
        <v>349</v>
      </c>
      <c r="Q3841" t="s">
        <v>350</v>
      </c>
      <c r="R3841" t="s">
        <v>351</v>
      </c>
      <c r="S3841">
        <f t="shared" si="59"/>
        <v>2017</v>
      </c>
    </row>
    <row r="3842" spans="1:19" x14ac:dyDescent="0.25">
      <c r="A3842">
        <v>345</v>
      </c>
      <c r="B3842">
        <v>345102</v>
      </c>
      <c r="C3842">
        <v>6155</v>
      </c>
      <c r="E3842" t="s">
        <v>69</v>
      </c>
      <c r="F3842" t="s">
        <v>70</v>
      </c>
      <c r="G3842">
        <v>357201</v>
      </c>
      <c r="H3842" s="1">
        <v>42864</v>
      </c>
      <c r="I3842" s="2">
        <v>1837.47</v>
      </c>
      <c r="J3842" s="2"/>
      <c r="K3842" s="2">
        <v>1837.47</v>
      </c>
      <c r="L3842" t="s">
        <v>65</v>
      </c>
      <c r="M3842" t="s">
        <v>21</v>
      </c>
      <c r="N3842" t="s">
        <v>22</v>
      </c>
      <c r="O3842" t="s">
        <v>52</v>
      </c>
      <c r="P3842" t="s">
        <v>349</v>
      </c>
      <c r="Q3842" t="s">
        <v>350</v>
      </c>
      <c r="R3842" t="s">
        <v>351</v>
      </c>
      <c r="S3842">
        <f t="shared" si="59"/>
        <v>2017</v>
      </c>
    </row>
    <row r="3843" spans="1:19" x14ac:dyDescent="0.25">
      <c r="A3843">
        <v>345</v>
      </c>
      <c r="B3843">
        <v>345102</v>
      </c>
      <c r="C3843">
        <v>6155</v>
      </c>
      <c r="E3843" t="s">
        <v>66</v>
      </c>
      <c r="F3843" t="s">
        <v>64</v>
      </c>
      <c r="G3843">
        <v>357206</v>
      </c>
      <c r="H3843" s="1">
        <v>42864</v>
      </c>
      <c r="I3843" s="2">
        <v>121.26</v>
      </c>
      <c r="J3843" s="2"/>
      <c r="K3843" s="2">
        <v>121.26</v>
      </c>
      <c r="L3843" t="s">
        <v>65</v>
      </c>
      <c r="M3843" t="s">
        <v>21</v>
      </c>
      <c r="N3843" t="s">
        <v>22</v>
      </c>
      <c r="O3843" t="s">
        <v>52</v>
      </c>
      <c r="P3843" t="s">
        <v>349</v>
      </c>
      <c r="Q3843" t="s">
        <v>350</v>
      </c>
      <c r="R3843" t="s">
        <v>351</v>
      </c>
      <c r="S3843">
        <f t="shared" ref="S3843:S3906" si="60">YEAR(H3843)</f>
        <v>2017</v>
      </c>
    </row>
    <row r="3844" spans="1:19" x14ac:dyDescent="0.25">
      <c r="A3844">
        <v>345</v>
      </c>
      <c r="B3844">
        <v>345102</v>
      </c>
      <c r="C3844">
        <v>6155</v>
      </c>
      <c r="E3844" t="s">
        <v>66</v>
      </c>
      <c r="F3844" t="s">
        <v>64</v>
      </c>
      <c r="G3844">
        <v>357206</v>
      </c>
      <c r="H3844" s="1">
        <v>42864</v>
      </c>
      <c r="I3844" s="2">
        <v>40.42</v>
      </c>
      <c r="J3844" s="2"/>
      <c r="K3844" s="2">
        <v>40.42</v>
      </c>
      <c r="L3844" t="s">
        <v>65</v>
      </c>
      <c r="M3844" t="s">
        <v>21</v>
      </c>
      <c r="N3844" t="s">
        <v>22</v>
      </c>
      <c r="O3844" t="s">
        <v>52</v>
      </c>
      <c r="P3844" t="s">
        <v>349</v>
      </c>
      <c r="Q3844" t="s">
        <v>350</v>
      </c>
      <c r="R3844" t="s">
        <v>351</v>
      </c>
      <c r="S3844">
        <f t="shared" si="60"/>
        <v>2017</v>
      </c>
    </row>
    <row r="3845" spans="1:19" x14ac:dyDescent="0.25">
      <c r="A3845">
        <v>345</v>
      </c>
      <c r="B3845">
        <v>345102</v>
      </c>
      <c r="C3845">
        <v>6155</v>
      </c>
      <c r="E3845" t="s">
        <v>66</v>
      </c>
      <c r="F3845" t="s">
        <v>64</v>
      </c>
      <c r="G3845">
        <v>357206</v>
      </c>
      <c r="H3845" s="1">
        <v>42864</v>
      </c>
      <c r="I3845" s="2">
        <v>40.42</v>
      </c>
      <c r="J3845" s="2"/>
      <c r="K3845" s="2">
        <v>40.42</v>
      </c>
      <c r="L3845" t="s">
        <v>65</v>
      </c>
      <c r="M3845" t="s">
        <v>21</v>
      </c>
      <c r="N3845" t="s">
        <v>22</v>
      </c>
      <c r="O3845" t="s">
        <v>52</v>
      </c>
      <c r="P3845" t="s">
        <v>349</v>
      </c>
      <c r="Q3845" t="s">
        <v>350</v>
      </c>
      <c r="R3845" t="s">
        <v>351</v>
      </c>
      <c r="S3845">
        <f t="shared" si="60"/>
        <v>2017</v>
      </c>
    </row>
    <row r="3846" spans="1:19" x14ac:dyDescent="0.25">
      <c r="A3846">
        <v>345</v>
      </c>
      <c r="B3846">
        <v>345102</v>
      </c>
      <c r="C3846">
        <v>6155</v>
      </c>
      <c r="E3846" t="s">
        <v>66</v>
      </c>
      <c r="F3846" t="s">
        <v>64</v>
      </c>
      <c r="G3846">
        <v>357206</v>
      </c>
      <c r="H3846" s="1">
        <v>42864</v>
      </c>
      <c r="I3846" s="2">
        <v>40.42</v>
      </c>
      <c r="J3846" s="2"/>
      <c r="K3846" s="2">
        <v>40.42</v>
      </c>
      <c r="L3846" t="s">
        <v>65</v>
      </c>
      <c r="M3846" t="s">
        <v>21</v>
      </c>
      <c r="N3846" t="s">
        <v>22</v>
      </c>
      <c r="O3846" t="s">
        <v>52</v>
      </c>
      <c r="P3846" t="s">
        <v>349</v>
      </c>
      <c r="Q3846" t="s">
        <v>350</v>
      </c>
      <c r="R3846" t="s">
        <v>351</v>
      </c>
      <c r="S3846">
        <f t="shared" si="60"/>
        <v>2017</v>
      </c>
    </row>
    <row r="3847" spans="1:19" x14ac:dyDescent="0.25">
      <c r="A3847">
        <v>345</v>
      </c>
      <c r="B3847">
        <v>345102</v>
      </c>
      <c r="C3847">
        <v>6155</v>
      </c>
      <c r="E3847" t="s">
        <v>66</v>
      </c>
      <c r="F3847" t="s">
        <v>64</v>
      </c>
      <c r="G3847">
        <v>357206</v>
      </c>
      <c r="H3847" s="1">
        <v>42864</v>
      </c>
      <c r="I3847" s="2">
        <v>161.68</v>
      </c>
      <c r="J3847" s="2"/>
      <c r="K3847" s="2">
        <v>161.68</v>
      </c>
      <c r="L3847" t="s">
        <v>65</v>
      </c>
      <c r="M3847" t="s">
        <v>21</v>
      </c>
      <c r="N3847" t="s">
        <v>22</v>
      </c>
      <c r="O3847" t="s">
        <v>52</v>
      </c>
      <c r="P3847" t="s">
        <v>349</v>
      </c>
      <c r="Q3847" t="s">
        <v>350</v>
      </c>
      <c r="R3847" t="s">
        <v>351</v>
      </c>
      <c r="S3847">
        <f t="shared" si="60"/>
        <v>2017</v>
      </c>
    </row>
    <row r="3848" spans="1:19" x14ac:dyDescent="0.25">
      <c r="A3848">
        <v>345</v>
      </c>
      <c r="B3848">
        <v>345102</v>
      </c>
      <c r="C3848">
        <v>6155</v>
      </c>
      <c r="E3848" t="s">
        <v>66</v>
      </c>
      <c r="F3848" t="s">
        <v>64</v>
      </c>
      <c r="G3848">
        <v>357206</v>
      </c>
      <c r="H3848" s="1">
        <v>42864</v>
      </c>
      <c r="I3848" s="2">
        <v>162.84</v>
      </c>
      <c r="J3848" s="2"/>
      <c r="K3848" s="2">
        <v>162.84</v>
      </c>
      <c r="L3848" t="s">
        <v>65</v>
      </c>
      <c r="M3848" t="s">
        <v>21</v>
      </c>
      <c r="N3848" t="s">
        <v>22</v>
      </c>
      <c r="O3848" t="s">
        <v>52</v>
      </c>
      <c r="P3848" t="s">
        <v>349</v>
      </c>
      <c r="Q3848" t="s">
        <v>350</v>
      </c>
      <c r="R3848" t="s">
        <v>351</v>
      </c>
      <c r="S3848">
        <f t="shared" si="60"/>
        <v>2017</v>
      </c>
    </row>
    <row r="3849" spans="1:19" x14ac:dyDescent="0.25">
      <c r="A3849">
        <v>345</v>
      </c>
      <c r="B3849">
        <v>345102</v>
      </c>
      <c r="C3849">
        <v>6155</v>
      </c>
      <c r="E3849" t="s">
        <v>66</v>
      </c>
      <c r="F3849" t="s">
        <v>64</v>
      </c>
      <c r="G3849">
        <v>357206</v>
      </c>
      <c r="H3849" s="1">
        <v>42864</v>
      </c>
      <c r="I3849" s="2">
        <v>40.71</v>
      </c>
      <c r="J3849" s="2"/>
      <c r="K3849" s="2">
        <v>40.71</v>
      </c>
      <c r="L3849" t="s">
        <v>65</v>
      </c>
      <c r="M3849" t="s">
        <v>21</v>
      </c>
      <c r="N3849" t="s">
        <v>22</v>
      </c>
      <c r="O3849" t="s">
        <v>52</v>
      </c>
      <c r="P3849" t="s">
        <v>349</v>
      </c>
      <c r="Q3849" t="s">
        <v>350</v>
      </c>
      <c r="R3849" t="s">
        <v>351</v>
      </c>
      <c r="S3849">
        <f t="shared" si="60"/>
        <v>2017</v>
      </c>
    </row>
    <row r="3850" spans="1:19" x14ac:dyDescent="0.25">
      <c r="A3850">
        <v>345</v>
      </c>
      <c r="B3850">
        <v>345102</v>
      </c>
      <c r="C3850">
        <v>6155</v>
      </c>
      <c r="E3850" t="s">
        <v>66</v>
      </c>
      <c r="F3850" t="s">
        <v>64</v>
      </c>
      <c r="G3850">
        <v>357206</v>
      </c>
      <c r="H3850" s="1">
        <v>42864</v>
      </c>
      <c r="I3850" s="2">
        <v>40.71</v>
      </c>
      <c r="J3850" s="2"/>
      <c r="K3850" s="2">
        <v>40.71</v>
      </c>
      <c r="L3850" t="s">
        <v>65</v>
      </c>
      <c r="M3850" t="s">
        <v>21</v>
      </c>
      <c r="N3850" t="s">
        <v>22</v>
      </c>
      <c r="O3850" t="s">
        <v>52</v>
      </c>
      <c r="P3850" t="s">
        <v>349</v>
      </c>
      <c r="Q3850" t="s">
        <v>350</v>
      </c>
      <c r="R3850" t="s">
        <v>351</v>
      </c>
      <c r="S3850">
        <f t="shared" si="60"/>
        <v>2017</v>
      </c>
    </row>
    <row r="3851" spans="1:19" x14ac:dyDescent="0.25">
      <c r="A3851">
        <v>345</v>
      </c>
      <c r="B3851">
        <v>345102</v>
      </c>
      <c r="C3851">
        <v>6155</v>
      </c>
      <c r="E3851" t="s">
        <v>66</v>
      </c>
      <c r="F3851" t="s">
        <v>64</v>
      </c>
      <c r="G3851">
        <v>357206</v>
      </c>
      <c r="H3851" s="1">
        <v>42864</v>
      </c>
      <c r="I3851" s="2">
        <v>20.36</v>
      </c>
      <c r="J3851" s="2"/>
      <c r="K3851" s="2">
        <v>20.36</v>
      </c>
      <c r="L3851" t="s">
        <v>65</v>
      </c>
      <c r="M3851" t="s">
        <v>21</v>
      </c>
      <c r="N3851" t="s">
        <v>22</v>
      </c>
      <c r="O3851" t="s">
        <v>52</v>
      </c>
      <c r="P3851" t="s">
        <v>349</v>
      </c>
      <c r="Q3851" t="s">
        <v>350</v>
      </c>
      <c r="R3851" t="s">
        <v>351</v>
      </c>
      <c r="S3851">
        <f t="shared" si="60"/>
        <v>2017</v>
      </c>
    </row>
    <row r="3852" spans="1:19" x14ac:dyDescent="0.25">
      <c r="A3852">
        <v>345</v>
      </c>
      <c r="B3852">
        <v>345102</v>
      </c>
      <c r="C3852">
        <v>6155</v>
      </c>
      <c r="E3852" t="s">
        <v>66</v>
      </c>
      <c r="F3852" t="s">
        <v>64</v>
      </c>
      <c r="G3852">
        <v>357206</v>
      </c>
      <c r="H3852" s="1">
        <v>42864</v>
      </c>
      <c r="I3852" s="2">
        <v>81.42</v>
      </c>
      <c r="J3852" s="2"/>
      <c r="K3852" s="2">
        <v>81.42</v>
      </c>
      <c r="L3852" t="s">
        <v>65</v>
      </c>
      <c r="M3852" t="s">
        <v>21</v>
      </c>
      <c r="N3852" t="s">
        <v>22</v>
      </c>
      <c r="O3852" t="s">
        <v>52</v>
      </c>
      <c r="P3852" t="s">
        <v>349</v>
      </c>
      <c r="Q3852" t="s">
        <v>350</v>
      </c>
      <c r="R3852" t="s">
        <v>351</v>
      </c>
      <c r="S3852">
        <f t="shared" si="60"/>
        <v>2017</v>
      </c>
    </row>
    <row r="3853" spans="1:19" x14ac:dyDescent="0.25">
      <c r="A3853">
        <v>345</v>
      </c>
      <c r="B3853">
        <v>345102</v>
      </c>
      <c r="C3853">
        <v>6155</v>
      </c>
      <c r="E3853" t="s">
        <v>66</v>
      </c>
      <c r="F3853" t="s">
        <v>64</v>
      </c>
      <c r="G3853">
        <v>357206</v>
      </c>
      <c r="H3853" s="1">
        <v>42864</v>
      </c>
      <c r="I3853" s="2">
        <v>40.42</v>
      </c>
      <c r="J3853" s="2"/>
      <c r="K3853" s="2">
        <v>40.42</v>
      </c>
      <c r="L3853" t="s">
        <v>65</v>
      </c>
      <c r="M3853" t="s">
        <v>21</v>
      </c>
      <c r="N3853" t="s">
        <v>22</v>
      </c>
      <c r="O3853" t="s">
        <v>52</v>
      </c>
      <c r="P3853" t="s">
        <v>349</v>
      </c>
      <c r="Q3853" t="s">
        <v>350</v>
      </c>
      <c r="R3853" t="s">
        <v>351</v>
      </c>
      <c r="S3853">
        <f t="shared" si="60"/>
        <v>2017</v>
      </c>
    </row>
    <row r="3854" spans="1:19" x14ac:dyDescent="0.25">
      <c r="A3854">
        <v>345</v>
      </c>
      <c r="B3854">
        <v>345102</v>
      </c>
      <c r="C3854">
        <v>6155</v>
      </c>
      <c r="E3854" t="s">
        <v>66</v>
      </c>
      <c r="F3854" t="s">
        <v>64</v>
      </c>
      <c r="G3854">
        <v>357206</v>
      </c>
      <c r="H3854" s="1">
        <v>42864</v>
      </c>
      <c r="I3854" s="2">
        <v>40.42</v>
      </c>
      <c r="J3854" s="2"/>
      <c r="K3854" s="2">
        <v>40.42</v>
      </c>
      <c r="L3854" t="s">
        <v>65</v>
      </c>
      <c r="M3854" t="s">
        <v>21</v>
      </c>
      <c r="N3854" t="s">
        <v>22</v>
      </c>
      <c r="O3854" t="s">
        <v>52</v>
      </c>
      <c r="P3854" t="s">
        <v>349</v>
      </c>
      <c r="Q3854" t="s">
        <v>350</v>
      </c>
      <c r="R3854" t="s">
        <v>351</v>
      </c>
      <c r="S3854">
        <f t="shared" si="60"/>
        <v>2017</v>
      </c>
    </row>
    <row r="3855" spans="1:19" x14ac:dyDescent="0.25">
      <c r="A3855">
        <v>345</v>
      </c>
      <c r="B3855">
        <v>345102</v>
      </c>
      <c r="C3855">
        <v>6155</v>
      </c>
      <c r="E3855" t="s">
        <v>66</v>
      </c>
      <c r="F3855" t="s">
        <v>64</v>
      </c>
      <c r="G3855">
        <v>357206</v>
      </c>
      <c r="H3855" s="1">
        <v>42864</v>
      </c>
      <c r="I3855" s="2">
        <v>40.42</v>
      </c>
      <c r="J3855" s="2"/>
      <c r="K3855" s="2">
        <v>40.42</v>
      </c>
      <c r="L3855" t="s">
        <v>65</v>
      </c>
      <c r="M3855" t="s">
        <v>21</v>
      </c>
      <c r="N3855" t="s">
        <v>22</v>
      </c>
      <c r="O3855" t="s">
        <v>52</v>
      </c>
      <c r="P3855" t="s">
        <v>349</v>
      </c>
      <c r="Q3855" t="s">
        <v>350</v>
      </c>
      <c r="R3855" t="s">
        <v>351</v>
      </c>
      <c r="S3855">
        <f t="shared" si="60"/>
        <v>2017</v>
      </c>
    </row>
    <row r="3856" spans="1:19" x14ac:dyDescent="0.25">
      <c r="A3856">
        <v>345</v>
      </c>
      <c r="B3856">
        <v>345102</v>
      </c>
      <c r="C3856">
        <v>6155</v>
      </c>
      <c r="E3856" t="s">
        <v>66</v>
      </c>
      <c r="F3856" t="s">
        <v>71</v>
      </c>
      <c r="G3856">
        <v>357207</v>
      </c>
      <c r="H3856" s="1">
        <v>42864</v>
      </c>
      <c r="I3856" s="2"/>
      <c r="J3856" s="2">
        <v>-783.22</v>
      </c>
      <c r="K3856" s="2">
        <v>-783.22</v>
      </c>
      <c r="L3856" t="s">
        <v>65</v>
      </c>
      <c r="M3856" t="s">
        <v>21</v>
      </c>
      <c r="N3856" t="s">
        <v>22</v>
      </c>
      <c r="O3856" t="s">
        <v>52</v>
      </c>
      <c r="P3856" t="s">
        <v>349</v>
      </c>
      <c r="Q3856" t="s">
        <v>350</v>
      </c>
      <c r="R3856" t="s">
        <v>351</v>
      </c>
      <c r="S3856">
        <f t="shared" si="60"/>
        <v>2017</v>
      </c>
    </row>
    <row r="3857" spans="1:19" x14ac:dyDescent="0.25">
      <c r="A3857">
        <v>345</v>
      </c>
      <c r="B3857">
        <v>345102</v>
      </c>
      <c r="C3857">
        <v>6155</v>
      </c>
      <c r="E3857" t="s">
        <v>372</v>
      </c>
      <c r="F3857" t="s">
        <v>68</v>
      </c>
      <c r="G3857">
        <v>356887</v>
      </c>
      <c r="H3857" s="1">
        <v>42856</v>
      </c>
      <c r="I3857" s="2"/>
      <c r="J3857" s="2">
        <v>-561</v>
      </c>
      <c r="K3857" s="2">
        <v>-561</v>
      </c>
      <c r="L3857" t="s">
        <v>65</v>
      </c>
      <c r="M3857" t="s">
        <v>21</v>
      </c>
      <c r="N3857" t="s">
        <v>22</v>
      </c>
      <c r="O3857" t="s">
        <v>52</v>
      </c>
      <c r="P3857" t="s">
        <v>349</v>
      </c>
      <c r="Q3857" t="s">
        <v>350</v>
      </c>
      <c r="R3857" t="s">
        <v>351</v>
      </c>
      <c r="S3857">
        <f t="shared" si="60"/>
        <v>2017</v>
      </c>
    </row>
    <row r="3858" spans="1:19" x14ac:dyDescent="0.25">
      <c r="A3858">
        <v>345</v>
      </c>
      <c r="B3858">
        <v>345102</v>
      </c>
      <c r="C3858">
        <v>6155</v>
      </c>
      <c r="E3858" t="s">
        <v>372</v>
      </c>
      <c r="F3858" t="s">
        <v>68</v>
      </c>
      <c r="G3858">
        <v>356887</v>
      </c>
      <c r="H3858" s="1">
        <v>42855</v>
      </c>
      <c r="I3858" s="2">
        <v>561</v>
      </c>
      <c r="J3858" s="2"/>
      <c r="K3858" s="2">
        <v>561</v>
      </c>
      <c r="L3858" t="s">
        <v>65</v>
      </c>
      <c r="M3858" t="s">
        <v>21</v>
      </c>
      <c r="N3858" t="s">
        <v>22</v>
      </c>
      <c r="O3858" t="s">
        <v>52</v>
      </c>
      <c r="P3858" t="s">
        <v>349</v>
      </c>
      <c r="Q3858" t="s">
        <v>350</v>
      </c>
      <c r="R3858" t="s">
        <v>351</v>
      </c>
      <c r="S3858">
        <f t="shared" si="60"/>
        <v>2017</v>
      </c>
    </row>
    <row r="3859" spans="1:19" x14ac:dyDescent="0.25">
      <c r="A3859">
        <v>345</v>
      </c>
      <c r="B3859">
        <v>345102</v>
      </c>
      <c r="C3859">
        <v>6155</v>
      </c>
      <c r="E3859" t="s">
        <v>66</v>
      </c>
      <c r="F3859" t="s">
        <v>64</v>
      </c>
      <c r="G3859">
        <v>357003</v>
      </c>
      <c r="H3859" s="1">
        <v>42850</v>
      </c>
      <c r="I3859" s="2">
        <v>121.26</v>
      </c>
      <c r="J3859" s="2"/>
      <c r="K3859" s="2">
        <v>121.26</v>
      </c>
      <c r="L3859" t="s">
        <v>65</v>
      </c>
      <c r="M3859" t="s">
        <v>21</v>
      </c>
      <c r="N3859" t="s">
        <v>22</v>
      </c>
      <c r="O3859" t="s">
        <v>52</v>
      </c>
      <c r="P3859" t="s">
        <v>349</v>
      </c>
      <c r="Q3859" t="s">
        <v>350</v>
      </c>
      <c r="R3859" t="s">
        <v>351</v>
      </c>
      <c r="S3859">
        <f t="shared" si="60"/>
        <v>2017</v>
      </c>
    </row>
    <row r="3860" spans="1:19" x14ac:dyDescent="0.25">
      <c r="A3860">
        <v>345</v>
      </c>
      <c r="B3860">
        <v>345102</v>
      </c>
      <c r="C3860">
        <v>6155</v>
      </c>
      <c r="E3860" t="s">
        <v>66</v>
      </c>
      <c r="F3860" t="s">
        <v>64</v>
      </c>
      <c r="G3860">
        <v>357003</v>
      </c>
      <c r="H3860" s="1">
        <v>42850</v>
      </c>
      <c r="I3860" s="2">
        <v>40.42</v>
      </c>
      <c r="J3860" s="2"/>
      <c r="K3860" s="2">
        <v>40.42</v>
      </c>
      <c r="L3860" t="s">
        <v>65</v>
      </c>
      <c r="M3860" t="s">
        <v>21</v>
      </c>
      <c r="N3860" t="s">
        <v>22</v>
      </c>
      <c r="O3860" t="s">
        <v>52</v>
      </c>
      <c r="P3860" t="s">
        <v>349</v>
      </c>
      <c r="Q3860" t="s">
        <v>350</v>
      </c>
      <c r="R3860" t="s">
        <v>351</v>
      </c>
      <c r="S3860">
        <f t="shared" si="60"/>
        <v>2017</v>
      </c>
    </row>
    <row r="3861" spans="1:19" x14ac:dyDescent="0.25">
      <c r="A3861">
        <v>345</v>
      </c>
      <c r="B3861">
        <v>345102</v>
      </c>
      <c r="C3861">
        <v>6155</v>
      </c>
      <c r="E3861" t="s">
        <v>66</v>
      </c>
      <c r="F3861" t="s">
        <v>64</v>
      </c>
      <c r="G3861">
        <v>357003</v>
      </c>
      <c r="H3861" s="1">
        <v>42850</v>
      </c>
      <c r="I3861" s="2">
        <v>161.68</v>
      </c>
      <c r="J3861" s="2"/>
      <c r="K3861" s="2">
        <v>161.68</v>
      </c>
      <c r="L3861" t="s">
        <v>65</v>
      </c>
      <c r="M3861" t="s">
        <v>21</v>
      </c>
      <c r="N3861" t="s">
        <v>22</v>
      </c>
      <c r="O3861" t="s">
        <v>52</v>
      </c>
      <c r="P3861" t="s">
        <v>349</v>
      </c>
      <c r="Q3861" t="s">
        <v>350</v>
      </c>
      <c r="R3861" t="s">
        <v>351</v>
      </c>
      <c r="S3861">
        <f t="shared" si="60"/>
        <v>2017</v>
      </c>
    </row>
    <row r="3862" spans="1:19" x14ac:dyDescent="0.25">
      <c r="A3862">
        <v>345</v>
      </c>
      <c r="B3862">
        <v>345102</v>
      </c>
      <c r="C3862">
        <v>6155</v>
      </c>
      <c r="E3862" t="s">
        <v>66</v>
      </c>
      <c r="F3862" t="s">
        <v>64</v>
      </c>
      <c r="G3862">
        <v>357003</v>
      </c>
      <c r="H3862" s="1">
        <v>42850</v>
      </c>
      <c r="I3862" s="2">
        <v>80.84</v>
      </c>
      <c r="J3862" s="2"/>
      <c r="K3862" s="2">
        <v>80.84</v>
      </c>
      <c r="L3862" t="s">
        <v>65</v>
      </c>
      <c r="M3862" t="s">
        <v>21</v>
      </c>
      <c r="N3862" t="s">
        <v>22</v>
      </c>
      <c r="O3862" t="s">
        <v>52</v>
      </c>
      <c r="P3862" t="s">
        <v>349</v>
      </c>
      <c r="Q3862" t="s">
        <v>350</v>
      </c>
      <c r="R3862" t="s">
        <v>351</v>
      </c>
      <c r="S3862">
        <f t="shared" si="60"/>
        <v>2017</v>
      </c>
    </row>
    <row r="3863" spans="1:19" x14ac:dyDescent="0.25">
      <c r="A3863">
        <v>345</v>
      </c>
      <c r="B3863">
        <v>345102</v>
      </c>
      <c r="C3863">
        <v>6155</v>
      </c>
      <c r="E3863" t="s">
        <v>66</v>
      </c>
      <c r="F3863" t="s">
        <v>64</v>
      </c>
      <c r="G3863">
        <v>357003</v>
      </c>
      <c r="H3863" s="1">
        <v>42850</v>
      </c>
      <c r="I3863" s="2">
        <v>40.42</v>
      </c>
      <c r="J3863" s="2"/>
      <c r="K3863" s="2">
        <v>40.42</v>
      </c>
      <c r="L3863" t="s">
        <v>65</v>
      </c>
      <c r="M3863" t="s">
        <v>21</v>
      </c>
      <c r="N3863" t="s">
        <v>22</v>
      </c>
      <c r="O3863" t="s">
        <v>52</v>
      </c>
      <c r="P3863" t="s">
        <v>349</v>
      </c>
      <c r="Q3863" t="s">
        <v>350</v>
      </c>
      <c r="R3863" t="s">
        <v>351</v>
      </c>
      <c r="S3863">
        <f t="shared" si="60"/>
        <v>2017</v>
      </c>
    </row>
    <row r="3864" spans="1:19" x14ac:dyDescent="0.25">
      <c r="A3864">
        <v>345</v>
      </c>
      <c r="B3864">
        <v>345102</v>
      </c>
      <c r="C3864">
        <v>6155</v>
      </c>
      <c r="E3864" t="s">
        <v>66</v>
      </c>
      <c r="F3864" t="s">
        <v>64</v>
      </c>
      <c r="G3864">
        <v>357003</v>
      </c>
      <c r="H3864" s="1">
        <v>42850</v>
      </c>
      <c r="I3864" s="2">
        <v>40.42</v>
      </c>
      <c r="J3864" s="2"/>
      <c r="K3864" s="2">
        <v>40.42</v>
      </c>
      <c r="L3864" t="s">
        <v>65</v>
      </c>
      <c r="M3864" t="s">
        <v>21</v>
      </c>
      <c r="N3864" t="s">
        <v>22</v>
      </c>
      <c r="O3864" t="s">
        <v>52</v>
      </c>
      <c r="P3864" t="s">
        <v>349</v>
      </c>
      <c r="Q3864" t="s">
        <v>350</v>
      </c>
      <c r="R3864" t="s">
        <v>351</v>
      </c>
      <c r="S3864">
        <f t="shared" si="60"/>
        <v>2017</v>
      </c>
    </row>
    <row r="3865" spans="1:19" x14ac:dyDescent="0.25">
      <c r="A3865">
        <v>345</v>
      </c>
      <c r="B3865">
        <v>345102</v>
      </c>
      <c r="C3865">
        <v>6155</v>
      </c>
      <c r="E3865" t="s">
        <v>66</v>
      </c>
      <c r="F3865" t="s">
        <v>64</v>
      </c>
      <c r="G3865">
        <v>357003</v>
      </c>
      <c r="H3865" s="1">
        <v>42850</v>
      </c>
      <c r="I3865" s="2">
        <v>40.42</v>
      </c>
      <c r="J3865" s="2"/>
      <c r="K3865" s="2">
        <v>40.42</v>
      </c>
      <c r="L3865" t="s">
        <v>65</v>
      </c>
      <c r="M3865" t="s">
        <v>21</v>
      </c>
      <c r="N3865" t="s">
        <v>22</v>
      </c>
      <c r="O3865" t="s">
        <v>52</v>
      </c>
      <c r="P3865" t="s">
        <v>349</v>
      </c>
      <c r="Q3865" t="s">
        <v>350</v>
      </c>
      <c r="R3865" t="s">
        <v>351</v>
      </c>
      <c r="S3865">
        <f t="shared" si="60"/>
        <v>2017</v>
      </c>
    </row>
    <row r="3866" spans="1:19" x14ac:dyDescent="0.25">
      <c r="A3866">
        <v>345</v>
      </c>
      <c r="B3866">
        <v>345102</v>
      </c>
      <c r="C3866">
        <v>6155</v>
      </c>
      <c r="E3866" t="s">
        <v>66</v>
      </c>
      <c r="F3866" t="s">
        <v>64</v>
      </c>
      <c r="G3866">
        <v>357003</v>
      </c>
      <c r="H3866" s="1">
        <v>42850</v>
      </c>
      <c r="I3866" s="2">
        <v>40.42</v>
      </c>
      <c r="J3866" s="2"/>
      <c r="K3866" s="2">
        <v>40.42</v>
      </c>
      <c r="L3866" t="s">
        <v>65</v>
      </c>
      <c r="M3866" t="s">
        <v>21</v>
      </c>
      <c r="N3866" t="s">
        <v>22</v>
      </c>
      <c r="O3866" t="s">
        <v>52</v>
      </c>
      <c r="P3866" t="s">
        <v>349</v>
      </c>
      <c r="Q3866" t="s">
        <v>350</v>
      </c>
      <c r="R3866" t="s">
        <v>351</v>
      </c>
      <c r="S3866">
        <f t="shared" si="60"/>
        <v>2017</v>
      </c>
    </row>
    <row r="3867" spans="1:19" x14ac:dyDescent="0.25">
      <c r="A3867">
        <v>345</v>
      </c>
      <c r="B3867">
        <v>345102</v>
      </c>
      <c r="C3867">
        <v>6155</v>
      </c>
      <c r="E3867" t="s">
        <v>66</v>
      </c>
      <c r="F3867" t="s">
        <v>64</v>
      </c>
      <c r="G3867">
        <v>357003</v>
      </c>
      <c r="H3867" s="1">
        <v>42850</v>
      </c>
      <c r="I3867" s="2">
        <v>40.42</v>
      </c>
      <c r="J3867" s="2"/>
      <c r="K3867" s="2">
        <v>40.42</v>
      </c>
      <c r="L3867" t="s">
        <v>65</v>
      </c>
      <c r="M3867" t="s">
        <v>21</v>
      </c>
      <c r="N3867" t="s">
        <v>22</v>
      </c>
      <c r="O3867" t="s">
        <v>52</v>
      </c>
      <c r="P3867" t="s">
        <v>349</v>
      </c>
      <c r="Q3867" t="s">
        <v>350</v>
      </c>
      <c r="R3867" t="s">
        <v>351</v>
      </c>
      <c r="S3867">
        <f t="shared" si="60"/>
        <v>2017</v>
      </c>
    </row>
    <row r="3868" spans="1:19" x14ac:dyDescent="0.25">
      <c r="A3868">
        <v>345</v>
      </c>
      <c r="B3868">
        <v>345102</v>
      </c>
      <c r="C3868">
        <v>6155</v>
      </c>
      <c r="E3868" t="s">
        <v>66</v>
      </c>
      <c r="F3868" t="s">
        <v>64</v>
      </c>
      <c r="G3868">
        <v>357003</v>
      </c>
      <c r="H3868" s="1">
        <v>42850</v>
      </c>
      <c r="I3868" s="2">
        <v>40.42</v>
      </c>
      <c r="J3868" s="2"/>
      <c r="K3868" s="2">
        <v>40.42</v>
      </c>
      <c r="L3868" t="s">
        <v>65</v>
      </c>
      <c r="M3868" t="s">
        <v>21</v>
      </c>
      <c r="N3868" t="s">
        <v>22</v>
      </c>
      <c r="O3868" t="s">
        <v>52</v>
      </c>
      <c r="P3868" t="s">
        <v>349</v>
      </c>
      <c r="Q3868" t="s">
        <v>350</v>
      </c>
      <c r="R3868" t="s">
        <v>351</v>
      </c>
      <c r="S3868">
        <f t="shared" si="60"/>
        <v>2017</v>
      </c>
    </row>
    <row r="3869" spans="1:19" x14ac:dyDescent="0.25">
      <c r="A3869">
        <v>345</v>
      </c>
      <c r="B3869">
        <v>345102</v>
      </c>
      <c r="C3869">
        <v>6155</v>
      </c>
      <c r="E3869" t="s">
        <v>66</v>
      </c>
      <c r="F3869" t="s">
        <v>71</v>
      </c>
      <c r="G3869">
        <v>357004</v>
      </c>
      <c r="H3869" s="1">
        <v>42850</v>
      </c>
      <c r="I3869" s="2"/>
      <c r="J3869" s="2">
        <v>-653.92999999999995</v>
      </c>
      <c r="K3869" s="2">
        <v>-653.92999999999995</v>
      </c>
      <c r="L3869" t="s">
        <v>65</v>
      </c>
      <c r="M3869" t="s">
        <v>21</v>
      </c>
      <c r="N3869" t="s">
        <v>22</v>
      </c>
      <c r="O3869" t="s">
        <v>52</v>
      </c>
      <c r="P3869" t="s">
        <v>349</v>
      </c>
      <c r="Q3869" t="s">
        <v>350</v>
      </c>
      <c r="R3869" t="s">
        <v>351</v>
      </c>
      <c r="S3869">
        <f t="shared" si="60"/>
        <v>2017</v>
      </c>
    </row>
    <row r="3870" spans="1:19" x14ac:dyDescent="0.25">
      <c r="A3870">
        <v>345</v>
      </c>
      <c r="B3870">
        <v>345102</v>
      </c>
      <c r="C3870">
        <v>6155</v>
      </c>
      <c r="E3870" t="s">
        <v>69</v>
      </c>
      <c r="F3870" t="s">
        <v>70</v>
      </c>
      <c r="G3870">
        <v>357039</v>
      </c>
      <c r="H3870" s="1">
        <v>42850</v>
      </c>
      <c r="I3870" s="2">
        <v>2247.31</v>
      </c>
      <c r="J3870" s="2"/>
      <c r="K3870" s="2">
        <v>2247.31</v>
      </c>
      <c r="L3870" t="s">
        <v>65</v>
      </c>
      <c r="M3870" t="s">
        <v>21</v>
      </c>
      <c r="N3870" t="s">
        <v>22</v>
      </c>
      <c r="O3870" t="s">
        <v>52</v>
      </c>
      <c r="P3870" t="s">
        <v>349</v>
      </c>
      <c r="Q3870" t="s">
        <v>350</v>
      </c>
      <c r="R3870" t="s">
        <v>351</v>
      </c>
      <c r="S3870">
        <f t="shared" si="60"/>
        <v>2017</v>
      </c>
    </row>
    <row r="3871" spans="1:19" x14ac:dyDescent="0.25">
      <c r="A3871">
        <v>345</v>
      </c>
      <c r="B3871">
        <v>345102</v>
      </c>
      <c r="C3871">
        <v>6155</v>
      </c>
      <c r="E3871" t="s">
        <v>66</v>
      </c>
      <c r="F3871" t="s">
        <v>64</v>
      </c>
      <c r="G3871">
        <v>356870</v>
      </c>
      <c r="H3871" s="1">
        <v>42836</v>
      </c>
      <c r="I3871" s="2">
        <v>121.26</v>
      </c>
      <c r="J3871" s="2"/>
      <c r="K3871" s="2">
        <v>121.26</v>
      </c>
      <c r="L3871" t="s">
        <v>65</v>
      </c>
      <c r="M3871" t="s">
        <v>21</v>
      </c>
      <c r="N3871" t="s">
        <v>22</v>
      </c>
      <c r="O3871" t="s">
        <v>52</v>
      </c>
      <c r="P3871" t="s">
        <v>349</v>
      </c>
      <c r="Q3871" t="s">
        <v>350</v>
      </c>
      <c r="R3871" t="s">
        <v>351</v>
      </c>
      <c r="S3871">
        <f t="shared" si="60"/>
        <v>2017</v>
      </c>
    </row>
    <row r="3872" spans="1:19" x14ac:dyDescent="0.25">
      <c r="A3872">
        <v>345</v>
      </c>
      <c r="B3872">
        <v>345102</v>
      </c>
      <c r="C3872">
        <v>6155</v>
      </c>
      <c r="E3872" t="s">
        <v>66</v>
      </c>
      <c r="F3872" t="s">
        <v>64</v>
      </c>
      <c r="G3872">
        <v>356870</v>
      </c>
      <c r="H3872" s="1">
        <v>42836</v>
      </c>
      <c r="I3872" s="2">
        <v>40.42</v>
      </c>
      <c r="J3872" s="2"/>
      <c r="K3872" s="2">
        <v>40.42</v>
      </c>
      <c r="L3872" t="s">
        <v>65</v>
      </c>
      <c r="M3872" t="s">
        <v>21</v>
      </c>
      <c r="N3872" t="s">
        <v>22</v>
      </c>
      <c r="O3872" t="s">
        <v>52</v>
      </c>
      <c r="P3872" t="s">
        <v>349</v>
      </c>
      <c r="Q3872" t="s">
        <v>350</v>
      </c>
      <c r="R3872" t="s">
        <v>351</v>
      </c>
      <c r="S3872">
        <f t="shared" si="60"/>
        <v>2017</v>
      </c>
    </row>
    <row r="3873" spans="1:19" x14ac:dyDescent="0.25">
      <c r="A3873">
        <v>345</v>
      </c>
      <c r="B3873">
        <v>345102</v>
      </c>
      <c r="C3873">
        <v>6155</v>
      </c>
      <c r="E3873" t="s">
        <v>66</v>
      </c>
      <c r="F3873" t="s">
        <v>64</v>
      </c>
      <c r="G3873">
        <v>356870</v>
      </c>
      <c r="H3873" s="1">
        <v>42836</v>
      </c>
      <c r="I3873" s="2">
        <v>80.84</v>
      </c>
      <c r="J3873" s="2"/>
      <c r="K3873" s="2">
        <v>80.84</v>
      </c>
      <c r="L3873" t="s">
        <v>65</v>
      </c>
      <c r="M3873" t="s">
        <v>21</v>
      </c>
      <c r="N3873" t="s">
        <v>22</v>
      </c>
      <c r="O3873" t="s">
        <v>52</v>
      </c>
      <c r="P3873" t="s">
        <v>349</v>
      </c>
      <c r="Q3873" t="s">
        <v>350</v>
      </c>
      <c r="R3873" t="s">
        <v>351</v>
      </c>
      <c r="S3873">
        <f t="shared" si="60"/>
        <v>2017</v>
      </c>
    </row>
    <row r="3874" spans="1:19" x14ac:dyDescent="0.25">
      <c r="A3874">
        <v>345</v>
      </c>
      <c r="B3874">
        <v>345102</v>
      </c>
      <c r="C3874">
        <v>6155</v>
      </c>
      <c r="E3874" t="s">
        <v>66</v>
      </c>
      <c r="F3874" t="s">
        <v>64</v>
      </c>
      <c r="G3874">
        <v>356870</v>
      </c>
      <c r="H3874" s="1">
        <v>42836</v>
      </c>
      <c r="I3874" s="2">
        <v>40.42</v>
      </c>
      <c r="J3874" s="2"/>
      <c r="K3874" s="2">
        <v>40.42</v>
      </c>
      <c r="L3874" t="s">
        <v>65</v>
      </c>
      <c r="M3874" t="s">
        <v>21</v>
      </c>
      <c r="N3874" t="s">
        <v>22</v>
      </c>
      <c r="O3874" t="s">
        <v>52</v>
      </c>
      <c r="P3874" t="s">
        <v>349</v>
      </c>
      <c r="Q3874" t="s">
        <v>350</v>
      </c>
      <c r="R3874" t="s">
        <v>351</v>
      </c>
      <c r="S3874">
        <f t="shared" si="60"/>
        <v>2017</v>
      </c>
    </row>
    <row r="3875" spans="1:19" x14ac:dyDescent="0.25">
      <c r="A3875">
        <v>345</v>
      </c>
      <c r="B3875">
        <v>345102</v>
      </c>
      <c r="C3875">
        <v>6155</v>
      </c>
      <c r="E3875" t="s">
        <v>66</v>
      </c>
      <c r="F3875" t="s">
        <v>64</v>
      </c>
      <c r="G3875">
        <v>356870</v>
      </c>
      <c r="H3875" s="1">
        <v>42836</v>
      </c>
      <c r="I3875" s="2">
        <v>80.84</v>
      </c>
      <c r="J3875" s="2"/>
      <c r="K3875" s="2">
        <v>80.84</v>
      </c>
      <c r="L3875" t="s">
        <v>65</v>
      </c>
      <c r="M3875" t="s">
        <v>21</v>
      </c>
      <c r="N3875" t="s">
        <v>22</v>
      </c>
      <c r="O3875" t="s">
        <v>52</v>
      </c>
      <c r="P3875" t="s">
        <v>349</v>
      </c>
      <c r="Q3875" t="s">
        <v>350</v>
      </c>
      <c r="R3875" t="s">
        <v>351</v>
      </c>
      <c r="S3875">
        <f t="shared" si="60"/>
        <v>2017</v>
      </c>
    </row>
    <row r="3876" spans="1:19" x14ac:dyDescent="0.25">
      <c r="A3876">
        <v>345</v>
      </c>
      <c r="B3876">
        <v>345102</v>
      </c>
      <c r="C3876">
        <v>6155</v>
      </c>
      <c r="E3876" t="s">
        <v>66</v>
      </c>
      <c r="F3876" t="s">
        <v>64</v>
      </c>
      <c r="G3876">
        <v>356870</v>
      </c>
      <c r="H3876" s="1">
        <v>42836</v>
      </c>
      <c r="I3876" s="2">
        <v>40.42</v>
      </c>
      <c r="J3876" s="2"/>
      <c r="K3876" s="2">
        <v>40.42</v>
      </c>
      <c r="L3876" t="s">
        <v>65</v>
      </c>
      <c r="M3876" t="s">
        <v>21</v>
      </c>
      <c r="N3876" t="s">
        <v>22</v>
      </c>
      <c r="O3876" t="s">
        <v>52</v>
      </c>
      <c r="P3876" t="s">
        <v>349</v>
      </c>
      <c r="Q3876" t="s">
        <v>350</v>
      </c>
      <c r="R3876" t="s">
        <v>351</v>
      </c>
      <c r="S3876">
        <f t="shared" si="60"/>
        <v>2017</v>
      </c>
    </row>
    <row r="3877" spans="1:19" x14ac:dyDescent="0.25">
      <c r="A3877">
        <v>345</v>
      </c>
      <c r="B3877">
        <v>345102</v>
      </c>
      <c r="C3877">
        <v>6155</v>
      </c>
      <c r="E3877" t="s">
        <v>66</v>
      </c>
      <c r="F3877" t="s">
        <v>64</v>
      </c>
      <c r="G3877">
        <v>356870</v>
      </c>
      <c r="H3877" s="1">
        <v>42836</v>
      </c>
      <c r="I3877" s="2">
        <v>40.42</v>
      </c>
      <c r="J3877" s="2"/>
      <c r="K3877" s="2">
        <v>40.42</v>
      </c>
      <c r="L3877" t="s">
        <v>65</v>
      </c>
      <c r="M3877" t="s">
        <v>21</v>
      </c>
      <c r="N3877" t="s">
        <v>22</v>
      </c>
      <c r="O3877" t="s">
        <v>52</v>
      </c>
      <c r="P3877" t="s">
        <v>349</v>
      </c>
      <c r="Q3877" t="s">
        <v>350</v>
      </c>
      <c r="R3877" t="s">
        <v>351</v>
      </c>
      <c r="S3877">
        <f t="shared" si="60"/>
        <v>2017</v>
      </c>
    </row>
    <row r="3878" spans="1:19" x14ac:dyDescent="0.25">
      <c r="A3878">
        <v>345</v>
      </c>
      <c r="B3878">
        <v>345102</v>
      </c>
      <c r="C3878">
        <v>6155</v>
      </c>
      <c r="E3878" t="s">
        <v>66</v>
      </c>
      <c r="F3878" t="s">
        <v>64</v>
      </c>
      <c r="G3878">
        <v>356870</v>
      </c>
      <c r="H3878" s="1">
        <v>42836</v>
      </c>
      <c r="I3878" s="2">
        <v>20.21</v>
      </c>
      <c r="J3878" s="2"/>
      <c r="K3878" s="2">
        <v>20.21</v>
      </c>
      <c r="L3878" t="s">
        <v>65</v>
      </c>
      <c r="M3878" t="s">
        <v>21</v>
      </c>
      <c r="N3878" t="s">
        <v>22</v>
      </c>
      <c r="O3878" t="s">
        <v>52</v>
      </c>
      <c r="P3878" t="s">
        <v>349</v>
      </c>
      <c r="Q3878" t="s">
        <v>350</v>
      </c>
      <c r="R3878" t="s">
        <v>351</v>
      </c>
      <c r="S3878">
        <f t="shared" si="60"/>
        <v>2017</v>
      </c>
    </row>
    <row r="3879" spans="1:19" x14ac:dyDescent="0.25">
      <c r="A3879">
        <v>345</v>
      </c>
      <c r="B3879">
        <v>345102</v>
      </c>
      <c r="C3879">
        <v>6155</v>
      </c>
      <c r="E3879" t="s">
        <v>66</v>
      </c>
      <c r="F3879" t="s">
        <v>64</v>
      </c>
      <c r="G3879">
        <v>356870</v>
      </c>
      <c r="H3879" s="1">
        <v>42836</v>
      </c>
      <c r="I3879" s="2">
        <v>20.21</v>
      </c>
      <c r="J3879" s="2"/>
      <c r="K3879" s="2">
        <v>20.21</v>
      </c>
      <c r="L3879" t="s">
        <v>65</v>
      </c>
      <c r="M3879" t="s">
        <v>21</v>
      </c>
      <c r="N3879" t="s">
        <v>22</v>
      </c>
      <c r="O3879" t="s">
        <v>52</v>
      </c>
      <c r="P3879" t="s">
        <v>349</v>
      </c>
      <c r="Q3879" t="s">
        <v>350</v>
      </c>
      <c r="R3879" t="s">
        <v>351</v>
      </c>
      <c r="S3879">
        <f t="shared" si="60"/>
        <v>2017</v>
      </c>
    </row>
    <row r="3880" spans="1:19" x14ac:dyDescent="0.25">
      <c r="A3880">
        <v>345</v>
      </c>
      <c r="B3880">
        <v>345102</v>
      </c>
      <c r="C3880">
        <v>6155</v>
      </c>
      <c r="E3880" t="s">
        <v>66</v>
      </c>
      <c r="F3880" t="s">
        <v>64</v>
      </c>
      <c r="G3880">
        <v>356870</v>
      </c>
      <c r="H3880" s="1">
        <v>42836</v>
      </c>
      <c r="I3880" s="2">
        <v>20.21</v>
      </c>
      <c r="J3880" s="2"/>
      <c r="K3880" s="2">
        <v>20.21</v>
      </c>
      <c r="L3880" t="s">
        <v>65</v>
      </c>
      <c r="M3880" t="s">
        <v>21</v>
      </c>
      <c r="N3880" t="s">
        <v>22</v>
      </c>
      <c r="O3880" t="s">
        <v>52</v>
      </c>
      <c r="P3880" t="s">
        <v>349</v>
      </c>
      <c r="Q3880" t="s">
        <v>350</v>
      </c>
      <c r="R3880" t="s">
        <v>351</v>
      </c>
      <c r="S3880">
        <f t="shared" si="60"/>
        <v>2017</v>
      </c>
    </row>
    <row r="3881" spans="1:19" x14ac:dyDescent="0.25">
      <c r="A3881">
        <v>345</v>
      </c>
      <c r="B3881">
        <v>345102</v>
      </c>
      <c r="C3881">
        <v>6155</v>
      </c>
      <c r="E3881" t="s">
        <v>66</v>
      </c>
      <c r="F3881" t="s">
        <v>64</v>
      </c>
      <c r="G3881">
        <v>356870</v>
      </c>
      <c r="H3881" s="1">
        <v>42836</v>
      </c>
      <c r="I3881" s="2">
        <v>161.68</v>
      </c>
      <c r="J3881" s="2"/>
      <c r="K3881" s="2">
        <v>161.68</v>
      </c>
      <c r="L3881" t="s">
        <v>65</v>
      </c>
      <c r="M3881" t="s">
        <v>21</v>
      </c>
      <c r="N3881" t="s">
        <v>22</v>
      </c>
      <c r="O3881" t="s">
        <v>52</v>
      </c>
      <c r="P3881" t="s">
        <v>349</v>
      </c>
      <c r="Q3881" t="s">
        <v>350</v>
      </c>
      <c r="R3881" t="s">
        <v>351</v>
      </c>
      <c r="S3881">
        <f t="shared" si="60"/>
        <v>2017</v>
      </c>
    </row>
    <row r="3882" spans="1:19" x14ac:dyDescent="0.25">
      <c r="A3882">
        <v>345</v>
      </c>
      <c r="B3882">
        <v>345102</v>
      </c>
      <c r="C3882">
        <v>6155</v>
      </c>
      <c r="E3882" t="s">
        <v>69</v>
      </c>
      <c r="F3882" t="s">
        <v>70</v>
      </c>
      <c r="G3882">
        <v>356869</v>
      </c>
      <c r="H3882" s="1">
        <v>42836</v>
      </c>
      <c r="I3882" s="2">
        <v>2442.9699999999998</v>
      </c>
      <c r="J3882" s="2"/>
      <c r="K3882" s="2">
        <v>2442.9699999999998</v>
      </c>
      <c r="L3882" t="s">
        <v>65</v>
      </c>
      <c r="M3882" t="s">
        <v>21</v>
      </c>
      <c r="N3882" t="s">
        <v>22</v>
      </c>
      <c r="O3882" t="s">
        <v>52</v>
      </c>
      <c r="P3882" t="s">
        <v>349</v>
      </c>
      <c r="Q3882" t="s">
        <v>350</v>
      </c>
      <c r="R3882" t="s">
        <v>351</v>
      </c>
      <c r="S3882">
        <f t="shared" si="60"/>
        <v>2017</v>
      </c>
    </row>
    <row r="3883" spans="1:19" x14ac:dyDescent="0.25">
      <c r="A3883">
        <v>345</v>
      </c>
      <c r="B3883">
        <v>345102</v>
      </c>
      <c r="C3883">
        <v>6155</v>
      </c>
      <c r="E3883" t="s">
        <v>66</v>
      </c>
      <c r="F3883" t="s">
        <v>71</v>
      </c>
      <c r="G3883">
        <v>356871</v>
      </c>
      <c r="H3883" s="1">
        <v>42836</v>
      </c>
      <c r="I3883" s="2"/>
      <c r="J3883" s="2">
        <v>-653.92999999999995</v>
      </c>
      <c r="K3883" s="2">
        <v>-653.92999999999995</v>
      </c>
      <c r="L3883" t="s">
        <v>65</v>
      </c>
      <c r="M3883" t="s">
        <v>21</v>
      </c>
      <c r="N3883" t="s">
        <v>22</v>
      </c>
      <c r="O3883" t="s">
        <v>52</v>
      </c>
      <c r="P3883" t="s">
        <v>349</v>
      </c>
      <c r="Q3883" t="s">
        <v>350</v>
      </c>
      <c r="R3883" t="s">
        <v>351</v>
      </c>
      <c r="S3883">
        <f t="shared" si="60"/>
        <v>2017</v>
      </c>
    </row>
    <row r="3884" spans="1:19" x14ac:dyDescent="0.25">
      <c r="A3884">
        <v>345</v>
      </c>
      <c r="B3884">
        <v>345102</v>
      </c>
      <c r="C3884">
        <v>6155</v>
      </c>
      <c r="E3884" t="s">
        <v>67</v>
      </c>
      <c r="F3884" t="s">
        <v>68</v>
      </c>
      <c r="G3884">
        <v>356569</v>
      </c>
      <c r="H3884" s="1">
        <v>42826</v>
      </c>
      <c r="I3884" s="2"/>
      <c r="J3884" s="2">
        <v>-561</v>
      </c>
      <c r="K3884" s="2">
        <v>-561</v>
      </c>
      <c r="L3884" t="s">
        <v>65</v>
      </c>
      <c r="M3884" t="s">
        <v>21</v>
      </c>
      <c r="N3884" t="s">
        <v>22</v>
      </c>
      <c r="O3884" t="s">
        <v>52</v>
      </c>
      <c r="P3884" t="s">
        <v>349</v>
      </c>
      <c r="Q3884" t="s">
        <v>350</v>
      </c>
      <c r="R3884" t="s">
        <v>351</v>
      </c>
      <c r="S3884">
        <f t="shared" si="60"/>
        <v>2017</v>
      </c>
    </row>
    <row r="3885" spans="1:19" x14ac:dyDescent="0.25">
      <c r="A3885">
        <v>345</v>
      </c>
      <c r="B3885">
        <v>345102</v>
      </c>
      <c r="C3885">
        <v>6155</v>
      </c>
      <c r="E3885" t="s">
        <v>67</v>
      </c>
      <c r="F3885" t="s">
        <v>68</v>
      </c>
      <c r="G3885">
        <v>356569</v>
      </c>
      <c r="H3885" s="1">
        <v>42825</v>
      </c>
      <c r="I3885" s="2">
        <v>561</v>
      </c>
      <c r="J3885" s="2"/>
      <c r="K3885" s="2">
        <v>561</v>
      </c>
      <c r="L3885" t="s">
        <v>65</v>
      </c>
      <c r="M3885" t="s">
        <v>21</v>
      </c>
      <c r="N3885" t="s">
        <v>22</v>
      </c>
      <c r="O3885" t="s">
        <v>52</v>
      </c>
      <c r="P3885" t="s">
        <v>349</v>
      </c>
      <c r="Q3885" t="s">
        <v>350</v>
      </c>
      <c r="R3885" t="s">
        <v>351</v>
      </c>
      <c r="S3885">
        <f t="shared" si="60"/>
        <v>2017</v>
      </c>
    </row>
    <row r="3886" spans="1:19" x14ac:dyDescent="0.25">
      <c r="A3886">
        <v>345</v>
      </c>
      <c r="B3886">
        <v>345102</v>
      </c>
      <c r="C3886">
        <v>6155</v>
      </c>
      <c r="E3886" t="s">
        <v>66</v>
      </c>
      <c r="F3886" t="s">
        <v>64</v>
      </c>
      <c r="G3886">
        <v>356697</v>
      </c>
      <c r="H3886" s="1">
        <v>42822</v>
      </c>
      <c r="I3886" s="2">
        <v>40.42</v>
      </c>
      <c r="J3886" s="2"/>
      <c r="K3886" s="2">
        <v>40.42</v>
      </c>
      <c r="L3886" t="s">
        <v>65</v>
      </c>
      <c r="M3886" t="s">
        <v>21</v>
      </c>
      <c r="N3886" t="s">
        <v>22</v>
      </c>
      <c r="O3886" t="s">
        <v>52</v>
      </c>
      <c r="P3886" t="s">
        <v>349</v>
      </c>
      <c r="Q3886" t="s">
        <v>350</v>
      </c>
      <c r="R3886" t="s">
        <v>351</v>
      </c>
      <c r="S3886">
        <f t="shared" si="60"/>
        <v>2017</v>
      </c>
    </row>
    <row r="3887" spans="1:19" x14ac:dyDescent="0.25">
      <c r="A3887">
        <v>345</v>
      </c>
      <c r="B3887">
        <v>345102</v>
      </c>
      <c r="C3887">
        <v>6155</v>
      </c>
      <c r="E3887" t="s">
        <v>66</v>
      </c>
      <c r="F3887" t="s">
        <v>64</v>
      </c>
      <c r="G3887">
        <v>356697</v>
      </c>
      <c r="H3887" s="1">
        <v>42822</v>
      </c>
      <c r="I3887" s="2">
        <v>40.42</v>
      </c>
      <c r="J3887" s="2"/>
      <c r="K3887" s="2">
        <v>40.42</v>
      </c>
      <c r="L3887" t="s">
        <v>65</v>
      </c>
      <c r="M3887" t="s">
        <v>21</v>
      </c>
      <c r="N3887" t="s">
        <v>22</v>
      </c>
      <c r="O3887" t="s">
        <v>52</v>
      </c>
      <c r="P3887" t="s">
        <v>349</v>
      </c>
      <c r="Q3887" t="s">
        <v>350</v>
      </c>
      <c r="R3887" t="s">
        <v>351</v>
      </c>
      <c r="S3887">
        <f t="shared" si="60"/>
        <v>2017</v>
      </c>
    </row>
    <row r="3888" spans="1:19" x14ac:dyDescent="0.25">
      <c r="A3888">
        <v>345</v>
      </c>
      <c r="B3888">
        <v>345102</v>
      </c>
      <c r="C3888">
        <v>6155</v>
      </c>
      <c r="E3888" t="s">
        <v>66</v>
      </c>
      <c r="F3888" t="s">
        <v>64</v>
      </c>
      <c r="G3888">
        <v>356697</v>
      </c>
      <c r="H3888" s="1">
        <v>42822</v>
      </c>
      <c r="I3888" s="2">
        <v>40.42</v>
      </c>
      <c r="J3888" s="2"/>
      <c r="K3888" s="2">
        <v>40.42</v>
      </c>
      <c r="L3888" t="s">
        <v>65</v>
      </c>
      <c r="M3888" t="s">
        <v>21</v>
      </c>
      <c r="N3888" t="s">
        <v>22</v>
      </c>
      <c r="O3888" t="s">
        <v>52</v>
      </c>
      <c r="P3888" t="s">
        <v>349</v>
      </c>
      <c r="Q3888" t="s">
        <v>350</v>
      </c>
      <c r="R3888" t="s">
        <v>351</v>
      </c>
      <c r="S3888">
        <f t="shared" si="60"/>
        <v>2017</v>
      </c>
    </row>
    <row r="3889" spans="1:19" x14ac:dyDescent="0.25">
      <c r="A3889">
        <v>345</v>
      </c>
      <c r="B3889">
        <v>345102</v>
      </c>
      <c r="C3889">
        <v>6155</v>
      </c>
      <c r="E3889" t="s">
        <v>66</v>
      </c>
      <c r="F3889" t="s">
        <v>64</v>
      </c>
      <c r="G3889">
        <v>356697</v>
      </c>
      <c r="H3889" s="1">
        <v>42822</v>
      </c>
      <c r="I3889" s="2">
        <v>80.84</v>
      </c>
      <c r="J3889" s="2"/>
      <c r="K3889" s="2">
        <v>80.84</v>
      </c>
      <c r="L3889" t="s">
        <v>65</v>
      </c>
      <c r="M3889" t="s">
        <v>21</v>
      </c>
      <c r="N3889" t="s">
        <v>22</v>
      </c>
      <c r="O3889" t="s">
        <v>52</v>
      </c>
      <c r="P3889" t="s">
        <v>349</v>
      </c>
      <c r="Q3889" t="s">
        <v>350</v>
      </c>
      <c r="R3889" t="s">
        <v>351</v>
      </c>
      <c r="S3889">
        <f t="shared" si="60"/>
        <v>2017</v>
      </c>
    </row>
    <row r="3890" spans="1:19" x14ac:dyDescent="0.25">
      <c r="A3890">
        <v>345</v>
      </c>
      <c r="B3890">
        <v>345102</v>
      </c>
      <c r="C3890">
        <v>6155</v>
      </c>
      <c r="E3890" t="s">
        <v>66</v>
      </c>
      <c r="F3890" t="s">
        <v>64</v>
      </c>
      <c r="G3890">
        <v>356697</v>
      </c>
      <c r="H3890" s="1">
        <v>42822</v>
      </c>
      <c r="I3890" s="2">
        <v>121.26</v>
      </c>
      <c r="J3890" s="2"/>
      <c r="K3890" s="2">
        <v>121.26</v>
      </c>
      <c r="L3890" t="s">
        <v>65</v>
      </c>
      <c r="M3890" t="s">
        <v>21</v>
      </c>
      <c r="N3890" t="s">
        <v>22</v>
      </c>
      <c r="O3890" t="s">
        <v>52</v>
      </c>
      <c r="P3890" t="s">
        <v>349</v>
      </c>
      <c r="Q3890" t="s">
        <v>350</v>
      </c>
      <c r="R3890" t="s">
        <v>351</v>
      </c>
      <c r="S3890">
        <f t="shared" si="60"/>
        <v>2017</v>
      </c>
    </row>
    <row r="3891" spans="1:19" x14ac:dyDescent="0.25">
      <c r="A3891">
        <v>345</v>
      </c>
      <c r="B3891">
        <v>345102</v>
      </c>
      <c r="C3891">
        <v>6155</v>
      </c>
      <c r="E3891" t="s">
        <v>66</v>
      </c>
      <c r="F3891" t="s">
        <v>64</v>
      </c>
      <c r="G3891">
        <v>356697</v>
      </c>
      <c r="H3891" s="1">
        <v>42822</v>
      </c>
      <c r="I3891" s="2">
        <v>40.42</v>
      </c>
      <c r="J3891" s="2"/>
      <c r="K3891" s="2">
        <v>40.42</v>
      </c>
      <c r="L3891" t="s">
        <v>65</v>
      </c>
      <c r="M3891" t="s">
        <v>21</v>
      </c>
      <c r="N3891" t="s">
        <v>22</v>
      </c>
      <c r="O3891" t="s">
        <v>52</v>
      </c>
      <c r="P3891" t="s">
        <v>349</v>
      </c>
      <c r="Q3891" t="s">
        <v>350</v>
      </c>
      <c r="R3891" t="s">
        <v>351</v>
      </c>
      <c r="S3891">
        <f t="shared" si="60"/>
        <v>2017</v>
      </c>
    </row>
    <row r="3892" spans="1:19" x14ac:dyDescent="0.25">
      <c r="A3892">
        <v>345</v>
      </c>
      <c r="B3892">
        <v>345102</v>
      </c>
      <c r="C3892">
        <v>6155</v>
      </c>
      <c r="E3892" t="s">
        <v>66</v>
      </c>
      <c r="F3892" t="s">
        <v>64</v>
      </c>
      <c r="G3892">
        <v>356697</v>
      </c>
      <c r="H3892" s="1">
        <v>42822</v>
      </c>
      <c r="I3892" s="2">
        <v>80.84</v>
      </c>
      <c r="J3892" s="2"/>
      <c r="K3892" s="2">
        <v>80.84</v>
      </c>
      <c r="L3892" t="s">
        <v>65</v>
      </c>
      <c r="M3892" t="s">
        <v>21</v>
      </c>
      <c r="N3892" t="s">
        <v>22</v>
      </c>
      <c r="O3892" t="s">
        <v>52</v>
      </c>
      <c r="P3892" t="s">
        <v>349</v>
      </c>
      <c r="Q3892" t="s">
        <v>350</v>
      </c>
      <c r="R3892" t="s">
        <v>351</v>
      </c>
      <c r="S3892">
        <f t="shared" si="60"/>
        <v>2017</v>
      </c>
    </row>
    <row r="3893" spans="1:19" x14ac:dyDescent="0.25">
      <c r="A3893">
        <v>345</v>
      </c>
      <c r="B3893">
        <v>345102</v>
      </c>
      <c r="C3893">
        <v>6155</v>
      </c>
      <c r="E3893" t="s">
        <v>66</v>
      </c>
      <c r="F3893" t="s">
        <v>64</v>
      </c>
      <c r="G3893">
        <v>356697</v>
      </c>
      <c r="H3893" s="1">
        <v>42822</v>
      </c>
      <c r="I3893" s="2">
        <v>40.42</v>
      </c>
      <c r="J3893" s="2"/>
      <c r="K3893" s="2">
        <v>40.42</v>
      </c>
      <c r="L3893" t="s">
        <v>65</v>
      </c>
      <c r="M3893" t="s">
        <v>21</v>
      </c>
      <c r="N3893" t="s">
        <v>22</v>
      </c>
      <c r="O3893" t="s">
        <v>52</v>
      </c>
      <c r="P3893" t="s">
        <v>349</v>
      </c>
      <c r="Q3893" t="s">
        <v>350</v>
      </c>
      <c r="R3893" t="s">
        <v>351</v>
      </c>
      <c r="S3893">
        <f t="shared" si="60"/>
        <v>2017</v>
      </c>
    </row>
    <row r="3894" spans="1:19" x14ac:dyDescent="0.25">
      <c r="A3894">
        <v>345</v>
      </c>
      <c r="B3894">
        <v>345102</v>
      </c>
      <c r="C3894">
        <v>6155</v>
      </c>
      <c r="E3894" t="s">
        <v>66</v>
      </c>
      <c r="F3894" t="s">
        <v>64</v>
      </c>
      <c r="G3894">
        <v>356697</v>
      </c>
      <c r="H3894" s="1">
        <v>42822</v>
      </c>
      <c r="I3894" s="2">
        <v>40.42</v>
      </c>
      <c r="J3894" s="2"/>
      <c r="K3894" s="2">
        <v>40.42</v>
      </c>
      <c r="L3894" t="s">
        <v>65</v>
      </c>
      <c r="M3894" t="s">
        <v>21</v>
      </c>
      <c r="N3894" t="s">
        <v>22</v>
      </c>
      <c r="O3894" t="s">
        <v>52</v>
      </c>
      <c r="P3894" t="s">
        <v>349</v>
      </c>
      <c r="Q3894" t="s">
        <v>350</v>
      </c>
      <c r="R3894" t="s">
        <v>351</v>
      </c>
      <c r="S3894">
        <f t="shared" si="60"/>
        <v>2017</v>
      </c>
    </row>
    <row r="3895" spans="1:19" x14ac:dyDescent="0.25">
      <c r="A3895">
        <v>345</v>
      </c>
      <c r="B3895">
        <v>345102</v>
      </c>
      <c r="C3895">
        <v>6155</v>
      </c>
      <c r="E3895" t="s">
        <v>66</v>
      </c>
      <c r="F3895" t="s">
        <v>64</v>
      </c>
      <c r="G3895">
        <v>356697</v>
      </c>
      <c r="H3895" s="1">
        <v>42822</v>
      </c>
      <c r="I3895" s="2">
        <v>40.42</v>
      </c>
      <c r="J3895" s="2"/>
      <c r="K3895" s="2">
        <v>40.42</v>
      </c>
      <c r="L3895" t="s">
        <v>65</v>
      </c>
      <c r="M3895" t="s">
        <v>21</v>
      </c>
      <c r="N3895" t="s">
        <v>22</v>
      </c>
      <c r="O3895" t="s">
        <v>52</v>
      </c>
      <c r="P3895" t="s">
        <v>349</v>
      </c>
      <c r="Q3895" t="s">
        <v>350</v>
      </c>
      <c r="R3895" t="s">
        <v>351</v>
      </c>
      <c r="S3895">
        <f t="shared" si="60"/>
        <v>2017</v>
      </c>
    </row>
    <row r="3896" spans="1:19" x14ac:dyDescent="0.25">
      <c r="A3896">
        <v>345</v>
      </c>
      <c r="B3896">
        <v>345102</v>
      </c>
      <c r="C3896">
        <v>6155</v>
      </c>
      <c r="E3896" t="s">
        <v>66</v>
      </c>
      <c r="F3896" t="s">
        <v>71</v>
      </c>
      <c r="G3896">
        <v>356698</v>
      </c>
      <c r="H3896" s="1">
        <v>42822</v>
      </c>
      <c r="I3896" s="2"/>
      <c r="J3896" s="2">
        <v>-890.07</v>
      </c>
      <c r="K3896" s="2">
        <v>-890.07</v>
      </c>
      <c r="L3896" t="s">
        <v>65</v>
      </c>
      <c r="M3896" t="s">
        <v>21</v>
      </c>
      <c r="N3896" t="s">
        <v>22</v>
      </c>
      <c r="O3896" t="s">
        <v>52</v>
      </c>
      <c r="P3896" t="s">
        <v>349</v>
      </c>
      <c r="Q3896" t="s">
        <v>350</v>
      </c>
      <c r="R3896" t="s">
        <v>351</v>
      </c>
      <c r="S3896">
        <f t="shared" si="60"/>
        <v>2017</v>
      </c>
    </row>
    <row r="3897" spans="1:19" x14ac:dyDescent="0.25">
      <c r="A3897">
        <v>345</v>
      </c>
      <c r="B3897">
        <v>345102</v>
      </c>
      <c r="C3897">
        <v>6155</v>
      </c>
      <c r="E3897" t="s">
        <v>66</v>
      </c>
      <c r="F3897" t="s">
        <v>64</v>
      </c>
      <c r="G3897">
        <v>356697</v>
      </c>
      <c r="H3897" s="1">
        <v>42822</v>
      </c>
      <c r="I3897" s="2">
        <v>60.63</v>
      </c>
      <c r="J3897" s="2"/>
      <c r="K3897" s="2">
        <v>60.63</v>
      </c>
      <c r="L3897" t="s">
        <v>65</v>
      </c>
      <c r="M3897" t="s">
        <v>21</v>
      </c>
      <c r="N3897" t="s">
        <v>22</v>
      </c>
      <c r="O3897" t="s">
        <v>52</v>
      </c>
      <c r="P3897" t="s">
        <v>349</v>
      </c>
      <c r="Q3897" t="s">
        <v>350</v>
      </c>
      <c r="R3897" t="s">
        <v>351</v>
      </c>
      <c r="S3897">
        <f t="shared" si="60"/>
        <v>2017</v>
      </c>
    </row>
    <row r="3898" spans="1:19" x14ac:dyDescent="0.25">
      <c r="A3898">
        <v>345</v>
      </c>
      <c r="B3898">
        <v>345102</v>
      </c>
      <c r="C3898">
        <v>6155</v>
      </c>
      <c r="E3898" t="s">
        <v>66</v>
      </c>
      <c r="F3898" t="s">
        <v>64</v>
      </c>
      <c r="G3898">
        <v>356697</v>
      </c>
      <c r="H3898" s="1">
        <v>42822</v>
      </c>
      <c r="I3898" s="2">
        <v>40.42</v>
      </c>
      <c r="J3898" s="2"/>
      <c r="K3898" s="2">
        <v>40.42</v>
      </c>
      <c r="L3898" t="s">
        <v>65</v>
      </c>
      <c r="M3898" t="s">
        <v>21</v>
      </c>
      <c r="N3898" t="s">
        <v>22</v>
      </c>
      <c r="O3898" t="s">
        <v>52</v>
      </c>
      <c r="P3898" t="s">
        <v>349</v>
      </c>
      <c r="Q3898" t="s">
        <v>350</v>
      </c>
      <c r="R3898" t="s">
        <v>351</v>
      </c>
      <c r="S3898">
        <f t="shared" si="60"/>
        <v>2017</v>
      </c>
    </row>
    <row r="3899" spans="1:19" x14ac:dyDescent="0.25">
      <c r="A3899">
        <v>345</v>
      </c>
      <c r="B3899">
        <v>345102</v>
      </c>
      <c r="C3899">
        <v>6155</v>
      </c>
      <c r="E3899" t="s">
        <v>66</v>
      </c>
      <c r="F3899" t="s">
        <v>64</v>
      </c>
      <c r="G3899">
        <v>356697</v>
      </c>
      <c r="H3899" s="1">
        <v>42822</v>
      </c>
      <c r="I3899" s="2">
        <v>40.42</v>
      </c>
      <c r="J3899" s="2"/>
      <c r="K3899" s="2">
        <v>40.42</v>
      </c>
      <c r="L3899" t="s">
        <v>65</v>
      </c>
      <c r="M3899" t="s">
        <v>21</v>
      </c>
      <c r="N3899" t="s">
        <v>22</v>
      </c>
      <c r="O3899" t="s">
        <v>52</v>
      </c>
      <c r="P3899" t="s">
        <v>349</v>
      </c>
      <c r="Q3899" t="s">
        <v>350</v>
      </c>
      <c r="R3899" t="s">
        <v>351</v>
      </c>
      <c r="S3899">
        <f t="shared" si="60"/>
        <v>2017</v>
      </c>
    </row>
    <row r="3900" spans="1:19" x14ac:dyDescent="0.25">
      <c r="A3900">
        <v>345</v>
      </c>
      <c r="B3900">
        <v>345102</v>
      </c>
      <c r="C3900">
        <v>6155</v>
      </c>
      <c r="E3900" t="s">
        <v>66</v>
      </c>
      <c r="F3900" t="s">
        <v>64</v>
      </c>
      <c r="G3900">
        <v>356697</v>
      </c>
      <c r="H3900" s="1">
        <v>42822</v>
      </c>
      <c r="I3900" s="2">
        <v>40.42</v>
      </c>
      <c r="J3900" s="2"/>
      <c r="K3900" s="2">
        <v>40.42</v>
      </c>
      <c r="L3900" t="s">
        <v>65</v>
      </c>
      <c r="M3900" t="s">
        <v>21</v>
      </c>
      <c r="N3900" t="s">
        <v>22</v>
      </c>
      <c r="O3900" t="s">
        <v>52</v>
      </c>
      <c r="P3900" t="s">
        <v>349</v>
      </c>
      <c r="Q3900" t="s">
        <v>350</v>
      </c>
      <c r="R3900" t="s">
        <v>351</v>
      </c>
      <c r="S3900">
        <f t="shared" si="60"/>
        <v>2017</v>
      </c>
    </row>
    <row r="3901" spans="1:19" x14ac:dyDescent="0.25">
      <c r="A3901">
        <v>345</v>
      </c>
      <c r="B3901">
        <v>345102</v>
      </c>
      <c r="C3901">
        <v>6155</v>
      </c>
      <c r="E3901" t="s">
        <v>66</v>
      </c>
      <c r="F3901" t="s">
        <v>64</v>
      </c>
      <c r="G3901">
        <v>356697</v>
      </c>
      <c r="H3901" s="1">
        <v>42822</v>
      </c>
      <c r="I3901" s="2">
        <v>40.42</v>
      </c>
      <c r="J3901" s="2"/>
      <c r="K3901" s="2">
        <v>40.42</v>
      </c>
      <c r="L3901" t="s">
        <v>65</v>
      </c>
      <c r="M3901" t="s">
        <v>21</v>
      </c>
      <c r="N3901" t="s">
        <v>22</v>
      </c>
      <c r="O3901" t="s">
        <v>52</v>
      </c>
      <c r="P3901" t="s">
        <v>349</v>
      </c>
      <c r="Q3901" t="s">
        <v>350</v>
      </c>
      <c r="R3901" t="s">
        <v>351</v>
      </c>
      <c r="S3901">
        <f t="shared" si="60"/>
        <v>2017</v>
      </c>
    </row>
    <row r="3902" spans="1:19" x14ac:dyDescent="0.25">
      <c r="A3902">
        <v>345</v>
      </c>
      <c r="B3902">
        <v>345102</v>
      </c>
      <c r="C3902">
        <v>6155</v>
      </c>
      <c r="E3902" t="s">
        <v>66</v>
      </c>
      <c r="F3902" t="s">
        <v>64</v>
      </c>
      <c r="G3902">
        <v>356697</v>
      </c>
      <c r="H3902" s="1">
        <v>42822</v>
      </c>
      <c r="I3902" s="2">
        <v>40.42</v>
      </c>
      <c r="J3902" s="2"/>
      <c r="K3902" s="2">
        <v>40.42</v>
      </c>
      <c r="L3902" t="s">
        <v>65</v>
      </c>
      <c r="M3902" t="s">
        <v>21</v>
      </c>
      <c r="N3902" t="s">
        <v>22</v>
      </c>
      <c r="O3902" t="s">
        <v>52</v>
      </c>
      <c r="P3902" t="s">
        <v>349</v>
      </c>
      <c r="Q3902" t="s">
        <v>350</v>
      </c>
      <c r="R3902" t="s">
        <v>351</v>
      </c>
      <c r="S3902">
        <f t="shared" si="60"/>
        <v>2017</v>
      </c>
    </row>
    <row r="3903" spans="1:19" x14ac:dyDescent="0.25">
      <c r="A3903">
        <v>345</v>
      </c>
      <c r="B3903">
        <v>345102</v>
      </c>
      <c r="C3903">
        <v>6155</v>
      </c>
      <c r="E3903" t="s">
        <v>66</v>
      </c>
      <c r="F3903" t="s">
        <v>64</v>
      </c>
      <c r="G3903">
        <v>356697</v>
      </c>
      <c r="H3903" s="1">
        <v>42822</v>
      </c>
      <c r="I3903" s="2">
        <v>40.42</v>
      </c>
      <c r="J3903" s="2"/>
      <c r="K3903" s="2">
        <v>40.42</v>
      </c>
      <c r="L3903" t="s">
        <v>65</v>
      </c>
      <c r="M3903" t="s">
        <v>21</v>
      </c>
      <c r="N3903" t="s">
        <v>22</v>
      </c>
      <c r="O3903" t="s">
        <v>52</v>
      </c>
      <c r="P3903" t="s">
        <v>349</v>
      </c>
      <c r="Q3903" t="s">
        <v>350</v>
      </c>
      <c r="R3903" t="s">
        <v>351</v>
      </c>
      <c r="S3903">
        <f t="shared" si="60"/>
        <v>2017</v>
      </c>
    </row>
    <row r="3904" spans="1:19" x14ac:dyDescent="0.25">
      <c r="A3904">
        <v>345</v>
      </c>
      <c r="B3904">
        <v>345102</v>
      </c>
      <c r="C3904">
        <v>6155</v>
      </c>
      <c r="E3904" t="s">
        <v>66</v>
      </c>
      <c r="F3904" t="s">
        <v>64</v>
      </c>
      <c r="G3904">
        <v>356697</v>
      </c>
      <c r="H3904" s="1">
        <v>42822</v>
      </c>
      <c r="I3904" s="2">
        <v>80.84</v>
      </c>
      <c r="J3904" s="2"/>
      <c r="K3904" s="2">
        <v>80.84</v>
      </c>
      <c r="L3904" t="s">
        <v>65</v>
      </c>
      <c r="M3904" t="s">
        <v>21</v>
      </c>
      <c r="N3904" t="s">
        <v>22</v>
      </c>
      <c r="O3904" t="s">
        <v>52</v>
      </c>
      <c r="P3904" t="s">
        <v>349</v>
      </c>
      <c r="Q3904" t="s">
        <v>350</v>
      </c>
      <c r="R3904" t="s">
        <v>351</v>
      </c>
      <c r="S3904">
        <f t="shared" si="60"/>
        <v>2017</v>
      </c>
    </row>
    <row r="3905" spans="1:19" x14ac:dyDescent="0.25">
      <c r="A3905">
        <v>345</v>
      </c>
      <c r="B3905">
        <v>345102</v>
      </c>
      <c r="C3905">
        <v>6155</v>
      </c>
      <c r="E3905" t="s">
        <v>69</v>
      </c>
      <c r="F3905" t="s">
        <v>70</v>
      </c>
      <c r="G3905">
        <v>356694</v>
      </c>
      <c r="H3905" s="1">
        <v>42822</v>
      </c>
      <c r="I3905" s="2">
        <v>1725.7</v>
      </c>
      <c r="J3905" s="2"/>
      <c r="K3905" s="2">
        <v>1725.7</v>
      </c>
      <c r="L3905" t="s">
        <v>65</v>
      </c>
      <c r="M3905" t="s">
        <v>21</v>
      </c>
      <c r="N3905" t="s">
        <v>22</v>
      </c>
      <c r="O3905" t="s">
        <v>52</v>
      </c>
      <c r="P3905" t="s">
        <v>349</v>
      </c>
      <c r="Q3905" t="s">
        <v>350</v>
      </c>
      <c r="R3905" t="s">
        <v>351</v>
      </c>
      <c r="S3905">
        <f t="shared" si="60"/>
        <v>2017</v>
      </c>
    </row>
    <row r="3906" spans="1:19" x14ac:dyDescent="0.25">
      <c r="A3906">
        <v>345</v>
      </c>
      <c r="B3906">
        <v>345102</v>
      </c>
      <c r="C3906">
        <v>6155</v>
      </c>
      <c r="E3906" t="s">
        <v>66</v>
      </c>
      <c r="F3906" t="s">
        <v>71</v>
      </c>
      <c r="G3906">
        <v>356592</v>
      </c>
      <c r="H3906" s="1">
        <v>42808</v>
      </c>
      <c r="I3906" s="2"/>
      <c r="J3906" s="2">
        <v>-1598.5</v>
      </c>
      <c r="K3906" s="2">
        <v>-1598.5</v>
      </c>
      <c r="L3906" t="s">
        <v>65</v>
      </c>
      <c r="M3906" t="s">
        <v>21</v>
      </c>
      <c r="N3906" t="s">
        <v>22</v>
      </c>
      <c r="O3906" t="s">
        <v>52</v>
      </c>
      <c r="P3906" t="s">
        <v>349</v>
      </c>
      <c r="Q3906" t="s">
        <v>350</v>
      </c>
      <c r="R3906" t="s">
        <v>351</v>
      </c>
      <c r="S3906">
        <f t="shared" si="60"/>
        <v>2017</v>
      </c>
    </row>
    <row r="3907" spans="1:19" x14ac:dyDescent="0.25">
      <c r="A3907">
        <v>345</v>
      </c>
      <c r="B3907">
        <v>345102</v>
      </c>
      <c r="C3907">
        <v>6155</v>
      </c>
      <c r="E3907" t="s">
        <v>66</v>
      </c>
      <c r="F3907" t="s">
        <v>64</v>
      </c>
      <c r="G3907">
        <v>356591</v>
      </c>
      <c r="H3907" s="1">
        <v>42808</v>
      </c>
      <c r="I3907" s="2">
        <v>121.26</v>
      </c>
      <c r="J3907" s="2"/>
      <c r="K3907" s="2">
        <v>121.26</v>
      </c>
      <c r="L3907" t="s">
        <v>65</v>
      </c>
      <c r="M3907" t="s">
        <v>21</v>
      </c>
      <c r="N3907" t="s">
        <v>22</v>
      </c>
      <c r="O3907" t="s">
        <v>52</v>
      </c>
      <c r="P3907" t="s">
        <v>349</v>
      </c>
      <c r="Q3907" t="s">
        <v>350</v>
      </c>
      <c r="R3907" t="s">
        <v>351</v>
      </c>
      <c r="S3907">
        <f t="shared" ref="S3907:S3970" si="61">YEAR(H3907)</f>
        <v>2017</v>
      </c>
    </row>
    <row r="3908" spans="1:19" x14ac:dyDescent="0.25">
      <c r="A3908">
        <v>345</v>
      </c>
      <c r="B3908">
        <v>345102</v>
      </c>
      <c r="C3908">
        <v>6155</v>
      </c>
      <c r="E3908" t="s">
        <v>66</v>
      </c>
      <c r="F3908" t="s">
        <v>64</v>
      </c>
      <c r="G3908">
        <v>356591</v>
      </c>
      <c r="H3908" s="1">
        <v>42808</v>
      </c>
      <c r="I3908" s="2">
        <v>40.42</v>
      </c>
      <c r="J3908" s="2"/>
      <c r="K3908" s="2">
        <v>40.42</v>
      </c>
      <c r="L3908" t="s">
        <v>65</v>
      </c>
      <c r="M3908" t="s">
        <v>21</v>
      </c>
      <c r="N3908" t="s">
        <v>22</v>
      </c>
      <c r="O3908" t="s">
        <v>52</v>
      </c>
      <c r="P3908" t="s">
        <v>349</v>
      </c>
      <c r="Q3908" t="s">
        <v>350</v>
      </c>
      <c r="R3908" t="s">
        <v>351</v>
      </c>
      <c r="S3908">
        <f t="shared" si="61"/>
        <v>2017</v>
      </c>
    </row>
    <row r="3909" spans="1:19" x14ac:dyDescent="0.25">
      <c r="A3909">
        <v>345</v>
      </c>
      <c r="B3909">
        <v>345102</v>
      </c>
      <c r="C3909">
        <v>6155</v>
      </c>
      <c r="E3909" t="s">
        <v>66</v>
      </c>
      <c r="F3909" t="s">
        <v>64</v>
      </c>
      <c r="G3909">
        <v>356591</v>
      </c>
      <c r="H3909" s="1">
        <v>42808</v>
      </c>
      <c r="I3909" s="2">
        <v>40.42</v>
      </c>
      <c r="J3909" s="2"/>
      <c r="K3909" s="2">
        <v>40.42</v>
      </c>
      <c r="L3909" t="s">
        <v>65</v>
      </c>
      <c r="M3909" t="s">
        <v>21</v>
      </c>
      <c r="N3909" t="s">
        <v>22</v>
      </c>
      <c r="O3909" t="s">
        <v>52</v>
      </c>
      <c r="P3909" t="s">
        <v>349</v>
      </c>
      <c r="Q3909" t="s">
        <v>350</v>
      </c>
      <c r="R3909" t="s">
        <v>351</v>
      </c>
      <c r="S3909">
        <f t="shared" si="61"/>
        <v>2017</v>
      </c>
    </row>
    <row r="3910" spans="1:19" x14ac:dyDescent="0.25">
      <c r="A3910">
        <v>345</v>
      </c>
      <c r="B3910">
        <v>345102</v>
      </c>
      <c r="C3910">
        <v>6155</v>
      </c>
      <c r="E3910" t="s">
        <v>66</v>
      </c>
      <c r="F3910" t="s">
        <v>64</v>
      </c>
      <c r="G3910">
        <v>356591</v>
      </c>
      <c r="H3910" s="1">
        <v>42808</v>
      </c>
      <c r="I3910" s="2">
        <v>202.1</v>
      </c>
      <c r="J3910" s="2"/>
      <c r="K3910" s="2">
        <v>202.1</v>
      </c>
      <c r="L3910" t="s">
        <v>65</v>
      </c>
      <c r="M3910" t="s">
        <v>21</v>
      </c>
      <c r="N3910" t="s">
        <v>22</v>
      </c>
      <c r="O3910" t="s">
        <v>52</v>
      </c>
      <c r="P3910" t="s">
        <v>349</v>
      </c>
      <c r="Q3910" t="s">
        <v>350</v>
      </c>
      <c r="R3910" t="s">
        <v>351</v>
      </c>
      <c r="S3910">
        <f t="shared" si="61"/>
        <v>2017</v>
      </c>
    </row>
    <row r="3911" spans="1:19" x14ac:dyDescent="0.25">
      <c r="A3911">
        <v>345</v>
      </c>
      <c r="B3911">
        <v>345102</v>
      </c>
      <c r="C3911">
        <v>6155</v>
      </c>
      <c r="E3911" t="s">
        <v>66</v>
      </c>
      <c r="F3911" t="s">
        <v>64</v>
      </c>
      <c r="G3911">
        <v>356591</v>
      </c>
      <c r="H3911" s="1">
        <v>42808</v>
      </c>
      <c r="I3911" s="2">
        <v>40.42</v>
      </c>
      <c r="J3911" s="2"/>
      <c r="K3911" s="2">
        <v>40.42</v>
      </c>
      <c r="L3911" t="s">
        <v>65</v>
      </c>
      <c r="M3911" t="s">
        <v>21</v>
      </c>
      <c r="N3911" t="s">
        <v>22</v>
      </c>
      <c r="O3911" t="s">
        <v>52</v>
      </c>
      <c r="P3911" t="s">
        <v>349</v>
      </c>
      <c r="Q3911" t="s">
        <v>350</v>
      </c>
      <c r="R3911" t="s">
        <v>351</v>
      </c>
      <c r="S3911">
        <f t="shared" si="61"/>
        <v>2017</v>
      </c>
    </row>
    <row r="3912" spans="1:19" x14ac:dyDescent="0.25">
      <c r="A3912">
        <v>345</v>
      </c>
      <c r="B3912">
        <v>345102</v>
      </c>
      <c r="C3912">
        <v>6155</v>
      </c>
      <c r="E3912" t="s">
        <v>66</v>
      </c>
      <c r="F3912" t="s">
        <v>64</v>
      </c>
      <c r="G3912">
        <v>356591</v>
      </c>
      <c r="H3912" s="1">
        <v>42808</v>
      </c>
      <c r="I3912" s="2">
        <v>40.42</v>
      </c>
      <c r="J3912" s="2"/>
      <c r="K3912" s="2">
        <v>40.42</v>
      </c>
      <c r="L3912" t="s">
        <v>65</v>
      </c>
      <c r="M3912" t="s">
        <v>21</v>
      </c>
      <c r="N3912" t="s">
        <v>22</v>
      </c>
      <c r="O3912" t="s">
        <v>52</v>
      </c>
      <c r="P3912" t="s">
        <v>349</v>
      </c>
      <c r="Q3912" t="s">
        <v>350</v>
      </c>
      <c r="R3912" t="s">
        <v>351</v>
      </c>
      <c r="S3912">
        <f t="shared" si="61"/>
        <v>2017</v>
      </c>
    </row>
    <row r="3913" spans="1:19" x14ac:dyDescent="0.25">
      <c r="A3913">
        <v>345</v>
      </c>
      <c r="B3913">
        <v>345102</v>
      </c>
      <c r="C3913">
        <v>6155</v>
      </c>
      <c r="E3913" t="s">
        <v>66</v>
      </c>
      <c r="F3913" t="s">
        <v>64</v>
      </c>
      <c r="G3913">
        <v>356591</v>
      </c>
      <c r="H3913" s="1">
        <v>42808</v>
      </c>
      <c r="I3913" s="2">
        <v>40.42</v>
      </c>
      <c r="J3913" s="2"/>
      <c r="K3913" s="2">
        <v>40.42</v>
      </c>
      <c r="L3913" t="s">
        <v>65</v>
      </c>
      <c r="M3913" t="s">
        <v>21</v>
      </c>
      <c r="N3913" t="s">
        <v>22</v>
      </c>
      <c r="O3913" t="s">
        <v>52</v>
      </c>
      <c r="P3913" t="s">
        <v>349</v>
      </c>
      <c r="Q3913" t="s">
        <v>350</v>
      </c>
      <c r="R3913" t="s">
        <v>351</v>
      </c>
      <c r="S3913">
        <f t="shared" si="61"/>
        <v>2017</v>
      </c>
    </row>
    <row r="3914" spans="1:19" x14ac:dyDescent="0.25">
      <c r="A3914">
        <v>345</v>
      </c>
      <c r="B3914">
        <v>345102</v>
      </c>
      <c r="C3914">
        <v>6155</v>
      </c>
      <c r="E3914" t="s">
        <v>66</v>
      </c>
      <c r="F3914" t="s">
        <v>64</v>
      </c>
      <c r="G3914">
        <v>356591</v>
      </c>
      <c r="H3914" s="1">
        <v>42808</v>
      </c>
      <c r="I3914" s="2">
        <v>20.21</v>
      </c>
      <c r="J3914" s="2"/>
      <c r="K3914" s="2">
        <v>20.21</v>
      </c>
      <c r="L3914" t="s">
        <v>65</v>
      </c>
      <c r="M3914" t="s">
        <v>21</v>
      </c>
      <c r="N3914" t="s">
        <v>22</v>
      </c>
      <c r="O3914" t="s">
        <v>52</v>
      </c>
      <c r="P3914" t="s">
        <v>349</v>
      </c>
      <c r="Q3914" t="s">
        <v>350</v>
      </c>
      <c r="R3914" t="s">
        <v>351</v>
      </c>
      <c r="S3914">
        <f t="shared" si="61"/>
        <v>2017</v>
      </c>
    </row>
    <row r="3915" spans="1:19" x14ac:dyDescent="0.25">
      <c r="A3915">
        <v>345</v>
      </c>
      <c r="B3915">
        <v>345102</v>
      </c>
      <c r="C3915">
        <v>6155</v>
      </c>
      <c r="E3915" t="s">
        <v>66</v>
      </c>
      <c r="F3915" t="s">
        <v>64</v>
      </c>
      <c r="G3915">
        <v>356591</v>
      </c>
      <c r="H3915" s="1">
        <v>42808</v>
      </c>
      <c r="I3915" s="2">
        <v>40.42</v>
      </c>
      <c r="J3915" s="2"/>
      <c r="K3915" s="2">
        <v>40.42</v>
      </c>
      <c r="L3915" t="s">
        <v>65</v>
      </c>
      <c r="M3915" t="s">
        <v>21</v>
      </c>
      <c r="N3915" t="s">
        <v>22</v>
      </c>
      <c r="O3915" t="s">
        <v>52</v>
      </c>
      <c r="P3915" t="s">
        <v>349</v>
      </c>
      <c r="Q3915" t="s">
        <v>350</v>
      </c>
      <c r="R3915" t="s">
        <v>351</v>
      </c>
      <c r="S3915">
        <f t="shared" si="61"/>
        <v>2017</v>
      </c>
    </row>
    <row r="3916" spans="1:19" x14ac:dyDescent="0.25">
      <c r="A3916">
        <v>345</v>
      </c>
      <c r="B3916">
        <v>345102</v>
      </c>
      <c r="C3916">
        <v>6155</v>
      </c>
      <c r="E3916" t="s">
        <v>66</v>
      </c>
      <c r="F3916" t="s">
        <v>64</v>
      </c>
      <c r="G3916">
        <v>356591</v>
      </c>
      <c r="H3916" s="1">
        <v>42808</v>
      </c>
      <c r="I3916" s="2">
        <v>40.42</v>
      </c>
      <c r="J3916" s="2"/>
      <c r="K3916" s="2">
        <v>40.42</v>
      </c>
      <c r="L3916" t="s">
        <v>65</v>
      </c>
      <c r="M3916" t="s">
        <v>21</v>
      </c>
      <c r="N3916" t="s">
        <v>22</v>
      </c>
      <c r="O3916" t="s">
        <v>52</v>
      </c>
      <c r="P3916" t="s">
        <v>349</v>
      </c>
      <c r="Q3916" t="s">
        <v>350</v>
      </c>
      <c r="R3916" t="s">
        <v>351</v>
      </c>
      <c r="S3916">
        <f t="shared" si="61"/>
        <v>2017</v>
      </c>
    </row>
    <row r="3917" spans="1:19" x14ac:dyDescent="0.25">
      <c r="A3917">
        <v>345</v>
      </c>
      <c r="B3917">
        <v>345102</v>
      </c>
      <c r="C3917">
        <v>6155</v>
      </c>
      <c r="E3917" t="s">
        <v>66</v>
      </c>
      <c r="F3917" t="s">
        <v>64</v>
      </c>
      <c r="G3917">
        <v>356591</v>
      </c>
      <c r="H3917" s="1">
        <v>42808</v>
      </c>
      <c r="I3917" s="2">
        <v>121.26</v>
      </c>
      <c r="J3917" s="2"/>
      <c r="K3917" s="2">
        <v>121.26</v>
      </c>
      <c r="L3917" t="s">
        <v>65</v>
      </c>
      <c r="M3917" t="s">
        <v>21</v>
      </c>
      <c r="N3917" t="s">
        <v>22</v>
      </c>
      <c r="O3917" t="s">
        <v>52</v>
      </c>
      <c r="P3917" t="s">
        <v>349</v>
      </c>
      <c r="Q3917" t="s">
        <v>350</v>
      </c>
      <c r="R3917" t="s">
        <v>351</v>
      </c>
      <c r="S3917">
        <f t="shared" si="61"/>
        <v>2017</v>
      </c>
    </row>
    <row r="3918" spans="1:19" x14ac:dyDescent="0.25">
      <c r="A3918">
        <v>345</v>
      </c>
      <c r="B3918">
        <v>345102</v>
      </c>
      <c r="C3918">
        <v>6155</v>
      </c>
      <c r="E3918" t="s">
        <v>66</v>
      </c>
      <c r="F3918" t="s">
        <v>64</v>
      </c>
      <c r="G3918">
        <v>356591</v>
      </c>
      <c r="H3918" s="1">
        <v>42808</v>
      </c>
      <c r="I3918" s="2">
        <v>40.42</v>
      </c>
      <c r="J3918" s="2"/>
      <c r="K3918" s="2">
        <v>40.42</v>
      </c>
      <c r="L3918" t="s">
        <v>65</v>
      </c>
      <c r="M3918" t="s">
        <v>21</v>
      </c>
      <c r="N3918" t="s">
        <v>22</v>
      </c>
      <c r="O3918" t="s">
        <v>52</v>
      </c>
      <c r="P3918" t="s">
        <v>349</v>
      </c>
      <c r="Q3918" t="s">
        <v>350</v>
      </c>
      <c r="R3918" t="s">
        <v>351</v>
      </c>
      <c r="S3918">
        <f t="shared" si="61"/>
        <v>2017</v>
      </c>
    </row>
    <row r="3919" spans="1:19" x14ac:dyDescent="0.25">
      <c r="A3919">
        <v>345</v>
      </c>
      <c r="B3919">
        <v>345102</v>
      </c>
      <c r="C3919">
        <v>6155</v>
      </c>
      <c r="E3919" t="s">
        <v>66</v>
      </c>
      <c r="F3919" t="s">
        <v>64</v>
      </c>
      <c r="G3919">
        <v>356591</v>
      </c>
      <c r="H3919" s="1">
        <v>42808</v>
      </c>
      <c r="I3919" s="2">
        <v>282.94</v>
      </c>
      <c r="J3919" s="2"/>
      <c r="K3919" s="2">
        <v>282.94</v>
      </c>
      <c r="L3919" t="s">
        <v>65</v>
      </c>
      <c r="M3919" t="s">
        <v>21</v>
      </c>
      <c r="N3919" t="s">
        <v>22</v>
      </c>
      <c r="O3919" t="s">
        <v>52</v>
      </c>
      <c r="P3919" t="s">
        <v>349</v>
      </c>
      <c r="Q3919" t="s">
        <v>350</v>
      </c>
      <c r="R3919" t="s">
        <v>351</v>
      </c>
      <c r="S3919">
        <f t="shared" si="61"/>
        <v>2017</v>
      </c>
    </row>
    <row r="3920" spans="1:19" x14ac:dyDescent="0.25">
      <c r="A3920">
        <v>345</v>
      </c>
      <c r="B3920">
        <v>345102</v>
      </c>
      <c r="C3920">
        <v>6155</v>
      </c>
      <c r="E3920" t="s">
        <v>66</v>
      </c>
      <c r="F3920" t="s">
        <v>64</v>
      </c>
      <c r="G3920">
        <v>356591</v>
      </c>
      <c r="H3920" s="1">
        <v>42808</v>
      </c>
      <c r="I3920" s="2">
        <v>40.42</v>
      </c>
      <c r="J3920" s="2"/>
      <c r="K3920" s="2">
        <v>40.42</v>
      </c>
      <c r="L3920" t="s">
        <v>65</v>
      </c>
      <c r="M3920" t="s">
        <v>21</v>
      </c>
      <c r="N3920" t="s">
        <v>22</v>
      </c>
      <c r="O3920" t="s">
        <v>52</v>
      </c>
      <c r="P3920" t="s">
        <v>349</v>
      </c>
      <c r="Q3920" t="s">
        <v>350</v>
      </c>
      <c r="R3920" t="s">
        <v>351</v>
      </c>
      <c r="S3920">
        <f t="shared" si="61"/>
        <v>2017</v>
      </c>
    </row>
    <row r="3921" spans="1:19" x14ac:dyDescent="0.25">
      <c r="A3921">
        <v>345</v>
      </c>
      <c r="B3921">
        <v>345102</v>
      </c>
      <c r="C3921">
        <v>6155</v>
      </c>
      <c r="E3921" t="s">
        <v>66</v>
      </c>
      <c r="F3921" t="s">
        <v>64</v>
      </c>
      <c r="G3921">
        <v>356591</v>
      </c>
      <c r="H3921" s="1">
        <v>42808</v>
      </c>
      <c r="I3921" s="2">
        <v>20.21</v>
      </c>
      <c r="J3921" s="2"/>
      <c r="K3921" s="2">
        <v>20.21</v>
      </c>
      <c r="L3921" t="s">
        <v>65</v>
      </c>
      <c r="M3921" t="s">
        <v>21</v>
      </c>
      <c r="N3921" t="s">
        <v>22</v>
      </c>
      <c r="O3921" t="s">
        <v>52</v>
      </c>
      <c r="P3921" t="s">
        <v>349</v>
      </c>
      <c r="Q3921" t="s">
        <v>350</v>
      </c>
      <c r="R3921" t="s">
        <v>351</v>
      </c>
      <c r="S3921">
        <f t="shared" si="61"/>
        <v>2017</v>
      </c>
    </row>
    <row r="3922" spans="1:19" x14ac:dyDescent="0.25">
      <c r="A3922">
        <v>345</v>
      </c>
      <c r="B3922">
        <v>345102</v>
      </c>
      <c r="C3922">
        <v>6155</v>
      </c>
      <c r="E3922" t="s">
        <v>66</v>
      </c>
      <c r="F3922" t="s">
        <v>64</v>
      </c>
      <c r="G3922">
        <v>356591</v>
      </c>
      <c r="H3922" s="1">
        <v>42808</v>
      </c>
      <c r="I3922" s="2">
        <v>40.42</v>
      </c>
      <c r="J3922" s="2"/>
      <c r="K3922" s="2">
        <v>40.42</v>
      </c>
      <c r="L3922" t="s">
        <v>65</v>
      </c>
      <c r="M3922" t="s">
        <v>21</v>
      </c>
      <c r="N3922" t="s">
        <v>22</v>
      </c>
      <c r="O3922" t="s">
        <v>52</v>
      </c>
      <c r="P3922" t="s">
        <v>349</v>
      </c>
      <c r="Q3922" t="s">
        <v>350</v>
      </c>
      <c r="R3922" t="s">
        <v>351</v>
      </c>
      <c r="S3922">
        <f t="shared" si="61"/>
        <v>2017</v>
      </c>
    </row>
    <row r="3923" spans="1:19" x14ac:dyDescent="0.25">
      <c r="A3923">
        <v>345</v>
      </c>
      <c r="B3923">
        <v>345102</v>
      </c>
      <c r="C3923">
        <v>6155</v>
      </c>
      <c r="E3923" t="s">
        <v>66</v>
      </c>
      <c r="F3923" t="s">
        <v>64</v>
      </c>
      <c r="G3923">
        <v>356591</v>
      </c>
      <c r="H3923" s="1">
        <v>42808</v>
      </c>
      <c r="I3923" s="2">
        <v>20.21</v>
      </c>
      <c r="J3923" s="2"/>
      <c r="K3923" s="2">
        <v>20.21</v>
      </c>
      <c r="L3923" t="s">
        <v>65</v>
      </c>
      <c r="M3923" t="s">
        <v>21</v>
      </c>
      <c r="N3923" t="s">
        <v>22</v>
      </c>
      <c r="O3923" t="s">
        <v>52</v>
      </c>
      <c r="P3923" t="s">
        <v>349</v>
      </c>
      <c r="Q3923" t="s">
        <v>350</v>
      </c>
      <c r="R3923" t="s">
        <v>351</v>
      </c>
      <c r="S3923">
        <f t="shared" si="61"/>
        <v>2017</v>
      </c>
    </row>
    <row r="3924" spans="1:19" x14ac:dyDescent="0.25">
      <c r="A3924">
        <v>345</v>
      </c>
      <c r="B3924">
        <v>345102</v>
      </c>
      <c r="C3924">
        <v>6155</v>
      </c>
      <c r="E3924" t="s">
        <v>66</v>
      </c>
      <c r="F3924" t="s">
        <v>64</v>
      </c>
      <c r="G3924">
        <v>356591</v>
      </c>
      <c r="H3924" s="1">
        <v>42808</v>
      </c>
      <c r="I3924" s="2">
        <v>20.21</v>
      </c>
      <c r="J3924" s="2"/>
      <c r="K3924" s="2">
        <v>20.21</v>
      </c>
      <c r="L3924" t="s">
        <v>65</v>
      </c>
      <c r="M3924" t="s">
        <v>21</v>
      </c>
      <c r="N3924" t="s">
        <v>22</v>
      </c>
      <c r="O3924" t="s">
        <v>52</v>
      </c>
      <c r="P3924" t="s">
        <v>349</v>
      </c>
      <c r="Q3924" t="s">
        <v>350</v>
      </c>
      <c r="R3924" t="s">
        <v>351</v>
      </c>
      <c r="S3924">
        <f t="shared" si="61"/>
        <v>2017</v>
      </c>
    </row>
    <row r="3925" spans="1:19" x14ac:dyDescent="0.25">
      <c r="A3925">
        <v>345</v>
      </c>
      <c r="B3925">
        <v>345102</v>
      </c>
      <c r="C3925">
        <v>6155</v>
      </c>
      <c r="E3925" t="s">
        <v>66</v>
      </c>
      <c r="F3925" t="s">
        <v>64</v>
      </c>
      <c r="G3925">
        <v>356591</v>
      </c>
      <c r="H3925" s="1">
        <v>42808</v>
      </c>
      <c r="I3925" s="2">
        <v>80.84</v>
      </c>
      <c r="J3925" s="2"/>
      <c r="K3925" s="2">
        <v>80.84</v>
      </c>
      <c r="L3925" t="s">
        <v>65</v>
      </c>
      <c r="M3925" t="s">
        <v>21</v>
      </c>
      <c r="N3925" t="s">
        <v>22</v>
      </c>
      <c r="O3925" t="s">
        <v>52</v>
      </c>
      <c r="P3925" t="s">
        <v>349</v>
      </c>
      <c r="Q3925" t="s">
        <v>350</v>
      </c>
      <c r="R3925" t="s">
        <v>351</v>
      </c>
      <c r="S3925">
        <f t="shared" si="61"/>
        <v>2017</v>
      </c>
    </row>
    <row r="3926" spans="1:19" x14ac:dyDescent="0.25">
      <c r="A3926">
        <v>345</v>
      </c>
      <c r="B3926">
        <v>345102</v>
      </c>
      <c r="C3926">
        <v>6155</v>
      </c>
      <c r="E3926" t="s">
        <v>69</v>
      </c>
      <c r="F3926" t="s">
        <v>70</v>
      </c>
      <c r="G3926">
        <v>356593</v>
      </c>
      <c r="H3926" s="1">
        <v>42808</v>
      </c>
      <c r="I3926" s="2">
        <v>1758.05</v>
      </c>
      <c r="J3926" s="2"/>
      <c r="K3926" s="2">
        <v>1758.05</v>
      </c>
      <c r="L3926" t="s">
        <v>65</v>
      </c>
      <c r="M3926" t="s">
        <v>21</v>
      </c>
      <c r="N3926" t="s">
        <v>22</v>
      </c>
      <c r="O3926" t="s">
        <v>52</v>
      </c>
      <c r="P3926" t="s">
        <v>349</v>
      </c>
      <c r="Q3926" t="s">
        <v>350</v>
      </c>
      <c r="R3926" t="s">
        <v>351</v>
      </c>
      <c r="S3926">
        <f t="shared" si="61"/>
        <v>2017</v>
      </c>
    </row>
    <row r="3927" spans="1:19" x14ac:dyDescent="0.25">
      <c r="A3927">
        <v>345</v>
      </c>
      <c r="B3927">
        <v>345102</v>
      </c>
      <c r="C3927">
        <v>6155</v>
      </c>
      <c r="E3927" t="s">
        <v>69</v>
      </c>
      <c r="F3927" t="s">
        <v>70</v>
      </c>
      <c r="G3927">
        <v>356438</v>
      </c>
      <c r="H3927" s="1">
        <v>42794</v>
      </c>
      <c r="I3927" s="2">
        <v>1790.21</v>
      </c>
      <c r="J3927" s="2"/>
      <c r="K3927" s="2">
        <v>1790.21</v>
      </c>
      <c r="L3927" t="s">
        <v>65</v>
      </c>
      <c r="M3927" t="s">
        <v>21</v>
      </c>
      <c r="N3927" t="s">
        <v>22</v>
      </c>
      <c r="O3927" t="s">
        <v>52</v>
      </c>
      <c r="P3927" t="s">
        <v>349</v>
      </c>
      <c r="Q3927" t="s">
        <v>350</v>
      </c>
      <c r="R3927" t="s">
        <v>351</v>
      </c>
      <c r="S3927">
        <f t="shared" si="61"/>
        <v>2017</v>
      </c>
    </row>
    <row r="3928" spans="1:19" x14ac:dyDescent="0.25">
      <c r="A3928">
        <v>345</v>
      </c>
      <c r="B3928">
        <v>345102</v>
      </c>
      <c r="C3928">
        <v>6155</v>
      </c>
      <c r="E3928" t="s">
        <v>66</v>
      </c>
      <c r="F3928" t="s">
        <v>71</v>
      </c>
      <c r="G3928">
        <v>356437</v>
      </c>
      <c r="H3928" s="1">
        <v>42794</v>
      </c>
      <c r="I3928" s="2"/>
      <c r="J3928" s="2">
        <v>-726.51</v>
      </c>
      <c r="K3928" s="2">
        <v>-726.51</v>
      </c>
      <c r="L3928" t="s">
        <v>65</v>
      </c>
      <c r="M3928" t="s">
        <v>21</v>
      </c>
      <c r="N3928" t="s">
        <v>22</v>
      </c>
      <c r="O3928" t="s">
        <v>52</v>
      </c>
      <c r="P3928" t="s">
        <v>349</v>
      </c>
      <c r="Q3928" t="s">
        <v>350</v>
      </c>
      <c r="R3928" t="s">
        <v>351</v>
      </c>
      <c r="S3928">
        <f t="shared" si="61"/>
        <v>2017</v>
      </c>
    </row>
    <row r="3929" spans="1:19" x14ac:dyDescent="0.25">
      <c r="A3929">
        <v>345</v>
      </c>
      <c r="B3929">
        <v>345102</v>
      </c>
      <c r="C3929">
        <v>6155</v>
      </c>
      <c r="E3929" t="s">
        <v>66</v>
      </c>
      <c r="F3929" t="s">
        <v>64</v>
      </c>
      <c r="G3929">
        <v>356436</v>
      </c>
      <c r="H3929" s="1">
        <v>42794</v>
      </c>
      <c r="I3929" s="2">
        <v>80.84</v>
      </c>
      <c r="J3929" s="2"/>
      <c r="K3929" s="2">
        <v>80.84</v>
      </c>
      <c r="L3929" t="s">
        <v>65</v>
      </c>
      <c r="M3929" t="s">
        <v>21</v>
      </c>
      <c r="N3929" t="s">
        <v>22</v>
      </c>
      <c r="O3929" t="s">
        <v>52</v>
      </c>
      <c r="P3929" t="s">
        <v>349</v>
      </c>
      <c r="Q3929" t="s">
        <v>350</v>
      </c>
      <c r="R3929" t="s">
        <v>351</v>
      </c>
      <c r="S3929">
        <f t="shared" si="61"/>
        <v>2017</v>
      </c>
    </row>
    <row r="3930" spans="1:19" x14ac:dyDescent="0.25">
      <c r="A3930">
        <v>345</v>
      </c>
      <c r="B3930">
        <v>345102</v>
      </c>
      <c r="C3930">
        <v>6155</v>
      </c>
      <c r="E3930" t="s">
        <v>66</v>
      </c>
      <c r="F3930" t="s">
        <v>64</v>
      </c>
      <c r="G3930">
        <v>356436</v>
      </c>
      <c r="H3930" s="1">
        <v>42794</v>
      </c>
      <c r="I3930" s="2">
        <v>282.94</v>
      </c>
      <c r="J3930" s="2"/>
      <c r="K3930" s="2">
        <v>282.94</v>
      </c>
      <c r="L3930" t="s">
        <v>65</v>
      </c>
      <c r="M3930" t="s">
        <v>21</v>
      </c>
      <c r="N3930" t="s">
        <v>22</v>
      </c>
      <c r="O3930" t="s">
        <v>52</v>
      </c>
      <c r="P3930" t="s">
        <v>349</v>
      </c>
      <c r="Q3930" t="s">
        <v>350</v>
      </c>
      <c r="R3930" t="s">
        <v>351</v>
      </c>
      <c r="S3930">
        <f t="shared" si="61"/>
        <v>2017</v>
      </c>
    </row>
    <row r="3931" spans="1:19" x14ac:dyDescent="0.25">
      <c r="A3931">
        <v>345</v>
      </c>
      <c r="B3931">
        <v>345102</v>
      </c>
      <c r="C3931">
        <v>6155</v>
      </c>
      <c r="E3931" t="s">
        <v>66</v>
      </c>
      <c r="F3931" t="s">
        <v>64</v>
      </c>
      <c r="G3931">
        <v>356436</v>
      </c>
      <c r="H3931" s="1">
        <v>42794</v>
      </c>
      <c r="I3931" s="2">
        <v>20.21</v>
      </c>
      <c r="J3931" s="2"/>
      <c r="K3931" s="2">
        <v>20.21</v>
      </c>
      <c r="L3931" t="s">
        <v>65</v>
      </c>
      <c r="M3931" t="s">
        <v>21</v>
      </c>
      <c r="N3931" t="s">
        <v>22</v>
      </c>
      <c r="O3931" t="s">
        <v>52</v>
      </c>
      <c r="P3931" t="s">
        <v>349</v>
      </c>
      <c r="Q3931" t="s">
        <v>350</v>
      </c>
      <c r="R3931" t="s">
        <v>351</v>
      </c>
      <c r="S3931">
        <f t="shared" si="61"/>
        <v>2017</v>
      </c>
    </row>
    <row r="3932" spans="1:19" x14ac:dyDescent="0.25">
      <c r="A3932">
        <v>345</v>
      </c>
      <c r="B3932">
        <v>345102</v>
      </c>
      <c r="C3932">
        <v>6155</v>
      </c>
      <c r="E3932" t="s">
        <v>66</v>
      </c>
      <c r="F3932" t="s">
        <v>64</v>
      </c>
      <c r="G3932">
        <v>356436</v>
      </c>
      <c r="H3932" s="1">
        <v>42794</v>
      </c>
      <c r="I3932" s="2">
        <v>20.21</v>
      </c>
      <c r="J3932" s="2"/>
      <c r="K3932" s="2">
        <v>20.21</v>
      </c>
      <c r="L3932" t="s">
        <v>65</v>
      </c>
      <c r="M3932" t="s">
        <v>21</v>
      </c>
      <c r="N3932" t="s">
        <v>22</v>
      </c>
      <c r="O3932" t="s">
        <v>52</v>
      </c>
      <c r="P3932" t="s">
        <v>349</v>
      </c>
      <c r="Q3932" t="s">
        <v>350</v>
      </c>
      <c r="R3932" t="s">
        <v>351</v>
      </c>
      <c r="S3932">
        <f t="shared" si="61"/>
        <v>2017</v>
      </c>
    </row>
    <row r="3933" spans="1:19" x14ac:dyDescent="0.25">
      <c r="A3933">
        <v>345</v>
      </c>
      <c r="B3933">
        <v>345102</v>
      </c>
      <c r="C3933">
        <v>6155</v>
      </c>
      <c r="E3933" t="s">
        <v>66</v>
      </c>
      <c r="F3933" t="s">
        <v>64</v>
      </c>
      <c r="G3933">
        <v>356436</v>
      </c>
      <c r="H3933" s="1">
        <v>42794</v>
      </c>
      <c r="I3933" s="2">
        <v>20.21</v>
      </c>
      <c r="J3933" s="2"/>
      <c r="K3933" s="2">
        <v>20.21</v>
      </c>
      <c r="L3933" t="s">
        <v>65</v>
      </c>
      <c r="M3933" t="s">
        <v>21</v>
      </c>
      <c r="N3933" t="s">
        <v>22</v>
      </c>
      <c r="O3933" t="s">
        <v>52</v>
      </c>
      <c r="P3933" t="s">
        <v>349</v>
      </c>
      <c r="Q3933" t="s">
        <v>350</v>
      </c>
      <c r="R3933" t="s">
        <v>351</v>
      </c>
      <c r="S3933">
        <f t="shared" si="61"/>
        <v>2017</v>
      </c>
    </row>
    <row r="3934" spans="1:19" x14ac:dyDescent="0.25">
      <c r="A3934">
        <v>345</v>
      </c>
      <c r="B3934">
        <v>345102</v>
      </c>
      <c r="C3934">
        <v>6155</v>
      </c>
      <c r="E3934" t="s">
        <v>66</v>
      </c>
      <c r="F3934" t="s">
        <v>64</v>
      </c>
      <c r="G3934">
        <v>356436</v>
      </c>
      <c r="H3934" s="1">
        <v>42794</v>
      </c>
      <c r="I3934" s="2">
        <v>40.42</v>
      </c>
      <c r="J3934" s="2"/>
      <c r="K3934" s="2">
        <v>40.42</v>
      </c>
      <c r="L3934" t="s">
        <v>65</v>
      </c>
      <c r="M3934" t="s">
        <v>21</v>
      </c>
      <c r="N3934" t="s">
        <v>22</v>
      </c>
      <c r="O3934" t="s">
        <v>52</v>
      </c>
      <c r="P3934" t="s">
        <v>349</v>
      </c>
      <c r="Q3934" t="s">
        <v>350</v>
      </c>
      <c r="R3934" t="s">
        <v>351</v>
      </c>
      <c r="S3934">
        <f t="shared" si="61"/>
        <v>2017</v>
      </c>
    </row>
    <row r="3935" spans="1:19" x14ac:dyDescent="0.25">
      <c r="A3935">
        <v>345</v>
      </c>
      <c r="B3935">
        <v>345102</v>
      </c>
      <c r="C3935">
        <v>6155</v>
      </c>
      <c r="E3935" t="s">
        <v>66</v>
      </c>
      <c r="F3935" t="s">
        <v>64</v>
      </c>
      <c r="G3935">
        <v>356436</v>
      </c>
      <c r="H3935" s="1">
        <v>42794</v>
      </c>
      <c r="I3935" s="2">
        <v>80.84</v>
      </c>
      <c r="J3935" s="2"/>
      <c r="K3935" s="2">
        <v>80.84</v>
      </c>
      <c r="L3935" t="s">
        <v>65</v>
      </c>
      <c r="M3935" t="s">
        <v>21</v>
      </c>
      <c r="N3935" t="s">
        <v>22</v>
      </c>
      <c r="O3935" t="s">
        <v>52</v>
      </c>
      <c r="P3935" t="s">
        <v>349</v>
      </c>
      <c r="Q3935" t="s">
        <v>350</v>
      </c>
      <c r="R3935" t="s">
        <v>351</v>
      </c>
      <c r="S3935">
        <f t="shared" si="61"/>
        <v>2017</v>
      </c>
    </row>
    <row r="3936" spans="1:19" x14ac:dyDescent="0.25">
      <c r="A3936">
        <v>345</v>
      </c>
      <c r="B3936">
        <v>345102</v>
      </c>
      <c r="C3936">
        <v>6155</v>
      </c>
      <c r="E3936" t="s">
        <v>66</v>
      </c>
      <c r="F3936" t="s">
        <v>64</v>
      </c>
      <c r="G3936">
        <v>356436</v>
      </c>
      <c r="H3936" s="1">
        <v>42794</v>
      </c>
      <c r="I3936" s="2">
        <v>121.26</v>
      </c>
      <c r="J3936" s="2"/>
      <c r="K3936" s="2">
        <v>121.26</v>
      </c>
      <c r="L3936" t="s">
        <v>65</v>
      </c>
      <c r="M3936" t="s">
        <v>21</v>
      </c>
      <c r="N3936" t="s">
        <v>22</v>
      </c>
      <c r="O3936" t="s">
        <v>52</v>
      </c>
      <c r="P3936" t="s">
        <v>349</v>
      </c>
      <c r="Q3936" t="s">
        <v>350</v>
      </c>
      <c r="R3936" t="s">
        <v>351</v>
      </c>
      <c r="S3936">
        <f t="shared" si="61"/>
        <v>2017</v>
      </c>
    </row>
    <row r="3937" spans="1:19" x14ac:dyDescent="0.25">
      <c r="A3937">
        <v>345</v>
      </c>
      <c r="B3937">
        <v>345102</v>
      </c>
      <c r="C3937">
        <v>6155</v>
      </c>
      <c r="E3937" t="s">
        <v>66</v>
      </c>
      <c r="F3937" t="s">
        <v>64</v>
      </c>
      <c r="G3937">
        <v>356282</v>
      </c>
      <c r="H3937" s="1">
        <v>42780</v>
      </c>
      <c r="I3937" s="2">
        <v>40.42</v>
      </c>
      <c r="J3937" s="2"/>
      <c r="K3937" s="2">
        <v>40.42</v>
      </c>
      <c r="L3937" t="s">
        <v>65</v>
      </c>
      <c r="M3937" t="s">
        <v>21</v>
      </c>
      <c r="N3937" t="s">
        <v>22</v>
      </c>
      <c r="O3937" t="s">
        <v>52</v>
      </c>
      <c r="P3937" t="s">
        <v>349</v>
      </c>
      <c r="Q3937" t="s">
        <v>350</v>
      </c>
      <c r="R3937" t="s">
        <v>351</v>
      </c>
      <c r="S3937">
        <f t="shared" si="61"/>
        <v>2017</v>
      </c>
    </row>
    <row r="3938" spans="1:19" x14ac:dyDescent="0.25">
      <c r="A3938">
        <v>345</v>
      </c>
      <c r="B3938">
        <v>345102</v>
      </c>
      <c r="C3938">
        <v>6155</v>
      </c>
      <c r="E3938" t="s">
        <v>66</v>
      </c>
      <c r="F3938" t="s">
        <v>64</v>
      </c>
      <c r="G3938">
        <v>356282</v>
      </c>
      <c r="H3938" s="1">
        <v>42780</v>
      </c>
      <c r="I3938" s="2">
        <v>40.42</v>
      </c>
      <c r="J3938" s="2"/>
      <c r="K3938" s="2">
        <v>40.42</v>
      </c>
      <c r="L3938" t="s">
        <v>65</v>
      </c>
      <c r="M3938" t="s">
        <v>21</v>
      </c>
      <c r="N3938" t="s">
        <v>22</v>
      </c>
      <c r="O3938" t="s">
        <v>52</v>
      </c>
      <c r="P3938" t="s">
        <v>349</v>
      </c>
      <c r="Q3938" t="s">
        <v>350</v>
      </c>
      <c r="R3938" t="s">
        <v>351</v>
      </c>
      <c r="S3938">
        <f t="shared" si="61"/>
        <v>2017</v>
      </c>
    </row>
    <row r="3939" spans="1:19" x14ac:dyDescent="0.25">
      <c r="A3939">
        <v>345</v>
      </c>
      <c r="B3939">
        <v>345102</v>
      </c>
      <c r="C3939">
        <v>6155</v>
      </c>
      <c r="E3939" t="s">
        <v>66</v>
      </c>
      <c r="F3939" t="s">
        <v>64</v>
      </c>
      <c r="G3939">
        <v>356282</v>
      </c>
      <c r="H3939" s="1">
        <v>42780</v>
      </c>
      <c r="I3939" s="2">
        <v>404.2</v>
      </c>
      <c r="J3939" s="2"/>
      <c r="K3939" s="2">
        <v>404.2</v>
      </c>
      <c r="L3939" t="s">
        <v>65</v>
      </c>
      <c r="M3939" t="s">
        <v>21</v>
      </c>
      <c r="N3939" t="s">
        <v>22</v>
      </c>
      <c r="O3939" t="s">
        <v>52</v>
      </c>
      <c r="P3939" t="s">
        <v>349</v>
      </c>
      <c r="Q3939" t="s">
        <v>350</v>
      </c>
      <c r="R3939" t="s">
        <v>351</v>
      </c>
      <c r="S3939">
        <f t="shared" si="61"/>
        <v>2017</v>
      </c>
    </row>
    <row r="3940" spans="1:19" x14ac:dyDescent="0.25">
      <c r="A3940">
        <v>345</v>
      </c>
      <c r="B3940">
        <v>345102</v>
      </c>
      <c r="C3940">
        <v>6155</v>
      </c>
      <c r="E3940" t="s">
        <v>66</v>
      </c>
      <c r="F3940" t="s">
        <v>64</v>
      </c>
      <c r="G3940">
        <v>356282</v>
      </c>
      <c r="H3940" s="1">
        <v>42780</v>
      </c>
      <c r="I3940" s="2">
        <v>80.84</v>
      </c>
      <c r="J3940" s="2"/>
      <c r="K3940" s="2">
        <v>80.84</v>
      </c>
      <c r="L3940" t="s">
        <v>65</v>
      </c>
      <c r="M3940" t="s">
        <v>21</v>
      </c>
      <c r="N3940" t="s">
        <v>22</v>
      </c>
      <c r="O3940" t="s">
        <v>52</v>
      </c>
      <c r="P3940" t="s">
        <v>349</v>
      </c>
      <c r="Q3940" t="s">
        <v>350</v>
      </c>
      <c r="R3940" t="s">
        <v>351</v>
      </c>
      <c r="S3940">
        <f t="shared" si="61"/>
        <v>2017</v>
      </c>
    </row>
    <row r="3941" spans="1:19" x14ac:dyDescent="0.25">
      <c r="A3941">
        <v>345</v>
      </c>
      <c r="B3941">
        <v>345102</v>
      </c>
      <c r="C3941">
        <v>6155</v>
      </c>
      <c r="E3941" t="s">
        <v>66</v>
      </c>
      <c r="F3941" t="s">
        <v>71</v>
      </c>
      <c r="G3941">
        <v>356283</v>
      </c>
      <c r="H3941" s="1">
        <v>42780</v>
      </c>
      <c r="I3941" s="2"/>
      <c r="J3941" s="2">
        <v>-690.18</v>
      </c>
      <c r="K3941" s="2">
        <v>-690.18</v>
      </c>
      <c r="L3941" t="s">
        <v>65</v>
      </c>
      <c r="M3941" t="s">
        <v>21</v>
      </c>
      <c r="N3941" t="s">
        <v>22</v>
      </c>
      <c r="O3941" t="s">
        <v>52</v>
      </c>
      <c r="P3941" t="s">
        <v>349</v>
      </c>
      <c r="Q3941" t="s">
        <v>350</v>
      </c>
      <c r="R3941" t="s">
        <v>351</v>
      </c>
      <c r="S3941">
        <f t="shared" si="61"/>
        <v>2017</v>
      </c>
    </row>
    <row r="3942" spans="1:19" x14ac:dyDescent="0.25">
      <c r="A3942">
        <v>345</v>
      </c>
      <c r="B3942">
        <v>345102</v>
      </c>
      <c r="C3942">
        <v>6155</v>
      </c>
      <c r="E3942" t="s">
        <v>69</v>
      </c>
      <c r="F3942" t="s">
        <v>70</v>
      </c>
      <c r="G3942">
        <v>356281</v>
      </c>
      <c r="H3942" s="1">
        <v>42780</v>
      </c>
      <c r="I3942" s="2">
        <v>1822.56</v>
      </c>
      <c r="J3942" s="2"/>
      <c r="K3942" s="2">
        <v>1822.56</v>
      </c>
      <c r="L3942" t="s">
        <v>65</v>
      </c>
      <c r="M3942" t="s">
        <v>21</v>
      </c>
      <c r="N3942" t="s">
        <v>22</v>
      </c>
      <c r="O3942" t="s">
        <v>52</v>
      </c>
      <c r="P3942" t="s">
        <v>349</v>
      </c>
      <c r="Q3942" t="s">
        <v>350</v>
      </c>
      <c r="R3942" t="s">
        <v>351</v>
      </c>
      <c r="S3942">
        <f t="shared" si="61"/>
        <v>2017</v>
      </c>
    </row>
    <row r="3943" spans="1:19" x14ac:dyDescent="0.25">
      <c r="A3943">
        <v>345</v>
      </c>
      <c r="B3943">
        <v>345102</v>
      </c>
      <c r="C3943">
        <v>6155</v>
      </c>
      <c r="E3943" t="s">
        <v>66</v>
      </c>
      <c r="F3943" t="s">
        <v>71</v>
      </c>
      <c r="G3943">
        <v>356101</v>
      </c>
      <c r="H3943" s="1">
        <v>42766</v>
      </c>
      <c r="I3943" s="2"/>
      <c r="J3943" s="2">
        <v>-671.57</v>
      </c>
      <c r="K3943" s="2">
        <v>-671.57</v>
      </c>
      <c r="L3943" t="s">
        <v>65</v>
      </c>
      <c r="M3943" t="s">
        <v>21</v>
      </c>
      <c r="N3943" t="s">
        <v>22</v>
      </c>
      <c r="O3943" t="s">
        <v>52</v>
      </c>
      <c r="P3943" t="s">
        <v>349</v>
      </c>
      <c r="Q3943" t="s">
        <v>350</v>
      </c>
      <c r="R3943" t="s">
        <v>351</v>
      </c>
      <c r="S3943">
        <f t="shared" si="61"/>
        <v>2017</v>
      </c>
    </row>
    <row r="3944" spans="1:19" x14ac:dyDescent="0.25">
      <c r="A3944">
        <v>345</v>
      </c>
      <c r="B3944">
        <v>345102</v>
      </c>
      <c r="C3944">
        <v>6155</v>
      </c>
      <c r="E3944" t="s">
        <v>66</v>
      </c>
      <c r="F3944" t="s">
        <v>64</v>
      </c>
      <c r="G3944">
        <v>356100</v>
      </c>
      <c r="H3944" s="1">
        <v>42766</v>
      </c>
      <c r="I3944" s="2">
        <v>40.42</v>
      </c>
      <c r="J3944" s="2"/>
      <c r="K3944" s="2">
        <v>40.42</v>
      </c>
      <c r="L3944" t="s">
        <v>65</v>
      </c>
      <c r="M3944" t="s">
        <v>21</v>
      </c>
      <c r="N3944" t="s">
        <v>22</v>
      </c>
      <c r="O3944" t="s">
        <v>52</v>
      </c>
      <c r="P3944" t="s">
        <v>349</v>
      </c>
      <c r="Q3944" t="s">
        <v>350</v>
      </c>
      <c r="R3944" t="s">
        <v>351</v>
      </c>
      <c r="S3944">
        <f t="shared" si="61"/>
        <v>2017</v>
      </c>
    </row>
    <row r="3945" spans="1:19" x14ac:dyDescent="0.25">
      <c r="A3945">
        <v>345</v>
      </c>
      <c r="B3945">
        <v>345102</v>
      </c>
      <c r="C3945">
        <v>6155</v>
      </c>
      <c r="E3945" t="s">
        <v>66</v>
      </c>
      <c r="F3945" t="s">
        <v>64</v>
      </c>
      <c r="G3945">
        <v>356100</v>
      </c>
      <c r="H3945" s="1">
        <v>42766</v>
      </c>
      <c r="I3945" s="2">
        <v>40.42</v>
      </c>
      <c r="J3945" s="2"/>
      <c r="K3945" s="2">
        <v>40.42</v>
      </c>
      <c r="L3945" t="s">
        <v>65</v>
      </c>
      <c r="M3945" t="s">
        <v>21</v>
      </c>
      <c r="N3945" t="s">
        <v>22</v>
      </c>
      <c r="O3945" t="s">
        <v>52</v>
      </c>
      <c r="P3945" t="s">
        <v>349</v>
      </c>
      <c r="Q3945" t="s">
        <v>350</v>
      </c>
      <c r="R3945" t="s">
        <v>351</v>
      </c>
      <c r="S3945">
        <f t="shared" si="61"/>
        <v>2017</v>
      </c>
    </row>
    <row r="3946" spans="1:19" x14ac:dyDescent="0.25">
      <c r="A3946">
        <v>345</v>
      </c>
      <c r="B3946">
        <v>345102</v>
      </c>
      <c r="C3946">
        <v>6155</v>
      </c>
      <c r="E3946" t="s">
        <v>66</v>
      </c>
      <c r="F3946" t="s">
        <v>64</v>
      </c>
      <c r="G3946">
        <v>356100</v>
      </c>
      <c r="H3946" s="1">
        <v>42766</v>
      </c>
      <c r="I3946" s="2">
        <v>80.84</v>
      </c>
      <c r="J3946" s="2"/>
      <c r="K3946" s="2">
        <v>80.84</v>
      </c>
      <c r="L3946" t="s">
        <v>65</v>
      </c>
      <c r="M3946" t="s">
        <v>21</v>
      </c>
      <c r="N3946" t="s">
        <v>22</v>
      </c>
      <c r="O3946" t="s">
        <v>52</v>
      </c>
      <c r="P3946" t="s">
        <v>349</v>
      </c>
      <c r="Q3946" t="s">
        <v>350</v>
      </c>
      <c r="R3946" t="s">
        <v>351</v>
      </c>
      <c r="S3946">
        <f t="shared" si="61"/>
        <v>2017</v>
      </c>
    </row>
    <row r="3947" spans="1:19" x14ac:dyDescent="0.25">
      <c r="A3947">
        <v>345</v>
      </c>
      <c r="B3947">
        <v>345102</v>
      </c>
      <c r="C3947">
        <v>6155</v>
      </c>
      <c r="E3947" t="s">
        <v>66</v>
      </c>
      <c r="F3947" t="s">
        <v>64</v>
      </c>
      <c r="G3947">
        <v>356100</v>
      </c>
      <c r="H3947" s="1">
        <v>42766</v>
      </c>
      <c r="I3947" s="2">
        <v>40.42</v>
      </c>
      <c r="J3947" s="2"/>
      <c r="K3947" s="2">
        <v>40.42</v>
      </c>
      <c r="L3947" t="s">
        <v>65</v>
      </c>
      <c r="M3947" t="s">
        <v>21</v>
      </c>
      <c r="N3947" t="s">
        <v>22</v>
      </c>
      <c r="O3947" t="s">
        <v>52</v>
      </c>
      <c r="P3947" t="s">
        <v>349</v>
      </c>
      <c r="Q3947" t="s">
        <v>350</v>
      </c>
      <c r="R3947" t="s">
        <v>351</v>
      </c>
      <c r="S3947">
        <f t="shared" si="61"/>
        <v>2017</v>
      </c>
    </row>
    <row r="3948" spans="1:19" x14ac:dyDescent="0.25">
      <c r="A3948">
        <v>345</v>
      </c>
      <c r="B3948">
        <v>345102</v>
      </c>
      <c r="C3948">
        <v>6155</v>
      </c>
      <c r="E3948" t="s">
        <v>66</v>
      </c>
      <c r="F3948" t="s">
        <v>64</v>
      </c>
      <c r="G3948">
        <v>356100</v>
      </c>
      <c r="H3948" s="1">
        <v>42766</v>
      </c>
      <c r="I3948" s="2">
        <v>40.42</v>
      </c>
      <c r="J3948" s="2"/>
      <c r="K3948" s="2">
        <v>40.42</v>
      </c>
      <c r="L3948" t="s">
        <v>65</v>
      </c>
      <c r="M3948" t="s">
        <v>21</v>
      </c>
      <c r="N3948" t="s">
        <v>22</v>
      </c>
      <c r="O3948" t="s">
        <v>52</v>
      </c>
      <c r="P3948" t="s">
        <v>349</v>
      </c>
      <c r="Q3948" t="s">
        <v>350</v>
      </c>
      <c r="R3948" t="s">
        <v>351</v>
      </c>
      <c r="S3948">
        <f t="shared" si="61"/>
        <v>2017</v>
      </c>
    </row>
    <row r="3949" spans="1:19" x14ac:dyDescent="0.25">
      <c r="A3949">
        <v>345</v>
      </c>
      <c r="B3949">
        <v>345102</v>
      </c>
      <c r="C3949">
        <v>6155</v>
      </c>
      <c r="E3949" t="s">
        <v>66</v>
      </c>
      <c r="F3949" t="s">
        <v>64</v>
      </c>
      <c r="G3949">
        <v>356100</v>
      </c>
      <c r="H3949" s="1">
        <v>42766</v>
      </c>
      <c r="I3949" s="2">
        <v>40.42</v>
      </c>
      <c r="J3949" s="2"/>
      <c r="K3949" s="2">
        <v>40.42</v>
      </c>
      <c r="L3949" t="s">
        <v>65</v>
      </c>
      <c r="M3949" t="s">
        <v>21</v>
      </c>
      <c r="N3949" t="s">
        <v>22</v>
      </c>
      <c r="O3949" t="s">
        <v>52</v>
      </c>
      <c r="P3949" t="s">
        <v>349</v>
      </c>
      <c r="Q3949" t="s">
        <v>350</v>
      </c>
      <c r="R3949" t="s">
        <v>351</v>
      </c>
      <c r="S3949">
        <f t="shared" si="61"/>
        <v>2017</v>
      </c>
    </row>
    <row r="3950" spans="1:19" x14ac:dyDescent="0.25">
      <c r="A3950">
        <v>345</v>
      </c>
      <c r="B3950">
        <v>345102</v>
      </c>
      <c r="C3950">
        <v>6155</v>
      </c>
      <c r="E3950" t="s">
        <v>66</v>
      </c>
      <c r="F3950" t="s">
        <v>64</v>
      </c>
      <c r="G3950">
        <v>356100</v>
      </c>
      <c r="H3950" s="1">
        <v>42766</v>
      </c>
      <c r="I3950" s="2">
        <v>40.42</v>
      </c>
      <c r="J3950" s="2"/>
      <c r="K3950" s="2">
        <v>40.42</v>
      </c>
      <c r="L3950" t="s">
        <v>65</v>
      </c>
      <c r="M3950" t="s">
        <v>21</v>
      </c>
      <c r="N3950" t="s">
        <v>22</v>
      </c>
      <c r="O3950" t="s">
        <v>52</v>
      </c>
      <c r="P3950" t="s">
        <v>349</v>
      </c>
      <c r="Q3950" t="s">
        <v>350</v>
      </c>
      <c r="R3950" t="s">
        <v>351</v>
      </c>
      <c r="S3950">
        <f t="shared" si="61"/>
        <v>2017</v>
      </c>
    </row>
    <row r="3951" spans="1:19" x14ac:dyDescent="0.25">
      <c r="A3951">
        <v>345</v>
      </c>
      <c r="B3951">
        <v>345102</v>
      </c>
      <c r="C3951">
        <v>6155</v>
      </c>
      <c r="E3951" t="s">
        <v>66</v>
      </c>
      <c r="F3951" t="s">
        <v>64</v>
      </c>
      <c r="G3951">
        <v>356100</v>
      </c>
      <c r="H3951" s="1">
        <v>42766</v>
      </c>
      <c r="I3951" s="2">
        <v>40.42</v>
      </c>
      <c r="J3951" s="2"/>
      <c r="K3951" s="2">
        <v>40.42</v>
      </c>
      <c r="L3951" t="s">
        <v>65</v>
      </c>
      <c r="M3951" t="s">
        <v>21</v>
      </c>
      <c r="N3951" t="s">
        <v>22</v>
      </c>
      <c r="O3951" t="s">
        <v>52</v>
      </c>
      <c r="P3951" t="s">
        <v>349</v>
      </c>
      <c r="Q3951" t="s">
        <v>350</v>
      </c>
      <c r="R3951" t="s">
        <v>351</v>
      </c>
      <c r="S3951">
        <f t="shared" si="61"/>
        <v>2017</v>
      </c>
    </row>
    <row r="3952" spans="1:19" x14ac:dyDescent="0.25">
      <c r="A3952">
        <v>345</v>
      </c>
      <c r="B3952">
        <v>345102</v>
      </c>
      <c r="C3952">
        <v>6155</v>
      </c>
      <c r="E3952" t="s">
        <v>66</v>
      </c>
      <c r="F3952" t="s">
        <v>64</v>
      </c>
      <c r="G3952">
        <v>356100</v>
      </c>
      <c r="H3952" s="1">
        <v>42766</v>
      </c>
      <c r="I3952" s="2">
        <v>40.42</v>
      </c>
      <c r="J3952" s="2"/>
      <c r="K3952" s="2">
        <v>40.42</v>
      </c>
      <c r="L3952" t="s">
        <v>65</v>
      </c>
      <c r="M3952" t="s">
        <v>21</v>
      </c>
      <c r="N3952" t="s">
        <v>22</v>
      </c>
      <c r="O3952" t="s">
        <v>52</v>
      </c>
      <c r="P3952" t="s">
        <v>349</v>
      </c>
      <c r="Q3952" t="s">
        <v>350</v>
      </c>
      <c r="R3952" t="s">
        <v>351</v>
      </c>
      <c r="S3952">
        <f t="shared" si="61"/>
        <v>2017</v>
      </c>
    </row>
    <row r="3953" spans="1:19" x14ac:dyDescent="0.25">
      <c r="A3953">
        <v>345</v>
      </c>
      <c r="B3953">
        <v>345102</v>
      </c>
      <c r="C3953">
        <v>6155</v>
      </c>
      <c r="E3953" t="s">
        <v>66</v>
      </c>
      <c r="F3953" t="s">
        <v>64</v>
      </c>
      <c r="G3953">
        <v>356100</v>
      </c>
      <c r="H3953" s="1">
        <v>42766</v>
      </c>
      <c r="I3953" s="2">
        <v>20.21</v>
      </c>
      <c r="J3953" s="2"/>
      <c r="K3953" s="2">
        <v>20.21</v>
      </c>
      <c r="L3953" t="s">
        <v>65</v>
      </c>
      <c r="M3953" t="s">
        <v>21</v>
      </c>
      <c r="N3953" t="s">
        <v>22</v>
      </c>
      <c r="O3953" t="s">
        <v>52</v>
      </c>
      <c r="P3953" t="s">
        <v>349</v>
      </c>
      <c r="Q3953" t="s">
        <v>350</v>
      </c>
      <c r="R3953" t="s">
        <v>351</v>
      </c>
      <c r="S3953">
        <f t="shared" si="61"/>
        <v>2017</v>
      </c>
    </row>
    <row r="3954" spans="1:19" x14ac:dyDescent="0.25">
      <c r="A3954">
        <v>345</v>
      </c>
      <c r="B3954">
        <v>345102</v>
      </c>
      <c r="C3954">
        <v>6155</v>
      </c>
      <c r="E3954" t="s">
        <v>66</v>
      </c>
      <c r="F3954" t="s">
        <v>64</v>
      </c>
      <c r="G3954">
        <v>356100</v>
      </c>
      <c r="H3954" s="1">
        <v>42766</v>
      </c>
      <c r="I3954" s="2">
        <v>40.42</v>
      </c>
      <c r="J3954" s="2"/>
      <c r="K3954" s="2">
        <v>40.42</v>
      </c>
      <c r="L3954" t="s">
        <v>65</v>
      </c>
      <c r="M3954" t="s">
        <v>21</v>
      </c>
      <c r="N3954" t="s">
        <v>22</v>
      </c>
      <c r="O3954" t="s">
        <v>52</v>
      </c>
      <c r="P3954" t="s">
        <v>349</v>
      </c>
      <c r="Q3954" t="s">
        <v>350</v>
      </c>
      <c r="R3954" t="s">
        <v>351</v>
      </c>
      <c r="S3954">
        <f t="shared" si="61"/>
        <v>2017</v>
      </c>
    </row>
    <row r="3955" spans="1:19" x14ac:dyDescent="0.25">
      <c r="A3955">
        <v>345</v>
      </c>
      <c r="B3955">
        <v>345102</v>
      </c>
      <c r="C3955">
        <v>6155</v>
      </c>
      <c r="E3955" t="s">
        <v>66</v>
      </c>
      <c r="F3955" t="s">
        <v>64</v>
      </c>
      <c r="G3955">
        <v>356100</v>
      </c>
      <c r="H3955" s="1">
        <v>42766</v>
      </c>
      <c r="I3955" s="2">
        <v>40.42</v>
      </c>
      <c r="J3955" s="2"/>
      <c r="K3955" s="2">
        <v>40.42</v>
      </c>
      <c r="L3955" t="s">
        <v>65</v>
      </c>
      <c r="M3955" t="s">
        <v>21</v>
      </c>
      <c r="N3955" t="s">
        <v>22</v>
      </c>
      <c r="O3955" t="s">
        <v>52</v>
      </c>
      <c r="P3955" t="s">
        <v>349</v>
      </c>
      <c r="Q3955" t="s">
        <v>350</v>
      </c>
      <c r="R3955" t="s">
        <v>351</v>
      </c>
      <c r="S3955">
        <f t="shared" si="61"/>
        <v>2017</v>
      </c>
    </row>
    <row r="3956" spans="1:19" x14ac:dyDescent="0.25">
      <c r="A3956">
        <v>345</v>
      </c>
      <c r="B3956">
        <v>345102</v>
      </c>
      <c r="C3956">
        <v>6155</v>
      </c>
      <c r="E3956" t="s">
        <v>66</v>
      </c>
      <c r="F3956" t="s">
        <v>64</v>
      </c>
      <c r="G3956">
        <v>356100</v>
      </c>
      <c r="H3956" s="1">
        <v>42766</v>
      </c>
      <c r="I3956" s="2">
        <v>40.42</v>
      </c>
      <c r="J3956" s="2"/>
      <c r="K3956" s="2">
        <v>40.42</v>
      </c>
      <c r="L3956" t="s">
        <v>65</v>
      </c>
      <c r="M3956" t="s">
        <v>21</v>
      </c>
      <c r="N3956" t="s">
        <v>22</v>
      </c>
      <c r="O3956" t="s">
        <v>52</v>
      </c>
      <c r="P3956" t="s">
        <v>349</v>
      </c>
      <c r="Q3956" t="s">
        <v>350</v>
      </c>
      <c r="R3956" t="s">
        <v>351</v>
      </c>
      <c r="S3956">
        <f t="shared" si="61"/>
        <v>2017</v>
      </c>
    </row>
    <row r="3957" spans="1:19" x14ac:dyDescent="0.25">
      <c r="A3957">
        <v>345</v>
      </c>
      <c r="B3957">
        <v>345102</v>
      </c>
      <c r="C3957">
        <v>6155</v>
      </c>
      <c r="E3957" t="s">
        <v>66</v>
      </c>
      <c r="F3957" t="s">
        <v>64</v>
      </c>
      <c r="G3957">
        <v>356100</v>
      </c>
      <c r="H3957" s="1">
        <v>42766</v>
      </c>
      <c r="I3957" s="2">
        <v>80.84</v>
      </c>
      <c r="J3957" s="2"/>
      <c r="K3957" s="2">
        <v>80.84</v>
      </c>
      <c r="L3957" t="s">
        <v>65</v>
      </c>
      <c r="M3957" t="s">
        <v>21</v>
      </c>
      <c r="N3957" t="s">
        <v>22</v>
      </c>
      <c r="O3957" t="s">
        <v>52</v>
      </c>
      <c r="P3957" t="s">
        <v>349</v>
      </c>
      <c r="Q3957" t="s">
        <v>350</v>
      </c>
      <c r="R3957" t="s">
        <v>351</v>
      </c>
      <c r="S3957">
        <f t="shared" si="61"/>
        <v>2017</v>
      </c>
    </row>
    <row r="3958" spans="1:19" x14ac:dyDescent="0.25">
      <c r="A3958">
        <v>345</v>
      </c>
      <c r="B3958">
        <v>345102</v>
      </c>
      <c r="C3958">
        <v>6155</v>
      </c>
      <c r="E3958" t="s">
        <v>66</v>
      </c>
      <c r="F3958" t="s">
        <v>64</v>
      </c>
      <c r="G3958">
        <v>356100</v>
      </c>
      <c r="H3958" s="1">
        <v>42766</v>
      </c>
      <c r="I3958" s="2">
        <v>20.21</v>
      </c>
      <c r="J3958" s="2"/>
      <c r="K3958" s="2">
        <v>20.21</v>
      </c>
      <c r="L3958" t="s">
        <v>65</v>
      </c>
      <c r="M3958" t="s">
        <v>21</v>
      </c>
      <c r="N3958" t="s">
        <v>22</v>
      </c>
      <c r="O3958" t="s">
        <v>52</v>
      </c>
      <c r="P3958" t="s">
        <v>349</v>
      </c>
      <c r="Q3958" t="s">
        <v>350</v>
      </c>
      <c r="R3958" t="s">
        <v>351</v>
      </c>
      <c r="S3958">
        <f t="shared" si="61"/>
        <v>2017</v>
      </c>
    </row>
    <row r="3959" spans="1:19" x14ac:dyDescent="0.25">
      <c r="A3959">
        <v>345</v>
      </c>
      <c r="B3959">
        <v>345102</v>
      </c>
      <c r="C3959">
        <v>6155</v>
      </c>
      <c r="E3959" t="s">
        <v>69</v>
      </c>
      <c r="F3959" t="s">
        <v>70</v>
      </c>
      <c r="G3959">
        <v>356116</v>
      </c>
      <c r="H3959" s="1">
        <v>42766</v>
      </c>
      <c r="I3959" s="2">
        <v>1869.84</v>
      </c>
      <c r="J3959" s="2"/>
      <c r="K3959" s="2">
        <v>1869.84</v>
      </c>
      <c r="L3959" t="s">
        <v>65</v>
      </c>
      <c r="M3959" t="s">
        <v>21</v>
      </c>
      <c r="N3959" t="s">
        <v>22</v>
      </c>
      <c r="O3959" t="s">
        <v>52</v>
      </c>
      <c r="P3959" t="s">
        <v>349</v>
      </c>
      <c r="Q3959" t="s">
        <v>350</v>
      </c>
      <c r="R3959" t="s">
        <v>351</v>
      </c>
      <c r="S3959">
        <f t="shared" si="61"/>
        <v>2017</v>
      </c>
    </row>
    <row r="3960" spans="1:19" x14ac:dyDescent="0.25">
      <c r="A3960">
        <v>345</v>
      </c>
      <c r="B3960">
        <v>345102</v>
      </c>
      <c r="C3960">
        <v>6155</v>
      </c>
      <c r="E3960" t="s">
        <v>66</v>
      </c>
      <c r="F3960" t="s">
        <v>71</v>
      </c>
      <c r="G3960">
        <v>347594</v>
      </c>
      <c r="H3960" s="1">
        <v>42752</v>
      </c>
      <c r="I3960" s="2"/>
      <c r="J3960" s="2">
        <v>-762.33</v>
      </c>
      <c r="K3960" s="2">
        <v>-762.33</v>
      </c>
      <c r="L3960" t="s">
        <v>65</v>
      </c>
      <c r="M3960" t="s">
        <v>21</v>
      </c>
      <c r="N3960" t="s">
        <v>22</v>
      </c>
      <c r="O3960" t="s">
        <v>52</v>
      </c>
      <c r="P3960" t="s">
        <v>349</v>
      </c>
      <c r="Q3960" t="s">
        <v>350</v>
      </c>
      <c r="R3960" t="s">
        <v>351</v>
      </c>
      <c r="S3960">
        <f t="shared" si="61"/>
        <v>2017</v>
      </c>
    </row>
    <row r="3961" spans="1:19" x14ac:dyDescent="0.25">
      <c r="A3961">
        <v>345</v>
      </c>
      <c r="B3961">
        <v>345102</v>
      </c>
      <c r="C3961">
        <v>6155</v>
      </c>
      <c r="E3961" t="s">
        <v>66</v>
      </c>
      <c r="F3961" t="s">
        <v>64</v>
      </c>
      <c r="G3961">
        <v>347593</v>
      </c>
      <c r="H3961" s="1">
        <v>42752</v>
      </c>
      <c r="I3961" s="2">
        <v>80.84</v>
      </c>
      <c r="J3961" s="2"/>
      <c r="K3961" s="2">
        <v>80.84</v>
      </c>
      <c r="L3961" t="s">
        <v>65</v>
      </c>
      <c r="M3961" t="s">
        <v>21</v>
      </c>
      <c r="N3961" t="s">
        <v>22</v>
      </c>
      <c r="O3961" t="s">
        <v>52</v>
      </c>
      <c r="P3961" t="s">
        <v>349</v>
      </c>
      <c r="Q3961" t="s">
        <v>350</v>
      </c>
      <c r="R3961" t="s">
        <v>351</v>
      </c>
      <c r="S3961">
        <f t="shared" si="61"/>
        <v>2017</v>
      </c>
    </row>
    <row r="3962" spans="1:19" x14ac:dyDescent="0.25">
      <c r="A3962">
        <v>345</v>
      </c>
      <c r="B3962">
        <v>345102</v>
      </c>
      <c r="C3962">
        <v>6155</v>
      </c>
      <c r="E3962" t="s">
        <v>66</v>
      </c>
      <c r="F3962" t="s">
        <v>64</v>
      </c>
      <c r="G3962">
        <v>347593</v>
      </c>
      <c r="H3962" s="1">
        <v>42752</v>
      </c>
      <c r="I3962" s="2">
        <v>121.26</v>
      </c>
      <c r="J3962" s="2"/>
      <c r="K3962" s="2">
        <v>121.26</v>
      </c>
      <c r="L3962" t="s">
        <v>65</v>
      </c>
      <c r="M3962" t="s">
        <v>21</v>
      </c>
      <c r="N3962" t="s">
        <v>22</v>
      </c>
      <c r="O3962" t="s">
        <v>52</v>
      </c>
      <c r="P3962" t="s">
        <v>349</v>
      </c>
      <c r="Q3962" t="s">
        <v>350</v>
      </c>
      <c r="R3962" t="s">
        <v>351</v>
      </c>
      <c r="S3962">
        <f t="shared" si="61"/>
        <v>2017</v>
      </c>
    </row>
    <row r="3963" spans="1:19" x14ac:dyDescent="0.25">
      <c r="A3963">
        <v>345</v>
      </c>
      <c r="B3963">
        <v>345102</v>
      </c>
      <c r="C3963">
        <v>6155</v>
      </c>
      <c r="E3963" t="s">
        <v>66</v>
      </c>
      <c r="F3963" t="s">
        <v>64</v>
      </c>
      <c r="G3963">
        <v>347593</v>
      </c>
      <c r="H3963" s="1">
        <v>42752</v>
      </c>
      <c r="I3963" s="2">
        <v>40.42</v>
      </c>
      <c r="J3963" s="2"/>
      <c r="K3963" s="2">
        <v>40.42</v>
      </c>
      <c r="L3963" t="s">
        <v>65</v>
      </c>
      <c r="M3963" t="s">
        <v>21</v>
      </c>
      <c r="N3963" t="s">
        <v>22</v>
      </c>
      <c r="O3963" t="s">
        <v>52</v>
      </c>
      <c r="P3963" t="s">
        <v>349</v>
      </c>
      <c r="Q3963" t="s">
        <v>350</v>
      </c>
      <c r="R3963" t="s">
        <v>351</v>
      </c>
      <c r="S3963">
        <f t="shared" si="61"/>
        <v>2017</v>
      </c>
    </row>
    <row r="3964" spans="1:19" x14ac:dyDescent="0.25">
      <c r="A3964">
        <v>345</v>
      </c>
      <c r="B3964">
        <v>345102</v>
      </c>
      <c r="C3964">
        <v>6155</v>
      </c>
      <c r="E3964" t="s">
        <v>66</v>
      </c>
      <c r="F3964" t="s">
        <v>64</v>
      </c>
      <c r="G3964">
        <v>347593</v>
      </c>
      <c r="H3964" s="1">
        <v>42752</v>
      </c>
      <c r="I3964" s="2">
        <v>525.46</v>
      </c>
      <c r="J3964" s="2"/>
      <c r="K3964" s="2">
        <v>525.46</v>
      </c>
      <c r="L3964" t="s">
        <v>65</v>
      </c>
      <c r="M3964" t="s">
        <v>21</v>
      </c>
      <c r="N3964" t="s">
        <v>22</v>
      </c>
      <c r="O3964" t="s">
        <v>52</v>
      </c>
      <c r="P3964" t="s">
        <v>349</v>
      </c>
      <c r="Q3964" t="s">
        <v>350</v>
      </c>
      <c r="R3964" t="s">
        <v>351</v>
      </c>
      <c r="S3964">
        <f t="shared" si="61"/>
        <v>2017</v>
      </c>
    </row>
    <row r="3965" spans="1:19" x14ac:dyDescent="0.25">
      <c r="A3965">
        <v>345</v>
      </c>
      <c r="B3965">
        <v>345102</v>
      </c>
      <c r="C3965">
        <v>6155</v>
      </c>
      <c r="E3965" t="s">
        <v>66</v>
      </c>
      <c r="F3965" t="s">
        <v>64</v>
      </c>
      <c r="G3965">
        <v>347593</v>
      </c>
      <c r="H3965" s="1">
        <v>42752</v>
      </c>
      <c r="I3965" s="2">
        <v>40.42</v>
      </c>
      <c r="J3965" s="2"/>
      <c r="K3965" s="2">
        <v>40.42</v>
      </c>
      <c r="L3965" t="s">
        <v>65</v>
      </c>
      <c r="M3965" t="s">
        <v>21</v>
      </c>
      <c r="N3965" t="s">
        <v>22</v>
      </c>
      <c r="O3965" t="s">
        <v>52</v>
      </c>
      <c r="P3965" t="s">
        <v>349</v>
      </c>
      <c r="Q3965" t="s">
        <v>350</v>
      </c>
      <c r="R3965" t="s">
        <v>351</v>
      </c>
      <c r="S3965">
        <f t="shared" si="61"/>
        <v>2017</v>
      </c>
    </row>
    <row r="3966" spans="1:19" x14ac:dyDescent="0.25">
      <c r="A3966">
        <v>345</v>
      </c>
      <c r="B3966">
        <v>345102</v>
      </c>
      <c r="C3966">
        <v>6155</v>
      </c>
      <c r="E3966" t="s">
        <v>66</v>
      </c>
      <c r="F3966" t="s">
        <v>64</v>
      </c>
      <c r="G3966">
        <v>347593</v>
      </c>
      <c r="H3966" s="1">
        <v>42752</v>
      </c>
      <c r="I3966" s="2">
        <v>40.42</v>
      </c>
      <c r="J3966" s="2"/>
      <c r="K3966" s="2">
        <v>40.42</v>
      </c>
      <c r="L3966" t="s">
        <v>65</v>
      </c>
      <c r="M3966" t="s">
        <v>21</v>
      </c>
      <c r="N3966" t="s">
        <v>22</v>
      </c>
      <c r="O3966" t="s">
        <v>52</v>
      </c>
      <c r="P3966" t="s">
        <v>349</v>
      </c>
      <c r="Q3966" t="s">
        <v>350</v>
      </c>
      <c r="R3966" t="s">
        <v>351</v>
      </c>
      <c r="S3966">
        <f t="shared" si="61"/>
        <v>2017</v>
      </c>
    </row>
    <row r="3967" spans="1:19" x14ac:dyDescent="0.25">
      <c r="A3967">
        <v>345</v>
      </c>
      <c r="B3967">
        <v>345102</v>
      </c>
      <c r="C3967">
        <v>6155</v>
      </c>
      <c r="E3967" t="s">
        <v>69</v>
      </c>
      <c r="F3967" t="s">
        <v>70</v>
      </c>
      <c r="G3967">
        <v>347588</v>
      </c>
      <c r="H3967" s="1">
        <v>42752</v>
      </c>
      <c r="I3967" s="2">
        <v>1950.67</v>
      </c>
      <c r="J3967" s="2"/>
      <c r="K3967" s="2">
        <v>1950.67</v>
      </c>
      <c r="L3967" t="s">
        <v>65</v>
      </c>
      <c r="M3967" t="s">
        <v>21</v>
      </c>
      <c r="N3967" t="s">
        <v>22</v>
      </c>
      <c r="O3967" t="s">
        <v>52</v>
      </c>
      <c r="P3967" t="s">
        <v>349</v>
      </c>
      <c r="Q3967" t="s">
        <v>350</v>
      </c>
      <c r="R3967" t="s">
        <v>351</v>
      </c>
      <c r="S3967">
        <f t="shared" si="61"/>
        <v>2017</v>
      </c>
    </row>
    <row r="3968" spans="1:19" x14ac:dyDescent="0.25">
      <c r="A3968">
        <v>345</v>
      </c>
      <c r="B3968">
        <v>345102</v>
      </c>
      <c r="C3968">
        <v>6155</v>
      </c>
      <c r="E3968" t="s">
        <v>66</v>
      </c>
      <c r="F3968" t="s">
        <v>64</v>
      </c>
      <c r="G3968">
        <v>335726</v>
      </c>
      <c r="H3968" s="1">
        <v>42738</v>
      </c>
      <c r="I3968" s="2">
        <v>40.42</v>
      </c>
      <c r="J3968" s="2"/>
      <c r="K3968" s="2">
        <v>40.42</v>
      </c>
      <c r="L3968" t="s">
        <v>65</v>
      </c>
      <c r="M3968" t="s">
        <v>21</v>
      </c>
      <c r="N3968" t="s">
        <v>22</v>
      </c>
      <c r="O3968" t="s">
        <v>52</v>
      </c>
      <c r="P3968" t="s">
        <v>349</v>
      </c>
      <c r="Q3968" t="s">
        <v>350</v>
      </c>
      <c r="R3968" t="s">
        <v>351</v>
      </c>
      <c r="S3968">
        <f t="shared" si="61"/>
        <v>2017</v>
      </c>
    </row>
    <row r="3969" spans="1:19" x14ac:dyDescent="0.25">
      <c r="A3969">
        <v>345</v>
      </c>
      <c r="B3969">
        <v>345102</v>
      </c>
      <c r="C3969">
        <v>6155</v>
      </c>
      <c r="E3969" t="s">
        <v>66</v>
      </c>
      <c r="F3969" t="s">
        <v>64</v>
      </c>
      <c r="G3969">
        <v>335726</v>
      </c>
      <c r="H3969" s="1">
        <v>42738</v>
      </c>
      <c r="I3969" s="2">
        <v>40.42</v>
      </c>
      <c r="J3969" s="2"/>
      <c r="K3969" s="2">
        <v>40.42</v>
      </c>
      <c r="L3969" t="s">
        <v>65</v>
      </c>
      <c r="M3969" t="s">
        <v>21</v>
      </c>
      <c r="N3969" t="s">
        <v>22</v>
      </c>
      <c r="O3969" t="s">
        <v>52</v>
      </c>
      <c r="P3969" t="s">
        <v>349</v>
      </c>
      <c r="Q3969" t="s">
        <v>350</v>
      </c>
      <c r="R3969" t="s">
        <v>351</v>
      </c>
      <c r="S3969">
        <f t="shared" si="61"/>
        <v>2017</v>
      </c>
    </row>
    <row r="3970" spans="1:19" x14ac:dyDescent="0.25">
      <c r="A3970">
        <v>345</v>
      </c>
      <c r="B3970">
        <v>345102</v>
      </c>
      <c r="C3970">
        <v>6155</v>
      </c>
      <c r="E3970" t="s">
        <v>66</v>
      </c>
      <c r="F3970" t="s">
        <v>71</v>
      </c>
      <c r="G3970">
        <v>335727</v>
      </c>
      <c r="H3970" s="1">
        <v>42738</v>
      </c>
      <c r="I3970" s="2"/>
      <c r="J3970" s="2">
        <v>-72.59</v>
      </c>
      <c r="K3970" s="2">
        <v>-72.59</v>
      </c>
      <c r="L3970" t="s">
        <v>65</v>
      </c>
      <c r="M3970" t="s">
        <v>21</v>
      </c>
      <c r="N3970" t="s">
        <v>22</v>
      </c>
      <c r="O3970" t="s">
        <v>52</v>
      </c>
      <c r="P3970" t="s">
        <v>349</v>
      </c>
      <c r="Q3970" t="s">
        <v>350</v>
      </c>
      <c r="R3970" t="s">
        <v>351</v>
      </c>
      <c r="S3970">
        <f t="shared" si="61"/>
        <v>2017</v>
      </c>
    </row>
    <row r="3971" spans="1:19" x14ac:dyDescent="0.25">
      <c r="A3971">
        <v>345</v>
      </c>
      <c r="B3971">
        <v>345102</v>
      </c>
      <c r="C3971">
        <v>6155</v>
      </c>
      <c r="E3971" t="s">
        <v>69</v>
      </c>
      <c r="F3971" t="s">
        <v>70</v>
      </c>
      <c r="G3971">
        <v>347572</v>
      </c>
      <c r="H3971" s="1">
        <v>42738</v>
      </c>
      <c r="I3971" s="2">
        <v>1724.35</v>
      </c>
      <c r="J3971" s="2"/>
      <c r="K3971" s="2">
        <v>1724.35</v>
      </c>
      <c r="L3971" t="s">
        <v>65</v>
      </c>
      <c r="M3971" t="s">
        <v>21</v>
      </c>
      <c r="N3971" t="s">
        <v>22</v>
      </c>
      <c r="O3971" t="s">
        <v>52</v>
      </c>
      <c r="P3971" t="s">
        <v>349</v>
      </c>
      <c r="Q3971" t="s">
        <v>350</v>
      </c>
      <c r="R3971" t="s">
        <v>351</v>
      </c>
      <c r="S3971">
        <f t="shared" ref="S3971:S4034" si="62">YEAR(H3971)</f>
        <v>2017</v>
      </c>
    </row>
    <row r="3972" spans="1:19" x14ac:dyDescent="0.25">
      <c r="A3972">
        <v>345</v>
      </c>
      <c r="B3972">
        <v>345102</v>
      </c>
      <c r="C3972">
        <v>6155</v>
      </c>
      <c r="E3972" t="s">
        <v>72</v>
      </c>
      <c r="F3972" t="s">
        <v>68</v>
      </c>
      <c r="G3972">
        <v>314455</v>
      </c>
      <c r="H3972" s="1">
        <v>42736</v>
      </c>
      <c r="I3972" s="2"/>
      <c r="J3972" s="2">
        <v>-1693</v>
      </c>
      <c r="K3972" s="2">
        <v>-1693</v>
      </c>
      <c r="L3972" t="s">
        <v>65</v>
      </c>
      <c r="M3972" t="s">
        <v>21</v>
      </c>
      <c r="N3972" t="s">
        <v>22</v>
      </c>
      <c r="O3972" t="s">
        <v>52</v>
      </c>
      <c r="P3972" t="s">
        <v>349</v>
      </c>
      <c r="Q3972" t="s">
        <v>350</v>
      </c>
      <c r="R3972" t="s">
        <v>351</v>
      </c>
      <c r="S3972">
        <f t="shared" si="62"/>
        <v>2017</v>
      </c>
    </row>
    <row r="3973" spans="1:19" x14ac:dyDescent="0.25">
      <c r="A3973">
        <v>345</v>
      </c>
      <c r="B3973">
        <v>345102</v>
      </c>
      <c r="C3973">
        <v>6155</v>
      </c>
      <c r="E3973" t="s">
        <v>72</v>
      </c>
      <c r="F3973" t="s">
        <v>68</v>
      </c>
      <c r="G3973">
        <v>314455</v>
      </c>
      <c r="H3973" s="1">
        <v>42735</v>
      </c>
      <c r="I3973" s="2">
        <v>1693</v>
      </c>
      <c r="J3973" s="2"/>
      <c r="K3973" s="2">
        <v>1693</v>
      </c>
      <c r="L3973" t="s">
        <v>65</v>
      </c>
      <c r="M3973" t="s">
        <v>21</v>
      </c>
      <c r="N3973" t="s">
        <v>22</v>
      </c>
      <c r="O3973" t="s">
        <v>52</v>
      </c>
      <c r="P3973" t="s">
        <v>349</v>
      </c>
      <c r="Q3973" t="s">
        <v>350</v>
      </c>
      <c r="R3973" t="s">
        <v>351</v>
      </c>
      <c r="S3973">
        <f t="shared" si="62"/>
        <v>2016</v>
      </c>
    </row>
    <row r="3974" spans="1:19" x14ac:dyDescent="0.25">
      <c r="A3974">
        <v>345</v>
      </c>
      <c r="B3974">
        <v>345102</v>
      </c>
      <c r="C3974">
        <v>6155</v>
      </c>
      <c r="E3974" t="s">
        <v>66</v>
      </c>
      <c r="F3974" t="s">
        <v>71</v>
      </c>
      <c r="G3974">
        <v>317804</v>
      </c>
      <c r="H3974" s="1">
        <v>42724</v>
      </c>
      <c r="I3974" s="2"/>
      <c r="J3974" s="2">
        <v>-508.16</v>
      </c>
      <c r="K3974" s="2">
        <v>-508.16</v>
      </c>
      <c r="L3974" t="s">
        <v>65</v>
      </c>
      <c r="M3974" t="s">
        <v>21</v>
      </c>
      <c r="N3974" t="s">
        <v>22</v>
      </c>
      <c r="O3974" t="s">
        <v>52</v>
      </c>
      <c r="P3974" t="s">
        <v>349</v>
      </c>
      <c r="Q3974" t="s">
        <v>350</v>
      </c>
      <c r="R3974" t="s">
        <v>351</v>
      </c>
      <c r="S3974">
        <f t="shared" si="62"/>
        <v>2016</v>
      </c>
    </row>
    <row r="3975" spans="1:19" x14ac:dyDescent="0.25">
      <c r="A3975">
        <v>345</v>
      </c>
      <c r="B3975">
        <v>345102</v>
      </c>
      <c r="C3975">
        <v>6155</v>
      </c>
      <c r="E3975" t="s">
        <v>66</v>
      </c>
      <c r="F3975" t="s">
        <v>64</v>
      </c>
      <c r="G3975">
        <v>317803</v>
      </c>
      <c r="H3975" s="1">
        <v>42724</v>
      </c>
      <c r="I3975" s="2">
        <v>80.84</v>
      </c>
      <c r="J3975" s="2"/>
      <c r="K3975" s="2">
        <v>80.84</v>
      </c>
      <c r="L3975" t="s">
        <v>65</v>
      </c>
      <c r="M3975" t="s">
        <v>21</v>
      </c>
      <c r="N3975" t="s">
        <v>22</v>
      </c>
      <c r="O3975" t="s">
        <v>52</v>
      </c>
      <c r="P3975" t="s">
        <v>349</v>
      </c>
      <c r="Q3975" t="s">
        <v>350</v>
      </c>
      <c r="R3975" t="s">
        <v>351</v>
      </c>
      <c r="S3975">
        <f t="shared" si="62"/>
        <v>2016</v>
      </c>
    </row>
    <row r="3976" spans="1:19" x14ac:dyDescent="0.25">
      <c r="A3976">
        <v>345</v>
      </c>
      <c r="B3976">
        <v>345102</v>
      </c>
      <c r="C3976">
        <v>6155</v>
      </c>
      <c r="E3976" t="s">
        <v>66</v>
      </c>
      <c r="F3976" t="s">
        <v>64</v>
      </c>
      <c r="G3976">
        <v>317803</v>
      </c>
      <c r="H3976" s="1">
        <v>42724</v>
      </c>
      <c r="I3976" s="2">
        <v>40.42</v>
      </c>
      <c r="J3976" s="2"/>
      <c r="K3976" s="2">
        <v>40.42</v>
      </c>
      <c r="L3976" t="s">
        <v>65</v>
      </c>
      <c r="M3976" t="s">
        <v>21</v>
      </c>
      <c r="N3976" t="s">
        <v>22</v>
      </c>
      <c r="O3976" t="s">
        <v>52</v>
      </c>
      <c r="P3976" t="s">
        <v>349</v>
      </c>
      <c r="Q3976" t="s">
        <v>350</v>
      </c>
      <c r="R3976" t="s">
        <v>351</v>
      </c>
      <c r="S3976">
        <f t="shared" si="62"/>
        <v>2016</v>
      </c>
    </row>
    <row r="3977" spans="1:19" x14ac:dyDescent="0.25">
      <c r="A3977">
        <v>345</v>
      </c>
      <c r="B3977">
        <v>345102</v>
      </c>
      <c r="C3977">
        <v>6155</v>
      </c>
      <c r="E3977" t="s">
        <v>66</v>
      </c>
      <c r="F3977" t="s">
        <v>64</v>
      </c>
      <c r="G3977">
        <v>317803</v>
      </c>
      <c r="H3977" s="1">
        <v>42724</v>
      </c>
      <c r="I3977" s="2">
        <v>40.42</v>
      </c>
      <c r="J3977" s="2"/>
      <c r="K3977" s="2">
        <v>40.42</v>
      </c>
      <c r="L3977" t="s">
        <v>65</v>
      </c>
      <c r="M3977" t="s">
        <v>21</v>
      </c>
      <c r="N3977" t="s">
        <v>22</v>
      </c>
      <c r="O3977" t="s">
        <v>52</v>
      </c>
      <c r="P3977" t="s">
        <v>349</v>
      </c>
      <c r="Q3977" t="s">
        <v>350</v>
      </c>
      <c r="R3977" t="s">
        <v>351</v>
      </c>
      <c r="S3977">
        <f t="shared" si="62"/>
        <v>2016</v>
      </c>
    </row>
    <row r="3978" spans="1:19" x14ac:dyDescent="0.25">
      <c r="A3978">
        <v>345</v>
      </c>
      <c r="B3978">
        <v>345102</v>
      </c>
      <c r="C3978">
        <v>6155</v>
      </c>
      <c r="E3978" t="s">
        <v>66</v>
      </c>
      <c r="F3978" t="s">
        <v>64</v>
      </c>
      <c r="G3978">
        <v>317803</v>
      </c>
      <c r="H3978" s="1">
        <v>42724</v>
      </c>
      <c r="I3978" s="2">
        <v>121.26</v>
      </c>
      <c r="J3978" s="2"/>
      <c r="K3978" s="2">
        <v>121.26</v>
      </c>
      <c r="L3978" t="s">
        <v>65</v>
      </c>
      <c r="M3978" t="s">
        <v>21</v>
      </c>
      <c r="N3978" t="s">
        <v>22</v>
      </c>
      <c r="O3978" t="s">
        <v>52</v>
      </c>
      <c r="P3978" t="s">
        <v>349</v>
      </c>
      <c r="Q3978" t="s">
        <v>350</v>
      </c>
      <c r="R3978" t="s">
        <v>351</v>
      </c>
      <c r="S3978">
        <f t="shared" si="62"/>
        <v>2016</v>
      </c>
    </row>
    <row r="3979" spans="1:19" x14ac:dyDescent="0.25">
      <c r="A3979">
        <v>345</v>
      </c>
      <c r="B3979">
        <v>345102</v>
      </c>
      <c r="C3979">
        <v>6155</v>
      </c>
      <c r="E3979" t="s">
        <v>66</v>
      </c>
      <c r="F3979" t="s">
        <v>64</v>
      </c>
      <c r="G3979">
        <v>317803</v>
      </c>
      <c r="H3979" s="1">
        <v>42724</v>
      </c>
      <c r="I3979" s="2">
        <v>20.21</v>
      </c>
      <c r="J3979" s="2"/>
      <c r="K3979" s="2">
        <v>20.21</v>
      </c>
      <c r="L3979" t="s">
        <v>65</v>
      </c>
      <c r="M3979" t="s">
        <v>21</v>
      </c>
      <c r="N3979" t="s">
        <v>22</v>
      </c>
      <c r="O3979" t="s">
        <v>52</v>
      </c>
      <c r="P3979" t="s">
        <v>349</v>
      </c>
      <c r="Q3979" t="s">
        <v>350</v>
      </c>
      <c r="R3979" t="s">
        <v>351</v>
      </c>
      <c r="S3979">
        <f t="shared" si="62"/>
        <v>2016</v>
      </c>
    </row>
    <row r="3980" spans="1:19" x14ac:dyDescent="0.25">
      <c r="A3980">
        <v>345</v>
      </c>
      <c r="B3980">
        <v>345102</v>
      </c>
      <c r="C3980">
        <v>6155</v>
      </c>
      <c r="E3980" t="s">
        <v>66</v>
      </c>
      <c r="F3980" t="s">
        <v>64</v>
      </c>
      <c r="G3980">
        <v>317803</v>
      </c>
      <c r="H3980" s="1">
        <v>42724</v>
      </c>
      <c r="I3980" s="2">
        <v>40.42</v>
      </c>
      <c r="J3980" s="2"/>
      <c r="K3980" s="2">
        <v>40.42</v>
      </c>
      <c r="L3980" t="s">
        <v>65</v>
      </c>
      <c r="M3980" t="s">
        <v>21</v>
      </c>
      <c r="N3980" t="s">
        <v>22</v>
      </c>
      <c r="O3980" t="s">
        <v>52</v>
      </c>
      <c r="P3980" t="s">
        <v>349</v>
      </c>
      <c r="Q3980" t="s">
        <v>350</v>
      </c>
      <c r="R3980" t="s">
        <v>351</v>
      </c>
      <c r="S3980">
        <f t="shared" si="62"/>
        <v>2016</v>
      </c>
    </row>
    <row r="3981" spans="1:19" x14ac:dyDescent="0.25">
      <c r="A3981">
        <v>345</v>
      </c>
      <c r="B3981">
        <v>345102</v>
      </c>
      <c r="C3981">
        <v>6155</v>
      </c>
      <c r="E3981" t="s">
        <v>66</v>
      </c>
      <c r="F3981" t="s">
        <v>64</v>
      </c>
      <c r="G3981">
        <v>317803</v>
      </c>
      <c r="H3981" s="1">
        <v>42724</v>
      </c>
      <c r="I3981" s="2">
        <v>80.84</v>
      </c>
      <c r="J3981" s="2"/>
      <c r="K3981" s="2">
        <v>80.84</v>
      </c>
      <c r="L3981" t="s">
        <v>65</v>
      </c>
      <c r="M3981" t="s">
        <v>21</v>
      </c>
      <c r="N3981" t="s">
        <v>22</v>
      </c>
      <c r="O3981" t="s">
        <v>52</v>
      </c>
      <c r="P3981" t="s">
        <v>349</v>
      </c>
      <c r="Q3981" t="s">
        <v>350</v>
      </c>
      <c r="R3981" t="s">
        <v>351</v>
      </c>
      <c r="S3981">
        <f t="shared" si="62"/>
        <v>2016</v>
      </c>
    </row>
    <row r="3982" spans="1:19" x14ac:dyDescent="0.25">
      <c r="A3982">
        <v>345</v>
      </c>
      <c r="B3982">
        <v>345102</v>
      </c>
      <c r="C3982">
        <v>6155</v>
      </c>
      <c r="E3982" t="s">
        <v>66</v>
      </c>
      <c r="F3982" t="s">
        <v>64</v>
      </c>
      <c r="G3982">
        <v>317803</v>
      </c>
      <c r="H3982" s="1">
        <v>42724</v>
      </c>
      <c r="I3982" s="2">
        <v>20.21</v>
      </c>
      <c r="J3982" s="2"/>
      <c r="K3982" s="2">
        <v>20.21</v>
      </c>
      <c r="L3982" t="s">
        <v>65</v>
      </c>
      <c r="M3982" t="s">
        <v>21</v>
      </c>
      <c r="N3982" t="s">
        <v>22</v>
      </c>
      <c r="O3982" t="s">
        <v>52</v>
      </c>
      <c r="P3982" t="s">
        <v>349</v>
      </c>
      <c r="Q3982" t="s">
        <v>350</v>
      </c>
      <c r="R3982" t="s">
        <v>351</v>
      </c>
      <c r="S3982">
        <f t="shared" si="62"/>
        <v>2016</v>
      </c>
    </row>
    <row r="3983" spans="1:19" x14ac:dyDescent="0.25">
      <c r="A3983">
        <v>345</v>
      </c>
      <c r="B3983">
        <v>345102</v>
      </c>
      <c r="C3983">
        <v>6155</v>
      </c>
      <c r="E3983" t="s">
        <v>66</v>
      </c>
      <c r="F3983" t="s">
        <v>64</v>
      </c>
      <c r="G3983">
        <v>317803</v>
      </c>
      <c r="H3983" s="1">
        <v>42724</v>
      </c>
      <c r="I3983" s="2">
        <v>80.84</v>
      </c>
      <c r="J3983" s="2"/>
      <c r="K3983" s="2">
        <v>80.84</v>
      </c>
      <c r="L3983" t="s">
        <v>65</v>
      </c>
      <c r="M3983" t="s">
        <v>21</v>
      </c>
      <c r="N3983" t="s">
        <v>22</v>
      </c>
      <c r="O3983" t="s">
        <v>52</v>
      </c>
      <c r="P3983" t="s">
        <v>349</v>
      </c>
      <c r="Q3983" t="s">
        <v>350</v>
      </c>
      <c r="R3983" t="s">
        <v>351</v>
      </c>
      <c r="S3983">
        <f t="shared" si="62"/>
        <v>2016</v>
      </c>
    </row>
    <row r="3984" spans="1:19" x14ac:dyDescent="0.25">
      <c r="A3984">
        <v>345</v>
      </c>
      <c r="B3984">
        <v>345102</v>
      </c>
      <c r="C3984">
        <v>6155</v>
      </c>
      <c r="E3984" t="s">
        <v>66</v>
      </c>
      <c r="F3984" t="s">
        <v>64</v>
      </c>
      <c r="G3984">
        <v>317803</v>
      </c>
      <c r="H3984" s="1">
        <v>42724</v>
      </c>
      <c r="I3984" s="2">
        <v>20.21</v>
      </c>
      <c r="J3984" s="2"/>
      <c r="K3984" s="2">
        <v>20.21</v>
      </c>
      <c r="L3984" t="s">
        <v>65</v>
      </c>
      <c r="M3984" t="s">
        <v>21</v>
      </c>
      <c r="N3984" t="s">
        <v>22</v>
      </c>
      <c r="O3984" t="s">
        <v>52</v>
      </c>
      <c r="P3984" t="s">
        <v>349</v>
      </c>
      <c r="Q3984" t="s">
        <v>350</v>
      </c>
      <c r="R3984" t="s">
        <v>351</v>
      </c>
      <c r="S3984">
        <f t="shared" si="62"/>
        <v>2016</v>
      </c>
    </row>
    <row r="3985" spans="1:19" x14ac:dyDescent="0.25">
      <c r="A3985">
        <v>345</v>
      </c>
      <c r="B3985">
        <v>345102</v>
      </c>
      <c r="C3985">
        <v>6155</v>
      </c>
      <c r="E3985" t="s">
        <v>66</v>
      </c>
      <c r="F3985" t="s">
        <v>64</v>
      </c>
      <c r="G3985">
        <v>317803</v>
      </c>
      <c r="H3985" s="1">
        <v>42724</v>
      </c>
      <c r="I3985" s="2">
        <v>20.21</v>
      </c>
      <c r="J3985" s="2"/>
      <c r="K3985" s="2">
        <v>20.21</v>
      </c>
      <c r="L3985" t="s">
        <v>65</v>
      </c>
      <c r="M3985" t="s">
        <v>21</v>
      </c>
      <c r="N3985" t="s">
        <v>22</v>
      </c>
      <c r="O3985" t="s">
        <v>52</v>
      </c>
      <c r="P3985" t="s">
        <v>349</v>
      </c>
      <c r="Q3985" t="s">
        <v>350</v>
      </c>
      <c r="R3985" t="s">
        <v>351</v>
      </c>
      <c r="S3985">
        <f t="shared" si="62"/>
        <v>2016</v>
      </c>
    </row>
    <row r="3986" spans="1:19" x14ac:dyDescent="0.25">
      <c r="A3986">
        <v>345</v>
      </c>
      <c r="B3986">
        <v>345102</v>
      </c>
      <c r="C3986">
        <v>6155</v>
      </c>
      <c r="E3986" t="s">
        <v>69</v>
      </c>
      <c r="F3986" t="s">
        <v>70</v>
      </c>
      <c r="G3986">
        <v>317811</v>
      </c>
      <c r="H3986" s="1">
        <v>42724</v>
      </c>
      <c r="I3986" s="2">
        <v>2015.11</v>
      </c>
      <c r="J3986" s="2"/>
      <c r="K3986" s="2">
        <v>2015.11</v>
      </c>
      <c r="L3986" t="s">
        <v>65</v>
      </c>
      <c r="M3986" t="s">
        <v>21</v>
      </c>
      <c r="N3986" t="s">
        <v>22</v>
      </c>
      <c r="O3986" t="s">
        <v>52</v>
      </c>
      <c r="P3986" t="s">
        <v>349</v>
      </c>
      <c r="Q3986" t="s">
        <v>350</v>
      </c>
      <c r="R3986" t="s">
        <v>351</v>
      </c>
      <c r="S3986">
        <f t="shared" si="62"/>
        <v>2016</v>
      </c>
    </row>
    <row r="3987" spans="1:19" x14ac:dyDescent="0.25">
      <c r="A3987">
        <v>345</v>
      </c>
      <c r="B3987">
        <v>345102</v>
      </c>
      <c r="C3987">
        <v>6155</v>
      </c>
      <c r="E3987" t="s">
        <v>66</v>
      </c>
      <c r="F3987" t="s">
        <v>71</v>
      </c>
      <c r="G3987">
        <v>317716</v>
      </c>
      <c r="H3987" s="1">
        <v>42710</v>
      </c>
      <c r="I3987" s="2"/>
      <c r="J3987" s="2">
        <v>-217.78</v>
      </c>
      <c r="K3987" s="2">
        <v>-217.78</v>
      </c>
      <c r="L3987" t="s">
        <v>65</v>
      </c>
      <c r="M3987" t="s">
        <v>21</v>
      </c>
      <c r="N3987" t="s">
        <v>22</v>
      </c>
      <c r="O3987" t="s">
        <v>52</v>
      </c>
      <c r="P3987" t="s">
        <v>349</v>
      </c>
      <c r="Q3987" t="s">
        <v>350</v>
      </c>
      <c r="R3987" t="s">
        <v>351</v>
      </c>
      <c r="S3987">
        <f t="shared" si="62"/>
        <v>2016</v>
      </c>
    </row>
    <row r="3988" spans="1:19" x14ac:dyDescent="0.25">
      <c r="A3988">
        <v>345</v>
      </c>
      <c r="B3988">
        <v>345102</v>
      </c>
      <c r="C3988">
        <v>6155</v>
      </c>
      <c r="E3988" t="s">
        <v>66</v>
      </c>
      <c r="F3988" t="s">
        <v>64</v>
      </c>
      <c r="G3988">
        <v>317715</v>
      </c>
      <c r="H3988" s="1">
        <v>42710</v>
      </c>
      <c r="I3988" s="2">
        <v>40.42</v>
      </c>
      <c r="J3988" s="2"/>
      <c r="K3988" s="2">
        <v>40.42</v>
      </c>
      <c r="L3988" t="s">
        <v>65</v>
      </c>
      <c r="M3988" t="s">
        <v>21</v>
      </c>
      <c r="N3988" t="s">
        <v>22</v>
      </c>
      <c r="O3988" t="s">
        <v>52</v>
      </c>
      <c r="P3988" t="s">
        <v>349</v>
      </c>
      <c r="Q3988" t="s">
        <v>350</v>
      </c>
      <c r="R3988" t="s">
        <v>351</v>
      </c>
      <c r="S3988">
        <f t="shared" si="62"/>
        <v>2016</v>
      </c>
    </row>
    <row r="3989" spans="1:19" x14ac:dyDescent="0.25">
      <c r="A3989">
        <v>345</v>
      </c>
      <c r="B3989">
        <v>345102</v>
      </c>
      <c r="C3989">
        <v>6155</v>
      </c>
      <c r="E3989" t="s">
        <v>66</v>
      </c>
      <c r="F3989" t="s">
        <v>64</v>
      </c>
      <c r="G3989">
        <v>317715</v>
      </c>
      <c r="H3989" s="1">
        <v>42710</v>
      </c>
      <c r="I3989" s="2">
        <v>40.42</v>
      </c>
      <c r="J3989" s="2"/>
      <c r="K3989" s="2">
        <v>40.42</v>
      </c>
      <c r="L3989" t="s">
        <v>65</v>
      </c>
      <c r="M3989" t="s">
        <v>21</v>
      </c>
      <c r="N3989" t="s">
        <v>22</v>
      </c>
      <c r="O3989" t="s">
        <v>52</v>
      </c>
      <c r="P3989" t="s">
        <v>349</v>
      </c>
      <c r="Q3989" t="s">
        <v>350</v>
      </c>
      <c r="R3989" t="s">
        <v>351</v>
      </c>
      <c r="S3989">
        <f t="shared" si="62"/>
        <v>2016</v>
      </c>
    </row>
    <row r="3990" spans="1:19" x14ac:dyDescent="0.25">
      <c r="A3990">
        <v>345</v>
      </c>
      <c r="B3990">
        <v>345102</v>
      </c>
      <c r="C3990">
        <v>6155</v>
      </c>
      <c r="E3990" t="s">
        <v>66</v>
      </c>
      <c r="F3990" t="s">
        <v>64</v>
      </c>
      <c r="G3990">
        <v>317715</v>
      </c>
      <c r="H3990" s="1">
        <v>42710</v>
      </c>
      <c r="I3990" s="2">
        <v>40.42</v>
      </c>
      <c r="J3990" s="2"/>
      <c r="K3990" s="2">
        <v>40.42</v>
      </c>
      <c r="L3990" t="s">
        <v>65</v>
      </c>
      <c r="M3990" t="s">
        <v>21</v>
      </c>
      <c r="N3990" t="s">
        <v>22</v>
      </c>
      <c r="O3990" t="s">
        <v>52</v>
      </c>
      <c r="P3990" t="s">
        <v>349</v>
      </c>
      <c r="Q3990" t="s">
        <v>350</v>
      </c>
      <c r="R3990" t="s">
        <v>351</v>
      </c>
      <c r="S3990">
        <f t="shared" si="62"/>
        <v>2016</v>
      </c>
    </row>
    <row r="3991" spans="1:19" x14ac:dyDescent="0.25">
      <c r="A3991">
        <v>345</v>
      </c>
      <c r="B3991">
        <v>345102</v>
      </c>
      <c r="C3991">
        <v>6155</v>
      </c>
      <c r="E3991" t="s">
        <v>66</v>
      </c>
      <c r="F3991" t="s">
        <v>64</v>
      </c>
      <c r="G3991">
        <v>317715</v>
      </c>
      <c r="H3991" s="1">
        <v>42710</v>
      </c>
      <c r="I3991" s="2">
        <v>40.42</v>
      </c>
      <c r="J3991" s="2"/>
      <c r="K3991" s="2">
        <v>40.42</v>
      </c>
      <c r="L3991" t="s">
        <v>65</v>
      </c>
      <c r="M3991" t="s">
        <v>21</v>
      </c>
      <c r="N3991" t="s">
        <v>22</v>
      </c>
      <c r="O3991" t="s">
        <v>52</v>
      </c>
      <c r="P3991" t="s">
        <v>349</v>
      </c>
      <c r="Q3991" t="s">
        <v>350</v>
      </c>
      <c r="R3991" t="s">
        <v>351</v>
      </c>
      <c r="S3991">
        <f t="shared" si="62"/>
        <v>2016</v>
      </c>
    </row>
    <row r="3992" spans="1:19" x14ac:dyDescent="0.25">
      <c r="A3992">
        <v>345</v>
      </c>
      <c r="B3992">
        <v>345102</v>
      </c>
      <c r="C3992">
        <v>6155</v>
      </c>
      <c r="E3992" t="s">
        <v>66</v>
      </c>
      <c r="F3992" t="s">
        <v>64</v>
      </c>
      <c r="G3992">
        <v>317715</v>
      </c>
      <c r="H3992" s="1">
        <v>42710</v>
      </c>
      <c r="I3992" s="2">
        <v>40.42</v>
      </c>
      <c r="J3992" s="2"/>
      <c r="K3992" s="2">
        <v>40.42</v>
      </c>
      <c r="L3992" t="s">
        <v>65</v>
      </c>
      <c r="M3992" t="s">
        <v>21</v>
      </c>
      <c r="N3992" t="s">
        <v>22</v>
      </c>
      <c r="O3992" t="s">
        <v>52</v>
      </c>
      <c r="P3992" t="s">
        <v>349</v>
      </c>
      <c r="Q3992" t="s">
        <v>350</v>
      </c>
      <c r="R3992" t="s">
        <v>351</v>
      </c>
      <c r="S3992">
        <f t="shared" si="62"/>
        <v>2016</v>
      </c>
    </row>
    <row r="3993" spans="1:19" x14ac:dyDescent="0.25">
      <c r="A3993">
        <v>345</v>
      </c>
      <c r="B3993">
        <v>345102</v>
      </c>
      <c r="C3993">
        <v>6155</v>
      </c>
      <c r="E3993" t="s">
        <v>66</v>
      </c>
      <c r="F3993" t="s">
        <v>64</v>
      </c>
      <c r="G3993">
        <v>317715</v>
      </c>
      <c r="H3993" s="1">
        <v>42710</v>
      </c>
      <c r="I3993" s="2">
        <v>40.42</v>
      </c>
      <c r="J3993" s="2"/>
      <c r="K3993" s="2">
        <v>40.42</v>
      </c>
      <c r="L3993" t="s">
        <v>65</v>
      </c>
      <c r="M3993" t="s">
        <v>21</v>
      </c>
      <c r="N3993" t="s">
        <v>22</v>
      </c>
      <c r="O3993" t="s">
        <v>52</v>
      </c>
      <c r="P3993" t="s">
        <v>349</v>
      </c>
      <c r="Q3993" t="s">
        <v>350</v>
      </c>
      <c r="R3993" t="s">
        <v>351</v>
      </c>
      <c r="S3993">
        <f t="shared" si="62"/>
        <v>2016</v>
      </c>
    </row>
    <row r="3994" spans="1:19" x14ac:dyDescent="0.25">
      <c r="A3994">
        <v>345</v>
      </c>
      <c r="B3994">
        <v>345102</v>
      </c>
      <c r="C3994">
        <v>6155</v>
      </c>
      <c r="E3994" t="s">
        <v>69</v>
      </c>
      <c r="F3994" t="s">
        <v>70</v>
      </c>
      <c r="G3994">
        <v>314476</v>
      </c>
      <c r="H3994" s="1">
        <v>42710</v>
      </c>
      <c r="I3994" s="2">
        <v>1905.11</v>
      </c>
      <c r="J3994" s="2"/>
      <c r="K3994" s="2">
        <v>1905.11</v>
      </c>
      <c r="L3994" t="s">
        <v>65</v>
      </c>
      <c r="M3994" t="s">
        <v>21</v>
      </c>
      <c r="N3994" t="s">
        <v>22</v>
      </c>
      <c r="O3994" t="s">
        <v>52</v>
      </c>
      <c r="P3994" t="s">
        <v>349</v>
      </c>
      <c r="Q3994" t="s">
        <v>350</v>
      </c>
      <c r="R3994" t="s">
        <v>351</v>
      </c>
      <c r="S3994">
        <f t="shared" si="62"/>
        <v>2016</v>
      </c>
    </row>
    <row r="3995" spans="1:19" x14ac:dyDescent="0.25">
      <c r="A3995">
        <v>345</v>
      </c>
      <c r="B3995">
        <v>345102</v>
      </c>
      <c r="C3995">
        <v>6155</v>
      </c>
      <c r="E3995" t="s">
        <v>73</v>
      </c>
      <c r="F3995" t="s">
        <v>68</v>
      </c>
      <c r="G3995">
        <v>310220</v>
      </c>
      <c r="H3995" s="1">
        <v>42705</v>
      </c>
      <c r="I3995" s="2"/>
      <c r="J3995" s="2">
        <v>-1270</v>
      </c>
      <c r="K3995" s="2">
        <v>-1270</v>
      </c>
      <c r="L3995" t="s">
        <v>65</v>
      </c>
      <c r="M3995" t="s">
        <v>21</v>
      </c>
      <c r="N3995" t="s">
        <v>22</v>
      </c>
      <c r="O3995" t="s">
        <v>52</v>
      </c>
      <c r="P3995" t="s">
        <v>349</v>
      </c>
      <c r="Q3995" t="s">
        <v>350</v>
      </c>
      <c r="R3995" t="s">
        <v>351</v>
      </c>
      <c r="S3995">
        <f t="shared" si="62"/>
        <v>2016</v>
      </c>
    </row>
    <row r="3996" spans="1:19" x14ac:dyDescent="0.25">
      <c r="A3996">
        <v>345</v>
      </c>
      <c r="B3996">
        <v>345102</v>
      </c>
      <c r="C3996">
        <v>6155</v>
      </c>
      <c r="E3996" t="s">
        <v>73</v>
      </c>
      <c r="F3996" t="s">
        <v>68</v>
      </c>
      <c r="G3996">
        <v>310220</v>
      </c>
      <c r="H3996" s="1">
        <v>42704</v>
      </c>
      <c r="I3996" s="2">
        <v>1270</v>
      </c>
      <c r="J3996" s="2"/>
      <c r="K3996" s="2">
        <v>1270</v>
      </c>
      <c r="L3996" t="s">
        <v>65</v>
      </c>
      <c r="M3996" t="s">
        <v>21</v>
      </c>
      <c r="N3996" t="s">
        <v>22</v>
      </c>
      <c r="O3996" t="s">
        <v>52</v>
      </c>
      <c r="P3996" t="s">
        <v>349</v>
      </c>
      <c r="Q3996" t="s">
        <v>350</v>
      </c>
      <c r="R3996" t="s">
        <v>351</v>
      </c>
      <c r="S3996">
        <f t="shared" si="62"/>
        <v>2016</v>
      </c>
    </row>
    <row r="3997" spans="1:19" x14ac:dyDescent="0.25">
      <c r="A3997">
        <v>345</v>
      </c>
      <c r="B3997">
        <v>345102</v>
      </c>
      <c r="C3997">
        <v>6155</v>
      </c>
      <c r="E3997" t="s">
        <v>66</v>
      </c>
      <c r="F3997" t="s">
        <v>71</v>
      </c>
      <c r="G3997">
        <v>310320</v>
      </c>
      <c r="H3997" s="1">
        <v>42696</v>
      </c>
      <c r="I3997" s="2"/>
      <c r="J3997" s="2">
        <v>-435.91</v>
      </c>
      <c r="K3997" s="2">
        <v>-435.91</v>
      </c>
      <c r="L3997" t="s">
        <v>65</v>
      </c>
      <c r="M3997" t="s">
        <v>21</v>
      </c>
      <c r="N3997" t="s">
        <v>22</v>
      </c>
      <c r="O3997" t="s">
        <v>52</v>
      </c>
      <c r="P3997" t="s">
        <v>349</v>
      </c>
      <c r="Q3997" t="s">
        <v>350</v>
      </c>
      <c r="R3997" t="s">
        <v>351</v>
      </c>
      <c r="S3997">
        <f t="shared" si="62"/>
        <v>2016</v>
      </c>
    </row>
    <row r="3998" spans="1:19" x14ac:dyDescent="0.25">
      <c r="A3998">
        <v>345</v>
      </c>
      <c r="B3998">
        <v>345102</v>
      </c>
      <c r="C3998">
        <v>6155</v>
      </c>
      <c r="E3998" t="s">
        <v>66</v>
      </c>
      <c r="F3998" t="s">
        <v>64</v>
      </c>
      <c r="G3998">
        <v>310319</v>
      </c>
      <c r="H3998" s="1">
        <v>42696</v>
      </c>
      <c r="I3998" s="2">
        <v>40.42</v>
      </c>
      <c r="J3998" s="2"/>
      <c r="K3998" s="2">
        <v>40.42</v>
      </c>
      <c r="L3998" t="s">
        <v>65</v>
      </c>
      <c r="M3998" t="s">
        <v>21</v>
      </c>
      <c r="N3998" t="s">
        <v>22</v>
      </c>
      <c r="O3998" t="s">
        <v>52</v>
      </c>
      <c r="P3998" t="s">
        <v>349</v>
      </c>
      <c r="Q3998" t="s">
        <v>350</v>
      </c>
      <c r="R3998" t="s">
        <v>351</v>
      </c>
      <c r="S3998">
        <f t="shared" si="62"/>
        <v>2016</v>
      </c>
    </row>
    <row r="3999" spans="1:19" x14ac:dyDescent="0.25">
      <c r="A3999">
        <v>345</v>
      </c>
      <c r="B3999">
        <v>345102</v>
      </c>
      <c r="C3999">
        <v>6155</v>
      </c>
      <c r="E3999" t="s">
        <v>66</v>
      </c>
      <c r="F3999" t="s">
        <v>64</v>
      </c>
      <c r="G3999">
        <v>310319</v>
      </c>
      <c r="H3999" s="1">
        <v>42696</v>
      </c>
      <c r="I3999" s="2">
        <v>40.42</v>
      </c>
      <c r="J3999" s="2"/>
      <c r="K3999" s="2">
        <v>40.42</v>
      </c>
      <c r="L3999" t="s">
        <v>65</v>
      </c>
      <c r="M3999" t="s">
        <v>21</v>
      </c>
      <c r="N3999" t="s">
        <v>22</v>
      </c>
      <c r="O3999" t="s">
        <v>52</v>
      </c>
      <c r="P3999" t="s">
        <v>349</v>
      </c>
      <c r="Q3999" t="s">
        <v>350</v>
      </c>
      <c r="R3999" t="s">
        <v>351</v>
      </c>
      <c r="S3999">
        <f t="shared" si="62"/>
        <v>2016</v>
      </c>
    </row>
    <row r="4000" spans="1:19" x14ac:dyDescent="0.25">
      <c r="A4000">
        <v>345</v>
      </c>
      <c r="B4000">
        <v>345102</v>
      </c>
      <c r="C4000">
        <v>6155</v>
      </c>
      <c r="E4000" t="s">
        <v>66</v>
      </c>
      <c r="F4000" t="s">
        <v>64</v>
      </c>
      <c r="G4000">
        <v>310319</v>
      </c>
      <c r="H4000" s="1">
        <v>42696</v>
      </c>
      <c r="I4000" s="2">
        <v>40.42</v>
      </c>
      <c r="J4000" s="2"/>
      <c r="K4000" s="2">
        <v>40.42</v>
      </c>
      <c r="L4000" t="s">
        <v>65</v>
      </c>
      <c r="M4000" t="s">
        <v>21</v>
      </c>
      <c r="N4000" t="s">
        <v>22</v>
      </c>
      <c r="O4000" t="s">
        <v>52</v>
      </c>
      <c r="P4000" t="s">
        <v>349</v>
      </c>
      <c r="Q4000" t="s">
        <v>350</v>
      </c>
      <c r="R4000" t="s">
        <v>351</v>
      </c>
      <c r="S4000">
        <f t="shared" si="62"/>
        <v>2016</v>
      </c>
    </row>
    <row r="4001" spans="1:19" x14ac:dyDescent="0.25">
      <c r="A4001">
        <v>345</v>
      </c>
      <c r="B4001">
        <v>345102</v>
      </c>
      <c r="C4001">
        <v>6155</v>
      </c>
      <c r="E4001" t="s">
        <v>66</v>
      </c>
      <c r="F4001" t="s">
        <v>64</v>
      </c>
      <c r="G4001">
        <v>310319</v>
      </c>
      <c r="H4001" s="1">
        <v>42696</v>
      </c>
      <c r="I4001" s="2">
        <v>40.42</v>
      </c>
      <c r="J4001" s="2"/>
      <c r="K4001" s="2">
        <v>40.42</v>
      </c>
      <c r="L4001" t="s">
        <v>65</v>
      </c>
      <c r="M4001" t="s">
        <v>21</v>
      </c>
      <c r="N4001" t="s">
        <v>22</v>
      </c>
      <c r="O4001" t="s">
        <v>52</v>
      </c>
      <c r="P4001" t="s">
        <v>349</v>
      </c>
      <c r="Q4001" t="s">
        <v>350</v>
      </c>
      <c r="R4001" t="s">
        <v>351</v>
      </c>
      <c r="S4001">
        <f t="shared" si="62"/>
        <v>2016</v>
      </c>
    </row>
    <row r="4002" spans="1:19" x14ac:dyDescent="0.25">
      <c r="A4002">
        <v>345</v>
      </c>
      <c r="B4002">
        <v>345102</v>
      </c>
      <c r="C4002">
        <v>6155</v>
      </c>
      <c r="E4002" t="s">
        <v>66</v>
      </c>
      <c r="F4002" t="s">
        <v>64</v>
      </c>
      <c r="G4002">
        <v>310319</v>
      </c>
      <c r="H4002" s="1">
        <v>42696</v>
      </c>
      <c r="I4002" s="2">
        <v>40.42</v>
      </c>
      <c r="J4002" s="2"/>
      <c r="K4002" s="2">
        <v>40.42</v>
      </c>
      <c r="L4002" t="s">
        <v>65</v>
      </c>
      <c r="M4002" t="s">
        <v>21</v>
      </c>
      <c r="N4002" t="s">
        <v>22</v>
      </c>
      <c r="O4002" t="s">
        <v>52</v>
      </c>
      <c r="P4002" t="s">
        <v>349</v>
      </c>
      <c r="Q4002" t="s">
        <v>350</v>
      </c>
      <c r="R4002" t="s">
        <v>351</v>
      </c>
      <c r="S4002">
        <f t="shared" si="62"/>
        <v>2016</v>
      </c>
    </row>
    <row r="4003" spans="1:19" x14ac:dyDescent="0.25">
      <c r="A4003">
        <v>345</v>
      </c>
      <c r="B4003">
        <v>345102</v>
      </c>
      <c r="C4003">
        <v>6155</v>
      </c>
      <c r="E4003" t="s">
        <v>66</v>
      </c>
      <c r="F4003" t="s">
        <v>64</v>
      </c>
      <c r="G4003">
        <v>310319</v>
      </c>
      <c r="H4003" s="1">
        <v>42696</v>
      </c>
      <c r="I4003" s="2">
        <v>40.42</v>
      </c>
      <c r="J4003" s="2"/>
      <c r="K4003" s="2">
        <v>40.42</v>
      </c>
      <c r="L4003" t="s">
        <v>65</v>
      </c>
      <c r="M4003" t="s">
        <v>21</v>
      </c>
      <c r="N4003" t="s">
        <v>22</v>
      </c>
      <c r="O4003" t="s">
        <v>52</v>
      </c>
      <c r="P4003" t="s">
        <v>349</v>
      </c>
      <c r="Q4003" t="s">
        <v>350</v>
      </c>
      <c r="R4003" t="s">
        <v>351</v>
      </c>
      <c r="S4003">
        <f t="shared" si="62"/>
        <v>2016</v>
      </c>
    </row>
    <row r="4004" spans="1:19" x14ac:dyDescent="0.25">
      <c r="A4004">
        <v>345</v>
      </c>
      <c r="B4004">
        <v>345102</v>
      </c>
      <c r="C4004">
        <v>6155</v>
      </c>
      <c r="E4004" t="s">
        <v>66</v>
      </c>
      <c r="F4004" t="s">
        <v>64</v>
      </c>
      <c r="G4004">
        <v>310319</v>
      </c>
      <c r="H4004" s="1">
        <v>42696</v>
      </c>
      <c r="I4004" s="2">
        <v>40.42</v>
      </c>
      <c r="J4004" s="2"/>
      <c r="K4004" s="2">
        <v>40.42</v>
      </c>
      <c r="L4004" t="s">
        <v>65</v>
      </c>
      <c r="M4004" t="s">
        <v>21</v>
      </c>
      <c r="N4004" t="s">
        <v>22</v>
      </c>
      <c r="O4004" t="s">
        <v>52</v>
      </c>
      <c r="P4004" t="s">
        <v>349</v>
      </c>
      <c r="Q4004" t="s">
        <v>350</v>
      </c>
      <c r="R4004" t="s">
        <v>351</v>
      </c>
      <c r="S4004">
        <f t="shared" si="62"/>
        <v>2016</v>
      </c>
    </row>
    <row r="4005" spans="1:19" x14ac:dyDescent="0.25">
      <c r="A4005">
        <v>345</v>
      </c>
      <c r="B4005">
        <v>345102</v>
      </c>
      <c r="C4005">
        <v>6155</v>
      </c>
      <c r="E4005" t="s">
        <v>66</v>
      </c>
      <c r="F4005" t="s">
        <v>64</v>
      </c>
      <c r="G4005">
        <v>310319</v>
      </c>
      <c r="H4005" s="1">
        <v>42696</v>
      </c>
      <c r="I4005" s="2">
        <v>80.84</v>
      </c>
      <c r="J4005" s="2"/>
      <c r="K4005" s="2">
        <v>80.84</v>
      </c>
      <c r="L4005" t="s">
        <v>65</v>
      </c>
      <c r="M4005" t="s">
        <v>21</v>
      </c>
      <c r="N4005" t="s">
        <v>22</v>
      </c>
      <c r="O4005" t="s">
        <v>52</v>
      </c>
      <c r="P4005" t="s">
        <v>349</v>
      </c>
      <c r="Q4005" t="s">
        <v>350</v>
      </c>
      <c r="R4005" t="s">
        <v>351</v>
      </c>
      <c r="S4005">
        <f t="shared" si="62"/>
        <v>2016</v>
      </c>
    </row>
    <row r="4006" spans="1:19" x14ac:dyDescent="0.25">
      <c r="A4006">
        <v>345</v>
      </c>
      <c r="B4006">
        <v>345102</v>
      </c>
      <c r="C4006">
        <v>6155</v>
      </c>
      <c r="E4006" t="s">
        <v>66</v>
      </c>
      <c r="F4006" t="s">
        <v>64</v>
      </c>
      <c r="G4006">
        <v>310319</v>
      </c>
      <c r="H4006" s="1">
        <v>42696</v>
      </c>
      <c r="I4006" s="2">
        <v>80.84</v>
      </c>
      <c r="J4006" s="2"/>
      <c r="K4006" s="2">
        <v>80.84</v>
      </c>
      <c r="L4006" t="s">
        <v>65</v>
      </c>
      <c r="M4006" t="s">
        <v>21</v>
      </c>
      <c r="N4006" t="s">
        <v>22</v>
      </c>
      <c r="O4006" t="s">
        <v>52</v>
      </c>
      <c r="P4006" t="s">
        <v>349</v>
      </c>
      <c r="Q4006" t="s">
        <v>350</v>
      </c>
      <c r="R4006" t="s">
        <v>351</v>
      </c>
      <c r="S4006">
        <f t="shared" si="62"/>
        <v>2016</v>
      </c>
    </row>
    <row r="4007" spans="1:19" x14ac:dyDescent="0.25">
      <c r="A4007">
        <v>345</v>
      </c>
      <c r="B4007">
        <v>345102</v>
      </c>
      <c r="C4007">
        <v>6155</v>
      </c>
      <c r="E4007" t="s">
        <v>66</v>
      </c>
      <c r="F4007" t="s">
        <v>64</v>
      </c>
      <c r="G4007">
        <v>310319</v>
      </c>
      <c r="H4007" s="1">
        <v>42696</v>
      </c>
      <c r="I4007" s="2">
        <v>40.42</v>
      </c>
      <c r="J4007" s="2"/>
      <c r="K4007" s="2">
        <v>40.42</v>
      </c>
      <c r="L4007" t="s">
        <v>65</v>
      </c>
      <c r="M4007" t="s">
        <v>21</v>
      </c>
      <c r="N4007" t="s">
        <v>22</v>
      </c>
      <c r="O4007" t="s">
        <v>52</v>
      </c>
      <c r="P4007" t="s">
        <v>349</v>
      </c>
      <c r="Q4007" t="s">
        <v>350</v>
      </c>
      <c r="R4007" t="s">
        <v>351</v>
      </c>
      <c r="S4007">
        <f t="shared" si="62"/>
        <v>2016</v>
      </c>
    </row>
    <row r="4008" spans="1:19" x14ac:dyDescent="0.25">
      <c r="A4008">
        <v>345</v>
      </c>
      <c r="B4008">
        <v>345102</v>
      </c>
      <c r="C4008">
        <v>6155</v>
      </c>
      <c r="E4008" t="s">
        <v>69</v>
      </c>
      <c r="F4008" t="s">
        <v>70</v>
      </c>
      <c r="G4008">
        <v>310311</v>
      </c>
      <c r="H4008" s="1">
        <v>42696</v>
      </c>
      <c r="I4008" s="2">
        <v>1698.64</v>
      </c>
      <c r="J4008" s="2"/>
      <c r="K4008" s="2">
        <v>1698.64</v>
      </c>
      <c r="L4008" t="s">
        <v>65</v>
      </c>
      <c r="M4008" t="s">
        <v>21</v>
      </c>
      <c r="N4008" t="s">
        <v>22</v>
      </c>
      <c r="O4008" t="s">
        <v>52</v>
      </c>
      <c r="P4008" t="s">
        <v>349</v>
      </c>
      <c r="Q4008" t="s">
        <v>350</v>
      </c>
      <c r="R4008" t="s">
        <v>351</v>
      </c>
      <c r="S4008">
        <f t="shared" si="62"/>
        <v>2016</v>
      </c>
    </row>
    <row r="4009" spans="1:19" x14ac:dyDescent="0.25">
      <c r="A4009">
        <v>345</v>
      </c>
      <c r="B4009">
        <v>345102</v>
      </c>
      <c r="C4009">
        <v>6155</v>
      </c>
      <c r="E4009" t="s">
        <v>66</v>
      </c>
      <c r="F4009" t="s">
        <v>71</v>
      </c>
      <c r="G4009">
        <v>310199</v>
      </c>
      <c r="H4009" s="1">
        <v>42682</v>
      </c>
      <c r="I4009" s="2"/>
      <c r="J4009" s="2">
        <v>-544.88</v>
      </c>
      <c r="K4009" s="2">
        <v>-544.88</v>
      </c>
      <c r="L4009" t="s">
        <v>65</v>
      </c>
      <c r="M4009" t="s">
        <v>21</v>
      </c>
      <c r="N4009" t="s">
        <v>22</v>
      </c>
      <c r="O4009" t="s">
        <v>52</v>
      </c>
      <c r="P4009" t="s">
        <v>349</v>
      </c>
      <c r="Q4009" t="s">
        <v>350</v>
      </c>
      <c r="R4009" t="s">
        <v>351</v>
      </c>
      <c r="S4009">
        <f t="shared" si="62"/>
        <v>2016</v>
      </c>
    </row>
    <row r="4010" spans="1:19" x14ac:dyDescent="0.25">
      <c r="A4010">
        <v>345</v>
      </c>
      <c r="B4010">
        <v>345102</v>
      </c>
      <c r="C4010">
        <v>6155</v>
      </c>
      <c r="E4010" t="s">
        <v>69</v>
      </c>
      <c r="F4010" t="s">
        <v>70</v>
      </c>
      <c r="G4010">
        <v>310196</v>
      </c>
      <c r="H4010" s="1">
        <v>42682</v>
      </c>
      <c r="I4010" s="2">
        <v>1652.17</v>
      </c>
      <c r="J4010" s="2"/>
      <c r="K4010" s="2">
        <v>1652.17</v>
      </c>
      <c r="L4010" t="s">
        <v>65</v>
      </c>
      <c r="M4010" t="s">
        <v>21</v>
      </c>
      <c r="N4010" t="s">
        <v>22</v>
      </c>
      <c r="O4010" t="s">
        <v>52</v>
      </c>
      <c r="P4010" t="s">
        <v>349</v>
      </c>
      <c r="Q4010" t="s">
        <v>350</v>
      </c>
      <c r="R4010" t="s">
        <v>351</v>
      </c>
      <c r="S4010">
        <f t="shared" si="62"/>
        <v>2016</v>
      </c>
    </row>
    <row r="4011" spans="1:19" x14ac:dyDescent="0.25">
      <c r="A4011">
        <v>345</v>
      </c>
      <c r="B4011">
        <v>345102</v>
      </c>
      <c r="C4011">
        <v>6155</v>
      </c>
      <c r="E4011" t="s">
        <v>66</v>
      </c>
      <c r="F4011" t="s">
        <v>64</v>
      </c>
      <c r="G4011">
        <v>310198</v>
      </c>
      <c r="H4011" s="1">
        <v>42682</v>
      </c>
      <c r="I4011" s="2">
        <v>40.42</v>
      </c>
      <c r="J4011" s="2"/>
      <c r="K4011" s="2">
        <v>40.42</v>
      </c>
      <c r="L4011" t="s">
        <v>65</v>
      </c>
      <c r="M4011" t="s">
        <v>21</v>
      </c>
      <c r="N4011" t="s">
        <v>22</v>
      </c>
      <c r="O4011" t="s">
        <v>52</v>
      </c>
      <c r="P4011" t="s">
        <v>349</v>
      </c>
      <c r="Q4011" t="s">
        <v>350</v>
      </c>
      <c r="R4011" t="s">
        <v>351</v>
      </c>
      <c r="S4011">
        <f t="shared" si="62"/>
        <v>2016</v>
      </c>
    </row>
    <row r="4012" spans="1:19" x14ac:dyDescent="0.25">
      <c r="A4012">
        <v>345</v>
      </c>
      <c r="B4012">
        <v>345102</v>
      </c>
      <c r="C4012">
        <v>6155</v>
      </c>
      <c r="E4012" t="s">
        <v>66</v>
      </c>
      <c r="F4012" t="s">
        <v>64</v>
      </c>
      <c r="G4012">
        <v>310198</v>
      </c>
      <c r="H4012" s="1">
        <v>42682</v>
      </c>
      <c r="I4012" s="2">
        <v>40.42</v>
      </c>
      <c r="J4012" s="2"/>
      <c r="K4012" s="2">
        <v>40.42</v>
      </c>
      <c r="L4012" t="s">
        <v>65</v>
      </c>
      <c r="M4012" t="s">
        <v>21</v>
      </c>
      <c r="N4012" t="s">
        <v>22</v>
      </c>
      <c r="O4012" t="s">
        <v>52</v>
      </c>
      <c r="P4012" t="s">
        <v>349</v>
      </c>
      <c r="Q4012" t="s">
        <v>350</v>
      </c>
      <c r="R4012" t="s">
        <v>351</v>
      </c>
      <c r="S4012">
        <f t="shared" si="62"/>
        <v>2016</v>
      </c>
    </row>
    <row r="4013" spans="1:19" x14ac:dyDescent="0.25">
      <c r="A4013">
        <v>345</v>
      </c>
      <c r="B4013">
        <v>345102</v>
      </c>
      <c r="C4013">
        <v>6155</v>
      </c>
      <c r="E4013" t="s">
        <v>66</v>
      </c>
      <c r="F4013" t="s">
        <v>64</v>
      </c>
      <c r="G4013">
        <v>310198</v>
      </c>
      <c r="H4013" s="1">
        <v>42682</v>
      </c>
      <c r="I4013" s="2">
        <v>40.42</v>
      </c>
      <c r="J4013" s="2"/>
      <c r="K4013" s="2">
        <v>40.42</v>
      </c>
      <c r="L4013" t="s">
        <v>65</v>
      </c>
      <c r="M4013" t="s">
        <v>21</v>
      </c>
      <c r="N4013" t="s">
        <v>22</v>
      </c>
      <c r="O4013" t="s">
        <v>52</v>
      </c>
      <c r="P4013" t="s">
        <v>349</v>
      </c>
      <c r="Q4013" t="s">
        <v>350</v>
      </c>
      <c r="R4013" t="s">
        <v>351</v>
      </c>
      <c r="S4013">
        <f t="shared" si="62"/>
        <v>2016</v>
      </c>
    </row>
    <row r="4014" spans="1:19" x14ac:dyDescent="0.25">
      <c r="A4014">
        <v>345</v>
      </c>
      <c r="B4014">
        <v>345102</v>
      </c>
      <c r="C4014">
        <v>6155</v>
      </c>
      <c r="E4014" t="s">
        <v>66</v>
      </c>
      <c r="F4014" t="s">
        <v>64</v>
      </c>
      <c r="G4014">
        <v>310198</v>
      </c>
      <c r="H4014" s="1">
        <v>42682</v>
      </c>
      <c r="I4014" s="2">
        <v>40.42</v>
      </c>
      <c r="J4014" s="2"/>
      <c r="K4014" s="2">
        <v>40.42</v>
      </c>
      <c r="L4014" t="s">
        <v>65</v>
      </c>
      <c r="M4014" t="s">
        <v>21</v>
      </c>
      <c r="N4014" t="s">
        <v>22</v>
      </c>
      <c r="O4014" t="s">
        <v>52</v>
      </c>
      <c r="P4014" t="s">
        <v>349</v>
      </c>
      <c r="Q4014" t="s">
        <v>350</v>
      </c>
      <c r="R4014" t="s">
        <v>351</v>
      </c>
      <c r="S4014">
        <f t="shared" si="62"/>
        <v>2016</v>
      </c>
    </row>
    <row r="4015" spans="1:19" x14ac:dyDescent="0.25">
      <c r="A4015">
        <v>345</v>
      </c>
      <c r="B4015">
        <v>345102</v>
      </c>
      <c r="C4015">
        <v>6155</v>
      </c>
      <c r="E4015" t="s">
        <v>66</v>
      </c>
      <c r="F4015" t="s">
        <v>64</v>
      </c>
      <c r="G4015">
        <v>310198</v>
      </c>
      <c r="H4015" s="1">
        <v>42682</v>
      </c>
      <c r="I4015" s="2">
        <v>40.42</v>
      </c>
      <c r="J4015" s="2"/>
      <c r="K4015" s="2">
        <v>40.42</v>
      </c>
      <c r="L4015" t="s">
        <v>65</v>
      </c>
      <c r="M4015" t="s">
        <v>21</v>
      </c>
      <c r="N4015" t="s">
        <v>22</v>
      </c>
      <c r="O4015" t="s">
        <v>52</v>
      </c>
      <c r="P4015" t="s">
        <v>349</v>
      </c>
      <c r="Q4015" t="s">
        <v>350</v>
      </c>
      <c r="R4015" t="s">
        <v>351</v>
      </c>
      <c r="S4015">
        <f t="shared" si="62"/>
        <v>2016</v>
      </c>
    </row>
    <row r="4016" spans="1:19" x14ac:dyDescent="0.25">
      <c r="A4016">
        <v>345</v>
      </c>
      <c r="B4016">
        <v>345102</v>
      </c>
      <c r="C4016">
        <v>6155</v>
      </c>
      <c r="E4016" t="s">
        <v>66</v>
      </c>
      <c r="F4016" t="s">
        <v>64</v>
      </c>
      <c r="G4016">
        <v>310198</v>
      </c>
      <c r="H4016" s="1">
        <v>42682</v>
      </c>
      <c r="I4016" s="2">
        <v>80.84</v>
      </c>
      <c r="J4016" s="2"/>
      <c r="K4016" s="2">
        <v>80.84</v>
      </c>
      <c r="L4016" t="s">
        <v>65</v>
      </c>
      <c r="M4016" t="s">
        <v>21</v>
      </c>
      <c r="N4016" t="s">
        <v>22</v>
      </c>
      <c r="O4016" t="s">
        <v>52</v>
      </c>
      <c r="P4016" t="s">
        <v>349</v>
      </c>
      <c r="Q4016" t="s">
        <v>350</v>
      </c>
      <c r="R4016" t="s">
        <v>351</v>
      </c>
      <c r="S4016">
        <f t="shared" si="62"/>
        <v>2016</v>
      </c>
    </row>
    <row r="4017" spans="1:19" x14ac:dyDescent="0.25">
      <c r="A4017">
        <v>345</v>
      </c>
      <c r="B4017">
        <v>345102</v>
      </c>
      <c r="C4017">
        <v>6155</v>
      </c>
      <c r="E4017" t="s">
        <v>66</v>
      </c>
      <c r="F4017" t="s">
        <v>64</v>
      </c>
      <c r="G4017">
        <v>310198</v>
      </c>
      <c r="H4017" s="1">
        <v>42682</v>
      </c>
      <c r="I4017" s="2">
        <v>121.26</v>
      </c>
      <c r="J4017" s="2"/>
      <c r="K4017" s="2">
        <v>121.26</v>
      </c>
      <c r="L4017" t="s">
        <v>65</v>
      </c>
      <c r="M4017" t="s">
        <v>21</v>
      </c>
      <c r="N4017" t="s">
        <v>22</v>
      </c>
      <c r="O4017" t="s">
        <v>52</v>
      </c>
      <c r="P4017" t="s">
        <v>349</v>
      </c>
      <c r="Q4017" t="s">
        <v>350</v>
      </c>
      <c r="R4017" t="s">
        <v>351</v>
      </c>
      <c r="S4017">
        <f t="shared" si="62"/>
        <v>2016</v>
      </c>
    </row>
    <row r="4018" spans="1:19" x14ac:dyDescent="0.25">
      <c r="A4018">
        <v>345</v>
      </c>
      <c r="B4018">
        <v>345102</v>
      </c>
      <c r="C4018">
        <v>6155</v>
      </c>
      <c r="E4018" t="s">
        <v>66</v>
      </c>
      <c r="F4018" t="s">
        <v>64</v>
      </c>
      <c r="G4018">
        <v>310198</v>
      </c>
      <c r="H4018" s="1">
        <v>42682</v>
      </c>
      <c r="I4018" s="2">
        <v>40.42</v>
      </c>
      <c r="J4018" s="2"/>
      <c r="K4018" s="2">
        <v>40.42</v>
      </c>
      <c r="L4018" t="s">
        <v>65</v>
      </c>
      <c r="M4018" t="s">
        <v>21</v>
      </c>
      <c r="N4018" t="s">
        <v>22</v>
      </c>
      <c r="O4018" t="s">
        <v>52</v>
      </c>
      <c r="P4018" t="s">
        <v>349</v>
      </c>
      <c r="Q4018" t="s">
        <v>350</v>
      </c>
      <c r="R4018" t="s">
        <v>351</v>
      </c>
      <c r="S4018">
        <f t="shared" si="62"/>
        <v>2016</v>
      </c>
    </row>
    <row r="4019" spans="1:19" x14ac:dyDescent="0.25">
      <c r="A4019">
        <v>345</v>
      </c>
      <c r="B4019">
        <v>345102</v>
      </c>
      <c r="C4019">
        <v>6155</v>
      </c>
      <c r="E4019" t="s">
        <v>66</v>
      </c>
      <c r="F4019" t="s">
        <v>64</v>
      </c>
      <c r="G4019">
        <v>310198</v>
      </c>
      <c r="H4019" s="1">
        <v>42682</v>
      </c>
      <c r="I4019" s="2">
        <v>40.42</v>
      </c>
      <c r="J4019" s="2"/>
      <c r="K4019" s="2">
        <v>40.42</v>
      </c>
      <c r="L4019" t="s">
        <v>65</v>
      </c>
      <c r="M4019" t="s">
        <v>21</v>
      </c>
      <c r="N4019" t="s">
        <v>22</v>
      </c>
      <c r="O4019" t="s">
        <v>52</v>
      </c>
      <c r="P4019" t="s">
        <v>349</v>
      </c>
      <c r="Q4019" t="s">
        <v>350</v>
      </c>
      <c r="R4019" t="s">
        <v>351</v>
      </c>
      <c r="S4019">
        <f t="shared" si="62"/>
        <v>2016</v>
      </c>
    </row>
    <row r="4020" spans="1:19" x14ac:dyDescent="0.25">
      <c r="A4020">
        <v>345</v>
      </c>
      <c r="B4020">
        <v>345102</v>
      </c>
      <c r="C4020">
        <v>6155</v>
      </c>
      <c r="E4020" t="s">
        <v>66</v>
      </c>
      <c r="F4020" t="s">
        <v>64</v>
      </c>
      <c r="G4020">
        <v>310198</v>
      </c>
      <c r="H4020" s="1">
        <v>42682</v>
      </c>
      <c r="I4020" s="2">
        <v>121.26</v>
      </c>
      <c r="J4020" s="2"/>
      <c r="K4020" s="2">
        <v>121.26</v>
      </c>
      <c r="L4020" t="s">
        <v>65</v>
      </c>
      <c r="M4020" t="s">
        <v>21</v>
      </c>
      <c r="N4020" t="s">
        <v>22</v>
      </c>
      <c r="O4020" t="s">
        <v>52</v>
      </c>
      <c r="P4020" t="s">
        <v>349</v>
      </c>
      <c r="Q4020" t="s">
        <v>350</v>
      </c>
      <c r="R4020" t="s">
        <v>351</v>
      </c>
      <c r="S4020">
        <f t="shared" si="62"/>
        <v>2016</v>
      </c>
    </row>
    <row r="4021" spans="1:19" x14ac:dyDescent="0.25">
      <c r="A4021">
        <v>345</v>
      </c>
      <c r="B4021">
        <v>345102</v>
      </c>
      <c r="C4021">
        <v>6155</v>
      </c>
      <c r="E4021" t="s">
        <v>74</v>
      </c>
      <c r="F4021" t="s">
        <v>68</v>
      </c>
      <c r="G4021">
        <v>309951</v>
      </c>
      <c r="H4021" s="1">
        <v>42675</v>
      </c>
      <c r="I4021" s="2"/>
      <c r="J4021" s="2">
        <v>-846</v>
      </c>
      <c r="K4021" s="2">
        <v>-846</v>
      </c>
      <c r="L4021" t="s">
        <v>65</v>
      </c>
      <c r="M4021" t="s">
        <v>21</v>
      </c>
      <c r="N4021" t="s">
        <v>22</v>
      </c>
      <c r="O4021" t="s">
        <v>52</v>
      </c>
      <c r="P4021" t="s">
        <v>349</v>
      </c>
      <c r="Q4021" t="s">
        <v>350</v>
      </c>
      <c r="R4021" t="s">
        <v>351</v>
      </c>
      <c r="S4021">
        <f t="shared" si="62"/>
        <v>2016</v>
      </c>
    </row>
    <row r="4022" spans="1:19" x14ac:dyDescent="0.25">
      <c r="A4022">
        <v>345</v>
      </c>
      <c r="B4022">
        <v>345102</v>
      </c>
      <c r="C4022">
        <v>6155</v>
      </c>
      <c r="E4022" t="s">
        <v>74</v>
      </c>
      <c r="F4022" t="s">
        <v>68</v>
      </c>
      <c r="G4022">
        <v>309951</v>
      </c>
      <c r="H4022" s="1">
        <v>42674</v>
      </c>
      <c r="I4022" s="2">
        <v>846</v>
      </c>
      <c r="J4022" s="2"/>
      <c r="K4022" s="2">
        <v>846</v>
      </c>
      <c r="L4022" t="s">
        <v>65</v>
      </c>
      <c r="M4022" t="s">
        <v>21</v>
      </c>
      <c r="N4022" t="s">
        <v>22</v>
      </c>
      <c r="O4022" t="s">
        <v>52</v>
      </c>
      <c r="P4022" t="s">
        <v>349</v>
      </c>
      <c r="Q4022" t="s">
        <v>350</v>
      </c>
      <c r="R4022" t="s">
        <v>351</v>
      </c>
      <c r="S4022">
        <f t="shared" si="62"/>
        <v>2016</v>
      </c>
    </row>
    <row r="4023" spans="1:19" x14ac:dyDescent="0.25">
      <c r="A4023">
        <v>345</v>
      </c>
      <c r="B4023">
        <v>345102</v>
      </c>
      <c r="C4023">
        <v>6155</v>
      </c>
      <c r="E4023" t="s">
        <v>66</v>
      </c>
      <c r="F4023" t="s">
        <v>64</v>
      </c>
      <c r="G4023">
        <v>310069</v>
      </c>
      <c r="H4023" s="1">
        <v>42668</v>
      </c>
      <c r="I4023" s="2">
        <v>38.159999999999997</v>
      </c>
      <c r="J4023" s="2"/>
      <c r="K4023" s="2">
        <v>38.159999999999997</v>
      </c>
      <c r="L4023" t="s">
        <v>65</v>
      </c>
      <c r="M4023" t="s">
        <v>21</v>
      </c>
      <c r="N4023" t="s">
        <v>22</v>
      </c>
      <c r="O4023" t="s">
        <v>52</v>
      </c>
      <c r="P4023" t="s">
        <v>349</v>
      </c>
      <c r="Q4023" t="s">
        <v>350</v>
      </c>
      <c r="R4023" t="s">
        <v>351</v>
      </c>
      <c r="S4023">
        <f t="shared" si="62"/>
        <v>2016</v>
      </c>
    </row>
    <row r="4024" spans="1:19" x14ac:dyDescent="0.25">
      <c r="A4024">
        <v>345</v>
      </c>
      <c r="B4024">
        <v>345102</v>
      </c>
      <c r="C4024">
        <v>6155</v>
      </c>
      <c r="E4024" t="s">
        <v>66</v>
      </c>
      <c r="F4024" t="s">
        <v>64</v>
      </c>
      <c r="G4024">
        <v>310069</v>
      </c>
      <c r="H4024" s="1">
        <v>42668</v>
      </c>
      <c r="I4024" s="2">
        <v>76.319999999999993</v>
      </c>
      <c r="J4024" s="2"/>
      <c r="K4024" s="2">
        <v>76.319999999999993</v>
      </c>
      <c r="L4024" t="s">
        <v>65</v>
      </c>
      <c r="M4024" t="s">
        <v>21</v>
      </c>
      <c r="N4024" t="s">
        <v>22</v>
      </c>
      <c r="O4024" t="s">
        <v>52</v>
      </c>
      <c r="P4024" t="s">
        <v>349</v>
      </c>
      <c r="Q4024" t="s">
        <v>350</v>
      </c>
      <c r="R4024" t="s">
        <v>351</v>
      </c>
      <c r="S4024">
        <f t="shared" si="62"/>
        <v>2016</v>
      </c>
    </row>
    <row r="4025" spans="1:19" x14ac:dyDescent="0.25">
      <c r="A4025">
        <v>345</v>
      </c>
      <c r="B4025">
        <v>345102</v>
      </c>
      <c r="C4025">
        <v>6155</v>
      </c>
      <c r="E4025" t="s">
        <v>66</v>
      </c>
      <c r="F4025" t="s">
        <v>64</v>
      </c>
      <c r="G4025">
        <v>310069</v>
      </c>
      <c r="H4025" s="1">
        <v>42668</v>
      </c>
      <c r="I4025" s="2">
        <v>343.44</v>
      </c>
      <c r="J4025" s="2"/>
      <c r="K4025" s="2">
        <v>343.44</v>
      </c>
      <c r="L4025" t="s">
        <v>65</v>
      </c>
      <c r="M4025" t="s">
        <v>21</v>
      </c>
      <c r="N4025" t="s">
        <v>22</v>
      </c>
      <c r="O4025" t="s">
        <v>52</v>
      </c>
      <c r="P4025" t="s">
        <v>349</v>
      </c>
      <c r="Q4025" t="s">
        <v>350</v>
      </c>
      <c r="R4025" t="s">
        <v>351</v>
      </c>
      <c r="S4025">
        <f t="shared" si="62"/>
        <v>2016</v>
      </c>
    </row>
    <row r="4026" spans="1:19" x14ac:dyDescent="0.25">
      <c r="A4026">
        <v>345</v>
      </c>
      <c r="B4026">
        <v>345102</v>
      </c>
      <c r="C4026">
        <v>6155</v>
      </c>
      <c r="E4026" t="s">
        <v>66</v>
      </c>
      <c r="F4026" t="s">
        <v>64</v>
      </c>
      <c r="G4026">
        <v>310069</v>
      </c>
      <c r="H4026" s="1">
        <v>42668</v>
      </c>
      <c r="I4026" s="2">
        <v>38.159999999999997</v>
      </c>
      <c r="J4026" s="2"/>
      <c r="K4026" s="2">
        <v>38.159999999999997</v>
      </c>
      <c r="L4026" t="s">
        <v>65</v>
      </c>
      <c r="M4026" t="s">
        <v>21</v>
      </c>
      <c r="N4026" t="s">
        <v>22</v>
      </c>
      <c r="O4026" t="s">
        <v>52</v>
      </c>
      <c r="P4026" t="s">
        <v>349</v>
      </c>
      <c r="Q4026" t="s">
        <v>350</v>
      </c>
      <c r="R4026" t="s">
        <v>351</v>
      </c>
      <c r="S4026">
        <f t="shared" si="62"/>
        <v>2016</v>
      </c>
    </row>
    <row r="4027" spans="1:19" x14ac:dyDescent="0.25">
      <c r="A4027">
        <v>345</v>
      </c>
      <c r="B4027">
        <v>345102</v>
      </c>
      <c r="C4027">
        <v>6155</v>
      </c>
      <c r="E4027" t="s">
        <v>66</v>
      </c>
      <c r="F4027" t="s">
        <v>64</v>
      </c>
      <c r="G4027">
        <v>310069</v>
      </c>
      <c r="H4027" s="1">
        <v>42668</v>
      </c>
      <c r="I4027" s="2">
        <v>76.319999999999993</v>
      </c>
      <c r="J4027" s="2"/>
      <c r="K4027" s="2">
        <v>76.319999999999993</v>
      </c>
      <c r="L4027" t="s">
        <v>65</v>
      </c>
      <c r="M4027" t="s">
        <v>21</v>
      </c>
      <c r="N4027" t="s">
        <v>22</v>
      </c>
      <c r="O4027" t="s">
        <v>52</v>
      </c>
      <c r="P4027" t="s">
        <v>349</v>
      </c>
      <c r="Q4027" t="s">
        <v>350</v>
      </c>
      <c r="R4027" t="s">
        <v>351</v>
      </c>
      <c r="S4027">
        <f t="shared" si="62"/>
        <v>2016</v>
      </c>
    </row>
    <row r="4028" spans="1:19" x14ac:dyDescent="0.25">
      <c r="A4028">
        <v>345</v>
      </c>
      <c r="B4028">
        <v>345102</v>
      </c>
      <c r="C4028">
        <v>6155</v>
      </c>
      <c r="E4028" t="s">
        <v>66</v>
      </c>
      <c r="F4028" t="s">
        <v>64</v>
      </c>
      <c r="G4028">
        <v>310069</v>
      </c>
      <c r="H4028" s="1">
        <v>42668</v>
      </c>
      <c r="I4028" s="2">
        <v>19.079999999999998</v>
      </c>
      <c r="J4028" s="2"/>
      <c r="K4028" s="2">
        <v>19.079999999999998</v>
      </c>
      <c r="L4028" t="s">
        <v>65</v>
      </c>
      <c r="M4028" t="s">
        <v>21</v>
      </c>
      <c r="N4028" t="s">
        <v>22</v>
      </c>
      <c r="O4028" t="s">
        <v>52</v>
      </c>
      <c r="P4028" t="s">
        <v>349</v>
      </c>
      <c r="Q4028" t="s">
        <v>350</v>
      </c>
      <c r="R4028" t="s">
        <v>351</v>
      </c>
      <c r="S4028">
        <f t="shared" si="62"/>
        <v>2016</v>
      </c>
    </row>
    <row r="4029" spans="1:19" x14ac:dyDescent="0.25">
      <c r="A4029">
        <v>345</v>
      </c>
      <c r="B4029">
        <v>345102</v>
      </c>
      <c r="C4029">
        <v>6155</v>
      </c>
      <c r="E4029" t="s">
        <v>66</v>
      </c>
      <c r="F4029" t="s">
        <v>64</v>
      </c>
      <c r="G4029">
        <v>310069</v>
      </c>
      <c r="H4029" s="1">
        <v>42668</v>
      </c>
      <c r="I4029" s="2">
        <v>38.159999999999997</v>
      </c>
      <c r="J4029" s="2"/>
      <c r="K4029" s="2">
        <v>38.159999999999997</v>
      </c>
      <c r="L4029" t="s">
        <v>65</v>
      </c>
      <c r="M4029" t="s">
        <v>21</v>
      </c>
      <c r="N4029" t="s">
        <v>22</v>
      </c>
      <c r="O4029" t="s">
        <v>52</v>
      </c>
      <c r="P4029" t="s">
        <v>349</v>
      </c>
      <c r="Q4029" t="s">
        <v>350</v>
      </c>
      <c r="R4029" t="s">
        <v>351</v>
      </c>
      <c r="S4029">
        <f t="shared" si="62"/>
        <v>2016</v>
      </c>
    </row>
    <row r="4030" spans="1:19" x14ac:dyDescent="0.25">
      <c r="A4030">
        <v>345</v>
      </c>
      <c r="B4030">
        <v>345102</v>
      </c>
      <c r="C4030">
        <v>6155</v>
      </c>
      <c r="E4030" t="s">
        <v>66</v>
      </c>
      <c r="F4030" t="s">
        <v>64</v>
      </c>
      <c r="G4030">
        <v>310069</v>
      </c>
      <c r="H4030" s="1">
        <v>42668</v>
      </c>
      <c r="I4030" s="2">
        <v>38.159999999999997</v>
      </c>
      <c r="J4030" s="2"/>
      <c r="K4030" s="2">
        <v>38.159999999999997</v>
      </c>
      <c r="L4030" t="s">
        <v>65</v>
      </c>
      <c r="M4030" t="s">
        <v>21</v>
      </c>
      <c r="N4030" t="s">
        <v>22</v>
      </c>
      <c r="O4030" t="s">
        <v>52</v>
      </c>
      <c r="P4030" t="s">
        <v>349</v>
      </c>
      <c r="Q4030" t="s">
        <v>350</v>
      </c>
      <c r="R4030" t="s">
        <v>351</v>
      </c>
      <c r="S4030">
        <f t="shared" si="62"/>
        <v>2016</v>
      </c>
    </row>
    <row r="4031" spans="1:19" x14ac:dyDescent="0.25">
      <c r="A4031">
        <v>345</v>
      </c>
      <c r="B4031">
        <v>345102</v>
      </c>
      <c r="C4031">
        <v>6155</v>
      </c>
      <c r="E4031" t="s">
        <v>66</v>
      </c>
      <c r="F4031" t="s">
        <v>64</v>
      </c>
      <c r="G4031">
        <v>310069</v>
      </c>
      <c r="H4031" s="1">
        <v>42668</v>
      </c>
      <c r="I4031" s="2">
        <v>38.159999999999997</v>
      </c>
      <c r="J4031" s="2"/>
      <c r="K4031" s="2">
        <v>38.159999999999997</v>
      </c>
      <c r="L4031" t="s">
        <v>65</v>
      </c>
      <c r="M4031" t="s">
        <v>21</v>
      </c>
      <c r="N4031" t="s">
        <v>22</v>
      </c>
      <c r="O4031" t="s">
        <v>52</v>
      </c>
      <c r="P4031" t="s">
        <v>349</v>
      </c>
      <c r="Q4031" t="s">
        <v>350</v>
      </c>
      <c r="R4031" t="s">
        <v>351</v>
      </c>
      <c r="S4031">
        <f t="shared" si="62"/>
        <v>2016</v>
      </c>
    </row>
    <row r="4032" spans="1:19" x14ac:dyDescent="0.25">
      <c r="A4032">
        <v>345</v>
      </c>
      <c r="B4032">
        <v>345102</v>
      </c>
      <c r="C4032">
        <v>6155</v>
      </c>
      <c r="E4032" t="s">
        <v>66</v>
      </c>
      <c r="F4032" t="s">
        <v>64</v>
      </c>
      <c r="G4032">
        <v>310069</v>
      </c>
      <c r="H4032" s="1">
        <v>42668</v>
      </c>
      <c r="I4032" s="2">
        <v>114.48</v>
      </c>
      <c r="J4032" s="2"/>
      <c r="K4032" s="2">
        <v>114.48</v>
      </c>
      <c r="L4032" t="s">
        <v>65</v>
      </c>
      <c r="M4032" t="s">
        <v>21</v>
      </c>
      <c r="N4032" t="s">
        <v>22</v>
      </c>
      <c r="O4032" t="s">
        <v>52</v>
      </c>
      <c r="P4032" t="s">
        <v>349</v>
      </c>
      <c r="Q4032" t="s">
        <v>350</v>
      </c>
      <c r="R4032" t="s">
        <v>351</v>
      </c>
      <c r="S4032">
        <f t="shared" si="62"/>
        <v>2016</v>
      </c>
    </row>
    <row r="4033" spans="1:19" x14ac:dyDescent="0.25">
      <c r="A4033">
        <v>345</v>
      </c>
      <c r="B4033">
        <v>345102</v>
      </c>
      <c r="C4033">
        <v>6155</v>
      </c>
      <c r="E4033" t="s">
        <v>66</v>
      </c>
      <c r="F4033" t="s">
        <v>71</v>
      </c>
      <c r="G4033">
        <v>310070</v>
      </c>
      <c r="H4033" s="1">
        <v>42668</v>
      </c>
      <c r="I4033" s="2"/>
      <c r="J4033" s="2">
        <v>-805.56</v>
      </c>
      <c r="K4033" s="2">
        <v>-805.56</v>
      </c>
      <c r="L4033" t="s">
        <v>65</v>
      </c>
      <c r="M4033" t="s">
        <v>21</v>
      </c>
      <c r="N4033" t="s">
        <v>22</v>
      </c>
      <c r="O4033" t="s">
        <v>52</v>
      </c>
      <c r="P4033" t="s">
        <v>349</v>
      </c>
      <c r="Q4033" t="s">
        <v>350</v>
      </c>
      <c r="R4033" t="s">
        <v>351</v>
      </c>
      <c r="S4033">
        <f t="shared" si="62"/>
        <v>2016</v>
      </c>
    </row>
    <row r="4034" spans="1:19" x14ac:dyDescent="0.25">
      <c r="A4034">
        <v>345</v>
      </c>
      <c r="B4034">
        <v>345102</v>
      </c>
      <c r="C4034">
        <v>6155</v>
      </c>
      <c r="E4034" t="s">
        <v>69</v>
      </c>
      <c r="F4034" t="s">
        <v>70</v>
      </c>
      <c r="G4034">
        <v>310046</v>
      </c>
      <c r="H4034" s="1">
        <v>42668</v>
      </c>
      <c r="I4034" s="2">
        <v>1837.22</v>
      </c>
      <c r="J4034" s="2"/>
      <c r="K4034" s="2">
        <v>1837.22</v>
      </c>
      <c r="L4034" t="s">
        <v>65</v>
      </c>
      <c r="M4034" t="s">
        <v>21</v>
      </c>
      <c r="N4034" t="s">
        <v>22</v>
      </c>
      <c r="O4034" t="s">
        <v>52</v>
      </c>
      <c r="P4034" t="s">
        <v>349</v>
      </c>
      <c r="Q4034" t="s">
        <v>350</v>
      </c>
      <c r="R4034" t="s">
        <v>351</v>
      </c>
      <c r="S4034">
        <f t="shared" si="62"/>
        <v>2016</v>
      </c>
    </row>
    <row r="4035" spans="1:19" x14ac:dyDescent="0.25">
      <c r="A4035">
        <v>345</v>
      </c>
      <c r="B4035">
        <v>345102</v>
      </c>
      <c r="C4035">
        <v>6155</v>
      </c>
      <c r="E4035" t="s">
        <v>66</v>
      </c>
      <c r="F4035" t="s">
        <v>64</v>
      </c>
      <c r="G4035">
        <v>309939</v>
      </c>
      <c r="H4035" s="1">
        <v>42654</v>
      </c>
      <c r="I4035" s="2">
        <v>76.319999999999993</v>
      </c>
      <c r="J4035" s="2"/>
      <c r="K4035" s="2">
        <v>76.319999999999993</v>
      </c>
      <c r="L4035" t="s">
        <v>65</v>
      </c>
      <c r="M4035" t="s">
        <v>21</v>
      </c>
      <c r="N4035" t="s">
        <v>22</v>
      </c>
      <c r="O4035" t="s">
        <v>52</v>
      </c>
      <c r="P4035" t="s">
        <v>349</v>
      </c>
      <c r="Q4035" t="s">
        <v>350</v>
      </c>
      <c r="R4035" t="s">
        <v>351</v>
      </c>
      <c r="S4035">
        <f t="shared" ref="S4035:S4098" si="63">YEAR(H4035)</f>
        <v>2016</v>
      </c>
    </row>
    <row r="4036" spans="1:19" x14ac:dyDescent="0.25">
      <c r="A4036">
        <v>345</v>
      </c>
      <c r="B4036">
        <v>345102</v>
      </c>
      <c r="C4036">
        <v>6155</v>
      </c>
      <c r="E4036" t="s">
        <v>66</v>
      </c>
      <c r="F4036" t="s">
        <v>64</v>
      </c>
      <c r="G4036">
        <v>309939</v>
      </c>
      <c r="H4036" s="1">
        <v>42654</v>
      </c>
      <c r="I4036" s="2">
        <v>38.159999999999997</v>
      </c>
      <c r="J4036" s="2"/>
      <c r="K4036" s="2">
        <v>38.159999999999997</v>
      </c>
      <c r="L4036" t="s">
        <v>65</v>
      </c>
      <c r="M4036" t="s">
        <v>21</v>
      </c>
      <c r="N4036" t="s">
        <v>22</v>
      </c>
      <c r="O4036" t="s">
        <v>52</v>
      </c>
      <c r="P4036" t="s">
        <v>349</v>
      </c>
      <c r="Q4036" t="s">
        <v>350</v>
      </c>
      <c r="R4036" t="s">
        <v>351</v>
      </c>
      <c r="S4036">
        <f t="shared" si="63"/>
        <v>2016</v>
      </c>
    </row>
    <row r="4037" spans="1:19" x14ac:dyDescent="0.25">
      <c r="A4037">
        <v>345</v>
      </c>
      <c r="B4037">
        <v>345102</v>
      </c>
      <c r="C4037">
        <v>6155</v>
      </c>
      <c r="E4037" t="s">
        <v>66</v>
      </c>
      <c r="F4037" t="s">
        <v>64</v>
      </c>
      <c r="G4037">
        <v>309939</v>
      </c>
      <c r="H4037" s="1">
        <v>42654</v>
      </c>
      <c r="I4037" s="2">
        <v>190.8</v>
      </c>
      <c r="J4037" s="2"/>
      <c r="K4037" s="2">
        <v>190.8</v>
      </c>
      <c r="L4037" t="s">
        <v>65</v>
      </c>
      <c r="M4037" t="s">
        <v>21</v>
      </c>
      <c r="N4037" t="s">
        <v>22</v>
      </c>
      <c r="O4037" t="s">
        <v>52</v>
      </c>
      <c r="P4037" t="s">
        <v>349</v>
      </c>
      <c r="Q4037" t="s">
        <v>350</v>
      </c>
      <c r="R4037" t="s">
        <v>351</v>
      </c>
      <c r="S4037">
        <f t="shared" si="63"/>
        <v>2016</v>
      </c>
    </row>
    <row r="4038" spans="1:19" x14ac:dyDescent="0.25">
      <c r="A4038">
        <v>345</v>
      </c>
      <c r="B4038">
        <v>345102</v>
      </c>
      <c r="C4038">
        <v>6155</v>
      </c>
      <c r="E4038" t="s">
        <v>66</v>
      </c>
      <c r="F4038" t="s">
        <v>64</v>
      </c>
      <c r="G4038">
        <v>309939</v>
      </c>
      <c r="H4038" s="1">
        <v>42654</v>
      </c>
      <c r="I4038" s="2">
        <v>76.319999999999993</v>
      </c>
      <c r="J4038" s="2"/>
      <c r="K4038" s="2">
        <v>76.319999999999993</v>
      </c>
      <c r="L4038" t="s">
        <v>65</v>
      </c>
      <c r="M4038" t="s">
        <v>21</v>
      </c>
      <c r="N4038" t="s">
        <v>22</v>
      </c>
      <c r="O4038" t="s">
        <v>52</v>
      </c>
      <c r="P4038" t="s">
        <v>349</v>
      </c>
      <c r="Q4038" t="s">
        <v>350</v>
      </c>
      <c r="R4038" t="s">
        <v>351</v>
      </c>
      <c r="S4038">
        <f t="shared" si="63"/>
        <v>2016</v>
      </c>
    </row>
    <row r="4039" spans="1:19" x14ac:dyDescent="0.25">
      <c r="A4039">
        <v>345</v>
      </c>
      <c r="B4039">
        <v>345102</v>
      </c>
      <c r="C4039">
        <v>6155</v>
      </c>
      <c r="E4039" t="s">
        <v>66</v>
      </c>
      <c r="F4039" t="s">
        <v>64</v>
      </c>
      <c r="G4039">
        <v>309939</v>
      </c>
      <c r="H4039" s="1">
        <v>42654</v>
      </c>
      <c r="I4039" s="2">
        <v>76.319999999999993</v>
      </c>
      <c r="J4039" s="2"/>
      <c r="K4039" s="2">
        <v>76.319999999999993</v>
      </c>
      <c r="L4039" t="s">
        <v>65</v>
      </c>
      <c r="M4039" t="s">
        <v>21</v>
      </c>
      <c r="N4039" t="s">
        <v>22</v>
      </c>
      <c r="O4039" t="s">
        <v>52</v>
      </c>
      <c r="P4039" t="s">
        <v>349</v>
      </c>
      <c r="Q4039" t="s">
        <v>350</v>
      </c>
      <c r="R4039" t="s">
        <v>351</v>
      </c>
      <c r="S4039">
        <f t="shared" si="63"/>
        <v>2016</v>
      </c>
    </row>
    <row r="4040" spans="1:19" x14ac:dyDescent="0.25">
      <c r="A4040">
        <v>345</v>
      </c>
      <c r="B4040">
        <v>345102</v>
      </c>
      <c r="C4040">
        <v>6155</v>
      </c>
      <c r="E4040" t="s">
        <v>66</v>
      </c>
      <c r="F4040" t="s">
        <v>64</v>
      </c>
      <c r="G4040">
        <v>309939</v>
      </c>
      <c r="H4040" s="1">
        <v>42654</v>
      </c>
      <c r="I4040" s="2">
        <v>19.079999999999998</v>
      </c>
      <c r="J4040" s="2"/>
      <c r="K4040" s="2">
        <v>19.079999999999998</v>
      </c>
      <c r="L4040" t="s">
        <v>65</v>
      </c>
      <c r="M4040" t="s">
        <v>21</v>
      </c>
      <c r="N4040" t="s">
        <v>22</v>
      </c>
      <c r="O4040" t="s">
        <v>52</v>
      </c>
      <c r="P4040" t="s">
        <v>349</v>
      </c>
      <c r="Q4040" t="s">
        <v>350</v>
      </c>
      <c r="R4040" t="s">
        <v>351</v>
      </c>
      <c r="S4040">
        <f t="shared" si="63"/>
        <v>2016</v>
      </c>
    </row>
    <row r="4041" spans="1:19" x14ac:dyDescent="0.25">
      <c r="A4041">
        <v>345</v>
      </c>
      <c r="B4041">
        <v>345102</v>
      </c>
      <c r="C4041">
        <v>6155</v>
      </c>
      <c r="E4041" t="s">
        <v>69</v>
      </c>
      <c r="F4041" t="s">
        <v>70</v>
      </c>
      <c r="G4041">
        <v>309936</v>
      </c>
      <c r="H4041" s="1">
        <v>42654</v>
      </c>
      <c r="I4041" s="2">
        <v>2115.9</v>
      </c>
      <c r="J4041" s="2"/>
      <c r="K4041" s="2">
        <v>2115.9</v>
      </c>
      <c r="L4041" t="s">
        <v>65</v>
      </c>
      <c r="M4041" t="s">
        <v>21</v>
      </c>
      <c r="N4041" t="s">
        <v>22</v>
      </c>
      <c r="O4041" t="s">
        <v>52</v>
      </c>
      <c r="P4041" t="s">
        <v>349</v>
      </c>
      <c r="Q4041" t="s">
        <v>350</v>
      </c>
      <c r="R4041" t="s">
        <v>351</v>
      </c>
      <c r="S4041">
        <f t="shared" si="63"/>
        <v>2016</v>
      </c>
    </row>
    <row r="4042" spans="1:19" x14ac:dyDescent="0.25">
      <c r="A4042">
        <v>345</v>
      </c>
      <c r="B4042">
        <v>345102</v>
      </c>
      <c r="C4042">
        <v>6155</v>
      </c>
      <c r="E4042" t="s">
        <v>66</v>
      </c>
      <c r="F4042" t="s">
        <v>71</v>
      </c>
      <c r="G4042">
        <v>309940</v>
      </c>
      <c r="H4042" s="1">
        <v>42654</v>
      </c>
      <c r="I4042" s="2"/>
      <c r="J4042" s="2">
        <v>-599.88</v>
      </c>
      <c r="K4042" s="2">
        <v>-599.88</v>
      </c>
      <c r="L4042" t="s">
        <v>65</v>
      </c>
      <c r="M4042" t="s">
        <v>21</v>
      </c>
      <c r="N4042" t="s">
        <v>22</v>
      </c>
      <c r="O4042" t="s">
        <v>52</v>
      </c>
      <c r="P4042" t="s">
        <v>349</v>
      </c>
      <c r="Q4042" t="s">
        <v>350</v>
      </c>
      <c r="R4042" t="s">
        <v>351</v>
      </c>
      <c r="S4042">
        <f t="shared" si="63"/>
        <v>2016</v>
      </c>
    </row>
    <row r="4043" spans="1:19" x14ac:dyDescent="0.25">
      <c r="A4043">
        <v>345</v>
      </c>
      <c r="B4043">
        <v>345102</v>
      </c>
      <c r="C4043">
        <v>6155</v>
      </c>
      <c r="E4043" t="s">
        <v>75</v>
      </c>
      <c r="F4043" t="s">
        <v>68</v>
      </c>
      <c r="G4043">
        <v>309581</v>
      </c>
      <c r="H4043" s="1">
        <v>42644</v>
      </c>
      <c r="I4043" s="2"/>
      <c r="J4043" s="2">
        <v>-568</v>
      </c>
      <c r="K4043" s="2">
        <v>-568</v>
      </c>
      <c r="L4043" t="s">
        <v>65</v>
      </c>
      <c r="M4043" t="s">
        <v>21</v>
      </c>
      <c r="N4043" t="s">
        <v>22</v>
      </c>
      <c r="O4043" t="s">
        <v>52</v>
      </c>
      <c r="P4043" t="s">
        <v>349</v>
      </c>
      <c r="Q4043" t="s">
        <v>350</v>
      </c>
      <c r="R4043" t="s">
        <v>351</v>
      </c>
      <c r="S4043">
        <f t="shared" si="63"/>
        <v>2016</v>
      </c>
    </row>
    <row r="4044" spans="1:19" x14ac:dyDescent="0.25">
      <c r="A4044">
        <v>345</v>
      </c>
      <c r="B4044">
        <v>345102</v>
      </c>
      <c r="C4044">
        <v>6155</v>
      </c>
      <c r="E4044" t="s">
        <v>75</v>
      </c>
      <c r="F4044" t="s">
        <v>68</v>
      </c>
      <c r="G4044">
        <v>309581</v>
      </c>
      <c r="H4044" s="1">
        <v>42643</v>
      </c>
      <c r="I4044" s="2">
        <v>568</v>
      </c>
      <c r="J4044" s="2"/>
      <c r="K4044" s="2">
        <v>568</v>
      </c>
      <c r="L4044" t="s">
        <v>65</v>
      </c>
      <c r="M4044" t="s">
        <v>21</v>
      </c>
      <c r="N4044" t="s">
        <v>22</v>
      </c>
      <c r="O4044" t="s">
        <v>52</v>
      </c>
      <c r="P4044" t="s">
        <v>349</v>
      </c>
      <c r="Q4044" t="s">
        <v>350</v>
      </c>
      <c r="R4044" t="s">
        <v>351</v>
      </c>
      <c r="S4044">
        <f t="shared" si="63"/>
        <v>2016</v>
      </c>
    </row>
    <row r="4045" spans="1:19" x14ac:dyDescent="0.25">
      <c r="A4045">
        <v>345</v>
      </c>
      <c r="B4045">
        <v>345102</v>
      </c>
      <c r="C4045">
        <v>6155</v>
      </c>
      <c r="E4045" t="s">
        <v>66</v>
      </c>
      <c r="F4045" t="s">
        <v>64</v>
      </c>
      <c r="G4045">
        <v>309774</v>
      </c>
      <c r="H4045" s="1">
        <v>42640</v>
      </c>
      <c r="I4045" s="2">
        <v>38.159999999999997</v>
      </c>
      <c r="J4045" s="2"/>
      <c r="K4045" s="2">
        <v>38.159999999999997</v>
      </c>
      <c r="L4045" t="s">
        <v>65</v>
      </c>
      <c r="M4045" t="s">
        <v>21</v>
      </c>
      <c r="N4045" t="s">
        <v>22</v>
      </c>
      <c r="O4045" t="s">
        <v>52</v>
      </c>
      <c r="P4045" t="s">
        <v>349</v>
      </c>
      <c r="Q4045" t="s">
        <v>350</v>
      </c>
      <c r="R4045" t="s">
        <v>351</v>
      </c>
      <c r="S4045">
        <f t="shared" si="63"/>
        <v>2016</v>
      </c>
    </row>
    <row r="4046" spans="1:19" x14ac:dyDescent="0.25">
      <c r="A4046">
        <v>345</v>
      </c>
      <c r="B4046">
        <v>345102</v>
      </c>
      <c r="C4046">
        <v>6155</v>
      </c>
      <c r="E4046" t="s">
        <v>66</v>
      </c>
      <c r="F4046" t="s">
        <v>64</v>
      </c>
      <c r="G4046">
        <v>309774</v>
      </c>
      <c r="H4046" s="1">
        <v>42640</v>
      </c>
      <c r="I4046" s="2">
        <v>38.159999999999997</v>
      </c>
      <c r="J4046" s="2"/>
      <c r="K4046" s="2">
        <v>38.159999999999997</v>
      </c>
      <c r="L4046" t="s">
        <v>65</v>
      </c>
      <c r="M4046" t="s">
        <v>21</v>
      </c>
      <c r="N4046" t="s">
        <v>22</v>
      </c>
      <c r="O4046" t="s">
        <v>52</v>
      </c>
      <c r="P4046" t="s">
        <v>349</v>
      </c>
      <c r="Q4046" t="s">
        <v>350</v>
      </c>
      <c r="R4046" t="s">
        <v>351</v>
      </c>
      <c r="S4046">
        <f t="shared" si="63"/>
        <v>2016</v>
      </c>
    </row>
    <row r="4047" spans="1:19" x14ac:dyDescent="0.25">
      <c r="A4047">
        <v>345</v>
      </c>
      <c r="B4047">
        <v>345102</v>
      </c>
      <c r="C4047">
        <v>6155</v>
      </c>
      <c r="E4047" t="s">
        <v>66</v>
      </c>
      <c r="F4047" t="s">
        <v>64</v>
      </c>
      <c r="G4047">
        <v>309774</v>
      </c>
      <c r="H4047" s="1">
        <v>42640</v>
      </c>
      <c r="I4047" s="2">
        <v>19.079999999999998</v>
      </c>
      <c r="J4047" s="2"/>
      <c r="K4047" s="2">
        <v>19.079999999999998</v>
      </c>
      <c r="L4047" t="s">
        <v>65</v>
      </c>
      <c r="M4047" t="s">
        <v>21</v>
      </c>
      <c r="N4047" t="s">
        <v>22</v>
      </c>
      <c r="O4047" t="s">
        <v>52</v>
      </c>
      <c r="P4047" t="s">
        <v>349</v>
      </c>
      <c r="Q4047" t="s">
        <v>350</v>
      </c>
      <c r="R4047" t="s">
        <v>351</v>
      </c>
      <c r="S4047">
        <f t="shared" si="63"/>
        <v>2016</v>
      </c>
    </row>
    <row r="4048" spans="1:19" x14ac:dyDescent="0.25">
      <c r="A4048">
        <v>345</v>
      </c>
      <c r="B4048">
        <v>345102</v>
      </c>
      <c r="C4048">
        <v>6155</v>
      </c>
      <c r="E4048" t="s">
        <v>66</v>
      </c>
      <c r="F4048" t="s">
        <v>64</v>
      </c>
      <c r="G4048">
        <v>309774</v>
      </c>
      <c r="H4048" s="1">
        <v>42640</v>
      </c>
      <c r="I4048" s="2">
        <v>343.44</v>
      </c>
      <c r="J4048" s="2"/>
      <c r="K4048" s="2">
        <v>343.44</v>
      </c>
      <c r="L4048" t="s">
        <v>65</v>
      </c>
      <c r="M4048" t="s">
        <v>21</v>
      </c>
      <c r="N4048" t="s">
        <v>22</v>
      </c>
      <c r="O4048" t="s">
        <v>52</v>
      </c>
      <c r="P4048" t="s">
        <v>349</v>
      </c>
      <c r="Q4048" t="s">
        <v>350</v>
      </c>
      <c r="R4048" t="s">
        <v>351</v>
      </c>
      <c r="S4048">
        <f t="shared" si="63"/>
        <v>2016</v>
      </c>
    </row>
    <row r="4049" spans="1:19" x14ac:dyDescent="0.25">
      <c r="A4049">
        <v>345</v>
      </c>
      <c r="B4049">
        <v>345102</v>
      </c>
      <c r="C4049">
        <v>6155</v>
      </c>
      <c r="E4049" t="s">
        <v>66</v>
      </c>
      <c r="F4049" t="s">
        <v>64</v>
      </c>
      <c r="G4049">
        <v>309774</v>
      </c>
      <c r="H4049" s="1">
        <v>42640</v>
      </c>
      <c r="I4049" s="2">
        <v>38.159999999999997</v>
      </c>
      <c r="J4049" s="2"/>
      <c r="K4049" s="2">
        <v>38.159999999999997</v>
      </c>
      <c r="L4049" t="s">
        <v>65</v>
      </c>
      <c r="M4049" t="s">
        <v>21</v>
      </c>
      <c r="N4049" t="s">
        <v>22</v>
      </c>
      <c r="O4049" t="s">
        <v>52</v>
      </c>
      <c r="P4049" t="s">
        <v>349</v>
      </c>
      <c r="Q4049" t="s">
        <v>350</v>
      </c>
      <c r="R4049" t="s">
        <v>351</v>
      </c>
      <c r="S4049">
        <f t="shared" si="63"/>
        <v>2016</v>
      </c>
    </row>
    <row r="4050" spans="1:19" x14ac:dyDescent="0.25">
      <c r="A4050">
        <v>345</v>
      </c>
      <c r="B4050">
        <v>345102</v>
      </c>
      <c r="C4050">
        <v>6155</v>
      </c>
      <c r="E4050" t="s">
        <v>66</v>
      </c>
      <c r="F4050" t="s">
        <v>64</v>
      </c>
      <c r="G4050">
        <v>309774</v>
      </c>
      <c r="H4050" s="1">
        <v>42640</v>
      </c>
      <c r="I4050" s="2">
        <v>38.159999999999997</v>
      </c>
      <c r="J4050" s="2"/>
      <c r="K4050" s="2">
        <v>38.159999999999997</v>
      </c>
      <c r="L4050" t="s">
        <v>65</v>
      </c>
      <c r="M4050" t="s">
        <v>21</v>
      </c>
      <c r="N4050" t="s">
        <v>22</v>
      </c>
      <c r="O4050" t="s">
        <v>52</v>
      </c>
      <c r="P4050" t="s">
        <v>349</v>
      </c>
      <c r="Q4050" t="s">
        <v>350</v>
      </c>
      <c r="R4050" t="s">
        <v>351</v>
      </c>
      <c r="S4050">
        <f t="shared" si="63"/>
        <v>2016</v>
      </c>
    </row>
    <row r="4051" spans="1:19" x14ac:dyDescent="0.25">
      <c r="A4051">
        <v>345</v>
      </c>
      <c r="B4051">
        <v>345102</v>
      </c>
      <c r="C4051">
        <v>6155</v>
      </c>
      <c r="E4051" t="s">
        <v>66</v>
      </c>
      <c r="F4051" t="s">
        <v>64</v>
      </c>
      <c r="G4051">
        <v>309774</v>
      </c>
      <c r="H4051" s="1">
        <v>42640</v>
      </c>
      <c r="I4051" s="2">
        <v>38.159999999999997</v>
      </c>
      <c r="J4051" s="2"/>
      <c r="K4051" s="2">
        <v>38.159999999999997</v>
      </c>
      <c r="L4051" t="s">
        <v>65</v>
      </c>
      <c r="M4051" t="s">
        <v>21</v>
      </c>
      <c r="N4051" t="s">
        <v>22</v>
      </c>
      <c r="O4051" t="s">
        <v>52</v>
      </c>
      <c r="P4051" t="s">
        <v>349</v>
      </c>
      <c r="Q4051" t="s">
        <v>350</v>
      </c>
      <c r="R4051" t="s">
        <v>351</v>
      </c>
      <c r="S4051">
        <f t="shared" si="63"/>
        <v>2016</v>
      </c>
    </row>
    <row r="4052" spans="1:19" x14ac:dyDescent="0.25">
      <c r="A4052">
        <v>345</v>
      </c>
      <c r="B4052">
        <v>345102</v>
      </c>
      <c r="C4052">
        <v>6155</v>
      </c>
      <c r="E4052" t="s">
        <v>66</v>
      </c>
      <c r="F4052" t="s">
        <v>64</v>
      </c>
      <c r="G4052">
        <v>309774</v>
      </c>
      <c r="H4052" s="1">
        <v>42640</v>
      </c>
      <c r="I4052" s="2">
        <v>76.319999999999993</v>
      </c>
      <c r="J4052" s="2"/>
      <c r="K4052" s="2">
        <v>76.319999999999993</v>
      </c>
      <c r="L4052" t="s">
        <v>65</v>
      </c>
      <c r="M4052" t="s">
        <v>21</v>
      </c>
      <c r="N4052" t="s">
        <v>22</v>
      </c>
      <c r="O4052" t="s">
        <v>52</v>
      </c>
      <c r="P4052" t="s">
        <v>349</v>
      </c>
      <c r="Q4052" t="s">
        <v>350</v>
      </c>
      <c r="R4052" t="s">
        <v>351</v>
      </c>
      <c r="S4052">
        <f t="shared" si="63"/>
        <v>2016</v>
      </c>
    </row>
    <row r="4053" spans="1:19" x14ac:dyDescent="0.25">
      <c r="A4053">
        <v>345</v>
      </c>
      <c r="B4053">
        <v>345102</v>
      </c>
      <c r="C4053">
        <v>6155</v>
      </c>
      <c r="E4053" t="s">
        <v>66</v>
      </c>
      <c r="F4053" t="s">
        <v>64</v>
      </c>
      <c r="G4053">
        <v>309774</v>
      </c>
      <c r="H4053" s="1">
        <v>42640</v>
      </c>
      <c r="I4053" s="2">
        <v>38.159999999999997</v>
      </c>
      <c r="J4053" s="2"/>
      <c r="K4053" s="2">
        <v>38.159999999999997</v>
      </c>
      <c r="L4053" t="s">
        <v>65</v>
      </c>
      <c r="M4053" t="s">
        <v>21</v>
      </c>
      <c r="N4053" t="s">
        <v>22</v>
      </c>
      <c r="O4053" t="s">
        <v>52</v>
      </c>
      <c r="P4053" t="s">
        <v>349</v>
      </c>
      <c r="Q4053" t="s">
        <v>350</v>
      </c>
      <c r="R4053" t="s">
        <v>351</v>
      </c>
      <c r="S4053">
        <f t="shared" si="63"/>
        <v>2016</v>
      </c>
    </row>
    <row r="4054" spans="1:19" x14ac:dyDescent="0.25">
      <c r="A4054">
        <v>345</v>
      </c>
      <c r="B4054">
        <v>345102</v>
      </c>
      <c r="C4054">
        <v>6155</v>
      </c>
      <c r="E4054" t="s">
        <v>66</v>
      </c>
      <c r="F4054" t="s">
        <v>71</v>
      </c>
      <c r="G4054">
        <v>309775</v>
      </c>
      <c r="H4054" s="1">
        <v>42640</v>
      </c>
      <c r="I4054" s="2"/>
      <c r="J4054" s="2">
        <v>-599.28</v>
      </c>
      <c r="K4054" s="2">
        <v>-599.28</v>
      </c>
      <c r="L4054" t="s">
        <v>65</v>
      </c>
      <c r="M4054" t="s">
        <v>21</v>
      </c>
      <c r="N4054" t="s">
        <v>22</v>
      </c>
      <c r="O4054" t="s">
        <v>52</v>
      </c>
      <c r="P4054" t="s">
        <v>349</v>
      </c>
      <c r="Q4054" t="s">
        <v>350</v>
      </c>
      <c r="R4054" t="s">
        <v>351</v>
      </c>
      <c r="S4054">
        <f t="shared" si="63"/>
        <v>2016</v>
      </c>
    </row>
    <row r="4055" spans="1:19" x14ac:dyDescent="0.25">
      <c r="A4055">
        <v>345</v>
      </c>
      <c r="B4055">
        <v>345102</v>
      </c>
      <c r="C4055">
        <v>6155</v>
      </c>
      <c r="E4055" t="s">
        <v>69</v>
      </c>
      <c r="F4055" t="s">
        <v>70</v>
      </c>
      <c r="G4055">
        <v>309789</v>
      </c>
      <c r="H4055" s="1">
        <v>42640</v>
      </c>
      <c r="I4055" s="2">
        <v>2113.7800000000002</v>
      </c>
      <c r="J4055" s="2"/>
      <c r="K4055" s="2">
        <v>2113.7800000000002</v>
      </c>
      <c r="L4055" t="s">
        <v>65</v>
      </c>
      <c r="M4055" t="s">
        <v>21</v>
      </c>
      <c r="N4055" t="s">
        <v>22</v>
      </c>
      <c r="O4055" t="s">
        <v>52</v>
      </c>
      <c r="P4055" t="s">
        <v>349</v>
      </c>
      <c r="Q4055" t="s">
        <v>350</v>
      </c>
      <c r="R4055" t="s">
        <v>351</v>
      </c>
      <c r="S4055">
        <f t="shared" si="63"/>
        <v>2016</v>
      </c>
    </row>
    <row r="4056" spans="1:19" x14ac:dyDescent="0.25">
      <c r="A4056">
        <v>345</v>
      </c>
      <c r="B4056">
        <v>345102</v>
      </c>
      <c r="C4056">
        <v>6155</v>
      </c>
      <c r="E4056" t="s">
        <v>69</v>
      </c>
      <c r="F4056" t="s">
        <v>70</v>
      </c>
      <c r="G4056">
        <v>309587</v>
      </c>
      <c r="H4056" s="1">
        <v>42626</v>
      </c>
      <c r="I4056" s="2">
        <v>2719.41</v>
      </c>
      <c r="J4056" s="2"/>
      <c r="K4056" s="2">
        <v>2719.41</v>
      </c>
      <c r="L4056" t="s">
        <v>65</v>
      </c>
      <c r="M4056" t="s">
        <v>21</v>
      </c>
      <c r="N4056" t="s">
        <v>22</v>
      </c>
      <c r="O4056" t="s">
        <v>52</v>
      </c>
      <c r="P4056" t="s">
        <v>349</v>
      </c>
      <c r="Q4056" t="s">
        <v>350</v>
      </c>
      <c r="R4056" t="s">
        <v>351</v>
      </c>
      <c r="S4056">
        <f t="shared" si="63"/>
        <v>2016</v>
      </c>
    </row>
    <row r="4057" spans="1:19" x14ac:dyDescent="0.25">
      <c r="A4057">
        <v>345</v>
      </c>
      <c r="B4057">
        <v>345102</v>
      </c>
      <c r="C4057">
        <v>6155</v>
      </c>
      <c r="E4057" t="s">
        <v>66</v>
      </c>
      <c r="F4057" t="s">
        <v>71</v>
      </c>
      <c r="G4057">
        <v>309547</v>
      </c>
      <c r="H4057" s="1">
        <v>42626</v>
      </c>
      <c r="I4057" s="2"/>
      <c r="J4057" s="2">
        <v>-273.95999999999998</v>
      </c>
      <c r="K4057" s="2">
        <v>-273.95999999999998</v>
      </c>
      <c r="L4057" t="s">
        <v>65</v>
      </c>
      <c r="M4057" t="s">
        <v>21</v>
      </c>
      <c r="N4057" t="s">
        <v>22</v>
      </c>
      <c r="O4057" t="s">
        <v>52</v>
      </c>
      <c r="P4057" t="s">
        <v>349</v>
      </c>
      <c r="Q4057" t="s">
        <v>350</v>
      </c>
      <c r="R4057" t="s">
        <v>351</v>
      </c>
      <c r="S4057">
        <f t="shared" si="63"/>
        <v>2016</v>
      </c>
    </row>
    <row r="4058" spans="1:19" x14ac:dyDescent="0.25">
      <c r="A4058">
        <v>345</v>
      </c>
      <c r="B4058">
        <v>345102</v>
      </c>
      <c r="C4058">
        <v>6155</v>
      </c>
      <c r="E4058" t="s">
        <v>66</v>
      </c>
      <c r="F4058" t="s">
        <v>64</v>
      </c>
      <c r="G4058">
        <v>309546</v>
      </c>
      <c r="H4058" s="1">
        <v>42626</v>
      </c>
      <c r="I4058" s="2">
        <v>38.159999999999997</v>
      </c>
      <c r="J4058" s="2"/>
      <c r="K4058" s="2">
        <v>38.159999999999997</v>
      </c>
      <c r="L4058" t="s">
        <v>65</v>
      </c>
      <c r="M4058" t="s">
        <v>21</v>
      </c>
      <c r="N4058" t="s">
        <v>22</v>
      </c>
      <c r="O4058" t="s">
        <v>52</v>
      </c>
      <c r="P4058" t="s">
        <v>349</v>
      </c>
      <c r="Q4058" t="s">
        <v>350</v>
      </c>
      <c r="R4058" t="s">
        <v>351</v>
      </c>
      <c r="S4058">
        <f t="shared" si="63"/>
        <v>2016</v>
      </c>
    </row>
    <row r="4059" spans="1:19" x14ac:dyDescent="0.25">
      <c r="A4059">
        <v>345</v>
      </c>
      <c r="B4059">
        <v>345102</v>
      </c>
      <c r="C4059">
        <v>6155</v>
      </c>
      <c r="E4059" t="s">
        <v>66</v>
      </c>
      <c r="F4059" t="s">
        <v>64</v>
      </c>
      <c r="G4059">
        <v>309546</v>
      </c>
      <c r="H4059" s="1">
        <v>42626</v>
      </c>
      <c r="I4059" s="2">
        <v>38.159999999999997</v>
      </c>
      <c r="J4059" s="2"/>
      <c r="K4059" s="2">
        <v>38.159999999999997</v>
      </c>
      <c r="L4059" t="s">
        <v>65</v>
      </c>
      <c r="M4059" t="s">
        <v>21</v>
      </c>
      <c r="N4059" t="s">
        <v>22</v>
      </c>
      <c r="O4059" t="s">
        <v>52</v>
      </c>
      <c r="P4059" t="s">
        <v>349</v>
      </c>
      <c r="Q4059" t="s">
        <v>350</v>
      </c>
      <c r="R4059" t="s">
        <v>351</v>
      </c>
      <c r="S4059">
        <f t="shared" si="63"/>
        <v>2016</v>
      </c>
    </row>
    <row r="4060" spans="1:19" x14ac:dyDescent="0.25">
      <c r="A4060">
        <v>345</v>
      </c>
      <c r="B4060">
        <v>345102</v>
      </c>
      <c r="C4060">
        <v>6155</v>
      </c>
      <c r="E4060" t="s">
        <v>66</v>
      </c>
      <c r="F4060" t="s">
        <v>64</v>
      </c>
      <c r="G4060">
        <v>309546</v>
      </c>
      <c r="H4060" s="1">
        <v>42626</v>
      </c>
      <c r="I4060" s="2">
        <v>76.319999999999993</v>
      </c>
      <c r="J4060" s="2"/>
      <c r="K4060" s="2">
        <v>76.319999999999993</v>
      </c>
      <c r="L4060" t="s">
        <v>65</v>
      </c>
      <c r="M4060" t="s">
        <v>21</v>
      </c>
      <c r="N4060" t="s">
        <v>22</v>
      </c>
      <c r="O4060" t="s">
        <v>52</v>
      </c>
      <c r="P4060" t="s">
        <v>349</v>
      </c>
      <c r="Q4060" t="s">
        <v>350</v>
      </c>
      <c r="R4060" t="s">
        <v>351</v>
      </c>
      <c r="S4060">
        <f t="shared" si="63"/>
        <v>2016</v>
      </c>
    </row>
    <row r="4061" spans="1:19" x14ac:dyDescent="0.25">
      <c r="A4061">
        <v>345</v>
      </c>
      <c r="B4061">
        <v>345102</v>
      </c>
      <c r="C4061">
        <v>6155</v>
      </c>
      <c r="E4061" t="s">
        <v>66</v>
      </c>
      <c r="F4061" t="s">
        <v>64</v>
      </c>
      <c r="G4061">
        <v>309546</v>
      </c>
      <c r="H4061" s="1">
        <v>42626</v>
      </c>
      <c r="I4061" s="2">
        <v>76.319999999999993</v>
      </c>
      <c r="J4061" s="2"/>
      <c r="K4061" s="2">
        <v>76.319999999999993</v>
      </c>
      <c r="L4061" t="s">
        <v>65</v>
      </c>
      <c r="M4061" t="s">
        <v>21</v>
      </c>
      <c r="N4061" t="s">
        <v>22</v>
      </c>
      <c r="O4061" t="s">
        <v>52</v>
      </c>
      <c r="P4061" t="s">
        <v>349</v>
      </c>
      <c r="Q4061" t="s">
        <v>350</v>
      </c>
      <c r="R4061" t="s">
        <v>351</v>
      </c>
      <c r="S4061">
        <f t="shared" si="63"/>
        <v>2016</v>
      </c>
    </row>
    <row r="4062" spans="1:19" x14ac:dyDescent="0.25">
      <c r="A4062">
        <v>345</v>
      </c>
      <c r="B4062">
        <v>345102</v>
      </c>
      <c r="C4062">
        <v>6155</v>
      </c>
      <c r="E4062" t="s">
        <v>76</v>
      </c>
      <c r="F4062" t="s">
        <v>68</v>
      </c>
      <c r="G4062">
        <v>309333</v>
      </c>
      <c r="H4062" s="1">
        <v>42614</v>
      </c>
      <c r="I4062" s="2"/>
      <c r="J4062" s="2">
        <v>-189</v>
      </c>
      <c r="K4062" s="2">
        <v>-189</v>
      </c>
      <c r="L4062" t="s">
        <v>65</v>
      </c>
      <c r="M4062" t="s">
        <v>21</v>
      </c>
      <c r="N4062" t="s">
        <v>22</v>
      </c>
      <c r="O4062" t="s">
        <v>52</v>
      </c>
      <c r="P4062" t="s">
        <v>349</v>
      </c>
      <c r="Q4062" t="s">
        <v>350</v>
      </c>
      <c r="R4062" t="s">
        <v>351</v>
      </c>
      <c r="S4062">
        <f t="shared" si="63"/>
        <v>2016</v>
      </c>
    </row>
    <row r="4063" spans="1:19" x14ac:dyDescent="0.25">
      <c r="A4063">
        <v>345</v>
      </c>
      <c r="B4063">
        <v>345102</v>
      </c>
      <c r="C4063">
        <v>6155</v>
      </c>
      <c r="E4063" t="s">
        <v>76</v>
      </c>
      <c r="F4063" t="s">
        <v>68</v>
      </c>
      <c r="G4063">
        <v>309333</v>
      </c>
      <c r="H4063" s="1">
        <v>42613</v>
      </c>
      <c r="I4063" s="2">
        <v>189</v>
      </c>
      <c r="J4063" s="2"/>
      <c r="K4063" s="2">
        <v>189</v>
      </c>
      <c r="L4063" t="s">
        <v>65</v>
      </c>
      <c r="M4063" t="s">
        <v>21</v>
      </c>
      <c r="N4063" t="s">
        <v>22</v>
      </c>
      <c r="O4063" t="s">
        <v>52</v>
      </c>
      <c r="P4063" t="s">
        <v>349</v>
      </c>
      <c r="Q4063" t="s">
        <v>350</v>
      </c>
      <c r="R4063" t="s">
        <v>351</v>
      </c>
      <c r="S4063">
        <f t="shared" si="63"/>
        <v>2016</v>
      </c>
    </row>
    <row r="4064" spans="1:19" x14ac:dyDescent="0.25">
      <c r="A4064">
        <v>345</v>
      </c>
      <c r="B4064">
        <v>345102</v>
      </c>
      <c r="C4064">
        <v>6155</v>
      </c>
      <c r="E4064" t="s">
        <v>66</v>
      </c>
      <c r="F4064" t="s">
        <v>64</v>
      </c>
      <c r="G4064">
        <v>309435</v>
      </c>
      <c r="H4064" s="1">
        <v>42612</v>
      </c>
      <c r="I4064" s="2">
        <v>76.319999999999993</v>
      </c>
      <c r="J4064" s="2"/>
      <c r="K4064" s="2">
        <v>76.319999999999993</v>
      </c>
      <c r="L4064" t="s">
        <v>65</v>
      </c>
      <c r="M4064" t="s">
        <v>21</v>
      </c>
      <c r="N4064" t="s">
        <v>22</v>
      </c>
      <c r="O4064" t="s">
        <v>52</v>
      </c>
      <c r="P4064" t="s">
        <v>349</v>
      </c>
      <c r="Q4064" t="s">
        <v>350</v>
      </c>
      <c r="R4064" t="s">
        <v>351</v>
      </c>
      <c r="S4064">
        <f t="shared" si="63"/>
        <v>2016</v>
      </c>
    </row>
    <row r="4065" spans="1:19" x14ac:dyDescent="0.25">
      <c r="A4065">
        <v>345</v>
      </c>
      <c r="B4065">
        <v>345102</v>
      </c>
      <c r="C4065">
        <v>6155</v>
      </c>
      <c r="E4065" t="s">
        <v>66</v>
      </c>
      <c r="F4065" t="s">
        <v>64</v>
      </c>
      <c r="G4065">
        <v>309435</v>
      </c>
      <c r="H4065" s="1">
        <v>42612</v>
      </c>
      <c r="I4065" s="2">
        <v>76.319999999999993</v>
      </c>
      <c r="J4065" s="2"/>
      <c r="K4065" s="2">
        <v>76.319999999999993</v>
      </c>
      <c r="L4065" t="s">
        <v>65</v>
      </c>
      <c r="M4065" t="s">
        <v>21</v>
      </c>
      <c r="N4065" t="s">
        <v>22</v>
      </c>
      <c r="O4065" t="s">
        <v>52</v>
      </c>
      <c r="P4065" t="s">
        <v>349</v>
      </c>
      <c r="Q4065" t="s">
        <v>350</v>
      </c>
      <c r="R4065" t="s">
        <v>351</v>
      </c>
      <c r="S4065">
        <f t="shared" si="63"/>
        <v>2016</v>
      </c>
    </row>
    <row r="4066" spans="1:19" x14ac:dyDescent="0.25">
      <c r="A4066">
        <v>345</v>
      </c>
      <c r="B4066">
        <v>345102</v>
      </c>
      <c r="C4066">
        <v>6155</v>
      </c>
      <c r="E4066" t="s">
        <v>66</v>
      </c>
      <c r="F4066" t="s">
        <v>64</v>
      </c>
      <c r="G4066">
        <v>309435</v>
      </c>
      <c r="H4066" s="1">
        <v>42612</v>
      </c>
      <c r="I4066" s="2">
        <v>38.159999999999997</v>
      </c>
      <c r="J4066" s="2"/>
      <c r="K4066" s="2">
        <v>38.159999999999997</v>
      </c>
      <c r="L4066" t="s">
        <v>65</v>
      </c>
      <c r="M4066" t="s">
        <v>21</v>
      </c>
      <c r="N4066" t="s">
        <v>22</v>
      </c>
      <c r="O4066" t="s">
        <v>52</v>
      </c>
      <c r="P4066" t="s">
        <v>349</v>
      </c>
      <c r="Q4066" t="s">
        <v>350</v>
      </c>
      <c r="R4066" t="s">
        <v>351</v>
      </c>
      <c r="S4066">
        <f t="shared" si="63"/>
        <v>2016</v>
      </c>
    </row>
    <row r="4067" spans="1:19" x14ac:dyDescent="0.25">
      <c r="A4067">
        <v>345</v>
      </c>
      <c r="B4067">
        <v>345102</v>
      </c>
      <c r="C4067">
        <v>6155</v>
      </c>
      <c r="E4067" t="s">
        <v>66</v>
      </c>
      <c r="F4067" t="s">
        <v>64</v>
      </c>
      <c r="G4067">
        <v>309435</v>
      </c>
      <c r="H4067" s="1">
        <v>42612</v>
      </c>
      <c r="I4067" s="2">
        <v>76.319999999999993</v>
      </c>
      <c r="J4067" s="2"/>
      <c r="K4067" s="2">
        <v>76.319999999999993</v>
      </c>
      <c r="L4067" t="s">
        <v>65</v>
      </c>
      <c r="M4067" t="s">
        <v>21</v>
      </c>
      <c r="N4067" t="s">
        <v>22</v>
      </c>
      <c r="O4067" t="s">
        <v>52</v>
      </c>
      <c r="P4067" t="s">
        <v>349</v>
      </c>
      <c r="Q4067" t="s">
        <v>350</v>
      </c>
      <c r="R4067" t="s">
        <v>351</v>
      </c>
      <c r="S4067">
        <f t="shared" si="63"/>
        <v>2016</v>
      </c>
    </row>
    <row r="4068" spans="1:19" x14ac:dyDescent="0.25">
      <c r="A4068">
        <v>345</v>
      </c>
      <c r="B4068">
        <v>345102</v>
      </c>
      <c r="C4068">
        <v>6155</v>
      </c>
      <c r="E4068" t="s">
        <v>66</v>
      </c>
      <c r="F4068" t="s">
        <v>64</v>
      </c>
      <c r="G4068">
        <v>309435</v>
      </c>
      <c r="H4068" s="1">
        <v>42612</v>
      </c>
      <c r="I4068" s="2">
        <v>19.079999999999998</v>
      </c>
      <c r="J4068" s="2"/>
      <c r="K4068" s="2">
        <v>19.079999999999998</v>
      </c>
      <c r="L4068" t="s">
        <v>65</v>
      </c>
      <c r="M4068" t="s">
        <v>21</v>
      </c>
      <c r="N4068" t="s">
        <v>22</v>
      </c>
      <c r="O4068" t="s">
        <v>52</v>
      </c>
      <c r="P4068" t="s">
        <v>349</v>
      </c>
      <c r="Q4068" t="s">
        <v>350</v>
      </c>
      <c r="R4068" t="s">
        <v>351</v>
      </c>
      <c r="S4068">
        <f t="shared" si="63"/>
        <v>2016</v>
      </c>
    </row>
    <row r="4069" spans="1:19" x14ac:dyDescent="0.25">
      <c r="A4069">
        <v>345</v>
      </c>
      <c r="B4069">
        <v>345102</v>
      </c>
      <c r="C4069">
        <v>6155</v>
      </c>
      <c r="E4069" t="s">
        <v>66</v>
      </c>
      <c r="F4069" t="s">
        <v>64</v>
      </c>
      <c r="G4069">
        <v>309435</v>
      </c>
      <c r="H4069" s="1">
        <v>42612</v>
      </c>
      <c r="I4069" s="2">
        <v>38.159999999999997</v>
      </c>
      <c r="J4069" s="2"/>
      <c r="K4069" s="2">
        <v>38.159999999999997</v>
      </c>
      <c r="L4069" t="s">
        <v>65</v>
      </c>
      <c r="M4069" t="s">
        <v>21</v>
      </c>
      <c r="N4069" t="s">
        <v>22</v>
      </c>
      <c r="O4069" t="s">
        <v>52</v>
      </c>
      <c r="P4069" t="s">
        <v>349</v>
      </c>
      <c r="Q4069" t="s">
        <v>350</v>
      </c>
      <c r="R4069" t="s">
        <v>351</v>
      </c>
      <c r="S4069">
        <f t="shared" si="63"/>
        <v>2016</v>
      </c>
    </row>
    <row r="4070" spans="1:19" x14ac:dyDescent="0.25">
      <c r="A4070">
        <v>345</v>
      </c>
      <c r="B4070">
        <v>345102</v>
      </c>
      <c r="C4070">
        <v>6155</v>
      </c>
      <c r="E4070" t="s">
        <v>66</v>
      </c>
      <c r="F4070" t="s">
        <v>64</v>
      </c>
      <c r="G4070">
        <v>309435</v>
      </c>
      <c r="H4070" s="1">
        <v>42612</v>
      </c>
      <c r="I4070" s="2">
        <v>152.63999999999999</v>
      </c>
      <c r="J4070" s="2"/>
      <c r="K4070" s="2">
        <v>152.63999999999999</v>
      </c>
      <c r="L4070" t="s">
        <v>65</v>
      </c>
      <c r="M4070" t="s">
        <v>21</v>
      </c>
      <c r="N4070" t="s">
        <v>22</v>
      </c>
      <c r="O4070" t="s">
        <v>52</v>
      </c>
      <c r="P4070" t="s">
        <v>349</v>
      </c>
      <c r="Q4070" t="s">
        <v>350</v>
      </c>
      <c r="R4070" t="s">
        <v>351</v>
      </c>
      <c r="S4070">
        <f t="shared" si="63"/>
        <v>2016</v>
      </c>
    </row>
    <row r="4071" spans="1:19" x14ac:dyDescent="0.25">
      <c r="A4071">
        <v>345</v>
      </c>
      <c r="B4071">
        <v>345102</v>
      </c>
      <c r="C4071">
        <v>6155</v>
      </c>
      <c r="E4071" t="s">
        <v>66</v>
      </c>
      <c r="F4071" t="s">
        <v>64</v>
      </c>
      <c r="G4071">
        <v>309435</v>
      </c>
      <c r="H4071" s="1">
        <v>42612</v>
      </c>
      <c r="I4071" s="2">
        <v>114.48</v>
      </c>
      <c r="J4071" s="2"/>
      <c r="K4071" s="2">
        <v>114.48</v>
      </c>
      <c r="L4071" t="s">
        <v>65</v>
      </c>
      <c r="M4071" t="s">
        <v>21</v>
      </c>
      <c r="N4071" t="s">
        <v>22</v>
      </c>
      <c r="O4071" t="s">
        <v>52</v>
      </c>
      <c r="P4071" t="s">
        <v>349</v>
      </c>
      <c r="Q4071" t="s">
        <v>350</v>
      </c>
      <c r="R4071" t="s">
        <v>351</v>
      </c>
      <c r="S4071">
        <f t="shared" si="63"/>
        <v>2016</v>
      </c>
    </row>
    <row r="4072" spans="1:19" x14ac:dyDescent="0.25">
      <c r="A4072">
        <v>345</v>
      </c>
      <c r="B4072">
        <v>345102</v>
      </c>
      <c r="C4072">
        <v>6155</v>
      </c>
      <c r="E4072" t="s">
        <v>66</v>
      </c>
      <c r="F4072" t="s">
        <v>64</v>
      </c>
      <c r="G4072">
        <v>309435</v>
      </c>
      <c r="H4072" s="1">
        <v>42612</v>
      </c>
      <c r="I4072" s="2">
        <v>76.319999999999993</v>
      </c>
      <c r="J4072" s="2"/>
      <c r="K4072" s="2">
        <v>76.319999999999993</v>
      </c>
      <c r="L4072" t="s">
        <v>65</v>
      </c>
      <c r="M4072" t="s">
        <v>21</v>
      </c>
      <c r="N4072" t="s">
        <v>22</v>
      </c>
      <c r="O4072" t="s">
        <v>52</v>
      </c>
      <c r="P4072" t="s">
        <v>349</v>
      </c>
      <c r="Q4072" t="s">
        <v>350</v>
      </c>
      <c r="R4072" t="s">
        <v>351</v>
      </c>
      <c r="S4072">
        <f t="shared" si="63"/>
        <v>2016</v>
      </c>
    </row>
    <row r="4073" spans="1:19" x14ac:dyDescent="0.25">
      <c r="A4073">
        <v>345</v>
      </c>
      <c r="B4073">
        <v>345102</v>
      </c>
      <c r="C4073">
        <v>6155</v>
      </c>
      <c r="E4073" t="s">
        <v>66</v>
      </c>
      <c r="F4073" t="s">
        <v>64</v>
      </c>
      <c r="G4073">
        <v>309435</v>
      </c>
      <c r="H4073" s="1">
        <v>42612</v>
      </c>
      <c r="I4073" s="2">
        <v>76.319999999999993</v>
      </c>
      <c r="J4073" s="2"/>
      <c r="K4073" s="2">
        <v>76.319999999999993</v>
      </c>
      <c r="L4073" t="s">
        <v>65</v>
      </c>
      <c r="M4073" t="s">
        <v>21</v>
      </c>
      <c r="N4073" t="s">
        <v>22</v>
      </c>
      <c r="O4073" t="s">
        <v>52</v>
      </c>
      <c r="P4073" t="s">
        <v>349</v>
      </c>
      <c r="Q4073" t="s">
        <v>350</v>
      </c>
      <c r="R4073" t="s">
        <v>351</v>
      </c>
      <c r="S4073">
        <f t="shared" si="63"/>
        <v>2016</v>
      </c>
    </row>
    <row r="4074" spans="1:19" x14ac:dyDescent="0.25">
      <c r="A4074">
        <v>345</v>
      </c>
      <c r="B4074">
        <v>345102</v>
      </c>
      <c r="C4074">
        <v>6155</v>
      </c>
      <c r="E4074" t="s">
        <v>66</v>
      </c>
      <c r="F4074" t="s">
        <v>71</v>
      </c>
      <c r="G4074">
        <v>309436</v>
      </c>
      <c r="H4074" s="1">
        <v>42612</v>
      </c>
      <c r="I4074" s="2"/>
      <c r="J4074" s="2">
        <v>-667.77</v>
      </c>
      <c r="K4074" s="2">
        <v>-667.77</v>
      </c>
      <c r="L4074" t="s">
        <v>65</v>
      </c>
      <c r="M4074" t="s">
        <v>21</v>
      </c>
      <c r="N4074" t="s">
        <v>22</v>
      </c>
      <c r="O4074" t="s">
        <v>52</v>
      </c>
      <c r="P4074" t="s">
        <v>349</v>
      </c>
      <c r="Q4074" t="s">
        <v>350</v>
      </c>
      <c r="R4074" t="s">
        <v>351</v>
      </c>
      <c r="S4074">
        <f t="shared" si="63"/>
        <v>2016</v>
      </c>
    </row>
    <row r="4075" spans="1:19" x14ac:dyDescent="0.25">
      <c r="A4075">
        <v>345</v>
      </c>
      <c r="B4075">
        <v>345102</v>
      </c>
      <c r="C4075">
        <v>6155</v>
      </c>
      <c r="E4075" t="s">
        <v>69</v>
      </c>
      <c r="F4075" t="s">
        <v>70</v>
      </c>
      <c r="G4075">
        <v>309480</v>
      </c>
      <c r="H4075" s="1">
        <v>42612</v>
      </c>
      <c r="I4075" s="2">
        <v>1711.65</v>
      </c>
      <c r="J4075" s="2"/>
      <c r="K4075" s="2">
        <v>1711.65</v>
      </c>
      <c r="L4075" t="s">
        <v>65</v>
      </c>
      <c r="M4075" t="s">
        <v>21</v>
      </c>
      <c r="N4075" t="s">
        <v>22</v>
      </c>
      <c r="O4075" t="s">
        <v>52</v>
      </c>
      <c r="P4075" t="s">
        <v>349</v>
      </c>
      <c r="Q4075" t="s">
        <v>350</v>
      </c>
      <c r="R4075" t="s">
        <v>351</v>
      </c>
      <c r="S4075">
        <f t="shared" si="63"/>
        <v>2016</v>
      </c>
    </row>
    <row r="4076" spans="1:19" x14ac:dyDescent="0.25">
      <c r="A4076">
        <v>345</v>
      </c>
      <c r="B4076">
        <v>345102</v>
      </c>
      <c r="C4076">
        <v>6155</v>
      </c>
      <c r="E4076" t="s">
        <v>69</v>
      </c>
      <c r="F4076" t="s">
        <v>70</v>
      </c>
      <c r="G4076">
        <v>309316</v>
      </c>
      <c r="H4076" s="1">
        <v>42598</v>
      </c>
      <c r="I4076" s="2">
        <v>1959.11</v>
      </c>
      <c r="J4076" s="2"/>
      <c r="K4076" s="2">
        <v>1959.11</v>
      </c>
      <c r="L4076" t="s">
        <v>65</v>
      </c>
      <c r="M4076" t="s">
        <v>21</v>
      </c>
      <c r="N4076" t="s">
        <v>22</v>
      </c>
      <c r="O4076" t="s">
        <v>52</v>
      </c>
      <c r="P4076" t="s">
        <v>349</v>
      </c>
      <c r="Q4076" t="s">
        <v>350</v>
      </c>
      <c r="R4076" t="s">
        <v>351</v>
      </c>
      <c r="S4076">
        <f t="shared" si="63"/>
        <v>2016</v>
      </c>
    </row>
    <row r="4077" spans="1:19" x14ac:dyDescent="0.25">
      <c r="A4077">
        <v>345</v>
      </c>
      <c r="B4077">
        <v>345102</v>
      </c>
      <c r="C4077">
        <v>6155</v>
      </c>
      <c r="E4077" t="s">
        <v>66</v>
      </c>
      <c r="F4077" t="s">
        <v>64</v>
      </c>
      <c r="G4077">
        <v>309317</v>
      </c>
      <c r="H4077" s="1">
        <v>42598</v>
      </c>
      <c r="I4077" s="2">
        <v>114.48</v>
      </c>
      <c r="J4077" s="2"/>
      <c r="K4077" s="2">
        <v>114.48</v>
      </c>
      <c r="L4077" t="s">
        <v>65</v>
      </c>
      <c r="M4077" t="s">
        <v>21</v>
      </c>
      <c r="N4077" t="s">
        <v>22</v>
      </c>
      <c r="O4077" t="s">
        <v>52</v>
      </c>
      <c r="P4077" t="s">
        <v>349</v>
      </c>
      <c r="Q4077" t="s">
        <v>350</v>
      </c>
      <c r="R4077" t="s">
        <v>351</v>
      </c>
      <c r="S4077">
        <f t="shared" si="63"/>
        <v>2016</v>
      </c>
    </row>
    <row r="4078" spans="1:19" x14ac:dyDescent="0.25">
      <c r="A4078">
        <v>345</v>
      </c>
      <c r="B4078">
        <v>345102</v>
      </c>
      <c r="C4078">
        <v>6155</v>
      </c>
      <c r="E4078" t="s">
        <v>66</v>
      </c>
      <c r="F4078" t="s">
        <v>64</v>
      </c>
      <c r="G4078">
        <v>309317</v>
      </c>
      <c r="H4078" s="1">
        <v>42598</v>
      </c>
      <c r="I4078" s="2">
        <v>76.319999999999993</v>
      </c>
      <c r="J4078" s="2"/>
      <c r="K4078" s="2">
        <v>76.319999999999993</v>
      </c>
      <c r="L4078" t="s">
        <v>65</v>
      </c>
      <c r="M4078" t="s">
        <v>21</v>
      </c>
      <c r="N4078" t="s">
        <v>22</v>
      </c>
      <c r="O4078" t="s">
        <v>52</v>
      </c>
      <c r="P4078" t="s">
        <v>349</v>
      </c>
      <c r="Q4078" t="s">
        <v>350</v>
      </c>
      <c r="R4078" t="s">
        <v>351</v>
      </c>
      <c r="S4078">
        <f t="shared" si="63"/>
        <v>2016</v>
      </c>
    </row>
    <row r="4079" spans="1:19" x14ac:dyDescent="0.25">
      <c r="A4079">
        <v>345</v>
      </c>
      <c r="B4079">
        <v>345102</v>
      </c>
      <c r="C4079">
        <v>6155</v>
      </c>
      <c r="E4079" t="s">
        <v>66</v>
      </c>
      <c r="F4079" t="s">
        <v>64</v>
      </c>
      <c r="G4079">
        <v>309317</v>
      </c>
      <c r="H4079" s="1">
        <v>42598</v>
      </c>
      <c r="I4079" s="2">
        <v>19.079999999999998</v>
      </c>
      <c r="J4079" s="2"/>
      <c r="K4079" s="2">
        <v>19.079999999999998</v>
      </c>
      <c r="L4079" t="s">
        <v>65</v>
      </c>
      <c r="M4079" t="s">
        <v>21</v>
      </c>
      <c r="N4079" t="s">
        <v>22</v>
      </c>
      <c r="O4079" t="s">
        <v>52</v>
      </c>
      <c r="P4079" t="s">
        <v>349</v>
      </c>
      <c r="Q4079" t="s">
        <v>350</v>
      </c>
      <c r="R4079" t="s">
        <v>351</v>
      </c>
      <c r="S4079">
        <f t="shared" si="63"/>
        <v>2016</v>
      </c>
    </row>
    <row r="4080" spans="1:19" x14ac:dyDescent="0.25">
      <c r="A4080">
        <v>345</v>
      </c>
      <c r="B4080">
        <v>345102</v>
      </c>
      <c r="C4080">
        <v>6155</v>
      </c>
      <c r="E4080" t="s">
        <v>66</v>
      </c>
      <c r="F4080" t="s">
        <v>64</v>
      </c>
      <c r="G4080">
        <v>309317</v>
      </c>
      <c r="H4080" s="1">
        <v>42598</v>
      </c>
      <c r="I4080" s="2">
        <v>114.48</v>
      </c>
      <c r="J4080" s="2"/>
      <c r="K4080" s="2">
        <v>114.48</v>
      </c>
      <c r="L4080" t="s">
        <v>65</v>
      </c>
      <c r="M4080" t="s">
        <v>21</v>
      </c>
      <c r="N4080" t="s">
        <v>22</v>
      </c>
      <c r="O4080" t="s">
        <v>52</v>
      </c>
      <c r="P4080" t="s">
        <v>349</v>
      </c>
      <c r="Q4080" t="s">
        <v>350</v>
      </c>
      <c r="R4080" t="s">
        <v>351</v>
      </c>
      <c r="S4080">
        <f t="shared" si="63"/>
        <v>2016</v>
      </c>
    </row>
    <row r="4081" spans="1:19" x14ac:dyDescent="0.25">
      <c r="A4081">
        <v>345</v>
      </c>
      <c r="B4081">
        <v>345102</v>
      </c>
      <c r="C4081">
        <v>6155</v>
      </c>
      <c r="E4081" t="s">
        <v>66</v>
      </c>
      <c r="F4081" t="s">
        <v>64</v>
      </c>
      <c r="G4081">
        <v>309317</v>
      </c>
      <c r="H4081" s="1">
        <v>42598</v>
      </c>
      <c r="I4081" s="2">
        <v>76.319999999999993</v>
      </c>
      <c r="J4081" s="2"/>
      <c r="K4081" s="2">
        <v>76.319999999999993</v>
      </c>
      <c r="L4081" t="s">
        <v>65</v>
      </c>
      <c r="M4081" t="s">
        <v>21</v>
      </c>
      <c r="N4081" t="s">
        <v>22</v>
      </c>
      <c r="O4081" t="s">
        <v>52</v>
      </c>
      <c r="P4081" t="s">
        <v>349</v>
      </c>
      <c r="Q4081" t="s">
        <v>350</v>
      </c>
      <c r="R4081" t="s">
        <v>351</v>
      </c>
      <c r="S4081">
        <f t="shared" si="63"/>
        <v>2016</v>
      </c>
    </row>
    <row r="4082" spans="1:19" x14ac:dyDescent="0.25">
      <c r="A4082">
        <v>345</v>
      </c>
      <c r="B4082">
        <v>345102</v>
      </c>
      <c r="C4082">
        <v>6155</v>
      </c>
      <c r="E4082" t="s">
        <v>66</v>
      </c>
      <c r="F4082" t="s">
        <v>64</v>
      </c>
      <c r="G4082">
        <v>309317</v>
      </c>
      <c r="H4082" s="1">
        <v>42598</v>
      </c>
      <c r="I4082" s="2">
        <v>38.159999999999997</v>
      </c>
      <c r="J4082" s="2"/>
      <c r="K4082" s="2">
        <v>38.159999999999997</v>
      </c>
      <c r="L4082" t="s">
        <v>65</v>
      </c>
      <c r="M4082" t="s">
        <v>21</v>
      </c>
      <c r="N4082" t="s">
        <v>22</v>
      </c>
      <c r="O4082" t="s">
        <v>52</v>
      </c>
      <c r="P4082" t="s">
        <v>349</v>
      </c>
      <c r="Q4082" t="s">
        <v>350</v>
      </c>
      <c r="R4082" t="s">
        <v>351</v>
      </c>
      <c r="S4082">
        <f t="shared" si="63"/>
        <v>2016</v>
      </c>
    </row>
    <row r="4083" spans="1:19" x14ac:dyDescent="0.25">
      <c r="A4083">
        <v>345</v>
      </c>
      <c r="B4083">
        <v>345102</v>
      </c>
      <c r="C4083">
        <v>6155</v>
      </c>
      <c r="E4083" t="s">
        <v>66</v>
      </c>
      <c r="F4083" t="s">
        <v>64</v>
      </c>
      <c r="G4083">
        <v>309317</v>
      </c>
      <c r="H4083" s="1">
        <v>42598</v>
      </c>
      <c r="I4083" s="2">
        <v>38.159999999999997</v>
      </c>
      <c r="J4083" s="2"/>
      <c r="K4083" s="2">
        <v>38.159999999999997</v>
      </c>
      <c r="L4083" t="s">
        <v>65</v>
      </c>
      <c r="M4083" t="s">
        <v>21</v>
      </c>
      <c r="N4083" t="s">
        <v>22</v>
      </c>
      <c r="O4083" t="s">
        <v>52</v>
      </c>
      <c r="P4083" t="s">
        <v>349</v>
      </c>
      <c r="Q4083" t="s">
        <v>350</v>
      </c>
      <c r="R4083" t="s">
        <v>351</v>
      </c>
      <c r="S4083">
        <f t="shared" si="63"/>
        <v>2016</v>
      </c>
    </row>
    <row r="4084" spans="1:19" x14ac:dyDescent="0.25">
      <c r="A4084">
        <v>345</v>
      </c>
      <c r="B4084">
        <v>345102</v>
      </c>
      <c r="C4084">
        <v>6155</v>
      </c>
      <c r="E4084" t="s">
        <v>66</v>
      </c>
      <c r="F4084" t="s">
        <v>64</v>
      </c>
      <c r="G4084">
        <v>309317</v>
      </c>
      <c r="H4084" s="1">
        <v>42598</v>
      </c>
      <c r="I4084" s="2">
        <v>38.159999999999997</v>
      </c>
      <c r="J4084" s="2"/>
      <c r="K4084" s="2">
        <v>38.159999999999997</v>
      </c>
      <c r="L4084" t="s">
        <v>65</v>
      </c>
      <c r="M4084" t="s">
        <v>21</v>
      </c>
      <c r="N4084" t="s">
        <v>22</v>
      </c>
      <c r="O4084" t="s">
        <v>52</v>
      </c>
      <c r="P4084" t="s">
        <v>349</v>
      </c>
      <c r="Q4084" t="s">
        <v>350</v>
      </c>
      <c r="R4084" t="s">
        <v>351</v>
      </c>
      <c r="S4084">
        <f t="shared" si="63"/>
        <v>2016</v>
      </c>
    </row>
    <row r="4085" spans="1:19" x14ac:dyDescent="0.25">
      <c r="A4085">
        <v>345</v>
      </c>
      <c r="B4085">
        <v>345102</v>
      </c>
      <c r="C4085">
        <v>6155</v>
      </c>
      <c r="E4085" t="s">
        <v>66</v>
      </c>
      <c r="F4085" t="s">
        <v>64</v>
      </c>
      <c r="G4085">
        <v>309317</v>
      </c>
      <c r="H4085" s="1">
        <v>42598</v>
      </c>
      <c r="I4085" s="2">
        <v>114.48</v>
      </c>
      <c r="J4085" s="2"/>
      <c r="K4085" s="2">
        <v>114.48</v>
      </c>
      <c r="L4085" t="s">
        <v>65</v>
      </c>
      <c r="M4085" t="s">
        <v>21</v>
      </c>
      <c r="N4085" t="s">
        <v>22</v>
      </c>
      <c r="O4085" t="s">
        <v>52</v>
      </c>
      <c r="P4085" t="s">
        <v>349</v>
      </c>
      <c r="Q4085" t="s">
        <v>350</v>
      </c>
      <c r="R4085" t="s">
        <v>351</v>
      </c>
      <c r="S4085">
        <f t="shared" si="63"/>
        <v>2016</v>
      </c>
    </row>
    <row r="4086" spans="1:19" x14ac:dyDescent="0.25">
      <c r="A4086">
        <v>345</v>
      </c>
      <c r="B4086">
        <v>345102</v>
      </c>
      <c r="C4086">
        <v>6155</v>
      </c>
      <c r="E4086" t="s">
        <v>66</v>
      </c>
      <c r="F4086" t="s">
        <v>64</v>
      </c>
      <c r="G4086">
        <v>309317</v>
      </c>
      <c r="H4086" s="1">
        <v>42598</v>
      </c>
      <c r="I4086" s="2">
        <v>76.319999999999993</v>
      </c>
      <c r="J4086" s="2"/>
      <c r="K4086" s="2">
        <v>76.319999999999993</v>
      </c>
      <c r="L4086" t="s">
        <v>65</v>
      </c>
      <c r="M4086" t="s">
        <v>21</v>
      </c>
      <c r="N4086" t="s">
        <v>22</v>
      </c>
      <c r="O4086" t="s">
        <v>52</v>
      </c>
      <c r="P4086" t="s">
        <v>349</v>
      </c>
      <c r="Q4086" t="s">
        <v>350</v>
      </c>
      <c r="R4086" t="s">
        <v>351</v>
      </c>
      <c r="S4086">
        <f t="shared" si="63"/>
        <v>2016</v>
      </c>
    </row>
    <row r="4087" spans="1:19" x14ac:dyDescent="0.25">
      <c r="A4087">
        <v>345</v>
      </c>
      <c r="B4087">
        <v>345102</v>
      </c>
      <c r="C4087">
        <v>6155</v>
      </c>
      <c r="E4087" t="s">
        <v>66</v>
      </c>
      <c r="F4087" t="s">
        <v>64</v>
      </c>
      <c r="G4087">
        <v>309317</v>
      </c>
      <c r="H4087" s="1">
        <v>42598</v>
      </c>
      <c r="I4087" s="2">
        <v>343.44</v>
      </c>
      <c r="J4087" s="2"/>
      <c r="K4087" s="2">
        <v>343.44</v>
      </c>
      <c r="L4087" t="s">
        <v>65</v>
      </c>
      <c r="M4087" t="s">
        <v>21</v>
      </c>
      <c r="N4087" t="s">
        <v>22</v>
      </c>
      <c r="O4087" t="s">
        <v>52</v>
      </c>
      <c r="P4087" t="s">
        <v>349</v>
      </c>
      <c r="Q4087" t="s">
        <v>350</v>
      </c>
      <c r="R4087" t="s">
        <v>351</v>
      </c>
      <c r="S4087">
        <f t="shared" si="63"/>
        <v>2016</v>
      </c>
    </row>
    <row r="4088" spans="1:19" x14ac:dyDescent="0.25">
      <c r="A4088">
        <v>345</v>
      </c>
      <c r="B4088">
        <v>345102</v>
      </c>
      <c r="C4088">
        <v>6155</v>
      </c>
      <c r="E4088" t="s">
        <v>66</v>
      </c>
      <c r="F4088" t="s">
        <v>64</v>
      </c>
      <c r="G4088">
        <v>309317</v>
      </c>
      <c r="H4088" s="1">
        <v>42598</v>
      </c>
      <c r="I4088" s="2">
        <v>228.96</v>
      </c>
      <c r="J4088" s="2"/>
      <c r="K4088" s="2">
        <v>228.96</v>
      </c>
      <c r="L4088" t="s">
        <v>65</v>
      </c>
      <c r="M4088" t="s">
        <v>21</v>
      </c>
      <c r="N4088" t="s">
        <v>22</v>
      </c>
      <c r="O4088" t="s">
        <v>52</v>
      </c>
      <c r="P4088" t="s">
        <v>349</v>
      </c>
      <c r="Q4088" t="s">
        <v>350</v>
      </c>
      <c r="R4088" t="s">
        <v>351</v>
      </c>
      <c r="S4088">
        <f t="shared" si="63"/>
        <v>2016</v>
      </c>
    </row>
    <row r="4089" spans="1:19" x14ac:dyDescent="0.25">
      <c r="A4089">
        <v>345</v>
      </c>
      <c r="B4089">
        <v>345102</v>
      </c>
      <c r="C4089">
        <v>6155</v>
      </c>
      <c r="E4089" t="s">
        <v>66</v>
      </c>
      <c r="F4089" t="s">
        <v>71</v>
      </c>
      <c r="G4089">
        <v>309318</v>
      </c>
      <c r="H4089" s="1">
        <v>42598</v>
      </c>
      <c r="I4089" s="2"/>
      <c r="J4089" s="2">
        <v>-1147.2</v>
      </c>
      <c r="K4089" s="2">
        <v>-1147.2</v>
      </c>
      <c r="L4089" t="s">
        <v>65</v>
      </c>
      <c r="M4089" t="s">
        <v>21</v>
      </c>
      <c r="N4089" t="s">
        <v>22</v>
      </c>
      <c r="O4089" t="s">
        <v>52</v>
      </c>
      <c r="P4089" t="s">
        <v>349</v>
      </c>
      <c r="Q4089" t="s">
        <v>350</v>
      </c>
      <c r="R4089" t="s">
        <v>351</v>
      </c>
      <c r="S4089">
        <f t="shared" si="63"/>
        <v>2016</v>
      </c>
    </row>
    <row r="4090" spans="1:19" x14ac:dyDescent="0.25">
      <c r="A4090">
        <v>345</v>
      </c>
      <c r="B4090">
        <v>345102</v>
      </c>
      <c r="C4090">
        <v>6155</v>
      </c>
      <c r="E4090" t="s">
        <v>66</v>
      </c>
      <c r="F4090" t="s">
        <v>71</v>
      </c>
      <c r="G4090">
        <v>309289</v>
      </c>
      <c r="H4090" s="1">
        <v>42584</v>
      </c>
      <c r="I4090" s="2"/>
      <c r="J4090" s="2">
        <v>-1061.82</v>
      </c>
      <c r="K4090" s="2">
        <v>-1061.82</v>
      </c>
      <c r="L4090" t="s">
        <v>65</v>
      </c>
      <c r="M4090" t="s">
        <v>21</v>
      </c>
      <c r="N4090" t="s">
        <v>22</v>
      </c>
      <c r="O4090" t="s">
        <v>52</v>
      </c>
      <c r="P4090" t="s">
        <v>349</v>
      </c>
      <c r="Q4090" t="s">
        <v>350</v>
      </c>
      <c r="R4090" t="s">
        <v>351</v>
      </c>
      <c r="S4090">
        <f t="shared" si="63"/>
        <v>2016</v>
      </c>
    </row>
    <row r="4091" spans="1:19" x14ac:dyDescent="0.25">
      <c r="A4091">
        <v>345</v>
      </c>
      <c r="B4091">
        <v>345102</v>
      </c>
      <c r="C4091">
        <v>6155</v>
      </c>
      <c r="E4091" t="s">
        <v>66</v>
      </c>
      <c r="F4091" t="s">
        <v>64</v>
      </c>
      <c r="G4091">
        <v>309288</v>
      </c>
      <c r="H4091" s="1">
        <v>42584</v>
      </c>
      <c r="I4091" s="2">
        <v>76.319999999999993</v>
      </c>
      <c r="J4091" s="2"/>
      <c r="K4091" s="2">
        <v>76.319999999999993</v>
      </c>
      <c r="L4091" t="s">
        <v>65</v>
      </c>
      <c r="M4091" t="s">
        <v>21</v>
      </c>
      <c r="N4091" t="s">
        <v>22</v>
      </c>
      <c r="O4091" t="s">
        <v>52</v>
      </c>
      <c r="P4091" t="s">
        <v>349</v>
      </c>
      <c r="Q4091" t="s">
        <v>350</v>
      </c>
      <c r="R4091" t="s">
        <v>351</v>
      </c>
      <c r="S4091">
        <f t="shared" si="63"/>
        <v>2016</v>
      </c>
    </row>
    <row r="4092" spans="1:19" x14ac:dyDescent="0.25">
      <c r="A4092">
        <v>345</v>
      </c>
      <c r="B4092">
        <v>345102</v>
      </c>
      <c r="C4092">
        <v>6155</v>
      </c>
      <c r="E4092" t="s">
        <v>66</v>
      </c>
      <c r="F4092" t="s">
        <v>64</v>
      </c>
      <c r="G4092">
        <v>309288</v>
      </c>
      <c r="H4092" s="1">
        <v>42584</v>
      </c>
      <c r="I4092" s="2">
        <v>38.159999999999997</v>
      </c>
      <c r="J4092" s="2"/>
      <c r="K4092" s="2">
        <v>38.159999999999997</v>
      </c>
      <c r="L4092" t="s">
        <v>65</v>
      </c>
      <c r="M4092" t="s">
        <v>21</v>
      </c>
      <c r="N4092" t="s">
        <v>22</v>
      </c>
      <c r="O4092" t="s">
        <v>52</v>
      </c>
      <c r="P4092" t="s">
        <v>349</v>
      </c>
      <c r="Q4092" t="s">
        <v>350</v>
      </c>
      <c r="R4092" t="s">
        <v>351</v>
      </c>
      <c r="S4092">
        <f t="shared" si="63"/>
        <v>2016</v>
      </c>
    </row>
    <row r="4093" spans="1:19" x14ac:dyDescent="0.25">
      <c r="A4093">
        <v>345</v>
      </c>
      <c r="B4093">
        <v>345102</v>
      </c>
      <c r="C4093">
        <v>6155</v>
      </c>
      <c r="E4093" t="s">
        <v>66</v>
      </c>
      <c r="F4093" t="s">
        <v>64</v>
      </c>
      <c r="G4093">
        <v>309288</v>
      </c>
      <c r="H4093" s="1">
        <v>42584</v>
      </c>
      <c r="I4093" s="2">
        <v>76.319999999999993</v>
      </c>
      <c r="J4093" s="2"/>
      <c r="K4093" s="2">
        <v>76.319999999999993</v>
      </c>
      <c r="L4093" t="s">
        <v>65</v>
      </c>
      <c r="M4093" t="s">
        <v>21</v>
      </c>
      <c r="N4093" t="s">
        <v>22</v>
      </c>
      <c r="O4093" t="s">
        <v>52</v>
      </c>
      <c r="P4093" t="s">
        <v>349</v>
      </c>
      <c r="Q4093" t="s">
        <v>350</v>
      </c>
      <c r="R4093" t="s">
        <v>351</v>
      </c>
      <c r="S4093">
        <f t="shared" si="63"/>
        <v>2016</v>
      </c>
    </row>
    <row r="4094" spans="1:19" x14ac:dyDescent="0.25">
      <c r="A4094">
        <v>345</v>
      </c>
      <c r="B4094">
        <v>345102</v>
      </c>
      <c r="C4094">
        <v>6155</v>
      </c>
      <c r="E4094" t="s">
        <v>66</v>
      </c>
      <c r="F4094" t="s">
        <v>64</v>
      </c>
      <c r="G4094">
        <v>309288</v>
      </c>
      <c r="H4094" s="1">
        <v>42584</v>
      </c>
      <c r="I4094" s="2">
        <v>38.159999999999997</v>
      </c>
      <c r="J4094" s="2"/>
      <c r="K4094" s="2">
        <v>38.159999999999997</v>
      </c>
      <c r="L4094" t="s">
        <v>65</v>
      </c>
      <c r="M4094" t="s">
        <v>21</v>
      </c>
      <c r="N4094" t="s">
        <v>22</v>
      </c>
      <c r="O4094" t="s">
        <v>52</v>
      </c>
      <c r="P4094" t="s">
        <v>349</v>
      </c>
      <c r="Q4094" t="s">
        <v>350</v>
      </c>
      <c r="R4094" t="s">
        <v>351</v>
      </c>
      <c r="S4094">
        <f t="shared" si="63"/>
        <v>2016</v>
      </c>
    </row>
    <row r="4095" spans="1:19" x14ac:dyDescent="0.25">
      <c r="A4095">
        <v>345</v>
      </c>
      <c r="B4095">
        <v>345102</v>
      </c>
      <c r="C4095">
        <v>6155</v>
      </c>
      <c r="E4095" t="s">
        <v>66</v>
      </c>
      <c r="F4095" t="s">
        <v>64</v>
      </c>
      <c r="G4095">
        <v>309288</v>
      </c>
      <c r="H4095" s="1">
        <v>42584</v>
      </c>
      <c r="I4095" s="2">
        <v>38.159999999999997</v>
      </c>
      <c r="J4095" s="2"/>
      <c r="K4095" s="2">
        <v>38.159999999999997</v>
      </c>
      <c r="L4095" t="s">
        <v>65</v>
      </c>
      <c r="M4095" t="s">
        <v>21</v>
      </c>
      <c r="N4095" t="s">
        <v>22</v>
      </c>
      <c r="O4095" t="s">
        <v>52</v>
      </c>
      <c r="P4095" t="s">
        <v>349</v>
      </c>
      <c r="Q4095" t="s">
        <v>350</v>
      </c>
      <c r="R4095" t="s">
        <v>351</v>
      </c>
      <c r="S4095">
        <f t="shared" si="63"/>
        <v>2016</v>
      </c>
    </row>
    <row r="4096" spans="1:19" x14ac:dyDescent="0.25">
      <c r="A4096">
        <v>345</v>
      </c>
      <c r="B4096">
        <v>345102</v>
      </c>
      <c r="C4096">
        <v>6155</v>
      </c>
      <c r="E4096" t="s">
        <v>66</v>
      </c>
      <c r="F4096" t="s">
        <v>64</v>
      </c>
      <c r="G4096">
        <v>309288</v>
      </c>
      <c r="H4096" s="1">
        <v>42584</v>
      </c>
      <c r="I4096" s="2">
        <v>76.319999999999993</v>
      </c>
      <c r="J4096" s="2"/>
      <c r="K4096" s="2">
        <v>76.319999999999993</v>
      </c>
      <c r="L4096" t="s">
        <v>65</v>
      </c>
      <c r="M4096" t="s">
        <v>21</v>
      </c>
      <c r="N4096" t="s">
        <v>22</v>
      </c>
      <c r="O4096" t="s">
        <v>52</v>
      </c>
      <c r="P4096" t="s">
        <v>349</v>
      </c>
      <c r="Q4096" t="s">
        <v>350</v>
      </c>
      <c r="R4096" t="s">
        <v>351</v>
      </c>
      <c r="S4096">
        <f t="shared" si="63"/>
        <v>2016</v>
      </c>
    </row>
    <row r="4097" spans="1:19" x14ac:dyDescent="0.25">
      <c r="A4097">
        <v>345</v>
      </c>
      <c r="B4097">
        <v>345102</v>
      </c>
      <c r="C4097">
        <v>6155</v>
      </c>
      <c r="E4097" t="s">
        <v>66</v>
      </c>
      <c r="F4097" t="s">
        <v>64</v>
      </c>
      <c r="G4097">
        <v>309288</v>
      </c>
      <c r="H4097" s="1">
        <v>42584</v>
      </c>
      <c r="I4097" s="2">
        <v>38.159999999999997</v>
      </c>
      <c r="J4097" s="2"/>
      <c r="K4097" s="2">
        <v>38.159999999999997</v>
      </c>
      <c r="L4097" t="s">
        <v>65</v>
      </c>
      <c r="M4097" t="s">
        <v>21</v>
      </c>
      <c r="N4097" t="s">
        <v>22</v>
      </c>
      <c r="O4097" t="s">
        <v>52</v>
      </c>
      <c r="P4097" t="s">
        <v>349</v>
      </c>
      <c r="Q4097" t="s">
        <v>350</v>
      </c>
      <c r="R4097" t="s">
        <v>351</v>
      </c>
      <c r="S4097">
        <f t="shared" si="63"/>
        <v>2016</v>
      </c>
    </row>
    <row r="4098" spans="1:19" x14ac:dyDescent="0.25">
      <c r="A4098">
        <v>345</v>
      </c>
      <c r="B4098">
        <v>345102</v>
      </c>
      <c r="C4098">
        <v>6155</v>
      </c>
      <c r="E4098" t="s">
        <v>66</v>
      </c>
      <c r="F4098" t="s">
        <v>64</v>
      </c>
      <c r="G4098">
        <v>309288</v>
      </c>
      <c r="H4098" s="1">
        <v>42584</v>
      </c>
      <c r="I4098" s="2">
        <v>38.159999999999997</v>
      </c>
      <c r="J4098" s="2"/>
      <c r="K4098" s="2">
        <v>38.159999999999997</v>
      </c>
      <c r="L4098" t="s">
        <v>65</v>
      </c>
      <c r="M4098" t="s">
        <v>21</v>
      </c>
      <c r="N4098" t="s">
        <v>22</v>
      </c>
      <c r="O4098" t="s">
        <v>52</v>
      </c>
      <c r="P4098" t="s">
        <v>349</v>
      </c>
      <c r="Q4098" t="s">
        <v>350</v>
      </c>
      <c r="R4098" t="s">
        <v>351</v>
      </c>
      <c r="S4098">
        <f t="shared" si="63"/>
        <v>2016</v>
      </c>
    </row>
    <row r="4099" spans="1:19" x14ac:dyDescent="0.25">
      <c r="A4099">
        <v>345</v>
      </c>
      <c r="B4099">
        <v>345102</v>
      </c>
      <c r="C4099">
        <v>6155</v>
      </c>
      <c r="E4099" t="s">
        <v>66</v>
      </c>
      <c r="F4099" t="s">
        <v>64</v>
      </c>
      <c r="G4099">
        <v>309288</v>
      </c>
      <c r="H4099" s="1">
        <v>42584</v>
      </c>
      <c r="I4099" s="2">
        <v>76.319999999999993</v>
      </c>
      <c r="J4099" s="2"/>
      <c r="K4099" s="2">
        <v>76.319999999999993</v>
      </c>
      <c r="L4099" t="s">
        <v>65</v>
      </c>
      <c r="M4099" t="s">
        <v>21</v>
      </c>
      <c r="N4099" t="s">
        <v>22</v>
      </c>
      <c r="O4099" t="s">
        <v>52</v>
      </c>
      <c r="P4099" t="s">
        <v>349</v>
      </c>
      <c r="Q4099" t="s">
        <v>350</v>
      </c>
      <c r="R4099" t="s">
        <v>351</v>
      </c>
      <c r="S4099">
        <f t="shared" ref="S4099:S4162" si="64">YEAR(H4099)</f>
        <v>2016</v>
      </c>
    </row>
    <row r="4100" spans="1:19" x14ac:dyDescent="0.25">
      <c r="A4100">
        <v>345</v>
      </c>
      <c r="B4100">
        <v>345102</v>
      </c>
      <c r="C4100">
        <v>6155</v>
      </c>
      <c r="E4100" t="s">
        <v>66</v>
      </c>
      <c r="F4100" t="s">
        <v>64</v>
      </c>
      <c r="G4100">
        <v>309288</v>
      </c>
      <c r="H4100" s="1">
        <v>42584</v>
      </c>
      <c r="I4100" s="2">
        <v>76.319999999999993</v>
      </c>
      <c r="J4100" s="2"/>
      <c r="K4100" s="2">
        <v>76.319999999999993</v>
      </c>
      <c r="L4100" t="s">
        <v>65</v>
      </c>
      <c r="M4100" t="s">
        <v>21</v>
      </c>
      <c r="N4100" t="s">
        <v>22</v>
      </c>
      <c r="O4100" t="s">
        <v>52</v>
      </c>
      <c r="P4100" t="s">
        <v>349</v>
      </c>
      <c r="Q4100" t="s">
        <v>350</v>
      </c>
      <c r="R4100" t="s">
        <v>351</v>
      </c>
      <c r="S4100">
        <f t="shared" si="64"/>
        <v>2016</v>
      </c>
    </row>
    <row r="4101" spans="1:19" x14ac:dyDescent="0.25">
      <c r="A4101">
        <v>345</v>
      </c>
      <c r="B4101">
        <v>345102</v>
      </c>
      <c r="C4101">
        <v>6155</v>
      </c>
      <c r="E4101" t="s">
        <v>66</v>
      </c>
      <c r="F4101" t="s">
        <v>64</v>
      </c>
      <c r="G4101">
        <v>309288</v>
      </c>
      <c r="H4101" s="1">
        <v>42584</v>
      </c>
      <c r="I4101" s="2">
        <v>76.319999999999993</v>
      </c>
      <c r="J4101" s="2"/>
      <c r="K4101" s="2">
        <v>76.319999999999993</v>
      </c>
      <c r="L4101" t="s">
        <v>65</v>
      </c>
      <c r="M4101" t="s">
        <v>21</v>
      </c>
      <c r="N4101" t="s">
        <v>22</v>
      </c>
      <c r="O4101" t="s">
        <v>52</v>
      </c>
      <c r="P4101" t="s">
        <v>349</v>
      </c>
      <c r="Q4101" t="s">
        <v>350</v>
      </c>
      <c r="R4101" t="s">
        <v>351</v>
      </c>
      <c r="S4101">
        <f t="shared" si="64"/>
        <v>2016</v>
      </c>
    </row>
    <row r="4102" spans="1:19" x14ac:dyDescent="0.25">
      <c r="A4102">
        <v>345</v>
      </c>
      <c r="B4102">
        <v>345102</v>
      </c>
      <c r="C4102">
        <v>6155</v>
      </c>
      <c r="E4102" t="s">
        <v>66</v>
      </c>
      <c r="F4102" t="s">
        <v>64</v>
      </c>
      <c r="G4102">
        <v>309288</v>
      </c>
      <c r="H4102" s="1">
        <v>42584</v>
      </c>
      <c r="I4102" s="2">
        <v>76.319999999999993</v>
      </c>
      <c r="J4102" s="2"/>
      <c r="K4102" s="2">
        <v>76.319999999999993</v>
      </c>
      <c r="L4102" t="s">
        <v>65</v>
      </c>
      <c r="M4102" t="s">
        <v>21</v>
      </c>
      <c r="N4102" t="s">
        <v>22</v>
      </c>
      <c r="O4102" t="s">
        <v>52</v>
      </c>
      <c r="P4102" t="s">
        <v>349</v>
      </c>
      <c r="Q4102" t="s">
        <v>350</v>
      </c>
      <c r="R4102" t="s">
        <v>351</v>
      </c>
      <c r="S4102">
        <f t="shared" si="64"/>
        <v>2016</v>
      </c>
    </row>
    <row r="4103" spans="1:19" x14ac:dyDescent="0.25">
      <c r="A4103">
        <v>345</v>
      </c>
      <c r="B4103">
        <v>345102</v>
      </c>
      <c r="C4103">
        <v>6155</v>
      </c>
      <c r="E4103" t="s">
        <v>66</v>
      </c>
      <c r="F4103" t="s">
        <v>64</v>
      </c>
      <c r="G4103">
        <v>309288</v>
      </c>
      <c r="H4103" s="1">
        <v>42584</v>
      </c>
      <c r="I4103" s="2">
        <v>38.159999999999997</v>
      </c>
      <c r="J4103" s="2"/>
      <c r="K4103" s="2">
        <v>38.159999999999997</v>
      </c>
      <c r="L4103" t="s">
        <v>65</v>
      </c>
      <c r="M4103" t="s">
        <v>21</v>
      </c>
      <c r="N4103" t="s">
        <v>22</v>
      </c>
      <c r="O4103" t="s">
        <v>52</v>
      </c>
      <c r="P4103" t="s">
        <v>349</v>
      </c>
      <c r="Q4103" t="s">
        <v>350</v>
      </c>
      <c r="R4103" t="s">
        <v>351</v>
      </c>
      <c r="S4103">
        <f t="shared" si="64"/>
        <v>2016</v>
      </c>
    </row>
    <row r="4104" spans="1:19" x14ac:dyDescent="0.25">
      <c r="A4104">
        <v>345</v>
      </c>
      <c r="B4104">
        <v>345102</v>
      </c>
      <c r="C4104">
        <v>6155</v>
      </c>
      <c r="E4104" t="s">
        <v>66</v>
      </c>
      <c r="F4104" t="s">
        <v>64</v>
      </c>
      <c r="G4104">
        <v>309288</v>
      </c>
      <c r="H4104" s="1">
        <v>42584</v>
      </c>
      <c r="I4104" s="2">
        <v>76.319999999999993</v>
      </c>
      <c r="J4104" s="2"/>
      <c r="K4104" s="2">
        <v>76.319999999999993</v>
      </c>
      <c r="L4104" t="s">
        <v>65</v>
      </c>
      <c r="M4104" t="s">
        <v>21</v>
      </c>
      <c r="N4104" t="s">
        <v>22</v>
      </c>
      <c r="O4104" t="s">
        <v>52</v>
      </c>
      <c r="P4104" t="s">
        <v>349</v>
      </c>
      <c r="Q4104" t="s">
        <v>350</v>
      </c>
      <c r="R4104" t="s">
        <v>351</v>
      </c>
      <c r="S4104">
        <f t="shared" si="64"/>
        <v>2016</v>
      </c>
    </row>
    <row r="4105" spans="1:19" x14ac:dyDescent="0.25">
      <c r="A4105">
        <v>345</v>
      </c>
      <c r="B4105">
        <v>345102</v>
      </c>
      <c r="C4105">
        <v>6155</v>
      </c>
      <c r="E4105" t="s">
        <v>66</v>
      </c>
      <c r="F4105" t="s">
        <v>64</v>
      </c>
      <c r="G4105">
        <v>309288</v>
      </c>
      <c r="H4105" s="1">
        <v>42584</v>
      </c>
      <c r="I4105" s="2">
        <v>76.319999999999993</v>
      </c>
      <c r="J4105" s="2"/>
      <c r="K4105" s="2">
        <v>76.319999999999993</v>
      </c>
      <c r="L4105" t="s">
        <v>65</v>
      </c>
      <c r="M4105" t="s">
        <v>21</v>
      </c>
      <c r="N4105" t="s">
        <v>22</v>
      </c>
      <c r="O4105" t="s">
        <v>52</v>
      </c>
      <c r="P4105" t="s">
        <v>349</v>
      </c>
      <c r="Q4105" t="s">
        <v>350</v>
      </c>
      <c r="R4105" t="s">
        <v>351</v>
      </c>
      <c r="S4105">
        <f t="shared" si="64"/>
        <v>2016</v>
      </c>
    </row>
    <row r="4106" spans="1:19" x14ac:dyDescent="0.25">
      <c r="A4106">
        <v>345</v>
      </c>
      <c r="B4106">
        <v>345102</v>
      </c>
      <c r="C4106">
        <v>6155</v>
      </c>
      <c r="E4106" t="s">
        <v>66</v>
      </c>
      <c r="F4106" t="s">
        <v>64</v>
      </c>
      <c r="G4106">
        <v>309288</v>
      </c>
      <c r="H4106" s="1">
        <v>42584</v>
      </c>
      <c r="I4106" s="2">
        <v>38.159999999999997</v>
      </c>
      <c r="J4106" s="2"/>
      <c r="K4106" s="2">
        <v>38.159999999999997</v>
      </c>
      <c r="L4106" t="s">
        <v>65</v>
      </c>
      <c r="M4106" t="s">
        <v>21</v>
      </c>
      <c r="N4106" t="s">
        <v>22</v>
      </c>
      <c r="O4106" t="s">
        <v>52</v>
      </c>
      <c r="P4106" t="s">
        <v>349</v>
      </c>
      <c r="Q4106" t="s">
        <v>350</v>
      </c>
      <c r="R4106" t="s">
        <v>351</v>
      </c>
      <c r="S4106">
        <f t="shared" si="64"/>
        <v>2016</v>
      </c>
    </row>
    <row r="4107" spans="1:19" x14ac:dyDescent="0.25">
      <c r="A4107">
        <v>345</v>
      </c>
      <c r="B4107">
        <v>345102</v>
      </c>
      <c r="C4107">
        <v>6155</v>
      </c>
      <c r="E4107" t="s">
        <v>66</v>
      </c>
      <c r="F4107" t="s">
        <v>64</v>
      </c>
      <c r="G4107">
        <v>309288</v>
      </c>
      <c r="H4107" s="1">
        <v>42584</v>
      </c>
      <c r="I4107" s="2">
        <v>76.319999999999993</v>
      </c>
      <c r="J4107" s="2"/>
      <c r="K4107" s="2">
        <v>76.319999999999993</v>
      </c>
      <c r="L4107" t="s">
        <v>65</v>
      </c>
      <c r="M4107" t="s">
        <v>21</v>
      </c>
      <c r="N4107" t="s">
        <v>22</v>
      </c>
      <c r="O4107" t="s">
        <v>52</v>
      </c>
      <c r="P4107" t="s">
        <v>349</v>
      </c>
      <c r="Q4107" t="s">
        <v>350</v>
      </c>
      <c r="R4107" t="s">
        <v>351</v>
      </c>
      <c r="S4107">
        <f t="shared" si="64"/>
        <v>2016</v>
      </c>
    </row>
    <row r="4108" spans="1:19" x14ac:dyDescent="0.25">
      <c r="A4108">
        <v>345</v>
      </c>
      <c r="B4108">
        <v>345102</v>
      </c>
      <c r="C4108">
        <v>6155</v>
      </c>
      <c r="E4108" t="s">
        <v>66</v>
      </c>
      <c r="F4108" t="s">
        <v>64</v>
      </c>
      <c r="G4108">
        <v>309288</v>
      </c>
      <c r="H4108" s="1">
        <v>42584</v>
      </c>
      <c r="I4108" s="2">
        <v>76.319999999999993</v>
      </c>
      <c r="J4108" s="2"/>
      <c r="K4108" s="2">
        <v>76.319999999999993</v>
      </c>
      <c r="L4108" t="s">
        <v>65</v>
      </c>
      <c r="M4108" t="s">
        <v>21</v>
      </c>
      <c r="N4108" t="s">
        <v>22</v>
      </c>
      <c r="O4108" t="s">
        <v>52</v>
      </c>
      <c r="P4108" t="s">
        <v>349</v>
      </c>
      <c r="Q4108" t="s">
        <v>350</v>
      </c>
      <c r="R4108" t="s">
        <v>351</v>
      </c>
      <c r="S4108">
        <f t="shared" si="64"/>
        <v>2016</v>
      </c>
    </row>
    <row r="4109" spans="1:19" x14ac:dyDescent="0.25">
      <c r="A4109">
        <v>345</v>
      </c>
      <c r="B4109">
        <v>345102</v>
      </c>
      <c r="C4109">
        <v>6155</v>
      </c>
      <c r="E4109" t="s">
        <v>66</v>
      </c>
      <c r="F4109" t="s">
        <v>64</v>
      </c>
      <c r="G4109">
        <v>309288</v>
      </c>
      <c r="H4109" s="1">
        <v>42584</v>
      </c>
      <c r="I4109" s="2">
        <v>76.319999999999993</v>
      </c>
      <c r="J4109" s="2"/>
      <c r="K4109" s="2">
        <v>76.319999999999993</v>
      </c>
      <c r="L4109" t="s">
        <v>65</v>
      </c>
      <c r="M4109" t="s">
        <v>21</v>
      </c>
      <c r="N4109" t="s">
        <v>22</v>
      </c>
      <c r="O4109" t="s">
        <v>52</v>
      </c>
      <c r="P4109" t="s">
        <v>349</v>
      </c>
      <c r="Q4109" t="s">
        <v>350</v>
      </c>
      <c r="R4109" t="s">
        <v>351</v>
      </c>
      <c r="S4109">
        <f t="shared" si="64"/>
        <v>2016</v>
      </c>
    </row>
    <row r="4110" spans="1:19" x14ac:dyDescent="0.25">
      <c r="A4110">
        <v>345</v>
      </c>
      <c r="B4110">
        <v>345102</v>
      </c>
      <c r="C4110">
        <v>6155</v>
      </c>
      <c r="E4110" t="s">
        <v>69</v>
      </c>
      <c r="F4110" t="s">
        <v>70</v>
      </c>
      <c r="G4110">
        <v>309290</v>
      </c>
      <c r="H4110" s="1">
        <v>42584</v>
      </c>
      <c r="I4110" s="2">
        <v>1863.25</v>
      </c>
      <c r="J4110" s="2"/>
      <c r="K4110" s="2">
        <v>1863.25</v>
      </c>
      <c r="L4110" t="s">
        <v>65</v>
      </c>
      <c r="M4110" t="s">
        <v>21</v>
      </c>
      <c r="N4110" t="s">
        <v>22</v>
      </c>
      <c r="O4110" t="s">
        <v>52</v>
      </c>
      <c r="P4110" t="s">
        <v>349</v>
      </c>
      <c r="Q4110" t="s">
        <v>350</v>
      </c>
      <c r="R4110" t="s">
        <v>351</v>
      </c>
      <c r="S4110">
        <f t="shared" si="64"/>
        <v>2016</v>
      </c>
    </row>
    <row r="4111" spans="1:19" x14ac:dyDescent="0.25">
      <c r="A4111">
        <v>345</v>
      </c>
      <c r="B4111">
        <v>345102</v>
      </c>
      <c r="C4111">
        <v>6155</v>
      </c>
      <c r="E4111" t="s">
        <v>77</v>
      </c>
      <c r="F4111" t="s">
        <v>68</v>
      </c>
      <c r="G4111">
        <v>309076</v>
      </c>
      <c r="H4111" s="1">
        <v>42583</v>
      </c>
      <c r="I4111" s="2"/>
      <c r="J4111" s="2">
        <v>-1514</v>
      </c>
      <c r="K4111" s="2">
        <v>-1514</v>
      </c>
      <c r="L4111" t="s">
        <v>65</v>
      </c>
      <c r="M4111" t="s">
        <v>21</v>
      </c>
      <c r="N4111" t="s">
        <v>22</v>
      </c>
      <c r="O4111" t="s">
        <v>52</v>
      </c>
      <c r="P4111" t="s">
        <v>349</v>
      </c>
      <c r="Q4111" t="s">
        <v>350</v>
      </c>
      <c r="R4111" t="s">
        <v>351</v>
      </c>
      <c r="S4111">
        <f t="shared" si="64"/>
        <v>2016</v>
      </c>
    </row>
    <row r="4112" spans="1:19" x14ac:dyDescent="0.25">
      <c r="A4112">
        <v>345</v>
      </c>
      <c r="B4112">
        <v>345102</v>
      </c>
      <c r="C4112">
        <v>6155</v>
      </c>
      <c r="E4112" t="s">
        <v>77</v>
      </c>
      <c r="F4112" t="s">
        <v>68</v>
      </c>
      <c r="G4112">
        <v>309076</v>
      </c>
      <c r="H4112" s="1">
        <v>42582</v>
      </c>
      <c r="I4112" s="2">
        <v>1514</v>
      </c>
      <c r="J4112" s="2"/>
      <c r="K4112" s="2">
        <v>1514</v>
      </c>
      <c r="L4112" t="s">
        <v>65</v>
      </c>
      <c r="M4112" t="s">
        <v>21</v>
      </c>
      <c r="N4112" t="s">
        <v>22</v>
      </c>
      <c r="O4112" t="s">
        <v>52</v>
      </c>
      <c r="P4112" t="s">
        <v>349</v>
      </c>
      <c r="Q4112" t="s">
        <v>350</v>
      </c>
      <c r="R4112" t="s">
        <v>351</v>
      </c>
      <c r="S4112">
        <f t="shared" si="64"/>
        <v>2016</v>
      </c>
    </row>
    <row r="4113" spans="1:19" x14ac:dyDescent="0.25">
      <c r="A4113">
        <v>345</v>
      </c>
      <c r="B4113">
        <v>345102</v>
      </c>
      <c r="C4113">
        <v>6155</v>
      </c>
      <c r="E4113" t="s">
        <v>69</v>
      </c>
      <c r="F4113" t="s">
        <v>70</v>
      </c>
      <c r="G4113">
        <v>309075</v>
      </c>
      <c r="H4113" s="1">
        <v>42570</v>
      </c>
      <c r="I4113" s="2">
        <v>1888.84</v>
      </c>
      <c r="J4113" s="2"/>
      <c r="K4113" s="2">
        <v>1888.84</v>
      </c>
      <c r="L4113" t="s">
        <v>65</v>
      </c>
      <c r="M4113" t="s">
        <v>21</v>
      </c>
      <c r="N4113" t="s">
        <v>22</v>
      </c>
      <c r="O4113" t="s">
        <v>52</v>
      </c>
      <c r="P4113" t="s">
        <v>349</v>
      </c>
      <c r="Q4113" t="s">
        <v>350</v>
      </c>
      <c r="R4113" t="s">
        <v>351</v>
      </c>
      <c r="S4113">
        <f t="shared" si="64"/>
        <v>2016</v>
      </c>
    </row>
    <row r="4114" spans="1:19" x14ac:dyDescent="0.25">
      <c r="A4114">
        <v>345</v>
      </c>
      <c r="B4114">
        <v>345102</v>
      </c>
      <c r="C4114">
        <v>6155</v>
      </c>
      <c r="E4114" t="s">
        <v>66</v>
      </c>
      <c r="F4114" t="s">
        <v>64</v>
      </c>
      <c r="G4114">
        <v>309132</v>
      </c>
      <c r="H4114" s="1">
        <v>42570</v>
      </c>
      <c r="I4114" s="2">
        <v>38.159999999999997</v>
      </c>
      <c r="J4114" s="2"/>
      <c r="K4114" s="2">
        <v>38.159999999999997</v>
      </c>
      <c r="L4114" t="s">
        <v>65</v>
      </c>
      <c r="M4114" t="s">
        <v>21</v>
      </c>
      <c r="N4114" t="s">
        <v>22</v>
      </c>
      <c r="O4114" t="s">
        <v>52</v>
      </c>
      <c r="P4114" t="s">
        <v>349</v>
      </c>
      <c r="Q4114" t="s">
        <v>350</v>
      </c>
      <c r="R4114" t="s">
        <v>351</v>
      </c>
      <c r="S4114">
        <f t="shared" si="64"/>
        <v>2016</v>
      </c>
    </row>
    <row r="4115" spans="1:19" x14ac:dyDescent="0.25">
      <c r="A4115">
        <v>345</v>
      </c>
      <c r="B4115">
        <v>345102</v>
      </c>
      <c r="C4115">
        <v>6155</v>
      </c>
      <c r="E4115" t="s">
        <v>66</v>
      </c>
      <c r="F4115" t="s">
        <v>64</v>
      </c>
      <c r="G4115">
        <v>309132</v>
      </c>
      <c r="H4115" s="1">
        <v>42570</v>
      </c>
      <c r="I4115" s="2">
        <v>38.159999999999997</v>
      </c>
      <c r="J4115" s="2"/>
      <c r="K4115" s="2">
        <v>38.159999999999997</v>
      </c>
      <c r="L4115" t="s">
        <v>65</v>
      </c>
      <c r="M4115" t="s">
        <v>21</v>
      </c>
      <c r="N4115" t="s">
        <v>22</v>
      </c>
      <c r="O4115" t="s">
        <v>52</v>
      </c>
      <c r="P4115" t="s">
        <v>349</v>
      </c>
      <c r="Q4115" t="s">
        <v>350</v>
      </c>
      <c r="R4115" t="s">
        <v>351</v>
      </c>
      <c r="S4115">
        <f t="shared" si="64"/>
        <v>2016</v>
      </c>
    </row>
    <row r="4116" spans="1:19" x14ac:dyDescent="0.25">
      <c r="A4116">
        <v>345</v>
      </c>
      <c r="B4116">
        <v>345102</v>
      </c>
      <c r="C4116">
        <v>6155</v>
      </c>
      <c r="E4116" t="s">
        <v>66</v>
      </c>
      <c r="F4116" t="s">
        <v>64</v>
      </c>
      <c r="G4116">
        <v>309132</v>
      </c>
      <c r="H4116" s="1">
        <v>42570</v>
      </c>
      <c r="I4116" s="2">
        <v>152.63999999999999</v>
      </c>
      <c r="J4116" s="2"/>
      <c r="K4116" s="2">
        <v>152.63999999999999</v>
      </c>
      <c r="L4116" t="s">
        <v>65</v>
      </c>
      <c r="M4116" t="s">
        <v>21</v>
      </c>
      <c r="N4116" t="s">
        <v>22</v>
      </c>
      <c r="O4116" t="s">
        <v>52</v>
      </c>
      <c r="P4116" t="s">
        <v>349</v>
      </c>
      <c r="Q4116" t="s">
        <v>350</v>
      </c>
      <c r="R4116" t="s">
        <v>351</v>
      </c>
      <c r="S4116">
        <f t="shared" si="64"/>
        <v>2016</v>
      </c>
    </row>
    <row r="4117" spans="1:19" x14ac:dyDescent="0.25">
      <c r="A4117">
        <v>345</v>
      </c>
      <c r="B4117">
        <v>345102</v>
      </c>
      <c r="C4117">
        <v>6155</v>
      </c>
      <c r="E4117" t="s">
        <v>66</v>
      </c>
      <c r="F4117" t="s">
        <v>64</v>
      </c>
      <c r="G4117">
        <v>309132</v>
      </c>
      <c r="H4117" s="1">
        <v>42570</v>
      </c>
      <c r="I4117" s="2">
        <v>38.159999999999997</v>
      </c>
      <c r="J4117" s="2"/>
      <c r="K4117" s="2">
        <v>38.159999999999997</v>
      </c>
      <c r="L4117" t="s">
        <v>65</v>
      </c>
      <c r="M4117" t="s">
        <v>21</v>
      </c>
      <c r="N4117" t="s">
        <v>22</v>
      </c>
      <c r="O4117" t="s">
        <v>52</v>
      </c>
      <c r="P4117" t="s">
        <v>349</v>
      </c>
      <c r="Q4117" t="s">
        <v>350</v>
      </c>
      <c r="R4117" t="s">
        <v>351</v>
      </c>
      <c r="S4117">
        <f t="shared" si="64"/>
        <v>2016</v>
      </c>
    </row>
    <row r="4118" spans="1:19" x14ac:dyDescent="0.25">
      <c r="A4118">
        <v>345</v>
      </c>
      <c r="B4118">
        <v>345102</v>
      </c>
      <c r="C4118">
        <v>6155</v>
      </c>
      <c r="E4118" t="s">
        <v>66</v>
      </c>
      <c r="F4118" t="s">
        <v>64</v>
      </c>
      <c r="G4118">
        <v>309132</v>
      </c>
      <c r="H4118" s="1">
        <v>42570</v>
      </c>
      <c r="I4118" s="2">
        <v>76.319999999999993</v>
      </c>
      <c r="J4118" s="2"/>
      <c r="K4118" s="2">
        <v>76.319999999999993</v>
      </c>
      <c r="L4118" t="s">
        <v>65</v>
      </c>
      <c r="M4118" t="s">
        <v>21</v>
      </c>
      <c r="N4118" t="s">
        <v>22</v>
      </c>
      <c r="O4118" t="s">
        <v>52</v>
      </c>
      <c r="P4118" t="s">
        <v>349</v>
      </c>
      <c r="Q4118" t="s">
        <v>350</v>
      </c>
      <c r="R4118" t="s">
        <v>351</v>
      </c>
      <c r="S4118">
        <f t="shared" si="64"/>
        <v>2016</v>
      </c>
    </row>
    <row r="4119" spans="1:19" x14ac:dyDescent="0.25">
      <c r="A4119">
        <v>345</v>
      </c>
      <c r="B4119">
        <v>345102</v>
      </c>
      <c r="C4119">
        <v>6155</v>
      </c>
      <c r="E4119" t="s">
        <v>66</v>
      </c>
      <c r="F4119" t="s">
        <v>64</v>
      </c>
      <c r="G4119">
        <v>309132</v>
      </c>
      <c r="H4119" s="1">
        <v>42570</v>
      </c>
      <c r="I4119" s="2">
        <v>76.319999999999993</v>
      </c>
      <c r="J4119" s="2"/>
      <c r="K4119" s="2">
        <v>76.319999999999993</v>
      </c>
      <c r="L4119" t="s">
        <v>65</v>
      </c>
      <c r="M4119" t="s">
        <v>21</v>
      </c>
      <c r="N4119" t="s">
        <v>22</v>
      </c>
      <c r="O4119" t="s">
        <v>52</v>
      </c>
      <c r="P4119" t="s">
        <v>349</v>
      </c>
      <c r="Q4119" t="s">
        <v>350</v>
      </c>
      <c r="R4119" t="s">
        <v>351</v>
      </c>
      <c r="S4119">
        <f t="shared" si="64"/>
        <v>2016</v>
      </c>
    </row>
    <row r="4120" spans="1:19" x14ac:dyDescent="0.25">
      <c r="A4120">
        <v>345</v>
      </c>
      <c r="B4120">
        <v>345102</v>
      </c>
      <c r="C4120">
        <v>6155</v>
      </c>
      <c r="E4120" t="s">
        <v>66</v>
      </c>
      <c r="F4120" t="s">
        <v>64</v>
      </c>
      <c r="G4120">
        <v>309132</v>
      </c>
      <c r="H4120" s="1">
        <v>42570</v>
      </c>
      <c r="I4120" s="2">
        <v>38.159999999999997</v>
      </c>
      <c r="J4120" s="2"/>
      <c r="K4120" s="2">
        <v>38.159999999999997</v>
      </c>
      <c r="L4120" t="s">
        <v>65</v>
      </c>
      <c r="M4120" t="s">
        <v>21</v>
      </c>
      <c r="N4120" t="s">
        <v>22</v>
      </c>
      <c r="O4120" t="s">
        <v>52</v>
      </c>
      <c r="P4120" t="s">
        <v>349</v>
      </c>
      <c r="Q4120" t="s">
        <v>350</v>
      </c>
      <c r="R4120" t="s">
        <v>351</v>
      </c>
      <c r="S4120">
        <f t="shared" si="64"/>
        <v>2016</v>
      </c>
    </row>
    <row r="4121" spans="1:19" x14ac:dyDescent="0.25">
      <c r="A4121">
        <v>345</v>
      </c>
      <c r="B4121">
        <v>345102</v>
      </c>
      <c r="C4121">
        <v>6155</v>
      </c>
      <c r="E4121" t="s">
        <v>66</v>
      </c>
      <c r="F4121" t="s">
        <v>64</v>
      </c>
      <c r="G4121">
        <v>309132</v>
      </c>
      <c r="H4121" s="1">
        <v>42570</v>
      </c>
      <c r="I4121" s="2">
        <v>76.319999999999993</v>
      </c>
      <c r="J4121" s="2"/>
      <c r="K4121" s="2">
        <v>76.319999999999993</v>
      </c>
      <c r="L4121" t="s">
        <v>65</v>
      </c>
      <c r="M4121" t="s">
        <v>21</v>
      </c>
      <c r="N4121" t="s">
        <v>22</v>
      </c>
      <c r="O4121" t="s">
        <v>52</v>
      </c>
      <c r="P4121" t="s">
        <v>349</v>
      </c>
      <c r="Q4121" t="s">
        <v>350</v>
      </c>
      <c r="R4121" t="s">
        <v>351</v>
      </c>
      <c r="S4121">
        <f t="shared" si="64"/>
        <v>2016</v>
      </c>
    </row>
    <row r="4122" spans="1:19" x14ac:dyDescent="0.25">
      <c r="A4122">
        <v>345</v>
      </c>
      <c r="B4122">
        <v>345102</v>
      </c>
      <c r="C4122">
        <v>6155</v>
      </c>
      <c r="E4122" t="s">
        <v>66</v>
      </c>
      <c r="F4122" t="s">
        <v>64</v>
      </c>
      <c r="G4122">
        <v>309132</v>
      </c>
      <c r="H4122" s="1">
        <v>42570</v>
      </c>
      <c r="I4122" s="2">
        <v>76.319999999999993</v>
      </c>
      <c r="J4122" s="2"/>
      <c r="K4122" s="2">
        <v>76.319999999999993</v>
      </c>
      <c r="L4122" t="s">
        <v>65</v>
      </c>
      <c r="M4122" t="s">
        <v>21</v>
      </c>
      <c r="N4122" t="s">
        <v>22</v>
      </c>
      <c r="O4122" t="s">
        <v>52</v>
      </c>
      <c r="P4122" t="s">
        <v>349</v>
      </c>
      <c r="Q4122" t="s">
        <v>350</v>
      </c>
      <c r="R4122" t="s">
        <v>351</v>
      </c>
      <c r="S4122">
        <f t="shared" si="64"/>
        <v>2016</v>
      </c>
    </row>
    <row r="4123" spans="1:19" x14ac:dyDescent="0.25">
      <c r="A4123">
        <v>345</v>
      </c>
      <c r="B4123">
        <v>345102</v>
      </c>
      <c r="C4123">
        <v>6155</v>
      </c>
      <c r="E4123" t="s">
        <v>66</v>
      </c>
      <c r="F4123" t="s">
        <v>64</v>
      </c>
      <c r="G4123">
        <v>309132</v>
      </c>
      <c r="H4123" s="1">
        <v>42570</v>
      </c>
      <c r="I4123" s="2">
        <v>228.96</v>
      </c>
      <c r="J4123" s="2"/>
      <c r="K4123" s="2">
        <v>228.96</v>
      </c>
      <c r="L4123" t="s">
        <v>65</v>
      </c>
      <c r="M4123" t="s">
        <v>21</v>
      </c>
      <c r="N4123" t="s">
        <v>22</v>
      </c>
      <c r="O4123" t="s">
        <v>52</v>
      </c>
      <c r="P4123" t="s">
        <v>349</v>
      </c>
      <c r="Q4123" t="s">
        <v>350</v>
      </c>
      <c r="R4123" t="s">
        <v>351</v>
      </c>
      <c r="S4123">
        <f t="shared" si="64"/>
        <v>2016</v>
      </c>
    </row>
    <row r="4124" spans="1:19" x14ac:dyDescent="0.25">
      <c r="A4124">
        <v>345</v>
      </c>
      <c r="B4124">
        <v>345102</v>
      </c>
      <c r="C4124">
        <v>6155</v>
      </c>
      <c r="E4124" t="s">
        <v>66</v>
      </c>
      <c r="F4124" t="s">
        <v>64</v>
      </c>
      <c r="G4124">
        <v>309132</v>
      </c>
      <c r="H4124" s="1">
        <v>42570</v>
      </c>
      <c r="I4124" s="2">
        <v>38.159999999999997</v>
      </c>
      <c r="J4124" s="2"/>
      <c r="K4124" s="2">
        <v>38.159999999999997</v>
      </c>
      <c r="L4124" t="s">
        <v>65</v>
      </c>
      <c r="M4124" t="s">
        <v>21</v>
      </c>
      <c r="N4124" t="s">
        <v>22</v>
      </c>
      <c r="O4124" t="s">
        <v>52</v>
      </c>
      <c r="P4124" t="s">
        <v>349</v>
      </c>
      <c r="Q4124" t="s">
        <v>350</v>
      </c>
      <c r="R4124" t="s">
        <v>351</v>
      </c>
      <c r="S4124">
        <f t="shared" si="64"/>
        <v>2016</v>
      </c>
    </row>
    <row r="4125" spans="1:19" x14ac:dyDescent="0.25">
      <c r="A4125">
        <v>345</v>
      </c>
      <c r="B4125">
        <v>345102</v>
      </c>
      <c r="C4125">
        <v>6155</v>
      </c>
      <c r="E4125" t="s">
        <v>66</v>
      </c>
      <c r="F4125" t="s">
        <v>64</v>
      </c>
      <c r="G4125">
        <v>309132</v>
      </c>
      <c r="H4125" s="1">
        <v>42570</v>
      </c>
      <c r="I4125" s="2">
        <v>228.96</v>
      </c>
      <c r="J4125" s="2"/>
      <c r="K4125" s="2">
        <v>228.96</v>
      </c>
      <c r="L4125" t="s">
        <v>65</v>
      </c>
      <c r="M4125" t="s">
        <v>21</v>
      </c>
      <c r="N4125" t="s">
        <v>22</v>
      </c>
      <c r="O4125" t="s">
        <v>52</v>
      </c>
      <c r="P4125" t="s">
        <v>349</v>
      </c>
      <c r="Q4125" t="s">
        <v>350</v>
      </c>
      <c r="R4125" t="s">
        <v>351</v>
      </c>
      <c r="S4125">
        <f t="shared" si="64"/>
        <v>2016</v>
      </c>
    </row>
    <row r="4126" spans="1:19" x14ac:dyDescent="0.25">
      <c r="A4126">
        <v>345</v>
      </c>
      <c r="B4126">
        <v>345102</v>
      </c>
      <c r="C4126">
        <v>6155</v>
      </c>
      <c r="E4126" t="s">
        <v>66</v>
      </c>
      <c r="F4126" t="s">
        <v>71</v>
      </c>
      <c r="G4126">
        <v>309133</v>
      </c>
      <c r="H4126" s="1">
        <v>42570</v>
      </c>
      <c r="I4126" s="2"/>
      <c r="J4126" s="2">
        <v>-993.32</v>
      </c>
      <c r="K4126" s="2">
        <v>-993.32</v>
      </c>
      <c r="L4126" t="s">
        <v>65</v>
      </c>
      <c r="M4126" t="s">
        <v>21</v>
      </c>
      <c r="N4126" t="s">
        <v>22</v>
      </c>
      <c r="O4126" t="s">
        <v>52</v>
      </c>
      <c r="P4126" t="s">
        <v>349</v>
      </c>
      <c r="Q4126" t="s">
        <v>350</v>
      </c>
      <c r="R4126" t="s">
        <v>351</v>
      </c>
      <c r="S4126">
        <f t="shared" si="64"/>
        <v>2016</v>
      </c>
    </row>
    <row r="4127" spans="1:19" x14ac:dyDescent="0.25">
      <c r="A4127">
        <v>345</v>
      </c>
      <c r="B4127">
        <v>345102</v>
      </c>
      <c r="C4127">
        <v>6155</v>
      </c>
      <c r="E4127" t="s">
        <v>69</v>
      </c>
      <c r="F4127" t="s">
        <v>70</v>
      </c>
      <c r="G4127">
        <v>309027</v>
      </c>
      <c r="H4127" s="1">
        <v>42556</v>
      </c>
      <c r="I4127" s="2">
        <v>2012.19</v>
      </c>
      <c r="J4127" s="2"/>
      <c r="K4127" s="2">
        <v>2012.19</v>
      </c>
      <c r="L4127" t="s">
        <v>65</v>
      </c>
      <c r="M4127" t="s">
        <v>21</v>
      </c>
      <c r="N4127" t="s">
        <v>22</v>
      </c>
      <c r="O4127" t="s">
        <v>52</v>
      </c>
      <c r="P4127" t="s">
        <v>349</v>
      </c>
      <c r="Q4127" t="s">
        <v>350</v>
      </c>
      <c r="R4127" t="s">
        <v>351</v>
      </c>
      <c r="S4127">
        <f t="shared" si="64"/>
        <v>2016</v>
      </c>
    </row>
    <row r="4128" spans="1:19" x14ac:dyDescent="0.25">
      <c r="A4128">
        <v>345</v>
      </c>
      <c r="B4128">
        <v>345102</v>
      </c>
      <c r="C4128">
        <v>6155</v>
      </c>
      <c r="E4128" t="s">
        <v>66</v>
      </c>
      <c r="F4128" t="s">
        <v>64</v>
      </c>
      <c r="G4128">
        <v>309032</v>
      </c>
      <c r="H4128" s="1">
        <v>42556</v>
      </c>
      <c r="I4128" s="2">
        <v>38.159999999999997</v>
      </c>
      <c r="J4128" s="2"/>
      <c r="K4128" s="2">
        <v>38.159999999999997</v>
      </c>
      <c r="L4128" t="s">
        <v>65</v>
      </c>
      <c r="M4128" t="s">
        <v>21</v>
      </c>
      <c r="N4128" t="s">
        <v>22</v>
      </c>
      <c r="O4128" t="s">
        <v>52</v>
      </c>
      <c r="P4128" t="s">
        <v>349</v>
      </c>
      <c r="Q4128" t="s">
        <v>350</v>
      </c>
      <c r="R4128" t="s">
        <v>351</v>
      </c>
      <c r="S4128">
        <f t="shared" si="64"/>
        <v>2016</v>
      </c>
    </row>
    <row r="4129" spans="1:19" x14ac:dyDescent="0.25">
      <c r="A4129">
        <v>345</v>
      </c>
      <c r="B4129">
        <v>345102</v>
      </c>
      <c r="C4129">
        <v>6155</v>
      </c>
      <c r="E4129" t="s">
        <v>66</v>
      </c>
      <c r="F4129" t="s">
        <v>64</v>
      </c>
      <c r="G4129">
        <v>309032</v>
      </c>
      <c r="H4129" s="1">
        <v>42556</v>
      </c>
      <c r="I4129" s="2">
        <v>114.48</v>
      </c>
      <c r="J4129" s="2"/>
      <c r="K4129" s="2">
        <v>114.48</v>
      </c>
      <c r="L4129" t="s">
        <v>65</v>
      </c>
      <c r="M4129" t="s">
        <v>21</v>
      </c>
      <c r="N4129" t="s">
        <v>22</v>
      </c>
      <c r="O4129" t="s">
        <v>52</v>
      </c>
      <c r="P4129" t="s">
        <v>349</v>
      </c>
      <c r="Q4129" t="s">
        <v>350</v>
      </c>
      <c r="R4129" t="s">
        <v>351</v>
      </c>
      <c r="S4129">
        <f t="shared" si="64"/>
        <v>2016</v>
      </c>
    </row>
    <row r="4130" spans="1:19" x14ac:dyDescent="0.25">
      <c r="A4130">
        <v>345</v>
      </c>
      <c r="B4130">
        <v>345102</v>
      </c>
      <c r="C4130">
        <v>6155</v>
      </c>
      <c r="E4130" t="s">
        <v>66</v>
      </c>
      <c r="F4130" t="s">
        <v>64</v>
      </c>
      <c r="G4130">
        <v>309032</v>
      </c>
      <c r="H4130" s="1">
        <v>42556</v>
      </c>
      <c r="I4130" s="2">
        <v>38.159999999999997</v>
      </c>
      <c r="J4130" s="2"/>
      <c r="K4130" s="2">
        <v>38.159999999999997</v>
      </c>
      <c r="L4130" t="s">
        <v>65</v>
      </c>
      <c r="M4130" t="s">
        <v>21</v>
      </c>
      <c r="N4130" t="s">
        <v>22</v>
      </c>
      <c r="O4130" t="s">
        <v>52</v>
      </c>
      <c r="P4130" t="s">
        <v>349</v>
      </c>
      <c r="Q4130" t="s">
        <v>350</v>
      </c>
      <c r="R4130" t="s">
        <v>351</v>
      </c>
      <c r="S4130">
        <f t="shared" si="64"/>
        <v>2016</v>
      </c>
    </row>
    <row r="4131" spans="1:19" x14ac:dyDescent="0.25">
      <c r="A4131">
        <v>345</v>
      </c>
      <c r="B4131">
        <v>345102</v>
      </c>
      <c r="C4131">
        <v>6155</v>
      </c>
      <c r="E4131" t="s">
        <v>66</v>
      </c>
      <c r="F4131" t="s">
        <v>64</v>
      </c>
      <c r="G4131">
        <v>309032</v>
      </c>
      <c r="H4131" s="1">
        <v>42556</v>
      </c>
      <c r="I4131" s="2">
        <v>76.319999999999993</v>
      </c>
      <c r="J4131" s="2"/>
      <c r="K4131" s="2">
        <v>76.319999999999993</v>
      </c>
      <c r="L4131" t="s">
        <v>65</v>
      </c>
      <c r="M4131" t="s">
        <v>21</v>
      </c>
      <c r="N4131" t="s">
        <v>22</v>
      </c>
      <c r="O4131" t="s">
        <v>52</v>
      </c>
      <c r="P4131" t="s">
        <v>349</v>
      </c>
      <c r="Q4131" t="s">
        <v>350</v>
      </c>
      <c r="R4131" t="s">
        <v>351</v>
      </c>
      <c r="S4131">
        <f t="shared" si="64"/>
        <v>2016</v>
      </c>
    </row>
    <row r="4132" spans="1:19" x14ac:dyDescent="0.25">
      <c r="A4132">
        <v>345</v>
      </c>
      <c r="B4132">
        <v>345102</v>
      </c>
      <c r="C4132">
        <v>6155</v>
      </c>
      <c r="E4132" t="s">
        <v>66</v>
      </c>
      <c r="F4132" t="s">
        <v>64</v>
      </c>
      <c r="G4132">
        <v>309032</v>
      </c>
      <c r="H4132" s="1">
        <v>42556</v>
      </c>
      <c r="I4132" s="2">
        <v>38.159999999999997</v>
      </c>
      <c r="J4132" s="2"/>
      <c r="K4132" s="2">
        <v>38.159999999999997</v>
      </c>
      <c r="L4132" t="s">
        <v>65</v>
      </c>
      <c r="M4132" t="s">
        <v>21</v>
      </c>
      <c r="N4132" t="s">
        <v>22</v>
      </c>
      <c r="O4132" t="s">
        <v>52</v>
      </c>
      <c r="P4132" t="s">
        <v>349</v>
      </c>
      <c r="Q4132" t="s">
        <v>350</v>
      </c>
      <c r="R4132" t="s">
        <v>351</v>
      </c>
      <c r="S4132">
        <f t="shared" si="64"/>
        <v>2016</v>
      </c>
    </row>
    <row r="4133" spans="1:19" x14ac:dyDescent="0.25">
      <c r="A4133">
        <v>345</v>
      </c>
      <c r="B4133">
        <v>345102</v>
      </c>
      <c r="C4133">
        <v>6155</v>
      </c>
      <c r="E4133" t="s">
        <v>66</v>
      </c>
      <c r="F4133" t="s">
        <v>64</v>
      </c>
      <c r="G4133">
        <v>309032</v>
      </c>
      <c r="H4133" s="1">
        <v>42556</v>
      </c>
      <c r="I4133" s="2">
        <v>38.159999999999997</v>
      </c>
      <c r="J4133" s="2"/>
      <c r="K4133" s="2">
        <v>38.159999999999997</v>
      </c>
      <c r="L4133" t="s">
        <v>65</v>
      </c>
      <c r="M4133" t="s">
        <v>21</v>
      </c>
      <c r="N4133" t="s">
        <v>22</v>
      </c>
      <c r="O4133" t="s">
        <v>52</v>
      </c>
      <c r="P4133" t="s">
        <v>349</v>
      </c>
      <c r="Q4133" t="s">
        <v>350</v>
      </c>
      <c r="R4133" t="s">
        <v>351</v>
      </c>
      <c r="S4133">
        <f t="shared" si="64"/>
        <v>2016</v>
      </c>
    </row>
    <row r="4134" spans="1:19" x14ac:dyDescent="0.25">
      <c r="A4134">
        <v>345</v>
      </c>
      <c r="B4134">
        <v>345102</v>
      </c>
      <c r="C4134">
        <v>6155</v>
      </c>
      <c r="E4134" t="s">
        <v>66</v>
      </c>
      <c r="F4134" t="s">
        <v>64</v>
      </c>
      <c r="G4134">
        <v>309032</v>
      </c>
      <c r="H4134" s="1">
        <v>42556</v>
      </c>
      <c r="I4134" s="2">
        <v>457.92</v>
      </c>
      <c r="J4134" s="2"/>
      <c r="K4134" s="2">
        <v>457.92</v>
      </c>
      <c r="L4134" t="s">
        <v>65</v>
      </c>
      <c r="M4134" t="s">
        <v>21</v>
      </c>
      <c r="N4134" t="s">
        <v>22</v>
      </c>
      <c r="O4134" t="s">
        <v>52</v>
      </c>
      <c r="P4134" t="s">
        <v>349</v>
      </c>
      <c r="Q4134" t="s">
        <v>350</v>
      </c>
      <c r="R4134" t="s">
        <v>351</v>
      </c>
      <c r="S4134">
        <f t="shared" si="64"/>
        <v>2016</v>
      </c>
    </row>
    <row r="4135" spans="1:19" x14ac:dyDescent="0.25">
      <c r="A4135">
        <v>345</v>
      </c>
      <c r="B4135">
        <v>345102</v>
      </c>
      <c r="C4135">
        <v>6155</v>
      </c>
      <c r="E4135" t="s">
        <v>66</v>
      </c>
      <c r="F4135" t="s">
        <v>71</v>
      </c>
      <c r="G4135">
        <v>309033</v>
      </c>
      <c r="H4135" s="1">
        <v>42556</v>
      </c>
      <c r="I4135" s="2"/>
      <c r="J4135" s="2">
        <v>-719.3</v>
      </c>
      <c r="K4135" s="2">
        <v>-719.3</v>
      </c>
      <c r="L4135" t="s">
        <v>65</v>
      </c>
      <c r="M4135" t="s">
        <v>21</v>
      </c>
      <c r="N4135" t="s">
        <v>22</v>
      </c>
      <c r="O4135" t="s">
        <v>52</v>
      </c>
      <c r="P4135" t="s">
        <v>349</v>
      </c>
      <c r="Q4135" t="s">
        <v>350</v>
      </c>
      <c r="R4135" t="s">
        <v>351</v>
      </c>
      <c r="S4135">
        <f t="shared" si="64"/>
        <v>2016</v>
      </c>
    </row>
    <row r="4136" spans="1:19" x14ac:dyDescent="0.25">
      <c r="A4136">
        <v>345</v>
      </c>
      <c r="B4136">
        <v>345102</v>
      </c>
      <c r="C4136">
        <v>6155</v>
      </c>
      <c r="E4136" t="s">
        <v>78</v>
      </c>
      <c r="F4136" t="s">
        <v>68</v>
      </c>
      <c r="G4136">
        <v>308831</v>
      </c>
      <c r="H4136" s="1">
        <v>42552</v>
      </c>
      <c r="I4136" s="2"/>
      <c r="J4136" s="2">
        <v>-1324</v>
      </c>
      <c r="K4136" s="2">
        <v>-1324</v>
      </c>
      <c r="L4136" t="s">
        <v>65</v>
      </c>
      <c r="M4136" t="s">
        <v>21</v>
      </c>
      <c r="N4136" t="s">
        <v>22</v>
      </c>
      <c r="O4136" t="s">
        <v>52</v>
      </c>
      <c r="P4136" t="s">
        <v>349</v>
      </c>
      <c r="Q4136" t="s">
        <v>350</v>
      </c>
      <c r="R4136" t="s">
        <v>351</v>
      </c>
      <c r="S4136">
        <f t="shared" si="64"/>
        <v>2016</v>
      </c>
    </row>
    <row r="4137" spans="1:19" x14ac:dyDescent="0.25">
      <c r="A4137">
        <v>345</v>
      </c>
      <c r="B4137">
        <v>345102</v>
      </c>
      <c r="C4137">
        <v>6155</v>
      </c>
      <c r="E4137" t="s">
        <v>78</v>
      </c>
      <c r="F4137" t="s">
        <v>68</v>
      </c>
      <c r="G4137">
        <v>308831</v>
      </c>
      <c r="H4137" s="1">
        <v>42551</v>
      </c>
      <c r="I4137" s="2">
        <v>1324</v>
      </c>
      <c r="J4137" s="2"/>
      <c r="K4137" s="2">
        <v>1324</v>
      </c>
      <c r="L4137" t="s">
        <v>65</v>
      </c>
      <c r="M4137" t="s">
        <v>21</v>
      </c>
      <c r="N4137" t="s">
        <v>22</v>
      </c>
      <c r="O4137" t="s">
        <v>52</v>
      </c>
      <c r="P4137" t="s">
        <v>349</v>
      </c>
      <c r="Q4137" t="s">
        <v>350</v>
      </c>
      <c r="R4137" t="s">
        <v>351</v>
      </c>
      <c r="S4137">
        <f t="shared" si="64"/>
        <v>2016</v>
      </c>
    </row>
    <row r="4138" spans="1:19" x14ac:dyDescent="0.25">
      <c r="A4138">
        <v>345</v>
      </c>
      <c r="B4138">
        <v>345102</v>
      </c>
      <c r="C4138">
        <v>6155</v>
      </c>
      <c r="E4138" t="s">
        <v>66</v>
      </c>
      <c r="F4138" t="s">
        <v>64</v>
      </c>
      <c r="G4138">
        <v>308827</v>
      </c>
      <c r="H4138" s="1">
        <v>42542</v>
      </c>
      <c r="I4138" s="2">
        <v>76.319999999999993</v>
      </c>
      <c r="J4138" s="2"/>
      <c r="K4138" s="2">
        <v>76.319999999999993</v>
      </c>
      <c r="L4138" t="s">
        <v>65</v>
      </c>
      <c r="M4138" t="s">
        <v>21</v>
      </c>
      <c r="N4138" t="s">
        <v>22</v>
      </c>
      <c r="O4138" t="s">
        <v>52</v>
      </c>
      <c r="P4138" t="s">
        <v>349</v>
      </c>
      <c r="Q4138" t="s">
        <v>350</v>
      </c>
      <c r="R4138" t="s">
        <v>351</v>
      </c>
      <c r="S4138">
        <f t="shared" si="64"/>
        <v>2016</v>
      </c>
    </row>
    <row r="4139" spans="1:19" x14ac:dyDescent="0.25">
      <c r="A4139">
        <v>345</v>
      </c>
      <c r="B4139">
        <v>345102</v>
      </c>
      <c r="C4139">
        <v>6155</v>
      </c>
      <c r="E4139" t="s">
        <v>66</v>
      </c>
      <c r="F4139" t="s">
        <v>64</v>
      </c>
      <c r="G4139">
        <v>308827</v>
      </c>
      <c r="H4139" s="1">
        <v>42542</v>
      </c>
      <c r="I4139" s="2">
        <v>76.319999999999993</v>
      </c>
      <c r="J4139" s="2"/>
      <c r="K4139" s="2">
        <v>76.319999999999993</v>
      </c>
      <c r="L4139" t="s">
        <v>65</v>
      </c>
      <c r="M4139" t="s">
        <v>21</v>
      </c>
      <c r="N4139" t="s">
        <v>22</v>
      </c>
      <c r="O4139" t="s">
        <v>52</v>
      </c>
      <c r="P4139" t="s">
        <v>349</v>
      </c>
      <c r="Q4139" t="s">
        <v>350</v>
      </c>
      <c r="R4139" t="s">
        <v>351</v>
      </c>
      <c r="S4139">
        <f t="shared" si="64"/>
        <v>2016</v>
      </c>
    </row>
    <row r="4140" spans="1:19" x14ac:dyDescent="0.25">
      <c r="A4140">
        <v>345</v>
      </c>
      <c r="B4140">
        <v>345102</v>
      </c>
      <c r="C4140">
        <v>6155</v>
      </c>
      <c r="E4140" t="s">
        <v>66</v>
      </c>
      <c r="F4140" t="s">
        <v>64</v>
      </c>
      <c r="G4140">
        <v>308827</v>
      </c>
      <c r="H4140" s="1">
        <v>42542</v>
      </c>
      <c r="I4140" s="2">
        <v>38.159999999999997</v>
      </c>
      <c r="J4140" s="2"/>
      <c r="K4140" s="2">
        <v>38.159999999999997</v>
      </c>
      <c r="L4140" t="s">
        <v>65</v>
      </c>
      <c r="M4140" t="s">
        <v>21</v>
      </c>
      <c r="N4140" t="s">
        <v>22</v>
      </c>
      <c r="O4140" t="s">
        <v>52</v>
      </c>
      <c r="P4140" t="s">
        <v>349</v>
      </c>
      <c r="Q4140" t="s">
        <v>350</v>
      </c>
      <c r="R4140" t="s">
        <v>351</v>
      </c>
      <c r="S4140">
        <f t="shared" si="64"/>
        <v>2016</v>
      </c>
    </row>
    <row r="4141" spans="1:19" x14ac:dyDescent="0.25">
      <c r="A4141">
        <v>345</v>
      </c>
      <c r="B4141">
        <v>345102</v>
      </c>
      <c r="C4141">
        <v>6155</v>
      </c>
      <c r="E4141" t="s">
        <v>66</v>
      </c>
      <c r="F4141" t="s">
        <v>64</v>
      </c>
      <c r="G4141">
        <v>308827</v>
      </c>
      <c r="H4141" s="1">
        <v>42542</v>
      </c>
      <c r="I4141" s="2">
        <v>38.159999999999997</v>
      </c>
      <c r="J4141" s="2"/>
      <c r="K4141" s="2">
        <v>38.159999999999997</v>
      </c>
      <c r="L4141" t="s">
        <v>65</v>
      </c>
      <c r="M4141" t="s">
        <v>21</v>
      </c>
      <c r="N4141" t="s">
        <v>22</v>
      </c>
      <c r="O4141" t="s">
        <v>52</v>
      </c>
      <c r="P4141" t="s">
        <v>349</v>
      </c>
      <c r="Q4141" t="s">
        <v>350</v>
      </c>
      <c r="R4141" t="s">
        <v>351</v>
      </c>
      <c r="S4141">
        <f t="shared" si="64"/>
        <v>2016</v>
      </c>
    </row>
    <row r="4142" spans="1:19" x14ac:dyDescent="0.25">
      <c r="A4142">
        <v>345</v>
      </c>
      <c r="B4142">
        <v>345102</v>
      </c>
      <c r="C4142">
        <v>6155</v>
      </c>
      <c r="E4142" t="s">
        <v>69</v>
      </c>
      <c r="F4142" t="s">
        <v>70</v>
      </c>
      <c r="G4142">
        <v>308815</v>
      </c>
      <c r="H4142" s="1">
        <v>42542</v>
      </c>
      <c r="I4142" s="2">
        <v>1739.95</v>
      </c>
      <c r="J4142" s="2"/>
      <c r="K4142" s="2">
        <v>1739.95</v>
      </c>
      <c r="L4142" t="s">
        <v>65</v>
      </c>
      <c r="M4142" t="s">
        <v>21</v>
      </c>
      <c r="N4142" t="s">
        <v>22</v>
      </c>
      <c r="O4142" t="s">
        <v>52</v>
      </c>
      <c r="P4142" t="s">
        <v>349</v>
      </c>
      <c r="Q4142" t="s">
        <v>350</v>
      </c>
      <c r="R4142" t="s">
        <v>351</v>
      </c>
      <c r="S4142">
        <f t="shared" si="64"/>
        <v>2016</v>
      </c>
    </row>
    <row r="4143" spans="1:19" x14ac:dyDescent="0.25">
      <c r="A4143">
        <v>345</v>
      </c>
      <c r="B4143">
        <v>345102</v>
      </c>
      <c r="C4143">
        <v>6155</v>
      </c>
      <c r="E4143" t="s">
        <v>66</v>
      </c>
      <c r="F4143" t="s">
        <v>71</v>
      </c>
      <c r="G4143">
        <v>308828</v>
      </c>
      <c r="H4143" s="1">
        <v>42542</v>
      </c>
      <c r="I4143" s="2"/>
      <c r="J4143" s="2">
        <v>-222.74</v>
      </c>
      <c r="K4143" s="2">
        <v>-222.74</v>
      </c>
      <c r="L4143" t="s">
        <v>65</v>
      </c>
      <c r="M4143" t="s">
        <v>21</v>
      </c>
      <c r="N4143" t="s">
        <v>22</v>
      </c>
      <c r="O4143" t="s">
        <v>52</v>
      </c>
      <c r="P4143" t="s">
        <v>349</v>
      </c>
      <c r="Q4143" t="s">
        <v>350</v>
      </c>
      <c r="R4143" t="s">
        <v>351</v>
      </c>
      <c r="S4143">
        <f t="shared" si="64"/>
        <v>2016</v>
      </c>
    </row>
    <row r="4144" spans="1:19" x14ac:dyDescent="0.25">
      <c r="A4144">
        <v>345</v>
      </c>
      <c r="B4144">
        <v>345102</v>
      </c>
      <c r="C4144">
        <v>6155</v>
      </c>
      <c r="E4144" t="s">
        <v>66</v>
      </c>
      <c r="F4144" t="s">
        <v>64</v>
      </c>
      <c r="G4144">
        <v>308779</v>
      </c>
      <c r="H4144" s="1">
        <v>42528</v>
      </c>
      <c r="I4144" s="2">
        <v>152.63999999999999</v>
      </c>
      <c r="J4144" s="2"/>
      <c r="K4144" s="2">
        <v>152.63999999999999</v>
      </c>
      <c r="L4144" t="s">
        <v>65</v>
      </c>
      <c r="M4144" t="s">
        <v>21</v>
      </c>
      <c r="N4144" t="s">
        <v>22</v>
      </c>
      <c r="O4144" t="s">
        <v>52</v>
      </c>
      <c r="P4144" t="s">
        <v>349</v>
      </c>
      <c r="Q4144" t="s">
        <v>350</v>
      </c>
      <c r="R4144" t="s">
        <v>351</v>
      </c>
      <c r="S4144">
        <f t="shared" si="64"/>
        <v>2016</v>
      </c>
    </row>
    <row r="4145" spans="1:19" x14ac:dyDescent="0.25">
      <c r="A4145">
        <v>345</v>
      </c>
      <c r="B4145">
        <v>345102</v>
      </c>
      <c r="C4145">
        <v>6155</v>
      </c>
      <c r="E4145" t="s">
        <v>66</v>
      </c>
      <c r="F4145" t="s">
        <v>64</v>
      </c>
      <c r="G4145">
        <v>308779</v>
      </c>
      <c r="H4145" s="1">
        <v>42528</v>
      </c>
      <c r="I4145" s="2">
        <v>38.159999999999997</v>
      </c>
      <c r="J4145" s="2"/>
      <c r="K4145" s="2">
        <v>38.159999999999997</v>
      </c>
      <c r="L4145" t="s">
        <v>65</v>
      </c>
      <c r="M4145" t="s">
        <v>21</v>
      </c>
      <c r="N4145" t="s">
        <v>22</v>
      </c>
      <c r="O4145" t="s">
        <v>52</v>
      </c>
      <c r="P4145" t="s">
        <v>349</v>
      </c>
      <c r="Q4145" t="s">
        <v>350</v>
      </c>
      <c r="R4145" t="s">
        <v>351</v>
      </c>
      <c r="S4145">
        <f t="shared" si="64"/>
        <v>2016</v>
      </c>
    </row>
    <row r="4146" spans="1:19" x14ac:dyDescent="0.25">
      <c r="A4146">
        <v>345</v>
      </c>
      <c r="B4146">
        <v>345102</v>
      </c>
      <c r="C4146">
        <v>6155</v>
      </c>
      <c r="E4146" t="s">
        <v>66</v>
      </c>
      <c r="F4146" t="s">
        <v>64</v>
      </c>
      <c r="G4146">
        <v>308779</v>
      </c>
      <c r="H4146" s="1">
        <v>42528</v>
      </c>
      <c r="I4146" s="2">
        <v>76.319999999999993</v>
      </c>
      <c r="J4146" s="2"/>
      <c r="K4146" s="2">
        <v>76.319999999999993</v>
      </c>
      <c r="L4146" t="s">
        <v>65</v>
      </c>
      <c r="M4146" t="s">
        <v>21</v>
      </c>
      <c r="N4146" t="s">
        <v>22</v>
      </c>
      <c r="O4146" t="s">
        <v>52</v>
      </c>
      <c r="P4146" t="s">
        <v>349</v>
      </c>
      <c r="Q4146" t="s">
        <v>350</v>
      </c>
      <c r="R4146" t="s">
        <v>351</v>
      </c>
      <c r="S4146">
        <f t="shared" si="64"/>
        <v>2016</v>
      </c>
    </row>
    <row r="4147" spans="1:19" x14ac:dyDescent="0.25">
      <c r="A4147">
        <v>345</v>
      </c>
      <c r="B4147">
        <v>345102</v>
      </c>
      <c r="C4147">
        <v>6155</v>
      </c>
      <c r="E4147" t="s">
        <v>66</v>
      </c>
      <c r="F4147" t="s">
        <v>64</v>
      </c>
      <c r="G4147">
        <v>308779</v>
      </c>
      <c r="H4147" s="1">
        <v>42528</v>
      </c>
      <c r="I4147" s="2">
        <v>76.319999999999993</v>
      </c>
      <c r="J4147" s="2"/>
      <c r="K4147" s="2">
        <v>76.319999999999993</v>
      </c>
      <c r="L4147" t="s">
        <v>65</v>
      </c>
      <c r="M4147" t="s">
        <v>21</v>
      </c>
      <c r="N4147" t="s">
        <v>22</v>
      </c>
      <c r="O4147" t="s">
        <v>52</v>
      </c>
      <c r="P4147" t="s">
        <v>349</v>
      </c>
      <c r="Q4147" t="s">
        <v>350</v>
      </c>
      <c r="R4147" t="s">
        <v>351</v>
      </c>
      <c r="S4147">
        <f t="shared" si="64"/>
        <v>2016</v>
      </c>
    </row>
    <row r="4148" spans="1:19" x14ac:dyDescent="0.25">
      <c r="A4148">
        <v>345</v>
      </c>
      <c r="B4148">
        <v>345102</v>
      </c>
      <c r="C4148">
        <v>6155</v>
      </c>
      <c r="E4148" t="s">
        <v>66</v>
      </c>
      <c r="F4148" t="s">
        <v>64</v>
      </c>
      <c r="G4148">
        <v>308779</v>
      </c>
      <c r="H4148" s="1">
        <v>42528</v>
      </c>
      <c r="I4148" s="2">
        <v>38.159999999999997</v>
      </c>
      <c r="J4148" s="2"/>
      <c r="K4148" s="2">
        <v>38.159999999999997</v>
      </c>
      <c r="L4148" t="s">
        <v>65</v>
      </c>
      <c r="M4148" t="s">
        <v>21</v>
      </c>
      <c r="N4148" t="s">
        <v>22</v>
      </c>
      <c r="O4148" t="s">
        <v>52</v>
      </c>
      <c r="P4148" t="s">
        <v>349</v>
      </c>
      <c r="Q4148" t="s">
        <v>350</v>
      </c>
      <c r="R4148" t="s">
        <v>351</v>
      </c>
      <c r="S4148">
        <f t="shared" si="64"/>
        <v>2016</v>
      </c>
    </row>
    <row r="4149" spans="1:19" x14ac:dyDescent="0.25">
      <c r="A4149">
        <v>345</v>
      </c>
      <c r="B4149">
        <v>345102</v>
      </c>
      <c r="C4149">
        <v>6155</v>
      </c>
      <c r="E4149" t="s">
        <v>66</v>
      </c>
      <c r="F4149" t="s">
        <v>64</v>
      </c>
      <c r="G4149">
        <v>308779</v>
      </c>
      <c r="H4149" s="1">
        <v>42528</v>
      </c>
      <c r="I4149" s="2">
        <v>38.159999999999997</v>
      </c>
      <c r="J4149" s="2"/>
      <c r="K4149" s="2">
        <v>38.159999999999997</v>
      </c>
      <c r="L4149" t="s">
        <v>65</v>
      </c>
      <c r="M4149" t="s">
        <v>21</v>
      </c>
      <c r="N4149" t="s">
        <v>22</v>
      </c>
      <c r="O4149" t="s">
        <v>52</v>
      </c>
      <c r="P4149" t="s">
        <v>349</v>
      </c>
      <c r="Q4149" t="s">
        <v>350</v>
      </c>
      <c r="R4149" t="s">
        <v>351</v>
      </c>
      <c r="S4149">
        <f t="shared" si="64"/>
        <v>2016</v>
      </c>
    </row>
    <row r="4150" spans="1:19" x14ac:dyDescent="0.25">
      <c r="A4150">
        <v>345</v>
      </c>
      <c r="B4150">
        <v>345102</v>
      </c>
      <c r="C4150">
        <v>6155</v>
      </c>
      <c r="E4150" t="s">
        <v>66</v>
      </c>
      <c r="F4150" t="s">
        <v>64</v>
      </c>
      <c r="G4150">
        <v>308779</v>
      </c>
      <c r="H4150" s="1">
        <v>42528</v>
      </c>
      <c r="I4150" s="2">
        <v>38.159999999999997</v>
      </c>
      <c r="J4150" s="2"/>
      <c r="K4150" s="2">
        <v>38.159999999999997</v>
      </c>
      <c r="L4150" t="s">
        <v>65</v>
      </c>
      <c r="M4150" t="s">
        <v>21</v>
      </c>
      <c r="N4150" t="s">
        <v>22</v>
      </c>
      <c r="O4150" t="s">
        <v>52</v>
      </c>
      <c r="P4150" t="s">
        <v>349</v>
      </c>
      <c r="Q4150" t="s">
        <v>350</v>
      </c>
      <c r="R4150" t="s">
        <v>351</v>
      </c>
      <c r="S4150">
        <f t="shared" si="64"/>
        <v>2016</v>
      </c>
    </row>
    <row r="4151" spans="1:19" x14ac:dyDescent="0.25">
      <c r="A4151">
        <v>345</v>
      </c>
      <c r="B4151">
        <v>345102</v>
      </c>
      <c r="C4151">
        <v>6155</v>
      </c>
      <c r="E4151" t="s">
        <v>66</v>
      </c>
      <c r="F4151" t="s">
        <v>64</v>
      </c>
      <c r="G4151">
        <v>308779</v>
      </c>
      <c r="H4151" s="1">
        <v>42528</v>
      </c>
      <c r="I4151" s="2">
        <v>38.159999999999997</v>
      </c>
      <c r="J4151" s="2"/>
      <c r="K4151" s="2">
        <v>38.159999999999997</v>
      </c>
      <c r="L4151" t="s">
        <v>65</v>
      </c>
      <c r="M4151" t="s">
        <v>21</v>
      </c>
      <c r="N4151" t="s">
        <v>22</v>
      </c>
      <c r="O4151" t="s">
        <v>52</v>
      </c>
      <c r="P4151" t="s">
        <v>349</v>
      </c>
      <c r="Q4151" t="s">
        <v>350</v>
      </c>
      <c r="R4151" t="s">
        <v>351</v>
      </c>
      <c r="S4151">
        <f t="shared" si="64"/>
        <v>2016</v>
      </c>
    </row>
    <row r="4152" spans="1:19" x14ac:dyDescent="0.25">
      <c r="A4152">
        <v>345</v>
      </c>
      <c r="B4152">
        <v>345102</v>
      </c>
      <c r="C4152">
        <v>6155</v>
      </c>
      <c r="E4152" t="s">
        <v>66</v>
      </c>
      <c r="F4152" t="s">
        <v>64</v>
      </c>
      <c r="G4152">
        <v>308779</v>
      </c>
      <c r="H4152" s="1">
        <v>42528</v>
      </c>
      <c r="I4152" s="2">
        <v>343.44</v>
      </c>
      <c r="J4152" s="2"/>
      <c r="K4152" s="2">
        <v>343.44</v>
      </c>
      <c r="L4152" t="s">
        <v>65</v>
      </c>
      <c r="M4152" t="s">
        <v>21</v>
      </c>
      <c r="N4152" t="s">
        <v>22</v>
      </c>
      <c r="O4152" t="s">
        <v>52</v>
      </c>
      <c r="P4152" t="s">
        <v>349</v>
      </c>
      <c r="Q4152" t="s">
        <v>350</v>
      </c>
      <c r="R4152" t="s">
        <v>351</v>
      </c>
      <c r="S4152">
        <f t="shared" si="64"/>
        <v>2016</v>
      </c>
    </row>
    <row r="4153" spans="1:19" x14ac:dyDescent="0.25">
      <c r="A4153">
        <v>345</v>
      </c>
      <c r="B4153">
        <v>345102</v>
      </c>
      <c r="C4153">
        <v>6155</v>
      </c>
      <c r="E4153" t="s">
        <v>66</v>
      </c>
      <c r="F4153" t="s">
        <v>64</v>
      </c>
      <c r="G4153">
        <v>308779</v>
      </c>
      <c r="H4153" s="1">
        <v>42528</v>
      </c>
      <c r="I4153" s="2">
        <v>171.72</v>
      </c>
      <c r="J4153" s="2"/>
      <c r="K4153" s="2">
        <v>171.72</v>
      </c>
      <c r="L4153" t="s">
        <v>65</v>
      </c>
      <c r="M4153" t="s">
        <v>21</v>
      </c>
      <c r="N4153" t="s">
        <v>22</v>
      </c>
      <c r="O4153" t="s">
        <v>52</v>
      </c>
      <c r="P4153" t="s">
        <v>349</v>
      </c>
      <c r="Q4153" t="s">
        <v>350</v>
      </c>
      <c r="R4153" t="s">
        <v>351</v>
      </c>
      <c r="S4153">
        <f t="shared" si="64"/>
        <v>2016</v>
      </c>
    </row>
    <row r="4154" spans="1:19" x14ac:dyDescent="0.25">
      <c r="A4154">
        <v>345</v>
      </c>
      <c r="B4154">
        <v>345102</v>
      </c>
      <c r="C4154">
        <v>6155</v>
      </c>
      <c r="E4154" t="s">
        <v>66</v>
      </c>
      <c r="F4154" t="s">
        <v>71</v>
      </c>
      <c r="G4154">
        <v>308780</v>
      </c>
      <c r="H4154" s="1">
        <v>42528</v>
      </c>
      <c r="I4154" s="2"/>
      <c r="J4154" s="2">
        <v>-993.76</v>
      </c>
      <c r="K4154" s="2">
        <v>-993.76</v>
      </c>
      <c r="L4154" t="s">
        <v>65</v>
      </c>
      <c r="M4154" t="s">
        <v>21</v>
      </c>
      <c r="N4154" t="s">
        <v>22</v>
      </c>
      <c r="O4154" t="s">
        <v>52</v>
      </c>
      <c r="P4154" t="s">
        <v>349</v>
      </c>
      <c r="Q4154" t="s">
        <v>350</v>
      </c>
      <c r="R4154" t="s">
        <v>351</v>
      </c>
      <c r="S4154">
        <f t="shared" si="64"/>
        <v>2016</v>
      </c>
    </row>
    <row r="4155" spans="1:19" x14ac:dyDescent="0.25">
      <c r="A4155">
        <v>345</v>
      </c>
      <c r="B4155">
        <v>345102</v>
      </c>
      <c r="C4155">
        <v>6155</v>
      </c>
      <c r="E4155" t="s">
        <v>69</v>
      </c>
      <c r="F4155" t="s">
        <v>70</v>
      </c>
      <c r="G4155">
        <v>308784</v>
      </c>
      <c r="H4155" s="1">
        <v>42528</v>
      </c>
      <c r="I4155" s="2">
        <v>1699.49</v>
      </c>
      <c r="J4155" s="2"/>
      <c r="K4155" s="2">
        <v>1699.49</v>
      </c>
      <c r="L4155" t="s">
        <v>65</v>
      </c>
      <c r="M4155" t="s">
        <v>21</v>
      </c>
      <c r="N4155" t="s">
        <v>22</v>
      </c>
      <c r="O4155" t="s">
        <v>52</v>
      </c>
      <c r="P4155" t="s">
        <v>349</v>
      </c>
      <c r="Q4155" t="s">
        <v>350</v>
      </c>
      <c r="R4155" t="s">
        <v>351</v>
      </c>
      <c r="S4155">
        <f t="shared" si="64"/>
        <v>2016</v>
      </c>
    </row>
    <row r="4156" spans="1:19" x14ac:dyDescent="0.25">
      <c r="A4156">
        <v>345</v>
      </c>
      <c r="B4156">
        <v>345102</v>
      </c>
      <c r="C4156">
        <v>6155</v>
      </c>
      <c r="E4156" t="s">
        <v>79</v>
      </c>
      <c r="F4156" t="s">
        <v>68</v>
      </c>
      <c r="G4156">
        <v>308482</v>
      </c>
      <c r="H4156" s="1">
        <v>42522</v>
      </c>
      <c r="I4156" s="2"/>
      <c r="J4156" s="2">
        <v>-946</v>
      </c>
      <c r="K4156" s="2">
        <v>-946</v>
      </c>
      <c r="L4156" t="s">
        <v>65</v>
      </c>
      <c r="M4156" t="s">
        <v>21</v>
      </c>
      <c r="N4156" t="s">
        <v>22</v>
      </c>
      <c r="O4156" t="s">
        <v>52</v>
      </c>
      <c r="P4156" t="s">
        <v>349</v>
      </c>
      <c r="Q4156" t="s">
        <v>350</v>
      </c>
      <c r="R4156" t="s">
        <v>351</v>
      </c>
      <c r="S4156">
        <f t="shared" si="64"/>
        <v>2016</v>
      </c>
    </row>
    <row r="4157" spans="1:19" x14ac:dyDescent="0.25">
      <c r="A4157">
        <v>345</v>
      </c>
      <c r="B4157">
        <v>345102</v>
      </c>
      <c r="C4157">
        <v>6155</v>
      </c>
      <c r="E4157" t="s">
        <v>79</v>
      </c>
      <c r="F4157" t="s">
        <v>68</v>
      </c>
      <c r="G4157">
        <v>308482</v>
      </c>
      <c r="H4157" s="1">
        <v>42521</v>
      </c>
      <c r="I4157" s="2">
        <v>946</v>
      </c>
      <c r="J4157" s="2"/>
      <c r="K4157" s="2">
        <v>946</v>
      </c>
      <c r="L4157" t="s">
        <v>65</v>
      </c>
      <c r="M4157" t="s">
        <v>21</v>
      </c>
      <c r="N4157" t="s">
        <v>22</v>
      </c>
      <c r="O4157" t="s">
        <v>52</v>
      </c>
      <c r="P4157" t="s">
        <v>349</v>
      </c>
      <c r="Q4157" t="s">
        <v>350</v>
      </c>
      <c r="R4157" t="s">
        <v>351</v>
      </c>
      <c r="S4157">
        <f t="shared" si="64"/>
        <v>2016</v>
      </c>
    </row>
    <row r="4158" spans="1:19" x14ac:dyDescent="0.25">
      <c r="A4158">
        <v>345</v>
      </c>
      <c r="B4158">
        <v>345102</v>
      </c>
      <c r="C4158">
        <v>6155</v>
      </c>
      <c r="E4158" t="s">
        <v>66</v>
      </c>
      <c r="F4158" t="s">
        <v>64</v>
      </c>
      <c r="G4158">
        <v>308547</v>
      </c>
      <c r="H4158" s="1">
        <v>42514</v>
      </c>
      <c r="I4158" s="2">
        <v>38.159999999999997</v>
      </c>
      <c r="J4158" s="2"/>
      <c r="K4158" s="2">
        <v>38.159999999999997</v>
      </c>
      <c r="L4158" t="s">
        <v>65</v>
      </c>
      <c r="M4158" t="s">
        <v>21</v>
      </c>
      <c r="N4158" t="s">
        <v>22</v>
      </c>
      <c r="O4158" t="s">
        <v>52</v>
      </c>
      <c r="P4158" t="s">
        <v>349</v>
      </c>
      <c r="Q4158" t="s">
        <v>350</v>
      </c>
      <c r="R4158" t="s">
        <v>351</v>
      </c>
      <c r="S4158">
        <f t="shared" si="64"/>
        <v>2016</v>
      </c>
    </row>
    <row r="4159" spans="1:19" x14ac:dyDescent="0.25">
      <c r="A4159">
        <v>345</v>
      </c>
      <c r="B4159">
        <v>345102</v>
      </c>
      <c r="C4159">
        <v>6155</v>
      </c>
      <c r="E4159" t="s">
        <v>66</v>
      </c>
      <c r="F4159" t="s">
        <v>64</v>
      </c>
      <c r="G4159">
        <v>308547</v>
      </c>
      <c r="H4159" s="1">
        <v>42514</v>
      </c>
      <c r="I4159" s="2">
        <v>152.63999999999999</v>
      </c>
      <c r="J4159" s="2"/>
      <c r="K4159" s="2">
        <v>152.63999999999999</v>
      </c>
      <c r="L4159" t="s">
        <v>65</v>
      </c>
      <c r="M4159" t="s">
        <v>21</v>
      </c>
      <c r="N4159" t="s">
        <v>22</v>
      </c>
      <c r="O4159" t="s">
        <v>52</v>
      </c>
      <c r="P4159" t="s">
        <v>349</v>
      </c>
      <c r="Q4159" t="s">
        <v>350</v>
      </c>
      <c r="R4159" t="s">
        <v>351</v>
      </c>
      <c r="S4159">
        <f t="shared" si="64"/>
        <v>2016</v>
      </c>
    </row>
    <row r="4160" spans="1:19" x14ac:dyDescent="0.25">
      <c r="A4160">
        <v>345</v>
      </c>
      <c r="B4160">
        <v>345102</v>
      </c>
      <c r="C4160">
        <v>6155</v>
      </c>
      <c r="E4160" t="s">
        <v>66</v>
      </c>
      <c r="F4160" t="s">
        <v>64</v>
      </c>
      <c r="G4160">
        <v>308547</v>
      </c>
      <c r="H4160" s="1">
        <v>42514</v>
      </c>
      <c r="I4160" s="2">
        <v>76.319999999999993</v>
      </c>
      <c r="J4160" s="2"/>
      <c r="K4160" s="2">
        <v>76.319999999999993</v>
      </c>
      <c r="L4160" t="s">
        <v>65</v>
      </c>
      <c r="M4160" t="s">
        <v>21</v>
      </c>
      <c r="N4160" t="s">
        <v>22</v>
      </c>
      <c r="O4160" t="s">
        <v>52</v>
      </c>
      <c r="P4160" t="s">
        <v>349</v>
      </c>
      <c r="Q4160" t="s">
        <v>350</v>
      </c>
      <c r="R4160" t="s">
        <v>351</v>
      </c>
      <c r="S4160">
        <f t="shared" si="64"/>
        <v>2016</v>
      </c>
    </row>
    <row r="4161" spans="1:19" x14ac:dyDescent="0.25">
      <c r="A4161">
        <v>345</v>
      </c>
      <c r="B4161">
        <v>345102</v>
      </c>
      <c r="C4161">
        <v>6155</v>
      </c>
      <c r="E4161" t="s">
        <v>66</v>
      </c>
      <c r="F4161" t="s">
        <v>64</v>
      </c>
      <c r="G4161">
        <v>308547</v>
      </c>
      <c r="H4161" s="1">
        <v>42514</v>
      </c>
      <c r="I4161" s="2">
        <v>114.48</v>
      </c>
      <c r="J4161" s="2"/>
      <c r="K4161" s="2">
        <v>114.48</v>
      </c>
      <c r="L4161" t="s">
        <v>65</v>
      </c>
      <c r="M4161" t="s">
        <v>21</v>
      </c>
      <c r="N4161" t="s">
        <v>22</v>
      </c>
      <c r="O4161" t="s">
        <v>52</v>
      </c>
      <c r="P4161" t="s">
        <v>349</v>
      </c>
      <c r="Q4161" t="s">
        <v>350</v>
      </c>
      <c r="R4161" t="s">
        <v>351</v>
      </c>
      <c r="S4161">
        <f t="shared" si="64"/>
        <v>2016</v>
      </c>
    </row>
    <row r="4162" spans="1:19" x14ac:dyDescent="0.25">
      <c r="A4162">
        <v>345</v>
      </c>
      <c r="B4162">
        <v>345102</v>
      </c>
      <c r="C4162">
        <v>6155</v>
      </c>
      <c r="E4162" t="s">
        <v>66</v>
      </c>
      <c r="F4162" t="s">
        <v>64</v>
      </c>
      <c r="G4162">
        <v>308547</v>
      </c>
      <c r="H4162" s="1">
        <v>42514</v>
      </c>
      <c r="I4162" s="2">
        <v>38.159999999999997</v>
      </c>
      <c r="J4162" s="2"/>
      <c r="K4162" s="2">
        <v>38.159999999999997</v>
      </c>
      <c r="L4162" t="s">
        <v>65</v>
      </c>
      <c r="M4162" t="s">
        <v>21</v>
      </c>
      <c r="N4162" t="s">
        <v>22</v>
      </c>
      <c r="O4162" t="s">
        <v>52</v>
      </c>
      <c r="P4162" t="s">
        <v>349</v>
      </c>
      <c r="Q4162" t="s">
        <v>350</v>
      </c>
      <c r="R4162" t="s">
        <v>351</v>
      </c>
      <c r="S4162">
        <f t="shared" si="64"/>
        <v>2016</v>
      </c>
    </row>
    <row r="4163" spans="1:19" x14ac:dyDescent="0.25">
      <c r="A4163">
        <v>345</v>
      </c>
      <c r="B4163">
        <v>345102</v>
      </c>
      <c r="C4163">
        <v>6155</v>
      </c>
      <c r="E4163" t="s">
        <v>66</v>
      </c>
      <c r="F4163" t="s">
        <v>71</v>
      </c>
      <c r="G4163">
        <v>308548</v>
      </c>
      <c r="H4163" s="1">
        <v>42514</v>
      </c>
      <c r="I4163" s="2"/>
      <c r="J4163" s="2">
        <v>-411.53</v>
      </c>
      <c r="K4163" s="2">
        <v>-411.53</v>
      </c>
      <c r="L4163" t="s">
        <v>65</v>
      </c>
      <c r="M4163" t="s">
        <v>21</v>
      </c>
      <c r="N4163" t="s">
        <v>22</v>
      </c>
      <c r="O4163" t="s">
        <v>52</v>
      </c>
      <c r="P4163" t="s">
        <v>349</v>
      </c>
      <c r="Q4163" t="s">
        <v>350</v>
      </c>
      <c r="R4163" t="s">
        <v>351</v>
      </c>
      <c r="S4163">
        <f t="shared" ref="S4163:S4226" si="65">YEAR(H4163)</f>
        <v>2016</v>
      </c>
    </row>
    <row r="4164" spans="1:19" x14ac:dyDescent="0.25">
      <c r="A4164">
        <v>345</v>
      </c>
      <c r="B4164">
        <v>345102</v>
      </c>
      <c r="C4164">
        <v>6155</v>
      </c>
      <c r="E4164" t="s">
        <v>69</v>
      </c>
      <c r="F4164" t="s">
        <v>70</v>
      </c>
      <c r="G4164">
        <v>308566</v>
      </c>
      <c r="H4164" s="1">
        <v>42514</v>
      </c>
      <c r="I4164" s="2">
        <v>1640.07</v>
      </c>
      <c r="J4164" s="2"/>
      <c r="K4164" s="2">
        <v>1640.07</v>
      </c>
      <c r="L4164" t="s">
        <v>65</v>
      </c>
      <c r="M4164" t="s">
        <v>21</v>
      </c>
      <c r="N4164" t="s">
        <v>22</v>
      </c>
      <c r="O4164" t="s">
        <v>52</v>
      </c>
      <c r="P4164" t="s">
        <v>349</v>
      </c>
      <c r="Q4164" t="s">
        <v>350</v>
      </c>
      <c r="R4164" t="s">
        <v>351</v>
      </c>
      <c r="S4164">
        <f t="shared" si="65"/>
        <v>2016</v>
      </c>
    </row>
    <row r="4165" spans="1:19" x14ac:dyDescent="0.25">
      <c r="A4165">
        <v>345</v>
      </c>
      <c r="B4165">
        <v>345102</v>
      </c>
      <c r="C4165">
        <v>6155</v>
      </c>
      <c r="E4165" t="s">
        <v>66</v>
      </c>
      <c r="F4165" t="s">
        <v>64</v>
      </c>
      <c r="G4165">
        <v>308465</v>
      </c>
      <c r="H4165" s="1">
        <v>42500</v>
      </c>
      <c r="I4165" s="2">
        <v>38.159999999999997</v>
      </c>
      <c r="J4165" s="2"/>
      <c r="K4165" s="2">
        <v>38.159999999999997</v>
      </c>
      <c r="L4165" t="s">
        <v>65</v>
      </c>
      <c r="M4165" t="s">
        <v>21</v>
      </c>
      <c r="N4165" t="s">
        <v>22</v>
      </c>
      <c r="O4165" t="s">
        <v>52</v>
      </c>
      <c r="P4165" t="s">
        <v>349</v>
      </c>
      <c r="Q4165" t="s">
        <v>350</v>
      </c>
      <c r="R4165" t="s">
        <v>351</v>
      </c>
      <c r="S4165">
        <f t="shared" si="65"/>
        <v>2016</v>
      </c>
    </row>
    <row r="4166" spans="1:19" x14ac:dyDescent="0.25">
      <c r="A4166">
        <v>345</v>
      </c>
      <c r="B4166">
        <v>345102</v>
      </c>
      <c r="C4166">
        <v>6155</v>
      </c>
      <c r="E4166" t="s">
        <v>66</v>
      </c>
      <c r="F4166" t="s">
        <v>64</v>
      </c>
      <c r="G4166">
        <v>308465</v>
      </c>
      <c r="H4166" s="1">
        <v>42500</v>
      </c>
      <c r="I4166" s="2">
        <v>152.63999999999999</v>
      </c>
      <c r="J4166" s="2"/>
      <c r="K4166" s="2">
        <v>152.63999999999999</v>
      </c>
      <c r="L4166" t="s">
        <v>65</v>
      </c>
      <c r="M4166" t="s">
        <v>21</v>
      </c>
      <c r="N4166" t="s">
        <v>22</v>
      </c>
      <c r="O4166" t="s">
        <v>52</v>
      </c>
      <c r="P4166" t="s">
        <v>349</v>
      </c>
      <c r="Q4166" t="s">
        <v>350</v>
      </c>
      <c r="R4166" t="s">
        <v>351</v>
      </c>
      <c r="S4166">
        <f t="shared" si="65"/>
        <v>2016</v>
      </c>
    </row>
    <row r="4167" spans="1:19" x14ac:dyDescent="0.25">
      <c r="A4167">
        <v>345</v>
      </c>
      <c r="B4167">
        <v>345102</v>
      </c>
      <c r="C4167">
        <v>6155</v>
      </c>
      <c r="E4167" t="s">
        <v>66</v>
      </c>
      <c r="F4167" t="s">
        <v>64</v>
      </c>
      <c r="G4167">
        <v>308465</v>
      </c>
      <c r="H4167" s="1">
        <v>42500</v>
      </c>
      <c r="I4167" s="2">
        <v>152.63999999999999</v>
      </c>
      <c r="J4167" s="2"/>
      <c r="K4167" s="2">
        <v>152.63999999999999</v>
      </c>
      <c r="L4167" t="s">
        <v>65</v>
      </c>
      <c r="M4167" t="s">
        <v>21</v>
      </c>
      <c r="N4167" t="s">
        <v>22</v>
      </c>
      <c r="O4167" t="s">
        <v>52</v>
      </c>
      <c r="P4167" t="s">
        <v>349</v>
      </c>
      <c r="Q4167" t="s">
        <v>350</v>
      </c>
      <c r="R4167" t="s">
        <v>351</v>
      </c>
      <c r="S4167">
        <f t="shared" si="65"/>
        <v>2016</v>
      </c>
    </row>
    <row r="4168" spans="1:19" x14ac:dyDescent="0.25">
      <c r="A4168">
        <v>345</v>
      </c>
      <c r="B4168">
        <v>345102</v>
      </c>
      <c r="C4168">
        <v>6155</v>
      </c>
      <c r="E4168" t="s">
        <v>66</v>
      </c>
      <c r="F4168" t="s">
        <v>64</v>
      </c>
      <c r="G4168">
        <v>308465</v>
      </c>
      <c r="H4168" s="1">
        <v>42500</v>
      </c>
      <c r="I4168" s="2">
        <v>228.96</v>
      </c>
      <c r="J4168" s="2"/>
      <c r="K4168" s="2">
        <v>228.96</v>
      </c>
      <c r="L4168" t="s">
        <v>65</v>
      </c>
      <c r="M4168" t="s">
        <v>21</v>
      </c>
      <c r="N4168" t="s">
        <v>22</v>
      </c>
      <c r="O4168" t="s">
        <v>52</v>
      </c>
      <c r="P4168" t="s">
        <v>349</v>
      </c>
      <c r="Q4168" t="s">
        <v>350</v>
      </c>
      <c r="R4168" t="s">
        <v>351</v>
      </c>
      <c r="S4168">
        <f t="shared" si="65"/>
        <v>2016</v>
      </c>
    </row>
    <row r="4169" spans="1:19" x14ac:dyDescent="0.25">
      <c r="A4169">
        <v>345</v>
      </c>
      <c r="B4169">
        <v>345102</v>
      </c>
      <c r="C4169">
        <v>6155</v>
      </c>
      <c r="E4169" t="s">
        <v>66</v>
      </c>
      <c r="F4169" t="s">
        <v>64</v>
      </c>
      <c r="G4169">
        <v>308465</v>
      </c>
      <c r="H4169" s="1">
        <v>42500</v>
      </c>
      <c r="I4169" s="2">
        <v>381.6</v>
      </c>
      <c r="J4169" s="2"/>
      <c r="K4169" s="2">
        <v>381.6</v>
      </c>
      <c r="L4169" t="s">
        <v>65</v>
      </c>
      <c r="M4169" t="s">
        <v>21</v>
      </c>
      <c r="N4169" t="s">
        <v>22</v>
      </c>
      <c r="O4169" t="s">
        <v>52</v>
      </c>
      <c r="P4169" t="s">
        <v>349</v>
      </c>
      <c r="Q4169" t="s">
        <v>350</v>
      </c>
      <c r="R4169" t="s">
        <v>351</v>
      </c>
      <c r="S4169">
        <f t="shared" si="65"/>
        <v>2016</v>
      </c>
    </row>
    <row r="4170" spans="1:19" x14ac:dyDescent="0.25">
      <c r="A4170">
        <v>345</v>
      </c>
      <c r="B4170">
        <v>345102</v>
      </c>
      <c r="C4170">
        <v>6155</v>
      </c>
      <c r="E4170" t="s">
        <v>66</v>
      </c>
      <c r="F4170" t="s">
        <v>64</v>
      </c>
      <c r="G4170">
        <v>308465</v>
      </c>
      <c r="H4170" s="1">
        <v>42500</v>
      </c>
      <c r="I4170" s="2">
        <v>19.079999999999998</v>
      </c>
      <c r="J4170" s="2"/>
      <c r="K4170" s="2">
        <v>19.079999999999998</v>
      </c>
      <c r="L4170" t="s">
        <v>65</v>
      </c>
      <c r="M4170" t="s">
        <v>21</v>
      </c>
      <c r="N4170" t="s">
        <v>22</v>
      </c>
      <c r="O4170" t="s">
        <v>52</v>
      </c>
      <c r="P4170" t="s">
        <v>349</v>
      </c>
      <c r="Q4170" t="s">
        <v>350</v>
      </c>
      <c r="R4170" t="s">
        <v>351</v>
      </c>
      <c r="S4170">
        <f t="shared" si="65"/>
        <v>2016</v>
      </c>
    </row>
    <row r="4171" spans="1:19" x14ac:dyDescent="0.25">
      <c r="A4171">
        <v>345</v>
      </c>
      <c r="B4171">
        <v>345102</v>
      </c>
      <c r="C4171">
        <v>6155</v>
      </c>
      <c r="E4171" t="s">
        <v>66</v>
      </c>
      <c r="F4171" t="s">
        <v>64</v>
      </c>
      <c r="G4171">
        <v>308465</v>
      </c>
      <c r="H4171" s="1">
        <v>42500</v>
      </c>
      <c r="I4171" s="2">
        <v>38.159999999999997</v>
      </c>
      <c r="J4171" s="2"/>
      <c r="K4171" s="2">
        <v>38.159999999999997</v>
      </c>
      <c r="L4171" t="s">
        <v>65</v>
      </c>
      <c r="M4171" t="s">
        <v>21</v>
      </c>
      <c r="N4171" t="s">
        <v>22</v>
      </c>
      <c r="O4171" t="s">
        <v>52</v>
      </c>
      <c r="P4171" t="s">
        <v>349</v>
      </c>
      <c r="Q4171" t="s">
        <v>350</v>
      </c>
      <c r="R4171" t="s">
        <v>351</v>
      </c>
      <c r="S4171">
        <f t="shared" si="65"/>
        <v>2016</v>
      </c>
    </row>
    <row r="4172" spans="1:19" x14ac:dyDescent="0.25">
      <c r="A4172">
        <v>345</v>
      </c>
      <c r="B4172">
        <v>345102</v>
      </c>
      <c r="C4172">
        <v>6155</v>
      </c>
      <c r="E4172" t="s">
        <v>66</v>
      </c>
      <c r="F4172" t="s">
        <v>64</v>
      </c>
      <c r="G4172">
        <v>308465</v>
      </c>
      <c r="H4172" s="1">
        <v>42500</v>
      </c>
      <c r="I4172" s="2">
        <v>38.159999999999997</v>
      </c>
      <c r="J4172" s="2"/>
      <c r="K4172" s="2">
        <v>38.159999999999997</v>
      </c>
      <c r="L4172" t="s">
        <v>65</v>
      </c>
      <c r="M4172" t="s">
        <v>21</v>
      </c>
      <c r="N4172" t="s">
        <v>22</v>
      </c>
      <c r="O4172" t="s">
        <v>52</v>
      </c>
      <c r="P4172" t="s">
        <v>349</v>
      </c>
      <c r="Q4172" t="s">
        <v>350</v>
      </c>
      <c r="R4172" t="s">
        <v>351</v>
      </c>
      <c r="S4172">
        <f t="shared" si="65"/>
        <v>2016</v>
      </c>
    </row>
    <row r="4173" spans="1:19" x14ac:dyDescent="0.25">
      <c r="A4173">
        <v>345</v>
      </c>
      <c r="B4173">
        <v>345102</v>
      </c>
      <c r="C4173">
        <v>6155</v>
      </c>
      <c r="E4173" t="s">
        <v>66</v>
      </c>
      <c r="F4173" t="s">
        <v>64</v>
      </c>
      <c r="G4173">
        <v>308465</v>
      </c>
      <c r="H4173" s="1">
        <v>42500</v>
      </c>
      <c r="I4173" s="2">
        <v>19.079999999999998</v>
      </c>
      <c r="J4173" s="2"/>
      <c r="K4173" s="2">
        <v>19.079999999999998</v>
      </c>
      <c r="L4173" t="s">
        <v>65</v>
      </c>
      <c r="M4173" t="s">
        <v>21</v>
      </c>
      <c r="N4173" t="s">
        <v>22</v>
      </c>
      <c r="O4173" t="s">
        <v>52</v>
      </c>
      <c r="P4173" t="s">
        <v>349</v>
      </c>
      <c r="Q4173" t="s">
        <v>350</v>
      </c>
      <c r="R4173" t="s">
        <v>351</v>
      </c>
      <c r="S4173">
        <f t="shared" si="65"/>
        <v>2016</v>
      </c>
    </row>
    <row r="4174" spans="1:19" x14ac:dyDescent="0.25">
      <c r="A4174">
        <v>345</v>
      </c>
      <c r="B4174">
        <v>345102</v>
      </c>
      <c r="C4174">
        <v>6155</v>
      </c>
      <c r="E4174" t="s">
        <v>66</v>
      </c>
      <c r="F4174" t="s">
        <v>64</v>
      </c>
      <c r="G4174">
        <v>308465</v>
      </c>
      <c r="H4174" s="1">
        <v>42500</v>
      </c>
      <c r="I4174" s="2">
        <v>19.079999999999998</v>
      </c>
      <c r="J4174" s="2"/>
      <c r="K4174" s="2">
        <v>19.079999999999998</v>
      </c>
      <c r="L4174" t="s">
        <v>65</v>
      </c>
      <c r="M4174" t="s">
        <v>21</v>
      </c>
      <c r="N4174" t="s">
        <v>22</v>
      </c>
      <c r="O4174" t="s">
        <v>52</v>
      </c>
      <c r="P4174" t="s">
        <v>349</v>
      </c>
      <c r="Q4174" t="s">
        <v>350</v>
      </c>
      <c r="R4174" t="s">
        <v>351</v>
      </c>
      <c r="S4174">
        <f t="shared" si="65"/>
        <v>2016</v>
      </c>
    </row>
    <row r="4175" spans="1:19" x14ac:dyDescent="0.25">
      <c r="A4175">
        <v>345</v>
      </c>
      <c r="B4175">
        <v>345102</v>
      </c>
      <c r="C4175">
        <v>6155</v>
      </c>
      <c r="E4175" t="s">
        <v>66</v>
      </c>
      <c r="F4175" t="s">
        <v>64</v>
      </c>
      <c r="G4175">
        <v>308465</v>
      </c>
      <c r="H4175" s="1">
        <v>42500</v>
      </c>
      <c r="I4175" s="2">
        <v>19.079999999999998</v>
      </c>
      <c r="J4175" s="2"/>
      <c r="K4175" s="2">
        <v>19.079999999999998</v>
      </c>
      <c r="L4175" t="s">
        <v>65</v>
      </c>
      <c r="M4175" t="s">
        <v>21</v>
      </c>
      <c r="N4175" t="s">
        <v>22</v>
      </c>
      <c r="O4175" t="s">
        <v>52</v>
      </c>
      <c r="P4175" t="s">
        <v>349</v>
      </c>
      <c r="Q4175" t="s">
        <v>350</v>
      </c>
      <c r="R4175" t="s">
        <v>351</v>
      </c>
      <c r="S4175">
        <f t="shared" si="65"/>
        <v>2016</v>
      </c>
    </row>
    <row r="4176" spans="1:19" x14ac:dyDescent="0.25">
      <c r="A4176">
        <v>345</v>
      </c>
      <c r="B4176">
        <v>345102</v>
      </c>
      <c r="C4176">
        <v>6155</v>
      </c>
      <c r="E4176" t="s">
        <v>66</v>
      </c>
      <c r="F4176" t="s">
        <v>64</v>
      </c>
      <c r="G4176">
        <v>308465</v>
      </c>
      <c r="H4176" s="1">
        <v>42500</v>
      </c>
      <c r="I4176" s="2">
        <v>152.63999999999999</v>
      </c>
      <c r="J4176" s="2"/>
      <c r="K4176" s="2">
        <v>152.63999999999999</v>
      </c>
      <c r="L4176" t="s">
        <v>65</v>
      </c>
      <c r="M4176" t="s">
        <v>21</v>
      </c>
      <c r="N4176" t="s">
        <v>22</v>
      </c>
      <c r="O4176" t="s">
        <v>52</v>
      </c>
      <c r="P4176" t="s">
        <v>349</v>
      </c>
      <c r="Q4176" t="s">
        <v>350</v>
      </c>
      <c r="R4176" t="s">
        <v>351</v>
      </c>
      <c r="S4176">
        <f t="shared" si="65"/>
        <v>2016</v>
      </c>
    </row>
    <row r="4177" spans="1:19" x14ac:dyDescent="0.25">
      <c r="A4177">
        <v>345</v>
      </c>
      <c r="B4177">
        <v>345102</v>
      </c>
      <c r="C4177">
        <v>6155</v>
      </c>
      <c r="E4177" t="s">
        <v>66</v>
      </c>
      <c r="F4177" t="s">
        <v>64</v>
      </c>
      <c r="G4177">
        <v>308465</v>
      </c>
      <c r="H4177" s="1">
        <v>42500</v>
      </c>
      <c r="I4177" s="2">
        <v>343.44</v>
      </c>
      <c r="J4177" s="2"/>
      <c r="K4177" s="2">
        <v>343.44</v>
      </c>
      <c r="L4177" t="s">
        <v>65</v>
      </c>
      <c r="M4177" t="s">
        <v>21</v>
      </c>
      <c r="N4177" t="s">
        <v>22</v>
      </c>
      <c r="O4177" t="s">
        <v>52</v>
      </c>
      <c r="P4177" t="s">
        <v>349</v>
      </c>
      <c r="Q4177" t="s">
        <v>350</v>
      </c>
      <c r="R4177" t="s">
        <v>351</v>
      </c>
      <c r="S4177">
        <f t="shared" si="65"/>
        <v>2016</v>
      </c>
    </row>
    <row r="4178" spans="1:19" x14ac:dyDescent="0.25">
      <c r="A4178">
        <v>345</v>
      </c>
      <c r="B4178">
        <v>345102</v>
      </c>
      <c r="C4178">
        <v>6155</v>
      </c>
      <c r="E4178" t="s">
        <v>66</v>
      </c>
      <c r="F4178" t="s">
        <v>64</v>
      </c>
      <c r="G4178">
        <v>308465</v>
      </c>
      <c r="H4178" s="1">
        <v>42500</v>
      </c>
      <c r="I4178" s="2">
        <v>38.159999999999997</v>
      </c>
      <c r="J4178" s="2"/>
      <c r="K4178" s="2">
        <v>38.159999999999997</v>
      </c>
      <c r="L4178" t="s">
        <v>65</v>
      </c>
      <c r="M4178" t="s">
        <v>21</v>
      </c>
      <c r="N4178" t="s">
        <v>22</v>
      </c>
      <c r="O4178" t="s">
        <v>52</v>
      </c>
      <c r="P4178" t="s">
        <v>349</v>
      </c>
      <c r="Q4178" t="s">
        <v>350</v>
      </c>
      <c r="R4178" t="s">
        <v>351</v>
      </c>
      <c r="S4178">
        <f t="shared" si="65"/>
        <v>2016</v>
      </c>
    </row>
    <row r="4179" spans="1:19" x14ac:dyDescent="0.25">
      <c r="A4179">
        <v>345</v>
      </c>
      <c r="B4179">
        <v>345102</v>
      </c>
      <c r="C4179">
        <v>6155</v>
      </c>
      <c r="E4179" t="s">
        <v>66</v>
      </c>
      <c r="F4179" t="s">
        <v>64</v>
      </c>
      <c r="G4179">
        <v>308465</v>
      </c>
      <c r="H4179" s="1">
        <v>42500</v>
      </c>
      <c r="I4179" s="2">
        <v>152.63999999999999</v>
      </c>
      <c r="J4179" s="2"/>
      <c r="K4179" s="2">
        <v>152.63999999999999</v>
      </c>
      <c r="L4179" t="s">
        <v>65</v>
      </c>
      <c r="M4179" t="s">
        <v>21</v>
      </c>
      <c r="N4179" t="s">
        <v>22</v>
      </c>
      <c r="O4179" t="s">
        <v>52</v>
      </c>
      <c r="P4179" t="s">
        <v>349</v>
      </c>
      <c r="Q4179" t="s">
        <v>350</v>
      </c>
      <c r="R4179" t="s">
        <v>351</v>
      </c>
      <c r="S4179">
        <f t="shared" si="65"/>
        <v>2016</v>
      </c>
    </row>
    <row r="4180" spans="1:19" x14ac:dyDescent="0.25">
      <c r="A4180">
        <v>345</v>
      </c>
      <c r="B4180">
        <v>345102</v>
      </c>
      <c r="C4180">
        <v>6155</v>
      </c>
      <c r="E4180" t="s">
        <v>66</v>
      </c>
      <c r="F4180" t="s">
        <v>71</v>
      </c>
      <c r="G4180">
        <v>308466</v>
      </c>
      <c r="H4180" s="1">
        <v>42500</v>
      </c>
      <c r="I4180" s="2"/>
      <c r="J4180" s="2">
        <v>-1629.16</v>
      </c>
      <c r="K4180" s="2">
        <v>-1629.16</v>
      </c>
      <c r="L4180" t="s">
        <v>65</v>
      </c>
      <c r="M4180" t="s">
        <v>21</v>
      </c>
      <c r="N4180" t="s">
        <v>22</v>
      </c>
      <c r="O4180" t="s">
        <v>52</v>
      </c>
      <c r="P4180" t="s">
        <v>349</v>
      </c>
      <c r="Q4180" t="s">
        <v>350</v>
      </c>
      <c r="R4180" t="s">
        <v>351</v>
      </c>
      <c r="S4180">
        <f t="shared" si="65"/>
        <v>2016</v>
      </c>
    </row>
    <row r="4181" spans="1:19" x14ac:dyDescent="0.25">
      <c r="A4181">
        <v>345</v>
      </c>
      <c r="B4181">
        <v>345102</v>
      </c>
      <c r="C4181">
        <v>6155</v>
      </c>
      <c r="E4181" t="s">
        <v>69</v>
      </c>
      <c r="F4181" t="s">
        <v>70</v>
      </c>
      <c r="G4181">
        <v>308467</v>
      </c>
      <c r="H4181" s="1">
        <v>42500</v>
      </c>
      <c r="I4181" s="2">
        <v>1893.17</v>
      </c>
      <c r="J4181" s="2"/>
      <c r="K4181" s="2">
        <v>1893.17</v>
      </c>
      <c r="L4181" t="s">
        <v>65</v>
      </c>
      <c r="M4181" t="s">
        <v>21</v>
      </c>
      <c r="N4181" t="s">
        <v>22</v>
      </c>
      <c r="O4181" t="s">
        <v>52</v>
      </c>
      <c r="P4181" t="s">
        <v>349</v>
      </c>
      <c r="Q4181" t="s">
        <v>350</v>
      </c>
      <c r="R4181" t="s">
        <v>351</v>
      </c>
      <c r="S4181">
        <f t="shared" si="65"/>
        <v>2016</v>
      </c>
    </row>
    <row r="4182" spans="1:19" x14ac:dyDescent="0.25">
      <c r="A4182">
        <v>345</v>
      </c>
      <c r="B4182">
        <v>345102</v>
      </c>
      <c r="C4182">
        <v>6155</v>
      </c>
      <c r="E4182" t="s">
        <v>80</v>
      </c>
      <c r="F4182" t="s">
        <v>68</v>
      </c>
      <c r="G4182">
        <v>308372</v>
      </c>
      <c r="H4182" s="1">
        <v>42491</v>
      </c>
      <c r="I4182" s="2"/>
      <c r="J4182" s="2">
        <v>-568</v>
      </c>
      <c r="K4182" s="2">
        <v>-568</v>
      </c>
      <c r="L4182" t="s">
        <v>65</v>
      </c>
      <c r="M4182" t="s">
        <v>21</v>
      </c>
      <c r="N4182" t="s">
        <v>22</v>
      </c>
      <c r="O4182" t="s">
        <v>52</v>
      </c>
      <c r="P4182" t="s">
        <v>349</v>
      </c>
      <c r="Q4182" t="s">
        <v>350</v>
      </c>
      <c r="R4182" t="s">
        <v>351</v>
      </c>
      <c r="S4182">
        <f t="shared" si="65"/>
        <v>2016</v>
      </c>
    </row>
    <row r="4183" spans="1:19" x14ac:dyDescent="0.25">
      <c r="A4183">
        <v>345</v>
      </c>
      <c r="B4183">
        <v>345102</v>
      </c>
      <c r="C4183">
        <v>6155</v>
      </c>
      <c r="E4183" t="s">
        <v>80</v>
      </c>
      <c r="F4183" t="s">
        <v>68</v>
      </c>
      <c r="G4183">
        <v>308372</v>
      </c>
      <c r="H4183" s="1">
        <v>42490</v>
      </c>
      <c r="I4183" s="2">
        <v>568</v>
      </c>
      <c r="J4183" s="2"/>
      <c r="K4183" s="2">
        <v>568</v>
      </c>
      <c r="L4183" t="s">
        <v>65</v>
      </c>
      <c r="M4183" t="s">
        <v>21</v>
      </c>
      <c r="N4183" t="s">
        <v>22</v>
      </c>
      <c r="O4183" t="s">
        <v>52</v>
      </c>
      <c r="P4183" t="s">
        <v>349</v>
      </c>
      <c r="Q4183" t="s">
        <v>350</v>
      </c>
      <c r="R4183" t="s">
        <v>351</v>
      </c>
      <c r="S4183">
        <f t="shared" si="65"/>
        <v>2016</v>
      </c>
    </row>
    <row r="4184" spans="1:19" x14ac:dyDescent="0.25">
      <c r="A4184">
        <v>345</v>
      </c>
      <c r="B4184">
        <v>345102</v>
      </c>
      <c r="C4184">
        <v>6155</v>
      </c>
      <c r="E4184" t="s">
        <v>66</v>
      </c>
      <c r="F4184" t="s">
        <v>64</v>
      </c>
      <c r="G4184">
        <v>308316</v>
      </c>
      <c r="H4184" s="1">
        <v>42486</v>
      </c>
      <c r="I4184" s="2">
        <v>190.8</v>
      </c>
      <c r="J4184" s="2"/>
      <c r="K4184" s="2">
        <v>190.8</v>
      </c>
      <c r="L4184" t="s">
        <v>65</v>
      </c>
      <c r="M4184" t="s">
        <v>21</v>
      </c>
      <c r="N4184" t="s">
        <v>22</v>
      </c>
      <c r="O4184" t="s">
        <v>52</v>
      </c>
      <c r="P4184" t="s">
        <v>349</v>
      </c>
      <c r="Q4184" t="s">
        <v>350</v>
      </c>
      <c r="R4184" t="s">
        <v>351</v>
      </c>
      <c r="S4184">
        <f t="shared" si="65"/>
        <v>2016</v>
      </c>
    </row>
    <row r="4185" spans="1:19" x14ac:dyDescent="0.25">
      <c r="A4185">
        <v>345</v>
      </c>
      <c r="B4185">
        <v>345102</v>
      </c>
      <c r="C4185">
        <v>6155</v>
      </c>
      <c r="E4185" t="s">
        <v>66</v>
      </c>
      <c r="F4185" t="s">
        <v>64</v>
      </c>
      <c r="G4185">
        <v>308316</v>
      </c>
      <c r="H4185" s="1">
        <v>42486</v>
      </c>
      <c r="I4185" s="2">
        <v>76.319999999999993</v>
      </c>
      <c r="J4185" s="2"/>
      <c r="K4185" s="2">
        <v>76.319999999999993</v>
      </c>
      <c r="L4185" t="s">
        <v>65</v>
      </c>
      <c r="M4185" t="s">
        <v>21</v>
      </c>
      <c r="N4185" t="s">
        <v>22</v>
      </c>
      <c r="O4185" t="s">
        <v>52</v>
      </c>
      <c r="P4185" t="s">
        <v>349</v>
      </c>
      <c r="Q4185" t="s">
        <v>350</v>
      </c>
      <c r="R4185" t="s">
        <v>351</v>
      </c>
      <c r="S4185">
        <f t="shared" si="65"/>
        <v>2016</v>
      </c>
    </row>
    <row r="4186" spans="1:19" x14ac:dyDescent="0.25">
      <c r="A4186">
        <v>345</v>
      </c>
      <c r="B4186">
        <v>345102</v>
      </c>
      <c r="C4186">
        <v>6155</v>
      </c>
      <c r="E4186" t="s">
        <v>66</v>
      </c>
      <c r="F4186" t="s">
        <v>64</v>
      </c>
      <c r="G4186">
        <v>308316</v>
      </c>
      <c r="H4186" s="1">
        <v>42486</v>
      </c>
      <c r="I4186" s="2">
        <v>190.8</v>
      </c>
      <c r="J4186" s="2"/>
      <c r="K4186" s="2">
        <v>190.8</v>
      </c>
      <c r="L4186" t="s">
        <v>65</v>
      </c>
      <c r="M4186" t="s">
        <v>21</v>
      </c>
      <c r="N4186" t="s">
        <v>22</v>
      </c>
      <c r="O4186" t="s">
        <v>52</v>
      </c>
      <c r="P4186" t="s">
        <v>349</v>
      </c>
      <c r="Q4186" t="s">
        <v>350</v>
      </c>
      <c r="R4186" t="s">
        <v>351</v>
      </c>
      <c r="S4186">
        <f t="shared" si="65"/>
        <v>2016</v>
      </c>
    </row>
    <row r="4187" spans="1:19" x14ac:dyDescent="0.25">
      <c r="A4187">
        <v>345</v>
      </c>
      <c r="B4187">
        <v>345102</v>
      </c>
      <c r="C4187">
        <v>6155</v>
      </c>
      <c r="E4187" t="s">
        <v>66</v>
      </c>
      <c r="F4187" t="s">
        <v>64</v>
      </c>
      <c r="G4187">
        <v>308316</v>
      </c>
      <c r="H4187" s="1">
        <v>42486</v>
      </c>
      <c r="I4187" s="2">
        <v>38.159999999999997</v>
      </c>
      <c r="J4187" s="2"/>
      <c r="K4187" s="2">
        <v>38.159999999999997</v>
      </c>
      <c r="L4187" t="s">
        <v>65</v>
      </c>
      <c r="M4187" t="s">
        <v>21</v>
      </c>
      <c r="N4187" t="s">
        <v>22</v>
      </c>
      <c r="O4187" t="s">
        <v>52</v>
      </c>
      <c r="P4187" t="s">
        <v>349</v>
      </c>
      <c r="Q4187" t="s">
        <v>350</v>
      </c>
      <c r="R4187" t="s">
        <v>351</v>
      </c>
      <c r="S4187">
        <f t="shared" si="65"/>
        <v>2016</v>
      </c>
    </row>
    <row r="4188" spans="1:19" x14ac:dyDescent="0.25">
      <c r="A4188">
        <v>345</v>
      </c>
      <c r="B4188">
        <v>345102</v>
      </c>
      <c r="C4188">
        <v>6155</v>
      </c>
      <c r="E4188" t="s">
        <v>66</v>
      </c>
      <c r="F4188" t="s">
        <v>64</v>
      </c>
      <c r="G4188">
        <v>308316</v>
      </c>
      <c r="H4188" s="1">
        <v>42486</v>
      </c>
      <c r="I4188" s="2">
        <v>114.48</v>
      </c>
      <c r="J4188" s="2"/>
      <c r="K4188" s="2">
        <v>114.48</v>
      </c>
      <c r="L4188" t="s">
        <v>65</v>
      </c>
      <c r="M4188" t="s">
        <v>21</v>
      </c>
      <c r="N4188" t="s">
        <v>22</v>
      </c>
      <c r="O4188" t="s">
        <v>52</v>
      </c>
      <c r="P4188" t="s">
        <v>349</v>
      </c>
      <c r="Q4188" t="s">
        <v>350</v>
      </c>
      <c r="R4188" t="s">
        <v>351</v>
      </c>
      <c r="S4188">
        <f t="shared" si="65"/>
        <v>2016</v>
      </c>
    </row>
    <row r="4189" spans="1:19" x14ac:dyDescent="0.25">
      <c r="A4189">
        <v>345</v>
      </c>
      <c r="B4189">
        <v>345102</v>
      </c>
      <c r="C4189">
        <v>6155</v>
      </c>
      <c r="E4189" t="s">
        <v>66</v>
      </c>
      <c r="F4189" t="s">
        <v>64</v>
      </c>
      <c r="G4189">
        <v>308316</v>
      </c>
      <c r="H4189" s="1">
        <v>42486</v>
      </c>
      <c r="I4189" s="2">
        <v>76.319999999999993</v>
      </c>
      <c r="J4189" s="2"/>
      <c r="K4189" s="2">
        <v>76.319999999999993</v>
      </c>
      <c r="L4189" t="s">
        <v>65</v>
      </c>
      <c r="M4189" t="s">
        <v>21</v>
      </c>
      <c r="N4189" t="s">
        <v>22</v>
      </c>
      <c r="O4189" t="s">
        <v>52</v>
      </c>
      <c r="P4189" t="s">
        <v>349</v>
      </c>
      <c r="Q4189" t="s">
        <v>350</v>
      </c>
      <c r="R4189" t="s">
        <v>351</v>
      </c>
      <c r="S4189">
        <f t="shared" si="65"/>
        <v>2016</v>
      </c>
    </row>
    <row r="4190" spans="1:19" x14ac:dyDescent="0.25">
      <c r="A4190">
        <v>345</v>
      </c>
      <c r="B4190">
        <v>345102</v>
      </c>
      <c r="C4190">
        <v>6155</v>
      </c>
      <c r="E4190" t="s">
        <v>66</v>
      </c>
      <c r="F4190" t="s">
        <v>64</v>
      </c>
      <c r="G4190">
        <v>308316</v>
      </c>
      <c r="H4190" s="1">
        <v>42486</v>
      </c>
      <c r="I4190" s="2">
        <v>38.159999999999997</v>
      </c>
      <c r="J4190" s="2"/>
      <c r="K4190" s="2">
        <v>38.159999999999997</v>
      </c>
      <c r="L4190" t="s">
        <v>65</v>
      </c>
      <c r="M4190" t="s">
        <v>21</v>
      </c>
      <c r="N4190" t="s">
        <v>22</v>
      </c>
      <c r="O4190" t="s">
        <v>52</v>
      </c>
      <c r="P4190" t="s">
        <v>349</v>
      </c>
      <c r="Q4190" t="s">
        <v>350</v>
      </c>
      <c r="R4190" t="s">
        <v>351</v>
      </c>
      <c r="S4190">
        <f t="shared" si="65"/>
        <v>2016</v>
      </c>
    </row>
    <row r="4191" spans="1:19" x14ac:dyDescent="0.25">
      <c r="A4191">
        <v>345</v>
      </c>
      <c r="B4191">
        <v>345102</v>
      </c>
      <c r="C4191">
        <v>6155</v>
      </c>
      <c r="E4191" t="s">
        <v>66</v>
      </c>
      <c r="F4191" t="s">
        <v>64</v>
      </c>
      <c r="G4191">
        <v>308316</v>
      </c>
      <c r="H4191" s="1">
        <v>42486</v>
      </c>
      <c r="I4191" s="2">
        <v>76.319999999999993</v>
      </c>
      <c r="J4191" s="2"/>
      <c r="K4191" s="2">
        <v>76.319999999999993</v>
      </c>
      <c r="L4191" t="s">
        <v>65</v>
      </c>
      <c r="M4191" t="s">
        <v>21</v>
      </c>
      <c r="N4191" t="s">
        <v>22</v>
      </c>
      <c r="O4191" t="s">
        <v>52</v>
      </c>
      <c r="P4191" t="s">
        <v>349</v>
      </c>
      <c r="Q4191" t="s">
        <v>350</v>
      </c>
      <c r="R4191" t="s">
        <v>351</v>
      </c>
      <c r="S4191">
        <f t="shared" si="65"/>
        <v>2016</v>
      </c>
    </row>
    <row r="4192" spans="1:19" x14ac:dyDescent="0.25">
      <c r="A4192">
        <v>345</v>
      </c>
      <c r="B4192">
        <v>345102</v>
      </c>
      <c r="C4192">
        <v>6155</v>
      </c>
      <c r="E4192" t="s">
        <v>66</v>
      </c>
      <c r="F4192" t="s">
        <v>64</v>
      </c>
      <c r="G4192">
        <v>308316</v>
      </c>
      <c r="H4192" s="1">
        <v>42486</v>
      </c>
      <c r="I4192" s="2">
        <v>19.079999999999998</v>
      </c>
      <c r="J4192" s="2"/>
      <c r="K4192" s="2">
        <v>19.079999999999998</v>
      </c>
      <c r="L4192" t="s">
        <v>65</v>
      </c>
      <c r="M4192" t="s">
        <v>21</v>
      </c>
      <c r="N4192" t="s">
        <v>22</v>
      </c>
      <c r="O4192" t="s">
        <v>52</v>
      </c>
      <c r="P4192" t="s">
        <v>349</v>
      </c>
      <c r="Q4192" t="s">
        <v>350</v>
      </c>
      <c r="R4192" t="s">
        <v>351</v>
      </c>
      <c r="S4192">
        <f t="shared" si="65"/>
        <v>2016</v>
      </c>
    </row>
    <row r="4193" spans="1:19" x14ac:dyDescent="0.25">
      <c r="A4193">
        <v>345</v>
      </c>
      <c r="B4193">
        <v>345102</v>
      </c>
      <c r="C4193">
        <v>6155</v>
      </c>
      <c r="E4193" t="s">
        <v>66</v>
      </c>
      <c r="F4193" t="s">
        <v>64</v>
      </c>
      <c r="G4193">
        <v>308316</v>
      </c>
      <c r="H4193" s="1">
        <v>42486</v>
      </c>
      <c r="I4193" s="2">
        <v>114.48</v>
      </c>
      <c r="J4193" s="2"/>
      <c r="K4193" s="2">
        <v>114.48</v>
      </c>
      <c r="L4193" t="s">
        <v>65</v>
      </c>
      <c r="M4193" t="s">
        <v>21</v>
      </c>
      <c r="N4193" t="s">
        <v>22</v>
      </c>
      <c r="O4193" t="s">
        <v>52</v>
      </c>
      <c r="P4193" t="s">
        <v>349</v>
      </c>
      <c r="Q4193" t="s">
        <v>350</v>
      </c>
      <c r="R4193" t="s">
        <v>351</v>
      </c>
      <c r="S4193">
        <f t="shared" si="65"/>
        <v>2016</v>
      </c>
    </row>
    <row r="4194" spans="1:19" x14ac:dyDescent="0.25">
      <c r="A4194">
        <v>345</v>
      </c>
      <c r="B4194">
        <v>345102</v>
      </c>
      <c r="C4194">
        <v>6155</v>
      </c>
      <c r="E4194" t="s">
        <v>66</v>
      </c>
      <c r="F4194" t="s">
        <v>64</v>
      </c>
      <c r="G4194">
        <v>308316</v>
      </c>
      <c r="H4194" s="1">
        <v>42486</v>
      </c>
      <c r="I4194" s="2">
        <v>19.079999999999998</v>
      </c>
      <c r="J4194" s="2"/>
      <c r="K4194" s="2">
        <v>19.079999999999998</v>
      </c>
      <c r="L4194" t="s">
        <v>65</v>
      </c>
      <c r="M4194" t="s">
        <v>21</v>
      </c>
      <c r="N4194" t="s">
        <v>22</v>
      </c>
      <c r="O4194" t="s">
        <v>52</v>
      </c>
      <c r="P4194" t="s">
        <v>349</v>
      </c>
      <c r="Q4194" t="s">
        <v>350</v>
      </c>
      <c r="R4194" t="s">
        <v>351</v>
      </c>
      <c r="S4194">
        <f t="shared" si="65"/>
        <v>2016</v>
      </c>
    </row>
    <row r="4195" spans="1:19" x14ac:dyDescent="0.25">
      <c r="A4195">
        <v>345</v>
      </c>
      <c r="B4195">
        <v>345102</v>
      </c>
      <c r="C4195">
        <v>6155</v>
      </c>
      <c r="E4195" t="s">
        <v>66</v>
      </c>
      <c r="F4195" t="s">
        <v>64</v>
      </c>
      <c r="G4195">
        <v>308316</v>
      </c>
      <c r="H4195" s="1">
        <v>42486</v>
      </c>
      <c r="I4195" s="2">
        <v>38.159999999999997</v>
      </c>
      <c r="J4195" s="2"/>
      <c r="K4195" s="2">
        <v>38.159999999999997</v>
      </c>
      <c r="L4195" t="s">
        <v>65</v>
      </c>
      <c r="M4195" t="s">
        <v>21</v>
      </c>
      <c r="N4195" t="s">
        <v>22</v>
      </c>
      <c r="O4195" t="s">
        <v>52</v>
      </c>
      <c r="P4195" t="s">
        <v>349</v>
      </c>
      <c r="Q4195" t="s">
        <v>350</v>
      </c>
      <c r="R4195" t="s">
        <v>351</v>
      </c>
      <c r="S4195">
        <f t="shared" si="65"/>
        <v>2016</v>
      </c>
    </row>
    <row r="4196" spans="1:19" x14ac:dyDescent="0.25">
      <c r="A4196">
        <v>345</v>
      </c>
      <c r="B4196">
        <v>345102</v>
      </c>
      <c r="C4196">
        <v>6155</v>
      </c>
      <c r="E4196" t="s">
        <v>66</v>
      </c>
      <c r="F4196" t="s">
        <v>64</v>
      </c>
      <c r="G4196">
        <v>308316</v>
      </c>
      <c r="H4196" s="1">
        <v>42486</v>
      </c>
      <c r="I4196" s="2">
        <v>38.159999999999997</v>
      </c>
      <c r="J4196" s="2"/>
      <c r="K4196" s="2">
        <v>38.159999999999997</v>
      </c>
      <c r="L4196" t="s">
        <v>65</v>
      </c>
      <c r="M4196" t="s">
        <v>21</v>
      </c>
      <c r="N4196" t="s">
        <v>22</v>
      </c>
      <c r="O4196" t="s">
        <v>52</v>
      </c>
      <c r="P4196" t="s">
        <v>349</v>
      </c>
      <c r="Q4196" t="s">
        <v>350</v>
      </c>
      <c r="R4196" t="s">
        <v>351</v>
      </c>
      <c r="S4196">
        <f t="shared" si="65"/>
        <v>2016</v>
      </c>
    </row>
    <row r="4197" spans="1:19" x14ac:dyDescent="0.25">
      <c r="A4197">
        <v>345</v>
      </c>
      <c r="B4197">
        <v>345102</v>
      </c>
      <c r="C4197">
        <v>6155</v>
      </c>
      <c r="E4197" t="s">
        <v>66</v>
      </c>
      <c r="F4197" t="s">
        <v>64</v>
      </c>
      <c r="G4197">
        <v>308316</v>
      </c>
      <c r="H4197" s="1">
        <v>42486</v>
      </c>
      <c r="I4197" s="2">
        <v>76.319999999999993</v>
      </c>
      <c r="J4197" s="2"/>
      <c r="K4197" s="2">
        <v>76.319999999999993</v>
      </c>
      <c r="L4197" t="s">
        <v>65</v>
      </c>
      <c r="M4197" t="s">
        <v>21</v>
      </c>
      <c r="N4197" t="s">
        <v>22</v>
      </c>
      <c r="O4197" t="s">
        <v>52</v>
      </c>
      <c r="P4197" t="s">
        <v>349</v>
      </c>
      <c r="Q4197" t="s">
        <v>350</v>
      </c>
      <c r="R4197" t="s">
        <v>351</v>
      </c>
      <c r="S4197">
        <f t="shared" si="65"/>
        <v>2016</v>
      </c>
    </row>
    <row r="4198" spans="1:19" x14ac:dyDescent="0.25">
      <c r="A4198">
        <v>345</v>
      </c>
      <c r="B4198">
        <v>345102</v>
      </c>
      <c r="C4198">
        <v>6155</v>
      </c>
      <c r="E4198" t="s">
        <v>66</v>
      </c>
      <c r="F4198" t="s">
        <v>64</v>
      </c>
      <c r="G4198">
        <v>308316</v>
      </c>
      <c r="H4198" s="1">
        <v>42486</v>
      </c>
      <c r="I4198" s="2">
        <v>76.319999999999993</v>
      </c>
      <c r="J4198" s="2"/>
      <c r="K4198" s="2">
        <v>76.319999999999993</v>
      </c>
      <c r="L4198" t="s">
        <v>65</v>
      </c>
      <c r="M4198" t="s">
        <v>21</v>
      </c>
      <c r="N4198" t="s">
        <v>22</v>
      </c>
      <c r="O4198" t="s">
        <v>52</v>
      </c>
      <c r="P4198" t="s">
        <v>349</v>
      </c>
      <c r="Q4198" t="s">
        <v>350</v>
      </c>
      <c r="R4198" t="s">
        <v>351</v>
      </c>
      <c r="S4198">
        <f t="shared" si="65"/>
        <v>2016</v>
      </c>
    </row>
    <row r="4199" spans="1:19" x14ac:dyDescent="0.25">
      <c r="A4199">
        <v>345</v>
      </c>
      <c r="B4199">
        <v>345102</v>
      </c>
      <c r="C4199">
        <v>6155</v>
      </c>
      <c r="E4199" t="s">
        <v>69</v>
      </c>
      <c r="F4199" t="s">
        <v>70</v>
      </c>
      <c r="G4199">
        <v>308318</v>
      </c>
      <c r="H4199" s="1">
        <v>42486</v>
      </c>
      <c r="I4199" s="2">
        <v>1892.13</v>
      </c>
      <c r="J4199" s="2"/>
      <c r="K4199" s="2">
        <v>1892.13</v>
      </c>
      <c r="L4199" t="s">
        <v>65</v>
      </c>
      <c r="M4199" t="s">
        <v>21</v>
      </c>
      <c r="N4199" t="s">
        <v>22</v>
      </c>
      <c r="O4199" t="s">
        <v>52</v>
      </c>
      <c r="P4199" t="s">
        <v>349</v>
      </c>
      <c r="Q4199" t="s">
        <v>350</v>
      </c>
      <c r="R4199" t="s">
        <v>351</v>
      </c>
      <c r="S4199">
        <f t="shared" si="65"/>
        <v>2016</v>
      </c>
    </row>
    <row r="4200" spans="1:19" x14ac:dyDescent="0.25">
      <c r="A4200">
        <v>345</v>
      </c>
      <c r="B4200">
        <v>345102</v>
      </c>
      <c r="C4200">
        <v>6155</v>
      </c>
      <c r="E4200" t="s">
        <v>66</v>
      </c>
      <c r="F4200" t="s">
        <v>71</v>
      </c>
      <c r="G4200">
        <v>308317</v>
      </c>
      <c r="H4200" s="1">
        <v>42486</v>
      </c>
      <c r="I4200" s="2"/>
      <c r="J4200" s="2">
        <v>-1097.54</v>
      </c>
      <c r="K4200" s="2">
        <v>-1097.54</v>
      </c>
      <c r="L4200" t="s">
        <v>65</v>
      </c>
      <c r="M4200" t="s">
        <v>21</v>
      </c>
      <c r="N4200" t="s">
        <v>22</v>
      </c>
      <c r="O4200" t="s">
        <v>52</v>
      </c>
      <c r="P4200" t="s">
        <v>349</v>
      </c>
      <c r="Q4200" t="s">
        <v>350</v>
      </c>
      <c r="R4200" t="s">
        <v>351</v>
      </c>
      <c r="S4200">
        <f t="shared" si="65"/>
        <v>2016</v>
      </c>
    </row>
    <row r="4201" spans="1:19" x14ac:dyDescent="0.25">
      <c r="A4201">
        <v>345</v>
      </c>
      <c r="B4201">
        <v>345102</v>
      </c>
      <c r="C4201">
        <v>6155</v>
      </c>
      <c r="E4201" t="s">
        <v>66</v>
      </c>
      <c r="F4201" t="s">
        <v>64</v>
      </c>
      <c r="G4201">
        <v>308348</v>
      </c>
      <c r="H4201" s="1">
        <v>42472</v>
      </c>
      <c r="I4201" s="2">
        <v>38.159999999999997</v>
      </c>
      <c r="J4201" s="2"/>
      <c r="K4201" s="2">
        <v>38.159999999999997</v>
      </c>
      <c r="L4201" t="s">
        <v>65</v>
      </c>
      <c r="M4201" t="s">
        <v>21</v>
      </c>
      <c r="N4201" t="s">
        <v>22</v>
      </c>
      <c r="O4201" t="s">
        <v>52</v>
      </c>
      <c r="P4201" t="s">
        <v>349</v>
      </c>
      <c r="Q4201" t="s">
        <v>350</v>
      </c>
      <c r="R4201" t="s">
        <v>351</v>
      </c>
      <c r="S4201">
        <f t="shared" si="65"/>
        <v>2016</v>
      </c>
    </row>
    <row r="4202" spans="1:19" x14ac:dyDescent="0.25">
      <c r="A4202">
        <v>345</v>
      </c>
      <c r="B4202">
        <v>345102</v>
      </c>
      <c r="C4202">
        <v>6155</v>
      </c>
      <c r="E4202" t="s">
        <v>66</v>
      </c>
      <c r="F4202" t="s">
        <v>64</v>
      </c>
      <c r="G4202">
        <v>308348</v>
      </c>
      <c r="H4202" s="1">
        <v>42472</v>
      </c>
      <c r="I4202" s="2">
        <v>38.159999999999997</v>
      </c>
      <c r="J4202" s="2"/>
      <c r="K4202" s="2">
        <v>38.159999999999997</v>
      </c>
      <c r="L4202" t="s">
        <v>65</v>
      </c>
      <c r="M4202" t="s">
        <v>21</v>
      </c>
      <c r="N4202" t="s">
        <v>22</v>
      </c>
      <c r="O4202" t="s">
        <v>52</v>
      </c>
      <c r="P4202" t="s">
        <v>349</v>
      </c>
      <c r="Q4202" t="s">
        <v>350</v>
      </c>
      <c r="R4202" t="s">
        <v>351</v>
      </c>
      <c r="S4202">
        <f t="shared" si="65"/>
        <v>2016</v>
      </c>
    </row>
    <row r="4203" spans="1:19" x14ac:dyDescent="0.25">
      <c r="A4203">
        <v>345</v>
      </c>
      <c r="B4203">
        <v>345102</v>
      </c>
      <c r="C4203">
        <v>6155</v>
      </c>
      <c r="E4203" t="s">
        <v>66</v>
      </c>
      <c r="F4203" t="s">
        <v>64</v>
      </c>
      <c r="G4203">
        <v>308348</v>
      </c>
      <c r="H4203" s="1">
        <v>42472</v>
      </c>
      <c r="I4203" s="2">
        <v>38.159999999999997</v>
      </c>
      <c r="J4203" s="2"/>
      <c r="K4203" s="2">
        <v>38.159999999999997</v>
      </c>
      <c r="L4203" t="s">
        <v>65</v>
      </c>
      <c r="M4203" t="s">
        <v>21</v>
      </c>
      <c r="N4203" t="s">
        <v>22</v>
      </c>
      <c r="O4203" t="s">
        <v>52</v>
      </c>
      <c r="P4203" t="s">
        <v>349</v>
      </c>
      <c r="Q4203" t="s">
        <v>350</v>
      </c>
      <c r="R4203" t="s">
        <v>351</v>
      </c>
      <c r="S4203">
        <f t="shared" si="65"/>
        <v>2016</v>
      </c>
    </row>
    <row r="4204" spans="1:19" x14ac:dyDescent="0.25">
      <c r="A4204">
        <v>345</v>
      </c>
      <c r="B4204">
        <v>345102</v>
      </c>
      <c r="C4204">
        <v>6155</v>
      </c>
      <c r="E4204" t="s">
        <v>66</v>
      </c>
      <c r="F4204" t="s">
        <v>64</v>
      </c>
      <c r="G4204">
        <v>308348</v>
      </c>
      <c r="H4204" s="1">
        <v>42472</v>
      </c>
      <c r="I4204" s="2">
        <v>38.159999999999997</v>
      </c>
      <c r="J4204" s="2"/>
      <c r="K4204" s="2">
        <v>38.159999999999997</v>
      </c>
      <c r="L4204" t="s">
        <v>65</v>
      </c>
      <c r="M4204" t="s">
        <v>21</v>
      </c>
      <c r="N4204" t="s">
        <v>22</v>
      </c>
      <c r="O4204" t="s">
        <v>52</v>
      </c>
      <c r="P4204" t="s">
        <v>349</v>
      </c>
      <c r="Q4204" t="s">
        <v>350</v>
      </c>
      <c r="R4204" t="s">
        <v>351</v>
      </c>
      <c r="S4204">
        <f t="shared" si="65"/>
        <v>2016</v>
      </c>
    </row>
    <row r="4205" spans="1:19" x14ac:dyDescent="0.25">
      <c r="A4205">
        <v>345</v>
      </c>
      <c r="B4205">
        <v>345102</v>
      </c>
      <c r="C4205">
        <v>6155</v>
      </c>
      <c r="E4205" t="s">
        <v>66</v>
      </c>
      <c r="F4205" t="s">
        <v>64</v>
      </c>
      <c r="G4205">
        <v>308348</v>
      </c>
      <c r="H4205" s="1">
        <v>42472</v>
      </c>
      <c r="I4205" s="2">
        <v>38.159999999999997</v>
      </c>
      <c r="J4205" s="2"/>
      <c r="K4205" s="2">
        <v>38.159999999999997</v>
      </c>
      <c r="L4205" t="s">
        <v>65</v>
      </c>
      <c r="M4205" t="s">
        <v>21</v>
      </c>
      <c r="N4205" t="s">
        <v>22</v>
      </c>
      <c r="O4205" t="s">
        <v>52</v>
      </c>
      <c r="P4205" t="s">
        <v>349</v>
      </c>
      <c r="Q4205" t="s">
        <v>350</v>
      </c>
      <c r="R4205" t="s">
        <v>351</v>
      </c>
      <c r="S4205">
        <f t="shared" si="65"/>
        <v>2016</v>
      </c>
    </row>
    <row r="4206" spans="1:19" x14ac:dyDescent="0.25">
      <c r="A4206">
        <v>345</v>
      </c>
      <c r="B4206">
        <v>345102</v>
      </c>
      <c r="C4206">
        <v>6155</v>
      </c>
      <c r="E4206" t="s">
        <v>66</v>
      </c>
      <c r="F4206" t="s">
        <v>64</v>
      </c>
      <c r="G4206">
        <v>308348</v>
      </c>
      <c r="H4206" s="1">
        <v>42472</v>
      </c>
      <c r="I4206" s="2">
        <v>19.079999999999998</v>
      </c>
      <c r="J4206" s="2"/>
      <c r="K4206" s="2">
        <v>19.079999999999998</v>
      </c>
      <c r="L4206" t="s">
        <v>65</v>
      </c>
      <c r="M4206" t="s">
        <v>21</v>
      </c>
      <c r="N4206" t="s">
        <v>22</v>
      </c>
      <c r="O4206" t="s">
        <v>52</v>
      </c>
      <c r="P4206" t="s">
        <v>349</v>
      </c>
      <c r="Q4206" t="s">
        <v>350</v>
      </c>
      <c r="R4206" t="s">
        <v>351</v>
      </c>
      <c r="S4206">
        <f t="shared" si="65"/>
        <v>2016</v>
      </c>
    </row>
    <row r="4207" spans="1:19" x14ac:dyDescent="0.25">
      <c r="A4207">
        <v>345</v>
      </c>
      <c r="B4207">
        <v>345102</v>
      </c>
      <c r="C4207">
        <v>6155</v>
      </c>
      <c r="E4207" t="s">
        <v>66</v>
      </c>
      <c r="F4207" t="s">
        <v>64</v>
      </c>
      <c r="G4207">
        <v>308348</v>
      </c>
      <c r="H4207" s="1">
        <v>42472</v>
      </c>
      <c r="I4207" s="2">
        <v>19.079999999999998</v>
      </c>
      <c r="J4207" s="2"/>
      <c r="K4207" s="2">
        <v>19.079999999999998</v>
      </c>
      <c r="L4207" t="s">
        <v>65</v>
      </c>
      <c r="M4207" t="s">
        <v>21</v>
      </c>
      <c r="N4207" t="s">
        <v>22</v>
      </c>
      <c r="O4207" t="s">
        <v>52</v>
      </c>
      <c r="P4207" t="s">
        <v>349</v>
      </c>
      <c r="Q4207" t="s">
        <v>350</v>
      </c>
      <c r="R4207" t="s">
        <v>351</v>
      </c>
      <c r="S4207">
        <f t="shared" si="65"/>
        <v>2016</v>
      </c>
    </row>
    <row r="4208" spans="1:19" x14ac:dyDescent="0.25">
      <c r="A4208">
        <v>345</v>
      </c>
      <c r="B4208">
        <v>345102</v>
      </c>
      <c r="C4208">
        <v>6155</v>
      </c>
      <c r="E4208" t="s">
        <v>66</v>
      </c>
      <c r="F4208" t="s">
        <v>64</v>
      </c>
      <c r="G4208">
        <v>308348</v>
      </c>
      <c r="H4208" s="1">
        <v>42472</v>
      </c>
      <c r="I4208" s="2">
        <v>19.079999999999998</v>
      </c>
      <c r="J4208" s="2"/>
      <c r="K4208" s="2">
        <v>19.079999999999998</v>
      </c>
      <c r="L4208" t="s">
        <v>65</v>
      </c>
      <c r="M4208" t="s">
        <v>21</v>
      </c>
      <c r="N4208" t="s">
        <v>22</v>
      </c>
      <c r="O4208" t="s">
        <v>52</v>
      </c>
      <c r="P4208" t="s">
        <v>349</v>
      </c>
      <c r="Q4208" t="s">
        <v>350</v>
      </c>
      <c r="R4208" t="s">
        <v>351</v>
      </c>
      <c r="S4208">
        <f t="shared" si="65"/>
        <v>2016</v>
      </c>
    </row>
    <row r="4209" spans="1:19" x14ac:dyDescent="0.25">
      <c r="A4209">
        <v>345</v>
      </c>
      <c r="B4209">
        <v>345102</v>
      </c>
      <c r="C4209">
        <v>6155</v>
      </c>
      <c r="E4209" t="s">
        <v>66</v>
      </c>
      <c r="F4209" t="s">
        <v>64</v>
      </c>
      <c r="G4209">
        <v>308348</v>
      </c>
      <c r="H4209" s="1">
        <v>42472</v>
      </c>
      <c r="I4209" s="2">
        <v>19.079999999999998</v>
      </c>
      <c r="J4209" s="2"/>
      <c r="K4209" s="2">
        <v>19.079999999999998</v>
      </c>
      <c r="L4209" t="s">
        <v>65</v>
      </c>
      <c r="M4209" t="s">
        <v>21</v>
      </c>
      <c r="N4209" t="s">
        <v>22</v>
      </c>
      <c r="O4209" t="s">
        <v>52</v>
      </c>
      <c r="P4209" t="s">
        <v>349</v>
      </c>
      <c r="Q4209" t="s">
        <v>350</v>
      </c>
      <c r="R4209" t="s">
        <v>351</v>
      </c>
      <c r="S4209">
        <f t="shared" si="65"/>
        <v>2016</v>
      </c>
    </row>
    <row r="4210" spans="1:19" x14ac:dyDescent="0.25">
      <c r="A4210">
        <v>345</v>
      </c>
      <c r="B4210">
        <v>345102</v>
      </c>
      <c r="C4210">
        <v>6155</v>
      </c>
      <c r="E4210" t="s">
        <v>66</v>
      </c>
      <c r="F4210" t="s">
        <v>64</v>
      </c>
      <c r="G4210">
        <v>308348</v>
      </c>
      <c r="H4210" s="1">
        <v>42472</v>
      </c>
      <c r="I4210" s="2">
        <v>76.319999999999993</v>
      </c>
      <c r="J4210" s="2"/>
      <c r="K4210" s="2">
        <v>76.319999999999993</v>
      </c>
      <c r="L4210" t="s">
        <v>65</v>
      </c>
      <c r="M4210" t="s">
        <v>21</v>
      </c>
      <c r="N4210" t="s">
        <v>22</v>
      </c>
      <c r="O4210" t="s">
        <v>52</v>
      </c>
      <c r="P4210" t="s">
        <v>349</v>
      </c>
      <c r="Q4210" t="s">
        <v>350</v>
      </c>
      <c r="R4210" t="s">
        <v>351</v>
      </c>
      <c r="S4210">
        <f t="shared" si="65"/>
        <v>2016</v>
      </c>
    </row>
    <row r="4211" spans="1:19" x14ac:dyDescent="0.25">
      <c r="A4211">
        <v>345</v>
      </c>
      <c r="B4211">
        <v>345102</v>
      </c>
      <c r="C4211">
        <v>6155</v>
      </c>
      <c r="E4211" t="s">
        <v>66</v>
      </c>
      <c r="F4211" t="s">
        <v>64</v>
      </c>
      <c r="G4211">
        <v>308348</v>
      </c>
      <c r="H4211" s="1">
        <v>42472</v>
      </c>
      <c r="I4211" s="2">
        <v>152.63999999999999</v>
      </c>
      <c r="J4211" s="2"/>
      <c r="K4211" s="2">
        <v>152.63999999999999</v>
      </c>
      <c r="L4211" t="s">
        <v>65</v>
      </c>
      <c r="M4211" t="s">
        <v>21</v>
      </c>
      <c r="N4211" t="s">
        <v>22</v>
      </c>
      <c r="O4211" t="s">
        <v>52</v>
      </c>
      <c r="P4211" t="s">
        <v>349</v>
      </c>
      <c r="Q4211" t="s">
        <v>350</v>
      </c>
      <c r="R4211" t="s">
        <v>351</v>
      </c>
      <c r="S4211">
        <f t="shared" si="65"/>
        <v>2016</v>
      </c>
    </row>
    <row r="4212" spans="1:19" x14ac:dyDescent="0.25">
      <c r="A4212">
        <v>345</v>
      </c>
      <c r="B4212">
        <v>345102</v>
      </c>
      <c r="C4212">
        <v>6155</v>
      </c>
      <c r="E4212" t="s">
        <v>66</v>
      </c>
      <c r="F4212" t="s">
        <v>64</v>
      </c>
      <c r="G4212">
        <v>308348</v>
      </c>
      <c r="H4212" s="1">
        <v>42472</v>
      </c>
      <c r="I4212" s="2">
        <v>76.319999999999993</v>
      </c>
      <c r="J4212" s="2"/>
      <c r="K4212" s="2">
        <v>76.319999999999993</v>
      </c>
      <c r="L4212" t="s">
        <v>65</v>
      </c>
      <c r="M4212" t="s">
        <v>21</v>
      </c>
      <c r="N4212" t="s">
        <v>22</v>
      </c>
      <c r="O4212" t="s">
        <v>52</v>
      </c>
      <c r="P4212" t="s">
        <v>349</v>
      </c>
      <c r="Q4212" t="s">
        <v>350</v>
      </c>
      <c r="R4212" t="s">
        <v>351</v>
      </c>
      <c r="S4212">
        <f t="shared" si="65"/>
        <v>2016</v>
      </c>
    </row>
    <row r="4213" spans="1:19" x14ac:dyDescent="0.25">
      <c r="A4213">
        <v>345</v>
      </c>
      <c r="B4213">
        <v>345102</v>
      </c>
      <c r="C4213">
        <v>6155</v>
      </c>
      <c r="E4213" t="s">
        <v>66</v>
      </c>
      <c r="F4213" t="s">
        <v>64</v>
      </c>
      <c r="G4213">
        <v>308348</v>
      </c>
      <c r="H4213" s="1">
        <v>42472</v>
      </c>
      <c r="I4213" s="2">
        <v>38.159999999999997</v>
      </c>
      <c r="J4213" s="2"/>
      <c r="K4213" s="2">
        <v>38.159999999999997</v>
      </c>
      <c r="L4213" t="s">
        <v>65</v>
      </c>
      <c r="M4213" t="s">
        <v>21</v>
      </c>
      <c r="N4213" t="s">
        <v>22</v>
      </c>
      <c r="O4213" t="s">
        <v>52</v>
      </c>
      <c r="P4213" t="s">
        <v>349</v>
      </c>
      <c r="Q4213" t="s">
        <v>350</v>
      </c>
      <c r="R4213" t="s">
        <v>351</v>
      </c>
      <c r="S4213">
        <f t="shared" si="65"/>
        <v>2016</v>
      </c>
    </row>
    <row r="4214" spans="1:19" x14ac:dyDescent="0.25">
      <c r="A4214">
        <v>345</v>
      </c>
      <c r="B4214">
        <v>345102</v>
      </c>
      <c r="C4214">
        <v>6155</v>
      </c>
      <c r="E4214" t="s">
        <v>66</v>
      </c>
      <c r="F4214" t="s">
        <v>71</v>
      </c>
      <c r="G4214">
        <v>308349</v>
      </c>
      <c r="H4214" s="1">
        <v>42472</v>
      </c>
      <c r="I4214" s="2"/>
      <c r="J4214" s="2">
        <v>-788.86</v>
      </c>
      <c r="K4214" s="2">
        <v>-788.86</v>
      </c>
      <c r="L4214" t="s">
        <v>65</v>
      </c>
      <c r="M4214" t="s">
        <v>21</v>
      </c>
      <c r="N4214" t="s">
        <v>22</v>
      </c>
      <c r="O4214" t="s">
        <v>52</v>
      </c>
      <c r="P4214" t="s">
        <v>349</v>
      </c>
      <c r="Q4214" t="s">
        <v>350</v>
      </c>
      <c r="R4214" t="s">
        <v>351</v>
      </c>
      <c r="S4214">
        <f t="shared" si="65"/>
        <v>2016</v>
      </c>
    </row>
    <row r="4215" spans="1:19" x14ac:dyDescent="0.25">
      <c r="A4215">
        <v>345</v>
      </c>
      <c r="B4215">
        <v>345102</v>
      </c>
      <c r="C4215">
        <v>6155</v>
      </c>
      <c r="E4215" t="s">
        <v>69</v>
      </c>
      <c r="F4215" t="s">
        <v>70</v>
      </c>
      <c r="G4215">
        <v>308255</v>
      </c>
      <c r="H4215" s="1">
        <v>42472</v>
      </c>
      <c r="I4215" s="2">
        <v>2088.33</v>
      </c>
      <c r="J4215" s="2"/>
      <c r="K4215" s="2">
        <v>2088.33</v>
      </c>
      <c r="L4215" t="s">
        <v>65</v>
      </c>
      <c r="M4215" t="s">
        <v>21</v>
      </c>
      <c r="N4215" t="s">
        <v>22</v>
      </c>
      <c r="O4215" t="s">
        <v>52</v>
      </c>
      <c r="P4215" t="s">
        <v>349</v>
      </c>
      <c r="Q4215" t="s">
        <v>350</v>
      </c>
      <c r="R4215" t="s">
        <v>351</v>
      </c>
      <c r="S4215">
        <f t="shared" si="65"/>
        <v>2016</v>
      </c>
    </row>
    <row r="4216" spans="1:19" x14ac:dyDescent="0.25">
      <c r="A4216">
        <v>345</v>
      </c>
      <c r="B4216">
        <v>345102</v>
      </c>
      <c r="C4216">
        <v>6155</v>
      </c>
      <c r="E4216" t="s">
        <v>69</v>
      </c>
      <c r="F4216" t="s">
        <v>70</v>
      </c>
      <c r="G4216">
        <v>308112</v>
      </c>
      <c r="H4216" s="1">
        <v>42468</v>
      </c>
      <c r="I4216" s="2"/>
      <c r="J4216" s="2">
        <v>-1702.09</v>
      </c>
      <c r="K4216" s="2">
        <v>-1702.09</v>
      </c>
      <c r="L4216" t="s">
        <v>65</v>
      </c>
      <c r="M4216" t="s">
        <v>21</v>
      </c>
      <c r="N4216" t="s">
        <v>22</v>
      </c>
      <c r="O4216" t="s">
        <v>52</v>
      </c>
      <c r="P4216" t="s">
        <v>349</v>
      </c>
      <c r="Q4216" t="s">
        <v>350</v>
      </c>
      <c r="R4216" t="s">
        <v>351</v>
      </c>
      <c r="S4216">
        <f t="shared" si="65"/>
        <v>2016</v>
      </c>
    </row>
    <row r="4217" spans="1:19" x14ac:dyDescent="0.25">
      <c r="A4217">
        <v>345</v>
      </c>
      <c r="B4217">
        <v>345102</v>
      </c>
      <c r="C4217">
        <v>6155</v>
      </c>
      <c r="E4217" t="s">
        <v>69</v>
      </c>
      <c r="F4217" t="s">
        <v>70</v>
      </c>
      <c r="G4217">
        <v>308086</v>
      </c>
      <c r="H4217" s="1">
        <v>42468</v>
      </c>
      <c r="I4217" s="2">
        <v>1702.09</v>
      </c>
      <c r="J4217" s="2"/>
      <c r="K4217" s="2">
        <v>1702.09</v>
      </c>
      <c r="L4217" t="s">
        <v>65</v>
      </c>
      <c r="M4217" t="s">
        <v>21</v>
      </c>
      <c r="N4217" t="s">
        <v>22</v>
      </c>
      <c r="O4217" t="s">
        <v>52</v>
      </c>
      <c r="P4217" t="s">
        <v>349</v>
      </c>
      <c r="Q4217" t="s">
        <v>350</v>
      </c>
      <c r="R4217" t="s">
        <v>351</v>
      </c>
      <c r="S4217">
        <f t="shared" si="65"/>
        <v>2016</v>
      </c>
    </row>
    <row r="4218" spans="1:19" x14ac:dyDescent="0.25">
      <c r="A4218">
        <v>345</v>
      </c>
      <c r="B4218">
        <v>345102</v>
      </c>
      <c r="C4218">
        <v>6155</v>
      </c>
      <c r="E4218" t="s">
        <v>81</v>
      </c>
      <c r="F4218" t="s">
        <v>68</v>
      </c>
      <c r="G4218">
        <v>307949</v>
      </c>
      <c r="H4218" s="1">
        <v>42461</v>
      </c>
      <c r="I4218" s="2"/>
      <c r="J4218" s="2">
        <v>-300</v>
      </c>
      <c r="K4218" s="2">
        <v>-300</v>
      </c>
      <c r="L4218" t="s">
        <v>65</v>
      </c>
      <c r="M4218" t="s">
        <v>21</v>
      </c>
      <c r="N4218" t="s">
        <v>22</v>
      </c>
      <c r="O4218" t="s">
        <v>52</v>
      </c>
      <c r="P4218" t="s">
        <v>349</v>
      </c>
      <c r="Q4218" t="s">
        <v>350</v>
      </c>
      <c r="R4218" t="s">
        <v>351</v>
      </c>
      <c r="S4218">
        <f t="shared" si="65"/>
        <v>2016</v>
      </c>
    </row>
    <row r="4219" spans="1:19" x14ac:dyDescent="0.25">
      <c r="A4219">
        <v>345</v>
      </c>
      <c r="B4219">
        <v>345102</v>
      </c>
      <c r="C4219">
        <v>6155</v>
      </c>
      <c r="E4219" t="s">
        <v>81</v>
      </c>
      <c r="F4219" t="s">
        <v>68</v>
      </c>
      <c r="G4219">
        <v>307949</v>
      </c>
      <c r="H4219" s="1">
        <v>42460</v>
      </c>
      <c r="I4219" s="2">
        <v>300</v>
      </c>
      <c r="J4219" s="2"/>
      <c r="K4219" s="2">
        <v>300</v>
      </c>
      <c r="L4219" t="s">
        <v>65</v>
      </c>
      <c r="M4219" t="s">
        <v>21</v>
      </c>
      <c r="N4219" t="s">
        <v>22</v>
      </c>
      <c r="O4219" t="s">
        <v>52</v>
      </c>
      <c r="P4219" t="s">
        <v>349</v>
      </c>
      <c r="Q4219" t="s">
        <v>350</v>
      </c>
      <c r="R4219" t="s">
        <v>351</v>
      </c>
      <c r="S4219">
        <f t="shared" si="65"/>
        <v>2016</v>
      </c>
    </row>
    <row r="4220" spans="1:19" x14ac:dyDescent="0.25">
      <c r="A4220">
        <v>345</v>
      </c>
      <c r="B4220">
        <v>345102</v>
      </c>
      <c r="C4220">
        <v>6155</v>
      </c>
      <c r="E4220" t="s">
        <v>66</v>
      </c>
      <c r="F4220" t="s">
        <v>71</v>
      </c>
      <c r="G4220">
        <v>308063</v>
      </c>
      <c r="H4220" s="1">
        <v>42458</v>
      </c>
      <c r="I4220" s="2"/>
      <c r="J4220" s="2">
        <v>-737.74</v>
      </c>
      <c r="K4220" s="2">
        <v>-737.74</v>
      </c>
      <c r="L4220" t="s">
        <v>65</v>
      </c>
      <c r="M4220" t="s">
        <v>21</v>
      </c>
      <c r="N4220" t="s">
        <v>22</v>
      </c>
      <c r="O4220" t="s">
        <v>52</v>
      </c>
      <c r="P4220" t="s">
        <v>349</v>
      </c>
      <c r="Q4220" t="s">
        <v>350</v>
      </c>
      <c r="R4220" t="s">
        <v>351</v>
      </c>
      <c r="S4220">
        <f t="shared" si="65"/>
        <v>2016</v>
      </c>
    </row>
    <row r="4221" spans="1:19" x14ac:dyDescent="0.25">
      <c r="A4221">
        <v>345</v>
      </c>
      <c r="B4221">
        <v>345102</v>
      </c>
      <c r="C4221">
        <v>6155</v>
      </c>
      <c r="E4221" t="s">
        <v>66</v>
      </c>
      <c r="F4221" t="s">
        <v>64</v>
      </c>
      <c r="G4221">
        <v>308062</v>
      </c>
      <c r="H4221" s="1">
        <v>42458</v>
      </c>
      <c r="I4221" s="2">
        <v>114.48</v>
      </c>
      <c r="J4221" s="2"/>
      <c r="K4221" s="2">
        <v>114.48</v>
      </c>
      <c r="L4221" t="s">
        <v>65</v>
      </c>
      <c r="M4221" t="s">
        <v>21</v>
      </c>
      <c r="N4221" t="s">
        <v>22</v>
      </c>
      <c r="O4221" t="s">
        <v>52</v>
      </c>
      <c r="P4221" t="s">
        <v>349</v>
      </c>
      <c r="Q4221" t="s">
        <v>350</v>
      </c>
      <c r="R4221" t="s">
        <v>351</v>
      </c>
      <c r="S4221">
        <f t="shared" si="65"/>
        <v>2016</v>
      </c>
    </row>
    <row r="4222" spans="1:19" x14ac:dyDescent="0.25">
      <c r="A4222">
        <v>345</v>
      </c>
      <c r="B4222">
        <v>345102</v>
      </c>
      <c r="C4222">
        <v>6155</v>
      </c>
      <c r="E4222" t="s">
        <v>66</v>
      </c>
      <c r="F4222" t="s">
        <v>64</v>
      </c>
      <c r="G4222">
        <v>308062</v>
      </c>
      <c r="H4222" s="1">
        <v>42458</v>
      </c>
      <c r="I4222" s="2">
        <v>228.96</v>
      </c>
      <c r="J4222" s="2"/>
      <c r="K4222" s="2">
        <v>228.96</v>
      </c>
      <c r="L4222" t="s">
        <v>65</v>
      </c>
      <c r="M4222" t="s">
        <v>21</v>
      </c>
      <c r="N4222" t="s">
        <v>22</v>
      </c>
      <c r="O4222" t="s">
        <v>52</v>
      </c>
      <c r="P4222" t="s">
        <v>349</v>
      </c>
      <c r="Q4222" t="s">
        <v>350</v>
      </c>
      <c r="R4222" t="s">
        <v>351</v>
      </c>
      <c r="S4222">
        <f t="shared" si="65"/>
        <v>2016</v>
      </c>
    </row>
    <row r="4223" spans="1:19" x14ac:dyDescent="0.25">
      <c r="A4223">
        <v>345</v>
      </c>
      <c r="B4223">
        <v>345102</v>
      </c>
      <c r="C4223">
        <v>6155</v>
      </c>
      <c r="E4223" t="s">
        <v>66</v>
      </c>
      <c r="F4223" t="s">
        <v>64</v>
      </c>
      <c r="G4223">
        <v>308062</v>
      </c>
      <c r="H4223" s="1">
        <v>42458</v>
      </c>
      <c r="I4223" s="2">
        <v>38.159999999999997</v>
      </c>
      <c r="J4223" s="2"/>
      <c r="K4223" s="2">
        <v>38.159999999999997</v>
      </c>
      <c r="L4223" t="s">
        <v>65</v>
      </c>
      <c r="M4223" t="s">
        <v>21</v>
      </c>
      <c r="N4223" t="s">
        <v>22</v>
      </c>
      <c r="O4223" t="s">
        <v>52</v>
      </c>
      <c r="P4223" t="s">
        <v>349</v>
      </c>
      <c r="Q4223" t="s">
        <v>350</v>
      </c>
      <c r="R4223" t="s">
        <v>351</v>
      </c>
      <c r="S4223">
        <f t="shared" si="65"/>
        <v>2016</v>
      </c>
    </row>
    <row r="4224" spans="1:19" x14ac:dyDescent="0.25">
      <c r="A4224">
        <v>345</v>
      </c>
      <c r="B4224">
        <v>345102</v>
      </c>
      <c r="C4224">
        <v>6155</v>
      </c>
      <c r="E4224" t="s">
        <v>66</v>
      </c>
      <c r="F4224" t="s">
        <v>64</v>
      </c>
      <c r="G4224">
        <v>308062</v>
      </c>
      <c r="H4224" s="1">
        <v>42458</v>
      </c>
      <c r="I4224" s="2">
        <v>152.63999999999999</v>
      </c>
      <c r="J4224" s="2"/>
      <c r="K4224" s="2">
        <v>152.63999999999999</v>
      </c>
      <c r="L4224" t="s">
        <v>65</v>
      </c>
      <c r="M4224" t="s">
        <v>21</v>
      </c>
      <c r="N4224" t="s">
        <v>22</v>
      </c>
      <c r="O4224" t="s">
        <v>52</v>
      </c>
      <c r="P4224" t="s">
        <v>349</v>
      </c>
      <c r="Q4224" t="s">
        <v>350</v>
      </c>
      <c r="R4224" t="s">
        <v>351</v>
      </c>
      <c r="S4224">
        <f t="shared" si="65"/>
        <v>2016</v>
      </c>
    </row>
    <row r="4225" spans="1:19" x14ac:dyDescent="0.25">
      <c r="A4225">
        <v>345</v>
      </c>
      <c r="B4225">
        <v>345102</v>
      </c>
      <c r="C4225">
        <v>6155</v>
      </c>
      <c r="E4225" t="s">
        <v>66</v>
      </c>
      <c r="F4225" t="s">
        <v>64</v>
      </c>
      <c r="G4225">
        <v>308062</v>
      </c>
      <c r="H4225" s="1">
        <v>42458</v>
      </c>
      <c r="I4225" s="2">
        <v>38.159999999999997</v>
      </c>
      <c r="J4225" s="2"/>
      <c r="K4225" s="2">
        <v>38.159999999999997</v>
      </c>
      <c r="L4225" t="s">
        <v>65</v>
      </c>
      <c r="M4225" t="s">
        <v>21</v>
      </c>
      <c r="N4225" t="s">
        <v>22</v>
      </c>
      <c r="O4225" t="s">
        <v>52</v>
      </c>
      <c r="P4225" t="s">
        <v>349</v>
      </c>
      <c r="Q4225" t="s">
        <v>350</v>
      </c>
      <c r="R4225" t="s">
        <v>351</v>
      </c>
      <c r="S4225">
        <f t="shared" si="65"/>
        <v>2016</v>
      </c>
    </row>
    <row r="4226" spans="1:19" x14ac:dyDescent="0.25">
      <c r="A4226">
        <v>345</v>
      </c>
      <c r="B4226">
        <v>345102</v>
      </c>
      <c r="C4226">
        <v>6155</v>
      </c>
      <c r="E4226" t="s">
        <v>66</v>
      </c>
      <c r="F4226" t="s">
        <v>64</v>
      </c>
      <c r="G4226">
        <v>308062</v>
      </c>
      <c r="H4226" s="1">
        <v>42458</v>
      </c>
      <c r="I4226" s="2">
        <v>152.63999999999999</v>
      </c>
      <c r="J4226" s="2"/>
      <c r="K4226" s="2">
        <v>152.63999999999999</v>
      </c>
      <c r="L4226" t="s">
        <v>65</v>
      </c>
      <c r="M4226" t="s">
        <v>21</v>
      </c>
      <c r="N4226" t="s">
        <v>22</v>
      </c>
      <c r="O4226" t="s">
        <v>52</v>
      </c>
      <c r="P4226" t="s">
        <v>349</v>
      </c>
      <c r="Q4226" t="s">
        <v>350</v>
      </c>
      <c r="R4226" t="s">
        <v>351</v>
      </c>
      <c r="S4226">
        <f t="shared" si="65"/>
        <v>2016</v>
      </c>
    </row>
    <row r="4227" spans="1:19" x14ac:dyDescent="0.25">
      <c r="A4227">
        <v>345</v>
      </c>
      <c r="B4227">
        <v>345102</v>
      </c>
      <c r="C4227">
        <v>6155</v>
      </c>
      <c r="E4227" t="s">
        <v>66</v>
      </c>
      <c r="F4227" t="s">
        <v>64</v>
      </c>
      <c r="G4227">
        <v>308062</v>
      </c>
      <c r="H4227" s="1">
        <v>42458</v>
      </c>
      <c r="I4227" s="2">
        <v>76.319999999999993</v>
      </c>
      <c r="J4227" s="2"/>
      <c r="K4227" s="2">
        <v>76.319999999999993</v>
      </c>
      <c r="L4227" t="s">
        <v>65</v>
      </c>
      <c r="M4227" t="s">
        <v>21</v>
      </c>
      <c r="N4227" t="s">
        <v>22</v>
      </c>
      <c r="O4227" t="s">
        <v>52</v>
      </c>
      <c r="P4227" t="s">
        <v>349</v>
      </c>
      <c r="Q4227" t="s">
        <v>350</v>
      </c>
      <c r="R4227" t="s">
        <v>351</v>
      </c>
      <c r="S4227">
        <f t="shared" ref="S4227:S4290" si="66">YEAR(H4227)</f>
        <v>2016</v>
      </c>
    </row>
    <row r="4228" spans="1:19" x14ac:dyDescent="0.25">
      <c r="A4228">
        <v>345</v>
      </c>
      <c r="B4228">
        <v>345102</v>
      </c>
      <c r="C4228">
        <v>6155</v>
      </c>
      <c r="E4228" t="s">
        <v>69</v>
      </c>
      <c r="F4228" t="s">
        <v>70</v>
      </c>
      <c r="G4228">
        <v>308113</v>
      </c>
      <c r="H4228" s="1">
        <v>42458</v>
      </c>
      <c r="I4228" s="2">
        <v>1702.09</v>
      </c>
      <c r="J4228" s="2"/>
      <c r="K4228" s="2">
        <v>1702.09</v>
      </c>
      <c r="L4228" t="s">
        <v>65</v>
      </c>
      <c r="M4228" t="s">
        <v>21</v>
      </c>
      <c r="N4228" t="s">
        <v>22</v>
      </c>
      <c r="O4228" t="s">
        <v>52</v>
      </c>
      <c r="P4228" t="s">
        <v>349</v>
      </c>
      <c r="Q4228" t="s">
        <v>350</v>
      </c>
      <c r="R4228" t="s">
        <v>351</v>
      </c>
      <c r="S4228">
        <f t="shared" si="66"/>
        <v>2016</v>
      </c>
    </row>
    <row r="4229" spans="1:19" x14ac:dyDescent="0.25">
      <c r="A4229">
        <v>345</v>
      </c>
      <c r="B4229">
        <v>345102</v>
      </c>
      <c r="C4229">
        <v>6155</v>
      </c>
      <c r="E4229" t="s">
        <v>69</v>
      </c>
      <c r="F4229" t="s">
        <v>70</v>
      </c>
      <c r="G4229">
        <v>307944</v>
      </c>
      <c r="H4229" s="1">
        <v>42444</v>
      </c>
      <c r="I4229" s="2">
        <v>1747.86</v>
      </c>
      <c r="J4229" s="2"/>
      <c r="K4229" s="2">
        <v>1747.86</v>
      </c>
      <c r="L4229" t="s">
        <v>65</v>
      </c>
      <c r="M4229" t="s">
        <v>21</v>
      </c>
      <c r="N4229" t="s">
        <v>22</v>
      </c>
      <c r="O4229" t="s">
        <v>52</v>
      </c>
      <c r="P4229" t="s">
        <v>349</v>
      </c>
      <c r="Q4229" t="s">
        <v>350</v>
      </c>
      <c r="R4229" t="s">
        <v>351</v>
      </c>
      <c r="S4229">
        <f t="shared" si="66"/>
        <v>2016</v>
      </c>
    </row>
    <row r="4230" spans="1:19" x14ac:dyDescent="0.25">
      <c r="A4230">
        <v>345</v>
      </c>
      <c r="B4230">
        <v>345102</v>
      </c>
      <c r="C4230">
        <v>6155</v>
      </c>
      <c r="E4230" t="s">
        <v>66</v>
      </c>
      <c r="F4230" t="s">
        <v>64</v>
      </c>
      <c r="G4230">
        <v>307942</v>
      </c>
      <c r="H4230" s="1">
        <v>42444</v>
      </c>
      <c r="I4230" s="2">
        <v>38.159999999999997</v>
      </c>
      <c r="J4230" s="2"/>
      <c r="K4230" s="2">
        <v>38.159999999999997</v>
      </c>
      <c r="L4230" t="s">
        <v>65</v>
      </c>
      <c r="M4230" t="s">
        <v>21</v>
      </c>
      <c r="N4230" t="s">
        <v>22</v>
      </c>
      <c r="O4230" t="s">
        <v>52</v>
      </c>
      <c r="P4230" t="s">
        <v>349</v>
      </c>
      <c r="Q4230" t="s">
        <v>350</v>
      </c>
      <c r="R4230" t="s">
        <v>351</v>
      </c>
      <c r="S4230">
        <f t="shared" si="66"/>
        <v>2016</v>
      </c>
    </row>
    <row r="4231" spans="1:19" x14ac:dyDescent="0.25">
      <c r="A4231">
        <v>345</v>
      </c>
      <c r="B4231">
        <v>345102</v>
      </c>
      <c r="C4231">
        <v>6155</v>
      </c>
      <c r="E4231" t="s">
        <v>66</v>
      </c>
      <c r="F4231" t="s">
        <v>64</v>
      </c>
      <c r="G4231">
        <v>307942</v>
      </c>
      <c r="H4231" s="1">
        <v>42444</v>
      </c>
      <c r="I4231" s="2">
        <v>38.159999999999997</v>
      </c>
      <c r="J4231" s="2"/>
      <c r="K4231" s="2">
        <v>38.159999999999997</v>
      </c>
      <c r="L4231" t="s">
        <v>65</v>
      </c>
      <c r="M4231" t="s">
        <v>21</v>
      </c>
      <c r="N4231" t="s">
        <v>22</v>
      </c>
      <c r="O4231" t="s">
        <v>52</v>
      </c>
      <c r="P4231" t="s">
        <v>349</v>
      </c>
      <c r="Q4231" t="s">
        <v>350</v>
      </c>
      <c r="R4231" t="s">
        <v>351</v>
      </c>
      <c r="S4231">
        <f t="shared" si="66"/>
        <v>2016</v>
      </c>
    </row>
    <row r="4232" spans="1:19" x14ac:dyDescent="0.25">
      <c r="A4232">
        <v>345</v>
      </c>
      <c r="B4232">
        <v>345102</v>
      </c>
      <c r="C4232">
        <v>6155</v>
      </c>
      <c r="E4232" t="s">
        <v>66</v>
      </c>
      <c r="F4232" t="s">
        <v>64</v>
      </c>
      <c r="G4232">
        <v>307942</v>
      </c>
      <c r="H4232" s="1">
        <v>42444</v>
      </c>
      <c r="I4232" s="2">
        <v>114.48</v>
      </c>
      <c r="J4232" s="2"/>
      <c r="K4232" s="2">
        <v>114.48</v>
      </c>
      <c r="L4232" t="s">
        <v>65</v>
      </c>
      <c r="M4232" t="s">
        <v>21</v>
      </c>
      <c r="N4232" t="s">
        <v>22</v>
      </c>
      <c r="O4232" t="s">
        <v>52</v>
      </c>
      <c r="P4232" t="s">
        <v>349</v>
      </c>
      <c r="Q4232" t="s">
        <v>350</v>
      </c>
      <c r="R4232" t="s">
        <v>351</v>
      </c>
      <c r="S4232">
        <f t="shared" si="66"/>
        <v>2016</v>
      </c>
    </row>
    <row r="4233" spans="1:19" x14ac:dyDescent="0.25">
      <c r="A4233">
        <v>345</v>
      </c>
      <c r="B4233">
        <v>345102</v>
      </c>
      <c r="C4233">
        <v>6155</v>
      </c>
      <c r="E4233" t="s">
        <v>66</v>
      </c>
      <c r="F4233" t="s">
        <v>64</v>
      </c>
      <c r="G4233">
        <v>307942</v>
      </c>
      <c r="H4233" s="1">
        <v>42444</v>
      </c>
      <c r="I4233" s="2">
        <v>76.319999999999993</v>
      </c>
      <c r="J4233" s="2"/>
      <c r="K4233" s="2">
        <v>76.319999999999993</v>
      </c>
      <c r="L4233" t="s">
        <v>65</v>
      </c>
      <c r="M4233" t="s">
        <v>21</v>
      </c>
      <c r="N4233" t="s">
        <v>22</v>
      </c>
      <c r="O4233" t="s">
        <v>52</v>
      </c>
      <c r="P4233" t="s">
        <v>349</v>
      </c>
      <c r="Q4233" t="s">
        <v>350</v>
      </c>
      <c r="R4233" t="s">
        <v>351</v>
      </c>
      <c r="S4233">
        <f t="shared" si="66"/>
        <v>2016</v>
      </c>
    </row>
    <row r="4234" spans="1:19" x14ac:dyDescent="0.25">
      <c r="A4234">
        <v>345</v>
      </c>
      <c r="B4234">
        <v>345102</v>
      </c>
      <c r="C4234">
        <v>6155</v>
      </c>
      <c r="E4234" t="s">
        <v>66</v>
      </c>
      <c r="F4234" t="s">
        <v>64</v>
      </c>
      <c r="G4234">
        <v>307942</v>
      </c>
      <c r="H4234" s="1">
        <v>42444</v>
      </c>
      <c r="I4234" s="2">
        <v>76.319999999999993</v>
      </c>
      <c r="J4234" s="2"/>
      <c r="K4234" s="2">
        <v>76.319999999999993</v>
      </c>
      <c r="L4234" t="s">
        <v>65</v>
      </c>
      <c r="M4234" t="s">
        <v>21</v>
      </c>
      <c r="N4234" t="s">
        <v>22</v>
      </c>
      <c r="O4234" t="s">
        <v>52</v>
      </c>
      <c r="P4234" t="s">
        <v>349</v>
      </c>
      <c r="Q4234" t="s">
        <v>350</v>
      </c>
      <c r="R4234" t="s">
        <v>351</v>
      </c>
      <c r="S4234">
        <f t="shared" si="66"/>
        <v>2016</v>
      </c>
    </row>
    <row r="4235" spans="1:19" x14ac:dyDescent="0.25">
      <c r="A4235">
        <v>345</v>
      </c>
      <c r="B4235">
        <v>345102</v>
      </c>
      <c r="C4235">
        <v>6155</v>
      </c>
      <c r="E4235" t="s">
        <v>66</v>
      </c>
      <c r="F4235" t="s">
        <v>71</v>
      </c>
      <c r="G4235">
        <v>307943</v>
      </c>
      <c r="H4235" s="1">
        <v>42444</v>
      </c>
      <c r="I4235" s="2"/>
      <c r="J4235" s="2">
        <v>-308.82</v>
      </c>
      <c r="K4235" s="2">
        <v>-308.82</v>
      </c>
      <c r="L4235" t="s">
        <v>65</v>
      </c>
      <c r="M4235" t="s">
        <v>21</v>
      </c>
      <c r="N4235" t="s">
        <v>22</v>
      </c>
      <c r="O4235" t="s">
        <v>52</v>
      </c>
      <c r="P4235" t="s">
        <v>349</v>
      </c>
      <c r="Q4235" t="s">
        <v>350</v>
      </c>
      <c r="R4235" t="s">
        <v>351</v>
      </c>
      <c r="S4235">
        <f t="shared" si="66"/>
        <v>2016</v>
      </c>
    </row>
    <row r="4236" spans="1:19" x14ac:dyDescent="0.25">
      <c r="A4236">
        <v>345</v>
      </c>
      <c r="B4236">
        <v>345102</v>
      </c>
      <c r="C4236">
        <v>6155</v>
      </c>
      <c r="E4236" t="s">
        <v>82</v>
      </c>
      <c r="F4236" t="s">
        <v>68</v>
      </c>
      <c r="G4236">
        <v>307387</v>
      </c>
      <c r="H4236" s="1">
        <v>42430</v>
      </c>
      <c r="I4236" s="2"/>
      <c r="J4236" s="2">
        <v>-1350</v>
      </c>
      <c r="K4236" s="2">
        <v>-1350</v>
      </c>
      <c r="L4236" t="s">
        <v>65</v>
      </c>
      <c r="M4236" t="s">
        <v>21</v>
      </c>
      <c r="N4236" t="s">
        <v>22</v>
      </c>
      <c r="O4236" t="s">
        <v>52</v>
      </c>
      <c r="P4236" t="s">
        <v>349</v>
      </c>
      <c r="Q4236" t="s">
        <v>350</v>
      </c>
      <c r="R4236" t="s">
        <v>351</v>
      </c>
      <c r="S4236">
        <f t="shared" si="66"/>
        <v>2016</v>
      </c>
    </row>
    <row r="4237" spans="1:19" x14ac:dyDescent="0.25">
      <c r="A4237">
        <v>345</v>
      </c>
      <c r="B4237">
        <v>345102</v>
      </c>
      <c r="C4237">
        <v>6155</v>
      </c>
      <c r="E4237" t="s">
        <v>66</v>
      </c>
      <c r="F4237" t="s">
        <v>71</v>
      </c>
      <c r="G4237">
        <v>307648</v>
      </c>
      <c r="H4237" s="1">
        <v>42430</v>
      </c>
      <c r="I4237" s="2"/>
      <c r="J4237" s="2">
        <v>-171.57</v>
      </c>
      <c r="K4237" s="2">
        <v>-171.57</v>
      </c>
      <c r="L4237" t="s">
        <v>65</v>
      </c>
      <c r="M4237" t="s">
        <v>21</v>
      </c>
      <c r="N4237" t="s">
        <v>22</v>
      </c>
      <c r="O4237" t="s">
        <v>52</v>
      </c>
      <c r="P4237" t="s">
        <v>349</v>
      </c>
      <c r="Q4237" t="s">
        <v>350</v>
      </c>
      <c r="R4237" t="s">
        <v>351</v>
      </c>
      <c r="S4237">
        <f t="shared" si="66"/>
        <v>2016</v>
      </c>
    </row>
    <row r="4238" spans="1:19" x14ac:dyDescent="0.25">
      <c r="A4238">
        <v>345</v>
      </c>
      <c r="B4238">
        <v>345102</v>
      </c>
      <c r="C4238">
        <v>6155</v>
      </c>
      <c r="E4238" t="s">
        <v>69</v>
      </c>
      <c r="F4238" t="s">
        <v>70</v>
      </c>
      <c r="G4238">
        <v>307649</v>
      </c>
      <c r="H4238" s="1">
        <v>42430</v>
      </c>
      <c r="I4238" s="2">
        <v>1790.38</v>
      </c>
      <c r="J4238" s="2"/>
      <c r="K4238" s="2">
        <v>1790.38</v>
      </c>
      <c r="L4238" t="s">
        <v>65</v>
      </c>
      <c r="M4238" t="s">
        <v>21</v>
      </c>
      <c r="N4238" t="s">
        <v>22</v>
      </c>
      <c r="O4238" t="s">
        <v>52</v>
      </c>
      <c r="P4238" t="s">
        <v>349</v>
      </c>
      <c r="Q4238" t="s">
        <v>350</v>
      </c>
      <c r="R4238" t="s">
        <v>351</v>
      </c>
      <c r="S4238">
        <f t="shared" si="66"/>
        <v>2016</v>
      </c>
    </row>
    <row r="4239" spans="1:19" x14ac:dyDescent="0.25">
      <c r="A4239">
        <v>345</v>
      </c>
      <c r="B4239">
        <v>345102</v>
      </c>
      <c r="C4239">
        <v>6155</v>
      </c>
      <c r="E4239" t="s">
        <v>66</v>
      </c>
      <c r="F4239" t="s">
        <v>64</v>
      </c>
      <c r="G4239">
        <v>307647</v>
      </c>
      <c r="H4239" s="1">
        <v>42430</v>
      </c>
      <c r="I4239" s="2">
        <v>38.159999999999997</v>
      </c>
      <c r="J4239" s="2"/>
      <c r="K4239" s="2">
        <v>38.159999999999997</v>
      </c>
      <c r="L4239" t="s">
        <v>65</v>
      </c>
      <c r="M4239" t="s">
        <v>21</v>
      </c>
      <c r="N4239" t="s">
        <v>22</v>
      </c>
      <c r="O4239" t="s">
        <v>52</v>
      </c>
      <c r="P4239" t="s">
        <v>349</v>
      </c>
      <c r="Q4239" t="s">
        <v>350</v>
      </c>
      <c r="R4239" t="s">
        <v>351</v>
      </c>
      <c r="S4239">
        <f t="shared" si="66"/>
        <v>2016</v>
      </c>
    </row>
    <row r="4240" spans="1:19" x14ac:dyDescent="0.25">
      <c r="A4240">
        <v>345</v>
      </c>
      <c r="B4240">
        <v>345102</v>
      </c>
      <c r="C4240">
        <v>6155</v>
      </c>
      <c r="E4240" t="s">
        <v>66</v>
      </c>
      <c r="F4240" t="s">
        <v>64</v>
      </c>
      <c r="G4240">
        <v>307647</v>
      </c>
      <c r="H4240" s="1">
        <v>42430</v>
      </c>
      <c r="I4240" s="2">
        <v>76.319999999999993</v>
      </c>
      <c r="J4240" s="2"/>
      <c r="K4240" s="2">
        <v>76.319999999999993</v>
      </c>
      <c r="L4240" t="s">
        <v>65</v>
      </c>
      <c r="M4240" t="s">
        <v>21</v>
      </c>
      <c r="N4240" t="s">
        <v>22</v>
      </c>
      <c r="O4240" t="s">
        <v>52</v>
      </c>
      <c r="P4240" t="s">
        <v>349</v>
      </c>
      <c r="Q4240" t="s">
        <v>350</v>
      </c>
      <c r="R4240" t="s">
        <v>351</v>
      </c>
      <c r="S4240">
        <f t="shared" si="66"/>
        <v>2016</v>
      </c>
    </row>
    <row r="4241" spans="1:19" x14ac:dyDescent="0.25">
      <c r="A4241">
        <v>345</v>
      </c>
      <c r="B4241">
        <v>345102</v>
      </c>
      <c r="C4241">
        <v>6155</v>
      </c>
      <c r="E4241" t="s">
        <v>66</v>
      </c>
      <c r="F4241" t="s">
        <v>64</v>
      </c>
      <c r="G4241">
        <v>307647</v>
      </c>
      <c r="H4241" s="1">
        <v>42430</v>
      </c>
      <c r="I4241" s="2">
        <v>38.159999999999997</v>
      </c>
      <c r="J4241" s="2"/>
      <c r="K4241" s="2">
        <v>38.159999999999997</v>
      </c>
      <c r="L4241" t="s">
        <v>65</v>
      </c>
      <c r="M4241" t="s">
        <v>21</v>
      </c>
      <c r="N4241" t="s">
        <v>22</v>
      </c>
      <c r="O4241" t="s">
        <v>52</v>
      </c>
      <c r="P4241" t="s">
        <v>349</v>
      </c>
      <c r="Q4241" t="s">
        <v>350</v>
      </c>
      <c r="R4241" t="s">
        <v>351</v>
      </c>
      <c r="S4241">
        <f t="shared" si="66"/>
        <v>2016</v>
      </c>
    </row>
    <row r="4242" spans="1:19" x14ac:dyDescent="0.25">
      <c r="A4242">
        <v>345</v>
      </c>
      <c r="B4242">
        <v>345102</v>
      </c>
      <c r="C4242">
        <v>6155</v>
      </c>
      <c r="E4242" t="s">
        <v>82</v>
      </c>
      <c r="F4242" t="s">
        <v>68</v>
      </c>
      <c r="G4242">
        <v>307387</v>
      </c>
      <c r="H4242" s="1">
        <v>42429</v>
      </c>
      <c r="I4242" s="2">
        <v>1350</v>
      </c>
      <c r="J4242" s="2"/>
      <c r="K4242" s="2">
        <v>1350</v>
      </c>
      <c r="L4242" t="s">
        <v>65</v>
      </c>
      <c r="M4242" t="s">
        <v>21</v>
      </c>
      <c r="N4242" t="s">
        <v>22</v>
      </c>
      <c r="O4242" t="s">
        <v>52</v>
      </c>
      <c r="P4242" t="s">
        <v>349</v>
      </c>
      <c r="Q4242" t="s">
        <v>350</v>
      </c>
      <c r="R4242" t="s">
        <v>351</v>
      </c>
      <c r="S4242">
        <f t="shared" si="66"/>
        <v>2016</v>
      </c>
    </row>
    <row r="4243" spans="1:19" x14ac:dyDescent="0.25">
      <c r="A4243">
        <v>345</v>
      </c>
      <c r="B4243">
        <v>345102</v>
      </c>
      <c r="C4243">
        <v>6155</v>
      </c>
      <c r="E4243" t="s">
        <v>66</v>
      </c>
      <c r="F4243" t="s">
        <v>64</v>
      </c>
      <c r="G4243">
        <v>307412</v>
      </c>
      <c r="H4243" s="1">
        <v>42416</v>
      </c>
      <c r="I4243" s="2">
        <v>152.63999999999999</v>
      </c>
      <c r="J4243" s="2"/>
      <c r="K4243" s="2">
        <v>152.63999999999999</v>
      </c>
      <c r="L4243" t="s">
        <v>65</v>
      </c>
      <c r="M4243" t="s">
        <v>21</v>
      </c>
      <c r="N4243" t="s">
        <v>22</v>
      </c>
      <c r="O4243" t="s">
        <v>52</v>
      </c>
      <c r="P4243" t="s">
        <v>349</v>
      </c>
      <c r="Q4243" t="s">
        <v>350</v>
      </c>
      <c r="R4243" t="s">
        <v>351</v>
      </c>
      <c r="S4243">
        <f t="shared" si="66"/>
        <v>2016</v>
      </c>
    </row>
    <row r="4244" spans="1:19" x14ac:dyDescent="0.25">
      <c r="A4244">
        <v>345</v>
      </c>
      <c r="B4244">
        <v>345102</v>
      </c>
      <c r="C4244">
        <v>6155</v>
      </c>
      <c r="E4244" t="s">
        <v>66</v>
      </c>
      <c r="F4244" t="s">
        <v>64</v>
      </c>
      <c r="G4244">
        <v>307412</v>
      </c>
      <c r="H4244" s="1">
        <v>42416</v>
      </c>
      <c r="I4244" s="2">
        <v>362.52</v>
      </c>
      <c r="J4244" s="2"/>
      <c r="K4244" s="2">
        <v>362.52</v>
      </c>
      <c r="L4244" t="s">
        <v>65</v>
      </c>
      <c r="M4244" t="s">
        <v>21</v>
      </c>
      <c r="N4244" t="s">
        <v>22</v>
      </c>
      <c r="O4244" t="s">
        <v>52</v>
      </c>
      <c r="P4244" t="s">
        <v>349</v>
      </c>
      <c r="Q4244" t="s">
        <v>350</v>
      </c>
      <c r="R4244" t="s">
        <v>351</v>
      </c>
      <c r="S4244">
        <f t="shared" si="66"/>
        <v>2016</v>
      </c>
    </row>
    <row r="4245" spans="1:19" x14ac:dyDescent="0.25">
      <c r="A4245">
        <v>345</v>
      </c>
      <c r="B4245">
        <v>345102</v>
      </c>
      <c r="C4245">
        <v>6155</v>
      </c>
      <c r="E4245" t="s">
        <v>66</v>
      </c>
      <c r="F4245" t="s">
        <v>64</v>
      </c>
      <c r="G4245">
        <v>307412</v>
      </c>
      <c r="H4245" s="1">
        <v>42416</v>
      </c>
      <c r="I4245" s="2">
        <v>343.44</v>
      </c>
      <c r="J4245" s="2"/>
      <c r="K4245" s="2">
        <v>343.44</v>
      </c>
      <c r="L4245" t="s">
        <v>65</v>
      </c>
      <c r="M4245" t="s">
        <v>21</v>
      </c>
      <c r="N4245" t="s">
        <v>22</v>
      </c>
      <c r="O4245" t="s">
        <v>52</v>
      </c>
      <c r="P4245" t="s">
        <v>349</v>
      </c>
      <c r="Q4245" t="s">
        <v>350</v>
      </c>
      <c r="R4245" t="s">
        <v>351</v>
      </c>
      <c r="S4245">
        <f t="shared" si="66"/>
        <v>2016</v>
      </c>
    </row>
    <row r="4246" spans="1:19" x14ac:dyDescent="0.25">
      <c r="A4246">
        <v>345</v>
      </c>
      <c r="B4246">
        <v>345102</v>
      </c>
      <c r="C4246">
        <v>6155</v>
      </c>
      <c r="E4246" t="s">
        <v>66</v>
      </c>
      <c r="F4246" t="s">
        <v>64</v>
      </c>
      <c r="G4246">
        <v>307412</v>
      </c>
      <c r="H4246" s="1">
        <v>42416</v>
      </c>
      <c r="I4246" s="2">
        <v>553.32000000000005</v>
      </c>
      <c r="J4246" s="2"/>
      <c r="K4246" s="2">
        <v>553.32000000000005</v>
      </c>
      <c r="L4246" t="s">
        <v>65</v>
      </c>
      <c r="M4246" t="s">
        <v>21</v>
      </c>
      <c r="N4246" t="s">
        <v>22</v>
      </c>
      <c r="O4246" t="s">
        <v>52</v>
      </c>
      <c r="P4246" t="s">
        <v>349</v>
      </c>
      <c r="Q4246" t="s">
        <v>350</v>
      </c>
      <c r="R4246" t="s">
        <v>351</v>
      </c>
      <c r="S4246">
        <f t="shared" si="66"/>
        <v>2016</v>
      </c>
    </row>
    <row r="4247" spans="1:19" x14ac:dyDescent="0.25">
      <c r="A4247">
        <v>345</v>
      </c>
      <c r="B4247">
        <v>345102</v>
      </c>
      <c r="C4247">
        <v>6155</v>
      </c>
      <c r="E4247" t="s">
        <v>66</v>
      </c>
      <c r="F4247" t="s">
        <v>64</v>
      </c>
      <c r="G4247">
        <v>307412</v>
      </c>
      <c r="H4247" s="1">
        <v>42416</v>
      </c>
      <c r="I4247" s="2">
        <v>305.27999999999997</v>
      </c>
      <c r="J4247" s="2"/>
      <c r="K4247" s="2">
        <v>305.27999999999997</v>
      </c>
      <c r="L4247" t="s">
        <v>65</v>
      </c>
      <c r="M4247" t="s">
        <v>21</v>
      </c>
      <c r="N4247" t="s">
        <v>22</v>
      </c>
      <c r="O4247" t="s">
        <v>52</v>
      </c>
      <c r="P4247" t="s">
        <v>349</v>
      </c>
      <c r="Q4247" t="s">
        <v>350</v>
      </c>
      <c r="R4247" t="s">
        <v>351</v>
      </c>
      <c r="S4247">
        <f t="shared" si="66"/>
        <v>2016</v>
      </c>
    </row>
    <row r="4248" spans="1:19" x14ac:dyDescent="0.25">
      <c r="A4248">
        <v>345</v>
      </c>
      <c r="B4248">
        <v>345102</v>
      </c>
      <c r="C4248">
        <v>6155</v>
      </c>
      <c r="E4248" t="s">
        <v>66</v>
      </c>
      <c r="F4248" t="s">
        <v>64</v>
      </c>
      <c r="G4248">
        <v>307412</v>
      </c>
      <c r="H4248" s="1">
        <v>42416</v>
      </c>
      <c r="I4248" s="2">
        <v>38.159999999999997</v>
      </c>
      <c r="J4248" s="2"/>
      <c r="K4248" s="2">
        <v>38.159999999999997</v>
      </c>
      <c r="L4248" t="s">
        <v>65</v>
      </c>
      <c r="M4248" t="s">
        <v>21</v>
      </c>
      <c r="N4248" t="s">
        <v>22</v>
      </c>
      <c r="O4248" t="s">
        <v>52</v>
      </c>
      <c r="P4248" t="s">
        <v>349</v>
      </c>
      <c r="Q4248" t="s">
        <v>350</v>
      </c>
      <c r="R4248" t="s">
        <v>351</v>
      </c>
      <c r="S4248">
        <f t="shared" si="66"/>
        <v>2016</v>
      </c>
    </row>
    <row r="4249" spans="1:19" x14ac:dyDescent="0.25">
      <c r="A4249">
        <v>345</v>
      </c>
      <c r="B4249">
        <v>345102</v>
      </c>
      <c r="C4249">
        <v>6155</v>
      </c>
      <c r="E4249" t="s">
        <v>66</v>
      </c>
      <c r="F4249" t="s">
        <v>64</v>
      </c>
      <c r="G4249">
        <v>307412</v>
      </c>
      <c r="H4249" s="1">
        <v>42416</v>
      </c>
      <c r="I4249" s="2">
        <v>38.159999999999997</v>
      </c>
      <c r="J4249" s="2"/>
      <c r="K4249" s="2">
        <v>38.159999999999997</v>
      </c>
      <c r="L4249" t="s">
        <v>65</v>
      </c>
      <c r="M4249" t="s">
        <v>21</v>
      </c>
      <c r="N4249" t="s">
        <v>22</v>
      </c>
      <c r="O4249" t="s">
        <v>52</v>
      </c>
      <c r="P4249" t="s">
        <v>349</v>
      </c>
      <c r="Q4249" t="s">
        <v>350</v>
      </c>
      <c r="R4249" t="s">
        <v>351</v>
      </c>
      <c r="S4249">
        <f t="shared" si="66"/>
        <v>2016</v>
      </c>
    </row>
    <row r="4250" spans="1:19" x14ac:dyDescent="0.25">
      <c r="A4250">
        <v>345</v>
      </c>
      <c r="B4250">
        <v>345102</v>
      </c>
      <c r="C4250">
        <v>6155</v>
      </c>
      <c r="E4250" t="s">
        <v>66</v>
      </c>
      <c r="F4250" t="s">
        <v>64</v>
      </c>
      <c r="G4250">
        <v>307412</v>
      </c>
      <c r="H4250" s="1">
        <v>42416</v>
      </c>
      <c r="I4250" s="2">
        <v>76.319999999999993</v>
      </c>
      <c r="J4250" s="2"/>
      <c r="K4250" s="2">
        <v>76.319999999999993</v>
      </c>
      <c r="L4250" t="s">
        <v>65</v>
      </c>
      <c r="M4250" t="s">
        <v>21</v>
      </c>
      <c r="N4250" t="s">
        <v>22</v>
      </c>
      <c r="O4250" t="s">
        <v>52</v>
      </c>
      <c r="P4250" t="s">
        <v>349</v>
      </c>
      <c r="Q4250" t="s">
        <v>350</v>
      </c>
      <c r="R4250" t="s">
        <v>351</v>
      </c>
      <c r="S4250">
        <f t="shared" si="66"/>
        <v>2016</v>
      </c>
    </row>
    <row r="4251" spans="1:19" x14ac:dyDescent="0.25">
      <c r="A4251">
        <v>345</v>
      </c>
      <c r="B4251">
        <v>345102</v>
      </c>
      <c r="C4251">
        <v>6155</v>
      </c>
      <c r="E4251" t="s">
        <v>66</v>
      </c>
      <c r="F4251" t="s">
        <v>64</v>
      </c>
      <c r="G4251">
        <v>307412</v>
      </c>
      <c r="H4251" s="1">
        <v>42416</v>
      </c>
      <c r="I4251" s="2">
        <v>38.159999999999997</v>
      </c>
      <c r="J4251" s="2"/>
      <c r="K4251" s="2">
        <v>38.159999999999997</v>
      </c>
      <c r="L4251" t="s">
        <v>65</v>
      </c>
      <c r="M4251" t="s">
        <v>21</v>
      </c>
      <c r="N4251" t="s">
        <v>22</v>
      </c>
      <c r="O4251" t="s">
        <v>52</v>
      </c>
      <c r="P4251" t="s">
        <v>349</v>
      </c>
      <c r="Q4251" t="s">
        <v>350</v>
      </c>
      <c r="R4251" t="s">
        <v>351</v>
      </c>
      <c r="S4251">
        <f t="shared" si="66"/>
        <v>2016</v>
      </c>
    </row>
    <row r="4252" spans="1:19" x14ac:dyDescent="0.25">
      <c r="A4252">
        <v>345</v>
      </c>
      <c r="B4252">
        <v>345102</v>
      </c>
      <c r="C4252">
        <v>6155</v>
      </c>
      <c r="E4252" t="s">
        <v>66</v>
      </c>
      <c r="F4252" t="s">
        <v>64</v>
      </c>
      <c r="G4252">
        <v>307412</v>
      </c>
      <c r="H4252" s="1">
        <v>42416</v>
      </c>
      <c r="I4252" s="2">
        <v>19.079999999999998</v>
      </c>
      <c r="J4252" s="2"/>
      <c r="K4252" s="2">
        <v>19.079999999999998</v>
      </c>
      <c r="L4252" t="s">
        <v>65</v>
      </c>
      <c r="M4252" t="s">
        <v>21</v>
      </c>
      <c r="N4252" t="s">
        <v>22</v>
      </c>
      <c r="O4252" t="s">
        <v>52</v>
      </c>
      <c r="P4252" t="s">
        <v>349</v>
      </c>
      <c r="Q4252" t="s">
        <v>350</v>
      </c>
      <c r="R4252" t="s">
        <v>351</v>
      </c>
      <c r="S4252">
        <f t="shared" si="66"/>
        <v>2016</v>
      </c>
    </row>
    <row r="4253" spans="1:19" x14ac:dyDescent="0.25">
      <c r="A4253">
        <v>345</v>
      </c>
      <c r="B4253">
        <v>345102</v>
      </c>
      <c r="C4253">
        <v>6155</v>
      </c>
      <c r="E4253" t="s">
        <v>66</v>
      </c>
      <c r="F4253" t="s">
        <v>71</v>
      </c>
      <c r="G4253">
        <v>307413</v>
      </c>
      <c r="H4253" s="1">
        <v>42416</v>
      </c>
      <c r="I4253" s="2"/>
      <c r="J4253" s="2">
        <v>-1801.66</v>
      </c>
      <c r="K4253" s="2">
        <v>-1801.66</v>
      </c>
      <c r="L4253" t="s">
        <v>65</v>
      </c>
      <c r="M4253" t="s">
        <v>21</v>
      </c>
      <c r="N4253" t="s">
        <v>22</v>
      </c>
      <c r="O4253" t="s">
        <v>52</v>
      </c>
      <c r="P4253" t="s">
        <v>349</v>
      </c>
      <c r="Q4253" t="s">
        <v>350</v>
      </c>
      <c r="R4253" t="s">
        <v>351</v>
      </c>
      <c r="S4253">
        <f t="shared" si="66"/>
        <v>2016</v>
      </c>
    </row>
    <row r="4254" spans="1:19" x14ac:dyDescent="0.25">
      <c r="A4254">
        <v>345</v>
      </c>
      <c r="B4254">
        <v>345102</v>
      </c>
      <c r="C4254">
        <v>6155</v>
      </c>
      <c r="E4254" t="s">
        <v>69</v>
      </c>
      <c r="F4254" t="s">
        <v>70</v>
      </c>
      <c r="G4254">
        <v>307406</v>
      </c>
      <c r="H4254" s="1">
        <v>42416</v>
      </c>
      <c r="I4254" s="2">
        <v>2497</v>
      </c>
      <c r="J4254" s="2"/>
      <c r="K4254" s="2">
        <v>2497</v>
      </c>
      <c r="L4254" t="s">
        <v>65</v>
      </c>
      <c r="M4254" t="s">
        <v>21</v>
      </c>
      <c r="N4254" t="s">
        <v>22</v>
      </c>
      <c r="O4254" t="s">
        <v>52</v>
      </c>
      <c r="P4254" t="s">
        <v>349</v>
      </c>
      <c r="Q4254" t="s">
        <v>350</v>
      </c>
      <c r="R4254" t="s">
        <v>351</v>
      </c>
      <c r="S4254">
        <f t="shared" si="66"/>
        <v>2016</v>
      </c>
    </row>
    <row r="4255" spans="1:19" x14ac:dyDescent="0.25">
      <c r="A4255">
        <v>345</v>
      </c>
      <c r="B4255">
        <v>345102</v>
      </c>
      <c r="C4255">
        <v>6155</v>
      </c>
      <c r="E4255" t="s">
        <v>66</v>
      </c>
      <c r="F4255" t="s">
        <v>64</v>
      </c>
      <c r="G4255">
        <v>307327</v>
      </c>
      <c r="H4255" s="1">
        <v>42402</v>
      </c>
      <c r="I4255" s="2">
        <v>38.159999999999997</v>
      </c>
      <c r="J4255" s="2"/>
      <c r="K4255" s="2">
        <v>38.159999999999997</v>
      </c>
      <c r="L4255" t="s">
        <v>65</v>
      </c>
      <c r="M4255" t="s">
        <v>21</v>
      </c>
      <c r="N4255" t="s">
        <v>22</v>
      </c>
      <c r="O4255" t="s">
        <v>52</v>
      </c>
      <c r="P4255" t="s">
        <v>349</v>
      </c>
      <c r="Q4255" t="s">
        <v>350</v>
      </c>
      <c r="R4255" t="s">
        <v>351</v>
      </c>
      <c r="S4255">
        <f t="shared" si="66"/>
        <v>2016</v>
      </c>
    </row>
    <row r="4256" spans="1:19" x14ac:dyDescent="0.25">
      <c r="A4256">
        <v>345</v>
      </c>
      <c r="B4256">
        <v>345102</v>
      </c>
      <c r="C4256">
        <v>6155</v>
      </c>
      <c r="E4256" t="s">
        <v>66</v>
      </c>
      <c r="F4256" t="s">
        <v>64</v>
      </c>
      <c r="G4256">
        <v>307327</v>
      </c>
      <c r="H4256" s="1">
        <v>42402</v>
      </c>
      <c r="I4256" s="2">
        <v>38.159999999999997</v>
      </c>
      <c r="J4256" s="2"/>
      <c r="K4256" s="2">
        <v>38.159999999999997</v>
      </c>
      <c r="L4256" t="s">
        <v>65</v>
      </c>
      <c r="M4256" t="s">
        <v>21</v>
      </c>
      <c r="N4256" t="s">
        <v>22</v>
      </c>
      <c r="O4256" t="s">
        <v>52</v>
      </c>
      <c r="P4256" t="s">
        <v>349</v>
      </c>
      <c r="Q4256" t="s">
        <v>350</v>
      </c>
      <c r="R4256" t="s">
        <v>351</v>
      </c>
      <c r="S4256">
        <f t="shared" si="66"/>
        <v>2016</v>
      </c>
    </row>
    <row r="4257" spans="1:19" x14ac:dyDescent="0.25">
      <c r="A4257">
        <v>345</v>
      </c>
      <c r="B4257">
        <v>345102</v>
      </c>
      <c r="C4257">
        <v>6155</v>
      </c>
      <c r="E4257" t="s">
        <v>66</v>
      </c>
      <c r="F4257" t="s">
        <v>64</v>
      </c>
      <c r="G4257">
        <v>307327</v>
      </c>
      <c r="H4257" s="1">
        <v>42402</v>
      </c>
      <c r="I4257" s="2">
        <v>38.159999999999997</v>
      </c>
      <c r="J4257" s="2"/>
      <c r="K4257" s="2">
        <v>38.159999999999997</v>
      </c>
      <c r="L4257" t="s">
        <v>65</v>
      </c>
      <c r="M4257" t="s">
        <v>21</v>
      </c>
      <c r="N4257" t="s">
        <v>22</v>
      </c>
      <c r="O4257" t="s">
        <v>52</v>
      </c>
      <c r="P4257" t="s">
        <v>349</v>
      </c>
      <c r="Q4257" t="s">
        <v>350</v>
      </c>
      <c r="R4257" t="s">
        <v>351</v>
      </c>
      <c r="S4257">
        <f t="shared" si="66"/>
        <v>2016</v>
      </c>
    </row>
    <row r="4258" spans="1:19" x14ac:dyDescent="0.25">
      <c r="A4258">
        <v>345</v>
      </c>
      <c r="B4258">
        <v>345102</v>
      </c>
      <c r="C4258">
        <v>6155</v>
      </c>
      <c r="E4258" t="s">
        <v>66</v>
      </c>
      <c r="F4258" t="s">
        <v>64</v>
      </c>
      <c r="G4258">
        <v>307327</v>
      </c>
      <c r="H4258" s="1">
        <v>42402</v>
      </c>
      <c r="I4258" s="2">
        <v>38.159999999999997</v>
      </c>
      <c r="J4258" s="2"/>
      <c r="K4258" s="2">
        <v>38.159999999999997</v>
      </c>
      <c r="L4258" t="s">
        <v>65</v>
      </c>
      <c r="M4258" t="s">
        <v>21</v>
      </c>
      <c r="N4258" t="s">
        <v>22</v>
      </c>
      <c r="O4258" t="s">
        <v>52</v>
      </c>
      <c r="P4258" t="s">
        <v>349</v>
      </c>
      <c r="Q4258" t="s">
        <v>350</v>
      </c>
      <c r="R4258" t="s">
        <v>351</v>
      </c>
      <c r="S4258">
        <f t="shared" si="66"/>
        <v>2016</v>
      </c>
    </row>
    <row r="4259" spans="1:19" x14ac:dyDescent="0.25">
      <c r="A4259">
        <v>345</v>
      </c>
      <c r="B4259">
        <v>345102</v>
      </c>
      <c r="C4259">
        <v>6155</v>
      </c>
      <c r="E4259" t="s">
        <v>66</v>
      </c>
      <c r="F4259" t="s">
        <v>64</v>
      </c>
      <c r="G4259">
        <v>307327</v>
      </c>
      <c r="H4259" s="1">
        <v>42402</v>
      </c>
      <c r="I4259" s="2">
        <v>38.159999999999997</v>
      </c>
      <c r="J4259" s="2"/>
      <c r="K4259" s="2">
        <v>38.159999999999997</v>
      </c>
      <c r="L4259" t="s">
        <v>65</v>
      </c>
      <c r="M4259" t="s">
        <v>21</v>
      </c>
      <c r="N4259" t="s">
        <v>22</v>
      </c>
      <c r="O4259" t="s">
        <v>52</v>
      </c>
      <c r="P4259" t="s">
        <v>349</v>
      </c>
      <c r="Q4259" t="s">
        <v>350</v>
      </c>
      <c r="R4259" t="s">
        <v>351</v>
      </c>
      <c r="S4259">
        <f t="shared" si="66"/>
        <v>2016</v>
      </c>
    </row>
    <row r="4260" spans="1:19" x14ac:dyDescent="0.25">
      <c r="A4260">
        <v>345</v>
      </c>
      <c r="B4260">
        <v>345102</v>
      </c>
      <c r="C4260">
        <v>6155</v>
      </c>
      <c r="E4260" t="s">
        <v>66</v>
      </c>
      <c r="F4260" t="s">
        <v>71</v>
      </c>
      <c r="G4260">
        <v>307328</v>
      </c>
      <c r="H4260" s="1">
        <v>42402</v>
      </c>
      <c r="I4260" s="2"/>
      <c r="J4260" s="2">
        <v>-480.39</v>
      </c>
      <c r="K4260" s="2">
        <v>-480.39</v>
      </c>
      <c r="L4260" t="s">
        <v>65</v>
      </c>
      <c r="M4260" t="s">
        <v>21</v>
      </c>
      <c r="N4260" t="s">
        <v>22</v>
      </c>
      <c r="O4260" t="s">
        <v>52</v>
      </c>
      <c r="P4260" t="s">
        <v>349</v>
      </c>
      <c r="Q4260" t="s">
        <v>350</v>
      </c>
      <c r="R4260" t="s">
        <v>351</v>
      </c>
      <c r="S4260">
        <f t="shared" si="66"/>
        <v>2016</v>
      </c>
    </row>
    <row r="4261" spans="1:19" x14ac:dyDescent="0.25">
      <c r="A4261">
        <v>345</v>
      </c>
      <c r="B4261">
        <v>345102</v>
      </c>
      <c r="C4261">
        <v>6155</v>
      </c>
      <c r="E4261" t="s">
        <v>69</v>
      </c>
      <c r="F4261" t="s">
        <v>70</v>
      </c>
      <c r="G4261">
        <v>307329</v>
      </c>
      <c r="H4261" s="1">
        <v>42402</v>
      </c>
      <c r="I4261" s="2">
        <v>1775.67</v>
      </c>
      <c r="J4261" s="2"/>
      <c r="K4261" s="2">
        <v>1775.67</v>
      </c>
      <c r="L4261" t="s">
        <v>65</v>
      </c>
      <c r="M4261" t="s">
        <v>21</v>
      </c>
      <c r="N4261" t="s">
        <v>22</v>
      </c>
      <c r="O4261" t="s">
        <v>52</v>
      </c>
      <c r="P4261" t="s">
        <v>349</v>
      </c>
      <c r="Q4261" t="s">
        <v>350</v>
      </c>
      <c r="R4261" t="s">
        <v>351</v>
      </c>
      <c r="S4261">
        <f t="shared" si="66"/>
        <v>2016</v>
      </c>
    </row>
    <row r="4262" spans="1:19" x14ac:dyDescent="0.25">
      <c r="A4262">
        <v>345</v>
      </c>
      <c r="B4262">
        <v>345102</v>
      </c>
      <c r="C4262">
        <v>6155</v>
      </c>
      <c r="E4262" t="s">
        <v>83</v>
      </c>
      <c r="F4262" t="s">
        <v>68</v>
      </c>
      <c r="G4262">
        <v>307112</v>
      </c>
      <c r="H4262" s="1">
        <v>42401</v>
      </c>
      <c r="I4262" s="2"/>
      <c r="J4262" s="2">
        <v>-1200</v>
      </c>
      <c r="K4262" s="2">
        <v>-1200</v>
      </c>
      <c r="L4262" t="s">
        <v>65</v>
      </c>
      <c r="M4262" t="s">
        <v>21</v>
      </c>
      <c r="N4262" t="s">
        <v>22</v>
      </c>
      <c r="O4262" t="s">
        <v>52</v>
      </c>
      <c r="P4262" t="s">
        <v>349</v>
      </c>
      <c r="Q4262" t="s">
        <v>350</v>
      </c>
      <c r="R4262" t="s">
        <v>351</v>
      </c>
      <c r="S4262">
        <f t="shared" si="66"/>
        <v>2016</v>
      </c>
    </row>
    <row r="4263" spans="1:19" x14ac:dyDescent="0.25">
      <c r="A4263">
        <v>345</v>
      </c>
      <c r="B4263">
        <v>345102</v>
      </c>
      <c r="C4263">
        <v>6155</v>
      </c>
      <c r="E4263" t="s">
        <v>83</v>
      </c>
      <c r="F4263" t="s">
        <v>68</v>
      </c>
      <c r="G4263">
        <v>307112</v>
      </c>
      <c r="H4263" s="1">
        <v>42400</v>
      </c>
      <c r="I4263" s="2">
        <v>1200</v>
      </c>
      <c r="J4263" s="2"/>
      <c r="K4263" s="2">
        <v>1200</v>
      </c>
      <c r="L4263" t="s">
        <v>65</v>
      </c>
      <c r="M4263" t="s">
        <v>21</v>
      </c>
      <c r="N4263" t="s">
        <v>22</v>
      </c>
      <c r="O4263" t="s">
        <v>52</v>
      </c>
      <c r="P4263" t="s">
        <v>349</v>
      </c>
      <c r="Q4263" t="s">
        <v>350</v>
      </c>
      <c r="R4263" t="s">
        <v>351</v>
      </c>
      <c r="S4263">
        <f t="shared" si="66"/>
        <v>2016</v>
      </c>
    </row>
    <row r="4264" spans="1:19" x14ac:dyDescent="0.25">
      <c r="A4264">
        <v>345</v>
      </c>
      <c r="B4264">
        <v>345102</v>
      </c>
      <c r="C4264">
        <v>6155</v>
      </c>
      <c r="E4264" t="s">
        <v>66</v>
      </c>
      <c r="F4264" t="s">
        <v>64</v>
      </c>
      <c r="G4264">
        <v>307119</v>
      </c>
      <c r="H4264" s="1">
        <v>42388</v>
      </c>
      <c r="I4264" s="2">
        <v>38.159999999999997</v>
      </c>
      <c r="J4264" s="2"/>
      <c r="K4264" s="2">
        <v>38.159999999999997</v>
      </c>
      <c r="L4264" t="s">
        <v>65</v>
      </c>
      <c r="M4264" t="s">
        <v>21</v>
      </c>
      <c r="N4264" t="s">
        <v>22</v>
      </c>
      <c r="O4264" t="s">
        <v>52</v>
      </c>
      <c r="P4264" t="s">
        <v>349</v>
      </c>
      <c r="Q4264" t="s">
        <v>350</v>
      </c>
      <c r="R4264" t="s">
        <v>351</v>
      </c>
      <c r="S4264">
        <f t="shared" si="66"/>
        <v>2016</v>
      </c>
    </row>
    <row r="4265" spans="1:19" x14ac:dyDescent="0.25">
      <c r="A4265">
        <v>345</v>
      </c>
      <c r="B4265">
        <v>345102</v>
      </c>
      <c r="C4265">
        <v>6155</v>
      </c>
      <c r="E4265" t="s">
        <v>66</v>
      </c>
      <c r="F4265" t="s">
        <v>64</v>
      </c>
      <c r="G4265">
        <v>307119</v>
      </c>
      <c r="H4265" s="1">
        <v>42388</v>
      </c>
      <c r="I4265" s="2">
        <v>38.159999999999997</v>
      </c>
      <c r="J4265" s="2"/>
      <c r="K4265" s="2">
        <v>38.159999999999997</v>
      </c>
      <c r="L4265" t="s">
        <v>65</v>
      </c>
      <c r="M4265" t="s">
        <v>21</v>
      </c>
      <c r="N4265" t="s">
        <v>22</v>
      </c>
      <c r="O4265" t="s">
        <v>52</v>
      </c>
      <c r="P4265" t="s">
        <v>349</v>
      </c>
      <c r="Q4265" t="s">
        <v>350</v>
      </c>
      <c r="R4265" t="s">
        <v>351</v>
      </c>
      <c r="S4265">
        <f t="shared" si="66"/>
        <v>2016</v>
      </c>
    </row>
    <row r="4266" spans="1:19" x14ac:dyDescent="0.25">
      <c r="A4266">
        <v>345</v>
      </c>
      <c r="B4266">
        <v>345102</v>
      </c>
      <c r="C4266">
        <v>6155</v>
      </c>
      <c r="E4266" t="s">
        <v>66</v>
      </c>
      <c r="F4266" t="s">
        <v>64</v>
      </c>
      <c r="G4266">
        <v>307119</v>
      </c>
      <c r="H4266" s="1">
        <v>42388</v>
      </c>
      <c r="I4266" s="2">
        <v>228.96</v>
      </c>
      <c r="J4266" s="2"/>
      <c r="K4266" s="2">
        <v>228.96</v>
      </c>
      <c r="L4266" t="s">
        <v>65</v>
      </c>
      <c r="M4266" t="s">
        <v>21</v>
      </c>
      <c r="N4266" t="s">
        <v>22</v>
      </c>
      <c r="O4266" t="s">
        <v>52</v>
      </c>
      <c r="P4266" t="s">
        <v>349</v>
      </c>
      <c r="Q4266" t="s">
        <v>350</v>
      </c>
      <c r="R4266" t="s">
        <v>351</v>
      </c>
      <c r="S4266">
        <f t="shared" si="66"/>
        <v>2016</v>
      </c>
    </row>
    <row r="4267" spans="1:19" x14ac:dyDescent="0.25">
      <c r="A4267">
        <v>345</v>
      </c>
      <c r="B4267">
        <v>345102</v>
      </c>
      <c r="C4267">
        <v>6155</v>
      </c>
      <c r="E4267" t="s">
        <v>66</v>
      </c>
      <c r="F4267" t="s">
        <v>64</v>
      </c>
      <c r="G4267">
        <v>307119</v>
      </c>
      <c r="H4267" s="1">
        <v>42388</v>
      </c>
      <c r="I4267" s="2">
        <v>76.319999999999993</v>
      </c>
      <c r="J4267" s="2"/>
      <c r="K4267" s="2">
        <v>76.319999999999993</v>
      </c>
      <c r="L4267" t="s">
        <v>65</v>
      </c>
      <c r="M4267" t="s">
        <v>21</v>
      </c>
      <c r="N4267" t="s">
        <v>22</v>
      </c>
      <c r="O4267" t="s">
        <v>52</v>
      </c>
      <c r="P4267" t="s">
        <v>349</v>
      </c>
      <c r="Q4267" t="s">
        <v>350</v>
      </c>
      <c r="R4267" t="s">
        <v>351</v>
      </c>
      <c r="S4267">
        <f t="shared" si="66"/>
        <v>2016</v>
      </c>
    </row>
    <row r="4268" spans="1:19" x14ac:dyDescent="0.25">
      <c r="A4268">
        <v>345</v>
      </c>
      <c r="B4268">
        <v>345102</v>
      </c>
      <c r="C4268">
        <v>6155</v>
      </c>
      <c r="E4268" t="s">
        <v>66</v>
      </c>
      <c r="F4268" t="s">
        <v>64</v>
      </c>
      <c r="G4268">
        <v>307119</v>
      </c>
      <c r="H4268" s="1">
        <v>42388</v>
      </c>
      <c r="I4268" s="2">
        <v>76.319999999999993</v>
      </c>
      <c r="J4268" s="2"/>
      <c r="K4268" s="2">
        <v>76.319999999999993</v>
      </c>
      <c r="L4268" t="s">
        <v>65</v>
      </c>
      <c r="M4268" t="s">
        <v>21</v>
      </c>
      <c r="N4268" t="s">
        <v>22</v>
      </c>
      <c r="O4268" t="s">
        <v>52</v>
      </c>
      <c r="P4268" t="s">
        <v>349</v>
      </c>
      <c r="Q4268" t="s">
        <v>350</v>
      </c>
      <c r="R4268" t="s">
        <v>351</v>
      </c>
      <c r="S4268">
        <f t="shared" si="66"/>
        <v>2016</v>
      </c>
    </row>
    <row r="4269" spans="1:19" x14ac:dyDescent="0.25">
      <c r="A4269">
        <v>345</v>
      </c>
      <c r="B4269">
        <v>345102</v>
      </c>
      <c r="C4269">
        <v>6155</v>
      </c>
      <c r="E4269" t="s">
        <v>66</v>
      </c>
      <c r="F4269" t="s">
        <v>64</v>
      </c>
      <c r="G4269">
        <v>307119</v>
      </c>
      <c r="H4269" s="1">
        <v>42388</v>
      </c>
      <c r="I4269" s="2">
        <v>76.319999999999993</v>
      </c>
      <c r="J4269" s="2"/>
      <c r="K4269" s="2">
        <v>76.319999999999993</v>
      </c>
      <c r="L4269" t="s">
        <v>65</v>
      </c>
      <c r="M4269" t="s">
        <v>21</v>
      </c>
      <c r="N4269" t="s">
        <v>22</v>
      </c>
      <c r="O4269" t="s">
        <v>52</v>
      </c>
      <c r="P4269" t="s">
        <v>349</v>
      </c>
      <c r="Q4269" t="s">
        <v>350</v>
      </c>
      <c r="R4269" t="s">
        <v>351</v>
      </c>
      <c r="S4269">
        <f t="shared" si="66"/>
        <v>2016</v>
      </c>
    </row>
    <row r="4270" spans="1:19" x14ac:dyDescent="0.25">
      <c r="A4270">
        <v>345</v>
      </c>
      <c r="B4270">
        <v>345102</v>
      </c>
      <c r="C4270">
        <v>6155</v>
      </c>
      <c r="E4270" t="s">
        <v>66</v>
      </c>
      <c r="F4270" t="s">
        <v>64</v>
      </c>
      <c r="G4270">
        <v>307119</v>
      </c>
      <c r="H4270" s="1">
        <v>42388</v>
      </c>
      <c r="I4270" s="2">
        <v>76.319999999999993</v>
      </c>
      <c r="J4270" s="2"/>
      <c r="K4270" s="2">
        <v>76.319999999999993</v>
      </c>
      <c r="L4270" t="s">
        <v>65</v>
      </c>
      <c r="M4270" t="s">
        <v>21</v>
      </c>
      <c r="N4270" t="s">
        <v>22</v>
      </c>
      <c r="O4270" t="s">
        <v>52</v>
      </c>
      <c r="P4270" t="s">
        <v>349</v>
      </c>
      <c r="Q4270" t="s">
        <v>350</v>
      </c>
      <c r="R4270" t="s">
        <v>351</v>
      </c>
      <c r="S4270">
        <f t="shared" si="66"/>
        <v>2016</v>
      </c>
    </row>
    <row r="4271" spans="1:19" x14ac:dyDescent="0.25">
      <c r="A4271">
        <v>345</v>
      </c>
      <c r="B4271">
        <v>345102</v>
      </c>
      <c r="C4271">
        <v>6155</v>
      </c>
      <c r="E4271" t="s">
        <v>66</v>
      </c>
      <c r="F4271" t="s">
        <v>64</v>
      </c>
      <c r="G4271">
        <v>307119</v>
      </c>
      <c r="H4271" s="1">
        <v>42388</v>
      </c>
      <c r="I4271" s="2">
        <v>38.159999999999997</v>
      </c>
      <c r="J4271" s="2"/>
      <c r="K4271" s="2">
        <v>38.159999999999997</v>
      </c>
      <c r="L4271" t="s">
        <v>65</v>
      </c>
      <c r="M4271" t="s">
        <v>21</v>
      </c>
      <c r="N4271" t="s">
        <v>22</v>
      </c>
      <c r="O4271" t="s">
        <v>52</v>
      </c>
      <c r="P4271" t="s">
        <v>349</v>
      </c>
      <c r="Q4271" t="s">
        <v>350</v>
      </c>
      <c r="R4271" t="s">
        <v>351</v>
      </c>
      <c r="S4271">
        <f t="shared" si="66"/>
        <v>2016</v>
      </c>
    </row>
    <row r="4272" spans="1:19" x14ac:dyDescent="0.25">
      <c r="A4272">
        <v>345</v>
      </c>
      <c r="B4272">
        <v>345102</v>
      </c>
      <c r="C4272">
        <v>6155</v>
      </c>
      <c r="E4272" t="s">
        <v>66</v>
      </c>
      <c r="F4272" t="s">
        <v>64</v>
      </c>
      <c r="G4272">
        <v>307119</v>
      </c>
      <c r="H4272" s="1">
        <v>42388</v>
      </c>
      <c r="I4272" s="2">
        <v>76.319999999999993</v>
      </c>
      <c r="J4272" s="2"/>
      <c r="K4272" s="2">
        <v>76.319999999999993</v>
      </c>
      <c r="L4272" t="s">
        <v>65</v>
      </c>
      <c r="M4272" t="s">
        <v>21</v>
      </c>
      <c r="N4272" t="s">
        <v>22</v>
      </c>
      <c r="O4272" t="s">
        <v>52</v>
      </c>
      <c r="P4272" t="s">
        <v>349</v>
      </c>
      <c r="Q4272" t="s">
        <v>350</v>
      </c>
      <c r="R4272" t="s">
        <v>351</v>
      </c>
      <c r="S4272">
        <f t="shared" si="66"/>
        <v>2016</v>
      </c>
    </row>
    <row r="4273" spans="1:19" x14ac:dyDescent="0.25">
      <c r="A4273">
        <v>345</v>
      </c>
      <c r="B4273">
        <v>345102</v>
      </c>
      <c r="C4273">
        <v>6155</v>
      </c>
      <c r="E4273" t="s">
        <v>66</v>
      </c>
      <c r="F4273" t="s">
        <v>64</v>
      </c>
      <c r="G4273">
        <v>307119</v>
      </c>
      <c r="H4273" s="1">
        <v>42388</v>
      </c>
      <c r="I4273" s="2">
        <v>76.319999999999993</v>
      </c>
      <c r="J4273" s="2"/>
      <c r="K4273" s="2">
        <v>76.319999999999993</v>
      </c>
      <c r="L4273" t="s">
        <v>65</v>
      </c>
      <c r="M4273" t="s">
        <v>21</v>
      </c>
      <c r="N4273" t="s">
        <v>22</v>
      </c>
      <c r="O4273" t="s">
        <v>52</v>
      </c>
      <c r="P4273" t="s">
        <v>349</v>
      </c>
      <c r="Q4273" t="s">
        <v>350</v>
      </c>
      <c r="R4273" t="s">
        <v>351</v>
      </c>
      <c r="S4273">
        <f t="shared" si="66"/>
        <v>2016</v>
      </c>
    </row>
    <row r="4274" spans="1:19" x14ac:dyDescent="0.25">
      <c r="A4274">
        <v>345</v>
      </c>
      <c r="B4274">
        <v>345102</v>
      </c>
      <c r="C4274">
        <v>6155</v>
      </c>
      <c r="E4274" t="s">
        <v>66</v>
      </c>
      <c r="F4274" t="s">
        <v>64</v>
      </c>
      <c r="G4274">
        <v>307119</v>
      </c>
      <c r="H4274" s="1">
        <v>42388</v>
      </c>
      <c r="I4274" s="2">
        <v>76.319999999999993</v>
      </c>
      <c r="J4274" s="2"/>
      <c r="K4274" s="2">
        <v>76.319999999999993</v>
      </c>
      <c r="L4274" t="s">
        <v>65</v>
      </c>
      <c r="M4274" t="s">
        <v>21</v>
      </c>
      <c r="N4274" t="s">
        <v>22</v>
      </c>
      <c r="O4274" t="s">
        <v>52</v>
      </c>
      <c r="P4274" t="s">
        <v>349</v>
      </c>
      <c r="Q4274" t="s">
        <v>350</v>
      </c>
      <c r="R4274" t="s">
        <v>351</v>
      </c>
      <c r="S4274">
        <f t="shared" si="66"/>
        <v>2016</v>
      </c>
    </row>
    <row r="4275" spans="1:19" x14ac:dyDescent="0.25">
      <c r="A4275">
        <v>345</v>
      </c>
      <c r="B4275">
        <v>345102</v>
      </c>
      <c r="C4275">
        <v>6155</v>
      </c>
      <c r="E4275" t="s">
        <v>66</v>
      </c>
      <c r="F4275" t="s">
        <v>71</v>
      </c>
      <c r="G4275">
        <v>307120</v>
      </c>
      <c r="H4275" s="1">
        <v>42388</v>
      </c>
      <c r="I4275" s="2"/>
      <c r="J4275" s="2">
        <v>-1441.17</v>
      </c>
      <c r="K4275" s="2">
        <v>-1441.17</v>
      </c>
      <c r="L4275" t="s">
        <v>65</v>
      </c>
      <c r="M4275" t="s">
        <v>21</v>
      </c>
      <c r="N4275" t="s">
        <v>22</v>
      </c>
      <c r="O4275" t="s">
        <v>52</v>
      </c>
      <c r="P4275" t="s">
        <v>349</v>
      </c>
      <c r="Q4275" t="s">
        <v>350</v>
      </c>
      <c r="R4275" t="s">
        <v>351</v>
      </c>
      <c r="S4275">
        <f t="shared" si="66"/>
        <v>2016</v>
      </c>
    </row>
    <row r="4276" spans="1:19" x14ac:dyDescent="0.25">
      <c r="A4276">
        <v>345</v>
      </c>
      <c r="B4276">
        <v>345102</v>
      </c>
      <c r="C4276">
        <v>6155</v>
      </c>
      <c r="E4276" t="s">
        <v>69</v>
      </c>
      <c r="F4276" t="s">
        <v>70</v>
      </c>
      <c r="G4276">
        <v>307121</v>
      </c>
      <c r="H4276" s="1">
        <v>42388</v>
      </c>
      <c r="I4276" s="2">
        <v>1865.58</v>
      </c>
      <c r="J4276" s="2"/>
      <c r="K4276" s="2">
        <v>1865.58</v>
      </c>
      <c r="L4276" t="s">
        <v>65</v>
      </c>
      <c r="M4276" t="s">
        <v>21</v>
      </c>
      <c r="N4276" t="s">
        <v>22</v>
      </c>
      <c r="O4276" t="s">
        <v>52</v>
      </c>
      <c r="P4276" t="s">
        <v>349</v>
      </c>
      <c r="Q4276" t="s">
        <v>350</v>
      </c>
      <c r="R4276" t="s">
        <v>351</v>
      </c>
      <c r="S4276">
        <f t="shared" si="66"/>
        <v>2016</v>
      </c>
    </row>
    <row r="4277" spans="1:19" x14ac:dyDescent="0.25">
      <c r="A4277">
        <v>345</v>
      </c>
      <c r="B4277">
        <v>345102</v>
      </c>
      <c r="C4277">
        <v>6155</v>
      </c>
      <c r="E4277" t="s">
        <v>66</v>
      </c>
      <c r="F4277" t="s">
        <v>71</v>
      </c>
      <c r="G4277">
        <v>307057</v>
      </c>
      <c r="H4277" s="1">
        <v>42374</v>
      </c>
      <c r="I4277" s="2"/>
      <c r="J4277" s="2">
        <v>-514.82000000000005</v>
      </c>
      <c r="K4277" s="2">
        <v>-514.82000000000005</v>
      </c>
      <c r="L4277" t="s">
        <v>65</v>
      </c>
      <c r="M4277" t="s">
        <v>21</v>
      </c>
      <c r="N4277" t="s">
        <v>22</v>
      </c>
      <c r="O4277" t="s">
        <v>52</v>
      </c>
      <c r="P4277" t="s">
        <v>349</v>
      </c>
      <c r="Q4277" t="s">
        <v>350</v>
      </c>
      <c r="R4277" t="s">
        <v>351</v>
      </c>
      <c r="S4277">
        <f t="shared" si="66"/>
        <v>2016</v>
      </c>
    </row>
    <row r="4278" spans="1:19" x14ac:dyDescent="0.25">
      <c r="A4278">
        <v>345</v>
      </c>
      <c r="B4278">
        <v>345102</v>
      </c>
      <c r="C4278">
        <v>6155</v>
      </c>
      <c r="E4278" t="s">
        <v>66</v>
      </c>
      <c r="F4278" t="s">
        <v>64</v>
      </c>
      <c r="G4278">
        <v>307056</v>
      </c>
      <c r="H4278" s="1">
        <v>42374</v>
      </c>
      <c r="I4278" s="2">
        <v>38.159999999999997</v>
      </c>
      <c r="J4278" s="2"/>
      <c r="K4278" s="2">
        <v>38.159999999999997</v>
      </c>
      <c r="L4278" t="s">
        <v>65</v>
      </c>
      <c r="M4278" t="s">
        <v>21</v>
      </c>
      <c r="N4278" t="s">
        <v>22</v>
      </c>
      <c r="O4278" t="s">
        <v>52</v>
      </c>
      <c r="P4278" t="s">
        <v>349</v>
      </c>
      <c r="Q4278" t="s">
        <v>350</v>
      </c>
      <c r="R4278" t="s">
        <v>351</v>
      </c>
      <c r="S4278">
        <f t="shared" si="66"/>
        <v>2016</v>
      </c>
    </row>
    <row r="4279" spans="1:19" x14ac:dyDescent="0.25">
      <c r="A4279">
        <v>345</v>
      </c>
      <c r="B4279">
        <v>345102</v>
      </c>
      <c r="C4279">
        <v>6155</v>
      </c>
      <c r="E4279" t="s">
        <v>66</v>
      </c>
      <c r="F4279" t="s">
        <v>64</v>
      </c>
      <c r="G4279">
        <v>307056</v>
      </c>
      <c r="H4279" s="1">
        <v>42374</v>
      </c>
      <c r="I4279" s="2">
        <v>38.159999999999997</v>
      </c>
      <c r="J4279" s="2"/>
      <c r="K4279" s="2">
        <v>38.159999999999997</v>
      </c>
      <c r="L4279" t="s">
        <v>65</v>
      </c>
      <c r="M4279" t="s">
        <v>21</v>
      </c>
      <c r="N4279" t="s">
        <v>22</v>
      </c>
      <c r="O4279" t="s">
        <v>52</v>
      </c>
      <c r="P4279" t="s">
        <v>349</v>
      </c>
      <c r="Q4279" t="s">
        <v>350</v>
      </c>
      <c r="R4279" t="s">
        <v>351</v>
      </c>
      <c r="S4279">
        <f t="shared" si="66"/>
        <v>2016</v>
      </c>
    </row>
    <row r="4280" spans="1:19" x14ac:dyDescent="0.25">
      <c r="A4280">
        <v>345</v>
      </c>
      <c r="B4280">
        <v>345102</v>
      </c>
      <c r="C4280">
        <v>6155</v>
      </c>
      <c r="E4280" t="s">
        <v>66</v>
      </c>
      <c r="F4280" t="s">
        <v>64</v>
      </c>
      <c r="G4280">
        <v>307056</v>
      </c>
      <c r="H4280" s="1">
        <v>42374</v>
      </c>
      <c r="I4280" s="2">
        <v>38.159999999999997</v>
      </c>
      <c r="J4280" s="2"/>
      <c r="K4280" s="2">
        <v>38.159999999999997</v>
      </c>
      <c r="L4280" t="s">
        <v>65</v>
      </c>
      <c r="M4280" t="s">
        <v>21</v>
      </c>
      <c r="N4280" t="s">
        <v>22</v>
      </c>
      <c r="O4280" t="s">
        <v>52</v>
      </c>
      <c r="P4280" t="s">
        <v>349</v>
      </c>
      <c r="Q4280" t="s">
        <v>350</v>
      </c>
      <c r="R4280" t="s">
        <v>351</v>
      </c>
      <c r="S4280">
        <f t="shared" si="66"/>
        <v>2016</v>
      </c>
    </row>
    <row r="4281" spans="1:19" x14ac:dyDescent="0.25">
      <c r="A4281">
        <v>345</v>
      </c>
      <c r="B4281">
        <v>345102</v>
      </c>
      <c r="C4281">
        <v>6155</v>
      </c>
      <c r="E4281" t="s">
        <v>66</v>
      </c>
      <c r="F4281" t="s">
        <v>64</v>
      </c>
      <c r="G4281">
        <v>307056</v>
      </c>
      <c r="H4281" s="1">
        <v>42374</v>
      </c>
      <c r="I4281" s="2">
        <v>38.159999999999997</v>
      </c>
      <c r="J4281" s="2"/>
      <c r="K4281" s="2">
        <v>38.159999999999997</v>
      </c>
      <c r="L4281" t="s">
        <v>65</v>
      </c>
      <c r="M4281" t="s">
        <v>21</v>
      </c>
      <c r="N4281" t="s">
        <v>22</v>
      </c>
      <c r="O4281" t="s">
        <v>52</v>
      </c>
      <c r="P4281" t="s">
        <v>349</v>
      </c>
      <c r="Q4281" t="s">
        <v>350</v>
      </c>
      <c r="R4281" t="s">
        <v>351</v>
      </c>
      <c r="S4281">
        <f t="shared" si="66"/>
        <v>2016</v>
      </c>
    </row>
    <row r="4282" spans="1:19" x14ac:dyDescent="0.25">
      <c r="A4282">
        <v>345</v>
      </c>
      <c r="B4282">
        <v>345102</v>
      </c>
      <c r="C4282">
        <v>6155</v>
      </c>
      <c r="E4282" t="s">
        <v>66</v>
      </c>
      <c r="F4282" t="s">
        <v>64</v>
      </c>
      <c r="G4282">
        <v>307056</v>
      </c>
      <c r="H4282" s="1">
        <v>42374</v>
      </c>
      <c r="I4282" s="2">
        <v>38.159999999999997</v>
      </c>
      <c r="J4282" s="2"/>
      <c r="K4282" s="2">
        <v>38.159999999999997</v>
      </c>
      <c r="L4282" t="s">
        <v>65</v>
      </c>
      <c r="M4282" t="s">
        <v>21</v>
      </c>
      <c r="N4282" t="s">
        <v>22</v>
      </c>
      <c r="O4282" t="s">
        <v>52</v>
      </c>
      <c r="P4282" t="s">
        <v>349</v>
      </c>
      <c r="Q4282" t="s">
        <v>350</v>
      </c>
      <c r="R4282" t="s">
        <v>351</v>
      </c>
      <c r="S4282">
        <f t="shared" si="66"/>
        <v>2016</v>
      </c>
    </row>
    <row r="4283" spans="1:19" x14ac:dyDescent="0.25">
      <c r="A4283">
        <v>345</v>
      </c>
      <c r="B4283">
        <v>345102</v>
      </c>
      <c r="C4283">
        <v>6155</v>
      </c>
      <c r="E4283" t="s">
        <v>66</v>
      </c>
      <c r="F4283" t="s">
        <v>64</v>
      </c>
      <c r="G4283">
        <v>307056</v>
      </c>
      <c r="H4283" s="1">
        <v>42374</v>
      </c>
      <c r="I4283" s="2">
        <v>38.159999999999997</v>
      </c>
      <c r="J4283" s="2"/>
      <c r="K4283" s="2">
        <v>38.159999999999997</v>
      </c>
      <c r="L4283" t="s">
        <v>65</v>
      </c>
      <c r="M4283" t="s">
        <v>21</v>
      </c>
      <c r="N4283" t="s">
        <v>22</v>
      </c>
      <c r="O4283" t="s">
        <v>52</v>
      </c>
      <c r="P4283" t="s">
        <v>349</v>
      </c>
      <c r="Q4283" t="s">
        <v>350</v>
      </c>
      <c r="R4283" t="s">
        <v>351</v>
      </c>
      <c r="S4283">
        <f t="shared" si="66"/>
        <v>2016</v>
      </c>
    </row>
    <row r="4284" spans="1:19" x14ac:dyDescent="0.25">
      <c r="A4284">
        <v>345</v>
      </c>
      <c r="B4284">
        <v>345102</v>
      </c>
      <c r="C4284">
        <v>6155</v>
      </c>
      <c r="E4284" t="s">
        <v>66</v>
      </c>
      <c r="F4284" t="s">
        <v>64</v>
      </c>
      <c r="G4284">
        <v>307056</v>
      </c>
      <c r="H4284" s="1">
        <v>42374</v>
      </c>
      <c r="I4284" s="2">
        <v>38.159999999999997</v>
      </c>
      <c r="J4284" s="2"/>
      <c r="K4284" s="2">
        <v>38.159999999999997</v>
      </c>
      <c r="L4284" t="s">
        <v>65</v>
      </c>
      <c r="M4284" t="s">
        <v>21</v>
      </c>
      <c r="N4284" t="s">
        <v>22</v>
      </c>
      <c r="O4284" t="s">
        <v>52</v>
      </c>
      <c r="P4284" t="s">
        <v>349</v>
      </c>
      <c r="Q4284" t="s">
        <v>350</v>
      </c>
      <c r="R4284" t="s">
        <v>351</v>
      </c>
      <c r="S4284">
        <f t="shared" si="66"/>
        <v>2016</v>
      </c>
    </row>
    <row r="4285" spans="1:19" x14ac:dyDescent="0.25">
      <c r="A4285">
        <v>345</v>
      </c>
      <c r="B4285">
        <v>345102</v>
      </c>
      <c r="C4285">
        <v>6155</v>
      </c>
      <c r="E4285" t="s">
        <v>69</v>
      </c>
      <c r="F4285" t="s">
        <v>70</v>
      </c>
      <c r="G4285">
        <v>307060</v>
      </c>
      <c r="H4285" s="1">
        <v>42374</v>
      </c>
      <c r="I4285" s="2">
        <v>1433.13</v>
      </c>
      <c r="J4285" s="2"/>
      <c r="K4285" s="2">
        <v>1433.13</v>
      </c>
      <c r="L4285" t="s">
        <v>65</v>
      </c>
      <c r="M4285" t="s">
        <v>21</v>
      </c>
      <c r="N4285" t="s">
        <v>22</v>
      </c>
      <c r="O4285" t="s">
        <v>52</v>
      </c>
      <c r="P4285" t="s">
        <v>349</v>
      </c>
      <c r="Q4285" t="s">
        <v>350</v>
      </c>
      <c r="R4285" t="s">
        <v>351</v>
      </c>
      <c r="S4285">
        <f t="shared" si="66"/>
        <v>2016</v>
      </c>
    </row>
    <row r="4286" spans="1:19" x14ac:dyDescent="0.25">
      <c r="A4286">
        <v>345</v>
      </c>
      <c r="B4286">
        <v>345102</v>
      </c>
      <c r="C4286">
        <v>6155</v>
      </c>
      <c r="E4286" t="s">
        <v>84</v>
      </c>
      <c r="F4286" t="s">
        <v>68</v>
      </c>
      <c r="G4286">
        <v>306747</v>
      </c>
      <c r="H4286" s="1">
        <v>42370</v>
      </c>
      <c r="I4286" s="2"/>
      <c r="J4286" s="2">
        <v>-1050</v>
      </c>
      <c r="K4286" s="2">
        <v>-1050</v>
      </c>
      <c r="L4286" t="s">
        <v>65</v>
      </c>
      <c r="M4286" t="s">
        <v>21</v>
      </c>
      <c r="N4286" t="s">
        <v>22</v>
      </c>
      <c r="O4286" t="s">
        <v>52</v>
      </c>
      <c r="P4286" t="s">
        <v>349</v>
      </c>
      <c r="Q4286" t="s">
        <v>350</v>
      </c>
      <c r="R4286" t="s">
        <v>351</v>
      </c>
      <c r="S4286">
        <f t="shared" si="66"/>
        <v>2016</v>
      </c>
    </row>
    <row r="4287" spans="1:19" x14ac:dyDescent="0.25">
      <c r="A4287">
        <v>345</v>
      </c>
      <c r="B4287">
        <v>345100</v>
      </c>
      <c r="C4287">
        <v>6165</v>
      </c>
      <c r="E4287" t="s">
        <v>374</v>
      </c>
      <c r="F4287" t="s">
        <v>86</v>
      </c>
      <c r="G4287">
        <v>1599</v>
      </c>
      <c r="H4287" s="1">
        <v>42416</v>
      </c>
      <c r="I4287" s="2"/>
      <c r="J4287" s="2">
        <v>-343.44</v>
      </c>
      <c r="K4287" s="2">
        <v>-343.44</v>
      </c>
      <c r="L4287" t="s">
        <v>65</v>
      </c>
      <c r="M4287" t="s">
        <v>21</v>
      </c>
      <c r="N4287" t="s">
        <v>22</v>
      </c>
      <c r="O4287" t="s">
        <v>57</v>
      </c>
      <c r="P4287" t="s">
        <v>349</v>
      </c>
      <c r="Q4287" t="s">
        <v>350</v>
      </c>
      <c r="R4287" t="s">
        <v>351</v>
      </c>
      <c r="S4287">
        <f t="shared" si="66"/>
        <v>2016</v>
      </c>
    </row>
    <row r="4288" spans="1:19" x14ac:dyDescent="0.25">
      <c r="A4288">
        <v>345</v>
      </c>
      <c r="B4288">
        <v>345100</v>
      </c>
      <c r="C4288">
        <v>6165</v>
      </c>
      <c r="E4288" t="s">
        <v>374</v>
      </c>
      <c r="F4288" t="s">
        <v>86</v>
      </c>
      <c r="G4288">
        <v>1599</v>
      </c>
      <c r="H4288" s="1">
        <v>42416</v>
      </c>
      <c r="I4288" s="2"/>
      <c r="J4288" s="2">
        <v>-343.44</v>
      </c>
      <c r="K4288" s="2">
        <v>-343.44</v>
      </c>
      <c r="L4288" t="s">
        <v>65</v>
      </c>
      <c r="M4288" t="s">
        <v>21</v>
      </c>
      <c r="N4288" t="s">
        <v>22</v>
      </c>
      <c r="O4288" t="s">
        <v>57</v>
      </c>
      <c r="P4288" t="s">
        <v>349</v>
      </c>
      <c r="Q4288" t="s">
        <v>350</v>
      </c>
      <c r="R4288" t="s">
        <v>351</v>
      </c>
      <c r="S4288">
        <f t="shared" si="66"/>
        <v>2016</v>
      </c>
    </row>
    <row r="4289" spans="1:19" x14ac:dyDescent="0.25">
      <c r="A4289">
        <v>345</v>
      </c>
      <c r="B4289">
        <v>345100</v>
      </c>
      <c r="C4289">
        <v>6165</v>
      </c>
      <c r="E4289" t="s">
        <v>374</v>
      </c>
      <c r="F4289" t="s">
        <v>86</v>
      </c>
      <c r="G4289">
        <v>1599</v>
      </c>
      <c r="H4289" s="1">
        <v>42416</v>
      </c>
      <c r="I4289" s="2"/>
      <c r="J4289" s="2">
        <v>-515.16</v>
      </c>
      <c r="K4289" s="2">
        <v>-515.16</v>
      </c>
      <c r="L4289" t="s">
        <v>65</v>
      </c>
      <c r="M4289" t="s">
        <v>21</v>
      </c>
      <c r="N4289" t="s">
        <v>22</v>
      </c>
      <c r="O4289" t="s">
        <v>57</v>
      </c>
      <c r="P4289" t="s">
        <v>349</v>
      </c>
      <c r="Q4289" t="s">
        <v>350</v>
      </c>
      <c r="R4289" t="s">
        <v>351</v>
      </c>
      <c r="S4289">
        <f t="shared" si="66"/>
        <v>2016</v>
      </c>
    </row>
    <row r="4290" spans="1:19" x14ac:dyDescent="0.25">
      <c r="A4290">
        <v>345</v>
      </c>
      <c r="B4290">
        <v>345101</v>
      </c>
      <c r="C4290">
        <v>6165</v>
      </c>
      <c r="E4290" t="s">
        <v>375</v>
      </c>
      <c r="F4290" t="s">
        <v>86</v>
      </c>
      <c r="G4290">
        <v>1833</v>
      </c>
      <c r="H4290" s="1">
        <v>42976</v>
      </c>
      <c r="I4290" s="2"/>
      <c r="J4290" s="2">
        <v>-20.36</v>
      </c>
      <c r="K4290" s="2">
        <v>-20.36</v>
      </c>
      <c r="L4290" t="s">
        <v>65</v>
      </c>
      <c r="M4290" t="s">
        <v>21</v>
      </c>
      <c r="N4290" t="s">
        <v>22</v>
      </c>
      <c r="O4290" t="s">
        <v>57</v>
      </c>
      <c r="P4290" t="s">
        <v>349</v>
      </c>
      <c r="Q4290" t="s">
        <v>350</v>
      </c>
      <c r="R4290" t="s">
        <v>351</v>
      </c>
      <c r="S4290">
        <f t="shared" si="66"/>
        <v>2017</v>
      </c>
    </row>
    <row r="4291" spans="1:19" x14ac:dyDescent="0.25">
      <c r="A4291">
        <v>345</v>
      </c>
      <c r="B4291">
        <v>345101</v>
      </c>
      <c r="C4291">
        <v>6165</v>
      </c>
      <c r="E4291" t="s">
        <v>375</v>
      </c>
      <c r="F4291" t="s">
        <v>86</v>
      </c>
      <c r="G4291">
        <v>1833</v>
      </c>
      <c r="H4291" s="1">
        <v>42976</v>
      </c>
      <c r="I4291" s="2"/>
      <c r="J4291" s="2">
        <v>-81.42</v>
      </c>
      <c r="K4291" s="2">
        <v>-81.42</v>
      </c>
      <c r="L4291" t="s">
        <v>65</v>
      </c>
      <c r="M4291" t="s">
        <v>21</v>
      </c>
      <c r="N4291" t="s">
        <v>22</v>
      </c>
      <c r="O4291" t="s">
        <v>57</v>
      </c>
      <c r="P4291" t="s">
        <v>349</v>
      </c>
      <c r="Q4291" t="s">
        <v>350</v>
      </c>
      <c r="R4291" t="s">
        <v>351</v>
      </c>
      <c r="S4291">
        <f t="shared" ref="S4291:S4354" si="67">YEAR(H4291)</f>
        <v>2017</v>
      </c>
    </row>
    <row r="4292" spans="1:19" x14ac:dyDescent="0.25">
      <c r="A4292">
        <v>345</v>
      </c>
      <c r="B4292">
        <v>345101</v>
      </c>
      <c r="C4292">
        <v>6165</v>
      </c>
      <c r="E4292" t="s">
        <v>376</v>
      </c>
      <c r="F4292" t="s">
        <v>86</v>
      </c>
      <c r="G4292">
        <v>1830</v>
      </c>
      <c r="H4292" s="1">
        <v>42962</v>
      </c>
      <c r="I4292" s="2"/>
      <c r="J4292" s="2">
        <v>-81.42</v>
      </c>
      <c r="K4292" s="2">
        <v>-81.42</v>
      </c>
      <c r="L4292" t="s">
        <v>65</v>
      </c>
      <c r="M4292" t="s">
        <v>21</v>
      </c>
      <c r="N4292" t="s">
        <v>22</v>
      </c>
      <c r="O4292" t="s">
        <v>57</v>
      </c>
      <c r="P4292" t="s">
        <v>349</v>
      </c>
      <c r="Q4292" t="s">
        <v>350</v>
      </c>
      <c r="R4292" t="s">
        <v>351</v>
      </c>
      <c r="S4292">
        <f t="shared" si="67"/>
        <v>2017</v>
      </c>
    </row>
    <row r="4293" spans="1:19" x14ac:dyDescent="0.25">
      <c r="A4293">
        <v>345</v>
      </c>
      <c r="B4293">
        <v>345101</v>
      </c>
      <c r="C4293">
        <v>6165</v>
      </c>
      <c r="E4293" t="s">
        <v>376</v>
      </c>
      <c r="F4293" t="s">
        <v>86</v>
      </c>
      <c r="G4293">
        <v>1830</v>
      </c>
      <c r="H4293" s="1">
        <v>42962</v>
      </c>
      <c r="I4293" s="2"/>
      <c r="J4293" s="2">
        <v>-81.42</v>
      </c>
      <c r="K4293" s="2">
        <v>-81.42</v>
      </c>
      <c r="L4293" t="s">
        <v>65</v>
      </c>
      <c r="M4293" t="s">
        <v>21</v>
      </c>
      <c r="N4293" t="s">
        <v>22</v>
      </c>
      <c r="O4293" t="s">
        <v>57</v>
      </c>
      <c r="P4293" t="s">
        <v>349</v>
      </c>
      <c r="Q4293" t="s">
        <v>350</v>
      </c>
      <c r="R4293" t="s">
        <v>351</v>
      </c>
      <c r="S4293">
        <f t="shared" si="67"/>
        <v>2017</v>
      </c>
    </row>
    <row r="4294" spans="1:19" x14ac:dyDescent="0.25">
      <c r="A4294">
        <v>345</v>
      </c>
      <c r="B4294">
        <v>345101</v>
      </c>
      <c r="C4294">
        <v>6165</v>
      </c>
      <c r="E4294" t="s">
        <v>375</v>
      </c>
      <c r="F4294" t="s">
        <v>86</v>
      </c>
      <c r="G4294">
        <v>1830</v>
      </c>
      <c r="H4294" s="1">
        <v>42962</v>
      </c>
      <c r="I4294" s="2"/>
      <c r="J4294" s="2">
        <v>-81.42</v>
      </c>
      <c r="K4294" s="2">
        <v>-81.42</v>
      </c>
      <c r="L4294" t="s">
        <v>65</v>
      </c>
      <c r="M4294" t="s">
        <v>21</v>
      </c>
      <c r="N4294" t="s">
        <v>22</v>
      </c>
      <c r="O4294" t="s">
        <v>57</v>
      </c>
      <c r="P4294" t="s">
        <v>349</v>
      </c>
      <c r="Q4294" t="s">
        <v>350</v>
      </c>
      <c r="R4294" t="s">
        <v>351</v>
      </c>
      <c r="S4294">
        <f t="shared" si="67"/>
        <v>2017</v>
      </c>
    </row>
    <row r="4295" spans="1:19" x14ac:dyDescent="0.25">
      <c r="A4295">
        <v>345</v>
      </c>
      <c r="B4295">
        <v>345101</v>
      </c>
      <c r="C4295">
        <v>6165</v>
      </c>
      <c r="E4295" t="s">
        <v>375</v>
      </c>
      <c r="F4295" t="s">
        <v>86</v>
      </c>
      <c r="G4295">
        <v>1818</v>
      </c>
      <c r="H4295" s="1">
        <v>42934</v>
      </c>
      <c r="I4295" s="2"/>
      <c r="J4295" s="2">
        <v>-20.36</v>
      </c>
      <c r="K4295" s="2">
        <v>-20.36</v>
      </c>
      <c r="L4295" t="s">
        <v>65</v>
      </c>
      <c r="M4295" t="s">
        <v>21</v>
      </c>
      <c r="N4295" t="s">
        <v>22</v>
      </c>
      <c r="O4295" t="s">
        <v>57</v>
      </c>
      <c r="P4295" t="s">
        <v>349</v>
      </c>
      <c r="Q4295" t="s">
        <v>350</v>
      </c>
      <c r="R4295" t="s">
        <v>351</v>
      </c>
      <c r="S4295">
        <f t="shared" si="67"/>
        <v>2017</v>
      </c>
    </row>
    <row r="4296" spans="1:19" x14ac:dyDescent="0.25">
      <c r="A4296">
        <v>345</v>
      </c>
      <c r="B4296">
        <v>345101</v>
      </c>
      <c r="C4296">
        <v>6165</v>
      </c>
      <c r="E4296" t="s">
        <v>376</v>
      </c>
      <c r="F4296" t="s">
        <v>86</v>
      </c>
      <c r="G4296">
        <v>1818</v>
      </c>
      <c r="H4296" s="1">
        <v>42934</v>
      </c>
      <c r="I4296" s="2"/>
      <c r="J4296" s="2">
        <v>-244.26</v>
      </c>
      <c r="K4296" s="2">
        <v>-244.26</v>
      </c>
      <c r="L4296" t="s">
        <v>65</v>
      </c>
      <c r="M4296" t="s">
        <v>21</v>
      </c>
      <c r="N4296" t="s">
        <v>22</v>
      </c>
      <c r="O4296" t="s">
        <v>57</v>
      </c>
      <c r="P4296" t="s">
        <v>349</v>
      </c>
      <c r="Q4296" t="s">
        <v>350</v>
      </c>
      <c r="R4296" t="s">
        <v>351</v>
      </c>
      <c r="S4296">
        <f t="shared" si="67"/>
        <v>2017</v>
      </c>
    </row>
    <row r="4297" spans="1:19" x14ac:dyDescent="0.25">
      <c r="A4297">
        <v>345</v>
      </c>
      <c r="B4297">
        <v>345101</v>
      </c>
      <c r="C4297">
        <v>6165</v>
      </c>
      <c r="E4297" t="s">
        <v>375</v>
      </c>
      <c r="F4297" t="s">
        <v>86</v>
      </c>
      <c r="G4297">
        <v>1818</v>
      </c>
      <c r="H4297" s="1">
        <v>42934</v>
      </c>
      <c r="I4297" s="2"/>
      <c r="J4297" s="2">
        <v>-40.71</v>
      </c>
      <c r="K4297" s="2">
        <v>-40.71</v>
      </c>
      <c r="L4297" t="s">
        <v>65</v>
      </c>
      <c r="M4297" t="s">
        <v>21</v>
      </c>
      <c r="N4297" t="s">
        <v>22</v>
      </c>
      <c r="O4297" t="s">
        <v>57</v>
      </c>
      <c r="P4297" t="s">
        <v>349</v>
      </c>
      <c r="Q4297" t="s">
        <v>350</v>
      </c>
      <c r="R4297" t="s">
        <v>351</v>
      </c>
      <c r="S4297">
        <f t="shared" si="67"/>
        <v>2017</v>
      </c>
    </row>
    <row r="4298" spans="1:19" x14ac:dyDescent="0.25">
      <c r="A4298">
        <v>345</v>
      </c>
      <c r="B4298">
        <v>345101</v>
      </c>
      <c r="C4298">
        <v>6165</v>
      </c>
      <c r="E4298" t="s">
        <v>375</v>
      </c>
      <c r="F4298" t="s">
        <v>86</v>
      </c>
      <c r="G4298">
        <v>1818</v>
      </c>
      <c r="H4298" s="1">
        <v>42934</v>
      </c>
      <c r="I4298" s="2"/>
      <c r="J4298" s="2">
        <v>-40.71</v>
      </c>
      <c r="K4298" s="2">
        <v>-40.71</v>
      </c>
      <c r="L4298" t="s">
        <v>65</v>
      </c>
      <c r="M4298" t="s">
        <v>21</v>
      </c>
      <c r="N4298" t="s">
        <v>22</v>
      </c>
      <c r="O4298" t="s">
        <v>57</v>
      </c>
      <c r="P4298" t="s">
        <v>349</v>
      </c>
      <c r="Q4298" t="s">
        <v>350</v>
      </c>
      <c r="R4298" t="s">
        <v>351</v>
      </c>
      <c r="S4298">
        <f t="shared" si="67"/>
        <v>2017</v>
      </c>
    </row>
    <row r="4299" spans="1:19" x14ac:dyDescent="0.25">
      <c r="A4299">
        <v>345</v>
      </c>
      <c r="B4299">
        <v>345101</v>
      </c>
      <c r="C4299">
        <v>6165</v>
      </c>
      <c r="E4299" t="s">
        <v>377</v>
      </c>
      <c r="F4299" t="s">
        <v>86</v>
      </c>
      <c r="G4299">
        <v>1818</v>
      </c>
      <c r="H4299" s="1">
        <v>42934</v>
      </c>
      <c r="I4299" s="2"/>
      <c r="J4299" s="2">
        <v>-346.04</v>
      </c>
      <c r="K4299" s="2">
        <v>-346.04</v>
      </c>
      <c r="L4299" t="s">
        <v>65</v>
      </c>
      <c r="M4299" t="s">
        <v>21</v>
      </c>
      <c r="N4299" t="s">
        <v>22</v>
      </c>
      <c r="O4299" t="s">
        <v>57</v>
      </c>
      <c r="P4299" t="s">
        <v>349</v>
      </c>
      <c r="Q4299" t="s">
        <v>350</v>
      </c>
      <c r="R4299" t="s">
        <v>351</v>
      </c>
      <c r="S4299">
        <f t="shared" si="67"/>
        <v>2017</v>
      </c>
    </row>
    <row r="4300" spans="1:19" x14ac:dyDescent="0.25">
      <c r="A4300">
        <v>345</v>
      </c>
      <c r="B4300">
        <v>345101</v>
      </c>
      <c r="C4300">
        <v>6165</v>
      </c>
      <c r="E4300" t="s">
        <v>377</v>
      </c>
      <c r="F4300" t="s">
        <v>86</v>
      </c>
      <c r="G4300">
        <v>1818</v>
      </c>
      <c r="H4300" s="1">
        <v>42934</v>
      </c>
      <c r="I4300" s="2"/>
      <c r="J4300" s="2">
        <v>-325.68</v>
      </c>
      <c r="K4300" s="2">
        <v>-325.68</v>
      </c>
      <c r="L4300" t="s">
        <v>65</v>
      </c>
      <c r="M4300" t="s">
        <v>21</v>
      </c>
      <c r="N4300" t="s">
        <v>22</v>
      </c>
      <c r="O4300" t="s">
        <v>57</v>
      </c>
      <c r="P4300" t="s">
        <v>349</v>
      </c>
      <c r="Q4300" t="s">
        <v>350</v>
      </c>
      <c r="R4300" t="s">
        <v>351</v>
      </c>
      <c r="S4300">
        <f t="shared" si="67"/>
        <v>2017</v>
      </c>
    </row>
    <row r="4301" spans="1:19" x14ac:dyDescent="0.25">
      <c r="A4301">
        <v>345</v>
      </c>
      <c r="B4301">
        <v>345101</v>
      </c>
      <c r="C4301">
        <v>6165</v>
      </c>
      <c r="E4301" t="s">
        <v>89</v>
      </c>
      <c r="F4301" t="s">
        <v>86</v>
      </c>
      <c r="G4301">
        <v>1815</v>
      </c>
      <c r="H4301" s="1">
        <v>42931</v>
      </c>
      <c r="I4301" s="2"/>
      <c r="J4301" s="2">
        <v>-162.84</v>
      </c>
      <c r="K4301" s="2">
        <v>-162.84</v>
      </c>
      <c r="L4301" t="s">
        <v>65</v>
      </c>
      <c r="M4301" t="s">
        <v>21</v>
      </c>
      <c r="N4301" t="s">
        <v>22</v>
      </c>
      <c r="O4301" t="s">
        <v>57</v>
      </c>
      <c r="P4301" t="s">
        <v>349</v>
      </c>
      <c r="Q4301" t="s">
        <v>350</v>
      </c>
      <c r="R4301" t="s">
        <v>351</v>
      </c>
      <c r="S4301">
        <f t="shared" si="67"/>
        <v>2017</v>
      </c>
    </row>
    <row r="4302" spans="1:19" x14ac:dyDescent="0.25">
      <c r="A4302">
        <v>345</v>
      </c>
      <c r="B4302">
        <v>345101</v>
      </c>
      <c r="C4302">
        <v>6165</v>
      </c>
      <c r="E4302" t="s">
        <v>89</v>
      </c>
      <c r="F4302" t="s">
        <v>86</v>
      </c>
      <c r="G4302">
        <v>1815</v>
      </c>
      <c r="H4302" s="1">
        <v>42931</v>
      </c>
      <c r="I4302" s="2"/>
      <c r="J4302" s="2">
        <v>-81.42</v>
      </c>
      <c r="K4302" s="2">
        <v>-81.42</v>
      </c>
      <c r="L4302" t="s">
        <v>65</v>
      </c>
      <c r="M4302" t="s">
        <v>21</v>
      </c>
      <c r="N4302" t="s">
        <v>22</v>
      </c>
      <c r="O4302" t="s">
        <v>57</v>
      </c>
      <c r="P4302" t="s">
        <v>349</v>
      </c>
      <c r="Q4302" t="s">
        <v>350</v>
      </c>
      <c r="R4302" t="s">
        <v>351</v>
      </c>
      <c r="S4302">
        <f t="shared" si="67"/>
        <v>2017</v>
      </c>
    </row>
    <row r="4303" spans="1:19" x14ac:dyDescent="0.25">
      <c r="A4303">
        <v>345</v>
      </c>
      <c r="B4303">
        <v>345101</v>
      </c>
      <c r="C4303">
        <v>6165</v>
      </c>
      <c r="E4303" t="s">
        <v>375</v>
      </c>
      <c r="F4303" t="s">
        <v>86</v>
      </c>
      <c r="G4303">
        <v>1812</v>
      </c>
      <c r="H4303" s="1">
        <v>42920</v>
      </c>
      <c r="I4303" s="2"/>
      <c r="J4303" s="2">
        <v>-20.36</v>
      </c>
      <c r="K4303" s="2">
        <v>-20.36</v>
      </c>
      <c r="L4303" t="s">
        <v>65</v>
      </c>
      <c r="M4303" t="s">
        <v>21</v>
      </c>
      <c r="N4303" t="s">
        <v>22</v>
      </c>
      <c r="O4303" t="s">
        <v>57</v>
      </c>
      <c r="P4303" t="s">
        <v>349</v>
      </c>
      <c r="Q4303" t="s">
        <v>350</v>
      </c>
      <c r="R4303" t="s">
        <v>351</v>
      </c>
      <c r="S4303">
        <f t="shared" si="67"/>
        <v>2017</v>
      </c>
    </row>
    <row r="4304" spans="1:19" x14ac:dyDescent="0.25">
      <c r="A4304">
        <v>345</v>
      </c>
      <c r="B4304">
        <v>345101</v>
      </c>
      <c r="C4304">
        <v>6165</v>
      </c>
      <c r="E4304" t="s">
        <v>89</v>
      </c>
      <c r="F4304" t="s">
        <v>86</v>
      </c>
      <c r="G4304">
        <v>1809</v>
      </c>
      <c r="H4304" s="1">
        <v>42916</v>
      </c>
      <c r="I4304" s="2"/>
      <c r="J4304" s="2">
        <v>-162.84</v>
      </c>
      <c r="K4304" s="2">
        <v>-162.84</v>
      </c>
      <c r="L4304" t="s">
        <v>65</v>
      </c>
      <c r="M4304" t="s">
        <v>21</v>
      </c>
      <c r="N4304" t="s">
        <v>22</v>
      </c>
      <c r="O4304" t="s">
        <v>57</v>
      </c>
      <c r="P4304" t="s">
        <v>349</v>
      </c>
      <c r="Q4304" t="s">
        <v>350</v>
      </c>
      <c r="R4304" t="s">
        <v>351</v>
      </c>
      <c r="S4304">
        <f t="shared" si="67"/>
        <v>2017</v>
      </c>
    </row>
    <row r="4305" spans="1:19" x14ac:dyDescent="0.25">
      <c r="A4305">
        <v>345</v>
      </c>
      <c r="B4305">
        <v>345101</v>
      </c>
      <c r="C4305">
        <v>6165</v>
      </c>
      <c r="E4305" t="s">
        <v>89</v>
      </c>
      <c r="F4305" t="s">
        <v>86</v>
      </c>
      <c r="G4305">
        <v>1809</v>
      </c>
      <c r="H4305" s="1">
        <v>42916</v>
      </c>
      <c r="I4305" s="2"/>
      <c r="J4305" s="2">
        <v>-81.42</v>
      </c>
      <c r="K4305" s="2">
        <v>-81.42</v>
      </c>
      <c r="L4305" t="s">
        <v>65</v>
      </c>
      <c r="M4305" t="s">
        <v>21</v>
      </c>
      <c r="N4305" t="s">
        <v>22</v>
      </c>
      <c r="O4305" t="s">
        <v>57</v>
      </c>
      <c r="P4305" t="s">
        <v>349</v>
      </c>
      <c r="Q4305" t="s">
        <v>350</v>
      </c>
      <c r="R4305" t="s">
        <v>351</v>
      </c>
      <c r="S4305">
        <f t="shared" si="67"/>
        <v>2017</v>
      </c>
    </row>
    <row r="4306" spans="1:19" x14ac:dyDescent="0.25">
      <c r="A4306">
        <v>345</v>
      </c>
      <c r="B4306">
        <v>345101</v>
      </c>
      <c r="C4306">
        <v>6165</v>
      </c>
      <c r="E4306" t="s">
        <v>376</v>
      </c>
      <c r="F4306" t="s">
        <v>86</v>
      </c>
      <c r="G4306">
        <v>1806</v>
      </c>
      <c r="H4306" s="1">
        <v>42906</v>
      </c>
      <c r="I4306" s="2"/>
      <c r="J4306" s="2">
        <v>-122.13</v>
      </c>
      <c r="K4306" s="2">
        <v>-122.13</v>
      </c>
      <c r="L4306" t="s">
        <v>65</v>
      </c>
      <c r="M4306" t="s">
        <v>21</v>
      </c>
      <c r="N4306" t="s">
        <v>22</v>
      </c>
      <c r="O4306" t="s">
        <v>57</v>
      </c>
      <c r="P4306" t="s">
        <v>349</v>
      </c>
      <c r="Q4306" t="s">
        <v>350</v>
      </c>
      <c r="R4306" t="s">
        <v>351</v>
      </c>
      <c r="S4306">
        <f t="shared" si="67"/>
        <v>2017</v>
      </c>
    </row>
    <row r="4307" spans="1:19" x14ac:dyDescent="0.25">
      <c r="A4307">
        <v>345</v>
      </c>
      <c r="B4307">
        <v>345101</v>
      </c>
      <c r="C4307">
        <v>6165</v>
      </c>
      <c r="E4307" t="s">
        <v>376</v>
      </c>
      <c r="F4307" t="s">
        <v>86</v>
      </c>
      <c r="G4307">
        <v>1806</v>
      </c>
      <c r="H4307" s="1">
        <v>42906</v>
      </c>
      <c r="I4307" s="2"/>
      <c r="J4307" s="2">
        <v>-162.84</v>
      </c>
      <c r="K4307" s="2">
        <v>-162.84</v>
      </c>
      <c r="L4307" t="s">
        <v>65</v>
      </c>
      <c r="M4307" t="s">
        <v>21</v>
      </c>
      <c r="N4307" t="s">
        <v>22</v>
      </c>
      <c r="O4307" t="s">
        <v>57</v>
      </c>
      <c r="P4307" t="s">
        <v>349</v>
      </c>
      <c r="Q4307" t="s">
        <v>350</v>
      </c>
      <c r="R4307" t="s">
        <v>351</v>
      </c>
      <c r="S4307">
        <f t="shared" si="67"/>
        <v>2017</v>
      </c>
    </row>
    <row r="4308" spans="1:19" x14ac:dyDescent="0.25">
      <c r="A4308">
        <v>345</v>
      </c>
      <c r="B4308">
        <v>345101</v>
      </c>
      <c r="C4308">
        <v>6165</v>
      </c>
      <c r="E4308" t="s">
        <v>377</v>
      </c>
      <c r="F4308" t="s">
        <v>86</v>
      </c>
      <c r="G4308">
        <v>1806</v>
      </c>
      <c r="H4308" s="1">
        <v>42906</v>
      </c>
      <c r="I4308" s="2"/>
      <c r="J4308" s="2">
        <v>-162.84</v>
      </c>
      <c r="K4308" s="2">
        <v>-162.84</v>
      </c>
      <c r="L4308" t="s">
        <v>65</v>
      </c>
      <c r="M4308" t="s">
        <v>21</v>
      </c>
      <c r="N4308" t="s">
        <v>22</v>
      </c>
      <c r="O4308" t="s">
        <v>57</v>
      </c>
      <c r="P4308" t="s">
        <v>349</v>
      </c>
      <c r="Q4308" t="s">
        <v>350</v>
      </c>
      <c r="R4308" t="s">
        <v>351</v>
      </c>
      <c r="S4308">
        <f t="shared" si="67"/>
        <v>2017</v>
      </c>
    </row>
    <row r="4309" spans="1:19" x14ac:dyDescent="0.25">
      <c r="A4309">
        <v>345</v>
      </c>
      <c r="B4309">
        <v>345101</v>
      </c>
      <c r="C4309">
        <v>6165</v>
      </c>
      <c r="E4309" t="s">
        <v>377</v>
      </c>
      <c r="F4309" t="s">
        <v>86</v>
      </c>
      <c r="G4309">
        <v>1806</v>
      </c>
      <c r="H4309" s="1">
        <v>42906</v>
      </c>
      <c r="I4309" s="2"/>
      <c r="J4309" s="2">
        <v>-203.55</v>
      </c>
      <c r="K4309" s="2">
        <v>-203.55</v>
      </c>
      <c r="L4309" t="s">
        <v>65</v>
      </c>
      <c r="M4309" t="s">
        <v>21</v>
      </c>
      <c r="N4309" t="s">
        <v>22</v>
      </c>
      <c r="O4309" t="s">
        <v>57</v>
      </c>
      <c r="P4309" t="s">
        <v>349</v>
      </c>
      <c r="Q4309" t="s">
        <v>350</v>
      </c>
      <c r="R4309" t="s">
        <v>351</v>
      </c>
      <c r="S4309">
        <f t="shared" si="67"/>
        <v>2017</v>
      </c>
    </row>
    <row r="4310" spans="1:19" x14ac:dyDescent="0.25">
      <c r="A4310">
        <v>345</v>
      </c>
      <c r="B4310">
        <v>345101</v>
      </c>
      <c r="C4310">
        <v>6165</v>
      </c>
      <c r="E4310" t="s">
        <v>375</v>
      </c>
      <c r="F4310" t="s">
        <v>86</v>
      </c>
      <c r="G4310">
        <v>1806</v>
      </c>
      <c r="H4310" s="1">
        <v>42906</v>
      </c>
      <c r="I4310" s="2"/>
      <c r="J4310" s="2">
        <v>-20.36</v>
      </c>
      <c r="K4310" s="2">
        <v>-20.36</v>
      </c>
      <c r="L4310" t="s">
        <v>65</v>
      </c>
      <c r="M4310" t="s">
        <v>21</v>
      </c>
      <c r="N4310" t="s">
        <v>22</v>
      </c>
      <c r="O4310" t="s">
        <v>57</v>
      </c>
      <c r="P4310" t="s">
        <v>349</v>
      </c>
      <c r="Q4310" t="s">
        <v>350</v>
      </c>
      <c r="R4310" t="s">
        <v>351</v>
      </c>
      <c r="S4310">
        <f t="shared" si="67"/>
        <v>2017</v>
      </c>
    </row>
    <row r="4311" spans="1:19" x14ac:dyDescent="0.25">
      <c r="A4311">
        <v>345</v>
      </c>
      <c r="B4311">
        <v>345101</v>
      </c>
      <c r="C4311">
        <v>6165</v>
      </c>
      <c r="E4311" t="s">
        <v>376</v>
      </c>
      <c r="F4311" t="s">
        <v>86</v>
      </c>
      <c r="G4311">
        <v>1806</v>
      </c>
      <c r="H4311" s="1">
        <v>42906</v>
      </c>
      <c r="I4311" s="2"/>
      <c r="J4311" s="2">
        <v>-40.71</v>
      </c>
      <c r="K4311" s="2">
        <v>-40.71</v>
      </c>
      <c r="L4311" t="s">
        <v>65</v>
      </c>
      <c r="M4311" t="s">
        <v>21</v>
      </c>
      <c r="N4311" t="s">
        <v>22</v>
      </c>
      <c r="O4311" t="s">
        <v>57</v>
      </c>
      <c r="P4311" t="s">
        <v>349</v>
      </c>
      <c r="Q4311" t="s">
        <v>350</v>
      </c>
      <c r="R4311" t="s">
        <v>351</v>
      </c>
      <c r="S4311">
        <f t="shared" si="67"/>
        <v>2017</v>
      </c>
    </row>
    <row r="4312" spans="1:19" x14ac:dyDescent="0.25">
      <c r="A4312">
        <v>345</v>
      </c>
      <c r="B4312">
        <v>345101</v>
      </c>
      <c r="C4312">
        <v>6165</v>
      </c>
      <c r="E4312" t="s">
        <v>375</v>
      </c>
      <c r="F4312" t="s">
        <v>86</v>
      </c>
      <c r="G4312">
        <v>1806</v>
      </c>
      <c r="H4312" s="1">
        <v>42906</v>
      </c>
      <c r="I4312" s="2"/>
      <c r="J4312" s="2">
        <v>-20.36</v>
      </c>
      <c r="K4312" s="2">
        <v>-20.36</v>
      </c>
      <c r="L4312" t="s">
        <v>65</v>
      </c>
      <c r="M4312" t="s">
        <v>21</v>
      </c>
      <c r="N4312" t="s">
        <v>22</v>
      </c>
      <c r="O4312" t="s">
        <v>57</v>
      </c>
      <c r="P4312" t="s">
        <v>349</v>
      </c>
      <c r="Q4312" t="s">
        <v>350</v>
      </c>
      <c r="R4312" t="s">
        <v>351</v>
      </c>
      <c r="S4312">
        <f t="shared" si="67"/>
        <v>2017</v>
      </c>
    </row>
    <row r="4313" spans="1:19" x14ac:dyDescent="0.25">
      <c r="A4313">
        <v>345</v>
      </c>
      <c r="B4313">
        <v>345101</v>
      </c>
      <c r="C4313">
        <v>6165</v>
      </c>
      <c r="E4313" t="s">
        <v>375</v>
      </c>
      <c r="F4313" t="s">
        <v>86</v>
      </c>
      <c r="G4313">
        <v>1806</v>
      </c>
      <c r="H4313" s="1">
        <v>42906</v>
      </c>
      <c r="I4313" s="2"/>
      <c r="J4313" s="2">
        <v>-20.36</v>
      </c>
      <c r="K4313" s="2">
        <v>-20.36</v>
      </c>
      <c r="L4313" t="s">
        <v>65</v>
      </c>
      <c r="M4313" t="s">
        <v>21</v>
      </c>
      <c r="N4313" t="s">
        <v>22</v>
      </c>
      <c r="O4313" t="s">
        <v>57</v>
      </c>
      <c r="P4313" t="s">
        <v>349</v>
      </c>
      <c r="Q4313" t="s">
        <v>350</v>
      </c>
      <c r="R4313" t="s">
        <v>351</v>
      </c>
      <c r="S4313">
        <f t="shared" si="67"/>
        <v>2017</v>
      </c>
    </row>
    <row r="4314" spans="1:19" x14ac:dyDescent="0.25">
      <c r="A4314">
        <v>345</v>
      </c>
      <c r="B4314">
        <v>345101</v>
      </c>
      <c r="C4314">
        <v>6165</v>
      </c>
      <c r="E4314" t="s">
        <v>375</v>
      </c>
      <c r="F4314" t="s">
        <v>86</v>
      </c>
      <c r="G4314">
        <v>1806</v>
      </c>
      <c r="H4314" s="1">
        <v>42906</v>
      </c>
      <c r="I4314" s="2"/>
      <c r="J4314" s="2">
        <v>-81.42</v>
      </c>
      <c r="K4314" s="2">
        <v>-81.42</v>
      </c>
      <c r="L4314" t="s">
        <v>65</v>
      </c>
      <c r="M4314" t="s">
        <v>21</v>
      </c>
      <c r="N4314" t="s">
        <v>22</v>
      </c>
      <c r="O4314" t="s">
        <v>57</v>
      </c>
      <c r="P4314" t="s">
        <v>349</v>
      </c>
      <c r="Q4314" t="s">
        <v>350</v>
      </c>
      <c r="R4314" t="s">
        <v>351</v>
      </c>
      <c r="S4314">
        <f t="shared" si="67"/>
        <v>2017</v>
      </c>
    </row>
    <row r="4315" spans="1:19" x14ac:dyDescent="0.25">
      <c r="A4315">
        <v>345</v>
      </c>
      <c r="B4315">
        <v>345101</v>
      </c>
      <c r="C4315">
        <v>6165</v>
      </c>
      <c r="E4315" t="s">
        <v>375</v>
      </c>
      <c r="F4315" t="s">
        <v>86</v>
      </c>
      <c r="G4315">
        <v>1806</v>
      </c>
      <c r="H4315" s="1">
        <v>42906</v>
      </c>
      <c r="I4315" s="2"/>
      <c r="J4315" s="2">
        <v>-20.36</v>
      </c>
      <c r="K4315" s="2">
        <v>-20.36</v>
      </c>
      <c r="L4315" t="s">
        <v>65</v>
      </c>
      <c r="M4315" t="s">
        <v>21</v>
      </c>
      <c r="N4315" t="s">
        <v>22</v>
      </c>
      <c r="O4315" t="s">
        <v>57</v>
      </c>
      <c r="P4315" t="s">
        <v>349</v>
      </c>
      <c r="Q4315" t="s">
        <v>350</v>
      </c>
      <c r="R4315" t="s">
        <v>351</v>
      </c>
      <c r="S4315">
        <f t="shared" si="67"/>
        <v>2017</v>
      </c>
    </row>
    <row r="4316" spans="1:19" x14ac:dyDescent="0.25">
      <c r="A4316">
        <v>345</v>
      </c>
      <c r="B4316">
        <v>345101</v>
      </c>
      <c r="C4316">
        <v>6165</v>
      </c>
      <c r="E4316" t="s">
        <v>375</v>
      </c>
      <c r="F4316" t="s">
        <v>86</v>
      </c>
      <c r="G4316">
        <v>1806</v>
      </c>
      <c r="H4316" s="1">
        <v>42906</v>
      </c>
      <c r="I4316" s="2"/>
      <c r="J4316" s="2">
        <v>-40.71</v>
      </c>
      <c r="K4316" s="2">
        <v>-40.71</v>
      </c>
      <c r="L4316" t="s">
        <v>65</v>
      </c>
      <c r="M4316" t="s">
        <v>21</v>
      </c>
      <c r="N4316" t="s">
        <v>22</v>
      </c>
      <c r="O4316" t="s">
        <v>57</v>
      </c>
      <c r="P4316" t="s">
        <v>349</v>
      </c>
      <c r="Q4316" t="s">
        <v>350</v>
      </c>
      <c r="R4316" t="s">
        <v>351</v>
      </c>
      <c r="S4316">
        <f t="shared" si="67"/>
        <v>2017</v>
      </c>
    </row>
    <row r="4317" spans="1:19" x14ac:dyDescent="0.25">
      <c r="A4317">
        <v>345</v>
      </c>
      <c r="B4317">
        <v>345101</v>
      </c>
      <c r="C4317">
        <v>6165</v>
      </c>
      <c r="E4317" t="s">
        <v>89</v>
      </c>
      <c r="F4317" t="s">
        <v>86</v>
      </c>
      <c r="G4317">
        <v>1803</v>
      </c>
      <c r="H4317" s="1">
        <v>42901</v>
      </c>
      <c r="I4317" s="2"/>
      <c r="J4317" s="2">
        <v>-81.42</v>
      </c>
      <c r="K4317" s="2">
        <v>-81.42</v>
      </c>
      <c r="L4317" t="s">
        <v>65</v>
      </c>
      <c r="M4317" t="s">
        <v>21</v>
      </c>
      <c r="N4317" t="s">
        <v>22</v>
      </c>
      <c r="O4317" t="s">
        <v>57</v>
      </c>
      <c r="P4317" t="s">
        <v>349</v>
      </c>
      <c r="Q4317" t="s">
        <v>350</v>
      </c>
      <c r="R4317" t="s">
        <v>351</v>
      </c>
      <c r="S4317">
        <f t="shared" si="67"/>
        <v>2017</v>
      </c>
    </row>
    <row r="4318" spans="1:19" x14ac:dyDescent="0.25">
      <c r="A4318">
        <v>345</v>
      </c>
      <c r="B4318">
        <v>345101</v>
      </c>
      <c r="C4318">
        <v>6165</v>
      </c>
      <c r="E4318" t="s">
        <v>89</v>
      </c>
      <c r="F4318" t="s">
        <v>86</v>
      </c>
      <c r="G4318">
        <v>1803</v>
      </c>
      <c r="H4318" s="1">
        <v>42901</v>
      </c>
      <c r="I4318" s="2"/>
      <c r="J4318" s="2">
        <v>-40.71</v>
      </c>
      <c r="K4318" s="2">
        <v>-40.71</v>
      </c>
      <c r="L4318" t="s">
        <v>65</v>
      </c>
      <c r="M4318" t="s">
        <v>21</v>
      </c>
      <c r="N4318" t="s">
        <v>22</v>
      </c>
      <c r="O4318" t="s">
        <v>57</v>
      </c>
      <c r="P4318" t="s">
        <v>349</v>
      </c>
      <c r="Q4318" t="s">
        <v>350</v>
      </c>
      <c r="R4318" t="s">
        <v>351</v>
      </c>
      <c r="S4318">
        <f t="shared" si="67"/>
        <v>2017</v>
      </c>
    </row>
    <row r="4319" spans="1:19" x14ac:dyDescent="0.25">
      <c r="A4319">
        <v>345</v>
      </c>
      <c r="B4319">
        <v>345101</v>
      </c>
      <c r="C4319">
        <v>6165</v>
      </c>
      <c r="E4319" t="s">
        <v>89</v>
      </c>
      <c r="F4319" t="s">
        <v>86</v>
      </c>
      <c r="G4319">
        <v>1803</v>
      </c>
      <c r="H4319" s="1">
        <v>42901</v>
      </c>
      <c r="I4319" s="2"/>
      <c r="J4319" s="2">
        <v>-81.42</v>
      </c>
      <c r="K4319" s="2">
        <v>-81.42</v>
      </c>
      <c r="L4319" t="s">
        <v>65</v>
      </c>
      <c r="M4319" t="s">
        <v>21</v>
      </c>
      <c r="N4319" t="s">
        <v>22</v>
      </c>
      <c r="O4319" t="s">
        <v>57</v>
      </c>
      <c r="P4319" t="s">
        <v>349</v>
      </c>
      <c r="Q4319" t="s">
        <v>350</v>
      </c>
      <c r="R4319" t="s">
        <v>351</v>
      </c>
      <c r="S4319">
        <f t="shared" si="67"/>
        <v>2017</v>
      </c>
    </row>
    <row r="4320" spans="1:19" x14ac:dyDescent="0.25">
      <c r="A4320">
        <v>345</v>
      </c>
      <c r="B4320">
        <v>345101</v>
      </c>
      <c r="C4320">
        <v>6165</v>
      </c>
      <c r="E4320" t="s">
        <v>89</v>
      </c>
      <c r="F4320" t="s">
        <v>86</v>
      </c>
      <c r="G4320">
        <v>1803</v>
      </c>
      <c r="H4320" s="1">
        <v>42901</v>
      </c>
      <c r="I4320" s="2"/>
      <c r="J4320" s="2">
        <v>-81.42</v>
      </c>
      <c r="K4320" s="2">
        <v>-81.42</v>
      </c>
      <c r="L4320" t="s">
        <v>65</v>
      </c>
      <c r="M4320" t="s">
        <v>21</v>
      </c>
      <c r="N4320" t="s">
        <v>22</v>
      </c>
      <c r="O4320" t="s">
        <v>57</v>
      </c>
      <c r="P4320" t="s">
        <v>349</v>
      </c>
      <c r="Q4320" t="s">
        <v>350</v>
      </c>
      <c r="R4320" t="s">
        <v>351</v>
      </c>
      <c r="S4320">
        <f t="shared" si="67"/>
        <v>2017</v>
      </c>
    </row>
    <row r="4321" spans="1:19" x14ac:dyDescent="0.25">
      <c r="A4321">
        <v>345</v>
      </c>
      <c r="B4321">
        <v>345101</v>
      </c>
      <c r="C4321">
        <v>6165</v>
      </c>
      <c r="E4321" t="s">
        <v>89</v>
      </c>
      <c r="F4321" t="s">
        <v>86</v>
      </c>
      <c r="G4321">
        <v>1797</v>
      </c>
      <c r="H4321" s="1">
        <v>42886</v>
      </c>
      <c r="I4321" s="2"/>
      <c r="J4321" s="2">
        <v>-162.84</v>
      </c>
      <c r="K4321" s="2">
        <v>-162.84</v>
      </c>
      <c r="L4321" t="s">
        <v>65</v>
      </c>
      <c r="M4321" t="s">
        <v>21</v>
      </c>
      <c r="N4321" t="s">
        <v>22</v>
      </c>
      <c r="O4321" t="s">
        <v>57</v>
      </c>
      <c r="P4321" t="s">
        <v>349</v>
      </c>
      <c r="Q4321" t="s">
        <v>350</v>
      </c>
      <c r="R4321" t="s">
        <v>351</v>
      </c>
      <c r="S4321">
        <f t="shared" si="67"/>
        <v>2017</v>
      </c>
    </row>
    <row r="4322" spans="1:19" x14ac:dyDescent="0.25">
      <c r="A4322">
        <v>345</v>
      </c>
      <c r="B4322">
        <v>345101</v>
      </c>
      <c r="C4322">
        <v>6165</v>
      </c>
      <c r="E4322" t="s">
        <v>89</v>
      </c>
      <c r="F4322" t="s">
        <v>86</v>
      </c>
      <c r="G4322">
        <v>1797</v>
      </c>
      <c r="H4322" s="1">
        <v>42886</v>
      </c>
      <c r="I4322" s="2"/>
      <c r="J4322" s="2">
        <v>-162.84</v>
      </c>
      <c r="K4322" s="2">
        <v>-162.84</v>
      </c>
      <c r="L4322" t="s">
        <v>65</v>
      </c>
      <c r="M4322" t="s">
        <v>21</v>
      </c>
      <c r="N4322" t="s">
        <v>22</v>
      </c>
      <c r="O4322" t="s">
        <v>57</v>
      </c>
      <c r="P4322" t="s">
        <v>349</v>
      </c>
      <c r="Q4322" t="s">
        <v>350</v>
      </c>
      <c r="R4322" t="s">
        <v>351</v>
      </c>
      <c r="S4322">
        <f t="shared" si="67"/>
        <v>2017</v>
      </c>
    </row>
    <row r="4323" spans="1:19" x14ac:dyDescent="0.25">
      <c r="A4323">
        <v>345</v>
      </c>
      <c r="B4323">
        <v>345101</v>
      </c>
      <c r="C4323">
        <v>6165</v>
      </c>
      <c r="E4323" t="s">
        <v>375</v>
      </c>
      <c r="F4323" t="s">
        <v>86</v>
      </c>
      <c r="G4323">
        <v>1794</v>
      </c>
      <c r="H4323" s="1">
        <v>42878</v>
      </c>
      <c r="I4323" s="2"/>
      <c r="J4323" s="2">
        <v>-20.36</v>
      </c>
      <c r="K4323" s="2">
        <v>-20.36</v>
      </c>
      <c r="L4323" t="s">
        <v>65</v>
      </c>
      <c r="M4323" t="s">
        <v>21</v>
      </c>
      <c r="N4323" t="s">
        <v>22</v>
      </c>
      <c r="O4323" t="s">
        <v>57</v>
      </c>
      <c r="P4323" t="s">
        <v>349</v>
      </c>
      <c r="Q4323" t="s">
        <v>350</v>
      </c>
      <c r="R4323" t="s">
        <v>351</v>
      </c>
      <c r="S4323">
        <f t="shared" si="67"/>
        <v>2017</v>
      </c>
    </row>
    <row r="4324" spans="1:19" x14ac:dyDescent="0.25">
      <c r="A4324">
        <v>345</v>
      </c>
      <c r="B4324">
        <v>345101</v>
      </c>
      <c r="C4324">
        <v>6165</v>
      </c>
      <c r="E4324" t="s">
        <v>376</v>
      </c>
      <c r="F4324" t="s">
        <v>86</v>
      </c>
      <c r="G4324">
        <v>1794</v>
      </c>
      <c r="H4324" s="1">
        <v>42878</v>
      </c>
      <c r="I4324" s="2"/>
      <c r="J4324" s="2">
        <v>-81.42</v>
      </c>
      <c r="K4324" s="2">
        <v>-81.42</v>
      </c>
      <c r="L4324" t="s">
        <v>65</v>
      </c>
      <c r="M4324" t="s">
        <v>21</v>
      </c>
      <c r="N4324" t="s">
        <v>22</v>
      </c>
      <c r="O4324" t="s">
        <v>57</v>
      </c>
      <c r="P4324" t="s">
        <v>349</v>
      </c>
      <c r="Q4324" t="s">
        <v>350</v>
      </c>
      <c r="R4324" t="s">
        <v>351</v>
      </c>
      <c r="S4324">
        <f t="shared" si="67"/>
        <v>2017</v>
      </c>
    </row>
    <row r="4325" spans="1:19" x14ac:dyDescent="0.25">
      <c r="A4325">
        <v>345</v>
      </c>
      <c r="B4325">
        <v>345101</v>
      </c>
      <c r="C4325">
        <v>6165</v>
      </c>
      <c r="E4325" t="s">
        <v>375</v>
      </c>
      <c r="F4325" t="s">
        <v>86</v>
      </c>
      <c r="G4325">
        <v>1794</v>
      </c>
      <c r="H4325" s="1">
        <v>42878</v>
      </c>
      <c r="I4325" s="2"/>
      <c r="J4325" s="2">
        <v>-40.71</v>
      </c>
      <c r="K4325" s="2">
        <v>-40.71</v>
      </c>
      <c r="L4325" t="s">
        <v>65</v>
      </c>
      <c r="M4325" t="s">
        <v>21</v>
      </c>
      <c r="N4325" t="s">
        <v>22</v>
      </c>
      <c r="O4325" t="s">
        <v>57</v>
      </c>
      <c r="P4325" t="s">
        <v>349</v>
      </c>
      <c r="Q4325" t="s">
        <v>350</v>
      </c>
      <c r="R4325" t="s">
        <v>351</v>
      </c>
      <c r="S4325">
        <f t="shared" si="67"/>
        <v>2017</v>
      </c>
    </row>
    <row r="4326" spans="1:19" x14ac:dyDescent="0.25">
      <c r="A4326">
        <v>345</v>
      </c>
      <c r="B4326">
        <v>345101</v>
      </c>
      <c r="C4326">
        <v>6165</v>
      </c>
      <c r="E4326" t="s">
        <v>377</v>
      </c>
      <c r="F4326" t="s">
        <v>86</v>
      </c>
      <c r="G4326">
        <v>1794</v>
      </c>
      <c r="H4326" s="1">
        <v>42878</v>
      </c>
      <c r="I4326" s="2"/>
      <c r="J4326" s="2">
        <v>-244.26</v>
      </c>
      <c r="K4326" s="2">
        <v>-244.26</v>
      </c>
      <c r="L4326" t="s">
        <v>65</v>
      </c>
      <c r="M4326" t="s">
        <v>21</v>
      </c>
      <c r="N4326" t="s">
        <v>22</v>
      </c>
      <c r="O4326" t="s">
        <v>57</v>
      </c>
      <c r="P4326" t="s">
        <v>349</v>
      </c>
      <c r="Q4326" t="s">
        <v>350</v>
      </c>
      <c r="R4326" t="s">
        <v>351</v>
      </c>
      <c r="S4326">
        <f t="shared" si="67"/>
        <v>2017</v>
      </c>
    </row>
    <row r="4327" spans="1:19" x14ac:dyDescent="0.25">
      <c r="A4327">
        <v>345</v>
      </c>
      <c r="B4327">
        <v>345101</v>
      </c>
      <c r="C4327">
        <v>6165</v>
      </c>
      <c r="E4327" t="s">
        <v>377</v>
      </c>
      <c r="F4327" t="s">
        <v>86</v>
      </c>
      <c r="G4327">
        <v>1794</v>
      </c>
      <c r="H4327" s="1">
        <v>42878</v>
      </c>
      <c r="I4327" s="2"/>
      <c r="J4327" s="2">
        <v>-81.42</v>
      </c>
      <c r="K4327" s="2">
        <v>-81.42</v>
      </c>
      <c r="L4327" t="s">
        <v>65</v>
      </c>
      <c r="M4327" t="s">
        <v>21</v>
      </c>
      <c r="N4327" t="s">
        <v>22</v>
      </c>
      <c r="O4327" t="s">
        <v>57</v>
      </c>
      <c r="P4327" t="s">
        <v>349</v>
      </c>
      <c r="Q4327" t="s">
        <v>350</v>
      </c>
      <c r="R4327" t="s">
        <v>351</v>
      </c>
      <c r="S4327">
        <f t="shared" si="67"/>
        <v>2017</v>
      </c>
    </row>
    <row r="4328" spans="1:19" x14ac:dyDescent="0.25">
      <c r="A4328">
        <v>345</v>
      </c>
      <c r="B4328">
        <v>345101</v>
      </c>
      <c r="C4328">
        <v>6165</v>
      </c>
      <c r="E4328" t="s">
        <v>89</v>
      </c>
      <c r="F4328" t="s">
        <v>86</v>
      </c>
      <c r="G4328">
        <v>1791</v>
      </c>
      <c r="H4328" s="1">
        <v>42870</v>
      </c>
      <c r="I4328" s="2"/>
      <c r="J4328" s="2">
        <v>-81.42</v>
      </c>
      <c r="K4328" s="2">
        <v>-81.42</v>
      </c>
      <c r="L4328" t="s">
        <v>65</v>
      </c>
      <c r="M4328" t="s">
        <v>21</v>
      </c>
      <c r="N4328" t="s">
        <v>22</v>
      </c>
      <c r="O4328" t="s">
        <v>57</v>
      </c>
      <c r="P4328" t="s">
        <v>349</v>
      </c>
      <c r="Q4328" t="s">
        <v>350</v>
      </c>
      <c r="R4328" t="s">
        <v>351</v>
      </c>
      <c r="S4328">
        <f t="shared" si="67"/>
        <v>2017</v>
      </c>
    </row>
    <row r="4329" spans="1:19" x14ac:dyDescent="0.25">
      <c r="A4329">
        <v>345</v>
      </c>
      <c r="B4329">
        <v>345101</v>
      </c>
      <c r="C4329">
        <v>6165</v>
      </c>
      <c r="E4329" t="s">
        <v>89</v>
      </c>
      <c r="F4329" t="s">
        <v>86</v>
      </c>
      <c r="G4329">
        <v>1791</v>
      </c>
      <c r="H4329" s="1">
        <v>42870</v>
      </c>
      <c r="I4329" s="2"/>
      <c r="J4329" s="2">
        <v>-81.42</v>
      </c>
      <c r="K4329" s="2">
        <v>-81.42</v>
      </c>
      <c r="L4329" t="s">
        <v>65</v>
      </c>
      <c r="M4329" t="s">
        <v>21</v>
      </c>
      <c r="N4329" t="s">
        <v>22</v>
      </c>
      <c r="O4329" t="s">
        <v>57</v>
      </c>
      <c r="P4329" t="s">
        <v>349</v>
      </c>
      <c r="Q4329" t="s">
        <v>350</v>
      </c>
      <c r="R4329" t="s">
        <v>351</v>
      </c>
      <c r="S4329">
        <f t="shared" si="67"/>
        <v>2017</v>
      </c>
    </row>
    <row r="4330" spans="1:19" x14ac:dyDescent="0.25">
      <c r="A4330">
        <v>345</v>
      </c>
      <c r="B4330">
        <v>345101</v>
      </c>
      <c r="C4330">
        <v>6165</v>
      </c>
      <c r="E4330" t="s">
        <v>89</v>
      </c>
      <c r="F4330" t="s">
        <v>86</v>
      </c>
      <c r="G4330">
        <v>1791</v>
      </c>
      <c r="H4330" s="1">
        <v>42870</v>
      </c>
      <c r="I4330" s="2"/>
      <c r="J4330" s="2">
        <v>-81.42</v>
      </c>
      <c r="K4330" s="2">
        <v>-81.42</v>
      </c>
      <c r="L4330" t="s">
        <v>65</v>
      </c>
      <c r="M4330" t="s">
        <v>21</v>
      </c>
      <c r="N4330" t="s">
        <v>22</v>
      </c>
      <c r="O4330" t="s">
        <v>57</v>
      </c>
      <c r="P4330" t="s">
        <v>349</v>
      </c>
      <c r="Q4330" t="s">
        <v>350</v>
      </c>
      <c r="R4330" t="s">
        <v>351</v>
      </c>
      <c r="S4330">
        <f t="shared" si="67"/>
        <v>2017</v>
      </c>
    </row>
    <row r="4331" spans="1:19" x14ac:dyDescent="0.25">
      <c r="A4331">
        <v>345</v>
      </c>
      <c r="B4331">
        <v>345101</v>
      </c>
      <c r="C4331">
        <v>6165</v>
      </c>
      <c r="E4331" t="s">
        <v>89</v>
      </c>
      <c r="F4331" t="s">
        <v>86</v>
      </c>
      <c r="G4331">
        <v>1791</v>
      </c>
      <c r="H4331" s="1">
        <v>42870</v>
      </c>
      <c r="I4331" s="2"/>
      <c r="J4331" s="2">
        <v>-76.14</v>
      </c>
      <c r="K4331" s="2">
        <v>-76.14</v>
      </c>
      <c r="L4331" t="s">
        <v>65</v>
      </c>
      <c r="M4331" t="s">
        <v>21</v>
      </c>
      <c r="N4331" t="s">
        <v>22</v>
      </c>
      <c r="O4331" t="s">
        <v>57</v>
      </c>
      <c r="P4331" t="s">
        <v>349</v>
      </c>
      <c r="Q4331" t="s">
        <v>350</v>
      </c>
      <c r="R4331" t="s">
        <v>351</v>
      </c>
      <c r="S4331">
        <f t="shared" si="67"/>
        <v>2017</v>
      </c>
    </row>
    <row r="4332" spans="1:19" x14ac:dyDescent="0.25">
      <c r="A4332">
        <v>345</v>
      </c>
      <c r="B4332">
        <v>345101</v>
      </c>
      <c r="C4332">
        <v>6165</v>
      </c>
      <c r="E4332" t="s">
        <v>89</v>
      </c>
      <c r="F4332" t="s">
        <v>86</v>
      </c>
      <c r="G4332">
        <v>1791</v>
      </c>
      <c r="H4332" s="1">
        <v>42870</v>
      </c>
      <c r="I4332" s="2"/>
      <c r="J4332" s="2">
        <v>-81.42</v>
      </c>
      <c r="K4332" s="2">
        <v>-81.42</v>
      </c>
      <c r="L4332" t="s">
        <v>65</v>
      </c>
      <c r="M4332" t="s">
        <v>21</v>
      </c>
      <c r="N4332" t="s">
        <v>22</v>
      </c>
      <c r="O4332" t="s">
        <v>57</v>
      </c>
      <c r="P4332" t="s">
        <v>349</v>
      </c>
      <c r="Q4332" t="s">
        <v>350</v>
      </c>
      <c r="R4332" t="s">
        <v>351</v>
      </c>
      <c r="S4332">
        <f t="shared" si="67"/>
        <v>2017</v>
      </c>
    </row>
    <row r="4333" spans="1:19" x14ac:dyDescent="0.25">
      <c r="A4333">
        <v>345</v>
      </c>
      <c r="B4333">
        <v>345101</v>
      </c>
      <c r="C4333">
        <v>6165</v>
      </c>
      <c r="E4333" t="s">
        <v>89</v>
      </c>
      <c r="F4333" t="s">
        <v>86</v>
      </c>
      <c r="G4333">
        <v>1785</v>
      </c>
      <c r="H4333" s="1">
        <v>42855</v>
      </c>
      <c r="I4333" s="2"/>
      <c r="J4333" s="2">
        <v>-304.56</v>
      </c>
      <c r="K4333" s="2">
        <v>-304.56</v>
      </c>
      <c r="L4333" t="s">
        <v>65</v>
      </c>
      <c r="M4333" t="s">
        <v>21</v>
      </c>
      <c r="N4333" t="s">
        <v>22</v>
      </c>
      <c r="O4333" t="s">
        <v>57</v>
      </c>
      <c r="P4333" t="s">
        <v>349</v>
      </c>
      <c r="Q4333" t="s">
        <v>350</v>
      </c>
      <c r="R4333" t="s">
        <v>351</v>
      </c>
      <c r="S4333">
        <f t="shared" si="67"/>
        <v>2017</v>
      </c>
    </row>
    <row r="4334" spans="1:19" x14ac:dyDescent="0.25">
      <c r="A4334">
        <v>345</v>
      </c>
      <c r="B4334">
        <v>345101</v>
      </c>
      <c r="C4334">
        <v>6165</v>
      </c>
      <c r="E4334" t="s">
        <v>89</v>
      </c>
      <c r="F4334" t="s">
        <v>86</v>
      </c>
      <c r="G4334">
        <v>1785</v>
      </c>
      <c r="H4334" s="1">
        <v>42855</v>
      </c>
      <c r="I4334" s="2"/>
      <c r="J4334" s="2">
        <v>-304.56</v>
      </c>
      <c r="K4334" s="2">
        <v>-304.56</v>
      </c>
      <c r="L4334" t="s">
        <v>65</v>
      </c>
      <c r="M4334" t="s">
        <v>21</v>
      </c>
      <c r="N4334" t="s">
        <v>22</v>
      </c>
      <c r="O4334" t="s">
        <v>57</v>
      </c>
      <c r="P4334" t="s">
        <v>349</v>
      </c>
      <c r="Q4334" t="s">
        <v>350</v>
      </c>
      <c r="R4334" t="s">
        <v>351</v>
      </c>
      <c r="S4334">
        <f t="shared" si="67"/>
        <v>2017</v>
      </c>
    </row>
    <row r="4335" spans="1:19" x14ac:dyDescent="0.25">
      <c r="A4335">
        <v>345</v>
      </c>
      <c r="B4335">
        <v>345101</v>
      </c>
      <c r="C4335">
        <v>6165</v>
      </c>
      <c r="E4335" t="s">
        <v>89</v>
      </c>
      <c r="F4335" t="s">
        <v>86</v>
      </c>
      <c r="G4335">
        <v>1785</v>
      </c>
      <c r="H4335" s="1">
        <v>42855</v>
      </c>
      <c r="I4335" s="2"/>
      <c r="J4335" s="2">
        <v>-152.28</v>
      </c>
      <c r="K4335" s="2">
        <v>-152.28</v>
      </c>
      <c r="L4335" t="s">
        <v>65</v>
      </c>
      <c r="M4335" t="s">
        <v>21</v>
      </c>
      <c r="N4335" t="s">
        <v>22</v>
      </c>
      <c r="O4335" t="s">
        <v>57</v>
      </c>
      <c r="P4335" t="s">
        <v>349</v>
      </c>
      <c r="Q4335" t="s">
        <v>350</v>
      </c>
      <c r="R4335" t="s">
        <v>351</v>
      </c>
      <c r="S4335">
        <f t="shared" si="67"/>
        <v>2017</v>
      </c>
    </row>
    <row r="4336" spans="1:19" x14ac:dyDescent="0.25">
      <c r="A4336">
        <v>345</v>
      </c>
      <c r="B4336">
        <v>345101</v>
      </c>
      <c r="C4336">
        <v>6165</v>
      </c>
      <c r="E4336" t="s">
        <v>375</v>
      </c>
      <c r="F4336" t="s">
        <v>86</v>
      </c>
      <c r="G4336">
        <v>1782</v>
      </c>
      <c r="H4336" s="1">
        <v>42850</v>
      </c>
      <c r="I4336" s="2"/>
      <c r="J4336" s="2">
        <v>-40.42</v>
      </c>
      <c r="K4336" s="2">
        <v>-40.42</v>
      </c>
      <c r="L4336" t="s">
        <v>65</v>
      </c>
      <c r="M4336" t="s">
        <v>21</v>
      </c>
      <c r="N4336" t="s">
        <v>22</v>
      </c>
      <c r="O4336" t="s">
        <v>57</v>
      </c>
      <c r="P4336" t="s">
        <v>349</v>
      </c>
      <c r="Q4336" t="s">
        <v>350</v>
      </c>
      <c r="R4336" t="s">
        <v>351</v>
      </c>
      <c r="S4336">
        <f t="shared" si="67"/>
        <v>2017</v>
      </c>
    </row>
    <row r="4337" spans="1:19" x14ac:dyDescent="0.25">
      <c r="A4337">
        <v>345</v>
      </c>
      <c r="B4337">
        <v>345101</v>
      </c>
      <c r="C4337">
        <v>6165</v>
      </c>
      <c r="E4337" t="s">
        <v>376</v>
      </c>
      <c r="F4337" t="s">
        <v>86</v>
      </c>
      <c r="G4337">
        <v>1782</v>
      </c>
      <c r="H4337" s="1">
        <v>42850</v>
      </c>
      <c r="I4337" s="2"/>
      <c r="J4337" s="2">
        <v>-228.42</v>
      </c>
      <c r="K4337" s="2">
        <v>-228.42</v>
      </c>
      <c r="L4337" t="s">
        <v>65</v>
      </c>
      <c r="M4337" t="s">
        <v>21</v>
      </c>
      <c r="N4337" t="s">
        <v>22</v>
      </c>
      <c r="O4337" t="s">
        <v>57</v>
      </c>
      <c r="P4337" t="s">
        <v>349</v>
      </c>
      <c r="Q4337" t="s">
        <v>350</v>
      </c>
      <c r="R4337" t="s">
        <v>351</v>
      </c>
      <c r="S4337">
        <f t="shared" si="67"/>
        <v>2017</v>
      </c>
    </row>
    <row r="4338" spans="1:19" x14ac:dyDescent="0.25">
      <c r="A4338">
        <v>345</v>
      </c>
      <c r="B4338">
        <v>345101</v>
      </c>
      <c r="C4338">
        <v>6165</v>
      </c>
      <c r="E4338" t="s">
        <v>375</v>
      </c>
      <c r="F4338" t="s">
        <v>86</v>
      </c>
      <c r="G4338">
        <v>1782</v>
      </c>
      <c r="H4338" s="1">
        <v>42850</v>
      </c>
      <c r="I4338" s="2"/>
      <c r="J4338" s="2">
        <v>-40.42</v>
      </c>
      <c r="K4338" s="2">
        <v>-40.42</v>
      </c>
      <c r="L4338" t="s">
        <v>65</v>
      </c>
      <c r="M4338" t="s">
        <v>21</v>
      </c>
      <c r="N4338" t="s">
        <v>22</v>
      </c>
      <c r="O4338" t="s">
        <v>57</v>
      </c>
      <c r="P4338" t="s">
        <v>349</v>
      </c>
      <c r="Q4338" t="s">
        <v>350</v>
      </c>
      <c r="R4338" t="s">
        <v>351</v>
      </c>
      <c r="S4338">
        <f t="shared" si="67"/>
        <v>2017</v>
      </c>
    </row>
    <row r="4339" spans="1:19" x14ac:dyDescent="0.25">
      <c r="A4339">
        <v>345</v>
      </c>
      <c r="B4339">
        <v>345101</v>
      </c>
      <c r="C4339">
        <v>6165</v>
      </c>
      <c r="E4339" t="s">
        <v>377</v>
      </c>
      <c r="F4339" t="s">
        <v>86</v>
      </c>
      <c r="G4339">
        <v>1776</v>
      </c>
      <c r="H4339" s="1">
        <v>42836</v>
      </c>
      <c r="I4339" s="2"/>
      <c r="J4339" s="2">
        <v>-38.07</v>
      </c>
      <c r="K4339" s="2">
        <v>-38.07</v>
      </c>
      <c r="L4339" t="s">
        <v>65</v>
      </c>
      <c r="M4339" t="s">
        <v>21</v>
      </c>
      <c r="N4339" t="s">
        <v>22</v>
      </c>
      <c r="O4339" t="s">
        <v>57</v>
      </c>
      <c r="P4339" t="s">
        <v>349</v>
      </c>
      <c r="Q4339" t="s">
        <v>350</v>
      </c>
      <c r="R4339" t="s">
        <v>351</v>
      </c>
      <c r="S4339">
        <f t="shared" si="67"/>
        <v>2017</v>
      </c>
    </row>
    <row r="4340" spans="1:19" x14ac:dyDescent="0.25">
      <c r="A4340">
        <v>345</v>
      </c>
      <c r="B4340">
        <v>345101</v>
      </c>
      <c r="C4340">
        <v>6165</v>
      </c>
      <c r="E4340" t="s">
        <v>377</v>
      </c>
      <c r="F4340" t="s">
        <v>86</v>
      </c>
      <c r="G4340">
        <v>1776</v>
      </c>
      <c r="H4340" s="1">
        <v>42836</v>
      </c>
      <c r="I4340" s="2"/>
      <c r="J4340" s="2">
        <v>-114.21</v>
      </c>
      <c r="K4340" s="2">
        <v>-114.21</v>
      </c>
      <c r="L4340" t="s">
        <v>65</v>
      </c>
      <c r="M4340" t="s">
        <v>21</v>
      </c>
      <c r="N4340" t="s">
        <v>22</v>
      </c>
      <c r="O4340" t="s">
        <v>57</v>
      </c>
      <c r="P4340" t="s">
        <v>349</v>
      </c>
      <c r="Q4340" t="s">
        <v>350</v>
      </c>
      <c r="R4340" t="s">
        <v>351</v>
      </c>
      <c r="S4340">
        <f t="shared" si="67"/>
        <v>2017</v>
      </c>
    </row>
    <row r="4341" spans="1:19" x14ac:dyDescent="0.25">
      <c r="A4341">
        <v>345</v>
      </c>
      <c r="B4341">
        <v>345101</v>
      </c>
      <c r="C4341">
        <v>6165</v>
      </c>
      <c r="E4341" t="s">
        <v>376</v>
      </c>
      <c r="F4341" t="s">
        <v>86</v>
      </c>
      <c r="G4341">
        <v>1776</v>
      </c>
      <c r="H4341" s="1">
        <v>42836</v>
      </c>
      <c r="I4341" s="2"/>
      <c r="J4341" s="2">
        <v>-38.07</v>
      </c>
      <c r="K4341" s="2">
        <v>-38.07</v>
      </c>
      <c r="L4341" t="s">
        <v>65</v>
      </c>
      <c r="M4341" t="s">
        <v>21</v>
      </c>
      <c r="N4341" t="s">
        <v>22</v>
      </c>
      <c r="O4341" t="s">
        <v>57</v>
      </c>
      <c r="P4341" t="s">
        <v>349</v>
      </c>
      <c r="Q4341" t="s">
        <v>350</v>
      </c>
      <c r="R4341" t="s">
        <v>351</v>
      </c>
      <c r="S4341">
        <f t="shared" si="67"/>
        <v>2017</v>
      </c>
    </row>
    <row r="4342" spans="1:19" x14ac:dyDescent="0.25">
      <c r="A4342">
        <v>345</v>
      </c>
      <c r="B4342">
        <v>345101</v>
      </c>
      <c r="C4342">
        <v>6165</v>
      </c>
      <c r="E4342" t="s">
        <v>376</v>
      </c>
      <c r="F4342" t="s">
        <v>86</v>
      </c>
      <c r="G4342">
        <v>1776</v>
      </c>
      <c r="H4342" s="1">
        <v>42836</v>
      </c>
      <c r="I4342" s="2"/>
      <c r="J4342" s="2">
        <v>-114.21</v>
      </c>
      <c r="K4342" s="2">
        <v>-114.21</v>
      </c>
      <c r="L4342" t="s">
        <v>65</v>
      </c>
      <c r="M4342" t="s">
        <v>21</v>
      </c>
      <c r="N4342" t="s">
        <v>22</v>
      </c>
      <c r="O4342" t="s">
        <v>57</v>
      </c>
      <c r="P4342" t="s">
        <v>349</v>
      </c>
      <c r="Q4342" t="s">
        <v>350</v>
      </c>
      <c r="R4342" t="s">
        <v>351</v>
      </c>
      <c r="S4342">
        <f t="shared" si="67"/>
        <v>2017</v>
      </c>
    </row>
    <row r="4343" spans="1:19" x14ac:dyDescent="0.25">
      <c r="A4343">
        <v>345</v>
      </c>
      <c r="B4343">
        <v>345101</v>
      </c>
      <c r="C4343">
        <v>6165</v>
      </c>
      <c r="E4343" t="s">
        <v>375</v>
      </c>
      <c r="F4343" t="s">
        <v>86</v>
      </c>
      <c r="G4343">
        <v>1776</v>
      </c>
      <c r="H4343" s="1">
        <v>42836</v>
      </c>
      <c r="I4343" s="2"/>
      <c r="J4343" s="2">
        <v>-40.42</v>
      </c>
      <c r="K4343" s="2">
        <v>-40.42</v>
      </c>
      <c r="L4343" t="s">
        <v>65</v>
      </c>
      <c r="M4343" t="s">
        <v>21</v>
      </c>
      <c r="N4343" t="s">
        <v>22</v>
      </c>
      <c r="O4343" t="s">
        <v>57</v>
      </c>
      <c r="P4343" t="s">
        <v>349</v>
      </c>
      <c r="Q4343" t="s">
        <v>350</v>
      </c>
      <c r="R4343" t="s">
        <v>351</v>
      </c>
      <c r="S4343">
        <f t="shared" si="67"/>
        <v>2017</v>
      </c>
    </row>
    <row r="4344" spans="1:19" x14ac:dyDescent="0.25">
      <c r="A4344">
        <v>345</v>
      </c>
      <c r="B4344">
        <v>345101</v>
      </c>
      <c r="C4344">
        <v>6165</v>
      </c>
      <c r="E4344" t="s">
        <v>375</v>
      </c>
      <c r="F4344" t="s">
        <v>86</v>
      </c>
      <c r="G4344">
        <v>1776</v>
      </c>
      <c r="H4344" s="1">
        <v>42836</v>
      </c>
      <c r="I4344" s="2"/>
      <c r="J4344" s="2">
        <v>-20.21</v>
      </c>
      <c r="K4344" s="2">
        <v>-20.21</v>
      </c>
      <c r="L4344" t="s">
        <v>65</v>
      </c>
      <c r="M4344" t="s">
        <v>21</v>
      </c>
      <c r="N4344" t="s">
        <v>22</v>
      </c>
      <c r="O4344" t="s">
        <v>57</v>
      </c>
      <c r="P4344" t="s">
        <v>349</v>
      </c>
      <c r="Q4344" t="s">
        <v>350</v>
      </c>
      <c r="R4344" t="s">
        <v>351</v>
      </c>
      <c r="S4344">
        <f t="shared" si="67"/>
        <v>2017</v>
      </c>
    </row>
    <row r="4345" spans="1:19" x14ac:dyDescent="0.25">
      <c r="A4345">
        <v>345</v>
      </c>
      <c r="B4345">
        <v>345101</v>
      </c>
      <c r="C4345">
        <v>6165</v>
      </c>
      <c r="E4345" t="s">
        <v>89</v>
      </c>
      <c r="F4345" t="s">
        <v>86</v>
      </c>
      <c r="G4345">
        <v>1770</v>
      </c>
      <c r="H4345" s="1">
        <v>42825</v>
      </c>
      <c r="I4345" s="2"/>
      <c r="J4345" s="2">
        <v>-152.28</v>
      </c>
      <c r="K4345" s="2">
        <v>-152.28</v>
      </c>
      <c r="L4345" t="s">
        <v>65</v>
      </c>
      <c r="M4345" t="s">
        <v>21</v>
      </c>
      <c r="N4345" t="s">
        <v>22</v>
      </c>
      <c r="O4345" t="s">
        <v>57</v>
      </c>
      <c r="P4345" t="s">
        <v>349</v>
      </c>
      <c r="Q4345" t="s">
        <v>350</v>
      </c>
      <c r="R4345" t="s">
        <v>351</v>
      </c>
      <c r="S4345">
        <f t="shared" si="67"/>
        <v>2017</v>
      </c>
    </row>
    <row r="4346" spans="1:19" x14ac:dyDescent="0.25">
      <c r="A4346">
        <v>345</v>
      </c>
      <c r="B4346">
        <v>345101</v>
      </c>
      <c r="C4346">
        <v>6165</v>
      </c>
      <c r="E4346" t="s">
        <v>377</v>
      </c>
      <c r="F4346" t="s">
        <v>86</v>
      </c>
      <c r="G4346">
        <v>1773</v>
      </c>
      <c r="H4346" s="1">
        <v>42822</v>
      </c>
      <c r="I4346" s="2"/>
      <c r="J4346" s="2">
        <v>-114.21</v>
      </c>
      <c r="K4346" s="2">
        <v>-114.21</v>
      </c>
      <c r="L4346" t="s">
        <v>65</v>
      </c>
      <c r="M4346" t="s">
        <v>21</v>
      </c>
      <c r="N4346" t="s">
        <v>22</v>
      </c>
      <c r="O4346" t="s">
        <v>57</v>
      </c>
      <c r="P4346" t="s">
        <v>349</v>
      </c>
      <c r="Q4346" t="s">
        <v>350</v>
      </c>
      <c r="R4346" t="s">
        <v>351</v>
      </c>
      <c r="S4346">
        <f t="shared" si="67"/>
        <v>2017</v>
      </c>
    </row>
    <row r="4347" spans="1:19" x14ac:dyDescent="0.25">
      <c r="A4347">
        <v>345</v>
      </c>
      <c r="B4347">
        <v>345101</v>
      </c>
      <c r="C4347">
        <v>6165</v>
      </c>
      <c r="E4347" t="s">
        <v>375</v>
      </c>
      <c r="F4347" t="s">
        <v>86</v>
      </c>
      <c r="G4347">
        <v>1773</v>
      </c>
      <c r="H4347" s="1">
        <v>42822</v>
      </c>
      <c r="I4347" s="2"/>
      <c r="J4347" s="2">
        <v>-40.42</v>
      </c>
      <c r="K4347" s="2">
        <v>-40.42</v>
      </c>
      <c r="L4347" t="s">
        <v>65</v>
      </c>
      <c r="M4347" t="s">
        <v>21</v>
      </c>
      <c r="N4347" t="s">
        <v>22</v>
      </c>
      <c r="O4347" t="s">
        <v>57</v>
      </c>
      <c r="P4347" t="s">
        <v>349</v>
      </c>
      <c r="Q4347" t="s">
        <v>350</v>
      </c>
      <c r="R4347" t="s">
        <v>351</v>
      </c>
      <c r="S4347">
        <f t="shared" si="67"/>
        <v>2017</v>
      </c>
    </row>
    <row r="4348" spans="1:19" x14ac:dyDescent="0.25">
      <c r="A4348">
        <v>345</v>
      </c>
      <c r="B4348">
        <v>345101</v>
      </c>
      <c r="C4348">
        <v>6165</v>
      </c>
      <c r="E4348" t="s">
        <v>376</v>
      </c>
      <c r="F4348" t="s">
        <v>86</v>
      </c>
      <c r="G4348">
        <v>1773</v>
      </c>
      <c r="H4348" s="1">
        <v>42822</v>
      </c>
      <c r="I4348" s="2"/>
      <c r="J4348" s="2">
        <v>-114.21</v>
      </c>
      <c r="K4348" s="2">
        <v>-114.21</v>
      </c>
      <c r="L4348" t="s">
        <v>65</v>
      </c>
      <c r="M4348" t="s">
        <v>21</v>
      </c>
      <c r="N4348" t="s">
        <v>22</v>
      </c>
      <c r="O4348" t="s">
        <v>57</v>
      </c>
      <c r="P4348" t="s">
        <v>349</v>
      </c>
      <c r="Q4348" t="s">
        <v>350</v>
      </c>
      <c r="R4348" t="s">
        <v>351</v>
      </c>
      <c r="S4348">
        <f t="shared" si="67"/>
        <v>2017</v>
      </c>
    </row>
    <row r="4349" spans="1:19" x14ac:dyDescent="0.25">
      <c r="A4349">
        <v>345</v>
      </c>
      <c r="B4349">
        <v>345101</v>
      </c>
      <c r="C4349">
        <v>6165</v>
      </c>
      <c r="E4349" t="s">
        <v>89</v>
      </c>
      <c r="F4349" t="s">
        <v>86</v>
      </c>
      <c r="G4349">
        <v>1764</v>
      </c>
      <c r="H4349" s="1">
        <v>42809</v>
      </c>
      <c r="I4349" s="2"/>
      <c r="J4349" s="2">
        <v>-152.28</v>
      </c>
      <c r="K4349" s="2">
        <v>-152.28</v>
      </c>
      <c r="L4349" t="s">
        <v>65</v>
      </c>
      <c r="M4349" t="s">
        <v>21</v>
      </c>
      <c r="N4349" t="s">
        <v>22</v>
      </c>
      <c r="O4349" t="s">
        <v>57</v>
      </c>
      <c r="P4349" t="s">
        <v>349</v>
      </c>
      <c r="Q4349" t="s">
        <v>350</v>
      </c>
      <c r="R4349" t="s">
        <v>351</v>
      </c>
      <c r="S4349">
        <f t="shared" si="67"/>
        <v>2017</v>
      </c>
    </row>
    <row r="4350" spans="1:19" x14ac:dyDescent="0.25">
      <c r="A4350">
        <v>345</v>
      </c>
      <c r="B4350">
        <v>345101</v>
      </c>
      <c r="C4350">
        <v>6165</v>
      </c>
      <c r="E4350" t="s">
        <v>89</v>
      </c>
      <c r="F4350" t="s">
        <v>86</v>
      </c>
      <c r="G4350">
        <v>1764</v>
      </c>
      <c r="H4350" s="1">
        <v>42809</v>
      </c>
      <c r="I4350" s="2"/>
      <c r="J4350" s="2">
        <v>-152.28</v>
      </c>
      <c r="K4350" s="2">
        <v>-152.28</v>
      </c>
      <c r="L4350" t="s">
        <v>65</v>
      </c>
      <c r="M4350" t="s">
        <v>21</v>
      </c>
      <c r="N4350" t="s">
        <v>22</v>
      </c>
      <c r="O4350" t="s">
        <v>57</v>
      </c>
      <c r="P4350" t="s">
        <v>349</v>
      </c>
      <c r="Q4350" t="s">
        <v>350</v>
      </c>
      <c r="R4350" t="s">
        <v>351</v>
      </c>
      <c r="S4350">
        <f t="shared" si="67"/>
        <v>2017</v>
      </c>
    </row>
    <row r="4351" spans="1:19" x14ac:dyDescent="0.25">
      <c r="A4351">
        <v>345</v>
      </c>
      <c r="B4351">
        <v>345101</v>
      </c>
      <c r="C4351">
        <v>6165</v>
      </c>
      <c r="E4351" t="s">
        <v>89</v>
      </c>
      <c r="F4351" t="s">
        <v>86</v>
      </c>
      <c r="G4351">
        <v>1764</v>
      </c>
      <c r="H4351" s="1">
        <v>42809</v>
      </c>
      <c r="I4351" s="2"/>
      <c r="J4351" s="2">
        <v>-152.28</v>
      </c>
      <c r="K4351" s="2">
        <v>-152.28</v>
      </c>
      <c r="L4351" t="s">
        <v>65</v>
      </c>
      <c r="M4351" t="s">
        <v>21</v>
      </c>
      <c r="N4351" t="s">
        <v>22</v>
      </c>
      <c r="O4351" t="s">
        <v>57</v>
      </c>
      <c r="P4351" t="s">
        <v>349</v>
      </c>
      <c r="Q4351" t="s">
        <v>350</v>
      </c>
      <c r="R4351" t="s">
        <v>351</v>
      </c>
      <c r="S4351">
        <f t="shared" si="67"/>
        <v>2017</v>
      </c>
    </row>
    <row r="4352" spans="1:19" x14ac:dyDescent="0.25">
      <c r="A4352">
        <v>345</v>
      </c>
      <c r="B4352">
        <v>345101</v>
      </c>
      <c r="C4352">
        <v>6165</v>
      </c>
      <c r="E4352" t="s">
        <v>375</v>
      </c>
      <c r="F4352" t="s">
        <v>86</v>
      </c>
      <c r="G4352">
        <v>1767</v>
      </c>
      <c r="H4352" s="1">
        <v>42808</v>
      </c>
      <c r="I4352" s="2"/>
      <c r="J4352" s="2">
        <v>-40.42</v>
      </c>
      <c r="K4352" s="2">
        <v>-40.42</v>
      </c>
      <c r="L4352" t="s">
        <v>65</v>
      </c>
      <c r="M4352" t="s">
        <v>21</v>
      </c>
      <c r="N4352" t="s">
        <v>22</v>
      </c>
      <c r="O4352" t="s">
        <v>57</v>
      </c>
      <c r="P4352" t="s">
        <v>349</v>
      </c>
      <c r="Q4352" t="s">
        <v>350</v>
      </c>
      <c r="R4352" t="s">
        <v>351</v>
      </c>
      <c r="S4352">
        <f t="shared" si="67"/>
        <v>2017</v>
      </c>
    </row>
    <row r="4353" spans="1:19" x14ac:dyDescent="0.25">
      <c r="A4353">
        <v>345</v>
      </c>
      <c r="B4353">
        <v>345101</v>
      </c>
      <c r="C4353">
        <v>6165</v>
      </c>
      <c r="E4353" t="s">
        <v>375</v>
      </c>
      <c r="F4353" t="s">
        <v>86</v>
      </c>
      <c r="G4353">
        <v>1767</v>
      </c>
      <c r="H4353" s="1">
        <v>42808</v>
      </c>
      <c r="I4353" s="2"/>
      <c r="J4353" s="2">
        <v>-40.42</v>
      </c>
      <c r="K4353" s="2">
        <v>-40.42</v>
      </c>
      <c r="L4353" t="s">
        <v>65</v>
      </c>
      <c r="M4353" t="s">
        <v>21</v>
      </c>
      <c r="N4353" t="s">
        <v>22</v>
      </c>
      <c r="O4353" t="s">
        <v>57</v>
      </c>
      <c r="P4353" t="s">
        <v>349</v>
      </c>
      <c r="Q4353" t="s">
        <v>350</v>
      </c>
      <c r="R4353" t="s">
        <v>351</v>
      </c>
      <c r="S4353">
        <f t="shared" si="67"/>
        <v>2017</v>
      </c>
    </row>
    <row r="4354" spans="1:19" x14ac:dyDescent="0.25">
      <c r="A4354">
        <v>345</v>
      </c>
      <c r="B4354">
        <v>345101</v>
      </c>
      <c r="C4354">
        <v>6165</v>
      </c>
      <c r="E4354" t="s">
        <v>375</v>
      </c>
      <c r="F4354" t="s">
        <v>86</v>
      </c>
      <c r="G4354">
        <v>1767</v>
      </c>
      <c r="H4354" s="1">
        <v>42808</v>
      </c>
      <c r="I4354" s="2"/>
      <c r="J4354" s="2">
        <v>-40.42</v>
      </c>
      <c r="K4354" s="2">
        <v>-40.42</v>
      </c>
      <c r="L4354" t="s">
        <v>65</v>
      </c>
      <c r="M4354" t="s">
        <v>21</v>
      </c>
      <c r="N4354" t="s">
        <v>22</v>
      </c>
      <c r="O4354" t="s">
        <v>57</v>
      </c>
      <c r="P4354" t="s">
        <v>349</v>
      </c>
      <c r="Q4354" t="s">
        <v>350</v>
      </c>
      <c r="R4354" t="s">
        <v>351</v>
      </c>
      <c r="S4354">
        <f t="shared" si="67"/>
        <v>2017</v>
      </c>
    </row>
    <row r="4355" spans="1:19" x14ac:dyDescent="0.25">
      <c r="A4355">
        <v>345</v>
      </c>
      <c r="B4355">
        <v>345101</v>
      </c>
      <c r="C4355">
        <v>6165</v>
      </c>
      <c r="E4355" t="s">
        <v>375</v>
      </c>
      <c r="F4355" t="s">
        <v>86</v>
      </c>
      <c r="G4355">
        <v>1767</v>
      </c>
      <c r="H4355" s="1">
        <v>42808</v>
      </c>
      <c r="I4355" s="2"/>
      <c r="J4355" s="2">
        <v>-20.21</v>
      </c>
      <c r="K4355" s="2">
        <v>-20.21</v>
      </c>
      <c r="L4355" t="s">
        <v>65</v>
      </c>
      <c r="M4355" t="s">
        <v>21</v>
      </c>
      <c r="N4355" t="s">
        <v>22</v>
      </c>
      <c r="O4355" t="s">
        <v>57</v>
      </c>
      <c r="P4355" t="s">
        <v>349</v>
      </c>
      <c r="Q4355" t="s">
        <v>350</v>
      </c>
      <c r="R4355" t="s">
        <v>351</v>
      </c>
      <c r="S4355">
        <f t="shared" ref="S4355:S4418" si="68">YEAR(H4355)</f>
        <v>2017</v>
      </c>
    </row>
    <row r="4356" spans="1:19" x14ac:dyDescent="0.25">
      <c r="A4356">
        <v>345</v>
      </c>
      <c r="B4356">
        <v>345101</v>
      </c>
      <c r="C4356">
        <v>6165</v>
      </c>
      <c r="E4356" t="s">
        <v>375</v>
      </c>
      <c r="F4356" t="s">
        <v>86</v>
      </c>
      <c r="G4356">
        <v>1767</v>
      </c>
      <c r="H4356" s="1">
        <v>42808</v>
      </c>
      <c r="I4356" s="2"/>
      <c r="J4356" s="2">
        <v>-40.42</v>
      </c>
      <c r="K4356" s="2">
        <v>-40.42</v>
      </c>
      <c r="L4356" t="s">
        <v>65</v>
      </c>
      <c r="M4356" t="s">
        <v>21</v>
      </c>
      <c r="N4356" t="s">
        <v>22</v>
      </c>
      <c r="O4356" t="s">
        <v>57</v>
      </c>
      <c r="P4356" t="s">
        <v>349</v>
      </c>
      <c r="Q4356" t="s">
        <v>350</v>
      </c>
      <c r="R4356" t="s">
        <v>351</v>
      </c>
      <c r="S4356">
        <f t="shared" si="68"/>
        <v>2017</v>
      </c>
    </row>
    <row r="4357" spans="1:19" x14ac:dyDescent="0.25">
      <c r="A4357">
        <v>345</v>
      </c>
      <c r="B4357">
        <v>345101</v>
      </c>
      <c r="C4357">
        <v>6165</v>
      </c>
      <c r="E4357" t="s">
        <v>375</v>
      </c>
      <c r="F4357" t="s">
        <v>86</v>
      </c>
      <c r="G4357">
        <v>1767</v>
      </c>
      <c r="H4357" s="1">
        <v>42808</v>
      </c>
      <c r="I4357" s="2"/>
      <c r="J4357" s="2">
        <v>-80.84</v>
      </c>
      <c r="K4357" s="2">
        <v>-80.84</v>
      </c>
      <c r="L4357" t="s">
        <v>65</v>
      </c>
      <c r="M4357" t="s">
        <v>21</v>
      </c>
      <c r="N4357" t="s">
        <v>22</v>
      </c>
      <c r="O4357" t="s">
        <v>57</v>
      </c>
      <c r="P4357" t="s">
        <v>349</v>
      </c>
      <c r="Q4357" t="s">
        <v>350</v>
      </c>
      <c r="R4357" t="s">
        <v>351</v>
      </c>
      <c r="S4357">
        <f t="shared" si="68"/>
        <v>2017</v>
      </c>
    </row>
    <row r="4358" spans="1:19" x14ac:dyDescent="0.25">
      <c r="A4358">
        <v>345</v>
      </c>
      <c r="B4358">
        <v>345101</v>
      </c>
      <c r="C4358">
        <v>6165</v>
      </c>
      <c r="E4358" t="s">
        <v>375</v>
      </c>
      <c r="F4358" t="s">
        <v>86</v>
      </c>
      <c r="G4358">
        <v>1767</v>
      </c>
      <c r="H4358" s="1">
        <v>42808</v>
      </c>
      <c r="I4358" s="2"/>
      <c r="J4358" s="2">
        <v>-60.63</v>
      </c>
      <c r="K4358" s="2">
        <v>-60.63</v>
      </c>
      <c r="L4358" t="s">
        <v>65</v>
      </c>
      <c r="M4358" t="s">
        <v>21</v>
      </c>
      <c r="N4358" t="s">
        <v>22</v>
      </c>
      <c r="O4358" t="s">
        <v>57</v>
      </c>
      <c r="P4358" t="s">
        <v>349</v>
      </c>
      <c r="Q4358" t="s">
        <v>350</v>
      </c>
      <c r="R4358" t="s">
        <v>351</v>
      </c>
      <c r="S4358">
        <f t="shared" si="68"/>
        <v>2017</v>
      </c>
    </row>
    <row r="4359" spans="1:19" x14ac:dyDescent="0.25">
      <c r="A4359">
        <v>345</v>
      </c>
      <c r="B4359">
        <v>345101</v>
      </c>
      <c r="C4359">
        <v>6165</v>
      </c>
      <c r="E4359" t="s">
        <v>375</v>
      </c>
      <c r="F4359" t="s">
        <v>86</v>
      </c>
      <c r="G4359">
        <v>1767</v>
      </c>
      <c r="H4359" s="1">
        <v>42808</v>
      </c>
      <c r="I4359" s="2"/>
      <c r="J4359" s="2">
        <v>-20.21</v>
      </c>
      <c r="K4359" s="2">
        <v>-20.21</v>
      </c>
      <c r="L4359" t="s">
        <v>65</v>
      </c>
      <c r="M4359" t="s">
        <v>21</v>
      </c>
      <c r="N4359" t="s">
        <v>22</v>
      </c>
      <c r="O4359" t="s">
        <v>57</v>
      </c>
      <c r="P4359" t="s">
        <v>349</v>
      </c>
      <c r="Q4359" t="s">
        <v>350</v>
      </c>
      <c r="R4359" t="s">
        <v>351</v>
      </c>
      <c r="S4359">
        <f t="shared" si="68"/>
        <v>2017</v>
      </c>
    </row>
    <row r="4360" spans="1:19" x14ac:dyDescent="0.25">
      <c r="A4360">
        <v>345</v>
      </c>
      <c r="B4360">
        <v>345101</v>
      </c>
      <c r="C4360">
        <v>6165</v>
      </c>
      <c r="E4360" t="s">
        <v>375</v>
      </c>
      <c r="F4360" t="s">
        <v>86</v>
      </c>
      <c r="G4360">
        <v>1767</v>
      </c>
      <c r="H4360" s="1">
        <v>42808</v>
      </c>
      <c r="I4360" s="2"/>
      <c r="J4360" s="2">
        <v>-40.42</v>
      </c>
      <c r="K4360" s="2">
        <v>-40.42</v>
      </c>
      <c r="L4360" t="s">
        <v>65</v>
      </c>
      <c r="M4360" t="s">
        <v>21</v>
      </c>
      <c r="N4360" t="s">
        <v>22</v>
      </c>
      <c r="O4360" t="s">
        <v>57</v>
      </c>
      <c r="P4360" t="s">
        <v>349</v>
      </c>
      <c r="Q4360" t="s">
        <v>350</v>
      </c>
      <c r="R4360" t="s">
        <v>351</v>
      </c>
      <c r="S4360">
        <f t="shared" si="68"/>
        <v>2017</v>
      </c>
    </row>
    <row r="4361" spans="1:19" x14ac:dyDescent="0.25">
      <c r="A4361">
        <v>345</v>
      </c>
      <c r="B4361">
        <v>345101</v>
      </c>
      <c r="C4361">
        <v>6165</v>
      </c>
      <c r="E4361" t="s">
        <v>376</v>
      </c>
      <c r="F4361" t="s">
        <v>86</v>
      </c>
      <c r="G4361">
        <v>1767</v>
      </c>
      <c r="H4361" s="1">
        <v>42808</v>
      </c>
      <c r="I4361" s="2"/>
      <c r="J4361" s="2">
        <v>-228.42</v>
      </c>
      <c r="K4361" s="2">
        <v>-228.42</v>
      </c>
      <c r="L4361" t="s">
        <v>65</v>
      </c>
      <c r="M4361" t="s">
        <v>21</v>
      </c>
      <c r="N4361" t="s">
        <v>22</v>
      </c>
      <c r="O4361" t="s">
        <v>57</v>
      </c>
      <c r="P4361" t="s">
        <v>349</v>
      </c>
      <c r="Q4361" t="s">
        <v>350</v>
      </c>
      <c r="R4361" t="s">
        <v>351</v>
      </c>
      <c r="S4361">
        <f t="shared" si="68"/>
        <v>2017</v>
      </c>
    </row>
    <row r="4362" spans="1:19" x14ac:dyDescent="0.25">
      <c r="A4362">
        <v>345</v>
      </c>
      <c r="B4362">
        <v>345101</v>
      </c>
      <c r="C4362">
        <v>6165</v>
      </c>
      <c r="E4362" t="s">
        <v>376</v>
      </c>
      <c r="F4362" t="s">
        <v>86</v>
      </c>
      <c r="G4362">
        <v>1767</v>
      </c>
      <c r="H4362" s="1">
        <v>42808</v>
      </c>
      <c r="I4362" s="2"/>
      <c r="J4362" s="2">
        <v>-304.56</v>
      </c>
      <c r="K4362" s="2">
        <v>-304.56</v>
      </c>
      <c r="L4362" t="s">
        <v>65</v>
      </c>
      <c r="M4362" t="s">
        <v>21</v>
      </c>
      <c r="N4362" t="s">
        <v>22</v>
      </c>
      <c r="O4362" t="s">
        <v>57</v>
      </c>
      <c r="P4362" t="s">
        <v>349</v>
      </c>
      <c r="Q4362" t="s">
        <v>350</v>
      </c>
      <c r="R4362" t="s">
        <v>351</v>
      </c>
      <c r="S4362">
        <f t="shared" si="68"/>
        <v>2017</v>
      </c>
    </row>
    <row r="4363" spans="1:19" x14ac:dyDescent="0.25">
      <c r="A4363">
        <v>345</v>
      </c>
      <c r="B4363">
        <v>345101</v>
      </c>
      <c r="C4363">
        <v>6165</v>
      </c>
      <c r="E4363" t="s">
        <v>376</v>
      </c>
      <c r="F4363" t="s">
        <v>86</v>
      </c>
      <c r="G4363">
        <v>1767</v>
      </c>
      <c r="H4363" s="1">
        <v>42808</v>
      </c>
      <c r="I4363" s="2"/>
      <c r="J4363" s="2">
        <v>-76.14</v>
      </c>
      <c r="K4363" s="2">
        <v>-76.14</v>
      </c>
      <c r="L4363" t="s">
        <v>65</v>
      </c>
      <c r="M4363" t="s">
        <v>21</v>
      </c>
      <c r="N4363" t="s">
        <v>22</v>
      </c>
      <c r="O4363" t="s">
        <v>57</v>
      </c>
      <c r="P4363" t="s">
        <v>349</v>
      </c>
      <c r="Q4363" t="s">
        <v>350</v>
      </c>
      <c r="R4363" t="s">
        <v>351</v>
      </c>
      <c r="S4363">
        <f t="shared" si="68"/>
        <v>2017</v>
      </c>
    </row>
    <row r="4364" spans="1:19" x14ac:dyDescent="0.25">
      <c r="A4364">
        <v>345</v>
      </c>
      <c r="B4364">
        <v>345101</v>
      </c>
      <c r="C4364">
        <v>6165</v>
      </c>
      <c r="E4364" t="s">
        <v>376</v>
      </c>
      <c r="F4364" t="s">
        <v>86</v>
      </c>
      <c r="G4364">
        <v>1767</v>
      </c>
      <c r="H4364" s="1">
        <v>42808</v>
      </c>
      <c r="I4364" s="2"/>
      <c r="J4364" s="2">
        <v>-190.35</v>
      </c>
      <c r="K4364" s="2">
        <v>-190.35</v>
      </c>
      <c r="L4364" t="s">
        <v>65</v>
      </c>
      <c r="M4364" t="s">
        <v>21</v>
      </c>
      <c r="N4364" t="s">
        <v>22</v>
      </c>
      <c r="O4364" t="s">
        <v>57</v>
      </c>
      <c r="P4364" t="s">
        <v>349</v>
      </c>
      <c r="Q4364" t="s">
        <v>350</v>
      </c>
      <c r="R4364" t="s">
        <v>351</v>
      </c>
      <c r="S4364">
        <f t="shared" si="68"/>
        <v>2017</v>
      </c>
    </row>
    <row r="4365" spans="1:19" x14ac:dyDescent="0.25">
      <c r="A4365">
        <v>345</v>
      </c>
      <c r="B4365">
        <v>345101</v>
      </c>
      <c r="C4365">
        <v>6165</v>
      </c>
      <c r="E4365" t="s">
        <v>376</v>
      </c>
      <c r="F4365" t="s">
        <v>86</v>
      </c>
      <c r="G4365">
        <v>1767</v>
      </c>
      <c r="H4365" s="1">
        <v>42808</v>
      </c>
      <c r="I4365" s="2"/>
      <c r="J4365" s="2">
        <v>-76.14</v>
      </c>
      <c r="K4365" s="2">
        <v>-76.14</v>
      </c>
      <c r="L4365" t="s">
        <v>65</v>
      </c>
      <c r="M4365" t="s">
        <v>21</v>
      </c>
      <c r="N4365" t="s">
        <v>22</v>
      </c>
      <c r="O4365" t="s">
        <v>57</v>
      </c>
      <c r="P4365" t="s">
        <v>349</v>
      </c>
      <c r="Q4365" t="s">
        <v>350</v>
      </c>
      <c r="R4365" t="s">
        <v>351</v>
      </c>
      <c r="S4365">
        <f t="shared" si="68"/>
        <v>2017</v>
      </c>
    </row>
    <row r="4366" spans="1:19" x14ac:dyDescent="0.25">
      <c r="A4366">
        <v>345</v>
      </c>
      <c r="B4366">
        <v>345101</v>
      </c>
      <c r="C4366">
        <v>6165</v>
      </c>
      <c r="E4366" t="s">
        <v>375</v>
      </c>
      <c r="F4366" t="s">
        <v>86</v>
      </c>
      <c r="G4366">
        <v>1767</v>
      </c>
      <c r="H4366" s="1">
        <v>42808</v>
      </c>
      <c r="I4366" s="2"/>
      <c r="J4366" s="2">
        <v>-40.42</v>
      </c>
      <c r="K4366" s="2">
        <v>-40.42</v>
      </c>
      <c r="L4366" t="s">
        <v>65</v>
      </c>
      <c r="M4366" t="s">
        <v>21</v>
      </c>
      <c r="N4366" t="s">
        <v>22</v>
      </c>
      <c r="O4366" t="s">
        <v>57</v>
      </c>
      <c r="P4366" t="s">
        <v>349</v>
      </c>
      <c r="Q4366" t="s">
        <v>350</v>
      </c>
      <c r="R4366" t="s">
        <v>351</v>
      </c>
      <c r="S4366">
        <f t="shared" si="68"/>
        <v>2017</v>
      </c>
    </row>
    <row r="4367" spans="1:19" x14ac:dyDescent="0.25">
      <c r="A4367">
        <v>345</v>
      </c>
      <c r="B4367">
        <v>345101</v>
      </c>
      <c r="C4367">
        <v>6165</v>
      </c>
      <c r="E4367" t="s">
        <v>377</v>
      </c>
      <c r="F4367" t="s">
        <v>86</v>
      </c>
      <c r="G4367">
        <v>1767</v>
      </c>
      <c r="H4367" s="1">
        <v>42808</v>
      </c>
      <c r="I4367" s="2"/>
      <c r="J4367" s="2">
        <v>-76.14</v>
      </c>
      <c r="K4367" s="2">
        <v>-76.14</v>
      </c>
      <c r="L4367" t="s">
        <v>65</v>
      </c>
      <c r="M4367" t="s">
        <v>21</v>
      </c>
      <c r="N4367" t="s">
        <v>22</v>
      </c>
      <c r="O4367" t="s">
        <v>57</v>
      </c>
      <c r="P4367" t="s">
        <v>349</v>
      </c>
      <c r="Q4367" t="s">
        <v>350</v>
      </c>
      <c r="R4367" t="s">
        <v>351</v>
      </c>
      <c r="S4367">
        <f t="shared" si="68"/>
        <v>2017</v>
      </c>
    </row>
    <row r="4368" spans="1:19" x14ac:dyDescent="0.25">
      <c r="A4368">
        <v>345</v>
      </c>
      <c r="B4368">
        <v>345101</v>
      </c>
      <c r="C4368">
        <v>6165</v>
      </c>
      <c r="E4368" t="s">
        <v>377</v>
      </c>
      <c r="F4368" t="s">
        <v>86</v>
      </c>
      <c r="G4368">
        <v>1767</v>
      </c>
      <c r="H4368" s="1">
        <v>42808</v>
      </c>
      <c r="I4368" s="2"/>
      <c r="J4368" s="2">
        <v>-190.35</v>
      </c>
      <c r="K4368" s="2">
        <v>-190.35</v>
      </c>
      <c r="L4368" t="s">
        <v>65</v>
      </c>
      <c r="M4368" t="s">
        <v>21</v>
      </c>
      <c r="N4368" t="s">
        <v>22</v>
      </c>
      <c r="O4368" t="s">
        <v>57</v>
      </c>
      <c r="P4368" t="s">
        <v>349</v>
      </c>
      <c r="Q4368" t="s">
        <v>350</v>
      </c>
      <c r="R4368" t="s">
        <v>351</v>
      </c>
      <c r="S4368">
        <f t="shared" si="68"/>
        <v>2017</v>
      </c>
    </row>
    <row r="4369" spans="1:19" x14ac:dyDescent="0.25">
      <c r="A4369">
        <v>345</v>
      </c>
      <c r="B4369">
        <v>345101</v>
      </c>
      <c r="C4369">
        <v>6165</v>
      </c>
      <c r="E4369" t="s">
        <v>377</v>
      </c>
      <c r="F4369" t="s">
        <v>86</v>
      </c>
      <c r="G4369">
        <v>1767</v>
      </c>
      <c r="H4369" s="1">
        <v>42808</v>
      </c>
      <c r="I4369" s="2"/>
      <c r="J4369" s="2">
        <v>-304.56</v>
      </c>
      <c r="K4369" s="2">
        <v>-304.56</v>
      </c>
      <c r="L4369" t="s">
        <v>65</v>
      </c>
      <c r="M4369" t="s">
        <v>21</v>
      </c>
      <c r="N4369" t="s">
        <v>22</v>
      </c>
      <c r="O4369" t="s">
        <v>57</v>
      </c>
      <c r="P4369" t="s">
        <v>349</v>
      </c>
      <c r="Q4369" t="s">
        <v>350</v>
      </c>
      <c r="R4369" t="s">
        <v>351</v>
      </c>
      <c r="S4369">
        <f t="shared" si="68"/>
        <v>2017</v>
      </c>
    </row>
    <row r="4370" spans="1:19" x14ac:dyDescent="0.25">
      <c r="A4370">
        <v>345</v>
      </c>
      <c r="B4370">
        <v>345101</v>
      </c>
      <c r="C4370">
        <v>6165</v>
      </c>
      <c r="E4370" t="s">
        <v>377</v>
      </c>
      <c r="F4370" t="s">
        <v>86</v>
      </c>
      <c r="G4370">
        <v>1767</v>
      </c>
      <c r="H4370" s="1">
        <v>42808</v>
      </c>
      <c r="I4370" s="2"/>
      <c r="J4370" s="2">
        <v>-228.42</v>
      </c>
      <c r="K4370" s="2">
        <v>-228.42</v>
      </c>
      <c r="L4370" t="s">
        <v>65</v>
      </c>
      <c r="M4370" t="s">
        <v>21</v>
      </c>
      <c r="N4370" t="s">
        <v>22</v>
      </c>
      <c r="O4370" t="s">
        <v>57</v>
      </c>
      <c r="P4370" t="s">
        <v>349</v>
      </c>
      <c r="Q4370" t="s">
        <v>350</v>
      </c>
      <c r="R4370" t="s">
        <v>351</v>
      </c>
      <c r="S4370">
        <f t="shared" si="68"/>
        <v>2017</v>
      </c>
    </row>
    <row r="4371" spans="1:19" x14ac:dyDescent="0.25">
      <c r="A4371">
        <v>345</v>
      </c>
      <c r="B4371">
        <v>345101</v>
      </c>
      <c r="C4371">
        <v>6165</v>
      </c>
      <c r="E4371" t="s">
        <v>375</v>
      </c>
      <c r="F4371" t="s">
        <v>86</v>
      </c>
      <c r="G4371">
        <v>1767</v>
      </c>
      <c r="H4371" s="1">
        <v>42808</v>
      </c>
      <c r="I4371" s="2"/>
      <c r="J4371" s="2">
        <v>-20.21</v>
      </c>
      <c r="K4371" s="2">
        <v>-20.21</v>
      </c>
      <c r="L4371" t="s">
        <v>65</v>
      </c>
      <c r="M4371" t="s">
        <v>21</v>
      </c>
      <c r="N4371" t="s">
        <v>22</v>
      </c>
      <c r="O4371" t="s">
        <v>57</v>
      </c>
      <c r="P4371" t="s">
        <v>349</v>
      </c>
      <c r="Q4371" t="s">
        <v>350</v>
      </c>
      <c r="R4371" t="s">
        <v>351</v>
      </c>
      <c r="S4371">
        <f t="shared" si="68"/>
        <v>2017</v>
      </c>
    </row>
    <row r="4372" spans="1:19" x14ac:dyDescent="0.25">
      <c r="A4372">
        <v>345</v>
      </c>
      <c r="B4372">
        <v>345101</v>
      </c>
      <c r="C4372">
        <v>6165</v>
      </c>
      <c r="E4372" t="s">
        <v>375</v>
      </c>
      <c r="F4372" t="s">
        <v>86</v>
      </c>
      <c r="G4372">
        <v>1767</v>
      </c>
      <c r="H4372" s="1">
        <v>42808</v>
      </c>
      <c r="I4372" s="2"/>
      <c r="J4372" s="2">
        <v>-40.42</v>
      </c>
      <c r="K4372" s="2">
        <v>-40.42</v>
      </c>
      <c r="L4372" t="s">
        <v>65</v>
      </c>
      <c r="M4372" t="s">
        <v>21</v>
      </c>
      <c r="N4372" t="s">
        <v>22</v>
      </c>
      <c r="O4372" t="s">
        <v>57</v>
      </c>
      <c r="P4372" t="s">
        <v>349</v>
      </c>
      <c r="Q4372" t="s">
        <v>350</v>
      </c>
      <c r="R4372" t="s">
        <v>351</v>
      </c>
      <c r="S4372">
        <f t="shared" si="68"/>
        <v>2017</v>
      </c>
    </row>
    <row r="4373" spans="1:19" x14ac:dyDescent="0.25">
      <c r="A4373">
        <v>345</v>
      </c>
      <c r="B4373">
        <v>345101</v>
      </c>
      <c r="C4373">
        <v>6165</v>
      </c>
      <c r="E4373" t="s">
        <v>375</v>
      </c>
      <c r="F4373" t="s">
        <v>86</v>
      </c>
      <c r="G4373">
        <v>1761</v>
      </c>
      <c r="H4373" s="1">
        <v>42794</v>
      </c>
      <c r="I4373" s="2"/>
      <c r="J4373" s="2">
        <v>-40.42</v>
      </c>
      <c r="K4373" s="2">
        <v>-40.42</v>
      </c>
      <c r="L4373" t="s">
        <v>65</v>
      </c>
      <c r="M4373" t="s">
        <v>21</v>
      </c>
      <c r="N4373" t="s">
        <v>22</v>
      </c>
      <c r="O4373" t="s">
        <v>57</v>
      </c>
      <c r="P4373" t="s">
        <v>349</v>
      </c>
      <c r="Q4373" t="s">
        <v>350</v>
      </c>
      <c r="R4373" t="s">
        <v>351</v>
      </c>
      <c r="S4373">
        <f t="shared" si="68"/>
        <v>2017</v>
      </c>
    </row>
    <row r="4374" spans="1:19" x14ac:dyDescent="0.25">
      <c r="A4374">
        <v>345</v>
      </c>
      <c r="B4374">
        <v>345101</v>
      </c>
      <c r="C4374">
        <v>6165</v>
      </c>
      <c r="E4374" t="s">
        <v>89</v>
      </c>
      <c r="F4374" t="s">
        <v>86</v>
      </c>
      <c r="G4374">
        <v>1758</v>
      </c>
      <c r="H4374" s="1">
        <v>42794</v>
      </c>
      <c r="I4374" s="2"/>
      <c r="J4374" s="2">
        <v>-304.56</v>
      </c>
      <c r="K4374" s="2">
        <v>-304.56</v>
      </c>
      <c r="L4374" t="s">
        <v>65</v>
      </c>
      <c r="M4374" t="s">
        <v>21</v>
      </c>
      <c r="N4374" t="s">
        <v>22</v>
      </c>
      <c r="O4374" t="s">
        <v>57</v>
      </c>
      <c r="P4374" t="s">
        <v>349</v>
      </c>
      <c r="Q4374" t="s">
        <v>350</v>
      </c>
      <c r="R4374" t="s">
        <v>351</v>
      </c>
      <c r="S4374">
        <f t="shared" si="68"/>
        <v>2017</v>
      </c>
    </row>
    <row r="4375" spans="1:19" x14ac:dyDescent="0.25">
      <c r="A4375">
        <v>345</v>
      </c>
      <c r="B4375">
        <v>345101</v>
      </c>
      <c r="C4375">
        <v>6165</v>
      </c>
      <c r="E4375" t="s">
        <v>89</v>
      </c>
      <c r="F4375" t="s">
        <v>86</v>
      </c>
      <c r="G4375">
        <v>1758</v>
      </c>
      <c r="H4375" s="1">
        <v>42794</v>
      </c>
      <c r="I4375" s="2"/>
      <c r="J4375" s="2">
        <v>-76.14</v>
      </c>
      <c r="K4375" s="2">
        <v>-76.14</v>
      </c>
      <c r="L4375" t="s">
        <v>65</v>
      </c>
      <c r="M4375" t="s">
        <v>21</v>
      </c>
      <c r="N4375" t="s">
        <v>22</v>
      </c>
      <c r="O4375" t="s">
        <v>57</v>
      </c>
      <c r="P4375" t="s">
        <v>349</v>
      </c>
      <c r="Q4375" t="s">
        <v>350</v>
      </c>
      <c r="R4375" t="s">
        <v>351</v>
      </c>
      <c r="S4375">
        <f t="shared" si="68"/>
        <v>2017</v>
      </c>
    </row>
    <row r="4376" spans="1:19" x14ac:dyDescent="0.25">
      <c r="A4376">
        <v>345</v>
      </c>
      <c r="B4376">
        <v>345101</v>
      </c>
      <c r="C4376">
        <v>6165</v>
      </c>
      <c r="E4376" t="s">
        <v>375</v>
      </c>
      <c r="F4376" t="s">
        <v>86</v>
      </c>
      <c r="G4376">
        <v>1761</v>
      </c>
      <c r="H4376" s="1">
        <v>42794</v>
      </c>
      <c r="I4376" s="2"/>
      <c r="J4376" s="2">
        <v>-80.84</v>
      </c>
      <c r="K4376" s="2">
        <v>-80.84</v>
      </c>
      <c r="L4376" t="s">
        <v>65</v>
      </c>
      <c r="M4376" t="s">
        <v>21</v>
      </c>
      <c r="N4376" t="s">
        <v>22</v>
      </c>
      <c r="O4376" t="s">
        <v>57</v>
      </c>
      <c r="P4376" t="s">
        <v>349</v>
      </c>
      <c r="Q4376" t="s">
        <v>350</v>
      </c>
      <c r="R4376" t="s">
        <v>351</v>
      </c>
      <c r="S4376">
        <f t="shared" si="68"/>
        <v>2017</v>
      </c>
    </row>
    <row r="4377" spans="1:19" x14ac:dyDescent="0.25">
      <c r="A4377">
        <v>345</v>
      </c>
      <c r="B4377">
        <v>345101</v>
      </c>
      <c r="C4377">
        <v>6165</v>
      </c>
      <c r="E4377" t="s">
        <v>376</v>
      </c>
      <c r="F4377" t="s">
        <v>86</v>
      </c>
      <c r="G4377">
        <v>1761</v>
      </c>
      <c r="H4377" s="1">
        <v>42794</v>
      </c>
      <c r="I4377" s="2"/>
      <c r="J4377" s="2">
        <v>-76.14</v>
      </c>
      <c r="K4377" s="2">
        <v>-76.14</v>
      </c>
      <c r="L4377" t="s">
        <v>65</v>
      </c>
      <c r="M4377" t="s">
        <v>21</v>
      </c>
      <c r="N4377" t="s">
        <v>22</v>
      </c>
      <c r="O4377" t="s">
        <v>57</v>
      </c>
      <c r="P4377" t="s">
        <v>349</v>
      </c>
      <c r="Q4377" t="s">
        <v>350</v>
      </c>
      <c r="R4377" t="s">
        <v>351</v>
      </c>
      <c r="S4377">
        <f t="shared" si="68"/>
        <v>2017</v>
      </c>
    </row>
    <row r="4378" spans="1:19" x14ac:dyDescent="0.25">
      <c r="A4378">
        <v>345</v>
      </c>
      <c r="B4378">
        <v>345101</v>
      </c>
      <c r="C4378">
        <v>6165</v>
      </c>
      <c r="E4378" t="s">
        <v>377</v>
      </c>
      <c r="F4378" t="s">
        <v>86</v>
      </c>
      <c r="G4378">
        <v>1761</v>
      </c>
      <c r="H4378" s="1">
        <v>42794</v>
      </c>
      <c r="I4378" s="2"/>
      <c r="J4378" s="2">
        <v>-152.28</v>
      </c>
      <c r="K4378" s="2">
        <v>-152.28</v>
      </c>
      <c r="L4378" t="s">
        <v>65</v>
      </c>
      <c r="M4378" t="s">
        <v>21</v>
      </c>
      <c r="N4378" t="s">
        <v>22</v>
      </c>
      <c r="O4378" t="s">
        <v>57</v>
      </c>
      <c r="P4378" t="s">
        <v>349</v>
      </c>
      <c r="Q4378" t="s">
        <v>350</v>
      </c>
      <c r="R4378" t="s">
        <v>351</v>
      </c>
      <c r="S4378">
        <f t="shared" si="68"/>
        <v>2017</v>
      </c>
    </row>
    <row r="4379" spans="1:19" x14ac:dyDescent="0.25">
      <c r="A4379">
        <v>345</v>
      </c>
      <c r="B4379">
        <v>345101</v>
      </c>
      <c r="C4379">
        <v>6165</v>
      </c>
      <c r="E4379" t="s">
        <v>375</v>
      </c>
      <c r="F4379" t="s">
        <v>86</v>
      </c>
      <c r="G4379">
        <v>1761</v>
      </c>
      <c r="H4379" s="1">
        <v>42794</v>
      </c>
      <c r="I4379" s="2"/>
      <c r="J4379" s="2">
        <v>-20.21</v>
      </c>
      <c r="K4379" s="2">
        <v>-20.21</v>
      </c>
      <c r="L4379" t="s">
        <v>65</v>
      </c>
      <c r="M4379" t="s">
        <v>21</v>
      </c>
      <c r="N4379" t="s">
        <v>22</v>
      </c>
      <c r="O4379" t="s">
        <v>57</v>
      </c>
      <c r="P4379" t="s">
        <v>349</v>
      </c>
      <c r="Q4379" t="s">
        <v>350</v>
      </c>
      <c r="R4379" t="s">
        <v>351</v>
      </c>
      <c r="S4379">
        <f t="shared" si="68"/>
        <v>2017</v>
      </c>
    </row>
    <row r="4380" spans="1:19" x14ac:dyDescent="0.25">
      <c r="A4380">
        <v>345</v>
      </c>
      <c r="B4380">
        <v>345101</v>
      </c>
      <c r="C4380">
        <v>6165</v>
      </c>
      <c r="E4380" t="s">
        <v>89</v>
      </c>
      <c r="F4380" t="s">
        <v>86</v>
      </c>
      <c r="G4380">
        <v>1755</v>
      </c>
      <c r="H4380" s="1">
        <v>42781</v>
      </c>
      <c r="I4380" s="2"/>
      <c r="J4380" s="2">
        <v>-152.28</v>
      </c>
      <c r="K4380" s="2">
        <v>-152.28</v>
      </c>
      <c r="L4380" t="s">
        <v>65</v>
      </c>
      <c r="M4380" t="s">
        <v>21</v>
      </c>
      <c r="N4380" t="s">
        <v>22</v>
      </c>
      <c r="O4380" t="s">
        <v>57</v>
      </c>
      <c r="P4380" t="s">
        <v>349</v>
      </c>
      <c r="Q4380" t="s">
        <v>350</v>
      </c>
      <c r="R4380" t="s">
        <v>351</v>
      </c>
      <c r="S4380">
        <f t="shared" si="68"/>
        <v>2017</v>
      </c>
    </row>
    <row r="4381" spans="1:19" x14ac:dyDescent="0.25">
      <c r="A4381">
        <v>345</v>
      </c>
      <c r="B4381">
        <v>345101</v>
      </c>
      <c r="C4381">
        <v>6165</v>
      </c>
      <c r="E4381" t="s">
        <v>89</v>
      </c>
      <c r="F4381" t="s">
        <v>86</v>
      </c>
      <c r="G4381">
        <v>1755</v>
      </c>
      <c r="H4381" s="1">
        <v>42781</v>
      </c>
      <c r="I4381" s="2"/>
      <c r="J4381" s="2">
        <v>-152.28</v>
      </c>
      <c r="K4381" s="2">
        <v>-152.28</v>
      </c>
      <c r="L4381" t="s">
        <v>65</v>
      </c>
      <c r="M4381" t="s">
        <v>21</v>
      </c>
      <c r="N4381" t="s">
        <v>22</v>
      </c>
      <c r="O4381" t="s">
        <v>57</v>
      </c>
      <c r="P4381" t="s">
        <v>349</v>
      </c>
      <c r="Q4381" t="s">
        <v>350</v>
      </c>
      <c r="R4381" t="s">
        <v>351</v>
      </c>
      <c r="S4381">
        <f t="shared" si="68"/>
        <v>2017</v>
      </c>
    </row>
    <row r="4382" spans="1:19" x14ac:dyDescent="0.25">
      <c r="A4382">
        <v>345</v>
      </c>
      <c r="B4382">
        <v>345101</v>
      </c>
      <c r="C4382">
        <v>6165</v>
      </c>
      <c r="E4382" t="s">
        <v>89</v>
      </c>
      <c r="F4382" t="s">
        <v>86</v>
      </c>
      <c r="G4382">
        <v>1755</v>
      </c>
      <c r="H4382" s="1">
        <v>42781</v>
      </c>
      <c r="I4382" s="2"/>
      <c r="J4382" s="2">
        <v>-152.28</v>
      </c>
      <c r="K4382" s="2">
        <v>-152.28</v>
      </c>
      <c r="L4382" t="s">
        <v>65</v>
      </c>
      <c r="M4382" t="s">
        <v>21</v>
      </c>
      <c r="N4382" t="s">
        <v>22</v>
      </c>
      <c r="O4382" t="s">
        <v>57</v>
      </c>
      <c r="P4382" t="s">
        <v>349</v>
      </c>
      <c r="Q4382" t="s">
        <v>350</v>
      </c>
      <c r="R4382" t="s">
        <v>351</v>
      </c>
      <c r="S4382">
        <f t="shared" si="68"/>
        <v>2017</v>
      </c>
    </row>
    <row r="4383" spans="1:19" x14ac:dyDescent="0.25">
      <c r="A4383">
        <v>345</v>
      </c>
      <c r="B4383">
        <v>345101</v>
      </c>
      <c r="C4383">
        <v>6165</v>
      </c>
      <c r="E4383" t="s">
        <v>89</v>
      </c>
      <c r="F4383" t="s">
        <v>86</v>
      </c>
      <c r="G4383">
        <v>1755</v>
      </c>
      <c r="H4383" s="1">
        <v>42781</v>
      </c>
      <c r="I4383" s="2"/>
      <c r="J4383" s="2">
        <v>-304.56</v>
      </c>
      <c r="K4383" s="2">
        <v>-304.56</v>
      </c>
      <c r="L4383" t="s">
        <v>65</v>
      </c>
      <c r="M4383" t="s">
        <v>21</v>
      </c>
      <c r="N4383" t="s">
        <v>22</v>
      </c>
      <c r="O4383" t="s">
        <v>57</v>
      </c>
      <c r="P4383" t="s">
        <v>349</v>
      </c>
      <c r="Q4383" t="s">
        <v>350</v>
      </c>
      <c r="R4383" t="s">
        <v>351</v>
      </c>
      <c r="S4383">
        <f t="shared" si="68"/>
        <v>2017</v>
      </c>
    </row>
    <row r="4384" spans="1:19" x14ac:dyDescent="0.25">
      <c r="A4384">
        <v>345</v>
      </c>
      <c r="B4384">
        <v>345101</v>
      </c>
      <c r="C4384">
        <v>6165</v>
      </c>
      <c r="E4384" t="s">
        <v>375</v>
      </c>
      <c r="F4384" t="s">
        <v>86</v>
      </c>
      <c r="G4384">
        <v>1752</v>
      </c>
      <c r="H4384" s="1">
        <v>42780</v>
      </c>
      <c r="I4384" s="2"/>
      <c r="J4384" s="2">
        <v>-80.84</v>
      </c>
      <c r="K4384" s="2">
        <v>-80.84</v>
      </c>
      <c r="L4384" t="s">
        <v>65</v>
      </c>
      <c r="M4384" t="s">
        <v>21</v>
      </c>
      <c r="N4384" t="s">
        <v>22</v>
      </c>
      <c r="O4384" t="s">
        <v>57</v>
      </c>
      <c r="P4384" t="s">
        <v>349</v>
      </c>
      <c r="Q4384" t="s">
        <v>350</v>
      </c>
      <c r="R4384" t="s">
        <v>351</v>
      </c>
      <c r="S4384">
        <f t="shared" si="68"/>
        <v>2017</v>
      </c>
    </row>
    <row r="4385" spans="1:19" x14ac:dyDescent="0.25">
      <c r="A4385">
        <v>345</v>
      </c>
      <c r="B4385">
        <v>345101</v>
      </c>
      <c r="C4385">
        <v>6165</v>
      </c>
      <c r="E4385" t="s">
        <v>376</v>
      </c>
      <c r="F4385" t="s">
        <v>86</v>
      </c>
      <c r="G4385">
        <v>1752</v>
      </c>
      <c r="H4385" s="1">
        <v>42780</v>
      </c>
      <c r="I4385" s="2"/>
      <c r="J4385" s="2">
        <v>-38.07</v>
      </c>
      <c r="K4385" s="2">
        <v>-38.07</v>
      </c>
      <c r="L4385" t="s">
        <v>65</v>
      </c>
      <c r="M4385" t="s">
        <v>21</v>
      </c>
      <c r="N4385" t="s">
        <v>22</v>
      </c>
      <c r="O4385" t="s">
        <v>57</v>
      </c>
      <c r="P4385" t="s">
        <v>349</v>
      </c>
      <c r="Q4385" t="s">
        <v>350</v>
      </c>
      <c r="R4385" t="s">
        <v>351</v>
      </c>
      <c r="S4385">
        <f t="shared" si="68"/>
        <v>2017</v>
      </c>
    </row>
    <row r="4386" spans="1:19" x14ac:dyDescent="0.25">
      <c r="A4386">
        <v>345</v>
      </c>
      <c r="B4386">
        <v>345101</v>
      </c>
      <c r="C4386">
        <v>6165</v>
      </c>
      <c r="E4386" t="s">
        <v>377</v>
      </c>
      <c r="F4386" t="s">
        <v>86</v>
      </c>
      <c r="G4386">
        <v>1752</v>
      </c>
      <c r="H4386" s="1">
        <v>42780</v>
      </c>
      <c r="I4386" s="2"/>
      <c r="J4386" s="2">
        <v>-76.14</v>
      </c>
      <c r="K4386" s="2">
        <v>-76.14</v>
      </c>
      <c r="L4386" t="s">
        <v>65</v>
      </c>
      <c r="M4386" t="s">
        <v>21</v>
      </c>
      <c r="N4386" t="s">
        <v>22</v>
      </c>
      <c r="O4386" t="s">
        <v>57</v>
      </c>
      <c r="P4386" t="s">
        <v>349</v>
      </c>
      <c r="Q4386" t="s">
        <v>350</v>
      </c>
      <c r="R4386" t="s">
        <v>351</v>
      </c>
      <c r="S4386">
        <f t="shared" si="68"/>
        <v>2017</v>
      </c>
    </row>
    <row r="4387" spans="1:19" x14ac:dyDescent="0.25">
      <c r="A4387">
        <v>345</v>
      </c>
      <c r="B4387">
        <v>345101</v>
      </c>
      <c r="C4387">
        <v>6165</v>
      </c>
      <c r="E4387" t="s">
        <v>375</v>
      </c>
      <c r="F4387" t="s">
        <v>86</v>
      </c>
      <c r="G4387">
        <v>1752</v>
      </c>
      <c r="H4387" s="1">
        <v>42780</v>
      </c>
      <c r="I4387" s="2"/>
      <c r="J4387" s="2">
        <v>-40.42</v>
      </c>
      <c r="K4387" s="2">
        <v>-40.42</v>
      </c>
      <c r="L4387" t="s">
        <v>65</v>
      </c>
      <c r="M4387" t="s">
        <v>21</v>
      </c>
      <c r="N4387" t="s">
        <v>22</v>
      </c>
      <c r="O4387" t="s">
        <v>57</v>
      </c>
      <c r="P4387" t="s">
        <v>349</v>
      </c>
      <c r="Q4387" t="s">
        <v>350</v>
      </c>
      <c r="R4387" t="s">
        <v>351</v>
      </c>
      <c r="S4387">
        <f t="shared" si="68"/>
        <v>2017</v>
      </c>
    </row>
    <row r="4388" spans="1:19" x14ac:dyDescent="0.25">
      <c r="A4388">
        <v>345</v>
      </c>
      <c r="B4388">
        <v>345101</v>
      </c>
      <c r="C4388">
        <v>6165</v>
      </c>
      <c r="E4388" t="s">
        <v>375</v>
      </c>
      <c r="F4388" t="s">
        <v>86</v>
      </c>
      <c r="G4388">
        <v>1752</v>
      </c>
      <c r="H4388" s="1">
        <v>42780</v>
      </c>
      <c r="I4388" s="2"/>
      <c r="J4388" s="2">
        <v>-40.42</v>
      </c>
      <c r="K4388" s="2">
        <v>-40.42</v>
      </c>
      <c r="L4388" t="s">
        <v>65</v>
      </c>
      <c r="M4388" t="s">
        <v>21</v>
      </c>
      <c r="N4388" t="s">
        <v>22</v>
      </c>
      <c r="O4388" t="s">
        <v>57</v>
      </c>
      <c r="P4388" t="s">
        <v>349</v>
      </c>
      <c r="Q4388" t="s">
        <v>350</v>
      </c>
      <c r="R4388" t="s">
        <v>351</v>
      </c>
      <c r="S4388">
        <f t="shared" si="68"/>
        <v>2017</v>
      </c>
    </row>
    <row r="4389" spans="1:19" x14ac:dyDescent="0.25">
      <c r="A4389">
        <v>345</v>
      </c>
      <c r="B4389">
        <v>345101</v>
      </c>
      <c r="C4389">
        <v>6165</v>
      </c>
      <c r="E4389" t="s">
        <v>377</v>
      </c>
      <c r="F4389" t="s">
        <v>86</v>
      </c>
      <c r="G4389">
        <v>1752</v>
      </c>
      <c r="H4389" s="1">
        <v>42780</v>
      </c>
      <c r="I4389" s="2"/>
      <c r="J4389" s="2">
        <v>-76.14</v>
      </c>
      <c r="K4389" s="2">
        <v>-76.14</v>
      </c>
      <c r="L4389" t="s">
        <v>65</v>
      </c>
      <c r="M4389" t="s">
        <v>21</v>
      </c>
      <c r="N4389" t="s">
        <v>22</v>
      </c>
      <c r="O4389" t="s">
        <v>57</v>
      </c>
      <c r="P4389" t="s">
        <v>349</v>
      </c>
      <c r="Q4389" t="s">
        <v>350</v>
      </c>
      <c r="R4389" t="s">
        <v>351</v>
      </c>
      <c r="S4389">
        <f t="shared" si="68"/>
        <v>2017</v>
      </c>
    </row>
    <row r="4390" spans="1:19" x14ac:dyDescent="0.25">
      <c r="A4390">
        <v>345</v>
      </c>
      <c r="B4390">
        <v>345101</v>
      </c>
      <c r="C4390">
        <v>6165</v>
      </c>
      <c r="E4390" t="s">
        <v>375</v>
      </c>
      <c r="F4390" t="s">
        <v>86</v>
      </c>
      <c r="G4390">
        <v>1752</v>
      </c>
      <c r="H4390" s="1">
        <v>42780</v>
      </c>
      <c r="I4390" s="2"/>
      <c r="J4390" s="2">
        <v>-40.42</v>
      </c>
      <c r="K4390" s="2">
        <v>-40.42</v>
      </c>
      <c r="L4390" t="s">
        <v>65</v>
      </c>
      <c r="M4390" t="s">
        <v>21</v>
      </c>
      <c r="N4390" t="s">
        <v>22</v>
      </c>
      <c r="O4390" t="s">
        <v>57</v>
      </c>
      <c r="P4390" t="s">
        <v>349</v>
      </c>
      <c r="Q4390" t="s">
        <v>350</v>
      </c>
      <c r="R4390" t="s">
        <v>351</v>
      </c>
      <c r="S4390">
        <f t="shared" si="68"/>
        <v>2017</v>
      </c>
    </row>
    <row r="4391" spans="1:19" x14ac:dyDescent="0.25">
      <c r="A4391">
        <v>345</v>
      </c>
      <c r="B4391">
        <v>345101</v>
      </c>
      <c r="C4391">
        <v>6165</v>
      </c>
      <c r="E4391" t="s">
        <v>376</v>
      </c>
      <c r="F4391" t="s">
        <v>86</v>
      </c>
      <c r="G4391">
        <v>1752</v>
      </c>
      <c r="H4391" s="1">
        <v>42780</v>
      </c>
      <c r="I4391" s="2"/>
      <c r="J4391" s="2">
        <v>-38.07</v>
      </c>
      <c r="K4391" s="2">
        <v>-38.07</v>
      </c>
      <c r="L4391" t="s">
        <v>65</v>
      </c>
      <c r="M4391" t="s">
        <v>21</v>
      </c>
      <c r="N4391" t="s">
        <v>22</v>
      </c>
      <c r="O4391" t="s">
        <v>57</v>
      </c>
      <c r="P4391" t="s">
        <v>349</v>
      </c>
      <c r="Q4391" t="s">
        <v>350</v>
      </c>
      <c r="R4391" t="s">
        <v>351</v>
      </c>
      <c r="S4391">
        <f t="shared" si="68"/>
        <v>2017</v>
      </c>
    </row>
    <row r="4392" spans="1:19" x14ac:dyDescent="0.25">
      <c r="A4392">
        <v>345</v>
      </c>
      <c r="B4392">
        <v>345101</v>
      </c>
      <c r="C4392">
        <v>6165</v>
      </c>
      <c r="E4392" t="s">
        <v>375</v>
      </c>
      <c r="F4392" t="s">
        <v>86</v>
      </c>
      <c r="G4392">
        <v>1749</v>
      </c>
      <c r="H4392" s="1">
        <v>42766</v>
      </c>
      <c r="I4392" s="2"/>
      <c r="J4392" s="2">
        <v>-40.42</v>
      </c>
      <c r="K4392" s="2">
        <v>-40.42</v>
      </c>
      <c r="L4392" t="s">
        <v>65</v>
      </c>
      <c r="M4392" t="s">
        <v>21</v>
      </c>
      <c r="N4392" t="s">
        <v>22</v>
      </c>
      <c r="O4392" t="s">
        <v>57</v>
      </c>
      <c r="P4392" t="s">
        <v>349</v>
      </c>
      <c r="Q4392" t="s">
        <v>350</v>
      </c>
      <c r="R4392" t="s">
        <v>351</v>
      </c>
      <c r="S4392">
        <f t="shared" si="68"/>
        <v>2017</v>
      </c>
    </row>
    <row r="4393" spans="1:19" x14ac:dyDescent="0.25">
      <c r="A4393">
        <v>345</v>
      </c>
      <c r="B4393">
        <v>345101</v>
      </c>
      <c r="C4393">
        <v>6165</v>
      </c>
      <c r="E4393" t="s">
        <v>375</v>
      </c>
      <c r="F4393" t="s">
        <v>86</v>
      </c>
      <c r="G4393">
        <v>1749</v>
      </c>
      <c r="H4393" s="1">
        <v>42766</v>
      </c>
      <c r="I4393" s="2"/>
      <c r="J4393" s="2">
        <v>-40.42</v>
      </c>
      <c r="K4393" s="2">
        <v>-40.42</v>
      </c>
      <c r="L4393" t="s">
        <v>65</v>
      </c>
      <c r="M4393" t="s">
        <v>21</v>
      </c>
      <c r="N4393" t="s">
        <v>22</v>
      </c>
      <c r="O4393" t="s">
        <v>57</v>
      </c>
      <c r="P4393" t="s">
        <v>349</v>
      </c>
      <c r="Q4393" t="s">
        <v>350</v>
      </c>
      <c r="R4393" t="s">
        <v>351</v>
      </c>
      <c r="S4393">
        <f t="shared" si="68"/>
        <v>2017</v>
      </c>
    </row>
    <row r="4394" spans="1:19" x14ac:dyDescent="0.25">
      <c r="A4394">
        <v>345</v>
      </c>
      <c r="B4394">
        <v>345101</v>
      </c>
      <c r="C4394">
        <v>6165</v>
      </c>
      <c r="E4394" t="s">
        <v>375</v>
      </c>
      <c r="F4394" t="s">
        <v>86</v>
      </c>
      <c r="G4394">
        <v>1749</v>
      </c>
      <c r="H4394" s="1">
        <v>42766</v>
      </c>
      <c r="I4394" s="2"/>
      <c r="J4394" s="2">
        <v>-20.21</v>
      </c>
      <c r="K4394" s="2">
        <v>-20.21</v>
      </c>
      <c r="L4394" t="s">
        <v>65</v>
      </c>
      <c r="M4394" t="s">
        <v>21</v>
      </c>
      <c r="N4394" t="s">
        <v>22</v>
      </c>
      <c r="O4394" t="s">
        <v>57</v>
      </c>
      <c r="P4394" t="s">
        <v>349</v>
      </c>
      <c r="Q4394" t="s">
        <v>350</v>
      </c>
      <c r="R4394" t="s">
        <v>351</v>
      </c>
      <c r="S4394">
        <f t="shared" si="68"/>
        <v>2017</v>
      </c>
    </row>
    <row r="4395" spans="1:19" x14ac:dyDescent="0.25">
      <c r="A4395">
        <v>345</v>
      </c>
      <c r="B4395">
        <v>345101</v>
      </c>
      <c r="C4395">
        <v>6165</v>
      </c>
      <c r="E4395" t="s">
        <v>89</v>
      </c>
      <c r="F4395" t="s">
        <v>86</v>
      </c>
      <c r="G4395">
        <v>1746</v>
      </c>
      <c r="H4395" s="1">
        <v>42766</v>
      </c>
      <c r="I4395" s="2"/>
      <c r="J4395" s="2">
        <v>-38.07</v>
      </c>
      <c r="K4395" s="2">
        <v>-38.07</v>
      </c>
      <c r="L4395" t="s">
        <v>65</v>
      </c>
      <c r="M4395" t="s">
        <v>21</v>
      </c>
      <c r="N4395" t="s">
        <v>22</v>
      </c>
      <c r="O4395" t="s">
        <v>57</v>
      </c>
      <c r="P4395" t="s">
        <v>349</v>
      </c>
      <c r="Q4395" t="s">
        <v>350</v>
      </c>
      <c r="R4395" t="s">
        <v>351</v>
      </c>
      <c r="S4395">
        <f t="shared" si="68"/>
        <v>2017</v>
      </c>
    </row>
    <row r="4396" spans="1:19" x14ac:dyDescent="0.25">
      <c r="A4396">
        <v>345</v>
      </c>
      <c r="B4396">
        <v>345101</v>
      </c>
      <c r="C4396">
        <v>6165</v>
      </c>
      <c r="E4396" t="s">
        <v>89</v>
      </c>
      <c r="F4396" t="s">
        <v>86</v>
      </c>
      <c r="G4396">
        <v>1746</v>
      </c>
      <c r="H4396" s="1">
        <v>42766</v>
      </c>
      <c r="I4396" s="2"/>
      <c r="J4396" s="2">
        <v>-76.14</v>
      </c>
      <c r="K4396" s="2">
        <v>-76.14</v>
      </c>
      <c r="L4396" t="s">
        <v>65</v>
      </c>
      <c r="M4396" t="s">
        <v>21</v>
      </c>
      <c r="N4396" t="s">
        <v>22</v>
      </c>
      <c r="O4396" t="s">
        <v>57</v>
      </c>
      <c r="P4396" t="s">
        <v>349</v>
      </c>
      <c r="Q4396" t="s">
        <v>350</v>
      </c>
      <c r="R4396" t="s">
        <v>351</v>
      </c>
      <c r="S4396">
        <f t="shared" si="68"/>
        <v>2017</v>
      </c>
    </row>
    <row r="4397" spans="1:19" x14ac:dyDescent="0.25">
      <c r="A4397">
        <v>345</v>
      </c>
      <c r="B4397">
        <v>345101</v>
      </c>
      <c r="C4397">
        <v>6165</v>
      </c>
      <c r="E4397" t="s">
        <v>89</v>
      </c>
      <c r="F4397" t="s">
        <v>86</v>
      </c>
      <c r="G4397">
        <v>1746</v>
      </c>
      <c r="H4397" s="1">
        <v>42766</v>
      </c>
      <c r="I4397" s="2"/>
      <c r="J4397" s="2">
        <v>-152.28</v>
      </c>
      <c r="K4397" s="2">
        <v>-152.28</v>
      </c>
      <c r="L4397" t="s">
        <v>65</v>
      </c>
      <c r="M4397" t="s">
        <v>21</v>
      </c>
      <c r="N4397" t="s">
        <v>22</v>
      </c>
      <c r="O4397" t="s">
        <v>57</v>
      </c>
      <c r="P4397" t="s">
        <v>349</v>
      </c>
      <c r="Q4397" t="s">
        <v>350</v>
      </c>
      <c r="R4397" t="s">
        <v>351</v>
      </c>
      <c r="S4397">
        <f t="shared" si="68"/>
        <v>2017</v>
      </c>
    </row>
    <row r="4398" spans="1:19" x14ac:dyDescent="0.25">
      <c r="A4398">
        <v>345</v>
      </c>
      <c r="B4398">
        <v>345101</v>
      </c>
      <c r="C4398">
        <v>6165</v>
      </c>
      <c r="E4398" t="s">
        <v>89</v>
      </c>
      <c r="F4398" t="s">
        <v>86</v>
      </c>
      <c r="G4398">
        <v>1746</v>
      </c>
      <c r="H4398" s="1">
        <v>42766</v>
      </c>
      <c r="I4398" s="2"/>
      <c r="J4398" s="2">
        <v>-152.28</v>
      </c>
      <c r="K4398" s="2">
        <v>-152.28</v>
      </c>
      <c r="L4398" t="s">
        <v>65</v>
      </c>
      <c r="M4398" t="s">
        <v>21</v>
      </c>
      <c r="N4398" t="s">
        <v>22</v>
      </c>
      <c r="O4398" t="s">
        <v>57</v>
      </c>
      <c r="P4398" t="s">
        <v>349</v>
      </c>
      <c r="Q4398" t="s">
        <v>350</v>
      </c>
      <c r="R4398" t="s">
        <v>351</v>
      </c>
      <c r="S4398">
        <f t="shared" si="68"/>
        <v>2017</v>
      </c>
    </row>
    <row r="4399" spans="1:19" x14ac:dyDescent="0.25">
      <c r="A4399">
        <v>345</v>
      </c>
      <c r="B4399">
        <v>345101</v>
      </c>
      <c r="C4399">
        <v>6165</v>
      </c>
      <c r="E4399" t="s">
        <v>89</v>
      </c>
      <c r="F4399" t="s">
        <v>86</v>
      </c>
      <c r="G4399">
        <v>1746</v>
      </c>
      <c r="H4399" s="1">
        <v>42766</v>
      </c>
      <c r="I4399" s="2"/>
      <c r="J4399" s="2">
        <v>-76.14</v>
      </c>
      <c r="K4399" s="2">
        <v>-76.14</v>
      </c>
      <c r="L4399" t="s">
        <v>65</v>
      </c>
      <c r="M4399" t="s">
        <v>21</v>
      </c>
      <c r="N4399" t="s">
        <v>22</v>
      </c>
      <c r="O4399" t="s">
        <v>57</v>
      </c>
      <c r="P4399" t="s">
        <v>349</v>
      </c>
      <c r="Q4399" t="s">
        <v>350</v>
      </c>
      <c r="R4399" t="s">
        <v>351</v>
      </c>
      <c r="S4399">
        <f t="shared" si="68"/>
        <v>2017</v>
      </c>
    </row>
    <row r="4400" spans="1:19" x14ac:dyDescent="0.25">
      <c r="A4400">
        <v>345</v>
      </c>
      <c r="B4400">
        <v>345101</v>
      </c>
      <c r="C4400">
        <v>6165</v>
      </c>
      <c r="E4400" t="s">
        <v>89</v>
      </c>
      <c r="F4400" t="s">
        <v>86</v>
      </c>
      <c r="G4400">
        <v>1746</v>
      </c>
      <c r="H4400" s="1">
        <v>42766</v>
      </c>
      <c r="I4400" s="2"/>
      <c r="J4400" s="2">
        <v>-76.14</v>
      </c>
      <c r="K4400" s="2">
        <v>-76.14</v>
      </c>
      <c r="L4400" t="s">
        <v>65</v>
      </c>
      <c r="M4400" t="s">
        <v>21</v>
      </c>
      <c r="N4400" t="s">
        <v>22</v>
      </c>
      <c r="O4400" t="s">
        <v>57</v>
      </c>
      <c r="P4400" t="s">
        <v>349</v>
      </c>
      <c r="Q4400" t="s">
        <v>350</v>
      </c>
      <c r="R4400" t="s">
        <v>351</v>
      </c>
      <c r="S4400">
        <f t="shared" si="68"/>
        <v>2017</v>
      </c>
    </row>
    <row r="4401" spans="1:19" x14ac:dyDescent="0.25">
      <c r="A4401">
        <v>345</v>
      </c>
      <c r="B4401">
        <v>345101</v>
      </c>
      <c r="C4401">
        <v>6165</v>
      </c>
      <c r="E4401" t="s">
        <v>89</v>
      </c>
      <c r="F4401" t="s">
        <v>86</v>
      </c>
      <c r="G4401">
        <v>1740</v>
      </c>
      <c r="H4401" s="1">
        <v>42750</v>
      </c>
      <c r="I4401" s="2"/>
      <c r="J4401" s="2">
        <v>-152.28</v>
      </c>
      <c r="K4401" s="2">
        <v>-152.28</v>
      </c>
      <c r="L4401" t="s">
        <v>65</v>
      </c>
      <c r="M4401" t="s">
        <v>21</v>
      </c>
      <c r="N4401" t="s">
        <v>22</v>
      </c>
      <c r="O4401" t="s">
        <v>57</v>
      </c>
      <c r="P4401" t="s">
        <v>349</v>
      </c>
      <c r="Q4401" t="s">
        <v>350</v>
      </c>
      <c r="R4401" t="s">
        <v>351</v>
      </c>
      <c r="S4401">
        <f t="shared" si="68"/>
        <v>2017</v>
      </c>
    </row>
    <row r="4402" spans="1:19" x14ac:dyDescent="0.25">
      <c r="A4402">
        <v>345</v>
      </c>
      <c r="B4402">
        <v>345101</v>
      </c>
      <c r="C4402">
        <v>6165</v>
      </c>
      <c r="E4402" t="s">
        <v>89</v>
      </c>
      <c r="F4402" t="s">
        <v>86</v>
      </c>
      <c r="G4402">
        <v>1740</v>
      </c>
      <c r="H4402" s="1">
        <v>42750</v>
      </c>
      <c r="I4402" s="2"/>
      <c r="J4402" s="2">
        <v>-152.28</v>
      </c>
      <c r="K4402" s="2">
        <v>-152.28</v>
      </c>
      <c r="L4402" t="s">
        <v>65</v>
      </c>
      <c r="M4402" t="s">
        <v>21</v>
      </c>
      <c r="N4402" t="s">
        <v>22</v>
      </c>
      <c r="O4402" t="s">
        <v>57</v>
      </c>
      <c r="P4402" t="s">
        <v>349</v>
      </c>
      <c r="Q4402" t="s">
        <v>350</v>
      </c>
      <c r="R4402" t="s">
        <v>351</v>
      </c>
      <c r="S4402">
        <f t="shared" si="68"/>
        <v>2017</v>
      </c>
    </row>
    <row r="4403" spans="1:19" x14ac:dyDescent="0.25">
      <c r="A4403">
        <v>345</v>
      </c>
      <c r="B4403">
        <v>345101</v>
      </c>
      <c r="C4403">
        <v>6165</v>
      </c>
      <c r="E4403" t="s">
        <v>89</v>
      </c>
      <c r="F4403" t="s">
        <v>86</v>
      </c>
      <c r="G4403">
        <v>1734</v>
      </c>
      <c r="H4403" s="1">
        <v>42735</v>
      </c>
      <c r="I4403" s="2"/>
      <c r="J4403" s="2">
        <v>-76.14</v>
      </c>
      <c r="K4403" s="2">
        <v>-76.14</v>
      </c>
      <c r="L4403" t="s">
        <v>65</v>
      </c>
      <c r="M4403" t="s">
        <v>21</v>
      </c>
      <c r="N4403" t="s">
        <v>22</v>
      </c>
      <c r="O4403" t="s">
        <v>57</v>
      </c>
      <c r="P4403" t="s">
        <v>349</v>
      </c>
      <c r="Q4403" t="s">
        <v>350</v>
      </c>
      <c r="R4403" t="s">
        <v>351</v>
      </c>
      <c r="S4403">
        <f t="shared" si="68"/>
        <v>2016</v>
      </c>
    </row>
    <row r="4404" spans="1:19" x14ac:dyDescent="0.25">
      <c r="A4404">
        <v>345</v>
      </c>
      <c r="B4404">
        <v>345101</v>
      </c>
      <c r="C4404">
        <v>6165</v>
      </c>
      <c r="E4404" t="s">
        <v>89</v>
      </c>
      <c r="F4404" t="s">
        <v>86</v>
      </c>
      <c r="G4404">
        <v>1734</v>
      </c>
      <c r="H4404" s="1">
        <v>42735</v>
      </c>
      <c r="I4404" s="2"/>
      <c r="J4404" s="2">
        <v>-76.14</v>
      </c>
      <c r="K4404" s="2">
        <v>-76.14</v>
      </c>
      <c r="L4404" t="s">
        <v>65</v>
      </c>
      <c r="M4404" t="s">
        <v>21</v>
      </c>
      <c r="N4404" t="s">
        <v>22</v>
      </c>
      <c r="O4404" t="s">
        <v>57</v>
      </c>
      <c r="P4404" t="s">
        <v>349</v>
      </c>
      <c r="Q4404" t="s">
        <v>350</v>
      </c>
      <c r="R4404" t="s">
        <v>351</v>
      </c>
      <c r="S4404">
        <f t="shared" si="68"/>
        <v>2016</v>
      </c>
    </row>
    <row r="4405" spans="1:19" x14ac:dyDescent="0.25">
      <c r="A4405">
        <v>345</v>
      </c>
      <c r="B4405">
        <v>345101</v>
      </c>
      <c r="C4405">
        <v>6165</v>
      </c>
      <c r="E4405" t="s">
        <v>89</v>
      </c>
      <c r="F4405" t="s">
        <v>86</v>
      </c>
      <c r="G4405">
        <v>1728</v>
      </c>
      <c r="H4405" s="1">
        <v>42719</v>
      </c>
      <c r="I4405" s="2"/>
      <c r="J4405" s="2">
        <v>-152.28</v>
      </c>
      <c r="K4405" s="2">
        <v>-152.28</v>
      </c>
      <c r="L4405" t="s">
        <v>65</v>
      </c>
      <c r="M4405" t="s">
        <v>21</v>
      </c>
      <c r="N4405" t="s">
        <v>22</v>
      </c>
      <c r="O4405" t="s">
        <v>57</v>
      </c>
      <c r="P4405" t="s">
        <v>349</v>
      </c>
      <c r="Q4405" t="s">
        <v>350</v>
      </c>
      <c r="R4405" t="s">
        <v>351</v>
      </c>
      <c r="S4405">
        <f t="shared" si="68"/>
        <v>2016</v>
      </c>
    </row>
    <row r="4406" spans="1:19" x14ac:dyDescent="0.25">
      <c r="A4406">
        <v>345</v>
      </c>
      <c r="B4406">
        <v>345101</v>
      </c>
      <c r="C4406">
        <v>6165</v>
      </c>
      <c r="E4406" t="s">
        <v>89</v>
      </c>
      <c r="F4406" t="s">
        <v>86</v>
      </c>
      <c r="G4406">
        <v>1728</v>
      </c>
      <c r="H4406" s="1">
        <v>42719</v>
      </c>
      <c r="I4406" s="2"/>
      <c r="J4406" s="2">
        <v>-76.14</v>
      </c>
      <c r="K4406" s="2">
        <v>-76.14</v>
      </c>
      <c r="L4406" t="s">
        <v>65</v>
      </c>
      <c r="M4406" t="s">
        <v>21</v>
      </c>
      <c r="N4406" t="s">
        <v>22</v>
      </c>
      <c r="O4406" t="s">
        <v>57</v>
      </c>
      <c r="P4406" t="s">
        <v>349</v>
      </c>
      <c r="Q4406" t="s">
        <v>350</v>
      </c>
      <c r="R4406" t="s">
        <v>351</v>
      </c>
      <c r="S4406">
        <f t="shared" si="68"/>
        <v>2016</v>
      </c>
    </row>
    <row r="4407" spans="1:19" x14ac:dyDescent="0.25">
      <c r="A4407">
        <v>345</v>
      </c>
      <c r="B4407">
        <v>345101</v>
      </c>
      <c r="C4407">
        <v>6165</v>
      </c>
      <c r="E4407" t="s">
        <v>89</v>
      </c>
      <c r="F4407" t="s">
        <v>86</v>
      </c>
      <c r="G4407">
        <v>1716</v>
      </c>
      <c r="H4407" s="1">
        <v>42689</v>
      </c>
      <c r="I4407" s="2"/>
      <c r="J4407" s="2">
        <v>-76.14</v>
      </c>
      <c r="K4407" s="2">
        <v>-76.14</v>
      </c>
      <c r="L4407" t="s">
        <v>65</v>
      </c>
      <c r="M4407" t="s">
        <v>21</v>
      </c>
      <c r="N4407" t="s">
        <v>22</v>
      </c>
      <c r="O4407" t="s">
        <v>57</v>
      </c>
      <c r="P4407" t="s">
        <v>349</v>
      </c>
      <c r="Q4407" t="s">
        <v>350</v>
      </c>
      <c r="R4407" t="s">
        <v>351</v>
      </c>
      <c r="S4407">
        <f t="shared" si="68"/>
        <v>2016</v>
      </c>
    </row>
    <row r="4408" spans="1:19" x14ac:dyDescent="0.25">
      <c r="A4408">
        <v>345</v>
      </c>
      <c r="B4408">
        <v>345101</v>
      </c>
      <c r="C4408">
        <v>6165</v>
      </c>
      <c r="E4408" t="s">
        <v>89</v>
      </c>
      <c r="F4408" t="s">
        <v>86</v>
      </c>
      <c r="G4408">
        <v>1716</v>
      </c>
      <c r="H4408" s="1">
        <v>42689</v>
      </c>
      <c r="I4408" s="2"/>
      <c r="J4408" s="2">
        <v>-38.07</v>
      </c>
      <c r="K4408" s="2">
        <v>-38.07</v>
      </c>
      <c r="L4408" t="s">
        <v>65</v>
      </c>
      <c r="M4408" t="s">
        <v>21</v>
      </c>
      <c r="N4408" t="s">
        <v>22</v>
      </c>
      <c r="O4408" t="s">
        <v>57</v>
      </c>
      <c r="P4408" t="s">
        <v>349</v>
      </c>
      <c r="Q4408" t="s">
        <v>350</v>
      </c>
      <c r="R4408" t="s">
        <v>351</v>
      </c>
      <c r="S4408">
        <f t="shared" si="68"/>
        <v>2016</v>
      </c>
    </row>
    <row r="4409" spans="1:19" x14ac:dyDescent="0.25">
      <c r="A4409">
        <v>345</v>
      </c>
      <c r="B4409">
        <v>345101</v>
      </c>
      <c r="C4409">
        <v>6165</v>
      </c>
      <c r="E4409" t="s">
        <v>377</v>
      </c>
      <c r="F4409" t="s">
        <v>86</v>
      </c>
      <c r="G4409">
        <v>1713</v>
      </c>
      <c r="H4409" s="1">
        <v>42682</v>
      </c>
      <c r="I4409" s="2"/>
      <c r="J4409" s="2">
        <v>-76.14</v>
      </c>
      <c r="K4409" s="2">
        <v>-76.14</v>
      </c>
      <c r="L4409" t="s">
        <v>65</v>
      </c>
      <c r="M4409" t="s">
        <v>21</v>
      </c>
      <c r="N4409" t="s">
        <v>22</v>
      </c>
      <c r="O4409" t="s">
        <v>57</v>
      </c>
      <c r="P4409" t="s">
        <v>349</v>
      </c>
      <c r="Q4409" t="s">
        <v>350</v>
      </c>
      <c r="R4409" t="s">
        <v>351</v>
      </c>
      <c r="S4409">
        <f t="shared" si="68"/>
        <v>2016</v>
      </c>
    </row>
    <row r="4410" spans="1:19" x14ac:dyDescent="0.25">
      <c r="A4410">
        <v>345</v>
      </c>
      <c r="B4410">
        <v>345101</v>
      </c>
      <c r="C4410">
        <v>6165</v>
      </c>
      <c r="E4410" t="s">
        <v>376</v>
      </c>
      <c r="F4410" t="s">
        <v>86</v>
      </c>
      <c r="G4410">
        <v>1713</v>
      </c>
      <c r="H4410" s="1">
        <v>42682</v>
      </c>
      <c r="I4410" s="2"/>
      <c r="J4410" s="2">
        <v>-57.11</v>
      </c>
      <c r="K4410" s="2">
        <v>-57.11</v>
      </c>
      <c r="L4410" t="s">
        <v>65</v>
      </c>
      <c r="M4410" t="s">
        <v>21</v>
      </c>
      <c r="N4410" t="s">
        <v>22</v>
      </c>
      <c r="O4410" t="s">
        <v>57</v>
      </c>
      <c r="P4410" t="s">
        <v>349</v>
      </c>
      <c r="Q4410" t="s">
        <v>350</v>
      </c>
      <c r="R4410" t="s">
        <v>351</v>
      </c>
      <c r="S4410">
        <f t="shared" si="68"/>
        <v>2016</v>
      </c>
    </row>
    <row r="4411" spans="1:19" x14ac:dyDescent="0.25">
      <c r="A4411">
        <v>345</v>
      </c>
      <c r="B4411">
        <v>345101</v>
      </c>
      <c r="C4411">
        <v>6165</v>
      </c>
      <c r="E4411" t="s">
        <v>376</v>
      </c>
      <c r="F4411" t="s">
        <v>86</v>
      </c>
      <c r="G4411">
        <v>1713</v>
      </c>
      <c r="H4411" s="1">
        <v>42682</v>
      </c>
      <c r="I4411" s="2"/>
      <c r="J4411" s="2">
        <v>-76.14</v>
      </c>
      <c r="K4411" s="2">
        <v>-76.14</v>
      </c>
      <c r="L4411" t="s">
        <v>65</v>
      </c>
      <c r="M4411" t="s">
        <v>21</v>
      </c>
      <c r="N4411" t="s">
        <v>22</v>
      </c>
      <c r="O4411" t="s">
        <v>57</v>
      </c>
      <c r="P4411" t="s">
        <v>349</v>
      </c>
      <c r="Q4411" t="s">
        <v>350</v>
      </c>
      <c r="R4411" t="s">
        <v>351</v>
      </c>
      <c r="S4411">
        <f t="shared" si="68"/>
        <v>2016</v>
      </c>
    </row>
    <row r="4412" spans="1:19" x14ac:dyDescent="0.25">
      <c r="A4412">
        <v>345</v>
      </c>
      <c r="B4412">
        <v>345101</v>
      </c>
      <c r="C4412">
        <v>6165</v>
      </c>
      <c r="E4412" t="s">
        <v>376</v>
      </c>
      <c r="F4412" t="s">
        <v>86</v>
      </c>
      <c r="G4412">
        <v>1713</v>
      </c>
      <c r="H4412" s="1">
        <v>42682</v>
      </c>
      <c r="I4412" s="2"/>
      <c r="J4412" s="2">
        <v>-76.14</v>
      </c>
      <c r="K4412" s="2">
        <v>-76.14</v>
      </c>
      <c r="L4412" t="s">
        <v>65</v>
      </c>
      <c r="M4412" t="s">
        <v>21</v>
      </c>
      <c r="N4412" t="s">
        <v>22</v>
      </c>
      <c r="O4412" t="s">
        <v>57</v>
      </c>
      <c r="P4412" t="s">
        <v>349</v>
      </c>
      <c r="Q4412" t="s">
        <v>350</v>
      </c>
      <c r="R4412" t="s">
        <v>351</v>
      </c>
      <c r="S4412">
        <f t="shared" si="68"/>
        <v>2016</v>
      </c>
    </row>
    <row r="4413" spans="1:19" x14ac:dyDescent="0.25">
      <c r="A4413">
        <v>345</v>
      </c>
      <c r="B4413">
        <v>345101</v>
      </c>
      <c r="C4413">
        <v>6165</v>
      </c>
      <c r="E4413" t="s">
        <v>377</v>
      </c>
      <c r="F4413" t="s">
        <v>86</v>
      </c>
      <c r="G4413">
        <v>1713</v>
      </c>
      <c r="H4413" s="1">
        <v>42682</v>
      </c>
      <c r="I4413" s="2"/>
      <c r="J4413" s="2">
        <v>-57.11</v>
      </c>
      <c r="K4413" s="2">
        <v>-57.11</v>
      </c>
      <c r="L4413" t="s">
        <v>65</v>
      </c>
      <c r="M4413" t="s">
        <v>21</v>
      </c>
      <c r="N4413" t="s">
        <v>22</v>
      </c>
      <c r="O4413" t="s">
        <v>57</v>
      </c>
      <c r="P4413" t="s">
        <v>349</v>
      </c>
      <c r="Q4413" t="s">
        <v>350</v>
      </c>
      <c r="R4413" t="s">
        <v>351</v>
      </c>
      <c r="S4413">
        <f t="shared" si="68"/>
        <v>2016</v>
      </c>
    </row>
    <row r="4414" spans="1:19" x14ac:dyDescent="0.25">
      <c r="A4414">
        <v>345</v>
      </c>
      <c r="B4414">
        <v>345101</v>
      </c>
      <c r="C4414">
        <v>6165</v>
      </c>
      <c r="E4414" t="s">
        <v>377</v>
      </c>
      <c r="F4414" t="s">
        <v>86</v>
      </c>
      <c r="G4414">
        <v>1713</v>
      </c>
      <c r="H4414" s="1">
        <v>42682</v>
      </c>
      <c r="I4414" s="2"/>
      <c r="J4414" s="2">
        <v>-76.14</v>
      </c>
      <c r="K4414" s="2">
        <v>-76.14</v>
      </c>
      <c r="L4414" t="s">
        <v>65</v>
      </c>
      <c r="M4414" t="s">
        <v>21</v>
      </c>
      <c r="N4414" t="s">
        <v>22</v>
      </c>
      <c r="O4414" t="s">
        <v>57</v>
      </c>
      <c r="P4414" t="s">
        <v>349</v>
      </c>
      <c r="Q4414" t="s">
        <v>350</v>
      </c>
      <c r="R4414" t="s">
        <v>351</v>
      </c>
      <c r="S4414">
        <f t="shared" si="68"/>
        <v>2016</v>
      </c>
    </row>
    <row r="4415" spans="1:19" x14ac:dyDescent="0.25">
      <c r="A4415">
        <v>345</v>
      </c>
      <c r="B4415">
        <v>345101</v>
      </c>
      <c r="C4415">
        <v>6165</v>
      </c>
      <c r="E4415" t="s">
        <v>375</v>
      </c>
      <c r="F4415" t="s">
        <v>86</v>
      </c>
      <c r="G4415">
        <v>1707</v>
      </c>
      <c r="H4415" s="1">
        <v>42668</v>
      </c>
      <c r="I4415" s="2"/>
      <c r="J4415" s="2">
        <v>-38.159999999999997</v>
      </c>
      <c r="K4415" s="2">
        <v>-38.159999999999997</v>
      </c>
      <c r="L4415" t="s">
        <v>65</v>
      </c>
      <c r="M4415" t="s">
        <v>21</v>
      </c>
      <c r="N4415" t="s">
        <v>22</v>
      </c>
      <c r="O4415" t="s">
        <v>57</v>
      </c>
      <c r="P4415" t="s">
        <v>349</v>
      </c>
      <c r="Q4415" t="s">
        <v>350</v>
      </c>
      <c r="R4415" t="s">
        <v>351</v>
      </c>
      <c r="S4415">
        <f t="shared" si="68"/>
        <v>2016</v>
      </c>
    </row>
    <row r="4416" spans="1:19" x14ac:dyDescent="0.25">
      <c r="A4416">
        <v>345</v>
      </c>
      <c r="B4416">
        <v>345101</v>
      </c>
      <c r="C4416">
        <v>6165</v>
      </c>
      <c r="E4416" t="s">
        <v>375</v>
      </c>
      <c r="F4416" t="s">
        <v>86</v>
      </c>
      <c r="G4416">
        <v>1707</v>
      </c>
      <c r="H4416" s="1">
        <v>42668</v>
      </c>
      <c r="I4416" s="2"/>
      <c r="J4416" s="2">
        <v>-38.159999999999997</v>
      </c>
      <c r="K4416" s="2">
        <v>-38.159999999999997</v>
      </c>
      <c r="L4416" t="s">
        <v>65</v>
      </c>
      <c r="M4416" t="s">
        <v>21</v>
      </c>
      <c r="N4416" t="s">
        <v>22</v>
      </c>
      <c r="O4416" t="s">
        <v>57</v>
      </c>
      <c r="P4416" t="s">
        <v>349</v>
      </c>
      <c r="Q4416" t="s">
        <v>350</v>
      </c>
      <c r="R4416" t="s">
        <v>351</v>
      </c>
      <c r="S4416">
        <f t="shared" si="68"/>
        <v>2016</v>
      </c>
    </row>
    <row r="4417" spans="1:19" x14ac:dyDescent="0.25">
      <c r="A4417">
        <v>345</v>
      </c>
      <c r="B4417">
        <v>345101</v>
      </c>
      <c r="C4417">
        <v>6165</v>
      </c>
      <c r="E4417" t="s">
        <v>89</v>
      </c>
      <c r="F4417" t="s">
        <v>86</v>
      </c>
      <c r="G4417">
        <v>1704</v>
      </c>
      <c r="H4417" s="1">
        <v>42658</v>
      </c>
      <c r="I4417" s="2"/>
      <c r="J4417" s="2">
        <v>-41.58</v>
      </c>
      <c r="K4417" s="2">
        <v>-41.58</v>
      </c>
      <c r="L4417" t="s">
        <v>65</v>
      </c>
      <c r="M4417" t="s">
        <v>21</v>
      </c>
      <c r="N4417" t="s">
        <v>22</v>
      </c>
      <c r="O4417" t="s">
        <v>57</v>
      </c>
      <c r="P4417" t="s">
        <v>349</v>
      </c>
      <c r="Q4417" t="s">
        <v>350</v>
      </c>
      <c r="R4417" t="s">
        <v>351</v>
      </c>
      <c r="S4417">
        <f t="shared" si="68"/>
        <v>2016</v>
      </c>
    </row>
    <row r="4418" spans="1:19" x14ac:dyDescent="0.25">
      <c r="A4418">
        <v>345</v>
      </c>
      <c r="B4418">
        <v>345101</v>
      </c>
      <c r="C4418">
        <v>6165</v>
      </c>
      <c r="E4418" t="s">
        <v>89</v>
      </c>
      <c r="F4418" t="s">
        <v>86</v>
      </c>
      <c r="G4418">
        <v>1704</v>
      </c>
      <c r="H4418" s="1">
        <v>42658</v>
      </c>
      <c r="I4418" s="2"/>
      <c r="J4418" s="2">
        <v>-83.16</v>
      </c>
      <c r="K4418" s="2">
        <v>-83.16</v>
      </c>
      <c r="L4418" t="s">
        <v>65</v>
      </c>
      <c r="M4418" t="s">
        <v>21</v>
      </c>
      <c r="N4418" t="s">
        <v>22</v>
      </c>
      <c r="O4418" t="s">
        <v>57</v>
      </c>
      <c r="P4418" t="s">
        <v>349</v>
      </c>
      <c r="Q4418" t="s">
        <v>350</v>
      </c>
      <c r="R4418" t="s">
        <v>351</v>
      </c>
      <c r="S4418">
        <f t="shared" si="68"/>
        <v>2016</v>
      </c>
    </row>
    <row r="4419" spans="1:19" x14ac:dyDescent="0.25">
      <c r="A4419">
        <v>345</v>
      </c>
      <c r="B4419">
        <v>345101</v>
      </c>
      <c r="C4419">
        <v>6165</v>
      </c>
      <c r="E4419" t="s">
        <v>89</v>
      </c>
      <c r="F4419" t="s">
        <v>86</v>
      </c>
      <c r="G4419">
        <v>1704</v>
      </c>
      <c r="H4419" s="1">
        <v>42658</v>
      </c>
      <c r="I4419" s="2"/>
      <c r="J4419" s="2">
        <v>-41.58</v>
      </c>
      <c r="K4419" s="2">
        <v>-41.58</v>
      </c>
      <c r="L4419" t="s">
        <v>65</v>
      </c>
      <c r="M4419" t="s">
        <v>21</v>
      </c>
      <c r="N4419" t="s">
        <v>22</v>
      </c>
      <c r="O4419" t="s">
        <v>57</v>
      </c>
      <c r="P4419" t="s">
        <v>349</v>
      </c>
      <c r="Q4419" t="s">
        <v>350</v>
      </c>
      <c r="R4419" t="s">
        <v>351</v>
      </c>
      <c r="S4419">
        <f t="shared" ref="S4419:S4482" si="69">YEAR(H4419)</f>
        <v>2016</v>
      </c>
    </row>
    <row r="4420" spans="1:19" x14ac:dyDescent="0.25">
      <c r="A4420">
        <v>345</v>
      </c>
      <c r="B4420">
        <v>345101</v>
      </c>
      <c r="C4420">
        <v>6165</v>
      </c>
      <c r="E4420" t="s">
        <v>89</v>
      </c>
      <c r="F4420" t="s">
        <v>86</v>
      </c>
      <c r="G4420">
        <v>1704</v>
      </c>
      <c r="H4420" s="1">
        <v>42658</v>
      </c>
      <c r="I4420" s="2"/>
      <c r="J4420" s="2">
        <v>-83.16</v>
      </c>
      <c r="K4420" s="2">
        <v>-83.16</v>
      </c>
      <c r="L4420" t="s">
        <v>65</v>
      </c>
      <c r="M4420" t="s">
        <v>21</v>
      </c>
      <c r="N4420" t="s">
        <v>22</v>
      </c>
      <c r="O4420" t="s">
        <v>57</v>
      </c>
      <c r="P4420" t="s">
        <v>349</v>
      </c>
      <c r="Q4420" t="s">
        <v>350</v>
      </c>
      <c r="R4420" t="s">
        <v>351</v>
      </c>
      <c r="S4420">
        <f t="shared" si="69"/>
        <v>2016</v>
      </c>
    </row>
    <row r="4421" spans="1:19" x14ac:dyDescent="0.25">
      <c r="A4421">
        <v>345</v>
      </c>
      <c r="B4421">
        <v>345101</v>
      </c>
      <c r="C4421">
        <v>6165</v>
      </c>
      <c r="E4421" t="s">
        <v>376</v>
      </c>
      <c r="F4421" t="s">
        <v>86</v>
      </c>
      <c r="G4421">
        <v>1701</v>
      </c>
      <c r="H4421" s="1">
        <v>42654</v>
      </c>
      <c r="I4421" s="2"/>
      <c r="J4421" s="2">
        <v>-38.159999999999997</v>
      </c>
      <c r="K4421" s="2">
        <v>-38.159999999999997</v>
      </c>
      <c r="L4421" t="s">
        <v>65</v>
      </c>
      <c r="M4421" t="s">
        <v>21</v>
      </c>
      <c r="N4421" t="s">
        <v>22</v>
      </c>
      <c r="O4421" t="s">
        <v>57</v>
      </c>
      <c r="P4421" t="s">
        <v>349</v>
      </c>
      <c r="Q4421" t="s">
        <v>350</v>
      </c>
      <c r="R4421" t="s">
        <v>351</v>
      </c>
      <c r="S4421">
        <f t="shared" si="69"/>
        <v>2016</v>
      </c>
    </row>
    <row r="4422" spans="1:19" x14ac:dyDescent="0.25">
      <c r="A4422">
        <v>345</v>
      </c>
      <c r="B4422">
        <v>345101</v>
      </c>
      <c r="C4422">
        <v>6165</v>
      </c>
      <c r="E4422" t="s">
        <v>376</v>
      </c>
      <c r="F4422" t="s">
        <v>86</v>
      </c>
      <c r="G4422">
        <v>1701</v>
      </c>
      <c r="H4422" s="1">
        <v>42654</v>
      </c>
      <c r="I4422" s="2"/>
      <c r="J4422" s="2">
        <v>-114.48</v>
      </c>
      <c r="K4422" s="2">
        <v>-114.48</v>
      </c>
      <c r="L4422" t="s">
        <v>65</v>
      </c>
      <c r="M4422" t="s">
        <v>21</v>
      </c>
      <c r="N4422" t="s">
        <v>22</v>
      </c>
      <c r="O4422" t="s">
        <v>57</v>
      </c>
      <c r="P4422" t="s">
        <v>349</v>
      </c>
      <c r="Q4422" t="s">
        <v>350</v>
      </c>
      <c r="R4422" t="s">
        <v>351</v>
      </c>
      <c r="S4422">
        <f t="shared" si="69"/>
        <v>2016</v>
      </c>
    </row>
    <row r="4423" spans="1:19" x14ac:dyDescent="0.25">
      <c r="A4423">
        <v>345</v>
      </c>
      <c r="B4423">
        <v>345101</v>
      </c>
      <c r="C4423">
        <v>6165</v>
      </c>
      <c r="E4423" t="s">
        <v>376</v>
      </c>
      <c r="F4423" t="s">
        <v>86</v>
      </c>
      <c r="G4423">
        <v>1701</v>
      </c>
      <c r="H4423" s="1">
        <v>42654</v>
      </c>
      <c r="I4423" s="2"/>
      <c r="J4423" s="2">
        <v>-76.319999999999993</v>
      </c>
      <c r="K4423" s="2">
        <v>-76.319999999999993</v>
      </c>
      <c r="L4423" t="s">
        <v>65</v>
      </c>
      <c r="M4423" t="s">
        <v>21</v>
      </c>
      <c r="N4423" t="s">
        <v>22</v>
      </c>
      <c r="O4423" t="s">
        <v>57</v>
      </c>
      <c r="P4423" t="s">
        <v>349</v>
      </c>
      <c r="Q4423" t="s">
        <v>350</v>
      </c>
      <c r="R4423" t="s">
        <v>351</v>
      </c>
      <c r="S4423">
        <f t="shared" si="69"/>
        <v>2016</v>
      </c>
    </row>
    <row r="4424" spans="1:19" x14ac:dyDescent="0.25">
      <c r="A4424">
        <v>345</v>
      </c>
      <c r="B4424">
        <v>345101</v>
      </c>
      <c r="C4424">
        <v>6165</v>
      </c>
      <c r="E4424" t="s">
        <v>376</v>
      </c>
      <c r="F4424" t="s">
        <v>86</v>
      </c>
      <c r="G4424">
        <v>1701</v>
      </c>
      <c r="H4424" s="1">
        <v>42654</v>
      </c>
      <c r="I4424" s="2"/>
      <c r="J4424" s="2">
        <v>-400.68</v>
      </c>
      <c r="K4424" s="2">
        <v>-400.68</v>
      </c>
      <c r="L4424" t="s">
        <v>65</v>
      </c>
      <c r="M4424" t="s">
        <v>21</v>
      </c>
      <c r="N4424" t="s">
        <v>22</v>
      </c>
      <c r="O4424" t="s">
        <v>57</v>
      </c>
      <c r="P4424" t="s">
        <v>349</v>
      </c>
      <c r="Q4424" t="s">
        <v>350</v>
      </c>
      <c r="R4424" t="s">
        <v>351</v>
      </c>
      <c r="S4424">
        <f t="shared" si="69"/>
        <v>2016</v>
      </c>
    </row>
    <row r="4425" spans="1:19" x14ac:dyDescent="0.25">
      <c r="A4425">
        <v>345</v>
      </c>
      <c r="B4425">
        <v>345101</v>
      </c>
      <c r="C4425">
        <v>6165</v>
      </c>
      <c r="E4425" t="s">
        <v>375</v>
      </c>
      <c r="F4425" t="s">
        <v>86</v>
      </c>
      <c r="G4425">
        <v>1701</v>
      </c>
      <c r="H4425" s="1">
        <v>42654</v>
      </c>
      <c r="I4425" s="2"/>
      <c r="J4425" s="2">
        <v>-38.159999999999997</v>
      </c>
      <c r="K4425" s="2">
        <v>-38.159999999999997</v>
      </c>
      <c r="L4425" t="s">
        <v>65</v>
      </c>
      <c r="M4425" t="s">
        <v>21</v>
      </c>
      <c r="N4425" t="s">
        <v>22</v>
      </c>
      <c r="O4425" t="s">
        <v>57</v>
      </c>
      <c r="P4425" t="s">
        <v>349</v>
      </c>
      <c r="Q4425" t="s">
        <v>350</v>
      </c>
      <c r="R4425" t="s">
        <v>351</v>
      </c>
      <c r="S4425">
        <f t="shared" si="69"/>
        <v>2016</v>
      </c>
    </row>
    <row r="4426" spans="1:19" x14ac:dyDescent="0.25">
      <c r="A4426">
        <v>345</v>
      </c>
      <c r="B4426">
        <v>345101</v>
      </c>
      <c r="C4426">
        <v>6165</v>
      </c>
      <c r="E4426" t="s">
        <v>375</v>
      </c>
      <c r="F4426" t="s">
        <v>86</v>
      </c>
      <c r="G4426">
        <v>1701</v>
      </c>
      <c r="H4426" s="1">
        <v>42654</v>
      </c>
      <c r="I4426" s="2"/>
      <c r="J4426" s="2">
        <v>-38.159999999999997</v>
      </c>
      <c r="K4426" s="2">
        <v>-38.159999999999997</v>
      </c>
      <c r="L4426" t="s">
        <v>65</v>
      </c>
      <c r="M4426" t="s">
        <v>21</v>
      </c>
      <c r="N4426" t="s">
        <v>22</v>
      </c>
      <c r="O4426" t="s">
        <v>57</v>
      </c>
      <c r="P4426" t="s">
        <v>349</v>
      </c>
      <c r="Q4426" t="s">
        <v>350</v>
      </c>
      <c r="R4426" t="s">
        <v>351</v>
      </c>
      <c r="S4426">
        <f t="shared" si="69"/>
        <v>2016</v>
      </c>
    </row>
    <row r="4427" spans="1:19" x14ac:dyDescent="0.25">
      <c r="A4427">
        <v>345</v>
      </c>
      <c r="B4427">
        <v>345101</v>
      </c>
      <c r="C4427">
        <v>6165</v>
      </c>
      <c r="E4427" t="s">
        <v>375</v>
      </c>
      <c r="F4427" t="s">
        <v>86</v>
      </c>
      <c r="G4427">
        <v>1701</v>
      </c>
      <c r="H4427" s="1">
        <v>42654</v>
      </c>
      <c r="I4427" s="2"/>
      <c r="J4427" s="2">
        <v>-76.319999999999993</v>
      </c>
      <c r="K4427" s="2">
        <v>-76.319999999999993</v>
      </c>
      <c r="L4427" t="s">
        <v>65</v>
      </c>
      <c r="M4427" t="s">
        <v>21</v>
      </c>
      <c r="N4427" t="s">
        <v>22</v>
      </c>
      <c r="O4427" t="s">
        <v>57</v>
      </c>
      <c r="P4427" t="s">
        <v>349</v>
      </c>
      <c r="Q4427" t="s">
        <v>350</v>
      </c>
      <c r="R4427" t="s">
        <v>351</v>
      </c>
      <c r="S4427">
        <f t="shared" si="69"/>
        <v>2016</v>
      </c>
    </row>
    <row r="4428" spans="1:19" x14ac:dyDescent="0.25">
      <c r="A4428">
        <v>345</v>
      </c>
      <c r="B4428">
        <v>345101</v>
      </c>
      <c r="C4428">
        <v>6165</v>
      </c>
      <c r="E4428" t="s">
        <v>375</v>
      </c>
      <c r="F4428" t="s">
        <v>86</v>
      </c>
      <c r="G4428">
        <v>1701</v>
      </c>
      <c r="H4428" s="1">
        <v>42654</v>
      </c>
      <c r="I4428" s="2"/>
      <c r="J4428" s="2">
        <v>-38.159999999999997</v>
      </c>
      <c r="K4428" s="2">
        <v>-38.159999999999997</v>
      </c>
      <c r="L4428" t="s">
        <v>65</v>
      </c>
      <c r="M4428" t="s">
        <v>21</v>
      </c>
      <c r="N4428" t="s">
        <v>22</v>
      </c>
      <c r="O4428" t="s">
        <v>57</v>
      </c>
      <c r="P4428" t="s">
        <v>349</v>
      </c>
      <c r="Q4428" t="s">
        <v>350</v>
      </c>
      <c r="R4428" t="s">
        <v>351</v>
      </c>
      <c r="S4428">
        <f t="shared" si="69"/>
        <v>2016</v>
      </c>
    </row>
    <row r="4429" spans="1:19" x14ac:dyDescent="0.25">
      <c r="A4429">
        <v>345</v>
      </c>
      <c r="B4429">
        <v>345101</v>
      </c>
      <c r="C4429">
        <v>6165</v>
      </c>
      <c r="E4429" t="s">
        <v>377</v>
      </c>
      <c r="F4429" t="s">
        <v>86</v>
      </c>
      <c r="G4429">
        <v>1701</v>
      </c>
      <c r="H4429" s="1">
        <v>42654</v>
      </c>
      <c r="I4429" s="2"/>
      <c r="J4429" s="2">
        <v>-114.48</v>
      </c>
      <c r="K4429" s="2">
        <v>-114.48</v>
      </c>
      <c r="L4429" t="s">
        <v>65</v>
      </c>
      <c r="M4429" t="s">
        <v>21</v>
      </c>
      <c r="N4429" t="s">
        <v>22</v>
      </c>
      <c r="O4429" t="s">
        <v>57</v>
      </c>
      <c r="P4429" t="s">
        <v>349</v>
      </c>
      <c r="Q4429" t="s">
        <v>350</v>
      </c>
      <c r="R4429" t="s">
        <v>351</v>
      </c>
      <c r="S4429">
        <f t="shared" si="69"/>
        <v>2016</v>
      </c>
    </row>
    <row r="4430" spans="1:19" x14ac:dyDescent="0.25">
      <c r="A4430">
        <v>345</v>
      </c>
      <c r="B4430">
        <v>345101</v>
      </c>
      <c r="C4430">
        <v>6165</v>
      </c>
      <c r="E4430" t="s">
        <v>377</v>
      </c>
      <c r="F4430" t="s">
        <v>86</v>
      </c>
      <c r="G4430">
        <v>1701</v>
      </c>
      <c r="H4430" s="1">
        <v>42654</v>
      </c>
      <c r="I4430" s="2"/>
      <c r="J4430" s="2">
        <v>-152.63999999999999</v>
      </c>
      <c r="K4430" s="2">
        <v>-152.63999999999999</v>
      </c>
      <c r="L4430" t="s">
        <v>65</v>
      </c>
      <c r="M4430" t="s">
        <v>21</v>
      </c>
      <c r="N4430" t="s">
        <v>22</v>
      </c>
      <c r="O4430" t="s">
        <v>57</v>
      </c>
      <c r="P4430" t="s">
        <v>349</v>
      </c>
      <c r="Q4430" t="s">
        <v>350</v>
      </c>
      <c r="R4430" t="s">
        <v>351</v>
      </c>
      <c r="S4430">
        <f t="shared" si="69"/>
        <v>2016</v>
      </c>
    </row>
    <row r="4431" spans="1:19" x14ac:dyDescent="0.25">
      <c r="A4431">
        <v>345</v>
      </c>
      <c r="B4431">
        <v>345101</v>
      </c>
      <c r="C4431">
        <v>6165</v>
      </c>
      <c r="E4431" t="s">
        <v>377</v>
      </c>
      <c r="F4431" t="s">
        <v>86</v>
      </c>
      <c r="G4431">
        <v>1701</v>
      </c>
      <c r="H4431" s="1">
        <v>42654</v>
      </c>
      <c r="I4431" s="2"/>
      <c r="J4431" s="2">
        <v>-114.48</v>
      </c>
      <c r="K4431" s="2">
        <v>-114.48</v>
      </c>
      <c r="L4431" t="s">
        <v>65</v>
      </c>
      <c r="M4431" t="s">
        <v>21</v>
      </c>
      <c r="N4431" t="s">
        <v>22</v>
      </c>
      <c r="O4431" t="s">
        <v>57</v>
      </c>
      <c r="P4431" t="s">
        <v>349</v>
      </c>
      <c r="Q4431" t="s">
        <v>350</v>
      </c>
      <c r="R4431" t="s">
        <v>351</v>
      </c>
      <c r="S4431">
        <f t="shared" si="69"/>
        <v>2016</v>
      </c>
    </row>
    <row r="4432" spans="1:19" x14ac:dyDescent="0.25">
      <c r="A4432">
        <v>345</v>
      </c>
      <c r="B4432">
        <v>345101</v>
      </c>
      <c r="C4432">
        <v>6165</v>
      </c>
      <c r="E4432" t="s">
        <v>377</v>
      </c>
      <c r="F4432" t="s">
        <v>86</v>
      </c>
      <c r="G4432">
        <v>1701</v>
      </c>
      <c r="H4432" s="1">
        <v>42654</v>
      </c>
      <c r="I4432" s="2"/>
      <c r="J4432" s="2">
        <v>-114.48</v>
      </c>
      <c r="K4432" s="2">
        <v>-114.48</v>
      </c>
      <c r="L4432" t="s">
        <v>65</v>
      </c>
      <c r="M4432" t="s">
        <v>21</v>
      </c>
      <c r="N4432" t="s">
        <v>22</v>
      </c>
      <c r="O4432" t="s">
        <v>57</v>
      </c>
      <c r="P4432" t="s">
        <v>349</v>
      </c>
      <c r="Q4432" t="s">
        <v>350</v>
      </c>
      <c r="R4432" t="s">
        <v>351</v>
      </c>
      <c r="S4432">
        <f t="shared" si="69"/>
        <v>2016</v>
      </c>
    </row>
    <row r="4433" spans="1:19" x14ac:dyDescent="0.25">
      <c r="A4433">
        <v>345</v>
      </c>
      <c r="B4433">
        <v>345101</v>
      </c>
      <c r="C4433">
        <v>6165</v>
      </c>
      <c r="E4433" t="s">
        <v>377</v>
      </c>
      <c r="F4433" t="s">
        <v>86</v>
      </c>
      <c r="G4433">
        <v>1701</v>
      </c>
      <c r="H4433" s="1">
        <v>42654</v>
      </c>
      <c r="I4433" s="2"/>
      <c r="J4433" s="2">
        <v>-76.319999999999993</v>
      </c>
      <c r="K4433" s="2">
        <v>-76.319999999999993</v>
      </c>
      <c r="L4433" t="s">
        <v>65</v>
      </c>
      <c r="M4433" t="s">
        <v>21</v>
      </c>
      <c r="N4433" t="s">
        <v>22</v>
      </c>
      <c r="O4433" t="s">
        <v>57</v>
      </c>
      <c r="P4433" t="s">
        <v>349</v>
      </c>
      <c r="Q4433" t="s">
        <v>350</v>
      </c>
      <c r="R4433" t="s">
        <v>351</v>
      </c>
      <c r="S4433">
        <f t="shared" si="69"/>
        <v>2016</v>
      </c>
    </row>
    <row r="4434" spans="1:19" x14ac:dyDescent="0.25">
      <c r="A4434">
        <v>345</v>
      </c>
      <c r="B4434">
        <v>345101</v>
      </c>
      <c r="C4434">
        <v>6165</v>
      </c>
      <c r="E4434" t="s">
        <v>377</v>
      </c>
      <c r="F4434" t="s">
        <v>86</v>
      </c>
      <c r="G4434">
        <v>1701</v>
      </c>
      <c r="H4434" s="1">
        <v>42654</v>
      </c>
      <c r="I4434" s="2"/>
      <c r="J4434" s="2">
        <v>-400.68</v>
      </c>
      <c r="K4434" s="2">
        <v>-400.68</v>
      </c>
      <c r="L4434" t="s">
        <v>65</v>
      </c>
      <c r="M4434" t="s">
        <v>21</v>
      </c>
      <c r="N4434" t="s">
        <v>22</v>
      </c>
      <c r="O4434" t="s">
        <v>57</v>
      </c>
      <c r="P4434" t="s">
        <v>349</v>
      </c>
      <c r="Q4434" t="s">
        <v>350</v>
      </c>
      <c r="R4434" t="s">
        <v>351</v>
      </c>
      <c r="S4434">
        <f t="shared" si="69"/>
        <v>2016</v>
      </c>
    </row>
    <row r="4435" spans="1:19" x14ac:dyDescent="0.25">
      <c r="A4435">
        <v>345</v>
      </c>
      <c r="B4435">
        <v>345101</v>
      </c>
      <c r="C4435">
        <v>6165</v>
      </c>
      <c r="E4435" t="s">
        <v>89</v>
      </c>
      <c r="F4435" t="s">
        <v>86</v>
      </c>
      <c r="G4435">
        <v>1692</v>
      </c>
      <c r="H4435" s="1">
        <v>42628</v>
      </c>
      <c r="I4435" s="2"/>
      <c r="J4435" s="2">
        <v>-83.16</v>
      </c>
      <c r="K4435" s="2">
        <v>-83.16</v>
      </c>
      <c r="L4435" t="s">
        <v>65</v>
      </c>
      <c r="M4435" t="s">
        <v>21</v>
      </c>
      <c r="N4435" t="s">
        <v>22</v>
      </c>
      <c r="O4435" t="s">
        <v>57</v>
      </c>
      <c r="P4435" t="s">
        <v>349</v>
      </c>
      <c r="Q4435" t="s">
        <v>350</v>
      </c>
      <c r="R4435" t="s">
        <v>351</v>
      </c>
      <c r="S4435">
        <f t="shared" si="69"/>
        <v>2016</v>
      </c>
    </row>
    <row r="4436" spans="1:19" x14ac:dyDescent="0.25">
      <c r="A4436">
        <v>345</v>
      </c>
      <c r="B4436">
        <v>345101</v>
      </c>
      <c r="C4436">
        <v>6165</v>
      </c>
      <c r="E4436" t="s">
        <v>376</v>
      </c>
      <c r="F4436" t="s">
        <v>86</v>
      </c>
      <c r="G4436">
        <v>1689</v>
      </c>
      <c r="H4436" s="1">
        <v>42626</v>
      </c>
      <c r="I4436" s="2"/>
      <c r="J4436" s="2">
        <v>-114.48</v>
      </c>
      <c r="K4436" s="2">
        <v>-114.48</v>
      </c>
      <c r="L4436" t="s">
        <v>65</v>
      </c>
      <c r="M4436" t="s">
        <v>21</v>
      </c>
      <c r="N4436" t="s">
        <v>22</v>
      </c>
      <c r="O4436" t="s">
        <v>57</v>
      </c>
      <c r="P4436" t="s">
        <v>349</v>
      </c>
      <c r="Q4436" t="s">
        <v>350</v>
      </c>
      <c r="R4436" t="s">
        <v>351</v>
      </c>
      <c r="S4436">
        <f t="shared" si="69"/>
        <v>2016</v>
      </c>
    </row>
    <row r="4437" spans="1:19" x14ac:dyDescent="0.25">
      <c r="A4437">
        <v>345</v>
      </c>
      <c r="B4437">
        <v>345101</v>
      </c>
      <c r="C4437">
        <v>6165</v>
      </c>
      <c r="E4437" t="s">
        <v>377</v>
      </c>
      <c r="F4437" t="s">
        <v>86</v>
      </c>
      <c r="G4437">
        <v>1689</v>
      </c>
      <c r="H4437" s="1">
        <v>42626</v>
      </c>
      <c r="I4437" s="2"/>
      <c r="J4437" s="2">
        <v>-114.48</v>
      </c>
      <c r="K4437" s="2">
        <v>-114.48</v>
      </c>
      <c r="L4437" t="s">
        <v>65</v>
      </c>
      <c r="M4437" t="s">
        <v>21</v>
      </c>
      <c r="N4437" t="s">
        <v>22</v>
      </c>
      <c r="O4437" t="s">
        <v>57</v>
      </c>
      <c r="P4437" t="s">
        <v>349</v>
      </c>
      <c r="Q4437" t="s">
        <v>350</v>
      </c>
      <c r="R4437" t="s">
        <v>351</v>
      </c>
      <c r="S4437">
        <f t="shared" si="69"/>
        <v>2016</v>
      </c>
    </row>
    <row r="4438" spans="1:19" x14ac:dyDescent="0.25">
      <c r="A4438">
        <v>345</v>
      </c>
      <c r="B4438">
        <v>345101</v>
      </c>
      <c r="C4438">
        <v>6165</v>
      </c>
      <c r="E4438" t="s">
        <v>377</v>
      </c>
      <c r="F4438" t="s">
        <v>86</v>
      </c>
      <c r="G4438">
        <v>1689</v>
      </c>
      <c r="H4438" s="1">
        <v>42626</v>
      </c>
      <c r="I4438" s="2"/>
      <c r="J4438" s="2">
        <v>-114.48</v>
      </c>
      <c r="K4438" s="2">
        <v>-114.48</v>
      </c>
      <c r="L4438" t="s">
        <v>65</v>
      </c>
      <c r="M4438" t="s">
        <v>21</v>
      </c>
      <c r="N4438" t="s">
        <v>22</v>
      </c>
      <c r="O4438" t="s">
        <v>57</v>
      </c>
      <c r="P4438" t="s">
        <v>349</v>
      </c>
      <c r="Q4438" t="s">
        <v>350</v>
      </c>
      <c r="R4438" t="s">
        <v>351</v>
      </c>
      <c r="S4438">
        <f t="shared" si="69"/>
        <v>2016</v>
      </c>
    </row>
    <row r="4439" spans="1:19" x14ac:dyDescent="0.25">
      <c r="A4439">
        <v>345</v>
      </c>
      <c r="B4439">
        <v>345101</v>
      </c>
      <c r="C4439">
        <v>6165</v>
      </c>
      <c r="E4439" t="s">
        <v>377</v>
      </c>
      <c r="F4439" t="s">
        <v>86</v>
      </c>
      <c r="G4439">
        <v>1689</v>
      </c>
      <c r="H4439" s="1">
        <v>42626</v>
      </c>
      <c r="I4439" s="2"/>
      <c r="J4439" s="2">
        <v>-114.48</v>
      </c>
      <c r="K4439" s="2">
        <v>-114.48</v>
      </c>
      <c r="L4439" t="s">
        <v>65</v>
      </c>
      <c r="M4439" t="s">
        <v>21</v>
      </c>
      <c r="N4439" t="s">
        <v>22</v>
      </c>
      <c r="O4439" t="s">
        <v>57</v>
      </c>
      <c r="P4439" t="s">
        <v>349</v>
      </c>
      <c r="Q4439" t="s">
        <v>350</v>
      </c>
      <c r="R4439" t="s">
        <v>351</v>
      </c>
      <c r="S4439">
        <f t="shared" si="69"/>
        <v>2016</v>
      </c>
    </row>
    <row r="4440" spans="1:19" x14ac:dyDescent="0.25">
      <c r="A4440">
        <v>345</v>
      </c>
      <c r="B4440">
        <v>345101</v>
      </c>
      <c r="C4440">
        <v>6165</v>
      </c>
      <c r="E4440" t="s">
        <v>375</v>
      </c>
      <c r="F4440" t="s">
        <v>86</v>
      </c>
      <c r="G4440">
        <v>1689</v>
      </c>
      <c r="H4440" s="1">
        <v>42626</v>
      </c>
      <c r="I4440" s="2"/>
      <c r="J4440" s="2">
        <v>-38.159999999999997</v>
      </c>
      <c r="K4440" s="2">
        <v>-38.159999999999997</v>
      </c>
      <c r="L4440" t="s">
        <v>65</v>
      </c>
      <c r="M4440" t="s">
        <v>21</v>
      </c>
      <c r="N4440" t="s">
        <v>22</v>
      </c>
      <c r="O4440" t="s">
        <v>57</v>
      </c>
      <c r="P4440" t="s">
        <v>349</v>
      </c>
      <c r="Q4440" t="s">
        <v>350</v>
      </c>
      <c r="R4440" t="s">
        <v>351</v>
      </c>
      <c r="S4440">
        <f t="shared" si="69"/>
        <v>2016</v>
      </c>
    </row>
    <row r="4441" spans="1:19" x14ac:dyDescent="0.25">
      <c r="A4441">
        <v>345</v>
      </c>
      <c r="B4441">
        <v>345101</v>
      </c>
      <c r="C4441">
        <v>6165</v>
      </c>
      <c r="E4441" t="s">
        <v>375</v>
      </c>
      <c r="F4441" t="s">
        <v>86</v>
      </c>
      <c r="G4441">
        <v>1689</v>
      </c>
      <c r="H4441" s="1">
        <v>42626</v>
      </c>
      <c r="I4441" s="2"/>
      <c r="J4441" s="2">
        <v>-38.159999999999997</v>
      </c>
      <c r="K4441" s="2">
        <v>-38.159999999999997</v>
      </c>
      <c r="L4441" t="s">
        <v>65</v>
      </c>
      <c r="M4441" t="s">
        <v>21</v>
      </c>
      <c r="N4441" t="s">
        <v>22</v>
      </c>
      <c r="O4441" t="s">
        <v>57</v>
      </c>
      <c r="P4441" t="s">
        <v>349</v>
      </c>
      <c r="Q4441" t="s">
        <v>350</v>
      </c>
      <c r="R4441" t="s">
        <v>351</v>
      </c>
      <c r="S4441">
        <f t="shared" si="69"/>
        <v>2016</v>
      </c>
    </row>
    <row r="4442" spans="1:19" x14ac:dyDescent="0.25">
      <c r="A4442">
        <v>345</v>
      </c>
      <c r="B4442">
        <v>345101</v>
      </c>
      <c r="C4442">
        <v>6165</v>
      </c>
      <c r="E4442" t="s">
        <v>89</v>
      </c>
      <c r="F4442" t="s">
        <v>86</v>
      </c>
      <c r="G4442">
        <v>1683</v>
      </c>
      <c r="H4442" s="1">
        <v>42613</v>
      </c>
      <c r="I4442" s="2"/>
      <c r="J4442" s="2">
        <v>-166.32</v>
      </c>
      <c r="K4442" s="2">
        <v>-166.32</v>
      </c>
      <c r="L4442" t="s">
        <v>65</v>
      </c>
      <c r="M4442" t="s">
        <v>21</v>
      </c>
      <c r="N4442" t="s">
        <v>22</v>
      </c>
      <c r="O4442" t="s">
        <v>57</v>
      </c>
      <c r="P4442" t="s">
        <v>349</v>
      </c>
      <c r="Q4442" t="s">
        <v>350</v>
      </c>
      <c r="R4442" t="s">
        <v>351</v>
      </c>
      <c r="S4442">
        <f t="shared" si="69"/>
        <v>2016</v>
      </c>
    </row>
    <row r="4443" spans="1:19" x14ac:dyDescent="0.25">
      <c r="A4443">
        <v>345</v>
      </c>
      <c r="B4443">
        <v>345101</v>
      </c>
      <c r="C4443">
        <v>6165</v>
      </c>
      <c r="E4443" t="s">
        <v>89</v>
      </c>
      <c r="F4443" t="s">
        <v>86</v>
      </c>
      <c r="G4443">
        <v>1683</v>
      </c>
      <c r="H4443" s="1">
        <v>42613</v>
      </c>
      <c r="I4443" s="2"/>
      <c r="J4443" s="2">
        <v>-166.32</v>
      </c>
      <c r="K4443" s="2">
        <v>-166.32</v>
      </c>
      <c r="L4443" t="s">
        <v>65</v>
      </c>
      <c r="M4443" t="s">
        <v>21</v>
      </c>
      <c r="N4443" t="s">
        <v>22</v>
      </c>
      <c r="O4443" t="s">
        <v>57</v>
      </c>
      <c r="P4443" t="s">
        <v>349</v>
      </c>
      <c r="Q4443" t="s">
        <v>350</v>
      </c>
      <c r="R4443" t="s">
        <v>351</v>
      </c>
      <c r="S4443">
        <f t="shared" si="69"/>
        <v>2016</v>
      </c>
    </row>
    <row r="4444" spans="1:19" x14ac:dyDescent="0.25">
      <c r="A4444">
        <v>345</v>
      </c>
      <c r="B4444">
        <v>345101</v>
      </c>
      <c r="C4444">
        <v>6165</v>
      </c>
      <c r="E4444" t="s">
        <v>376</v>
      </c>
      <c r="F4444" t="s">
        <v>86</v>
      </c>
      <c r="G4444">
        <v>1680</v>
      </c>
      <c r="H4444" s="1">
        <v>42598</v>
      </c>
      <c r="I4444" s="2"/>
      <c r="J4444" s="2">
        <v>-114.48</v>
      </c>
      <c r="K4444" s="2">
        <v>-114.48</v>
      </c>
      <c r="L4444" t="s">
        <v>65</v>
      </c>
      <c r="M4444" t="s">
        <v>21</v>
      </c>
      <c r="N4444" t="s">
        <v>22</v>
      </c>
      <c r="O4444" t="s">
        <v>57</v>
      </c>
      <c r="P4444" t="s">
        <v>349</v>
      </c>
      <c r="Q4444" t="s">
        <v>350</v>
      </c>
      <c r="R4444" t="s">
        <v>351</v>
      </c>
      <c r="S4444">
        <f t="shared" si="69"/>
        <v>2016</v>
      </c>
    </row>
    <row r="4445" spans="1:19" x14ac:dyDescent="0.25">
      <c r="A4445">
        <v>345</v>
      </c>
      <c r="B4445">
        <v>345101</v>
      </c>
      <c r="C4445">
        <v>6165</v>
      </c>
      <c r="E4445" t="s">
        <v>377</v>
      </c>
      <c r="F4445" t="s">
        <v>86</v>
      </c>
      <c r="G4445">
        <v>1680</v>
      </c>
      <c r="H4445" s="1">
        <v>42598</v>
      </c>
      <c r="I4445" s="2"/>
      <c r="J4445" s="2">
        <v>-114.48</v>
      </c>
      <c r="K4445" s="2">
        <v>-114.48</v>
      </c>
      <c r="L4445" t="s">
        <v>65</v>
      </c>
      <c r="M4445" t="s">
        <v>21</v>
      </c>
      <c r="N4445" t="s">
        <v>22</v>
      </c>
      <c r="O4445" t="s">
        <v>57</v>
      </c>
      <c r="P4445" t="s">
        <v>349</v>
      </c>
      <c r="Q4445" t="s">
        <v>350</v>
      </c>
      <c r="R4445" t="s">
        <v>351</v>
      </c>
      <c r="S4445">
        <f t="shared" si="69"/>
        <v>2016</v>
      </c>
    </row>
    <row r="4446" spans="1:19" x14ac:dyDescent="0.25">
      <c r="A4446">
        <v>345</v>
      </c>
      <c r="B4446">
        <v>345101</v>
      </c>
      <c r="C4446">
        <v>6165</v>
      </c>
      <c r="E4446" t="s">
        <v>376</v>
      </c>
      <c r="F4446" t="s">
        <v>86</v>
      </c>
      <c r="G4446">
        <v>1668</v>
      </c>
      <c r="H4446" s="1">
        <v>42570</v>
      </c>
      <c r="I4446" s="2"/>
      <c r="J4446" s="2">
        <v>-76.319999999999993</v>
      </c>
      <c r="K4446" s="2">
        <v>-76.319999999999993</v>
      </c>
      <c r="L4446" t="s">
        <v>65</v>
      </c>
      <c r="M4446" t="s">
        <v>21</v>
      </c>
      <c r="N4446" t="s">
        <v>22</v>
      </c>
      <c r="O4446" t="s">
        <v>57</v>
      </c>
      <c r="P4446" t="s">
        <v>349</v>
      </c>
      <c r="Q4446" t="s">
        <v>350</v>
      </c>
      <c r="R4446" t="s">
        <v>351</v>
      </c>
      <c r="S4446">
        <f t="shared" si="69"/>
        <v>2016</v>
      </c>
    </row>
    <row r="4447" spans="1:19" x14ac:dyDescent="0.25">
      <c r="A4447">
        <v>345</v>
      </c>
      <c r="B4447">
        <v>345101</v>
      </c>
      <c r="C4447">
        <v>6165</v>
      </c>
      <c r="E4447" t="s">
        <v>377</v>
      </c>
      <c r="F4447" t="s">
        <v>86</v>
      </c>
      <c r="G4447">
        <v>1668</v>
      </c>
      <c r="H4447" s="1">
        <v>42570</v>
      </c>
      <c r="I4447" s="2"/>
      <c r="J4447" s="2">
        <v>-76.319999999999993</v>
      </c>
      <c r="K4447" s="2">
        <v>-76.319999999999993</v>
      </c>
      <c r="L4447" t="s">
        <v>65</v>
      </c>
      <c r="M4447" t="s">
        <v>21</v>
      </c>
      <c r="N4447" t="s">
        <v>22</v>
      </c>
      <c r="O4447" t="s">
        <v>57</v>
      </c>
      <c r="P4447" t="s">
        <v>349</v>
      </c>
      <c r="Q4447" t="s">
        <v>350</v>
      </c>
      <c r="R4447" t="s">
        <v>351</v>
      </c>
      <c r="S4447">
        <f t="shared" si="69"/>
        <v>2016</v>
      </c>
    </row>
    <row r="4448" spans="1:19" x14ac:dyDescent="0.25">
      <c r="A4448">
        <v>345</v>
      </c>
      <c r="B4448">
        <v>345101</v>
      </c>
      <c r="C4448">
        <v>6165</v>
      </c>
      <c r="E4448" t="s">
        <v>89</v>
      </c>
      <c r="F4448" t="s">
        <v>86</v>
      </c>
      <c r="G4448">
        <v>1659</v>
      </c>
      <c r="H4448" s="1">
        <v>42551</v>
      </c>
      <c r="I4448" s="2"/>
      <c r="J4448" s="2">
        <v>-41.58</v>
      </c>
      <c r="K4448" s="2">
        <v>-41.58</v>
      </c>
      <c r="L4448" t="s">
        <v>65</v>
      </c>
      <c r="M4448" t="s">
        <v>21</v>
      </c>
      <c r="N4448" t="s">
        <v>22</v>
      </c>
      <c r="O4448" t="s">
        <v>57</v>
      </c>
      <c r="P4448" t="s">
        <v>349</v>
      </c>
      <c r="Q4448" t="s">
        <v>350</v>
      </c>
      <c r="R4448" t="s">
        <v>351</v>
      </c>
      <c r="S4448">
        <f t="shared" si="69"/>
        <v>2016</v>
      </c>
    </row>
    <row r="4449" spans="1:19" x14ac:dyDescent="0.25">
      <c r="A4449">
        <v>345</v>
      </c>
      <c r="B4449">
        <v>345101</v>
      </c>
      <c r="C4449">
        <v>6165</v>
      </c>
      <c r="E4449" t="s">
        <v>89</v>
      </c>
      <c r="F4449" t="s">
        <v>86</v>
      </c>
      <c r="G4449">
        <v>1659</v>
      </c>
      <c r="H4449" s="1">
        <v>42551</v>
      </c>
      <c r="I4449" s="2"/>
      <c r="J4449" s="2">
        <v>-83.16</v>
      </c>
      <c r="K4449" s="2">
        <v>-83.16</v>
      </c>
      <c r="L4449" t="s">
        <v>65</v>
      </c>
      <c r="M4449" t="s">
        <v>21</v>
      </c>
      <c r="N4449" t="s">
        <v>22</v>
      </c>
      <c r="O4449" t="s">
        <v>57</v>
      </c>
      <c r="P4449" t="s">
        <v>349</v>
      </c>
      <c r="Q4449" t="s">
        <v>350</v>
      </c>
      <c r="R4449" t="s">
        <v>351</v>
      </c>
      <c r="S4449">
        <f t="shared" si="69"/>
        <v>2016</v>
      </c>
    </row>
    <row r="4450" spans="1:19" x14ac:dyDescent="0.25">
      <c r="A4450">
        <v>345</v>
      </c>
      <c r="B4450">
        <v>345101</v>
      </c>
      <c r="C4450">
        <v>6165</v>
      </c>
      <c r="E4450" t="s">
        <v>89</v>
      </c>
      <c r="F4450" t="s">
        <v>86</v>
      </c>
      <c r="G4450">
        <v>1659</v>
      </c>
      <c r="H4450" s="1">
        <v>42551</v>
      </c>
      <c r="I4450" s="2"/>
      <c r="J4450" s="2">
        <v>-41.58</v>
      </c>
      <c r="K4450" s="2">
        <v>-41.58</v>
      </c>
      <c r="L4450" t="s">
        <v>65</v>
      </c>
      <c r="M4450" t="s">
        <v>21</v>
      </c>
      <c r="N4450" t="s">
        <v>22</v>
      </c>
      <c r="O4450" t="s">
        <v>57</v>
      </c>
      <c r="P4450" t="s">
        <v>349</v>
      </c>
      <c r="Q4450" t="s">
        <v>350</v>
      </c>
      <c r="R4450" t="s">
        <v>351</v>
      </c>
      <c r="S4450">
        <f t="shared" si="69"/>
        <v>2016</v>
      </c>
    </row>
    <row r="4451" spans="1:19" x14ac:dyDescent="0.25">
      <c r="A4451">
        <v>345</v>
      </c>
      <c r="B4451">
        <v>345101</v>
      </c>
      <c r="C4451">
        <v>6165</v>
      </c>
      <c r="E4451" t="s">
        <v>89</v>
      </c>
      <c r="F4451" t="s">
        <v>86</v>
      </c>
      <c r="G4451">
        <v>1659</v>
      </c>
      <c r="H4451" s="1">
        <v>42551</v>
      </c>
      <c r="I4451" s="2"/>
      <c r="J4451" s="2">
        <v>-83.16</v>
      </c>
      <c r="K4451" s="2">
        <v>-83.16</v>
      </c>
      <c r="L4451" t="s">
        <v>65</v>
      </c>
      <c r="M4451" t="s">
        <v>21</v>
      </c>
      <c r="N4451" t="s">
        <v>22</v>
      </c>
      <c r="O4451" t="s">
        <v>57</v>
      </c>
      <c r="P4451" t="s">
        <v>349</v>
      </c>
      <c r="Q4451" t="s">
        <v>350</v>
      </c>
      <c r="R4451" t="s">
        <v>351</v>
      </c>
      <c r="S4451">
        <f t="shared" si="69"/>
        <v>2016</v>
      </c>
    </row>
    <row r="4452" spans="1:19" x14ac:dyDescent="0.25">
      <c r="A4452">
        <v>345</v>
      </c>
      <c r="B4452">
        <v>345101</v>
      </c>
      <c r="C4452">
        <v>6165</v>
      </c>
      <c r="E4452" t="s">
        <v>89</v>
      </c>
      <c r="F4452" t="s">
        <v>86</v>
      </c>
      <c r="G4452">
        <v>1659</v>
      </c>
      <c r="H4452" s="1">
        <v>42551</v>
      </c>
      <c r="I4452" s="2"/>
      <c r="J4452" s="2">
        <v>-41.58</v>
      </c>
      <c r="K4452" s="2">
        <v>-41.58</v>
      </c>
      <c r="L4452" t="s">
        <v>65</v>
      </c>
      <c r="M4452" t="s">
        <v>21</v>
      </c>
      <c r="N4452" t="s">
        <v>22</v>
      </c>
      <c r="O4452" t="s">
        <v>57</v>
      </c>
      <c r="P4452" t="s">
        <v>349</v>
      </c>
      <c r="Q4452" t="s">
        <v>350</v>
      </c>
      <c r="R4452" t="s">
        <v>351</v>
      </c>
      <c r="S4452">
        <f t="shared" si="69"/>
        <v>2016</v>
      </c>
    </row>
    <row r="4453" spans="1:19" x14ac:dyDescent="0.25">
      <c r="A4453">
        <v>345</v>
      </c>
      <c r="B4453">
        <v>345101</v>
      </c>
      <c r="C4453">
        <v>6165</v>
      </c>
      <c r="E4453" t="s">
        <v>89</v>
      </c>
      <c r="F4453" t="s">
        <v>86</v>
      </c>
      <c r="G4453">
        <v>1659</v>
      </c>
      <c r="H4453" s="1">
        <v>42551</v>
      </c>
      <c r="I4453" s="2"/>
      <c r="J4453" s="2">
        <v>-83.16</v>
      </c>
      <c r="K4453" s="2">
        <v>-83.16</v>
      </c>
      <c r="L4453" t="s">
        <v>65</v>
      </c>
      <c r="M4453" t="s">
        <v>21</v>
      </c>
      <c r="N4453" t="s">
        <v>22</v>
      </c>
      <c r="O4453" t="s">
        <v>57</v>
      </c>
      <c r="P4453" t="s">
        <v>349</v>
      </c>
      <c r="Q4453" t="s">
        <v>350</v>
      </c>
      <c r="R4453" t="s">
        <v>351</v>
      </c>
      <c r="S4453">
        <f t="shared" si="69"/>
        <v>2016</v>
      </c>
    </row>
    <row r="4454" spans="1:19" x14ac:dyDescent="0.25">
      <c r="A4454">
        <v>345</v>
      </c>
      <c r="B4454">
        <v>345101</v>
      </c>
      <c r="C4454">
        <v>6165</v>
      </c>
      <c r="E4454" t="s">
        <v>89</v>
      </c>
      <c r="F4454" t="s">
        <v>86</v>
      </c>
      <c r="G4454">
        <v>1659</v>
      </c>
      <c r="H4454" s="1">
        <v>42551</v>
      </c>
      <c r="I4454" s="2"/>
      <c r="J4454" s="2">
        <v>-41.58</v>
      </c>
      <c r="K4454" s="2">
        <v>-41.58</v>
      </c>
      <c r="L4454" t="s">
        <v>65</v>
      </c>
      <c r="M4454" t="s">
        <v>21</v>
      </c>
      <c r="N4454" t="s">
        <v>22</v>
      </c>
      <c r="O4454" t="s">
        <v>57</v>
      </c>
      <c r="P4454" t="s">
        <v>349</v>
      </c>
      <c r="Q4454" t="s">
        <v>350</v>
      </c>
      <c r="R4454" t="s">
        <v>351</v>
      </c>
      <c r="S4454">
        <f t="shared" si="69"/>
        <v>2016</v>
      </c>
    </row>
    <row r="4455" spans="1:19" x14ac:dyDescent="0.25">
      <c r="A4455">
        <v>345</v>
      </c>
      <c r="B4455">
        <v>345101</v>
      </c>
      <c r="C4455">
        <v>6165</v>
      </c>
      <c r="E4455" t="s">
        <v>375</v>
      </c>
      <c r="F4455" t="s">
        <v>86</v>
      </c>
      <c r="G4455">
        <v>1656</v>
      </c>
      <c r="H4455" s="1">
        <v>42542</v>
      </c>
      <c r="I4455" s="2"/>
      <c r="J4455" s="2">
        <v>-19.079999999999998</v>
      </c>
      <c r="K4455" s="2">
        <v>-19.079999999999998</v>
      </c>
      <c r="L4455" t="s">
        <v>65</v>
      </c>
      <c r="M4455" t="s">
        <v>21</v>
      </c>
      <c r="N4455" t="s">
        <v>22</v>
      </c>
      <c r="O4455" t="s">
        <v>57</v>
      </c>
      <c r="P4455" t="s">
        <v>349</v>
      </c>
      <c r="Q4455" t="s">
        <v>350</v>
      </c>
      <c r="R4455" t="s">
        <v>351</v>
      </c>
      <c r="S4455">
        <f t="shared" si="69"/>
        <v>2016</v>
      </c>
    </row>
    <row r="4456" spans="1:19" x14ac:dyDescent="0.25">
      <c r="A4456">
        <v>345</v>
      </c>
      <c r="B4456">
        <v>345101</v>
      </c>
      <c r="C4456">
        <v>6165</v>
      </c>
      <c r="E4456" t="s">
        <v>89</v>
      </c>
      <c r="F4456" t="s">
        <v>86</v>
      </c>
      <c r="G4456">
        <v>1653</v>
      </c>
      <c r="H4456" s="1">
        <v>42536</v>
      </c>
      <c r="I4456" s="2"/>
      <c r="J4456" s="2">
        <v>-83.16</v>
      </c>
      <c r="K4456" s="2">
        <v>-83.16</v>
      </c>
      <c r="L4456" t="s">
        <v>65</v>
      </c>
      <c r="M4456" t="s">
        <v>21</v>
      </c>
      <c r="N4456" t="s">
        <v>22</v>
      </c>
      <c r="O4456" t="s">
        <v>57</v>
      </c>
      <c r="P4456" t="s">
        <v>349</v>
      </c>
      <c r="Q4456" t="s">
        <v>350</v>
      </c>
      <c r="R4456" t="s">
        <v>351</v>
      </c>
      <c r="S4456">
        <f t="shared" si="69"/>
        <v>2016</v>
      </c>
    </row>
    <row r="4457" spans="1:19" x14ac:dyDescent="0.25">
      <c r="A4457">
        <v>345</v>
      </c>
      <c r="B4457">
        <v>345101</v>
      </c>
      <c r="C4457">
        <v>6165</v>
      </c>
      <c r="E4457" t="s">
        <v>89</v>
      </c>
      <c r="F4457" t="s">
        <v>86</v>
      </c>
      <c r="G4457">
        <v>1653</v>
      </c>
      <c r="H4457" s="1">
        <v>42536</v>
      </c>
      <c r="I4457" s="2"/>
      <c r="J4457" s="2">
        <v>-83.16</v>
      </c>
      <c r="K4457" s="2">
        <v>-83.16</v>
      </c>
      <c r="L4457" t="s">
        <v>65</v>
      </c>
      <c r="M4457" t="s">
        <v>21</v>
      </c>
      <c r="N4457" t="s">
        <v>22</v>
      </c>
      <c r="O4457" t="s">
        <v>57</v>
      </c>
      <c r="P4457" t="s">
        <v>349</v>
      </c>
      <c r="Q4457" t="s">
        <v>350</v>
      </c>
      <c r="R4457" t="s">
        <v>351</v>
      </c>
      <c r="S4457">
        <f t="shared" si="69"/>
        <v>2016</v>
      </c>
    </row>
    <row r="4458" spans="1:19" x14ac:dyDescent="0.25">
      <c r="A4458">
        <v>345</v>
      </c>
      <c r="B4458">
        <v>345101</v>
      </c>
      <c r="C4458">
        <v>6165</v>
      </c>
      <c r="E4458" t="s">
        <v>89</v>
      </c>
      <c r="F4458" t="s">
        <v>86</v>
      </c>
      <c r="G4458">
        <v>1653</v>
      </c>
      <c r="H4458" s="1">
        <v>42536</v>
      </c>
      <c r="I4458" s="2"/>
      <c r="J4458" s="2">
        <v>-83.16</v>
      </c>
      <c r="K4458" s="2">
        <v>-83.16</v>
      </c>
      <c r="L4458" t="s">
        <v>65</v>
      </c>
      <c r="M4458" t="s">
        <v>21</v>
      </c>
      <c r="N4458" t="s">
        <v>22</v>
      </c>
      <c r="O4458" t="s">
        <v>57</v>
      </c>
      <c r="P4458" t="s">
        <v>349</v>
      </c>
      <c r="Q4458" t="s">
        <v>350</v>
      </c>
      <c r="R4458" t="s">
        <v>351</v>
      </c>
      <c r="S4458">
        <f t="shared" si="69"/>
        <v>2016</v>
      </c>
    </row>
    <row r="4459" spans="1:19" x14ac:dyDescent="0.25">
      <c r="A4459">
        <v>345</v>
      </c>
      <c r="B4459">
        <v>345101</v>
      </c>
      <c r="C4459">
        <v>6165</v>
      </c>
      <c r="E4459" t="s">
        <v>89</v>
      </c>
      <c r="F4459" t="s">
        <v>86</v>
      </c>
      <c r="G4459">
        <v>1653</v>
      </c>
      <c r="H4459" s="1">
        <v>42536</v>
      </c>
      <c r="I4459" s="2"/>
      <c r="J4459" s="2">
        <v>-83.16</v>
      </c>
      <c r="K4459" s="2">
        <v>-83.16</v>
      </c>
      <c r="L4459" t="s">
        <v>65</v>
      </c>
      <c r="M4459" t="s">
        <v>21</v>
      </c>
      <c r="N4459" t="s">
        <v>22</v>
      </c>
      <c r="O4459" t="s">
        <v>57</v>
      </c>
      <c r="P4459" t="s">
        <v>349</v>
      </c>
      <c r="Q4459" t="s">
        <v>350</v>
      </c>
      <c r="R4459" t="s">
        <v>351</v>
      </c>
      <c r="S4459">
        <f t="shared" si="69"/>
        <v>2016</v>
      </c>
    </row>
    <row r="4460" spans="1:19" x14ac:dyDescent="0.25">
      <c r="A4460">
        <v>345</v>
      </c>
      <c r="B4460">
        <v>345101</v>
      </c>
      <c r="C4460">
        <v>6165</v>
      </c>
      <c r="E4460" t="s">
        <v>89</v>
      </c>
      <c r="F4460" t="s">
        <v>86</v>
      </c>
      <c r="G4460">
        <v>1653</v>
      </c>
      <c r="H4460" s="1">
        <v>42536</v>
      </c>
      <c r="I4460" s="2"/>
      <c r="J4460" s="2">
        <v>-83.16</v>
      </c>
      <c r="K4460" s="2">
        <v>-83.16</v>
      </c>
      <c r="L4460" t="s">
        <v>65</v>
      </c>
      <c r="M4460" t="s">
        <v>21</v>
      </c>
      <c r="N4460" t="s">
        <v>22</v>
      </c>
      <c r="O4460" t="s">
        <v>57</v>
      </c>
      <c r="P4460" t="s">
        <v>349</v>
      </c>
      <c r="Q4460" t="s">
        <v>350</v>
      </c>
      <c r="R4460" t="s">
        <v>351</v>
      </c>
      <c r="S4460">
        <f t="shared" si="69"/>
        <v>2016</v>
      </c>
    </row>
    <row r="4461" spans="1:19" x14ac:dyDescent="0.25">
      <c r="A4461">
        <v>345</v>
      </c>
      <c r="B4461">
        <v>345101</v>
      </c>
      <c r="C4461">
        <v>6165</v>
      </c>
      <c r="E4461" t="s">
        <v>89</v>
      </c>
      <c r="F4461" t="s">
        <v>86</v>
      </c>
      <c r="G4461">
        <v>1653</v>
      </c>
      <c r="H4461" s="1">
        <v>42536</v>
      </c>
      <c r="I4461" s="2"/>
      <c r="J4461" s="2">
        <v>-83.16</v>
      </c>
      <c r="K4461" s="2">
        <v>-83.16</v>
      </c>
      <c r="L4461" t="s">
        <v>65</v>
      </c>
      <c r="M4461" t="s">
        <v>21</v>
      </c>
      <c r="N4461" t="s">
        <v>22</v>
      </c>
      <c r="O4461" t="s">
        <v>57</v>
      </c>
      <c r="P4461" t="s">
        <v>349</v>
      </c>
      <c r="Q4461" t="s">
        <v>350</v>
      </c>
      <c r="R4461" t="s">
        <v>351</v>
      </c>
      <c r="S4461">
        <f t="shared" si="69"/>
        <v>2016</v>
      </c>
    </row>
    <row r="4462" spans="1:19" x14ac:dyDescent="0.25">
      <c r="A4462">
        <v>345</v>
      </c>
      <c r="B4462">
        <v>345101</v>
      </c>
      <c r="C4462">
        <v>6165</v>
      </c>
      <c r="E4462" t="s">
        <v>89</v>
      </c>
      <c r="F4462" t="s">
        <v>86</v>
      </c>
      <c r="G4462">
        <v>1653</v>
      </c>
      <c r="H4462" s="1">
        <v>42536</v>
      </c>
      <c r="I4462" s="2"/>
      <c r="J4462" s="2">
        <v>-166.32</v>
      </c>
      <c r="K4462" s="2">
        <v>-166.32</v>
      </c>
      <c r="L4462" t="s">
        <v>65</v>
      </c>
      <c r="M4462" t="s">
        <v>21</v>
      </c>
      <c r="N4462" t="s">
        <v>22</v>
      </c>
      <c r="O4462" t="s">
        <v>57</v>
      </c>
      <c r="P4462" t="s">
        <v>349</v>
      </c>
      <c r="Q4462" t="s">
        <v>350</v>
      </c>
      <c r="R4462" t="s">
        <v>351</v>
      </c>
      <c r="S4462">
        <f t="shared" si="69"/>
        <v>2016</v>
      </c>
    </row>
    <row r="4463" spans="1:19" x14ac:dyDescent="0.25">
      <c r="A4463">
        <v>345</v>
      </c>
      <c r="B4463">
        <v>345101</v>
      </c>
      <c r="C4463">
        <v>6165</v>
      </c>
      <c r="E4463" t="s">
        <v>89</v>
      </c>
      <c r="F4463" t="s">
        <v>86</v>
      </c>
      <c r="G4463">
        <v>1653</v>
      </c>
      <c r="H4463" s="1">
        <v>42536</v>
      </c>
      <c r="I4463" s="2"/>
      <c r="J4463" s="2">
        <v>-83.16</v>
      </c>
      <c r="K4463" s="2">
        <v>-83.16</v>
      </c>
      <c r="L4463" t="s">
        <v>65</v>
      </c>
      <c r="M4463" t="s">
        <v>21</v>
      </c>
      <c r="N4463" t="s">
        <v>22</v>
      </c>
      <c r="O4463" t="s">
        <v>57</v>
      </c>
      <c r="P4463" t="s">
        <v>349</v>
      </c>
      <c r="Q4463" t="s">
        <v>350</v>
      </c>
      <c r="R4463" t="s">
        <v>351</v>
      </c>
      <c r="S4463">
        <f t="shared" si="69"/>
        <v>2016</v>
      </c>
    </row>
    <row r="4464" spans="1:19" x14ac:dyDescent="0.25">
      <c r="A4464">
        <v>345</v>
      </c>
      <c r="B4464">
        <v>345101</v>
      </c>
      <c r="C4464">
        <v>6165</v>
      </c>
      <c r="E4464" t="s">
        <v>89</v>
      </c>
      <c r="F4464" t="s">
        <v>86</v>
      </c>
      <c r="G4464">
        <v>1653</v>
      </c>
      <c r="H4464" s="1">
        <v>42536</v>
      </c>
      <c r="I4464" s="2"/>
      <c r="J4464" s="2">
        <v>-83.16</v>
      </c>
      <c r="K4464" s="2">
        <v>-83.16</v>
      </c>
      <c r="L4464" t="s">
        <v>65</v>
      </c>
      <c r="M4464" t="s">
        <v>21</v>
      </c>
      <c r="N4464" t="s">
        <v>22</v>
      </c>
      <c r="O4464" t="s">
        <v>57</v>
      </c>
      <c r="P4464" t="s">
        <v>349</v>
      </c>
      <c r="Q4464" t="s">
        <v>350</v>
      </c>
      <c r="R4464" t="s">
        <v>351</v>
      </c>
      <c r="S4464">
        <f t="shared" si="69"/>
        <v>2016</v>
      </c>
    </row>
    <row r="4465" spans="1:19" x14ac:dyDescent="0.25">
      <c r="A4465">
        <v>345</v>
      </c>
      <c r="B4465">
        <v>345101</v>
      </c>
      <c r="C4465">
        <v>6165</v>
      </c>
      <c r="E4465" t="s">
        <v>376</v>
      </c>
      <c r="F4465" t="s">
        <v>86</v>
      </c>
      <c r="G4465">
        <v>1650</v>
      </c>
      <c r="H4465" s="1">
        <v>42528</v>
      </c>
      <c r="I4465" s="2"/>
      <c r="J4465" s="2">
        <v>-38.159999999999997</v>
      </c>
      <c r="K4465" s="2">
        <v>-38.159999999999997</v>
      </c>
      <c r="L4465" t="s">
        <v>65</v>
      </c>
      <c r="M4465" t="s">
        <v>21</v>
      </c>
      <c r="N4465" t="s">
        <v>22</v>
      </c>
      <c r="O4465" t="s">
        <v>57</v>
      </c>
      <c r="P4465" t="s">
        <v>349</v>
      </c>
      <c r="Q4465" t="s">
        <v>350</v>
      </c>
      <c r="R4465" t="s">
        <v>351</v>
      </c>
      <c r="S4465">
        <f t="shared" si="69"/>
        <v>2016</v>
      </c>
    </row>
    <row r="4466" spans="1:19" x14ac:dyDescent="0.25">
      <c r="A4466">
        <v>345</v>
      </c>
      <c r="B4466">
        <v>345101</v>
      </c>
      <c r="C4466">
        <v>6165</v>
      </c>
      <c r="E4466" t="s">
        <v>377</v>
      </c>
      <c r="F4466" t="s">
        <v>86</v>
      </c>
      <c r="G4466">
        <v>1650</v>
      </c>
      <c r="H4466" s="1">
        <v>42528</v>
      </c>
      <c r="I4466" s="2"/>
      <c r="J4466" s="2">
        <v>-76.319999999999993</v>
      </c>
      <c r="K4466" s="2">
        <v>-76.319999999999993</v>
      </c>
      <c r="L4466" t="s">
        <v>65</v>
      </c>
      <c r="M4466" t="s">
        <v>21</v>
      </c>
      <c r="N4466" t="s">
        <v>22</v>
      </c>
      <c r="O4466" t="s">
        <v>57</v>
      </c>
      <c r="P4466" t="s">
        <v>349</v>
      </c>
      <c r="Q4466" t="s">
        <v>350</v>
      </c>
      <c r="R4466" t="s">
        <v>351</v>
      </c>
      <c r="S4466">
        <f t="shared" si="69"/>
        <v>2016</v>
      </c>
    </row>
    <row r="4467" spans="1:19" x14ac:dyDescent="0.25">
      <c r="A4467">
        <v>345</v>
      </c>
      <c r="B4467">
        <v>345101</v>
      </c>
      <c r="C4467">
        <v>6165</v>
      </c>
      <c r="E4467" t="s">
        <v>375</v>
      </c>
      <c r="F4467" t="s">
        <v>86</v>
      </c>
      <c r="G4467">
        <v>1650</v>
      </c>
      <c r="H4467" s="1">
        <v>42528</v>
      </c>
      <c r="I4467" s="2"/>
      <c r="J4467" s="2">
        <v>-38.159999999999997</v>
      </c>
      <c r="K4467" s="2">
        <v>-38.159999999999997</v>
      </c>
      <c r="L4467" t="s">
        <v>65</v>
      </c>
      <c r="M4467" t="s">
        <v>21</v>
      </c>
      <c r="N4467" t="s">
        <v>22</v>
      </c>
      <c r="O4467" t="s">
        <v>57</v>
      </c>
      <c r="P4467" t="s">
        <v>349</v>
      </c>
      <c r="Q4467" t="s">
        <v>350</v>
      </c>
      <c r="R4467" t="s">
        <v>351</v>
      </c>
      <c r="S4467">
        <f t="shared" si="69"/>
        <v>2016</v>
      </c>
    </row>
    <row r="4468" spans="1:19" x14ac:dyDescent="0.25">
      <c r="A4468">
        <v>345</v>
      </c>
      <c r="B4468">
        <v>345101</v>
      </c>
      <c r="C4468">
        <v>6165</v>
      </c>
      <c r="E4468" t="s">
        <v>375</v>
      </c>
      <c r="F4468" t="s">
        <v>86</v>
      </c>
      <c r="G4468">
        <v>1650</v>
      </c>
      <c r="H4468" s="1">
        <v>42528</v>
      </c>
      <c r="I4468" s="2"/>
      <c r="J4468" s="2">
        <v>-57.24</v>
      </c>
      <c r="K4468" s="2">
        <v>-57.24</v>
      </c>
      <c r="L4468" t="s">
        <v>65</v>
      </c>
      <c r="M4468" t="s">
        <v>21</v>
      </c>
      <c r="N4468" t="s">
        <v>22</v>
      </c>
      <c r="O4468" t="s">
        <v>57</v>
      </c>
      <c r="P4468" t="s">
        <v>349</v>
      </c>
      <c r="Q4468" t="s">
        <v>350</v>
      </c>
      <c r="R4468" t="s">
        <v>351</v>
      </c>
      <c r="S4468">
        <f t="shared" si="69"/>
        <v>2016</v>
      </c>
    </row>
    <row r="4469" spans="1:19" x14ac:dyDescent="0.25">
      <c r="A4469">
        <v>345</v>
      </c>
      <c r="B4469">
        <v>345101</v>
      </c>
      <c r="C4469">
        <v>6165</v>
      </c>
      <c r="E4469" t="s">
        <v>89</v>
      </c>
      <c r="F4469" t="s">
        <v>86</v>
      </c>
      <c r="G4469">
        <v>1644</v>
      </c>
      <c r="H4469" s="1">
        <v>42521</v>
      </c>
      <c r="I4469" s="2"/>
      <c r="J4469" s="2">
        <v>-83.16</v>
      </c>
      <c r="K4469" s="2">
        <v>-83.16</v>
      </c>
      <c r="L4469" t="s">
        <v>65</v>
      </c>
      <c r="M4469" t="s">
        <v>21</v>
      </c>
      <c r="N4469" t="s">
        <v>22</v>
      </c>
      <c r="O4469" t="s">
        <v>57</v>
      </c>
      <c r="P4469" t="s">
        <v>349</v>
      </c>
      <c r="Q4469" t="s">
        <v>350</v>
      </c>
      <c r="R4469" t="s">
        <v>351</v>
      </c>
      <c r="S4469">
        <f t="shared" si="69"/>
        <v>2016</v>
      </c>
    </row>
    <row r="4470" spans="1:19" x14ac:dyDescent="0.25">
      <c r="A4470">
        <v>345</v>
      </c>
      <c r="B4470">
        <v>345101</v>
      </c>
      <c r="C4470">
        <v>6165</v>
      </c>
      <c r="E4470" t="s">
        <v>89</v>
      </c>
      <c r="F4470" t="s">
        <v>86</v>
      </c>
      <c r="G4470">
        <v>1644</v>
      </c>
      <c r="H4470" s="1">
        <v>42521</v>
      </c>
      <c r="I4470" s="2"/>
      <c r="J4470" s="2">
        <v>-166.32</v>
      </c>
      <c r="K4470" s="2">
        <v>-166.32</v>
      </c>
      <c r="L4470" t="s">
        <v>65</v>
      </c>
      <c r="M4470" t="s">
        <v>21</v>
      </c>
      <c r="N4470" t="s">
        <v>22</v>
      </c>
      <c r="O4470" t="s">
        <v>57</v>
      </c>
      <c r="P4470" t="s">
        <v>349</v>
      </c>
      <c r="Q4470" t="s">
        <v>350</v>
      </c>
      <c r="R4470" t="s">
        <v>351</v>
      </c>
      <c r="S4470">
        <f t="shared" si="69"/>
        <v>2016</v>
      </c>
    </row>
    <row r="4471" spans="1:19" x14ac:dyDescent="0.25">
      <c r="A4471">
        <v>345</v>
      </c>
      <c r="B4471">
        <v>345101</v>
      </c>
      <c r="C4471">
        <v>6165</v>
      </c>
      <c r="E4471" t="s">
        <v>89</v>
      </c>
      <c r="F4471" t="s">
        <v>86</v>
      </c>
      <c r="G4471">
        <v>1644</v>
      </c>
      <c r="H4471" s="1">
        <v>42521</v>
      </c>
      <c r="I4471" s="2"/>
      <c r="J4471" s="2">
        <v>-166.32</v>
      </c>
      <c r="K4471" s="2">
        <v>-166.32</v>
      </c>
      <c r="L4471" t="s">
        <v>65</v>
      </c>
      <c r="M4471" t="s">
        <v>21</v>
      </c>
      <c r="N4471" t="s">
        <v>22</v>
      </c>
      <c r="O4471" t="s">
        <v>57</v>
      </c>
      <c r="P4471" t="s">
        <v>349</v>
      </c>
      <c r="Q4471" t="s">
        <v>350</v>
      </c>
      <c r="R4471" t="s">
        <v>351</v>
      </c>
      <c r="S4471">
        <f t="shared" si="69"/>
        <v>2016</v>
      </c>
    </row>
    <row r="4472" spans="1:19" x14ac:dyDescent="0.25">
      <c r="A4472">
        <v>345</v>
      </c>
      <c r="B4472">
        <v>345101</v>
      </c>
      <c r="C4472">
        <v>6165</v>
      </c>
      <c r="E4472" t="s">
        <v>89</v>
      </c>
      <c r="F4472" t="s">
        <v>86</v>
      </c>
      <c r="G4472">
        <v>1644</v>
      </c>
      <c r="H4472" s="1">
        <v>42521</v>
      </c>
      <c r="I4472" s="2"/>
      <c r="J4472" s="2">
        <v>-83.16</v>
      </c>
      <c r="K4472" s="2">
        <v>-83.16</v>
      </c>
      <c r="L4472" t="s">
        <v>65</v>
      </c>
      <c r="M4472" t="s">
        <v>21</v>
      </c>
      <c r="N4472" t="s">
        <v>22</v>
      </c>
      <c r="O4472" t="s">
        <v>57</v>
      </c>
      <c r="P4472" t="s">
        <v>349</v>
      </c>
      <c r="Q4472" t="s">
        <v>350</v>
      </c>
      <c r="R4472" t="s">
        <v>351</v>
      </c>
      <c r="S4472">
        <f t="shared" si="69"/>
        <v>2016</v>
      </c>
    </row>
    <row r="4473" spans="1:19" x14ac:dyDescent="0.25">
      <c r="A4473">
        <v>345</v>
      </c>
      <c r="B4473">
        <v>345101</v>
      </c>
      <c r="C4473">
        <v>6165</v>
      </c>
      <c r="E4473" t="s">
        <v>89</v>
      </c>
      <c r="F4473" t="s">
        <v>86</v>
      </c>
      <c r="G4473">
        <v>1644</v>
      </c>
      <c r="H4473" s="1">
        <v>42521</v>
      </c>
      <c r="I4473" s="2"/>
      <c r="J4473" s="2">
        <v>-83.16</v>
      </c>
      <c r="K4473" s="2">
        <v>-83.16</v>
      </c>
      <c r="L4473" t="s">
        <v>65</v>
      </c>
      <c r="M4473" t="s">
        <v>21</v>
      </c>
      <c r="N4473" t="s">
        <v>22</v>
      </c>
      <c r="O4473" t="s">
        <v>57</v>
      </c>
      <c r="P4473" t="s">
        <v>349</v>
      </c>
      <c r="Q4473" t="s">
        <v>350</v>
      </c>
      <c r="R4473" t="s">
        <v>351</v>
      </c>
      <c r="S4473">
        <f t="shared" si="69"/>
        <v>2016</v>
      </c>
    </row>
    <row r="4474" spans="1:19" x14ac:dyDescent="0.25">
      <c r="A4474">
        <v>345</v>
      </c>
      <c r="B4474">
        <v>345101</v>
      </c>
      <c r="C4474">
        <v>6165</v>
      </c>
      <c r="E4474" t="s">
        <v>89</v>
      </c>
      <c r="F4474" t="s">
        <v>86</v>
      </c>
      <c r="G4474">
        <v>1644</v>
      </c>
      <c r="H4474" s="1">
        <v>42521</v>
      </c>
      <c r="I4474" s="2"/>
      <c r="J4474" s="2">
        <v>-83.16</v>
      </c>
      <c r="K4474" s="2">
        <v>-83.16</v>
      </c>
      <c r="L4474" t="s">
        <v>65</v>
      </c>
      <c r="M4474" t="s">
        <v>21</v>
      </c>
      <c r="N4474" t="s">
        <v>22</v>
      </c>
      <c r="O4474" t="s">
        <v>57</v>
      </c>
      <c r="P4474" t="s">
        <v>349</v>
      </c>
      <c r="Q4474" t="s">
        <v>350</v>
      </c>
      <c r="R4474" t="s">
        <v>351</v>
      </c>
      <c r="S4474">
        <f t="shared" si="69"/>
        <v>2016</v>
      </c>
    </row>
    <row r="4475" spans="1:19" x14ac:dyDescent="0.25">
      <c r="A4475">
        <v>345</v>
      </c>
      <c r="B4475">
        <v>345101</v>
      </c>
      <c r="C4475">
        <v>6165</v>
      </c>
      <c r="E4475" t="s">
        <v>88</v>
      </c>
      <c r="F4475" t="s">
        <v>86</v>
      </c>
      <c r="G4475">
        <v>1644</v>
      </c>
      <c r="H4475" s="1">
        <v>42521</v>
      </c>
      <c r="I4475" s="2"/>
      <c r="J4475" s="2">
        <v>-273</v>
      </c>
      <c r="K4475" s="2">
        <v>-273</v>
      </c>
      <c r="L4475" t="s">
        <v>65</v>
      </c>
      <c r="M4475" t="s">
        <v>21</v>
      </c>
      <c r="N4475" t="s">
        <v>22</v>
      </c>
      <c r="O4475" t="s">
        <v>57</v>
      </c>
      <c r="P4475" t="s">
        <v>349</v>
      </c>
      <c r="Q4475" t="s">
        <v>350</v>
      </c>
      <c r="R4475" t="s">
        <v>351</v>
      </c>
      <c r="S4475">
        <f t="shared" si="69"/>
        <v>2016</v>
      </c>
    </row>
    <row r="4476" spans="1:19" x14ac:dyDescent="0.25">
      <c r="A4476">
        <v>345</v>
      </c>
      <c r="B4476">
        <v>345101</v>
      </c>
      <c r="C4476">
        <v>6165</v>
      </c>
      <c r="E4476" t="s">
        <v>375</v>
      </c>
      <c r="F4476" t="s">
        <v>86</v>
      </c>
      <c r="G4476">
        <v>1641</v>
      </c>
      <c r="H4476" s="1">
        <v>42514</v>
      </c>
      <c r="I4476" s="2"/>
      <c r="J4476" s="2">
        <v>-38.159999999999997</v>
      </c>
      <c r="K4476" s="2">
        <v>-38.159999999999997</v>
      </c>
      <c r="L4476" t="s">
        <v>65</v>
      </c>
      <c r="M4476" t="s">
        <v>21</v>
      </c>
      <c r="N4476" t="s">
        <v>22</v>
      </c>
      <c r="O4476" t="s">
        <v>57</v>
      </c>
      <c r="P4476" t="s">
        <v>349</v>
      </c>
      <c r="Q4476" t="s">
        <v>350</v>
      </c>
      <c r="R4476" t="s">
        <v>351</v>
      </c>
      <c r="S4476">
        <f t="shared" si="69"/>
        <v>2016</v>
      </c>
    </row>
    <row r="4477" spans="1:19" x14ac:dyDescent="0.25">
      <c r="A4477">
        <v>345</v>
      </c>
      <c r="B4477">
        <v>345101</v>
      </c>
      <c r="C4477">
        <v>6165</v>
      </c>
      <c r="E4477" t="s">
        <v>89</v>
      </c>
      <c r="F4477" t="s">
        <v>86</v>
      </c>
      <c r="G4477">
        <v>1638</v>
      </c>
      <c r="H4477" s="1">
        <v>42505</v>
      </c>
      <c r="I4477" s="2"/>
      <c r="J4477" s="2">
        <v>-83.16</v>
      </c>
      <c r="K4477" s="2">
        <v>-83.16</v>
      </c>
      <c r="L4477" t="s">
        <v>65</v>
      </c>
      <c r="M4477" t="s">
        <v>21</v>
      </c>
      <c r="N4477" t="s">
        <v>22</v>
      </c>
      <c r="O4477" t="s">
        <v>57</v>
      </c>
      <c r="P4477" t="s">
        <v>349</v>
      </c>
      <c r="Q4477" t="s">
        <v>350</v>
      </c>
      <c r="R4477" t="s">
        <v>351</v>
      </c>
      <c r="S4477">
        <f t="shared" si="69"/>
        <v>2016</v>
      </c>
    </row>
    <row r="4478" spans="1:19" x14ac:dyDescent="0.25">
      <c r="A4478">
        <v>345</v>
      </c>
      <c r="B4478">
        <v>345101</v>
      </c>
      <c r="C4478">
        <v>6165</v>
      </c>
      <c r="E4478" t="s">
        <v>88</v>
      </c>
      <c r="F4478" t="s">
        <v>86</v>
      </c>
      <c r="G4478">
        <v>1638</v>
      </c>
      <c r="H4478" s="1">
        <v>42505</v>
      </c>
      <c r="I4478" s="2"/>
      <c r="J4478" s="2">
        <v>-182</v>
      </c>
      <c r="K4478" s="2">
        <v>-182</v>
      </c>
      <c r="L4478" t="s">
        <v>65</v>
      </c>
      <c r="M4478" t="s">
        <v>21</v>
      </c>
      <c r="N4478" t="s">
        <v>22</v>
      </c>
      <c r="O4478" t="s">
        <v>57</v>
      </c>
      <c r="P4478" t="s">
        <v>349</v>
      </c>
      <c r="Q4478" t="s">
        <v>350</v>
      </c>
      <c r="R4478" t="s">
        <v>351</v>
      </c>
      <c r="S4478">
        <f t="shared" si="69"/>
        <v>2016</v>
      </c>
    </row>
    <row r="4479" spans="1:19" x14ac:dyDescent="0.25">
      <c r="A4479">
        <v>345</v>
      </c>
      <c r="B4479">
        <v>345101</v>
      </c>
      <c r="C4479">
        <v>6165</v>
      </c>
      <c r="E4479" t="s">
        <v>89</v>
      </c>
      <c r="F4479" t="s">
        <v>86</v>
      </c>
      <c r="G4479">
        <v>1638</v>
      </c>
      <c r="H4479" s="1">
        <v>42505</v>
      </c>
      <c r="I4479" s="2"/>
      <c r="J4479" s="2">
        <v>-166.32</v>
      </c>
      <c r="K4479" s="2">
        <v>-166.32</v>
      </c>
      <c r="L4479" t="s">
        <v>65</v>
      </c>
      <c r="M4479" t="s">
        <v>21</v>
      </c>
      <c r="N4479" t="s">
        <v>22</v>
      </c>
      <c r="O4479" t="s">
        <v>57</v>
      </c>
      <c r="P4479" t="s">
        <v>349</v>
      </c>
      <c r="Q4479" t="s">
        <v>350</v>
      </c>
      <c r="R4479" t="s">
        <v>351</v>
      </c>
      <c r="S4479">
        <f t="shared" si="69"/>
        <v>2016</v>
      </c>
    </row>
    <row r="4480" spans="1:19" x14ac:dyDescent="0.25">
      <c r="A4480">
        <v>345</v>
      </c>
      <c r="B4480">
        <v>345101</v>
      </c>
      <c r="C4480">
        <v>6165</v>
      </c>
      <c r="E4480" t="s">
        <v>89</v>
      </c>
      <c r="F4480" t="s">
        <v>86</v>
      </c>
      <c r="G4480">
        <v>1638</v>
      </c>
      <c r="H4480" s="1">
        <v>42505</v>
      </c>
      <c r="I4480" s="2"/>
      <c r="J4480" s="2">
        <v>-166.32</v>
      </c>
      <c r="K4480" s="2">
        <v>-166.32</v>
      </c>
      <c r="L4480" t="s">
        <v>65</v>
      </c>
      <c r="M4480" t="s">
        <v>21</v>
      </c>
      <c r="N4480" t="s">
        <v>22</v>
      </c>
      <c r="O4480" t="s">
        <v>57</v>
      </c>
      <c r="P4480" t="s">
        <v>349</v>
      </c>
      <c r="Q4480" t="s">
        <v>350</v>
      </c>
      <c r="R4480" t="s">
        <v>351</v>
      </c>
      <c r="S4480">
        <f t="shared" si="69"/>
        <v>2016</v>
      </c>
    </row>
    <row r="4481" spans="1:19" x14ac:dyDescent="0.25">
      <c r="A4481">
        <v>345</v>
      </c>
      <c r="B4481">
        <v>345101</v>
      </c>
      <c r="C4481">
        <v>6165</v>
      </c>
      <c r="E4481" t="s">
        <v>88</v>
      </c>
      <c r="F4481" t="s">
        <v>86</v>
      </c>
      <c r="G4481">
        <v>1638</v>
      </c>
      <c r="H4481" s="1">
        <v>42505</v>
      </c>
      <c r="I4481" s="2"/>
      <c r="J4481" s="2">
        <v>-182</v>
      </c>
      <c r="K4481" s="2">
        <v>-182</v>
      </c>
      <c r="L4481" t="s">
        <v>65</v>
      </c>
      <c r="M4481" t="s">
        <v>21</v>
      </c>
      <c r="N4481" t="s">
        <v>22</v>
      </c>
      <c r="O4481" t="s">
        <v>57</v>
      </c>
      <c r="P4481" t="s">
        <v>349</v>
      </c>
      <c r="Q4481" t="s">
        <v>350</v>
      </c>
      <c r="R4481" t="s">
        <v>351</v>
      </c>
      <c r="S4481">
        <f t="shared" si="69"/>
        <v>2016</v>
      </c>
    </row>
    <row r="4482" spans="1:19" x14ac:dyDescent="0.25">
      <c r="A4482">
        <v>345</v>
      </c>
      <c r="B4482">
        <v>345101</v>
      </c>
      <c r="C4482">
        <v>6165</v>
      </c>
      <c r="E4482" t="s">
        <v>375</v>
      </c>
      <c r="F4482" t="s">
        <v>86</v>
      </c>
      <c r="G4482">
        <v>1635</v>
      </c>
      <c r="H4482" s="1">
        <v>42500</v>
      </c>
      <c r="I4482" s="2"/>
      <c r="J4482" s="2">
        <v>-19.079999999999998</v>
      </c>
      <c r="K4482" s="2">
        <v>-19.079999999999998</v>
      </c>
      <c r="L4482" t="s">
        <v>65</v>
      </c>
      <c r="M4482" t="s">
        <v>21</v>
      </c>
      <c r="N4482" t="s">
        <v>22</v>
      </c>
      <c r="O4482" t="s">
        <v>57</v>
      </c>
      <c r="P4482" t="s">
        <v>349</v>
      </c>
      <c r="Q4482" t="s">
        <v>350</v>
      </c>
      <c r="R4482" t="s">
        <v>351</v>
      </c>
      <c r="S4482">
        <f t="shared" si="69"/>
        <v>2016</v>
      </c>
    </row>
    <row r="4483" spans="1:19" x14ac:dyDescent="0.25">
      <c r="A4483">
        <v>345</v>
      </c>
      <c r="B4483">
        <v>345101</v>
      </c>
      <c r="C4483">
        <v>6165</v>
      </c>
      <c r="E4483" t="s">
        <v>89</v>
      </c>
      <c r="F4483" t="s">
        <v>86</v>
      </c>
      <c r="G4483">
        <v>1629</v>
      </c>
      <c r="H4483" s="1">
        <v>42490</v>
      </c>
      <c r="I4483" s="2"/>
      <c r="J4483" s="2">
        <v>-83.16</v>
      </c>
      <c r="K4483" s="2">
        <v>-83.16</v>
      </c>
      <c r="L4483" t="s">
        <v>65</v>
      </c>
      <c r="M4483" t="s">
        <v>21</v>
      </c>
      <c r="N4483" t="s">
        <v>22</v>
      </c>
      <c r="O4483" t="s">
        <v>57</v>
      </c>
      <c r="P4483" t="s">
        <v>349</v>
      </c>
      <c r="Q4483" t="s">
        <v>350</v>
      </c>
      <c r="R4483" t="s">
        <v>351</v>
      </c>
      <c r="S4483">
        <f t="shared" ref="S4483:S4546" si="70">YEAR(H4483)</f>
        <v>2016</v>
      </c>
    </row>
    <row r="4484" spans="1:19" x14ac:dyDescent="0.25">
      <c r="A4484">
        <v>345</v>
      </c>
      <c r="B4484">
        <v>345101</v>
      </c>
      <c r="C4484">
        <v>6165</v>
      </c>
      <c r="E4484" t="s">
        <v>378</v>
      </c>
      <c r="F4484" t="s">
        <v>68</v>
      </c>
      <c r="G4484">
        <v>308370</v>
      </c>
      <c r="H4484" s="1">
        <v>42490</v>
      </c>
      <c r="I4484" s="2"/>
      <c r="J4484" s="2">
        <v>-381.6</v>
      </c>
      <c r="K4484" s="2">
        <v>-381.6</v>
      </c>
      <c r="L4484" t="s">
        <v>65</v>
      </c>
      <c r="M4484" t="s">
        <v>21</v>
      </c>
      <c r="N4484" t="s">
        <v>22</v>
      </c>
      <c r="O4484" t="s">
        <v>57</v>
      </c>
      <c r="P4484" t="s">
        <v>349</v>
      </c>
      <c r="Q4484" t="s">
        <v>350</v>
      </c>
      <c r="R4484" t="s">
        <v>351</v>
      </c>
      <c r="S4484">
        <f t="shared" si="70"/>
        <v>2016</v>
      </c>
    </row>
    <row r="4485" spans="1:19" x14ac:dyDescent="0.25">
      <c r="A4485">
        <v>345</v>
      </c>
      <c r="B4485">
        <v>345101</v>
      </c>
      <c r="C4485">
        <v>6165</v>
      </c>
      <c r="E4485" t="s">
        <v>89</v>
      </c>
      <c r="F4485" t="s">
        <v>86</v>
      </c>
      <c r="G4485">
        <v>1629</v>
      </c>
      <c r="H4485" s="1">
        <v>42490</v>
      </c>
      <c r="I4485" s="2"/>
      <c r="J4485" s="2">
        <v>-166.32</v>
      </c>
      <c r="K4485" s="2">
        <v>-166.32</v>
      </c>
      <c r="L4485" t="s">
        <v>65</v>
      </c>
      <c r="M4485" t="s">
        <v>21</v>
      </c>
      <c r="N4485" t="s">
        <v>22</v>
      </c>
      <c r="O4485" t="s">
        <v>57</v>
      </c>
      <c r="P4485" t="s">
        <v>349</v>
      </c>
      <c r="Q4485" t="s">
        <v>350</v>
      </c>
      <c r="R4485" t="s">
        <v>351</v>
      </c>
      <c r="S4485">
        <f t="shared" si="70"/>
        <v>2016</v>
      </c>
    </row>
    <row r="4486" spans="1:19" x14ac:dyDescent="0.25">
      <c r="A4486">
        <v>345</v>
      </c>
      <c r="B4486">
        <v>345101</v>
      </c>
      <c r="C4486">
        <v>6165</v>
      </c>
      <c r="E4486" t="s">
        <v>89</v>
      </c>
      <c r="F4486" t="s">
        <v>86</v>
      </c>
      <c r="G4486">
        <v>1629</v>
      </c>
      <c r="H4486" s="1">
        <v>42490</v>
      </c>
      <c r="I4486" s="2"/>
      <c r="J4486" s="2">
        <v>-41.58</v>
      </c>
      <c r="K4486" s="2">
        <v>-41.58</v>
      </c>
      <c r="L4486" t="s">
        <v>65</v>
      </c>
      <c r="M4486" t="s">
        <v>21</v>
      </c>
      <c r="N4486" t="s">
        <v>22</v>
      </c>
      <c r="O4486" t="s">
        <v>57</v>
      </c>
      <c r="P4486" t="s">
        <v>349</v>
      </c>
      <c r="Q4486" t="s">
        <v>350</v>
      </c>
      <c r="R4486" t="s">
        <v>351</v>
      </c>
      <c r="S4486">
        <f t="shared" si="70"/>
        <v>2016</v>
      </c>
    </row>
    <row r="4487" spans="1:19" x14ac:dyDescent="0.25">
      <c r="A4487">
        <v>345</v>
      </c>
      <c r="B4487">
        <v>345101</v>
      </c>
      <c r="C4487">
        <v>6165</v>
      </c>
      <c r="E4487" t="s">
        <v>89</v>
      </c>
      <c r="F4487" t="s">
        <v>86</v>
      </c>
      <c r="G4487">
        <v>1629</v>
      </c>
      <c r="H4487" s="1">
        <v>42490</v>
      </c>
      <c r="I4487" s="2"/>
      <c r="J4487" s="2">
        <v>-83.16</v>
      </c>
      <c r="K4487" s="2">
        <v>-83.16</v>
      </c>
      <c r="L4487" t="s">
        <v>65</v>
      </c>
      <c r="M4487" t="s">
        <v>21</v>
      </c>
      <c r="N4487" t="s">
        <v>22</v>
      </c>
      <c r="O4487" t="s">
        <v>57</v>
      </c>
      <c r="P4487" t="s">
        <v>349</v>
      </c>
      <c r="Q4487" t="s">
        <v>350</v>
      </c>
      <c r="R4487" t="s">
        <v>351</v>
      </c>
      <c r="S4487">
        <f t="shared" si="70"/>
        <v>2016</v>
      </c>
    </row>
    <row r="4488" spans="1:19" x14ac:dyDescent="0.25">
      <c r="A4488">
        <v>345</v>
      </c>
      <c r="B4488">
        <v>345101</v>
      </c>
      <c r="C4488">
        <v>6165</v>
      </c>
      <c r="E4488" t="s">
        <v>89</v>
      </c>
      <c r="F4488" t="s">
        <v>86</v>
      </c>
      <c r="G4488">
        <v>1629</v>
      </c>
      <c r="H4488" s="1">
        <v>42490</v>
      </c>
      <c r="I4488" s="2"/>
      <c r="J4488" s="2">
        <v>-41.58</v>
      </c>
      <c r="K4488" s="2">
        <v>-41.58</v>
      </c>
      <c r="L4488" t="s">
        <v>65</v>
      </c>
      <c r="M4488" t="s">
        <v>21</v>
      </c>
      <c r="N4488" t="s">
        <v>22</v>
      </c>
      <c r="O4488" t="s">
        <v>57</v>
      </c>
      <c r="P4488" t="s">
        <v>349</v>
      </c>
      <c r="Q4488" t="s">
        <v>350</v>
      </c>
      <c r="R4488" t="s">
        <v>351</v>
      </c>
      <c r="S4488">
        <f t="shared" si="70"/>
        <v>2016</v>
      </c>
    </row>
    <row r="4489" spans="1:19" x14ac:dyDescent="0.25">
      <c r="A4489">
        <v>345</v>
      </c>
      <c r="B4489">
        <v>345101</v>
      </c>
      <c r="C4489">
        <v>6165</v>
      </c>
      <c r="E4489" t="s">
        <v>376</v>
      </c>
      <c r="F4489" t="s">
        <v>86</v>
      </c>
      <c r="G4489">
        <v>1626</v>
      </c>
      <c r="H4489" s="1">
        <v>42486</v>
      </c>
      <c r="I4489" s="2"/>
      <c r="J4489" s="2">
        <v>-381.6</v>
      </c>
      <c r="K4489" s="2">
        <v>-381.6</v>
      </c>
      <c r="L4489" t="s">
        <v>65</v>
      </c>
      <c r="M4489" t="s">
        <v>21</v>
      </c>
      <c r="N4489" t="s">
        <v>22</v>
      </c>
      <c r="O4489" t="s">
        <v>57</v>
      </c>
      <c r="P4489" t="s">
        <v>349</v>
      </c>
      <c r="Q4489" t="s">
        <v>350</v>
      </c>
      <c r="R4489" t="s">
        <v>351</v>
      </c>
      <c r="S4489">
        <f t="shared" si="70"/>
        <v>2016</v>
      </c>
    </row>
    <row r="4490" spans="1:19" x14ac:dyDescent="0.25">
      <c r="A4490">
        <v>345</v>
      </c>
      <c r="B4490">
        <v>345101</v>
      </c>
      <c r="C4490">
        <v>6165</v>
      </c>
      <c r="E4490" t="s">
        <v>375</v>
      </c>
      <c r="F4490" t="s">
        <v>86</v>
      </c>
      <c r="G4490">
        <v>1626</v>
      </c>
      <c r="H4490" s="1">
        <v>42486</v>
      </c>
      <c r="I4490" s="2"/>
      <c r="J4490" s="2">
        <v>-38.159999999999997</v>
      </c>
      <c r="K4490" s="2">
        <v>-38.159999999999997</v>
      </c>
      <c r="L4490" t="s">
        <v>65</v>
      </c>
      <c r="M4490" t="s">
        <v>21</v>
      </c>
      <c r="N4490" t="s">
        <v>22</v>
      </c>
      <c r="O4490" t="s">
        <v>57</v>
      </c>
      <c r="P4490" t="s">
        <v>349</v>
      </c>
      <c r="Q4490" t="s">
        <v>350</v>
      </c>
      <c r="R4490" t="s">
        <v>351</v>
      </c>
      <c r="S4490">
        <f t="shared" si="70"/>
        <v>2016</v>
      </c>
    </row>
    <row r="4491" spans="1:19" x14ac:dyDescent="0.25">
      <c r="A4491">
        <v>345</v>
      </c>
      <c r="B4491">
        <v>345101</v>
      </c>
      <c r="C4491">
        <v>6165</v>
      </c>
      <c r="E4491" t="s">
        <v>88</v>
      </c>
      <c r="F4491" t="s">
        <v>86</v>
      </c>
      <c r="G4491">
        <v>1620</v>
      </c>
      <c r="H4491" s="1">
        <v>42475</v>
      </c>
      <c r="I4491" s="2"/>
      <c r="J4491" s="2">
        <v>-180</v>
      </c>
      <c r="K4491" s="2">
        <v>-180</v>
      </c>
      <c r="L4491" t="s">
        <v>65</v>
      </c>
      <c r="M4491" t="s">
        <v>21</v>
      </c>
      <c r="N4491" t="s">
        <v>22</v>
      </c>
      <c r="O4491" t="s">
        <v>57</v>
      </c>
      <c r="P4491" t="s">
        <v>349</v>
      </c>
      <c r="Q4491" t="s">
        <v>350</v>
      </c>
      <c r="R4491" t="s">
        <v>351</v>
      </c>
      <c r="S4491">
        <f t="shared" si="70"/>
        <v>2016</v>
      </c>
    </row>
    <row r="4492" spans="1:19" x14ac:dyDescent="0.25">
      <c r="A4492">
        <v>345</v>
      </c>
      <c r="B4492">
        <v>345101</v>
      </c>
      <c r="C4492">
        <v>6165</v>
      </c>
      <c r="E4492" t="s">
        <v>89</v>
      </c>
      <c r="F4492" t="s">
        <v>86</v>
      </c>
      <c r="G4492">
        <v>1620</v>
      </c>
      <c r="H4492" s="1">
        <v>42475</v>
      </c>
      <c r="I4492" s="2"/>
      <c r="J4492" s="2">
        <v>-166.32</v>
      </c>
      <c r="K4492" s="2">
        <v>-166.32</v>
      </c>
      <c r="L4492" t="s">
        <v>65</v>
      </c>
      <c r="M4492" t="s">
        <v>21</v>
      </c>
      <c r="N4492" t="s">
        <v>22</v>
      </c>
      <c r="O4492" t="s">
        <v>57</v>
      </c>
      <c r="P4492" t="s">
        <v>349</v>
      </c>
      <c r="Q4492" t="s">
        <v>350</v>
      </c>
      <c r="R4492" t="s">
        <v>351</v>
      </c>
      <c r="S4492">
        <f t="shared" si="70"/>
        <v>2016</v>
      </c>
    </row>
    <row r="4493" spans="1:19" x14ac:dyDescent="0.25">
      <c r="A4493">
        <v>345</v>
      </c>
      <c r="B4493">
        <v>345101</v>
      </c>
      <c r="C4493">
        <v>6165</v>
      </c>
      <c r="E4493" t="s">
        <v>89</v>
      </c>
      <c r="F4493" t="s">
        <v>86</v>
      </c>
      <c r="G4493">
        <v>1620</v>
      </c>
      <c r="H4493" s="1">
        <v>42475</v>
      </c>
      <c r="I4493" s="2"/>
      <c r="J4493" s="2">
        <v>-83.16</v>
      </c>
      <c r="K4493" s="2">
        <v>-83.16</v>
      </c>
      <c r="L4493" t="s">
        <v>65</v>
      </c>
      <c r="M4493" t="s">
        <v>21</v>
      </c>
      <c r="N4493" t="s">
        <v>22</v>
      </c>
      <c r="O4493" t="s">
        <v>57</v>
      </c>
      <c r="P4493" t="s">
        <v>349</v>
      </c>
      <c r="Q4493" t="s">
        <v>350</v>
      </c>
      <c r="R4493" t="s">
        <v>351</v>
      </c>
      <c r="S4493">
        <f t="shared" si="70"/>
        <v>2016</v>
      </c>
    </row>
    <row r="4494" spans="1:19" x14ac:dyDescent="0.25">
      <c r="A4494">
        <v>345</v>
      </c>
      <c r="B4494">
        <v>345101</v>
      </c>
      <c r="C4494">
        <v>6165</v>
      </c>
      <c r="E4494" t="s">
        <v>89</v>
      </c>
      <c r="F4494" t="s">
        <v>86</v>
      </c>
      <c r="G4494">
        <v>1620</v>
      </c>
      <c r="H4494" s="1">
        <v>42475</v>
      </c>
      <c r="I4494" s="2"/>
      <c r="J4494" s="2">
        <v>-166.32</v>
      </c>
      <c r="K4494" s="2">
        <v>-166.32</v>
      </c>
      <c r="L4494" t="s">
        <v>65</v>
      </c>
      <c r="M4494" t="s">
        <v>21</v>
      </c>
      <c r="N4494" t="s">
        <v>22</v>
      </c>
      <c r="O4494" t="s">
        <v>57</v>
      </c>
      <c r="P4494" t="s">
        <v>349</v>
      </c>
      <c r="Q4494" t="s">
        <v>350</v>
      </c>
      <c r="R4494" t="s">
        <v>351</v>
      </c>
      <c r="S4494">
        <f t="shared" si="70"/>
        <v>2016</v>
      </c>
    </row>
    <row r="4495" spans="1:19" x14ac:dyDescent="0.25">
      <c r="A4495">
        <v>345</v>
      </c>
      <c r="B4495">
        <v>345101</v>
      </c>
      <c r="C4495">
        <v>6165</v>
      </c>
      <c r="E4495" t="s">
        <v>88</v>
      </c>
      <c r="F4495" t="s">
        <v>86</v>
      </c>
      <c r="G4495">
        <v>1620</v>
      </c>
      <c r="H4495" s="1">
        <v>42475</v>
      </c>
      <c r="I4495" s="2"/>
      <c r="J4495" s="2">
        <v>-270</v>
      </c>
      <c r="K4495" s="2">
        <v>-270</v>
      </c>
      <c r="L4495" t="s">
        <v>65</v>
      </c>
      <c r="M4495" t="s">
        <v>21</v>
      </c>
      <c r="N4495" t="s">
        <v>22</v>
      </c>
      <c r="O4495" t="s">
        <v>57</v>
      </c>
      <c r="P4495" t="s">
        <v>349</v>
      </c>
      <c r="Q4495" t="s">
        <v>350</v>
      </c>
      <c r="R4495" t="s">
        <v>351</v>
      </c>
      <c r="S4495">
        <f t="shared" si="70"/>
        <v>2016</v>
      </c>
    </row>
    <row r="4496" spans="1:19" x14ac:dyDescent="0.25">
      <c r="A4496">
        <v>345</v>
      </c>
      <c r="B4496">
        <v>345101</v>
      </c>
      <c r="C4496">
        <v>6165</v>
      </c>
      <c r="E4496" t="s">
        <v>89</v>
      </c>
      <c r="F4496" t="s">
        <v>86</v>
      </c>
      <c r="G4496">
        <v>1620</v>
      </c>
      <c r="H4496" s="1">
        <v>42475</v>
      </c>
      <c r="I4496" s="2"/>
      <c r="J4496" s="2">
        <v>-83.16</v>
      </c>
      <c r="K4496" s="2">
        <v>-83.16</v>
      </c>
      <c r="L4496" t="s">
        <v>65</v>
      </c>
      <c r="M4496" t="s">
        <v>21</v>
      </c>
      <c r="N4496" t="s">
        <v>22</v>
      </c>
      <c r="O4496" t="s">
        <v>57</v>
      </c>
      <c r="P4496" t="s">
        <v>349</v>
      </c>
      <c r="Q4496" t="s">
        <v>350</v>
      </c>
      <c r="R4496" t="s">
        <v>351</v>
      </c>
      <c r="S4496">
        <f t="shared" si="70"/>
        <v>2016</v>
      </c>
    </row>
    <row r="4497" spans="1:19" x14ac:dyDescent="0.25">
      <c r="A4497">
        <v>345</v>
      </c>
      <c r="B4497">
        <v>345101</v>
      </c>
      <c r="C4497">
        <v>6165</v>
      </c>
      <c r="E4497" t="s">
        <v>89</v>
      </c>
      <c r="F4497" t="s">
        <v>86</v>
      </c>
      <c r="G4497">
        <v>1620</v>
      </c>
      <c r="H4497" s="1">
        <v>42475</v>
      </c>
      <c r="I4497" s="2"/>
      <c r="J4497" s="2">
        <v>-83.16</v>
      </c>
      <c r="K4497" s="2">
        <v>-83.16</v>
      </c>
      <c r="L4497" t="s">
        <v>65</v>
      </c>
      <c r="M4497" t="s">
        <v>21</v>
      </c>
      <c r="N4497" t="s">
        <v>22</v>
      </c>
      <c r="O4497" t="s">
        <v>57</v>
      </c>
      <c r="P4497" t="s">
        <v>349</v>
      </c>
      <c r="Q4497" t="s">
        <v>350</v>
      </c>
      <c r="R4497" t="s">
        <v>351</v>
      </c>
      <c r="S4497">
        <f t="shared" si="70"/>
        <v>2016</v>
      </c>
    </row>
    <row r="4498" spans="1:19" x14ac:dyDescent="0.25">
      <c r="A4498">
        <v>345</v>
      </c>
      <c r="B4498">
        <v>345101</v>
      </c>
      <c r="C4498">
        <v>6165</v>
      </c>
      <c r="E4498" t="s">
        <v>88</v>
      </c>
      <c r="F4498" t="s">
        <v>86</v>
      </c>
      <c r="G4498">
        <v>1620</v>
      </c>
      <c r="H4498" s="1">
        <v>42475</v>
      </c>
      <c r="I4498" s="2"/>
      <c r="J4498" s="2">
        <v>-180</v>
      </c>
      <c r="K4498" s="2">
        <v>-180</v>
      </c>
      <c r="L4498" t="s">
        <v>65</v>
      </c>
      <c r="M4498" t="s">
        <v>21</v>
      </c>
      <c r="N4498" t="s">
        <v>22</v>
      </c>
      <c r="O4498" t="s">
        <v>57</v>
      </c>
      <c r="P4498" t="s">
        <v>349</v>
      </c>
      <c r="Q4498" t="s">
        <v>350</v>
      </c>
      <c r="R4498" t="s">
        <v>351</v>
      </c>
      <c r="S4498">
        <f t="shared" si="70"/>
        <v>2016</v>
      </c>
    </row>
    <row r="4499" spans="1:19" x14ac:dyDescent="0.25">
      <c r="A4499">
        <v>345</v>
      </c>
      <c r="B4499">
        <v>345101</v>
      </c>
      <c r="C4499">
        <v>6165</v>
      </c>
      <c r="E4499" t="s">
        <v>88</v>
      </c>
      <c r="F4499" t="s">
        <v>86</v>
      </c>
      <c r="G4499">
        <v>1620</v>
      </c>
      <c r="H4499" s="1">
        <v>42475</v>
      </c>
      <c r="I4499" s="2"/>
      <c r="J4499" s="2">
        <v>-180</v>
      </c>
      <c r="K4499" s="2">
        <v>-180</v>
      </c>
      <c r="L4499" t="s">
        <v>65</v>
      </c>
      <c r="M4499" t="s">
        <v>21</v>
      </c>
      <c r="N4499" t="s">
        <v>22</v>
      </c>
      <c r="O4499" t="s">
        <v>57</v>
      </c>
      <c r="P4499" t="s">
        <v>349</v>
      </c>
      <c r="Q4499" t="s">
        <v>350</v>
      </c>
      <c r="R4499" t="s">
        <v>351</v>
      </c>
      <c r="S4499">
        <f t="shared" si="70"/>
        <v>2016</v>
      </c>
    </row>
    <row r="4500" spans="1:19" x14ac:dyDescent="0.25">
      <c r="A4500">
        <v>345</v>
      </c>
      <c r="B4500">
        <v>345101</v>
      </c>
      <c r="C4500">
        <v>6165</v>
      </c>
      <c r="E4500" t="s">
        <v>375</v>
      </c>
      <c r="F4500" t="s">
        <v>86</v>
      </c>
      <c r="G4500">
        <v>1623</v>
      </c>
      <c r="H4500" s="1">
        <v>42472</v>
      </c>
      <c r="I4500" s="2"/>
      <c r="J4500" s="2">
        <v>-76.319999999999993</v>
      </c>
      <c r="K4500" s="2">
        <v>-76.319999999999993</v>
      </c>
      <c r="L4500" t="s">
        <v>65</v>
      </c>
      <c r="M4500" t="s">
        <v>21</v>
      </c>
      <c r="N4500" t="s">
        <v>22</v>
      </c>
      <c r="O4500" t="s">
        <v>57</v>
      </c>
      <c r="P4500" t="s">
        <v>349</v>
      </c>
      <c r="Q4500" t="s">
        <v>350</v>
      </c>
      <c r="R4500" t="s">
        <v>351</v>
      </c>
      <c r="S4500">
        <f t="shared" si="70"/>
        <v>2016</v>
      </c>
    </row>
    <row r="4501" spans="1:19" x14ac:dyDescent="0.25">
      <c r="A4501">
        <v>345</v>
      </c>
      <c r="B4501">
        <v>345101</v>
      </c>
      <c r="C4501">
        <v>6165</v>
      </c>
      <c r="E4501" t="s">
        <v>375</v>
      </c>
      <c r="F4501" t="s">
        <v>86</v>
      </c>
      <c r="G4501">
        <v>1623</v>
      </c>
      <c r="H4501" s="1">
        <v>42472</v>
      </c>
      <c r="I4501" s="2"/>
      <c r="J4501" s="2">
        <v>-38.159999999999997</v>
      </c>
      <c r="K4501" s="2">
        <v>-38.159999999999997</v>
      </c>
      <c r="L4501" t="s">
        <v>65</v>
      </c>
      <c r="M4501" t="s">
        <v>21</v>
      </c>
      <c r="N4501" t="s">
        <v>22</v>
      </c>
      <c r="O4501" t="s">
        <v>57</v>
      </c>
      <c r="P4501" t="s">
        <v>349</v>
      </c>
      <c r="Q4501" t="s">
        <v>350</v>
      </c>
      <c r="R4501" t="s">
        <v>351</v>
      </c>
      <c r="S4501">
        <f t="shared" si="70"/>
        <v>2016</v>
      </c>
    </row>
    <row r="4502" spans="1:19" x14ac:dyDescent="0.25">
      <c r="A4502">
        <v>345</v>
      </c>
      <c r="B4502">
        <v>345101</v>
      </c>
      <c r="C4502">
        <v>6165</v>
      </c>
      <c r="E4502" t="s">
        <v>375</v>
      </c>
      <c r="F4502" t="s">
        <v>86</v>
      </c>
      <c r="G4502">
        <v>1623</v>
      </c>
      <c r="H4502" s="1">
        <v>42472</v>
      </c>
      <c r="I4502" s="2"/>
      <c r="J4502" s="2">
        <v>-38.159999999999997</v>
      </c>
      <c r="K4502" s="2">
        <v>-38.159999999999997</v>
      </c>
      <c r="L4502" t="s">
        <v>65</v>
      </c>
      <c r="M4502" t="s">
        <v>21</v>
      </c>
      <c r="N4502" t="s">
        <v>22</v>
      </c>
      <c r="O4502" t="s">
        <v>57</v>
      </c>
      <c r="P4502" t="s">
        <v>349</v>
      </c>
      <c r="Q4502" t="s">
        <v>350</v>
      </c>
      <c r="R4502" t="s">
        <v>351</v>
      </c>
      <c r="S4502">
        <f t="shared" si="70"/>
        <v>2016</v>
      </c>
    </row>
    <row r="4503" spans="1:19" x14ac:dyDescent="0.25">
      <c r="A4503">
        <v>345</v>
      </c>
      <c r="B4503">
        <v>345101</v>
      </c>
      <c r="C4503">
        <v>6165</v>
      </c>
      <c r="E4503" t="s">
        <v>375</v>
      </c>
      <c r="F4503" t="s">
        <v>86</v>
      </c>
      <c r="G4503">
        <v>1632</v>
      </c>
      <c r="H4503" s="1">
        <v>42472</v>
      </c>
      <c r="I4503" s="2"/>
      <c r="J4503" s="2">
        <v>-38.159999999999997</v>
      </c>
      <c r="K4503" s="2">
        <v>-38.159999999999997</v>
      </c>
      <c r="L4503" t="s">
        <v>65</v>
      </c>
      <c r="M4503" t="s">
        <v>21</v>
      </c>
      <c r="N4503" t="s">
        <v>22</v>
      </c>
      <c r="O4503" t="s">
        <v>57</v>
      </c>
      <c r="P4503" t="s">
        <v>349</v>
      </c>
      <c r="Q4503" t="s">
        <v>350</v>
      </c>
      <c r="R4503" t="s">
        <v>351</v>
      </c>
      <c r="S4503">
        <f t="shared" si="70"/>
        <v>2016</v>
      </c>
    </row>
    <row r="4504" spans="1:19" x14ac:dyDescent="0.25">
      <c r="A4504">
        <v>345</v>
      </c>
      <c r="B4504">
        <v>345101</v>
      </c>
      <c r="C4504">
        <v>6165</v>
      </c>
      <c r="E4504" t="s">
        <v>375</v>
      </c>
      <c r="F4504" t="s">
        <v>86</v>
      </c>
      <c r="G4504">
        <v>1623</v>
      </c>
      <c r="H4504" s="1">
        <v>42472</v>
      </c>
      <c r="I4504" s="2">
        <v>38.159999999999997</v>
      </c>
      <c r="J4504" s="2"/>
      <c r="K4504" s="2">
        <v>38.159999999999997</v>
      </c>
      <c r="L4504" t="s">
        <v>65</v>
      </c>
      <c r="M4504" t="s">
        <v>21</v>
      </c>
      <c r="N4504" t="s">
        <v>22</v>
      </c>
      <c r="O4504" t="s">
        <v>57</v>
      </c>
      <c r="P4504" t="s">
        <v>349</v>
      </c>
      <c r="Q4504" t="s">
        <v>350</v>
      </c>
      <c r="R4504" t="s">
        <v>351</v>
      </c>
      <c r="S4504">
        <f t="shared" si="70"/>
        <v>2016</v>
      </c>
    </row>
    <row r="4505" spans="1:19" x14ac:dyDescent="0.25">
      <c r="A4505">
        <v>345</v>
      </c>
      <c r="B4505">
        <v>345101</v>
      </c>
      <c r="C4505">
        <v>6165</v>
      </c>
      <c r="E4505" t="s">
        <v>375</v>
      </c>
      <c r="F4505" t="s">
        <v>86</v>
      </c>
      <c r="G4505">
        <v>1623</v>
      </c>
      <c r="H4505" s="1">
        <v>42472</v>
      </c>
      <c r="I4505" s="2">
        <v>76.319999999999993</v>
      </c>
      <c r="J4505" s="2"/>
      <c r="K4505" s="2">
        <v>76.319999999999993</v>
      </c>
      <c r="L4505" t="s">
        <v>65</v>
      </c>
      <c r="M4505" t="s">
        <v>21</v>
      </c>
      <c r="N4505" t="s">
        <v>22</v>
      </c>
      <c r="O4505" t="s">
        <v>57</v>
      </c>
      <c r="P4505" t="s">
        <v>349</v>
      </c>
      <c r="Q4505" t="s">
        <v>350</v>
      </c>
      <c r="R4505" t="s">
        <v>351</v>
      </c>
      <c r="S4505">
        <f t="shared" si="70"/>
        <v>2016</v>
      </c>
    </row>
    <row r="4506" spans="1:19" x14ac:dyDescent="0.25">
      <c r="A4506">
        <v>345</v>
      </c>
      <c r="B4506">
        <v>345101</v>
      </c>
      <c r="C4506">
        <v>6165</v>
      </c>
      <c r="E4506" t="s">
        <v>375</v>
      </c>
      <c r="F4506" t="s">
        <v>86</v>
      </c>
      <c r="G4506">
        <v>1623</v>
      </c>
      <c r="H4506" s="1">
        <v>42472</v>
      </c>
      <c r="I4506" s="2">
        <v>38.159999999999997</v>
      </c>
      <c r="J4506" s="2"/>
      <c r="K4506" s="2">
        <v>38.159999999999997</v>
      </c>
      <c r="L4506" t="s">
        <v>65</v>
      </c>
      <c r="M4506" t="s">
        <v>21</v>
      </c>
      <c r="N4506" t="s">
        <v>22</v>
      </c>
      <c r="O4506" t="s">
        <v>57</v>
      </c>
      <c r="P4506" t="s">
        <v>349</v>
      </c>
      <c r="Q4506" t="s">
        <v>350</v>
      </c>
      <c r="R4506" t="s">
        <v>351</v>
      </c>
      <c r="S4506">
        <f t="shared" si="70"/>
        <v>2016</v>
      </c>
    </row>
    <row r="4507" spans="1:19" x14ac:dyDescent="0.25">
      <c r="A4507">
        <v>345</v>
      </c>
      <c r="B4507">
        <v>345101</v>
      </c>
      <c r="C4507">
        <v>6165</v>
      </c>
      <c r="E4507" t="s">
        <v>375</v>
      </c>
      <c r="F4507" t="s">
        <v>86</v>
      </c>
      <c r="G4507">
        <v>1632</v>
      </c>
      <c r="H4507" s="1">
        <v>42472</v>
      </c>
      <c r="I4507" s="2"/>
      <c r="J4507" s="2">
        <v>-38.159999999999997</v>
      </c>
      <c r="K4507" s="2">
        <v>-38.159999999999997</v>
      </c>
      <c r="L4507" t="s">
        <v>65</v>
      </c>
      <c r="M4507" t="s">
        <v>21</v>
      </c>
      <c r="N4507" t="s">
        <v>22</v>
      </c>
      <c r="O4507" t="s">
        <v>57</v>
      </c>
      <c r="P4507" t="s">
        <v>349</v>
      </c>
      <c r="Q4507" t="s">
        <v>350</v>
      </c>
      <c r="R4507" t="s">
        <v>351</v>
      </c>
      <c r="S4507">
        <f t="shared" si="70"/>
        <v>2016</v>
      </c>
    </row>
    <row r="4508" spans="1:19" x14ac:dyDescent="0.25">
      <c r="A4508">
        <v>345</v>
      </c>
      <c r="B4508">
        <v>345101</v>
      </c>
      <c r="C4508">
        <v>6165</v>
      </c>
      <c r="E4508" t="s">
        <v>375</v>
      </c>
      <c r="F4508" t="s">
        <v>86</v>
      </c>
      <c r="G4508">
        <v>1632</v>
      </c>
      <c r="H4508" s="1">
        <v>42472</v>
      </c>
      <c r="I4508" s="2"/>
      <c r="J4508" s="2">
        <v>-76.319999999999993</v>
      </c>
      <c r="K4508" s="2">
        <v>-76.319999999999993</v>
      </c>
      <c r="L4508" t="s">
        <v>65</v>
      </c>
      <c r="M4508" t="s">
        <v>21</v>
      </c>
      <c r="N4508" t="s">
        <v>22</v>
      </c>
      <c r="O4508" t="s">
        <v>57</v>
      </c>
      <c r="P4508" t="s">
        <v>349</v>
      </c>
      <c r="Q4508" t="s">
        <v>350</v>
      </c>
      <c r="R4508" t="s">
        <v>351</v>
      </c>
      <c r="S4508">
        <f t="shared" si="70"/>
        <v>2016</v>
      </c>
    </row>
    <row r="4509" spans="1:19" x14ac:dyDescent="0.25">
      <c r="A4509">
        <v>345</v>
      </c>
      <c r="B4509">
        <v>345101</v>
      </c>
      <c r="C4509">
        <v>6165</v>
      </c>
      <c r="E4509" t="s">
        <v>376</v>
      </c>
      <c r="F4509" t="s">
        <v>86</v>
      </c>
      <c r="G4509">
        <v>1614</v>
      </c>
      <c r="H4509" s="1">
        <v>42458</v>
      </c>
      <c r="I4509" s="2"/>
      <c r="J4509" s="2">
        <v>-114.48</v>
      </c>
      <c r="K4509" s="2">
        <v>-114.48</v>
      </c>
      <c r="L4509" t="s">
        <v>65</v>
      </c>
      <c r="M4509" t="s">
        <v>21</v>
      </c>
      <c r="N4509" t="s">
        <v>22</v>
      </c>
      <c r="O4509" t="s">
        <v>57</v>
      </c>
      <c r="P4509" t="s">
        <v>349</v>
      </c>
      <c r="Q4509" t="s">
        <v>350</v>
      </c>
      <c r="R4509" t="s">
        <v>351</v>
      </c>
      <c r="S4509">
        <f t="shared" si="70"/>
        <v>2016</v>
      </c>
    </row>
    <row r="4510" spans="1:19" x14ac:dyDescent="0.25">
      <c r="A4510">
        <v>345</v>
      </c>
      <c r="B4510">
        <v>345101</v>
      </c>
      <c r="C4510">
        <v>6165</v>
      </c>
      <c r="E4510" t="s">
        <v>377</v>
      </c>
      <c r="F4510" t="s">
        <v>86</v>
      </c>
      <c r="G4510">
        <v>1614</v>
      </c>
      <c r="H4510" s="1">
        <v>42458</v>
      </c>
      <c r="I4510" s="2"/>
      <c r="J4510" s="2">
        <v>-114.48</v>
      </c>
      <c r="K4510" s="2">
        <v>-114.48</v>
      </c>
      <c r="L4510" t="s">
        <v>65</v>
      </c>
      <c r="M4510" t="s">
        <v>21</v>
      </c>
      <c r="N4510" t="s">
        <v>22</v>
      </c>
      <c r="O4510" t="s">
        <v>57</v>
      </c>
      <c r="P4510" t="s">
        <v>349</v>
      </c>
      <c r="Q4510" t="s">
        <v>350</v>
      </c>
      <c r="R4510" t="s">
        <v>351</v>
      </c>
      <c r="S4510">
        <f t="shared" si="70"/>
        <v>2016</v>
      </c>
    </row>
    <row r="4511" spans="1:19" x14ac:dyDescent="0.25">
      <c r="A4511">
        <v>345</v>
      </c>
      <c r="B4511">
        <v>345101</v>
      </c>
      <c r="C4511">
        <v>6165</v>
      </c>
      <c r="E4511" t="s">
        <v>88</v>
      </c>
      <c r="F4511" t="s">
        <v>86</v>
      </c>
      <c r="G4511">
        <v>1608</v>
      </c>
      <c r="H4511" s="1">
        <v>42444</v>
      </c>
      <c r="I4511" s="2"/>
      <c r="J4511" s="2">
        <v>-270</v>
      </c>
      <c r="K4511" s="2">
        <v>-270</v>
      </c>
      <c r="L4511" t="s">
        <v>65</v>
      </c>
      <c r="M4511" t="s">
        <v>21</v>
      </c>
      <c r="N4511" t="s">
        <v>22</v>
      </c>
      <c r="O4511" t="s">
        <v>57</v>
      </c>
      <c r="P4511" t="s">
        <v>349</v>
      </c>
      <c r="Q4511" t="s">
        <v>350</v>
      </c>
      <c r="R4511" t="s">
        <v>351</v>
      </c>
      <c r="S4511">
        <f t="shared" si="70"/>
        <v>2016</v>
      </c>
    </row>
    <row r="4512" spans="1:19" x14ac:dyDescent="0.25">
      <c r="A4512">
        <v>345</v>
      </c>
      <c r="B4512">
        <v>345101</v>
      </c>
      <c r="C4512">
        <v>6165</v>
      </c>
      <c r="E4512" t="s">
        <v>89</v>
      </c>
      <c r="F4512" t="s">
        <v>86</v>
      </c>
      <c r="G4512">
        <v>1608</v>
      </c>
      <c r="H4512" s="1">
        <v>42444</v>
      </c>
      <c r="I4512" s="2"/>
      <c r="J4512" s="2">
        <v>-41.58</v>
      </c>
      <c r="K4512" s="2">
        <v>-41.58</v>
      </c>
      <c r="L4512" t="s">
        <v>65</v>
      </c>
      <c r="M4512" t="s">
        <v>21</v>
      </c>
      <c r="N4512" t="s">
        <v>22</v>
      </c>
      <c r="O4512" t="s">
        <v>57</v>
      </c>
      <c r="P4512" t="s">
        <v>349</v>
      </c>
      <c r="Q4512" t="s">
        <v>350</v>
      </c>
      <c r="R4512" t="s">
        <v>351</v>
      </c>
      <c r="S4512">
        <f t="shared" si="70"/>
        <v>2016</v>
      </c>
    </row>
    <row r="4513" spans="1:19" x14ac:dyDescent="0.25">
      <c r="A4513">
        <v>345</v>
      </c>
      <c r="B4513">
        <v>345101</v>
      </c>
      <c r="C4513">
        <v>6165</v>
      </c>
      <c r="E4513" t="s">
        <v>89</v>
      </c>
      <c r="F4513" t="s">
        <v>86</v>
      </c>
      <c r="G4513">
        <v>1608</v>
      </c>
      <c r="H4513" s="1">
        <v>42444</v>
      </c>
      <c r="I4513" s="2"/>
      <c r="J4513" s="2">
        <v>-83.16</v>
      </c>
      <c r="K4513" s="2">
        <v>-83.16</v>
      </c>
      <c r="L4513" t="s">
        <v>65</v>
      </c>
      <c r="M4513" t="s">
        <v>21</v>
      </c>
      <c r="N4513" t="s">
        <v>22</v>
      </c>
      <c r="O4513" t="s">
        <v>57</v>
      </c>
      <c r="P4513" t="s">
        <v>349</v>
      </c>
      <c r="Q4513" t="s">
        <v>350</v>
      </c>
      <c r="R4513" t="s">
        <v>351</v>
      </c>
      <c r="S4513">
        <f t="shared" si="70"/>
        <v>2016</v>
      </c>
    </row>
    <row r="4514" spans="1:19" x14ac:dyDescent="0.25">
      <c r="A4514">
        <v>345</v>
      </c>
      <c r="B4514">
        <v>345101</v>
      </c>
      <c r="C4514">
        <v>6165</v>
      </c>
      <c r="E4514" t="s">
        <v>89</v>
      </c>
      <c r="F4514" t="s">
        <v>86</v>
      </c>
      <c r="G4514">
        <v>1608</v>
      </c>
      <c r="H4514" s="1">
        <v>42444</v>
      </c>
      <c r="I4514" s="2"/>
      <c r="J4514" s="2">
        <v>-83.16</v>
      </c>
      <c r="K4514" s="2">
        <v>-83.16</v>
      </c>
      <c r="L4514" t="s">
        <v>65</v>
      </c>
      <c r="M4514" t="s">
        <v>21</v>
      </c>
      <c r="N4514" t="s">
        <v>22</v>
      </c>
      <c r="O4514" t="s">
        <v>57</v>
      </c>
      <c r="P4514" t="s">
        <v>349</v>
      </c>
      <c r="Q4514" t="s">
        <v>350</v>
      </c>
      <c r="R4514" t="s">
        <v>351</v>
      </c>
      <c r="S4514">
        <f t="shared" si="70"/>
        <v>2016</v>
      </c>
    </row>
    <row r="4515" spans="1:19" x14ac:dyDescent="0.25">
      <c r="A4515">
        <v>345</v>
      </c>
      <c r="B4515">
        <v>345101</v>
      </c>
      <c r="C4515">
        <v>6165</v>
      </c>
      <c r="E4515" t="s">
        <v>89</v>
      </c>
      <c r="F4515" t="s">
        <v>86</v>
      </c>
      <c r="G4515">
        <v>1608</v>
      </c>
      <c r="H4515" s="1">
        <v>42444</v>
      </c>
      <c r="I4515" s="2"/>
      <c r="J4515" s="2">
        <v>-83.16</v>
      </c>
      <c r="K4515" s="2">
        <v>-83.16</v>
      </c>
      <c r="L4515" t="s">
        <v>65</v>
      </c>
      <c r="M4515" t="s">
        <v>21</v>
      </c>
      <c r="N4515" t="s">
        <v>22</v>
      </c>
      <c r="O4515" t="s">
        <v>57</v>
      </c>
      <c r="P4515" t="s">
        <v>349</v>
      </c>
      <c r="Q4515" t="s">
        <v>350</v>
      </c>
      <c r="R4515" t="s">
        <v>351</v>
      </c>
      <c r="S4515">
        <f t="shared" si="70"/>
        <v>2016</v>
      </c>
    </row>
    <row r="4516" spans="1:19" x14ac:dyDescent="0.25">
      <c r="A4516">
        <v>345</v>
      </c>
      <c r="B4516">
        <v>345101</v>
      </c>
      <c r="C4516">
        <v>6165</v>
      </c>
      <c r="E4516" t="s">
        <v>89</v>
      </c>
      <c r="F4516" t="s">
        <v>86</v>
      </c>
      <c r="G4516">
        <v>1608</v>
      </c>
      <c r="H4516" s="1">
        <v>42444</v>
      </c>
      <c r="I4516" s="2"/>
      <c r="J4516" s="2">
        <v>-83.16</v>
      </c>
      <c r="K4516" s="2">
        <v>-83.16</v>
      </c>
      <c r="L4516" t="s">
        <v>65</v>
      </c>
      <c r="M4516" t="s">
        <v>21</v>
      </c>
      <c r="N4516" t="s">
        <v>22</v>
      </c>
      <c r="O4516" t="s">
        <v>57</v>
      </c>
      <c r="P4516" t="s">
        <v>349</v>
      </c>
      <c r="Q4516" t="s">
        <v>350</v>
      </c>
      <c r="R4516" t="s">
        <v>351</v>
      </c>
      <c r="S4516">
        <f t="shared" si="70"/>
        <v>2016</v>
      </c>
    </row>
    <row r="4517" spans="1:19" x14ac:dyDescent="0.25">
      <c r="A4517">
        <v>345</v>
      </c>
      <c r="B4517">
        <v>345101</v>
      </c>
      <c r="C4517">
        <v>6165</v>
      </c>
      <c r="E4517" t="s">
        <v>89</v>
      </c>
      <c r="F4517" t="s">
        <v>86</v>
      </c>
      <c r="G4517">
        <v>1608</v>
      </c>
      <c r="H4517" s="1">
        <v>42444</v>
      </c>
      <c r="I4517" s="2"/>
      <c r="J4517" s="2">
        <v>-166.32</v>
      </c>
      <c r="K4517" s="2">
        <v>-166.32</v>
      </c>
      <c r="L4517" t="s">
        <v>65</v>
      </c>
      <c r="M4517" t="s">
        <v>21</v>
      </c>
      <c r="N4517" t="s">
        <v>22</v>
      </c>
      <c r="O4517" t="s">
        <v>57</v>
      </c>
      <c r="P4517" t="s">
        <v>349</v>
      </c>
      <c r="Q4517" t="s">
        <v>350</v>
      </c>
      <c r="R4517" t="s">
        <v>351</v>
      </c>
      <c r="S4517">
        <f t="shared" si="70"/>
        <v>2016</v>
      </c>
    </row>
    <row r="4518" spans="1:19" x14ac:dyDescent="0.25">
      <c r="A4518">
        <v>345</v>
      </c>
      <c r="B4518">
        <v>345101</v>
      </c>
      <c r="C4518">
        <v>6165</v>
      </c>
      <c r="E4518" t="s">
        <v>89</v>
      </c>
      <c r="F4518" t="s">
        <v>86</v>
      </c>
      <c r="G4518">
        <v>1608</v>
      </c>
      <c r="H4518" s="1">
        <v>42444</v>
      </c>
      <c r="I4518" s="2"/>
      <c r="J4518" s="2">
        <v>-41.58</v>
      </c>
      <c r="K4518" s="2">
        <v>-41.58</v>
      </c>
      <c r="L4518" t="s">
        <v>65</v>
      </c>
      <c r="M4518" t="s">
        <v>21</v>
      </c>
      <c r="N4518" t="s">
        <v>22</v>
      </c>
      <c r="O4518" t="s">
        <v>57</v>
      </c>
      <c r="P4518" t="s">
        <v>349</v>
      </c>
      <c r="Q4518" t="s">
        <v>350</v>
      </c>
      <c r="R4518" t="s">
        <v>351</v>
      </c>
      <c r="S4518">
        <f t="shared" si="70"/>
        <v>2016</v>
      </c>
    </row>
    <row r="4519" spans="1:19" x14ac:dyDescent="0.25">
      <c r="A4519">
        <v>345</v>
      </c>
      <c r="B4519">
        <v>345101</v>
      </c>
      <c r="C4519">
        <v>6165</v>
      </c>
      <c r="E4519" t="s">
        <v>88</v>
      </c>
      <c r="F4519" t="s">
        <v>86</v>
      </c>
      <c r="G4519">
        <v>1608</v>
      </c>
      <c r="H4519" s="1">
        <v>42444</v>
      </c>
      <c r="I4519" s="2"/>
      <c r="J4519" s="2">
        <v>-270</v>
      </c>
      <c r="K4519" s="2">
        <v>-270</v>
      </c>
      <c r="L4519" t="s">
        <v>65</v>
      </c>
      <c r="M4519" t="s">
        <v>21</v>
      </c>
      <c r="N4519" t="s">
        <v>22</v>
      </c>
      <c r="O4519" t="s">
        <v>57</v>
      </c>
      <c r="P4519" t="s">
        <v>349</v>
      </c>
      <c r="Q4519" t="s">
        <v>350</v>
      </c>
      <c r="R4519" t="s">
        <v>351</v>
      </c>
      <c r="S4519">
        <f t="shared" si="70"/>
        <v>2016</v>
      </c>
    </row>
    <row r="4520" spans="1:19" x14ac:dyDescent="0.25">
      <c r="A4520">
        <v>345</v>
      </c>
      <c r="B4520">
        <v>345101</v>
      </c>
      <c r="C4520">
        <v>6165</v>
      </c>
      <c r="E4520" t="s">
        <v>88</v>
      </c>
      <c r="F4520" t="s">
        <v>86</v>
      </c>
      <c r="G4520">
        <v>1608</v>
      </c>
      <c r="H4520" s="1">
        <v>42444</v>
      </c>
      <c r="I4520" s="2"/>
      <c r="J4520" s="2">
        <v>-180</v>
      </c>
      <c r="K4520" s="2">
        <v>-180</v>
      </c>
      <c r="L4520" t="s">
        <v>65</v>
      </c>
      <c r="M4520" t="s">
        <v>21</v>
      </c>
      <c r="N4520" t="s">
        <v>22</v>
      </c>
      <c r="O4520" t="s">
        <v>57</v>
      </c>
      <c r="P4520" t="s">
        <v>349</v>
      </c>
      <c r="Q4520" t="s">
        <v>350</v>
      </c>
      <c r="R4520" t="s">
        <v>351</v>
      </c>
      <c r="S4520">
        <f t="shared" si="70"/>
        <v>2016</v>
      </c>
    </row>
    <row r="4521" spans="1:19" x14ac:dyDescent="0.25">
      <c r="A4521">
        <v>345</v>
      </c>
      <c r="B4521">
        <v>345101</v>
      </c>
      <c r="C4521">
        <v>6165</v>
      </c>
      <c r="E4521" t="s">
        <v>89</v>
      </c>
      <c r="F4521" t="s">
        <v>86</v>
      </c>
      <c r="G4521">
        <v>1608</v>
      </c>
      <c r="H4521" s="1">
        <v>42444</v>
      </c>
      <c r="I4521" s="2"/>
      <c r="J4521" s="2">
        <v>-83.16</v>
      </c>
      <c r="K4521" s="2">
        <v>-83.16</v>
      </c>
      <c r="L4521" t="s">
        <v>65</v>
      </c>
      <c r="M4521" t="s">
        <v>21</v>
      </c>
      <c r="N4521" t="s">
        <v>22</v>
      </c>
      <c r="O4521" t="s">
        <v>57</v>
      </c>
      <c r="P4521" t="s">
        <v>349</v>
      </c>
      <c r="Q4521" t="s">
        <v>350</v>
      </c>
      <c r="R4521" t="s">
        <v>351</v>
      </c>
      <c r="S4521">
        <f t="shared" si="70"/>
        <v>2016</v>
      </c>
    </row>
    <row r="4522" spans="1:19" x14ac:dyDescent="0.25">
      <c r="A4522">
        <v>345</v>
      </c>
      <c r="B4522">
        <v>345101</v>
      </c>
      <c r="C4522">
        <v>6165</v>
      </c>
      <c r="E4522" t="s">
        <v>88</v>
      </c>
      <c r="F4522" t="s">
        <v>86</v>
      </c>
      <c r="G4522">
        <v>1608</v>
      </c>
      <c r="H4522" s="1">
        <v>42444</v>
      </c>
      <c r="I4522" s="2"/>
      <c r="J4522" s="2">
        <v>-180</v>
      </c>
      <c r="K4522" s="2">
        <v>-180</v>
      </c>
      <c r="L4522" t="s">
        <v>65</v>
      </c>
      <c r="M4522" t="s">
        <v>21</v>
      </c>
      <c r="N4522" t="s">
        <v>22</v>
      </c>
      <c r="O4522" t="s">
        <v>57</v>
      </c>
      <c r="P4522" t="s">
        <v>349</v>
      </c>
      <c r="Q4522" t="s">
        <v>350</v>
      </c>
      <c r="R4522" t="s">
        <v>351</v>
      </c>
      <c r="S4522">
        <f t="shared" si="70"/>
        <v>2016</v>
      </c>
    </row>
    <row r="4523" spans="1:19" x14ac:dyDescent="0.25">
      <c r="A4523">
        <v>345</v>
      </c>
      <c r="B4523">
        <v>345101</v>
      </c>
      <c r="C4523">
        <v>6165</v>
      </c>
      <c r="E4523" t="s">
        <v>88</v>
      </c>
      <c r="F4523" t="s">
        <v>86</v>
      </c>
      <c r="G4523">
        <v>1608</v>
      </c>
      <c r="H4523" s="1">
        <v>42444</v>
      </c>
      <c r="I4523" s="2"/>
      <c r="J4523" s="2">
        <v>-180</v>
      </c>
      <c r="K4523" s="2">
        <v>-180</v>
      </c>
      <c r="L4523" t="s">
        <v>65</v>
      </c>
      <c r="M4523" t="s">
        <v>21</v>
      </c>
      <c r="N4523" t="s">
        <v>22</v>
      </c>
      <c r="O4523" t="s">
        <v>57</v>
      </c>
      <c r="P4523" t="s">
        <v>349</v>
      </c>
      <c r="Q4523" t="s">
        <v>350</v>
      </c>
      <c r="R4523" t="s">
        <v>351</v>
      </c>
      <c r="S4523">
        <f t="shared" si="70"/>
        <v>2016</v>
      </c>
    </row>
    <row r="4524" spans="1:19" x14ac:dyDescent="0.25">
      <c r="A4524">
        <v>345</v>
      </c>
      <c r="B4524">
        <v>345101</v>
      </c>
      <c r="C4524">
        <v>6165</v>
      </c>
      <c r="E4524" t="s">
        <v>88</v>
      </c>
      <c r="F4524" t="s">
        <v>86</v>
      </c>
      <c r="G4524">
        <v>1608</v>
      </c>
      <c r="H4524" s="1">
        <v>42444</v>
      </c>
      <c r="I4524" s="2"/>
      <c r="J4524" s="2">
        <v>-180</v>
      </c>
      <c r="K4524" s="2">
        <v>-180</v>
      </c>
      <c r="L4524" t="s">
        <v>65</v>
      </c>
      <c r="M4524" t="s">
        <v>21</v>
      </c>
      <c r="N4524" t="s">
        <v>22</v>
      </c>
      <c r="O4524" t="s">
        <v>57</v>
      </c>
      <c r="P4524" t="s">
        <v>349</v>
      </c>
      <c r="Q4524" t="s">
        <v>350</v>
      </c>
      <c r="R4524" t="s">
        <v>351</v>
      </c>
      <c r="S4524">
        <f t="shared" si="70"/>
        <v>2016</v>
      </c>
    </row>
    <row r="4525" spans="1:19" x14ac:dyDescent="0.25">
      <c r="A4525">
        <v>345</v>
      </c>
      <c r="B4525">
        <v>345101</v>
      </c>
      <c r="C4525">
        <v>6165</v>
      </c>
      <c r="E4525" t="s">
        <v>375</v>
      </c>
      <c r="F4525" t="s">
        <v>86</v>
      </c>
      <c r="G4525">
        <v>1605</v>
      </c>
      <c r="H4525" s="1">
        <v>42430</v>
      </c>
      <c r="I4525" s="2"/>
      <c r="J4525" s="2">
        <v>-38.159999999999997</v>
      </c>
      <c r="K4525" s="2">
        <v>-38.159999999999997</v>
      </c>
      <c r="L4525" t="s">
        <v>65</v>
      </c>
      <c r="M4525" t="s">
        <v>21</v>
      </c>
      <c r="N4525" t="s">
        <v>22</v>
      </c>
      <c r="O4525" t="s">
        <v>57</v>
      </c>
      <c r="P4525" t="s">
        <v>349</v>
      </c>
      <c r="Q4525" t="s">
        <v>350</v>
      </c>
      <c r="R4525" t="s">
        <v>351</v>
      </c>
      <c r="S4525">
        <f t="shared" si="70"/>
        <v>2016</v>
      </c>
    </row>
    <row r="4526" spans="1:19" x14ac:dyDescent="0.25">
      <c r="A4526">
        <v>345</v>
      </c>
      <c r="B4526">
        <v>345101</v>
      </c>
      <c r="C4526">
        <v>6165</v>
      </c>
      <c r="E4526" t="s">
        <v>89</v>
      </c>
      <c r="F4526" t="s">
        <v>86</v>
      </c>
      <c r="G4526">
        <v>1602</v>
      </c>
      <c r="H4526" s="1">
        <v>42429</v>
      </c>
      <c r="I4526" s="2"/>
      <c r="J4526" s="2">
        <v>-166.32</v>
      </c>
      <c r="K4526" s="2">
        <v>-166.32</v>
      </c>
      <c r="L4526" t="s">
        <v>65</v>
      </c>
      <c r="M4526" t="s">
        <v>21</v>
      </c>
      <c r="N4526" t="s">
        <v>22</v>
      </c>
      <c r="O4526" t="s">
        <v>57</v>
      </c>
      <c r="P4526" t="s">
        <v>349</v>
      </c>
      <c r="Q4526" t="s">
        <v>350</v>
      </c>
      <c r="R4526" t="s">
        <v>351</v>
      </c>
      <c r="S4526">
        <f t="shared" si="70"/>
        <v>2016</v>
      </c>
    </row>
    <row r="4527" spans="1:19" x14ac:dyDescent="0.25">
      <c r="A4527">
        <v>345</v>
      </c>
      <c r="B4527">
        <v>345101</v>
      </c>
      <c r="C4527">
        <v>6165</v>
      </c>
      <c r="E4527" t="s">
        <v>89</v>
      </c>
      <c r="F4527" t="s">
        <v>86</v>
      </c>
      <c r="G4527">
        <v>1602</v>
      </c>
      <c r="H4527" s="1">
        <v>42429</v>
      </c>
      <c r="I4527" s="2"/>
      <c r="J4527" s="2">
        <v>-41.58</v>
      </c>
      <c r="K4527" s="2">
        <v>-41.58</v>
      </c>
      <c r="L4527" t="s">
        <v>65</v>
      </c>
      <c r="M4527" t="s">
        <v>21</v>
      </c>
      <c r="N4527" t="s">
        <v>22</v>
      </c>
      <c r="O4527" t="s">
        <v>57</v>
      </c>
      <c r="P4527" t="s">
        <v>349</v>
      </c>
      <c r="Q4527" t="s">
        <v>350</v>
      </c>
      <c r="R4527" t="s">
        <v>351</v>
      </c>
      <c r="S4527">
        <f t="shared" si="70"/>
        <v>2016</v>
      </c>
    </row>
    <row r="4528" spans="1:19" x14ac:dyDescent="0.25">
      <c r="A4528">
        <v>345</v>
      </c>
      <c r="B4528">
        <v>345101</v>
      </c>
      <c r="C4528">
        <v>6165</v>
      </c>
      <c r="E4528" t="s">
        <v>89</v>
      </c>
      <c r="F4528" t="s">
        <v>86</v>
      </c>
      <c r="G4528">
        <v>1602</v>
      </c>
      <c r="H4528" s="1">
        <v>42429</v>
      </c>
      <c r="I4528" s="2"/>
      <c r="J4528" s="2">
        <v>-83.16</v>
      </c>
      <c r="K4528" s="2">
        <v>-83.16</v>
      </c>
      <c r="L4528" t="s">
        <v>65</v>
      </c>
      <c r="M4528" t="s">
        <v>21</v>
      </c>
      <c r="N4528" t="s">
        <v>22</v>
      </c>
      <c r="O4528" t="s">
        <v>57</v>
      </c>
      <c r="P4528" t="s">
        <v>349</v>
      </c>
      <c r="Q4528" t="s">
        <v>350</v>
      </c>
      <c r="R4528" t="s">
        <v>351</v>
      </c>
      <c r="S4528">
        <f t="shared" si="70"/>
        <v>2016</v>
      </c>
    </row>
    <row r="4529" spans="1:19" x14ac:dyDescent="0.25">
      <c r="A4529">
        <v>345</v>
      </c>
      <c r="B4529">
        <v>345101</v>
      </c>
      <c r="C4529">
        <v>6165</v>
      </c>
      <c r="E4529" t="s">
        <v>89</v>
      </c>
      <c r="F4529" t="s">
        <v>86</v>
      </c>
      <c r="G4529">
        <v>1602</v>
      </c>
      <c r="H4529" s="1">
        <v>42429</v>
      </c>
      <c r="I4529" s="2"/>
      <c r="J4529" s="2">
        <v>-83.16</v>
      </c>
      <c r="K4529" s="2">
        <v>-83.16</v>
      </c>
      <c r="L4529" t="s">
        <v>65</v>
      </c>
      <c r="M4529" t="s">
        <v>21</v>
      </c>
      <c r="N4529" t="s">
        <v>22</v>
      </c>
      <c r="O4529" t="s">
        <v>57</v>
      </c>
      <c r="P4529" t="s">
        <v>349</v>
      </c>
      <c r="Q4529" t="s">
        <v>350</v>
      </c>
      <c r="R4529" t="s">
        <v>351</v>
      </c>
      <c r="S4529">
        <f t="shared" si="70"/>
        <v>2016</v>
      </c>
    </row>
    <row r="4530" spans="1:19" x14ac:dyDescent="0.25">
      <c r="A4530">
        <v>345</v>
      </c>
      <c r="B4530">
        <v>345101</v>
      </c>
      <c r="C4530">
        <v>6165</v>
      </c>
      <c r="E4530" t="s">
        <v>89</v>
      </c>
      <c r="F4530" t="s">
        <v>86</v>
      </c>
      <c r="G4530">
        <v>1602</v>
      </c>
      <c r="H4530" s="1">
        <v>42429</v>
      </c>
      <c r="I4530" s="2"/>
      <c r="J4530" s="2">
        <v>-83.16</v>
      </c>
      <c r="K4530" s="2">
        <v>-83.16</v>
      </c>
      <c r="L4530" t="s">
        <v>65</v>
      </c>
      <c r="M4530" t="s">
        <v>21</v>
      </c>
      <c r="N4530" t="s">
        <v>22</v>
      </c>
      <c r="O4530" t="s">
        <v>57</v>
      </c>
      <c r="P4530" t="s">
        <v>349</v>
      </c>
      <c r="Q4530" t="s">
        <v>350</v>
      </c>
      <c r="R4530" t="s">
        <v>351</v>
      </c>
      <c r="S4530">
        <f t="shared" si="70"/>
        <v>2016</v>
      </c>
    </row>
    <row r="4531" spans="1:19" x14ac:dyDescent="0.25">
      <c r="A4531">
        <v>345</v>
      </c>
      <c r="B4531">
        <v>345101</v>
      </c>
      <c r="C4531">
        <v>6165</v>
      </c>
      <c r="E4531" t="s">
        <v>88</v>
      </c>
      <c r="F4531" t="s">
        <v>86</v>
      </c>
      <c r="G4531">
        <v>1596</v>
      </c>
      <c r="H4531" s="1">
        <v>42415</v>
      </c>
      <c r="I4531" s="2"/>
      <c r="J4531" s="2">
        <v>-180</v>
      </c>
      <c r="K4531" s="2">
        <v>-180</v>
      </c>
      <c r="L4531" t="s">
        <v>65</v>
      </c>
      <c r="M4531" t="s">
        <v>21</v>
      </c>
      <c r="N4531" t="s">
        <v>22</v>
      </c>
      <c r="O4531" t="s">
        <v>57</v>
      </c>
      <c r="P4531" t="s">
        <v>349</v>
      </c>
      <c r="Q4531" t="s">
        <v>350</v>
      </c>
      <c r="R4531" t="s">
        <v>351</v>
      </c>
      <c r="S4531">
        <f t="shared" si="70"/>
        <v>2016</v>
      </c>
    </row>
    <row r="4532" spans="1:19" x14ac:dyDescent="0.25">
      <c r="A4532">
        <v>345</v>
      </c>
      <c r="B4532">
        <v>345101</v>
      </c>
      <c r="C4532">
        <v>6165</v>
      </c>
      <c r="E4532" t="s">
        <v>89</v>
      </c>
      <c r="F4532" t="s">
        <v>86</v>
      </c>
      <c r="G4532">
        <v>1596</v>
      </c>
      <c r="H4532" s="1">
        <v>42415</v>
      </c>
      <c r="I4532" s="2"/>
      <c r="J4532" s="2">
        <v>-83.16</v>
      </c>
      <c r="K4532" s="2">
        <v>-83.16</v>
      </c>
      <c r="L4532" t="s">
        <v>65</v>
      </c>
      <c r="M4532" t="s">
        <v>21</v>
      </c>
      <c r="N4532" t="s">
        <v>22</v>
      </c>
      <c r="O4532" t="s">
        <v>57</v>
      </c>
      <c r="P4532" t="s">
        <v>349</v>
      </c>
      <c r="Q4532" t="s">
        <v>350</v>
      </c>
      <c r="R4532" t="s">
        <v>351</v>
      </c>
      <c r="S4532">
        <f t="shared" si="70"/>
        <v>2016</v>
      </c>
    </row>
    <row r="4533" spans="1:19" x14ac:dyDescent="0.25">
      <c r="A4533">
        <v>345</v>
      </c>
      <c r="B4533">
        <v>345101</v>
      </c>
      <c r="C4533">
        <v>6165</v>
      </c>
      <c r="E4533" t="s">
        <v>89</v>
      </c>
      <c r="F4533" t="s">
        <v>86</v>
      </c>
      <c r="G4533">
        <v>1596</v>
      </c>
      <c r="H4533" s="1">
        <v>42415</v>
      </c>
      <c r="I4533" s="2"/>
      <c r="J4533" s="2">
        <v>-83.16</v>
      </c>
      <c r="K4533" s="2">
        <v>-83.16</v>
      </c>
      <c r="L4533" t="s">
        <v>65</v>
      </c>
      <c r="M4533" t="s">
        <v>21</v>
      </c>
      <c r="N4533" t="s">
        <v>22</v>
      </c>
      <c r="O4533" t="s">
        <v>57</v>
      </c>
      <c r="P4533" t="s">
        <v>349</v>
      </c>
      <c r="Q4533" t="s">
        <v>350</v>
      </c>
      <c r="R4533" t="s">
        <v>351</v>
      </c>
      <c r="S4533">
        <f t="shared" si="70"/>
        <v>2016</v>
      </c>
    </row>
    <row r="4534" spans="1:19" x14ac:dyDescent="0.25">
      <c r="A4534">
        <v>345</v>
      </c>
      <c r="B4534">
        <v>345101</v>
      </c>
      <c r="C4534">
        <v>6165</v>
      </c>
      <c r="E4534" t="s">
        <v>375</v>
      </c>
      <c r="F4534" t="s">
        <v>86</v>
      </c>
      <c r="G4534">
        <v>1593</v>
      </c>
      <c r="H4534" s="1">
        <v>42402</v>
      </c>
      <c r="I4534" s="2"/>
      <c r="J4534" s="2">
        <v>-38.159999999999997</v>
      </c>
      <c r="K4534" s="2">
        <v>-38.159999999999997</v>
      </c>
      <c r="L4534" t="s">
        <v>65</v>
      </c>
      <c r="M4534" t="s">
        <v>21</v>
      </c>
      <c r="N4534" t="s">
        <v>22</v>
      </c>
      <c r="O4534" t="s">
        <v>57</v>
      </c>
      <c r="P4534" t="s">
        <v>349</v>
      </c>
      <c r="Q4534" t="s">
        <v>350</v>
      </c>
      <c r="R4534" t="s">
        <v>351</v>
      </c>
      <c r="S4534">
        <f t="shared" si="70"/>
        <v>2016</v>
      </c>
    </row>
    <row r="4535" spans="1:19" x14ac:dyDescent="0.25">
      <c r="A4535">
        <v>345</v>
      </c>
      <c r="B4535">
        <v>345101</v>
      </c>
      <c r="C4535">
        <v>6165</v>
      </c>
      <c r="E4535" t="s">
        <v>375</v>
      </c>
      <c r="F4535" t="s">
        <v>86</v>
      </c>
      <c r="G4535">
        <v>1593</v>
      </c>
      <c r="H4535" s="1">
        <v>42402</v>
      </c>
      <c r="I4535" s="2"/>
      <c r="J4535" s="2">
        <v>-38.159999999999997</v>
      </c>
      <c r="K4535" s="2">
        <v>-38.159999999999997</v>
      </c>
      <c r="L4535" t="s">
        <v>65</v>
      </c>
      <c r="M4535" t="s">
        <v>21</v>
      </c>
      <c r="N4535" t="s">
        <v>22</v>
      </c>
      <c r="O4535" t="s">
        <v>57</v>
      </c>
      <c r="P4535" t="s">
        <v>349</v>
      </c>
      <c r="Q4535" t="s">
        <v>350</v>
      </c>
      <c r="R4535" t="s">
        <v>351</v>
      </c>
      <c r="S4535">
        <f t="shared" si="70"/>
        <v>2016</v>
      </c>
    </row>
    <row r="4536" spans="1:19" x14ac:dyDescent="0.25">
      <c r="A4536">
        <v>345</v>
      </c>
      <c r="B4536">
        <v>345101</v>
      </c>
      <c r="C4536">
        <v>6165</v>
      </c>
      <c r="E4536" t="s">
        <v>375</v>
      </c>
      <c r="F4536" t="s">
        <v>86</v>
      </c>
      <c r="G4536">
        <v>1593</v>
      </c>
      <c r="H4536" s="1">
        <v>42402</v>
      </c>
      <c r="I4536" s="2"/>
      <c r="J4536" s="2">
        <v>-76.319999999999993</v>
      </c>
      <c r="K4536" s="2">
        <v>-76.319999999999993</v>
      </c>
      <c r="L4536" t="s">
        <v>65</v>
      </c>
      <c r="M4536" t="s">
        <v>21</v>
      </c>
      <c r="N4536" t="s">
        <v>22</v>
      </c>
      <c r="O4536" t="s">
        <v>57</v>
      </c>
      <c r="P4536" t="s">
        <v>349</v>
      </c>
      <c r="Q4536" t="s">
        <v>350</v>
      </c>
      <c r="R4536" t="s">
        <v>351</v>
      </c>
      <c r="S4536">
        <f t="shared" si="70"/>
        <v>2016</v>
      </c>
    </row>
    <row r="4537" spans="1:19" x14ac:dyDescent="0.25">
      <c r="A4537">
        <v>345</v>
      </c>
      <c r="B4537">
        <v>345101</v>
      </c>
      <c r="C4537">
        <v>6165</v>
      </c>
      <c r="E4537" t="s">
        <v>377</v>
      </c>
      <c r="F4537" t="s">
        <v>86</v>
      </c>
      <c r="G4537">
        <v>1593</v>
      </c>
      <c r="H4537" s="1">
        <v>42402</v>
      </c>
      <c r="I4537" s="2"/>
      <c r="J4537" s="2">
        <v>-114.48</v>
      </c>
      <c r="K4537" s="2">
        <v>-114.48</v>
      </c>
      <c r="L4537" t="s">
        <v>65</v>
      </c>
      <c r="M4537" t="s">
        <v>21</v>
      </c>
      <c r="N4537" t="s">
        <v>22</v>
      </c>
      <c r="O4537" t="s">
        <v>57</v>
      </c>
      <c r="P4537" t="s">
        <v>349</v>
      </c>
      <c r="Q4537" t="s">
        <v>350</v>
      </c>
      <c r="R4537" t="s">
        <v>351</v>
      </c>
      <c r="S4537">
        <f t="shared" si="70"/>
        <v>2016</v>
      </c>
    </row>
    <row r="4538" spans="1:19" x14ac:dyDescent="0.25">
      <c r="A4538">
        <v>345</v>
      </c>
      <c r="B4538">
        <v>345101</v>
      </c>
      <c r="C4538">
        <v>6165</v>
      </c>
      <c r="E4538" t="s">
        <v>376</v>
      </c>
      <c r="F4538" t="s">
        <v>86</v>
      </c>
      <c r="G4538">
        <v>1593</v>
      </c>
      <c r="H4538" s="1">
        <v>42402</v>
      </c>
      <c r="I4538" s="2"/>
      <c r="J4538" s="2">
        <v>-114.48</v>
      </c>
      <c r="K4538" s="2">
        <v>-114.48</v>
      </c>
      <c r="L4538" t="s">
        <v>65</v>
      </c>
      <c r="M4538" t="s">
        <v>21</v>
      </c>
      <c r="N4538" t="s">
        <v>22</v>
      </c>
      <c r="O4538" t="s">
        <v>57</v>
      </c>
      <c r="P4538" t="s">
        <v>349</v>
      </c>
      <c r="Q4538" t="s">
        <v>350</v>
      </c>
      <c r="R4538" t="s">
        <v>351</v>
      </c>
      <c r="S4538">
        <f t="shared" si="70"/>
        <v>2016</v>
      </c>
    </row>
    <row r="4539" spans="1:19" x14ac:dyDescent="0.25">
      <c r="A4539">
        <v>345</v>
      </c>
      <c r="B4539">
        <v>345101</v>
      </c>
      <c r="C4539">
        <v>6165</v>
      </c>
      <c r="E4539" t="s">
        <v>375</v>
      </c>
      <c r="F4539" t="s">
        <v>86</v>
      </c>
      <c r="G4539">
        <v>1593</v>
      </c>
      <c r="H4539" s="1">
        <v>42402</v>
      </c>
      <c r="I4539" s="2"/>
      <c r="J4539" s="2">
        <v>-76.319999999999993</v>
      </c>
      <c r="K4539" s="2">
        <v>-76.319999999999993</v>
      </c>
      <c r="L4539" t="s">
        <v>65</v>
      </c>
      <c r="M4539" t="s">
        <v>21</v>
      </c>
      <c r="N4539" t="s">
        <v>22</v>
      </c>
      <c r="O4539" t="s">
        <v>57</v>
      </c>
      <c r="P4539" t="s">
        <v>349</v>
      </c>
      <c r="Q4539" t="s">
        <v>350</v>
      </c>
      <c r="R4539" t="s">
        <v>351</v>
      </c>
      <c r="S4539">
        <f t="shared" si="70"/>
        <v>2016</v>
      </c>
    </row>
    <row r="4540" spans="1:19" x14ac:dyDescent="0.25">
      <c r="A4540">
        <v>345</v>
      </c>
      <c r="B4540">
        <v>345101</v>
      </c>
      <c r="C4540">
        <v>6165</v>
      </c>
      <c r="E4540" t="s">
        <v>88</v>
      </c>
      <c r="F4540" t="s">
        <v>86</v>
      </c>
      <c r="G4540">
        <v>1590</v>
      </c>
      <c r="H4540" s="1">
        <v>42400</v>
      </c>
      <c r="I4540" s="2"/>
      <c r="J4540" s="2">
        <v>-180</v>
      </c>
      <c r="K4540" s="2">
        <v>-180</v>
      </c>
      <c r="L4540" t="s">
        <v>65</v>
      </c>
      <c r="M4540" t="s">
        <v>21</v>
      </c>
      <c r="N4540" t="s">
        <v>22</v>
      </c>
      <c r="O4540" t="s">
        <v>57</v>
      </c>
      <c r="P4540" t="s">
        <v>349</v>
      </c>
      <c r="Q4540" t="s">
        <v>350</v>
      </c>
      <c r="R4540" t="s">
        <v>351</v>
      </c>
      <c r="S4540">
        <f t="shared" si="70"/>
        <v>2016</v>
      </c>
    </row>
    <row r="4541" spans="1:19" x14ac:dyDescent="0.25">
      <c r="A4541">
        <v>345</v>
      </c>
      <c r="B4541">
        <v>345101</v>
      </c>
      <c r="C4541">
        <v>6165</v>
      </c>
      <c r="E4541" t="s">
        <v>88</v>
      </c>
      <c r="F4541" t="s">
        <v>86</v>
      </c>
      <c r="G4541">
        <v>1590</v>
      </c>
      <c r="H4541" s="1">
        <v>42400</v>
      </c>
      <c r="I4541" s="2"/>
      <c r="J4541" s="2">
        <v>-270</v>
      </c>
      <c r="K4541" s="2">
        <v>-270</v>
      </c>
      <c r="L4541" t="s">
        <v>65</v>
      </c>
      <c r="M4541" t="s">
        <v>21</v>
      </c>
      <c r="N4541" t="s">
        <v>22</v>
      </c>
      <c r="O4541" t="s">
        <v>57</v>
      </c>
      <c r="P4541" t="s">
        <v>349</v>
      </c>
      <c r="Q4541" t="s">
        <v>350</v>
      </c>
      <c r="R4541" t="s">
        <v>351</v>
      </c>
      <c r="S4541">
        <f t="shared" si="70"/>
        <v>2016</v>
      </c>
    </row>
    <row r="4542" spans="1:19" x14ac:dyDescent="0.25">
      <c r="A4542">
        <v>345</v>
      </c>
      <c r="B4542">
        <v>345101</v>
      </c>
      <c r="C4542">
        <v>6165</v>
      </c>
      <c r="E4542" t="s">
        <v>89</v>
      </c>
      <c r="F4542" t="s">
        <v>86</v>
      </c>
      <c r="G4542">
        <v>1590</v>
      </c>
      <c r="H4542" s="1">
        <v>42400</v>
      </c>
      <c r="I4542" s="2"/>
      <c r="J4542" s="2">
        <v>-83.16</v>
      </c>
      <c r="K4542" s="2">
        <v>-83.16</v>
      </c>
      <c r="L4542" t="s">
        <v>65</v>
      </c>
      <c r="M4542" t="s">
        <v>21</v>
      </c>
      <c r="N4542" t="s">
        <v>22</v>
      </c>
      <c r="O4542" t="s">
        <v>57</v>
      </c>
      <c r="P4542" t="s">
        <v>349</v>
      </c>
      <c r="Q4542" t="s">
        <v>350</v>
      </c>
      <c r="R4542" t="s">
        <v>351</v>
      </c>
      <c r="S4542">
        <f t="shared" si="70"/>
        <v>2016</v>
      </c>
    </row>
    <row r="4543" spans="1:19" x14ac:dyDescent="0.25">
      <c r="A4543">
        <v>345</v>
      </c>
      <c r="B4543">
        <v>345101</v>
      </c>
      <c r="C4543">
        <v>6165</v>
      </c>
      <c r="E4543" t="s">
        <v>89</v>
      </c>
      <c r="F4543" t="s">
        <v>86</v>
      </c>
      <c r="G4543">
        <v>1590</v>
      </c>
      <c r="H4543" s="1">
        <v>42400</v>
      </c>
      <c r="I4543" s="2"/>
      <c r="J4543" s="2">
        <v>-166.32</v>
      </c>
      <c r="K4543" s="2">
        <v>-166.32</v>
      </c>
      <c r="L4543" t="s">
        <v>65</v>
      </c>
      <c r="M4543" t="s">
        <v>21</v>
      </c>
      <c r="N4543" t="s">
        <v>22</v>
      </c>
      <c r="O4543" t="s">
        <v>57</v>
      </c>
      <c r="P4543" t="s">
        <v>349</v>
      </c>
      <c r="Q4543" t="s">
        <v>350</v>
      </c>
      <c r="R4543" t="s">
        <v>351</v>
      </c>
      <c r="S4543">
        <f t="shared" si="70"/>
        <v>2016</v>
      </c>
    </row>
    <row r="4544" spans="1:19" x14ac:dyDescent="0.25">
      <c r="A4544">
        <v>345</v>
      </c>
      <c r="B4544">
        <v>345101</v>
      </c>
      <c r="C4544">
        <v>6165</v>
      </c>
      <c r="E4544" t="s">
        <v>379</v>
      </c>
      <c r="F4544" t="s">
        <v>68</v>
      </c>
      <c r="G4544">
        <v>307283</v>
      </c>
      <c r="H4544" s="1">
        <v>42400</v>
      </c>
      <c r="I4544" s="2"/>
      <c r="J4544" s="2">
        <v>-83.16</v>
      </c>
      <c r="K4544" s="2">
        <v>-83.16</v>
      </c>
      <c r="L4544" t="s">
        <v>65</v>
      </c>
      <c r="M4544" t="s">
        <v>21</v>
      </c>
      <c r="N4544" t="s">
        <v>22</v>
      </c>
      <c r="O4544" t="s">
        <v>57</v>
      </c>
      <c r="P4544" t="s">
        <v>349</v>
      </c>
      <c r="Q4544" t="s">
        <v>350</v>
      </c>
      <c r="R4544" t="s">
        <v>351</v>
      </c>
      <c r="S4544">
        <f t="shared" si="70"/>
        <v>2016</v>
      </c>
    </row>
    <row r="4545" spans="1:19" x14ac:dyDescent="0.25">
      <c r="A4545">
        <v>345</v>
      </c>
      <c r="B4545">
        <v>345101</v>
      </c>
      <c r="C4545">
        <v>6165</v>
      </c>
      <c r="E4545" t="s">
        <v>89</v>
      </c>
      <c r="F4545" t="s">
        <v>86</v>
      </c>
      <c r="G4545">
        <v>1590</v>
      </c>
      <c r="H4545" s="1">
        <v>42400</v>
      </c>
      <c r="I4545" s="2"/>
      <c r="J4545" s="2">
        <v>-166.32</v>
      </c>
      <c r="K4545" s="2">
        <v>-166.32</v>
      </c>
      <c r="L4545" t="s">
        <v>65</v>
      </c>
      <c r="M4545" t="s">
        <v>21</v>
      </c>
      <c r="N4545" t="s">
        <v>22</v>
      </c>
      <c r="O4545" t="s">
        <v>57</v>
      </c>
      <c r="P4545" t="s">
        <v>349</v>
      </c>
      <c r="Q4545" t="s">
        <v>350</v>
      </c>
      <c r="R4545" t="s">
        <v>351</v>
      </c>
      <c r="S4545">
        <f t="shared" si="70"/>
        <v>2016</v>
      </c>
    </row>
    <row r="4546" spans="1:19" x14ac:dyDescent="0.25">
      <c r="A4546">
        <v>345</v>
      </c>
      <c r="B4546">
        <v>345101</v>
      </c>
      <c r="C4546">
        <v>6165</v>
      </c>
      <c r="E4546" t="s">
        <v>89</v>
      </c>
      <c r="F4546" t="s">
        <v>86</v>
      </c>
      <c r="G4546">
        <v>1590</v>
      </c>
      <c r="H4546" s="1">
        <v>42400</v>
      </c>
      <c r="I4546" s="2"/>
      <c r="J4546" s="2">
        <v>-41.58</v>
      </c>
      <c r="K4546" s="2">
        <v>-41.58</v>
      </c>
      <c r="L4546" t="s">
        <v>65</v>
      </c>
      <c r="M4546" t="s">
        <v>21</v>
      </c>
      <c r="N4546" t="s">
        <v>22</v>
      </c>
      <c r="O4546" t="s">
        <v>57</v>
      </c>
      <c r="P4546" t="s">
        <v>349</v>
      </c>
      <c r="Q4546" t="s">
        <v>350</v>
      </c>
      <c r="R4546" t="s">
        <v>351</v>
      </c>
      <c r="S4546">
        <f t="shared" si="70"/>
        <v>2016</v>
      </c>
    </row>
    <row r="4547" spans="1:19" x14ac:dyDescent="0.25">
      <c r="A4547">
        <v>345</v>
      </c>
      <c r="B4547">
        <v>345101</v>
      </c>
      <c r="C4547">
        <v>6165</v>
      </c>
      <c r="E4547" t="s">
        <v>89</v>
      </c>
      <c r="F4547" t="s">
        <v>86</v>
      </c>
      <c r="G4547">
        <v>1590</v>
      </c>
      <c r="H4547" s="1">
        <v>42400</v>
      </c>
      <c r="I4547" s="2"/>
      <c r="J4547" s="2">
        <v>-83.16</v>
      </c>
      <c r="K4547" s="2">
        <v>-83.16</v>
      </c>
      <c r="L4547" t="s">
        <v>65</v>
      </c>
      <c r="M4547" t="s">
        <v>21</v>
      </c>
      <c r="N4547" t="s">
        <v>22</v>
      </c>
      <c r="O4547" t="s">
        <v>57</v>
      </c>
      <c r="P4547" t="s">
        <v>349</v>
      </c>
      <c r="Q4547" t="s">
        <v>350</v>
      </c>
      <c r="R4547" t="s">
        <v>351</v>
      </c>
      <c r="S4547">
        <f t="shared" ref="S4547:S4610" si="71">YEAR(H4547)</f>
        <v>2016</v>
      </c>
    </row>
    <row r="4548" spans="1:19" x14ac:dyDescent="0.25">
      <c r="A4548">
        <v>345</v>
      </c>
      <c r="B4548">
        <v>345101</v>
      </c>
      <c r="C4548">
        <v>6165</v>
      </c>
      <c r="E4548" t="s">
        <v>89</v>
      </c>
      <c r="F4548" t="s">
        <v>86</v>
      </c>
      <c r="G4548">
        <v>1590</v>
      </c>
      <c r="H4548" s="1">
        <v>42400</v>
      </c>
      <c r="I4548" s="2"/>
      <c r="J4548" s="2">
        <v>-166.32</v>
      </c>
      <c r="K4548" s="2">
        <v>-166.32</v>
      </c>
      <c r="L4548" t="s">
        <v>65</v>
      </c>
      <c r="M4548" t="s">
        <v>21</v>
      </c>
      <c r="N4548" t="s">
        <v>22</v>
      </c>
      <c r="O4548" t="s">
        <v>57</v>
      </c>
      <c r="P4548" t="s">
        <v>349</v>
      </c>
      <c r="Q4548" t="s">
        <v>350</v>
      </c>
      <c r="R4548" t="s">
        <v>351</v>
      </c>
      <c r="S4548">
        <f t="shared" si="71"/>
        <v>2016</v>
      </c>
    </row>
    <row r="4549" spans="1:19" x14ac:dyDescent="0.25">
      <c r="A4549">
        <v>345</v>
      </c>
      <c r="B4549">
        <v>345101</v>
      </c>
      <c r="C4549">
        <v>6165</v>
      </c>
      <c r="E4549" t="s">
        <v>375</v>
      </c>
      <c r="F4549" t="s">
        <v>86</v>
      </c>
      <c r="G4549">
        <v>1587</v>
      </c>
      <c r="H4549" s="1">
        <v>42388</v>
      </c>
      <c r="I4549" s="2"/>
      <c r="J4549" s="2">
        <v>-38.159999999999997</v>
      </c>
      <c r="K4549" s="2">
        <v>-38.159999999999997</v>
      </c>
      <c r="L4549" t="s">
        <v>65</v>
      </c>
      <c r="M4549" t="s">
        <v>21</v>
      </c>
      <c r="N4549" t="s">
        <v>22</v>
      </c>
      <c r="O4549" t="s">
        <v>57</v>
      </c>
      <c r="P4549" t="s">
        <v>349</v>
      </c>
      <c r="Q4549" t="s">
        <v>350</v>
      </c>
      <c r="R4549" t="s">
        <v>351</v>
      </c>
      <c r="S4549">
        <f t="shared" si="71"/>
        <v>2016</v>
      </c>
    </row>
    <row r="4550" spans="1:19" x14ac:dyDescent="0.25">
      <c r="A4550">
        <v>345</v>
      </c>
      <c r="B4550">
        <v>345101</v>
      </c>
      <c r="C4550">
        <v>6165</v>
      </c>
      <c r="E4550" t="s">
        <v>375</v>
      </c>
      <c r="F4550" t="s">
        <v>86</v>
      </c>
      <c r="G4550">
        <v>1587</v>
      </c>
      <c r="H4550" s="1">
        <v>42388</v>
      </c>
      <c r="I4550" s="2"/>
      <c r="J4550" s="2">
        <v>-38.159999999999997</v>
      </c>
      <c r="K4550" s="2">
        <v>-38.159999999999997</v>
      </c>
      <c r="L4550" t="s">
        <v>65</v>
      </c>
      <c r="M4550" t="s">
        <v>21</v>
      </c>
      <c r="N4550" t="s">
        <v>22</v>
      </c>
      <c r="O4550" t="s">
        <v>57</v>
      </c>
      <c r="P4550" t="s">
        <v>349</v>
      </c>
      <c r="Q4550" t="s">
        <v>350</v>
      </c>
      <c r="R4550" t="s">
        <v>351</v>
      </c>
      <c r="S4550">
        <f t="shared" si="71"/>
        <v>2016</v>
      </c>
    </row>
    <row r="4551" spans="1:19" x14ac:dyDescent="0.25">
      <c r="A4551">
        <v>345</v>
      </c>
      <c r="B4551">
        <v>345101</v>
      </c>
      <c r="C4551">
        <v>6165</v>
      </c>
      <c r="E4551" t="s">
        <v>375</v>
      </c>
      <c r="F4551" t="s">
        <v>86</v>
      </c>
      <c r="G4551">
        <v>1587</v>
      </c>
      <c r="H4551" s="1">
        <v>42388</v>
      </c>
      <c r="I4551" s="2"/>
      <c r="J4551" s="2">
        <v>-38.159999999999997</v>
      </c>
      <c r="K4551" s="2">
        <v>-38.159999999999997</v>
      </c>
      <c r="L4551" t="s">
        <v>65</v>
      </c>
      <c r="M4551" t="s">
        <v>21</v>
      </c>
      <c r="N4551" t="s">
        <v>22</v>
      </c>
      <c r="O4551" t="s">
        <v>57</v>
      </c>
      <c r="P4551" t="s">
        <v>349</v>
      </c>
      <c r="Q4551" t="s">
        <v>350</v>
      </c>
      <c r="R4551" t="s">
        <v>351</v>
      </c>
      <c r="S4551">
        <f t="shared" si="71"/>
        <v>2016</v>
      </c>
    </row>
    <row r="4552" spans="1:19" x14ac:dyDescent="0.25">
      <c r="A4552">
        <v>345</v>
      </c>
      <c r="B4552">
        <v>345101</v>
      </c>
      <c r="C4552">
        <v>6165</v>
      </c>
      <c r="E4552" t="s">
        <v>375</v>
      </c>
      <c r="F4552" t="s">
        <v>86</v>
      </c>
      <c r="G4552">
        <v>1587</v>
      </c>
      <c r="H4552" s="1">
        <v>42388</v>
      </c>
      <c r="I4552" s="2"/>
      <c r="J4552" s="2">
        <v>-114.48</v>
      </c>
      <c r="K4552" s="2">
        <v>-114.48</v>
      </c>
      <c r="L4552" t="s">
        <v>65</v>
      </c>
      <c r="M4552" t="s">
        <v>21</v>
      </c>
      <c r="N4552" t="s">
        <v>22</v>
      </c>
      <c r="O4552" t="s">
        <v>57</v>
      </c>
      <c r="P4552" t="s">
        <v>349</v>
      </c>
      <c r="Q4552" t="s">
        <v>350</v>
      </c>
      <c r="R4552" t="s">
        <v>351</v>
      </c>
      <c r="S4552">
        <f t="shared" si="71"/>
        <v>2016</v>
      </c>
    </row>
    <row r="4553" spans="1:19" x14ac:dyDescent="0.25">
      <c r="A4553">
        <v>345</v>
      </c>
      <c r="B4553">
        <v>345101</v>
      </c>
      <c r="C4553">
        <v>6165</v>
      </c>
      <c r="E4553" t="s">
        <v>375</v>
      </c>
      <c r="F4553" t="s">
        <v>86</v>
      </c>
      <c r="G4553">
        <v>1587</v>
      </c>
      <c r="H4553" s="1">
        <v>42388</v>
      </c>
      <c r="I4553" s="2"/>
      <c r="J4553" s="2">
        <v>-76.319999999999993</v>
      </c>
      <c r="K4553" s="2">
        <v>-76.319999999999993</v>
      </c>
      <c r="L4553" t="s">
        <v>65</v>
      </c>
      <c r="M4553" t="s">
        <v>21</v>
      </c>
      <c r="N4553" t="s">
        <v>22</v>
      </c>
      <c r="O4553" t="s">
        <v>57</v>
      </c>
      <c r="P4553" t="s">
        <v>349</v>
      </c>
      <c r="Q4553" t="s">
        <v>350</v>
      </c>
      <c r="R4553" t="s">
        <v>351</v>
      </c>
      <c r="S4553">
        <f t="shared" si="71"/>
        <v>2016</v>
      </c>
    </row>
    <row r="4554" spans="1:19" x14ac:dyDescent="0.25">
      <c r="A4554">
        <v>345</v>
      </c>
      <c r="B4554">
        <v>345101</v>
      </c>
      <c r="C4554">
        <v>6165</v>
      </c>
      <c r="E4554" t="s">
        <v>375</v>
      </c>
      <c r="F4554" t="s">
        <v>86</v>
      </c>
      <c r="G4554">
        <v>1587</v>
      </c>
      <c r="H4554" s="1">
        <v>42388</v>
      </c>
      <c r="I4554" s="2"/>
      <c r="J4554" s="2">
        <v>-76.319999999999993</v>
      </c>
      <c r="K4554" s="2">
        <v>-76.319999999999993</v>
      </c>
      <c r="L4554" t="s">
        <v>65</v>
      </c>
      <c r="M4554" t="s">
        <v>21</v>
      </c>
      <c r="N4554" t="s">
        <v>22</v>
      </c>
      <c r="O4554" t="s">
        <v>57</v>
      </c>
      <c r="P4554" t="s">
        <v>349</v>
      </c>
      <c r="Q4554" t="s">
        <v>350</v>
      </c>
      <c r="R4554" t="s">
        <v>351</v>
      </c>
      <c r="S4554">
        <f t="shared" si="71"/>
        <v>2016</v>
      </c>
    </row>
    <row r="4555" spans="1:19" x14ac:dyDescent="0.25">
      <c r="A4555">
        <v>345</v>
      </c>
      <c r="B4555">
        <v>345101</v>
      </c>
      <c r="C4555">
        <v>6165</v>
      </c>
      <c r="E4555" t="s">
        <v>89</v>
      </c>
      <c r="F4555" t="s">
        <v>86</v>
      </c>
      <c r="G4555">
        <v>1584</v>
      </c>
      <c r="H4555" s="1">
        <v>42384</v>
      </c>
      <c r="I4555" s="2"/>
      <c r="J4555" s="2">
        <v>-166.32</v>
      </c>
      <c r="K4555" s="2">
        <v>-166.32</v>
      </c>
      <c r="L4555" t="s">
        <v>65</v>
      </c>
      <c r="M4555" t="s">
        <v>21</v>
      </c>
      <c r="N4555" t="s">
        <v>22</v>
      </c>
      <c r="O4555" t="s">
        <v>57</v>
      </c>
      <c r="P4555" t="s">
        <v>349</v>
      </c>
      <c r="Q4555" t="s">
        <v>350</v>
      </c>
      <c r="R4555" t="s">
        <v>351</v>
      </c>
      <c r="S4555">
        <f t="shared" si="71"/>
        <v>2016</v>
      </c>
    </row>
    <row r="4556" spans="1:19" x14ac:dyDescent="0.25">
      <c r="A4556">
        <v>345</v>
      </c>
      <c r="B4556">
        <v>345101</v>
      </c>
      <c r="C4556">
        <v>6165</v>
      </c>
      <c r="E4556" t="s">
        <v>89</v>
      </c>
      <c r="F4556" t="s">
        <v>86</v>
      </c>
      <c r="G4556">
        <v>1584</v>
      </c>
      <c r="H4556" s="1">
        <v>42384</v>
      </c>
      <c r="I4556" s="2"/>
      <c r="J4556" s="2">
        <v>-166.32</v>
      </c>
      <c r="K4556" s="2">
        <v>-166.32</v>
      </c>
      <c r="L4556" t="s">
        <v>65</v>
      </c>
      <c r="M4556" t="s">
        <v>21</v>
      </c>
      <c r="N4556" t="s">
        <v>22</v>
      </c>
      <c r="O4556" t="s">
        <v>57</v>
      </c>
      <c r="P4556" t="s">
        <v>349</v>
      </c>
      <c r="Q4556" t="s">
        <v>350</v>
      </c>
      <c r="R4556" t="s">
        <v>351</v>
      </c>
      <c r="S4556">
        <f t="shared" si="71"/>
        <v>2016</v>
      </c>
    </row>
    <row r="4557" spans="1:19" x14ac:dyDescent="0.25">
      <c r="A4557">
        <v>345</v>
      </c>
      <c r="B4557">
        <v>345101</v>
      </c>
      <c r="C4557">
        <v>6165</v>
      </c>
      <c r="E4557" t="s">
        <v>89</v>
      </c>
      <c r="F4557" t="s">
        <v>86</v>
      </c>
      <c r="G4557">
        <v>1584</v>
      </c>
      <c r="H4557" s="1">
        <v>42384</v>
      </c>
      <c r="I4557" s="2"/>
      <c r="J4557" s="2">
        <v>-166.32</v>
      </c>
      <c r="K4557" s="2">
        <v>-166.32</v>
      </c>
      <c r="L4557" t="s">
        <v>65</v>
      </c>
      <c r="M4557" t="s">
        <v>21</v>
      </c>
      <c r="N4557" t="s">
        <v>22</v>
      </c>
      <c r="O4557" t="s">
        <v>57</v>
      </c>
      <c r="P4557" t="s">
        <v>349</v>
      </c>
      <c r="Q4557" t="s">
        <v>350</v>
      </c>
      <c r="R4557" t="s">
        <v>351</v>
      </c>
      <c r="S4557">
        <f t="shared" si="71"/>
        <v>2016</v>
      </c>
    </row>
    <row r="4558" spans="1:19" x14ac:dyDescent="0.25">
      <c r="A4558">
        <v>345</v>
      </c>
      <c r="B4558">
        <v>345101</v>
      </c>
      <c r="C4558">
        <v>6165</v>
      </c>
      <c r="E4558" t="s">
        <v>88</v>
      </c>
      <c r="F4558" t="s">
        <v>86</v>
      </c>
      <c r="G4558">
        <v>1584</v>
      </c>
      <c r="H4558" s="1">
        <v>42384</v>
      </c>
      <c r="I4558" s="2"/>
      <c r="J4558" s="2">
        <v>-180</v>
      </c>
      <c r="K4558" s="2">
        <v>-180</v>
      </c>
      <c r="L4558" t="s">
        <v>65</v>
      </c>
      <c r="M4558" t="s">
        <v>21</v>
      </c>
      <c r="N4558" t="s">
        <v>22</v>
      </c>
      <c r="O4558" t="s">
        <v>57</v>
      </c>
      <c r="P4558" t="s">
        <v>349</v>
      </c>
      <c r="Q4558" t="s">
        <v>350</v>
      </c>
      <c r="R4558" t="s">
        <v>351</v>
      </c>
      <c r="S4558">
        <f t="shared" si="71"/>
        <v>2016</v>
      </c>
    </row>
    <row r="4559" spans="1:19" x14ac:dyDescent="0.25">
      <c r="A4559">
        <v>345</v>
      </c>
      <c r="B4559">
        <v>345101</v>
      </c>
      <c r="C4559">
        <v>6165</v>
      </c>
      <c r="E4559" t="s">
        <v>375</v>
      </c>
      <c r="F4559" t="s">
        <v>86</v>
      </c>
      <c r="G4559">
        <v>1581</v>
      </c>
      <c r="H4559" s="1">
        <v>42374</v>
      </c>
      <c r="I4559" s="2"/>
      <c r="J4559" s="2">
        <v>-76.319999999999993</v>
      </c>
      <c r="K4559" s="2">
        <v>-76.319999999999993</v>
      </c>
      <c r="L4559" t="s">
        <v>65</v>
      </c>
      <c r="M4559" t="s">
        <v>21</v>
      </c>
      <c r="N4559" t="s">
        <v>22</v>
      </c>
      <c r="O4559" t="s">
        <v>57</v>
      </c>
      <c r="P4559" t="s">
        <v>349</v>
      </c>
      <c r="Q4559" t="s">
        <v>350</v>
      </c>
      <c r="R4559" t="s">
        <v>351</v>
      </c>
      <c r="S4559">
        <f t="shared" si="71"/>
        <v>2016</v>
      </c>
    </row>
    <row r="4560" spans="1:19" x14ac:dyDescent="0.25">
      <c r="A4560">
        <v>345</v>
      </c>
      <c r="B4560">
        <v>345101</v>
      </c>
      <c r="C4560">
        <v>6165</v>
      </c>
      <c r="E4560" t="s">
        <v>375</v>
      </c>
      <c r="F4560" t="s">
        <v>86</v>
      </c>
      <c r="G4560">
        <v>1581</v>
      </c>
      <c r="H4560" s="1">
        <v>42374</v>
      </c>
      <c r="I4560" s="2"/>
      <c r="J4560" s="2">
        <v>-38.159999999999997</v>
      </c>
      <c r="K4560" s="2">
        <v>-38.159999999999997</v>
      </c>
      <c r="L4560" t="s">
        <v>65</v>
      </c>
      <c r="M4560" t="s">
        <v>21</v>
      </c>
      <c r="N4560" t="s">
        <v>22</v>
      </c>
      <c r="O4560" t="s">
        <v>57</v>
      </c>
      <c r="P4560" t="s">
        <v>349</v>
      </c>
      <c r="Q4560" t="s">
        <v>350</v>
      </c>
      <c r="R4560" t="s">
        <v>351</v>
      </c>
      <c r="S4560">
        <f t="shared" si="71"/>
        <v>2016</v>
      </c>
    </row>
    <row r="4561" spans="1:19" x14ac:dyDescent="0.25">
      <c r="A4561">
        <v>345</v>
      </c>
      <c r="B4561">
        <v>345101</v>
      </c>
      <c r="C4561">
        <v>6165</v>
      </c>
      <c r="E4561" t="s">
        <v>375</v>
      </c>
      <c r="F4561" t="s">
        <v>86</v>
      </c>
      <c r="G4561">
        <v>1581</v>
      </c>
      <c r="H4561" s="1">
        <v>42374</v>
      </c>
      <c r="I4561" s="2"/>
      <c r="J4561" s="2">
        <v>-38.159999999999997</v>
      </c>
      <c r="K4561" s="2">
        <v>-38.159999999999997</v>
      </c>
      <c r="L4561" t="s">
        <v>65</v>
      </c>
      <c r="M4561" t="s">
        <v>21</v>
      </c>
      <c r="N4561" t="s">
        <v>22</v>
      </c>
      <c r="O4561" t="s">
        <v>57</v>
      </c>
      <c r="P4561" t="s">
        <v>349</v>
      </c>
      <c r="Q4561" t="s">
        <v>350</v>
      </c>
      <c r="R4561" t="s">
        <v>351</v>
      </c>
      <c r="S4561">
        <f t="shared" si="71"/>
        <v>2016</v>
      </c>
    </row>
    <row r="4562" spans="1:19" x14ac:dyDescent="0.25">
      <c r="A4562">
        <v>345</v>
      </c>
      <c r="B4562">
        <v>345101</v>
      </c>
      <c r="C4562">
        <v>6165</v>
      </c>
      <c r="E4562" t="s">
        <v>376</v>
      </c>
      <c r="F4562" t="s">
        <v>86</v>
      </c>
      <c r="G4562">
        <v>1581</v>
      </c>
      <c r="H4562" s="1">
        <v>42374</v>
      </c>
      <c r="I4562" s="2"/>
      <c r="J4562" s="2">
        <v>-152.63999999999999</v>
      </c>
      <c r="K4562" s="2">
        <v>-152.63999999999999</v>
      </c>
      <c r="L4562" t="s">
        <v>65</v>
      </c>
      <c r="M4562" t="s">
        <v>21</v>
      </c>
      <c r="N4562" t="s">
        <v>22</v>
      </c>
      <c r="O4562" t="s">
        <v>57</v>
      </c>
      <c r="P4562" t="s">
        <v>349</v>
      </c>
      <c r="Q4562" t="s">
        <v>350</v>
      </c>
      <c r="R4562" t="s">
        <v>351</v>
      </c>
      <c r="S4562">
        <f t="shared" si="71"/>
        <v>2016</v>
      </c>
    </row>
    <row r="4563" spans="1:19" x14ac:dyDescent="0.25">
      <c r="A4563">
        <v>345</v>
      </c>
      <c r="B4563">
        <v>345101</v>
      </c>
      <c r="C4563">
        <v>6165</v>
      </c>
      <c r="E4563" t="s">
        <v>377</v>
      </c>
      <c r="F4563" t="s">
        <v>86</v>
      </c>
      <c r="G4563">
        <v>1581</v>
      </c>
      <c r="H4563" s="1">
        <v>42374</v>
      </c>
      <c r="I4563" s="2"/>
      <c r="J4563" s="2">
        <v>-152.63999999999999</v>
      </c>
      <c r="K4563" s="2">
        <v>-152.63999999999999</v>
      </c>
      <c r="L4563" t="s">
        <v>65</v>
      </c>
      <c r="M4563" t="s">
        <v>21</v>
      </c>
      <c r="N4563" t="s">
        <v>22</v>
      </c>
      <c r="O4563" t="s">
        <v>57</v>
      </c>
      <c r="P4563" t="s">
        <v>349</v>
      </c>
      <c r="Q4563" t="s">
        <v>350</v>
      </c>
      <c r="R4563" t="s">
        <v>351</v>
      </c>
      <c r="S4563">
        <f t="shared" si="71"/>
        <v>2016</v>
      </c>
    </row>
    <row r="4564" spans="1:19" x14ac:dyDescent="0.25">
      <c r="A4564">
        <v>345</v>
      </c>
      <c r="B4564">
        <v>345102</v>
      </c>
      <c r="C4564">
        <v>6165</v>
      </c>
      <c r="E4564" t="s">
        <v>375</v>
      </c>
      <c r="F4564" t="s">
        <v>86</v>
      </c>
      <c r="G4564">
        <v>1884</v>
      </c>
      <c r="H4564" s="1">
        <v>43100</v>
      </c>
      <c r="I4564" s="2"/>
      <c r="J4564" s="2">
        <v>-40.71</v>
      </c>
      <c r="K4564" s="2">
        <v>-40.71</v>
      </c>
      <c r="L4564" t="s">
        <v>65</v>
      </c>
      <c r="M4564" t="s">
        <v>21</v>
      </c>
      <c r="N4564" t="s">
        <v>22</v>
      </c>
      <c r="O4564" t="s">
        <v>57</v>
      </c>
      <c r="P4564" t="s">
        <v>349</v>
      </c>
      <c r="Q4564" t="s">
        <v>350</v>
      </c>
      <c r="R4564" t="s">
        <v>351</v>
      </c>
      <c r="S4564">
        <f t="shared" si="71"/>
        <v>2017</v>
      </c>
    </row>
    <row r="4565" spans="1:19" x14ac:dyDescent="0.25">
      <c r="A4565">
        <v>345</v>
      </c>
      <c r="B4565">
        <v>345102</v>
      </c>
      <c r="C4565">
        <v>6165</v>
      </c>
      <c r="E4565" t="s">
        <v>375</v>
      </c>
      <c r="F4565" t="s">
        <v>86</v>
      </c>
      <c r="G4565">
        <v>1884</v>
      </c>
      <c r="H4565" s="1">
        <v>43100</v>
      </c>
      <c r="I4565" s="2"/>
      <c r="J4565" s="2">
        <v>-20.36</v>
      </c>
      <c r="K4565" s="2">
        <v>-20.36</v>
      </c>
      <c r="L4565" t="s">
        <v>65</v>
      </c>
      <c r="M4565" t="s">
        <v>21</v>
      </c>
      <c r="N4565" t="s">
        <v>22</v>
      </c>
      <c r="O4565" t="s">
        <v>57</v>
      </c>
      <c r="P4565" t="s">
        <v>349</v>
      </c>
      <c r="Q4565" t="s">
        <v>350</v>
      </c>
      <c r="R4565" t="s">
        <v>351</v>
      </c>
      <c r="S4565">
        <f t="shared" si="71"/>
        <v>2017</v>
      </c>
    </row>
    <row r="4566" spans="1:19" x14ac:dyDescent="0.25">
      <c r="A4566">
        <v>345</v>
      </c>
      <c r="B4566">
        <v>345102</v>
      </c>
      <c r="C4566">
        <v>6165</v>
      </c>
      <c r="E4566" t="s">
        <v>375</v>
      </c>
      <c r="F4566" t="s">
        <v>86</v>
      </c>
      <c r="G4566">
        <v>1884</v>
      </c>
      <c r="H4566" s="1">
        <v>43100</v>
      </c>
      <c r="I4566" s="2"/>
      <c r="J4566" s="2">
        <v>-81.42</v>
      </c>
      <c r="K4566" s="2">
        <v>-81.42</v>
      </c>
      <c r="L4566" t="s">
        <v>65</v>
      </c>
      <c r="M4566" t="s">
        <v>21</v>
      </c>
      <c r="N4566" t="s">
        <v>22</v>
      </c>
      <c r="O4566" t="s">
        <v>57</v>
      </c>
      <c r="P4566" t="s">
        <v>349</v>
      </c>
      <c r="Q4566" t="s">
        <v>350</v>
      </c>
      <c r="R4566" t="s">
        <v>351</v>
      </c>
      <c r="S4566">
        <f t="shared" si="71"/>
        <v>2017</v>
      </c>
    </row>
    <row r="4567" spans="1:19" x14ac:dyDescent="0.25">
      <c r="A4567">
        <v>345</v>
      </c>
      <c r="B4567">
        <v>345102</v>
      </c>
      <c r="C4567">
        <v>6165</v>
      </c>
      <c r="E4567" t="s">
        <v>375</v>
      </c>
      <c r="F4567" t="s">
        <v>86</v>
      </c>
      <c r="G4567">
        <v>1884</v>
      </c>
      <c r="H4567" s="1">
        <v>43100</v>
      </c>
      <c r="I4567" s="2"/>
      <c r="J4567" s="2">
        <v>-40.71</v>
      </c>
      <c r="K4567" s="2">
        <v>-40.71</v>
      </c>
      <c r="L4567" t="s">
        <v>65</v>
      </c>
      <c r="M4567" t="s">
        <v>21</v>
      </c>
      <c r="N4567" t="s">
        <v>22</v>
      </c>
      <c r="O4567" t="s">
        <v>57</v>
      </c>
      <c r="P4567" t="s">
        <v>349</v>
      </c>
      <c r="Q4567" t="s">
        <v>350</v>
      </c>
      <c r="R4567" t="s">
        <v>351</v>
      </c>
      <c r="S4567">
        <f t="shared" si="71"/>
        <v>2017</v>
      </c>
    </row>
    <row r="4568" spans="1:19" x14ac:dyDescent="0.25">
      <c r="A4568">
        <v>345</v>
      </c>
      <c r="B4568">
        <v>345102</v>
      </c>
      <c r="C4568">
        <v>6165</v>
      </c>
      <c r="E4568" t="s">
        <v>380</v>
      </c>
      <c r="F4568" t="s">
        <v>86</v>
      </c>
      <c r="G4568">
        <v>1881</v>
      </c>
      <c r="H4568" s="1">
        <v>43088</v>
      </c>
      <c r="I4568" s="2"/>
      <c r="J4568" s="2">
        <v>-40.71</v>
      </c>
      <c r="K4568" s="2">
        <v>-40.71</v>
      </c>
      <c r="L4568" t="s">
        <v>65</v>
      </c>
      <c r="M4568" t="s">
        <v>21</v>
      </c>
      <c r="N4568" t="s">
        <v>22</v>
      </c>
      <c r="O4568" t="s">
        <v>57</v>
      </c>
      <c r="P4568" t="s">
        <v>349</v>
      </c>
      <c r="Q4568" t="s">
        <v>350</v>
      </c>
      <c r="R4568" t="s">
        <v>351</v>
      </c>
      <c r="S4568">
        <f t="shared" si="71"/>
        <v>2017</v>
      </c>
    </row>
    <row r="4569" spans="1:19" x14ac:dyDescent="0.25">
      <c r="A4569">
        <v>345</v>
      </c>
      <c r="B4569">
        <v>345102</v>
      </c>
      <c r="C4569">
        <v>6165</v>
      </c>
      <c r="E4569" t="s">
        <v>380</v>
      </c>
      <c r="F4569" t="s">
        <v>86</v>
      </c>
      <c r="G4569">
        <v>1881</v>
      </c>
      <c r="H4569" s="1">
        <v>43088</v>
      </c>
      <c r="I4569" s="2"/>
      <c r="J4569" s="2">
        <v>-81.42</v>
      </c>
      <c r="K4569" s="2">
        <v>-81.42</v>
      </c>
      <c r="L4569" t="s">
        <v>65</v>
      </c>
      <c r="M4569" t="s">
        <v>21</v>
      </c>
      <c r="N4569" t="s">
        <v>22</v>
      </c>
      <c r="O4569" t="s">
        <v>57</v>
      </c>
      <c r="P4569" t="s">
        <v>349</v>
      </c>
      <c r="Q4569" t="s">
        <v>350</v>
      </c>
      <c r="R4569" t="s">
        <v>351</v>
      </c>
      <c r="S4569">
        <f t="shared" si="71"/>
        <v>2017</v>
      </c>
    </row>
    <row r="4570" spans="1:19" x14ac:dyDescent="0.25">
      <c r="A4570">
        <v>345</v>
      </c>
      <c r="B4570">
        <v>345102</v>
      </c>
      <c r="C4570">
        <v>6165</v>
      </c>
      <c r="E4570" t="s">
        <v>380</v>
      </c>
      <c r="F4570" t="s">
        <v>86</v>
      </c>
      <c r="G4570">
        <v>1881</v>
      </c>
      <c r="H4570" s="1">
        <v>43088</v>
      </c>
      <c r="I4570" s="2"/>
      <c r="J4570" s="2">
        <v>-81.42</v>
      </c>
      <c r="K4570" s="2">
        <v>-81.42</v>
      </c>
      <c r="L4570" t="s">
        <v>65</v>
      </c>
      <c r="M4570" t="s">
        <v>21</v>
      </c>
      <c r="N4570" t="s">
        <v>22</v>
      </c>
      <c r="O4570" t="s">
        <v>57</v>
      </c>
      <c r="P4570" t="s">
        <v>349</v>
      </c>
      <c r="Q4570" t="s">
        <v>350</v>
      </c>
      <c r="R4570" t="s">
        <v>351</v>
      </c>
      <c r="S4570">
        <f t="shared" si="71"/>
        <v>2017</v>
      </c>
    </row>
    <row r="4571" spans="1:19" x14ac:dyDescent="0.25">
      <c r="A4571">
        <v>345</v>
      </c>
      <c r="B4571">
        <v>345102</v>
      </c>
      <c r="C4571">
        <v>6165</v>
      </c>
      <c r="E4571" t="s">
        <v>380</v>
      </c>
      <c r="F4571" t="s">
        <v>86</v>
      </c>
      <c r="G4571">
        <v>1881</v>
      </c>
      <c r="H4571" s="1">
        <v>43088</v>
      </c>
      <c r="I4571" s="2"/>
      <c r="J4571" s="2">
        <v>-40.71</v>
      </c>
      <c r="K4571" s="2">
        <v>-40.71</v>
      </c>
      <c r="L4571" t="s">
        <v>65</v>
      </c>
      <c r="M4571" t="s">
        <v>21</v>
      </c>
      <c r="N4571" t="s">
        <v>22</v>
      </c>
      <c r="O4571" t="s">
        <v>57</v>
      </c>
      <c r="P4571" t="s">
        <v>349</v>
      </c>
      <c r="Q4571" t="s">
        <v>350</v>
      </c>
      <c r="R4571" t="s">
        <v>351</v>
      </c>
      <c r="S4571">
        <f t="shared" si="71"/>
        <v>2017</v>
      </c>
    </row>
    <row r="4572" spans="1:19" x14ac:dyDescent="0.25">
      <c r="A4572">
        <v>345</v>
      </c>
      <c r="B4572">
        <v>345102</v>
      </c>
      <c r="C4572">
        <v>6165</v>
      </c>
      <c r="E4572" t="s">
        <v>380</v>
      </c>
      <c r="F4572" t="s">
        <v>86</v>
      </c>
      <c r="G4572">
        <v>1881</v>
      </c>
      <c r="H4572" s="1">
        <v>43088</v>
      </c>
      <c r="I4572" s="2"/>
      <c r="J4572" s="2">
        <v>-40.71</v>
      </c>
      <c r="K4572" s="2">
        <v>-40.71</v>
      </c>
      <c r="L4572" t="s">
        <v>65</v>
      </c>
      <c r="M4572" t="s">
        <v>21</v>
      </c>
      <c r="N4572" t="s">
        <v>22</v>
      </c>
      <c r="O4572" t="s">
        <v>57</v>
      </c>
      <c r="P4572" t="s">
        <v>349</v>
      </c>
      <c r="Q4572" t="s">
        <v>350</v>
      </c>
      <c r="R4572" t="s">
        <v>351</v>
      </c>
      <c r="S4572">
        <f t="shared" si="71"/>
        <v>2017</v>
      </c>
    </row>
    <row r="4573" spans="1:19" x14ac:dyDescent="0.25">
      <c r="A4573">
        <v>345</v>
      </c>
      <c r="B4573">
        <v>345102</v>
      </c>
      <c r="C4573">
        <v>6165</v>
      </c>
      <c r="E4573" t="s">
        <v>380</v>
      </c>
      <c r="F4573" t="s">
        <v>86</v>
      </c>
      <c r="G4573">
        <v>1881</v>
      </c>
      <c r="H4573" s="1">
        <v>43088</v>
      </c>
      <c r="I4573" s="2"/>
      <c r="J4573" s="2">
        <v>-40.71</v>
      </c>
      <c r="K4573" s="2">
        <v>-40.71</v>
      </c>
      <c r="L4573" t="s">
        <v>65</v>
      </c>
      <c r="M4573" t="s">
        <v>21</v>
      </c>
      <c r="N4573" t="s">
        <v>22</v>
      </c>
      <c r="O4573" t="s">
        <v>57</v>
      </c>
      <c r="P4573" t="s">
        <v>349</v>
      </c>
      <c r="Q4573" t="s">
        <v>350</v>
      </c>
      <c r="R4573" t="s">
        <v>351</v>
      </c>
      <c r="S4573">
        <f t="shared" si="71"/>
        <v>2017</v>
      </c>
    </row>
    <row r="4574" spans="1:19" x14ac:dyDescent="0.25">
      <c r="A4574">
        <v>345</v>
      </c>
      <c r="B4574">
        <v>345102</v>
      </c>
      <c r="C4574">
        <v>6165</v>
      </c>
      <c r="E4574" t="s">
        <v>380</v>
      </c>
      <c r="F4574" t="s">
        <v>86</v>
      </c>
      <c r="G4574">
        <v>1881</v>
      </c>
      <c r="H4574" s="1">
        <v>43088</v>
      </c>
      <c r="I4574" s="2"/>
      <c r="J4574" s="2">
        <v>-40.71</v>
      </c>
      <c r="K4574" s="2">
        <v>-40.71</v>
      </c>
      <c r="L4574" t="s">
        <v>65</v>
      </c>
      <c r="M4574" t="s">
        <v>21</v>
      </c>
      <c r="N4574" t="s">
        <v>22</v>
      </c>
      <c r="O4574" t="s">
        <v>57</v>
      </c>
      <c r="P4574" t="s">
        <v>349</v>
      </c>
      <c r="Q4574" t="s">
        <v>350</v>
      </c>
      <c r="R4574" t="s">
        <v>351</v>
      </c>
      <c r="S4574">
        <f t="shared" si="71"/>
        <v>2017</v>
      </c>
    </row>
    <row r="4575" spans="1:19" x14ac:dyDescent="0.25">
      <c r="A4575">
        <v>345</v>
      </c>
      <c r="B4575">
        <v>345102</v>
      </c>
      <c r="C4575">
        <v>6165</v>
      </c>
      <c r="E4575" t="s">
        <v>381</v>
      </c>
      <c r="F4575" t="s">
        <v>86</v>
      </c>
      <c r="G4575">
        <v>1881</v>
      </c>
      <c r="H4575" s="1">
        <v>43088</v>
      </c>
      <c r="I4575" s="2"/>
      <c r="J4575" s="2">
        <v>-40.71</v>
      </c>
      <c r="K4575" s="2">
        <v>-40.71</v>
      </c>
      <c r="L4575" t="s">
        <v>65</v>
      </c>
      <c r="M4575" t="s">
        <v>21</v>
      </c>
      <c r="N4575" t="s">
        <v>22</v>
      </c>
      <c r="O4575" t="s">
        <v>57</v>
      </c>
      <c r="P4575" t="s">
        <v>349</v>
      </c>
      <c r="Q4575" t="s">
        <v>350</v>
      </c>
      <c r="R4575" t="s">
        <v>351</v>
      </c>
      <c r="S4575">
        <f t="shared" si="71"/>
        <v>2017</v>
      </c>
    </row>
    <row r="4576" spans="1:19" x14ac:dyDescent="0.25">
      <c r="A4576">
        <v>345</v>
      </c>
      <c r="B4576">
        <v>345102</v>
      </c>
      <c r="C4576">
        <v>6165</v>
      </c>
      <c r="E4576" t="s">
        <v>381</v>
      </c>
      <c r="F4576" t="s">
        <v>86</v>
      </c>
      <c r="G4576">
        <v>1881</v>
      </c>
      <c r="H4576" s="1">
        <v>43088</v>
      </c>
      <c r="I4576" s="2"/>
      <c r="J4576" s="2">
        <v>-244.26</v>
      </c>
      <c r="K4576" s="2">
        <v>-244.26</v>
      </c>
      <c r="L4576" t="s">
        <v>65</v>
      </c>
      <c r="M4576" t="s">
        <v>21</v>
      </c>
      <c r="N4576" t="s">
        <v>22</v>
      </c>
      <c r="O4576" t="s">
        <v>57</v>
      </c>
      <c r="P4576" t="s">
        <v>349</v>
      </c>
      <c r="Q4576" t="s">
        <v>350</v>
      </c>
      <c r="R4576" t="s">
        <v>351</v>
      </c>
      <c r="S4576">
        <f t="shared" si="71"/>
        <v>2017</v>
      </c>
    </row>
    <row r="4577" spans="1:19" x14ac:dyDescent="0.25">
      <c r="A4577">
        <v>345</v>
      </c>
      <c r="B4577">
        <v>345102</v>
      </c>
      <c r="C4577">
        <v>6165</v>
      </c>
      <c r="E4577" t="s">
        <v>381</v>
      </c>
      <c r="F4577" t="s">
        <v>86</v>
      </c>
      <c r="G4577">
        <v>1881</v>
      </c>
      <c r="H4577" s="1">
        <v>43088</v>
      </c>
      <c r="I4577" s="2"/>
      <c r="J4577" s="2">
        <v>-40.71</v>
      </c>
      <c r="K4577" s="2">
        <v>-40.71</v>
      </c>
      <c r="L4577" t="s">
        <v>65</v>
      </c>
      <c r="M4577" t="s">
        <v>21</v>
      </c>
      <c r="N4577" t="s">
        <v>22</v>
      </c>
      <c r="O4577" t="s">
        <v>57</v>
      </c>
      <c r="P4577" t="s">
        <v>349</v>
      </c>
      <c r="Q4577" t="s">
        <v>350</v>
      </c>
      <c r="R4577" t="s">
        <v>351</v>
      </c>
      <c r="S4577">
        <f t="shared" si="71"/>
        <v>2017</v>
      </c>
    </row>
    <row r="4578" spans="1:19" x14ac:dyDescent="0.25">
      <c r="A4578">
        <v>345</v>
      </c>
      <c r="B4578">
        <v>345102</v>
      </c>
      <c r="C4578">
        <v>6165</v>
      </c>
      <c r="E4578" t="s">
        <v>381</v>
      </c>
      <c r="F4578" t="s">
        <v>86</v>
      </c>
      <c r="G4578">
        <v>1881</v>
      </c>
      <c r="H4578" s="1">
        <v>43088</v>
      </c>
      <c r="I4578" s="2"/>
      <c r="J4578" s="2">
        <v>-40.71</v>
      </c>
      <c r="K4578" s="2">
        <v>-40.71</v>
      </c>
      <c r="L4578" t="s">
        <v>65</v>
      </c>
      <c r="M4578" t="s">
        <v>21</v>
      </c>
      <c r="N4578" t="s">
        <v>22</v>
      </c>
      <c r="O4578" t="s">
        <v>57</v>
      </c>
      <c r="P4578" t="s">
        <v>349</v>
      </c>
      <c r="Q4578" t="s">
        <v>350</v>
      </c>
      <c r="R4578" t="s">
        <v>351</v>
      </c>
      <c r="S4578">
        <f t="shared" si="71"/>
        <v>2017</v>
      </c>
    </row>
    <row r="4579" spans="1:19" x14ac:dyDescent="0.25">
      <c r="A4579">
        <v>345</v>
      </c>
      <c r="B4579">
        <v>345102</v>
      </c>
      <c r="C4579">
        <v>6165</v>
      </c>
      <c r="E4579" t="s">
        <v>382</v>
      </c>
      <c r="F4579" t="s">
        <v>86</v>
      </c>
      <c r="G4579">
        <v>1881</v>
      </c>
      <c r="H4579" s="1">
        <v>43088</v>
      </c>
      <c r="I4579" s="2"/>
      <c r="J4579" s="2">
        <v>-40.71</v>
      </c>
      <c r="K4579" s="2">
        <v>-40.71</v>
      </c>
      <c r="L4579" t="s">
        <v>65</v>
      </c>
      <c r="M4579" t="s">
        <v>21</v>
      </c>
      <c r="N4579" t="s">
        <v>22</v>
      </c>
      <c r="O4579" t="s">
        <v>57</v>
      </c>
      <c r="P4579" t="s">
        <v>349</v>
      </c>
      <c r="Q4579" t="s">
        <v>350</v>
      </c>
      <c r="R4579" t="s">
        <v>351</v>
      </c>
      <c r="S4579">
        <f t="shared" si="71"/>
        <v>2017</v>
      </c>
    </row>
    <row r="4580" spans="1:19" x14ac:dyDescent="0.25">
      <c r="A4580">
        <v>345</v>
      </c>
      <c r="B4580">
        <v>345102</v>
      </c>
      <c r="C4580">
        <v>6165</v>
      </c>
      <c r="E4580" t="s">
        <v>382</v>
      </c>
      <c r="F4580" t="s">
        <v>86</v>
      </c>
      <c r="G4580">
        <v>1881</v>
      </c>
      <c r="H4580" s="1">
        <v>43088</v>
      </c>
      <c r="I4580" s="2"/>
      <c r="J4580" s="2">
        <v>-40.71</v>
      </c>
      <c r="K4580" s="2">
        <v>-40.71</v>
      </c>
      <c r="L4580" t="s">
        <v>65</v>
      </c>
      <c r="M4580" t="s">
        <v>21</v>
      </c>
      <c r="N4580" t="s">
        <v>22</v>
      </c>
      <c r="O4580" t="s">
        <v>57</v>
      </c>
      <c r="P4580" t="s">
        <v>349</v>
      </c>
      <c r="Q4580" t="s">
        <v>350</v>
      </c>
      <c r="R4580" t="s">
        <v>351</v>
      </c>
      <c r="S4580">
        <f t="shared" si="71"/>
        <v>2017</v>
      </c>
    </row>
    <row r="4581" spans="1:19" x14ac:dyDescent="0.25">
      <c r="A4581">
        <v>345</v>
      </c>
      <c r="B4581">
        <v>345102</v>
      </c>
      <c r="C4581">
        <v>6165</v>
      </c>
      <c r="E4581" t="s">
        <v>382</v>
      </c>
      <c r="F4581" t="s">
        <v>86</v>
      </c>
      <c r="G4581">
        <v>1881</v>
      </c>
      <c r="H4581" s="1">
        <v>43088</v>
      </c>
      <c r="I4581" s="2"/>
      <c r="J4581" s="2">
        <v>-81.42</v>
      </c>
      <c r="K4581" s="2">
        <v>-81.42</v>
      </c>
      <c r="L4581" t="s">
        <v>65</v>
      </c>
      <c r="M4581" t="s">
        <v>21</v>
      </c>
      <c r="N4581" t="s">
        <v>22</v>
      </c>
      <c r="O4581" t="s">
        <v>57</v>
      </c>
      <c r="P4581" t="s">
        <v>349</v>
      </c>
      <c r="Q4581" t="s">
        <v>350</v>
      </c>
      <c r="R4581" t="s">
        <v>351</v>
      </c>
      <c r="S4581">
        <f t="shared" si="71"/>
        <v>2017</v>
      </c>
    </row>
    <row r="4582" spans="1:19" x14ac:dyDescent="0.25">
      <c r="A4582">
        <v>345</v>
      </c>
      <c r="B4582">
        <v>345102</v>
      </c>
      <c r="C4582">
        <v>6165</v>
      </c>
      <c r="E4582" t="s">
        <v>383</v>
      </c>
      <c r="F4582" t="s">
        <v>86</v>
      </c>
      <c r="G4582">
        <v>1881</v>
      </c>
      <c r="H4582" s="1">
        <v>43088</v>
      </c>
      <c r="I4582" s="2"/>
      <c r="J4582" s="2">
        <v>-40.71</v>
      </c>
      <c r="K4582" s="2">
        <v>-40.71</v>
      </c>
      <c r="L4582" t="s">
        <v>65</v>
      </c>
      <c r="M4582" t="s">
        <v>21</v>
      </c>
      <c r="N4582" t="s">
        <v>22</v>
      </c>
      <c r="O4582" t="s">
        <v>57</v>
      </c>
      <c r="P4582" t="s">
        <v>349</v>
      </c>
      <c r="Q4582" t="s">
        <v>350</v>
      </c>
      <c r="R4582" t="s">
        <v>351</v>
      </c>
      <c r="S4582">
        <f t="shared" si="71"/>
        <v>2017</v>
      </c>
    </row>
    <row r="4583" spans="1:19" x14ac:dyDescent="0.25">
      <c r="A4583">
        <v>345</v>
      </c>
      <c r="B4583">
        <v>345102</v>
      </c>
      <c r="C4583">
        <v>6165</v>
      </c>
      <c r="E4583" t="s">
        <v>382</v>
      </c>
      <c r="F4583" t="s">
        <v>86</v>
      </c>
      <c r="G4583">
        <v>1881</v>
      </c>
      <c r="H4583" s="1">
        <v>43088</v>
      </c>
      <c r="I4583" s="2"/>
      <c r="J4583" s="2">
        <v>-40.71</v>
      </c>
      <c r="K4583" s="2">
        <v>-40.71</v>
      </c>
      <c r="L4583" t="s">
        <v>65</v>
      </c>
      <c r="M4583" t="s">
        <v>21</v>
      </c>
      <c r="N4583" t="s">
        <v>22</v>
      </c>
      <c r="O4583" t="s">
        <v>57</v>
      </c>
      <c r="P4583" t="s">
        <v>349</v>
      </c>
      <c r="Q4583" t="s">
        <v>350</v>
      </c>
      <c r="R4583" t="s">
        <v>351</v>
      </c>
      <c r="S4583">
        <f t="shared" si="71"/>
        <v>2017</v>
      </c>
    </row>
    <row r="4584" spans="1:19" x14ac:dyDescent="0.25">
      <c r="A4584">
        <v>345</v>
      </c>
      <c r="B4584">
        <v>345102</v>
      </c>
      <c r="C4584">
        <v>6165</v>
      </c>
      <c r="E4584" t="s">
        <v>375</v>
      </c>
      <c r="F4584" t="s">
        <v>86</v>
      </c>
      <c r="G4584">
        <v>1878</v>
      </c>
      <c r="H4584" s="1">
        <v>43084</v>
      </c>
      <c r="I4584" s="2"/>
      <c r="J4584" s="2">
        <v>-40.71</v>
      </c>
      <c r="K4584" s="2">
        <v>-40.71</v>
      </c>
      <c r="L4584" t="s">
        <v>65</v>
      </c>
      <c r="M4584" t="s">
        <v>21</v>
      </c>
      <c r="N4584" t="s">
        <v>22</v>
      </c>
      <c r="O4584" t="s">
        <v>57</v>
      </c>
      <c r="P4584" t="s">
        <v>349</v>
      </c>
      <c r="Q4584" t="s">
        <v>350</v>
      </c>
      <c r="R4584" t="s">
        <v>351</v>
      </c>
      <c r="S4584">
        <f t="shared" si="71"/>
        <v>2017</v>
      </c>
    </row>
    <row r="4585" spans="1:19" x14ac:dyDescent="0.25">
      <c r="A4585">
        <v>345</v>
      </c>
      <c r="B4585">
        <v>345102</v>
      </c>
      <c r="C4585">
        <v>6165</v>
      </c>
      <c r="E4585" t="s">
        <v>375</v>
      </c>
      <c r="F4585" t="s">
        <v>86</v>
      </c>
      <c r="G4585">
        <v>1878</v>
      </c>
      <c r="H4585" s="1">
        <v>43084</v>
      </c>
      <c r="I4585" s="2"/>
      <c r="J4585" s="2">
        <v>-122.13</v>
      </c>
      <c r="K4585" s="2">
        <v>-122.13</v>
      </c>
      <c r="L4585" t="s">
        <v>65</v>
      </c>
      <c r="M4585" t="s">
        <v>21</v>
      </c>
      <c r="N4585" t="s">
        <v>22</v>
      </c>
      <c r="O4585" t="s">
        <v>57</v>
      </c>
      <c r="P4585" t="s">
        <v>349</v>
      </c>
      <c r="Q4585" t="s">
        <v>350</v>
      </c>
      <c r="R4585" t="s">
        <v>351</v>
      </c>
      <c r="S4585">
        <f t="shared" si="71"/>
        <v>2017</v>
      </c>
    </row>
    <row r="4586" spans="1:19" x14ac:dyDescent="0.25">
      <c r="A4586">
        <v>345</v>
      </c>
      <c r="B4586">
        <v>345102</v>
      </c>
      <c r="C4586">
        <v>6165</v>
      </c>
      <c r="E4586" t="s">
        <v>375</v>
      </c>
      <c r="F4586" t="s">
        <v>86</v>
      </c>
      <c r="G4586">
        <v>1878</v>
      </c>
      <c r="H4586" s="1">
        <v>43084</v>
      </c>
      <c r="I4586" s="2"/>
      <c r="J4586" s="2">
        <v>-122.13</v>
      </c>
      <c r="K4586" s="2">
        <v>-122.13</v>
      </c>
      <c r="L4586" t="s">
        <v>65</v>
      </c>
      <c r="M4586" t="s">
        <v>21</v>
      </c>
      <c r="N4586" t="s">
        <v>22</v>
      </c>
      <c r="O4586" t="s">
        <v>57</v>
      </c>
      <c r="P4586" t="s">
        <v>349</v>
      </c>
      <c r="Q4586" t="s">
        <v>350</v>
      </c>
      <c r="R4586" t="s">
        <v>351</v>
      </c>
      <c r="S4586">
        <f t="shared" si="71"/>
        <v>2017</v>
      </c>
    </row>
    <row r="4587" spans="1:19" x14ac:dyDescent="0.25">
      <c r="A4587">
        <v>345</v>
      </c>
      <c r="B4587">
        <v>345102</v>
      </c>
      <c r="C4587">
        <v>6165</v>
      </c>
      <c r="E4587" t="s">
        <v>375</v>
      </c>
      <c r="F4587" t="s">
        <v>86</v>
      </c>
      <c r="G4587">
        <v>1878</v>
      </c>
      <c r="H4587" s="1">
        <v>43084</v>
      </c>
      <c r="I4587" s="2"/>
      <c r="J4587" s="2">
        <v>-81.42</v>
      </c>
      <c r="K4587" s="2">
        <v>-81.42</v>
      </c>
      <c r="L4587" t="s">
        <v>65</v>
      </c>
      <c r="M4587" t="s">
        <v>21</v>
      </c>
      <c r="N4587" t="s">
        <v>22</v>
      </c>
      <c r="O4587" t="s">
        <v>57</v>
      </c>
      <c r="P4587" t="s">
        <v>349</v>
      </c>
      <c r="Q4587" t="s">
        <v>350</v>
      </c>
      <c r="R4587" t="s">
        <v>351</v>
      </c>
      <c r="S4587">
        <f t="shared" si="71"/>
        <v>2017</v>
      </c>
    </row>
    <row r="4588" spans="1:19" x14ac:dyDescent="0.25">
      <c r="A4588">
        <v>345</v>
      </c>
      <c r="B4588">
        <v>345102</v>
      </c>
      <c r="C4588">
        <v>6165</v>
      </c>
      <c r="E4588" t="s">
        <v>375</v>
      </c>
      <c r="F4588" t="s">
        <v>86</v>
      </c>
      <c r="G4588">
        <v>1878</v>
      </c>
      <c r="H4588" s="1">
        <v>43084</v>
      </c>
      <c r="I4588" s="2"/>
      <c r="J4588" s="2">
        <v>-40.71</v>
      </c>
      <c r="K4588" s="2">
        <v>-40.71</v>
      </c>
      <c r="L4588" t="s">
        <v>65</v>
      </c>
      <c r="M4588" t="s">
        <v>21</v>
      </c>
      <c r="N4588" t="s">
        <v>22</v>
      </c>
      <c r="O4588" t="s">
        <v>57</v>
      </c>
      <c r="P4588" t="s">
        <v>349</v>
      </c>
      <c r="Q4588" t="s">
        <v>350</v>
      </c>
      <c r="R4588" t="s">
        <v>351</v>
      </c>
      <c r="S4588">
        <f t="shared" si="71"/>
        <v>2017</v>
      </c>
    </row>
    <row r="4589" spans="1:19" x14ac:dyDescent="0.25">
      <c r="A4589">
        <v>345</v>
      </c>
      <c r="B4589">
        <v>345102</v>
      </c>
      <c r="C4589">
        <v>6165</v>
      </c>
      <c r="E4589" t="s">
        <v>375</v>
      </c>
      <c r="F4589" t="s">
        <v>86</v>
      </c>
      <c r="G4589">
        <v>1878</v>
      </c>
      <c r="H4589" s="1">
        <v>43084</v>
      </c>
      <c r="I4589" s="2"/>
      <c r="J4589" s="2">
        <v>-203.55</v>
      </c>
      <c r="K4589" s="2">
        <v>-203.55</v>
      </c>
      <c r="L4589" t="s">
        <v>65</v>
      </c>
      <c r="M4589" t="s">
        <v>21</v>
      </c>
      <c r="N4589" t="s">
        <v>22</v>
      </c>
      <c r="O4589" t="s">
        <v>57</v>
      </c>
      <c r="P4589" t="s">
        <v>349</v>
      </c>
      <c r="Q4589" t="s">
        <v>350</v>
      </c>
      <c r="R4589" t="s">
        <v>351</v>
      </c>
      <c r="S4589">
        <f t="shared" si="71"/>
        <v>2017</v>
      </c>
    </row>
    <row r="4590" spans="1:19" x14ac:dyDescent="0.25">
      <c r="A4590">
        <v>345</v>
      </c>
      <c r="B4590">
        <v>345102</v>
      </c>
      <c r="C4590">
        <v>6165</v>
      </c>
      <c r="E4590" t="s">
        <v>375</v>
      </c>
      <c r="F4590" t="s">
        <v>86</v>
      </c>
      <c r="G4590">
        <v>1878</v>
      </c>
      <c r="H4590" s="1">
        <v>43084</v>
      </c>
      <c r="I4590" s="2"/>
      <c r="J4590" s="2">
        <v>-81.42</v>
      </c>
      <c r="K4590" s="2">
        <v>-81.42</v>
      </c>
      <c r="L4590" t="s">
        <v>65</v>
      </c>
      <c r="M4590" t="s">
        <v>21</v>
      </c>
      <c r="N4590" t="s">
        <v>22</v>
      </c>
      <c r="O4590" t="s">
        <v>57</v>
      </c>
      <c r="P4590" t="s">
        <v>349</v>
      </c>
      <c r="Q4590" t="s">
        <v>350</v>
      </c>
      <c r="R4590" t="s">
        <v>351</v>
      </c>
      <c r="S4590">
        <f t="shared" si="71"/>
        <v>2017</v>
      </c>
    </row>
    <row r="4591" spans="1:19" x14ac:dyDescent="0.25">
      <c r="A4591">
        <v>345</v>
      </c>
      <c r="B4591">
        <v>345102</v>
      </c>
      <c r="C4591">
        <v>6165</v>
      </c>
      <c r="E4591" t="s">
        <v>375</v>
      </c>
      <c r="F4591" t="s">
        <v>86</v>
      </c>
      <c r="G4591">
        <v>1878</v>
      </c>
      <c r="H4591" s="1">
        <v>43084</v>
      </c>
      <c r="I4591" s="2"/>
      <c r="J4591" s="2">
        <v>-20.36</v>
      </c>
      <c r="K4591" s="2">
        <v>-20.36</v>
      </c>
      <c r="L4591" t="s">
        <v>65</v>
      </c>
      <c r="M4591" t="s">
        <v>21</v>
      </c>
      <c r="N4591" t="s">
        <v>22</v>
      </c>
      <c r="O4591" t="s">
        <v>57</v>
      </c>
      <c r="P4591" t="s">
        <v>349</v>
      </c>
      <c r="Q4591" t="s">
        <v>350</v>
      </c>
      <c r="R4591" t="s">
        <v>351</v>
      </c>
      <c r="S4591">
        <f t="shared" si="71"/>
        <v>2017</v>
      </c>
    </row>
    <row r="4592" spans="1:19" x14ac:dyDescent="0.25">
      <c r="A4592">
        <v>345</v>
      </c>
      <c r="B4592">
        <v>345102</v>
      </c>
      <c r="C4592">
        <v>6165</v>
      </c>
      <c r="E4592" t="s">
        <v>375</v>
      </c>
      <c r="F4592" t="s">
        <v>86</v>
      </c>
      <c r="G4592">
        <v>1878</v>
      </c>
      <c r="H4592" s="1">
        <v>43084</v>
      </c>
      <c r="I4592" s="2"/>
      <c r="J4592" s="2">
        <v>-20.36</v>
      </c>
      <c r="K4592" s="2">
        <v>-20.36</v>
      </c>
      <c r="L4592" t="s">
        <v>65</v>
      </c>
      <c r="M4592" t="s">
        <v>21</v>
      </c>
      <c r="N4592" t="s">
        <v>22</v>
      </c>
      <c r="O4592" t="s">
        <v>57</v>
      </c>
      <c r="P4592" t="s">
        <v>349</v>
      </c>
      <c r="Q4592" t="s">
        <v>350</v>
      </c>
      <c r="R4592" t="s">
        <v>351</v>
      </c>
      <c r="S4592">
        <f t="shared" si="71"/>
        <v>2017</v>
      </c>
    </row>
    <row r="4593" spans="1:19" x14ac:dyDescent="0.25">
      <c r="A4593">
        <v>345</v>
      </c>
      <c r="B4593">
        <v>345102</v>
      </c>
      <c r="C4593">
        <v>6165</v>
      </c>
      <c r="E4593" t="s">
        <v>375</v>
      </c>
      <c r="F4593" t="s">
        <v>86</v>
      </c>
      <c r="G4593">
        <v>1878</v>
      </c>
      <c r="H4593" s="1">
        <v>43084</v>
      </c>
      <c r="I4593" s="2"/>
      <c r="J4593" s="2">
        <v>-81.42</v>
      </c>
      <c r="K4593" s="2">
        <v>-81.42</v>
      </c>
      <c r="L4593" t="s">
        <v>65</v>
      </c>
      <c r="M4593" t="s">
        <v>21</v>
      </c>
      <c r="N4593" t="s">
        <v>22</v>
      </c>
      <c r="O4593" t="s">
        <v>57</v>
      </c>
      <c r="P4593" t="s">
        <v>349</v>
      </c>
      <c r="Q4593" t="s">
        <v>350</v>
      </c>
      <c r="R4593" t="s">
        <v>351</v>
      </c>
      <c r="S4593">
        <f t="shared" si="71"/>
        <v>2017</v>
      </c>
    </row>
    <row r="4594" spans="1:19" x14ac:dyDescent="0.25">
      <c r="A4594">
        <v>345</v>
      </c>
      <c r="B4594">
        <v>345102</v>
      </c>
      <c r="C4594">
        <v>6165</v>
      </c>
      <c r="E4594" t="s">
        <v>375</v>
      </c>
      <c r="F4594" t="s">
        <v>86</v>
      </c>
      <c r="G4594">
        <v>1878</v>
      </c>
      <c r="H4594" s="1">
        <v>43084</v>
      </c>
      <c r="I4594" s="2"/>
      <c r="J4594" s="2">
        <v>-81.42</v>
      </c>
      <c r="K4594" s="2">
        <v>-81.42</v>
      </c>
      <c r="L4594" t="s">
        <v>65</v>
      </c>
      <c r="M4594" t="s">
        <v>21</v>
      </c>
      <c r="N4594" t="s">
        <v>22</v>
      </c>
      <c r="O4594" t="s">
        <v>57</v>
      </c>
      <c r="P4594" t="s">
        <v>349</v>
      </c>
      <c r="Q4594" t="s">
        <v>350</v>
      </c>
      <c r="R4594" t="s">
        <v>351</v>
      </c>
      <c r="S4594">
        <f t="shared" si="71"/>
        <v>2017</v>
      </c>
    </row>
    <row r="4595" spans="1:19" x14ac:dyDescent="0.25">
      <c r="A4595">
        <v>345</v>
      </c>
      <c r="B4595">
        <v>345102</v>
      </c>
      <c r="C4595">
        <v>6165</v>
      </c>
      <c r="E4595" t="s">
        <v>383</v>
      </c>
      <c r="F4595" t="s">
        <v>86</v>
      </c>
      <c r="G4595">
        <v>1875</v>
      </c>
      <c r="H4595" s="1">
        <v>43074</v>
      </c>
      <c r="I4595" s="2"/>
      <c r="J4595" s="2">
        <v>-81.42</v>
      </c>
      <c r="K4595" s="2">
        <v>-81.42</v>
      </c>
      <c r="L4595" t="s">
        <v>65</v>
      </c>
      <c r="M4595" t="s">
        <v>21</v>
      </c>
      <c r="N4595" t="s">
        <v>22</v>
      </c>
      <c r="O4595" t="s">
        <v>57</v>
      </c>
      <c r="P4595" t="s">
        <v>349</v>
      </c>
      <c r="Q4595" t="s">
        <v>350</v>
      </c>
      <c r="R4595" t="s">
        <v>351</v>
      </c>
      <c r="S4595">
        <f t="shared" si="71"/>
        <v>2017</v>
      </c>
    </row>
    <row r="4596" spans="1:19" x14ac:dyDescent="0.25">
      <c r="A4596">
        <v>345</v>
      </c>
      <c r="B4596">
        <v>345102</v>
      </c>
      <c r="C4596">
        <v>6165</v>
      </c>
      <c r="E4596" t="s">
        <v>383</v>
      </c>
      <c r="F4596" t="s">
        <v>86</v>
      </c>
      <c r="G4596">
        <v>1875</v>
      </c>
      <c r="H4596" s="1">
        <v>43074</v>
      </c>
      <c r="I4596" s="2"/>
      <c r="J4596" s="2">
        <v>-40.71</v>
      </c>
      <c r="K4596" s="2">
        <v>-40.71</v>
      </c>
      <c r="L4596" t="s">
        <v>65</v>
      </c>
      <c r="M4596" t="s">
        <v>21</v>
      </c>
      <c r="N4596" t="s">
        <v>22</v>
      </c>
      <c r="O4596" t="s">
        <v>57</v>
      </c>
      <c r="P4596" t="s">
        <v>349</v>
      </c>
      <c r="Q4596" t="s">
        <v>350</v>
      </c>
      <c r="R4596" t="s">
        <v>351</v>
      </c>
      <c r="S4596">
        <f t="shared" si="71"/>
        <v>2017</v>
      </c>
    </row>
    <row r="4597" spans="1:19" x14ac:dyDescent="0.25">
      <c r="A4597">
        <v>345</v>
      </c>
      <c r="B4597">
        <v>345102</v>
      </c>
      <c r="C4597">
        <v>6165</v>
      </c>
      <c r="E4597" t="s">
        <v>380</v>
      </c>
      <c r="F4597" t="s">
        <v>86</v>
      </c>
      <c r="G4597">
        <v>1875</v>
      </c>
      <c r="H4597" s="1">
        <v>43074</v>
      </c>
      <c r="I4597" s="2"/>
      <c r="J4597" s="2">
        <v>-81.42</v>
      </c>
      <c r="K4597" s="2">
        <v>-81.42</v>
      </c>
      <c r="L4597" t="s">
        <v>65</v>
      </c>
      <c r="M4597" t="s">
        <v>21</v>
      </c>
      <c r="N4597" t="s">
        <v>22</v>
      </c>
      <c r="O4597" t="s">
        <v>57</v>
      </c>
      <c r="P4597" t="s">
        <v>349</v>
      </c>
      <c r="Q4597" t="s">
        <v>350</v>
      </c>
      <c r="R4597" t="s">
        <v>351</v>
      </c>
      <c r="S4597">
        <f t="shared" si="71"/>
        <v>2017</v>
      </c>
    </row>
    <row r="4598" spans="1:19" x14ac:dyDescent="0.25">
      <c r="A4598">
        <v>345</v>
      </c>
      <c r="B4598">
        <v>345102</v>
      </c>
      <c r="C4598">
        <v>6165</v>
      </c>
      <c r="E4598" t="s">
        <v>380</v>
      </c>
      <c r="F4598" t="s">
        <v>86</v>
      </c>
      <c r="G4598">
        <v>1875</v>
      </c>
      <c r="H4598" s="1">
        <v>43074</v>
      </c>
      <c r="I4598" s="2"/>
      <c r="J4598" s="2">
        <v>-162.84</v>
      </c>
      <c r="K4598" s="2">
        <v>-162.84</v>
      </c>
      <c r="L4598" t="s">
        <v>65</v>
      </c>
      <c r="M4598" t="s">
        <v>21</v>
      </c>
      <c r="N4598" t="s">
        <v>22</v>
      </c>
      <c r="O4598" t="s">
        <v>57</v>
      </c>
      <c r="P4598" t="s">
        <v>349</v>
      </c>
      <c r="Q4598" t="s">
        <v>350</v>
      </c>
      <c r="R4598" t="s">
        <v>351</v>
      </c>
      <c r="S4598">
        <f t="shared" si="71"/>
        <v>2017</v>
      </c>
    </row>
    <row r="4599" spans="1:19" x14ac:dyDescent="0.25">
      <c r="A4599">
        <v>345</v>
      </c>
      <c r="B4599">
        <v>345102</v>
      </c>
      <c r="C4599">
        <v>6165</v>
      </c>
      <c r="E4599" t="s">
        <v>380</v>
      </c>
      <c r="F4599" t="s">
        <v>86</v>
      </c>
      <c r="G4599">
        <v>1875</v>
      </c>
      <c r="H4599" s="1">
        <v>43074</v>
      </c>
      <c r="I4599" s="2"/>
      <c r="J4599" s="2">
        <v>-81.42</v>
      </c>
      <c r="K4599" s="2">
        <v>-81.42</v>
      </c>
      <c r="L4599" t="s">
        <v>65</v>
      </c>
      <c r="M4599" t="s">
        <v>21</v>
      </c>
      <c r="N4599" t="s">
        <v>22</v>
      </c>
      <c r="O4599" t="s">
        <v>57</v>
      </c>
      <c r="P4599" t="s">
        <v>349</v>
      </c>
      <c r="Q4599" t="s">
        <v>350</v>
      </c>
      <c r="R4599" t="s">
        <v>351</v>
      </c>
      <c r="S4599">
        <f t="shared" si="71"/>
        <v>2017</v>
      </c>
    </row>
    <row r="4600" spans="1:19" x14ac:dyDescent="0.25">
      <c r="A4600">
        <v>345</v>
      </c>
      <c r="B4600">
        <v>345102</v>
      </c>
      <c r="C4600">
        <v>6165</v>
      </c>
      <c r="E4600" t="s">
        <v>380</v>
      </c>
      <c r="F4600" t="s">
        <v>86</v>
      </c>
      <c r="G4600">
        <v>1875</v>
      </c>
      <c r="H4600" s="1">
        <v>43074</v>
      </c>
      <c r="I4600" s="2"/>
      <c r="J4600" s="2">
        <v>-40.71</v>
      </c>
      <c r="K4600" s="2">
        <v>-40.71</v>
      </c>
      <c r="L4600" t="s">
        <v>65</v>
      </c>
      <c r="M4600" t="s">
        <v>21</v>
      </c>
      <c r="N4600" t="s">
        <v>22</v>
      </c>
      <c r="O4600" t="s">
        <v>57</v>
      </c>
      <c r="P4600" t="s">
        <v>349</v>
      </c>
      <c r="Q4600" t="s">
        <v>350</v>
      </c>
      <c r="R4600" t="s">
        <v>351</v>
      </c>
      <c r="S4600">
        <f t="shared" si="71"/>
        <v>2017</v>
      </c>
    </row>
    <row r="4601" spans="1:19" x14ac:dyDescent="0.25">
      <c r="A4601">
        <v>345</v>
      </c>
      <c r="B4601">
        <v>345102</v>
      </c>
      <c r="C4601">
        <v>6165</v>
      </c>
      <c r="E4601" t="s">
        <v>380</v>
      </c>
      <c r="F4601" t="s">
        <v>86</v>
      </c>
      <c r="G4601">
        <v>1875</v>
      </c>
      <c r="H4601" s="1">
        <v>43074</v>
      </c>
      <c r="I4601" s="2"/>
      <c r="J4601" s="2">
        <v>-40.71</v>
      </c>
      <c r="K4601" s="2">
        <v>-40.71</v>
      </c>
      <c r="L4601" t="s">
        <v>65</v>
      </c>
      <c r="M4601" t="s">
        <v>21</v>
      </c>
      <c r="N4601" t="s">
        <v>22</v>
      </c>
      <c r="O4601" t="s">
        <v>57</v>
      </c>
      <c r="P4601" t="s">
        <v>349</v>
      </c>
      <c r="Q4601" t="s">
        <v>350</v>
      </c>
      <c r="R4601" t="s">
        <v>351</v>
      </c>
      <c r="S4601">
        <f t="shared" si="71"/>
        <v>2017</v>
      </c>
    </row>
    <row r="4602" spans="1:19" x14ac:dyDescent="0.25">
      <c r="A4602">
        <v>345</v>
      </c>
      <c r="B4602">
        <v>345102</v>
      </c>
      <c r="C4602">
        <v>6165</v>
      </c>
      <c r="E4602" t="s">
        <v>380</v>
      </c>
      <c r="F4602" t="s">
        <v>86</v>
      </c>
      <c r="G4602">
        <v>1875</v>
      </c>
      <c r="H4602" s="1">
        <v>43074</v>
      </c>
      <c r="I4602" s="2"/>
      <c r="J4602" s="2">
        <v>-40.71</v>
      </c>
      <c r="K4602" s="2">
        <v>-40.71</v>
      </c>
      <c r="L4602" t="s">
        <v>65</v>
      </c>
      <c r="M4602" t="s">
        <v>21</v>
      </c>
      <c r="N4602" t="s">
        <v>22</v>
      </c>
      <c r="O4602" t="s">
        <v>57</v>
      </c>
      <c r="P4602" t="s">
        <v>349</v>
      </c>
      <c r="Q4602" t="s">
        <v>350</v>
      </c>
      <c r="R4602" t="s">
        <v>351</v>
      </c>
      <c r="S4602">
        <f t="shared" si="71"/>
        <v>2017</v>
      </c>
    </row>
    <row r="4603" spans="1:19" x14ac:dyDescent="0.25">
      <c r="A4603">
        <v>345</v>
      </c>
      <c r="B4603">
        <v>345102</v>
      </c>
      <c r="C4603">
        <v>6165</v>
      </c>
      <c r="E4603" t="s">
        <v>380</v>
      </c>
      <c r="F4603" t="s">
        <v>86</v>
      </c>
      <c r="G4603">
        <v>1875</v>
      </c>
      <c r="H4603" s="1">
        <v>43074</v>
      </c>
      <c r="I4603" s="2"/>
      <c r="J4603" s="2">
        <v>-81.42</v>
      </c>
      <c r="K4603" s="2">
        <v>-81.42</v>
      </c>
      <c r="L4603" t="s">
        <v>65</v>
      </c>
      <c r="M4603" t="s">
        <v>21</v>
      </c>
      <c r="N4603" t="s">
        <v>22</v>
      </c>
      <c r="O4603" t="s">
        <v>57</v>
      </c>
      <c r="P4603" t="s">
        <v>349</v>
      </c>
      <c r="Q4603" t="s">
        <v>350</v>
      </c>
      <c r="R4603" t="s">
        <v>351</v>
      </c>
      <c r="S4603">
        <f t="shared" si="71"/>
        <v>2017</v>
      </c>
    </row>
    <row r="4604" spans="1:19" x14ac:dyDescent="0.25">
      <c r="A4604">
        <v>345</v>
      </c>
      <c r="B4604">
        <v>345102</v>
      </c>
      <c r="C4604">
        <v>6165</v>
      </c>
      <c r="E4604" t="s">
        <v>380</v>
      </c>
      <c r="F4604" t="s">
        <v>86</v>
      </c>
      <c r="G4604">
        <v>1875</v>
      </c>
      <c r="H4604" s="1">
        <v>43074</v>
      </c>
      <c r="I4604" s="2"/>
      <c r="J4604" s="2">
        <v>-40.71</v>
      </c>
      <c r="K4604" s="2">
        <v>-40.71</v>
      </c>
      <c r="L4604" t="s">
        <v>65</v>
      </c>
      <c r="M4604" t="s">
        <v>21</v>
      </c>
      <c r="N4604" t="s">
        <v>22</v>
      </c>
      <c r="O4604" t="s">
        <v>57</v>
      </c>
      <c r="P4604" t="s">
        <v>349</v>
      </c>
      <c r="Q4604" t="s">
        <v>350</v>
      </c>
      <c r="R4604" t="s">
        <v>351</v>
      </c>
      <c r="S4604">
        <f t="shared" si="71"/>
        <v>2017</v>
      </c>
    </row>
    <row r="4605" spans="1:19" x14ac:dyDescent="0.25">
      <c r="A4605">
        <v>345</v>
      </c>
      <c r="B4605">
        <v>345102</v>
      </c>
      <c r="C4605">
        <v>6165</v>
      </c>
      <c r="E4605" t="s">
        <v>380</v>
      </c>
      <c r="F4605" t="s">
        <v>86</v>
      </c>
      <c r="G4605">
        <v>1875</v>
      </c>
      <c r="H4605" s="1">
        <v>43074</v>
      </c>
      <c r="I4605" s="2"/>
      <c r="J4605" s="2">
        <v>-81.42</v>
      </c>
      <c r="K4605" s="2">
        <v>-81.42</v>
      </c>
      <c r="L4605" t="s">
        <v>65</v>
      </c>
      <c r="M4605" t="s">
        <v>21</v>
      </c>
      <c r="N4605" t="s">
        <v>22</v>
      </c>
      <c r="O4605" t="s">
        <v>57</v>
      </c>
      <c r="P4605" t="s">
        <v>349</v>
      </c>
      <c r="Q4605" t="s">
        <v>350</v>
      </c>
      <c r="R4605" t="s">
        <v>351</v>
      </c>
      <c r="S4605">
        <f t="shared" si="71"/>
        <v>2017</v>
      </c>
    </row>
    <row r="4606" spans="1:19" x14ac:dyDescent="0.25">
      <c r="A4606">
        <v>345</v>
      </c>
      <c r="B4606">
        <v>345102</v>
      </c>
      <c r="C4606">
        <v>6165</v>
      </c>
      <c r="E4606" t="s">
        <v>380</v>
      </c>
      <c r="F4606" t="s">
        <v>86</v>
      </c>
      <c r="G4606">
        <v>1875</v>
      </c>
      <c r="H4606" s="1">
        <v>43074</v>
      </c>
      <c r="I4606" s="2"/>
      <c r="J4606" s="2">
        <v>-81.42</v>
      </c>
      <c r="K4606" s="2">
        <v>-81.42</v>
      </c>
      <c r="L4606" t="s">
        <v>65</v>
      </c>
      <c r="M4606" t="s">
        <v>21</v>
      </c>
      <c r="N4606" t="s">
        <v>22</v>
      </c>
      <c r="O4606" t="s">
        <v>57</v>
      </c>
      <c r="P4606" t="s">
        <v>349</v>
      </c>
      <c r="Q4606" t="s">
        <v>350</v>
      </c>
      <c r="R4606" t="s">
        <v>351</v>
      </c>
      <c r="S4606">
        <f t="shared" si="71"/>
        <v>2017</v>
      </c>
    </row>
    <row r="4607" spans="1:19" x14ac:dyDescent="0.25">
      <c r="A4607">
        <v>345</v>
      </c>
      <c r="B4607">
        <v>345102</v>
      </c>
      <c r="C4607">
        <v>6165</v>
      </c>
      <c r="E4607" t="s">
        <v>384</v>
      </c>
      <c r="F4607" t="s">
        <v>86</v>
      </c>
      <c r="G4607">
        <v>1875</v>
      </c>
      <c r="H4607" s="1">
        <v>43074</v>
      </c>
      <c r="I4607" s="2"/>
      <c r="J4607" s="2">
        <v>-122.13</v>
      </c>
      <c r="K4607" s="2">
        <v>-122.13</v>
      </c>
      <c r="L4607" t="s">
        <v>65</v>
      </c>
      <c r="M4607" t="s">
        <v>21</v>
      </c>
      <c r="N4607" t="s">
        <v>22</v>
      </c>
      <c r="O4607" t="s">
        <v>57</v>
      </c>
      <c r="P4607" t="s">
        <v>349</v>
      </c>
      <c r="Q4607" t="s">
        <v>350</v>
      </c>
      <c r="R4607" t="s">
        <v>351</v>
      </c>
      <c r="S4607">
        <f t="shared" si="71"/>
        <v>2017</v>
      </c>
    </row>
    <row r="4608" spans="1:19" x14ac:dyDescent="0.25">
      <c r="A4608">
        <v>345</v>
      </c>
      <c r="B4608">
        <v>345102</v>
      </c>
      <c r="C4608">
        <v>6165</v>
      </c>
      <c r="E4608" t="s">
        <v>384</v>
      </c>
      <c r="F4608" t="s">
        <v>86</v>
      </c>
      <c r="G4608">
        <v>1875</v>
      </c>
      <c r="H4608" s="1">
        <v>43074</v>
      </c>
      <c r="I4608" s="2"/>
      <c r="J4608" s="2">
        <v>-122.13</v>
      </c>
      <c r="K4608" s="2">
        <v>-122.13</v>
      </c>
      <c r="L4608" t="s">
        <v>65</v>
      </c>
      <c r="M4608" t="s">
        <v>21</v>
      </c>
      <c r="N4608" t="s">
        <v>22</v>
      </c>
      <c r="O4608" t="s">
        <v>57</v>
      </c>
      <c r="P4608" t="s">
        <v>349</v>
      </c>
      <c r="Q4608" t="s">
        <v>350</v>
      </c>
      <c r="R4608" t="s">
        <v>351</v>
      </c>
      <c r="S4608">
        <f t="shared" si="71"/>
        <v>2017</v>
      </c>
    </row>
    <row r="4609" spans="1:19" x14ac:dyDescent="0.25">
      <c r="A4609">
        <v>345</v>
      </c>
      <c r="B4609">
        <v>345102</v>
      </c>
      <c r="C4609">
        <v>6165</v>
      </c>
      <c r="E4609" t="s">
        <v>384</v>
      </c>
      <c r="F4609" t="s">
        <v>86</v>
      </c>
      <c r="G4609">
        <v>1875</v>
      </c>
      <c r="H4609" s="1">
        <v>43074</v>
      </c>
      <c r="I4609" s="2"/>
      <c r="J4609" s="2">
        <v>-122.13</v>
      </c>
      <c r="K4609" s="2">
        <v>-122.13</v>
      </c>
      <c r="L4609" t="s">
        <v>65</v>
      </c>
      <c r="M4609" t="s">
        <v>21</v>
      </c>
      <c r="N4609" t="s">
        <v>22</v>
      </c>
      <c r="O4609" t="s">
        <v>57</v>
      </c>
      <c r="P4609" t="s">
        <v>349</v>
      </c>
      <c r="Q4609" t="s">
        <v>350</v>
      </c>
      <c r="R4609" t="s">
        <v>351</v>
      </c>
      <c r="S4609">
        <f t="shared" si="71"/>
        <v>2017</v>
      </c>
    </row>
    <row r="4610" spans="1:19" x14ac:dyDescent="0.25">
      <c r="A4610">
        <v>345</v>
      </c>
      <c r="B4610">
        <v>345102</v>
      </c>
      <c r="C4610">
        <v>6165</v>
      </c>
      <c r="E4610" t="s">
        <v>382</v>
      </c>
      <c r="F4610" t="s">
        <v>86</v>
      </c>
      <c r="G4610">
        <v>1875</v>
      </c>
      <c r="H4610" s="1">
        <v>43074</v>
      </c>
      <c r="I4610" s="2"/>
      <c r="J4610" s="2">
        <v>-40.71</v>
      </c>
      <c r="K4610" s="2">
        <v>-40.71</v>
      </c>
      <c r="L4610" t="s">
        <v>65</v>
      </c>
      <c r="M4610" t="s">
        <v>21</v>
      </c>
      <c r="N4610" t="s">
        <v>22</v>
      </c>
      <c r="O4610" t="s">
        <v>57</v>
      </c>
      <c r="P4610" t="s">
        <v>349</v>
      </c>
      <c r="Q4610" t="s">
        <v>350</v>
      </c>
      <c r="R4610" t="s">
        <v>351</v>
      </c>
      <c r="S4610">
        <f t="shared" si="71"/>
        <v>2017</v>
      </c>
    </row>
    <row r="4611" spans="1:19" x14ac:dyDescent="0.25">
      <c r="A4611">
        <v>345</v>
      </c>
      <c r="B4611">
        <v>345102</v>
      </c>
      <c r="C4611">
        <v>6165</v>
      </c>
      <c r="E4611" t="s">
        <v>382</v>
      </c>
      <c r="F4611" t="s">
        <v>86</v>
      </c>
      <c r="G4611">
        <v>1875</v>
      </c>
      <c r="H4611" s="1">
        <v>43074</v>
      </c>
      <c r="I4611" s="2"/>
      <c r="J4611" s="2">
        <v>-81.42</v>
      </c>
      <c r="K4611" s="2">
        <v>-81.42</v>
      </c>
      <c r="L4611" t="s">
        <v>65</v>
      </c>
      <c r="M4611" t="s">
        <v>21</v>
      </c>
      <c r="N4611" t="s">
        <v>22</v>
      </c>
      <c r="O4611" t="s">
        <v>57</v>
      </c>
      <c r="P4611" t="s">
        <v>349</v>
      </c>
      <c r="Q4611" t="s">
        <v>350</v>
      </c>
      <c r="R4611" t="s">
        <v>351</v>
      </c>
      <c r="S4611">
        <f t="shared" ref="S4611:S4674" si="72">YEAR(H4611)</f>
        <v>2017</v>
      </c>
    </row>
    <row r="4612" spans="1:19" x14ac:dyDescent="0.25">
      <c r="A4612">
        <v>345</v>
      </c>
      <c r="B4612">
        <v>345102</v>
      </c>
      <c r="C4612">
        <v>6165</v>
      </c>
      <c r="E4612" t="s">
        <v>382</v>
      </c>
      <c r="F4612" t="s">
        <v>86</v>
      </c>
      <c r="G4612">
        <v>1875</v>
      </c>
      <c r="H4612" s="1">
        <v>43074</v>
      </c>
      <c r="I4612" s="2"/>
      <c r="J4612" s="2">
        <v>-81.42</v>
      </c>
      <c r="K4612" s="2">
        <v>-81.42</v>
      </c>
      <c r="L4612" t="s">
        <v>65</v>
      </c>
      <c r="M4612" t="s">
        <v>21</v>
      </c>
      <c r="N4612" t="s">
        <v>22</v>
      </c>
      <c r="O4612" t="s">
        <v>57</v>
      </c>
      <c r="P4612" t="s">
        <v>349</v>
      </c>
      <c r="Q4612" t="s">
        <v>350</v>
      </c>
      <c r="R4612" t="s">
        <v>351</v>
      </c>
      <c r="S4612">
        <f t="shared" si="72"/>
        <v>2017</v>
      </c>
    </row>
    <row r="4613" spans="1:19" x14ac:dyDescent="0.25">
      <c r="A4613">
        <v>345</v>
      </c>
      <c r="B4613">
        <v>345102</v>
      </c>
      <c r="C4613">
        <v>6165</v>
      </c>
      <c r="E4613" t="s">
        <v>375</v>
      </c>
      <c r="F4613" t="s">
        <v>86</v>
      </c>
      <c r="G4613">
        <v>1872</v>
      </c>
      <c r="H4613" s="1">
        <v>43069</v>
      </c>
      <c r="I4613" s="2"/>
      <c r="J4613" s="2">
        <v>-40.71</v>
      </c>
      <c r="K4613" s="2">
        <v>-40.71</v>
      </c>
      <c r="L4613" t="s">
        <v>65</v>
      </c>
      <c r="M4613" t="s">
        <v>21</v>
      </c>
      <c r="N4613" t="s">
        <v>22</v>
      </c>
      <c r="O4613" t="s">
        <v>57</v>
      </c>
      <c r="P4613" t="s">
        <v>349</v>
      </c>
      <c r="Q4613" t="s">
        <v>350</v>
      </c>
      <c r="R4613" t="s">
        <v>351</v>
      </c>
      <c r="S4613">
        <f t="shared" si="72"/>
        <v>2017</v>
      </c>
    </row>
    <row r="4614" spans="1:19" x14ac:dyDescent="0.25">
      <c r="A4614">
        <v>345</v>
      </c>
      <c r="B4614">
        <v>345102</v>
      </c>
      <c r="C4614">
        <v>6165</v>
      </c>
      <c r="E4614" t="s">
        <v>375</v>
      </c>
      <c r="F4614" t="s">
        <v>86</v>
      </c>
      <c r="G4614">
        <v>1872</v>
      </c>
      <c r="H4614" s="1">
        <v>43069</v>
      </c>
      <c r="I4614" s="2"/>
      <c r="J4614" s="2">
        <v>-40.71</v>
      </c>
      <c r="K4614" s="2">
        <v>-40.71</v>
      </c>
      <c r="L4614" t="s">
        <v>65</v>
      </c>
      <c r="M4614" t="s">
        <v>21</v>
      </c>
      <c r="N4614" t="s">
        <v>22</v>
      </c>
      <c r="O4614" t="s">
        <v>57</v>
      </c>
      <c r="P4614" t="s">
        <v>349</v>
      </c>
      <c r="Q4614" t="s">
        <v>350</v>
      </c>
      <c r="R4614" t="s">
        <v>351</v>
      </c>
      <c r="S4614">
        <f t="shared" si="72"/>
        <v>2017</v>
      </c>
    </row>
    <row r="4615" spans="1:19" x14ac:dyDescent="0.25">
      <c r="A4615">
        <v>345</v>
      </c>
      <c r="B4615">
        <v>345102</v>
      </c>
      <c r="C4615">
        <v>6165</v>
      </c>
      <c r="E4615" t="s">
        <v>375</v>
      </c>
      <c r="F4615" t="s">
        <v>86</v>
      </c>
      <c r="G4615">
        <v>1872</v>
      </c>
      <c r="H4615" s="1">
        <v>43069</v>
      </c>
      <c r="I4615" s="2"/>
      <c r="J4615" s="2">
        <v>-40.71</v>
      </c>
      <c r="K4615" s="2">
        <v>-40.71</v>
      </c>
      <c r="L4615" t="s">
        <v>65</v>
      </c>
      <c r="M4615" t="s">
        <v>21</v>
      </c>
      <c r="N4615" t="s">
        <v>22</v>
      </c>
      <c r="O4615" t="s">
        <v>57</v>
      </c>
      <c r="P4615" t="s">
        <v>349</v>
      </c>
      <c r="Q4615" t="s">
        <v>350</v>
      </c>
      <c r="R4615" t="s">
        <v>351</v>
      </c>
      <c r="S4615">
        <f t="shared" si="72"/>
        <v>2017</v>
      </c>
    </row>
    <row r="4616" spans="1:19" x14ac:dyDescent="0.25">
      <c r="A4616">
        <v>345</v>
      </c>
      <c r="B4616">
        <v>345102</v>
      </c>
      <c r="C4616">
        <v>6165</v>
      </c>
      <c r="E4616" t="s">
        <v>375</v>
      </c>
      <c r="F4616" t="s">
        <v>86</v>
      </c>
      <c r="G4616">
        <v>1872</v>
      </c>
      <c r="H4616" s="1">
        <v>43069</v>
      </c>
      <c r="I4616" s="2"/>
      <c r="J4616" s="2">
        <v>-81.42</v>
      </c>
      <c r="K4616" s="2">
        <v>-81.42</v>
      </c>
      <c r="L4616" t="s">
        <v>65</v>
      </c>
      <c r="M4616" t="s">
        <v>21</v>
      </c>
      <c r="N4616" t="s">
        <v>22</v>
      </c>
      <c r="O4616" t="s">
        <v>57</v>
      </c>
      <c r="P4616" t="s">
        <v>349</v>
      </c>
      <c r="Q4616" t="s">
        <v>350</v>
      </c>
      <c r="R4616" t="s">
        <v>351</v>
      </c>
      <c r="S4616">
        <f t="shared" si="72"/>
        <v>2017</v>
      </c>
    </row>
    <row r="4617" spans="1:19" x14ac:dyDescent="0.25">
      <c r="A4617">
        <v>345</v>
      </c>
      <c r="B4617">
        <v>345102</v>
      </c>
      <c r="C4617">
        <v>6165</v>
      </c>
      <c r="E4617" t="s">
        <v>375</v>
      </c>
      <c r="F4617" t="s">
        <v>86</v>
      </c>
      <c r="G4617">
        <v>1872</v>
      </c>
      <c r="H4617" s="1">
        <v>43069</v>
      </c>
      <c r="I4617" s="2"/>
      <c r="J4617" s="2">
        <v>-40.71</v>
      </c>
      <c r="K4617" s="2">
        <v>-40.71</v>
      </c>
      <c r="L4617" t="s">
        <v>65</v>
      </c>
      <c r="M4617" t="s">
        <v>21</v>
      </c>
      <c r="N4617" t="s">
        <v>22</v>
      </c>
      <c r="O4617" t="s">
        <v>57</v>
      </c>
      <c r="P4617" t="s">
        <v>349</v>
      </c>
      <c r="Q4617" t="s">
        <v>350</v>
      </c>
      <c r="R4617" t="s">
        <v>351</v>
      </c>
      <c r="S4617">
        <f t="shared" si="72"/>
        <v>2017</v>
      </c>
    </row>
    <row r="4618" spans="1:19" x14ac:dyDescent="0.25">
      <c r="A4618">
        <v>345</v>
      </c>
      <c r="B4618">
        <v>345102</v>
      </c>
      <c r="C4618">
        <v>6165</v>
      </c>
      <c r="E4618" t="s">
        <v>375</v>
      </c>
      <c r="F4618" t="s">
        <v>86</v>
      </c>
      <c r="G4618">
        <v>1872</v>
      </c>
      <c r="H4618" s="1">
        <v>43069</v>
      </c>
      <c r="I4618" s="2"/>
      <c r="J4618" s="2">
        <v>-81.42</v>
      </c>
      <c r="K4618" s="2">
        <v>-81.42</v>
      </c>
      <c r="L4618" t="s">
        <v>65</v>
      </c>
      <c r="M4618" t="s">
        <v>21</v>
      </c>
      <c r="N4618" t="s">
        <v>22</v>
      </c>
      <c r="O4618" t="s">
        <v>57</v>
      </c>
      <c r="P4618" t="s">
        <v>349</v>
      </c>
      <c r="Q4618" t="s">
        <v>350</v>
      </c>
      <c r="R4618" t="s">
        <v>351</v>
      </c>
      <c r="S4618">
        <f t="shared" si="72"/>
        <v>2017</v>
      </c>
    </row>
    <row r="4619" spans="1:19" x14ac:dyDescent="0.25">
      <c r="A4619">
        <v>345</v>
      </c>
      <c r="B4619">
        <v>345102</v>
      </c>
      <c r="C4619">
        <v>6165</v>
      </c>
      <c r="E4619" t="s">
        <v>383</v>
      </c>
      <c r="F4619" t="s">
        <v>86</v>
      </c>
      <c r="G4619">
        <v>1869</v>
      </c>
      <c r="H4619" s="1">
        <v>43060</v>
      </c>
      <c r="I4619" s="2"/>
      <c r="J4619" s="2">
        <v>-20.36</v>
      </c>
      <c r="K4619" s="2">
        <v>-20.36</v>
      </c>
      <c r="L4619" t="s">
        <v>65</v>
      </c>
      <c r="M4619" t="s">
        <v>21</v>
      </c>
      <c r="N4619" t="s">
        <v>22</v>
      </c>
      <c r="O4619" t="s">
        <v>57</v>
      </c>
      <c r="P4619" t="s">
        <v>349</v>
      </c>
      <c r="Q4619" t="s">
        <v>350</v>
      </c>
      <c r="R4619" t="s">
        <v>351</v>
      </c>
      <c r="S4619">
        <f t="shared" si="72"/>
        <v>2017</v>
      </c>
    </row>
    <row r="4620" spans="1:19" x14ac:dyDescent="0.25">
      <c r="A4620">
        <v>345</v>
      </c>
      <c r="B4620">
        <v>345102</v>
      </c>
      <c r="C4620">
        <v>6165</v>
      </c>
      <c r="E4620" t="s">
        <v>383</v>
      </c>
      <c r="F4620" t="s">
        <v>86</v>
      </c>
      <c r="G4620">
        <v>1869</v>
      </c>
      <c r="H4620" s="1">
        <v>43060</v>
      </c>
      <c r="I4620" s="2"/>
      <c r="J4620" s="2">
        <v>-20.36</v>
      </c>
      <c r="K4620" s="2">
        <v>-20.36</v>
      </c>
      <c r="L4620" t="s">
        <v>65</v>
      </c>
      <c r="M4620" t="s">
        <v>21</v>
      </c>
      <c r="N4620" t="s">
        <v>22</v>
      </c>
      <c r="O4620" t="s">
        <v>57</v>
      </c>
      <c r="P4620" t="s">
        <v>349</v>
      </c>
      <c r="Q4620" t="s">
        <v>350</v>
      </c>
      <c r="R4620" t="s">
        <v>351</v>
      </c>
      <c r="S4620">
        <f t="shared" si="72"/>
        <v>2017</v>
      </c>
    </row>
    <row r="4621" spans="1:19" x14ac:dyDescent="0.25">
      <c r="A4621">
        <v>345</v>
      </c>
      <c r="B4621">
        <v>345102</v>
      </c>
      <c r="C4621">
        <v>6165</v>
      </c>
      <c r="E4621" t="s">
        <v>383</v>
      </c>
      <c r="F4621" t="s">
        <v>86</v>
      </c>
      <c r="G4621">
        <v>1869</v>
      </c>
      <c r="H4621" s="1">
        <v>43060</v>
      </c>
      <c r="I4621" s="2"/>
      <c r="J4621" s="2">
        <v>-40.71</v>
      </c>
      <c r="K4621" s="2">
        <v>-40.71</v>
      </c>
      <c r="L4621" t="s">
        <v>65</v>
      </c>
      <c r="M4621" t="s">
        <v>21</v>
      </c>
      <c r="N4621" t="s">
        <v>22</v>
      </c>
      <c r="O4621" t="s">
        <v>57</v>
      </c>
      <c r="P4621" t="s">
        <v>349</v>
      </c>
      <c r="Q4621" t="s">
        <v>350</v>
      </c>
      <c r="R4621" t="s">
        <v>351</v>
      </c>
      <c r="S4621">
        <f t="shared" si="72"/>
        <v>2017</v>
      </c>
    </row>
    <row r="4622" spans="1:19" x14ac:dyDescent="0.25">
      <c r="A4622">
        <v>345</v>
      </c>
      <c r="B4622">
        <v>345102</v>
      </c>
      <c r="C4622">
        <v>6165</v>
      </c>
      <c r="E4622" t="s">
        <v>383</v>
      </c>
      <c r="F4622" t="s">
        <v>86</v>
      </c>
      <c r="G4622">
        <v>1869</v>
      </c>
      <c r="H4622" s="1">
        <v>43060</v>
      </c>
      <c r="I4622" s="2"/>
      <c r="J4622" s="2">
        <v>-20.36</v>
      </c>
      <c r="K4622" s="2">
        <v>-20.36</v>
      </c>
      <c r="L4622" t="s">
        <v>65</v>
      </c>
      <c r="M4622" t="s">
        <v>21</v>
      </c>
      <c r="N4622" t="s">
        <v>22</v>
      </c>
      <c r="O4622" t="s">
        <v>57</v>
      </c>
      <c r="P4622" t="s">
        <v>349</v>
      </c>
      <c r="Q4622" t="s">
        <v>350</v>
      </c>
      <c r="R4622" t="s">
        <v>351</v>
      </c>
      <c r="S4622">
        <f t="shared" si="72"/>
        <v>2017</v>
      </c>
    </row>
    <row r="4623" spans="1:19" x14ac:dyDescent="0.25">
      <c r="A4623">
        <v>345</v>
      </c>
      <c r="B4623">
        <v>345102</v>
      </c>
      <c r="C4623">
        <v>6165</v>
      </c>
      <c r="E4623" t="s">
        <v>383</v>
      </c>
      <c r="F4623" t="s">
        <v>86</v>
      </c>
      <c r="G4623">
        <v>1869</v>
      </c>
      <c r="H4623" s="1">
        <v>43060</v>
      </c>
      <c r="I4623" s="2"/>
      <c r="J4623" s="2">
        <v>-40.71</v>
      </c>
      <c r="K4623" s="2">
        <v>-40.71</v>
      </c>
      <c r="L4623" t="s">
        <v>65</v>
      </c>
      <c r="M4623" t="s">
        <v>21</v>
      </c>
      <c r="N4623" t="s">
        <v>22</v>
      </c>
      <c r="O4623" t="s">
        <v>57</v>
      </c>
      <c r="P4623" t="s">
        <v>349</v>
      </c>
      <c r="Q4623" t="s">
        <v>350</v>
      </c>
      <c r="R4623" t="s">
        <v>351</v>
      </c>
      <c r="S4623">
        <f t="shared" si="72"/>
        <v>2017</v>
      </c>
    </row>
    <row r="4624" spans="1:19" x14ac:dyDescent="0.25">
      <c r="A4624">
        <v>345</v>
      </c>
      <c r="B4624">
        <v>345102</v>
      </c>
      <c r="C4624">
        <v>6165</v>
      </c>
      <c r="E4624" t="s">
        <v>383</v>
      </c>
      <c r="F4624" t="s">
        <v>86</v>
      </c>
      <c r="G4624">
        <v>1869</v>
      </c>
      <c r="H4624" s="1">
        <v>43060</v>
      </c>
      <c r="I4624" s="2"/>
      <c r="J4624" s="2">
        <v>-20.36</v>
      </c>
      <c r="K4624" s="2">
        <v>-20.36</v>
      </c>
      <c r="L4624" t="s">
        <v>65</v>
      </c>
      <c r="M4624" t="s">
        <v>21</v>
      </c>
      <c r="N4624" t="s">
        <v>22</v>
      </c>
      <c r="O4624" t="s">
        <v>57</v>
      </c>
      <c r="P4624" t="s">
        <v>349</v>
      </c>
      <c r="Q4624" t="s">
        <v>350</v>
      </c>
      <c r="R4624" t="s">
        <v>351</v>
      </c>
      <c r="S4624">
        <f t="shared" si="72"/>
        <v>2017</v>
      </c>
    </row>
    <row r="4625" spans="1:19" x14ac:dyDescent="0.25">
      <c r="A4625">
        <v>345</v>
      </c>
      <c r="B4625">
        <v>345102</v>
      </c>
      <c r="C4625">
        <v>6165</v>
      </c>
      <c r="E4625" t="s">
        <v>383</v>
      </c>
      <c r="F4625" t="s">
        <v>86</v>
      </c>
      <c r="G4625">
        <v>1869</v>
      </c>
      <c r="H4625" s="1">
        <v>43060</v>
      </c>
      <c r="I4625" s="2"/>
      <c r="J4625" s="2">
        <v>-81.42</v>
      </c>
      <c r="K4625" s="2">
        <v>-81.42</v>
      </c>
      <c r="L4625" t="s">
        <v>65</v>
      </c>
      <c r="M4625" t="s">
        <v>21</v>
      </c>
      <c r="N4625" t="s">
        <v>22</v>
      </c>
      <c r="O4625" t="s">
        <v>57</v>
      </c>
      <c r="P4625" t="s">
        <v>349</v>
      </c>
      <c r="Q4625" t="s">
        <v>350</v>
      </c>
      <c r="R4625" t="s">
        <v>351</v>
      </c>
      <c r="S4625">
        <f t="shared" si="72"/>
        <v>2017</v>
      </c>
    </row>
    <row r="4626" spans="1:19" x14ac:dyDescent="0.25">
      <c r="A4626">
        <v>345</v>
      </c>
      <c r="B4626">
        <v>345102</v>
      </c>
      <c r="C4626">
        <v>6165</v>
      </c>
      <c r="E4626" t="s">
        <v>383</v>
      </c>
      <c r="F4626" t="s">
        <v>86</v>
      </c>
      <c r="G4626">
        <v>1869</v>
      </c>
      <c r="H4626" s="1">
        <v>43060</v>
      </c>
      <c r="I4626" s="2"/>
      <c r="J4626" s="2">
        <v>-40.71</v>
      </c>
      <c r="K4626" s="2">
        <v>-40.71</v>
      </c>
      <c r="L4626" t="s">
        <v>65</v>
      </c>
      <c r="M4626" t="s">
        <v>21</v>
      </c>
      <c r="N4626" t="s">
        <v>22</v>
      </c>
      <c r="O4626" t="s">
        <v>57</v>
      </c>
      <c r="P4626" t="s">
        <v>349</v>
      </c>
      <c r="Q4626" t="s">
        <v>350</v>
      </c>
      <c r="R4626" t="s">
        <v>351</v>
      </c>
      <c r="S4626">
        <f t="shared" si="72"/>
        <v>2017</v>
      </c>
    </row>
    <row r="4627" spans="1:19" x14ac:dyDescent="0.25">
      <c r="A4627">
        <v>345</v>
      </c>
      <c r="B4627">
        <v>345102</v>
      </c>
      <c r="C4627">
        <v>6165</v>
      </c>
      <c r="E4627" t="s">
        <v>374</v>
      </c>
      <c r="F4627" t="s">
        <v>86</v>
      </c>
      <c r="G4627">
        <v>1869</v>
      </c>
      <c r="H4627" s="1">
        <v>43060</v>
      </c>
      <c r="I4627" s="2"/>
      <c r="J4627" s="2">
        <v>-101.78</v>
      </c>
      <c r="K4627" s="2">
        <v>-101.78</v>
      </c>
      <c r="L4627" t="s">
        <v>65</v>
      </c>
      <c r="M4627" t="s">
        <v>21</v>
      </c>
      <c r="N4627" t="s">
        <v>22</v>
      </c>
      <c r="O4627" t="s">
        <v>57</v>
      </c>
      <c r="P4627" t="s">
        <v>349</v>
      </c>
      <c r="Q4627" t="s">
        <v>350</v>
      </c>
      <c r="R4627" t="s">
        <v>351</v>
      </c>
      <c r="S4627">
        <f t="shared" si="72"/>
        <v>2017</v>
      </c>
    </row>
    <row r="4628" spans="1:19" x14ac:dyDescent="0.25">
      <c r="A4628">
        <v>345</v>
      </c>
      <c r="B4628">
        <v>345102</v>
      </c>
      <c r="C4628">
        <v>6165</v>
      </c>
      <c r="E4628" t="s">
        <v>383</v>
      </c>
      <c r="F4628" t="s">
        <v>86</v>
      </c>
      <c r="G4628">
        <v>1869</v>
      </c>
      <c r="H4628" s="1">
        <v>43060</v>
      </c>
      <c r="I4628" s="2"/>
      <c r="J4628" s="2">
        <v>-20.36</v>
      </c>
      <c r="K4628" s="2">
        <v>-20.36</v>
      </c>
      <c r="L4628" t="s">
        <v>65</v>
      </c>
      <c r="M4628" t="s">
        <v>21</v>
      </c>
      <c r="N4628" t="s">
        <v>22</v>
      </c>
      <c r="O4628" t="s">
        <v>57</v>
      </c>
      <c r="P4628" t="s">
        <v>349</v>
      </c>
      <c r="Q4628" t="s">
        <v>350</v>
      </c>
      <c r="R4628" t="s">
        <v>351</v>
      </c>
      <c r="S4628">
        <f t="shared" si="72"/>
        <v>2017</v>
      </c>
    </row>
    <row r="4629" spans="1:19" x14ac:dyDescent="0.25">
      <c r="A4629">
        <v>345</v>
      </c>
      <c r="B4629">
        <v>345102</v>
      </c>
      <c r="C4629">
        <v>6165</v>
      </c>
      <c r="E4629" t="s">
        <v>374</v>
      </c>
      <c r="F4629" t="s">
        <v>86</v>
      </c>
      <c r="G4629">
        <v>1869</v>
      </c>
      <c r="H4629" s="1">
        <v>43060</v>
      </c>
      <c r="I4629" s="2"/>
      <c r="J4629" s="2">
        <v>-81.42</v>
      </c>
      <c r="K4629" s="2">
        <v>-81.42</v>
      </c>
      <c r="L4629" t="s">
        <v>65</v>
      </c>
      <c r="M4629" t="s">
        <v>21</v>
      </c>
      <c r="N4629" t="s">
        <v>22</v>
      </c>
      <c r="O4629" t="s">
        <v>57</v>
      </c>
      <c r="P4629" t="s">
        <v>349</v>
      </c>
      <c r="Q4629" t="s">
        <v>350</v>
      </c>
      <c r="R4629" t="s">
        <v>351</v>
      </c>
      <c r="S4629">
        <f t="shared" si="72"/>
        <v>2017</v>
      </c>
    </row>
    <row r="4630" spans="1:19" x14ac:dyDescent="0.25">
      <c r="A4630">
        <v>345</v>
      </c>
      <c r="B4630">
        <v>345102</v>
      </c>
      <c r="C4630">
        <v>6165</v>
      </c>
      <c r="E4630" t="s">
        <v>374</v>
      </c>
      <c r="F4630" t="s">
        <v>86</v>
      </c>
      <c r="G4630">
        <v>1869</v>
      </c>
      <c r="H4630" s="1">
        <v>43060</v>
      </c>
      <c r="I4630" s="2"/>
      <c r="J4630" s="2">
        <v>-40.71</v>
      </c>
      <c r="K4630" s="2">
        <v>-40.71</v>
      </c>
      <c r="L4630" t="s">
        <v>65</v>
      </c>
      <c r="M4630" t="s">
        <v>21</v>
      </c>
      <c r="N4630" t="s">
        <v>22</v>
      </c>
      <c r="O4630" t="s">
        <v>57</v>
      </c>
      <c r="P4630" t="s">
        <v>349</v>
      </c>
      <c r="Q4630" t="s">
        <v>350</v>
      </c>
      <c r="R4630" t="s">
        <v>351</v>
      </c>
      <c r="S4630">
        <f t="shared" si="72"/>
        <v>2017</v>
      </c>
    </row>
    <row r="4631" spans="1:19" x14ac:dyDescent="0.25">
      <c r="A4631">
        <v>345</v>
      </c>
      <c r="B4631">
        <v>345102</v>
      </c>
      <c r="C4631">
        <v>6165</v>
      </c>
      <c r="E4631" t="s">
        <v>380</v>
      </c>
      <c r="F4631" t="s">
        <v>86</v>
      </c>
      <c r="G4631">
        <v>1869</v>
      </c>
      <c r="H4631" s="1">
        <v>43060</v>
      </c>
      <c r="I4631" s="2"/>
      <c r="J4631" s="2">
        <v>-81.42</v>
      </c>
      <c r="K4631" s="2">
        <v>-81.42</v>
      </c>
      <c r="L4631" t="s">
        <v>65</v>
      </c>
      <c r="M4631" t="s">
        <v>21</v>
      </c>
      <c r="N4631" t="s">
        <v>22</v>
      </c>
      <c r="O4631" t="s">
        <v>57</v>
      </c>
      <c r="P4631" t="s">
        <v>349</v>
      </c>
      <c r="Q4631" t="s">
        <v>350</v>
      </c>
      <c r="R4631" t="s">
        <v>351</v>
      </c>
      <c r="S4631">
        <f t="shared" si="72"/>
        <v>2017</v>
      </c>
    </row>
    <row r="4632" spans="1:19" x14ac:dyDescent="0.25">
      <c r="A4632">
        <v>345</v>
      </c>
      <c r="B4632">
        <v>345102</v>
      </c>
      <c r="C4632">
        <v>6165</v>
      </c>
      <c r="E4632" t="s">
        <v>380</v>
      </c>
      <c r="F4632" t="s">
        <v>86</v>
      </c>
      <c r="G4632">
        <v>1869</v>
      </c>
      <c r="H4632" s="1">
        <v>43060</v>
      </c>
      <c r="I4632" s="2"/>
      <c r="J4632" s="2">
        <v>-81.42</v>
      </c>
      <c r="K4632" s="2">
        <v>-81.42</v>
      </c>
      <c r="L4632" t="s">
        <v>65</v>
      </c>
      <c r="M4632" t="s">
        <v>21</v>
      </c>
      <c r="N4632" t="s">
        <v>22</v>
      </c>
      <c r="O4632" t="s">
        <v>57</v>
      </c>
      <c r="P4632" t="s">
        <v>349</v>
      </c>
      <c r="Q4632" t="s">
        <v>350</v>
      </c>
      <c r="R4632" t="s">
        <v>351</v>
      </c>
      <c r="S4632">
        <f t="shared" si="72"/>
        <v>2017</v>
      </c>
    </row>
    <row r="4633" spans="1:19" x14ac:dyDescent="0.25">
      <c r="A4633">
        <v>345</v>
      </c>
      <c r="B4633">
        <v>345102</v>
      </c>
      <c r="C4633">
        <v>6165</v>
      </c>
      <c r="E4633" t="s">
        <v>382</v>
      </c>
      <c r="F4633" t="s">
        <v>86</v>
      </c>
      <c r="G4633">
        <v>1869</v>
      </c>
      <c r="H4633" s="1">
        <v>43060</v>
      </c>
      <c r="I4633" s="2"/>
      <c r="J4633" s="2">
        <v>-81.42</v>
      </c>
      <c r="K4633" s="2">
        <v>-81.42</v>
      </c>
      <c r="L4633" t="s">
        <v>65</v>
      </c>
      <c r="M4633" t="s">
        <v>21</v>
      </c>
      <c r="N4633" t="s">
        <v>22</v>
      </c>
      <c r="O4633" t="s">
        <v>57</v>
      </c>
      <c r="P4633" t="s">
        <v>349</v>
      </c>
      <c r="Q4633" t="s">
        <v>350</v>
      </c>
      <c r="R4633" t="s">
        <v>351</v>
      </c>
      <c r="S4633">
        <f t="shared" si="72"/>
        <v>2017</v>
      </c>
    </row>
    <row r="4634" spans="1:19" x14ac:dyDescent="0.25">
      <c r="A4634">
        <v>345</v>
      </c>
      <c r="B4634">
        <v>345102</v>
      </c>
      <c r="C4634">
        <v>6165</v>
      </c>
      <c r="E4634" t="s">
        <v>374</v>
      </c>
      <c r="F4634" t="s">
        <v>86</v>
      </c>
      <c r="G4634">
        <v>1869</v>
      </c>
      <c r="H4634" s="1">
        <v>43060</v>
      </c>
      <c r="I4634" s="2"/>
      <c r="J4634" s="2">
        <v>-122.13</v>
      </c>
      <c r="K4634" s="2">
        <v>-122.13</v>
      </c>
      <c r="L4634" t="s">
        <v>65</v>
      </c>
      <c r="M4634" t="s">
        <v>21</v>
      </c>
      <c r="N4634" t="s">
        <v>22</v>
      </c>
      <c r="O4634" t="s">
        <v>57</v>
      </c>
      <c r="P4634" t="s">
        <v>349</v>
      </c>
      <c r="Q4634" t="s">
        <v>350</v>
      </c>
      <c r="R4634" t="s">
        <v>351</v>
      </c>
      <c r="S4634">
        <f t="shared" si="72"/>
        <v>2017</v>
      </c>
    </row>
    <row r="4635" spans="1:19" x14ac:dyDescent="0.25">
      <c r="A4635">
        <v>345</v>
      </c>
      <c r="B4635">
        <v>345102</v>
      </c>
      <c r="C4635">
        <v>6165</v>
      </c>
      <c r="E4635" t="s">
        <v>375</v>
      </c>
      <c r="F4635" t="s">
        <v>86</v>
      </c>
      <c r="G4635">
        <v>1866</v>
      </c>
      <c r="H4635" s="1">
        <v>43054</v>
      </c>
      <c r="I4635" s="2"/>
      <c r="J4635" s="2">
        <v>-40.71</v>
      </c>
      <c r="K4635" s="2">
        <v>-40.71</v>
      </c>
      <c r="L4635" t="s">
        <v>65</v>
      </c>
      <c r="M4635" t="s">
        <v>21</v>
      </c>
      <c r="N4635" t="s">
        <v>22</v>
      </c>
      <c r="O4635" t="s">
        <v>57</v>
      </c>
      <c r="P4635" t="s">
        <v>349</v>
      </c>
      <c r="Q4635" t="s">
        <v>350</v>
      </c>
      <c r="R4635" t="s">
        <v>351</v>
      </c>
      <c r="S4635">
        <f t="shared" si="72"/>
        <v>2017</v>
      </c>
    </row>
    <row r="4636" spans="1:19" x14ac:dyDescent="0.25">
      <c r="A4636">
        <v>345</v>
      </c>
      <c r="B4636">
        <v>345102</v>
      </c>
      <c r="C4636">
        <v>6165</v>
      </c>
      <c r="E4636" t="s">
        <v>375</v>
      </c>
      <c r="F4636" t="s">
        <v>86</v>
      </c>
      <c r="G4636">
        <v>1866</v>
      </c>
      <c r="H4636" s="1">
        <v>43054</v>
      </c>
      <c r="I4636" s="2"/>
      <c r="J4636" s="2">
        <v>-20.36</v>
      </c>
      <c r="K4636" s="2">
        <v>-20.36</v>
      </c>
      <c r="L4636" t="s">
        <v>65</v>
      </c>
      <c r="M4636" t="s">
        <v>21</v>
      </c>
      <c r="N4636" t="s">
        <v>22</v>
      </c>
      <c r="O4636" t="s">
        <v>57</v>
      </c>
      <c r="P4636" t="s">
        <v>349</v>
      </c>
      <c r="Q4636" t="s">
        <v>350</v>
      </c>
      <c r="R4636" t="s">
        <v>351</v>
      </c>
      <c r="S4636">
        <f t="shared" si="72"/>
        <v>2017</v>
      </c>
    </row>
    <row r="4637" spans="1:19" x14ac:dyDescent="0.25">
      <c r="A4637">
        <v>345</v>
      </c>
      <c r="B4637">
        <v>345102</v>
      </c>
      <c r="C4637">
        <v>6165</v>
      </c>
      <c r="E4637" t="s">
        <v>375</v>
      </c>
      <c r="F4637" t="s">
        <v>86</v>
      </c>
      <c r="G4637">
        <v>1866</v>
      </c>
      <c r="H4637" s="1">
        <v>43054</v>
      </c>
      <c r="I4637" s="2"/>
      <c r="J4637" s="2">
        <v>-20.36</v>
      </c>
      <c r="K4637" s="2">
        <v>-20.36</v>
      </c>
      <c r="L4637" t="s">
        <v>65</v>
      </c>
      <c r="M4637" t="s">
        <v>21</v>
      </c>
      <c r="N4637" t="s">
        <v>22</v>
      </c>
      <c r="O4637" t="s">
        <v>57</v>
      </c>
      <c r="P4637" t="s">
        <v>349</v>
      </c>
      <c r="Q4637" t="s">
        <v>350</v>
      </c>
      <c r="R4637" t="s">
        <v>351</v>
      </c>
      <c r="S4637">
        <f t="shared" si="72"/>
        <v>2017</v>
      </c>
    </row>
    <row r="4638" spans="1:19" x14ac:dyDescent="0.25">
      <c r="A4638">
        <v>345</v>
      </c>
      <c r="B4638">
        <v>345102</v>
      </c>
      <c r="C4638">
        <v>6165</v>
      </c>
      <c r="E4638" t="s">
        <v>375</v>
      </c>
      <c r="F4638" t="s">
        <v>86</v>
      </c>
      <c r="G4638">
        <v>1866</v>
      </c>
      <c r="H4638" s="1">
        <v>43054</v>
      </c>
      <c r="I4638" s="2"/>
      <c r="J4638" s="2">
        <v>-40.71</v>
      </c>
      <c r="K4638" s="2">
        <v>-40.71</v>
      </c>
      <c r="L4638" t="s">
        <v>65</v>
      </c>
      <c r="M4638" t="s">
        <v>21</v>
      </c>
      <c r="N4638" t="s">
        <v>22</v>
      </c>
      <c r="O4638" t="s">
        <v>57</v>
      </c>
      <c r="P4638" t="s">
        <v>349</v>
      </c>
      <c r="Q4638" t="s">
        <v>350</v>
      </c>
      <c r="R4638" t="s">
        <v>351</v>
      </c>
      <c r="S4638">
        <f t="shared" si="72"/>
        <v>2017</v>
      </c>
    </row>
    <row r="4639" spans="1:19" x14ac:dyDescent="0.25">
      <c r="A4639">
        <v>345</v>
      </c>
      <c r="B4639">
        <v>345102</v>
      </c>
      <c r="C4639">
        <v>6165</v>
      </c>
      <c r="E4639" t="s">
        <v>375</v>
      </c>
      <c r="F4639" t="s">
        <v>86</v>
      </c>
      <c r="G4639">
        <v>1866</v>
      </c>
      <c r="H4639" s="1">
        <v>43054</v>
      </c>
      <c r="I4639" s="2"/>
      <c r="J4639" s="2">
        <v>-40.71</v>
      </c>
      <c r="K4639" s="2">
        <v>-40.71</v>
      </c>
      <c r="L4639" t="s">
        <v>65</v>
      </c>
      <c r="M4639" t="s">
        <v>21</v>
      </c>
      <c r="N4639" t="s">
        <v>22</v>
      </c>
      <c r="O4639" t="s">
        <v>57</v>
      </c>
      <c r="P4639" t="s">
        <v>349</v>
      </c>
      <c r="Q4639" t="s">
        <v>350</v>
      </c>
      <c r="R4639" t="s">
        <v>351</v>
      </c>
      <c r="S4639">
        <f t="shared" si="72"/>
        <v>2017</v>
      </c>
    </row>
    <row r="4640" spans="1:19" x14ac:dyDescent="0.25">
      <c r="A4640">
        <v>345</v>
      </c>
      <c r="B4640">
        <v>345102</v>
      </c>
      <c r="C4640">
        <v>6165</v>
      </c>
      <c r="E4640" t="s">
        <v>375</v>
      </c>
      <c r="F4640" t="s">
        <v>86</v>
      </c>
      <c r="G4640">
        <v>1866</v>
      </c>
      <c r="H4640" s="1">
        <v>43054</v>
      </c>
      <c r="I4640" s="2"/>
      <c r="J4640" s="2">
        <v>-40.71</v>
      </c>
      <c r="K4640" s="2">
        <v>-40.71</v>
      </c>
      <c r="L4640" t="s">
        <v>65</v>
      </c>
      <c r="M4640" t="s">
        <v>21</v>
      </c>
      <c r="N4640" t="s">
        <v>22</v>
      </c>
      <c r="O4640" t="s">
        <v>57</v>
      </c>
      <c r="P4640" t="s">
        <v>349</v>
      </c>
      <c r="Q4640" t="s">
        <v>350</v>
      </c>
      <c r="R4640" t="s">
        <v>351</v>
      </c>
      <c r="S4640">
        <f t="shared" si="72"/>
        <v>2017</v>
      </c>
    </row>
    <row r="4641" spans="1:19" x14ac:dyDescent="0.25">
      <c r="A4641">
        <v>345</v>
      </c>
      <c r="B4641">
        <v>345102</v>
      </c>
      <c r="C4641">
        <v>6165</v>
      </c>
      <c r="E4641" t="s">
        <v>375</v>
      </c>
      <c r="F4641" t="s">
        <v>86</v>
      </c>
      <c r="G4641">
        <v>1866</v>
      </c>
      <c r="H4641" s="1">
        <v>43054</v>
      </c>
      <c r="I4641" s="2"/>
      <c r="J4641" s="2">
        <v>-203.55</v>
      </c>
      <c r="K4641" s="2">
        <v>-203.55</v>
      </c>
      <c r="L4641" t="s">
        <v>65</v>
      </c>
      <c r="M4641" t="s">
        <v>21</v>
      </c>
      <c r="N4641" t="s">
        <v>22</v>
      </c>
      <c r="O4641" t="s">
        <v>57</v>
      </c>
      <c r="P4641" t="s">
        <v>349</v>
      </c>
      <c r="Q4641" t="s">
        <v>350</v>
      </c>
      <c r="R4641" t="s">
        <v>351</v>
      </c>
      <c r="S4641">
        <f t="shared" si="72"/>
        <v>2017</v>
      </c>
    </row>
    <row r="4642" spans="1:19" x14ac:dyDescent="0.25">
      <c r="A4642">
        <v>345</v>
      </c>
      <c r="B4642">
        <v>345102</v>
      </c>
      <c r="C4642">
        <v>6165</v>
      </c>
      <c r="E4642" t="s">
        <v>375</v>
      </c>
      <c r="F4642" t="s">
        <v>86</v>
      </c>
      <c r="G4642">
        <v>1866</v>
      </c>
      <c r="H4642" s="1">
        <v>43054</v>
      </c>
      <c r="I4642" s="2"/>
      <c r="J4642" s="2">
        <v>-162.84</v>
      </c>
      <c r="K4642" s="2">
        <v>-162.84</v>
      </c>
      <c r="L4642" t="s">
        <v>65</v>
      </c>
      <c r="M4642" t="s">
        <v>21</v>
      </c>
      <c r="N4642" t="s">
        <v>22</v>
      </c>
      <c r="O4642" t="s">
        <v>57</v>
      </c>
      <c r="P4642" t="s">
        <v>349</v>
      </c>
      <c r="Q4642" t="s">
        <v>350</v>
      </c>
      <c r="R4642" t="s">
        <v>351</v>
      </c>
      <c r="S4642">
        <f t="shared" si="72"/>
        <v>2017</v>
      </c>
    </row>
    <row r="4643" spans="1:19" x14ac:dyDescent="0.25">
      <c r="A4643">
        <v>345</v>
      </c>
      <c r="B4643">
        <v>345102</v>
      </c>
      <c r="C4643">
        <v>6165</v>
      </c>
      <c r="E4643" t="s">
        <v>375</v>
      </c>
      <c r="F4643" t="s">
        <v>86</v>
      </c>
      <c r="G4643">
        <v>1866</v>
      </c>
      <c r="H4643" s="1">
        <v>43054</v>
      </c>
      <c r="I4643" s="2"/>
      <c r="J4643" s="2">
        <v>-81.42</v>
      </c>
      <c r="K4643" s="2">
        <v>-81.42</v>
      </c>
      <c r="L4643" t="s">
        <v>65</v>
      </c>
      <c r="M4643" t="s">
        <v>21</v>
      </c>
      <c r="N4643" t="s">
        <v>22</v>
      </c>
      <c r="O4643" t="s">
        <v>57</v>
      </c>
      <c r="P4643" t="s">
        <v>349</v>
      </c>
      <c r="Q4643" t="s">
        <v>350</v>
      </c>
      <c r="R4643" t="s">
        <v>351</v>
      </c>
      <c r="S4643">
        <f t="shared" si="72"/>
        <v>2017</v>
      </c>
    </row>
    <row r="4644" spans="1:19" x14ac:dyDescent="0.25">
      <c r="A4644">
        <v>345</v>
      </c>
      <c r="B4644">
        <v>345102</v>
      </c>
      <c r="C4644">
        <v>6165</v>
      </c>
      <c r="E4644" t="s">
        <v>375</v>
      </c>
      <c r="F4644" t="s">
        <v>86</v>
      </c>
      <c r="G4644">
        <v>1866</v>
      </c>
      <c r="H4644" s="1">
        <v>43054</v>
      </c>
      <c r="I4644" s="2"/>
      <c r="J4644" s="2">
        <v>-40.71</v>
      </c>
      <c r="K4644" s="2">
        <v>-40.71</v>
      </c>
      <c r="L4644" t="s">
        <v>65</v>
      </c>
      <c r="M4644" t="s">
        <v>21</v>
      </c>
      <c r="N4644" t="s">
        <v>22</v>
      </c>
      <c r="O4644" t="s">
        <v>57</v>
      </c>
      <c r="P4644" t="s">
        <v>349</v>
      </c>
      <c r="Q4644" t="s">
        <v>350</v>
      </c>
      <c r="R4644" t="s">
        <v>351</v>
      </c>
      <c r="S4644">
        <f t="shared" si="72"/>
        <v>2017</v>
      </c>
    </row>
    <row r="4645" spans="1:19" x14ac:dyDescent="0.25">
      <c r="A4645">
        <v>345</v>
      </c>
      <c r="B4645">
        <v>345102</v>
      </c>
      <c r="C4645">
        <v>6165</v>
      </c>
      <c r="E4645" t="s">
        <v>375</v>
      </c>
      <c r="F4645" t="s">
        <v>86</v>
      </c>
      <c r="G4645">
        <v>1866</v>
      </c>
      <c r="H4645" s="1">
        <v>43054</v>
      </c>
      <c r="I4645" s="2"/>
      <c r="J4645" s="2">
        <v>-40.71</v>
      </c>
      <c r="K4645" s="2">
        <v>-40.71</v>
      </c>
      <c r="L4645" t="s">
        <v>65</v>
      </c>
      <c r="M4645" t="s">
        <v>21</v>
      </c>
      <c r="N4645" t="s">
        <v>22</v>
      </c>
      <c r="O4645" t="s">
        <v>57</v>
      </c>
      <c r="P4645" t="s">
        <v>349</v>
      </c>
      <c r="Q4645" t="s">
        <v>350</v>
      </c>
      <c r="R4645" t="s">
        <v>351</v>
      </c>
      <c r="S4645">
        <f t="shared" si="72"/>
        <v>2017</v>
      </c>
    </row>
    <row r="4646" spans="1:19" x14ac:dyDescent="0.25">
      <c r="A4646">
        <v>345</v>
      </c>
      <c r="B4646">
        <v>345102</v>
      </c>
      <c r="C4646">
        <v>6165</v>
      </c>
      <c r="E4646" t="s">
        <v>380</v>
      </c>
      <c r="F4646" t="s">
        <v>86</v>
      </c>
      <c r="G4646">
        <v>1863</v>
      </c>
      <c r="H4646" s="1">
        <v>43046</v>
      </c>
      <c r="I4646" s="2"/>
      <c r="J4646" s="2">
        <v>-81.42</v>
      </c>
      <c r="K4646" s="2">
        <v>-81.42</v>
      </c>
      <c r="L4646" t="s">
        <v>65</v>
      </c>
      <c r="M4646" t="s">
        <v>21</v>
      </c>
      <c r="N4646" t="s">
        <v>22</v>
      </c>
      <c r="O4646" t="s">
        <v>57</v>
      </c>
      <c r="P4646" t="s">
        <v>349</v>
      </c>
      <c r="Q4646" t="s">
        <v>350</v>
      </c>
      <c r="R4646" t="s">
        <v>351</v>
      </c>
      <c r="S4646">
        <f t="shared" si="72"/>
        <v>2017</v>
      </c>
    </row>
    <row r="4647" spans="1:19" x14ac:dyDescent="0.25">
      <c r="A4647">
        <v>345</v>
      </c>
      <c r="B4647">
        <v>345102</v>
      </c>
      <c r="C4647">
        <v>6165</v>
      </c>
      <c r="E4647" t="s">
        <v>380</v>
      </c>
      <c r="F4647" t="s">
        <v>86</v>
      </c>
      <c r="G4647">
        <v>1863</v>
      </c>
      <c r="H4647" s="1">
        <v>43046</v>
      </c>
      <c r="I4647" s="2"/>
      <c r="J4647" s="2">
        <v>-40.71</v>
      </c>
      <c r="K4647" s="2">
        <v>-40.71</v>
      </c>
      <c r="L4647" t="s">
        <v>65</v>
      </c>
      <c r="M4647" t="s">
        <v>21</v>
      </c>
      <c r="N4647" t="s">
        <v>22</v>
      </c>
      <c r="O4647" t="s">
        <v>57</v>
      </c>
      <c r="P4647" t="s">
        <v>349</v>
      </c>
      <c r="Q4647" t="s">
        <v>350</v>
      </c>
      <c r="R4647" t="s">
        <v>351</v>
      </c>
      <c r="S4647">
        <f t="shared" si="72"/>
        <v>2017</v>
      </c>
    </row>
    <row r="4648" spans="1:19" x14ac:dyDescent="0.25">
      <c r="A4648">
        <v>345</v>
      </c>
      <c r="B4648">
        <v>345102</v>
      </c>
      <c r="C4648">
        <v>6165</v>
      </c>
      <c r="E4648" t="s">
        <v>380</v>
      </c>
      <c r="F4648" t="s">
        <v>86</v>
      </c>
      <c r="G4648">
        <v>1863</v>
      </c>
      <c r="H4648" s="1">
        <v>43046</v>
      </c>
      <c r="I4648" s="2"/>
      <c r="J4648" s="2">
        <v>-81.42</v>
      </c>
      <c r="K4648" s="2">
        <v>-81.42</v>
      </c>
      <c r="L4648" t="s">
        <v>65</v>
      </c>
      <c r="M4648" t="s">
        <v>21</v>
      </c>
      <c r="N4648" t="s">
        <v>22</v>
      </c>
      <c r="O4648" t="s">
        <v>57</v>
      </c>
      <c r="P4648" t="s">
        <v>349</v>
      </c>
      <c r="Q4648" t="s">
        <v>350</v>
      </c>
      <c r="R4648" t="s">
        <v>351</v>
      </c>
      <c r="S4648">
        <f t="shared" si="72"/>
        <v>2017</v>
      </c>
    </row>
    <row r="4649" spans="1:19" x14ac:dyDescent="0.25">
      <c r="A4649">
        <v>345</v>
      </c>
      <c r="B4649">
        <v>345102</v>
      </c>
      <c r="C4649">
        <v>6165</v>
      </c>
      <c r="E4649" t="s">
        <v>380</v>
      </c>
      <c r="F4649" t="s">
        <v>86</v>
      </c>
      <c r="G4649">
        <v>1863</v>
      </c>
      <c r="H4649" s="1">
        <v>43046</v>
      </c>
      <c r="I4649" s="2"/>
      <c r="J4649" s="2">
        <v>-40.71</v>
      </c>
      <c r="K4649" s="2">
        <v>-40.71</v>
      </c>
      <c r="L4649" t="s">
        <v>65</v>
      </c>
      <c r="M4649" t="s">
        <v>21</v>
      </c>
      <c r="N4649" t="s">
        <v>22</v>
      </c>
      <c r="O4649" t="s">
        <v>57</v>
      </c>
      <c r="P4649" t="s">
        <v>349</v>
      </c>
      <c r="Q4649" t="s">
        <v>350</v>
      </c>
      <c r="R4649" t="s">
        <v>351</v>
      </c>
      <c r="S4649">
        <f t="shared" si="72"/>
        <v>2017</v>
      </c>
    </row>
    <row r="4650" spans="1:19" x14ac:dyDescent="0.25">
      <c r="A4650">
        <v>345</v>
      </c>
      <c r="B4650">
        <v>345102</v>
      </c>
      <c r="C4650">
        <v>6165</v>
      </c>
      <c r="E4650" t="s">
        <v>385</v>
      </c>
      <c r="F4650" t="s">
        <v>86</v>
      </c>
      <c r="G4650">
        <v>1863</v>
      </c>
      <c r="H4650" s="1">
        <v>43046</v>
      </c>
      <c r="I4650" s="2"/>
      <c r="J4650" s="2">
        <v>-81.42</v>
      </c>
      <c r="K4650" s="2">
        <v>-81.42</v>
      </c>
      <c r="L4650" t="s">
        <v>65</v>
      </c>
      <c r="M4650" t="s">
        <v>21</v>
      </c>
      <c r="N4650" t="s">
        <v>22</v>
      </c>
      <c r="O4650" t="s">
        <v>57</v>
      </c>
      <c r="P4650" t="s">
        <v>349</v>
      </c>
      <c r="Q4650" t="s">
        <v>350</v>
      </c>
      <c r="R4650" t="s">
        <v>351</v>
      </c>
      <c r="S4650">
        <f t="shared" si="72"/>
        <v>2017</v>
      </c>
    </row>
    <row r="4651" spans="1:19" x14ac:dyDescent="0.25">
      <c r="A4651">
        <v>345</v>
      </c>
      <c r="B4651">
        <v>345102</v>
      </c>
      <c r="C4651">
        <v>6165</v>
      </c>
      <c r="E4651" t="s">
        <v>385</v>
      </c>
      <c r="F4651" t="s">
        <v>86</v>
      </c>
      <c r="G4651">
        <v>1863</v>
      </c>
      <c r="H4651" s="1">
        <v>43046</v>
      </c>
      <c r="I4651" s="2"/>
      <c r="J4651" s="2">
        <v>-81.42</v>
      </c>
      <c r="K4651" s="2">
        <v>-81.42</v>
      </c>
      <c r="L4651" t="s">
        <v>65</v>
      </c>
      <c r="M4651" t="s">
        <v>21</v>
      </c>
      <c r="N4651" t="s">
        <v>22</v>
      </c>
      <c r="O4651" t="s">
        <v>57</v>
      </c>
      <c r="P4651" t="s">
        <v>349</v>
      </c>
      <c r="Q4651" t="s">
        <v>350</v>
      </c>
      <c r="R4651" t="s">
        <v>351</v>
      </c>
      <c r="S4651">
        <f t="shared" si="72"/>
        <v>2017</v>
      </c>
    </row>
    <row r="4652" spans="1:19" x14ac:dyDescent="0.25">
      <c r="A4652">
        <v>345</v>
      </c>
      <c r="B4652">
        <v>345102</v>
      </c>
      <c r="C4652">
        <v>6165</v>
      </c>
      <c r="E4652" t="s">
        <v>385</v>
      </c>
      <c r="F4652" t="s">
        <v>86</v>
      </c>
      <c r="G4652">
        <v>1863</v>
      </c>
      <c r="H4652" s="1">
        <v>43046</v>
      </c>
      <c r="I4652" s="2"/>
      <c r="J4652" s="2">
        <v>-81.42</v>
      </c>
      <c r="K4652" s="2">
        <v>-81.42</v>
      </c>
      <c r="L4652" t="s">
        <v>65</v>
      </c>
      <c r="M4652" t="s">
        <v>21</v>
      </c>
      <c r="N4652" t="s">
        <v>22</v>
      </c>
      <c r="O4652" t="s">
        <v>57</v>
      </c>
      <c r="P4652" t="s">
        <v>349</v>
      </c>
      <c r="Q4652" t="s">
        <v>350</v>
      </c>
      <c r="R4652" t="s">
        <v>351</v>
      </c>
      <c r="S4652">
        <f t="shared" si="72"/>
        <v>2017</v>
      </c>
    </row>
    <row r="4653" spans="1:19" x14ac:dyDescent="0.25">
      <c r="A4653">
        <v>345</v>
      </c>
      <c r="B4653">
        <v>345102</v>
      </c>
      <c r="C4653">
        <v>6165</v>
      </c>
      <c r="E4653" t="s">
        <v>385</v>
      </c>
      <c r="F4653" t="s">
        <v>86</v>
      </c>
      <c r="G4653">
        <v>1863</v>
      </c>
      <c r="H4653" s="1">
        <v>43046</v>
      </c>
      <c r="I4653" s="2"/>
      <c r="J4653" s="2">
        <v>-81.42</v>
      </c>
      <c r="K4653" s="2">
        <v>-81.42</v>
      </c>
      <c r="L4653" t="s">
        <v>65</v>
      </c>
      <c r="M4653" t="s">
        <v>21</v>
      </c>
      <c r="N4653" t="s">
        <v>22</v>
      </c>
      <c r="O4653" t="s">
        <v>57</v>
      </c>
      <c r="P4653" t="s">
        <v>349</v>
      </c>
      <c r="Q4653" t="s">
        <v>350</v>
      </c>
      <c r="R4653" t="s">
        <v>351</v>
      </c>
      <c r="S4653">
        <f t="shared" si="72"/>
        <v>2017</v>
      </c>
    </row>
    <row r="4654" spans="1:19" x14ac:dyDescent="0.25">
      <c r="A4654">
        <v>345</v>
      </c>
      <c r="B4654">
        <v>345102</v>
      </c>
      <c r="C4654">
        <v>6165</v>
      </c>
      <c r="E4654" t="s">
        <v>381</v>
      </c>
      <c r="F4654" t="s">
        <v>86</v>
      </c>
      <c r="G4654">
        <v>1863</v>
      </c>
      <c r="H4654" s="1">
        <v>43046</v>
      </c>
      <c r="I4654" s="2"/>
      <c r="J4654" s="2">
        <v>-81.42</v>
      </c>
      <c r="K4654" s="2">
        <v>-81.42</v>
      </c>
      <c r="L4654" t="s">
        <v>65</v>
      </c>
      <c r="M4654" t="s">
        <v>21</v>
      </c>
      <c r="N4654" t="s">
        <v>22</v>
      </c>
      <c r="O4654" t="s">
        <v>57</v>
      </c>
      <c r="P4654" t="s">
        <v>349</v>
      </c>
      <c r="Q4654" t="s">
        <v>350</v>
      </c>
      <c r="R4654" t="s">
        <v>351</v>
      </c>
      <c r="S4654">
        <f t="shared" si="72"/>
        <v>2017</v>
      </c>
    </row>
    <row r="4655" spans="1:19" x14ac:dyDescent="0.25">
      <c r="A4655">
        <v>345</v>
      </c>
      <c r="B4655">
        <v>345102</v>
      </c>
      <c r="C4655">
        <v>6165</v>
      </c>
      <c r="E4655" t="s">
        <v>381</v>
      </c>
      <c r="F4655" t="s">
        <v>86</v>
      </c>
      <c r="G4655">
        <v>1863</v>
      </c>
      <c r="H4655" s="1">
        <v>43046</v>
      </c>
      <c r="I4655" s="2"/>
      <c r="J4655" s="2">
        <v>-81.42</v>
      </c>
      <c r="K4655" s="2">
        <v>-81.42</v>
      </c>
      <c r="L4655" t="s">
        <v>65</v>
      </c>
      <c r="M4655" t="s">
        <v>21</v>
      </c>
      <c r="N4655" t="s">
        <v>22</v>
      </c>
      <c r="O4655" t="s">
        <v>57</v>
      </c>
      <c r="P4655" t="s">
        <v>349</v>
      </c>
      <c r="Q4655" t="s">
        <v>350</v>
      </c>
      <c r="R4655" t="s">
        <v>351</v>
      </c>
      <c r="S4655">
        <f t="shared" si="72"/>
        <v>2017</v>
      </c>
    </row>
    <row r="4656" spans="1:19" x14ac:dyDescent="0.25">
      <c r="A4656">
        <v>345</v>
      </c>
      <c r="B4656">
        <v>345102</v>
      </c>
      <c r="C4656">
        <v>6165</v>
      </c>
      <c r="E4656" t="s">
        <v>383</v>
      </c>
      <c r="F4656" t="s">
        <v>86</v>
      </c>
      <c r="G4656">
        <v>1863</v>
      </c>
      <c r="H4656" s="1">
        <v>43046</v>
      </c>
      <c r="I4656" s="2"/>
      <c r="J4656" s="2">
        <v>-40.71</v>
      </c>
      <c r="K4656" s="2">
        <v>-40.71</v>
      </c>
      <c r="L4656" t="s">
        <v>65</v>
      </c>
      <c r="M4656" t="s">
        <v>21</v>
      </c>
      <c r="N4656" t="s">
        <v>22</v>
      </c>
      <c r="O4656" t="s">
        <v>57</v>
      </c>
      <c r="P4656" t="s">
        <v>349</v>
      </c>
      <c r="Q4656" t="s">
        <v>350</v>
      </c>
      <c r="R4656" t="s">
        <v>351</v>
      </c>
      <c r="S4656">
        <f t="shared" si="72"/>
        <v>2017</v>
      </c>
    </row>
    <row r="4657" spans="1:19" x14ac:dyDescent="0.25">
      <c r="A4657">
        <v>345</v>
      </c>
      <c r="B4657">
        <v>345102</v>
      </c>
      <c r="C4657">
        <v>6165</v>
      </c>
      <c r="E4657" t="s">
        <v>383</v>
      </c>
      <c r="F4657" t="s">
        <v>86</v>
      </c>
      <c r="G4657">
        <v>1863</v>
      </c>
      <c r="H4657" s="1">
        <v>43046</v>
      </c>
      <c r="I4657" s="2"/>
      <c r="J4657" s="2">
        <v>-81.42</v>
      </c>
      <c r="K4657" s="2">
        <v>-81.42</v>
      </c>
      <c r="L4657" t="s">
        <v>65</v>
      </c>
      <c r="M4657" t="s">
        <v>21</v>
      </c>
      <c r="N4657" t="s">
        <v>22</v>
      </c>
      <c r="O4657" t="s">
        <v>57</v>
      </c>
      <c r="P4657" t="s">
        <v>349</v>
      </c>
      <c r="Q4657" t="s">
        <v>350</v>
      </c>
      <c r="R4657" t="s">
        <v>351</v>
      </c>
      <c r="S4657">
        <f t="shared" si="72"/>
        <v>2017</v>
      </c>
    </row>
    <row r="4658" spans="1:19" x14ac:dyDescent="0.25">
      <c r="A4658">
        <v>345</v>
      </c>
      <c r="B4658">
        <v>345102</v>
      </c>
      <c r="C4658">
        <v>6165</v>
      </c>
      <c r="E4658" t="s">
        <v>383</v>
      </c>
      <c r="F4658" t="s">
        <v>86</v>
      </c>
      <c r="G4658">
        <v>1863</v>
      </c>
      <c r="H4658" s="1">
        <v>43046</v>
      </c>
      <c r="I4658" s="2"/>
      <c r="J4658" s="2">
        <v>-61.07</v>
      </c>
      <c r="K4658" s="2">
        <v>-61.07</v>
      </c>
      <c r="L4658" t="s">
        <v>65</v>
      </c>
      <c r="M4658" t="s">
        <v>21</v>
      </c>
      <c r="N4658" t="s">
        <v>22</v>
      </c>
      <c r="O4658" t="s">
        <v>57</v>
      </c>
      <c r="P4658" t="s">
        <v>349</v>
      </c>
      <c r="Q4658" t="s">
        <v>350</v>
      </c>
      <c r="R4658" t="s">
        <v>351</v>
      </c>
      <c r="S4658">
        <f t="shared" si="72"/>
        <v>2017</v>
      </c>
    </row>
    <row r="4659" spans="1:19" x14ac:dyDescent="0.25">
      <c r="A4659">
        <v>345</v>
      </c>
      <c r="B4659">
        <v>345102</v>
      </c>
      <c r="C4659">
        <v>6165</v>
      </c>
      <c r="E4659" t="s">
        <v>384</v>
      </c>
      <c r="F4659" t="s">
        <v>86</v>
      </c>
      <c r="G4659">
        <v>1863</v>
      </c>
      <c r="H4659" s="1">
        <v>43046</v>
      </c>
      <c r="I4659" s="2"/>
      <c r="J4659" s="2">
        <v>-223.91</v>
      </c>
      <c r="K4659" s="2">
        <v>-223.91</v>
      </c>
      <c r="L4659" t="s">
        <v>65</v>
      </c>
      <c r="M4659" t="s">
        <v>21</v>
      </c>
      <c r="N4659" t="s">
        <v>22</v>
      </c>
      <c r="O4659" t="s">
        <v>57</v>
      </c>
      <c r="P4659" t="s">
        <v>349</v>
      </c>
      <c r="Q4659" t="s">
        <v>350</v>
      </c>
      <c r="R4659" t="s">
        <v>351</v>
      </c>
      <c r="S4659">
        <f t="shared" si="72"/>
        <v>2017</v>
      </c>
    </row>
    <row r="4660" spans="1:19" x14ac:dyDescent="0.25">
      <c r="A4660">
        <v>345</v>
      </c>
      <c r="B4660">
        <v>345102</v>
      </c>
      <c r="C4660">
        <v>6165</v>
      </c>
      <c r="E4660" t="s">
        <v>382</v>
      </c>
      <c r="F4660" t="s">
        <v>86</v>
      </c>
      <c r="G4660">
        <v>1863</v>
      </c>
      <c r="H4660" s="1">
        <v>43046</v>
      </c>
      <c r="I4660" s="2"/>
      <c r="J4660" s="2">
        <v>-81.42</v>
      </c>
      <c r="K4660" s="2">
        <v>-81.42</v>
      </c>
      <c r="L4660" t="s">
        <v>65</v>
      </c>
      <c r="M4660" t="s">
        <v>21</v>
      </c>
      <c r="N4660" t="s">
        <v>22</v>
      </c>
      <c r="O4660" t="s">
        <v>57</v>
      </c>
      <c r="P4660" t="s">
        <v>349</v>
      </c>
      <c r="Q4660" t="s">
        <v>350</v>
      </c>
      <c r="R4660" t="s">
        <v>351</v>
      </c>
      <c r="S4660">
        <f t="shared" si="72"/>
        <v>2017</v>
      </c>
    </row>
    <row r="4661" spans="1:19" x14ac:dyDescent="0.25">
      <c r="A4661">
        <v>345</v>
      </c>
      <c r="B4661">
        <v>345102</v>
      </c>
      <c r="C4661">
        <v>6165</v>
      </c>
      <c r="E4661" t="s">
        <v>382</v>
      </c>
      <c r="F4661" t="s">
        <v>86</v>
      </c>
      <c r="G4661">
        <v>1863</v>
      </c>
      <c r="H4661" s="1">
        <v>43046</v>
      </c>
      <c r="I4661" s="2"/>
      <c r="J4661" s="2">
        <v>-81.42</v>
      </c>
      <c r="K4661" s="2">
        <v>-81.42</v>
      </c>
      <c r="L4661" t="s">
        <v>65</v>
      </c>
      <c r="M4661" t="s">
        <v>21</v>
      </c>
      <c r="N4661" t="s">
        <v>22</v>
      </c>
      <c r="O4661" t="s">
        <v>57</v>
      </c>
      <c r="P4661" t="s">
        <v>349</v>
      </c>
      <c r="Q4661" t="s">
        <v>350</v>
      </c>
      <c r="R4661" t="s">
        <v>351</v>
      </c>
      <c r="S4661">
        <f t="shared" si="72"/>
        <v>2017</v>
      </c>
    </row>
    <row r="4662" spans="1:19" x14ac:dyDescent="0.25">
      <c r="A4662">
        <v>345</v>
      </c>
      <c r="B4662">
        <v>345102</v>
      </c>
      <c r="C4662">
        <v>6165</v>
      </c>
      <c r="E4662" t="s">
        <v>382</v>
      </c>
      <c r="F4662" t="s">
        <v>86</v>
      </c>
      <c r="G4662">
        <v>1863</v>
      </c>
      <c r="H4662" s="1">
        <v>43046</v>
      </c>
      <c r="I4662" s="2"/>
      <c r="J4662" s="2">
        <v>-162.84</v>
      </c>
      <c r="K4662" s="2">
        <v>-162.84</v>
      </c>
      <c r="L4662" t="s">
        <v>65</v>
      </c>
      <c r="M4662" t="s">
        <v>21</v>
      </c>
      <c r="N4662" t="s">
        <v>22</v>
      </c>
      <c r="O4662" t="s">
        <v>57</v>
      </c>
      <c r="P4662" t="s">
        <v>349</v>
      </c>
      <c r="Q4662" t="s">
        <v>350</v>
      </c>
      <c r="R4662" t="s">
        <v>351</v>
      </c>
      <c r="S4662">
        <f t="shared" si="72"/>
        <v>2017</v>
      </c>
    </row>
    <row r="4663" spans="1:19" x14ac:dyDescent="0.25">
      <c r="A4663">
        <v>345</v>
      </c>
      <c r="B4663">
        <v>345102</v>
      </c>
      <c r="C4663">
        <v>6165</v>
      </c>
      <c r="E4663" t="s">
        <v>374</v>
      </c>
      <c r="F4663" t="s">
        <v>86</v>
      </c>
      <c r="G4663">
        <v>1863</v>
      </c>
      <c r="H4663" s="1">
        <v>43046</v>
      </c>
      <c r="I4663" s="2"/>
      <c r="J4663" s="2">
        <v>-244.26</v>
      </c>
      <c r="K4663" s="2">
        <v>-244.26</v>
      </c>
      <c r="L4663" t="s">
        <v>65</v>
      </c>
      <c r="M4663" t="s">
        <v>21</v>
      </c>
      <c r="N4663" t="s">
        <v>22</v>
      </c>
      <c r="O4663" t="s">
        <v>57</v>
      </c>
      <c r="P4663" t="s">
        <v>349</v>
      </c>
      <c r="Q4663" t="s">
        <v>350</v>
      </c>
      <c r="R4663" t="s">
        <v>351</v>
      </c>
      <c r="S4663">
        <f t="shared" si="72"/>
        <v>2017</v>
      </c>
    </row>
    <row r="4664" spans="1:19" x14ac:dyDescent="0.25">
      <c r="A4664">
        <v>345</v>
      </c>
      <c r="B4664">
        <v>345102</v>
      </c>
      <c r="C4664">
        <v>6165</v>
      </c>
      <c r="E4664" t="s">
        <v>383</v>
      </c>
      <c r="F4664" t="s">
        <v>86</v>
      </c>
      <c r="G4664">
        <v>1863</v>
      </c>
      <c r="H4664" s="1">
        <v>43046</v>
      </c>
      <c r="I4664" s="2"/>
      <c r="J4664" s="2">
        <v>-40.71</v>
      </c>
      <c r="K4664" s="2">
        <v>-40.71</v>
      </c>
      <c r="L4664" t="s">
        <v>65</v>
      </c>
      <c r="M4664" t="s">
        <v>21</v>
      </c>
      <c r="N4664" t="s">
        <v>22</v>
      </c>
      <c r="O4664" t="s">
        <v>57</v>
      </c>
      <c r="P4664" t="s">
        <v>349</v>
      </c>
      <c r="Q4664" t="s">
        <v>350</v>
      </c>
      <c r="R4664" t="s">
        <v>351</v>
      </c>
      <c r="S4664">
        <f t="shared" si="72"/>
        <v>2017</v>
      </c>
    </row>
    <row r="4665" spans="1:19" x14ac:dyDescent="0.25">
      <c r="A4665">
        <v>345</v>
      </c>
      <c r="B4665">
        <v>345102</v>
      </c>
      <c r="C4665">
        <v>6165</v>
      </c>
      <c r="E4665" t="s">
        <v>382</v>
      </c>
      <c r="F4665" t="s">
        <v>86</v>
      </c>
      <c r="G4665">
        <v>1863</v>
      </c>
      <c r="H4665" s="1">
        <v>43046</v>
      </c>
      <c r="I4665" s="2"/>
      <c r="J4665" s="2">
        <v>-81.42</v>
      </c>
      <c r="K4665" s="2">
        <v>-81.42</v>
      </c>
      <c r="L4665" t="s">
        <v>65</v>
      </c>
      <c r="M4665" t="s">
        <v>21</v>
      </c>
      <c r="N4665" t="s">
        <v>22</v>
      </c>
      <c r="O4665" t="s">
        <v>57</v>
      </c>
      <c r="P4665" t="s">
        <v>349</v>
      </c>
      <c r="Q4665" t="s">
        <v>350</v>
      </c>
      <c r="R4665" t="s">
        <v>351</v>
      </c>
      <c r="S4665">
        <f t="shared" si="72"/>
        <v>2017</v>
      </c>
    </row>
    <row r="4666" spans="1:19" x14ac:dyDescent="0.25">
      <c r="A4666">
        <v>345</v>
      </c>
      <c r="B4666">
        <v>345102</v>
      </c>
      <c r="C4666">
        <v>6165</v>
      </c>
      <c r="E4666" t="s">
        <v>374</v>
      </c>
      <c r="F4666" t="s">
        <v>86</v>
      </c>
      <c r="G4666">
        <v>1863</v>
      </c>
      <c r="H4666" s="1">
        <v>43046</v>
      </c>
      <c r="I4666" s="2"/>
      <c r="J4666" s="2">
        <v>-81.42</v>
      </c>
      <c r="K4666" s="2">
        <v>-81.42</v>
      </c>
      <c r="L4666" t="s">
        <v>65</v>
      </c>
      <c r="M4666" t="s">
        <v>21</v>
      </c>
      <c r="N4666" t="s">
        <v>22</v>
      </c>
      <c r="O4666" t="s">
        <v>57</v>
      </c>
      <c r="P4666" t="s">
        <v>349</v>
      </c>
      <c r="Q4666" t="s">
        <v>350</v>
      </c>
      <c r="R4666" t="s">
        <v>351</v>
      </c>
      <c r="S4666">
        <f t="shared" si="72"/>
        <v>2017</v>
      </c>
    </row>
    <row r="4667" spans="1:19" x14ac:dyDescent="0.25">
      <c r="A4667">
        <v>345</v>
      </c>
      <c r="B4667">
        <v>345102</v>
      </c>
      <c r="C4667">
        <v>6165</v>
      </c>
      <c r="E4667" t="s">
        <v>374</v>
      </c>
      <c r="F4667" t="s">
        <v>86</v>
      </c>
      <c r="G4667">
        <v>1863</v>
      </c>
      <c r="H4667" s="1">
        <v>43046</v>
      </c>
      <c r="I4667" s="2"/>
      <c r="J4667" s="2">
        <v>-81.42</v>
      </c>
      <c r="K4667" s="2">
        <v>-81.42</v>
      </c>
      <c r="L4667" t="s">
        <v>65</v>
      </c>
      <c r="M4667" t="s">
        <v>21</v>
      </c>
      <c r="N4667" t="s">
        <v>22</v>
      </c>
      <c r="O4667" t="s">
        <v>57</v>
      </c>
      <c r="P4667" t="s">
        <v>349</v>
      </c>
      <c r="Q4667" t="s">
        <v>350</v>
      </c>
      <c r="R4667" t="s">
        <v>351</v>
      </c>
      <c r="S4667">
        <f t="shared" si="72"/>
        <v>2017</v>
      </c>
    </row>
    <row r="4668" spans="1:19" x14ac:dyDescent="0.25">
      <c r="A4668">
        <v>345</v>
      </c>
      <c r="B4668">
        <v>345102</v>
      </c>
      <c r="C4668">
        <v>6165</v>
      </c>
      <c r="E4668" t="s">
        <v>374</v>
      </c>
      <c r="F4668" t="s">
        <v>86</v>
      </c>
      <c r="G4668">
        <v>1863</v>
      </c>
      <c r="H4668" s="1">
        <v>43046</v>
      </c>
      <c r="I4668" s="2"/>
      <c r="J4668" s="2">
        <v>-122.13</v>
      </c>
      <c r="K4668" s="2">
        <v>-122.13</v>
      </c>
      <c r="L4668" t="s">
        <v>65</v>
      </c>
      <c r="M4668" t="s">
        <v>21</v>
      </c>
      <c r="N4668" t="s">
        <v>22</v>
      </c>
      <c r="O4668" t="s">
        <v>57</v>
      </c>
      <c r="P4668" t="s">
        <v>349</v>
      </c>
      <c r="Q4668" t="s">
        <v>350</v>
      </c>
      <c r="R4668" t="s">
        <v>351</v>
      </c>
      <c r="S4668">
        <f t="shared" si="72"/>
        <v>2017</v>
      </c>
    </row>
    <row r="4669" spans="1:19" x14ac:dyDescent="0.25">
      <c r="A4669">
        <v>345</v>
      </c>
      <c r="B4669">
        <v>345102</v>
      </c>
      <c r="C4669">
        <v>6165</v>
      </c>
      <c r="E4669" t="s">
        <v>374</v>
      </c>
      <c r="F4669" t="s">
        <v>86</v>
      </c>
      <c r="G4669">
        <v>1863</v>
      </c>
      <c r="H4669" s="1">
        <v>43046</v>
      </c>
      <c r="I4669" s="2"/>
      <c r="J4669" s="2">
        <v>-81.42</v>
      </c>
      <c r="K4669" s="2">
        <v>-81.42</v>
      </c>
      <c r="L4669" t="s">
        <v>65</v>
      </c>
      <c r="M4669" t="s">
        <v>21</v>
      </c>
      <c r="N4669" t="s">
        <v>22</v>
      </c>
      <c r="O4669" t="s">
        <v>57</v>
      </c>
      <c r="P4669" t="s">
        <v>349</v>
      </c>
      <c r="Q4669" t="s">
        <v>350</v>
      </c>
      <c r="R4669" t="s">
        <v>351</v>
      </c>
      <c r="S4669">
        <f t="shared" si="72"/>
        <v>2017</v>
      </c>
    </row>
    <row r="4670" spans="1:19" x14ac:dyDescent="0.25">
      <c r="A4670">
        <v>345</v>
      </c>
      <c r="B4670">
        <v>345102</v>
      </c>
      <c r="C4670">
        <v>6165</v>
      </c>
      <c r="E4670" t="s">
        <v>374</v>
      </c>
      <c r="F4670" t="s">
        <v>86</v>
      </c>
      <c r="G4670">
        <v>1863</v>
      </c>
      <c r="H4670" s="1">
        <v>43046</v>
      </c>
      <c r="I4670" s="2"/>
      <c r="J4670" s="2">
        <v>-81.42</v>
      </c>
      <c r="K4670" s="2">
        <v>-81.42</v>
      </c>
      <c r="L4670" t="s">
        <v>65</v>
      </c>
      <c r="M4670" t="s">
        <v>21</v>
      </c>
      <c r="N4670" t="s">
        <v>22</v>
      </c>
      <c r="O4670" t="s">
        <v>57</v>
      </c>
      <c r="P4670" t="s">
        <v>349</v>
      </c>
      <c r="Q4670" t="s">
        <v>350</v>
      </c>
      <c r="R4670" t="s">
        <v>351</v>
      </c>
      <c r="S4670">
        <f t="shared" si="72"/>
        <v>2017</v>
      </c>
    </row>
    <row r="4671" spans="1:19" x14ac:dyDescent="0.25">
      <c r="A4671">
        <v>345</v>
      </c>
      <c r="B4671">
        <v>345102</v>
      </c>
      <c r="C4671">
        <v>6165</v>
      </c>
      <c r="E4671" t="s">
        <v>374</v>
      </c>
      <c r="F4671" t="s">
        <v>86</v>
      </c>
      <c r="G4671">
        <v>1863</v>
      </c>
      <c r="H4671" s="1">
        <v>43046</v>
      </c>
      <c r="I4671" s="2"/>
      <c r="J4671" s="2">
        <v>-81.42</v>
      </c>
      <c r="K4671" s="2">
        <v>-81.42</v>
      </c>
      <c r="L4671" t="s">
        <v>65</v>
      </c>
      <c r="M4671" t="s">
        <v>21</v>
      </c>
      <c r="N4671" t="s">
        <v>22</v>
      </c>
      <c r="O4671" t="s">
        <v>57</v>
      </c>
      <c r="P4671" t="s">
        <v>349</v>
      </c>
      <c r="Q4671" t="s">
        <v>350</v>
      </c>
      <c r="R4671" t="s">
        <v>351</v>
      </c>
      <c r="S4671">
        <f t="shared" si="72"/>
        <v>2017</v>
      </c>
    </row>
    <row r="4672" spans="1:19" x14ac:dyDescent="0.25">
      <c r="A4672">
        <v>345</v>
      </c>
      <c r="B4672">
        <v>345102</v>
      </c>
      <c r="C4672">
        <v>6165</v>
      </c>
      <c r="E4672" t="s">
        <v>386</v>
      </c>
      <c r="F4672" t="s">
        <v>68</v>
      </c>
      <c r="G4672">
        <v>358980</v>
      </c>
      <c r="H4672" s="1">
        <v>43039</v>
      </c>
      <c r="I4672" s="2"/>
      <c r="J4672" s="2">
        <v>-40.71</v>
      </c>
      <c r="K4672" s="2">
        <v>-40.71</v>
      </c>
      <c r="L4672" t="s">
        <v>65</v>
      </c>
      <c r="M4672" t="s">
        <v>21</v>
      </c>
      <c r="N4672" t="s">
        <v>22</v>
      </c>
      <c r="O4672" t="s">
        <v>57</v>
      </c>
      <c r="P4672" t="s">
        <v>349</v>
      </c>
      <c r="Q4672" t="s">
        <v>350</v>
      </c>
      <c r="R4672" t="s">
        <v>351</v>
      </c>
      <c r="S4672">
        <f t="shared" si="72"/>
        <v>2017</v>
      </c>
    </row>
    <row r="4673" spans="1:19" x14ac:dyDescent="0.25">
      <c r="A4673">
        <v>345</v>
      </c>
      <c r="B4673">
        <v>345102</v>
      </c>
      <c r="C4673">
        <v>6165</v>
      </c>
      <c r="E4673" t="s">
        <v>386</v>
      </c>
      <c r="F4673" t="s">
        <v>68</v>
      </c>
      <c r="G4673">
        <v>358980</v>
      </c>
      <c r="H4673" s="1">
        <v>43039</v>
      </c>
      <c r="I4673" s="2"/>
      <c r="J4673" s="2">
        <v>-81.42</v>
      </c>
      <c r="K4673" s="2">
        <v>-81.42</v>
      </c>
      <c r="L4673" t="s">
        <v>65</v>
      </c>
      <c r="M4673" t="s">
        <v>21</v>
      </c>
      <c r="N4673" t="s">
        <v>22</v>
      </c>
      <c r="O4673" t="s">
        <v>57</v>
      </c>
      <c r="P4673" t="s">
        <v>349</v>
      </c>
      <c r="Q4673" t="s">
        <v>350</v>
      </c>
      <c r="R4673" t="s">
        <v>351</v>
      </c>
      <c r="S4673">
        <f t="shared" si="72"/>
        <v>2017</v>
      </c>
    </row>
    <row r="4674" spans="1:19" x14ac:dyDescent="0.25">
      <c r="A4674">
        <v>345</v>
      </c>
      <c r="B4674">
        <v>345102</v>
      </c>
      <c r="C4674">
        <v>6165</v>
      </c>
      <c r="E4674" t="s">
        <v>386</v>
      </c>
      <c r="F4674" t="s">
        <v>68</v>
      </c>
      <c r="G4674">
        <v>358980</v>
      </c>
      <c r="H4674" s="1">
        <v>43039</v>
      </c>
      <c r="I4674" s="2"/>
      <c r="J4674" s="2">
        <v>-40.71</v>
      </c>
      <c r="K4674" s="2">
        <v>-40.71</v>
      </c>
      <c r="L4674" t="s">
        <v>65</v>
      </c>
      <c r="M4674" t="s">
        <v>21</v>
      </c>
      <c r="N4674" t="s">
        <v>22</v>
      </c>
      <c r="O4674" t="s">
        <v>57</v>
      </c>
      <c r="P4674" t="s">
        <v>349</v>
      </c>
      <c r="Q4674" t="s">
        <v>350</v>
      </c>
      <c r="R4674" t="s">
        <v>351</v>
      </c>
      <c r="S4674">
        <f t="shared" si="72"/>
        <v>2017</v>
      </c>
    </row>
    <row r="4675" spans="1:19" x14ac:dyDescent="0.25">
      <c r="A4675">
        <v>345</v>
      </c>
      <c r="B4675">
        <v>345102</v>
      </c>
      <c r="C4675">
        <v>6165</v>
      </c>
      <c r="E4675" t="s">
        <v>386</v>
      </c>
      <c r="F4675" t="s">
        <v>68</v>
      </c>
      <c r="G4675">
        <v>358980</v>
      </c>
      <c r="H4675" s="1">
        <v>43039</v>
      </c>
      <c r="I4675" s="2"/>
      <c r="J4675" s="2">
        <v>-40.71</v>
      </c>
      <c r="K4675" s="2">
        <v>-40.71</v>
      </c>
      <c r="L4675" t="s">
        <v>65</v>
      </c>
      <c r="M4675" t="s">
        <v>21</v>
      </c>
      <c r="N4675" t="s">
        <v>22</v>
      </c>
      <c r="O4675" t="s">
        <v>57</v>
      </c>
      <c r="P4675" t="s">
        <v>349</v>
      </c>
      <c r="Q4675" t="s">
        <v>350</v>
      </c>
      <c r="R4675" t="s">
        <v>351</v>
      </c>
      <c r="S4675">
        <f t="shared" ref="S4675:S4738" si="73">YEAR(H4675)</f>
        <v>2017</v>
      </c>
    </row>
    <row r="4676" spans="1:19" x14ac:dyDescent="0.25">
      <c r="A4676">
        <v>345</v>
      </c>
      <c r="B4676">
        <v>345102</v>
      </c>
      <c r="C4676">
        <v>6165</v>
      </c>
      <c r="E4676" t="s">
        <v>386</v>
      </c>
      <c r="F4676" t="s">
        <v>68</v>
      </c>
      <c r="G4676">
        <v>358980</v>
      </c>
      <c r="H4676" s="1">
        <v>43039</v>
      </c>
      <c r="I4676" s="2"/>
      <c r="J4676" s="2">
        <v>-40.71</v>
      </c>
      <c r="K4676" s="2">
        <v>-40.71</v>
      </c>
      <c r="L4676" t="s">
        <v>65</v>
      </c>
      <c r="M4676" t="s">
        <v>21</v>
      </c>
      <c r="N4676" t="s">
        <v>22</v>
      </c>
      <c r="O4676" t="s">
        <v>57</v>
      </c>
      <c r="P4676" t="s">
        <v>349</v>
      </c>
      <c r="Q4676" t="s">
        <v>350</v>
      </c>
      <c r="R4676" t="s">
        <v>351</v>
      </c>
      <c r="S4676">
        <f t="shared" si="73"/>
        <v>2017</v>
      </c>
    </row>
    <row r="4677" spans="1:19" x14ac:dyDescent="0.25">
      <c r="A4677">
        <v>345</v>
      </c>
      <c r="B4677">
        <v>345102</v>
      </c>
      <c r="C4677">
        <v>6165</v>
      </c>
      <c r="E4677" t="s">
        <v>375</v>
      </c>
      <c r="F4677" t="s">
        <v>86</v>
      </c>
      <c r="G4677">
        <v>1857</v>
      </c>
      <c r="H4677" s="1">
        <v>43039</v>
      </c>
      <c r="I4677" s="2"/>
      <c r="J4677" s="2">
        <v>-81.42</v>
      </c>
      <c r="K4677" s="2">
        <v>-81.42</v>
      </c>
      <c r="L4677" t="s">
        <v>65</v>
      </c>
      <c r="M4677" t="s">
        <v>21</v>
      </c>
      <c r="N4677" t="s">
        <v>22</v>
      </c>
      <c r="O4677" t="s">
        <v>57</v>
      </c>
      <c r="P4677" t="s">
        <v>349</v>
      </c>
      <c r="Q4677" t="s">
        <v>350</v>
      </c>
      <c r="R4677" t="s">
        <v>351</v>
      </c>
      <c r="S4677">
        <f t="shared" si="73"/>
        <v>2017</v>
      </c>
    </row>
    <row r="4678" spans="1:19" x14ac:dyDescent="0.25">
      <c r="A4678">
        <v>345</v>
      </c>
      <c r="B4678">
        <v>345102</v>
      </c>
      <c r="C4678">
        <v>6165</v>
      </c>
      <c r="E4678" t="s">
        <v>375</v>
      </c>
      <c r="F4678" t="s">
        <v>86</v>
      </c>
      <c r="G4678">
        <v>1857</v>
      </c>
      <c r="H4678" s="1">
        <v>43039</v>
      </c>
      <c r="I4678" s="2"/>
      <c r="J4678" s="2">
        <v>-81.42</v>
      </c>
      <c r="K4678" s="2">
        <v>-81.42</v>
      </c>
      <c r="L4678" t="s">
        <v>65</v>
      </c>
      <c r="M4678" t="s">
        <v>21</v>
      </c>
      <c r="N4678" t="s">
        <v>22</v>
      </c>
      <c r="O4678" t="s">
        <v>57</v>
      </c>
      <c r="P4678" t="s">
        <v>349</v>
      </c>
      <c r="Q4678" t="s">
        <v>350</v>
      </c>
      <c r="R4678" t="s">
        <v>351</v>
      </c>
      <c r="S4678">
        <f t="shared" si="73"/>
        <v>2017</v>
      </c>
    </row>
    <row r="4679" spans="1:19" x14ac:dyDescent="0.25">
      <c r="A4679">
        <v>345</v>
      </c>
      <c r="B4679">
        <v>345102</v>
      </c>
      <c r="C4679">
        <v>6165</v>
      </c>
      <c r="E4679" t="s">
        <v>375</v>
      </c>
      <c r="F4679" t="s">
        <v>86</v>
      </c>
      <c r="G4679">
        <v>1857</v>
      </c>
      <c r="H4679" s="1">
        <v>43039</v>
      </c>
      <c r="I4679" s="2"/>
      <c r="J4679" s="2">
        <v>-20.36</v>
      </c>
      <c r="K4679" s="2">
        <v>-20.36</v>
      </c>
      <c r="L4679" t="s">
        <v>65</v>
      </c>
      <c r="M4679" t="s">
        <v>21</v>
      </c>
      <c r="N4679" t="s">
        <v>22</v>
      </c>
      <c r="O4679" t="s">
        <v>57</v>
      </c>
      <c r="P4679" t="s">
        <v>349</v>
      </c>
      <c r="Q4679" t="s">
        <v>350</v>
      </c>
      <c r="R4679" t="s">
        <v>351</v>
      </c>
      <c r="S4679">
        <f t="shared" si="73"/>
        <v>2017</v>
      </c>
    </row>
    <row r="4680" spans="1:19" x14ac:dyDescent="0.25">
      <c r="A4680">
        <v>345</v>
      </c>
      <c r="B4680">
        <v>345102</v>
      </c>
      <c r="C4680">
        <v>6165</v>
      </c>
      <c r="E4680" t="s">
        <v>375</v>
      </c>
      <c r="F4680" t="s">
        <v>86</v>
      </c>
      <c r="G4680">
        <v>1857</v>
      </c>
      <c r="H4680" s="1">
        <v>43039</v>
      </c>
      <c r="I4680" s="2"/>
      <c r="J4680" s="2">
        <v>-40.71</v>
      </c>
      <c r="K4680" s="2">
        <v>-40.71</v>
      </c>
      <c r="L4680" t="s">
        <v>65</v>
      </c>
      <c r="M4680" t="s">
        <v>21</v>
      </c>
      <c r="N4680" t="s">
        <v>22</v>
      </c>
      <c r="O4680" t="s">
        <v>57</v>
      </c>
      <c r="P4680" t="s">
        <v>349</v>
      </c>
      <c r="Q4680" t="s">
        <v>350</v>
      </c>
      <c r="R4680" t="s">
        <v>351</v>
      </c>
      <c r="S4680">
        <f t="shared" si="73"/>
        <v>2017</v>
      </c>
    </row>
    <row r="4681" spans="1:19" x14ac:dyDescent="0.25">
      <c r="A4681">
        <v>345</v>
      </c>
      <c r="B4681">
        <v>345102</v>
      </c>
      <c r="C4681">
        <v>6165</v>
      </c>
      <c r="E4681" t="s">
        <v>375</v>
      </c>
      <c r="F4681" t="s">
        <v>86</v>
      </c>
      <c r="G4681">
        <v>1857</v>
      </c>
      <c r="H4681" s="1">
        <v>43039</v>
      </c>
      <c r="I4681" s="2"/>
      <c r="J4681" s="2">
        <v>-40.71</v>
      </c>
      <c r="K4681" s="2">
        <v>-40.71</v>
      </c>
      <c r="L4681" t="s">
        <v>65</v>
      </c>
      <c r="M4681" t="s">
        <v>21</v>
      </c>
      <c r="N4681" t="s">
        <v>22</v>
      </c>
      <c r="O4681" t="s">
        <v>57</v>
      </c>
      <c r="P4681" t="s">
        <v>349</v>
      </c>
      <c r="Q4681" t="s">
        <v>350</v>
      </c>
      <c r="R4681" t="s">
        <v>351</v>
      </c>
      <c r="S4681">
        <f t="shared" si="73"/>
        <v>2017</v>
      </c>
    </row>
    <row r="4682" spans="1:19" x14ac:dyDescent="0.25">
      <c r="A4682">
        <v>345</v>
      </c>
      <c r="B4682">
        <v>345102</v>
      </c>
      <c r="C4682">
        <v>6165</v>
      </c>
      <c r="E4682" t="s">
        <v>375</v>
      </c>
      <c r="F4682" t="s">
        <v>86</v>
      </c>
      <c r="G4682">
        <v>1857</v>
      </c>
      <c r="H4682" s="1">
        <v>43039</v>
      </c>
      <c r="I4682" s="2"/>
      <c r="J4682" s="2">
        <v>-40.71</v>
      </c>
      <c r="K4682" s="2">
        <v>-40.71</v>
      </c>
      <c r="L4682" t="s">
        <v>65</v>
      </c>
      <c r="M4682" t="s">
        <v>21</v>
      </c>
      <c r="N4682" t="s">
        <v>22</v>
      </c>
      <c r="O4682" t="s">
        <v>57</v>
      </c>
      <c r="P4682" t="s">
        <v>349</v>
      </c>
      <c r="Q4682" t="s">
        <v>350</v>
      </c>
      <c r="R4682" t="s">
        <v>351</v>
      </c>
      <c r="S4682">
        <f t="shared" si="73"/>
        <v>2017</v>
      </c>
    </row>
    <row r="4683" spans="1:19" x14ac:dyDescent="0.25">
      <c r="A4683">
        <v>345</v>
      </c>
      <c r="B4683">
        <v>345102</v>
      </c>
      <c r="C4683">
        <v>6165</v>
      </c>
      <c r="E4683" t="s">
        <v>375</v>
      </c>
      <c r="F4683" t="s">
        <v>86</v>
      </c>
      <c r="G4683">
        <v>1857</v>
      </c>
      <c r="H4683" s="1">
        <v>43039</v>
      </c>
      <c r="I4683" s="2"/>
      <c r="J4683" s="2">
        <v>-40.71</v>
      </c>
      <c r="K4683" s="2">
        <v>-40.71</v>
      </c>
      <c r="L4683" t="s">
        <v>65</v>
      </c>
      <c r="M4683" t="s">
        <v>21</v>
      </c>
      <c r="N4683" t="s">
        <v>22</v>
      </c>
      <c r="O4683" t="s">
        <v>57</v>
      </c>
      <c r="P4683" t="s">
        <v>349</v>
      </c>
      <c r="Q4683" t="s">
        <v>350</v>
      </c>
      <c r="R4683" t="s">
        <v>351</v>
      </c>
      <c r="S4683">
        <f t="shared" si="73"/>
        <v>2017</v>
      </c>
    </row>
    <row r="4684" spans="1:19" x14ac:dyDescent="0.25">
      <c r="A4684">
        <v>345</v>
      </c>
      <c r="B4684">
        <v>345102</v>
      </c>
      <c r="C4684">
        <v>6165</v>
      </c>
      <c r="E4684" t="s">
        <v>375</v>
      </c>
      <c r="F4684" t="s">
        <v>86</v>
      </c>
      <c r="G4684">
        <v>1857</v>
      </c>
      <c r="H4684" s="1">
        <v>43039</v>
      </c>
      <c r="I4684" s="2"/>
      <c r="J4684" s="2">
        <v>-81.42</v>
      </c>
      <c r="K4684" s="2">
        <v>-81.42</v>
      </c>
      <c r="L4684" t="s">
        <v>65</v>
      </c>
      <c r="M4684" t="s">
        <v>21</v>
      </c>
      <c r="N4684" t="s">
        <v>22</v>
      </c>
      <c r="O4684" t="s">
        <v>57</v>
      </c>
      <c r="P4684" t="s">
        <v>349</v>
      </c>
      <c r="Q4684" t="s">
        <v>350</v>
      </c>
      <c r="R4684" t="s">
        <v>351</v>
      </c>
      <c r="S4684">
        <f t="shared" si="73"/>
        <v>2017</v>
      </c>
    </row>
    <row r="4685" spans="1:19" x14ac:dyDescent="0.25">
      <c r="A4685">
        <v>345</v>
      </c>
      <c r="B4685">
        <v>345102</v>
      </c>
      <c r="C4685">
        <v>6165</v>
      </c>
      <c r="E4685" t="s">
        <v>375</v>
      </c>
      <c r="F4685" t="s">
        <v>86</v>
      </c>
      <c r="G4685">
        <v>1857</v>
      </c>
      <c r="H4685" s="1">
        <v>43039</v>
      </c>
      <c r="I4685" s="2"/>
      <c r="J4685" s="2">
        <v>-40.71</v>
      </c>
      <c r="K4685" s="2">
        <v>-40.71</v>
      </c>
      <c r="L4685" t="s">
        <v>65</v>
      </c>
      <c r="M4685" t="s">
        <v>21</v>
      </c>
      <c r="N4685" t="s">
        <v>22</v>
      </c>
      <c r="O4685" t="s">
        <v>57</v>
      </c>
      <c r="P4685" t="s">
        <v>349</v>
      </c>
      <c r="Q4685" t="s">
        <v>350</v>
      </c>
      <c r="R4685" t="s">
        <v>351</v>
      </c>
      <c r="S4685">
        <f t="shared" si="73"/>
        <v>2017</v>
      </c>
    </row>
    <row r="4686" spans="1:19" x14ac:dyDescent="0.25">
      <c r="A4686">
        <v>345</v>
      </c>
      <c r="B4686">
        <v>345102</v>
      </c>
      <c r="C4686">
        <v>6165</v>
      </c>
      <c r="E4686" t="s">
        <v>375</v>
      </c>
      <c r="F4686" t="s">
        <v>86</v>
      </c>
      <c r="G4686">
        <v>1857</v>
      </c>
      <c r="H4686" s="1">
        <v>43039</v>
      </c>
      <c r="I4686" s="2"/>
      <c r="J4686" s="2">
        <v>-40.71</v>
      </c>
      <c r="K4686" s="2">
        <v>-40.71</v>
      </c>
      <c r="L4686" t="s">
        <v>65</v>
      </c>
      <c r="M4686" t="s">
        <v>21</v>
      </c>
      <c r="N4686" t="s">
        <v>22</v>
      </c>
      <c r="O4686" t="s">
        <v>57</v>
      </c>
      <c r="P4686" t="s">
        <v>349</v>
      </c>
      <c r="Q4686" t="s">
        <v>350</v>
      </c>
      <c r="R4686" t="s">
        <v>351</v>
      </c>
      <c r="S4686">
        <f t="shared" si="73"/>
        <v>2017</v>
      </c>
    </row>
    <row r="4687" spans="1:19" x14ac:dyDescent="0.25">
      <c r="A4687">
        <v>345</v>
      </c>
      <c r="B4687">
        <v>345102</v>
      </c>
      <c r="C4687">
        <v>6165</v>
      </c>
      <c r="E4687" t="s">
        <v>375</v>
      </c>
      <c r="F4687" t="s">
        <v>86</v>
      </c>
      <c r="G4687">
        <v>1857</v>
      </c>
      <c r="H4687" s="1">
        <v>43039</v>
      </c>
      <c r="I4687" s="2"/>
      <c r="J4687" s="2">
        <v>-81.42</v>
      </c>
      <c r="K4687" s="2">
        <v>-81.42</v>
      </c>
      <c r="L4687" t="s">
        <v>65</v>
      </c>
      <c r="M4687" t="s">
        <v>21</v>
      </c>
      <c r="N4687" t="s">
        <v>22</v>
      </c>
      <c r="O4687" t="s">
        <v>57</v>
      </c>
      <c r="P4687" t="s">
        <v>349</v>
      </c>
      <c r="Q4687" t="s">
        <v>350</v>
      </c>
      <c r="R4687" t="s">
        <v>351</v>
      </c>
      <c r="S4687">
        <f t="shared" si="73"/>
        <v>2017</v>
      </c>
    </row>
    <row r="4688" spans="1:19" x14ac:dyDescent="0.25">
      <c r="A4688">
        <v>345</v>
      </c>
      <c r="B4688">
        <v>345102</v>
      </c>
      <c r="C4688">
        <v>6165</v>
      </c>
      <c r="E4688" t="s">
        <v>375</v>
      </c>
      <c r="F4688" t="s">
        <v>86</v>
      </c>
      <c r="G4688">
        <v>1857</v>
      </c>
      <c r="H4688" s="1">
        <v>43039</v>
      </c>
      <c r="I4688" s="2"/>
      <c r="J4688" s="2">
        <v>-40.71</v>
      </c>
      <c r="K4688" s="2">
        <v>-40.71</v>
      </c>
      <c r="L4688" t="s">
        <v>65</v>
      </c>
      <c r="M4688" t="s">
        <v>21</v>
      </c>
      <c r="N4688" t="s">
        <v>22</v>
      </c>
      <c r="O4688" t="s">
        <v>57</v>
      </c>
      <c r="P4688" t="s">
        <v>349</v>
      </c>
      <c r="Q4688" t="s">
        <v>350</v>
      </c>
      <c r="R4688" t="s">
        <v>351</v>
      </c>
      <c r="S4688">
        <f t="shared" si="73"/>
        <v>2017</v>
      </c>
    </row>
    <row r="4689" spans="1:19" x14ac:dyDescent="0.25">
      <c r="A4689">
        <v>345</v>
      </c>
      <c r="B4689">
        <v>345102</v>
      </c>
      <c r="C4689">
        <v>6165</v>
      </c>
      <c r="E4689" t="s">
        <v>375</v>
      </c>
      <c r="F4689" t="s">
        <v>86</v>
      </c>
      <c r="G4689">
        <v>1857</v>
      </c>
      <c r="H4689" s="1">
        <v>43039</v>
      </c>
      <c r="I4689" s="2"/>
      <c r="J4689" s="2">
        <v>-40.71</v>
      </c>
      <c r="K4689" s="2">
        <v>-40.71</v>
      </c>
      <c r="L4689" t="s">
        <v>65</v>
      </c>
      <c r="M4689" t="s">
        <v>21</v>
      </c>
      <c r="N4689" t="s">
        <v>22</v>
      </c>
      <c r="O4689" t="s">
        <v>57</v>
      </c>
      <c r="P4689" t="s">
        <v>349</v>
      </c>
      <c r="Q4689" t="s">
        <v>350</v>
      </c>
      <c r="R4689" t="s">
        <v>351</v>
      </c>
      <c r="S4689">
        <f t="shared" si="73"/>
        <v>2017</v>
      </c>
    </row>
    <row r="4690" spans="1:19" x14ac:dyDescent="0.25">
      <c r="A4690">
        <v>345</v>
      </c>
      <c r="B4690">
        <v>345102</v>
      </c>
      <c r="C4690">
        <v>6165</v>
      </c>
      <c r="E4690" t="s">
        <v>375</v>
      </c>
      <c r="F4690" t="s">
        <v>86</v>
      </c>
      <c r="G4690">
        <v>1857</v>
      </c>
      <c r="H4690" s="1">
        <v>43039</v>
      </c>
      <c r="I4690" s="2"/>
      <c r="J4690" s="2">
        <v>-40.71</v>
      </c>
      <c r="K4690" s="2">
        <v>-40.71</v>
      </c>
      <c r="L4690" t="s">
        <v>65</v>
      </c>
      <c r="M4690" t="s">
        <v>21</v>
      </c>
      <c r="N4690" t="s">
        <v>22</v>
      </c>
      <c r="O4690" t="s">
        <v>57</v>
      </c>
      <c r="P4690" t="s">
        <v>349</v>
      </c>
      <c r="Q4690" t="s">
        <v>350</v>
      </c>
      <c r="R4690" t="s">
        <v>351</v>
      </c>
      <c r="S4690">
        <f t="shared" si="73"/>
        <v>2017</v>
      </c>
    </row>
    <row r="4691" spans="1:19" x14ac:dyDescent="0.25">
      <c r="A4691">
        <v>345</v>
      </c>
      <c r="B4691">
        <v>345102</v>
      </c>
      <c r="C4691">
        <v>6165</v>
      </c>
      <c r="E4691" t="s">
        <v>375</v>
      </c>
      <c r="F4691" t="s">
        <v>86</v>
      </c>
      <c r="G4691">
        <v>1857</v>
      </c>
      <c r="H4691" s="1">
        <v>43039</v>
      </c>
      <c r="I4691" s="2"/>
      <c r="J4691" s="2">
        <v>-81.42</v>
      </c>
      <c r="K4691" s="2">
        <v>-81.42</v>
      </c>
      <c r="L4691" t="s">
        <v>65</v>
      </c>
      <c r="M4691" t="s">
        <v>21</v>
      </c>
      <c r="N4691" t="s">
        <v>22</v>
      </c>
      <c r="O4691" t="s">
        <v>57</v>
      </c>
      <c r="P4691" t="s">
        <v>349</v>
      </c>
      <c r="Q4691" t="s">
        <v>350</v>
      </c>
      <c r="R4691" t="s">
        <v>351</v>
      </c>
      <c r="S4691">
        <f t="shared" si="73"/>
        <v>2017</v>
      </c>
    </row>
    <row r="4692" spans="1:19" x14ac:dyDescent="0.25">
      <c r="A4692">
        <v>345</v>
      </c>
      <c r="B4692">
        <v>345102</v>
      </c>
      <c r="C4692">
        <v>6165</v>
      </c>
      <c r="E4692" t="s">
        <v>375</v>
      </c>
      <c r="F4692" t="s">
        <v>86</v>
      </c>
      <c r="G4692">
        <v>1857</v>
      </c>
      <c r="H4692" s="1">
        <v>43039</v>
      </c>
      <c r="I4692" s="2"/>
      <c r="J4692" s="2">
        <v>-81.42</v>
      </c>
      <c r="K4692" s="2">
        <v>-81.42</v>
      </c>
      <c r="L4692" t="s">
        <v>65</v>
      </c>
      <c r="M4692" t="s">
        <v>21</v>
      </c>
      <c r="N4692" t="s">
        <v>22</v>
      </c>
      <c r="O4692" t="s">
        <v>57</v>
      </c>
      <c r="P4692" t="s">
        <v>349</v>
      </c>
      <c r="Q4692" t="s">
        <v>350</v>
      </c>
      <c r="R4692" t="s">
        <v>351</v>
      </c>
      <c r="S4692">
        <f t="shared" si="73"/>
        <v>2017</v>
      </c>
    </row>
    <row r="4693" spans="1:19" x14ac:dyDescent="0.25">
      <c r="A4693">
        <v>345</v>
      </c>
      <c r="B4693">
        <v>345102</v>
      </c>
      <c r="C4693">
        <v>6165</v>
      </c>
      <c r="E4693" t="s">
        <v>375</v>
      </c>
      <c r="F4693" t="s">
        <v>86</v>
      </c>
      <c r="G4693">
        <v>1857</v>
      </c>
      <c r="H4693" s="1">
        <v>43039</v>
      </c>
      <c r="I4693" s="2"/>
      <c r="J4693" s="2">
        <v>-40.71</v>
      </c>
      <c r="K4693" s="2">
        <v>-40.71</v>
      </c>
      <c r="L4693" t="s">
        <v>65</v>
      </c>
      <c r="M4693" t="s">
        <v>21</v>
      </c>
      <c r="N4693" t="s">
        <v>22</v>
      </c>
      <c r="O4693" t="s">
        <v>57</v>
      </c>
      <c r="P4693" t="s">
        <v>349</v>
      </c>
      <c r="Q4693" t="s">
        <v>350</v>
      </c>
      <c r="R4693" t="s">
        <v>351</v>
      </c>
      <c r="S4693">
        <f t="shared" si="73"/>
        <v>2017</v>
      </c>
    </row>
    <row r="4694" spans="1:19" x14ac:dyDescent="0.25">
      <c r="A4694">
        <v>345</v>
      </c>
      <c r="B4694">
        <v>345102</v>
      </c>
      <c r="C4694">
        <v>6165</v>
      </c>
      <c r="E4694" t="s">
        <v>375</v>
      </c>
      <c r="F4694" t="s">
        <v>86</v>
      </c>
      <c r="G4694">
        <v>1857</v>
      </c>
      <c r="H4694" s="1">
        <v>43039</v>
      </c>
      <c r="I4694" s="2"/>
      <c r="J4694" s="2">
        <v>-40.71</v>
      </c>
      <c r="K4694" s="2">
        <v>-40.71</v>
      </c>
      <c r="L4694" t="s">
        <v>65</v>
      </c>
      <c r="M4694" t="s">
        <v>21</v>
      </c>
      <c r="N4694" t="s">
        <v>22</v>
      </c>
      <c r="O4694" t="s">
        <v>57</v>
      </c>
      <c r="P4694" t="s">
        <v>349</v>
      </c>
      <c r="Q4694" t="s">
        <v>350</v>
      </c>
      <c r="R4694" t="s">
        <v>351</v>
      </c>
      <c r="S4694">
        <f t="shared" si="73"/>
        <v>2017</v>
      </c>
    </row>
    <row r="4695" spans="1:19" x14ac:dyDescent="0.25">
      <c r="A4695">
        <v>345</v>
      </c>
      <c r="B4695">
        <v>345102</v>
      </c>
      <c r="C4695">
        <v>6165</v>
      </c>
      <c r="E4695" t="s">
        <v>375</v>
      </c>
      <c r="F4695" t="s">
        <v>86</v>
      </c>
      <c r="G4695">
        <v>1857</v>
      </c>
      <c r="H4695" s="1">
        <v>43039</v>
      </c>
      <c r="I4695" s="2"/>
      <c r="J4695" s="2">
        <v>-81.42</v>
      </c>
      <c r="K4695" s="2">
        <v>-81.42</v>
      </c>
      <c r="L4695" t="s">
        <v>65</v>
      </c>
      <c r="M4695" t="s">
        <v>21</v>
      </c>
      <c r="N4695" t="s">
        <v>22</v>
      </c>
      <c r="O4695" t="s">
        <v>57</v>
      </c>
      <c r="P4695" t="s">
        <v>349</v>
      </c>
      <c r="Q4695" t="s">
        <v>350</v>
      </c>
      <c r="R4695" t="s">
        <v>351</v>
      </c>
      <c r="S4695">
        <f t="shared" si="73"/>
        <v>2017</v>
      </c>
    </row>
    <row r="4696" spans="1:19" x14ac:dyDescent="0.25">
      <c r="A4696">
        <v>345</v>
      </c>
      <c r="B4696">
        <v>345102</v>
      </c>
      <c r="C4696">
        <v>6165</v>
      </c>
      <c r="E4696" t="s">
        <v>375</v>
      </c>
      <c r="F4696" t="s">
        <v>86</v>
      </c>
      <c r="G4696">
        <v>1857</v>
      </c>
      <c r="H4696" s="1">
        <v>43039</v>
      </c>
      <c r="I4696" s="2"/>
      <c r="J4696" s="2">
        <v>-40.71</v>
      </c>
      <c r="K4696" s="2">
        <v>-40.71</v>
      </c>
      <c r="L4696" t="s">
        <v>65</v>
      </c>
      <c r="M4696" t="s">
        <v>21</v>
      </c>
      <c r="N4696" t="s">
        <v>22</v>
      </c>
      <c r="O4696" t="s">
        <v>57</v>
      </c>
      <c r="P4696" t="s">
        <v>349</v>
      </c>
      <c r="Q4696" t="s">
        <v>350</v>
      </c>
      <c r="R4696" t="s">
        <v>351</v>
      </c>
      <c r="S4696">
        <f t="shared" si="73"/>
        <v>2017</v>
      </c>
    </row>
    <row r="4697" spans="1:19" x14ac:dyDescent="0.25">
      <c r="A4697">
        <v>345</v>
      </c>
      <c r="B4697">
        <v>345102</v>
      </c>
      <c r="C4697">
        <v>6165</v>
      </c>
      <c r="E4697" t="s">
        <v>375</v>
      </c>
      <c r="F4697" t="s">
        <v>86</v>
      </c>
      <c r="G4697">
        <v>1857</v>
      </c>
      <c r="H4697" s="1">
        <v>43039</v>
      </c>
      <c r="I4697" s="2"/>
      <c r="J4697" s="2">
        <v>-40.71</v>
      </c>
      <c r="K4697" s="2">
        <v>-40.71</v>
      </c>
      <c r="L4697" t="s">
        <v>65</v>
      </c>
      <c r="M4697" t="s">
        <v>21</v>
      </c>
      <c r="N4697" t="s">
        <v>22</v>
      </c>
      <c r="O4697" t="s">
        <v>57</v>
      </c>
      <c r="P4697" t="s">
        <v>349</v>
      </c>
      <c r="Q4697" t="s">
        <v>350</v>
      </c>
      <c r="R4697" t="s">
        <v>351</v>
      </c>
      <c r="S4697">
        <f t="shared" si="73"/>
        <v>2017</v>
      </c>
    </row>
    <row r="4698" spans="1:19" x14ac:dyDescent="0.25">
      <c r="A4698">
        <v>345</v>
      </c>
      <c r="B4698">
        <v>345102</v>
      </c>
      <c r="C4698">
        <v>6165</v>
      </c>
      <c r="E4698" t="s">
        <v>375</v>
      </c>
      <c r="F4698" t="s">
        <v>86</v>
      </c>
      <c r="G4698">
        <v>1857</v>
      </c>
      <c r="H4698" s="1">
        <v>43039</v>
      </c>
      <c r="I4698" s="2"/>
      <c r="J4698" s="2">
        <v>-40.71</v>
      </c>
      <c r="K4698" s="2">
        <v>-40.71</v>
      </c>
      <c r="L4698" t="s">
        <v>65</v>
      </c>
      <c r="M4698" t="s">
        <v>21</v>
      </c>
      <c r="N4698" t="s">
        <v>22</v>
      </c>
      <c r="O4698" t="s">
        <v>57</v>
      </c>
      <c r="P4698" t="s">
        <v>349</v>
      </c>
      <c r="Q4698" t="s">
        <v>350</v>
      </c>
      <c r="R4698" t="s">
        <v>351</v>
      </c>
      <c r="S4698">
        <f t="shared" si="73"/>
        <v>2017</v>
      </c>
    </row>
    <row r="4699" spans="1:19" x14ac:dyDescent="0.25">
      <c r="A4699">
        <v>345</v>
      </c>
      <c r="B4699">
        <v>345102</v>
      </c>
      <c r="C4699">
        <v>6165</v>
      </c>
      <c r="E4699" t="s">
        <v>375</v>
      </c>
      <c r="F4699" t="s">
        <v>86</v>
      </c>
      <c r="G4699">
        <v>1857</v>
      </c>
      <c r="H4699" s="1">
        <v>43039</v>
      </c>
      <c r="I4699" s="2"/>
      <c r="J4699" s="2">
        <v>-40.71</v>
      </c>
      <c r="K4699" s="2">
        <v>-40.71</v>
      </c>
      <c r="L4699" t="s">
        <v>65</v>
      </c>
      <c r="M4699" t="s">
        <v>21</v>
      </c>
      <c r="N4699" t="s">
        <v>22</v>
      </c>
      <c r="O4699" t="s">
        <v>57</v>
      </c>
      <c r="P4699" t="s">
        <v>349</v>
      </c>
      <c r="Q4699" t="s">
        <v>350</v>
      </c>
      <c r="R4699" t="s">
        <v>351</v>
      </c>
      <c r="S4699">
        <f t="shared" si="73"/>
        <v>2017</v>
      </c>
    </row>
    <row r="4700" spans="1:19" x14ac:dyDescent="0.25">
      <c r="A4700">
        <v>345</v>
      </c>
      <c r="B4700">
        <v>345102</v>
      </c>
      <c r="C4700">
        <v>6165</v>
      </c>
      <c r="E4700" t="s">
        <v>375</v>
      </c>
      <c r="F4700" t="s">
        <v>86</v>
      </c>
      <c r="G4700">
        <v>1857</v>
      </c>
      <c r="H4700" s="1">
        <v>43039</v>
      </c>
      <c r="I4700" s="2"/>
      <c r="J4700" s="2">
        <v>-40.71</v>
      </c>
      <c r="K4700" s="2">
        <v>-40.71</v>
      </c>
      <c r="L4700" t="s">
        <v>65</v>
      </c>
      <c r="M4700" t="s">
        <v>21</v>
      </c>
      <c r="N4700" t="s">
        <v>22</v>
      </c>
      <c r="O4700" t="s">
        <v>57</v>
      </c>
      <c r="P4700" t="s">
        <v>349</v>
      </c>
      <c r="Q4700" t="s">
        <v>350</v>
      </c>
      <c r="R4700" t="s">
        <v>351</v>
      </c>
      <c r="S4700">
        <f t="shared" si="73"/>
        <v>2017</v>
      </c>
    </row>
    <row r="4701" spans="1:19" x14ac:dyDescent="0.25">
      <c r="A4701">
        <v>345</v>
      </c>
      <c r="B4701">
        <v>345102</v>
      </c>
      <c r="C4701">
        <v>6165</v>
      </c>
      <c r="E4701" t="s">
        <v>375</v>
      </c>
      <c r="F4701" t="s">
        <v>86</v>
      </c>
      <c r="G4701">
        <v>1857</v>
      </c>
      <c r="H4701" s="1">
        <v>43039</v>
      </c>
      <c r="I4701" s="2"/>
      <c r="J4701" s="2">
        <v>-81.42</v>
      </c>
      <c r="K4701" s="2">
        <v>-81.42</v>
      </c>
      <c r="L4701" t="s">
        <v>65</v>
      </c>
      <c r="M4701" t="s">
        <v>21</v>
      </c>
      <c r="N4701" t="s">
        <v>22</v>
      </c>
      <c r="O4701" t="s">
        <v>57</v>
      </c>
      <c r="P4701" t="s">
        <v>349</v>
      </c>
      <c r="Q4701" t="s">
        <v>350</v>
      </c>
      <c r="R4701" t="s">
        <v>351</v>
      </c>
      <c r="S4701">
        <f t="shared" si="73"/>
        <v>2017</v>
      </c>
    </row>
    <row r="4702" spans="1:19" x14ac:dyDescent="0.25">
      <c r="A4702">
        <v>345</v>
      </c>
      <c r="B4702">
        <v>345102</v>
      </c>
      <c r="C4702">
        <v>6165</v>
      </c>
      <c r="E4702" t="s">
        <v>375</v>
      </c>
      <c r="F4702" t="s">
        <v>86</v>
      </c>
      <c r="G4702">
        <v>1857</v>
      </c>
      <c r="H4702" s="1">
        <v>43039</v>
      </c>
      <c r="I4702" s="2"/>
      <c r="J4702" s="2">
        <v>-81.42</v>
      </c>
      <c r="K4702" s="2">
        <v>-81.42</v>
      </c>
      <c r="L4702" t="s">
        <v>65</v>
      </c>
      <c r="M4702" t="s">
        <v>21</v>
      </c>
      <c r="N4702" t="s">
        <v>22</v>
      </c>
      <c r="O4702" t="s">
        <v>57</v>
      </c>
      <c r="P4702" t="s">
        <v>349</v>
      </c>
      <c r="Q4702" t="s">
        <v>350</v>
      </c>
      <c r="R4702" t="s">
        <v>351</v>
      </c>
      <c r="S4702">
        <f t="shared" si="73"/>
        <v>2017</v>
      </c>
    </row>
    <row r="4703" spans="1:19" x14ac:dyDescent="0.25">
      <c r="A4703">
        <v>345</v>
      </c>
      <c r="B4703">
        <v>345102</v>
      </c>
      <c r="C4703">
        <v>6165</v>
      </c>
      <c r="E4703" t="s">
        <v>375</v>
      </c>
      <c r="F4703" t="s">
        <v>86</v>
      </c>
      <c r="G4703">
        <v>1857</v>
      </c>
      <c r="H4703" s="1">
        <v>43039</v>
      </c>
      <c r="I4703" s="2"/>
      <c r="J4703" s="2">
        <v>-40.71</v>
      </c>
      <c r="K4703" s="2">
        <v>-40.71</v>
      </c>
      <c r="L4703" t="s">
        <v>65</v>
      </c>
      <c r="M4703" t="s">
        <v>21</v>
      </c>
      <c r="N4703" t="s">
        <v>22</v>
      </c>
      <c r="O4703" t="s">
        <v>57</v>
      </c>
      <c r="P4703" t="s">
        <v>349</v>
      </c>
      <c r="Q4703" t="s">
        <v>350</v>
      </c>
      <c r="R4703" t="s">
        <v>351</v>
      </c>
      <c r="S4703">
        <f t="shared" si="73"/>
        <v>2017</v>
      </c>
    </row>
    <row r="4704" spans="1:19" x14ac:dyDescent="0.25">
      <c r="A4704">
        <v>345</v>
      </c>
      <c r="B4704">
        <v>345102</v>
      </c>
      <c r="C4704">
        <v>6165</v>
      </c>
      <c r="E4704" t="s">
        <v>375</v>
      </c>
      <c r="F4704" t="s">
        <v>86</v>
      </c>
      <c r="G4704">
        <v>1857</v>
      </c>
      <c r="H4704" s="1">
        <v>43039</v>
      </c>
      <c r="I4704" s="2"/>
      <c r="J4704" s="2">
        <v>-81.42</v>
      </c>
      <c r="K4704" s="2">
        <v>-81.42</v>
      </c>
      <c r="L4704" t="s">
        <v>65</v>
      </c>
      <c r="M4704" t="s">
        <v>21</v>
      </c>
      <c r="N4704" t="s">
        <v>22</v>
      </c>
      <c r="O4704" t="s">
        <v>57</v>
      </c>
      <c r="P4704" t="s">
        <v>349</v>
      </c>
      <c r="Q4704" t="s">
        <v>350</v>
      </c>
      <c r="R4704" t="s">
        <v>351</v>
      </c>
      <c r="S4704">
        <f t="shared" si="73"/>
        <v>2017</v>
      </c>
    </row>
    <row r="4705" spans="1:19" x14ac:dyDescent="0.25">
      <c r="A4705">
        <v>345</v>
      </c>
      <c r="B4705">
        <v>345102</v>
      </c>
      <c r="C4705">
        <v>6165</v>
      </c>
      <c r="E4705" t="s">
        <v>375</v>
      </c>
      <c r="F4705" t="s">
        <v>86</v>
      </c>
      <c r="G4705">
        <v>1857</v>
      </c>
      <c r="H4705" s="1">
        <v>43039</v>
      </c>
      <c r="I4705" s="2"/>
      <c r="J4705" s="2">
        <v>-81.42</v>
      </c>
      <c r="K4705" s="2">
        <v>-81.42</v>
      </c>
      <c r="L4705" t="s">
        <v>65</v>
      </c>
      <c r="M4705" t="s">
        <v>21</v>
      </c>
      <c r="N4705" t="s">
        <v>22</v>
      </c>
      <c r="O4705" t="s">
        <v>57</v>
      </c>
      <c r="P4705" t="s">
        <v>349</v>
      </c>
      <c r="Q4705" t="s">
        <v>350</v>
      </c>
      <c r="R4705" t="s">
        <v>351</v>
      </c>
      <c r="S4705">
        <f t="shared" si="73"/>
        <v>2017</v>
      </c>
    </row>
    <row r="4706" spans="1:19" x14ac:dyDescent="0.25">
      <c r="A4706">
        <v>345</v>
      </c>
      <c r="B4706">
        <v>345102</v>
      </c>
      <c r="C4706">
        <v>6165</v>
      </c>
      <c r="E4706" t="s">
        <v>380</v>
      </c>
      <c r="F4706" t="s">
        <v>86</v>
      </c>
      <c r="G4706">
        <v>1860</v>
      </c>
      <c r="H4706" s="1">
        <v>43032</v>
      </c>
      <c r="I4706" s="2"/>
      <c r="J4706" s="2">
        <v>-162.84</v>
      </c>
      <c r="K4706" s="2">
        <v>-162.84</v>
      </c>
      <c r="L4706" t="s">
        <v>65</v>
      </c>
      <c r="M4706" t="s">
        <v>21</v>
      </c>
      <c r="N4706" t="s">
        <v>22</v>
      </c>
      <c r="O4706" t="s">
        <v>57</v>
      </c>
      <c r="P4706" t="s">
        <v>349</v>
      </c>
      <c r="Q4706" t="s">
        <v>350</v>
      </c>
      <c r="R4706" t="s">
        <v>351</v>
      </c>
      <c r="S4706">
        <f t="shared" si="73"/>
        <v>2017</v>
      </c>
    </row>
    <row r="4707" spans="1:19" x14ac:dyDescent="0.25">
      <c r="A4707">
        <v>345</v>
      </c>
      <c r="B4707">
        <v>345102</v>
      </c>
      <c r="C4707">
        <v>6165</v>
      </c>
      <c r="E4707" t="s">
        <v>385</v>
      </c>
      <c r="F4707" t="s">
        <v>86</v>
      </c>
      <c r="G4707">
        <v>1860</v>
      </c>
      <c r="H4707" s="1">
        <v>43032</v>
      </c>
      <c r="I4707" s="2"/>
      <c r="J4707" s="2">
        <v>-40.71</v>
      </c>
      <c r="K4707" s="2">
        <v>-40.71</v>
      </c>
      <c r="L4707" t="s">
        <v>65</v>
      </c>
      <c r="M4707" t="s">
        <v>21</v>
      </c>
      <c r="N4707" t="s">
        <v>22</v>
      </c>
      <c r="O4707" t="s">
        <v>57</v>
      </c>
      <c r="P4707" t="s">
        <v>349</v>
      </c>
      <c r="Q4707" t="s">
        <v>350</v>
      </c>
      <c r="R4707" t="s">
        <v>351</v>
      </c>
      <c r="S4707">
        <f t="shared" si="73"/>
        <v>2017</v>
      </c>
    </row>
    <row r="4708" spans="1:19" x14ac:dyDescent="0.25">
      <c r="A4708">
        <v>345</v>
      </c>
      <c r="B4708">
        <v>345102</v>
      </c>
      <c r="C4708">
        <v>6165</v>
      </c>
      <c r="E4708" t="s">
        <v>385</v>
      </c>
      <c r="F4708" t="s">
        <v>86</v>
      </c>
      <c r="G4708">
        <v>1860</v>
      </c>
      <c r="H4708" s="1">
        <v>43032</v>
      </c>
      <c r="I4708" s="2"/>
      <c r="J4708" s="2">
        <v>-40.71</v>
      </c>
      <c r="K4708" s="2">
        <v>-40.71</v>
      </c>
      <c r="L4708" t="s">
        <v>65</v>
      </c>
      <c r="M4708" t="s">
        <v>21</v>
      </c>
      <c r="N4708" t="s">
        <v>22</v>
      </c>
      <c r="O4708" t="s">
        <v>57</v>
      </c>
      <c r="P4708" t="s">
        <v>349</v>
      </c>
      <c r="Q4708" t="s">
        <v>350</v>
      </c>
      <c r="R4708" t="s">
        <v>351</v>
      </c>
      <c r="S4708">
        <f t="shared" si="73"/>
        <v>2017</v>
      </c>
    </row>
    <row r="4709" spans="1:19" x14ac:dyDescent="0.25">
      <c r="A4709">
        <v>345</v>
      </c>
      <c r="B4709">
        <v>345102</v>
      </c>
      <c r="C4709">
        <v>6165</v>
      </c>
      <c r="E4709" t="s">
        <v>385</v>
      </c>
      <c r="F4709" t="s">
        <v>86</v>
      </c>
      <c r="G4709">
        <v>1860</v>
      </c>
      <c r="H4709" s="1">
        <v>43032</v>
      </c>
      <c r="I4709" s="2"/>
      <c r="J4709" s="2">
        <v>-40.71</v>
      </c>
      <c r="K4709" s="2">
        <v>-40.71</v>
      </c>
      <c r="L4709" t="s">
        <v>65</v>
      </c>
      <c r="M4709" t="s">
        <v>21</v>
      </c>
      <c r="N4709" t="s">
        <v>22</v>
      </c>
      <c r="O4709" t="s">
        <v>57</v>
      </c>
      <c r="P4709" t="s">
        <v>349</v>
      </c>
      <c r="Q4709" t="s">
        <v>350</v>
      </c>
      <c r="R4709" t="s">
        <v>351</v>
      </c>
      <c r="S4709">
        <f t="shared" si="73"/>
        <v>2017</v>
      </c>
    </row>
    <row r="4710" spans="1:19" x14ac:dyDescent="0.25">
      <c r="A4710">
        <v>345</v>
      </c>
      <c r="B4710">
        <v>345102</v>
      </c>
      <c r="C4710">
        <v>6165</v>
      </c>
      <c r="E4710" t="s">
        <v>385</v>
      </c>
      <c r="F4710" t="s">
        <v>86</v>
      </c>
      <c r="G4710">
        <v>1860</v>
      </c>
      <c r="H4710" s="1">
        <v>43032</v>
      </c>
      <c r="I4710" s="2"/>
      <c r="J4710" s="2">
        <v>-244.26</v>
      </c>
      <c r="K4710" s="2">
        <v>-244.26</v>
      </c>
      <c r="L4710" t="s">
        <v>65</v>
      </c>
      <c r="M4710" t="s">
        <v>21</v>
      </c>
      <c r="N4710" t="s">
        <v>22</v>
      </c>
      <c r="O4710" t="s">
        <v>57</v>
      </c>
      <c r="P4710" t="s">
        <v>349</v>
      </c>
      <c r="Q4710" t="s">
        <v>350</v>
      </c>
      <c r="R4710" t="s">
        <v>351</v>
      </c>
      <c r="S4710">
        <f t="shared" si="73"/>
        <v>2017</v>
      </c>
    </row>
    <row r="4711" spans="1:19" x14ac:dyDescent="0.25">
      <c r="A4711">
        <v>345</v>
      </c>
      <c r="B4711">
        <v>345102</v>
      </c>
      <c r="C4711">
        <v>6165</v>
      </c>
      <c r="E4711" t="s">
        <v>385</v>
      </c>
      <c r="F4711" t="s">
        <v>86</v>
      </c>
      <c r="G4711">
        <v>1860</v>
      </c>
      <c r="H4711" s="1">
        <v>43032</v>
      </c>
      <c r="I4711" s="2"/>
      <c r="J4711" s="2">
        <v>-81.42</v>
      </c>
      <c r="K4711" s="2">
        <v>-81.42</v>
      </c>
      <c r="L4711" t="s">
        <v>65</v>
      </c>
      <c r="M4711" t="s">
        <v>21</v>
      </c>
      <c r="N4711" t="s">
        <v>22</v>
      </c>
      <c r="O4711" t="s">
        <v>57</v>
      </c>
      <c r="P4711" t="s">
        <v>349</v>
      </c>
      <c r="Q4711" t="s">
        <v>350</v>
      </c>
      <c r="R4711" t="s">
        <v>351</v>
      </c>
      <c r="S4711">
        <f t="shared" si="73"/>
        <v>2017</v>
      </c>
    </row>
    <row r="4712" spans="1:19" x14ac:dyDescent="0.25">
      <c r="A4712">
        <v>345</v>
      </c>
      <c r="B4712">
        <v>345102</v>
      </c>
      <c r="C4712">
        <v>6165</v>
      </c>
      <c r="E4712" t="s">
        <v>385</v>
      </c>
      <c r="F4712" t="s">
        <v>86</v>
      </c>
      <c r="G4712">
        <v>1860</v>
      </c>
      <c r="H4712" s="1">
        <v>43032</v>
      </c>
      <c r="I4712" s="2"/>
      <c r="J4712" s="2">
        <v>-223.91</v>
      </c>
      <c r="K4712" s="2">
        <v>-223.91</v>
      </c>
      <c r="L4712" t="s">
        <v>65</v>
      </c>
      <c r="M4712" t="s">
        <v>21</v>
      </c>
      <c r="N4712" t="s">
        <v>22</v>
      </c>
      <c r="O4712" t="s">
        <v>57</v>
      </c>
      <c r="P4712" t="s">
        <v>349</v>
      </c>
      <c r="Q4712" t="s">
        <v>350</v>
      </c>
      <c r="R4712" t="s">
        <v>351</v>
      </c>
      <c r="S4712">
        <f t="shared" si="73"/>
        <v>2017</v>
      </c>
    </row>
    <row r="4713" spans="1:19" x14ac:dyDescent="0.25">
      <c r="A4713">
        <v>345</v>
      </c>
      <c r="B4713">
        <v>345102</v>
      </c>
      <c r="C4713">
        <v>6165</v>
      </c>
      <c r="E4713" t="s">
        <v>385</v>
      </c>
      <c r="F4713" t="s">
        <v>86</v>
      </c>
      <c r="G4713">
        <v>1860</v>
      </c>
      <c r="H4713" s="1">
        <v>43032</v>
      </c>
      <c r="I4713" s="2"/>
      <c r="J4713" s="2">
        <v>-244.26</v>
      </c>
      <c r="K4713" s="2">
        <v>-244.26</v>
      </c>
      <c r="L4713" t="s">
        <v>65</v>
      </c>
      <c r="M4713" t="s">
        <v>21</v>
      </c>
      <c r="N4713" t="s">
        <v>22</v>
      </c>
      <c r="O4713" t="s">
        <v>57</v>
      </c>
      <c r="P4713" t="s">
        <v>349</v>
      </c>
      <c r="Q4713" t="s">
        <v>350</v>
      </c>
      <c r="R4713" t="s">
        <v>351</v>
      </c>
      <c r="S4713">
        <f t="shared" si="73"/>
        <v>2017</v>
      </c>
    </row>
    <row r="4714" spans="1:19" x14ac:dyDescent="0.25">
      <c r="A4714">
        <v>345</v>
      </c>
      <c r="B4714">
        <v>345102</v>
      </c>
      <c r="C4714">
        <v>6165</v>
      </c>
      <c r="E4714" t="s">
        <v>385</v>
      </c>
      <c r="F4714" t="s">
        <v>86</v>
      </c>
      <c r="G4714">
        <v>1860</v>
      </c>
      <c r="H4714" s="1">
        <v>43032</v>
      </c>
      <c r="I4714" s="2"/>
      <c r="J4714" s="2">
        <v>-40.71</v>
      </c>
      <c r="K4714" s="2">
        <v>-40.71</v>
      </c>
      <c r="L4714" t="s">
        <v>65</v>
      </c>
      <c r="M4714" t="s">
        <v>21</v>
      </c>
      <c r="N4714" t="s">
        <v>22</v>
      </c>
      <c r="O4714" t="s">
        <v>57</v>
      </c>
      <c r="P4714" t="s">
        <v>349</v>
      </c>
      <c r="Q4714" t="s">
        <v>350</v>
      </c>
      <c r="R4714" t="s">
        <v>351</v>
      </c>
      <c r="S4714">
        <f t="shared" si="73"/>
        <v>2017</v>
      </c>
    </row>
    <row r="4715" spans="1:19" x14ac:dyDescent="0.25">
      <c r="A4715">
        <v>345</v>
      </c>
      <c r="B4715">
        <v>345102</v>
      </c>
      <c r="C4715">
        <v>6165</v>
      </c>
      <c r="E4715" t="s">
        <v>381</v>
      </c>
      <c r="F4715" t="s">
        <v>86</v>
      </c>
      <c r="G4715">
        <v>1860</v>
      </c>
      <c r="H4715" s="1">
        <v>43032</v>
      </c>
      <c r="I4715" s="2"/>
      <c r="J4715" s="2">
        <v>-81.42</v>
      </c>
      <c r="K4715" s="2">
        <v>-81.42</v>
      </c>
      <c r="L4715" t="s">
        <v>65</v>
      </c>
      <c r="M4715" t="s">
        <v>21</v>
      </c>
      <c r="N4715" t="s">
        <v>22</v>
      </c>
      <c r="O4715" t="s">
        <v>57</v>
      </c>
      <c r="P4715" t="s">
        <v>349</v>
      </c>
      <c r="Q4715" t="s">
        <v>350</v>
      </c>
      <c r="R4715" t="s">
        <v>351</v>
      </c>
      <c r="S4715">
        <f t="shared" si="73"/>
        <v>2017</v>
      </c>
    </row>
    <row r="4716" spans="1:19" x14ac:dyDescent="0.25">
      <c r="A4716">
        <v>345</v>
      </c>
      <c r="B4716">
        <v>345102</v>
      </c>
      <c r="C4716">
        <v>6165</v>
      </c>
      <c r="E4716" t="s">
        <v>381</v>
      </c>
      <c r="F4716" t="s">
        <v>86</v>
      </c>
      <c r="G4716">
        <v>1860</v>
      </c>
      <c r="H4716" s="1">
        <v>43032</v>
      </c>
      <c r="I4716" s="2"/>
      <c r="J4716" s="2">
        <v>-81.42</v>
      </c>
      <c r="K4716" s="2">
        <v>-81.42</v>
      </c>
      <c r="L4716" t="s">
        <v>65</v>
      </c>
      <c r="M4716" t="s">
        <v>21</v>
      </c>
      <c r="N4716" t="s">
        <v>22</v>
      </c>
      <c r="O4716" t="s">
        <v>57</v>
      </c>
      <c r="P4716" t="s">
        <v>349</v>
      </c>
      <c r="Q4716" t="s">
        <v>350</v>
      </c>
      <c r="R4716" t="s">
        <v>351</v>
      </c>
      <c r="S4716">
        <f t="shared" si="73"/>
        <v>2017</v>
      </c>
    </row>
    <row r="4717" spans="1:19" x14ac:dyDescent="0.25">
      <c r="A4717">
        <v>345</v>
      </c>
      <c r="B4717">
        <v>345102</v>
      </c>
      <c r="C4717">
        <v>6165</v>
      </c>
      <c r="E4717" t="s">
        <v>384</v>
      </c>
      <c r="F4717" t="s">
        <v>86</v>
      </c>
      <c r="G4717">
        <v>1860</v>
      </c>
      <c r="H4717" s="1">
        <v>43032</v>
      </c>
      <c r="I4717" s="2"/>
      <c r="J4717" s="2">
        <v>-264.62</v>
      </c>
      <c r="K4717" s="2">
        <v>-264.62</v>
      </c>
      <c r="L4717" t="s">
        <v>65</v>
      </c>
      <c r="M4717" t="s">
        <v>21</v>
      </c>
      <c r="N4717" t="s">
        <v>22</v>
      </c>
      <c r="O4717" t="s">
        <v>57</v>
      </c>
      <c r="P4717" t="s">
        <v>349</v>
      </c>
      <c r="Q4717" t="s">
        <v>350</v>
      </c>
      <c r="R4717" t="s">
        <v>351</v>
      </c>
      <c r="S4717">
        <f t="shared" si="73"/>
        <v>2017</v>
      </c>
    </row>
    <row r="4718" spans="1:19" x14ac:dyDescent="0.25">
      <c r="A4718">
        <v>345</v>
      </c>
      <c r="B4718">
        <v>345102</v>
      </c>
      <c r="C4718">
        <v>6165</v>
      </c>
      <c r="E4718" t="s">
        <v>383</v>
      </c>
      <c r="F4718" t="s">
        <v>86</v>
      </c>
      <c r="G4718">
        <v>1860</v>
      </c>
      <c r="H4718" s="1">
        <v>43032</v>
      </c>
      <c r="I4718" s="2"/>
      <c r="J4718" s="2">
        <v>-40.71</v>
      </c>
      <c r="K4718" s="2">
        <v>-40.71</v>
      </c>
      <c r="L4718" t="s">
        <v>65</v>
      </c>
      <c r="M4718" t="s">
        <v>21</v>
      </c>
      <c r="N4718" t="s">
        <v>22</v>
      </c>
      <c r="O4718" t="s">
        <v>57</v>
      </c>
      <c r="P4718" t="s">
        <v>349</v>
      </c>
      <c r="Q4718" t="s">
        <v>350</v>
      </c>
      <c r="R4718" t="s">
        <v>351</v>
      </c>
      <c r="S4718">
        <f t="shared" si="73"/>
        <v>2017</v>
      </c>
    </row>
    <row r="4719" spans="1:19" x14ac:dyDescent="0.25">
      <c r="A4719">
        <v>345</v>
      </c>
      <c r="B4719">
        <v>345102</v>
      </c>
      <c r="C4719">
        <v>6165</v>
      </c>
      <c r="E4719" t="s">
        <v>383</v>
      </c>
      <c r="F4719" t="s">
        <v>86</v>
      </c>
      <c r="G4719">
        <v>1860</v>
      </c>
      <c r="H4719" s="1">
        <v>43032</v>
      </c>
      <c r="I4719" s="2"/>
      <c r="J4719" s="2">
        <v>-81.42</v>
      </c>
      <c r="K4719" s="2">
        <v>-81.42</v>
      </c>
      <c r="L4719" t="s">
        <v>65</v>
      </c>
      <c r="M4719" t="s">
        <v>21</v>
      </c>
      <c r="N4719" t="s">
        <v>22</v>
      </c>
      <c r="O4719" t="s">
        <v>57</v>
      </c>
      <c r="P4719" t="s">
        <v>349</v>
      </c>
      <c r="Q4719" t="s">
        <v>350</v>
      </c>
      <c r="R4719" t="s">
        <v>351</v>
      </c>
      <c r="S4719">
        <f t="shared" si="73"/>
        <v>2017</v>
      </c>
    </row>
    <row r="4720" spans="1:19" x14ac:dyDescent="0.25">
      <c r="A4720">
        <v>345</v>
      </c>
      <c r="B4720">
        <v>345102</v>
      </c>
      <c r="C4720">
        <v>6165</v>
      </c>
      <c r="E4720" t="s">
        <v>383</v>
      </c>
      <c r="F4720" t="s">
        <v>86</v>
      </c>
      <c r="G4720">
        <v>1860</v>
      </c>
      <c r="H4720" s="1">
        <v>43032</v>
      </c>
      <c r="I4720" s="2"/>
      <c r="J4720" s="2">
        <v>-61.07</v>
      </c>
      <c r="K4720" s="2">
        <v>-61.07</v>
      </c>
      <c r="L4720" t="s">
        <v>65</v>
      </c>
      <c r="M4720" t="s">
        <v>21</v>
      </c>
      <c r="N4720" t="s">
        <v>22</v>
      </c>
      <c r="O4720" t="s">
        <v>57</v>
      </c>
      <c r="P4720" t="s">
        <v>349</v>
      </c>
      <c r="Q4720" t="s">
        <v>350</v>
      </c>
      <c r="R4720" t="s">
        <v>351</v>
      </c>
      <c r="S4720">
        <f t="shared" si="73"/>
        <v>2017</v>
      </c>
    </row>
    <row r="4721" spans="1:19" x14ac:dyDescent="0.25">
      <c r="A4721">
        <v>345</v>
      </c>
      <c r="B4721">
        <v>345102</v>
      </c>
      <c r="C4721">
        <v>6165</v>
      </c>
      <c r="E4721" t="s">
        <v>374</v>
      </c>
      <c r="F4721" t="s">
        <v>86</v>
      </c>
      <c r="G4721">
        <v>1860</v>
      </c>
      <c r="H4721" s="1">
        <v>43032</v>
      </c>
      <c r="I4721" s="2"/>
      <c r="J4721" s="2">
        <v>-40.71</v>
      </c>
      <c r="K4721" s="2">
        <v>-40.71</v>
      </c>
      <c r="L4721" t="s">
        <v>65</v>
      </c>
      <c r="M4721" t="s">
        <v>21</v>
      </c>
      <c r="N4721" t="s">
        <v>22</v>
      </c>
      <c r="O4721" t="s">
        <v>57</v>
      </c>
      <c r="P4721" t="s">
        <v>349</v>
      </c>
      <c r="Q4721" t="s">
        <v>350</v>
      </c>
      <c r="R4721" t="s">
        <v>351</v>
      </c>
      <c r="S4721">
        <f t="shared" si="73"/>
        <v>2017</v>
      </c>
    </row>
    <row r="4722" spans="1:19" x14ac:dyDescent="0.25">
      <c r="A4722">
        <v>345</v>
      </c>
      <c r="B4722">
        <v>345102</v>
      </c>
      <c r="C4722">
        <v>6165</v>
      </c>
      <c r="E4722" t="s">
        <v>374</v>
      </c>
      <c r="F4722" t="s">
        <v>86</v>
      </c>
      <c r="G4722">
        <v>1860</v>
      </c>
      <c r="H4722" s="1">
        <v>43032</v>
      </c>
      <c r="I4722" s="2"/>
      <c r="J4722" s="2">
        <v>-40.71</v>
      </c>
      <c r="K4722" s="2">
        <v>-40.71</v>
      </c>
      <c r="L4722" t="s">
        <v>65</v>
      </c>
      <c r="M4722" t="s">
        <v>21</v>
      </c>
      <c r="N4722" t="s">
        <v>22</v>
      </c>
      <c r="O4722" t="s">
        <v>57</v>
      </c>
      <c r="P4722" t="s">
        <v>349</v>
      </c>
      <c r="Q4722" t="s">
        <v>350</v>
      </c>
      <c r="R4722" t="s">
        <v>351</v>
      </c>
      <c r="S4722">
        <f t="shared" si="73"/>
        <v>2017</v>
      </c>
    </row>
    <row r="4723" spans="1:19" x14ac:dyDescent="0.25">
      <c r="A4723">
        <v>345</v>
      </c>
      <c r="B4723">
        <v>345102</v>
      </c>
      <c r="C4723">
        <v>6165</v>
      </c>
      <c r="E4723" t="s">
        <v>374</v>
      </c>
      <c r="F4723" t="s">
        <v>86</v>
      </c>
      <c r="G4723">
        <v>1860</v>
      </c>
      <c r="H4723" s="1">
        <v>43032</v>
      </c>
      <c r="I4723" s="2"/>
      <c r="J4723" s="2">
        <v>-81.42</v>
      </c>
      <c r="K4723" s="2">
        <v>-81.42</v>
      </c>
      <c r="L4723" t="s">
        <v>65</v>
      </c>
      <c r="M4723" t="s">
        <v>21</v>
      </c>
      <c r="N4723" t="s">
        <v>22</v>
      </c>
      <c r="O4723" t="s">
        <v>57</v>
      </c>
      <c r="P4723" t="s">
        <v>349</v>
      </c>
      <c r="Q4723" t="s">
        <v>350</v>
      </c>
      <c r="R4723" t="s">
        <v>351</v>
      </c>
      <c r="S4723">
        <f t="shared" si="73"/>
        <v>2017</v>
      </c>
    </row>
    <row r="4724" spans="1:19" x14ac:dyDescent="0.25">
      <c r="A4724">
        <v>345</v>
      </c>
      <c r="B4724">
        <v>345102</v>
      </c>
      <c r="C4724">
        <v>6165</v>
      </c>
      <c r="E4724" t="s">
        <v>374</v>
      </c>
      <c r="F4724" t="s">
        <v>86</v>
      </c>
      <c r="G4724">
        <v>1860</v>
      </c>
      <c r="H4724" s="1">
        <v>43032</v>
      </c>
      <c r="I4724" s="2"/>
      <c r="J4724" s="2">
        <v>-284.97000000000003</v>
      </c>
      <c r="K4724" s="2">
        <v>-284.97000000000003</v>
      </c>
      <c r="L4724" t="s">
        <v>65</v>
      </c>
      <c r="M4724" t="s">
        <v>21</v>
      </c>
      <c r="N4724" t="s">
        <v>22</v>
      </c>
      <c r="O4724" t="s">
        <v>57</v>
      </c>
      <c r="P4724" t="s">
        <v>349</v>
      </c>
      <c r="Q4724" t="s">
        <v>350</v>
      </c>
      <c r="R4724" t="s">
        <v>351</v>
      </c>
      <c r="S4724">
        <f t="shared" si="73"/>
        <v>2017</v>
      </c>
    </row>
    <row r="4725" spans="1:19" x14ac:dyDescent="0.25">
      <c r="A4725">
        <v>345</v>
      </c>
      <c r="B4725">
        <v>345102</v>
      </c>
      <c r="C4725">
        <v>6165</v>
      </c>
      <c r="E4725" t="s">
        <v>374</v>
      </c>
      <c r="F4725" t="s">
        <v>86</v>
      </c>
      <c r="G4725">
        <v>1860</v>
      </c>
      <c r="H4725" s="1">
        <v>43032</v>
      </c>
      <c r="I4725" s="2"/>
      <c r="J4725" s="2">
        <v>-223.91</v>
      </c>
      <c r="K4725" s="2">
        <v>-223.91</v>
      </c>
      <c r="L4725" t="s">
        <v>65</v>
      </c>
      <c r="M4725" t="s">
        <v>21</v>
      </c>
      <c r="N4725" t="s">
        <v>22</v>
      </c>
      <c r="O4725" t="s">
        <v>57</v>
      </c>
      <c r="P4725" t="s">
        <v>349</v>
      </c>
      <c r="Q4725" t="s">
        <v>350</v>
      </c>
      <c r="R4725" t="s">
        <v>351</v>
      </c>
      <c r="S4725">
        <f t="shared" si="73"/>
        <v>2017</v>
      </c>
    </row>
    <row r="4726" spans="1:19" x14ac:dyDescent="0.25">
      <c r="A4726">
        <v>345</v>
      </c>
      <c r="B4726">
        <v>345102</v>
      </c>
      <c r="C4726">
        <v>6165</v>
      </c>
      <c r="E4726" t="s">
        <v>374</v>
      </c>
      <c r="F4726" t="s">
        <v>86</v>
      </c>
      <c r="G4726">
        <v>1860</v>
      </c>
      <c r="H4726" s="1">
        <v>43032</v>
      </c>
      <c r="I4726" s="2"/>
      <c r="J4726" s="2">
        <v>-244.26</v>
      </c>
      <c r="K4726" s="2">
        <v>-244.26</v>
      </c>
      <c r="L4726" t="s">
        <v>65</v>
      </c>
      <c r="M4726" t="s">
        <v>21</v>
      </c>
      <c r="N4726" t="s">
        <v>22</v>
      </c>
      <c r="O4726" t="s">
        <v>57</v>
      </c>
      <c r="P4726" t="s">
        <v>349</v>
      </c>
      <c r="Q4726" t="s">
        <v>350</v>
      </c>
      <c r="R4726" t="s">
        <v>351</v>
      </c>
      <c r="S4726">
        <f t="shared" si="73"/>
        <v>2017</v>
      </c>
    </row>
    <row r="4727" spans="1:19" x14ac:dyDescent="0.25">
      <c r="A4727">
        <v>345</v>
      </c>
      <c r="B4727">
        <v>345102</v>
      </c>
      <c r="C4727">
        <v>6165</v>
      </c>
      <c r="E4727" t="s">
        <v>374</v>
      </c>
      <c r="F4727" t="s">
        <v>86</v>
      </c>
      <c r="G4727">
        <v>1860</v>
      </c>
      <c r="H4727" s="1">
        <v>43032</v>
      </c>
      <c r="I4727" s="2"/>
      <c r="J4727" s="2">
        <v>-40.71</v>
      </c>
      <c r="K4727" s="2">
        <v>-40.71</v>
      </c>
      <c r="L4727" t="s">
        <v>65</v>
      </c>
      <c r="M4727" t="s">
        <v>21</v>
      </c>
      <c r="N4727" t="s">
        <v>22</v>
      </c>
      <c r="O4727" t="s">
        <v>57</v>
      </c>
      <c r="P4727" t="s">
        <v>349</v>
      </c>
      <c r="Q4727" t="s">
        <v>350</v>
      </c>
      <c r="R4727" t="s">
        <v>351</v>
      </c>
      <c r="S4727">
        <f t="shared" si="73"/>
        <v>2017</v>
      </c>
    </row>
    <row r="4728" spans="1:19" x14ac:dyDescent="0.25">
      <c r="A4728">
        <v>345</v>
      </c>
      <c r="B4728">
        <v>345102</v>
      </c>
      <c r="C4728">
        <v>6165</v>
      </c>
      <c r="E4728" t="s">
        <v>374</v>
      </c>
      <c r="F4728" t="s">
        <v>86</v>
      </c>
      <c r="G4728">
        <v>1860</v>
      </c>
      <c r="H4728" s="1">
        <v>43032</v>
      </c>
      <c r="I4728" s="2"/>
      <c r="J4728" s="2">
        <v>-40.71</v>
      </c>
      <c r="K4728" s="2">
        <v>-40.71</v>
      </c>
      <c r="L4728" t="s">
        <v>65</v>
      </c>
      <c r="M4728" t="s">
        <v>21</v>
      </c>
      <c r="N4728" t="s">
        <v>22</v>
      </c>
      <c r="O4728" t="s">
        <v>57</v>
      </c>
      <c r="P4728" t="s">
        <v>349</v>
      </c>
      <c r="Q4728" t="s">
        <v>350</v>
      </c>
      <c r="R4728" t="s">
        <v>351</v>
      </c>
      <c r="S4728">
        <f t="shared" si="73"/>
        <v>2017</v>
      </c>
    </row>
    <row r="4729" spans="1:19" x14ac:dyDescent="0.25">
      <c r="A4729">
        <v>345</v>
      </c>
      <c r="B4729">
        <v>345102</v>
      </c>
      <c r="C4729">
        <v>6165</v>
      </c>
      <c r="E4729" t="s">
        <v>380</v>
      </c>
      <c r="F4729" t="s">
        <v>86</v>
      </c>
      <c r="G4729">
        <v>1860</v>
      </c>
      <c r="H4729" s="1">
        <v>43032</v>
      </c>
      <c r="I4729" s="2"/>
      <c r="J4729" s="2">
        <v>-81.42</v>
      </c>
      <c r="K4729" s="2">
        <v>-81.42</v>
      </c>
      <c r="L4729" t="s">
        <v>65</v>
      </c>
      <c r="M4729" t="s">
        <v>21</v>
      </c>
      <c r="N4729" t="s">
        <v>22</v>
      </c>
      <c r="O4729" t="s">
        <v>57</v>
      </c>
      <c r="P4729" t="s">
        <v>349</v>
      </c>
      <c r="Q4729" t="s">
        <v>350</v>
      </c>
      <c r="R4729" t="s">
        <v>351</v>
      </c>
      <c r="S4729">
        <f t="shared" si="73"/>
        <v>2017</v>
      </c>
    </row>
    <row r="4730" spans="1:19" x14ac:dyDescent="0.25">
      <c r="A4730">
        <v>345</v>
      </c>
      <c r="B4730">
        <v>345102</v>
      </c>
      <c r="C4730">
        <v>6165</v>
      </c>
      <c r="E4730" t="s">
        <v>380</v>
      </c>
      <c r="F4730" t="s">
        <v>86</v>
      </c>
      <c r="G4730">
        <v>1860</v>
      </c>
      <c r="H4730" s="1">
        <v>43032</v>
      </c>
      <c r="I4730" s="2"/>
      <c r="J4730" s="2">
        <v>-81.42</v>
      </c>
      <c r="K4730" s="2">
        <v>-81.42</v>
      </c>
      <c r="L4730" t="s">
        <v>65</v>
      </c>
      <c r="M4730" t="s">
        <v>21</v>
      </c>
      <c r="N4730" t="s">
        <v>22</v>
      </c>
      <c r="O4730" t="s">
        <v>57</v>
      </c>
      <c r="P4730" t="s">
        <v>349</v>
      </c>
      <c r="Q4730" t="s">
        <v>350</v>
      </c>
      <c r="R4730" t="s">
        <v>351</v>
      </c>
      <c r="S4730">
        <f t="shared" si="73"/>
        <v>2017</v>
      </c>
    </row>
    <row r="4731" spans="1:19" x14ac:dyDescent="0.25">
      <c r="A4731">
        <v>345</v>
      </c>
      <c r="B4731">
        <v>345102</v>
      </c>
      <c r="C4731">
        <v>6165</v>
      </c>
      <c r="E4731" t="s">
        <v>380</v>
      </c>
      <c r="F4731" t="s">
        <v>86</v>
      </c>
      <c r="G4731">
        <v>1860</v>
      </c>
      <c r="H4731" s="1">
        <v>43032</v>
      </c>
      <c r="I4731" s="2"/>
      <c r="J4731" s="2">
        <v>-81.42</v>
      </c>
      <c r="K4731" s="2">
        <v>-81.42</v>
      </c>
      <c r="L4731" t="s">
        <v>65</v>
      </c>
      <c r="M4731" t="s">
        <v>21</v>
      </c>
      <c r="N4731" t="s">
        <v>22</v>
      </c>
      <c r="O4731" t="s">
        <v>57</v>
      </c>
      <c r="P4731" t="s">
        <v>349</v>
      </c>
      <c r="Q4731" t="s">
        <v>350</v>
      </c>
      <c r="R4731" t="s">
        <v>351</v>
      </c>
      <c r="S4731">
        <f t="shared" si="73"/>
        <v>2017</v>
      </c>
    </row>
    <row r="4732" spans="1:19" x14ac:dyDescent="0.25">
      <c r="A4732">
        <v>345</v>
      </c>
      <c r="B4732">
        <v>345102</v>
      </c>
      <c r="C4732">
        <v>6165</v>
      </c>
      <c r="E4732" t="s">
        <v>380</v>
      </c>
      <c r="F4732" t="s">
        <v>86</v>
      </c>
      <c r="G4732">
        <v>1860</v>
      </c>
      <c r="H4732" s="1">
        <v>43032</v>
      </c>
      <c r="I4732" s="2"/>
      <c r="J4732" s="2">
        <v>-40.71</v>
      </c>
      <c r="K4732" s="2">
        <v>-40.71</v>
      </c>
      <c r="L4732" t="s">
        <v>65</v>
      </c>
      <c r="M4732" t="s">
        <v>21</v>
      </c>
      <c r="N4732" t="s">
        <v>22</v>
      </c>
      <c r="O4732" t="s">
        <v>57</v>
      </c>
      <c r="P4732" t="s">
        <v>349</v>
      </c>
      <c r="Q4732" t="s">
        <v>350</v>
      </c>
      <c r="R4732" t="s">
        <v>351</v>
      </c>
      <c r="S4732">
        <f t="shared" si="73"/>
        <v>2017</v>
      </c>
    </row>
    <row r="4733" spans="1:19" x14ac:dyDescent="0.25">
      <c r="A4733">
        <v>345</v>
      </c>
      <c r="B4733">
        <v>345102</v>
      </c>
      <c r="C4733">
        <v>6165</v>
      </c>
      <c r="E4733" t="s">
        <v>380</v>
      </c>
      <c r="F4733" t="s">
        <v>86</v>
      </c>
      <c r="G4733">
        <v>1860</v>
      </c>
      <c r="H4733" s="1">
        <v>43032</v>
      </c>
      <c r="I4733" s="2"/>
      <c r="J4733" s="2">
        <v>-40.71</v>
      </c>
      <c r="K4733" s="2">
        <v>-40.71</v>
      </c>
      <c r="L4733" t="s">
        <v>65</v>
      </c>
      <c r="M4733" t="s">
        <v>21</v>
      </c>
      <c r="N4733" t="s">
        <v>22</v>
      </c>
      <c r="O4733" t="s">
        <v>57</v>
      </c>
      <c r="P4733" t="s">
        <v>349</v>
      </c>
      <c r="Q4733" t="s">
        <v>350</v>
      </c>
      <c r="R4733" t="s">
        <v>351</v>
      </c>
      <c r="S4733">
        <f t="shared" si="73"/>
        <v>2017</v>
      </c>
    </row>
    <row r="4734" spans="1:19" x14ac:dyDescent="0.25">
      <c r="A4734">
        <v>345</v>
      </c>
      <c r="B4734">
        <v>345102</v>
      </c>
      <c r="C4734">
        <v>6165</v>
      </c>
      <c r="E4734" t="s">
        <v>375</v>
      </c>
      <c r="F4734" t="s">
        <v>86</v>
      </c>
      <c r="G4734">
        <v>1851</v>
      </c>
      <c r="H4734" s="1">
        <v>43023</v>
      </c>
      <c r="I4734" s="2"/>
      <c r="J4734" s="2">
        <v>-40.71</v>
      </c>
      <c r="K4734" s="2">
        <v>-40.71</v>
      </c>
      <c r="L4734" t="s">
        <v>65</v>
      </c>
      <c r="M4734" t="s">
        <v>21</v>
      </c>
      <c r="N4734" t="s">
        <v>22</v>
      </c>
      <c r="O4734" t="s">
        <v>57</v>
      </c>
      <c r="P4734" t="s">
        <v>349</v>
      </c>
      <c r="Q4734" t="s">
        <v>350</v>
      </c>
      <c r="R4734" t="s">
        <v>351</v>
      </c>
      <c r="S4734">
        <f t="shared" si="73"/>
        <v>2017</v>
      </c>
    </row>
    <row r="4735" spans="1:19" x14ac:dyDescent="0.25">
      <c r="A4735">
        <v>345</v>
      </c>
      <c r="B4735">
        <v>345102</v>
      </c>
      <c r="C4735">
        <v>6165</v>
      </c>
      <c r="E4735" t="s">
        <v>375</v>
      </c>
      <c r="F4735" t="s">
        <v>86</v>
      </c>
      <c r="G4735">
        <v>1851</v>
      </c>
      <c r="H4735" s="1">
        <v>43023</v>
      </c>
      <c r="I4735" s="2"/>
      <c r="J4735" s="2">
        <v>-40.71</v>
      </c>
      <c r="K4735" s="2">
        <v>-40.71</v>
      </c>
      <c r="L4735" t="s">
        <v>65</v>
      </c>
      <c r="M4735" t="s">
        <v>21</v>
      </c>
      <c r="N4735" t="s">
        <v>22</v>
      </c>
      <c r="O4735" t="s">
        <v>57</v>
      </c>
      <c r="P4735" t="s">
        <v>349</v>
      </c>
      <c r="Q4735" t="s">
        <v>350</v>
      </c>
      <c r="R4735" t="s">
        <v>351</v>
      </c>
      <c r="S4735">
        <f t="shared" si="73"/>
        <v>2017</v>
      </c>
    </row>
    <row r="4736" spans="1:19" x14ac:dyDescent="0.25">
      <c r="A4736">
        <v>345</v>
      </c>
      <c r="B4736">
        <v>345102</v>
      </c>
      <c r="C4736">
        <v>6165</v>
      </c>
      <c r="E4736" t="s">
        <v>375</v>
      </c>
      <c r="F4736" t="s">
        <v>86</v>
      </c>
      <c r="G4736">
        <v>1851</v>
      </c>
      <c r="H4736" s="1">
        <v>43023</v>
      </c>
      <c r="I4736" s="2"/>
      <c r="J4736" s="2">
        <v>-81.42</v>
      </c>
      <c r="K4736" s="2">
        <v>-81.42</v>
      </c>
      <c r="L4736" t="s">
        <v>65</v>
      </c>
      <c r="M4736" t="s">
        <v>21</v>
      </c>
      <c r="N4736" t="s">
        <v>22</v>
      </c>
      <c r="O4736" t="s">
        <v>57</v>
      </c>
      <c r="P4736" t="s">
        <v>349</v>
      </c>
      <c r="Q4736" t="s">
        <v>350</v>
      </c>
      <c r="R4736" t="s">
        <v>351</v>
      </c>
      <c r="S4736">
        <f t="shared" si="73"/>
        <v>2017</v>
      </c>
    </row>
    <row r="4737" spans="1:19" x14ac:dyDescent="0.25">
      <c r="A4737">
        <v>345</v>
      </c>
      <c r="B4737">
        <v>345102</v>
      </c>
      <c r="C4737">
        <v>6165</v>
      </c>
      <c r="E4737" t="s">
        <v>375</v>
      </c>
      <c r="F4737" t="s">
        <v>86</v>
      </c>
      <c r="G4737">
        <v>1851</v>
      </c>
      <c r="H4737" s="1">
        <v>43023</v>
      </c>
      <c r="I4737" s="2"/>
      <c r="J4737" s="2">
        <v>-40.71</v>
      </c>
      <c r="K4737" s="2">
        <v>-40.71</v>
      </c>
      <c r="L4737" t="s">
        <v>65</v>
      </c>
      <c r="M4737" t="s">
        <v>21</v>
      </c>
      <c r="N4737" t="s">
        <v>22</v>
      </c>
      <c r="O4737" t="s">
        <v>57</v>
      </c>
      <c r="P4737" t="s">
        <v>349</v>
      </c>
      <c r="Q4737" t="s">
        <v>350</v>
      </c>
      <c r="R4737" t="s">
        <v>351</v>
      </c>
      <c r="S4737">
        <f t="shared" si="73"/>
        <v>2017</v>
      </c>
    </row>
    <row r="4738" spans="1:19" x14ac:dyDescent="0.25">
      <c r="A4738">
        <v>345</v>
      </c>
      <c r="B4738">
        <v>345102</v>
      </c>
      <c r="C4738">
        <v>6165</v>
      </c>
      <c r="E4738" t="s">
        <v>375</v>
      </c>
      <c r="F4738" t="s">
        <v>86</v>
      </c>
      <c r="G4738">
        <v>1851</v>
      </c>
      <c r="H4738" s="1">
        <v>43023</v>
      </c>
      <c r="I4738" s="2"/>
      <c r="J4738" s="2">
        <v>-122.13</v>
      </c>
      <c r="K4738" s="2">
        <v>-122.13</v>
      </c>
      <c r="L4738" t="s">
        <v>65</v>
      </c>
      <c r="M4738" t="s">
        <v>21</v>
      </c>
      <c r="N4738" t="s">
        <v>22</v>
      </c>
      <c r="O4738" t="s">
        <v>57</v>
      </c>
      <c r="P4738" t="s">
        <v>349</v>
      </c>
      <c r="Q4738" t="s">
        <v>350</v>
      </c>
      <c r="R4738" t="s">
        <v>351</v>
      </c>
      <c r="S4738">
        <f t="shared" si="73"/>
        <v>2017</v>
      </c>
    </row>
    <row r="4739" spans="1:19" x14ac:dyDescent="0.25">
      <c r="A4739">
        <v>345</v>
      </c>
      <c r="B4739">
        <v>345102</v>
      </c>
      <c r="C4739">
        <v>6165</v>
      </c>
      <c r="E4739" t="s">
        <v>375</v>
      </c>
      <c r="F4739" t="s">
        <v>86</v>
      </c>
      <c r="G4739">
        <v>1851</v>
      </c>
      <c r="H4739" s="1">
        <v>43023</v>
      </c>
      <c r="I4739" s="2"/>
      <c r="J4739" s="2">
        <v>-81.42</v>
      </c>
      <c r="K4739" s="2">
        <v>-81.42</v>
      </c>
      <c r="L4739" t="s">
        <v>65</v>
      </c>
      <c r="M4739" t="s">
        <v>21</v>
      </c>
      <c r="N4739" t="s">
        <v>22</v>
      </c>
      <c r="O4739" t="s">
        <v>57</v>
      </c>
      <c r="P4739" t="s">
        <v>349</v>
      </c>
      <c r="Q4739" t="s">
        <v>350</v>
      </c>
      <c r="R4739" t="s">
        <v>351</v>
      </c>
      <c r="S4739">
        <f t="shared" ref="S4739:S4802" si="74">YEAR(H4739)</f>
        <v>2017</v>
      </c>
    </row>
    <row r="4740" spans="1:19" x14ac:dyDescent="0.25">
      <c r="A4740">
        <v>345</v>
      </c>
      <c r="B4740">
        <v>345102</v>
      </c>
      <c r="C4740">
        <v>6165</v>
      </c>
      <c r="E4740" t="s">
        <v>375</v>
      </c>
      <c r="F4740" t="s">
        <v>86</v>
      </c>
      <c r="G4740">
        <v>1851</v>
      </c>
      <c r="H4740" s="1">
        <v>43023</v>
      </c>
      <c r="I4740" s="2"/>
      <c r="J4740" s="2">
        <v>-40.71</v>
      </c>
      <c r="K4740" s="2">
        <v>-40.71</v>
      </c>
      <c r="L4740" t="s">
        <v>65</v>
      </c>
      <c r="M4740" t="s">
        <v>21</v>
      </c>
      <c r="N4740" t="s">
        <v>22</v>
      </c>
      <c r="O4740" t="s">
        <v>57</v>
      </c>
      <c r="P4740" t="s">
        <v>349</v>
      </c>
      <c r="Q4740" t="s">
        <v>350</v>
      </c>
      <c r="R4740" t="s">
        <v>351</v>
      </c>
      <c r="S4740">
        <f t="shared" si="74"/>
        <v>2017</v>
      </c>
    </row>
    <row r="4741" spans="1:19" x14ac:dyDescent="0.25">
      <c r="A4741">
        <v>345</v>
      </c>
      <c r="B4741">
        <v>345102</v>
      </c>
      <c r="C4741">
        <v>6165</v>
      </c>
      <c r="E4741" t="s">
        <v>375</v>
      </c>
      <c r="F4741" t="s">
        <v>86</v>
      </c>
      <c r="G4741">
        <v>1851</v>
      </c>
      <c r="H4741" s="1">
        <v>43023</v>
      </c>
      <c r="I4741" s="2"/>
      <c r="J4741" s="2">
        <v>-40.71</v>
      </c>
      <c r="K4741" s="2">
        <v>-40.71</v>
      </c>
      <c r="L4741" t="s">
        <v>65</v>
      </c>
      <c r="M4741" t="s">
        <v>21</v>
      </c>
      <c r="N4741" t="s">
        <v>22</v>
      </c>
      <c r="O4741" t="s">
        <v>57</v>
      </c>
      <c r="P4741" t="s">
        <v>349</v>
      </c>
      <c r="Q4741" t="s">
        <v>350</v>
      </c>
      <c r="R4741" t="s">
        <v>351</v>
      </c>
      <c r="S4741">
        <f t="shared" si="74"/>
        <v>2017</v>
      </c>
    </row>
    <row r="4742" spans="1:19" x14ac:dyDescent="0.25">
      <c r="A4742">
        <v>345</v>
      </c>
      <c r="B4742">
        <v>345102</v>
      </c>
      <c r="C4742">
        <v>6165</v>
      </c>
      <c r="E4742" t="s">
        <v>375</v>
      </c>
      <c r="F4742" t="s">
        <v>86</v>
      </c>
      <c r="G4742">
        <v>1851</v>
      </c>
      <c r="H4742" s="1">
        <v>43023</v>
      </c>
      <c r="I4742" s="2"/>
      <c r="J4742" s="2">
        <v>-40.71</v>
      </c>
      <c r="K4742" s="2">
        <v>-40.71</v>
      </c>
      <c r="L4742" t="s">
        <v>65</v>
      </c>
      <c r="M4742" t="s">
        <v>21</v>
      </c>
      <c r="N4742" t="s">
        <v>22</v>
      </c>
      <c r="O4742" t="s">
        <v>57</v>
      </c>
      <c r="P4742" t="s">
        <v>349</v>
      </c>
      <c r="Q4742" t="s">
        <v>350</v>
      </c>
      <c r="R4742" t="s">
        <v>351</v>
      </c>
      <c r="S4742">
        <f t="shared" si="74"/>
        <v>2017</v>
      </c>
    </row>
    <row r="4743" spans="1:19" x14ac:dyDescent="0.25">
      <c r="A4743">
        <v>345</v>
      </c>
      <c r="B4743">
        <v>345102</v>
      </c>
      <c r="C4743">
        <v>6165</v>
      </c>
      <c r="E4743" t="s">
        <v>375</v>
      </c>
      <c r="F4743" t="s">
        <v>86</v>
      </c>
      <c r="G4743">
        <v>1851</v>
      </c>
      <c r="H4743" s="1">
        <v>43023</v>
      </c>
      <c r="I4743" s="2"/>
      <c r="J4743" s="2">
        <v>-40.71</v>
      </c>
      <c r="K4743" s="2">
        <v>-40.71</v>
      </c>
      <c r="L4743" t="s">
        <v>65</v>
      </c>
      <c r="M4743" t="s">
        <v>21</v>
      </c>
      <c r="N4743" t="s">
        <v>22</v>
      </c>
      <c r="O4743" t="s">
        <v>57</v>
      </c>
      <c r="P4743" t="s">
        <v>349</v>
      </c>
      <c r="Q4743" t="s">
        <v>350</v>
      </c>
      <c r="R4743" t="s">
        <v>351</v>
      </c>
      <c r="S4743">
        <f t="shared" si="74"/>
        <v>2017</v>
      </c>
    </row>
    <row r="4744" spans="1:19" x14ac:dyDescent="0.25">
      <c r="A4744">
        <v>345</v>
      </c>
      <c r="B4744">
        <v>345102</v>
      </c>
      <c r="C4744">
        <v>6165</v>
      </c>
      <c r="E4744" t="s">
        <v>375</v>
      </c>
      <c r="F4744" t="s">
        <v>86</v>
      </c>
      <c r="G4744">
        <v>1851</v>
      </c>
      <c r="H4744" s="1">
        <v>43023</v>
      </c>
      <c r="I4744" s="2"/>
      <c r="J4744" s="2">
        <v>-81.42</v>
      </c>
      <c r="K4744" s="2">
        <v>-81.42</v>
      </c>
      <c r="L4744" t="s">
        <v>65</v>
      </c>
      <c r="M4744" t="s">
        <v>21</v>
      </c>
      <c r="N4744" t="s">
        <v>22</v>
      </c>
      <c r="O4744" t="s">
        <v>57</v>
      </c>
      <c r="P4744" t="s">
        <v>349</v>
      </c>
      <c r="Q4744" t="s">
        <v>350</v>
      </c>
      <c r="R4744" t="s">
        <v>351</v>
      </c>
      <c r="S4744">
        <f t="shared" si="74"/>
        <v>2017</v>
      </c>
    </row>
    <row r="4745" spans="1:19" x14ac:dyDescent="0.25">
      <c r="A4745">
        <v>345</v>
      </c>
      <c r="B4745">
        <v>345102</v>
      </c>
      <c r="C4745">
        <v>6165</v>
      </c>
      <c r="E4745" t="s">
        <v>375</v>
      </c>
      <c r="F4745" t="s">
        <v>86</v>
      </c>
      <c r="G4745">
        <v>1851</v>
      </c>
      <c r="H4745" s="1">
        <v>43023</v>
      </c>
      <c r="I4745" s="2"/>
      <c r="J4745" s="2">
        <v>-325.68</v>
      </c>
      <c r="K4745" s="2">
        <v>-325.68</v>
      </c>
      <c r="L4745" t="s">
        <v>65</v>
      </c>
      <c r="M4745" t="s">
        <v>21</v>
      </c>
      <c r="N4745" t="s">
        <v>22</v>
      </c>
      <c r="O4745" t="s">
        <v>57</v>
      </c>
      <c r="P4745" t="s">
        <v>349</v>
      </c>
      <c r="Q4745" t="s">
        <v>350</v>
      </c>
      <c r="R4745" t="s">
        <v>351</v>
      </c>
      <c r="S4745">
        <f t="shared" si="74"/>
        <v>2017</v>
      </c>
    </row>
    <row r="4746" spans="1:19" x14ac:dyDescent="0.25">
      <c r="A4746">
        <v>345</v>
      </c>
      <c r="B4746">
        <v>345102</v>
      </c>
      <c r="C4746">
        <v>6165</v>
      </c>
      <c r="E4746" t="s">
        <v>374</v>
      </c>
      <c r="F4746" t="s">
        <v>86</v>
      </c>
      <c r="G4746">
        <v>1854</v>
      </c>
      <c r="H4746" s="1">
        <v>43018</v>
      </c>
      <c r="I4746" s="2"/>
      <c r="J4746" s="2">
        <v>-40.71</v>
      </c>
      <c r="K4746" s="2">
        <v>-40.71</v>
      </c>
      <c r="L4746" t="s">
        <v>65</v>
      </c>
      <c r="M4746" t="s">
        <v>21</v>
      </c>
      <c r="N4746" t="s">
        <v>22</v>
      </c>
      <c r="O4746" t="s">
        <v>57</v>
      </c>
      <c r="P4746" t="s">
        <v>349</v>
      </c>
      <c r="Q4746" t="s">
        <v>350</v>
      </c>
      <c r="R4746" t="s">
        <v>351</v>
      </c>
      <c r="S4746">
        <f t="shared" si="74"/>
        <v>2017</v>
      </c>
    </row>
    <row r="4747" spans="1:19" x14ac:dyDescent="0.25">
      <c r="A4747">
        <v>345</v>
      </c>
      <c r="B4747">
        <v>345102</v>
      </c>
      <c r="C4747">
        <v>6165</v>
      </c>
      <c r="E4747" t="s">
        <v>384</v>
      </c>
      <c r="F4747" t="s">
        <v>86</v>
      </c>
      <c r="G4747">
        <v>1854</v>
      </c>
      <c r="H4747" s="1">
        <v>43018</v>
      </c>
      <c r="I4747" s="2"/>
      <c r="J4747" s="2">
        <v>-162.84</v>
      </c>
      <c r="K4747" s="2">
        <v>-162.84</v>
      </c>
      <c r="L4747" t="s">
        <v>65</v>
      </c>
      <c r="M4747" t="s">
        <v>21</v>
      </c>
      <c r="N4747" t="s">
        <v>22</v>
      </c>
      <c r="O4747" t="s">
        <v>57</v>
      </c>
      <c r="P4747" t="s">
        <v>349</v>
      </c>
      <c r="Q4747" t="s">
        <v>350</v>
      </c>
      <c r="R4747" t="s">
        <v>351</v>
      </c>
      <c r="S4747">
        <f t="shared" si="74"/>
        <v>2017</v>
      </c>
    </row>
    <row r="4748" spans="1:19" x14ac:dyDescent="0.25">
      <c r="A4748">
        <v>345</v>
      </c>
      <c r="B4748">
        <v>345102</v>
      </c>
      <c r="C4748">
        <v>6165</v>
      </c>
      <c r="E4748" t="s">
        <v>383</v>
      </c>
      <c r="F4748" t="s">
        <v>86</v>
      </c>
      <c r="G4748">
        <v>1854</v>
      </c>
      <c r="H4748" s="1">
        <v>43018</v>
      </c>
      <c r="I4748" s="2"/>
      <c r="J4748" s="2">
        <v>-81.42</v>
      </c>
      <c r="K4748" s="2">
        <v>-81.42</v>
      </c>
      <c r="L4748" t="s">
        <v>65</v>
      </c>
      <c r="M4748" t="s">
        <v>21</v>
      </c>
      <c r="N4748" t="s">
        <v>22</v>
      </c>
      <c r="O4748" t="s">
        <v>57</v>
      </c>
      <c r="P4748" t="s">
        <v>349</v>
      </c>
      <c r="Q4748" t="s">
        <v>350</v>
      </c>
      <c r="R4748" t="s">
        <v>351</v>
      </c>
      <c r="S4748">
        <f t="shared" si="74"/>
        <v>2017</v>
      </c>
    </row>
    <row r="4749" spans="1:19" x14ac:dyDescent="0.25">
      <c r="A4749">
        <v>345</v>
      </c>
      <c r="B4749">
        <v>345102</v>
      </c>
      <c r="C4749">
        <v>6165</v>
      </c>
      <c r="E4749" t="s">
        <v>374</v>
      </c>
      <c r="F4749" t="s">
        <v>86</v>
      </c>
      <c r="G4749">
        <v>1854</v>
      </c>
      <c r="H4749" s="1">
        <v>43018</v>
      </c>
      <c r="I4749" s="2"/>
      <c r="J4749" s="2">
        <v>-122.13</v>
      </c>
      <c r="K4749" s="2">
        <v>-122.13</v>
      </c>
      <c r="L4749" t="s">
        <v>65</v>
      </c>
      <c r="M4749" t="s">
        <v>21</v>
      </c>
      <c r="N4749" t="s">
        <v>22</v>
      </c>
      <c r="O4749" t="s">
        <v>57</v>
      </c>
      <c r="P4749" t="s">
        <v>349</v>
      </c>
      <c r="Q4749" t="s">
        <v>350</v>
      </c>
      <c r="R4749" t="s">
        <v>351</v>
      </c>
      <c r="S4749">
        <f t="shared" si="74"/>
        <v>2017</v>
      </c>
    </row>
    <row r="4750" spans="1:19" x14ac:dyDescent="0.25">
      <c r="A4750">
        <v>345</v>
      </c>
      <c r="B4750">
        <v>345102</v>
      </c>
      <c r="C4750">
        <v>6165</v>
      </c>
      <c r="E4750" t="s">
        <v>374</v>
      </c>
      <c r="F4750" t="s">
        <v>86</v>
      </c>
      <c r="G4750">
        <v>1854</v>
      </c>
      <c r="H4750" s="1">
        <v>43018</v>
      </c>
      <c r="I4750" s="2"/>
      <c r="J4750" s="2">
        <v>-81.42</v>
      </c>
      <c r="K4750" s="2">
        <v>-81.42</v>
      </c>
      <c r="L4750" t="s">
        <v>65</v>
      </c>
      <c r="M4750" t="s">
        <v>21</v>
      </c>
      <c r="N4750" t="s">
        <v>22</v>
      </c>
      <c r="O4750" t="s">
        <v>57</v>
      </c>
      <c r="P4750" t="s">
        <v>349</v>
      </c>
      <c r="Q4750" t="s">
        <v>350</v>
      </c>
      <c r="R4750" t="s">
        <v>351</v>
      </c>
      <c r="S4750">
        <f t="shared" si="74"/>
        <v>2017</v>
      </c>
    </row>
    <row r="4751" spans="1:19" x14ac:dyDescent="0.25">
      <c r="A4751">
        <v>345</v>
      </c>
      <c r="B4751">
        <v>345102</v>
      </c>
      <c r="C4751">
        <v>6165</v>
      </c>
      <c r="E4751" t="s">
        <v>374</v>
      </c>
      <c r="F4751" t="s">
        <v>86</v>
      </c>
      <c r="G4751">
        <v>1854</v>
      </c>
      <c r="H4751" s="1">
        <v>43018</v>
      </c>
      <c r="I4751" s="2"/>
      <c r="J4751" s="2">
        <v>-325.68</v>
      </c>
      <c r="K4751" s="2">
        <v>-325.68</v>
      </c>
      <c r="L4751" t="s">
        <v>65</v>
      </c>
      <c r="M4751" t="s">
        <v>21</v>
      </c>
      <c r="N4751" t="s">
        <v>22</v>
      </c>
      <c r="O4751" t="s">
        <v>57</v>
      </c>
      <c r="P4751" t="s">
        <v>349</v>
      </c>
      <c r="Q4751" t="s">
        <v>350</v>
      </c>
      <c r="R4751" t="s">
        <v>351</v>
      </c>
      <c r="S4751">
        <f t="shared" si="74"/>
        <v>2017</v>
      </c>
    </row>
    <row r="4752" spans="1:19" x14ac:dyDescent="0.25">
      <c r="A4752">
        <v>345</v>
      </c>
      <c r="B4752">
        <v>345102</v>
      </c>
      <c r="C4752">
        <v>6165</v>
      </c>
      <c r="E4752" t="s">
        <v>374</v>
      </c>
      <c r="F4752" t="s">
        <v>86</v>
      </c>
      <c r="G4752">
        <v>1854</v>
      </c>
      <c r="H4752" s="1">
        <v>43018</v>
      </c>
      <c r="I4752" s="2"/>
      <c r="J4752" s="2">
        <v>-162.84</v>
      </c>
      <c r="K4752" s="2">
        <v>-162.84</v>
      </c>
      <c r="L4752" t="s">
        <v>65</v>
      </c>
      <c r="M4752" t="s">
        <v>21</v>
      </c>
      <c r="N4752" t="s">
        <v>22</v>
      </c>
      <c r="O4752" t="s">
        <v>57</v>
      </c>
      <c r="P4752" t="s">
        <v>349</v>
      </c>
      <c r="Q4752" t="s">
        <v>350</v>
      </c>
      <c r="R4752" t="s">
        <v>351</v>
      </c>
      <c r="S4752">
        <f t="shared" si="74"/>
        <v>2017</v>
      </c>
    </row>
    <row r="4753" spans="1:19" x14ac:dyDescent="0.25">
      <c r="A4753">
        <v>345</v>
      </c>
      <c r="B4753">
        <v>345102</v>
      </c>
      <c r="C4753">
        <v>6165</v>
      </c>
      <c r="E4753" t="s">
        <v>374</v>
      </c>
      <c r="F4753" t="s">
        <v>86</v>
      </c>
      <c r="G4753">
        <v>1854</v>
      </c>
      <c r="H4753" s="1">
        <v>43018</v>
      </c>
      <c r="I4753" s="2"/>
      <c r="J4753" s="2">
        <v>-325.68</v>
      </c>
      <c r="K4753" s="2">
        <v>-325.68</v>
      </c>
      <c r="L4753" t="s">
        <v>65</v>
      </c>
      <c r="M4753" t="s">
        <v>21</v>
      </c>
      <c r="N4753" t="s">
        <v>22</v>
      </c>
      <c r="O4753" t="s">
        <v>57</v>
      </c>
      <c r="P4753" t="s">
        <v>349</v>
      </c>
      <c r="Q4753" t="s">
        <v>350</v>
      </c>
      <c r="R4753" t="s">
        <v>351</v>
      </c>
      <c r="S4753">
        <f t="shared" si="74"/>
        <v>2017</v>
      </c>
    </row>
    <row r="4754" spans="1:19" x14ac:dyDescent="0.25">
      <c r="A4754">
        <v>345</v>
      </c>
      <c r="B4754">
        <v>345102</v>
      </c>
      <c r="C4754">
        <v>6165</v>
      </c>
      <c r="E4754" t="s">
        <v>374</v>
      </c>
      <c r="F4754" t="s">
        <v>86</v>
      </c>
      <c r="G4754">
        <v>1854</v>
      </c>
      <c r="H4754" s="1">
        <v>43018</v>
      </c>
      <c r="I4754" s="2"/>
      <c r="J4754" s="2">
        <v>-366.39</v>
      </c>
      <c r="K4754" s="2">
        <v>-366.39</v>
      </c>
      <c r="L4754" t="s">
        <v>65</v>
      </c>
      <c r="M4754" t="s">
        <v>21</v>
      </c>
      <c r="N4754" t="s">
        <v>22</v>
      </c>
      <c r="O4754" t="s">
        <v>57</v>
      </c>
      <c r="P4754" t="s">
        <v>349</v>
      </c>
      <c r="Q4754" t="s">
        <v>350</v>
      </c>
      <c r="R4754" t="s">
        <v>351</v>
      </c>
      <c r="S4754">
        <f t="shared" si="74"/>
        <v>2017</v>
      </c>
    </row>
    <row r="4755" spans="1:19" x14ac:dyDescent="0.25">
      <c r="A4755">
        <v>345</v>
      </c>
      <c r="B4755">
        <v>345102</v>
      </c>
      <c r="C4755">
        <v>6165</v>
      </c>
      <c r="E4755" t="s">
        <v>380</v>
      </c>
      <c r="F4755" t="s">
        <v>86</v>
      </c>
      <c r="G4755">
        <v>1854</v>
      </c>
      <c r="H4755" s="1">
        <v>43018</v>
      </c>
      <c r="I4755" s="2"/>
      <c r="J4755" s="2">
        <v>-203.55</v>
      </c>
      <c r="K4755" s="2">
        <v>-203.55</v>
      </c>
      <c r="L4755" t="s">
        <v>65</v>
      </c>
      <c r="M4755" t="s">
        <v>21</v>
      </c>
      <c r="N4755" t="s">
        <v>22</v>
      </c>
      <c r="O4755" t="s">
        <v>57</v>
      </c>
      <c r="P4755" t="s">
        <v>349</v>
      </c>
      <c r="Q4755" t="s">
        <v>350</v>
      </c>
      <c r="R4755" t="s">
        <v>351</v>
      </c>
      <c r="S4755">
        <f t="shared" si="74"/>
        <v>2017</v>
      </c>
    </row>
    <row r="4756" spans="1:19" x14ac:dyDescent="0.25">
      <c r="A4756">
        <v>345</v>
      </c>
      <c r="B4756">
        <v>345102</v>
      </c>
      <c r="C4756">
        <v>6165</v>
      </c>
      <c r="E4756" t="s">
        <v>380</v>
      </c>
      <c r="F4756" t="s">
        <v>86</v>
      </c>
      <c r="G4756">
        <v>1854</v>
      </c>
      <c r="H4756" s="1">
        <v>43018</v>
      </c>
      <c r="I4756" s="2"/>
      <c r="J4756" s="2">
        <v>-81.42</v>
      </c>
      <c r="K4756" s="2">
        <v>-81.42</v>
      </c>
      <c r="L4756" t="s">
        <v>65</v>
      </c>
      <c r="M4756" t="s">
        <v>21</v>
      </c>
      <c r="N4756" t="s">
        <v>22</v>
      </c>
      <c r="O4756" t="s">
        <v>57</v>
      </c>
      <c r="P4756" t="s">
        <v>349</v>
      </c>
      <c r="Q4756" t="s">
        <v>350</v>
      </c>
      <c r="R4756" t="s">
        <v>351</v>
      </c>
      <c r="S4756">
        <f t="shared" si="74"/>
        <v>2017</v>
      </c>
    </row>
    <row r="4757" spans="1:19" x14ac:dyDescent="0.25">
      <c r="A4757">
        <v>345</v>
      </c>
      <c r="B4757">
        <v>345102</v>
      </c>
      <c r="C4757">
        <v>6165</v>
      </c>
      <c r="E4757" t="s">
        <v>380</v>
      </c>
      <c r="F4757" t="s">
        <v>86</v>
      </c>
      <c r="G4757">
        <v>1854</v>
      </c>
      <c r="H4757" s="1">
        <v>43018</v>
      </c>
      <c r="I4757" s="2"/>
      <c r="J4757" s="2">
        <v>-81.42</v>
      </c>
      <c r="K4757" s="2">
        <v>-81.42</v>
      </c>
      <c r="L4757" t="s">
        <v>65</v>
      </c>
      <c r="M4757" t="s">
        <v>21</v>
      </c>
      <c r="N4757" t="s">
        <v>22</v>
      </c>
      <c r="O4757" t="s">
        <v>57</v>
      </c>
      <c r="P4757" t="s">
        <v>349</v>
      </c>
      <c r="Q4757" t="s">
        <v>350</v>
      </c>
      <c r="R4757" t="s">
        <v>351</v>
      </c>
      <c r="S4757">
        <f t="shared" si="74"/>
        <v>2017</v>
      </c>
    </row>
    <row r="4758" spans="1:19" x14ac:dyDescent="0.25">
      <c r="A4758">
        <v>345</v>
      </c>
      <c r="B4758">
        <v>345102</v>
      </c>
      <c r="C4758">
        <v>6165</v>
      </c>
      <c r="E4758" t="s">
        <v>380</v>
      </c>
      <c r="F4758" t="s">
        <v>86</v>
      </c>
      <c r="G4758">
        <v>1854</v>
      </c>
      <c r="H4758" s="1">
        <v>43018</v>
      </c>
      <c r="I4758" s="2"/>
      <c r="J4758" s="2">
        <v>-162.84</v>
      </c>
      <c r="K4758" s="2">
        <v>-162.84</v>
      </c>
      <c r="L4758" t="s">
        <v>65</v>
      </c>
      <c r="M4758" t="s">
        <v>21</v>
      </c>
      <c r="N4758" t="s">
        <v>22</v>
      </c>
      <c r="O4758" t="s">
        <v>57</v>
      </c>
      <c r="P4758" t="s">
        <v>349</v>
      </c>
      <c r="Q4758" t="s">
        <v>350</v>
      </c>
      <c r="R4758" t="s">
        <v>351</v>
      </c>
      <c r="S4758">
        <f t="shared" si="74"/>
        <v>2017</v>
      </c>
    </row>
    <row r="4759" spans="1:19" x14ac:dyDescent="0.25">
      <c r="A4759">
        <v>345</v>
      </c>
      <c r="B4759">
        <v>345102</v>
      </c>
      <c r="C4759">
        <v>6165</v>
      </c>
      <c r="E4759" t="s">
        <v>380</v>
      </c>
      <c r="F4759" t="s">
        <v>86</v>
      </c>
      <c r="G4759">
        <v>1854</v>
      </c>
      <c r="H4759" s="1">
        <v>43018</v>
      </c>
      <c r="I4759" s="2"/>
      <c r="J4759" s="2">
        <v>-162.84</v>
      </c>
      <c r="K4759" s="2">
        <v>-162.84</v>
      </c>
      <c r="L4759" t="s">
        <v>65</v>
      </c>
      <c r="M4759" t="s">
        <v>21</v>
      </c>
      <c r="N4759" t="s">
        <v>22</v>
      </c>
      <c r="O4759" t="s">
        <v>57</v>
      </c>
      <c r="P4759" t="s">
        <v>349</v>
      </c>
      <c r="Q4759" t="s">
        <v>350</v>
      </c>
      <c r="R4759" t="s">
        <v>351</v>
      </c>
      <c r="S4759">
        <f t="shared" si="74"/>
        <v>2017</v>
      </c>
    </row>
    <row r="4760" spans="1:19" x14ac:dyDescent="0.25">
      <c r="A4760">
        <v>345</v>
      </c>
      <c r="B4760">
        <v>345102</v>
      </c>
      <c r="C4760">
        <v>6165</v>
      </c>
      <c r="E4760" t="s">
        <v>385</v>
      </c>
      <c r="F4760" t="s">
        <v>86</v>
      </c>
      <c r="G4760">
        <v>1854</v>
      </c>
      <c r="H4760" s="1">
        <v>43018</v>
      </c>
      <c r="I4760" s="2"/>
      <c r="J4760" s="2">
        <v>-122.13</v>
      </c>
      <c r="K4760" s="2">
        <v>-122.13</v>
      </c>
      <c r="L4760" t="s">
        <v>65</v>
      </c>
      <c r="M4760" t="s">
        <v>21</v>
      </c>
      <c r="N4760" t="s">
        <v>22</v>
      </c>
      <c r="O4760" t="s">
        <v>57</v>
      </c>
      <c r="P4760" t="s">
        <v>349</v>
      </c>
      <c r="Q4760" t="s">
        <v>350</v>
      </c>
      <c r="R4760" t="s">
        <v>351</v>
      </c>
      <c r="S4760">
        <f t="shared" si="74"/>
        <v>2017</v>
      </c>
    </row>
    <row r="4761" spans="1:19" x14ac:dyDescent="0.25">
      <c r="A4761">
        <v>345</v>
      </c>
      <c r="B4761">
        <v>345102</v>
      </c>
      <c r="C4761">
        <v>6165</v>
      </c>
      <c r="E4761" t="s">
        <v>385</v>
      </c>
      <c r="F4761" t="s">
        <v>86</v>
      </c>
      <c r="G4761">
        <v>1854</v>
      </c>
      <c r="H4761" s="1">
        <v>43018</v>
      </c>
      <c r="I4761" s="2"/>
      <c r="J4761" s="2">
        <v>-244.26</v>
      </c>
      <c r="K4761" s="2">
        <v>-244.26</v>
      </c>
      <c r="L4761" t="s">
        <v>65</v>
      </c>
      <c r="M4761" t="s">
        <v>21</v>
      </c>
      <c r="N4761" t="s">
        <v>22</v>
      </c>
      <c r="O4761" t="s">
        <v>57</v>
      </c>
      <c r="P4761" t="s">
        <v>349</v>
      </c>
      <c r="Q4761" t="s">
        <v>350</v>
      </c>
      <c r="R4761" t="s">
        <v>351</v>
      </c>
      <c r="S4761">
        <f t="shared" si="74"/>
        <v>2017</v>
      </c>
    </row>
    <row r="4762" spans="1:19" x14ac:dyDescent="0.25">
      <c r="A4762">
        <v>345</v>
      </c>
      <c r="B4762">
        <v>345102</v>
      </c>
      <c r="C4762">
        <v>6165</v>
      </c>
      <c r="E4762" t="s">
        <v>385</v>
      </c>
      <c r="F4762" t="s">
        <v>86</v>
      </c>
      <c r="G4762">
        <v>1854</v>
      </c>
      <c r="H4762" s="1">
        <v>43018</v>
      </c>
      <c r="I4762" s="2"/>
      <c r="J4762" s="2">
        <v>-81.42</v>
      </c>
      <c r="K4762" s="2">
        <v>-81.42</v>
      </c>
      <c r="L4762" t="s">
        <v>65</v>
      </c>
      <c r="M4762" t="s">
        <v>21</v>
      </c>
      <c r="N4762" t="s">
        <v>22</v>
      </c>
      <c r="O4762" t="s">
        <v>57</v>
      </c>
      <c r="P4762" t="s">
        <v>349</v>
      </c>
      <c r="Q4762" t="s">
        <v>350</v>
      </c>
      <c r="R4762" t="s">
        <v>351</v>
      </c>
      <c r="S4762">
        <f t="shared" si="74"/>
        <v>2017</v>
      </c>
    </row>
    <row r="4763" spans="1:19" x14ac:dyDescent="0.25">
      <c r="A4763">
        <v>345</v>
      </c>
      <c r="B4763">
        <v>345102</v>
      </c>
      <c r="C4763">
        <v>6165</v>
      </c>
      <c r="E4763" t="s">
        <v>385</v>
      </c>
      <c r="F4763" t="s">
        <v>86</v>
      </c>
      <c r="G4763">
        <v>1854</v>
      </c>
      <c r="H4763" s="1">
        <v>43018</v>
      </c>
      <c r="I4763" s="2"/>
      <c r="J4763" s="2">
        <v>-325.68</v>
      </c>
      <c r="K4763" s="2">
        <v>-325.68</v>
      </c>
      <c r="L4763" t="s">
        <v>65</v>
      </c>
      <c r="M4763" t="s">
        <v>21</v>
      </c>
      <c r="N4763" t="s">
        <v>22</v>
      </c>
      <c r="O4763" t="s">
        <v>57</v>
      </c>
      <c r="P4763" t="s">
        <v>349</v>
      </c>
      <c r="Q4763" t="s">
        <v>350</v>
      </c>
      <c r="R4763" t="s">
        <v>351</v>
      </c>
      <c r="S4763">
        <f t="shared" si="74"/>
        <v>2017</v>
      </c>
    </row>
    <row r="4764" spans="1:19" x14ac:dyDescent="0.25">
      <c r="A4764">
        <v>345</v>
      </c>
      <c r="B4764">
        <v>345102</v>
      </c>
      <c r="C4764">
        <v>6165</v>
      </c>
      <c r="E4764" t="s">
        <v>385</v>
      </c>
      <c r="F4764" t="s">
        <v>86</v>
      </c>
      <c r="G4764">
        <v>1854</v>
      </c>
      <c r="H4764" s="1">
        <v>43018</v>
      </c>
      <c r="I4764" s="2"/>
      <c r="J4764" s="2">
        <v>-325.68</v>
      </c>
      <c r="K4764" s="2">
        <v>-325.68</v>
      </c>
      <c r="L4764" t="s">
        <v>65</v>
      </c>
      <c r="M4764" t="s">
        <v>21</v>
      </c>
      <c r="N4764" t="s">
        <v>22</v>
      </c>
      <c r="O4764" t="s">
        <v>57</v>
      </c>
      <c r="P4764" t="s">
        <v>349</v>
      </c>
      <c r="Q4764" t="s">
        <v>350</v>
      </c>
      <c r="R4764" t="s">
        <v>351</v>
      </c>
      <c r="S4764">
        <f t="shared" si="74"/>
        <v>2017</v>
      </c>
    </row>
    <row r="4765" spans="1:19" x14ac:dyDescent="0.25">
      <c r="A4765">
        <v>345</v>
      </c>
      <c r="B4765">
        <v>345102</v>
      </c>
      <c r="C4765">
        <v>6165</v>
      </c>
      <c r="E4765" t="s">
        <v>385</v>
      </c>
      <c r="F4765" t="s">
        <v>86</v>
      </c>
      <c r="G4765">
        <v>1854</v>
      </c>
      <c r="H4765" s="1">
        <v>43018</v>
      </c>
      <c r="I4765" s="2"/>
      <c r="J4765" s="2">
        <v>-244.26</v>
      </c>
      <c r="K4765" s="2">
        <v>-244.26</v>
      </c>
      <c r="L4765" t="s">
        <v>65</v>
      </c>
      <c r="M4765" t="s">
        <v>21</v>
      </c>
      <c r="N4765" t="s">
        <v>22</v>
      </c>
      <c r="O4765" t="s">
        <v>57</v>
      </c>
      <c r="P4765" t="s">
        <v>349</v>
      </c>
      <c r="Q4765" t="s">
        <v>350</v>
      </c>
      <c r="R4765" t="s">
        <v>351</v>
      </c>
      <c r="S4765">
        <f t="shared" si="74"/>
        <v>2017</v>
      </c>
    </row>
    <row r="4766" spans="1:19" x14ac:dyDescent="0.25">
      <c r="A4766">
        <v>345</v>
      </c>
      <c r="B4766">
        <v>345102</v>
      </c>
      <c r="C4766">
        <v>6165</v>
      </c>
      <c r="E4766" t="s">
        <v>385</v>
      </c>
      <c r="F4766" t="s">
        <v>86</v>
      </c>
      <c r="G4766">
        <v>1854</v>
      </c>
      <c r="H4766" s="1">
        <v>43018</v>
      </c>
      <c r="I4766" s="2"/>
      <c r="J4766" s="2">
        <v>-325.68</v>
      </c>
      <c r="K4766" s="2">
        <v>-325.68</v>
      </c>
      <c r="L4766" t="s">
        <v>65</v>
      </c>
      <c r="M4766" t="s">
        <v>21</v>
      </c>
      <c r="N4766" t="s">
        <v>22</v>
      </c>
      <c r="O4766" t="s">
        <v>57</v>
      </c>
      <c r="P4766" t="s">
        <v>349</v>
      </c>
      <c r="Q4766" t="s">
        <v>350</v>
      </c>
      <c r="R4766" t="s">
        <v>351</v>
      </c>
      <c r="S4766">
        <f t="shared" si="74"/>
        <v>2017</v>
      </c>
    </row>
    <row r="4767" spans="1:19" x14ac:dyDescent="0.25">
      <c r="A4767">
        <v>345</v>
      </c>
      <c r="B4767">
        <v>345102</v>
      </c>
      <c r="C4767">
        <v>6165</v>
      </c>
      <c r="E4767" t="s">
        <v>385</v>
      </c>
      <c r="F4767" t="s">
        <v>86</v>
      </c>
      <c r="G4767">
        <v>1854</v>
      </c>
      <c r="H4767" s="1">
        <v>43018</v>
      </c>
      <c r="I4767" s="2"/>
      <c r="J4767" s="2">
        <v>-325.68</v>
      </c>
      <c r="K4767" s="2">
        <v>-325.68</v>
      </c>
      <c r="L4767" t="s">
        <v>65</v>
      </c>
      <c r="M4767" t="s">
        <v>21</v>
      </c>
      <c r="N4767" t="s">
        <v>22</v>
      </c>
      <c r="O4767" t="s">
        <v>57</v>
      </c>
      <c r="P4767" t="s">
        <v>349</v>
      </c>
      <c r="Q4767" t="s">
        <v>350</v>
      </c>
      <c r="R4767" t="s">
        <v>351</v>
      </c>
      <c r="S4767">
        <f t="shared" si="74"/>
        <v>2017</v>
      </c>
    </row>
    <row r="4768" spans="1:19" x14ac:dyDescent="0.25">
      <c r="A4768">
        <v>345</v>
      </c>
      <c r="B4768">
        <v>345102</v>
      </c>
      <c r="C4768">
        <v>6165</v>
      </c>
      <c r="E4768" t="s">
        <v>384</v>
      </c>
      <c r="F4768" t="s">
        <v>86</v>
      </c>
      <c r="G4768">
        <v>1854</v>
      </c>
      <c r="H4768" s="1">
        <v>43018</v>
      </c>
      <c r="I4768" s="2"/>
      <c r="J4768" s="2">
        <v>-264.62</v>
      </c>
      <c r="K4768" s="2">
        <v>-264.62</v>
      </c>
      <c r="L4768" t="s">
        <v>65</v>
      </c>
      <c r="M4768" t="s">
        <v>21</v>
      </c>
      <c r="N4768" t="s">
        <v>22</v>
      </c>
      <c r="O4768" t="s">
        <v>57</v>
      </c>
      <c r="P4768" t="s">
        <v>349</v>
      </c>
      <c r="Q4768" t="s">
        <v>350</v>
      </c>
      <c r="R4768" t="s">
        <v>351</v>
      </c>
      <c r="S4768">
        <f t="shared" si="74"/>
        <v>2017</v>
      </c>
    </row>
    <row r="4769" spans="1:19" x14ac:dyDescent="0.25">
      <c r="A4769">
        <v>345</v>
      </c>
      <c r="B4769">
        <v>345102</v>
      </c>
      <c r="C4769">
        <v>6165</v>
      </c>
      <c r="E4769" t="s">
        <v>381</v>
      </c>
      <c r="F4769" t="s">
        <v>86</v>
      </c>
      <c r="G4769">
        <v>1854</v>
      </c>
      <c r="H4769" s="1">
        <v>43018</v>
      </c>
      <c r="I4769" s="2"/>
      <c r="J4769" s="2">
        <v>-203.55</v>
      </c>
      <c r="K4769" s="2">
        <v>-203.55</v>
      </c>
      <c r="L4769" t="s">
        <v>65</v>
      </c>
      <c r="M4769" t="s">
        <v>21</v>
      </c>
      <c r="N4769" t="s">
        <v>22</v>
      </c>
      <c r="O4769" t="s">
        <v>57</v>
      </c>
      <c r="P4769" t="s">
        <v>349</v>
      </c>
      <c r="Q4769" t="s">
        <v>350</v>
      </c>
      <c r="R4769" t="s">
        <v>351</v>
      </c>
      <c r="S4769">
        <f t="shared" si="74"/>
        <v>2017</v>
      </c>
    </row>
    <row r="4770" spans="1:19" x14ac:dyDescent="0.25">
      <c r="A4770">
        <v>345</v>
      </c>
      <c r="B4770">
        <v>345102</v>
      </c>
      <c r="C4770">
        <v>6165</v>
      </c>
      <c r="E4770" t="s">
        <v>375</v>
      </c>
      <c r="F4770" t="s">
        <v>86</v>
      </c>
      <c r="G4770">
        <v>1848</v>
      </c>
      <c r="H4770" s="1">
        <v>43008</v>
      </c>
      <c r="I4770" s="2"/>
      <c r="J4770" s="2">
        <v>-81.42</v>
      </c>
      <c r="K4770" s="2">
        <v>-81.42</v>
      </c>
      <c r="L4770" t="s">
        <v>65</v>
      </c>
      <c r="M4770" t="s">
        <v>21</v>
      </c>
      <c r="N4770" t="s">
        <v>22</v>
      </c>
      <c r="O4770" t="s">
        <v>57</v>
      </c>
      <c r="P4770" t="s">
        <v>349</v>
      </c>
      <c r="Q4770" t="s">
        <v>350</v>
      </c>
      <c r="R4770" t="s">
        <v>351</v>
      </c>
      <c r="S4770">
        <f t="shared" si="74"/>
        <v>2017</v>
      </c>
    </row>
    <row r="4771" spans="1:19" x14ac:dyDescent="0.25">
      <c r="A4771">
        <v>345</v>
      </c>
      <c r="B4771">
        <v>345102</v>
      </c>
      <c r="C4771">
        <v>6165</v>
      </c>
      <c r="E4771" t="s">
        <v>375</v>
      </c>
      <c r="F4771" t="s">
        <v>86</v>
      </c>
      <c r="G4771">
        <v>1848</v>
      </c>
      <c r="H4771" s="1">
        <v>43008</v>
      </c>
      <c r="I4771" s="2"/>
      <c r="J4771" s="2">
        <v>-40.71</v>
      </c>
      <c r="K4771" s="2">
        <v>-40.71</v>
      </c>
      <c r="L4771" t="s">
        <v>65</v>
      </c>
      <c r="M4771" t="s">
        <v>21</v>
      </c>
      <c r="N4771" t="s">
        <v>22</v>
      </c>
      <c r="O4771" t="s">
        <v>57</v>
      </c>
      <c r="P4771" t="s">
        <v>349</v>
      </c>
      <c r="Q4771" t="s">
        <v>350</v>
      </c>
      <c r="R4771" t="s">
        <v>351</v>
      </c>
      <c r="S4771">
        <f t="shared" si="74"/>
        <v>2017</v>
      </c>
    </row>
    <row r="4772" spans="1:19" x14ac:dyDescent="0.25">
      <c r="A4772">
        <v>345</v>
      </c>
      <c r="B4772">
        <v>345102</v>
      </c>
      <c r="C4772">
        <v>6165</v>
      </c>
      <c r="E4772" t="s">
        <v>375</v>
      </c>
      <c r="F4772" t="s">
        <v>86</v>
      </c>
      <c r="G4772">
        <v>1848</v>
      </c>
      <c r="H4772" s="1">
        <v>43008</v>
      </c>
      <c r="I4772" s="2"/>
      <c r="J4772" s="2">
        <v>-40.71</v>
      </c>
      <c r="K4772" s="2">
        <v>-40.71</v>
      </c>
      <c r="L4772" t="s">
        <v>65</v>
      </c>
      <c r="M4772" t="s">
        <v>21</v>
      </c>
      <c r="N4772" t="s">
        <v>22</v>
      </c>
      <c r="O4772" t="s">
        <v>57</v>
      </c>
      <c r="P4772" t="s">
        <v>349</v>
      </c>
      <c r="Q4772" t="s">
        <v>350</v>
      </c>
      <c r="R4772" t="s">
        <v>351</v>
      </c>
      <c r="S4772">
        <f t="shared" si="74"/>
        <v>2017</v>
      </c>
    </row>
    <row r="4773" spans="1:19" x14ac:dyDescent="0.25">
      <c r="A4773">
        <v>345</v>
      </c>
      <c r="B4773">
        <v>345102</v>
      </c>
      <c r="C4773">
        <v>6165</v>
      </c>
      <c r="E4773" t="s">
        <v>375</v>
      </c>
      <c r="F4773" t="s">
        <v>86</v>
      </c>
      <c r="G4773">
        <v>1848</v>
      </c>
      <c r="H4773" s="1">
        <v>43008</v>
      </c>
      <c r="I4773" s="2"/>
      <c r="J4773" s="2">
        <v>-40.71</v>
      </c>
      <c r="K4773" s="2">
        <v>-40.71</v>
      </c>
      <c r="L4773" t="s">
        <v>65</v>
      </c>
      <c r="M4773" t="s">
        <v>21</v>
      </c>
      <c r="N4773" t="s">
        <v>22</v>
      </c>
      <c r="O4773" t="s">
        <v>57</v>
      </c>
      <c r="P4773" t="s">
        <v>349</v>
      </c>
      <c r="Q4773" t="s">
        <v>350</v>
      </c>
      <c r="R4773" t="s">
        <v>351</v>
      </c>
      <c r="S4773">
        <f t="shared" si="74"/>
        <v>2017</v>
      </c>
    </row>
    <row r="4774" spans="1:19" x14ac:dyDescent="0.25">
      <c r="A4774">
        <v>345</v>
      </c>
      <c r="B4774">
        <v>345102</v>
      </c>
      <c r="C4774">
        <v>6165</v>
      </c>
      <c r="E4774" t="s">
        <v>375</v>
      </c>
      <c r="F4774" t="s">
        <v>86</v>
      </c>
      <c r="G4774">
        <v>1848</v>
      </c>
      <c r="H4774" s="1">
        <v>43008</v>
      </c>
      <c r="I4774" s="2"/>
      <c r="J4774" s="2">
        <v>-40.71</v>
      </c>
      <c r="K4774" s="2">
        <v>-40.71</v>
      </c>
      <c r="L4774" t="s">
        <v>65</v>
      </c>
      <c r="M4774" t="s">
        <v>21</v>
      </c>
      <c r="N4774" t="s">
        <v>22</v>
      </c>
      <c r="O4774" t="s">
        <v>57</v>
      </c>
      <c r="P4774" t="s">
        <v>349</v>
      </c>
      <c r="Q4774" t="s">
        <v>350</v>
      </c>
      <c r="R4774" t="s">
        <v>351</v>
      </c>
      <c r="S4774">
        <f t="shared" si="74"/>
        <v>2017</v>
      </c>
    </row>
    <row r="4775" spans="1:19" x14ac:dyDescent="0.25">
      <c r="A4775">
        <v>345</v>
      </c>
      <c r="B4775">
        <v>345102</v>
      </c>
      <c r="C4775">
        <v>6165</v>
      </c>
      <c r="E4775" t="s">
        <v>375</v>
      </c>
      <c r="F4775" t="s">
        <v>86</v>
      </c>
      <c r="G4775">
        <v>1848</v>
      </c>
      <c r="H4775" s="1">
        <v>43008</v>
      </c>
      <c r="I4775" s="2"/>
      <c r="J4775" s="2">
        <v>-81.42</v>
      </c>
      <c r="K4775" s="2">
        <v>-81.42</v>
      </c>
      <c r="L4775" t="s">
        <v>65</v>
      </c>
      <c r="M4775" t="s">
        <v>21</v>
      </c>
      <c r="N4775" t="s">
        <v>22</v>
      </c>
      <c r="O4775" t="s">
        <v>57</v>
      </c>
      <c r="P4775" t="s">
        <v>349</v>
      </c>
      <c r="Q4775" t="s">
        <v>350</v>
      </c>
      <c r="R4775" t="s">
        <v>351</v>
      </c>
      <c r="S4775">
        <f t="shared" si="74"/>
        <v>2017</v>
      </c>
    </row>
    <row r="4776" spans="1:19" x14ac:dyDescent="0.25">
      <c r="A4776">
        <v>345</v>
      </c>
      <c r="B4776">
        <v>345102</v>
      </c>
      <c r="C4776">
        <v>6165</v>
      </c>
      <c r="E4776" t="s">
        <v>375</v>
      </c>
      <c r="F4776" t="s">
        <v>86</v>
      </c>
      <c r="G4776">
        <v>1848</v>
      </c>
      <c r="H4776" s="1">
        <v>43008</v>
      </c>
      <c r="I4776" s="2"/>
      <c r="J4776" s="2">
        <v>-40.71</v>
      </c>
      <c r="K4776" s="2">
        <v>-40.71</v>
      </c>
      <c r="L4776" t="s">
        <v>65</v>
      </c>
      <c r="M4776" t="s">
        <v>21</v>
      </c>
      <c r="N4776" t="s">
        <v>22</v>
      </c>
      <c r="O4776" t="s">
        <v>57</v>
      </c>
      <c r="P4776" t="s">
        <v>349</v>
      </c>
      <c r="Q4776" t="s">
        <v>350</v>
      </c>
      <c r="R4776" t="s">
        <v>351</v>
      </c>
      <c r="S4776">
        <f t="shared" si="74"/>
        <v>2017</v>
      </c>
    </row>
    <row r="4777" spans="1:19" x14ac:dyDescent="0.25">
      <c r="A4777">
        <v>345</v>
      </c>
      <c r="B4777">
        <v>345102</v>
      </c>
      <c r="C4777">
        <v>6165</v>
      </c>
      <c r="E4777" t="s">
        <v>375</v>
      </c>
      <c r="F4777" t="s">
        <v>86</v>
      </c>
      <c r="G4777">
        <v>1848</v>
      </c>
      <c r="H4777" s="1">
        <v>43008</v>
      </c>
      <c r="I4777" s="2"/>
      <c r="J4777" s="2">
        <v>-40.71</v>
      </c>
      <c r="K4777" s="2">
        <v>-40.71</v>
      </c>
      <c r="L4777" t="s">
        <v>65</v>
      </c>
      <c r="M4777" t="s">
        <v>21</v>
      </c>
      <c r="N4777" t="s">
        <v>22</v>
      </c>
      <c r="O4777" t="s">
        <v>57</v>
      </c>
      <c r="P4777" t="s">
        <v>349</v>
      </c>
      <c r="Q4777" t="s">
        <v>350</v>
      </c>
      <c r="R4777" t="s">
        <v>351</v>
      </c>
      <c r="S4777">
        <f t="shared" si="74"/>
        <v>2017</v>
      </c>
    </row>
    <row r="4778" spans="1:19" x14ac:dyDescent="0.25">
      <c r="A4778">
        <v>345</v>
      </c>
      <c r="B4778">
        <v>345102</v>
      </c>
      <c r="C4778">
        <v>6165</v>
      </c>
      <c r="E4778" t="s">
        <v>375</v>
      </c>
      <c r="F4778" t="s">
        <v>86</v>
      </c>
      <c r="G4778">
        <v>1848</v>
      </c>
      <c r="H4778" s="1">
        <v>43008</v>
      </c>
      <c r="I4778" s="2"/>
      <c r="J4778" s="2">
        <v>-81.42</v>
      </c>
      <c r="K4778" s="2">
        <v>-81.42</v>
      </c>
      <c r="L4778" t="s">
        <v>65</v>
      </c>
      <c r="M4778" t="s">
        <v>21</v>
      </c>
      <c r="N4778" t="s">
        <v>22</v>
      </c>
      <c r="O4778" t="s">
        <v>57</v>
      </c>
      <c r="P4778" t="s">
        <v>349</v>
      </c>
      <c r="Q4778" t="s">
        <v>350</v>
      </c>
      <c r="R4778" t="s">
        <v>351</v>
      </c>
      <c r="S4778">
        <f t="shared" si="74"/>
        <v>2017</v>
      </c>
    </row>
    <row r="4779" spans="1:19" x14ac:dyDescent="0.25">
      <c r="A4779">
        <v>345</v>
      </c>
      <c r="B4779">
        <v>345102</v>
      </c>
      <c r="C4779">
        <v>6165</v>
      </c>
      <c r="E4779" t="s">
        <v>375</v>
      </c>
      <c r="F4779" t="s">
        <v>86</v>
      </c>
      <c r="G4779">
        <v>1848</v>
      </c>
      <c r="H4779" s="1">
        <v>43008</v>
      </c>
      <c r="I4779" s="2"/>
      <c r="J4779" s="2">
        <v>-40.71</v>
      </c>
      <c r="K4779" s="2">
        <v>-40.71</v>
      </c>
      <c r="L4779" t="s">
        <v>65</v>
      </c>
      <c r="M4779" t="s">
        <v>21</v>
      </c>
      <c r="N4779" t="s">
        <v>22</v>
      </c>
      <c r="O4779" t="s">
        <v>57</v>
      </c>
      <c r="P4779" t="s">
        <v>349</v>
      </c>
      <c r="Q4779" t="s">
        <v>350</v>
      </c>
      <c r="R4779" t="s">
        <v>351</v>
      </c>
      <c r="S4779">
        <f t="shared" si="74"/>
        <v>2017</v>
      </c>
    </row>
    <row r="4780" spans="1:19" x14ac:dyDescent="0.25">
      <c r="A4780">
        <v>345</v>
      </c>
      <c r="B4780">
        <v>345102</v>
      </c>
      <c r="C4780">
        <v>6165</v>
      </c>
      <c r="E4780" t="s">
        <v>375</v>
      </c>
      <c r="F4780" t="s">
        <v>86</v>
      </c>
      <c r="G4780">
        <v>1848</v>
      </c>
      <c r="H4780" s="1">
        <v>43008</v>
      </c>
      <c r="I4780" s="2"/>
      <c r="J4780" s="2">
        <v>-40.71</v>
      </c>
      <c r="K4780" s="2">
        <v>-40.71</v>
      </c>
      <c r="L4780" t="s">
        <v>65</v>
      </c>
      <c r="M4780" t="s">
        <v>21</v>
      </c>
      <c r="N4780" t="s">
        <v>22</v>
      </c>
      <c r="O4780" t="s">
        <v>57</v>
      </c>
      <c r="P4780" t="s">
        <v>349</v>
      </c>
      <c r="Q4780" t="s">
        <v>350</v>
      </c>
      <c r="R4780" t="s">
        <v>351</v>
      </c>
      <c r="S4780">
        <f t="shared" si="74"/>
        <v>2017</v>
      </c>
    </row>
    <row r="4781" spans="1:19" x14ac:dyDescent="0.25">
      <c r="A4781">
        <v>345</v>
      </c>
      <c r="B4781">
        <v>345102</v>
      </c>
      <c r="C4781">
        <v>6165</v>
      </c>
      <c r="E4781" t="s">
        <v>375</v>
      </c>
      <c r="F4781" t="s">
        <v>86</v>
      </c>
      <c r="G4781">
        <v>1848</v>
      </c>
      <c r="H4781" s="1">
        <v>43008</v>
      </c>
      <c r="I4781" s="2"/>
      <c r="J4781" s="2">
        <v>-40.71</v>
      </c>
      <c r="K4781" s="2">
        <v>-40.71</v>
      </c>
      <c r="L4781" t="s">
        <v>65</v>
      </c>
      <c r="M4781" t="s">
        <v>21</v>
      </c>
      <c r="N4781" t="s">
        <v>22</v>
      </c>
      <c r="O4781" t="s">
        <v>57</v>
      </c>
      <c r="P4781" t="s">
        <v>349</v>
      </c>
      <c r="Q4781" t="s">
        <v>350</v>
      </c>
      <c r="R4781" t="s">
        <v>351</v>
      </c>
      <c r="S4781">
        <f t="shared" si="74"/>
        <v>2017</v>
      </c>
    </row>
    <row r="4782" spans="1:19" x14ac:dyDescent="0.25">
      <c r="A4782">
        <v>345</v>
      </c>
      <c r="B4782">
        <v>345102</v>
      </c>
      <c r="C4782">
        <v>6165</v>
      </c>
      <c r="E4782" t="s">
        <v>375</v>
      </c>
      <c r="F4782" t="s">
        <v>86</v>
      </c>
      <c r="G4782">
        <v>1848</v>
      </c>
      <c r="H4782" s="1">
        <v>43008</v>
      </c>
      <c r="I4782" s="2"/>
      <c r="J4782" s="2">
        <v>-40.71</v>
      </c>
      <c r="K4782" s="2">
        <v>-40.71</v>
      </c>
      <c r="L4782" t="s">
        <v>65</v>
      </c>
      <c r="M4782" t="s">
        <v>21</v>
      </c>
      <c r="N4782" t="s">
        <v>22</v>
      </c>
      <c r="O4782" t="s">
        <v>57</v>
      </c>
      <c r="P4782" t="s">
        <v>349</v>
      </c>
      <c r="Q4782" t="s">
        <v>350</v>
      </c>
      <c r="R4782" t="s">
        <v>351</v>
      </c>
      <c r="S4782">
        <f t="shared" si="74"/>
        <v>2017</v>
      </c>
    </row>
    <row r="4783" spans="1:19" x14ac:dyDescent="0.25">
      <c r="A4783">
        <v>345</v>
      </c>
      <c r="B4783">
        <v>345102</v>
      </c>
      <c r="C4783">
        <v>6165</v>
      </c>
      <c r="E4783" t="s">
        <v>375</v>
      </c>
      <c r="F4783" t="s">
        <v>86</v>
      </c>
      <c r="G4783">
        <v>1848</v>
      </c>
      <c r="H4783" s="1">
        <v>43008</v>
      </c>
      <c r="I4783" s="2"/>
      <c r="J4783" s="2">
        <v>-40.71</v>
      </c>
      <c r="K4783" s="2">
        <v>-40.71</v>
      </c>
      <c r="L4783" t="s">
        <v>65</v>
      </c>
      <c r="M4783" t="s">
        <v>21</v>
      </c>
      <c r="N4783" t="s">
        <v>22</v>
      </c>
      <c r="O4783" t="s">
        <v>57</v>
      </c>
      <c r="P4783" t="s">
        <v>349</v>
      </c>
      <c r="Q4783" t="s">
        <v>350</v>
      </c>
      <c r="R4783" t="s">
        <v>351</v>
      </c>
      <c r="S4783">
        <f t="shared" si="74"/>
        <v>2017</v>
      </c>
    </row>
    <row r="4784" spans="1:19" x14ac:dyDescent="0.25">
      <c r="A4784">
        <v>345</v>
      </c>
      <c r="B4784">
        <v>345102</v>
      </c>
      <c r="C4784">
        <v>6165</v>
      </c>
      <c r="E4784" t="s">
        <v>375</v>
      </c>
      <c r="F4784" t="s">
        <v>86</v>
      </c>
      <c r="G4784">
        <v>1848</v>
      </c>
      <c r="H4784" s="1">
        <v>43008</v>
      </c>
      <c r="I4784" s="2"/>
      <c r="J4784" s="2">
        <v>-40.71</v>
      </c>
      <c r="K4784" s="2">
        <v>-40.71</v>
      </c>
      <c r="L4784" t="s">
        <v>65</v>
      </c>
      <c r="M4784" t="s">
        <v>21</v>
      </c>
      <c r="N4784" t="s">
        <v>22</v>
      </c>
      <c r="O4784" t="s">
        <v>57</v>
      </c>
      <c r="P4784" t="s">
        <v>349</v>
      </c>
      <c r="Q4784" t="s">
        <v>350</v>
      </c>
      <c r="R4784" t="s">
        <v>351</v>
      </c>
      <c r="S4784">
        <f t="shared" si="74"/>
        <v>2017</v>
      </c>
    </row>
    <row r="4785" spans="1:19" x14ac:dyDescent="0.25">
      <c r="A4785">
        <v>345</v>
      </c>
      <c r="B4785">
        <v>345102</v>
      </c>
      <c r="C4785">
        <v>6165</v>
      </c>
      <c r="E4785" t="s">
        <v>383</v>
      </c>
      <c r="F4785" t="s">
        <v>86</v>
      </c>
      <c r="G4785">
        <v>1845</v>
      </c>
      <c r="H4785" s="1">
        <v>43004</v>
      </c>
      <c r="I4785" s="2"/>
      <c r="J4785" s="2">
        <v>-40.71</v>
      </c>
      <c r="K4785" s="2">
        <v>-40.71</v>
      </c>
      <c r="L4785" t="s">
        <v>65</v>
      </c>
      <c r="M4785" t="s">
        <v>21</v>
      </c>
      <c r="N4785" t="s">
        <v>22</v>
      </c>
      <c r="O4785" t="s">
        <v>57</v>
      </c>
      <c r="P4785" t="s">
        <v>349</v>
      </c>
      <c r="Q4785" t="s">
        <v>350</v>
      </c>
      <c r="R4785" t="s">
        <v>351</v>
      </c>
      <c r="S4785">
        <f t="shared" si="74"/>
        <v>2017</v>
      </c>
    </row>
    <row r="4786" spans="1:19" x14ac:dyDescent="0.25">
      <c r="A4786">
        <v>345</v>
      </c>
      <c r="B4786">
        <v>345102</v>
      </c>
      <c r="C4786">
        <v>6165</v>
      </c>
      <c r="E4786" t="s">
        <v>385</v>
      </c>
      <c r="F4786" t="s">
        <v>86</v>
      </c>
      <c r="G4786">
        <v>1845</v>
      </c>
      <c r="H4786" s="1">
        <v>43004</v>
      </c>
      <c r="I4786" s="2"/>
      <c r="J4786" s="2">
        <v>-244.26</v>
      </c>
      <c r="K4786" s="2">
        <v>-244.26</v>
      </c>
      <c r="L4786" t="s">
        <v>65</v>
      </c>
      <c r="M4786" t="s">
        <v>21</v>
      </c>
      <c r="N4786" t="s">
        <v>22</v>
      </c>
      <c r="O4786" t="s">
        <v>57</v>
      </c>
      <c r="P4786" t="s">
        <v>349</v>
      </c>
      <c r="Q4786" t="s">
        <v>350</v>
      </c>
      <c r="R4786" t="s">
        <v>351</v>
      </c>
      <c r="S4786">
        <f t="shared" si="74"/>
        <v>2017</v>
      </c>
    </row>
    <row r="4787" spans="1:19" x14ac:dyDescent="0.25">
      <c r="A4787">
        <v>345</v>
      </c>
      <c r="B4787">
        <v>345102</v>
      </c>
      <c r="C4787">
        <v>6165</v>
      </c>
      <c r="E4787" t="s">
        <v>381</v>
      </c>
      <c r="F4787" t="s">
        <v>86</v>
      </c>
      <c r="G4787">
        <v>1845</v>
      </c>
      <c r="H4787" s="1">
        <v>43004</v>
      </c>
      <c r="I4787" s="2"/>
      <c r="J4787" s="2">
        <v>-122.13</v>
      </c>
      <c r="K4787" s="2">
        <v>-122.13</v>
      </c>
      <c r="L4787" t="s">
        <v>65</v>
      </c>
      <c r="M4787" t="s">
        <v>21</v>
      </c>
      <c r="N4787" t="s">
        <v>22</v>
      </c>
      <c r="O4787" t="s">
        <v>57</v>
      </c>
      <c r="P4787" t="s">
        <v>349</v>
      </c>
      <c r="Q4787" t="s">
        <v>350</v>
      </c>
      <c r="R4787" t="s">
        <v>351</v>
      </c>
      <c r="S4787">
        <f t="shared" si="74"/>
        <v>2017</v>
      </c>
    </row>
    <row r="4788" spans="1:19" x14ac:dyDescent="0.25">
      <c r="A4788">
        <v>345</v>
      </c>
      <c r="B4788">
        <v>345102</v>
      </c>
      <c r="C4788">
        <v>6165</v>
      </c>
      <c r="E4788" t="s">
        <v>381</v>
      </c>
      <c r="F4788" t="s">
        <v>86</v>
      </c>
      <c r="G4788">
        <v>1845</v>
      </c>
      <c r="H4788" s="1">
        <v>43004</v>
      </c>
      <c r="I4788" s="2"/>
      <c r="J4788" s="2">
        <v>-122.13</v>
      </c>
      <c r="K4788" s="2">
        <v>-122.13</v>
      </c>
      <c r="L4788" t="s">
        <v>65</v>
      </c>
      <c r="M4788" t="s">
        <v>21</v>
      </c>
      <c r="N4788" t="s">
        <v>22</v>
      </c>
      <c r="O4788" t="s">
        <v>57</v>
      </c>
      <c r="P4788" t="s">
        <v>349</v>
      </c>
      <c r="Q4788" t="s">
        <v>350</v>
      </c>
      <c r="R4788" t="s">
        <v>351</v>
      </c>
      <c r="S4788">
        <f t="shared" si="74"/>
        <v>2017</v>
      </c>
    </row>
    <row r="4789" spans="1:19" x14ac:dyDescent="0.25">
      <c r="A4789">
        <v>345</v>
      </c>
      <c r="B4789">
        <v>345102</v>
      </c>
      <c r="C4789">
        <v>6165</v>
      </c>
      <c r="E4789" t="s">
        <v>374</v>
      </c>
      <c r="F4789" t="s">
        <v>86</v>
      </c>
      <c r="G4789">
        <v>1845</v>
      </c>
      <c r="H4789" s="1">
        <v>43004</v>
      </c>
      <c r="I4789" s="2"/>
      <c r="J4789" s="2">
        <v>-244.26</v>
      </c>
      <c r="K4789" s="2">
        <v>-244.26</v>
      </c>
      <c r="L4789" t="s">
        <v>65</v>
      </c>
      <c r="M4789" t="s">
        <v>21</v>
      </c>
      <c r="N4789" t="s">
        <v>22</v>
      </c>
      <c r="O4789" t="s">
        <v>57</v>
      </c>
      <c r="P4789" t="s">
        <v>349</v>
      </c>
      <c r="Q4789" t="s">
        <v>350</v>
      </c>
      <c r="R4789" t="s">
        <v>351</v>
      </c>
      <c r="S4789">
        <f t="shared" si="74"/>
        <v>2017</v>
      </c>
    </row>
    <row r="4790" spans="1:19" x14ac:dyDescent="0.25">
      <c r="A4790">
        <v>345</v>
      </c>
      <c r="B4790">
        <v>345102</v>
      </c>
      <c r="C4790">
        <v>6165</v>
      </c>
      <c r="E4790" t="s">
        <v>374</v>
      </c>
      <c r="F4790" t="s">
        <v>86</v>
      </c>
      <c r="G4790">
        <v>1845</v>
      </c>
      <c r="H4790" s="1">
        <v>43004</v>
      </c>
      <c r="I4790" s="2"/>
      <c r="J4790" s="2">
        <v>-244.26</v>
      </c>
      <c r="K4790" s="2">
        <v>-244.26</v>
      </c>
      <c r="L4790" t="s">
        <v>65</v>
      </c>
      <c r="M4790" t="s">
        <v>21</v>
      </c>
      <c r="N4790" t="s">
        <v>22</v>
      </c>
      <c r="O4790" t="s">
        <v>57</v>
      </c>
      <c r="P4790" t="s">
        <v>349</v>
      </c>
      <c r="Q4790" t="s">
        <v>350</v>
      </c>
      <c r="R4790" t="s">
        <v>351</v>
      </c>
      <c r="S4790">
        <f t="shared" si="74"/>
        <v>2017</v>
      </c>
    </row>
    <row r="4791" spans="1:19" x14ac:dyDescent="0.25">
      <c r="A4791">
        <v>345</v>
      </c>
      <c r="B4791">
        <v>345102</v>
      </c>
      <c r="C4791">
        <v>6165</v>
      </c>
      <c r="E4791" t="s">
        <v>380</v>
      </c>
      <c r="F4791" t="s">
        <v>86</v>
      </c>
      <c r="G4791">
        <v>1845</v>
      </c>
      <c r="H4791" s="1">
        <v>43004</v>
      </c>
      <c r="I4791" s="2"/>
      <c r="J4791" s="2">
        <v>-40.71</v>
      </c>
      <c r="K4791" s="2">
        <v>-40.71</v>
      </c>
      <c r="L4791" t="s">
        <v>65</v>
      </c>
      <c r="M4791" t="s">
        <v>21</v>
      </c>
      <c r="N4791" t="s">
        <v>22</v>
      </c>
      <c r="O4791" t="s">
        <v>57</v>
      </c>
      <c r="P4791" t="s">
        <v>349</v>
      </c>
      <c r="Q4791" t="s">
        <v>350</v>
      </c>
      <c r="R4791" t="s">
        <v>351</v>
      </c>
      <c r="S4791">
        <f t="shared" si="74"/>
        <v>2017</v>
      </c>
    </row>
    <row r="4792" spans="1:19" x14ac:dyDescent="0.25">
      <c r="A4792">
        <v>345</v>
      </c>
      <c r="B4792">
        <v>345102</v>
      </c>
      <c r="C4792">
        <v>6165</v>
      </c>
      <c r="E4792" t="s">
        <v>380</v>
      </c>
      <c r="F4792" t="s">
        <v>86</v>
      </c>
      <c r="G4792">
        <v>1845</v>
      </c>
      <c r="H4792" s="1">
        <v>43004</v>
      </c>
      <c r="I4792" s="2"/>
      <c r="J4792" s="2">
        <v>-40.71</v>
      </c>
      <c r="K4792" s="2">
        <v>-40.71</v>
      </c>
      <c r="L4792" t="s">
        <v>65</v>
      </c>
      <c r="M4792" t="s">
        <v>21</v>
      </c>
      <c r="N4792" t="s">
        <v>22</v>
      </c>
      <c r="O4792" t="s">
        <v>57</v>
      </c>
      <c r="P4792" t="s">
        <v>349</v>
      </c>
      <c r="Q4792" t="s">
        <v>350</v>
      </c>
      <c r="R4792" t="s">
        <v>351</v>
      </c>
      <c r="S4792">
        <f t="shared" si="74"/>
        <v>2017</v>
      </c>
    </row>
    <row r="4793" spans="1:19" x14ac:dyDescent="0.25">
      <c r="A4793">
        <v>345</v>
      </c>
      <c r="B4793">
        <v>345102</v>
      </c>
      <c r="C4793">
        <v>6165</v>
      </c>
      <c r="E4793" t="s">
        <v>380</v>
      </c>
      <c r="F4793" t="s">
        <v>86</v>
      </c>
      <c r="G4793">
        <v>1845</v>
      </c>
      <c r="H4793" s="1">
        <v>43004</v>
      </c>
      <c r="I4793" s="2"/>
      <c r="J4793" s="2">
        <v>-122.13</v>
      </c>
      <c r="K4793" s="2">
        <v>-122.13</v>
      </c>
      <c r="L4793" t="s">
        <v>65</v>
      </c>
      <c r="M4793" t="s">
        <v>21</v>
      </c>
      <c r="N4793" t="s">
        <v>22</v>
      </c>
      <c r="O4793" t="s">
        <v>57</v>
      </c>
      <c r="P4793" t="s">
        <v>349</v>
      </c>
      <c r="Q4793" t="s">
        <v>350</v>
      </c>
      <c r="R4793" t="s">
        <v>351</v>
      </c>
      <c r="S4793">
        <f t="shared" si="74"/>
        <v>2017</v>
      </c>
    </row>
    <row r="4794" spans="1:19" x14ac:dyDescent="0.25">
      <c r="A4794">
        <v>345</v>
      </c>
      <c r="B4794">
        <v>345102</v>
      </c>
      <c r="C4794">
        <v>6165</v>
      </c>
      <c r="E4794" t="s">
        <v>380</v>
      </c>
      <c r="F4794" t="s">
        <v>86</v>
      </c>
      <c r="G4794">
        <v>1845</v>
      </c>
      <c r="H4794" s="1">
        <v>43004</v>
      </c>
      <c r="I4794" s="2"/>
      <c r="J4794" s="2">
        <v>-40.71</v>
      </c>
      <c r="K4794" s="2">
        <v>-40.71</v>
      </c>
      <c r="L4794" t="s">
        <v>65</v>
      </c>
      <c r="M4794" t="s">
        <v>21</v>
      </c>
      <c r="N4794" t="s">
        <v>22</v>
      </c>
      <c r="O4794" t="s">
        <v>57</v>
      </c>
      <c r="P4794" t="s">
        <v>349</v>
      </c>
      <c r="Q4794" t="s">
        <v>350</v>
      </c>
      <c r="R4794" t="s">
        <v>351</v>
      </c>
      <c r="S4794">
        <f t="shared" si="74"/>
        <v>2017</v>
      </c>
    </row>
    <row r="4795" spans="1:19" x14ac:dyDescent="0.25">
      <c r="A4795">
        <v>345</v>
      </c>
      <c r="B4795">
        <v>345102</v>
      </c>
      <c r="C4795">
        <v>6165</v>
      </c>
      <c r="E4795" t="s">
        <v>385</v>
      </c>
      <c r="F4795" t="s">
        <v>86</v>
      </c>
      <c r="G4795">
        <v>1845</v>
      </c>
      <c r="H4795" s="1">
        <v>43004</v>
      </c>
      <c r="I4795" s="2"/>
      <c r="J4795" s="2">
        <v>-244.26</v>
      </c>
      <c r="K4795" s="2">
        <v>-244.26</v>
      </c>
      <c r="L4795" t="s">
        <v>65</v>
      </c>
      <c r="M4795" t="s">
        <v>21</v>
      </c>
      <c r="N4795" t="s">
        <v>22</v>
      </c>
      <c r="O4795" t="s">
        <v>57</v>
      </c>
      <c r="P4795" t="s">
        <v>349</v>
      </c>
      <c r="Q4795" t="s">
        <v>350</v>
      </c>
      <c r="R4795" t="s">
        <v>351</v>
      </c>
      <c r="S4795">
        <f t="shared" si="74"/>
        <v>2017</v>
      </c>
    </row>
    <row r="4796" spans="1:19" x14ac:dyDescent="0.25">
      <c r="A4796">
        <v>345</v>
      </c>
      <c r="B4796">
        <v>345102</v>
      </c>
      <c r="C4796">
        <v>6165</v>
      </c>
      <c r="E4796" t="s">
        <v>384</v>
      </c>
      <c r="F4796" t="s">
        <v>86</v>
      </c>
      <c r="G4796">
        <v>1845</v>
      </c>
      <c r="H4796" s="1">
        <v>43004</v>
      </c>
      <c r="I4796" s="2"/>
      <c r="J4796" s="2">
        <v>-407.1</v>
      </c>
      <c r="K4796" s="2">
        <v>-407.1</v>
      </c>
      <c r="L4796" t="s">
        <v>65</v>
      </c>
      <c r="M4796" t="s">
        <v>21</v>
      </c>
      <c r="N4796" t="s">
        <v>22</v>
      </c>
      <c r="O4796" t="s">
        <v>57</v>
      </c>
      <c r="P4796" t="s">
        <v>349</v>
      </c>
      <c r="Q4796" t="s">
        <v>350</v>
      </c>
      <c r="R4796" t="s">
        <v>351</v>
      </c>
      <c r="S4796">
        <f t="shared" si="74"/>
        <v>2017</v>
      </c>
    </row>
    <row r="4797" spans="1:19" x14ac:dyDescent="0.25">
      <c r="A4797">
        <v>345</v>
      </c>
      <c r="B4797">
        <v>345102</v>
      </c>
      <c r="C4797">
        <v>6165</v>
      </c>
      <c r="E4797" t="s">
        <v>383</v>
      </c>
      <c r="F4797" t="s">
        <v>86</v>
      </c>
      <c r="G4797">
        <v>1845</v>
      </c>
      <c r="H4797" s="1">
        <v>43004</v>
      </c>
      <c r="I4797" s="2"/>
      <c r="J4797" s="2">
        <v>-40.71</v>
      </c>
      <c r="K4797" s="2">
        <v>-40.71</v>
      </c>
      <c r="L4797" t="s">
        <v>65</v>
      </c>
      <c r="M4797" t="s">
        <v>21</v>
      </c>
      <c r="N4797" t="s">
        <v>22</v>
      </c>
      <c r="O4797" t="s">
        <v>57</v>
      </c>
      <c r="P4797" t="s">
        <v>349</v>
      </c>
      <c r="Q4797" t="s">
        <v>350</v>
      </c>
      <c r="R4797" t="s">
        <v>351</v>
      </c>
      <c r="S4797">
        <f t="shared" si="74"/>
        <v>2017</v>
      </c>
    </row>
    <row r="4798" spans="1:19" x14ac:dyDescent="0.25">
      <c r="A4798">
        <v>345</v>
      </c>
      <c r="B4798">
        <v>345102</v>
      </c>
      <c r="C4798">
        <v>6165</v>
      </c>
      <c r="E4798" t="s">
        <v>383</v>
      </c>
      <c r="F4798" t="s">
        <v>86</v>
      </c>
      <c r="G4798">
        <v>1845</v>
      </c>
      <c r="H4798" s="1">
        <v>43004</v>
      </c>
      <c r="I4798" s="2"/>
      <c r="J4798" s="2">
        <v>-40.71</v>
      </c>
      <c r="K4798" s="2">
        <v>-40.71</v>
      </c>
      <c r="L4798" t="s">
        <v>65</v>
      </c>
      <c r="M4798" t="s">
        <v>21</v>
      </c>
      <c r="N4798" t="s">
        <v>22</v>
      </c>
      <c r="O4798" t="s">
        <v>57</v>
      </c>
      <c r="P4798" t="s">
        <v>349</v>
      </c>
      <c r="Q4798" t="s">
        <v>350</v>
      </c>
      <c r="R4798" t="s">
        <v>351</v>
      </c>
      <c r="S4798">
        <f t="shared" si="74"/>
        <v>2017</v>
      </c>
    </row>
    <row r="4799" spans="1:19" x14ac:dyDescent="0.25">
      <c r="A4799">
        <v>345</v>
      </c>
      <c r="B4799">
        <v>345102</v>
      </c>
      <c r="C4799">
        <v>6165</v>
      </c>
      <c r="E4799" t="s">
        <v>383</v>
      </c>
      <c r="F4799" t="s">
        <v>86</v>
      </c>
      <c r="G4799">
        <v>1845</v>
      </c>
      <c r="H4799" s="1">
        <v>43004</v>
      </c>
      <c r="I4799" s="2"/>
      <c r="J4799" s="2">
        <v>-40.71</v>
      </c>
      <c r="K4799" s="2">
        <v>-40.71</v>
      </c>
      <c r="L4799" t="s">
        <v>65</v>
      </c>
      <c r="M4799" t="s">
        <v>21</v>
      </c>
      <c r="N4799" t="s">
        <v>22</v>
      </c>
      <c r="O4799" t="s">
        <v>57</v>
      </c>
      <c r="P4799" t="s">
        <v>349</v>
      </c>
      <c r="Q4799" t="s">
        <v>350</v>
      </c>
      <c r="R4799" t="s">
        <v>351</v>
      </c>
      <c r="S4799">
        <f t="shared" si="74"/>
        <v>2017</v>
      </c>
    </row>
    <row r="4800" spans="1:19" x14ac:dyDescent="0.25">
      <c r="A4800">
        <v>345</v>
      </c>
      <c r="B4800">
        <v>345102</v>
      </c>
      <c r="C4800">
        <v>6165</v>
      </c>
      <c r="E4800" t="s">
        <v>375</v>
      </c>
      <c r="F4800" t="s">
        <v>86</v>
      </c>
      <c r="G4800">
        <v>1842</v>
      </c>
      <c r="H4800" s="1">
        <v>42993</v>
      </c>
      <c r="I4800" s="2"/>
      <c r="J4800" s="2">
        <v>-40.71</v>
      </c>
      <c r="K4800" s="2">
        <v>-40.71</v>
      </c>
      <c r="L4800" t="s">
        <v>65</v>
      </c>
      <c r="M4800" t="s">
        <v>21</v>
      </c>
      <c r="N4800" t="s">
        <v>22</v>
      </c>
      <c r="O4800" t="s">
        <v>57</v>
      </c>
      <c r="P4800" t="s">
        <v>349</v>
      </c>
      <c r="Q4800" t="s">
        <v>350</v>
      </c>
      <c r="R4800" t="s">
        <v>351</v>
      </c>
      <c r="S4800">
        <f t="shared" si="74"/>
        <v>2017</v>
      </c>
    </row>
    <row r="4801" spans="1:19" x14ac:dyDescent="0.25">
      <c r="A4801">
        <v>345</v>
      </c>
      <c r="B4801">
        <v>345102</v>
      </c>
      <c r="C4801">
        <v>6165</v>
      </c>
      <c r="E4801" t="s">
        <v>375</v>
      </c>
      <c r="F4801" t="s">
        <v>86</v>
      </c>
      <c r="G4801">
        <v>1842</v>
      </c>
      <c r="H4801" s="1">
        <v>42993</v>
      </c>
      <c r="I4801" s="2"/>
      <c r="J4801" s="2">
        <v>-40.71</v>
      </c>
      <c r="K4801" s="2">
        <v>-40.71</v>
      </c>
      <c r="L4801" t="s">
        <v>65</v>
      </c>
      <c r="M4801" t="s">
        <v>21</v>
      </c>
      <c r="N4801" t="s">
        <v>22</v>
      </c>
      <c r="O4801" t="s">
        <v>57</v>
      </c>
      <c r="P4801" t="s">
        <v>349</v>
      </c>
      <c r="Q4801" t="s">
        <v>350</v>
      </c>
      <c r="R4801" t="s">
        <v>351</v>
      </c>
      <c r="S4801">
        <f t="shared" si="74"/>
        <v>2017</v>
      </c>
    </row>
    <row r="4802" spans="1:19" x14ac:dyDescent="0.25">
      <c r="A4802">
        <v>345</v>
      </c>
      <c r="B4802">
        <v>345102</v>
      </c>
      <c r="C4802">
        <v>6165</v>
      </c>
      <c r="E4802" t="s">
        <v>375</v>
      </c>
      <c r="F4802" t="s">
        <v>86</v>
      </c>
      <c r="G4802">
        <v>1842</v>
      </c>
      <c r="H4802" s="1">
        <v>42993</v>
      </c>
      <c r="I4802" s="2"/>
      <c r="J4802" s="2">
        <v>-81.42</v>
      </c>
      <c r="K4802" s="2">
        <v>-81.42</v>
      </c>
      <c r="L4802" t="s">
        <v>65</v>
      </c>
      <c r="M4802" t="s">
        <v>21</v>
      </c>
      <c r="N4802" t="s">
        <v>22</v>
      </c>
      <c r="O4802" t="s">
        <v>57</v>
      </c>
      <c r="P4802" t="s">
        <v>349</v>
      </c>
      <c r="Q4802" t="s">
        <v>350</v>
      </c>
      <c r="R4802" t="s">
        <v>351</v>
      </c>
      <c r="S4802">
        <f t="shared" si="74"/>
        <v>2017</v>
      </c>
    </row>
    <row r="4803" spans="1:19" x14ac:dyDescent="0.25">
      <c r="A4803">
        <v>345</v>
      </c>
      <c r="B4803">
        <v>345102</v>
      </c>
      <c r="C4803">
        <v>6165</v>
      </c>
      <c r="E4803" t="s">
        <v>375</v>
      </c>
      <c r="F4803" t="s">
        <v>86</v>
      </c>
      <c r="G4803">
        <v>1842</v>
      </c>
      <c r="H4803" s="1">
        <v>42993</v>
      </c>
      <c r="I4803" s="2"/>
      <c r="J4803" s="2">
        <v>-40.71</v>
      </c>
      <c r="K4803" s="2">
        <v>-40.71</v>
      </c>
      <c r="L4803" t="s">
        <v>65</v>
      </c>
      <c r="M4803" t="s">
        <v>21</v>
      </c>
      <c r="N4803" t="s">
        <v>22</v>
      </c>
      <c r="O4803" t="s">
        <v>57</v>
      </c>
      <c r="P4803" t="s">
        <v>349</v>
      </c>
      <c r="Q4803" t="s">
        <v>350</v>
      </c>
      <c r="R4803" t="s">
        <v>351</v>
      </c>
      <c r="S4803">
        <f t="shared" ref="S4803:S4866" si="75">YEAR(H4803)</f>
        <v>2017</v>
      </c>
    </row>
    <row r="4804" spans="1:19" x14ac:dyDescent="0.25">
      <c r="A4804">
        <v>345</v>
      </c>
      <c r="B4804">
        <v>345102</v>
      </c>
      <c r="C4804">
        <v>6165</v>
      </c>
      <c r="E4804" t="s">
        <v>375</v>
      </c>
      <c r="F4804" t="s">
        <v>86</v>
      </c>
      <c r="G4804">
        <v>1842</v>
      </c>
      <c r="H4804" s="1">
        <v>42993</v>
      </c>
      <c r="I4804" s="2"/>
      <c r="J4804" s="2">
        <v>-81.42</v>
      </c>
      <c r="K4804" s="2">
        <v>-81.42</v>
      </c>
      <c r="L4804" t="s">
        <v>65</v>
      </c>
      <c r="M4804" t="s">
        <v>21</v>
      </c>
      <c r="N4804" t="s">
        <v>22</v>
      </c>
      <c r="O4804" t="s">
        <v>57</v>
      </c>
      <c r="P4804" t="s">
        <v>349</v>
      </c>
      <c r="Q4804" t="s">
        <v>350</v>
      </c>
      <c r="R4804" t="s">
        <v>351</v>
      </c>
      <c r="S4804">
        <f t="shared" si="75"/>
        <v>2017</v>
      </c>
    </row>
    <row r="4805" spans="1:19" x14ac:dyDescent="0.25">
      <c r="A4805">
        <v>345</v>
      </c>
      <c r="B4805">
        <v>345102</v>
      </c>
      <c r="C4805">
        <v>6165</v>
      </c>
      <c r="E4805" t="s">
        <v>375</v>
      </c>
      <c r="F4805" t="s">
        <v>86</v>
      </c>
      <c r="G4805">
        <v>1842</v>
      </c>
      <c r="H4805" s="1">
        <v>42993</v>
      </c>
      <c r="I4805" s="2"/>
      <c r="J4805" s="2">
        <v>-40.71</v>
      </c>
      <c r="K4805" s="2">
        <v>-40.71</v>
      </c>
      <c r="L4805" t="s">
        <v>65</v>
      </c>
      <c r="M4805" t="s">
        <v>21</v>
      </c>
      <c r="N4805" t="s">
        <v>22</v>
      </c>
      <c r="O4805" t="s">
        <v>57</v>
      </c>
      <c r="P4805" t="s">
        <v>349</v>
      </c>
      <c r="Q4805" t="s">
        <v>350</v>
      </c>
      <c r="R4805" t="s">
        <v>351</v>
      </c>
      <c r="S4805">
        <f t="shared" si="75"/>
        <v>2017</v>
      </c>
    </row>
    <row r="4806" spans="1:19" x14ac:dyDescent="0.25">
      <c r="A4806">
        <v>345</v>
      </c>
      <c r="B4806">
        <v>345102</v>
      </c>
      <c r="C4806">
        <v>6165</v>
      </c>
      <c r="E4806" t="s">
        <v>375</v>
      </c>
      <c r="F4806" t="s">
        <v>86</v>
      </c>
      <c r="G4806">
        <v>1842</v>
      </c>
      <c r="H4806" s="1">
        <v>42993</v>
      </c>
      <c r="I4806" s="2"/>
      <c r="J4806" s="2">
        <v>-40.71</v>
      </c>
      <c r="K4806" s="2">
        <v>-40.71</v>
      </c>
      <c r="L4806" t="s">
        <v>65</v>
      </c>
      <c r="M4806" t="s">
        <v>21</v>
      </c>
      <c r="N4806" t="s">
        <v>22</v>
      </c>
      <c r="O4806" t="s">
        <v>57</v>
      </c>
      <c r="P4806" t="s">
        <v>349</v>
      </c>
      <c r="Q4806" t="s">
        <v>350</v>
      </c>
      <c r="R4806" t="s">
        <v>351</v>
      </c>
      <c r="S4806">
        <f t="shared" si="75"/>
        <v>2017</v>
      </c>
    </row>
    <row r="4807" spans="1:19" x14ac:dyDescent="0.25">
      <c r="A4807">
        <v>345</v>
      </c>
      <c r="B4807">
        <v>345102</v>
      </c>
      <c r="C4807">
        <v>6165</v>
      </c>
      <c r="E4807" t="s">
        <v>375</v>
      </c>
      <c r="F4807" t="s">
        <v>86</v>
      </c>
      <c r="G4807">
        <v>1842</v>
      </c>
      <c r="H4807" s="1">
        <v>42993</v>
      </c>
      <c r="I4807" s="2"/>
      <c r="J4807" s="2">
        <v>-40.71</v>
      </c>
      <c r="K4807" s="2">
        <v>-40.71</v>
      </c>
      <c r="L4807" t="s">
        <v>65</v>
      </c>
      <c r="M4807" t="s">
        <v>21</v>
      </c>
      <c r="N4807" t="s">
        <v>22</v>
      </c>
      <c r="O4807" t="s">
        <v>57</v>
      </c>
      <c r="P4807" t="s">
        <v>349</v>
      </c>
      <c r="Q4807" t="s">
        <v>350</v>
      </c>
      <c r="R4807" t="s">
        <v>351</v>
      </c>
      <c r="S4807">
        <f t="shared" si="75"/>
        <v>2017</v>
      </c>
    </row>
    <row r="4808" spans="1:19" x14ac:dyDescent="0.25">
      <c r="A4808">
        <v>345</v>
      </c>
      <c r="B4808">
        <v>345102</v>
      </c>
      <c r="C4808">
        <v>6165</v>
      </c>
      <c r="E4808" t="s">
        <v>375</v>
      </c>
      <c r="F4808" t="s">
        <v>86</v>
      </c>
      <c r="G4808">
        <v>1842</v>
      </c>
      <c r="H4808" s="1">
        <v>42993</v>
      </c>
      <c r="I4808" s="2"/>
      <c r="J4808" s="2">
        <v>-40.71</v>
      </c>
      <c r="K4808" s="2">
        <v>-40.71</v>
      </c>
      <c r="L4808" t="s">
        <v>65</v>
      </c>
      <c r="M4808" t="s">
        <v>21</v>
      </c>
      <c r="N4808" t="s">
        <v>22</v>
      </c>
      <c r="O4808" t="s">
        <v>57</v>
      </c>
      <c r="P4808" t="s">
        <v>349</v>
      </c>
      <c r="Q4808" t="s">
        <v>350</v>
      </c>
      <c r="R4808" t="s">
        <v>351</v>
      </c>
      <c r="S4808">
        <f t="shared" si="75"/>
        <v>2017</v>
      </c>
    </row>
    <row r="4809" spans="1:19" x14ac:dyDescent="0.25">
      <c r="A4809">
        <v>345</v>
      </c>
      <c r="B4809">
        <v>345102</v>
      </c>
      <c r="C4809">
        <v>6165</v>
      </c>
      <c r="E4809" t="s">
        <v>374</v>
      </c>
      <c r="F4809" t="s">
        <v>86</v>
      </c>
      <c r="G4809">
        <v>1839</v>
      </c>
      <c r="H4809" s="1">
        <v>42990</v>
      </c>
      <c r="I4809" s="2"/>
      <c r="J4809" s="2">
        <v>-81.42</v>
      </c>
      <c r="K4809" s="2">
        <v>-81.42</v>
      </c>
      <c r="L4809" t="s">
        <v>65</v>
      </c>
      <c r="M4809" t="s">
        <v>21</v>
      </c>
      <c r="N4809" t="s">
        <v>22</v>
      </c>
      <c r="O4809" t="s">
        <v>57</v>
      </c>
      <c r="P4809" t="s">
        <v>349</v>
      </c>
      <c r="Q4809" t="s">
        <v>350</v>
      </c>
      <c r="R4809" t="s">
        <v>351</v>
      </c>
      <c r="S4809">
        <f t="shared" si="75"/>
        <v>2017</v>
      </c>
    </row>
    <row r="4810" spans="1:19" x14ac:dyDescent="0.25">
      <c r="A4810">
        <v>345</v>
      </c>
      <c r="B4810">
        <v>345102</v>
      </c>
      <c r="C4810">
        <v>6165</v>
      </c>
      <c r="E4810" t="s">
        <v>374</v>
      </c>
      <c r="F4810" t="s">
        <v>86</v>
      </c>
      <c r="G4810">
        <v>1839</v>
      </c>
      <c r="H4810" s="1">
        <v>42990</v>
      </c>
      <c r="I4810" s="2"/>
      <c r="J4810" s="2">
        <v>-81.42</v>
      </c>
      <c r="K4810" s="2">
        <v>-81.42</v>
      </c>
      <c r="L4810" t="s">
        <v>65</v>
      </c>
      <c r="M4810" t="s">
        <v>21</v>
      </c>
      <c r="N4810" t="s">
        <v>22</v>
      </c>
      <c r="O4810" t="s">
        <v>57</v>
      </c>
      <c r="P4810" t="s">
        <v>349</v>
      </c>
      <c r="Q4810" t="s">
        <v>350</v>
      </c>
      <c r="R4810" t="s">
        <v>351</v>
      </c>
      <c r="S4810">
        <f t="shared" si="75"/>
        <v>2017</v>
      </c>
    </row>
    <row r="4811" spans="1:19" x14ac:dyDescent="0.25">
      <c r="A4811">
        <v>345</v>
      </c>
      <c r="B4811">
        <v>345102</v>
      </c>
      <c r="C4811">
        <v>6165</v>
      </c>
      <c r="E4811" t="s">
        <v>374</v>
      </c>
      <c r="F4811" t="s">
        <v>86</v>
      </c>
      <c r="G4811">
        <v>1839</v>
      </c>
      <c r="H4811" s="1">
        <v>42990</v>
      </c>
      <c r="I4811" s="2"/>
      <c r="J4811" s="2">
        <v>-40.71</v>
      </c>
      <c r="K4811" s="2">
        <v>-40.71</v>
      </c>
      <c r="L4811" t="s">
        <v>65</v>
      </c>
      <c r="M4811" t="s">
        <v>21</v>
      </c>
      <c r="N4811" t="s">
        <v>22</v>
      </c>
      <c r="O4811" t="s">
        <v>57</v>
      </c>
      <c r="P4811" t="s">
        <v>349</v>
      </c>
      <c r="Q4811" t="s">
        <v>350</v>
      </c>
      <c r="R4811" t="s">
        <v>351</v>
      </c>
      <c r="S4811">
        <f t="shared" si="75"/>
        <v>2017</v>
      </c>
    </row>
    <row r="4812" spans="1:19" x14ac:dyDescent="0.25">
      <c r="A4812">
        <v>345</v>
      </c>
      <c r="B4812">
        <v>345102</v>
      </c>
      <c r="C4812">
        <v>6165</v>
      </c>
      <c r="E4812" t="s">
        <v>374</v>
      </c>
      <c r="F4812" t="s">
        <v>86</v>
      </c>
      <c r="G4812">
        <v>1839</v>
      </c>
      <c r="H4812" s="1">
        <v>42990</v>
      </c>
      <c r="I4812" s="2"/>
      <c r="J4812" s="2">
        <v>-203.55</v>
      </c>
      <c r="K4812" s="2">
        <v>-203.55</v>
      </c>
      <c r="L4812" t="s">
        <v>65</v>
      </c>
      <c r="M4812" t="s">
        <v>21</v>
      </c>
      <c r="N4812" t="s">
        <v>22</v>
      </c>
      <c r="O4812" t="s">
        <v>57</v>
      </c>
      <c r="P4812" t="s">
        <v>349</v>
      </c>
      <c r="Q4812" t="s">
        <v>350</v>
      </c>
      <c r="R4812" t="s">
        <v>351</v>
      </c>
      <c r="S4812">
        <f t="shared" si="75"/>
        <v>2017</v>
      </c>
    </row>
    <row r="4813" spans="1:19" x14ac:dyDescent="0.25">
      <c r="A4813">
        <v>345</v>
      </c>
      <c r="B4813">
        <v>345102</v>
      </c>
      <c r="C4813">
        <v>6165</v>
      </c>
      <c r="E4813" t="s">
        <v>374</v>
      </c>
      <c r="F4813" t="s">
        <v>86</v>
      </c>
      <c r="G4813">
        <v>1839</v>
      </c>
      <c r="H4813" s="1">
        <v>42990</v>
      </c>
      <c r="I4813" s="2"/>
      <c r="J4813" s="2">
        <v>-325.68</v>
      </c>
      <c r="K4813" s="2">
        <v>-325.68</v>
      </c>
      <c r="L4813" t="s">
        <v>65</v>
      </c>
      <c r="M4813" t="s">
        <v>21</v>
      </c>
      <c r="N4813" t="s">
        <v>22</v>
      </c>
      <c r="O4813" t="s">
        <v>57</v>
      </c>
      <c r="P4813" t="s">
        <v>349</v>
      </c>
      <c r="Q4813" t="s">
        <v>350</v>
      </c>
      <c r="R4813" t="s">
        <v>351</v>
      </c>
      <c r="S4813">
        <f t="shared" si="75"/>
        <v>2017</v>
      </c>
    </row>
    <row r="4814" spans="1:19" x14ac:dyDescent="0.25">
      <c r="A4814">
        <v>345</v>
      </c>
      <c r="B4814">
        <v>345102</v>
      </c>
      <c r="C4814">
        <v>6165</v>
      </c>
      <c r="E4814" t="s">
        <v>380</v>
      </c>
      <c r="F4814" t="s">
        <v>86</v>
      </c>
      <c r="G4814">
        <v>1839</v>
      </c>
      <c r="H4814" s="1">
        <v>42990</v>
      </c>
      <c r="I4814" s="2"/>
      <c r="J4814" s="2">
        <v>-40.71</v>
      </c>
      <c r="K4814" s="2">
        <v>-40.71</v>
      </c>
      <c r="L4814" t="s">
        <v>65</v>
      </c>
      <c r="M4814" t="s">
        <v>21</v>
      </c>
      <c r="N4814" t="s">
        <v>22</v>
      </c>
      <c r="O4814" t="s">
        <v>57</v>
      </c>
      <c r="P4814" t="s">
        <v>349</v>
      </c>
      <c r="Q4814" t="s">
        <v>350</v>
      </c>
      <c r="R4814" t="s">
        <v>351</v>
      </c>
      <c r="S4814">
        <f t="shared" si="75"/>
        <v>2017</v>
      </c>
    </row>
    <row r="4815" spans="1:19" x14ac:dyDescent="0.25">
      <c r="A4815">
        <v>345</v>
      </c>
      <c r="B4815">
        <v>345102</v>
      </c>
      <c r="C4815">
        <v>6165</v>
      </c>
      <c r="E4815" t="s">
        <v>385</v>
      </c>
      <c r="F4815" t="s">
        <v>86</v>
      </c>
      <c r="G4815">
        <v>1839</v>
      </c>
      <c r="H4815" s="1">
        <v>42990</v>
      </c>
      <c r="I4815" s="2"/>
      <c r="J4815" s="2">
        <v>-81.42</v>
      </c>
      <c r="K4815" s="2">
        <v>-81.42</v>
      </c>
      <c r="L4815" t="s">
        <v>65</v>
      </c>
      <c r="M4815" t="s">
        <v>21</v>
      </c>
      <c r="N4815" t="s">
        <v>22</v>
      </c>
      <c r="O4815" t="s">
        <v>57</v>
      </c>
      <c r="P4815" t="s">
        <v>349</v>
      </c>
      <c r="Q4815" t="s">
        <v>350</v>
      </c>
      <c r="R4815" t="s">
        <v>351</v>
      </c>
      <c r="S4815">
        <f t="shared" si="75"/>
        <v>2017</v>
      </c>
    </row>
    <row r="4816" spans="1:19" x14ac:dyDescent="0.25">
      <c r="A4816">
        <v>345</v>
      </c>
      <c r="B4816">
        <v>345102</v>
      </c>
      <c r="C4816">
        <v>6165</v>
      </c>
      <c r="E4816" t="s">
        <v>385</v>
      </c>
      <c r="F4816" t="s">
        <v>86</v>
      </c>
      <c r="G4816">
        <v>1839</v>
      </c>
      <c r="H4816" s="1">
        <v>42990</v>
      </c>
      <c r="I4816" s="2"/>
      <c r="J4816" s="2">
        <v>-81.42</v>
      </c>
      <c r="K4816" s="2">
        <v>-81.42</v>
      </c>
      <c r="L4816" t="s">
        <v>65</v>
      </c>
      <c r="M4816" t="s">
        <v>21</v>
      </c>
      <c r="N4816" t="s">
        <v>22</v>
      </c>
      <c r="O4816" t="s">
        <v>57</v>
      </c>
      <c r="P4816" t="s">
        <v>349</v>
      </c>
      <c r="Q4816" t="s">
        <v>350</v>
      </c>
      <c r="R4816" t="s">
        <v>351</v>
      </c>
      <c r="S4816">
        <f t="shared" si="75"/>
        <v>2017</v>
      </c>
    </row>
    <row r="4817" spans="1:19" x14ac:dyDescent="0.25">
      <c r="A4817">
        <v>345</v>
      </c>
      <c r="B4817">
        <v>345102</v>
      </c>
      <c r="C4817">
        <v>6165</v>
      </c>
      <c r="E4817" t="s">
        <v>385</v>
      </c>
      <c r="F4817" t="s">
        <v>86</v>
      </c>
      <c r="G4817">
        <v>1839</v>
      </c>
      <c r="H4817" s="1">
        <v>42990</v>
      </c>
      <c r="I4817" s="2"/>
      <c r="J4817" s="2">
        <v>-81.42</v>
      </c>
      <c r="K4817" s="2">
        <v>-81.42</v>
      </c>
      <c r="L4817" t="s">
        <v>65</v>
      </c>
      <c r="M4817" t="s">
        <v>21</v>
      </c>
      <c r="N4817" t="s">
        <v>22</v>
      </c>
      <c r="O4817" t="s">
        <v>57</v>
      </c>
      <c r="P4817" t="s">
        <v>349</v>
      </c>
      <c r="Q4817" t="s">
        <v>350</v>
      </c>
      <c r="R4817" t="s">
        <v>351</v>
      </c>
      <c r="S4817">
        <f t="shared" si="75"/>
        <v>2017</v>
      </c>
    </row>
    <row r="4818" spans="1:19" x14ac:dyDescent="0.25">
      <c r="A4818">
        <v>345</v>
      </c>
      <c r="B4818">
        <v>345102</v>
      </c>
      <c r="C4818">
        <v>6165</v>
      </c>
      <c r="E4818" t="s">
        <v>385</v>
      </c>
      <c r="F4818" t="s">
        <v>86</v>
      </c>
      <c r="G4818">
        <v>1839</v>
      </c>
      <c r="H4818" s="1">
        <v>42990</v>
      </c>
      <c r="I4818" s="2"/>
      <c r="J4818" s="2">
        <v>-203.55</v>
      </c>
      <c r="K4818" s="2">
        <v>-203.55</v>
      </c>
      <c r="L4818" t="s">
        <v>65</v>
      </c>
      <c r="M4818" t="s">
        <v>21</v>
      </c>
      <c r="N4818" t="s">
        <v>22</v>
      </c>
      <c r="O4818" t="s">
        <v>57</v>
      </c>
      <c r="P4818" t="s">
        <v>349</v>
      </c>
      <c r="Q4818" t="s">
        <v>350</v>
      </c>
      <c r="R4818" t="s">
        <v>351</v>
      </c>
      <c r="S4818">
        <f t="shared" si="75"/>
        <v>2017</v>
      </c>
    </row>
    <row r="4819" spans="1:19" x14ac:dyDescent="0.25">
      <c r="A4819">
        <v>345</v>
      </c>
      <c r="B4819">
        <v>345102</v>
      </c>
      <c r="C4819">
        <v>6165</v>
      </c>
      <c r="E4819" t="s">
        <v>385</v>
      </c>
      <c r="F4819" t="s">
        <v>86</v>
      </c>
      <c r="G4819">
        <v>1839</v>
      </c>
      <c r="H4819" s="1">
        <v>42990</v>
      </c>
      <c r="I4819" s="2"/>
      <c r="J4819" s="2">
        <v>-325.68</v>
      </c>
      <c r="K4819" s="2">
        <v>-325.68</v>
      </c>
      <c r="L4819" t="s">
        <v>65</v>
      </c>
      <c r="M4819" t="s">
        <v>21</v>
      </c>
      <c r="N4819" t="s">
        <v>22</v>
      </c>
      <c r="O4819" t="s">
        <v>57</v>
      </c>
      <c r="P4819" t="s">
        <v>349</v>
      </c>
      <c r="Q4819" t="s">
        <v>350</v>
      </c>
      <c r="R4819" t="s">
        <v>351</v>
      </c>
      <c r="S4819">
        <f t="shared" si="75"/>
        <v>2017</v>
      </c>
    </row>
    <row r="4820" spans="1:19" x14ac:dyDescent="0.25">
      <c r="A4820">
        <v>345</v>
      </c>
      <c r="B4820">
        <v>345102</v>
      </c>
      <c r="C4820">
        <v>6165</v>
      </c>
      <c r="E4820" t="s">
        <v>381</v>
      </c>
      <c r="F4820" t="s">
        <v>86</v>
      </c>
      <c r="G4820">
        <v>1839</v>
      </c>
      <c r="H4820" s="1">
        <v>42990</v>
      </c>
      <c r="I4820" s="2"/>
      <c r="J4820" s="2">
        <v>-122.13</v>
      </c>
      <c r="K4820" s="2">
        <v>-122.13</v>
      </c>
      <c r="L4820" t="s">
        <v>65</v>
      </c>
      <c r="M4820" t="s">
        <v>21</v>
      </c>
      <c r="N4820" t="s">
        <v>22</v>
      </c>
      <c r="O4820" t="s">
        <v>57</v>
      </c>
      <c r="P4820" t="s">
        <v>349</v>
      </c>
      <c r="Q4820" t="s">
        <v>350</v>
      </c>
      <c r="R4820" t="s">
        <v>351</v>
      </c>
      <c r="S4820">
        <f t="shared" si="75"/>
        <v>2017</v>
      </c>
    </row>
    <row r="4821" spans="1:19" x14ac:dyDescent="0.25">
      <c r="A4821">
        <v>345</v>
      </c>
      <c r="B4821">
        <v>345102</v>
      </c>
      <c r="C4821">
        <v>6165</v>
      </c>
      <c r="E4821" t="s">
        <v>374</v>
      </c>
      <c r="F4821" t="s">
        <v>86</v>
      </c>
      <c r="G4821">
        <v>1839</v>
      </c>
      <c r="H4821" s="1">
        <v>42990</v>
      </c>
      <c r="I4821" s="2"/>
      <c r="J4821" s="2">
        <v>-81.42</v>
      </c>
      <c r="K4821" s="2">
        <v>-81.42</v>
      </c>
      <c r="L4821" t="s">
        <v>65</v>
      </c>
      <c r="M4821" t="s">
        <v>21</v>
      </c>
      <c r="N4821" t="s">
        <v>22</v>
      </c>
      <c r="O4821" t="s">
        <v>57</v>
      </c>
      <c r="P4821" t="s">
        <v>349</v>
      </c>
      <c r="Q4821" t="s">
        <v>350</v>
      </c>
      <c r="R4821" t="s">
        <v>351</v>
      </c>
      <c r="S4821">
        <f t="shared" si="75"/>
        <v>2017</v>
      </c>
    </row>
    <row r="4822" spans="1:19" x14ac:dyDescent="0.25">
      <c r="A4822">
        <v>345</v>
      </c>
      <c r="B4822">
        <v>345102</v>
      </c>
      <c r="C4822">
        <v>6165</v>
      </c>
      <c r="E4822" t="s">
        <v>384</v>
      </c>
      <c r="F4822" t="s">
        <v>86</v>
      </c>
      <c r="G4822">
        <v>1839</v>
      </c>
      <c r="H4822" s="1">
        <v>42990</v>
      </c>
      <c r="I4822" s="2"/>
      <c r="J4822" s="2">
        <v>-122.13</v>
      </c>
      <c r="K4822" s="2">
        <v>-122.13</v>
      </c>
      <c r="L4822" t="s">
        <v>65</v>
      </c>
      <c r="M4822" t="s">
        <v>21</v>
      </c>
      <c r="N4822" t="s">
        <v>22</v>
      </c>
      <c r="O4822" t="s">
        <v>57</v>
      </c>
      <c r="P4822" t="s">
        <v>349</v>
      </c>
      <c r="Q4822" t="s">
        <v>350</v>
      </c>
      <c r="R4822" t="s">
        <v>351</v>
      </c>
      <c r="S4822">
        <f t="shared" si="75"/>
        <v>2017</v>
      </c>
    </row>
    <row r="4823" spans="1:19" x14ac:dyDescent="0.25">
      <c r="A4823">
        <v>345</v>
      </c>
      <c r="B4823">
        <v>345102</v>
      </c>
      <c r="C4823">
        <v>6165</v>
      </c>
      <c r="E4823" t="s">
        <v>384</v>
      </c>
      <c r="F4823" t="s">
        <v>86</v>
      </c>
      <c r="G4823">
        <v>1839</v>
      </c>
      <c r="H4823" s="1">
        <v>42990</v>
      </c>
      <c r="I4823" s="2"/>
      <c r="J4823" s="2">
        <v>-122.13</v>
      </c>
      <c r="K4823" s="2">
        <v>-122.13</v>
      </c>
      <c r="L4823" t="s">
        <v>65</v>
      </c>
      <c r="M4823" t="s">
        <v>21</v>
      </c>
      <c r="N4823" t="s">
        <v>22</v>
      </c>
      <c r="O4823" t="s">
        <v>57</v>
      </c>
      <c r="P4823" t="s">
        <v>349</v>
      </c>
      <c r="Q4823" t="s">
        <v>350</v>
      </c>
      <c r="R4823" t="s">
        <v>351</v>
      </c>
      <c r="S4823">
        <f t="shared" si="75"/>
        <v>2017</v>
      </c>
    </row>
    <row r="4824" spans="1:19" x14ac:dyDescent="0.25">
      <c r="A4824">
        <v>345</v>
      </c>
      <c r="B4824">
        <v>345102</v>
      </c>
      <c r="C4824">
        <v>6165</v>
      </c>
      <c r="E4824" t="s">
        <v>375</v>
      </c>
      <c r="F4824" t="s">
        <v>86</v>
      </c>
      <c r="G4824">
        <v>1836</v>
      </c>
      <c r="H4824" s="1">
        <v>42978</v>
      </c>
      <c r="I4824" s="2"/>
      <c r="J4824" s="2">
        <v>-40.71</v>
      </c>
      <c r="K4824" s="2">
        <v>-40.71</v>
      </c>
      <c r="L4824" t="s">
        <v>65</v>
      </c>
      <c r="M4824" t="s">
        <v>21</v>
      </c>
      <c r="N4824" t="s">
        <v>22</v>
      </c>
      <c r="O4824" t="s">
        <v>57</v>
      </c>
      <c r="P4824" t="s">
        <v>349</v>
      </c>
      <c r="Q4824" t="s">
        <v>350</v>
      </c>
      <c r="R4824" t="s">
        <v>351</v>
      </c>
      <c r="S4824">
        <f t="shared" si="75"/>
        <v>2017</v>
      </c>
    </row>
    <row r="4825" spans="1:19" x14ac:dyDescent="0.25">
      <c r="A4825">
        <v>345</v>
      </c>
      <c r="B4825">
        <v>345102</v>
      </c>
      <c r="C4825">
        <v>6165</v>
      </c>
      <c r="E4825" t="s">
        <v>375</v>
      </c>
      <c r="F4825" t="s">
        <v>86</v>
      </c>
      <c r="G4825">
        <v>1836</v>
      </c>
      <c r="H4825" s="1">
        <v>42978</v>
      </c>
      <c r="I4825" s="2"/>
      <c r="J4825" s="2">
        <v>-40.71</v>
      </c>
      <c r="K4825" s="2">
        <v>-40.71</v>
      </c>
      <c r="L4825" t="s">
        <v>65</v>
      </c>
      <c r="M4825" t="s">
        <v>21</v>
      </c>
      <c r="N4825" t="s">
        <v>22</v>
      </c>
      <c r="O4825" t="s">
        <v>57</v>
      </c>
      <c r="P4825" t="s">
        <v>349</v>
      </c>
      <c r="Q4825" t="s">
        <v>350</v>
      </c>
      <c r="R4825" t="s">
        <v>351</v>
      </c>
      <c r="S4825">
        <f t="shared" si="75"/>
        <v>2017</v>
      </c>
    </row>
    <row r="4826" spans="1:19" x14ac:dyDescent="0.25">
      <c r="A4826">
        <v>345</v>
      </c>
      <c r="B4826">
        <v>345102</v>
      </c>
      <c r="C4826">
        <v>6165</v>
      </c>
      <c r="E4826" t="s">
        <v>375</v>
      </c>
      <c r="F4826" t="s">
        <v>86</v>
      </c>
      <c r="G4826">
        <v>1836</v>
      </c>
      <c r="H4826" s="1">
        <v>42978</v>
      </c>
      <c r="I4826" s="2"/>
      <c r="J4826" s="2">
        <v>-20.36</v>
      </c>
      <c r="K4826" s="2">
        <v>-20.36</v>
      </c>
      <c r="L4826" t="s">
        <v>65</v>
      </c>
      <c r="M4826" t="s">
        <v>21</v>
      </c>
      <c r="N4826" t="s">
        <v>22</v>
      </c>
      <c r="O4826" t="s">
        <v>57</v>
      </c>
      <c r="P4826" t="s">
        <v>349</v>
      </c>
      <c r="Q4826" t="s">
        <v>350</v>
      </c>
      <c r="R4826" t="s">
        <v>351</v>
      </c>
      <c r="S4826">
        <f t="shared" si="75"/>
        <v>2017</v>
      </c>
    </row>
    <row r="4827" spans="1:19" x14ac:dyDescent="0.25">
      <c r="A4827">
        <v>345</v>
      </c>
      <c r="B4827">
        <v>345102</v>
      </c>
      <c r="C4827">
        <v>6165</v>
      </c>
      <c r="E4827" t="s">
        <v>375</v>
      </c>
      <c r="F4827" t="s">
        <v>86</v>
      </c>
      <c r="G4827">
        <v>1836</v>
      </c>
      <c r="H4827" s="1">
        <v>42978</v>
      </c>
      <c r="I4827" s="2"/>
      <c r="J4827" s="2">
        <v>-81.42</v>
      </c>
      <c r="K4827" s="2">
        <v>-81.42</v>
      </c>
      <c r="L4827" t="s">
        <v>65</v>
      </c>
      <c r="M4827" t="s">
        <v>21</v>
      </c>
      <c r="N4827" t="s">
        <v>22</v>
      </c>
      <c r="O4827" t="s">
        <v>57</v>
      </c>
      <c r="P4827" t="s">
        <v>349</v>
      </c>
      <c r="Q4827" t="s">
        <v>350</v>
      </c>
      <c r="R4827" t="s">
        <v>351</v>
      </c>
      <c r="S4827">
        <f t="shared" si="75"/>
        <v>2017</v>
      </c>
    </row>
    <row r="4828" spans="1:19" x14ac:dyDescent="0.25">
      <c r="A4828">
        <v>345</v>
      </c>
      <c r="B4828">
        <v>345102</v>
      </c>
      <c r="C4828">
        <v>6165</v>
      </c>
      <c r="E4828" t="s">
        <v>375</v>
      </c>
      <c r="F4828" t="s">
        <v>86</v>
      </c>
      <c r="G4828">
        <v>1836</v>
      </c>
      <c r="H4828" s="1">
        <v>42978</v>
      </c>
      <c r="I4828" s="2"/>
      <c r="J4828" s="2">
        <v>-40.71</v>
      </c>
      <c r="K4828" s="2">
        <v>-40.71</v>
      </c>
      <c r="L4828" t="s">
        <v>65</v>
      </c>
      <c r="M4828" t="s">
        <v>21</v>
      </c>
      <c r="N4828" t="s">
        <v>22</v>
      </c>
      <c r="O4828" t="s">
        <v>57</v>
      </c>
      <c r="P4828" t="s">
        <v>349</v>
      </c>
      <c r="Q4828" t="s">
        <v>350</v>
      </c>
      <c r="R4828" t="s">
        <v>351</v>
      </c>
      <c r="S4828">
        <f t="shared" si="75"/>
        <v>2017</v>
      </c>
    </row>
    <row r="4829" spans="1:19" x14ac:dyDescent="0.25">
      <c r="A4829">
        <v>345</v>
      </c>
      <c r="B4829">
        <v>345102</v>
      </c>
      <c r="C4829">
        <v>6165</v>
      </c>
      <c r="E4829" t="s">
        <v>375</v>
      </c>
      <c r="F4829" t="s">
        <v>86</v>
      </c>
      <c r="G4829">
        <v>1836</v>
      </c>
      <c r="H4829" s="1">
        <v>42978</v>
      </c>
      <c r="I4829" s="2"/>
      <c r="J4829" s="2">
        <v>-40.71</v>
      </c>
      <c r="K4829" s="2">
        <v>-40.71</v>
      </c>
      <c r="L4829" t="s">
        <v>65</v>
      </c>
      <c r="M4829" t="s">
        <v>21</v>
      </c>
      <c r="N4829" t="s">
        <v>22</v>
      </c>
      <c r="O4829" t="s">
        <v>57</v>
      </c>
      <c r="P4829" t="s">
        <v>349</v>
      </c>
      <c r="Q4829" t="s">
        <v>350</v>
      </c>
      <c r="R4829" t="s">
        <v>351</v>
      </c>
      <c r="S4829">
        <f t="shared" si="75"/>
        <v>2017</v>
      </c>
    </row>
    <row r="4830" spans="1:19" x14ac:dyDescent="0.25">
      <c r="A4830">
        <v>345</v>
      </c>
      <c r="B4830">
        <v>345102</v>
      </c>
      <c r="C4830">
        <v>6165</v>
      </c>
      <c r="E4830" t="s">
        <v>375</v>
      </c>
      <c r="F4830" t="s">
        <v>86</v>
      </c>
      <c r="G4830">
        <v>1836</v>
      </c>
      <c r="H4830" s="1">
        <v>42978</v>
      </c>
      <c r="I4830" s="2"/>
      <c r="J4830" s="2">
        <v>-40.71</v>
      </c>
      <c r="K4830" s="2">
        <v>-40.71</v>
      </c>
      <c r="L4830" t="s">
        <v>65</v>
      </c>
      <c r="M4830" t="s">
        <v>21</v>
      </c>
      <c r="N4830" t="s">
        <v>22</v>
      </c>
      <c r="O4830" t="s">
        <v>57</v>
      </c>
      <c r="P4830" t="s">
        <v>349</v>
      </c>
      <c r="Q4830" t="s">
        <v>350</v>
      </c>
      <c r="R4830" t="s">
        <v>351</v>
      </c>
      <c r="S4830">
        <f t="shared" si="75"/>
        <v>2017</v>
      </c>
    </row>
    <row r="4831" spans="1:19" x14ac:dyDescent="0.25">
      <c r="A4831">
        <v>345</v>
      </c>
      <c r="B4831">
        <v>345102</v>
      </c>
      <c r="C4831">
        <v>6165</v>
      </c>
      <c r="E4831" t="s">
        <v>375</v>
      </c>
      <c r="F4831" t="s">
        <v>86</v>
      </c>
      <c r="G4831">
        <v>1836</v>
      </c>
      <c r="H4831" s="1">
        <v>42978</v>
      </c>
      <c r="I4831" s="2"/>
      <c r="J4831" s="2">
        <v>-20.36</v>
      </c>
      <c r="K4831" s="2">
        <v>-20.36</v>
      </c>
      <c r="L4831" t="s">
        <v>65</v>
      </c>
      <c r="M4831" t="s">
        <v>21</v>
      </c>
      <c r="N4831" t="s">
        <v>22</v>
      </c>
      <c r="O4831" t="s">
        <v>57</v>
      </c>
      <c r="P4831" t="s">
        <v>349</v>
      </c>
      <c r="Q4831" t="s">
        <v>350</v>
      </c>
      <c r="R4831" t="s">
        <v>351</v>
      </c>
      <c r="S4831">
        <f t="shared" si="75"/>
        <v>2017</v>
      </c>
    </row>
    <row r="4832" spans="1:19" x14ac:dyDescent="0.25">
      <c r="A4832">
        <v>345</v>
      </c>
      <c r="B4832">
        <v>345102</v>
      </c>
      <c r="C4832">
        <v>6165</v>
      </c>
      <c r="E4832" t="s">
        <v>375</v>
      </c>
      <c r="F4832" t="s">
        <v>86</v>
      </c>
      <c r="G4832">
        <v>1836</v>
      </c>
      <c r="H4832" s="1">
        <v>42978</v>
      </c>
      <c r="I4832" s="2"/>
      <c r="J4832" s="2">
        <v>-40.71</v>
      </c>
      <c r="K4832" s="2">
        <v>-40.71</v>
      </c>
      <c r="L4832" t="s">
        <v>65</v>
      </c>
      <c r="M4832" t="s">
        <v>21</v>
      </c>
      <c r="N4832" t="s">
        <v>22</v>
      </c>
      <c r="O4832" t="s">
        <v>57</v>
      </c>
      <c r="P4832" t="s">
        <v>349</v>
      </c>
      <c r="Q4832" t="s">
        <v>350</v>
      </c>
      <c r="R4832" t="s">
        <v>351</v>
      </c>
      <c r="S4832">
        <f t="shared" si="75"/>
        <v>2017</v>
      </c>
    </row>
    <row r="4833" spans="1:19" x14ac:dyDescent="0.25">
      <c r="A4833">
        <v>345</v>
      </c>
      <c r="B4833">
        <v>345102</v>
      </c>
      <c r="C4833">
        <v>6165</v>
      </c>
      <c r="E4833" t="s">
        <v>375</v>
      </c>
      <c r="F4833" t="s">
        <v>86</v>
      </c>
      <c r="G4833">
        <v>1836</v>
      </c>
      <c r="H4833" s="1">
        <v>42978</v>
      </c>
      <c r="I4833" s="2"/>
      <c r="J4833" s="2">
        <v>-40.71</v>
      </c>
      <c r="K4833" s="2">
        <v>-40.71</v>
      </c>
      <c r="L4833" t="s">
        <v>65</v>
      </c>
      <c r="M4833" t="s">
        <v>21</v>
      </c>
      <c r="N4833" t="s">
        <v>22</v>
      </c>
      <c r="O4833" t="s">
        <v>57</v>
      </c>
      <c r="P4833" t="s">
        <v>349</v>
      </c>
      <c r="Q4833" t="s">
        <v>350</v>
      </c>
      <c r="R4833" t="s">
        <v>351</v>
      </c>
      <c r="S4833">
        <f t="shared" si="75"/>
        <v>2017</v>
      </c>
    </row>
    <row r="4834" spans="1:19" x14ac:dyDescent="0.25">
      <c r="A4834">
        <v>345</v>
      </c>
      <c r="B4834">
        <v>345102</v>
      </c>
      <c r="C4834">
        <v>6165</v>
      </c>
      <c r="E4834" t="s">
        <v>375</v>
      </c>
      <c r="F4834" t="s">
        <v>86</v>
      </c>
      <c r="G4834">
        <v>1836</v>
      </c>
      <c r="H4834" s="1">
        <v>42978</v>
      </c>
      <c r="I4834" s="2"/>
      <c r="J4834" s="2">
        <v>-40.71</v>
      </c>
      <c r="K4834" s="2">
        <v>-40.71</v>
      </c>
      <c r="L4834" t="s">
        <v>65</v>
      </c>
      <c r="M4834" t="s">
        <v>21</v>
      </c>
      <c r="N4834" t="s">
        <v>22</v>
      </c>
      <c r="O4834" t="s">
        <v>57</v>
      </c>
      <c r="P4834" t="s">
        <v>349</v>
      </c>
      <c r="Q4834" t="s">
        <v>350</v>
      </c>
      <c r="R4834" t="s">
        <v>351</v>
      </c>
      <c r="S4834">
        <f t="shared" si="75"/>
        <v>2017</v>
      </c>
    </row>
    <row r="4835" spans="1:19" x14ac:dyDescent="0.25">
      <c r="A4835">
        <v>345</v>
      </c>
      <c r="B4835">
        <v>345102</v>
      </c>
      <c r="C4835">
        <v>6165</v>
      </c>
      <c r="E4835" t="s">
        <v>375</v>
      </c>
      <c r="F4835" t="s">
        <v>86</v>
      </c>
      <c r="G4835">
        <v>1836</v>
      </c>
      <c r="H4835" s="1">
        <v>42978</v>
      </c>
      <c r="I4835" s="2"/>
      <c r="J4835" s="2">
        <v>-162.84</v>
      </c>
      <c r="K4835" s="2">
        <v>-162.84</v>
      </c>
      <c r="L4835" t="s">
        <v>65</v>
      </c>
      <c r="M4835" t="s">
        <v>21</v>
      </c>
      <c r="N4835" t="s">
        <v>22</v>
      </c>
      <c r="O4835" t="s">
        <v>57</v>
      </c>
      <c r="P4835" t="s">
        <v>349</v>
      </c>
      <c r="Q4835" t="s">
        <v>350</v>
      </c>
      <c r="R4835" t="s">
        <v>351</v>
      </c>
      <c r="S4835">
        <f t="shared" si="75"/>
        <v>2017</v>
      </c>
    </row>
    <row r="4836" spans="1:19" x14ac:dyDescent="0.25">
      <c r="A4836">
        <v>345</v>
      </c>
      <c r="B4836">
        <v>345102</v>
      </c>
      <c r="C4836">
        <v>6165</v>
      </c>
      <c r="E4836" t="s">
        <v>375</v>
      </c>
      <c r="F4836" t="s">
        <v>86</v>
      </c>
      <c r="G4836">
        <v>1833</v>
      </c>
      <c r="H4836" s="1">
        <v>42976</v>
      </c>
      <c r="I4836" s="2"/>
      <c r="J4836" s="2">
        <v>-20.36</v>
      </c>
      <c r="K4836" s="2">
        <v>-20.36</v>
      </c>
      <c r="L4836" t="s">
        <v>65</v>
      </c>
      <c r="M4836" t="s">
        <v>21</v>
      </c>
      <c r="N4836" t="s">
        <v>22</v>
      </c>
      <c r="O4836" t="s">
        <v>57</v>
      </c>
      <c r="P4836" t="s">
        <v>349</v>
      </c>
      <c r="Q4836" t="s">
        <v>350</v>
      </c>
      <c r="R4836" t="s">
        <v>351</v>
      </c>
      <c r="S4836">
        <f t="shared" si="75"/>
        <v>2017</v>
      </c>
    </row>
    <row r="4837" spans="1:19" x14ac:dyDescent="0.25">
      <c r="A4837">
        <v>345</v>
      </c>
      <c r="B4837">
        <v>345102</v>
      </c>
      <c r="C4837">
        <v>6165</v>
      </c>
      <c r="E4837" t="s">
        <v>374</v>
      </c>
      <c r="F4837" t="s">
        <v>86</v>
      </c>
      <c r="G4837">
        <v>1833</v>
      </c>
      <c r="H4837" s="1">
        <v>42976</v>
      </c>
      <c r="I4837" s="2"/>
      <c r="J4837" s="2">
        <v>-325.68</v>
      </c>
      <c r="K4837" s="2">
        <v>-325.68</v>
      </c>
      <c r="L4837" t="s">
        <v>65</v>
      </c>
      <c r="M4837" t="s">
        <v>21</v>
      </c>
      <c r="N4837" t="s">
        <v>22</v>
      </c>
      <c r="O4837" t="s">
        <v>57</v>
      </c>
      <c r="P4837" t="s">
        <v>349</v>
      </c>
      <c r="Q4837" t="s">
        <v>350</v>
      </c>
      <c r="R4837" t="s">
        <v>351</v>
      </c>
      <c r="S4837">
        <f t="shared" si="75"/>
        <v>2017</v>
      </c>
    </row>
    <row r="4838" spans="1:19" x14ac:dyDescent="0.25">
      <c r="A4838">
        <v>345</v>
      </c>
      <c r="B4838">
        <v>345102</v>
      </c>
      <c r="C4838">
        <v>6165</v>
      </c>
      <c r="E4838" t="s">
        <v>374</v>
      </c>
      <c r="F4838" t="s">
        <v>86</v>
      </c>
      <c r="G4838">
        <v>1833</v>
      </c>
      <c r="H4838" s="1">
        <v>42976</v>
      </c>
      <c r="I4838" s="2"/>
      <c r="J4838" s="2">
        <v>-203.55</v>
      </c>
      <c r="K4838" s="2">
        <v>-203.55</v>
      </c>
      <c r="L4838" t="s">
        <v>65</v>
      </c>
      <c r="M4838" t="s">
        <v>21</v>
      </c>
      <c r="N4838" t="s">
        <v>22</v>
      </c>
      <c r="O4838" t="s">
        <v>57</v>
      </c>
      <c r="P4838" t="s">
        <v>349</v>
      </c>
      <c r="Q4838" t="s">
        <v>350</v>
      </c>
      <c r="R4838" t="s">
        <v>351</v>
      </c>
      <c r="S4838">
        <f t="shared" si="75"/>
        <v>2017</v>
      </c>
    </row>
    <row r="4839" spans="1:19" x14ac:dyDescent="0.25">
      <c r="A4839">
        <v>345</v>
      </c>
      <c r="B4839">
        <v>345102</v>
      </c>
      <c r="C4839">
        <v>6165</v>
      </c>
      <c r="E4839" t="s">
        <v>374</v>
      </c>
      <c r="F4839" t="s">
        <v>86</v>
      </c>
      <c r="G4839">
        <v>1833</v>
      </c>
      <c r="H4839" s="1">
        <v>42976</v>
      </c>
      <c r="I4839" s="2"/>
      <c r="J4839" s="2">
        <v>-203.55</v>
      </c>
      <c r="K4839" s="2">
        <v>-203.55</v>
      </c>
      <c r="L4839" t="s">
        <v>65</v>
      </c>
      <c r="M4839" t="s">
        <v>21</v>
      </c>
      <c r="N4839" t="s">
        <v>22</v>
      </c>
      <c r="O4839" t="s">
        <v>57</v>
      </c>
      <c r="P4839" t="s">
        <v>349</v>
      </c>
      <c r="Q4839" t="s">
        <v>350</v>
      </c>
      <c r="R4839" t="s">
        <v>351</v>
      </c>
      <c r="S4839">
        <f t="shared" si="75"/>
        <v>2017</v>
      </c>
    </row>
    <row r="4840" spans="1:19" x14ac:dyDescent="0.25">
      <c r="A4840">
        <v>345</v>
      </c>
      <c r="B4840">
        <v>345102</v>
      </c>
      <c r="C4840">
        <v>6165</v>
      </c>
      <c r="E4840" t="s">
        <v>374</v>
      </c>
      <c r="F4840" t="s">
        <v>86</v>
      </c>
      <c r="G4840">
        <v>1833</v>
      </c>
      <c r="H4840" s="1">
        <v>42976</v>
      </c>
      <c r="I4840" s="2"/>
      <c r="J4840" s="2">
        <v>-203.55</v>
      </c>
      <c r="K4840" s="2">
        <v>-203.55</v>
      </c>
      <c r="L4840" t="s">
        <v>65</v>
      </c>
      <c r="M4840" t="s">
        <v>21</v>
      </c>
      <c r="N4840" t="s">
        <v>22</v>
      </c>
      <c r="O4840" t="s">
        <v>57</v>
      </c>
      <c r="P4840" t="s">
        <v>349</v>
      </c>
      <c r="Q4840" t="s">
        <v>350</v>
      </c>
      <c r="R4840" t="s">
        <v>351</v>
      </c>
      <c r="S4840">
        <f t="shared" si="75"/>
        <v>2017</v>
      </c>
    </row>
    <row r="4841" spans="1:19" x14ac:dyDescent="0.25">
      <c r="A4841">
        <v>345</v>
      </c>
      <c r="B4841">
        <v>345102</v>
      </c>
      <c r="C4841">
        <v>6165</v>
      </c>
      <c r="E4841" t="s">
        <v>380</v>
      </c>
      <c r="F4841" t="s">
        <v>86</v>
      </c>
      <c r="G4841">
        <v>1833</v>
      </c>
      <c r="H4841" s="1">
        <v>42976</v>
      </c>
      <c r="I4841" s="2"/>
      <c r="J4841" s="2">
        <v>-162.84</v>
      </c>
      <c r="K4841" s="2">
        <v>-162.84</v>
      </c>
      <c r="L4841" t="s">
        <v>65</v>
      </c>
      <c r="M4841" t="s">
        <v>21</v>
      </c>
      <c r="N4841" t="s">
        <v>22</v>
      </c>
      <c r="O4841" t="s">
        <v>57</v>
      </c>
      <c r="P4841" t="s">
        <v>349</v>
      </c>
      <c r="Q4841" t="s">
        <v>350</v>
      </c>
      <c r="R4841" t="s">
        <v>351</v>
      </c>
      <c r="S4841">
        <f t="shared" si="75"/>
        <v>2017</v>
      </c>
    </row>
    <row r="4842" spans="1:19" x14ac:dyDescent="0.25">
      <c r="A4842">
        <v>345</v>
      </c>
      <c r="B4842">
        <v>345102</v>
      </c>
      <c r="C4842">
        <v>6165</v>
      </c>
      <c r="E4842" t="s">
        <v>380</v>
      </c>
      <c r="F4842" t="s">
        <v>86</v>
      </c>
      <c r="G4842">
        <v>1833</v>
      </c>
      <c r="H4842" s="1">
        <v>42976</v>
      </c>
      <c r="I4842" s="2"/>
      <c r="J4842" s="2">
        <v>-81.42</v>
      </c>
      <c r="K4842" s="2">
        <v>-81.42</v>
      </c>
      <c r="L4842" t="s">
        <v>65</v>
      </c>
      <c r="M4842" t="s">
        <v>21</v>
      </c>
      <c r="N4842" t="s">
        <v>22</v>
      </c>
      <c r="O4842" t="s">
        <v>57</v>
      </c>
      <c r="P4842" t="s">
        <v>349</v>
      </c>
      <c r="Q4842" t="s">
        <v>350</v>
      </c>
      <c r="R4842" t="s">
        <v>351</v>
      </c>
      <c r="S4842">
        <f t="shared" si="75"/>
        <v>2017</v>
      </c>
    </row>
    <row r="4843" spans="1:19" x14ac:dyDescent="0.25">
      <c r="A4843">
        <v>345</v>
      </c>
      <c r="B4843">
        <v>345102</v>
      </c>
      <c r="C4843">
        <v>6165</v>
      </c>
      <c r="E4843" t="s">
        <v>380</v>
      </c>
      <c r="F4843" t="s">
        <v>86</v>
      </c>
      <c r="G4843">
        <v>1833</v>
      </c>
      <c r="H4843" s="1">
        <v>42976</v>
      </c>
      <c r="I4843" s="2"/>
      <c r="J4843" s="2">
        <v>-40.71</v>
      </c>
      <c r="K4843" s="2">
        <v>-40.71</v>
      </c>
      <c r="L4843" t="s">
        <v>65</v>
      </c>
      <c r="M4843" t="s">
        <v>21</v>
      </c>
      <c r="N4843" t="s">
        <v>22</v>
      </c>
      <c r="O4843" t="s">
        <v>57</v>
      </c>
      <c r="P4843" t="s">
        <v>349</v>
      </c>
      <c r="Q4843" t="s">
        <v>350</v>
      </c>
      <c r="R4843" t="s">
        <v>351</v>
      </c>
      <c r="S4843">
        <f t="shared" si="75"/>
        <v>2017</v>
      </c>
    </row>
    <row r="4844" spans="1:19" x14ac:dyDescent="0.25">
      <c r="A4844">
        <v>345</v>
      </c>
      <c r="B4844">
        <v>345102</v>
      </c>
      <c r="C4844">
        <v>6165</v>
      </c>
      <c r="E4844" t="s">
        <v>385</v>
      </c>
      <c r="F4844" t="s">
        <v>86</v>
      </c>
      <c r="G4844">
        <v>1833</v>
      </c>
      <c r="H4844" s="1">
        <v>42976</v>
      </c>
      <c r="I4844" s="2"/>
      <c r="J4844" s="2">
        <v>-81.42</v>
      </c>
      <c r="K4844" s="2">
        <v>-81.42</v>
      </c>
      <c r="L4844" t="s">
        <v>65</v>
      </c>
      <c r="M4844" t="s">
        <v>21</v>
      </c>
      <c r="N4844" t="s">
        <v>22</v>
      </c>
      <c r="O4844" t="s">
        <v>57</v>
      </c>
      <c r="P4844" t="s">
        <v>349</v>
      </c>
      <c r="Q4844" t="s">
        <v>350</v>
      </c>
      <c r="R4844" t="s">
        <v>351</v>
      </c>
      <c r="S4844">
        <f t="shared" si="75"/>
        <v>2017</v>
      </c>
    </row>
    <row r="4845" spans="1:19" x14ac:dyDescent="0.25">
      <c r="A4845">
        <v>345</v>
      </c>
      <c r="B4845">
        <v>345102</v>
      </c>
      <c r="C4845">
        <v>6165</v>
      </c>
      <c r="E4845" t="s">
        <v>385</v>
      </c>
      <c r="F4845" t="s">
        <v>86</v>
      </c>
      <c r="G4845">
        <v>1833</v>
      </c>
      <c r="H4845" s="1">
        <v>42976</v>
      </c>
      <c r="I4845" s="2"/>
      <c r="J4845" s="2">
        <v>-81.42</v>
      </c>
      <c r="K4845" s="2">
        <v>-81.42</v>
      </c>
      <c r="L4845" t="s">
        <v>65</v>
      </c>
      <c r="M4845" t="s">
        <v>21</v>
      </c>
      <c r="N4845" t="s">
        <v>22</v>
      </c>
      <c r="O4845" t="s">
        <v>57</v>
      </c>
      <c r="P4845" t="s">
        <v>349</v>
      </c>
      <c r="Q4845" t="s">
        <v>350</v>
      </c>
      <c r="R4845" t="s">
        <v>351</v>
      </c>
      <c r="S4845">
        <f t="shared" si="75"/>
        <v>2017</v>
      </c>
    </row>
    <row r="4846" spans="1:19" x14ac:dyDescent="0.25">
      <c r="A4846">
        <v>345</v>
      </c>
      <c r="B4846">
        <v>345102</v>
      </c>
      <c r="C4846">
        <v>6165</v>
      </c>
      <c r="E4846" t="s">
        <v>385</v>
      </c>
      <c r="F4846" t="s">
        <v>86</v>
      </c>
      <c r="G4846">
        <v>1833</v>
      </c>
      <c r="H4846" s="1">
        <v>42976</v>
      </c>
      <c r="I4846" s="2"/>
      <c r="J4846" s="2">
        <v>-122.13</v>
      </c>
      <c r="K4846" s="2">
        <v>-122.13</v>
      </c>
      <c r="L4846" t="s">
        <v>65</v>
      </c>
      <c r="M4846" t="s">
        <v>21</v>
      </c>
      <c r="N4846" t="s">
        <v>22</v>
      </c>
      <c r="O4846" t="s">
        <v>57</v>
      </c>
      <c r="P4846" t="s">
        <v>349</v>
      </c>
      <c r="Q4846" t="s">
        <v>350</v>
      </c>
      <c r="R4846" t="s">
        <v>351</v>
      </c>
      <c r="S4846">
        <f t="shared" si="75"/>
        <v>2017</v>
      </c>
    </row>
    <row r="4847" spans="1:19" x14ac:dyDescent="0.25">
      <c r="A4847">
        <v>345</v>
      </c>
      <c r="B4847">
        <v>345102</v>
      </c>
      <c r="C4847">
        <v>6165</v>
      </c>
      <c r="E4847" t="s">
        <v>375</v>
      </c>
      <c r="F4847" t="s">
        <v>86</v>
      </c>
      <c r="G4847">
        <v>1833</v>
      </c>
      <c r="H4847" s="1">
        <v>42976</v>
      </c>
      <c r="I4847" s="2"/>
      <c r="J4847" s="2">
        <v>-81.42</v>
      </c>
      <c r="K4847" s="2">
        <v>-81.42</v>
      </c>
      <c r="L4847" t="s">
        <v>65</v>
      </c>
      <c r="M4847" t="s">
        <v>21</v>
      </c>
      <c r="N4847" t="s">
        <v>22</v>
      </c>
      <c r="O4847" t="s">
        <v>57</v>
      </c>
      <c r="P4847" t="s">
        <v>349</v>
      </c>
      <c r="Q4847" t="s">
        <v>350</v>
      </c>
      <c r="R4847" t="s">
        <v>351</v>
      </c>
      <c r="S4847">
        <f t="shared" si="75"/>
        <v>2017</v>
      </c>
    </row>
    <row r="4848" spans="1:19" x14ac:dyDescent="0.25">
      <c r="A4848">
        <v>345</v>
      </c>
      <c r="B4848">
        <v>345102</v>
      </c>
      <c r="C4848">
        <v>6165</v>
      </c>
      <c r="E4848" t="s">
        <v>375</v>
      </c>
      <c r="F4848" t="s">
        <v>86</v>
      </c>
      <c r="G4848">
        <v>1833</v>
      </c>
      <c r="H4848" s="1">
        <v>42976</v>
      </c>
      <c r="I4848" s="2"/>
      <c r="J4848" s="2">
        <v>-40.71</v>
      </c>
      <c r="K4848" s="2">
        <v>-40.71</v>
      </c>
      <c r="L4848" t="s">
        <v>65</v>
      </c>
      <c r="M4848" t="s">
        <v>21</v>
      </c>
      <c r="N4848" t="s">
        <v>22</v>
      </c>
      <c r="O4848" t="s">
        <v>57</v>
      </c>
      <c r="P4848" t="s">
        <v>349</v>
      </c>
      <c r="Q4848" t="s">
        <v>350</v>
      </c>
      <c r="R4848" t="s">
        <v>351</v>
      </c>
      <c r="S4848">
        <f t="shared" si="75"/>
        <v>2017</v>
      </c>
    </row>
    <row r="4849" spans="1:19" x14ac:dyDescent="0.25">
      <c r="A4849">
        <v>345</v>
      </c>
      <c r="B4849">
        <v>345102</v>
      </c>
      <c r="C4849">
        <v>6165</v>
      </c>
      <c r="E4849" t="s">
        <v>383</v>
      </c>
      <c r="F4849" t="s">
        <v>86</v>
      </c>
      <c r="G4849">
        <v>1833</v>
      </c>
      <c r="H4849" s="1">
        <v>42976</v>
      </c>
      <c r="I4849" s="2"/>
      <c r="J4849" s="2">
        <v>-40.71</v>
      </c>
      <c r="K4849" s="2">
        <v>-40.71</v>
      </c>
      <c r="L4849" t="s">
        <v>65</v>
      </c>
      <c r="M4849" t="s">
        <v>21</v>
      </c>
      <c r="N4849" t="s">
        <v>22</v>
      </c>
      <c r="O4849" t="s">
        <v>57</v>
      </c>
      <c r="P4849" t="s">
        <v>349</v>
      </c>
      <c r="Q4849" t="s">
        <v>350</v>
      </c>
      <c r="R4849" t="s">
        <v>351</v>
      </c>
      <c r="S4849">
        <f t="shared" si="75"/>
        <v>2017</v>
      </c>
    </row>
    <row r="4850" spans="1:19" x14ac:dyDescent="0.25">
      <c r="A4850">
        <v>345</v>
      </c>
      <c r="B4850">
        <v>345102</v>
      </c>
      <c r="C4850">
        <v>6165</v>
      </c>
      <c r="E4850" t="s">
        <v>383</v>
      </c>
      <c r="F4850" t="s">
        <v>86</v>
      </c>
      <c r="G4850">
        <v>1833</v>
      </c>
      <c r="H4850" s="1">
        <v>42976</v>
      </c>
      <c r="I4850" s="2"/>
      <c r="J4850" s="2">
        <v>-40.71</v>
      </c>
      <c r="K4850" s="2">
        <v>-40.71</v>
      </c>
      <c r="L4850" t="s">
        <v>65</v>
      </c>
      <c r="M4850" t="s">
        <v>21</v>
      </c>
      <c r="N4850" t="s">
        <v>22</v>
      </c>
      <c r="O4850" t="s">
        <v>57</v>
      </c>
      <c r="P4850" t="s">
        <v>349</v>
      </c>
      <c r="Q4850" t="s">
        <v>350</v>
      </c>
      <c r="R4850" t="s">
        <v>351</v>
      </c>
      <c r="S4850">
        <f t="shared" si="75"/>
        <v>2017</v>
      </c>
    </row>
    <row r="4851" spans="1:19" x14ac:dyDescent="0.25">
      <c r="A4851">
        <v>345</v>
      </c>
      <c r="B4851">
        <v>345102</v>
      </c>
      <c r="C4851">
        <v>6165</v>
      </c>
      <c r="E4851" t="s">
        <v>383</v>
      </c>
      <c r="F4851" t="s">
        <v>86</v>
      </c>
      <c r="G4851">
        <v>1833</v>
      </c>
      <c r="H4851" s="1">
        <v>42976</v>
      </c>
      <c r="I4851" s="2"/>
      <c r="J4851" s="2">
        <v>-40.71</v>
      </c>
      <c r="K4851" s="2">
        <v>-40.71</v>
      </c>
      <c r="L4851" t="s">
        <v>65</v>
      </c>
      <c r="M4851" t="s">
        <v>21</v>
      </c>
      <c r="N4851" t="s">
        <v>22</v>
      </c>
      <c r="O4851" t="s">
        <v>57</v>
      </c>
      <c r="P4851" t="s">
        <v>349</v>
      </c>
      <c r="Q4851" t="s">
        <v>350</v>
      </c>
      <c r="R4851" t="s">
        <v>351</v>
      </c>
      <c r="S4851">
        <f t="shared" si="75"/>
        <v>2017</v>
      </c>
    </row>
    <row r="4852" spans="1:19" x14ac:dyDescent="0.25">
      <c r="A4852">
        <v>345</v>
      </c>
      <c r="B4852">
        <v>345102</v>
      </c>
      <c r="C4852">
        <v>6165</v>
      </c>
      <c r="E4852" t="s">
        <v>375</v>
      </c>
      <c r="F4852" t="s">
        <v>86</v>
      </c>
      <c r="G4852">
        <v>1833</v>
      </c>
      <c r="H4852" s="1">
        <v>42976</v>
      </c>
      <c r="I4852" s="2"/>
      <c r="J4852" s="2">
        <v>-81.42</v>
      </c>
      <c r="K4852" s="2">
        <v>-81.42</v>
      </c>
      <c r="L4852" t="s">
        <v>65</v>
      </c>
      <c r="M4852" t="s">
        <v>21</v>
      </c>
      <c r="N4852" t="s">
        <v>22</v>
      </c>
      <c r="O4852" t="s">
        <v>57</v>
      </c>
      <c r="P4852" t="s">
        <v>349</v>
      </c>
      <c r="Q4852" t="s">
        <v>350</v>
      </c>
      <c r="R4852" t="s">
        <v>351</v>
      </c>
      <c r="S4852">
        <f t="shared" si="75"/>
        <v>2017</v>
      </c>
    </row>
    <row r="4853" spans="1:19" x14ac:dyDescent="0.25">
      <c r="A4853">
        <v>345</v>
      </c>
      <c r="B4853">
        <v>345102</v>
      </c>
      <c r="C4853">
        <v>6165</v>
      </c>
      <c r="E4853" t="s">
        <v>375</v>
      </c>
      <c r="F4853" t="s">
        <v>86</v>
      </c>
      <c r="G4853">
        <v>1833</v>
      </c>
      <c r="H4853" s="1">
        <v>42976</v>
      </c>
      <c r="I4853" s="2"/>
      <c r="J4853" s="2">
        <v>-40.71</v>
      </c>
      <c r="K4853" s="2">
        <v>-40.71</v>
      </c>
      <c r="L4853" t="s">
        <v>65</v>
      </c>
      <c r="M4853" t="s">
        <v>21</v>
      </c>
      <c r="N4853" t="s">
        <v>22</v>
      </c>
      <c r="O4853" t="s">
        <v>57</v>
      </c>
      <c r="P4853" t="s">
        <v>349</v>
      </c>
      <c r="Q4853" t="s">
        <v>350</v>
      </c>
      <c r="R4853" t="s">
        <v>351</v>
      </c>
      <c r="S4853">
        <f t="shared" si="75"/>
        <v>2017</v>
      </c>
    </row>
    <row r="4854" spans="1:19" x14ac:dyDescent="0.25">
      <c r="A4854">
        <v>345</v>
      </c>
      <c r="B4854">
        <v>345102</v>
      </c>
      <c r="C4854">
        <v>6165</v>
      </c>
      <c r="E4854" t="s">
        <v>375</v>
      </c>
      <c r="F4854" t="s">
        <v>86</v>
      </c>
      <c r="G4854">
        <v>1833</v>
      </c>
      <c r="H4854" s="1">
        <v>42976</v>
      </c>
      <c r="I4854" s="2"/>
      <c r="J4854" s="2">
        <v>-40.71</v>
      </c>
      <c r="K4854" s="2">
        <v>-40.71</v>
      </c>
      <c r="L4854" t="s">
        <v>65</v>
      </c>
      <c r="M4854" t="s">
        <v>21</v>
      </c>
      <c r="N4854" t="s">
        <v>22</v>
      </c>
      <c r="O4854" t="s">
        <v>57</v>
      </c>
      <c r="P4854" t="s">
        <v>349</v>
      </c>
      <c r="Q4854" t="s">
        <v>350</v>
      </c>
      <c r="R4854" t="s">
        <v>351</v>
      </c>
      <c r="S4854">
        <f t="shared" si="75"/>
        <v>2017</v>
      </c>
    </row>
    <row r="4855" spans="1:19" x14ac:dyDescent="0.25">
      <c r="A4855">
        <v>345</v>
      </c>
      <c r="B4855">
        <v>345102</v>
      </c>
      <c r="C4855">
        <v>6165</v>
      </c>
      <c r="E4855" t="s">
        <v>375</v>
      </c>
      <c r="F4855" t="s">
        <v>86</v>
      </c>
      <c r="G4855">
        <v>1833</v>
      </c>
      <c r="H4855" s="1">
        <v>42976</v>
      </c>
      <c r="I4855" s="2"/>
      <c r="J4855" s="2">
        <v>-81.42</v>
      </c>
      <c r="K4855" s="2">
        <v>-81.42</v>
      </c>
      <c r="L4855" t="s">
        <v>65</v>
      </c>
      <c r="M4855" t="s">
        <v>21</v>
      </c>
      <c r="N4855" t="s">
        <v>22</v>
      </c>
      <c r="O4855" t="s">
        <v>57</v>
      </c>
      <c r="P4855" t="s">
        <v>349</v>
      </c>
      <c r="Q4855" t="s">
        <v>350</v>
      </c>
      <c r="R4855" t="s">
        <v>351</v>
      </c>
      <c r="S4855">
        <f t="shared" si="75"/>
        <v>2017</v>
      </c>
    </row>
    <row r="4856" spans="1:19" x14ac:dyDescent="0.25">
      <c r="A4856">
        <v>345</v>
      </c>
      <c r="B4856">
        <v>345102</v>
      </c>
      <c r="C4856">
        <v>6165</v>
      </c>
      <c r="E4856" t="s">
        <v>375</v>
      </c>
      <c r="F4856" t="s">
        <v>86</v>
      </c>
      <c r="G4856">
        <v>1833</v>
      </c>
      <c r="H4856" s="1">
        <v>42976</v>
      </c>
      <c r="I4856" s="2"/>
      <c r="J4856" s="2">
        <v>-40.71</v>
      </c>
      <c r="K4856" s="2">
        <v>-40.71</v>
      </c>
      <c r="L4856" t="s">
        <v>65</v>
      </c>
      <c r="M4856" t="s">
        <v>21</v>
      </c>
      <c r="N4856" t="s">
        <v>22</v>
      </c>
      <c r="O4856" t="s">
        <v>57</v>
      </c>
      <c r="P4856" t="s">
        <v>349</v>
      </c>
      <c r="Q4856" t="s">
        <v>350</v>
      </c>
      <c r="R4856" t="s">
        <v>351</v>
      </c>
      <c r="S4856">
        <f t="shared" si="75"/>
        <v>2017</v>
      </c>
    </row>
    <row r="4857" spans="1:19" x14ac:dyDescent="0.25">
      <c r="A4857">
        <v>345</v>
      </c>
      <c r="B4857">
        <v>345102</v>
      </c>
      <c r="C4857">
        <v>6165</v>
      </c>
      <c r="E4857" t="s">
        <v>375</v>
      </c>
      <c r="F4857" t="s">
        <v>86</v>
      </c>
      <c r="G4857">
        <v>1833</v>
      </c>
      <c r="H4857" s="1">
        <v>42976</v>
      </c>
      <c r="I4857" s="2"/>
      <c r="J4857" s="2">
        <v>-40.71</v>
      </c>
      <c r="K4857" s="2">
        <v>-40.71</v>
      </c>
      <c r="L4857" t="s">
        <v>65</v>
      </c>
      <c r="M4857" t="s">
        <v>21</v>
      </c>
      <c r="N4857" t="s">
        <v>22</v>
      </c>
      <c r="O4857" t="s">
        <v>57</v>
      </c>
      <c r="P4857" t="s">
        <v>349</v>
      </c>
      <c r="Q4857" t="s">
        <v>350</v>
      </c>
      <c r="R4857" t="s">
        <v>351</v>
      </c>
      <c r="S4857">
        <f t="shared" si="75"/>
        <v>2017</v>
      </c>
    </row>
    <row r="4858" spans="1:19" x14ac:dyDescent="0.25">
      <c r="A4858">
        <v>345</v>
      </c>
      <c r="B4858">
        <v>345102</v>
      </c>
      <c r="C4858">
        <v>6165</v>
      </c>
      <c r="E4858" t="s">
        <v>375</v>
      </c>
      <c r="F4858" t="s">
        <v>86</v>
      </c>
      <c r="G4858">
        <v>1833</v>
      </c>
      <c r="H4858" s="1">
        <v>42976</v>
      </c>
      <c r="I4858" s="2"/>
      <c r="J4858" s="2">
        <v>-40.71</v>
      </c>
      <c r="K4858" s="2">
        <v>-40.71</v>
      </c>
      <c r="L4858" t="s">
        <v>65</v>
      </c>
      <c r="M4858" t="s">
        <v>21</v>
      </c>
      <c r="N4858" t="s">
        <v>22</v>
      </c>
      <c r="O4858" t="s">
        <v>57</v>
      </c>
      <c r="P4858" t="s">
        <v>349</v>
      </c>
      <c r="Q4858" t="s">
        <v>350</v>
      </c>
      <c r="R4858" t="s">
        <v>351</v>
      </c>
      <c r="S4858">
        <f t="shared" si="75"/>
        <v>2017</v>
      </c>
    </row>
    <row r="4859" spans="1:19" x14ac:dyDescent="0.25">
      <c r="A4859">
        <v>345</v>
      </c>
      <c r="B4859">
        <v>345102</v>
      </c>
      <c r="C4859">
        <v>6165</v>
      </c>
      <c r="E4859" t="s">
        <v>375</v>
      </c>
      <c r="F4859" t="s">
        <v>86</v>
      </c>
      <c r="G4859">
        <v>1833</v>
      </c>
      <c r="H4859" s="1">
        <v>42976</v>
      </c>
      <c r="I4859" s="2"/>
      <c r="J4859" s="2">
        <v>-40.71</v>
      </c>
      <c r="K4859" s="2">
        <v>-40.71</v>
      </c>
      <c r="L4859" t="s">
        <v>65</v>
      </c>
      <c r="M4859" t="s">
        <v>21</v>
      </c>
      <c r="N4859" t="s">
        <v>22</v>
      </c>
      <c r="O4859" t="s">
        <v>57</v>
      </c>
      <c r="P4859" t="s">
        <v>349</v>
      </c>
      <c r="Q4859" t="s">
        <v>350</v>
      </c>
      <c r="R4859" t="s">
        <v>351</v>
      </c>
      <c r="S4859">
        <f t="shared" si="75"/>
        <v>2017</v>
      </c>
    </row>
    <row r="4860" spans="1:19" x14ac:dyDescent="0.25">
      <c r="A4860">
        <v>345</v>
      </c>
      <c r="B4860">
        <v>345102</v>
      </c>
      <c r="C4860">
        <v>6165</v>
      </c>
      <c r="E4860" t="s">
        <v>375</v>
      </c>
      <c r="F4860" t="s">
        <v>86</v>
      </c>
      <c r="G4860">
        <v>1833</v>
      </c>
      <c r="H4860" s="1">
        <v>42976</v>
      </c>
      <c r="I4860" s="2"/>
      <c r="J4860" s="2">
        <v>-40.71</v>
      </c>
      <c r="K4860" s="2">
        <v>-40.71</v>
      </c>
      <c r="L4860" t="s">
        <v>65</v>
      </c>
      <c r="M4860" t="s">
        <v>21</v>
      </c>
      <c r="N4860" t="s">
        <v>22</v>
      </c>
      <c r="O4860" t="s">
        <v>57</v>
      </c>
      <c r="P4860" t="s">
        <v>349</v>
      </c>
      <c r="Q4860" t="s">
        <v>350</v>
      </c>
      <c r="R4860" t="s">
        <v>351</v>
      </c>
      <c r="S4860">
        <f t="shared" si="75"/>
        <v>2017</v>
      </c>
    </row>
    <row r="4861" spans="1:19" x14ac:dyDescent="0.25">
      <c r="A4861">
        <v>345</v>
      </c>
      <c r="B4861">
        <v>345102</v>
      </c>
      <c r="C4861">
        <v>6165</v>
      </c>
      <c r="E4861" t="s">
        <v>375</v>
      </c>
      <c r="F4861" t="s">
        <v>86</v>
      </c>
      <c r="G4861">
        <v>1833</v>
      </c>
      <c r="H4861" s="1">
        <v>42976</v>
      </c>
      <c r="I4861" s="2"/>
      <c r="J4861" s="2">
        <v>-40.71</v>
      </c>
      <c r="K4861" s="2">
        <v>-40.71</v>
      </c>
      <c r="L4861" t="s">
        <v>65</v>
      </c>
      <c r="M4861" t="s">
        <v>21</v>
      </c>
      <c r="N4861" t="s">
        <v>22</v>
      </c>
      <c r="O4861" t="s">
        <v>57</v>
      </c>
      <c r="P4861" t="s">
        <v>349</v>
      </c>
      <c r="Q4861" t="s">
        <v>350</v>
      </c>
      <c r="R4861" t="s">
        <v>351</v>
      </c>
      <c r="S4861">
        <f t="shared" si="75"/>
        <v>2017</v>
      </c>
    </row>
    <row r="4862" spans="1:19" x14ac:dyDescent="0.25">
      <c r="A4862">
        <v>345</v>
      </c>
      <c r="B4862">
        <v>345102</v>
      </c>
      <c r="C4862">
        <v>6165</v>
      </c>
      <c r="E4862" t="s">
        <v>384</v>
      </c>
      <c r="F4862" t="s">
        <v>86</v>
      </c>
      <c r="G4862">
        <v>1833</v>
      </c>
      <c r="H4862" s="1">
        <v>42976</v>
      </c>
      <c r="I4862" s="2"/>
      <c r="J4862" s="2">
        <v>-325.68</v>
      </c>
      <c r="K4862" s="2">
        <v>-325.68</v>
      </c>
      <c r="L4862" t="s">
        <v>65</v>
      </c>
      <c r="M4862" t="s">
        <v>21</v>
      </c>
      <c r="N4862" t="s">
        <v>22</v>
      </c>
      <c r="O4862" t="s">
        <v>57</v>
      </c>
      <c r="P4862" t="s">
        <v>349</v>
      </c>
      <c r="Q4862" t="s">
        <v>350</v>
      </c>
      <c r="R4862" t="s">
        <v>351</v>
      </c>
      <c r="S4862">
        <f t="shared" si="75"/>
        <v>2017</v>
      </c>
    </row>
    <row r="4863" spans="1:19" x14ac:dyDescent="0.25">
      <c r="A4863">
        <v>345</v>
      </c>
      <c r="B4863">
        <v>345102</v>
      </c>
      <c r="C4863">
        <v>6165</v>
      </c>
      <c r="E4863" t="s">
        <v>384</v>
      </c>
      <c r="F4863" t="s">
        <v>86</v>
      </c>
      <c r="G4863">
        <v>1833</v>
      </c>
      <c r="H4863" s="1">
        <v>42976</v>
      </c>
      <c r="I4863" s="2"/>
      <c r="J4863" s="2">
        <v>-244.26</v>
      </c>
      <c r="K4863" s="2">
        <v>-244.26</v>
      </c>
      <c r="L4863" t="s">
        <v>65</v>
      </c>
      <c r="M4863" t="s">
        <v>21</v>
      </c>
      <c r="N4863" t="s">
        <v>22</v>
      </c>
      <c r="O4863" t="s">
        <v>57</v>
      </c>
      <c r="P4863" t="s">
        <v>349</v>
      </c>
      <c r="Q4863" t="s">
        <v>350</v>
      </c>
      <c r="R4863" t="s">
        <v>351</v>
      </c>
      <c r="S4863">
        <f t="shared" si="75"/>
        <v>2017</v>
      </c>
    </row>
    <row r="4864" spans="1:19" x14ac:dyDescent="0.25">
      <c r="A4864">
        <v>345</v>
      </c>
      <c r="B4864">
        <v>345102</v>
      </c>
      <c r="C4864">
        <v>6165</v>
      </c>
      <c r="E4864" t="s">
        <v>375</v>
      </c>
      <c r="F4864" t="s">
        <v>86</v>
      </c>
      <c r="G4864">
        <v>1833</v>
      </c>
      <c r="H4864" s="1">
        <v>42976</v>
      </c>
      <c r="I4864" s="2"/>
      <c r="J4864" s="2">
        <v>-81.42</v>
      </c>
      <c r="K4864" s="2">
        <v>-81.42</v>
      </c>
      <c r="L4864" t="s">
        <v>65</v>
      </c>
      <c r="M4864" t="s">
        <v>21</v>
      </c>
      <c r="N4864" t="s">
        <v>22</v>
      </c>
      <c r="O4864" t="s">
        <v>57</v>
      </c>
      <c r="P4864" t="s">
        <v>349</v>
      </c>
      <c r="Q4864" t="s">
        <v>350</v>
      </c>
      <c r="R4864" t="s">
        <v>351</v>
      </c>
      <c r="S4864">
        <f t="shared" si="75"/>
        <v>2017</v>
      </c>
    </row>
    <row r="4865" spans="1:19" x14ac:dyDescent="0.25">
      <c r="A4865">
        <v>345</v>
      </c>
      <c r="B4865">
        <v>345102</v>
      </c>
      <c r="C4865">
        <v>6165</v>
      </c>
      <c r="E4865" t="s">
        <v>375</v>
      </c>
      <c r="F4865" t="s">
        <v>86</v>
      </c>
      <c r="G4865">
        <v>1833</v>
      </c>
      <c r="H4865" s="1">
        <v>42976</v>
      </c>
      <c r="I4865" s="2"/>
      <c r="J4865" s="2">
        <v>-40.71</v>
      </c>
      <c r="K4865" s="2">
        <v>-40.71</v>
      </c>
      <c r="L4865" t="s">
        <v>65</v>
      </c>
      <c r="M4865" t="s">
        <v>21</v>
      </c>
      <c r="N4865" t="s">
        <v>22</v>
      </c>
      <c r="O4865" t="s">
        <v>57</v>
      </c>
      <c r="P4865" t="s">
        <v>349</v>
      </c>
      <c r="Q4865" t="s">
        <v>350</v>
      </c>
      <c r="R4865" t="s">
        <v>351</v>
      </c>
      <c r="S4865">
        <f t="shared" si="75"/>
        <v>2017</v>
      </c>
    </row>
    <row r="4866" spans="1:19" x14ac:dyDescent="0.25">
      <c r="A4866">
        <v>345</v>
      </c>
      <c r="B4866">
        <v>345102</v>
      </c>
      <c r="C4866">
        <v>6165</v>
      </c>
      <c r="E4866" t="s">
        <v>375</v>
      </c>
      <c r="F4866" t="s">
        <v>86</v>
      </c>
      <c r="G4866">
        <v>1830</v>
      </c>
      <c r="H4866" s="1">
        <v>42962</v>
      </c>
      <c r="I4866" s="2"/>
      <c r="J4866" s="2">
        <v>-40.71</v>
      </c>
      <c r="K4866" s="2">
        <v>-40.71</v>
      </c>
      <c r="L4866" t="s">
        <v>65</v>
      </c>
      <c r="M4866" t="s">
        <v>21</v>
      </c>
      <c r="N4866" t="s">
        <v>22</v>
      </c>
      <c r="O4866" t="s">
        <v>57</v>
      </c>
      <c r="P4866" t="s">
        <v>349</v>
      </c>
      <c r="Q4866" t="s">
        <v>350</v>
      </c>
      <c r="R4866" t="s">
        <v>351</v>
      </c>
      <c r="S4866">
        <f t="shared" si="75"/>
        <v>2017</v>
      </c>
    </row>
    <row r="4867" spans="1:19" x14ac:dyDescent="0.25">
      <c r="A4867">
        <v>345</v>
      </c>
      <c r="B4867">
        <v>345102</v>
      </c>
      <c r="C4867">
        <v>6165</v>
      </c>
      <c r="E4867" t="s">
        <v>384</v>
      </c>
      <c r="F4867" t="s">
        <v>86</v>
      </c>
      <c r="G4867">
        <v>1830</v>
      </c>
      <c r="H4867" s="1">
        <v>42962</v>
      </c>
      <c r="I4867" s="2"/>
      <c r="J4867" s="2">
        <v>-203.55</v>
      </c>
      <c r="K4867" s="2">
        <v>-203.55</v>
      </c>
      <c r="L4867" t="s">
        <v>65</v>
      </c>
      <c r="M4867" t="s">
        <v>21</v>
      </c>
      <c r="N4867" t="s">
        <v>22</v>
      </c>
      <c r="O4867" t="s">
        <v>57</v>
      </c>
      <c r="P4867" t="s">
        <v>349</v>
      </c>
      <c r="Q4867" t="s">
        <v>350</v>
      </c>
      <c r="R4867" t="s">
        <v>351</v>
      </c>
      <c r="S4867">
        <f t="shared" ref="S4867:S4930" si="76">YEAR(H4867)</f>
        <v>2017</v>
      </c>
    </row>
    <row r="4868" spans="1:19" x14ac:dyDescent="0.25">
      <c r="A4868">
        <v>345</v>
      </c>
      <c r="B4868">
        <v>345102</v>
      </c>
      <c r="C4868">
        <v>6165</v>
      </c>
      <c r="E4868" t="s">
        <v>375</v>
      </c>
      <c r="F4868" t="s">
        <v>86</v>
      </c>
      <c r="G4868">
        <v>1830</v>
      </c>
      <c r="H4868" s="1">
        <v>42962</v>
      </c>
      <c r="I4868" s="2"/>
      <c r="J4868" s="2">
        <v>-81.42</v>
      </c>
      <c r="K4868" s="2">
        <v>-81.42</v>
      </c>
      <c r="L4868" t="s">
        <v>65</v>
      </c>
      <c r="M4868" t="s">
        <v>21</v>
      </c>
      <c r="N4868" t="s">
        <v>22</v>
      </c>
      <c r="O4868" t="s">
        <v>57</v>
      </c>
      <c r="P4868" t="s">
        <v>349</v>
      </c>
      <c r="Q4868" t="s">
        <v>350</v>
      </c>
      <c r="R4868" t="s">
        <v>351</v>
      </c>
      <c r="S4868">
        <f t="shared" si="76"/>
        <v>2017</v>
      </c>
    </row>
    <row r="4869" spans="1:19" x14ac:dyDescent="0.25">
      <c r="A4869">
        <v>345</v>
      </c>
      <c r="B4869">
        <v>345102</v>
      </c>
      <c r="C4869">
        <v>6165</v>
      </c>
      <c r="E4869" t="s">
        <v>375</v>
      </c>
      <c r="F4869" t="s">
        <v>86</v>
      </c>
      <c r="G4869">
        <v>1830</v>
      </c>
      <c r="H4869" s="1">
        <v>42962</v>
      </c>
      <c r="I4869" s="2"/>
      <c r="J4869" s="2">
        <v>-40.71</v>
      </c>
      <c r="K4869" s="2">
        <v>-40.71</v>
      </c>
      <c r="L4869" t="s">
        <v>65</v>
      </c>
      <c r="M4869" t="s">
        <v>21</v>
      </c>
      <c r="N4869" t="s">
        <v>22</v>
      </c>
      <c r="O4869" t="s">
        <v>57</v>
      </c>
      <c r="P4869" t="s">
        <v>349</v>
      </c>
      <c r="Q4869" t="s">
        <v>350</v>
      </c>
      <c r="R4869" t="s">
        <v>351</v>
      </c>
      <c r="S4869">
        <f t="shared" si="76"/>
        <v>2017</v>
      </c>
    </row>
    <row r="4870" spans="1:19" x14ac:dyDescent="0.25">
      <c r="A4870">
        <v>345</v>
      </c>
      <c r="B4870">
        <v>345102</v>
      </c>
      <c r="C4870">
        <v>6165</v>
      </c>
      <c r="E4870" t="s">
        <v>375</v>
      </c>
      <c r="F4870" t="s">
        <v>86</v>
      </c>
      <c r="G4870">
        <v>1830</v>
      </c>
      <c r="H4870" s="1">
        <v>42962</v>
      </c>
      <c r="I4870" s="2"/>
      <c r="J4870" s="2">
        <v>-40.71</v>
      </c>
      <c r="K4870" s="2">
        <v>-40.71</v>
      </c>
      <c r="L4870" t="s">
        <v>65</v>
      </c>
      <c r="M4870" t="s">
        <v>21</v>
      </c>
      <c r="N4870" t="s">
        <v>22</v>
      </c>
      <c r="O4870" t="s">
        <v>57</v>
      </c>
      <c r="P4870" t="s">
        <v>349</v>
      </c>
      <c r="Q4870" t="s">
        <v>350</v>
      </c>
      <c r="R4870" t="s">
        <v>351</v>
      </c>
      <c r="S4870">
        <f t="shared" si="76"/>
        <v>2017</v>
      </c>
    </row>
    <row r="4871" spans="1:19" x14ac:dyDescent="0.25">
      <c r="A4871">
        <v>345</v>
      </c>
      <c r="B4871">
        <v>345102</v>
      </c>
      <c r="C4871">
        <v>6165</v>
      </c>
      <c r="E4871" t="s">
        <v>375</v>
      </c>
      <c r="F4871" t="s">
        <v>86</v>
      </c>
      <c r="G4871">
        <v>1830</v>
      </c>
      <c r="H4871" s="1">
        <v>42962</v>
      </c>
      <c r="I4871" s="2"/>
      <c r="J4871" s="2">
        <v>-40.71</v>
      </c>
      <c r="K4871" s="2">
        <v>-40.71</v>
      </c>
      <c r="L4871" t="s">
        <v>65</v>
      </c>
      <c r="M4871" t="s">
        <v>21</v>
      </c>
      <c r="N4871" t="s">
        <v>22</v>
      </c>
      <c r="O4871" t="s">
        <v>57</v>
      </c>
      <c r="P4871" t="s">
        <v>349</v>
      </c>
      <c r="Q4871" t="s">
        <v>350</v>
      </c>
      <c r="R4871" t="s">
        <v>351</v>
      </c>
      <c r="S4871">
        <f t="shared" si="76"/>
        <v>2017</v>
      </c>
    </row>
    <row r="4872" spans="1:19" x14ac:dyDescent="0.25">
      <c r="A4872">
        <v>345</v>
      </c>
      <c r="B4872">
        <v>345102</v>
      </c>
      <c r="C4872">
        <v>6165</v>
      </c>
      <c r="E4872" t="s">
        <v>375</v>
      </c>
      <c r="F4872" t="s">
        <v>86</v>
      </c>
      <c r="G4872">
        <v>1830</v>
      </c>
      <c r="H4872" s="1">
        <v>42962</v>
      </c>
      <c r="I4872" s="2"/>
      <c r="J4872" s="2">
        <v>-40.71</v>
      </c>
      <c r="K4872" s="2">
        <v>-40.71</v>
      </c>
      <c r="L4872" t="s">
        <v>65</v>
      </c>
      <c r="M4872" t="s">
        <v>21</v>
      </c>
      <c r="N4872" t="s">
        <v>22</v>
      </c>
      <c r="O4872" t="s">
        <v>57</v>
      </c>
      <c r="P4872" t="s">
        <v>349</v>
      </c>
      <c r="Q4872" t="s">
        <v>350</v>
      </c>
      <c r="R4872" t="s">
        <v>351</v>
      </c>
      <c r="S4872">
        <f t="shared" si="76"/>
        <v>2017</v>
      </c>
    </row>
    <row r="4873" spans="1:19" x14ac:dyDescent="0.25">
      <c r="A4873">
        <v>345</v>
      </c>
      <c r="B4873">
        <v>345102</v>
      </c>
      <c r="C4873">
        <v>6165</v>
      </c>
      <c r="E4873" t="s">
        <v>374</v>
      </c>
      <c r="F4873" t="s">
        <v>86</v>
      </c>
      <c r="G4873">
        <v>1830</v>
      </c>
      <c r="H4873" s="1">
        <v>42962</v>
      </c>
      <c r="I4873" s="2"/>
      <c r="J4873" s="2">
        <v>-81.42</v>
      </c>
      <c r="K4873" s="2">
        <v>-81.42</v>
      </c>
      <c r="L4873" t="s">
        <v>65</v>
      </c>
      <c r="M4873" t="s">
        <v>21</v>
      </c>
      <c r="N4873" t="s">
        <v>22</v>
      </c>
      <c r="O4873" t="s">
        <v>57</v>
      </c>
      <c r="P4873" t="s">
        <v>349</v>
      </c>
      <c r="Q4873" t="s">
        <v>350</v>
      </c>
      <c r="R4873" t="s">
        <v>351</v>
      </c>
      <c r="S4873">
        <f t="shared" si="76"/>
        <v>2017</v>
      </c>
    </row>
    <row r="4874" spans="1:19" x14ac:dyDescent="0.25">
      <c r="A4874">
        <v>345</v>
      </c>
      <c r="B4874">
        <v>345102</v>
      </c>
      <c r="C4874">
        <v>6165</v>
      </c>
      <c r="E4874" t="s">
        <v>374</v>
      </c>
      <c r="F4874" t="s">
        <v>86</v>
      </c>
      <c r="G4874">
        <v>1830</v>
      </c>
      <c r="H4874" s="1">
        <v>42962</v>
      </c>
      <c r="I4874" s="2"/>
      <c r="J4874" s="2">
        <v>-81.42</v>
      </c>
      <c r="K4874" s="2">
        <v>-81.42</v>
      </c>
      <c r="L4874" t="s">
        <v>65</v>
      </c>
      <c r="M4874" t="s">
        <v>21</v>
      </c>
      <c r="N4874" t="s">
        <v>22</v>
      </c>
      <c r="O4874" t="s">
        <v>57</v>
      </c>
      <c r="P4874" t="s">
        <v>349</v>
      </c>
      <c r="Q4874" t="s">
        <v>350</v>
      </c>
      <c r="R4874" t="s">
        <v>351</v>
      </c>
      <c r="S4874">
        <f t="shared" si="76"/>
        <v>2017</v>
      </c>
    </row>
    <row r="4875" spans="1:19" x14ac:dyDescent="0.25">
      <c r="A4875">
        <v>345</v>
      </c>
      <c r="B4875">
        <v>345102</v>
      </c>
      <c r="C4875">
        <v>6165</v>
      </c>
      <c r="E4875" t="s">
        <v>374</v>
      </c>
      <c r="F4875" t="s">
        <v>86</v>
      </c>
      <c r="G4875">
        <v>1830</v>
      </c>
      <c r="H4875" s="1">
        <v>42962</v>
      </c>
      <c r="I4875" s="2"/>
      <c r="J4875" s="2">
        <v>-162.84</v>
      </c>
      <c r="K4875" s="2">
        <v>-162.84</v>
      </c>
      <c r="L4875" t="s">
        <v>65</v>
      </c>
      <c r="M4875" t="s">
        <v>21</v>
      </c>
      <c r="N4875" t="s">
        <v>22</v>
      </c>
      <c r="O4875" t="s">
        <v>57</v>
      </c>
      <c r="P4875" t="s">
        <v>349</v>
      </c>
      <c r="Q4875" t="s">
        <v>350</v>
      </c>
      <c r="R4875" t="s">
        <v>351</v>
      </c>
      <c r="S4875">
        <f t="shared" si="76"/>
        <v>2017</v>
      </c>
    </row>
    <row r="4876" spans="1:19" x14ac:dyDescent="0.25">
      <c r="A4876">
        <v>345</v>
      </c>
      <c r="B4876">
        <v>345102</v>
      </c>
      <c r="C4876">
        <v>6165</v>
      </c>
      <c r="E4876" t="s">
        <v>374</v>
      </c>
      <c r="F4876" t="s">
        <v>86</v>
      </c>
      <c r="G4876">
        <v>1830</v>
      </c>
      <c r="H4876" s="1">
        <v>42962</v>
      </c>
      <c r="I4876" s="2"/>
      <c r="J4876" s="2">
        <v>-162.84</v>
      </c>
      <c r="K4876" s="2">
        <v>-162.84</v>
      </c>
      <c r="L4876" t="s">
        <v>65</v>
      </c>
      <c r="M4876" t="s">
        <v>21</v>
      </c>
      <c r="N4876" t="s">
        <v>22</v>
      </c>
      <c r="O4876" t="s">
        <v>57</v>
      </c>
      <c r="P4876" t="s">
        <v>349</v>
      </c>
      <c r="Q4876" t="s">
        <v>350</v>
      </c>
      <c r="R4876" t="s">
        <v>351</v>
      </c>
      <c r="S4876">
        <f t="shared" si="76"/>
        <v>2017</v>
      </c>
    </row>
    <row r="4877" spans="1:19" x14ac:dyDescent="0.25">
      <c r="A4877">
        <v>345</v>
      </c>
      <c r="B4877">
        <v>345102</v>
      </c>
      <c r="C4877">
        <v>6165</v>
      </c>
      <c r="E4877" t="s">
        <v>374</v>
      </c>
      <c r="F4877" t="s">
        <v>86</v>
      </c>
      <c r="G4877">
        <v>1830</v>
      </c>
      <c r="H4877" s="1">
        <v>42962</v>
      </c>
      <c r="I4877" s="2"/>
      <c r="J4877" s="2">
        <v>-183.2</v>
      </c>
      <c r="K4877" s="2">
        <v>-183.2</v>
      </c>
      <c r="L4877" t="s">
        <v>65</v>
      </c>
      <c r="M4877" t="s">
        <v>21</v>
      </c>
      <c r="N4877" t="s">
        <v>22</v>
      </c>
      <c r="O4877" t="s">
        <v>57</v>
      </c>
      <c r="P4877" t="s">
        <v>349</v>
      </c>
      <c r="Q4877" t="s">
        <v>350</v>
      </c>
      <c r="R4877" t="s">
        <v>351</v>
      </c>
      <c r="S4877">
        <f t="shared" si="76"/>
        <v>2017</v>
      </c>
    </row>
    <row r="4878" spans="1:19" x14ac:dyDescent="0.25">
      <c r="A4878">
        <v>345</v>
      </c>
      <c r="B4878">
        <v>345102</v>
      </c>
      <c r="C4878">
        <v>6165</v>
      </c>
      <c r="E4878" t="s">
        <v>380</v>
      </c>
      <c r="F4878" t="s">
        <v>86</v>
      </c>
      <c r="G4878">
        <v>1830</v>
      </c>
      <c r="H4878" s="1">
        <v>42962</v>
      </c>
      <c r="I4878" s="2"/>
      <c r="J4878" s="2">
        <v>-162.84</v>
      </c>
      <c r="K4878" s="2">
        <v>-162.84</v>
      </c>
      <c r="L4878" t="s">
        <v>65</v>
      </c>
      <c r="M4878" t="s">
        <v>21</v>
      </c>
      <c r="N4878" t="s">
        <v>22</v>
      </c>
      <c r="O4878" t="s">
        <v>57</v>
      </c>
      <c r="P4878" t="s">
        <v>349</v>
      </c>
      <c r="Q4878" t="s">
        <v>350</v>
      </c>
      <c r="R4878" t="s">
        <v>351</v>
      </c>
      <c r="S4878">
        <f t="shared" si="76"/>
        <v>2017</v>
      </c>
    </row>
    <row r="4879" spans="1:19" x14ac:dyDescent="0.25">
      <c r="A4879">
        <v>345</v>
      </c>
      <c r="B4879">
        <v>345102</v>
      </c>
      <c r="C4879">
        <v>6165</v>
      </c>
      <c r="E4879" t="s">
        <v>380</v>
      </c>
      <c r="F4879" t="s">
        <v>86</v>
      </c>
      <c r="G4879">
        <v>1830</v>
      </c>
      <c r="H4879" s="1">
        <v>42962</v>
      </c>
      <c r="I4879" s="2"/>
      <c r="J4879" s="2">
        <v>-162.84</v>
      </c>
      <c r="K4879" s="2">
        <v>-162.84</v>
      </c>
      <c r="L4879" t="s">
        <v>65</v>
      </c>
      <c r="M4879" t="s">
        <v>21</v>
      </c>
      <c r="N4879" t="s">
        <v>22</v>
      </c>
      <c r="O4879" t="s">
        <v>57</v>
      </c>
      <c r="P4879" t="s">
        <v>349</v>
      </c>
      <c r="Q4879" t="s">
        <v>350</v>
      </c>
      <c r="R4879" t="s">
        <v>351</v>
      </c>
      <c r="S4879">
        <f t="shared" si="76"/>
        <v>2017</v>
      </c>
    </row>
    <row r="4880" spans="1:19" x14ac:dyDescent="0.25">
      <c r="A4880">
        <v>345</v>
      </c>
      <c r="B4880">
        <v>345102</v>
      </c>
      <c r="C4880">
        <v>6165</v>
      </c>
      <c r="E4880" t="s">
        <v>380</v>
      </c>
      <c r="F4880" t="s">
        <v>86</v>
      </c>
      <c r="G4880">
        <v>1830</v>
      </c>
      <c r="H4880" s="1">
        <v>42962</v>
      </c>
      <c r="I4880" s="2"/>
      <c r="J4880" s="2">
        <v>-40.71</v>
      </c>
      <c r="K4880" s="2">
        <v>-40.71</v>
      </c>
      <c r="L4880" t="s">
        <v>65</v>
      </c>
      <c r="M4880" t="s">
        <v>21</v>
      </c>
      <c r="N4880" t="s">
        <v>22</v>
      </c>
      <c r="O4880" t="s">
        <v>57</v>
      </c>
      <c r="P4880" t="s">
        <v>349</v>
      </c>
      <c r="Q4880" t="s">
        <v>350</v>
      </c>
      <c r="R4880" t="s">
        <v>351</v>
      </c>
      <c r="S4880">
        <f t="shared" si="76"/>
        <v>2017</v>
      </c>
    </row>
    <row r="4881" spans="1:19" x14ac:dyDescent="0.25">
      <c r="A4881">
        <v>345</v>
      </c>
      <c r="B4881">
        <v>345102</v>
      </c>
      <c r="C4881">
        <v>6165</v>
      </c>
      <c r="E4881" t="s">
        <v>385</v>
      </c>
      <c r="F4881" t="s">
        <v>86</v>
      </c>
      <c r="G4881">
        <v>1830</v>
      </c>
      <c r="H4881" s="1">
        <v>42962</v>
      </c>
      <c r="I4881" s="2"/>
      <c r="J4881" s="2">
        <v>-81.42</v>
      </c>
      <c r="K4881" s="2">
        <v>-81.42</v>
      </c>
      <c r="L4881" t="s">
        <v>65</v>
      </c>
      <c r="M4881" t="s">
        <v>21</v>
      </c>
      <c r="N4881" t="s">
        <v>22</v>
      </c>
      <c r="O4881" t="s">
        <v>57</v>
      </c>
      <c r="P4881" t="s">
        <v>349</v>
      </c>
      <c r="Q4881" t="s">
        <v>350</v>
      </c>
      <c r="R4881" t="s">
        <v>351</v>
      </c>
      <c r="S4881">
        <f t="shared" si="76"/>
        <v>2017</v>
      </c>
    </row>
    <row r="4882" spans="1:19" x14ac:dyDescent="0.25">
      <c r="A4882">
        <v>345</v>
      </c>
      <c r="B4882">
        <v>345102</v>
      </c>
      <c r="C4882">
        <v>6165</v>
      </c>
      <c r="E4882" t="s">
        <v>385</v>
      </c>
      <c r="F4882" t="s">
        <v>86</v>
      </c>
      <c r="G4882">
        <v>1830</v>
      </c>
      <c r="H4882" s="1">
        <v>42962</v>
      </c>
      <c r="I4882" s="2"/>
      <c r="J4882" s="2">
        <v>-81.42</v>
      </c>
      <c r="K4882" s="2">
        <v>-81.42</v>
      </c>
      <c r="L4882" t="s">
        <v>65</v>
      </c>
      <c r="M4882" t="s">
        <v>21</v>
      </c>
      <c r="N4882" t="s">
        <v>22</v>
      </c>
      <c r="O4882" t="s">
        <v>57</v>
      </c>
      <c r="P4882" t="s">
        <v>349</v>
      </c>
      <c r="Q4882" t="s">
        <v>350</v>
      </c>
      <c r="R4882" t="s">
        <v>351</v>
      </c>
      <c r="S4882">
        <f t="shared" si="76"/>
        <v>2017</v>
      </c>
    </row>
    <row r="4883" spans="1:19" x14ac:dyDescent="0.25">
      <c r="A4883">
        <v>345</v>
      </c>
      <c r="B4883">
        <v>345102</v>
      </c>
      <c r="C4883">
        <v>6165</v>
      </c>
      <c r="E4883" t="s">
        <v>385</v>
      </c>
      <c r="F4883" t="s">
        <v>86</v>
      </c>
      <c r="G4883">
        <v>1830</v>
      </c>
      <c r="H4883" s="1">
        <v>42962</v>
      </c>
      <c r="I4883" s="2"/>
      <c r="J4883" s="2">
        <v>-162.84</v>
      </c>
      <c r="K4883" s="2">
        <v>-162.84</v>
      </c>
      <c r="L4883" t="s">
        <v>65</v>
      </c>
      <c r="M4883" t="s">
        <v>21</v>
      </c>
      <c r="N4883" t="s">
        <v>22</v>
      </c>
      <c r="O4883" t="s">
        <v>57</v>
      </c>
      <c r="P4883" t="s">
        <v>349</v>
      </c>
      <c r="Q4883" t="s">
        <v>350</v>
      </c>
      <c r="R4883" t="s">
        <v>351</v>
      </c>
      <c r="S4883">
        <f t="shared" si="76"/>
        <v>2017</v>
      </c>
    </row>
    <row r="4884" spans="1:19" x14ac:dyDescent="0.25">
      <c r="A4884">
        <v>345</v>
      </c>
      <c r="B4884">
        <v>345102</v>
      </c>
      <c r="C4884">
        <v>6165</v>
      </c>
      <c r="E4884" t="s">
        <v>385</v>
      </c>
      <c r="F4884" t="s">
        <v>86</v>
      </c>
      <c r="G4884">
        <v>1830</v>
      </c>
      <c r="H4884" s="1">
        <v>42962</v>
      </c>
      <c r="I4884" s="2"/>
      <c r="J4884" s="2">
        <v>-162.84</v>
      </c>
      <c r="K4884" s="2">
        <v>-162.84</v>
      </c>
      <c r="L4884" t="s">
        <v>65</v>
      </c>
      <c r="M4884" t="s">
        <v>21</v>
      </c>
      <c r="N4884" t="s">
        <v>22</v>
      </c>
      <c r="O4884" t="s">
        <v>57</v>
      </c>
      <c r="P4884" t="s">
        <v>349</v>
      </c>
      <c r="Q4884" t="s">
        <v>350</v>
      </c>
      <c r="R4884" t="s">
        <v>351</v>
      </c>
      <c r="S4884">
        <f t="shared" si="76"/>
        <v>2017</v>
      </c>
    </row>
    <row r="4885" spans="1:19" x14ac:dyDescent="0.25">
      <c r="A4885">
        <v>345</v>
      </c>
      <c r="B4885">
        <v>345102</v>
      </c>
      <c r="C4885">
        <v>6165</v>
      </c>
      <c r="E4885" t="s">
        <v>375</v>
      </c>
      <c r="F4885" t="s">
        <v>86</v>
      </c>
      <c r="G4885">
        <v>1830</v>
      </c>
      <c r="H4885" s="1">
        <v>42962</v>
      </c>
      <c r="I4885" s="2"/>
      <c r="J4885" s="2">
        <v>-40.71</v>
      </c>
      <c r="K4885" s="2">
        <v>-40.71</v>
      </c>
      <c r="L4885" t="s">
        <v>65</v>
      </c>
      <c r="M4885" t="s">
        <v>21</v>
      </c>
      <c r="N4885" t="s">
        <v>22</v>
      </c>
      <c r="O4885" t="s">
        <v>57</v>
      </c>
      <c r="P4885" t="s">
        <v>349</v>
      </c>
      <c r="Q4885" t="s">
        <v>350</v>
      </c>
      <c r="R4885" t="s">
        <v>351</v>
      </c>
      <c r="S4885">
        <f t="shared" si="76"/>
        <v>2017</v>
      </c>
    </row>
    <row r="4886" spans="1:19" x14ac:dyDescent="0.25">
      <c r="A4886">
        <v>345</v>
      </c>
      <c r="B4886">
        <v>345102</v>
      </c>
      <c r="C4886">
        <v>6165</v>
      </c>
      <c r="E4886" t="s">
        <v>375</v>
      </c>
      <c r="F4886" t="s">
        <v>86</v>
      </c>
      <c r="G4886">
        <v>1830</v>
      </c>
      <c r="H4886" s="1">
        <v>42962</v>
      </c>
      <c r="I4886" s="2"/>
      <c r="J4886" s="2">
        <v>-40.71</v>
      </c>
      <c r="K4886" s="2">
        <v>-40.71</v>
      </c>
      <c r="L4886" t="s">
        <v>65</v>
      </c>
      <c r="M4886" t="s">
        <v>21</v>
      </c>
      <c r="N4886" t="s">
        <v>22</v>
      </c>
      <c r="O4886" t="s">
        <v>57</v>
      </c>
      <c r="P4886" t="s">
        <v>349</v>
      </c>
      <c r="Q4886" t="s">
        <v>350</v>
      </c>
      <c r="R4886" t="s">
        <v>351</v>
      </c>
      <c r="S4886">
        <f t="shared" si="76"/>
        <v>2017</v>
      </c>
    </row>
    <row r="4887" spans="1:19" x14ac:dyDescent="0.25">
      <c r="A4887">
        <v>345</v>
      </c>
      <c r="B4887">
        <v>345102</v>
      </c>
      <c r="C4887">
        <v>6165</v>
      </c>
      <c r="E4887" t="s">
        <v>375</v>
      </c>
      <c r="F4887" t="s">
        <v>86</v>
      </c>
      <c r="G4887">
        <v>1830</v>
      </c>
      <c r="H4887" s="1">
        <v>42962</v>
      </c>
      <c r="I4887" s="2"/>
      <c r="J4887" s="2">
        <v>-40.71</v>
      </c>
      <c r="K4887" s="2">
        <v>-40.71</v>
      </c>
      <c r="L4887" t="s">
        <v>65</v>
      </c>
      <c r="M4887" t="s">
        <v>21</v>
      </c>
      <c r="N4887" t="s">
        <v>22</v>
      </c>
      <c r="O4887" t="s">
        <v>57</v>
      </c>
      <c r="P4887" t="s">
        <v>349</v>
      </c>
      <c r="Q4887" t="s">
        <v>350</v>
      </c>
      <c r="R4887" t="s">
        <v>351</v>
      </c>
      <c r="S4887">
        <f t="shared" si="76"/>
        <v>2017</v>
      </c>
    </row>
    <row r="4888" spans="1:19" x14ac:dyDescent="0.25">
      <c r="A4888">
        <v>345</v>
      </c>
      <c r="B4888">
        <v>345102</v>
      </c>
      <c r="C4888">
        <v>6165</v>
      </c>
      <c r="E4888" t="s">
        <v>375</v>
      </c>
      <c r="F4888" t="s">
        <v>86</v>
      </c>
      <c r="G4888">
        <v>1830</v>
      </c>
      <c r="H4888" s="1">
        <v>42962</v>
      </c>
      <c r="I4888" s="2"/>
      <c r="J4888" s="2">
        <v>-81.42</v>
      </c>
      <c r="K4888" s="2">
        <v>-81.42</v>
      </c>
      <c r="L4888" t="s">
        <v>65</v>
      </c>
      <c r="M4888" t="s">
        <v>21</v>
      </c>
      <c r="N4888" t="s">
        <v>22</v>
      </c>
      <c r="O4888" t="s">
        <v>57</v>
      </c>
      <c r="P4888" t="s">
        <v>349</v>
      </c>
      <c r="Q4888" t="s">
        <v>350</v>
      </c>
      <c r="R4888" t="s">
        <v>351</v>
      </c>
      <c r="S4888">
        <f t="shared" si="76"/>
        <v>2017</v>
      </c>
    </row>
    <row r="4889" spans="1:19" x14ac:dyDescent="0.25">
      <c r="A4889">
        <v>345</v>
      </c>
      <c r="B4889">
        <v>345102</v>
      </c>
      <c r="C4889">
        <v>6165</v>
      </c>
      <c r="E4889" t="s">
        <v>375</v>
      </c>
      <c r="F4889" t="s">
        <v>86</v>
      </c>
      <c r="G4889">
        <v>1830</v>
      </c>
      <c r="H4889" s="1">
        <v>42962</v>
      </c>
      <c r="I4889" s="2"/>
      <c r="J4889" s="2">
        <v>-81.42</v>
      </c>
      <c r="K4889" s="2">
        <v>-81.42</v>
      </c>
      <c r="L4889" t="s">
        <v>65</v>
      </c>
      <c r="M4889" t="s">
        <v>21</v>
      </c>
      <c r="N4889" t="s">
        <v>22</v>
      </c>
      <c r="O4889" t="s">
        <v>57</v>
      </c>
      <c r="P4889" t="s">
        <v>349</v>
      </c>
      <c r="Q4889" t="s">
        <v>350</v>
      </c>
      <c r="R4889" t="s">
        <v>351</v>
      </c>
      <c r="S4889">
        <f t="shared" si="76"/>
        <v>2017</v>
      </c>
    </row>
    <row r="4890" spans="1:19" x14ac:dyDescent="0.25">
      <c r="A4890">
        <v>345</v>
      </c>
      <c r="B4890">
        <v>345102</v>
      </c>
      <c r="C4890">
        <v>6165</v>
      </c>
      <c r="E4890" t="s">
        <v>375</v>
      </c>
      <c r="F4890" t="s">
        <v>86</v>
      </c>
      <c r="G4890">
        <v>1830</v>
      </c>
      <c r="H4890" s="1">
        <v>42962</v>
      </c>
      <c r="I4890" s="2"/>
      <c r="J4890" s="2">
        <v>-40.71</v>
      </c>
      <c r="K4890" s="2">
        <v>-40.71</v>
      </c>
      <c r="L4890" t="s">
        <v>65</v>
      </c>
      <c r="M4890" t="s">
        <v>21</v>
      </c>
      <c r="N4890" t="s">
        <v>22</v>
      </c>
      <c r="O4890" t="s">
        <v>57</v>
      </c>
      <c r="P4890" t="s">
        <v>349</v>
      </c>
      <c r="Q4890" t="s">
        <v>350</v>
      </c>
      <c r="R4890" t="s">
        <v>351</v>
      </c>
      <c r="S4890">
        <f t="shared" si="76"/>
        <v>2017</v>
      </c>
    </row>
    <row r="4891" spans="1:19" x14ac:dyDescent="0.25">
      <c r="A4891">
        <v>345</v>
      </c>
      <c r="B4891">
        <v>345102</v>
      </c>
      <c r="C4891">
        <v>6165</v>
      </c>
      <c r="E4891" t="s">
        <v>375</v>
      </c>
      <c r="F4891" t="s">
        <v>86</v>
      </c>
      <c r="G4891">
        <v>1830</v>
      </c>
      <c r="H4891" s="1">
        <v>42962</v>
      </c>
      <c r="I4891" s="2"/>
      <c r="J4891" s="2">
        <v>-81.42</v>
      </c>
      <c r="K4891" s="2">
        <v>-81.42</v>
      </c>
      <c r="L4891" t="s">
        <v>65</v>
      </c>
      <c r="M4891" t="s">
        <v>21</v>
      </c>
      <c r="N4891" t="s">
        <v>22</v>
      </c>
      <c r="O4891" t="s">
        <v>57</v>
      </c>
      <c r="P4891" t="s">
        <v>349</v>
      </c>
      <c r="Q4891" t="s">
        <v>350</v>
      </c>
      <c r="R4891" t="s">
        <v>351</v>
      </c>
      <c r="S4891">
        <f t="shared" si="76"/>
        <v>2017</v>
      </c>
    </row>
    <row r="4892" spans="1:19" x14ac:dyDescent="0.25">
      <c r="A4892">
        <v>345</v>
      </c>
      <c r="B4892">
        <v>345102</v>
      </c>
      <c r="C4892">
        <v>6165</v>
      </c>
      <c r="E4892" t="s">
        <v>374</v>
      </c>
      <c r="F4892" t="s">
        <v>86</v>
      </c>
      <c r="G4892">
        <v>1824</v>
      </c>
      <c r="H4892" s="1">
        <v>42948</v>
      </c>
      <c r="I4892" s="2"/>
      <c r="J4892" s="2">
        <v>-81.42</v>
      </c>
      <c r="K4892" s="2">
        <v>-81.42</v>
      </c>
      <c r="L4892" t="s">
        <v>65</v>
      </c>
      <c r="M4892" t="s">
        <v>21</v>
      </c>
      <c r="N4892" t="s">
        <v>22</v>
      </c>
      <c r="O4892" t="s">
        <v>57</v>
      </c>
      <c r="P4892" t="s">
        <v>349</v>
      </c>
      <c r="Q4892" t="s">
        <v>350</v>
      </c>
      <c r="R4892" t="s">
        <v>351</v>
      </c>
      <c r="S4892">
        <f t="shared" si="76"/>
        <v>2017</v>
      </c>
    </row>
    <row r="4893" spans="1:19" x14ac:dyDescent="0.25">
      <c r="A4893">
        <v>345</v>
      </c>
      <c r="B4893">
        <v>345102</v>
      </c>
      <c r="C4893">
        <v>6165</v>
      </c>
      <c r="E4893" t="s">
        <v>374</v>
      </c>
      <c r="F4893" t="s">
        <v>86</v>
      </c>
      <c r="G4893">
        <v>1824</v>
      </c>
      <c r="H4893" s="1">
        <v>42948</v>
      </c>
      <c r="I4893" s="2"/>
      <c r="J4893" s="2">
        <v>-40.71</v>
      </c>
      <c r="K4893" s="2">
        <v>-40.71</v>
      </c>
      <c r="L4893" t="s">
        <v>65</v>
      </c>
      <c r="M4893" t="s">
        <v>21</v>
      </c>
      <c r="N4893" t="s">
        <v>22</v>
      </c>
      <c r="O4893" t="s">
        <v>57</v>
      </c>
      <c r="P4893" t="s">
        <v>349</v>
      </c>
      <c r="Q4893" t="s">
        <v>350</v>
      </c>
      <c r="R4893" t="s">
        <v>351</v>
      </c>
      <c r="S4893">
        <f t="shared" si="76"/>
        <v>2017</v>
      </c>
    </row>
    <row r="4894" spans="1:19" x14ac:dyDescent="0.25">
      <c r="A4894">
        <v>345</v>
      </c>
      <c r="B4894">
        <v>345102</v>
      </c>
      <c r="C4894">
        <v>6165</v>
      </c>
      <c r="E4894" t="s">
        <v>374</v>
      </c>
      <c r="F4894" t="s">
        <v>86</v>
      </c>
      <c r="G4894">
        <v>1824</v>
      </c>
      <c r="H4894" s="1">
        <v>42948</v>
      </c>
      <c r="I4894" s="2"/>
      <c r="J4894" s="2">
        <v>-40.71</v>
      </c>
      <c r="K4894" s="2">
        <v>-40.71</v>
      </c>
      <c r="L4894" t="s">
        <v>65</v>
      </c>
      <c r="M4894" t="s">
        <v>21</v>
      </c>
      <c r="N4894" t="s">
        <v>22</v>
      </c>
      <c r="O4894" t="s">
        <v>57</v>
      </c>
      <c r="P4894" t="s">
        <v>349</v>
      </c>
      <c r="Q4894" t="s">
        <v>350</v>
      </c>
      <c r="R4894" t="s">
        <v>351</v>
      </c>
      <c r="S4894">
        <f t="shared" si="76"/>
        <v>2017</v>
      </c>
    </row>
    <row r="4895" spans="1:19" x14ac:dyDescent="0.25">
      <c r="A4895">
        <v>345</v>
      </c>
      <c r="B4895">
        <v>345102</v>
      </c>
      <c r="C4895">
        <v>6165</v>
      </c>
      <c r="E4895" t="s">
        <v>375</v>
      </c>
      <c r="F4895" t="s">
        <v>86</v>
      </c>
      <c r="G4895">
        <v>1824</v>
      </c>
      <c r="H4895" s="1">
        <v>42948</v>
      </c>
      <c r="I4895" s="2"/>
      <c r="J4895" s="2">
        <v>-20.36</v>
      </c>
      <c r="K4895" s="2">
        <v>-20.36</v>
      </c>
      <c r="L4895" t="s">
        <v>65</v>
      </c>
      <c r="M4895" t="s">
        <v>21</v>
      </c>
      <c r="N4895" t="s">
        <v>22</v>
      </c>
      <c r="O4895" t="s">
        <v>57</v>
      </c>
      <c r="P4895" t="s">
        <v>349</v>
      </c>
      <c r="Q4895" t="s">
        <v>350</v>
      </c>
      <c r="R4895" t="s">
        <v>351</v>
      </c>
      <c r="S4895">
        <f t="shared" si="76"/>
        <v>2017</v>
      </c>
    </row>
    <row r="4896" spans="1:19" x14ac:dyDescent="0.25">
      <c r="A4896">
        <v>345</v>
      </c>
      <c r="B4896">
        <v>345102</v>
      </c>
      <c r="C4896">
        <v>6165</v>
      </c>
      <c r="E4896" t="s">
        <v>375</v>
      </c>
      <c r="F4896" t="s">
        <v>86</v>
      </c>
      <c r="G4896">
        <v>1824</v>
      </c>
      <c r="H4896" s="1">
        <v>42948</v>
      </c>
      <c r="I4896" s="2"/>
      <c r="J4896" s="2">
        <v>-20.36</v>
      </c>
      <c r="K4896" s="2">
        <v>-20.36</v>
      </c>
      <c r="L4896" t="s">
        <v>65</v>
      </c>
      <c r="M4896" t="s">
        <v>21</v>
      </c>
      <c r="N4896" t="s">
        <v>22</v>
      </c>
      <c r="O4896" t="s">
        <v>57</v>
      </c>
      <c r="P4896" t="s">
        <v>349</v>
      </c>
      <c r="Q4896" t="s">
        <v>350</v>
      </c>
      <c r="R4896" t="s">
        <v>351</v>
      </c>
      <c r="S4896">
        <f t="shared" si="76"/>
        <v>2017</v>
      </c>
    </row>
    <row r="4897" spans="1:19" x14ac:dyDescent="0.25">
      <c r="A4897">
        <v>345</v>
      </c>
      <c r="B4897">
        <v>345102</v>
      </c>
      <c r="C4897">
        <v>6165</v>
      </c>
      <c r="E4897" t="s">
        <v>375</v>
      </c>
      <c r="F4897" t="s">
        <v>86</v>
      </c>
      <c r="G4897">
        <v>1824</v>
      </c>
      <c r="H4897" s="1">
        <v>42948</v>
      </c>
      <c r="I4897" s="2"/>
      <c r="J4897" s="2">
        <v>-40.71</v>
      </c>
      <c r="K4897" s="2">
        <v>-40.71</v>
      </c>
      <c r="L4897" t="s">
        <v>65</v>
      </c>
      <c r="M4897" t="s">
        <v>21</v>
      </c>
      <c r="N4897" t="s">
        <v>22</v>
      </c>
      <c r="O4897" t="s">
        <v>57</v>
      </c>
      <c r="P4897" t="s">
        <v>349</v>
      </c>
      <c r="Q4897" t="s">
        <v>350</v>
      </c>
      <c r="R4897" t="s">
        <v>351</v>
      </c>
      <c r="S4897">
        <f t="shared" si="76"/>
        <v>2017</v>
      </c>
    </row>
    <row r="4898" spans="1:19" x14ac:dyDescent="0.25">
      <c r="A4898">
        <v>345</v>
      </c>
      <c r="B4898">
        <v>345102</v>
      </c>
      <c r="C4898">
        <v>6165</v>
      </c>
      <c r="E4898" t="s">
        <v>375</v>
      </c>
      <c r="F4898" t="s">
        <v>86</v>
      </c>
      <c r="G4898">
        <v>1824</v>
      </c>
      <c r="H4898" s="1">
        <v>42948</v>
      </c>
      <c r="I4898" s="2"/>
      <c r="J4898" s="2">
        <v>-20.36</v>
      </c>
      <c r="K4898" s="2">
        <v>-20.36</v>
      </c>
      <c r="L4898" t="s">
        <v>65</v>
      </c>
      <c r="M4898" t="s">
        <v>21</v>
      </c>
      <c r="N4898" t="s">
        <v>22</v>
      </c>
      <c r="O4898" t="s">
        <v>57</v>
      </c>
      <c r="P4898" t="s">
        <v>349</v>
      </c>
      <c r="Q4898" t="s">
        <v>350</v>
      </c>
      <c r="R4898" t="s">
        <v>351</v>
      </c>
      <c r="S4898">
        <f t="shared" si="76"/>
        <v>2017</v>
      </c>
    </row>
    <row r="4899" spans="1:19" x14ac:dyDescent="0.25">
      <c r="A4899">
        <v>345</v>
      </c>
      <c r="B4899">
        <v>345102</v>
      </c>
      <c r="C4899">
        <v>6165</v>
      </c>
      <c r="E4899" t="s">
        <v>375</v>
      </c>
      <c r="F4899" t="s">
        <v>86</v>
      </c>
      <c r="G4899">
        <v>1824</v>
      </c>
      <c r="H4899" s="1">
        <v>42948</v>
      </c>
      <c r="I4899" s="2"/>
      <c r="J4899" s="2">
        <v>-20.36</v>
      </c>
      <c r="K4899" s="2">
        <v>-20.36</v>
      </c>
      <c r="L4899" t="s">
        <v>65</v>
      </c>
      <c r="M4899" t="s">
        <v>21</v>
      </c>
      <c r="N4899" t="s">
        <v>22</v>
      </c>
      <c r="O4899" t="s">
        <v>57</v>
      </c>
      <c r="P4899" t="s">
        <v>349</v>
      </c>
      <c r="Q4899" t="s">
        <v>350</v>
      </c>
      <c r="R4899" t="s">
        <v>351</v>
      </c>
      <c r="S4899">
        <f t="shared" si="76"/>
        <v>2017</v>
      </c>
    </row>
    <row r="4900" spans="1:19" x14ac:dyDescent="0.25">
      <c r="A4900">
        <v>345</v>
      </c>
      <c r="B4900">
        <v>345102</v>
      </c>
      <c r="C4900">
        <v>6165</v>
      </c>
      <c r="E4900" t="s">
        <v>375</v>
      </c>
      <c r="F4900" t="s">
        <v>86</v>
      </c>
      <c r="G4900">
        <v>1824</v>
      </c>
      <c r="H4900" s="1">
        <v>42948</v>
      </c>
      <c r="I4900" s="2"/>
      <c r="J4900" s="2">
        <v>-40.71</v>
      </c>
      <c r="K4900" s="2">
        <v>-40.71</v>
      </c>
      <c r="L4900" t="s">
        <v>65</v>
      </c>
      <c r="M4900" t="s">
        <v>21</v>
      </c>
      <c r="N4900" t="s">
        <v>22</v>
      </c>
      <c r="O4900" t="s">
        <v>57</v>
      </c>
      <c r="P4900" t="s">
        <v>349</v>
      </c>
      <c r="Q4900" t="s">
        <v>350</v>
      </c>
      <c r="R4900" t="s">
        <v>351</v>
      </c>
      <c r="S4900">
        <f t="shared" si="76"/>
        <v>2017</v>
      </c>
    </row>
    <row r="4901" spans="1:19" x14ac:dyDescent="0.25">
      <c r="A4901">
        <v>345</v>
      </c>
      <c r="B4901">
        <v>345102</v>
      </c>
      <c r="C4901">
        <v>6165</v>
      </c>
      <c r="E4901" t="s">
        <v>375</v>
      </c>
      <c r="F4901" t="s">
        <v>86</v>
      </c>
      <c r="G4901">
        <v>1824</v>
      </c>
      <c r="H4901" s="1">
        <v>42948</v>
      </c>
      <c r="I4901" s="2"/>
      <c r="J4901" s="2">
        <v>-20.36</v>
      </c>
      <c r="K4901" s="2">
        <v>-20.36</v>
      </c>
      <c r="L4901" t="s">
        <v>65</v>
      </c>
      <c r="M4901" t="s">
        <v>21</v>
      </c>
      <c r="N4901" t="s">
        <v>22</v>
      </c>
      <c r="O4901" t="s">
        <v>57</v>
      </c>
      <c r="P4901" t="s">
        <v>349</v>
      </c>
      <c r="Q4901" t="s">
        <v>350</v>
      </c>
      <c r="R4901" t="s">
        <v>351</v>
      </c>
      <c r="S4901">
        <f t="shared" si="76"/>
        <v>2017</v>
      </c>
    </row>
    <row r="4902" spans="1:19" x14ac:dyDescent="0.25">
      <c r="A4902">
        <v>345</v>
      </c>
      <c r="B4902">
        <v>345102</v>
      </c>
      <c r="C4902">
        <v>6165</v>
      </c>
      <c r="E4902" t="s">
        <v>375</v>
      </c>
      <c r="F4902" t="s">
        <v>86</v>
      </c>
      <c r="G4902">
        <v>1824</v>
      </c>
      <c r="H4902" s="1">
        <v>42948</v>
      </c>
      <c r="I4902" s="2"/>
      <c r="J4902" s="2">
        <v>-122.13</v>
      </c>
      <c r="K4902" s="2">
        <v>-122.13</v>
      </c>
      <c r="L4902" t="s">
        <v>65</v>
      </c>
      <c r="M4902" t="s">
        <v>21</v>
      </c>
      <c r="N4902" t="s">
        <v>22</v>
      </c>
      <c r="O4902" t="s">
        <v>57</v>
      </c>
      <c r="P4902" t="s">
        <v>349</v>
      </c>
      <c r="Q4902" t="s">
        <v>350</v>
      </c>
      <c r="R4902" t="s">
        <v>351</v>
      </c>
      <c r="S4902">
        <f t="shared" si="76"/>
        <v>2017</v>
      </c>
    </row>
    <row r="4903" spans="1:19" x14ac:dyDescent="0.25">
      <c r="A4903">
        <v>345</v>
      </c>
      <c r="B4903">
        <v>345102</v>
      </c>
      <c r="C4903">
        <v>6165</v>
      </c>
      <c r="E4903" t="s">
        <v>375</v>
      </c>
      <c r="F4903" t="s">
        <v>86</v>
      </c>
      <c r="G4903">
        <v>1824</v>
      </c>
      <c r="H4903" s="1">
        <v>42948</v>
      </c>
      <c r="I4903" s="2"/>
      <c r="J4903" s="2">
        <v>-40.71</v>
      </c>
      <c r="K4903" s="2">
        <v>-40.71</v>
      </c>
      <c r="L4903" t="s">
        <v>65</v>
      </c>
      <c r="M4903" t="s">
        <v>21</v>
      </c>
      <c r="N4903" t="s">
        <v>22</v>
      </c>
      <c r="O4903" t="s">
        <v>57</v>
      </c>
      <c r="P4903" t="s">
        <v>349</v>
      </c>
      <c r="Q4903" t="s">
        <v>350</v>
      </c>
      <c r="R4903" t="s">
        <v>351</v>
      </c>
      <c r="S4903">
        <f t="shared" si="76"/>
        <v>2017</v>
      </c>
    </row>
    <row r="4904" spans="1:19" x14ac:dyDescent="0.25">
      <c r="A4904">
        <v>345</v>
      </c>
      <c r="B4904">
        <v>345102</v>
      </c>
      <c r="C4904">
        <v>6165</v>
      </c>
      <c r="E4904" t="s">
        <v>375</v>
      </c>
      <c r="F4904" t="s">
        <v>86</v>
      </c>
      <c r="G4904">
        <v>1824</v>
      </c>
      <c r="H4904" s="1">
        <v>42948</v>
      </c>
      <c r="I4904" s="2"/>
      <c r="J4904" s="2">
        <v>-162.84</v>
      </c>
      <c r="K4904" s="2">
        <v>-162.84</v>
      </c>
      <c r="L4904" t="s">
        <v>65</v>
      </c>
      <c r="M4904" t="s">
        <v>21</v>
      </c>
      <c r="N4904" t="s">
        <v>22</v>
      </c>
      <c r="O4904" t="s">
        <v>57</v>
      </c>
      <c r="P4904" t="s">
        <v>349</v>
      </c>
      <c r="Q4904" t="s">
        <v>350</v>
      </c>
      <c r="R4904" t="s">
        <v>351</v>
      </c>
      <c r="S4904">
        <f t="shared" si="76"/>
        <v>2017</v>
      </c>
    </row>
    <row r="4905" spans="1:19" x14ac:dyDescent="0.25">
      <c r="A4905">
        <v>345</v>
      </c>
      <c r="B4905">
        <v>345102</v>
      </c>
      <c r="C4905">
        <v>6165</v>
      </c>
      <c r="E4905" t="s">
        <v>375</v>
      </c>
      <c r="F4905" t="s">
        <v>86</v>
      </c>
      <c r="G4905">
        <v>1824</v>
      </c>
      <c r="H4905" s="1">
        <v>42948</v>
      </c>
      <c r="I4905" s="2"/>
      <c r="J4905" s="2">
        <v>-40.71</v>
      </c>
      <c r="K4905" s="2">
        <v>-40.71</v>
      </c>
      <c r="L4905" t="s">
        <v>65</v>
      </c>
      <c r="M4905" t="s">
        <v>21</v>
      </c>
      <c r="N4905" t="s">
        <v>22</v>
      </c>
      <c r="O4905" t="s">
        <v>57</v>
      </c>
      <c r="P4905" t="s">
        <v>349</v>
      </c>
      <c r="Q4905" t="s">
        <v>350</v>
      </c>
      <c r="R4905" t="s">
        <v>351</v>
      </c>
      <c r="S4905">
        <f t="shared" si="76"/>
        <v>2017</v>
      </c>
    </row>
    <row r="4906" spans="1:19" x14ac:dyDescent="0.25">
      <c r="A4906">
        <v>345</v>
      </c>
      <c r="B4906">
        <v>345102</v>
      </c>
      <c r="C4906">
        <v>6165</v>
      </c>
      <c r="E4906" t="s">
        <v>375</v>
      </c>
      <c r="F4906" t="s">
        <v>86</v>
      </c>
      <c r="G4906">
        <v>1824</v>
      </c>
      <c r="H4906" s="1">
        <v>42948</v>
      </c>
      <c r="I4906" s="2"/>
      <c r="J4906" s="2">
        <v>-40.71</v>
      </c>
      <c r="K4906" s="2">
        <v>-40.71</v>
      </c>
      <c r="L4906" t="s">
        <v>65</v>
      </c>
      <c r="M4906" t="s">
        <v>21</v>
      </c>
      <c r="N4906" t="s">
        <v>22</v>
      </c>
      <c r="O4906" t="s">
        <v>57</v>
      </c>
      <c r="P4906" t="s">
        <v>349</v>
      </c>
      <c r="Q4906" t="s">
        <v>350</v>
      </c>
      <c r="R4906" t="s">
        <v>351</v>
      </c>
      <c r="S4906">
        <f t="shared" si="76"/>
        <v>2017</v>
      </c>
    </row>
    <row r="4907" spans="1:19" x14ac:dyDescent="0.25">
      <c r="A4907">
        <v>345</v>
      </c>
      <c r="B4907">
        <v>345102</v>
      </c>
      <c r="C4907">
        <v>6165</v>
      </c>
      <c r="E4907" t="s">
        <v>375</v>
      </c>
      <c r="F4907" t="s">
        <v>86</v>
      </c>
      <c r="G4907">
        <v>1824</v>
      </c>
      <c r="H4907" s="1">
        <v>42948</v>
      </c>
      <c r="I4907" s="2"/>
      <c r="J4907" s="2">
        <v>-81.42</v>
      </c>
      <c r="K4907" s="2">
        <v>-81.42</v>
      </c>
      <c r="L4907" t="s">
        <v>65</v>
      </c>
      <c r="M4907" t="s">
        <v>21</v>
      </c>
      <c r="N4907" t="s">
        <v>22</v>
      </c>
      <c r="O4907" t="s">
        <v>57</v>
      </c>
      <c r="P4907" t="s">
        <v>349</v>
      </c>
      <c r="Q4907" t="s">
        <v>350</v>
      </c>
      <c r="R4907" t="s">
        <v>351</v>
      </c>
      <c r="S4907">
        <f t="shared" si="76"/>
        <v>2017</v>
      </c>
    </row>
    <row r="4908" spans="1:19" x14ac:dyDescent="0.25">
      <c r="A4908">
        <v>345</v>
      </c>
      <c r="B4908">
        <v>345102</v>
      </c>
      <c r="C4908">
        <v>6165</v>
      </c>
      <c r="E4908" t="s">
        <v>383</v>
      </c>
      <c r="F4908" t="s">
        <v>86</v>
      </c>
      <c r="G4908">
        <v>1824</v>
      </c>
      <c r="H4908" s="1">
        <v>42948</v>
      </c>
      <c r="I4908" s="2"/>
      <c r="J4908" s="2">
        <v>-81.42</v>
      </c>
      <c r="K4908" s="2">
        <v>-81.42</v>
      </c>
      <c r="L4908" t="s">
        <v>65</v>
      </c>
      <c r="M4908" t="s">
        <v>21</v>
      </c>
      <c r="N4908" t="s">
        <v>22</v>
      </c>
      <c r="O4908" t="s">
        <v>57</v>
      </c>
      <c r="P4908" t="s">
        <v>349</v>
      </c>
      <c r="Q4908" t="s">
        <v>350</v>
      </c>
      <c r="R4908" t="s">
        <v>351</v>
      </c>
      <c r="S4908">
        <f t="shared" si="76"/>
        <v>2017</v>
      </c>
    </row>
    <row r="4909" spans="1:19" x14ac:dyDescent="0.25">
      <c r="A4909">
        <v>345</v>
      </c>
      <c r="B4909">
        <v>345102</v>
      </c>
      <c r="C4909">
        <v>6165</v>
      </c>
      <c r="E4909" t="s">
        <v>383</v>
      </c>
      <c r="F4909" t="s">
        <v>86</v>
      </c>
      <c r="G4909">
        <v>1824</v>
      </c>
      <c r="H4909" s="1">
        <v>42948</v>
      </c>
      <c r="I4909" s="2"/>
      <c r="J4909" s="2">
        <v>-40.71</v>
      </c>
      <c r="K4909" s="2">
        <v>-40.71</v>
      </c>
      <c r="L4909" t="s">
        <v>65</v>
      </c>
      <c r="M4909" t="s">
        <v>21</v>
      </c>
      <c r="N4909" t="s">
        <v>22</v>
      </c>
      <c r="O4909" t="s">
        <v>57</v>
      </c>
      <c r="P4909" t="s">
        <v>349</v>
      </c>
      <c r="Q4909" t="s">
        <v>350</v>
      </c>
      <c r="R4909" t="s">
        <v>351</v>
      </c>
      <c r="S4909">
        <f t="shared" si="76"/>
        <v>2017</v>
      </c>
    </row>
    <row r="4910" spans="1:19" x14ac:dyDescent="0.25">
      <c r="A4910">
        <v>345</v>
      </c>
      <c r="B4910">
        <v>345102</v>
      </c>
      <c r="C4910">
        <v>6165</v>
      </c>
      <c r="E4910" t="s">
        <v>383</v>
      </c>
      <c r="F4910" t="s">
        <v>86</v>
      </c>
      <c r="G4910">
        <v>1824</v>
      </c>
      <c r="H4910" s="1">
        <v>42948</v>
      </c>
      <c r="I4910" s="2"/>
      <c r="J4910" s="2">
        <v>-40.71</v>
      </c>
      <c r="K4910" s="2">
        <v>-40.71</v>
      </c>
      <c r="L4910" t="s">
        <v>65</v>
      </c>
      <c r="M4910" t="s">
        <v>21</v>
      </c>
      <c r="N4910" t="s">
        <v>22</v>
      </c>
      <c r="O4910" t="s">
        <v>57</v>
      </c>
      <c r="P4910" t="s">
        <v>349</v>
      </c>
      <c r="Q4910" t="s">
        <v>350</v>
      </c>
      <c r="R4910" t="s">
        <v>351</v>
      </c>
      <c r="S4910">
        <f t="shared" si="76"/>
        <v>2017</v>
      </c>
    </row>
    <row r="4911" spans="1:19" x14ac:dyDescent="0.25">
      <c r="A4911">
        <v>345</v>
      </c>
      <c r="B4911">
        <v>345102</v>
      </c>
      <c r="C4911">
        <v>6165</v>
      </c>
      <c r="E4911" t="s">
        <v>383</v>
      </c>
      <c r="F4911" t="s">
        <v>86</v>
      </c>
      <c r="G4911">
        <v>1824</v>
      </c>
      <c r="H4911" s="1">
        <v>42948</v>
      </c>
      <c r="I4911" s="2"/>
      <c r="J4911" s="2">
        <v>-40.71</v>
      </c>
      <c r="K4911" s="2">
        <v>-40.71</v>
      </c>
      <c r="L4911" t="s">
        <v>65</v>
      </c>
      <c r="M4911" t="s">
        <v>21</v>
      </c>
      <c r="N4911" t="s">
        <v>22</v>
      </c>
      <c r="O4911" t="s">
        <v>57</v>
      </c>
      <c r="P4911" t="s">
        <v>349</v>
      </c>
      <c r="Q4911" t="s">
        <v>350</v>
      </c>
      <c r="R4911" t="s">
        <v>351</v>
      </c>
      <c r="S4911">
        <f t="shared" si="76"/>
        <v>2017</v>
      </c>
    </row>
    <row r="4912" spans="1:19" x14ac:dyDescent="0.25">
      <c r="A4912">
        <v>345</v>
      </c>
      <c r="B4912">
        <v>345102</v>
      </c>
      <c r="C4912">
        <v>6165</v>
      </c>
      <c r="E4912" t="s">
        <v>382</v>
      </c>
      <c r="F4912" t="s">
        <v>86</v>
      </c>
      <c r="G4912">
        <v>1824</v>
      </c>
      <c r="H4912" s="1">
        <v>42948</v>
      </c>
      <c r="I4912" s="2"/>
      <c r="J4912" s="2">
        <v>-81.42</v>
      </c>
      <c r="K4912" s="2">
        <v>-81.42</v>
      </c>
      <c r="L4912" t="s">
        <v>65</v>
      </c>
      <c r="M4912" t="s">
        <v>21</v>
      </c>
      <c r="N4912" t="s">
        <v>22</v>
      </c>
      <c r="O4912" t="s">
        <v>57</v>
      </c>
      <c r="P4912" t="s">
        <v>349</v>
      </c>
      <c r="Q4912" t="s">
        <v>350</v>
      </c>
      <c r="R4912" t="s">
        <v>351</v>
      </c>
      <c r="S4912">
        <f t="shared" si="76"/>
        <v>2017</v>
      </c>
    </row>
    <row r="4913" spans="1:19" x14ac:dyDescent="0.25">
      <c r="A4913">
        <v>345</v>
      </c>
      <c r="B4913">
        <v>345102</v>
      </c>
      <c r="C4913">
        <v>6165</v>
      </c>
      <c r="E4913" t="s">
        <v>382</v>
      </c>
      <c r="F4913" t="s">
        <v>86</v>
      </c>
      <c r="G4913">
        <v>1824</v>
      </c>
      <c r="H4913" s="1">
        <v>42948</v>
      </c>
      <c r="I4913" s="2"/>
      <c r="J4913" s="2">
        <v>-162.84</v>
      </c>
      <c r="K4913" s="2">
        <v>-162.84</v>
      </c>
      <c r="L4913" t="s">
        <v>65</v>
      </c>
      <c r="M4913" t="s">
        <v>21</v>
      </c>
      <c r="N4913" t="s">
        <v>22</v>
      </c>
      <c r="O4913" t="s">
        <v>57</v>
      </c>
      <c r="P4913" t="s">
        <v>349</v>
      </c>
      <c r="Q4913" t="s">
        <v>350</v>
      </c>
      <c r="R4913" t="s">
        <v>351</v>
      </c>
      <c r="S4913">
        <f t="shared" si="76"/>
        <v>2017</v>
      </c>
    </row>
    <row r="4914" spans="1:19" x14ac:dyDescent="0.25">
      <c r="A4914">
        <v>345</v>
      </c>
      <c r="B4914">
        <v>345102</v>
      </c>
      <c r="C4914">
        <v>6165</v>
      </c>
      <c r="E4914" t="s">
        <v>382</v>
      </c>
      <c r="F4914" t="s">
        <v>86</v>
      </c>
      <c r="G4914">
        <v>1824</v>
      </c>
      <c r="H4914" s="1">
        <v>42948</v>
      </c>
      <c r="I4914" s="2"/>
      <c r="J4914" s="2">
        <v>-81.42</v>
      </c>
      <c r="K4914" s="2">
        <v>-81.42</v>
      </c>
      <c r="L4914" t="s">
        <v>65</v>
      </c>
      <c r="M4914" t="s">
        <v>21</v>
      </c>
      <c r="N4914" t="s">
        <v>22</v>
      </c>
      <c r="O4914" t="s">
        <v>57</v>
      </c>
      <c r="P4914" t="s">
        <v>349</v>
      </c>
      <c r="Q4914" t="s">
        <v>350</v>
      </c>
      <c r="R4914" t="s">
        <v>351</v>
      </c>
      <c r="S4914">
        <f t="shared" si="76"/>
        <v>2017</v>
      </c>
    </row>
    <row r="4915" spans="1:19" x14ac:dyDescent="0.25">
      <c r="A4915">
        <v>345</v>
      </c>
      <c r="B4915">
        <v>345102</v>
      </c>
      <c r="C4915">
        <v>6165</v>
      </c>
      <c r="E4915" t="s">
        <v>385</v>
      </c>
      <c r="F4915" t="s">
        <v>86</v>
      </c>
      <c r="G4915">
        <v>1824</v>
      </c>
      <c r="H4915" s="1">
        <v>42948</v>
      </c>
      <c r="I4915" s="2"/>
      <c r="J4915" s="2">
        <v>-81.42</v>
      </c>
      <c r="K4915" s="2">
        <v>-81.42</v>
      </c>
      <c r="L4915" t="s">
        <v>65</v>
      </c>
      <c r="M4915" t="s">
        <v>21</v>
      </c>
      <c r="N4915" t="s">
        <v>22</v>
      </c>
      <c r="O4915" t="s">
        <v>57</v>
      </c>
      <c r="P4915" t="s">
        <v>349</v>
      </c>
      <c r="Q4915" t="s">
        <v>350</v>
      </c>
      <c r="R4915" t="s">
        <v>351</v>
      </c>
      <c r="S4915">
        <f t="shared" si="76"/>
        <v>2017</v>
      </c>
    </row>
    <row r="4916" spans="1:19" x14ac:dyDescent="0.25">
      <c r="A4916">
        <v>345</v>
      </c>
      <c r="B4916">
        <v>345102</v>
      </c>
      <c r="C4916">
        <v>6165</v>
      </c>
      <c r="E4916" t="s">
        <v>385</v>
      </c>
      <c r="F4916" t="s">
        <v>86</v>
      </c>
      <c r="G4916">
        <v>1824</v>
      </c>
      <c r="H4916" s="1">
        <v>42948</v>
      </c>
      <c r="I4916" s="2"/>
      <c r="J4916" s="2">
        <v>-162.84</v>
      </c>
      <c r="K4916" s="2">
        <v>-162.84</v>
      </c>
      <c r="L4916" t="s">
        <v>65</v>
      </c>
      <c r="M4916" t="s">
        <v>21</v>
      </c>
      <c r="N4916" t="s">
        <v>22</v>
      </c>
      <c r="O4916" t="s">
        <v>57</v>
      </c>
      <c r="P4916" t="s">
        <v>349</v>
      </c>
      <c r="Q4916" t="s">
        <v>350</v>
      </c>
      <c r="R4916" t="s">
        <v>351</v>
      </c>
      <c r="S4916">
        <f t="shared" si="76"/>
        <v>2017</v>
      </c>
    </row>
    <row r="4917" spans="1:19" x14ac:dyDescent="0.25">
      <c r="A4917">
        <v>345</v>
      </c>
      <c r="B4917">
        <v>345102</v>
      </c>
      <c r="C4917">
        <v>6165</v>
      </c>
      <c r="E4917" t="s">
        <v>385</v>
      </c>
      <c r="F4917" t="s">
        <v>86</v>
      </c>
      <c r="G4917">
        <v>1824</v>
      </c>
      <c r="H4917" s="1">
        <v>42948</v>
      </c>
      <c r="I4917" s="2"/>
      <c r="J4917" s="2">
        <v>-81.42</v>
      </c>
      <c r="K4917" s="2">
        <v>-81.42</v>
      </c>
      <c r="L4917" t="s">
        <v>65</v>
      </c>
      <c r="M4917" t="s">
        <v>21</v>
      </c>
      <c r="N4917" t="s">
        <v>22</v>
      </c>
      <c r="O4917" t="s">
        <v>57</v>
      </c>
      <c r="P4917" t="s">
        <v>349</v>
      </c>
      <c r="Q4917" t="s">
        <v>350</v>
      </c>
      <c r="R4917" t="s">
        <v>351</v>
      </c>
      <c r="S4917">
        <f t="shared" si="76"/>
        <v>2017</v>
      </c>
    </row>
    <row r="4918" spans="1:19" x14ac:dyDescent="0.25">
      <c r="A4918">
        <v>345</v>
      </c>
      <c r="B4918">
        <v>345102</v>
      </c>
      <c r="C4918">
        <v>6165</v>
      </c>
      <c r="E4918" t="s">
        <v>385</v>
      </c>
      <c r="F4918" t="s">
        <v>86</v>
      </c>
      <c r="G4918">
        <v>1824</v>
      </c>
      <c r="H4918" s="1">
        <v>42948</v>
      </c>
      <c r="I4918" s="2"/>
      <c r="J4918" s="2">
        <v>-40.71</v>
      </c>
      <c r="K4918" s="2">
        <v>-40.71</v>
      </c>
      <c r="L4918" t="s">
        <v>65</v>
      </c>
      <c r="M4918" t="s">
        <v>21</v>
      </c>
      <c r="N4918" t="s">
        <v>22</v>
      </c>
      <c r="O4918" t="s">
        <v>57</v>
      </c>
      <c r="P4918" t="s">
        <v>349</v>
      </c>
      <c r="Q4918" t="s">
        <v>350</v>
      </c>
      <c r="R4918" t="s">
        <v>351</v>
      </c>
      <c r="S4918">
        <f t="shared" si="76"/>
        <v>2017</v>
      </c>
    </row>
    <row r="4919" spans="1:19" x14ac:dyDescent="0.25">
      <c r="A4919">
        <v>345</v>
      </c>
      <c r="B4919">
        <v>345102</v>
      </c>
      <c r="C4919">
        <v>6165</v>
      </c>
      <c r="E4919" t="s">
        <v>385</v>
      </c>
      <c r="F4919" t="s">
        <v>86</v>
      </c>
      <c r="G4919">
        <v>1824</v>
      </c>
      <c r="H4919" s="1">
        <v>42948</v>
      </c>
      <c r="I4919" s="2"/>
      <c r="J4919" s="2">
        <v>-40.71</v>
      </c>
      <c r="K4919" s="2">
        <v>-40.71</v>
      </c>
      <c r="L4919" t="s">
        <v>65</v>
      </c>
      <c r="M4919" t="s">
        <v>21</v>
      </c>
      <c r="N4919" t="s">
        <v>22</v>
      </c>
      <c r="O4919" t="s">
        <v>57</v>
      </c>
      <c r="P4919" t="s">
        <v>349</v>
      </c>
      <c r="Q4919" t="s">
        <v>350</v>
      </c>
      <c r="R4919" t="s">
        <v>351</v>
      </c>
      <c r="S4919">
        <f t="shared" si="76"/>
        <v>2017</v>
      </c>
    </row>
    <row r="4920" spans="1:19" x14ac:dyDescent="0.25">
      <c r="A4920">
        <v>345</v>
      </c>
      <c r="B4920">
        <v>345102</v>
      </c>
      <c r="C4920">
        <v>6165</v>
      </c>
      <c r="E4920" t="s">
        <v>385</v>
      </c>
      <c r="F4920" t="s">
        <v>86</v>
      </c>
      <c r="G4920">
        <v>1824</v>
      </c>
      <c r="H4920" s="1">
        <v>42948</v>
      </c>
      <c r="I4920" s="2"/>
      <c r="J4920" s="2">
        <v>-81.42</v>
      </c>
      <c r="K4920" s="2">
        <v>-81.42</v>
      </c>
      <c r="L4920" t="s">
        <v>65</v>
      </c>
      <c r="M4920" t="s">
        <v>21</v>
      </c>
      <c r="N4920" t="s">
        <v>22</v>
      </c>
      <c r="O4920" t="s">
        <v>57</v>
      </c>
      <c r="P4920" t="s">
        <v>349</v>
      </c>
      <c r="Q4920" t="s">
        <v>350</v>
      </c>
      <c r="R4920" t="s">
        <v>351</v>
      </c>
      <c r="S4920">
        <f t="shared" si="76"/>
        <v>2017</v>
      </c>
    </row>
    <row r="4921" spans="1:19" x14ac:dyDescent="0.25">
      <c r="A4921">
        <v>345</v>
      </c>
      <c r="B4921">
        <v>345102</v>
      </c>
      <c r="C4921">
        <v>6165</v>
      </c>
      <c r="E4921" t="s">
        <v>385</v>
      </c>
      <c r="F4921" t="s">
        <v>86</v>
      </c>
      <c r="G4921">
        <v>1824</v>
      </c>
      <c r="H4921" s="1">
        <v>42948</v>
      </c>
      <c r="I4921" s="2"/>
      <c r="J4921" s="2">
        <v>-162.84</v>
      </c>
      <c r="K4921" s="2">
        <v>-162.84</v>
      </c>
      <c r="L4921" t="s">
        <v>65</v>
      </c>
      <c r="M4921" t="s">
        <v>21</v>
      </c>
      <c r="N4921" t="s">
        <v>22</v>
      </c>
      <c r="O4921" t="s">
        <v>57</v>
      </c>
      <c r="P4921" t="s">
        <v>349</v>
      </c>
      <c r="Q4921" t="s">
        <v>350</v>
      </c>
      <c r="R4921" t="s">
        <v>351</v>
      </c>
      <c r="S4921">
        <f t="shared" si="76"/>
        <v>2017</v>
      </c>
    </row>
    <row r="4922" spans="1:19" x14ac:dyDescent="0.25">
      <c r="A4922">
        <v>345</v>
      </c>
      <c r="B4922">
        <v>345102</v>
      </c>
      <c r="C4922">
        <v>6165</v>
      </c>
      <c r="E4922" t="s">
        <v>385</v>
      </c>
      <c r="F4922" t="s">
        <v>86</v>
      </c>
      <c r="G4922">
        <v>1824</v>
      </c>
      <c r="H4922" s="1">
        <v>42948</v>
      </c>
      <c r="I4922" s="2"/>
      <c r="J4922" s="2">
        <v>-162.84</v>
      </c>
      <c r="K4922" s="2">
        <v>-162.84</v>
      </c>
      <c r="L4922" t="s">
        <v>65</v>
      </c>
      <c r="M4922" t="s">
        <v>21</v>
      </c>
      <c r="N4922" t="s">
        <v>22</v>
      </c>
      <c r="O4922" t="s">
        <v>57</v>
      </c>
      <c r="P4922" t="s">
        <v>349</v>
      </c>
      <c r="Q4922" t="s">
        <v>350</v>
      </c>
      <c r="R4922" t="s">
        <v>351</v>
      </c>
      <c r="S4922">
        <f t="shared" si="76"/>
        <v>2017</v>
      </c>
    </row>
    <row r="4923" spans="1:19" x14ac:dyDescent="0.25">
      <c r="A4923">
        <v>345</v>
      </c>
      <c r="B4923">
        <v>345102</v>
      </c>
      <c r="C4923">
        <v>6165</v>
      </c>
      <c r="E4923" t="s">
        <v>385</v>
      </c>
      <c r="F4923" t="s">
        <v>86</v>
      </c>
      <c r="G4923">
        <v>1824</v>
      </c>
      <c r="H4923" s="1">
        <v>42948</v>
      </c>
      <c r="I4923" s="2"/>
      <c r="J4923" s="2">
        <v>-81.42</v>
      </c>
      <c r="K4923" s="2">
        <v>-81.42</v>
      </c>
      <c r="L4923" t="s">
        <v>65</v>
      </c>
      <c r="M4923" t="s">
        <v>21</v>
      </c>
      <c r="N4923" t="s">
        <v>22</v>
      </c>
      <c r="O4923" t="s">
        <v>57</v>
      </c>
      <c r="P4923" t="s">
        <v>349</v>
      </c>
      <c r="Q4923" t="s">
        <v>350</v>
      </c>
      <c r="R4923" t="s">
        <v>351</v>
      </c>
      <c r="S4923">
        <f t="shared" si="76"/>
        <v>2017</v>
      </c>
    </row>
    <row r="4924" spans="1:19" x14ac:dyDescent="0.25">
      <c r="A4924">
        <v>345</v>
      </c>
      <c r="B4924">
        <v>345102</v>
      </c>
      <c r="C4924">
        <v>6165</v>
      </c>
      <c r="E4924" t="s">
        <v>385</v>
      </c>
      <c r="F4924" t="s">
        <v>86</v>
      </c>
      <c r="G4924">
        <v>1824</v>
      </c>
      <c r="H4924" s="1">
        <v>42948</v>
      </c>
      <c r="I4924" s="2"/>
      <c r="J4924" s="2">
        <v>-81.42</v>
      </c>
      <c r="K4924" s="2">
        <v>-81.42</v>
      </c>
      <c r="L4924" t="s">
        <v>65</v>
      </c>
      <c r="M4924" t="s">
        <v>21</v>
      </c>
      <c r="N4924" t="s">
        <v>22</v>
      </c>
      <c r="O4924" t="s">
        <v>57</v>
      </c>
      <c r="P4924" t="s">
        <v>349</v>
      </c>
      <c r="Q4924" t="s">
        <v>350</v>
      </c>
      <c r="R4924" t="s">
        <v>351</v>
      </c>
      <c r="S4924">
        <f t="shared" si="76"/>
        <v>2017</v>
      </c>
    </row>
    <row r="4925" spans="1:19" x14ac:dyDescent="0.25">
      <c r="A4925">
        <v>345</v>
      </c>
      <c r="B4925">
        <v>345102</v>
      </c>
      <c r="C4925">
        <v>6165</v>
      </c>
      <c r="E4925" t="s">
        <v>385</v>
      </c>
      <c r="F4925" t="s">
        <v>86</v>
      </c>
      <c r="G4925">
        <v>1824</v>
      </c>
      <c r="H4925" s="1">
        <v>42948</v>
      </c>
      <c r="I4925" s="2"/>
      <c r="J4925" s="2">
        <v>-81.42</v>
      </c>
      <c r="K4925" s="2">
        <v>-81.42</v>
      </c>
      <c r="L4925" t="s">
        <v>65</v>
      </c>
      <c r="M4925" t="s">
        <v>21</v>
      </c>
      <c r="N4925" t="s">
        <v>22</v>
      </c>
      <c r="O4925" t="s">
        <v>57</v>
      </c>
      <c r="P4925" t="s">
        <v>349</v>
      </c>
      <c r="Q4925" t="s">
        <v>350</v>
      </c>
      <c r="R4925" t="s">
        <v>351</v>
      </c>
      <c r="S4925">
        <f t="shared" si="76"/>
        <v>2017</v>
      </c>
    </row>
    <row r="4926" spans="1:19" x14ac:dyDescent="0.25">
      <c r="A4926">
        <v>345</v>
      </c>
      <c r="B4926">
        <v>345102</v>
      </c>
      <c r="C4926">
        <v>6165</v>
      </c>
      <c r="E4926" t="s">
        <v>385</v>
      </c>
      <c r="F4926" t="s">
        <v>86</v>
      </c>
      <c r="G4926">
        <v>1824</v>
      </c>
      <c r="H4926" s="1">
        <v>42948</v>
      </c>
      <c r="I4926" s="2"/>
      <c r="J4926" s="2">
        <v>-40.71</v>
      </c>
      <c r="K4926" s="2">
        <v>-40.71</v>
      </c>
      <c r="L4926" t="s">
        <v>65</v>
      </c>
      <c r="M4926" t="s">
        <v>21</v>
      </c>
      <c r="N4926" t="s">
        <v>22</v>
      </c>
      <c r="O4926" t="s">
        <v>57</v>
      </c>
      <c r="P4926" t="s">
        <v>349</v>
      </c>
      <c r="Q4926" t="s">
        <v>350</v>
      </c>
      <c r="R4926" t="s">
        <v>351</v>
      </c>
      <c r="S4926">
        <f t="shared" si="76"/>
        <v>2017</v>
      </c>
    </row>
    <row r="4927" spans="1:19" x14ac:dyDescent="0.25">
      <c r="A4927">
        <v>345</v>
      </c>
      <c r="B4927">
        <v>345102</v>
      </c>
      <c r="C4927">
        <v>6165</v>
      </c>
      <c r="E4927" t="s">
        <v>385</v>
      </c>
      <c r="F4927" t="s">
        <v>86</v>
      </c>
      <c r="G4927">
        <v>1824</v>
      </c>
      <c r="H4927" s="1">
        <v>42948</v>
      </c>
      <c r="I4927" s="2"/>
      <c r="J4927" s="2">
        <v>-40.71</v>
      </c>
      <c r="K4927" s="2">
        <v>-40.71</v>
      </c>
      <c r="L4927" t="s">
        <v>65</v>
      </c>
      <c r="M4927" t="s">
        <v>21</v>
      </c>
      <c r="N4927" t="s">
        <v>22</v>
      </c>
      <c r="O4927" t="s">
        <v>57</v>
      </c>
      <c r="P4927" t="s">
        <v>349</v>
      </c>
      <c r="Q4927" t="s">
        <v>350</v>
      </c>
      <c r="R4927" t="s">
        <v>351</v>
      </c>
      <c r="S4927">
        <f t="shared" si="76"/>
        <v>2017</v>
      </c>
    </row>
    <row r="4928" spans="1:19" x14ac:dyDescent="0.25">
      <c r="A4928">
        <v>345</v>
      </c>
      <c r="B4928">
        <v>345102</v>
      </c>
      <c r="C4928">
        <v>6165</v>
      </c>
      <c r="E4928" t="s">
        <v>380</v>
      </c>
      <c r="F4928" t="s">
        <v>86</v>
      </c>
      <c r="G4928">
        <v>1824</v>
      </c>
      <c r="H4928" s="1">
        <v>42948</v>
      </c>
      <c r="I4928" s="2"/>
      <c r="J4928" s="2">
        <v>-40.71</v>
      </c>
      <c r="K4928" s="2">
        <v>-40.71</v>
      </c>
      <c r="L4928" t="s">
        <v>65</v>
      </c>
      <c r="M4928" t="s">
        <v>21</v>
      </c>
      <c r="N4928" t="s">
        <v>22</v>
      </c>
      <c r="O4928" t="s">
        <v>57</v>
      </c>
      <c r="P4928" t="s">
        <v>349</v>
      </c>
      <c r="Q4928" t="s">
        <v>350</v>
      </c>
      <c r="R4928" t="s">
        <v>351</v>
      </c>
      <c r="S4928">
        <f t="shared" si="76"/>
        <v>2017</v>
      </c>
    </row>
    <row r="4929" spans="1:19" x14ac:dyDescent="0.25">
      <c r="A4929">
        <v>345</v>
      </c>
      <c r="B4929">
        <v>345102</v>
      </c>
      <c r="C4929">
        <v>6165</v>
      </c>
      <c r="E4929" t="s">
        <v>380</v>
      </c>
      <c r="F4929" t="s">
        <v>86</v>
      </c>
      <c r="G4929">
        <v>1824</v>
      </c>
      <c r="H4929" s="1">
        <v>42948</v>
      </c>
      <c r="I4929" s="2"/>
      <c r="J4929" s="2">
        <v>-40.71</v>
      </c>
      <c r="K4929" s="2">
        <v>-40.71</v>
      </c>
      <c r="L4929" t="s">
        <v>65</v>
      </c>
      <c r="M4929" t="s">
        <v>21</v>
      </c>
      <c r="N4929" t="s">
        <v>22</v>
      </c>
      <c r="O4929" t="s">
        <v>57</v>
      </c>
      <c r="P4929" t="s">
        <v>349</v>
      </c>
      <c r="Q4929" t="s">
        <v>350</v>
      </c>
      <c r="R4929" t="s">
        <v>351</v>
      </c>
      <c r="S4929">
        <f t="shared" si="76"/>
        <v>2017</v>
      </c>
    </row>
    <row r="4930" spans="1:19" x14ac:dyDescent="0.25">
      <c r="A4930">
        <v>345</v>
      </c>
      <c r="B4930">
        <v>345102</v>
      </c>
      <c r="C4930">
        <v>6165</v>
      </c>
      <c r="E4930" t="s">
        <v>380</v>
      </c>
      <c r="F4930" t="s">
        <v>86</v>
      </c>
      <c r="G4930">
        <v>1824</v>
      </c>
      <c r="H4930" s="1">
        <v>42948</v>
      </c>
      <c r="I4930" s="2"/>
      <c r="J4930" s="2">
        <v>-40.71</v>
      </c>
      <c r="K4930" s="2">
        <v>-40.71</v>
      </c>
      <c r="L4930" t="s">
        <v>65</v>
      </c>
      <c r="M4930" t="s">
        <v>21</v>
      </c>
      <c r="N4930" t="s">
        <v>22</v>
      </c>
      <c r="O4930" t="s">
        <v>57</v>
      </c>
      <c r="P4930" t="s">
        <v>349</v>
      </c>
      <c r="Q4930" t="s">
        <v>350</v>
      </c>
      <c r="R4930" t="s">
        <v>351</v>
      </c>
      <c r="S4930">
        <f t="shared" si="76"/>
        <v>2017</v>
      </c>
    </row>
    <row r="4931" spans="1:19" x14ac:dyDescent="0.25">
      <c r="A4931">
        <v>345</v>
      </c>
      <c r="B4931">
        <v>345102</v>
      </c>
      <c r="C4931">
        <v>6165</v>
      </c>
      <c r="E4931" t="s">
        <v>374</v>
      </c>
      <c r="F4931" t="s">
        <v>86</v>
      </c>
      <c r="G4931">
        <v>1824</v>
      </c>
      <c r="H4931" s="1">
        <v>42948</v>
      </c>
      <c r="I4931" s="2"/>
      <c r="J4931" s="2">
        <v>-81.42</v>
      </c>
      <c r="K4931" s="2">
        <v>-81.42</v>
      </c>
      <c r="L4931" t="s">
        <v>65</v>
      </c>
      <c r="M4931" t="s">
        <v>21</v>
      </c>
      <c r="N4931" t="s">
        <v>22</v>
      </c>
      <c r="O4931" t="s">
        <v>57</v>
      </c>
      <c r="P4931" t="s">
        <v>349</v>
      </c>
      <c r="Q4931" t="s">
        <v>350</v>
      </c>
      <c r="R4931" t="s">
        <v>351</v>
      </c>
      <c r="S4931">
        <f t="shared" ref="S4931:S4994" si="77">YEAR(H4931)</f>
        <v>2017</v>
      </c>
    </row>
    <row r="4932" spans="1:19" x14ac:dyDescent="0.25">
      <c r="A4932">
        <v>345</v>
      </c>
      <c r="B4932">
        <v>345102</v>
      </c>
      <c r="C4932">
        <v>6165</v>
      </c>
      <c r="E4932" t="s">
        <v>374</v>
      </c>
      <c r="F4932" t="s">
        <v>86</v>
      </c>
      <c r="G4932">
        <v>1824</v>
      </c>
      <c r="H4932" s="1">
        <v>42948</v>
      </c>
      <c r="I4932" s="2"/>
      <c r="J4932" s="2">
        <v>-162.84</v>
      </c>
      <c r="K4932" s="2">
        <v>-162.84</v>
      </c>
      <c r="L4932" t="s">
        <v>65</v>
      </c>
      <c r="M4932" t="s">
        <v>21</v>
      </c>
      <c r="N4932" t="s">
        <v>22</v>
      </c>
      <c r="O4932" t="s">
        <v>57</v>
      </c>
      <c r="P4932" t="s">
        <v>349</v>
      </c>
      <c r="Q4932" t="s">
        <v>350</v>
      </c>
      <c r="R4932" t="s">
        <v>351</v>
      </c>
      <c r="S4932">
        <f t="shared" si="77"/>
        <v>2017</v>
      </c>
    </row>
    <row r="4933" spans="1:19" x14ac:dyDescent="0.25">
      <c r="A4933">
        <v>345</v>
      </c>
      <c r="B4933">
        <v>345102</v>
      </c>
      <c r="C4933">
        <v>6165</v>
      </c>
      <c r="E4933" t="s">
        <v>374</v>
      </c>
      <c r="F4933" t="s">
        <v>86</v>
      </c>
      <c r="G4933">
        <v>1824</v>
      </c>
      <c r="H4933" s="1">
        <v>42948</v>
      </c>
      <c r="I4933" s="2"/>
      <c r="J4933" s="2">
        <v>-81.42</v>
      </c>
      <c r="K4933" s="2">
        <v>-81.42</v>
      </c>
      <c r="L4933" t="s">
        <v>65</v>
      </c>
      <c r="M4933" t="s">
        <v>21</v>
      </c>
      <c r="N4933" t="s">
        <v>22</v>
      </c>
      <c r="O4933" t="s">
        <v>57</v>
      </c>
      <c r="P4933" t="s">
        <v>349</v>
      </c>
      <c r="Q4933" t="s">
        <v>350</v>
      </c>
      <c r="R4933" t="s">
        <v>351</v>
      </c>
      <c r="S4933">
        <f t="shared" si="77"/>
        <v>2017</v>
      </c>
    </row>
    <row r="4934" spans="1:19" x14ac:dyDescent="0.25">
      <c r="A4934">
        <v>345</v>
      </c>
      <c r="B4934">
        <v>345102</v>
      </c>
      <c r="C4934">
        <v>6165</v>
      </c>
      <c r="E4934" t="s">
        <v>374</v>
      </c>
      <c r="F4934" t="s">
        <v>86</v>
      </c>
      <c r="G4934">
        <v>1824</v>
      </c>
      <c r="H4934" s="1">
        <v>42948</v>
      </c>
      <c r="I4934" s="2"/>
      <c r="J4934" s="2">
        <v>-20.36</v>
      </c>
      <c r="K4934" s="2">
        <v>-20.36</v>
      </c>
      <c r="L4934" t="s">
        <v>65</v>
      </c>
      <c r="M4934" t="s">
        <v>21</v>
      </c>
      <c r="N4934" t="s">
        <v>22</v>
      </c>
      <c r="O4934" t="s">
        <v>57</v>
      </c>
      <c r="P4934" t="s">
        <v>349</v>
      </c>
      <c r="Q4934" t="s">
        <v>350</v>
      </c>
      <c r="R4934" t="s">
        <v>351</v>
      </c>
      <c r="S4934">
        <f t="shared" si="77"/>
        <v>2017</v>
      </c>
    </row>
    <row r="4935" spans="1:19" x14ac:dyDescent="0.25">
      <c r="A4935">
        <v>345</v>
      </c>
      <c r="B4935">
        <v>345102</v>
      </c>
      <c r="C4935">
        <v>6165</v>
      </c>
      <c r="E4935" t="s">
        <v>374</v>
      </c>
      <c r="F4935" t="s">
        <v>86</v>
      </c>
      <c r="G4935">
        <v>1824</v>
      </c>
      <c r="H4935" s="1">
        <v>42948</v>
      </c>
      <c r="I4935" s="2"/>
      <c r="J4935" s="2">
        <v>-40.71</v>
      </c>
      <c r="K4935" s="2">
        <v>-40.71</v>
      </c>
      <c r="L4935" t="s">
        <v>65</v>
      </c>
      <c r="M4935" t="s">
        <v>21</v>
      </c>
      <c r="N4935" t="s">
        <v>22</v>
      </c>
      <c r="O4935" t="s">
        <v>57</v>
      </c>
      <c r="P4935" t="s">
        <v>349</v>
      </c>
      <c r="Q4935" t="s">
        <v>350</v>
      </c>
      <c r="R4935" t="s">
        <v>351</v>
      </c>
      <c r="S4935">
        <f t="shared" si="77"/>
        <v>2017</v>
      </c>
    </row>
    <row r="4936" spans="1:19" x14ac:dyDescent="0.25">
      <c r="A4936">
        <v>345</v>
      </c>
      <c r="B4936">
        <v>345102</v>
      </c>
      <c r="C4936">
        <v>6165</v>
      </c>
      <c r="E4936" t="s">
        <v>374</v>
      </c>
      <c r="F4936" t="s">
        <v>86</v>
      </c>
      <c r="G4936">
        <v>1824</v>
      </c>
      <c r="H4936" s="1">
        <v>42948</v>
      </c>
      <c r="I4936" s="2"/>
      <c r="J4936" s="2">
        <v>-40.71</v>
      </c>
      <c r="K4936" s="2">
        <v>-40.71</v>
      </c>
      <c r="L4936" t="s">
        <v>65</v>
      </c>
      <c r="M4936" t="s">
        <v>21</v>
      </c>
      <c r="N4936" t="s">
        <v>22</v>
      </c>
      <c r="O4936" t="s">
        <v>57</v>
      </c>
      <c r="P4936" t="s">
        <v>349</v>
      </c>
      <c r="Q4936" t="s">
        <v>350</v>
      </c>
      <c r="R4936" t="s">
        <v>351</v>
      </c>
      <c r="S4936">
        <f t="shared" si="77"/>
        <v>2017</v>
      </c>
    </row>
    <row r="4937" spans="1:19" x14ac:dyDescent="0.25">
      <c r="A4937">
        <v>345</v>
      </c>
      <c r="B4937">
        <v>345102</v>
      </c>
      <c r="C4937">
        <v>6165</v>
      </c>
      <c r="E4937" t="s">
        <v>374</v>
      </c>
      <c r="F4937" t="s">
        <v>86</v>
      </c>
      <c r="G4937">
        <v>1824</v>
      </c>
      <c r="H4937" s="1">
        <v>42948</v>
      </c>
      <c r="I4937" s="2"/>
      <c r="J4937" s="2">
        <v>-81.42</v>
      </c>
      <c r="K4937" s="2">
        <v>-81.42</v>
      </c>
      <c r="L4937" t="s">
        <v>65</v>
      </c>
      <c r="M4937" t="s">
        <v>21</v>
      </c>
      <c r="N4937" t="s">
        <v>22</v>
      </c>
      <c r="O4937" t="s">
        <v>57</v>
      </c>
      <c r="P4937" t="s">
        <v>349</v>
      </c>
      <c r="Q4937" t="s">
        <v>350</v>
      </c>
      <c r="R4937" t="s">
        <v>351</v>
      </c>
      <c r="S4937">
        <f t="shared" si="77"/>
        <v>2017</v>
      </c>
    </row>
    <row r="4938" spans="1:19" x14ac:dyDescent="0.25">
      <c r="A4938">
        <v>345</v>
      </c>
      <c r="B4938">
        <v>345102</v>
      </c>
      <c r="C4938">
        <v>6165</v>
      </c>
      <c r="E4938" t="s">
        <v>374</v>
      </c>
      <c r="F4938" t="s">
        <v>86</v>
      </c>
      <c r="G4938">
        <v>1824</v>
      </c>
      <c r="H4938" s="1">
        <v>42948</v>
      </c>
      <c r="I4938" s="2"/>
      <c r="J4938" s="2">
        <v>-122.13</v>
      </c>
      <c r="K4938" s="2">
        <v>-122.13</v>
      </c>
      <c r="L4938" t="s">
        <v>65</v>
      </c>
      <c r="M4938" t="s">
        <v>21</v>
      </c>
      <c r="N4938" t="s">
        <v>22</v>
      </c>
      <c r="O4938" t="s">
        <v>57</v>
      </c>
      <c r="P4938" t="s">
        <v>349</v>
      </c>
      <c r="Q4938" t="s">
        <v>350</v>
      </c>
      <c r="R4938" t="s">
        <v>351</v>
      </c>
      <c r="S4938">
        <f t="shared" si="77"/>
        <v>2017</v>
      </c>
    </row>
    <row r="4939" spans="1:19" x14ac:dyDescent="0.25">
      <c r="A4939">
        <v>345</v>
      </c>
      <c r="B4939">
        <v>345102</v>
      </c>
      <c r="C4939">
        <v>6165</v>
      </c>
      <c r="E4939" t="s">
        <v>374</v>
      </c>
      <c r="F4939" t="s">
        <v>86</v>
      </c>
      <c r="G4939">
        <v>1824</v>
      </c>
      <c r="H4939" s="1">
        <v>42948</v>
      </c>
      <c r="I4939" s="2"/>
      <c r="J4939" s="2">
        <v>-61.07</v>
      </c>
      <c r="K4939" s="2">
        <v>-61.07</v>
      </c>
      <c r="L4939" t="s">
        <v>65</v>
      </c>
      <c r="M4939" t="s">
        <v>21</v>
      </c>
      <c r="N4939" t="s">
        <v>22</v>
      </c>
      <c r="O4939" t="s">
        <v>57</v>
      </c>
      <c r="P4939" t="s">
        <v>349</v>
      </c>
      <c r="Q4939" t="s">
        <v>350</v>
      </c>
      <c r="R4939" t="s">
        <v>351</v>
      </c>
      <c r="S4939">
        <f t="shared" si="77"/>
        <v>2017</v>
      </c>
    </row>
    <row r="4940" spans="1:19" x14ac:dyDescent="0.25">
      <c r="A4940">
        <v>345</v>
      </c>
      <c r="B4940">
        <v>345102</v>
      </c>
      <c r="C4940">
        <v>6165</v>
      </c>
      <c r="E4940" t="s">
        <v>374</v>
      </c>
      <c r="F4940" t="s">
        <v>86</v>
      </c>
      <c r="G4940">
        <v>1824</v>
      </c>
      <c r="H4940" s="1">
        <v>42948</v>
      </c>
      <c r="I4940" s="2"/>
      <c r="J4940" s="2">
        <v>-162.84</v>
      </c>
      <c r="K4940" s="2">
        <v>-162.84</v>
      </c>
      <c r="L4940" t="s">
        <v>65</v>
      </c>
      <c r="M4940" t="s">
        <v>21</v>
      </c>
      <c r="N4940" t="s">
        <v>22</v>
      </c>
      <c r="O4940" t="s">
        <v>57</v>
      </c>
      <c r="P4940" t="s">
        <v>349</v>
      </c>
      <c r="Q4940" t="s">
        <v>350</v>
      </c>
      <c r="R4940" t="s">
        <v>351</v>
      </c>
      <c r="S4940">
        <f t="shared" si="77"/>
        <v>2017</v>
      </c>
    </row>
    <row r="4941" spans="1:19" x14ac:dyDescent="0.25">
      <c r="A4941">
        <v>345</v>
      </c>
      <c r="B4941">
        <v>345102</v>
      </c>
      <c r="C4941">
        <v>6165</v>
      </c>
      <c r="E4941" t="s">
        <v>374</v>
      </c>
      <c r="F4941" t="s">
        <v>86</v>
      </c>
      <c r="G4941">
        <v>1824</v>
      </c>
      <c r="H4941" s="1">
        <v>42948</v>
      </c>
      <c r="I4941" s="2"/>
      <c r="J4941" s="2">
        <v>-162.84</v>
      </c>
      <c r="K4941" s="2">
        <v>-162.84</v>
      </c>
      <c r="L4941" t="s">
        <v>65</v>
      </c>
      <c r="M4941" t="s">
        <v>21</v>
      </c>
      <c r="N4941" t="s">
        <v>22</v>
      </c>
      <c r="O4941" t="s">
        <v>57</v>
      </c>
      <c r="P4941" t="s">
        <v>349</v>
      </c>
      <c r="Q4941" t="s">
        <v>350</v>
      </c>
      <c r="R4941" t="s">
        <v>351</v>
      </c>
      <c r="S4941">
        <f t="shared" si="77"/>
        <v>2017</v>
      </c>
    </row>
    <row r="4942" spans="1:19" x14ac:dyDescent="0.25">
      <c r="A4942">
        <v>345</v>
      </c>
      <c r="B4942">
        <v>345102</v>
      </c>
      <c r="C4942">
        <v>6165</v>
      </c>
      <c r="E4942" t="s">
        <v>374</v>
      </c>
      <c r="F4942" t="s">
        <v>86</v>
      </c>
      <c r="G4942">
        <v>1824</v>
      </c>
      <c r="H4942" s="1">
        <v>42948</v>
      </c>
      <c r="I4942" s="2"/>
      <c r="J4942" s="2">
        <v>-81.42</v>
      </c>
      <c r="K4942" s="2">
        <v>-81.42</v>
      </c>
      <c r="L4942" t="s">
        <v>65</v>
      </c>
      <c r="M4942" t="s">
        <v>21</v>
      </c>
      <c r="N4942" t="s">
        <v>22</v>
      </c>
      <c r="O4942" t="s">
        <v>57</v>
      </c>
      <c r="P4942" t="s">
        <v>349</v>
      </c>
      <c r="Q4942" t="s">
        <v>350</v>
      </c>
      <c r="R4942" t="s">
        <v>351</v>
      </c>
      <c r="S4942">
        <f t="shared" si="77"/>
        <v>2017</v>
      </c>
    </row>
    <row r="4943" spans="1:19" x14ac:dyDescent="0.25">
      <c r="A4943">
        <v>345</v>
      </c>
      <c r="B4943">
        <v>345102</v>
      </c>
      <c r="C4943">
        <v>6165</v>
      </c>
      <c r="E4943" t="s">
        <v>374</v>
      </c>
      <c r="F4943" t="s">
        <v>86</v>
      </c>
      <c r="G4943">
        <v>1824</v>
      </c>
      <c r="H4943" s="1">
        <v>42948</v>
      </c>
      <c r="I4943" s="2"/>
      <c r="J4943" s="2">
        <v>-122.13</v>
      </c>
      <c r="K4943" s="2">
        <v>-122.13</v>
      </c>
      <c r="L4943" t="s">
        <v>65</v>
      </c>
      <c r="M4943" t="s">
        <v>21</v>
      </c>
      <c r="N4943" t="s">
        <v>22</v>
      </c>
      <c r="O4943" t="s">
        <v>57</v>
      </c>
      <c r="P4943" t="s">
        <v>349</v>
      </c>
      <c r="Q4943" t="s">
        <v>350</v>
      </c>
      <c r="R4943" t="s">
        <v>351</v>
      </c>
      <c r="S4943">
        <f t="shared" si="77"/>
        <v>2017</v>
      </c>
    </row>
    <row r="4944" spans="1:19" x14ac:dyDescent="0.25">
      <c r="A4944">
        <v>345</v>
      </c>
      <c r="B4944">
        <v>345102</v>
      </c>
      <c r="C4944">
        <v>6165</v>
      </c>
      <c r="E4944" t="s">
        <v>374</v>
      </c>
      <c r="F4944" t="s">
        <v>86</v>
      </c>
      <c r="G4944">
        <v>1824</v>
      </c>
      <c r="H4944" s="1">
        <v>42948</v>
      </c>
      <c r="I4944" s="2"/>
      <c r="J4944" s="2">
        <v>-81.42</v>
      </c>
      <c r="K4944" s="2">
        <v>-81.42</v>
      </c>
      <c r="L4944" t="s">
        <v>65</v>
      </c>
      <c r="M4944" t="s">
        <v>21</v>
      </c>
      <c r="N4944" t="s">
        <v>22</v>
      </c>
      <c r="O4944" t="s">
        <v>57</v>
      </c>
      <c r="P4944" t="s">
        <v>349</v>
      </c>
      <c r="Q4944" t="s">
        <v>350</v>
      </c>
      <c r="R4944" t="s">
        <v>351</v>
      </c>
      <c r="S4944">
        <f t="shared" si="77"/>
        <v>2017</v>
      </c>
    </row>
    <row r="4945" spans="1:19" x14ac:dyDescent="0.25">
      <c r="A4945">
        <v>345</v>
      </c>
      <c r="B4945">
        <v>345102</v>
      </c>
      <c r="C4945">
        <v>6165</v>
      </c>
      <c r="E4945" t="s">
        <v>374</v>
      </c>
      <c r="F4945" t="s">
        <v>86</v>
      </c>
      <c r="G4945">
        <v>1824</v>
      </c>
      <c r="H4945" s="1">
        <v>42948</v>
      </c>
      <c r="I4945" s="2"/>
      <c r="J4945" s="2">
        <v>-81.42</v>
      </c>
      <c r="K4945" s="2">
        <v>-81.42</v>
      </c>
      <c r="L4945" t="s">
        <v>65</v>
      </c>
      <c r="M4945" t="s">
        <v>21</v>
      </c>
      <c r="N4945" t="s">
        <v>22</v>
      </c>
      <c r="O4945" t="s">
        <v>57</v>
      </c>
      <c r="P4945" t="s">
        <v>349</v>
      </c>
      <c r="Q4945" t="s">
        <v>350</v>
      </c>
      <c r="R4945" t="s">
        <v>351</v>
      </c>
      <c r="S4945">
        <f t="shared" si="77"/>
        <v>2017</v>
      </c>
    </row>
    <row r="4946" spans="1:19" x14ac:dyDescent="0.25">
      <c r="A4946">
        <v>345</v>
      </c>
      <c r="B4946">
        <v>345102</v>
      </c>
      <c r="C4946">
        <v>6165</v>
      </c>
      <c r="E4946" t="s">
        <v>382</v>
      </c>
      <c r="F4946" t="s">
        <v>86</v>
      </c>
      <c r="G4946">
        <v>1818</v>
      </c>
      <c r="H4946" s="1">
        <v>42934</v>
      </c>
      <c r="I4946" s="2"/>
      <c r="J4946" s="2">
        <v>-40.71</v>
      </c>
      <c r="K4946" s="2">
        <v>-40.71</v>
      </c>
      <c r="L4946" t="s">
        <v>65</v>
      </c>
      <c r="M4946" t="s">
        <v>21</v>
      </c>
      <c r="N4946" t="s">
        <v>22</v>
      </c>
      <c r="O4946" t="s">
        <v>57</v>
      </c>
      <c r="P4946" t="s">
        <v>349</v>
      </c>
      <c r="Q4946" t="s">
        <v>350</v>
      </c>
      <c r="R4946" t="s">
        <v>351</v>
      </c>
      <c r="S4946">
        <f t="shared" si="77"/>
        <v>2017</v>
      </c>
    </row>
    <row r="4947" spans="1:19" x14ac:dyDescent="0.25">
      <c r="A4947">
        <v>345</v>
      </c>
      <c r="B4947">
        <v>345102</v>
      </c>
      <c r="C4947">
        <v>6165</v>
      </c>
      <c r="E4947" t="s">
        <v>382</v>
      </c>
      <c r="F4947" t="s">
        <v>86</v>
      </c>
      <c r="G4947">
        <v>1818</v>
      </c>
      <c r="H4947" s="1">
        <v>42934</v>
      </c>
      <c r="I4947" s="2"/>
      <c r="J4947" s="2">
        <v>-40.71</v>
      </c>
      <c r="K4947" s="2">
        <v>-40.71</v>
      </c>
      <c r="L4947" t="s">
        <v>65</v>
      </c>
      <c r="M4947" t="s">
        <v>21</v>
      </c>
      <c r="N4947" t="s">
        <v>22</v>
      </c>
      <c r="O4947" t="s">
        <v>57</v>
      </c>
      <c r="P4947" t="s">
        <v>349</v>
      </c>
      <c r="Q4947" t="s">
        <v>350</v>
      </c>
      <c r="R4947" t="s">
        <v>351</v>
      </c>
      <c r="S4947">
        <f t="shared" si="77"/>
        <v>2017</v>
      </c>
    </row>
    <row r="4948" spans="1:19" x14ac:dyDescent="0.25">
      <c r="A4948">
        <v>345</v>
      </c>
      <c r="B4948">
        <v>345102</v>
      </c>
      <c r="C4948">
        <v>6165</v>
      </c>
      <c r="E4948" t="s">
        <v>381</v>
      </c>
      <c r="F4948" t="s">
        <v>86</v>
      </c>
      <c r="G4948">
        <v>1818</v>
      </c>
      <c r="H4948" s="1">
        <v>42934</v>
      </c>
      <c r="I4948" s="2"/>
      <c r="J4948" s="2">
        <v>-162.84</v>
      </c>
      <c r="K4948" s="2">
        <v>-162.84</v>
      </c>
      <c r="L4948" t="s">
        <v>65</v>
      </c>
      <c r="M4948" t="s">
        <v>21</v>
      </c>
      <c r="N4948" t="s">
        <v>22</v>
      </c>
      <c r="O4948" t="s">
        <v>57</v>
      </c>
      <c r="P4948" t="s">
        <v>349</v>
      </c>
      <c r="Q4948" t="s">
        <v>350</v>
      </c>
      <c r="R4948" t="s">
        <v>351</v>
      </c>
      <c r="S4948">
        <f t="shared" si="77"/>
        <v>2017</v>
      </c>
    </row>
    <row r="4949" spans="1:19" x14ac:dyDescent="0.25">
      <c r="A4949">
        <v>345</v>
      </c>
      <c r="B4949">
        <v>345102</v>
      </c>
      <c r="C4949">
        <v>6165</v>
      </c>
      <c r="E4949" t="s">
        <v>381</v>
      </c>
      <c r="F4949" t="s">
        <v>86</v>
      </c>
      <c r="G4949">
        <v>1818</v>
      </c>
      <c r="H4949" s="1">
        <v>42934</v>
      </c>
      <c r="I4949" s="2"/>
      <c r="J4949" s="2">
        <v>-81.42</v>
      </c>
      <c r="K4949" s="2">
        <v>-81.42</v>
      </c>
      <c r="L4949" t="s">
        <v>65</v>
      </c>
      <c r="M4949" t="s">
        <v>21</v>
      </c>
      <c r="N4949" t="s">
        <v>22</v>
      </c>
      <c r="O4949" t="s">
        <v>57</v>
      </c>
      <c r="P4949" t="s">
        <v>349</v>
      </c>
      <c r="Q4949" t="s">
        <v>350</v>
      </c>
      <c r="R4949" t="s">
        <v>351</v>
      </c>
      <c r="S4949">
        <f t="shared" si="77"/>
        <v>2017</v>
      </c>
    </row>
    <row r="4950" spans="1:19" x14ac:dyDescent="0.25">
      <c r="A4950">
        <v>345</v>
      </c>
      <c r="B4950">
        <v>345102</v>
      </c>
      <c r="C4950">
        <v>6165</v>
      </c>
      <c r="E4950" t="s">
        <v>374</v>
      </c>
      <c r="F4950" t="s">
        <v>86</v>
      </c>
      <c r="G4950">
        <v>1818</v>
      </c>
      <c r="H4950" s="1">
        <v>42934</v>
      </c>
      <c r="I4950" s="2"/>
      <c r="J4950" s="2">
        <v>-81.42</v>
      </c>
      <c r="K4950" s="2">
        <v>-81.42</v>
      </c>
      <c r="L4950" t="s">
        <v>65</v>
      </c>
      <c r="M4950" t="s">
        <v>21</v>
      </c>
      <c r="N4950" t="s">
        <v>22</v>
      </c>
      <c r="O4950" t="s">
        <v>57</v>
      </c>
      <c r="P4950" t="s">
        <v>349</v>
      </c>
      <c r="Q4950" t="s">
        <v>350</v>
      </c>
      <c r="R4950" t="s">
        <v>351</v>
      </c>
      <c r="S4950">
        <f t="shared" si="77"/>
        <v>2017</v>
      </c>
    </row>
    <row r="4951" spans="1:19" x14ac:dyDescent="0.25">
      <c r="A4951">
        <v>345</v>
      </c>
      <c r="B4951">
        <v>345102</v>
      </c>
      <c r="C4951">
        <v>6165</v>
      </c>
      <c r="E4951" t="s">
        <v>375</v>
      </c>
      <c r="F4951" t="s">
        <v>86</v>
      </c>
      <c r="G4951">
        <v>1818</v>
      </c>
      <c r="H4951" s="1">
        <v>42934</v>
      </c>
      <c r="I4951" s="2"/>
      <c r="J4951" s="2">
        <v>-20.36</v>
      </c>
      <c r="K4951" s="2">
        <v>-20.36</v>
      </c>
      <c r="L4951" t="s">
        <v>65</v>
      </c>
      <c r="M4951" t="s">
        <v>21</v>
      </c>
      <c r="N4951" t="s">
        <v>22</v>
      </c>
      <c r="O4951" t="s">
        <v>57</v>
      </c>
      <c r="P4951" t="s">
        <v>349</v>
      </c>
      <c r="Q4951" t="s">
        <v>350</v>
      </c>
      <c r="R4951" t="s">
        <v>351</v>
      </c>
      <c r="S4951">
        <f t="shared" si="77"/>
        <v>2017</v>
      </c>
    </row>
    <row r="4952" spans="1:19" x14ac:dyDescent="0.25">
      <c r="A4952">
        <v>345</v>
      </c>
      <c r="B4952">
        <v>345102</v>
      </c>
      <c r="C4952">
        <v>6165</v>
      </c>
      <c r="E4952" t="s">
        <v>385</v>
      </c>
      <c r="F4952" t="s">
        <v>86</v>
      </c>
      <c r="G4952">
        <v>1818</v>
      </c>
      <c r="H4952" s="1">
        <v>42934</v>
      </c>
      <c r="I4952" s="2"/>
      <c r="J4952" s="2">
        <v>-671.72</v>
      </c>
      <c r="K4952" s="2">
        <v>-671.72</v>
      </c>
      <c r="L4952" t="s">
        <v>65</v>
      </c>
      <c r="M4952" t="s">
        <v>21</v>
      </c>
      <c r="N4952" t="s">
        <v>22</v>
      </c>
      <c r="O4952" t="s">
        <v>57</v>
      </c>
      <c r="P4952" t="s">
        <v>349</v>
      </c>
      <c r="Q4952" t="s">
        <v>350</v>
      </c>
      <c r="R4952" t="s">
        <v>351</v>
      </c>
      <c r="S4952">
        <f t="shared" si="77"/>
        <v>2017</v>
      </c>
    </row>
    <row r="4953" spans="1:19" x14ac:dyDescent="0.25">
      <c r="A4953">
        <v>345</v>
      </c>
      <c r="B4953">
        <v>345102</v>
      </c>
      <c r="C4953">
        <v>6165</v>
      </c>
      <c r="E4953" t="s">
        <v>385</v>
      </c>
      <c r="F4953" t="s">
        <v>86</v>
      </c>
      <c r="G4953">
        <v>1818</v>
      </c>
      <c r="H4953" s="1">
        <v>42934</v>
      </c>
      <c r="I4953" s="2"/>
      <c r="J4953" s="2">
        <v>-122.13</v>
      </c>
      <c r="K4953" s="2">
        <v>-122.13</v>
      </c>
      <c r="L4953" t="s">
        <v>65</v>
      </c>
      <c r="M4953" t="s">
        <v>21</v>
      </c>
      <c r="N4953" t="s">
        <v>22</v>
      </c>
      <c r="O4953" t="s">
        <v>57</v>
      </c>
      <c r="P4953" t="s">
        <v>349</v>
      </c>
      <c r="Q4953" t="s">
        <v>350</v>
      </c>
      <c r="R4953" t="s">
        <v>351</v>
      </c>
      <c r="S4953">
        <f t="shared" si="77"/>
        <v>2017</v>
      </c>
    </row>
    <row r="4954" spans="1:19" x14ac:dyDescent="0.25">
      <c r="A4954">
        <v>345</v>
      </c>
      <c r="B4954">
        <v>345102</v>
      </c>
      <c r="C4954">
        <v>6165</v>
      </c>
      <c r="E4954" t="s">
        <v>385</v>
      </c>
      <c r="F4954" t="s">
        <v>86</v>
      </c>
      <c r="G4954">
        <v>1818</v>
      </c>
      <c r="H4954" s="1">
        <v>42934</v>
      </c>
      <c r="I4954" s="2"/>
      <c r="J4954" s="2">
        <v>-346.04</v>
      </c>
      <c r="K4954" s="2">
        <v>-346.04</v>
      </c>
      <c r="L4954" t="s">
        <v>65</v>
      </c>
      <c r="M4954" t="s">
        <v>21</v>
      </c>
      <c r="N4954" t="s">
        <v>22</v>
      </c>
      <c r="O4954" t="s">
        <v>57</v>
      </c>
      <c r="P4954" t="s">
        <v>349</v>
      </c>
      <c r="Q4954" t="s">
        <v>350</v>
      </c>
      <c r="R4954" t="s">
        <v>351</v>
      </c>
      <c r="S4954">
        <f t="shared" si="77"/>
        <v>2017</v>
      </c>
    </row>
    <row r="4955" spans="1:19" x14ac:dyDescent="0.25">
      <c r="A4955">
        <v>345</v>
      </c>
      <c r="B4955">
        <v>345102</v>
      </c>
      <c r="C4955">
        <v>6165</v>
      </c>
      <c r="E4955" t="s">
        <v>380</v>
      </c>
      <c r="F4955" t="s">
        <v>86</v>
      </c>
      <c r="G4955">
        <v>1818</v>
      </c>
      <c r="H4955" s="1">
        <v>42934</v>
      </c>
      <c r="I4955" s="2"/>
      <c r="J4955" s="2">
        <v>-122.13</v>
      </c>
      <c r="K4955" s="2">
        <v>-122.13</v>
      </c>
      <c r="L4955" t="s">
        <v>65</v>
      </c>
      <c r="M4955" t="s">
        <v>21</v>
      </c>
      <c r="N4955" t="s">
        <v>22</v>
      </c>
      <c r="O4955" t="s">
        <v>57</v>
      </c>
      <c r="P4955" t="s">
        <v>349</v>
      </c>
      <c r="Q4955" t="s">
        <v>350</v>
      </c>
      <c r="R4955" t="s">
        <v>351</v>
      </c>
      <c r="S4955">
        <f t="shared" si="77"/>
        <v>2017</v>
      </c>
    </row>
    <row r="4956" spans="1:19" x14ac:dyDescent="0.25">
      <c r="A4956">
        <v>345</v>
      </c>
      <c r="B4956">
        <v>345102</v>
      </c>
      <c r="C4956">
        <v>6165</v>
      </c>
      <c r="E4956" t="s">
        <v>380</v>
      </c>
      <c r="F4956" t="s">
        <v>86</v>
      </c>
      <c r="G4956">
        <v>1818</v>
      </c>
      <c r="H4956" s="1">
        <v>42934</v>
      </c>
      <c r="I4956" s="2"/>
      <c r="J4956" s="2">
        <v>-40.71</v>
      </c>
      <c r="K4956" s="2">
        <v>-40.71</v>
      </c>
      <c r="L4956" t="s">
        <v>65</v>
      </c>
      <c r="M4956" t="s">
        <v>21</v>
      </c>
      <c r="N4956" t="s">
        <v>22</v>
      </c>
      <c r="O4956" t="s">
        <v>57</v>
      </c>
      <c r="P4956" t="s">
        <v>349</v>
      </c>
      <c r="Q4956" t="s">
        <v>350</v>
      </c>
      <c r="R4956" t="s">
        <v>351</v>
      </c>
      <c r="S4956">
        <f t="shared" si="77"/>
        <v>2017</v>
      </c>
    </row>
    <row r="4957" spans="1:19" x14ac:dyDescent="0.25">
      <c r="A4957">
        <v>345</v>
      </c>
      <c r="B4957">
        <v>345102</v>
      </c>
      <c r="C4957">
        <v>6165</v>
      </c>
      <c r="E4957" t="s">
        <v>375</v>
      </c>
      <c r="F4957" t="s">
        <v>86</v>
      </c>
      <c r="G4957">
        <v>1818</v>
      </c>
      <c r="H4957" s="1">
        <v>42934</v>
      </c>
      <c r="I4957" s="2"/>
      <c r="J4957" s="2">
        <v>-20.36</v>
      </c>
      <c r="K4957" s="2">
        <v>-20.36</v>
      </c>
      <c r="L4957" t="s">
        <v>65</v>
      </c>
      <c r="M4957" t="s">
        <v>21</v>
      </c>
      <c r="N4957" t="s">
        <v>22</v>
      </c>
      <c r="O4957" t="s">
        <v>57</v>
      </c>
      <c r="P4957" t="s">
        <v>349</v>
      </c>
      <c r="Q4957" t="s">
        <v>350</v>
      </c>
      <c r="R4957" t="s">
        <v>351</v>
      </c>
      <c r="S4957">
        <f t="shared" si="77"/>
        <v>2017</v>
      </c>
    </row>
    <row r="4958" spans="1:19" x14ac:dyDescent="0.25">
      <c r="A4958">
        <v>345</v>
      </c>
      <c r="B4958">
        <v>345102</v>
      </c>
      <c r="C4958">
        <v>6165</v>
      </c>
      <c r="E4958" t="s">
        <v>380</v>
      </c>
      <c r="F4958" t="s">
        <v>86</v>
      </c>
      <c r="G4958">
        <v>1818</v>
      </c>
      <c r="H4958" s="1">
        <v>42934</v>
      </c>
      <c r="I4958" s="2"/>
      <c r="J4958" s="2">
        <v>-81.42</v>
      </c>
      <c r="K4958" s="2">
        <v>-81.42</v>
      </c>
      <c r="L4958" t="s">
        <v>65</v>
      </c>
      <c r="M4958" t="s">
        <v>21</v>
      </c>
      <c r="N4958" t="s">
        <v>22</v>
      </c>
      <c r="O4958" t="s">
        <v>57</v>
      </c>
      <c r="P4958" t="s">
        <v>349</v>
      </c>
      <c r="Q4958" t="s">
        <v>350</v>
      </c>
      <c r="R4958" t="s">
        <v>351</v>
      </c>
      <c r="S4958">
        <f t="shared" si="77"/>
        <v>2017</v>
      </c>
    </row>
    <row r="4959" spans="1:19" x14ac:dyDescent="0.25">
      <c r="A4959">
        <v>345</v>
      </c>
      <c r="B4959">
        <v>345102</v>
      </c>
      <c r="C4959">
        <v>6165</v>
      </c>
      <c r="E4959" t="s">
        <v>380</v>
      </c>
      <c r="F4959" t="s">
        <v>86</v>
      </c>
      <c r="G4959">
        <v>1818</v>
      </c>
      <c r="H4959" s="1">
        <v>42934</v>
      </c>
      <c r="I4959" s="2"/>
      <c r="J4959" s="2">
        <v>-162.84</v>
      </c>
      <c r="K4959" s="2">
        <v>-162.84</v>
      </c>
      <c r="L4959" t="s">
        <v>65</v>
      </c>
      <c r="M4959" t="s">
        <v>21</v>
      </c>
      <c r="N4959" t="s">
        <v>22</v>
      </c>
      <c r="O4959" t="s">
        <v>57</v>
      </c>
      <c r="P4959" t="s">
        <v>349</v>
      </c>
      <c r="Q4959" t="s">
        <v>350</v>
      </c>
      <c r="R4959" t="s">
        <v>351</v>
      </c>
      <c r="S4959">
        <f t="shared" si="77"/>
        <v>2017</v>
      </c>
    </row>
    <row r="4960" spans="1:19" x14ac:dyDescent="0.25">
      <c r="A4960">
        <v>345</v>
      </c>
      <c r="B4960">
        <v>345102</v>
      </c>
      <c r="C4960">
        <v>6165</v>
      </c>
      <c r="E4960" t="s">
        <v>374</v>
      </c>
      <c r="F4960" t="s">
        <v>86</v>
      </c>
      <c r="G4960">
        <v>1818</v>
      </c>
      <c r="H4960" s="1">
        <v>42934</v>
      </c>
      <c r="I4960" s="2"/>
      <c r="J4960" s="2">
        <v>-122.13</v>
      </c>
      <c r="K4960" s="2">
        <v>-122.13</v>
      </c>
      <c r="L4960" t="s">
        <v>65</v>
      </c>
      <c r="M4960" t="s">
        <v>21</v>
      </c>
      <c r="N4960" t="s">
        <v>22</v>
      </c>
      <c r="O4960" t="s">
        <v>57</v>
      </c>
      <c r="P4960" t="s">
        <v>349</v>
      </c>
      <c r="Q4960" t="s">
        <v>350</v>
      </c>
      <c r="R4960" t="s">
        <v>351</v>
      </c>
      <c r="S4960">
        <f t="shared" si="77"/>
        <v>2017</v>
      </c>
    </row>
    <row r="4961" spans="1:19" x14ac:dyDescent="0.25">
      <c r="A4961">
        <v>345</v>
      </c>
      <c r="B4961">
        <v>345102</v>
      </c>
      <c r="C4961">
        <v>6165</v>
      </c>
      <c r="E4961" t="s">
        <v>374</v>
      </c>
      <c r="F4961" t="s">
        <v>86</v>
      </c>
      <c r="G4961">
        <v>1818</v>
      </c>
      <c r="H4961" s="1">
        <v>42934</v>
      </c>
      <c r="I4961" s="2"/>
      <c r="J4961" s="2">
        <v>-122.13</v>
      </c>
      <c r="K4961" s="2">
        <v>-122.13</v>
      </c>
      <c r="L4961" t="s">
        <v>65</v>
      </c>
      <c r="M4961" t="s">
        <v>21</v>
      </c>
      <c r="N4961" t="s">
        <v>22</v>
      </c>
      <c r="O4961" t="s">
        <v>57</v>
      </c>
      <c r="P4961" t="s">
        <v>349</v>
      </c>
      <c r="Q4961" t="s">
        <v>350</v>
      </c>
      <c r="R4961" t="s">
        <v>351</v>
      </c>
      <c r="S4961">
        <f t="shared" si="77"/>
        <v>2017</v>
      </c>
    </row>
    <row r="4962" spans="1:19" x14ac:dyDescent="0.25">
      <c r="A4962">
        <v>345</v>
      </c>
      <c r="B4962">
        <v>345102</v>
      </c>
      <c r="C4962">
        <v>6165</v>
      </c>
      <c r="E4962" t="s">
        <v>374</v>
      </c>
      <c r="F4962" t="s">
        <v>86</v>
      </c>
      <c r="G4962">
        <v>1818</v>
      </c>
      <c r="H4962" s="1">
        <v>42934</v>
      </c>
      <c r="I4962" s="2"/>
      <c r="J4962" s="2">
        <v>-651.36</v>
      </c>
      <c r="K4962" s="2">
        <v>-651.36</v>
      </c>
      <c r="L4962" t="s">
        <v>65</v>
      </c>
      <c r="M4962" t="s">
        <v>21</v>
      </c>
      <c r="N4962" t="s">
        <v>22</v>
      </c>
      <c r="O4962" t="s">
        <v>57</v>
      </c>
      <c r="P4962" t="s">
        <v>349</v>
      </c>
      <c r="Q4962" t="s">
        <v>350</v>
      </c>
      <c r="R4962" t="s">
        <v>351</v>
      </c>
      <c r="S4962">
        <f t="shared" si="77"/>
        <v>2017</v>
      </c>
    </row>
    <row r="4963" spans="1:19" x14ac:dyDescent="0.25">
      <c r="A4963">
        <v>345</v>
      </c>
      <c r="B4963">
        <v>345102</v>
      </c>
      <c r="C4963">
        <v>6165</v>
      </c>
      <c r="E4963" t="s">
        <v>375</v>
      </c>
      <c r="F4963" t="s">
        <v>86</v>
      </c>
      <c r="G4963">
        <v>1818</v>
      </c>
      <c r="H4963" s="1">
        <v>42934</v>
      </c>
      <c r="I4963" s="2"/>
      <c r="J4963" s="2">
        <v>-40.71</v>
      </c>
      <c r="K4963" s="2">
        <v>-40.71</v>
      </c>
      <c r="L4963" t="s">
        <v>65</v>
      </c>
      <c r="M4963" t="s">
        <v>21</v>
      </c>
      <c r="N4963" t="s">
        <v>22</v>
      </c>
      <c r="O4963" t="s">
        <v>57</v>
      </c>
      <c r="P4963" t="s">
        <v>349</v>
      </c>
      <c r="Q4963" t="s">
        <v>350</v>
      </c>
      <c r="R4963" t="s">
        <v>351</v>
      </c>
      <c r="S4963">
        <f t="shared" si="77"/>
        <v>2017</v>
      </c>
    </row>
    <row r="4964" spans="1:19" x14ac:dyDescent="0.25">
      <c r="A4964">
        <v>345</v>
      </c>
      <c r="B4964">
        <v>345102</v>
      </c>
      <c r="C4964">
        <v>6165</v>
      </c>
      <c r="E4964" t="s">
        <v>375</v>
      </c>
      <c r="F4964" t="s">
        <v>86</v>
      </c>
      <c r="G4964">
        <v>1818</v>
      </c>
      <c r="H4964" s="1">
        <v>42934</v>
      </c>
      <c r="I4964" s="2"/>
      <c r="J4964" s="2">
        <v>-20.36</v>
      </c>
      <c r="K4964" s="2">
        <v>-20.36</v>
      </c>
      <c r="L4964" t="s">
        <v>65</v>
      </c>
      <c r="M4964" t="s">
        <v>21</v>
      </c>
      <c r="N4964" t="s">
        <v>22</v>
      </c>
      <c r="O4964" t="s">
        <v>57</v>
      </c>
      <c r="P4964" t="s">
        <v>349</v>
      </c>
      <c r="Q4964" t="s">
        <v>350</v>
      </c>
      <c r="R4964" t="s">
        <v>351</v>
      </c>
      <c r="S4964">
        <f t="shared" si="77"/>
        <v>2017</v>
      </c>
    </row>
    <row r="4965" spans="1:19" x14ac:dyDescent="0.25">
      <c r="A4965">
        <v>345</v>
      </c>
      <c r="B4965">
        <v>345102</v>
      </c>
      <c r="C4965">
        <v>6165</v>
      </c>
      <c r="E4965" t="s">
        <v>375</v>
      </c>
      <c r="F4965" t="s">
        <v>86</v>
      </c>
      <c r="G4965">
        <v>1818</v>
      </c>
      <c r="H4965" s="1">
        <v>42934</v>
      </c>
      <c r="I4965" s="2"/>
      <c r="J4965" s="2">
        <v>-81.42</v>
      </c>
      <c r="K4965" s="2">
        <v>-81.42</v>
      </c>
      <c r="L4965" t="s">
        <v>65</v>
      </c>
      <c r="M4965" t="s">
        <v>21</v>
      </c>
      <c r="N4965" t="s">
        <v>22</v>
      </c>
      <c r="O4965" t="s">
        <v>57</v>
      </c>
      <c r="P4965" t="s">
        <v>349</v>
      </c>
      <c r="Q4965" t="s">
        <v>350</v>
      </c>
      <c r="R4965" t="s">
        <v>351</v>
      </c>
      <c r="S4965">
        <f t="shared" si="77"/>
        <v>2017</v>
      </c>
    </row>
    <row r="4966" spans="1:19" x14ac:dyDescent="0.25">
      <c r="A4966">
        <v>345</v>
      </c>
      <c r="B4966">
        <v>345102</v>
      </c>
      <c r="C4966">
        <v>6165</v>
      </c>
      <c r="E4966" t="s">
        <v>375</v>
      </c>
      <c r="F4966" t="s">
        <v>86</v>
      </c>
      <c r="G4966">
        <v>1818</v>
      </c>
      <c r="H4966" s="1">
        <v>42934</v>
      </c>
      <c r="I4966" s="2"/>
      <c r="J4966" s="2">
        <v>-40.71</v>
      </c>
      <c r="K4966" s="2">
        <v>-40.71</v>
      </c>
      <c r="L4966" t="s">
        <v>65</v>
      </c>
      <c r="M4966" t="s">
        <v>21</v>
      </c>
      <c r="N4966" t="s">
        <v>22</v>
      </c>
      <c r="O4966" t="s">
        <v>57</v>
      </c>
      <c r="P4966" t="s">
        <v>349</v>
      </c>
      <c r="Q4966" t="s">
        <v>350</v>
      </c>
      <c r="R4966" t="s">
        <v>351</v>
      </c>
      <c r="S4966">
        <f t="shared" si="77"/>
        <v>2017</v>
      </c>
    </row>
    <row r="4967" spans="1:19" x14ac:dyDescent="0.25">
      <c r="A4967">
        <v>345</v>
      </c>
      <c r="B4967">
        <v>345102</v>
      </c>
      <c r="C4967">
        <v>6165</v>
      </c>
      <c r="E4967" t="s">
        <v>374</v>
      </c>
      <c r="F4967" t="s">
        <v>86</v>
      </c>
      <c r="G4967">
        <v>1818</v>
      </c>
      <c r="H4967" s="1">
        <v>42934</v>
      </c>
      <c r="I4967" s="2"/>
      <c r="J4967" s="2">
        <v>-61.07</v>
      </c>
      <c r="K4967" s="2">
        <v>-61.07</v>
      </c>
      <c r="L4967" t="s">
        <v>65</v>
      </c>
      <c r="M4967" t="s">
        <v>21</v>
      </c>
      <c r="N4967" t="s">
        <v>22</v>
      </c>
      <c r="O4967" t="s">
        <v>57</v>
      </c>
      <c r="P4967" t="s">
        <v>349</v>
      </c>
      <c r="Q4967" t="s">
        <v>350</v>
      </c>
      <c r="R4967" t="s">
        <v>351</v>
      </c>
      <c r="S4967">
        <f t="shared" si="77"/>
        <v>2017</v>
      </c>
    </row>
    <row r="4968" spans="1:19" x14ac:dyDescent="0.25">
      <c r="A4968">
        <v>345</v>
      </c>
      <c r="B4968">
        <v>345102</v>
      </c>
      <c r="C4968">
        <v>6165</v>
      </c>
      <c r="E4968" t="s">
        <v>374</v>
      </c>
      <c r="F4968" t="s">
        <v>86</v>
      </c>
      <c r="G4968">
        <v>1818</v>
      </c>
      <c r="H4968" s="1">
        <v>42934</v>
      </c>
      <c r="I4968" s="2"/>
      <c r="J4968" s="2">
        <v>-203.55</v>
      </c>
      <c r="K4968" s="2">
        <v>-203.55</v>
      </c>
      <c r="L4968" t="s">
        <v>65</v>
      </c>
      <c r="M4968" t="s">
        <v>21</v>
      </c>
      <c r="N4968" t="s">
        <v>22</v>
      </c>
      <c r="O4968" t="s">
        <v>57</v>
      </c>
      <c r="P4968" t="s">
        <v>349</v>
      </c>
      <c r="Q4968" t="s">
        <v>350</v>
      </c>
      <c r="R4968" t="s">
        <v>351</v>
      </c>
      <c r="S4968">
        <f t="shared" si="77"/>
        <v>2017</v>
      </c>
    </row>
    <row r="4969" spans="1:19" x14ac:dyDescent="0.25">
      <c r="A4969">
        <v>345</v>
      </c>
      <c r="B4969">
        <v>345102</v>
      </c>
      <c r="C4969">
        <v>6165</v>
      </c>
      <c r="E4969" t="s">
        <v>374</v>
      </c>
      <c r="F4969" t="s">
        <v>86</v>
      </c>
      <c r="G4969">
        <v>1818</v>
      </c>
      <c r="H4969" s="1">
        <v>42934</v>
      </c>
      <c r="I4969" s="2"/>
      <c r="J4969" s="2">
        <v>-20.36</v>
      </c>
      <c r="K4969" s="2">
        <v>-20.36</v>
      </c>
      <c r="L4969" t="s">
        <v>65</v>
      </c>
      <c r="M4969" t="s">
        <v>21</v>
      </c>
      <c r="N4969" t="s">
        <v>22</v>
      </c>
      <c r="O4969" t="s">
        <v>57</v>
      </c>
      <c r="P4969" t="s">
        <v>349</v>
      </c>
      <c r="Q4969" t="s">
        <v>350</v>
      </c>
      <c r="R4969" t="s">
        <v>351</v>
      </c>
      <c r="S4969">
        <f t="shared" si="77"/>
        <v>2017</v>
      </c>
    </row>
    <row r="4970" spans="1:19" x14ac:dyDescent="0.25">
      <c r="A4970">
        <v>345</v>
      </c>
      <c r="B4970">
        <v>345102</v>
      </c>
      <c r="C4970">
        <v>6165</v>
      </c>
      <c r="E4970" t="s">
        <v>374</v>
      </c>
      <c r="F4970" t="s">
        <v>86</v>
      </c>
      <c r="G4970">
        <v>1818</v>
      </c>
      <c r="H4970" s="1">
        <v>42934</v>
      </c>
      <c r="I4970" s="2"/>
      <c r="J4970" s="2">
        <v>-122.13</v>
      </c>
      <c r="K4970" s="2">
        <v>-122.13</v>
      </c>
      <c r="L4970" t="s">
        <v>65</v>
      </c>
      <c r="M4970" t="s">
        <v>21</v>
      </c>
      <c r="N4970" t="s">
        <v>22</v>
      </c>
      <c r="O4970" t="s">
        <v>57</v>
      </c>
      <c r="P4970" t="s">
        <v>349</v>
      </c>
      <c r="Q4970" t="s">
        <v>350</v>
      </c>
      <c r="R4970" t="s">
        <v>351</v>
      </c>
      <c r="S4970">
        <f t="shared" si="77"/>
        <v>2017</v>
      </c>
    </row>
    <row r="4971" spans="1:19" x14ac:dyDescent="0.25">
      <c r="A4971">
        <v>345</v>
      </c>
      <c r="B4971">
        <v>345102</v>
      </c>
      <c r="C4971">
        <v>6165</v>
      </c>
      <c r="E4971" t="s">
        <v>374</v>
      </c>
      <c r="F4971" t="s">
        <v>86</v>
      </c>
      <c r="G4971">
        <v>1818</v>
      </c>
      <c r="H4971" s="1">
        <v>42934</v>
      </c>
      <c r="I4971" s="2"/>
      <c r="J4971" s="2">
        <v>-20.36</v>
      </c>
      <c r="K4971" s="2">
        <v>-20.36</v>
      </c>
      <c r="L4971" t="s">
        <v>65</v>
      </c>
      <c r="M4971" t="s">
        <v>21</v>
      </c>
      <c r="N4971" t="s">
        <v>22</v>
      </c>
      <c r="O4971" t="s">
        <v>57</v>
      </c>
      <c r="P4971" t="s">
        <v>349</v>
      </c>
      <c r="Q4971" t="s">
        <v>350</v>
      </c>
      <c r="R4971" t="s">
        <v>351</v>
      </c>
      <c r="S4971">
        <f t="shared" si="77"/>
        <v>2017</v>
      </c>
    </row>
    <row r="4972" spans="1:19" x14ac:dyDescent="0.25">
      <c r="A4972">
        <v>345</v>
      </c>
      <c r="B4972">
        <v>345102</v>
      </c>
      <c r="C4972">
        <v>6165</v>
      </c>
      <c r="E4972" t="s">
        <v>375</v>
      </c>
      <c r="F4972" t="s">
        <v>86</v>
      </c>
      <c r="G4972">
        <v>1818</v>
      </c>
      <c r="H4972" s="1">
        <v>42934</v>
      </c>
      <c r="I4972" s="2"/>
      <c r="J4972" s="2">
        <v>-40.71</v>
      </c>
      <c r="K4972" s="2">
        <v>-40.71</v>
      </c>
      <c r="L4972" t="s">
        <v>65</v>
      </c>
      <c r="M4972" t="s">
        <v>21</v>
      </c>
      <c r="N4972" t="s">
        <v>22</v>
      </c>
      <c r="O4972" t="s">
        <v>57</v>
      </c>
      <c r="P4972" t="s">
        <v>349</v>
      </c>
      <c r="Q4972" t="s">
        <v>350</v>
      </c>
      <c r="R4972" t="s">
        <v>351</v>
      </c>
      <c r="S4972">
        <f t="shared" si="77"/>
        <v>2017</v>
      </c>
    </row>
    <row r="4973" spans="1:19" x14ac:dyDescent="0.25">
      <c r="A4973">
        <v>345</v>
      </c>
      <c r="B4973">
        <v>345102</v>
      </c>
      <c r="C4973">
        <v>6165</v>
      </c>
      <c r="E4973" t="s">
        <v>375</v>
      </c>
      <c r="F4973" t="s">
        <v>86</v>
      </c>
      <c r="G4973">
        <v>1818</v>
      </c>
      <c r="H4973" s="1">
        <v>42934</v>
      </c>
      <c r="I4973" s="2"/>
      <c r="J4973" s="2">
        <v>-81.42</v>
      </c>
      <c r="K4973" s="2">
        <v>-81.42</v>
      </c>
      <c r="L4973" t="s">
        <v>65</v>
      </c>
      <c r="M4973" t="s">
        <v>21</v>
      </c>
      <c r="N4973" t="s">
        <v>22</v>
      </c>
      <c r="O4973" t="s">
        <v>57</v>
      </c>
      <c r="P4973" t="s">
        <v>349</v>
      </c>
      <c r="Q4973" t="s">
        <v>350</v>
      </c>
      <c r="R4973" t="s">
        <v>351</v>
      </c>
      <c r="S4973">
        <f t="shared" si="77"/>
        <v>2017</v>
      </c>
    </row>
    <row r="4974" spans="1:19" x14ac:dyDescent="0.25">
      <c r="A4974">
        <v>345</v>
      </c>
      <c r="B4974">
        <v>345102</v>
      </c>
      <c r="C4974">
        <v>6165</v>
      </c>
      <c r="E4974" t="s">
        <v>375</v>
      </c>
      <c r="F4974" t="s">
        <v>86</v>
      </c>
      <c r="G4974">
        <v>1818</v>
      </c>
      <c r="H4974" s="1">
        <v>42934</v>
      </c>
      <c r="I4974" s="2"/>
      <c r="J4974" s="2">
        <v>-20.36</v>
      </c>
      <c r="K4974" s="2">
        <v>-20.36</v>
      </c>
      <c r="L4974" t="s">
        <v>65</v>
      </c>
      <c r="M4974" t="s">
        <v>21</v>
      </c>
      <c r="N4974" t="s">
        <v>22</v>
      </c>
      <c r="O4974" t="s">
        <v>57</v>
      </c>
      <c r="P4974" t="s">
        <v>349</v>
      </c>
      <c r="Q4974" t="s">
        <v>350</v>
      </c>
      <c r="R4974" t="s">
        <v>351</v>
      </c>
      <c r="S4974">
        <f t="shared" si="77"/>
        <v>2017</v>
      </c>
    </row>
    <row r="4975" spans="1:19" x14ac:dyDescent="0.25">
      <c r="A4975">
        <v>345</v>
      </c>
      <c r="B4975">
        <v>345102</v>
      </c>
      <c r="C4975">
        <v>6165</v>
      </c>
      <c r="E4975" t="s">
        <v>375</v>
      </c>
      <c r="F4975" t="s">
        <v>86</v>
      </c>
      <c r="G4975">
        <v>1818</v>
      </c>
      <c r="H4975" s="1">
        <v>42934</v>
      </c>
      <c r="I4975" s="2"/>
      <c r="J4975" s="2">
        <v>-20.36</v>
      </c>
      <c r="K4975" s="2">
        <v>-20.36</v>
      </c>
      <c r="L4975" t="s">
        <v>65</v>
      </c>
      <c r="M4975" t="s">
        <v>21</v>
      </c>
      <c r="N4975" t="s">
        <v>22</v>
      </c>
      <c r="O4975" t="s">
        <v>57</v>
      </c>
      <c r="P4975" t="s">
        <v>349</v>
      </c>
      <c r="Q4975" t="s">
        <v>350</v>
      </c>
      <c r="R4975" t="s">
        <v>351</v>
      </c>
      <c r="S4975">
        <f t="shared" si="77"/>
        <v>2017</v>
      </c>
    </row>
    <row r="4976" spans="1:19" x14ac:dyDescent="0.25">
      <c r="A4976">
        <v>345</v>
      </c>
      <c r="B4976">
        <v>345102</v>
      </c>
      <c r="C4976">
        <v>6165</v>
      </c>
      <c r="E4976" t="s">
        <v>382</v>
      </c>
      <c r="F4976" t="s">
        <v>86</v>
      </c>
      <c r="G4976">
        <v>1818</v>
      </c>
      <c r="H4976" s="1">
        <v>42934</v>
      </c>
      <c r="I4976" s="2"/>
      <c r="J4976" s="2">
        <v>-81.42</v>
      </c>
      <c r="K4976" s="2">
        <v>-81.42</v>
      </c>
      <c r="L4976" t="s">
        <v>65</v>
      </c>
      <c r="M4976" t="s">
        <v>21</v>
      </c>
      <c r="N4976" t="s">
        <v>22</v>
      </c>
      <c r="O4976" t="s">
        <v>57</v>
      </c>
      <c r="P4976" t="s">
        <v>349</v>
      </c>
      <c r="Q4976" t="s">
        <v>350</v>
      </c>
      <c r="R4976" t="s">
        <v>351</v>
      </c>
      <c r="S4976">
        <f t="shared" si="77"/>
        <v>2017</v>
      </c>
    </row>
    <row r="4977" spans="1:19" x14ac:dyDescent="0.25">
      <c r="A4977">
        <v>345</v>
      </c>
      <c r="B4977">
        <v>345102</v>
      </c>
      <c r="C4977">
        <v>6165</v>
      </c>
      <c r="E4977" t="s">
        <v>374</v>
      </c>
      <c r="F4977" t="s">
        <v>86</v>
      </c>
      <c r="G4977">
        <v>1818</v>
      </c>
      <c r="H4977" s="1">
        <v>42934</v>
      </c>
      <c r="I4977" s="2"/>
      <c r="J4977" s="2">
        <v>-346.04</v>
      </c>
      <c r="K4977" s="2">
        <v>-346.04</v>
      </c>
      <c r="L4977" t="s">
        <v>65</v>
      </c>
      <c r="M4977" t="s">
        <v>21</v>
      </c>
      <c r="N4977" t="s">
        <v>22</v>
      </c>
      <c r="O4977" t="s">
        <v>57</v>
      </c>
      <c r="P4977" t="s">
        <v>349</v>
      </c>
      <c r="Q4977" t="s">
        <v>350</v>
      </c>
      <c r="R4977" t="s">
        <v>351</v>
      </c>
      <c r="S4977">
        <f t="shared" si="77"/>
        <v>2017</v>
      </c>
    </row>
    <row r="4978" spans="1:19" x14ac:dyDescent="0.25">
      <c r="A4978">
        <v>345</v>
      </c>
      <c r="B4978">
        <v>345102</v>
      </c>
      <c r="C4978">
        <v>6165</v>
      </c>
      <c r="E4978" t="s">
        <v>374</v>
      </c>
      <c r="F4978" t="s">
        <v>86</v>
      </c>
      <c r="G4978">
        <v>1818</v>
      </c>
      <c r="H4978" s="1">
        <v>42934</v>
      </c>
      <c r="I4978" s="2"/>
      <c r="J4978" s="2">
        <v>-81.42</v>
      </c>
      <c r="K4978" s="2">
        <v>-81.42</v>
      </c>
      <c r="L4978" t="s">
        <v>65</v>
      </c>
      <c r="M4978" t="s">
        <v>21</v>
      </c>
      <c r="N4978" t="s">
        <v>22</v>
      </c>
      <c r="O4978" t="s">
        <v>57</v>
      </c>
      <c r="P4978" t="s">
        <v>349</v>
      </c>
      <c r="Q4978" t="s">
        <v>350</v>
      </c>
      <c r="R4978" t="s">
        <v>351</v>
      </c>
      <c r="S4978">
        <f t="shared" si="77"/>
        <v>2017</v>
      </c>
    </row>
    <row r="4979" spans="1:19" x14ac:dyDescent="0.25">
      <c r="A4979">
        <v>345</v>
      </c>
      <c r="B4979">
        <v>345102</v>
      </c>
      <c r="C4979">
        <v>6165</v>
      </c>
      <c r="E4979" t="s">
        <v>374</v>
      </c>
      <c r="F4979" t="s">
        <v>86</v>
      </c>
      <c r="G4979">
        <v>1818</v>
      </c>
      <c r="H4979" s="1">
        <v>42934</v>
      </c>
      <c r="I4979" s="2"/>
      <c r="J4979" s="2">
        <v>-81.42</v>
      </c>
      <c r="K4979" s="2">
        <v>-81.42</v>
      </c>
      <c r="L4979" t="s">
        <v>65</v>
      </c>
      <c r="M4979" t="s">
        <v>21</v>
      </c>
      <c r="N4979" t="s">
        <v>22</v>
      </c>
      <c r="O4979" t="s">
        <v>57</v>
      </c>
      <c r="P4979" t="s">
        <v>349</v>
      </c>
      <c r="Q4979" t="s">
        <v>350</v>
      </c>
      <c r="R4979" t="s">
        <v>351</v>
      </c>
      <c r="S4979">
        <f t="shared" si="77"/>
        <v>2017</v>
      </c>
    </row>
    <row r="4980" spans="1:19" x14ac:dyDescent="0.25">
      <c r="A4980">
        <v>345</v>
      </c>
      <c r="B4980">
        <v>345102</v>
      </c>
      <c r="C4980">
        <v>6165</v>
      </c>
      <c r="E4980" t="s">
        <v>89</v>
      </c>
      <c r="F4980" t="s">
        <v>86</v>
      </c>
      <c r="G4980">
        <v>1815</v>
      </c>
      <c r="H4980" s="1">
        <v>42931</v>
      </c>
      <c r="I4980" s="2"/>
      <c r="J4980" s="2">
        <v>-81.42</v>
      </c>
      <c r="K4980" s="2">
        <v>-81.42</v>
      </c>
      <c r="L4980" t="s">
        <v>65</v>
      </c>
      <c r="M4980" t="s">
        <v>21</v>
      </c>
      <c r="N4980" t="s">
        <v>22</v>
      </c>
      <c r="O4980" t="s">
        <v>57</v>
      </c>
      <c r="P4980" t="s">
        <v>349</v>
      </c>
      <c r="Q4980" t="s">
        <v>350</v>
      </c>
      <c r="R4980" t="s">
        <v>351</v>
      </c>
      <c r="S4980">
        <f t="shared" si="77"/>
        <v>2017</v>
      </c>
    </row>
    <row r="4981" spans="1:19" x14ac:dyDescent="0.25">
      <c r="A4981">
        <v>345</v>
      </c>
      <c r="B4981">
        <v>345102</v>
      </c>
      <c r="C4981">
        <v>6165</v>
      </c>
      <c r="E4981" t="s">
        <v>89</v>
      </c>
      <c r="F4981" t="s">
        <v>86</v>
      </c>
      <c r="G4981">
        <v>1815</v>
      </c>
      <c r="H4981" s="1">
        <v>42931</v>
      </c>
      <c r="I4981" s="2"/>
      <c r="J4981" s="2">
        <v>-81.42</v>
      </c>
      <c r="K4981" s="2">
        <v>-81.42</v>
      </c>
      <c r="L4981" t="s">
        <v>65</v>
      </c>
      <c r="M4981" t="s">
        <v>21</v>
      </c>
      <c r="N4981" t="s">
        <v>22</v>
      </c>
      <c r="O4981" t="s">
        <v>57</v>
      </c>
      <c r="P4981" t="s">
        <v>349</v>
      </c>
      <c r="Q4981" t="s">
        <v>350</v>
      </c>
      <c r="R4981" t="s">
        <v>351</v>
      </c>
      <c r="S4981">
        <f t="shared" si="77"/>
        <v>2017</v>
      </c>
    </row>
    <row r="4982" spans="1:19" x14ac:dyDescent="0.25">
      <c r="A4982">
        <v>345</v>
      </c>
      <c r="B4982">
        <v>345102</v>
      </c>
      <c r="C4982">
        <v>6165</v>
      </c>
      <c r="E4982" t="s">
        <v>89</v>
      </c>
      <c r="F4982" t="s">
        <v>86</v>
      </c>
      <c r="G4982">
        <v>1815</v>
      </c>
      <c r="H4982" s="1">
        <v>42931</v>
      </c>
      <c r="I4982" s="2"/>
      <c r="J4982" s="2">
        <v>-325.68</v>
      </c>
      <c r="K4982" s="2">
        <v>-325.68</v>
      </c>
      <c r="L4982" t="s">
        <v>65</v>
      </c>
      <c r="M4982" t="s">
        <v>21</v>
      </c>
      <c r="N4982" t="s">
        <v>22</v>
      </c>
      <c r="O4982" t="s">
        <v>57</v>
      </c>
      <c r="P4982" t="s">
        <v>349</v>
      </c>
      <c r="Q4982" t="s">
        <v>350</v>
      </c>
      <c r="R4982" t="s">
        <v>351</v>
      </c>
      <c r="S4982">
        <f t="shared" si="77"/>
        <v>2017</v>
      </c>
    </row>
    <row r="4983" spans="1:19" x14ac:dyDescent="0.25">
      <c r="A4983">
        <v>345</v>
      </c>
      <c r="B4983">
        <v>345102</v>
      </c>
      <c r="C4983">
        <v>6165</v>
      </c>
      <c r="E4983" t="s">
        <v>89</v>
      </c>
      <c r="F4983" t="s">
        <v>86</v>
      </c>
      <c r="G4983">
        <v>1815</v>
      </c>
      <c r="H4983" s="1">
        <v>42931</v>
      </c>
      <c r="I4983" s="2"/>
      <c r="J4983" s="2">
        <v>-81.42</v>
      </c>
      <c r="K4983" s="2">
        <v>-81.42</v>
      </c>
      <c r="L4983" t="s">
        <v>65</v>
      </c>
      <c r="M4983" t="s">
        <v>21</v>
      </c>
      <c r="N4983" t="s">
        <v>22</v>
      </c>
      <c r="O4983" t="s">
        <v>57</v>
      </c>
      <c r="P4983" t="s">
        <v>349</v>
      </c>
      <c r="Q4983" t="s">
        <v>350</v>
      </c>
      <c r="R4983" t="s">
        <v>351</v>
      </c>
      <c r="S4983">
        <f t="shared" si="77"/>
        <v>2017</v>
      </c>
    </row>
    <row r="4984" spans="1:19" x14ac:dyDescent="0.25">
      <c r="A4984">
        <v>345</v>
      </c>
      <c r="B4984">
        <v>345102</v>
      </c>
      <c r="C4984">
        <v>6165</v>
      </c>
      <c r="E4984" t="s">
        <v>89</v>
      </c>
      <c r="F4984" t="s">
        <v>86</v>
      </c>
      <c r="G4984">
        <v>1815</v>
      </c>
      <c r="H4984" s="1">
        <v>42931</v>
      </c>
      <c r="I4984" s="2"/>
      <c r="J4984" s="2">
        <v>-162.84</v>
      </c>
      <c r="K4984" s="2">
        <v>-162.84</v>
      </c>
      <c r="L4984" t="s">
        <v>65</v>
      </c>
      <c r="M4984" t="s">
        <v>21</v>
      </c>
      <c r="N4984" t="s">
        <v>22</v>
      </c>
      <c r="O4984" t="s">
        <v>57</v>
      </c>
      <c r="P4984" t="s">
        <v>349</v>
      </c>
      <c r="Q4984" t="s">
        <v>350</v>
      </c>
      <c r="R4984" t="s">
        <v>351</v>
      </c>
      <c r="S4984">
        <f t="shared" si="77"/>
        <v>2017</v>
      </c>
    </row>
    <row r="4985" spans="1:19" x14ac:dyDescent="0.25">
      <c r="A4985">
        <v>345</v>
      </c>
      <c r="B4985">
        <v>345102</v>
      </c>
      <c r="C4985">
        <v>6165</v>
      </c>
      <c r="E4985" t="s">
        <v>89</v>
      </c>
      <c r="F4985" t="s">
        <v>86</v>
      </c>
      <c r="G4985">
        <v>1815</v>
      </c>
      <c r="H4985" s="1">
        <v>42931</v>
      </c>
      <c r="I4985" s="2"/>
      <c r="J4985" s="2">
        <v>-325.68</v>
      </c>
      <c r="K4985" s="2">
        <v>-325.68</v>
      </c>
      <c r="L4985" t="s">
        <v>65</v>
      </c>
      <c r="M4985" t="s">
        <v>21</v>
      </c>
      <c r="N4985" t="s">
        <v>22</v>
      </c>
      <c r="O4985" t="s">
        <v>57</v>
      </c>
      <c r="P4985" t="s">
        <v>349</v>
      </c>
      <c r="Q4985" t="s">
        <v>350</v>
      </c>
      <c r="R4985" t="s">
        <v>351</v>
      </c>
      <c r="S4985">
        <f t="shared" si="77"/>
        <v>2017</v>
      </c>
    </row>
    <row r="4986" spans="1:19" x14ac:dyDescent="0.25">
      <c r="A4986">
        <v>345</v>
      </c>
      <c r="B4986">
        <v>345102</v>
      </c>
      <c r="C4986">
        <v>6165</v>
      </c>
      <c r="E4986" t="s">
        <v>89</v>
      </c>
      <c r="F4986" t="s">
        <v>86</v>
      </c>
      <c r="G4986">
        <v>1815</v>
      </c>
      <c r="H4986" s="1">
        <v>42931</v>
      </c>
      <c r="I4986" s="2"/>
      <c r="J4986" s="2">
        <v>-162.84</v>
      </c>
      <c r="K4986" s="2">
        <v>-162.84</v>
      </c>
      <c r="L4986" t="s">
        <v>65</v>
      </c>
      <c r="M4986" t="s">
        <v>21</v>
      </c>
      <c r="N4986" t="s">
        <v>22</v>
      </c>
      <c r="O4986" t="s">
        <v>57</v>
      </c>
      <c r="P4986" t="s">
        <v>349</v>
      </c>
      <c r="Q4986" t="s">
        <v>350</v>
      </c>
      <c r="R4986" t="s">
        <v>351</v>
      </c>
      <c r="S4986">
        <f t="shared" si="77"/>
        <v>2017</v>
      </c>
    </row>
    <row r="4987" spans="1:19" x14ac:dyDescent="0.25">
      <c r="A4987">
        <v>345</v>
      </c>
      <c r="B4987">
        <v>345102</v>
      </c>
      <c r="C4987">
        <v>6165</v>
      </c>
      <c r="E4987" t="s">
        <v>383</v>
      </c>
      <c r="F4987" t="s">
        <v>86</v>
      </c>
      <c r="G4987">
        <v>1812</v>
      </c>
      <c r="H4987" s="1">
        <v>42920</v>
      </c>
      <c r="I4987" s="2"/>
      <c r="J4987" s="2">
        <v>-162.84</v>
      </c>
      <c r="K4987" s="2">
        <v>-162.84</v>
      </c>
      <c r="L4987" t="s">
        <v>65</v>
      </c>
      <c r="M4987" t="s">
        <v>21</v>
      </c>
      <c r="N4987" t="s">
        <v>22</v>
      </c>
      <c r="O4987" t="s">
        <v>57</v>
      </c>
      <c r="P4987" t="s">
        <v>349</v>
      </c>
      <c r="Q4987" t="s">
        <v>350</v>
      </c>
      <c r="R4987" t="s">
        <v>351</v>
      </c>
      <c r="S4987">
        <f t="shared" si="77"/>
        <v>2017</v>
      </c>
    </row>
    <row r="4988" spans="1:19" x14ac:dyDescent="0.25">
      <c r="A4988">
        <v>345</v>
      </c>
      <c r="B4988">
        <v>345102</v>
      </c>
      <c r="C4988">
        <v>6165</v>
      </c>
      <c r="E4988" t="s">
        <v>383</v>
      </c>
      <c r="F4988" t="s">
        <v>86</v>
      </c>
      <c r="G4988">
        <v>1812</v>
      </c>
      <c r="H4988" s="1">
        <v>42920</v>
      </c>
      <c r="I4988" s="2"/>
      <c r="J4988" s="2">
        <v>-122.13</v>
      </c>
      <c r="K4988" s="2">
        <v>-122.13</v>
      </c>
      <c r="L4988" t="s">
        <v>65</v>
      </c>
      <c r="M4988" t="s">
        <v>21</v>
      </c>
      <c r="N4988" t="s">
        <v>22</v>
      </c>
      <c r="O4988" t="s">
        <v>57</v>
      </c>
      <c r="P4988" t="s">
        <v>349</v>
      </c>
      <c r="Q4988" t="s">
        <v>350</v>
      </c>
      <c r="R4988" t="s">
        <v>351</v>
      </c>
      <c r="S4988">
        <f t="shared" si="77"/>
        <v>2017</v>
      </c>
    </row>
    <row r="4989" spans="1:19" x14ac:dyDescent="0.25">
      <c r="A4989">
        <v>345</v>
      </c>
      <c r="B4989">
        <v>345102</v>
      </c>
      <c r="C4989">
        <v>6165</v>
      </c>
      <c r="E4989" t="s">
        <v>383</v>
      </c>
      <c r="F4989" t="s">
        <v>86</v>
      </c>
      <c r="G4989">
        <v>1812</v>
      </c>
      <c r="H4989" s="1">
        <v>42920</v>
      </c>
      <c r="I4989" s="2"/>
      <c r="J4989" s="2">
        <v>-122.13</v>
      </c>
      <c r="K4989" s="2">
        <v>-122.13</v>
      </c>
      <c r="L4989" t="s">
        <v>65</v>
      </c>
      <c r="M4989" t="s">
        <v>21</v>
      </c>
      <c r="N4989" t="s">
        <v>22</v>
      </c>
      <c r="O4989" t="s">
        <v>57</v>
      </c>
      <c r="P4989" t="s">
        <v>349</v>
      </c>
      <c r="Q4989" t="s">
        <v>350</v>
      </c>
      <c r="R4989" t="s">
        <v>351</v>
      </c>
      <c r="S4989">
        <f t="shared" si="77"/>
        <v>2017</v>
      </c>
    </row>
    <row r="4990" spans="1:19" x14ac:dyDescent="0.25">
      <c r="A4990">
        <v>345</v>
      </c>
      <c r="B4990">
        <v>345102</v>
      </c>
      <c r="C4990">
        <v>6165</v>
      </c>
      <c r="E4990" t="s">
        <v>383</v>
      </c>
      <c r="F4990" t="s">
        <v>86</v>
      </c>
      <c r="G4990">
        <v>1812</v>
      </c>
      <c r="H4990" s="1">
        <v>42920</v>
      </c>
      <c r="I4990" s="2"/>
      <c r="J4990" s="2">
        <v>-162.84</v>
      </c>
      <c r="K4990" s="2">
        <v>-162.84</v>
      </c>
      <c r="L4990" t="s">
        <v>65</v>
      </c>
      <c r="M4990" t="s">
        <v>21</v>
      </c>
      <c r="N4990" t="s">
        <v>22</v>
      </c>
      <c r="O4990" t="s">
        <v>57</v>
      </c>
      <c r="P4990" t="s">
        <v>349</v>
      </c>
      <c r="Q4990" t="s">
        <v>350</v>
      </c>
      <c r="R4990" t="s">
        <v>351</v>
      </c>
      <c r="S4990">
        <f t="shared" si="77"/>
        <v>2017</v>
      </c>
    </row>
    <row r="4991" spans="1:19" x14ac:dyDescent="0.25">
      <c r="A4991">
        <v>345</v>
      </c>
      <c r="B4991">
        <v>345102</v>
      </c>
      <c r="C4991">
        <v>6165</v>
      </c>
      <c r="E4991" t="s">
        <v>384</v>
      </c>
      <c r="F4991" t="s">
        <v>86</v>
      </c>
      <c r="G4991">
        <v>1812</v>
      </c>
      <c r="H4991" s="1">
        <v>42920</v>
      </c>
      <c r="I4991" s="2"/>
      <c r="J4991" s="2">
        <v>-447.81</v>
      </c>
      <c r="K4991" s="2">
        <v>-447.81</v>
      </c>
      <c r="L4991" t="s">
        <v>65</v>
      </c>
      <c r="M4991" t="s">
        <v>21</v>
      </c>
      <c r="N4991" t="s">
        <v>22</v>
      </c>
      <c r="O4991" t="s">
        <v>57</v>
      </c>
      <c r="P4991" t="s">
        <v>349</v>
      </c>
      <c r="Q4991" t="s">
        <v>350</v>
      </c>
      <c r="R4991" t="s">
        <v>351</v>
      </c>
      <c r="S4991">
        <f t="shared" si="77"/>
        <v>2017</v>
      </c>
    </row>
    <row r="4992" spans="1:19" x14ac:dyDescent="0.25">
      <c r="A4992">
        <v>345</v>
      </c>
      <c r="B4992">
        <v>345102</v>
      </c>
      <c r="C4992">
        <v>6165</v>
      </c>
      <c r="E4992" t="s">
        <v>384</v>
      </c>
      <c r="F4992" t="s">
        <v>86</v>
      </c>
      <c r="G4992">
        <v>1812</v>
      </c>
      <c r="H4992" s="1">
        <v>42920</v>
      </c>
      <c r="I4992" s="2"/>
      <c r="J4992" s="2">
        <v>-407.1</v>
      </c>
      <c r="K4992" s="2">
        <v>-407.1</v>
      </c>
      <c r="L4992" t="s">
        <v>65</v>
      </c>
      <c r="M4992" t="s">
        <v>21</v>
      </c>
      <c r="N4992" t="s">
        <v>22</v>
      </c>
      <c r="O4992" t="s">
        <v>57</v>
      </c>
      <c r="P4992" t="s">
        <v>349</v>
      </c>
      <c r="Q4992" t="s">
        <v>350</v>
      </c>
      <c r="R4992" t="s">
        <v>351</v>
      </c>
      <c r="S4992">
        <f t="shared" si="77"/>
        <v>2017</v>
      </c>
    </row>
    <row r="4993" spans="1:19" x14ac:dyDescent="0.25">
      <c r="A4993">
        <v>345</v>
      </c>
      <c r="B4993">
        <v>345102</v>
      </c>
      <c r="C4993">
        <v>6165</v>
      </c>
      <c r="E4993" t="s">
        <v>382</v>
      </c>
      <c r="F4993" t="s">
        <v>86</v>
      </c>
      <c r="G4993">
        <v>1812</v>
      </c>
      <c r="H4993" s="1">
        <v>42920</v>
      </c>
      <c r="I4993" s="2"/>
      <c r="J4993" s="2">
        <v>-81.42</v>
      </c>
      <c r="K4993" s="2">
        <v>-81.42</v>
      </c>
      <c r="L4993" t="s">
        <v>65</v>
      </c>
      <c r="M4993" t="s">
        <v>21</v>
      </c>
      <c r="N4993" t="s">
        <v>22</v>
      </c>
      <c r="O4993" t="s">
        <v>57</v>
      </c>
      <c r="P4993" t="s">
        <v>349</v>
      </c>
      <c r="Q4993" t="s">
        <v>350</v>
      </c>
      <c r="R4993" t="s">
        <v>351</v>
      </c>
      <c r="S4993">
        <f t="shared" si="77"/>
        <v>2017</v>
      </c>
    </row>
    <row r="4994" spans="1:19" x14ac:dyDescent="0.25">
      <c r="A4994">
        <v>345</v>
      </c>
      <c r="B4994">
        <v>345102</v>
      </c>
      <c r="C4994">
        <v>6165</v>
      </c>
      <c r="E4994" t="s">
        <v>382</v>
      </c>
      <c r="F4994" t="s">
        <v>86</v>
      </c>
      <c r="G4994">
        <v>1812</v>
      </c>
      <c r="H4994" s="1">
        <v>42920</v>
      </c>
      <c r="I4994" s="2"/>
      <c r="J4994" s="2">
        <v>-81.42</v>
      </c>
      <c r="K4994" s="2">
        <v>-81.42</v>
      </c>
      <c r="L4994" t="s">
        <v>65</v>
      </c>
      <c r="M4994" t="s">
        <v>21</v>
      </c>
      <c r="N4994" t="s">
        <v>22</v>
      </c>
      <c r="O4994" t="s">
        <v>57</v>
      </c>
      <c r="P4994" t="s">
        <v>349</v>
      </c>
      <c r="Q4994" t="s">
        <v>350</v>
      </c>
      <c r="R4994" t="s">
        <v>351</v>
      </c>
      <c r="S4994">
        <f t="shared" si="77"/>
        <v>2017</v>
      </c>
    </row>
    <row r="4995" spans="1:19" x14ac:dyDescent="0.25">
      <c r="A4995">
        <v>345</v>
      </c>
      <c r="B4995">
        <v>345102</v>
      </c>
      <c r="C4995">
        <v>6165</v>
      </c>
      <c r="E4995" t="s">
        <v>382</v>
      </c>
      <c r="F4995" t="s">
        <v>86</v>
      </c>
      <c r="G4995">
        <v>1812</v>
      </c>
      <c r="H4995" s="1">
        <v>42920</v>
      </c>
      <c r="I4995" s="2"/>
      <c r="J4995" s="2">
        <v>-81.42</v>
      </c>
      <c r="K4995" s="2">
        <v>-81.42</v>
      </c>
      <c r="L4995" t="s">
        <v>65</v>
      </c>
      <c r="M4995" t="s">
        <v>21</v>
      </c>
      <c r="N4995" t="s">
        <v>22</v>
      </c>
      <c r="O4995" t="s">
        <v>57</v>
      </c>
      <c r="P4995" t="s">
        <v>349</v>
      </c>
      <c r="Q4995" t="s">
        <v>350</v>
      </c>
      <c r="R4995" t="s">
        <v>351</v>
      </c>
      <c r="S4995">
        <f t="shared" ref="S4995:S5058" si="78">YEAR(H4995)</f>
        <v>2017</v>
      </c>
    </row>
    <row r="4996" spans="1:19" x14ac:dyDescent="0.25">
      <c r="A4996">
        <v>345</v>
      </c>
      <c r="B4996">
        <v>345102</v>
      </c>
      <c r="C4996">
        <v>6165</v>
      </c>
      <c r="E4996" t="s">
        <v>382</v>
      </c>
      <c r="F4996" t="s">
        <v>86</v>
      </c>
      <c r="G4996">
        <v>1812</v>
      </c>
      <c r="H4996" s="1">
        <v>42920</v>
      </c>
      <c r="I4996" s="2"/>
      <c r="J4996" s="2">
        <v>-81.42</v>
      </c>
      <c r="K4996" s="2">
        <v>-81.42</v>
      </c>
      <c r="L4996" t="s">
        <v>65</v>
      </c>
      <c r="M4996" t="s">
        <v>21</v>
      </c>
      <c r="N4996" t="s">
        <v>22</v>
      </c>
      <c r="O4996" t="s">
        <v>57</v>
      </c>
      <c r="P4996" t="s">
        <v>349</v>
      </c>
      <c r="Q4996" t="s">
        <v>350</v>
      </c>
      <c r="R4996" t="s">
        <v>351</v>
      </c>
      <c r="S4996">
        <f t="shared" si="78"/>
        <v>2017</v>
      </c>
    </row>
    <row r="4997" spans="1:19" x14ac:dyDescent="0.25">
      <c r="A4997">
        <v>345</v>
      </c>
      <c r="B4997">
        <v>345102</v>
      </c>
      <c r="C4997">
        <v>6165</v>
      </c>
      <c r="E4997" t="s">
        <v>384</v>
      </c>
      <c r="F4997" t="s">
        <v>86</v>
      </c>
      <c r="G4997">
        <v>1812</v>
      </c>
      <c r="H4997" s="1">
        <v>42920</v>
      </c>
      <c r="I4997" s="2"/>
      <c r="J4997" s="2">
        <v>-162.84</v>
      </c>
      <c r="K4997" s="2">
        <v>-162.84</v>
      </c>
      <c r="L4997" t="s">
        <v>65</v>
      </c>
      <c r="M4997" t="s">
        <v>21</v>
      </c>
      <c r="N4997" t="s">
        <v>22</v>
      </c>
      <c r="O4997" t="s">
        <v>57</v>
      </c>
      <c r="P4997" t="s">
        <v>349</v>
      </c>
      <c r="Q4997" t="s">
        <v>350</v>
      </c>
      <c r="R4997" t="s">
        <v>351</v>
      </c>
      <c r="S4997">
        <f t="shared" si="78"/>
        <v>2017</v>
      </c>
    </row>
    <row r="4998" spans="1:19" x14ac:dyDescent="0.25">
      <c r="A4998">
        <v>345</v>
      </c>
      <c r="B4998">
        <v>345102</v>
      </c>
      <c r="C4998">
        <v>6165</v>
      </c>
      <c r="E4998" t="s">
        <v>384</v>
      </c>
      <c r="F4998" t="s">
        <v>86</v>
      </c>
      <c r="G4998">
        <v>1812</v>
      </c>
      <c r="H4998" s="1">
        <v>42920</v>
      </c>
      <c r="I4998" s="2"/>
      <c r="J4998" s="2">
        <v>-407.1</v>
      </c>
      <c r="K4998" s="2">
        <v>-407.1</v>
      </c>
      <c r="L4998" t="s">
        <v>65</v>
      </c>
      <c r="M4998" t="s">
        <v>21</v>
      </c>
      <c r="N4998" t="s">
        <v>22</v>
      </c>
      <c r="O4998" t="s">
        <v>57</v>
      </c>
      <c r="P4998" t="s">
        <v>349</v>
      </c>
      <c r="Q4998" t="s">
        <v>350</v>
      </c>
      <c r="R4998" t="s">
        <v>351</v>
      </c>
      <c r="S4998">
        <f t="shared" si="78"/>
        <v>2017</v>
      </c>
    </row>
    <row r="4999" spans="1:19" x14ac:dyDescent="0.25">
      <c r="A4999">
        <v>345</v>
      </c>
      <c r="B4999">
        <v>345102</v>
      </c>
      <c r="C4999">
        <v>6165</v>
      </c>
      <c r="E4999" t="s">
        <v>384</v>
      </c>
      <c r="F4999" t="s">
        <v>86</v>
      </c>
      <c r="G4999">
        <v>1812</v>
      </c>
      <c r="H4999" s="1">
        <v>42920</v>
      </c>
      <c r="I4999" s="2"/>
      <c r="J4999" s="2">
        <v>-244.26</v>
      </c>
      <c r="K4999" s="2">
        <v>-244.26</v>
      </c>
      <c r="L4999" t="s">
        <v>65</v>
      </c>
      <c r="M4999" t="s">
        <v>21</v>
      </c>
      <c r="N4999" t="s">
        <v>22</v>
      </c>
      <c r="O4999" t="s">
        <v>57</v>
      </c>
      <c r="P4999" t="s">
        <v>349</v>
      </c>
      <c r="Q4999" t="s">
        <v>350</v>
      </c>
      <c r="R4999" t="s">
        <v>351</v>
      </c>
      <c r="S4999">
        <f t="shared" si="78"/>
        <v>2017</v>
      </c>
    </row>
    <row r="5000" spans="1:19" x14ac:dyDescent="0.25">
      <c r="A5000">
        <v>345</v>
      </c>
      <c r="B5000">
        <v>345102</v>
      </c>
      <c r="C5000">
        <v>6165</v>
      </c>
      <c r="E5000" t="s">
        <v>384</v>
      </c>
      <c r="F5000" t="s">
        <v>86</v>
      </c>
      <c r="G5000">
        <v>1812</v>
      </c>
      <c r="H5000" s="1">
        <v>42920</v>
      </c>
      <c r="I5000" s="2"/>
      <c r="J5000" s="2">
        <v>-162.84</v>
      </c>
      <c r="K5000" s="2">
        <v>-162.84</v>
      </c>
      <c r="L5000" t="s">
        <v>65</v>
      </c>
      <c r="M5000" t="s">
        <v>21</v>
      </c>
      <c r="N5000" t="s">
        <v>22</v>
      </c>
      <c r="O5000" t="s">
        <v>57</v>
      </c>
      <c r="P5000" t="s">
        <v>349</v>
      </c>
      <c r="Q5000" t="s">
        <v>350</v>
      </c>
      <c r="R5000" t="s">
        <v>351</v>
      </c>
      <c r="S5000">
        <f t="shared" si="78"/>
        <v>2017</v>
      </c>
    </row>
    <row r="5001" spans="1:19" x14ac:dyDescent="0.25">
      <c r="A5001">
        <v>345</v>
      </c>
      <c r="B5001">
        <v>345102</v>
      </c>
      <c r="C5001">
        <v>6165</v>
      </c>
      <c r="E5001" t="s">
        <v>384</v>
      </c>
      <c r="F5001" t="s">
        <v>86</v>
      </c>
      <c r="G5001">
        <v>1812</v>
      </c>
      <c r="H5001" s="1">
        <v>42920</v>
      </c>
      <c r="I5001" s="2"/>
      <c r="J5001" s="2">
        <v>-407.1</v>
      </c>
      <c r="K5001" s="2">
        <v>-407.1</v>
      </c>
      <c r="L5001" t="s">
        <v>65</v>
      </c>
      <c r="M5001" t="s">
        <v>21</v>
      </c>
      <c r="N5001" t="s">
        <v>22</v>
      </c>
      <c r="O5001" t="s">
        <v>57</v>
      </c>
      <c r="P5001" t="s">
        <v>349</v>
      </c>
      <c r="Q5001" t="s">
        <v>350</v>
      </c>
      <c r="R5001" t="s">
        <v>351</v>
      </c>
      <c r="S5001">
        <f t="shared" si="78"/>
        <v>2017</v>
      </c>
    </row>
    <row r="5002" spans="1:19" x14ac:dyDescent="0.25">
      <c r="A5002">
        <v>345</v>
      </c>
      <c r="B5002">
        <v>345102</v>
      </c>
      <c r="C5002">
        <v>6165</v>
      </c>
      <c r="E5002" t="s">
        <v>381</v>
      </c>
      <c r="F5002" t="s">
        <v>86</v>
      </c>
      <c r="G5002">
        <v>1812</v>
      </c>
      <c r="H5002" s="1">
        <v>42920</v>
      </c>
      <c r="I5002" s="2"/>
      <c r="J5002" s="2">
        <v>-162.84</v>
      </c>
      <c r="K5002" s="2">
        <v>-162.84</v>
      </c>
      <c r="L5002" t="s">
        <v>65</v>
      </c>
      <c r="M5002" t="s">
        <v>21</v>
      </c>
      <c r="N5002" t="s">
        <v>22</v>
      </c>
      <c r="O5002" t="s">
        <v>57</v>
      </c>
      <c r="P5002" t="s">
        <v>349</v>
      </c>
      <c r="Q5002" t="s">
        <v>350</v>
      </c>
      <c r="R5002" t="s">
        <v>351</v>
      </c>
      <c r="S5002">
        <f t="shared" si="78"/>
        <v>2017</v>
      </c>
    </row>
    <row r="5003" spans="1:19" x14ac:dyDescent="0.25">
      <c r="A5003">
        <v>345</v>
      </c>
      <c r="B5003">
        <v>345102</v>
      </c>
      <c r="C5003">
        <v>6165</v>
      </c>
      <c r="E5003" t="s">
        <v>385</v>
      </c>
      <c r="F5003" t="s">
        <v>86</v>
      </c>
      <c r="G5003">
        <v>1812</v>
      </c>
      <c r="H5003" s="1">
        <v>42920</v>
      </c>
      <c r="I5003" s="2"/>
      <c r="J5003" s="2">
        <v>-101.78</v>
      </c>
      <c r="K5003" s="2">
        <v>-101.78</v>
      </c>
      <c r="L5003" t="s">
        <v>65</v>
      </c>
      <c r="M5003" t="s">
        <v>21</v>
      </c>
      <c r="N5003" t="s">
        <v>22</v>
      </c>
      <c r="O5003" t="s">
        <v>57</v>
      </c>
      <c r="P5003" t="s">
        <v>349</v>
      </c>
      <c r="Q5003" t="s">
        <v>350</v>
      </c>
      <c r="R5003" t="s">
        <v>351</v>
      </c>
      <c r="S5003">
        <f t="shared" si="78"/>
        <v>2017</v>
      </c>
    </row>
    <row r="5004" spans="1:19" x14ac:dyDescent="0.25">
      <c r="A5004">
        <v>345</v>
      </c>
      <c r="B5004">
        <v>345102</v>
      </c>
      <c r="C5004">
        <v>6165</v>
      </c>
      <c r="E5004" t="s">
        <v>385</v>
      </c>
      <c r="F5004" t="s">
        <v>86</v>
      </c>
      <c r="G5004">
        <v>1812</v>
      </c>
      <c r="H5004" s="1">
        <v>42920</v>
      </c>
      <c r="I5004" s="2"/>
      <c r="J5004" s="2">
        <v>-122.13</v>
      </c>
      <c r="K5004" s="2">
        <v>-122.13</v>
      </c>
      <c r="L5004" t="s">
        <v>65</v>
      </c>
      <c r="M5004" t="s">
        <v>21</v>
      </c>
      <c r="N5004" t="s">
        <v>22</v>
      </c>
      <c r="O5004" t="s">
        <v>57</v>
      </c>
      <c r="P5004" t="s">
        <v>349</v>
      </c>
      <c r="Q5004" t="s">
        <v>350</v>
      </c>
      <c r="R5004" t="s">
        <v>351</v>
      </c>
      <c r="S5004">
        <f t="shared" si="78"/>
        <v>2017</v>
      </c>
    </row>
    <row r="5005" spans="1:19" x14ac:dyDescent="0.25">
      <c r="A5005">
        <v>345</v>
      </c>
      <c r="B5005">
        <v>345102</v>
      </c>
      <c r="C5005">
        <v>6165</v>
      </c>
      <c r="E5005" t="s">
        <v>380</v>
      </c>
      <c r="F5005" t="s">
        <v>86</v>
      </c>
      <c r="G5005">
        <v>1812</v>
      </c>
      <c r="H5005" s="1">
        <v>42920</v>
      </c>
      <c r="I5005" s="2"/>
      <c r="J5005" s="2">
        <v>-81.42</v>
      </c>
      <c r="K5005" s="2">
        <v>-81.42</v>
      </c>
      <c r="L5005" t="s">
        <v>65</v>
      </c>
      <c r="M5005" t="s">
        <v>21</v>
      </c>
      <c r="N5005" t="s">
        <v>22</v>
      </c>
      <c r="O5005" t="s">
        <v>57</v>
      </c>
      <c r="P5005" t="s">
        <v>349</v>
      </c>
      <c r="Q5005" t="s">
        <v>350</v>
      </c>
      <c r="R5005" t="s">
        <v>351</v>
      </c>
      <c r="S5005">
        <f t="shared" si="78"/>
        <v>2017</v>
      </c>
    </row>
    <row r="5006" spans="1:19" x14ac:dyDescent="0.25">
      <c r="A5006">
        <v>345</v>
      </c>
      <c r="B5006">
        <v>345102</v>
      </c>
      <c r="C5006">
        <v>6165</v>
      </c>
      <c r="E5006" t="s">
        <v>380</v>
      </c>
      <c r="F5006" t="s">
        <v>86</v>
      </c>
      <c r="G5006">
        <v>1812</v>
      </c>
      <c r="H5006" s="1">
        <v>42920</v>
      </c>
      <c r="I5006" s="2"/>
      <c r="J5006" s="2">
        <v>-81.42</v>
      </c>
      <c r="K5006" s="2">
        <v>-81.42</v>
      </c>
      <c r="L5006" t="s">
        <v>65</v>
      </c>
      <c r="M5006" t="s">
        <v>21</v>
      </c>
      <c r="N5006" t="s">
        <v>22</v>
      </c>
      <c r="O5006" t="s">
        <v>57</v>
      </c>
      <c r="P5006" t="s">
        <v>349</v>
      </c>
      <c r="Q5006" t="s">
        <v>350</v>
      </c>
      <c r="R5006" t="s">
        <v>351</v>
      </c>
      <c r="S5006">
        <f t="shared" si="78"/>
        <v>2017</v>
      </c>
    </row>
    <row r="5007" spans="1:19" x14ac:dyDescent="0.25">
      <c r="A5007">
        <v>345</v>
      </c>
      <c r="B5007">
        <v>345102</v>
      </c>
      <c r="C5007">
        <v>6165</v>
      </c>
      <c r="E5007" t="s">
        <v>380</v>
      </c>
      <c r="F5007" t="s">
        <v>86</v>
      </c>
      <c r="G5007">
        <v>1812</v>
      </c>
      <c r="H5007" s="1">
        <v>42920</v>
      </c>
      <c r="I5007" s="2"/>
      <c r="J5007" s="2">
        <v>-81.42</v>
      </c>
      <c r="K5007" s="2">
        <v>-81.42</v>
      </c>
      <c r="L5007" t="s">
        <v>65</v>
      </c>
      <c r="M5007" t="s">
        <v>21</v>
      </c>
      <c r="N5007" t="s">
        <v>22</v>
      </c>
      <c r="O5007" t="s">
        <v>57</v>
      </c>
      <c r="P5007" t="s">
        <v>349</v>
      </c>
      <c r="Q5007" t="s">
        <v>350</v>
      </c>
      <c r="R5007" t="s">
        <v>351</v>
      </c>
      <c r="S5007">
        <f t="shared" si="78"/>
        <v>2017</v>
      </c>
    </row>
    <row r="5008" spans="1:19" x14ac:dyDescent="0.25">
      <c r="A5008">
        <v>345</v>
      </c>
      <c r="B5008">
        <v>345102</v>
      </c>
      <c r="C5008">
        <v>6165</v>
      </c>
      <c r="E5008" t="s">
        <v>380</v>
      </c>
      <c r="F5008" t="s">
        <v>86</v>
      </c>
      <c r="G5008">
        <v>1812</v>
      </c>
      <c r="H5008" s="1">
        <v>42920</v>
      </c>
      <c r="I5008" s="2"/>
      <c r="J5008" s="2">
        <v>-40.71</v>
      </c>
      <c r="K5008" s="2">
        <v>-40.71</v>
      </c>
      <c r="L5008" t="s">
        <v>65</v>
      </c>
      <c r="M5008" t="s">
        <v>21</v>
      </c>
      <c r="N5008" t="s">
        <v>22</v>
      </c>
      <c r="O5008" t="s">
        <v>57</v>
      </c>
      <c r="P5008" t="s">
        <v>349</v>
      </c>
      <c r="Q5008" t="s">
        <v>350</v>
      </c>
      <c r="R5008" t="s">
        <v>351</v>
      </c>
      <c r="S5008">
        <f t="shared" si="78"/>
        <v>2017</v>
      </c>
    </row>
    <row r="5009" spans="1:19" x14ac:dyDescent="0.25">
      <c r="A5009">
        <v>345</v>
      </c>
      <c r="B5009">
        <v>345102</v>
      </c>
      <c r="C5009">
        <v>6165</v>
      </c>
      <c r="E5009" t="s">
        <v>380</v>
      </c>
      <c r="F5009" t="s">
        <v>86</v>
      </c>
      <c r="G5009">
        <v>1812</v>
      </c>
      <c r="H5009" s="1">
        <v>42920</v>
      </c>
      <c r="I5009" s="2"/>
      <c r="J5009" s="2">
        <v>-81.42</v>
      </c>
      <c r="K5009" s="2">
        <v>-81.42</v>
      </c>
      <c r="L5009" t="s">
        <v>65</v>
      </c>
      <c r="M5009" t="s">
        <v>21</v>
      </c>
      <c r="N5009" t="s">
        <v>22</v>
      </c>
      <c r="O5009" t="s">
        <v>57</v>
      </c>
      <c r="P5009" t="s">
        <v>349</v>
      </c>
      <c r="Q5009" t="s">
        <v>350</v>
      </c>
      <c r="R5009" t="s">
        <v>351</v>
      </c>
      <c r="S5009">
        <f t="shared" si="78"/>
        <v>2017</v>
      </c>
    </row>
    <row r="5010" spans="1:19" x14ac:dyDescent="0.25">
      <c r="A5010">
        <v>345</v>
      </c>
      <c r="B5010">
        <v>345102</v>
      </c>
      <c r="C5010">
        <v>6165</v>
      </c>
      <c r="E5010" t="s">
        <v>380</v>
      </c>
      <c r="F5010" t="s">
        <v>86</v>
      </c>
      <c r="G5010">
        <v>1812</v>
      </c>
      <c r="H5010" s="1">
        <v>42920</v>
      </c>
      <c r="I5010" s="2"/>
      <c r="J5010" s="2">
        <v>-81.42</v>
      </c>
      <c r="K5010" s="2">
        <v>-81.42</v>
      </c>
      <c r="L5010" t="s">
        <v>65</v>
      </c>
      <c r="M5010" t="s">
        <v>21</v>
      </c>
      <c r="N5010" t="s">
        <v>22</v>
      </c>
      <c r="O5010" t="s">
        <v>57</v>
      </c>
      <c r="P5010" t="s">
        <v>349</v>
      </c>
      <c r="Q5010" t="s">
        <v>350</v>
      </c>
      <c r="R5010" t="s">
        <v>351</v>
      </c>
      <c r="S5010">
        <f t="shared" si="78"/>
        <v>2017</v>
      </c>
    </row>
    <row r="5011" spans="1:19" x14ac:dyDescent="0.25">
      <c r="A5011">
        <v>345</v>
      </c>
      <c r="B5011">
        <v>345102</v>
      </c>
      <c r="C5011">
        <v>6165</v>
      </c>
      <c r="E5011" t="s">
        <v>374</v>
      </c>
      <c r="F5011" t="s">
        <v>86</v>
      </c>
      <c r="G5011">
        <v>1812</v>
      </c>
      <c r="H5011" s="1">
        <v>42920</v>
      </c>
      <c r="I5011" s="2"/>
      <c r="J5011" s="2">
        <v>-122.13</v>
      </c>
      <c r="K5011" s="2">
        <v>-122.13</v>
      </c>
      <c r="L5011" t="s">
        <v>65</v>
      </c>
      <c r="M5011" t="s">
        <v>21</v>
      </c>
      <c r="N5011" t="s">
        <v>22</v>
      </c>
      <c r="O5011" t="s">
        <v>57</v>
      </c>
      <c r="P5011" t="s">
        <v>349</v>
      </c>
      <c r="Q5011" t="s">
        <v>350</v>
      </c>
      <c r="R5011" t="s">
        <v>351</v>
      </c>
      <c r="S5011">
        <f t="shared" si="78"/>
        <v>2017</v>
      </c>
    </row>
    <row r="5012" spans="1:19" x14ac:dyDescent="0.25">
      <c r="A5012">
        <v>345</v>
      </c>
      <c r="B5012">
        <v>345102</v>
      </c>
      <c r="C5012">
        <v>6165</v>
      </c>
      <c r="E5012" t="s">
        <v>374</v>
      </c>
      <c r="F5012" t="s">
        <v>86</v>
      </c>
      <c r="G5012">
        <v>1812</v>
      </c>
      <c r="H5012" s="1">
        <v>42920</v>
      </c>
      <c r="I5012" s="2"/>
      <c r="J5012" s="2">
        <v>-101.78</v>
      </c>
      <c r="K5012" s="2">
        <v>-101.78</v>
      </c>
      <c r="L5012" t="s">
        <v>65</v>
      </c>
      <c r="M5012" t="s">
        <v>21</v>
      </c>
      <c r="N5012" t="s">
        <v>22</v>
      </c>
      <c r="O5012" t="s">
        <v>57</v>
      </c>
      <c r="P5012" t="s">
        <v>349</v>
      </c>
      <c r="Q5012" t="s">
        <v>350</v>
      </c>
      <c r="R5012" t="s">
        <v>351</v>
      </c>
      <c r="S5012">
        <f t="shared" si="78"/>
        <v>2017</v>
      </c>
    </row>
    <row r="5013" spans="1:19" x14ac:dyDescent="0.25">
      <c r="A5013">
        <v>345</v>
      </c>
      <c r="B5013">
        <v>345102</v>
      </c>
      <c r="C5013">
        <v>6165</v>
      </c>
      <c r="E5013" t="s">
        <v>374</v>
      </c>
      <c r="F5013" t="s">
        <v>86</v>
      </c>
      <c r="G5013">
        <v>1812</v>
      </c>
      <c r="H5013" s="1">
        <v>42920</v>
      </c>
      <c r="I5013" s="2"/>
      <c r="J5013" s="2">
        <v>-122.13</v>
      </c>
      <c r="K5013" s="2">
        <v>-122.13</v>
      </c>
      <c r="L5013" t="s">
        <v>65</v>
      </c>
      <c r="M5013" t="s">
        <v>21</v>
      </c>
      <c r="N5013" t="s">
        <v>22</v>
      </c>
      <c r="O5013" t="s">
        <v>57</v>
      </c>
      <c r="P5013" t="s">
        <v>349</v>
      </c>
      <c r="Q5013" t="s">
        <v>350</v>
      </c>
      <c r="R5013" t="s">
        <v>351</v>
      </c>
      <c r="S5013">
        <f t="shared" si="78"/>
        <v>2017</v>
      </c>
    </row>
    <row r="5014" spans="1:19" x14ac:dyDescent="0.25">
      <c r="A5014">
        <v>345</v>
      </c>
      <c r="B5014">
        <v>345102</v>
      </c>
      <c r="C5014">
        <v>6165</v>
      </c>
      <c r="E5014" t="s">
        <v>375</v>
      </c>
      <c r="F5014" t="s">
        <v>86</v>
      </c>
      <c r="G5014">
        <v>1812</v>
      </c>
      <c r="H5014" s="1">
        <v>42920</v>
      </c>
      <c r="I5014" s="2"/>
      <c r="J5014" s="2">
        <v>-20.36</v>
      </c>
      <c r="K5014" s="2">
        <v>-20.36</v>
      </c>
      <c r="L5014" t="s">
        <v>65</v>
      </c>
      <c r="M5014" t="s">
        <v>21</v>
      </c>
      <c r="N5014" t="s">
        <v>22</v>
      </c>
      <c r="O5014" t="s">
        <v>57</v>
      </c>
      <c r="P5014" t="s">
        <v>349</v>
      </c>
      <c r="Q5014" t="s">
        <v>350</v>
      </c>
      <c r="R5014" t="s">
        <v>351</v>
      </c>
      <c r="S5014">
        <f t="shared" si="78"/>
        <v>2017</v>
      </c>
    </row>
    <row r="5015" spans="1:19" x14ac:dyDescent="0.25">
      <c r="A5015">
        <v>345</v>
      </c>
      <c r="B5015">
        <v>345102</v>
      </c>
      <c r="C5015">
        <v>6165</v>
      </c>
      <c r="E5015" t="s">
        <v>375</v>
      </c>
      <c r="F5015" t="s">
        <v>86</v>
      </c>
      <c r="G5015">
        <v>1812</v>
      </c>
      <c r="H5015" s="1">
        <v>42920</v>
      </c>
      <c r="I5015" s="2"/>
      <c r="J5015" s="2">
        <v>-40.71</v>
      </c>
      <c r="K5015" s="2">
        <v>-40.71</v>
      </c>
      <c r="L5015" t="s">
        <v>65</v>
      </c>
      <c r="M5015" t="s">
        <v>21</v>
      </c>
      <c r="N5015" t="s">
        <v>22</v>
      </c>
      <c r="O5015" t="s">
        <v>57</v>
      </c>
      <c r="P5015" t="s">
        <v>349</v>
      </c>
      <c r="Q5015" t="s">
        <v>350</v>
      </c>
      <c r="R5015" t="s">
        <v>351</v>
      </c>
      <c r="S5015">
        <f t="shared" si="78"/>
        <v>2017</v>
      </c>
    </row>
    <row r="5016" spans="1:19" x14ac:dyDescent="0.25">
      <c r="A5016">
        <v>345</v>
      </c>
      <c r="B5016">
        <v>345102</v>
      </c>
      <c r="C5016">
        <v>6165</v>
      </c>
      <c r="E5016" t="s">
        <v>375</v>
      </c>
      <c r="F5016" t="s">
        <v>86</v>
      </c>
      <c r="G5016">
        <v>1812</v>
      </c>
      <c r="H5016" s="1">
        <v>42920</v>
      </c>
      <c r="I5016" s="2"/>
      <c r="J5016" s="2">
        <v>-162.84</v>
      </c>
      <c r="K5016" s="2">
        <v>-162.84</v>
      </c>
      <c r="L5016" t="s">
        <v>65</v>
      </c>
      <c r="M5016" t="s">
        <v>21</v>
      </c>
      <c r="N5016" t="s">
        <v>22</v>
      </c>
      <c r="O5016" t="s">
        <v>57</v>
      </c>
      <c r="P5016" t="s">
        <v>349</v>
      </c>
      <c r="Q5016" t="s">
        <v>350</v>
      </c>
      <c r="R5016" t="s">
        <v>351</v>
      </c>
      <c r="S5016">
        <f t="shared" si="78"/>
        <v>2017</v>
      </c>
    </row>
    <row r="5017" spans="1:19" x14ac:dyDescent="0.25">
      <c r="A5017">
        <v>345</v>
      </c>
      <c r="B5017">
        <v>345102</v>
      </c>
      <c r="C5017">
        <v>6165</v>
      </c>
      <c r="E5017" t="s">
        <v>375</v>
      </c>
      <c r="F5017" t="s">
        <v>86</v>
      </c>
      <c r="G5017">
        <v>1812</v>
      </c>
      <c r="H5017" s="1">
        <v>42920</v>
      </c>
      <c r="I5017" s="2"/>
      <c r="J5017" s="2">
        <v>-81.42</v>
      </c>
      <c r="K5017" s="2">
        <v>-81.42</v>
      </c>
      <c r="L5017" t="s">
        <v>65</v>
      </c>
      <c r="M5017" t="s">
        <v>21</v>
      </c>
      <c r="N5017" t="s">
        <v>22</v>
      </c>
      <c r="O5017" t="s">
        <v>57</v>
      </c>
      <c r="P5017" t="s">
        <v>349</v>
      </c>
      <c r="Q5017" t="s">
        <v>350</v>
      </c>
      <c r="R5017" t="s">
        <v>351</v>
      </c>
      <c r="S5017">
        <f t="shared" si="78"/>
        <v>2017</v>
      </c>
    </row>
    <row r="5018" spans="1:19" x14ac:dyDescent="0.25">
      <c r="A5018">
        <v>345</v>
      </c>
      <c r="B5018">
        <v>345102</v>
      </c>
      <c r="C5018">
        <v>6165</v>
      </c>
      <c r="E5018" t="s">
        <v>375</v>
      </c>
      <c r="F5018" t="s">
        <v>86</v>
      </c>
      <c r="G5018">
        <v>1812</v>
      </c>
      <c r="H5018" s="1">
        <v>42920</v>
      </c>
      <c r="I5018" s="2"/>
      <c r="J5018" s="2">
        <v>-81.42</v>
      </c>
      <c r="K5018" s="2">
        <v>-81.42</v>
      </c>
      <c r="L5018" t="s">
        <v>65</v>
      </c>
      <c r="M5018" t="s">
        <v>21</v>
      </c>
      <c r="N5018" t="s">
        <v>22</v>
      </c>
      <c r="O5018" t="s">
        <v>57</v>
      </c>
      <c r="P5018" t="s">
        <v>349</v>
      </c>
      <c r="Q5018" t="s">
        <v>350</v>
      </c>
      <c r="R5018" t="s">
        <v>351</v>
      </c>
      <c r="S5018">
        <f t="shared" si="78"/>
        <v>2017</v>
      </c>
    </row>
    <row r="5019" spans="1:19" x14ac:dyDescent="0.25">
      <c r="A5019">
        <v>345</v>
      </c>
      <c r="B5019">
        <v>345102</v>
      </c>
      <c r="C5019">
        <v>6165</v>
      </c>
      <c r="E5019" t="s">
        <v>375</v>
      </c>
      <c r="F5019" t="s">
        <v>86</v>
      </c>
      <c r="G5019">
        <v>1812</v>
      </c>
      <c r="H5019" s="1">
        <v>42920</v>
      </c>
      <c r="I5019" s="2"/>
      <c r="J5019" s="2">
        <v>-81.42</v>
      </c>
      <c r="K5019" s="2">
        <v>-81.42</v>
      </c>
      <c r="L5019" t="s">
        <v>65</v>
      </c>
      <c r="M5019" t="s">
        <v>21</v>
      </c>
      <c r="N5019" t="s">
        <v>22</v>
      </c>
      <c r="O5019" t="s">
        <v>57</v>
      </c>
      <c r="P5019" t="s">
        <v>349</v>
      </c>
      <c r="Q5019" t="s">
        <v>350</v>
      </c>
      <c r="R5019" t="s">
        <v>351</v>
      </c>
      <c r="S5019">
        <f t="shared" si="78"/>
        <v>2017</v>
      </c>
    </row>
    <row r="5020" spans="1:19" x14ac:dyDescent="0.25">
      <c r="A5020">
        <v>345</v>
      </c>
      <c r="B5020">
        <v>345102</v>
      </c>
      <c r="C5020">
        <v>6165</v>
      </c>
      <c r="E5020" t="s">
        <v>375</v>
      </c>
      <c r="F5020" t="s">
        <v>86</v>
      </c>
      <c r="G5020">
        <v>1812</v>
      </c>
      <c r="H5020" s="1">
        <v>42920</v>
      </c>
      <c r="I5020" s="2"/>
      <c r="J5020" s="2">
        <v>-122.13</v>
      </c>
      <c r="K5020" s="2">
        <v>-122.13</v>
      </c>
      <c r="L5020" t="s">
        <v>65</v>
      </c>
      <c r="M5020" t="s">
        <v>21</v>
      </c>
      <c r="N5020" t="s">
        <v>22</v>
      </c>
      <c r="O5020" t="s">
        <v>57</v>
      </c>
      <c r="P5020" t="s">
        <v>349</v>
      </c>
      <c r="Q5020" t="s">
        <v>350</v>
      </c>
      <c r="R5020" t="s">
        <v>351</v>
      </c>
      <c r="S5020">
        <f t="shared" si="78"/>
        <v>2017</v>
      </c>
    </row>
    <row r="5021" spans="1:19" x14ac:dyDescent="0.25">
      <c r="A5021">
        <v>345</v>
      </c>
      <c r="B5021">
        <v>345102</v>
      </c>
      <c r="C5021">
        <v>6165</v>
      </c>
      <c r="E5021" t="s">
        <v>89</v>
      </c>
      <c r="F5021" t="s">
        <v>86</v>
      </c>
      <c r="G5021">
        <v>1809</v>
      </c>
      <c r="H5021" s="1">
        <v>42916</v>
      </c>
      <c r="I5021" s="2"/>
      <c r="J5021" s="2">
        <v>-162.84</v>
      </c>
      <c r="K5021" s="2">
        <v>-162.84</v>
      </c>
      <c r="L5021" t="s">
        <v>65</v>
      </c>
      <c r="M5021" t="s">
        <v>21</v>
      </c>
      <c r="N5021" t="s">
        <v>22</v>
      </c>
      <c r="O5021" t="s">
        <v>57</v>
      </c>
      <c r="P5021" t="s">
        <v>349</v>
      </c>
      <c r="Q5021" t="s">
        <v>350</v>
      </c>
      <c r="R5021" t="s">
        <v>351</v>
      </c>
      <c r="S5021">
        <f t="shared" si="78"/>
        <v>2017</v>
      </c>
    </row>
    <row r="5022" spans="1:19" x14ac:dyDescent="0.25">
      <c r="A5022">
        <v>345</v>
      </c>
      <c r="B5022">
        <v>345102</v>
      </c>
      <c r="C5022">
        <v>6165</v>
      </c>
      <c r="E5022" t="s">
        <v>89</v>
      </c>
      <c r="F5022" t="s">
        <v>86</v>
      </c>
      <c r="G5022">
        <v>1809</v>
      </c>
      <c r="H5022" s="1">
        <v>42916</v>
      </c>
      <c r="I5022" s="2"/>
      <c r="J5022" s="2">
        <v>-162.84</v>
      </c>
      <c r="K5022" s="2">
        <v>-162.84</v>
      </c>
      <c r="L5022" t="s">
        <v>65</v>
      </c>
      <c r="M5022" t="s">
        <v>21</v>
      </c>
      <c r="N5022" t="s">
        <v>22</v>
      </c>
      <c r="O5022" t="s">
        <v>57</v>
      </c>
      <c r="P5022" t="s">
        <v>349</v>
      </c>
      <c r="Q5022" t="s">
        <v>350</v>
      </c>
      <c r="R5022" t="s">
        <v>351</v>
      </c>
      <c r="S5022">
        <f t="shared" si="78"/>
        <v>2017</v>
      </c>
    </row>
    <row r="5023" spans="1:19" x14ac:dyDescent="0.25">
      <c r="A5023">
        <v>345</v>
      </c>
      <c r="B5023">
        <v>345102</v>
      </c>
      <c r="C5023">
        <v>6165</v>
      </c>
      <c r="E5023" t="s">
        <v>89</v>
      </c>
      <c r="F5023" t="s">
        <v>86</v>
      </c>
      <c r="G5023">
        <v>1809</v>
      </c>
      <c r="H5023" s="1">
        <v>42916</v>
      </c>
      <c r="I5023" s="2"/>
      <c r="J5023" s="2">
        <v>-162.84</v>
      </c>
      <c r="K5023" s="2">
        <v>-162.84</v>
      </c>
      <c r="L5023" t="s">
        <v>65</v>
      </c>
      <c r="M5023" t="s">
        <v>21</v>
      </c>
      <c r="N5023" t="s">
        <v>22</v>
      </c>
      <c r="O5023" t="s">
        <v>57</v>
      </c>
      <c r="P5023" t="s">
        <v>349</v>
      </c>
      <c r="Q5023" t="s">
        <v>350</v>
      </c>
      <c r="R5023" t="s">
        <v>351</v>
      </c>
      <c r="S5023">
        <f t="shared" si="78"/>
        <v>2017</v>
      </c>
    </row>
    <row r="5024" spans="1:19" x14ac:dyDescent="0.25">
      <c r="A5024">
        <v>345</v>
      </c>
      <c r="B5024">
        <v>345102</v>
      </c>
      <c r="C5024">
        <v>6165</v>
      </c>
      <c r="E5024" t="s">
        <v>89</v>
      </c>
      <c r="F5024" t="s">
        <v>86</v>
      </c>
      <c r="G5024">
        <v>1809</v>
      </c>
      <c r="H5024" s="1">
        <v>42916</v>
      </c>
      <c r="I5024" s="2"/>
      <c r="J5024" s="2">
        <v>-162.84</v>
      </c>
      <c r="K5024" s="2">
        <v>-162.84</v>
      </c>
      <c r="L5024" t="s">
        <v>65</v>
      </c>
      <c r="M5024" t="s">
        <v>21</v>
      </c>
      <c r="N5024" t="s">
        <v>22</v>
      </c>
      <c r="O5024" t="s">
        <v>57</v>
      </c>
      <c r="P5024" t="s">
        <v>349</v>
      </c>
      <c r="Q5024" t="s">
        <v>350</v>
      </c>
      <c r="R5024" t="s">
        <v>351</v>
      </c>
      <c r="S5024">
        <f t="shared" si="78"/>
        <v>2017</v>
      </c>
    </row>
    <row r="5025" spans="1:19" x14ac:dyDescent="0.25">
      <c r="A5025">
        <v>345</v>
      </c>
      <c r="B5025">
        <v>345102</v>
      </c>
      <c r="C5025">
        <v>6165</v>
      </c>
      <c r="E5025" t="s">
        <v>89</v>
      </c>
      <c r="F5025" t="s">
        <v>86</v>
      </c>
      <c r="G5025">
        <v>1809</v>
      </c>
      <c r="H5025" s="1">
        <v>42916</v>
      </c>
      <c r="I5025" s="2"/>
      <c r="J5025" s="2">
        <v>-162.84</v>
      </c>
      <c r="K5025" s="2">
        <v>-162.84</v>
      </c>
      <c r="L5025" t="s">
        <v>65</v>
      </c>
      <c r="M5025" t="s">
        <v>21</v>
      </c>
      <c r="N5025" t="s">
        <v>22</v>
      </c>
      <c r="O5025" t="s">
        <v>57</v>
      </c>
      <c r="P5025" t="s">
        <v>349</v>
      </c>
      <c r="Q5025" t="s">
        <v>350</v>
      </c>
      <c r="R5025" t="s">
        <v>351</v>
      </c>
      <c r="S5025">
        <f t="shared" si="78"/>
        <v>2017</v>
      </c>
    </row>
    <row r="5026" spans="1:19" x14ac:dyDescent="0.25">
      <c r="A5026">
        <v>345</v>
      </c>
      <c r="B5026">
        <v>345102</v>
      </c>
      <c r="C5026">
        <v>6165</v>
      </c>
      <c r="E5026" t="s">
        <v>89</v>
      </c>
      <c r="F5026" t="s">
        <v>86</v>
      </c>
      <c r="G5026">
        <v>1809</v>
      </c>
      <c r="H5026" s="1">
        <v>42916</v>
      </c>
      <c r="I5026" s="2"/>
      <c r="J5026" s="2">
        <v>-81.42</v>
      </c>
      <c r="K5026" s="2">
        <v>-81.42</v>
      </c>
      <c r="L5026" t="s">
        <v>65</v>
      </c>
      <c r="M5026" t="s">
        <v>21</v>
      </c>
      <c r="N5026" t="s">
        <v>22</v>
      </c>
      <c r="O5026" t="s">
        <v>57</v>
      </c>
      <c r="P5026" t="s">
        <v>349</v>
      </c>
      <c r="Q5026" t="s">
        <v>350</v>
      </c>
      <c r="R5026" t="s">
        <v>351</v>
      </c>
      <c r="S5026">
        <f t="shared" si="78"/>
        <v>2017</v>
      </c>
    </row>
    <row r="5027" spans="1:19" x14ac:dyDescent="0.25">
      <c r="A5027">
        <v>345</v>
      </c>
      <c r="B5027">
        <v>345102</v>
      </c>
      <c r="C5027">
        <v>6165</v>
      </c>
      <c r="E5027" t="s">
        <v>385</v>
      </c>
      <c r="F5027" t="s">
        <v>86</v>
      </c>
      <c r="G5027">
        <v>1806</v>
      </c>
      <c r="H5027" s="1">
        <v>42906</v>
      </c>
      <c r="I5027" s="2"/>
      <c r="J5027" s="2">
        <v>-122.13</v>
      </c>
      <c r="K5027" s="2">
        <v>-122.13</v>
      </c>
      <c r="L5027" t="s">
        <v>65</v>
      </c>
      <c r="M5027" t="s">
        <v>21</v>
      </c>
      <c r="N5027" t="s">
        <v>22</v>
      </c>
      <c r="O5027" t="s">
        <v>57</v>
      </c>
      <c r="P5027" t="s">
        <v>349</v>
      </c>
      <c r="Q5027" t="s">
        <v>350</v>
      </c>
      <c r="R5027" t="s">
        <v>351</v>
      </c>
      <c r="S5027">
        <f t="shared" si="78"/>
        <v>2017</v>
      </c>
    </row>
    <row r="5028" spans="1:19" x14ac:dyDescent="0.25">
      <c r="A5028">
        <v>345</v>
      </c>
      <c r="B5028">
        <v>345102</v>
      </c>
      <c r="C5028">
        <v>6165</v>
      </c>
      <c r="E5028" t="s">
        <v>375</v>
      </c>
      <c r="F5028" t="s">
        <v>86</v>
      </c>
      <c r="G5028">
        <v>1806</v>
      </c>
      <c r="H5028" s="1">
        <v>42906</v>
      </c>
      <c r="I5028" s="2"/>
      <c r="J5028" s="2">
        <v>-40.71</v>
      </c>
      <c r="K5028" s="2">
        <v>-40.71</v>
      </c>
      <c r="L5028" t="s">
        <v>65</v>
      </c>
      <c r="M5028" t="s">
        <v>21</v>
      </c>
      <c r="N5028" t="s">
        <v>22</v>
      </c>
      <c r="O5028" t="s">
        <v>57</v>
      </c>
      <c r="P5028" t="s">
        <v>349</v>
      </c>
      <c r="Q5028" t="s">
        <v>350</v>
      </c>
      <c r="R5028" t="s">
        <v>351</v>
      </c>
      <c r="S5028">
        <f t="shared" si="78"/>
        <v>2017</v>
      </c>
    </row>
    <row r="5029" spans="1:19" x14ac:dyDescent="0.25">
      <c r="A5029">
        <v>345</v>
      </c>
      <c r="B5029">
        <v>345102</v>
      </c>
      <c r="C5029">
        <v>6165</v>
      </c>
      <c r="E5029" t="s">
        <v>382</v>
      </c>
      <c r="F5029" t="s">
        <v>86</v>
      </c>
      <c r="G5029">
        <v>1806</v>
      </c>
      <c r="H5029" s="1">
        <v>42906</v>
      </c>
      <c r="I5029" s="2"/>
      <c r="J5029" s="2">
        <v>-122.13</v>
      </c>
      <c r="K5029" s="2">
        <v>-122.13</v>
      </c>
      <c r="L5029" t="s">
        <v>65</v>
      </c>
      <c r="M5029" t="s">
        <v>21</v>
      </c>
      <c r="N5029" t="s">
        <v>22</v>
      </c>
      <c r="O5029" t="s">
        <v>57</v>
      </c>
      <c r="P5029" t="s">
        <v>349</v>
      </c>
      <c r="Q5029" t="s">
        <v>350</v>
      </c>
      <c r="R5029" t="s">
        <v>351</v>
      </c>
      <c r="S5029">
        <f t="shared" si="78"/>
        <v>2017</v>
      </c>
    </row>
    <row r="5030" spans="1:19" x14ac:dyDescent="0.25">
      <c r="A5030">
        <v>345</v>
      </c>
      <c r="B5030">
        <v>345102</v>
      </c>
      <c r="C5030">
        <v>6165</v>
      </c>
      <c r="E5030" t="s">
        <v>382</v>
      </c>
      <c r="F5030" t="s">
        <v>86</v>
      </c>
      <c r="G5030">
        <v>1806</v>
      </c>
      <c r="H5030" s="1">
        <v>42906</v>
      </c>
      <c r="I5030" s="2"/>
      <c r="J5030" s="2">
        <v>-81.42</v>
      </c>
      <c r="K5030" s="2">
        <v>-81.42</v>
      </c>
      <c r="L5030" t="s">
        <v>65</v>
      </c>
      <c r="M5030" t="s">
        <v>21</v>
      </c>
      <c r="N5030" t="s">
        <v>22</v>
      </c>
      <c r="O5030" t="s">
        <v>57</v>
      </c>
      <c r="P5030" t="s">
        <v>349</v>
      </c>
      <c r="Q5030" t="s">
        <v>350</v>
      </c>
      <c r="R5030" t="s">
        <v>351</v>
      </c>
      <c r="S5030">
        <f t="shared" si="78"/>
        <v>2017</v>
      </c>
    </row>
    <row r="5031" spans="1:19" x14ac:dyDescent="0.25">
      <c r="A5031">
        <v>345</v>
      </c>
      <c r="B5031">
        <v>345102</v>
      </c>
      <c r="C5031">
        <v>6165</v>
      </c>
      <c r="E5031" t="s">
        <v>382</v>
      </c>
      <c r="F5031" t="s">
        <v>86</v>
      </c>
      <c r="G5031">
        <v>1806</v>
      </c>
      <c r="H5031" s="1">
        <v>42906</v>
      </c>
      <c r="I5031" s="2"/>
      <c r="J5031" s="2">
        <v>-81.42</v>
      </c>
      <c r="K5031" s="2">
        <v>-81.42</v>
      </c>
      <c r="L5031" t="s">
        <v>65</v>
      </c>
      <c r="M5031" t="s">
        <v>21</v>
      </c>
      <c r="N5031" t="s">
        <v>22</v>
      </c>
      <c r="O5031" t="s">
        <v>57</v>
      </c>
      <c r="P5031" t="s">
        <v>349</v>
      </c>
      <c r="Q5031" t="s">
        <v>350</v>
      </c>
      <c r="R5031" t="s">
        <v>351</v>
      </c>
      <c r="S5031">
        <f t="shared" si="78"/>
        <v>2017</v>
      </c>
    </row>
    <row r="5032" spans="1:19" x14ac:dyDescent="0.25">
      <c r="A5032">
        <v>345</v>
      </c>
      <c r="B5032">
        <v>345102</v>
      </c>
      <c r="C5032">
        <v>6165</v>
      </c>
      <c r="E5032" t="s">
        <v>375</v>
      </c>
      <c r="F5032" t="s">
        <v>86</v>
      </c>
      <c r="G5032">
        <v>1806</v>
      </c>
      <c r="H5032" s="1">
        <v>42906</v>
      </c>
      <c r="I5032" s="2"/>
      <c r="J5032" s="2">
        <v>-20.36</v>
      </c>
      <c r="K5032" s="2">
        <v>-20.36</v>
      </c>
      <c r="L5032" t="s">
        <v>65</v>
      </c>
      <c r="M5032" t="s">
        <v>21</v>
      </c>
      <c r="N5032" t="s">
        <v>22</v>
      </c>
      <c r="O5032" t="s">
        <v>57</v>
      </c>
      <c r="P5032" t="s">
        <v>349</v>
      </c>
      <c r="Q5032" t="s">
        <v>350</v>
      </c>
      <c r="R5032" t="s">
        <v>351</v>
      </c>
      <c r="S5032">
        <f t="shared" si="78"/>
        <v>2017</v>
      </c>
    </row>
    <row r="5033" spans="1:19" x14ac:dyDescent="0.25">
      <c r="A5033">
        <v>345</v>
      </c>
      <c r="B5033">
        <v>345102</v>
      </c>
      <c r="C5033">
        <v>6165</v>
      </c>
      <c r="E5033" t="s">
        <v>375</v>
      </c>
      <c r="F5033" t="s">
        <v>86</v>
      </c>
      <c r="G5033">
        <v>1806</v>
      </c>
      <c r="H5033" s="1">
        <v>42906</v>
      </c>
      <c r="I5033" s="2"/>
      <c r="J5033" s="2">
        <v>-81.42</v>
      </c>
      <c r="K5033" s="2">
        <v>-81.42</v>
      </c>
      <c r="L5033" t="s">
        <v>65</v>
      </c>
      <c r="M5033" t="s">
        <v>21</v>
      </c>
      <c r="N5033" t="s">
        <v>22</v>
      </c>
      <c r="O5033" t="s">
        <v>57</v>
      </c>
      <c r="P5033" t="s">
        <v>349</v>
      </c>
      <c r="Q5033" t="s">
        <v>350</v>
      </c>
      <c r="R5033" t="s">
        <v>351</v>
      </c>
      <c r="S5033">
        <f t="shared" si="78"/>
        <v>2017</v>
      </c>
    </row>
    <row r="5034" spans="1:19" x14ac:dyDescent="0.25">
      <c r="A5034">
        <v>345</v>
      </c>
      <c r="B5034">
        <v>345102</v>
      </c>
      <c r="C5034">
        <v>6165</v>
      </c>
      <c r="E5034" t="s">
        <v>375</v>
      </c>
      <c r="F5034" t="s">
        <v>86</v>
      </c>
      <c r="G5034">
        <v>1806</v>
      </c>
      <c r="H5034" s="1">
        <v>42906</v>
      </c>
      <c r="I5034" s="2"/>
      <c r="J5034" s="2">
        <v>-81.42</v>
      </c>
      <c r="K5034" s="2">
        <v>-81.42</v>
      </c>
      <c r="L5034" t="s">
        <v>65</v>
      </c>
      <c r="M5034" t="s">
        <v>21</v>
      </c>
      <c r="N5034" t="s">
        <v>22</v>
      </c>
      <c r="O5034" t="s">
        <v>57</v>
      </c>
      <c r="P5034" t="s">
        <v>349</v>
      </c>
      <c r="Q5034" t="s">
        <v>350</v>
      </c>
      <c r="R5034" t="s">
        <v>351</v>
      </c>
      <c r="S5034">
        <f t="shared" si="78"/>
        <v>2017</v>
      </c>
    </row>
    <row r="5035" spans="1:19" x14ac:dyDescent="0.25">
      <c r="A5035">
        <v>345</v>
      </c>
      <c r="B5035">
        <v>345102</v>
      </c>
      <c r="C5035">
        <v>6165</v>
      </c>
      <c r="E5035" t="s">
        <v>375</v>
      </c>
      <c r="F5035" t="s">
        <v>86</v>
      </c>
      <c r="G5035">
        <v>1806</v>
      </c>
      <c r="H5035" s="1">
        <v>42906</v>
      </c>
      <c r="I5035" s="2"/>
      <c r="J5035" s="2">
        <v>-40.71</v>
      </c>
      <c r="K5035" s="2">
        <v>-40.71</v>
      </c>
      <c r="L5035" t="s">
        <v>65</v>
      </c>
      <c r="M5035" t="s">
        <v>21</v>
      </c>
      <c r="N5035" t="s">
        <v>22</v>
      </c>
      <c r="O5035" t="s">
        <v>57</v>
      </c>
      <c r="P5035" t="s">
        <v>349</v>
      </c>
      <c r="Q5035" t="s">
        <v>350</v>
      </c>
      <c r="R5035" t="s">
        <v>351</v>
      </c>
      <c r="S5035">
        <f t="shared" si="78"/>
        <v>2017</v>
      </c>
    </row>
    <row r="5036" spans="1:19" x14ac:dyDescent="0.25">
      <c r="A5036">
        <v>345</v>
      </c>
      <c r="B5036">
        <v>345102</v>
      </c>
      <c r="C5036">
        <v>6165</v>
      </c>
      <c r="E5036" t="s">
        <v>375</v>
      </c>
      <c r="F5036" t="s">
        <v>86</v>
      </c>
      <c r="G5036">
        <v>1806</v>
      </c>
      <c r="H5036" s="1">
        <v>42906</v>
      </c>
      <c r="I5036" s="2"/>
      <c r="J5036" s="2">
        <v>-20.36</v>
      </c>
      <c r="K5036" s="2">
        <v>-20.36</v>
      </c>
      <c r="L5036" t="s">
        <v>65</v>
      </c>
      <c r="M5036" t="s">
        <v>21</v>
      </c>
      <c r="N5036" t="s">
        <v>22</v>
      </c>
      <c r="O5036" t="s">
        <v>57</v>
      </c>
      <c r="P5036" t="s">
        <v>349</v>
      </c>
      <c r="Q5036" t="s">
        <v>350</v>
      </c>
      <c r="R5036" t="s">
        <v>351</v>
      </c>
      <c r="S5036">
        <f t="shared" si="78"/>
        <v>2017</v>
      </c>
    </row>
    <row r="5037" spans="1:19" x14ac:dyDescent="0.25">
      <c r="A5037">
        <v>345</v>
      </c>
      <c r="B5037">
        <v>345102</v>
      </c>
      <c r="C5037">
        <v>6165</v>
      </c>
      <c r="E5037" t="s">
        <v>375</v>
      </c>
      <c r="F5037" t="s">
        <v>86</v>
      </c>
      <c r="G5037">
        <v>1806</v>
      </c>
      <c r="H5037" s="1">
        <v>42906</v>
      </c>
      <c r="I5037" s="2"/>
      <c r="J5037" s="2">
        <v>-40.71</v>
      </c>
      <c r="K5037" s="2">
        <v>-40.71</v>
      </c>
      <c r="L5037" t="s">
        <v>65</v>
      </c>
      <c r="M5037" t="s">
        <v>21</v>
      </c>
      <c r="N5037" t="s">
        <v>22</v>
      </c>
      <c r="O5037" t="s">
        <v>57</v>
      </c>
      <c r="P5037" t="s">
        <v>349</v>
      </c>
      <c r="Q5037" t="s">
        <v>350</v>
      </c>
      <c r="R5037" t="s">
        <v>351</v>
      </c>
      <c r="S5037">
        <f t="shared" si="78"/>
        <v>2017</v>
      </c>
    </row>
    <row r="5038" spans="1:19" x14ac:dyDescent="0.25">
      <c r="A5038">
        <v>345</v>
      </c>
      <c r="B5038">
        <v>345102</v>
      </c>
      <c r="C5038">
        <v>6165</v>
      </c>
      <c r="E5038" t="s">
        <v>375</v>
      </c>
      <c r="F5038" t="s">
        <v>86</v>
      </c>
      <c r="G5038">
        <v>1806</v>
      </c>
      <c r="H5038" s="1">
        <v>42906</v>
      </c>
      <c r="I5038" s="2"/>
      <c r="J5038" s="2">
        <v>-81.42</v>
      </c>
      <c r="K5038" s="2">
        <v>-81.42</v>
      </c>
      <c r="L5038" t="s">
        <v>65</v>
      </c>
      <c r="M5038" t="s">
        <v>21</v>
      </c>
      <c r="N5038" t="s">
        <v>22</v>
      </c>
      <c r="O5038" t="s">
        <v>57</v>
      </c>
      <c r="P5038" t="s">
        <v>349</v>
      </c>
      <c r="Q5038" t="s">
        <v>350</v>
      </c>
      <c r="R5038" t="s">
        <v>351</v>
      </c>
      <c r="S5038">
        <f t="shared" si="78"/>
        <v>2017</v>
      </c>
    </row>
    <row r="5039" spans="1:19" x14ac:dyDescent="0.25">
      <c r="A5039">
        <v>345</v>
      </c>
      <c r="B5039">
        <v>345102</v>
      </c>
      <c r="C5039">
        <v>6165</v>
      </c>
      <c r="E5039" t="s">
        <v>375</v>
      </c>
      <c r="F5039" t="s">
        <v>86</v>
      </c>
      <c r="G5039">
        <v>1806</v>
      </c>
      <c r="H5039" s="1">
        <v>42906</v>
      </c>
      <c r="I5039" s="2"/>
      <c r="J5039" s="2">
        <v>-81.42</v>
      </c>
      <c r="K5039" s="2">
        <v>-81.42</v>
      </c>
      <c r="L5039" t="s">
        <v>65</v>
      </c>
      <c r="M5039" t="s">
        <v>21</v>
      </c>
      <c r="N5039" t="s">
        <v>22</v>
      </c>
      <c r="O5039" t="s">
        <v>57</v>
      </c>
      <c r="P5039" t="s">
        <v>349</v>
      </c>
      <c r="Q5039" t="s">
        <v>350</v>
      </c>
      <c r="R5039" t="s">
        <v>351</v>
      </c>
      <c r="S5039">
        <f t="shared" si="78"/>
        <v>2017</v>
      </c>
    </row>
    <row r="5040" spans="1:19" x14ac:dyDescent="0.25">
      <c r="A5040">
        <v>345</v>
      </c>
      <c r="B5040">
        <v>345102</v>
      </c>
      <c r="C5040">
        <v>6165</v>
      </c>
      <c r="E5040" t="s">
        <v>375</v>
      </c>
      <c r="F5040" t="s">
        <v>86</v>
      </c>
      <c r="G5040">
        <v>1806</v>
      </c>
      <c r="H5040" s="1">
        <v>42906</v>
      </c>
      <c r="I5040" s="2"/>
      <c r="J5040" s="2">
        <v>-81.42</v>
      </c>
      <c r="K5040" s="2">
        <v>-81.42</v>
      </c>
      <c r="L5040" t="s">
        <v>65</v>
      </c>
      <c r="M5040" t="s">
        <v>21</v>
      </c>
      <c r="N5040" t="s">
        <v>22</v>
      </c>
      <c r="O5040" t="s">
        <v>57</v>
      </c>
      <c r="P5040" t="s">
        <v>349</v>
      </c>
      <c r="Q5040" t="s">
        <v>350</v>
      </c>
      <c r="R5040" t="s">
        <v>351</v>
      </c>
      <c r="S5040">
        <f t="shared" si="78"/>
        <v>2017</v>
      </c>
    </row>
    <row r="5041" spans="1:19" x14ac:dyDescent="0.25">
      <c r="A5041">
        <v>345</v>
      </c>
      <c r="B5041">
        <v>345102</v>
      </c>
      <c r="C5041">
        <v>6165</v>
      </c>
      <c r="E5041" t="s">
        <v>375</v>
      </c>
      <c r="F5041" t="s">
        <v>86</v>
      </c>
      <c r="G5041">
        <v>1806</v>
      </c>
      <c r="H5041" s="1">
        <v>42906</v>
      </c>
      <c r="I5041" s="2"/>
      <c r="J5041" s="2">
        <v>-40.71</v>
      </c>
      <c r="K5041" s="2">
        <v>-40.71</v>
      </c>
      <c r="L5041" t="s">
        <v>65</v>
      </c>
      <c r="M5041" t="s">
        <v>21</v>
      </c>
      <c r="N5041" t="s">
        <v>22</v>
      </c>
      <c r="O5041" t="s">
        <v>57</v>
      </c>
      <c r="P5041" t="s">
        <v>349</v>
      </c>
      <c r="Q5041" t="s">
        <v>350</v>
      </c>
      <c r="R5041" t="s">
        <v>351</v>
      </c>
      <c r="S5041">
        <f t="shared" si="78"/>
        <v>2017</v>
      </c>
    </row>
    <row r="5042" spans="1:19" x14ac:dyDescent="0.25">
      <c r="A5042">
        <v>345</v>
      </c>
      <c r="B5042">
        <v>345102</v>
      </c>
      <c r="C5042">
        <v>6165</v>
      </c>
      <c r="E5042" t="s">
        <v>375</v>
      </c>
      <c r="F5042" t="s">
        <v>86</v>
      </c>
      <c r="G5042">
        <v>1806</v>
      </c>
      <c r="H5042" s="1">
        <v>42906</v>
      </c>
      <c r="I5042" s="2"/>
      <c r="J5042" s="2">
        <v>-162.84</v>
      </c>
      <c r="K5042" s="2">
        <v>-162.84</v>
      </c>
      <c r="L5042" t="s">
        <v>65</v>
      </c>
      <c r="M5042" t="s">
        <v>21</v>
      </c>
      <c r="N5042" t="s">
        <v>22</v>
      </c>
      <c r="O5042" t="s">
        <v>57</v>
      </c>
      <c r="P5042" t="s">
        <v>349</v>
      </c>
      <c r="Q5042" t="s">
        <v>350</v>
      </c>
      <c r="R5042" t="s">
        <v>351</v>
      </c>
      <c r="S5042">
        <f t="shared" si="78"/>
        <v>2017</v>
      </c>
    </row>
    <row r="5043" spans="1:19" x14ac:dyDescent="0.25">
      <c r="A5043">
        <v>345</v>
      </c>
      <c r="B5043">
        <v>345102</v>
      </c>
      <c r="C5043">
        <v>6165</v>
      </c>
      <c r="E5043" t="s">
        <v>385</v>
      </c>
      <c r="F5043" t="s">
        <v>86</v>
      </c>
      <c r="G5043">
        <v>1806</v>
      </c>
      <c r="H5043" s="1">
        <v>42906</v>
      </c>
      <c r="I5043" s="2"/>
      <c r="J5043" s="2">
        <v>-81.42</v>
      </c>
      <c r="K5043" s="2">
        <v>-81.42</v>
      </c>
      <c r="L5043" t="s">
        <v>65</v>
      </c>
      <c r="M5043" t="s">
        <v>21</v>
      </c>
      <c r="N5043" t="s">
        <v>22</v>
      </c>
      <c r="O5043" t="s">
        <v>57</v>
      </c>
      <c r="P5043" t="s">
        <v>349</v>
      </c>
      <c r="Q5043" t="s">
        <v>350</v>
      </c>
      <c r="R5043" t="s">
        <v>351</v>
      </c>
      <c r="S5043">
        <f t="shared" si="78"/>
        <v>2017</v>
      </c>
    </row>
    <row r="5044" spans="1:19" x14ac:dyDescent="0.25">
      <c r="A5044">
        <v>345</v>
      </c>
      <c r="B5044">
        <v>345102</v>
      </c>
      <c r="C5044">
        <v>6165</v>
      </c>
      <c r="E5044" t="s">
        <v>385</v>
      </c>
      <c r="F5044" t="s">
        <v>86</v>
      </c>
      <c r="G5044">
        <v>1806</v>
      </c>
      <c r="H5044" s="1">
        <v>42906</v>
      </c>
      <c r="I5044" s="2"/>
      <c r="J5044" s="2">
        <v>-162.84</v>
      </c>
      <c r="K5044" s="2">
        <v>-162.84</v>
      </c>
      <c r="L5044" t="s">
        <v>65</v>
      </c>
      <c r="M5044" t="s">
        <v>21</v>
      </c>
      <c r="N5044" t="s">
        <v>22</v>
      </c>
      <c r="O5044" t="s">
        <v>57</v>
      </c>
      <c r="P5044" t="s">
        <v>349</v>
      </c>
      <c r="Q5044" t="s">
        <v>350</v>
      </c>
      <c r="R5044" t="s">
        <v>351</v>
      </c>
      <c r="S5044">
        <f t="shared" si="78"/>
        <v>2017</v>
      </c>
    </row>
    <row r="5045" spans="1:19" x14ac:dyDescent="0.25">
      <c r="A5045">
        <v>345</v>
      </c>
      <c r="B5045">
        <v>345102</v>
      </c>
      <c r="C5045">
        <v>6165</v>
      </c>
      <c r="E5045" t="s">
        <v>374</v>
      </c>
      <c r="F5045" t="s">
        <v>86</v>
      </c>
      <c r="G5045">
        <v>1806</v>
      </c>
      <c r="H5045" s="1">
        <v>42906</v>
      </c>
      <c r="I5045" s="2"/>
      <c r="J5045" s="2">
        <v>-122.13</v>
      </c>
      <c r="K5045" s="2">
        <v>-122.13</v>
      </c>
      <c r="L5045" t="s">
        <v>65</v>
      </c>
      <c r="M5045" t="s">
        <v>21</v>
      </c>
      <c r="N5045" t="s">
        <v>22</v>
      </c>
      <c r="O5045" t="s">
        <v>57</v>
      </c>
      <c r="P5045" t="s">
        <v>349</v>
      </c>
      <c r="Q5045" t="s">
        <v>350</v>
      </c>
      <c r="R5045" t="s">
        <v>351</v>
      </c>
      <c r="S5045">
        <f t="shared" si="78"/>
        <v>2017</v>
      </c>
    </row>
    <row r="5046" spans="1:19" x14ac:dyDescent="0.25">
      <c r="A5046">
        <v>345</v>
      </c>
      <c r="B5046">
        <v>345102</v>
      </c>
      <c r="C5046">
        <v>6165</v>
      </c>
      <c r="E5046" t="s">
        <v>374</v>
      </c>
      <c r="F5046" t="s">
        <v>86</v>
      </c>
      <c r="G5046">
        <v>1806</v>
      </c>
      <c r="H5046" s="1">
        <v>42906</v>
      </c>
      <c r="I5046" s="2"/>
      <c r="J5046" s="2">
        <v>-81.42</v>
      </c>
      <c r="K5046" s="2">
        <v>-81.42</v>
      </c>
      <c r="L5046" t="s">
        <v>65</v>
      </c>
      <c r="M5046" t="s">
        <v>21</v>
      </c>
      <c r="N5046" t="s">
        <v>22</v>
      </c>
      <c r="O5046" t="s">
        <v>57</v>
      </c>
      <c r="P5046" t="s">
        <v>349</v>
      </c>
      <c r="Q5046" t="s">
        <v>350</v>
      </c>
      <c r="R5046" t="s">
        <v>351</v>
      </c>
      <c r="S5046">
        <f t="shared" si="78"/>
        <v>2017</v>
      </c>
    </row>
    <row r="5047" spans="1:19" x14ac:dyDescent="0.25">
      <c r="A5047">
        <v>345</v>
      </c>
      <c r="B5047">
        <v>345102</v>
      </c>
      <c r="C5047">
        <v>6165</v>
      </c>
      <c r="E5047" t="s">
        <v>374</v>
      </c>
      <c r="F5047" t="s">
        <v>86</v>
      </c>
      <c r="G5047">
        <v>1806</v>
      </c>
      <c r="H5047" s="1">
        <v>42906</v>
      </c>
      <c r="I5047" s="2"/>
      <c r="J5047" s="2">
        <v>-81.42</v>
      </c>
      <c r="K5047" s="2">
        <v>-81.42</v>
      </c>
      <c r="L5047" t="s">
        <v>65</v>
      </c>
      <c r="M5047" t="s">
        <v>21</v>
      </c>
      <c r="N5047" t="s">
        <v>22</v>
      </c>
      <c r="O5047" t="s">
        <v>57</v>
      </c>
      <c r="P5047" t="s">
        <v>349</v>
      </c>
      <c r="Q5047" t="s">
        <v>350</v>
      </c>
      <c r="R5047" t="s">
        <v>351</v>
      </c>
      <c r="S5047">
        <f t="shared" si="78"/>
        <v>2017</v>
      </c>
    </row>
    <row r="5048" spans="1:19" x14ac:dyDescent="0.25">
      <c r="A5048">
        <v>345</v>
      </c>
      <c r="B5048">
        <v>345102</v>
      </c>
      <c r="C5048">
        <v>6165</v>
      </c>
      <c r="E5048" t="s">
        <v>374</v>
      </c>
      <c r="F5048" t="s">
        <v>86</v>
      </c>
      <c r="G5048">
        <v>1806</v>
      </c>
      <c r="H5048" s="1">
        <v>42906</v>
      </c>
      <c r="I5048" s="2"/>
      <c r="J5048" s="2">
        <v>-40.71</v>
      </c>
      <c r="K5048" s="2">
        <v>-40.71</v>
      </c>
      <c r="L5048" t="s">
        <v>65</v>
      </c>
      <c r="M5048" t="s">
        <v>21</v>
      </c>
      <c r="N5048" t="s">
        <v>22</v>
      </c>
      <c r="O5048" t="s">
        <v>57</v>
      </c>
      <c r="P5048" t="s">
        <v>349</v>
      </c>
      <c r="Q5048" t="s">
        <v>350</v>
      </c>
      <c r="R5048" t="s">
        <v>351</v>
      </c>
      <c r="S5048">
        <f t="shared" si="78"/>
        <v>2017</v>
      </c>
    </row>
    <row r="5049" spans="1:19" x14ac:dyDescent="0.25">
      <c r="A5049">
        <v>345</v>
      </c>
      <c r="B5049">
        <v>345102</v>
      </c>
      <c r="C5049">
        <v>6165</v>
      </c>
      <c r="E5049" t="s">
        <v>374</v>
      </c>
      <c r="F5049" t="s">
        <v>86</v>
      </c>
      <c r="G5049">
        <v>1806</v>
      </c>
      <c r="H5049" s="1">
        <v>42906</v>
      </c>
      <c r="I5049" s="2"/>
      <c r="J5049" s="2">
        <v>-162.84</v>
      </c>
      <c r="K5049" s="2">
        <v>-162.84</v>
      </c>
      <c r="L5049" t="s">
        <v>65</v>
      </c>
      <c r="M5049" t="s">
        <v>21</v>
      </c>
      <c r="N5049" t="s">
        <v>22</v>
      </c>
      <c r="O5049" t="s">
        <v>57</v>
      </c>
      <c r="P5049" t="s">
        <v>349</v>
      </c>
      <c r="Q5049" t="s">
        <v>350</v>
      </c>
      <c r="R5049" t="s">
        <v>351</v>
      </c>
      <c r="S5049">
        <f t="shared" si="78"/>
        <v>2017</v>
      </c>
    </row>
    <row r="5050" spans="1:19" x14ac:dyDescent="0.25">
      <c r="A5050">
        <v>345</v>
      </c>
      <c r="B5050">
        <v>345102</v>
      </c>
      <c r="C5050">
        <v>6165</v>
      </c>
      <c r="E5050" t="s">
        <v>375</v>
      </c>
      <c r="F5050" t="s">
        <v>86</v>
      </c>
      <c r="G5050">
        <v>1806</v>
      </c>
      <c r="H5050" s="1">
        <v>42906</v>
      </c>
      <c r="I5050" s="2"/>
      <c r="J5050" s="2">
        <v>-20.36</v>
      </c>
      <c r="K5050" s="2">
        <v>-20.36</v>
      </c>
      <c r="L5050" t="s">
        <v>65</v>
      </c>
      <c r="M5050" t="s">
        <v>21</v>
      </c>
      <c r="N5050" t="s">
        <v>22</v>
      </c>
      <c r="O5050" t="s">
        <v>57</v>
      </c>
      <c r="P5050" t="s">
        <v>349</v>
      </c>
      <c r="Q5050" t="s">
        <v>350</v>
      </c>
      <c r="R5050" t="s">
        <v>351</v>
      </c>
      <c r="S5050">
        <f t="shared" si="78"/>
        <v>2017</v>
      </c>
    </row>
    <row r="5051" spans="1:19" x14ac:dyDescent="0.25">
      <c r="A5051">
        <v>345</v>
      </c>
      <c r="B5051">
        <v>345102</v>
      </c>
      <c r="C5051">
        <v>6165</v>
      </c>
      <c r="E5051" t="s">
        <v>89</v>
      </c>
      <c r="F5051" t="s">
        <v>86</v>
      </c>
      <c r="G5051">
        <v>1803</v>
      </c>
      <c r="H5051" s="1">
        <v>42901</v>
      </c>
      <c r="I5051" s="2"/>
      <c r="J5051" s="2">
        <v>-81.42</v>
      </c>
      <c r="K5051" s="2">
        <v>-81.42</v>
      </c>
      <c r="L5051" t="s">
        <v>65</v>
      </c>
      <c r="M5051" t="s">
        <v>21</v>
      </c>
      <c r="N5051" t="s">
        <v>22</v>
      </c>
      <c r="O5051" t="s">
        <v>57</v>
      </c>
      <c r="P5051" t="s">
        <v>349</v>
      </c>
      <c r="Q5051" t="s">
        <v>350</v>
      </c>
      <c r="R5051" t="s">
        <v>351</v>
      </c>
      <c r="S5051">
        <f t="shared" si="78"/>
        <v>2017</v>
      </c>
    </row>
    <row r="5052" spans="1:19" x14ac:dyDescent="0.25">
      <c r="A5052">
        <v>345</v>
      </c>
      <c r="B5052">
        <v>345102</v>
      </c>
      <c r="C5052">
        <v>6165</v>
      </c>
      <c r="E5052" t="s">
        <v>89</v>
      </c>
      <c r="F5052" t="s">
        <v>86</v>
      </c>
      <c r="G5052">
        <v>1803</v>
      </c>
      <c r="H5052" s="1">
        <v>42901</v>
      </c>
      <c r="I5052" s="2"/>
      <c r="J5052" s="2">
        <v>-162.84</v>
      </c>
      <c r="K5052" s="2">
        <v>-162.84</v>
      </c>
      <c r="L5052" t="s">
        <v>65</v>
      </c>
      <c r="M5052" t="s">
        <v>21</v>
      </c>
      <c r="N5052" t="s">
        <v>22</v>
      </c>
      <c r="O5052" t="s">
        <v>57</v>
      </c>
      <c r="P5052" t="s">
        <v>349</v>
      </c>
      <c r="Q5052" t="s">
        <v>350</v>
      </c>
      <c r="R5052" t="s">
        <v>351</v>
      </c>
      <c r="S5052">
        <f t="shared" si="78"/>
        <v>2017</v>
      </c>
    </row>
    <row r="5053" spans="1:19" x14ac:dyDescent="0.25">
      <c r="A5053">
        <v>345</v>
      </c>
      <c r="B5053">
        <v>345102</v>
      </c>
      <c r="C5053">
        <v>6165</v>
      </c>
      <c r="E5053" t="s">
        <v>89</v>
      </c>
      <c r="F5053" t="s">
        <v>86</v>
      </c>
      <c r="G5053">
        <v>1803</v>
      </c>
      <c r="H5053" s="1">
        <v>42901</v>
      </c>
      <c r="I5053" s="2"/>
      <c r="J5053" s="2">
        <v>-81.42</v>
      </c>
      <c r="K5053" s="2">
        <v>-81.42</v>
      </c>
      <c r="L5053" t="s">
        <v>65</v>
      </c>
      <c r="M5053" t="s">
        <v>21</v>
      </c>
      <c r="N5053" t="s">
        <v>22</v>
      </c>
      <c r="O5053" t="s">
        <v>57</v>
      </c>
      <c r="P5053" t="s">
        <v>349</v>
      </c>
      <c r="Q5053" t="s">
        <v>350</v>
      </c>
      <c r="R5053" t="s">
        <v>351</v>
      </c>
      <c r="S5053">
        <f t="shared" si="78"/>
        <v>2017</v>
      </c>
    </row>
    <row r="5054" spans="1:19" x14ac:dyDescent="0.25">
      <c r="A5054">
        <v>345</v>
      </c>
      <c r="B5054">
        <v>345102</v>
      </c>
      <c r="C5054">
        <v>6165</v>
      </c>
      <c r="E5054" t="s">
        <v>89</v>
      </c>
      <c r="F5054" t="s">
        <v>86</v>
      </c>
      <c r="G5054">
        <v>1803</v>
      </c>
      <c r="H5054" s="1">
        <v>42901</v>
      </c>
      <c r="I5054" s="2"/>
      <c r="J5054" s="2">
        <v>-40.71</v>
      </c>
      <c r="K5054" s="2">
        <v>-40.71</v>
      </c>
      <c r="L5054" t="s">
        <v>65</v>
      </c>
      <c r="M5054" t="s">
        <v>21</v>
      </c>
      <c r="N5054" t="s">
        <v>22</v>
      </c>
      <c r="O5054" t="s">
        <v>57</v>
      </c>
      <c r="P5054" t="s">
        <v>349</v>
      </c>
      <c r="Q5054" t="s">
        <v>350</v>
      </c>
      <c r="R5054" t="s">
        <v>351</v>
      </c>
      <c r="S5054">
        <f t="shared" si="78"/>
        <v>2017</v>
      </c>
    </row>
    <row r="5055" spans="1:19" x14ac:dyDescent="0.25">
      <c r="A5055">
        <v>345</v>
      </c>
      <c r="B5055">
        <v>345102</v>
      </c>
      <c r="C5055">
        <v>6165</v>
      </c>
      <c r="E5055" t="s">
        <v>89</v>
      </c>
      <c r="F5055" t="s">
        <v>86</v>
      </c>
      <c r="G5055">
        <v>1803</v>
      </c>
      <c r="H5055" s="1">
        <v>42901</v>
      </c>
      <c r="I5055" s="2"/>
      <c r="J5055" s="2">
        <v>-81.42</v>
      </c>
      <c r="K5055" s="2">
        <v>-81.42</v>
      </c>
      <c r="L5055" t="s">
        <v>65</v>
      </c>
      <c r="M5055" t="s">
        <v>21</v>
      </c>
      <c r="N5055" t="s">
        <v>22</v>
      </c>
      <c r="O5055" t="s">
        <v>57</v>
      </c>
      <c r="P5055" t="s">
        <v>349</v>
      </c>
      <c r="Q5055" t="s">
        <v>350</v>
      </c>
      <c r="R5055" t="s">
        <v>351</v>
      </c>
      <c r="S5055">
        <f t="shared" si="78"/>
        <v>2017</v>
      </c>
    </row>
    <row r="5056" spans="1:19" x14ac:dyDescent="0.25">
      <c r="A5056">
        <v>345</v>
      </c>
      <c r="B5056">
        <v>345102</v>
      </c>
      <c r="C5056">
        <v>6165</v>
      </c>
      <c r="E5056" t="s">
        <v>89</v>
      </c>
      <c r="F5056" t="s">
        <v>86</v>
      </c>
      <c r="G5056">
        <v>1803</v>
      </c>
      <c r="H5056" s="1">
        <v>42901</v>
      </c>
      <c r="I5056" s="2"/>
      <c r="J5056" s="2">
        <v>-162.84</v>
      </c>
      <c r="K5056" s="2">
        <v>-162.84</v>
      </c>
      <c r="L5056" t="s">
        <v>65</v>
      </c>
      <c r="M5056" t="s">
        <v>21</v>
      </c>
      <c r="N5056" t="s">
        <v>22</v>
      </c>
      <c r="O5056" t="s">
        <v>57</v>
      </c>
      <c r="P5056" t="s">
        <v>349</v>
      </c>
      <c r="Q5056" t="s">
        <v>350</v>
      </c>
      <c r="R5056" t="s">
        <v>351</v>
      </c>
      <c r="S5056">
        <f t="shared" si="78"/>
        <v>2017</v>
      </c>
    </row>
    <row r="5057" spans="1:19" x14ac:dyDescent="0.25">
      <c r="A5057">
        <v>345</v>
      </c>
      <c r="B5057">
        <v>345102</v>
      </c>
      <c r="C5057">
        <v>6165</v>
      </c>
      <c r="E5057" t="s">
        <v>89</v>
      </c>
      <c r="F5057" t="s">
        <v>86</v>
      </c>
      <c r="G5057">
        <v>1803</v>
      </c>
      <c r="H5057" s="1">
        <v>42901</v>
      </c>
      <c r="I5057" s="2"/>
      <c r="J5057" s="2">
        <v>-162.84</v>
      </c>
      <c r="K5057" s="2">
        <v>-162.84</v>
      </c>
      <c r="L5057" t="s">
        <v>65</v>
      </c>
      <c r="M5057" t="s">
        <v>21</v>
      </c>
      <c r="N5057" t="s">
        <v>22</v>
      </c>
      <c r="O5057" t="s">
        <v>57</v>
      </c>
      <c r="P5057" t="s">
        <v>349</v>
      </c>
      <c r="Q5057" t="s">
        <v>350</v>
      </c>
      <c r="R5057" t="s">
        <v>351</v>
      </c>
      <c r="S5057">
        <f t="shared" si="78"/>
        <v>2017</v>
      </c>
    </row>
    <row r="5058" spans="1:19" x14ac:dyDescent="0.25">
      <c r="A5058">
        <v>345</v>
      </c>
      <c r="B5058">
        <v>345102</v>
      </c>
      <c r="C5058">
        <v>6165</v>
      </c>
      <c r="E5058" t="s">
        <v>89</v>
      </c>
      <c r="F5058" t="s">
        <v>86</v>
      </c>
      <c r="G5058">
        <v>1803</v>
      </c>
      <c r="H5058" s="1">
        <v>42901</v>
      </c>
      <c r="I5058" s="2"/>
      <c r="J5058" s="2">
        <v>-81.42</v>
      </c>
      <c r="K5058" s="2">
        <v>-81.42</v>
      </c>
      <c r="L5058" t="s">
        <v>65</v>
      </c>
      <c r="M5058" t="s">
        <v>21</v>
      </c>
      <c r="N5058" t="s">
        <v>22</v>
      </c>
      <c r="O5058" t="s">
        <v>57</v>
      </c>
      <c r="P5058" t="s">
        <v>349</v>
      </c>
      <c r="Q5058" t="s">
        <v>350</v>
      </c>
      <c r="R5058" t="s">
        <v>351</v>
      </c>
      <c r="S5058">
        <f t="shared" si="78"/>
        <v>2017</v>
      </c>
    </row>
    <row r="5059" spans="1:19" x14ac:dyDescent="0.25">
      <c r="A5059">
        <v>345</v>
      </c>
      <c r="B5059">
        <v>345102</v>
      </c>
      <c r="C5059">
        <v>6165</v>
      </c>
      <c r="E5059" t="s">
        <v>380</v>
      </c>
      <c r="F5059" t="s">
        <v>86</v>
      </c>
      <c r="G5059">
        <v>1800</v>
      </c>
      <c r="H5059" s="1">
        <v>42892</v>
      </c>
      <c r="I5059" s="2"/>
      <c r="J5059" s="2">
        <v>-81.42</v>
      </c>
      <c r="K5059" s="2">
        <v>-81.42</v>
      </c>
      <c r="L5059" t="s">
        <v>65</v>
      </c>
      <c r="M5059" t="s">
        <v>21</v>
      </c>
      <c r="N5059" t="s">
        <v>22</v>
      </c>
      <c r="O5059" t="s">
        <v>57</v>
      </c>
      <c r="P5059" t="s">
        <v>349</v>
      </c>
      <c r="Q5059" t="s">
        <v>350</v>
      </c>
      <c r="R5059" t="s">
        <v>351</v>
      </c>
      <c r="S5059">
        <f t="shared" ref="S5059:S5122" si="79">YEAR(H5059)</f>
        <v>2017</v>
      </c>
    </row>
    <row r="5060" spans="1:19" x14ac:dyDescent="0.25">
      <c r="A5060">
        <v>345</v>
      </c>
      <c r="B5060">
        <v>345102</v>
      </c>
      <c r="C5060">
        <v>6165</v>
      </c>
      <c r="E5060" t="s">
        <v>385</v>
      </c>
      <c r="F5060" t="s">
        <v>86</v>
      </c>
      <c r="G5060">
        <v>1800</v>
      </c>
      <c r="H5060" s="1">
        <v>42892</v>
      </c>
      <c r="I5060" s="2"/>
      <c r="J5060" s="2">
        <v>-81.42</v>
      </c>
      <c r="K5060" s="2">
        <v>-81.42</v>
      </c>
      <c r="L5060" t="s">
        <v>65</v>
      </c>
      <c r="M5060" t="s">
        <v>21</v>
      </c>
      <c r="N5060" t="s">
        <v>22</v>
      </c>
      <c r="O5060" t="s">
        <v>57</v>
      </c>
      <c r="P5060" t="s">
        <v>349</v>
      </c>
      <c r="Q5060" t="s">
        <v>350</v>
      </c>
      <c r="R5060" t="s">
        <v>351</v>
      </c>
      <c r="S5060">
        <f t="shared" si="79"/>
        <v>2017</v>
      </c>
    </row>
    <row r="5061" spans="1:19" x14ac:dyDescent="0.25">
      <c r="A5061">
        <v>345</v>
      </c>
      <c r="B5061">
        <v>345102</v>
      </c>
      <c r="C5061">
        <v>6165</v>
      </c>
      <c r="E5061" t="s">
        <v>385</v>
      </c>
      <c r="F5061" t="s">
        <v>86</v>
      </c>
      <c r="G5061">
        <v>1800</v>
      </c>
      <c r="H5061" s="1">
        <v>42892</v>
      </c>
      <c r="I5061" s="2"/>
      <c r="J5061" s="2">
        <v>-122.13</v>
      </c>
      <c r="K5061" s="2">
        <v>-122.13</v>
      </c>
      <c r="L5061" t="s">
        <v>65</v>
      </c>
      <c r="M5061" t="s">
        <v>21</v>
      </c>
      <c r="N5061" t="s">
        <v>22</v>
      </c>
      <c r="O5061" t="s">
        <v>57</v>
      </c>
      <c r="P5061" t="s">
        <v>349</v>
      </c>
      <c r="Q5061" t="s">
        <v>350</v>
      </c>
      <c r="R5061" t="s">
        <v>351</v>
      </c>
      <c r="S5061">
        <f t="shared" si="79"/>
        <v>2017</v>
      </c>
    </row>
    <row r="5062" spans="1:19" x14ac:dyDescent="0.25">
      <c r="A5062">
        <v>345</v>
      </c>
      <c r="B5062">
        <v>345102</v>
      </c>
      <c r="C5062">
        <v>6165</v>
      </c>
      <c r="E5062" t="s">
        <v>383</v>
      </c>
      <c r="F5062" t="s">
        <v>86</v>
      </c>
      <c r="G5062">
        <v>1800</v>
      </c>
      <c r="H5062" s="1">
        <v>42892</v>
      </c>
      <c r="I5062" s="2"/>
      <c r="J5062" s="2">
        <v>-122.13</v>
      </c>
      <c r="K5062" s="2">
        <v>-122.13</v>
      </c>
      <c r="L5062" t="s">
        <v>65</v>
      </c>
      <c r="M5062" t="s">
        <v>21</v>
      </c>
      <c r="N5062" t="s">
        <v>22</v>
      </c>
      <c r="O5062" t="s">
        <v>57</v>
      </c>
      <c r="P5062" t="s">
        <v>349</v>
      </c>
      <c r="Q5062" t="s">
        <v>350</v>
      </c>
      <c r="R5062" t="s">
        <v>351</v>
      </c>
      <c r="S5062">
        <f t="shared" si="79"/>
        <v>2017</v>
      </c>
    </row>
    <row r="5063" spans="1:19" x14ac:dyDescent="0.25">
      <c r="A5063">
        <v>345</v>
      </c>
      <c r="B5063">
        <v>345102</v>
      </c>
      <c r="C5063">
        <v>6165</v>
      </c>
      <c r="E5063" t="s">
        <v>383</v>
      </c>
      <c r="F5063" t="s">
        <v>86</v>
      </c>
      <c r="G5063">
        <v>1800</v>
      </c>
      <c r="H5063" s="1">
        <v>42892</v>
      </c>
      <c r="I5063" s="2"/>
      <c r="J5063" s="2">
        <v>-81.42</v>
      </c>
      <c r="K5063" s="2">
        <v>-81.42</v>
      </c>
      <c r="L5063" t="s">
        <v>65</v>
      </c>
      <c r="M5063" t="s">
        <v>21</v>
      </c>
      <c r="N5063" t="s">
        <v>22</v>
      </c>
      <c r="O5063" t="s">
        <v>57</v>
      </c>
      <c r="P5063" t="s">
        <v>349</v>
      </c>
      <c r="Q5063" t="s">
        <v>350</v>
      </c>
      <c r="R5063" t="s">
        <v>351</v>
      </c>
      <c r="S5063">
        <f t="shared" si="79"/>
        <v>2017</v>
      </c>
    </row>
    <row r="5064" spans="1:19" x14ac:dyDescent="0.25">
      <c r="A5064">
        <v>345</v>
      </c>
      <c r="B5064">
        <v>345102</v>
      </c>
      <c r="C5064">
        <v>6165</v>
      </c>
      <c r="E5064" t="s">
        <v>383</v>
      </c>
      <c r="F5064" t="s">
        <v>86</v>
      </c>
      <c r="G5064">
        <v>1800</v>
      </c>
      <c r="H5064" s="1">
        <v>42892</v>
      </c>
      <c r="I5064" s="2"/>
      <c r="J5064" s="2">
        <v>-81.42</v>
      </c>
      <c r="K5064" s="2">
        <v>-81.42</v>
      </c>
      <c r="L5064" t="s">
        <v>65</v>
      </c>
      <c r="M5064" t="s">
        <v>21</v>
      </c>
      <c r="N5064" t="s">
        <v>22</v>
      </c>
      <c r="O5064" t="s">
        <v>57</v>
      </c>
      <c r="P5064" t="s">
        <v>349</v>
      </c>
      <c r="Q5064" t="s">
        <v>350</v>
      </c>
      <c r="R5064" t="s">
        <v>351</v>
      </c>
      <c r="S5064">
        <f t="shared" si="79"/>
        <v>2017</v>
      </c>
    </row>
    <row r="5065" spans="1:19" x14ac:dyDescent="0.25">
      <c r="A5065">
        <v>345</v>
      </c>
      <c r="B5065">
        <v>345102</v>
      </c>
      <c r="C5065">
        <v>6165</v>
      </c>
      <c r="E5065" t="s">
        <v>383</v>
      </c>
      <c r="F5065" t="s">
        <v>86</v>
      </c>
      <c r="G5065">
        <v>1800</v>
      </c>
      <c r="H5065" s="1">
        <v>42892</v>
      </c>
      <c r="I5065" s="2"/>
      <c r="J5065" s="2">
        <v>-81.42</v>
      </c>
      <c r="K5065" s="2">
        <v>-81.42</v>
      </c>
      <c r="L5065" t="s">
        <v>65</v>
      </c>
      <c r="M5065" t="s">
        <v>21</v>
      </c>
      <c r="N5065" t="s">
        <v>22</v>
      </c>
      <c r="O5065" t="s">
        <v>57</v>
      </c>
      <c r="P5065" t="s">
        <v>349</v>
      </c>
      <c r="Q5065" t="s">
        <v>350</v>
      </c>
      <c r="R5065" t="s">
        <v>351</v>
      </c>
      <c r="S5065">
        <f t="shared" si="79"/>
        <v>2017</v>
      </c>
    </row>
    <row r="5066" spans="1:19" x14ac:dyDescent="0.25">
      <c r="A5066">
        <v>345</v>
      </c>
      <c r="B5066">
        <v>345102</v>
      </c>
      <c r="C5066">
        <v>6165</v>
      </c>
      <c r="E5066" t="s">
        <v>375</v>
      </c>
      <c r="F5066" t="s">
        <v>86</v>
      </c>
      <c r="G5066">
        <v>1800</v>
      </c>
      <c r="H5066" s="1">
        <v>42892</v>
      </c>
      <c r="I5066" s="2"/>
      <c r="J5066" s="2">
        <v>-40.71</v>
      </c>
      <c r="K5066" s="2">
        <v>-40.71</v>
      </c>
      <c r="L5066" t="s">
        <v>65</v>
      </c>
      <c r="M5066" t="s">
        <v>21</v>
      </c>
      <c r="N5066" t="s">
        <v>22</v>
      </c>
      <c r="O5066" t="s">
        <v>57</v>
      </c>
      <c r="P5066" t="s">
        <v>349</v>
      </c>
      <c r="Q5066" t="s">
        <v>350</v>
      </c>
      <c r="R5066" t="s">
        <v>351</v>
      </c>
      <c r="S5066">
        <f t="shared" si="79"/>
        <v>2017</v>
      </c>
    </row>
    <row r="5067" spans="1:19" x14ac:dyDescent="0.25">
      <c r="A5067">
        <v>345</v>
      </c>
      <c r="B5067">
        <v>345102</v>
      </c>
      <c r="C5067">
        <v>6165</v>
      </c>
      <c r="E5067" t="s">
        <v>375</v>
      </c>
      <c r="F5067" t="s">
        <v>86</v>
      </c>
      <c r="G5067">
        <v>1800</v>
      </c>
      <c r="H5067" s="1">
        <v>42892</v>
      </c>
      <c r="I5067" s="2"/>
      <c r="J5067" s="2">
        <v>-40.71</v>
      </c>
      <c r="K5067" s="2">
        <v>-40.71</v>
      </c>
      <c r="L5067" t="s">
        <v>65</v>
      </c>
      <c r="M5067" t="s">
        <v>21</v>
      </c>
      <c r="N5067" t="s">
        <v>22</v>
      </c>
      <c r="O5067" t="s">
        <v>57</v>
      </c>
      <c r="P5067" t="s">
        <v>349</v>
      </c>
      <c r="Q5067" t="s">
        <v>350</v>
      </c>
      <c r="R5067" t="s">
        <v>351</v>
      </c>
      <c r="S5067">
        <f t="shared" si="79"/>
        <v>2017</v>
      </c>
    </row>
    <row r="5068" spans="1:19" x14ac:dyDescent="0.25">
      <c r="A5068">
        <v>345</v>
      </c>
      <c r="B5068">
        <v>345102</v>
      </c>
      <c r="C5068">
        <v>6165</v>
      </c>
      <c r="E5068" t="s">
        <v>375</v>
      </c>
      <c r="F5068" t="s">
        <v>86</v>
      </c>
      <c r="G5068">
        <v>1800</v>
      </c>
      <c r="H5068" s="1">
        <v>42892</v>
      </c>
      <c r="I5068" s="2"/>
      <c r="J5068" s="2">
        <v>-40.71</v>
      </c>
      <c r="K5068" s="2">
        <v>-40.71</v>
      </c>
      <c r="L5068" t="s">
        <v>65</v>
      </c>
      <c r="M5068" t="s">
        <v>21</v>
      </c>
      <c r="N5068" t="s">
        <v>22</v>
      </c>
      <c r="O5068" t="s">
        <v>57</v>
      </c>
      <c r="P5068" t="s">
        <v>349</v>
      </c>
      <c r="Q5068" t="s">
        <v>350</v>
      </c>
      <c r="R5068" t="s">
        <v>351</v>
      </c>
      <c r="S5068">
        <f t="shared" si="79"/>
        <v>2017</v>
      </c>
    </row>
    <row r="5069" spans="1:19" x14ac:dyDescent="0.25">
      <c r="A5069">
        <v>345</v>
      </c>
      <c r="B5069">
        <v>345102</v>
      </c>
      <c r="C5069">
        <v>6165</v>
      </c>
      <c r="E5069" t="s">
        <v>375</v>
      </c>
      <c r="F5069" t="s">
        <v>86</v>
      </c>
      <c r="G5069">
        <v>1800</v>
      </c>
      <c r="H5069" s="1">
        <v>42892</v>
      </c>
      <c r="I5069" s="2"/>
      <c r="J5069" s="2">
        <v>-40.71</v>
      </c>
      <c r="K5069" s="2">
        <v>-40.71</v>
      </c>
      <c r="L5069" t="s">
        <v>65</v>
      </c>
      <c r="M5069" t="s">
        <v>21</v>
      </c>
      <c r="N5069" t="s">
        <v>22</v>
      </c>
      <c r="O5069" t="s">
        <v>57</v>
      </c>
      <c r="P5069" t="s">
        <v>349</v>
      </c>
      <c r="Q5069" t="s">
        <v>350</v>
      </c>
      <c r="R5069" t="s">
        <v>351</v>
      </c>
      <c r="S5069">
        <f t="shared" si="79"/>
        <v>2017</v>
      </c>
    </row>
    <row r="5070" spans="1:19" x14ac:dyDescent="0.25">
      <c r="A5070">
        <v>345</v>
      </c>
      <c r="B5070">
        <v>345102</v>
      </c>
      <c r="C5070">
        <v>6165</v>
      </c>
      <c r="E5070" t="s">
        <v>375</v>
      </c>
      <c r="F5070" t="s">
        <v>86</v>
      </c>
      <c r="G5070">
        <v>1800</v>
      </c>
      <c r="H5070" s="1">
        <v>42892</v>
      </c>
      <c r="I5070" s="2"/>
      <c r="J5070" s="2">
        <v>-20.36</v>
      </c>
      <c r="K5070" s="2">
        <v>-20.36</v>
      </c>
      <c r="L5070" t="s">
        <v>65</v>
      </c>
      <c r="M5070" t="s">
        <v>21</v>
      </c>
      <c r="N5070" t="s">
        <v>22</v>
      </c>
      <c r="O5070" t="s">
        <v>57</v>
      </c>
      <c r="P5070" t="s">
        <v>349</v>
      </c>
      <c r="Q5070" t="s">
        <v>350</v>
      </c>
      <c r="R5070" t="s">
        <v>351</v>
      </c>
      <c r="S5070">
        <f t="shared" si="79"/>
        <v>2017</v>
      </c>
    </row>
    <row r="5071" spans="1:19" x14ac:dyDescent="0.25">
      <c r="A5071">
        <v>345</v>
      </c>
      <c r="B5071">
        <v>345102</v>
      </c>
      <c r="C5071">
        <v>6165</v>
      </c>
      <c r="E5071" t="s">
        <v>375</v>
      </c>
      <c r="F5071" t="s">
        <v>86</v>
      </c>
      <c r="G5071">
        <v>1800</v>
      </c>
      <c r="H5071" s="1">
        <v>42892</v>
      </c>
      <c r="I5071" s="2"/>
      <c r="J5071" s="2">
        <v>-40.71</v>
      </c>
      <c r="K5071" s="2">
        <v>-40.71</v>
      </c>
      <c r="L5071" t="s">
        <v>65</v>
      </c>
      <c r="M5071" t="s">
        <v>21</v>
      </c>
      <c r="N5071" t="s">
        <v>22</v>
      </c>
      <c r="O5071" t="s">
        <v>57</v>
      </c>
      <c r="P5071" t="s">
        <v>349</v>
      </c>
      <c r="Q5071" t="s">
        <v>350</v>
      </c>
      <c r="R5071" t="s">
        <v>351</v>
      </c>
      <c r="S5071">
        <f t="shared" si="79"/>
        <v>2017</v>
      </c>
    </row>
    <row r="5072" spans="1:19" x14ac:dyDescent="0.25">
      <c r="A5072">
        <v>345</v>
      </c>
      <c r="B5072">
        <v>345102</v>
      </c>
      <c r="C5072">
        <v>6165</v>
      </c>
      <c r="E5072" t="s">
        <v>375</v>
      </c>
      <c r="F5072" t="s">
        <v>86</v>
      </c>
      <c r="G5072">
        <v>1800</v>
      </c>
      <c r="H5072" s="1">
        <v>42892</v>
      </c>
      <c r="I5072" s="2"/>
      <c r="J5072" s="2">
        <v>-40.71</v>
      </c>
      <c r="K5072" s="2">
        <v>-40.71</v>
      </c>
      <c r="L5072" t="s">
        <v>65</v>
      </c>
      <c r="M5072" t="s">
        <v>21</v>
      </c>
      <c r="N5072" t="s">
        <v>22</v>
      </c>
      <c r="O5072" t="s">
        <v>57</v>
      </c>
      <c r="P5072" t="s">
        <v>349</v>
      </c>
      <c r="Q5072" t="s">
        <v>350</v>
      </c>
      <c r="R5072" t="s">
        <v>351</v>
      </c>
      <c r="S5072">
        <f t="shared" si="79"/>
        <v>2017</v>
      </c>
    </row>
    <row r="5073" spans="1:19" x14ac:dyDescent="0.25">
      <c r="A5073">
        <v>345</v>
      </c>
      <c r="B5073">
        <v>345102</v>
      </c>
      <c r="C5073">
        <v>6165</v>
      </c>
      <c r="E5073" t="s">
        <v>375</v>
      </c>
      <c r="F5073" t="s">
        <v>86</v>
      </c>
      <c r="G5073">
        <v>1800</v>
      </c>
      <c r="H5073" s="1">
        <v>42892</v>
      </c>
      <c r="I5073" s="2"/>
      <c r="J5073" s="2">
        <v>-40.71</v>
      </c>
      <c r="K5073" s="2">
        <v>-40.71</v>
      </c>
      <c r="L5073" t="s">
        <v>65</v>
      </c>
      <c r="M5073" t="s">
        <v>21</v>
      </c>
      <c r="N5073" t="s">
        <v>22</v>
      </c>
      <c r="O5073" t="s">
        <v>57</v>
      </c>
      <c r="P5073" t="s">
        <v>349</v>
      </c>
      <c r="Q5073" t="s">
        <v>350</v>
      </c>
      <c r="R5073" t="s">
        <v>351</v>
      </c>
      <c r="S5073">
        <f t="shared" si="79"/>
        <v>2017</v>
      </c>
    </row>
    <row r="5074" spans="1:19" x14ac:dyDescent="0.25">
      <c r="A5074">
        <v>345</v>
      </c>
      <c r="B5074">
        <v>345102</v>
      </c>
      <c r="C5074">
        <v>6165</v>
      </c>
      <c r="E5074" t="s">
        <v>375</v>
      </c>
      <c r="F5074" t="s">
        <v>86</v>
      </c>
      <c r="G5074">
        <v>1800</v>
      </c>
      <c r="H5074" s="1">
        <v>42892</v>
      </c>
      <c r="I5074" s="2"/>
      <c r="J5074" s="2">
        <v>-20.36</v>
      </c>
      <c r="K5074" s="2">
        <v>-20.36</v>
      </c>
      <c r="L5074" t="s">
        <v>65</v>
      </c>
      <c r="M5074" t="s">
        <v>21</v>
      </c>
      <c r="N5074" t="s">
        <v>22</v>
      </c>
      <c r="O5074" t="s">
        <v>57</v>
      </c>
      <c r="P5074" t="s">
        <v>349</v>
      </c>
      <c r="Q5074" t="s">
        <v>350</v>
      </c>
      <c r="R5074" t="s">
        <v>351</v>
      </c>
      <c r="S5074">
        <f t="shared" si="79"/>
        <v>2017</v>
      </c>
    </row>
    <row r="5075" spans="1:19" x14ac:dyDescent="0.25">
      <c r="A5075">
        <v>345</v>
      </c>
      <c r="B5075">
        <v>345102</v>
      </c>
      <c r="C5075">
        <v>6165</v>
      </c>
      <c r="E5075" t="s">
        <v>375</v>
      </c>
      <c r="F5075" t="s">
        <v>86</v>
      </c>
      <c r="G5075">
        <v>1800</v>
      </c>
      <c r="H5075" s="1">
        <v>42892</v>
      </c>
      <c r="I5075" s="2"/>
      <c r="J5075" s="2">
        <v>-40.71</v>
      </c>
      <c r="K5075" s="2">
        <v>-40.71</v>
      </c>
      <c r="L5075" t="s">
        <v>65</v>
      </c>
      <c r="M5075" t="s">
        <v>21</v>
      </c>
      <c r="N5075" t="s">
        <v>22</v>
      </c>
      <c r="O5075" t="s">
        <v>57</v>
      </c>
      <c r="P5075" t="s">
        <v>349</v>
      </c>
      <c r="Q5075" t="s">
        <v>350</v>
      </c>
      <c r="R5075" t="s">
        <v>351</v>
      </c>
      <c r="S5075">
        <f t="shared" si="79"/>
        <v>2017</v>
      </c>
    </row>
    <row r="5076" spans="1:19" x14ac:dyDescent="0.25">
      <c r="A5076">
        <v>345</v>
      </c>
      <c r="B5076">
        <v>345102</v>
      </c>
      <c r="C5076">
        <v>6165</v>
      </c>
      <c r="E5076" t="s">
        <v>375</v>
      </c>
      <c r="F5076" t="s">
        <v>86</v>
      </c>
      <c r="G5076">
        <v>1800</v>
      </c>
      <c r="H5076" s="1">
        <v>42892</v>
      </c>
      <c r="I5076" s="2"/>
      <c r="J5076" s="2">
        <v>-20.36</v>
      </c>
      <c r="K5076" s="2">
        <v>-20.36</v>
      </c>
      <c r="L5076" t="s">
        <v>65</v>
      </c>
      <c r="M5076" t="s">
        <v>21</v>
      </c>
      <c r="N5076" t="s">
        <v>22</v>
      </c>
      <c r="O5076" t="s">
        <v>57</v>
      </c>
      <c r="P5076" t="s">
        <v>349</v>
      </c>
      <c r="Q5076" t="s">
        <v>350</v>
      </c>
      <c r="R5076" t="s">
        <v>351</v>
      </c>
      <c r="S5076">
        <f t="shared" si="79"/>
        <v>2017</v>
      </c>
    </row>
    <row r="5077" spans="1:19" x14ac:dyDescent="0.25">
      <c r="A5077">
        <v>345</v>
      </c>
      <c r="B5077">
        <v>345102</v>
      </c>
      <c r="C5077">
        <v>6165</v>
      </c>
      <c r="E5077" t="s">
        <v>375</v>
      </c>
      <c r="F5077" t="s">
        <v>86</v>
      </c>
      <c r="G5077">
        <v>1800</v>
      </c>
      <c r="H5077" s="1">
        <v>42892</v>
      </c>
      <c r="I5077" s="2"/>
      <c r="J5077" s="2">
        <v>-20.36</v>
      </c>
      <c r="K5077" s="2">
        <v>-20.36</v>
      </c>
      <c r="L5077" t="s">
        <v>65</v>
      </c>
      <c r="M5077" t="s">
        <v>21</v>
      </c>
      <c r="N5077" t="s">
        <v>22</v>
      </c>
      <c r="O5077" t="s">
        <v>57</v>
      </c>
      <c r="P5077" t="s">
        <v>349</v>
      </c>
      <c r="Q5077" t="s">
        <v>350</v>
      </c>
      <c r="R5077" t="s">
        <v>351</v>
      </c>
      <c r="S5077">
        <f t="shared" si="79"/>
        <v>2017</v>
      </c>
    </row>
    <row r="5078" spans="1:19" x14ac:dyDescent="0.25">
      <c r="A5078">
        <v>345</v>
      </c>
      <c r="B5078">
        <v>345102</v>
      </c>
      <c r="C5078">
        <v>6165</v>
      </c>
      <c r="E5078" t="s">
        <v>374</v>
      </c>
      <c r="F5078" t="s">
        <v>86</v>
      </c>
      <c r="G5078">
        <v>1800</v>
      </c>
      <c r="H5078" s="1">
        <v>42892</v>
      </c>
      <c r="I5078" s="2"/>
      <c r="J5078" s="2">
        <v>-122.13</v>
      </c>
      <c r="K5078" s="2">
        <v>-122.13</v>
      </c>
      <c r="L5078" t="s">
        <v>65</v>
      </c>
      <c r="M5078" t="s">
        <v>21</v>
      </c>
      <c r="N5078" t="s">
        <v>22</v>
      </c>
      <c r="O5078" t="s">
        <v>57</v>
      </c>
      <c r="P5078" t="s">
        <v>349</v>
      </c>
      <c r="Q5078" t="s">
        <v>350</v>
      </c>
      <c r="R5078" t="s">
        <v>351</v>
      </c>
      <c r="S5078">
        <f t="shared" si="79"/>
        <v>2017</v>
      </c>
    </row>
    <row r="5079" spans="1:19" x14ac:dyDescent="0.25">
      <c r="A5079">
        <v>345</v>
      </c>
      <c r="B5079">
        <v>345102</v>
      </c>
      <c r="C5079">
        <v>6165</v>
      </c>
      <c r="E5079" t="s">
        <v>374</v>
      </c>
      <c r="F5079" t="s">
        <v>86</v>
      </c>
      <c r="G5079">
        <v>1800</v>
      </c>
      <c r="H5079" s="1">
        <v>42892</v>
      </c>
      <c r="I5079" s="2"/>
      <c r="J5079" s="2">
        <v>-81.42</v>
      </c>
      <c r="K5079" s="2">
        <v>-81.42</v>
      </c>
      <c r="L5079" t="s">
        <v>65</v>
      </c>
      <c r="M5079" t="s">
        <v>21</v>
      </c>
      <c r="N5079" t="s">
        <v>22</v>
      </c>
      <c r="O5079" t="s">
        <v>57</v>
      </c>
      <c r="P5079" t="s">
        <v>349</v>
      </c>
      <c r="Q5079" t="s">
        <v>350</v>
      </c>
      <c r="R5079" t="s">
        <v>351</v>
      </c>
      <c r="S5079">
        <f t="shared" si="79"/>
        <v>2017</v>
      </c>
    </row>
    <row r="5080" spans="1:19" x14ac:dyDescent="0.25">
      <c r="A5080">
        <v>345</v>
      </c>
      <c r="B5080">
        <v>345102</v>
      </c>
      <c r="C5080">
        <v>6165</v>
      </c>
      <c r="E5080" t="s">
        <v>374</v>
      </c>
      <c r="F5080" t="s">
        <v>86</v>
      </c>
      <c r="G5080">
        <v>1800</v>
      </c>
      <c r="H5080" s="1">
        <v>42892</v>
      </c>
      <c r="I5080" s="2"/>
      <c r="J5080" s="2">
        <v>-122.13</v>
      </c>
      <c r="K5080" s="2">
        <v>-122.13</v>
      </c>
      <c r="L5080" t="s">
        <v>65</v>
      </c>
      <c r="M5080" t="s">
        <v>21</v>
      </c>
      <c r="N5080" t="s">
        <v>22</v>
      </c>
      <c r="O5080" t="s">
        <v>57</v>
      </c>
      <c r="P5080" t="s">
        <v>349</v>
      </c>
      <c r="Q5080" t="s">
        <v>350</v>
      </c>
      <c r="R5080" t="s">
        <v>351</v>
      </c>
      <c r="S5080">
        <f t="shared" si="79"/>
        <v>2017</v>
      </c>
    </row>
    <row r="5081" spans="1:19" x14ac:dyDescent="0.25">
      <c r="A5081">
        <v>345</v>
      </c>
      <c r="B5081">
        <v>345102</v>
      </c>
      <c r="C5081">
        <v>6165</v>
      </c>
      <c r="E5081" t="s">
        <v>380</v>
      </c>
      <c r="F5081" t="s">
        <v>86</v>
      </c>
      <c r="G5081">
        <v>1800</v>
      </c>
      <c r="H5081" s="1">
        <v>42892</v>
      </c>
      <c r="I5081" s="2"/>
      <c r="J5081" s="2">
        <v>-81.42</v>
      </c>
      <c r="K5081" s="2">
        <v>-81.42</v>
      </c>
      <c r="L5081" t="s">
        <v>65</v>
      </c>
      <c r="M5081" t="s">
        <v>21</v>
      </c>
      <c r="N5081" t="s">
        <v>22</v>
      </c>
      <c r="O5081" t="s">
        <v>57</v>
      </c>
      <c r="P5081" t="s">
        <v>349</v>
      </c>
      <c r="Q5081" t="s">
        <v>350</v>
      </c>
      <c r="R5081" t="s">
        <v>351</v>
      </c>
      <c r="S5081">
        <f t="shared" si="79"/>
        <v>2017</v>
      </c>
    </row>
    <row r="5082" spans="1:19" x14ac:dyDescent="0.25">
      <c r="A5082">
        <v>345</v>
      </c>
      <c r="B5082">
        <v>345102</v>
      </c>
      <c r="C5082">
        <v>6165</v>
      </c>
      <c r="E5082" t="s">
        <v>382</v>
      </c>
      <c r="F5082" t="s">
        <v>86</v>
      </c>
      <c r="G5082">
        <v>1800</v>
      </c>
      <c r="H5082" s="1">
        <v>42892</v>
      </c>
      <c r="I5082" s="2"/>
      <c r="J5082" s="2">
        <v>-81.42</v>
      </c>
      <c r="K5082" s="2">
        <v>-81.42</v>
      </c>
      <c r="L5082" t="s">
        <v>65</v>
      </c>
      <c r="M5082" t="s">
        <v>21</v>
      </c>
      <c r="N5082" t="s">
        <v>22</v>
      </c>
      <c r="O5082" t="s">
        <v>57</v>
      </c>
      <c r="P5082" t="s">
        <v>349</v>
      </c>
      <c r="Q5082" t="s">
        <v>350</v>
      </c>
      <c r="R5082" t="s">
        <v>351</v>
      </c>
      <c r="S5082">
        <f t="shared" si="79"/>
        <v>2017</v>
      </c>
    </row>
    <row r="5083" spans="1:19" x14ac:dyDescent="0.25">
      <c r="A5083">
        <v>345</v>
      </c>
      <c r="B5083">
        <v>345102</v>
      </c>
      <c r="C5083">
        <v>6165</v>
      </c>
      <c r="E5083" t="s">
        <v>382</v>
      </c>
      <c r="F5083" t="s">
        <v>86</v>
      </c>
      <c r="G5083">
        <v>1800</v>
      </c>
      <c r="H5083" s="1">
        <v>42892</v>
      </c>
      <c r="I5083" s="2"/>
      <c r="J5083" s="2">
        <v>-81.42</v>
      </c>
      <c r="K5083" s="2">
        <v>-81.42</v>
      </c>
      <c r="L5083" t="s">
        <v>65</v>
      </c>
      <c r="M5083" t="s">
        <v>21</v>
      </c>
      <c r="N5083" t="s">
        <v>22</v>
      </c>
      <c r="O5083" t="s">
        <v>57</v>
      </c>
      <c r="P5083" t="s">
        <v>349</v>
      </c>
      <c r="Q5083" t="s">
        <v>350</v>
      </c>
      <c r="R5083" t="s">
        <v>351</v>
      </c>
      <c r="S5083">
        <f t="shared" si="79"/>
        <v>2017</v>
      </c>
    </row>
    <row r="5084" spans="1:19" x14ac:dyDescent="0.25">
      <c r="A5084">
        <v>345</v>
      </c>
      <c r="B5084">
        <v>345102</v>
      </c>
      <c r="C5084">
        <v>6165</v>
      </c>
      <c r="E5084" t="s">
        <v>382</v>
      </c>
      <c r="F5084" t="s">
        <v>86</v>
      </c>
      <c r="G5084">
        <v>1800</v>
      </c>
      <c r="H5084" s="1">
        <v>42892</v>
      </c>
      <c r="I5084" s="2"/>
      <c r="J5084" s="2">
        <v>-81.42</v>
      </c>
      <c r="K5084" s="2">
        <v>-81.42</v>
      </c>
      <c r="L5084" t="s">
        <v>65</v>
      </c>
      <c r="M5084" t="s">
        <v>21</v>
      </c>
      <c r="N5084" t="s">
        <v>22</v>
      </c>
      <c r="O5084" t="s">
        <v>57</v>
      </c>
      <c r="P5084" t="s">
        <v>349</v>
      </c>
      <c r="Q5084" t="s">
        <v>350</v>
      </c>
      <c r="R5084" t="s">
        <v>351</v>
      </c>
      <c r="S5084">
        <f t="shared" si="79"/>
        <v>2017</v>
      </c>
    </row>
    <row r="5085" spans="1:19" x14ac:dyDescent="0.25">
      <c r="A5085">
        <v>345</v>
      </c>
      <c r="B5085">
        <v>345102</v>
      </c>
      <c r="C5085">
        <v>6165</v>
      </c>
      <c r="E5085" t="s">
        <v>382</v>
      </c>
      <c r="F5085" t="s">
        <v>86</v>
      </c>
      <c r="G5085">
        <v>1800</v>
      </c>
      <c r="H5085" s="1">
        <v>42892</v>
      </c>
      <c r="I5085" s="2"/>
      <c r="J5085" s="2">
        <v>-81.42</v>
      </c>
      <c r="K5085" s="2">
        <v>-81.42</v>
      </c>
      <c r="L5085" t="s">
        <v>65</v>
      </c>
      <c r="M5085" t="s">
        <v>21</v>
      </c>
      <c r="N5085" t="s">
        <v>22</v>
      </c>
      <c r="O5085" t="s">
        <v>57</v>
      </c>
      <c r="P5085" t="s">
        <v>349</v>
      </c>
      <c r="Q5085" t="s">
        <v>350</v>
      </c>
      <c r="R5085" t="s">
        <v>351</v>
      </c>
      <c r="S5085">
        <f t="shared" si="79"/>
        <v>2017</v>
      </c>
    </row>
    <row r="5086" spans="1:19" x14ac:dyDescent="0.25">
      <c r="A5086">
        <v>345</v>
      </c>
      <c r="B5086">
        <v>345102</v>
      </c>
      <c r="C5086">
        <v>6165</v>
      </c>
      <c r="E5086" t="s">
        <v>382</v>
      </c>
      <c r="F5086" t="s">
        <v>86</v>
      </c>
      <c r="G5086">
        <v>1800</v>
      </c>
      <c r="H5086" s="1">
        <v>42892</v>
      </c>
      <c r="I5086" s="2"/>
      <c r="J5086" s="2">
        <v>-81.42</v>
      </c>
      <c r="K5086" s="2">
        <v>-81.42</v>
      </c>
      <c r="L5086" t="s">
        <v>65</v>
      </c>
      <c r="M5086" t="s">
        <v>21</v>
      </c>
      <c r="N5086" t="s">
        <v>22</v>
      </c>
      <c r="O5086" t="s">
        <v>57</v>
      </c>
      <c r="P5086" t="s">
        <v>349</v>
      </c>
      <c r="Q5086" t="s">
        <v>350</v>
      </c>
      <c r="R5086" t="s">
        <v>351</v>
      </c>
      <c r="S5086">
        <f t="shared" si="79"/>
        <v>2017</v>
      </c>
    </row>
    <row r="5087" spans="1:19" x14ac:dyDescent="0.25">
      <c r="A5087">
        <v>345</v>
      </c>
      <c r="B5087">
        <v>345102</v>
      </c>
      <c r="C5087">
        <v>6165</v>
      </c>
      <c r="E5087" t="s">
        <v>385</v>
      </c>
      <c r="F5087" t="s">
        <v>86</v>
      </c>
      <c r="G5087">
        <v>1800</v>
      </c>
      <c r="H5087" s="1">
        <v>42892</v>
      </c>
      <c r="I5087" s="2"/>
      <c r="J5087" s="2">
        <v>-122.13</v>
      </c>
      <c r="K5087" s="2">
        <v>-122.13</v>
      </c>
      <c r="L5087" t="s">
        <v>65</v>
      </c>
      <c r="M5087" t="s">
        <v>21</v>
      </c>
      <c r="N5087" t="s">
        <v>22</v>
      </c>
      <c r="O5087" t="s">
        <v>57</v>
      </c>
      <c r="P5087" t="s">
        <v>349</v>
      </c>
      <c r="Q5087" t="s">
        <v>350</v>
      </c>
      <c r="R5087" t="s">
        <v>351</v>
      </c>
      <c r="S5087">
        <f t="shared" si="79"/>
        <v>2017</v>
      </c>
    </row>
    <row r="5088" spans="1:19" x14ac:dyDescent="0.25">
      <c r="A5088">
        <v>345</v>
      </c>
      <c r="B5088">
        <v>345102</v>
      </c>
      <c r="C5088">
        <v>6165</v>
      </c>
      <c r="E5088" t="s">
        <v>385</v>
      </c>
      <c r="F5088" t="s">
        <v>86</v>
      </c>
      <c r="G5088">
        <v>1800</v>
      </c>
      <c r="H5088" s="1">
        <v>42892</v>
      </c>
      <c r="I5088" s="2"/>
      <c r="J5088" s="2">
        <v>-81.42</v>
      </c>
      <c r="K5088" s="2">
        <v>-81.42</v>
      </c>
      <c r="L5088" t="s">
        <v>65</v>
      </c>
      <c r="M5088" t="s">
        <v>21</v>
      </c>
      <c r="N5088" t="s">
        <v>22</v>
      </c>
      <c r="O5088" t="s">
        <v>57</v>
      </c>
      <c r="P5088" t="s">
        <v>349</v>
      </c>
      <c r="Q5088" t="s">
        <v>350</v>
      </c>
      <c r="R5088" t="s">
        <v>351</v>
      </c>
      <c r="S5088">
        <f t="shared" si="79"/>
        <v>2017</v>
      </c>
    </row>
    <row r="5089" spans="1:19" x14ac:dyDescent="0.25">
      <c r="A5089">
        <v>345</v>
      </c>
      <c r="B5089">
        <v>345102</v>
      </c>
      <c r="C5089">
        <v>6165</v>
      </c>
      <c r="E5089" t="s">
        <v>382</v>
      </c>
      <c r="F5089" t="s">
        <v>86</v>
      </c>
      <c r="G5089">
        <v>1800</v>
      </c>
      <c r="H5089" s="1">
        <v>42892</v>
      </c>
      <c r="I5089" s="2"/>
      <c r="J5089" s="2">
        <v>-81.42</v>
      </c>
      <c r="K5089" s="2">
        <v>-81.42</v>
      </c>
      <c r="L5089" t="s">
        <v>65</v>
      </c>
      <c r="M5089" t="s">
        <v>21</v>
      </c>
      <c r="N5089" t="s">
        <v>22</v>
      </c>
      <c r="O5089" t="s">
        <v>57</v>
      </c>
      <c r="P5089" t="s">
        <v>349</v>
      </c>
      <c r="Q5089" t="s">
        <v>350</v>
      </c>
      <c r="R5089" t="s">
        <v>351</v>
      </c>
      <c r="S5089">
        <f t="shared" si="79"/>
        <v>2017</v>
      </c>
    </row>
    <row r="5090" spans="1:19" x14ac:dyDescent="0.25">
      <c r="A5090">
        <v>345</v>
      </c>
      <c r="B5090">
        <v>345102</v>
      </c>
      <c r="C5090">
        <v>6165</v>
      </c>
      <c r="E5090" t="s">
        <v>380</v>
      </c>
      <c r="F5090" t="s">
        <v>86</v>
      </c>
      <c r="G5090">
        <v>1800</v>
      </c>
      <c r="H5090" s="1">
        <v>42892</v>
      </c>
      <c r="I5090" s="2"/>
      <c r="J5090" s="2">
        <v>-81.42</v>
      </c>
      <c r="K5090" s="2">
        <v>-81.42</v>
      </c>
      <c r="L5090" t="s">
        <v>65</v>
      </c>
      <c r="M5090" t="s">
        <v>21</v>
      </c>
      <c r="N5090" t="s">
        <v>22</v>
      </c>
      <c r="O5090" t="s">
        <v>57</v>
      </c>
      <c r="P5090" t="s">
        <v>349</v>
      </c>
      <c r="Q5090" t="s">
        <v>350</v>
      </c>
      <c r="R5090" t="s">
        <v>351</v>
      </c>
      <c r="S5090">
        <f t="shared" si="79"/>
        <v>2017</v>
      </c>
    </row>
    <row r="5091" spans="1:19" x14ac:dyDescent="0.25">
      <c r="A5091">
        <v>345</v>
      </c>
      <c r="B5091">
        <v>345102</v>
      </c>
      <c r="C5091">
        <v>6165</v>
      </c>
      <c r="E5091" t="s">
        <v>89</v>
      </c>
      <c r="F5091" t="s">
        <v>86</v>
      </c>
      <c r="G5091">
        <v>1797</v>
      </c>
      <c r="H5091" s="1">
        <v>42886</v>
      </c>
      <c r="I5091" s="2"/>
      <c r="J5091" s="2">
        <v>-162.84</v>
      </c>
      <c r="K5091" s="2">
        <v>-162.84</v>
      </c>
      <c r="L5091" t="s">
        <v>65</v>
      </c>
      <c r="M5091" t="s">
        <v>21</v>
      </c>
      <c r="N5091" t="s">
        <v>22</v>
      </c>
      <c r="O5091" t="s">
        <v>57</v>
      </c>
      <c r="P5091" t="s">
        <v>349</v>
      </c>
      <c r="Q5091" t="s">
        <v>350</v>
      </c>
      <c r="R5091" t="s">
        <v>351</v>
      </c>
      <c r="S5091">
        <f t="shared" si="79"/>
        <v>2017</v>
      </c>
    </row>
    <row r="5092" spans="1:19" x14ac:dyDescent="0.25">
      <c r="A5092">
        <v>345</v>
      </c>
      <c r="B5092">
        <v>345102</v>
      </c>
      <c r="C5092">
        <v>6165</v>
      </c>
      <c r="E5092" t="s">
        <v>89</v>
      </c>
      <c r="F5092" t="s">
        <v>86</v>
      </c>
      <c r="G5092">
        <v>1797</v>
      </c>
      <c r="H5092" s="1">
        <v>42886</v>
      </c>
      <c r="I5092" s="2"/>
      <c r="J5092" s="2">
        <v>-162.84</v>
      </c>
      <c r="K5092" s="2">
        <v>-162.84</v>
      </c>
      <c r="L5092" t="s">
        <v>65</v>
      </c>
      <c r="M5092" t="s">
        <v>21</v>
      </c>
      <c r="N5092" t="s">
        <v>22</v>
      </c>
      <c r="O5092" t="s">
        <v>57</v>
      </c>
      <c r="P5092" t="s">
        <v>349</v>
      </c>
      <c r="Q5092" t="s">
        <v>350</v>
      </c>
      <c r="R5092" t="s">
        <v>351</v>
      </c>
      <c r="S5092">
        <f t="shared" si="79"/>
        <v>2017</v>
      </c>
    </row>
    <row r="5093" spans="1:19" x14ac:dyDescent="0.25">
      <c r="A5093">
        <v>345</v>
      </c>
      <c r="B5093">
        <v>345102</v>
      </c>
      <c r="C5093">
        <v>6165</v>
      </c>
      <c r="E5093" t="s">
        <v>89</v>
      </c>
      <c r="F5093" t="s">
        <v>86</v>
      </c>
      <c r="G5093">
        <v>1797</v>
      </c>
      <c r="H5093" s="1">
        <v>42886</v>
      </c>
      <c r="I5093" s="2"/>
      <c r="J5093" s="2">
        <v>-162.84</v>
      </c>
      <c r="K5093" s="2">
        <v>-162.84</v>
      </c>
      <c r="L5093" t="s">
        <v>65</v>
      </c>
      <c r="M5093" t="s">
        <v>21</v>
      </c>
      <c r="N5093" t="s">
        <v>22</v>
      </c>
      <c r="O5093" t="s">
        <v>57</v>
      </c>
      <c r="P5093" t="s">
        <v>349</v>
      </c>
      <c r="Q5093" t="s">
        <v>350</v>
      </c>
      <c r="R5093" t="s">
        <v>351</v>
      </c>
      <c r="S5093">
        <f t="shared" si="79"/>
        <v>2017</v>
      </c>
    </row>
    <row r="5094" spans="1:19" x14ac:dyDescent="0.25">
      <c r="A5094">
        <v>345</v>
      </c>
      <c r="B5094">
        <v>345102</v>
      </c>
      <c r="C5094">
        <v>6165</v>
      </c>
      <c r="E5094" t="s">
        <v>89</v>
      </c>
      <c r="F5094" t="s">
        <v>86</v>
      </c>
      <c r="G5094">
        <v>1797</v>
      </c>
      <c r="H5094" s="1">
        <v>42886</v>
      </c>
      <c r="I5094" s="2"/>
      <c r="J5094" s="2">
        <v>-162.84</v>
      </c>
      <c r="K5094" s="2">
        <v>-162.84</v>
      </c>
      <c r="L5094" t="s">
        <v>65</v>
      </c>
      <c r="M5094" t="s">
        <v>21</v>
      </c>
      <c r="N5094" t="s">
        <v>22</v>
      </c>
      <c r="O5094" t="s">
        <v>57</v>
      </c>
      <c r="P5094" t="s">
        <v>349</v>
      </c>
      <c r="Q5094" t="s">
        <v>350</v>
      </c>
      <c r="R5094" t="s">
        <v>351</v>
      </c>
      <c r="S5094">
        <f t="shared" si="79"/>
        <v>2017</v>
      </c>
    </row>
    <row r="5095" spans="1:19" x14ac:dyDescent="0.25">
      <c r="A5095">
        <v>345</v>
      </c>
      <c r="B5095">
        <v>345102</v>
      </c>
      <c r="C5095">
        <v>6165</v>
      </c>
      <c r="E5095" t="s">
        <v>89</v>
      </c>
      <c r="F5095" t="s">
        <v>86</v>
      </c>
      <c r="G5095">
        <v>1797</v>
      </c>
      <c r="H5095" s="1">
        <v>42886</v>
      </c>
      <c r="I5095" s="2"/>
      <c r="J5095" s="2">
        <v>-162.84</v>
      </c>
      <c r="K5095" s="2">
        <v>-162.84</v>
      </c>
      <c r="L5095" t="s">
        <v>65</v>
      </c>
      <c r="M5095" t="s">
        <v>21</v>
      </c>
      <c r="N5095" t="s">
        <v>22</v>
      </c>
      <c r="O5095" t="s">
        <v>57</v>
      </c>
      <c r="P5095" t="s">
        <v>349</v>
      </c>
      <c r="Q5095" t="s">
        <v>350</v>
      </c>
      <c r="R5095" t="s">
        <v>351</v>
      </c>
      <c r="S5095">
        <f t="shared" si="79"/>
        <v>2017</v>
      </c>
    </row>
    <row r="5096" spans="1:19" x14ac:dyDescent="0.25">
      <c r="A5096">
        <v>345</v>
      </c>
      <c r="B5096">
        <v>345102</v>
      </c>
      <c r="C5096">
        <v>6165</v>
      </c>
      <c r="E5096" t="s">
        <v>89</v>
      </c>
      <c r="F5096" t="s">
        <v>86</v>
      </c>
      <c r="G5096">
        <v>1797</v>
      </c>
      <c r="H5096" s="1">
        <v>42886</v>
      </c>
      <c r="I5096" s="2"/>
      <c r="J5096" s="2">
        <v>-162.84</v>
      </c>
      <c r="K5096" s="2">
        <v>-162.84</v>
      </c>
      <c r="L5096" t="s">
        <v>65</v>
      </c>
      <c r="M5096" t="s">
        <v>21</v>
      </c>
      <c r="N5096" t="s">
        <v>22</v>
      </c>
      <c r="O5096" t="s">
        <v>57</v>
      </c>
      <c r="P5096" t="s">
        <v>349</v>
      </c>
      <c r="Q5096" t="s">
        <v>350</v>
      </c>
      <c r="R5096" t="s">
        <v>351</v>
      </c>
      <c r="S5096">
        <f t="shared" si="79"/>
        <v>2017</v>
      </c>
    </row>
    <row r="5097" spans="1:19" x14ac:dyDescent="0.25">
      <c r="A5097">
        <v>345</v>
      </c>
      <c r="B5097">
        <v>345102</v>
      </c>
      <c r="C5097">
        <v>6165</v>
      </c>
      <c r="E5097" t="s">
        <v>382</v>
      </c>
      <c r="F5097" t="s">
        <v>86</v>
      </c>
      <c r="G5097">
        <v>1794</v>
      </c>
      <c r="H5097" s="1">
        <v>42878</v>
      </c>
      <c r="I5097" s="2"/>
      <c r="J5097" s="2">
        <v>-81.42</v>
      </c>
      <c r="K5097" s="2">
        <v>-81.42</v>
      </c>
      <c r="L5097" t="s">
        <v>65</v>
      </c>
      <c r="M5097" t="s">
        <v>21</v>
      </c>
      <c r="N5097" t="s">
        <v>22</v>
      </c>
      <c r="O5097" t="s">
        <v>57</v>
      </c>
      <c r="P5097" t="s">
        <v>349</v>
      </c>
      <c r="Q5097" t="s">
        <v>350</v>
      </c>
      <c r="R5097" t="s">
        <v>351</v>
      </c>
      <c r="S5097">
        <f t="shared" si="79"/>
        <v>2017</v>
      </c>
    </row>
    <row r="5098" spans="1:19" x14ac:dyDescent="0.25">
      <c r="A5098">
        <v>345</v>
      </c>
      <c r="B5098">
        <v>345102</v>
      </c>
      <c r="C5098">
        <v>6165</v>
      </c>
      <c r="E5098" t="s">
        <v>375</v>
      </c>
      <c r="F5098" t="s">
        <v>86</v>
      </c>
      <c r="G5098">
        <v>1794</v>
      </c>
      <c r="H5098" s="1">
        <v>42878</v>
      </c>
      <c r="I5098" s="2"/>
      <c r="J5098" s="2">
        <v>-40.71</v>
      </c>
      <c r="K5098" s="2">
        <v>-40.71</v>
      </c>
      <c r="L5098" t="s">
        <v>65</v>
      </c>
      <c r="M5098" t="s">
        <v>21</v>
      </c>
      <c r="N5098" t="s">
        <v>22</v>
      </c>
      <c r="O5098" t="s">
        <v>57</v>
      </c>
      <c r="P5098" t="s">
        <v>349</v>
      </c>
      <c r="Q5098" t="s">
        <v>350</v>
      </c>
      <c r="R5098" t="s">
        <v>351</v>
      </c>
      <c r="S5098">
        <f t="shared" si="79"/>
        <v>2017</v>
      </c>
    </row>
    <row r="5099" spans="1:19" x14ac:dyDescent="0.25">
      <c r="A5099">
        <v>345</v>
      </c>
      <c r="B5099">
        <v>345102</v>
      </c>
      <c r="C5099">
        <v>6165</v>
      </c>
      <c r="E5099" t="s">
        <v>384</v>
      </c>
      <c r="F5099" t="s">
        <v>86</v>
      </c>
      <c r="G5099">
        <v>1794</v>
      </c>
      <c r="H5099" s="1">
        <v>42878</v>
      </c>
      <c r="I5099" s="2"/>
      <c r="J5099" s="2">
        <v>-407.1</v>
      </c>
      <c r="K5099" s="2">
        <v>-407.1</v>
      </c>
      <c r="L5099" t="s">
        <v>65</v>
      </c>
      <c r="M5099" t="s">
        <v>21</v>
      </c>
      <c r="N5099" t="s">
        <v>22</v>
      </c>
      <c r="O5099" t="s">
        <v>57</v>
      </c>
      <c r="P5099" t="s">
        <v>349</v>
      </c>
      <c r="Q5099" t="s">
        <v>350</v>
      </c>
      <c r="R5099" t="s">
        <v>351</v>
      </c>
      <c r="S5099">
        <f t="shared" si="79"/>
        <v>2017</v>
      </c>
    </row>
    <row r="5100" spans="1:19" x14ac:dyDescent="0.25">
      <c r="A5100">
        <v>345</v>
      </c>
      <c r="B5100">
        <v>345102</v>
      </c>
      <c r="C5100">
        <v>6165</v>
      </c>
      <c r="E5100" t="s">
        <v>384</v>
      </c>
      <c r="F5100" t="s">
        <v>86</v>
      </c>
      <c r="G5100">
        <v>1794</v>
      </c>
      <c r="H5100" s="1">
        <v>42878</v>
      </c>
      <c r="I5100" s="2"/>
      <c r="J5100" s="2">
        <v>-488.52</v>
      </c>
      <c r="K5100" s="2">
        <v>-488.52</v>
      </c>
      <c r="L5100" t="s">
        <v>65</v>
      </c>
      <c r="M5100" t="s">
        <v>21</v>
      </c>
      <c r="N5100" t="s">
        <v>22</v>
      </c>
      <c r="O5100" t="s">
        <v>57</v>
      </c>
      <c r="P5100" t="s">
        <v>349</v>
      </c>
      <c r="Q5100" t="s">
        <v>350</v>
      </c>
      <c r="R5100" t="s">
        <v>351</v>
      </c>
      <c r="S5100">
        <f t="shared" si="79"/>
        <v>2017</v>
      </c>
    </row>
    <row r="5101" spans="1:19" x14ac:dyDescent="0.25">
      <c r="A5101">
        <v>345</v>
      </c>
      <c r="B5101">
        <v>345102</v>
      </c>
      <c r="C5101">
        <v>6165</v>
      </c>
      <c r="E5101" t="s">
        <v>383</v>
      </c>
      <c r="F5101" t="s">
        <v>86</v>
      </c>
      <c r="G5101">
        <v>1794</v>
      </c>
      <c r="H5101" s="1">
        <v>42878</v>
      </c>
      <c r="I5101" s="2"/>
      <c r="J5101" s="2">
        <v>-81.42</v>
      </c>
      <c r="K5101" s="2">
        <v>-81.42</v>
      </c>
      <c r="L5101" t="s">
        <v>65</v>
      </c>
      <c r="M5101" t="s">
        <v>21</v>
      </c>
      <c r="N5101" t="s">
        <v>22</v>
      </c>
      <c r="O5101" t="s">
        <v>57</v>
      </c>
      <c r="P5101" t="s">
        <v>349</v>
      </c>
      <c r="Q5101" t="s">
        <v>350</v>
      </c>
      <c r="R5101" t="s">
        <v>351</v>
      </c>
      <c r="S5101">
        <f t="shared" si="79"/>
        <v>2017</v>
      </c>
    </row>
    <row r="5102" spans="1:19" x14ac:dyDescent="0.25">
      <c r="A5102">
        <v>345</v>
      </c>
      <c r="B5102">
        <v>345102</v>
      </c>
      <c r="C5102">
        <v>6165</v>
      </c>
      <c r="E5102" t="s">
        <v>385</v>
      </c>
      <c r="F5102" t="s">
        <v>86</v>
      </c>
      <c r="G5102">
        <v>1794</v>
      </c>
      <c r="H5102" s="1">
        <v>42878</v>
      </c>
      <c r="I5102" s="2"/>
      <c r="J5102" s="2">
        <v>-325.68</v>
      </c>
      <c r="K5102" s="2">
        <v>-325.68</v>
      </c>
      <c r="L5102" t="s">
        <v>65</v>
      </c>
      <c r="M5102" t="s">
        <v>21</v>
      </c>
      <c r="N5102" t="s">
        <v>22</v>
      </c>
      <c r="O5102" t="s">
        <v>57</v>
      </c>
      <c r="P5102" t="s">
        <v>349</v>
      </c>
      <c r="Q5102" t="s">
        <v>350</v>
      </c>
      <c r="R5102" t="s">
        <v>351</v>
      </c>
      <c r="S5102">
        <f t="shared" si="79"/>
        <v>2017</v>
      </c>
    </row>
    <row r="5103" spans="1:19" x14ac:dyDescent="0.25">
      <c r="A5103">
        <v>345</v>
      </c>
      <c r="B5103">
        <v>345102</v>
      </c>
      <c r="C5103">
        <v>6165</v>
      </c>
      <c r="E5103" t="s">
        <v>385</v>
      </c>
      <c r="F5103" t="s">
        <v>86</v>
      </c>
      <c r="G5103">
        <v>1794</v>
      </c>
      <c r="H5103" s="1">
        <v>42878</v>
      </c>
      <c r="I5103" s="2"/>
      <c r="J5103" s="2">
        <v>-284.97000000000003</v>
      </c>
      <c r="K5103" s="2">
        <v>-284.97000000000003</v>
      </c>
      <c r="L5103" t="s">
        <v>65</v>
      </c>
      <c r="M5103" t="s">
        <v>21</v>
      </c>
      <c r="N5103" t="s">
        <v>22</v>
      </c>
      <c r="O5103" t="s">
        <v>57</v>
      </c>
      <c r="P5103" t="s">
        <v>349</v>
      </c>
      <c r="Q5103" t="s">
        <v>350</v>
      </c>
      <c r="R5103" t="s">
        <v>351</v>
      </c>
      <c r="S5103">
        <f t="shared" si="79"/>
        <v>2017</v>
      </c>
    </row>
    <row r="5104" spans="1:19" x14ac:dyDescent="0.25">
      <c r="A5104">
        <v>345</v>
      </c>
      <c r="B5104">
        <v>345102</v>
      </c>
      <c r="C5104">
        <v>6165</v>
      </c>
      <c r="E5104" t="s">
        <v>385</v>
      </c>
      <c r="F5104" t="s">
        <v>86</v>
      </c>
      <c r="G5104">
        <v>1794</v>
      </c>
      <c r="H5104" s="1">
        <v>42878</v>
      </c>
      <c r="I5104" s="2"/>
      <c r="J5104" s="2">
        <v>-325.68</v>
      </c>
      <c r="K5104" s="2">
        <v>-325.68</v>
      </c>
      <c r="L5104" t="s">
        <v>65</v>
      </c>
      <c r="M5104" t="s">
        <v>21</v>
      </c>
      <c r="N5104" t="s">
        <v>22</v>
      </c>
      <c r="O5104" t="s">
        <v>57</v>
      </c>
      <c r="P5104" t="s">
        <v>349</v>
      </c>
      <c r="Q5104" t="s">
        <v>350</v>
      </c>
      <c r="R5104" t="s">
        <v>351</v>
      </c>
      <c r="S5104">
        <f t="shared" si="79"/>
        <v>2017</v>
      </c>
    </row>
    <row r="5105" spans="1:19" x14ac:dyDescent="0.25">
      <c r="A5105">
        <v>345</v>
      </c>
      <c r="B5105">
        <v>345102</v>
      </c>
      <c r="C5105">
        <v>6165</v>
      </c>
      <c r="E5105" t="s">
        <v>385</v>
      </c>
      <c r="F5105" t="s">
        <v>86</v>
      </c>
      <c r="G5105">
        <v>1794</v>
      </c>
      <c r="H5105" s="1">
        <v>42878</v>
      </c>
      <c r="I5105" s="2"/>
      <c r="J5105" s="2">
        <v>-122.13</v>
      </c>
      <c r="K5105" s="2">
        <v>-122.13</v>
      </c>
      <c r="L5105" t="s">
        <v>65</v>
      </c>
      <c r="M5105" t="s">
        <v>21</v>
      </c>
      <c r="N5105" t="s">
        <v>22</v>
      </c>
      <c r="O5105" t="s">
        <v>57</v>
      </c>
      <c r="P5105" t="s">
        <v>349</v>
      </c>
      <c r="Q5105" t="s">
        <v>350</v>
      </c>
      <c r="R5105" t="s">
        <v>351</v>
      </c>
      <c r="S5105">
        <f t="shared" si="79"/>
        <v>2017</v>
      </c>
    </row>
    <row r="5106" spans="1:19" x14ac:dyDescent="0.25">
      <c r="A5106">
        <v>345</v>
      </c>
      <c r="B5106">
        <v>345102</v>
      </c>
      <c r="C5106">
        <v>6165</v>
      </c>
      <c r="E5106" t="s">
        <v>380</v>
      </c>
      <c r="F5106" t="s">
        <v>86</v>
      </c>
      <c r="G5106">
        <v>1794</v>
      </c>
      <c r="H5106" s="1">
        <v>42878</v>
      </c>
      <c r="I5106" s="2"/>
      <c r="J5106" s="2">
        <v>-81.42</v>
      </c>
      <c r="K5106" s="2">
        <v>-81.42</v>
      </c>
      <c r="L5106" t="s">
        <v>65</v>
      </c>
      <c r="M5106" t="s">
        <v>21</v>
      </c>
      <c r="N5106" t="s">
        <v>22</v>
      </c>
      <c r="O5106" t="s">
        <v>57</v>
      </c>
      <c r="P5106" t="s">
        <v>349</v>
      </c>
      <c r="Q5106" t="s">
        <v>350</v>
      </c>
      <c r="R5106" t="s">
        <v>351</v>
      </c>
      <c r="S5106">
        <f t="shared" si="79"/>
        <v>2017</v>
      </c>
    </row>
    <row r="5107" spans="1:19" x14ac:dyDescent="0.25">
      <c r="A5107">
        <v>345</v>
      </c>
      <c r="B5107">
        <v>345102</v>
      </c>
      <c r="C5107">
        <v>6165</v>
      </c>
      <c r="E5107" t="s">
        <v>380</v>
      </c>
      <c r="F5107" t="s">
        <v>86</v>
      </c>
      <c r="G5107">
        <v>1794</v>
      </c>
      <c r="H5107" s="1">
        <v>42878</v>
      </c>
      <c r="I5107" s="2"/>
      <c r="J5107" s="2">
        <v>-81.42</v>
      </c>
      <c r="K5107" s="2">
        <v>-81.42</v>
      </c>
      <c r="L5107" t="s">
        <v>65</v>
      </c>
      <c r="M5107" t="s">
        <v>21</v>
      </c>
      <c r="N5107" t="s">
        <v>22</v>
      </c>
      <c r="O5107" t="s">
        <v>57</v>
      </c>
      <c r="P5107" t="s">
        <v>349</v>
      </c>
      <c r="Q5107" t="s">
        <v>350</v>
      </c>
      <c r="R5107" t="s">
        <v>351</v>
      </c>
      <c r="S5107">
        <f t="shared" si="79"/>
        <v>2017</v>
      </c>
    </row>
    <row r="5108" spans="1:19" x14ac:dyDescent="0.25">
      <c r="A5108">
        <v>345</v>
      </c>
      <c r="B5108">
        <v>345102</v>
      </c>
      <c r="C5108">
        <v>6165</v>
      </c>
      <c r="E5108" t="s">
        <v>380</v>
      </c>
      <c r="F5108" t="s">
        <v>86</v>
      </c>
      <c r="G5108">
        <v>1794</v>
      </c>
      <c r="H5108" s="1">
        <v>42878</v>
      </c>
      <c r="I5108" s="2"/>
      <c r="J5108" s="2">
        <v>-162.84</v>
      </c>
      <c r="K5108" s="2">
        <v>-162.84</v>
      </c>
      <c r="L5108" t="s">
        <v>65</v>
      </c>
      <c r="M5108" t="s">
        <v>21</v>
      </c>
      <c r="N5108" t="s">
        <v>22</v>
      </c>
      <c r="O5108" t="s">
        <v>57</v>
      </c>
      <c r="P5108" t="s">
        <v>349</v>
      </c>
      <c r="Q5108" t="s">
        <v>350</v>
      </c>
      <c r="R5108" t="s">
        <v>351</v>
      </c>
      <c r="S5108">
        <f t="shared" si="79"/>
        <v>2017</v>
      </c>
    </row>
    <row r="5109" spans="1:19" x14ac:dyDescent="0.25">
      <c r="A5109">
        <v>345</v>
      </c>
      <c r="B5109">
        <v>345102</v>
      </c>
      <c r="C5109">
        <v>6165</v>
      </c>
      <c r="E5109" t="s">
        <v>380</v>
      </c>
      <c r="F5109" t="s">
        <v>86</v>
      </c>
      <c r="G5109">
        <v>1794</v>
      </c>
      <c r="H5109" s="1">
        <v>42878</v>
      </c>
      <c r="I5109" s="2"/>
      <c r="J5109" s="2">
        <v>-162.84</v>
      </c>
      <c r="K5109" s="2">
        <v>-162.84</v>
      </c>
      <c r="L5109" t="s">
        <v>65</v>
      </c>
      <c r="M5109" t="s">
        <v>21</v>
      </c>
      <c r="N5109" t="s">
        <v>22</v>
      </c>
      <c r="O5109" t="s">
        <v>57</v>
      </c>
      <c r="P5109" t="s">
        <v>349</v>
      </c>
      <c r="Q5109" t="s">
        <v>350</v>
      </c>
      <c r="R5109" t="s">
        <v>351</v>
      </c>
      <c r="S5109">
        <f t="shared" si="79"/>
        <v>2017</v>
      </c>
    </row>
    <row r="5110" spans="1:19" x14ac:dyDescent="0.25">
      <c r="A5110">
        <v>345</v>
      </c>
      <c r="B5110">
        <v>345102</v>
      </c>
      <c r="C5110">
        <v>6165</v>
      </c>
      <c r="E5110" t="s">
        <v>374</v>
      </c>
      <c r="F5110" t="s">
        <v>86</v>
      </c>
      <c r="G5110">
        <v>1794</v>
      </c>
      <c r="H5110" s="1">
        <v>42878</v>
      </c>
      <c r="I5110" s="2"/>
      <c r="J5110" s="2">
        <v>-325.68</v>
      </c>
      <c r="K5110" s="2">
        <v>-325.68</v>
      </c>
      <c r="L5110" t="s">
        <v>65</v>
      </c>
      <c r="M5110" t="s">
        <v>21</v>
      </c>
      <c r="N5110" t="s">
        <v>22</v>
      </c>
      <c r="O5110" t="s">
        <v>57</v>
      </c>
      <c r="P5110" t="s">
        <v>349</v>
      </c>
      <c r="Q5110" t="s">
        <v>350</v>
      </c>
      <c r="R5110" t="s">
        <v>351</v>
      </c>
      <c r="S5110">
        <f t="shared" si="79"/>
        <v>2017</v>
      </c>
    </row>
    <row r="5111" spans="1:19" x14ac:dyDescent="0.25">
      <c r="A5111">
        <v>345</v>
      </c>
      <c r="B5111">
        <v>345102</v>
      </c>
      <c r="C5111">
        <v>6165</v>
      </c>
      <c r="E5111" t="s">
        <v>374</v>
      </c>
      <c r="F5111" t="s">
        <v>86</v>
      </c>
      <c r="G5111">
        <v>1794</v>
      </c>
      <c r="H5111" s="1">
        <v>42878</v>
      </c>
      <c r="I5111" s="2"/>
      <c r="J5111" s="2">
        <v>-284.97000000000003</v>
      </c>
      <c r="K5111" s="2">
        <v>-284.97000000000003</v>
      </c>
      <c r="L5111" t="s">
        <v>65</v>
      </c>
      <c r="M5111" t="s">
        <v>21</v>
      </c>
      <c r="N5111" t="s">
        <v>22</v>
      </c>
      <c r="O5111" t="s">
        <v>57</v>
      </c>
      <c r="P5111" t="s">
        <v>349</v>
      </c>
      <c r="Q5111" t="s">
        <v>350</v>
      </c>
      <c r="R5111" t="s">
        <v>351</v>
      </c>
      <c r="S5111">
        <f t="shared" si="79"/>
        <v>2017</v>
      </c>
    </row>
    <row r="5112" spans="1:19" x14ac:dyDescent="0.25">
      <c r="A5112">
        <v>345</v>
      </c>
      <c r="B5112">
        <v>345102</v>
      </c>
      <c r="C5112">
        <v>6165</v>
      </c>
      <c r="E5112" t="s">
        <v>374</v>
      </c>
      <c r="F5112" t="s">
        <v>86</v>
      </c>
      <c r="G5112">
        <v>1794</v>
      </c>
      <c r="H5112" s="1">
        <v>42878</v>
      </c>
      <c r="I5112" s="2"/>
      <c r="J5112" s="2">
        <v>-325.68</v>
      </c>
      <c r="K5112" s="2">
        <v>-325.68</v>
      </c>
      <c r="L5112" t="s">
        <v>65</v>
      </c>
      <c r="M5112" t="s">
        <v>21</v>
      </c>
      <c r="N5112" t="s">
        <v>22</v>
      </c>
      <c r="O5112" t="s">
        <v>57</v>
      </c>
      <c r="P5112" t="s">
        <v>349</v>
      </c>
      <c r="Q5112" t="s">
        <v>350</v>
      </c>
      <c r="R5112" t="s">
        <v>351</v>
      </c>
      <c r="S5112">
        <f t="shared" si="79"/>
        <v>2017</v>
      </c>
    </row>
    <row r="5113" spans="1:19" x14ac:dyDescent="0.25">
      <c r="A5113">
        <v>345</v>
      </c>
      <c r="B5113">
        <v>345102</v>
      </c>
      <c r="C5113">
        <v>6165</v>
      </c>
      <c r="E5113" t="s">
        <v>374</v>
      </c>
      <c r="F5113" t="s">
        <v>86</v>
      </c>
      <c r="G5113">
        <v>1794</v>
      </c>
      <c r="H5113" s="1">
        <v>42878</v>
      </c>
      <c r="I5113" s="2"/>
      <c r="J5113" s="2">
        <v>-122.13</v>
      </c>
      <c r="K5113" s="2">
        <v>-122.13</v>
      </c>
      <c r="L5113" t="s">
        <v>65</v>
      </c>
      <c r="M5113" t="s">
        <v>21</v>
      </c>
      <c r="N5113" t="s">
        <v>22</v>
      </c>
      <c r="O5113" t="s">
        <v>57</v>
      </c>
      <c r="P5113" t="s">
        <v>349</v>
      </c>
      <c r="Q5113" t="s">
        <v>350</v>
      </c>
      <c r="R5113" t="s">
        <v>351</v>
      </c>
      <c r="S5113">
        <f t="shared" si="79"/>
        <v>2017</v>
      </c>
    </row>
    <row r="5114" spans="1:19" x14ac:dyDescent="0.25">
      <c r="A5114">
        <v>345</v>
      </c>
      <c r="B5114">
        <v>345102</v>
      </c>
      <c r="C5114">
        <v>6165</v>
      </c>
      <c r="E5114" t="s">
        <v>375</v>
      </c>
      <c r="F5114" t="s">
        <v>86</v>
      </c>
      <c r="G5114">
        <v>1794</v>
      </c>
      <c r="H5114" s="1">
        <v>42878</v>
      </c>
      <c r="I5114" s="2"/>
      <c r="J5114" s="2">
        <v>-40.71</v>
      </c>
      <c r="K5114" s="2">
        <v>-40.71</v>
      </c>
      <c r="L5114" t="s">
        <v>65</v>
      </c>
      <c r="M5114" t="s">
        <v>21</v>
      </c>
      <c r="N5114" t="s">
        <v>22</v>
      </c>
      <c r="O5114" t="s">
        <v>57</v>
      </c>
      <c r="P5114" t="s">
        <v>349</v>
      </c>
      <c r="Q5114" t="s">
        <v>350</v>
      </c>
      <c r="R5114" t="s">
        <v>351</v>
      </c>
      <c r="S5114">
        <f t="shared" si="79"/>
        <v>2017</v>
      </c>
    </row>
    <row r="5115" spans="1:19" x14ac:dyDescent="0.25">
      <c r="A5115">
        <v>345</v>
      </c>
      <c r="B5115">
        <v>345102</v>
      </c>
      <c r="C5115">
        <v>6165</v>
      </c>
      <c r="E5115" t="s">
        <v>375</v>
      </c>
      <c r="F5115" t="s">
        <v>86</v>
      </c>
      <c r="G5115">
        <v>1794</v>
      </c>
      <c r="H5115" s="1">
        <v>42878</v>
      </c>
      <c r="I5115" s="2"/>
      <c r="J5115" s="2">
        <v>-40.71</v>
      </c>
      <c r="K5115" s="2">
        <v>-40.71</v>
      </c>
      <c r="L5115" t="s">
        <v>65</v>
      </c>
      <c r="M5115" t="s">
        <v>21</v>
      </c>
      <c r="N5115" t="s">
        <v>22</v>
      </c>
      <c r="O5115" t="s">
        <v>57</v>
      </c>
      <c r="P5115" t="s">
        <v>349</v>
      </c>
      <c r="Q5115" t="s">
        <v>350</v>
      </c>
      <c r="R5115" t="s">
        <v>351</v>
      </c>
      <c r="S5115">
        <f t="shared" si="79"/>
        <v>2017</v>
      </c>
    </row>
    <row r="5116" spans="1:19" x14ac:dyDescent="0.25">
      <c r="A5116">
        <v>345</v>
      </c>
      <c r="B5116">
        <v>345102</v>
      </c>
      <c r="C5116">
        <v>6165</v>
      </c>
      <c r="E5116" t="s">
        <v>375</v>
      </c>
      <c r="F5116" t="s">
        <v>86</v>
      </c>
      <c r="G5116">
        <v>1794</v>
      </c>
      <c r="H5116" s="1">
        <v>42878</v>
      </c>
      <c r="I5116" s="2"/>
      <c r="J5116" s="2">
        <v>-40.71</v>
      </c>
      <c r="K5116" s="2">
        <v>-40.71</v>
      </c>
      <c r="L5116" t="s">
        <v>65</v>
      </c>
      <c r="M5116" t="s">
        <v>21</v>
      </c>
      <c r="N5116" t="s">
        <v>22</v>
      </c>
      <c r="O5116" t="s">
        <v>57</v>
      </c>
      <c r="P5116" t="s">
        <v>349</v>
      </c>
      <c r="Q5116" t="s">
        <v>350</v>
      </c>
      <c r="R5116" t="s">
        <v>351</v>
      </c>
      <c r="S5116">
        <f t="shared" si="79"/>
        <v>2017</v>
      </c>
    </row>
    <row r="5117" spans="1:19" x14ac:dyDescent="0.25">
      <c r="A5117">
        <v>345</v>
      </c>
      <c r="B5117">
        <v>345102</v>
      </c>
      <c r="C5117">
        <v>6165</v>
      </c>
      <c r="E5117" t="s">
        <v>375</v>
      </c>
      <c r="F5117" t="s">
        <v>86</v>
      </c>
      <c r="G5117">
        <v>1794</v>
      </c>
      <c r="H5117" s="1">
        <v>42878</v>
      </c>
      <c r="I5117" s="2"/>
      <c r="J5117" s="2">
        <v>-40.71</v>
      </c>
      <c r="K5117" s="2">
        <v>-40.71</v>
      </c>
      <c r="L5117" t="s">
        <v>65</v>
      </c>
      <c r="M5117" t="s">
        <v>21</v>
      </c>
      <c r="N5117" t="s">
        <v>22</v>
      </c>
      <c r="O5117" t="s">
        <v>57</v>
      </c>
      <c r="P5117" t="s">
        <v>349</v>
      </c>
      <c r="Q5117" t="s">
        <v>350</v>
      </c>
      <c r="R5117" t="s">
        <v>351</v>
      </c>
      <c r="S5117">
        <f t="shared" si="79"/>
        <v>2017</v>
      </c>
    </row>
    <row r="5118" spans="1:19" x14ac:dyDescent="0.25">
      <c r="A5118">
        <v>345</v>
      </c>
      <c r="B5118">
        <v>345102</v>
      </c>
      <c r="C5118">
        <v>6165</v>
      </c>
      <c r="E5118" t="s">
        <v>375</v>
      </c>
      <c r="F5118" t="s">
        <v>86</v>
      </c>
      <c r="G5118">
        <v>1794</v>
      </c>
      <c r="H5118" s="1">
        <v>42878</v>
      </c>
      <c r="I5118" s="2"/>
      <c r="J5118" s="2">
        <v>-40.71</v>
      </c>
      <c r="K5118" s="2">
        <v>-40.71</v>
      </c>
      <c r="L5118" t="s">
        <v>65</v>
      </c>
      <c r="M5118" t="s">
        <v>21</v>
      </c>
      <c r="N5118" t="s">
        <v>22</v>
      </c>
      <c r="O5118" t="s">
        <v>57</v>
      </c>
      <c r="P5118" t="s">
        <v>349</v>
      </c>
      <c r="Q5118" t="s">
        <v>350</v>
      </c>
      <c r="R5118" t="s">
        <v>351</v>
      </c>
      <c r="S5118">
        <f t="shared" si="79"/>
        <v>2017</v>
      </c>
    </row>
    <row r="5119" spans="1:19" x14ac:dyDescent="0.25">
      <c r="A5119">
        <v>345</v>
      </c>
      <c r="B5119">
        <v>345102</v>
      </c>
      <c r="C5119">
        <v>6165</v>
      </c>
      <c r="E5119" t="s">
        <v>375</v>
      </c>
      <c r="F5119" t="s">
        <v>86</v>
      </c>
      <c r="G5119">
        <v>1794</v>
      </c>
      <c r="H5119" s="1">
        <v>42878</v>
      </c>
      <c r="I5119" s="2"/>
      <c r="J5119" s="2">
        <v>-81.42</v>
      </c>
      <c r="K5119" s="2">
        <v>-81.42</v>
      </c>
      <c r="L5119" t="s">
        <v>65</v>
      </c>
      <c r="M5119" t="s">
        <v>21</v>
      </c>
      <c r="N5119" t="s">
        <v>22</v>
      </c>
      <c r="O5119" t="s">
        <v>57</v>
      </c>
      <c r="P5119" t="s">
        <v>349</v>
      </c>
      <c r="Q5119" t="s">
        <v>350</v>
      </c>
      <c r="R5119" t="s">
        <v>351</v>
      </c>
      <c r="S5119">
        <f t="shared" si="79"/>
        <v>2017</v>
      </c>
    </row>
    <row r="5120" spans="1:19" x14ac:dyDescent="0.25">
      <c r="A5120">
        <v>345</v>
      </c>
      <c r="B5120">
        <v>345102</v>
      </c>
      <c r="C5120">
        <v>6165</v>
      </c>
      <c r="E5120" t="s">
        <v>375</v>
      </c>
      <c r="F5120" t="s">
        <v>86</v>
      </c>
      <c r="G5120">
        <v>1794</v>
      </c>
      <c r="H5120" s="1">
        <v>42878</v>
      </c>
      <c r="I5120" s="2"/>
      <c r="J5120" s="2">
        <v>-40.71</v>
      </c>
      <c r="K5120" s="2">
        <v>-40.71</v>
      </c>
      <c r="L5120" t="s">
        <v>65</v>
      </c>
      <c r="M5120" t="s">
        <v>21</v>
      </c>
      <c r="N5120" t="s">
        <v>22</v>
      </c>
      <c r="O5120" t="s">
        <v>57</v>
      </c>
      <c r="P5120" t="s">
        <v>349</v>
      </c>
      <c r="Q5120" t="s">
        <v>350</v>
      </c>
      <c r="R5120" t="s">
        <v>351</v>
      </c>
      <c r="S5120">
        <f t="shared" si="79"/>
        <v>2017</v>
      </c>
    </row>
    <row r="5121" spans="1:19" x14ac:dyDescent="0.25">
      <c r="A5121">
        <v>345</v>
      </c>
      <c r="B5121">
        <v>345102</v>
      </c>
      <c r="C5121">
        <v>6165</v>
      </c>
      <c r="E5121" t="s">
        <v>375</v>
      </c>
      <c r="F5121" t="s">
        <v>86</v>
      </c>
      <c r="G5121">
        <v>1794</v>
      </c>
      <c r="H5121" s="1">
        <v>42878</v>
      </c>
      <c r="I5121" s="2"/>
      <c r="J5121" s="2">
        <v>-20.36</v>
      </c>
      <c r="K5121" s="2">
        <v>-20.36</v>
      </c>
      <c r="L5121" t="s">
        <v>65</v>
      </c>
      <c r="M5121" t="s">
        <v>21</v>
      </c>
      <c r="N5121" t="s">
        <v>22</v>
      </c>
      <c r="O5121" t="s">
        <v>57</v>
      </c>
      <c r="P5121" t="s">
        <v>349</v>
      </c>
      <c r="Q5121" t="s">
        <v>350</v>
      </c>
      <c r="R5121" t="s">
        <v>351</v>
      </c>
      <c r="S5121">
        <f t="shared" si="79"/>
        <v>2017</v>
      </c>
    </row>
    <row r="5122" spans="1:19" x14ac:dyDescent="0.25">
      <c r="A5122">
        <v>345</v>
      </c>
      <c r="B5122">
        <v>345102</v>
      </c>
      <c r="C5122">
        <v>6165</v>
      </c>
      <c r="E5122" t="s">
        <v>375</v>
      </c>
      <c r="F5122" t="s">
        <v>86</v>
      </c>
      <c r="G5122">
        <v>1794</v>
      </c>
      <c r="H5122" s="1">
        <v>42878</v>
      </c>
      <c r="I5122" s="2"/>
      <c r="J5122" s="2">
        <v>-40.71</v>
      </c>
      <c r="K5122" s="2">
        <v>-40.71</v>
      </c>
      <c r="L5122" t="s">
        <v>65</v>
      </c>
      <c r="M5122" t="s">
        <v>21</v>
      </c>
      <c r="N5122" t="s">
        <v>22</v>
      </c>
      <c r="O5122" t="s">
        <v>57</v>
      </c>
      <c r="P5122" t="s">
        <v>349</v>
      </c>
      <c r="Q5122" t="s">
        <v>350</v>
      </c>
      <c r="R5122" t="s">
        <v>351</v>
      </c>
      <c r="S5122">
        <f t="shared" si="79"/>
        <v>2017</v>
      </c>
    </row>
    <row r="5123" spans="1:19" x14ac:dyDescent="0.25">
      <c r="A5123">
        <v>345</v>
      </c>
      <c r="B5123">
        <v>345102</v>
      </c>
      <c r="C5123">
        <v>6165</v>
      </c>
      <c r="E5123" t="s">
        <v>375</v>
      </c>
      <c r="F5123" t="s">
        <v>86</v>
      </c>
      <c r="G5123">
        <v>1794</v>
      </c>
      <c r="H5123" s="1">
        <v>42878</v>
      </c>
      <c r="I5123" s="2"/>
      <c r="J5123" s="2">
        <v>-40.71</v>
      </c>
      <c r="K5123" s="2">
        <v>-40.71</v>
      </c>
      <c r="L5123" t="s">
        <v>65</v>
      </c>
      <c r="M5123" t="s">
        <v>21</v>
      </c>
      <c r="N5123" t="s">
        <v>22</v>
      </c>
      <c r="O5123" t="s">
        <v>57</v>
      </c>
      <c r="P5123" t="s">
        <v>349</v>
      </c>
      <c r="Q5123" t="s">
        <v>350</v>
      </c>
      <c r="R5123" t="s">
        <v>351</v>
      </c>
      <c r="S5123">
        <f t="shared" ref="S5123:S5186" si="80">YEAR(H5123)</f>
        <v>2017</v>
      </c>
    </row>
    <row r="5124" spans="1:19" x14ac:dyDescent="0.25">
      <c r="A5124">
        <v>345</v>
      </c>
      <c r="B5124">
        <v>345102</v>
      </c>
      <c r="C5124">
        <v>6165</v>
      </c>
      <c r="E5124" t="s">
        <v>375</v>
      </c>
      <c r="F5124" t="s">
        <v>86</v>
      </c>
      <c r="G5124">
        <v>1794</v>
      </c>
      <c r="H5124" s="1">
        <v>42878</v>
      </c>
      <c r="I5124" s="2"/>
      <c r="J5124" s="2">
        <v>-40.71</v>
      </c>
      <c r="K5124" s="2">
        <v>-40.71</v>
      </c>
      <c r="L5124" t="s">
        <v>65</v>
      </c>
      <c r="M5124" t="s">
        <v>21</v>
      </c>
      <c r="N5124" t="s">
        <v>22</v>
      </c>
      <c r="O5124" t="s">
        <v>57</v>
      </c>
      <c r="P5124" t="s">
        <v>349</v>
      </c>
      <c r="Q5124" t="s">
        <v>350</v>
      </c>
      <c r="R5124" t="s">
        <v>351</v>
      </c>
      <c r="S5124">
        <f t="shared" si="80"/>
        <v>2017</v>
      </c>
    </row>
    <row r="5125" spans="1:19" x14ac:dyDescent="0.25">
      <c r="A5125">
        <v>345</v>
      </c>
      <c r="B5125">
        <v>345102</v>
      </c>
      <c r="C5125">
        <v>6165</v>
      </c>
      <c r="E5125" t="s">
        <v>375</v>
      </c>
      <c r="F5125" t="s">
        <v>86</v>
      </c>
      <c r="G5125">
        <v>1794</v>
      </c>
      <c r="H5125" s="1">
        <v>42878</v>
      </c>
      <c r="I5125" s="2"/>
      <c r="J5125" s="2">
        <v>-40.71</v>
      </c>
      <c r="K5125" s="2">
        <v>-40.71</v>
      </c>
      <c r="L5125" t="s">
        <v>65</v>
      </c>
      <c r="M5125" t="s">
        <v>21</v>
      </c>
      <c r="N5125" t="s">
        <v>22</v>
      </c>
      <c r="O5125" t="s">
        <v>57</v>
      </c>
      <c r="P5125" t="s">
        <v>349</v>
      </c>
      <c r="Q5125" t="s">
        <v>350</v>
      </c>
      <c r="R5125" t="s">
        <v>351</v>
      </c>
      <c r="S5125">
        <f t="shared" si="80"/>
        <v>2017</v>
      </c>
    </row>
    <row r="5126" spans="1:19" x14ac:dyDescent="0.25">
      <c r="A5126">
        <v>345</v>
      </c>
      <c r="B5126">
        <v>345102</v>
      </c>
      <c r="C5126">
        <v>6165</v>
      </c>
      <c r="E5126" t="s">
        <v>375</v>
      </c>
      <c r="F5126" t="s">
        <v>86</v>
      </c>
      <c r="G5126">
        <v>1794</v>
      </c>
      <c r="H5126" s="1">
        <v>42878</v>
      </c>
      <c r="I5126" s="2"/>
      <c r="J5126" s="2">
        <v>-40.71</v>
      </c>
      <c r="K5126" s="2">
        <v>-40.71</v>
      </c>
      <c r="L5126" t="s">
        <v>65</v>
      </c>
      <c r="M5126" t="s">
        <v>21</v>
      </c>
      <c r="N5126" t="s">
        <v>22</v>
      </c>
      <c r="O5126" t="s">
        <v>57</v>
      </c>
      <c r="P5126" t="s">
        <v>349</v>
      </c>
      <c r="Q5126" t="s">
        <v>350</v>
      </c>
      <c r="R5126" t="s">
        <v>351</v>
      </c>
      <c r="S5126">
        <f t="shared" si="80"/>
        <v>2017</v>
      </c>
    </row>
    <row r="5127" spans="1:19" x14ac:dyDescent="0.25">
      <c r="A5127">
        <v>345</v>
      </c>
      <c r="B5127">
        <v>345102</v>
      </c>
      <c r="C5127">
        <v>6165</v>
      </c>
      <c r="E5127" t="s">
        <v>382</v>
      </c>
      <c r="F5127" t="s">
        <v>86</v>
      </c>
      <c r="G5127">
        <v>1794</v>
      </c>
      <c r="H5127" s="1">
        <v>42878</v>
      </c>
      <c r="I5127" s="2"/>
      <c r="J5127" s="2">
        <v>-81.42</v>
      </c>
      <c r="K5127" s="2">
        <v>-81.42</v>
      </c>
      <c r="L5127" t="s">
        <v>65</v>
      </c>
      <c r="M5127" t="s">
        <v>21</v>
      </c>
      <c r="N5127" t="s">
        <v>22</v>
      </c>
      <c r="O5127" t="s">
        <v>57</v>
      </c>
      <c r="P5127" t="s">
        <v>349</v>
      </c>
      <c r="Q5127" t="s">
        <v>350</v>
      </c>
      <c r="R5127" t="s">
        <v>351</v>
      </c>
      <c r="S5127">
        <f t="shared" si="80"/>
        <v>2017</v>
      </c>
    </row>
    <row r="5128" spans="1:19" x14ac:dyDescent="0.25">
      <c r="A5128">
        <v>345</v>
      </c>
      <c r="B5128">
        <v>345102</v>
      </c>
      <c r="C5128">
        <v>6165</v>
      </c>
      <c r="E5128" t="s">
        <v>89</v>
      </c>
      <c r="F5128" t="s">
        <v>86</v>
      </c>
      <c r="G5128">
        <v>1791</v>
      </c>
      <c r="H5128" s="1">
        <v>42870</v>
      </c>
      <c r="I5128" s="2"/>
      <c r="J5128" s="2">
        <v>-81.42</v>
      </c>
      <c r="K5128" s="2">
        <v>-81.42</v>
      </c>
      <c r="L5128" t="s">
        <v>65</v>
      </c>
      <c r="M5128" t="s">
        <v>21</v>
      </c>
      <c r="N5128" t="s">
        <v>22</v>
      </c>
      <c r="O5128" t="s">
        <v>57</v>
      </c>
      <c r="P5128" t="s">
        <v>349</v>
      </c>
      <c r="Q5128" t="s">
        <v>350</v>
      </c>
      <c r="R5128" t="s">
        <v>351</v>
      </c>
      <c r="S5128">
        <f t="shared" si="80"/>
        <v>2017</v>
      </c>
    </row>
    <row r="5129" spans="1:19" x14ac:dyDescent="0.25">
      <c r="A5129">
        <v>345</v>
      </c>
      <c r="B5129">
        <v>345102</v>
      </c>
      <c r="C5129">
        <v>6165</v>
      </c>
      <c r="E5129" t="s">
        <v>89</v>
      </c>
      <c r="F5129" t="s">
        <v>86</v>
      </c>
      <c r="G5129">
        <v>1791</v>
      </c>
      <c r="H5129" s="1">
        <v>42870</v>
      </c>
      <c r="I5129" s="2"/>
      <c r="J5129" s="2">
        <v>-81.42</v>
      </c>
      <c r="K5129" s="2">
        <v>-81.42</v>
      </c>
      <c r="L5129" t="s">
        <v>65</v>
      </c>
      <c r="M5129" t="s">
        <v>21</v>
      </c>
      <c r="N5129" t="s">
        <v>22</v>
      </c>
      <c r="O5129" t="s">
        <v>57</v>
      </c>
      <c r="P5129" t="s">
        <v>349</v>
      </c>
      <c r="Q5129" t="s">
        <v>350</v>
      </c>
      <c r="R5129" t="s">
        <v>351</v>
      </c>
      <c r="S5129">
        <f t="shared" si="80"/>
        <v>2017</v>
      </c>
    </row>
    <row r="5130" spans="1:19" x14ac:dyDescent="0.25">
      <c r="A5130">
        <v>345</v>
      </c>
      <c r="B5130">
        <v>345102</v>
      </c>
      <c r="C5130">
        <v>6165</v>
      </c>
      <c r="E5130" t="s">
        <v>89</v>
      </c>
      <c r="F5130" t="s">
        <v>86</v>
      </c>
      <c r="G5130">
        <v>1791</v>
      </c>
      <c r="H5130" s="1">
        <v>42870</v>
      </c>
      <c r="I5130" s="2"/>
      <c r="J5130" s="2">
        <v>-81.42</v>
      </c>
      <c r="K5130" s="2">
        <v>-81.42</v>
      </c>
      <c r="L5130" t="s">
        <v>65</v>
      </c>
      <c r="M5130" t="s">
        <v>21</v>
      </c>
      <c r="N5130" t="s">
        <v>22</v>
      </c>
      <c r="O5130" t="s">
        <v>57</v>
      </c>
      <c r="P5130" t="s">
        <v>349</v>
      </c>
      <c r="Q5130" t="s">
        <v>350</v>
      </c>
      <c r="R5130" t="s">
        <v>351</v>
      </c>
      <c r="S5130">
        <f t="shared" si="80"/>
        <v>2017</v>
      </c>
    </row>
    <row r="5131" spans="1:19" x14ac:dyDescent="0.25">
      <c r="A5131">
        <v>345</v>
      </c>
      <c r="B5131">
        <v>345102</v>
      </c>
      <c r="C5131">
        <v>6165</v>
      </c>
      <c r="E5131" t="s">
        <v>89</v>
      </c>
      <c r="F5131" t="s">
        <v>86</v>
      </c>
      <c r="G5131">
        <v>1791</v>
      </c>
      <c r="H5131" s="1">
        <v>42870</v>
      </c>
      <c r="I5131" s="2"/>
      <c r="J5131" s="2">
        <v>-162.84</v>
      </c>
      <c r="K5131" s="2">
        <v>-162.84</v>
      </c>
      <c r="L5131" t="s">
        <v>65</v>
      </c>
      <c r="M5131" t="s">
        <v>21</v>
      </c>
      <c r="N5131" t="s">
        <v>22</v>
      </c>
      <c r="O5131" t="s">
        <v>57</v>
      </c>
      <c r="P5131" t="s">
        <v>349</v>
      </c>
      <c r="Q5131" t="s">
        <v>350</v>
      </c>
      <c r="R5131" t="s">
        <v>351</v>
      </c>
      <c r="S5131">
        <f t="shared" si="80"/>
        <v>2017</v>
      </c>
    </row>
    <row r="5132" spans="1:19" x14ac:dyDescent="0.25">
      <c r="A5132">
        <v>345</v>
      </c>
      <c r="B5132">
        <v>345102</v>
      </c>
      <c r="C5132">
        <v>6165</v>
      </c>
      <c r="E5132" t="s">
        <v>89</v>
      </c>
      <c r="F5132" t="s">
        <v>86</v>
      </c>
      <c r="G5132">
        <v>1791</v>
      </c>
      <c r="H5132" s="1">
        <v>42870</v>
      </c>
      <c r="I5132" s="2"/>
      <c r="J5132" s="2">
        <v>-162.84</v>
      </c>
      <c r="K5132" s="2">
        <v>-162.84</v>
      </c>
      <c r="L5132" t="s">
        <v>65</v>
      </c>
      <c r="M5132" t="s">
        <v>21</v>
      </c>
      <c r="N5132" t="s">
        <v>22</v>
      </c>
      <c r="O5132" t="s">
        <v>57</v>
      </c>
      <c r="P5132" t="s">
        <v>349</v>
      </c>
      <c r="Q5132" t="s">
        <v>350</v>
      </c>
      <c r="R5132" t="s">
        <v>351</v>
      </c>
      <c r="S5132">
        <f t="shared" si="80"/>
        <v>2017</v>
      </c>
    </row>
    <row r="5133" spans="1:19" x14ac:dyDescent="0.25">
      <c r="A5133">
        <v>345</v>
      </c>
      <c r="B5133">
        <v>345102</v>
      </c>
      <c r="C5133">
        <v>6165</v>
      </c>
      <c r="E5133" t="s">
        <v>89</v>
      </c>
      <c r="F5133" t="s">
        <v>86</v>
      </c>
      <c r="G5133">
        <v>1791</v>
      </c>
      <c r="H5133" s="1">
        <v>42870</v>
      </c>
      <c r="I5133" s="2"/>
      <c r="J5133" s="2">
        <v>-81.42</v>
      </c>
      <c r="K5133" s="2">
        <v>-81.42</v>
      </c>
      <c r="L5133" t="s">
        <v>65</v>
      </c>
      <c r="M5133" t="s">
        <v>21</v>
      </c>
      <c r="N5133" t="s">
        <v>22</v>
      </c>
      <c r="O5133" t="s">
        <v>57</v>
      </c>
      <c r="P5133" t="s">
        <v>349</v>
      </c>
      <c r="Q5133" t="s">
        <v>350</v>
      </c>
      <c r="R5133" t="s">
        <v>351</v>
      </c>
      <c r="S5133">
        <f t="shared" si="80"/>
        <v>2017</v>
      </c>
    </row>
    <row r="5134" spans="1:19" x14ac:dyDescent="0.25">
      <c r="A5134">
        <v>345</v>
      </c>
      <c r="B5134">
        <v>345102</v>
      </c>
      <c r="C5134">
        <v>6165</v>
      </c>
      <c r="E5134" t="s">
        <v>89</v>
      </c>
      <c r="F5134" t="s">
        <v>86</v>
      </c>
      <c r="G5134">
        <v>1791</v>
      </c>
      <c r="H5134" s="1">
        <v>42870</v>
      </c>
      <c r="I5134" s="2"/>
      <c r="J5134" s="2">
        <v>-76.14</v>
      </c>
      <c r="K5134" s="2">
        <v>-76.14</v>
      </c>
      <c r="L5134" t="s">
        <v>65</v>
      </c>
      <c r="M5134" t="s">
        <v>21</v>
      </c>
      <c r="N5134" t="s">
        <v>22</v>
      </c>
      <c r="O5134" t="s">
        <v>57</v>
      </c>
      <c r="P5134" t="s">
        <v>349</v>
      </c>
      <c r="Q5134" t="s">
        <v>350</v>
      </c>
      <c r="R5134" t="s">
        <v>351</v>
      </c>
      <c r="S5134">
        <f t="shared" si="80"/>
        <v>2017</v>
      </c>
    </row>
    <row r="5135" spans="1:19" x14ac:dyDescent="0.25">
      <c r="A5135">
        <v>345</v>
      </c>
      <c r="B5135">
        <v>345102</v>
      </c>
      <c r="C5135">
        <v>6165</v>
      </c>
      <c r="E5135" t="s">
        <v>89</v>
      </c>
      <c r="F5135" t="s">
        <v>86</v>
      </c>
      <c r="G5135">
        <v>1791</v>
      </c>
      <c r="H5135" s="1">
        <v>42870</v>
      </c>
      <c r="I5135" s="2"/>
      <c r="J5135" s="2">
        <v>-304.56</v>
      </c>
      <c r="K5135" s="2">
        <v>-304.56</v>
      </c>
      <c r="L5135" t="s">
        <v>65</v>
      </c>
      <c r="M5135" t="s">
        <v>21</v>
      </c>
      <c r="N5135" t="s">
        <v>22</v>
      </c>
      <c r="O5135" t="s">
        <v>57</v>
      </c>
      <c r="P5135" t="s">
        <v>349</v>
      </c>
      <c r="Q5135" t="s">
        <v>350</v>
      </c>
      <c r="R5135" t="s">
        <v>351</v>
      </c>
      <c r="S5135">
        <f t="shared" si="80"/>
        <v>2017</v>
      </c>
    </row>
    <row r="5136" spans="1:19" x14ac:dyDescent="0.25">
      <c r="A5136">
        <v>345</v>
      </c>
      <c r="B5136">
        <v>345102</v>
      </c>
      <c r="C5136">
        <v>6165</v>
      </c>
      <c r="E5136" t="s">
        <v>375</v>
      </c>
      <c r="F5136" t="s">
        <v>86</v>
      </c>
      <c r="G5136">
        <v>1788</v>
      </c>
      <c r="H5136" s="1">
        <v>42864</v>
      </c>
      <c r="I5136" s="2"/>
      <c r="J5136" s="2">
        <v>-121.26</v>
      </c>
      <c r="K5136" s="2">
        <v>-121.26</v>
      </c>
      <c r="L5136" t="s">
        <v>65</v>
      </c>
      <c r="M5136" t="s">
        <v>21</v>
      </c>
      <c r="N5136" t="s">
        <v>22</v>
      </c>
      <c r="O5136" t="s">
        <v>57</v>
      </c>
      <c r="P5136" t="s">
        <v>349</v>
      </c>
      <c r="Q5136" t="s">
        <v>350</v>
      </c>
      <c r="R5136" t="s">
        <v>351</v>
      </c>
      <c r="S5136">
        <f t="shared" si="80"/>
        <v>2017</v>
      </c>
    </row>
    <row r="5137" spans="1:19" x14ac:dyDescent="0.25">
      <c r="A5137">
        <v>345</v>
      </c>
      <c r="B5137">
        <v>345102</v>
      </c>
      <c r="C5137">
        <v>6165</v>
      </c>
      <c r="E5137" t="s">
        <v>375</v>
      </c>
      <c r="F5137" t="s">
        <v>86</v>
      </c>
      <c r="G5137">
        <v>1788</v>
      </c>
      <c r="H5137" s="1">
        <v>42864</v>
      </c>
      <c r="I5137" s="2"/>
      <c r="J5137" s="2">
        <v>-40.42</v>
      </c>
      <c r="K5137" s="2">
        <v>-40.42</v>
      </c>
      <c r="L5137" t="s">
        <v>65</v>
      </c>
      <c r="M5137" t="s">
        <v>21</v>
      </c>
      <c r="N5137" t="s">
        <v>22</v>
      </c>
      <c r="O5137" t="s">
        <v>57</v>
      </c>
      <c r="P5137" t="s">
        <v>349</v>
      </c>
      <c r="Q5137" t="s">
        <v>350</v>
      </c>
      <c r="R5137" t="s">
        <v>351</v>
      </c>
      <c r="S5137">
        <f t="shared" si="80"/>
        <v>2017</v>
      </c>
    </row>
    <row r="5138" spans="1:19" x14ac:dyDescent="0.25">
      <c r="A5138">
        <v>345</v>
      </c>
      <c r="B5138">
        <v>345102</v>
      </c>
      <c r="C5138">
        <v>6165</v>
      </c>
      <c r="E5138" t="s">
        <v>375</v>
      </c>
      <c r="F5138" t="s">
        <v>86</v>
      </c>
      <c r="G5138">
        <v>1788</v>
      </c>
      <c r="H5138" s="1">
        <v>42864</v>
      </c>
      <c r="I5138" s="2"/>
      <c r="J5138" s="2">
        <v>-40.42</v>
      </c>
      <c r="K5138" s="2">
        <v>-40.42</v>
      </c>
      <c r="L5138" t="s">
        <v>65</v>
      </c>
      <c r="M5138" t="s">
        <v>21</v>
      </c>
      <c r="N5138" t="s">
        <v>22</v>
      </c>
      <c r="O5138" t="s">
        <v>57</v>
      </c>
      <c r="P5138" t="s">
        <v>349</v>
      </c>
      <c r="Q5138" t="s">
        <v>350</v>
      </c>
      <c r="R5138" t="s">
        <v>351</v>
      </c>
      <c r="S5138">
        <f t="shared" si="80"/>
        <v>2017</v>
      </c>
    </row>
    <row r="5139" spans="1:19" x14ac:dyDescent="0.25">
      <c r="A5139">
        <v>345</v>
      </c>
      <c r="B5139">
        <v>345102</v>
      </c>
      <c r="C5139">
        <v>6165</v>
      </c>
      <c r="E5139" t="s">
        <v>375</v>
      </c>
      <c r="F5139" t="s">
        <v>86</v>
      </c>
      <c r="G5139">
        <v>1788</v>
      </c>
      <c r="H5139" s="1">
        <v>42864</v>
      </c>
      <c r="I5139" s="2"/>
      <c r="J5139" s="2">
        <v>-40.42</v>
      </c>
      <c r="K5139" s="2">
        <v>-40.42</v>
      </c>
      <c r="L5139" t="s">
        <v>65</v>
      </c>
      <c r="M5139" t="s">
        <v>21</v>
      </c>
      <c r="N5139" t="s">
        <v>22</v>
      </c>
      <c r="O5139" t="s">
        <v>57</v>
      </c>
      <c r="P5139" t="s">
        <v>349</v>
      </c>
      <c r="Q5139" t="s">
        <v>350</v>
      </c>
      <c r="R5139" t="s">
        <v>351</v>
      </c>
      <c r="S5139">
        <f t="shared" si="80"/>
        <v>2017</v>
      </c>
    </row>
    <row r="5140" spans="1:19" x14ac:dyDescent="0.25">
      <c r="A5140">
        <v>345</v>
      </c>
      <c r="B5140">
        <v>345102</v>
      </c>
      <c r="C5140">
        <v>6165</v>
      </c>
      <c r="E5140" t="s">
        <v>375</v>
      </c>
      <c r="F5140" t="s">
        <v>86</v>
      </c>
      <c r="G5140">
        <v>1788</v>
      </c>
      <c r="H5140" s="1">
        <v>42864</v>
      </c>
      <c r="I5140" s="2"/>
      <c r="J5140" s="2">
        <v>-161.68</v>
      </c>
      <c r="K5140" s="2">
        <v>-161.68</v>
      </c>
      <c r="L5140" t="s">
        <v>65</v>
      </c>
      <c r="M5140" t="s">
        <v>21</v>
      </c>
      <c r="N5140" t="s">
        <v>22</v>
      </c>
      <c r="O5140" t="s">
        <v>57</v>
      </c>
      <c r="P5140" t="s">
        <v>349</v>
      </c>
      <c r="Q5140" t="s">
        <v>350</v>
      </c>
      <c r="R5140" t="s">
        <v>351</v>
      </c>
      <c r="S5140">
        <f t="shared" si="80"/>
        <v>2017</v>
      </c>
    </row>
    <row r="5141" spans="1:19" x14ac:dyDescent="0.25">
      <c r="A5141">
        <v>345</v>
      </c>
      <c r="B5141">
        <v>345102</v>
      </c>
      <c r="C5141">
        <v>6165</v>
      </c>
      <c r="E5141" t="s">
        <v>375</v>
      </c>
      <c r="F5141" t="s">
        <v>86</v>
      </c>
      <c r="G5141">
        <v>1788</v>
      </c>
      <c r="H5141" s="1">
        <v>42864</v>
      </c>
      <c r="I5141" s="2"/>
      <c r="J5141" s="2">
        <v>-162.84</v>
      </c>
      <c r="K5141" s="2">
        <v>-162.84</v>
      </c>
      <c r="L5141" t="s">
        <v>65</v>
      </c>
      <c r="M5141" t="s">
        <v>21</v>
      </c>
      <c r="N5141" t="s">
        <v>22</v>
      </c>
      <c r="O5141" t="s">
        <v>57</v>
      </c>
      <c r="P5141" t="s">
        <v>349</v>
      </c>
      <c r="Q5141" t="s">
        <v>350</v>
      </c>
      <c r="R5141" t="s">
        <v>351</v>
      </c>
      <c r="S5141">
        <f t="shared" si="80"/>
        <v>2017</v>
      </c>
    </row>
    <row r="5142" spans="1:19" x14ac:dyDescent="0.25">
      <c r="A5142">
        <v>345</v>
      </c>
      <c r="B5142">
        <v>345102</v>
      </c>
      <c r="C5142">
        <v>6165</v>
      </c>
      <c r="E5142" t="s">
        <v>375</v>
      </c>
      <c r="F5142" t="s">
        <v>86</v>
      </c>
      <c r="G5142">
        <v>1788</v>
      </c>
      <c r="H5142" s="1">
        <v>42864</v>
      </c>
      <c r="I5142" s="2"/>
      <c r="J5142" s="2">
        <v>-40.71</v>
      </c>
      <c r="K5142" s="2">
        <v>-40.71</v>
      </c>
      <c r="L5142" t="s">
        <v>65</v>
      </c>
      <c r="M5142" t="s">
        <v>21</v>
      </c>
      <c r="N5142" t="s">
        <v>22</v>
      </c>
      <c r="O5142" t="s">
        <v>57</v>
      </c>
      <c r="P5142" t="s">
        <v>349</v>
      </c>
      <c r="Q5142" t="s">
        <v>350</v>
      </c>
      <c r="R5142" t="s">
        <v>351</v>
      </c>
      <c r="S5142">
        <f t="shared" si="80"/>
        <v>2017</v>
      </c>
    </row>
    <row r="5143" spans="1:19" x14ac:dyDescent="0.25">
      <c r="A5143">
        <v>345</v>
      </c>
      <c r="B5143">
        <v>345102</v>
      </c>
      <c r="C5143">
        <v>6165</v>
      </c>
      <c r="E5143" t="s">
        <v>375</v>
      </c>
      <c r="F5143" t="s">
        <v>86</v>
      </c>
      <c r="G5143">
        <v>1788</v>
      </c>
      <c r="H5143" s="1">
        <v>42864</v>
      </c>
      <c r="I5143" s="2"/>
      <c r="J5143" s="2">
        <v>-40.71</v>
      </c>
      <c r="K5143" s="2">
        <v>-40.71</v>
      </c>
      <c r="L5143" t="s">
        <v>65</v>
      </c>
      <c r="M5143" t="s">
        <v>21</v>
      </c>
      <c r="N5143" t="s">
        <v>22</v>
      </c>
      <c r="O5143" t="s">
        <v>57</v>
      </c>
      <c r="P5143" t="s">
        <v>349</v>
      </c>
      <c r="Q5143" t="s">
        <v>350</v>
      </c>
      <c r="R5143" t="s">
        <v>351</v>
      </c>
      <c r="S5143">
        <f t="shared" si="80"/>
        <v>2017</v>
      </c>
    </row>
    <row r="5144" spans="1:19" x14ac:dyDescent="0.25">
      <c r="A5144">
        <v>345</v>
      </c>
      <c r="B5144">
        <v>345102</v>
      </c>
      <c r="C5144">
        <v>6165</v>
      </c>
      <c r="E5144" t="s">
        <v>375</v>
      </c>
      <c r="F5144" t="s">
        <v>86</v>
      </c>
      <c r="G5144">
        <v>1788</v>
      </c>
      <c r="H5144" s="1">
        <v>42864</v>
      </c>
      <c r="I5144" s="2"/>
      <c r="J5144" s="2">
        <v>-20.36</v>
      </c>
      <c r="K5144" s="2">
        <v>-20.36</v>
      </c>
      <c r="L5144" t="s">
        <v>65</v>
      </c>
      <c r="M5144" t="s">
        <v>21</v>
      </c>
      <c r="N5144" t="s">
        <v>22</v>
      </c>
      <c r="O5144" t="s">
        <v>57</v>
      </c>
      <c r="P5144" t="s">
        <v>349</v>
      </c>
      <c r="Q5144" t="s">
        <v>350</v>
      </c>
      <c r="R5144" t="s">
        <v>351</v>
      </c>
      <c r="S5144">
        <f t="shared" si="80"/>
        <v>2017</v>
      </c>
    </row>
    <row r="5145" spans="1:19" x14ac:dyDescent="0.25">
      <c r="A5145">
        <v>345</v>
      </c>
      <c r="B5145">
        <v>345102</v>
      </c>
      <c r="C5145">
        <v>6165</v>
      </c>
      <c r="E5145" t="s">
        <v>375</v>
      </c>
      <c r="F5145" t="s">
        <v>86</v>
      </c>
      <c r="G5145">
        <v>1788</v>
      </c>
      <c r="H5145" s="1">
        <v>42864</v>
      </c>
      <c r="I5145" s="2"/>
      <c r="J5145" s="2">
        <v>-81.42</v>
      </c>
      <c r="K5145" s="2">
        <v>-81.42</v>
      </c>
      <c r="L5145" t="s">
        <v>65</v>
      </c>
      <c r="M5145" t="s">
        <v>21</v>
      </c>
      <c r="N5145" t="s">
        <v>22</v>
      </c>
      <c r="O5145" t="s">
        <v>57</v>
      </c>
      <c r="P5145" t="s">
        <v>349</v>
      </c>
      <c r="Q5145" t="s">
        <v>350</v>
      </c>
      <c r="R5145" t="s">
        <v>351</v>
      </c>
      <c r="S5145">
        <f t="shared" si="80"/>
        <v>2017</v>
      </c>
    </row>
    <row r="5146" spans="1:19" x14ac:dyDescent="0.25">
      <c r="A5146">
        <v>345</v>
      </c>
      <c r="B5146">
        <v>345102</v>
      </c>
      <c r="C5146">
        <v>6165</v>
      </c>
      <c r="E5146" t="s">
        <v>382</v>
      </c>
      <c r="F5146" t="s">
        <v>86</v>
      </c>
      <c r="G5146">
        <v>1788</v>
      </c>
      <c r="H5146" s="1">
        <v>42864</v>
      </c>
      <c r="I5146" s="2"/>
      <c r="J5146" s="2">
        <v>-264.62</v>
      </c>
      <c r="K5146" s="2">
        <v>-264.62</v>
      </c>
      <c r="L5146" t="s">
        <v>65</v>
      </c>
      <c r="M5146" t="s">
        <v>21</v>
      </c>
      <c r="N5146" t="s">
        <v>22</v>
      </c>
      <c r="O5146" t="s">
        <v>57</v>
      </c>
      <c r="P5146" t="s">
        <v>349</v>
      </c>
      <c r="Q5146" t="s">
        <v>350</v>
      </c>
      <c r="R5146" t="s">
        <v>351</v>
      </c>
      <c r="S5146">
        <f t="shared" si="80"/>
        <v>2017</v>
      </c>
    </row>
    <row r="5147" spans="1:19" x14ac:dyDescent="0.25">
      <c r="A5147">
        <v>345</v>
      </c>
      <c r="B5147">
        <v>345102</v>
      </c>
      <c r="C5147">
        <v>6165</v>
      </c>
      <c r="E5147" t="s">
        <v>383</v>
      </c>
      <c r="F5147" t="s">
        <v>86</v>
      </c>
      <c r="G5147">
        <v>1788</v>
      </c>
      <c r="H5147" s="1">
        <v>42864</v>
      </c>
      <c r="I5147" s="2"/>
      <c r="J5147" s="2">
        <v>-264.62</v>
      </c>
      <c r="K5147" s="2">
        <v>-264.62</v>
      </c>
      <c r="L5147" t="s">
        <v>65</v>
      </c>
      <c r="M5147" t="s">
        <v>21</v>
      </c>
      <c r="N5147" t="s">
        <v>22</v>
      </c>
      <c r="O5147" t="s">
        <v>57</v>
      </c>
      <c r="P5147" t="s">
        <v>349</v>
      </c>
      <c r="Q5147" t="s">
        <v>350</v>
      </c>
      <c r="R5147" t="s">
        <v>351</v>
      </c>
      <c r="S5147">
        <f t="shared" si="80"/>
        <v>2017</v>
      </c>
    </row>
    <row r="5148" spans="1:19" x14ac:dyDescent="0.25">
      <c r="A5148">
        <v>345</v>
      </c>
      <c r="B5148">
        <v>345102</v>
      </c>
      <c r="C5148">
        <v>6165</v>
      </c>
      <c r="E5148" t="s">
        <v>384</v>
      </c>
      <c r="F5148" t="s">
        <v>86</v>
      </c>
      <c r="G5148">
        <v>1788</v>
      </c>
      <c r="H5148" s="1">
        <v>42864</v>
      </c>
      <c r="I5148" s="2"/>
      <c r="J5148" s="2">
        <v>-167.4</v>
      </c>
      <c r="K5148" s="2">
        <v>-167.4</v>
      </c>
      <c r="L5148" t="s">
        <v>65</v>
      </c>
      <c r="M5148" t="s">
        <v>21</v>
      </c>
      <c r="N5148" t="s">
        <v>22</v>
      </c>
      <c r="O5148" t="s">
        <v>57</v>
      </c>
      <c r="P5148" t="s">
        <v>349</v>
      </c>
      <c r="Q5148" t="s">
        <v>350</v>
      </c>
      <c r="R5148" t="s">
        <v>351</v>
      </c>
      <c r="S5148">
        <f t="shared" si="80"/>
        <v>2017</v>
      </c>
    </row>
    <row r="5149" spans="1:19" x14ac:dyDescent="0.25">
      <c r="A5149">
        <v>345</v>
      </c>
      <c r="B5149">
        <v>345102</v>
      </c>
      <c r="C5149">
        <v>6165</v>
      </c>
      <c r="E5149" t="s">
        <v>384</v>
      </c>
      <c r="F5149" t="s">
        <v>86</v>
      </c>
      <c r="G5149">
        <v>1788</v>
      </c>
      <c r="H5149" s="1">
        <v>42864</v>
      </c>
      <c r="I5149" s="2"/>
      <c r="J5149" s="2">
        <v>-167.4</v>
      </c>
      <c r="K5149" s="2">
        <v>-167.4</v>
      </c>
      <c r="L5149" t="s">
        <v>65</v>
      </c>
      <c r="M5149" t="s">
        <v>21</v>
      </c>
      <c r="N5149" t="s">
        <v>22</v>
      </c>
      <c r="O5149" t="s">
        <v>57</v>
      </c>
      <c r="P5149" t="s">
        <v>349</v>
      </c>
      <c r="Q5149" t="s">
        <v>350</v>
      </c>
      <c r="R5149" t="s">
        <v>351</v>
      </c>
      <c r="S5149">
        <f t="shared" si="80"/>
        <v>2017</v>
      </c>
    </row>
    <row r="5150" spans="1:19" x14ac:dyDescent="0.25">
      <c r="A5150">
        <v>345</v>
      </c>
      <c r="B5150">
        <v>345102</v>
      </c>
      <c r="C5150">
        <v>6165</v>
      </c>
      <c r="E5150" t="s">
        <v>381</v>
      </c>
      <c r="F5150" t="s">
        <v>86</v>
      </c>
      <c r="G5150">
        <v>1788</v>
      </c>
      <c r="H5150" s="1">
        <v>42864</v>
      </c>
      <c r="I5150" s="2"/>
      <c r="J5150" s="2">
        <v>-152.28</v>
      </c>
      <c r="K5150" s="2">
        <v>-152.28</v>
      </c>
      <c r="L5150" t="s">
        <v>65</v>
      </c>
      <c r="M5150" t="s">
        <v>21</v>
      </c>
      <c r="N5150" t="s">
        <v>22</v>
      </c>
      <c r="O5150" t="s">
        <v>57</v>
      </c>
      <c r="P5150" t="s">
        <v>349</v>
      </c>
      <c r="Q5150" t="s">
        <v>350</v>
      </c>
      <c r="R5150" t="s">
        <v>351</v>
      </c>
      <c r="S5150">
        <f t="shared" si="80"/>
        <v>2017</v>
      </c>
    </row>
    <row r="5151" spans="1:19" x14ac:dyDescent="0.25">
      <c r="A5151">
        <v>345</v>
      </c>
      <c r="B5151">
        <v>345102</v>
      </c>
      <c r="C5151">
        <v>6165</v>
      </c>
      <c r="E5151" t="s">
        <v>381</v>
      </c>
      <c r="F5151" t="s">
        <v>86</v>
      </c>
      <c r="G5151">
        <v>1788</v>
      </c>
      <c r="H5151" s="1">
        <v>42864</v>
      </c>
      <c r="I5151" s="2"/>
      <c r="J5151" s="2">
        <v>-81.42</v>
      </c>
      <c r="K5151" s="2">
        <v>-81.42</v>
      </c>
      <c r="L5151" t="s">
        <v>65</v>
      </c>
      <c r="M5151" t="s">
        <v>21</v>
      </c>
      <c r="N5151" t="s">
        <v>22</v>
      </c>
      <c r="O5151" t="s">
        <v>57</v>
      </c>
      <c r="P5151" t="s">
        <v>349</v>
      </c>
      <c r="Q5151" t="s">
        <v>350</v>
      </c>
      <c r="R5151" t="s">
        <v>351</v>
      </c>
      <c r="S5151">
        <f t="shared" si="80"/>
        <v>2017</v>
      </c>
    </row>
    <row r="5152" spans="1:19" x14ac:dyDescent="0.25">
      <c r="A5152">
        <v>345</v>
      </c>
      <c r="B5152">
        <v>345102</v>
      </c>
      <c r="C5152">
        <v>6165</v>
      </c>
      <c r="E5152" t="s">
        <v>385</v>
      </c>
      <c r="F5152" t="s">
        <v>86</v>
      </c>
      <c r="G5152">
        <v>1788</v>
      </c>
      <c r="H5152" s="1">
        <v>42864</v>
      </c>
      <c r="I5152" s="2"/>
      <c r="J5152" s="2">
        <v>-76.14</v>
      </c>
      <c r="K5152" s="2">
        <v>-76.14</v>
      </c>
      <c r="L5152" t="s">
        <v>65</v>
      </c>
      <c r="M5152" t="s">
        <v>21</v>
      </c>
      <c r="N5152" t="s">
        <v>22</v>
      </c>
      <c r="O5152" t="s">
        <v>57</v>
      </c>
      <c r="P5152" t="s">
        <v>349</v>
      </c>
      <c r="Q5152" t="s">
        <v>350</v>
      </c>
      <c r="R5152" t="s">
        <v>351</v>
      </c>
      <c r="S5152">
        <f t="shared" si="80"/>
        <v>2017</v>
      </c>
    </row>
    <row r="5153" spans="1:19" x14ac:dyDescent="0.25">
      <c r="A5153">
        <v>345</v>
      </c>
      <c r="B5153">
        <v>345102</v>
      </c>
      <c r="C5153">
        <v>6165</v>
      </c>
      <c r="E5153" t="s">
        <v>385</v>
      </c>
      <c r="F5153" t="s">
        <v>86</v>
      </c>
      <c r="G5153">
        <v>1788</v>
      </c>
      <c r="H5153" s="1">
        <v>42864</v>
      </c>
      <c r="I5153" s="2"/>
      <c r="J5153" s="2">
        <v>-76.14</v>
      </c>
      <c r="K5153" s="2">
        <v>-76.14</v>
      </c>
      <c r="L5153" t="s">
        <v>65</v>
      </c>
      <c r="M5153" t="s">
        <v>21</v>
      </c>
      <c r="N5153" t="s">
        <v>22</v>
      </c>
      <c r="O5153" t="s">
        <v>57</v>
      </c>
      <c r="P5153" t="s">
        <v>349</v>
      </c>
      <c r="Q5153" t="s">
        <v>350</v>
      </c>
      <c r="R5153" t="s">
        <v>351</v>
      </c>
      <c r="S5153">
        <f t="shared" si="80"/>
        <v>2017</v>
      </c>
    </row>
    <row r="5154" spans="1:19" x14ac:dyDescent="0.25">
      <c r="A5154">
        <v>345</v>
      </c>
      <c r="B5154">
        <v>345102</v>
      </c>
      <c r="C5154">
        <v>6165</v>
      </c>
      <c r="E5154" t="s">
        <v>385</v>
      </c>
      <c r="F5154" t="s">
        <v>86</v>
      </c>
      <c r="G5154">
        <v>1788</v>
      </c>
      <c r="H5154" s="1">
        <v>42864</v>
      </c>
      <c r="I5154" s="2"/>
      <c r="J5154" s="2">
        <v>-76.14</v>
      </c>
      <c r="K5154" s="2">
        <v>-76.14</v>
      </c>
      <c r="L5154" t="s">
        <v>65</v>
      </c>
      <c r="M5154" t="s">
        <v>21</v>
      </c>
      <c r="N5154" t="s">
        <v>22</v>
      </c>
      <c r="O5154" t="s">
        <v>57</v>
      </c>
      <c r="P5154" t="s">
        <v>349</v>
      </c>
      <c r="Q5154" t="s">
        <v>350</v>
      </c>
      <c r="R5154" t="s">
        <v>351</v>
      </c>
      <c r="S5154">
        <f t="shared" si="80"/>
        <v>2017</v>
      </c>
    </row>
    <row r="5155" spans="1:19" x14ac:dyDescent="0.25">
      <c r="A5155">
        <v>345</v>
      </c>
      <c r="B5155">
        <v>345102</v>
      </c>
      <c r="C5155">
        <v>6165</v>
      </c>
      <c r="E5155" t="s">
        <v>385</v>
      </c>
      <c r="F5155" t="s">
        <v>86</v>
      </c>
      <c r="G5155">
        <v>1788</v>
      </c>
      <c r="H5155" s="1">
        <v>42864</v>
      </c>
      <c r="I5155" s="2"/>
      <c r="J5155" s="2">
        <v>-228.42</v>
      </c>
      <c r="K5155" s="2">
        <v>-228.42</v>
      </c>
      <c r="L5155" t="s">
        <v>65</v>
      </c>
      <c r="M5155" t="s">
        <v>21</v>
      </c>
      <c r="N5155" t="s">
        <v>22</v>
      </c>
      <c r="O5155" t="s">
        <v>57</v>
      </c>
      <c r="P5155" t="s">
        <v>349</v>
      </c>
      <c r="Q5155" t="s">
        <v>350</v>
      </c>
      <c r="R5155" t="s">
        <v>351</v>
      </c>
      <c r="S5155">
        <f t="shared" si="80"/>
        <v>2017</v>
      </c>
    </row>
    <row r="5156" spans="1:19" x14ac:dyDescent="0.25">
      <c r="A5156">
        <v>345</v>
      </c>
      <c r="B5156">
        <v>345102</v>
      </c>
      <c r="C5156">
        <v>6165</v>
      </c>
      <c r="E5156" t="s">
        <v>385</v>
      </c>
      <c r="F5156" t="s">
        <v>86</v>
      </c>
      <c r="G5156">
        <v>1788</v>
      </c>
      <c r="H5156" s="1">
        <v>42864</v>
      </c>
      <c r="I5156" s="2"/>
      <c r="J5156" s="2">
        <v>-228.42</v>
      </c>
      <c r="K5156" s="2">
        <v>-228.42</v>
      </c>
      <c r="L5156" t="s">
        <v>65</v>
      </c>
      <c r="M5156" t="s">
        <v>21</v>
      </c>
      <c r="N5156" t="s">
        <v>22</v>
      </c>
      <c r="O5156" t="s">
        <v>57</v>
      </c>
      <c r="P5156" t="s">
        <v>349</v>
      </c>
      <c r="Q5156" t="s">
        <v>350</v>
      </c>
      <c r="R5156" t="s">
        <v>351</v>
      </c>
      <c r="S5156">
        <f t="shared" si="80"/>
        <v>2017</v>
      </c>
    </row>
    <row r="5157" spans="1:19" x14ac:dyDescent="0.25">
      <c r="A5157">
        <v>345</v>
      </c>
      <c r="B5157">
        <v>345102</v>
      </c>
      <c r="C5157">
        <v>6165</v>
      </c>
      <c r="E5157" t="s">
        <v>385</v>
      </c>
      <c r="F5157" t="s">
        <v>86</v>
      </c>
      <c r="G5157">
        <v>1788</v>
      </c>
      <c r="H5157" s="1">
        <v>42864</v>
      </c>
      <c r="I5157" s="2"/>
      <c r="J5157" s="2">
        <v>-264.62</v>
      </c>
      <c r="K5157" s="2">
        <v>-264.62</v>
      </c>
      <c r="L5157" t="s">
        <v>65</v>
      </c>
      <c r="M5157" t="s">
        <v>21</v>
      </c>
      <c r="N5157" t="s">
        <v>22</v>
      </c>
      <c r="O5157" t="s">
        <v>57</v>
      </c>
      <c r="P5157" t="s">
        <v>349</v>
      </c>
      <c r="Q5157" t="s">
        <v>350</v>
      </c>
      <c r="R5157" t="s">
        <v>351</v>
      </c>
      <c r="S5157">
        <f t="shared" si="80"/>
        <v>2017</v>
      </c>
    </row>
    <row r="5158" spans="1:19" x14ac:dyDescent="0.25">
      <c r="A5158">
        <v>345</v>
      </c>
      <c r="B5158">
        <v>345102</v>
      </c>
      <c r="C5158">
        <v>6165</v>
      </c>
      <c r="E5158" t="s">
        <v>380</v>
      </c>
      <c r="F5158" t="s">
        <v>86</v>
      </c>
      <c r="G5158">
        <v>1788</v>
      </c>
      <c r="H5158" s="1">
        <v>42864</v>
      </c>
      <c r="I5158" s="2"/>
      <c r="J5158" s="2">
        <v>-76.14</v>
      </c>
      <c r="K5158" s="2">
        <v>-76.14</v>
      </c>
      <c r="L5158" t="s">
        <v>65</v>
      </c>
      <c r="M5158" t="s">
        <v>21</v>
      </c>
      <c r="N5158" t="s">
        <v>22</v>
      </c>
      <c r="O5158" t="s">
        <v>57</v>
      </c>
      <c r="P5158" t="s">
        <v>349</v>
      </c>
      <c r="Q5158" t="s">
        <v>350</v>
      </c>
      <c r="R5158" t="s">
        <v>351</v>
      </c>
      <c r="S5158">
        <f t="shared" si="80"/>
        <v>2017</v>
      </c>
    </row>
    <row r="5159" spans="1:19" x14ac:dyDescent="0.25">
      <c r="A5159">
        <v>345</v>
      </c>
      <c r="B5159">
        <v>345102</v>
      </c>
      <c r="C5159">
        <v>6165</v>
      </c>
      <c r="E5159" t="s">
        <v>380</v>
      </c>
      <c r="F5159" t="s">
        <v>86</v>
      </c>
      <c r="G5159">
        <v>1788</v>
      </c>
      <c r="H5159" s="1">
        <v>42864</v>
      </c>
      <c r="I5159" s="2"/>
      <c r="J5159" s="2">
        <v>-38.07</v>
      </c>
      <c r="K5159" s="2">
        <v>-38.07</v>
      </c>
      <c r="L5159" t="s">
        <v>65</v>
      </c>
      <c r="M5159" t="s">
        <v>21</v>
      </c>
      <c r="N5159" t="s">
        <v>22</v>
      </c>
      <c r="O5159" t="s">
        <v>57</v>
      </c>
      <c r="P5159" t="s">
        <v>349</v>
      </c>
      <c r="Q5159" t="s">
        <v>350</v>
      </c>
      <c r="R5159" t="s">
        <v>351</v>
      </c>
      <c r="S5159">
        <f t="shared" si="80"/>
        <v>2017</v>
      </c>
    </row>
    <row r="5160" spans="1:19" x14ac:dyDescent="0.25">
      <c r="A5160">
        <v>345</v>
      </c>
      <c r="B5160">
        <v>345102</v>
      </c>
      <c r="C5160">
        <v>6165</v>
      </c>
      <c r="E5160" t="s">
        <v>380</v>
      </c>
      <c r="F5160" t="s">
        <v>86</v>
      </c>
      <c r="G5160">
        <v>1788</v>
      </c>
      <c r="H5160" s="1">
        <v>42864</v>
      </c>
      <c r="I5160" s="2"/>
      <c r="J5160" s="2">
        <v>-76.14</v>
      </c>
      <c r="K5160" s="2">
        <v>-76.14</v>
      </c>
      <c r="L5160" t="s">
        <v>65</v>
      </c>
      <c r="M5160" t="s">
        <v>21</v>
      </c>
      <c r="N5160" t="s">
        <v>22</v>
      </c>
      <c r="O5160" t="s">
        <v>57</v>
      </c>
      <c r="P5160" t="s">
        <v>349</v>
      </c>
      <c r="Q5160" t="s">
        <v>350</v>
      </c>
      <c r="R5160" t="s">
        <v>351</v>
      </c>
      <c r="S5160">
        <f t="shared" si="80"/>
        <v>2017</v>
      </c>
    </row>
    <row r="5161" spans="1:19" x14ac:dyDescent="0.25">
      <c r="A5161">
        <v>345</v>
      </c>
      <c r="B5161">
        <v>345102</v>
      </c>
      <c r="C5161">
        <v>6165</v>
      </c>
      <c r="E5161" t="s">
        <v>380</v>
      </c>
      <c r="F5161" t="s">
        <v>86</v>
      </c>
      <c r="G5161">
        <v>1788</v>
      </c>
      <c r="H5161" s="1">
        <v>42864</v>
      </c>
      <c r="I5161" s="2"/>
      <c r="J5161" s="2">
        <v>-40.71</v>
      </c>
      <c r="K5161" s="2">
        <v>-40.71</v>
      </c>
      <c r="L5161" t="s">
        <v>65</v>
      </c>
      <c r="M5161" t="s">
        <v>21</v>
      </c>
      <c r="N5161" t="s">
        <v>22</v>
      </c>
      <c r="O5161" t="s">
        <v>57</v>
      </c>
      <c r="P5161" t="s">
        <v>349</v>
      </c>
      <c r="Q5161" t="s">
        <v>350</v>
      </c>
      <c r="R5161" t="s">
        <v>351</v>
      </c>
      <c r="S5161">
        <f t="shared" si="80"/>
        <v>2017</v>
      </c>
    </row>
    <row r="5162" spans="1:19" x14ac:dyDescent="0.25">
      <c r="A5162">
        <v>345</v>
      </c>
      <c r="B5162">
        <v>345102</v>
      </c>
      <c r="C5162">
        <v>6165</v>
      </c>
      <c r="E5162" t="s">
        <v>380</v>
      </c>
      <c r="F5162" t="s">
        <v>86</v>
      </c>
      <c r="G5162">
        <v>1788</v>
      </c>
      <c r="H5162" s="1">
        <v>42864</v>
      </c>
      <c r="I5162" s="2"/>
      <c r="J5162" s="2">
        <v>-81.42</v>
      </c>
      <c r="K5162" s="2">
        <v>-81.42</v>
      </c>
      <c r="L5162" t="s">
        <v>65</v>
      </c>
      <c r="M5162" t="s">
        <v>21</v>
      </c>
      <c r="N5162" t="s">
        <v>22</v>
      </c>
      <c r="O5162" t="s">
        <v>57</v>
      </c>
      <c r="P5162" t="s">
        <v>349</v>
      </c>
      <c r="Q5162" t="s">
        <v>350</v>
      </c>
      <c r="R5162" t="s">
        <v>351</v>
      </c>
      <c r="S5162">
        <f t="shared" si="80"/>
        <v>2017</v>
      </c>
    </row>
    <row r="5163" spans="1:19" x14ac:dyDescent="0.25">
      <c r="A5163">
        <v>345</v>
      </c>
      <c r="B5163">
        <v>345102</v>
      </c>
      <c r="C5163">
        <v>6165</v>
      </c>
      <c r="E5163" t="s">
        <v>380</v>
      </c>
      <c r="F5163" t="s">
        <v>86</v>
      </c>
      <c r="G5163">
        <v>1788</v>
      </c>
      <c r="H5163" s="1">
        <v>42864</v>
      </c>
      <c r="I5163" s="2"/>
      <c r="J5163" s="2">
        <v>-61.07</v>
      </c>
      <c r="K5163" s="2">
        <v>-61.07</v>
      </c>
      <c r="L5163" t="s">
        <v>65</v>
      </c>
      <c r="M5163" t="s">
        <v>21</v>
      </c>
      <c r="N5163" t="s">
        <v>22</v>
      </c>
      <c r="O5163" t="s">
        <v>57</v>
      </c>
      <c r="P5163" t="s">
        <v>349</v>
      </c>
      <c r="Q5163" t="s">
        <v>350</v>
      </c>
      <c r="R5163" t="s">
        <v>351</v>
      </c>
      <c r="S5163">
        <f t="shared" si="80"/>
        <v>2017</v>
      </c>
    </row>
    <row r="5164" spans="1:19" x14ac:dyDescent="0.25">
      <c r="A5164">
        <v>345</v>
      </c>
      <c r="B5164">
        <v>345102</v>
      </c>
      <c r="C5164">
        <v>6165</v>
      </c>
      <c r="E5164" t="s">
        <v>374</v>
      </c>
      <c r="F5164" t="s">
        <v>86</v>
      </c>
      <c r="G5164">
        <v>1788</v>
      </c>
      <c r="H5164" s="1">
        <v>42864</v>
      </c>
      <c r="I5164" s="2"/>
      <c r="J5164" s="2">
        <v>-76.14</v>
      </c>
      <c r="K5164" s="2">
        <v>-76.14</v>
      </c>
      <c r="L5164" t="s">
        <v>65</v>
      </c>
      <c r="M5164" t="s">
        <v>21</v>
      </c>
      <c r="N5164" t="s">
        <v>22</v>
      </c>
      <c r="O5164" t="s">
        <v>57</v>
      </c>
      <c r="P5164" t="s">
        <v>349</v>
      </c>
      <c r="Q5164" t="s">
        <v>350</v>
      </c>
      <c r="R5164" t="s">
        <v>351</v>
      </c>
      <c r="S5164">
        <f t="shared" si="80"/>
        <v>2017</v>
      </c>
    </row>
    <row r="5165" spans="1:19" x14ac:dyDescent="0.25">
      <c r="A5165">
        <v>345</v>
      </c>
      <c r="B5165">
        <v>345102</v>
      </c>
      <c r="C5165">
        <v>6165</v>
      </c>
      <c r="E5165" t="s">
        <v>374</v>
      </c>
      <c r="F5165" t="s">
        <v>86</v>
      </c>
      <c r="G5165">
        <v>1788</v>
      </c>
      <c r="H5165" s="1">
        <v>42864</v>
      </c>
      <c r="I5165" s="2"/>
      <c r="J5165" s="2">
        <v>-76.14</v>
      </c>
      <c r="K5165" s="2">
        <v>-76.14</v>
      </c>
      <c r="L5165" t="s">
        <v>65</v>
      </c>
      <c r="M5165" t="s">
        <v>21</v>
      </c>
      <c r="N5165" t="s">
        <v>22</v>
      </c>
      <c r="O5165" t="s">
        <v>57</v>
      </c>
      <c r="P5165" t="s">
        <v>349</v>
      </c>
      <c r="Q5165" t="s">
        <v>350</v>
      </c>
      <c r="R5165" t="s">
        <v>351</v>
      </c>
      <c r="S5165">
        <f t="shared" si="80"/>
        <v>2017</v>
      </c>
    </row>
    <row r="5166" spans="1:19" x14ac:dyDescent="0.25">
      <c r="A5166">
        <v>345</v>
      </c>
      <c r="B5166">
        <v>345102</v>
      </c>
      <c r="C5166">
        <v>6165</v>
      </c>
      <c r="E5166" t="s">
        <v>374</v>
      </c>
      <c r="F5166" t="s">
        <v>86</v>
      </c>
      <c r="G5166">
        <v>1788</v>
      </c>
      <c r="H5166" s="1">
        <v>42864</v>
      </c>
      <c r="I5166" s="2"/>
      <c r="J5166" s="2">
        <v>-76.14</v>
      </c>
      <c r="K5166" s="2">
        <v>-76.14</v>
      </c>
      <c r="L5166" t="s">
        <v>65</v>
      </c>
      <c r="M5166" t="s">
        <v>21</v>
      </c>
      <c r="N5166" t="s">
        <v>22</v>
      </c>
      <c r="O5166" t="s">
        <v>57</v>
      </c>
      <c r="P5166" t="s">
        <v>349</v>
      </c>
      <c r="Q5166" t="s">
        <v>350</v>
      </c>
      <c r="R5166" t="s">
        <v>351</v>
      </c>
      <c r="S5166">
        <f t="shared" si="80"/>
        <v>2017</v>
      </c>
    </row>
    <row r="5167" spans="1:19" x14ac:dyDescent="0.25">
      <c r="A5167">
        <v>345</v>
      </c>
      <c r="B5167">
        <v>345102</v>
      </c>
      <c r="C5167">
        <v>6165</v>
      </c>
      <c r="E5167" t="s">
        <v>374</v>
      </c>
      <c r="F5167" t="s">
        <v>86</v>
      </c>
      <c r="G5167">
        <v>1788</v>
      </c>
      <c r="H5167" s="1">
        <v>42864</v>
      </c>
      <c r="I5167" s="2"/>
      <c r="J5167" s="2">
        <v>-228.42</v>
      </c>
      <c r="K5167" s="2">
        <v>-228.42</v>
      </c>
      <c r="L5167" t="s">
        <v>65</v>
      </c>
      <c r="M5167" t="s">
        <v>21</v>
      </c>
      <c r="N5167" t="s">
        <v>22</v>
      </c>
      <c r="O5167" t="s">
        <v>57</v>
      </c>
      <c r="P5167" t="s">
        <v>349</v>
      </c>
      <c r="Q5167" t="s">
        <v>350</v>
      </c>
      <c r="R5167" t="s">
        <v>351</v>
      </c>
      <c r="S5167">
        <f t="shared" si="80"/>
        <v>2017</v>
      </c>
    </row>
    <row r="5168" spans="1:19" x14ac:dyDescent="0.25">
      <c r="A5168">
        <v>345</v>
      </c>
      <c r="B5168">
        <v>345102</v>
      </c>
      <c r="C5168">
        <v>6165</v>
      </c>
      <c r="E5168" t="s">
        <v>374</v>
      </c>
      <c r="F5168" t="s">
        <v>86</v>
      </c>
      <c r="G5168">
        <v>1788</v>
      </c>
      <c r="H5168" s="1">
        <v>42864</v>
      </c>
      <c r="I5168" s="2"/>
      <c r="J5168" s="2">
        <v>-228.42</v>
      </c>
      <c r="K5168" s="2">
        <v>-228.42</v>
      </c>
      <c r="L5168" t="s">
        <v>65</v>
      </c>
      <c r="M5168" t="s">
        <v>21</v>
      </c>
      <c r="N5168" t="s">
        <v>22</v>
      </c>
      <c r="O5168" t="s">
        <v>57</v>
      </c>
      <c r="P5168" t="s">
        <v>349</v>
      </c>
      <c r="Q5168" t="s">
        <v>350</v>
      </c>
      <c r="R5168" t="s">
        <v>351</v>
      </c>
      <c r="S5168">
        <f t="shared" si="80"/>
        <v>2017</v>
      </c>
    </row>
    <row r="5169" spans="1:19" x14ac:dyDescent="0.25">
      <c r="A5169">
        <v>345</v>
      </c>
      <c r="B5169">
        <v>345102</v>
      </c>
      <c r="C5169">
        <v>6165</v>
      </c>
      <c r="E5169" t="s">
        <v>374</v>
      </c>
      <c r="F5169" t="s">
        <v>86</v>
      </c>
      <c r="G5169">
        <v>1788</v>
      </c>
      <c r="H5169" s="1">
        <v>42864</v>
      </c>
      <c r="I5169" s="2"/>
      <c r="J5169" s="2">
        <v>-264.62</v>
      </c>
      <c r="K5169" s="2">
        <v>-264.62</v>
      </c>
      <c r="L5169" t="s">
        <v>65</v>
      </c>
      <c r="M5169" t="s">
        <v>21</v>
      </c>
      <c r="N5169" t="s">
        <v>22</v>
      </c>
      <c r="O5169" t="s">
        <v>57</v>
      </c>
      <c r="P5169" t="s">
        <v>349</v>
      </c>
      <c r="Q5169" t="s">
        <v>350</v>
      </c>
      <c r="R5169" t="s">
        <v>351</v>
      </c>
      <c r="S5169">
        <f t="shared" si="80"/>
        <v>2017</v>
      </c>
    </row>
    <row r="5170" spans="1:19" x14ac:dyDescent="0.25">
      <c r="A5170">
        <v>345</v>
      </c>
      <c r="B5170">
        <v>345102</v>
      </c>
      <c r="C5170">
        <v>6165</v>
      </c>
      <c r="E5170" t="s">
        <v>375</v>
      </c>
      <c r="F5170" t="s">
        <v>86</v>
      </c>
      <c r="G5170">
        <v>1788</v>
      </c>
      <c r="H5170" s="1">
        <v>42864</v>
      </c>
      <c r="I5170" s="2"/>
      <c r="J5170" s="2">
        <v>-40.42</v>
      </c>
      <c r="K5170" s="2">
        <v>-40.42</v>
      </c>
      <c r="L5170" t="s">
        <v>65</v>
      </c>
      <c r="M5170" t="s">
        <v>21</v>
      </c>
      <c r="N5170" t="s">
        <v>22</v>
      </c>
      <c r="O5170" t="s">
        <v>57</v>
      </c>
      <c r="P5170" t="s">
        <v>349</v>
      </c>
      <c r="Q5170" t="s">
        <v>350</v>
      </c>
      <c r="R5170" t="s">
        <v>351</v>
      </c>
      <c r="S5170">
        <f t="shared" si="80"/>
        <v>2017</v>
      </c>
    </row>
    <row r="5171" spans="1:19" x14ac:dyDescent="0.25">
      <c r="A5171">
        <v>345</v>
      </c>
      <c r="B5171">
        <v>345102</v>
      </c>
      <c r="C5171">
        <v>6165</v>
      </c>
      <c r="E5171" t="s">
        <v>375</v>
      </c>
      <c r="F5171" t="s">
        <v>86</v>
      </c>
      <c r="G5171">
        <v>1788</v>
      </c>
      <c r="H5171" s="1">
        <v>42864</v>
      </c>
      <c r="I5171" s="2"/>
      <c r="J5171" s="2">
        <v>-40.42</v>
      </c>
      <c r="K5171" s="2">
        <v>-40.42</v>
      </c>
      <c r="L5171" t="s">
        <v>65</v>
      </c>
      <c r="M5171" t="s">
        <v>21</v>
      </c>
      <c r="N5171" t="s">
        <v>22</v>
      </c>
      <c r="O5171" t="s">
        <v>57</v>
      </c>
      <c r="P5171" t="s">
        <v>349</v>
      </c>
      <c r="Q5171" t="s">
        <v>350</v>
      </c>
      <c r="R5171" t="s">
        <v>351</v>
      </c>
      <c r="S5171">
        <f t="shared" si="80"/>
        <v>2017</v>
      </c>
    </row>
    <row r="5172" spans="1:19" x14ac:dyDescent="0.25">
      <c r="A5172">
        <v>345</v>
      </c>
      <c r="B5172">
        <v>345102</v>
      </c>
      <c r="C5172">
        <v>6165</v>
      </c>
      <c r="E5172" t="s">
        <v>375</v>
      </c>
      <c r="F5172" t="s">
        <v>86</v>
      </c>
      <c r="G5172">
        <v>1788</v>
      </c>
      <c r="H5172" s="1">
        <v>42864</v>
      </c>
      <c r="I5172" s="2"/>
      <c r="J5172" s="2">
        <v>-40.42</v>
      </c>
      <c r="K5172" s="2">
        <v>-40.42</v>
      </c>
      <c r="L5172" t="s">
        <v>65</v>
      </c>
      <c r="M5172" t="s">
        <v>21</v>
      </c>
      <c r="N5172" t="s">
        <v>22</v>
      </c>
      <c r="O5172" t="s">
        <v>57</v>
      </c>
      <c r="P5172" t="s">
        <v>349</v>
      </c>
      <c r="Q5172" t="s">
        <v>350</v>
      </c>
      <c r="R5172" t="s">
        <v>351</v>
      </c>
      <c r="S5172">
        <f t="shared" si="80"/>
        <v>2017</v>
      </c>
    </row>
    <row r="5173" spans="1:19" x14ac:dyDescent="0.25">
      <c r="A5173">
        <v>345</v>
      </c>
      <c r="B5173">
        <v>345102</v>
      </c>
      <c r="C5173">
        <v>6165</v>
      </c>
      <c r="E5173" t="s">
        <v>89</v>
      </c>
      <c r="F5173" t="s">
        <v>86</v>
      </c>
      <c r="G5173">
        <v>1785</v>
      </c>
      <c r="H5173" s="1">
        <v>42855</v>
      </c>
      <c r="I5173" s="2"/>
      <c r="J5173" s="2">
        <v>-152.28</v>
      </c>
      <c r="K5173" s="2">
        <v>-152.28</v>
      </c>
      <c r="L5173" t="s">
        <v>65</v>
      </c>
      <c r="M5173" t="s">
        <v>21</v>
      </c>
      <c r="N5173" t="s">
        <v>22</v>
      </c>
      <c r="O5173" t="s">
        <v>57</v>
      </c>
      <c r="P5173" t="s">
        <v>349</v>
      </c>
      <c r="Q5173" t="s">
        <v>350</v>
      </c>
      <c r="R5173" t="s">
        <v>351</v>
      </c>
      <c r="S5173">
        <f t="shared" si="80"/>
        <v>2017</v>
      </c>
    </row>
    <row r="5174" spans="1:19" x14ac:dyDescent="0.25">
      <c r="A5174">
        <v>345</v>
      </c>
      <c r="B5174">
        <v>345102</v>
      </c>
      <c r="C5174">
        <v>6165</v>
      </c>
      <c r="E5174" t="s">
        <v>89</v>
      </c>
      <c r="F5174" t="s">
        <v>86</v>
      </c>
      <c r="G5174">
        <v>1785</v>
      </c>
      <c r="H5174" s="1">
        <v>42855</v>
      </c>
      <c r="I5174" s="2"/>
      <c r="J5174" s="2">
        <v>-152.28</v>
      </c>
      <c r="K5174" s="2">
        <v>-152.28</v>
      </c>
      <c r="L5174" t="s">
        <v>65</v>
      </c>
      <c r="M5174" t="s">
        <v>21</v>
      </c>
      <c r="N5174" t="s">
        <v>22</v>
      </c>
      <c r="O5174" t="s">
        <v>57</v>
      </c>
      <c r="P5174" t="s">
        <v>349</v>
      </c>
      <c r="Q5174" t="s">
        <v>350</v>
      </c>
      <c r="R5174" t="s">
        <v>351</v>
      </c>
      <c r="S5174">
        <f t="shared" si="80"/>
        <v>2017</v>
      </c>
    </row>
    <row r="5175" spans="1:19" x14ac:dyDescent="0.25">
      <c r="A5175">
        <v>345</v>
      </c>
      <c r="B5175">
        <v>345102</v>
      </c>
      <c r="C5175">
        <v>6165</v>
      </c>
      <c r="E5175" t="s">
        <v>89</v>
      </c>
      <c r="F5175" t="s">
        <v>86</v>
      </c>
      <c r="G5175">
        <v>1785</v>
      </c>
      <c r="H5175" s="1">
        <v>42855</v>
      </c>
      <c r="I5175" s="2"/>
      <c r="J5175" s="2">
        <v>-152.28</v>
      </c>
      <c r="K5175" s="2">
        <v>-152.28</v>
      </c>
      <c r="L5175" t="s">
        <v>65</v>
      </c>
      <c r="M5175" t="s">
        <v>21</v>
      </c>
      <c r="N5175" t="s">
        <v>22</v>
      </c>
      <c r="O5175" t="s">
        <v>57</v>
      </c>
      <c r="P5175" t="s">
        <v>349</v>
      </c>
      <c r="Q5175" t="s">
        <v>350</v>
      </c>
      <c r="R5175" t="s">
        <v>351</v>
      </c>
      <c r="S5175">
        <f t="shared" si="80"/>
        <v>2017</v>
      </c>
    </row>
    <row r="5176" spans="1:19" x14ac:dyDescent="0.25">
      <c r="A5176">
        <v>345</v>
      </c>
      <c r="B5176">
        <v>345102</v>
      </c>
      <c r="C5176">
        <v>6165</v>
      </c>
      <c r="E5176" t="s">
        <v>89</v>
      </c>
      <c r="F5176" t="s">
        <v>86</v>
      </c>
      <c r="G5176">
        <v>1785</v>
      </c>
      <c r="H5176" s="1">
        <v>42855</v>
      </c>
      <c r="I5176" s="2"/>
      <c r="J5176" s="2">
        <v>-152.28</v>
      </c>
      <c r="K5176" s="2">
        <v>-152.28</v>
      </c>
      <c r="L5176" t="s">
        <v>65</v>
      </c>
      <c r="M5176" t="s">
        <v>21</v>
      </c>
      <c r="N5176" t="s">
        <v>22</v>
      </c>
      <c r="O5176" t="s">
        <v>57</v>
      </c>
      <c r="P5176" t="s">
        <v>349</v>
      </c>
      <c r="Q5176" t="s">
        <v>350</v>
      </c>
      <c r="R5176" t="s">
        <v>351</v>
      </c>
      <c r="S5176">
        <f t="shared" si="80"/>
        <v>2017</v>
      </c>
    </row>
    <row r="5177" spans="1:19" x14ac:dyDescent="0.25">
      <c r="A5177">
        <v>345</v>
      </c>
      <c r="B5177">
        <v>345102</v>
      </c>
      <c r="C5177">
        <v>6165</v>
      </c>
      <c r="E5177" t="s">
        <v>387</v>
      </c>
      <c r="F5177" t="s">
        <v>68</v>
      </c>
      <c r="G5177">
        <v>357007</v>
      </c>
      <c r="H5177" s="1">
        <v>42855</v>
      </c>
      <c r="I5177" s="2"/>
      <c r="J5177" s="2">
        <v>-162.9</v>
      </c>
      <c r="K5177" s="2">
        <v>-162.9</v>
      </c>
      <c r="L5177" t="s">
        <v>65</v>
      </c>
      <c r="M5177" t="s">
        <v>21</v>
      </c>
      <c r="N5177" t="s">
        <v>22</v>
      </c>
      <c r="O5177" t="s">
        <v>57</v>
      </c>
      <c r="P5177" t="s">
        <v>349</v>
      </c>
      <c r="Q5177" t="s">
        <v>350</v>
      </c>
      <c r="R5177" t="s">
        <v>351</v>
      </c>
      <c r="S5177">
        <f t="shared" si="80"/>
        <v>2017</v>
      </c>
    </row>
    <row r="5178" spans="1:19" x14ac:dyDescent="0.25">
      <c r="A5178">
        <v>345</v>
      </c>
      <c r="B5178">
        <v>345102</v>
      </c>
      <c r="C5178">
        <v>6165</v>
      </c>
      <c r="E5178" t="s">
        <v>382</v>
      </c>
      <c r="F5178" t="s">
        <v>86</v>
      </c>
      <c r="G5178">
        <v>1782</v>
      </c>
      <c r="H5178" s="1">
        <v>42850</v>
      </c>
      <c r="I5178" s="2"/>
      <c r="J5178" s="2">
        <v>-76.14</v>
      </c>
      <c r="K5178" s="2">
        <v>-76.14</v>
      </c>
      <c r="L5178" t="s">
        <v>65</v>
      </c>
      <c r="M5178" t="s">
        <v>21</v>
      </c>
      <c r="N5178" t="s">
        <v>22</v>
      </c>
      <c r="O5178" t="s">
        <v>57</v>
      </c>
      <c r="P5178" t="s">
        <v>349</v>
      </c>
      <c r="Q5178" t="s">
        <v>350</v>
      </c>
      <c r="R5178" t="s">
        <v>351</v>
      </c>
      <c r="S5178">
        <f t="shared" si="80"/>
        <v>2017</v>
      </c>
    </row>
    <row r="5179" spans="1:19" x14ac:dyDescent="0.25">
      <c r="A5179">
        <v>345</v>
      </c>
      <c r="B5179">
        <v>345102</v>
      </c>
      <c r="C5179">
        <v>6165</v>
      </c>
      <c r="E5179" t="s">
        <v>382</v>
      </c>
      <c r="F5179" t="s">
        <v>86</v>
      </c>
      <c r="G5179">
        <v>1782</v>
      </c>
      <c r="H5179" s="1">
        <v>42850</v>
      </c>
      <c r="I5179" s="2"/>
      <c r="J5179" s="2">
        <v>-76.14</v>
      </c>
      <c r="K5179" s="2">
        <v>-76.14</v>
      </c>
      <c r="L5179" t="s">
        <v>65</v>
      </c>
      <c r="M5179" t="s">
        <v>21</v>
      </c>
      <c r="N5179" t="s">
        <v>22</v>
      </c>
      <c r="O5179" t="s">
        <v>57</v>
      </c>
      <c r="P5179" t="s">
        <v>349</v>
      </c>
      <c r="Q5179" t="s">
        <v>350</v>
      </c>
      <c r="R5179" t="s">
        <v>351</v>
      </c>
      <c r="S5179">
        <f t="shared" si="80"/>
        <v>2017</v>
      </c>
    </row>
    <row r="5180" spans="1:19" x14ac:dyDescent="0.25">
      <c r="A5180">
        <v>345</v>
      </c>
      <c r="B5180">
        <v>345102</v>
      </c>
      <c r="C5180">
        <v>6165</v>
      </c>
      <c r="E5180" t="s">
        <v>382</v>
      </c>
      <c r="F5180" t="s">
        <v>86</v>
      </c>
      <c r="G5180">
        <v>1782</v>
      </c>
      <c r="H5180" s="1">
        <v>42850</v>
      </c>
      <c r="I5180" s="2"/>
      <c r="J5180" s="2">
        <v>-76.14</v>
      </c>
      <c r="K5180" s="2">
        <v>-76.14</v>
      </c>
      <c r="L5180" t="s">
        <v>65</v>
      </c>
      <c r="M5180" t="s">
        <v>21</v>
      </c>
      <c r="N5180" t="s">
        <v>22</v>
      </c>
      <c r="O5180" t="s">
        <v>57</v>
      </c>
      <c r="P5180" t="s">
        <v>349</v>
      </c>
      <c r="Q5180" t="s">
        <v>350</v>
      </c>
      <c r="R5180" t="s">
        <v>351</v>
      </c>
      <c r="S5180">
        <f t="shared" si="80"/>
        <v>2017</v>
      </c>
    </row>
    <row r="5181" spans="1:19" x14ac:dyDescent="0.25">
      <c r="A5181">
        <v>345</v>
      </c>
      <c r="B5181">
        <v>345102</v>
      </c>
      <c r="C5181">
        <v>6165</v>
      </c>
      <c r="E5181" t="s">
        <v>382</v>
      </c>
      <c r="F5181" t="s">
        <v>86</v>
      </c>
      <c r="G5181">
        <v>1782</v>
      </c>
      <c r="H5181" s="1">
        <v>42850</v>
      </c>
      <c r="I5181" s="2"/>
      <c r="J5181" s="2">
        <v>-38.07</v>
      </c>
      <c r="K5181" s="2">
        <v>-38.07</v>
      </c>
      <c r="L5181" t="s">
        <v>65</v>
      </c>
      <c r="M5181" t="s">
        <v>21</v>
      </c>
      <c r="N5181" t="s">
        <v>22</v>
      </c>
      <c r="O5181" t="s">
        <v>57</v>
      </c>
      <c r="P5181" t="s">
        <v>349</v>
      </c>
      <c r="Q5181" t="s">
        <v>350</v>
      </c>
      <c r="R5181" t="s">
        <v>351</v>
      </c>
      <c r="S5181">
        <f t="shared" si="80"/>
        <v>2017</v>
      </c>
    </row>
    <row r="5182" spans="1:19" x14ac:dyDescent="0.25">
      <c r="A5182">
        <v>345</v>
      </c>
      <c r="B5182">
        <v>345102</v>
      </c>
      <c r="C5182">
        <v>6165</v>
      </c>
      <c r="E5182" t="s">
        <v>384</v>
      </c>
      <c r="F5182" t="s">
        <v>86</v>
      </c>
      <c r="G5182">
        <v>1782</v>
      </c>
      <c r="H5182" s="1">
        <v>42850</v>
      </c>
      <c r="I5182" s="2"/>
      <c r="J5182" s="2">
        <v>-418.5</v>
      </c>
      <c r="K5182" s="2">
        <v>-418.5</v>
      </c>
      <c r="L5182" t="s">
        <v>65</v>
      </c>
      <c r="M5182" t="s">
        <v>21</v>
      </c>
      <c r="N5182" t="s">
        <v>22</v>
      </c>
      <c r="O5182" t="s">
        <v>57</v>
      </c>
      <c r="P5182" t="s">
        <v>349</v>
      </c>
      <c r="Q5182" t="s">
        <v>350</v>
      </c>
      <c r="R5182" t="s">
        <v>351</v>
      </c>
      <c r="S5182">
        <f t="shared" si="80"/>
        <v>2017</v>
      </c>
    </row>
    <row r="5183" spans="1:19" x14ac:dyDescent="0.25">
      <c r="A5183">
        <v>345</v>
      </c>
      <c r="B5183">
        <v>345102</v>
      </c>
      <c r="C5183">
        <v>6165</v>
      </c>
      <c r="E5183" t="s">
        <v>384</v>
      </c>
      <c r="F5183" t="s">
        <v>86</v>
      </c>
      <c r="G5183">
        <v>1782</v>
      </c>
      <c r="H5183" s="1">
        <v>42850</v>
      </c>
      <c r="I5183" s="2"/>
      <c r="J5183" s="2">
        <v>-83.7</v>
      </c>
      <c r="K5183" s="2">
        <v>-83.7</v>
      </c>
      <c r="L5183" t="s">
        <v>65</v>
      </c>
      <c r="M5183" t="s">
        <v>21</v>
      </c>
      <c r="N5183" t="s">
        <v>22</v>
      </c>
      <c r="O5183" t="s">
        <v>57</v>
      </c>
      <c r="P5183" t="s">
        <v>349</v>
      </c>
      <c r="Q5183" t="s">
        <v>350</v>
      </c>
      <c r="R5183" t="s">
        <v>351</v>
      </c>
      <c r="S5183">
        <f t="shared" si="80"/>
        <v>2017</v>
      </c>
    </row>
    <row r="5184" spans="1:19" x14ac:dyDescent="0.25">
      <c r="A5184">
        <v>345</v>
      </c>
      <c r="B5184">
        <v>345102</v>
      </c>
      <c r="C5184">
        <v>6165</v>
      </c>
      <c r="E5184" t="s">
        <v>384</v>
      </c>
      <c r="F5184" t="s">
        <v>86</v>
      </c>
      <c r="G5184">
        <v>1782</v>
      </c>
      <c r="H5184" s="1">
        <v>42850</v>
      </c>
      <c r="I5184" s="2"/>
      <c r="J5184" s="2">
        <v>-83.7</v>
      </c>
      <c r="K5184" s="2">
        <v>-83.7</v>
      </c>
      <c r="L5184" t="s">
        <v>65</v>
      </c>
      <c r="M5184" t="s">
        <v>21</v>
      </c>
      <c r="N5184" t="s">
        <v>22</v>
      </c>
      <c r="O5184" t="s">
        <v>57</v>
      </c>
      <c r="P5184" t="s">
        <v>349</v>
      </c>
      <c r="Q5184" t="s">
        <v>350</v>
      </c>
      <c r="R5184" t="s">
        <v>351</v>
      </c>
      <c r="S5184">
        <f t="shared" si="80"/>
        <v>2017</v>
      </c>
    </row>
    <row r="5185" spans="1:19" x14ac:dyDescent="0.25">
      <c r="A5185">
        <v>345</v>
      </c>
      <c r="B5185">
        <v>345102</v>
      </c>
      <c r="C5185">
        <v>6165</v>
      </c>
      <c r="E5185" t="s">
        <v>385</v>
      </c>
      <c r="F5185" t="s">
        <v>86</v>
      </c>
      <c r="G5185">
        <v>1782</v>
      </c>
      <c r="H5185" s="1">
        <v>42850</v>
      </c>
      <c r="I5185" s="2"/>
      <c r="J5185" s="2">
        <v>-342.63</v>
      </c>
      <c r="K5185" s="2">
        <v>-342.63</v>
      </c>
      <c r="L5185" t="s">
        <v>65</v>
      </c>
      <c r="M5185" t="s">
        <v>21</v>
      </c>
      <c r="N5185" t="s">
        <v>22</v>
      </c>
      <c r="O5185" t="s">
        <v>57</v>
      </c>
      <c r="P5185" t="s">
        <v>349</v>
      </c>
      <c r="Q5185" t="s">
        <v>350</v>
      </c>
      <c r="R5185" t="s">
        <v>351</v>
      </c>
      <c r="S5185">
        <f t="shared" si="80"/>
        <v>2017</v>
      </c>
    </row>
    <row r="5186" spans="1:19" x14ac:dyDescent="0.25">
      <c r="A5186">
        <v>345</v>
      </c>
      <c r="B5186">
        <v>345102</v>
      </c>
      <c r="C5186">
        <v>6165</v>
      </c>
      <c r="E5186" t="s">
        <v>385</v>
      </c>
      <c r="F5186" t="s">
        <v>86</v>
      </c>
      <c r="G5186">
        <v>1782</v>
      </c>
      <c r="H5186" s="1">
        <v>42850</v>
      </c>
      <c r="I5186" s="2"/>
      <c r="J5186" s="2">
        <v>-152.28</v>
      </c>
      <c r="K5186" s="2">
        <v>-152.28</v>
      </c>
      <c r="L5186" t="s">
        <v>65</v>
      </c>
      <c r="M5186" t="s">
        <v>21</v>
      </c>
      <c r="N5186" t="s">
        <v>22</v>
      </c>
      <c r="O5186" t="s">
        <v>57</v>
      </c>
      <c r="P5186" t="s">
        <v>349</v>
      </c>
      <c r="Q5186" t="s">
        <v>350</v>
      </c>
      <c r="R5186" t="s">
        <v>351</v>
      </c>
      <c r="S5186">
        <f t="shared" si="80"/>
        <v>2017</v>
      </c>
    </row>
    <row r="5187" spans="1:19" x14ac:dyDescent="0.25">
      <c r="A5187">
        <v>345</v>
      </c>
      <c r="B5187">
        <v>345102</v>
      </c>
      <c r="C5187">
        <v>6165</v>
      </c>
      <c r="E5187" t="s">
        <v>380</v>
      </c>
      <c r="F5187" t="s">
        <v>86</v>
      </c>
      <c r="G5187">
        <v>1782</v>
      </c>
      <c r="H5187" s="1">
        <v>42850</v>
      </c>
      <c r="I5187" s="2"/>
      <c r="J5187" s="2">
        <v>-152.28</v>
      </c>
      <c r="K5187" s="2">
        <v>-152.28</v>
      </c>
      <c r="L5187" t="s">
        <v>65</v>
      </c>
      <c r="M5187" t="s">
        <v>21</v>
      </c>
      <c r="N5187" t="s">
        <v>22</v>
      </c>
      <c r="O5187" t="s">
        <v>57</v>
      </c>
      <c r="P5187" t="s">
        <v>349</v>
      </c>
      <c r="Q5187" t="s">
        <v>350</v>
      </c>
      <c r="R5187" t="s">
        <v>351</v>
      </c>
      <c r="S5187">
        <f t="shared" ref="S5187:S5250" si="81">YEAR(H5187)</f>
        <v>2017</v>
      </c>
    </row>
    <row r="5188" spans="1:19" x14ac:dyDescent="0.25">
      <c r="A5188">
        <v>345</v>
      </c>
      <c r="B5188">
        <v>345102</v>
      </c>
      <c r="C5188">
        <v>6165</v>
      </c>
      <c r="E5188" t="s">
        <v>380</v>
      </c>
      <c r="F5188" t="s">
        <v>86</v>
      </c>
      <c r="G5188">
        <v>1782</v>
      </c>
      <c r="H5188" s="1">
        <v>42850</v>
      </c>
      <c r="I5188" s="2"/>
      <c r="J5188" s="2">
        <v>-76.14</v>
      </c>
      <c r="K5188" s="2">
        <v>-76.14</v>
      </c>
      <c r="L5188" t="s">
        <v>65</v>
      </c>
      <c r="M5188" t="s">
        <v>21</v>
      </c>
      <c r="N5188" t="s">
        <v>22</v>
      </c>
      <c r="O5188" t="s">
        <v>57</v>
      </c>
      <c r="P5188" t="s">
        <v>349</v>
      </c>
      <c r="Q5188" t="s">
        <v>350</v>
      </c>
      <c r="R5188" t="s">
        <v>351</v>
      </c>
      <c r="S5188">
        <f t="shared" si="81"/>
        <v>2017</v>
      </c>
    </row>
    <row r="5189" spans="1:19" x14ac:dyDescent="0.25">
      <c r="A5189">
        <v>345</v>
      </c>
      <c r="B5189">
        <v>345102</v>
      </c>
      <c r="C5189">
        <v>6165</v>
      </c>
      <c r="E5189" t="s">
        <v>380</v>
      </c>
      <c r="F5189" t="s">
        <v>86</v>
      </c>
      <c r="G5189">
        <v>1782</v>
      </c>
      <c r="H5189" s="1">
        <v>42850</v>
      </c>
      <c r="I5189" s="2"/>
      <c r="J5189" s="2">
        <v>-76.14</v>
      </c>
      <c r="K5189" s="2">
        <v>-76.14</v>
      </c>
      <c r="L5189" t="s">
        <v>65</v>
      </c>
      <c r="M5189" t="s">
        <v>21</v>
      </c>
      <c r="N5189" t="s">
        <v>22</v>
      </c>
      <c r="O5189" t="s">
        <v>57</v>
      </c>
      <c r="P5189" t="s">
        <v>349</v>
      </c>
      <c r="Q5189" t="s">
        <v>350</v>
      </c>
      <c r="R5189" t="s">
        <v>351</v>
      </c>
      <c r="S5189">
        <f t="shared" si="81"/>
        <v>2017</v>
      </c>
    </row>
    <row r="5190" spans="1:19" x14ac:dyDescent="0.25">
      <c r="A5190">
        <v>345</v>
      </c>
      <c r="B5190">
        <v>345102</v>
      </c>
      <c r="C5190">
        <v>6165</v>
      </c>
      <c r="E5190" t="s">
        <v>374</v>
      </c>
      <c r="F5190" t="s">
        <v>86</v>
      </c>
      <c r="G5190">
        <v>1782</v>
      </c>
      <c r="H5190" s="1">
        <v>42850</v>
      </c>
      <c r="I5190" s="2"/>
      <c r="J5190" s="2">
        <v>-342.63</v>
      </c>
      <c r="K5190" s="2">
        <v>-342.63</v>
      </c>
      <c r="L5190" t="s">
        <v>65</v>
      </c>
      <c r="M5190" t="s">
        <v>21</v>
      </c>
      <c r="N5190" t="s">
        <v>22</v>
      </c>
      <c r="O5190" t="s">
        <v>57</v>
      </c>
      <c r="P5190" t="s">
        <v>349</v>
      </c>
      <c r="Q5190" t="s">
        <v>350</v>
      </c>
      <c r="R5190" t="s">
        <v>351</v>
      </c>
      <c r="S5190">
        <f t="shared" si="81"/>
        <v>2017</v>
      </c>
    </row>
    <row r="5191" spans="1:19" x14ac:dyDescent="0.25">
      <c r="A5191">
        <v>345</v>
      </c>
      <c r="B5191">
        <v>345102</v>
      </c>
      <c r="C5191">
        <v>6165</v>
      </c>
      <c r="E5191" t="s">
        <v>374</v>
      </c>
      <c r="F5191" t="s">
        <v>86</v>
      </c>
      <c r="G5191">
        <v>1782</v>
      </c>
      <c r="H5191" s="1">
        <v>42850</v>
      </c>
      <c r="I5191" s="2"/>
      <c r="J5191" s="2">
        <v>-152.28</v>
      </c>
      <c r="K5191" s="2">
        <v>-152.28</v>
      </c>
      <c r="L5191" t="s">
        <v>65</v>
      </c>
      <c r="M5191" t="s">
        <v>21</v>
      </c>
      <c r="N5191" t="s">
        <v>22</v>
      </c>
      <c r="O5191" t="s">
        <v>57</v>
      </c>
      <c r="P5191" t="s">
        <v>349</v>
      </c>
      <c r="Q5191" t="s">
        <v>350</v>
      </c>
      <c r="R5191" t="s">
        <v>351</v>
      </c>
      <c r="S5191">
        <f t="shared" si="81"/>
        <v>2017</v>
      </c>
    </row>
    <row r="5192" spans="1:19" x14ac:dyDescent="0.25">
      <c r="A5192">
        <v>345</v>
      </c>
      <c r="B5192">
        <v>345102</v>
      </c>
      <c r="C5192">
        <v>6165</v>
      </c>
      <c r="E5192" t="s">
        <v>375</v>
      </c>
      <c r="F5192" t="s">
        <v>86</v>
      </c>
      <c r="G5192">
        <v>1782</v>
      </c>
      <c r="H5192" s="1">
        <v>42850</v>
      </c>
      <c r="I5192" s="2"/>
      <c r="J5192" s="2">
        <v>-121.26</v>
      </c>
      <c r="K5192" s="2">
        <v>-121.26</v>
      </c>
      <c r="L5192" t="s">
        <v>65</v>
      </c>
      <c r="M5192" t="s">
        <v>21</v>
      </c>
      <c r="N5192" t="s">
        <v>22</v>
      </c>
      <c r="O5192" t="s">
        <v>57</v>
      </c>
      <c r="P5192" t="s">
        <v>349</v>
      </c>
      <c r="Q5192" t="s">
        <v>350</v>
      </c>
      <c r="R5192" t="s">
        <v>351</v>
      </c>
      <c r="S5192">
        <f t="shared" si="81"/>
        <v>2017</v>
      </c>
    </row>
    <row r="5193" spans="1:19" x14ac:dyDescent="0.25">
      <c r="A5193">
        <v>345</v>
      </c>
      <c r="B5193">
        <v>345102</v>
      </c>
      <c r="C5193">
        <v>6165</v>
      </c>
      <c r="E5193" t="s">
        <v>375</v>
      </c>
      <c r="F5193" t="s">
        <v>86</v>
      </c>
      <c r="G5193">
        <v>1782</v>
      </c>
      <c r="H5193" s="1">
        <v>42850</v>
      </c>
      <c r="I5193" s="2"/>
      <c r="J5193" s="2">
        <v>-40.42</v>
      </c>
      <c r="K5193" s="2">
        <v>-40.42</v>
      </c>
      <c r="L5193" t="s">
        <v>65</v>
      </c>
      <c r="M5193" t="s">
        <v>21</v>
      </c>
      <c r="N5193" t="s">
        <v>22</v>
      </c>
      <c r="O5193" t="s">
        <v>57</v>
      </c>
      <c r="P5193" t="s">
        <v>349</v>
      </c>
      <c r="Q5193" t="s">
        <v>350</v>
      </c>
      <c r="R5193" t="s">
        <v>351</v>
      </c>
      <c r="S5193">
        <f t="shared" si="81"/>
        <v>2017</v>
      </c>
    </row>
    <row r="5194" spans="1:19" x14ac:dyDescent="0.25">
      <c r="A5194">
        <v>345</v>
      </c>
      <c r="B5194">
        <v>345102</v>
      </c>
      <c r="C5194">
        <v>6165</v>
      </c>
      <c r="E5194" t="s">
        <v>375</v>
      </c>
      <c r="F5194" t="s">
        <v>86</v>
      </c>
      <c r="G5194">
        <v>1782</v>
      </c>
      <c r="H5194" s="1">
        <v>42850</v>
      </c>
      <c r="I5194" s="2"/>
      <c r="J5194" s="2">
        <v>-161.68</v>
      </c>
      <c r="K5194" s="2">
        <v>-161.68</v>
      </c>
      <c r="L5194" t="s">
        <v>65</v>
      </c>
      <c r="M5194" t="s">
        <v>21</v>
      </c>
      <c r="N5194" t="s">
        <v>22</v>
      </c>
      <c r="O5194" t="s">
        <v>57</v>
      </c>
      <c r="P5194" t="s">
        <v>349</v>
      </c>
      <c r="Q5194" t="s">
        <v>350</v>
      </c>
      <c r="R5194" t="s">
        <v>351</v>
      </c>
      <c r="S5194">
        <f t="shared" si="81"/>
        <v>2017</v>
      </c>
    </row>
    <row r="5195" spans="1:19" x14ac:dyDescent="0.25">
      <c r="A5195">
        <v>345</v>
      </c>
      <c r="B5195">
        <v>345102</v>
      </c>
      <c r="C5195">
        <v>6165</v>
      </c>
      <c r="E5195" t="s">
        <v>375</v>
      </c>
      <c r="F5195" t="s">
        <v>86</v>
      </c>
      <c r="G5195">
        <v>1782</v>
      </c>
      <c r="H5195" s="1">
        <v>42850</v>
      </c>
      <c r="I5195" s="2"/>
      <c r="J5195" s="2">
        <v>-80.84</v>
      </c>
      <c r="K5195" s="2">
        <v>-80.84</v>
      </c>
      <c r="L5195" t="s">
        <v>65</v>
      </c>
      <c r="M5195" t="s">
        <v>21</v>
      </c>
      <c r="N5195" t="s">
        <v>22</v>
      </c>
      <c r="O5195" t="s">
        <v>57</v>
      </c>
      <c r="P5195" t="s">
        <v>349</v>
      </c>
      <c r="Q5195" t="s">
        <v>350</v>
      </c>
      <c r="R5195" t="s">
        <v>351</v>
      </c>
      <c r="S5195">
        <f t="shared" si="81"/>
        <v>2017</v>
      </c>
    </row>
    <row r="5196" spans="1:19" x14ac:dyDescent="0.25">
      <c r="A5196">
        <v>345</v>
      </c>
      <c r="B5196">
        <v>345102</v>
      </c>
      <c r="C5196">
        <v>6165</v>
      </c>
      <c r="E5196" t="s">
        <v>375</v>
      </c>
      <c r="F5196" t="s">
        <v>86</v>
      </c>
      <c r="G5196">
        <v>1782</v>
      </c>
      <c r="H5196" s="1">
        <v>42850</v>
      </c>
      <c r="I5196" s="2"/>
      <c r="J5196" s="2">
        <v>-40.42</v>
      </c>
      <c r="K5196" s="2">
        <v>-40.42</v>
      </c>
      <c r="L5196" t="s">
        <v>65</v>
      </c>
      <c r="M5196" t="s">
        <v>21</v>
      </c>
      <c r="N5196" t="s">
        <v>22</v>
      </c>
      <c r="O5196" t="s">
        <v>57</v>
      </c>
      <c r="P5196" t="s">
        <v>349</v>
      </c>
      <c r="Q5196" t="s">
        <v>350</v>
      </c>
      <c r="R5196" t="s">
        <v>351</v>
      </c>
      <c r="S5196">
        <f t="shared" si="81"/>
        <v>2017</v>
      </c>
    </row>
    <row r="5197" spans="1:19" x14ac:dyDescent="0.25">
      <c r="A5197">
        <v>345</v>
      </c>
      <c r="B5197">
        <v>345102</v>
      </c>
      <c r="C5197">
        <v>6165</v>
      </c>
      <c r="E5197" t="s">
        <v>375</v>
      </c>
      <c r="F5197" t="s">
        <v>86</v>
      </c>
      <c r="G5197">
        <v>1782</v>
      </c>
      <c r="H5197" s="1">
        <v>42850</v>
      </c>
      <c r="I5197" s="2"/>
      <c r="J5197" s="2">
        <v>-40.42</v>
      </c>
      <c r="K5197" s="2">
        <v>-40.42</v>
      </c>
      <c r="L5197" t="s">
        <v>65</v>
      </c>
      <c r="M5197" t="s">
        <v>21</v>
      </c>
      <c r="N5197" t="s">
        <v>22</v>
      </c>
      <c r="O5197" t="s">
        <v>57</v>
      </c>
      <c r="P5197" t="s">
        <v>349</v>
      </c>
      <c r="Q5197" t="s">
        <v>350</v>
      </c>
      <c r="R5197" t="s">
        <v>351</v>
      </c>
      <c r="S5197">
        <f t="shared" si="81"/>
        <v>2017</v>
      </c>
    </row>
    <row r="5198" spans="1:19" x14ac:dyDescent="0.25">
      <c r="A5198">
        <v>345</v>
      </c>
      <c r="B5198">
        <v>345102</v>
      </c>
      <c r="C5198">
        <v>6165</v>
      </c>
      <c r="E5198" t="s">
        <v>375</v>
      </c>
      <c r="F5198" t="s">
        <v>86</v>
      </c>
      <c r="G5198">
        <v>1782</v>
      </c>
      <c r="H5198" s="1">
        <v>42850</v>
      </c>
      <c r="I5198" s="2"/>
      <c r="J5198" s="2">
        <v>-40.42</v>
      </c>
      <c r="K5198" s="2">
        <v>-40.42</v>
      </c>
      <c r="L5198" t="s">
        <v>65</v>
      </c>
      <c r="M5198" t="s">
        <v>21</v>
      </c>
      <c r="N5198" t="s">
        <v>22</v>
      </c>
      <c r="O5198" t="s">
        <v>57</v>
      </c>
      <c r="P5198" t="s">
        <v>349</v>
      </c>
      <c r="Q5198" t="s">
        <v>350</v>
      </c>
      <c r="R5198" t="s">
        <v>351</v>
      </c>
      <c r="S5198">
        <f t="shared" si="81"/>
        <v>2017</v>
      </c>
    </row>
    <row r="5199" spans="1:19" x14ac:dyDescent="0.25">
      <c r="A5199">
        <v>345</v>
      </c>
      <c r="B5199">
        <v>345102</v>
      </c>
      <c r="C5199">
        <v>6165</v>
      </c>
      <c r="E5199" t="s">
        <v>375</v>
      </c>
      <c r="F5199" t="s">
        <v>86</v>
      </c>
      <c r="G5199">
        <v>1782</v>
      </c>
      <c r="H5199" s="1">
        <v>42850</v>
      </c>
      <c r="I5199" s="2"/>
      <c r="J5199" s="2">
        <v>-40.42</v>
      </c>
      <c r="K5199" s="2">
        <v>-40.42</v>
      </c>
      <c r="L5199" t="s">
        <v>65</v>
      </c>
      <c r="M5199" t="s">
        <v>21</v>
      </c>
      <c r="N5199" t="s">
        <v>22</v>
      </c>
      <c r="O5199" t="s">
        <v>57</v>
      </c>
      <c r="P5199" t="s">
        <v>349</v>
      </c>
      <c r="Q5199" t="s">
        <v>350</v>
      </c>
      <c r="R5199" t="s">
        <v>351</v>
      </c>
      <c r="S5199">
        <f t="shared" si="81"/>
        <v>2017</v>
      </c>
    </row>
    <row r="5200" spans="1:19" x14ac:dyDescent="0.25">
      <c r="A5200">
        <v>345</v>
      </c>
      <c r="B5200">
        <v>345102</v>
      </c>
      <c r="C5200">
        <v>6165</v>
      </c>
      <c r="E5200" t="s">
        <v>375</v>
      </c>
      <c r="F5200" t="s">
        <v>86</v>
      </c>
      <c r="G5200">
        <v>1782</v>
      </c>
      <c r="H5200" s="1">
        <v>42850</v>
      </c>
      <c r="I5200" s="2"/>
      <c r="J5200" s="2">
        <v>-40.42</v>
      </c>
      <c r="K5200" s="2">
        <v>-40.42</v>
      </c>
      <c r="L5200" t="s">
        <v>65</v>
      </c>
      <c r="M5200" t="s">
        <v>21</v>
      </c>
      <c r="N5200" t="s">
        <v>22</v>
      </c>
      <c r="O5200" t="s">
        <v>57</v>
      </c>
      <c r="P5200" t="s">
        <v>349</v>
      </c>
      <c r="Q5200" t="s">
        <v>350</v>
      </c>
      <c r="R5200" t="s">
        <v>351</v>
      </c>
      <c r="S5200">
        <f t="shared" si="81"/>
        <v>2017</v>
      </c>
    </row>
    <row r="5201" spans="1:19" x14ac:dyDescent="0.25">
      <c r="A5201">
        <v>345</v>
      </c>
      <c r="B5201">
        <v>345102</v>
      </c>
      <c r="C5201">
        <v>6165</v>
      </c>
      <c r="E5201" t="s">
        <v>375</v>
      </c>
      <c r="F5201" t="s">
        <v>86</v>
      </c>
      <c r="G5201">
        <v>1782</v>
      </c>
      <c r="H5201" s="1">
        <v>42850</v>
      </c>
      <c r="I5201" s="2"/>
      <c r="J5201" s="2">
        <v>-40.42</v>
      </c>
      <c r="K5201" s="2">
        <v>-40.42</v>
      </c>
      <c r="L5201" t="s">
        <v>65</v>
      </c>
      <c r="M5201" t="s">
        <v>21</v>
      </c>
      <c r="N5201" t="s">
        <v>22</v>
      </c>
      <c r="O5201" t="s">
        <v>57</v>
      </c>
      <c r="P5201" t="s">
        <v>349</v>
      </c>
      <c r="Q5201" t="s">
        <v>350</v>
      </c>
      <c r="R5201" t="s">
        <v>351</v>
      </c>
      <c r="S5201">
        <f t="shared" si="81"/>
        <v>2017</v>
      </c>
    </row>
    <row r="5202" spans="1:19" x14ac:dyDescent="0.25">
      <c r="A5202">
        <v>345</v>
      </c>
      <c r="B5202">
        <v>345102</v>
      </c>
      <c r="C5202">
        <v>6165</v>
      </c>
      <c r="E5202" t="s">
        <v>89</v>
      </c>
      <c r="F5202" t="s">
        <v>86</v>
      </c>
      <c r="G5202">
        <v>1779</v>
      </c>
      <c r="H5202" s="1">
        <v>42840</v>
      </c>
      <c r="I5202" s="2"/>
      <c r="J5202" s="2">
        <v>-152.28</v>
      </c>
      <c r="K5202" s="2">
        <v>-152.28</v>
      </c>
      <c r="L5202" t="s">
        <v>65</v>
      </c>
      <c r="M5202" t="s">
        <v>21</v>
      </c>
      <c r="N5202" t="s">
        <v>22</v>
      </c>
      <c r="O5202" t="s">
        <v>57</v>
      </c>
      <c r="P5202" t="s">
        <v>349</v>
      </c>
      <c r="Q5202" t="s">
        <v>350</v>
      </c>
      <c r="R5202" t="s">
        <v>351</v>
      </c>
      <c r="S5202">
        <f t="shared" si="81"/>
        <v>2017</v>
      </c>
    </row>
    <row r="5203" spans="1:19" x14ac:dyDescent="0.25">
      <c r="A5203">
        <v>345</v>
      </c>
      <c r="B5203">
        <v>345102</v>
      </c>
      <c r="C5203">
        <v>6165</v>
      </c>
      <c r="E5203" t="s">
        <v>89</v>
      </c>
      <c r="F5203" t="s">
        <v>86</v>
      </c>
      <c r="G5203">
        <v>1779</v>
      </c>
      <c r="H5203" s="1">
        <v>42840</v>
      </c>
      <c r="I5203" s="2"/>
      <c r="J5203" s="2">
        <v>-152.28</v>
      </c>
      <c r="K5203" s="2">
        <v>-152.28</v>
      </c>
      <c r="L5203" t="s">
        <v>65</v>
      </c>
      <c r="M5203" t="s">
        <v>21</v>
      </c>
      <c r="N5203" t="s">
        <v>22</v>
      </c>
      <c r="O5203" t="s">
        <v>57</v>
      </c>
      <c r="P5203" t="s">
        <v>349</v>
      </c>
      <c r="Q5203" t="s">
        <v>350</v>
      </c>
      <c r="R5203" t="s">
        <v>351</v>
      </c>
      <c r="S5203">
        <f t="shared" si="81"/>
        <v>2017</v>
      </c>
    </row>
    <row r="5204" spans="1:19" x14ac:dyDescent="0.25">
      <c r="A5204">
        <v>345</v>
      </c>
      <c r="B5204">
        <v>345102</v>
      </c>
      <c r="C5204">
        <v>6165</v>
      </c>
      <c r="E5204" t="s">
        <v>89</v>
      </c>
      <c r="F5204" t="s">
        <v>86</v>
      </c>
      <c r="G5204">
        <v>1779</v>
      </c>
      <c r="H5204" s="1">
        <v>42840</v>
      </c>
      <c r="I5204" s="2"/>
      <c r="J5204" s="2">
        <v>-152.28</v>
      </c>
      <c r="K5204" s="2">
        <v>-152.28</v>
      </c>
      <c r="L5204" t="s">
        <v>65</v>
      </c>
      <c r="M5204" t="s">
        <v>21</v>
      </c>
      <c r="N5204" t="s">
        <v>22</v>
      </c>
      <c r="O5204" t="s">
        <v>57</v>
      </c>
      <c r="P5204" t="s">
        <v>349</v>
      </c>
      <c r="Q5204" t="s">
        <v>350</v>
      </c>
      <c r="R5204" t="s">
        <v>351</v>
      </c>
      <c r="S5204">
        <f t="shared" si="81"/>
        <v>2017</v>
      </c>
    </row>
    <row r="5205" spans="1:19" x14ac:dyDescent="0.25">
      <c r="A5205">
        <v>345</v>
      </c>
      <c r="B5205">
        <v>345102</v>
      </c>
      <c r="C5205">
        <v>6165</v>
      </c>
      <c r="E5205" t="s">
        <v>89</v>
      </c>
      <c r="F5205" t="s">
        <v>86</v>
      </c>
      <c r="G5205">
        <v>1779</v>
      </c>
      <c r="H5205" s="1">
        <v>42840</v>
      </c>
      <c r="I5205" s="2"/>
      <c r="J5205" s="2">
        <v>-152.28</v>
      </c>
      <c r="K5205" s="2">
        <v>-152.28</v>
      </c>
      <c r="L5205" t="s">
        <v>65</v>
      </c>
      <c r="M5205" t="s">
        <v>21</v>
      </c>
      <c r="N5205" t="s">
        <v>22</v>
      </c>
      <c r="O5205" t="s">
        <v>57</v>
      </c>
      <c r="P5205" t="s">
        <v>349</v>
      </c>
      <c r="Q5205" t="s">
        <v>350</v>
      </c>
      <c r="R5205" t="s">
        <v>351</v>
      </c>
      <c r="S5205">
        <f t="shared" si="81"/>
        <v>2017</v>
      </c>
    </row>
    <row r="5206" spans="1:19" x14ac:dyDescent="0.25">
      <c r="A5206">
        <v>345</v>
      </c>
      <c r="B5206">
        <v>345102</v>
      </c>
      <c r="C5206">
        <v>6165</v>
      </c>
      <c r="E5206" t="s">
        <v>89</v>
      </c>
      <c r="F5206" t="s">
        <v>86</v>
      </c>
      <c r="G5206">
        <v>1779</v>
      </c>
      <c r="H5206" s="1">
        <v>42840</v>
      </c>
      <c r="I5206" s="2"/>
      <c r="J5206" s="2">
        <v>-152.28</v>
      </c>
      <c r="K5206" s="2">
        <v>-152.28</v>
      </c>
      <c r="L5206" t="s">
        <v>65</v>
      </c>
      <c r="M5206" t="s">
        <v>21</v>
      </c>
      <c r="N5206" t="s">
        <v>22</v>
      </c>
      <c r="O5206" t="s">
        <v>57</v>
      </c>
      <c r="P5206" t="s">
        <v>349</v>
      </c>
      <c r="Q5206" t="s">
        <v>350</v>
      </c>
      <c r="R5206" t="s">
        <v>351</v>
      </c>
      <c r="S5206">
        <f t="shared" si="81"/>
        <v>2017</v>
      </c>
    </row>
    <row r="5207" spans="1:19" x14ac:dyDescent="0.25">
      <c r="A5207">
        <v>345</v>
      </c>
      <c r="B5207">
        <v>345102</v>
      </c>
      <c r="C5207">
        <v>6165</v>
      </c>
      <c r="E5207" t="s">
        <v>89</v>
      </c>
      <c r="F5207" t="s">
        <v>86</v>
      </c>
      <c r="G5207">
        <v>1779</v>
      </c>
      <c r="H5207" s="1">
        <v>42840</v>
      </c>
      <c r="I5207" s="2"/>
      <c r="J5207" s="2">
        <v>-152.28</v>
      </c>
      <c r="K5207" s="2">
        <v>-152.28</v>
      </c>
      <c r="L5207" t="s">
        <v>65</v>
      </c>
      <c r="M5207" t="s">
        <v>21</v>
      </c>
      <c r="N5207" t="s">
        <v>22</v>
      </c>
      <c r="O5207" t="s">
        <v>57</v>
      </c>
      <c r="P5207" t="s">
        <v>349</v>
      </c>
      <c r="Q5207" t="s">
        <v>350</v>
      </c>
      <c r="R5207" t="s">
        <v>351</v>
      </c>
      <c r="S5207">
        <f t="shared" si="81"/>
        <v>2017</v>
      </c>
    </row>
    <row r="5208" spans="1:19" x14ac:dyDescent="0.25">
      <c r="A5208">
        <v>345</v>
      </c>
      <c r="B5208">
        <v>345102</v>
      </c>
      <c r="C5208">
        <v>6165</v>
      </c>
      <c r="E5208" t="s">
        <v>89</v>
      </c>
      <c r="F5208" t="s">
        <v>86</v>
      </c>
      <c r="G5208">
        <v>1779</v>
      </c>
      <c r="H5208" s="1">
        <v>42840</v>
      </c>
      <c r="I5208" s="2"/>
      <c r="J5208" s="2">
        <v>-152.28</v>
      </c>
      <c r="K5208" s="2">
        <v>-152.28</v>
      </c>
      <c r="L5208" t="s">
        <v>65</v>
      </c>
      <c r="M5208" t="s">
        <v>21</v>
      </c>
      <c r="N5208" t="s">
        <v>22</v>
      </c>
      <c r="O5208" t="s">
        <v>57</v>
      </c>
      <c r="P5208" t="s">
        <v>349</v>
      </c>
      <c r="Q5208" t="s">
        <v>350</v>
      </c>
      <c r="R5208" t="s">
        <v>351</v>
      </c>
      <c r="S5208">
        <f t="shared" si="81"/>
        <v>2017</v>
      </c>
    </row>
    <row r="5209" spans="1:19" x14ac:dyDescent="0.25">
      <c r="A5209">
        <v>345</v>
      </c>
      <c r="B5209">
        <v>345102</v>
      </c>
      <c r="C5209">
        <v>6165</v>
      </c>
      <c r="E5209" t="s">
        <v>89</v>
      </c>
      <c r="F5209" t="s">
        <v>86</v>
      </c>
      <c r="G5209">
        <v>1779</v>
      </c>
      <c r="H5209" s="1">
        <v>42840</v>
      </c>
      <c r="I5209" s="2"/>
      <c r="J5209" s="2">
        <v>-152.28</v>
      </c>
      <c r="K5209" s="2">
        <v>-152.28</v>
      </c>
      <c r="L5209" t="s">
        <v>65</v>
      </c>
      <c r="M5209" t="s">
        <v>21</v>
      </c>
      <c r="N5209" t="s">
        <v>22</v>
      </c>
      <c r="O5209" t="s">
        <v>57</v>
      </c>
      <c r="P5209" t="s">
        <v>349</v>
      </c>
      <c r="Q5209" t="s">
        <v>350</v>
      </c>
      <c r="R5209" t="s">
        <v>351</v>
      </c>
      <c r="S5209">
        <f t="shared" si="81"/>
        <v>2017</v>
      </c>
    </row>
    <row r="5210" spans="1:19" x14ac:dyDescent="0.25">
      <c r="A5210">
        <v>345</v>
      </c>
      <c r="B5210">
        <v>345102</v>
      </c>
      <c r="C5210">
        <v>6165</v>
      </c>
      <c r="E5210" t="s">
        <v>89</v>
      </c>
      <c r="F5210" t="s">
        <v>86</v>
      </c>
      <c r="G5210">
        <v>1779</v>
      </c>
      <c r="H5210" s="1">
        <v>42840</v>
      </c>
      <c r="I5210" s="2"/>
      <c r="J5210" s="2">
        <v>-152.28</v>
      </c>
      <c r="K5210" s="2">
        <v>-152.28</v>
      </c>
      <c r="L5210" t="s">
        <v>65</v>
      </c>
      <c r="M5210" t="s">
        <v>21</v>
      </c>
      <c r="N5210" t="s">
        <v>22</v>
      </c>
      <c r="O5210" t="s">
        <v>57</v>
      </c>
      <c r="P5210" t="s">
        <v>349</v>
      </c>
      <c r="Q5210" t="s">
        <v>350</v>
      </c>
      <c r="R5210" t="s">
        <v>351</v>
      </c>
      <c r="S5210">
        <f t="shared" si="81"/>
        <v>2017</v>
      </c>
    </row>
    <row r="5211" spans="1:19" x14ac:dyDescent="0.25">
      <c r="A5211">
        <v>345</v>
      </c>
      <c r="B5211">
        <v>345102</v>
      </c>
      <c r="C5211">
        <v>6165</v>
      </c>
      <c r="E5211" t="s">
        <v>89</v>
      </c>
      <c r="F5211" t="s">
        <v>86</v>
      </c>
      <c r="G5211">
        <v>1779</v>
      </c>
      <c r="H5211" s="1">
        <v>42840</v>
      </c>
      <c r="I5211" s="2"/>
      <c r="J5211" s="2">
        <v>-152.28</v>
      </c>
      <c r="K5211" s="2">
        <v>-152.28</v>
      </c>
      <c r="L5211" t="s">
        <v>65</v>
      </c>
      <c r="M5211" t="s">
        <v>21</v>
      </c>
      <c r="N5211" t="s">
        <v>22</v>
      </c>
      <c r="O5211" t="s">
        <v>57</v>
      </c>
      <c r="P5211" t="s">
        <v>349</v>
      </c>
      <c r="Q5211" t="s">
        <v>350</v>
      </c>
      <c r="R5211" t="s">
        <v>351</v>
      </c>
      <c r="S5211">
        <f t="shared" si="81"/>
        <v>2017</v>
      </c>
    </row>
    <row r="5212" spans="1:19" x14ac:dyDescent="0.25">
      <c r="A5212">
        <v>345</v>
      </c>
      <c r="B5212">
        <v>345102</v>
      </c>
      <c r="C5212">
        <v>6165</v>
      </c>
      <c r="E5212" t="s">
        <v>375</v>
      </c>
      <c r="F5212" t="s">
        <v>86</v>
      </c>
      <c r="G5212">
        <v>1776</v>
      </c>
      <c r="H5212" s="1">
        <v>42836</v>
      </c>
      <c r="I5212" s="2"/>
      <c r="J5212" s="2">
        <v>-40.42</v>
      </c>
      <c r="K5212" s="2">
        <v>-40.42</v>
      </c>
      <c r="L5212" t="s">
        <v>65</v>
      </c>
      <c r="M5212" t="s">
        <v>21</v>
      </c>
      <c r="N5212" t="s">
        <v>22</v>
      </c>
      <c r="O5212" t="s">
        <v>57</v>
      </c>
      <c r="P5212" t="s">
        <v>349</v>
      </c>
      <c r="Q5212" t="s">
        <v>350</v>
      </c>
      <c r="R5212" t="s">
        <v>351</v>
      </c>
      <c r="S5212">
        <f t="shared" si="81"/>
        <v>2017</v>
      </c>
    </row>
    <row r="5213" spans="1:19" x14ac:dyDescent="0.25">
      <c r="A5213">
        <v>345</v>
      </c>
      <c r="B5213">
        <v>345102</v>
      </c>
      <c r="C5213">
        <v>6165</v>
      </c>
      <c r="E5213" t="s">
        <v>375</v>
      </c>
      <c r="F5213" t="s">
        <v>86</v>
      </c>
      <c r="G5213">
        <v>1776</v>
      </c>
      <c r="H5213" s="1">
        <v>42836</v>
      </c>
      <c r="I5213" s="2"/>
      <c r="J5213" s="2">
        <v>-80.84</v>
      </c>
      <c r="K5213" s="2">
        <v>-80.84</v>
      </c>
      <c r="L5213" t="s">
        <v>65</v>
      </c>
      <c r="M5213" t="s">
        <v>21</v>
      </c>
      <c r="N5213" t="s">
        <v>22</v>
      </c>
      <c r="O5213" t="s">
        <v>57</v>
      </c>
      <c r="P5213" t="s">
        <v>349</v>
      </c>
      <c r="Q5213" t="s">
        <v>350</v>
      </c>
      <c r="R5213" t="s">
        <v>351</v>
      </c>
      <c r="S5213">
        <f t="shared" si="81"/>
        <v>2017</v>
      </c>
    </row>
    <row r="5214" spans="1:19" x14ac:dyDescent="0.25">
      <c r="A5214">
        <v>345</v>
      </c>
      <c r="B5214">
        <v>345102</v>
      </c>
      <c r="C5214">
        <v>6165</v>
      </c>
      <c r="E5214" t="s">
        <v>375</v>
      </c>
      <c r="F5214" t="s">
        <v>86</v>
      </c>
      <c r="G5214">
        <v>1776</v>
      </c>
      <c r="H5214" s="1">
        <v>42836</v>
      </c>
      <c r="I5214" s="2"/>
      <c r="J5214" s="2">
        <v>-40.42</v>
      </c>
      <c r="K5214" s="2">
        <v>-40.42</v>
      </c>
      <c r="L5214" t="s">
        <v>65</v>
      </c>
      <c r="M5214" t="s">
        <v>21</v>
      </c>
      <c r="N5214" t="s">
        <v>22</v>
      </c>
      <c r="O5214" t="s">
        <v>57</v>
      </c>
      <c r="P5214" t="s">
        <v>349</v>
      </c>
      <c r="Q5214" t="s">
        <v>350</v>
      </c>
      <c r="R5214" t="s">
        <v>351</v>
      </c>
      <c r="S5214">
        <f t="shared" si="81"/>
        <v>2017</v>
      </c>
    </row>
    <row r="5215" spans="1:19" x14ac:dyDescent="0.25">
      <c r="A5215">
        <v>345</v>
      </c>
      <c r="B5215">
        <v>345102</v>
      </c>
      <c r="C5215">
        <v>6165</v>
      </c>
      <c r="E5215" t="s">
        <v>375</v>
      </c>
      <c r="F5215" t="s">
        <v>86</v>
      </c>
      <c r="G5215">
        <v>1776</v>
      </c>
      <c r="H5215" s="1">
        <v>42836</v>
      </c>
      <c r="I5215" s="2"/>
      <c r="J5215" s="2">
        <v>-80.84</v>
      </c>
      <c r="K5215" s="2">
        <v>-80.84</v>
      </c>
      <c r="L5215" t="s">
        <v>65</v>
      </c>
      <c r="M5215" t="s">
        <v>21</v>
      </c>
      <c r="N5215" t="s">
        <v>22</v>
      </c>
      <c r="O5215" t="s">
        <v>57</v>
      </c>
      <c r="P5215" t="s">
        <v>349</v>
      </c>
      <c r="Q5215" t="s">
        <v>350</v>
      </c>
      <c r="R5215" t="s">
        <v>351</v>
      </c>
      <c r="S5215">
        <f t="shared" si="81"/>
        <v>2017</v>
      </c>
    </row>
    <row r="5216" spans="1:19" x14ac:dyDescent="0.25">
      <c r="A5216">
        <v>345</v>
      </c>
      <c r="B5216">
        <v>345102</v>
      </c>
      <c r="C5216">
        <v>6165</v>
      </c>
      <c r="E5216" t="s">
        <v>375</v>
      </c>
      <c r="F5216" t="s">
        <v>86</v>
      </c>
      <c r="G5216">
        <v>1776</v>
      </c>
      <c r="H5216" s="1">
        <v>42836</v>
      </c>
      <c r="I5216" s="2"/>
      <c r="J5216" s="2">
        <v>-40.42</v>
      </c>
      <c r="K5216" s="2">
        <v>-40.42</v>
      </c>
      <c r="L5216" t="s">
        <v>65</v>
      </c>
      <c r="M5216" t="s">
        <v>21</v>
      </c>
      <c r="N5216" t="s">
        <v>22</v>
      </c>
      <c r="O5216" t="s">
        <v>57</v>
      </c>
      <c r="P5216" t="s">
        <v>349</v>
      </c>
      <c r="Q5216" t="s">
        <v>350</v>
      </c>
      <c r="R5216" t="s">
        <v>351</v>
      </c>
      <c r="S5216">
        <f t="shared" si="81"/>
        <v>2017</v>
      </c>
    </row>
    <row r="5217" spans="1:19" x14ac:dyDescent="0.25">
      <c r="A5217">
        <v>345</v>
      </c>
      <c r="B5217">
        <v>345102</v>
      </c>
      <c r="C5217">
        <v>6165</v>
      </c>
      <c r="E5217" t="s">
        <v>375</v>
      </c>
      <c r="F5217" t="s">
        <v>86</v>
      </c>
      <c r="G5217">
        <v>1776</v>
      </c>
      <c r="H5217" s="1">
        <v>42836</v>
      </c>
      <c r="I5217" s="2"/>
      <c r="J5217" s="2">
        <v>-40.42</v>
      </c>
      <c r="K5217" s="2">
        <v>-40.42</v>
      </c>
      <c r="L5217" t="s">
        <v>65</v>
      </c>
      <c r="M5217" t="s">
        <v>21</v>
      </c>
      <c r="N5217" t="s">
        <v>22</v>
      </c>
      <c r="O5217" t="s">
        <v>57</v>
      </c>
      <c r="P5217" t="s">
        <v>349</v>
      </c>
      <c r="Q5217" t="s">
        <v>350</v>
      </c>
      <c r="R5217" t="s">
        <v>351</v>
      </c>
      <c r="S5217">
        <f t="shared" si="81"/>
        <v>2017</v>
      </c>
    </row>
    <row r="5218" spans="1:19" x14ac:dyDescent="0.25">
      <c r="A5218">
        <v>345</v>
      </c>
      <c r="B5218">
        <v>345102</v>
      </c>
      <c r="C5218">
        <v>6165</v>
      </c>
      <c r="E5218" t="s">
        <v>375</v>
      </c>
      <c r="F5218" t="s">
        <v>86</v>
      </c>
      <c r="G5218">
        <v>1776</v>
      </c>
      <c r="H5218" s="1">
        <v>42836</v>
      </c>
      <c r="I5218" s="2"/>
      <c r="J5218" s="2">
        <v>-20.21</v>
      </c>
      <c r="K5218" s="2">
        <v>-20.21</v>
      </c>
      <c r="L5218" t="s">
        <v>65</v>
      </c>
      <c r="M5218" t="s">
        <v>21</v>
      </c>
      <c r="N5218" t="s">
        <v>22</v>
      </c>
      <c r="O5218" t="s">
        <v>57</v>
      </c>
      <c r="P5218" t="s">
        <v>349</v>
      </c>
      <c r="Q5218" t="s">
        <v>350</v>
      </c>
      <c r="R5218" t="s">
        <v>351</v>
      </c>
      <c r="S5218">
        <f t="shared" si="81"/>
        <v>2017</v>
      </c>
    </row>
    <row r="5219" spans="1:19" x14ac:dyDescent="0.25">
      <c r="A5219">
        <v>345</v>
      </c>
      <c r="B5219">
        <v>345102</v>
      </c>
      <c r="C5219">
        <v>6165</v>
      </c>
      <c r="E5219" t="s">
        <v>375</v>
      </c>
      <c r="F5219" t="s">
        <v>86</v>
      </c>
      <c r="G5219">
        <v>1776</v>
      </c>
      <c r="H5219" s="1">
        <v>42836</v>
      </c>
      <c r="I5219" s="2"/>
      <c r="J5219" s="2">
        <v>-20.21</v>
      </c>
      <c r="K5219" s="2">
        <v>-20.21</v>
      </c>
      <c r="L5219" t="s">
        <v>65</v>
      </c>
      <c r="M5219" t="s">
        <v>21</v>
      </c>
      <c r="N5219" t="s">
        <v>22</v>
      </c>
      <c r="O5219" t="s">
        <v>57</v>
      </c>
      <c r="P5219" t="s">
        <v>349</v>
      </c>
      <c r="Q5219" t="s">
        <v>350</v>
      </c>
      <c r="R5219" t="s">
        <v>351</v>
      </c>
      <c r="S5219">
        <f t="shared" si="81"/>
        <v>2017</v>
      </c>
    </row>
    <row r="5220" spans="1:19" x14ac:dyDescent="0.25">
      <c r="A5220">
        <v>345</v>
      </c>
      <c r="B5220">
        <v>345102</v>
      </c>
      <c r="C5220">
        <v>6165</v>
      </c>
      <c r="E5220" t="s">
        <v>375</v>
      </c>
      <c r="F5220" t="s">
        <v>86</v>
      </c>
      <c r="G5220">
        <v>1776</v>
      </c>
      <c r="H5220" s="1">
        <v>42836</v>
      </c>
      <c r="I5220" s="2"/>
      <c r="J5220" s="2">
        <v>-20.21</v>
      </c>
      <c r="K5220" s="2">
        <v>-20.21</v>
      </c>
      <c r="L5220" t="s">
        <v>65</v>
      </c>
      <c r="M5220" t="s">
        <v>21</v>
      </c>
      <c r="N5220" t="s">
        <v>22</v>
      </c>
      <c r="O5220" t="s">
        <v>57</v>
      </c>
      <c r="P5220" t="s">
        <v>349</v>
      </c>
      <c r="Q5220" t="s">
        <v>350</v>
      </c>
      <c r="R5220" t="s">
        <v>351</v>
      </c>
      <c r="S5220">
        <f t="shared" si="81"/>
        <v>2017</v>
      </c>
    </row>
    <row r="5221" spans="1:19" x14ac:dyDescent="0.25">
      <c r="A5221">
        <v>345</v>
      </c>
      <c r="B5221">
        <v>345102</v>
      </c>
      <c r="C5221">
        <v>6165</v>
      </c>
      <c r="E5221" t="s">
        <v>375</v>
      </c>
      <c r="F5221" t="s">
        <v>86</v>
      </c>
      <c r="G5221">
        <v>1776</v>
      </c>
      <c r="H5221" s="1">
        <v>42836</v>
      </c>
      <c r="I5221" s="2"/>
      <c r="J5221" s="2">
        <v>-161.68</v>
      </c>
      <c r="K5221" s="2">
        <v>-161.68</v>
      </c>
      <c r="L5221" t="s">
        <v>65</v>
      </c>
      <c r="M5221" t="s">
        <v>21</v>
      </c>
      <c r="N5221" t="s">
        <v>22</v>
      </c>
      <c r="O5221" t="s">
        <v>57</v>
      </c>
      <c r="P5221" t="s">
        <v>349</v>
      </c>
      <c r="Q5221" t="s">
        <v>350</v>
      </c>
      <c r="R5221" t="s">
        <v>351</v>
      </c>
      <c r="S5221">
        <f t="shared" si="81"/>
        <v>2017</v>
      </c>
    </row>
    <row r="5222" spans="1:19" x14ac:dyDescent="0.25">
      <c r="A5222">
        <v>345</v>
      </c>
      <c r="B5222">
        <v>345102</v>
      </c>
      <c r="C5222">
        <v>6165</v>
      </c>
      <c r="E5222" t="s">
        <v>384</v>
      </c>
      <c r="F5222" t="s">
        <v>86</v>
      </c>
      <c r="G5222">
        <v>1776</v>
      </c>
      <c r="H5222" s="1">
        <v>42836</v>
      </c>
      <c r="I5222" s="2"/>
      <c r="J5222" s="2">
        <v>-167.4</v>
      </c>
      <c r="K5222" s="2">
        <v>-167.4</v>
      </c>
      <c r="L5222" t="s">
        <v>65</v>
      </c>
      <c r="M5222" t="s">
        <v>21</v>
      </c>
      <c r="N5222" t="s">
        <v>22</v>
      </c>
      <c r="O5222" t="s">
        <v>57</v>
      </c>
      <c r="P5222" t="s">
        <v>349</v>
      </c>
      <c r="Q5222" t="s">
        <v>350</v>
      </c>
      <c r="R5222" t="s">
        <v>351</v>
      </c>
      <c r="S5222">
        <f t="shared" si="81"/>
        <v>2017</v>
      </c>
    </row>
    <row r="5223" spans="1:19" x14ac:dyDescent="0.25">
      <c r="A5223">
        <v>345</v>
      </c>
      <c r="B5223">
        <v>345102</v>
      </c>
      <c r="C5223">
        <v>6165</v>
      </c>
      <c r="E5223" t="s">
        <v>384</v>
      </c>
      <c r="F5223" t="s">
        <v>86</v>
      </c>
      <c r="G5223">
        <v>1776</v>
      </c>
      <c r="H5223" s="1">
        <v>42836</v>
      </c>
      <c r="I5223" s="2"/>
      <c r="J5223" s="2">
        <v>-209.25</v>
      </c>
      <c r="K5223" s="2">
        <v>-209.25</v>
      </c>
      <c r="L5223" t="s">
        <v>65</v>
      </c>
      <c r="M5223" t="s">
        <v>21</v>
      </c>
      <c r="N5223" t="s">
        <v>22</v>
      </c>
      <c r="O5223" t="s">
        <v>57</v>
      </c>
      <c r="P5223" t="s">
        <v>349</v>
      </c>
      <c r="Q5223" t="s">
        <v>350</v>
      </c>
      <c r="R5223" t="s">
        <v>351</v>
      </c>
      <c r="S5223">
        <f t="shared" si="81"/>
        <v>2017</v>
      </c>
    </row>
    <row r="5224" spans="1:19" x14ac:dyDescent="0.25">
      <c r="A5224">
        <v>345</v>
      </c>
      <c r="B5224">
        <v>345102</v>
      </c>
      <c r="C5224">
        <v>6165</v>
      </c>
      <c r="E5224" t="s">
        <v>375</v>
      </c>
      <c r="F5224" t="s">
        <v>86</v>
      </c>
      <c r="G5224">
        <v>1776</v>
      </c>
      <c r="H5224" s="1">
        <v>42836</v>
      </c>
      <c r="I5224" s="2"/>
      <c r="J5224" s="2">
        <v>-121.26</v>
      </c>
      <c r="K5224" s="2">
        <v>-121.26</v>
      </c>
      <c r="L5224" t="s">
        <v>65</v>
      </c>
      <c r="M5224" t="s">
        <v>21</v>
      </c>
      <c r="N5224" t="s">
        <v>22</v>
      </c>
      <c r="O5224" t="s">
        <v>57</v>
      </c>
      <c r="P5224" t="s">
        <v>349</v>
      </c>
      <c r="Q5224" t="s">
        <v>350</v>
      </c>
      <c r="R5224" t="s">
        <v>351</v>
      </c>
      <c r="S5224">
        <f t="shared" si="81"/>
        <v>2017</v>
      </c>
    </row>
    <row r="5225" spans="1:19" x14ac:dyDescent="0.25">
      <c r="A5225">
        <v>345</v>
      </c>
      <c r="B5225">
        <v>345102</v>
      </c>
      <c r="C5225">
        <v>6165</v>
      </c>
      <c r="E5225" t="s">
        <v>384</v>
      </c>
      <c r="F5225" t="s">
        <v>86</v>
      </c>
      <c r="G5225">
        <v>1776</v>
      </c>
      <c r="H5225" s="1">
        <v>42836</v>
      </c>
      <c r="I5225" s="2"/>
      <c r="J5225" s="2">
        <v>-481.28</v>
      </c>
      <c r="K5225" s="2">
        <v>-481.28</v>
      </c>
      <c r="L5225" t="s">
        <v>65</v>
      </c>
      <c r="M5225" t="s">
        <v>21</v>
      </c>
      <c r="N5225" t="s">
        <v>22</v>
      </c>
      <c r="O5225" t="s">
        <v>57</v>
      </c>
      <c r="P5225" t="s">
        <v>349</v>
      </c>
      <c r="Q5225" t="s">
        <v>350</v>
      </c>
      <c r="R5225" t="s">
        <v>351</v>
      </c>
      <c r="S5225">
        <f t="shared" si="81"/>
        <v>2017</v>
      </c>
    </row>
    <row r="5226" spans="1:19" x14ac:dyDescent="0.25">
      <c r="A5226">
        <v>345</v>
      </c>
      <c r="B5226">
        <v>345102</v>
      </c>
      <c r="C5226">
        <v>6165</v>
      </c>
      <c r="E5226" t="s">
        <v>381</v>
      </c>
      <c r="F5226" t="s">
        <v>86</v>
      </c>
      <c r="G5226">
        <v>1776</v>
      </c>
      <c r="H5226" s="1">
        <v>42836</v>
      </c>
      <c r="I5226" s="2"/>
      <c r="J5226" s="2">
        <v>-304.56</v>
      </c>
      <c r="K5226" s="2">
        <v>-304.56</v>
      </c>
      <c r="L5226" t="s">
        <v>65</v>
      </c>
      <c r="M5226" t="s">
        <v>21</v>
      </c>
      <c r="N5226" t="s">
        <v>22</v>
      </c>
      <c r="O5226" t="s">
        <v>57</v>
      </c>
      <c r="P5226" t="s">
        <v>349</v>
      </c>
      <c r="Q5226" t="s">
        <v>350</v>
      </c>
      <c r="R5226" t="s">
        <v>351</v>
      </c>
      <c r="S5226">
        <f t="shared" si="81"/>
        <v>2017</v>
      </c>
    </row>
    <row r="5227" spans="1:19" x14ac:dyDescent="0.25">
      <c r="A5227">
        <v>345</v>
      </c>
      <c r="B5227">
        <v>345102</v>
      </c>
      <c r="C5227">
        <v>6165</v>
      </c>
      <c r="E5227" t="s">
        <v>381</v>
      </c>
      <c r="F5227" t="s">
        <v>86</v>
      </c>
      <c r="G5227">
        <v>1776</v>
      </c>
      <c r="H5227" s="1">
        <v>42836</v>
      </c>
      <c r="I5227" s="2"/>
      <c r="J5227" s="2">
        <v>-228.42</v>
      </c>
      <c r="K5227" s="2">
        <v>-228.42</v>
      </c>
      <c r="L5227" t="s">
        <v>65</v>
      </c>
      <c r="M5227" t="s">
        <v>21</v>
      </c>
      <c r="N5227" t="s">
        <v>22</v>
      </c>
      <c r="O5227" t="s">
        <v>57</v>
      </c>
      <c r="P5227" t="s">
        <v>349</v>
      </c>
      <c r="Q5227" t="s">
        <v>350</v>
      </c>
      <c r="R5227" t="s">
        <v>351</v>
      </c>
      <c r="S5227">
        <f t="shared" si="81"/>
        <v>2017</v>
      </c>
    </row>
    <row r="5228" spans="1:19" x14ac:dyDescent="0.25">
      <c r="A5228">
        <v>345</v>
      </c>
      <c r="B5228">
        <v>345102</v>
      </c>
      <c r="C5228">
        <v>6165</v>
      </c>
      <c r="E5228" t="s">
        <v>385</v>
      </c>
      <c r="F5228" t="s">
        <v>86</v>
      </c>
      <c r="G5228">
        <v>1776</v>
      </c>
      <c r="H5228" s="1">
        <v>42836</v>
      </c>
      <c r="I5228" s="2"/>
      <c r="J5228" s="2">
        <v>-266.49</v>
      </c>
      <c r="K5228" s="2">
        <v>-266.49</v>
      </c>
      <c r="L5228" t="s">
        <v>65</v>
      </c>
      <c r="M5228" t="s">
        <v>21</v>
      </c>
      <c r="N5228" t="s">
        <v>22</v>
      </c>
      <c r="O5228" t="s">
        <v>57</v>
      </c>
      <c r="P5228" t="s">
        <v>349</v>
      </c>
      <c r="Q5228" t="s">
        <v>350</v>
      </c>
      <c r="R5228" t="s">
        <v>351</v>
      </c>
      <c r="S5228">
        <f t="shared" si="81"/>
        <v>2017</v>
      </c>
    </row>
    <row r="5229" spans="1:19" x14ac:dyDescent="0.25">
      <c r="A5229">
        <v>345</v>
      </c>
      <c r="B5229">
        <v>345102</v>
      </c>
      <c r="C5229">
        <v>6165</v>
      </c>
      <c r="E5229" t="s">
        <v>380</v>
      </c>
      <c r="F5229" t="s">
        <v>86</v>
      </c>
      <c r="G5229">
        <v>1776</v>
      </c>
      <c r="H5229" s="1">
        <v>42836</v>
      </c>
      <c r="I5229" s="2"/>
      <c r="J5229" s="2">
        <v>-76.14</v>
      </c>
      <c r="K5229" s="2">
        <v>-76.14</v>
      </c>
      <c r="L5229" t="s">
        <v>65</v>
      </c>
      <c r="M5229" t="s">
        <v>21</v>
      </c>
      <c r="N5229" t="s">
        <v>22</v>
      </c>
      <c r="O5229" t="s">
        <v>57</v>
      </c>
      <c r="P5229" t="s">
        <v>349</v>
      </c>
      <c r="Q5229" t="s">
        <v>350</v>
      </c>
      <c r="R5229" t="s">
        <v>351</v>
      </c>
      <c r="S5229">
        <f t="shared" si="81"/>
        <v>2017</v>
      </c>
    </row>
    <row r="5230" spans="1:19" x14ac:dyDescent="0.25">
      <c r="A5230">
        <v>345</v>
      </c>
      <c r="B5230">
        <v>345102</v>
      </c>
      <c r="C5230">
        <v>6165</v>
      </c>
      <c r="E5230" t="s">
        <v>380</v>
      </c>
      <c r="F5230" t="s">
        <v>86</v>
      </c>
      <c r="G5230">
        <v>1776</v>
      </c>
      <c r="H5230" s="1">
        <v>42836</v>
      </c>
      <c r="I5230" s="2"/>
      <c r="J5230" s="2">
        <v>-152.28</v>
      </c>
      <c r="K5230" s="2">
        <v>-152.28</v>
      </c>
      <c r="L5230" t="s">
        <v>65</v>
      </c>
      <c r="M5230" t="s">
        <v>21</v>
      </c>
      <c r="N5230" t="s">
        <v>22</v>
      </c>
      <c r="O5230" t="s">
        <v>57</v>
      </c>
      <c r="P5230" t="s">
        <v>349</v>
      </c>
      <c r="Q5230" t="s">
        <v>350</v>
      </c>
      <c r="R5230" t="s">
        <v>351</v>
      </c>
      <c r="S5230">
        <f t="shared" si="81"/>
        <v>2017</v>
      </c>
    </row>
    <row r="5231" spans="1:19" x14ac:dyDescent="0.25">
      <c r="A5231">
        <v>345</v>
      </c>
      <c r="B5231">
        <v>345102</v>
      </c>
      <c r="C5231">
        <v>6165</v>
      </c>
      <c r="E5231" t="s">
        <v>380</v>
      </c>
      <c r="F5231" t="s">
        <v>86</v>
      </c>
      <c r="G5231">
        <v>1776</v>
      </c>
      <c r="H5231" s="1">
        <v>42836</v>
      </c>
      <c r="I5231" s="2"/>
      <c r="J5231" s="2">
        <v>-38.07</v>
      </c>
      <c r="K5231" s="2">
        <v>-38.07</v>
      </c>
      <c r="L5231" t="s">
        <v>65</v>
      </c>
      <c r="M5231" t="s">
        <v>21</v>
      </c>
      <c r="N5231" t="s">
        <v>22</v>
      </c>
      <c r="O5231" t="s">
        <v>57</v>
      </c>
      <c r="P5231" t="s">
        <v>349</v>
      </c>
      <c r="Q5231" t="s">
        <v>350</v>
      </c>
      <c r="R5231" t="s">
        <v>351</v>
      </c>
      <c r="S5231">
        <f t="shared" si="81"/>
        <v>2017</v>
      </c>
    </row>
    <row r="5232" spans="1:19" x14ac:dyDescent="0.25">
      <c r="A5232">
        <v>345</v>
      </c>
      <c r="B5232">
        <v>345102</v>
      </c>
      <c r="C5232">
        <v>6165</v>
      </c>
      <c r="E5232" t="s">
        <v>374</v>
      </c>
      <c r="F5232" t="s">
        <v>86</v>
      </c>
      <c r="G5232">
        <v>1776</v>
      </c>
      <c r="H5232" s="1">
        <v>42836</v>
      </c>
      <c r="I5232" s="2"/>
      <c r="J5232" s="2">
        <v>-266.49</v>
      </c>
      <c r="K5232" s="2">
        <v>-266.49</v>
      </c>
      <c r="L5232" t="s">
        <v>65</v>
      </c>
      <c r="M5232" t="s">
        <v>21</v>
      </c>
      <c r="N5232" t="s">
        <v>22</v>
      </c>
      <c r="O5232" t="s">
        <v>57</v>
      </c>
      <c r="P5232" t="s">
        <v>349</v>
      </c>
      <c r="Q5232" t="s">
        <v>350</v>
      </c>
      <c r="R5232" t="s">
        <v>351</v>
      </c>
      <c r="S5232">
        <f t="shared" si="81"/>
        <v>2017</v>
      </c>
    </row>
    <row r="5233" spans="1:19" x14ac:dyDescent="0.25">
      <c r="A5233">
        <v>345</v>
      </c>
      <c r="B5233">
        <v>345102</v>
      </c>
      <c r="C5233">
        <v>6165</v>
      </c>
      <c r="E5233" t="s">
        <v>374</v>
      </c>
      <c r="F5233" t="s">
        <v>86</v>
      </c>
      <c r="G5233">
        <v>1776</v>
      </c>
      <c r="H5233" s="1">
        <v>42836</v>
      </c>
      <c r="I5233" s="2"/>
      <c r="J5233" s="2">
        <v>-342.63</v>
      </c>
      <c r="K5233" s="2">
        <v>-342.63</v>
      </c>
      <c r="L5233" t="s">
        <v>65</v>
      </c>
      <c r="M5233" t="s">
        <v>21</v>
      </c>
      <c r="N5233" t="s">
        <v>22</v>
      </c>
      <c r="O5233" t="s">
        <v>57</v>
      </c>
      <c r="P5233" t="s">
        <v>349</v>
      </c>
      <c r="Q5233" t="s">
        <v>350</v>
      </c>
      <c r="R5233" t="s">
        <v>351</v>
      </c>
      <c r="S5233">
        <f t="shared" si="81"/>
        <v>2017</v>
      </c>
    </row>
    <row r="5234" spans="1:19" x14ac:dyDescent="0.25">
      <c r="A5234">
        <v>345</v>
      </c>
      <c r="B5234">
        <v>345102</v>
      </c>
      <c r="C5234">
        <v>6165</v>
      </c>
      <c r="E5234" t="s">
        <v>374</v>
      </c>
      <c r="F5234" t="s">
        <v>86</v>
      </c>
      <c r="G5234">
        <v>1776</v>
      </c>
      <c r="H5234" s="1">
        <v>42836</v>
      </c>
      <c r="I5234" s="2"/>
      <c r="J5234" s="2">
        <v>-342.63</v>
      </c>
      <c r="K5234" s="2">
        <v>-342.63</v>
      </c>
      <c r="L5234" t="s">
        <v>65</v>
      </c>
      <c r="M5234" t="s">
        <v>21</v>
      </c>
      <c r="N5234" t="s">
        <v>22</v>
      </c>
      <c r="O5234" t="s">
        <v>57</v>
      </c>
      <c r="P5234" t="s">
        <v>349</v>
      </c>
      <c r="Q5234" t="s">
        <v>350</v>
      </c>
      <c r="R5234" t="s">
        <v>351</v>
      </c>
      <c r="S5234">
        <f t="shared" si="81"/>
        <v>2017</v>
      </c>
    </row>
    <row r="5235" spans="1:19" x14ac:dyDescent="0.25">
      <c r="A5235">
        <v>345</v>
      </c>
      <c r="B5235">
        <v>345102</v>
      </c>
      <c r="C5235">
        <v>6165</v>
      </c>
      <c r="E5235" t="s">
        <v>89</v>
      </c>
      <c r="F5235" t="s">
        <v>86</v>
      </c>
      <c r="G5235">
        <v>1770</v>
      </c>
      <c r="H5235" s="1">
        <v>42825</v>
      </c>
      <c r="I5235" s="2"/>
      <c r="J5235" s="2">
        <v>-38.07</v>
      </c>
      <c r="K5235" s="2">
        <v>-38.07</v>
      </c>
      <c r="L5235" t="s">
        <v>65</v>
      </c>
      <c r="M5235" t="s">
        <v>21</v>
      </c>
      <c r="N5235" t="s">
        <v>22</v>
      </c>
      <c r="O5235" t="s">
        <v>57</v>
      </c>
      <c r="P5235" t="s">
        <v>349</v>
      </c>
      <c r="Q5235" t="s">
        <v>350</v>
      </c>
      <c r="R5235" t="s">
        <v>351</v>
      </c>
      <c r="S5235">
        <f t="shared" si="81"/>
        <v>2017</v>
      </c>
    </row>
    <row r="5236" spans="1:19" x14ac:dyDescent="0.25">
      <c r="A5236">
        <v>345</v>
      </c>
      <c r="B5236">
        <v>345102</v>
      </c>
      <c r="C5236">
        <v>6165</v>
      </c>
      <c r="E5236" t="s">
        <v>89</v>
      </c>
      <c r="F5236" t="s">
        <v>86</v>
      </c>
      <c r="G5236">
        <v>1770</v>
      </c>
      <c r="H5236" s="1">
        <v>42825</v>
      </c>
      <c r="I5236" s="2"/>
      <c r="J5236" s="2">
        <v>-38.07</v>
      </c>
      <c r="K5236" s="2">
        <v>-38.07</v>
      </c>
      <c r="L5236" t="s">
        <v>65</v>
      </c>
      <c r="M5236" t="s">
        <v>21</v>
      </c>
      <c r="N5236" t="s">
        <v>22</v>
      </c>
      <c r="O5236" t="s">
        <v>57</v>
      </c>
      <c r="P5236" t="s">
        <v>349</v>
      </c>
      <c r="Q5236" t="s">
        <v>350</v>
      </c>
      <c r="R5236" t="s">
        <v>351</v>
      </c>
      <c r="S5236">
        <f t="shared" si="81"/>
        <v>2017</v>
      </c>
    </row>
    <row r="5237" spans="1:19" x14ac:dyDescent="0.25">
      <c r="A5237">
        <v>345</v>
      </c>
      <c r="B5237">
        <v>345102</v>
      </c>
      <c r="C5237">
        <v>6165</v>
      </c>
      <c r="E5237" t="s">
        <v>89</v>
      </c>
      <c r="F5237" t="s">
        <v>86</v>
      </c>
      <c r="G5237">
        <v>1770</v>
      </c>
      <c r="H5237" s="1">
        <v>42825</v>
      </c>
      <c r="I5237" s="2"/>
      <c r="J5237" s="2">
        <v>-38.07</v>
      </c>
      <c r="K5237" s="2">
        <v>-38.07</v>
      </c>
      <c r="L5237" t="s">
        <v>65</v>
      </c>
      <c r="M5237" t="s">
        <v>21</v>
      </c>
      <c r="N5237" t="s">
        <v>22</v>
      </c>
      <c r="O5237" t="s">
        <v>57</v>
      </c>
      <c r="P5237" t="s">
        <v>349</v>
      </c>
      <c r="Q5237" t="s">
        <v>350</v>
      </c>
      <c r="R5237" t="s">
        <v>351</v>
      </c>
      <c r="S5237">
        <f t="shared" si="81"/>
        <v>2017</v>
      </c>
    </row>
    <row r="5238" spans="1:19" x14ac:dyDescent="0.25">
      <c r="A5238">
        <v>345</v>
      </c>
      <c r="B5238">
        <v>345102</v>
      </c>
      <c r="C5238">
        <v>6165</v>
      </c>
      <c r="E5238" t="s">
        <v>89</v>
      </c>
      <c r="F5238" t="s">
        <v>86</v>
      </c>
      <c r="G5238">
        <v>1770</v>
      </c>
      <c r="H5238" s="1">
        <v>42825</v>
      </c>
      <c r="I5238" s="2"/>
      <c r="J5238" s="2">
        <v>-152.28</v>
      </c>
      <c r="K5238" s="2">
        <v>-152.28</v>
      </c>
      <c r="L5238" t="s">
        <v>65</v>
      </c>
      <c r="M5238" t="s">
        <v>21</v>
      </c>
      <c r="N5238" t="s">
        <v>22</v>
      </c>
      <c r="O5238" t="s">
        <v>57</v>
      </c>
      <c r="P5238" t="s">
        <v>349</v>
      </c>
      <c r="Q5238" t="s">
        <v>350</v>
      </c>
      <c r="R5238" t="s">
        <v>351</v>
      </c>
      <c r="S5238">
        <f t="shared" si="81"/>
        <v>2017</v>
      </c>
    </row>
    <row r="5239" spans="1:19" x14ac:dyDescent="0.25">
      <c r="A5239">
        <v>345</v>
      </c>
      <c r="B5239">
        <v>345102</v>
      </c>
      <c r="C5239">
        <v>6165</v>
      </c>
      <c r="E5239" t="s">
        <v>89</v>
      </c>
      <c r="F5239" t="s">
        <v>86</v>
      </c>
      <c r="G5239">
        <v>1770</v>
      </c>
      <c r="H5239" s="1">
        <v>42825</v>
      </c>
      <c r="I5239" s="2"/>
      <c r="J5239" s="2">
        <v>-38.07</v>
      </c>
      <c r="K5239" s="2">
        <v>-38.07</v>
      </c>
      <c r="L5239" t="s">
        <v>65</v>
      </c>
      <c r="M5239" t="s">
        <v>21</v>
      </c>
      <c r="N5239" t="s">
        <v>22</v>
      </c>
      <c r="O5239" t="s">
        <v>57</v>
      </c>
      <c r="P5239" t="s">
        <v>349</v>
      </c>
      <c r="Q5239" t="s">
        <v>350</v>
      </c>
      <c r="R5239" t="s">
        <v>351</v>
      </c>
      <c r="S5239">
        <f t="shared" si="81"/>
        <v>2017</v>
      </c>
    </row>
    <row r="5240" spans="1:19" x14ac:dyDescent="0.25">
      <c r="A5240">
        <v>345</v>
      </c>
      <c r="B5240">
        <v>345102</v>
      </c>
      <c r="C5240">
        <v>6165</v>
      </c>
      <c r="E5240" t="s">
        <v>89</v>
      </c>
      <c r="F5240" t="s">
        <v>86</v>
      </c>
      <c r="G5240">
        <v>1770</v>
      </c>
      <c r="H5240" s="1">
        <v>42825</v>
      </c>
      <c r="I5240" s="2"/>
      <c r="J5240" s="2">
        <v>-152.28</v>
      </c>
      <c r="K5240" s="2">
        <v>-152.28</v>
      </c>
      <c r="L5240" t="s">
        <v>65</v>
      </c>
      <c r="M5240" t="s">
        <v>21</v>
      </c>
      <c r="N5240" t="s">
        <v>22</v>
      </c>
      <c r="O5240" t="s">
        <v>57</v>
      </c>
      <c r="P5240" t="s">
        <v>349</v>
      </c>
      <c r="Q5240" t="s">
        <v>350</v>
      </c>
      <c r="R5240" t="s">
        <v>351</v>
      </c>
      <c r="S5240">
        <f t="shared" si="81"/>
        <v>2017</v>
      </c>
    </row>
    <row r="5241" spans="1:19" x14ac:dyDescent="0.25">
      <c r="A5241">
        <v>345</v>
      </c>
      <c r="B5241">
        <v>345102</v>
      </c>
      <c r="C5241">
        <v>6165</v>
      </c>
      <c r="E5241" t="s">
        <v>89</v>
      </c>
      <c r="F5241" t="s">
        <v>86</v>
      </c>
      <c r="G5241">
        <v>1770</v>
      </c>
      <c r="H5241" s="1">
        <v>42825</v>
      </c>
      <c r="I5241" s="2"/>
      <c r="J5241" s="2">
        <v>-152.28</v>
      </c>
      <c r="K5241" s="2">
        <v>-152.28</v>
      </c>
      <c r="L5241" t="s">
        <v>65</v>
      </c>
      <c r="M5241" t="s">
        <v>21</v>
      </c>
      <c r="N5241" t="s">
        <v>22</v>
      </c>
      <c r="O5241" t="s">
        <v>57</v>
      </c>
      <c r="P5241" t="s">
        <v>349</v>
      </c>
      <c r="Q5241" t="s">
        <v>350</v>
      </c>
      <c r="R5241" t="s">
        <v>351</v>
      </c>
      <c r="S5241">
        <f t="shared" si="81"/>
        <v>2017</v>
      </c>
    </row>
    <row r="5242" spans="1:19" x14ac:dyDescent="0.25">
      <c r="A5242">
        <v>345</v>
      </c>
      <c r="B5242">
        <v>345102</v>
      </c>
      <c r="C5242">
        <v>6165</v>
      </c>
      <c r="E5242" t="s">
        <v>89</v>
      </c>
      <c r="F5242" t="s">
        <v>86</v>
      </c>
      <c r="G5242">
        <v>1770</v>
      </c>
      <c r="H5242" s="1">
        <v>42825</v>
      </c>
      <c r="I5242" s="2"/>
      <c r="J5242" s="2">
        <v>-152.28</v>
      </c>
      <c r="K5242" s="2">
        <v>-152.28</v>
      </c>
      <c r="L5242" t="s">
        <v>65</v>
      </c>
      <c r="M5242" t="s">
        <v>21</v>
      </c>
      <c r="N5242" t="s">
        <v>22</v>
      </c>
      <c r="O5242" t="s">
        <v>57</v>
      </c>
      <c r="P5242" t="s">
        <v>349</v>
      </c>
      <c r="Q5242" t="s">
        <v>350</v>
      </c>
      <c r="R5242" t="s">
        <v>351</v>
      </c>
      <c r="S5242">
        <f t="shared" si="81"/>
        <v>2017</v>
      </c>
    </row>
    <row r="5243" spans="1:19" x14ac:dyDescent="0.25">
      <c r="A5243">
        <v>345</v>
      </c>
      <c r="B5243">
        <v>345102</v>
      </c>
      <c r="C5243">
        <v>6165</v>
      </c>
      <c r="E5243" t="s">
        <v>89</v>
      </c>
      <c r="F5243" t="s">
        <v>86</v>
      </c>
      <c r="G5243">
        <v>1770</v>
      </c>
      <c r="H5243" s="1">
        <v>42825</v>
      </c>
      <c r="I5243" s="2"/>
      <c r="J5243" s="2">
        <v>-152.28</v>
      </c>
      <c r="K5243" s="2">
        <v>-152.28</v>
      </c>
      <c r="L5243" t="s">
        <v>65</v>
      </c>
      <c r="M5243" t="s">
        <v>21</v>
      </c>
      <c r="N5243" t="s">
        <v>22</v>
      </c>
      <c r="O5243" t="s">
        <v>57</v>
      </c>
      <c r="P5243" t="s">
        <v>349</v>
      </c>
      <c r="Q5243" t="s">
        <v>350</v>
      </c>
      <c r="R5243" t="s">
        <v>351</v>
      </c>
      <c r="S5243">
        <f t="shared" si="81"/>
        <v>2017</v>
      </c>
    </row>
    <row r="5244" spans="1:19" x14ac:dyDescent="0.25">
      <c r="A5244">
        <v>345</v>
      </c>
      <c r="B5244">
        <v>345102</v>
      </c>
      <c r="C5244">
        <v>6165</v>
      </c>
      <c r="E5244" t="s">
        <v>89</v>
      </c>
      <c r="F5244" t="s">
        <v>86</v>
      </c>
      <c r="G5244">
        <v>1770</v>
      </c>
      <c r="H5244" s="1">
        <v>42825</v>
      </c>
      <c r="I5244" s="2"/>
      <c r="J5244" s="2">
        <v>-152.28</v>
      </c>
      <c r="K5244" s="2">
        <v>-152.28</v>
      </c>
      <c r="L5244" t="s">
        <v>65</v>
      </c>
      <c r="M5244" t="s">
        <v>21</v>
      </c>
      <c r="N5244" t="s">
        <v>22</v>
      </c>
      <c r="O5244" t="s">
        <v>57</v>
      </c>
      <c r="P5244" t="s">
        <v>349</v>
      </c>
      <c r="Q5244" t="s">
        <v>350</v>
      </c>
      <c r="R5244" t="s">
        <v>351</v>
      </c>
      <c r="S5244">
        <f t="shared" si="81"/>
        <v>2017</v>
      </c>
    </row>
    <row r="5245" spans="1:19" x14ac:dyDescent="0.25">
      <c r="A5245">
        <v>345</v>
      </c>
      <c r="B5245">
        <v>345102</v>
      </c>
      <c r="C5245">
        <v>6165</v>
      </c>
      <c r="E5245" t="s">
        <v>89</v>
      </c>
      <c r="F5245" t="s">
        <v>86</v>
      </c>
      <c r="G5245">
        <v>1770</v>
      </c>
      <c r="H5245" s="1">
        <v>42825</v>
      </c>
      <c r="I5245" s="2"/>
      <c r="J5245" s="2">
        <v>-152.28</v>
      </c>
      <c r="K5245" s="2">
        <v>-152.28</v>
      </c>
      <c r="L5245" t="s">
        <v>65</v>
      </c>
      <c r="M5245" t="s">
        <v>21</v>
      </c>
      <c r="N5245" t="s">
        <v>22</v>
      </c>
      <c r="O5245" t="s">
        <v>57</v>
      </c>
      <c r="P5245" t="s">
        <v>349</v>
      </c>
      <c r="Q5245" t="s">
        <v>350</v>
      </c>
      <c r="R5245" t="s">
        <v>351</v>
      </c>
      <c r="S5245">
        <f t="shared" si="81"/>
        <v>2017</v>
      </c>
    </row>
    <row r="5246" spans="1:19" x14ac:dyDescent="0.25">
      <c r="A5246">
        <v>345</v>
      </c>
      <c r="B5246">
        <v>345102</v>
      </c>
      <c r="C5246">
        <v>6165</v>
      </c>
      <c r="E5246" t="s">
        <v>90</v>
      </c>
      <c r="F5246" t="s">
        <v>68</v>
      </c>
      <c r="G5246">
        <v>356709</v>
      </c>
      <c r="H5246" s="1">
        <v>42825</v>
      </c>
      <c r="I5246" s="2"/>
      <c r="J5246" s="2">
        <v>-152.29</v>
      </c>
      <c r="K5246" s="2">
        <v>-152.29</v>
      </c>
      <c r="L5246" t="s">
        <v>65</v>
      </c>
      <c r="M5246" t="s">
        <v>21</v>
      </c>
      <c r="N5246" t="s">
        <v>22</v>
      </c>
      <c r="O5246" t="s">
        <v>57</v>
      </c>
      <c r="P5246" t="s">
        <v>349</v>
      </c>
      <c r="Q5246" t="s">
        <v>350</v>
      </c>
      <c r="R5246" t="s">
        <v>351</v>
      </c>
      <c r="S5246">
        <f t="shared" si="81"/>
        <v>2017</v>
      </c>
    </row>
    <row r="5247" spans="1:19" x14ac:dyDescent="0.25">
      <c r="A5247">
        <v>345</v>
      </c>
      <c r="B5247">
        <v>345102</v>
      </c>
      <c r="C5247">
        <v>6165</v>
      </c>
      <c r="E5247" t="s">
        <v>90</v>
      </c>
      <c r="F5247" t="s">
        <v>68</v>
      </c>
      <c r="G5247">
        <v>356709</v>
      </c>
      <c r="H5247" s="1">
        <v>42825</v>
      </c>
      <c r="I5247" s="2"/>
      <c r="J5247" s="2">
        <v>-228.44</v>
      </c>
      <c r="K5247" s="2">
        <v>-228.44</v>
      </c>
      <c r="L5247" t="s">
        <v>65</v>
      </c>
      <c r="M5247" t="s">
        <v>21</v>
      </c>
      <c r="N5247" t="s">
        <v>22</v>
      </c>
      <c r="O5247" t="s">
        <v>57</v>
      </c>
      <c r="P5247" t="s">
        <v>349</v>
      </c>
      <c r="Q5247" t="s">
        <v>350</v>
      </c>
      <c r="R5247" t="s">
        <v>351</v>
      </c>
      <c r="S5247">
        <f t="shared" si="81"/>
        <v>2017</v>
      </c>
    </row>
    <row r="5248" spans="1:19" x14ac:dyDescent="0.25">
      <c r="A5248">
        <v>345</v>
      </c>
      <c r="B5248">
        <v>345102</v>
      </c>
      <c r="C5248">
        <v>6165</v>
      </c>
      <c r="E5248" t="s">
        <v>90</v>
      </c>
      <c r="F5248" t="s">
        <v>68</v>
      </c>
      <c r="G5248">
        <v>356709</v>
      </c>
      <c r="H5248" s="1">
        <v>42825</v>
      </c>
      <c r="I5248" s="2"/>
      <c r="J5248" s="2">
        <v>-152.29</v>
      </c>
      <c r="K5248" s="2">
        <v>-152.29</v>
      </c>
      <c r="L5248" t="s">
        <v>65</v>
      </c>
      <c r="M5248" t="s">
        <v>21</v>
      </c>
      <c r="N5248" t="s">
        <v>22</v>
      </c>
      <c r="O5248" t="s">
        <v>57</v>
      </c>
      <c r="P5248" t="s">
        <v>349</v>
      </c>
      <c r="Q5248" t="s">
        <v>350</v>
      </c>
      <c r="R5248" t="s">
        <v>351</v>
      </c>
      <c r="S5248">
        <f t="shared" si="81"/>
        <v>2017</v>
      </c>
    </row>
    <row r="5249" spans="1:19" x14ac:dyDescent="0.25">
      <c r="A5249">
        <v>345</v>
      </c>
      <c r="B5249">
        <v>345102</v>
      </c>
      <c r="C5249">
        <v>6165</v>
      </c>
      <c r="E5249" t="s">
        <v>375</v>
      </c>
      <c r="F5249" t="s">
        <v>86</v>
      </c>
      <c r="G5249">
        <v>1773</v>
      </c>
      <c r="H5249" s="1">
        <v>42822</v>
      </c>
      <c r="I5249" s="2"/>
      <c r="J5249" s="2">
        <v>-60.63</v>
      </c>
      <c r="K5249" s="2">
        <v>-60.63</v>
      </c>
      <c r="L5249" t="s">
        <v>65</v>
      </c>
      <c r="M5249" t="s">
        <v>21</v>
      </c>
      <c r="N5249" t="s">
        <v>22</v>
      </c>
      <c r="O5249" t="s">
        <v>57</v>
      </c>
      <c r="P5249" t="s">
        <v>349</v>
      </c>
      <c r="Q5249" t="s">
        <v>350</v>
      </c>
      <c r="R5249" t="s">
        <v>351</v>
      </c>
      <c r="S5249">
        <f t="shared" si="81"/>
        <v>2017</v>
      </c>
    </row>
    <row r="5250" spans="1:19" x14ac:dyDescent="0.25">
      <c r="A5250">
        <v>345</v>
      </c>
      <c r="B5250">
        <v>345102</v>
      </c>
      <c r="C5250">
        <v>6165</v>
      </c>
      <c r="E5250" t="s">
        <v>375</v>
      </c>
      <c r="F5250" t="s">
        <v>86</v>
      </c>
      <c r="G5250">
        <v>1773</v>
      </c>
      <c r="H5250" s="1">
        <v>42822</v>
      </c>
      <c r="I5250" s="2"/>
      <c r="J5250" s="2">
        <v>-40.42</v>
      </c>
      <c r="K5250" s="2">
        <v>-40.42</v>
      </c>
      <c r="L5250" t="s">
        <v>65</v>
      </c>
      <c r="M5250" t="s">
        <v>21</v>
      </c>
      <c r="N5250" t="s">
        <v>22</v>
      </c>
      <c r="O5250" t="s">
        <v>57</v>
      </c>
      <c r="P5250" t="s">
        <v>349</v>
      </c>
      <c r="Q5250" t="s">
        <v>350</v>
      </c>
      <c r="R5250" t="s">
        <v>351</v>
      </c>
      <c r="S5250">
        <f t="shared" si="81"/>
        <v>2017</v>
      </c>
    </row>
    <row r="5251" spans="1:19" x14ac:dyDescent="0.25">
      <c r="A5251">
        <v>345</v>
      </c>
      <c r="B5251">
        <v>345102</v>
      </c>
      <c r="C5251">
        <v>6165</v>
      </c>
      <c r="E5251" t="s">
        <v>375</v>
      </c>
      <c r="F5251" t="s">
        <v>86</v>
      </c>
      <c r="G5251">
        <v>1773</v>
      </c>
      <c r="H5251" s="1">
        <v>42822</v>
      </c>
      <c r="I5251" s="2"/>
      <c r="J5251" s="2">
        <v>-40.42</v>
      </c>
      <c r="K5251" s="2">
        <v>-40.42</v>
      </c>
      <c r="L5251" t="s">
        <v>65</v>
      </c>
      <c r="M5251" t="s">
        <v>21</v>
      </c>
      <c r="N5251" t="s">
        <v>22</v>
      </c>
      <c r="O5251" t="s">
        <v>57</v>
      </c>
      <c r="P5251" t="s">
        <v>349</v>
      </c>
      <c r="Q5251" t="s">
        <v>350</v>
      </c>
      <c r="R5251" t="s">
        <v>351</v>
      </c>
      <c r="S5251">
        <f t="shared" ref="S5251:S5314" si="82">YEAR(H5251)</f>
        <v>2017</v>
      </c>
    </row>
    <row r="5252" spans="1:19" x14ac:dyDescent="0.25">
      <c r="A5252">
        <v>345</v>
      </c>
      <c r="B5252">
        <v>345102</v>
      </c>
      <c r="C5252">
        <v>6165</v>
      </c>
      <c r="E5252" t="s">
        <v>375</v>
      </c>
      <c r="F5252" t="s">
        <v>86</v>
      </c>
      <c r="G5252">
        <v>1773</v>
      </c>
      <c r="H5252" s="1">
        <v>42822</v>
      </c>
      <c r="I5252" s="2"/>
      <c r="J5252" s="2">
        <v>-40.42</v>
      </c>
      <c r="K5252" s="2">
        <v>-40.42</v>
      </c>
      <c r="L5252" t="s">
        <v>65</v>
      </c>
      <c r="M5252" t="s">
        <v>21</v>
      </c>
      <c r="N5252" t="s">
        <v>22</v>
      </c>
      <c r="O5252" t="s">
        <v>57</v>
      </c>
      <c r="P5252" t="s">
        <v>349</v>
      </c>
      <c r="Q5252" t="s">
        <v>350</v>
      </c>
      <c r="R5252" t="s">
        <v>351</v>
      </c>
      <c r="S5252">
        <f t="shared" si="82"/>
        <v>2017</v>
      </c>
    </row>
    <row r="5253" spans="1:19" x14ac:dyDescent="0.25">
      <c r="A5253">
        <v>345</v>
      </c>
      <c r="B5253">
        <v>345102</v>
      </c>
      <c r="C5253">
        <v>6165</v>
      </c>
      <c r="E5253" t="s">
        <v>375</v>
      </c>
      <c r="F5253" t="s">
        <v>86</v>
      </c>
      <c r="G5253">
        <v>1773</v>
      </c>
      <c r="H5253" s="1">
        <v>42822</v>
      </c>
      <c r="I5253" s="2"/>
      <c r="J5253" s="2">
        <v>-40.42</v>
      </c>
      <c r="K5253" s="2">
        <v>-40.42</v>
      </c>
      <c r="L5253" t="s">
        <v>65</v>
      </c>
      <c r="M5253" t="s">
        <v>21</v>
      </c>
      <c r="N5253" t="s">
        <v>22</v>
      </c>
      <c r="O5253" t="s">
        <v>57</v>
      </c>
      <c r="P5253" t="s">
        <v>349</v>
      </c>
      <c r="Q5253" t="s">
        <v>350</v>
      </c>
      <c r="R5253" t="s">
        <v>351</v>
      </c>
      <c r="S5253">
        <f t="shared" si="82"/>
        <v>2017</v>
      </c>
    </row>
    <row r="5254" spans="1:19" x14ac:dyDescent="0.25">
      <c r="A5254">
        <v>345</v>
      </c>
      <c r="B5254">
        <v>345102</v>
      </c>
      <c r="C5254">
        <v>6165</v>
      </c>
      <c r="E5254" t="s">
        <v>375</v>
      </c>
      <c r="F5254" t="s">
        <v>86</v>
      </c>
      <c r="G5254">
        <v>1773</v>
      </c>
      <c r="H5254" s="1">
        <v>42822</v>
      </c>
      <c r="I5254" s="2"/>
      <c r="J5254" s="2">
        <v>-40.42</v>
      </c>
      <c r="K5254" s="2">
        <v>-40.42</v>
      </c>
      <c r="L5254" t="s">
        <v>65</v>
      </c>
      <c r="M5254" t="s">
        <v>21</v>
      </c>
      <c r="N5254" t="s">
        <v>22</v>
      </c>
      <c r="O5254" t="s">
        <v>57</v>
      </c>
      <c r="P5254" t="s">
        <v>349</v>
      </c>
      <c r="Q5254" t="s">
        <v>350</v>
      </c>
      <c r="R5254" t="s">
        <v>351</v>
      </c>
      <c r="S5254">
        <f t="shared" si="82"/>
        <v>2017</v>
      </c>
    </row>
    <row r="5255" spans="1:19" x14ac:dyDescent="0.25">
      <c r="A5255">
        <v>345</v>
      </c>
      <c r="B5255">
        <v>345102</v>
      </c>
      <c r="C5255">
        <v>6165</v>
      </c>
      <c r="E5255" t="s">
        <v>375</v>
      </c>
      <c r="F5255" t="s">
        <v>86</v>
      </c>
      <c r="G5255">
        <v>1773</v>
      </c>
      <c r="H5255" s="1">
        <v>42822</v>
      </c>
      <c r="I5255" s="2"/>
      <c r="J5255" s="2">
        <v>-40.42</v>
      </c>
      <c r="K5255" s="2">
        <v>-40.42</v>
      </c>
      <c r="L5255" t="s">
        <v>65</v>
      </c>
      <c r="M5255" t="s">
        <v>21</v>
      </c>
      <c r="N5255" t="s">
        <v>22</v>
      </c>
      <c r="O5255" t="s">
        <v>57</v>
      </c>
      <c r="P5255" t="s">
        <v>349</v>
      </c>
      <c r="Q5255" t="s">
        <v>350</v>
      </c>
      <c r="R5255" t="s">
        <v>351</v>
      </c>
      <c r="S5255">
        <f t="shared" si="82"/>
        <v>2017</v>
      </c>
    </row>
    <row r="5256" spans="1:19" x14ac:dyDescent="0.25">
      <c r="A5256">
        <v>345</v>
      </c>
      <c r="B5256">
        <v>345102</v>
      </c>
      <c r="C5256">
        <v>6165</v>
      </c>
      <c r="E5256" t="s">
        <v>375</v>
      </c>
      <c r="F5256" t="s">
        <v>86</v>
      </c>
      <c r="G5256">
        <v>1773</v>
      </c>
      <c r="H5256" s="1">
        <v>42822</v>
      </c>
      <c r="I5256" s="2"/>
      <c r="J5256" s="2">
        <v>-80.84</v>
      </c>
      <c r="K5256" s="2">
        <v>-80.84</v>
      </c>
      <c r="L5256" t="s">
        <v>65</v>
      </c>
      <c r="M5256" t="s">
        <v>21</v>
      </c>
      <c r="N5256" t="s">
        <v>22</v>
      </c>
      <c r="O5256" t="s">
        <v>57</v>
      </c>
      <c r="P5256" t="s">
        <v>349</v>
      </c>
      <c r="Q5256" t="s">
        <v>350</v>
      </c>
      <c r="R5256" t="s">
        <v>351</v>
      </c>
      <c r="S5256">
        <f t="shared" si="82"/>
        <v>2017</v>
      </c>
    </row>
    <row r="5257" spans="1:19" x14ac:dyDescent="0.25">
      <c r="A5257">
        <v>345</v>
      </c>
      <c r="B5257">
        <v>345102</v>
      </c>
      <c r="C5257">
        <v>6165</v>
      </c>
      <c r="E5257" t="s">
        <v>375</v>
      </c>
      <c r="F5257" t="s">
        <v>86</v>
      </c>
      <c r="G5257">
        <v>1773</v>
      </c>
      <c r="H5257" s="1">
        <v>42822</v>
      </c>
      <c r="I5257" s="2"/>
      <c r="J5257" s="2">
        <v>-40.42</v>
      </c>
      <c r="K5257" s="2">
        <v>-40.42</v>
      </c>
      <c r="L5257" t="s">
        <v>65</v>
      </c>
      <c r="M5257" t="s">
        <v>21</v>
      </c>
      <c r="N5257" t="s">
        <v>22</v>
      </c>
      <c r="O5257" t="s">
        <v>57</v>
      </c>
      <c r="P5257" t="s">
        <v>349</v>
      </c>
      <c r="Q5257" t="s">
        <v>350</v>
      </c>
      <c r="R5257" t="s">
        <v>351</v>
      </c>
      <c r="S5257">
        <f t="shared" si="82"/>
        <v>2017</v>
      </c>
    </row>
    <row r="5258" spans="1:19" x14ac:dyDescent="0.25">
      <c r="A5258">
        <v>345</v>
      </c>
      <c r="B5258">
        <v>345102</v>
      </c>
      <c r="C5258">
        <v>6165</v>
      </c>
      <c r="E5258" t="s">
        <v>375</v>
      </c>
      <c r="F5258" t="s">
        <v>86</v>
      </c>
      <c r="G5258">
        <v>1773</v>
      </c>
      <c r="H5258" s="1">
        <v>42822</v>
      </c>
      <c r="I5258" s="2"/>
      <c r="J5258" s="2">
        <v>-40.42</v>
      </c>
      <c r="K5258" s="2">
        <v>-40.42</v>
      </c>
      <c r="L5258" t="s">
        <v>65</v>
      </c>
      <c r="M5258" t="s">
        <v>21</v>
      </c>
      <c r="N5258" t="s">
        <v>22</v>
      </c>
      <c r="O5258" t="s">
        <v>57</v>
      </c>
      <c r="P5258" t="s">
        <v>349</v>
      </c>
      <c r="Q5258" t="s">
        <v>350</v>
      </c>
      <c r="R5258" t="s">
        <v>351</v>
      </c>
      <c r="S5258">
        <f t="shared" si="82"/>
        <v>2017</v>
      </c>
    </row>
    <row r="5259" spans="1:19" x14ac:dyDescent="0.25">
      <c r="A5259">
        <v>345</v>
      </c>
      <c r="B5259">
        <v>345102</v>
      </c>
      <c r="C5259">
        <v>6165</v>
      </c>
      <c r="E5259" t="s">
        <v>375</v>
      </c>
      <c r="F5259" t="s">
        <v>86</v>
      </c>
      <c r="G5259">
        <v>1773</v>
      </c>
      <c r="H5259" s="1">
        <v>42822</v>
      </c>
      <c r="I5259" s="2"/>
      <c r="J5259" s="2">
        <v>-40.42</v>
      </c>
      <c r="K5259" s="2">
        <v>-40.42</v>
      </c>
      <c r="L5259" t="s">
        <v>65</v>
      </c>
      <c r="M5259" t="s">
        <v>21</v>
      </c>
      <c r="N5259" t="s">
        <v>22</v>
      </c>
      <c r="O5259" t="s">
        <v>57</v>
      </c>
      <c r="P5259" t="s">
        <v>349</v>
      </c>
      <c r="Q5259" t="s">
        <v>350</v>
      </c>
      <c r="R5259" t="s">
        <v>351</v>
      </c>
      <c r="S5259">
        <f t="shared" si="82"/>
        <v>2017</v>
      </c>
    </row>
    <row r="5260" spans="1:19" x14ac:dyDescent="0.25">
      <c r="A5260">
        <v>345</v>
      </c>
      <c r="B5260">
        <v>345102</v>
      </c>
      <c r="C5260">
        <v>6165</v>
      </c>
      <c r="E5260" t="s">
        <v>375</v>
      </c>
      <c r="F5260" t="s">
        <v>86</v>
      </c>
      <c r="G5260">
        <v>1773</v>
      </c>
      <c r="H5260" s="1">
        <v>42822</v>
      </c>
      <c r="I5260" s="2"/>
      <c r="J5260" s="2">
        <v>-80.84</v>
      </c>
      <c r="K5260" s="2">
        <v>-80.84</v>
      </c>
      <c r="L5260" t="s">
        <v>65</v>
      </c>
      <c r="M5260" t="s">
        <v>21</v>
      </c>
      <c r="N5260" t="s">
        <v>22</v>
      </c>
      <c r="O5260" t="s">
        <v>57</v>
      </c>
      <c r="P5260" t="s">
        <v>349</v>
      </c>
      <c r="Q5260" t="s">
        <v>350</v>
      </c>
      <c r="R5260" t="s">
        <v>351</v>
      </c>
      <c r="S5260">
        <f t="shared" si="82"/>
        <v>2017</v>
      </c>
    </row>
    <row r="5261" spans="1:19" x14ac:dyDescent="0.25">
      <c r="A5261">
        <v>345</v>
      </c>
      <c r="B5261">
        <v>345102</v>
      </c>
      <c r="C5261">
        <v>6165</v>
      </c>
      <c r="E5261" t="s">
        <v>375</v>
      </c>
      <c r="F5261" t="s">
        <v>86</v>
      </c>
      <c r="G5261">
        <v>1773</v>
      </c>
      <c r="H5261" s="1">
        <v>42822</v>
      </c>
      <c r="I5261" s="2"/>
      <c r="J5261" s="2">
        <v>-121.26</v>
      </c>
      <c r="K5261" s="2">
        <v>-121.26</v>
      </c>
      <c r="L5261" t="s">
        <v>65</v>
      </c>
      <c r="M5261" t="s">
        <v>21</v>
      </c>
      <c r="N5261" t="s">
        <v>22</v>
      </c>
      <c r="O5261" t="s">
        <v>57</v>
      </c>
      <c r="P5261" t="s">
        <v>349</v>
      </c>
      <c r="Q5261" t="s">
        <v>350</v>
      </c>
      <c r="R5261" t="s">
        <v>351</v>
      </c>
      <c r="S5261">
        <f t="shared" si="82"/>
        <v>2017</v>
      </c>
    </row>
    <row r="5262" spans="1:19" x14ac:dyDescent="0.25">
      <c r="A5262">
        <v>345</v>
      </c>
      <c r="B5262">
        <v>345102</v>
      </c>
      <c r="C5262">
        <v>6165</v>
      </c>
      <c r="E5262" t="s">
        <v>375</v>
      </c>
      <c r="F5262" t="s">
        <v>86</v>
      </c>
      <c r="G5262">
        <v>1773</v>
      </c>
      <c r="H5262" s="1">
        <v>42822</v>
      </c>
      <c r="I5262" s="2"/>
      <c r="J5262" s="2">
        <v>-40.42</v>
      </c>
      <c r="K5262" s="2">
        <v>-40.42</v>
      </c>
      <c r="L5262" t="s">
        <v>65</v>
      </c>
      <c r="M5262" t="s">
        <v>21</v>
      </c>
      <c r="N5262" t="s">
        <v>22</v>
      </c>
      <c r="O5262" t="s">
        <v>57</v>
      </c>
      <c r="P5262" t="s">
        <v>349</v>
      </c>
      <c r="Q5262" t="s">
        <v>350</v>
      </c>
      <c r="R5262" t="s">
        <v>351</v>
      </c>
      <c r="S5262">
        <f t="shared" si="82"/>
        <v>2017</v>
      </c>
    </row>
    <row r="5263" spans="1:19" x14ac:dyDescent="0.25">
      <c r="A5263">
        <v>345</v>
      </c>
      <c r="B5263">
        <v>345102</v>
      </c>
      <c r="C5263">
        <v>6165</v>
      </c>
      <c r="E5263" t="s">
        <v>375</v>
      </c>
      <c r="F5263" t="s">
        <v>86</v>
      </c>
      <c r="G5263">
        <v>1773</v>
      </c>
      <c r="H5263" s="1">
        <v>42822</v>
      </c>
      <c r="I5263" s="2"/>
      <c r="J5263" s="2">
        <v>-80.84</v>
      </c>
      <c r="K5263" s="2">
        <v>-80.84</v>
      </c>
      <c r="L5263" t="s">
        <v>65</v>
      </c>
      <c r="M5263" t="s">
        <v>21</v>
      </c>
      <c r="N5263" t="s">
        <v>22</v>
      </c>
      <c r="O5263" t="s">
        <v>57</v>
      </c>
      <c r="P5263" t="s">
        <v>349</v>
      </c>
      <c r="Q5263" t="s">
        <v>350</v>
      </c>
      <c r="R5263" t="s">
        <v>351</v>
      </c>
      <c r="S5263">
        <f t="shared" si="82"/>
        <v>2017</v>
      </c>
    </row>
    <row r="5264" spans="1:19" x14ac:dyDescent="0.25">
      <c r="A5264">
        <v>345</v>
      </c>
      <c r="B5264">
        <v>345102</v>
      </c>
      <c r="C5264">
        <v>6165</v>
      </c>
      <c r="E5264" t="s">
        <v>375</v>
      </c>
      <c r="F5264" t="s">
        <v>86</v>
      </c>
      <c r="G5264">
        <v>1773</v>
      </c>
      <c r="H5264" s="1">
        <v>42822</v>
      </c>
      <c r="I5264" s="2"/>
      <c r="J5264" s="2">
        <v>-40.42</v>
      </c>
      <c r="K5264" s="2">
        <v>-40.42</v>
      </c>
      <c r="L5264" t="s">
        <v>65</v>
      </c>
      <c r="M5264" t="s">
        <v>21</v>
      </c>
      <c r="N5264" t="s">
        <v>22</v>
      </c>
      <c r="O5264" t="s">
        <v>57</v>
      </c>
      <c r="P5264" t="s">
        <v>349</v>
      </c>
      <c r="Q5264" t="s">
        <v>350</v>
      </c>
      <c r="R5264" t="s">
        <v>351</v>
      </c>
      <c r="S5264">
        <f t="shared" si="82"/>
        <v>2017</v>
      </c>
    </row>
    <row r="5265" spans="1:19" x14ac:dyDescent="0.25">
      <c r="A5265">
        <v>345</v>
      </c>
      <c r="B5265">
        <v>345102</v>
      </c>
      <c r="C5265">
        <v>6165</v>
      </c>
      <c r="E5265" t="s">
        <v>382</v>
      </c>
      <c r="F5265" t="s">
        <v>86</v>
      </c>
      <c r="G5265">
        <v>1773</v>
      </c>
      <c r="H5265" s="1">
        <v>42822</v>
      </c>
      <c r="I5265" s="2"/>
      <c r="J5265" s="2">
        <v>-152.28</v>
      </c>
      <c r="K5265" s="2">
        <v>-152.28</v>
      </c>
      <c r="L5265" t="s">
        <v>65</v>
      </c>
      <c r="M5265" t="s">
        <v>21</v>
      </c>
      <c r="N5265" t="s">
        <v>22</v>
      </c>
      <c r="O5265" t="s">
        <v>57</v>
      </c>
      <c r="P5265" t="s">
        <v>349</v>
      </c>
      <c r="Q5265" t="s">
        <v>350</v>
      </c>
      <c r="R5265" t="s">
        <v>351</v>
      </c>
      <c r="S5265">
        <f t="shared" si="82"/>
        <v>2017</v>
      </c>
    </row>
    <row r="5266" spans="1:19" x14ac:dyDescent="0.25">
      <c r="A5266">
        <v>345</v>
      </c>
      <c r="B5266">
        <v>345102</v>
      </c>
      <c r="C5266">
        <v>6165</v>
      </c>
      <c r="E5266" t="s">
        <v>382</v>
      </c>
      <c r="F5266" t="s">
        <v>86</v>
      </c>
      <c r="G5266">
        <v>1773</v>
      </c>
      <c r="H5266" s="1">
        <v>42822</v>
      </c>
      <c r="I5266" s="2"/>
      <c r="J5266" s="2">
        <v>-228.42</v>
      </c>
      <c r="K5266" s="2">
        <v>-228.42</v>
      </c>
      <c r="L5266" t="s">
        <v>65</v>
      </c>
      <c r="M5266" t="s">
        <v>21</v>
      </c>
      <c r="N5266" t="s">
        <v>22</v>
      </c>
      <c r="O5266" t="s">
        <v>57</v>
      </c>
      <c r="P5266" t="s">
        <v>349</v>
      </c>
      <c r="Q5266" t="s">
        <v>350</v>
      </c>
      <c r="R5266" t="s">
        <v>351</v>
      </c>
      <c r="S5266">
        <f t="shared" si="82"/>
        <v>2017</v>
      </c>
    </row>
    <row r="5267" spans="1:19" x14ac:dyDescent="0.25">
      <c r="A5267">
        <v>345</v>
      </c>
      <c r="B5267">
        <v>345102</v>
      </c>
      <c r="C5267">
        <v>6165</v>
      </c>
      <c r="E5267" t="s">
        <v>374</v>
      </c>
      <c r="F5267" t="s">
        <v>86</v>
      </c>
      <c r="G5267">
        <v>1773</v>
      </c>
      <c r="H5267" s="1">
        <v>42822</v>
      </c>
      <c r="I5267" s="2"/>
      <c r="J5267" s="2">
        <v>-304.56</v>
      </c>
      <c r="K5267" s="2">
        <v>-304.56</v>
      </c>
      <c r="L5267" t="s">
        <v>65</v>
      </c>
      <c r="M5267" t="s">
        <v>21</v>
      </c>
      <c r="N5267" t="s">
        <v>22</v>
      </c>
      <c r="O5267" t="s">
        <v>57</v>
      </c>
      <c r="P5267" t="s">
        <v>349</v>
      </c>
      <c r="Q5267" t="s">
        <v>350</v>
      </c>
      <c r="R5267" t="s">
        <v>351</v>
      </c>
      <c r="S5267">
        <f t="shared" si="82"/>
        <v>2017</v>
      </c>
    </row>
    <row r="5268" spans="1:19" x14ac:dyDescent="0.25">
      <c r="A5268">
        <v>345</v>
      </c>
      <c r="B5268">
        <v>345102</v>
      </c>
      <c r="C5268">
        <v>6165</v>
      </c>
      <c r="E5268" t="s">
        <v>374</v>
      </c>
      <c r="F5268" t="s">
        <v>86</v>
      </c>
      <c r="G5268">
        <v>1773</v>
      </c>
      <c r="H5268" s="1">
        <v>42822</v>
      </c>
      <c r="I5268" s="2"/>
      <c r="J5268" s="2">
        <v>-76.14</v>
      </c>
      <c r="K5268" s="2">
        <v>-76.14</v>
      </c>
      <c r="L5268" t="s">
        <v>65</v>
      </c>
      <c r="M5268" t="s">
        <v>21</v>
      </c>
      <c r="N5268" t="s">
        <v>22</v>
      </c>
      <c r="O5268" t="s">
        <v>57</v>
      </c>
      <c r="P5268" t="s">
        <v>349</v>
      </c>
      <c r="Q5268" t="s">
        <v>350</v>
      </c>
      <c r="R5268" t="s">
        <v>351</v>
      </c>
      <c r="S5268">
        <f t="shared" si="82"/>
        <v>2017</v>
      </c>
    </row>
    <row r="5269" spans="1:19" x14ac:dyDescent="0.25">
      <c r="A5269">
        <v>345</v>
      </c>
      <c r="B5269">
        <v>345102</v>
      </c>
      <c r="C5269">
        <v>6165</v>
      </c>
      <c r="E5269" t="s">
        <v>381</v>
      </c>
      <c r="F5269" t="s">
        <v>86</v>
      </c>
      <c r="G5269">
        <v>1773</v>
      </c>
      <c r="H5269" s="1">
        <v>42822</v>
      </c>
      <c r="I5269" s="2"/>
      <c r="J5269" s="2">
        <v>-190.35</v>
      </c>
      <c r="K5269" s="2">
        <v>-190.35</v>
      </c>
      <c r="L5269" t="s">
        <v>65</v>
      </c>
      <c r="M5269" t="s">
        <v>21</v>
      </c>
      <c r="N5269" t="s">
        <v>22</v>
      </c>
      <c r="O5269" t="s">
        <v>57</v>
      </c>
      <c r="P5269" t="s">
        <v>349</v>
      </c>
      <c r="Q5269" t="s">
        <v>350</v>
      </c>
      <c r="R5269" t="s">
        <v>351</v>
      </c>
      <c r="S5269">
        <f t="shared" si="82"/>
        <v>2017</v>
      </c>
    </row>
    <row r="5270" spans="1:19" x14ac:dyDescent="0.25">
      <c r="A5270">
        <v>345</v>
      </c>
      <c r="B5270">
        <v>345102</v>
      </c>
      <c r="C5270">
        <v>6165</v>
      </c>
      <c r="E5270" t="s">
        <v>381</v>
      </c>
      <c r="F5270" t="s">
        <v>86</v>
      </c>
      <c r="G5270">
        <v>1773</v>
      </c>
      <c r="H5270" s="1">
        <v>42822</v>
      </c>
      <c r="I5270" s="2"/>
      <c r="J5270" s="2">
        <v>-76.14</v>
      </c>
      <c r="K5270" s="2">
        <v>-76.14</v>
      </c>
      <c r="L5270" t="s">
        <v>65</v>
      </c>
      <c r="M5270" t="s">
        <v>21</v>
      </c>
      <c r="N5270" t="s">
        <v>22</v>
      </c>
      <c r="O5270" t="s">
        <v>57</v>
      </c>
      <c r="P5270" t="s">
        <v>349</v>
      </c>
      <c r="Q5270" t="s">
        <v>350</v>
      </c>
      <c r="R5270" t="s">
        <v>351</v>
      </c>
      <c r="S5270">
        <f t="shared" si="82"/>
        <v>2017</v>
      </c>
    </row>
    <row r="5271" spans="1:19" x14ac:dyDescent="0.25">
      <c r="A5271">
        <v>345</v>
      </c>
      <c r="B5271">
        <v>345102</v>
      </c>
      <c r="C5271">
        <v>6165</v>
      </c>
      <c r="E5271" t="s">
        <v>381</v>
      </c>
      <c r="F5271" t="s">
        <v>86</v>
      </c>
      <c r="G5271">
        <v>1773</v>
      </c>
      <c r="H5271" s="1">
        <v>42822</v>
      </c>
      <c r="I5271" s="2"/>
      <c r="J5271" s="2">
        <v>-76.14</v>
      </c>
      <c r="K5271" s="2">
        <v>-76.14</v>
      </c>
      <c r="L5271" t="s">
        <v>65</v>
      </c>
      <c r="M5271" t="s">
        <v>21</v>
      </c>
      <c r="N5271" t="s">
        <v>22</v>
      </c>
      <c r="O5271" t="s">
        <v>57</v>
      </c>
      <c r="P5271" t="s">
        <v>349</v>
      </c>
      <c r="Q5271" t="s">
        <v>350</v>
      </c>
      <c r="R5271" t="s">
        <v>351</v>
      </c>
      <c r="S5271">
        <f t="shared" si="82"/>
        <v>2017</v>
      </c>
    </row>
    <row r="5272" spans="1:19" x14ac:dyDescent="0.25">
      <c r="A5272">
        <v>345</v>
      </c>
      <c r="B5272">
        <v>345102</v>
      </c>
      <c r="C5272">
        <v>6165</v>
      </c>
      <c r="E5272" t="s">
        <v>381</v>
      </c>
      <c r="F5272" t="s">
        <v>86</v>
      </c>
      <c r="G5272">
        <v>1773</v>
      </c>
      <c r="H5272" s="1">
        <v>42822</v>
      </c>
      <c r="I5272" s="2"/>
      <c r="J5272" s="2">
        <v>-76.14</v>
      </c>
      <c r="K5272" s="2">
        <v>-76.14</v>
      </c>
      <c r="L5272" t="s">
        <v>65</v>
      </c>
      <c r="M5272" t="s">
        <v>21</v>
      </c>
      <c r="N5272" t="s">
        <v>22</v>
      </c>
      <c r="O5272" t="s">
        <v>57</v>
      </c>
      <c r="P5272" t="s">
        <v>349</v>
      </c>
      <c r="Q5272" t="s">
        <v>350</v>
      </c>
      <c r="R5272" t="s">
        <v>351</v>
      </c>
      <c r="S5272">
        <f t="shared" si="82"/>
        <v>2017</v>
      </c>
    </row>
    <row r="5273" spans="1:19" x14ac:dyDescent="0.25">
      <c r="A5273">
        <v>345</v>
      </c>
      <c r="B5273">
        <v>345102</v>
      </c>
      <c r="C5273">
        <v>6165</v>
      </c>
      <c r="E5273" t="s">
        <v>381</v>
      </c>
      <c r="F5273" t="s">
        <v>86</v>
      </c>
      <c r="G5273">
        <v>1773</v>
      </c>
      <c r="H5273" s="1">
        <v>42822</v>
      </c>
      <c r="I5273" s="2"/>
      <c r="J5273" s="2">
        <v>-76.14</v>
      </c>
      <c r="K5273" s="2">
        <v>-76.14</v>
      </c>
      <c r="L5273" t="s">
        <v>65</v>
      </c>
      <c r="M5273" t="s">
        <v>21</v>
      </c>
      <c r="N5273" t="s">
        <v>22</v>
      </c>
      <c r="O5273" t="s">
        <v>57</v>
      </c>
      <c r="P5273" t="s">
        <v>349</v>
      </c>
      <c r="Q5273" t="s">
        <v>350</v>
      </c>
      <c r="R5273" t="s">
        <v>351</v>
      </c>
      <c r="S5273">
        <f t="shared" si="82"/>
        <v>2017</v>
      </c>
    </row>
    <row r="5274" spans="1:19" x14ac:dyDescent="0.25">
      <c r="A5274">
        <v>345</v>
      </c>
      <c r="B5274">
        <v>345102</v>
      </c>
      <c r="C5274">
        <v>6165</v>
      </c>
      <c r="E5274" t="s">
        <v>385</v>
      </c>
      <c r="F5274" t="s">
        <v>86</v>
      </c>
      <c r="G5274">
        <v>1773</v>
      </c>
      <c r="H5274" s="1">
        <v>42822</v>
      </c>
      <c r="I5274" s="2"/>
      <c r="J5274" s="2">
        <v>-266.49</v>
      </c>
      <c r="K5274" s="2">
        <v>-266.49</v>
      </c>
      <c r="L5274" t="s">
        <v>65</v>
      </c>
      <c r="M5274" t="s">
        <v>21</v>
      </c>
      <c r="N5274" t="s">
        <v>22</v>
      </c>
      <c r="O5274" t="s">
        <v>57</v>
      </c>
      <c r="P5274" t="s">
        <v>349</v>
      </c>
      <c r="Q5274" t="s">
        <v>350</v>
      </c>
      <c r="R5274" t="s">
        <v>351</v>
      </c>
      <c r="S5274">
        <f t="shared" si="82"/>
        <v>2017</v>
      </c>
    </row>
    <row r="5275" spans="1:19" x14ac:dyDescent="0.25">
      <c r="A5275">
        <v>345</v>
      </c>
      <c r="B5275">
        <v>345102</v>
      </c>
      <c r="C5275">
        <v>6165</v>
      </c>
      <c r="E5275" t="s">
        <v>385</v>
      </c>
      <c r="F5275" t="s">
        <v>86</v>
      </c>
      <c r="G5275">
        <v>1773</v>
      </c>
      <c r="H5275" s="1">
        <v>42822</v>
      </c>
      <c r="I5275" s="2"/>
      <c r="J5275" s="2">
        <v>-76.14</v>
      </c>
      <c r="K5275" s="2">
        <v>-76.14</v>
      </c>
      <c r="L5275" t="s">
        <v>65</v>
      </c>
      <c r="M5275" t="s">
        <v>21</v>
      </c>
      <c r="N5275" t="s">
        <v>22</v>
      </c>
      <c r="O5275" t="s">
        <v>57</v>
      </c>
      <c r="P5275" t="s">
        <v>349</v>
      </c>
      <c r="Q5275" t="s">
        <v>350</v>
      </c>
      <c r="R5275" t="s">
        <v>351</v>
      </c>
      <c r="S5275">
        <f t="shared" si="82"/>
        <v>2017</v>
      </c>
    </row>
    <row r="5276" spans="1:19" x14ac:dyDescent="0.25">
      <c r="A5276">
        <v>345</v>
      </c>
      <c r="B5276">
        <v>345102</v>
      </c>
      <c r="C5276">
        <v>6165</v>
      </c>
      <c r="E5276" t="s">
        <v>385</v>
      </c>
      <c r="F5276" t="s">
        <v>86</v>
      </c>
      <c r="G5276">
        <v>1773</v>
      </c>
      <c r="H5276" s="1">
        <v>42822</v>
      </c>
      <c r="I5276" s="2"/>
      <c r="J5276" s="2">
        <v>-38.07</v>
      </c>
      <c r="K5276" s="2">
        <v>-38.07</v>
      </c>
      <c r="L5276" t="s">
        <v>65</v>
      </c>
      <c r="M5276" t="s">
        <v>21</v>
      </c>
      <c r="N5276" t="s">
        <v>22</v>
      </c>
      <c r="O5276" t="s">
        <v>57</v>
      </c>
      <c r="P5276" t="s">
        <v>349</v>
      </c>
      <c r="Q5276" t="s">
        <v>350</v>
      </c>
      <c r="R5276" t="s">
        <v>351</v>
      </c>
      <c r="S5276">
        <f t="shared" si="82"/>
        <v>2017</v>
      </c>
    </row>
    <row r="5277" spans="1:19" x14ac:dyDescent="0.25">
      <c r="A5277">
        <v>345</v>
      </c>
      <c r="B5277">
        <v>345102</v>
      </c>
      <c r="C5277">
        <v>6165</v>
      </c>
      <c r="E5277" t="s">
        <v>385</v>
      </c>
      <c r="F5277" t="s">
        <v>86</v>
      </c>
      <c r="G5277">
        <v>1773</v>
      </c>
      <c r="H5277" s="1">
        <v>42822</v>
      </c>
      <c r="I5277" s="2"/>
      <c r="J5277" s="2">
        <v>-342.63</v>
      </c>
      <c r="K5277" s="2">
        <v>-342.63</v>
      </c>
      <c r="L5277" t="s">
        <v>65</v>
      </c>
      <c r="M5277" t="s">
        <v>21</v>
      </c>
      <c r="N5277" t="s">
        <v>22</v>
      </c>
      <c r="O5277" t="s">
        <v>57</v>
      </c>
      <c r="P5277" t="s">
        <v>349</v>
      </c>
      <c r="Q5277" t="s">
        <v>350</v>
      </c>
      <c r="R5277" t="s">
        <v>351</v>
      </c>
      <c r="S5277">
        <f t="shared" si="82"/>
        <v>2017</v>
      </c>
    </row>
    <row r="5278" spans="1:19" x14ac:dyDescent="0.25">
      <c r="A5278">
        <v>345</v>
      </c>
      <c r="B5278">
        <v>345102</v>
      </c>
      <c r="C5278">
        <v>6165</v>
      </c>
      <c r="E5278" t="s">
        <v>385</v>
      </c>
      <c r="F5278" t="s">
        <v>86</v>
      </c>
      <c r="G5278">
        <v>1773</v>
      </c>
      <c r="H5278" s="1">
        <v>42822</v>
      </c>
      <c r="I5278" s="2"/>
      <c r="J5278" s="2">
        <v>-76.14</v>
      </c>
      <c r="K5278" s="2">
        <v>-76.14</v>
      </c>
      <c r="L5278" t="s">
        <v>65</v>
      </c>
      <c r="M5278" t="s">
        <v>21</v>
      </c>
      <c r="N5278" t="s">
        <v>22</v>
      </c>
      <c r="O5278" t="s">
        <v>57</v>
      </c>
      <c r="P5278" t="s">
        <v>349</v>
      </c>
      <c r="Q5278" t="s">
        <v>350</v>
      </c>
      <c r="R5278" t="s">
        <v>351</v>
      </c>
      <c r="S5278">
        <f t="shared" si="82"/>
        <v>2017</v>
      </c>
    </row>
    <row r="5279" spans="1:19" x14ac:dyDescent="0.25">
      <c r="A5279">
        <v>345</v>
      </c>
      <c r="B5279">
        <v>345102</v>
      </c>
      <c r="C5279">
        <v>6165</v>
      </c>
      <c r="E5279" t="s">
        <v>380</v>
      </c>
      <c r="F5279" t="s">
        <v>86</v>
      </c>
      <c r="G5279">
        <v>1773</v>
      </c>
      <c r="H5279" s="1">
        <v>42822</v>
      </c>
      <c r="I5279" s="2"/>
      <c r="J5279" s="2">
        <v>-76.14</v>
      </c>
      <c r="K5279" s="2">
        <v>-76.14</v>
      </c>
      <c r="L5279" t="s">
        <v>65</v>
      </c>
      <c r="M5279" t="s">
        <v>21</v>
      </c>
      <c r="N5279" t="s">
        <v>22</v>
      </c>
      <c r="O5279" t="s">
        <v>57</v>
      </c>
      <c r="P5279" t="s">
        <v>349</v>
      </c>
      <c r="Q5279" t="s">
        <v>350</v>
      </c>
      <c r="R5279" t="s">
        <v>351</v>
      </c>
      <c r="S5279">
        <f t="shared" si="82"/>
        <v>2017</v>
      </c>
    </row>
    <row r="5280" spans="1:19" x14ac:dyDescent="0.25">
      <c r="A5280">
        <v>345</v>
      </c>
      <c r="B5280">
        <v>345102</v>
      </c>
      <c r="C5280">
        <v>6165</v>
      </c>
      <c r="E5280" t="s">
        <v>380</v>
      </c>
      <c r="F5280" t="s">
        <v>86</v>
      </c>
      <c r="G5280">
        <v>1773</v>
      </c>
      <c r="H5280" s="1">
        <v>42822</v>
      </c>
      <c r="I5280" s="2"/>
      <c r="J5280" s="2">
        <v>-38.07</v>
      </c>
      <c r="K5280" s="2">
        <v>-38.07</v>
      </c>
      <c r="L5280" t="s">
        <v>65</v>
      </c>
      <c r="M5280" t="s">
        <v>21</v>
      </c>
      <c r="N5280" t="s">
        <v>22</v>
      </c>
      <c r="O5280" t="s">
        <v>57</v>
      </c>
      <c r="P5280" t="s">
        <v>349</v>
      </c>
      <c r="Q5280" t="s">
        <v>350</v>
      </c>
      <c r="R5280" t="s">
        <v>351</v>
      </c>
      <c r="S5280">
        <f t="shared" si="82"/>
        <v>2017</v>
      </c>
    </row>
    <row r="5281" spans="1:19" x14ac:dyDescent="0.25">
      <c r="A5281">
        <v>345</v>
      </c>
      <c r="B5281">
        <v>345102</v>
      </c>
      <c r="C5281">
        <v>6165</v>
      </c>
      <c r="E5281" t="s">
        <v>380</v>
      </c>
      <c r="F5281" t="s">
        <v>86</v>
      </c>
      <c r="G5281">
        <v>1773</v>
      </c>
      <c r="H5281" s="1">
        <v>42822</v>
      </c>
      <c r="I5281" s="2"/>
      <c r="J5281" s="2">
        <v>-152.28</v>
      </c>
      <c r="K5281" s="2">
        <v>-152.28</v>
      </c>
      <c r="L5281" t="s">
        <v>65</v>
      </c>
      <c r="M5281" t="s">
        <v>21</v>
      </c>
      <c r="N5281" t="s">
        <v>22</v>
      </c>
      <c r="O5281" t="s">
        <v>57</v>
      </c>
      <c r="P5281" t="s">
        <v>349</v>
      </c>
      <c r="Q5281" t="s">
        <v>350</v>
      </c>
      <c r="R5281" t="s">
        <v>351</v>
      </c>
      <c r="S5281">
        <f t="shared" si="82"/>
        <v>2017</v>
      </c>
    </row>
    <row r="5282" spans="1:19" x14ac:dyDescent="0.25">
      <c r="A5282">
        <v>345</v>
      </c>
      <c r="B5282">
        <v>345102</v>
      </c>
      <c r="C5282">
        <v>6165</v>
      </c>
      <c r="E5282" t="s">
        <v>380</v>
      </c>
      <c r="F5282" t="s">
        <v>86</v>
      </c>
      <c r="G5282">
        <v>1773</v>
      </c>
      <c r="H5282" s="1">
        <v>42822</v>
      </c>
      <c r="I5282" s="2"/>
      <c r="J5282" s="2">
        <v>-152.28</v>
      </c>
      <c r="K5282" s="2">
        <v>-152.28</v>
      </c>
      <c r="L5282" t="s">
        <v>65</v>
      </c>
      <c r="M5282" t="s">
        <v>21</v>
      </c>
      <c r="N5282" t="s">
        <v>22</v>
      </c>
      <c r="O5282" t="s">
        <v>57</v>
      </c>
      <c r="P5282" t="s">
        <v>349</v>
      </c>
      <c r="Q5282" t="s">
        <v>350</v>
      </c>
      <c r="R5282" t="s">
        <v>351</v>
      </c>
      <c r="S5282">
        <f t="shared" si="82"/>
        <v>2017</v>
      </c>
    </row>
    <row r="5283" spans="1:19" x14ac:dyDescent="0.25">
      <c r="A5283">
        <v>345</v>
      </c>
      <c r="B5283">
        <v>345102</v>
      </c>
      <c r="C5283">
        <v>6165</v>
      </c>
      <c r="E5283" t="s">
        <v>380</v>
      </c>
      <c r="F5283" t="s">
        <v>86</v>
      </c>
      <c r="G5283">
        <v>1773</v>
      </c>
      <c r="H5283" s="1">
        <v>42822</v>
      </c>
      <c r="I5283" s="2"/>
      <c r="J5283" s="2">
        <v>-152.28</v>
      </c>
      <c r="K5283" s="2">
        <v>-152.28</v>
      </c>
      <c r="L5283" t="s">
        <v>65</v>
      </c>
      <c r="M5283" t="s">
        <v>21</v>
      </c>
      <c r="N5283" t="s">
        <v>22</v>
      </c>
      <c r="O5283" t="s">
        <v>57</v>
      </c>
      <c r="P5283" t="s">
        <v>349</v>
      </c>
      <c r="Q5283" t="s">
        <v>350</v>
      </c>
      <c r="R5283" t="s">
        <v>351</v>
      </c>
      <c r="S5283">
        <f t="shared" si="82"/>
        <v>2017</v>
      </c>
    </row>
    <row r="5284" spans="1:19" x14ac:dyDescent="0.25">
      <c r="A5284">
        <v>345</v>
      </c>
      <c r="B5284">
        <v>345102</v>
      </c>
      <c r="C5284">
        <v>6165</v>
      </c>
      <c r="E5284" t="s">
        <v>374</v>
      </c>
      <c r="F5284" t="s">
        <v>86</v>
      </c>
      <c r="G5284">
        <v>1773</v>
      </c>
      <c r="H5284" s="1">
        <v>42822</v>
      </c>
      <c r="I5284" s="2"/>
      <c r="J5284" s="2">
        <v>-266.49</v>
      </c>
      <c r="K5284" s="2">
        <v>-266.49</v>
      </c>
      <c r="L5284" t="s">
        <v>65</v>
      </c>
      <c r="M5284" t="s">
        <v>21</v>
      </c>
      <c r="N5284" t="s">
        <v>22</v>
      </c>
      <c r="O5284" t="s">
        <v>57</v>
      </c>
      <c r="P5284" t="s">
        <v>349</v>
      </c>
      <c r="Q5284" t="s">
        <v>350</v>
      </c>
      <c r="R5284" t="s">
        <v>351</v>
      </c>
      <c r="S5284">
        <f t="shared" si="82"/>
        <v>2017</v>
      </c>
    </row>
    <row r="5285" spans="1:19" x14ac:dyDescent="0.25">
      <c r="A5285">
        <v>345</v>
      </c>
      <c r="B5285">
        <v>345102</v>
      </c>
      <c r="C5285">
        <v>6165</v>
      </c>
      <c r="E5285" t="s">
        <v>374</v>
      </c>
      <c r="F5285" t="s">
        <v>86</v>
      </c>
      <c r="G5285">
        <v>1773</v>
      </c>
      <c r="H5285" s="1">
        <v>42822</v>
      </c>
      <c r="I5285" s="2"/>
      <c r="J5285" s="2">
        <v>-76.14</v>
      </c>
      <c r="K5285" s="2">
        <v>-76.14</v>
      </c>
      <c r="L5285" t="s">
        <v>65</v>
      </c>
      <c r="M5285" t="s">
        <v>21</v>
      </c>
      <c r="N5285" t="s">
        <v>22</v>
      </c>
      <c r="O5285" t="s">
        <v>57</v>
      </c>
      <c r="P5285" t="s">
        <v>349</v>
      </c>
      <c r="Q5285" t="s">
        <v>350</v>
      </c>
      <c r="R5285" t="s">
        <v>351</v>
      </c>
      <c r="S5285">
        <f t="shared" si="82"/>
        <v>2017</v>
      </c>
    </row>
    <row r="5286" spans="1:19" x14ac:dyDescent="0.25">
      <c r="A5286">
        <v>345</v>
      </c>
      <c r="B5286">
        <v>345102</v>
      </c>
      <c r="C5286">
        <v>6165</v>
      </c>
      <c r="E5286" t="s">
        <v>374</v>
      </c>
      <c r="F5286" t="s">
        <v>86</v>
      </c>
      <c r="G5286">
        <v>1773</v>
      </c>
      <c r="H5286" s="1">
        <v>42822</v>
      </c>
      <c r="I5286" s="2"/>
      <c r="J5286" s="2">
        <v>-76.14</v>
      </c>
      <c r="K5286" s="2">
        <v>-76.14</v>
      </c>
      <c r="L5286" t="s">
        <v>65</v>
      </c>
      <c r="M5286" t="s">
        <v>21</v>
      </c>
      <c r="N5286" t="s">
        <v>22</v>
      </c>
      <c r="O5286" t="s">
        <v>57</v>
      </c>
      <c r="P5286" t="s">
        <v>349</v>
      </c>
      <c r="Q5286" t="s">
        <v>350</v>
      </c>
      <c r="R5286" t="s">
        <v>351</v>
      </c>
      <c r="S5286">
        <f t="shared" si="82"/>
        <v>2017</v>
      </c>
    </row>
    <row r="5287" spans="1:19" x14ac:dyDescent="0.25">
      <c r="A5287">
        <v>345</v>
      </c>
      <c r="B5287">
        <v>345102</v>
      </c>
      <c r="C5287">
        <v>6165</v>
      </c>
      <c r="E5287" t="s">
        <v>375</v>
      </c>
      <c r="F5287" t="s">
        <v>86</v>
      </c>
      <c r="G5287">
        <v>1773</v>
      </c>
      <c r="H5287" s="1">
        <v>42822</v>
      </c>
      <c r="I5287" s="2"/>
      <c r="J5287" s="2">
        <v>-40.42</v>
      </c>
      <c r="K5287" s="2">
        <v>-40.42</v>
      </c>
      <c r="L5287" t="s">
        <v>65</v>
      </c>
      <c r="M5287" t="s">
        <v>21</v>
      </c>
      <c r="N5287" t="s">
        <v>22</v>
      </c>
      <c r="O5287" t="s">
        <v>57</v>
      </c>
      <c r="P5287" t="s">
        <v>349</v>
      </c>
      <c r="Q5287" t="s">
        <v>350</v>
      </c>
      <c r="R5287" t="s">
        <v>351</v>
      </c>
      <c r="S5287">
        <f t="shared" si="82"/>
        <v>2017</v>
      </c>
    </row>
    <row r="5288" spans="1:19" x14ac:dyDescent="0.25">
      <c r="A5288">
        <v>345</v>
      </c>
      <c r="B5288">
        <v>345102</v>
      </c>
      <c r="C5288">
        <v>6165</v>
      </c>
      <c r="E5288" t="s">
        <v>375</v>
      </c>
      <c r="F5288" t="s">
        <v>86</v>
      </c>
      <c r="G5288">
        <v>1773</v>
      </c>
      <c r="H5288" s="1">
        <v>42822</v>
      </c>
      <c r="I5288" s="2"/>
      <c r="J5288" s="2">
        <v>-40.42</v>
      </c>
      <c r="K5288" s="2">
        <v>-40.42</v>
      </c>
      <c r="L5288" t="s">
        <v>65</v>
      </c>
      <c r="M5288" t="s">
        <v>21</v>
      </c>
      <c r="N5288" t="s">
        <v>22</v>
      </c>
      <c r="O5288" t="s">
        <v>57</v>
      </c>
      <c r="P5288" t="s">
        <v>349</v>
      </c>
      <c r="Q5288" t="s">
        <v>350</v>
      </c>
      <c r="R5288" t="s">
        <v>351</v>
      </c>
      <c r="S5288">
        <f t="shared" si="82"/>
        <v>2017</v>
      </c>
    </row>
    <row r="5289" spans="1:19" x14ac:dyDescent="0.25">
      <c r="A5289">
        <v>345</v>
      </c>
      <c r="B5289">
        <v>345102</v>
      </c>
      <c r="C5289">
        <v>6165</v>
      </c>
      <c r="E5289" t="s">
        <v>89</v>
      </c>
      <c r="F5289" t="s">
        <v>86</v>
      </c>
      <c r="G5289">
        <v>1764</v>
      </c>
      <c r="H5289" s="1">
        <v>42809</v>
      </c>
      <c r="I5289" s="2"/>
      <c r="J5289" s="2">
        <v>-152.28</v>
      </c>
      <c r="K5289" s="2">
        <v>-152.28</v>
      </c>
      <c r="L5289" t="s">
        <v>65</v>
      </c>
      <c r="M5289" t="s">
        <v>21</v>
      </c>
      <c r="N5289" t="s">
        <v>22</v>
      </c>
      <c r="O5289" t="s">
        <v>57</v>
      </c>
      <c r="P5289" t="s">
        <v>349</v>
      </c>
      <c r="Q5289" t="s">
        <v>350</v>
      </c>
      <c r="R5289" t="s">
        <v>351</v>
      </c>
      <c r="S5289">
        <f t="shared" si="82"/>
        <v>2017</v>
      </c>
    </row>
    <row r="5290" spans="1:19" x14ac:dyDescent="0.25">
      <c r="A5290">
        <v>345</v>
      </c>
      <c r="B5290">
        <v>345102</v>
      </c>
      <c r="C5290">
        <v>6165</v>
      </c>
      <c r="E5290" t="s">
        <v>89</v>
      </c>
      <c r="F5290" t="s">
        <v>86</v>
      </c>
      <c r="G5290">
        <v>1764</v>
      </c>
      <c r="H5290" s="1">
        <v>42809</v>
      </c>
      <c r="I5290" s="2"/>
      <c r="J5290" s="2">
        <v>-304.56</v>
      </c>
      <c r="K5290" s="2">
        <v>-304.56</v>
      </c>
      <c r="L5290" t="s">
        <v>65</v>
      </c>
      <c r="M5290" t="s">
        <v>21</v>
      </c>
      <c r="N5290" t="s">
        <v>22</v>
      </c>
      <c r="O5290" t="s">
        <v>57</v>
      </c>
      <c r="P5290" t="s">
        <v>349</v>
      </c>
      <c r="Q5290" t="s">
        <v>350</v>
      </c>
      <c r="R5290" t="s">
        <v>351</v>
      </c>
      <c r="S5290">
        <f t="shared" si="82"/>
        <v>2017</v>
      </c>
    </row>
    <row r="5291" spans="1:19" x14ac:dyDescent="0.25">
      <c r="A5291">
        <v>345</v>
      </c>
      <c r="B5291">
        <v>345102</v>
      </c>
      <c r="C5291">
        <v>6165</v>
      </c>
      <c r="E5291" t="s">
        <v>89</v>
      </c>
      <c r="F5291" t="s">
        <v>86</v>
      </c>
      <c r="G5291">
        <v>1764</v>
      </c>
      <c r="H5291" s="1">
        <v>42809</v>
      </c>
      <c r="I5291" s="2"/>
      <c r="J5291" s="2">
        <v>-152.28</v>
      </c>
      <c r="K5291" s="2">
        <v>-152.28</v>
      </c>
      <c r="L5291" t="s">
        <v>65</v>
      </c>
      <c r="M5291" t="s">
        <v>21</v>
      </c>
      <c r="N5291" t="s">
        <v>22</v>
      </c>
      <c r="O5291" t="s">
        <v>57</v>
      </c>
      <c r="P5291" t="s">
        <v>349</v>
      </c>
      <c r="Q5291" t="s">
        <v>350</v>
      </c>
      <c r="R5291" t="s">
        <v>351</v>
      </c>
      <c r="S5291">
        <f t="shared" si="82"/>
        <v>2017</v>
      </c>
    </row>
    <row r="5292" spans="1:19" x14ac:dyDescent="0.25">
      <c r="A5292">
        <v>345</v>
      </c>
      <c r="B5292">
        <v>345102</v>
      </c>
      <c r="C5292">
        <v>6165</v>
      </c>
      <c r="E5292" t="s">
        <v>89</v>
      </c>
      <c r="F5292" t="s">
        <v>86</v>
      </c>
      <c r="G5292">
        <v>1764</v>
      </c>
      <c r="H5292" s="1">
        <v>42809</v>
      </c>
      <c r="I5292" s="2"/>
      <c r="J5292" s="2">
        <v>-152.28</v>
      </c>
      <c r="K5292" s="2">
        <v>-152.28</v>
      </c>
      <c r="L5292" t="s">
        <v>65</v>
      </c>
      <c r="M5292" t="s">
        <v>21</v>
      </c>
      <c r="N5292" t="s">
        <v>22</v>
      </c>
      <c r="O5292" t="s">
        <v>57</v>
      </c>
      <c r="P5292" t="s">
        <v>349</v>
      </c>
      <c r="Q5292" t="s">
        <v>350</v>
      </c>
      <c r="R5292" t="s">
        <v>351</v>
      </c>
      <c r="S5292">
        <f t="shared" si="82"/>
        <v>2017</v>
      </c>
    </row>
    <row r="5293" spans="1:19" x14ac:dyDescent="0.25">
      <c r="A5293">
        <v>345</v>
      </c>
      <c r="B5293">
        <v>345102</v>
      </c>
      <c r="C5293">
        <v>6165</v>
      </c>
      <c r="E5293" t="s">
        <v>89</v>
      </c>
      <c r="F5293" t="s">
        <v>86</v>
      </c>
      <c r="G5293">
        <v>1764</v>
      </c>
      <c r="H5293" s="1">
        <v>42809</v>
      </c>
      <c r="I5293" s="2"/>
      <c r="J5293" s="2">
        <v>-152.28</v>
      </c>
      <c r="K5293" s="2">
        <v>-152.28</v>
      </c>
      <c r="L5293" t="s">
        <v>65</v>
      </c>
      <c r="M5293" t="s">
        <v>21</v>
      </c>
      <c r="N5293" t="s">
        <v>22</v>
      </c>
      <c r="O5293" t="s">
        <v>57</v>
      </c>
      <c r="P5293" t="s">
        <v>349</v>
      </c>
      <c r="Q5293" t="s">
        <v>350</v>
      </c>
      <c r="R5293" t="s">
        <v>351</v>
      </c>
      <c r="S5293">
        <f t="shared" si="82"/>
        <v>2017</v>
      </c>
    </row>
    <row r="5294" spans="1:19" x14ac:dyDescent="0.25">
      <c r="A5294">
        <v>345</v>
      </c>
      <c r="B5294">
        <v>345102</v>
      </c>
      <c r="C5294">
        <v>6165</v>
      </c>
      <c r="E5294" t="s">
        <v>89</v>
      </c>
      <c r="F5294" t="s">
        <v>86</v>
      </c>
      <c r="G5294">
        <v>1764</v>
      </c>
      <c r="H5294" s="1">
        <v>42809</v>
      </c>
      <c r="I5294" s="2"/>
      <c r="J5294" s="2">
        <v>-304.56</v>
      </c>
      <c r="K5294" s="2">
        <v>-304.56</v>
      </c>
      <c r="L5294" t="s">
        <v>65</v>
      </c>
      <c r="M5294" t="s">
        <v>21</v>
      </c>
      <c r="N5294" t="s">
        <v>22</v>
      </c>
      <c r="O5294" t="s">
        <v>57</v>
      </c>
      <c r="P5294" t="s">
        <v>349</v>
      </c>
      <c r="Q5294" t="s">
        <v>350</v>
      </c>
      <c r="R5294" t="s">
        <v>351</v>
      </c>
      <c r="S5294">
        <f t="shared" si="82"/>
        <v>2017</v>
      </c>
    </row>
    <row r="5295" spans="1:19" x14ac:dyDescent="0.25">
      <c r="A5295">
        <v>345</v>
      </c>
      <c r="B5295">
        <v>345102</v>
      </c>
      <c r="C5295">
        <v>6165</v>
      </c>
      <c r="E5295" t="s">
        <v>381</v>
      </c>
      <c r="F5295" t="s">
        <v>86</v>
      </c>
      <c r="G5295">
        <v>1767</v>
      </c>
      <c r="H5295" s="1">
        <v>42808</v>
      </c>
      <c r="I5295" s="2"/>
      <c r="J5295" s="2">
        <v>-76.14</v>
      </c>
      <c r="K5295" s="2">
        <v>-76.14</v>
      </c>
      <c r="L5295" t="s">
        <v>65</v>
      </c>
      <c r="M5295" t="s">
        <v>21</v>
      </c>
      <c r="N5295" t="s">
        <v>22</v>
      </c>
      <c r="O5295" t="s">
        <v>57</v>
      </c>
      <c r="P5295" t="s">
        <v>349</v>
      </c>
      <c r="Q5295" t="s">
        <v>350</v>
      </c>
      <c r="R5295" t="s">
        <v>351</v>
      </c>
      <c r="S5295">
        <f t="shared" si="82"/>
        <v>2017</v>
      </c>
    </row>
    <row r="5296" spans="1:19" x14ac:dyDescent="0.25">
      <c r="A5296">
        <v>345</v>
      </c>
      <c r="B5296">
        <v>345102</v>
      </c>
      <c r="C5296">
        <v>6165</v>
      </c>
      <c r="E5296" t="s">
        <v>381</v>
      </c>
      <c r="F5296" t="s">
        <v>86</v>
      </c>
      <c r="G5296">
        <v>1767</v>
      </c>
      <c r="H5296" s="1">
        <v>42808</v>
      </c>
      <c r="I5296" s="2"/>
      <c r="J5296" s="2">
        <v>-152.28</v>
      </c>
      <c r="K5296" s="2">
        <v>-152.28</v>
      </c>
      <c r="L5296" t="s">
        <v>65</v>
      </c>
      <c r="M5296" t="s">
        <v>21</v>
      </c>
      <c r="N5296" t="s">
        <v>22</v>
      </c>
      <c r="O5296" t="s">
        <v>57</v>
      </c>
      <c r="P5296" t="s">
        <v>349</v>
      </c>
      <c r="Q5296" t="s">
        <v>350</v>
      </c>
      <c r="R5296" t="s">
        <v>351</v>
      </c>
      <c r="S5296">
        <f t="shared" si="82"/>
        <v>2017</v>
      </c>
    </row>
    <row r="5297" spans="1:19" x14ac:dyDescent="0.25">
      <c r="A5297">
        <v>345</v>
      </c>
      <c r="B5297">
        <v>345102</v>
      </c>
      <c r="C5297">
        <v>6165</v>
      </c>
      <c r="E5297" t="s">
        <v>385</v>
      </c>
      <c r="F5297" t="s">
        <v>86</v>
      </c>
      <c r="G5297">
        <v>1767</v>
      </c>
      <c r="H5297" s="1">
        <v>42808</v>
      </c>
      <c r="I5297" s="2"/>
      <c r="J5297" s="2">
        <v>-152.28</v>
      </c>
      <c r="K5297" s="2">
        <v>-152.28</v>
      </c>
      <c r="L5297" t="s">
        <v>65</v>
      </c>
      <c r="M5297" t="s">
        <v>21</v>
      </c>
      <c r="N5297" t="s">
        <v>22</v>
      </c>
      <c r="O5297" t="s">
        <v>57</v>
      </c>
      <c r="P5297" t="s">
        <v>349</v>
      </c>
      <c r="Q5297" t="s">
        <v>350</v>
      </c>
      <c r="R5297" t="s">
        <v>351</v>
      </c>
      <c r="S5297">
        <f t="shared" si="82"/>
        <v>2017</v>
      </c>
    </row>
    <row r="5298" spans="1:19" x14ac:dyDescent="0.25">
      <c r="A5298">
        <v>345</v>
      </c>
      <c r="B5298">
        <v>345102</v>
      </c>
      <c r="C5298">
        <v>6165</v>
      </c>
      <c r="E5298" t="s">
        <v>385</v>
      </c>
      <c r="F5298" t="s">
        <v>86</v>
      </c>
      <c r="G5298">
        <v>1767</v>
      </c>
      <c r="H5298" s="1">
        <v>42808</v>
      </c>
      <c r="I5298" s="2"/>
      <c r="J5298" s="2">
        <v>-38.07</v>
      </c>
      <c r="K5298" s="2">
        <v>-38.07</v>
      </c>
      <c r="L5298" t="s">
        <v>65</v>
      </c>
      <c r="M5298" t="s">
        <v>21</v>
      </c>
      <c r="N5298" t="s">
        <v>22</v>
      </c>
      <c r="O5298" t="s">
        <v>57</v>
      </c>
      <c r="P5298" t="s">
        <v>349</v>
      </c>
      <c r="Q5298" t="s">
        <v>350</v>
      </c>
      <c r="R5298" t="s">
        <v>351</v>
      </c>
      <c r="S5298">
        <f t="shared" si="82"/>
        <v>2017</v>
      </c>
    </row>
    <row r="5299" spans="1:19" x14ac:dyDescent="0.25">
      <c r="A5299">
        <v>345</v>
      </c>
      <c r="B5299">
        <v>345102</v>
      </c>
      <c r="C5299">
        <v>6165</v>
      </c>
      <c r="E5299" t="s">
        <v>385</v>
      </c>
      <c r="F5299" t="s">
        <v>86</v>
      </c>
      <c r="G5299">
        <v>1767</v>
      </c>
      <c r="H5299" s="1">
        <v>42808</v>
      </c>
      <c r="I5299" s="2"/>
      <c r="J5299" s="2">
        <v>-304.56</v>
      </c>
      <c r="K5299" s="2">
        <v>-304.56</v>
      </c>
      <c r="L5299" t="s">
        <v>65</v>
      </c>
      <c r="M5299" t="s">
        <v>21</v>
      </c>
      <c r="N5299" t="s">
        <v>22</v>
      </c>
      <c r="O5299" t="s">
        <v>57</v>
      </c>
      <c r="P5299" t="s">
        <v>349</v>
      </c>
      <c r="Q5299" t="s">
        <v>350</v>
      </c>
      <c r="R5299" t="s">
        <v>351</v>
      </c>
      <c r="S5299">
        <f t="shared" si="82"/>
        <v>2017</v>
      </c>
    </row>
    <row r="5300" spans="1:19" x14ac:dyDescent="0.25">
      <c r="A5300">
        <v>345</v>
      </c>
      <c r="B5300">
        <v>345102</v>
      </c>
      <c r="C5300">
        <v>6165</v>
      </c>
      <c r="E5300" t="s">
        <v>385</v>
      </c>
      <c r="F5300" t="s">
        <v>86</v>
      </c>
      <c r="G5300">
        <v>1767</v>
      </c>
      <c r="H5300" s="1">
        <v>42808</v>
      </c>
      <c r="I5300" s="2"/>
      <c r="J5300" s="2">
        <v>-190.35</v>
      </c>
      <c r="K5300" s="2">
        <v>-190.35</v>
      </c>
      <c r="L5300" t="s">
        <v>65</v>
      </c>
      <c r="M5300" t="s">
        <v>21</v>
      </c>
      <c r="N5300" t="s">
        <v>22</v>
      </c>
      <c r="O5300" t="s">
        <v>57</v>
      </c>
      <c r="P5300" t="s">
        <v>349</v>
      </c>
      <c r="Q5300" t="s">
        <v>350</v>
      </c>
      <c r="R5300" t="s">
        <v>351</v>
      </c>
      <c r="S5300">
        <f t="shared" si="82"/>
        <v>2017</v>
      </c>
    </row>
    <row r="5301" spans="1:19" x14ac:dyDescent="0.25">
      <c r="A5301">
        <v>345</v>
      </c>
      <c r="B5301">
        <v>345102</v>
      </c>
      <c r="C5301">
        <v>6165</v>
      </c>
      <c r="E5301" t="s">
        <v>385</v>
      </c>
      <c r="F5301" t="s">
        <v>86</v>
      </c>
      <c r="G5301">
        <v>1767</v>
      </c>
      <c r="H5301" s="1">
        <v>42808</v>
      </c>
      <c r="I5301" s="2"/>
      <c r="J5301" s="2">
        <v>-114.21</v>
      </c>
      <c r="K5301" s="2">
        <v>-114.21</v>
      </c>
      <c r="L5301" t="s">
        <v>65</v>
      </c>
      <c r="M5301" t="s">
        <v>21</v>
      </c>
      <c r="N5301" t="s">
        <v>22</v>
      </c>
      <c r="O5301" t="s">
        <v>57</v>
      </c>
      <c r="P5301" t="s">
        <v>349</v>
      </c>
      <c r="Q5301" t="s">
        <v>350</v>
      </c>
      <c r="R5301" t="s">
        <v>351</v>
      </c>
      <c r="S5301">
        <f t="shared" si="82"/>
        <v>2017</v>
      </c>
    </row>
    <row r="5302" spans="1:19" x14ac:dyDescent="0.25">
      <c r="A5302">
        <v>345</v>
      </c>
      <c r="B5302">
        <v>345102</v>
      </c>
      <c r="C5302">
        <v>6165</v>
      </c>
      <c r="E5302" t="s">
        <v>385</v>
      </c>
      <c r="F5302" t="s">
        <v>86</v>
      </c>
      <c r="G5302">
        <v>1767</v>
      </c>
      <c r="H5302" s="1">
        <v>42808</v>
      </c>
      <c r="I5302" s="2"/>
      <c r="J5302" s="2">
        <v>-247.46</v>
      </c>
      <c r="K5302" s="2">
        <v>-247.46</v>
      </c>
      <c r="L5302" t="s">
        <v>65</v>
      </c>
      <c r="M5302" t="s">
        <v>21</v>
      </c>
      <c r="N5302" t="s">
        <v>22</v>
      </c>
      <c r="O5302" t="s">
        <v>57</v>
      </c>
      <c r="P5302" t="s">
        <v>349</v>
      </c>
      <c r="Q5302" t="s">
        <v>350</v>
      </c>
      <c r="R5302" t="s">
        <v>351</v>
      </c>
      <c r="S5302">
        <f t="shared" si="82"/>
        <v>2017</v>
      </c>
    </row>
    <row r="5303" spans="1:19" x14ac:dyDescent="0.25">
      <c r="A5303">
        <v>345</v>
      </c>
      <c r="B5303">
        <v>345102</v>
      </c>
      <c r="C5303">
        <v>6165</v>
      </c>
      <c r="E5303" t="s">
        <v>380</v>
      </c>
      <c r="F5303" t="s">
        <v>86</v>
      </c>
      <c r="G5303">
        <v>1767</v>
      </c>
      <c r="H5303" s="1">
        <v>42808</v>
      </c>
      <c r="I5303" s="2"/>
      <c r="J5303" s="2">
        <v>-76.14</v>
      </c>
      <c r="K5303" s="2">
        <v>-76.14</v>
      </c>
      <c r="L5303" t="s">
        <v>65</v>
      </c>
      <c r="M5303" t="s">
        <v>21</v>
      </c>
      <c r="N5303" t="s">
        <v>22</v>
      </c>
      <c r="O5303" t="s">
        <v>57</v>
      </c>
      <c r="P5303" t="s">
        <v>349</v>
      </c>
      <c r="Q5303" t="s">
        <v>350</v>
      </c>
      <c r="R5303" t="s">
        <v>351</v>
      </c>
      <c r="S5303">
        <f t="shared" si="82"/>
        <v>2017</v>
      </c>
    </row>
    <row r="5304" spans="1:19" x14ac:dyDescent="0.25">
      <c r="A5304">
        <v>345</v>
      </c>
      <c r="B5304">
        <v>345102</v>
      </c>
      <c r="C5304">
        <v>6165</v>
      </c>
      <c r="E5304" t="s">
        <v>380</v>
      </c>
      <c r="F5304" t="s">
        <v>86</v>
      </c>
      <c r="G5304">
        <v>1767</v>
      </c>
      <c r="H5304" s="1">
        <v>42808</v>
      </c>
      <c r="I5304" s="2"/>
      <c r="J5304" s="2">
        <v>-304.56</v>
      </c>
      <c r="K5304" s="2">
        <v>-304.56</v>
      </c>
      <c r="L5304" t="s">
        <v>65</v>
      </c>
      <c r="M5304" t="s">
        <v>21</v>
      </c>
      <c r="N5304" t="s">
        <v>22</v>
      </c>
      <c r="O5304" t="s">
        <v>57</v>
      </c>
      <c r="P5304" t="s">
        <v>349</v>
      </c>
      <c r="Q5304" t="s">
        <v>350</v>
      </c>
      <c r="R5304" t="s">
        <v>351</v>
      </c>
      <c r="S5304">
        <f t="shared" si="82"/>
        <v>2017</v>
      </c>
    </row>
    <row r="5305" spans="1:19" x14ac:dyDescent="0.25">
      <c r="A5305">
        <v>345</v>
      </c>
      <c r="B5305">
        <v>345102</v>
      </c>
      <c r="C5305">
        <v>6165</v>
      </c>
      <c r="E5305" t="s">
        <v>380</v>
      </c>
      <c r="F5305" t="s">
        <v>86</v>
      </c>
      <c r="G5305">
        <v>1767</v>
      </c>
      <c r="H5305" s="1">
        <v>42808</v>
      </c>
      <c r="I5305" s="2"/>
      <c r="J5305" s="2">
        <v>-304.56</v>
      </c>
      <c r="K5305" s="2">
        <v>-304.56</v>
      </c>
      <c r="L5305" t="s">
        <v>65</v>
      </c>
      <c r="M5305" t="s">
        <v>21</v>
      </c>
      <c r="N5305" t="s">
        <v>22</v>
      </c>
      <c r="O5305" t="s">
        <v>57</v>
      </c>
      <c r="P5305" t="s">
        <v>349</v>
      </c>
      <c r="Q5305" t="s">
        <v>350</v>
      </c>
      <c r="R5305" t="s">
        <v>351</v>
      </c>
      <c r="S5305">
        <f t="shared" si="82"/>
        <v>2017</v>
      </c>
    </row>
    <row r="5306" spans="1:19" x14ac:dyDescent="0.25">
      <c r="A5306">
        <v>345</v>
      </c>
      <c r="B5306">
        <v>345102</v>
      </c>
      <c r="C5306">
        <v>6165</v>
      </c>
      <c r="E5306" t="s">
        <v>380</v>
      </c>
      <c r="F5306" t="s">
        <v>86</v>
      </c>
      <c r="G5306">
        <v>1767</v>
      </c>
      <c r="H5306" s="1">
        <v>42808</v>
      </c>
      <c r="I5306" s="2"/>
      <c r="J5306" s="2">
        <v>-38.07</v>
      </c>
      <c r="K5306" s="2">
        <v>-38.07</v>
      </c>
      <c r="L5306" t="s">
        <v>65</v>
      </c>
      <c r="M5306" t="s">
        <v>21</v>
      </c>
      <c r="N5306" t="s">
        <v>22</v>
      </c>
      <c r="O5306" t="s">
        <v>57</v>
      </c>
      <c r="P5306" t="s">
        <v>349</v>
      </c>
      <c r="Q5306" t="s">
        <v>350</v>
      </c>
      <c r="R5306" t="s">
        <v>351</v>
      </c>
      <c r="S5306">
        <f t="shared" si="82"/>
        <v>2017</v>
      </c>
    </row>
    <row r="5307" spans="1:19" x14ac:dyDescent="0.25">
      <c r="A5307">
        <v>345</v>
      </c>
      <c r="B5307">
        <v>345102</v>
      </c>
      <c r="C5307">
        <v>6165</v>
      </c>
      <c r="E5307" t="s">
        <v>380</v>
      </c>
      <c r="F5307" t="s">
        <v>86</v>
      </c>
      <c r="G5307">
        <v>1767</v>
      </c>
      <c r="H5307" s="1">
        <v>42808</v>
      </c>
      <c r="I5307" s="2"/>
      <c r="J5307" s="2">
        <v>-152.28</v>
      </c>
      <c r="K5307" s="2">
        <v>-152.28</v>
      </c>
      <c r="L5307" t="s">
        <v>65</v>
      </c>
      <c r="M5307" t="s">
        <v>21</v>
      </c>
      <c r="N5307" t="s">
        <v>22</v>
      </c>
      <c r="O5307" t="s">
        <v>57</v>
      </c>
      <c r="P5307" t="s">
        <v>349</v>
      </c>
      <c r="Q5307" t="s">
        <v>350</v>
      </c>
      <c r="R5307" t="s">
        <v>351</v>
      </c>
      <c r="S5307">
        <f t="shared" si="82"/>
        <v>2017</v>
      </c>
    </row>
    <row r="5308" spans="1:19" x14ac:dyDescent="0.25">
      <c r="A5308">
        <v>345</v>
      </c>
      <c r="B5308">
        <v>345102</v>
      </c>
      <c r="C5308">
        <v>6165</v>
      </c>
      <c r="E5308" t="s">
        <v>380</v>
      </c>
      <c r="F5308" t="s">
        <v>86</v>
      </c>
      <c r="G5308">
        <v>1767</v>
      </c>
      <c r="H5308" s="1">
        <v>42808</v>
      </c>
      <c r="I5308" s="2"/>
      <c r="J5308" s="2">
        <v>-76.14</v>
      </c>
      <c r="K5308" s="2">
        <v>-76.14</v>
      </c>
      <c r="L5308" t="s">
        <v>65</v>
      </c>
      <c r="M5308" t="s">
        <v>21</v>
      </c>
      <c r="N5308" t="s">
        <v>22</v>
      </c>
      <c r="O5308" t="s">
        <v>57</v>
      </c>
      <c r="P5308" t="s">
        <v>349</v>
      </c>
      <c r="Q5308" t="s">
        <v>350</v>
      </c>
      <c r="R5308" t="s">
        <v>351</v>
      </c>
      <c r="S5308">
        <f t="shared" si="82"/>
        <v>2017</v>
      </c>
    </row>
    <row r="5309" spans="1:19" x14ac:dyDescent="0.25">
      <c r="A5309">
        <v>345</v>
      </c>
      <c r="B5309">
        <v>345102</v>
      </c>
      <c r="C5309">
        <v>6165</v>
      </c>
      <c r="E5309" t="s">
        <v>374</v>
      </c>
      <c r="F5309" t="s">
        <v>86</v>
      </c>
      <c r="G5309">
        <v>1767</v>
      </c>
      <c r="H5309" s="1">
        <v>42808</v>
      </c>
      <c r="I5309" s="2"/>
      <c r="J5309" s="2">
        <v>-152.28</v>
      </c>
      <c r="K5309" s="2">
        <v>-152.28</v>
      </c>
      <c r="L5309" t="s">
        <v>65</v>
      </c>
      <c r="M5309" t="s">
        <v>21</v>
      </c>
      <c r="N5309" t="s">
        <v>22</v>
      </c>
      <c r="O5309" t="s">
        <v>57</v>
      </c>
      <c r="P5309" t="s">
        <v>349</v>
      </c>
      <c r="Q5309" t="s">
        <v>350</v>
      </c>
      <c r="R5309" t="s">
        <v>351</v>
      </c>
      <c r="S5309">
        <f t="shared" si="82"/>
        <v>2017</v>
      </c>
    </row>
    <row r="5310" spans="1:19" x14ac:dyDescent="0.25">
      <c r="A5310">
        <v>345</v>
      </c>
      <c r="B5310">
        <v>345102</v>
      </c>
      <c r="C5310">
        <v>6165</v>
      </c>
      <c r="E5310" t="s">
        <v>374</v>
      </c>
      <c r="F5310" t="s">
        <v>86</v>
      </c>
      <c r="G5310">
        <v>1767</v>
      </c>
      <c r="H5310" s="1">
        <v>42808</v>
      </c>
      <c r="I5310" s="2"/>
      <c r="J5310" s="2">
        <v>-38.07</v>
      </c>
      <c r="K5310" s="2">
        <v>-38.07</v>
      </c>
      <c r="L5310" t="s">
        <v>65</v>
      </c>
      <c r="M5310" t="s">
        <v>21</v>
      </c>
      <c r="N5310" t="s">
        <v>22</v>
      </c>
      <c r="O5310" t="s">
        <v>57</v>
      </c>
      <c r="P5310" t="s">
        <v>349</v>
      </c>
      <c r="Q5310" t="s">
        <v>350</v>
      </c>
      <c r="R5310" t="s">
        <v>351</v>
      </c>
      <c r="S5310">
        <f t="shared" si="82"/>
        <v>2017</v>
      </c>
    </row>
    <row r="5311" spans="1:19" x14ac:dyDescent="0.25">
      <c r="A5311">
        <v>345</v>
      </c>
      <c r="B5311">
        <v>345102</v>
      </c>
      <c r="C5311">
        <v>6165</v>
      </c>
      <c r="E5311" t="s">
        <v>375</v>
      </c>
      <c r="F5311" t="s">
        <v>86</v>
      </c>
      <c r="G5311">
        <v>1767</v>
      </c>
      <c r="H5311" s="1">
        <v>42808</v>
      </c>
      <c r="I5311" s="2"/>
      <c r="J5311" s="2">
        <v>-121.26</v>
      </c>
      <c r="K5311" s="2">
        <v>-121.26</v>
      </c>
      <c r="L5311" t="s">
        <v>65</v>
      </c>
      <c r="M5311" t="s">
        <v>21</v>
      </c>
      <c r="N5311" t="s">
        <v>22</v>
      </c>
      <c r="O5311" t="s">
        <v>57</v>
      </c>
      <c r="P5311" t="s">
        <v>349</v>
      </c>
      <c r="Q5311" t="s">
        <v>350</v>
      </c>
      <c r="R5311" t="s">
        <v>351</v>
      </c>
      <c r="S5311">
        <f t="shared" si="82"/>
        <v>2017</v>
      </c>
    </row>
    <row r="5312" spans="1:19" x14ac:dyDescent="0.25">
      <c r="A5312">
        <v>345</v>
      </c>
      <c r="B5312">
        <v>345102</v>
      </c>
      <c r="C5312">
        <v>6165</v>
      </c>
      <c r="E5312" t="s">
        <v>375</v>
      </c>
      <c r="F5312" t="s">
        <v>86</v>
      </c>
      <c r="G5312">
        <v>1767</v>
      </c>
      <c r="H5312" s="1">
        <v>42808</v>
      </c>
      <c r="I5312" s="2"/>
      <c r="J5312" s="2">
        <v>-40.42</v>
      </c>
      <c r="K5312" s="2">
        <v>-40.42</v>
      </c>
      <c r="L5312" t="s">
        <v>65</v>
      </c>
      <c r="M5312" t="s">
        <v>21</v>
      </c>
      <c r="N5312" t="s">
        <v>22</v>
      </c>
      <c r="O5312" t="s">
        <v>57</v>
      </c>
      <c r="P5312" t="s">
        <v>349</v>
      </c>
      <c r="Q5312" t="s">
        <v>350</v>
      </c>
      <c r="R5312" t="s">
        <v>351</v>
      </c>
      <c r="S5312">
        <f t="shared" si="82"/>
        <v>2017</v>
      </c>
    </row>
    <row r="5313" spans="1:19" x14ac:dyDescent="0.25">
      <c r="A5313">
        <v>345</v>
      </c>
      <c r="B5313">
        <v>345102</v>
      </c>
      <c r="C5313">
        <v>6165</v>
      </c>
      <c r="E5313" t="s">
        <v>375</v>
      </c>
      <c r="F5313" t="s">
        <v>86</v>
      </c>
      <c r="G5313">
        <v>1767</v>
      </c>
      <c r="H5313" s="1">
        <v>42808</v>
      </c>
      <c r="I5313" s="2"/>
      <c r="J5313" s="2">
        <v>-40.42</v>
      </c>
      <c r="K5313" s="2">
        <v>-40.42</v>
      </c>
      <c r="L5313" t="s">
        <v>65</v>
      </c>
      <c r="M5313" t="s">
        <v>21</v>
      </c>
      <c r="N5313" t="s">
        <v>22</v>
      </c>
      <c r="O5313" t="s">
        <v>57</v>
      </c>
      <c r="P5313" t="s">
        <v>349</v>
      </c>
      <c r="Q5313" t="s">
        <v>350</v>
      </c>
      <c r="R5313" t="s">
        <v>351</v>
      </c>
      <c r="S5313">
        <f t="shared" si="82"/>
        <v>2017</v>
      </c>
    </row>
    <row r="5314" spans="1:19" x14ac:dyDescent="0.25">
      <c r="A5314">
        <v>345</v>
      </c>
      <c r="B5314">
        <v>345102</v>
      </c>
      <c r="C5314">
        <v>6165</v>
      </c>
      <c r="E5314" t="s">
        <v>375</v>
      </c>
      <c r="F5314" t="s">
        <v>86</v>
      </c>
      <c r="G5314">
        <v>1767</v>
      </c>
      <c r="H5314" s="1">
        <v>42808</v>
      </c>
      <c r="I5314" s="2"/>
      <c r="J5314" s="2">
        <v>-202.1</v>
      </c>
      <c r="K5314" s="2">
        <v>-202.1</v>
      </c>
      <c r="L5314" t="s">
        <v>65</v>
      </c>
      <c r="M5314" t="s">
        <v>21</v>
      </c>
      <c r="N5314" t="s">
        <v>22</v>
      </c>
      <c r="O5314" t="s">
        <v>57</v>
      </c>
      <c r="P5314" t="s">
        <v>349</v>
      </c>
      <c r="Q5314" t="s">
        <v>350</v>
      </c>
      <c r="R5314" t="s">
        <v>351</v>
      </c>
      <c r="S5314">
        <f t="shared" si="82"/>
        <v>2017</v>
      </c>
    </row>
    <row r="5315" spans="1:19" x14ac:dyDescent="0.25">
      <c r="A5315">
        <v>345</v>
      </c>
      <c r="B5315">
        <v>345102</v>
      </c>
      <c r="C5315">
        <v>6165</v>
      </c>
      <c r="E5315" t="s">
        <v>375</v>
      </c>
      <c r="F5315" t="s">
        <v>86</v>
      </c>
      <c r="G5315">
        <v>1767</v>
      </c>
      <c r="H5315" s="1">
        <v>42808</v>
      </c>
      <c r="I5315" s="2"/>
      <c r="J5315" s="2">
        <v>-40.42</v>
      </c>
      <c r="K5315" s="2">
        <v>-40.42</v>
      </c>
      <c r="L5315" t="s">
        <v>65</v>
      </c>
      <c r="M5315" t="s">
        <v>21</v>
      </c>
      <c r="N5315" t="s">
        <v>22</v>
      </c>
      <c r="O5315" t="s">
        <v>57</v>
      </c>
      <c r="P5315" t="s">
        <v>349</v>
      </c>
      <c r="Q5315" t="s">
        <v>350</v>
      </c>
      <c r="R5315" t="s">
        <v>351</v>
      </c>
      <c r="S5315">
        <f t="shared" ref="S5315:S5378" si="83">YEAR(H5315)</f>
        <v>2017</v>
      </c>
    </row>
    <row r="5316" spans="1:19" x14ac:dyDescent="0.25">
      <c r="A5316">
        <v>345</v>
      </c>
      <c r="B5316">
        <v>345102</v>
      </c>
      <c r="C5316">
        <v>6165</v>
      </c>
      <c r="E5316" t="s">
        <v>375</v>
      </c>
      <c r="F5316" t="s">
        <v>86</v>
      </c>
      <c r="G5316">
        <v>1767</v>
      </c>
      <c r="H5316" s="1">
        <v>42808</v>
      </c>
      <c r="I5316" s="2"/>
      <c r="J5316" s="2">
        <v>-40.42</v>
      </c>
      <c r="K5316" s="2">
        <v>-40.42</v>
      </c>
      <c r="L5316" t="s">
        <v>65</v>
      </c>
      <c r="M5316" t="s">
        <v>21</v>
      </c>
      <c r="N5316" t="s">
        <v>22</v>
      </c>
      <c r="O5316" t="s">
        <v>57</v>
      </c>
      <c r="P5316" t="s">
        <v>349</v>
      </c>
      <c r="Q5316" t="s">
        <v>350</v>
      </c>
      <c r="R5316" t="s">
        <v>351</v>
      </c>
      <c r="S5316">
        <f t="shared" si="83"/>
        <v>2017</v>
      </c>
    </row>
    <row r="5317" spans="1:19" x14ac:dyDescent="0.25">
      <c r="A5317">
        <v>345</v>
      </c>
      <c r="B5317">
        <v>345102</v>
      </c>
      <c r="C5317">
        <v>6165</v>
      </c>
      <c r="E5317" t="s">
        <v>375</v>
      </c>
      <c r="F5317" t="s">
        <v>86</v>
      </c>
      <c r="G5317">
        <v>1767</v>
      </c>
      <c r="H5317" s="1">
        <v>42808</v>
      </c>
      <c r="I5317" s="2"/>
      <c r="J5317" s="2">
        <v>-40.42</v>
      </c>
      <c r="K5317" s="2">
        <v>-40.42</v>
      </c>
      <c r="L5317" t="s">
        <v>65</v>
      </c>
      <c r="M5317" t="s">
        <v>21</v>
      </c>
      <c r="N5317" t="s">
        <v>22</v>
      </c>
      <c r="O5317" t="s">
        <v>57</v>
      </c>
      <c r="P5317" t="s">
        <v>349</v>
      </c>
      <c r="Q5317" t="s">
        <v>350</v>
      </c>
      <c r="R5317" t="s">
        <v>351</v>
      </c>
      <c r="S5317">
        <f t="shared" si="83"/>
        <v>2017</v>
      </c>
    </row>
    <row r="5318" spans="1:19" x14ac:dyDescent="0.25">
      <c r="A5318">
        <v>345</v>
      </c>
      <c r="B5318">
        <v>345102</v>
      </c>
      <c r="C5318">
        <v>6165</v>
      </c>
      <c r="E5318" t="s">
        <v>375</v>
      </c>
      <c r="F5318" t="s">
        <v>86</v>
      </c>
      <c r="G5318">
        <v>1767</v>
      </c>
      <c r="H5318" s="1">
        <v>42808</v>
      </c>
      <c r="I5318" s="2"/>
      <c r="J5318" s="2">
        <v>-20.21</v>
      </c>
      <c r="K5318" s="2">
        <v>-20.21</v>
      </c>
      <c r="L5318" t="s">
        <v>65</v>
      </c>
      <c r="M5318" t="s">
        <v>21</v>
      </c>
      <c r="N5318" t="s">
        <v>22</v>
      </c>
      <c r="O5318" t="s">
        <v>57</v>
      </c>
      <c r="P5318" t="s">
        <v>349</v>
      </c>
      <c r="Q5318" t="s">
        <v>350</v>
      </c>
      <c r="R5318" t="s">
        <v>351</v>
      </c>
      <c r="S5318">
        <f t="shared" si="83"/>
        <v>2017</v>
      </c>
    </row>
    <row r="5319" spans="1:19" x14ac:dyDescent="0.25">
      <c r="A5319">
        <v>345</v>
      </c>
      <c r="B5319">
        <v>345102</v>
      </c>
      <c r="C5319">
        <v>6165</v>
      </c>
      <c r="E5319" t="s">
        <v>375</v>
      </c>
      <c r="F5319" t="s">
        <v>86</v>
      </c>
      <c r="G5319">
        <v>1767</v>
      </c>
      <c r="H5319" s="1">
        <v>42808</v>
      </c>
      <c r="I5319" s="2"/>
      <c r="J5319" s="2">
        <v>-40.42</v>
      </c>
      <c r="K5319" s="2">
        <v>-40.42</v>
      </c>
      <c r="L5319" t="s">
        <v>65</v>
      </c>
      <c r="M5319" t="s">
        <v>21</v>
      </c>
      <c r="N5319" t="s">
        <v>22</v>
      </c>
      <c r="O5319" t="s">
        <v>57</v>
      </c>
      <c r="P5319" t="s">
        <v>349</v>
      </c>
      <c r="Q5319" t="s">
        <v>350</v>
      </c>
      <c r="R5319" t="s">
        <v>351</v>
      </c>
      <c r="S5319">
        <f t="shared" si="83"/>
        <v>2017</v>
      </c>
    </row>
    <row r="5320" spans="1:19" x14ac:dyDescent="0.25">
      <c r="A5320">
        <v>345</v>
      </c>
      <c r="B5320">
        <v>345102</v>
      </c>
      <c r="C5320">
        <v>6165</v>
      </c>
      <c r="E5320" t="s">
        <v>375</v>
      </c>
      <c r="F5320" t="s">
        <v>86</v>
      </c>
      <c r="G5320">
        <v>1767</v>
      </c>
      <c r="H5320" s="1">
        <v>42808</v>
      </c>
      <c r="I5320" s="2"/>
      <c r="J5320" s="2">
        <v>-40.42</v>
      </c>
      <c r="K5320" s="2">
        <v>-40.42</v>
      </c>
      <c r="L5320" t="s">
        <v>65</v>
      </c>
      <c r="M5320" t="s">
        <v>21</v>
      </c>
      <c r="N5320" t="s">
        <v>22</v>
      </c>
      <c r="O5320" t="s">
        <v>57</v>
      </c>
      <c r="P5320" t="s">
        <v>349</v>
      </c>
      <c r="Q5320" t="s">
        <v>350</v>
      </c>
      <c r="R5320" t="s">
        <v>351</v>
      </c>
      <c r="S5320">
        <f t="shared" si="83"/>
        <v>2017</v>
      </c>
    </row>
    <row r="5321" spans="1:19" x14ac:dyDescent="0.25">
      <c r="A5321">
        <v>345</v>
      </c>
      <c r="B5321">
        <v>345102</v>
      </c>
      <c r="C5321">
        <v>6165</v>
      </c>
      <c r="E5321" t="s">
        <v>375</v>
      </c>
      <c r="F5321" t="s">
        <v>86</v>
      </c>
      <c r="G5321">
        <v>1767</v>
      </c>
      <c r="H5321" s="1">
        <v>42808</v>
      </c>
      <c r="I5321" s="2"/>
      <c r="J5321" s="2">
        <v>-121.26</v>
      </c>
      <c r="K5321" s="2">
        <v>-121.26</v>
      </c>
      <c r="L5321" t="s">
        <v>65</v>
      </c>
      <c r="M5321" t="s">
        <v>21</v>
      </c>
      <c r="N5321" t="s">
        <v>22</v>
      </c>
      <c r="O5321" t="s">
        <v>57</v>
      </c>
      <c r="P5321" t="s">
        <v>349</v>
      </c>
      <c r="Q5321" t="s">
        <v>350</v>
      </c>
      <c r="R5321" t="s">
        <v>351</v>
      </c>
      <c r="S5321">
        <f t="shared" si="83"/>
        <v>2017</v>
      </c>
    </row>
    <row r="5322" spans="1:19" x14ac:dyDescent="0.25">
      <c r="A5322">
        <v>345</v>
      </c>
      <c r="B5322">
        <v>345102</v>
      </c>
      <c r="C5322">
        <v>6165</v>
      </c>
      <c r="E5322" t="s">
        <v>375</v>
      </c>
      <c r="F5322" t="s">
        <v>86</v>
      </c>
      <c r="G5322">
        <v>1767</v>
      </c>
      <c r="H5322" s="1">
        <v>42808</v>
      </c>
      <c r="I5322" s="2"/>
      <c r="J5322" s="2">
        <v>-40.42</v>
      </c>
      <c r="K5322" s="2">
        <v>-40.42</v>
      </c>
      <c r="L5322" t="s">
        <v>65</v>
      </c>
      <c r="M5322" t="s">
        <v>21</v>
      </c>
      <c r="N5322" t="s">
        <v>22</v>
      </c>
      <c r="O5322" t="s">
        <v>57</v>
      </c>
      <c r="P5322" t="s">
        <v>349</v>
      </c>
      <c r="Q5322" t="s">
        <v>350</v>
      </c>
      <c r="R5322" t="s">
        <v>351</v>
      </c>
      <c r="S5322">
        <f t="shared" si="83"/>
        <v>2017</v>
      </c>
    </row>
    <row r="5323" spans="1:19" x14ac:dyDescent="0.25">
      <c r="A5323">
        <v>345</v>
      </c>
      <c r="B5323">
        <v>345102</v>
      </c>
      <c r="C5323">
        <v>6165</v>
      </c>
      <c r="E5323" t="s">
        <v>375</v>
      </c>
      <c r="F5323" t="s">
        <v>86</v>
      </c>
      <c r="G5323">
        <v>1767</v>
      </c>
      <c r="H5323" s="1">
        <v>42808</v>
      </c>
      <c r="I5323" s="2"/>
      <c r="J5323" s="2">
        <v>-282.94</v>
      </c>
      <c r="K5323" s="2">
        <v>-282.94</v>
      </c>
      <c r="L5323" t="s">
        <v>65</v>
      </c>
      <c r="M5323" t="s">
        <v>21</v>
      </c>
      <c r="N5323" t="s">
        <v>22</v>
      </c>
      <c r="O5323" t="s">
        <v>57</v>
      </c>
      <c r="P5323" t="s">
        <v>349</v>
      </c>
      <c r="Q5323" t="s">
        <v>350</v>
      </c>
      <c r="R5323" t="s">
        <v>351</v>
      </c>
      <c r="S5323">
        <f t="shared" si="83"/>
        <v>2017</v>
      </c>
    </row>
    <row r="5324" spans="1:19" x14ac:dyDescent="0.25">
      <c r="A5324">
        <v>345</v>
      </c>
      <c r="B5324">
        <v>345102</v>
      </c>
      <c r="C5324">
        <v>6165</v>
      </c>
      <c r="E5324" t="s">
        <v>375</v>
      </c>
      <c r="F5324" t="s">
        <v>86</v>
      </c>
      <c r="G5324">
        <v>1767</v>
      </c>
      <c r="H5324" s="1">
        <v>42808</v>
      </c>
      <c r="I5324" s="2"/>
      <c r="J5324" s="2">
        <v>-40.42</v>
      </c>
      <c r="K5324" s="2">
        <v>-40.42</v>
      </c>
      <c r="L5324" t="s">
        <v>65</v>
      </c>
      <c r="M5324" t="s">
        <v>21</v>
      </c>
      <c r="N5324" t="s">
        <v>22</v>
      </c>
      <c r="O5324" t="s">
        <v>57</v>
      </c>
      <c r="P5324" t="s">
        <v>349</v>
      </c>
      <c r="Q5324" t="s">
        <v>350</v>
      </c>
      <c r="R5324" t="s">
        <v>351</v>
      </c>
      <c r="S5324">
        <f t="shared" si="83"/>
        <v>2017</v>
      </c>
    </row>
    <row r="5325" spans="1:19" x14ac:dyDescent="0.25">
      <c r="A5325">
        <v>345</v>
      </c>
      <c r="B5325">
        <v>345102</v>
      </c>
      <c r="C5325">
        <v>6165</v>
      </c>
      <c r="E5325" t="s">
        <v>375</v>
      </c>
      <c r="F5325" t="s">
        <v>86</v>
      </c>
      <c r="G5325">
        <v>1767</v>
      </c>
      <c r="H5325" s="1">
        <v>42808</v>
      </c>
      <c r="I5325" s="2"/>
      <c r="J5325" s="2">
        <v>-20.21</v>
      </c>
      <c r="K5325" s="2">
        <v>-20.21</v>
      </c>
      <c r="L5325" t="s">
        <v>65</v>
      </c>
      <c r="M5325" t="s">
        <v>21</v>
      </c>
      <c r="N5325" t="s">
        <v>22</v>
      </c>
      <c r="O5325" t="s">
        <v>57</v>
      </c>
      <c r="P5325" t="s">
        <v>349</v>
      </c>
      <c r="Q5325" t="s">
        <v>350</v>
      </c>
      <c r="R5325" t="s">
        <v>351</v>
      </c>
      <c r="S5325">
        <f t="shared" si="83"/>
        <v>2017</v>
      </c>
    </row>
    <row r="5326" spans="1:19" x14ac:dyDescent="0.25">
      <c r="A5326">
        <v>345</v>
      </c>
      <c r="B5326">
        <v>345102</v>
      </c>
      <c r="C5326">
        <v>6165</v>
      </c>
      <c r="E5326" t="s">
        <v>375</v>
      </c>
      <c r="F5326" t="s">
        <v>86</v>
      </c>
      <c r="G5326">
        <v>1767</v>
      </c>
      <c r="H5326" s="1">
        <v>42808</v>
      </c>
      <c r="I5326" s="2"/>
      <c r="J5326" s="2">
        <v>-40.42</v>
      </c>
      <c r="K5326" s="2">
        <v>-40.42</v>
      </c>
      <c r="L5326" t="s">
        <v>65</v>
      </c>
      <c r="M5326" t="s">
        <v>21</v>
      </c>
      <c r="N5326" t="s">
        <v>22</v>
      </c>
      <c r="O5326" t="s">
        <v>57</v>
      </c>
      <c r="P5326" t="s">
        <v>349</v>
      </c>
      <c r="Q5326" t="s">
        <v>350</v>
      </c>
      <c r="R5326" t="s">
        <v>351</v>
      </c>
      <c r="S5326">
        <f t="shared" si="83"/>
        <v>2017</v>
      </c>
    </row>
    <row r="5327" spans="1:19" x14ac:dyDescent="0.25">
      <c r="A5327">
        <v>345</v>
      </c>
      <c r="B5327">
        <v>345102</v>
      </c>
      <c r="C5327">
        <v>6165</v>
      </c>
      <c r="E5327" t="s">
        <v>375</v>
      </c>
      <c r="F5327" t="s">
        <v>86</v>
      </c>
      <c r="G5327">
        <v>1767</v>
      </c>
      <c r="H5327" s="1">
        <v>42808</v>
      </c>
      <c r="I5327" s="2"/>
      <c r="J5327" s="2">
        <v>-20.21</v>
      </c>
      <c r="K5327" s="2">
        <v>-20.21</v>
      </c>
      <c r="L5327" t="s">
        <v>65</v>
      </c>
      <c r="M5327" t="s">
        <v>21</v>
      </c>
      <c r="N5327" t="s">
        <v>22</v>
      </c>
      <c r="O5327" t="s">
        <v>57</v>
      </c>
      <c r="P5327" t="s">
        <v>349</v>
      </c>
      <c r="Q5327" t="s">
        <v>350</v>
      </c>
      <c r="R5327" t="s">
        <v>351</v>
      </c>
      <c r="S5327">
        <f t="shared" si="83"/>
        <v>2017</v>
      </c>
    </row>
    <row r="5328" spans="1:19" x14ac:dyDescent="0.25">
      <c r="A5328">
        <v>345</v>
      </c>
      <c r="B5328">
        <v>345102</v>
      </c>
      <c r="C5328">
        <v>6165</v>
      </c>
      <c r="E5328" t="s">
        <v>375</v>
      </c>
      <c r="F5328" t="s">
        <v>86</v>
      </c>
      <c r="G5328">
        <v>1767</v>
      </c>
      <c r="H5328" s="1">
        <v>42808</v>
      </c>
      <c r="I5328" s="2"/>
      <c r="J5328" s="2">
        <v>-20.21</v>
      </c>
      <c r="K5328" s="2">
        <v>-20.21</v>
      </c>
      <c r="L5328" t="s">
        <v>65</v>
      </c>
      <c r="M5328" t="s">
        <v>21</v>
      </c>
      <c r="N5328" t="s">
        <v>22</v>
      </c>
      <c r="O5328" t="s">
        <v>57</v>
      </c>
      <c r="P5328" t="s">
        <v>349</v>
      </c>
      <c r="Q5328" t="s">
        <v>350</v>
      </c>
      <c r="R5328" t="s">
        <v>351</v>
      </c>
      <c r="S5328">
        <f t="shared" si="83"/>
        <v>2017</v>
      </c>
    </row>
    <row r="5329" spans="1:19" x14ac:dyDescent="0.25">
      <c r="A5329">
        <v>345</v>
      </c>
      <c r="B5329">
        <v>345102</v>
      </c>
      <c r="C5329">
        <v>6165</v>
      </c>
      <c r="E5329" t="s">
        <v>375</v>
      </c>
      <c r="F5329" t="s">
        <v>86</v>
      </c>
      <c r="G5329">
        <v>1767</v>
      </c>
      <c r="H5329" s="1">
        <v>42808</v>
      </c>
      <c r="I5329" s="2"/>
      <c r="J5329" s="2">
        <v>-80.84</v>
      </c>
      <c r="K5329" s="2">
        <v>-80.84</v>
      </c>
      <c r="L5329" t="s">
        <v>65</v>
      </c>
      <c r="M5329" t="s">
        <v>21</v>
      </c>
      <c r="N5329" t="s">
        <v>22</v>
      </c>
      <c r="O5329" t="s">
        <v>57</v>
      </c>
      <c r="P5329" t="s">
        <v>349</v>
      </c>
      <c r="Q5329" t="s">
        <v>350</v>
      </c>
      <c r="R5329" t="s">
        <v>351</v>
      </c>
      <c r="S5329">
        <f t="shared" si="83"/>
        <v>2017</v>
      </c>
    </row>
    <row r="5330" spans="1:19" x14ac:dyDescent="0.25">
      <c r="A5330">
        <v>345</v>
      </c>
      <c r="B5330">
        <v>345102</v>
      </c>
      <c r="C5330">
        <v>6165</v>
      </c>
      <c r="E5330" t="s">
        <v>374</v>
      </c>
      <c r="F5330" t="s">
        <v>86</v>
      </c>
      <c r="G5330">
        <v>1767</v>
      </c>
      <c r="H5330" s="1">
        <v>42808</v>
      </c>
      <c r="I5330" s="2"/>
      <c r="J5330" s="2">
        <v>-304.56</v>
      </c>
      <c r="K5330" s="2">
        <v>-304.56</v>
      </c>
      <c r="L5330" t="s">
        <v>65</v>
      </c>
      <c r="M5330" t="s">
        <v>21</v>
      </c>
      <c r="N5330" t="s">
        <v>22</v>
      </c>
      <c r="O5330" t="s">
        <v>57</v>
      </c>
      <c r="P5330" t="s">
        <v>349</v>
      </c>
      <c r="Q5330" t="s">
        <v>350</v>
      </c>
      <c r="R5330" t="s">
        <v>351</v>
      </c>
      <c r="S5330">
        <f t="shared" si="83"/>
        <v>2017</v>
      </c>
    </row>
    <row r="5331" spans="1:19" x14ac:dyDescent="0.25">
      <c r="A5331">
        <v>345</v>
      </c>
      <c r="B5331">
        <v>345102</v>
      </c>
      <c r="C5331">
        <v>6165</v>
      </c>
      <c r="E5331" t="s">
        <v>374</v>
      </c>
      <c r="F5331" t="s">
        <v>86</v>
      </c>
      <c r="G5331">
        <v>1767</v>
      </c>
      <c r="H5331" s="1">
        <v>42808</v>
      </c>
      <c r="I5331" s="2"/>
      <c r="J5331" s="2">
        <v>-190.35</v>
      </c>
      <c r="K5331" s="2">
        <v>-190.35</v>
      </c>
      <c r="L5331" t="s">
        <v>65</v>
      </c>
      <c r="M5331" t="s">
        <v>21</v>
      </c>
      <c r="N5331" t="s">
        <v>22</v>
      </c>
      <c r="O5331" t="s">
        <v>57</v>
      </c>
      <c r="P5331" t="s">
        <v>349</v>
      </c>
      <c r="Q5331" t="s">
        <v>350</v>
      </c>
      <c r="R5331" t="s">
        <v>351</v>
      </c>
      <c r="S5331">
        <f t="shared" si="83"/>
        <v>2017</v>
      </c>
    </row>
    <row r="5332" spans="1:19" x14ac:dyDescent="0.25">
      <c r="A5332">
        <v>345</v>
      </c>
      <c r="B5332">
        <v>345102</v>
      </c>
      <c r="C5332">
        <v>6165</v>
      </c>
      <c r="E5332" t="s">
        <v>374</v>
      </c>
      <c r="F5332" t="s">
        <v>86</v>
      </c>
      <c r="G5332">
        <v>1767</v>
      </c>
      <c r="H5332" s="1">
        <v>42808</v>
      </c>
      <c r="I5332" s="2"/>
      <c r="J5332" s="2">
        <v>-76.14</v>
      </c>
      <c r="K5332" s="2">
        <v>-76.14</v>
      </c>
      <c r="L5332" t="s">
        <v>65</v>
      </c>
      <c r="M5332" t="s">
        <v>21</v>
      </c>
      <c r="N5332" t="s">
        <v>22</v>
      </c>
      <c r="O5332" t="s">
        <v>57</v>
      </c>
      <c r="P5332" t="s">
        <v>349</v>
      </c>
      <c r="Q5332" t="s">
        <v>350</v>
      </c>
      <c r="R5332" t="s">
        <v>351</v>
      </c>
      <c r="S5332">
        <f t="shared" si="83"/>
        <v>2017</v>
      </c>
    </row>
    <row r="5333" spans="1:19" x14ac:dyDescent="0.25">
      <c r="A5333">
        <v>345</v>
      </c>
      <c r="B5333">
        <v>345102</v>
      </c>
      <c r="C5333">
        <v>6165</v>
      </c>
      <c r="E5333" t="s">
        <v>374</v>
      </c>
      <c r="F5333" t="s">
        <v>86</v>
      </c>
      <c r="G5333">
        <v>1767</v>
      </c>
      <c r="H5333" s="1">
        <v>42808</v>
      </c>
      <c r="I5333" s="2"/>
      <c r="J5333" s="2">
        <v>-361.67</v>
      </c>
      <c r="K5333" s="2">
        <v>-361.67</v>
      </c>
      <c r="L5333" t="s">
        <v>65</v>
      </c>
      <c r="M5333" t="s">
        <v>21</v>
      </c>
      <c r="N5333" t="s">
        <v>22</v>
      </c>
      <c r="O5333" t="s">
        <v>57</v>
      </c>
      <c r="P5333" t="s">
        <v>349</v>
      </c>
      <c r="Q5333" t="s">
        <v>350</v>
      </c>
      <c r="R5333" t="s">
        <v>351</v>
      </c>
      <c r="S5333">
        <f t="shared" si="83"/>
        <v>2017</v>
      </c>
    </row>
    <row r="5334" spans="1:19" x14ac:dyDescent="0.25">
      <c r="A5334">
        <v>345</v>
      </c>
      <c r="B5334">
        <v>345102</v>
      </c>
      <c r="C5334">
        <v>6165</v>
      </c>
      <c r="E5334" t="s">
        <v>374</v>
      </c>
      <c r="F5334" t="s">
        <v>86</v>
      </c>
      <c r="G5334">
        <v>1767</v>
      </c>
      <c r="H5334" s="1">
        <v>42808</v>
      </c>
      <c r="I5334" s="2"/>
      <c r="J5334" s="2">
        <v>-38.07</v>
      </c>
      <c r="K5334" s="2">
        <v>-38.07</v>
      </c>
      <c r="L5334" t="s">
        <v>65</v>
      </c>
      <c r="M5334" t="s">
        <v>21</v>
      </c>
      <c r="N5334" t="s">
        <v>22</v>
      </c>
      <c r="O5334" t="s">
        <v>57</v>
      </c>
      <c r="P5334" t="s">
        <v>349</v>
      </c>
      <c r="Q5334" t="s">
        <v>350</v>
      </c>
      <c r="R5334" t="s">
        <v>351</v>
      </c>
      <c r="S5334">
        <f t="shared" si="83"/>
        <v>2017</v>
      </c>
    </row>
    <row r="5335" spans="1:19" x14ac:dyDescent="0.25">
      <c r="A5335">
        <v>345</v>
      </c>
      <c r="B5335">
        <v>345102</v>
      </c>
      <c r="C5335">
        <v>6165</v>
      </c>
      <c r="E5335" t="s">
        <v>375</v>
      </c>
      <c r="F5335" t="s">
        <v>86</v>
      </c>
      <c r="G5335">
        <v>1761</v>
      </c>
      <c r="H5335" s="1">
        <v>42794</v>
      </c>
      <c r="I5335" s="2"/>
      <c r="J5335" s="2">
        <v>-80.84</v>
      </c>
      <c r="K5335" s="2">
        <v>-80.84</v>
      </c>
      <c r="L5335" t="s">
        <v>65</v>
      </c>
      <c r="M5335" t="s">
        <v>21</v>
      </c>
      <c r="N5335" t="s">
        <v>22</v>
      </c>
      <c r="O5335" t="s">
        <v>57</v>
      </c>
      <c r="P5335" t="s">
        <v>349</v>
      </c>
      <c r="Q5335" t="s">
        <v>350</v>
      </c>
      <c r="R5335" t="s">
        <v>351</v>
      </c>
      <c r="S5335">
        <f t="shared" si="83"/>
        <v>2017</v>
      </c>
    </row>
    <row r="5336" spans="1:19" x14ac:dyDescent="0.25">
      <c r="A5336">
        <v>345</v>
      </c>
      <c r="B5336">
        <v>345102</v>
      </c>
      <c r="C5336">
        <v>6165</v>
      </c>
      <c r="E5336" t="s">
        <v>375</v>
      </c>
      <c r="F5336" t="s">
        <v>86</v>
      </c>
      <c r="G5336">
        <v>1761</v>
      </c>
      <c r="H5336" s="1">
        <v>42794</v>
      </c>
      <c r="I5336" s="2"/>
      <c r="J5336" s="2">
        <v>-282.94</v>
      </c>
      <c r="K5336" s="2">
        <v>-282.94</v>
      </c>
      <c r="L5336" t="s">
        <v>65</v>
      </c>
      <c r="M5336" t="s">
        <v>21</v>
      </c>
      <c r="N5336" t="s">
        <v>22</v>
      </c>
      <c r="O5336" t="s">
        <v>57</v>
      </c>
      <c r="P5336" t="s">
        <v>349</v>
      </c>
      <c r="Q5336" t="s">
        <v>350</v>
      </c>
      <c r="R5336" t="s">
        <v>351</v>
      </c>
      <c r="S5336">
        <f t="shared" si="83"/>
        <v>2017</v>
      </c>
    </row>
    <row r="5337" spans="1:19" x14ac:dyDescent="0.25">
      <c r="A5337">
        <v>345</v>
      </c>
      <c r="B5337">
        <v>345102</v>
      </c>
      <c r="C5337">
        <v>6165</v>
      </c>
      <c r="E5337" t="s">
        <v>375</v>
      </c>
      <c r="F5337" t="s">
        <v>86</v>
      </c>
      <c r="G5337">
        <v>1761</v>
      </c>
      <c r="H5337" s="1">
        <v>42794</v>
      </c>
      <c r="I5337" s="2"/>
      <c r="J5337" s="2">
        <v>-20.21</v>
      </c>
      <c r="K5337" s="2">
        <v>-20.21</v>
      </c>
      <c r="L5337" t="s">
        <v>65</v>
      </c>
      <c r="M5337" t="s">
        <v>21</v>
      </c>
      <c r="N5337" t="s">
        <v>22</v>
      </c>
      <c r="O5337" t="s">
        <v>57</v>
      </c>
      <c r="P5337" t="s">
        <v>349</v>
      </c>
      <c r="Q5337" t="s">
        <v>350</v>
      </c>
      <c r="R5337" t="s">
        <v>351</v>
      </c>
      <c r="S5337">
        <f t="shared" si="83"/>
        <v>2017</v>
      </c>
    </row>
    <row r="5338" spans="1:19" x14ac:dyDescent="0.25">
      <c r="A5338">
        <v>345</v>
      </c>
      <c r="B5338">
        <v>345102</v>
      </c>
      <c r="C5338">
        <v>6165</v>
      </c>
      <c r="E5338" t="s">
        <v>375</v>
      </c>
      <c r="F5338" t="s">
        <v>86</v>
      </c>
      <c r="G5338">
        <v>1761</v>
      </c>
      <c r="H5338" s="1">
        <v>42794</v>
      </c>
      <c r="I5338" s="2"/>
      <c r="J5338" s="2">
        <v>-20.21</v>
      </c>
      <c r="K5338" s="2">
        <v>-20.21</v>
      </c>
      <c r="L5338" t="s">
        <v>65</v>
      </c>
      <c r="M5338" t="s">
        <v>21</v>
      </c>
      <c r="N5338" t="s">
        <v>22</v>
      </c>
      <c r="O5338" t="s">
        <v>57</v>
      </c>
      <c r="P5338" t="s">
        <v>349</v>
      </c>
      <c r="Q5338" t="s">
        <v>350</v>
      </c>
      <c r="R5338" t="s">
        <v>351</v>
      </c>
      <c r="S5338">
        <f t="shared" si="83"/>
        <v>2017</v>
      </c>
    </row>
    <row r="5339" spans="1:19" x14ac:dyDescent="0.25">
      <c r="A5339">
        <v>345</v>
      </c>
      <c r="B5339">
        <v>345102</v>
      </c>
      <c r="C5339">
        <v>6165</v>
      </c>
      <c r="E5339" t="s">
        <v>375</v>
      </c>
      <c r="F5339" t="s">
        <v>86</v>
      </c>
      <c r="G5339">
        <v>1761</v>
      </c>
      <c r="H5339" s="1">
        <v>42794</v>
      </c>
      <c r="I5339" s="2"/>
      <c r="J5339" s="2">
        <v>-20.21</v>
      </c>
      <c r="K5339" s="2">
        <v>-20.21</v>
      </c>
      <c r="L5339" t="s">
        <v>65</v>
      </c>
      <c r="M5339" t="s">
        <v>21</v>
      </c>
      <c r="N5339" t="s">
        <v>22</v>
      </c>
      <c r="O5339" t="s">
        <v>57</v>
      </c>
      <c r="P5339" t="s">
        <v>349</v>
      </c>
      <c r="Q5339" t="s">
        <v>350</v>
      </c>
      <c r="R5339" t="s">
        <v>351</v>
      </c>
      <c r="S5339">
        <f t="shared" si="83"/>
        <v>2017</v>
      </c>
    </row>
    <row r="5340" spans="1:19" x14ac:dyDescent="0.25">
      <c r="A5340">
        <v>345</v>
      </c>
      <c r="B5340">
        <v>345102</v>
      </c>
      <c r="C5340">
        <v>6165</v>
      </c>
      <c r="E5340" t="s">
        <v>375</v>
      </c>
      <c r="F5340" t="s">
        <v>86</v>
      </c>
      <c r="G5340">
        <v>1761</v>
      </c>
      <c r="H5340" s="1">
        <v>42794</v>
      </c>
      <c r="I5340" s="2"/>
      <c r="J5340" s="2">
        <v>-40.42</v>
      </c>
      <c r="K5340" s="2">
        <v>-40.42</v>
      </c>
      <c r="L5340" t="s">
        <v>65</v>
      </c>
      <c r="M5340" t="s">
        <v>21</v>
      </c>
      <c r="N5340" t="s">
        <v>22</v>
      </c>
      <c r="O5340" t="s">
        <v>57</v>
      </c>
      <c r="P5340" t="s">
        <v>349</v>
      </c>
      <c r="Q5340" t="s">
        <v>350</v>
      </c>
      <c r="R5340" t="s">
        <v>351</v>
      </c>
      <c r="S5340">
        <f t="shared" si="83"/>
        <v>2017</v>
      </c>
    </row>
    <row r="5341" spans="1:19" x14ac:dyDescent="0.25">
      <c r="A5341">
        <v>345</v>
      </c>
      <c r="B5341">
        <v>345102</v>
      </c>
      <c r="C5341">
        <v>6165</v>
      </c>
      <c r="E5341" t="s">
        <v>375</v>
      </c>
      <c r="F5341" t="s">
        <v>86</v>
      </c>
      <c r="G5341">
        <v>1761</v>
      </c>
      <c r="H5341" s="1">
        <v>42794</v>
      </c>
      <c r="I5341" s="2"/>
      <c r="J5341" s="2">
        <v>-80.84</v>
      </c>
      <c r="K5341" s="2">
        <v>-80.84</v>
      </c>
      <c r="L5341" t="s">
        <v>65</v>
      </c>
      <c r="M5341" t="s">
        <v>21</v>
      </c>
      <c r="N5341" t="s">
        <v>22</v>
      </c>
      <c r="O5341" t="s">
        <v>57</v>
      </c>
      <c r="P5341" t="s">
        <v>349</v>
      </c>
      <c r="Q5341" t="s">
        <v>350</v>
      </c>
      <c r="R5341" t="s">
        <v>351</v>
      </c>
      <c r="S5341">
        <f t="shared" si="83"/>
        <v>2017</v>
      </c>
    </row>
    <row r="5342" spans="1:19" x14ac:dyDescent="0.25">
      <c r="A5342">
        <v>345</v>
      </c>
      <c r="B5342">
        <v>345102</v>
      </c>
      <c r="C5342">
        <v>6165</v>
      </c>
      <c r="E5342" t="s">
        <v>375</v>
      </c>
      <c r="F5342" t="s">
        <v>86</v>
      </c>
      <c r="G5342">
        <v>1761</v>
      </c>
      <c r="H5342" s="1">
        <v>42794</v>
      </c>
      <c r="I5342" s="2"/>
      <c r="J5342" s="2">
        <v>-121.26</v>
      </c>
      <c r="K5342" s="2">
        <v>-121.26</v>
      </c>
      <c r="L5342" t="s">
        <v>65</v>
      </c>
      <c r="M5342" t="s">
        <v>21</v>
      </c>
      <c r="N5342" t="s">
        <v>22</v>
      </c>
      <c r="O5342" t="s">
        <v>57</v>
      </c>
      <c r="P5342" t="s">
        <v>349</v>
      </c>
      <c r="Q5342" t="s">
        <v>350</v>
      </c>
      <c r="R5342" t="s">
        <v>351</v>
      </c>
      <c r="S5342">
        <f t="shared" si="83"/>
        <v>2017</v>
      </c>
    </row>
    <row r="5343" spans="1:19" x14ac:dyDescent="0.25">
      <c r="A5343">
        <v>345</v>
      </c>
      <c r="B5343">
        <v>345102</v>
      </c>
      <c r="C5343">
        <v>6165</v>
      </c>
      <c r="E5343" t="s">
        <v>385</v>
      </c>
      <c r="F5343" t="s">
        <v>86</v>
      </c>
      <c r="G5343">
        <v>1761</v>
      </c>
      <c r="H5343" s="1">
        <v>42794</v>
      </c>
      <c r="I5343" s="2"/>
      <c r="J5343" s="2">
        <v>-361.67</v>
      </c>
      <c r="K5343" s="2">
        <v>-361.67</v>
      </c>
      <c r="L5343" t="s">
        <v>65</v>
      </c>
      <c r="M5343" t="s">
        <v>21</v>
      </c>
      <c r="N5343" t="s">
        <v>22</v>
      </c>
      <c r="O5343" t="s">
        <v>57</v>
      </c>
      <c r="P5343" t="s">
        <v>349</v>
      </c>
      <c r="Q5343" t="s">
        <v>350</v>
      </c>
      <c r="R5343" t="s">
        <v>351</v>
      </c>
      <c r="S5343">
        <f t="shared" si="83"/>
        <v>2017</v>
      </c>
    </row>
    <row r="5344" spans="1:19" x14ac:dyDescent="0.25">
      <c r="A5344">
        <v>345</v>
      </c>
      <c r="B5344">
        <v>345102</v>
      </c>
      <c r="C5344">
        <v>6165</v>
      </c>
      <c r="E5344" t="s">
        <v>380</v>
      </c>
      <c r="F5344" t="s">
        <v>86</v>
      </c>
      <c r="G5344">
        <v>1761</v>
      </c>
      <c r="H5344" s="1">
        <v>42794</v>
      </c>
      <c r="I5344" s="2"/>
      <c r="J5344" s="2">
        <v>-76.14</v>
      </c>
      <c r="K5344" s="2">
        <v>-76.14</v>
      </c>
      <c r="L5344" t="s">
        <v>65</v>
      </c>
      <c r="M5344" t="s">
        <v>21</v>
      </c>
      <c r="N5344" t="s">
        <v>22</v>
      </c>
      <c r="O5344" t="s">
        <v>57</v>
      </c>
      <c r="P5344" t="s">
        <v>349</v>
      </c>
      <c r="Q5344" t="s">
        <v>350</v>
      </c>
      <c r="R5344" t="s">
        <v>351</v>
      </c>
      <c r="S5344">
        <f t="shared" si="83"/>
        <v>2017</v>
      </c>
    </row>
    <row r="5345" spans="1:19" x14ac:dyDescent="0.25">
      <c r="A5345">
        <v>345</v>
      </c>
      <c r="B5345">
        <v>345102</v>
      </c>
      <c r="C5345">
        <v>6165</v>
      </c>
      <c r="E5345" t="s">
        <v>380</v>
      </c>
      <c r="F5345" t="s">
        <v>86</v>
      </c>
      <c r="G5345">
        <v>1761</v>
      </c>
      <c r="H5345" s="1">
        <v>42794</v>
      </c>
      <c r="I5345" s="2"/>
      <c r="J5345" s="2">
        <v>-38.07</v>
      </c>
      <c r="K5345" s="2">
        <v>-38.07</v>
      </c>
      <c r="L5345" t="s">
        <v>65</v>
      </c>
      <c r="M5345" t="s">
        <v>21</v>
      </c>
      <c r="N5345" t="s">
        <v>22</v>
      </c>
      <c r="O5345" t="s">
        <v>57</v>
      </c>
      <c r="P5345" t="s">
        <v>349</v>
      </c>
      <c r="Q5345" t="s">
        <v>350</v>
      </c>
      <c r="R5345" t="s">
        <v>351</v>
      </c>
      <c r="S5345">
        <f t="shared" si="83"/>
        <v>2017</v>
      </c>
    </row>
    <row r="5346" spans="1:19" x14ac:dyDescent="0.25">
      <c r="A5346">
        <v>345</v>
      </c>
      <c r="B5346">
        <v>345102</v>
      </c>
      <c r="C5346">
        <v>6165</v>
      </c>
      <c r="E5346" t="s">
        <v>380</v>
      </c>
      <c r="F5346" t="s">
        <v>86</v>
      </c>
      <c r="G5346">
        <v>1761</v>
      </c>
      <c r="H5346" s="1">
        <v>42794</v>
      </c>
      <c r="I5346" s="2"/>
      <c r="J5346" s="2">
        <v>-76.14</v>
      </c>
      <c r="K5346" s="2">
        <v>-76.14</v>
      </c>
      <c r="L5346" t="s">
        <v>65</v>
      </c>
      <c r="M5346" t="s">
        <v>21</v>
      </c>
      <c r="N5346" t="s">
        <v>22</v>
      </c>
      <c r="O5346" t="s">
        <v>57</v>
      </c>
      <c r="P5346" t="s">
        <v>349</v>
      </c>
      <c r="Q5346" t="s">
        <v>350</v>
      </c>
      <c r="R5346" t="s">
        <v>351</v>
      </c>
      <c r="S5346">
        <f t="shared" si="83"/>
        <v>2017</v>
      </c>
    </row>
    <row r="5347" spans="1:19" x14ac:dyDescent="0.25">
      <c r="A5347">
        <v>345</v>
      </c>
      <c r="B5347">
        <v>345102</v>
      </c>
      <c r="C5347">
        <v>6165</v>
      </c>
      <c r="E5347" t="s">
        <v>374</v>
      </c>
      <c r="F5347" t="s">
        <v>86</v>
      </c>
      <c r="G5347">
        <v>1761</v>
      </c>
      <c r="H5347" s="1">
        <v>42794</v>
      </c>
      <c r="I5347" s="2"/>
      <c r="J5347" s="2">
        <v>-380.7</v>
      </c>
      <c r="K5347" s="2">
        <v>-380.7</v>
      </c>
      <c r="L5347" t="s">
        <v>65</v>
      </c>
      <c r="M5347" t="s">
        <v>21</v>
      </c>
      <c r="N5347" t="s">
        <v>22</v>
      </c>
      <c r="O5347" t="s">
        <v>57</v>
      </c>
      <c r="P5347" t="s">
        <v>349</v>
      </c>
      <c r="Q5347" t="s">
        <v>350</v>
      </c>
      <c r="R5347" t="s">
        <v>351</v>
      </c>
      <c r="S5347">
        <f t="shared" si="83"/>
        <v>2017</v>
      </c>
    </row>
    <row r="5348" spans="1:19" x14ac:dyDescent="0.25">
      <c r="A5348">
        <v>345</v>
      </c>
      <c r="B5348">
        <v>345102</v>
      </c>
      <c r="C5348">
        <v>6165</v>
      </c>
      <c r="E5348" t="s">
        <v>382</v>
      </c>
      <c r="F5348" t="s">
        <v>86</v>
      </c>
      <c r="G5348">
        <v>1761</v>
      </c>
      <c r="H5348" s="1">
        <v>42794</v>
      </c>
      <c r="I5348" s="2"/>
      <c r="J5348" s="2">
        <v>-285.52999999999997</v>
      </c>
      <c r="K5348" s="2">
        <v>-285.52999999999997</v>
      </c>
      <c r="L5348" t="s">
        <v>65</v>
      </c>
      <c r="M5348" t="s">
        <v>21</v>
      </c>
      <c r="N5348" t="s">
        <v>22</v>
      </c>
      <c r="O5348" t="s">
        <v>57</v>
      </c>
      <c r="P5348" t="s">
        <v>349</v>
      </c>
      <c r="Q5348" t="s">
        <v>350</v>
      </c>
      <c r="R5348" t="s">
        <v>351</v>
      </c>
      <c r="S5348">
        <f t="shared" si="83"/>
        <v>2017</v>
      </c>
    </row>
    <row r="5349" spans="1:19" x14ac:dyDescent="0.25">
      <c r="A5349">
        <v>345</v>
      </c>
      <c r="B5349">
        <v>345102</v>
      </c>
      <c r="C5349">
        <v>6165</v>
      </c>
      <c r="E5349" t="s">
        <v>89</v>
      </c>
      <c r="F5349" t="s">
        <v>86</v>
      </c>
      <c r="G5349">
        <v>1758</v>
      </c>
      <c r="H5349" s="1">
        <v>42794</v>
      </c>
      <c r="I5349" s="2"/>
      <c r="J5349" s="2">
        <v>-152.28</v>
      </c>
      <c r="K5349" s="2">
        <v>-152.28</v>
      </c>
      <c r="L5349" t="s">
        <v>65</v>
      </c>
      <c r="M5349" t="s">
        <v>21</v>
      </c>
      <c r="N5349" t="s">
        <v>22</v>
      </c>
      <c r="O5349" t="s">
        <v>57</v>
      </c>
      <c r="P5349" t="s">
        <v>349</v>
      </c>
      <c r="Q5349" t="s">
        <v>350</v>
      </c>
      <c r="R5349" t="s">
        <v>351</v>
      </c>
      <c r="S5349">
        <f t="shared" si="83"/>
        <v>2017</v>
      </c>
    </row>
    <row r="5350" spans="1:19" x14ac:dyDescent="0.25">
      <c r="A5350">
        <v>345</v>
      </c>
      <c r="B5350">
        <v>345102</v>
      </c>
      <c r="C5350">
        <v>6165</v>
      </c>
      <c r="E5350" t="s">
        <v>89</v>
      </c>
      <c r="F5350" t="s">
        <v>86</v>
      </c>
      <c r="G5350">
        <v>1758</v>
      </c>
      <c r="H5350" s="1">
        <v>42794</v>
      </c>
      <c r="I5350" s="2"/>
      <c r="J5350" s="2">
        <v>-152.28</v>
      </c>
      <c r="K5350" s="2">
        <v>-152.28</v>
      </c>
      <c r="L5350" t="s">
        <v>65</v>
      </c>
      <c r="M5350" t="s">
        <v>21</v>
      </c>
      <c r="N5350" t="s">
        <v>22</v>
      </c>
      <c r="O5350" t="s">
        <v>57</v>
      </c>
      <c r="P5350" t="s">
        <v>349</v>
      </c>
      <c r="Q5350" t="s">
        <v>350</v>
      </c>
      <c r="R5350" t="s">
        <v>351</v>
      </c>
      <c r="S5350">
        <f t="shared" si="83"/>
        <v>2017</v>
      </c>
    </row>
    <row r="5351" spans="1:19" x14ac:dyDescent="0.25">
      <c r="A5351">
        <v>345</v>
      </c>
      <c r="B5351">
        <v>345102</v>
      </c>
      <c r="C5351">
        <v>6165</v>
      </c>
      <c r="E5351" t="s">
        <v>89</v>
      </c>
      <c r="F5351" t="s">
        <v>86</v>
      </c>
      <c r="G5351">
        <v>1758</v>
      </c>
      <c r="H5351" s="1">
        <v>42794</v>
      </c>
      <c r="I5351" s="2"/>
      <c r="J5351" s="2">
        <v>-152.28</v>
      </c>
      <c r="K5351" s="2">
        <v>-152.28</v>
      </c>
      <c r="L5351" t="s">
        <v>65</v>
      </c>
      <c r="M5351" t="s">
        <v>21</v>
      </c>
      <c r="N5351" t="s">
        <v>22</v>
      </c>
      <c r="O5351" t="s">
        <v>57</v>
      </c>
      <c r="P5351" t="s">
        <v>349</v>
      </c>
      <c r="Q5351" t="s">
        <v>350</v>
      </c>
      <c r="R5351" t="s">
        <v>351</v>
      </c>
      <c r="S5351">
        <f t="shared" si="83"/>
        <v>2017</v>
      </c>
    </row>
    <row r="5352" spans="1:19" x14ac:dyDescent="0.25">
      <c r="A5352">
        <v>345</v>
      </c>
      <c r="B5352">
        <v>345102</v>
      </c>
      <c r="C5352">
        <v>6165</v>
      </c>
      <c r="E5352" t="s">
        <v>89</v>
      </c>
      <c r="F5352" t="s">
        <v>86</v>
      </c>
      <c r="G5352">
        <v>1758</v>
      </c>
      <c r="H5352" s="1">
        <v>42794</v>
      </c>
      <c r="I5352" s="2"/>
      <c r="J5352" s="2">
        <v>-152.28</v>
      </c>
      <c r="K5352" s="2">
        <v>-152.28</v>
      </c>
      <c r="L5352" t="s">
        <v>65</v>
      </c>
      <c r="M5352" t="s">
        <v>21</v>
      </c>
      <c r="N5352" t="s">
        <v>22</v>
      </c>
      <c r="O5352" t="s">
        <v>57</v>
      </c>
      <c r="P5352" t="s">
        <v>349</v>
      </c>
      <c r="Q5352" t="s">
        <v>350</v>
      </c>
      <c r="R5352" t="s">
        <v>351</v>
      </c>
      <c r="S5352">
        <f t="shared" si="83"/>
        <v>2017</v>
      </c>
    </row>
    <row r="5353" spans="1:19" x14ac:dyDescent="0.25">
      <c r="A5353">
        <v>345</v>
      </c>
      <c r="B5353">
        <v>345102</v>
      </c>
      <c r="C5353">
        <v>6165</v>
      </c>
      <c r="E5353" t="s">
        <v>89</v>
      </c>
      <c r="F5353" t="s">
        <v>86</v>
      </c>
      <c r="G5353">
        <v>1758</v>
      </c>
      <c r="H5353" s="1">
        <v>42794</v>
      </c>
      <c r="I5353" s="2"/>
      <c r="J5353" s="2">
        <v>-152.28</v>
      </c>
      <c r="K5353" s="2">
        <v>-152.28</v>
      </c>
      <c r="L5353" t="s">
        <v>65</v>
      </c>
      <c r="M5353" t="s">
        <v>21</v>
      </c>
      <c r="N5353" t="s">
        <v>22</v>
      </c>
      <c r="O5353" t="s">
        <v>57</v>
      </c>
      <c r="P5353" t="s">
        <v>349</v>
      </c>
      <c r="Q5353" t="s">
        <v>350</v>
      </c>
      <c r="R5353" t="s">
        <v>351</v>
      </c>
      <c r="S5353">
        <f t="shared" si="83"/>
        <v>2017</v>
      </c>
    </row>
    <row r="5354" spans="1:19" x14ac:dyDescent="0.25">
      <c r="A5354">
        <v>345</v>
      </c>
      <c r="B5354">
        <v>345102</v>
      </c>
      <c r="C5354">
        <v>6165</v>
      </c>
      <c r="E5354" t="s">
        <v>89</v>
      </c>
      <c r="F5354" t="s">
        <v>86</v>
      </c>
      <c r="G5354">
        <v>1758</v>
      </c>
      <c r="H5354" s="1">
        <v>42794</v>
      </c>
      <c r="I5354" s="2"/>
      <c r="J5354" s="2">
        <v>-152.28</v>
      </c>
      <c r="K5354" s="2">
        <v>-152.28</v>
      </c>
      <c r="L5354" t="s">
        <v>65</v>
      </c>
      <c r="M5354" t="s">
        <v>21</v>
      </c>
      <c r="N5354" t="s">
        <v>22</v>
      </c>
      <c r="O5354" t="s">
        <v>57</v>
      </c>
      <c r="P5354" t="s">
        <v>349</v>
      </c>
      <c r="Q5354" t="s">
        <v>350</v>
      </c>
      <c r="R5354" t="s">
        <v>351</v>
      </c>
      <c r="S5354">
        <f t="shared" si="83"/>
        <v>2017</v>
      </c>
    </row>
    <row r="5355" spans="1:19" x14ac:dyDescent="0.25">
      <c r="A5355">
        <v>345</v>
      </c>
      <c r="B5355">
        <v>345102</v>
      </c>
      <c r="C5355">
        <v>6165</v>
      </c>
      <c r="E5355" t="s">
        <v>89</v>
      </c>
      <c r="F5355" t="s">
        <v>86</v>
      </c>
      <c r="G5355">
        <v>1758</v>
      </c>
      <c r="H5355" s="1">
        <v>42794</v>
      </c>
      <c r="I5355" s="2"/>
      <c r="J5355" s="2">
        <v>-152.28</v>
      </c>
      <c r="K5355" s="2">
        <v>-152.28</v>
      </c>
      <c r="L5355" t="s">
        <v>65</v>
      </c>
      <c r="M5355" t="s">
        <v>21</v>
      </c>
      <c r="N5355" t="s">
        <v>22</v>
      </c>
      <c r="O5355" t="s">
        <v>57</v>
      </c>
      <c r="P5355" t="s">
        <v>349</v>
      </c>
      <c r="Q5355" t="s">
        <v>350</v>
      </c>
      <c r="R5355" t="s">
        <v>351</v>
      </c>
      <c r="S5355">
        <f t="shared" si="83"/>
        <v>2017</v>
      </c>
    </row>
    <row r="5356" spans="1:19" x14ac:dyDescent="0.25">
      <c r="A5356">
        <v>345</v>
      </c>
      <c r="B5356">
        <v>345102</v>
      </c>
      <c r="C5356">
        <v>6165</v>
      </c>
      <c r="E5356" t="s">
        <v>92</v>
      </c>
      <c r="F5356" t="s">
        <v>68</v>
      </c>
      <c r="G5356">
        <v>356439</v>
      </c>
      <c r="H5356" s="1">
        <v>42794</v>
      </c>
      <c r="I5356" s="2"/>
      <c r="J5356" s="2">
        <v>-285.55</v>
      </c>
      <c r="K5356" s="2">
        <v>-285.55</v>
      </c>
      <c r="L5356" t="s">
        <v>65</v>
      </c>
      <c r="M5356" t="s">
        <v>21</v>
      </c>
      <c r="N5356" t="s">
        <v>22</v>
      </c>
      <c r="O5356" t="s">
        <v>57</v>
      </c>
      <c r="P5356" t="s">
        <v>349</v>
      </c>
      <c r="Q5356" t="s">
        <v>350</v>
      </c>
      <c r="R5356" t="s">
        <v>351</v>
      </c>
      <c r="S5356">
        <f t="shared" si="83"/>
        <v>2017</v>
      </c>
    </row>
    <row r="5357" spans="1:19" x14ac:dyDescent="0.25">
      <c r="A5357">
        <v>345</v>
      </c>
      <c r="B5357">
        <v>345102</v>
      </c>
      <c r="C5357">
        <v>6165</v>
      </c>
      <c r="E5357" t="s">
        <v>375</v>
      </c>
      <c r="F5357" t="s">
        <v>86</v>
      </c>
      <c r="G5357">
        <v>1752</v>
      </c>
      <c r="H5357" s="1">
        <v>42780</v>
      </c>
      <c r="I5357" s="2"/>
      <c r="J5357" s="2">
        <v>-40.42</v>
      </c>
      <c r="K5357" s="2">
        <v>-40.42</v>
      </c>
      <c r="L5357" t="s">
        <v>65</v>
      </c>
      <c r="M5357" t="s">
        <v>21</v>
      </c>
      <c r="N5357" t="s">
        <v>22</v>
      </c>
      <c r="O5357" t="s">
        <v>57</v>
      </c>
      <c r="P5357" t="s">
        <v>349</v>
      </c>
      <c r="Q5357" t="s">
        <v>350</v>
      </c>
      <c r="R5357" t="s">
        <v>351</v>
      </c>
      <c r="S5357">
        <f t="shared" si="83"/>
        <v>2017</v>
      </c>
    </row>
    <row r="5358" spans="1:19" x14ac:dyDescent="0.25">
      <c r="A5358">
        <v>345</v>
      </c>
      <c r="B5358">
        <v>345102</v>
      </c>
      <c r="C5358">
        <v>6165</v>
      </c>
      <c r="E5358" t="s">
        <v>375</v>
      </c>
      <c r="F5358" t="s">
        <v>86</v>
      </c>
      <c r="G5358">
        <v>1752</v>
      </c>
      <c r="H5358" s="1">
        <v>42780</v>
      </c>
      <c r="I5358" s="2"/>
      <c r="J5358" s="2">
        <v>-40.42</v>
      </c>
      <c r="K5358" s="2">
        <v>-40.42</v>
      </c>
      <c r="L5358" t="s">
        <v>65</v>
      </c>
      <c r="M5358" t="s">
        <v>21</v>
      </c>
      <c r="N5358" t="s">
        <v>22</v>
      </c>
      <c r="O5358" t="s">
        <v>57</v>
      </c>
      <c r="P5358" t="s">
        <v>349</v>
      </c>
      <c r="Q5358" t="s">
        <v>350</v>
      </c>
      <c r="R5358" t="s">
        <v>351</v>
      </c>
      <c r="S5358">
        <f t="shared" si="83"/>
        <v>2017</v>
      </c>
    </row>
    <row r="5359" spans="1:19" x14ac:dyDescent="0.25">
      <c r="A5359">
        <v>345</v>
      </c>
      <c r="B5359">
        <v>345102</v>
      </c>
      <c r="C5359">
        <v>6165</v>
      </c>
      <c r="E5359" t="s">
        <v>375</v>
      </c>
      <c r="F5359" t="s">
        <v>86</v>
      </c>
      <c r="G5359">
        <v>1752</v>
      </c>
      <c r="H5359" s="1">
        <v>42780</v>
      </c>
      <c r="I5359" s="2"/>
      <c r="J5359" s="2">
        <v>-404.2</v>
      </c>
      <c r="K5359" s="2">
        <v>-404.2</v>
      </c>
      <c r="L5359" t="s">
        <v>65</v>
      </c>
      <c r="M5359" t="s">
        <v>21</v>
      </c>
      <c r="N5359" t="s">
        <v>22</v>
      </c>
      <c r="O5359" t="s">
        <v>57</v>
      </c>
      <c r="P5359" t="s">
        <v>349</v>
      </c>
      <c r="Q5359" t="s">
        <v>350</v>
      </c>
      <c r="R5359" t="s">
        <v>351</v>
      </c>
      <c r="S5359">
        <f t="shared" si="83"/>
        <v>2017</v>
      </c>
    </row>
    <row r="5360" spans="1:19" x14ac:dyDescent="0.25">
      <c r="A5360">
        <v>345</v>
      </c>
      <c r="B5360">
        <v>345102</v>
      </c>
      <c r="C5360">
        <v>6165</v>
      </c>
      <c r="E5360" t="s">
        <v>375</v>
      </c>
      <c r="F5360" t="s">
        <v>86</v>
      </c>
      <c r="G5360">
        <v>1752</v>
      </c>
      <c r="H5360" s="1">
        <v>42780</v>
      </c>
      <c r="I5360" s="2"/>
      <c r="J5360" s="2">
        <v>-80.84</v>
      </c>
      <c r="K5360" s="2">
        <v>-80.84</v>
      </c>
      <c r="L5360" t="s">
        <v>65</v>
      </c>
      <c r="M5360" t="s">
        <v>21</v>
      </c>
      <c r="N5360" t="s">
        <v>22</v>
      </c>
      <c r="O5360" t="s">
        <v>57</v>
      </c>
      <c r="P5360" t="s">
        <v>349</v>
      </c>
      <c r="Q5360" t="s">
        <v>350</v>
      </c>
      <c r="R5360" t="s">
        <v>351</v>
      </c>
      <c r="S5360">
        <f t="shared" si="83"/>
        <v>2017</v>
      </c>
    </row>
    <row r="5361" spans="1:19" x14ac:dyDescent="0.25">
      <c r="A5361">
        <v>345</v>
      </c>
      <c r="B5361">
        <v>345102</v>
      </c>
      <c r="C5361">
        <v>6165</v>
      </c>
      <c r="E5361" t="s">
        <v>375</v>
      </c>
      <c r="F5361" t="s">
        <v>86</v>
      </c>
      <c r="G5361">
        <v>1749</v>
      </c>
      <c r="H5361" s="1">
        <v>42766</v>
      </c>
      <c r="I5361" s="2"/>
      <c r="J5361" s="2">
        <v>-40.42</v>
      </c>
      <c r="K5361" s="2">
        <v>-40.42</v>
      </c>
      <c r="L5361" t="s">
        <v>65</v>
      </c>
      <c r="M5361" t="s">
        <v>21</v>
      </c>
      <c r="N5361" t="s">
        <v>22</v>
      </c>
      <c r="O5361" t="s">
        <v>57</v>
      </c>
      <c r="P5361" t="s">
        <v>349</v>
      </c>
      <c r="Q5361" t="s">
        <v>350</v>
      </c>
      <c r="R5361" t="s">
        <v>351</v>
      </c>
      <c r="S5361">
        <f t="shared" si="83"/>
        <v>2017</v>
      </c>
    </row>
    <row r="5362" spans="1:19" x14ac:dyDescent="0.25">
      <c r="A5362">
        <v>345</v>
      </c>
      <c r="B5362">
        <v>345102</v>
      </c>
      <c r="C5362">
        <v>6165</v>
      </c>
      <c r="E5362" t="s">
        <v>375</v>
      </c>
      <c r="F5362" t="s">
        <v>86</v>
      </c>
      <c r="G5362">
        <v>1749</v>
      </c>
      <c r="H5362" s="1">
        <v>42766</v>
      </c>
      <c r="I5362" s="2"/>
      <c r="J5362" s="2">
        <v>-40.42</v>
      </c>
      <c r="K5362" s="2">
        <v>-40.42</v>
      </c>
      <c r="L5362" t="s">
        <v>65</v>
      </c>
      <c r="M5362" t="s">
        <v>21</v>
      </c>
      <c r="N5362" t="s">
        <v>22</v>
      </c>
      <c r="O5362" t="s">
        <v>57</v>
      </c>
      <c r="P5362" t="s">
        <v>349</v>
      </c>
      <c r="Q5362" t="s">
        <v>350</v>
      </c>
      <c r="R5362" t="s">
        <v>351</v>
      </c>
      <c r="S5362">
        <f t="shared" si="83"/>
        <v>2017</v>
      </c>
    </row>
    <row r="5363" spans="1:19" x14ac:dyDescent="0.25">
      <c r="A5363">
        <v>345</v>
      </c>
      <c r="B5363">
        <v>345102</v>
      </c>
      <c r="C5363">
        <v>6165</v>
      </c>
      <c r="E5363" t="s">
        <v>375</v>
      </c>
      <c r="F5363" t="s">
        <v>86</v>
      </c>
      <c r="G5363">
        <v>1749</v>
      </c>
      <c r="H5363" s="1">
        <v>42766</v>
      </c>
      <c r="I5363" s="2"/>
      <c r="J5363" s="2">
        <v>-40.42</v>
      </c>
      <c r="K5363" s="2">
        <v>-40.42</v>
      </c>
      <c r="L5363" t="s">
        <v>65</v>
      </c>
      <c r="M5363" t="s">
        <v>21</v>
      </c>
      <c r="N5363" t="s">
        <v>22</v>
      </c>
      <c r="O5363" t="s">
        <v>57</v>
      </c>
      <c r="P5363" t="s">
        <v>349</v>
      </c>
      <c r="Q5363" t="s">
        <v>350</v>
      </c>
      <c r="R5363" t="s">
        <v>351</v>
      </c>
      <c r="S5363">
        <f t="shared" si="83"/>
        <v>2017</v>
      </c>
    </row>
    <row r="5364" spans="1:19" x14ac:dyDescent="0.25">
      <c r="A5364">
        <v>345</v>
      </c>
      <c r="B5364">
        <v>345102</v>
      </c>
      <c r="C5364">
        <v>6165</v>
      </c>
      <c r="E5364" t="s">
        <v>375</v>
      </c>
      <c r="F5364" t="s">
        <v>86</v>
      </c>
      <c r="G5364">
        <v>1749</v>
      </c>
      <c r="H5364" s="1">
        <v>42766</v>
      </c>
      <c r="I5364" s="2"/>
      <c r="J5364" s="2">
        <v>-40.42</v>
      </c>
      <c r="K5364" s="2">
        <v>-40.42</v>
      </c>
      <c r="L5364" t="s">
        <v>65</v>
      </c>
      <c r="M5364" t="s">
        <v>21</v>
      </c>
      <c r="N5364" t="s">
        <v>22</v>
      </c>
      <c r="O5364" t="s">
        <v>57</v>
      </c>
      <c r="P5364" t="s">
        <v>349</v>
      </c>
      <c r="Q5364" t="s">
        <v>350</v>
      </c>
      <c r="R5364" t="s">
        <v>351</v>
      </c>
      <c r="S5364">
        <f t="shared" si="83"/>
        <v>2017</v>
      </c>
    </row>
    <row r="5365" spans="1:19" x14ac:dyDescent="0.25">
      <c r="A5365">
        <v>345</v>
      </c>
      <c r="B5365">
        <v>345102</v>
      </c>
      <c r="C5365">
        <v>6165</v>
      </c>
      <c r="E5365" t="s">
        <v>375</v>
      </c>
      <c r="F5365" t="s">
        <v>86</v>
      </c>
      <c r="G5365">
        <v>1749</v>
      </c>
      <c r="H5365" s="1">
        <v>42766</v>
      </c>
      <c r="I5365" s="2"/>
      <c r="J5365" s="2">
        <v>-40.42</v>
      </c>
      <c r="K5365" s="2">
        <v>-40.42</v>
      </c>
      <c r="L5365" t="s">
        <v>65</v>
      </c>
      <c r="M5365" t="s">
        <v>21</v>
      </c>
      <c r="N5365" t="s">
        <v>22</v>
      </c>
      <c r="O5365" t="s">
        <v>57</v>
      </c>
      <c r="P5365" t="s">
        <v>349</v>
      </c>
      <c r="Q5365" t="s">
        <v>350</v>
      </c>
      <c r="R5365" t="s">
        <v>351</v>
      </c>
      <c r="S5365">
        <f t="shared" si="83"/>
        <v>2017</v>
      </c>
    </row>
    <row r="5366" spans="1:19" x14ac:dyDescent="0.25">
      <c r="A5366">
        <v>345</v>
      </c>
      <c r="B5366">
        <v>345102</v>
      </c>
      <c r="C5366">
        <v>6165</v>
      </c>
      <c r="E5366" t="s">
        <v>375</v>
      </c>
      <c r="F5366" t="s">
        <v>86</v>
      </c>
      <c r="G5366">
        <v>1749</v>
      </c>
      <c r="H5366" s="1">
        <v>42766</v>
      </c>
      <c r="I5366" s="2"/>
      <c r="J5366" s="2">
        <v>-20.21</v>
      </c>
      <c r="K5366" s="2">
        <v>-20.21</v>
      </c>
      <c r="L5366" t="s">
        <v>65</v>
      </c>
      <c r="M5366" t="s">
        <v>21</v>
      </c>
      <c r="N5366" t="s">
        <v>22</v>
      </c>
      <c r="O5366" t="s">
        <v>57</v>
      </c>
      <c r="P5366" t="s">
        <v>349</v>
      </c>
      <c r="Q5366" t="s">
        <v>350</v>
      </c>
      <c r="R5366" t="s">
        <v>351</v>
      </c>
      <c r="S5366">
        <f t="shared" si="83"/>
        <v>2017</v>
      </c>
    </row>
    <row r="5367" spans="1:19" x14ac:dyDescent="0.25">
      <c r="A5367">
        <v>345</v>
      </c>
      <c r="B5367">
        <v>345102</v>
      </c>
      <c r="C5367">
        <v>6165</v>
      </c>
      <c r="E5367" t="s">
        <v>375</v>
      </c>
      <c r="F5367" t="s">
        <v>86</v>
      </c>
      <c r="G5367">
        <v>1749</v>
      </c>
      <c r="H5367" s="1">
        <v>42766</v>
      </c>
      <c r="I5367" s="2"/>
      <c r="J5367" s="2">
        <v>-40.42</v>
      </c>
      <c r="K5367" s="2">
        <v>-40.42</v>
      </c>
      <c r="L5367" t="s">
        <v>65</v>
      </c>
      <c r="M5367" t="s">
        <v>21</v>
      </c>
      <c r="N5367" t="s">
        <v>22</v>
      </c>
      <c r="O5367" t="s">
        <v>57</v>
      </c>
      <c r="P5367" t="s">
        <v>349</v>
      </c>
      <c r="Q5367" t="s">
        <v>350</v>
      </c>
      <c r="R5367" t="s">
        <v>351</v>
      </c>
      <c r="S5367">
        <f t="shared" si="83"/>
        <v>2017</v>
      </c>
    </row>
    <row r="5368" spans="1:19" x14ac:dyDescent="0.25">
      <c r="A5368">
        <v>345</v>
      </c>
      <c r="B5368">
        <v>345102</v>
      </c>
      <c r="C5368">
        <v>6165</v>
      </c>
      <c r="E5368" t="s">
        <v>375</v>
      </c>
      <c r="F5368" t="s">
        <v>86</v>
      </c>
      <c r="G5368">
        <v>1749</v>
      </c>
      <c r="H5368" s="1">
        <v>42766</v>
      </c>
      <c r="I5368" s="2"/>
      <c r="J5368" s="2">
        <v>-40.42</v>
      </c>
      <c r="K5368" s="2">
        <v>-40.42</v>
      </c>
      <c r="L5368" t="s">
        <v>65</v>
      </c>
      <c r="M5368" t="s">
        <v>21</v>
      </c>
      <c r="N5368" t="s">
        <v>22</v>
      </c>
      <c r="O5368" t="s">
        <v>57</v>
      </c>
      <c r="P5368" t="s">
        <v>349</v>
      </c>
      <c r="Q5368" t="s">
        <v>350</v>
      </c>
      <c r="R5368" t="s">
        <v>351</v>
      </c>
      <c r="S5368">
        <f t="shared" si="83"/>
        <v>2017</v>
      </c>
    </row>
    <row r="5369" spans="1:19" x14ac:dyDescent="0.25">
      <c r="A5369">
        <v>345</v>
      </c>
      <c r="B5369">
        <v>345102</v>
      </c>
      <c r="C5369">
        <v>6165</v>
      </c>
      <c r="E5369" t="s">
        <v>375</v>
      </c>
      <c r="F5369" t="s">
        <v>86</v>
      </c>
      <c r="G5369">
        <v>1749</v>
      </c>
      <c r="H5369" s="1">
        <v>42766</v>
      </c>
      <c r="I5369" s="2"/>
      <c r="J5369" s="2">
        <v>-40.42</v>
      </c>
      <c r="K5369" s="2">
        <v>-40.42</v>
      </c>
      <c r="L5369" t="s">
        <v>65</v>
      </c>
      <c r="M5369" t="s">
        <v>21</v>
      </c>
      <c r="N5369" t="s">
        <v>22</v>
      </c>
      <c r="O5369" t="s">
        <v>57</v>
      </c>
      <c r="P5369" t="s">
        <v>349</v>
      </c>
      <c r="Q5369" t="s">
        <v>350</v>
      </c>
      <c r="R5369" t="s">
        <v>351</v>
      </c>
      <c r="S5369">
        <f t="shared" si="83"/>
        <v>2017</v>
      </c>
    </row>
    <row r="5370" spans="1:19" x14ac:dyDescent="0.25">
      <c r="A5370">
        <v>345</v>
      </c>
      <c r="B5370">
        <v>345102</v>
      </c>
      <c r="C5370">
        <v>6165</v>
      </c>
      <c r="E5370" t="s">
        <v>375</v>
      </c>
      <c r="F5370" t="s">
        <v>86</v>
      </c>
      <c r="G5370">
        <v>1749</v>
      </c>
      <c r="H5370" s="1">
        <v>42766</v>
      </c>
      <c r="I5370" s="2"/>
      <c r="J5370" s="2">
        <v>-80.84</v>
      </c>
      <c r="K5370" s="2">
        <v>-80.84</v>
      </c>
      <c r="L5370" t="s">
        <v>65</v>
      </c>
      <c r="M5370" t="s">
        <v>21</v>
      </c>
      <c r="N5370" t="s">
        <v>22</v>
      </c>
      <c r="O5370" t="s">
        <v>57</v>
      </c>
      <c r="P5370" t="s">
        <v>349</v>
      </c>
      <c r="Q5370" t="s">
        <v>350</v>
      </c>
      <c r="R5370" t="s">
        <v>351</v>
      </c>
      <c r="S5370">
        <f t="shared" si="83"/>
        <v>2017</v>
      </c>
    </row>
    <row r="5371" spans="1:19" x14ac:dyDescent="0.25">
      <c r="A5371">
        <v>345</v>
      </c>
      <c r="B5371">
        <v>345102</v>
      </c>
      <c r="C5371">
        <v>6165</v>
      </c>
      <c r="E5371" t="s">
        <v>375</v>
      </c>
      <c r="F5371" t="s">
        <v>86</v>
      </c>
      <c r="G5371">
        <v>1749</v>
      </c>
      <c r="H5371" s="1">
        <v>42766</v>
      </c>
      <c r="I5371" s="2"/>
      <c r="J5371" s="2">
        <v>-20.21</v>
      </c>
      <c r="K5371" s="2">
        <v>-20.21</v>
      </c>
      <c r="L5371" t="s">
        <v>65</v>
      </c>
      <c r="M5371" t="s">
        <v>21</v>
      </c>
      <c r="N5371" t="s">
        <v>22</v>
      </c>
      <c r="O5371" t="s">
        <v>57</v>
      </c>
      <c r="P5371" t="s">
        <v>349</v>
      </c>
      <c r="Q5371" t="s">
        <v>350</v>
      </c>
      <c r="R5371" t="s">
        <v>351</v>
      </c>
      <c r="S5371">
        <f t="shared" si="83"/>
        <v>2017</v>
      </c>
    </row>
    <row r="5372" spans="1:19" x14ac:dyDescent="0.25">
      <c r="A5372">
        <v>345</v>
      </c>
      <c r="B5372">
        <v>345102</v>
      </c>
      <c r="C5372">
        <v>6165</v>
      </c>
      <c r="E5372" t="s">
        <v>384</v>
      </c>
      <c r="F5372" t="s">
        <v>86</v>
      </c>
      <c r="G5372">
        <v>1749</v>
      </c>
      <c r="H5372" s="1">
        <v>42766</v>
      </c>
      <c r="I5372" s="2"/>
      <c r="J5372" s="2">
        <v>-251.1</v>
      </c>
      <c r="K5372" s="2">
        <v>-251.1</v>
      </c>
      <c r="L5372" t="s">
        <v>65</v>
      </c>
      <c r="M5372" t="s">
        <v>21</v>
      </c>
      <c r="N5372" t="s">
        <v>22</v>
      </c>
      <c r="O5372" t="s">
        <v>57</v>
      </c>
      <c r="P5372" t="s">
        <v>349</v>
      </c>
      <c r="Q5372" t="s">
        <v>350</v>
      </c>
      <c r="R5372" t="s">
        <v>351</v>
      </c>
      <c r="S5372">
        <f t="shared" si="83"/>
        <v>2017</v>
      </c>
    </row>
    <row r="5373" spans="1:19" x14ac:dyDescent="0.25">
      <c r="A5373">
        <v>345</v>
      </c>
      <c r="B5373">
        <v>345102</v>
      </c>
      <c r="C5373">
        <v>6165</v>
      </c>
      <c r="E5373" t="s">
        <v>382</v>
      </c>
      <c r="F5373" t="s">
        <v>86</v>
      </c>
      <c r="G5373">
        <v>1749</v>
      </c>
      <c r="H5373" s="1">
        <v>42766</v>
      </c>
      <c r="I5373" s="2"/>
      <c r="J5373" s="2">
        <v>-76.14</v>
      </c>
      <c r="K5373" s="2">
        <v>-76.14</v>
      </c>
      <c r="L5373" t="s">
        <v>65</v>
      </c>
      <c r="M5373" t="s">
        <v>21</v>
      </c>
      <c r="N5373" t="s">
        <v>22</v>
      </c>
      <c r="O5373" t="s">
        <v>57</v>
      </c>
      <c r="P5373" t="s">
        <v>349</v>
      </c>
      <c r="Q5373" t="s">
        <v>350</v>
      </c>
      <c r="R5373" t="s">
        <v>351</v>
      </c>
      <c r="S5373">
        <f t="shared" si="83"/>
        <v>2017</v>
      </c>
    </row>
    <row r="5374" spans="1:19" x14ac:dyDescent="0.25">
      <c r="A5374">
        <v>345</v>
      </c>
      <c r="B5374">
        <v>345102</v>
      </c>
      <c r="C5374">
        <v>6165</v>
      </c>
      <c r="E5374" t="s">
        <v>375</v>
      </c>
      <c r="F5374" t="s">
        <v>86</v>
      </c>
      <c r="G5374">
        <v>1749</v>
      </c>
      <c r="H5374" s="1">
        <v>42766</v>
      </c>
      <c r="I5374" s="2"/>
      <c r="J5374" s="2">
        <v>-40.42</v>
      </c>
      <c r="K5374" s="2">
        <v>-40.42</v>
      </c>
      <c r="L5374" t="s">
        <v>65</v>
      </c>
      <c r="M5374" t="s">
        <v>21</v>
      </c>
      <c r="N5374" t="s">
        <v>22</v>
      </c>
      <c r="O5374" t="s">
        <v>57</v>
      </c>
      <c r="P5374" t="s">
        <v>349</v>
      </c>
      <c r="Q5374" t="s">
        <v>350</v>
      </c>
      <c r="R5374" t="s">
        <v>351</v>
      </c>
      <c r="S5374">
        <f t="shared" si="83"/>
        <v>2017</v>
      </c>
    </row>
    <row r="5375" spans="1:19" x14ac:dyDescent="0.25">
      <c r="A5375">
        <v>345</v>
      </c>
      <c r="B5375">
        <v>345102</v>
      </c>
      <c r="C5375">
        <v>6165</v>
      </c>
      <c r="E5375" t="s">
        <v>384</v>
      </c>
      <c r="F5375" t="s">
        <v>86</v>
      </c>
      <c r="G5375">
        <v>1749</v>
      </c>
      <c r="H5375" s="1">
        <v>42766</v>
      </c>
      <c r="I5375" s="2"/>
      <c r="J5375" s="2">
        <v>-83.7</v>
      </c>
      <c r="K5375" s="2">
        <v>-83.7</v>
      </c>
      <c r="L5375" t="s">
        <v>65</v>
      </c>
      <c r="M5375" t="s">
        <v>21</v>
      </c>
      <c r="N5375" t="s">
        <v>22</v>
      </c>
      <c r="O5375" t="s">
        <v>57</v>
      </c>
      <c r="P5375" t="s">
        <v>349</v>
      </c>
      <c r="Q5375" t="s">
        <v>350</v>
      </c>
      <c r="R5375" t="s">
        <v>351</v>
      </c>
      <c r="S5375">
        <f t="shared" si="83"/>
        <v>2017</v>
      </c>
    </row>
    <row r="5376" spans="1:19" x14ac:dyDescent="0.25">
      <c r="A5376">
        <v>345</v>
      </c>
      <c r="B5376">
        <v>345102</v>
      </c>
      <c r="C5376">
        <v>6165</v>
      </c>
      <c r="E5376" t="s">
        <v>384</v>
      </c>
      <c r="F5376" t="s">
        <v>86</v>
      </c>
      <c r="G5376">
        <v>1749</v>
      </c>
      <c r="H5376" s="1">
        <v>42766</v>
      </c>
      <c r="I5376" s="2"/>
      <c r="J5376" s="2">
        <v>-41.85</v>
      </c>
      <c r="K5376" s="2">
        <v>-41.85</v>
      </c>
      <c r="L5376" t="s">
        <v>65</v>
      </c>
      <c r="M5376" t="s">
        <v>21</v>
      </c>
      <c r="N5376" t="s">
        <v>22</v>
      </c>
      <c r="O5376" t="s">
        <v>57</v>
      </c>
      <c r="P5376" t="s">
        <v>349</v>
      </c>
      <c r="Q5376" t="s">
        <v>350</v>
      </c>
      <c r="R5376" t="s">
        <v>351</v>
      </c>
      <c r="S5376">
        <f t="shared" si="83"/>
        <v>2017</v>
      </c>
    </row>
    <row r="5377" spans="1:19" x14ac:dyDescent="0.25">
      <c r="A5377">
        <v>345</v>
      </c>
      <c r="B5377">
        <v>345102</v>
      </c>
      <c r="C5377">
        <v>6165</v>
      </c>
      <c r="E5377" t="s">
        <v>384</v>
      </c>
      <c r="F5377" t="s">
        <v>86</v>
      </c>
      <c r="G5377">
        <v>1749</v>
      </c>
      <c r="H5377" s="1">
        <v>42766</v>
      </c>
      <c r="I5377" s="2"/>
      <c r="J5377" s="2">
        <v>-83.7</v>
      </c>
      <c r="K5377" s="2">
        <v>-83.7</v>
      </c>
      <c r="L5377" t="s">
        <v>65</v>
      </c>
      <c r="M5377" t="s">
        <v>21</v>
      </c>
      <c r="N5377" t="s">
        <v>22</v>
      </c>
      <c r="O5377" t="s">
        <v>57</v>
      </c>
      <c r="P5377" t="s">
        <v>349</v>
      </c>
      <c r="Q5377" t="s">
        <v>350</v>
      </c>
      <c r="R5377" t="s">
        <v>351</v>
      </c>
      <c r="S5377">
        <f t="shared" si="83"/>
        <v>2017</v>
      </c>
    </row>
    <row r="5378" spans="1:19" x14ac:dyDescent="0.25">
      <c r="A5378">
        <v>345</v>
      </c>
      <c r="B5378">
        <v>345102</v>
      </c>
      <c r="C5378">
        <v>6165</v>
      </c>
      <c r="E5378" t="s">
        <v>384</v>
      </c>
      <c r="F5378" t="s">
        <v>86</v>
      </c>
      <c r="G5378">
        <v>1749</v>
      </c>
      <c r="H5378" s="1">
        <v>42766</v>
      </c>
      <c r="I5378" s="2"/>
      <c r="J5378" s="2">
        <v>-41.85</v>
      </c>
      <c r="K5378" s="2">
        <v>-41.85</v>
      </c>
      <c r="L5378" t="s">
        <v>65</v>
      </c>
      <c r="M5378" t="s">
        <v>21</v>
      </c>
      <c r="N5378" t="s">
        <v>22</v>
      </c>
      <c r="O5378" t="s">
        <v>57</v>
      </c>
      <c r="P5378" t="s">
        <v>349</v>
      </c>
      <c r="Q5378" t="s">
        <v>350</v>
      </c>
      <c r="R5378" t="s">
        <v>351</v>
      </c>
      <c r="S5378">
        <f t="shared" si="83"/>
        <v>2017</v>
      </c>
    </row>
    <row r="5379" spans="1:19" x14ac:dyDescent="0.25">
      <c r="A5379">
        <v>345</v>
      </c>
      <c r="B5379">
        <v>345102</v>
      </c>
      <c r="C5379">
        <v>6165</v>
      </c>
      <c r="E5379" t="s">
        <v>385</v>
      </c>
      <c r="F5379" t="s">
        <v>86</v>
      </c>
      <c r="G5379">
        <v>1749</v>
      </c>
      <c r="H5379" s="1">
        <v>42766</v>
      </c>
      <c r="I5379" s="2"/>
      <c r="J5379" s="2">
        <v>-152.28</v>
      </c>
      <c r="K5379" s="2">
        <v>-152.28</v>
      </c>
      <c r="L5379" t="s">
        <v>65</v>
      </c>
      <c r="M5379" t="s">
        <v>21</v>
      </c>
      <c r="N5379" t="s">
        <v>22</v>
      </c>
      <c r="O5379" t="s">
        <v>57</v>
      </c>
      <c r="P5379" t="s">
        <v>349</v>
      </c>
      <c r="Q5379" t="s">
        <v>350</v>
      </c>
      <c r="R5379" t="s">
        <v>351</v>
      </c>
      <c r="S5379">
        <f t="shared" ref="S5379:S5442" si="84">YEAR(H5379)</f>
        <v>2017</v>
      </c>
    </row>
    <row r="5380" spans="1:19" x14ac:dyDescent="0.25">
      <c r="A5380">
        <v>345</v>
      </c>
      <c r="B5380">
        <v>345102</v>
      </c>
      <c r="C5380">
        <v>6165</v>
      </c>
      <c r="E5380" t="s">
        <v>380</v>
      </c>
      <c r="F5380" t="s">
        <v>86</v>
      </c>
      <c r="G5380">
        <v>1749</v>
      </c>
      <c r="H5380" s="1">
        <v>42766</v>
      </c>
      <c r="I5380" s="2"/>
      <c r="J5380" s="2">
        <v>-38.07</v>
      </c>
      <c r="K5380" s="2">
        <v>-38.07</v>
      </c>
      <c r="L5380" t="s">
        <v>65</v>
      </c>
      <c r="M5380" t="s">
        <v>21</v>
      </c>
      <c r="N5380" t="s">
        <v>22</v>
      </c>
      <c r="O5380" t="s">
        <v>57</v>
      </c>
      <c r="P5380" t="s">
        <v>349</v>
      </c>
      <c r="Q5380" t="s">
        <v>350</v>
      </c>
      <c r="R5380" t="s">
        <v>351</v>
      </c>
      <c r="S5380">
        <f t="shared" si="84"/>
        <v>2017</v>
      </c>
    </row>
    <row r="5381" spans="1:19" x14ac:dyDescent="0.25">
      <c r="A5381">
        <v>345</v>
      </c>
      <c r="B5381">
        <v>345102</v>
      </c>
      <c r="C5381">
        <v>6165</v>
      </c>
      <c r="E5381" t="s">
        <v>380</v>
      </c>
      <c r="F5381" t="s">
        <v>86</v>
      </c>
      <c r="G5381">
        <v>1749</v>
      </c>
      <c r="H5381" s="1">
        <v>42766</v>
      </c>
      <c r="I5381" s="2"/>
      <c r="J5381" s="2">
        <v>-76.14</v>
      </c>
      <c r="K5381" s="2">
        <v>-76.14</v>
      </c>
      <c r="L5381" t="s">
        <v>65</v>
      </c>
      <c r="M5381" t="s">
        <v>21</v>
      </c>
      <c r="N5381" t="s">
        <v>22</v>
      </c>
      <c r="O5381" t="s">
        <v>57</v>
      </c>
      <c r="P5381" t="s">
        <v>349</v>
      </c>
      <c r="Q5381" t="s">
        <v>350</v>
      </c>
      <c r="R5381" t="s">
        <v>351</v>
      </c>
      <c r="S5381">
        <f t="shared" si="84"/>
        <v>2017</v>
      </c>
    </row>
    <row r="5382" spans="1:19" x14ac:dyDescent="0.25">
      <c r="A5382">
        <v>345</v>
      </c>
      <c r="B5382">
        <v>345102</v>
      </c>
      <c r="C5382">
        <v>6165</v>
      </c>
      <c r="E5382" t="s">
        <v>380</v>
      </c>
      <c r="F5382" t="s">
        <v>86</v>
      </c>
      <c r="G5382">
        <v>1749</v>
      </c>
      <c r="H5382" s="1">
        <v>42766</v>
      </c>
      <c r="I5382" s="2"/>
      <c r="J5382" s="2">
        <v>-152.28</v>
      </c>
      <c r="K5382" s="2">
        <v>-152.28</v>
      </c>
      <c r="L5382" t="s">
        <v>65</v>
      </c>
      <c r="M5382" t="s">
        <v>21</v>
      </c>
      <c r="N5382" t="s">
        <v>22</v>
      </c>
      <c r="O5382" t="s">
        <v>57</v>
      </c>
      <c r="P5382" t="s">
        <v>349</v>
      </c>
      <c r="Q5382" t="s">
        <v>350</v>
      </c>
      <c r="R5382" t="s">
        <v>351</v>
      </c>
      <c r="S5382">
        <f t="shared" si="84"/>
        <v>2017</v>
      </c>
    </row>
    <row r="5383" spans="1:19" x14ac:dyDescent="0.25">
      <c r="A5383">
        <v>345</v>
      </c>
      <c r="B5383">
        <v>345102</v>
      </c>
      <c r="C5383">
        <v>6165</v>
      </c>
      <c r="E5383" t="s">
        <v>380</v>
      </c>
      <c r="F5383" t="s">
        <v>86</v>
      </c>
      <c r="G5383">
        <v>1749</v>
      </c>
      <c r="H5383" s="1">
        <v>42766</v>
      </c>
      <c r="I5383" s="2"/>
      <c r="J5383" s="2">
        <v>-38.07</v>
      </c>
      <c r="K5383" s="2">
        <v>-38.07</v>
      </c>
      <c r="L5383" t="s">
        <v>65</v>
      </c>
      <c r="M5383" t="s">
        <v>21</v>
      </c>
      <c r="N5383" t="s">
        <v>22</v>
      </c>
      <c r="O5383" t="s">
        <v>57</v>
      </c>
      <c r="P5383" t="s">
        <v>349</v>
      </c>
      <c r="Q5383" t="s">
        <v>350</v>
      </c>
      <c r="R5383" t="s">
        <v>351</v>
      </c>
      <c r="S5383">
        <f t="shared" si="84"/>
        <v>2017</v>
      </c>
    </row>
    <row r="5384" spans="1:19" x14ac:dyDescent="0.25">
      <c r="A5384">
        <v>345</v>
      </c>
      <c r="B5384">
        <v>345102</v>
      </c>
      <c r="C5384">
        <v>6165</v>
      </c>
      <c r="E5384" t="s">
        <v>380</v>
      </c>
      <c r="F5384" t="s">
        <v>86</v>
      </c>
      <c r="G5384">
        <v>1749</v>
      </c>
      <c r="H5384" s="1">
        <v>42766</v>
      </c>
      <c r="I5384" s="2"/>
      <c r="J5384" s="2">
        <v>-76.14</v>
      </c>
      <c r="K5384" s="2">
        <v>-76.14</v>
      </c>
      <c r="L5384" t="s">
        <v>65</v>
      </c>
      <c r="M5384" t="s">
        <v>21</v>
      </c>
      <c r="N5384" t="s">
        <v>22</v>
      </c>
      <c r="O5384" t="s">
        <v>57</v>
      </c>
      <c r="P5384" t="s">
        <v>349</v>
      </c>
      <c r="Q5384" t="s">
        <v>350</v>
      </c>
      <c r="R5384" t="s">
        <v>351</v>
      </c>
      <c r="S5384">
        <f t="shared" si="84"/>
        <v>2017</v>
      </c>
    </row>
    <row r="5385" spans="1:19" x14ac:dyDescent="0.25">
      <c r="A5385">
        <v>345</v>
      </c>
      <c r="B5385">
        <v>345102</v>
      </c>
      <c r="C5385">
        <v>6165</v>
      </c>
      <c r="E5385" t="s">
        <v>380</v>
      </c>
      <c r="F5385" t="s">
        <v>86</v>
      </c>
      <c r="G5385">
        <v>1749</v>
      </c>
      <c r="H5385" s="1">
        <v>42766</v>
      </c>
      <c r="I5385" s="2"/>
      <c r="J5385" s="2">
        <v>-76.14</v>
      </c>
      <c r="K5385" s="2">
        <v>-76.14</v>
      </c>
      <c r="L5385" t="s">
        <v>65</v>
      </c>
      <c r="M5385" t="s">
        <v>21</v>
      </c>
      <c r="N5385" t="s">
        <v>22</v>
      </c>
      <c r="O5385" t="s">
        <v>57</v>
      </c>
      <c r="P5385" t="s">
        <v>349</v>
      </c>
      <c r="Q5385" t="s">
        <v>350</v>
      </c>
      <c r="R5385" t="s">
        <v>351</v>
      </c>
      <c r="S5385">
        <f t="shared" si="84"/>
        <v>2017</v>
      </c>
    </row>
    <row r="5386" spans="1:19" x14ac:dyDescent="0.25">
      <c r="A5386">
        <v>345</v>
      </c>
      <c r="B5386">
        <v>345102</v>
      </c>
      <c r="C5386">
        <v>6165</v>
      </c>
      <c r="E5386" t="s">
        <v>380</v>
      </c>
      <c r="F5386" t="s">
        <v>86</v>
      </c>
      <c r="G5386">
        <v>1749</v>
      </c>
      <c r="H5386" s="1">
        <v>42766</v>
      </c>
      <c r="I5386" s="2"/>
      <c r="J5386" s="2">
        <v>-38.07</v>
      </c>
      <c r="K5386" s="2">
        <v>-38.07</v>
      </c>
      <c r="L5386" t="s">
        <v>65</v>
      </c>
      <c r="M5386" t="s">
        <v>21</v>
      </c>
      <c r="N5386" t="s">
        <v>22</v>
      </c>
      <c r="O5386" t="s">
        <v>57</v>
      </c>
      <c r="P5386" t="s">
        <v>349</v>
      </c>
      <c r="Q5386" t="s">
        <v>350</v>
      </c>
      <c r="R5386" t="s">
        <v>351</v>
      </c>
      <c r="S5386">
        <f t="shared" si="84"/>
        <v>2017</v>
      </c>
    </row>
    <row r="5387" spans="1:19" x14ac:dyDescent="0.25">
      <c r="A5387">
        <v>345</v>
      </c>
      <c r="B5387">
        <v>345102</v>
      </c>
      <c r="C5387">
        <v>6165</v>
      </c>
      <c r="E5387" t="s">
        <v>374</v>
      </c>
      <c r="F5387" t="s">
        <v>86</v>
      </c>
      <c r="G5387">
        <v>1749</v>
      </c>
      <c r="H5387" s="1">
        <v>42766</v>
      </c>
      <c r="I5387" s="2"/>
      <c r="J5387" s="2">
        <v>-152.28</v>
      </c>
      <c r="K5387" s="2">
        <v>-152.28</v>
      </c>
      <c r="L5387" t="s">
        <v>65</v>
      </c>
      <c r="M5387" t="s">
        <v>21</v>
      </c>
      <c r="N5387" t="s">
        <v>22</v>
      </c>
      <c r="O5387" t="s">
        <v>57</v>
      </c>
      <c r="P5387" t="s">
        <v>349</v>
      </c>
      <c r="Q5387" t="s">
        <v>350</v>
      </c>
      <c r="R5387" t="s">
        <v>351</v>
      </c>
      <c r="S5387">
        <f t="shared" si="84"/>
        <v>2017</v>
      </c>
    </row>
    <row r="5388" spans="1:19" x14ac:dyDescent="0.25">
      <c r="A5388">
        <v>345</v>
      </c>
      <c r="B5388">
        <v>345102</v>
      </c>
      <c r="C5388">
        <v>6165</v>
      </c>
      <c r="E5388" t="s">
        <v>375</v>
      </c>
      <c r="F5388" t="s">
        <v>86</v>
      </c>
      <c r="G5388">
        <v>1749</v>
      </c>
      <c r="H5388" s="1">
        <v>42766</v>
      </c>
      <c r="I5388" s="2"/>
      <c r="J5388" s="2">
        <v>-40.42</v>
      </c>
      <c r="K5388" s="2">
        <v>-40.42</v>
      </c>
      <c r="L5388" t="s">
        <v>65</v>
      </c>
      <c r="M5388" t="s">
        <v>21</v>
      </c>
      <c r="N5388" t="s">
        <v>22</v>
      </c>
      <c r="O5388" t="s">
        <v>57</v>
      </c>
      <c r="P5388" t="s">
        <v>349</v>
      </c>
      <c r="Q5388" t="s">
        <v>350</v>
      </c>
      <c r="R5388" t="s">
        <v>351</v>
      </c>
      <c r="S5388">
        <f t="shared" si="84"/>
        <v>2017</v>
      </c>
    </row>
    <row r="5389" spans="1:19" x14ac:dyDescent="0.25">
      <c r="A5389">
        <v>345</v>
      </c>
      <c r="B5389">
        <v>345102</v>
      </c>
      <c r="C5389">
        <v>6165</v>
      </c>
      <c r="E5389" t="s">
        <v>375</v>
      </c>
      <c r="F5389" t="s">
        <v>86</v>
      </c>
      <c r="G5389">
        <v>1749</v>
      </c>
      <c r="H5389" s="1">
        <v>42766</v>
      </c>
      <c r="I5389" s="2"/>
      <c r="J5389" s="2">
        <v>-80.84</v>
      </c>
      <c r="K5389" s="2">
        <v>-80.84</v>
      </c>
      <c r="L5389" t="s">
        <v>65</v>
      </c>
      <c r="M5389" t="s">
        <v>21</v>
      </c>
      <c r="N5389" t="s">
        <v>22</v>
      </c>
      <c r="O5389" t="s">
        <v>57</v>
      </c>
      <c r="P5389" t="s">
        <v>349</v>
      </c>
      <c r="Q5389" t="s">
        <v>350</v>
      </c>
      <c r="R5389" t="s">
        <v>351</v>
      </c>
      <c r="S5389">
        <f t="shared" si="84"/>
        <v>2017</v>
      </c>
    </row>
    <row r="5390" spans="1:19" x14ac:dyDescent="0.25">
      <c r="A5390">
        <v>345</v>
      </c>
      <c r="B5390">
        <v>345102</v>
      </c>
      <c r="C5390">
        <v>6165</v>
      </c>
      <c r="E5390" t="s">
        <v>375</v>
      </c>
      <c r="F5390" t="s">
        <v>86</v>
      </c>
      <c r="G5390">
        <v>1749</v>
      </c>
      <c r="H5390" s="1">
        <v>42766</v>
      </c>
      <c r="I5390" s="2"/>
      <c r="J5390" s="2">
        <v>-40.42</v>
      </c>
      <c r="K5390" s="2">
        <v>-40.42</v>
      </c>
      <c r="L5390" t="s">
        <v>65</v>
      </c>
      <c r="M5390" t="s">
        <v>21</v>
      </c>
      <c r="N5390" t="s">
        <v>22</v>
      </c>
      <c r="O5390" t="s">
        <v>57</v>
      </c>
      <c r="P5390" t="s">
        <v>349</v>
      </c>
      <c r="Q5390" t="s">
        <v>350</v>
      </c>
      <c r="R5390" t="s">
        <v>351</v>
      </c>
      <c r="S5390">
        <f t="shared" si="84"/>
        <v>2017</v>
      </c>
    </row>
    <row r="5391" spans="1:19" x14ac:dyDescent="0.25">
      <c r="A5391">
        <v>345</v>
      </c>
      <c r="B5391">
        <v>345102</v>
      </c>
      <c r="C5391">
        <v>6165</v>
      </c>
      <c r="E5391" t="s">
        <v>89</v>
      </c>
      <c r="F5391" t="s">
        <v>86</v>
      </c>
      <c r="G5391">
        <v>1746</v>
      </c>
      <c r="H5391" s="1">
        <v>42766</v>
      </c>
      <c r="I5391" s="2"/>
      <c r="J5391" s="2">
        <v>-114.21</v>
      </c>
      <c r="K5391" s="2">
        <v>-114.21</v>
      </c>
      <c r="L5391" t="s">
        <v>65</v>
      </c>
      <c r="M5391" t="s">
        <v>21</v>
      </c>
      <c r="N5391" t="s">
        <v>22</v>
      </c>
      <c r="O5391" t="s">
        <v>57</v>
      </c>
      <c r="P5391" t="s">
        <v>349</v>
      </c>
      <c r="Q5391" t="s">
        <v>350</v>
      </c>
      <c r="R5391" t="s">
        <v>351</v>
      </c>
      <c r="S5391">
        <f t="shared" si="84"/>
        <v>2017</v>
      </c>
    </row>
    <row r="5392" spans="1:19" x14ac:dyDescent="0.25">
      <c r="A5392">
        <v>345</v>
      </c>
      <c r="B5392">
        <v>345102</v>
      </c>
      <c r="C5392">
        <v>6165</v>
      </c>
      <c r="E5392" t="s">
        <v>89</v>
      </c>
      <c r="F5392" t="s">
        <v>86</v>
      </c>
      <c r="G5392">
        <v>1746</v>
      </c>
      <c r="H5392" s="1">
        <v>42766</v>
      </c>
      <c r="I5392" s="2"/>
      <c r="J5392" s="2">
        <v>-152.28</v>
      </c>
      <c r="K5392" s="2">
        <v>-152.28</v>
      </c>
      <c r="L5392" t="s">
        <v>65</v>
      </c>
      <c r="M5392" t="s">
        <v>21</v>
      </c>
      <c r="N5392" t="s">
        <v>22</v>
      </c>
      <c r="O5392" t="s">
        <v>57</v>
      </c>
      <c r="P5392" t="s">
        <v>349</v>
      </c>
      <c r="Q5392" t="s">
        <v>350</v>
      </c>
      <c r="R5392" t="s">
        <v>351</v>
      </c>
      <c r="S5392">
        <f t="shared" si="84"/>
        <v>2017</v>
      </c>
    </row>
    <row r="5393" spans="1:19" x14ac:dyDescent="0.25">
      <c r="A5393">
        <v>345</v>
      </c>
      <c r="B5393">
        <v>345102</v>
      </c>
      <c r="C5393">
        <v>6165</v>
      </c>
      <c r="E5393" t="s">
        <v>89</v>
      </c>
      <c r="F5393" t="s">
        <v>86</v>
      </c>
      <c r="G5393">
        <v>1746</v>
      </c>
      <c r="H5393" s="1">
        <v>42766</v>
      </c>
      <c r="I5393" s="2"/>
      <c r="J5393" s="2">
        <v>-152.28</v>
      </c>
      <c r="K5393" s="2">
        <v>-152.28</v>
      </c>
      <c r="L5393" t="s">
        <v>65</v>
      </c>
      <c r="M5393" t="s">
        <v>21</v>
      </c>
      <c r="N5393" t="s">
        <v>22</v>
      </c>
      <c r="O5393" t="s">
        <v>57</v>
      </c>
      <c r="P5393" t="s">
        <v>349</v>
      </c>
      <c r="Q5393" t="s">
        <v>350</v>
      </c>
      <c r="R5393" t="s">
        <v>351</v>
      </c>
      <c r="S5393">
        <f t="shared" si="84"/>
        <v>2017</v>
      </c>
    </row>
    <row r="5394" spans="1:19" x14ac:dyDescent="0.25">
      <c r="A5394">
        <v>345</v>
      </c>
      <c r="B5394">
        <v>345102</v>
      </c>
      <c r="C5394">
        <v>6165</v>
      </c>
      <c r="E5394" t="s">
        <v>89</v>
      </c>
      <c r="F5394" t="s">
        <v>86</v>
      </c>
      <c r="G5394">
        <v>1746</v>
      </c>
      <c r="H5394" s="1">
        <v>42766</v>
      </c>
      <c r="I5394" s="2"/>
      <c r="J5394" s="2">
        <v>-152.28</v>
      </c>
      <c r="K5394" s="2">
        <v>-152.28</v>
      </c>
      <c r="L5394" t="s">
        <v>65</v>
      </c>
      <c r="M5394" t="s">
        <v>21</v>
      </c>
      <c r="N5394" t="s">
        <v>22</v>
      </c>
      <c r="O5394" t="s">
        <v>57</v>
      </c>
      <c r="P5394" t="s">
        <v>349</v>
      </c>
      <c r="Q5394" t="s">
        <v>350</v>
      </c>
      <c r="R5394" t="s">
        <v>351</v>
      </c>
      <c r="S5394">
        <f t="shared" si="84"/>
        <v>2017</v>
      </c>
    </row>
    <row r="5395" spans="1:19" x14ac:dyDescent="0.25">
      <c r="A5395">
        <v>345</v>
      </c>
      <c r="B5395">
        <v>345102</v>
      </c>
      <c r="C5395">
        <v>6165</v>
      </c>
      <c r="E5395" t="s">
        <v>89</v>
      </c>
      <c r="F5395" t="s">
        <v>86</v>
      </c>
      <c r="G5395">
        <v>1746</v>
      </c>
      <c r="H5395" s="1">
        <v>42766</v>
      </c>
      <c r="I5395" s="2"/>
      <c r="J5395" s="2">
        <v>-76.14</v>
      </c>
      <c r="K5395" s="2">
        <v>-76.14</v>
      </c>
      <c r="L5395" t="s">
        <v>65</v>
      </c>
      <c r="M5395" t="s">
        <v>21</v>
      </c>
      <c r="N5395" t="s">
        <v>22</v>
      </c>
      <c r="O5395" t="s">
        <v>57</v>
      </c>
      <c r="P5395" t="s">
        <v>349</v>
      </c>
      <c r="Q5395" t="s">
        <v>350</v>
      </c>
      <c r="R5395" t="s">
        <v>351</v>
      </c>
      <c r="S5395">
        <f t="shared" si="84"/>
        <v>2017</v>
      </c>
    </row>
    <row r="5396" spans="1:19" x14ac:dyDescent="0.25">
      <c r="A5396">
        <v>345</v>
      </c>
      <c r="B5396">
        <v>345102</v>
      </c>
      <c r="C5396">
        <v>6165</v>
      </c>
      <c r="E5396" t="s">
        <v>89</v>
      </c>
      <c r="F5396" t="s">
        <v>86</v>
      </c>
      <c r="G5396">
        <v>1746</v>
      </c>
      <c r="H5396" s="1">
        <v>42766</v>
      </c>
      <c r="I5396" s="2"/>
      <c r="J5396" s="2">
        <v>-76.14</v>
      </c>
      <c r="K5396" s="2">
        <v>-76.14</v>
      </c>
      <c r="L5396" t="s">
        <v>65</v>
      </c>
      <c r="M5396" t="s">
        <v>21</v>
      </c>
      <c r="N5396" t="s">
        <v>22</v>
      </c>
      <c r="O5396" t="s">
        <v>57</v>
      </c>
      <c r="P5396" t="s">
        <v>349</v>
      </c>
      <c r="Q5396" t="s">
        <v>350</v>
      </c>
      <c r="R5396" t="s">
        <v>351</v>
      </c>
      <c r="S5396">
        <f t="shared" si="84"/>
        <v>2017</v>
      </c>
    </row>
    <row r="5397" spans="1:19" x14ac:dyDescent="0.25">
      <c r="A5397">
        <v>345</v>
      </c>
      <c r="B5397">
        <v>345102</v>
      </c>
      <c r="C5397">
        <v>6165</v>
      </c>
      <c r="E5397" t="s">
        <v>89</v>
      </c>
      <c r="F5397" t="s">
        <v>86</v>
      </c>
      <c r="G5397">
        <v>1746</v>
      </c>
      <c r="H5397" s="1">
        <v>42766</v>
      </c>
      <c r="I5397" s="2"/>
      <c r="J5397" s="2">
        <v>-152.28</v>
      </c>
      <c r="K5397" s="2">
        <v>-152.28</v>
      </c>
      <c r="L5397" t="s">
        <v>65</v>
      </c>
      <c r="M5397" t="s">
        <v>21</v>
      </c>
      <c r="N5397" t="s">
        <v>22</v>
      </c>
      <c r="O5397" t="s">
        <v>57</v>
      </c>
      <c r="P5397" t="s">
        <v>349</v>
      </c>
      <c r="Q5397" t="s">
        <v>350</v>
      </c>
      <c r="R5397" t="s">
        <v>351</v>
      </c>
      <c r="S5397">
        <f t="shared" si="84"/>
        <v>2017</v>
      </c>
    </row>
    <row r="5398" spans="1:19" x14ac:dyDescent="0.25">
      <c r="A5398">
        <v>345</v>
      </c>
      <c r="B5398">
        <v>345102</v>
      </c>
      <c r="C5398">
        <v>6165</v>
      </c>
      <c r="E5398" t="s">
        <v>89</v>
      </c>
      <c r="F5398" t="s">
        <v>86</v>
      </c>
      <c r="G5398">
        <v>1746</v>
      </c>
      <c r="H5398" s="1">
        <v>42766</v>
      </c>
      <c r="I5398" s="2"/>
      <c r="J5398" s="2">
        <v>-76.14</v>
      </c>
      <c r="K5398" s="2">
        <v>-76.14</v>
      </c>
      <c r="L5398" t="s">
        <v>65</v>
      </c>
      <c r="M5398" t="s">
        <v>21</v>
      </c>
      <c r="N5398" t="s">
        <v>22</v>
      </c>
      <c r="O5398" t="s">
        <v>57</v>
      </c>
      <c r="P5398" t="s">
        <v>349</v>
      </c>
      <c r="Q5398" t="s">
        <v>350</v>
      </c>
      <c r="R5398" t="s">
        <v>351</v>
      </c>
      <c r="S5398">
        <f t="shared" si="84"/>
        <v>2017</v>
      </c>
    </row>
    <row r="5399" spans="1:19" x14ac:dyDescent="0.25">
      <c r="A5399">
        <v>345</v>
      </c>
      <c r="B5399">
        <v>345102</v>
      </c>
      <c r="C5399">
        <v>6165</v>
      </c>
      <c r="E5399" t="s">
        <v>89</v>
      </c>
      <c r="F5399" t="s">
        <v>86</v>
      </c>
      <c r="G5399">
        <v>1746</v>
      </c>
      <c r="H5399" s="1">
        <v>42766</v>
      </c>
      <c r="I5399" s="2"/>
      <c r="J5399" s="2">
        <v>-76.14</v>
      </c>
      <c r="K5399" s="2">
        <v>-76.14</v>
      </c>
      <c r="L5399" t="s">
        <v>65</v>
      </c>
      <c r="M5399" t="s">
        <v>21</v>
      </c>
      <c r="N5399" t="s">
        <v>22</v>
      </c>
      <c r="O5399" t="s">
        <v>57</v>
      </c>
      <c r="P5399" t="s">
        <v>349</v>
      </c>
      <c r="Q5399" t="s">
        <v>350</v>
      </c>
      <c r="R5399" t="s">
        <v>351</v>
      </c>
      <c r="S5399">
        <f t="shared" si="84"/>
        <v>2017</v>
      </c>
    </row>
    <row r="5400" spans="1:19" x14ac:dyDescent="0.25">
      <c r="A5400">
        <v>345</v>
      </c>
      <c r="B5400">
        <v>345102</v>
      </c>
      <c r="C5400">
        <v>6165</v>
      </c>
      <c r="E5400" t="s">
        <v>93</v>
      </c>
      <c r="F5400" t="s">
        <v>68</v>
      </c>
      <c r="G5400">
        <v>356108</v>
      </c>
      <c r="H5400" s="1">
        <v>42766</v>
      </c>
      <c r="I5400" s="2"/>
      <c r="J5400" s="2">
        <v>-342.66</v>
      </c>
      <c r="K5400" s="2">
        <v>-342.66</v>
      </c>
      <c r="L5400" t="s">
        <v>65</v>
      </c>
      <c r="M5400" t="s">
        <v>21</v>
      </c>
      <c r="N5400" t="s">
        <v>22</v>
      </c>
      <c r="O5400" t="s">
        <v>57</v>
      </c>
      <c r="P5400" t="s">
        <v>349</v>
      </c>
      <c r="Q5400" t="s">
        <v>350</v>
      </c>
      <c r="R5400" t="s">
        <v>351</v>
      </c>
      <c r="S5400">
        <f t="shared" si="84"/>
        <v>2017</v>
      </c>
    </row>
    <row r="5401" spans="1:19" x14ac:dyDescent="0.25">
      <c r="A5401">
        <v>345</v>
      </c>
      <c r="B5401">
        <v>345102</v>
      </c>
      <c r="C5401">
        <v>6165</v>
      </c>
      <c r="E5401" t="s">
        <v>93</v>
      </c>
      <c r="F5401" t="s">
        <v>68</v>
      </c>
      <c r="G5401">
        <v>356108</v>
      </c>
      <c r="H5401" s="1">
        <v>42766</v>
      </c>
      <c r="I5401" s="2"/>
      <c r="J5401" s="2">
        <v>-76.150000000000006</v>
      </c>
      <c r="K5401" s="2">
        <v>-76.150000000000006</v>
      </c>
      <c r="L5401" t="s">
        <v>65</v>
      </c>
      <c r="M5401" t="s">
        <v>21</v>
      </c>
      <c r="N5401" t="s">
        <v>22</v>
      </c>
      <c r="O5401" t="s">
        <v>57</v>
      </c>
      <c r="P5401" t="s">
        <v>349</v>
      </c>
      <c r="Q5401" t="s">
        <v>350</v>
      </c>
      <c r="R5401" t="s">
        <v>351</v>
      </c>
      <c r="S5401">
        <f t="shared" si="84"/>
        <v>2017</v>
      </c>
    </row>
    <row r="5402" spans="1:19" x14ac:dyDescent="0.25">
      <c r="A5402">
        <v>345</v>
      </c>
      <c r="B5402">
        <v>345102</v>
      </c>
      <c r="C5402">
        <v>6165</v>
      </c>
      <c r="E5402" t="s">
        <v>93</v>
      </c>
      <c r="F5402" t="s">
        <v>68</v>
      </c>
      <c r="G5402">
        <v>356108</v>
      </c>
      <c r="H5402" s="1">
        <v>42766</v>
      </c>
      <c r="I5402" s="2"/>
      <c r="J5402" s="2">
        <v>-76.150000000000006</v>
      </c>
      <c r="K5402" s="2">
        <v>-76.150000000000006</v>
      </c>
      <c r="L5402" t="s">
        <v>65</v>
      </c>
      <c r="M5402" t="s">
        <v>21</v>
      </c>
      <c r="N5402" t="s">
        <v>22</v>
      </c>
      <c r="O5402" t="s">
        <v>57</v>
      </c>
      <c r="P5402" t="s">
        <v>349</v>
      </c>
      <c r="Q5402" t="s">
        <v>350</v>
      </c>
      <c r="R5402" t="s">
        <v>351</v>
      </c>
      <c r="S5402">
        <f t="shared" si="84"/>
        <v>2017</v>
      </c>
    </row>
    <row r="5403" spans="1:19" x14ac:dyDescent="0.25">
      <c r="A5403">
        <v>345</v>
      </c>
      <c r="B5403">
        <v>345102</v>
      </c>
      <c r="C5403">
        <v>6165</v>
      </c>
      <c r="E5403" t="s">
        <v>375</v>
      </c>
      <c r="F5403" t="s">
        <v>86</v>
      </c>
      <c r="G5403">
        <v>1743</v>
      </c>
      <c r="H5403" s="1">
        <v>42752</v>
      </c>
      <c r="I5403" s="2"/>
      <c r="J5403" s="2">
        <v>-80.84</v>
      </c>
      <c r="K5403" s="2">
        <v>-80.84</v>
      </c>
      <c r="L5403" t="s">
        <v>65</v>
      </c>
      <c r="M5403" t="s">
        <v>21</v>
      </c>
      <c r="N5403" t="s">
        <v>22</v>
      </c>
      <c r="O5403" t="s">
        <v>57</v>
      </c>
      <c r="P5403" t="s">
        <v>349</v>
      </c>
      <c r="Q5403" t="s">
        <v>350</v>
      </c>
      <c r="R5403" t="s">
        <v>351</v>
      </c>
      <c r="S5403">
        <f t="shared" si="84"/>
        <v>2017</v>
      </c>
    </row>
    <row r="5404" spans="1:19" x14ac:dyDescent="0.25">
      <c r="A5404">
        <v>345</v>
      </c>
      <c r="B5404">
        <v>345102</v>
      </c>
      <c r="C5404">
        <v>6165</v>
      </c>
      <c r="E5404" t="s">
        <v>375</v>
      </c>
      <c r="F5404" t="s">
        <v>86</v>
      </c>
      <c r="G5404">
        <v>1743</v>
      </c>
      <c r="H5404" s="1">
        <v>42752</v>
      </c>
      <c r="I5404" s="2"/>
      <c r="J5404" s="2">
        <v>-121.26</v>
      </c>
      <c r="K5404" s="2">
        <v>-121.26</v>
      </c>
      <c r="L5404" t="s">
        <v>65</v>
      </c>
      <c r="M5404" t="s">
        <v>21</v>
      </c>
      <c r="N5404" t="s">
        <v>22</v>
      </c>
      <c r="O5404" t="s">
        <v>57</v>
      </c>
      <c r="P5404" t="s">
        <v>349</v>
      </c>
      <c r="Q5404" t="s">
        <v>350</v>
      </c>
      <c r="R5404" t="s">
        <v>351</v>
      </c>
      <c r="S5404">
        <f t="shared" si="84"/>
        <v>2017</v>
      </c>
    </row>
    <row r="5405" spans="1:19" x14ac:dyDescent="0.25">
      <c r="A5405">
        <v>345</v>
      </c>
      <c r="B5405">
        <v>345102</v>
      </c>
      <c r="C5405">
        <v>6165</v>
      </c>
      <c r="E5405" t="s">
        <v>375</v>
      </c>
      <c r="F5405" t="s">
        <v>86</v>
      </c>
      <c r="G5405">
        <v>1743</v>
      </c>
      <c r="H5405" s="1">
        <v>42752</v>
      </c>
      <c r="I5405" s="2"/>
      <c r="J5405" s="2">
        <v>-40.42</v>
      </c>
      <c r="K5405" s="2">
        <v>-40.42</v>
      </c>
      <c r="L5405" t="s">
        <v>65</v>
      </c>
      <c r="M5405" t="s">
        <v>21</v>
      </c>
      <c r="N5405" t="s">
        <v>22</v>
      </c>
      <c r="O5405" t="s">
        <v>57</v>
      </c>
      <c r="P5405" t="s">
        <v>349</v>
      </c>
      <c r="Q5405" t="s">
        <v>350</v>
      </c>
      <c r="R5405" t="s">
        <v>351</v>
      </c>
      <c r="S5405">
        <f t="shared" si="84"/>
        <v>2017</v>
      </c>
    </row>
    <row r="5406" spans="1:19" x14ac:dyDescent="0.25">
      <c r="A5406">
        <v>345</v>
      </c>
      <c r="B5406">
        <v>345102</v>
      </c>
      <c r="C5406">
        <v>6165</v>
      </c>
      <c r="E5406" t="s">
        <v>375</v>
      </c>
      <c r="F5406" t="s">
        <v>86</v>
      </c>
      <c r="G5406">
        <v>1743</v>
      </c>
      <c r="H5406" s="1">
        <v>42752</v>
      </c>
      <c r="I5406" s="2"/>
      <c r="J5406" s="2">
        <v>-525.46</v>
      </c>
      <c r="K5406" s="2">
        <v>-525.46</v>
      </c>
      <c r="L5406" t="s">
        <v>65</v>
      </c>
      <c r="M5406" t="s">
        <v>21</v>
      </c>
      <c r="N5406" t="s">
        <v>22</v>
      </c>
      <c r="O5406" t="s">
        <v>57</v>
      </c>
      <c r="P5406" t="s">
        <v>349</v>
      </c>
      <c r="Q5406" t="s">
        <v>350</v>
      </c>
      <c r="R5406" t="s">
        <v>351</v>
      </c>
      <c r="S5406">
        <f t="shared" si="84"/>
        <v>2017</v>
      </c>
    </row>
    <row r="5407" spans="1:19" x14ac:dyDescent="0.25">
      <c r="A5407">
        <v>345</v>
      </c>
      <c r="B5407">
        <v>345102</v>
      </c>
      <c r="C5407">
        <v>6165</v>
      </c>
      <c r="E5407" t="s">
        <v>375</v>
      </c>
      <c r="F5407" t="s">
        <v>86</v>
      </c>
      <c r="G5407">
        <v>1743</v>
      </c>
      <c r="H5407" s="1">
        <v>42752</v>
      </c>
      <c r="I5407" s="2"/>
      <c r="J5407" s="2">
        <v>-40.42</v>
      </c>
      <c r="K5407" s="2">
        <v>-40.42</v>
      </c>
      <c r="L5407" t="s">
        <v>65</v>
      </c>
      <c r="M5407" t="s">
        <v>21</v>
      </c>
      <c r="N5407" t="s">
        <v>22</v>
      </c>
      <c r="O5407" t="s">
        <v>57</v>
      </c>
      <c r="P5407" t="s">
        <v>349</v>
      </c>
      <c r="Q5407" t="s">
        <v>350</v>
      </c>
      <c r="R5407" t="s">
        <v>351</v>
      </c>
      <c r="S5407">
        <f t="shared" si="84"/>
        <v>2017</v>
      </c>
    </row>
    <row r="5408" spans="1:19" x14ac:dyDescent="0.25">
      <c r="A5408">
        <v>345</v>
      </c>
      <c r="B5408">
        <v>345102</v>
      </c>
      <c r="C5408">
        <v>6165</v>
      </c>
      <c r="E5408" t="s">
        <v>375</v>
      </c>
      <c r="F5408" t="s">
        <v>86</v>
      </c>
      <c r="G5408">
        <v>1743</v>
      </c>
      <c r="H5408" s="1">
        <v>42752</v>
      </c>
      <c r="I5408" s="2"/>
      <c r="J5408" s="2">
        <v>-40.42</v>
      </c>
      <c r="K5408" s="2">
        <v>-40.42</v>
      </c>
      <c r="L5408" t="s">
        <v>65</v>
      </c>
      <c r="M5408" t="s">
        <v>21</v>
      </c>
      <c r="N5408" t="s">
        <v>22</v>
      </c>
      <c r="O5408" t="s">
        <v>57</v>
      </c>
      <c r="P5408" t="s">
        <v>349</v>
      </c>
      <c r="Q5408" t="s">
        <v>350</v>
      </c>
      <c r="R5408" t="s">
        <v>351</v>
      </c>
      <c r="S5408">
        <f t="shared" si="84"/>
        <v>2017</v>
      </c>
    </row>
    <row r="5409" spans="1:19" x14ac:dyDescent="0.25">
      <c r="A5409">
        <v>345</v>
      </c>
      <c r="B5409">
        <v>345102</v>
      </c>
      <c r="C5409">
        <v>6165</v>
      </c>
      <c r="E5409" t="s">
        <v>374</v>
      </c>
      <c r="F5409" t="s">
        <v>86</v>
      </c>
      <c r="G5409">
        <v>1743</v>
      </c>
      <c r="H5409" s="1">
        <v>42752</v>
      </c>
      <c r="I5409" s="2"/>
      <c r="J5409" s="2">
        <v>-152.28</v>
      </c>
      <c r="K5409" s="2">
        <v>-152.28</v>
      </c>
      <c r="L5409" t="s">
        <v>65</v>
      </c>
      <c r="M5409" t="s">
        <v>21</v>
      </c>
      <c r="N5409" t="s">
        <v>22</v>
      </c>
      <c r="O5409" t="s">
        <v>57</v>
      </c>
      <c r="P5409" t="s">
        <v>349</v>
      </c>
      <c r="Q5409" t="s">
        <v>350</v>
      </c>
      <c r="R5409" t="s">
        <v>351</v>
      </c>
      <c r="S5409">
        <f t="shared" si="84"/>
        <v>2017</v>
      </c>
    </row>
    <row r="5410" spans="1:19" x14ac:dyDescent="0.25">
      <c r="A5410">
        <v>345</v>
      </c>
      <c r="B5410">
        <v>345102</v>
      </c>
      <c r="C5410">
        <v>6165</v>
      </c>
      <c r="E5410" t="s">
        <v>374</v>
      </c>
      <c r="F5410" t="s">
        <v>86</v>
      </c>
      <c r="G5410">
        <v>1743</v>
      </c>
      <c r="H5410" s="1">
        <v>42752</v>
      </c>
      <c r="I5410" s="2"/>
      <c r="J5410" s="2">
        <v>-628.16</v>
      </c>
      <c r="K5410" s="2">
        <v>-628.16</v>
      </c>
      <c r="L5410" t="s">
        <v>65</v>
      </c>
      <c r="M5410" t="s">
        <v>21</v>
      </c>
      <c r="N5410" t="s">
        <v>22</v>
      </c>
      <c r="O5410" t="s">
        <v>57</v>
      </c>
      <c r="P5410" t="s">
        <v>349</v>
      </c>
      <c r="Q5410" t="s">
        <v>350</v>
      </c>
      <c r="R5410" t="s">
        <v>351</v>
      </c>
      <c r="S5410">
        <f t="shared" si="84"/>
        <v>2017</v>
      </c>
    </row>
    <row r="5411" spans="1:19" x14ac:dyDescent="0.25">
      <c r="A5411">
        <v>345</v>
      </c>
      <c r="B5411">
        <v>345102</v>
      </c>
      <c r="C5411">
        <v>6165</v>
      </c>
      <c r="E5411" t="s">
        <v>374</v>
      </c>
      <c r="F5411" t="s">
        <v>86</v>
      </c>
      <c r="G5411">
        <v>1743</v>
      </c>
      <c r="H5411" s="1">
        <v>42752</v>
      </c>
      <c r="I5411" s="2"/>
      <c r="J5411" s="2">
        <v>-76.14</v>
      </c>
      <c r="K5411" s="2">
        <v>-76.14</v>
      </c>
      <c r="L5411" t="s">
        <v>65</v>
      </c>
      <c r="M5411" t="s">
        <v>21</v>
      </c>
      <c r="N5411" t="s">
        <v>22</v>
      </c>
      <c r="O5411" t="s">
        <v>57</v>
      </c>
      <c r="P5411" t="s">
        <v>349</v>
      </c>
      <c r="Q5411" t="s">
        <v>350</v>
      </c>
      <c r="R5411" t="s">
        <v>351</v>
      </c>
      <c r="S5411">
        <f t="shared" si="84"/>
        <v>2017</v>
      </c>
    </row>
    <row r="5412" spans="1:19" x14ac:dyDescent="0.25">
      <c r="A5412">
        <v>345</v>
      </c>
      <c r="B5412">
        <v>345102</v>
      </c>
      <c r="C5412">
        <v>6165</v>
      </c>
      <c r="E5412" t="s">
        <v>380</v>
      </c>
      <c r="F5412" t="s">
        <v>86</v>
      </c>
      <c r="G5412">
        <v>1743</v>
      </c>
      <c r="H5412" s="1">
        <v>42752</v>
      </c>
      <c r="I5412" s="2"/>
      <c r="J5412" s="2">
        <v>-76.14</v>
      </c>
      <c r="K5412" s="2">
        <v>-76.14</v>
      </c>
      <c r="L5412" t="s">
        <v>65</v>
      </c>
      <c r="M5412" t="s">
        <v>21</v>
      </c>
      <c r="N5412" t="s">
        <v>22</v>
      </c>
      <c r="O5412" t="s">
        <v>57</v>
      </c>
      <c r="P5412" t="s">
        <v>349</v>
      </c>
      <c r="Q5412" t="s">
        <v>350</v>
      </c>
      <c r="R5412" t="s">
        <v>351</v>
      </c>
      <c r="S5412">
        <f t="shared" si="84"/>
        <v>2017</v>
      </c>
    </row>
    <row r="5413" spans="1:19" x14ac:dyDescent="0.25">
      <c r="A5413">
        <v>345</v>
      </c>
      <c r="B5413">
        <v>345102</v>
      </c>
      <c r="C5413">
        <v>6165</v>
      </c>
      <c r="E5413" t="s">
        <v>380</v>
      </c>
      <c r="F5413" t="s">
        <v>86</v>
      </c>
      <c r="G5413">
        <v>1743</v>
      </c>
      <c r="H5413" s="1">
        <v>42752</v>
      </c>
      <c r="I5413" s="2"/>
      <c r="J5413" s="2">
        <v>-76.14</v>
      </c>
      <c r="K5413" s="2">
        <v>-76.14</v>
      </c>
      <c r="L5413" t="s">
        <v>65</v>
      </c>
      <c r="M5413" t="s">
        <v>21</v>
      </c>
      <c r="N5413" t="s">
        <v>22</v>
      </c>
      <c r="O5413" t="s">
        <v>57</v>
      </c>
      <c r="P5413" t="s">
        <v>349</v>
      </c>
      <c r="Q5413" t="s">
        <v>350</v>
      </c>
      <c r="R5413" t="s">
        <v>351</v>
      </c>
      <c r="S5413">
        <f t="shared" si="84"/>
        <v>2017</v>
      </c>
    </row>
    <row r="5414" spans="1:19" x14ac:dyDescent="0.25">
      <c r="A5414">
        <v>345</v>
      </c>
      <c r="B5414">
        <v>345102</v>
      </c>
      <c r="C5414">
        <v>6165</v>
      </c>
      <c r="E5414" t="s">
        <v>385</v>
      </c>
      <c r="F5414" t="s">
        <v>86</v>
      </c>
      <c r="G5414">
        <v>1743</v>
      </c>
      <c r="H5414" s="1">
        <v>42752</v>
      </c>
      <c r="I5414" s="2"/>
      <c r="J5414" s="2">
        <v>-628.16</v>
      </c>
      <c r="K5414" s="2">
        <v>-628.16</v>
      </c>
      <c r="L5414" t="s">
        <v>65</v>
      </c>
      <c r="M5414" t="s">
        <v>21</v>
      </c>
      <c r="N5414" t="s">
        <v>22</v>
      </c>
      <c r="O5414" t="s">
        <v>57</v>
      </c>
      <c r="P5414" t="s">
        <v>349</v>
      </c>
      <c r="Q5414" t="s">
        <v>350</v>
      </c>
      <c r="R5414" t="s">
        <v>351</v>
      </c>
      <c r="S5414">
        <f t="shared" si="84"/>
        <v>2017</v>
      </c>
    </row>
    <row r="5415" spans="1:19" x14ac:dyDescent="0.25">
      <c r="A5415">
        <v>345</v>
      </c>
      <c r="B5415">
        <v>345102</v>
      </c>
      <c r="C5415">
        <v>6165</v>
      </c>
      <c r="E5415" t="s">
        <v>382</v>
      </c>
      <c r="F5415" t="s">
        <v>86</v>
      </c>
      <c r="G5415">
        <v>1743</v>
      </c>
      <c r="H5415" s="1">
        <v>42752</v>
      </c>
      <c r="I5415" s="2"/>
      <c r="J5415" s="2">
        <v>-76.14</v>
      </c>
      <c r="K5415" s="2">
        <v>-76.14</v>
      </c>
      <c r="L5415" t="s">
        <v>65</v>
      </c>
      <c r="M5415" t="s">
        <v>21</v>
      </c>
      <c r="N5415" t="s">
        <v>22</v>
      </c>
      <c r="O5415" t="s">
        <v>57</v>
      </c>
      <c r="P5415" t="s">
        <v>349</v>
      </c>
      <c r="Q5415" t="s">
        <v>350</v>
      </c>
      <c r="R5415" t="s">
        <v>351</v>
      </c>
      <c r="S5415">
        <f t="shared" si="84"/>
        <v>2017</v>
      </c>
    </row>
    <row r="5416" spans="1:19" x14ac:dyDescent="0.25">
      <c r="A5416">
        <v>345</v>
      </c>
      <c r="B5416">
        <v>345102</v>
      </c>
      <c r="C5416">
        <v>6165</v>
      </c>
      <c r="E5416" t="s">
        <v>382</v>
      </c>
      <c r="F5416" t="s">
        <v>86</v>
      </c>
      <c r="G5416">
        <v>1743</v>
      </c>
      <c r="H5416" s="1">
        <v>42752</v>
      </c>
      <c r="I5416" s="2"/>
      <c r="J5416" s="2">
        <v>-342.63</v>
      </c>
      <c r="K5416" s="2">
        <v>-342.63</v>
      </c>
      <c r="L5416" t="s">
        <v>65</v>
      </c>
      <c r="M5416" t="s">
        <v>21</v>
      </c>
      <c r="N5416" t="s">
        <v>22</v>
      </c>
      <c r="O5416" t="s">
        <v>57</v>
      </c>
      <c r="P5416" t="s">
        <v>349</v>
      </c>
      <c r="Q5416" t="s">
        <v>350</v>
      </c>
      <c r="R5416" t="s">
        <v>351</v>
      </c>
      <c r="S5416">
        <f t="shared" si="84"/>
        <v>2017</v>
      </c>
    </row>
    <row r="5417" spans="1:19" x14ac:dyDescent="0.25">
      <c r="A5417">
        <v>345</v>
      </c>
      <c r="B5417">
        <v>345102</v>
      </c>
      <c r="C5417">
        <v>6165</v>
      </c>
      <c r="E5417" t="s">
        <v>89</v>
      </c>
      <c r="F5417" t="s">
        <v>86</v>
      </c>
      <c r="G5417">
        <v>1740</v>
      </c>
      <c r="H5417" s="1">
        <v>42750</v>
      </c>
      <c r="I5417" s="2"/>
      <c r="J5417" s="2">
        <v>-152.28</v>
      </c>
      <c r="K5417" s="2">
        <v>-152.28</v>
      </c>
      <c r="L5417" t="s">
        <v>65</v>
      </c>
      <c r="M5417" t="s">
        <v>21</v>
      </c>
      <c r="N5417" t="s">
        <v>22</v>
      </c>
      <c r="O5417" t="s">
        <v>57</v>
      </c>
      <c r="P5417" t="s">
        <v>349</v>
      </c>
      <c r="Q5417" t="s">
        <v>350</v>
      </c>
      <c r="R5417" t="s">
        <v>351</v>
      </c>
      <c r="S5417">
        <f t="shared" si="84"/>
        <v>2017</v>
      </c>
    </row>
    <row r="5418" spans="1:19" x14ac:dyDescent="0.25">
      <c r="A5418">
        <v>345</v>
      </c>
      <c r="B5418">
        <v>345102</v>
      </c>
      <c r="C5418">
        <v>6165</v>
      </c>
      <c r="E5418" t="s">
        <v>89</v>
      </c>
      <c r="F5418" t="s">
        <v>86</v>
      </c>
      <c r="G5418">
        <v>1740</v>
      </c>
      <c r="H5418" s="1">
        <v>42750</v>
      </c>
      <c r="I5418" s="2"/>
      <c r="J5418" s="2">
        <v>-152.28</v>
      </c>
      <c r="K5418" s="2">
        <v>-152.28</v>
      </c>
      <c r="L5418" t="s">
        <v>65</v>
      </c>
      <c r="M5418" t="s">
        <v>21</v>
      </c>
      <c r="N5418" t="s">
        <v>22</v>
      </c>
      <c r="O5418" t="s">
        <v>57</v>
      </c>
      <c r="P5418" t="s">
        <v>349</v>
      </c>
      <c r="Q5418" t="s">
        <v>350</v>
      </c>
      <c r="R5418" t="s">
        <v>351</v>
      </c>
      <c r="S5418">
        <f t="shared" si="84"/>
        <v>2017</v>
      </c>
    </row>
    <row r="5419" spans="1:19" x14ac:dyDescent="0.25">
      <c r="A5419">
        <v>345</v>
      </c>
      <c r="B5419">
        <v>345102</v>
      </c>
      <c r="C5419">
        <v>6165</v>
      </c>
      <c r="E5419" t="s">
        <v>89</v>
      </c>
      <c r="F5419" t="s">
        <v>86</v>
      </c>
      <c r="G5419">
        <v>1740</v>
      </c>
      <c r="H5419" s="1">
        <v>42750</v>
      </c>
      <c r="I5419" s="2"/>
      <c r="J5419" s="2">
        <v>-152.28</v>
      </c>
      <c r="K5419" s="2">
        <v>-152.28</v>
      </c>
      <c r="L5419" t="s">
        <v>65</v>
      </c>
      <c r="M5419" t="s">
        <v>21</v>
      </c>
      <c r="N5419" t="s">
        <v>22</v>
      </c>
      <c r="O5419" t="s">
        <v>57</v>
      </c>
      <c r="P5419" t="s">
        <v>349</v>
      </c>
      <c r="Q5419" t="s">
        <v>350</v>
      </c>
      <c r="R5419" t="s">
        <v>351</v>
      </c>
      <c r="S5419">
        <f t="shared" si="84"/>
        <v>2017</v>
      </c>
    </row>
    <row r="5420" spans="1:19" x14ac:dyDescent="0.25">
      <c r="A5420">
        <v>345</v>
      </c>
      <c r="B5420">
        <v>345102</v>
      </c>
      <c r="C5420">
        <v>6165</v>
      </c>
      <c r="E5420" t="s">
        <v>385</v>
      </c>
      <c r="F5420" t="s">
        <v>86</v>
      </c>
      <c r="G5420">
        <v>1737</v>
      </c>
      <c r="H5420" s="1">
        <v>42738</v>
      </c>
      <c r="I5420" s="2"/>
      <c r="J5420" s="2">
        <v>-114.21</v>
      </c>
      <c r="K5420" s="2">
        <v>-114.21</v>
      </c>
      <c r="L5420" t="s">
        <v>65</v>
      </c>
      <c r="M5420" t="s">
        <v>21</v>
      </c>
      <c r="N5420" t="s">
        <v>22</v>
      </c>
      <c r="O5420" t="s">
        <v>57</v>
      </c>
      <c r="P5420" t="s">
        <v>349</v>
      </c>
      <c r="Q5420" t="s">
        <v>350</v>
      </c>
      <c r="R5420" t="s">
        <v>351</v>
      </c>
      <c r="S5420">
        <f t="shared" si="84"/>
        <v>2017</v>
      </c>
    </row>
    <row r="5421" spans="1:19" x14ac:dyDescent="0.25">
      <c r="A5421">
        <v>345</v>
      </c>
      <c r="B5421">
        <v>345102</v>
      </c>
      <c r="C5421">
        <v>6165</v>
      </c>
      <c r="E5421" t="s">
        <v>382</v>
      </c>
      <c r="F5421" t="s">
        <v>86</v>
      </c>
      <c r="G5421">
        <v>1737</v>
      </c>
      <c r="H5421" s="1">
        <v>42738</v>
      </c>
      <c r="I5421" s="2"/>
      <c r="J5421" s="2">
        <v>-114.21</v>
      </c>
      <c r="K5421" s="2">
        <v>-114.21</v>
      </c>
      <c r="L5421" t="s">
        <v>65</v>
      </c>
      <c r="M5421" t="s">
        <v>21</v>
      </c>
      <c r="N5421" t="s">
        <v>22</v>
      </c>
      <c r="O5421" t="s">
        <v>57</v>
      </c>
      <c r="P5421" t="s">
        <v>349</v>
      </c>
      <c r="Q5421" t="s">
        <v>350</v>
      </c>
      <c r="R5421" t="s">
        <v>351</v>
      </c>
      <c r="S5421">
        <f t="shared" si="84"/>
        <v>2017</v>
      </c>
    </row>
    <row r="5422" spans="1:19" x14ac:dyDescent="0.25">
      <c r="A5422">
        <v>345</v>
      </c>
      <c r="B5422">
        <v>345102</v>
      </c>
      <c r="C5422">
        <v>6165</v>
      </c>
      <c r="E5422" t="s">
        <v>375</v>
      </c>
      <c r="F5422" t="s">
        <v>86</v>
      </c>
      <c r="G5422">
        <v>1737</v>
      </c>
      <c r="H5422" s="1">
        <v>42738</v>
      </c>
      <c r="I5422" s="2"/>
      <c r="J5422" s="2">
        <v>-40.42</v>
      </c>
      <c r="K5422" s="2">
        <v>-40.42</v>
      </c>
      <c r="L5422" t="s">
        <v>65</v>
      </c>
      <c r="M5422" t="s">
        <v>21</v>
      </c>
      <c r="N5422" t="s">
        <v>22</v>
      </c>
      <c r="O5422" t="s">
        <v>57</v>
      </c>
      <c r="P5422" t="s">
        <v>349</v>
      </c>
      <c r="Q5422" t="s">
        <v>350</v>
      </c>
      <c r="R5422" t="s">
        <v>351</v>
      </c>
      <c r="S5422">
        <f t="shared" si="84"/>
        <v>2017</v>
      </c>
    </row>
    <row r="5423" spans="1:19" x14ac:dyDescent="0.25">
      <c r="A5423">
        <v>345</v>
      </c>
      <c r="B5423">
        <v>345102</v>
      </c>
      <c r="C5423">
        <v>6165</v>
      </c>
      <c r="E5423" t="s">
        <v>375</v>
      </c>
      <c r="F5423" t="s">
        <v>86</v>
      </c>
      <c r="G5423">
        <v>1737</v>
      </c>
      <c r="H5423" s="1">
        <v>42738</v>
      </c>
      <c r="I5423" s="2"/>
      <c r="J5423" s="2">
        <v>-40.42</v>
      </c>
      <c r="K5423" s="2">
        <v>-40.42</v>
      </c>
      <c r="L5423" t="s">
        <v>65</v>
      </c>
      <c r="M5423" t="s">
        <v>21</v>
      </c>
      <c r="N5423" t="s">
        <v>22</v>
      </c>
      <c r="O5423" t="s">
        <v>57</v>
      </c>
      <c r="P5423" t="s">
        <v>349</v>
      </c>
      <c r="Q5423" t="s">
        <v>350</v>
      </c>
      <c r="R5423" t="s">
        <v>351</v>
      </c>
      <c r="S5423">
        <f t="shared" si="84"/>
        <v>2017</v>
      </c>
    </row>
    <row r="5424" spans="1:19" x14ac:dyDescent="0.25">
      <c r="A5424">
        <v>345</v>
      </c>
      <c r="B5424">
        <v>345102</v>
      </c>
      <c r="C5424">
        <v>6165</v>
      </c>
      <c r="E5424" t="s">
        <v>374</v>
      </c>
      <c r="F5424" t="s">
        <v>86</v>
      </c>
      <c r="G5424">
        <v>1737</v>
      </c>
      <c r="H5424" s="1">
        <v>42738</v>
      </c>
      <c r="I5424" s="2"/>
      <c r="J5424" s="2">
        <v>-114.21</v>
      </c>
      <c r="K5424" s="2">
        <v>-114.21</v>
      </c>
      <c r="L5424" t="s">
        <v>65</v>
      </c>
      <c r="M5424" t="s">
        <v>21</v>
      </c>
      <c r="N5424" t="s">
        <v>22</v>
      </c>
      <c r="O5424" t="s">
        <v>57</v>
      </c>
      <c r="P5424" t="s">
        <v>349</v>
      </c>
      <c r="Q5424" t="s">
        <v>350</v>
      </c>
      <c r="R5424" t="s">
        <v>351</v>
      </c>
      <c r="S5424">
        <f t="shared" si="84"/>
        <v>2017</v>
      </c>
    </row>
    <row r="5425" spans="1:19" x14ac:dyDescent="0.25">
      <c r="A5425">
        <v>345</v>
      </c>
      <c r="B5425">
        <v>345102</v>
      </c>
      <c r="C5425">
        <v>6165</v>
      </c>
      <c r="E5425" t="s">
        <v>89</v>
      </c>
      <c r="F5425" t="s">
        <v>86</v>
      </c>
      <c r="G5425">
        <v>1734</v>
      </c>
      <c r="H5425" s="1">
        <v>42735</v>
      </c>
      <c r="I5425" s="2"/>
      <c r="J5425" s="2">
        <v>-76.14</v>
      </c>
      <c r="K5425" s="2">
        <v>-76.14</v>
      </c>
      <c r="L5425" t="s">
        <v>65</v>
      </c>
      <c r="M5425" t="s">
        <v>21</v>
      </c>
      <c r="N5425" t="s">
        <v>22</v>
      </c>
      <c r="O5425" t="s">
        <v>57</v>
      </c>
      <c r="P5425" t="s">
        <v>349</v>
      </c>
      <c r="Q5425" t="s">
        <v>350</v>
      </c>
      <c r="R5425" t="s">
        <v>351</v>
      </c>
      <c r="S5425">
        <f t="shared" si="84"/>
        <v>2016</v>
      </c>
    </row>
    <row r="5426" spans="1:19" x14ac:dyDescent="0.25">
      <c r="A5426">
        <v>345</v>
      </c>
      <c r="B5426">
        <v>345102</v>
      </c>
      <c r="C5426">
        <v>6165</v>
      </c>
      <c r="E5426" t="s">
        <v>89</v>
      </c>
      <c r="F5426" t="s">
        <v>86</v>
      </c>
      <c r="G5426">
        <v>1734</v>
      </c>
      <c r="H5426" s="1">
        <v>42735</v>
      </c>
      <c r="I5426" s="2"/>
      <c r="J5426" s="2">
        <v>-76.14</v>
      </c>
      <c r="K5426" s="2">
        <v>-76.14</v>
      </c>
      <c r="L5426" t="s">
        <v>65</v>
      </c>
      <c r="M5426" t="s">
        <v>21</v>
      </c>
      <c r="N5426" t="s">
        <v>22</v>
      </c>
      <c r="O5426" t="s">
        <v>57</v>
      </c>
      <c r="P5426" t="s">
        <v>349</v>
      </c>
      <c r="Q5426" t="s">
        <v>350</v>
      </c>
      <c r="R5426" t="s">
        <v>351</v>
      </c>
      <c r="S5426">
        <f t="shared" si="84"/>
        <v>2016</v>
      </c>
    </row>
    <row r="5427" spans="1:19" x14ac:dyDescent="0.25">
      <c r="A5427">
        <v>345</v>
      </c>
      <c r="B5427">
        <v>345102</v>
      </c>
      <c r="C5427">
        <v>6165</v>
      </c>
      <c r="E5427" t="s">
        <v>89</v>
      </c>
      <c r="F5427" t="s">
        <v>86</v>
      </c>
      <c r="G5427">
        <v>1734</v>
      </c>
      <c r="H5427" s="1">
        <v>42735</v>
      </c>
      <c r="I5427" s="2"/>
      <c r="J5427" s="2">
        <v>-76.14</v>
      </c>
      <c r="K5427" s="2">
        <v>-76.14</v>
      </c>
      <c r="L5427" t="s">
        <v>65</v>
      </c>
      <c r="M5427" t="s">
        <v>21</v>
      </c>
      <c r="N5427" t="s">
        <v>22</v>
      </c>
      <c r="O5427" t="s">
        <v>57</v>
      </c>
      <c r="P5427" t="s">
        <v>349</v>
      </c>
      <c r="Q5427" t="s">
        <v>350</v>
      </c>
      <c r="R5427" t="s">
        <v>351</v>
      </c>
      <c r="S5427">
        <f t="shared" si="84"/>
        <v>2016</v>
      </c>
    </row>
    <row r="5428" spans="1:19" x14ac:dyDescent="0.25">
      <c r="A5428">
        <v>345</v>
      </c>
      <c r="B5428">
        <v>345102</v>
      </c>
      <c r="C5428">
        <v>6165</v>
      </c>
      <c r="E5428" t="s">
        <v>89</v>
      </c>
      <c r="F5428" t="s">
        <v>86</v>
      </c>
      <c r="G5428">
        <v>1734</v>
      </c>
      <c r="H5428" s="1">
        <v>42735</v>
      </c>
      <c r="I5428" s="2"/>
      <c r="J5428" s="2">
        <v>-76.14</v>
      </c>
      <c r="K5428" s="2">
        <v>-76.14</v>
      </c>
      <c r="L5428" t="s">
        <v>65</v>
      </c>
      <c r="M5428" t="s">
        <v>21</v>
      </c>
      <c r="N5428" t="s">
        <v>22</v>
      </c>
      <c r="O5428" t="s">
        <v>57</v>
      </c>
      <c r="P5428" t="s">
        <v>349</v>
      </c>
      <c r="Q5428" t="s">
        <v>350</v>
      </c>
      <c r="R5428" t="s">
        <v>351</v>
      </c>
      <c r="S5428">
        <f t="shared" si="84"/>
        <v>2016</v>
      </c>
    </row>
    <row r="5429" spans="1:19" x14ac:dyDescent="0.25">
      <c r="A5429">
        <v>345</v>
      </c>
      <c r="B5429">
        <v>345102</v>
      </c>
      <c r="C5429">
        <v>6165</v>
      </c>
      <c r="E5429" t="s">
        <v>89</v>
      </c>
      <c r="F5429" t="s">
        <v>86</v>
      </c>
      <c r="G5429">
        <v>1734</v>
      </c>
      <c r="H5429" s="1">
        <v>42735</v>
      </c>
      <c r="I5429" s="2"/>
      <c r="J5429" s="2">
        <v>-76.14</v>
      </c>
      <c r="K5429" s="2">
        <v>-76.14</v>
      </c>
      <c r="L5429" t="s">
        <v>65</v>
      </c>
      <c r="M5429" t="s">
        <v>21</v>
      </c>
      <c r="N5429" t="s">
        <v>22</v>
      </c>
      <c r="O5429" t="s">
        <v>57</v>
      </c>
      <c r="P5429" t="s">
        <v>349</v>
      </c>
      <c r="Q5429" t="s">
        <v>350</v>
      </c>
      <c r="R5429" t="s">
        <v>351</v>
      </c>
      <c r="S5429">
        <f t="shared" si="84"/>
        <v>2016</v>
      </c>
    </row>
    <row r="5430" spans="1:19" x14ac:dyDescent="0.25">
      <c r="A5430">
        <v>345</v>
      </c>
      <c r="B5430">
        <v>345102</v>
      </c>
      <c r="C5430">
        <v>6165</v>
      </c>
      <c r="E5430" t="s">
        <v>89</v>
      </c>
      <c r="F5430" t="s">
        <v>86</v>
      </c>
      <c r="G5430">
        <v>1734</v>
      </c>
      <c r="H5430" s="1">
        <v>42735</v>
      </c>
      <c r="I5430" s="2"/>
      <c r="J5430" s="2">
        <v>-152.28</v>
      </c>
      <c r="K5430" s="2">
        <v>-152.28</v>
      </c>
      <c r="L5430" t="s">
        <v>65</v>
      </c>
      <c r="M5430" t="s">
        <v>21</v>
      </c>
      <c r="N5430" t="s">
        <v>22</v>
      </c>
      <c r="O5430" t="s">
        <v>57</v>
      </c>
      <c r="P5430" t="s">
        <v>349</v>
      </c>
      <c r="Q5430" t="s">
        <v>350</v>
      </c>
      <c r="R5430" t="s">
        <v>351</v>
      </c>
      <c r="S5430">
        <f t="shared" si="84"/>
        <v>2016</v>
      </c>
    </row>
    <row r="5431" spans="1:19" x14ac:dyDescent="0.25">
      <c r="A5431">
        <v>345</v>
      </c>
      <c r="B5431">
        <v>345102</v>
      </c>
      <c r="C5431">
        <v>6165</v>
      </c>
      <c r="E5431" t="s">
        <v>89</v>
      </c>
      <c r="F5431" t="s">
        <v>86</v>
      </c>
      <c r="G5431">
        <v>1734</v>
      </c>
      <c r="H5431" s="1">
        <v>42735</v>
      </c>
      <c r="I5431" s="2"/>
      <c r="J5431" s="2">
        <v>-76.14</v>
      </c>
      <c r="K5431" s="2">
        <v>-76.14</v>
      </c>
      <c r="L5431" t="s">
        <v>65</v>
      </c>
      <c r="M5431" t="s">
        <v>21</v>
      </c>
      <c r="N5431" t="s">
        <v>22</v>
      </c>
      <c r="O5431" t="s">
        <v>57</v>
      </c>
      <c r="P5431" t="s">
        <v>349</v>
      </c>
      <c r="Q5431" t="s">
        <v>350</v>
      </c>
      <c r="R5431" t="s">
        <v>351</v>
      </c>
      <c r="S5431">
        <f t="shared" si="84"/>
        <v>2016</v>
      </c>
    </row>
    <row r="5432" spans="1:19" x14ac:dyDescent="0.25">
      <c r="A5432">
        <v>345</v>
      </c>
      <c r="B5432">
        <v>345102</v>
      </c>
      <c r="C5432">
        <v>6165</v>
      </c>
      <c r="E5432" t="s">
        <v>87</v>
      </c>
      <c r="F5432" t="s">
        <v>68</v>
      </c>
      <c r="G5432">
        <v>331643</v>
      </c>
      <c r="H5432" s="1">
        <v>42735</v>
      </c>
      <c r="I5432" s="2"/>
      <c r="J5432" s="2">
        <v>-38.07</v>
      </c>
      <c r="K5432" s="2">
        <v>-38.07</v>
      </c>
      <c r="L5432" t="s">
        <v>65</v>
      </c>
      <c r="M5432" t="s">
        <v>21</v>
      </c>
      <c r="N5432" t="s">
        <v>22</v>
      </c>
      <c r="O5432" t="s">
        <v>57</v>
      </c>
      <c r="P5432" t="s">
        <v>349</v>
      </c>
      <c r="Q5432" t="s">
        <v>350</v>
      </c>
      <c r="R5432" t="s">
        <v>351</v>
      </c>
      <c r="S5432">
        <f t="shared" si="84"/>
        <v>2016</v>
      </c>
    </row>
    <row r="5433" spans="1:19" x14ac:dyDescent="0.25">
      <c r="A5433">
        <v>345</v>
      </c>
      <c r="B5433">
        <v>345102</v>
      </c>
      <c r="C5433">
        <v>6165</v>
      </c>
      <c r="E5433" t="s">
        <v>87</v>
      </c>
      <c r="F5433" t="s">
        <v>68</v>
      </c>
      <c r="G5433">
        <v>331643</v>
      </c>
      <c r="H5433" s="1">
        <v>42735</v>
      </c>
      <c r="I5433" s="2"/>
      <c r="J5433" s="2">
        <v>-38.07</v>
      </c>
      <c r="K5433" s="2">
        <v>-38.07</v>
      </c>
      <c r="L5433" t="s">
        <v>65</v>
      </c>
      <c r="M5433" t="s">
        <v>21</v>
      </c>
      <c r="N5433" t="s">
        <v>22</v>
      </c>
      <c r="O5433" t="s">
        <v>57</v>
      </c>
      <c r="P5433" t="s">
        <v>349</v>
      </c>
      <c r="Q5433" t="s">
        <v>350</v>
      </c>
      <c r="R5433" t="s">
        <v>351</v>
      </c>
      <c r="S5433">
        <f t="shared" si="84"/>
        <v>2016</v>
      </c>
    </row>
    <row r="5434" spans="1:19" x14ac:dyDescent="0.25">
      <c r="A5434">
        <v>345</v>
      </c>
      <c r="B5434">
        <v>345102</v>
      </c>
      <c r="C5434">
        <v>6165</v>
      </c>
      <c r="E5434" t="s">
        <v>87</v>
      </c>
      <c r="F5434" t="s">
        <v>68</v>
      </c>
      <c r="G5434">
        <v>331643</v>
      </c>
      <c r="H5434" s="1">
        <v>42735</v>
      </c>
      <c r="I5434" s="2"/>
      <c r="J5434" s="2">
        <v>-38.07</v>
      </c>
      <c r="K5434" s="2">
        <v>-38.07</v>
      </c>
      <c r="L5434" t="s">
        <v>65</v>
      </c>
      <c r="M5434" t="s">
        <v>21</v>
      </c>
      <c r="N5434" t="s">
        <v>22</v>
      </c>
      <c r="O5434" t="s">
        <v>57</v>
      </c>
      <c r="P5434" t="s">
        <v>349</v>
      </c>
      <c r="Q5434" t="s">
        <v>350</v>
      </c>
      <c r="R5434" t="s">
        <v>351</v>
      </c>
      <c r="S5434">
        <f t="shared" si="84"/>
        <v>2016</v>
      </c>
    </row>
    <row r="5435" spans="1:19" x14ac:dyDescent="0.25">
      <c r="A5435">
        <v>345</v>
      </c>
      <c r="B5435">
        <v>345102</v>
      </c>
      <c r="C5435">
        <v>6165</v>
      </c>
      <c r="E5435" t="s">
        <v>87</v>
      </c>
      <c r="F5435" t="s">
        <v>68</v>
      </c>
      <c r="G5435">
        <v>331643</v>
      </c>
      <c r="H5435" s="1">
        <v>42735</v>
      </c>
      <c r="I5435" s="2"/>
      <c r="J5435" s="2">
        <v>-38.07</v>
      </c>
      <c r="K5435" s="2">
        <v>-38.07</v>
      </c>
      <c r="L5435" t="s">
        <v>65</v>
      </c>
      <c r="M5435" t="s">
        <v>21</v>
      </c>
      <c r="N5435" t="s">
        <v>22</v>
      </c>
      <c r="O5435" t="s">
        <v>57</v>
      </c>
      <c r="P5435" t="s">
        <v>349</v>
      </c>
      <c r="Q5435" t="s">
        <v>350</v>
      </c>
      <c r="R5435" t="s">
        <v>351</v>
      </c>
      <c r="S5435">
        <f t="shared" si="84"/>
        <v>2016</v>
      </c>
    </row>
    <row r="5436" spans="1:19" x14ac:dyDescent="0.25">
      <c r="A5436">
        <v>345</v>
      </c>
      <c r="B5436">
        <v>345102</v>
      </c>
      <c r="C5436">
        <v>6165</v>
      </c>
      <c r="E5436" t="s">
        <v>87</v>
      </c>
      <c r="F5436" t="s">
        <v>68</v>
      </c>
      <c r="G5436">
        <v>331643</v>
      </c>
      <c r="H5436" s="1">
        <v>42735</v>
      </c>
      <c r="I5436" s="2"/>
      <c r="J5436" s="2">
        <v>-38.07</v>
      </c>
      <c r="K5436" s="2">
        <v>-38.07</v>
      </c>
      <c r="L5436" t="s">
        <v>65</v>
      </c>
      <c r="M5436" t="s">
        <v>21</v>
      </c>
      <c r="N5436" t="s">
        <v>22</v>
      </c>
      <c r="O5436" t="s">
        <v>57</v>
      </c>
      <c r="P5436" t="s">
        <v>349</v>
      </c>
      <c r="Q5436" t="s">
        <v>350</v>
      </c>
      <c r="R5436" t="s">
        <v>351</v>
      </c>
      <c r="S5436">
        <f t="shared" si="84"/>
        <v>2016</v>
      </c>
    </row>
    <row r="5437" spans="1:19" x14ac:dyDescent="0.25">
      <c r="A5437">
        <v>345</v>
      </c>
      <c r="B5437">
        <v>345102</v>
      </c>
      <c r="C5437">
        <v>6165</v>
      </c>
      <c r="E5437" t="s">
        <v>374</v>
      </c>
      <c r="F5437" t="s">
        <v>86</v>
      </c>
      <c r="G5437">
        <v>1731</v>
      </c>
      <c r="H5437" s="1">
        <v>42724</v>
      </c>
      <c r="I5437" s="2"/>
      <c r="J5437" s="2">
        <v>-76.14</v>
      </c>
      <c r="K5437" s="2">
        <v>-76.14</v>
      </c>
      <c r="L5437" t="s">
        <v>65</v>
      </c>
      <c r="M5437" t="s">
        <v>21</v>
      </c>
      <c r="N5437" t="s">
        <v>22</v>
      </c>
      <c r="O5437" t="s">
        <v>57</v>
      </c>
      <c r="P5437" t="s">
        <v>349</v>
      </c>
      <c r="Q5437" t="s">
        <v>350</v>
      </c>
      <c r="R5437" t="s">
        <v>351</v>
      </c>
      <c r="S5437">
        <f t="shared" si="84"/>
        <v>2016</v>
      </c>
    </row>
    <row r="5438" spans="1:19" x14ac:dyDescent="0.25">
      <c r="A5438">
        <v>345</v>
      </c>
      <c r="B5438">
        <v>345102</v>
      </c>
      <c r="C5438">
        <v>6165</v>
      </c>
      <c r="E5438" t="s">
        <v>375</v>
      </c>
      <c r="F5438" t="s">
        <v>86</v>
      </c>
      <c r="G5438">
        <v>1731</v>
      </c>
      <c r="H5438" s="1">
        <v>42724</v>
      </c>
      <c r="I5438" s="2"/>
      <c r="J5438" s="2">
        <v>-80.84</v>
      </c>
      <c r="K5438" s="2">
        <v>-80.84</v>
      </c>
      <c r="L5438" t="s">
        <v>65</v>
      </c>
      <c r="M5438" t="s">
        <v>21</v>
      </c>
      <c r="N5438" t="s">
        <v>22</v>
      </c>
      <c r="O5438" t="s">
        <v>57</v>
      </c>
      <c r="P5438" t="s">
        <v>349</v>
      </c>
      <c r="Q5438" t="s">
        <v>350</v>
      </c>
      <c r="R5438" t="s">
        <v>351</v>
      </c>
      <c r="S5438">
        <f t="shared" si="84"/>
        <v>2016</v>
      </c>
    </row>
    <row r="5439" spans="1:19" x14ac:dyDescent="0.25">
      <c r="A5439">
        <v>345</v>
      </c>
      <c r="B5439">
        <v>345102</v>
      </c>
      <c r="C5439">
        <v>6165</v>
      </c>
      <c r="E5439" t="s">
        <v>381</v>
      </c>
      <c r="F5439" t="s">
        <v>86</v>
      </c>
      <c r="G5439">
        <v>1731</v>
      </c>
      <c r="H5439" s="1">
        <v>42724</v>
      </c>
      <c r="I5439" s="2"/>
      <c r="J5439" s="2">
        <v>-304.56</v>
      </c>
      <c r="K5439" s="2">
        <v>-304.56</v>
      </c>
      <c r="L5439" t="s">
        <v>65</v>
      </c>
      <c r="M5439" t="s">
        <v>21</v>
      </c>
      <c r="N5439" t="s">
        <v>22</v>
      </c>
      <c r="O5439" t="s">
        <v>57</v>
      </c>
      <c r="P5439" t="s">
        <v>349</v>
      </c>
      <c r="Q5439" t="s">
        <v>350</v>
      </c>
      <c r="R5439" t="s">
        <v>351</v>
      </c>
      <c r="S5439">
        <f t="shared" si="84"/>
        <v>2016</v>
      </c>
    </row>
    <row r="5440" spans="1:19" x14ac:dyDescent="0.25">
      <c r="A5440">
        <v>345</v>
      </c>
      <c r="B5440">
        <v>345102</v>
      </c>
      <c r="C5440">
        <v>6165</v>
      </c>
      <c r="E5440" t="s">
        <v>385</v>
      </c>
      <c r="F5440" t="s">
        <v>86</v>
      </c>
      <c r="G5440">
        <v>1731</v>
      </c>
      <c r="H5440" s="1">
        <v>42724</v>
      </c>
      <c r="I5440" s="2"/>
      <c r="J5440" s="2">
        <v>-76.14</v>
      </c>
      <c r="K5440" s="2">
        <v>-76.14</v>
      </c>
      <c r="L5440" t="s">
        <v>65</v>
      </c>
      <c r="M5440" t="s">
        <v>21</v>
      </c>
      <c r="N5440" t="s">
        <v>22</v>
      </c>
      <c r="O5440" t="s">
        <v>57</v>
      </c>
      <c r="P5440" t="s">
        <v>349</v>
      </c>
      <c r="Q5440" t="s">
        <v>350</v>
      </c>
      <c r="R5440" t="s">
        <v>351</v>
      </c>
      <c r="S5440">
        <f t="shared" si="84"/>
        <v>2016</v>
      </c>
    </row>
    <row r="5441" spans="1:19" x14ac:dyDescent="0.25">
      <c r="A5441">
        <v>345</v>
      </c>
      <c r="B5441">
        <v>345102</v>
      </c>
      <c r="C5441">
        <v>6165</v>
      </c>
      <c r="E5441" t="s">
        <v>385</v>
      </c>
      <c r="F5441" t="s">
        <v>86</v>
      </c>
      <c r="G5441">
        <v>1731</v>
      </c>
      <c r="H5441" s="1">
        <v>42724</v>
      </c>
      <c r="I5441" s="2"/>
      <c r="J5441" s="2">
        <v>-76.14</v>
      </c>
      <c r="K5441" s="2">
        <v>-76.14</v>
      </c>
      <c r="L5441" t="s">
        <v>65</v>
      </c>
      <c r="M5441" t="s">
        <v>21</v>
      </c>
      <c r="N5441" t="s">
        <v>22</v>
      </c>
      <c r="O5441" t="s">
        <v>57</v>
      </c>
      <c r="P5441" t="s">
        <v>349</v>
      </c>
      <c r="Q5441" t="s">
        <v>350</v>
      </c>
      <c r="R5441" t="s">
        <v>351</v>
      </c>
      <c r="S5441">
        <f t="shared" si="84"/>
        <v>2016</v>
      </c>
    </row>
    <row r="5442" spans="1:19" x14ac:dyDescent="0.25">
      <c r="A5442">
        <v>345</v>
      </c>
      <c r="B5442">
        <v>345102</v>
      </c>
      <c r="C5442">
        <v>6165</v>
      </c>
      <c r="E5442" t="s">
        <v>380</v>
      </c>
      <c r="F5442" t="s">
        <v>86</v>
      </c>
      <c r="G5442">
        <v>1731</v>
      </c>
      <c r="H5442" s="1">
        <v>42724</v>
      </c>
      <c r="I5442" s="2"/>
      <c r="J5442" s="2">
        <v>-228.42</v>
      </c>
      <c r="K5442" s="2">
        <v>-228.42</v>
      </c>
      <c r="L5442" t="s">
        <v>65</v>
      </c>
      <c r="M5442" t="s">
        <v>21</v>
      </c>
      <c r="N5442" t="s">
        <v>22</v>
      </c>
      <c r="O5442" t="s">
        <v>57</v>
      </c>
      <c r="P5442" t="s">
        <v>349</v>
      </c>
      <c r="Q5442" t="s">
        <v>350</v>
      </c>
      <c r="R5442" t="s">
        <v>351</v>
      </c>
      <c r="S5442">
        <f t="shared" si="84"/>
        <v>2016</v>
      </c>
    </row>
    <row r="5443" spans="1:19" x14ac:dyDescent="0.25">
      <c r="A5443">
        <v>345</v>
      </c>
      <c r="B5443">
        <v>345102</v>
      </c>
      <c r="C5443">
        <v>6165</v>
      </c>
      <c r="E5443" t="s">
        <v>380</v>
      </c>
      <c r="F5443" t="s">
        <v>86</v>
      </c>
      <c r="G5443">
        <v>1731</v>
      </c>
      <c r="H5443" s="1">
        <v>42724</v>
      </c>
      <c r="I5443" s="2"/>
      <c r="J5443" s="2">
        <v>-38.07</v>
      </c>
      <c r="K5443" s="2">
        <v>-38.07</v>
      </c>
      <c r="L5443" t="s">
        <v>65</v>
      </c>
      <c r="M5443" t="s">
        <v>21</v>
      </c>
      <c r="N5443" t="s">
        <v>22</v>
      </c>
      <c r="O5443" t="s">
        <v>57</v>
      </c>
      <c r="P5443" t="s">
        <v>349</v>
      </c>
      <c r="Q5443" t="s">
        <v>350</v>
      </c>
      <c r="R5443" t="s">
        <v>351</v>
      </c>
      <c r="S5443">
        <f t="shared" ref="S5443:S5506" si="85">YEAR(H5443)</f>
        <v>2016</v>
      </c>
    </row>
    <row r="5444" spans="1:19" x14ac:dyDescent="0.25">
      <c r="A5444">
        <v>345</v>
      </c>
      <c r="B5444">
        <v>345102</v>
      </c>
      <c r="C5444">
        <v>6165</v>
      </c>
      <c r="E5444" t="s">
        <v>380</v>
      </c>
      <c r="F5444" t="s">
        <v>86</v>
      </c>
      <c r="G5444">
        <v>1731</v>
      </c>
      <c r="H5444" s="1">
        <v>42724</v>
      </c>
      <c r="I5444" s="2"/>
      <c r="J5444" s="2">
        <v>-76.14</v>
      </c>
      <c r="K5444" s="2">
        <v>-76.14</v>
      </c>
      <c r="L5444" t="s">
        <v>65</v>
      </c>
      <c r="M5444" t="s">
        <v>21</v>
      </c>
      <c r="N5444" t="s">
        <v>22</v>
      </c>
      <c r="O5444" t="s">
        <v>57</v>
      </c>
      <c r="P5444" t="s">
        <v>349</v>
      </c>
      <c r="Q5444" t="s">
        <v>350</v>
      </c>
      <c r="R5444" t="s">
        <v>351</v>
      </c>
      <c r="S5444">
        <f t="shared" si="85"/>
        <v>2016</v>
      </c>
    </row>
    <row r="5445" spans="1:19" x14ac:dyDescent="0.25">
      <c r="A5445">
        <v>345</v>
      </c>
      <c r="B5445">
        <v>345102</v>
      </c>
      <c r="C5445">
        <v>6165</v>
      </c>
      <c r="E5445" t="s">
        <v>380</v>
      </c>
      <c r="F5445" t="s">
        <v>86</v>
      </c>
      <c r="G5445">
        <v>1731</v>
      </c>
      <c r="H5445" s="1">
        <v>42724</v>
      </c>
      <c r="I5445" s="2"/>
      <c r="J5445" s="2">
        <v>-228.42</v>
      </c>
      <c r="K5445" s="2">
        <v>-228.42</v>
      </c>
      <c r="L5445" t="s">
        <v>65</v>
      </c>
      <c r="M5445" t="s">
        <v>21</v>
      </c>
      <c r="N5445" t="s">
        <v>22</v>
      </c>
      <c r="O5445" t="s">
        <v>57</v>
      </c>
      <c r="P5445" t="s">
        <v>349</v>
      </c>
      <c r="Q5445" t="s">
        <v>350</v>
      </c>
      <c r="R5445" t="s">
        <v>351</v>
      </c>
      <c r="S5445">
        <f t="shared" si="85"/>
        <v>2016</v>
      </c>
    </row>
    <row r="5446" spans="1:19" x14ac:dyDescent="0.25">
      <c r="A5446">
        <v>345</v>
      </c>
      <c r="B5446">
        <v>345102</v>
      </c>
      <c r="C5446">
        <v>6165</v>
      </c>
      <c r="E5446" t="s">
        <v>374</v>
      </c>
      <c r="F5446" t="s">
        <v>86</v>
      </c>
      <c r="G5446">
        <v>1731</v>
      </c>
      <c r="H5446" s="1">
        <v>42724</v>
      </c>
      <c r="I5446" s="2"/>
      <c r="J5446" s="2">
        <v>-76.14</v>
      </c>
      <c r="K5446" s="2">
        <v>-76.14</v>
      </c>
      <c r="L5446" t="s">
        <v>65</v>
      </c>
      <c r="M5446" t="s">
        <v>21</v>
      </c>
      <c r="N5446" t="s">
        <v>22</v>
      </c>
      <c r="O5446" t="s">
        <v>57</v>
      </c>
      <c r="P5446" t="s">
        <v>349</v>
      </c>
      <c r="Q5446" t="s">
        <v>350</v>
      </c>
      <c r="R5446" t="s">
        <v>351</v>
      </c>
      <c r="S5446">
        <f t="shared" si="85"/>
        <v>2016</v>
      </c>
    </row>
    <row r="5447" spans="1:19" x14ac:dyDescent="0.25">
      <c r="A5447">
        <v>345</v>
      </c>
      <c r="B5447">
        <v>345102</v>
      </c>
      <c r="C5447">
        <v>6165</v>
      </c>
      <c r="E5447" t="s">
        <v>384</v>
      </c>
      <c r="F5447" t="s">
        <v>86</v>
      </c>
      <c r="G5447">
        <v>1731</v>
      </c>
      <c r="H5447" s="1">
        <v>42724</v>
      </c>
      <c r="I5447" s="2"/>
      <c r="J5447" s="2">
        <v>-167.4</v>
      </c>
      <c r="K5447" s="2">
        <v>-167.4</v>
      </c>
      <c r="L5447" t="s">
        <v>65</v>
      </c>
      <c r="M5447" t="s">
        <v>21</v>
      </c>
      <c r="N5447" t="s">
        <v>22</v>
      </c>
      <c r="O5447" t="s">
        <v>57</v>
      </c>
      <c r="P5447" t="s">
        <v>349</v>
      </c>
      <c r="Q5447" t="s">
        <v>350</v>
      </c>
      <c r="R5447" t="s">
        <v>351</v>
      </c>
      <c r="S5447">
        <f t="shared" si="85"/>
        <v>2016</v>
      </c>
    </row>
    <row r="5448" spans="1:19" x14ac:dyDescent="0.25">
      <c r="A5448">
        <v>345</v>
      </c>
      <c r="B5448">
        <v>345102</v>
      </c>
      <c r="C5448">
        <v>6165</v>
      </c>
      <c r="E5448" t="s">
        <v>384</v>
      </c>
      <c r="F5448" t="s">
        <v>86</v>
      </c>
      <c r="G5448">
        <v>1731</v>
      </c>
      <c r="H5448" s="1">
        <v>42724</v>
      </c>
      <c r="I5448" s="2"/>
      <c r="J5448" s="2">
        <v>-502.2</v>
      </c>
      <c r="K5448" s="2">
        <v>-502.2</v>
      </c>
      <c r="L5448" t="s">
        <v>65</v>
      </c>
      <c r="M5448" t="s">
        <v>21</v>
      </c>
      <c r="N5448" t="s">
        <v>22</v>
      </c>
      <c r="O5448" t="s">
        <v>57</v>
      </c>
      <c r="P5448" t="s">
        <v>349</v>
      </c>
      <c r="Q5448" t="s">
        <v>350</v>
      </c>
      <c r="R5448" t="s">
        <v>351</v>
      </c>
      <c r="S5448">
        <f t="shared" si="85"/>
        <v>2016</v>
      </c>
    </row>
    <row r="5449" spans="1:19" x14ac:dyDescent="0.25">
      <c r="A5449">
        <v>345</v>
      </c>
      <c r="B5449">
        <v>345102</v>
      </c>
      <c r="C5449">
        <v>6165</v>
      </c>
      <c r="E5449" t="s">
        <v>375</v>
      </c>
      <c r="F5449" t="s">
        <v>86</v>
      </c>
      <c r="G5449">
        <v>1731</v>
      </c>
      <c r="H5449" s="1">
        <v>42724</v>
      </c>
      <c r="I5449" s="2"/>
      <c r="J5449" s="2">
        <v>-40.42</v>
      </c>
      <c r="K5449" s="2">
        <v>-40.42</v>
      </c>
      <c r="L5449" t="s">
        <v>65</v>
      </c>
      <c r="M5449" t="s">
        <v>21</v>
      </c>
      <c r="N5449" t="s">
        <v>22</v>
      </c>
      <c r="O5449" t="s">
        <v>57</v>
      </c>
      <c r="P5449" t="s">
        <v>349</v>
      </c>
      <c r="Q5449" t="s">
        <v>350</v>
      </c>
      <c r="R5449" t="s">
        <v>351</v>
      </c>
      <c r="S5449">
        <f t="shared" si="85"/>
        <v>2016</v>
      </c>
    </row>
    <row r="5450" spans="1:19" x14ac:dyDescent="0.25">
      <c r="A5450">
        <v>345</v>
      </c>
      <c r="B5450">
        <v>345102</v>
      </c>
      <c r="C5450">
        <v>6165</v>
      </c>
      <c r="E5450" t="s">
        <v>375</v>
      </c>
      <c r="F5450" t="s">
        <v>86</v>
      </c>
      <c r="G5450">
        <v>1731</v>
      </c>
      <c r="H5450" s="1">
        <v>42724</v>
      </c>
      <c r="I5450" s="2"/>
      <c r="J5450" s="2">
        <v>-40.42</v>
      </c>
      <c r="K5450" s="2">
        <v>-40.42</v>
      </c>
      <c r="L5450" t="s">
        <v>65</v>
      </c>
      <c r="M5450" t="s">
        <v>21</v>
      </c>
      <c r="N5450" t="s">
        <v>22</v>
      </c>
      <c r="O5450" t="s">
        <v>57</v>
      </c>
      <c r="P5450" t="s">
        <v>349</v>
      </c>
      <c r="Q5450" t="s">
        <v>350</v>
      </c>
      <c r="R5450" t="s">
        <v>351</v>
      </c>
      <c r="S5450">
        <f t="shared" si="85"/>
        <v>2016</v>
      </c>
    </row>
    <row r="5451" spans="1:19" x14ac:dyDescent="0.25">
      <c r="A5451">
        <v>345</v>
      </c>
      <c r="B5451">
        <v>345102</v>
      </c>
      <c r="C5451">
        <v>6165</v>
      </c>
      <c r="E5451" t="s">
        <v>375</v>
      </c>
      <c r="F5451" t="s">
        <v>86</v>
      </c>
      <c r="G5451">
        <v>1731</v>
      </c>
      <c r="H5451" s="1">
        <v>42724</v>
      </c>
      <c r="I5451" s="2"/>
      <c r="J5451" s="2">
        <v>-121.26</v>
      </c>
      <c r="K5451" s="2">
        <v>-121.26</v>
      </c>
      <c r="L5451" t="s">
        <v>65</v>
      </c>
      <c r="M5451" t="s">
        <v>21</v>
      </c>
      <c r="N5451" t="s">
        <v>22</v>
      </c>
      <c r="O5451" t="s">
        <v>57</v>
      </c>
      <c r="P5451" t="s">
        <v>349</v>
      </c>
      <c r="Q5451" t="s">
        <v>350</v>
      </c>
      <c r="R5451" t="s">
        <v>351</v>
      </c>
      <c r="S5451">
        <f t="shared" si="85"/>
        <v>2016</v>
      </c>
    </row>
    <row r="5452" spans="1:19" x14ac:dyDescent="0.25">
      <c r="A5452">
        <v>345</v>
      </c>
      <c r="B5452">
        <v>345102</v>
      </c>
      <c r="C5452">
        <v>6165</v>
      </c>
      <c r="E5452" t="s">
        <v>375</v>
      </c>
      <c r="F5452" t="s">
        <v>86</v>
      </c>
      <c r="G5452">
        <v>1731</v>
      </c>
      <c r="H5452" s="1">
        <v>42724</v>
      </c>
      <c r="I5452" s="2"/>
      <c r="J5452" s="2">
        <v>-20.21</v>
      </c>
      <c r="K5452" s="2">
        <v>-20.21</v>
      </c>
      <c r="L5452" t="s">
        <v>65</v>
      </c>
      <c r="M5452" t="s">
        <v>21</v>
      </c>
      <c r="N5452" t="s">
        <v>22</v>
      </c>
      <c r="O5452" t="s">
        <v>57</v>
      </c>
      <c r="P5452" t="s">
        <v>349</v>
      </c>
      <c r="Q5452" t="s">
        <v>350</v>
      </c>
      <c r="R5452" t="s">
        <v>351</v>
      </c>
      <c r="S5452">
        <f t="shared" si="85"/>
        <v>2016</v>
      </c>
    </row>
    <row r="5453" spans="1:19" x14ac:dyDescent="0.25">
      <c r="A5453">
        <v>345</v>
      </c>
      <c r="B5453">
        <v>345102</v>
      </c>
      <c r="C5453">
        <v>6165</v>
      </c>
      <c r="E5453" t="s">
        <v>375</v>
      </c>
      <c r="F5453" t="s">
        <v>86</v>
      </c>
      <c r="G5453">
        <v>1731</v>
      </c>
      <c r="H5453" s="1">
        <v>42724</v>
      </c>
      <c r="I5453" s="2"/>
      <c r="J5453" s="2">
        <v>-40.42</v>
      </c>
      <c r="K5453" s="2">
        <v>-40.42</v>
      </c>
      <c r="L5453" t="s">
        <v>65</v>
      </c>
      <c r="M5453" t="s">
        <v>21</v>
      </c>
      <c r="N5453" t="s">
        <v>22</v>
      </c>
      <c r="O5453" t="s">
        <v>57</v>
      </c>
      <c r="P5453" t="s">
        <v>349</v>
      </c>
      <c r="Q5453" t="s">
        <v>350</v>
      </c>
      <c r="R5453" t="s">
        <v>351</v>
      </c>
      <c r="S5453">
        <f t="shared" si="85"/>
        <v>2016</v>
      </c>
    </row>
    <row r="5454" spans="1:19" x14ac:dyDescent="0.25">
      <c r="A5454">
        <v>345</v>
      </c>
      <c r="B5454">
        <v>345102</v>
      </c>
      <c r="C5454">
        <v>6165</v>
      </c>
      <c r="E5454" t="s">
        <v>375</v>
      </c>
      <c r="F5454" t="s">
        <v>86</v>
      </c>
      <c r="G5454">
        <v>1731</v>
      </c>
      <c r="H5454" s="1">
        <v>42724</v>
      </c>
      <c r="I5454" s="2"/>
      <c r="J5454" s="2">
        <v>-80.84</v>
      </c>
      <c r="K5454" s="2">
        <v>-80.84</v>
      </c>
      <c r="L5454" t="s">
        <v>65</v>
      </c>
      <c r="M5454" t="s">
        <v>21</v>
      </c>
      <c r="N5454" t="s">
        <v>22</v>
      </c>
      <c r="O5454" t="s">
        <v>57</v>
      </c>
      <c r="P5454" t="s">
        <v>349</v>
      </c>
      <c r="Q5454" t="s">
        <v>350</v>
      </c>
      <c r="R5454" t="s">
        <v>351</v>
      </c>
      <c r="S5454">
        <f t="shared" si="85"/>
        <v>2016</v>
      </c>
    </row>
    <row r="5455" spans="1:19" x14ac:dyDescent="0.25">
      <c r="A5455">
        <v>345</v>
      </c>
      <c r="B5455">
        <v>345102</v>
      </c>
      <c r="C5455">
        <v>6165</v>
      </c>
      <c r="E5455" t="s">
        <v>375</v>
      </c>
      <c r="F5455" t="s">
        <v>86</v>
      </c>
      <c r="G5455">
        <v>1731</v>
      </c>
      <c r="H5455" s="1">
        <v>42724</v>
      </c>
      <c r="I5455" s="2"/>
      <c r="J5455" s="2">
        <v>-20.21</v>
      </c>
      <c r="K5455" s="2">
        <v>-20.21</v>
      </c>
      <c r="L5455" t="s">
        <v>65</v>
      </c>
      <c r="M5455" t="s">
        <v>21</v>
      </c>
      <c r="N5455" t="s">
        <v>22</v>
      </c>
      <c r="O5455" t="s">
        <v>57</v>
      </c>
      <c r="P5455" t="s">
        <v>349</v>
      </c>
      <c r="Q5455" t="s">
        <v>350</v>
      </c>
      <c r="R5455" t="s">
        <v>351</v>
      </c>
      <c r="S5455">
        <f t="shared" si="85"/>
        <v>2016</v>
      </c>
    </row>
    <row r="5456" spans="1:19" x14ac:dyDescent="0.25">
      <c r="A5456">
        <v>345</v>
      </c>
      <c r="B5456">
        <v>345102</v>
      </c>
      <c r="C5456">
        <v>6165</v>
      </c>
      <c r="E5456" t="s">
        <v>375</v>
      </c>
      <c r="F5456" t="s">
        <v>86</v>
      </c>
      <c r="G5456">
        <v>1731</v>
      </c>
      <c r="H5456" s="1">
        <v>42724</v>
      </c>
      <c r="I5456" s="2"/>
      <c r="J5456" s="2">
        <v>-80.84</v>
      </c>
      <c r="K5456" s="2">
        <v>-80.84</v>
      </c>
      <c r="L5456" t="s">
        <v>65</v>
      </c>
      <c r="M5456" t="s">
        <v>21</v>
      </c>
      <c r="N5456" t="s">
        <v>22</v>
      </c>
      <c r="O5456" t="s">
        <v>57</v>
      </c>
      <c r="P5456" t="s">
        <v>349</v>
      </c>
      <c r="Q5456" t="s">
        <v>350</v>
      </c>
      <c r="R5456" t="s">
        <v>351</v>
      </c>
      <c r="S5456">
        <f t="shared" si="85"/>
        <v>2016</v>
      </c>
    </row>
    <row r="5457" spans="1:19" x14ac:dyDescent="0.25">
      <c r="A5457">
        <v>345</v>
      </c>
      <c r="B5457">
        <v>345102</v>
      </c>
      <c r="C5457">
        <v>6165</v>
      </c>
      <c r="E5457" t="s">
        <v>375</v>
      </c>
      <c r="F5457" t="s">
        <v>86</v>
      </c>
      <c r="G5457">
        <v>1731</v>
      </c>
      <c r="H5457" s="1">
        <v>42724</v>
      </c>
      <c r="I5457" s="2"/>
      <c r="J5457" s="2">
        <v>-20.21</v>
      </c>
      <c r="K5457" s="2">
        <v>-20.21</v>
      </c>
      <c r="L5457" t="s">
        <v>65</v>
      </c>
      <c r="M5457" t="s">
        <v>21</v>
      </c>
      <c r="N5457" t="s">
        <v>22</v>
      </c>
      <c r="O5457" t="s">
        <v>57</v>
      </c>
      <c r="P5457" t="s">
        <v>349</v>
      </c>
      <c r="Q5457" t="s">
        <v>350</v>
      </c>
      <c r="R5457" t="s">
        <v>351</v>
      </c>
      <c r="S5457">
        <f t="shared" si="85"/>
        <v>2016</v>
      </c>
    </row>
    <row r="5458" spans="1:19" x14ac:dyDescent="0.25">
      <c r="A5458">
        <v>345</v>
      </c>
      <c r="B5458">
        <v>345102</v>
      </c>
      <c r="C5458">
        <v>6165</v>
      </c>
      <c r="E5458" t="s">
        <v>375</v>
      </c>
      <c r="F5458" t="s">
        <v>86</v>
      </c>
      <c r="G5458">
        <v>1731</v>
      </c>
      <c r="H5458" s="1">
        <v>42724</v>
      </c>
      <c r="I5458" s="2"/>
      <c r="J5458" s="2">
        <v>-20.21</v>
      </c>
      <c r="K5458" s="2">
        <v>-20.21</v>
      </c>
      <c r="L5458" t="s">
        <v>65</v>
      </c>
      <c r="M5458" t="s">
        <v>21</v>
      </c>
      <c r="N5458" t="s">
        <v>22</v>
      </c>
      <c r="O5458" t="s">
        <v>57</v>
      </c>
      <c r="P5458" t="s">
        <v>349</v>
      </c>
      <c r="Q5458" t="s">
        <v>350</v>
      </c>
      <c r="R5458" t="s">
        <v>351</v>
      </c>
      <c r="S5458">
        <f t="shared" si="85"/>
        <v>2016</v>
      </c>
    </row>
    <row r="5459" spans="1:19" x14ac:dyDescent="0.25">
      <c r="A5459">
        <v>345</v>
      </c>
      <c r="B5459">
        <v>345102</v>
      </c>
      <c r="C5459">
        <v>6165</v>
      </c>
      <c r="E5459" t="s">
        <v>374</v>
      </c>
      <c r="F5459" t="s">
        <v>86</v>
      </c>
      <c r="G5459">
        <v>1731</v>
      </c>
      <c r="H5459" s="1">
        <v>42724</v>
      </c>
      <c r="I5459" s="2"/>
      <c r="J5459" s="2">
        <v>-228.42</v>
      </c>
      <c r="K5459" s="2">
        <v>-228.42</v>
      </c>
      <c r="L5459" t="s">
        <v>65</v>
      </c>
      <c r="M5459" t="s">
        <v>21</v>
      </c>
      <c r="N5459" t="s">
        <v>22</v>
      </c>
      <c r="O5459" t="s">
        <v>57</v>
      </c>
      <c r="P5459" t="s">
        <v>349</v>
      </c>
      <c r="Q5459" t="s">
        <v>350</v>
      </c>
      <c r="R5459" t="s">
        <v>351</v>
      </c>
      <c r="S5459">
        <f t="shared" si="85"/>
        <v>2016</v>
      </c>
    </row>
    <row r="5460" spans="1:19" x14ac:dyDescent="0.25">
      <c r="A5460">
        <v>345</v>
      </c>
      <c r="B5460">
        <v>345102</v>
      </c>
      <c r="C5460">
        <v>6165</v>
      </c>
      <c r="E5460" t="s">
        <v>89</v>
      </c>
      <c r="F5460" t="s">
        <v>86</v>
      </c>
      <c r="G5460">
        <v>1728</v>
      </c>
      <c r="H5460" s="1">
        <v>42719</v>
      </c>
      <c r="I5460" s="2"/>
      <c r="J5460" s="2">
        <v>-152.28</v>
      </c>
      <c r="K5460" s="2">
        <v>-152.28</v>
      </c>
      <c r="L5460" t="s">
        <v>65</v>
      </c>
      <c r="M5460" t="s">
        <v>21</v>
      </c>
      <c r="N5460" t="s">
        <v>22</v>
      </c>
      <c r="O5460" t="s">
        <v>57</v>
      </c>
      <c r="P5460" t="s">
        <v>349</v>
      </c>
      <c r="Q5460" t="s">
        <v>350</v>
      </c>
      <c r="R5460" t="s">
        <v>351</v>
      </c>
      <c r="S5460">
        <f t="shared" si="85"/>
        <v>2016</v>
      </c>
    </row>
    <row r="5461" spans="1:19" x14ac:dyDescent="0.25">
      <c r="A5461">
        <v>345</v>
      </c>
      <c r="B5461">
        <v>345102</v>
      </c>
      <c r="C5461">
        <v>6165</v>
      </c>
      <c r="E5461" t="s">
        <v>89</v>
      </c>
      <c r="F5461" t="s">
        <v>86</v>
      </c>
      <c r="G5461">
        <v>1728</v>
      </c>
      <c r="H5461" s="1">
        <v>42719</v>
      </c>
      <c r="I5461" s="2"/>
      <c r="J5461" s="2">
        <v>-76.14</v>
      </c>
      <c r="K5461" s="2">
        <v>-76.14</v>
      </c>
      <c r="L5461" t="s">
        <v>65</v>
      </c>
      <c r="M5461" t="s">
        <v>21</v>
      </c>
      <c r="N5461" t="s">
        <v>22</v>
      </c>
      <c r="O5461" t="s">
        <v>57</v>
      </c>
      <c r="P5461" t="s">
        <v>349</v>
      </c>
      <c r="Q5461" t="s">
        <v>350</v>
      </c>
      <c r="R5461" t="s">
        <v>351</v>
      </c>
      <c r="S5461">
        <f t="shared" si="85"/>
        <v>2016</v>
      </c>
    </row>
    <row r="5462" spans="1:19" x14ac:dyDescent="0.25">
      <c r="A5462">
        <v>345</v>
      </c>
      <c r="B5462">
        <v>345102</v>
      </c>
      <c r="C5462">
        <v>6165</v>
      </c>
      <c r="E5462" t="s">
        <v>89</v>
      </c>
      <c r="F5462" t="s">
        <v>86</v>
      </c>
      <c r="G5462">
        <v>1728</v>
      </c>
      <c r="H5462" s="1">
        <v>42719</v>
      </c>
      <c r="I5462" s="2"/>
      <c r="J5462" s="2">
        <v>-228.42</v>
      </c>
      <c r="K5462" s="2">
        <v>-228.42</v>
      </c>
      <c r="L5462" t="s">
        <v>65</v>
      </c>
      <c r="M5462" t="s">
        <v>21</v>
      </c>
      <c r="N5462" t="s">
        <v>22</v>
      </c>
      <c r="O5462" t="s">
        <v>57</v>
      </c>
      <c r="P5462" t="s">
        <v>349</v>
      </c>
      <c r="Q5462" t="s">
        <v>350</v>
      </c>
      <c r="R5462" t="s">
        <v>351</v>
      </c>
      <c r="S5462">
        <f t="shared" si="85"/>
        <v>2016</v>
      </c>
    </row>
    <row r="5463" spans="1:19" x14ac:dyDescent="0.25">
      <c r="A5463">
        <v>345</v>
      </c>
      <c r="B5463">
        <v>345102</v>
      </c>
      <c r="C5463">
        <v>6165</v>
      </c>
      <c r="E5463" t="s">
        <v>374</v>
      </c>
      <c r="F5463" t="s">
        <v>86</v>
      </c>
      <c r="G5463">
        <v>1725</v>
      </c>
      <c r="H5463" s="1">
        <v>42710</v>
      </c>
      <c r="I5463" s="2"/>
      <c r="J5463" s="2">
        <v>-38.07</v>
      </c>
      <c r="K5463" s="2">
        <v>-38.07</v>
      </c>
      <c r="L5463" t="s">
        <v>65</v>
      </c>
      <c r="M5463" t="s">
        <v>21</v>
      </c>
      <c r="N5463" t="s">
        <v>22</v>
      </c>
      <c r="O5463" t="s">
        <v>57</v>
      </c>
      <c r="P5463" t="s">
        <v>349</v>
      </c>
      <c r="Q5463" t="s">
        <v>350</v>
      </c>
      <c r="R5463" t="s">
        <v>351</v>
      </c>
      <c r="S5463">
        <f t="shared" si="85"/>
        <v>2016</v>
      </c>
    </row>
    <row r="5464" spans="1:19" x14ac:dyDescent="0.25">
      <c r="A5464">
        <v>345</v>
      </c>
      <c r="B5464">
        <v>345102</v>
      </c>
      <c r="C5464">
        <v>6165</v>
      </c>
      <c r="E5464" t="s">
        <v>374</v>
      </c>
      <c r="F5464" t="s">
        <v>86</v>
      </c>
      <c r="G5464">
        <v>1725</v>
      </c>
      <c r="H5464" s="1">
        <v>42710</v>
      </c>
      <c r="I5464" s="2"/>
      <c r="J5464" s="2">
        <v>-76.14</v>
      </c>
      <c r="K5464" s="2">
        <v>-76.14</v>
      </c>
      <c r="L5464" t="s">
        <v>65</v>
      </c>
      <c r="M5464" t="s">
        <v>21</v>
      </c>
      <c r="N5464" t="s">
        <v>22</v>
      </c>
      <c r="O5464" t="s">
        <v>57</v>
      </c>
      <c r="P5464" t="s">
        <v>349</v>
      </c>
      <c r="Q5464" t="s">
        <v>350</v>
      </c>
      <c r="R5464" t="s">
        <v>351</v>
      </c>
      <c r="S5464">
        <f t="shared" si="85"/>
        <v>2016</v>
      </c>
    </row>
    <row r="5465" spans="1:19" x14ac:dyDescent="0.25">
      <c r="A5465">
        <v>345</v>
      </c>
      <c r="B5465">
        <v>345102</v>
      </c>
      <c r="C5465">
        <v>6165</v>
      </c>
      <c r="E5465" t="s">
        <v>375</v>
      </c>
      <c r="F5465" t="s">
        <v>86</v>
      </c>
      <c r="G5465">
        <v>1725</v>
      </c>
      <c r="H5465" s="1">
        <v>42710</v>
      </c>
      <c r="I5465" s="2"/>
      <c r="J5465" s="2">
        <v>-40.42</v>
      </c>
      <c r="K5465" s="2">
        <v>-40.42</v>
      </c>
      <c r="L5465" t="s">
        <v>65</v>
      </c>
      <c r="M5465" t="s">
        <v>21</v>
      </c>
      <c r="N5465" t="s">
        <v>22</v>
      </c>
      <c r="O5465" t="s">
        <v>57</v>
      </c>
      <c r="P5465" t="s">
        <v>349</v>
      </c>
      <c r="Q5465" t="s">
        <v>350</v>
      </c>
      <c r="R5465" t="s">
        <v>351</v>
      </c>
      <c r="S5465">
        <f t="shared" si="85"/>
        <v>2016</v>
      </c>
    </row>
    <row r="5466" spans="1:19" x14ac:dyDescent="0.25">
      <c r="A5466">
        <v>345</v>
      </c>
      <c r="B5466">
        <v>345102</v>
      </c>
      <c r="C5466">
        <v>6165</v>
      </c>
      <c r="E5466" t="s">
        <v>374</v>
      </c>
      <c r="F5466" t="s">
        <v>86</v>
      </c>
      <c r="G5466">
        <v>1725</v>
      </c>
      <c r="H5466" s="1">
        <v>42710</v>
      </c>
      <c r="I5466" s="2"/>
      <c r="J5466" s="2">
        <v>-152.28</v>
      </c>
      <c r="K5466" s="2">
        <v>-152.28</v>
      </c>
      <c r="L5466" t="s">
        <v>65</v>
      </c>
      <c r="M5466" t="s">
        <v>21</v>
      </c>
      <c r="N5466" t="s">
        <v>22</v>
      </c>
      <c r="O5466" t="s">
        <v>57</v>
      </c>
      <c r="P5466" t="s">
        <v>349</v>
      </c>
      <c r="Q5466" t="s">
        <v>350</v>
      </c>
      <c r="R5466" t="s">
        <v>351</v>
      </c>
      <c r="S5466">
        <f t="shared" si="85"/>
        <v>2016</v>
      </c>
    </row>
    <row r="5467" spans="1:19" x14ac:dyDescent="0.25">
      <c r="A5467">
        <v>345</v>
      </c>
      <c r="B5467">
        <v>345102</v>
      </c>
      <c r="C5467">
        <v>6165</v>
      </c>
      <c r="E5467" t="s">
        <v>374</v>
      </c>
      <c r="F5467" t="s">
        <v>86</v>
      </c>
      <c r="G5467">
        <v>1725</v>
      </c>
      <c r="H5467" s="1">
        <v>42710</v>
      </c>
      <c r="I5467" s="2"/>
      <c r="J5467" s="2">
        <v>-152.28</v>
      </c>
      <c r="K5467" s="2">
        <v>-152.28</v>
      </c>
      <c r="L5467" t="s">
        <v>65</v>
      </c>
      <c r="M5467" t="s">
        <v>21</v>
      </c>
      <c r="N5467" t="s">
        <v>22</v>
      </c>
      <c r="O5467" t="s">
        <v>57</v>
      </c>
      <c r="P5467" t="s">
        <v>349</v>
      </c>
      <c r="Q5467" t="s">
        <v>350</v>
      </c>
      <c r="R5467" t="s">
        <v>351</v>
      </c>
      <c r="S5467">
        <f t="shared" si="85"/>
        <v>2016</v>
      </c>
    </row>
    <row r="5468" spans="1:19" x14ac:dyDescent="0.25">
      <c r="A5468">
        <v>345</v>
      </c>
      <c r="B5468">
        <v>345102</v>
      </c>
      <c r="C5468">
        <v>6165</v>
      </c>
      <c r="E5468" t="s">
        <v>385</v>
      </c>
      <c r="F5468" t="s">
        <v>86</v>
      </c>
      <c r="G5468">
        <v>1725</v>
      </c>
      <c r="H5468" s="1">
        <v>42710</v>
      </c>
      <c r="I5468" s="2"/>
      <c r="J5468" s="2">
        <v>-152.28</v>
      </c>
      <c r="K5468" s="2">
        <v>-152.28</v>
      </c>
      <c r="L5468" t="s">
        <v>65</v>
      </c>
      <c r="M5468" t="s">
        <v>21</v>
      </c>
      <c r="N5468" t="s">
        <v>22</v>
      </c>
      <c r="O5468" t="s">
        <v>57</v>
      </c>
      <c r="P5468" t="s">
        <v>349</v>
      </c>
      <c r="Q5468" t="s">
        <v>350</v>
      </c>
      <c r="R5468" t="s">
        <v>351</v>
      </c>
      <c r="S5468">
        <f t="shared" si="85"/>
        <v>2016</v>
      </c>
    </row>
    <row r="5469" spans="1:19" x14ac:dyDescent="0.25">
      <c r="A5469">
        <v>345</v>
      </c>
      <c r="B5469">
        <v>345102</v>
      </c>
      <c r="C5469">
        <v>6165</v>
      </c>
      <c r="E5469" t="s">
        <v>385</v>
      </c>
      <c r="F5469" t="s">
        <v>86</v>
      </c>
      <c r="G5469">
        <v>1725</v>
      </c>
      <c r="H5469" s="1">
        <v>42710</v>
      </c>
      <c r="I5469" s="2"/>
      <c r="J5469" s="2">
        <v>-76.14</v>
      </c>
      <c r="K5469" s="2">
        <v>-76.14</v>
      </c>
      <c r="L5469" t="s">
        <v>65</v>
      </c>
      <c r="M5469" t="s">
        <v>21</v>
      </c>
      <c r="N5469" t="s">
        <v>22</v>
      </c>
      <c r="O5469" t="s">
        <v>57</v>
      </c>
      <c r="P5469" t="s">
        <v>349</v>
      </c>
      <c r="Q5469" t="s">
        <v>350</v>
      </c>
      <c r="R5469" t="s">
        <v>351</v>
      </c>
      <c r="S5469">
        <f t="shared" si="85"/>
        <v>2016</v>
      </c>
    </row>
    <row r="5470" spans="1:19" x14ac:dyDescent="0.25">
      <c r="A5470">
        <v>345</v>
      </c>
      <c r="B5470">
        <v>345102</v>
      </c>
      <c r="C5470">
        <v>6165</v>
      </c>
      <c r="E5470" t="s">
        <v>385</v>
      </c>
      <c r="F5470" t="s">
        <v>86</v>
      </c>
      <c r="G5470">
        <v>1725</v>
      </c>
      <c r="H5470" s="1">
        <v>42710</v>
      </c>
      <c r="I5470" s="2"/>
      <c r="J5470" s="2">
        <v>-38.07</v>
      </c>
      <c r="K5470" s="2">
        <v>-38.07</v>
      </c>
      <c r="L5470" t="s">
        <v>65</v>
      </c>
      <c r="M5470" t="s">
        <v>21</v>
      </c>
      <c r="N5470" t="s">
        <v>22</v>
      </c>
      <c r="O5470" t="s">
        <v>57</v>
      </c>
      <c r="P5470" t="s">
        <v>349</v>
      </c>
      <c r="Q5470" t="s">
        <v>350</v>
      </c>
      <c r="R5470" t="s">
        <v>351</v>
      </c>
      <c r="S5470">
        <f t="shared" si="85"/>
        <v>2016</v>
      </c>
    </row>
    <row r="5471" spans="1:19" x14ac:dyDescent="0.25">
      <c r="A5471">
        <v>345</v>
      </c>
      <c r="B5471">
        <v>345102</v>
      </c>
      <c r="C5471">
        <v>6165</v>
      </c>
      <c r="E5471" t="s">
        <v>375</v>
      </c>
      <c r="F5471" t="s">
        <v>86</v>
      </c>
      <c r="G5471">
        <v>1725</v>
      </c>
      <c r="H5471" s="1">
        <v>42710</v>
      </c>
      <c r="I5471" s="2"/>
      <c r="J5471" s="2">
        <v>-40.42</v>
      </c>
      <c r="K5471" s="2">
        <v>-40.42</v>
      </c>
      <c r="L5471" t="s">
        <v>65</v>
      </c>
      <c r="M5471" t="s">
        <v>21</v>
      </c>
      <c r="N5471" t="s">
        <v>22</v>
      </c>
      <c r="O5471" t="s">
        <v>57</v>
      </c>
      <c r="P5471" t="s">
        <v>349</v>
      </c>
      <c r="Q5471" t="s">
        <v>350</v>
      </c>
      <c r="R5471" t="s">
        <v>351</v>
      </c>
      <c r="S5471">
        <f t="shared" si="85"/>
        <v>2016</v>
      </c>
    </row>
    <row r="5472" spans="1:19" x14ac:dyDescent="0.25">
      <c r="A5472">
        <v>345</v>
      </c>
      <c r="B5472">
        <v>345102</v>
      </c>
      <c r="C5472">
        <v>6165</v>
      </c>
      <c r="E5472" t="s">
        <v>375</v>
      </c>
      <c r="F5472" t="s">
        <v>86</v>
      </c>
      <c r="G5472">
        <v>1725</v>
      </c>
      <c r="H5472" s="1">
        <v>42710</v>
      </c>
      <c r="I5472" s="2"/>
      <c r="J5472" s="2">
        <v>-40.42</v>
      </c>
      <c r="K5472" s="2">
        <v>-40.42</v>
      </c>
      <c r="L5472" t="s">
        <v>65</v>
      </c>
      <c r="M5472" t="s">
        <v>21</v>
      </c>
      <c r="N5472" t="s">
        <v>22</v>
      </c>
      <c r="O5472" t="s">
        <v>57</v>
      </c>
      <c r="P5472" t="s">
        <v>349</v>
      </c>
      <c r="Q5472" t="s">
        <v>350</v>
      </c>
      <c r="R5472" t="s">
        <v>351</v>
      </c>
      <c r="S5472">
        <f t="shared" si="85"/>
        <v>2016</v>
      </c>
    </row>
    <row r="5473" spans="1:19" x14ac:dyDescent="0.25">
      <c r="A5473">
        <v>345</v>
      </c>
      <c r="B5473">
        <v>345102</v>
      </c>
      <c r="C5473">
        <v>6165</v>
      </c>
      <c r="E5473" t="s">
        <v>375</v>
      </c>
      <c r="F5473" t="s">
        <v>86</v>
      </c>
      <c r="G5473">
        <v>1725</v>
      </c>
      <c r="H5473" s="1">
        <v>42710</v>
      </c>
      <c r="I5473" s="2"/>
      <c r="J5473" s="2">
        <v>-40.42</v>
      </c>
      <c r="K5473" s="2">
        <v>-40.42</v>
      </c>
      <c r="L5473" t="s">
        <v>65</v>
      </c>
      <c r="M5473" t="s">
        <v>21</v>
      </c>
      <c r="N5473" t="s">
        <v>22</v>
      </c>
      <c r="O5473" t="s">
        <v>57</v>
      </c>
      <c r="P5473" t="s">
        <v>349</v>
      </c>
      <c r="Q5473" t="s">
        <v>350</v>
      </c>
      <c r="R5473" t="s">
        <v>351</v>
      </c>
      <c r="S5473">
        <f t="shared" si="85"/>
        <v>2016</v>
      </c>
    </row>
    <row r="5474" spans="1:19" x14ac:dyDescent="0.25">
      <c r="A5474">
        <v>345</v>
      </c>
      <c r="B5474">
        <v>345102</v>
      </c>
      <c r="C5474">
        <v>6165</v>
      </c>
      <c r="E5474" t="s">
        <v>375</v>
      </c>
      <c r="F5474" t="s">
        <v>86</v>
      </c>
      <c r="G5474">
        <v>1725</v>
      </c>
      <c r="H5474" s="1">
        <v>42710</v>
      </c>
      <c r="I5474" s="2"/>
      <c r="J5474" s="2">
        <v>-40.42</v>
      </c>
      <c r="K5474" s="2">
        <v>-40.42</v>
      </c>
      <c r="L5474" t="s">
        <v>65</v>
      </c>
      <c r="M5474" t="s">
        <v>21</v>
      </c>
      <c r="N5474" t="s">
        <v>22</v>
      </c>
      <c r="O5474" t="s">
        <v>57</v>
      </c>
      <c r="P5474" t="s">
        <v>349</v>
      </c>
      <c r="Q5474" t="s">
        <v>350</v>
      </c>
      <c r="R5474" t="s">
        <v>351</v>
      </c>
      <c r="S5474">
        <f t="shared" si="85"/>
        <v>2016</v>
      </c>
    </row>
    <row r="5475" spans="1:19" x14ac:dyDescent="0.25">
      <c r="A5475">
        <v>345</v>
      </c>
      <c r="B5475">
        <v>345102</v>
      </c>
      <c r="C5475">
        <v>6165</v>
      </c>
      <c r="E5475" t="s">
        <v>375</v>
      </c>
      <c r="F5475" t="s">
        <v>86</v>
      </c>
      <c r="G5475">
        <v>1725</v>
      </c>
      <c r="H5475" s="1">
        <v>42710</v>
      </c>
      <c r="I5475" s="2"/>
      <c r="J5475" s="2">
        <v>-40.42</v>
      </c>
      <c r="K5475" s="2">
        <v>-40.42</v>
      </c>
      <c r="L5475" t="s">
        <v>65</v>
      </c>
      <c r="M5475" t="s">
        <v>21</v>
      </c>
      <c r="N5475" t="s">
        <v>22</v>
      </c>
      <c r="O5475" t="s">
        <v>57</v>
      </c>
      <c r="P5475" t="s">
        <v>349</v>
      </c>
      <c r="Q5475" t="s">
        <v>350</v>
      </c>
      <c r="R5475" t="s">
        <v>351</v>
      </c>
      <c r="S5475">
        <f t="shared" si="85"/>
        <v>2016</v>
      </c>
    </row>
    <row r="5476" spans="1:19" x14ac:dyDescent="0.25">
      <c r="A5476">
        <v>345</v>
      </c>
      <c r="B5476">
        <v>345102</v>
      </c>
      <c r="C5476">
        <v>6165</v>
      </c>
      <c r="E5476" t="s">
        <v>385</v>
      </c>
      <c r="F5476" t="s">
        <v>86</v>
      </c>
      <c r="G5476">
        <v>1725</v>
      </c>
      <c r="H5476" s="1">
        <v>42710</v>
      </c>
      <c r="I5476" s="2"/>
      <c r="J5476" s="2">
        <v>-152.28</v>
      </c>
      <c r="K5476" s="2">
        <v>-152.28</v>
      </c>
      <c r="L5476" t="s">
        <v>65</v>
      </c>
      <c r="M5476" t="s">
        <v>21</v>
      </c>
      <c r="N5476" t="s">
        <v>22</v>
      </c>
      <c r="O5476" t="s">
        <v>57</v>
      </c>
      <c r="P5476" t="s">
        <v>349</v>
      </c>
      <c r="Q5476" t="s">
        <v>350</v>
      </c>
      <c r="R5476" t="s">
        <v>351</v>
      </c>
      <c r="S5476">
        <f t="shared" si="85"/>
        <v>2016</v>
      </c>
    </row>
    <row r="5477" spans="1:19" x14ac:dyDescent="0.25">
      <c r="A5477">
        <v>345</v>
      </c>
      <c r="B5477">
        <v>345102</v>
      </c>
      <c r="C5477">
        <v>6165</v>
      </c>
      <c r="E5477" t="s">
        <v>89</v>
      </c>
      <c r="F5477" t="s">
        <v>86</v>
      </c>
      <c r="G5477">
        <v>1722</v>
      </c>
      <c r="H5477" s="1">
        <v>42704</v>
      </c>
      <c r="I5477" s="2"/>
      <c r="J5477" s="2">
        <v>-76.14</v>
      </c>
      <c r="K5477" s="2">
        <v>-76.14</v>
      </c>
      <c r="L5477" t="s">
        <v>65</v>
      </c>
      <c r="M5477" t="s">
        <v>21</v>
      </c>
      <c r="N5477" t="s">
        <v>22</v>
      </c>
      <c r="O5477" t="s">
        <v>57</v>
      </c>
      <c r="P5477" t="s">
        <v>349</v>
      </c>
      <c r="Q5477" t="s">
        <v>350</v>
      </c>
      <c r="R5477" t="s">
        <v>351</v>
      </c>
      <c r="S5477">
        <f t="shared" si="85"/>
        <v>2016</v>
      </c>
    </row>
    <row r="5478" spans="1:19" x14ac:dyDescent="0.25">
      <c r="A5478">
        <v>345</v>
      </c>
      <c r="B5478">
        <v>345102</v>
      </c>
      <c r="C5478">
        <v>6165</v>
      </c>
      <c r="E5478" t="s">
        <v>89</v>
      </c>
      <c r="F5478" t="s">
        <v>86</v>
      </c>
      <c r="G5478">
        <v>1722</v>
      </c>
      <c r="H5478" s="1">
        <v>42704</v>
      </c>
      <c r="I5478" s="2"/>
      <c r="J5478" s="2">
        <v>-76.14</v>
      </c>
      <c r="K5478" s="2">
        <v>-76.14</v>
      </c>
      <c r="L5478" t="s">
        <v>65</v>
      </c>
      <c r="M5478" t="s">
        <v>21</v>
      </c>
      <c r="N5478" t="s">
        <v>22</v>
      </c>
      <c r="O5478" t="s">
        <v>57</v>
      </c>
      <c r="P5478" t="s">
        <v>349</v>
      </c>
      <c r="Q5478" t="s">
        <v>350</v>
      </c>
      <c r="R5478" t="s">
        <v>351</v>
      </c>
      <c r="S5478">
        <f t="shared" si="85"/>
        <v>2016</v>
      </c>
    </row>
    <row r="5479" spans="1:19" x14ac:dyDescent="0.25">
      <c r="A5479">
        <v>345</v>
      </c>
      <c r="B5479">
        <v>345102</v>
      </c>
      <c r="C5479">
        <v>6165</v>
      </c>
      <c r="E5479" t="s">
        <v>89</v>
      </c>
      <c r="F5479" t="s">
        <v>86</v>
      </c>
      <c r="G5479">
        <v>1722</v>
      </c>
      <c r="H5479" s="1">
        <v>42704</v>
      </c>
      <c r="I5479" s="2"/>
      <c r="J5479" s="2">
        <v>-152.28</v>
      </c>
      <c r="K5479" s="2">
        <v>-152.28</v>
      </c>
      <c r="L5479" t="s">
        <v>65</v>
      </c>
      <c r="M5479" t="s">
        <v>21</v>
      </c>
      <c r="N5479" t="s">
        <v>22</v>
      </c>
      <c r="O5479" t="s">
        <v>57</v>
      </c>
      <c r="P5479" t="s">
        <v>349</v>
      </c>
      <c r="Q5479" t="s">
        <v>350</v>
      </c>
      <c r="R5479" t="s">
        <v>351</v>
      </c>
      <c r="S5479">
        <f t="shared" si="85"/>
        <v>2016</v>
      </c>
    </row>
    <row r="5480" spans="1:19" x14ac:dyDescent="0.25">
      <c r="A5480">
        <v>345</v>
      </c>
      <c r="B5480">
        <v>345102</v>
      </c>
      <c r="C5480">
        <v>6165</v>
      </c>
      <c r="E5480" t="s">
        <v>89</v>
      </c>
      <c r="F5480" t="s">
        <v>86</v>
      </c>
      <c r="G5480">
        <v>1722</v>
      </c>
      <c r="H5480" s="1">
        <v>42704</v>
      </c>
      <c r="I5480" s="2"/>
      <c r="J5480" s="2">
        <v>-152.28</v>
      </c>
      <c r="K5480" s="2">
        <v>-152.28</v>
      </c>
      <c r="L5480" t="s">
        <v>65</v>
      </c>
      <c r="M5480" t="s">
        <v>21</v>
      </c>
      <c r="N5480" t="s">
        <v>22</v>
      </c>
      <c r="O5480" t="s">
        <v>57</v>
      </c>
      <c r="P5480" t="s">
        <v>349</v>
      </c>
      <c r="Q5480" t="s">
        <v>350</v>
      </c>
      <c r="R5480" t="s">
        <v>351</v>
      </c>
      <c r="S5480">
        <f t="shared" si="85"/>
        <v>2016</v>
      </c>
    </row>
    <row r="5481" spans="1:19" x14ac:dyDescent="0.25">
      <c r="A5481">
        <v>345</v>
      </c>
      <c r="B5481">
        <v>345102</v>
      </c>
      <c r="C5481">
        <v>6165</v>
      </c>
      <c r="E5481" t="s">
        <v>89</v>
      </c>
      <c r="F5481" t="s">
        <v>86</v>
      </c>
      <c r="G5481">
        <v>1722</v>
      </c>
      <c r="H5481" s="1">
        <v>42704</v>
      </c>
      <c r="I5481" s="2"/>
      <c r="J5481" s="2">
        <v>-152.28</v>
      </c>
      <c r="K5481" s="2">
        <v>-152.28</v>
      </c>
      <c r="L5481" t="s">
        <v>65</v>
      </c>
      <c r="M5481" t="s">
        <v>21</v>
      </c>
      <c r="N5481" t="s">
        <v>22</v>
      </c>
      <c r="O5481" t="s">
        <v>57</v>
      </c>
      <c r="P5481" t="s">
        <v>349</v>
      </c>
      <c r="Q5481" t="s">
        <v>350</v>
      </c>
      <c r="R5481" t="s">
        <v>351</v>
      </c>
      <c r="S5481">
        <f t="shared" si="85"/>
        <v>2016</v>
      </c>
    </row>
    <row r="5482" spans="1:19" x14ac:dyDescent="0.25">
      <c r="A5482">
        <v>345</v>
      </c>
      <c r="B5482">
        <v>345102</v>
      </c>
      <c r="C5482">
        <v>6165</v>
      </c>
      <c r="E5482" t="s">
        <v>89</v>
      </c>
      <c r="F5482" t="s">
        <v>86</v>
      </c>
      <c r="G5482">
        <v>1722</v>
      </c>
      <c r="H5482" s="1">
        <v>42704</v>
      </c>
      <c r="I5482" s="2"/>
      <c r="J5482" s="2">
        <v>-76.14</v>
      </c>
      <c r="K5482" s="2">
        <v>-76.14</v>
      </c>
      <c r="L5482" t="s">
        <v>65</v>
      </c>
      <c r="M5482" t="s">
        <v>21</v>
      </c>
      <c r="N5482" t="s">
        <v>22</v>
      </c>
      <c r="O5482" t="s">
        <v>57</v>
      </c>
      <c r="P5482" t="s">
        <v>349</v>
      </c>
      <c r="Q5482" t="s">
        <v>350</v>
      </c>
      <c r="R5482" t="s">
        <v>351</v>
      </c>
      <c r="S5482">
        <f t="shared" si="85"/>
        <v>2016</v>
      </c>
    </row>
    <row r="5483" spans="1:19" x14ac:dyDescent="0.25">
      <c r="A5483">
        <v>345</v>
      </c>
      <c r="B5483">
        <v>345102</v>
      </c>
      <c r="C5483">
        <v>6165</v>
      </c>
      <c r="E5483" t="s">
        <v>89</v>
      </c>
      <c r="F5483" t="s">
        <v>86</v>
      </c>
      <c r="G5483">
        <v>1722</v>
      </c>
      <c r="H5483" s="1">
        <v>42704</v>
      </c>
      <c r="I5483" s="2"/>
      <c r="J5483" s="2">
        <v>-76.14</v>
      </c>
      <c r="K5483" s="2">
        <v>-76.14</v>
      </c>
      <c r="L5483" t="s">
        <v>65</v>
      </c>
      <c r="M5483" t="s">
        <v>21</v>
      </c>
      <c r="N5483" t="s">
        <v>22</v>
      </c>
      <c r="O5483" t="s">
        <v>57</v>
      </c>
      <c r="P5483" t="s">
        <v>349</v>
      </c>
      <c r="Q5483" t="s">
        <v>350</v>
      </c>
      <c r="R5483" t="s">
        <v>351</v>
      </c>
      <c r="S5483">
        <f t="shared" si="85"/>
        <v>2016</v>
      </c>
    </row>
    <row r="5484" spans="1:19" x14ac:dyDescent="0.25">
      <c r="A5484">
        <v>345</v>
      </c>
      <c r="B5484">
        <v>345102</v>
      </c>
      <c r="C5484">
        <v>6165</v>
      </c>
      <c r="E5484" t="s">
        <v>89</v>
      </c>
      <c r="F5484" t="s">
        <v>86</v>
      </c>
      <c r="G5484">
        <v>1722</v>
      </c>
      <c r="H5484" s="1">
        <v>42704</v>
      </c>
      <c r="I5484" s="2"/>
      <c r="J5484" s="2">
        <v>-76.14</v>
      </c>
      <c r="K5484" s="2">
        <v>-76.14</v>
      </c>
      <c r="L5484" t="s">
        <v>65</v>
      </c>
      <c r="M5484" t="s">
        <v>21</v>
      </c>
      <c r="N5484" t="s">
        <v>22</v>
      </c>
      <c r="O5484" t="s">
        <v>57</v>
      </c>
      <c r="P5484" t="s">
        <v>349</v>
      </c>
      <c r="Q5484" t="s">
        <v>350</v>
      </c>
      <c r="R5484" t="s">
        <v>351</v>
      </c>
      <c r="S5484">
        <f t="shared" si="85"/>
        <v>2016</v>
      </c>
    </row>
    <row r="5485" spans="1:19" x14ac:dyDescent="0.25">
      <c r="A5485">
        <v>345</v>
      </c>
      <c r="B5485">
        <v>345102</v>
      </c>
      <c r="C5485">
        <v>6165</v>
      </c>
      <c r="E5485" t="s">
        <v>89</v>
      </c>
      <c r="F5485" t="s">
        <v>86</v>
      </c>
      <c r="G5485">
        <v>1722</v>
      </c>
      <c r="H5485" s="1">
        <v>42704</v>
      </c>
      <c r="I5485" s="2"/>
      <c r="J5485" s="2">
        <v>-76.14</v>
      </c>
      <c r="K5485" s="2">
        <v>-76.14</v>
      </c>
      <c r="L5485" t="s">
        <v>65</v>
      </c>
      <c r="M5485" t="s">
        <v>21</v>
      </c>
      <c r="N5485" t="s">
        <v>22</v>
      </c>
      <c r="O5485" t="s">
        <v>57</v>
      </c>
      <c r="P5485" t="s">
        <v>349</v>
      </c>
      <c r="Q5485" t="s">
        <v>350</v>
      </c>
      <c r="R5485" t="s">
        <v>351</v>
      </c>
      <c r="S5485">
        <f t="shared" si="85"/>
        <v>2016</v>
      </c>
    </row>
    <row r="5486" spans="1:19" x14ac:dyDescent="0.25">
      <c r="A5486">
        <v>345</v>
      </c>
      <c r="B5486">
        <v>345102</v>
      </c>
      <c r="C5486">
        <v>6165</v>
      </c>
      <c r="E5486" t="s">
        <v>89</v>
      </c>
      <c r="F5486" t="s">
        <v>86</v>
      </c>
      <c r="G5486">
        <v>1722</v>
      </c>
      <c r="H5486" s="1">
        <v>42704</v>
      </c>
      <c r="I5486" s="2"/>
      <c r="J5486" s="2">
        <v>-76.14</v>
      </c>
      <c r="K5486" s="2">
        <v>-76.14</v>
      </c>
      <c r="L5486" t="s">
        <v>65</v>
      </c>
      <c r="M5486" t="s">
        <v>21</v>
      </c>
      <c r="N5486" t="s">
        <v>22</v>
      </c>
      <c r="O5486" t="s">
        <v>57</v>
      </c>
      <c r="P5486" t="s">
        <v>349</v>
      </c>
      <c r="Q5486" t="s">
        <v>350</v>
      </c>
      <c r="R5486" t="s">
        <v>351</v>
      </c>
      <c r="S5486">
        <f t="shared" si="85"/>
        <v>2016</v>
      </c>
    </row>
    <row r="5487" spans="1:19" x14ac:dyDescent="0.25">
      <c r="A5487">
        <v>345</v>
      </c>
      <c r="B5487">
        <v>345102</v>
      </c>
      <c r="C5487">
        <v>6165</v>
      </c>
      <c r="E5487" t="s">
        <v>89</v>
      </c>
      <c r="F5487" t="s">
        <v>86</v>
      </c>
      <c r="G5487">
        <v>1722</v>
      </c>
      <c r="H5487" s="1">
        <v>42704</v>
      </c>
      <c r="I5487" s="2"/>
      <c r="J5487" s="2">
        <v>-76.14</v>
      </c>
      <c r="K5487" s="2">
        <v>-76.14</v>
      </c>
      <c r="L5487" t="s">
        <v>65</v>
      </c>
      <c r="M5487" t="s">
        <v>21</v>
      </c>
      <c r="N5487" t="s">
        <v>22</v>
      </c>
      <c r="O5487" t="s">
        <v>57</v>
      </c>
      <c r="P5487" t="s">
        <v>349</v>
      </c>
      <c r="Q5487" t="s">
        <v>350</v>
      </c>
      <c r="R5487" t="s">
        <v>351</v>
      </c>
      <c r="S5487">
        <f t="shared" si="85"/>
        <v>2016</v>
      </c>
    </row>
    <row r="5488" spans="1:19" x14ac:dyDescent="0.25">
      <c r="A5488">
        <v>345</v>
      </c>
      <c r="B5488">
        <v>345102</v>
      </c>
      <c r="C5488">
        <v>6165</v>
      </c>
      <c r="E5488" t="s">
        <v>94</v>
      </c>
      <c r="F5488" t="s">
        <v>68</v>
      </c>
      <c r="G5488">
        <v>310357</v>
      </c>
      <c r="H5488" s="1">
        <v>42704</v>
      </c>
      <c r="I5488" s="2"/>
      <c r="J5488" s="2">
        <v>-190.35</v>
      </c>
      <c r="K5488" s="2">
        <v>-190.35</v>
      </c>
      <c r="L5488" t="s">
        <v>65</v>
      </c>
      <c r="M5488" t="s">
        <v>21</v>
      </c>
      <c r="N5488" t="s">
        <v>22</v>
      </c>
      <c r="O5488" t="s">
        <v>57</v>
      </c>
      <c r="P5488" t="s">
        <v>349</v>
      </c>
      <c r="Q5488" t="s">
        <v>350</v>
      </c>
      <c r="R5488" t="s">
        <v>351</v>
      </c>
      <c r="S5488">
        <f t="shared" si="85"/>
        <v>2016</v>
      </c>
    </row>
    <row r="5489" spans="1:19" x14ac:dyDescent="0.25">
      <c r="A5489">
        <v>345</v>
      </c>
      <c r="B5489">
        <v>345102</v>
      </c>
      <c r="C5489">
        <v>6165</v>
      </c>
      <c r="E5489" t="s">
        <v>94</v>
      </c>
      <c r="F5489" t="s">
        <v>68</v>
      </c>
      <c r="G5489">
        <v>310357</v>
      </c>
      <c r="H5489" s="1">
        <v>42704</v>
      </c>
      <c r="I5489" s="2"/>
      <c r="J5489" s="2">
        <v>-76.14</v>
      </c>
      <c r="K5489" s="2">
        <v>-76.14</v>
      </c>
      <c r="L5489" t="s">
        <v>65</v>
      </c>
      <c r="M5489" t="s">
        <v>21</v>
      </c>
      <c r="N5489" t="s">
        <v>22</v>
      </c>
      <c r="O5489" t="s">
        <v>57</v>
      </c>
      <c r="P5489" t="s">
        <v>349</v>
      </c>
      <c r="Q5489" t="s">
        <v>350</v>
      </c>
      <c r="R5489" t="s">
        <v>351</v>
      </c>
      <c r="S5489">
        <f t="shared" si="85"/>
        <v>2016</v>
      </c>
    </row>
    <row r="5490" spans="1:19" x14ac:dyDescent="0.25">
      <c r="A5490">
        <v>345</v>
      </c>
      <c r="B5490">
        <v>345102</v>
      </c>
      <c r="C5490">
        <v>6165</v>
      </c>
      <c r="E5490" t="s">
        <v>94</v>
      </c>
      <c r="F5490" t="s">
        <v>68</v>
      </c>
      <c r="G5490">
        <v>310357</v>
      </c>
      <c r="H5490" s="1">
        <v>42704</v>
      </c>
      <c r="I5490" s="2"/>
      <c r="J5490" s="2">
        <v>-76.14</v>
      </c>
      <c r="K5490" s="2">
        <v>-76.14</v>
      </c>
      <c r="L5490" t="s">
        <v>65</v>
      </c>
      <c r="M5490" t="s">
        <v>21</v>
      </c>
      <c r="N5490" t="s">
        <v>22</v>
      </c>
      <c r="O5490" t="s">
        <v>57</v>
      </c>
      <c r="P5490" t="s">
        <v>349</v>
      </c>
      <c r="Q5490" t="s">
        <v>350</v>
      </c>
      <c r="R5490" t="s">
        <v>351</v>
      </c>
      <c r="S5490">
        <f t="shared" si="85"/>
        <v>2016</v>
      </c>
    </row>
    <row r="5491" spans="1:19" x14ac:dyDescent="0.25">
      <c r="A5491">
        <v>345</v>
      </c>
      <c r="B5491">
        <v>345102</v>
      </c>
      <c r="C5491">
        <v>6165</v>
      </c>
      <c r="E5491" t="s">
        <v>94</v>
      </c>
      <c r="F5491" t="s">
        <v>68</v>
      </c>
      <c r="G5491">
        <v>310357</v>
      </c>
      <c r="H5491" s="1">
        <v>42704</v>
      </c>
      <c r="I5491" s="2"/>
      <c r="J5491" s="2">
        <v>-38.07</v>
      </c>
      <c r="K5491" s="2">
        <v>-38.07</v>
      </c>
      <c r="L5491" t="s">
        <v>65</v>
      </c>
      <c r="M5491" t="s">
        <v>21</v>
      </c>
      <c r="N5491" t="s">
        <v>22</v>
      </c>
      <c r="O5491" t="s">
        <v>57</v>
      </c>
      <c r="P5491" t="s">
        <v>349</v>
      </c>
      <c r="Q5491" t="s">
        <v>350</v>
      </c>
      <c r="R5491" t="s">
        <v>351</v>
      </c>
      <c r="S5491">
        <f t="shared" si="85"/>
        <v>2016</v>
      </c>
    </row>
    <row r="5492" spans="1:19" x14ac:dyDescent="0.25">
      <c r="A5492">
        <v>345</v>
      </c>
      <c r="B5492">
        <v>345102</v>
      </c>
      <c r="C5492">
        <v>6165</v>
      </c>
      <c r="E5492" t="s">
        <v>94</v>
      </c>
      <c r="F5492" t="s">
        <v>68</v>
      </c>
      <c r="G5492">
        <v>310357</v>
      </c>
      <c r="H5492" s="1">
        <v>42704</v>
      </c>
      <c r="I5492" s="2"/>
      <c r="J5492" s="2">
        <v>-38.07</v>
      </c>
      <c r="K5492" s="2">
        <v>-38.07</v>
      </c>
      <c r="L5492" t="s">
        <v>65</v>
      </c>
      <c r="M5492" t="s">
        <v>21</v>
      </c>
      <c r="N5492" t="s">
        <v>22</v>
      </c>
      <c r="O5492" t="s">
        <v>57</v>
      </c>
      <c r="P5492" t="s">
        <v>349</v>
      </c>
      <c r="Q5492" t="s">
        <v>350</v>
      </c>
      <c r="R5492" t="s">
        <v>351</v>
      </c>
      <c r="S5492">
        <f t="shared" si="85"/>
        <v>2016</v>
      </c>
    </row>
    <row r="5493" spans="1:19" x14ac:dyDescent="0.25">
      <c r="A5493">
        <v>345</v>
      </c>
      <c r="B5493">
        <v>345102</v>
      </c>
      <c r="C5493">
        <v>6165</v>
      </c>
      <c r="E5493" t="s">
        <v>94</v>
      </c>
      <c r="F5493" t="s">
        <v>68</v>
      </c>
      <c r="G5493">
        <v>310357</v>
      </c>
      <c r="H5493" s="1">
        <v>42704</v>
      </c>
      <c r="I5493" s="2"/>
      <c r="J5493" s="2">
        <v>-76.14</v>
      </c>
      <c r="K5493" s="2">
        <v>-76.14</v>
      </c>
      <c r="L5493" t="s">
        <v>65</v>
      </c>
      <c r="M5493" t="s">
        <v>21</v>
      </c>
      <c r="N5493" t="s">
        <v>22</v>
      </c>
      <c r="O5493" t="s">
        <v>57</v>
      </c>
      <c r="P5493" t="s">
        <v>349</v>
      </c>
      <c r="Q5493" t="s">
        <v>350</v>
      </c>
      <c r="R5493" t="s">
        <v>351</v>
      </c>
      <c r="S5493">
        <f t="shared" si="85"/>
        <v>2016</v>
      </c>
    </row>
    <row r="5494" spans="1:19" x14ac:dyDescent="0.25">
      <c r="A5494">
        <v>345</v>
      </c>
      <c r="B5494">
        <v>345102</v>
      </c>
      <c r="C5494">
        <v>6165</v>
      </c>
      <c r="E5494" t="s">
        <v>94</v>
      </c>
      <c r="F5494" t="s">
        <v>68</v>
      </c>
      <c r="G5494">
        <v>310357</v>
      </c>
      <c r="H5494" s="1">
        <v>42704</v>
      </c>
      <c r="I5494" s="2"/>
      <c r="J5494" s="2">
        <v>-38.07</v>
      </c>
      <c r="K5494" s="2">
        <v>-38.07</v>
      </c>
      <c r="L5494" t="s">
        <v>65</v>
      </c>
      <c r="M5494" t="s">
        <v>21</v>
      </c>
      <c r="N5494" t="s">
        <v>22</v>
      </c>
      <c r="O5494" t="s">
        <v>57</v>
      </c>
      <c r="P5494" t="s">
        <v>349</v>
      </c>
      <c r="Q5494" t="s">
        <v>350</v>
      </c>
      <c r="R5494" t="s">
        <v>351</v>
      </c>
      <c r="S5494">
        <f t="shared" si="85"/>
        <v>2016</v>
      </c>
    </row>
    <row r="5495" spans="1:19" x14ac:dyDescent="0.25">
      <c r="A5495">
        <v>345</v>
      </c>
      <c r="B5495">
        <v>345102</v>
      </c>
      <c r="C5495">
        <v>6165</v>
      </c>
      <c r="E5495" t="s">
        <v>375</v>
      </c>
      <c r="F5495" t="s">
        <v>86</v>
      </c>
      <c r="G5495">
        <v>1719</v>
      </c>
      <c r="H5495" s="1">
        <v>42696</v>
      </c>
      <c r="I5495" s="2"/>
      <c r="J5495" s="2">
        <v>-40.42</v>
      </c>
      <c r="K5495" s="2">
        <v>-40.42</v>
      </c>
      <c r="L5495" t="s">
        <v>65</v>
      </c>
      <c r="M5495" t="s">
        <v>21</v>
      </c>
      <c r="N5495" t="s">
        <v>22</v>
      </c>
      <c r="O5495" t="s">
        <v>57</v>
      </c>
      <c r="P5495" t="s">
        <v>349</v>
      </c>
      <c r="Q5495" t="s">
        <v>350</v>
      </c>
      <c r="R5495" t="s">
        <v>351</v>
      </c>
      <c r="S5495">
        <f t="shared" si="85"/>
        <v>2016</v>
      </c>
    </row>
    <row r="5496" spans="1:19" x14ac:dyDescent="0.25">
      <c r="A5496">
        <v>345</v>
      </c>
      <c r="B5496">
        <v>345102</v>
      </c>
      <c r="C5496">
        <v>6165</v>
      </c>
      <c r="E5496" t="s">
        <v>375</v>
      </c>
      <c r="F5496" t="s">
        <v>86</v>
      </c>
      <c r="G5496">
        <v>1719</v>
      </c>
      <c r="H5496" s="1">
        <v>42696</v>
      </c>
      <c r="I5496" s="2"/>
      <c r="J5496" s="2">
        <v>-40.42</v>
      </c>
      <c r="K5496" s="2">
        <v>-40.42</v>
      </c>
      <c r="L5496" t="s">
        <v>65</v>
      </c>
      <c r="M5496" t="s">
        <v>21</v>
      </c>
      <c r="N5496" t="s">
        <v>22</v>
      </c>
      <c r="O5496" t="s">
        <v>57</v>
      </c>
      <c r="P5496" t="s">
        <v>349</v>
      </c>
      <c r="Q5496" t="s">
        <v>350</v>
      </c>
      <c r="R5496" t="s">
        <v>351</v>
      </c>
      <c r="S5496">
        <f t="shared" si="85"/>
        <v>2016</v>
      </c>
    </row>
    <row r="5497" spans="1:19" x14ac:dyDescent="0.25">
      <c r="A5497">
        <v>345</v>
      </c>
      <c r="B5497">
        <v>345102</v>
      </c>
      <c r="C5497">
        <v>6165</v>
      </c>
      <c r="E5497" t="s">
        <v>375</v>
      </c>
      <c r="F5497" t="s">
        <v>86</v>
      </c>
      <c r="G5497">
        <v>1719</v>
      </c>
      <c r="H5497" s="1">
        <v>42696</v>
      </c>
      <c r="I5497" s="2"/>
      <c r="J5497" s="2">
        <v>-40.42</v>
      </c>
      <c r="K5497" s="2">
        <v>-40.42</v>
      </c>
      <c r="L5497" t="s">
        <v>65</v>
      </c>
      <c r="M5497" t="s">
        <v>21</v>
      </c>
      <c r="N5497" t="s">
        <v>22</v>
      </c>
      <c r="O5497" t="s">
        <v>57</v>
      </c>
      <c r="P5497" t="s">
        <v>349</v>
      </c>
      <c r="Q5497" t="s">
        <v>350</v>
      </c>
      <c r="R5497" t="s">
        <v>351</v>
      </c>
      <c r="S5497">
        <f t="shared" si="85"/>
        <v>2016</v>
      </c>
    </row>
    <row r="5498" spans="1:19" x14ac:dyDescent="0.25">
      <c r="A5498">
        <v>345</v>
      </c>
      <c r="B5498">
        <v>345102</v>
      </c>
      <c r="C5498">
        <v>6165</v>
      </c>
      <c r="E5498" t="s">
        <v>375</v>
      </c>
      <c r="F5498" t="s">
        <v>86</v>
      </c>
      <c r="G5498">
        <v>1719</v>
      </c>
      <c r="H5498" s="1">
        <v>42696</v>
      </c>
      <c r="I5498" s="2"/>
      <c r="J5498" s="2">
        <v>-40.42</v>
      </c>
      <c r="K5498" s="2">
        <v>-40.42</v>
      </c>
      <c r="L5498" t="s">
        <v>65</v>
      </c>
      <c r="M5498" t="s">
        <v>21</v>
      </c>
      <c r="N5498" t="s">
        <v>22</v>
      </c>
      <c r="O5498" t="s">
        <v>57</v>
      </c>
      <c r="P5498" t="s">
        <v>349</v>
      </c>
      <c r="Q5498" t="s">
        <v>350</v>
      </c>
      <c r="R5498" t="s">
        <v>351</v>
      </c>
      <c r="S5498">
        <f t="shared" si="85"/>
        <v>2016</v>
      </c>
    </row>
    <row r="5499" spans="1:19" x14ac:dyDescent="0.25">
      <c r="A5499">
        <v>345</v>
      </c>
      <c r="B5499">
        <v>345102</v>
      </c>
      <c r="C5499">
        <v>6165</v>
      </c>
      <c r="E5499" t="s">
        <v>375</v>
      </c>
      <c r="F5499" t="s">
        <v>86</v>
      </c>
      <c r="G5499">
        <v>1719</v>
      </c>
      <c r="H5499" s="1">
        <v>42696</v>
      </c>
      <c r="I5499" s="2"/>
      <c r="J5499" s="2">
        <v>-40.42</v>
      </c>
      <c r="K5499" s="2">
        <v>-40.42</v>
      </c>
      <c r="L5499" t="s">
        <v>65</v>
      </c>
      <c r="M5499" t="s">
        <v>21</v>
      </c>
      <c r="N5499" t="s">
        <v>22</v>
      </c>
      <c r="O5499" t="s">
        <v>57</v>
      </c>
      <c r="P5499" t="s">
        <v>349</v>
      </c>
      <c r="Q5499" t="s">
        <v>350</v>
      </c>
      <c r="R5499" t="s">
        <v>351</v>
      </c>
      <c r="S5499">
        <f t="shared" si="85"/>
        <v>2016</v>
      </c>
    </row>
    <row r="5500" spans="1:19" x14ac:dyDescent="0.25">
      <c r="A5500">
        <v>345</v>
      </c>
      <c r="B5500">
        <v>345102</v>
      </c>
      <c r="C5500">
        <v>6165</v>
      </c>
      <c r="E5500" t="s">
        <v>375</v>
      </c>
      <c r="F5500" t="s">
        <v>86</v>
      </c>
      <c r="G5500">
        <v>1719</v>
      </c>
      <c r="H5500" s="1">
        <v>42696</v>
      </c>
      <c r="I5500" s="2"/>
      <c r="J5500" s="2">
        <v>-80.84</v>
      </c>
      <c r="K5500" s="2">
        <v>-80.84</v>
      </c>
      <c r="L5500" t="s">
        <v>65</v>
      </c>
      <c r="M5500" t="s">
        <v>21</v>
      </c>
      <c r="N5500" t="s">
        <v>22</v>
      </c>
      <c r="O5500" t="s">
        <v>57</v>
      </c>
      <c r="P5500" t="s">
        <v>349</v>
      </c>
      <c r="Q5500" t="s">
        <v>350</v>
      </c>
      <c r="R5500" t="s">
        <v>351</v>
      </c>
      <c r="S5500">
        <f t="shared" si="85"/>
        <v>2016</v>
      </c>
    </row>
    <row r="5501" spans="1:19" x14ac:dyDescent="0.25">
      <c r="A5501">
        <v>345</v>
      </c>
      <c r="B5501">
        <v>345102</v>
      </c>
      <c r="C5501">
        <v>6165</v>
      </c>
      <c r="E5501" t="s">
        <v>374</v>
      </c>
      <c r="F5501" t="s">
        <v>86</v>
      </c>
      <c r="G5501">
        <v>1719</v>
      </c>
      <c r="H5501" s="1">
        <v>42696</v>
      </c>
      <c r="I5501" s="2"/>
      <c r="J5501" s="2">
        <v>-152.28</v>
      </c>
      <c r="K5501" s="2">
        <v>-152.28</v>
      </c>
      <c r="L5501" t="s">
        <v>65</v>
      </c>
      <c r="M5501" t="s">
        <v>21</v>
      </c>
      <c r="N5501" t="s">
        <v>22</v>
      </c>
      <c r="O5501" t="s">
        <v>57</v>
      </c>
      <c r="P5501" t="s">
        <v>349</v>
      </c>
      <c r="Q5501" t="s">
        <v>350</v>
      </c>
      <c r="R5501" t="s">
        <v>351</v>
      </c>
      <c r="S5501">
        <f t="shared" si="85"/>
        <v>2016</v>
      </c>
    </row>
    <row r="5502" spans="1:19" x14ac:dyDescent="0.25">
      <c r="A5502">
        <v>345</v>
      </c>
      <c r="B5502">
        <v>345102</v>
      </c>
      <c r="C5502">
        <v>6165</v>
      </c>
      <c r="E5502" t="s">
        <v>374</v>
      </c>
      <c r="F5502" t="s">
        <v>86</v>
      </c>
      <c r="G5502">
        <v>1719</v>
      </c>
      <c r="H5502" s="1">
        <v>42696</v>
      </c>
      <c r="I5502" s="2"/>
      <c r="J5502" s="2">
        <v>-228.42</v>
      </c>
      <c r="K5502" s="2">
        <v>-228.42</v>
      </c>
      <c r="L5502" t="s">
        <v>65</v>
      </c>
      <c r="M5502" t="s">
        <v>21</v>
      </c>
      <c r="N5502" t="s">
        <v>22</v>
      </c>
      <c r="O5502" t="s">
        <v>57</v>
      </c>
      <c r="P5502" t="s">
        <v>349</v>
      </c>
      <c r="Q5502" t="s">
        <v>350</v>
      </c>
      <c r="R5502" t="s">
        <v>351</v>
      </c>
      <c r="S5502">
        <f t="shared" si="85"/>
        <v>2016</v>
      </c>
    </row>
    <row r="5503" spans="1:19" x14ac:dyDescent="0.25">
      <c r="A5503">
        <v>345</v>
      </c>
      <c r="B5503">
        <v>345102</v>
      </c>
      <c r="C5503">
        <v>6165</v>
      </c>
      <c r="E5503" t="s">
        <v>380</v>
      </c>
      <c r="F5503" t="s">
        <v>86</v>
      </c>
      <c r="G5503">
        <v>1719</v>
      </c>
      <c r="H5503" s="1">
        <v>42696</v>
      </c>
      <c r="I5503" s="2"/>
      <c r="J5503" s="2">
        <v>-76.14</v>
      </c>
      <c r="K5503" s="2">
        <v>-76.14</v>
      </c>
      <c r="L5503" t="s">
        <v>65</v>
      </c>
      <c r="M5503" t="s">
        <v>21</v>
      </c>
      <c r="N5503" t="s">
        <v>22</v>
      </c>
      <c r="O5503" t="s">
        <v>57</v>
      </c>
      <c r="P5503" t="s">
        <v>349</v>
      </c>
      <c r="Q5503" t="s">
        <v>350</v>
      </c>
      <c r="R5503" t="s">
        <v>351</v>
      </c>
      <c r="S5503">
        <f t="shared" si="85"/>
        <v>2016</v>
      </c>
    </row>
    <row r="5504" spans="1:19" x14ac:dyDescent="0.25">
      <c r="A5504">
        <v>345</v>
      </c>
      <c r="B5504">
        <v>345102</v>
      </c>
      <c r="C5504">
        <v>6165</v>
      </c>
      <c r="E5504" t="s">
        <v>380</v>
      </c>
      <c r="F5504" t="s">
        <v>86</v>
      </c>
      <c r="G5504">
        <v>1719</v>
      </c>
      <c r="H5504" s="1">
        <v>42696</v>
      </c>
      <c r="I5504" s="2"/>
      <c r="J5504" s="2">
        <v>-76.14</v>
      </c>
      <c r="K5504" s="2">
        <v>-76.14</v>
      </c>
      <c r="L5504" t="s">
        <v>65</v>
      </c>
      <c r="M5504" t="s">
        <v>21</v>
      </c>
      <c r="N5504" t="s">
        <v>22</v>
      </c>
      <c r="O5504" t="s">
        <v>57</v>
      </c>
      <c r="P5504" t="s">
        <v>349</v>
      </c>
      <c r="Q5504" t="s">
        <v>350</v>
      </c>
      <c r="R5504" t="s">
        <v>351</v>
      </c>
      <c r="S5504">
        <f t="shared" si="85"/>
        <v>2016</v>
      </c>
    </row>
    <row r="5505" spans="1:19" x14ac:dyDescent="0.25">
      <c r="A5505">
        <v>345</v>
      </c>
      <c r="B5505">
        <v>345102</v>
      </c>
      <c r="C5505">
        <v>6165</v>
      </c>
      <c r="E5505" t="s">
        <v>380</v>
      </c>
      <c r="F5505" t="s">
        <v>86</v>
      </c>
      <c r="G5505">
        <v>1719</v>
      </c>
      <c r="H5505" s="1">
        <v>42696</v>
      </c>
      <c r="I5505" s="2"/>
      <c r="J5505" s="2">
        <v>-76.14</v>
      </c>
      <c r="K5505" s="2">
        <v>-76.14</v>
      </c>
      <c r="L5505" t="s">
        <v>65</v>
      </c>
      <c r="M5505" t="s">
        <v>21</v>
      </c>
      <c r="N5505" t="s">
        <v>22</v>
      </c>
      <c r="O5505" t="s">
        <v>57</v>
      </c>
      <c r="P5505" t="s">
        <v>349</v>
      </c>
      <c r="Q5505" t="s">
        <v>350</v>
      </c>
      <c r="R5505" t="s">
        <v>351</v>
      </c>
      <c r="S5505">
        <f t="shared" si="85"/>
        <v>2016</v>
      </c>
    </row>
    <row r="5506" spans="1:19" x14ac:dyDescent="0.25">
      <c r="A5506">
        <v>345</v>
      </c>
      <c r="B5506">
        <v>345102</v>
      </c>
      <c r="C5506">
        <v>6165</v>
      </c>
      <c r="E5506" t="s">
        <v>385</v>
      </c>
      <c r="F5506" t="s">
        <v>86</v>
      </c>
      <c r="G5506">
        <v>1719</v>
      </c>
      <c r="H5506" s="1">
        <v>42696</v>
      </c>
      <c r="I5506" s="2"/>
      <c r="J5506" s="2">
        <v>-152.28</v>
      </c>
      <c r="K5506" s="2">
        <v>-152.28</v>
      </c>
      <c r="L5506" t="s">
        <v>65</v>
      </c>
      <c r="M5506" t="s">
        <v>21</v>
      </c>
      <c r="N5506" t="s">
        <v>22</v>
      </c>
      <c r="O5506" t="s">
        <v>57</v>
      </c>
      <c r="P5506" t="s">
        <v>349</v>
      </c>
      <c r="Q5506" t="s">
        <v>350</v>
      </c>
      <c r="R5506" t="s">
        <v>351</v>
      </c>
      <c r="S5506">
        <f t="shared" si="85"/>
        <v>2016</v>
      </c>
    </row>
    <row r="5507" spans="1:19" x14ac:dyDescent="0.25">
      <c r="A5507">
        <v>345</v>
      </c>
      <c r="B5507">
        <v>345102</v>
      </c>
      <c r="C5507">
        <v>6165</v>
      </c>
      <c r="E5507" t="s">
        <v>385</v>
      </c>
      <c r="F5507" t="s">
        <v>86</v>
      </c>
      <c r="G5507">
        <v>1719</v>
      </c>
      <c r="H5507" s="1">
        <v>42696</v>
      </c>
      <c r="I5507" s="2"/>
      <c r="J5507" s="2">
        <v>-228.42</v>
      </c>
      <c r="K5507" s="2">
        <v>-228.42</v>
      </c>
      <c r="L5507" t="s">
        <v>65</v>
      </c>
      <c r="M5507" t="s">
        <v>21</v>
      </c>
      <c r="N5507" t="s">
        <v>22</v>
      </c>
      <c r="O5507" t="s">
        <v>57</v>
      </c>
      <c r="P5507" t="s">
        <v>349</v>
      </c>
      <c r="Q5507" t="s">
        <v>350</v>
      </c>
      <c r="R5507" t="s">
        <v>351</v>
      </c>
      <c r="S5507">
        <f t="shared" ref="S5507:S5570" si="86">YEAR(H5507)</f>
        <v>2016</v>
      </c>
    </row>
    <row r="5508" spans="1:19" x14ac:dyDescent="0.25">
      <c r="A5508">
        <v>345</v>
      </c>
      <c r="B5508">
        <v>345102</v>
      </c>
      <c r="C5508">
        <v>6165</v>
      </c>
      <c r="E5508" t="s">
        <v>375</v>
      </c>
      <c r="F5508" t="s">
        <v>86</v>
      </c>
      <c r="G5508">
        <v>1719</v>
      </c>
      <c r="H5508" s="1">
        <v>42696</v>
      </c>
      <c r="I5508" s="2"/>
      <c r="J5508" s="2">
        <v>-80.84</v>
      </c>
      <c r="K5508" s="2">
        <v>-80.84</v>
      </c>
      <c r="L5508" t="s">
        <v>65</v>
      </c>
      <c r="M5508" t="s">
        <v>21</v>
      </c>
      <c r="N5508" t="s">
        <v>22</v>
      </c>
      <c r="O5508" t="s">
        <v>57</v>
      </c>
      <c r="P5508" t="s">
        <v>349</v>
      </c>
      <c r="Q5508" t="s">
        <v>350</v>
      </c>
      <c r="R5508" t="s">
        <v>351</v>
      </c>
      <c r="S5508">
        <f t="shared" si="86"/>
        <v>2016</v>
      </c>
    </row>
    <row r="5509" spans="1:19" x14ac:dyDescent="0.25">
      <c r="A5509">
        <v>345</v>
      </c>
      <c r="B5509">
        <v>345102</v>
      </c>
      <c r="C5509">
        <v>6165</v>
      </c>
      <c r="E5509" t="s">
        <v>375</v>
      </c>
      <c r="F5509" t="s">
        <v>86</v>
      </c>
      <c r="G5509">
        <v>1719</v>
      </c>
      <c r="H5509" s="1">
        <v>42696</v>
      </c>
      <c r="I5509" s="2"/>
      <c r="J5509" s="2">
        <v>-40.42</v>
      </c>
      <c r="K5509" s="2">
        <v>-40.42</v>
      </c>
      <c r="L5509" t="s">
        <v>65</v>
      </c>
      <c r="M5509" t="s">
        <v>21</v>
      </c>
      <c r="N5509" t="s">
        <v>22</v>
      </c>
      <c r="O5509" t="s">
        <v>57</v>
      </c>
      <c r="P5509" t="s">
        <v>349</v>
      </c>
      <c r="Q5509" t="s">
        <v>350</v>
      </c>
      <c r="R5509" t="s">
        <v>351</v>
      </c>
      <c r="S5509">
        <f t="shared" si="86"/>
        <v>2016</v>
      </c>
    </row>
    <row r="5510" spans="1:19" x14ac:dyDescent="0.25">
      <c r="A5510">
        <v>345</v>
      </c>
      <c r="B5510">
        <v>345102</v>
      </c>
      <c r="C5510">
        <v>6165</v>
      </c>
      <c r="E5510" t="s">
        <v>375</v>
      </c>
      <c r="F5510" t="s">
        <v>86</v>
      </c>
      <c r="G5510">
        <v>1719</v>
      </c>
      <c r="H5510" s="1">
        <v>42696</v>
      </c>
      <c r="I5510" s="2"/>
      <c r="J5510" s="2">
        <v>-40.42</v>
      </c>
      <c r="K5510" s="2">
        <v>-40.42</v>
      </c>
      <c r="L5510" t="s">
        <v>65</v>
      </c>
      <c r="M5510" t="s">
        <v>21</v>
      </c>
      <c r="N5510" t="s">
        <v>22</v>
      </c>
      <c r="O5510" t="s">
        <v>57</v>
      </c>
      <c r="P5510" t="s">
        <v>349</v>
      </c>
      <c r="Q5510" t="s">
        <v>350</v>
      </c>
      <c r="R5510" t="s">
        <v>351</v>
      </c>
      <c r="S5510">
        <f t="shared" si="86"/>
        <v>2016</v>
      </c>
    </row>
    <row r="5511" spans="1:19" x14ac:dyDescent="0.25">
      <c r="A5511">
        <v>345</v>
      </c>
      <c r="B5511">
        <v>345102</v>
      </c>
      <c r="C5511">
        <v>6165</v>
      </c>
      <c r="E5511" t="s">
        <v>375</v>
      </c>
      <c r="F5511" t="s">
        <v>86</v>
      </c>
      <c r="G5511">
        <v>1719</v>
      </c>
      <c r="H5511" s="1">
        <v>42696</v>
      </c>
      <c r="I5511" s="2"/>
      <c r="J5511" s="2">
        <v>-40.42</v>
      </c>
      <c r="K5511" s="2">
        <v>-40.42</v>
      </c>
      <c r="L5511" t="s">
        <v>65</v>
      </c>
      <c r="M5511" t="s">
        <v>21</v>
      </c>
      <c r="N5511" t="s">
        <v>22</v>
      </c>
      <c r="O5511" t="s">
        <v>57</v>
      </c>
      <c r="P5511" t="s">
        <v>349</v>
      </c>
      <c r="Q5511" t="s">
        <v>350</v>
      </c>
      <c r="R5511" t="s">
        <v>351</v>
      </c>
      <c r="S5511">
        <f t="shared" si="86"/>
        <v>2016</v>
      </c>
    </row>
    <row r="5512" spans="1:19" x14ac:dyDescent="0.25">
      <c r="A5512">
        <v>345</v>
      </c>
      <c r="B5512">
        <v>345102</v>
      </c>
      <c r="C5512">
        <v>6165</v>
      </c>
      <c r="E5512" t="s">
        <v>89</v>
      </c>
      <c r="F5512" t="s">
        <v>86</v>
      </c>
      <c r="G5512">
        <v>1716</v>
      </c>
      <c r="H5512" s="1">
        <v>42689</v>
      </c>
      <c r="I5512" s="2"/>
      <c r="J5512" s="2">
        <v>-38.07</v>
      </c>
      <c r="K5512" s="2">
        <v>-38.07</v>
      </c>
      <c r="L5512" t="s">
        <v>65</v>
      </c>
      <c r="M5512" t="s">
        <v>21</v>
      </c>
      <c r="N5512" t="s">
        <v>22</v>
      </c>
      <c r="O5512" t="s">
        <v>57</v>
      </c>
      <c r="P5512" t="s">
        <v>349</v>
      </c>
      <c r="Q5512" t="s">
        <v>350</v>
      </c>
      <c r="R5512" t="s">
        <v>351</v>
      </c>
      <c r="S5512">
        <f t="shared" si="86"/>
        <v>2016</v>
      </c>
    </row>
    <row r="5513" spans="1:19" x14ac:dyDescent="0.25">
      <c r="A5513">
        <v>345</v>
      </c>
      <c r="B5513">
        <v>345102</v>
      </c>
      <c r="C5513">
        <v>6165</v>
      </c>
      <c r="E5513" t="s">
        <v>89</v>
      </c>
      <c r="F5513" t="s">
        <v>86</v>
      </c>
      <c r="G5513">
        <v>1716</v>
      </c>
      <c r="H5513" s="1">
        <v>42689</v>
      </c>
      <c r="I5513" s="2"/>
      <c r="J5513" s="2">
        <v>-152.28</v>
      </c>
      <c r="K5513" s="2">
        <v>-152.28</v>
      </c>
      <c r="L5513" t="s">
        <v>65</v>
      </c>
      <c r="M5513" t="s">
        <v>21</v>
      </c>
      <c r="N5513" t="s">
        <v>22</v>
      </c>
      <c r="O5513" t="s">
        <v>57</v>
      </c>
      <c r="P5513" t="s">
        <v>349</v>
      </c>
      <c r="Q5513" t="s">
        <v>350</v>
      </c>
      <c r="R5513" t="s">
        <v>351</v>
      </c>
      <c r="S5513">
        <f t="shared" si="86"/>
        <v>2016</v>
      </c>
    </row>
    <row r="5514" spans="1:19" x14ac:dyDescent="0.25">
      <c r="A5514">
        <v>345</v>
      </c>
      <c r="B5514">
        <v>345102</v>
      </c>
      <c r="C5514">
        <v>6165</v>
      </c>
      <c r="E5514" t="s">
        <v>89</v>
      </c>
      <c r="F5514" t="s">
        <v>86</v>
      </c>
      <c r="G5514">
        <v>1716</v>
      </c>
      <c r="H5514" s="1">
        <v>42689</v>
      </c>
      <c r="I5514" s="2"/>
      <c r="J5514" s="2">
        <v>-152.28</v>
      </c>
      <c r="K5514" s="2">
        <v>-152.28</v>
      </c>
      <c r="L5514" t="s">
        <v>65</v>
      </c>
      <c r="M5514" t="s">
        <v>21</v>
      </c>
      <c r="N5514" t="s">
        <v>22</v>
      </c>
      <c r="O5514" t="s">
        <v>57</v>
      </c>
      <c r="P5514" t="s">
        <v>349</v>
      </c>
      <c r="Q5514" t="s">
        <v>350</v>
      </c>
      <c r="R5514" t="s">
        <v>351</v>
      </c>
      <c r="S5514">
        <f t="shared" si="86"/>
        <v>2016</v>
      </c>
    </row>
    <row r="5515" spans="1:19" x14ac:dyDescent="0.25">
      <c r="A5515">
        <v>345</v>
      </c>
      <c r="B5515">
        <v>345102</v>
      </c>
      <c r="C5515">
        <v>6165</v>
      </c>
      <c r="E5515" t="s">
        <v>89</v>
      </c>
      <c r="F5515" t="s">
        <v>86</v>
      </c>
      <c r="G5515">
        <v>1716</v>
      </c>
      <c r="H5515" s="1">
        <v>42689</v>
      </c>
      <c r="I5515" s="2"/>
      <c r="J5515" s="2">
        <v>-152.28</v>
      </c>
      <c r="K5515" s="2">
        <v>-152.28</v>
      </c>
      <c r="L5515" t="s">
        <v>65</v>
      </c>
      <c r="M5515" t="s">
        <v>21</v>
      </c>
      <c r="N5515" t="s">
        <v>22</v>
      </c>
      <c r="O5515" t="s">
        <v>57</v>
      </c>
      <c r="P5515" t="s">
        <v>349</v>
      </c>
      <c r="Q5515" t="s">
        <v>350</v>
      </c>
      <c r="R5515" t="s">
        <v>351</v>
      </c>
      <c r="S5515">
        <f t="shared" si="86"/>
        <v>2016</v>
      </c>
    </row>
    <row r="5516" spans="1:19" x14ac:dyDescent="0.25">
      <c r="A5516">
        <v>345</v>
      </c>
      <c r="B5516">
        <v>345102</v>
      </c>
      <c r="C5516">
        <v>6165</v>
      </c>
      <c r="E5516" t="s">
        <v>89</v>
      </c>
      <c r="F5516" t="s">
        <v>86</v>
      </c>
      <c r="G5516">
        <v>1716</v>
      </c>
      <c r="H5516" s="1">
        <v>42689</v>
      </c>
      <c r="I5516" s="2"/>
      <c r="J5516" s="2">
        <v>-76.14</v>
      </c>
      <c r="K5516" s="2">
        <v>-76.14</v>
      </c>
      <c r="L5516" t="s">
        <v>65</v>
      </c>
      <c r="M5516" t="s">
        <v>21</v>
      </c>
      <c r="N5516" t="s">
        <v>22</v>
      </c>
      <c r="O5516" t="s">
        <v>57</v>
      </c>
      <c r="P5516" t="s">
        <v>349</v>
      </c>
      <c r="Q5516" t="s">
        <v>350</v>
      </c>
      <c r="R5516" t="s">
        <v>351</v>
      </c>
      <c r="S5516">
        <f t="shared" si="86"/>
        <v>2016</v>
      </c>
    </row>
    <row r="5517" spans="1:19" x14ac:dyDescent="0.25">
      <c r="A5517">
        <v>345</v>
      </c>
      <c r="B5517">
        <v>345102</v>
      </c>
      <c r="C5517">
        <v>6165</v>
      </c>
      <c r="E5517" t="s">
        <v>89</v>
      </c>
      <c r="F5517" t="s">
        <v>86</v>
      </c>
      <c r="G5517">
        <v>1716</v>
      </c>
      <c r="H5517" s="1">
        <v>42689</v>
      </c>
      <c r="I5517" s="2"/>
      <c r="J5517" s="2">
        <v>-76.14</v>
      </c>
      <c r="K5517" s="2">
        <v>-76.14</v>
      </c>
      <c r="L5517" t="s">
        <v>65</v>
      </c>
      <c r="M5517" t="s">
        <v>21</v>
      </c>
      <c r="N5517" t="s">
        <v>22</v>
      </c>
      <c r="O5517" t="s">
        <v>57</v>
      </c>
      <c r="P5517" t="s">
        <v>349</v>
      </c>
      <c r="Q5517" t="s">
        <v>350</v>
      </c>
      <c r="R5517" t="s">
        <v>351</v>
      </c>
      <c r="S5517">
        <f t="shared" si="86"/>
        <v>2016</v>
      </c>
    </row>
    <row r="5518" spans="1:19" x14ac:dyDescent="0.25">
      <c r="A5518">
        <v>345</v>
      </c>
      <c r="B5518">
        <v>345102</v>
      </c>
      <c r="C5518">
        <v>6165</v>
      </c>
      <c r="E5518" t="s">
        <v>89</v>
      </c>
      <c r="F5518" t="s">
        <v>86</v>
      </c>
      <c r="G5518">
        <v>1716</v>
      </c>
      <c r="H5518" s="1">
        <v>42689</v>
      </c>
      <c r="I5518" s="2"/>
      <c r="J5518" s="2">
        <v>-76.14</v>
      </c>
      <c r="K5518" s="2">
        <v>-76.14</v>
      </c>
      <c r="L5518" t="s">
        <v>65</v>
      </c>
      <c r="M5518" t="s">
        <v>21</v>
      </c>
      <c r="N5518" t="s">
        <v>22</v>
      </c>
      <c r="O5518" t="s">
        <v>57</v>
      </c>
      <c r="P5518" t="s">
        <v>349</v>
      </c>
      <c r="Q5518" t="s">
        <v>350</v>
      </c>
      <c r="R5518" t="s">
        <v>351</v>
      </c>
      <c r="S5518">
        <f t="shared" si="86"/>
        <v>2016</v>
      </c>
    </row>
    <row r="5519" spans="1:19" x14ac:dyDescent="0.25">
      <c r="A5519">
        <v>345</v>
      </c>
      <c r="B5519">
        <v>345102</v>
      </c>
      <c r="C5519">
        <v>6165</v>
      </c>
      <c r="E5519" t="s">
        <v>89</v>
      </c>
      <c r="F5519" t="s">
        <v>86</v>
      </c>
      <c r="G5519">
        <v>1716</v>
      </c>
      <c r="H5519" s="1">
        <v>42689</v>
      </c>
      <c r="I5519" s="2"/>
      <c r="J5519" s="2">
        <v>-76.14</v>
      </c>
      <c r="K5519" s="2">
        <v>-76.14</v>
      </c>
      <c r="L5519" t="s">
        <v>65</v>
      </c>
      <c r="M5519" t="s">
        <v>21</v>
      </c>
      <c r="N5519" t="s">
        <v>22</v>
      </c>
      <c r="O5519" t="s">
        <v>57</v>
      </c>
      <c r="P5519" t="s">
        <v>349</v>
      </c>
      <c r="Q5519" t="s">
        <v>350</v>
      </c>
      <c r="R5519" t="s">
        <v>351</v>
      </c>
      <c r="S5519">
        <f t="shared" si="86"/>
        <v>2016</v>
      </c>
    </row>
    <row r="5520" spans="1:19" x14ac:dyDescent="0.25">
      <c r="A5520">
        <v>345</v>
      </c>
      <c r="B5520">
        <v>345102</v>
      </c>
      <c r="C5520">
        <v>6165</v>
      </c>
      <c r="E5520" t="s">
        <v>89</v>
      </c>
      <c r="F5520" t="s">
        <v>86</v>
      </c>
      <c r="G5520">
        <v>1716</v>
      </c>
      <c r="H5520" s="1">
        <v>42689</v>
      </c>
      <c r="I5520" s="2"/>
      <c r="J5520" s="2">
        <v>-152.28</v>
      </c>
      <c r="K5520" s="2">
        <v>-152.28</v>
      </c>
      <c r="L5520" t="s">
        <v>65</v>
      </c>
      <c r="M5520" t="s">
        <v>21</v>
      </c>
      <c r="N5520" t="s">
        <v>22</v>
      </c>
      <c r="O5520" t="s">
        <v>57</v>
      </c>
      <c r="P5520" t="s">
        <v>349</v>
      </c>
      <c r="Q5520" t="s">
        <v>350</v>
      </c>
      <c r="R5520" t="s">
        <v>351</v>
      </c>
      <c r="S5520">
        <f t="shared" si="86"/>
        <v>2016</v>
      </c>
    </row>
    <row r="5521" spans="1:19" x14ac:dyDescent="0.25">
      <c r="A5521">
        <v>345</v>
      </c>
      <c r="B5521">
        <v>345102</v>
      </c>
      <c r="C5521">
        <v>6165</v>
      </c>
      <c r="E5521" t="s">
        <v>89</v>
      </c>
      <c r="F5521" t="s">
        <v>86</v>
      </c>
      <c r="G5521">
        <v>1716</v>
      </c>
      <c r="H5521" s="1">
        <v>42689</v>
      </c>
      <c r="I5521" s="2"/>
      <c r="J5521" s="2">
        <v>-76.14</v>
      </c>
      <c r="K5521" s="2">
        <v>-76.14</v>
      </c>
      <c r="L5521" t="s">
        <v>65</v>
      </c>
      <c r="M5521" t="s">
        <v>21</v>
      </c>
      <c r="N5521" t="s">
        <v>22</v>
      </c>
      <c r="O5521" t="s">
        <v>57</v>
      </c>
      <c r="P5521" t="s">
        <v>349</v>
      </c>
      <c r="Q5521" t="s">
        <v>350</v>
      </c>
      <c r="R5521" t="s">
        <v>351</v>
      </c>
      <c r="S5521">
        <f t="shared" si="86"/>
        <v>2016</v>
      </c>
    </row>
    <row r="5522" spans="1:19" x14ac:dyDescent="0.25">
      <c r="A5522">
        <v>345</v>
      </c>
      <c r="B5522">
        <v>345102</v>
      </c>
      <c r="C5522">
        <v>6165</v>
      </c>
      <c r="E5522" t="s">
        <v>89</v>
      </c>
      <c r="F5522" t="s">
        <v>86</v>
      </c>
      <c r="G5522">
        <v>1716</v>
      </c>
      <c r="H5522" s="1">
        <v>42689</v>
      </c>
      <c r="I5522" s="2"/>
      <c r="J5522" s="2">
        <v>-152.28</v>
      </c>
      <c r="K5522" s="2">
        <v>-152.28</v>
      </c>
      <c r="L5522" t="s">
        <v>65</v>
      </c>
      <c r="M5522" t="s">
        <v>21</v>
      </c>
      <c r="N5522" t="s">
        <v>22</v>
      </c>
      <c r="O5522" t="s">
        <v>57</v>
      </c>
      <c r="P5522" t="s">
        <v>349</v>
      </c>
      <c r="Q5522" t="s">
        <v>350</v>
      </c>
      <c r="R5522" t="s">
        <v>351</v>
      </c>
      <c r="S5522">
        <f t="shared" si="86"/>
        <v>2016</v>
      </c>
    </row>
    <row r="5523" spans="1:19" x14ac:dyDescent="0.25">
      <c r="A5523">
        <v>345</v>
      </c>
      <c r="B5523">
        <v>345102</v>
      </c>
      <c r="C5523">
        <v>6165</v>
      </c>
      <c r="E5523" t="s">
        <v>89</v>
      </c>
      <c r="F5523" t="s">
        <v>86</v>
      </c>
      <c r="G5523">
        <v>1716</v>
      </c>
      <c r="H5523" s="1">
        <v>42689</v>
      </c>
      <c r="I5523" s="2"/>
      <c r="J5523" s="2">
        <v>-76.14</v>
      </c>
      <c r="K5523" s="2">
        <v>-76.14</v>
      </c>
      <c r="L5523" t="s">
        <v>65</v>
      </c>
      <c r="M5523" t="s">
        <v>21</v>
      </c>
      <c r="N5523" t="s">
        <v>22</v>
      </c>
      <c r="O5523" t="s">
        <v>57</v>
      </c>
      <c r="P5523" t="s">
        <v>349</v>
      </c>
      <c r="Q5523" t="s">
        <v>350</v>
      </c>
      <c r="R5523" t="s">
        <v>351</v>
      </c>
      <c r="S5523">
        <f t="shared" si="86"/>
        <v>2016</v>
      </c>
    </row>
    <row r="5524" spans="1:19" x14ac:dyDescent="0.25">
      <c r="A5524">
        <v>345</v>
      </c>
      <c r="B5524">
        <v>345102</v>
      </c>
      <c r="C5524">
        <v>6165</v>
      </c>
      <c r="E5524" t="s">
        <v>375</v>
      </c>
      <c r="F5524" t="s">
        <v>86</v>
      </c>
      <c r="G5524">
        <v>1713</v>
      </c>
      <c r="H5524" s="1">
        <v>42682</v>
      </c>
      <c r="I5524" s="2"/>
      <c r="J5524" s="2">
        <v>-40.42</v>
      </c>
      <c r="K5524" s="2">
        <v>-40.42</v>
      </c>
      <c r="L5524" t="s">
        <v>65</v>
      </c>
      <c r="M5524" t="s">
        <v>21</v>
      </c>
      <c r="N5524" t="s">
        <v>22</v>
      </c>
      <c r="O5524" t="s">
        <v>57</v>
      </c>
      <c r="P5524" t="s">
        <v>349</v>
      </c>
      <c r="Q5524" t="s">
        <v>350</v>
      </c>
      <c r="R5524" t="s">
        <v>351</v>
      </c>
      <c r="S5524">
        <f t="shared" si="86"/>
        <v>2016</v>
      </c>
    </row>
    <row r="5525" spans="1:19" x14ac:dyDescent="0.25">
      <c r="A5525">
        <v>345</v>
      </c>
      <c r="B5525">
        <v>345102</v>
      </c>
      <c r="C5525">
        <v>6165</v>
      </c>
      <c r="E5525" t="s">
        <v>375</v>
      </c>
      <c r="F5525" t="s">
        <v>86</v>
      </c>
      <c r="G5525">
        <v>1713</v>
      </c>
      <c r="H5525" s="1">
        <v>42682</v>
      </c>
      <c r="I5525" s="2"/>
      <c r="J5525" s="2">
        <v>-40.42</v>
      </c>
      <c r="K5525" s="2">
        <v>-40.42</v>
      </c>
      <c r="L5525" t="s">
        <v>65</v>
      </c>
      <c r="M5525" t="s">
        <v>21</v>
      </c>
      <c r="N5525" t="s">
        <v>22</v>
      </c>
      <c r="O5525" t="s">
        <v>57</v>
      </c>
      <c r="P5525" t="s">
        <v>349</v>
      </c>
      <c r="Q5525" t="s">
        <v>350</v>
      </c>
      <c r="R5525" t="s">
        <v>351</v>
      </c>
      <c r="S5525">
        <f t="shared" si="86"/>
        <v>2016</v>
      </c>
    </row>
    <row r="5526" spans="1:19" x14ac:dyDescent="0.25">
      <c r="A5526">
        <v>345</v>
      </c>
      <c r="B5526">
        <v>345102</v>
      </c>
      <c r="C5526">
        <v>6165</v>
      </c>
      <c r="E5526" t="s">
        <v>375</v>
      </c>
      <c r="F5526" t="s">
        <v>86</v>
      </c>
      <c r="G5526">
        <v>1713</v>
      </c>
      <c r="H5526" s="1">
        <v>42682</v>
      </c>
      <c r="I5526" s="2"/>
      <c r="J5526" s="2">
        <v>-40.42</v>
      </c>
      <c r="K5526" s="2">
        <v>-40.42</v>
      </c>
      <c r="L5526" t="s">
        <v>65</v>
      </c>
      <c r="M5526" t="s">
        <v>21</v>
      </c>
      <c r="N5526" t="s">
        <v>22</v>
      </c>
      <c r="O5526" t="s">
        <v>57</v>
      </c>
      <c r="P5526" t="s">
        <v>349</v>
      </c>
      <c r="Q5526" t="s">
        <v>350</v>
      </c>
      <c r="R5526" t="s">
        <v>351</v>
      </c>
      <c r="S5526">
        <f t="shared" si="86"/>
        <v>2016</v>
      </c>
    </row>
    <row r="5527" spans="1:19" x14ac:dyDescent="0.25">
      <c r="A5527">
        <v>345</v>
      </c>
      <c r="B5527">
        <v>345102</v>
      </c>
      <c r="C5527">
        <v>6165</v>
      </c>
      <c r="E5527" t="s">
        <v>375</v>
      </c>
      <c r="F5527" t="s">
        <v>86</v>
      </c>
      <c r="G5527">
        <v>1713</v>
      </c>
      <c r="H5527" s="1">
        <v>42682</v>
      </c>
      <c r="I5527" s="2"/>
      <c r="J5527" s="2">
        <v>-40.42</v>
      </c>
      <c r="K5527" s="2">
        <v>-40.42</v>
      </c>
      <c r="L5527" t="s">
        <v>65</v>
      </c>
      <c r="M5527" t="s">
        <v>21</v>
      </c>
      <c r="N5527" t="s">
        <v>22</v>
      </c>
      <c r="O5527" t="s">
        <v>57</v>
      </c>
      <c r="P5527" t="s">
        <v>349</v>
      </c>
      <c r="Q5527" t="s">
        <v>350</v>
      </c>
      <c r="R5527" t="s">
        <v>351</v>
      </c>
      <c r="S5527">
        <f t="shared" si="86"/>
        <v>2016</v>
      </c>
    </row>
    <row r="5528" spans="1:19" x14ac:dyDescent="0.25">
      <c r="A5528">
        <v>345</v>
      </c>
      <c r="B5528">
        <v>345102</v>
      </c>
      <c r="C5528">
        <v>6165</v>
      </c>
      <c r="E5528" t="s">
        <v>375</v>
      </c>
      <c r="F5528" t="s">
        <v>86</v>
      </c>
      <c r="G5528">
        <v>1713</v>
      </c>
      <c r="H5528" s="1">
        <v>42682</v>
      </c>
      <c r="I5528" s="2"/>
      <c r="J5528" s="2">
        <v>-40.42</v>
      </c>
      <c r="K5528" s="2">
        <v>-40.42</v>
      </c>
      <c r="L5528" t="s">
        <v>65</v>
      </c>
      <c r="M5528" t="s">
        <v>21</v>
      </c>
      <c r="N5528" t="s">
        <v>22</v>
      </c>
      <c r="O5528" t="s">
        <v>57</v>
      </c>
      <c r="P5528" t="s">
        <v>349</v>
      </c>
      <c r="Q5528" t="s">
        <v>350</v>
      </c>
      <c r="R5528" t="s">
        <v>351</v>
      </c>
      <c r="S5528">
        <f t="shared" si="86"/>
        <v>2016</v>
      </c>
    </row>
    <row r="5529" spans="1:19" x14ac:dyDescent="0.25">
      <c r="A5529">
        <v>345</v>
      </c>
      <c r="B5529">
        <v>345102</v>
      </c>
      <c r="C5529">
        <v>6165</v>
      </c>
      <c r="E5529" t="s">
        <v>375</v>
      </c>
      <c r="F5529" t="s">
        <v>86</v>
      </c>
      <c r="G5529">
        <v>1713</v>
      </c>
      <c r="H5529" s="1">
        <v>42682</v>
      </c>
      <c r="I5529" s="2"/>
      <c r="J5529" s="2">
        <v>-80.84</v>
      </c>
      <c r="K5529" s="2">
        <v>-80.84</v>
      </c>
      <c r="L5529" t="s">
        <v>65</v>
      </c>
      <c r="M5529" t="s">
        <v>21</v>
      </c>
      <c r="N5529" t="s">
        <v>22</v>
      </c>
      <c r="O5529" t="s">
        <v>57</v>
      </c>
      <c r="P5529" t="s">
        <v>349</v>
      </c>
      <c r="Q5529" t="s">
        <v>350</v>
      </c>
      <c r="R5529" t="s">
        <v>351</v>
      </c>
      <c r="S5529">
        <f t="shared" si="86"/>
        <v>2016</v>
      </c>
    </row>
    <row r="5530" spans="1:19" x14ac:dyDescent="0.25">
      <c r="A5530">
        <v>345</v>
      </c>
      <c r="B5530">
        <v>345102</v>
      </c>
      <c r="C5530">
        <v>6165</v>
      </c>
      <c r="E5530" t="s">
        <v>382</v>
      </c>
      <c r="F5530" t="s">
        <v>86</v>
      </c>
      <c r="G5530">
        <v>1713</v>
      </c>
      <c r="H5530" s="1">
        <v>42682</v>
      </c>
      <c r="I5530" s="2"/>
      <c r="J5530" s="2">
        <v>-190.35</v>
      </c>
      <c r="K5530" s="2">
        <v>-190.35</v>
      </c>
      <c r="L5530" t="s">
        <v>65</v>
      </c>
      <c r="M5530" t="s">
        <v>21</v>
      </c>
      <c r="N5530" t="s">
        <v>22</v>
      </c>
      <c r="O5530" t="s">
        <v>57</v>
      </c>
      <c r="P5530" t="s">
        <v>349</v>
      </c>
      <c r="Q5530" t="s">
        <v>350</v>
      </c>
      <c r="R5530" t="s">
        <v>351</v>
      </c>
      <c r="S5530">
        <f t="shared" si="86"/>
        <v>2016</v>
      </c>
    </row>
    <row r="5531" spans="1:19" x14ac:dyDescent="0.25">
      <c r="A5531">
        <v>345</v>
      </c>
      <c r="B5531">
        <v>345102</v>
      </c>
      <c r="C5531">
        <v>6165</v>
      </c>
      <c r="E5531" t="s">
        <v>382</v>
      </c>
      <c r="F5531" t="s">
        <v>86</v>
      </c>
      <c r="G5531">
        <v>1713</v>
      </c>
      <c r="H5531" s="1">
        <v>42682</v>
      </c>
      <c r="I5531" s="2"/>
      <c r="J5531" s="2">
        <v>-76.14</v>
      </c>
      <c r="K5531" s="2">
        <v>-76.14</v>
      </c>
      <c r="L5531" t="s">
        <v>65</v>
      </c>
      <c r="M5531" t="s">
        <v>21</v>
      </c>
      <c r="N5531" t="s">
        <v>22</v>
      </c>
      <c r="O5531" t="s">
        <v>57</v>
      </c>
      <c r="P5531" t="s">
        <v>349</v>
      </c>
      <c r="Q5531" t="s">
        <v>350</v>
      </c>
      <c r="R5531" t="s">
        <v>351</v>
      </c>
      <c r="S5531">
        <f t="shared" si="86"/>
        <v>2016</v>
      </c>
    </row>
    <row r="5532" spans="1:19" x14ac:dyDescent="0.25">
      <c r="A5532">
        <v>345</v>
      </c>
      <c r="B5532">
        <v>345102</v>
      </c>
      <c r="C5532">
        <v>6165</v>
      </c>
      <c r="E5532" t="s">
        <v>382</v>
      </c>
      <c r="F5532" t="s">
        <v>86</v>
      </c>
      <c r="G5532">
        <v>1713</v>
      </c>
      <c r="H5532" s="1">
        <v>42682</v>
      </c>
      <c r="I5532" s="2"/>
      <c r="J5532" s="2">
        <v>-76.14</v>
      </c>
      <c r="K5532" s="2">
        <v>-76.14</v>
      </c>
      <c r="L5532" t="s">
        <v>65</v>
      </c>
      <c r="M5532" t="s">
        <v>21</v>
      </c>
      <c r="N5532" t="s">
        <v>22</v>
      </c>
      <c r="O5532" t="s">
        <v>57</v>
      </c>
      <c r="P5532" t="s">
        <v>349</v>
      </c>
      <c r="Q5532" t="s">
        <v>350</v>
      </c>
      <c r="R5532" t="s">
        <v>351</v>
      </c>
      <c r="S5532">
        <f t="shared" si="86"/>
        <v>2016</v>
      </c>
    </row>
    <row r="5533" spans="1:19" x14ac:dyDescent="0.25">
      <c r="A5533">
        <v>345</v>
      </c>
      <c r="B5533">
        <v>345102</v>
      </c>
      <c r="C5533">
        <v>6165</v>
      </c>
      <c r="E5533" t="s">
        <v>382</v>
      </c>
      <c r="F5533" t="s">
        <v>86</v>
      </c>
      <c r="G5533">
        <v>1713</v>
      </c>
      <c r="H5533" s="1">
        <v>42682</v>
      </c>
      <c r="I5533" s="2"/>
      <c r="J5533" s="2">
        <v>-38.07</v>
      </c>
      <c r="K5533" s="2">
        <v>-38.07</v>
      </c>
      <c r="L5533" t="s">
        <v>65</v>
      </c>
      <c r="M5533" t="s">
        <v>21</v>
      </c>
      <c r="N5533" t="s">
        <v>22</v>
      </c>
      <c r="O5533" t="s">
        <v>57</v>
      </c>
      <c r="P5533" t="s">
        <v>349</v>
      </c>
      <c r="Q5533" t="s">
        <v>350</v>
      </c>
      <c r="R5533" t="s">
        <v>351</v>
      </c>
      <c r="S5533">
        <f t="shared" si="86"/>
        <v>2016</v>
      </c>
    </row>
    <row r="5534" spans="1:19" x14ac:dyDescent="0.25">
      <c r="A5534">
        <v>345</v>
      </c>
      <c r="B5534">
        <v>345102</v>
      </c>
      <c r="C5534">
        <v>6165</v>
      </c>
      <c r="E5534" t="s">
        <v>382</v>
      </c>
      <c r="F5534" t="s">
        <v>86</v>
      </c>
      <c r="G5534">
        <v>1713</v>
      </c>
      <c r="H5534" s="1">
        <v>42682</v>
      </c>
      <c r="I5534" s="2"/>
      <c r="J5534" s="2">
        <v>-38.07</v>
      </c>
      <c r="K5534" s="2">
        <v>-38.07</v>
      </c>
      <c r="L5534" t="s">
        <v>65</v>
      </c>
      <c r="M5534" t="s">
        <v>21</v>
      </c>
      <c r="N5534" t="s">
        <v>22</v>
      </c>
      <c r="O5534" t="s">
        <v>57</v>
      </c>
      <c r="P5534" t="s">
        <v>349</v>
      </c>
      <c r="Q5534" t="s">
        <v>350</v>
      </c>
      <c r="R5534" t="s">
        <v>351</v>
      </c>
      <c r="S5534">
        <f t="shared" si="86"/>
        <v>2016</v>
      </c>
    </row>
    <row r="5535" spans="1:19" x14ac:dyDescent="0.25">
      <c r="A5535">
        <v>345</v>
      </c>
      <c r="B5535">
        <v>345102</v>
      </c>
      <c r="C5535">
        <v>6165</v>
      </c>
      <c r="E5535" t="s">
        <v>382</v>
      </c>
      <c r="F5535" t="s">
        <v>86</v>
      </c>
      <c r="G5535">
        <v>1713</v>
      </c>
      <c r="H5535" s="1">
        <v>42682</v>
      </c>
      <c r="I5535" s="2"/>
      <c r="J5535" s="2">
        <v>-76.14</v>
      </c>
      <c r="K5535" s="2">
        <v>-76.14</v>
      </c>
      <c r="L5535" t="s">
        <v>65</v>
      </c>
      <c r="M5535" t="s">
        <v>21</v>
      </c>
      <c r="N5535" t="s">
        <v>22</v>
      </c>
      <c r="O5535" t="s">
        <v>57</v>
      </c>
      <c r="P5535" t="s">
        <v>349</v>
      </c>
      <c r="Q5535" t="s">
        <v>350</v>
      </c>
      <c r="R5535" t="s">
        <v>351</v>
      </c>
      <c r="S5535">
        <f t="shared" si="86"/>
        <v>2016</v>
      </c>
    </row>
    <row r="5536" spans="1:19" x14ac:dyDescent="0.25">
      <c r="A5536">
        <v>345</v>
      </c>
      <c r="B5536">
        <v>345102</v>
      </c>
      <c r="C5536">
        <v>6165</v>
      </c>
      <c r="E5536" t="s">
        <v>382</v>
      </c>
      <c r="F5536" t="s">
        <v>86</v>
      </c>
      <c r="G5536">
        <v>1713</v>
      </c>
      <c r="H5536" s="1">
        <v>42682</v>
      </c>
      <c r="I5536" s="2"/>
      <c r="J5536" s="2">
        <v>-38.07</v>
      </c>
      <c r="K5536" s="2">
        <v>-38.07</v>
      </c>
      <c r="L5536" t="s">
        <v>65</v>
      </c>
      <c r="M5536" t="s">
        <v>21</v>
      </c>
      <c r="N5536" t="s">
        <v>22</v>
      </c>
      <c r="O5536" t="s">
        <v>57</v>
      </c>
      <c r="P5536" t="s">
        <v>349</v>
      </c>
      <c r="Q5536" t="s">
        <v>350</v>
      </c>
      <c r="R5536" t="s">
        <v>351</v>
      </c>
      <c r="S5536">
        <f t="shared" si="86"/>
        <v>2016</v>
      </c>
    </row>
    <row r="5537" spans="1:19" x14ac:dyDescent="0.25">
      <c r="A5537">
        <v>345</v>
      </c>
      <c r="B5537">
        <v>345102</v>
      </c>
      <c r="C5537">
        <v>6165</v>
      </c>
      <c r="E5537" t="s">
        <v>384</v>
      </c>
      <c r="F5537" t="s">
        <v>86</v>
      </c>
      <c r="G5537">
        <v>1713</v>
      </c>
      <c r="H5537" s="1">
        <v>42682</v>
      </c>
      <c r="I5537" s="2"/>
      <c r="J5537" s="2">
        <v>-209.25</v>
      </c>
      <c r="K5537" s="2">
        <v>-209.25</v>
      </c>
      <c r="L5537" t="s">
        <v>65</v>
      </c>
      <c r="M5537" t="s">
        <v>21</v>
      </c>
      <c r="N5537" t="s">
        <v>22</v>
      </c>
      <c r="O5537" t="s">
        <v>57</v>
      </c>
      <c r="P5537" t="s">
        <v>349</v>
      </c>
      <c r="Q5537" t="s">
        <v>350</v>
      </c>
      <c r="R5537" t="s">
        <v>351</v>
      </c>
      <c r="S5537">
        <f t="shared" si="86"/>
        <v>2016</v>
      </c>
    </row>
    <row r="5538" spans="1:19" x14ac:dyDescent="0.25">
      <c r="A5538">
        <v>345</v>
      </c>
      <c r="B5538">
        <v>345102</v>
      </c>
      <c r="C5538">
        <v>6165</v>
      </c>
      <c r="E5538" t="s">
        <v>384</v>
      </c>
      <c r="F5538" t="s">
        <v>86</v>
      </c>
      <c r="G5538">
        <v>1713</v>
      </c>
      <c r="H5538" s="1">
        <v>42682</v>
      </c>
      <c r="I5538" s="2"/>
      <c r="J5538" s="2">
        <v>-167.4</v>
      </c>
      <c r="K5538" s="2">
        <v>-167.4</v>
      </c>
      <c r="L5538" t="s">
        <v>65</v>
      </c>
      <c r="M5538" t="s">
        <v>21</v>
      </c>
      <c r="N5538" t="s">
        <v>22</v>
      </c>
      <c r="O5538" t="s">
        <v>57</v>
      </c>
      <c r="P5538" t="s">
        <v>349</v>
      </c>
      <c r="Q5538" t="s">
        <v>350</v>
      </c>
      <c r="R5538" t="s">
        <v>351</v>
      </c>
      <c r="S5538">
        <f t="shared" si="86"/>
        <v>2016</v>
      </c>
    </row>
    <row r="5539" spans="1:19" x14ac:dyDescent="0.25">
      <c r="A5539">
        <v>345</v>
      </c>
      <c r="B5539">
        <v>345102</v>
      </c>
      <c r="C5539">
        <v>6165</v>
      </c>
      <c r="E5539" t="s">
        <v>384</v>
      </c>
      <c r="F5539" t="s">
        <v>86</v>
      </c>
      <c r="G5539">
        <v>1713</v>
      </c>
      <c r="H5539" s="1">
        <v>42682</v>
      </c>
      <c r="I5539" s="2"/>
      <c r="J5539" s="2">
        <v>-334.8</v>
      </c>
      <c r="K5539" s="2">
        <v>-334.8</v>
      </c>
      <c r="L5539" t="s">
        <v>65</v>
      </c>
      <c r="M5539" t="s">
        <v>21</v>
      </c>
      <c r="N5539" t="s">
        <v>22</v>
      </c>
      <c r="O5539" t="s">
        <v>57</v>
      </c>
      <c r="P5539" t="s">
        <v>349</v>
      </c>
      <c r="Q5539" t="s">
        <v>350</v>
      </c>
      <c r="R5539" t="s">
        <v>351</v>
      </c>
      <c r="S5539">
        <f t="shared" si="86"/>
        <v>2016</v>
      </c>
    </row>
    <row r="5540" spans="1:19" x14ac:dyDescent="0.25">
      <c r="A5540">
        <v>345</v>
      </c>
      <c r="B5540">
        <v>345102</v>
      </c>
      <c r="C5540">
        <v>6165</v>
      </c>
      <c r="E5540" t="s">
        <v>384</v>
      </c>
      <c r="F5540" t="s">
        <v>86</v>
      </c>
      <c r="G5540">
        <v>1713</v>
      </c>
      <c r="H5540" s="1">
        <v>42682</v>
      </c>
      <c r="I5540" s="2"/>
      <c r="J5540" s="2">
        <v>-209.25</v>
      </c>
      <c r="K5540" s="2">
        <v>-209.25</v>
      </c>
      <c r="L5540" t="s">
        <v>65</v>
      </c>
      <c r="M5540" t="s">
        <v>21</v>
      </c>
      <c r="N5540" t="s">
        <v>22</v>
      </c>
      <c r="O5540" t="s">
        <v>57</v>
      </c>
      <c r="P5540" t="s">
        <v>349</v>
      </c>
      <c r="Q5540" t="s">
        <v>350</v>
      </c>
      <c r="R5540" t="s">
        <v>351</v>
      </c>
      <c r="S5540">
        <f t="shared" si="86"/>
        <v>2016</v>
      </c>
    </row>
    <row r="5541" spans="1:19" x14ac:dyDescent="0.25">
      <c r="A5541">
        <v>345</v>
      </c>
      <c r="B5541">
        <v>345102</v>
      </c>
      <c r="C5541">
        <v>6165</v>
      </c>
      <c r="E5541" t="s">
        <v>384</v>
      </c>
      <c r="F5541" t="s">
        <v>86</v>
      </c>
      <c r="G5541">
        <v>1713</v>
      </c>
      <c r="H5541" s="1">
        <v>42682</v>
      </c>
      <c r="I5541" s="2"/>
      <c r="J5541" s="2">
        <v>-209.25</v>
      </c>
      <c r="K5541" s="2">
        <v>-209.25</v>
      </c>
      <c r="L5541" t="s">
        <v>65</v>
      </c>
      <c r="M5541" t="s">
        <v>21</v>
      </c>
      <c r="N5541" t="s">
        <v>22</v>
      </c>
      <c r="O5541" t="s">
        <v>57</v>
      </c>
      <c r="P5541" t="s">
        <v>349</v>
      </c>
      <c r="Q5541" t="s">
        <v>350</v>
      </c>
      <c r="R5541" t="s">
        <v>351</v>
      </c>
      <c r="S5541">
        <f t="shared" si="86"/>
        <v>2016</v>
      </c>
    </row>
    <row r="5542" spans="1:19" x14ac:dyDescent="0.25">
      <c r="A5542">
        <v>345</v>
      </c>
      <c r="B5542">
        <v>345102</v>
      </c>
      <c r="C5542">
        <v>6165</v>
      </c>
      <c r="E5542" t="s">
        <v>381</v>
      </c>
      <c r="F5542" t="s">
        <v>86</v>
      </c>
      <c r="G5542">
        <v>1713</v>
      </c>
      <c r="H5542" s="1">
        <v>42682</v>
      </c>
      <c r="I5542" s="2"/>
      <c r="J5542" s="2">
        <v>-76.14</v>
      </c>
      <c r="K5542" s="2">
        <v>-76.14</v>
      </c>
      <c r="L5542" t="s">
        <v>65</v>
      </c>
      <c r="M5542" t="s">
        <v>21</v>
      </c>
      <c r="N5542" t="s">
        <v>22</v>
      </c>
      <c r="O5542" t="s">
        <v>57</v>
      </c>
      <c r="P5542" t="s">
        <v>349</v>
      </c>
      <c r="Q5542" t="s">
        <v>350</v>
      </c>
      <c r="R5542" t="s">
        <v>351</v>
      </c>
      <c r="S5542">
        <f t="shared" si="86"/>
        <v>2016</v>
      </c>
    </row>
    <row r="5543" spans="1:19" x14ac:dyDescent="0.25">
      <c r="A5543">
        <v>345</v>
      </c>
      <c r="B5543">
        <v>345102</v>
      </c>
      <c r="C5543">
        <v>6165</v>
      </c>
      <c r="E5543" t="s">
        <v>381</v>
      </c>
      <c r="F5543" t="s">
        <v>86</v>
      </c>
      <c r="G5543">
        <v>1713</v>
      </c>
      <c r="H5543" s="1">
        <v>42682</v>
      </c>
      <c r="I5543" s="2"/>
      <c r="J5543" s="2">
        <v>-76.14</v>
      </c>
      <c r="K5543" s="2">
        <v>-76.14</v>
      </c>
      <c r="L5543" t="s">
        <v>65</v>
      </c>
      <c r="M5543" t="s">
        <v>21</v>
      </c>
      <c r="N5543" t="s">
        <v>22</v>
      </c>
      <c r="O5543" t="s">
        <v>57</v>
      </c>
      <c r="P5543" t="s">
        <v>349</v>
      </c>
      <c r="Q5543" t="s">
        <v>350</v>
      </c>
      <c r="R5543" t="s">
        <v>351</v>
      </c>
      <c r="S5543">
        <f t="shared" si="86"/>
        <v>2016</v>
      </c>
    </row>
    <row r="5544" spans="1:19" x14ac:dyDescent="0.25">
      <c r="A5544">
        <v>345</v>
      </c>
      <c r="B5544">
        <v>345102</v>
      </c>
      <c r="C5544">
        <v>6165</v>
      </c>
      <c r="E5544" t="s">
        <v>385</v>
      </c>
      <c r="F5544" t="s">
        <v>86</v>
      </c>
      <c r="G5544">
        <v>1713</v>
      </c>
      <c r="H5544" s="1">
        <v>42682</v>
      </c>
      <c r="I5544" s="2"/>
      <c r="J5544" s="2">
        <v>-76.14</v>
      </c>
      <c r="K5544" s="2">
        <v>-76.14</v>
      </c>
      <c r="L5544" t="s">
        <v>65</v>
      </c>
      <c r="M5544" t="s">
        <v>21</v>
      </c>
      <c r="N5544" t="s">
        <v>22</v>
      </c>
      <c r="O5544" t="s">
        <v>57</v>
      </c>
      <c r="P5544" t="s">
        <v>349</v>
      </c>
      <c r="Q5544" t="s">
        <v>350</v>
      </c>
      <c r="R5544" t="s">
        <v>351</v>
      </c>
      <c r="S5544">
        <f t="shared" si="86"/>
        <v>2016</v>
      </c>
    </row>
    <row r="5545" spans="1:19" x14ac:dyDescent="0.25">
      <c r="A5545">
        <v>345</v>
      </c>
      <c r="B5545">
        <v>345102</v>
      </c>
      <c r="C5545">
        <v>6165</v>
      </c>
      <c r="E5545" t="s">
        <v>380</v>
      </c>
      <c r="F5545" t="s">
        <v>86</v>
      </c>
      <c r="G5545">
        <v>1713</v>
      </c>
      <c r="H5545" s="1">
        <v>42682</v>
      </c>
      <c r="I5545" s="2"/>
      <c r="J5545" s="2">
        <v>-38.07</v>
      </c>
      <c r="K5545" s="2">
        <v>-38.07</v>
      </c>
      <c r="L5545" t="s">
        <v>65</v>
      </c>
      <c r="M5545" t="s">
        <v>21</v>
      </c>
      <c r="N5545" t="s">
        <v>22</v>
      </c>
      <c r="O5545" t="s">
        <v>57</v>
      </c>
      <c r="P5545" t="s">
        <v>349</v>
      </c>
      <c r="Q5545" t="s">
        <v>350</v>
      </c>
      <c r="R5545" t="s">
        <v>351</v>
      </c>
      <c r="S5545">
        <f t="shared" si="86"/>
        <v>2016</v>
      </c>
    </row>
    <row r="5546" spans="1:19" x14ac:dyDescent="0.25">
      <c r="A5546">
        <v>345</v>
      </c>
      <c r="B5546">
        <v>345102</v>
      </c>
      <c r="C5546">
        <v>6165</v>
      </c>
      <c r="E5546" t="s">
        <v>380</v>
      </c>
      <c r="F5546" t="s">
        <v>86</v>
      </c>
      <c r="G5546">
        <v>1713</v>
      </c>
      <c r="H5546" s="1">
        <v>42682</v>
      </c>
      <c r="I5546" s="2"/>
      <c r="J5546" s="2">
        <v>-76.14</v>
      </c>
      <c r="K5546" s="2">
        <v>-76.14</v>
      </c>
      <c r="L5546" t="s">
        <v>65</v>
      </c>
      <c r="M5546" t="s">
        <v>21</v>
      </c>
      <c r="N5546" t="s">
        <v>22</v>
      </c>
      <c r="O5546" t="s">
        <v>57</v>
      </c>
      <c r="P5546" t="s">
        <v>349</v>
      </c>
      <c r="Q5546" t="s">
        <v>350</v>
      </c>
      <c r="R5546" t="s">
        <v>351</v>
      </c>
      <c r="S5546">
        <f t="shared" si="86"/>
        <v>2016</v>
      </c>
    </row>
    <row r="5547" spans="1:19" x14ac:dyDescent="0.25">
      <c r="A5547">
        <v>345</v>
      </c>
      <c r="B5547">
        <v>345102</v>
      </c>
      <c r="C5547">
        <v>6165</v>
      </c>
      <c r="E5547" t="s">
        <v>380</v>
      </c>
      <c r="F5547" t="s">
        <v>86</v>
      </c>
      <c r="G5547">
        <v>1713</v>
      </c>
      <c r="H5547" s="1">
        <v>42682</v>
      </c>
      <c r="I5547" s="2"/>
      <c r="J5547" s="2">
        <v>-76.14</v>
      </c>
      <c r="K5547" s="2">
        <v>-76.14</v>
      </c>
      <c r="L5547" t="s">
        <v>65</v>
      </c>
      <c r="M5547" t="s">
        <v>21</v>
      </c>
      <c r="N5547" t="s">
        <v>22</v>
      </c>
      <c r="O5547" t="s">
        <v>57</v>
      </c>
      <c r="P5547" t="s">
        <v>349</v>
      </c>
      <c r="Q5547" t="s">
        <v>350</v>
      </c>
      <c r="R5547" t="s">
        <v>351</v>
      </c>
      <c r="S5547">
        <f t="shared" si="86"/>
        <v>2016</v>
      </c>
    </row>
    <row r="5548" spans="1:19" x14ac:dyDescent="0.25">
      <c r="A5548">
        <v>345</v>
      </c>
      <c r="B5548">
        <v>345102</v>
      </c>
      <c r="C5548">
        <v>6165</v>
      </c>
      <c r="E5548" t="s">
        <v>380</v>
      </c>
      <c r="F5548" t="s">
        <v>86</v>
      </c>
      <c r="G5548">
        <v>1713</v>
      </c>
      <c r="H5548" s="1">
        <v>42682</v>
      </c>
      <c r="I5548" s="2"/>
      <c r="J5548" s="2">
        <v>-152.28</v>
      </c>
      <c r="K5548" s="2">
        <v>-152.28</v>
      </c>
      <c r="L5548" t="s">
        <v>65</v>
      </c>
      <c r="M5548" t="s">
        <v>21</v>
      </c>
      <c r="N5548" t="s">
        <v>22</v>
      </c>
      <c r="O5548" t="s">
        <v>57</v>
      </c>
      <c r="P5548" t="s">
        <v>349</v>
      </c>
      <c r="Q5548" t="s">
        <v>350</v>
      </c>
      <c r="R5548" t="s">
        <v>351</v>
      </c>
      <c r="S5548">
        <f t="shared" si="86"/>
        <v>2016</v>
      </c>
    </row>
    <row r="5549" spans="1:19" x14ac:dyDescent="0.25">
      <c r="A5549">
        <v>345</v>
      </c>
      <c r="B5549">
        <v>345102</v>
      </c>
      <c r="C5549">
        <v>6165</v>
      </c>
      <c r="E5549" t="s">
        <v>374</v>
      </c>
      <c r="F5549" t="s">
        <v>86</v>
      </c>
      <c r="G5549">
        <v>1713</v>
      </c>
      <c r="H5549" s="1">
        <v>42682</v>
      </c>
      <c r="I5549" s="2"/>
      <c r="J5549" s="2">
        <v>-76.14</v>
      </c>
      <c r="K5549" s="2">
        <v>-76.14</v>
      </c>
      <c r="L5549" t="s">
        <v>65</v>
      </c>
      <c r="M5549" t="s">
        <v>21</v>
      </c>
      <c r="N5549" t="s">
        <v>22</v>
      </c>
      <c r="O5549" t="s">
        <v>57</v>
      </c>
      <c r="P5549" t="s">
        <v>349</v>
      </c>
      <c r="Q5549" t="s">
        <v>350</v>
      </c>
      <c r="R5549" t="s">
        <v>351</v>
      </c>
      <c r="S5549">
        <f t="shared" si="86"/>
        <v>2016</v>
      </c>
    </row>
    <row r="5550" spans="1:19" x14ac:dyDescent="0.25">
      <c r="A5550">
        <v>345</v>
      </c>
      <c r="B5550">
        <v>345102</v>
      </c>
      <c r="C5550">
        <v>6165</v>
      </c>
      <c r="E5550" t="s">
        <v>375</v>
      </c>
      <c r="F5550" t="s">
        <v>86</v>
      </c>
      <c r="G5550">
        <v>1713</v>
      </c>
      <c r="H5550" s="1">
        <v>42682</v>
      </c>
      <c r="I5550" s="2"/>
      <c r="J5550" s="2">
        <v>-121.26</v>
      </c>
      <c r="K5550" s="2">
        <v>-121.26</v>
      </c>
      <c r="L5550" t="s">
        <v>65</v>
      </c>
      <c r="M5550" t="s">
        <v>21</v>
      </c>
      <c r="N5550" t="s">
        <v>22</v>
      </c>
      <c r="O5550" t="s">
        <v>57</v>
      </c>
      <c r="P5550" t="s">
        <v>349</v>
      </c>
      <c r="Q5550" t="s">
        <v>350</v>
      </c>
      <c r="R5550" t="s">
        <v>351</v>
      </c>
      <c r="S5550">
        <f t="shared" si="86"/>
        <v>2016</v>
      </c>
    </row>
    <row r="5551" spans="1:19" x14ac:dyDescent="0.25">
      <c r="A5551">
        <v>345</v>
      </c>
      <c r="B5551">
        <v>345102</v>
      </c>
      <c r="C5551">
        <v>6165</v>
      </c>
      <c r="E5551" t="s">
        <v>375</v>
      </c>
      <c r="F5551" t="s">
        <v>86</v>
      </c>
      <c r="G5551">
        <v>1713</v>
      </c>
      <c r="H5551" s="1">
        <v>42682</v>
      </c>
      <c r="I5551" s="2"/>
      <c r="J5551" s="2">
        <v>-40.42</v>
      </c>
      <c r="K5551" s="2">
        <v>-40.42</v>
      </c>
      <c r="L5551" t="s">
        <v>65</v>
      </c>
      <c r="M5551" t="s">
        <v>21</v>
      </c>
      <c r="N5551" t="s">
        <v>22</v>
      </c>
      <c r="O5551" t="s">
        <v>57</v>
      </c>
      <c r="P5551" t="s">
        <v>349</v>
      </c>
      <c r="Q5551" t="s">
        <v>350</v>
      </c>
      <c r="R5551" t="s">
        <v>351</v>
      </c>
      <c r="S5551">
        <f t="shared" si="86"/>
        <v>2016</v>
      </c>
    </row>
    <row r="5552" spans="1:19" x14ac:dyDescent="0.25">
      <c r="A5552">
        <v>345</v>
      </c>
      <c r="B5552">
        <v>345102</v>
      </c>
      <c r="C5552">
        <v>6165</v>
      </c>
      <c r="E5552" t="s">
        <v>375</v>
      </c>
      <c r="F5552" t="s">
        <v>86</v>
      </c>
      <c r="G5552">
        <v>1713</v>
      </c>
      <c r="H5552" s="1">
        <v>42682</v>
      </c>
      <c r="I5552" s="2"/>
      <c r="J5552" s="2">
        <v>-40.42</v>
      </c>
      <c r="K5552" s="2">
        <v>-40.42</v>
      </c>
      <c r="L5552" t="s">
        <v>65</v>
      </c>
      <c r="M5552" t="s">
        <v>21</v>
      </c>
      <c r="N5552" t="s">
        <v>22</v>
      </c>
      <c r="O5552" t="s">
        <v>57</v>
      </c>
      <c r="P5552" t="s">
        <v>349</v>
      </c>
      <c r="Q5552" t="s">
        <v>350</v>
      </c>
      <c r="R5552" t="s">
        <v>351</v>
      </c>
      <c r="S5552">
        <f t="shared" si="86"/>
        <v>2016</v>
      </c>
    </row>
    <row r="5553" spans="1:19" x14ac:dyDescent="0.25">
      <c r="A5553">
        <v>345</v>
      </c>
      <c r="B5553">
        <v>345102</v>
      </c>
      <c r="C5553">
        <v>6165</v>
      </c>
      <c r="E5553" t="s">
        <v>375</v>
      </c>
      <c r="F5553" t="s">
        <v>86</v>
      </c>
      <c r="G5553">
        <v>1713</v>
      </c>
      <c r="H5553" s="1">
        <v>42682</v>
      </c>
      <c r="I5553" s="2"/>
      <c r="J5553" s="2">
        <v>-121.26</v>
      </c>
      <c r="K5553" s="2">
        <v>-121.26</v>
      </c>
      <c r="L5553" t="s">
        <v>65</v>
      </c>
      <c r="M5553" t="s">
        <v>21</v>
      </c>
      <c r="N5553" t="s">
        <v>22</v>
      </c>
      <c r="O5553" t="s">
        <v>57</v>
      </c>
      <c r="P5553" t="s">
        <v>349</v>
      </c>
      <c r="Q5553" t="s">
        <v>350</v>
      </c>
      <c r="R5553" t="s">
        <v>351</v>
      </c>
      <c r="S5553">
        <f t="shared" si="86"/>
        <v>2016</v>
      </c>
    </row>
    <row r="5554" spans="1:19" x14ac:dyDescent="0.25">
      <c r="A5554">
        <v>345</v>
      </c>
      <c r="B5554">
        <v>345102</v>
      </c>
      <c r="C5554">
        <v>6165</v>
      </c>
      <c r="E5554" t="s">
        <v>89</v>
      </c>
      <c r="F5554" t="s">
        <v>86</v>
      </c>
      <c r="G5554">
        <v>1710</v>
      </c>
      <c r="H5554" s="1">
        <v>42674</v>
      </c>
      <c r="I5554" s="2"/>
      <c r="J5554" s="2">
        <v>-41.58</v>
      </c>
      <c r="K5554" s="2">
        <v>-41.58</v>
      </c>
      <c r="L5554" t="s">
        <v>65</v>
      </c>
      <c r="M5554" t="s">
        <v>21</v>
      </c>
      <c r="N5554" t="s">
        <v>22</v>
      </c>
      <c r="O5554" t="s">
        <v>57</v>
      </c>
      <c r="P5554" t="s">
        <v>349</v>
      </c>
      <c r="Q5554" t="s">
        <v>350</v>
      </c>
      <c r="R5554" t="s">
        <v>351</v>
      </c>
      <c r="S5554">
        <f t="shared" si="86"/>
        <v>2016</v>
      </c>
    </row>
    <row r="5555" spans="1:19" x14ac:dyDescent="0.25">
      <c r="A5555">
        <v>345</v>
      </c>
      <c r="B5555">
        <v>345102</v>
      </c>
      <c r="C5555">
        <v>6165</v>
      </c>
      <c r="E5555" t="s">
        <v>89</v>
      </c>
      <c r="F5555" t="s">
        <v>86</v>
      </c>
      <c r="G5555">
        <v>1710</v>
      </c>
      <c r="H5555" s="1">
        <v>42674</v>
      </c>
      <c r="I5555" s="2"/>
      <c r="J5555" s="2">
        <v>-166.32</v>
      </c>
      <c r="K5555" s="2">
        <v>-166.32</v>
      </c>
      <c r="L5555" t="s">
        <v>65</v>
      </c>
      <c r="M5555" t="s">
        <v>21</v>
      </c>
      <c r="N5555" t="s">
        <v>22</v>
      </c>
      <c r="O5555" t="s">
        <v>57</v>
      </c>
      <c r="P5555" t="s">
        <v>349</v>
      </c>
      <c r="Q5555" t="s">
        <v>350</v>
      </c>
      <c r="R5555" t="s">
        <v>351</v>
      </c>
      <c r="S5555">
        <f t="shared" si="86"/>
        <v>2016</v>
      </c>
    </row>
    <row r="5556" spans="1:19" x14ac:dyDescent="0.25">
      <c r="A5556">
        <v>345</v>
      </c>
      <c r="B5556">
        <v>345102</v>
      </c>
      <c r="C5556">
        <v>6165</v>
      </c>
      <c r="E5556" t="s">
        <v>89</v>
      </c>
      <c r="F5556" t="s">
        <v>86</v>
      </c>
      <c r="G5556">
        <v>1710</v>
      </c>
      <c r="H5556" s="1">
        <v>42674</v>
      </c>
      <c r="I5556" s="2"/>
      <c r="J5556" s="2">
        <v>-166.32</v>
      </c>
      <c r="K5556" s="2">
        <v>-166.32</v>
      </c>
      <c r="L5556" t="s">
        <v>65</v>
      </c>
      <c r="M5556" t="s">
        <v>21</v>
      </c>
      <c r="N5556" t="s">
        <v>22</v>
      </c>
      <c r="O5556" t="s">
        <v>57</v>
      </c>
      <c r="P5556" t="s">
        <v>349</v>
      </c>
      <c r="Q5556" t="s">
        <v>350</v>
      </c>
      <c r="R5556" t="s">
        <v>351</v>
      </c>
      <c r="S5556">
        <f t="shared" si="86"/>
        <v>2016</v>
      </c>
    </row>
    <row r="5557" spans="1:19" x14ac:dyDescent="0.25">
      <c r="A5557">
        <v>345</v>
      </c>
      <c r="B5557">
        <v>345102</v>
      </c>
      <c r="C5557">
        <v>6165</v>
      </c>
      <c r="E5557" t="s">
        <v>89</v>
      </c>
      <c r="F5557" t="s">
        <v>86</v>
      </c>
      <c r="G5557">
        <v>1710</v>
      </c>
      <c r="H5557" s="1">
        <v>42674</v>
      </c>
      <c r="I5557" s="2"/>
      <c r="J5557" s="2">
        <v>-83.16</v>
      </c>
      <c r="K5557" s="2">
        <v>-83.16</v>
      </c>
      <c r="L5557" t="s">
        <v>65</v>
      </c>
      <c r="M5557" t="s">
        <v>21</v>
      </c>
      <c r="N5557" t="s">
        <v>22</v>
      </c>
      <c r="O5557" t="s">
        <v>57</v>
      </c>
      <c r="P5557" t="s">
        <v>349</v>
      </c>
      <c r="Q5557" t="s">
        <v>350</v>
      </c>
      <c r="R5557" t="s">
        <v>351</v>
      </c>
      <c r="S5557">
        <f t="shared" si="86"/>
        <v>2016</v>
      </c>
    </row>
    <row r="5558" spans="1:19" x14ac:dyDescent="0.25">
      <c r="A5558">
        <v>345</v>
      </c>
      <c r="B5558">
        <v>345102</v>
      </c>
      <c r="C5558">
        <v>6165</v>
      </c>
      <c r="E5558" t="s">
        <v>89</v>
      </c>
      <c r="F5558" t="s">
        <v>86</v>
      </c>
      <c r="G5558">
        <v>1710</v>
      </c>
      <c r="H5558" s="1">
        <v>42674</v>
      </c>
      <c r="I5558" s="2"/>
      <c r="J5558" s="2">
        <v>-152.28</v>
      </c>
      <c r="K5558" s="2">
        <v>-152.28</v>
      </c>
      <c r="L5558" t="s">
        <v>65</v>
      </c>
      <c r="M5558" t="s">
        <v>21</v>
      </c>
      <c r="N5558" t="s">
        <v>22</v>
      </c>
      <c r="O5558" t="s">
        <v>57</v>
      </c>
      <c r="P5558" t="s">
        <v>349</v>
      </c>
      <c r="Q5558" t="s">
        <v>350</v>
      </c>
      <c r="R5558" t="s">
        <v>351</v>
      </c>
      <c r="S5558">
        <f t="shared" si="86"/>
        <v>2016</v>
      </c>
    </row>
    <row r="5559" spans="1:19" x14ac:dyDescent="0.25">
      <c r="A5559">
        <v>345</v>
      </c>
      <c r="B5559">
        <v>345102</v>
      </c>
      <c r="C5559">
        <v>6165</v>
      </c>
      <c r="E5559" t="s">
        <v>89</v>
      </c>
      <c r="F5559" t="s">
        <v>86</v>
      </c>
      <c r="G5559">
        <v>1710</v>
      </c>
      <c r="H5559" s="1">
        <v>42674</v>
      </c>
      <c r="I5559" s="2"/>
      <c r="J5559" s="2">
        <v>-41.58</v>
      </c>
      <c r="K5559" s="2">
        <v>-41.58</v>
      </c>
      <c r="L5559" t="s">
        <v>65</v>
      </c>
      <c r="M5559" t="s">
        <v>21</v>
      </c>
      <c r="N5559" t="s">
        <v>22</v>
      </c>
      <c r="O5559" t="s">
        <v>57</v>
      </c>
      <c r="P5559" t="s">
        <v>349</v>
      </c>
      <c r="Q5559" t="s">
        <v>350</v>
      </c>
      <c r="R5559" t="s">
        <v>351</v>
      </c>
      <c r="S5559">
        <f t="shared" si="86"/>
        <v>2016</v>
      </c>
    </row>
    <row r="5560" spans="1:19" x14ac:dyDescent="0.25">
      <c r="A5560">
        <v>345</v>
      </c>
      <c r="B5560">
        <v>345102</v>
      </c>
      <c r="C5560">
        <v>6165</v>
      </c>
      <c r="E5560" t="s">
        <v>89</v>
      </c>
      <c r="F5560" t="s">
        <v>86</v>
      </c>
      <c r="G5560">
        <v>1710</v>
      </c>
      <c r="H5560" s="1">
        <v>42674</v>
      </c>
      <c r="I5560" s="2"/>
      <c r="J5560" s="2">
        <v>-124.74</v>
      </c>
      <c r="K5560" s="2">
        <v>-124.74</v>
      </c>
      <c r="L5560" t="s">
        <v>65</v>
      </c>
      <c r="M5560" t="s">
        <v>21</v>
      </c>
      <c r="N5560" t="s">
        <v>22</v>
      </c>
      <c r="O5560" t="s">
        <v>57</v>
      </c>
      <c r="P5560" t="s">
        <v>349</v>
      </c>
      <c r="Q5560" t="s">
        <v>350</v>
      </c>
      <c r="R5560" t="s">
        <v>351</v>
      </c>
      <c r="S5560">
        <f t="shared" si="86"/>
        <v>2016</v>
      </c>
    </row>
    <row r="5561" spans="1:19" x14ac:dyDescent="0.25">
      <c r="A5561">
        <v>345</v>
      </c>
      <c r="B5561">
        <v>345102</v>
      </c>
      <c r="C5561">
        <v>6165</v>
      </c>
      <c r="E5561" t="s">
        <v>89</v>
      </c>
      <c r="F5561" t="s">
        <v>86</v>
      </c>
      <c r="G5561">
        <v>1710</v>
      </c>
      <c r="H5561" s="1">
        <v>42674</v>
      </c>
      <c r="I5561" s="2"/>
      <c r="J5561" s="2">
        <v>-124.74</v>
      </c>
      <c r="K5561" s="2">
        <v>-124.74</v>
      </c>
      <c r="L5561" t="s">
        <v>65</v>
      </c>
      <c r="M5561" t="s">
        <v>21</v>
      </c>
      <c r="N5561" t="s">
        <v>22</v>
      </c>
      <c r="O5561" t="s">
        <v>57</v>
      </c>
      <c r="P5561" t="s">
        <v>349</v>
      </c>
      <c r="Q5561" t="s">
        <v>350</v>
      </c>
      <c r="R5561" t="s">
        <v>351</v>
      </c>
      <c r="S5561">
        <f t="shared" si="86"/>
        <v>2016</v>
      </c>
    </row>
    <row r="5562" spans="1:19" x14ac:dyDescent="0.25">
      <c r="A5562">
        <v>345</v>
      </c>
      <c r="B5562">
        <v>345102</v>
      </c>
      <c r="C5562">
        <v>6165</v>
      </c>
      <c r="E5562" t="s">
        <v>89</v>
      </c>
      <c r="F5562" t="s">
        <v>86</v>
      </c>
      <c r="G5562">
        <v>1710</v>
      </c>
      <c r="H5562" s="1">
        <v>42674</v>
      </c>
      <c r="I5562" s="2"/>
      <c r="J5562" s="2">
        <v>-83.16</v>
      </c>
      <c r="K5562" s="2">
        <v>-83.16</v>
      </c>
      <c r="L5562" t="s">
        <v>65</v>
      </c>
      <c r="M5562" t="s">
        <v>21</v>
      </c>
      <c r="N5562" t="s">
        <v>22</v>
      </c>
      <c r="O5562" t="s">
        <v>57</v>
      </c>
      <c r="P5562" t="s">
        <v>349</v>
      </c>
      <c r="Q5562" t="s">
        <v>350</v>
      </c>
      <c r="R5562" t="s">
        <v>351</v>
      </c>
      <c r="S5562">
        <f t="shared" si="86"/>
        <v>2016</v>
      </c>
    </row>
    <row r="5563" spans="1:19" x14ac:dyDescent="0.25">
      <c r="A5563">
        <v>345</v>
      </c>
      <c r="B5563">
        <v>345102</v>
      </c>
      <c r="C5563">
        <v>6165</v>
      </c>
      <c r="E5563" t="s">
        <v>95</v>
      </c>
      <c r="F5563" t="s">
        <v>68</v>
      </c>
      <c r="G5563">
        <v>310074</v>
      </c>
      <c r="H5563" s="1">
        <v>42674</v>
      </c>
      <c r="I5563" s="2"/>
      <c r="J5563" s="2">
        <v>-190.35</v>
      </c>
      <c r="K5563" s="2">
        <v>-190.35</v>
      </c>
      <c r="L5563" t="s">
        <v>65</v>
      </c>
      <c r="M5563" t="s">
        <v>21</v>
      </c>
      <c r="N5563" t="s">
        <v>22</v>
      </c>
      <c r="O5563" t="s">
        <v>57</v>
      </c>
      <c r="P5563" t="s">
        <v>349</v>
      </c>
      <c r="Q5563" t="s">
        <v>350</v>
      </c>
      <c r="R5563" t="s">
        <v>351</v>
      </c>
      <c r="S5563">
        <f t="shared" si="86"/>
        <v>2016</v>
      </c>
    </row>
    <row r="5564" spans="1:19" x14ac:dyDescent="0.25">
      <c r="A5564">
        <v>345</v>
      </c>
      <c r="B5564">
        <v>345102</v>
      </c>
      <c r="C5564">
        <v>6165</v>
      </c>
      <c r="E5564" t="s">
        <v>95</v>
      </c>
      <c r="F5564" t="s">
        <v>68</v>
      </c>
      <c r="G5564">
        <v>310074</v>
      </c>
      <c r="H5564" s="1">
        <v>42674</v>
      </c>
      <c r="I5564" s="2"/>
      <c r="J5564" s="2">
        <v>-190.35</v>
      </c>
      <c r="K5564" s="2">
        <v>-190.35</v>
      </c>
      <c r="L5564" t="s">
        <v>65</v>
      </c>
      <c r="M5564" t="s">
        <v>21</v>
      </c>
      <c r="N5564" t="s">
        <v>22</v>
      </c>
      <c r="O5564" t="s">
        <v>57</v>
      </c>
      <c r="P5564" t="s">
        <v>349</v>
      </c>
      <c r="Q5564" t="s">
        <v>350</v>
      </c>
      <c r="R5564" t="s">
        <v>351</v>
      </c>
      <c r="S5564">
        <f t="shared" si="86"/>
        <v>2016</v>
      </c>
    </row>
    <row r="5565" spans="1:19" x14ac:dyDescent="0.25">
      <c r="A5565">
        <v>345</v>
      </c>
      <c r="B5565">
        <v>345102</v>
      </c>
      <c r="C5565">
        <v>6165</v>
      </c>
      <c r="E5565" t="s">
        <v>95</v>
      </c>
      <c r="F5565" t="s">
        <v>68</v>
      </c>
      <c r="G5565">
        <v>310074</v>
      </c>
      <c r="H5565" s="1">
        <v>42674</v>
      </c>
      <c r="I5565" s="2"/>
      <c r="J5565" s="2">
        <v>-76.14</v>
      </c>
      <c r="K5565" s="2">
        <v>-76.14</v>
      </c>
      <c r="L5565" t="s">
        <v>65</v>
      </c>
      <c r="M5565" t="s">
        <v>21</v>
      </c>
      <c r="N5565" t="s">
        <v>22</v>
      </c>
      <c r="O5565" t="s">
        <v>57</v>
      </c>
      <c r="P5565" t="s">
        <v>349</v>
      </c>
      <c r="Q5565" t="s">
        <v>350</v>
      </c>
      <c r="R5565" t="s">
        <v>351</v>
      </c>
      <c r="S5565">
        <f t="shared" si="86"/>
        <v>2016</v>
      </c>
    </row>
    <row r="5566" spans="1:19" x14ac:dyDescent="0.25">
      <c r="A5566">
        <v>345</v>
      </c>
      <c r="B5566">
        <v>345102</v>
      </c>
      <c r="C5566">
        <v>6165</v>
      </c>
      <c r="E5566" t="s">
        <v>95</v>
      </c>
      <c r="F5566" t="s">
        <v>68</v>
      </c>
      <c r="G5566">
        <v>310074</v>
      </c>
      <c r="H5566" s="1">
        <v>42674</v>
      </c>
      <c r="I5566" s="2"/>
      <c r="J5566" s="2">
        <v>-133.25</v>
      </c>
      <c r="K5566" s="2">
        <v>-133.25</v>
      </c>
      <c r="L5566" t="s">
        <v>65</v>
      </c>
      <c r="M5566" t="s">
        <v>21</v>
      </c>
      <c r="N5566" t="s">
        <v>22</v>
      </c>
      <c r="O5566" t="s">
        <v>57</v>
      </c>
      <c r="P5566" t="s">
        <v>349</v>
      </c>
      <c r="Q5566" t="s">
        <v>350</v>
      </c>
      <c r="R5566" t="s">
        <v>351</v>
      </c>
      <c r="S5566">
        <f t="shared" si="86"/>
        <v>2016</v>
      </c>
    </row>
    <row r="5567" spans="1:19" x14ac:dyDescent="0.25">
      <c r="A5567">
        <v>345</v>
      </c>
      <c r="B5567">
        <v>345102</v>
      </c>
      <c r="C5567">
        <v>6165</v>
      </c>
      <c r="E5567" t="s">
        <v>95</v>
      </c>
      <c r="F5567" t="s">
        <v>68</v>
      </c>
      <c r="G5567">
        <v>310074</v>
      </c>
      <c r="H5567" s="1">
        <v>42674</v>
      </c>
      <c r="I5567" s="2"/>
      <c r="J5567" s="2">
        <v>-76.14</v>
      </c>
      <c r="K5567" s="2">
        <v>-76.14</v>
      </c>
      <c r="L5567" t="s">
        <v>65</v>
      </c>
      <c r="M5567" t="s">
        <v>21</v>
      </c>
      <c r="N5567" t="s">
        <v>22</v>
      </c>
      <c r="O5567" t="s">
        <v>57</v>
      </c>
      <c r="P5567" t="s">
        <v>349</v>
      </c>
      <c r="Q5567" t="s">
        <v>350</v>
      </c>
      <c r="R5567" t="s">
        <v>351</v>
      </c>
      <c r="S5567">
        <f t="shared" si="86"/>
        <v>2016</v>
      </c>
    </row>
    <row r="5568" spans="1:19" x14ac:dyDescent="0.25">
      <c r="A5568">
        <v>345</v>
      </c>
      <c r="B5568">
        <v>345102</v>
      </c>
      <c r="C5568">
        <v>6165</v>
      </c>
      <c r="E5568" t="s">
        <v>95</v>
      </c>
      <c r="F5568" t="s">
        <v>68</v>
      </c>
      <c r="G5568">
        <v>310074</v>
      </c>
      <c r="H5568" s="1">
        <v>42674</v>
      </c>
      <c r="I5568" s="2"/>
      <c r="J5568" s="2">
        <v>-133.25</v>
      </c>
      <c r="K5568" s="2">
        <v>-133.25</v>
      </c>
      <c r="L5568" t="s">
        <v>65</v>
      </c>
      <c r="M5568" t="s">
        <v>21</v>
      </c>
      <c r="N5568" t="s">
        <v>22</v>
      </c>
      <c r="O5568" t="s">
        <v>57</v>
      </c>
      <c r="P5568" t="s">
        <v>349</v>
      </c>
      <c r="Q5568" t="s">
        <v>350</v>
      </c>
      <c r="R5568" t="s">
        <v>351</v>
      </c>
      <c r="S5568">
        <f t="shared" si="86"/>
        <v>2016</v>
      </c>
    </row>
    <row r="5569" spans="1:19" x14ac:dyDescent="0.25">
      <c r="A5569">
        <v>345</v>
      </c>
      <c r="B5569">
        <v>345102</v>
      </c>
      <c r="C5569">
        <v>6165</v>
      </c>
      <c r="E5569" t="s">
        <v>95</v>
      </c>
      <c r="F5569" t="s">
        <v>68</v>
      </c>
      <c r="G5569">
        <v>310074</v>
      </c>
      <c r="H5569" s="1">
        <v>42674</v>
      </c>
      <c r="I5569" s="2"/>
      <c r="J5569" s="2">
        <v>-76.14</v>
      </c>
      <c r="K5569" s="2">
        <v>-76.14</v>
      </c>
      <c r="L5569" t="s">
        <v>65</v>
      </c>
      <c r="M5569" t="s">
        <v>21</v>
      </c>
      <c r="N5569" t="s">
        <v>22</v>
      </c>
      <c r="O5569" t="s">
        <v>57</v>
      </c>
      <c r="P5569" t="s">
        <v>349</v>
      </c>
      <c r="Q5569" t="s">
        <v>350</v>
      </c>
      <c r="R5569" t="s">
        <v>351</v>
      </c>
      <c r="S5569">
        <f t="shared" si="86"/>
        <v>2016</v>
      </c>
    </row>
    <row r="5570" spans="1:19" x14ac:dyDescent="0.25">
      <c r="A5570">
        <v>345</v>
      </c>
      <c r="B5570">
        <v>345102</v>
      </c>
      <c r="C5570">
        <v>6165</v>
      </c>
      <c r="E5570" t="s">
        <v>95</v>
      </c>
      <c r="F5570" t="s">
        <v>68</v>
      </c>
      <c r="G5570">
        <v>310074</v>
      </c>
      <c r="H5570" s="1">
        <v>42674</v>
      </c>
      <c r="I5570" s="2"/>
      <c r="J5570" s="2">
        <v>-76.14</v>
      </c>
      <c r="K5570" s="2">
        <v>-76.14</v>
      </c>
      <c r="L5570" t="s">
        <v>65</v>
      </c>
      <c r="M5570" t="s">
        <v>21</v>
      </c>
      <c r="N5570" t="s">
        <v>22</v>
      </c>
      <c r="O5570" t="s">
        <v>57</v>
      </c>
      <c r="P5570" t="s">
        <v>349</v>
      </c>
      <c r="Q5570" t="s">
        <v>350</v>
      </c>
      <c r="R5570" t="s">
        <v>351</v>
      </c>
      <c r="S5570">
        <f t="shared" si="86"/>
        <v>2016</v>
      </c>
    </row>
    <row r="5571" spans="1:19" x14ac:dyDescent="0.25">
      <c r="A5571">
        <v>345</v>
      </c>
      <c r="B5571">
        <v>345102</v>
      </c>
      <c r="C5571">
        <v>6165</v>
      </c>
      <c r="E5571" t="s">
        <v>95</v>
      </c>
      <c r="F5571" t="s">
        <v>68</v>
      </c>
      <c r="G5571">
        <v>310074</v>
      </c>
      <c r="H5571" s="1">
        <v>42674</v>
      </c>
      <c r="I5571" s="2"/>
      <c r="J5571" s="2">
        <v>-76.14</v>
      </c>
      <c r="K5571" s="2">
        <v>-76.14</v>
      </c>
      <c r="L5571" t="s">
        <v>65</v>
      </c>
      <c r="M5571" t="s">
        <v>21</v>
      </c>
      <c r="N5571" t="s">
        <v>22</v>
      </c>
      <c r="O5571" t="s">
        <v>57</v>
      </c>
      <c r="P5571" t="s">
        <v>349</v>
      </c>
      <c r="Q5571" t="s">
        <v>350</v>
      </c>
      <c r="R5571" t="s">
        <v>351</v>
      </c>
      <c r="S5571">
        <f t="shared" ref="S5571:S5634" si="87">YEAR(H5571)</f>
        <v>2016</v>
      </c>
    </row>
    <row r="5572" spans="1:19" x14ac:dyDescent="0.25">
      <c r="A5572">
        <v>345</v>
      </c>
      <c r="B5572">
        <v>345102</v>
      </c>
      <c r="C5572">
        <v>6165</v>
      </c>
      <c r="E5572" t="s">
        <v>95</v>
      </c>
      <c r="F5572" t="s">
        <v>68</v>
      </c>
      <c r="G5572">
        <v>310074</v>
      </c>
      <c r="H5572" s="1">
        <v>42674</v>
      </c>
      <c r="I5572" s="2"/>
      <c r="J5572" s="2">
        <v>-76.14</v>
      </c>
      <c r="K5572" s="2">
        <v>-76.14</v>
      </c>
      <c r="L5572" t="s">
        <v>65</v>
      </c>
      <c r="M5572" t="s">
        <v>21</v>
      </c>
      <c r="N5572" t="s">
        <v>22</v>
      </c>
      <c r="O5572" t="s">
        <v>57</v>
      </c>
      <c r="P5572" t="s">
        <v>349</v>
      </c>
      <c r="Q5572" t="s">
        <v>350</v>
      </c>
      <c r="R5572" t="s">
        <v>351</v>
      </c>
      <c r="S5572">
        <f t="shared" si="87"/>
        <v>2016</v>
      </c>
    </row>
    <row r="5573" spans="1:19" x14ac:dyDescent="0.25">
      <c r="A5573">
        <v>345</v>
      </c>
      <c r="B5573">
        <v>345102</v>
      </c>
      <c r="C5573">
        <v>6165</v>
      </c>
      <c r="E5573" t="s">
        <v>375</v>
      </c>
      <c r="F5573" t="s">
        <v>86</v>
      </c>
      <c r="G5573">
        <v>1707</v>
      </c>
      <c r="H5573" s="1">
        <v>42668</v>
      </c>
      <c r="I5573" s="2"/>
      <c r="J5573" s="2">
        <v>-38.159999999999997</v>
      </c>
      <c r="K5573" s="2">
        <v>-38.159999999999997</v>
      </c>
      <c r="L5573" t="s">
        <v>65</v>
      </c>
      <c r="M5573" t="s">
        <v>21</v>
      </c>
      <c r="N5573" t="s">
        <v>22</v>
      </c>
      <c r="O5573" t="s">
        <v>57</v>
      </c>
      <c r="P5573" t="s">
        <v>349</v>
      </c>
      <c r="Q5573" t="s">
        <v>350</v>
      </c>
      <c r="R5573" t="s">
        <v>351</v>
      </c>
      <c r="S5573">
        <f t="shared" si="87"/>
        <v>2016</v>
      </c>
    </row>
    <row r="5574" spans="1:19" x14ac:dyDescent="0.25">
      <c r="A5574">
        <v>345</v>
      </c>
      <c r="B5574">
        <v>345102</v>
      </c>
      <c r="C5574">
        <v>6165</v>
      </c>
      <c r="E5574" t="s">
        <v>375</v>
      </c>
      <c r="F5574" t="s">
        <v>86</v>
      </c>
      <c r="G5574">
        <v>1707</v>
      </c>
      <c r="H5574" s="1">
        <v>42668</v>
      </c>
      <c r="I5574" s="2"/>
      <c r="J5574" s="2">
        <v>-76.319999999999993</v>
      </c>
      <c r="K5574" s="2">
        <v>-76.319999999999993</v>
      </c>
      <c r="L5574" t="s">
        <v>65</v>
      </c>
      <c r="M5574" t="s">
        <v>21</v>
      </c>
      <c r="N5574" t="s">
        <v>22</v>
      </c>
      <c r="O5574" t="s">
        <v>57</v>
      </c>
      <c r="P5574" t="s">
        <v>349</v>
      </c>
      <c r="Q5574" t="s">
        <v>350</v>
      </c>
      <c r="R5574" t="s">
        <v>351</v>
      </c>
      <c r="S5574">
        <f t="shared" si="87"/>
        <v>2016</v>
      </c>
    </row>
    <row r="5575" spans="1:19" x14ac:dyDescent="0.25">
      <c r="A5575">
        <v>345</v>
      </c>
      <c r="B5575">
        <v>345102</v>
      </c>
      <c r="C5575">
        <v>6165</v>
      </c>
      <c r="E5575" t="s">
        <v>375</v>
      </c>
      <c r="F5575" t="s">
        <v>86</v>
      </c>
      <c r="G5575">
        <v>1707</v>
      </c>
      <c r="H5575" s="1">
        <v>42668</v>
      </c>
      <c r="I5575" s="2"/>
      <c r="J5575" s="2">
        <v>-343.44</v>
      </c>
      <c r="K5575" s="2">
        <v>-343.44</v>
      </c>
      <c r="L5575" t="s">
        <v>65</v>
      </c>
      <c r="M5575" t="s">
        <v>21</v>
      </c>
      <c r="N5575" t="s">
        <v>22</v>
      </c>
      <c r="O5575" t="s">
        <v>57</v>
      </c>
      <c r="P5575" t="s">
        <v>349</v>
      </c>
      <c r="Q5575" t="s">
        <v>350</v>
      </c>
      <c r="R5575" t="s">
        <v>351</v>
      </c>
      <c r="S5575">
        <f t="shared" si="87"/>
        <v>2016</v>
      </c>
    </row>
    <row r="5576" spans="1:19" x14ac:dyDescent="0.25">
      <c r="A5576">
        <v>345</v>
      </c>
      <c r="B5576">
        <v>345102</v>
      </c>
      <c r="C5576">
        <v>6165</v>
      </c>
      <c r="E5576" t="s">
        <v>375</v>
      </c>
      <c r="F5576" t="s">
        <v>86</v>
      </c>
      <c r="G5576">
        <v>1707</v>
      </c>
      <c r="H5576" s="1">
        <v>42668</v>
      </c>
      <c r="I5576" s="2"/>
      <c r="J5576" s="2">
        <v>-38.159999999999997</v>
      </c>
      <c r="K5576" s="2">
        <v>-38.159999999999997</v>
      </c>
      <c r="L5576" t="s">
        <v>65</v>
      </c>
      <c r="M5576" t="s">
        <v>21</v>
      </c>
      <c r="N5576" t="s">
        <v>22</v>
      </c>
      <c r="O5576" t="s">
        <v>57</v>
      </c>
      <c r="P5576" t="s">
        <v>349</v>
      </c>
      <c r="Q5576" t="s">
        <v>350</v>
      </c>
      <c r="R5576" t="s">
        <v>351</v>
      </c>
      <c r="S5576">
        <f t="shared" si="87"/>
        <v>2016</v>
      </c>
    </row>
    <row r="5577" spans="1:19" x14ac:dyDescent="0.25">
      <c r="A5577">
        <v>345</v>
      </c>
      <c r="B5577">
        <v>345102</v>
      </c>
      <c r="C5577">
        <v>6165</v>
      </c>
      <c r="E5577" t="s">
        <v>375</v>
      </c>
      <c r="F5577" t="s">
        <v>86</v>
      </c>
      <c r="G5577">
        <v>1707</v>
      </c>
      <c r="H5577" s="1">
        <v>42668</v>
      </c>
      <c r="I5577" s="2"/>
      <c r="J5577" s="2">
        <v>-76.319999999999993</v>
      </c>
      <c r="K5577" s="2">
        <v>-76.319999999999993</v>
      </c>
      <c r="L5577" t="s">
        <v>65</v>
      </c>
      <c r="M5577" t="s">
        <v>21</v>
      </c>
      <c r="N5577" t="s">
        <v>22</v>
      </c>
      <c r="O5577" t="s">
        <v>57</v>
      </c>
      <c r="P5577" t="s">
        <v>349</v>
      </c>
      <c r="Q5577" t="s">
        <v>350</v>
      </c>
      <c r="R5577" t="s">
        <v>351</v>
      </c>
      <c r="S5577">
        <f t="shared" si="87"/>
        <v>2016</v>
      </c>
    </row>
    <row r="5578" spans="1:19" x14ac:dyDescent="0.25">
      <c r="A5578">
        <v>345</v>
      </c>
      <c r="B5578">
        <v>345102</v>
      </c>
      <c r="C5578">
        <v>6165</v>
      </c>
      <c r="E5578" t="s">
        <v>375</v>
      </c>
      <c r="F5578" t="s">
        <v>86</v>
      </c>
      <c r="G5578">
        <v>1707</v>
      </c>
      <c r="H5578" s="1">
        <v>42668</v>
      </c>
      <c r="I5578" s="2"/>
      <c r="J5578" s="2">
        <v>-19.079999999999998</v>
      </c>
      <c r="K5578" s="2">
        <v>-19.079999999999998</v>
      </c>
      <c r="L5578" t="s">
        <v>65</v>
      </c>
      <c r="M5578" t="s">
        <v>21</v>
      </c>
      <c r="N5578" t="s">
        <v>22</v>
      </c>
      <c r="O5578" t="s">
        <v>57</v>
      </c>
      <c r="P5578" t="s">
        <v>349</v>
      </c>
      <c r="Q5578" t="s">
        <v>350</v>
      </c>
      <c r="R5578" t="s">
        <v>351</v>
      </c>
      <c r="S5578">
        <f t="shared" si="87"/>
        <v>2016</v>
      </c>
    </row>
    <row r="5579" spans="1:19" x14ac:dyDescent="0.25">
      <c r="A5579">
        <v>345</v>
      </c>
      <c r="B5579">
        <v>345102</v>
      </c>
      <c r="C5579">
        <v>6165</v>
      </c>
      <c r="E5579" t="s">
        <v>375</v>
      </c>
      <c r="F5579" t="s">
        <v>86</v>
      </c>
      <c r="G5579">
        <v>1707</v>
      </c>
      <c r="H5579" s="1">
        <v>42668</v>
      </c>
      <c r="I5579" s="2"/>
      <c r="J5579" s="2">
        <v>-38.159999999999997</v>
      </c>
      <c r="K5579" s="2">
        <v>-38.159999999999997</v>
      </c>
      <c r="L5579" t="s">
        <v>65</v>
      </c>
      <c r="M5579" t="s">
        <v>21</v>
      </c>
      <c r="N5579" t="s">
        <v>22</v>
      </c>
      <c r="O5579" t="s">
        <v>57</v>
      </c>
      <c r="P5579" t="s">
        <v>349</v>
      </c>
      <c r="Q5579" t="s">
        <v>350</v>
      </c>
      <c r="R5579" t="s">
        <v>351</v>
      </c>
      <c r="S5579">
        <f t="shared" si="87"/>
        <v>2016</v>
      </c>
    </row>
    <row r="5580" spans="1:19" x14ac:dyDescent="0.25">
      <c r="A5580">
        <v>345</v>
      </c>
      <c r="B5580">
        <v>345102</v>
      </c>
      <c r="C5580">
        <v>6165</v>
      </c>
      <c r="E5580" t="s">
        <v>375</v>
      </c>
      <c r="F5580" t="s">
        <v>86</v>
      </c>
      <c r="G5580">
        <v>1707</v>
      </c>
      <c r="H5580" s="1">
        <v>42668</v>
      </c>
      <c r="I5580" s="2"/>
      <c r="J5580" s="2">
        <v>-38.159999999999997</v>
      </c>
      <c r="K5580" s="2">
        <v>-38.159999999999997</v>
      </c>
      <c r="L5580" t="s">
        <v>65</v>
      </c>
      <c r="M5580" t="s">
        <v>21</v>
      </c>
      <c r="N5580" t="s">
        <v>22</v>
      </c>
      <c r="O5580" t="s">
        <v>57</v>
      </c>
      <c r="P5580" t="s">
        <v>349</v>
      </c>
      <c r="Q5580" t="s">
        <v>350</v>
      </c>
      <c r="R5580" t="s">
        <v>351</v>
      </c>
      <c r="S5580">
        <f t="shared" si="87"/>
        <v>2016</v>
      </c>
    </row>
    <row r="5581" spans="1:19" x14ac:dyDescent="0.25">
      <c r="A5581">
        <v>345</v>
      </c>
      <c r="B5581">
        <v>345102</v>
      </c>
      <c r="C5581">
        <v>6165</v>
      </c>
      <c r="E5581" t="s">
        <v>375</v>
      </c>
      <c r="F5581" t="s">
        <v>86</v>
      </c>
      <c r="G5581">
        <v>1707</v>
      </c>
      <c r="H5581" s="1">
        <v>42668</v>
      </c>
      <c r="I5581" s="2"/>
      <c r="J5581" s="2">
        <v>-38.159999999999997</v>
      </c>
      <c r="K5581" s="2">
        <v>-38.159999999999997</v>
      </c>
      <c r="L5581" t="s">
        <v>65</v>
      </c>
      <c r="M5581" t="s">
        <v>21</v>
      </c>
      <c r="N5581" t="s">
        <v>22</v>
      </c>
      <c r="O5581" t="s">
        <v>57</v>
      </c>
      <c r="P5581" t="s">
        <v>349</v>
      </c>
      <c r="Q5581" t="s">
        <v>350</v>
      </c>
      <c r="R5581" t="s">
        <v>351</v>
      </c>
      <c r="S5581">
        <f t="shared" si="87"/>
        <v>2016</v>
      </c>
    </row>
    <row r="5582" spans="1:19" x14ac:dyDescent="0.25">
      <c r="A5582">
        <v>345</v>
      </c>
      <c r="B5582">
        <v>345102</v>
      </c>
      <c r="C5582">
        <v>6165</v>
      </c>
      <c r="E5582" t="s">
        <v>375</v>
      </c>
      <c r="F5582" t="s">
        <v>86</v>
      </c>
      <c r="G5582">
        <v>1707</v>
      </c>
      <c r="H5582" s="1">
        <v>42668</v>
      </c>
      <c r="I5582" s="2"/>
      <c r="J5582" s="2">
        <v>-114.48</v>
      </c>
      <c r="K5582" s="2">
        <v>-114.48</v>
      </c>
      <c r="L5582" t="s">
        <v>65</v>
      </c>
      <c r="M5582" t="s">
        <v>21</v>
      </c>
      <c r="N5582" t="s">
        <v>22</v>
      </c>
      <c r="O5582" t="s">
        <v>57</v>
      </c>
      <c r="P5582" t="s">
        <v>349</v>
      </c>
      <c r="Q5582" t="s">
        <v>350</v>
      </c>
      <c r="R5582" t="s">
        <v>351</v>
      </c>
      <c r="S5582">
        <f t="shared" si="87"/>
        <v>2016</v>
      </c>
    </row>
    <row r="5583" spans="1:19" x14ac:dyDescent="0.25">
      <c r="A5583">
        <v>345</v>
      </c>
      <c r="B5583">
        <v>345102</v>
      </c>
      <c r="C5583">
        <v>6165</v>
      </c>
      <c r="E5583" t="s">
        <v>380</v>
      </c>
      <c r="F5583" t="s">
        <v>86</v>
      </c>
      <c r="G5583">
        <v>1707</v>
      </c>
      <c r="H5583" s="1">
        <v>42668</v>
      </c>
      <c r="I5583" s="2"/>
      <c r="J5583" s="2">
        <v>-76.319999999999993</v>
      </c>
      <c r="K5583" s="2">
        <v>-76.319999999999993</v>
      </c>
      <c r="L5583" t="s">
        <v>65</v>
      </c>
      <c r="M5583" t="s">
        <v>21</v>
      </c>
      <c r="N5583" t="s">
        <v>22</v>
      </c>
      <c r="O5583" t="s">
        <v>57</v>
      </c>
      <c r="P5583" t="s">
        <v>349</v>
      </c>
      <c r="Q5583" t="s">
        <v>350</v>
      </c>
      <c r="R5583" t="s">
        <v>351</v>
      </c>
      <c r="S5583">
        <f t="shared" si="87"/>
        <v>2016</v>
      </c>
    </row>
    <row r="5584" spans="1:19" x14ac:dyDescent="0.25">
      <c r="A5584">
        <v>345</v>
      </c>
      <c r="B5584">
        <v>345102</v>
      </c>
      <c r="C5584">
        <v>6165</v>
      </c>
      <c r="E5584" t="s">
        <v>380</v>
      </c>
      <c r="F5584" t="s">
        <v>86</v>
      </c>
      <c r="G5584">
        <v>1707</v>
      </c>
      <c r="H5584" s="1">
        <v>42668</v>
      </c>
      <c r="I5584" s="2"/>
      <c r="J5584" s="2">
        <v>-267.12</v>
      </c>
      <c r="K5584" s="2">
        <v>-267.12</v>
      </c>
      <c r="L5584" t="s">
        <v>65</v>
      </c>
      <c r="M5584" t="s">
        <v>21</v>
      </c>
      <c r="N5584" t="s">
        <v>22</v>
      </c>
      <c r="O5584" t="s">
        <v>57</v>
      </c>
      <c r="P5584" t="s">
        <v>349</v>
      </c>
      <c r="Q5584" t="s">
        <v>350</v>
      </c>
      <c r="R5584" t="s">
        <v>351</v>
      </c>
      <c r="S5584">
        <f t="shared" si="87"/>
        <v>2016</v>
      </c>
    </row>
    <row r="5585" spans="1:19" x14ac:dyDescent="0.25">
      <c r="A5585">
        <v>345</v>
      </c>
      <c r="B5585">
        <v>345102</v>
      </c>
      <c r="C5585">
        <v>6165</v>
      </c>
      <c r="E5585" t="s">
        <v>385</v>
      </c>
      <c r="F5585" t="s">
        <v>86</v>
      </c>
      <c r="G5585">
        <v>1707</v>
      </c>
      <c r="H5585" s="1">
        <v>42668</v>
      </c>
      <c r="I5585" s="2"/>
      <c r="J5585" s="2">
        <v>-133.56</v>
      </c>
      <c r="K5585" s="2">
        <v>-133.56</v>
      </c>
      <c r="L5585" t="s">
        <v>65</v>
      </c>
      <c r="M5585" t="s">
        <v>21</v>
      </c>
      <c r="N5585" t="s">
        <v>22</v>
      </c>
      <c r="O5585" t="s">
        <v>57</v>
      </c>
      <c r="P5585" t="s">
        <v>349</v>
      </c>
      <c r="Q5585" t="s">
        <v>350</v>
      </c>
      <c r="R5585" t="s">
        <v>351</v>
      </c>
      <c r="S5585">
        <f t="shared" si="87"/>
        <v>2016</v>
      </c>
    </row>
    <row r="5586" spans="1:19" x14ac:dyDescent="0.25">
      <c r="A5586">
        <v>345</v>
      </c>
      <c r="B5586">
        <v>345102</v>
      </c>
      <c r="C5586">
        <v>6165</v>
      </c>
      <c r="E5586" t="s">
        <v>385</v>
      </c>
      <c r="F5586" t="s">
        <v>86</v>
      </c>
      <c r="G5586">
        <v>1707</v>
      </c>
      <c r="H5586" s="1">
        <v>42668</v>
      </c>
      <c r="I5586" s="2"/>
      <c r="J5586" s="2">
        <v>-76.319999999999993</v>
      </c>
      <c r="K5586" s="2">
        <v>-76.319999999999993</v>
      </c>
      <c r="L5586" t="s">
        <v>65</v>
      </c>
      <c r="M5586" t="s">
        <v>21</v>
      </c>
      <c r="N5586" t="s">
        <v>22</v>
      </c>
      <c r="O5586" t="s">
        <v>57</v>
      </c>
      <c r="P5586" t="s">
        <v>349</v>
      </c>
      <c r="Q5586" t="s">
        <v>350</v>
      </c>
      <c r="R5586" t="s">
        <v>351</v>
      </c>
      <c r="S5586">
        <f t="shared" si="87"/>
        <v>2016</v>
      </c>
    </row>
    <row r="5587" spans="1:19" x14ac:dyDescent="0.25">
      <c r="A5587">
        <v>345</v>
      </c>
      <c r="B5587">
        <v>345102</v>
      </c>
      <c r="C5587">
        <v>6165</v>
      </c>
      <c r="E5587" t="s">
        <v>385</v>
      </c>
      <c r="F5587" t="s">
        <v>86</v>
      </c>
      <c r="G5587">
        <v>1707</v>
      </c>
      <c r="H5587" s="1">
        <v>42668</v>
      </c>
      <c r="I5587" s="2"/>
      <c r="J5587" s="2">
        <v>-114.48</v>
      </c>
      <c r="K5587" s="2">
        <v>-114.48</v>
      </c>
      <c r="L5587" t="s">
        <v>65</v>
      </c>
      <c r="M5587" t="s">
        <v>21</v>
      </c>
      <c r="N5587" t="s">
        <v>22</v>
      </c>
      <c r="O5587" t="s">
        <v>57</v>
      </c>
      <c r="P5587" t="s">
        <v>349</v>
      </c>
      <c r="Q5587" t="s">
        <v>350</v>
      </c>
      <c r="R5587" t="s">
        <v>351</v>
      </c>
      <c r="S5587">
        <f t="shared" si="87"/>
        <v>2016</v>
      </c>
    </row>
    <row r="5588" spans="1:19" x14ac:dyDescent="0.25">
      <c r="A5588">
        <v>345</v>
      </c>
      <c r="B5588">
        <v>345102</v>
      </c>
      <c r="C5588">
        <v>6165</v>
      </c>
      <c r="E5588" t="s">
        <v>385</v>
      </c>
      <c r="F5588" t="s">
        <v>86</v>
      </c>
      <c r="G5588">
        <v>1707</v>
      </c>
      <c r="H5588" s="1">
        <v>42668</v>
      </c>
      <c r="I5588" s="2"/>
      <c r="J5588" s="2">
        <v>-133.56</v>
      </c>
      <c r="K5588" s="2">
        <v>-133.56</v>
      </c>
      <c r="L5588" t="s">
        <v>65</v>
      </c>
      <c r="M5588" t="s">
        <v>21</v>
      </c>
      <c r="N5588" t="s">
        <v>22</v>
      </c>
      <c r="O5588" t="s">
        <v>57</v>
      </c>
      <c r="P5588" t="s">
        <v>349</v>
      </c>
      <c r="Q5588" t="s">
        <v>350</v>
      </c>
      <c r="R5588" t="s">
        <v>351</v>
      </c>
      <c r="S5588">
        <f t="shared" si="87"/>
        <v>2016</v>
      </c>
    </row>
    <row r="5589" spans="1:19" x14ac:dyDescent="0.25">
      <c r="A5589">
        <v>345</v>
      </c>
      <c r="B5589">
        <v>345102</v>
      </c>
      <c r="C5589">
        <v>6165</v>
      </c>
      <c r="E5589" t="s">
        <v>385</v>
      </c>
      <c r="F5589" t="s">
        <v>86</v>
      </c>
      <c r="G5589">
        <v>1707</v>
      </c>
      <c r="H5589" s="1">
        <v>42668</v>
      </c>
      <c r="I5589" s="2"/>
      <c r="J5589" s="2">
        <v>-76.319999999999993</v>
      </c>
      <c r="K5589" s="2">
        <v>-76.319999999999993</v>
      </c>
      <c r="L5589" t="s">
        <v>65</v>
      </c>
      <c r="M5589" t="s">
        <v>21</v>
      </c>
      <c r="N5589" t="s">
        <v>22</v>
      </c>
      <c r="O5589" t="s">
        <v>57</v>
      </c>
      <c r="P5589" t="s">
        <v>349</v>
      </c>
      <c r="Q5589" t="s">
        <v>350</v>
      </c>
      <c r="R5589" t="s">
        <v>351</v>
      </c>
      <c r="S5589">
        <f t="shared" si="87"/>
        <v>2016</v>
      </c>
    </row>
    <row r="5590" spans="1:19" x14ac:dyDescent="0.25">
      <c r="A5590">
        <v>345</v>
      </c>
      <c r="B5590">
        <v>345102</v>
      </c>
      <c r="C5590">
        <v>6165</v>
      </c>
      <c r="E5590" t="s">
        <v>381</v>
      </c>
      <c r="F5590" t="s">
        <v>86</v>
      </c>
      <c r="G5590">
        <v>1707</v>
      </c>
      <c r="H5590" s="1">
        <v>42668</v>
      </c>
      <c r="I5590" s="2"/>
      <c r="J5590" s="2">
        <v>-76.319999999999993</v>
      </c>
      <c r="K5590" s="2">
        <v>-76.319999999999993</v>
      </c>
      <c r="L5590" t="s">
        <v>65</v>
      </c>
      <c r="M5590" t="s">
        <v>21</v>
      </c>
      <c r="N5590" t="s">
        <v>22</v>
      </c>
      <c r="O5590" t="s">
        <v>57</v>
      </c>
      <c r="P5590" t="s">
        <v>349</v>
      </c>
      <c r="Q5590" t="s">
        <v>350</v>
      </c>
      <c r="R5590" t="s">
        <v>351</v>
      </c>
      <c r="S5590">
        <f t="shared" si="87"/>
        <v>2016</v>
      </c>
    </row>
    <row r="5591" spans="1:19" x14ac:dyDescent="0.25">
      <c r="A5591">
        <v>345</v>
      </c>
      <c r="B5591">
        <v>345102</v>
      </c>
      <c r="C5591">
        <v>6165</v>
      </c>
      <c r="E5591" t="s">
        <v>381</v>
      </c>
      <c r="F5591" t="s">
        <v>86</v>
      </c>
      <c r="G5591">
        <v>1707</v>
      </c>
      <c r="H5591" s="1">
        <v>42668</v>
      </c>
      <c r="I5591" s="2"/>
      <c r="J5591" s="2">
        <v>-76.319999999999993</v>
      </c>
      <c r="K5591" s="2">
        <v>-76.319999999999993</v>
      </c>
      <c r="L5591" t="s">
        <v>65</v>
      </c>
      <c r="M5591" t="s">
        <v>21</v>
      </c>
      <c r="N5591" t="s">
        <v>22</v>
      </c>
      <c r="O5591" t="s">
        <v>57</v>
      </c>
      <c r="P5591" t="s">
        <v>349</v>
      </c>
      <c r="Q5591" t="s">
        <v>350</v>
      </c>
      <c r="R5591" t="s">
        <v>351</v>
      </c>
      <c r="S5591">
        <f t="shared" si="87"/>
        <v>2016</v>
      </c>
    </row>
    <row r="5592" spans="1:19" x14ac:dyDescent="0.25">
      <c r="A5592">
        <v>345</v>
      </c>
      <c r="B5592">
        <v>345102</v>
      </c>
      <c r="C5592">
        <v>6165</v>
      </c>
      <c r="E5592" t="s">
        <v>374</v>
      </c>
      <c r="F5592" t="s">
        <v>86</v>
      </c>
      <c r="G5592">
        <v>1707</v>
      </c>
      <c r="H5592" s="1">
        <v>42668</v>
      </c>
      <c r="I5592" s="2"/>
      <c r="J5592" s="2">
        <v>-146.47999999999999</v>
      </c>
      <c r="K5592" s="2">
        <v>-146.47999999999999</v>
      </c>
      <c r="L5592" t="s">
        <v>65</v>
      </c>
      <c r="M5592" t="s">
        <v>21</v>
      </c>
      <c r="N5592" t="s">
        <v>22</v>
      </c>
      <c r="O5592" t="s">
        <v>57</v>
      </c>
      <c r="P5592" t="s">
        <v>349</v>
      </c>
      <c r="Q5592" t="s">
        <v>350</v>
      </c>
      <c r="R5592" t="s">
        <v>351</v>
      </c>
      <c r="S5592">
        <f t="shared" si="87"/>
        <v>2016</v>
      </c>
    </row>
    <row r="5593" spans="1:19" x14ac:dyDescent="0.25">
      <c r="A5593">
        <v>345</v>
      </c>
      <c r="B5593">
        <v>345102</v>
      </c>
      <c r="C5593">
        <v>6165</v>
      </c>
      <c r="E5593" t="s">
        <v>89</v>
      </c>
      <c r="F5593" t="s">
        <v>86</v>
      </c>
      <c r="G5593">
        <v>1704</v>
      </c>
      <c r="H5593" s="1">
        <v>42658</v>
      </c>
      <c r="I5593" s="2"/>
      <c r="J5593" s="2">
        <v>-41.58</v>
      </c>
      <c r="K5593" s="2">
        <v>-41.58</v>
      </c>
      <c r="L5593" t="s">
        <v>65</v>
      </c>
      <c r="M5593" t="s">
        <v>21</v>
      </c>
      <c r="N5593" t="s">
        <v>22</v>
      </c>
      <c r="O5593" t="s">
        <v>57</v>
      </c>
      <c r="P5593" t="s">
        <v>349</v>
      </c>
      <c r="Q5593" t="s">
        <v>350</v>
      </c>
      <c r="R5593" t="s">
        <v>351</v>
      </c>
      <c r="S5593">
        <f t="shared" si="87"/>
        <v>2016</v>
      </c>
    </row>
    <row r="5594" spans="1:19" x14ac:dyDescent="0.25">
      <c r="A5594">
        <v>345</v>
      </c>
      <c r="B5594">
        <v>345102</v>
      </c>
      <c r="C5594">
        <v>6165</v>
      </c>
      <c r="E5594" t="s">
        <v>89</v>
      </c>
      <c r="F5594" t="s">
        <v>86</v>
      </c>
      <c r="G5594">
        <v>1704</v>
      </c>
      <c r="H5594" s="1">
        <v>42658</v>
      </c>
      <c r="I5594" s="2"/>
      <c r="J5594" s="2">
        <v>-41.58</v>
      </c>
      <c r="K5594" s="2">
        <v>-41.58</v>
      </c>
      <c r="L5594" t="s">
        <v>65</v>
      </c>
      <c r="M5594" t="s">
        <v>21</v>
      </c>
      <c r="N5594" t="s">
        <v>22</v>
      </c>
      <c r="O5594" t="s">
        <v>57</v>
      </c>
      <c r="P5594" t="s">
        <v>349</v>
      </c>
      <c r="Q5594" t="s">
        <v>350</v>
      </c>
      <c r="R5594" t="s">
        <v>351</v>
      </c>
      <c r="S5594">
        <f t="shared" si="87"/>
        <v>2016</v>
      </c>
    </row>
    <row r="5595" spans="1:19" x14ac:dyDescent="0.25">
      <c r="A5595">
        <v>345</v>
      </c>
      <c r="B5595">
        <v>345102</v>
      </c>
      <c r="C5595">
        <v>6165</v>
      </c>
      <c r="E5595" t="s">
        <v>89</v>
      </c>
      <c r="F5595" t="s">
        <v>86</v>
      </c>
      <c r="G5595">
        <v>1704</v>
      </c>
      <c r="H5595" s="1">
        <v>42658</v>
      </c>
      <c r="I5595" s="2"/>
      <c r="J5595" s="2">
        <v>-41.58</v>
      </c>
      <c r="K5595" s="2">
        <v>-41.58</v>
      </c>
      <c r="L5595" t="s">
        <v>65</v>
      </c>
      <c r="M5595" t="s">
        <v>21</v>
      </c>
      <c r="N5595" t="s">
        <v>22</v>
      </c>
      <c r="O5595" t="s">
        <v>57</v>
      </c>
      <c r="P5595" t="s">
        <v>349</v>
      </c>
      <c r="Q5595" t="s">
        <v>350</v>
      </c>
      <c r="R5595" t="s">
        <v>351</v>
      </c>
      <c r="S5595">
        <f t="shared" si="87"/>
        <v>2016</v>
      </c>
    </row>
    <row r="5596" spans="1:19" x14ac:dyDescent="0.25">
      <c r="A5596">
        <v>345</v>
      </c>
      <c r="B5596">
        <v>345102</v>
      </c>
      <c r="C5596">
        <v>6165</v>
      </c>
      <c r="E5596" t="s">
        <v>89</v>
      </c>
      <c r="F5596" t="s">
        <v>86</v>
      </c>
      <c r="G5596">
        <v>1704</v>
      </c>
      <c r="H5596" s="1">
        <v>42658</v>
      </c>
      <c r="I5596" s="2"/>
      <c r="J5596" s="2">
        <v>-41.58</v>
      </c>
      <c r="K5596" s="2">
        <v>-41.58</v>
      </c>
      <c r="L5596" t="s">
        <v>65</v>
      </c>
      <c r="M5596" t="s">
        <v>21</v>
      </c>
      <c r="N5596" t="s">
        <v>22</v>
      </c>
      <c r="O5596" t="s">
        <v>57</v>
      </c>
      <c r="P5596" t="s">
        <v>349</v>
      </c>
      <c r="Q5596" t="s">
        <v>350</v>
      </c>
      <c r="R5596" t="s">
        <v>351</v>
      </c>
      <c r="S5596">
        <f t="shared" si="87"/>
        <v>2016</v>
      </c>
    </row>
    <row r="5597" spans="1:19" x14ac:dyDescent="0.25">
      <c r="A5597">
        <v>345</v>
      </c>
      <c r="B5597">
        <v>345102</v>
      </c>
      <c r="C5597">
        <v>6165</v>
      </c>
      <c r="E5597" t="s">
        <v>89</v>
      </c>
      <c r="F5597" t="s">
        <v>86</v>
      </c>
      <c r="G5597">
        <v>1704</v>
      </c>
      <c r="H5597" s="1">
        <v>42658</v>
      </c>
      <c r="I5597" s="2"/>
      <c r="J5597" s="2">
        <v>-166.32</v>
      </c>
      <c r="K5597" s="2">
        <v>-166.32</v>
      </c>
      <c r="L5597" t="s">
        <v>65</v>
      </c>
      <c r="M5597" t="s">
        <v>21</v>
      </c>
      <c r="N5597" t="s">
        <v>22</v>
      </c>
      <c r="O5597" t="s">
        <v>57</v>
      </c>
      <c r="P5597" t="s">
        <v>349</v>
      </c>
      <c r="Q5597" t="s">
        <v>350</v>
      </c>
      <c r="R5597" t="s">
        <v>351</v>
      </c>
      <c r="S5597">
        <f t="shared" si="87"/>
        <v>2016</v>
      </c>
    </row>
    <row r="5598" spans="1:19" x14ac:dyDescent="0.25">
      <c r="A5598">
        <v>345</v>
      </c>
      <c r="B5598">
        <v>345102</v>
      </c>
      <c r="C5598">
        <v>6165</v>
      </c>
      <c r="E5598" t="s">
        <v>89</v>
      </c>
      <c r="F5598" t="s">
        <v>86</v>
      </c>
      <c r="G5598">
        <v>1704</v>
      </c>
      <c r="H5598" s="1">
        <v>42658</v>
      </c>
      <c r="I5598" s="2"/>
      <c r="J5598" s="2">
        <v>-166.32</v>
      </c>
      <c r="K5598" s="2">
        <v>-166.32</v>
      </c>
      <c r="L5598" t="s">
        <v>65</v>
      </c>
      <c r="M5598" t="s">
        <v>21</v>
      </c>
      <c r="N5598" t="s">
        <v>22</v>
      </c>
      <c r="O5598" t="s">
        <v>57</v>
      </c>
      <c r="P5598" t="s">
        <v>349</v>
      </c>
      <c r="Q5598" t="s">
        <v>350</v>
      </c>
      <c r="R5598" t="s">
        <v>351</v>
      </c>
      <c r="S5598">
        <f t="shared" si="87"/>
        <v>2016</v>
      </c>
    </row>
    <row r="5599" spans="1:19" x14ac:dyDescent="0.25">
      <c r="A5599">
        <v>345</v>
      </c>
      <c r="B5599">
        <v>345102</v>
      </c>
      <c r="C5599">
        <v>6165</v>
      </c>
      <c r="E5599" t="s">
        <v>89</v>
      </c>
      <c r="F5599" t="s">
        <v>86</v>
      </c>
      <c r="G5599">
        <v>1704</v>
      </c>
      <c r="H5599" s="1">
        <v>42658</v>
      </c>
      <c r="I5599" s="2"/>
      <c r="J5599" s="2">
        <v>-166.32</v>
      </c>
      <c r="K5599" s="2">
        <v>-166.32</v>
      </c>
      <c r="L5599" t="s">
        <v>65</v>
      </c>
      <c r="M5599" t="s">
        <v>21</v>
      </c>
      <c r="N5599" t="s">
        <v>22</v>
      </c>
      <c r="O5599" t="s">
        <v>57</v>
      </c>
      <c r="P5599" t="s">
        <v>349</v>
      </c>
      <c r="Q5599" t="s">
        <v>350</v>
      </c>
      <c r="R5599" t="s">
        <v>351</v>
      </c>
      <c r="S5599">
        <f t="shared" si="87"/>
        <v>2016</v>
      </c>
    </row>
    <row r="5600" spans="1:19" x14ac:dyDescent="0.25">
      <c r="A5600">
        <v>345</v>
      </c>
      <c r="B5600">
        <v>345102</v>
      </c>
      <c r="C5600">
        <v>6165</v>
      </c>
      <c r="E5600" t="s">
        <v>89</v>
      </c>
      <c r="F5600" t="s">
        <v>86</v>
      </c>
      <c r="G5600">
        <v>1704</v>
      </c>
      <c r="H5600" s="1">
        <v>42658</v>
      </c>
      <c r="I5600" s="2"/>
      <c r="J5600" s="2">
        <v>-83.16</v>
      </c>
      <c r="K5600" s="2">
        <v>-83.16</v>
      </c>
      <c r="L5600" t="s">
        <v>65</v>
      </c>
      <c r="M5600" t="s">
        <v>21</v>
      </c>
      <c r="N5600" t="s">
        <v>22</v>
      </c>
      <c r="O5600" t="s">
        <v>57</v>
      </c>
      <c r="P5600" t="s">
        <v>349</v>
      </c>
      <c r="Q5600" t="s">
        <v>350</v>
      </c>
      <c r="R5600" t="s">
        <v>351</v>
      </c>
      <c r="S5600">
        <f t="shared" si="87"/>
        <v>2016</v>
      </c>
    </row>
    <row r="5601" spans="1:19" x14ac:dyDescent="0.25">
      <c r="A5601">
        <v>345</v>
      </c>
      <c r="B5601">
        <v>345102</v>
      </c>
      <c r="C5601">
        <v>6165</v>
      </c>
      <c r="E5601" t="s">
        <v>89</v>
      </c>
      <c r="F5601" t="s">
        <v>86</v>
      </c>
      <c r="G5601">
        <v>1704</v>
      </c>
      <c r="H5601" s="1">
        <v>42658</v>
      </c>
      <c r="I5601" s="2"/>
      <c r="J5601" s="2">
        <v>-83.16</v>
      </c>
      <c r="K5601" s="2">
        <v>-83.16</v>
      </c>
      <c r="L5601" t="s">
        <v>65</v>
      </c>
      <c r="M5601" t="s">
        <v>21</v>
      </c>
      <c r="N5601" t="s">
        <v>22</v>
      </c>
      <c r="O5601" t="s">
        <v>57</v>
      </c>
      <c r="P5601" t="s">
        <v>349</v>
      </c>
      <c r="Q5601" t="s">
        <v>350</v>
      </c>
      <c r="R5601" t="s">
        <v>351</v>
      </c>
      <c r="S5601">
        <f t="shared" si="87"/>
        <v>2016</v>
      </c>
    </row>
    <row r="5602" spans="1:19" x14ac:dyDescent="0.25">
      <c r="A5602">
        <v>345</v>
      </c>
      <c r="B5602">
        <v>345102</v>
      </c>
      <c r="C5602">
        <v>6165</v>
      </c>
      <c r="E5602" t="s">
        <v>89</v>
      </c>
      <c r="F5602" t="s">
        <v>86</v>
      </c>
      <c r="G5602">
        <v>1704</v>
      </c>
      <c r="H5602" s="1">
        <v>42658</v>
      </c>
      <c r="I5602" s="2"/>
      <c r="J5602" s="2">
        <v>-166.32</v>
      </c>
      <c r="K5602" s="2">
        <v>-166.32</v>
      </c>
      <c r="L5602" t="s">
        <v>65</v>
      </c>
      <c r="M5602" t="s">
        <v>21</v>
      </c>
      <c r="N5602" t="s">
        <v>22</v>
      </c>
      <c r="O5602" t="s">
        <v>57</v>
      </c>
      <c r="P5602" t="s">
        <v>349</v>
      </c>
      <c r="Q5602" t="s">
        <v>350</v>
      </c>
      <c r="R5602" t="s">
        <v>351</v>
      </c>
      <c r="S5602">
        <f t="shared" si="87"/>
        <v>2016</v>
      </c>
    </row>
    <row r="5603" spans="1:19" x14ac:dyDescent="0.25">
      <c r="A5603">
        <v>345</v>
      </c>
      <c r="B5603">
        <v>345102</v>
      </c>
      <c r="C5603">
        <v>6165</v>
      </c>
      <c r="E5603" t="s">
        <v>89</v>
      </c>
      <c r="F5603" t="s">
        <v>86</v>
      </c>
      <c r="G5603">
        <v>1704</v>
      </c>
      <c r="H5603" s="1">
        <v>42658</v>
      </c>
      <c r="I5603" s="2"/>
      <c r="J5603" s="2">
        <v>-41.58</v>
      </c>
      <c r="K5603" s="2">
        <v>-41.58</v>
      </c>
      <c r="L5603" t="s">
        <v>65</v>
      </c>
      <c r="M5603" t="s">
        <v>21</v>
      </c>
      <c r="N5603" t="s">
        <v>22</v>
      </c>
      <c r="O5603" t="s">
        <v>57</v>
      </c>
      <c r="P5603" t="s">
        <v>349</v>
      </c>
      <c r="Q5603" t="s">
        <v>350</v>
      </c>
      <c r="R5603" t="s">
        <v>351</v>
      </c>
      <c r="S5603">
        <f t="shared" si="87"/>
        <v>2016</v>
      </c>
    </row>
    <row r="5604" spans="1:19" x14ac:dyDescent="0.25">
      <c r="A5604">
        <v>345</v>
      </c>
      <c r="B5604">
        <v>345102</v>
      </c>
      <c r="C5604">
        <v>6165</v>
      </c>
      <c r="E5604" t="s">
        <v>89</v>
      </c>
      <c r="F5604" t="s">
        <v>86</v>
      </c>
      <c r="G5604">
        <v>1704</v>
      </c>
      <c r="H5604" s="1">
        <v>42658</v>
      </c>
      <c r="I5604" s="2"/>
      <c r="J5604" s="2">
        <v>-41.58</v>
      </c>
      <c r="K5604" s="2">
        <v>-41.58</v>
      </c>
      <c r="L5604" t="s">
        <v>65</v>
      </c>
      <c r="M5604" t="s">
        <v>21</v>
      </c>
      <c r="N5604" t="s">
        <v>22</v>
      </c>
      <c r="O5604" t="s">
        <v>57</v>
      </c>
      <c r="P5604" t="s">
        <v>349</v>
      </c>
      <c r="Q5604" t="s">
        <v>350</v>
      </c>
      <c r="R5604" t="s">
        <v>351</v>
      </c>
      <c r="S5604">
        <f t="shared" si="87"/>
        <v>2016</v>
      </c>
    </row>
    <row r="5605" spans="1:19" x14ac:dyDescent="0.25">
      <c r="A5605">
        <v>345</v>
      </c>
      <c r="B5605">
        <v>345102</v>
      </c>
      <c r="C5605">
        <v>6165</v>
      </c>
      <c r="E5605" t="s">
        <v>375</v>
      </c>
      <c r="F5605" t="s">
        <v>86</v>
      </c>
      <c r="G5605">
        <v>1701</v>
      </c>
      <c r="H5605" s="1">
        <v>42654</v>
      </c>
      <c r="I5605" s="2"/>
      <c r="J5605" s="2">
        <v>-76.319999999999993</v>
      </c>
      <c r="K5605" s="2">
        <v>-76.319999999999993</v>
      </c>
      <c r="L5605" t="s">
        <v>65</v>
      </c>
      <c r="M5605" t="s">
        <v>21</v>
      </c>
      <c r="N5605" t="s">
        <v>22</v>
      </c>
      <c r="O5605" t="s">
        <v>57</v>
      </c>
      <c r="P5605" t="s">
        <v>349</v>
      </c>
      <c r="Q5605" t="s">
        <v>350</v>
      </c>
      <c r="R5605" t="s">
        <v>351</v>
      </c>
      <c r="S5605">
        <f t="shared" si="87"/>
        <v>2016</v>
      </c>
    </row>
    <row r="5606" spans="1:19" x14ac:dyDescent="0.25">
      <c r="A5606">
        <v>345</v>
      </c>
      <c r="B5606">
        <v>345102</v>
      </c>
      <c r="C5606">
        <v>6165</v>
      </c>
      <c r="E5606" t="s">
        <v>375</v>
      </c>
      <c r="F5606" t="s">
        <v>86</v>
      </c>
      <c r="G5606">
        <v>1701</v>
      </c>
      <c r="H5606" s="1">
        <v>42654</v>
      </c>
      <c r="I5606" s="2"/>
      <c r="J5606" s="2">
        <v>-38.159999999999997</v>
      </c>
      <c r="K5606" s="2">
        <v>-38.159999999999997</v>
      </c>
      <c r="L5606" t="s">
        <v>65</v>
      </c>
      <c r="M5606" t="s">
        <v>21</v>
      </c>
      <c r="N5606" t="s">
        <v>22</v>
      </c>
      <c r="O5606" t="s">
        <v>57</v>
      </c>
      <c r="P5606" t="s">
        <v>349</v>
      </c>
      <c r="Q5606" t="s">
        <v>350</v>
      </c>
      <c r="R5606" t="s">
        <v>351</v>
      </c>
      <c r="S5606">
        <f t="shared" si="87"/>
        <v>2016</v>
      </c>
    </row>
    <row r="5607" spans="1:19" x14ac:dyDescent="0.25">
      <c r="A5607">
        <v>345</v>
      </c>
      <c r="B5607">
        <v>345102</v>
      </c>
      <c r="C5607">
        <v>6165</v>
      </c>
      <c r="E5607" t="s">
        <v>385</v>
      </c>
      <c r="F5607" t="s">
        <v>86</v>
      </c>
      <c r="G5607">
        <v>1701</v>
      </c>
      <c r="H5607" s="1">
        <v>42654</v>
      </c>
      <c r="I5607" s="2"/>
      <c r="J5607" s="2">
        <v>-190.8</v>
      </c>
      <c r="K5607" s="2">
        <v>-190.8</v>
      </c>
      <c r="L5607" t="s">
        <v>65</v>
      </c>
      <c r="M5607" t="s">
        <v>21</v>
      </c>
      <c r="N5607" t="s">
        <v>22</v>
      </c>
      <c r="O5607" t="s">
        <v>57</v>
      </c>
      <c r="P5607" t="s">
        <v>349</v>
      </c>
      <c r="Q5607" t="s">
        <v>350</v>
      </c>
      <c r="R5607" t="s">
        <v>351</v>
      </c>
      <c r="S5607">
        <f t="shared" si="87"/>
        <v>2016</v>
      </c>
    </row>
    <row r="5608" spans="1:19" x14ac:dyDescent="0.25">
      <c r="A5608">
        <v>345</v>
      </c>
      <c r="B5608">
        <v>345102</v>
      </c>
      <c r="C5608">
        <v>6165</v>
      </c>
      <c r="E5608" t="s">
        <v>385</v>
      </c>
      <c r="F5608" t="s">
        <v>86</v>
      </c>
      <c r="G5608">
        <v>1701</v>
      </c>
      <c r="H5608" s="1">
        <v>42654</v>
      </c>
      <c r="I5608" s="2"/>
      <c r="J5608" s="2">
        <v>-190.8</v>
      </c>
      <c r="K5608" s="2">
        <v>-190.8</v>
      </c>
      <c r="L5608" t="s">
        <v>65</v>
      </c>
      <c r="M5608" t="s">
        <v>21</v>
      </c>
      <c r="N5608" t="s">
        <v>22</v>
      </c>
      <c r="O5608" t="s">
        <v>57</v>
      </c>
      <c r="P5608" t="s">
        <v>349</v>
      </c>
      <c r="Q5608" t="s">
        <v>350</v>
      </c>
      <c r="R5608" t="s">
        <v>351</v>
      </c>
      <c r="S5608">
        <f t="shared" si="87"/>
        <v>2016</v>
      </c>
    </row>
    <row r="5609" spans="1:19" x14ac:dyDescent="0.25">
      <c r="A5609">
        <v>345</v>
      </c>
      <c r="B5609">
        <v>345102</v>
      </c>
      <c r="C5609">
        <v>6165</v>
      </c>
      <c r="E5609" t="s">
        <v>385</v>
      </c>
      <c r="F5609" t="s">
        <v>86</v>
      </c>
      <c r="G5609">
        <v>1701</v>
      </c>
      <c r="H5609" s="1">
        <v>42654</v>
      </c>
      <c r="I5609" s="2"/>
      <c r="J5609" s="2">
        <v>-38.159999999999997</v>
      </c>
      <c r="K5609" s="2">
        <v>-38.159999999999997</v>
      </c>
      <c r="L5609" t="s">
        <v>65</v>
      </c>
      <c r="M5609" t="s">
        <v>21</v>
      </c>
      <c r="N5609" t="s">
        <v>22</v>
      </c>
      <c r="O5609" t="s">
        <v>57</v>
      </c>
      <c r="P5609" t="s">
        <v>349</v>
      </c>
      <c r="Q5609" t="s">
        <v>350</v>
      </c>
      <c r="R5609" t="s">
        <v>351</v>
      </c>
      <c r="S5609">
        <f t="shared" si="87"/>
        <v>2016</v>
      </c>
    </row>
    <row r="5610" spans="1:19" x14ac:dyDescent="0.25">
      <c r="A5610">
        <v>345</v>
      </c>
      <c r="B5610">
        <v>345102</v>
      </c>
      <c r="C5610">
        <v>6165</v>
      </c>
      <c r="E5610" t="s">
        <v>385</v>
      </c>
      <c r="F5610" t="s">
        <v>86</v>
      </c>
      <c r="G5610">
        <v>1701</v>
      </c>
      <c r="H5610" s="1">
        <v>42654</v>
      </c>
      <c r="I5610" s="2"/>
      <c r="J5610" s="2">
        <v>-76.319999999999993</v>
      </c>
      <c r="K5610" s="2">
        <v>-76.319999999999993</v>
      </c>
      <c r="L5610" t="s">
        <v>65</v>
      </c>
      <c r="M5610" t="s">
        <v>21</v>
      </c>
      <c r="N5610" t="s">
        <v>22</v>
      </c>
      <c r="O5610" t="s">
        <v>57</v>
      </c>
      <c r="P5610" t="s">
        <v>349</v>
      </c>
      <c r="Q5610" t="s">
        <v>350</v>
      </c>
      <c r="R5610" t="s">
        <v>351</v>
      </c>
      <c r="S5610">
        <f t="shared" si="87"/>
        <v>2016</v>
      </c>
    </row>
    <row r="5611" spans="1:19" x14ac:dyDescent="0.25">
      <c r="A5611">
        <v>345</v>
      </c>
      <c r="B5611">
        <v>345102</v>
      </c>
      <c r="C5611">
        <v>6165</v>
      </c>
      <c r="E5611" t="s">
        <v>385</v>
      </c>
      <c r="F5611" t="s">
        <v>86</v>
      </c>
      <c r="G5611">
        <v>1701</v>
      </c>
      <c r="H5611" s="1">
        <v>42654</v>
      </c>
      <c r="I5611" s="2"/>
      <c r="J5611" s="2">
        <v>-76.319999999999993</v>
      </c>
      <c r="K5611" s="2">
        <v>-76.319999999999993</v>
      </c>
      <c r="L5611" t="s">
        <v>65</v>
      </c>
      <c r="M5611" t="s">
        <v>21</v>
      </c>
      <c r="N5611" t="s">
        <v>22</v>
      </c>
      <c r="O5611" t="s">
        <v>57</v>
      </c>
      <c r="P5611" t="s">
        <v>349</v>
      </c>
      <c r="Q5611" t="s">
        <v>350</v>
      </c>
      <c r="R5611" t="s">
        <v>351</v>
      </c>
      <c r="S5611">
        <f t="shared" si="87"/>
        <v>2016</v>
      </c>
    </row>
    <row r="5612" spans="1:19" x14ac:dyDescent="0.25">
      <c r="A5612">
        <v>345</v>
      </c>
      <c r="B5612">
        <v>345102</v>
      </c>
      <c r="C5612">
        <v>6165</v>
      </c>
      <c r="E5612" t="s">
        <v>380</v>
      </c>
      <c r="F5612" t="s">
        <v>86</v>
      </c>
      <c r="G5612">
        <v>1701</v>
      </c>
      <c r="H5612" s="1">
        <v>42654</v>
      </c>
      <c r="I5612" s="2"/>
      <c r="J5612" s="2">
        <v>-152.63999999999999</v>
      </c>
      <c r="K5612" s="2">
        <v>-152.63999999999999</v>
      </c>
      <c r="L5612" t="s">
        <v>65</v>
      </c>
      <c r="M5612" t="s">
        <v>21</v>
      </c>
      <c r="N5612" t="s">
        <v>22</v>
      </c>
      <c r="O5612" t="s">
        <v>57</v>
      </c>
      <c r="P5612" t="s">
        <v>349</v>
      </c>
      <c r="Q5612" t="s">
        <v>350</v>
      </c>
      <c r="R5612" t="s">
        <v>351</v>
      </c>
      <c r="S5612">
        <f t="shared" si="87"/>
        <v>2016</v>
      </c>
    </row>
    <row r="5613" spans="1:19" x14ac:dyDescent="0.25">
      <c r="A5613">
        <v>345</v>
      </c>
      <c r="B5613">
        <v>345102</v>
      </c>
      <c r="C5613">
        <v>6165</v>
      </c>
      <c r="E5613" t="s">
        <v>380</v>
      </c>
      <c r="F5613" t="s">
        <v>86</v>
      </c>
      <c r="G5613">
        <v>1701</v>
      </c>
      <c r="H5613" s="1">
        <v>42654</v>
      </c>
      <c r="I5613" s="2"/>
      <c r="J5613" s="2">
        <v>-305.27999999999997</v>
      </c>
      <c r="K5613" s="2">
        <v>-305.27999999999997</v>
      </c>
      <c r="L5613" t="s">
        <v>65</v>
      </c>
      <c r="M5613" t="s">
        <v>21</v>
      </c>
      <c r="N5613" t="s">
        <v>22</v>
      </c>
      <c r="O5613" t="s">
        <v>57</v>
      </c>
      <c r="P5613" t="s">
        <v>349</v>
      </c>
      <c r="Q5613" t="s">
        <v>350</v>
      </c>
      <c r="R5613" t="s">
        <v>351</v>
      </c>
      <c r="S5613">
        <f t="shared" si="87"/>
        <v>2016</v>
      </c>
    </row>
    <row r="5614" spans="1:19" x14ac:dyDescent="0.25">
      <c r="A5614">
        <v>345</v>
      </c>
      <c r="B5614">
        <v>345102</v>
      </c>
      <c r="C5614">
        <v>6165</v>
      </c>
      <c r="E5614" t="s">
        <v>380</v>
      </c>
      <c r="F5614" t="s">
        <v>86</v>
      </c>
      <c r="G5614">
        <v>1701</v>
      </c>
      <c r="H5614" s="1">
        <v>42654</v>
      </c>
      <c r="I5614" s="2"/>
      <c r="J5614" s="2">
        <v>-38.159999999999997</v>
      </c>
      <c r="K5614" s="2">
        <v>-38.159999999999997</v>
      </c>
      <c r="L5614" t="s">
        <v>65</v>
      </c>
      <c r="M5614" t="s">
        <v>21</v>
      </c>
      <c r="N5614" t="s">
        <v>22</v>
      </c>
      <c r="O5614" t="s">
        <v>57</v>
      </c>
      <c r="P5614" t="s">
        <v>349</v>
      </c>
      <c r="Q5614" t="s">
        <v>350</v>
      </c>
      <c r="R5614" t="s">
        <v>351</v>
      </c>
      <c r="S5614">
        <f t="shared" si="87"/>
        <v>2016</v>
      </c>
    </row>
    <row r="5615" spans="1:19" x14ac:dyDescent="0.25">
      <c r="A5615">
        <v>345</v>
      </c>
      <c r="B5615">
        <v>345102</v>
      </c>
      <c r="C5615">
        <v>6165</v>
      </c>
      <c r="E5615" t="s">
        <v>374</v>
      </c>
      <c r="F5615" t="s">
        <v>86</v>
      </c>
      <c r="G5615">
        <v>1701</v>
      </c>
      <c r="H5615" s="1">
        <v>42654</v>
      </c>
      <c r="I5615" s="2"/>
      <c r="J5615" s="2">
        <v>-251.1</v>
      </c>
      <c r="K5615" s="2">
        <v>-251.1</v>
      </c>
      <c r="L5615" t="s">
        <v>65</v>
      </c>
      <c r="M5615" t="s">
        <v>21</v>
      </c>
      <c r="N5615" t="s">
        <v>22</v>
      </c>
      <c r="O5615" t="s">
        <v>57</v>
      </c>
      <c r="P5615" t="s">
        <v>349</v>
      </c>
      <c r="Q5615" t="s">
        <v>350</v>
      </c>
      <c r="R5615" t="s">
        <v>351</v>
      </c>
      <c r="S5615">
        <f t="shared" si="87"/>
        <v>2016</v>
      </c>
    </row>
    <row r="5616" spans="1:19" x14ac:dyDescent="0.25">
      <c r="A5616">
        <v>345</v>
      </c>
      <c r="B5616">
        <v>345102</v>
      </c>
      <c r="C5616">
        <v>6165</v>
      </c>
      <c r="E5616" t="s">
        <v>374</v>
      </c>
      <c r="F5616" t="s">
        <v>86</v>
      </c>
      <c r="G5616">
        <v>1701</v>
      </c>
      <c r="H5616" s="1">
        <v>42654</v>
      </c>
      <c r="I5616" s="2"/>
      <c r="J5616" s="2">
        <v>-83.7</v>
      </c>
      <c r="K5616" s="2">
        <v>-83.7</v>
      </c>
      <c r="L5616" t="s">
        <v>65</v>
      </c>
      <c r="M5616" t="s">
        <v>21</v>
      </c>
      <c r="N5616" t="s">
        <v>22</v>
      </c>
      <c r="O5616" t="s">
        <v>57</v>
      </c>
      <c r="P5616" t="s">
        <v>349</v>
      </c>
      <c r="Q5616" t="s">
        <v>350</v>
      </c>
      <c r="R5616" t="s">
        <v>351</v>
      </c>
      <c r="S5616">
        <f t="shared" si="87"/>
        <v>2016</v>
      </c>
    </row>
    <row r="5617" spans="1:19" x14ac:dyDescent="0.25">
      <c r="A5617">
        <v>345</v>
      </c>
      <c r="B5617">
        <v>345102</v>
      </c>
      <c r="C5617">
        <v>6165</v>
      </c>
      <c r="E5617" t="s">
        <v>374</v>
      </c>
      <c r="F5617" t="s">
        <v>86</v>
      </c>
      <c r="G5617">
        <v>1701</v>
      </c>
      <c r="H5617" s="1">
        <v>42654</v>
      </c>
      <c r="I5617" s="2"/>
      <c r="J5617" s="2">
        <v>-125.55</v>
      </c>
      <c r="K5617" s="2">
        <v>-125.55</v>
      </c>
      <c r="L5617" t="s">
        <v>65</v>
      </c>
      <c r="M5617" t="s">
        <v>21</v>
      </c>
      <c r="N5617" t="s">
        <v>22</v>
      </c>
      <c r="O5617" t="s">
        <v>57</v>
      </c>
      <c r="P5617" t="s">
        <v>349</v>
      </c>
      <c r="Q5617" t="s">
        <v>350</v>
      </c>
      <c r="R5617" t="s">
        <v>351</v>
      </c>
      <c r="S5617">
        <f t="shared" si="87"/>
        <v>2016</v>
      </c>
    </row>
    <row r="5618" spans="1:19" x14ac:dyDescent="0.25">
      <c r="A5618">
        <v>345</v>
      </c>
      <c r="B5618">
        <v>345102</v>
      </c>
      <c r="C5618">
        <v>6165</v>
      </c>
      <c r="E5618" t="s">
        <v>384</v>
      </c>
      <c r="F5618" t="s">
        <v>86</v>
      </c>
      <c r="G5618">
        <v>1701</v>
      </c>
      <c r="H5618" s="1">
        <v>42654</v>
      </c>
      <c r="I5618" s="2"/>
      <c r="J5618" s="2">
        <v>-167.4</v>
      </c>
      <c r="K5618" s="2">
        <v>-167.4</v>
      </c>
      <c r="L5618" t="s">
        <v>65</v>
      </c>
      <c r="M5618" t="s">
        <v>21</v>
      </c>
      <c r="N5618" t="s">
        <v>22</v>
      </c>
      <c r="O5618" t="s">
        <v>57</v>
      </c>
      <c r="P5618" t="s">
        <v>349</v>
      </c>
      <c r="Q5618" t="s">
        <v>350</v>
      </c>
      <c r="R5618" t="s">
        <v>351</v>
      </c>
      <c r="S5618">
        <f t="shared" si="87"/>
        <v>2016</v>
      </c>
    </row>
    <row r="5619" spans="1:19" x14ac:dyDescent="0.25">
      <c r="A5619">
        <v>345</v>
      </c>
      <c r="B5619">
        <v>345102</v>
      </c>
      <c r="C5619">
        <v>6165</v>
      </c>
      <c r="E5619" t="s">
        <v>384</v>
      </c>
      <c r="F5619" t="s">
        <v>86</v>
      </c>
      <c r="G5619">
        <v>1701</v>
      </c>
      <c r="H5619" s="1">
        <v>42654</v>
      </c>
      <c r="I5619" s="2"/>
      <c r="J5619" s="2">
        <v>-334.8</v>
      </c>
      <c r="K5619" s="2">
        <v>-334.8</v>
      </c>
      <c r="L5619" t="s">
        <v>65</v>
      </c>
      <c r="M5619" t="s">
        <v>21</v>
      </c>
      <c r="N5619" t="s">
        <v>22</v>
      </c>
      <c r="O5619" t="s">
        <v>57</v>
      </c>
      <c r="P5619" t="s">
        <v>349</v>
      </c>
      <c r="Q5619" t="s">
        <v>350</v>
      </c>
      <c r="R5619" t="s">
        <v>351</v>
      </c>
      <c r="S5619">
        <f t="shared" si="87"/>
        <v>2016</v>
      </c>
    </row>
    <row r="5620" spans="1:19" x14ac:dyDescent="0.25">
      <c r="A5620">
        <v>345</v>
      </c>
      <c r="B5620">
        <v>345102</v>
      </c>
      <c r="C5620">
        <v>6165</v>
      </c>
      <c r="E5620" t="s">
        <v>375</v>
      </c>
      <c r="F5620" t="s">
        <v>86</v>
      </c>
      <c r="G5620">
        <v>1701</v>
      </c>
      <c r="H5620" s="1">
        <v>42654</v>
      </c>
      <c r="I5620" s="2"/>
      <c r="J5620" s="2">
        <v>-190.8</v>
      </c>
      <c r="K5620" s="2">
        <v>-190.8</v>
      </c>
      <c r="L5620" t="s">
        <v>65</v>
      </c>
      <c r="M5620" t="s">
        <v>21</v>
      </c>
      <c r="N5620" t="s">
        <v>22</v>
      </c>
      <c r="O5620" t="s">
        <v>57</v>
      </c>
      <c r="P5620" t="s">
        <v>349</v>
      </c>
      <c r="Q5620" t="s">
        <v>350</v>
      </c>
      <c r="R5620" t="s">
        <v>351</v>
      </c>
      <c r="S5620">
        <f t="shared" si="87"/>
        <v>2016</v>
      </c>
    </row>
    <row r="5621" spans="1:19" x14ac:dyDescent="0.25">
      <c r="A5621">
        <v>345</v>
      </c>
      <c r="B5621">
        <v>345102</v>
      </c>
      <c r="C5621">
        <v>6165</v>
      </c>
      <c r="E5621" t="s">
        <v>375</v>
      </c>
      <c r="F5621" t="s">
        <v>86</v>
      </c>
      <c r="G5621">
        <v>1701</v>
      </c>
      <c r="H5621" s="1">
        <v>42654</v>
      </c>
      <c r="I5621" s="2"/>
      <c r="J5621" s="2">
        <v>-76.319999999999993</v>
      </c>
      <c r="K5621" s="2">
        <v>-76.319999999999993</v>
      </c>
      <c r="L5621" t="s">
        <v>65</v>
      </c>
      <c r="M5621" t="s">
        <v>21</v>
      </c>
      <c r="N5621" t="s">
        <v>22</v>
      </c>
      <c r="O5621" t="s">
        <v>57</v>
      </c>
      <c r="P5621" t="s">
        <v>349</v>
      </c>
      <c r="Q5621" t="s">
        <v>350</v>
      </c>
      <c r="R5621" t="s">
        <v>351</v>
      </c>
      <c r="S5621">
        <f t="shared" si="87"/>
        <v>2016</v>
      </c>
    </row>
    <row r="5622" spans="1:19" x14ac:dyDescent="0.25">
      <c r="A5622">
        <v>345</v>
      </c>
      <c r="B5622">
        <v>345102</v>
      </c>
      <c r="C5622">
        <v>6165</v>
      </c>
      <c r="E5622" t="s">
        <v>375</v>
      </c>
      <c r="F5622" t="s">
        <v>86</v>
      </c>
      <c r="G5622">
        <v>1701</v>
      </c>
      <c r="H5622" s="1">
        <v>42654</v>
      </c>
      <c r="I5622" s="2"/>
      <c r="J5622" s="2">
        <v>-76.319999999999993</v>
      </c>
      <c r="K5622" s="2">
        <v>-76.319999999999993</v>
      </c>
      <c r="L5622" t="s">
        <v>65</v>
      </c>
      <c r="M5622" t="s">
        <v>21</v>
      </c>
      <c r="N5622" t="s">
        <v>22</v>
      </c>
      <c r="O5622" t="s">
        <v>57</v>
      </c>
      <c r="P5622" t="s">
        <v>349</v>
      </c>
      <c r="Q5622" t="s">
        <v>350</v>
      </c>
      <c r="R5622" t="s">
        <v>351</v>
      </c>
      <c r="S5622">
        <f t="shared" si="87"/>
        <v>2016</v>
      </c>
    </row>
    <row r="5623" spans="1:19" x14ac:dyDescent="0.25">
      <c r="A5623">
        <v>345</v>
      </c>
      <c r="B5623">
        <v>345102</v>
      </c>
      <c r="C5623">
        <v>6165</v>
      </c>
      <c r="E5623" t="s">
        <v>375</v>
      </c>
      <c r="F5623" t="s">
        <v>86</v>
      </c>
      <c r="G5623">
        <v>1701</v>
      </c>
      <c r="H5623" s="1">
        <v>42654</v>
      </c>
      <c r="I5623" s="2"/>
      <c r="J5623" s="2">
        <v>-19.079999999999998</v>
      </c>
      <c r="K5623" s="2">
        <v>-19.079999999999998</v>
      </c>
      <c r="L5623" t="s">
        <v>65</v>
      </c>
      <c r="M5623" t="s">
        <v>21</v>
      </c>
      <c r="N5623" t="s">
        <v>22</v>
      </c>
      <c r="O5623" t="s">
        <v>57</v>
      </c>
      <c r="P5623" t="s">
        <v>349</v>
      </c>
      <c r="Q5623" t="s">
        <v>350</v>
      </c>
      <c r="R5623" t="s">
        <v>351</v>
      </c>
      <c r="S5623">
        <f t="shared" si="87"/>
        <v>2016</v>
      </c>
    </row>
    <row r="5624" spans="1:19" x14ac:dyDescent="0.25">
      <c r="A5624">
        <v>345</v>
      </c>
      <c r="B5624">
        <v>345102</v>
      </c>
      <c r="C5624">
        <v>6165</v>
      </c>
      <c r="E5624" t="s">
        <v>388</v>
      </c>
      <c r="F5624" t="s">
        <v>68</v>
      </c>
      <c r="G5624">
        <v>309755</v>
      </c>
      <c r="H5624" s="1">
        <v>42643</v>
      </c>
      <c r="I5624" s="2"/>
      <c r="J5624" s="2">
        <v>-83.16</v>
      </c>
      <c r="K5624" s="2">
        <v>-83.16</v>
      </c>
      <c r="L5624" t="s">
        <v>65</v>
      </c>
      <c r="M5624" t="s">
        <v>21</v>
      </c>
      <c r="N5624" t="s">
        <v>22</v>
      </c>
      <c r="O5624" t="s">
        <v>57</v>
      </c>
      <c r="P5624" t="s">
        <v>349</v>
      </c>
      <c r="Q5624" t="s">
        <v>350</v>
      </c>
      <c r="R5624" t="s">
        <v>351</v>
      </c>
      <c r="S5624">
        <f t="shared" si="87"/>
        <v>2016</v>
      </c>
    </row>
    <row r="5625" spans="1:19" x14ac:dyDescent="0.25">
      <c r="A5625">
        <v>345</v>
      </c>
      <c r="B5625">
        <v>345102</v>
      </c>
      <c r="C5625">
        <v>6165</v>
      </c>
      <c r="E5625" t="s">
        <v>89</v>
      </c>
      <c r="F5625" t="s">
        <v>86</v>
      </c>
      <c r="G5625">
        <v>1695</v>
      </c>
      <c r="H5625" s="1">
        <v>42643</v>
      </c>
      <c r="I5625" s="2"/>
      <c r="J5625" s="2">
        <v>-83.16</v>
      </c>
      <c r="K5625" s="2">
        <v>-83.16</v>
      </c>
      <c r="L5625" t="s">
        <v>65</v>
      </c>
      <c r="M5625" t="s">
        <v>21</v>
      </c>
      <c r="N5625" t="s">
        <v>22</v>
      </c>
      <c r="O5625" t="s">
        <v>57</v>
      </c>
      <c r="P5625" t="s">
        <v>349</v>
      </c>
      <c r="Q5625" t="s">
        <v>350</v>
      </c>
      <c r="R5625" t="s">
        <v>351</v>
      </c>
      <c r="S5625">
        <f t="shared" si="87"/>
        <v>2016</v>
      </c>
    </row>
    <row r="5626" spans="1:19" x14ac:dyDescent="0.25">
      <c r="A5626">
        <v>345</v>
      </c>
      <c r="B5626">
        <v>345102</v>
      </c>
      <c r="C5626">
        <v>6165</v>
      </c>
      <c r="E5626" t="s">
        <v>89</v>
      </c>
      <c r="F5626" t="s">
        <v>86</v>
      </c>
      <c r="G5626">
        <v>1695</v>
      </c>
      <c r="H5626" s="1">
        <v>42643</v>
      </c>
      <c r="I5626" s="2"/>
      <c r="J5626" s="2">
        <v>-166.32</v>
      </c>
      <c r="K5626" s="2">
        <v>-166.32</v>
      </c>
      <c r="L5626" t="s">
        <v>65</v>
      </c>
      <c r="M5626" t="s">
        <v>21</v>
      </c>
      <c r="N5626" t="s">
        <v>22</v>
      </c>
      <c r="O5626" t="s">
        <v>57</v>
      </c>
      <c r="P5626" t="s">
        <v>349</v>
      </c>
      <c r="Q5626" t="s">
        <v>350</v>
      </c>
      <c r="R5626" t="s">
        <v>351</v>
      </c>
      <c r="S5626">
        <f t="shared" si="87"/>
        <v>2016</v>
      </c>
    </row>
    <row r="5627" spans="1:19" x14ac:dyDescent="0.25">
      <c r="A5627">
        <v>345</v>
      </c>
      <c r="B5627">
        <v>345102</v>
      </c>
      <c r="C5627">
        <v>6165</v>
      </c>
      <c r="E5627" t="s">
        <v>89</v>
      </c>
      <c r="F5627" t="s">
        <v>86</v>
      </c>
      <c r="G5627">
        <v>1695</v>
      </c>
      <c r="H5627" s="1">
        <v>42643</v>
      </c>
      <c r="I5627" s="2"/>
      <c r="J5627" s="2">
        <v>-166.32</v>
      </c>
      <c r="K5627" s="2">
        <v>-166.32</v>
      </c>
      <c r="L5627" t="s">
        <v>65</v>
      </c>
      <c r="M5627" t="s">
        <v>21</v>
      </c>
      <c r="N5627" t="s">
        <v>22</v>
      </c>
      <c r="O5627" t="s">
        <v>57</v>
      </c>
      <c r="P5627" t="s">
        <v>349</v>
      </c>
      <c r="Q5627" t="s">
        <v>350</v>
      </c>
      <c r="R5627" t="s">
        <v>351</v>
      </c>
      <c r="S5627">
        <f t="shared" si="87"/>
        <v>2016</v>
      </c>
    </row>
    <row r="5628" spans="1:19" x14ac:dyDescent="0.25">
      <c r="A5628">
        <v>345</v>
      </c>
      <c r="B5628">
        <v>345102</v>
      </c>
      <c r="C5628">
        <v>6165</v>
      </c>
      <c r="E5628" t="s">
        <v>89</v>
      </c>
      <c r="F5628" t="s">
        <v>86</v>
      </c>
      <c r="G5628">
        <v>1695</v>
      </c>
      <c r="H5628" s="1">
        <v>42643</v>
      </c>
      <c r="I5628" s="2"/>
      <c r="J5628" s="2">
        <v>-83.16</v>
      </c>
      <c r="K5628" s="2">
        <v>-83.16</v>
      </c>
      <c r="L5628" t="s">
        <v>65</v>
      </c>
      <c r="M5628" t="s">
        <v>21</v>
      </c>
      <c r="N5628" t="s">
        <v>22</v>
      </c>
      <c r="O5628" t="s">
        <v>57</v>
      </c>
      <c r="P5628" t="s">
        <v>349</v>
      </c>
      <c r="Q5628" t="s">
        <v>350</v>
      </c>
      <c r="R5628" t="s">
        <v>351</v>
      </c>
      <c r="S5628">
        <f t="shared" si="87"/>
        <v>2016</v>
      </c>
    </row>
    <row r="5629" spans="1:19" x14ac:dyDescent="0.25">
      <c r="A5629">
        <v>345</v>
      </c>
      <c r="B5629">
        <v>345102</v>
      </c>
      <c r="C5629">
        <v>6165</v>
      </c>
      <c r="E5629" t="s">
        <v>89</v>
      </c>
      <c r="F5629" t="s">
        <v>86</v>
      </c>
      <c r="G5629">
        <v>1695</v>
      </c>
      <c r="H5629" s="1">
        <v>42643</v>
      </c>
      <c r="I5629" s="2"/>
      <c r="J5629" s="2">
        <v>-166.32</v>
      </c>
      <c r="K5629" s="2">
        <v>-166.32</v>
      </c>
      <c r="L5629" t="s">
        <v>65</v>
      </c>
      <c r="M5629" t="s">
        <v>21</v>
      </c>
      <c r="N5629" t="s">
        <v>22</v>
      </c>
      <c r="O5629" t="s">
        <v>57</v>
      </c>
      <c r="P5629" t="s">
        <v>349</v>
      </c>
      <c r="Q5629" t="s">
        <v>350</v>
      </c>
      <c r="R5629" t="s">
        <v>351</v>
      </c>
      <c r="S5629">
        <f t="shared" si="87"/>
        <v>2016</v>
      </c>
    </row>
    <row r="5630" spans="1:19" x14ac:dyDescent="0.25">
      <c r="A5630">
        <v>345</v>
      </c>
      <c r="B5630">
        <v>345102</v>
      </c>
      <c r="C5630">
        <v>6165</v>
      </c>
      <c r="E5630" t="s">
        <v>89</v>
      </c>
      <c r="F5630" t="s">
        <v>86</v>
      </c>
      <c r="G5630">
        <v>1695</v>
      </c>
      <c r="H5630" s="1">
        <v>42643</v>
      </c>
      <c r="I5630" s="2"/>
      <c r="J5630" s="2">
        <v>-83.16</v>
      </c>
      <c r="K5630" s="2">
        <v>-83.16</v>
      </c>
      <c r="L5630" t="s">
        <v>65</v>
      </c>
      <c r="M5630" t="s">
        <v>21</v>
      </c>
      <c r="N5630" t="s">
        <v>22</v>
      </c>
      <c r="O5630" t="s">
        <v>57</v>
      </c>
      <c r="P5630" t="s">
        <v>349</v>
      </c>
      <c r="Q5630" t="s">
        <v>350</v>
      </c>
      <c r="R5630" t="s">
        <v>351</v>
      </c>
      <c r="S5630">
        <f t="shared" si="87"/>
        <v>2016</v>
      </c>
    </row>
    <row r="5631" spans="1:19" x14ac:dyDescent="0.25">
      <c r="A5631">
        <v>345</v>
      </c>
      <c r="B5631">
        <v>345102</v>
      </c>
      <c r="C5631">
        <v>6165</v>
      </c>
      <c r="E5631" t="s">
        <v>89</v>
      </c>
      <c r="F5631" t="s">
        <v>86</v>
      </c>
      <c r="G5631">
        <v>1695</v>
      </c>
      <c r="H5631" s="1">
        <v>42643</v>
      </c>
      <c r="I5631" s="2"/>
      <c r="J5631" s="2">
        <v>-166.32</v>
      </c>
      <c r="K5631" s="2">
        <v>-166.32</v>
      </c>
      <c r="L5631" t="s">
        <v>65</v>
      </c>
      <c r="M5631" t="s">
        <v>21</v>
      </c>
      <c r="N5631" t="s">
        <v>22</v>
      </c>
      <c r="O5631" t="s">
        <v>57</v>
      </c>
      <c r="P5631" t="s">
        <v>349</v>
      </c>
      <c r="Q5631" t="s">
        <v>350</v>
      </c>
      <c r="R5631" t="s">
        <v>351</v>
      </c>
      <c r="S5631">
        <f t="shared" si="87"/>
        <v>2016</v>
      </c>
    </row>
    <row r="5632" spans="1:19" x14ac:dyDescent="0.25">
      <c r="A5632">
        <v>345</v>
      </c>
      <c r="B5632">
        <v>345102</v>
      </c>
      <c r="C5632">
        <v>6165</v>
      </c>
      <c r="E5632" t="s">
        <v>89</v>
      </c>
      <c r="F5632" t="s">
        <v>86</v>
      </c>
      <c r="G5632">
        <v>1695</v>
      </c>
      <c r="H5632" s="1">
        <v>42643</v>
      </c>
      <c r="I5632" s="2"/>
      <c r="J5632" s="2">
        <v>-166.32</v>
      </c>
      <c r="K5632" s="2">
        <v>-166.32</v>
      </c>
      <c r="L5632" t="s">
        <v>65</v>
      </c>
      <c r="M5632" t="s">
        <v>21</v>
      </c>
      <c r="N5632" t="s">
        <v>22</v>
      </c>
      <c r="O5632" t="s">
        <v>57</v>
      </c>
      <c r="P5632" t="s">
        <v>349</v>
      </c>
      <c r="Q5632" t="s">
        <v>350</v>
      </c>
      <c r="R5632" t="s">
        <v>351</v>
      </c>
      <c r="S5632">
        <f t="shared" si="87"/>
        <v>2016</v>
      </c>
    </row>
    <row r="5633" spans="1:19" x14ac:dyDescent="0.25">
      <c r="A5633">
        <v>345</v>
      </c>
      <c r="B5633">
        <v>345102</v>
      </c>
      <c r="C5633">
        <v>6165</v>
      </c>
      <c r="E5633" t="s">
        <v>89</v>
      </c>
      <c r="F5633" t="s">
        <v>86</v>
      </c>
      <c r="G5633">
        <v>1695</v>
      </c>
      <c r="H5633" s="1">
        <v>42643</v>
      </c>
      <c r="I5633" s="2"/>
      <c r="J5633" s="2">
        <v>-166.32</v>
      </c>
      <c r="K5633" s="2">
        <v>-166.32</v>
      </c>
      <c r="L5633" t="s">
        <v>65</v>
      </c>
      <c r="M5633" t="s">
        <v>21</v>
      </c>
      <c r="N5633" t="s">
        <v>22</v>
      </c>
      <c r="O5633" t="s">
        <v>57</v>
      </c>
      <c r="P5633" t="s">
        <v>349</v>
      </c>
      <c r="Q5633" t="s">
        <v>350</v>
      </c>
      <c r="R5633" t="s">
        <v>351</v>
      </c>
      <c r="S5633">
        <f t="shared" si="87"/>
        <v>2016</v>
      </c>
    </row>
    <row r="5634" spans="1:19" x14ac:dyDescent="0.25">
      <c r="A5634">
        <v>345</v>
      </c>
      <c r="B5634">
        <v>345102</v>
      </c>
      <c r="C5634">
        <v>6165</v>
      </c>
      <c r="E5634" t="s">
        <v>89</v>
      </c>
      <c r="F5634" t="s">
        <v>86</v>
      </c>
      <c r="G5634">
        <v>1695</v>
      </c>
      <c r="H5634" s="1">
        <v>42643</v>
      </c>
      <c r="I5634" s="2"/>
      <c r="J5634" s="2">
        <v>-41.58</v>
      </c>
      <c r="K5634" s="2">
        <v>-41.58</v>
      </c>
      <c r="L5634" t="s">
        <v>65</v>
      </c>
      <c r="M5634" t="s">
        <v>21</v>
      </c>
      <c r="N5634" t="s">
        <v>22</v>
      </c>
      <c r="O5634" t="s">
        <v>57</v>
      </c>
      <c r="P5634" t="s">
        <v>349</v>
      </c>
      <c r="Q5634" t="s">
        <v>350</v>
      </c>
      <c r="R5634" t="s">
        <v>351</v>
      </c>
      <c r="S5634">
        <f t="shared" si="87"/>
        <v>2016</v>
      </c>
    </row>
    <row r="5635" spans="1:19" x14ac:dyDescent="0.25">
      <c r="A5635">
        <v>345</v>
      </c>
      <c r="B5635">
        <v>345102</v>
      </c>
      <c r="C5635">
        <v>6165</v>
      </c>
      <c r="E5635" t="s">
        <v>89</v>
      </c>
      <c r="F5635" t="s">
        <v>86</v>
      </c>
      <c r="G5635">
        <v>1695</v>
      </c>
      <c r="H5635" s="1">
        <v>42643</v>
      </c>
      <c r="I5635" s="2"/>
      <c r="J5635" s="2">
        <v>-83.16</v>
      </c>
      <c r="K5635" s="2">
        <v>-83.16</v>
      </c>
      <c r="L5635" t="s">
        <v>65</v>
      </c>
      <c r="M5635" t="s">
        <v>21</v>
      </c>
      <c r="N5635" t="s">
        <v>22</v>
      </c>
      <c r="O5635" t="s">
        <v>57</v>
      </c>
      <c r="P5635" t="s">
        <v>349</v>
      </c>
      <c r="Q5635" t="s">
        <v>350</v>
      </c>
      <c r="R5635" t="s">
        <v>351</v>
      </c>
      <c r="S5635">
        <f t="shared" ref="S5635:S5698" si="88">YEAR(H5635)</f>
        <v>2016</v>
      </c>
    </row>
    <row r="5636" spans="1:19" x14ac:dyDescent="0.25">
      <c r="A5636">
        <v>345</v>
      </c>
      <c r="B5636">
        <v>345102</v>
      </c>
      <c r="C5636">
        <v>6165</v>
      </c>
      <c r="E5636" t="s">
        <v>389</v>
      </c>
      <c r="F5636" t="s">
        <v>68</v>
      </c>
      <c r="G5636">
        <v>309804</v>
      </c>
      <c r="H5636" s="1">
        <v>42643</v>
      </c>
      <c r="I5636" s="2"/>
      <c r="J5636" s="2">
        <v>-304.56</v>
      </c>
      <c r="K5636" s="2">
        <v>-304.56</v>
      </c>
      <c r="L5636" t="s">
        <v>65</v>
      </c>
      <c r="M5636" t="s">
        <v>21</v>
      </c>
      <c r="N5636" t="s">
        <v>22</v>
      </c>
      <c r="O5636" t="s">
        <v>57</v>
      </c>
      <c r="P5636" t="s">
        <v>349</v>
      </c>
      <c r="Q5636" t="s">
        <v>350</v>
      </c>
      <c r="R5636" t="s">
        <v>351</v>
      </c>
      <c r="S5636">
        <f t="shared" si="88"/>
        <v>2016</v>
      </c>
    </row>
    <row r="5637" spans="1:19" x14ac:dyDescent="0.25">
      <c r="A5637">
        <v>345</v>
      </c>
      <c r="B5637">
        <v>345102</v>
      </c>
      <c r="C5637">
        <v>6165</v>
      </c>
      <c r="E5637" t="s">
        <v>389</v>
      </c>
      <c r="F5637" t="s">
        <v>68</v>
      </c>
      <c r="G5637">
        <v>309804</v>
      </c>
      <c r="H5637" s="1">
        <v>42643</v>
      </c>
      <c r="I5637" s="2"/>
      <c r="J5637" s="2">
        <v>-76.14</v>
      </c>
      <c r="K5637" s="2">
        <v>-76.14</v>
      </c>
      <c r="L5637" t="s">
        <v>65</v>
      </c>
      <c r="M5637" t="s">
        <v>21</v>
      </c>
      <c r="N5637" t="s">
        <v>22</v>
      </c>
      <c r="O5637" t="s">
        <v>57</v>
      </c>
      <c r="P5637" t="s">
        <v>349</v>
      </c>
      <c r="Q5637" t="s">
        <v>350</v>
      </c>
      <c r="R5637" t="s">
        <v>351</v>
      </c>
      <c r="S5637">
        <f t="shared" si="88"/>
        <v>2016</v>
      </c>
    </row>
    <row r="5638" spans="1:19" x14ac:dyDescent="0.25">
      <c r="A5638">
        <v>345</v>
      </c>
      <c r="B5638">
        <v>345102</v>
      </c>
      <c r="C5638">
        <v>6165</v>
      </c>
      <c r="E5638" t="s">
        <v>389</v>
      </c>
      <c r="F5638" t="s">
        <v>68</v>
      </c>
      <c r="G5638">
        <v>309804</v>
      </c>
      <c r="H5638" s="1">
        <v>42643</v>
      </c>
      <c r="I5638" s="2"/>
      <c r="J5638" s="2">
        <v>-76.14</v>
      </c>
      <c r="K5638" s="2">
        <v>-76.14</v>
      </c>
      <c r="L5638" t="s">
        <v>65</v>
      </c>
      <c r="M5638" t="s">
        <v>21</v>
      </c>
      <c r="N5638" t="s">
        <v>22</v>
      </c>
      <c r="O5638" t="s">
        <v>57</v>
      </c>
      <c r="P5638" t="s">
        <v>349</v>
      </c>
      <c r="Q5638" t="s">
        <v>350</v>
      </c>
      <c r="R5638" t="s">
        <v>351</v>
      </c>
      <c r="S5638">
        <f t="shared" si="88"/>
        <v>2016</v>
      </c>
    </row>
    <row r="5639" spans="1:19" x14ac:dyDescent="0.25">
      <c r="A5639">
        <v>345</v>
      </c>
      <c r="B5639">
        <v>345102</v>
      </c>
      <c r="C5639">
        <v>6165</v>
      </c>
      <c r="E5639" t="s">
        <v>389</v>
      </c>
      <c r="F5639" t="s">
        <v>68</v>
      </c>
      <c r="G5639">
        <v>309804</v>
      </c>
      <c r="H5639" s="1">
        <v>42643</v>
      </c>
      <c r="I5639" s="2"/>
      <c r="J5639" s="2">
        <v>-266.49</v>
      </c>
      <c r="K5639" s="2">
        <v>-266.49</v>
      </c>
      <c r="L5639" t="s">
        <v>65</v>
      </c>
      <c r="M5639" t="s">
        <v>21</v>
      </c>
      <c r="N5639" t="s">
        <v>22</v>
      </c>
      <c r="O5639" t="s">
        <v>57</v>
      </c>
      <c r="P5639" t="s">
        <v>349</v>
      </c>
      <c r="Q5639" t="s">
        <v>350</v>
      </c>
      <c r="R5639" t="s">
        <v>351</v>
      </c>
      <c r="S5639">
        <f t="shared" si="88"/>
        <v>2016</v>
      </c>
    </row>
    <row r="5640" spans="1:19" x14ac:dyDescent="0.25">
      <c r="A5640">
        <v>345</v>
      </c>
      <c r="B5640">
        <v>345102</v>
      </c>
      <c r="C5640">
        <v>6165</v>
      </c>
      <c r="E5640" t="s">
        <v>389</v>
      </c>
      <c r="F5640" t="s">
        <v>68</v>
      </c>
      <c r="G5640">
        <v>309804</v>
      </c>
      <c r="H5640" s="1">
        <v>42643</v>
      </c>
      <c r="I5640" s="2"/>
      <c r="J5640" s="2">
        <v>-38.07</v>
      </c>
      <c r="K5640" s="2">
        <v>-38.07</v>
      </c>
      <c r="L5640" t="s">
        <v>65</v>
      </c>
      <c r="M5640" t="s">
        <v>21</v>
      </c>
      <c r="N5640" t="s">
        <v>22</v>
      </c>
      <c r="O5640" t="s">
        <v>57</v>
      </c>
      <c r="P5640" t="s">
        <v>349</v>
      </c>
      <c r="Q5640" t="s">
        <v>350</v>
      </c>
      <c r="R5640" t="s">
        <v>351</v>
      </c>
      <c r="S5640">
        <f t="shared" si="88"/>
        <v>2016</v>
      </c>
    </row>
    <row r="5641" spans="1:19" x14ac:dyDescent="0.25">
      <c r="A5641">
        <v>345</v>
      </c>
      <c r="B5641">
        <v>345102</v>
      </c>
      <c r="C5641">
        <v>6165</v>
      </c>
      <c r="E5641" t="s">
        <v>389</v>
      </c>
      <c r="F5641" t="s">
        <v>68</v>
      </c>
      <c r="G5641">
        <v>309804</v>
      </c>
      <c r="H5641" s="1">
        <v>42643</v>
      </c>
      <c r="I5641" s="2"/>
      <c r="J5641" s="2">
        <v>-38.07</v>
      </c>
      <c r="K5641" s="2">
        <v>-38.07</v>
      </c>
      <c r="L5641" t="s">
        <v>65</v>
      </c>
      <c r="M5641" t="s">
        <v>21</v>
      </c>
      <c r="N5641" t="s">
        <v>22</v>
      </c>
      <c r="O5641" t="s">
        <v>57</v>
      </c>
      <c r="P5641" t="s">
        <v>349</v>
      </c>
      <c r="Q5641" t="s">
        <v>350</v>
      </c>
      <c r="R5641" t="s">
        <v>351</v>
      </c>
      <c r="S5641">
        <f t="shared" si="88"/>
        <v>2016</v>
      </c>
    </row>
    <row r="5642" spans="1:19" x14ac:dyDescent="0.25">
      <c r="A5642">
        <v>345</v>
      </c>
      <c r="B5642">
        <v>345102</v>
      </c>
      <c r="C5642">
        <v>6165</v>
      </c>
      <c r="E5642" t="s">
        <v>389</v>
      </c>
      <c r="F5642" t="s">
        <v>68</v>
      </c>
      <c r="G5642">
        <v>309804</v>
      </c>
      <c r="H5642" s="1">
        <v>42643</v>
      </c>
      <c r="I5642" s="2"/>
      <c r="J5642" s="2">
        <v>-190.35</v>
      </c>
      <c r="K5642" s="2">
        <v>-190.35</v>
      </c>
      <c r="L5642" t="s">
        <v>65</v>
      </c>
      <c r="M5642" t="s">
        <v>21</v>
      </c>
      <c r="N5642" t="s">
        <v>22</v>
      </c>
      <c r="O5642" t="s">
        <v>57</v>
      </c>
      <c r="P5642" t="s">
        <v>349</v>
      </c>
      <c r="Q5642" t="s">
        <v>350</v>
      </c>
      <c r="R5642" t="s">
        <v>351</v>
      </c>
      <c r="S5642">
        <f t="shared" si="88"/>
        <v>2016</v>
      </c>
    </row>
    <row r="5643" spans="1:19" x14ac:dyDescent="0.25">
      <c r="A5643">
        <v>345</v>
      </c>
      <c r="B5643">
        <v>345102</v>
      </c>
      <c r="C5643">
        <v>6165</v>
      </c>
      <c r="E5643" t="s">
        <v>389</v>
      </c>
      <c r="F5643" t="s">
        <v>68</v>
      </c>
      <c r="G5643">
        <v>309804</v>
      </c>
      <c r="H5643" s="1">
        <v>42643</v>
      </c>
      <c r="I5643" s="2"/>
      <c r="J5643" s="2">
        <v>-304.56</v>
      </c>
      <c r="K5643" s="2">
        <v>-304.56</v>
      </c>
      <c r="L5643" t="s">
        <v>65</v>
      </c>
      <c r="M5643" t="s">
        <v>21</v>
      </c>
      <c r="N5643" t="s">
        <v>22</v>
      </c>
      <c r="O5643" t="s">
        <v>57</v>
      </c>
      <c r="P5643" t="s">
        <v>349</v>
      </c>
      <c r="Q5643" t="s">
        <v>350</v>
      </c>
      <c r="R5643" t="s">
        <v>351</v>
      </c>
      <c r="S5643">
        <f t="shared" si="88"/>
        <v>2016</v>
      </c>
    </row>
    <row r="5644" spans="1:19" x14ac:dyDescent="0.25">
      <c r="A5644">
        <v>345</v>
      </c>
      <c r="B5644">
        <v>345102</v>
      </c>
      <c r="C5644">
        <v>6165</v>
      </c>
      <c r="E5644" t="s">
        <v>389</v>
      </c>
      <c r="F5644" t="s">
        <v>68</v>
      </c>
      <c r="G5644">
        <v>309804</v>
      </c>
      <c r="H5644" s="1">
        <v>42643</v>
      </c>
      <c r="I5644" s="2"/>
      <c r="J5644" s="2">
        <v>-76.14</v>
      </c>
      <c r="K5644" s="2">
        <v>-76.14</v>
      </c>
      <c r="L5644" t="s">
        <v>65</v>
      </c>
      <c r="M5644" t="s">
        <v>21</v>
      </c>
      <c r="N5644" t="s">
        <v>22</v>
      </c>
      <c r="O5644" t="s">
        <v>57</v>
      </c>
      <c r="P5644" t="s">
        <v>349</v>
      </c>
      <c r="Q5644" t="s">
        <v>350</v>
      </c>
      <c r="R5644" t="s">
        <v>351</v>
      </c>
      <c r="S5644">
        <f t="shared" si="88"/>
        <v>2016</v>
      </c>
    </row>
    <row r="5645" spans="1:19" x14ac:dyDescent="0.25">
      <c r="A5645">
        <v>345</v>
      </c>
      <c r="B5645">
        <v>345102</v>
      </c>
      <c r="C5645">
        <v>6165</v>
      </c>
      <c r="E5645" t="s">
        <v>380</v>
      </c>
      <c r="F5645" t="s">
        <v>86</v>
      </c>
      <c r="G5645">
        <v>1698</v>
      </c>
      <c r="H5645" s="1">
        <v>42640</v>
      </c>
      <c r="I5645" s="2"/>
      <c r="J5645" s="2">
        <v>-76.319999999999993</v>
      </c>
      <c r="K5645" s="2">
        <v>-76.319999999999993</v>
      </c>
      <c r="L5645" t="s">
        <v>65</v>
      </c>
      <c r="M5645" t="s">
        <v>21</v>
      </c>
      <c r="N5645" t="s">
        <v>22</v>
      </c>
      <c r="O5645" t="s">
        <v>57</v>
      </c>
      <c r="P5645" t="s">
        <v>349</v>
      </c>
      <c r="Q5645" t="s">
        <v>350</v>
      </c>
      <c r="R5645" t="s">
        <v>351</v>
      </c>
      <c r="S5645">
        <f t="shared" si="88"/>
        <v>2016</v>
      </c>
    </row>
    <row r="5646" spans="1:19" x14ac:dyDescent="0.25">
      <c r="A5646">
        <v>345</v>
      </c>
      <c r="B5646">
        <v>345102</v>
      </c>
      <c r="C5646">
        <v>6165</v>
      </c>
      <c r="E5646" t="s">
        <v>380</v>
      </c>
      <c r="F5646" t="s">
        <v>86</v>
      </c>
      <c r="G5646">
        <v>1698</v>
      </c>
      <c r="H5646" s="1">
        <v>42640</v>
      </c>
      <c r="I5646" s="2"/>
      <c r="J5646" s="2">
        <v>-228.96</v>
      </c>
      <c r="K5646" s="2">
        <v>-228.96</v>
      </c>
      <c r="L5646" t="s">
        <v>65</v>
      </c>
      <c r="M5646" t="s">
        <v>21</v>
      </c>
      <c r="N5646" t="s">
        <v>22</v>
      </c>
      <c r="O5646" t="s">
        <v>57</v>
      </c>
      <c r="P5646" t="s">
        <v>349</v>
      </c>
      <c r="Q5646" t="s">
        <v>350</v>
      </c>
      <c r="R5646" t="s">
        <v>351</v>
      </c>
      <c r="S5646">
        <f t="shared" si="88"/>
        <v>2016</v>
      </c>
    </row>
    <row r="5647" spans="1:19" x14ac:dyDescent="0.25">
      <c r="A5647">
        <v>345</v>
      </c>
      <c r="B5647">
        <v>345102</v>
      </c>
      <c r="C5647">
        <v>6165</v>
      </c>
      <c r="E5647" t="s">
        <v>374</v>
      </c>
      <c r="F5647" t="s">
        <v>86</v>
      </c>
      <c r="G5647">
        <v>1698</v>
      </c>
      <c r="H5647" s="1">
        <v>42640</v>
      </c>
      <c r="I5647" s="2"/>
      <c r="J5647" s="2">
        <v>-83.7</v>
      </c>
      <c r="K5647" s="2">
        <v>-83.7</v>
      </c>
      <c r="L5647" t="s">
        <v>65</v>
      </c>
      <c r="M5647" t="s">
        <v>21</v>
      </c>
      <c r="N5647" t="s">
        <v>22</v>
      </c>
      <c r="O5647" t="s">
        <v>57</v>
      </c>
      <c r="P5647" t="s">
        <v>349</v>
      </c>
      <c r="Q5647" t="s">
        <v>350</v>
      </c>
      <c r="R5647" t="s">
        <v>351</v>
      </c>
      <c r="S5647">
        <f t="shared" si="88"/>
        <v>2016</v>
      </c>
    </row>
    <row r="5648" spans="1:19" x14ac:dyDescent="0.25">
      <c r="A5648">
        <v>345</v>
      </c>
      <c r="B5648">
        <v>345102</v>
      </c>
      <c r="C5648">
        <v>6165</v>
      </c>
      <c r="E5648" t="s">
        <v>374</v>
      </c>
      <c r="F5648" t="s">
        <v>86</v>
      </c>
      <c r="G5648">
        <v>1698</v>
      </c>
      <c r="H5648" s="1">
        <v>42640</v>
      </c>
      <c r="I5648" s="2"/>
      <c r="J5648" s="2">
        <v>-334.8</v>
      </c>
      <c r="K5648" s="2">
        <v>-334.8</v>
      </c>
      <c r="L5648" t="s">
        <v>65</v>
      </c>
      <c r="M5648" t="s">
        <v>21</v>
      </c>
      <c r="N5648" t="s">
        <v>22</v>
      </c>
      <c r="O5648" t="s">
        <v>57</v>
      </c>
      <c r="P5648" t="s">
        <v>349</v>
      </c>
      <c r="Q5648" t="s">
        <v>350</v>
      </c>
      <c r="R5648" t="s">
        <v>351</v>
      </c>
      <c r="S5648">
        <f t="shared" si="88"/>
        <v>2016</v>
      </c>
    </row>
    <row r="5649" spans="1:19" x14ac:dyDescent="0.25">
      <c r="A5649">
        <v>345</v>
      </c>
      <c r="B5649">
        <v>345102</v>
      </c>
      <c r="C5649">
        <v>6165</v>
      </c>
      <c r="E5649" t="s">
        <v>374</v>
      </c>
      <c r="F5649" t="s">
        <v>86</v>
      </c>
      <c r="G5649">
        <v>1698</v>
      </c>
      <c r="H5649" s="1">
        <v>42640</v>
      </c>
      <c r="I5649" s="2"/>
      <c r="J5649" s="2">
        <v>-83.7</v>
      </c>
      <c r="K5649" s="2">
        <v>-83.7</v>
      </c>
      <c r="L5649" t="s">
        <v>65</v>
      </c>
      <c r="M5649" t="s">
        <v>21</v>
      </c>
      <c r="N5649" t="s">
        <v>22</v>
      </c>
      <c r="O5649" t="s">
        <v>57</v>
      </c>
      <c r="P5649" t="s">
        <v>349</v>
      </c>
      <c r="Q5649" t="s">
        <v>350</v>
      </c>
      <c r="R5649" t="s">
        <v>351</v>
      </c>
      <c r="S5649">
        <f t="shared" si="88"/>
        <v>2016</v>
      </c>
    </row>
    <row r="5650" spans="1:19" x14ac:dyDescent="0.25">
      <c r="A5650">
        <v>345</v>
      </c>
      <c r="B5650">
        <v>345102</v>
      </c>
      <c r="C5650">
        <v>6165</v>
      </c>
      <c r="E5650" t="s">
        <v>374</v>
      </c>
      <c r="F5650" t="s">
        <v>86</v>
      </c>
      <c r="G5650">
        <v>1698</v>
      </c>
      <c r="H5650" s="1">
        <v>42640</v>
      </c>
      <c r="I5650" s="2"/>
      <c r="J5650" s="2">
        <v>-83.7</v>
      </c>
      <c r="K5650" s="2">
        <v>-83.7</v>
      </c>
      <c r="L5650" t="s">
        <v>65</v>
      </c>
      <c r="M5650" t="s">
        <v>21</v>
      </c>
      <c r="N5650" t="s">
        <v>22</v>
      </c>
      <c r="O5650" t="s">
        <v>57</v>
      </c>
      <c r="P5650" t="s">
        <v>349</v>
      </c>
      <c r="Q5650" t="s">
        <v>350</v>
      </c>
      <c r="R5650" t="s">
        <v>351</v>
      </c>
      <c r="S5650">
        <f t="shared" si="88"/>
        <v>2016</v>
      </c>
    </row>
    <row r="5651" spans="1:19" x14ac:dyDescent="0.25">
      <c r="A5651">
        <v>345</v>
      </c>
      <c r="B5651">
        <v>345102</v>
      </c>
      <c r="C5651">
        <v>6165</v>
      </c>
      <c r="E5651" t="s">
        <v>384</v>
      </c>
      <c r="F5651" t="s">
        <v>86</v>
      </c>
      <c r="G5651">
        <v>1698</v>
      </c>
      <c r="H5651" s="1">
        <v>42640</v>
      </c>
      <c r="I5651" s="2"/>
      <c r="J5651" s="2">
        <v>-83.7</v>
      </c>
      <c r="K5651" s="2">
        <v>-83.7</v>
      </c>
      <c r="L5651" t="s">
        <v>65</v>
      </c>
      <c r="M5651" t="s">
        <v>21</v>
      </c>
      <c r="N5651" t="s">
        <v>22</v>
      </c>
      <c r="O5651" t="s">
        <v>57</v>
      </c>
      <c r="P5651" t="s">
        <v>349</v>
      </c>
      <c r="Q5651" t="s">
        <v>350</v>
      </c>
      <c r="R5651" t="s">
        <v>351</v>
      </c>
      <c r="S5651">
        <f t="shared" si="88"/>
        <v>2016</v>
      </c>
    </row>
    <row r="5652" spans="1:19" x14ac:dyDescent="0.25">
      <c r="A5652">
        <v>345</v>
      </c>
      <c r="B5652">
        <v>345102</v>
      </c>
      <c r="C5652">
        <v>6165</v>
      </c>
      <c r="E5652" t="s">
        <v>384</v>
      </c>
      <c r="F5652" t="s">
        <v>86</v>
      </c>
      <c r="G5652">
        <v>1698</v>
      </c>
      <c r="H5652" s="1">
        <v>42640</v>
      </c>
      <c r="I5652" s="2"/>
      <c r="J5652" s="2">
        <v>-292.95</v>
      </c>
      <c r="K5652" s="2">
        <v>-292.95</v>
      </c>
      <c r="L5652" t="s">
        <v>65</v>
      </c>
      <c r="M5652" t="s">
        <v>21</v>
      </c>
      <c r="N5652" t="s">
        <v>22</v>
      </c>
      <c r="O5652" t="s">
        <v>57</v>
      </c>
      <c r="P5652" t="s">
        <v>349</v>
      </c>
      <c r="Q5652" t="s">
        <v>350</v>
      </c>
      <c r="R5652" t="s">
        <v>351</v>
      </c>
      <c r="S5652">
        <f t="shared" si="88"/>
        <v>2016</v>
      </c>
    </row>
    <row r="5653" spans="1:19" x14ac:dyDescent="0.25">
      <c r="A5653">
        <v>345</v>
      </c>
      <c r="B5653">
        <v>345102</v>
      </c>
      <c r="C5653">
        <v>6165</v>
      </c>
      <c r="E5653" t="s">
        <v>384</v>
      </c>
      <c r="F5653" t="s">
        <v>86</v>
      </c>
      <c r="G5653">
        <v>1698</v>
      </c>
      <c r="H5653" s="1">
        <v>42640</v>
      </c>
      <c r="I5653" s="2"/>
      <c r="J5653" s="2">
        <v>-418.5</v>
      </c>
      <c r="K5653" s="2">
        <v>-418.5</v>
      </c>
      <c r="L5653" t="s">
        <v>65</v>
      </c>
      <c r="M5653" t="s">
        <v>21</v>
      </c>
      <c r="N5653" t="s">
        <v>22</v>
      </c>
      <c r="O5653" t="s">
        <v>57</v>
      </c>
      <c r="P5653" t="s">
        <v>349</v>
      </c>
      <c r="Q5653" t="s">
        <v>350</v>
      </c>
      <c r="R5653" t="s">
        <v>351</v>
      </c>
      <c r="S5653">
        <f t="shared" si="88"/>
        <v>2016</v>
      </c>
    </row>
    <row r="5654" spans="1:19" x14ac:dyDescent="0.25">
      <c r="A5654">
        <v>345</v>
      </c>
      <c r="B5654">
        <v>345102</v>
      </c>
      <c r="C5654">
        <v>6165</v>
      </c>
      <c r="E5654" t="s">
        <v>375</v>
      </c>
      <c r="F5654" t="s">
        <v>86</v>
      </c>
      <c r="G5654">
        <v>1698</v>
      </c>
      <c r="H5654" s="1">
        <v>42640</v>
      </c>
      <c r="I5654" s="2"/>
      <c r="J5654" s="2">
        <v>-38.159999999999997</v>
      </c>
      <c r="K5654" s="2">
        <v>-38.159999999999997</v>
      </c>
      <c r="L5654" t="s">
        <v>65</v>
      </c>
      <c r="M5654" t="s">
        <v>21</v>
      </c>
      <c r="N5654" t="s">
        <v>22</v>
      </c>
      <c r="O5654" t="s">
        <v>57</v>
      </c>
      <c r="P5654" t="s">
        <v>349</v>
      </c>
      <c r="Q5654" t="s">
        <v>350</v>
      </c>
      <c r="R5654" t="s">
        <v>351</v>
      </c>
      <c r="S5654">
        <f t="shared" si="88"/>
        <v>2016</v>
      </c>
    </row>
    <row r="5655" spans="1:19" x14ac:dyDescent="0.25">
      <c r="A5655">
        <v>345</v>
      </c>
      <c r="B5655">
        <v>345102</v>
      </c>
      <c r="C5655">
        <v>6165</v>
      </c>
      <c r="E5655" t="s">
        <v>375</v>
      </c>
      <c r="F5655" t="s">
        <v>86</v>
      </c>
      <c r="G5655">
        <v>1698</v>
      </c>
      <c r="H5655" s="1">
        <v>42640</v>
      </c>
      <c r="I5655" s="2"/>
      <c r="J5655" s="2">
        <v>-38.159999999999997</v>
      </c>
      <c r="K5655" s="2">
        <v>-38.159999999999997</v>
      </c>
      <c r="L5655" t="s">
        <v>65</v>
      </c>
      <c r="M5655" t="s">
        <v>21</v>
      </c>
      <c r="N5655" t="s">
        <v>22</v>
      </c>
      <c r="O5655" t="s">
        <v>57</v>
      </c>
      <c r="P5655" t="s">
        <v>349</v>
      </c>
      <c r="Q5655" t="s">
        <v>350</v>
      </c>
      <c r="R5655" t="s">
        <v>351</v>
      </c>
      <c r="S5655">
        <f t="shared" si="88"/>
        <v>2016</v>
      </c>
    </row>
    <row r="5656" spans="1:19" x14ac:dyDescent="0.25">
      <c r="A5656">
        <v>345</v>
      </c>
      <c r="B5656">
        <v>345102</v>
      </c>
      <c r="C5656">
        <v>6165</v>
      </c>
      <c r="E5656" t="s">
        <v>375</v>
      </c>
      <c r="F5656" t="s">
        <v>86</v>
      </c>
      <c r="G5656">
        <v>1698</v>
      </c>
      <c r="H5656" s="1">
        <v>42640</v>
      </c>
      <c r="I5656" s="2"/>
      <c r="J5656" s="2">
        <v>-19.079999999999998</v>
      </c>
      <c r="K5656" s="2">
        <v>-19.079999999999998</v>
      </c>
      <c r="L5656" t="s">
        <v>65</v>
      </c>
      <c r="M5656" t="s">
        <v>21</v>
      </c>
      <c r="N5656" t="s">
        <v>22</v>
      </c>
      <c r="O5656" t="s">
        <v>57</v>
      </c>
      <c r="P5656" t="s">
        <v>349</v>
      </c>
      <c r="Q5656" t="s">
        <v>350</v>
      </c>
      <c r="R5656" t="s">
        <v>351</v>
      </c>
      <c r="S5656">
        <f t="shared" si="88"/>
        <v>2016</v>
      </c>
    </row>
    <row r="5657" spans="1:19" x14ac:dyDescent="0.25">
      <c r="A5657">
        <v>345</v>
      </c>
      <c r="B5657">
        <v>345102</v>
      </c>
      <c r="C5657">
        <v>6165</v>
      </c>
      <c r="E5657" t="s">
        <v>375</v>
      </c>
      <c r="F5657" t="s">
        <v>86</v>
      </c>
      <c r="G5657">
        <v>1698</v>
      </c>
      <c r="H5657" s="1">
        <v>42640</v>
      </c>
      <c r="I5657" s="2"/>
      <c r="J5657" s="2">
        <v>-343.44</v>
      </c>
      <c r="K5657" s="2">
        <v>-343.44</v>
      </c>
      <c r="L5657" t="s">
        <v>65</v>
      </c>
      <c r="M5657" t="s">
        <v>21</v>
      </c>
      <c r="N5657" t="s">
        <v>22</v>
      </c>
      <c r="O5657" t="s">
        <v>57</v>
      </c>
      <c r="P5657" t="s">
        <v>349</v>
      </c>
      <c r="Q5657" t="s">
        <v>350</v>
      </c>
      <c r="R5657" t="s">
        <v>351</v>
      </c>
      <c r="S5657">
        <f t="shared" si="88"/>
        <v>2016</v>
      </c>
    </row>
    <row r="5658" spans="1:19" x14ac:dyDescent="0.25">
      <c r="A5658">
        <v>345</v>
      </c>
      <c r="B5658">
        <v>345102</v>
      </c>
      <c r="C5658">
        <v>6165</v>
      </c>
      <c r="E5658" t="s">
        <v>375</v>
      </c>
      <c r="F5658" t="s">
        <v>86</v>
      </c>
      <c r="G5658">
        <v>1698</v>
      </c>
      <c r="H5658" s="1">
        <v>42640</v>
      </c>
      <c r="I5658" s="2"/>
      <c r="J5658" s="2">
        <v>-38.159999999999997</v>
      </c>
      <c r="K5658" s="2">
        <v>-38.159999999999997</v>
      </c>
      <c r="L5658" t="s">
        <v>65</v>
      </c>
      <c r="M5658" t="s">
        <v>21</v>
      </c>
      <c r="N5658" t="s">
        <v>22</v>
      </c>
      <c r="O5658" t="s">
        <v>57</v>
      </c>
      <c r="P5658" t="s">
        <v>349</v>
      </c>
      <c r="Q5658" t="s">
        <v>350</v>
      </c>
      <c r="R5658" t="s">
        <v>351</v>
      </c>
      <c r="S5658">
        <f t="shared" si="88"/>
        <v>2016</v>
      </c>
    </row>
    <row r="5659" spans="1:19" x14ac:dyDescent="0.25">
      <c r="A5659">
        <v>345</v>
      </c>
      <c r="B5659">
        <v>345102</v>
      </c>
      <c r="C5659">
        <v>6165</v>
      </c>
      <c r="E5659" t="s">
        <v>375</v>
      </c>
      <c r="F5659" t="s">
        <v>86</v>
      </c>
      <c r="G5659">
        <v>1698</v>
      </c>
      <c r="H5659" s="1">
        <v>42640</v>
      </c>
      <c r="I5659" s="2"/>
      <c r="J5659" s="2">
        <v>-38.159999999999997</v>
      </c>
      <c r="K5659" s="2">
        <v>-38.159999999999997</v>
      </c>
      <c r="L5659" t="s">
        <v>65</v>
      </c>
      <c r="M5659" t="s">
        <v>21</v>
      </c>
      <c r="N5659" t="s">
        <v>22</v>
      </c>
      <c r="O5659" t="s">
        <v>57</v>
      </c>
      <c r="P5659" t="s">
        <v>349</v>
      </c>
      <c r="Q5659" t="s">
        <v>350</v>
      </c>
      <c r="R5659" t="s">
        <v>351</v>
      </c>
      <c r="S5659">
        <f t="shared" si="88"/>
        <v>2016</v>
      </c>
    </row>
    <row r="5660" spans="1:19" x14ac:dyDescent="0.25">
      <c r="A5660">
        <v>345</v>
      </c>
      <c r="B5660">
        <v>345102</v>
      </c>
      <c r="C5660">
        <v>6165</v>
      </c>
      <c r="E5660" t="s">
        <v>375</v>
      </c>
      <c r="F5660" t="s">
        <v>86</v>
      </c>
      <c r="G5660">
        <v>1698</v>
      </c>
      <c r="H5660" s="1">
        <v>42640</v>
      </c>
      <c r="I5660" s="2"/>
      <c r="J5660" s="2">
        <v>-38.159999999999997</v>
      </c>
      <c r="K5660" s="2">
        <v>-38.159999999999997</v>
      </c>
      <c r="L5660" t="s">
        <v>65</v>
      </c>
      <c r="M5660" t="s">
        <v>21</v>
      </c>
      <c r="N5660" t="s">
        <v>22</v>
      </c>
      <c r="O5660" t="s">
        <v>57</v>
      </c>
      <c r="P5660" t="s">
        <v>349</v>
      </c>
      <c r="Q5660" t="s">
        <v>350</v>
      </c>
      <c r="R5660" t="s">
        <v>351</v>
      </c>
      <c r="S5660">
        <f t="shared" si="88"/>
        <v>2016</v>
      </c>
    </row>
    <row r="5661" spans="1:19" x14ac:dyDescent="0.25">
      <c r="A5661">
        <v>345</v>
      </c>
      <c r="B5661">
        <v>345102</v>
      </c>
      <c r="C5661">
        <v>6165</v>
      </c>
      <c r="E5661" t="s">
        <v>375</v>
      </c>
      <c r="F5661" t="s">
        <v>86</v>
      </c>
      <c r="G5661">
        <v>1698</v>
      </c>
      <c r="H5661" s="1">
        <v>42640</v>
      </c>
      <c r="I5661" s="2"/>
      <c r="J5661" s="2">
        <v>-76.319999999999993</v>
      </c>
      <c r="K5661" s="2">
        <v>-76.319999999999993</v>
      </c>
      <c r="L5661" t="s">
        <v>65</v>
      </c>
      <c r="M5661" t="s">
        <v>21</v>
      </c>
      <c r="N5661" t="s">
        <v>22</v>
      </c>
      <c r="O5661" t="s">
        <v>57</v>
      </c>
      <c r="P5661" t="s">
        <v>349</v>
      </c>
      <c r="Q5661" t="s">
        <v>350</v>
      </c>
      <c r="R5661" t="s">
        <v>351</v>
      </c>
      <c r="S5661">
        <f t="shared" si="88"/>
        <v>2016</v>
      </c>
    </row>
    <row r="5662" spans="1:19" x14ac:dyDescent="0.25">
      <c r="A5662">
        <v>345</v>
      </c>
      <c r="B5662">
        <v>345102</v>
      </c>
      <c r="C5662">
        <v>6165</v>
      </c>
      <c r="E5662" t="s">
        <v>375</v>
      </c>
      <c r="F5662" t="s">
        <v>86</v>
      </c>
      <c r="G5662">
        <v>1698</v>
      </c>
      <c r="H5662" s="1">
        <v>42640</v>
      </c>
      <c r="I5662" s="2"/>
      <c r="J5662" s="2">
        <v>-38.159999999999997</v>
      </c>
      <c r="K5662" s="2">
        <v>-38.159999999999997</v>
      </c>
      <c r="L5662" t="s">
        <v>65</v>
      </c>
      <c r="M5662" t="s">
        <v>21</v>
      </c>
      <c r="N5662" t="s">
        <v>22</v>
      </c>
      <c r="O5662" t="s">
        <v>57</v>
      </c>
      <c r="P5662" t="s">
        <v>349</v>
      </c>
      <c r="Q5662" t="s">
        <v>350</v>
      </c>
      <c r="R5662" t="s">
        <v>351</v>
      </c>
      <c r="S5662">
        <f t="shared" si="88"/>
        <v>2016</v>
      </c>
    </row>
    <row r="5663" spans="1:19" x14ac:dyDescent="0.25">
      <c r="A5663">
        <v>345</v>
      </c>
      <c r="B5663">
        <v>345102</v>
      </c>
      <c r="C5663">
        <v>6165</v>
      </c>
      <c r="E5663" t="s">
        <v>381</v>
      </c>
      <c r="F5663" t="s">
        <v>86</v>
      </c>
      <c r="G5663">
        <v>1698</v>
      </c>
      <c r="H5663" s="1">
        <v>42640</v>
      </c>
      <c r="I5663" s="2"/>
      <c r="J5663" s="2">
        <v>-114.48</v>
      </c>
      <c r="K5663" s="2">
        <v>-114.48</v>
      </c>
      <c r="L5663" t="s">
        <v>65</v>
      </c>
      <c r="M5663" t="s">
        <v>21</v>
      </c>
      <c r="N5663" t="s">
        <v>22</v>
      </c>
      <c r="O5663" t="s">
        <v>57</v>
      </c>
      <c r="P5663" t="s">
        <v>349</v>
      </c>
      <c r="Q5663" t="s">
        <v>350</v>
      </c>
      <c r="R5663" t="s">
        <v>351</v>
      </c>
      <c r="S5663">
        <f t="shared" si="88"/>
        <v>2016</v>
      </c>
    </row>
    <row r="5664" spans="1:19" x14ac:dyDescent="0.25">
      <c r="A5664">
        <v>345</v>
      </c>
      <c r="B5664">
        <v>345102</v>
      </c>
      <c r="C5664">
        <v>6165</v>
      </c>
      <c r="E5664" t="s">
        <v>385</v>
      </c>
      <c r="F5664" t="s">
        <v>86</v>
      </c>
      <c r="G5664">
        <v>1698</v>
      </c>
      <c r="H5664" s="1">
        <v>42640</v>
      </c>
      <c r="I5664" s="2"/>
      <c r="J5664" s="2">
        <v>-76.319999999999993</v>
      </c>
      <c r="K5664" s="2">
        <v>-76.319999999999993</v>
      </c>
      <c r="L5664" t="s">
        <v>65</v>
      </c>
      <c r="M5664" t="s">
        <v>21</v>
      </c>
      <c r="N5664" t="s">
        <v>22</v>
      </c>
      <c r="O5664" t="s">
        <v>57</v>
      </c>
      <c r="P5664" t="s">
        <v>349</v>
      </c>
      <c r="Q5664" t="s">
        <v>350</v>
      </c>
      <c r="R5664" t="s">
        <v>351</v>
      </c>
      <c r="S5664">
        <f t="shared" si="88"/>
        <v>2016</v>
      </c>
    </row>
    <row r="5665" spans="1:19" x14ac:dyDescent="0.25">
      <c r="A5665">
        <v>345</v>
      </c>
      <c r="B5665">
        <v>345102</v>
      </c>
      <c r="C5665">
        <v>6165</v>
      </c>
      <c r="E5665" t="s">
        <v>385</v>
      </c>
      <c r="F5665" t="s">
        <v>86</v>
      </c>
      <c r="G5665">
        <v>1698</v>
      </c>
      <c r="H5665" s="1">
        <v>42640</v>
      </c>
      <c r="I5665" s="2"/>
      <c r="J5665" s="2">
        <v>-343.44</v>
      </c>
      <c r="K5665" s="2">
        <v>-343.44</v>
      </c>
      <c r="L5665" t="s">
        <v>65</v>
      </c>
      <c r="M5665" t="s">
        <v>21</v>
      </c>
      <c r="N5665" t="s">
        <v>22</v>
      </c>
      <c r="O5665" t="s">
        <v>57</v>
      </c>
      <c r="P5665" t="s">
        <v>349</v>
      </c>
      <c r="Q5665" t="s">
        <v>350</v>
      </c>
      <c r="R5665" t="s">
        <v>351</v>
      </c>
      <c r="S5665">
        <f t="shared" si="88"/>
        <v>2016</v>
      </c>
    </row>
    <row r="5666" spans="1:19" x14ac:dyDescent="0.25">
      <c r="A5666">
        <v>345</v>
      </c>
      <c r="B5666">
        <v>345102</v>
      </c>
      <c r="C5666">
        <v>6165</v>
      </c>
      <c r="E5666" t="s">
        <v>385</v>
      </c>
      <c r="F5666" t="s">
        <v>86</v>
      </c>
      <c r="G5666">
        <v>1698</v>
      </c>
      <c r="H5666" s="1">
        <v>42640</v>
      </c>
      <c r="I5666" s="2"/>
      <c r="J5666" s="2">
        <v>-38.159999999999997</v>
      </c>
      <c r="K5666" s="2">
        <v>-38.159999999999997</v>
      </c>
      <c r="L5666" t="s">
        <v>65</v>
      </c>
      <c r="M5666" t="s">
        <v>21</v>
      </c>
      <c r="N5666" t="s">
        <v>22</v>
      </c>
      <c r="O5666" t="s">
        <v>57</v>
      </c>
      <c r="P5666" t="s">
        <v>349</v>
      </c>
      <c r="Q5666" t="s">
        <v>350</v>
      </c>
      <c r="R5666" t="s">
        <v>351</v>
      </c>
      <c r="S5666">
        <f t="shared" si="88"/>
        <v>2016</v>
      </c>
    </row>
    <row r="5667" spans="1:19" x14ac:dyDescent="0.25">
      <c r="A5667">
        <v>345</v>
      </c>
      <c r="B5667">
        <v>345102</v>
      </c>
      <c r="C5667">
        <v>6165</v>
      </c>
      <c r="E5667" t="s">
        <v>385</v>
      </c>
      <c r="F5667" t="s">
        <v>86</v>
      </c>
      <c r="G5667">
        <v>1698</v>
      </c>
      <c r="H5667" s="1">
        <v>42640</v>
      </c>
      <c r="I5667" s="2"/>
      <c r="J5667" s="2">
        <v>-76.319999999999993</v>
      </c>
      <c r="K5667" s="2">
        <v>-76.319999999999993</v>
      </c>
      <c r="L5667" t="s">
        <v>65</v>
      </c>
      <c r="M5667" t="s">
        <v>21</v>
      </c>
      <c r="N5667" t="s">
        <v>22</v>
      </c>
      <c r="O5667" t="s">
        <v>57</v>
      </c>
      <c r="P5667" t="s">
        <v>349</v>
      </c>
      <c r="Q5667" t="s">
        <v>350</v>
      </c>
      <c r="R5667" t="s">
        <v>351</v>
      </c>
      <c r="S5667">
        <f t="shared" si="88"/>
        <v>2016</v>
      </c>
    </row>
    <row r="5668" spans="1:19" x14ac:dyDescent="0.25">
      <c r="A5668">
        <v>345</v>
      </c>
      <c r="B5668">
        <v>345102</v>
      </c>
      <c r="C5668">
        <v>6165</v>
      </c>
      <c r="E5668" t="s">
        <v>380</v>
      </c>
      <c r="F5668" t="s">
        <v>86</v>
      </c>
      <c r="G5668">
        <v>1698</v>
      </c>
      <c r="H5668" s="1">
        <v>42640</v>
      </c>
      <c r="I5668" s="2"/>
      <c r="J5668" s="2">
        <v>-76.319999999999993</v>
      </c>
      <c r="K5668" s="2">
        <v>-76.319999999999993</v>
      </c>
      <c r="L5668" t="s">
        <v>65</v>
      </c>
      <c r="M5668" t="s">
        <v>21</v>
      </c>
      <c r="N5668" t="s">
        <v>22</v>
      </c>
      <c r="O5668" t="s">
        <v>57</v>
      </c>
      <c r="P5668" t="s">
        <v>349</v>
      </c>
      <c r="Q5668" t="s">
        <v>350</v>
      </c>
      <c r="R5668" t="s">
        <v>351</v>
      </c>
      <c r="S5668">
        <f t="shared" si="88"/>
        <v>2016</v>
      </c>
    </row>
    <row r="5669" spans="1:19" x14ac:dyDescent="0.25">
      <c r="A5669">
        <v>345</v>
      </c>
      <c r="B5669">
        <v>345102</v>
      </c>
      <c r="C5669">
        <v>6165</v>
      </c>
      <c r="E5669" t="s">
        <v>380</v>
      </c>
      <c r="F5669" t="s">
        <v>86</v>
      </c>
      <c r="G5669">
        <v>1698</v>
      </c>
      <c r="H5669" s="1">
        <v>42640</v>
      </c>
      <c r="I5669" s="2"/>
      <c r="J5669" s="2">
        <v>-152.63999999999999</v>
      </c>
      <c r="K5669" s="2">
        <v>-152.63999999999999</v>
      </c>
      <c r="L5669" t="s">
        <v>65</v>
      </c>
      <c r="M5669" t="s">
        <v>21</v>
      </c>
      <c r="N5669" t="s">
        <v>22</v>
      </c>
      <c r="O5669" t="s">
        <v>57</v>
      </c>
      <c r="P5669" t="s">
        <v>349</v>
      </c>
      <c r="Q5669" t="s">
        <v>350</v>
      </c>
      <c r="R5669" t="s">
        <v>351</v>
      </c>
      <c r="S5669">
        <f t="shared" si="88"/>
        <v>2016</v>
      </c>
    </row>
    <row r="5670" spans="1:19" x14ac:dyDescent="0.25">
      <c r="A5670">
        <v>345</v>
      </c>
      <c r="B5670">
        <v>345102</v>
      </c>
      <c r="C5670">
        <v>6165</v>
      </c>
      <c r="E5670" t="s">
        <v>380</v>
      </c>
      <c r="F5670" t="s">
        <v>86</v>
      </c>
      <c r="G5670">
        <v>1698</v>
      </c>
      <c r="H5670" s="1">
        <v>42640</v>
      </c>
      <c r="I5670" s="2"/>
      <c r="J5670" s="2">
        <v>-228.96</v>
      </c>
      <c r="K5670" s="2">
        <v>-228.96</v>
      </c>
      <c r="L5670" t="s">
        <v>65</v>
      </c>
      <c r="M5670" t="s">
        <v>21</v>
      </c>
      <c r="N5670" t="s">
        <v>22</v>
      </c>
      <c r="O5670" t="s">
        <v>57</v>
      </c>
      <c r="P5670" t="s">
        <v>349</v>
      </c>
      <c r="Q5670" t="s">
        <v>350</v>
      </c>
      <c r="R5670" t="s">
        <v>351</v>
      </c>
      <c r="S5670">
        <f t="shared" si="88"/>
        <v>2016</v>
      </c>
    </row>
    <row r="5671" spans="1:19" x14ac:dyDescent="0.25">
      <c r="A5671">
        <v>345</v>
      </c>
      <c r="B5671">
        <v>345102</v>
      </c>
      <c r="C5671">
        <v>6165</v>
      </c>
      <c r="E5671" t="s">
        <v>89</v>
      </c>
      <c r="F5671" t="s">
        <v>86</v>
      </c>
      <c r="G5671">
        <v>1692</v>
      </c>
      <c r="H5671" s="1">
        <v>42628</v>
      </c>
      <c r="I5671" s="2"/>
      <c r="J5671" s="2">
        <v>-83.16</v>
      </c>
      <c r="K5671" s="2">
        <v>-83.16</v>
      </c>
      <c r="L5671" t="s">
        <v>65</v>
      </c>
      <c r="M5671" t="s">
        <v>21</v>
      </c>
      <c r="N5671" t="s">
        <v>22</v>
      </c>
      <c r="O5671" t="s">
        <v>57</v>
      </c>
      <c r="P5671" t="s">
        <v>349</v>
      </c>
      <c r="Q5671" t="s">
        <v>350</v>
      </c>
      <c r="R5671" t="s">
        <v>351</v>
      </c>
      <c r="S5671">
        <f t="shared" si="88"/>
        <v>2016</v>
      </c>
    </row>
    <row r="5672" spans="1:19" x14ac:dyDescent="0.25">
      <c r="A5672">
        <v>345</v>
      </c>
      <c r="B5672">
        <v>345102</v>
      </c>
      <c r="C5672">
        <v>6165</v>
      </c>
      <c r="E5672" t="s">
        <v>89</v>
      </c>
      <c r="F5672" t="s">
        <v>86</v>
      </c>
      <c r="G5672">
        <v>1692</v>
      </c>
      <c r="H5672" s="1">
        <v>42628</v>
      </c>
      <c r="I5672" s="2"/>
      <c r="J5672" s="2">
        <v>-83.16</v>
      </c>
      <c r="K5672" s="2">
        <v>-83.16</v>
      </c>
      <c r="L5672" t="s">
        <v>65</v>
      </c>
      <c r="M5672" t="s">
        <v>21</v>
      </c>
      <c r="N5672" t="s">
        <v>22</v>
      </c>
      <c r="O5672" t="s">
        <v>57</v>
      </c>
      <c r="P5672" t="s">
        <v>349</v>
      </c>
      <c r="Q5672" t="s">
        <v>350</v>
      </c>
      <c r="R5672" t="s">
        <v>351</v>
      </c>
      <c r="S5672">
        <f t="shared" si="88"/>
        <v>2016</v>
      </c>
    </row>
    <row r="5673" spans="1:19" x14ac:dyDescent="0.25">
      <c r="A5673">
        <v>345</v>
      </c>
      <c r="B5673">
        <v>345102</v>
      </c>
      <c r="C5673">
        <v>6165</v>
      </c>
      <c r="E5673" t="s">
        <v>89</v>
      </c>
      <c r="F5673" t="s">
        <v>86</v>
      </c>
      <c r="G5673">
        <v>1692</v>
      </c>
      <c r="H5673" s="1">
        <v>42628</v>
      </c>
      <c r="I5673" s="2"/>
      <c r="J5673" s="2">
        <v>-41.58</v>
      </c>
      <c r="K5673" s="2">
        <v>-41.58</v>
      </c>
      <c r="L5673" t="s">
        <v>65</v>
      </c>
      <c r="M5673" t="s">
        <v>21</v>
      </c>
      <c r="N5673" t="s">
        <v>22</v>
      </c>
      <c r="O5673" t="s">
        <v>57</v>
      </c>
      <c r="P5673" t="s">
        <v>349</v>
      </c>
      <c r="Q5673" t="s">
        <v>350</v>
      </c>
      <c r="R5673" t="s">
        <v>351</v>
      </c>
      <c r="S5673">
        <f t="shared" si="88"/>
        <v>2016</v>
      </c>
    </row>
    <row r="5674" spans="1:19" x14ac:dyDescent="0.25">
      <c r="A5674">
        <v>345</v>
      </c>
      <c r="B5674">
        <v>345102</v>
      </c>
      <c r="C5674">
        <v>6165</v>
      </c>
      <c r="E5674" t="s">
        <v>89</v>
      </c>
      <c r="F5674" t="s">
        <v>86</v>
      </c>
      <c r="G5674">
        <v>1692</v>
      </c>
      <c r="H5674" s="1">
        <v>42628</v>
      </c>
      <c r="I5674" s="2"/>
      <c r="J5674" s="2">
        <v>-83.16</v>
      </c>
      <c r="K5674" s="2">
        <v>-83.16</v>
      </c>
      <c r="L5674" t="s">
        <v>65</v>
      </c>
      <c r="M5674" t="s">
        <v>21</v>
      </c>
      <c r="N5674" t="s">
        <v>22</v>
      </c>
      <c r="O5674" t="s">
        <v>57</v>
      </c>
      <c r="P5674" t="s">
        <v>349</v>
      </c>
      <c r="Q5674" t="s">
        <v>350</v>
      </c>
      <c r="R5674" t="s">
        <v>351</v>
      </c>
      <c r="S5674">
        <f t="shared" si="88"/>
        <v>2016</v>
      </c>
    </row>
    <row r="5675" spans="1:19" x14ac:dyDescent="0.25">
      <c r="A5675">
        <v>345</v>
      </c>
      <c r="B5675">
        <v>345102</v>
      </c>
      <c r="C5675">
        <v>6165</v>
      </c>
      <c r="E5675" t="s">
        <v>89</v>
      </c>
      <c r="F5675" t="s">
        <v>86</v>
      </c>
      <c r="G5675">
        <v>1692</v>
      </c>
      <c r="H5675" s="1">
        <v>42628</v>
      </c>
      <c r="I5675" s="2"/>
      <c r="J5675" s="2">
        <v>-41.58</v>
      </c>
      <c r="K5675" s="2">
        <v>-41.58</v>
      </c>
      <c r="L5675" t="s">
        <v>65</v>
      </c>
      <c r="M5675" t="s">
        <v>21</v>
      </c>
      <c r="N5675" t="s">
        <v>22</v>
      </c>
      <c r="O5675" t="s">
        <v>57</v>
      </c>
      <c r="P5675" t="s">
        <v>349</v>
      </c>
      <c r="Q5675" t="s">
        <v>350</v>
      </c>
      <c r="R5675" t="s">
        <v>351</v>
      </c>
      <c r="S5675">
        <f t="shared" si="88"/>
        <v>2016</v>
      </c>
    </row>
    <row r="5676" spans="1:19" x14ac:dyDescent="0.25">
      <c r="A5676">
        <v>345</v>
      </c>
      <c r="B5676">
        <v>345102</v>
      </c>
      <c r="C5676">
        <v>6165</v>
      </c>
      <c r="E5676" t="s">
        <v>89</v>
      </c>
      <c r="F5676" t="s">
        <v>86</v>
      </c>
      <c r="G5676">
        <v>1692</v>
      </c>
      <c r="H5676" s="1">
        <v>42628</v>
      </c>
      <c r="I5676" s="2"/>
      <c r="J5676" s="2">
        <v>-83.16</v>
      </c>
      <c r="K5676" s="2">
        <v>-83.16</v>
      </c>
      <c r="L5676" t="s">
        <v>65</v>
      </c>
      <c r="M5676" t="s">
        <v>21</v>
      </c>
      <c r="N5676" t="s">
        <v>22</v>
      </c>
      <c r="O5676" t="s">
        <v>57</v>
      </c>
      <c r="P5676" t="s">
        <v>349</v>
      </c>
      <c r="Q5676" t="s">
        <v>350</v>
      </c>
      <c r="R5676" t="s">
        <v>351</v>
      </c>
      <c r="S5676">
        <f t="shared" si="88"/>
        <v>2016</v>
      </c>
    </row>
    <row r="5677" spans="1:19" x14ac:dyDescent="0.25">
      <c r="A5677">
        <v>345</v>
      </c>
      <c r="B5677">
        <v>345102</v>
      </c>
      <c r="C5677">
        <v>6165</v>
      </c>
      <c r="E5677" t="s">
        <v>89</v>
      </c>
      <c r="F5677" t="s">
        <v>86</v>
      </c>
      <c r="G5677">
        <v>1692</v>
      </c>
      <c r="H5677" s="1">
        <v>42628</v>
      </c>
      <c r="I5677" s="2"/>
      <c r="J5677" s="2">
        <v>-41.58</v>
      </c>
      <c r="K5677" s="2">
        <v>-41.58</v>
      </c>
      <c r="L5677" t="s">
        <v>65</v>
      </c>
      <c r="M5677" t="s">
        <v>21</v>
      </c>
      <c r="N5677" t="s">
        <v>22</v>
      </c>
      <c r="O5677" t="s">
        <v>57</v>
      </c>
      <c r="P5677" t="s">
        <v>349</v>
      </c>
      <c r="Q5677" t="s">
        <v>350</v>
      </c>
      <c r="R5677" t="s">
        <v>351</v>
      </c>
      <c r="S5677">
        <f t="shared" si="88"/>
        <v>2016</v>
      </c>
    </row>
    <row r="5678" spans="1:19" x14ac:dyDescent="0.25">
      <c r="A5678">
        <v>345</v>
      </c>
      <c r="B5678">
        <v>345102</v>
      </c>
      <c r="C5678">
        <v>6165</v>
      </c>
      <c r="E5678" t="s">
        <v>89</v>
      </c>
      <c r="F5678" t="s">
        <v>86</v>
      </c>
      <c r="G5678">
        <v>1692</v>
      </c>
      <c r="H5678" s="1">
        <v>42628</v>
      </c>
      <c r="I5678" s="2"/>
      <c r="J5678" s="2">
        <v>-83.16</v>
      </c>
      <c r="K5678" s="2">
        <v>-83.16</v>
      </c>
      <c r="L5678" t="s">
        <v>65</v>
      </c>
      <c r="M5678" t="s">
        <v>21</v>
      </c>
      <c r="N5678" t="s">
        <v>22</v>
      </c>
      <c r="O5678" t="s">
        <v>57</v>
      </c>
      <c r="P5678" t="s">
        <v>349</v>
      </c>
      <c r="Q5678" t="s">
        <v>350</v>
      </c>
      <c r="R5678" t="s">
        <v>351</v>
      </c>
      <c r="S5678">
        <f t="shared" si="88"/>
        <v>2016</v>
      </c>
    </row>
    <row r="5679" spans="1:19" x14ac:dyDescent="0.25">
      <c r="A5679">
        <v>345</v>
      </c>
      <c r="B5679">
        <v>345102</v>
      </c>
      <c r="C5679">
        <v>6165</v>
      </c>
      <c r="E5679" t="s">
        <v>89</v>
      </c>
      <c r="F5679" t="s">
        <v>86</v>
      </c>
      <c r="G5679">
        <v>1692</v>
      </c>
      <c r="H5679" s="1">
        <v>42628</v>
      </c>
      <c r="I5679" s="2"/>
      <c r="J5679" s="2">
        <v>-83.16</v>
      </c>
      <c r="K5679" s="2">
        <v>-83.16</v>
      </c>
      <c r="L5679" t="s">
        <v>65</v>
      </c>
      <c r="M5679" t="s">
        <v>21</v>
      </c>
      <c r="N5679" t="s">
        <v>22</v>
      </c>
      <c r="O5679" t="s">
        <v>57</v>
      </c>
      <c r="P5679" t="s">
        <v>349</v>
      </c>
      <c r="Q5679" t="s">
        <v>350</v>
      </c>
      <c r="R5679" t="s">
        <v>351</v>
      </c>
      <c r="S5679">
        <f t="shared" si="88"/>
        <v>2016</v>
      </c>
    </row>
    <row r="5680" spans="1:19" x14ac:dyDescent="0.25">
      <c r="A5680">
        <v>345</v>
      </c>
      <c r="B5680">
        <v>345102</v>
      </c>
      <c r="C5680">
        <v>6165</v>
      </c>
      <c r="E5680" t="s">
        <v>89</v>
      </c>
      <c r="F5680" t="s">
        <v>86</v>
      </c>
      <c r="G5680">
        <v>1692</v>
      </c>
      <c r="H5680" s="1">
        <v>42628</v>
      </c>
      <c r="I5680" s="2"/>
      <c r="J5680" s="2">
        <v>-83.16</v>
      </c>
      <c r="K5680" s="2">
        <v>-83.16</v>
      </c>
      <c r="L5680" t="s">
        <v>65</v>
      </c>
      <c r="M5680" t="s">
        <v>21</v>
      </c>
      <c r="N5680" t="s">
        <v>22</v>
      </c>
      <c r="O5680" t="s">
        <v>57</v>
      </c>
      <c r="P5680" t="s">
        <v>349</v>
      </c>
      <c r="Q5680" t="s">
        <v>350</v>
      </c>
      <c r="R5680" t="s">
        <v>351</v>
      </c>
      <c r="S5680">
        <f t="shared" si="88"/>
        <v>2016</v>
      </c>
    </row>
    <row r="5681" spans="1:19" x14ac:dyDescent="0.25">
      <c r="A5681">
        <v>345</v>
      </c>
      <c r="B5681">
        <v>345102</v>
      </c>
      <c r="C5681">
        <v>6165</v>
      </c>
      <c r="E5681" t="s">
        <v>89</v>
      </c>
      <c r="F5681" t="s">
        <v>86</v>
      </c>
      <c r="G5681">
        <v>1692</v>
      </c>
      <c r="H5681" s="1">
        <v>42628</v>
      </c>
      <c r="I5681" s="2"/>
      <c r="J5681" s="2">
        <v>-83.16</v>
      </c>
      <c r="K5681" s="2">
        <v>-83.16</v>
      </c>
      <c r="L5681" t="s">
        <v>65</v>
      </c>
      <c r="M5681" t="s">
        <v>21</v>
      </c>
      <c r="N5681" t="s">
        <v>22</v>
      </c>
      <c r="O5681" t="s">
        <v>57</v>
      </c>
      <c r="P5681" t="s">
        <v>349</v>
      </c>
      <c r="Q5681" t="s">
        <v>350</v>
      </c>
      <c r="R5681" t="s">
        <v>351</v>
      </c>
      <c r="S5681">
        <f t="shared" si="88"/>
        <v>2016</v>
      </c>
    </row>
    <row r="5682" spans="1:19" x14ac:dyDescent="0.25">
      <c r="A5682">
        <v>345</v>
      </c>
      <c r="B5682">
        <v>345102</v>
      </c>
      <c r="C5682">
        <v>6165</v>
      </c>
      <c r="E5682" t="s">
        <v>89</v>
      </c>
      <c r="F5682" t="s">
        <v>86</v>
      </c>
      <c r="G5682">
        <v>1692</v>
      </c>
      <c r="H5682" s="1">
        <v>42628</v>
      </c>
      <c r="I5682" s="2"/>
      <c r="J5682" s="2">
        <v>-83.16</v>
      </c>
      <c r="K5682" s="2">
        <v>-83.16</v>
      </c>
      <c r="L5682" t="s">
        <v>65</v>
      </c>
      <c r="M5682" t="s">
        <v>21</v>
      </c>
      <c r="N5682" t="s">
        <v>22</v>
      </c>
      <c r="O5682" t="s">
        <v>57</v>
      </c>
      <c r="P5682" t="s">
        <v>349</v>
      </c>
      <c r="Q5682" t="s">
        <v>350</v>
      </c>
      <c r="R5682" t="s">
        <v>351</v>
      </c>
      <c r="S5682">
        <f t="shared" si="88"/>
        <v>2016</v>
      </c>
    </row>
    <row r="5683" spans="1:19" x14ac:dyDescent="0.25">
      <c r="A5683">
        <v>345</v>
      </c>
      <c r="B5683">
        <v>345102</v>
      </c>
      <c r="C5683">
        <v>6165</v>
      </c>
      <c r="E5683" t="s">
        <v>89</v>
      </c>
      <c r="F5683" t="s">
        <v>86</v>
      </c>
      <c r="G5683">
        <v>1692</v>
      </c>
      <c r="H5683" s="1">
        <v>42628</v>
      </c>
      <c r="I5683" s="2"/>
      <c r="J5683" s="2">
        <v>-41.58</v>
      </c>
      <c r="K5683" s="2">
        <v>-41.58</v>
      </c>
      <c r="L5683" t="s">
        <v>65</v>
      </c>
      <c r="M5683" t="s">
        <v>21</v>
      </c>
      <c r="N5683" t="s">
        <v>22</v>
      </c>
      <c r="O5683" t="s">
        <v>57</v>
      </c>
      <c r="P5683" t="s">
        <v>349</v>
      </c>
      <c r="Q5683" t="s">
        <v>350</v>
      </c>
      <c r="R5683" t="s">
        <v>351</v>
      </c>
      <c r="S5683">
        <f t="shared" si="88"/>
        <v>2016</v>
      </c>
    </row>
    <row r="5684" spans="1:19" x14ac:dyDescent="0.25">
      <c r="A5684">
        <v>345</v>
      </c>
      <c r="B5684">
        <v>345102</v>
      </c>
      <c r="C5684">
        <v>6165</v>
      </c>
      <c r="E5684" t="s">
        <v>384</v>
      </c>
      <c r="F5684" t="s">
        <v>86</v>
      </c>
      <c r="G5684">
        <v>1689</v>
      </c>
      <c r="H5684" s="1">
        <v>42626</v>
      </c>
      <c r="I5684" s="2"/>
      <c r="J5684" s="2">
        <v>-334.8</v>
      </c>
      <c r="K5684" s="2">
        <v>-334.8</v>
      </c>
      <c r="L5684" t="s">
        <v>65</v>
      </c>
      <c r="M5684" t="s">
        <v>21</v>
      </c>
      <c r="N5684" t="s">
        <v>22</v>
      </c>
      <c r="O5684" t="s">
        <v>57</v>
      </c>
      <c r="P5684" t="s">
        <v>349</v>
      </c>
      <c r="Q5684" t="s">
        <v>350</v>
      </c>
      <c r="R5684" t="s">
        <v>351</v>
      </c>
      <c r="S5684">
        <f t="shared" si="88"/>
        <v>2016</v>
      </c>
    </row>
    <row r="5685" spans="1:19" x14ac:dyDescent="0.25">
      <c r="A5685">
        <v>345</v>
      </c>
      <c r="B5685">
        <v>345102</v>
      </c>
      <c r="C5685">
        <v>6165</v>
      </c>
      <c r="E5685" t="s">
        <v>385</v>
      </c>
      <c r="F5685" t="s">
        <v>86</v>
      </c>
      <c r="G5685">
        <v>1689</v>
      </c>
      <c r="H5685" s="1">
        <v>42626</v>
      </c>
      <c r="I5685" s="2"/>
      <c r="J5685" s="2">
        <v>-38.159999999999997</v>
      </c>
      <c r="K5685" s="2">
        <v>-38.159999999999997</v>
      </c>
      <c r="L5685" t="s">
        <v>65</v>
      </c>
      <c r="M5685" t="s">
        <v>21</v>
      </c>
      <c r="N5685" t="s">
        <v>22</v>
      </c>
      <c r="O5685" t="s">
        <v>57</v>
      </c>
      <c r="P5685" t="s">
        <v>349</v>
      </c>
      <c r="Q5685" t="s">
        <v>350</v>
      </c>
      <c r="R5685" t="s">
        <v>351</v>
      </c>
      <c r="S5685">
        <f t="shared" si="88"/>
        <v>2016</v>
      </c>
    </row>
    <row r="5686" spans="1:19" x14ac:dyDescent="0.25">
      <c r="A5686">
        <v>345</v>
      </c>
      <c r="B5686">
        <v>345102</v>
      </c>
      <c r="C5686">
        <v>6165</v>
      </c>
      <c r="E5686" t="s">
        <v>380</v>
      </c>
      <c r="F5686" t="s">
        <v>86</v>
      </c>
      <c r="G5686">
        <v>1689</v>
      </c>
      <c r="H5686" s="1">
        <v>42626</v>
      </c>
      <c r="I5686" s="2"/>
      <c r="J5686" s="2">
        <v>-114.48</v>
      </c>
      <c r="K5686" s="2">
        <v>-114.48</v>
      </c>
      <c r="L5686" t="s">
        <v>65</v>
      </c>
      <c r="M5686" t="s">
        <v>21</v>
      </c>
      <c r="N5686" t="s">
        <v>22</v>
      </c>
      <c r="O5686" t="s">
        <v>57</v>
      </c>
      <c r="P5686" t="s">
        <v>349</v>
      </c>
      <c r="Q5686" t="s">
        <v>350</v>
      </c>
      <c r="R5686" t="s">
        <v>351</v>
      </c>
      <c r="S5686">
        <f t="shared" si="88"/>
        <v>2016</v>
      </c>
    </row>
    <row r="5687" spans="1:19" x14ac:dyDescent="0.25">
      <c r="A5687">
        <v>345</v>
      </c>
      <c r="B5687">
        <v>345102</v>
      </c>
      <c r="C5687">
        <v>6165</v>
      </c>
      <c r="E5687" t="s">
        <v>380</v>
      </c>
      <c r="F5687" t="s">
        <v>86</v>
      </c>
      <c r="G5687">
        <v>1689</v>
      </c>
      <c r="H5687" s="1">
        <v>42626</v>
      </c>
      <c r="I5687" s="2"/>
      <c r="J5687" s="2">
        <v>-228.96</v>
      </c>
      <c r="K5687" s="2">
        <v>-228.96</v>
      </c>
      <c r="L5687" t="s">
        <v>65</v>
      </c>
      <c r="M5687" t="s">
        <v>21</v>
      </c>
      <c r="N5687" t="s">
        <v>22</v>
      </c>
      <c r="O5687" t="s">
        <v>57</v>
      </c>
      <c r="P5687" t="s">
        <v>349</v>
      </c>
      <c r="Q5687" t="s">
        <v>350</v>
      </c>
      <c r="R5687" t="s">
        <v>351</v>
      </c>
      <c r="S5687">
        <f t="shared" si="88"/>
        <v>2016</v>
      </c>
    </row>
    <row r="5688" spans="1:19" x14ac:dyDescent="0.25">
      <c r="A5688">
        <v>345</v>
      </c>
      <c r="B5688">
        <v>345102</v>
      </c>
      <c r="C5688">
        <v>6165</v>
      </c>
      <c r="E5688" t="s">
        <v>374</v>
      </c>
      <c r="F5688" t="s">
        <v>86</v>
      </c>
      <c r="G5688">
        <v>1689</v>
      </c>
      <c r="H5688" s="1">
        <v>42626</v>
      </c>
      <c r="I5688" s="2"/>
      <c r="J5688" s="2">
        <v>-83.7</v>
      </c>
      <c r="K5688" s="2">
        <v>-83.7</v>
      </c>
      <c r="L5688" t="s">
        <v>65</v>
      </c>
      <c r="M5688" t="s">
        <v>21</v>
      </c>
      <c r="N5688" t="s">
        <v>22</v>
      </c>
      <c r="O5688" t="s">
        <v>57</v>
      </c>
      <c r="P5688" t="s">
        <v>349</v>
      </c>
      <c r="Q5688" t="s">
        <v>350</v>
      </c>
      <c r="R5688" t="s">
        <v>351</v>
      </c>
      <c r="S5688">
        <f t="shared" si="88"/>
        <v>2016</v>
      </c>
    </row>
    <row r="5689" spans="1:19" x14ac:dyDescent="0.25">
      <c r="A5689">
        <v>345</v>
      </c>
      <c r="B5689">
        <v>345102</v>
      </c>
      <c r="C5689">
        <v>6165</v>
      </c>
      <c r="E5689" t="s">
        <v>374</v>
      </c>
      <c r="F5689" t="s">
        <v>86</v>
      </c>
      <c r="G5689">
        <v>1689</v>
      </c>
      <c r="H5689" s="1">
        <v>42626</v>
      </c>
      <c r="I5689" s="2"/>
      <c r="J5689" s="2">
        <v>-167.4</v>
      </c>
      <c r="K5689" s="2">
        <v>-167.4</v>
      </c>
      <c r="L5689" t="s">
        <v>65</v>
      </c>
      <c r="M5689" t="s">
        <v>21</v>
      </c>
      <c r="N5689" t="s">
        <v>22</v>
      </c>
      <c r="O5689" t="s">
        <v>57</v>
      </c>
      <c r="P5689" t="s">
        <v>349</v>
      </c>
      <c r="Q5689" t="s">
        <v>350</v>
      </c>
      <c r="R5689" t="s">
        <v>351</v>
      </c>
      <c r="S5689">
        <f t="shared" si="88"/>
        <v>2016</v>
      </c>
    </row>
    <row r="5690" spans="1:19" x14ac:dyDescent="0.25">
      <c r="A5690">
        <v>345</v>
      </c>
      <c r="B5690">
        <v>345102</v>
      </c>
      <c r="C5690">
        <v>6165</v>
      </c>
      <c r="E5690" t="s">
        <v>375</v>
      </c>
      <c r="F5690" t="s">
        <v>86</v>
      </c>
      <c r="G5690">
        <v>1689</v>
      </c>
      <c r="H5690" s="1">
        <v>42626</v>
      </c>
      <c r="I5690" s="2"/>
      <c r="J5690" s="2">
        <v>-38.159999999999997</v>
      </c>
      <c r="K5690" s="2">
        <v>-38.159999999999997</v>
      </c>
      <c r="L5690" t="s">
        <v>65</v>
      </c>
      <c r="M5690" t="s">
        <v>21</v>
      </c>
      <c r="N5690" t="s">
        <v>22</v>
      </c>
      <c r="O5690" t="s">
        <v>57</v>
      </c>
      <c r="P5690" t="s">
        <v>349</v>
      </c>
      <c r="Q5690" t="s">
        <v>350</v>
      </c>
      <c r="R5690" t="s">
        <v>351</v>
      </c>
      <c r="S5690">
        <f t="shared" si="88"/>
        <v>2016</v>
      </c>
    </row>
    <row r="5691" spans="1:19" x14ac:dyDescent="0.25">
      <c r="A5691">
        <v>345</v>
      </c>
      <c r="B5691">
        <v>345102</v>
      </c>
      <c r="C5691">
        <v>6165</v>
      </c>
      <c r="E5691" t="s">
        <v>375</v>
      </c>
      <c r="F5691" t="s">
        <v>86</v>
      </c>
      <c r="G5691">
        <v>1689</v>
      </c>
      <c r="H5691" s="1">
        <v>42626</v>
      </c>
      <c r="I5691" s="2"/>
      <c r="J5691" s="2">
        <v>-38.159999999999997</v>
      </c>
      <c r="K5691" s="2">
        <v>-38.159999999999997</v>
      </c>
      <c r="L5691" t="s">
        <v>65</v>
      </c>
      <c r="M5691" t="s">
        <v>21</v>
      </c>
      <c r="N5691" t="s">
        <v>22</v>
      </c>
      <c r="O5691" t="s">
        <v>57</v>
      </c>
      <c r="P5691" t="s">
        <v>349</v>
      </c>
      <c r="Q5691" t="s">
        <v>350</v>
      </c>
      <c r="R5691" t="s">
        <v>351</v>
      </c>
      <c r="S5691">
        <f t="shared" si="88"/>
        <v>2016</v>
      </c>
    </row>
    <row r="5692" spans="1:19" x14ac:dyDescent="0.25">
      <c r="A5692">
        <v>345</v>
      </c>
      <c r="B5692">
        <v>345102</v>
      </c>
      <c r="C5692">
        <v>6165</v>
      </c>
      <c r="E5692" t="s">
        <v>375</v>
      </c>
      <c r="F5692" t="s">
        <v>86</v>
      </c>
      <c r="G5692">
        <v>1689</v>
      </c>
      <c r="H5692" s="1">
        <v>42626</v>
      </c>
      <c r="I5692" s="2"/>
      <c r="J5692" s="2">
        <v>-76.319999999999993</v>
      </c>
      <c r="K5692" s="2">
        <v>-76.319999999999993</v>
      </c>
      <c r="L5692" t="s">
        <v>65</v>
      </c>
      <c r="M5692" t="s">
        <v>21</v>
      </c>
      <c r="N5692" t="s">
        <v>22</v>
      </c>
      <c r="O5692" t="s">
        <v>57</v>
      </c>
      <c r="P5692" t="s">
        <v>349</v>
      </c>
      <c r="Q5692" t="s">
        <v>350</v>
      </c>
      <c r="R5692" t="s">
        <v>351</v>
      </c>
      <c r="S5692">
        <f t="shared" si="88"/>
        <v>2016</v>
      </c>
    </row>
    <row r="5693" spans="1:19" x14ac:dyDescent="0.25">
      <c r="A5693">
        <v>345</v>
      </c>
      <c r="B5693">
        <v>345102</v>
      </c>
      <c r="C5693">
        <v>6165</v>
      </c>
      <c r="E5693" t="s">
        <v>375</v>
      </c>
      <c r="F5693" t="s">
        <v>86</v>
      </c>
      <c r="G5693">
        <v>1689</v>
      </c>
      <c r="H5693" s="1">
        <v>42626</v>
      </c>
      <c r="I5693" s="2"/>
      <c r="J5693" s="2">
        <v>-76.319999999999993</v>
      </c>
      <c r="K5693" s="2">
        <v>-76.319999999999993</v>
      </c>
      <c r="L5693" t="s">
        <v>65</v>
      </c>
      <c r="M5693" t="s">
        <v>21</v>
      </c>
      <c r="N5693" t="s">
        <v>22</v>
      </c>
      <c r="O5693" t="s">
        <v>57</v>
      </c>
      <c r="P5693" t="s">
        <v>349</v>
      </c>
      <c r="Q5693" t="s">
        <v>350</v>
      </c>
      <c r="R5693" t="s">
        <v>351</v>
      </c>
      <c r="S5693">
        <f t="shared" si="88"/>
        <v>2016</v>
      </c>
    </row>
    <row r="5694" spans="1:19" x14ac:dyDescent="0.25">
      <c r="A5694">
        <v>345</v>
      </c>
      <c r="B5694">
        <v>345102</v>
      </c>
      <c r="C5694">
        <v>6165</v>
      </c>
      <c r="E5694" t="s">
        <v>89</v>
      </c>
      <c r="F5694" t="s">
        <v>86</v>
      </c>
      <c r="G5694">
        <v>1683</v>
      </c>
      <c r="H5694" s="1">
        <v>42613</v>
      </c>
      <c r="I5694" s="2"/>
      <c r="J5694" s="2">
        <v>-83.16</v>
      </c>
      <c r="K5694" s="2">
        <v>-83.16</v>
      </c>
      <c r="L5694" t="s">
        <v>65</v>
      </c>
      <c r="M5694" t="s">
        <v>21</v>
      </c>
      <c r="N5694" t="s">
        <v>22</v>
      </c>
      <c r="O5694" t="s">
        <v>57</v>
      </c>
      <c r="P5694" t="s">
        <v>349</v>
      </c>
      <c r="Q5694" t="s">
        <v>350</v>
      </c>
      <c r="R5694" t="s">
        <v>351</v>
      </c>
      <c r="S5694">
        <f t="shared" si="88"/>
        <v>2016</v>
      </c>
    </row>
    <row r="5695" spans="1:19" x14ac:dyDescent="0.25">
      <c r="A5695">
        <v>345</v>
      </c>
      <c r="B5695">
        <v>345102</v>
      </c>
      <c r="C5695">
        <v>6165</v>
      </c>
      <c r="E5695" t="s">
        <v>89</v>
      </c>
      <c r="F5695" t="s">
        <v>86</v>
      </c>
      <c r="G5695">
        <v>1683</v>
      </c>
      <c r="H5695" s="1">
        <v>42613</v>
      </c>
      <c r="I5695" s="2"/>
      <c r="J5695" s="2">
        <v>-41.58</v>
      </c>
      <c r="K5695" s="2">
        <v>-41.58</v>
      </c>
      <c r="L5695" t="s">
        <v>65</v>
      </c>
      <c r="M5695" t="s">
        <v>21</v>
      </c>
      <c r="N5695" t="s">
        <v>22</v>
      </c>
      <c r="O5695" t="s">
        <v>57</v>
      </c>
      <c r="P5695" t="s">
        <v>349</v>
      </c>
      <c r="Q5695" t="s">
        <v>350</v>
      </c>
      <c r="R5695" t="s">
        <v>351</v>
      </c>
      <c r="S5695">
        <f t="shared" si="88"/>
        <v>2016</v>
      </c>
    </row>
    <row r="5696" spans="1:19" x14ac:dyDescent="0.25">
      <c r="A5696">
        <v>345</v>
      </c>
      <c r="B5696">
        <v>345102</v>
      </c>
      <c r="C5696">
        <v>6165</v>
      </c>
      <c r="E5696" t="s">
        <v>89</v>
      </c>
      <c r="F5696" t="s">
        <v>86</v>
      </c>
      <c r="G5696">
        <v>1683</v>
      </c>
      <c r="H5696" s="1">
        <v>42613</v>
      </c>
      <c r="I5696" s="2"/>
      <c r="J5696" s="2">
        <v>-83.16</v>
      </c>
      <c r="K5696" s="2">
        <v>-83.16</v>
      </c>
      <c r="L5696" t="s">
        <v>65</v>
      </c>
      <c r="M5696" t="s">
        <v>21</v>
      </c>
      <c r="N5696" t="s">
        <v>22</v>
      </c>
      <c r="O5696" t="s">
        <v>57</v>
      </c>
      <c r="P5696" t="s">
        <v>349</v>
      </c>
      <c r="Q5696" t="s">
        <v>350</v>
      </c>
      <c r="R5696" t="s">
        <v>351</v>
      </c>
      <c r="S5696">
        <f t="shared" si="88"/>
        <v>2016</v>
      </c>
    </row>
    <row r="5697" spans="1:19" x14ac:dyDescent="0.25">
      <c r="A5697">
        <v>345</v>
      </c>
      <c r="B5697">
        <v>345102</v>
      </c>
      <c r="C5697">
        <v>6165</v>
      </c>
      <c r="E5697" t="s">
        <v>89</v>
      </c>
      <c r="F5697" t="s">
        <v>86</v>
      </c>
      <c r="G5697">
        <v>1683</v>
      </c>
      <c r="H5697" s="1">
        <v>42613</v>
      </c>
      <c r="I5697" s="2"/>
      <c r="J5697" s="2">
        <v>-41.58</v>
      </c>
      <c r="K5697" s="2">
        <v>-41.58</v>
      </c>
      <c r="L5697" t="s">
        <v>65</v>
      </c>
      <c r="M5697" t="s">
        <v>21</v>
      </c>
      <c r="N5697" t="s">
        <v>22</v>
      </c>
      <c r="O5697" t="s">
        <v>57</v>
      </c>
      <c r="P5697" t="s">
        <v>349</v>
      </c>
      <c r="Q5697" t="s">
        <v>350</v>
      </c>
      <c r="R5697" t="s">
        <v>351</v>
      </c>
      <c r="S5697">
        <f t="shared" si="88"/>
        <v>2016</v>
      </c>
    </row>
    <row r="5698" spans="1:19" x14ac:dyDescent="0.25">
      <c r="A5698">
        <v>345</v>
      </c>
      <c r="B5698">
        <v>345102</v>
      </c>
      <c r="C5698">
        <v>6165</v>
      </c>
      <c r="E5698" t="s">
        <v>89</v>
      </c>
      <c r="F5698" t="s">
        <v>86</v>
      </c>
      <c r="G5698">
        <v>1683</v>
      </c>
      <c r="H5698" s="1">
        <v>42613</v>
      </c>
      <c r="I5698" s="2"/>
      <c r="J5698" s="2">
        <v>-41.58</v>
      </c>
      <c r="K5698" s="2">
        <v>-41.58</v>
      </c>
      <c r="L5698" t="s">
        <v>65</v>
      </c>
      <c r="M5698" t="s">
        <v>21</v>
      </c>
      <c r="N5698" t="s">
        <v>22</v>
      </c>
      <c r="O5698" t="s">
        <v>57</v>
      </c>
      <c r="P5698" t="s">
        <v>349</v>
      </c>
      <c r="Q5698" t="s">
        <v>350</v>
      </c>
      <c r="R5698" t="s">
        <v>351</v>
      </c>
      <c r="S5698">
        <f t="shared" si="88"/>
        <v>2016</v>
      </c>
    </row>
    <row r="5699" spans="1:19" x14ac:dyDescent="0.25">
      <c r="A5699">
        <v>345</v>
      </c>
      <c r="B5699">
        <v>345102</v>
      </c>
      <c r="C5699">
        <v>6165</v>
      </c>
      <c r="E5699" t="s">
        <v>89</v>
      </c>
      <c r="F5699" t="s">
        <v>86</v>
      </c>
      <c r="G5699">
        <v>1683</v>
      </c>
      <c r="H5699" s="1">
        <v>42613</v>
      </c>
      <c r="I5699" s="2"/>
      <c r="J5699" s="2">
        <v>-83.16</v>
      </c>
      <c r="K5699" s="2">
        <v>-83.16</v>
      </c>
      <c r="L5699" t="s">
        <v>65</v>
      </c>
      <c r="M5699" t="s">
        <v>21</v>
      </c>
      <c r="N5699" t="s">
        <v>22</v>
      </c>
      <c r="O5699" t="s">
        <v>57</v>
      </c>
      <c r="P5699" t="s">
        <v>349</v>
      </c>
      <c r="Q5699" t="s">
        <v>350</v>
      </c>
      <c r="R5699" t="s">
        <v>351</v>
      </c>
      <c r="S5699">
        <f t="shared" ref="S5699:S5762" si="89">YEAR(H5699)</f>
        <v>2016</v>
      </c>
    </row>
    <row r="5700" spans="1:19" x14ac:dyDescent="0.25">
      <c r="A5700">
        <v>345</v>
      </c>
      <c r="B5700">
        <v>345102</v>
      </c>
      <c r="C5700">
        <v>6165</v>
      </c>
      <c r="E5700" t="s">
        <v>89</v>
      </c>
      <c r="F5700" t="s">
        <v>86</v>
      </c>
      <c r="G5700">
        <v>1683</v>
      </c>
      <c r="H5700" s="1">
        <v>42613</v>
      </c>
      <c r="I5700" s="2"/>
      <c r="J5700" s="2">
        <v>-41.58</v>
      </c>
      <c r="K5700" s="2">
        <v>-41.58</v>
      </c>
      <c r="L5700" t="s">
        <v>65</v>
      </c>
      <c r="M5700" t="s">
        <v>21</v>
      </c>
      <c r="N5700" t="s">
        <v>22</v>
      </c>
      <c r="O5700" t="s">
        <v>57</v>
      </c>
      <c r="P5700" t="s">
        <v>349</v>
      </c>
      <c r="Q5700" t="s">
        <v>350</v>
      </c>
      <c r="R5700" t="s">
        <v>351</v>
      </c>
      <c r="S5700">
        <f t="shared" si="89"/>
        <v>2016</v>
      </c>
    </row>
    <row r="5701" spans="1:19" x14ac:dyDescent="0.25">
      <c r="A5701">
        <v>345</v>
      </c>
      <c r="B5701">
        <v>345102</v>
      </c>
      <c r="C5701">
        <v>6165</v>
      </c>
      <c r="E5701" t="s">
        <v>89</v>
      </c>
      <c r="F5701" t="s">
        <v>86</v>
      </c>
      <c r="G5701">
        <v>1683</v>
      </c>
      <c r="H5701" s="1">
        <v>42613</v>
      </c>
      <c r="I5701" s="2"/>
      <c r="J5701" s="2">
        <v>-41.58</v>
      </c>
      <c r="K5701" s="2">
        <v>-41.58</v>
      </c>
      <c r="L5701" t="s">
        <v>65</v>
      </c>
      <c r="M5701" t="s">
        <v>21</v>
      </c>
      <c r="N5701" t="s">
        <v>22</v>
      </c>
      <c r="O5701" t="s">
        <v>57</v>
      </c>
      <c r="P5701" t="s">
        <v>349</v>
      </c>
      <c r="Q5701" t="s">
        <v>350</v>
      </c>
      <c r="R5701" t="s">
        <v>351</v>
      </c>
      <c r="S5701">
        <f t="shared" si="89"/>
        <v>2016</v>
      </c>
    </row>
    <row r="5702" spans="1:19" x14ac:dyDescent="0.25">
      <c r="A5702">
        <v>345</v>
      </c>
      <c r="B5702">
        <v>345102</v>
      </c>
      <c r="C5702">
        <v>6165</v>
      </c>
      <c r="E5702" t="s">
        <v>89</v>
      </c>
      <c r="F5702" t="s">
        <v>86</v>
      </c>
      <c r="G5702">
        <v>1683</v>
      </c>
      <c r="H5702" s="1">
        <v>42613</v>
      </c>
      <c r="I5702" s="2"/>
      <c r="J5702" s="2">
        <v>-166.32</v>
      </c>
      <c r="K5702" s="2">
        <v>-166.32</v>
      </c>
      <c r="L5702" t="s">
        <v>65</v>
      </c>
      <c r="M5702" t="s">
        <v>21</v>
      </c>
      <c r="N5702" t="s">
        <v>22</v>
      </c>
      <c r="O5702" t="s">
        <v>57</v>
      </c>
      <c r="P5702" t="s">
        <v>349</v>
      </c>
      <c r="Q5702" t="s">
        <v>350</v>
      </c>
      <c r="R5702" t="s">
        <v>351</v>
      </c>
      <c r="S5702">
        <f t="shared" si="89"/>
        <v>2016</v>
      </c>
    </row>
    <row r="5703" spans="1:19" x14ac:dyDescent="0.25">
      <c r="A5703">
        <v>345</v>
      </c>
      <c r="B5703">
        <v>345102</v>
      </c>
      <c r="C5703">
        <v>6165</v>
      </c>
      <c r="E5703" t="s">
        <v>89</v>
      </c>
      <c r="F5703" t="s">
        <v>86</v>
      </c>
      <c r="G5703">
        <v>1683</v>
      </c>
      <c r="H5703" s="1">
        <v>42613</v>
      </c>
      <c r="I5703" s="2"/>
      <c r="J5703" s="2">
        <v>-166.32</v>
      </c>
      <c r="K5703" s="2">
        <v>-166.32</v>
      </c>
      <c r="L5703" t="s">
        <v>65</v>
      </c>
      <c r="M5703" t="s">
        <v>21</v>
      </c>
      <c r="N5703" t="s">
        <v>22</v>
      </c>
      <c r="O5703" t="s">
        <v>57</v>
      </c>
      <c r="P5703" t="s">
        <v>349</v>
      </c>
      <c r="Q5703" t="s">
        <v>350</v>
      </c>
      <c r="R5703" t="s">
        <v>351</v>
      </c>
      <c r="S5703">
        <f t="shared" si="89"/>
        <v>2016</v>
      </c>
    </row>
    <row r="5704" spans="1:19" x14ac:dyDescent="0.25">
      <c r="A5704">
        <v>345</v>
      </c>
      <c r="B5704">
        <v>345102</v>
      </c>
      <c r="C5704">
        <v>6165</v>
      </c>
      <c r="E5704" t="s">
        <v>89</v>
      </c>
      <c r="F5704" t="s">
        <v>86</v>
      </c>
      <c r="G5704">
        <v>1683</v>
      </c>
      <c r="H5704" s="1">
        <v>42613</v>
      </c>
      <c r="I5704" s="2"/>
      <c r="J5704" s="2">
        <v>-166.32</v>
      </c>
      <c r="K5704" s="2">
        <v>-166.32</v>
      </c>
      <c r="L5704" t="s">
        <v>65</v>
      </c>
      <c r="M5704" t="s">
        <v>21</v>
      </c>
      <c r="N5704" t="s">
        <v>22</v>
      </c>
      <c r="O5704" t="s">
        <v>57</v>
      </c>
      <c r="P5704" t="s">
        <v>349</v>
      </c>
      <c r="Q5704" t="s">
        <v>350</v>
      </c>
      <c r="R5704" t="s">
        <v>351</v>
      </c>
      <c r="S5704">
        <f t="shared" si="89"/>
        <v>2016</v>
      </c>
    </row>
    <row r="5705" spans="1:19" x14ac:dyDescent="0.25">
      <c r="A5705">
        <v>345</v>
      </c>
      <c r="B5705">
        <v>345102</v>
      </c>
      <c r="C5705">
        <v>6165</v>
      </c>
      <c r="E5705" t="s">
        <v>89</v>
      </c>
      <c r="F5705" t="s">
        <v>86</v>
      </c>
      <c r="G5705">
        <v>1683</v>
      </c>
      <c r="H5705" s="1">
        <v>42613</v>
      </c>
      <c r="I5705" s="2"/>
      <c r="J5705" s="2">
        <v>-41.58</v>
      </c>
      <c r="K5705" s="2">
        <v>-41.58</v>
      </c>
      <c r="L5705" t="s">
        <v>65</v>
      </c>
      <c r="M5705" t="s">
        <v>21</v>
      </c>
      <c r="N5705" t="s">
        <v>22</v>
      </c>
      <c r="O5705" t="s">
        <v>57</v>
      </c>
      <c r="P5705" t="s">
        <v>349</v>
      </c>
      <c r="Q5705" t="s">
        <v>350</v>
      </c>
      <c r="R5705" t="s">
        <v>351</v>
      </c>
      <c r="S5705">
        <f t="shared" si="89"/>
        <v>2016</v>
      </c>
    </row>
    <row r="5706" spans="1:19" x14ac:dyDescent="0.25">
      <c r="A5706">
        <v>345</v>
      </c>
      <c r="B5706">
        <v>345102</v>
      </c>
      <c r="C5706">
        <v>6165</v>
      </c>
      <c r="E5706" t="s">
        <v>89</v>
      </c>
      <c r="F5706" t="s">
        <v>86</v>
      </c>
      <c r="G5706">
        <v>1683</v>
      </c>
      <c r="H5706" s="1">
        <v>42613</v>
      </c>
      <c r="I5706" s="2"/>
      <c r="J5706" s="2">
        <v>-41.58</v>
      </c>
      <c r="K5706" s="2">
        <v>-41.58</v>
      </c>
      <c r="L5706" t="s">
        <v>65</v>
      </c>
      <c r="M5706" t="s">
        <v>21</v>
      </c>
      <c r="N5706" t="s">
        <v>22</v>
      </c>
      <c r="O5706" t="s">
        <v>57</v>
      </c>
      <c r="P5706" t="s">
        <v>349</v>
      </c>
      <c r="Q5706" t="s">
        <v>350</v>
      </c>
      <c r="R5706" t="s">
        <v>351</v>
      </c>
      <c r="S5706">
        <f t="shared" si="89"/>
        <v>2016</v>
      </c>
    </row>
    <row r="5707" spans="1:19" x14ac:dyDescent="0.25">
      <c r="A5707">
        <v>345</v>
      </c>
      <c r="B5707">
        <v>345102</v>
      </c>
      <c r="C5707">
        <v>6165</v>
      </c>
      <c r="E5707" t="s">
        <v>89</v>
      </c>
      <c r="F5707" t="s">
        <v>86</v>
      </c>
      <c r="G5707">
        <v>1683</v>
      </c>
      <c r="H5707" s="1">
        <v>42613</v>
      </c>
      <c r="I5707" s="2"/>
      <c r="J5707" s="2">
        <v>-83.16</v>
      </c>
      <c r="K5707" s="2">
        <v>-83.16</v>
      </c>
      <c r="L5707" t="s">
        <v>65</v>
      </c>
      <c r="M5707" t="s">
        <v>21</v>
      </c>
      <c r="N5707" t="s">
        <v>22</v>
      </c>
      <c r="O5707" t="s">
        <v>57</v>
      </c>
      <c r="P5707" t="s">
        <v>349</v>
      </c>
      <c r="Q5707" t="s">
        <v>350</v>
      </c>
      <c r="R5707" t="s">
        <v>351</v>
      </c>
      <c r="S5707">
        <f t="shared" si="89"/>
        <v>2016</v>
      </c>
    </row>
    <row r="5708" spans="1:19" x14ac:dyDescent="0.25">
      <c r="A5708">
        <v>345</v>
      </c>
      <c r="B5708">
        <v>345102</v>
      </c>
      <c r="C5708">
        <v>6165</v>
      </c>
      <c r="E5708" t="s">
        <v>89</v>
      </c>
      <c r="F5708" t="s">
        <v>86</v>
      </c>
      <c r="G5708">
        <v>1683</v>
      </c>
      <c r="H5708" s="1">
        <v>42613</v>
      </c>
      <c r="I5708" s="2"/>
      <c r="J5708" s="2">
        <v>-41.58</v>
      </c>
      <c r="K5708" s="2">
        <v>-41.58</v>
      </c>
      <c r="L5708" t="s">
        <v>65</v>
      </c>
      <c r="M5708" t="s">
        <v>21</v>
      </c>
      <c r="N5708" t="s">
        <v>22</v>
      </c>
      <c r="O5708" t="s">
        <v>57</v>
      </c>
      <c r="P5708" t="s">
        <v>349</v>
      </c>
      <c r="Q5708" t="s">
        <v>350</v>
      </c>
      <c r="R5708" t="s">
        <v>351</v>
      </c>
      <c r="S5708">
        <f t="shared" si="89"/>
        <v>2016</v>
      </c>
    </row>
    <row r="5709" spans="1:19" x14ac:dyDescent="0.25">
      <c r="A5709">
        <v>345</v>
      </c>
      <c r="B5709">
        <v>345102</v>
      </c>
      <c r="C5709">
        <v>6165</v>
      </c>
      <c r="E5709" t="s">
        <v>390</v>
      </c>
      <c r="F5709" t="s">
        <v>68</v>
      </c>
      <c r="G5709">
        <v>309437</v>
      </c>
      <c r="H5709" s="1">
        <v>42613</v>
      </c>
      <c r="I5709" s="2"/>
      <c r="J5709" s="2">
        <v>-76.14</v>
      </c>
      <c r="K5709" s="2">
        <v>-76.14</v>
      </c>
      <c r="L5709" t="s">
        <v>65</v>
      </c>
      <c r="M5709" t="s">
        <v>21</v>
      </c>
      <c r="N5709" t="s">
        <v>22</v>
      </c>
      <c r="O5709" t="s">
        <v>57</v>
      </c>
      <c r="P5709" t="s">
        <v>349</v>
      </c>
      <c r="Q5709" t="s">
        <v>350</v>
      </c>
      <c r="R5709" t="s">
        <v>351</v>
      </c>
      <c r="S5709">
        <f t="shared" si="89"/>
        <v>2016</v>
      </c>
    </row>
    <row r="5710" spans="1:19" x14ac:dyDescent="0.25">
      <c r="A5710">
        <v>345</v>
      </c>
      <c r="B5710">
        <v>345102</v>
      </c>
      <c r="C5710">
        <v>6165</v>
      </c>
      <c r="E5710" t="s">
        <v>390</v>
      </c>
      <c r="F5710" t="s">
        <v>68</v>
      </c>
      <c r="G5710">
        <v>309437</v>
      </c>
      <c r="H5710" s="1">
        <v>42613</v>
      </c>
      <c r="I5710" s="2"/>
      <c r="J5710" s="2">
        <v>-209.39</v>
      </c>
      <c r="K5710" s="2">
        <v>-209.39</v>
      </c>
      <c r="L5710" t="s">
        <v>65</v>
      </c>
      <c r="M5710" t="s">
        <v>21</v>
      </c>
      <c r="N5710" t="s">
        <v>22</v>
      </c>
      <c r="O5710" t="s">
        <v>57</v>
      </c>
      <c r="P5710" t="s">
        <v>349</v>
      </c>
      <c r="Q5710" t="s">
        <v>350</v>
      </c>
      <c r="R5710" t="s">
        <v>351</v>
      </c>
      <c r="S5710">
        <f t="shared" si="89"/>
        <v>2016</v>
      </c>
    </row>
    <row r="5711" spans="1:19" x14ac:dyDescent="0.25">
      <c r="A5711">
        <v>345</v>
      </c>
      <c r="B5711">
        <v>345102</v>
      </c>
      <c r="C5711">
        <v>6165</v>
      </c>
      <c r="E5711" t="s">
        <v>390</v>
      </c>
      <c r="F5711" t="s">
        <v>68</v>
      </c>
      <c r="G5711">
        <v>309437</v>
      </c>
      <c r="H5711" s="1">
        <v>42613</v>
      </c>
      <c r="I5711" s="2"/>
      <c r="J5711" s="2">
        <v>-190.35</v>
      </c>
      <c r="K5711" s="2">
        <v>-190.35</v>
      </c>
      <c r="L5711" t="s">
        <v>65</v>
      </c>
      <c r="M5711" t="s">
        <v>21</v>
      </c>
      <c r="N5711" t="s">
        <v>22</v>
      </c>
      <c r="O5711" t="s">
        <v>57</v>
      </c>
      <c r="P5711" t="s">
        <v>349</v>
      </c>
      <c r="Q5711" t="s">
        <v>350</v>
      </c>
      <c r="R5711" t="s">
        <v>351</v>
      </c>
      <c r="S5711">
        <f t="shared" si="89"/>
        <v>2016</v>
      </c>
    </row>
    <row r="5712" spans="1:19" x14ac:dyDescent="0.25">
      <c r="A5712">
        <v>345</v>
      </c>
      <c r="B5712">
        <v>345102</v>
      </c>
      <c r="C5712">
        <v>6165</v>
      </c>
      <c r="E5712" t="s">
        <v>390</v>
      </c>
      <c r="F5712" t="s">
        <v>68</v>
      </c>
      <c r="G5712">
        <v>309437</v>
      </c>
      <c r="H5712" s="1">
        <v>42613</v>
      </c>
      <c r="I5712" s="2"/>
      <c r="J5712" s="2">
        <v>-361.67</v>
      </c>
      <c r="K5712" s="2">
        <v>-361.67</v>
      </c>
      <c r="L5712" t="s">
        <v>65</v>
      </c>
      <c r="M5712" t="s">
        <v>21</v>
      </c>
      <c r="N5712" t="s">
        <v>22</v>
      </c>
      <c r="O5712" t="s">
        <v>57</v>
      </c>
      <c r="P5712" t="s">
        <v>349</v>
      </c>
      <c r="Q5712" t="s">
        <v>350</v>
      </c>
      <c r="R5712" t="s">
        <v>351</v>
      </c>
      <c r="S5712">
        <f t="shared" si="89"/>
        <v>2016</v>
      </c>
    </row>
    <row r="5713" spans="1:19" x14ac:dyDescent="0.25">
      <c r="A5713">
        <v>345</v>
      </c>
      <c r="B5713">
        <v>345102</v>
      </c>
      <c r="C5713">
        <v>6165</v>
      </c>
      <c r="E5713" t="s">
        <v>390</v>
      </c>
      <c r="F5713" t="s">
        <v>68</v>
      </c>
      <c r="G5713">
        <v>309437</v>
      </c>
      <c r="H5713" s="1">
        <v>42613</v>
      </c>
      <c r="I5713" s="2"/>
      <c r="J5713" s="2">
        <v>-76.14</v>
      </c>
      <c r="K5713" s="2">
        <v>-76.14</v>
      </c>
      <c r="L5713" t="s">
        <v>65</v>
      </c>
      <c r="M5713" t="s">
        <v>21</v>
      </c>
      <c r="N5713" t="s">
        <v>22</v>
      </c>
      <c r="O5713" t="s">
        <v>57</v>
      </c>
      <c r="P5713" t="s">
        <v>349</v>
      </c>
      <c r="Q5713" t="s">
        <v>350</v>
      </c>
      <c r="R5713" t="s">
        <v>351</v>
      </c>
      <c r="S5713">
        <f t="shared" si="89"/>
        <v>2016</v>
      </c>
    </row>
    <row r="5714" spans="1:19" x14ac:dyDescent="0.25">
      <c r="A5714">
        <v>345</v>
      </c>
      <c r="B5714">
        <v>345102</v>
      </c>
      <c r="C5714">
        <v>6165</v>
      </c>
      <c r="E5714" t="s">
        <v>390</v>
      </c>
      <c r="F5714" t="s">
        <v>68</v>
      </c>
      <c r="G5714">
        <v>309437</v>
      </c>
      <c r="H5714" s="1">
        <v>42613</v>
      </c>
      <c r="I5714" s="2"/>
      <c r="J5714" s="2">
        <v>-76.14</v>
      </c>
      <c r="K5714" s="2">
        <v>-76.14</v>
      </c>
      <c r="L5714" t="s">
        <v>65</v>
      </c>
      <c r="M5714" t="s">
        <v>21</v>
      </c>
      <c r="N5714" t="s">
        <v>22</v>
      </c>
      <c r="O5714" t="s">
        <v>57</v>
      </c>
      <c r="P5714" t="s">
        <v>349</v>
      </c>
      <c r="Q5714" t="s">
        <v>350</v>
      </c>
      <c r="R5714" t="s">
        <v>351</v>
      </c>
      <c r="S5714">
        <f t="shared" si="89"/>
        <v>2016</v>
      </c>
    </row>
    <row r="5715" spans="1:19" x14ac:dyDescent="0.25">
      <c r="A5715">
        <v>345</v>
      </c>
      <c r="B5715">
        <v>345102</v>
      </c>
      <c r="C5715">
        <v>6165</v>
      </c>
      <c r="E5715" t="s">
        <v>390</v>
      </c>
      <c r="F5715" t="s">
        <v>68</v>
      </c>
      <c r="G5715">
        <v>309437</v>
      </c>
      <c r="H5715" s="1">
        <v>42613</v>
      </c>
      <c r="I5715" s="2"/>
      <c r="J5715" s="2">
        <v>-38.07</v>
      </c>
      <c r="K5715" s="2">
        <v>-38.07</v>
      </c>
      <c r="L5715" t="s">
        <v>65</v>
      </c>
      <c r="M5715" t="s">
        <v>21</v>
      </c>
      <c r="N5715" t="s">
        <v>22</v>
      </c>
      <c r="O5715" t="s">
        <v>57</v>
      </c>
      <c r="P5715" t="s">
        <v>349</v>
      </c>
      <c r="Q5715" t="s">
        <v>350</v>
      </c>
      <c r="R5715" t="s">
        <v>351</v>
      </c>
      <c r="S5715">
        <f t="shared" si="89"/>
        <v>2016</v>
      </c>
    </row>
    <row r="5716" spans="1:19" x14ac:dyDescent="0.25">
      <c r="A5716">
        <v>345</v>
      </c>
      <c r="B5716">
        <v>345102</v>
      </c>
      <c r="C5716">
        <v>6165</v>
      </c>
      <c r="E5716" t="s">
        <v>390</v>
      </c>
      <c r="F5716" t="s">
        <v>68</v>
      </c>
      <c r="G5716">
        <v>309437</v>
      </c>
      <c r="H5716" s="1">
        <v>42613</v>
      </c>
      <c r="I5716" s="2"/>
      <c r="J5716" s="2">
        <v>-228.42</v>
      </c>
      <c r="K5716" s="2">
        <v>-228.42</v>
      </c>
      <c r="L5716" t="s">
        <v>65</v>
      </c>
      <c r="M5716" t="s">
        <v>21</v>
      </c>
      <c r="N5716" t="s">
        <v>22</v>
      </c>
      <c r="O5716" t="s">
        <v>57</v>
      </c>
      <c r="P5716" t="s">
        <v>349</v>
      </c>
      <c r="Q5716" t="s">
        <v>350</v>
      </c>
      <c r="R5716" t="s">
        <v>351</v>
      </c>
      <c r="S5716">
        <f t="shared" si="89"/>
        <v>2016</v>
      </c>
    </row>
    <row r="5717" spans="1:19" x14ac:dyDescent="0.25">
      <c r="A5717">
        <v>345</v>
      </c>
      <c r="B5717">
        <v>345102</v>
      </c>
      <c r="C5717">
        <v>6165</v>
      </c>
      <c r="E5717" t="s">
        <v>390</v>
      </c>
      <c r="F5717" t="s">
        <v>68</v>
      </c>
      <c r="G5717">
        <v>309437</v>
      </c>
      <c r="H5717" s="1">
        <v>42613</v>
      </c>
      <c r="I5717" s="2"/>
      <c r="J5717" s="2">
        <v>-190.35</v>
      </c>
      <c r="K5717" s="2">
        <v>-190.35</v>
      </c>
      <c r="L5717" t="s">
        <v>65</v>
      </c>
      <c r="M5717" t="s">
        <v>21</v>
      </c>
      <c r="N5717" t="s">
        <v>22</v>
      </c>
      <c r="O5717" t="s">
        <v>57</v>
      </c>
      <c r="P5717" t="s">
        <v>349</v>
      </c>
      <c r="Q5717" t="s">
        <v>350</v>
      </c>
      <c r="R5717" t="s">
        <v>351</v>
      </c>
      <c r="S5717">
        <f t="shared" si="89"/>
        <v>2016</v>
      </c>
    </row>
    <row r="5718" spans="1:19" x14ac:dyDescent="0.25">
      <c r="A5718">
        <v>345</v>
      </c>
      <c r="B5718">
        <v>345102</v>
      </c>
      <c r="C5718">
        <v>6165</v>
      </c>
      <c r="E5718" t="s">
        <v>390</v>
      </c>
      <c r="F5718" t="s">
        <v>68</v>
      </c>
      <c r="G5718">
        <v>309437</v>
      </c>
      <c r="H5718" s="1">
        <v>42613</v>
      </c>
      <c r="I5718" s="2"/>
      <c r="J5718" s="2">
        <v>-114.21</v>
      </c>
      <c r="K5718" s="2">
        <v>-114.21</v>
      </c>
      <c r="L5718" t="s">
        <v>65</v>
      </c>
      <c r="M5718" t="s">
        <v>21</v>
      </c>
      <c r="N5718" t="s">
        <v>22</v>
      </c>
      <c r="O5718" t="s">
        <v>57</v>
      </c>
      <c r="P5718" t="s">
        <v>349</v>
      </c>
      <c r="Q5718" t="s">
        <v>350</v>
      </c>
      <c r="R5718" t="s">
        <v>351</v>
      </c>
      <c r="S5718">
        <f t="shared" si="89"/>
        <v>2016</v>
      </c>
    </row>
    <row r="5719" spans="1:19" x14ac:dyDescent="0.25">
      <c r="A5719">
        <v>345</v>
      </c>
      <c r="B5719">
        <v>345102</v>
      </c>
      <c r="C5719">
        <v>6165</v>
      </c>
      <c r="E5719" t="s">
        <v>390</v>
      </c>
      <c r="F5719" t="s">
        <v>68</v>
      </c>
      <c r="G5719">
        <v>309437</v>
      </c>
      <c r="H5719" s="1">
        <v>42613</v>
      </c>
      <c r="I5719" s="2"/>
      <c r="J5719" s="2">
        <v>-190.35</v>
      </c>
      <c r="K5719" s="2">
        <v>-190.35</v>
      </c>
      <c r="L5719" t="s">
        <v>65</v>
      </c>
      <c r="M5719" t="s">
        <v>21</v>
      </c>
      <c r="N5719" t="s">
        <v>22</v>
      </c>
      <c r="O5719" t="s">
        <v>57</v>
      </c>
      <c r="P5719" t="s">
        <v>349</v>
      </c>
      <c r="Q5719" t="s">
        <v>350</v>
      </c>
      <c r="R5719" t="s">
        <v>351</v>
      </c>
      <c r="S5719">
        <f t="shared" si="89"/>
        <v>2016</v>
      </c>
    </row>
    <row r="5720" spans="1:19" x14ac:dyDescent="0.25">
      <c r="A5720">
        <v>345</v>
      </c>
      <c r="B5720">
        <v>345102</v>
      </c>
      <c r="C5720">
        <v>6165</v>
      </c>
      <c r="E5720" t="s">
        <v>384</v>
      </c>
      <c r="F5720" t="s">
        <v>86</v>
      </c>
      <c r="G5720">
        <v>1686</v>
      </c>
      <c r="H5720" s="1">
        <v>42612</v>
      </c>
      <c r="I5720" s="2"/>
      <c r="J5720" s="2">
        <v>-209.25</v>
      </c>
      <c r="K5720" s="2">
        <v>-209.25</v>
      </c>
      <c r="L5720" t="s">
        <v>65</v>
      </c>
      <c r="M5720" t="s">
        <v>21</v>
      </c>
      <c r="N5720" t="s">
        <v>22</v>
      </c>
      <c r="O5720" t="s">
        <v>57</v>
      </c>
      <c r="P5720" t="s">
        <v>349</v>
      </c>
      <c r="Q5720" t="s">
        <v>350</v>
      </c>
      <c r="R5720" t="s">
        <v>351</v>
      </c>
      <c r="S5720">
        <f t="shared" si="89"/>
        <v>2016</v>
      </c>
    </row>
    <row r="5721" spans="1:19" x14ac:dyDescent="0.25">
      <c r="A5721">
        <v>345</v>
      </c>
      <c r="B5721">
        <v>345102</v>
      </c>
      <c r="C5721">
        <v>6165</v>
      </c>
      <c r="E5721" t="s">
        <v>384</v>
      </c>
      <c r="F5721" t="s">
        <v>86</v>
      </c>
      <c r="G5721">
        <v>1686</v>
      </c>
      <c r="H5721" s="1">
        <v>42612</v>
      </c>
      <c r="I5721" s="2"/>
      <c r="J5721" s="2">
        <v>-209.25</v>
      </c>
      <c r="K5721" s="2">
        <v>-209.25</v>
      </c>
      <c r="L5721" t="s">
        <v>65</v>
      </c>
      <c r="M5721" t="s">
        <v>21</v>
      </c>
      <c r="N5721" t="s">
        <v>22</v>
      </c>
      <c r="O5721" t="s">
        <v>57</v>
      </c>
      <c r="P5721" t="s">
        <v>349</v>
      </c>
      <c r="Q5721" t="s">
        <v>350</v>
      </c>
      <c r="R5721" t="s">
        <v>351</v>
      </c>
      <c r="S5721">
        <f t="shared" si="89"/>
        <v>2016</v>
      </c>
    </row>
    <row r="5722" spans="1:19" x14ac:dyDescent="0.25">
      <c r="A5722">
        <v>345</v>
      </c>
      <c r="B5722">
        <v>345102</v>
      </c>
      <c r="C5722">
        <v>6165</v>
      </c>
      <c r="E5722" t="s">
        <v>384</v>
      </c>
      <c r="F5722" t="s">
        <v>86</v>
      </c>
      <c r="G5722">
        <v>1686</v>
      </c>
      <c r="H5722" s="1">
        <v>42612</v>
      </c>
      <c r="I5722" s="2"/>
      <c r="J5722" s="2">
        <v>-125.55</v>
      </c>
      <c r="K5722" s="2">
        <v>-125.55</v>
      </c>
      <c r="L5722" t="s">
        <v>65</v>
      </c>
      <c r="M5722" t="s">
        <v>21</v>
      </c>
      <c r="N5722" t="s">
        <v>22</v>
      </c>
      <c r="O5722" t="s">
        <v>57</v>
      </c>
      <c r="P5722" t="s">
        <v>349</v>
      </c>
      <c r="Q5722" t="s">
        <v>350</v>
      </c>
      <c r="R5722" t="s">
        <v>351</v>
      </c>
      <c r="S5722">
        <f t="shared" si="89"/>
        <v>2016</v>
      </c>
    </row>
    <row r="5723" spans="1:19" x14ac:dyDescent="0.25">
      <c r="A5723">
        <v>345</v>
      </c>
      <c r="B5723">
        <v>345102</v>
      </c>
      <c r="C5723">
        <v>6165</v>
      </c>
      <c r="E5723" t="s">
        <v>381</v>
      </c>
      <c r="F5723" t="s">
        <v>86</v>
      </c>
      <c r="G5723">
        <v>1686</v>
      </c>
      <c r="H5723" s="1">
        <v>42612</v>
      </c>
      <c r="I5723" s="2"/>
      <c r="J5723" s="2">
        <v>-114.48</v>
      </c>
      <c r="K5723" s="2">
        <v>-114.48</v>
      </c>
      <c r="L5723" t="s">
        <v>65</v>
      </c>
      <c r="M5723" t="s">
        <v>21</v>
      </c>
      <c r="N5723" t="s">
        <v>22</v>
      </c>
      <c r="O5723" t="s">
        <v>57</v>
      </c>
      <c r="P5723" t="s">
        <v>349</v>
      </c>
      <c r="Q5723" t="s">
        <v>350</v>
      </c>
      <c r="R5723" t="s">
        <v>351</v>
      </c>
      <c r="S5723">
        <f t="shared" si="89"/>
        <v>2016</v>
      </c>
    </row>
    <row r="5724" spans="1:19" x14ac:dyDescent="0.25">
      <c r="A5724">
        <v>345</v>
      </c>
      <c r="B5724">
        <v>345102</v>
      </c>
      <c r="C5724">
        <v>6165</v>
      </c>
      <c r="E5724" t="s">
        <v>385</v>
      </c>
      <c r="F5724" t="s">
        <v>86</v>
      </c>
      <c r="G5724">
        <v>1686</v>
      </c>
      <c r="H5724" s="1">
        <v>42612</v>
      </c>
      <c r="I5724" s="2"/>
      <c r="J5724" s="2">
        <v>-38.159999999999997</v>
      </c>
      <c r="K5724" s="2">
        <v>-38.159999999999997</v>
      </c>
      <c r="L5724" t="s">
        <v>65</v>
      </c>
      <c r="M5724" t="s">
        <v>21</v>
      </c>
      <c r="N5724" t="s">
        <v>22</v>
      </c>
      <c r="O5724" t="s">
        <v>57</v>
      </c>
      <c r="P5724" t="s">
        <v>349</v>
      </c>
      <c r="Q5724" t="s">
        <v>350</v>
      </c>
      <c r="R5724" t="s">
        <v>351</v>
      </c>
      <c r="S5724">
        <f t="shared" si="89"/>
        <v>2016</v>
      </c>
    </row>
    <row r="5725" spans="1:19" x14ac:dyDescent="0.25">
      <c r="A5725">
        <v>345</v>
      </c>
      <c r="B5725">
        <v>345102</v>
      </c>
      <c r="C5725">
        <v>6165</v>
      </c>
      <c r="E5725" t="s">
        <v>385</v>
      </c>
      <c r="F5725" t="s">
        <v>86</v>
      </c>
      <c r="G5725">
        <v>1686</v>
      </c>
      <c r="H5725" s="1">
        <v>42612</v>
      </c>
      <c r="I5725" s="2"/>
      <c r="J5725" s="2">
        <v>-228.96</v>
      </c>
      <c r="K5725" s="2">
        <v>-228.96</v>
      </c>
      <c r="L5725" t="s">
        <v>65</v>
      </c>
      <c r="M5725" t="s">
        <v>21</v>
      </c>
      <c r="N5725" t="s">
        <v>22</v>
      </c>
      <c r="O5725" t="s">
        <v>57</v>
      </c>
      <c r="P5725" t="s">
        <v>349</v>
      </c>
      <c r="Q5725" t="s">
        <v>350</v>
      </c>
      <c r="R5725" t="s">
        <v>351</v>
      </c>
      <c r="S5725">
        <f t="shared" si="89"/>
        <v>2016</v>
      </c>
    </row>
    <row r="5726" spans="1:19" x14ac:dyDescent="0.25">
      <c r="A5726">
        <v>345</v>
      </c>
      <c r="B5726">
        <v>345102</v>
      </c>
      <c r="C5726">
        <v>6165</v>
      </c>
      <c r="E5726" t="s">
        <v>385</v>
      </c>
      <c r="F5726" t="s">
        <v>86</v>
      </c>
      <c r="G5726">
        <v>1686</v>
      </c>
      <c r="H5726" s="1">
        <v>42612</v>
      </c>
      <c r="I5726" s="2"/>
      <c r="J5726" s="2">
        <v>-76.319999999999993</v>
      </c>
      <c r="K5726" s="2">
        <v>-76.319999999999993</v>
      </c>
      <c r="L5726" t="s">
        <v>65</v>
      </c>
      <c r="M5726" t="s">
        <v>21</v>
      </c>
      <c r="N5726" t="s">
        <v>22</v>
      </c>
      <c r="O5726" t="s">
        <v>57</v>
      </c>
      <c r="P5726" t="s">
        <v>349</v>
      </c>
      <c r="Q5726" t="s">
        <v>350</v>
      </c>
      <c r="R5726" t="s">
        <v>351</v>
      </c>
      <c r="S5726">
        <f t="shared" si="89"/>
        <v>2016</v>
      </c>
    </row>
    <row r="5727" spans="1:19" x14ac:dyDescent="0.25">
      <c r="A5727">
        <v>345</v>
      </c>
      <c r="B5727">
        <v>345102</v>
      </c>
      <c r="C5727">
        <v>6165</v>
      </c>
      <c r="E5727" t="s">
        <v>385</v>
      </c>
      <c r="F5727" t="s">
        <v>86</v>
      </c>
      <c r="G5727">
        <v>1686</v>
      </c>
      <c r="H5727" s="1">
        <v>42612</v>
      </c>
      <c r="I5727" s="2"/>
      <c r="J5727" s="2">
        <v>-114.48</v>
      </c>
      <c r="K5727" s="2">
        <v>-114.48</v>
      </c>
      <c r="L5727" t="s">
        <v>65</v>
      </c>
      <c r="M5727" t="s">
        <v>21</v>
      </c>
      <c r="N5727" t="s">
        <v>22</v>
      </c>
      <c r="O5727" t="s">
        <v>57</v>
      </c>
      <c r="P5727" t="s">
        <v>349</v>
      </c>
      <c r="Q5727" t="s">
        <v>350</v>
      </c>
      <c r="R5727" t="s">
        <v>351</v>
      </c>
      <c r="S5727">
        <f t="shared" si="89"/>
        <v>2016</v>
      </c>
    </row>
    <row r="5728" spans="1:19" x14ac:dyDescent="0.25">
      <c r="A5728">
        <v>345</v>
      </c>
      <c r="B5728">
        <v>345102</v>
      </c>
      <c r="C5728">
        <v>6165</v>
      </c>
      <c r="E5728" t="s">
        <v>385</v>
      </c>
      <c r="F5728" t="s">
        <v>86</v>
      </c>
      <c r="G5728">
        <v>1686</v>
      </c>
      <c r="H5728" s="1">
        <v>42612</v>
      </c>
      <c r="I5728" s="2"/>
      <c r="J5728" s="2">
        <v>-190.8</v>
      </c>
      <c r="K5728" s="2">
        <v>-190.8</v>
      </c>
      <c r="L5728" t="s">
        <v>65</v>
      </c>
      <c r="M5728" t="s">
        <v>21</v>
      </c>
      <c r="N5728" t="s">
        <v>22</v>
      </c>
      <c r="O5728" t="s">
        <v>57</v>
      </c>
      <c r="P5728" t="s">
        <v>349</v>
      </c>
      <c r="Q5728" t="s">
        <v>350</v>
      </c>
      <c r="R5728" t="s">
        <v>351</v>
      </c>
      <c r="S5728">
        <f t="shared" si="89"/>
        <v>2016</v>
      </c>
    </row>
    <row r="5729" spans="1:19" x14ac:dyDescent="0.25">
      <c r="A5729">
        <v>345</v>
      </c>
      <c r="B5729">
        <v>345102</v>
      </c>
      <c r="C5729">
        <v>6165</v>
      </c>
      <c r="E5729" t="s">
        <v>385</v>
      </c>
      <c r="F5729" t="s">
        <v>86</v>
      </c>
      <c r="G5729">
        <v>1686</v>
      </c>
      <c r="H5729" s="1">
        <v>42612</v>
      </c>
      <c r="I5729" s="2"/>
      <c r="J5729" s="2">
        <v>-190.8</v>
      </c>
      <c r="K5729" s="2">
        <v>-190.8</v>
      </c>
      <c r="L5729" t="s">
        <v>65</v>
      </c>
      <c r="M5729" t="s">
        <v>21</v>
      </c>
      <c r="N5729" t="s">
        <v>22</v>
      </c>
      <c r="O5729" t="s">
        <v>57</v>
      </c>
      <c r="P5729" t="s">
        <v>349</v>
      </c>
      <c r="Q5729" t="s">
        <v>350</v>
      </c>
      <c r="R5729" t="s">
        <v>351</v>
      </c>
      <c r="S5729">
        <f t="shared" si="89"/>
        <v>2016</v>
      </c>
    </row>
    <row r="5730" spans="1:19" x14ac:dyDescent="0.25">
      <c r="A5730">
        <v>345</v>
      </c>
      <c r="B5730">
        <v>345102</v>
      </c>
      <c r="C5730">
        <v>6165</v>
      </c>
      <c r="E5730" t="s">
        <v>380</v>
      </c>
      <c r="F5730" t="s">
        <v>86</v>
      </c>
      <c r="G5730">
        <v>1686</v>
      </c>
      <c r="H5730" s="1">
        <v>42612</v>
      </c>
      <c r="I5730" s="2"/>
      <c r="J5730" s="2">
        <v>-38.159999999999997</v>
      </c>
      <c r="K5730" s="2">
        <v>-38.159999999999997</v>
      </c>
      <c r="L5730" t="s">
        <v>65</v>
      </c>
      <c r="M5730" t="s">
        <v>21</v>
      </c>
      <c r="N5730" t="s">
        <v>22</v>
      </c>
      <c r="O5730" t="s">
        <v>57</v>
      </c>
      <c r="P5730" t="s">
        <v>349</v>
      </c>
      <c r="Q5730" t="s">
        <v>350</v>
      </c>
      <c r="R5730" t="s">
        <v>351</v>
      </c>
      <c r="S5730">
        <f t="shared" si="89"/>
        <v>2016</v>
      </c>
    </row>
    <row r="5731" spans="1:19" x14ac:dyDescent="0.25">
      <c r="A5731">
        <v>345</v>
      </c>
      <c r="B5731">
        <v>345102</v>
      </c>
      <c r="C5731">
        <v>6165</v>
      </c>
      <c r="E5731" t="s">
        <v>380</v>
      </c>
      <c r="F5731" t="s">
        <v>86</v>
      </c>
      <c r="G5731">
        <v>1686</v>
      </c>
      <c r="H5731" s="1">
        <v>42612</v>
      </c>
      <c r="I5731" s="2"/>
      <c r="J5731" s="2">
        <v>-152.63999999999999</v>
      </c>
      <c r="K5731" s="2">
        <v>-152.63999999999999</v>
      </c>
      <c r="L5731" t="s">
        <v>65</v>
      </c>
      <c r="M5731" t="s">
        <v>21</v>
      </c>
      <c r="N5731" t="s">
        <v>22</v>
      </c>
      <c r="O5731" t="s">
        <v>57</v>
      </c>
      <c r="P5731" t="s">
        <v>349</v>
      </c>
      <c r="Q5731" t="s">
        <v>350</v>
      </c>
      <c r="R5731" t="s">
        <v>351</v>
      </c>
      <c r="S5731">
        <f t="shared" si="89"/>
        <v>2016</v>
      </c>
    </row>
    <row r="5732" spans="1:19" x14ac:dyDescent="0.25">
      <c r="A5732">
        <v>345</v>
      </c>
      <c r="B5732">
        <v>345102</v>
      </c>
      <c r="C5732">
        <v>6165</v>
      </c>
      <c r="E5732" t="s">
        <v>380</v>
      </c>
      <c r="F5732" t="s">
        <v>86</v>
      </c>
      <c r="G5732">
        <v>1686</v>
      </c>
      <c r="H5732" s="1">
        <v>42612</v>
      </c>
      <c r="I5732" s="2"/>
      <c r="J5732" s="2">
        <v>-38.159999999999997</v>
      </c>
      <c r="K5732" s="2">
        <v>-38.159999999999997</v>
      </c>
      <c r="L5732" t="s">
        <v>65</v>
      </c>
      <c r="M5732" t="s">
        <v>21</v>
      </c>
      <c r="N5732" t="s">
        <v>22</v>
      </c>
      <c r="O5732" t="s">
        <v>57</v>
      </c>
      <c r="P5732" t="s">
        <v>349</v>
      </c>
      <c r="Q5732" t="s">
        <v>350</v>
      </c>
      <c r="R5732" t="s">
        <v>351</v>
      </c>
      <c r="S5732">
        <f t="shared" si="89"/>
        <v>2016</v>
      </c>
    </row>
    <row r="5733" spans="1:19" x14ac:dyDescent="0.25">
      <c r="A5733">
        <v>345</v>
      </c>
      <c r="B5733">
        <v>345102</v>
      </c>
      <c r="C5733">
        <v>6165</v>
      </c>
      <c r="E5733" t="s">
        <v>380</v>
      </c>
      <c r="F5733" t="s">
        <v>86</v>
      </c>
      <c r="G5733">
        <v>1686</v>
      </c>
      <c r="H5733" s="1">
        <v>42612</v>
      </c>
      <c r="I5733" s="2"/>
      <c r="J5733" s="2">
        <v>-152.63999999999999</v>
      </c>
      <c r="K5733" s="2">
        <v>-152.63999999999999</v>
      </c>
      <c r="L5733" t="s">
        <v>65</v>
      </c>
      <c r="M5733" t="s">
        <v>21</v>
      </c>
      <c r="N5733" t="s">
        <v>22</v>
      </c>
      <c r="O5733" t="s">
        <v>57</v>
      </c>
      <c r="P5733" t="s">
        <v>349</v>
      </c>
      <c r="Q5733" t="s">
        <v>350</v>
      </c>
      <c r="R5733" t="s">
        <v>351</v>
      </c>
      <c r="S5733">
        <f t="shared" si="89"/>
        <v>2016</v>
      </c>
    </row>
    <row r="5734" spans="1:19" x14ac:dyDescent="0.25">
      <c r="A5734">
        <v>345</v>
      </c>
      <c r="B5734">
        <v>345102</v>
      </c>
      <c r="C5734">
        <v>6165</v>
      </c>
      <c r="E5734" t="s">
        <v>380</v>
      </c>
      <c r="F5734" t="s">
        <v>86</v>
      </c>
      <c r="G5734">
        <v>1686</v>
      </c>
      <c r="H5734" s="1">
        <v>42612</v>
      </c>
      <c r="I5734" s="2"/>
      <c r="J5734" s="2">
        <v>-114.48</v>
      </c>
      <c r="K5734" s="2">
        <v>-114.48</v>
      </c>
      <c r="L5734" t="s">
        <v>65</v>
      </c>
      <c r="M5734" t="s">
        <v>21</v>
      </c>
      <c r="N5734" t="s">
        <v>22</v>
      </c>
      <c r="O5734" t="s">
        <v>57</v>
      </c>
      <c r="P5734" t="s">
        <v>349</v>
      </c>
      <c r="Q5734" t="s">
        <v>350</v>
      </c>
      <c r="R5734" t="s">
        <v>351</v>
      </c>
      <c r="S5734">
        <f t="shared" si="89"/>
        <v>2016</v>
      </c>
    </row>
    <row r="5735" spans="1:19" x14ac:dyDescent="0.25">
      <c r="A5735">
        <v>345</v>
      </c>
      <c r="B5735">
        <v>345102</v>
      </c>
      <c r="C5735">
        <v>6165</v>
      </c>
      <c r="E5735" t="s">
        <v>374</v>
      </c>
      <c r="F5735" t="s">
        <v>86</v>
      </c>
      <c r="G5735">
        <v>1686</v>
      </c>
      <c r="H5735" s="1">
        <v>42612</v>
      </c>
      <c r="I5735" s="2"/>
      <c r="J5735" s="2">
        <v>-167.4</v>
      </c>
      <c r="K5735" s="2">
        <v>-167.4</v>
      </c>
      <c r="L5735" t="s">
        <v>65</v>
      </c>
      <c r="M5735" t="s">
        <v>21</v>
      </c>
      <c r="N5735" t="s">
        <v>22</v>
      </c>
      <c r="O5735" t="s">
        <v>57</v>
      </c>
      <c r="P5735" t="s">
        <v>349</v>
      </c>
      <c r="Q5735" t="s">
        <v>350</v>
      </c>
      <c r="R5735" t="s">
        <v>351</v>
      </c>
      <c r="S5735">
        <f t="shared" si="89"/>
        <v>2016</v>
      </c>
    </row>
    <row r="5736" spans="1:19" x14ac:dyDescent="0.25">
      <c r="A5736">
        <v>345</v>
      </c>
      <c r="B5736">
        <v>345102</v>
      </c>
      <c r="C5736">
        <v>6165</v>
      </c>
      <c r="E5736" t="s">
        <v>375</v>
      </c>
      <c r="F5736" t="s">
        <v>86</v>
      </c>
      <c r="G5736">
        <v>1686</v>
      </c>
      <c r="H5736" s="1">
        <v>42612</v>
      </c>
      <c r="I5736" s="2"/>
      <c r="J5736" s="2">
        <v>-76.319999999999993</v>
      </c>
      <c r="K5736" s="2">
        <v>-76.319999999999993</v>
      </c>
      <c r="L5736" t="s">
        <v>65</v>
      </c>
      <c r="M5736" t="s">
        <v>21</v>
      </c>
      <c r="N5736" t="s">
        <v>22</v>
      </c>
      <c r="O5736" t="s">
        <v>57</v>
      </c>
      <c r="P5736" t="s">
        <v>349</v>
      </c>
      <c r="Q5736" t="s">
        <v>350</v>
      </c>
      <c r="R5736" t="s">
        <v>351</v>
      </c>
      <c r="S5736">
        <f t="shared" si="89"/>
        <v>2016</v>
      </c>
    </row>
    <row r="5737" spans="1:19" x14ac:dyDescent="0.25">
      <c r="A5737">
        <v>345</v>
      </c>
      <c r="B5737">
        <v>345102</v>
      </c>
      <c r="C5737">
        <v>6165</v>
      </c>
      <c r="E5737" t="s">
        <v>375</v>
      </c>
      <c r="F5737" t="s">
        <v>86</v>
      </c>
      <c r="G5737">
        <v>1686</v>
      </c>
      <c r="H5737" s="1">
        <v>42612</v>
      </c>
      <c r="I5737" s="2"/>
      <c r="J5737" s="2">
        <v>-76.319999999999993</v>
      </c>
      <c r="K5737" s="2">
        <v>-76.319999999999993</v>
      </c>
      <c r="L5737" t="s">
        <v>65</v>
      </c>
      <c r="M5737" t="s">
        <v>21</v>
      </c>
      <c r="N5737" t="s">
        <v>22</v>
      </c>
      <c r="O5737" t="s">
        <v>57</v>
      </c>
      <c r="P5737" t="s">
        <v>349</v>
      </c>
      <c r="Q5737" t="s">
        <v>350</v>
      </c>
      <c r="R5737" t="s">
        <v>351</v>
      </c>
      <c r="S5737">
        <f t="shared" si="89"/>
        <v>2016</v>
      </c>
    </row>
    <row r="5738" spans="1:19" x14ac:dyDescent="0.25">
      <c r="A5738">
        <v>345</v>
      </c>
      <c r="B5738">
        <v>345102</v>
      </c>
      <c r="C5738">
        <v>6165</v>
      </c>
      <c r="E5738" t="s">
        <v>375</v>
      </c>
      <c r="F5738" t="s">
        <v>86</v>
      </c>
      <c r="G5738">
        <v>1686</v>
      </c>
      <c r="H5738" s="1">
        <v>42612</v>
      </c>
      <c r="I5738" s="2"/>
      <c r="J5738" s="2">
        <v>-38.159999999999997</v>
      </c>
      <c r="K5738" s="2">
        <v>-38.159999999999997</v>
      </c>
      <c r="L5738" t="s">
        <v>65</v>
      </c>
      <c r="M5738" t="s">
        <v>21</v>
      </c>
      <c r="N5738" t="s">
        <v>22</v>
      </c>
      <c r="O5738" t="s">
        <v>57</v>
      </c>
      <c r="P5738" t="s">
        <v>349</v>
      </c>
      <c r="Q5738" t="s">
        <v>350</v>
      </c>
      <c r="R5738" t="s">
        <v>351</v>
      </c>
      <c r="S5738">
        <f t="shared" si="89"/>
        <v>2016</v>
      </c>
    </row>
    <row r="5739" spans="1:19" x14ac:dyDescent="0.25">
      <c r="A5739">
        <v>345</v>
      </c>
      <c r="B5739">
        <v>345102</v>
      </c>
      <c r="C5739">
        <v>6165</v>
      </c>
      <c r="E5739" t="s">
        <v>375</v>
      </c>
      <c r="F5739" t="s">
        <v>86</v>
      </c>
      <c r="G5739">
        <v>1686</v>
      </c>
      <c r="H5739" s="1">
        <v>42612</v>
      </c>
      <c r="I5739" s="2"/>
      <c r="J5739" s="2">
        <v>-76.319999999999993</v>
      </c>
      <c r="K5739" s="2">
        <v>-76.319999999999993</v>
      </c>
      <c r="L5739" t="s">
        <v>65</v>
      </c>
      <c r="M5739" t="s">
        <v>21</v>
      </c>
      <c r="N5739" t="s">
        <v>22</v>
      </c>
      <c r="O5739" t="s">
        <v>57</v>
      </c>
      <c r="P5739" t="s">
        <v>349</v>
      </c>
      <c r="Q5739" t="s">
        <v>350</v>
      </c>
      <c r="R5739" t="s">
        <v>351</v>
      </c>
      <c r="S5739">
        <f t="shared" si="89"/>
        <v>2016</v>
      </c>
    </row>
    <row r="5740" spans="1:19" x14ac:dyDescent="0.25">
      <c r="A5740">
        <v>345</v>
      </c>
      <c r="B5740">
        <v>345102</v>
      </c>
      <c r="C5740">
        <v>6165</v>
      </c>
      <c r="E5740" t="s">
        <v>375</v>
      </c>
      <c r="F5740" t="s">
        <v>86</v>
      </c>
      <c r="G5740">
        <v>1686</v>
      </c>
      <c r="H5740" s="1">
        <v>42612</v>
      </c>
      <c r="I5740" s="2"/>
      <c r="J5740" s="2">
        <v>-19.079999999999998</v>
      </c>
      <c r="K5740" s="2">
        <v>-19.079999999999998</v>
      </c>
      <c r="L5740" t="s">
        <v>65</v>
      </c>
      <c r="M5740" t="s">
        <v>21</v>
      </c>
      <c r="N5740" t="s">
        <v>22</v>
      </c>
      <c r="O5740" t="s">
        <v>57</v>
      </c>
      <c r="P5740" t="s">
        <v>349</v>
      </c>
      <c r="Q5740" t="s">
        <v>350</v>
      </c>
      <c r="R5740" t="s">
        <v>351</v>
      </c>
      <c r="S5740">
        <f t="shared" si="89"/>
        <v>2016</v>
      </c>
    </row>
    <row r="5741" spans="1:19" x14ac:dyDescent="0.25">
      <c r="A5741">
        <v>345</v>
      </c>
      <c r="B5741">
        <v>345102</v>
      </c>
      <c r="C5741">
        <v>6165</v>
      </c>
      <c r="E5741" t="s">
        <v>375</v>
      </c>
      <c r="F5741" t="s">
        <v>86</v>
      </c>
      <c r="G5741">
        <v>1686</v>
      </c>
      <c r="H5741" s="1">
        <v>42612</v>
      </c>
      <c r="I5741" s="2"/>
      <c r="J5741" s="2">
        <v>-38.159999999999997</v>
      </c>
      <c r="K5741" s="2">
        <v>-38.159999999999997</v>
      </c>
      <c r="L5741" t="s">
        <v>65</v>
      </c>
      <c r="M5741" t="s">
        <v>21</v>
      </c>
      <c r="N5741" t="s">
        <v>22</v>
      </c>
      <c r="O5741" t="s">
        <v>57</v>
      </c>
      <c r="P5741" t="s">
        <v>349</v>
      </c>
      <c r="Q5741" t="s">
        <v>350</v>
      </c>
      <c r="R5741" t="s">
        <v>351</v>
      </c>
      <c r="S5741">
        <f t="shared" si="89"/>
        <v>2016</v>
      </c>
    </row>
    <row r="5742" spans="1:19" x14ac:dyDescent="0.25">
      <c r="A5742">
        <v>345</v>
      </c>
      <c r="B5742">
        <v>345102</v>
      </c>
      <c r="C5742">
        <v>6165</v>
      </c>
      <c r="E5742" t="s">
        <v>375</v>
      </c>
      <c r="F5742" t="s">
        <v>86</v>
      </c>
      <c r="G5742">
        <v>1686</v>
      </c>
      <c r="H5742" s="1">
        <v>42612</v>
      </c>
      <c r="I5742" s="2"/>
      <c r="J5742" s="2">
        <v>-152.63999999999999</v>
      </c>
      <c r="K5742" s="2">
        <v>-152.63999999999999</v>
      </c>
      <c r="L5742" t="s">
        <v>65</v>
      </c>
      <c r="M5742" t="s">
        <v>21</v>
      </c>
      <c r="N5742" t="s">
        <v>22</v>
      </c>
      <c r="O5742" t="s">
        <v>57</v>
      </c>
      <c r="P5742" t="s">
        <v>349</v>
      </c>
      <c r="Q5742" t="s">
        <v>350</v>
      </c>
      <c r="R5742" t="s">
        <v>351</v>
      </c>
      <c r="S5742">
        <f t="shared" si="89"/>
        <v>2016</v>
      </c>
    </row>
    <row r="5743" spans="1:19" x14ac:dyDescent="0.25">
      <c r="A5743">
        <v>345</v>
      </c>
      <c r="B5743">
        <v>345102</v>
      </c>
      <c r="C5743">
        <v>6165</v>
      </c>
      <c r="E5743" t="s">
        <v>375</v>
      </c>
      <c r="F5743" t="s">
        <v>86</v>
      </c>
      <c r="G5743">
        <v>1686</v>
      </c>
      <c r="H5743" s="1">
        <v>42612</v>
      </c>
      <c r="I5743" s="2"/>
      <c r="J5743" s="2">
        <v>-114.48</v>
      </c>
      <c r="K5743" s="2">
        <v>-114.48</v>
      </c>
      <c r="L5743" t="s">
        <v>65</v>
      </c>
      <c r="M5743" t="s">
        <v>21</v>
      </c>
      <c r="N5743" t="s">
        <v>22</v>
      </c>
      <c r="O5743" t="s">
        <v>57</v>
      </c>
      <c r="P5743" t="s">
        <v>349</v>
      </c>
      <c r="Q5743" t="s">
        <v>350</v>
      </c>
      <c r="R5743" t="s">
        <v>351</v>
      </c>
      <c r="S5743">
        <f t="shared" si="89"/>
        <v>2016</v>
      </c>
    </row>
    <row r="5744" spans="1:19" x14ac:dyDescent="0.25">
      <c r="A5744">
        <v>345</v>
      </c>
      <c r="B5744">
        <v>345102</v>
      </c>
      <c r="C5744">
        <v>6165</v>
      </c>
      <c r="E5744" t="s">
        <v>375</v>
      </c>
      <c r="F5744" t="s">
        <v>86</v>
      </c>
      <c r="G5744">
        <v>1686</v>
      </c>
      <c r="H5744" s="1">
        <v>42612</v>
      </c>
      <c r="I5744" s="2"/>
      <c r="J5744" s="2">
        <v>-76.319999999999993</v>
      </c>
      <c r="K5744" s="2">
        <v>-76.319999999999993</v>
      </c>
      <c r="L5744" t="s">
        <v>65</v>
      </c>
      <c r="M5744" t="s">
        <v>21</v>
      </c>
      <c r="N5744" t="s">
        <v>22</v>
      </c>
      <c r="O5744" t="s">
        <v>57</v>
      </c>
      <c r="P5744" t="s">
        <v>349</v>
      </c>
      <c r="Q5744" t="s">
        <v>350</v>
      </c>
      <c r="R5744" t="s">
        <v>351</v>
      </c>
      <c r="S5744">
        <f t="shared" si="89"/>
        <v>2016</v>
      </c>
    </row>
    <row r="5745" spans="1:19" x14ac:dyDescent="0.25">
      <c r="A5745">
        <v>345</v>
      </c>
      <c r="B5745">
        <v>345102</v>
      </c>
      <c r="C5745">
        <v>6165</v>
      </c>
      <c r="E5745" t="s">
        <v>375</v>
      </c>
      <c r="F5745" t="s">
        <v>86</v>
      </c>
      <c r="G5745">
        <v>1686</v>
      </c>
      <c r="H5745" s="1">
        <v>42612</v>
      </c>
      <c r="I5745" s="2"/>
      <c r="J5745" s="2">
        <v>-76.319999999999993</v>
      </c>
      <c r="K5745" s="2">
        <v>-76.319999999999993</v>
      </c>
      <c r="L5745" t="s">
        <v>65</v>
      </c>
      <c r="M5745" t="s">
        <v>21</v>
      </c>
      <c r="N5745" t="s">
        <v>22</v>
      </c>
      <c r="O5745" t="s">
        <v>57</v>
      </c>
      <c r="P5745" t="s">
        <v>349</v>
      </c>
      <c r="Q5745" t="s">
        <v>350</v>
      </c>
      <c r="R5745" t="s">
        <v>351</v>
      </c>
      <c r="S5745">
        <f t="shared" si="89"/>
        <v>2016</v>
      </c>
    </row>
    <row r="5746" spans="1:19" x14ac:dyDescent="0.25">
      <c r="A5746">
        <v>345</v>
      </c>
      <c r="B5746">
        <v>345102</v>
      </c>
      <c r="C5746">
        <v>6165</v>
      </c>
      <c r="E5746" t="s">
        <v>375</v>
      </c>
      <c r="F5746" t="s">
        <v>86</v>
      </c>
      <c r="G5746">
        <v>1680</v>
      </c>
      <c r="H5746" s="1">
        <v>42598</v>
      </c>
      <c r="I5746" s="2"/>
      <c r="J5746" s="2">
        <v>-114.48</v>
      </c>
      <c r="K5746" s="2">
        <v>-114.48</v>
      </c>
      <c r="L5746" t="s">
        <v>65</v>
      </c>
      <c r="M5746" t="s">
        <v>21</v>
      </c>
      <c r="N5746" t="s">
        <v>22</v>
      </c>
      <c r="O5746" t="s">
        <v>57</v>
      </c>
      <c r="P5746" t="s">
        <v>349</v>
      </c>
      <c r="Q5746" t="s">
        <v>350</v>
      </c>
      <c r="R5746" t="s">
        <v>351</v>
      </c>
      <c r="S5746">
        <f t="shared" si="89"/>
        <v>2016</v>
      </c>
    </row>
    <row r="5747" spans="1:19" x14ac:dyDescent="0.25">
      <c r="A5747">
        <v>345</v>
      </c>
      <c r="B5747">
        <v>345102</v>
      </c>
      <c r="C5747">
        <v>6165</v>
      </c>
      <c r="E5747" t="s">
        <v>375</v>
      </c>
      <c r="F5747" t="s">
        <v>86</v>
      </c>
      <c r="G5747">
        <v>1680</v>
      </c>
      <c r="H5747" s="1">
        <v>42598</v>
      </c>
      <c r="I5747" s="2"/>
      <c r="J5747" s="2">
        <v>-76.319999999999993</v>
      </c>
      <c r="K5747" s="2">
        <v>-76.319999999999993</v>
      </c>
      <c r="L5747" t="s">
        <v>65</v>
      </c>
      <c r="M5747" t="s">
        <v>21</v>
      </c>
      <c r="N5747" t="s">
        <v>22</v>
      </c>
      <c r="O5747" t="s">
        <v>57</v>
      </c>
      <c r="P5747" t="s">
        <v>349</v>
      </c>
      <c r="Q5747" t="s">
        <v>350</v>
      </c>
      <c r="R5747" t="s">
        <v>351</v>
      </c>
      <c r="S5747">
        <f t="shared" si="89"/>
        <v>2016</v>
      </c>
    </row>
    <row r="5748" spans="1:19" x14ac:dyDescent="0.25">
      <c r="A5748">
        <v>345</v>
      </c>
      <c r="B5748">
        <v>345102</v>
      </c>
      <c r="C5748">
        <v>6165</v>
      </c>
      <c r="E5748" t="s">
        <v>375</v>
      </c>
      <c r="F5748" t="s">
        <v>86</v>
      </c>
      <c r="G5748">
        <v>1680</v>
      </c>
      <c r="H5748" s="1">
        <v>42598</v>
      </c>
      <c r="I5748" s="2"/>
      <c r="J5748" s="2">
        <v>-19.079999999999998</v>
      </c>
      <c r="K5748" s="2">
        <v>-19.079999999999998</v>
      </c>
      <c r="L5748" t="s">
        <v>65</v>
      </c>
      <c r="M5748" t="s">
        <v>21</v>
      </c>
      <c r="N5748" t="s">
        <v>22</v>
      </c>
      <c r="O5748" t="s">
        <v>57</v>
      </c>
      <c r="P5748" t="s">
        <v>349</v>
      </c>
      <c r="Q5748" t="s">
        <v>350</v>
      </c>
      <c r="R5748" t="s">
        <v>351</v>
      </c>
      <c r="S5748">
        <f t="shared" si="89"/>
        <v>2016</v>
      </c>
    </row>
    <row r="5749" spans="1:19" x14ac:dyDescent="0.25">
      <c r="A5749">
        <v>345</v>
      </c>
      <c r="B5749">
        <v>345102</v>
      </c>
      <c r="C5749">
        <v>6165</v>
      </c>
      <c r="E5749" t="s">
        <v>375</v>
      </c>
      <c r="F5749" t="s">
        <v>86</v>
      </c>
      <c r="G5749">
        <v>1680</v>
      </c>
      <c r="H5749" s="1">
        <v>42598</v>
      </c>
      <c r="I5749" s="2"/>
      <c r="J5749" s="2">
        <v>-114.48</v>
      </c>
      <c r="K5749" s="2">
        <v>-114.48</v>
      </c>
      <c r="L5749" t="s">
        <v>65</v>
      </c>
      <c r="M5749" t="s">
        <v>21</v>
      </c>
      <c r="N5749" t="s">
        <v>22</v>
      </c>
      <c r="O5749" t="s">
        <v>57</v>
      </c>
      <c r="P5749" t="s">
        <v>349</v>
      </c>
      <c r="Q5749" t="s">
        <v>350</v>
      </c>
      <c r="R5749" t="s">
        <v>351</v>
      </c>
      <c r="S5749">
        <f t="shared" si="89"/>
        <v>2016</v>
      </c>
    </row>
    <row r="5750" spans="1:19" x14ac:dyDescent="0.25">
      <c r="A5750">
        <v>345</v>
      </c>
      <c r="B5750">
        <v>345102</v>
      </c>
      <c r="C5750">
        <v>6165</v>
      </c>
      <c r="E5750" t="s">
        <v>375</v>
      </c>
      <c r="F5750" t="s">
        <v>86</v>
      </c>
      <c r="G5750">
        <v>1680</v>
      </c>
      <c r="H5750" s="1">
        <v>42598</v>
      </c>
      <c r="I5750" s="2"/>
      <c r="J5750" s="2">
        <v>-76.319999999999993</v>
      </c>
      <c r="K5750" s="2">
        <v>-76.319999999999993</v>
      </c>
      <c r="L5750" t="s">
        <v>65</v>
      </c>
      <c r="M5750" t="s">
        <v>21</v>
      </c>
      <c r="N5750" t="s">
        <v>22</v>
      </c>
      <c r="O5750" t="s">
        <v>57</v>
      </c>
      <c r="P5750" t="s">
        <v>349</v>
      </c>
      <c r="Q5750" t="s">
        <v>350</v>
      </c>
      <c r="R5750" t="s">
        <v>351</v>
      </c>
      <c r="S5750">
        <f t="shared" si="89"/>
        <v>2016</v>
      </c>
    </row>
    <row r="5751" spans="1:19" x14ac:dyDescent="0.25">
      <c r="A5751">
        <v>345</v>
      </c>
      <c r="B5751">
        <v>345102</v>
      </c>
      <c r="C5751">
        <v>6165</v>
      </c>
      <c r="E5751" t="s">
        <v>375</v>
      </c>
      <c r="F5751" t="s">
        <v>86</v>
      </c>
      <c r="G5751">
        <v>1680</v>
      </c>
      <c r="H5751" s="1">
        <v>42598</v>
      </c>
      <c r="I5751" s="2"/>
      <c r="J5751" s="2">
        <v>-38.159999999999997</v>
      </c>
      <c r="K5751" s="2">
        <v>-38.159999999999997</v>
      </c>
      <c r="L5751" t="s">
        <v>65</v>
      </c>
      <c r="M5751" t="s">
        <v>21</v>
      </c>
      <c r="N5751" t="s">
        <v>22</v>
      </c>
      <c r="O5751" t="s">
        <v>57</v>
      </c>
      <c r="P5751" t="s">
        <v>349</v>
      </c>
      <c r="Q5751" t="s">
        <v>350</v>
      </c>
      <c r="R5751" t="s">
        <v>351</v>
      </c>
      <c r="S5751">
        <f t="shared" si="89"/>
        <v>2016</v>
      </c>
    </row>
    <row r="5752" spans="1:19" x14ac:dyDescent="0.25">
      <c r="A5752">
        <v>345</v>
      </c>
      <c r="B5752">
        <v>345102</v>
      </c>
      <c r="C5752">
        <v>6165</v>
      </c>
      <c r="E5752" t="s">
        <v>384</v>
      </c>
      <c r="F5752" t="s">
        <v>86</v>
      </c>
      <c r="G5752">
        <v>1680</v>
      </c>
      <c r="H5752" s="1">
        <v>42598</v>
      </c>
      <c r="I5752" s="2"/>
      <c r="J5752" s="2">
        <v>-334.8</v>
      </c>
      <c r="K5752" s="2">
        <v>-334.8</v>
      </c>
      <c r="L5752" t="s">
        <v>65</v>
      </c>
      <c r="M5752" t="s">
        <v>21</v>
      </c>
      <c r="N5752" t="s">
        <v>22</v>
      </c>
      <c r="O5752" t="s">
        <v>57</v>
      </c>
      <c r="P5752" t="s">
        <v>349</v>
      </c>
      <c r="Q5752" t="s">
        <v>350</v>
      </c>
      <c r="R5752" t="s">
        <v>351</v>
      </c>
      <c r="S5752">
        <f t="shared" si="89"/>
        <v>2016</v>
      </c>
    </row>
    <row r="5753" spans="1:19" x14ac:dyDescent="0.25">
      <c r="A5753">
        <v>345</v>
      </c>
      <c r="B5753">
        <v>345102</v>
      </c>
      <c r="C5753">
        <v>6165</v>
      </c>
      <c r="E5753" t="s">
        <v>384</v>
      </c>
      <c r="F5753" t="s">
        <v>86</v>
      </c>
      <c r="G5753">
        <v>1680</v>
      </c>
      <c r="H5753" s="1">
        <v>42598</v>
      </c>
      <c r="I5753" s="2"/>
      <c r="J5753" s="2">
        <v>-334.8</v>
      </c>
      <c r="K5753" s="2">
        <v>-334.8</v>
      </c>
      <c r="L5753" t="s">
        <v>65</v>
      </c>
      <c r="M5753" t="s">
        <v>21</v>
      </c>
      <c r="N5753" t="s">
        <v>22</v>
      </c>
      <c r="O5753" t="s">
        <v>57</v>
      </c>
      <c r="P5753" t="s">
        <v>349</v>
      </c>
      <c r="Q5753" t="s">
        <v>350</v>
      </c>
      <c r="R5753" t="s">
        <v>351</v>
      </c>
      <c r="S5753">
        <f t="shared" si="89"/>
        <v>2016</v>
      </c>
    </row>
    <row r="5754" spans="1:19" x14ac:dyDescent="0.25">
      <c r="A5754">
        <v>345</v>
      </c>
      <c r="B5754">
        <v>345102</v>
      </c>
      <c r="C5754">
        <v>6165</v>
      </c>
      <c r="E5754" t="s">
        <v>384</v>
      </c>
      <c r="F5754" t="s">
        <v>86</v>
      </c>
      <c r="G5754">
        <v>1680</v>
      </c>
      <c r="H5754" s="1">
        <v>42598</v>
      </c>
      <c r="I5754" s="2"/>
      <c r="J5754" s="2">
        <v>-251.1</v>
      </c>
      <c r="K5754" s="2">
        <v>-251.1</v>
      </c>
      <c r="L5754" t="s">
        <v>65</v>
      </c>
      <c r="M5754" t="s">
        <v>21</v>
      </c>
      <c r="N5754" t="s">
        <v>22</v>
      </c>
      <c r="O5754" t="s">
        <v>57</v>
      </c>
      <c r="P5754" t="s">
        <v>349</v>
      </c>
      <c r="Q5754" t="s">
        <v>350</v>
      </c>
      <c r="R5754" t="s">
        <v>351</v>
      </c>
      <c r="S5754">
        <f t="shared" si="89"/>
        <v>2016</v>
      </c>
    </row>
    <row r="5755" spans="1:19" x14ac:dyDescent="0.25">
      <c r="A5755">
        <v>345</v>
      </c>
      <c r="B5755">
        <v>345102</v>
      </c>
      <c r="C5755">
        <v>6165</v>
      </c>
      <c r="E5755" t="s">
        <v>384</v>
      </c>
      <c r="F5755" t="s">
        <v>86</v>
      </c>
      <c r="G5755">
        <v>1680</v>
      </c>
      <c r="H5755" s="1">
        <v>42598</v>
      </c>
      <c r="I5755" s="2"/>
      <c r="J5755" s="2">
        <v>-418.5</v>
      </c>
      <c r="K5755" s="2">
        <v>-418.5</v>
      </c>
      <c r="L5755" t="s">
        <v>65</v>
      </c>
      <c r="M5755" t="s">
        <v>21</v>
      </c>
      <c r="N5755" t="s">
        <v>22</v>
      </c>
      <c r="O5755" t="s">
        <v>57</v>
      </c>
      <c r="P5755" t="s">
        <v>349</v>
      </c>
      <c r="Q5755" t="s">
        <v>350</v>
      </c>
      <c r="R5755" t="s">
        <v>351</v>
      </c>
      <c r="S5755">
        <f t="shared" si="89"/>
        <v>2016</v>
      </c>
    </row>
    <row r="5756" spans="1:19" x14ac:dyDescent="0.25">
      <c r="A5756">
        <v>345</v>
      </c>
      <c r="B5756">
        <v>345102</v>
      </c>
      <c r="C5756">
        <v>6165</v>
      </c>
      <c r="E5756" t="s">
        <v>384</v>
      </c>
      <c r="F5756" t="s">
        <v>86</v>
      </c>
      <c r="G5756">
        <v>1680</v>
      </c>
      <c r="H5756" s="1">
        <v>42598</v>
      </c>
      <c r="I5756" s="2"/>
      <c r="J5756" s="2">
        <v>-376.65</v>
      </c>
      <c r="K5756" s="2">
        <v>-376.65</v>
      </c>
      <c r="L5756" t="s">
        <v>65</v>
      </c>
      <c r="M5756" t="s">
        <v>21</v>
      </c>
      <c r="N5756" t="s">
        <v>22</v>
      </c>
      <c r="O5756" t="s">
        <v>57</v>
      </c>
      <c r="P5756" t="s">
        <v>349</v>
      </c>
      <c r="Q5756" t="s">
        <v>350</v>
      </c>
      <c r="R5756" t="s">
        <v>351</v>
      </c>
      <c r="S5756">
        <f t="shared" si="89"/>
        <v>2016</v>
      </c>
    </row>
    <row r="5757" spans="1:19" x14ac:dyDescent="0.25">
      <c r="A5757">
        <v>345</v>
      </c>
      <c r="B5757">
        <v>345102</v>
      </c>
      <c r="C5757">
        <v>6165</v>
      </c>
      <c r="E5757" t="s">
        <v>380</v>
      </c>
      <c r="F5757" t="s">
        <v>86</v>
      </c>
      <c r="G5757">
        <v>1680</v>
      </c>
      <c r="H5757" s="1">
        <v>42598</v>
      </c>
      <c r="I5757" s="2"/>
      <c r="J5757" s="2">
        <v>-152.63999999999999</v>
      </c>
      <c r="K5757" s="2">
        <v>-152.63999999999999</v>
      </c>
      <c r="L5757" t="s">
        <v>65</v>
      </c>
      <c r="M5757" t="s">
        <v>21</v>
      </c>
      <c r="N5757" t="s">
        <v>22</v>
      </c>
      <c r="O5757" t="s">
        <v>57</v>
      </c>
      <c r="P5757" t="s">
        <v>349</v>
      </c>
      <c r="Q5757" t="s">
        <v>350</v>
      </c>
      <c r="R5757" t="s">
        <v>351</v>
      </c>
      <c r="S5757">
        <f t="shared" si="89"/>
        <v>2016</v>
      </c>
    </row>
    <row r="5758" spans="1:19" x14ac:dyDescent="0.25">
      <c r="A5758">
        <v>345</v>
      </c>
      <c r="B5758">
        <v>345102</v>
      </c>
      <c r="C5758">
        <v>6165</v>
      </c>
      <c r="E5758" t="s">
        <v>380</v>
      </c>
      <c r="F5758" t="s">
        <v>86</v>
      </c>
      <c r="G5758">
        <v>1680</v>
      </c>
      <c r="H5758" s="1">
        <v>42598</v>
      </c>
      <c r="I5758" s="2"/>
      <c r="J5758" s="2">
        <v>-381.6</v>
      </c>
      <c r="K5758" s="2">
        <v>-381.6</v>
      </c>
      <c r="L5758" t="s">
        <v>65</v>
      </c>
      <c r="M5758" t="s">
        <v>21</v>
      </c>
      <c r="N5758" t="s">
        <v>22</v>
      </c>
      <c r="O5758" t="s">
        <v>57</v>
      </c>
      <c r="P5758" t="s">
        <v>349</v>
      </c>
      <c r="Q5758" t="s">
        <v>350</v>
      </c>
      <c r="R5758" t="s">
        <v>351</v>
      </c>
      <c r="S5758">
        <f t="shared" si="89"/>
        <v>2016</v>
      </c>
    </row>
    <row r="5759" spans="1:19" x14ac:dyDescent="0.25">
      <c r="A5759">
        <v>345</v>
      </c>
      <c r="B5759">
        <v>345102</v>
      </c>
      <c r="C5759">
        <v>6165</v>
      </c>
      <c r="E5759" t="s">
        <v>380</v>
      </c>
      <c r="F5759" t="s">
        <v>86</v>
      </c>
      <c r="G5759">
        <v>1680</v>
      </c>
      <c r="H5759" s="1">
        <v>42598</v>
      </c>
      <c r="I5759" s="2"/>
      <c r="J5759" s="2">
        <v>-343.44</v>
      </c>
      <c r="K5759" s="2">
        <v>-343.44</v>
      </c>
      <c r="L5759" t="s">
        <v>65</v>
      </c>
      <c r="M5759" t="s">
        <v>21</v>
      </c>
      <c r="N5759" t="s">
        <v>22</v>
      </c>
      <c r="O5759" t="s">
        <v>57</v>
      </c>
      <c r="P5759" t="s">
        <v>349</v>
      </c>
      <c r="Q5759" t="s">
        <v>350</v>
      </c>
      <c r="R5759" t="s">
        <v>351</v>
      </c>
      <c r="S5759">
        <f t="shared" si="89"/>
        <v>2016</v>
      </c>
    </row>
    <row r="5760" spans="1:19" x14ac:dyDescent="0.25">
      <c r="A5760">
        <v>345</v>
      </c>
      <c r="B5760">
        <v>345102</v>
      </c>
      <c r="C5760">
        <v>6165</v>
      </c>
      <c r="E5760" t="s">
        <v>374</v>
      </c>
      <c r="F5760" t="s">
        <v>86</v>
      </c>
      <c r="G5760">
        <v>1680</v>
      </c>
      <c r="H5760" s="1">
        <v>42598</v>
      </c>
      <c r="I5760" s="2"/>
      <c r="J5760" s="2">
        <v>-251.1</v>
      </c>
      <c r="K5760" s="2">
        <v>-251.1</v>
      </c>
      <c r="L5760" t="s">
        <v>65</v>
      </c>
      <c r="M5760" t="s">
        <v>21</v>
      </c>
      <c r="N5760" t="s">
        <v>22</v>
      </c>
      <c r="O5760" t="s">
        <v>57</v>
      </c>
      <c r="P5760" t="s">
        <v>349</v>
      </c>
      <c r="Q5760" t="s">
        <v>350</v>
      </c>
      <c r="R5760" t="s">
        <v>351</v>
      </c>
      <c r="S5760">
        <f t="shared" si="89"/>
        <v>2016</v>
      </c>
    </row>
    <row r="5761" spans="1:19" x14ac:dyDescent="0.25">
      <c r="A5761">
        <v>345</v>
      </c>
      <c r="B5761">
        <v>345102</v>
      </c>
      <c r="C5761">
        <v>6165</v>
      </c>
      <c r="E5761" t="s">
        <v>374</v>
      </c>
      <c r="F5761" t="s">
        <v>86</v>
      </c>
      <c r="G5761">
        <v>1680</v>
      </c>
      <c r="H5761" s="1">
        <v>42598</v>
      </c>
      <c r="I5761" s="2"/>
      <c r="J5761" s="2">
        <v>-83.7</v>
      </c>
      <c r="K5761" s="2">
        <v>-83.7</v>
      </c>
      <c r="L5761" t="s">
        <v>65</v>
      </c>
      <c r="M5761" t="s">
        <v>21</v>
      </c>
      <c r="N5761" t="s">
        <v>22</v>
      </c>
      <c r="O5761" t="s">
        <v>57</v>
      </c>
      <c r="P5761" t="s">
        <v>349</v>
      </c>
      <c r="Q5761" t="s">
        <v>350</v>
      </c>
      <c r="R5761" t="s">
        <v>351</v>
      </c>
      <c r="S5761">
        <f t="shared" si="89"/>
        <v>2016</v>
      </c>
    </row>
    <row r="5762" spans="1:19" x14ac:dyDescent="0.25">
      <c r="A5762">
        <v>345</v>
      </c>
      <c r="B5762">
        <v>345102</v>
      </c>
      <c r="C5762">
        <v>6165</v>
      </c>
      <c r="E5762" t="s">
        <v>374</v>
      </c>
      <c r="F5762" t="s">
        <v>86</v>
      </c>
      <c r="G5762">
        <v>1680</v>
      </c>
      <c r="H5762" s="1">
        <v>42598</v>
      </c>
      <c r="I5762" s="2"/>
      <c r="J5762" s="2">
        <v>-83.7</v>
      </c>
      <c r="K5762" s="2">
        <v>-83.7</v>
      </c>
      <c r="L5762" t="s">
        <v>65</v>
      </c>
      <c r="M5762" t="s">
        <v>21</v>
      </c>
      <c r="N5762" t="s">
        <v>22</v>
      </c>
      <c r="O5762" t="s">
        <v>57</v>
      </c>
      <c r="P5762" t="s">
        <v>349</v>
      </c>
      <c r="Q5762" t="s">
        <v>350</v>
      </c>
      <c r="R5762" t="s">
        <v>351</v>
      </c>
      <c r="S5762">
        <f t="shared" si="89"/>
        <v>2016</v>
      </c>
    </row>
    <row r="5763" spans="1:19" x14ac:dyDescent="0.25">
      <c r="A5763">
        <v>345</v>
      </c>
      <c r="B5763">
        <v>345102</v>
      </c>
      <c r="C5763">
        <v>6165</v>
      </c>
      <c r="E5763" t="s">
        <v>374</v>
      </c>
      <c r="F5763" t="s">
        <v>86</v>
      </c>
      <c r="G5763">
        <v>1680</v>
      </c>
      <c r="H5763" s="1">
        <v>42598</v>
      </c>
      <c r="I5763" s="2"/>
      <c r="J5763" s="2">
        <v>-41.85</v>
      </c>
      <c r="K5763" s="2">
        <v>-41.85</v>
      </c>
      <c r="L5763" t="s">
        <v>65</v>
      </c>
      <c r="M5763" t="s">
        <v>21</v>
      </c>
      <c r="N5763" t="s">
        <v>22</v>
      </c>
      <c r="O5763" t="s">
        <v>57</v>
      </c>
      <c r="P5763" t="s">
        <v>349</v>
      </c>
      <c r="Q5763" t="s">
        <v>350</v>
      </c>
      <c r="R5763" t="s">
        <v>351</v>
      </c>
      <c r="S5763">
        <f t="shared" ref="S5763:S5826" si="90">YEAR(H5763)</f>
        <v>2016</v>
      </c>
    </row>
    <row r="5764" spans="1:19" x14ac:dyDescent="0.25">
      <c r="A5764">
        <v>345</v>
      </c>
      <c r="B5764">
        <v>345102</v>
      </c>
      <c r="C5764">
        <v>6165</v>
      </c>
      <c r="E5764" t="s">
        <v>374</v>
      </c>
      <c r="F5764" t="s">
        <v>86</v>
      </c>
      <c r="G5764">
        <v>1680</v>
      </c>
      <c r="H5764" s="1">
        <v>42598</v>
      </c>
      <c r="I5764" s="2"/>
      <c r="J5764" s="2">
        <v>-20.93</v>
      </c>
      <c r="K5764" s="2">
        <v>-20.93</v>
      </c>
      <c r="L5764" t="s">
        <v>65</v>
      </c>
      <c r="M5764" t="s">
        <v>21</v>
      </c>
      <c r="N5764" t="s">
        <v>22</v>
      </c>
      <c r="O5764" t="s">
        <v>57</v>
      </c>
      <c r="P5764" t="s">
        <v>349</v>
      </c>
      <c r="Q5764" t="s">
        <v>350</v>
      </c>
      <c r="R5764" t="s">
        <v>351</v>
      </c>
      <c r="S5764">
        <f t="shared" si="90"/>
        <v>2016</v>
      </c>
    </row>
    <row r="5765" spans="1:19" x14ac:dyDescent="0.25">
      <c r="A5765">
        <v>345</v>
      </c>
      <c r="B5765">
        <v>345102</v>
      </c>
      <c r="C5765">
        <v>6165</v>
      </c>
      <c r="E5765" t="s">
        <v>374</v>
      </c>
      <c r="F5765" t="s">
        <v>86</v>
      </c>
      <c r="G5765">
        <v>1680</v>
      </c>
      <c r="H5765" s="1">
        <v>42598</v>
      </c>
      <c r="I5765" s="2"/>
      <c r="J5765" s="2">
        <v>-167.4</v>
      </c>
      <c r="K5765" s="2">
        <v>-167.4</v>
      </c>
      <c r="L5765" t="s">
        <v>65</v>
      </c>
      <c r="M5765" t="s">
        <v>21</v>
      </c>
      <c r="N5765" t="s">
        <v>22</v>
      </c>
      <c r="O5765" t="s">
        <v>57</v>
      </c>
      <c r="P5765" t="s">
        <v>349</v>
      </c>
      <c r="Q5765" t="s">
        <v>350</v>
      </c>
      <c r="R5765" t="s">
        <v>351</v>
      </c>
      <c r="S5765">
        <f t="shared" si="90"/>
        <v>2016</v>
      </c>
    </row>
    <row r="5766" spans="1:19" x14ac:dyDescent="0.25">
      <c r="A5766">
        <v>345</v>
      </c>
      <c r="B5766">
        <v>345102</v>
      </c>
      <c r="C5766">
        <v>6165</v>
      </c>
      <c r="E5766" t="s">
        <v>374</v>
      </c>
      <c r="F5766" t="s">
        <v>86</v>
      </c>
      <c r="G5766">
        <v>1680</v>
      </c>
      <c r="H5766" s="1">
        <v>42598</v>
      </c>
      <c r="I5766" s="2"/>
      <c r="J5766" s="2">
        <v>-125.55</v>
      </c>
      <c r="K5766" s="2">
        <v>-125.55</v>
      </c>
      <c r="L5766" t="s">
        <v>65</v>
      </c>
      <c r="M5766" t="s">
        <v>21</v>
      </c>
      <c r="N5766" t="s">
        <v>22</v>
      </c>
      <c r="O5766" t="s">
        <v>57</v>
      </c>
      <c r="P5766" t="s">
        <v>349</v>
      </c>
      <c r="Q5766" t="s">
        <v>350</v>
      </c>
      <c r="R5766" t="s">
        <v>351</v>
      </c>
      <c r="S5766">
        <f t="shared" si="90"/>
        <v>2016</v>
      </c>
    </row>
    <row r="5767" spans="1:19" x14ac:dyDescent="0.25">
      <c r="A5767">
        <v>345</v>
      </c>
      <c r="B5767">
        <v>345102</v>
      </c>
      <c r="C5767">
        <v>6165</v>
      </c>
      <c r="E5767" t="s">
        <v>374</v>
      </c>
      <c r="F5767" t="s">
        <v>86</v>
      </c>
      <c r="G5767">
        <v>1680</v>
      </c>
      <c r="H5767" s="1">
        <v>42598</v>
      </c>
      <c r="I5767" s="2"/>
      <c r="J5767" s="2">
        <v>-209.25</v>
      </c>
      <c r="K5767" s="2">
        <v>-209.25</v>
      </c>
      <c r="L5767" t="s">
        <v>65</v>
      </c>
      <c r="M5767" t="s">
        <v>21</v>
      </c>
      <c r="N5767" t="s">
        <v>22</v>
      </c>
      <c r="O5767" t="s">
        <v>57</v>
      </c>
      <c r="P5767" t="s">
        <v>349</v>
      </c>
      <c r="Q5767" t="s">
        <v>350</v>
      </c>
      <c r="R5767" t="s">
        <v>351</v>
      </c>
      <c r="S5767">
        <f t="shared" si="90"/>
        <v>2016</v>
      </c>
    </row>
    <row r="5768" spans="1:19" x14ac:dyDescent="0.25">
      <c r="A5768">
        <v>345</v>
      </c>
      <c r="B5768">
        <v>345102</v>
      </c>
      <c r="C5768">
        <v>6165</v>
      </c>
      <c r="E5768" t="s">
        <v>381</v>
      </c>
      <c r="F5768" t="s">
        <v>86</v>
      </c>
      <c r="G5768">
        <v>1680</v>
      </c>
      <c r="H5768" s="1">
        <v>42598</v>
      </c>
      <c r="I5768" s="2"/>
      <c r="J5768" s="2">
        <v>-76.319999999999993</v>
      </c>
      <c r="K5768" s="2">
        <v>-76.319999999999993</v>
      </c>
      <c r="L5768" t="s">
        <v>65</v>
      </c>
      <c r="M5768" t="s">
        <v>21</v>
      </c>
      <c r="N5768" t="s">
        <v>22</v>
      </c>
      <c r="O5768" t="s">
        <v>57</v>
      </c>
      <c r="P5768" t="s">
        <v>349</v>
      </c>
      <c r="Q5768" t="s">
        <v>350</v>
      </c>
      <c r="R5768" t="s">
        <v>351</v>
      </c>
      <c r="S5768">
        <f t="shared" si="90"/>
        <v>2016</v>
      </c>
    </row>
    <row r="5769" spans="1:19" x14ac:dyDescent="0.25">
      <c r="A5769">
        <v>345</v>
      </c>
      <c r="B5769">
        <v>345102</v>
      </c>
      <c r="C5769">
        <v>6165</v>
      </c>
      <c r="E5769" t="s">
        <v>381</v>
      </c>
      <c r="F5769" t="s">
        <v>86</v>
      </c>
      <c r="G5769">
        <v>1680</v>
      </c>
      <c r="H5769" s="1">
        <v>42598</v>
      </c>
      <c r="I5769" s="2"/>
      <c r="J5769" s="2">
        <v>-152.63999999999999</v>
      </c>
      <c r="K5769" s="2">
        <v>-152.63999999999999</v>
      </c>
      <c r="L5769" t="s">
        <v>65</v>
      </c>
      <c r="M5769" t="s">
        <v>21</v>
      </c>
      <c r="N5769" t="s">
        <v>22</v>
      </c>
      <c r="O5769" t="s">
        <v>57</v>
      </c>
      <c r="P5769" t="s">
        <v>349</v>
      </c>
      <c r="Q5769" t="s">
        <v>350</v>
      </c>
      <c r="R5769" t="s">
        <v>351</v>
      </c>
      <c r="S5769">
        <f t="shared" si="90"/>
        <v>2016</v>
      </c>
    </row>
    <row r="5770" spans="1:19" x14ac:dyDescent="0.25">
      <c r="A5770">
        <v>345</v>
      </c>
      <c r="B5770">
        <v>345102</v>
      </c>
      <c r="C5770">
        <v>6165</v>
      </c>
      <c r="E5770" t="s">
        <v>381</v>
      </c>
      <c r="F5770" t="s">
        <v>86</v>
      </c>
      <c r="G5770">
        <v>1680</v>
      </c>
      <c r="H5770" s="1">
        <v>42598</v>
      </c>
      <c r="I5770" s="2"/>
      <c r="J5770" s="2">
        <v>-76.319999999999993</v>
      </c>
      <c r="K5770" s="2">
        <v>-76.319999999999993</v>
      </c>
      <c r="L5770" t="s">
        <v>65</v>
      </c>
      <c r="M5770" t="s">
        <v>21</v>
      </c>
      <c r="N5770" t="s">
        <v>22</v>
      </c>
      <c r="O5770" t="s">
        <v>57</v>
      </c>
      <c r="P5770" t="s">
        <v>349</v>
      </c>
      <c r="Q5770" t="s">
        <v>350</v>
      </c>
      <c r="R5770" t="s">
        <v>351</v>
      </c>
      <c r="S5770">
        <f t="shared" si="90"/>
        <v>2016</v>
      </c>
    </row>
    <row r="5771" spans="1:19" x14ac:dyDescent="0.25">
      <c r="A5771">
        <v>345</v>
      </c>
      <c r="B5771">
        <v>345102</v>
      </c>
      <c r="C5771">
        <v>6165</v>
      </c>
      <c r="E5771" t="s">
        <v>381</v>
      </c>
      <c r="F5771" t="s">
        <v>86</v>
      </c>
      <c r="G5771">
        <v>1680</v>
      </c>
      <c r="H5771" s="1">
        <v>42598</v>
      </c>
      <c r="I5771" s="2"/>
      <c r="J5771" s="2">
        <v>-228.96</v>
      </c>
      <c r="K5771" s="2">
        <v>-228.96</v>
      </c>
      <c r="L5771" t="s">
        <v>65</v>
      </c>
      <c r="M5771" t="s">
        <v>21</v>
      </c>
      <c r="N5771" t="s">
        <v>22</v>
      </c>
      <c r="O5771" t="s">
        <v>57</v>
      </c>
      <c r="P5771" t="s">
        <v>349</v>
      </c>
      <c r="Q5771" t="s">
        <v>350</v>
      </c>
      <c r="R5771" t="s">
        <v>351</v>
      </c>
      <c r="S5771">
        <f t="shared" si="90"/>
        <v>2016</v>
      </c>
    </row>
    <row r="5772" spans="1:19" x14ac:dyDescent="0.25">
      <c r="A5772">
        <v>345</v>
      </c>
      <c r="B5772">
        <v>345102</v>
      </c>
      <c r="C5772">
        <v>6165</v>
      </c>
      <c r="E5772" t="s">
        <v>381</v>
      </c>
      <c r="F5772" t="s">
        <v>86</v>
      </c>
      <c r="G5772">
        <v>1680</v>
      </c>
      <c r="H5772" s="1">
        <v>42598</v>
      </c>
      <c r="I5772" s="2"/>
      <c r="J5772" s="2">
        <v>-152.63999999999999</v>
      </c>
      <c r="K5772" s="2">
        <v>-152.63999999999999</v>
      </c>
      <c r="L5772" t="s">
        <v>65</v>
      </c>
      <c r="M5772" t="s">
        <v>21</v>
      </c>
      <c r="N5772" t="s">
        <v>22</v>
      </c>
      <c r="O5772" t="s">
        <v>57</v>
      </c>
      <c r="P5772" t="s">
        <v>349</v>
      </c>
      <c r="Q5772" t="s">
        <v>350</v>
      </c>
      <c r="R5772" t="s">
        <v>351</v>
      </c>
      <c r="S5772">
        <f t="shared" si="90"/>
        <v>2016</v>
      </c>
    </row>
    <row r="5773" spans="1:19" x14ac:dyDescent="0.25">
      <c r="A5773">
        <v>345</v>
      </c>
      <c r="B5773">
        <v>345102</v>
      </c>
      <c r="C5773">
        <v>6165</v>
      </c>
      <c r="E5773" t="s">
        <v>381</v>
      </c>
      <c r="F5773" t="s">
        <v>86</v>
      </c>
      <c r="G5773">
        <v>1680</v>
      </c>
      <c r="H5773" s="1">
        <v>42598</v>
      </c>
      <c r="I5773" s="2"/>
      <c r="J5773" s="2">
        <v>-190.8</v>
      </c>
      <c r="K5773" s="2">
        <v>-190.8</v>
      </c>
      <c r="L5773" t="s">
        <v>65</v>
      </c>
      <c r="M5773" t="s">
        <v>21</v>
      </c>
      <c r="N5773" t="s">
        <v>22</v>
      </c>
      <c r="O5773" t="s">
        <v>57</v>
      </c>
      <c r="P5773" t="s">
        <v>349</v>
      </c>
      <c r="Q5773" t="s">
        <v>350</v>
      </c>
      <c r="R5773" t="s">
        <v>351</v>
      </c>
      <c r="S5773">
        <f t="shared" si="90"/>
        <v>2016</v>
      </c>
    </row>
    <row r="5774" spans="1:19" x14ac:dyDescent="0.25">
      <c r="A5774">
        <v>345</v>
      </c>
      <c r="B5774">
        <v>345102</v>
      </c>
      <c r="C5774">
        <v>6165</v>
      </c>
      <c r="E5774" t="s">
        <v>385</v>
      </c>
      <c r="F5774" t="s">
        <v>86</v>
      </c>
      <c r="G5774">
        <v>1680</v>
      </c>
      <c r="H5774" s="1">
        <v>42598</v>
      </c>
      <c r="I5774" s="2"/>
      <c r="J5774" s="2">
        <v>-38.159999999999997</v>
      </c>
      <c r="K5774" s="2">
        <v>-38.159999999999997</v>
      </c>
      <c r="L5774" t="s">
        <v>65</v>
      </c>
      <c r="M5774" t="s">
        <v>21</v>
      </c>
      <c r="N5774" t="s">
        <v>22</v>
      </c>
      <c r="O5774" t="s">
        <v>57</v>
      </c>
      <c r="P5774" t="s">
        <v>349</v>
      </c>
      <c r="Q5774" t="s">
        <v>350</v>
      </c>
      <c r="R5774" t="s">
        <v>351</v>
      </c>
      <c r="S5774">
        <f t="shared" si="90"/>
        <v>2016</v>
      </c>
    </row>
    <row r="5775" spans="1:19" x14ac:dyDescent="0.25">
      <c r="A5775">
        <v>345</v>
      </c>
      <c r="B5775">
        <v>345102</v>
      </c>
      <c r="C5775">
        <v>6165</v>
      </c>
      <c r="E5775" t="s">
        <v>380</v>
      </c>
      <c r="F5775" t="s">
        <v>86</v>
      </c>
      <c r="G5775">
        <v>1680</v>
      </c>
      <c r="H5775" s="1">
        <v>42598</v>
      </c>
      <c r="I5775" s="2"/>
      <c r="J5775" s="2">
        <v>-38.159999999999997</v>
      </c>
      <c r="K5775" s="2">
        <v>-38.159999999999997</v>
      </c>
      <c r="L5775" t="s">
        <v>65</v>
      </c>
      <c r="M5775" t="s">
        <v>21</v>
      </c>
      <c r="N5775" t="s">
        <v>22</v>
      </c>
      <c r="O5775" t="s">
        <v>57</v>
      </c>
      <c r="P5775" t="s">
        <v>349</v>
      </c>
      <c r="Q5775" t="s">
        <v>350</v>
      </c>
      <c r="R5775" t="s">
        <v>351</v>
      </c>
      <c r="S5775">
        <f t="shared" si="90"/>
        <v>2016</v>
      </c>
    </row>
    <row r="5776" spans="1:19" x14ac:dyDescent="0.25">
      <c r="A5776">
        <v>345</v>
      </c>
      <c r="B5776">
        <v>345102</v>
      </c>
      <c r="C5776">
        <v>6165</v>
      </c>
      <c r="E5776" t="s">
        <v>380</v>
      </c>
      <c r="F5776" t="s">
        <v>86</v>
      </c>
      <c r="G5776">
        <v>1680</v>
      </c>
      <c r="H5776" s="1">
        <v>42598</v>
      </c>
      <c r="I5776" s="2"/>
      <c r="J5776" s="2">
        <v>-362.52</v>
      </c>
      <c r="K5776" s="2">
        <v>-362.52</v>
      </c>
      <c r="L5776" t="s">
        <v>65</v>
      </c>
      <c r="M5776" t="s">
        <v>21</v>
      </c>
      <c r="N5776" t="s">
        <v>22</v>
      </c>
      <c r="O5776" t="s">
        <v>57</v>
      </c>
      <c r="P5776" t="s">
        <v>349</v>
      </c>
      <c r="Q5776" t="s">
        <v>350</v>
      </c>
      <c r="R5776" t="s">
        <v>351</v>
      </c>
      <c r="S5776">
        <f t="shared" si="90"/>
        <v>2016</v>
      </c>
    </row>
    <row r="5777" spans="1:19" x14ac:dyDescent="0.25">
      <c r="A5777">
        <v>345</v>
      </c>
      <c r="B5777">
        <v>345102</v>
      </c>
      <c r="C5777">
        <v>6165</v>
      </c>
      <c r="E5777" t="s">
        <v>380</v>
      </c>
      <c r="F5777" t="s">
        <v>86</v>
      </c>
      <c r="G5777">
        <v>1680</v>
      </c>
      <c r="H5777" s="1">
        <v>42598</v>
      </c>
      <c r="I5777" s="2"/>
      <c r="J5777" s="2">
        <v>-286.2</v>
      </c>
      <c r="K5777" s="2">
        <v>-286.2</v>
      </c>
      <c r="L5777" t="s">
        <v>65</v>
      </c>
      <c r="M5777" t="s">
        <v>21</v>
      </c>
      <c r="N5777" t="s">
        <v>22</v>
      </c>
      <c r="O5777" t="s">
        <v>57</v>
      </c>
      <c r="P5777" t="s">
        <v>349</v>
      </c>
      <c r="Q5777" t="s">
        <v>350</v>
      </c>
      <c r="R5777" t="s">
        <v>351</v>
      </c>
      <c r="S5777">
        <f t="shared" si="90"/>
        <v>2016</v>
      </c>
    </row>
    <row r="5778" spans="1:19" x14ac:dyDescent="0.25">
      <c r="A5778">
        <v>345</v>
      </c>
      <c r="B5778">
        <v>345102</v>
      </c>
      <c r="C5778">
        <v>6165</v>
      </c>
      <c r="E5778" t="s">
        <v>380</v>
      </c>
      <c r="F5778" t="s">
        <v>86</v>
      </c>
      <c r="G5778">
        <v>1680</v>
      </c>
      <c r="H5778" s="1">
        <v>42598</v>
      </c>
      <c r="I5778" s="2"/>
      <c r="J5778" s="2">
        <v>-152.63999999999999</v>
      </c>
      <c r="K5778" s="2">
        <v>-152.63999999999999</v>
      </c>
      <c r="L5778" t="s">
        <v>65</v>
      </c>
      <c r="M5778" t="s">
        <v>21</v>
      </c>
      <c r="N5778" t="s">
        <v>22</v>
      </c>
      <c r="O5778" t="s">
        <v>57</v>
      </c>
      <c r="P5778" t="s">
        <v>349</v>
      </c>
      <c r="Q5778" t="s">
        <v>350</v>
      </c>
      <c r="R5778" t="s">
        <v>351</v>
      </c>
      <c r="S5778">
        <f t="shared" si="90"/>
        <v>2016</v>
      </c>
    </row>
    <row r="5779" spans="1:19" x14ac:dyDescent="0.25">
      <c r="A5779">
        <v>345</v>
      </c>
      <c r="B5779">
        <v>345102</v>
      </c>
      <c r="C5779">
        <v>6165</v>
      </c>
      <c r="E5779" t="s">
        <v>375</v>
      </c>
      <c r="F5779" t="s">
        <v>86</v>
      </c>
      <c r="G5779">
        <v>1680</v>
      </c>
      <c r="H5779" s="1">
        <v>42598</v>
      </c>
      <c r="I5779" s="2"/>
      <c r="J5779" s="2">
        <v>-38.159999999999997</v>
      </c>
      <c r="K5779" s="2">
        <v>-38.159999999999997</v>
      </c>
      <c r="L5779" t="s">
        <v>65</v>
      </c>
      <c r="M5779" t="s">
        <v>21</v>
      </c>
      <c r="N5779" t="s">
        <v>22</v>
      </c>
      <c r="O5779" t="s">
        <v>57</v>
      </c>
      <c r="P5779" t="s">
        <v>349</v>
      </c>
      <c r="Q5779" t="s">
        <v>350</v>
      </c>
      <c r="R5779" t="s">
        <v>351</v>
      </c>
      <c r="S5779">
        <f t="shared" si="90"/>
        <v>2016</v>
      </c>
    </row>
    <row r="5780" spans="1:19" x14ac:dyDescent="0.25">
      <c r="A5780">
        <v>345</v>
      </c>
      <c r="B5780">
        <v>345102</v>
      </c>
      <c r="C5780">
        <v>6165</v>
      </c>
      <c r="E5780" t="s">
        <v>375</v>
      </c>
      <c r="F5780" t="s">
        <v>86</v>
      </c>
      <c r="G5780">
        <v>1680</v>
      </c>
      <c r="H5780" s="1">
        <v>42598</v>
      </c>
      <c r="I5780" s="2"/>
      <c r="J5780" s="2">
        <v>-38.159999999999997</v>
      </c>
      <c r="K5780" s="2">
        <v>-38.159999999999997</v>
      </c>
      <c r="L5780" t="s">
        <v>65</v>
      </c>
      <c r="M5780" t="s">
        <v>21</v>
      </c>
      <c r="N5780" t="s">
        <v>22</v>
      </c>
      <c r="O5780" t="s">
        <v>57</v>
      </c>
      <c r="P5780" t="s">
        <v>349</v>
      </c>
      <c r="Q5780" t="s">
        <v>350</v>
      </c>
      <c r="R5780" t="s">
        <v>351</v>
      </c>
      <c r="S5780">
        <f t="shared" si="90"/>
        <v>2016</v>
      </c>
    </row>
    <row r="5781" spans="1:19" x14ac:dyDescent="0.25">
      <c r="A5781">
        <v>345</v>
      </c>
      <c r="B5781">
        <v>345102</v>
      </c>
      <c r="C5781">
        <v>6165</v>
      </c>
      <c r="E5781" t="s">
        <v>375</v>
      </c>
      <c r="F5781" t="s">
        <v>86</v>
      </c>
      <c r="G5781">
        <v>1680</v>
      </c>
      <c r="H5781" s="1">
        <v>42598</v>
      </c>
      <c r="I5781" s="2"/>
      <c r="J5781" s="2">
        <v>-114.48</v>
      </c>
      <c r="K5781" s="2">
        <v>-114.48</v>
      </c>
      <c r="L5781" t="s">
        <v>65</v>
      </c>
      <c r="M5781" t="s">
        <v>21</v>
      </c>
      <c r="N5781" t="s">
        <v>22</v>
      </c>
      <c r="O5781" t="s">
        <v>57</v>
      </c>
      <c r="P5781" t="s">
        <v>349</v>
      </c>
      <c r="Q5781" t="s">
        <v>350</v>
      </c>
      <c r="R5781" t="s">
        <v>351</v>
      </c>
      <c r="S5781">
        <f t="shared" si="90"/>
        <v>2016</v>
      </c>
    </row>
    <row r="5782" spans="1:19" x14ac:dyDescent="0.25">
      <c r="A5782">
        <v>345</v>
      </c>
      <c r="B5782">
        <v>345102</v>
      </c>
      <c r="C5782">
        <v>6165</v>
      </c>
      <c r="E5782" t="s">
        <v>375</v>
      </c>
      <c r="F5782" t="s">
        <v>86</v>
      </c>
      <c r="G5782">
        <v>1680</v>
      </c>
      <c r="H5782" s="1">
        <v>42598</v>
      </c>
      <c r="I5782" s="2"/>
      <c r="J5782" s="2">
        <v>-76.319999999999993</v>
      </c>
      <c r="K5782" s="2">
        <v>-76.319999999999993</v>
      </c>
      <c r="L5782" t="s">
        <v>65</v>
      </c>
      <c r="M5782" t="s">
        <v>21</v>
      </c>
      <c r="N5782" t="s">
        <v>22</v>
      </c>
      <c r="O5782" t="s">
        <v>57</v>
      </c>
      <c r="P5782" t="s">
        <v>349</v>
      </c>
      <c r="Q5782" t="s">
        <v>350</v>
      </c>
      <c r="R5782" t="s">
        <v>351</v>
      </c>
      <c r="S5782">
        <f t="shared" si="90"/>
        <v>2016</v>
      </c>
    </row>
    <row r="5783" spans="1:19" x14ac:dyDescent="0.25">
      <c r="A5783">
        <v>345</v>
      </c>
      <c r="B5783">
        <v>345102</v>
      </c>
      <c r="C5783">
        <v>6165</v>
      </c>
      <c r="E5783" t="s">
        <v>375</v>
      </c>
      <c r="F5783" t="s">
        <v>86</v>
      </c>
      <c r="G5783">
        <v>1680</v>
      </c>
      <c r="H5783" s="1">
        <v>42598</v>
      </c>
      <c r="I5783" s="2"/>
      <c r="J5783" s="2">
        <v>-343.44</v>
      </c>
      <c r="K5783" s="2">
        <v>-343.44</v>
      </c>
      <c r="L5783" t="s">
        <v>65</v>
      </c>
      <c r="M5783" t="s">
        <v>21</v>
      </c>
      <c r="N5783" t="s">
        <v>22</v>
      </c>
      <c r="O5783" t="s">
        <v>57</v>
      </c>
      <c r="P5783" t="s">
        <v>349</v>
      </c>
      <c r="Q5783" t="s">
        <v>350</v>
      </c>
      <c r="R5783" t="s">
        <v>351</v>
      </c>
      <c r="S5783">
        <f t="shared" si="90"/>
        <v>2016</v>
      </c>
    </row>
    <row r="5784" spans="1:19" x14ac:dyDescent="0.25">
      <c r="A5784">
        <v>345</v>
      </c>
      <c r="B5784">
        <v>345102</v>
      </c>
      <c r="C5784">
        <v>6165</v>
      </c>
      <c r="E5784" t="s">
        <v>375</v>
      </c>
      <c r="F5784" t="s">
        <v>86</v>
      </c>
      <c r="G5784">
        <v>1680</v>
      </c>
      <c r="H5784" s="1">
        <v>42598</v>
      </c>
      <c r="I5784" s="2"/>
      <c r="J5784" s="2">
        <v>-228.96</v>
      </c>
      <c r="K5784" s="2">
        <v>-228.96</v>
      </c>
      <c r="L5784" t="s">
        <v>65</v>
      </c>
      <c r="M5784" t="s">
        <v>21</v>
      </c>
      <c r="N5784" t="s">
        <v>22</v>
      </c>
      <c r="O5784" t="s">
        <v>57</v>
      </c>
      <c r="P5784" t="s">
        <v>349</v>
      </c>
      <c r="Q5784" t="s">
        <v>350</v>
      </c>
      <c r="R5784" t="s">
        <v>351</v>
      </c>
      <c r="S5784">
        <f t="shared" si="90"/>
        <v>2016</v>
      </c>
    </row>
    <row r="5785" spans="1:19" x14ac:dyDescent="0.25">
      <c r="A5785">
        <v>345</v>
      </c>
      <c r="B5785">
        <v>345102</v>
      </c>
      <c r="C5785">
        <v>6165</v>
      </c>
      <c r="E5785" t="s">
        <v>89</v>
      </c>
      <c r="F5785" t="s">
        <v>86</v>
      </c>
      <c r="G5785">
        <v>1677</v>
      </c>
      <c r="H5785" s="1">
        <v>42597</v>
      </c>
      <c r="I5785" s="2"/>
      <c r="J5785" s="2">
        <v>-124.74</v>
      </c>
      <c r="K5785" s="2">
        <v>-124.74</v>
      </c>
      <c r="L5785" t="s">
        <v>65</v>
      </c>
      <c r="M5785" t="s">
        <v>21</v>
      </c>
      <c r="N5785" t="s">
        <v>22</v>
      </c>
      <c r="O5785" t="s">
        <v>57</v>
      </c>
      <c r="P5785" t="s">
        <v>349</v>
      </c>
      <c r="Q5785" t="s">
        <v>350</v>
      </c>
      <c r="R5785" t="s">
        <v>351</v>
      </c>
      <c r="S5785">
        <f t="shared" si="90"/>
        <v>2016</v>
      </c>
    </row>
    <row r="5786" spans="1:19" x14ac:dyDescent="0.25">
      <c r="A5786">
        <v>345</v>
      </c>
      <c r="B5786">
        <v>345102</v>
      </c>
      <c r="C5786">
        <v>6165</v>
      </c>
      <c r="E5786" t="s">
        <v>89</v>
      </c>
      <c r="F5786" t="s">
        <v>86</v>
      </c>
      <c r="G5786">
        <v>1677</v>
      </c>
      <c r="H5786" s="1">
        <v>42597</v>
      </c>
      <c r="I5786" s="2"/>
      <c r="J5786" s="2">
        <v>-166.32</v>
      </c>
      <c r="K5786" s="2">
        <v>-166.32</v>
      </c>
      <c r="L5786" t="s">
        <v>65</v>
      </c>
      <c r="M5786" t="s">
        <v>21</v>
      </c>
      <c r="N5786" t="s">
        <v>22</v>
      </c>
      <c r="O5786" t="s">
        <v>57</v>
      </c>
      <c r="P5786" t="s">
        <v>349</v>
      </c>
      <c r="Q5786" t="s">
        <v>350</v>
      </c>
      <c r="R5786" t="s">
        <v>351</v>
      </c>
      <c r="S5786">
        <f t="shared" si="90"/>
        <v>2016</v>
      </c>
    </row>
    <row r="5787" spans="1:19" x14ac:dyDescent="0.25">
      <c r="A5787">
        <v>345</v>
      </c>
      <c r="B5787">
        <v>345102</v>
      </c>
      <c r="C5787">
        <v>6165</v>
      </c>
      <c r="E5787" t="s">
        <v>89</v>
      </c>
      <c r="F5787" t="s">
        <v>86</v>
      </c>
      <c r="G5787">
        <v>1677</v>
      </c>
      <c r="H5787" s="1">
        <v>42597</v>
      </c>
      <c r="I5787" s="2"/>
      <c r="J5787" s="2">
        <v>-83.16</v>
      </c>
      <c r="K5787" s="2">
        <v>-83.16</v>
      </c>
      <c r="L5787" t="s">
        <v>65</v>
      </c>
      <c r="M5787" t="s">
        <v>21</v>
      </c>
      <c r="N5787" t="s">
        <v>22</v>
      </c>
      <c r="O5787" t="s">
        <v>57</v>
      </c>
      <c r="P5787" t="s">
        <v>349</v>
      </c>
      <c r="Q5787" t="s">
        <v>350</v>
      </c>
      <c r="R5787" t="s">
        <v>351</v>
      </c>
      <c r="S5787">
        <f t="shared" si="90"/>
        <v>2016</v>
      </c>
    </row>
    <row r="5788" spans="1:19" x14ac:dyDescent="0.25">
      <c r="A5788">
        <v>345</v>
      </c>
      <c r="B5788">
        <v>345102</v>
      </c>
      <c r="C5788">
        <v>6165</v>
      </c>
      <c r="E5788" t="s">
        <v>89</v>
      </c>
      <c r="F5788" t="s">
        <v>86</v>
      </c>
      <c r="G5788">
        <v>1677</v>
      </c>
      <c r="H5788" s="1">
        <v>42597</v>
      </c>
      <c r="I5788" s="2"/>
      <c r="J5788" s="2">
        <v>-124.74</v>
      </c>
      <c r="K5788" s="2">
        <v>-124.74</v>
      </c>
      <c r="L5788" t="s">
        <v>65</v>
      </c>
      <c r="M5788" t="s">
        <v>21</v>
      </c>
      <c r="N5788" t="s">
        <v>22</v>
      </c>
      <c r="O5788" t="s">
        <v>57</v>
      </c>
      <c r="P5788" t="s">
        <v>349</v>
      </c>
      <c r="Q5788" t="s">
        <v>350</v>
      </c>
      <c r="R5788" t="s">
        <v>351</v>
      </c>
      <c r="S5788">
        <f t="shared" si="90"/>
        <v>2016</v>
      </c>
    </row>
    <row r="5789" spans="1:19" x14ac:dyDescent="0.25">
      <c r="A5789">
        <v>345</v>
      </c>
      <c r="B5789">
        <v>345102</v>
      </c>
      <c r="C5789">
        <v>6165</v>
      </c>
      <c r="E5789" t="s">
        <v>89</v>
      </c>
      <c r="F5789" t="s">
        <v>86</v>
      </c>
      <c r="G5789">
        <v>1677</v>
      </c>
      <c r="H5789" s="1">
        <v>42597</v>
      </c>
      <c r="I5789" s="2"/>
      <c r="J5789" s="2">
        <v>-41.58</v>
      </c>
      <c r="K5789" s="2">
        <v>-41.58</v>
      </c>
      <c r="L5789" t="s">
        <v>65</v>
      </c>
      <c r="M5789" t="s">
        <v>21</v>
      </c>
      <c r="N5789" t="s">
        <v>22</v>
      </c>
      <c r="O5789" t="s">
        <v>57</v>
      </c>
      <c r="P5789" t="s">
        <v>349</v>
      </c>
      <c r="Q5789" t="s">
        <v>350</v>
      </c>
      <c r="R5789" t="s">
        <v>351</v>
      </c>
      <c r="S5789">
        <f t="shared" si="90"/>
        <v>2016</v>
      </c>
    </row>
    <row r="5790" spans="1:19" x14ac:dyDescent="0.25">
      <c r="A5790">
        <v>345</v>
      </c>
      <c r="B5790">
        <v>345102</v>
      </c>
      <c r="C5790">
        <v>6165</v>
      </c>
      <c r="E5790" t="s">
        <v>89</v>
      </c>
      <c r="F5790" t="s">
        <v>86</v>
      </c>
      <c r="G5790">
        <v>1677</v>
      </c>
      <c r="H5790" s="1">
        <v>42597</v>
      </c>
      <c r="I5790" s="2"/>
      <c r="J5790" s="2">
        <v>-83.16</v>
      </c>
      <c r="K5790" s="2">
        <v>-83.16</v>
      </c>
      <c r="L5790" t="s">
        <v>65</v>
      </c>
      <c r="M5790" t="s">
        <v>21</v>
      </c>
      <c r="N5790" t="s">
        <v>22</v>
      </c>
      <c r="O5790" t="s">
        <v>57</v>
      </c>
      <c r="P5790" t="s">
        <v>349</v>
      </c>
      <c r="Q5790" t="s">
        <v>350</v>
      </c>
      <c r="R5790" t="s">
        <v>351</v>
      </c>
      <c r="S5790">
        <f t="shared" si="90"/>
        <v>2016</v>
      </c>
    </row>
    <row r="5791" spans="1:19" x14ac:dyDescent="0.25">
      <c r="A5791">
        <v>345</v>
      </c>
      <c r="B5791">
        <v>345102</v>
      </c>
      <c r="C5791">
        <v>6165</v>
      </c>
      <c r="E5791" t="s">
        <v>89</v>
      </c>
      <c r="F5791" t="s">
        <v>86</v>
      </c>
      <c r="G5791">
        <v>1677</v>
      </c>
      <c r="H5791" s="1">
        <v>42597</v>
      </c>
      <c r="I5791" s="2"/>
      <c r="J5791" s="2">
        <v>-124.74</v>
      </c>
      <c r="K5791" s="2">
        <v>-124.74</v>
      </c>
      <c r="L5791" t="s">
        <v>65</v>
      </c>
      <c r="M5791" t="s">
        <v>21</v>
      </c>
      <c r="N5791" t="s">
        <v>22</v>
      </c>
      <c r="O5791" t="s">
        <v>57</v>
      </c>
      <c r="P5791" t="s">
        <v>349</v>
      </c>
      <c r="Q5791" t="s">
        <v>350</v>
      </c>
      <c r="R5791" t="s">
        <v>351</v>
      </c>
      <c r="S5791">
        <f t="shared" si="90"/>
        <v>2016</v>
      </c>
    </row>
    <row r="5792" spans="1:19" x14ac:dyDescent="0.25">
      <c r="A5792">
        <v>345</v>
      </c>
      <c r="B5792">
        <v>345102</v>
      </c>
      <c r="C5792">
        <v>6165</v>
      </c>
      <c r="E5792" t="s">
        <v>89</v>
      </c>
      <c r="F5792" t="s">
        <v>86</v>
      </c>
      <c r="G5792">
        <v>1677</v>
      </c>
      <c r="H5792" s="1">
        <v>42597</v>
      </c>
      <c r="I5792" s="2"/>
      <c r="J5792" s="2">
        <v>-41.58</v>
      </c>
      <c r="K5792" s="2">
        <v>-41.58</v>
      </c>
      <c r="L5792" t="s">
        <v>65</v>
      </c>
      <c r="M5792" t="s">
        <v>21</v>
      </c>
      <c r="N5792" t="s">
        <v>22</v>
      </c>
      <c r="O5792" t="s">
        <v>57</v>
      </c>
      <c r="P5792" t="s">
        <v>349</v>
      </c>
      <c r="Q5792" t="s">
        <v>350</v>
      </c>
      <c r="R5792" t="s">
        <v>351</v>
      </c>
      <c r="S5792">
        <f t="shared" si="90"/>
        <v>2016</v>
      </c>
    </row>
    <row r="5793" spans="1:19" x14ac:dyDescent="0.25">
      <c r="A5793">
        <v>345</v>
      </c>
      <c r="B5793">
        <v>345102</v>
      </c>
      <c r="C5793">
        <v>6165</v>
      </c>
      <c r="E5793" t="s">
        <v>89</v>
      </c>
      <c r="F5793" t="s">
        <v>86</v>
      </c>
      <c r="G5793">
        <v>1677</v>
      </c>
      <c r="H5793" s="1">
        <v>42597</v>
      </c>
      <c r="I5793" s="2"/>
      <c r="J5793" s="2">
        <v>-83.16</v>
      </c>
      <c r="K5793" s="2">
        <v>-83.16</v>
      </c>
      <c r="L5793" t="s">
        <v>65</v>
      </c>
      <c r="M5793" t="s">
        <v>21</v>
      </c>
      <c r="N5793" t="s">
        <v>22</v>
      </c>
      <c r="O5793" t="s">
        <v>57</v>
      </c>
      <c r="P5793" t="s">
        <v>349</v>
      </c>
      <c r="Q5793" t="s">
        <v>350</v>
      </c>
      <c r="R5793" t="s">
        <v>351</v>
      </c>
      <c r="S5793">
        <f t="shared" si="90"/>
        <v>2016</v>
      </c>
    </row>
    <row r="5794" spans="1:19" x14ac:dyDescent="0.25">
      <c r="A5794">
        <v>345</v>
      </c>
      <c r="B5794">
        <v>345102</v>
      </c>
      <c r="C5794">
        <v>6165</v>
      </c>
      <c r="E5794" t="s">
        <v>89</v>
      </c>
      <c r="F5794" t="s">
        <v>86</v>
      </c>
      <c r="G5794">
        <v>1677</v>
      </c>
      <c r="H5794" s="1">
        <v>42597</v>
      </c>
      <c r="I5794" s="2"/>
      <c r="J5794" s="2">
        <v>-249.48</v>
      </c>
      <c r="K5794" s="2">
        <v>-249.48</v>
      </c>
      <c r="L5794" t="s">
        <v>65</v>
      </c>
      <c r="M5794" t="s">
        <v>21</v>
      </c>
      <c r="N5794" t="s">
        <v>22</v>
      </c>
      <c r="O5794" t="s">
        <v>57</v>
      </c>
      <c r="P5794" t="s">
        <v>349</v>
      </c>
      <c r="Q5794" t="s">
        <v>350</v>
      </c>
      <c r="R5794" t="s">
        <v>351</v>
      </c>
      <c r="S5794">
        <f t="shared" si="90"/>
        <v>2016</v>
      </c>
    </row>
    <row r="5795" spans="1:19" x14ac:dyDescent="0.25">
      <c r="A5795">
        <v>345</v>
      </c>
      <c r="B5795">
        <v>345102</v>
      </c>
      <c r="C5795">
        <v>6165</v>
      </c>
      <c r="E5795" t="s">
        <v>89</v>
      </c>
      <c r="F5795" t="s">
        <v>86</v>
      </c>
      <c r="G5795">
        <v>1677</v>
      </c>
      <c r="H5795" s="1">
        <v>42597</v>
      </c>
      <c r="I5795" s="2"/>
      <c r="J5795" s="2">
        <v>-41.58</v>
      </c>
      <c r="K5795" s="2">
        <v>-41.58</v>
      </c>
      <c r="L5795" t="s">
        <v>65</v>
      </c>
      <c r="M5795" t="s">
        <v>21</v>
      </c>
      <c r="N5795" t="s">
        <v>22</v>
      </c>
      <c r="O5795" t="s">
        <v>57</v>
      </c>
      <c r="P5795" t="s">
        <v>349</v>
      </c>
      <c r="Q5795" t="s">
        <v>350</v>
      </c>
      <c r="R5795" t="s">
        <v>351</v>
      </c>
      <c r="S5795">
        <f t="shared" si="90"/>
        <v>2016</v>
      </c>
    </row>
    <row r="5796" spans="1:19" x14ac:dyDescent="0.25">
      <c r="A5796">
        <v>345</v>
      </c>
      <c r="B5796">
        <v>345102</v>
      </c>
      <c r="C5796">
        <v>6165</v>
      </c>
      <c r="E5796" t="s">
        <v>89</v>
      </c>
      <c r="F5796" t="s">
        <v>86</v>
      </c>
      <c r="G5796">
        <v>1677</v>
      </c>
      <c r="H5796" s="1">
        <v>42597</v>
      </c>
      <c r="I5796" s="2"/>
      <c r="J5796" s="2">
        <v>-83.16</v>
      </c>
      <c r="K5796" s="2">
        <v>-83.16</v>
      </c>
      <c r="L5796" t="s">
        <v>65</v>
      </c>
      <c r="M5796" t="s">
        <v>21</v>
      </c>
      <c r="N5796" t="s">
        <v>22</v>
      </c>
      <c r="O5796" t="s">
        <v>57</v>
      </c>
      <c r="P5796" t="s">
        <v>349</v>
      </c>
      <c r="Q5796" t="s">
        <v>350</v>
      </c>
      <c r="R5796" t="s">
        <v>351</v>
      </c>
      <c r="S5796">
        <f t="shared" si="90"/>
        <v>2016</v>
      </c>
    </row>
    <row r="5797" spans="1:19" x14ac:dyDescent="0.25">
      <c r="A5797">
        <v>345</v>
      </c>
      <c r="B5797">
        <v>345102</v>
      </c>
      <c r="C5797">
        <v>6165</v>
      </c>
      <c r="E5797" t="s">
        <v>89</v>
      </c>
      <c r="F5797" t="s">
        <v>86</v>
      </c>
      <c r="G5797">
        <v>1677</v>
      </c>
      <c r="H5797" s="1">
        <v>42597</v>
      </c>
      <c r="I5797" s="2"/>
      <c r="J5797" s="2">
        <v>-83.16</v>
      </c>
      <c r="K5797" s="2">
        <v>-83.16</v>
      </c>
      <c r="L5797" t="s">
        <v>65</v>
      </c>
      <c r="M5797" t="s">
        <v>21</v>
      </c>
      <c r="N5797" t="s">
        <v>22</v>
      </c>
      <c r="O5797" t="s">
        <v>57</v>
      </c>
      <c r="P5797" t="s">
        <v>349</v>
      </c>
      <c r="Q5797" t="s">
        <v>350</v>
      </c>
      <c r="R5797" t="s">
        <v>351</v>
      </c>
      <c r="S5797">
        <f t="shared" si="90"/>
        <v>2016</v>
      </c>
    </row>
    <row r="5798" spans="1:19" x14ac:dyDescent="0.25">
      <c r="A5798">
        <v>345</v>
      </c>
      <c r="B5798">
        <v>345102</v>
      </c>
      <c r="C5798">
        <v>6165</v>
      </c>
      <c r="E5798" t="s">
        <v>89</v>
      </c>
      <c r="F5798" t="s">
        <v>86</v>
      </c>
      <c r="G5798">
        <v>1677</v>
      </c>
      <c r="H5798" s="1">
        <v>42597</v>
      </c>
      <c r="I5798" s="2"/>
      <c r="J5798" s="2">
        <v>-166.32</v>
      </c>
      <c r="K5798" s="2">
        <v>-166.32</v>
      </c>
      <c r="L5798" t="s">
        <v>65</v>
      </c>
      <c r="M5798" t="s">
        <v>21</v>
      </c>
      <c r="N5798" t="s">
        <v>22</v>
      </c>
      <c r="O5798" t="s">
        <v>57</v>
      </c>
      <c r="P5798" t="s">
        <v>349</v>
      </c>
      <c r="Q5798" t="s">
        <v>350</v>
      </c>
      <c r="R5798" t="s">
        <v>351</v>
      </c>
      <c r="S5798">
        <f t="shared" si="90"/>
        <v>2016</v>
      </c>
    </row>
    <row r="5799" spans="1:19" x14ac:dyDescent="0.25">
      <c r="A5799">
        <v>345</v>
      </c>
      <c r="B5799">
        <v>345102</v>
      </c>
      <c r="C5799">
        <v>6165</v>
      </c>
      <c r="E5799" t="s">
        <v>89</v>
      </c>
      <c r="F5799" t="s">
        <v>86</v>
      </c>
      <c r="G5799">
        <v>1677</v>
      </c>
      <c r="H5799" s="1">
        <v>42597</v>
      </c>
      <c r="I5799" s="2"/>
      <c r="J5799" s="2">
        <v>-83.16</v>
      </c>
      <c r="K5799" s="2">
        <v>-83.16</v>
      </c>
      <c r="L5799" t="s">
        <v>65</v>
      </c>
      <c r="M5799" t="s">
        <v>21</v>
      </c>
      <c r="N5799" t="s">
        <v>22</v>
      </c>
      <c r="O5799" t="s">
        <v>57</v>
      </c>
      <c r="P5799" t="s">
        <v>349</v>
      </c>
      <c r="Q5799" t="s">
        <v>350</v>
      </c>
      <c r="R5799" t="s">
        <v>351</v>
      </c>
      <c r="S5799">
        <f t="shared" si="90"/>
        <v>2016</v>
      </c>
    </row>
    <row r="5800" spans="1:19" x14ac:dyDescent="0.25">
      <c r="A5800">
        <v>345</v>
      </c>
      <c r="B5800">
        <v>345102</v>
      </c>
      <c r="C5800">
        <v>6165</v>
      </c>
      <c r="E5800" t="s">
        <v>89</v>
      </c>
      <c r="F5800" t="s">
        <v>86</v>
      </c>
      <c r="G5800">
        <v>1677</v>
      </c>
      <c r="H5800" s="1">
        <v>42597</v>
      </c>
      <c r="I5800" s="2"/>
      <c r="J5800" s="2">
        <v>-83.16</v>
      </c>
      <c r="K5800" s="2">
        <v>-83.16</v>
      </c>
      <c r="L5800" t="s">
        <v>65</v>
      </c>
      <c r="M5800" t="s">
        <v>21</v>
      </c>
      <c r="N5800" t="s">
        <v>22</v>
      </c>
      <c r="O5800" t="s">
        <v>57</v>
      </c>
      <c r="P5800" t="s">
        <v>349</v>
      </c>
      <c r="Q5800" t="s">
        <v>350</v>
      </c>
      <c r="R5800" t="s">
        <v>351</v>
      </c>
      <c r="S5800">
        <f t="shared" si="90"/>
        <v>2016</v>
      </c>
    </row>
    <row r="5801" spans="1:19" x14ac:dyDescent="0.25">
      <c r="A5801">
        <v>345</v>
      </c>
      <c r="B5801">
        <v>345102</v>
      </c>
      <c r="C5801">
        <v>6165</v>
      </c>
      <c r="E5801" t="s">
        <v>89</v>
      </c>
      <c r="F5801" t="s">
        <v>86</v>
      </c>
      <c r="G5801">
        <v>1677</v>
      </c>
      <c r="H5801" s="1">
        <v>42597</v>
      </c>
      <c r="I5801" s="2"/>
      <c r="J5801" s="2">
        <v>-166.32</v>
      </c>
      <c r="K5801" s="2">
        <v>-166.32</v>
      </c>
      <c r="L5801" t="s">
        <v>65</v>
      </c>
      <c r="M5801" t="s">
        <v>21</v>
      </c>
      <c r="N5801" t="s">
        <v>22</v>
      </c>
      <c r="O5801" t="s">
        <v>57</v>
      </c>
      <c r="P5801" t="s">
        <v>349</v>
      </c>
      <c r="Q5801" t="s">
        <v>350</v>
      </c>
      <c r="R5801" t="s">
        <v>351</v>
      </c>
      <c r="S5801">
        <f t="shared" si="90"/>
        <v>2016</v>
      </c>
    </row>
    <row r="5802" spans="1:19" x14ac:dyDescent="0.25">
      <c r="A5802">
        <v>345</v>
      </c>
      <c r="B5802">
        <v>345102</v>
      </c>
      <c r="C5802">
        <v>6165</v>
      </c>
      <c r="E5802" t="s">
        <v>89</v>
      </c>
      <c r="F5802" t="s">
        <v>86</v>
      </c>
      <c r="G5802">
        <v>1677</v>
      </c>
      <c r="H5802" s="1">
        <v>42597</v>
      </c>
      <c r="I5802" s="2"/>
      <c r="J5802" s="2">
        <v>-83.16</v>
      </c>
      <c r="K5802" s="2">
        <v>-83.16</v>
      </c>
      <c r="L5802" t="s">
        <v>65</v>
      </c>
      <c r="M5802" t="s">
        <v>21</v>
      </c>
      <c r="N5802" t="s">
        <v>22</v>
      </c>
      <c r="O5802" t="s">
        <v>57</v>
      </c>
      <c r="P5802" t="s">
        <v>349</v>
      </c>
      <c r="Q5802" t="s">
        <v>350</v>
      </c>
      <c r="R5802" t="s">
        <v>351</v>
      </c>
      <c r="S5802">
        <f t="shared" si="90"/>
        <v>2016</v>
      </c>
    </row>
    <row r="5803" spans="1:19" x14ac:dyDescent="0.25">
      <c r="A5803">
        <v>345</v>
      </c>
      <c r="B5803">
        <v>345102</v>
      </c>
      <c r="C5803">
        <v>6165</v>
      </c>
      <c r="E5803" t="s">
        <v>89</v>
      </c>
      <c r="F5803" t="s">
        <v>86</v>
      </c>
      <c r="G5803">
        <v>1677</v>
      </c>
      <c r="H5803" s="1">
        <v>42597</v>
      </c>
      <c r="I5803" s="2"/>
      <c r="J5803" s="2">
        <v>-166.32</v>
      </c>
      <c r="K5803" s="2">
        <v>-166.32</v>
      </c>
      <c r="L5803" t="s">
        <v>65</v>
      </c>
      <c r="M5803" t="s">
        <v>21</v>
      </c>
      <c r="N5803" t="s">
        <v>22</v>
      </c>
      <c r="O5803" t="s">
        <v>57</v>
      </c>
      <c r="P5803" t="s">
        <v>349</v>
      </c>
      <c r="Q5803" t="s">
        <v>350</v>
      </c>
      <c r="R5803" t="s">
        <v>351</v>
      </c>
      <c r="S5803">
        <f t="shared" si="90"/>
        <v>2016</v>
      </c>
    </row>
    <row r="5804" spans="1:19" x14ac:dyDescent="0.25">
      <c r="A5804">
        <v>345</v>
      </c>
      <c r="B5804">
        <v>345102</v>
      </c>
      <c r="C5804">
        <v>6165</v>
      </c>
      <c r="E5804" t="s">
        <v>89</v>
      </c>
      <c r="F5804" t="s">
        <v>86</v>
      </c>
      <c r="G5804">
        <v>1677</v>
      </c>
      <c r="H5804" s="1">
        <v>42597</v>
      </c>
      <c r="I5804" s="2"/>
      <c r="J5804" s="2">
        <v>-41.58</v>
      </c>
      <c r="K5804" s="2">
        <v>-41.58</v>
      </c>
      <c r="L5804" t="s">
        <v>65</v>
      </c>
      <c r="M5804" t="s">
        <v>21</v>
      </c>
      <c r="N5804" t="s">
        <v>22</v>
      </c>
      <c r="O5804" t="s">
        <v>57</v>
      </c>
      <c r="P5804" t="s">
        <v>349</v>
      </c>
      <c r="Q5804" t="s">
        <v>350</v>
      </c>
      <c r="R5804" t="s">
        <v>351</v>
      </c>
      <c r="S5804">
        <f t="shared" si="90"/>
        <v>2016</v>
      </c>
    </row>
    <row r="5805" spans="1:19" x14ac:dyDescent="0.25">
      <c r="A5805">
        <v>345</v>
      </c>
      <c r="B5805">
        <v>345102</v>
      </c>
      <c r="C5805">
        <v>6165</v>
      </c>
      <c r="E5805" t="s">
        <v>380</v>
      </c>
      <c r="F5805" t="s">
        <v>86</v>
      </c>
      <c r="G5805">
        <v>1674</v>
      </c>
      <c r="H5805" s="1">
        <v>42584</v>
      </c>
      <c r="I5805" s="2"/>
      <c r="J5805" s="2">
        <v>-76.319999999999993</v>
      </c>
      <c r="K5805" s="2">
        <v>-76.319999999999993</v>
      </c>
      <c r="L5805" t="s">
        <v>65</v>
      </c>
      <c r="M5805" t="s">
        <v>21</v>
      </c>
      <c r="N5805" t="s">
        <v>22</v>
      </c>
      <c r="O5805" t="s">
        <v>57</v>
      </c>
      <c r="P5805" t="s">
        <v>349</v>
      </c>
      <c r="Q5805" t="s">
        <v>350</v>
      </c>
      <c r="R5805" t="s">
        <v>351</v>
      </c>
      <c r="S5805">
        <f t="shared" si="90"/>
        <v>2016</v>
      </c>
    </row>
    <row r="5806" spans="1:19" x14ac:dyDescent="0.25">
      <c r="A5806">
        <v>345</v>
      </c>
      <c r="B5806">
        <v>345102</v>
      </c>
      <c r="C5806">
        <v>6165</v>
      </c>
      <c r="E5806" t="s">
        <v>374</v>
      </c>
      <c r="F5806" t="s">
        <v>86</v>
      </c>
      <c r="G5806">
        <v>1674</v>
      </c>
      <c r="H5806" s="1">
        <v>42584</v>
      </c>
      <c r="I5806" s="2"/>
      <c r="J5806" s="2">
        <v>-209.25</v>
      </c>
      <c r="K5806" s="2">
        <v>-209.25</v>
      </c>
      <c r="L5806" t="s">
        <v>65</v>
      </c>
      <c r="M5806" t="s">
        <v>21</v>
      </c>
      <c r="N5806" t="s">
        <v>22</v>
      </c>
      <c r="O5806" t="s">
        <v>57</v>
      </c>
      <c r="P5806" t="s">
        <v>349</v>
      </c>
      <c r="Q5806" t="s">
        <v>350</v>
      </c>
      <c r="R5806" t="s">
        <v>351</v>
      </c>
      <c r="S5806">
        <f t="shared" si="90"/>
        <v>2016</v>
      </c>
    </row>
    <row r="5807" spans="1:19" x14ac:dyDescent="0.25">
      <c r="A5807">
        <v>345</v>
      </c>
      <c r="B5807">
        <v>345102</v>
      </c>
      <c r="C5807">
        <v>6165</v>
      </c>
      <c r="E5807" t="s">
        <v>374</v>
      </c>
      <c r="F5807" t="s">
        <v>86</v>
      </c>
      <c r="G5807">
        <v>1674</v>
      </c>
      <c r="H5807" s="1">
        <v>42584</v>
      </c>
      <c r="I5807" s="2"/>
      <c r="J5807" s="2">
        <v>-397.58</v>
      </c>
      <c r="K5807" s="2">
        <v>-397.58</v>
      </c>
      <c r="L5807" t="s">
        <v>65</v>
      </c>
      <c r="M5807" t="s">
        <v>21</v>
      </c>
      <c r="N5807" t="s">
        <v>22</v>
      </c>
      <c r="O5807" t="s">
        <v>57</v>
      </c>
      <c r="P5807" t="s">
        <v>349</v>
      </c>
      <c r="Q5807" t="s">
        <v>350</v>
      </c>
      <c r="R5807" t="s">
        <v>351</v>
      </c>
      <c r="S5807">
        <f t="shared" si="90"/>
        <v>2016</v>
      </c>
    </row>
    <row r="5808" spans="1:19" x14ac:dyDescent="0.25">
      <c r="A5808">
        <v>345</v>
      </c>
      <c r="B5808">
        <v>345102</v>
      </c>
      <c r="C5808">
        <v>6165</v>
      </c>
      <c r="E5808" t="s">
        <v>374</v>
      </c>
      <c r="F5808" t="s">
        <v>86</v>
      </c>
      <c r="G5808">
        <v>1674</v>
      </c>
      <c r="H5808" s="1">
        <v>42584</v>
      </c>
      <c r="I5808" s="2"/>
      <c r="J5808" s="2">
        <v>-230.18</v>
      </c>
      <c r="K5808" s="2">
        <v>-230.18</v>
      </c>
      <c r="L5808" t="s">
        <v>65</v>
      </c>
      <c r="M5808" t="s">
        <v>21</v>
      </c>
      <c r="N5808" t="s">
        <v>22</v>
      </c>
      <c r="O5808" t="s">
        <v>57</v>
      </c>
      <c r="P5808" t="s">
        <v>349</v>
      </c>
      <c r="Q5808" t="s">
        <v>350</v>
      </c>
      <c r="R5808" t="s">
        <v>351</v>
      </c>
      <c r="S5808">
        <f t="shared" si="90"/>
        <v>2016</v>
      </c>
    </row>
    <row r="5809" spans="1:19" x14ac:dyDescent="0.25">
      <c r="A5809">
        <v>345</v>
      </c>
      <c r="B5809">
        <v>345102</v>
      </c>
      <c r="C5809">
        <v>6165</v>
      </c>
      <c r="E5809" t="s">
        <v>375</v>
      </c>
      <c r="F5809" t="s">
        <v>86</v>
      </c>
      <c r="G5809">
        <v>1674</v>
      </c>
      <c r="H5809" s="1">
        <v>42584</v>
      </c>
      <c r="I5809" s="2"/>
      <c r="J5809" s="2">
        <v>-38.159999999999997</v>
      </c>
      <c r="K5809" s="2">
        <v>-38.159999999999997</v>
      </c>
      <c r="L5809" t="s">
        <v>65</v>
      </c>
      <c r="M5809" t="s">
        <v>21</v>
      </c>
      <c r="N5809" t="s">
        <v>22</v>
      </c>
      <c r="O5809" t="s">
        <v>57</v>
      </c>
      <c r="P5809" t="s">
        <v>349</v>
      </c>
      <c r="Q5809" t="s">
        <v>350</v>
      </c>
      <c r="R5809" t="s">
        <v>351</v>
      </c>
      <c r="S5809">
        <f t="shared" si="90"/>
        <v>2016</v>
      </c>
    </row>
    <row r="5810" spans="1:19" x14ac:dyDescent="0.25">
      <c r="A5810">
        <v>345</v>
      </c>
      <c r="B5810">
        <v>345102</v>
      </c>
      <c r="C5810">
        <v>6165</v>
      </c>
      <c r="E5810" t="s">
        <v>375</v>
      </c>
      <c r="F5810" t="s">
        <v>86</v>
      </c>
      <c r="G5810">
        <v>1674</v>
      </c>
      <c r="H5810" s="1">
        <v>42584</v>
      </c>
      <c r="I5810" s="2"/>
      <c r="J5810" s="2">
        <v>-38.159999999999997</v>
      </c>
      <c r="K5810" s="2">
        <v>-38.159999999999997</v>
      </c>
      <c r="L5810" t="s">
        <v>65</v>
      </c>
      <c r="M5810" t="s">
        <v>21</v>
      </c>
      <c r="N5810" t="s">
        <v>22</v>
      </c>
      <c r="O5810" t="s">
        <v>57</v>
      </c>
      <c r="P5810" t="s">
        <v>349</v>
      </c>
      <c r="Q5810" t="s">
        <v>350</v>
      </c>
      <c r="R5810" t="s">
        <v>351</v>
      </c>
      <c r="S5810">
        <f t="shared" si="90"/>
        <v>2016</v>
      </c>
    </row>
    <row r="5811" spans="1:19" x14ac:dyDescent="0.25">
      <c r="A5811">
        <v>345</v>
      </c>
      <c r="B5811">
        <v>345102</v>
      </c>
      <c r="C5811">
        <v>6165</v>
      </c>
      <c r="E5811" t="s">
        <v>375</v>
      </c>
      <c r="F5811" t="s">
        <v>86</v>
      </c>
      <c r="G5811">
        <v>1674</v>
      </c>
      <c r="H5811" s="1">
        <v>42584</v>
      </c>
      <c r="I5811" s="2"/>
      <c r="J5811" s="2">
        <v>-76.319999999999993</v>
      </c>
      <c r="K5811" s="2">
        <v>-76.319999999999993</v>
      </c>
      <c r="L5811" t="s">
        <v>65</v>
      </c>
      <c r="M5811" t="s">
        <v>21</v>
      </c>
      <c r="N5811" t="s">
        <v>22</v>
      </c>
      <c r="O5811" t="s">
        <v>57</v>
      </c>
      <c r="P5811" t="s">
        <v>349</v>
      </c>
      <c r="Q5811" t="s">
        <v>350</v>
      </c>
      <c r="R5811" t="s">
        <v>351</v>
      </c>
      <c r="S5811">
        <f t="shared" si="90"/>
        <v>2016</v>
      </c>
    </row>
    <row r="5812" spans="1:19" x14ac:dyDescent="0.25">
      <c r="A5812">
        <v>345</v>
      </c>
      <c r="B5812">
        <v>345102</v>
      </c>
      <c r="C5812">
        <v>6165</v>
      </c>
      <c r="E5812" t="s">
        <v>375</v>
      </c>
      <c r="F5812" t="s">
        <v>86</v>
      </c>
      <c r="G5812">
        <v>1674</v>
      </c>
      <c r="H5812" s="1">
        <v>42584</v>
      </c>
      <c r="I5812" s="2"/>
      <c r="J5812" s="2">
        <v>-38.159999999999997</v>
      </c>
      <c r="K5812" s="2">
        <v>-38.159999999999997</v>
      </c>
      <c r="L5812" t="s">
        <v>65</v>
      </c>
      <c r="M5812" t="s">
        <v>21</v>
      </c>
      <c r="N5812" t="s">
        <v>22</v>
      </c>
      <c r="O5812" t="s">
        <v>57</v>
      </c>
      <c r="P5812" t="s">
        <v>349</v>
      </c>
      <c r="Q5812" t="s">
        <v>350</v>
      </c>
      <c r="R5812" t="s">
        <v>351</v>
      </c>
      <c r="S5812">
        <f t="shared" si="90"/>
        <v>2016</v>
      </c>
    </row>
    <row r="5813" spans="1:19" x14ac:dyDescent="0.25">
      <c r="A5813">
        <v>345</v>
      </c>
      <c r="B5813">
        <v>345102</v>
      </c>
      <c r="C5813">
        <v>6165</v>
      </c>
      <c r="E5813" t="s">
        <v>375</v>
      </c>
      <c r="F5813" t="s">
        <v>86</v>
      </c>
      <c r="G5813">
        <v>1674</v>
      </c>
      <c r="H5813" s="1">
        <v>42584</v>
      </c>
      <c r="I5813" s="2"/>
      <c r="J5813" s="2">
        <v>-38.159999999999997</v>
      </c>
      <c r="K5813" s="2">
        <v>-38.159999999999997</v>
      </c>
      <c r="L5813" t="s">
        <v>65</v>
      </c>
      <c r="M5813" t="s">
        <v>21</v>
      </c>
      <c r="N5813" t="s">
        <v>22</v>
      </c>
      <c r="O5813" t="s">
        <v>57</v>
      </c>
      <c r="P5813" t="s">
        <v>349</v>
      </c>
      <c r="Q5813" t="s">
        <v>350</v>
      </c>
      <c r="R5813" t="s">
        <v>351</v>
      </c>
      <c r="S5813">
        <f t="shared" si="90"/>
        <v>2016</v>
      </c>
    </row>
    <row r="5814" spans="1:19" x14ac:dyDescent="0.25">
      <c r="A5814">
        <v>345</v>
      </c>
      <c r="B5814">
        <v>345102</v>
      </c>
      <c r="C5814">
        <v>6165</v>
      </c>
      <c r="E5814" t="s">
        <v>375</v>
      </c>
      <c r="F5814" t="s">
        <v>86</v>
      </c>
      <c r="G5814">
        <v>1674</v>
      </c>
      <c r="H5814" s="1">
        <v>42584</v>
      </c>
      <c r="I5814" s="2"/>
      <c r="J5814" s="2">
        <v>-76.319999999999993</v>
      </c>
      <c r="K5814" s="2">
        <v>-76.319999999999993</v>
      </c>
      <c r="L5814" t="s">
        <v>65</v>
      </c>
      <c r="M5814" t="s">
        <v>21</v>
      </c>
      <c r="N5814" t="s">
        <v>22</v>
      </c>
      <c r="O5814" t="s">
        <v>57</v>
      </c>
      <c r="P5814" t="s">
        <v>349</v>
      </c>
      <c r="Q5814" t="s">
        <v>350</v>
      </c>
      <c r="R5814" t="s">
        <v>351</v>
      </c>
      <c r="S5814">
        <f t="shared" si="90"/>
        <v>2016</v>
      </c>
    </row>
    <row r="5815" spans="1:19" x14ac:dyDescent="0.25">
      <c r="A5815">
        <v>345</v>
      </c>
      <c r="B5815">
        <v>345102</v>
      </c>
      <c r="C5815">
        <v>6165</v>
      </c>
      <c r="E5815" t="s">
        <v>375</v>
      </c>
      <c r="F5815" t="s">
        <v>86</v>
      </c>
      <c r="G5815">
        <v>1674</v>
      </c>
      <c r="H5815" s="1">
        <v>42584</v>
      </c>
      <c r="I5815" s="2"/>
      <c r="J5815" s="2">
        <v>-76.319999999999993</v>
      </c>
      <c r="K5815" s="2">
        <v>-76.319999999999993</v>
      </c>
      <c r="L5815" t="s">
        <v>65</v>
      </c>
      <c r="M5815" t="s">
        <v>21</v>
      </c>
      <c r="N5815" t="s">
        <v>22</v>
      </c>
      <c r="O5815" t="s">
        <v>57</v>
      </c>
      <c r="P5815" t="s">
        <v>349</v>
      </c>
      <c r="Q5815" t="s">
        <v>350</v>
      </c>
      <c r="R5815" t="s">
        <v>351</v>
      </c>
      <c r="S5815">
        <f t="shared" si="90"/>
        <v>2016</v>
      </c>
    </row>
    <row r="5816" spans="1:19" x14ac:dyDescent="0.25">
      <c r="A5816">
        <v>345</v>
      </c>
      <c r="B5816">
        <v>345102</v>
      </c>
      <c r="C5816">
        <v>6165</v>
      </c>
      <c r="E5816" t="s">
        <v>375</v>
      </c>
      <c r="F5816" t="s">
        <v>86</v>
      </c>
      <c r="G5816">
        <v>1674</v>
      </c>
      <c r="H5816" s="1">
        <v>42584</v>
      </c>
      <c r="I5816" s="2"/>
      <c r="J5816" s="2">
        <v>-76.319999999999993</v>
      </c>
      <c r="K5816" s="2">
        <v>-76.319999999999993</v>
      </c>
      <c r="L5816" t="s">
        <v>65</v>
      </c>
      <c r="M5816" t="s">
        <v>21</v>
      </c>
      <c r="N5816" t="s">
        <v>22</v>
      </c>
      <c r="O5816" t="s">
        <v>57</v>
      </c>
      <c r="P5816" t="s">
        <v>349</v>
      </c>
      <c r="Q5816" t="s">
        <v>350</v>
      </c>
      <c r="R5816" t="s">
        <v>351</v>
      </c>
      <c r="S5816">
        <f t="shared" si="90"/>
        <v>2016</v>
      </c>
    </row>
    <row r="5817" spans="1:19" x14ac:dyDescent="0.25">
      <c r="A5817">
        <v>345</v>
      </c>
      <c r="B5817">
        <v>345102</v>
      </c>
      <c r="C5817">
        <v>6165</v>
      </c>
      <c r="E5817" t="s">
        <v>375</v>
      </c>
      <c r="F5817" t="s">
        <v>86</v>
      </c>
      <c r="G5817">
        <v>1674</v>
      </c>
      <c r="H5817" s="1">
        <v>42584</v>
      </c>
      <c r="I5817" s="2"/>
      <c r="J5817" s="2">
        <v>-76.319999999999993</v>
      </c>
      <c r="K5817" s="2">
        <v>-76.319999999999993</v>
      </c>
      <c r="L5817" t="s">
        <v>65</v>
      </c>
      <c r="M5817" t="s">
        <v>21</v>
      </c>
      <c r="N5817" t="s">
        <v>22</v>
      </c>
      <c r="O5817" t="s">
        <v>57</v>
      </c>
      <c r="P5817" t="s">
        <v>349</v>
      </c>
      <c r="Q5817" t="s">
        <v>350</v>
      </c>
      <c r="R5817" t="s">
        <v>351</v>
      </c>
      <c r="S5817">
        <f t="shared" si="90"/>
        <v>2016</v>
      </c>
    </row>
    <row r="5818" spans="1:19" x14ac:dyDescent="0.25">
      <c r="A5818">
        <v>345</v>
      </c>
      <c r="B5818">
        <v>345102</v>
      </c>
      <c r="C5818">
        <v>6165</v>
      </c>
      <c r="E5818" t="s">
        <v>375</v>
      </c>
      <c r="F5818" t="s">
        <v>86</v>
      </c>
      <c r="G5818">
        <v>1674</v>
      </c>
      <c r="H5818" s="1">
        <v>42584</v>
      </c>
      <c r="I5818" s="2"/>
      <c r="J5818" s="2">
        <v>-38.159999999999997</v>
      </c>
      <c r="K5818" s="2">
        <v>-38.159999999999997</v>
      </c>
      <c r="L5818" t="s">
        <v>65</v>
      </c>
      <c r="M5818" t="s">
        <v>21</v>
      </c>
      <c r="N5818" t="s">
        <v>22</v>
      </c>
      <c r="O5818" t="s">
        <v>57</v>
      </c>
      <c r="P5818" t="s">
        <v>349</v>
      </c>
      <c r="Q5818" t="s">
        <v>350</v>
      </c>
      <c r="R5818" t="s">
        <v>351</v>
      </c>
      <c r="S5818">
        <f t="shared" si="90"/>
        <v>2016</v>
      </c>
    </row>
    <row r="5819" spans="1:19" x14ac:dyDescent="0.25">
      <c r="A5819">
        <v>345</v>
      </c>
      <c r="B5819">
        <v>345102</v>
      </c>
      <c r="C5819">
        <v>6165</v>
      </c>
      <c r="E5819" t="s">
        <v>375</v>
      </c>
      <c r="F5819" t="s">
        <v>86</v>
      </c>
      <c r="G5819">
        <v>1674</v>
      </c>
      <c r="H5819" s="1">
        <v>42584</v>
      </c>
      <c r="I5819" s="2"/>
      <c r="J5819" s="2">
        <v>-76.319999999999993</v>
      </c>
      <c r="K5819" s="2">
        <v>-76.319999999999993</v>
      </c>
      <c r="L5819" t="s">
        <v>65</v>
      </c>
      <c r="M5819" t="s">
        <v>21</v>
      </c>
      <c r="N5819" t="s">
        <v>22</v>
      </c>
      <c r="O5819" t="s">
        <v>57</v>
      </c>
      <c r="P5819" t="s">
        <v>349</v>
      </c>
      <c r="Q5819" t="s">
        <v>350</v>
      </c>
      <c r="R5819" t="s">
        <v>351</v>
      </c>
      <c r="S5819">
        <f t="shared" si="90"/>
        <v>2016</v>
      </c>
    </row>
    <row r="5820" spans="1:19" x14ac:dyDescent="0.25">
      <c r="A5820">
        <v>345</v>
      </c>
      <c r="B5820">
        <v>345102</v>
      </c>
      <c r="C5820">
        <v>6165</v>
      </c>
      <c r="E5820" t="s">
        <v>375</v>
      </c>
      <c r="F5820" t="s">
        <v>86</v>
      </c>
      <c r="G5820">
        <v>1674</v>
      </c>
      <c r="H5820" s="1">
        <v>42584</v>
      </c>
      <c r="I5820" s="2"/>
      <c r="J5820" s="2">
        <v>-76.319999999999993</v>
      </c>
      <c r="K5820" s="2">
        <v>-76.319999999999993</v>
      </c>
      <c r="L5820" t="s">
        <v>65</v>
      </c>
      <c r="M5820" t="s">
        <v>21</v>
      </c>
      <c r="N5820" t="s">
        <v>22</v>
      </c>
      <c r="O5820" t="s">
        <v>57</v>
      </c>
      <c r="P5820" t="s">
        <v>349</v>
      </c>
      <c r="Q5820" t="s">
        <v>350</v>
      </c>
      <c r="R5820" t="s">
        <v>351</v>
      </c>
      <c r="S5820">
        <f t="shared" si="90"/>
        <v>2016</v>
      </c>
    </row>
    <row r="5821" spans="1:19" x14ac:dyDescent="0.25">
      <c r="A5821">
        <v>345</v>
      </c>
      <c r="B5821">
        <v>345102</v>
      </c>
      <c r="C5821">
        <v>6165</v>
      </c>
      <c r="E5821" t="s">
        <v>375</v>
      </c>
      <c r="F5821" t="s">
        <v>86</v>
      </c>
      <c r="G5821">
        <v>1674</v>
      </c>
      <c r="H5821" s="1">
        <v>42584</v>
      </c>
      <c r="I5821" s="2"/>
      <c r="J5821" s="2">
        <v>-38.159999999999997</v>
      </c>
      <c r="K5821" s="2">
        <v>-38.159999999999997</v>
      </c>
      <c r="L5821" t="s">
        <v>65</v>
      </c>
      <c r="M5821" t="s">
        <v>21</v>
      </c>
      <c r="N5821" t="s">
        <v>22</v>
      </c>
      <c r="O5821" t="s">
        <v>57</v>
      </c>
      <c r="P5821" t="s">
        <v>349</v>
      </c>
      <c r="Q5821" t="s">
        <v>350</v>
      </c>
      <c r="R5821" t="s">
        <v>351</v>
      </c>
      <c r="S5821">
        <f t="shared" si="90"/>
        <v>2016</v>
      </c>
    </row>
    <row r="5822" spans="1:19" x14ac:dyDescent="0.25">
      <c r="A5822">
        <v>345</v>
      </c>
      <c r="B5822">
        <v>345102</v>
      </c>
      <c r="C5822">
        <v>6165</v>
      </c>
      <c r="E5822" t="s">
        <v>375</v>
      </c>
      <c r="F5822" t="s">
        <v>86</v>
      </c>
      <c r="G5822">
        <v>1674</v>
      </c>
      <c r="H5822" s="1">
        <v>42584</v>
      </c>
      <c r="I5822" s="2"/>
      <c r="J5822" s="2">
        <v>-76.319999999999993</v>
      </c>
      <c r="K5822" s="2">
        <v>-76.319999999999993</v>
      </c>
      <c r="L5822" t="s">
        <v>65</v>
      </c>
      <c r="M5822" t="s">
        <v>21</v>
      </c>
      <c r="N5822" t="s">
        <v>22</v>
      </c>
      <c r="O5822" t="s">
        <v>57</v>
      </c>
      <c r="P5822" t="s">
        <v>349</v>
      </c>
      <c r="Q5822" t="s">
        <v>350</v>
      </c>
      <c r="R5822" t="s">
        <v>351</v>
      </c>
      <c r="S5822">
        <f t="shared" si="90"/>
        <v>2016</v>
      </c>
    </row>
    <row r="5823" spans="1:19" x14ac:dyDescent="0.25">
      <c r="A5823">
        <v>345</v>
      </c>
      <c r="B5823">
        <v>345102</v>
      </c>
      <c r="C5823">
        <v>6165</v>
      </c>
      <c r="E5823" t="s">
        <v>375</v>
      </c>
      <c r="F5823" t="s">
        <v>86</v>
      </c>
      <c r="G5823">
        <v>1674</v>
      </c>
      <c r="H5823" s="1">
        <v>42584</v>
      </c>
      <c r="I5823" s="2"/>
      <c r="J5823" s="2">
        <v>-76.319999999999993</v>
      </c>
      <c r="K5823" s="2">
        <v>-76.319999999999993</v>
      </c>
      <c r="L5823" t="s">
        <v>65</v>
      </c>
      <c r="M5823" t="s">
        <v>21</v>
      </c>
      <c r="N5823" t="s">
        <v>22</v>
      </c>
      <c r="O5823" t="s">
        <v>57</v>
      </c>
      <c r="P5823" t="s">
        <v>349</v>
      </c>
      <c r="Q5823" t="s">
        <v>350</v>
      </c>
      <c r="R5823" t="s">
        <v>351</v>
      </c>
      <c r="S5823">
        <f t="shared" si="90"/>
        <v>2016</v>
      </c>
    </row>
    <row r="5824" spans="1:19" x14ac:dyDescent="0.25">
      <c r="A5824">
        <v>345</v>
      </c>
      <c r="B5824">
        <v>345102</v>
      </c>
      <c r="C5824">
        <v>6165</v>
      </c>
      <c r="E5824" t="s">
        <v>375</v>
      </c>
      <c r="F5824" t="s">
        <v>86</v>
      </c>
      <c r="G5824">
        <v>1674</v>
      </c>
      <c r="H5824" s="1">
        <v>42584</v>
      </c>
      <c r="I5824" s="2"/>
      <c r="J5824" s="2">
        <v>-76.319999999999993</v>
      </c>
      <c r="K5824" s="2">
        <v>-76.319999999999993</v>
      </c>
      <c r="L5824" t="s">
        <v>65</v>
      </c>
      <c r="M5824" t="s">
        <v>21</v>
      </c>
      <c r="N5824" t="s">
        <v>22</v>
      </c>
      <c r="O5824" t="s">
        <v>57</v>
      </c>
      <c r="P5824" t="s">
        <v>349</v>
      </c>
      <c r="Q5824" t="s">
        <v>350</v>
      </c>
      <c r="R5824" t="s">
        <v>351</v>
      </c>
      <c r="S5824">
        <f t="shared" si="90"/>
        <v>2016</v>
      </c>
    </row>
    <row r="5825" spans="1:19" x14ac:dyDescent="0.25">
      <c r="A5825">
        <v>345</v>
      </c>
      <c r="B5825">
        <v>345102</v>
      </c>
      <c r="C5825">
        <v>6165</v>
      </c>
      <c r="E5825" t="s">
        <v>375</v>
      </c>
      <c r="F5825" t="s">
        <v>86</v>
      </c>
      <c r="G5825">
        <v>1674</v>
      </c>
      <c r="H5825" s="1">
        <v>42584</v>
      </c>
      <c r="I5825" s="2"/>
      <c r="J5825" s="2">
        <v>-76.319999999999993</v>
      </c>
      <c r="K5825" s="2">
        <v>-76.319999999999993</v>
      </c>
      <c r="L5825" t="s">
        <v>65</v>
      </c>
      <c r="M5825" t="s">
        <v>21</v>
      </c>
      <c r="N5825" t="s">
        <v>22</v>
      </c>
      <c r="O5825" t="s">
        <v>57</v>
      </c>
      <c r="P5825" t="s">
        <v>349</v>
      </c>
      <c r="Q5825" t="s">
        <v>350</v>
      </c>
      <c r="R5825" t="s">
        <v>351</v>
      </c>
      <c r="S5825">
        <f t="shared" si="90"/>
        <v>2016</v>
      </c>
    </row>
    <row r="5826" spans="1:19" x14ac:dyDescent="0.25">
      <c r="A5826">
        <v>345</v>
      </c>
      <c r="B5826">
        <v>345102</v>
      </c>
      <c r="C5826">
        <v>6165</v>
      </c>
      <c r="E5826" t="s">
        <v>375</v>
      </c>
      <c r="F5826" t="s">
        <v>86</v>
      </c>
      <c r="G5826">
        <v>1674</v>
      </c>
      <c r="H5826" s="1">
        <v>42584</v>
      </c>
      <c r="I5826" s="2"/>
      <c r="J5826" s="2">
        <v>-38.159999999999997</v>
      </c>
      <c r="K5826" s="2">
        <v>-38.159999999999997</v>
      </c>
      <c r="L5826" t="s">
        <v>65</v>
      </c>
      <c r="M5826" t="s">
        <v>21</v>
      </c>
      <c r="N5826" t="s">
        <v>22</v>
      </c>
      <c r="O5826" t="s">
        <v>57</v>
      </c>
      <c r="P5826" t="s">
        <v>349</v>
      </c>
      <c r="Q5826" t="s">
        <v>350</v>
      </c>
      <c r="R5826" t="s">
        <v>351</v>
      </c>
      <c r="S5826">
        <f t="shared" si="90"/>
        <v>2016</v>
      </c>
    </row>
    <row r="5827" spans="1:19" x14ac:dyDescent="0.25">
      <c r="A5827">
        <v>345</v>
      </c>
      <c r="B5827">
        <v>345102</v>
      </c>
      <c r="C5827">
        <v>6165</v>
      </c>
      <c r="E5827" t="s">
        <v>380</v>
      </c>
      <c r="F5827" t="s">
        <v>86</v>
      </c>
      <c r="G5827">
        <v>1674</v>
      </c>
      <c r="H5827" s="1">
        <v>42584</v>
      </c>
      <c r="I5827" s="2"/>
      <c r="J5827" s="2">
        <v>-152.63999999999999</v>
      </c>
      <c r="K5827" s="2">
        <v>-152.63999999999999</v>
      </c>
      <c r="L5827" t="s">
        <v>65</v>
      </c>
      <c r="M5827" t="s">
        <v>21</v>
      </c>
      <c r="N5827" t="s">
        <v>22</v>
      </c>
      <c r="O5827" t="s">
        <v>57</v>
      </c>
      <c r="P5827" t="s">
        <v>349</v>
      </c>
      <c r="Q5827" t="s">
        <v>350</v>
      </c>
      <c r="R5827" t="s">
        <v>351</v>
      </c>
      <c r="S5827">
        <f t="shared" ref="S5827:S5890" si="91">YEAR(H5827)</f>
        <v>2016</v>
      </c>
    </row>
    <row r="5828" spans="1:19" x14ac:dyDescent="0.25">
      <c r="A5828">
        <v>345</v>
      </c>
      <c r="B5828">
        <v>345102</v>
      </c>
      <c r="C5828">
        <v>6165</v>
      </c>
      <c r="E5828" t="s">
        <v>381</v>
      </c>
      <c r="F5828" t="s">
        <v>86</v>
      </c>
      <c r="G5828">
        <v>1674</v>
      </c>
      <c r="H5828" s="1">
        <v>42584</v>
      </c>
      <c r="I5828" s="2"/>
      <c r="J5828" s="2">
        <v>-76.319999999999993</v>
      </c>
      <c r="K5828" s="2">
        <v>-76.319999999999993</v>
      </c>
      <c r="L5828" t="s">
        <v>65</v>
      </c>
      <c r="M5828" t="s">
        <v>21</v>
      </c>
      <c r="N5828" t="s">
        <v>22</v>
      </c>
      <c r="O5828" t="s">
        <v>57</v>
      </c>
      <c r="P5828" t="s">
        <v>349</v>
      </c>
      <c r="Q5828" t="s">
        <v>350</v>
      </c>
      <c r="R5828" t="s">
        <v>351</v>
      </c>
      <c r="S5828">
        <f t="shared" si="91"/>
        <v>2016</v>
      </c>
    </row>
    <row r="5829" spans="1:19" x14ac:dyDescent="0.25">
      <c r="A5829">
        <v>345</v>
      </c>
      <c r="B5829">
        <v>345102</v>
      </c>
      <c r="C5829">
        <v>6165</v>
      </c>
      <c r="E5829" t="s">
        <v>375</v>
      </c>
      <c r="F5829" t="s">
        <v>86</v>
      </c>
      <c r="G5829">
        <v>1674</v>
      </c>
      <c r="H5829" s="1">
        <v>42584</v>
      </c>
      <c r="I5829" s="2"/>
      <c r="J5829" s="2">
        <v>-76.319999999999993</v>
      </c>
      <c r="K5829" s="2">
        <v>-76.319999999999993</v>
      </c>
      <c r="L5829" t="s">
        <v>65</v>
      </c>
      <c r="M5829" t="s">
        <v>21</v>
      </c>
      <c r="N5829" t="s">
        <v>22</v>
      </c>
      <c r="O5829" t="s">
        <v>57</v>
      </c>
      <c r="P5829" t="s">
        <v>349</v>
      </c>
      <c r="Q5829" t="s">
        <v>350</v>
      </c>
      <c r="R5829" t="s">
        <v>351</v>
      </c>
      <c r="S5829">
        <f t="shared" si="91"/>
        <v>2016</v>
      </c>
    </row>
    <row r="5830" spans="1:19" x14ac:dyDescent="0.25">
      <c r="A5830">
        <v>345</v>
      </c>
      <c r="B5830">
        <v>345102</v>
      </c>
      <c r="C5830">
        <v>6165</v>
      </c>
      <c r="E5830" t="s">
        <v>380</v>
      </c>
      <c r="F5830" t="s">
        <v>86</v>
      </c>
      <c r="G5830">
        <v>1674</v>
      </c>
      <c r="H5830" s="1">
        <v>42584</v>
      </c>
      <c r="I5830" s="2"/>
      <c r="J5830" s="2">
        <v>-76.319999999999993</v>
      </c>
      <c r="K5830" s="2">
        <v>-76.319999999999993</v>
      </c>
      <c r="L5830" t="s">
        <v>65</v>
      </c>
      <c r="M5830" t="s">
        <v>21</v>
      </c>
      <c r="N5830" t="s">
        <v>22</v>
      </c>
      <c r="O5830" t="s">
        <v>57</v>
      </c>
      <c r="P5830" t="s">
        <v>349</v>
      </c>
      <c r="Q5830" t="s">
        <v>350</v>
      </c>
      <c r="R5830" t="s">
        <v>351</v>
      </c>
      <c r="S5830">
        <f t="shared" si="91"/>
        <v>2016</v>
      </c>
    </row>
    <row r="5831" spans="1:19" x14ac:dyDescent="0.25">
      <c r="A5831">
        <v>345</v>
      </c>
      <c r="B5831">
        <v>345102</v>
      </c>
      <c r="C5831">
        <v>6165</v>
      </c>
      <c r="E5831" t="s">
        <v>380</v>
      </c>
      <c r="F5831" t="s">
        <v>86</v>
      </c>
      <c r="G5831">
        <v>1674</v>
      </c>
      <c r="H5831" s="1">
        <v>42584</v>
      </c>
      <c r="I5831" s="2"/>
      <c r="J5831" s="2">
        <v>-76.319999999999993</v>
      </c>
      <c r="K5831" s="2">
        <v>-76.319999999999993</v>
      </c>
      <c r="L5831" t="s">
        <v>65</v>
      </c>
      <c r="M5831" t="s">
        <v>21</v>
      </c>
      <c r="N5831" t="s">
        <v>22</v>
      </c>
      <c r="O5831" t="s">
        <v>57</v>
      </c>
      <c r="P5831" t="s">
        <v>349</v>
      </c>
      <c r="Q5831" t="s">
        <v>350</v>
      </c>
      <c r="R5831" t="s">
        <v>351</v>
      </c>
      <c r="S5831">
        <f t="shared" si="91"/>
        <v>2016</v>
      </c>
    </row>
    <row r="5832" spans="1:19" x14ac:dyDescent="0.25">
      <c r="A5832">
        <v>345</v>
      </c>
      <c r="B5832">
        <v>345102</v>
      </c>
      <c r="C5832">
        <v>6165</v>
      </c>
      <c r="E5832" t="s">
        <v>380</v>
      </c>
      <c r="F5832" t="s">
        <v>86</v>
      </c>
      <c r="G5832">
        <v>1674</v>
      </c>
      <c r="H5832" s="1">
        <v>42584</v>
      </c>
      <c r="I5832" s="2"/>
      <c r="J5832" s="2">
        <v>-76.319999999999993</v>
      </c>
      <c r="K5832" s="2">
        <v>-76.319999999999993</v>
      </c>
      <c r="L5832" t="s">
        <v>65</v>
      </c>
      <c r="M5832" t="s">
        <v>21</v>
      </c>
      <c r="N5832" t="s">
        <v>22</v>
      </c>
      <c r="O5832" t="s">
        <v>57</v>
      </c>
      <c r="P5832" t="s">
        <v>349</v>
      </c>
      <c r="Q5832" t="s">
        <v>350</v>
      </c>
      <c r="R5832" t="s">
        <v>351</v>
      </c>
      <c r="S5832">
        <f t="shared" si="91"/>
        <v>2016</v>
      </c>
    </row>
    <row r="5833" spans="1:19" x14ac:dyDescent="0.25">
      <c r="A5833">
        <v>345</v>
      </c>
      <c r="B5833">
        <v>345102</v>
      </c>
      <c r="C5833">
        <v>6165</v>
      </c>
      <c r="E5833" t="s">
        <v>391</v>
      </c>
      <c r="F5833" t="s">
        <v>68</v>
      </c>
      <c r="G5833">
        <v>309177</v>
      </c>
      <c r="H5833" s="1">
        <v>42582</v>
      </c>
      <c r="I5833" s="2"/>
      <c r="J5833" s="2">
        <v>-152.29</v>
      </c>
      <c r="K5833" s="2">
        <v>-152.29</v>
      </c>
      <c r="L5833" t="s">
        <v>65</v>
      </c>
      <c r="M5833" t="s">
        <v>21</v>
      </c>
      <c r="N5833" t="s">
        <v>22</v>
      </c>
      <c r="O5833" t="s">
        <v>57</v>
      </c>
      <c r="P5833" t="s">
        <v>349</v>
      </c>
      <c r="Q5833" t="s">
        <v>350</v>
      </c>
      <c r="R5833" t="s">
        <v>351</v>
      </c>
      <c r="S5833">
        <f t="shared" si="91"/>
        <v>2016</v>
      </c>
    </row>
    <row r="5834" spans="1:19" x14ac:dyDescent="0.25">
      <c r="A5834">
        <v>345</v>
      </c>
      <c r="B5834">
        <v>345102</v>
      </c>
      <c r="C5834">
        <v>6165</v>
      </c>
      <c r="E5834" t="s">
        <v>391</v>
      </c>
      <c r="F5834" t="s">
        <v>68</v>
      </c>
      <c r="G5834">
        <v>309177</v>
      </c>
      <c r="H5834" s="1">
        <v>42582</v>
      </c>
      <c r="I5834" s="2"/>
      <c r="J5834" s="2">
        <v>-304.58999999999997</v>
      </c>
      <c r="K5834" s="2">
        <v>-304.58999999999997</v>
      </c>
      <c r="L5834" t="s">
        <v>65</v>
      </c>
      <c r="M5834" t="s">
        <v>21</v>
      </c>
      <c r="N5834" t="s">
        <v>22</v>
      </c>
      <c r="O5834" t="s">
        <v>57</v>
      </c>
      <c r="P5834" t="s">
        <v>349</v>
      </c>
      <c r="Q5834" t="s">
        <v>350</v>
      </c>
      <c r="R5834" t="s">
        <v>351</v>
      </c>
      <c r="S5834">
        <f t="shared" si="91"/>
        <v>2016</v>
      </c>
    </row>
    <row r="5835" spans="1:19" x14ac:dyDescent="0.25">
      <c r="A5835">
        <v>345</v>
      </c>
      <c r="B5835">
        <v>345102</v>
      </c>
      <c r="C5835">
        <v>6165</v>
      </c>
      <c r="E5835" t="s">
        <v>391</v>
      </c>
      <c r="F5835" t="s">
        <v>68</v>
      </c>
      <c r="G5835">
        <v>309177</v>
      </c>
      <c r="H5835" s="1">
        <v>42582</v>
      </c>
      <c r="I5835" s="2"/>
      <c r="J5835" s="2">
        <v>-95.18</v>
      </c>
      <c r="K5835" s="2">
        <v>-95.18</v>
      </c>
      <c r="L5835" t="s">
        <v>65</v>
      </c>
      <c r="M5835" t="s">
        <v>21</v>
      </c>
      <c r="N5835" t="s">
        <v>22</v>
      </c>
      <c r="O5835" t="s">
        <v>57</v>
      </c>
      <c r="P5835" t="s">
        <v>349</v>
      </c>
      <c r="Q5835" t="s">
        <v>350</v>
      </c>
      <c r="R5835" t="s">
        <v>351</v>
      </c>
      <c r="S5835">
        <f t="shared" si="91"/>
        <v>2016</v>
      </c>
    </row>
    <row r="5836" spans="1:19" x14ac:dyDescent="0.25">
      <c r="A5836">
        <v>345</v>
      </c>
      <c r="B5836">
        <v>345102</v>
      </c>
      <c r="C5836">
        <v>6165</v>
      </c>
      <c r="E5836" t="s">
        <v>391</v>
      </c>
      <c r="F5836" t="s">
        <v>68</v>
      </c>
      <c r="G5836">
        <v>309177</v>
      </c>
      <c r="H5836" s="1">
        <v>42582</v>
      </c>
      <c r="I5836" s="2"/>
      <c r="J5836" s="2">
        <v>-228.44</v>
      </c>
      <c r="K5836" s="2">
        <v>-228.44</v>
      </c>
      <c r="L5836" t="s">
        <v>65</v>
      </c>
      <c r="M5836" t="s">
        <v>21</v>
      </c>
      <c r="N5836" t="s">
        <v>22</v>
      </c>
      <c r="O5836" t="s">
        <v>57</v>
      </c>
      <c r="P5836" t="s">
        <v>349</v>
      </c>
      <c r="Q5836" t="s">
        <v>350</v>
      </c>
      <c r="R5836" t="s">
        <v>351</v>
      </c>
      <c r="S5836">
        <f t="shared" si="91"/>
        <v>2016</v>
      </c>
    </row>
    <row r="5837" spans="1:19" x14ac:dyDescent="0.25">
      <c r="A5837">
        <v>345</v>
      </c>
      <c r="B5837">
        <v>345102</v>
      </c>
      <c r="C5837">
        <v>6165</v>
      </c>
      <c r="E5837" t="s">
        <v>391</v>
      </c>
      <c r="F5837" t="s">
        <v>68</v>
      </c>
      <c r="G5837">
        <v>309177</v>
      </c>
      <c r="H5837" s="1">
        <v>42582</v>
      </c>
      <c r="I5837" s="2"/>
      <c r="J5837" s="2">
        <v>-76.150000000000006</v>
      </c>
      <c r="K5837" s="2">
        <v>-76.150000000000006</v>
      </c>
      <c r="L5837" t="s">
        <v>65</v>
      </c>
      <c r="M5837" t="s">
        <v>21</v>
      </c>
      <c r="N5837" t="s">
        <v>22</v>
      </c>
      <c r="O5837" t="s">
        <v>57</v>
      </c>
      <c r="P5837" t="s">
        <v>349</v>
      </c>
      <c r="Q5837" t="s">
        <v>350</v>
      </c>
      <c r="R5837" t="s">
        <v>351</v>
      </c>
      <c r="S5837">
        <f t="shared" si="91"/>
        <v>2016</v>
      </c>
    </row>
    <row r="5838" spans="1:19" x14ac:dyDescent="0.25">
      <c r="A5838">
        <v>345</v>
      </c>
      <c r="B5838">
        <v>345102</v>
      </c>
      <c r="C5838">
        <v>6165</v>
      </c>
      <c r="E5838" t="s">
        <v>391</v>
      </c>
      <c r="F5838" t="s">
        <v>68</v>
      </c>
      <c r="G5838">
        <v>309177</v>
      </c>
      <c r="H5838" s="1">
        <v>42582</v>
      </c>
      <c r="I5838" s="2"/>
      <c r="J5838" s="2">
        <v>-437.85</v>
      </c>
      <c r="K5838" s="2">
        <v>-437.85</v>
      </c>
      <c r="L5838" t="s">
        <v>65</v>
      </c>
      <c r="M5838" t="s">
        <v>21</v>
      </c>
      <c r="N5838" t="s">
        <v>22</v>
      </c>
      <c r="O5838" t="s">
        <v>57</v>
      </c>
      <c r="P5838" t="s">
        <v>349</v>
      </c>
      <c r="Q5838" t="s">
        <v>350</v>
      </c>
      <c r="R5838" t="s">
        <v>351</v>
      </c>
      <c r="S5838">
        <f t="shared" si="91"/>
        <v>2016</v>
      </c>
    </row>
    <row r="5839" spans="1:19" x14ac:dyDescent="0.25">
      <c r="A5839">
        <v>345</v>
      </c>
      <c r="B5839">
        <v>345102</v>
      </c>
      <c r="C5839">
        <v>6165</v>
      </c>
      <c r="E5839" t="s">
        <v>391</v>
      </c>
      <c r="F5839" t="s">
        <v>68</v>
      </c>
      <c r="G5839">
        <v>309177</v>
      </c>
      <c r="H5839" s="1">
        <v>42582</v>
      </c>
      <c r="I5839" s="2"/>
      <c r="J5839" s="2">
        <v>-399.77</v>
      </c>
      <c r="K5839" s="2">
        <v>-399.77</v>
      </c>
      <c r="L5839" t="s">
        <v>65</v>
      </c>
      <c r="M5839" t="s">
        <v>21</v>
      </c>
      <c r="N5839" t="s">
        <v>22</v>
      </c>
      <c r="O5839" t="s">
        <v>57</v>
      </c>
      <c r="P5839" t="s">
        <v>349</v>
      </c>
      <c r="Q5839" t="s">
        <v>350</v>
      </c>
      <c r="R5839" t="s">
        <v>351</v>
      </c>
      <c r="S5839">
        <f t="shared" si="91"/>
        <v>2016</v>
      </c>
    </row>
    <row r="5840" spans="1:19" x14ac:dyDescent="0.25">
      <c r="A5840">
        <v>345</v>
      </c>
      <c r="B5840">
        <v>345102</v>
      </c>
      <c r="C5840">
        <v>6165</v>
      </c>
      <c r="E5840" t="s">
        <v>391</v>
      </c>
      <c r="F5840" t="s">
        <v>68</v>
      </c>
      <c r="G5840">
        <v>309177</v>
      </c>
      <c r="H5840" s="1">
        <v>42582</v>
      </c>
      <c r="I5840" s="2"/>
      <c r="J5840" s="2">
        <v>-76.150000000000006</v>
      </c>
      <c r="K5840" s="2">
        <v>-76.150000000000006</v>
      </c>
      <c r="L5840" t="s">
        <v>65</v>
      </c>
      <c r="M5840" t="s">
        <v>21</v>
      </c>
      <c r="N5840" t="s">
        <v>22</v>
      </c>
      <c r="O5840" t="s">
        <v>57</v>
      </c>
      <c r="P5840" t="s">
        <v>349</v>
      </c>
      <c r="Q5840" t="s">
        <v>350</v>
      </c>
      <c r="R5840" t="s">
        <v>351</v>
      </c>
      <c r="S5840">
        <f t="shared" si="91"/>
        <v>2016</v>
      </c>
    </row>
    <row r="5841" spans="1:19" x14ac:dyDescent="0.25">
      <c r="A5841">
        <v>345</v>
      </c>
      <c r="B5841">
        <v>345102</v>
      </c>
      <c r="C5841">
        <v>6165</v>
      </c>
      <c r="E5841" t="s">
        <v>391</v>
      </c>
      <c r="F5841" t="s">
        <v>68</v>
      </c>
      <c r="G5841">
        <v>309177</v>
      </c>
      <c r="H5841" s="1">
        <v>42582</v>
      </c>
      <c r="I5841" s="2"/>
      <c r="J5841" s="2">
        <v>-76.150000000000006</v>
      </c>
      <c r="K5841" s="2">
        <v>-76.150000000000006</v>
      </c>
      <c r="L5841" t="s">
        <v>65</v>
      </c>
      <c r="M5841" t="s">
        <v>21</v>
      </c>
      <c r="N5841" t="s">
        <v>22</v>
      </c>
      <c r="O5841" t="s">
        <v>57</v>
      </c>
      <c r="P5841" t="s">
        <v>349</v>
      </c>
      <c r="Q5841" t="s">
        <v>350</v>
      </c>
      <c r="R5841" t="s">
        <v>351</v>
      </c>
      <c r="S5841">
        <f t="shared" si="91"/>
        <v>2016</v>
      </c>
    </row>
    <row r="5842" spans="1:19" x14ac:dyDescent="0.25">
      <c r="A5842">
        <v>345</v>
      </c>
      <c r="B5842">
        <v>345102</v>
      </c>
      <c r="C5842">
        <v>6165</v>
      </c>
      <c r="E5842" t="s">
        <v>391</v>
      </c>
      <c r="F5842" t="s">
        <v>68</v>
      </c>
      <c r="G5842">
        <v>309177</v>
      </c>
      <c r="H5842" s="1">
        <v>42582</v>
      </c>
      <c r="I5842" s="2"/>
      <c r="J5842" s="2">
        <v>-152.29</v>
      </c>
      <c r="K5842" s="2">
        <v>-152.29</v>
      </c>
      <c r="L5842" t="s">
        <v>65</v>
      </c>
      <c r="M5842" t="s">
        <v>21</v>
      </c>
      <c r="N5842" t="s">
        <v>22</v>
      </c>
      <c r="O5842" t="s">
        <v>57</v>
      </c>
      <c r="P5842" t="s">
        <v>349</v>
      </c>
      <c r="Q5842" t="s">
        <v>350</v>
      </c>
      <c r="R5842" t="s">
        <v>351</v>
      </c>
      <c r="S5842">
        <f t="shared" si="91"/>
        <v>2016</v>
      </c>
    </row>
    <row r="5843" spans="1:19" x14ac:dyDescent="0.25">
      <c r="A5843">
        <v>345</v>
      </c>
      <c r="B5843">
        <v>345102</v>
      </c>
      <c r="C5843">
        <v>6165</v>
      </c>
      <c r="E5843" t="s">
        <v>391</v>
      </c>
      <c r="F5843" t="s">
        <v>68</v>
      </c>
      <c r="G5843">
        <v>309177</v>
      </c>
      <c r="H5843" s="1">
        <v>42582</v>
      </c>
      <c r="I5843" s="2"/>
      <c r="J5843" s="2">
        <v>-342.66</v>
      </c>
      <c r="K5843" s="2">
        <v>-342.66</v>
      </c>
      <c r="L5843" t="s">
        <v>65</v>
      </c>
      <c r="M5843" t="s">
        <v>21</v>
      </c>
      <c r="N5843" t="s">
        <v>22</v>
      </c>
      <c r="O5843" t="s">
        <v>57</v>
      </c>
      <c r="P5843" t="s">
        <v>349</v>
      </c>
      <c r="Q5843" t="s">
        <v>350</v>
      </c>
      <c r="R5843" t="s">
        <v>351</v>
      </c>
      <c r="S5843">
        <f t="shared" si="91"/>
        <v>2016</v>
      </c>
    </row>
    <row r="5844" spans="1:19" x14ac:dyDescent="0.25">
      <c r="A5844">
        <v>345</v>
      </c>
      <c r="B5844">
        <v>345102</v>
      </c>
      <c r="C5844">
        <v>6165</v>
      </c>
      <c r="E5844" t="s">
        <v>391</v>
      </c>
      <c r="F5844" t="s">
        <v>68</v>
      </c>
      <c r="G5844">
        <v>309177</v>
      </c>
      <c r="H5844" s="1">
        <v>42582</v>
      </c>
      <c r="I5844" s="2"/>
      <c r="J5844" s="2">
        <v>-76.150000000000006</v>
      </c>
      <c r="K5844" s="2">
        <v>-76.150000000000006</v>
      </c>
      <c r="L5844" t="s">
        <v>65</v>
      </c>
      <c r="M5844" t="s">
        <v>21</v>
      </c>
      <c r="N5844" t="s">
        <v>22</v>
      </c>
      <c r="O5844" t="s">
        <v>57</v>
      </c>
      <c r="P5844" t="s">
        <v>349</v>
      </c>
      <c r="Q5844" t="s">
        <v>350</v>
      </c>
      <c r="R5844" t="s">
        <v>351</v>
      </c>
      <c r="S5844">
        <f t="shared" si="91"/>
        <v>2016</v>
      </c>
    </row>
    <row r="5845" spans="1:19" x14ac:dyDescent="0.25">
      <c r="A5845">
        <v>345</v>
      </c>
      <c r="B5845">
        <v>345102</v>
      </c>
      <c r="C5845">
        <v>6165</v>
      </c>
      <c r="E5845" t="s">
        <v>391</v>
      </c>
      <c r="F5845" t="s">
        <v>68</v>
      </c>
      <c r="G5845">
        <v>309177</v>
      </c>
      <c r="H5845" s="1">
        <v>42582</v>
      </c>
      <c r="I5845" s="2"/>
      <c r="J5845" s="2">
        <v>-76.150000000000006</v>
      </c>
      <c r="K5845" s="2">
        <v>-76.150000000000006</v>
      </c>
      <c r="L5845" t="s">
        <v>65</v>
      </c>
      <c r="M5845" t="s">
        <v>21</v>
      </c>
      <c r="N5845" t="s">
        <v>22</v>
      </c>
      <c r="O5845" t="s">
        <v>57</v>
      </c>
      <c r="P5845" t="s">
        <v>349</v>
      </c>
      <c r="Q5845" t="s">
        <v>350</v>
      </c>
      <c r="R5845" t="s">
        <v>351</v>
      </c>
      <c r="S5845">
        <f t="shared" si="91"/>
        <v>2016</v>
      </c>
    </row>
    <row r="5846" spans="1:19" x14ac:dyDescent="0.25">
      <c r="A5846">
        <v>345</v>
      </c>
      <c r="B5846">
        <v>345102</v>
      </c>
      <c r="C5846">
        <v>6165</v>
      </c>
      <c r="E5846" t="s">
        <v>391</v>
      </c>
      <c r="F5846" t="s">
        <v>68</v>
      </c>
      <c r="G5846">
        <v>309177</v>
      </c>
      <c r="H5846" s="1">
        <v>42582</v>
      </c>
      <c r="I5846" s="2"/>
      <c r="J5846" s="2">
        <v>-76.150000000000006</v>
      </c>
      <c r="K5846" s="2">
        <v>-76.150000000000006</v>
      </c>
      <c r="L5846" t="s">
        <v>65</v>
      </c>
      <c r="M5846" t="s">
        <v>21</v>
      </c>
      <c r="N5846" t="s">
        <v>22</v>
      </c>
      <c r="O5846" t="s">
        <v>57</v>
      </c>
      <c r="P5846" t="s">
        <v>349</v>
      </c>
      <c r="Q5846" t="s">
        <v>350</v>
      </c>
      <c r="R5846" t="s">
        <v>351</v>
      </c>
      <c r="S5846">
        <f t="shared" si="91"/>
        <v>2016</v>
      </c>
    </row>
    <row r="5847" spans="1:19" x14ac:dyDescent="0.25">
      <c r="A5847">
        <v>345</v>
      </c>
      <c r="B5847">
        <v>345102</v>
      </c>
      <c r="C5847">
        <v>6165</v>
      </c>
      <c r="E5847" t="s">
        <v>391</v>
      </c>
      <c r="F5847" t="s">
        <v>68</v>
      </c>
      <c r="G5847">
        <v>309177</v>
      </c>
      <c r="H5847" s="1">
        <v>42582</v>
      </c>
      <c r="I5847" s="2"/>
      <c r="J5847" s="2">
        <v>-228.44</v>
      </c>
      <c r="K5847" s="2">
        <v>-228.44</v>
      </c>
      <c r="L5847" t="s">
        <v>65</v>
      </c>
      <c r="M5847" t="s">
        <v>21</v>
      </c>
      <c r="N5847" t="s">
        <v>22</v>
      </c>
      <c r="O5847" t="s">
        <v>57</v>
      </c>
      <c r="P5847" t="s">
        <v>349</v>
      </c>
      <c r="Q5847" t="s">
        <v>350</v>
      </c>
      <c r="R5847" t="s">
        <v>351</v>
      </c>
      <c r="S5847">
        <f t="shared" si="91"/>
        <v>2016</v>
      </c>
    </row>
    <row r="5848" spans="1:19" x14ac:dyDescent="0.25">
      <c r="A5848">
        <v>345</v>
      </c>
      <c r="B5848">
        <v>345102</v>
      </c>
      <c r="C5848">
        <v>6165</v>
      </c>
      <c r="E5848" t="s">
        <v>89</v>
      </c>
      <c r="F5848" t="s">
        <v>86</v>
      </c>
      <c r="G5848">
        <v>1671</v>
      </c>
      <c r="H5848" s="1">
        <v>42582</v>
      </c>
      <c r="I5848" s="2"/>
      <c r="J5848" s="2">
        <v>-166.32</v>
      </c>
      <c r="K5848" s="2">
        <v>-166.32</v>
      </c>
      <c r="L5848" t="s">
        <v>65</v>
      </c>
      <c r="M5848" t="s">
        <v>21</v>
      </c>
      <c r="N5848" t="s">
        <v>22</v>
      </c>
      <c r="O5848" t="s">
        <v>57</v>
      </c>
      <c r="P5848" t="s">
        <v>349</v>
      </c>
      <c r="Q5848" t="s">
        <v>350</v>
      </c>
      <c r="R5848" t="s">
        <v>351</v>
      </c>
      <c r="S5848">
        <f t="shared" si="91"/>
        <v>2016</v>
      </c>
    </row>
    <row r="5849" spans="1:19" x14ac:dyDescent="0.25">
      <c r="A5849">
        <v>345</v>
      </c>
      <c r="B5849">
        <v>345102</v>
      </c>
      <c r="C5849">
        <v>6165</v>
      </c>
      <c r="E5849" t="s">
        <v>89</v>
      </c>
      <c r="F5849" t="s">
        <v>86</v>
      </c>
      <c r="G5849">
        <v>1671</v>
      </c>
      <c r="H5849" s="1">
        <v>42582</v>
      </c>
      <c r="I5849" s="2"/>
      <c r="J5849" s="2">
        <v>-83.16</v>
      </c>
      <c r="K5849" s="2">
        <v>-83.16</v>
      </c>
      <c r="L5849" t="s">
        <v>65</v>
      </c>
      <c r="M5849" t="s">
        <v>21</v>
      </c>
      <c r="N5849" t="s">
        <v>22</v>
      </c>
      <c r="O5849" t="s">
        <v>57</v>
      </c>
      <c r="P5849" t="s">
        <v>349</v>
      </c>
      <c r="Q5849" t="s">
        <v>350</v>
      </c>
      <c r="R5849" t="s">
        <v>351</v>
      </c>
      <c r="S5849">
        <f t="shared" si="91"/>
        <v>2016</v>
      </c>
    </row>
    <row r="5850" spans="1:19" x14ac:dyDescent="0.25">
      <c r="A5850">
        <v>345</v>
      </c>
      <c r="B5850">
        <v>345102</v>
      </c>
      <c r="C5850">
        <v>6165</v>
      </c>
      <c r="E5850" t="s">
        <v>89</v>
      </c>
      <c r="F5850" t="s">
        <v>86</v>
      </c>
      <c r="G5850">
        <v>1671</v>
      </c>
      <c r="H5850" s="1">
        <v>42582</v>
      </c>
      <c r="I5850" s="2"/>
      <c r="J5850" s="2">
        <v>-83.16</v>
      </c>
      <c r="K5850" s="2">
        <v>-83.16</v>
      </c>
      <c r="L5850" t="s">
        <v>65</v>
      </c>
      <c r="M5850" t="s">
        <v>21</v>
      </c>
      <c r="N5850" t="s">
        <v>22</v>
      </c>
      <c r="O5850" t="s">
        <v>57</v>
      </c>
      <c r="P5850" t="s">
        <v>349</v>
      </c>
      <c r="Q5850" t="s">
        <v>350</v>
      </c>
      <c r="R5850" t="s">
        <v>351</v>
      </c>
      <c r="S5850">
        <f t="shared" si="91"/>
        <v>2016</v>
      </c>
    </row>
    <row r="5851" spans="1:19" x14ac:dyDescent="0.25">
      <c r="A5851">
        <v>345</v>
      </c>
      <c r="B5851">
        <v>345102</v>
      </c>
      <c r="C5851">
        <v>6165</v>
      </c>
      <c r="E5851" t="s">
        <v>89</v>
      </c>
      <c r="F5851" t="s">
        <v>86</v>
      </c>
      <c r="G5851">
        <v>1671</v>
      </c>
      <c r="H5851" s="1">
        <v>42582</v>
      </c>
      <c r="I5851" s="2"/>
      <c r="J5851" s="2">
        <v>-166.32</v>
      </c>
      <c r="K5851" s="2">
        <v>-166.32</v>
      </c>
      <c r="L5851" t="s">
        <v>65</v>
      </c>
      <c r="M5851" t="s">
        <v>21</v>
      </c>
      <c r="N5851" t="s">
        <v>22</v>
      </c>
      <c r="O5851" t="s">
        <v>57</v>
      </c>
      <c r="P5851" t="s">
        <v>349</v>
      </c>
      <c r="Q5851" t="s">
        <v>350</v>
      </c>
      <c r="R5851" t="s">
        <v>351</v>
      </c>
      <c r="S5851">
        <f t="shared" si="91"/>
        <v>2016</v>
      </c>
    </row>
    <row r="5852" spans="1:19" x14ac:dyDescent="0.25">
      <c r="A5852">
        <v>345</v>
      </c>
      <c r="B5852">
        <v>345102</v>
      </c>
      <c r="C5852">
        <v>6165</v>
      </c>
      <c r="E5852" t="s">
        <v>89</v>
      </c>
      <c r="F5852" t="s">
        <v>86</v>
      </c>
      <c r="G5852">
        <v>1671</v>
      </c>
      <c r="H5852" s="1">
        <v>42582</v>
      </c>
      <c r="I5852" s="2"/>
      <c r="J5852" s="2">
        <v>-83.16</v>
      </c>
      <c r="K5852" s="2">
        <v>-83.16</v>
      </c>
      <c r="L5852" t="s">
        <v>65</v>
      </c>
      <c r="M5852" t="s">
        <v>21</v>
      </c>
      <c r="N5852" t="s">
        <v>22</v>
      </c>
      <c r="O5852" t="s">
        <v>57</v>
      </c>
      <c r="P5852" t="s">
        <v>349</v>
      </c>
      <c r="Q5852" t="s">
        <v>350</v>
      </c>
      <c r="R5852" t="s">
        <v>351</v>
      </c>
      <c r="S5852">
        <f t="shared" si="91"/>
        <v>2016</v>
      </c>
    </row>
    <row r="5853" spans="1:19" x14ac:dyDescent="0.25">
      <c r="A5853">
        <v>345</v>
      </c>
      <c r="B5853">
        <v>345102</v>
      </c>
      <c r="C5853">
        <v>6165</v>
      </c>
      <c r="E5853" t="s">
        <v>89</v>
      </c>
      <c r="F5853" t="s">
        <v>86</v>
      </c>
      <c r="G5853">
        <v>1671</v>
      </c>
      <c r="H5853" s="1">
        <v>42582</v>
      </c>
      <c r="I5853" s="2"/>
      <c r="J5853" s="2">
        <v>-83.16</v>
      </c>
      <c r="K5853" s="2">
        <v>-83.16</v>
      </c>
      <c r="L5853" t="s">
        <v>65</v>
      </c>
      <c r="M5853" t="s">
        <v>21</v>
      </c>
      <c r="N5853" t="s">
        <v>22</v>
      </c>
      <c r="O5853" t="s">
        <v>57</v>
      </c>
      <c r="P5853" t="s">
        <v>349</v>
      </c>
      <c r="Q5853" t="s">
        <v>350</v>
      </c>
      <c r="R5853" t="s">
        <v>351</v>
      </c>
      <c r="S5853">
        <f t="shared" si="91"/>
        <v>2016</v>
      </c>
    </row>
    <row r="5854" spans="1:19" x14ac:dyDescent="0.25">
      <c r="A5854">
        <v>345</v>
      </c>
      <c r="B5854">
        <v>345102</v>
      </c>
      <c r="C5854">
        <v>6165</v>
      </c>
      <c r="E5854" t="s">
        <v>89</v>
      </c>
      <c r="F5854" t="s">
        <v>86</v>
      </c>
      <c r="G5854">
        <v>1671</v>
      </c>
      <c r="H5854" s="1">
        <v>42582</v>
      </c>
      <c r="I5854" s="2"/>
      <c r="J5854" s="2">
        <v>-166.32</v>
      </c>
      <c r="K5854" s="2">
        <v>-166.32</v>
      </c>
      <c r="L5854" t="s">
        <v>65</v>
      </c>
      <c r="M5854" t="s">
        <v>21</v>
      </c>
      <c r="N5854" t="s">
        <v>22</v>
      </c>
      <c r="O5854" t="s">
        <v>57</v>
      </c>
      <c r="P5854" t="s">
        <v>349</v>
      </c>
      <c r="Q5854" t="s">
        <v>350</v>
      </c>
      <c r="R5854" t="s">
        <v>351</v>
      </c>
      <c r="S5854">
        <f t="shared" si="91"/>
        <v>2016</v>
      </c>
    </row>
    <row r="5855" spans="1:19" x14ac:dyDescent="0.25">
      <c r="A5855">
        <v>345</v>
      </c>
      <c r="B5855">
        <v>345102</v>
      </c>
      <c r="C5855">
        <v>6165</v>
      </c>
      <c r="E5855" t="s">
        <v>89</v>
      </c>
      <c r="F5855" t="s">
        <v>86</v>
      </c>
      <c r="G5855">
        <v>1671</v>
      </c>
      <c r="H5855" s="1">
        <v>42582</v>
      </c>
      <c r="I5855" s="2"/>
      <c r="J5855" s="2">
        <v>-83.16</v>
      </c>
      <c r="K5855" s="2">
        <v>-83.16</v>
      </c>
      <c r="L5855" t="s">
        <v>65</v>
      </c>
      <c r="M5855" t="s">
        <v>21</v>
      </c>
      <c r="N5855" t="s">
        <v>22</v>
      </c>
      <c r="O5855" t="s">
        <v>57</v>
      </c>
      <c r="P5855" t="s">
        <v>349</v>
      </c>
      <c r="Q5855" t="s">
        <v>350</v>
      </c>
      <c r="R5855" t="s">
        <v>351</v>
      </c>
      <c r="S5855">
        <f t="shared" si="91"/>
        <v>2016</v>
      </c>
    </row>
    <row r="5856" spans="1:19" x14ac:dyDescent="0.25">
      <c r="A5856">
        <v>345</v>
      </c>
      <c r="B5856">
        <v>345102</v>
      </c>
      <c r="C5856">
        <v>6165</v>
      </c>
      <c r="E5856" t="s">
        <v>89</v>
      </c>
      <c r="F5856" t="s">
        <v>86</v>
      </c>
      <c r="G5856">
        <v>1671</v>
      </c>
      <c r="H5856" s="1">
        <v>42582</v>
      </c>
      <c r="I5856" s="2"/>
      <c r="J5856" s="2">
        <v>-83.16</v>
      </c>
      <c r="K5856" s="2">
        <v>-83.16</v>
      </c>
      <c r="L5856" t="s">
        <v>65</v>
      </c>
      <c r="M5856" t="s">
        <v>21</v>
      </c>
      <c r="N5856" t="s">
        <v>22</v>
      </c>
      <c r="O5856" t="s">
        <v>57</v>
      </c>
      <c r="P5856" t="s">
        <v>349</v>
      </c>
      <c r="Q5856" t="s">
        <v>350</v>
      </c>
      <c r="R5856" t="s">
        <v>351</v>
      </c>
      <c r="S5856">
        <f t="shared" si="91"/>
        <v>2016</v>
      </c>
    </row>
    <row r="5857" spans="1:19" x14ac:dyDescent="0.25">
      <c r="A5857">
        <v>345</v>
      </c>
      <c r="B5857">
        <v>345102</v>
      </c>
      <c r="C5857">
        <v>6165</v>
      </c>
      <c r="E5857" t="s">
        <v>89</v>
      </c>
      <c r="F5857" t="s">
        <v>86</v>
      </c>
      <c r="G5857">
        <v>1671</v>
      </c>
      <c r="H5857" s="1">
        <v>42582</v>
      </c>
      <c r="I5857" s="2"/>
      <c r="J5857" s="2">
        <v>-83.16</v>
      </c>
      <c r="K5857" s="2">
        <v>-83.16</v>
      </c>
      <c r="L5857" t="s">
        <v>65</v>
      </c>
      <c r="M5857" t="s">
        <v>21</v>
      </c>
      <c r="N5857" t="s">
        <v>22</v>
      </c>
      <c r="O5857" t="s">
        <v>57</v>
      </c>
      <c r="P5857" t="s">
        <v>349</v>
      </c>
      <c r="Q5857" t="s">
        <v>350</v>
      </c>
      <c r="R5857" t="s">
        <v>351</v>
      </c>
      <c r="S5857">
        <f t="shared" si="91"/>
        <v>2016</v>
      </c>
    </row>
    <row r="5858" spans="1:19" x14ac:dyDescent="0.25">
      <c r="A5858">
        <v>345</v>
      </c>
      <c r="B5858">
        <v>345102</v>
      </c>
      <c r="C5858">
        <v>6165</v>
      </c>
      <c r="E5858" t="s">
        <v>89</v>
      </c>
      <c r="F5858" t="s">
        <v>86</v>
      </c>
      <c r="G5858">
        <v>1671</v>
      </c>
      <c r="H5858" s="1">
        <v>42582</v>
      </c>
      <c r="I5858" s="2"/>
      <c r="J5858" s="2">
        <v>-83.16</v>
      </c>
      <c r="K5858" s="2">
        <v>-83.16</v>
      </c>
      <c r="L5858" t="s">
        <v>65</v>
      </c>
      <c r="M5858" t="s">
        <v>21</v>
      </c>
      <c r="N5858" t="s">
        <v>22</v>
      </c>
      <c r="O5858" t="s">
        <v>57</v>
      </c>
      <c r="P5858" t="s">
        <v>349</v>
      </c>
      <c r="Q5858" t="s">
        <v>350</v>
      </c>
      <c r="R5858" t="s">
        <v>351</v>
      </c>
      <c r="S5858">
        <f t="shared" si="91"/>
        <v>2016</v>
      </c>
    </row>
    <row r="5859" spans="1:19" x14ac:dyDescent="0.25">
      <c r="A5859">
        <v>345</v>
      </c>
      <c r="B5859">
        <v>345102</v>
      </c>
      <c r="C5859">
        <v>6165</v>
      </c>
      <c r="E5859" t="s">
        <v>89</v>
      </c>
      <c r="F5859" t="s">
        <v>86</v>
      </c>
      <c r="G5859">
        <v>1671</v>
      </c>
      <c r="H5859" s="1">
        <v>42582</v>
      </c>
      <c r="I5859" s="2"/>
      <c r="J5859" s="2">
        <v>-83.16</v>
      </c>
      <c r="K5859" s="2">
        <v>-83.16</v>
      </c>
      <c r="L5859" t="s">
        <v>65</v>
      </c>
      <c r="M5859" t="s">
        <v>21</v>
      </c>
      <c r="N5859" t="s">
        <v>22</v>
      </c>
      <c r="O5859" t="s">
        <v>57</v>
      </c>
      <c r="P5859" t="s">
        <v>349</v>
      </c>
      <c r="Q5859" t="s">
        <v>350</v>
      </c>
      <c r="R5859" t="s">
        <v>351</v>
      </c>
      <c r="S5859">
        <f t="shared" si="91"/>
        <v>2016</v>
      </c>
    </row>
    <row r="5860" spans="1:19" x14ac:dyDescent="0.25">
      <c r="A5860">
        <v>345</v>
      </c>
      <c r="B5860">
        <v>345102</v>
      </c>
      <c r="C5860">
        <v>6165</v>
      </c>
      <c r="E5860" t="s">
        <v>384</v>
      </c>
      <c r="F5860" t="s">
        <v>86</v>
      </c>
      <c r="G5860">
        <v>1668</v>
      </c>
      <c r="H5860" s="1">
        <v>42570</v>
      </c>
      <c r="I5860" s="2"/>
      <c r="J5860" s="2">
        <v>-418.5</v>
      </c>
      <c r="K5860" s="2">
        <v>-418.5</v>
      </c>
      <c r="L5860" t="s">
        <v>65</v>
      </c>
      <c r="M5860" t="s">
        <v>21</v>
      </c>
      <c r="N5860" t="s">
        <v>22</v>
      </c>
      <c r="O5860" t="s">
        <v>57</v>
      </c>
      <c r="P5860" t="s">
        <v>349</v>
      </c>
      <c r="Q5860" t="s">
        <v>350</v>
      </c>
      <c r="R5860" t="s">
        <v>351</v>
      </c>
      <c r="S5860">
        <f t="shared" si="91"/>
        <v>2016</v>
      </c>
    </row>
    <row r="5861" spans="1:19" x14ac:dyDescent="0.25">
      <c r="A5861">
        <v>345</v>
      </c>
      <c r="B5861">
        <v>345102</v>
      </c>
      <c r="C5861">
        <v>6165</v>
      </c>
      <c r="E5861" t="s">
        <v>384</v>
      </c>
      <c r="F5861" t="s">
        <v>86</v>
      </c>
      <c r="G5861">
        <v>1668</v>
      </c>
      <c r="H5861" s="1">
        <v>42570</v>
      </c>
      <c r="I5861" s="2"/>
      <c r="J5861" s="2">
        <v>-523.13</v>
      </c>
      <c r="K5861" s="2">
        <v>-523.13</v>
      </c>
      <c r="L5861" t="s">
        <v>65</v>
      </c>
      <c r="M5861" t="s">
        <v>21</v>
      </c>
      <c r="N5861" t="s">
        <v>22</v>
      </c>
      <c r="O5861" t="s">
        <v>57</v>
      </c>
      <c r="P5861" t="s">
        <v>349</v>
      </c>
      <c r="Q5861" t="s">
        <v>350</v>
      </c>
      <c r="R5861" t="s">
        <v>351</v>
      </c>
      <c r="S5861">
        <f t="shared" si="91"/>
        <v>2016</v>
      </c>
    </row>
    <row r="5862" spans="1:19" x14ac:dyDescent="0.25">
      <c r="A5862">
        <v>345</v>
      </c>
      <c r="B5862">
        <v>345102</v>
      </c>
      <c r="C5862">
        <v>6165</v>
      </c>
      <c r="E5862" t="s">
        <v>374</v>
      </c>
      <c r="F5862" t="s">
        <v>86</v>
      </c>
      <c r="G5862">
        <v>1668</v>
      </c>
      <c r="H5862" s="1">
        <v>42570</v>
      </c>
      <c r="I5862" s="2"/>
      <c r="J5862" s="2">
        <v>-125.55</v>
      </c>
      <c r="K5862" s="2">
        <v>-125.55</v>
      </c>
      <c r="L5862" t="s">
        <v>65</v>
      </c>
      <c r="M5862" t="s">
        <v>21</v>
      </c>
      <c r="N5862" t="s">
        <v>22</v>
      </c>
      <c r="O5862" t="s">
        <v>57</v>
      </c>
      <c r="P5862" t="s">
        <v>349</v>
      </c>
      <c r="Q5862" t="s">
        <v>350</v>
      </c>
      <c r="R5862" t="s">
        <v>351</v>
      </c>
      <c r="S5862">
        <f t="shared" si="91"/>
        <v>2016</v>
      </c>
    </row>
    <row r="5863" spans="1:19" x14ac:dyDescent="0.25">
      <c r="A5863">
        <v>345</v>
      </c>
      <c r="B5863">
        <v>345102</v>
      </c>
      <c r="C5863">
        <v>6165</v>
      </c>
      <c r="E5863" t="s">
        <v>374</v>
      </c>
      <c r="F5863" t="s">
        <v>86</v>
      </c>
      <c r="G5863">
        <v>1668</v>
      </c>
      <c r="H5863" s="1">
        <v>42570</v>
      </c>
      <c r="I5863" s="2"/>
      <c r="J5863" s="2">
        <v>-83.7</v>
      </c>
      <c r="K5863" s="2">
        <v>-83.7</v>
      </c>
      <c r="L5863" t="s">
        <v>65</v>
      </c>
      <c r="M5863" t="s">
        <v>21</v>
      </c>
      <c r="N5863" t="s">
        <v>22</v>
      </c>
      <c r="O5863" t="s">
        <v>57</v>
      </c>
      <c r="P5863" t="s">
        <v>349</v>
      </c>
      <c r="Q5863" t="s">
        <v>350</v>
      </c>
      <c r="R5863" t="s">
        <v>351</v>
      </c>
      <c r="S5863">
        <f t="shared" si="91"/>
        <v>2016</v>
      </c>
    </row>
    <row r="5864" spans="1:19" x14ac:dyDescent="0.25">
      <c r="A5864">
        <v>345</v>
      </c>
      <c r="B5864">
        <v>345102</v>
      </c>
      <c r="C5864">
        <v>6165</v>
      </c>
      <c r="E5864" t="s">
        <v>374</v>
      </c>
      <c r="F5864" t="s">
        <v>86</v>
      </c>
      <c r="G5864">
        <v>1668</v>
      </c>
      <c r="H5864" s="1">
        <v>42570</v>
      </c>
      <c r="I5864" s="2"/>
      <c r="J5864" s="2">
        <v>-125.55</v>
      </c>
      <c r="K5864" s="2">
        <v>-125.55</v>
      </c>
      <c r="L5864" t="s">
        <v>65</v>
      </c>
      <c r="M5864" t="s">
        <v>21</v>
      </c>
      <c r="N5864" t="s">
        <v>22</v>
      </c>
      <c r="O5864" t="s">
        <v>57</v>
      </c>
      <c r="P5864" t="s">
        <v>349</v>
      </c>
      <c r="Q5864" t="s">
        <v>350</v>
      </c>
      <c r="R5864" t="s">
        <v>351</v>
      </c>
      <c r="S5864">
        <f t="shared" si="91"/>
        <v>2016</v>
      </c>
    </row>
    <row r="5865" spans="1:19" x14ac:dyDescent="0.25">
      <c r="A5865">
        <v>345</v>
      </c>
      <c r="B5865">
        <v>345102</v>
      </c>
      <c r="C5865">
        <v>6165</v>
      </c>
      <c r="E5865" t="s">
        <v>374</v>
      </c>
      <c r="F5865" t="s">
        <v>86</v>
      </c>
      <c r="G5865">
        <v>1668</v>
      </c>
      <c r="H5865" s="1">
        <v>42570</v>
      </c>
      <c r="I5865" s="2"/>
      <c r="J5865" s="2">
        <v>-376.65</v>
      </c>
      <c r="K5865" s="2">
        <v>-376.65</v>
      </c>
      <c r="L5865" t="s">
        <v>65</v>
      </c>
      <c r="M5865" t="s">
        <v>21</v>
      </c>
      <c r="N5865" t="s">
        <v>22</v>
      </c>
      <c r="O5865" t="s">
        <v>57</v>
      </c>
      <c r="P5865" t="s">
        <v>349</v>
      </c>
      <c r="Q5865" t="s">
        <v>350</v>
      </c>
      <c r="R5865" t="s">
        <v>351</v>
      </c>
      <c r="S5865">
        <f t="shared" si="91"/>
        <v>2016</v>
      </c>
    </row>
    <row r="5866" spans="1:19" x14ac:dyDescent="0.25">
      <c r="A5866">
        <v>345</v>
      </c>
      <c r="B5866">
        <v>345102</v>
      </c>
      <c r="C5866">
        <v>6165</v>
      </c>
      <c r="E5866" t="s">
        <v>374</v>
      </c>
      <c r="F5866" t="s">
        <v>86</v>
      </c>
      <c r="G5866">
        <v>1668</v>
      </c>
      <c r="H5866" s="1">
        <v>42570</v>
      </c>
      <c r="I5866" s="2"/>
      <c r="J5866" s="2">
        <v>-41.85</v>
      </c>
      <c r="K5866" s="2">
        <v>-41.85</v>
      </c>
      <c r="L5866" t="s">
        <v>65</v>
      </c>
      <c r="M5866" t="s">
        <v>21</v>
      </c>
      <c r="N5866" t="s">
        <v>22</v>
      </c>
      <c r="O5866" t="s">
        <v>57</v>
      </c>
      <c r="P5866" t="s">
        <v>349</v>
      </c>
      <c r="Q5866" t="s">
        <v>350</v>
      </c>
      <c r="R5866" t="s">
        <v>351</v>
      </c>
      <c r="S5866">
        <f t="shared" si="91"/>
        <v>2016</v>
      </c>
    </row>
    <row r="5867" spans="1:19" x14ac:dyDescent="0.25">
      <c r="A5867">
        <v>345</v>
      </c>
      <c r="B5867">
        <v>345102</v>
      </c>
      <c r="C5867">
        <v>6165</v>
      </c>
      <c r="E5867" t="s">
        <v>374</v>
      </c>
      <c r="F5867" t="s">
        <v>86</v>
      </c>
      <c r="G5867">
        <v>1668</v>
      </c>
      <c r="H5867" s="1">
        <v>42570</v>
      </c>
      <c r="I5867" s="2"/>
      <c r="J5867" s="2">
        <v>-83.7</v>
      </c>
      <c r="K5867" s="2">
        <v>-83.7</v>
      </c>
      <c r="L5867" t="s">
        <v>65</v>
      </c>
      <c r="M5867" t="s">
        <v>21</v>
      </c>
      <c r="N5867" t="s">
        <v>22</v>
      </c>
      <c r="O5867" t="s">
        <v>57</v>
      </c>
      <c r="P5867" t="s">
        <v>349</v>
      </c>
      <c r="Q5867" t="s">
        <v>350</v>
      </c>
      <c r="R5867" t="s">
        <v>351</v>
      </c>
      <c r="S5867">
        <f t="shared" si="91"/>
        <v>2016</v>
      </c>
    </row>
    <row r="5868" spans="1:19" x14ac:dyDescent="0.25">
      <c r="A5868">
        <v>345</v>
      </c>
      <c r="B5868">
        <v>345102</v>
      </c>
      <c r="C5868">
        <v>6165</v>
      </c>
      <c r="E5868" t="s">
        <v>374</v>
      </c>
      <c r="F5868" t="s">
        <v>86</v>
      </c>
      <c r="G5868">
        <v>1668</v>
      </c>
      <c r="H5868" s="1">
        <v>42570</v>
      </c>
      <c r="I5868" s="2"/>
      <c r="J5868" s="2">
        <v>-439.43</v>
      </c>
      <c r="K5868" s="2">
        <v>-439.43</v>
      </c>
      <c r="L5868" t="s">
        <v>65</v>
      </c>
      <c r="M5868" t="s">
        <v>21</v>
      </c>
      <c r="N5868" t="s">
        <v>22</v>
      </c>
      <c r="O5868" t="s">
        <v>57</v>
      </c>
      <c r="P5868" t="s">
        <v>349</v>
      </c>
      <c r="Q5868" t="s">
        <v>350</v>
      </c>
      <c r="R5868" t="s">
        <v>351</v>
      </c>
      <c r="S5868">
        <f t="shared" si="91"/>
        <v>2016</v>
      </c>
    </row>
    <row r="5869" spans="1:19" x14ac:dyDescent="0.25">
      <c r="A5869">
        <v>345</v>
      </c>
      <c r="B5869">
        <v>345102</v>
      </c>
      <c r="C5869">
        <v>6165</v>
      </c>
      <c r="E5869" t="s">
        <v>380</v>
      </c>
      <c r="F5869" t="s">
        <v>86</v>
      </c>
      <c r="G5869">
        <v>1668</v>
      </c>
      <c r="H5869" s="1">
        <v>42570</v>
      </c>
      <c r="I5869" s="2"/>
      <c r="J5869" s="2">
        <v>-152.63999999999999</v>
      </c>
      <c r="K5869" s="2">
        <v>-152.63999999999999</v>
      </c>
      <c r="L5869" t="s">
        <v>65</v>
      </c>
      <c r="M5869" t="s">
        <v>21</v>
      </c>
      <c r="N5869" t="s">
        <v>22</v>
      </c>
      <c r="O5869" t="s">
        <v>57</v>
      </c>
      <c r="P5869" t="s">
        <v>349</v>
      </c>
      <c r="Q5869" t="s">
        <v>350</v>
      </c>
      <c r="R5869" t="s">
        <v>351</v>
      </c>
      <c r="S5869">
        <f t="shared" si="91"/>
        <v>2016</v>
      </c>
    </row>
    <row r="5870" spans="1:19" x14ac:dyDescent="0.25">
      <c r="A5870">
        <v>345</v>
      </c>
      <c r="B5870">
        <v>345102</v>
      </c>
      <c r="C5870">
        <v>6165</v>
      </c>
      <c r="E5870" t="s">
        <v>380</v>
      </c>
      <c r="F5870" t="s">
        <v>86</v>
      </c>
      <c r="G5870">
        <v>1668</v>
      </c>
      <c r="H5870" s="1">
        <v>42570</v>
      </c>
      <c r="I5870" s="2"/>
      <c r="J5870" s="2">
        <v>-76.319999999999993</v>
      </c>
      <c r="K5870" s="2">
        <v>-76.319999999999993</v>
      </c>
      <c r="L5870" t="s">
        <v>65</v>
      </c>
      <c r="M5870" t="s">
        <v>21</v>
      </c>
      <c r="N5870" t="s">
        <v>22</v>
      </c>
      <c r="O5870" t="s">
        <v>57</v>
      </c>
      <c r="P5870" t="s">
        <v>349</v>
      </c>
      <c r="Q5870" t="s">
        <v>350</v>
      </c>
      <c r="R5870" t="s">
        <v>351</v>
      </c>
      <c r="S5870">
        <f t="shared" si="91"/>
        <v>2016</v>
      </c>
    </row>
    <row r="5871" spans="1:19" x14ac:dyDescent="0.25">
      <c r="A5871">
        <v>345</v>
      </c>
      <c r="B5871">
        <v>345102</v>
      </c>
      <c r="C5871">
        <v>6165</v>
      </c>
      <c r="E5871" t="s">
        <v>380</v>
      </c>
      <c r="F5871" t="s">
        <v>86</v>
      </c>
      <c r="G5871">
        <v>1668</v>
      </c>
      <c r="H5871" s="1">
        <v>42570</v>
      </c>
      <c r="I5871" s="2"/>
      <c r="J5871" s="2">
        <v>-152.63999999999999</v>
      </c>
      <c r="K5871" s="2">
        <v>-152.63999999999999</v>
      </c>
      <c r="L5871" t="s">
        <v>65</v>
      </c>
      <c r="M5871" t="s">
        <v>21</v>
      </c>
      <c r="N5871" t="s">
        <v>22</v>
      </c>
      <c r="O5871" t="s">
        <v>57</v>
      </c>
      <c r="P5871" t="s">
        <v>349</v>
      </c>
      <c r="Q5871" t="s">
        <v>350</v>
      </c>
      <c r="R5871" t="s">
        <v>351</v>
      </c>
      <c r="S5871">
        <f t="shared" si="91"/>
        <v>2016</v>
      </c>
    </row>
    <row r="5872" spans="1:19" x14ac:dyDescent="0.25">
      <c r="A5872">
        <v>345</v>
      </c>
      <c r="B5872">
        <v>345102</v>
      </c>
      <c r="C5872">
        <v>6165</v>
      </c>
      <c r="E5872" t="s">
        <v>380</v>
      </c>
      <c r="F5872" t="s">
        <v>86</v>
      </c>
      <c r="G5872">
        <v>1668</v>
      </c>
      <c r="H5872" s="1">
        <v>42570</v>
      </c>
      <c r="I5872" s="2"/>
      <c r="J5872" s="2">
        <v>-152.63999999999999</v>
      </c>
      <c r="K5872" s="2">
        <v>-152.63999999999999</v>
      </c>
      <c r="L5872" t="s">
        <v>65</v>
      </c>
      <c r="M5872" t="s">
        <v>21</v>
      </c>
      <c r="N5872" t="s">
        <v>22</v>
      </c>
      <c r="O5872" t="s">
        <v>57</v>
      </c>
      <c r="P5872" t="s">
        <v>349</v>
      </c>
      <c r="Q5872" t="s">
        <v>350</v>
      </c>
      <c r="R5872" t="s">
        <v>351</v>
      </c>
      <c r="S5872">
        <f t="shared" si="91"/>
        <v>2016</v>
      </c>
    </row>
    <row r="5873" spans="1:19" x14ac:dyDescent="0.25">
      <c r="A5873">
        <v>345</v>
      </c>
      <c r="B5873">
        <v>345102</v>
      </c>
      <c r="C5873">
        <v>6165</v>
      </c>
      <c r="E5873" t="s">
        <v>385</v>
      </c>
      <c r="F5873" t="s">
        <v>86</v>
      </c>
      <c r="G5873">
        <v>1668</v>
      </c>
      <c r="H5873" s="1">
        <v>42570</v>
      </c>
      <c r="I5873" s="2"/>
      <c r="J5873" s="2">
        <v>-76.319999999999993</v>
      </c>
      <c r="K5873" s="2">
        <v>-76.319999999999993</v>
      </c>
      <c r="L5873" t="s">
        <v>65</v>
      </c>
      <c r="M5873" t="s">
        <v>21</v>
      </c>
      <c r="N5873" t="s">
        <v>22</v>
      </c>
      <c r="O5873" t="s">
        <v>57</v>
      </c>
      <c r="P5873" t="s">
        <v>349</v>
      </c>
      <c r="Q5873" t="s">
        <v>350</v>
      </c>
      <c r="R5873" t="s">
        <v>351</v>
      </c>
      <c r="S5873">
        <f t="shared" si="91"/>
        <v>2016</v>
      </c>
    </row>
    <row r="5874" spans="1:19" x14ac:dyDescent="0.25">
      <c r="A5874">
        <v>345</v>
      </c>
      <c r="B5874">
        <v>345102</v>
      </c>
      <c r="C5874">
        <v>6165</v>
      </c>
      <c r="E5874" t="s">
        <v>375</v>
      </c>
      <c r="F5874" t="s">
        <v>86</v>
      </c>
      <c r="G5874">
        <v>1668</v>
      </c>
      <c r="H5874" s="1">
        <v>42570</v>
      </c>
      <c r="I5874" s="2"/>
      <c r="J5874" s="2">
        <v>-38.159999999999997</v>
      </c>
      <c r="K5874" s="2">
        <v>-38.159999999999997</v>
      </c>
      <c r="L5874" t="s">
        <v>65</v>
      </c>
      <c r="M5874" t="s">
        <v>21</v>
      </c>
      <c r="N5874" t="s">
        <v>22</v>
      </c>
      <c r="O5874" t="s">
        <v>57</v>
      </c>
      <c r="P5874" t="s">
        <v>349</v>
      </c>
      <c r="Q5874" t="s">
        <v>350</v>
      </c>
      <c r="R5874" t="s">
        <v>351</v>
      </c>
      <c r="S5874">
        <f t="shared" si="91"/>
        <v>2016</v>
      </c>
    </row>
    <row r="5875" spans="1:19" x14ac:dyDescent="0.25">
      <c r="A5875">
        <v>345</v>
      </c>
      <c r="B5875">
        <v>345102</v>
      </c>
      <c r="C5875">
        <v>6165</v>
      </c>
      <c r="E5875" t="s">
        <v>375</v>
      </c>
      <c r="F5875" t="s">
        <v>86</v>
      </c>
      <c r="G5875">
        <v>1668</v>
      </c>
      <c r="H5875" s="1">
        <v>42570</v>
      </c>
      <c r="I5875" s="2"/>
      <c r="J5875" s="2">
        <v>-38.159999999999997</v>
      </c>
      <c r="K5875" s="2">
        <v>-38.159999999999997</v>
      </c>
      <c r="L5875" t="s">
        <v>65</v>
      </c>
      <c r="M5875" t="s">
        <v>21</v>
      </c>
      <c r="N5875" t="s">
        <v>22</v>
      </c>
      <c r="O5875" t="s">
        <v>57</v>
      </c>
      <c r="P5875" t="s">
        <v>349</v>
      </c>
      <c r="Q5875" t="s">
        <v>350</v>
      </c>
      <c r="R5875" t="s">
        <v>351</v>
      </c>
      <c r="S5875">
        <f t="shared" si="91"/>
        <v>2016</v>
      </c>
    </row>
    <row r="5876" spans="1:19" x14ac:dyDescent="0.25">
      <c r="A5876">
        <v>345</v>
      </c>
      <c r="B5876">
        <v>345102</v>
      </c>
      <c r="C5876">
        <v>6165</v>
      </c>
      <c r="E5876" t="s">
        <v>375</v>
      </c>
      <c r="F5876" t="s">
        <v>86</v>
      </c>
      <c r="G5876">
        <v>1668</v>
      </c>
      <c r="H5876" s="1">
        <v>42570</v>
      </c>
      <c r="I5876" s="2"/>
      <c r="J5876" s="2">
        <v>-152.63999999999999</v>
      </c>
      <c r="K5876" s="2">
        <v>-152.63999999999999</v>
      </c>
      <c r="L5876" t="s">
        <v>65</v>
      </c>
      <c r="M5876" t="s">
        <v>21</v>
      </c>
      <c r="N5876" t="s">
        <v>22</v>
      </c>
      <c r="O5876" t="s">
        <v>57</v>
      </c>
      <c r="P5876" t="s">
        <v>349</v>
      </c>
      <c r="Q5876" t="s">
        <v>350</v>
      </c>
      <c r="R5876" t="s">
        <v>351</v>
      </c>
      <c r="S5876">
        <f t="shared" si="91"/>
        <v>2016</v>
      </c>
    </row>
    <row r="5877" spans="1:19" x14ac:dyDescent="0.25">
      <c r="A5877">
        <v>345</v>
      </c>
      <c r="B5877">
        <v>345102</v>
      </c>
      <c r="C5877">
        <v>6165</v>
      </c>
      <c r="E5877" t="s">
        <v>375</v>
      </c>
      <c r="F5877" t="s">
        <v>86</v>
      </c>
      <c r="G5877">
        <v>1668</v>
      </c>
      <c r="H5877" s="1">
        <v>42570</v>
      </c>
      <c r="I5877" s="2"/>
      <c r="J5877" s="2">
        <v>-38.159999999999997</v>
      </c>
      <c r="K5877" s="2">
        <v>-38.159999999999997</v>
      </c>
      <c r="L5877" t="s">
        <v>65</v>
      </c>
      <c r="M5877" t="s">
        <v>21</v>
      </c>
      <c r="N5877" t="s">
        <v>22</v>
      </c>
      <c r="O5877" t="s">
        <v>57</v>
      </c>
      <c r="P5877" t="s">
        <v>349</v>
      </c>
      <c r="Q5877" t="s">
        <v>350</v>
      </c>
      <c r="R5877" t="s">
        <v>351</v>
      </c>
      <c r="S5877">
        <f t="shared" si="91"/>
        <v>2016</v>
      </c>
    </row>
    <row r="5878" spans="1:19" x14ac:dyDescent="0.25">
      <c r="A5878">
        <v>345</v>
      </c>
      <c r="B5878">
        <v>345102</v>
      </c>
      <c r="C5878">
        <v>6165</v>
      </c>
      <c r="E5878" t="s">
        <v>375</v>
      </c>
      <c r="F5878" t="s">
        <v>86</v>
      </c>
      <c r="G5878">
        <v>1668</v>
      </c>
      <c r="H5878" s="1">
        <v>42570</v>
      </c>
      <c r="I5878" s="2"/>
      <c r="J5878" s="2">
        <v>-76.319999999999993</v>
      </c>
      <c r="K5878" s="2">
        <v>-76.319999999999993</v>
      </c>
      <c r="L5878" t="s">
        <v>65</v>
      </c>
      <c r="M5878" t="s">
        <v>21</v>
      </c>
      <c r="N5878" t="s">
        <v>22</v>
      </c>
      <c r="O5878" t="s">
        <v>57</v>
      </c>
      <c r="P5878" t="s">
        <v>349</v>
      </c>
      <c r="Q5878" t="s">
        <v>350</v>
      </c>
      <c r="R5878" t="s">
        <v>351</v>
      </c>
      <c r="S5878">
        <f t="shared" si="91"/>
        <v>2016</v>
      </c>
    </row>
    <row r="5879" spans="1:19" x14ac:dyDescent="0.25">
      <c r="A5879">
        <v>345</v>
      </c>
      <c r="B5879">
        <v>345102</v>
      </c>
      <c r="C5879">
        <v>6165</v>
      </c>
      <c r="E5879" t="s">
        <v>375</v>
      </c>
      <c r="F5879" t="s">
        <v>86</v>
      </c>
      <c r="G5879">
        <v>1668</v>
      </c>
      <c r="H5879" s="1">
        <v>42570</v>
      </c>
      <c r="I5879" s="2"/>
      <c r="J5879" s="2">
        <v>-76.319999999999993</v>
      </c>
      <c r="K5879" s="2">
        <v>-76.319999999999993</v>
      </c>
      <c r="L5879" t="s">
        <v>65</v>
      </c>
      <c r="M5879" t="s">
        <v>21</v>
      </c>
      <c r="N5879" t="s">
        <v>22</v>
      </c>
      <c r="O5879" t="s">
        <v>57</v>
      </c>
      <c r="P5879" t="s">
        <v>349</v>
      </c>
      <c r="Q5879" t="s">
        <v>350</v>
      </c>
      <c r="R5879" t="s">
        <v>351</v>
      </c>
      <c r="S5879">
        <f t="shared" si="91"/>
        <v>2016</v>
      </c>
    </row>
    <row r="5880" spans="1:19" x14ac:dyDescent="0.25">
      <c r="A5880">
        <v>345</v>
      </c>
      <c r="B5880">
        <v>345102</v>
      </c>
      <c r="C5880">
        <v>6165</v>
      </c>
      <c r="E5880" t="s">
        <v>375</v>
      </c>
      <c r="F5880" t="s">
        <v>86</v>
      </c>
      <c r="G5880">
        <v>1668</v>
      </c>
      <c r="H5880" s="1">
        <v>42570</v>
      </c>
      <c r="I5880" s="2"/>
      <c r="J5880" s="2">
        <v>-38.159999999999997</v>
      </c>
      <c r="K5880" s="2">
        <v>-38.159999999999997</v>
      </c>
      <c r="L5880" t="s">
        <v>65</v>
      </c>
      <c r="M5880" t="s">
        <v>21</v>
      </c>
      <c r="N5880" t="s">
        <v>22</v>
      </c>
      <c r="O5880" t="s">
        <v>57</v>
      </c>
      <c r="P5880" t="s">
        <v>349</v>
      </c>
      <c r="Q5880" t="s">
        <v>350</v>
      </c>
      <c r="R5880" t="s">
        <v>351</v>
      </c>
      <c r="S5880">
        <f t="shared" si="91"/>
        <v>2016</v>
      </c>
    </row>
    <row r="5881" spans="1:19" x14ac:dyDescent="0.25">
      <c r="A5881">
        <v>345</v>
      </c>
      <c r="B5881">
        <v>345102</v>
      </c>
      <c r="C5881">
        <v>6165</v>
      </c>
      <c r="E5881" t="s">
        <v>375</v>
      </c>
      <c r="F5881" t="s">
        <v>86</v>
      </c>
      <c r="G5881">
        <v>1668</v>
      </c>
      <c r="H5881" s="1">
        <v>42570</v>
      </c>
      <c r="I5881" s="2"/>
      <c r="J5881" s="2">
        <v>-76.319999999999993</v>
      </c>
      <c r="K5881" s="2">
        <v>-76.319999999999993</v>
      </c>
      <c r="L5881" t="s">
        <v>65</v>
      </c>
      <c r="M5881" t="s">
        <v>21</v>
      </c>
      <c r="N5881" t="s">
        <v>22</v>
      </c>
      <c r="O5881" t="s">
        <v>57</v>
      </c>
      <c r="P5881" t="s">
        <v>349</v>
      </c>
      <c r="Q5881" t="s">
        <v>350</v>
      </c>
      <c r="R5881" t="s">
        <v>351</v>
      </c>
      <c r="S5881">
        <f t="shared" si="91"/>
        <v>2016</v>
      </c>
    </row>
    <row r="5882" spans="1:19" x14ac:dyDescent="0.25">
      <c r="A5882">
        <v>345</v>
      </c>
      <c r="B5882">
        <v>345102</v>
      </c>
      <c r="C5882">
        <v>6165</v>
      </c>
      <c r="E5882" t="s">
        <v>375</v>
      </c>
      <c r="F5882" t="s">
        <v>86</v>
      </c>
      <c r="G5882">
        <v>1668</v>
      </c>
      <c r="H5882" s="1">
        <v>42570</v>
      </c>
      <c r="I5882" s="2"/>
      <c r="J5882" s="2">
        <v>-76.319999999999993</v>
      </c>
      <c r="K5882" s="2">
        <v>-76.319999999999993</v>
      </c>
      <c r="L5882" t="s">
        <v>65</v>
      </c>
      <c r="M5882" t="s">
        <v>21</v>
      </c>
      <c r="N5882" t="s">
        <v>22</v>
      </c>
      <c r="O5882" t="s">
        <v>57</v>
      </c>
      <c r="P5882" t="s">
        <v>349</v>
      </c>
      <c r="Q5882" t="s">
        <v>350</v>
      </c>
      <c r="R5882" t="s">
        <v>351</v>
      </c>
      <c r="S5882">
        <f t="shared" si="91"/>
        <v>2016</v>
      </c>
    </row>
    <row r="5883" spans="1:19" x14ac:dyDescent="0.25">
      <c r="A5883">
        <v>345</v>
      </c>
      <c r="B5883">
        <v>345102</v>
      </c>
      <c r="C5883">
        <v>6165</v>
      </c>
      <c r="E5883" t="s">
        <v>375</v>
      </c>
      <c r="F5883" t="s">
        <v>86</v>
      </c>
      <c r="G5883">
        <v>1668</v>
      </c>
      <c r="H5883" s="1">
        <v>42570</v>
      </c>
      <c r="I5883" s="2"/>
      <c r="J5883" s="2">
        <v>-228.96</v>
      </c>
      <c r="K5883" s="2">
        <v>-228.96</v>
      </c>
      <c r="L5883" t="s">
        <v>65</v>
      </c>
      <c r="M5883" t="s">
        <v>21</v>
      </c>
      <c r="N5883" t="s">
        <v>22</v>
      </c>
      <c r="O5883" t="s">
        <v>57</v>
      </c>
      <c r="P5883" t="s">
        <v>349</v>
      </c>
      <c r="Q5883" t="s">
        <v>350</v>
      </c>
      <c r="R5883" t="s">
        <v>351</v>
      </c>
      <c r="S5883">
        <f t="shared" si="91"/>
        <v>2016</v>
      </c>
    </row>
    <row r="5884" spans="1:19" x14ac:dyDescent="0.25">
      <c r="A5884">
        <v>345</v>
      </c>
      <c r="B5884">
        <v>345102</v>
      </c>
      <c r="C5884">
        <v>6165</v>
      </c>
      <c r="E5884" t="s">
        <v>375</v>
      </c>
      <c r="F5884" t="s">
        <v>86</v>
      </c>
      <c r="G5884">
        <v>1668</v>
      </c>
      <c r="H5884" s="1">
        <v>42570</v>
      </c>
      <c r="I5884" s="2"/>
      <c r="J5884" s="2">
        <v>-38.159999999999997</v>
      </c>
      <c r="K5884" s="2">
        <v>-38.159999999999997</v>
      </c>
      <c r="L5884" t="s">
        <v>65</v>
      </c>
      <c r="M5884" t="s">
        <v>21</v>
      </c>
      <c r="N5884" t="s">
        <v>22</v>
      </c>
      <c r="O5884" t="s">
        <v>57</v>
      </c>
      <c r="P5884" t="s">
        <v>349</v>
      </c>
      <c r="Q5884" t="s">
        <v>350</v>
      </c>
      <c r="R5884" t="s">
        <v>351</v>
      </c>
      <c r="S5884">
        <f t="shared" si="91"/>
        <v>2016</v>
      </c>
    </row>
    <row r="5885" spans="1:19" x14ac:dyDescent="0.25">
      <c r="A5885">
        <v>345</v>
      </c>
      <c r="B5885">
        <v>345102</v>
      </c>
      <c r="C5885">
        <v>6165</v>
      </c>
      <c r="E5885" t="s">
        <v>375</v>
      </c>
      <c r="F5885" t="s">
        <v>86</v>
      </c>
      <c r="G5885">
        <v>1668</v>
      </c>
      <c r="H5885" s="1">
        <v>42570</v>
      </c>
      <c r="I5885" s="2"/>
      <c r="J5885" s="2">
        <v>-228.96</v>
      </c>
      <c r="K5885" s="2">
        <v>-228.96</v>
      </c>
      <c r="L5885" t="s">
        <v>65</v>
      </c>
      <c r="M5885" t="s">
        <v>21</v>
      </c>
      <c r="N5885" t="s">
        <v>22</v>
      </c>
      <c r="O5885" t="s">
        <v>57</v>
      </c>
      <c r="P5885" t="s">
        <v>349</v>
      </c>
      <c r="Q5885" t="s">
        <v>350</v>
      </c>
      <c r="R5885" t="s">
        <v>351</v>
      </c>
      <c r="S5885">
        <f t="shared" si="91"/>
        <v>2016</v>
      </c>
    </row>
    <row r="5886" spans="1:19" x14ac:dyDescent="0.25">
      <c r="A5886">
        <v>345</v>
      </c>
      <c r="B5886">
        <v>345102</v>
      </c>
      <c r="C5886">
        <v>6165</v>
      </c>
      <c r="E5886" t="s">
        <v>89</v>
      </c>
      <c r="F5886" t="s">
        <v>86</v>
      </c>
      <c r="G5886">
        <v>1665</v>
      </c>
      <c r="H5886" s="1">
        <v>42566</v>
      </c>
      <c r="I5886" s="2"/>
      <c r="J5886" s="2">
        <v>-166.32</v>
      </c>
      <c r="K5886" s="2">
        <v>-166.32</v>
      </c>
      <c r="L5886" t="s">
        <v>65</v>
      </c>
      <c r="M5886" t="s">
        <v>21</v>
      </c>
      <c r="N5886" t="s">
        <v>22</v>
      </c>
      <c r="O5886" t="s">
        <v>57</v>
      </c>
      <c r="P5886" t="s">
        <v>349</v>
      </c>
      <c r="Q5886" t="s">
        <v>350</v>
      </c>
      <c r="R5886" t="s">
        <v>351</v>
      </c>
      <c r="S5886">
        <f t="shared" si="91"/>
        <v>2016</v>
      </c>
    </row>
    <row r="5887" spans="1:19" x14ac:dyDescent="0.25">
      <c r="A5887">
        <v>345</v>
      </c>
      <c r="B5887">
        <v>345102</v>
      </c>
      <c r="C5887">
        <v>6165</v>
      </c>
      <c r="E5887" t="s">
        <v>89</v>
      </c>
      <c r="F5887" t="s">
        <v>86</v>
      </c>
      <c r="G5887">
        <v>1665</v>
      </c>
      <c r="H5887" s="1">
        <v>42566</v>
      </c>
      <c r="I5887" s="2"/>
      <c r="J5887" s="2">
        <v>-166.32</v>
      </c>
      <c r="K5887" s="2">
        <v>-166.32</v>
      </c>
      <c r="L5887" t="s">
        <v>65</v>
      </c>
      <c r="M5887" t="s">
        <v>21</v>
      </c>
      <c r="N5887" t="s">
        <v>22</v>
      </c>
      <c r="O5887" t="s">
        <v>57</v>
      </c>
      <c r="P5887" t="s">
        <v>349</v>
      </c>
      <c r="Q5887" t="s">
        <v>350</v>
      </c>
      <c r="R5887" t="s">
        <v>351</v>
      </c>
      <c r="S5887">
        <f t="shared" si="91"/>
        <v>2016</v>
      </c>
    </row>
    <row r="5888" spans="1:19" x14ac:dyDescent="0.25">
      <c r="A5888">
        <v>345</v>
      </c>
      <c r="B5888">
        <v>345102</v>
      </c>
      <c r="C5888">
        <v>6165</v>
      </c>
      <c r="E5888" t="s">
        <v>89</v>
      </c>
      <c r="F5888" t="s">
        <v>86</v>
      </c>
      <c r="G5888">
        <v>1665</v>
      </c>
      <c r="H5888" s="1">
        <v>42566</v>
      </c>
      <c r="I5888" s="2"/>
      <c r="J5888" s="2">
        <v>-83.16</v>
      </c>
      <c r="K5888" s="2">
        <v>-83.16</v>
      </c>
      <c r="L5888" t="s">
        <v>65</v>
      </c>
      <c r="M5888" t="s">
        <v>21</v>
      </c>
      <c r="N5888" t="s">
        <v>22</v>
      </c>
      <c r="O5888" t="s">
        <v>57</v>
      </c>
      <c r="P5888" t="s">
        <v>349</v>
      </c>
      <c r="Q5888" t="s">
        <v>350</v>
      </c>
      <c r="R5888" t="s">
        <v>351</v>
      </c>
      <c r="S5888">
        <f t="shared" si="91"/>
        <v>2016</v>
      </c>
    </row>
    <row r="5889" spans="1:19" x14ac:dyDescent="0.25">
      <c r="A5889">
        <v>345</v>
      </c>
      <c r="B5889">
        <v>345102</v>
      </c>
      <c r="C5889">
        <v>6165</v>
      </c>
      <c r="E5889" t="s">
        <v>89</v>
      </c>
      <c r="F5889" t="s">
        <v>86</v>
      </c>
      <c r="G5889">
        <v>1665</v>
      </c>
      <c r="H5889" s="1">
        <v>42566</v>
      </c>
      <c r="I5889" s="2"/>
      <c r="J5889" s="2">
        <v>-83.16</v>
      </c>
      <c r="K5889" s="2">
        <v>-83.16</v>
      </c>
      <c r="L5889" t="s">
        <v>65</v>
      </c>
      <c r="M5889" t="s">
        <v>21</v>
      </c>
      <c r="N5889" t="s">
        <v>22</v>
      </c>
      <c r="O5889" t="s">
        <v>57</v>
      </c>
      <c r="P5889" t="s">
        <v>349</v>
      </c>
      <c r="Q5889" t="s">
        <v>350</v>
      </c>
      <c r="R5889" t="s">
        <v>351</v>
      </c>
      <c r="S5889">
        <f t="shared" si="91"/>
        <v>2016</v>
      </c>
    </row>
    <row r="5890" spans="1:19" x14ac:dyDescent="0.25">
      <c r="A5890">
        <v>345</v>
      </c>
      <c r="B5890">
        <v>345102</v>
      </c>
      <c r="C5890">
        <v>6165</v>
      </c>
      <c r="E5890" t="s">
        <v>89</v>
      </c>
      <c r="F5890" t="s">
        <v>86</v>
      </c>
      <c r="G5890">
        <v>1665</v>
      </c>
      <c r="H5890" s="1">
        <v>42566</v>
      </c>
      <c r="I5890" s="2"/>
      <c r="J5890" s="2">
        <v>-83.16</v>
      </c>
      <c r="K5890" s="2">
        <v>-83.16</v>
      </c>
      <c r="L5890" t="s">
        <v>65</v>
      </c>
      <c r="M5890" t="s">
        <v>21</v>
      </c>
      <c r="N5890" t="s">
        <v>22</v>
      </c>
      <c r="O5890" t="s">
        <v>57</v>
      </c>
      <c r="P5890" t="s">
        <v>349</v>
      </c>
      <c r="Q5890" t="s">
        <v>350</v>
      </c>
      <c r="R5890" t="s">
        <v>351</v>
      </c>
      <c r="S5890">
        <f t="shared" si="91"/>
        <v>2016</v>
      </c>
    </row>
    <row r="5891" spans="1:19" x14ac:dyDescent="0.25">
      <c r="A5891">
        <v>345</v>
      </c>
      <c r="B5891">
        <v>345102</v>
      </c>
      <c r="C5891">
        <v>6165</v>
      </c>
      <c r="E5891" t="s">
        <v>89</v>
      </c>
      <c r="F5891" t="s">
        <v>86</v>
      </c>
      <c r="G5891">
        <v>1665</v>
      </c>
      <c r="H5891" s="1">
        <v>42566</v>
      </c>
      <c r="I5891" s="2"/>
      <c r="J5891" s="2">
        <v>-83.16</v>
      </c>
      <c r="K5891" s="2">
        <v>-83.16</v>
      </c>
      <c r="L5891" t="s">
        <v>65</v>
      </c>
      <c r="M5891" t="s">
        <v>21</v>
      </c>
      <c r="N5891" t="s">
        <v>22</v>
      </c>
      <c r="O5891" t="s">
        <v>57</v>
      </c>
      <c r="P5891" t="s">
        <v>349</v>
      </c>
      <c r="Q5891" t="s">
        <v>350</v>
      </c>
      <c r="R5891" t="s">
        <v>351</v>
      </c>
      <c r="S5891">
        <f t="shared" ref="S5891:S5954" si="92">YEAR(H5891)</f>
        <v>2016</v>
      </c>
    </row>
    <row r="5892" spans="1:19" x14ac:dyDescent="0.25">
      <c r="A5892">
        <v>345</v>
      </c>
      <c r="B5892">
        <v>345102</v>
      </c>
      <c r="C5892">
        <v>6165</v>
      </c>
      <c r="E5892" t="s">
        <v>88</v>
      </c>
      <c r="F5892" t="s">
        <v>86</v>
      </c>
      <c r="G5892">
        <v>1665</v>
      </c>
      <c r="H5892" s="1">
        <v>42566</v>
      </c>
      <c r="I5892" s="2"/>
      <c r="J5892" s="2">
        <v>-182</v>
      </c>
      <c r="K5892" s="2">
        <v>-182</v>
      </c>
      <c r="L5892" t="s">
        <v>65</v>
      </c>
      <c r="M5892" t="s">
        <v>21</v>
      </c>
      <c r="N5892" t="s">
        <v>22</v>
      </c>
      <c r="O5892" t="s">
        <v>57</v>
      </c>
      <c r="P5892" t="s">
        <v>349</v>
      </c>
      <c r="Q5892" t="s">
        <v>350</v>
      </c>
      <c r="R5892" t="s">
        <v>351</v>
      </c>
      <c r="S5892">
        <f t="shared" si="92"/>
        <v>2016</v>
      </c>
    </row>
    <row r="5893" spans="1:19" x14ac:dyDescent="0.25">
      <c r="A5893">
        <v>345</v>
      </c>
      <c r="B5893">
        <v>345102</v>
      </c>
      <c r="C5893">
        <v>6165</v>
      </c>
      <c r="E5893" t="s">
        <v>89</v>
      </c>
      <c r="F5893" t="s">
        <v>86</v>
      </c>
      <c r="G5893">
        <v>1665</v>
      </c>
      <c r="H5893" s="1">
        <v>42566</v>
      </c>
      <c r="I5893" s="2"/>
      <c r="J5893" s="2">
        <v>-83.16</v>
      </c>
      <c r="K5893" s="2">
        <v>-83.16</v>
      </c>
      <c r="L5893" t="s">
        <v>65</v>
      </c>
      <c r="M5893" t="s">
        <v>21</v>
      </c>
      <c r="N5893" t="s">
        <v>22</v>
      </c>
      <c r="O5893" t="s">
        <v>57</v>
      </c>
      <c r="P5893" t="s">
        <v>349</v>
      </c>
      <c r="Q5893" t="s">
        <v>350</v>
      </c>
      <c r="R5893" t="s">
        <v>351</v>
      </c>
      <c r="S5893">
        <f t="shared" si="92"/>
        <v>2016</v>
      </c>
    </row>
    <row r="5894" spans="1:19" x14ac:dyDescent="0.25">
      <c r="A5894">
        <v>345</v>
      </c>
      <c r="B5894">
        <v>345102</v>
      </c>
      <c r="C5894">
        <v>6165</v>
      </c>
      <c r="E5894" t="s">
        <v>89</v>
      </c>
      <c r="F5894" t="s">
        <v>86</v>
      </c>
      <c r="G5894">
        <v>1665</v>
      </c>
      <c r="H5894" s="1">
        <v>42566</v>
      </c>
      <c r="I5894" s="2"/>
      <c r="J5894" s="2">
        <v>-83.16</v>
      </c>
      <c r="K5894" s="2">
        <v>-83.16</v>
      </c>
      <c r="L5894" t="s">
        <v>65</v>
      </c>
      <c r="M5894" t="s">
        <v>21</v>
      </c>
      <c r="N5894" t="s">
        <v>22</v>
      </c>
      <c r="O5894" t="s">
        <v>57</v>
      </c>
      <c r="P5894" t="s">
        <v>349</v>
      </c>
      <c r="Q5894" t="s">
        <v>350</v>
      </c>
      <c r="R5894" t="s">
        <v>351</v>
      </c>
      <c r="S5894">
        <f t="shared" si="92"/>
        <v>2016</v>
      </c>
    </row>
    <row r="5895" spans="1:19" x14ac:dyDescent="0.25">
      <c r="A5895">
        <v>345</v>
      </c>
      <c r="B5895">
        <v>345102</v>
      </c>
      <c r="C5895">
        <v>6165</v>
      </c>
      <c r="E5895" t="s">
        <v>89</v>
      </c>
      <c r="F5895" t="s">
        <v>86</v>
      </c>
      <c r="G5895">
        <v>1665</v>
      </c>
      <c r="H5895" s="1">
        <v>42566</v>
      </c>
      <c r="I5895" s="2"/>
      <c r="J5895" s="2">
        <v>-83.16</v>
      </c>
      <c r="K5895" s="2">
        <v>-83.16</v>
      </c>
      <c r="L5895" t="s">
        <v>65</v>
      </c>
      <c r="M5895" t="s">
        <v>21</v>
      </c>
      <c r="N5895" t="s">
        <v>22</v>
      </c>
      <c r="O5895" t="s">
        <v>57</v>
      </c>
      <c r="P5895" t="s">
        <v>349</v>
      </c>
      <c r="Q5895" t="s">
        <v>350</v>
      </c>
      <c r="R5895" t="s">
        <v>351</v>
      </c>
      <c r="S5895">
        <f t="shared" si="92"/>
        <v>2016</v>
      </c>
    </row>
    <row r="5896" spans="1:19" x14ac:dyDescent="0.25">
      <c r="A5896">
        <v>345</v>
      </c>
      <c r="B5896">
        <v>345102</v>
      </c>
      <c r="C5896">
        <v>6165</v>
      </c>
      <c r="E5896" t="s">
        <v>89</v>
      </c>
      <c r="F5896" t="s">
        <v>86</v>
      </c>
      <c r="G5896">
        <v>1665</v>
      </c>
      <c r="H5896" s="1">
        <v>42566</v>
      </c>
      <c r="I5896" s="2"/>
      <c r="J5896" s="2">
        <v>-166.32</v>
      </c>
      <c r="K5896" s="2">
        <v>-166.32</v>
      </c>
      <c r="L5896" t="s">
        <v>65</v>
      </c>
      <c r="M5896" t="s">
        <v>21</v>
      </c>
      <c r="N5896" t="s">
        <v>22</v>
      </c>
      <c r="O5896" t="s">
        <v>57</v>
      </c>
      <c r="P5896" t="s">
        <v>349</v>
      </c>
      <c r="Q5896" t="s">
        <v>350</v>
      </c>
      <c r="R5896" t="s">
        <v>351</v>
      </c>
      <c r="S5896">
        <f t="shared" si="92"/>
        <v>2016</v>
      </c>
    </row>
    <row r="5897" spans="1:19" x14ac:dyDescent="0.25">
      <c r="A5897">
        <v>345</v>
      </c>
      <c r="B5897">
        <v>345102</v>
      </c>
      <c r="C5897">
        <v>6165</v>
      </c>
      <c r="E5897" t="s">
        <v>89</v>
      </c>
      <c r="F5897" t="s">
        <v>86</v>
      </c>
      <c r="G5897">
        <v>1665</v>
      </c>
      <c r="H5897" s="1">
        <v>42566</v>
      </c>
      <c r="I5897" s="2"/>
      <c r="J5897" s="2">
        <v>-166.32</v>
      </c>
      <c r="K5897" s="2">
        <v>-166.32</v>
      </c>
      <c r="L5897" t="s">
        <v>65</v>
      </c>
      <c r="M5897" t="s">
        <v>21</v>
      </c>
      <c r="N5897" t="s">
        <v>22</v>
      </c>
      <c r="O5897" t="s">
        <v>57</v>
      </c>
      <c r="P5897" t="s">
        <v>349</v>
      </c>
      <c r="Q5897" t="s">
        <v>350</v>
      </c>
      <c r="R5897" t="s">
        <v>351</v>
      </c>
      <c r="S5897">
        <f t="shared" si="92"/>
        <v>2016</v>
      </c>
    </row>
    <row r="5898" spans="1:19" x14ac:dyDescent="0.25">
      <c r="A5898">
        <v>345</v>
      </c>
      <c r="B5898">
        <v>345102</v>
      </c>
      <c r="C5898">
        <v>6165</v>
      </c>
      <c r="E5898" t="s">
        <v>88</v>
      </c>
      <c r="F5898" t="s">
        <v>86</v>
      </c>
      <c r="G5898">
        <v>1665</v>
      </c>
      <c r="H5898" s="1">
        <v>42566</v>
      </c>
      <c r="I5898" s="2"/>
      <c r="J5898" s="2">
        <v>-455</v>
      </c>
      <c r="K5898" s="2">
        <v>-455</v>
      </c>
      <c r="L5898" t="s">
        <v>65</v>
      </c>
      <c r="M5898" t="s">
        <v>21</v>
      </c>
      <c r="N5898" t="s">
        <v>22</v>
      </c>
      <c r="O5898" t="s">
        <v>57</v>
      </c>
      <c r="P5898" t="s">
        <v>349</v>
      </c>
      <c r="Q5898" t="s">
        <v>350</v>
      </c>
      <c r="R5898" t="s">
        <v>351</v>
      </c>
      <c r="S5898">
        <f t="shared" si="92"/>
        <v>2016</v>
      </c>
    </row>
    <row r="5899" spans="1:19" x14ac:dyDescent="0.25">
      <c r="A5899">
        <v>345</v>
      </c>
      <c r="B5899">
        <v>345102</v>
      </c>
      <c r="C5899">
        <v>6165</v>
      </c>
      <c r="E5899" t="s">
        <v>89</v>
      </c>
      <c r="F5899" t="s">
        <v>86</v>
      </c>
      <c r="G5899">
        <v>1665</v>
      </c>
      <c r="H5899" s="1">
        <v>42566</v>
      </c>
      <c r="I5899" s="2"/>
      <c r="J5899" s="2">
        <v>-83.16</v>
      </c>
      <c r="K5899" s="2">
        <v>-83.16</v>
      </c>
      <c r="L5899" t="s">
        <v>65</v>
      </c>
      <c r="M5899" t="s">
        <v>21</v>
      </c>
      <c r="N5899" t="s">
        <v>22</v>
      </c>
      <c r="O5899" t="s">
        <v>57</v>
      </c>
      <c r="P5899" t="s">
        <v>349</v>
      </c>
      <c r="Q5899" t="s">
        <v>350</v>
      </c>
      <c r="R5899" t="s">
        <v>351</v>
      </c>
      <c r="S5899">
        <f t="shared" si="92"/>
        <v>2016</v>
      </c>
    </row>
    <row r="5900" spans="1:19" x14ac:dyDescent="0.25">
      <c r="A5900">
        <v>345</v>
      </c>
      <c r="B5900">
        <v>345102</v>
      </c>
      <c r="C5900">
        <v>6165</v>
      </c>
      <c r="E5900" t="s">
        <v>384</v>
      </c>
      <c r="F5900" t="s">
        <v>86</v>
      </c>
      <c r="G5900">
        <v>1662</v>
      </c>
      <c r="H5900" s="1">
        <v>42556</v>
      </c>
      <c r="I5900" s="2"/>
      <c r="J5900" s="2">
        <v>-125.55</v>
      </c>
      <c r="K5900" s="2">
        <v>-125.55</v>
      </c>
      <c r="L5900" t="s">
        <v>65</v>
      </c>
      <c r="M5900" t="s">
        <v>21</v>
      </c>
      <c r="N5900" t="s">
        <v>22</v>
      </c>
      <c r="O5900" t="s">
        <v>57</v>
      </c>
      <c r="P5900" t="s">
        <v>349</v>
      </c>
      <c r="Q5900" t="s">
        <v>350</v>
      </c>
      <c r="R5900" t="s">
        <v>351</v>
      </c>
      <c r="S5900">
        <f t="shared" si="92"/>
        <v>2016</v>
      </c>
    </row>
    <row r="5901" spans="1:19" x14ac:dyDescent="0.25">
      <c r="A5901">
        <v>345</v>
      </c>
      <c r="B5901">
        <v>345102</v>
      </c>
      <c r="C5901">
        <v>6165</v>
      </c>
      <c r="E5901" t="s">
        <v>384</v>
      </c>
      <c r="F5901" t="s">
        <v>86</v>
      </c>
      <c r="G5901">
        <v>1662</v>
      </c>
      <c r="H5901" s="1">
        <v>42556</v>
      </c>
      <c r="I5901" s="2"/>
      <c r="J5901" s="2">
        <v>-83.7</v>
      </c>
      <c r="K5901" s="2">
        <v>-83.7</v>
      </c>
      <c r="L5901" t="s">
        <v>65</v>
      </c>
      <c r="M5901" t="s">
        <v>21</v>
      </c>
      <c r="N5901" t="s">
        <v>22</v>
      </c>
      <c r="O5901" t="s">
        <v>57</v>
      </c>
      <c r="P5901" t="s">
        <v>349</v>
      </c>
      <c r="Q5901" t="s">
        <v>350</v>
      </c>
      <c r="R5901" t="s">
        <v>351</v>
      </c>
      <c r="S5901">
        <f t="shared" si="92"/>
        <v>2016</v>
      </c>
    </row>
    <row r="5902" spans="1:19" x14ac:dyDescent="0.25">
      <c r="A5902">
        <v>345</v>
      </c>
      <c r="B5902">
        <v>345102</v>
      </c>
      <c r="C5902">
        <v>6165</v>
      </c>
      <c r="E5902" t="s">
        <v>380</v>
      </c>
      <c r="F5902" t="s">
        <v>86</v>
      </c>
      <c r="G5902">
        <v>1662</v>
      </c>
      <c r="H5902" s="1">
        <v>42556</v>
      </c>
      <c r="I5902" s="2"/>
      <c r="J5902" s="2">
        <v>-76.319999999999993</v>
      </c>
      <c r="K5902" s="2">
        <v>-76.319999999999993</v>
      </c>
      <c r="L5902" t="s">
        <v>65</v>
      </c>
      <c r="M5902" t="s">
        <v>21</v>
      </c>
      <c r="N5902" t="s">
        <v>22</v>
      </c>
      <c r="O5902" t="s">
        <v>57</v>
      </c>
      <c r="P5902" t="s">
        <v>349</v>
      </c>
      <c r="Q5902" t="s">
        <v>350</v>
      </c>
      <c r="R5902" t="s">
        <v>351</v>
      </c>
      <c r="S5902">
        <f t="shared" si="92"/>
        <v>2016</v>
      </c>
    </row>
    <row r="5903" spans="1:19" x14ac:dyDescent="0.25">
      <c r="A5903">
        <v>345</v>
      </c>
      <c r="B5903">
        <v>345102</v>
      </c>
      <c r="C5903">
        <v>6165</v>
      </c>
      <c r="E5903" t="s">
        <v>374</v>
      </c>
      <c r="F5903" t="s">
        <v>86</v>
      </c>
      <c r="G5903">
        <v>1662</v>
      </c>
      <c r="H5903" s="1">
        <v>42556</v>
      </c>
      <c r="I5903" s="2"/>
      <c r="J5903" s="2">
        <v>-334.8</v>
      </c>
      <c r="K5903" s="2">
        <v>-334.8</v>
      </c>
      <c r="L5903" t="s">
        <v>65</v>
      </c>
      <c r="M5903" t="s">
        <v>21</v>
      </c>
      <c r="N5903" t="s">
        <v>22</v>
      </c>
      <c r="O5903" t="s">
        <v>57</v>
      </c>
      <c r="P5903" t="s">
        <v>349</v>
      </c>
      <c r="Q5903" t="s">
        <v>350</v>
      </c>
      <c r="R5903" t="s">
        <v>351</v>
      </c>
      <c r="S5903">
        <f t="shared" si="92"/>
        <v>2016</v>
      </c>
    </row>
    <row r="5904" spans="1:19" x14ac:dyDescent="0.25">
      <c r="A5904">
        <v>345</v>
      </c>
      <c r="B5904">
        <v>345102</v>
      </c>
      <c r="C5904">
        <v>6165</v>
      </c>
      <c r="E5904" t="s">
        <v>374</v>
      </c>
      <c r="F5904" t="s">
        <v>86</v>
      </c>
      <c r="G5904">
        <v>1662</v>
      </c>
      <c r="H5904" s="1">
        <v>42556</v>
      </c>
      <c r="I5904" s="2"/>
      <c r="J5904" s="2">
        <v>-83.7</v>
      </c>
      <c r="K5904" s="2">
        <v>-83.7</v>
      </c>
      <c r="L5904" t="s">
        <v>65</v>
      </c>
      <c r="M5904" t="s">
        <v>21</v>
      </c>
      <c r="N5904" t="s">
        <v>22</v>
      </c>
      <c r="O5904" t="s">
        <v>57</v>
      </c>
      <c r="P5904" t="s">
        <v>349</v>
      </c>
      <c r="Q5904" t="s">
        <v>350</v>
      </c>
      <c r="R5904" t="s">
        <v>351</v>
      </c>
      <c r="S5904">
        <f t="shared" si="92"/>
        <v>2016</v>
      </c>
    </row>
    <row r="5905" spans="1:19" x14ac:dyDescent="0.25">
      <c r="A5905">
        <v>345</v>
      </c>
      <c r="B5905">
        <v>345102</v>
      </c>
      <c r="C5905">
        <v>6165</v>
      </c>
      <c r="E5905" t="s">
        <v>374</v>
      </c>
      <c r="F5905" t="s">
        <v>86</v>
      </c>
      <c r="G5905">
        <v>1662</v>
      </c>
      <c r="H5905" s="1">
        <v>42556</v>
      </c>
      <c r="I5905" s="2"/>
      <c r="J5905" s="2">
        <v>-251.1</v>
      </c>
      <c r="K5905" s="2">
        <v>-251.1</v>
      </c>
      <c r="L5905" t="s">
        <v>65</v>
      </c>
      <c r="M5905" t="s">
        <v>21</v>
      </c>
      <c r="N5905" t="s">
        <v>22</v>
      </c>
      <c r="O5905" t="s">
        <v>57</v>
      </c>
      <c r="P5905" t="s">
        <v>349</v>
      </c>
      <c r="Q5905" t="s">
        <v>350</v>
      </c>
      <c r="R5905" t="s">
        <v>351</v>
      </c>
      <c r="S5905">
        <f t="shared" si="92"/>
        <v>2016</v>
      </c>
    </row>
    <row r="5906" spans="1:19" x14ac:dyDescent="0.25">
      <c r="A5906">
        <v>345</v>
      </c>
      <c r="B5906">
        <v>345102</v>
      </c>
      <c r="C5906">
        <v>6165</v>
      </c>
      <c r="E5906" t="s">
        <v>374</v>
      </c>
      <c r="F5906" t="s">
        <v>86</v>
      </c>
      <c r="G5906">
        <v>1662</v>
      </c>
      <c r="H5906" s="1">
        <v>42556</v>
      </c>
      <c r="I5906" s="2"/>
      <c r="J5906" s="2">
        <v>-83.7</v>
      </c>
      <c r="K5906" s="2">
        <v>-83.7</v>
      </c>
      <c r="L5906" t="s">
        <v>65</v>
      </c>
      <c r="M5906" t="s">
        <v>21</v>
      </c>
      <c r="N5906" t="s">
        <v>22</v>
      </c>
      <c r="O5906" t="s">
        <v>57</v>
      </c>
      <c r="P5906" t="s">
        <v>349</v>
      </c>
      <c r="Q5906" t="s">
        <v>350</v>
      </c>
      <c r="R5906" t="s">
        <v>351</v>
      </c>
      <c r="S5906">
        <f t="shared" si="92"/>
        <v>2016</v>
      </c>
    </row>
    <row r="5907" spans="1:19" x14ac:dyDescent="0.25">
      <c r="A5907">
        <v>345</v>
      </c>
      <c r="B5907">
        <v>345102</v>
      </c>
      <c r="C5907">
        <v>6165</v>
      </c>
      <c r="E5907" t="s">
        <v>374</v>
      </c>
      <c r="F5907" t="s">
        <v>86</v>
      </c>
      <c r="G5907">
        <v>1662</v>
      </c>
      <c r="H5907" s="1">
        <v>42556</v>
      </c>
      <c r="I5907" s="2"/>
      <c r="J5907" s="2">
        <v>-167.4</v>
      </c>
      <c r="K5907" s="2">
        <v>-167.4</v>
      </c>
      <c r="L5907" t="s">
        <v>65</v>
      </c>
      <c r="M5907" t="s">
        <v>21</v>
      </c>
      <c r="N5907" t="s">
        <v>22</v>
      </c>
      <c r="O5907" t="s">
        <v>57</v>
      </c>
      <c r="P5907" t="s">
        <v>349</v>
      </c>
      <c r="Q5907" t="s">
        <v>350</v>
      </c>
      <c r="R5907" t="s">
        <v>351</v>
      </c>
      <c r="S5907">
        <f t="shared" si="92"/>
        <v>2016</v>
      </c>
    </row>
    <row r="5908" spans="1:19" x14ac:dyDescent="0.25">
      <c r="A5908">
        <v>345</v>
      </c>
      <c r="B5908">
        <v>345102</v>
      </c>
      <c r="C5908">
        <v>6165</v>
      </c>
      <c r="E5908" t="s">
        <v>374</v>
      </c>
      <c r="F5908" t="s">
        <v>86</v>
      </c>
      <c r="G5908">
        <v>1662</v>
      </c>
      <c r="H5908" s="1">
        <v>42556</v>
      </c>
      <c r="I5908" s="2"/>
      <c r="J5908" s="2">
        <v>-167.4</v>
      </c>
      <c r="K5908" s="2">
        <v>-167.4</v>
      </c>
      <c r="L5908" t="s">
        <v>65</v>
      </c>
      <c r="M5908" t="s">
        <v>21</v>
      </c>
      <c r="N5908" t="s">
        <v>22</v>
      </c>
      <c r="O5908" t="s">
        <v>57</v>
      </c>
      <c r="P5908" t="s">
        <v>349</v>
      </c>
      <c r="Q5908" t="s">
        <v>350</v>
      </c>
      <c r="R5908" t="s">
        <v>351</v>
      </c>
      <c r="S5908">
        <f t="shared" si="92"/>
        <v>2016</v>
      </c>
    </row>
    <row r="5909" spans="1:19" x14ac:dyDescent="0.25">
      <c r="A5909">
        <v>345</v>
      </c>
      <c r="B5909">
        <v>345102</v>
      </c>
      <c r="C5909">
        <v>6165</v>
      </c>
      <c r="E5909" t="s">
        <v>374</v>
      </c>
      <c r="F5909" t="s">
        <v>86</v>
      </c>
      <c r="G5909">
        <v>1662</v>
      </c>
      <c r="H5909" s="1">
        <v>42556</v>
      </c>
      <c r="I5909" s="2"/>
      <c r="J5909" s="2">
        <v>-41.85</v>
      </c>
      <c r="K5909" s="2">
        <v>-41.85</v>
      </c>
      <c r="L5909" t="s">
        <v>65</v>
      </c>
      <c r="M5909" t="s">
        <v>21</v>
      </c>
      <c r="N5909" t="s">
        <v>22</v>
      </c>
      <c r="O5909" t="s">
        <v>57</v>
      </c>
      <c r="P5909" t="s">
        <v>349</v>
      </c>
      <c r="Q5909" t="s">
        <v>350</v>
      </c>
      <c r="R5909" t="s">
        <v>351</v>
      </c>
      <c r="S5909">
        <f t="shared" si="92"/>
        <v>2016</v>
      </c>
    </row>
    <row r="5910" spans="1:19" x14ac:dyDescent="0.25">
      <c r="A5910">
        <v>345</v>
      </c>
      <c r="B5910">
        <v>345102</v>
      </c>
      <c r="C5910">
        <v>6165</v>
      </c>
      <c r="E5910" t="s">
        <v>374</v>
      </c>
      <c r="F5910" t="s">
        <v>86</v>
      </c>
      <c r="G5910">
        <v>1662</v>
      </c>
      <c r="H5910" s="1">
        <v>42556</v>
      </c>
      <c r="I5910" s="2"/>
      <c r="J5910" s="2">
        <v>-83.7</v>
      </c>
      <c r="K5910" s="2">
        <v>-83.7</v>
      </c>
      <c r="L5910" t="s">
        <v>65</v>
      </c>
      <c r="M5910" t="s">
        <v>21</v>
      </c>
      <c r="N5910" t="s">
        <v>22</v>
      </c>
      <c r="O5910" t="s">
        <v>57</v>
      </c>
      <c r="P5910" t="s">
        <v>349</v>
      </c>
      <c r="Q5910" t="s">
        <v>350</v>
      </c>
      <c r="R5910" t="s">
        <v>351</v>
      </c>
      <c r="S5910">
        <f t="shared" si="92"/>
        <v>2016</v>
      </c>
    </row>
    <row r="5911" spans="1:19" x14ac:dyDescent="0.25">
      <c r="A5911">
        <v>345</v>
      </c>
      <c r="B5911">
        <v>345102</v>
      </c>
      <c r="C5911">
        <v>6165</v>
      </c>
      <c r="E5911" t="s">
        <v>374</v>
      </c>
      <c r="F5911" t="s">
        <v>86</v>
      </c>
      <c r="G5911">
        <v>1662</v>
      </c>
      <c r="H5911" s="1">
        <v>42556</v>
      </c>
      <c r="I5911" s="2"/>
      <c r="J5911" s="2">
        <v>-41.85</v>
      </c>
      <c r="K5911" s="2">
        <v>-41.85</v>
      </c>
      <c r="L5911" t="s">
        <v>65</v>
      </c>
      <c r="M5911" t="s">
        <v>21</v>
      </c>
      <c r="N5911" t="s">
        <v>22</v>
      </c>
      <c r="O5911" t="s">
        <v>57</v>
      </c>
      <c r="P5911" t="s">
        <v>349</v>
      </c>
      <c r="Q5911" t="s">
        <v>350</v>
      </c>
      <c r="R5911" t="s">
        <v>351</v>
      </c>
      <c r="S5911">
        <f t="shared" si="92"/>
        <v>2016</v>
      </c>
    </row>
    <row r="5912" spans="1:19" x14ac:dyDescent="0.25">
      <c r="A5912">
        <v>345</v>
      </c>
      <c r="B5912">
        <v>345102</v>
      </c>
      <c r="C5912">
        <v>6165</v>
      </c>
      <c r="E5912" t="s">
        <v>374</v>
      </c>
      <c r="F5912" t="s">
        <v>86</v>
      </c>
      <c r="G5912">
        <v>1662</v>
      </c>
      <c r="H5912" s="1">
        <v>42556</v>
      </c>
      <c r="I5912" s="2"/>
      <c r="J5912" s="2">
        <v>-41.85</v>
      </c>
      <c r="K5912" s="2">
        <v>-41.85</v>
      </c>
      <c r="L5912" t="s">
        <v>65</v>
      </c>
      <c r="M5912" t="s">
        <v>21</v>
      </c>
      <c r="N5912" t="s">
        <v>22</v>
      </c>
      <c r="O5912" t="s">
        <v>57</v>
      </c>
      <c r="P5912" t="s">
        <v>349</v>
      </c>
      <c r="Q5912" t="s">
        <v>350</v>
      </c>
      <c r="R5912" t="s">
        <v>351</v>
      </c>
      <c r="S5912">
        <f t="shared" si="92"/>
        <v>2016</v>
      </c>
    </row>
    <row r="5913" spans="1:19" x14ac:dyDescent="0.25">
      <c r="A5913">
        <v>345</v>
      </c>
      <c r="B5913">
        <v>345102</v>
      </c>
      <c r="C5913">
        <v>6165</v>
      </c>
      <c r="E5913" t="s">
        <v>374</v>
      </c>
      <c r="F5913" t="s">
        <v>86</v>
      </c>
      <c r="G5913">
        <v>1662</v>
      </c>
      <c r="H5913" s="1">
        <v>42556</v>
      </c>
      <c r="I5913" s="2"/>
      <c r="J5913" s="2">
        <v>-481.28</v>
      </c>
      <c r="K5913" s="2">
        <v>-481.28</v>
      </c>
      <c r="L5913" t="s">
        <v>65</v>
      </c>
      <c r="M5913" t="s">
        <v>21</v>
      </c>
      <c r="N5913" t="s">
        <v>22</v>
      </c>
      <c r="O5913" t="s">
        <v>57</v>
      </c>
      <c r="P5913" t="s">
        <v>349</v>
      </c>
      <c r="Q5913" t="s">
        <v>350</v>
      </c>
      <c r="R5913" t="s">
        <v>351</v>
      </c>
      <c r="S5913">
        <f t="shared" si="92"/>
        <v>2016</v>
      </c>
    </row>
    <row r="5914" spans="1:19" x14ac:dyDescent="0.25">
      <c r="A5914">
        <v>345</v>
      </c>
      <c r="B5914">
        <v>345102</v>
      </c>
      <c r="C5914">
        <v>6165</v>
      </c>
      <c r="E5914" t="s">
        <v>385</v>
      </c>
      <c r="F5914" t="s">
        <v>86</v>
      </c>
      <c r="G5914">
        <v>1662</v>
      </c>
      <c r="H5914" s="1">
        <v>42556</v>
      </c>
      <c r="I5914" s="2"/>
      <c r="J5914" s="2">
        <v>-324.36</v>
      </c>
      <c r="K5914" s="2">
        <v>-324.36</v>
      </c>
      <c r="L5914" t="s">
        <v>65</v>
      </c>
      <c r="M5914" t="s">
        <v>21</v>
      </c>
      <c r="N5914" t="s">
        <v>22</v>
      </c>
      <c r="O5914" t="s">
        <v>57</v>
      </c>
      <c r="P5914" t="s">
        <v>349</v>
      </c>
      <c r="Q5914" t="s">
        <v>350</v>
      </c>
      <c r="R5914" t="s">
        <v>351</v>
      </c>
      <c r="S5914">
        <f t="shared" si="92"/>
        <v>2016</v>
      </c>
    </row>
    <row r="5915" spans="1:19" x14ac:dyDescent="0.25">
      <c r="A5915">
        <v>345</v>
      </c>
      <c r="B5915">
        <v>345102</v>
      </c>
      <c r="C5915">
        <v>6165</v>
      </c>
      <c r="E5915" t="s">
        <v>385</v>
      </c>
      <c r="F5915" t="s">
        <v>86</v>
      </c>
      <c r="G5915">
        <v>1662</v>
      </c>
      <c r="H5915" s="1">
        <v>42556</v>
      </c>
      <c r="I5915" s="2"/>
      <c r="J5915" s="2">
        <v>-76.319999999999993</v>
      </c>
      <c r="K5915" s="2">
        <v>-76.319999999999993</v>
      </c>
      <c r="L5915" t="s">
        <v>65</v>
      </c>
      <c r="M5915" t="s">
        <v>21</v>
      </c>
      <c r="N5915" t="s">
        <v>22</v>
      </c>
      <c r="O5915" t="s">
        <v>57</v>
      </c>
      <c r="P5915" t="s">
        <v>349</v>
      </c>
      <c r="Q5915" t="s">
        <v>350</v>
      </c>
      <c r="R5915" t="s">
        <v>351</v>
      </c>
      <c r="S5915">
        <f t="shared" si="92"/>
        <v>2016</v>
      </c>
    </row>
    <row r="5916" spans="1:19" x14ac:dyDescent="0.25">
      <c r="A5916">
        <v>345</v>
      </c>
      <c r="B5916">
        <v>345102</v>
      </c>
      <c r="C5916">
        <v>6165</v>
      </c>
      <c r="E5916" t="s">
        <v>385</v>
      </c>
      <c r="F5916" t="s">
        <v>86</v>
      </c>
      <c r="G5916">
        <v>1662</v>
      </c>
      <c r="H5916" s="1">
        <v>42556</v>
      </c>
      <c r="I5916" s="2"/>
      <c r="J5916" s="2">
        <v>-190.8</v>
      </c>
      <c r="K5916" s="2">
        <v>-190.8</v>
      </c>
      <c r="L5916" t="s">
        <v>65</v>
      </c>
      <c r="M5916" t="s">
        <v>21</v>
      </c>
      <c r="N5916" t="s">
        <v>22</v>
      </c>
      <c r="O5916" t="s">
        <v>57</v>
      </c>
      <c r="P5916" t="s">
        <v>349</v>
      </c>
      <c r="Q5916" t="s">
        <v>350</v>
      </c>
      <c r="R5916" t="s">
        <v>351</v>
      </c>
      <c r="S5916">
        <f t="shared" si="92"/>
        <v>2016</v>
      </c>
    </row>
    <row r="5917" spans="1:19" x14ac:dyDescent="0.25">
      <c r="A5917">
        <v>345</v>
      </c>
      <c r="B5917">
        <v>345102</v>
      </c>
      <c r="C5917">
        <v>6165</v>
      </c>
      <c r="E5917" t="s">
        <v>380</v>
      </c>
      <c r="F5917" t="s">
        <v>86</v>
      </c>
      <c r="G5917">
        <v>1662</v>
      </c>
      <c r="H5917" s="1">
        <v>42556</v>
      </c>
      <c r="I5917" s="2"/>
      <c r="J5917" s="2">
        <v>-114.48</v>
      </c>
      <c r="K5917" s="2">
        <v>-114.48</v>
      </c>
      <c r="L5917" t="s">
        <v>65</v>
      </c>
      <c r="M5917" t="s">
        <v>21</v>
      </c>
      <c r="N5917" t="s">
        <v>22</v>
      </c>
      <c r="O5917" t="s">
        <v>57</v>
      </c>
      <c r="P5917" t="s">
        <v>349</v>
      </c>
      <c r="Q5917" t="s">
        <v>350</v>
      </c>
      <c r="R5917" t="s">
        <v>351</v>
      </c>
      <c r="S5917">
        <f t="shared" si="92"/>
        <v>2016</v>
      </c>
    </row>
    <row r="5918" spans="1:19" x14ac:dyDescent="0.25">
      <c r="A5918">
        <v>345</v>
      </c>
      <c r="B5918">
        <v>345102</v>
      </c>
      <c r="C5918">
        <v>6165</v>
      </c>
      <c r="E5918" t="s">
        <v>380</v>
      </c>
      <c r="F5918" t="s">
        <v>86</v>
      </c>
      <c r="G5918">
        <v>1662</v>
      </c>
      <c r="H5918" s="1">
        <v>42556</v>
      </c>
      <c r="I5918" s="2"/>
      <c r="J5918" s="2">
        <v>-38.159999999999997</v>
      </c>
      <c r="K5918" s="2">
        <v>-38.159999999999997</v>
      </c>
      <c r="L5918" t="s">
        <v>65</v>
      </c>
      <c r="M5918" t="s">
        <v>21</v>
      </c>
      <c r="N5918" t="s">
        <v>22</v>
      </c>
      <c r="O5918" t="s">
        <v>57</v>
      </c>
      <c r="P5918" t="s">
        <v>349</v>
      </c>
      <c r="Q5918" t="s">
        <v>350</v>
      </c>
      <c r="R5918" t="s">
        <v>351</v>
      </c>
      <c r="S5918">
        <f t="shared" si="92"/>
        <v>2016</v>
      </c>
    </row>
    <row r="5919" spans="1:19" x14ac:dyDescent="0.25">
      <c r="A5919">
        <v>345</v>
      </c>
      <c r="B5919">
        <v>345102</v>
      </c>
      <c r="C5919">
        <v>6165</v>
      </c>
      <c r="E5919" t="s">
        <v>380</v>
      </c>
      <c r="F5919" t="s">
        <v>86</v>
      </c>
      <c r="G5919">
        <v>1662</v>
      </c>
      <c r="H5919" s="1">
        <v>42556</v>
      </c>
      <c r="I5919" s="2"/>
      <c r="J5919" s="2">
        <v>-76.319999999999993</v>
      </c>
      <c r="K5919" s="2">
        <v>-76.319999999999993</v>
      </c>
      <c r="L5919" t="s">
        <v>65</v>
      </c>
      <c r="M5919" t="s">
        <v>21</v>
      </c>
      <c r="N5919" t="s">
        <v>22</v>
      </c>
      <c r="O5919" t="s">
        <v>57</v>
      </c>
      <c r="P5919" t="s">
        <v>349</v>
      </c>
      <c r="Q5919" t="s">
        <v>350</v>
      </c>
      <c r="R5919" t="s">
        <v>351</v>
      </c>
      <c r="S5919">
        <f t="shared" si="92"/>
        <v>2016</v>
      </c>
    </row>
    <row r="5920" spans="1:19" x14ac:dyDescent="0.25">
      <c r="A5920">
        <v>345</v>
      </c>
      <c r="B5920">
        <v>345102</v>
      </c>
      <c r="C5920">
        <v>6165</v>
      </c>
      <c r="E5920" t="s">
        <v>380</v>
      </c>
      <c r="F5920" t="s">
        <v>86</v>
      </c>
      <c r="G5920">
        <v>1662</v>
      </c>
      <c r="H5920" s="1">
        <v>42556</v>
      </c>
      <c r="I5920" s="2"/>
      <c r="J5920" s="2">
        <v>-114.48</v>
      </c>
      <c r="K5920" s="2">
        <v>-114.48</v>
      </c>
      <c r="L5920" t="s">
        <v>65</v>
      </c>
      <c r="M5920" t="s">
        <v>21</v>
      </c>
      <c r="N5920" t="s">
        <v>22</v>
      </c>
      <c r="O5920" t="s">
        <v>57</v>
      </c>
      <c r="P5920" t="s">
        <v>349</v>
      </c>
      <c r="Q5920" t="s">
        <v>350</v>
      </c>
      <c r="R5920" t="s">
        <v>351</v>
      </c>
      <c r="S5920">
        <f t="shared" si="92"/>
        <v>2016</v>
      </c>
    </row>
    <row r="5921" spans="1:19" x14ac:dyDescent="0.25">
      <c r="A5921">
        <v>345</v>
      </c>
      <c r="B5921">
        <v>345102</v>
      </c>
      <c r="C5921">
        <v>6165</v>
      </c>
      <c r="E5921" t="s">
        <v>375</v>
      </c>
      <c r="F5921" t="s">
        <v>86</v>
      </c>
      <c r="G5921">
        <v>1662</v>
      </c>
      <c r="H5921" s="1">
        <v>42556</v>
      </c>
      <c r="I5921" s="2"/>
      <c r="J5921" s="2">
        <v>-38.159999999999997</v>
      </c>
      <c r="K5921" s="2">
        <v>-38.159999999999997</v>
      </c>
      <c r="L5921" t="s">
        <v>65</v>
      </c>
      <c r="M5921" t="s">
        <v>21</v>
      </c>
      <c r="N5921" t="s">
        <v>22</v>
      </c>
      <c r="O5921" t="s">
        <v>57</v>
      </c>
      <c r="P5921" t="s">
        <v>349</v>
      </c>
      <c r="Q5921" t="s">
        <v>350</v>
      </c>
      <c r="R5921" t="s">
        <v>351</v>
      </c>
      <c r="S5921">
        <f t="shared" si="92"/>
        <v>2016</v>
      </c>
    </row>
    <row r="5922" spans="1:19" x14ac:dyDescent="0.25">
      <c r="A5922">
        <v>345</v>
      </c>
      <c r="B5922">
        <v>345102</v>
      </c>
      <c r="C5922">
        <v>6165</v>
      </c>
      <c r="E5922" t="s">
        <v>375</v>
      </c>
      <c r="F5922" t="s">
        <v>86</v>
      </c>
      <c r="G5922">
        <v>1662</v>
      </c>
      <c r="H5922" s="1">
        <v>42556</v>
      </c>
      <c r="I5922" s="2"/>
      <c r="J5922" s="2">
        <v>-76.319999999999993</v>
      </c>
      <c r="K5922" s="2">
        <v>-76.319999999999993</v>
      </c>
      <c r="L5922" t="s">
        <v>65</v>
      </c>
      <c r="M5922" t="s">
        <v>21</v>
      </c>
      <c r="N5922" t="s">
        <v>22</v>
      </c>
      <c r="O5922" t="s">
        <v>57</v>
      </c>
      <c r="P5922" t="s">
        <v>349</v>
      </c>
      <c r="Q5922" t="s">
        <v>350</v>
      </c>
      <c r="R5922" t="s">
        <v>351</v>
      </c>
      <c r="S5922">
        <f t="shared" si="92"/>
        <v>2016</v>
      </c>
    </row>
    <row r="5923" spans="1:19" x14ac:dyDescent="0.25">
      <c r="A5923">
        <v>345</v>
      </c>
      <c r="B5923">
        <v>345102</v>
      </c>
      <c r="C5923">
        <v>6165</v>
      </c>
      <c r="E5923" t="s">
        <v>375</v>
      </c>
      <c r="F5923" t="s">
        <v>86</v>
      </c>
      <c r="G5923">
        <v>1662</v>
      </c>
      <c r="H5923" s="1">
        <v>42556</v>
      </c>
      <c r="I5923" s="2"/>
      <c r="J5923" s="2">
        <v>-38.159999999999997</v>
      </c>
      <c r="K5923" s="2">
        <v>-38.159999999999997</v>
      </c>
      <c r="L5923" t="s">
        <v>65</v>
      </c>
      <c r="M5923" t="s">
        <v>21</v>
      </c>
      <c r="N5923" t="s">
        <v>22</v>
      </c>
      <c r="O5923" t="s">
        <v>57</v>
      </c>
      <c r="P5923" t="s">
        <v>349</v>
      </c>
      <c r="Q5923" t="s">
        <v>350</v>
      </c>
      <c r="R5923" t="s">
        <v>351</v>
      </c>
      <c r="S5923">
        <f t="shared" si="92"/>
        <v>2016</v>
      </c>
    </row>
    <row r="5924" spans="1:19" x14ac:dyDescent="0.25">
      <c r="A5924">
        <v>345</v>
      </c>
      <c r="B5924">
        <v>345102</v>
      </c>
      <c r="C5924">
        <v>6165</v>
      </c>
      <c r="E5924" t="s">
        <v>375</v>
      </c>
      <c r="F5924" t="s">
        <v>86</v>
      </c>
      <c r="G5924">
        <v>1662</v>
      </c>
      <c r="H5924" s="1">
        <v>42556</v>
      </c>
      <c r="I5924" s="2"/>
      <c r="J5924" s="2">
        <v>-38.159999999999997</v>
      </c>
      <c r="K5924" s="2">
        <v>-38.159999999999997</v>
      </c>
      <c r="L5924" t="s">
        <v>65</v>
      </c>
      <c r="M5924" t="s">
        <v>21</v>
      </c>
      <c r="N5924" t="s">
        <v>22</v>
      </c>
      <c r="O5924" t="s">
        <v>57</v>
      </c>
      <c r="P5924" t="s">
        <v>349</v>
      </c>
      <c r="Q5924" t="s">
        <v>350</v>
      </c>
      <c r="R5924" t="s">
        <v>351</v>
      </c>
      <c r="S5924">
        <f t="shared" si="92"/>
        <v>2016</v>
      </c>
    </row>
    <row r="5925" spans="1:19" x14ac:dyDescent="0.25">
      <c r="A5925">
        <v>345</v>
      </c>
      <c r="B5925">
        <v>345102</v>
      </c>
      <c r="C5925">
        <v>6165</v>
      </c>
      <c r="E5925" t="s">
        <v>375</v>
      </c>
      <c r="F5925" t="s">
        <v>86</v>
      </c>
      <c r="G5925">
        <v>1662</v>
      </c>
      <c r="H5925" s="1">
        <v>42556</v>
      </c>
      <c r="I5925" s="2"/>
      <c r="J5925" s="2">
        <v>-457.92</v>
      </c>
      <c r="K5925" s="2">
        <v>-457.92</v>
      </c>
      <c r="L5925" t="s">
        <v>65</v>
      </c>
      <c r="M5925" t="s">
        <v>21</v>
      </c>
      <c r="N5925" t="s">
        <v>22</v>
      </c>
      <c r="O5925" t="s">
        <v>57</v>
      </c>
      <c r="P5925" t="s">
        <v>349</v>
      </c>
      <c r="Q5925" t="s">
        <v>350</v>
      </c>
      <c r="R5925" t="s">
        <v>351</v>
      </c>
      <c r="S5925">
        <f t="shared" si="92"/>
        <v>2016</v>
      </c>
    </row>
    <row r="5926" spans="1:19" x14ac:dyDescent="0.25">
      <c r="A5926">
        <v>345</v>
      </c>
      <c r="B5926">
        <v>345102</v>
      </c>
      <c r="C5926">
        <v>6165</v>
      </c>
      <c r="E5926" t="s">
        <v>375</v>
      </c>
      <c r="F5926" t="s">
        <v>86</v>
      </c>
      <c r="G5926">
        <v>1662</v>
      </c>
      <c r="H5926" s="1">
        <v>42556</v>
      </c>
      <c r="I5926" s="2"/>
      <c r="J5926" s="2">
        <v>-38.159999999999997</v>
      </c>
      <c r="K5926" s="2">
        <v>-38.159999999999997</v>
      </c>
      <c r="L5926" t="s">
        <v>65</v>
      </c>
      <c r="M5926" t="s">
        <v>21</v>
      </c>
      <c r="N5926" t="s">
        <v>22</v>
      </c>
      <c r="O5926" t="s">
        <v>57</v>
      </c>
      <c r="P5926" t="s">
        <v>349</v>
      </c>
      <c r="Q5926" t="s">
        <v>350</v>
      </c>
      <c r="R5926" t="s">
        <v>351</v>
      </c>
      <c r="S5926">
        <f t="shared" si="92"/>
        <v>2016</v>
      </c>
    </row>
    <row r="5927" spans="1:19" x14ac:dyDescent="0.25">
      <c r="A5927">
        <v>345</v>
      </c>
      <c r="B5927">
        <v>345102</v>
      </c>
      <c r="C5927">
        <v>6165</v>
      </c>
      <c r="E5927" t="s">
        <v>375</v>
      </c>
      <c r="F5927" t="s">
        <v>86</v>
      </c>
      <c r="G5927">
        <v>1662</v>
      </c>
      <c r="H5927" s="1">
        <v>42556</v>
      </c>
      <c r="I5927" s="2"/>
      <c r="J5927" s="2">
        <v>-114.48</v>
      </c>
      <c r="K5927" s="2">
        <v>-114.48</v>
      </c>
      <c r="L5927" t="s">
        <v>65</v>
      </c>
      <c r="M5927" t="s">
        <v>21</v>
      </c>
      <c r="N5927" t="s">
        <v>22</v>
      </c>
      <c r="O5927" t="s">
        <v>57</v>
      </c>
      <c r="P5927" t="s">
        <v>349</v>
      </c>
      <c r="Q5927" t="s">
        <v>350</v>
      </c>
      <c r="R5927" t="s">
        <v>351</v>
      </c>
      <c r="S5927">
        <f t="shared" si="92"/>
        <v>2016</v>
      </c>
    </row>
    <row r="5928" spans="1:19" x14ac:dyDescent="0.25">
      <c r="A5928">
        <v>345</v>
      </c>
      <c r="B5928">
        <v>345102</v>
      </c>
      <c r="C5928">
        <v>6165</v>
      </c>
      <c r="E5928" t="s">
        <v>392</v>
      </c>
      <c r="F5928" t="s">
        <v>68</v>
      </c>
      <c r="G5928">
        <v>308883</v>
      </c>
      <c r="H5928" s="1">
        <v>42551</v>
      </c>
      <c r="I5928" s="2"/>
      <c r="J5928" s="2">
        <v>-76.150000000000006</v>
      </c>
      <c r="K5928" s="2">
        <v>-76.150000000000006</v>
      </c>
      <c r="L5928" t="s">
        <v>65</v>
      </c>
      <c r="M5928" t="s">
        <v>21</v>
      </c>
      <c r="N5928" t="s">
        <v>22</v>
      </c>
      <c r="O5928" t="s">
        <v>57</v>
      </c>
      <c r="P5928" t="s">
        <v>349</v>
      </c>
      <c r="Q5928" t="s">
        <v>350</v>
      </c>
      <c r="R5928" t="s">
        <v>351</v>
      </c>
      <c r="S5928">
        <f t="shared" si="92"/>
        <v>2016</v>
      </c>
    </row>
    <row r="5929" spans="1:19" x14ac:dyDescent="0.25">
      <c r="A5929">
        <v>345</v>
      </c>
      <c r="B5929">
        <v>345102</v>
      </c>
      <c r="C5929">
        <v>6165</v>
      </c>
      <c r="E5929" t="s">
        <v>392</v>
      </c>
      <c r="F5929" t="s">
        <v>68</v>
      </c>
      <c r="G5929">
        <v>308883</v>
      </c>
      <c r="H5929" s="1">
        <v>42551</v>
      </c>
      <c r="I5929" s="2"/>
      <c r="J5929" s="2">
        <v>-76.150000000000006</v>
      </c>
      <c r="K5929" s="2">
        <v>-76.150000000000006</v>
      </c>
      <c r="L5929" t="s">
        <v>65</v>
      </c>
      <c r="M5929" t="s">
        <v>21</v>
      </c>
      <c r="N5929" t="s">
        <v>22</v>
      </c>
      <c r="O5929" t="s">
        <v>57</v>
      </c>
      <c r="P5929" t="s">
        <v>349</v>
      </c>
      <c r="Q5929" t="s">
        <v>350</v>
      </c>
      <c r="R5929" t="s">
        <v>351</v>
      </c>
      <c r="S5929">
        <f t="shared" si="92"/>
        <v>2016</v>
      </c>
    </row>
    <row r="5930" spans="1:19" x14ac:dyDescent="0.25">
      <c r="A5930">
        <v>345</v>
      </c>
      <c r="B5930">
        <v>345102</v>
      </c>
      <c r="C5930">
        <v>6165</v>
      </c>
      <c r="E5930" t="s">
        <v>392</v>
      </c>
      <c r="F5930" t="s">
        <v>68</v>
      </c>
      <c r="G5930">
        <v>308883</v>
      </c>
      <c r="H5930" s="1">
        <v>42551</v>
      </c>
      <c r="I5930" s="2"/>
      <c r="J5930" s="2">
        <v>-76.150000000000006</v>
      </c>
      <c r="K5930" s="2">
        <v>-76.150000000000006</v>
      </c>
      <c r="L5930" t="s">
        <v>65</v>
      </c>
      <c r="M5930" t="s">
        <v>21</v>
      </c>
      <c r="N5930" t="s">
        <v>22</v>
      </c>
      <c r="O5930" t="s">
        <v>57</v>
      </c>
      <c r="P5930" t="s">
        <v>349</v>
      </c>
      <c r="Q5930" t="s">
        <v>350</v>
      </c>
      <c r="R5930" t="s">
        <v>351</v>
      </c>
      <c r="S5930">
        <f t="shared" si="92"/>
        <v>2016</v>
      </c>
    </row>
    <row r="5931" spans="1:19" x14ac:dyDescent="0.25">
      <c r="A5931">
        <v>345</v>
      </c>
      <c r="B5931">
        <v>345102</v>
      </c>
      <c r="C5931">
        <v>6165</v>
      </c>
      <c r="E5931" t="s">
        <v>392</v>
      </c>
      <c r="F5931" t="s">
        <v>68</v>
      </c>
      <c r="G5931">
        <v>308883</v>
      </c>
      <c r="H5931" s="1">
        <v>42551</v>
      </c>
      <c r="I5931" s="2"/>
      <c r="J5931" s="2">
        <v>-76.150000000000006</v>
      </c>
      <c r="K5931" s="2">
        <v>-76.150000000000006</v>
      </c>
      <c r="L5931" t="s">
        <v>65</v>
      </c>
      <c r="M5931" t="s">
        <v>21</v>
      </c>
      <c r="N5931" t="s">
        <v>22</v>
      </c>
      <c r="O5931" t="s">
        <v>57</v>
      </c>
      <c r="P5931" t="s">
        <v>349</v>
      </c>
      <c r="Q5931" t="s">
        <v>350</v>
      </c>
      <c r="R5931" t="s">
        <v>351</v>
      </c>
      <c r="S5931">
        <f t="shared" si="92"/>
        <v>2016</v>
      </c>
    </row>
    <row r="5932" spans="1:19" x14ac:dyDescent="0.25">
      <c r="A5932">
        <v>345</v>
      </c>
      <c r="B5932">
        <v>345102</v>
      </c>
      <c r="C5932">
        <v>6165</v>
      </c>
      <c r="E5932" t="s">
        <v>392</v>
      </c>
      <c r="F5932" t="s">
        <v>68</v>
      </c>
      <c r="G5932">
        <v>308883</v>
      </c>
      <c r="H5932" s="1">
        <v>42551</v>
      </c>
      <c r="I5932" s="2"/>
      <c r="J5932" s="2">
        <v>-76.150000000000006</v>
      </c>
      <c r="K5932" s="2">
        <v>-76.150000000000006</v>
      </c>
      <c r="L5932" t="s">
        <v>65</v>
      </c>
      <c r="M5932" t="s">
        <v>21</v>
      </c>
      <c r="N5932" t="s">
        <v>22</v>
      </c>
      <c r="O5932" t="s">
        <v>57</v>
      </c>
      <c r="P5932" t="s">
        <v>349</v>
      </c>
      <c r="Q5932" t="s">
        <v>350</v>
      </c>
      <c r="R5932" t="s">
        <v>351</v>
      </c>
      <c r="S5932">
        <f t="shared" si="92"/>
        <v>2016</v>
      </c>
    </row>
    <row r="5933" spans="1:19" x14ac:dyDescent="0.25">
      <c r="A5933">
        <v>345</v>
      </c>
      <c r="B5933">
        <v>345102</v>
      </c>
      <c r="C5933">
        <v>6165</v>
      </c>
      <c r="E5933" t="s">
        <v>392</v>
      </c>
      <c r="F5933" t="s">
        <v>68</v>
      </c>
      <c r="G5933">
        <v>308883</v>
      </c>
      <c r="H5933" s="1">
        <v>42551</v>
      </c>
      <c r="I5933" s="2"/>
      <c r="J5933" s="2">
        <v>-76.150000000000006</v>
      </c>
      <c r="K5933" s="2">
        <v>-76.150000000000006</v>
      </c>
      <c r="L5933" t="s">
        <v>65</v>
      </c>
      <c r="M5933" t="s">
        <v>21</v>
      </c>
      <c r="N5933" t="s">
        <v>22</v>
      </c>
      <c r="O5933" t="s">
        <v>57</v>
      </c>
      <c r="P5933" t="s">
        <v>349</v>
      </c>
      <c r="Q5933" t="s">
        <v>350</v>
      </c>
      <c r="R5933" t="s">
        <v>351</v>
      </c>
      <c r="S5933">
        <f t="shared" si="92"/>
        <v>2016</v>
      </c>
    </row>
    <row r="5934" spans="1:19" x14ac:dyDescent="0.25">
      <c r="A5934">
        <v>345</v>
      </c>
      <c r="B5934">
        <v>345102</v>
      </c>
      <c r="C5934">
        <v>6165</v>
      </c>
      <c r="E5934" t="s">
        <v>392</v>
      </c>
      <c r="F5934" t="s">
        <v>68</v>
      </c>
      <c r="G5934">
        <v>308883</v>
      </c>
      <c r="H5934" s="1">
        <v>42551</v>
      </c>
      <c r="I5934" s="2"/>
      <c r="J5934" s="2">
        <v>-38.07</v>
      </c>
      <c r="K5934" s="2">
        <v>-38.07</v>
      </c>
      <c r="L5934" t="s">
        <v>65</v>
      </c>
      <c r="M5934" t="s">
        <v>21</v>
      </c>
      <c r="N5934" t="s">
        <v>22</v>
      </c>
      <c r="O5934" t="s">
        <v>57</v>
      </c>
      <c r="P5934" t="s">
        <v>349</v>
      </c>
      <c r="Q5934" t="s">
        <v>350</v>
      </c>
      <c r="R5934" t="s">
        <v>351</v>
      </c>
      <c r="S5934">
        <f t="shared" si="92"/>
        <v>2016</v>
      </c>
    </row>
    <row r="5935" spans="1:19" x14ac:dyDescent="0.25">
      <c r="A5935">
        <v>345</v>
      </c>
      <c r="B5935">
        <v>345102</v>
      </c>
      <c r="C5935">
        <v>6165</v>
      </c>
      <c r="E5935" t="s">
        <v>392</v>
      </c>
      <c r="F5935" t="s">
        <v>68</v>
      </c>
      <c r="G5935">
        <v>308883</v>
      </c>
      <c r="H5935" s="1">
        <v>42551</v>
      </c>
      <c r="I5935" s="2"/>
      <c r="J5935" s="2">
        <v>-38.07</v>
      </c>
      <c r="K5935" s="2">
        <v>-38.07</v>
      </c>
      <c r="L5935" t="s">
        <v>65</v>
      </c>
      <c r="M5935" t="s">
        <v>21</v>
      </c>
      <c r="N5935" t="s">
        <v>22</v>
      </c>
      <c r="O5935" t="s">
        <v>57</v>
      </c>
      <c r="P5935" t="s">
        <v>349</v>
      </c>
      <c r="Q5935" t="s">
        <v>350</v>
      </c>
      <c r="R5935" t="s">
        <v>351</v>
      </c>
      <c r="S5935">
        <f t="shared" si="92"/>
        <v>2016</v>
      </c>
    </row>
    <row r="5936" spans="1:19" x14ac:dyDescent="0.25">
      <c r="A5936">
        <v>345</v>
      </c>
      <c r="B5936">
        <v>345102</v>
      </c>
      <c r="C5936">
        <v>6165</v>
      </c>
      <c r="E5936" t="s">
        <v>392</v>
      </c>
      <c r="F5936" t="s">
        <v>68</v>
      </c>
      <c r="G5936">
        <v>308883</v>
      </c>
      <c r="H5936" s="1">
        <v>42551</v>
      </c>
      <c r="I5936" s="2"/>
      <c r="J5936" s="2">
        <v>-76.150000000000006</v>
      </c>
      <c r="K5936" s="2">
        <v>-76.150000000000006</v>
      </c>
      <c r="L5936" t="s">
        <v>65</v>
      </c>
      <c r="M5936" t="s">
        <v>21</v>
      </c>
      <c r="N5936" t="s">
        <v>22</v>
      </c>
      <c r="O5936" t="s">
        <v>57</v>
      </c>
      <c r="P5936" t="s">
        <v>349</v>
      </c>
      <c r="Q5936" t="s">
        <v>350</v>
      </c>
      <c r="R5936" t="s">
        <v>351</v>
      </c>
      <c r="S5936">
        <f t="shared" si="92"/>
        <v>2016</v>
      </c>
    </row>
    <row r="5937" spans="1:19" x14ac:dyDescent="0.25">
      <c r="A5937">
        <v>345</v>
      </c>
      <c r="B5937">
        <v>345102</v>
      </c>
      <c r="C5937">
        <v>6165</v>
      </c>
      <c r="E5937" t="s">
        <v>392</v>
      </c>
      <c r="F5937" t="s">
        <v>68</v>
      </c>
      <c r="G5937">
        <v>308883</v>
      </c>
      <c r="H5937" s="1">
        <v>42551</v>
      </c>
      <c r="I5937" s="2"/>
      <c r="J5937" s="2">
        <v>-76.150000000000006</v>
      </c>
      <c r="K5937" s="2">
        <v>-76.150000000000006</v>
      </c>
      <c r="L5937" t="s">
        <v>65</v>
      </c>
      <c r="M5937" t="s">
        <v>21</v>
      </c>
      <c r="N5937" t="s">
        <v>22</v>
      </c>
      <c r="O5937" t="s">
        <v>57</v>
      </c>
      <c r="P5937" t="s">
        <v>349</v>
      </c>
      <c r="Q5937" t="s">
        <v>350</v>
      </c>
      <c r="R5937" t="s">
        <v>351</v>
      </c>
      <c r="S5937">
        <f t="shared" si="92"/>
        <v>2016</v>
      </c>
    </row>
    <row r="5938" spans="1:19" x14ac:dyDescent="0.25">
      <c r="A5938">
        <v>345</v>
      </c>
      <c r="B5938">
        <v>345102</v>
      </c>
      <c r="C5938">
        <v>6165</v>
      </c>
      <c r="E5938" t="s">
        <v>392</v>
      </c>
      <c r="F5938" t="s">
        <v>68</v>
      </c>
      <c r="G5938">
        <v>308883</v>
      </c>
      <c r="H5938" s="1">
        <v>42551</v>
      </c>
      <c r="I5938" s="2"/>
      <c r="J5938" s="2">
        <v>-114.22</v>
      </c>
      <c r="K5938" s="2">
        <v>-114.22</v>
      </c>
      <c r="L5938" t="s">
        <v>65</v>
      </c>
      <c r="M5938" t="s">
        <v>21</v>
      </c>
      <c r="N5938" t="s">
        <v>22</v>
      </c>
      <c r="O5938" t="s">
        <v>57</v>
      </c>
      <c r="P5938" t="s">
        <v>349</v>
      </c>
      <c r="Q5938" t="s">
        <v>350</v>
      </c>
      <c r="R5938" t="s">
        <v>351</v>
      </c>
      <c r="S5938">
        <f t="shared" si="92"/>
        <v>2016</v>
      </c>
    </row>
    <row r="5939" spans="1:19" x14ac:dyDescent="0.25">
      <c r="A5939">
        <v>345</v>
      </c>
      <c r="B5939">
        <v>345102</v>
      </c>
      <c r="C5939">
        <v>6165</v>
      </c>
      <c r="E5939" t="s">
        <v>392</v>
      </c>
      <c r="F5939" t="s">
        <v>68</v>
      </c>
      <c r="G5939">
        <v>308883</v>
      </c>
      <c r="H5939" s="1">
        <v>42551</v>
      </c>
      <c r="I5939" s="2"/>
      <c r="J5939" s="2">
        <v>-152.29</v>
      </c>
      <c r="K5939" s="2">
        <v>-152.29</v>
      </c>
      <c r="L5939" t="s">
        <v>65</v>
      </c>
      <c r="M5939" t="s">
        <v>21</v>
      </c>
      <c r="N5939" t="s">
        <v>22</v>
      </c>
      <c r="O5939" t="s">
        <v>57</v>
      </c>
      <c r="P5939" t="s">
        <v>349</v>
      </c>
      <c r="Q5939" t="s">
        <v>350</v>
      </c>
      <c r="R5939" t="s">
        <v>351</v>
      </c>
      <c r="S5939">
        <f t="shared" si="92"/>
        <v>2016</v>
      </c>
    </row>
    <row r="5940" spans="1:19" x14ac:dyDescent="0.25">
      <c r="A5940">
        <v>345</v>
      </c>
      <c r="B5940">
        <v>345102</v>
      </c>
      <c r="C5940">
        <v>6165</v>
      </c>
      <c r="E5940" t="s">
        <v>392</v>
      </c>
      <c r="F5940" t="s">
        <v>68</v>
      </c>
      <c r="G5940">
        <v>308883</v>
      </c>
      <c r="H5940" s="1">
        <v>42551</v>
      </c>
      <c r="I5940" s="2"/>
      <c r="J5940" s="2">
        <v>-152.29</v>
      </c>
      <c r="K5940" s="2">
        <v>-152.29</v>
      </c>
      <c r="L5940" t="s">
        <v>65</v>
      </c>
      <c r="M5940" t="s">
        <v>21</v>
      </c>
      <c r="N5940" t="s">
        <v>22</v>
      </c>
      <c r="O5940" t="s">
        <v>57</v>
      </c>
      <c r="P5940" t="s">
        <v>349</v>
      </c>
      <c r="Q5940" t="s">
        <v>350</v>
      </c>
      <c r="R5940" t="s">
        <v>351</v>
      </c>
      <c r="S5940">
        <f t="shared" si="92"/>
        <v>2016</v>
      </c>
    </row>
    <row r="5941" spans="1:19" x14ac:dyDescent="0.25">
      <c r="A5941">
        <v>345</v>
      </c>
      <c r="B5941">
        <v>345102</v>
      </c>
      <c r="C5941">
        <v>6165</v>
      </c>
      <c r="E5941" t="s">
        <v>392</v>
      </c>
      <c r="F5941" t="s">
        <v>68</v>
      </c>
      <c r="G5941">
        <v>308883</v>
      </c>
      <c r="H5941" s="1">
        <v>42551</v>
      </c>
      <c r="I5941" s="2"/>
      <c r="J5941" s="2">
        <v>-76.150000000000006</v>
      </c>
      <c r="K5941" s="2">
        <v>-76.150000000000006</v>
      </c>
      <c r="L5941" t="s">
        <v>65</v>
      </c>
      <c r="M5941" t="s">
        <v>21</v>
      </c>
      <c r="N5941" t="s">
        <v>22</v>
      </c>
      <c r="O5941" t="s">
        <v>57</v>
      </c>
      <c r="P5941" t="s">
        <v>349</v>
      </c>
      <c r="Q5941" t="s">
        <v>350</v>
      </c>
      <c r="R5941" t="s">
        <v>351</v>
      </c>
      <c r="S5941">
        <f t="shared" si="92"/>
        <v>2016</v>
      </c>
    </row>
    <row r="5942" spans="1:19" x14ac:dyDescent="0.25">
      <c r="A5942">
        <v>345</v>
      </c>
      <c r="B5942">
        <v>345102</v>
      </c>
      <c r="C5942">
        <v>6165</v>
      </c>
      <c r="E5942" t="s">
        <v>392</v>
      </c>
      <c r="F5942" t="s">
        <v>68</v>
      </c>
      <c r="G5942">
        <v>308883</v>
      </c>
      <c r="H5942" s="1">
        <v>42551</v>
      </c>
      <c r="I5942" s="2"/>
      <c r="J5942" s="2">
        <v>-76.150000000000006</v>
      </c>
      <c r="K5942" s="2">
        <v>-76.150000000000006</v>
      </c>
      <c r="L5942" t="s">
        <v>65</v>
      </c>
      <c r="M5942" t="s">
        <v>21</v>
      </c>
      <c r="N5942" t="s">
        <v>22</v>
      </c>
      <c r="O5942" t="s">
        <v>57</v>
      </c>
      <c r="P5942" t="s">
        <v>349</v>
      </c>
      <c r="Q5942" t="s">
        <v>350</v>
      </c>
      <c r="R5942" t="s">
        <v>351</v>
      </c>
      <c r="S5942">
        <f t="shared" si="92"/>
        <v>2016</v>
      </c>
    </row>
    <row r="5943" spans="1:19" x14ac:dyDescent="0.25">
      <c r="A5943">
        <v>345</v>
      </c>
      <c r="B5943">
        <v>345102</v>
      </c>
      <c r="C5943">
        <v>6165</v>
      </c>
      <c r="E5943" t="s">
        <v>392</v>
      </c>
      <c r="F5943" t="s">
        <v>68</v>
      </c>
      <c r="G5943">
        <v>308883</v>
      </c>
      <c r="H5943" s="1">
        <v>42551</v>
      </c>
      <c r="I5943" s="2"/>
      <c r="J5943" s="2">
        <v>-114.22</v>
      </c>
      <c r="K5943" s="2">
        <v>-114.22</v>
      </c>
      <c r="L5943" t="s">
        <v>65</v>
      </c>
      <c r="M5943" t="s">
        <v>21</v>
      </c>
      <c r="N5943" t="s">
        <v>22</v>
      </c>
      <c r="O5943" t="s">
        <v>57</v>
      </c>
      <c r="P5943" t="s">
        <v>349</v>
      </c>
      <c r="Q5943" t="s">
        <v>350</v>
      </c>
      <c r="R5943" t="s">
        <v>351</v>
      </c>
      <c r="S5943">
        <f t="shared" si="92"/>
        <v>2016</v>
      </c>
    </row>
    <row r="5944" spans="1:19" x14ac:dyDescent="0.25">
      <c r="A5944">
        <v>345</v>
      </c>
      <c r="B5944">
        <v>345102</v>
      </c>
      <c r="C5944">
        <v>6165</v>
      </c>
      <c r="E5944" t="s">
        <v>392</v>
      </c>
      <c r="F5944" t="s">
        <v>68</v>
      </c>
      <c r="G5944">
        <v>308883</v>
      </c>
      <c r="H5944" s="1">
        <v>42551</v>
      </c>
      <c r="I5944" s="2"/>
      <c r="J5944" s="2">
        <v>-38.07</v>
      </c>
      <c r="K5944" s="2">
        <v>-38.07</v>
      </c>
      <c r="L5944" t="s">
        <v>65</v>
      </c>
      <c r="M5944" t="s">
        <v>21</v>
      </c>
      <c r="N5944" t="s">
        <v>22</v>
      </c>
      <c r="O5944" t="s">
        <v>57</v>
      </c>
      <c r="P5944" t="s">
        <v>349</v>
      </c>
      <c r="Q5944" t="s">
        <v>350</v>
      </c>
      <c r="R5944" t="s">
        <v>351</v>
      </c>
      <c r="S5944">
        <f t="shared" si="92"/>
        <v>2016</v>
      </c>
    </row>
    <row r="5945" spans="1:19" x14ac:dyDescent="0.25">
      <c r="A5945">
        <v>345</v>
      </c>
      <c r="B5945">
        <v>345102</v>
      </c>
      <c r="C5945">
        <v>6165</v>
      </c>
      <c r="E5945" t="s">
        <v>392</v>
      </c>
      <c r="F5945" t="s">
        <v>68</v>
      </c>
      <c r="G5945">
        <v>308883</v>
      </c>
      <c r="H5945" s="1">
        <v>42551</v>
      </c>
      <c r="I5945" s="2"/>
      <c r="J5945" s="2">
        <v>-114.22</v>
      </c>
      <c r="K5945" s="2">
        <v>-114.22</v>
      </c>
      <c r="L5945" t="s">
        <v>65</v>
      </c>
      <c r="M5945" t="s">
        <v>21</v>
      </c>
      <c r="N5945" t="s">
        <v>22</v>
      </c>
      <c r="O5945" t="s">
        <v>57</v>
      </c>
      <c r="P5945" t="s">
        <v>349</v>
      </c>
      <c r="Q5945" t="s">
        <v>350</v>
      </c>
      <c r="R5945" t="s">
        <v>351</v>
      </c>
      <c r="S5945">
        <f t="shared" si="92"/>
        <v>2016</v>
      </c>
    </row>
    <row r="5946" spans="1:19" x14ac:dyDescent="0.25">
      <c r="A5946">
        <v>345</v>
      </c>
      <c r="B5946">
        <v>345102</v>
      </c>
      <c r="C5946">
        <v>6165</v>
      </c>
      <c r="E5946" t="s">
        <v>392</v>
      </c>
      <c r="F5946" t="s">
        <v>68</v>
      </c>
      <c r="G5946">
        <v>308883</v>
      </c>
      <c r="H5946" s="1">
        <v>42551</v>
      </c>
      <c r="I5946" s="2"/>
      <c r="J5946" s="2">
        <v>-152.29</v>
      </c>
      <c r="K5946" s="2">
        <v>-152.29</v>
      </c>
      <c r="L5946" t="s">
        <v>65</v>
      </c>
      <c r="M5946" t="s">
        <v>21</v>
      </c>
      <c r="N5946" t="s">
        <v>22</v>
      </c>
      <c r="O5946" t="s">
        <v>57</v>
      </c>
      <c r="P5946" t="s">
        <v>349</v>
      </c>
      <c r="Q5946" t="s">
        <v>350</v>
      </c>
      <c r="R5946" t="s">
        <v>351</v>
      </c>
      <c r="S5946">
        <f t="shared" si="92"/>
        <v>2016</v>
      </c>
    </row>
    <row r="5947" spans="1:19" x14ac:dyDescent="0.25">
      <c r="A5947">
        <v>345</v>
      </c>
      <c r="B5947">
        <v>345102</v>
      </c>
      <c r="C5947">
        <v>6165</v>
      </c>
      <c r="E5947" t="s">
        <v>392</v>
      </c>
      <c r="F5947" t="s">
        <v>68</v>
      </c>
      <c r="G5947">
        <v>308883</v>
      </c>
      <c r="H5947" s="1">
        <v>42551</v>
      </c>
      <c r="I5947" s="2"/>
      <c r="J5947" s="2">
        <v>-76.150000000000006</v>
      </c>
      <c r="K5947" s="2">
        <v>-76.150000000000006</v>
      </c>
      <c r="L5947" t="s">
        <v>65</v>
      </c>
      <c r="M5947" t="s">
        <v>21</v>
      </c>
      <c r="N5947" t="s">
        <v>22</v>
      </c>
      <c r="O5947" t="s">
        <v>57</v>
      </c>
      <c r="P5947" t="s">
        <v>349</v>
      </c>
      <c r="Q5947" t="s">
        <v>350</v>
      </c>
      <c r="R5947" t="s">
        <v>351</v>
      </c>
      <c r="S5947">
        <f t="shared" si="92"/>
        <v>2016</v>
      </c>
    </row>
    <row r="5948" spans="1:19" x14ac:dyDescent="0.25">
      <c r="A5948">
        <v>345</v>
      </c>
      <c r="B5948">
        <v>345102</v>
      </c>
      <c r="C5948">
        <v>6165</v>
      </c>
      <c r="E5948" t="s">
        <v>89</v>
      </c>
      <c r="F5948" t="s">
        <v>86</v>
      </c>
      <c r="G5948">
        <v>1659</v>
      </c>
      <c r="H5948" s="1">
        <v>42551</v>
      </c>
      <c r="I5948" s="2"/>
      <c r="J5948" s="2">
        <v>-83.16</v>
      </c>
      <c r="K5948" s="2">
        <v>-83.16</v>
      </c>
      <c r="L5948" t="s">
        <v>65</v>
      </c>
      <c r="M5948" t="s">
        <v>21</v>
      </c>
      <c r="N5948" t="s">
        <v>22</v>
      </c>
      <c r="O5948" t="s">
        <v>57</v>
      </c>
      <c r="P5948" t="s">
        <v>349</v>
      </c>
      <c r="Q5948" t="s">
        <v>350</v>
      </c>
      <c r="R5948" t="s">
        <v>351</v>
      </c>
      <c r="S5948">
        <f t="shared" si="92"/>
        <v>2016</v>
      </c>
    </row>
    <row r="5949" spans="1:19" x14ac:dyDescent="0.25">
      <c r="A5949">
        <v>345</v>
      </c>
      <c r="B5949">
        <v>345102</v>
      </c>
      <c r="C5949">
        <v>6165</v>
      </c>
      <c r="E5949" t="s">
        <v>89</v>
      </c>
      <c r="F5949" t="s">
        <v>86</v>
      </c>
      <c r="G5949">
        <v>1659</v>
      </c>
      <c r="H5949" s="1">
        <v>42551</v>
      </c>
      <c r="I5949" s="2"/>
      <c r="J5949" s="2">
        <v>-83.16</v>
      </c>
      <c r="K5949" s="2">
        <v>-83.16</v>
      </c>
      <c r="L5949" t="s">
        <v>65</v>
      </c>
      <c r="M5949" t="s">
        <v>21</v>
      </c>
      <c r="N5949" t="s">
        <v>22</v>
      </c>
      <c r="O5949" t="s">
        <v>57</v>
      </c>
      <c r="P5949" t="s">
        <v>349</v>
      </c>
      <c r="Q5949" t="s">
        <v>350</v>
      </c>
      <c r="R5949" t="s">
        <v>351</v>
      </c>
      <c r="S5949">
        <f t="shared" si="92"/>
        <v>2016</v>
      </c>
    </row>
    <row r="5950" spans="1:19" x14ac:dyDescent="0.25">
      <c r="A5950">
        <v>345</v>
      </c>
      <c r="B5950">
        <v>345102</v>
      </c>
      <c r="C5950">
        <v>6165</v>
      </c>
      <c r="E5950" t="s">
        <v>89</v>
      </c>
      <c r="F5950" t="s">
        <v>86</v>
      </c>
      <c r="G5950">
        <v>1659</v>
      </c>
      <c r="H5950" s="1">
        <v>42551</v>
      </c>
      <c r="I5950" s="2"/>
      <c r="J5950" s="2">
        <v>-166.32</v>
      </c>
      <c r="K5950" s="2">
        <v>-166.32</v>
      </c>
      <c r="L5950" t="s">
        <v>65</v>
      </c>
      <c r="M5950" t="s">
        <v>21</v>
      </c>
      <c r="N5950" t="s">
        <v>22</v>
      </c>
      <c r="O5950" t="s">
        <v>57</v>
      </c>
      <c r="P5950" t="s">
        <v>349</v>
      </c>
      <c r="Q5950" t="s">
        <v>350</v>
      </c>
      <c r="R5950" t="s">
        <v>351</v>
      </c>
      <c r="S5950">
        <f t="shared" si="92"/>
        <v>2016</v>
      </c>
    </row>
    <row r="5951" spans="1:19" x14ac:dyDescent="0.25">
      <c r="A5951">
        <v>345</v>
      </c>
      <c r="B5951">
        <v>345102</v>
      </c>
      <c r="C5951">
        <v>6165</v>
      </c>
      <c r="E5951" t="s">
        <v>89</v>
      </c>
      <c r="F5951" t="s">
        <v>86</v>
      </c>
      <c r="G5951">
        <v>1659</v>
      </c>
      <c r="H5951" s="1">
        <v>42551</v>
      </c>
      <c r="I5951" s="2"/>
      <c r="J5951" s="2">
        <v>-41.58</v>
      </c>
      <c r="K5951" s="2">
        <v>-41.58</v>
      </c>
      <c r="L5951" t="s">
        <v>65</v>
      </c>
      <c r="M5951" t="s">
        <v>21</v>
      </c>
      <c r="N5951" t="s">
        <v>22</v>
      </c>
      <c r="O5951" t="s">
        <v>57</v>
      </c>
      <c r="P5951" t="s">
        <v>349</v>
      </c>
      <c r="Q5951" t="s">
        <v>350</v>
      </c>
      <c r="R5951" t="s">
        <v>351</v>
      </c>
      <c r="S5951">
        <f t="shared" si="92"/>
        <v>2016</v>
      </c>
    </row>
    <row r="5952" spans="1:19" x14ac:dyDescent="0.25">
      <c r="A5952">
        <v>345</v>
      </c>
      <c r="B5952">
        <v>345102</v>
      </c>
      <c r="C5952">
        <v>6165</v>
      </c>
      <c r="E5952" t="s">
        <v>89</v>
      </c>
      <c r="F5952" t="s">
        <v>86</v>
      </c>
      <c r="G5952">
        <v>1659</v>
      </c>
      <c r="H5952" s="1">
        <v>42551</v>
      </c>
      <c r="I5952" s="2"/>
      <c r="J5952" s="2">
        <v>-83.16</v>
      </c>
      <c r="K5952" s="2">
        <v>-83.16</v>
      </c>
      <c r="L5952" t="s">
        <v>65</v>
      </c>
      <c r="M5952" t="s">
        <v>21</v>
      </c>
      <c r="N5952" t="s">
        <v>22</v>
      </c>
      <c r="O5952" t="s">
        <v>57</v>
      </c>
      <c r="P5952" t="s">
        <v>349</v>
      </c>
      <c r="Q5952" t="s">
        <v>350</v>
      </c>
      <c r="R5952" t="s">
        <v>351</v>
      </c>
      <c r="S5952">
        <f t="shared" si="92"/>
        <v>2016</v>
      </c>
    </row>
    <row r="5953" spans="1:19" x14ac:dyDescent="0.25">
      <c r="A5953">
        <v>345</v>
      </c>
      <c r="B5953">
        <v>345102</v>
      </c>
      <c r="C5953">
        <v>6165</v>
      </c>
      <c r="E5953" t="s">
        <v>89</v>
      </c>
      <c r="F5953" t="s">
        <v>86</v>
      </c>
      <c r="G5953">
        <v>1659</v>
      </c>
      <c r="H5953" s="1">
        <v>42551</v>
      </c>
      <c r="I5953" s="2"/>
      <c r="J5953" s="2">
        <v>-166.32</v>
      </c>
      <c r="K5953" s="2">
        <v>-166.32</v>
      </c>
      <c r="L5953" t="s">
        <v>65</v>
      </c>
      <c r="M5953" t="s">
        <v>21</v>
      </c>
      <c r="N5953" t="s">
        <v>22</v>
      </c>
      <c r="O5953" t="s">
        <v>57</v>
      </c>
      <c r="P5953" t="s">
        <v>349</v>
      </c>
      <c r="Q5953" t="s">
        <v>350</v>
      </c>
      <c r="R5953" t="s">
        <v>351</v>
      </c>
      <c r="S5953">
        <f t="shared" si="92"/>
        <v>2016</v>
      </c>
    </row>
    <row r="5954" spans="1:19" x14ac:dyDescent="0.25">
      <c r="A5954">
        <v>345</v>
      </c>
      <c r="B5954">
        <v>345102</v>
      </c>
      <c r="C5954">
        <v>6165</v>
      </c>
      <c r="E5954" t="s">
        <v>89</v>
      </c>
      <c r="F5954" t="s">
        <v>86</v>
      </c>
      <c r="G5954">
        <v>1659</v>
      </c>
      <c r="H5954" s="1">
        <v>42551</v>
      </c>
      <c r="I5954" s="2"/>
      <c r="J5954" s="2">
        <v>-41.58</v>
      </c>
      <c r="K5954" s="2">
        <v>-41.58</v>
      </c>
      <c r="L5954" t="s">
        <v>65</v>
      </c>
      <c r="M5954" t="s">
        <v>21</v>
      </c>
      <c r="N5954" t="s">
        <v>22</v>
      </c>
      <c r="O5954" t="s">
        <v>57</v>
      </c>
      <c r="P5954" t="s">
        <v>349</v>
      </c>
      <c r="Q5954" t="s">
        <v>350</v>
      </c>
      <c r="R5954" t="s">
        <v>351</v>
      </c>
      <c r="S5954">
        <f t="shared" si="92"/>
        <v>2016</v>
      </c>
    </row>
    <row r="5955" spans="1:19" x14ac:dyDescent="0.25">
      <c r="A5955">
        <v>345</v>
      </c>
      <c r="B5955">
        <v>345102</v>
      </c>
      <c r="C5955">
        <v>6165</v>
      </c>
      <c r="E5955" t="s">
        <v>89</v>
      </c>
      <c r="F5955" t="s">
        <v>86</v>
      </c>
      <c r="G5955">
        <v>1659</v>
      </c>
      <c r="H5955" s="1">
        <v>42551</v>
      </c>
      <c r="I5955" s="2"/>
      <c r="J5955" s="2">
        <v>-41.58</v>
      </c>
      <c r="K5955" s="2">
        <v>-41.58</v>
      </c>
      <c r="L5955" t="s">
        <v>65</v>
      </c>
      <c r="M5955" t="s">
        <v>21</v>
      </c>
      <c r="N5955" t="s">
        <v>22</v>
      </c>
      <c r="O5955" t="s">
        <v>57</v>
      </c>
      <c r="P5955" t="s">
        <v>349</v>
      </c>
      <c r="Q5955" t="s">
        <v>350</v>
      </c>
      <c r="R5955" t="s">
        <v>351</v>
      </c>
      <c r="S5955">
        <f t="shared" ref="S5955:S6018" si="93">YEAR(H5955)</f>
        <v>2016</v>
      </c>
    </row>
    <row r="5956" spans="1:19" x14ac:dyDescent="0.25">
      <c r="A5956">
        <v>345</v>
      </c>
      <c r="B5956">
        <v>345102</v>
      </c>
      <c r="C5956">
        <v>6165</v>
      </c>
      <c r="E5956" t="s">
        <v>89</v>
      </c>
      <c r="F5956" t="s">
        <v>86</v>
      </c>
      <c r="G5956">
        <v>1659</v>
      </c>
      <c r="H5956" s="1">
        <v>42551</v>
      </c>
      <c r="I5956" s="2"/>
      <c r="J5956" s="2">
        <v>-41.58</v>
      </c>
      <c r="K5956" s="2">
        <v>-41.58</v>
      </c>
      <c r="L5956" t="s">
        <v>65</v>
      </c>
      <c r="M5956" t="s">
        <v>21</v>
      </c>
      <c r="N5956" t="s">
        <v>22</v>
      </c>
      <c r="O5956" t="s">
        <v>57</v>
      </c>
      <c r="P5956" t="s">
        <v>349</v>
      </c>
      <c r="Q5956" t="s">
        <v>350</v>
      </c>
      <c r="R5956" t="s">
        <v>351</v>
      </c>
      <c r="S5956">
        <f t="shared" si="93"/>
        <v>2016</v>
      </c>
    </row>
    <row r="5957" spans="1:19" x14ac:dyDescent="0.25">
      <c r="A5957">
        <v>345</v>
      </c>
      <c r="B5957">
        <v>345102</v>
      </c>
      <c r="C5957">
        <v>6165</v>
      </c>
      <c r="E5957" t="s">
        <v>89</v>
      </c>
      <c r="F5957" t="s">
        <v>86</v>
      </c>
      <c r="G5957">
        <v>1659</v>
      </c>
      <c r="H5957" s="1">
        <v>42551</v>
      </c>
      <c r="I5957" s="2"/>
      <c r="J5957" s="2">
        <v>-83.16</v>
      </c>
      <c r="K5957" s="2">
        <v>-83.16</v>
      </c>
      <c r="L5957" t="s">
        <v>65</v>
      </c>
      <c r="M5957" t="s">
        <v>21</v>
      </c>
      <c r="N5957" t="s">
        <v>22</v>
      </c>
      <c r="O5957" t="s">
        <v>57</v>
      </c>
      <c r="P5957" t="s">
        <v>349</v>
      </c>
      <c r="Q5957" t="s">
        <v>350</v>
      </c>
      <c r="R5957" t="s">
        <v>351</v>
      </c>
      <c r="S5957">
        <f t="shared" si="93"/>
        <v>2016</v>
      </c>
    </row>
    <row r="5958" spans="1:19" x14ac:dyDescent="0.25">
      <c r="A5958">
        <v>345</v>
      </c>
      <c r="B5958">
        <v>345102</v>
      </c>
      <c r="C5958">
        <v>6165</v>
      </c>
      <c r="E5958" t="s">
        <v>89</v>
      </c>
      <c r="F5958" t="s">
        <v>86</v>
      </c>
      <c r="G5958">
        <v>1659</v>
      </c>
      <c r="H5958" s="1">
        <v>42551</v>
      </c>
      <c r="I5958" s="2"/>
      <c r="J5958" s="2">
        <v>-83.16</v>
      </c>
      <c r="K5958" s="2">
        <v>-83.16</v>
      </c>
      <c r="L5958" t="s">
        <v>65</v>
      </c>
      <c r="M5958" t="s">
        <v>21</v>
      </c>
      <c r="N5958" t="s">
        <v>22</v>
      </c>
      <c r="O5958" t="s">
        <v>57</v>
      </c>
      <c r="P5958" t="s">
        <v>349</v>
      </c>
      <c r="Q5958" t="s">
        <v>350</v>
      </c>
      <c r="R5958" t="s">
        <v>351</v>
      </c>
      <c r="S5958">
        <f t="shared" si="93"/>
        <v>2016</v>
      </c>
    </row>
    <row r="5959" spans="1:19" x14ac:dyDescent="0.25">
      <c r="A5959">
        <v>345</v>
      </c>
      <c r="B5959">
        <v>345102</v>
      </c>
      <c r="C5959">
        <v>6165</v>
      </c>
      <c r="E5959" t="s">
        <v>89</v>
      </c>
      <c r="F5959" t="s">
        <v>86</v>
      </c>
      <c r="G5959">
        <v>1659</v>
      </c>
      <c r="H5959" s="1">
        <v>42551</v>
      </c>
      <c r="I5959" s="2"/>
      <c r="J5959" s="2">
        <v>-83.16</v>
      </c>
      <c r="K5959" s="2">
        <v>-83.16</v>
      </c>
      <c r="L5959" t="s">
        <v>65</v>
      </c>
      <c r="M5959" t="s">
        <v>21</v>
      </c>
      <c r="N5959" t="s">
        <v>22</v>
      </c>
      <c r="O5959" t="s">
        <v>57</v>
      </c>
      <c r="P5959" t="s">
        <v>349</v>
      </c>
      <c r="Q5959" t="s">
        <v>350</v>
      </c>
      <c r="R5959" t="s">
        <v>351</v>
      </c>
      <c r="S5959">
        <f t="shared" si="93"/>
        <v>2016</v>
      </c>
    </row>
    <row r="5960" spans="1:19" x14ac:dyDescent="0.25">
      <c r="A5960">
        <v>345</v>
      </c>
      <c r="B5960">
        <v>345102</v>
      </c>
      <c r="C5960">
        <v>6165</v>
      </c>
      <c r="E5960" t="s">
        <v>89</v>
      </c>
      <c r="F5960" t="s">
        <v>86</v>
      </c>
      <c r="G5960">
        <v>1659</v>
      </c>
      <c r="H5960" s="1">
        <v>42551</v>
      </c>
      <c r="I5960" s="2"/>
      <c r="J5960" s="2">
        <v>-41.58</v>
      </c>
      <c r="K5960" s="2">
        <v>-41.58</v>
      </c>
      <c r="L5960" t="s">
        <v>65</v>
      </c>
      <c r="M5960" t="s">
        <v>21</v>
      </c>
      <c r="N5960" t="s">
        <v>22</v>
      </c>
      <c r="O5960" t="s">
        <v>57</v>
      </c>
      <c r="P5960" t="s">
        <v>349</v>
      </c>
      <c r="Q5960" t="s">
        <v>350</v>
      </c>
      <c r="R5960" t="s">
        <v>351</v>
      </c>
      <c r="S5960">
        <f t="shared" si="93"/>
        <v>2016</v>
      </c>
    </row>
    <row r="5961" spans="1:19" x14ac:dyDescent="0.25">
      <c r="A5961">
        <v>345</v>
      </c>
      <c r="B5961">
        <v>345102</v>
      </c>
      <c r="C5961">
        <v>6165</v>
      </c>
      <c r="E5961" t="s">
        <v>89</v>
      </c>
      <c r="F5961" t="s">
        <v>86</v>
      </c>
      <c r="G5961">
        <v>1659</v>
      </c>
      <c r="H5961" s="1">
        <v>42551</v>
      </c>
      <c r="I5961" s="2"/>
      <c r="J5961" s="2">
        <v>-41.58</v>
      </c>
      <c r="K5961" s="2">
        <v>-41.58</v>
      </c>
      <c r="L5961" t="s">
        <v>65</v>
      </c>
      <c r="M5961" t="s">
        <v>21</v>
      </c>
      <c r="N5961" t="s">
        <v>22</v>
      </c>
      <c r="O5961" t="s">
        <v>57</v>
      </c>
      <c r="P5961" t="s">
        <v>349</v>
      </c>
      <c r="Q5961" t="s">
        <v>350</v>
      </c>
      <c r="R5961" t="s">
        <v>351</v>
      </c>
      <c r="S5961">
        <f t="shared" si="93"/>
        <v>2016</v>
      </c>
    </row>
    <row r="5962" spans="1:19" x14ac:dyDescent="0.25">
      <c r="A5962">
        <v>345</v>
      </c>
      <c r="B5962">
        <v>345102</v>
      </c>
      <c r="C5962">
        <v>6165</v>
      </c>
      <c r="E5962" t="s">
        <v>384</v>
      </c>
      <c r="F5962" t="s">
        <v>86</v>
      </c>
      <c r="G5962">
        <v>1656</v>
      </c>
      <c r="H5962" s="1">
        <v>42542</v>
      </c>
      <c r="I5962" s="2"/>
      <c r="J5962" s="2">
        <v>-209.25</v>
      </c>
      <c r="K5962" s="2">
        <v>-209.25</v>
      </c>
      <c r="L5962" t="s">
        <v>65</v>
      </c>
      <c r="M5962" t="s">
        <v>21</v>
      </c>
      <c r="N5962" t="s">
        <v>22</v>
      </c>
      <c r="O5962" t="s">
        <v>57</v>
      </c>
      <c r="P5962" t="s">
        <v>349</v>
      </c>
      <c r="Q5962" t="s">
        <v>350</v>
      </c>
      <c r="R5962" t="s">
        <v>351</v>
      </c>
      <c r="S5962">
        <f t="shared" si="93"/>
        <v>2016</v>
      </c>
    </row>
    <row r="5963" spans="1:19" x14ac:dyDescent="0.25">
      <c r="A5963">
        <v>345</v>
      </c>
      <c r="B5963">
        <v>345102</v>
      </c>
      <c r="C5963">
        <v>6165</v>
      </c>
      <c r="E5963" t="s">
        <v>384</v>
      </c>
      <c r="F5963" t="s">
        <v>86</v>
      </c>
      <c r="G5963">
        <v>1656</v>
      </c>
      <c r="H5963" s="1">
        <v>42542</v>
      </c>
      <c r="I5963" s="2"/>
      <c r="J5963" s="2">
        <v>-209.25</v>
      </c>
      <c r="K5963" s="2">
        <v>-209.25</v>
      </c>
      <c r="L5963" t="s">
        <v>65</v>
      </c>
      <c r="M5963" t="s">
        <v>21</v>
      </c>
      <c r="N5963" t="s">
        <v>22</v>
      </c>
      <c r="O5963" t="s">
        <v>57</v>
      </c>
      <c r="P5963" t="s">
        <v>349</v>
      </c>
      <c r="Q5963" t="s">
        <v>350</v>
      </c>
      <c r="R5963" t="s">
        <v>351</v>
      </c>
      <c r="S5963">
        <f t="shared" si="93"/>
        <v>2016</v>
      </c>
    </row>
    <row r="5964" spans="1:19" x14ac:dyDescent="0.25">
      <c r="A5964">
        <v>345</v>
      </c>
      <c r="B5964">
        <v>345102</v>
      </c>
      <c r="C5964">
        <v>6165</v>
      </c>
      <c r="E5964" t="s">
        <v>384</v>
      </c>
      <c r="F5964" t="s">
        <v>86</v>
      </c>
      <c r="G5964">
        <v>1656</v>
      </c>
      <c r="H5964" s="1">
        <v>42542</v>
      </c>
      <c r="I5964" s="2"/>
      <c r="J5964" s="2">
        <v>-125.55</v>
      </c>
      <c r="K5964" s="2">
        <v>-125.55</v>
      </c>
      <c r="L5964" t="s">
        <v>65</v>
      </c>
      <c r="M5964" t="s">
        <v>21</v>
      </c>
      <c r="N5964" t="s">
        <v>22</v>
      </c>
      <c r="O5964" t="s">
        <v>57</v>
      </c>
      <c r="P5964" t="s">
        <v>349</v>
      </c>
      <c r="Q5964" t="s">
        <v>350</v>
      </c>
      <c r="R5964" t="s">
        <v>351</v>
      </c>
      <c r="S5964">
        <f t="shared" si="93"/>
        <v>2016</v>
      </c>
    </row>
    <row r="5965" spans="1:19" x14ac:dyDescent="0.25">
      <c r="A5965">
        <v>345</v>
      </c>
      <c r="B5965">
        <v>345102</v>
      </c>
      <c r="C5965">
        <v>6165</v>
      </c>
      <c r="E5965" t="s">
        <v>374</v>
      </c>
      <c r="F5965" t="s">
        <v>86</v>
      </c>
      <c r="G5965">
        <v>1656</v>
      </c>
      <c r="H5965" s="1">
        <v>42542</v>
      </c>
      <c r="I5965" s="2"/>
      <c r="J5965" s="2">
        <v>-125.55</v>
      </c>
      <c r="K5965" s="2">
        <v>-125.55</v>
      </c>
      <c r="L5965" t="s">
        <v>65</v>
      </c>
      <c r="M5965" t="s">
        <v>21</v>
      </c>
      <c r="N5965" t="s">
        <v>22</v>
      </c>
      <c r="O5965" t="s">
        <v>57</v>
      </c>
      <c r="P5965" t="s">
        <v>349</v>
      </c>
      <c r="Q5965" t="s">
        <v>350</v>
      </c>
      <c r="R5965" t="s">
        <v>351</v>
      </c>
      <c r="S5965">
        <f t="shared" si="93"/>
        <v>2016</v>
      </c>
    </row>
    <row r="5966" spans="1:19" x14ac:dyDescent="0.25">
      <c r="A5966">
        <v>345</v>
      </c>
      <c r="B5966">
        <v>345102</v>
      </c>
      <c r="C5966">
        <v>6165</v>
      </c>
      <c r="E5966" t="s">
        <v>381</v>
      </c>
      <c r="F5966" t="s">
        <v>86</v>
      </c>
      <c r="G5966">
        <v>1656</v>
      </c>
      <c r="H5966" s="1">
        <v>42542</v>
      </c>
      <c r="I5966" s="2"/>
      <c r="J5966" s="2">
        <v>-76.319999999999993</v>
      </c>
      <c r="K5966" s="2">
        <v>-76.319999999999993</v>
      </c>
      <c r="L5966" t="s">
        <v>65</v>
      </c>
      <c r="M5966" t="s">
        <v>21</v>
      </c>
      <c r="N5966" t="s">
        <v>22</v>
      </c>
      <c r="O5966" t="s">
        <v>57</v>
      </c>
      <c r="P5966" t="s">
        <v>349</v>
      </c>
      <c r="Q5966" t="s">
        <v>350</v>
      </c>
      <c r="R5966" t="s">
        <v>351</v>
      </c>
      <c r="S5966">
        <f t="shared" si="93"/>
        <v>2016</v>
      </c>
    </row>
    <row r="5967" spans="1:19" x14ac:dyDescent="0.25">
      <c r="A5967">
        <v>345</v>
      </c>
      <c r="B5967">
        <v>345102</v>
      </c>
      <c r="C5967">
        <v>6165</v>
      </c>
      <c r="E5967" t="s">
        <v>381</v>
      </c>
      <c r="F5967" t="s">
        <v>86</v>
      </c>
      <c r="G5967">
        <v>1656</v>
      </c>
      <c r="H5967" s="1">
        <v>42542</v>
      </c>
      <c r="I5967" s="2"/>
      <c r="J5967" s="2">
        <v>-152.63999999999999</v>
      </c>
      <c r="K5967" s="2">
        <v>-152.63999999999999</v>
      </c>
      <c r="L5967" t="s">
        <v>65</v>
      </c>
      <c r="M5967" t="s">
        <v>21</v>
      </c>
      <c r="N5967" t="s">
        <v>22</v>
      </c>
      <c r="O5967" t="s">
        <v>57</v>
      </c>
      <c r="P5967" t="s">
        <v>349</v>
      </c>
      <c r="Q5967" t="s">
        <v>350</v>
      </c>
      <c r="R5967" t="s">
        <v>351</v>
      </c>
      <c r="S5967">
        <f t="shared" si="93"/>
        <v>2016</v>
      </c>
    </row>
    <row r="5968" spans="1:19" x14ac:dyDescent="0.25">
      <c r="A5968">
        <v>345</v>
      </c>
      <c r="B5968">
        <v>345102</v>
      </c>
      <c r="C5968">
        <v>6165</v>
      </c>
      <c r="E5968" t="s">
        <v>385</v>
      </c>
      <c r="F5968" t="s">
        <v>86</v>
      </c>
      <c r="G5968">
        <v>1656</v>
      </c>
      <c r="H5968" s="1">
        <v>42542</v>
      </c>
      <c r="I5968" s="2"/>
      <c r="J5968" s="2">
        <v>-76.319999999999993</v>
      </c>
      <c r="K5968" s="2">
        <v>-76.319999999999993</v>
      </c>
      <c r="L5968" t="s">
        <v>65</v>
      </c>
      <c r="M5968" t="s">
        <v>21</v>
      </c>
      <c r="N5968" t="s">
        <v>22</v>
      </c>
      <c r="O5968" t="s">
        <v>57</v>
      </c>
      <c r="P5968" t="s">
        <v>349</v>
      </c>
      <c r="Q5968" t="s">
        <v>350</v>
      </c>
      <c r="R5968" t="s">
        <v>351</v>
      </c>
      <c r="S5968">
        <f t="shared" si="93"/>
        <v>2016</v>
      </c>
    </row>
    <row r="5969" spans="1:19" x14ac:dyDescent="0.25">
      <c r="A5969">
        <v>345</v>
      </c>
      <c r="B5969">
        <v>345102</v>
      </c>
      <c r="C5969">
        <v>6165</v>
      </c>
      <c r="E5969" t="s">
        <v>385</v>
      </c>
      <c r="F5969" t="s">
        <v>86</v>
      </c>
      <c r="G5969">
        <v>1656</v>
      </c>
      <c r="H5969" s="1">
        <v>42542</v>
      </c>
      <c r="I5969" s="2"/>
      <c r="J5969" s="2">
        <v>-76.319999999999993</v>
      </c>
      <c r="K5969" s="2">
        <v>-76.319999999999993</v>
      </c>
      <c r="L5969" t="s">
        <v>65</v>
      </c>
      <c r="M5969" t="s">
        <v>21</v>
      </c>
      <c r="N5969" t="s">
        <v>22</v>
      </c>
      <c r="O5969" t="s">
        <v>57</v>
      </c>
      <c r="P5969" t="s">
        <v>349</v>
      </c>
      <c r="Q5969" t="s">
        <v>350</v>
      </c>
      <c r="R5969" t="s">
        <v>351</v>
      </c>
      <c r="S5969">
        <f t="shared" si="93"/>
        <v>2016</v>
      </c>
    </row>
    <row r="5970" spans="1:19" x14ac:dyDescent="0.25">
      <c r="A5970">
        <v>345</v>
      </c>
      <c r="B5970">
        <v>345102</v>
      </c>
      <c r="C5970">
        <v>6165</v>
      </c>
      <c r="E5970" t="s">
        <v>385</v>
      </c>
      <c r="F5970" t="s">
        <v>86</v>
      </c>
      <c r="G5970">
        <v>1656</v>
      </c>
      <c r="H5970" s="1">
        <v>42542</v>
      </c>
      <c r="I5970" s="2"/>
      <c r="J5970" s="2">
        <v>-76.319999999999993</v>
      </c>
      <c r="K5970" s="2">
        <v>-76.319999999999993</v>
      </c>
      <c r="L5970" t="s">
        <v>65</v>
      </c>
      <c r="M5970" t="s">
        <v>21</v>
      </c>
      <c r="N5970" t="s">
        <v>22</v>
      </c>
      <c r="O5970" t="s">
        <v>57</v>
      </c>
      <c r="P5970" t="s">
        <v>349</v>
      </c>
      <c r="Q5970" t="s">
        <v>350</v>
      </c>
      <c r="R5970" t="s">
        <v>351</v>
      </c>
      <c r="S5970">
        <f t="shared" si="93"/>
        <v>2016</v>
      </c>
    </row>
    <row r="5971" spans="1:19" x14ac:dyDescent="0.25">
      <c r="A5971">
        <v>345</v>
      </c>
      <c r="B5971">
        <v>345102</v>
      </c>
      <c r="C5971">
        <v>6165</v>
      </c>
      <c r="E5971" t="s">
        <v>385</v>
      </c>
      <c r="F5971" t="s">
        <v>86</v>
      </c>
      <c r="G5971">
        <v>1656</v>
      </c>
      <c r="H5971" s="1">
        <v>42542</v>
      </c>
      <c r="I5971" s="2"/>
      <c r="J5971" s="2">
        <v>-114.48</v>
      </c>
      <c r="K5971" s="2">
        <v>-114.48</v>
      </c>
      <c r="L5971" t="s">
        <v>65</v>
      </c>
      <c r="M5971" t="s">
        <v>21</v>
      </c>
      <c r="N5971" t="s">
        <v>22</v>
      </c>
      <c r="O5971" t="s">
        <v>57</v>
      </c>
      <c r="P5971" t="s">
        <v>349</v>
      </c>
      <c r="Q5971" t="s">
        <v>350</v>
      </c>
      <c r="R5971" t="s">
        <v>351</v>
      </c>
      <c r="S5971">
        <f t="shared" si="93"/>
        <v>2016</v>
      </c>
    </row>
    <row r="5972" spans="1:19" x14ac:dyDescent="0.25">
      <c r="A5972">
        <v>345</v>
      </c>
      <c r="B5972">
        <v>345102</v>
      </c>
      <c r="C5972">
        <v>6165</v>
      </c>
      <c r="E5972" t="s">
        <v>380</v>
      </c>
      <c r="F5972" t="s">
        <v>86</v>
      </c>
      <c r="G5972">
        <v>1656</v>
      </c>
      <c r="H5972" s="1">
        <v>42542</v>
      </c>
      <c r="I5972" s="2"/>
      <c r="J5972" s="2">
        <v>-152.63999999999999</v>
      </c>
      <c r="K5972" s="2">
        <v>-152.63999999999999</v>
      </c>
      <c r="L5972" t="s">
        <v>65</v>
      </c>
      <c r="M5972" t="s">
        <v>21</v>
      </c>
      <c r="N5972" t="s">
        <v>22</v>
      </c>
      <c r="O5972" t="s">
        <v>57</v>
      </c>
      <c r="P5972" t="s">
        <v>349</v>
      </c>
      <c r="Q5972" t="s">
        <v>350</v>
      </c>
      <c r="R5972" t="s">
        <v>351</v>
      </c>
      <c r="S5972">
        <f t="shared" si="93"/>
        <v>2016</v>
      </c>
    </row>
    <row r="5973" spans="1:19" x14ac:dyDescent="0.25">
      <c r="A5973">
        <v>345</v>
      </c>
      <c r="B5973">
        <v>345102</v>
      </c>
      <c r="C5973">
        <v>6165</v>
      </c>
      <c r="E5973" t="s">
        <v>380</v>
      </c>
      <c r="F5973" t="s">
        <v>86</v>
      </c>
      <c r="G5973">
        <v>1656</v>
      </c>
      <c r="H5973" s="1">
        <v>42542</v>
      </c>
      <c r="I5973" s="2"/>
      <c r="J5973" s="2">
        <v>-152.63999999999999</v>
      </c>
      <c r="K5973" s="2">
        <v>-152.63999999999999</v>
      </c>
      <c r="L5973" t="s">
        <v>65</v>
      </c>
      <c r="M5973" t="s">
        <v>21</v>
      </c>
      <c r="N5973" t="s">
        <v>22</v>
      </c>
      <c r="O5973" t="s">
        <v>57</v>
      </c>
      <c r="P5973" t="s">
        <v>349</v>
      </c>
      <c r="Q5973" t="s">
        <v>350</v>
      </c>
      <c r="R5973" t="s">
        <v>351</v>
      </c>
      <c r="S5973">
        <f t="shared" si="93"/>
        <v>2016</v>
      </c>
    </row>
    <row r="5974" spans="1:19" x14ac:dyDescent="0.25">
      <c r="A5974">
        <v>345</v>
      </c>
      <c r="B5974">
        <v>345102</v>
      </c>
      <c r="C5974">
        <v>6165</v>
      </c>
      <c r="E5974" t="s">
        <v>380</v>
      </c>
      <c r="F5974" t="s">
        <v>86</v>
      </c>
      <c r="G5974">
        <v>1656</v>
      </c>
      <c r="H5974" s="1">
        <v>42542</v>
      </c>
      <c r="I5974" s="2"/>
      <c r="J5974" s="2">
        <v>-76.319999999999993</v>
      </c>
      <c r="K5974" s="2">
        <v>-76.319999999999993</v>
      </c>
      <c r="L5974" t="s">
        <v>65</v>
      </c>
      <c r="M5974" t="s">
        <v>21</v>
      </c>
      <c r="N5974" t="s">
        <v>22</v>
      </c>
      <c r="O5974" t="s">
        <v>57</v>
      </c>
      <c r="P5974" t="s">
        <v>349</v>
      </c>
      <c r="Q5974" t="s">
        <v>350</v>
      </c>
      <c r="R5974" t="s">
        <v>351</v>
      </c>
      <c r="S5974">
        <f t="shared" si="93"/>
        <v>2016</v>
      </c>
    </row>
    <row r="5975" spans="1:19" x14ac:dyDescent="0.25">
      <c r="A5975">
        <v>345</v>
      </c>
      <c r="B5975">
        <v>345102</v>
      </c>
      <c r="C5975">
        <v>6165</v>
      </c>
      <c r="E5975" t="s">
        <v>380</v>
      </c>
      <c r="F5975" t="s">
        <v>86</v>
      </c>
      <c r="G5975">
        <v>1656</v>
      </c>
      <c r="H5975" s="1">
        <v>42542</v>
      </c>
      <c r="I5975" s="2"/>
      <c r="J5975" s="2">
        <v>-38.159999999999997</v>
      </c>
      <c r="K5975" s="2">
        <v>-38.159999999999997</v>
      </c>
      <c r="L5975" t="s">
        <v>65</v>
      </c>
      <c r="M5975" t="s">
        <v>21</v>
      </c>
      <c r="N5975" t="s">
        <v>22</v>
      </c>
      <c r="O5975" t="s">
        <v>57</v>
      </c>
      <c r="P5975" t="s">
        <v>349</v>
      </c>
      <c r="Q5975" t="s">
        <v>350</v>
      </c>
      <c r="R5975" t="s">
        <v>351</v>
      </c>
      <c r="S5975">
        <f t="shared" si="93"/>
        <v>2016</v>
      </c>
    </row>
    <row r="5976" spans="1:19" x14ac:dyDescent="0.25">
      <c r="A5976">
        <v>345</v>
      </c>
      <c r="B5976">
        <v>345102</v>
      </c>
      <c r="C5976">
        <v>6165</v>
      </c>
      <c r="E5976" t="s">
        <v>380</v>
      </c>
      <c r="F5976" t="s">
        <v>86</v>
      </c>
      <c r="G5976">
        <v>1656</v>
      </c>
      <c r="H5976" s="1">
        <v>42542</v>
      </c>
      <c r="I5976" s="2"/>
      <c r="J5976" s="2">
        <v>-152.63999999999999</v>
      </c>
      <c r="K5976" s="2">
        <v>-152.63999999999999</v>
      </c>
      <c r="L5976" t="s">
        <v>65</v>
      </c>
      <c r="M5976" t="s">
        <v>21</v>
      </c>
      <c r="N5976" t="s">
        <v>22</v>
      </c>
      <c r="O5976" t="s">
        <v>57</v>
      </c>
      <c r="P5976" t="s">
        <v>349</v>
      </c>
      <c r="Q5976" t="s">
        <v>350</v>
      </c>
      <c r="R5976" t="s">
        <v>351</v>
      </c>
      <c r="S5976">
        <f t="shared" si="93"/>
        <v>2016</v>
      </c>
    </row>
    <row r="5977" spans="1:19" x14ac:dyDescent="0.25">
      <c r="A5977">
        <v>345</v>
      </c>
      <c r="B5977">
        <v>345102</v>
      </c>
      <c r="C5977">
        <v>6165</v>
      </c>
      <c r="E5977" t="s">
        <v>380</v>
      </c>
      <c r="F5977" t="s">
        <v>86</v>
      </c>
      <c r="G5977">
        <v>1656</v>
      </c>
      <c r="H5977" s="1">
        <v>42542</v>
      </c>
      <c r="I5977" s="2"/>
      <c r="J5977" s="2">
        <v>-76.319999999999993</v>
      </c>
      <c r="K5977" s="2">
        <v>-76.319999999999993</v>
      </c>
      <c r="L5977" t="s">
        <v>65</v>
      </c>
      <c r="M5977" t="s">
        <v>21</v>
      </c>
      <c r="N5977" t="s">
        <v>22</v>
      </c>
      <c r="O5977" t="s">
        <v>57</v>
      </c>
      <c r="P5977" t="s">
        <v>349</v>
      </c>
      <c r="Q5977" t="s">
        <v>350</v>
      </c>
      <c r="R5977" t="s">
        <v>351</v>
      </c>
      <c r="S5977">
        <f t="shared" si="93"/>
        <v>2016</v>
      </c>
    </row>
    <row r="5978" spans="1:19" x14ac:dyDescent="0.25">
      <c r="A5978">
        <v>345</v>
      </c>
      <c r="B5978">
        <v>345102</v>
      </c>
      <c r="C5978">
        <v>6165</v>
      </c>
      <c r="E5978" t="s">
        <v>374</v>
      </c>
      <c r="F5978" t="s">
        <v>86</v>
      </c>
      <c r="G5978">
        <v>1656</v>
      </c>
      <c r="H5978" s="1">
        <v>42542</v>
      </c>
      <c r="I5978" s="2"/>
      <c r="J5978" s="2">
        <v>-83.7</v>
      </c>
      <c r="K5978" s="2">
        <v>-83.7</v>
      </c>
      <c r="L5978" t="s">
        <v>65</v>
      </c>
      <c r="M5978" t="s">
        <v>21</v>
      </c>
      <c r="N5978" t="s">
        <v>22</v>
      </c>
      <c r="O5978" t="s">
        <v>57</v>
      </c>
      <c r="P5978" t="s">
        <v>349</v>
      </c>
      <c r="Q5978" t="s">
        <v>350</v>
      </c>
      <c r="R5978" t="s">
        <v>351</v>
      </c>
      <c r="S5978">
        <f t="shared" si="93"/>
        <v>2016</v>
      </c>
    </row>
    <row r="5979" spans="1:19" x14ac:dyDescent="0.25">
      <c r="A5979">
        <v>345</v>
      </c>
      <c r="B5979">
        <v>345102</v>
      </c>
      <c r="C5979">
        <v>6165</v>
      </c>
      <c r="E5979" t="s">
        <v>374</v>
      </c>
      <c r="F5979" t="s">
        <v>86</v>
      </c>
      <c r="G5979">
        <v>1656</v>
      </c>
      <c r="H5979" s="1">
        <v>42542</v>
      </c>
      <c r="I5979" s="2"/>
      <c r="J5979" s="2">
        <v>-125.55</v>
      </c>
      <c r="K5979" s="2">
        <v>-125.55</v>
      </c>
      <c r="L5979" t="s">
        <v>65</v>
      </c>
      <c r="M5979" t="s">
        <v>21</v>
      </c>
      <c r="N5979" t="s">
        <v>22</v>
      </c>
      <c r="O5979" t="s">
        <v>57</v>
      </c>
      <c r="P5979" t="s">
        <v>349</v>
      </c>
      <c r="Q5979" t="s">
        <v>350</v>
      </c>
      <c r="R5979" t="s">
        <v>351</v>
      </c>
      <c r="S5979">
        <f t="shared" si="93"/>
        <v>2016</v>
      </c>
    </row>
    <row r="5980" spans="1:19" x14ac:dyDescent="0.25">
      <c r="A5980">
        <v>345</v>
      </c>
      <c r="B5980">
        <v>345102</v>
      </c>
      <c r="C5980">
        <v>6165</v>
      </c>
      <c r="E5980" t="s">
        <v>374</v>
      </c>
      <c r="F5980" t="s">
        <v>86</v>
      </c>
      <c r="G5980">
        <v>1656</v>
      </c>
      <c r="H5980" s="1">
        <v>42542</v>
      </c>
      <c r="I5980" s="2"/>
      <c r="J5980" s="2">
        <v>-41.85</v>
      </c>
      <c r="K5980" s="2">
        <v>-41.85</v>
      </c>
      <c r="L5980" t="s">
        <v>65</v>
      </c>
      <c r="M5980" t="s">
        <v>21</v>
      </c>
      <c r="N5980" t="s">
        <v>22</v>
      </c>
      <c r="O5980" t="s">
        <v>57</v>
      </c>
      <c r="P5980" t="s">
        <v>349</v>
      </c>
      <c r="Q5980" t="s">
        <v>350</v>
      </c>
      <c r="R5980" t="s">
        <v>351</v>
      </c>
      <c r="S5980">
        <f t="shared" si="93"/>
        <v>2016</v>
      </c>
    </row>
    <row r="5981" spans="1:19" x14ac:dyDescent="0.25">
      <c r="A5981">
        <v>345</v>
      </c>
      <c r="B5981">
        <v>345102</v>
      </c>
      <c r="C5981">
        <v>6165</v>
      </c>
      <c r="E5981" t="s">
        <v>375</v>
      </c>
      <c r="F5981" t="s">
        <v>86</v>
      </c>
      <c r="G5981">
        <v>1656</v>
      </c>
      <c r="H5981" s="1">
        <v>42542</v>
      </c>
      <c r="I5981" s="2"/>
      <c r="J5981" s="2">
        <v>-76.319999999999993</v>
      </c>
      <c r="K5981" s="2">
        <v>-76.319999999999993</v>
      </c>
      <c r="L5981" t="s">
        <v>65</v>
      </c>
      <c r="M5981" t="s">
        <v>21</v>
      </c>
      <c r="N5981" t="s">
        <v>22</v>
      </c>
      <c r="O5981" t="s">
        <v>57</v>
      </c>
      <c r="P5981" t="s">
        <v>349</v>
      </c>
      <c r="Q5981" t="s">
        <v>350</v>
      </c>
      <c r="R5981" t="s">
        <v>351</v>
      </c>
      <c r="S5981">
        <f t="shared" si="93"/>
        <v>2016</v>
      </c>
    </row>
    <row r="5982" spans="1:19" x14ac:dyDescent="0.25">
      <c r="A5982">
        <v>345</v>
      </c>
      <c r="B5982">
        <v>345102</v>
      </c>
      <c r="C5982">
        <v>6165</v>
      </c>
      <c r="E5982" t="s">
        <v>375</v>
      </c>
      <c r="F5982" t="s">
        <v>86</v>
      </c>
      <c r="G5982">
        <v>1656</v>
      </c>
      <c r="H5982" s="1">
        <v>42542</v>
      </c>
      <c r="I5982" s="2"/>
      <c r="J5982" s="2">
        <v>-76.319999999999993</v>
      </c>
      <c r="K5982" s="2">
        <v>-76.319999999999993</v>
      </c>
      <c r="L5982" t="s">
        <v>65</v>
      </c>
      <c r="M5982" t="s">
        <v>21</v>
      </c>
      <c r="N5982" t="s">
        <v>22</v>
      </c>
      <c r="O5982" t="s">
        <v>57</v>
      </c>
      <c r="P5982" t="s">
        <v>349</v>
      </c>
      <c r="Q5982" t="s">
        <v>350</v>
      </c>
      <c r="R5982" t="s">
        <v>351</v>
      </c>
      <c r="S5982">
        <f t="shared" si="93"/>
        <v>2016</v>
      </c>
    </row>
    <row r="5983" spans="1:19" x14ac:dyDescent="0.25">
      <c r="A5983">
        <v>345</v>
      </c>
      <c r="B5983">
        <v>345102</v>
      </c>
      <c r="C5983">
        <v>6165</v>
      </c>
      <c r="E5983" t="s">
        <v>375</v>
      </c>
      <c r="F5983" t="s">
        <v>86</v>
      </c>
      <c r="G5983">
        <v>1656</v>
      </c>
      <c r="H5983" s="1">
        <v>42542</v>
      </c>
      <c r="I5983" s="2"/>
      <c r="J5983" s="2">
        <v>-38.159999999999997</v>
      </c>
      <c r="K5983" s="2">
        <v>-38.159999999999997</v>
      </c>
      <c r="L5983" t="s">
        <v>65</v>
      </c>
      <c r="M5983" t="s">
        <v>21</v>
      </c>
      <c r="N5983" t="s">
        <v>22</v>
      </c>
      <c r="O5983" t="s">
        <v>57</v>
      </c>
      <c r="P5983" t="s">
        <v>349</v>
      </c>
      <c r="Q5983" t="s">
        <v>350</v>
      </c>
      <c r="R5983" t="s">
        <v>351</v>
      </c>
      <c r="S5983">
        <f t="shared" si="93"/>
        <v>2016</v>
      </c>
    </row>
    <row r="5984" spans="1:19" x14ac:dyDescent="0.25">
      <c r="A5984">
        <v>345</v>
      </c>
      <c r="B5984">
        <v>345102</v>
      </c>
      <c r="C5984">
        <v>6165</v>
      </c>
      <c r="E5984" t="s">
        <v>375</v>
      </c>
      <c r="F5984" t="s">
        <v>86</v>
      </c>
      <c r="G5984">
        <v>1656</v>
      </c>
      <c r="H5984" s="1">
        <v>42542</v>
      </c>
      <c r="I5984" s="2"/>
      <c r="J5984" s="2">
        <v>-38.159999999999997</v>
      </c>
      <c r="K5984" s="2">
        <v>-38.159999999999997</v>
      </c>
      <c r="L5984" t="s">
        <v>65</v>
      </c>
      <c r="M5984" t="s">
        <v>21</v>
      </c>
      <c r="N5984" t="s">
        <v>22</v>
      </c>
      <c r="O5984" t="s">
        <v>57</v>
      </c>
      <c r="P5984" t="s">
        <v>349</v>
      </c>
      <c r="Q5984" t="s">
        <v>350</v>
      </c>
      <c r="R5984" t="s">
        <v>351</v>
      </c>
      <c r="S5984">
        <f t="shared" si="93"/>
        <v>2016</v>
      </c>
    </row>
    <row r="5985" spans="1:19" x14ac:dyDescent="0.25">
      <c r="A5985">
        <v>345</v>
      </c>
      <c r="B5985">
        <v>345102</v>
      </c>
      <c r="C5985">
        <v>6165</v>
      </c>
      <c r="E5985" t="s">
        <v>89</v>
      </c>
      <c r="F5985" t="s">
        <v>86</v>
      </c>
      <c r="G5985">
        <v>1653</v>
      </c>
      <c r="H5985" s="1">
        <v>42536</v>
      </c>
      <c r="I5985" s="2"/>
      <c r="J5985" s="2">
        <v>-83.16</v>
      </c>
      <c r="K5985" s="2">
        <v>-83.16</v>
      </c>
      <c r="L5985" t="s">
        <v>65</v>
      </c>
      <c r="M5985" t="s">
        <v>21</v>
      </c>
      <c r="N5985" t="s">
        <v>22</v>
      </c>
      <c r="O5985" t="s">
        <v>57</v>
      </c>
      <c r="P5985" t="s">
        <v>349</v>
      </c>
      <c r="Q5985" t="s">
        <v>350</v>
      </c>
      <c r="R5985" t="s">
        <v>351</v>
      </c>
      <c r="S5985">
        <f t="shared" si="93"/>
        <v>2016</v>
      </c>
    </row>
    <row r="5986" spans="1:19" x14ac:dyDescent="0.25">
      <c r="A5986">
        <v>345</v>
      </c>
      <c r="B5986">
        <v>345102</v>
      </c>
      <c r="C5986">
        <v>6165</v>
      </c>
      <c r="E5986" t="s">
        <v>89</v>
      </c>
      <c r="F5986" t="s">
        <v>86</v>
      </c>
      <c r="G5986">
        <v>1653</v>
      </c>
      <c r="H5986" s="1">
        <v>42536</v>
      </c>
      <c r="I5986" s="2"/>
      <c r="J5986" s="2">
        <v>-83.16</v>
      </c>
      <c r="K5986" s="2">
        <v>-83.16</v>
      </c>
      <c r="L5986" t="s">
        <v>65</v>
      </c>
      <c r="M5986" t="s">
        <v>21</v>
      </c>
      <c r="N5986" t="s">
        <v>22</v>
      </c>
      <c r="O5986" t="s">
        <v>57</v>
      </c>
      <c r="P5986" t="s">
        <v>349</v>
      </c>
      <c r="Q5986" t="s">
        <v>350</v>
      </c>
      <c r="R5986" t="s">
        <v>351</v>
      </c>
      <c r="S5986">
        <f t="shared" si="93"/>
        <v>2016</v>
      </c>
    </row>
    <row r="5987" spans="1:19" x14ac:dyDescent="0.25">
      <c r="A5987">
        <v>345</v>
      </c>
      <c r="B5987">
        <v>345102</v>
      </c>
      <c r="C5987">
        <v>6165</v>
      </c>
      <c r="E5987" t="s">
        <v>89</v>
      </c>
      <c r="F5987" t="s">
        <v>86</v>
      </c>
      <c r="G5987">
        <v>1653</v>
      </c>
      <c r="H5987" s="1">
        <v>42536</v>
      </c>
      <c r="I5987" s="2"/>
      <c r="J5987" s="2">
        <v>-83.16</v>
      </c>
      <c r="K5987" s="2">
        <v>-83.16</v>
      </c>
      <c r="L5987" t="s">
        <v>65</v>
      </c>
      <c r="M5987" t="s">
        <v>21</v>
      </c>
      <c r="N5987" t="s">
        <v>22</v>
      </c>
      <c r="O5987" t="s">
        <v>57</v>
      </c>
      <c r="P5987" t="s">
        <v>349</v>
      </c>
      <c r="Q5987" t="s">
        <v>350</v>
      </c>
      <c r="R5987" t="s">
        <v>351</v>
      </c>
      <c r="S5987">
        <f t="shared" si="93"/>
        <v>2016</v>
      </c>
    </row>
    <row r="5988" spans="1:19" x14ac:dyDescent="0.25">
      <c r="A5988">
        <v>345</v>
      </c>
      <c r="B5988">
        <v>345102</v>
      </c>
      <c r="C5988">
        <v>6165</v>
      </c>
      <c r="E5988" t="s">
        <v>89</v>
      </c>
      <c r="F5988" t="s">
        <v>86</v>
      </c>
      <c r="G5988">
        <v>1653</v>
      </c>
      <c r="H5988" s="1">
        <v>42536</v>
      </c>
      <c r="I5988" s="2"/>
      <c r="J5988" s="2">
        <v>-83.16</v>
      </c>
      <c r="K5988" s="2">
        <v>-83.16</v>
      </c>
      <c r="L5988" t="s">
        <v>65</v>
      </c>
      <c r="M5988" t="s">
        <v>21</v>
      </c>
      <c r="N5988" t="s">
        <v>22</v>
      </c>
      <c r="O5988" t="s">
        <v>57</v>
      </c>
      <c r="P5988" t="s">
        <v>349</v>
      </c>
      <c r="Q5988" t="s">
        <v>350</v>
      </c>
      <c r="R5988" t="s">
        <v>351</v>
      </c>
      <c r="S5988">
        <f t="shared" si="93"/>
        <v>2016</v>
      </c>
    </row>
    <row r="5989" spans="1:19" x14ac:dyDescent="0.25">
      <c r="A5989">
        <v>345</v>
      </c>
      <c r="B5989">
        <v>345102</v>
      </c>
      <c r="C5989">
        <v>6165</v>
      </c>
      <c r="E5989" t="s">
        <v>89</v>
      </c>
      <c r="F5989" t="s">
        <v>86</v>
      </c>
      <c r="G5989">
        <v>1653</v>
      </c>
      <c r="H5989" s="1">
        <v>42536</v>
      </c>
      <c r="I5989" s="2"/>
      <c r="J5989" s="2">
        <v>-83.16</v>
      </c>
      <c r="K5989" s="2">
        <v>-83.16</v>
      </c>
      <c r="L5989" t="s">
        <v>65</v>
      </c>
      <c r="M5989" t="s">
        <v>21</v>
      </c>
      <c r="N5989" t="s">
        <v>22</v>
      </c>
      <c r="O5989" t="s">
        <v>57</v>
      </c>
      <c r="P5989" t="s">
        <v>349</v>
      </c>
      <c r="Q5989" t="s">
        <v>350</v>
      </c>
      <c r="R5989" t="s">
        <v>351</v>
      </c>
      <c r="S5989">
        <f t="shared" si="93"/>
        <v>2016</v>
      </c>
    </row>
    <row r="5990" spans="1:19" x14ac:dyDescent="0.25">
      <c r="A5990">
        <v>345</v>
      </c>
      <c r="B5990">
        <v>345102</v>
      </c>
      <c r="C5990">
        <v>6165</v>
      </c>
      <c r="E5990" t="s">
        <v>89</v>
      </c>
      <c r="F5990" t="s">
        <v>86</v>
      </c>
      <c r="G5990">
        <v>1653</v>
      </c>
      <c r="H5990" s="1">
        <v>42536</v>
      </c>
      <c r="I5990" s="2"/>
      <c r="J5990" s="2">
        <v>-83.16</v>
      </c>
      <c r="K5990" s="2">
        <v>-83.16</v>
      </c>
      <c r="L5990" t="s">
        <v>65</v>
      </c>
      <c r="M5990" t="s">
        <v>21</v>
      </c>
      <c r="N5990" t="s">
        <v>22</v>
      </c>
      <c r="O5990" t="s">
        <v>57</v>
      </c>
      <c r="P5990" t="s">
        <v>349</v>
      </c>
      <c r="Q5990" t="s">
        <v>350</v>
      </c>
      <c r="R5990" t="s">
        <v>351</v>
      </c>
      <c r="S5990">
        <f t="shared" si="93"/>
        <v>2016</v>
      </c>
    </row>
    <row r="5991" spans="1:19" x14ac:dyDescent="0.25">
      <c r="A5991">
        <v>345</v>
      </c>
      <c r="B5991">
        <v>345102</v>
      </c>
      <c r="C5991">
        <v>6165</v>
      </c>
      <c r="E5991" t="s">
        <v>89</v>
      </c>
      <c r="F5991" t="s">
        <v>86</v>
      </c>
      <c r="G5991">
        <v>1653</v>
      </c>
      <c r="H5991" s="1">
        <v>42536</v>
      </c>
      <c r="I5991" s="2"/>
      <c r="J5991" s="2">
        <v>-83.16</v>
      </c>
      <c r="K5991" s="2">
        <v>-83.16</v>
      </c>
      <c r="L5991" t="s">
        <v>65</v>
      </c>
      <c r="M5991" t="s">
        <v>21</v>
      </c>
      <c r="N5991" t="s">
        <v>22</v>
      </c>
      <c r="O5991" t="s">
        <v>57</v>
      </c>
      <c r="P5991" t="s">
        <v>349</v>
      </c>
      <c r="Q5991" t="s">
        <v>350</v>
      </c>
      <c r="R5991" t="s">
        <v>351</v>
      </c>
      <c r="S5991">
        <f t="shared" si="93"/>
        <v>2016</v>
      </c>
    </row>
    <row r="5992" spans="1:19" x14ac:dyDescent="0.25">
      <c r="A5992">
        <v>345</v>
      </c>
      <c r="B5992">
        <v>345102</v>
      </c>
      <c r="C5992">
        <v>6165</v>
      </c>
      <c r="E5992" t="s">
        <v>89</v>
      </c>
      <c r="F5992" t="s">
        <v>86</v>
      </c>
      <c r="G5992">
        <v>1653</v>
      </c>
      <c r="H5992" s="1">
        <v>42536</v>
      </c>
      <c r="I5992" s="2"/>
      <c r="J5992" s="2">
        <v>-83.16</v>
      </c>
      <c r="K5992" s="2">
        <v>-83.16</v>
      </c>
      <c r="L5992" t="s">
        <v>65</v>
      </c>
      <c r="M5992" t="s">
        <v>21</v>
      </c>
      <c r="N5992" t="s">
        <v>22</v>
      </c>
      <c r="O5992" t="s">
        <v>57</v>
      </c>
      <c r="P5992" t="s">
        <v>349</v>
      </c>
      <c r="Q5992" t="s">
        <v>350</v>
      </c>
      <c r="R5992" t="s">
        <v>351</v>
      </c>
      <c r="S5992">
        <f t="shared" si="93"/>
        <v>2016</v>
      </c>
    </row>
    <row r="5993" spans="1:19" x14ac:dyDescent="0.25">
      <c r="A5993">
        <v>345</v>
      </c>
      <c r="B5993">
        <v>345102</v>
      </c>
      <c r="C5993">
        <v>6165</v>
      </c>
      <c r="E5993" t="s">
        <v>375</v>
      </c>
      <c r="F5993" t="s">
        <v>86</v>
      </c>
      <c r="G5993">
        <v>1650</v>
      </c>
      <c r="H5993" s="1">
        <v>42528</v>
      </c>
      <c r="I5993" s="2"/>
      <c r="J5993" s="2">
        <v>-152.63999999999999</v>
      </c>
      <c r="K5993" s="2">
        <v>-152.63999999999999</v>
      </c>
      <c r="L5993" t="s">
        <v>65</v>
      </c>
      <c r="M5993" t="s">
        <v>21</v>
      </c>
      <c r="N5993" t="s">
        <v>22</v>
      </c>
      <c r="O5993" t="s">
        <v>57</v>
      </c>
      <c r="P5993" t="s">
        <v>349</v>
      </c>
      <c r="Q5993" t="s">
        <v>350</v>
      </c>
      <c r="R5993" t="s">
        <v>351</v>
      </c>
      <c r="S5993">
        <f t="shared" si="93"/>
        <v>2016</v>
      </c>
    </row>
    <row r="5994" spans="1:19" x14ac:dyDescent="0.25">
      <c r="A5994">
        <v>345</v>
      </c>
      <c r="B5994">
        <v>345102</v>
      </c>
      <c r="C5994">
        <v>6165</v>
      </c>
      <c r="E5994" t="s">
        <v>385</v>
      </c>
      <c r="F5994" t="s">
        <v>86</v>
      </c>
      <c r="G5994">
        <v>1650</v>
      </c>
      <c r="H5994" s="1">
        <v>42528</v>
      </c>
      <c r="I5994" s="2"/>
      <c r="J5994" s="2">
        <v>-152.63999999999999</v>
      </c>
      <c r="K5994" s="2">
        <v>-152.63999999999999</v>
      </c>
      <c r="L5994" t="s">
        <v>65</v>
      </c>
      <c r="M5994" t="s">
        <v>21</v>
      </c>
      <c r="N5994" t="s">
        <v>22</v>
      </c>
      <c r="O5994" t="s">
        <v>57</v>
      </c>
      <c r="P5994" t="s">
        <v>349</v>
      </c>
      <c r="Q5994" t="s">
        <v>350</v>
      </c>
      <c r="R5994" t="s">
        <v>351</v>
      </c>
      <c r="S5994">
        <f t="shared" si="93"/>
        <v>2016</v>
      </c>
    </row>
    <row r="5995" spans="1:19" x14ac:dyDescent="0.25">
      <c r="A5995">
        <v>345</v>
      </c>
      <c r="B5995">
        <v>345102</v>
      </c>
      <c r="C5995">
        <v>6165</v>
      </c>
      <c r="E5995" t="s">
        <v>385</v>
      </c>
      <c r="F5995" t="s">
        <v>86</v>
      </c>
      <c r="G5995">
        <v>1650</v>
      </c>
      <c r="H5995" s="1">
        <v>42528</v>
      </c>
      <c r="I5995" s="2"/>
      <c r="J5995" s="2">
        <v>-76.319999999999993</v>
      </c>
      <c r="K5995" s="2">
        <v>-76.319999999999993</v>
      </c>
      <c r="L5995" t="s">
        <v>65</v>
      </c>
      <c r="M5995" t="s">
        <v>21</v>
      </c>
      <c r="N5995" t="s">
        <v>22</v>
      </c>
      <c r="O5995" t="s">
        <v>57</v>
      </c>
      <c r="P5995" t="s">
        <v>349</v>
      </c>
      <c r="Q5995" t="s">
        <v>350</v>
      </c>
      <c r="R5995" t="s">
        <v>351</v>
      </c>
      <c r="S5995">
        <f t="shared" si="93"/>
        <v>2016</v>
      </c>
    </row>
    <row r="5996" spans="1:19" x14ac:dyDescent="0.25">
      <c r="A5996">
        <v>345</v>
      </c>
      <c r="B5996">
        <v>345102</v>
      </c>
      <c r="C5996">
        <v>6165</v>
      </c>
      <c r="E5996" t="s">
        <v>380</v>
      </c>
      <c r="F5996" t="s">
        <v>86</v>
      </c>
      <c r="G5996">
        <v>1650</v>
      </c>
      <c r="H5996" s="1">
        <v>42528</v>
      </c>
      <c r="I5996" s="2"/>
      <c r="J5996" s="2">
        <v>-76.319999999999993</v>
      </c>
      <c r="K5996" s="2">
        <v>-76.319999999999993</v>
      </c>
      <c r="L5996" t="s">
        <v>65</v>
      </c>
      <c r="M5996" t="s">
        <v>21</v>
      </c>
      <c r="N5996" t="s">
        <v>22</v>
      </c>
      <c r="O5996" t="s">
        <v>57</v>
      </c>
      <c r="P5996" t="s">
        <v>349</v>
      </c>
      <c r="Q5996" t="s">
        <v>350</v>
      </c>
      <c r="R5996" t="s">
        <v>351</v>
      </c>
      <c r="S5996">
        <f t="shared" si="93"/>
        <v>2016</v>
      </c>
    </row>
    <row r="5997" spans="1:19" x14ac:dyDescent="0.25">
      <c r="A5997">
        <v>345</v>
      </c>
      <c r="B5997">
        <v>345102</v>
      </c>
      <c r="C5997">
        <v>6165</v>
      </c>
      <c r="E5997" t="s">
        <v>374</v>
      </c>
      <c r="F5997" t="s">
        <v>86</v>
      </c>
      <c r="G5997">
        <v>1650</v>
      </c>
      <c r="H5997" s="1">
        <v>42528</v>
      </c>
      <c r="I5997" s="2"/>
      <c r="J5997" s="2">
        <v>-167.4</v>
      </c>
      <c r="K5997" s="2">
        <v>-167.4</v>
      </c>
      <c r="L5997" t="s">
        <v>65</v>
      </c>
      <c r="M5997" t="s">
        <v>21</v>
      </c>
      <c r="N5997" t="s">
        <v>22</v>
      </c>
      <c r="O5997" t="s">
        <v>57</v>
      </c>
      <c r="P5997" t="s">
        <v>349</v>
      </c>
      <c r="Q5997" t="s">
        <v>350</v>
      </c>
      <c r="R5997" t="s">
        <v>351</v>
      </c>
      <c r="S5997">
        <f t="shared" si="93"/>
        <v>2016</v>
      </c>
    </row>
    <row r="5998" spans="1:19" x14ac:dyDescent="0.25">
      <c r="A5998">
        <v>345</v>
      </c>
      <c r="B5998">
        <v>345102</v>
      </c>
      <c r="C5998">
        <v>6165</v>
      </c>
      <c r="E5998" t="s">
        <v>374</v>
      </c>
      <c r="F5998" t="s">
        <v>86</v>
      </c>
      <c r="G5998">
        <v>1650</v>
      </c>
      <c r="H5998" s="1">
        <v>42528</v>
      </c>
      <c r="I5998" s="2"/>
      <c r="J5998" s="2">
        <v>-41.85</v>
      </c>
      <c r="K5998" s="2">
        <v>-41.85</v>
      </c>
      <c r="L5998" t="s">
        <v>65</v>
      </c>
      <c r="M5998" t="s">
        <v>21</v>
      </c>
      <c r="N5998" t="s">
        <v>22</v>
      </c>
      <c r="O5998" t="s">
        <v>57</v>
      </c>
      <c r="P5998" t="s">
        <v>349</v>
      </c>
      <c r="Q5998" t="s">
        <v>350</v>
      </c>
      <c r="R5998" t="s">
        <v>351</v>
      </c>
      <c r="S5998">
        <f t="shared" si="93"/>
        <v>2016</v>
      </c>
    </row>
    <row r="5999" spans="1:19" x14ac:dyDescent="0.25">
      <c r="A5999">
        <v>345</v>
      </c>
      <c r="B5999">
        <v>345102</v>
      </c>
      <c r="C5999">
        <v>6165</v>
      </c>
      <c r="E5999" t="s">
        <v>374</v>
      </c>
      <c r="F5999" t="s">
        <v>86</v>
      </c>
      <c r="G5999">
        <v>1650</v>
      </c>
      <c r="H5999" s="1">
        <v>42528</v>
      </c>
      <c r="I5999" s="2"/>
      <c r="J5999" s="2">
        <v>-167.4</v>
      </c>
      <c r="K5999" s="2">
        <v>-167.4</v>
      </c>
      <c r="L5999" t="s">
        <v>65</v>
      </c>
      <c r="M5999" t="s">
        <v>21</v>
      </c>
      <c r="N5999" t="s">
        <v>22</v>
      </c>
      <c r="O5999" t="s">
        <v>57</v>
      </c>
      <c r="P5999" t="s">
        <v>349</v>
      </c>
      <c r="Q5999" t="s">
        <v>350</v>
      </c>
      <c r="R5999" t="s">
        <v>351</v>
      </c>
      <c r="S5999">
        <f t="shared" si="93"/>
        <v>2016</v>
      </c>
    </row>
    <row r="6000" spans="1:19" x14ac:dyDescent="0.25">
      <c r="A6000">
        <v>345</v>
      </c>
      <c r="B6000">
        <v>345102</v>
      </c>
      <c r="C6000">
        <v>6165</v>
      </c>
      <c r="E6000" t="s">
        <v>374</v>
      </c>
      <c r="F6000" t="s">
        <v>86</v>
      </c>
      <c r="G6000">
        <v>1650</v>
      </c>
      <c r="H6000" s="1">
        <v>42528</v>
      </c>
      <c r="I6000" s="2"/>
      <c r="J6000" s="2">
        <v>-83.7</v>
      </c>
      <c r="K6000" s="2">
        <v>-83.7</v>
      </c>
      <c r="L6000" t="s">
        <v>65</v>
      </c>
      <c r="M6000" t="s">
        <v>21</v>
      </c>
      <c r="N6000" t="s">
        <v>22</v>
      </c>
      <c r="O6000" t="s">
        <v>57</v>
      </c>
      <c r="P6000" t="s">
        <v>349</v>
      </c>
      <c r="Q6000" t="s">
        <v>350</v>
      </c>
      <c r="R6000" t="s">
        <v>351</v>
      </c>
      <c r="S6000">
        <f t="shared" si="93"/>
        <v>2016</v>
      </c>
    </row>
    <row r="6001" spans="1:19" x14ac:dyDescent="0.25">
      <c r="A6001">
        <v>345</v>
      </c>
      <c r="B6001">
        <v>345102</v>
      </c>
      <c r="C6001">
        <v>6165</v>
      </c>
      <c r="E6001" t="s">
        <v>374</v>
      </c>
      <c r="F6001" t="s">
        <v>86</v>
      </c>
      <c r="G6001">
        <v>1650</v>
      </c>
      <c r="H6001" s="1">
        <v>42528</v>
      </c>
      <c r="I6001" s="2"/>
      <c r="J6001" s="2">
        <v>-83.7</v>
      </c>
      <c r="K6001" s="2">
        <v>-83.7</v>
      </c>
      <c r="L6001" t="s">
        <v>65</v>
      </c>
      <c r="M6001" t="s">
        <v>21</v>
      </c>
      <c r="N6001" t="s">
        <v>22</v>
      </c>
      <c r="O6001" t="s">
        <v>57</v>
      </c>
      <c r="P6001" t="s">
        <v>349</v>
      </c>
      <c r="Q6001" t="s">
        <v>350</v>
      </c>
      <c r="R6001" t="s">
        <v>351</v>
      </c>
      <c r="S6001">
        <f t="shared" si="93"/>
        <v>2016</v>
      </c>
    </row>
    <row r="6002" spans="1:19" x14ac:dyDescent="0.25">
      <c r="A6002">
        <v>345</v>
      </c>
      <c r="B6002">
        <v>345102</v>
      </c>
      <c r="C6002">
        <v>6165</v>
      </c>
      <c r="E6002" t="s">
        <v>374</v>
      </c>
      <c r="F6002" t="s">
        <v>86</v>
      </c>
      <c r="G6002">
        <v>1650</v>
      </c>
      <c r="H6002" s="1">
        <v>42528</v>
      </c>
      <c r="I6002" s="2"/>
      <c r="J6002" s="2">
        <v>-41.85</v>
      </c>
      <c r="K6002" s="2">
        <v>-41.85</v>
      </c>
      <c r="L6002" t="s">
        <v>65</v>
      </c>
      <c r="M6002" t="s">
        <v>21</v>
      </c>
      <c r="N6002" t="s">
        <v>22</v>
      </c>
      <c r="O6002" t="s">
        <v>57</v>
      </c>
      <c r="P6002" t="s">
        <v>349</v>
      </c>
      <c r="Q6002" t="s">
        <v>350</v>
      </c>
      <c r="R6002" t="s">
        <v>351</v>
      </c>
      <c r="S6002">
        <f t="shared" si="93"/>
        <v>2016</v>
      </c>
    </row>
    <row r="6003" spans="1:19" x14ac:dyDescent="0.25">
      <c r="A6003">
        <v>345</v>
      </c>
      <c r="B6003">
        <v>345102</v>
      </c>
      <c r="C6003">
        <v>6165</v>
      </c>
      <c r="E6003" t="s">
        <v>374</v>
      </c>
      <c r="F6003" t="s">
        <v>86</v>
      </c>
      <c r="G6003">
        <v>1650</v>
      </c>
      <c r="H6003" s="1">
        <v>42528</v>
      </c>
      <c r="I6003" s="2"/>
      <c r="J6003" s="2">
        <v>-83.7</v>
      </c>
      <c r="K6003" s="2">
        <v>-83.7</v>
      </c>
      <c r="L6003" t="s">
        <v>65</v>
      </c>
      <c r="M6003" t="s">
        <v>21</v>
      </c>
      <c r="N6003" t="s">
        <v>22</v>
      </c>
      <c r="O6003" t="s">
        <v>57</v>
      </c>
      <c r="P6003" t="s">
        <v>349</v>
      </c>
      <c r="Q6003" t="s">
        <v>350</v>
      </c>
      <c r="R6003" t="s">
        <v>351</v>
      </c>
      <c r="S6003">
        <f t="shared" si="93"/>
        <v>2016</v>
      </c>
    </row>
    <row r="6004" spans="1:19" x14ac:dyDescent="0.25">
      <c r="A6004">
        <v>345</v>
      </c>
      <c r="B6004">
        <v>345102</v>
      </c>
      <c r="C6004">
        <v>6165</v>
      </c>
      <c r="E6004" t="s">
        <v>374</v>
      </c>
      <c r="F6004" t="s">
        <v>86</v>
      </c>
      <c r="G6004">
        <v>1650</v>
      </c>
      <c r="H6004" s="1">
        <v>42528</v>
      </c>
      <c r="I6004" s="2"/>
      <c r="J6004" s="2">
        <v>-83.7</v>
      </c>
      <c r="K6004" s="2">
        <v>-83.7</v>
      </c>
      <c r="L6004" t="s">
        <v>65</v>
      </c>
      <c r="M6004" t="s">
        <v>21</v>
      </c>
      <c r="N6004" t="s">
        <v>22</v>
      </c>
      <c r="O6004" t="s">
        <v>57</v>
      </c>
      <c r="P6004" t="s">
        <v>349</v>
      </c>
      <c r="Q6004" t="s">
        <v>350</v>
      </c>
      <c r="R6004" t="s">
        <v>351</v>
      </c>
      <c r="S6004">
        <f t="shared" si="93"/>
        <v>2016</v>
      </c>
    </row>
    <row r="6005" spans="1:19" x14ac:dyDescent="0.25">
      <c r="A6005">
        <v>345</v>
      </c>
      <c r="B6005">
        <v>345102</v>
      </c>
      <c r="C6005">
        <v>6165</v>
      </c>
      <c r="E6005" t="s">
        <v>374</v>
      </c>
      <c r="F6005" t="s">
        <v>86</v>
      </c>
      <c r="G6005">
        <v>1650</v>
      </c>
      <c r="H6005" s="1">
        <v>42528</v>
      </c>
      <c r="I6005" s="2"/>
      <c r="J6005" s="2">
        <v>-125.55</v>
      </c>
      <c r="K6005" s="2">
        <v>-125.55</v>
      </c>
      <c r="L6005" t="s">
        <v>65</v>
      </c>
      <c r="M6005" t="s">
        <v>21</v>
      </c>
      <c r="N6005" t="s">
        <v>22</v>
      </c>
      <c r="O6005" t="s">
        <v>57</v>
      </c>
      <c r="P6005" t="s">
        <v>349</v>
      </c>
      <c r="Q6005" t="s">
        <v>350</v>
      </c>
      <c r="R6005" t="s">
        <v>351</v>
      </c>
      <c r="S6005">
        <f t="shared" si="93"/>
        <v>2016</v>
      </c>
    </row>
    <row r="6006" spans="1:19" x14ac:dyDescent="0.25">
      <c r="A6006">
        <v>345</v>
      </c>
      <c r="B6006">
        <v>345102</v>
      </c>
      <c r="C6006">
        <v>6165</v>
      </c>
      <c r="E6006" t="s">
        <v>374</v>
      </c>
      <c r="F6006" t="s">
        <v>86</v>
      </c>
      <c r="G6006">
        <v>1650</v>
      </c>
      <c r="H6006" s="1">
        <v>42528</v>
      </c>
      <c r="I6006" s="2"/>
      <c r="J6006" s="2">
        <v>-167.4</v>
      </c>
      <c r="K6006" s="2">
        <v>-167.4</v>
      </c>
      <c r="L6006" t="s">
        <v>65</v>
      </c>
      <c r="M6006" t="s">
        <v>21</v>
      </c>
      <c r="N6006" t="s">
        <v>22</v>
      </c>
      <c r="O6006" t="s">
        <v>57</v>
      </c>
      <c r="P6006" t="s">
        <v>349</v>
      </c>
      <c r="Q6006" t="s">
        <v>350</v>
      </c>
      <c r="R6006" t="s">
        <v>351</v>
      </c>
      <c r="S6006">
        <f t="shared" si="93"/>
        <v>2016</v>
      </c>
    </row>
    <row r="6007" spans="1:19" x14ac:dyDescent="0.25">
      <c r="A6007">
        <v>345</v>
      </c>
      <c r="B6007">
        <v>345102</v>
      </c>
      <c r="C6007">
        <v>6165</v>
      </c>
      <c r="E6007" t="s">
        <v>375</v>
      </c>
      <c r="F6007" t="s">
        <v>86</v>
      </c>
      <c r="G6007">
        <v>1650</v>
      </c>
      <c r="H6007" s="1">
        <v>42528</v>
      </c>
      <c r="I6007" s="2"/>
      <c r="J6007" s="2">
        <v>-38.159999999999997</v>
      </c>
      <c r="K6007" s="2">
        <v>-38.159999999999997</v>
      </c>
      <c r="L6007" t="s">
        <v>65</v>
      </c>
      <c r="M6007" t="s">
        <v>21</v>
      </c>
      <c r="N6007" t="s">
        <v>22</v>
      </c>
      <c r="O6007" t="s">
        <v>57</v>
      </c>
      <c r="P6007" t="s">
        <v>349</v>
      </c>
      <c r="Q6007" t="s">
        <v>350</v>
      </c>
      <c r="R6007" t="s">
        <v>351</v>
      </c>
      <c r="S6007">
        <f t="shared" si="93"/>
        <v>2016</v>
      </c>
    </row>
    <row r="6008" spans="1:19" x14ac:dyDescent="0.25">
      <c r="A6008">
        <v>345</v>
      </c>
      <c r="B6008">
        <v>345102</v>
      </c>
      <c r="C6008">
        <v>6165</v>
      </c>
      <c r="E6008" t="s">
        <v>375</v>
      </c>
      <c r="F6008" t="s">
        <v>86</v>
      </c>
      <c r="G6008">
        <v>1650</v>
      </c>
      <c r="H6008" s="1">
        <v>42528</v>
      </c>
      <c r="I6008" s="2"/>
      <c r="J6008" s="2">
        <v>-76.319999999999993</v>
      </c>
      <c r="K6008" s="2">
        <v>-76.319999999999993</v>
      </c>
      <c r="L6008" t="s">
        <v>65</v>
      </c>
      <c r="M6008" t="s">
        <v>21</v>
      </c>
      <c r="N6008" t="s">
        <v>22</v>
      </c>
      <c r="O6008" t="s">
        <v>57</v>
      </c>
      <c r="P6008" t="s">
        <v>349</v>
      </c>
      <c r="Q6008" t="s">
        <v>350</v>
      </c>
      <c r="R6008" t="s">
        <v>351</v>
      </c>
      <c r="S6008">
        <f t="shared" si="93"/>
        <v>2016</v>
      </c>
    </row>
    <row r="6009" spans="1:19" x14ac:dyDescent="0.25">
      <c r="A6009">
        <v>345</v>
      </c>
      <c r="B6009">
        <v>345102</v>
      </c>
      <c r="C6009">
        <v>6165</v>
      </c>
      <c r="E6009" t="s">
        <v>375</v>
      </c>
      <c r="F6009" t="s">
        <v>86</v>
      </c>
      <c r="G6009">
        <v>1650</v>
      </c>
      <c r="H6009" s="1">
        <v>42528</v>
      </c>
      <c r="I6009" s="2"/>
      <c r="J6009" s="2">
        <v>-76.319999999999993</v>
      </c>
      <c r="K6009" s="2">
        <v>-76.319999999999993</v>
      </c>
      <c r="L6009" t="s">
        <v>65</v>
      </c>
      <c r="M6009" t="s">
        <v>21</v>
      </c>
      <c r="N6009" t="s">
        <v>22</v>
      </c>
      <c r="O6009" t="s">
        <v>57</v>
      </c>
      <c r="P6009" t="s">
        <v>349</v>
      </c>
      <c r="Q6009" t="s">
        <v>350</v>
      </c>
      <c r="R6009" t="s">
        <v>351</v>
      </c>
      <c r="S6009">
        <f t="shared" si="93"/>
        <v>2016</v>
      </c>
    </row>
    <row r="6010" spans="1:19" x14ac:dyDescent="0.25">
      <c r="A6010">
        <v>345</v>
      </c>
      <c r="B6010">
        <v>345102</v>
      </c>
      <c r="C6010">
        <v>6165</v>
      </c>
      <c r="E6010" t="s">
        <v>375</v>
      </c>
      <c r="F6010" t="s">
        <v>86</v>
      </c>
      <c r="G6010">
        <v>1650</v>
      </c>
      <c r="H6010" s="1">
        <v>42528</v>
      </c>
      <c r="I6010" s="2"/>
      <c r="J6010" s="2">
        <v>-38.159999999999997</v>
      </c>
      <c r="K6010" s="2">
        <v>-38.159999999999997</v>
      </c>
      <c r="L6010" t="s">
        <v>65</v>
      </c>
      <c r="M6010" t="s">
        <v>21</v>
      </c>
      <c r="N6010" t="s">
        <v>22</v>
      </c>
      <c r="O6010" t="s">
        <v>57</v>
      </c>
      <c r="P6010" t="s">
        <v>349</v>
      </c>
      <c r="Q6010" t="s">
        <v>350</v>
      </c>
      <c r="R6010" t="s">
        <v>351</v>
      </c>
      <c r="S6010">
        <f t="shared" si="93"/>
        <v>2016</v>
      </c>
    </row>
    <row r="6011" spans="1:19" x14ac:dyDescent="0.25">
      <c r="A6011">
        <v>345</v>
      </c>
      <c r="B6011">
        <v>345102</v>
      </c>
      <c r="C6011">
        <v>6165</v>
      </c>
      <c r="E6011" t="s">
        <v>375</v>
      </c>
      <c r="F6011" t="s">
        <v>86</v>
      </c>
      <c r="G6011">
        <v>1650</v>
      </c>
      <c r="H6011" s="1">
        <v>42528</v>
      </c>
      <c r="I6011" s="2"/>
      <c r="J6011" s="2">
        <v>-38.159999999999997</v>
      </c>
      <c r="K6011" s="2">
        <v>-38.159999999999997</v>
      </c>
      <c r="L6011" t="s">
        <v>65</v>
      </c>
      <c r="M6011" t="s">
        <v>21</v>
      </c>
      <c r="N6011" t="s">
        <v>22</v>
      </c>
      <c r="O6011" t="s">
        <v>57</v>
      </c>
      <c r="P6011" t="s">
        <v>349</v>
      </c>
      <c r="Q6011" t="s">
        <v>350</v>
      </c>
      <c r="R6011" t="s">
        <v>351</v>
      </c>
      <c r="S6011">
        <f t="shared" si="93"/>
        <v>2016</v>
      </c>
    </row>
    <row r="6012" spans="1:19" x14ac:dyDescent="0.25">
      <c r="A6012">
        <v>345</v>
      </c>
      <c r="B6012">
        <v>345102</v>
      </c>
      <c r="C6012">
        <v>6165</v>
      </c>
      <c r="E6012" t="s">
        <v>375</v>
      </c>
      <c r="F6012" t="s">
        <v>86</v>
      </c>
      <c r="G6012">
        <v>1650</v>
      </c>
      <c r="H6012" s="1">
        <v>42528</v>
      </c>
      <c r="I6012" s="2"/>
      <c r="J6012" s="2">
        <v>-38.159999999999997</v>
      </c>
      <c r="K6012" s="2">
        <v>-38.159999999999997</v>
      </c>
      <c r="L6012" t="s">
        <v>65</v>
      </c>
      <c r="M6012" t="s">
        <v>21</v>
      </c>
      <c r="N6012" t="s">
        <v>22</v>
      </c>
      <c r="O6012" t="s">
        <v>57</v>
      </c>
      <c r="P6012" t="s">
        <v>349</v>
      </c>
      <c r="Q6012" t="s">
        <v>350</v>
      </c>
      <c r="R6012" t="s">
        <v>351</v>
      </c>
      <c r="S6012">
        <f t="shared" si="93"/>
        <v>2016</v>
      </c>
    </row>
    <row r="6013" spans="1:19" x14ac:dyDescent="0.25">
      <c r="A6013">
        <v>345</v>
      </c>
      <c r="B6013">
        <v>345102</v>
      </c>
      <c r="C6013">
        <v>6165</v>
      </c>
      <c r="E6013" t="s">
        <v>375</v>
      </c>
      <c r="F6013" t="s">
        <v>86</v>
      </c>
      <c r="G6013">
        <v>1650</v>
      </c>
      <c r="H6013" s="1">
        <v>42528</v>
      </c>
      <c r="I6013" s="2"/>
      <c r="J6013" s="2">
        <v>-38.159999999999997</v>
      </c>
      <c r="K6013" s="2">
        <v>-38.159999999999997</v>
      </c>
      <c r="L6013" t="s">
        <v>65</v>
      </c>
      <c r="M6013" t="s">
        <v>21</v>
      </c>
      <c r="N6013" t="s">
        <v>22</v>
      </c>
      <c r="O6013" t="s">
        <v>57</v>
      </c>
      <c r="P6013" t="s">
        <v>349</v>
      </c>
      <c r="Q6013" t="s">
        <v>350</v>
      </c>
      <c r="R6013" t="s">
        <v>351</v>
      </c>
      <c r="S6013">
        <f t="shared" si="93"/>
        <v>2016</v>
      </c>
    </row>
    <row r="6014" spans="1:19" x14ac:dyDescent="0.25">
      <c r="A6014">
        <v>345</v>
      </c>
      <c r="B6014">
        <v>345102</v>
      </c>
      <c r="C6014">
        <v>6165</v>
      </c>
      <c r="E6014" t="s">
        <v>375</v>
      </c>
      <c r="F6014" t="s">
        <v>86</v>
      </c>
      <c r="G6014">
        <v>1650</v>
      </c>
      <c r="H6014" s="1">
        <v>42528</v>
      </c>
      <c r="I6014" s="2"/>
      <c r="J6014" s="2">
        <v>-343.44</v>
      </c>
      <c r="K6014" s="2">
        <v>-343.44</v>
      </c>
      <c r="L6014" t="s">
        <v>65</v>
      </c>
      <c r="M6014" t="s">
        <v>21</v>
      </c>
      <c r="N6014" t="s">
        <v>22</v>
      </c>
      <c r="O6014" t="s">
        <v>57</v>
      </c>
      <c r="P6014" t="s">
        <v>349</v>
      </c>
      <c r="Q6014" t="s">
        <v>350</v>
      </c>
      <c r="R6014" t="s">
        <v>351</v>
      </c>
      <c r="S6014">
        <f t="shared" si="93"/>
        <v>2016</v>
      </c>
    </row>
    <row r="6015" spans="1:19" x14ac:dyDescent="0.25">
      <c r="A6015">
        <v>345</v>
      </c>
      <c r="B6015">
        <v>345102</v>
      </c>
      <c r="C6015">
        <v>6165</v>
      </c>
      <c r="E6015" t="s">
        <v>375</v>
      </c>
      <c r="F6015" t="s">
        <v>86</v>
      </c>
      <c r="G6015">
        <v>1650</v>
      </c>
      <c r="H6015" s="1">
        <v>42528</v>
      </c>
      <c r="I6015" s="2"/>
      <c r="J6015" s="2">
        <v>-171.72</v>
      </c>
      <c r="K6015" s="2">
        <v>-171.72</v>
      </c>
      <c r="L6015" t="s">
        <v>65</v>
      </c>
      <c r="M6015" t="s">
        <v>21</v>
      </c>
      <c r="N6015" t="s">
        <v>22</v>
      </c>
      <c r="O6015" t="s">
        <v>57</v>
      </c>
      <c r="P6015" t="s">
        <v>349</v>
      </c>
      <c r="Q6015" t="s">
        <v>350</v>
      </c>
      <c r="R6015" t="s">
        <v>351</v>
      </c>
      <c r="S6015">
        <f t="shared" si="93"/>
        <v>2016</v>
      </c>
    </row>
    <row r="6016" spans="1:19" x14ac:dyDescent="0.25">
      <c r="A6016">
        <v>345</v>
      </c>
      <c r="B6016">
        <v>345102</v>
      </c>
      <c r="C6016">
        <v>6165</v>
      </c>
      <c r="E6016" t="s">
        <v>385</v>
      </c>
      <c r="F6016" t="s">
        <v>86</v>
      </c>
      <c r="G6016">
        <v>1650</v>
      </c>
      <c r="H6016" s="1">
        <v>42528</v>
      </c>
      <c r="I6016" s="2"/>
      <c r="J6016" s="2">
        <v>-38.159999999999997</v>
      </c>
      <c r="K6016" s="2">
        <v>-38.159999999999997</v>
      </c>
      <c r="L6016" t="s">
        <v>65</v>
      </c>
      <c r="M6016" t="s">
        <v>21</v>
      </c>
      <c r="N6016" t="s">
        <v>22</v>
      </c>
      <c r="O6016" t="s">
        <v>57</v>
      </c>
      <c r="P6016" t="s">
        <v>349</v>
      </c>
      <c r="Q6016" t="s">
        <v>350</v>
      </c>
      <c r="R6016" t="s">
        <v>351</v>
      </c>
      <c r="S6016">
        <f t="shared" si="93"/>
        <v>2016</v>
      </c>
    </row>
    <row r="6017" spans="1:19" x14ac:dyDescent="0.25">
      <c r="A6017">
        <v>345</v>
      </c>
      <c r="B6017">
        <v>345102</v>
      </c>
      <c r="C6017">
        <v>6165</v>
      </c>
      <c r="E6017" t="s">
        <v>393</v>
      </c>
      <c r="F6017" t="s">
        <v>68</v>
      </c>
      <c r="G6017">
        <v>308606</v>
      </c>
      <c r="H6017" s="1">
        <v>42521</v>
      </c>
      <c r="I6017" s="2"/>
      <c r="J6017" s="2">
        <v>-190.37</v>
      </c>
      <c r="K6017" s="2">
        <v>-190.37</v>
      </c>
      <c r="L6017" t="s">
        <v>65</v>
      </c>
      <c r="M6017" t="s">
        <v>21</v>
      </c>
      <c r="N6017" t="s">
        <v>22</v>
      </c>
      <c r="O6017" t="s">
        <v>57</v>
      </c>
      <c r="P6017" t="s">
        <v>349</v>
      </c>
      <c r="Q6017" t="s">
        <v>350</v>
      </c>
      <c r="R6017" t="s">
        <v>351</v>
      </c>
      <c r="S6017">
        <f t="shared" si="93"/>
        <v>2016</v>
      </c>
    </row>
    <row r="6018" spans="1:19" x14ac:dyDescent="0.25">
      <c r="A6018">
        <v>345</v>
      </c>
      <c r="B6018">
        <v>345102</v>
      </c>
      <c r="C6018">
        <v>6165</v>
      </c>
      <c r="E6018" t="s">
        <v>393</v>
      </c>
      <c r="F6018" t="s">
        <v>68</v>
      </c>
      <c r="G6018">
        <v>308606</v>
      </c>
      <c r="H6018" s="1">
        <v>42521</v>
      </c>
      <c r="I6018" s="2"/>
      <c r="J6018" s="2">
        <v>-190.37</v>
      </c>
      <c r="K6018" s="2">
        <v>-190.37</v>
      </c>
      <c r="L6018" t="s">
        <v>65</v>
      </c>
      <c r="M6018" t="s">
        <v>21</v>
      </c>
      <c r="N6018" t="s">
        <v>22</v>
      </c>
      <c r="O6018" t="s">
        <v>57</v>
      </c>
      <c r="P6018" t="s">
        <v>349</v>
      </c>
      <c r="Q6018" t="s">
        <v>350</v>
      </c>
      <c r="R6018" t="s">
        <v>351</v>
      </c>
      <c r="S6018">
        <f t="shared" si="93"/>
        <v>2016</v>
      </c>
    </row>
    <row r="6019" spans="1:19" x14ac:dyDescent="0.25">
      <c r="A6019">
        <v>345</v>
      </c>
      <c r="B6019">
        <v>345102</v>
      </c>
      <c r="C6019">
        <v>6165</v>
      </c>
      <c r="E6019" t="s">
        <v>393</v>
      </c>
      <c r="F6019" t="s">
        <v>68</v>
      </c>
      <c r="G6019">
        <v>308606</v>
      </c>
      <c r="H6019" s="1">
        <v>42521</v>
      </c>
      <c r="I6019" s="2"/>
      <c r="J6019" s="2">
        <v>-228.44</v>
      </c>
      <c r="K6019" s="2">
        <v>-228.44</v>
      </c>
      <c r="L6019" t="s">
        <v>65</v>
      </c>
      <c r="M6019" t="s">
        <v>21</v>
      </c>
      <c r="N6019" t="s">
        <v>22</v>
      </c>
      <c r="O6019" t="s">
        <v>57</v>
      </c>
      <c r="P6019" t="s">
        <v>349</v>
      </c>
      <c r="Q6019" t="s">
        <v>350</v>
      </c>
      <c r="R6019" t="s">
        <v>351</v>
      </c>
      <c r="S6019">
        <f t="shared" ref="S6019:S6082" si="94">YEAR(H6019)</f>
        <v>2016</v>
      </c>
    </row>
    <row r="6020" spans="1:19" x14ac:dyDescent="0.25">
      <c r="A6020">
        <v>345</v>
      </c>
      <c r="B6020">
        <v>345102</v>
      </c>
      <c r="C6020">
        <v>6165</v>
      </c>
      <c r="E6020" t="s">
        <v>393</v>
      </c>
      <c r="F6020" t="s">
        <v>68</v>
      </c>
      <c r="G6020">
        <v>308606</v>
      </c>
      <c r="H6020" s="1">
        <v>42521</v>
      </c>
      <c r="I6020" s="2"/>
      <c r="J6020" s="2">
        <v>-266.52</v>
      </c>
      <c r="K6020" s="2">
        <v>-266.52</v>
      </c>
      <c r="L6020" t="s">
        <v>65</v>
      </c>
      <c r="M6020" t="s">
        <v>21</v>
      </c>
      <c r="N6020" t="s">
        <v>22</v>
      </c>
      <c r="O6020" t="s">
        <v>57</v>
      </c>
      <c r="P6020" t="s">
        <v>349</v>
      </c>
      <c r="Q6020" t="s">
        <v>350</v>
      </c>
      <c r="R6020" t="s">
        <v>351</v>
      </c>
      <c r="S6020">
        <f t="shared" si="94"/>
        <v>2016</v>
      </c>
    </row>
    <row r="6021" spans="1:19" x14ac:dyDescent="0.25">
      <c r="A6021">
        <v>345</v>
      </c>
      <c r="B6021">
        <v>345102</v>
      </c>
      <c r="C6021">
        <v>6165</v>
      </c>
      <c r="E6021" t="s">
        <v>393</v>
      </c>
      <c r="F6021" t="s">
        <v>68</v>
      </c>
      <c r="G6021">
        <v>308606</v>
      </c>
      <c r="H6021" s="1">
        <v>42521</v>
      </c>
      <c r="I6021" s="2"/>
      <c r="J6021" s="2">
        <v>-209.41</v>
      </c>
      <c r="K6021" s="2">
        <v>-209.41</v>
      </c>
      <c r="L6021" t="s">
        <v>65</v>
      </c>
      <c r="M6021" t="s">
        <v>21</v>
      </c>
      <c r="N6021" t="s">
        <v>22</v>
      </c>
      <c r="O6021" t="s">
        <v>57</v>
      </c>
      <c r="P6021" t="s">
        <v>349</v>
      </c>
      <c r="Q6021" t="s">
        <v>350</v>
      </c>
      <c r="R6021" t="s">
        <v>351</v>
      </c>
      <c r="S6021">
        <f t="shared" si="94"/>
        <v>2016</v>
      </c>
    </row>
    <row r="6022" spans="1:19" x14ac:dyDescent="0.25">
      <c r="A6022">
        <v>345</v>
      </c>
      <c r="B6022">
        <v>345102</v>
      </c>
      <c r="C6022">
        <v>6165</v>
      </c>
      <c r="E6022" t="s">
        <v>393</v>
      </c>
      <c r="F6022" t="s">
        <v>68</v>
      </c>
      <c r="G6022">
        <v>308606</v>
      </c>
      <c r="H6022" s="1">
        <v>42521</v>
      </c>
      <c r="I6022" s="2"/>
      <c r="J6022" s="2">
        <v>-304.58999999999997</v>
      </c>
      <c r="K6022" s="2">
        <v>-304.58999999999997</v>
      </c>
      <c r="L6022" t="s">
        <v>65</v>
      </c>
      <c r="M6022" t="s">
        <v>21</v>
      </c>
      <c r="N6022" t="s">
        <v>22</v>
      </c>
      <c r="O6022" t="s">
        <v>57</v>
      </c>
      <c r="P6022" t="s">
        <v>349</v>
      </c>
      <c r="Q6022" t="s">
        <v>350</v>
      </c>
      <c r="R6022" t="s">
        <v>351</v>
      </c>
      <c r="S6022">
        <f t="shared" si="94"/>
        <v>2016</v>
      </c>
    </row>
    <row r="6023" spans="1:19" x14ac:dyDescent="0.25">
      <c r="A6023">
        <v>345</v>
      </c>
      <c r="B6023">
        <v>345102</v>
      </c>
      <c r="C6023">
        <v>6165</v>
      </c>
      <c r="E6023" t="s">
        <v>393</v>
      </c>
      <c r="F6023" t="s">
        <v>68</v>
      </c>
      <c r="G6023">
        <v>308606</v>
      </c>
      <c r="H6023" s="1">
        <v>42521</v>
      </c>
      <c r="I6023" s="2"/>
      <c r="J6023" s="2">
        <v>-266.52</v>
      </c>
      <c r="K6023" s="2">
        <v>-266.52</v>
      </c>
      <c r="L6023" t="s">
        <v>65</v>
      </c>
      <c r="M6023" t="s">
        <v>21</v>
      </c>
      <c r="N6023" t="s">
        <v>22</v>
      </c>
      <c r="O6023" t="s">
        <v>57</v>
      </c>
      <c r="P6023" t="s">
        <v>349</v>
      </c>
      <c r="Q6023" t="s">
        <v>350</v>
      </c>
      <c r="R6023" t="s">
        <v>351</v>
      </c>
      <c r="S6023">
        <f t="shared" si="94"/>
        <v>2016</v>
      </c>
    </row>
    <row r="6024" spans="1:19" x14ac:dyDescent="0.25">
      <c r="A6024">
        <v>345</v>
      </c>
      <c r="B6024">
        <v>345102</v>
      </c>
      <c r="C6024">
        <v>6165</v>
      </c>
      <c r="E6024" t="s">
        <v>393</v>
      </c>
      <c r="F6024" t="s">
        <v>68</v>
      </c>
      <c r="G6024">
        <v>308606</v>
      </c>
      <c r="H6024" s="1">
        <v>42521</v>
      </c>
      <c r="I6024" s="2"/>
      <c r="J6024" s="2">
        <v>-266.52</v>
      </c>
      <c r="K6024" s="2">
        <v>-266.52</v>
      </c>
      <c r="L6024" t="s">
        <v>65</v>
      </c>
      <c r="M6024" t="s">
        <v>21</v>
      </c>
      <c r="N6024" t="s">
        <v>22</v>
      </c>
      <c r="O6024" t="s">
        <v>57</v>
      </c>
      <c r="P6024" t="s">
        <v>349</v>
      </c>
      <c r="Q6024" t="s">
        <v>350</v>
      </c>
      <c r="R6024" t="s">
        <v>351</v>
      </c>
      <c r="S6024">
        <f t="shared" si="94"/>
        <v>2016</v>
      </c>
    </row>
    <row r="6025" spans="1:19" x14ac:dyDescent="0.25">
      <c r="A6025">
        <v>345</v>
      </c>
      <c r="B6025">
        <v>345102</v>
      </c>
      <c r="C6025">
        <v>6165</v>
      </c>
      <c r="E6025" t="s">
        <v>393</v>
      </c>
      <c r="F6025" t="s">
        <v>68</v>
      </c>
      <c r="G6025">
        <v>308606</v>
      </c>
      <c r="H6025" s="1">
        <v>42521</v>
      </c>
      <c r="I6025" s="2"/>
      <c r="J6025" s="2">
        <v>-266.52</v>
      </c>
      <c r="K6025" s="2">
        <v>-266.52</v>
      </c>
      <c r="L6025" t="s">
        <v>65</v>
      </c>
      <c r="M6025" t="s">
        <v>21</v>
      </c>
      <c r="N6025" t="s">
        <v>22</v>
      </c>
      <c r="O6025" t="s">
        <v>57</v>
      </c>
      <c r="P6025" t="s">
        <v>349</v>
      </c>
      <c r="Q6025" t="s">
        <v>350</v>
      </c>
      <c r="R6025" t="s">
        <v>351</v>
      </c>
      <c r="S6025">
        <f t="shared" si="94"/>
        <v>2016</v>
      </c>
    </row>
    <row r="6026" spans="1:19" x14ac:dyDescent="0.25">
      <c r="A6026">
        <v>345</v>
      </c>
      <c r="B6026">
        <v>345102</v>
      </c>
      <c r="C6026">
        <v>6165</v>
      </c>
      <c r="E6026" t="s">
        <v>393</v>
      </c>
      <c r="F6026" t="s">
        <v>68</v>
      </c>
      <c r="G6026">
        <v>308606</v>
      </c>
      <c r="H6026" s="1">
        <v>42521</v>
      </c>
      <c r="I6026" s="2"/>
      <c r="J6026" s="2">
        <v>-76.150000000000006</v>
      </c>
      <c r="K6026" s="2">
        <v>-76.150000000000006</v>
      </c>
      <c r="L6026" t="s">
        <v>65</v>
      </c>
      <c r="M6026" t="s">
        <v>21</v>
      </c>
      <c r="N6026" t="s">
        <v>22</v>
      </c>
      <c r="O6026" t="s">
        <v>57</v>
      </c>
      <c r="P6026" t="s">
        <v>349</v>
      </c>
      <c r="Q6026" t="s">
        <v>350</v>
      </c>
      <c r="R6026" t="s">
        <v>351</v>
      </c>
      <c r="S6026">
        <f t="shared" si="94"/>
        <v>2016</v>
      </c>
    </row>
    <row r="6027" spans="1:19" x14ac:dyDescent="0.25">
      <c r="A6027">
        <v>345</v>
      </c>
      <c r="B6027">
        <v>345102</v>
      </c>
      <c r="C6027">
        <v>6165</v>
      </c>
      <c r="E6027" t="s">
        <v>393</v>
      </c>
      <c r="F6027" t="s">
        <v>68</v>
      </c>
      <c r="G6027">
        <v>308606</v>
      </c>
      <c r="H6027" s="1">
        <v>42521</v>
      </c>
      <c r="I6027" s="2"/>
      <c r="J6027" s="2">
        <v>-209.41</v>
      </c>
      <c r="K6027" s="2">
        <v>-209.41</v>
      </c>
      <c r="L6027" t="s">
        <v>65</v>
      </c>
      <c r="M6027" t="s">
        <v>21</v>
      </c>
      <c r="N6027" t="s">
        <v>22</v>
      </c>
      <c r="O6027" t="s">
        <v>57</v>
      </c>
      <c r="P6027" t="s">
        <v>349</v>
      </c>
      <c r="Q6027" t="s">
        <v>350</v>
      </c>
      <c r="R6027" t="s">
        <v>351</v>
      </c>
      <c r="S6027">
        <f t="shared" si="94"/>
        <v>2016</v>
      </c>
    </row>
    <row r="6028" spans="1:19" x14ac:dyDescent="0.25">
      <c r="A6028">
        <v>345</v>
      </c>
      <c r="B6028">
        <v>345102</v>
      </c>
      <c r="C6028">
        <v>6165</v>
      </c>
      <c r="E6028" t="s">
        <v>393</v>
      </c>
      <c r="F6028" t="s">
        <v>68</v>
      </c>
      <c r="G6028">
        <v>308606</v>
      </c>
      <c r="H6028" s="1">
        <v>42521</v>
      </c>
      <c r="I6028" s="2"/>
      <c r="J6028" s="2">
        <v>-152.29</v>
      </c>
      <c r="K6028" s="2">
        <v>-152.29</v>
      </c>
      <c r="L6028" t="s">
        <v>65</v>
      </c>
      <c r="M6028" t="s">
        <v>21</v>
      </c>
      <c r="N6028" t="s">
        <v>22</v>
      </c>
      <c r="O6028" t="s">
        <v>57</v>
      </c>
      <c r="P6028" t="s">
        <v>349</v>
      </c>
      <c r="Q6028" t="s">
        <v>350</v>
      </c>
      <c r="R6028" t="s">
        <v>351</v>
      </c>
      <c r="S6028">
        <f t="shared" si="94"/>
        <v>2016</v>
      </c>
    </row>
    <row r="6029" spans="1:19" x14ac:dyDescent="0.25">
      <c r="A6029">
        <v>345</v>
      </c>
      <c r="B6029">
        <v>345102</v>
      </c>
      <c r="C6029">
        <v>6165</v>
      </c>
      <c r="E6029" t="s">
        <v>393</v>
      </c>
      <c r="F6029" t="s">
        <v>68</v>
      </c>
      <c r="G6029">
        <v>308606</v>
      </c>
      <c r="H6029" s="1">
        <v>42521</v>
      </c>
      <c r="I6029" s="2"/>
      <c r="J6029" s="2">
        <v>-133.26</v>
      </c>
      <c r="K6029" s="2">
        <v>-133.26</v>
      </c>
      <c r="L6029" t="s">
        <v>65</v>
      </c>
      <c r="M6029" t="s">
        <v>21</v>
      </c>
      <c r="N6029" t="s">
        <v>22</v>
      </c>
      <c r="O6029" t="s">
        <v>57</v>
      </c>
      <c r="P6029" t="s">
        <v>349</v>
      </c>
      <c r="Q6029" t="s">
        <v>350</v>
      </c>
      <c r="R6029" t="s">
        <v>351</v>
      </c>
      <c r="S6029">
        <f t="shared" si="94"/>
        <v>2016</v>
      </c>
    </row>
    <row r="6030" spans="1:19" x14ac:dyDescent="0.25">
      <c r="A6030">
        <v>345</v>
      </c>
      <c r="B6030">
        <v>345102</v>
      </c>
      <c r="C6030">
        <v>6165</v>
      </c>
      <c r="E6030" t="s">
        <v>88</v>
      </c>
      <c r="F6030" t="s">
        <v>86</v>
      </c>
      <c r="G6030">
        <v>1644</v>
      </c>
      <c r="H6030" s="1">
        <v>42521</v>
      </c>
      <c r="I6030" s="2"/>
      <c r="J6030" s="2">
        <v>-273</v>
      </c>
      <c r="K6030" s="2">
        <v>-273</v>
      </c>
      <c r="L6030" t="s">
        <v>65</v>
      </c>
      <c r="M6030" t="s">
        <v>21</v>
      </c>
      <c r="N6030" t="s">
        <v>22</v>
      </c>
      <c r="O6030" t="s">
        <v>57</v>
      </c>
      <c r="P6030" t="s">
        <v>349</v>
      </c>
      <c r="Q6030" t="s">
        <v>350</v>
      </c>
      <c r="R6030" t="s">
        <v>351</v>
      </c>
      <c r="S6030">
        <f t="shared" si="94"/>
        <v>2016</v>
      </c>
    </row>
    <row r="6031" spans="1:19" x14ac:dyDescent="0.25">
      <c r="A6031">
        <v>345</v>
      </c>
      <c r="B6031">
        <v>345102</v>
      </c>
      <c r="C6031">
        <v>6165</v>
      </c>
      <c r="E6031" t="s">
        <v>89</v>
      </c>
      <c r="F6031" t="s">
        <v>86</v>
      </c>
      <c r="G6031">
        <v>1644</v>
      </c>
      <c r="H6031" s="1">
        <v>42521</v>
      </c>
      <c r="I6031" s="2"/>
      <c r="J6031" s="2">
        <v>-166.32</v>
      </c>
      <c r="K6031" s="2">
        <v>-166.32</v>
      </c>
      <c r="L6031" t="s">
        <v>65</v>
      </c>
      <c r="M6031" t="s">
        <v>21</v>
      </c>
      <c r="N6031" t="s">
        <v>22</v>
      </c>
      <c r="O6031" t="s">
        <v>57</v>
      </c>
      <c r="P6031" t="s">
        <v>349</v>
      </c>
      <c r="Q6031" t="s">
        <v>350</v>
      </c>
      <c r="R6031" t="s">
        <v>351</v>
      </c>
      <c r="S6031">
        <f t="shared" si="94"/>
        <v>2016</v>
      </c>
    </row>
    <row r="6032" spans="1:19" x14ac:dyDescent="0.25">
      <c r="A6032">
        <v>345</v>
      </c>
      <c r="B6032">
        <v>345102</v>
      </c>
      <c r="C6032">
        <v>6165</v>
      </c>
      <c r="E6032" t="s">
        <v>89</v>
      </c>
      <c r="F6032" t="s">
        <v>86</v>
      </c>
      <c r="G6032">
        <v>1644</v>
      </c>
      <c r="H6032" s="1">
        <v>42521</v>
      </c>
      <c r="I6032" s="2"/>
      <c r="J6032" s="2">
        <v>-83.16</v>
      </c>
      <c r="K6032" s="2">
        <v>-83.16</v>
      </c>
      <c r="L6032" t="s">
        <v>65</v>
      </c>
      <c r="M6032" t="s">
        <v>21</v>
      </c>
      <c r="N6032" t="s">
        <v>22</v>
      </c>
      <c r="O6032" t="s">
        <v>57</v>
      </c>
      <c r="P6032" t="s">
        <v>349</v>
      </c>
      <c r="Q6032" t="s">
        <v>350</v>
      </c>
      <c r="R6032" t="s">
        <v>351</v>
      </c>
      <c r="S6032">
        <f t="shared" si="94"/>
        <v>2016</v>
      </c>
    </row>
    <row r="6033" spans="1:19" x14ac:dyDescent="0.25">
      <c r="A6033">
        <v>345</v>
      </c>
      <c r="B6033">
        <v>345102</v>
      </c>
      <c r="C6033">
        <v>6165</v>
      </c>
      <c r="E6033" t="s">
        <v>89</v>
      </c>
      <c r="F6033" t="s">
        <v>86</v>
      </c>
      <c r="G6033">
        <v>1644</v>
      </c>
      <c r="H6033" s="1">
        <v>42521</v>
      </c>
      <c r="I6033" s="2"/>
      <c r="J6033" s="2">
        <v>-166.32</v>
      </c>
      <c r="K6033" s="2">
        <v>-166.32</v>
      </c>
      <c r="L6033" t="s">
        <v>65</v>
      </c>
      <c r="M6033" t="s">
        <v>21</v>
      </c>
      <c r="N6033" t="s">
        <v>22</v>
      </c>
      <c r="O6033" t="s">
        <v>57</v>
      </c>
      <c r="P6033" t="s">
        <v>349</v>
      </c>
      <c r="Q6033" t="s">
        <v>350</v>
      </c>
      <c r="R6033" t="s">
        <v>351</v>
      </c>
      <c r="S6033">
        <f t="shared" si="94"/>
        <v>2016</v>
      </c>
    </row>
    <row r="6034" spans="1:19" x14ac:dyDescent="0.25">
      <c r="A6034">
        <v>345</v>
      </c>
      <c r="B6034">
        <v>345102</v>
      </c>
      <c r="C6034">
        <v>6165</v>
      </c>
      <c r="E6034" t="s">
        <v>89</v>
      </c>
      <c r="F6034" t="s">
        <v>86</v>
      </c>
      <c r="G6034">
        <v>1644</v>
      </c>
      <c r="H6034" s="1">
        <v>42521</v>
      </c>
      <c r="I6034" s="2"/>
      <c r="J6034" s="2">
        <v>-166.32</v>
      </c>
      <c r="K6034" s="2">
        <v>-166.32</v>
      </c>
      <c r="L6034" t="s">
        <v>65</v>
      </c>
      <c r="M6034" t="s">
        <v>21</v>
      </c>
      <c r="N6034" t="s">
        <v>22</v>
      </c>
      <c r="O6034" t="s">
        <v>57</v>
      </c>
      <c r="P6034" t="s">
        <v>349</v>
      </c>
      <c r="Q6034" t="s">
        <v>350</v>
      </c>
      <c r="R6034" t="s">
        <v>351</v>
      </c>
      <c r="S6034">
        <f t="shared" si="94"/>
        <v>2016</v>
      </c>
    </row>
    <row r="6035" spans="1:19" x14ac:dyDescent="0.25">
      <c r="A6035">
        <v>345</v>
      </c>
      <c r="B6035">
        <v>345102</v>
      </c>
      <c r="C6035">
        <v>6165</v>
      </c>
      <c r="E6035" t="s">
        <v>89</v>
      </c>
      <c r="F6035" t="s">
        <v>86</v>
      </c>
      <c r="G6035">
        <v>1644</v>
      </c>
      <c r="H6035" s="1">
        <v>42521</v>
      </c>
      <c r="I6035" s="2"/>
      <c r="J6035" s="2">
        <v>-166.32</v>
      </c>
      <c r="K6035" s="2">
        <v>-166.32</v>
      </c>
      <c r="L6035" t="s">
        <v>65</v>
      </c>
      <c r="M6035" t="s">
        <v>21</v>
      </c>
      <c r="N6035" t="s">
        <v>22</v>
      </c>
      <c r="O6035" t="s">
        <v>57</v>
      </c>
      <c r="P6035" t="s">
        <v>349</v>
      </c>
      <c r="Q6035" t="s">
        <v>350</v>
      </c>
      <c r="R6035" t="s">
        <v>351</v>
      </c>
      <c r="S6035">
        <f t="shared" si="94"/>
        <v>2016</v>
      </c>
    </row>
    <row r="6036" spans="1:19" x14ac:dyDescent="0.25">
      <c r="A6036">
        <v>345</v>
      </c>
      <c r="B6036">
        <v>345102</v>
      </c>
      <c r="C6036">
        <v>6165</v>
      </c>
      <c r="E6036" t="s">
        <v>89</v>
      </c>
      <c r="F6036" t="s">
        <v>86</v>
      </c>
      <c r="G6036">
        <v>1644</v>
      </c>
      <c r="H6036" s="1">
        <v>42521</v>
      </c>
      <c r="I6036" s="2"/>
      <c r="J6036" s="2">
        <v>-83.16</v>
      </c>
      <c r="K6036" s="2">
        <v>-83.16</v>
      </c>
      <c r="L6036" t="s">
        <v>65</v>
      </c>
      <c r="M6036" t="s">
        <v>21</v>
      </c>
      <c r="N6036" t="s">
        <v>22</v>
      </c>
      <c r="O6036" t="s">
        <v>57</v>
      </c>
      <c r="P6036" t="s">
        <v>349</v>
      </c>
      <c r="Q6036" t="s">
        <v>350</v>
      </c>
      <c r="R6036" t="s">
        <v>351</v>
      </c>
      <c r="S6036">
        <f t="shared" si="94"/>
        <v>2016</v>
      </c>
    </row>
    <row r="6037" spans="1:19" x14ac:dyDescent="0.25">
      <c r="A6037">
        <v>345</v>
      </c>
      <c r="B6037">
        <v>345102</v>
      </c>
      <c r="C6037">
        <v>6165</v>
      </c>
      <c r="E6037" t="s">
        <v>89</v>
      </c>
      <c r="F6037" t="s">
        <v>86</v>
      </c>
      <c r="G6037">
        <v>1644</v>
      </c>
      <c r="H6037" s="1">
        <v>42521</v>
      </c>
      <c r="I6037" s="2"/>
      <c r="J6037" s="2">
        <v>-83.16</v>
      </c>
      <c r="K6037" s="2">
        <v>-83.16</v>
      </c>
      <c r="L6037" t="s">
        <v>65</v>
      </c>
      <c r="M6037" t="s">
        <v>21</v>
      </c>
      <c r="N6037" t="s">
        <v>22</v>
      </c>
      <c r="O6037" t="s">
        <v>57</v>
      </c>
      <c r="P6037" t="s">
        <v>349</v>
      </c>
      <c r="Q6037" t="s">
        <v>350</v>
      </c>
      <c r="R6037" t="s">
        <v>351</v>
      </c>
      <c r="S6037">
        <f t="shared" si="94"/>
        <v>2016</v>
      </c>
    </row>
    <row r="6038" spans="1:19" x14ac:dyDescent="0.25">
      <c r="A6038">
        <v>345</v>
      </c>
      <c r="B6038">
        <v>345102</v>
      </c>
      <c r="C6038">
        <v>6165</v>
      </c>
      <c r="E6038" t="s">
        <v>89</v>
      </c>
      <c r="F6038" t="s">
        <v>86</v>
      </c>
      <c r="G6038">
        <v>1644</v>
      </c>
      <c r="H6038" s="1">
        <v>42521</v>
      </c>
      <c r="I6038" s="2"/>
      <c r="J6038" s="2">
        <v>-83.16</v>
      </c>
      <c r="K6038" s="2">
        <v>-83.16</v>
      </c>
      <c r="L6038" t="s">
        <v>65</v>
      </c>
      <c r="M6038" t="s">
        <v>21</v>
      </c>
      <c r="N6038" t="s">
        <v>22</v>
      </c>
      <c r="O6038" t="s">
        <v>57</v>
      </c>
      <c r="P6038" t="s">
        <v>349</v>
      </c>
      <c r="Q6038" t="s">
        <v>350</v>
      </c>
      <c r="R6038" t="s">
        <v>351</v>
      </c>
      <c r="S6038">
        <f t="shared" si="94"/>
        <v>2016</v>
      </c>
    </row>
    <row r="6039" spans="1:19" x14ac:dyDescent="0.25">
      <c r="A6039">
        <v>345</v>
      </c>
      <c r="B6039">
        <v>345102</v>
      </c>
      <c r="C6039">
        <v>6165</v>
      </c>
      <c r="E6039" t="s">
        <v>375</v>
      </c>
      <c r="F6039" t="s">
        <v>86</v>
      </c>
      <c r="G6039">
        <v>1641</v>
      </c>
      <c r="H6039" s="1">
        <v>42514</v>
      </c>
      <c r="I6039" s="2"/>
      <c r="J6039" s="2">
        <v>-38.159999999999997</v>
      </c>
      <c r="K6039" s="2">
        <v>-38.159999999999997</v>
      </c>
      <c r="L6039" t="s">
        <v>65</v>
      </c>
      <c r="M6039" t="s">
        <v>21</v>
      </c>
      <c r="N6039" t="s">
        <v>22</v>
      </c>
      <c r="O6039" t="s">
        <v>57</v>
      </c>
      <c r="P6039" t="s">
        <v>349</v>
      </c>
      <c r="Q6039" t="s">
        <v>350</v>
      </c>
      <c r="R6039" t="s">
        <v>351</v>
      </c>
      <c r="S6039">
        <f t="shared" si="94"/>
        <v>2016</v>
      </c>
    </row>
    <row r="6040" spans="1:19" x14ac:dyDescent="0.25">
      <c r="A6040">
        <v>345</v>
      </c>
      <c r="B6040">
        <v>345102</v>
      </c>
      <c r="C6040">
        <v>6165</v>
      </c>
      <c r="E6040" t="s">
        <v>375</v>
      </c>
      <c r="F6040" t="s">
        <v>86</v>
      </c>
      <c r="G6040">
        <v>1641</v>
      </c>
      <c r="H6040" s="1">
        <v>42514</v>
      </c>
      <c r="I6040" s="2"/>
      <c r="J6040" s="2">
        <v>-152.63999999999999</v>
      </c>
      <c r="K6040" s="2">
        <v>-152.63999999999999</v>
      </c>
      <c r="L6040" t="s">
        <v>65</v>
      </c>
      <c r="M6040" t="s">
        <v>21</v>
      </c>
      <c r="N6040" t="s">
        <v>22</v>
      </c>
      <c r="O6040" t="s">
        <v>57</v>
      </c>
      <c r="P6040" t="s">
        <v>349</v>
      </c>
      <c r="Q6040" t="s">
        <v>350</v>
      </c>
      <c r="R6040" t="s">
        <v>351</v>
      </c>
      <c r="S6040">
        <f t="shared" si="94"/>
        <v>2016</v>
      </c>
    </row>
    <row r="6041" spans="1:19" x14ac:dyDescent="0.25">
      <c r="A6041">
        <v>345</v>
      </c>
      <c r="B6041">
        <v>345102</v>
      </c>
      <c r="C6041">
        <v>6165</v>
      </c>
      <c r="E6041" t="s">
        <v>375</v>
      </c>
      <c r="F6041" t="s">
        <v>86</v>
      </c>
      <c r="G6041">
        <v>1641</v>
      </c>
      <c r="H6041" s="1">
        <v>42514</v>
      </c>
      <c r="I6041" s="2"/>
      <c r="J6041" s="2">
        <v>-76.319999999999993</v>
      </c>
      <c r="K6041" s="2">
        <v>-76.319999999999993</v>
      </c>
      <c r="L6041" t="s">
        <v>65</v>
      </c>
      <c r="M6041" t="s">
        <v>21</v>
      </c>
      <c r="N6041" t="s">
        <v>22</v>
      </c>
      <c r="O6041" t="s">
        <v>57</v>
      </c>
      <c r="P6041" t="s">
        <v>349</v>
      </c>
      <c r="Q6041" t="s">
        <v>350</v>
      </c>
      <c r="R6041" t="s">
        <v>351</v>
      </c>
      <c r="S6041">
        <f t="shared" si="94"/>
        <v>2016</v>
      </c>
    </row>
    <row r="6042" spans="1:19" x14ac:dyDescent="0.25">
      <c r="A6042">
        <v>345</v>
      </c>
      <c r="B6042">
        <v>345102</v>
      </c>
      <c r="C6042">
        <v>6165</v>
      </c>
      <c r="E6042" t="s">
        <v>375</v>
      </c>
      <c r="F6042" t="s">
        <v>86</v>
      </c>
      <c r="G6042">
        <v>1641</v>
      </c>
      <c r="H6042" s="1">
        <v>42514</v>
      </c>
      <c r="I6042" s="2"/>
      <c r="J6042" s="2">
        <v>-114.48</v>
      </c>
      <c r="K6042" s="2">
        <v>-114.48</v>
      </c>
      <c r="L6042" t="s">
        <v>65</v>
      </c>
      <c r="M6042" t="s">
        <v>21</v>
      </c>
      <c r="N6042" t="s">
        <v>22</v>
      </c>
      <c r="O6042" t="s">
        <v>57</v>
      </c>
      <c r="P6042" t="s">
        <v>349</v>
      </c>
      <c r="Q6042" t="s">
        <v>350</v>
      </c>
      <c r="R6042" t="s">
        <v>351</v>
      </c>
      <c r="S6042">
        <f t="shared" si="94"/>
        <v>2016</v>
      </c>
    </row>
    <row r="6043" spans="1:19" x14ac:dyDescent="0.25">
      <c r="A6043">
        <v>345</v>
      </c>
      <c r="B6043">
        <v>345102</v>
      </c>
      <c r="C6043">
        <v>6165</v>
      </c>
      <c r="E6043" t="s">
        <v>375</v>
      </c>
      <c r="F6043" t="s">
        <v>86</v>
      </c>
      <c r="G6043">
        <v>1641</v>
      </c>
      <c r="H6043" s="1">
        <v>42514</v>
      </c>
      <c r="I6043" s="2"/>
      <c r="J6043" s="2">
        <v>-38.159999999999997</v>
      </c>
      <c r="K6043" s="2">
        <v>-38.159999999999997</v>
      </c>
      <c r="L6043" t="s">
        <v>65</v>
      </c>
      <c r="M6043" t="s">
        <v>21</v>
      </c>
      <c r="N6043" t="s">
        <v>22</v>
      </c>
      <c r="O6043" t="s">
        <v>57</v>
      </c>
      <c r="P6043" t="s">
        <v>349</v>
      </c>
      <c r="Q6043" t="s">
        <v>350</v>
      </c>
      <c r="R6043" t="s">
        <v>351</v>
      </c>
      <c r="S6043">
        <f t="shared" si="94"/>
        <v>2016</v>
      </c>
    </row>
    <row r="6044" spans="1:19" x14ac:dyDescent="0.25">
      <c r="A6044">
        <v>345</v>
      </c>
      <c r="B6044">
        <v>345102</v>
      </c>
      <c r="C6044">
        <v>6165</v>
      </c>
      <c r="E6044" t="s">
        <v>374</v>
      </c>
      <c r="F6044" t="s">
        <v>86</v>
      </c>
      <c r="G6044">
        <v>1641</v>
      </c>
      <c r="H6044" s="1">
        <v>42514</v>
      </c>
      <c r="I6044" s="2"/>
      <c r="J6044" s="2">
        <v>-334.8</v>
      </c>
      <c r="K6044" s="2">
        <v>-334.8</v>
      </c>
      <c r="L6044" t="s">
        <v>65</v>
      </c>
      <c r="M6044" t="s">
        <v>21</v>
      </c>
      <c r="N6044" t="s">
        <v>22</v>
      </c>
      <c r="O6044" t="s">
        <v>57</v>
      </c>
      <c r="P6044" t="s">
        <v>349</v>
      </c>
      <c r="Q6044" t="s">
        <v>350</v>
      </c>
      <c r="R6044" t="s">
        <v>351</v>
      </c>
      <c r="S6044">
        <f t="shared" si="94"/>
        <v>2016</v>
      </c>
    </row>
    <row r="6045" spans="1:19" x14ac:dyDescent="0.25">
      <c r="A6045">
        <v>345</v>
      </c>
      <c r="B6045">
        <v>345102</v>
      </c>
      <c r="C6045">
        <v>6165</v>
      </c>
      <c r="E6045" t="s">
        <v>374</v>
      </c>
      <c r="F6045" t="s">
        <v>86</v>
      </c>
      <c r="G6045">
        <v>1641</v>
      </c>
      <c r="H6045" s="1">
        <v>42514</v>
      </c>
      <c r="I6045" s="2"/>
      <c r="J6045" s="2">
        <v>-83.7</v>
      </c>
      <c r="K6045" s="2">
        <v>-83.7</v>
      </c>
      <c r="L6045" t="s">
        <v>65</v>
      </c>
      <c r="M6045" t="s">
        <v>21</v>
      </c>
      <c r="N6045" t="s">
        <v>22</v>
      </c>
      <c r="O6045" t="s">
        <v>57</v>
      </c>
      <c r="P6045" t="s">
        <v>349</v>
      </c>
      <c r="Q6045" t="s">
        <v>350</v>
      </c>
      <c r="R6045" t="s">
        <v>351</v>
      </c>
      <c r="S6045">
        <f t="shared" si="94"/>
        <v>2016</v>
      </c>
    </row>
    <row r="6046" spans="1:19" x14ac:dyDescent="0.25">
      <c r="A6046">
        <v>345</v>
      </c>
      <c r="B6046">
        <v>345102</v>
      </c>
      <c r="C6046">
        <v>6165</v>
      </c>
      <c r="E6046" t="s">
        <v>374</v>
      </c>
      <c r="F6046" t="s">
        <v>86</v>
      </c>
      <c r="G6046">
        <v>1641</v>
      </c>
      <c r="H6046" s="1">
        <v>42514</v>
      </c>
      <c r="I6046" s="2"/>
      <c r="J6046" s="2">
        <v>-251.1</v>
      </c>
      <c r="K6046" s="2">
        <v>-251.1</v>
      </c>
      <c r="L6046" t="s">
        <v>65</v>
      </c>
      <c r="M6046" t="s">
        <v>21</v>
      </c>
      <c r="N6046" t="s">
        <v>22</v>
      </c>
      <c r="O6046" t="s">
        <v>57</v>
      </c>
      <c r="P6046" t="s">
        <v>349</v>
      </c>
      <c r="Q6046" t="s">
        <v>350</v>
      </c>
      <c r="R6046" t="s">
        <v>351</v>
      </c>
      <c r="S6046">
        <f t="shared" si="94"/>
        <v>2016</v>
      </c>
    </row>
    <row r="6047" spans="1:19" x14ac:dyDescent="0.25">
      <c r="A6047">
        <v>345</v>
      </c>
      <c r="B6047">
        <v>345102</v>
      </c>
      <c r="C6047">
        <v>6165</v>
      </c>
      <c r="E6047" t="s">
        <v>374</v>
      </c>
      <c r="F6047" t="s">
        <v>86</v>
      </c>
      <c r="G6047">
        <v>1641</v>
      </c>
      <c r="H6047" s="1">
        <v>42514</v>
      </c>
      <c r="I6047" s="2"/>
      <c r="J6047" s="2">
        <v>-41.85</v>
      </c>
      <c r="K6047" s="2">
        <v>-41.85</v>
      </c>
      <c r="L6047" t="s">
        <v>65</v>
      </c>
      <c r="M6047" t="s">
        <v>21</v>
      </c>
      <c r="N6047" t="s">
        <v>22</v>
      </c>
      <c r="O6047" t="s">
        <v>57</v>
      </c>
      <c r="P6047" t="s">
        <v>349</v>
      </c>
      <c r="Q6047" t="s">
        <v>350</v>
      </c>
      <c r="R6047" t="s">
        <v>351</v>
      </c>
      <c r="S6047">
        <f t="shared" si="94"/>
        <v>2016</v>
      </c>
    </row>
    <row r="6048" spans="1:19" x14ac:dyDescent="0.25">
      <c r="A6048">
        <v>345</v>
      </c>
      <c r="B6048">
        <v>345102</v>
      </c>
      <c r="C6048">
        <v>6165</v>
      </c>
      <c r="E6048" t="s">
        <v>374</v>
      </c>
      <c r="F6048" t="s">
        <v>86</v>
      </c>
      <c r="G6048">
        <v>1641</v>
      </c>
      <c r="H6048" s="1">
        <v>42514</v>
      </c>
      <c r="I6048" s="2"/>
      <c r="J6048" s="2">
        <v>-83.7</v>
      </c>
      <c r="K6048" s="2">
        <v>-83.7</v>
      </c>
      <c r="L6048" t="s">
        <v>65</v>
      </c>
      <c r="M6048" t="s">
        <v>21</v>
      </c>
      <c r="N6048" t="s">
        <v>22</v>
      </c>
      <c r="O6048" t="s">
        <v>57</v>
      </c>
      <c r="P6048" t="s">
        <v>349</v>
      </c>
      <c r="Q6048" t="s">
        <v>350</v>
      </c>
      <c r="R6048" t="s">
        <v>351</v>
      </c>
      <c r="S6048">
        <f t="shared" si="94"/>
        <v>2016</v>
      </c>
    </row>
    <row r="6049" spans="1:19" x14ac:dyDescent="0.25">
      <c r="A6049">
        <v>345</v>
      </c>
      <c r="B6049">
        <v>345102</v>
      </c>
      <c r="C6049">
        <v>6165</v>
      </c>
      <c r="E6049" t="s">
        <v>374</v>
      </c>
      <c r="F6049" t="s">
        <v>86</v>
      </c>
      <c r="G6049">
        <v>1641</v>
      </c>
      <c r="H6049" s="1">
        <v>42514</v>
      </c>
      <c r="I6049" s="2"/>
      <c r="J6049" s="2">
        <v>-83.7</v>
      </c>
      <c r="K6049" s="2">
        <v>-83.7</v>
      </c>
      <c r="L6049" t="s">
        <v>65</v>
      </c>
      <c r="M6049" t="s">
        <v>21</v>
      </c>
      <c r="N6049" t="s">
        <v>22</v>
      </c>
      <c r="O6049" t="s">
        <v>57</v>
      </c>
      <c r="P6049" t="s">
        <v>349</v>
      </c>
      <c r="Q6049" t="s">
        <v>350</v>
      </c>
      <c r="R6049" t="s">
        <v>351</v>
      </c>
      <c r="S6049">
        <f t="shared" si="94"/>
        <v>2016</v>
      </c>
    </row>
    <row r="6050" spans="1:19" x14ac:dyDescent="0.25">
      <c r="A6050">
        <v>345</v>
      </c>
      <c r="B6050">
        <v>345102</v>
      </c>
      <c r="C6050">
        <v>6165</v>
      </c>
      <c r="E6050" t="s">
        <v>380</v>
      </c>
      <c r="F6050" t="s">
        <v>86</v>
      </c>
      <c r="G6050">
        <v>1641</v>
      </c>
      <c r="H6050" s="1">
        <v>42514</v>
      </c>
      <c r="I6050" s="2"/>
      <c r="J6050" s="2">
        <v>-76.319999999999993</v>
      </c>
      <c r="K6050" s="2">
        <v>-76.319999999999993</v>
      </c>
      <c r="L6050" t="s">
        <v>65</v>
      </c>
      <c r="M6050" t="s">
        <v>21</v>
      </c>
      <c r="N6050" t="s">
        <v>22</v>
      </c>
      <c r="O6050" t="s">
        <v>57</v>
      </c>
      <c r="P6050" t="s">
        <v>349</v>
      </c>
      <c r="Q6050" t="s">
        <v>350</v>
      </c>
      <c r="R6050" t="s">
        <v>351</v>
      </c>
      <c r="S6050">
        <f t="shared" si="94"/>
        <v>2016</v>
      </c>
    </row>
    <row r="6051" spans="1:19" x14ac:dyDescent="0.25">
      <c r="A6051">
        <v>345</v>
      </c>
      <c r="B6051">
        <v>345102</v>
      </c>
      <c r="C6051">
        <v>6165</v>
      </c>
      <c r="E6051" t="s">
        <v>380</v>
      </c>
      <c r="F6051" t="s">
        <v>86</v>
      </c>
      <c r="G6051">
        <v>1641</v>
      </c>
      <c r="H6051" s="1">
        <v>42514</v>
      </c>
      <c r="I6051" s="2"/>
      <c r="J6051" s="2">
        <v>-152.63999999999999</v>
      </c>
      <c r="K6051" s="2">
        <v>-152.63999999999999</v>
      </c>
      <c r="L6051" t="s">
        <v>65</v>
      </c>
      <c r="M6051" t="s">
        <v>21</v>
      </c>
      <c r="N6051" t="s">
        <v>22</v>
      </c>
      <c r="O6051" t="s">
        <v>57</v>
      </c>
      <c r="P6051" t="s">
        <v>349</v>
      </c>
      <c r="Q6051" t="s">
        <v>350</v>
      </c>
      <c r="R6051" t="s">
        <v>351</v>
      </c>
      <c r="S6051">
        <f t="shared" si="94"/>
        <v>2016</v>
      </c>
    </row>
    <row r="6052" spans="1:19" x14ac:dyDescent="0.25">
      <c r="A6052">
        <v>345</v>
      </c>
      <c r="B6052">
        <v>345102</v>
      </c>
      <c r="C6052">
        <v>6165</v>
      </c>
      <c r="E6052" t="s">
        <v>380</v>
      </c>
      <c r="F6052" t="s">
        <v>86</v>
      </c>
      <c r="G6052">
        <v>1641</v>
      </c>
      <c r="H6052" s="1">
        <v>42514</v>
      </c>
      <c r="I6052" s="2"/>
      <c r="J6052" s="2">
        <v>-38.159999999999997</v>
      </c>
      <c r="K6052" s="2">
        <v>-38.159999999999997</v>
      </c>
      <c r="L6052" t="s">
        <v>65</v>
      </c>
      <c r="M6052" t="s">
        <v>21</v>
      </c>
      <c r="N6052" t="s">
        <v>22</v>
      </c>
      <c r="O6052" t="s">
        <v>57</v>
      </c>
      <c r="P6052" t="s">
        <v>349</v>
      </c>
      <c r="Q6052" t="s">
        <v>350</v>
      </c>
      <c r="R6052" t="s">
        <v>351</v>
      </c>
      <c r="S6052">
        <f t="shared" si="94"/>
        <v>2016</v>
      </c>
    </row>
    <row r="6053" spans="1:19" x14ac:dyDescent="0.25">
      <c r="A6053">
        <v>345</v>
      </c>
      <c r="B6053">
        <v>345102</v>
      </c>
      <c r="C6053">
        <v>6165</v>
      </c>
      <c r="E6053" t="s">
        <v>385</v>
      </c>
      <c r="F6053" t="s">
        <v>86</v>
      </c>
      <c r="G6053">
        <v>1641</v>
      </c>
      <c r="H6053" s="1">
        <v>42514</v>
      </c>
      <c r="I6053" s="2"/>
      <c r="J6053" s="2">
        <v>-38.159999999999997</v>
      </c>
      <c r="K6053" s="2">
        <v>-38.159999999999997</v>
      </c>
      <c r="L6053" t="s">
        <v>65</v>
      </c>
      <c r="M6053" t="s">
        <v>21</v>
      </c>
      <c r="N6053" t="s">
        <v>22</v>
      </c>
      <c r="O6053" t="s">
        <v>57</v>
      </c>
      <c r="P6053" t="s">
        <v>349</v>
      </c>
      <c r="Q6053" t="s">
        <v>350</v>
      </c>
      <c r="R6053" t="s">
        <v>351</v>
      </c>
      <c r="S6053">
        <f t="shared" si="94"/>
        <v>2016</v>
      </c>
    </row>
    <row r="6054" spans="1:19" x14ac:dyDescent="0.25">
      <c r="A6054">
        <v>345</v>
      </c>
      <c r="B6054">
        <v>345102</v>
      </c>
      <c r="C6054">
        <v>6165</v>
      </c>
      <c r="E6054" t="s">
        <v>385</v>
      </c>
      <c r="F6054" t="s">
        <v>86</v>
      </c>
      <c r="G6054">
        <v>1641</v>
      </c>
      <c r="H6054" s="1">
        <v>42514</v>
      </c>
      <c r="I6054" s="2"/>
      <c r="J6054" s="2">
        <v>-267.12</v>
      </c>
      <c r="K6054" s="2">
        <v>-267.12</v>
      </c>
      <c r="L6054" t="s">
        <v>65</v>
      </c>
      <c r="M6054" t="s">
        <v>21</v>
      </c>
      <c r="N6054" t="s">
        <v>22</v>
      </c>
      <c r="O6054" t="s">
        <v>57</v>
      </c>
      <c r="P6054" t="s">
        <v>349</v>
      </c>
      <c r="Q6054" t="s">
        <v>350</v>
      </c>
      <c r="R6054" t="s">
        <v>351</v>
      </c>
      <c r="S6054">
        <f t="shared" si="94"/>
        <v>2016</v>
      </c>
    </row>
    <row r="6055" spans="1:19" x14ac:dyDescent="0.25">
      <c r="A6055">
        <v>345</v>
      </c>
      <c r="B6055">
        <v>345102</v>
      </c>
      <c r="C6055">
        <v>6165</v>
      </c>
      <c r="E6055" t="s">
        <v>374</v>
      </c>
      <c r="F6055" t="s">
        <v>86</v>
      </c>
      <c r="G6055">
        <v>1641</v>
      </c>
      <c r="H6055" s="1">
        <v>42514</v>
      </c>
      <c r="I6055" s="2"/>
      <c r="J6055" s="2">
        <v>-292.95</v>
      </c>
      <c r="K6055" s="2">
        <v>-292.95</v>
      </c>
      <c r="L6055" t="s">
        <v>65</v>
      </c>
      <c r="M6055" t="s">
        <v>21</v>
      </c>
      <c r="N6055" t="s">
        <v>22</v>
      </c>
      <c r="O6055" t="s">
        <v>57</v>
      </c>
      <c r="P6055" t="s">
        <v>349</v>
      </c>
      <c r="Q6055" t="s">
        <v>350</v>
      </c>
      <c r="R6055" t="s">
        <v>351</v>
      </c>
      <c r="S6055">
        <f t="shared" si="94"/>
        <v>2016</v>
      </c>
    </row>
    <row r="6056" spans="1:19" x14ac:dyDescent="0.25">
      <c r="A6056">
        <v>345</v>
      </c>
      <c r="B6056">
        <v>345102</v>
      </c>
      <c r="C6056">
        <v>6165</v>
      </c>
      <c r="E6056" t="s">
        <v>88</v>
      </c>
      <c r="F6056" t="s">
        <v>86</v>
      </c>
      <c r="G6056">
        <v>1638</v>
      </c>
      <c r="H6056" s="1">
        <v>42505</v>
      </c>
      <c r="I6056" s="2"/>
      <c r="J6056" s="2">
        <v>-182</v>
      </c>
      <c r="K6056" s="2">
        <v>-182</v>
      </c>
      <c r="L6056" t="s">
        <v>65</v>
      </c>
      <c r="M6056" t="s">
        <v>21</v>
      </c>
      <c r="N6056" t="s">
        <v>22</v>
      </c>
      <c r="O6056" t="s">
        <v>57</v>
      </c>
      <c r="P6056" t="s">
        <v>349</v>
      </c>
      <c r="Q6056" t="s">
        <v>350</v>
      </c>
      <c r="R6056" t="s">
        <v>351</v>
      </c>
      <c r="S6056">
        <f t="shared" si="94"/>
        <v>2016</v>
      </c>
    </row>
    <row r="6057" spans="1:19" x14ac:dyDescent="0.25">
      <c r="A6057">
        <v>345</v>
      </c>
      <c r="B6057">
        <v>345102</v>
      </c>
      <c r="C6057">
        <v>6165</v>
      </c>
      <c r="E6057" t="s">
        <v>89</v>
      </c>
      <c r="F6057" t="s">
        <v>86</v>
      </c>
      <c r="G6057">
        <v>1638</v>
      </c>
      <c r="H6057" s="1">
        <v>42505</v>
      </c>
      <c r="I6057" s="2"/>
      <c r="J6057" s="2">
        <v>-83.16</v>
      </c>
      <c r="K6057" s="2">
        <v>-83.16</v>
      </c>
      <c r="L6057" t="s">
        <v>65</v>
      </c>
      <c r="M6057" t="s">
        <v>21</v>
      </c>
      <c r="N6057" t="s">
        <v>22</v>
      </c>
      <c r="O6057" t="s">
        <v>57</v>
      </c>
      <c r="P6057" t="s">
        <v>349</v>
      </c>
      <c r="Q6057" t="s">
        <v>350</v>
      </c>
      <c r="R6057" t="s">
        <v>351</v>
      </c>
      <c r="S6057">
        <f t="shared" si="94"/>
        <v>2016</v>
      </c>
    </row>
    <row r="6058" spans="1:19" x14ac:dyDescent="0.25">
      <c r="A6058">
        <v>345</v>
      </c>
      <c r="B6058">
        <v>345102</v>
      </c>
      <c r="C6058">
        <v>6165</v>
      </c>
      <c r="E6058" t="s">
        <v>89</v>
      </c>
      <c r="F6058" t="s">
        <v>86</v>
      </c>
      <c r="G6058">
        <v>1638</v>
      </c>
      <c r="H6058" s="1">
        <v>42505</v>
      </c>
      <c r="I6058" s="2"/>
      <c r="J6058" s="2">
        <v>-83.16</v>
      </c>
      <c r="K6058" s="2">
        <v>-83.16</v>
      </c>
      <c r="L6058" t="s">
        <v>65</v>
      </c>
      <c r="M6058" t="s">
        <v>21</v>
      </c>
      <c r="N6058" t="s">
        <v>22</v>
      </c>
      <c r="O6058" t="s">
        <v>57</v>
      </c>
      <c r="P6058" t="s">
        <v>349</v>
      </c>
      <c r="Q6058" t="s">
        <v>350</v>
      </c>
      <c r="R6058" t="s">
        <v>351</v>
      </c>
      <c r="S6058">
        <f t="shared" si="94"/>
        <v>2016</v>
      </c>
    </row>
    <row r="6059" spans="1:19" x14ac:dyDescent="0.25">
      <c r="A6059">
        <v>345</v>
      </c>
      <c r="B6059">
        <v>345102</v>
      </c>
      <c r="C6059">
        <v>6165</v>
      </c>
      <c r="E6059" t="s">
        <v>89</v>
      </c>
      <c r="F6059" t="s">
        <v>86</v>
      </c>
      <c r="G6059">
        <v>1638</v>
      </c>
      <c r="H6059" s="1">
        <v>42505</v>
      </c>
      <c r="I6059" s="2"/>
      <c r="J6059" s="2">
        <v>-83.16</v>
      </c>
      <c r="K6059" s="2">
        <v>-83.16</v>
      </c>
      <c r="L6059" t="s">
        <v>65</v>
      </c>
      <c r="M6059" t="s">
        <v>21</v>
      </c>
      <c r="N6059" t="s">
        <v>22</v>
      </c>
      <c r="O6059" t="s">
        <v>57</v>
      </c>
      <c r="P6059" t="s">
        <v>349</v>
      </c>
      <c r="Q6059" t="s">
        <v>350</v>
      </c>
      <c r="R6059" t="s">
        <v>351</v>
      </c>
      <c r="S6059">
        <f t="shared" si="94"/>
        <v>2016</v>
      </c>
    </row>
    <row r="6060" spans="1:19" x14ac:dyDescent="0.25">
      <c r="A6060">
        <v>345</v>
      </c>
      <c r="B6060">
        <v>345102</v>
      </c>
      <c r="C6060">
        <v>6165</v>
      </c>
      <c r="E6060" t="s">
        <v>89</v>
      </c>
      <c r="F6060" t="s">
        <v>86</v>
      </c>
      <c r="G6060">
        <v>1638</v>
      </c>
      <c r="H6060" s="1">
        <v>42505</v>
      </c>
      <c r="I6060" s="2"/>
      <c r="J6060" s="2">
        <v>-166.32</v>
      </c>
      <c r="K6060" s="2">
        <v>-166.32</v>
      </c>
      <c r="L6060" t="s">
        <v>65</v>
      </c>
      <c r="M6060" t="s">
        <v>21</v>
      </c>
      <c r="N6060" t="s">
        <v>22</v>
      </c>
      <c r="O6060" t="s">
        <v>57</v>
      </c>
      <c r="P6060" t="s">
        <v>349</v>
      </c>
      <c r="Q6060" t="s">
        <v>350</v>
      </c>
      <c r="R6060" t="s">
        <v>351</v>
      </c>
      <c r="S6060">
        <f t="shared" si="94"/>
        <v>2016</v>
      </c>
    </row>
    <row r="6061" spans="1:19" x14ac:dyDescent="0.25">
      <c r="A6061">
        <v>345</v>
      </c>
      <c r="B6061">
        <v>345102</v>
      </c>
      <c r="C6061">
        <v>6165</v>
      </c>
      <c r="E6061" t="s">
        <v>89</v>
      </c>
      <c r="F6061" t="s">
        <v>86</v>
      </c>
      <c r="G6061">
        <v>1638</v>
      </c>
      <c r="H6061" s="1">
        <v>42505</v>
      </c>
      <c r="I6061" s="2"/>
      <c r="J6061" s="2">
        <v>-83.16</v>
      </c>
      <c r="K6061" s="2">
        <v>-83.16</v>
      </c>
      <c r="L6061" t="s">
        <v>65</v>
      </c>
      <c r="M6061" t="s">
        <v>21</v>
      </c>
      <c r="N6061" t="s">
        <v>22</v>
      </c>
      <c r="O6061" t="s">
        <v>57</v>
      </c>
      <c r="P6061" t="s">
        <v>349</v>
      </c>
      <c r="Q6061" t="s">
        <v>350</v>
      </c>
      <c r="R6061" t="s">
        <v>351</v>
      </c>
      <c r="S6061">
        <f t="shared" si="94"/>
        <v>2016</v>
      </c>
    </row>
    <row r="6062" spans="1:19" x14ac:dyDescent="0.25">
      <c r="A6062">
        <v>345</v>
      </c>
      <c r="B6062">
        <v>345102</v>
      </c>
      <c r="C6062">
        <v>6165</v>
      </c>
      <c r="E6062" t="s">
        <v>89</v>
      </c>
      <c r="F6062" t="s">
        <v>86</v>
      </c>
      <c r="G6062">
        <v>1638</v>
      </c>
      <c r="H6062" s="1">
        <v>42505</v>
      </c>
      <c r="I6062" s="2"/>
      <c r="J6062" s="2">
        <v>-166.32</v>
      </c>
      <c r="K6062" s="2">
        <v>-166.32</v>
      </c>
      <c r="L6062" t="s">
        <v>65</v>
      </c>
      <c r="M6062" t="s">
        <v>21</v>
      </c>
      <c r="N6062" t="s">
        <v>22</v>
      </c>
      <c r="O6062" t="s">
        <v>57</v>
      </c>
      <c r="P6062" t="s">
        <v>349</v>
      </c>
      <c r="Q6062" t="s">
        <v>350</v>
      </c>
      <c r="R6062" t="s">
        <v>351</v>
      </c>
      <c r="S6062">
        <f t="shared" si="94"/>
        <v>2016</v>
      </c>
    </row>
    <row r="6063" spans="1:19" x14ac:dyDescent="0.25">
      <c r="A6063">
        <v>345</v>
      </c>
      <c r="B6063">
        <v>345102</v>
      </c>
      <c r="C6063">
        <v>6165</v>
      </c>
      <c r="E6063" t="s">
        <v>89</v>
      </c>
      <c r="F6063" t="s">
        <v>86</v>
      </c>
      <c r="G6063">
        <v>1638</v>
      </c>
      <c r="H6063" s="1">
        <v>42505</v>
      </c>
      <c r="I6063" s="2"/>
      <c r="J6063" s="2">
        <v>-166.32</v>
      </c>
      <c r="K6063" s="2">
        <v>-166.32</v>
      </c>
      <c r="L6063" t="s">
        <v>65</v>
      </c>
      <c r="M6063" t="s">
        <v>21</v>
      </c>
      <c r="N6063" t="s">
        <v>22</v>
      </c>
      <c r="O6063" t="s">
        <v>57</v>
      </c>
      <c r="P6063" t="s">
        <v>349</v>
      </c>
      <c r="Q6063" t="s">
        <v>350</v>
      </c>
      <c r="R6063" t="s">
        <v>351</v>
      </c>
      <c r="S6063">
        <f t="shared" si="94"/>
        <v>2016</v>
      </c>
    </row>
    <row r="6064" spans="1:19" x14ac:dyDescent="0.25">
      <c r="A6064">
        <v>345</v>
      </c>
      <c r="B6064">
        <v>345102</v>
      </c>
      <c r="C6064">
        <v>6165</v>
      </c>
      <c r="E6064" t="s">
        <v>89</v>
      </c>
      <c r="F6064" t="s">
        <v>86</v>
      </c>
      <c r="G6064">
        <v>1638</v>
      </c>
      <c r="H6064" s="1">
        <v>42505</v>
      </c>
      <c r="I6064" s="2"/>
      <c r="J6064" s="2">
        <v>-166.32</v>
      </c>
      <c r="K6064" s="2">
        <v>-166.32</v>
      </c>
      <c r="L6064" t="s">
        <v>65</v>
      </c>
      <c r="M6064" t="s">
        <v>21</v>
      </c>
      <c r="N6064" t="s">
        <v>22</v>
      </c>
      <c r="O6064" t="s">
        <v>57</v>
      </c>
      <c r="P6064" t="s">
        <v>349</v>
      </c>
      <c r="Q6064" t="s">
        <v>350</v>
      </c>
      <c r="R6064" t="s">
        <v>351</v>
      </c>
      <c r="S6064">
        <f t="shared" si="94"/>
        <v>2016</v>
      </c>
    </row>
    <row r="6065" spans="1:19" x14ac:dyDescent="0.25">
      <c r="A6065">
        <v>345</v>
      </c>
      <c r="B6065">
        <v>345102</v>
      </c>
      <c r="C6065">
        <v>6165</v>
      </c>
      <c r="E6065" t="s">
        <v>89</v>
      </c>
      <c r="F6065" t="s">
        <v>86</v>
      </c>
      <c r="G6065">
        <v>1638</v>
      </c>
      <c r="H6065" s="1">
        <v>42505</v>
      </c>
      <c r="I6065" s="2"/>
      <c r="J6065" s="2">
        <v>-83.16</v>
      </c>
      <c r="K6065" s="2">
        <v>-83.16</v>
      </c>
      <c r="L6065" t="s">
        <v>65</v>
      </c>
      <c r="M6065" t="s">
        <v>21</v>
      </c>
      <c r="N6065" t="s">
        <v>22</v>
      </c>
      <c r="O6065" t="s">
        <v>57</v>
      </c>
      <c r="P6065" t="s">
        <v>349</v>
      </c>
      <c r="Q6065" t="s">
        <v>350</v>
      </c>
      <c r="R6065" t="s">
        <v>351</v>
      </c>
      <c r="S6065">
        <f t="shared" si="94"/>
        <v>2016</v>
      </c>
    </row>
    <row r="6066" spans="1:19" x14ac:dyDescent="0.25">
      <c r="A6066">
        <v>345</v>
      </c>
      <c r="B6066">
        <v>345102</v>
      </c>
      <c r="C6066">
        <v>6165</v>
      </c>
      <c r="E6066" t="s">
        <v>89</v>
      </c>
      <c r="F6066" t="s">
        <v>86</v>
      </c>
      <c r="G6066">
        <v>1638</v>
      </c>
      <c r="H6066" s="1">
        <v>42505</v>
      </c>
      <c r="I6066" s="2"/>
      <c r="J6066" s="2">
        <v>-83.16</v>
      </c>
      <c r="K6066" s="2">
        <v>-83.16</v>
      </c>
      <c r="L6066" t="s">
        <v>65</v>
      </c>
      <c r="M6066" t="s">
        <v>21</v>
      </c>
      <c r="N6066" t="s">
        <v>22</v>
      </c>
      <c r="O6066" t="s">
        <v>57</v>
      </c>
      <c r="P6066" t="s">
        <v>349</v>
      </c>
      <c r="Q6066" t="s">
        <v>350</v>
      </c>
      <c r="R6066" t="s">
        <v>351</v>
      </c>
      <c r="S6066">
        <f t="shared" si="94"/>
        <v>2016</v>
      </c>
    </row>
    <row r="6067" spans="1:19" x14ac:dyDescent="0.25">
      <c r="A6067">
        <v>345</v>
      </c>
      <c r="B6067">
        <v>345102</v>
      </c>
      <c r="C6067">
        <v>6165</v>
      </c>
      <c r="E6067" t="s">
        <v>89</v>
      </c>
      <c r="F6067" t="s">
        <v>86</v>
      </c>
      <c r="G6067">
        <v>1638</v>
      </c>
      <c r="H6067" s="1">
        <v>42505</v>
      </c>
      <c r="I6067" s="2"/>
      <c r="J6067" s="2">
        <v>-83.16</v>
      </c>
      <c r="K6067" s="2">
        <v>-83.16</v>
      </c>
      <c r="L6067" t="s">
        <v>65</v>
      </c>
      <c r="M6067" t="s">
        <v>21</v>
      </c>
      <c r="N6067" t="s">
        <v>22</v>
      </c>
      <c r="O6067" t="s">
        <v>57</v>
      </c>
      <c r="P6067" t="s">
        <v>349</v>
      </c>
      <c r="Q6067" t="s">
        <v>350</v>
      </c>
      <c r="R6067" t="s">
        <v>351</v>
      </c>
      <c r="S6067">
        <f t="shared" si="94"/>
        <v>2016</v>
      </c>
    </row>
    <row r="6068" spans="1:19" x14ac:dyDescent="0.25">
      <c r="A6068">
        <v>345</v>
      </c>
      <c r="B6068">
        <v>345102</v>
      </c>
      <c r="C6068">
        <v>6165</v>
      </c>
      <c r="E6068" t="s">
        <v>384</v>
      </c>
      <c r="F6068" t="s">
        <v>86</v>
      </c>
      <c r="G6068">
        <v>1635</v>
      </c>
      <c r="H6068" s="1">
        <v>42500</v>
      </c>
      <c r="I6068" s="2"/>
      <c r="J6068" s="2">
        <v>-167.4</v>
      </c>
      <c r="K6068" s="2">
        <v>-167.4</v>
      </c>
      <c r="L6068" t="s">
        <v>65</v>
      </c>
      <c r="M6068" t="s">
        <v>21</v>
      </c>
      <c r="N6068" t="s">
        <v>22</v>
      </c>
      <c r="O6068" t="s">
        <v>57</v>
      </c>
      <c r="P6068" t="s">
        <v>349</v>
      </c>
      <c r="Q6068" t="s">
        <v>350</v>
      </c>
      <c r="R6068" t="s">
        <v>351</v>
      </c>
      <c r="S6068">
        <f t="shared" si="94"/>
        <v>2016</v>
      </c>
    </row>
    <row r="6069" spans="1:19" x14ac:dyDescent="0.25">
      <c r="A6069">
        <v>345</v>
      </c>
      <c r="B6069">
        <v>345102</v>
      </c>
      <c r="C6069">
        <v>6165</v>
      </c>
      <c r="E6069" t="s">
        <v>384</v>
      </c>
      <c r="F6069" t="s">
        <v>86</v>
      </c>
      <c r="G6069">
        <v>1635</v>
      </c>
      <c r="H6069" s="1">
        <v>42500</v>
      </c>
      <c r="I6069" s="2"/>
      <c r="J6069" s="2">
        <v>-167.4</v>
      </c>
      <c r="K6069" s="2">
        <v>-167.4</v>
      </c>
      <c r="L6069" t="s">
        <v>65</v>
      </c>
      <c r="M6069" t="s">
        <v>21</v>
      </c>
      <c r="N6069" t="s">
        <v>22</v>
      </c>
      <c r="O6069" t="s">
        <v>57</v>
      </c>
      <c r="P6069" t="s">
        <v>349</v>
      </c>
      <c r="Q6069" t="s">
        <v>350</v>
      </c>
      <c r="R6069" t="s">
        <v>351</v>
      </c>
      <c r="S6069">
        <f t="shared" si="94"/>
        <v>2016</v>
      </c>
    </row>
    <row r="6070" spans="1:19" x14ac:dyDescent="0.25">
      <c r="A6070">
        <v>345</v>
      </c>
      <c r="B6070">
        <v>345102</v>
      </c>
      <c r="C6070">
        <v>6165</v>
      </c>
      <c r="E6070" t="s">
        <v>381</v>
      </c>
      <c r="F6070" t="s">
        <v>86</v>
      </c>
      <c r="G6070">
        <v>1635</v>
      </c>
      <c r="H6070" s="1">
        <v>42500</v>
      </c>
      <c r="I6070" s="2"/>
      <c r="J6070" s="2">
        <v>-133.56</v>
      </c>
      <c r="K6070" s="2">
        <v>-133.56</v>
      </c>
      <c r="L6070" t="s">
        <v>65</v>
      </c>
      <c r="M6070" t="s">
        <v>21</v>
      </c>
      <c r="N6070" t="s">
        <v>22</v>
      </c>
      <c r="O6070" t="s">
        <v>57</v>
      </c>
      <c r="P6070" t="s">
        <v>349</v>
      </c>
      <c r="Q6070" t="s">
        <v>350</v>
      </c>
      <c r="R6070" t="s">
        <v>351</v>
      </c>
      <c r="S6070">
        <f t="shared" si="94"/>
        <v>2016</v>
      </c>
    </row>
    <row r="6071" spans="1:19" x14ac:dyDescent="0.25">
      <c r="A6071">
        <v>345</v>
      </c>
      <c r="B6071">
        <v>345102</v>
      </c>
      <c r="C6071">
        <v>6165</v>
      </c>
      <c r="E6071" t="s">
        <v>385</v>
      </c>
      <c r="F6071" t="s">
        <v>86</v>
      </c>
      <c r="G6071">
        <v>1635</v>
      </c>
      <c r="H6071" s="1">
        <v>42500</v>
      </c>
      <c r="I6071" s="2"/>
      <c r="J6071" s="2">
        <v>-267.12</v>
      </c>
      <c r="K6071" s="2">
        <v>-267.12</v>
      </c>
      <c r="L6071" t="s">
        <v>65</v>
      </c>
      <c r="M6071" t="s">
        <v>21</v>
      </c>
      <c r="N6071" t="s">
        <v>22</v>
      </c>
      <c r="O6071" t="s">
        <v>57</v>
      </c>
      <c r="P6071" t="s">
        <v>349</v>
      </c>
      <c r="Q6071" t="s">
        <v>350</v>
      </c>
      <c r="R6071" t="s">
        <v>351</v>
      </c>
      <c r="S6071">
        <f t="shared" si="94"/>
        <v>2016</v>
      </c>
    </row>
    <row r="6072" spans="1:19" x14ac:dyDescent="0.25">
      <c r="A6072">
        <v>345</v>
      </c>
      <c r="B6072">
        <v>345102</v>
      </c>
      <c r="C6072">
        <v>6165</v>
      </c>
      <c r="E6072" t="s">
        <v>385</v>
      </c>
      <c r="F6072" t="s">
        <v>86</v>
      </c>
      <c r="G6072">
        <v>1635</v>
      </c>
      <c r="H6072" s="1">
        <v>42500</v>
      </c>
      <c r="I6072" s="2"/>
      <c r="J6072" s="2">
        <v>-190.8</v>
      </c>
      <c r="K6072" s="2">
        <v>-190.8</v>
      </c>
      <c r="L6072" t="s">
        <v>65</v>
      </c>
      <c r="M6072" t="s">
        <v>21</v>
      </c>
      <c r="N6072" t="s">
        <v>22</v>
      </c>
      <c r="O6072" t="s">
        <v>57</v>
      </c>
      <c r="P6072" t="s">
        <v>349</v>
      </c>
      <c r="Q6072" t="s">
        <v>350</v>
      </c>
      <c r="R6072" t="s">
        <v>351</v>
      </c>
      <c r="S6072">
        <f t="shared" si="94"/>
        <v>2016</v>
      </c>
    </row>
    <row r="6073" spans="1:19" x14ac:dyDescent="0.25">
      <c r="A6073">
        <v>345</v>
      </c>
      <c r="B6073">
        <v>345102</v>
      </c>
      <c r="C6073">
        <v>6165</v>
      </c>
      <c r="E6073" t="s">
        <v>385</v>
      </c>
      <c r="F6073" t="s">
        <v>86</v>
      </c>
      <c r="G6073">
        <v>1635</v>
      </c>
      <c r="H6073" s="1">
        <v>42500</v>
      </c>
      <c r="I6073" s="2"/>
      <c r="J6073" s="2">
        <v>-190.8</v>
      </c>
      <c r="K6073" s="2">
        <v>-190.8</v>
      </c>
      <c r="L6073" t="s">
        <v>65</v>
      </c>
      <c r="M6073" t="s">
        <v>21</v>
      </c>
      <c r="N6073" t="s">
        <v>22</v>
      </c>
      <c r="O6073" t="s">
        <v>57</v>
      </c>
      <c r="P6073" t="s">
        <v>349</v>
      </c>
      <c r="Q6073" t="s">
        <v>350</v>
      </c>
      <c r="R6073" t="s">
        <v>351</v>
      </c>
      <c r="S6073">
        <f t="shared" si="94"/>
        <v>2016</v>
      </c>
    </row>
    <row r="6074" spans="1:19" x14ac:dyDescent="0.25">
      <c r="A6074">
        <v>345</v>
      </c>
      <c r="B6074">
        <v>345102</v>
      </c>
      <c r="C6074">
        <v>6165</v>
      </c>
      <c r="E6074" t="s">
        <v>380</v>
      </c>
      <c r="F6074" t="s">
        <v>86</v>
      </c>
      <c r="G6074">
        <v>1635</v>
      </c>
      <c r="H6074" s="1">
        <v>42500</v>
      </c>
      <c r="I6074" s="2"/>
      <c r="J6074" s="2">
        <v>-76.319999999999993</v>
      </c>
      <c r="K6074" s="2">
        <v>-76.319999999999993</v>
      </c>
      <c r="L6074" t="s">
        <v>65</v>
      </c>
      <c r="M6074" t="s">
        <v>21</v>
      </c>
      <c r="N6074" t="s">
        <v>22</v>
      </c>
      <c r="O6074" t="s">
        <v>57</v>
      </c>
      <c r="P6074" t="s">
        <v>349</v>
      </c>
      <c r="Q6074" t="s">
        <v>350</v>
      </c>
      <c r="R6074" t="s">
        <v>351</v>
      </c>
      <c r="S6074">
        <f t="shared" si="94"/>
        <v>2016</v>
      </c>
    </row>
    <row r="6075" spans="1:19" x14ac:dyDescent="0.25">
      <c r="A6075">
        <v>345</v>
      </c>
      <c r="B6075">
        <v>345102</v>
      </c>
      <c r="C6075">
        <v>6165</v>
      </c>
      <c r="E6075" t="s">
        <v>380</v>
      </c>
      <c r="F6075" t="s">
        <v>86</v>
      </c>
      <c r="G6075">
        <v>1635</v>
      </c>
      <c r="H6075" s="1">
        <v>42500</v>
      </c>
      <c r="I6075" s="2"/>
      <c r="J6075" s="2">
        <v>-228.96</v>
      </c>
      <c r="K6075" s="2">
        <v>-228.96</v>
      </c>
      <c r="L6075" t="s">
        <v>65</v>
      </c>
      <c r="M6075" t="s">
        <v>21</v>
      </c>
      <c r="N6075" t="s">
        <v>22</v>
      </c>
      <c r="O6075" t="s">
        <v>57</v>
      </c>
      <c r="P6075" t="s">
        <v>349</v>
      </c>
      <c r="Q6075" t="s">
        <v>350</v>
      </c>
      <c r="R6075" t="s">
        <v>351</v>
      </c>
      <c r="S6075">
        <f t="shared" si="94"/>
        <v>2016</v>
      </c>
    </row>
    <row r="6076" spans="1:19" x14ac:dyDescent="0.25">
      <c r="A6076">
        <v>345</v>
      </c>
      <c r="B6076">
        <v>345102</v>
      </c>
      <c r="C6076">
        <v>6165</v>
      </c>
      <c r="E6076" t="s">
        <v>380</v>
      </c>
      <c r="F6076" t="s">
        <v>86</v>
      </c>
      <c r="G6076">
        <v>1635</v>
      </c>
      <c r="H6076" s="1">
        <v>42500</v>
      </c>
      <c r="I6076" s="2"/>
      <c r="J6076" s="2">
        <v>-76.319999999999993</v>
      </c>
      <c r="K6076" s="2">
        <v>-76.319999999999993</v>
      </c>
      <c r="L6076" t="s">
        <v>65</v>
      </c>
      <c r="M6076" t="s">
        <v>21</v>
      </c>
      <c r="N6076" t="s">
        <v>22</v>
      </c>
      <c r="O6076" t="s">
        <v>57</v>
      </c>
      <c r="P6076" t="s">
        <v>349</v>
      </c>
      <c r="Q6076" t="s">
        <v>350</v>
      </c>
      <c r="R6076" t="s">
        <v>351</v>
      </c>
      <c r="S6076">
        <f t="shared" si="94"/>
        <v>2016</v>
      </c>
    </row>
    <row r="6077" spans="1:19" x14ac:dyDescent="0.25">
      <c r="A6077">
        <v>345</v>
      </c>
      <c r="B6077">
        <v>345102</v>
      </c>
      <c r="C6077">
        <v>6165</v>
      </c>
      <c r="E6077" t="s">
        <v>380</v>
      </c>
      <c r="F6077" t="s">
        <v>86</v>
      </c>
      <c r="G6077">
        <v>1635</v>
      </c>
      <c r="H6077" s="1">
        <v>42500</v>
      </c>
      <c r="I6077" s="2"/>
      <c r="J6077" s="2">
        <v>-76.319999999999993</v>
      </c>
      <c r="K6077" s="2">
        <v>-76.319999999999993</v>
      </c>
      <c r="L6077" t="s">
        <v>65</v>
      </c>
      <c r="M6077" t="s">
        <v>21</v>
      </c>
      <c r="N6077" t="s">
        <v>22</v>
      </c>
      <c r="O6077" t="s">
        <v>57</v>
      </c>
      <c r="P6077" t="s">
        <v>349</v>
      </c>
      <c r="Q6077" t="s">
        <v>350</v>
      </c>
      <c r="R6077" t="s">
        <v>351</v>
      </c>
      <c r="S6077">
        <f t="shared" si="94"/>
        <v>2016</v>
      </c>
    </row>
    <row r="6078" spans="1:19" x14ac:dyDescent="0.25">
      <c r="A6078">
        <v>345</v>
      </c>
      <c r="B6078">
        <v>345102</v>
      </c>
      <c r="C6078">
        <v>6165</v>
      </c>
      <c r="E6078" t="s">
        <v>380</v>
      </c>
      <c r="F6078" t="s">
        <v>86</v>
      </c>
      <c r="G6078">
        <v>1635</v>
      </c>
      <c r="H6078" s="1">
        <v>42500</v>
      </c>
      <c r="I6078" s="2"/>
      <c r="J6078" s="2">
        <v>-76.319999999999993</v>
      </c>
      <c r="K6078" s="2">
        <v>-76.319999999999993</v>
      </c>
      <c r="L6078" t="s">
        <v>65</v>
      </c>
      <c r="M6078" t="s">
        <v>21</v>
      </c>
      <c r="N6078" t="s">
        <v>22</v>
      </c>
      <c r="O6078" t="s">
        <v>57</v>
      </c>
      <c r="P6078" t="s">
        <v>349</v>
      </c>
      <c r="Q6078" t="s">
        <v>350</v>
      </c>
      <c r="R6078" t="s">
        <v>351</v>
      </c>
      <c r="S6078">
        <f t="shared" si="94"/>
        <v>2016</v>
      </c>
    </row>
    <row r="6079" spans="1:19" x14ac:dyDescent="0.25">
      <c r="A6079">
        <v>345</v>
      </c>
      <c r="B6079">
        <v>345102</v>
      </c>
      <c r="C6079">
        <v>6165</v>
      </c>
      <c r="E6079" t="s">
        <v>380</v>
      </c>
      <c r="F6079" t="s">
        <v>86</v>
      </c>
      <c r="G6079">
        <v>1635</v>
      </c>
      <c r="H6079" s="1">
        <v>42500</v>
      </c>
      <c r="I6079" s="2"/>
      <c r="J6079" s="2">
        <v>-228.96</v>
      </c>
      <c r="K6079" s="2">
        <v>-228.96</v>
      </c>
      <c r="L6079" t="s">
        <v>65</v>
      </c>
      <c r="M6079" t="s">
        <v>21</v>
      </c>
      <c r="N6079" t="s">
        <v>22</v>
      </c>
      <c r="O6079" t="s">
        <v>57</v>
      </c>
      <c r="P6079" t="s">
        <v>349</v>
      </c>
      <c r="Q6079" t="s">
        <v>350</v>
      </c>
      <c r="R6079" t="s">
        <v>351</v>
      </c>
      <c r="S6079">
        <f t="shared" si="94"/>
        <v>2016</v>
      </c>
    </row>
    <row r="6080" spans="1:19" x14ac:dyDescent="0.25">
      <c r="A6080">
        <v>345</v>
      </c>
      <c r="B6080">
        <v>345102</v>
      </c>
      <c r="C6080">
        <v>6165</v>
      </c>
      <c r="E6080" t="s">
        <v>380</v>
      </c>
      <c r="F6080" t="s">
        <v>86</v>
      </c>
      <c r="G6080">
        <v>1635</v>
      </c>
      <c r="H6080" s="1">
        <v>42500</v>
      </c>
      <c r="I6080" s="2"/>
      <c r="J6080" s="2">
        <v>-38.159999999999997</v>
      </c>
      <c r="K6080" s="2">
        <v>-38.159999999999997</v>
      </c>
      <c r="L6080" t="s">
        <v>65</v>
      </c>
      <c r="M6080" t="s">
        <v>21</v>
      </c>
      <c r="N6080" t="s">
        <v>22</v>
      </c>
      <c r="O6080" t="s">
        <v>57</v>
      </c>
      <c r="P6080" t="s">
        <v>349</v>
      </c>
      <c r="Q6080" t="s">
        <v>350</v>
      </c>
      <c r="R6080" t="s">
        <v>351</v>
      </c>
      <c r="S6080">
        <f t="shared" si="94"/>
        <v>2016</v>
      </c>
    </row>
    <row r="6081" spans="1:19" x14ac:dyDescent="0.25">
      <c r="A6081">
        <v>345</v>
      </c>
      <c r="B6081">
        <v>345102</v>
      </c>
      <c r="C6081">
        <v>6165</v>
      </c>
      <c r="E6081" t="s">
        <v>374</v>
      </c>
      <c r="F6081" t="s">
        <v>86</v>
      </c>
      <c r="G6081">
        <v>1635</v>
      </c>
      <c r="H6081" s="1">
        <v>42500</v>
      </c>
      <c r="I6081" s="2"/>
      <c r="J6081" s="2">
        <v>-230.18</v>
      </c>
      <c r="K6081" s="2">
        <v>-230.18</v>
      </c>
      <c r="L6081" t="s">
        <v>65</v>
      </c>
      <c r="M6081" t="s">
        <v>21</v>
      </c>
      <c r="N6081" t="s">
        <v>22</v>
      </c>
      <c r="O6081" t="s">
        <v>57</v>
      </c>
      <c r="P6081" t="s">
        <v>349</v>
      </c>
      <c r="Q6081" t="s">
        <v>350</v>
      </c>
      <c r="R6081" t="s">
        <v>351</v>
      </c>
      <c r="S6081">
        <f t="shared" si="94"/>
        <v>2016</v>
      </c>
    </row>
    <row r="6082" spans="1:19" x14ac:dyDescent="0.25">
      <c r="A6082">
        <v>345</v>
      </c>
      <c r="B6082">
        <v>345102</v>
      </c>
      <c r="C6082">
        <v>6165</v>
      </c>
      <c r="E6082" t="s">
        <v>374</v>
      </c>
      <c r="F6082" t="s">
        <v>86</v>
      </c>
      <c r="G6082">
        <v>1635</v>
      </c>
      <c r="H6082" s="1">
        <v>42500</v>
      </c>
      <c r="I6082" s="2"/>
      <c r="J6082" s="2">
        <v>-292.95</v>
      </c>
      <c r="K6082" s="2">
        <v>-292.95</v>
      </c>
      <c r="L6082" t="s">
        <v>65</v>
      </c>
      <c r="M6082" t="s">
        <v>21</v>
      </c>
      <c r="N6082" t="s">
        <v>22</v>
      </c>
      <c r="O6082" t="s">
        <v>57</v>
      </c>
      <c r="P6082" t="s">
        <v>349</v>
      </c>
      <c r="Q6082" t="s">
        <v>350</v>
      </c>
      <c r="R6082" t="s">
        <v>351</v>
      </c>
      <c r="S6082">
        <f t="shared" si="94"/>
        <v>2016</v>
      </c>
    </row>
    <row r="6083" spans="1:19" x14ac:dyDescent="0.25">
      <c r="A6083">
        <v>345</v>
      </c>
      <c r="B6083">
        <v>345102</v>
      </c>
      <c r="C6083">
        <v>6165</v>
      </c>
      <c r="E6083" t="s">
        <v>374</v>
      </c>
      <c r="F6083" t="s">
        <v>86</v>
      </c>
      <c r="G6083">
        <v>1635</v>
      </c>
      <c r="H6083" s="1">
        <v>42500</v>
      </c>
      <c r="I6083" s="2"/>
      <c r="J6083" s="2">
        <v>-167.4</v>
      </c>
      <c r="K6083" s="2">
        <v>-167.4</v>
      </c>
      <c r="L6083" t="s">
        <v>65</v>
      </c>
      <c r="M6083" t="s">
        <v>21</v>
      </c>
      <c r="N6083" t="s">
        <v>22</v>
      </c>
      <c r="O6083" t="s">
        <v>57</v>
      </c>
      <c r="P6083" t="s">
        <v>349</v>
      </c>
      <c r="Q6083" t="s">
        <v>350</v>
      </c>
      <c r="R6083" t="s">
        <v>351</v>
      </c>
      <c r="S6083">
        <f t="shared" ref="S6083:S6146" si="95">YEAR(H6083)</f>
        <v>2016</v>
      </c>
    </row>
    <row r="6084" spans="1:19" x14ac:dyDescent="0.25">
      <c r="A6084">
        <v>345</v>
      </c>
      <c r="B6084">
        <v>345102</v>
      </c>
      <c r="C6084">
        <v>6165</v>
      </c>
      <c r="E6084" t="s">
        <v>374</v>
      </c>
      <c r="F6084" t="s">
        <v>86</v>
      </c>
      <c r="G6084">
        <v>1635</v>
      </c>
      <c r="H6084" s="1">
        <v>42500</v>
      </c>
      <c r="I6084" s="2"/>
      <c r="J6084" s="2">
        <v>-292.95</v>
      </c>
      <c r="K6084" s="2">
        <v>-292.95</v>
      </c>
      <c r="L6084" t="s">
        <v>65</v>
      </c>
      <c r="M6084" t="s">
        <v>21</v>
      </c>
      <c r="N6084" t="s">
        <v>22</v>
      </c>
      <c r="O6084" t="s">
        <v>57</v>
      </c>
      <c r="P6084" t="s">
        <v>349</v>
      </c>
      <c r="Q6084" t="s">
        <v>350</v>
      </c>
      <c r="R6084" t="s">
        <v>351</v>
      </c>
      <c r="S6084">
        <f t="shared" si="95"/>
        <v>2016</v>
      </c>
    </row>
    <row r="6085" spans="1:19" x14ac:dyDescent="0.25">
      <c r="A6085">
        <v>345</v>
      </c>
      <c r="B6085">
        <v>345102</v>
      </c>
      <c r="C6085">
        <v>6165</v>
      </c>
      <c r="E6085" t="s">
        <v>374</v>
      </c>
      <c r="F6085" t="s">
        <v>86</v>
      </c>
      <c r="G6085">
        <v>1635</v>
      </c>
      <c r="H6085" s="1">
        <v>42500</v>
      </c>
      <c r="I6085" s="2"/>
      <c r="J6085" s="2">
        <v>-230.18</v>
      </c>
      <c r="K6085" s="2">
        <v>-230.18</v>
      </c>
      <c r="L6085" t="s">
        <v>65</v>
      </c>
      <c r="M6085" t="s">
        <v>21</v>
      </c>
      <c r="N6085" t="s">
        <v>22</v>
      </c>
      <c r="O6085" t="s">
        <v>57</v>
      </c>
      <c r="P6085" t="s">
        <v>349</v>
      </c>
      <c r="Q6085" t="s">
        <v>350</v>
      </c>
      <c r="R6085" t="s">
        <v>351</v>
      </c>
      <c r="S6085">
        <f t="shared" si="95"/>
        <v>2016</v>
      </c>
    </row>
    <row r="6086" spans="1:19" x14ac:dyDescent="0.25">
      <c r="A6086">
        <v>345</v>
      </c>
      <c r="B6086">
        <v>345102</v>
      </c>
      <c r="C6086">
        <v>6165</v>
      </c>
      <c r="E6086" t="s">
        <v>374</v>
      </c>
      <c r="F6086" t="s">
        <v>86</v>
      </c>
      <c r="G6086">
        <v>1635</v>
      </c>
      <c r="H6086" s="1">
        <v>42500</v>
      </c>
      <c r="I6086" s="2"/>
      <c r="J6086" s="2">
        <v>-146.47999999999999</v>
      </c>
      <c r="K6086" s="2">
        <v>-146.47999999999999</v>
      </c>
      <c r="L6086" t="s">
        <v>65</v>
      </c>
      <c r="M6086" t="s">
        <v>21</v>
      </c>
      <c r="N6086" t="s">
        <v>22</v>
      </c>
      <c r="O6086" t="s">
        <v>57</v>
      </c>
      <c r="P6086" t="s">
        <v>349</v>
      </c>
      <c r="Q6086" t="s">
        <v>350</v>
      </c>
      <c r="R6086" t="s">
        <v>351</v>
      </c>
      <c r="S6086">
        <f t="shared" si="95"/>
        <v>2016</v>
      </c>
    </row>
    <row r="6087" spans="1:19" x14ac:dyDescent="0.25">
      <c r="A6087">
        <v>345</v>
      </c>
      <c r="B6087">
        <v>345102</v>
      </c>
      <c r="C6087">
        <v>6165</v>
      </c>
      <c r="E6087" t="s">
        <v>374</v>
      </c>
      <c r="F6087" t="s">
        <v>86</v>
      </c>
      <c r="G6087">
        <v>1635</v>
      </c>
      <c r="H6087" s="1">
        <v>42500</v>
      </c>
      <c r="I6087" s="2"/>
      <c r="J6087" s="2">
        <v>-167.4</v>
      </c>
      <c r="K6087" s="2">
        <v>-167.4</v>
      </c>
      <c r="L6087" t="s">
        <v>65</v>
      </c>
      <c r="M6087" t="s">
        <v>21</v>
      </c>
      <c r="N6087" t="s">
        <v>22</v>
      </c>
      <c r="O6087" t="s">
        <v>57</v>
      </c>
      <c r="P6087" t="s">
        <v>349</v>
      </c>
      <c r="Q6087" t="s">
        <v>350</v>
      </c>
      <c r="R6087" t="s">
        <v>351</v>
      </c>
      <c r="S6087">
        <f t="shared" si="95"/>
        <v>2016</v>
      </c>
    </row>
    <row r="6088" spans="1:19" x14ac:dyDescent="0.25">
      <c r="A6088">
        <v>345</v>
      </c>
      <c r="B6088">
        <v>345102</v>
      </c>
      <c r="C6088">
        <v>6165</v>
      </c>
      <c r="E6088" t="s">
        <v>374</v>
      </c>
      <c r="F6088" t="s">
        <v>86</v>
      </c>
      <c r="G6088">
        <v>1635</v>
      </c>
      <c r="H6088" s="1">
        <v>42500</v>
      </c>
      <c r="I6088" s="2"/>
      <c r="J6088" s="2">
        <v>-83.7</v>
      </c>
      <c r="K6088" s="2">
        <v>-83.7</v>
      </c>
      <c r="L6088" t="s">
        <v>65</v>
      </c>
      <c r="M6088" t="s">
        <v>21</v>
      </c>
      <c r="N6088" t="s">
        <v>22</v>
      </c>
      <c r="O6088" t="s">
        <v>57</v>
      </c>
      <c r="P6088" t="s">
        <v>349</v>
      </c>
      <c r="Q6088" t="s">
        <v>350</v>
      </c>
      <c r="R6088" t="s">
        <v>351</v>
      </c>
      <c r="S6088">
        <f t="shared" si="95"/>
        <v>2016</v>
      </c>
    </row>
    <row r="6089" spans="1:19" x14ac:dyDescent="0.25">
      <c r="A6089">
        <v>345</v>
      </c>
      <c r="B6089">
        <v>345102</v>
      </c>
      <c r="C6089">
        <v>6165</v>
      </c>
      <c r="E6089" t="s">
        <v>374</v>
      </c>
      <c r="F6089" t="s">
        <v>86</v>
      </c>
      <c r="G6089">
        <v>1635</v>
      </c>
      <c r="H6089" s="1">
        <v>42500</v>
      </c>
      <c r="I6089" s="2"/>
      <c r="J6089" s="2">
        <v>-20.93</v>
      </c>
      <c r="K6089" s="2">
        <v>-20.93</v>
      </c>
      <c r="L6089" t="s">
        <v>65</v>
      </c>
      <c r="M6089" t="s">
        <v>21</v>
      </c>
      <c r="N6089" t="s">
        <v>22</v>
      </c>
      <c r="O6089" t="s">
        <v>57</v>
      </c>
      <c r="P6089" t="s">
        <v>349</v>
      </c>
      <c r="Q6089" t="s">
        <v>350</v>
      </c>
      <c r="R6089" t="s">
        <v>351</v>
      </c>
      <c r="S6089">
        <f t="shared" si="95"/>
        <v>2016</v>
      </c>
    </row>
    <row r="6090" spans="1:19" x14ac:dyDescent="0.25">
      <c r="A6090">
        <v>345</v>
      </c>
      <c r="B6090">
        <v>345102</v>
      </c>
      <c r="C6090">
        <v>6165</v>
      </c>
      <c r="E6090" t="s">
        <v>374</v>
      </c>
      <c r="F6090" t="s">
        <v>86</v>
      </c>
      <c r="G6090">
        <v>1635</v>
      </c>
      <c r="H6090" s="1">
        <v>42500</v>
      </c>
      <c r="I6090" s="2"/>
      <c r="J6090" s="2">
        <v>-83.7</v>
      </c>
      <c r="K6090" s="2">
        <v>-83.7</v>
      </c>
      <c r="L6090" t="s">
        <v>65</v>
      </c>
      <c r="M6090" t="s">
        <v>21</v>
      </c>
      <c r="N6090" t="s">
        <v>22</v>
      </c>
      <c r="O6090" t="s">
        <v>57</v>
      </c>
      <c r="P6090" t="s">
        <v>349</v>
      </c>
      <c r="Q6090" t="s">
        <v>350</v>
      </c>
      <c r="R6090" t="s">
        <v>351</v>
      </c>
      <c r="S6090">
        <f t="shared" si="95"/>
        <v>2016</v>
      </c>
    </row>
    <row r="6091" spans="1:19" x14ac:dyDescent="0.25">
      <c r="A6091">
        <v>345</v>
      </c>
      <c r="B6091">
        <v>345102</v>
      </c>
      <c r="C6091">
        <v>6165</v>
      </c>
      <c r="E6091" t="s">
        <v>375</v>
      </c>
      <c r="F6091" t="s">
        <v>86</v>
      </c>
      <c r="G6091">
        <v>1635</v>
      </c>
      <c r="H6091" s="1">
        <v>42500</v>
      </c>
      <c r="I6091" s="2"/>
      <c r="J6091" s="2">
        <v>-152.63999999999999</v>
      </c>
      <c r="K6091" s="2">
        <v>-152.63999999999999</v>
      </c>
      <c r="L6091" t="s">
        <v>65</v>
      </c>
      <c r="M6091" t="s">
        <v>21</v>
      </c>
      <c r="N6091" t="s">
        <v>22</v>
      </c>
      <c r="O6091" t="s">
        <v>57</v>
      </c>
      <c r="P6091" t="s">
        <v>349</v>
      </c>
      <c r="Q6091" t="s">
        <v>350</v>
      </c>
      <c r="R6091" t="s">
        <v>351</v>
      </c>
      <c r="S6091">
        <f t="shared" si="95"/>
        <v>2016</v>
      </c>
    </row>
    <row r="6092" spans="1:19" x14ac:dyDescent="0.25">
      <c r="A6092">
        <v>345</v>
      </c>
      <c r="B6092">
        <v>345102</v>
      </c>
      <c r="C6092">
        <v>6165</v>
      </c>
      <c r="E6092" t="s">
        <v>374</v>
      </c>
      <c r="F6092" t="s">
        <v>86</v>
      </c>
      <c r="G6092">
        <v>1635</v>
      </c>
      <c r="H6092" s="1">
        <v>42500</v>
      </c>
      <c r="I6092" s="2"/>
      <c r="J6092" s="2">
        <v>-125.55</v>
      </c>
      <c r="K6092" s="2">
        <v>-125.55</v>
      </c>
      <c r="L6092" t="s">
        <v>65</v>
      </c>
      <c r="M6092" t="s">
        <v>21</v>
      </c>
      <c r="N6092" t="s">
        <v>22</v>
      </c>
      <c r="O6092" t="s">
        <v>57</v>
      </c>
      <c r="P6092" t="s">
        <v>349</v>
      </c>
      <c r="Q6092" t="s">
        <v>350</v>
      </c>
      <c r="R6092" t="s">
        <v>351</v>
      </c>
      <c r="S6092">
        <f t="shared" si="95"/>
        <v>2016</v>
      </c>
    </row>
    <row r="6093" spans="1:19" x14ac:dyDescent="0.25">
      <c r="A6093">
        <v>345</v>
      </c>
      <c r="B6093">
        <v>345102</v>
      </c>
      <c r="C6093">
        <v>6165</v>
      </c>
      <c r="E6093" t="s">
        <v>375</v>
      </c>
      <c r="F6093" t="s">
        <v>86</v>
      </c>
      <c r="G6093">
        <v>1635</v>
      </c>
      <c r="H6093" s="1">
        <v>42500</v>
      </c>
      <c r="I6093" s="2"/>
      <c r="J6093" s="2">
        <v>-38.159999999999997</v>
      </c>
      <c r="K6093" s="2">
        <v>-38.159999999999997</v>
      </c>
      <c r="L6093" t="s">
        <v>65</v>
      </c>
      <c r="M6093" t="s">
        <v>21</v>
      </c>
      <c r="N6093" t="s">
        <v>22</v>
      </c>
      <c r="O6093" t="s">
        <v>57</v>
      </c>
      <c r="P6093" t="s">
        <v>349</v>
      </c>
      <c r="Q6093" t="s">
        <v>350</v>
      </c>
      <c r="R6093" t="s">
        <v>351</v>
      </c>
      <c r="S6093">
        <f t="shared" si="95"/>
        <v>2016</v>
      </c>
    </row>
    <row r="6094" spans="1:19" x14ac:dyDescent="0.25">
      <c r="A6094">
        <v>345</v>
      </c>
      <c r="B6094">
        <v>345102</v>
      </c>
      <c r="C6094">
        <v>6165</v>
      </c>
      <c r="E6094" t="s">
        <v>375</v>
      </c>
      <c r="F6094" t="s">
        <v>86</v>
      </c>
      <c r="G6094">
        <v>1635</v>
      </c>
      <c r="H6094" s="1">
        <v>42500</v>
      </c>
      <c r="I6094" s="2"/>
      <c r="J6094" s="2">
        <v>-152.63999999999999</v>
      </c>
      <c r="K6094" s="2">
        <v>-152.63999999999999</v>
      </c>
      <c r="L6094" t="s">
        <v>65</v>
      </c>
      <c r="M6094" t="s">
        <v>21</v>
      </c>
      <c r="N6094" t="s">
        <v>22</v>
      </c>
      <c r="O6094" t="s">
        <v>57</v>
      </c>
      <c r="P6094" t="s">
        <v>349</v>
      </c>
      <c r="Q6094" t="s">
        <v>350</v>
      </c>
      <c r="R6094" t="s">
        <v>351</v>
      </c>
      <c r="S6094">
        <f t="shared" si="95"/>
        <v>2016</v>
      </c>
    </row>
    <row r="6095" spans="1:19" x14ac:dyDescent="0.25">
      <c r="A6095">
        <v>345</v>
      </c>
      <c r="B6095">
        <v>345102</v>
      </c>
      <c r="C6095">
        <v>6165</v>
      </c>
      <c r="E6095" t="s">
        <v>375</v>
      </c>
      <c r="F6095" t="s">
        <v>86</v>
      </c>
      <c r="G6095">
        <v>1635</v>
      </c>
      <c r="H6095" s="1">
        <v>42500</v>
      </c>
      <c r="I6095" s="2"/>
      <c r="J6095" s="2">
        <v>-152.63999999999999</v>
      </c>
      <c r="K6095" s="2">
        <v>-152.63999999999999</v>
      </c>
      <c r="L6095" t="s">
        <v>65</v>
      </c>
      <c r="M6095" t="s">
        <v>21</v>
      </c>
      <c r="N6095" t="s">
        <v>22</v>
      </c>
      <c r="O6095" t="s">
        <v>57</v>
      </c>
      <c r="P6095" t="s">
        <v>349</v>
      </c>
      <c r="Q6095" t="s">
        <v>350</v>
      </c>
      <c r="R6095" t="s">
        <v>351</v>
      </c>
      <c r="S6095">
        <f t="shared" si="95"/>
        <v>2016</v>
      </c>
    </row>
    <row r="6096" spans="1:19" x14ac:dyDescent="0.25">
      <c r="A6096">
        <v>345</v>
      </c>
      <c r="B6096">
        <v>345102</v>
      </c>
      <c r="C6096">
        <v>6165</v>
      </c>
      <c r="E6096" t="s">
        <v>375</v>
      </c>
      <c r="F6096" t="s">
        <v>86</v>
      </c>
      <c r="G6096">
        <v>1635</v>
      </c>
      <c r="H6096" s="1">
        <v>42500</v>
      </c>
      <c r="I6096" s="2"/>
      <c r="J6096" s="2">
        <v>-228.96</v>
      </c>
      <c r="K6096" s="2">
        <v>-228.96</v>
      </c>
      <c r="L6096" t="s">
        <v>65</v>
      </c>
      <c r="M6096" t="s">
        <v>21</v>
      </c>
      <c r="N6096" t="s">
        <v>22</v>
      </c>
      <c r="O6096" t="s">
        <v>57</v>
      </c>
      <c r="P6096" t="s">
        <v>349</v>
      </c>
      <c r="Q6096" t="s">
        <v>350</v>
      </c>
      <c r="R6096" t="s">
        <v>351</v>
      </c>
      <c r="S6096">
        <f t="shared" si="95"/>
        <v>2016</v>
      </c>
    </row>
    <row r="6097" spans="1:19" x14ac:dyDescent="0.25">
      <c r="A6097">
        <v>345</v>
      </c>
      <c r="B6097">
        <v>345102</v>
      </c>
      <c r="C6097">
        <v>6165</v>
      </c>
      <c r="E6097" t="s">
        <v>375</v>
      </c>
      <c r="F6097" t="s">
        <v>86</v>
      </c>
      <c r="G6097">
        <v>1635</v>
      </c>
      <c r="H6097" s="1">
        <v>42500</v>
      </c>
      <c r="I6097" s="2"/>
      <c r="J6097" s="2">
        <v>-381.6</v>
      </c>
      <c r="K6097" s="2">
        <v>-381.6</v>
      </c>
      <c r="L6097" t="s">
        <v>65</v>
      </c>
      <c r="M6097" t="s">
        <v>21</v>
      </c>
      <c r="N6097" t="s">
        <v>22</v>
      </c>
      <c r="O6097" t="s">
        <v>57</v>
      </c>
      <c r="P6097" t="s">
        <v>349</v>
      </c>
      <c r="Q6097" t="s">
        <v>350</v>
      </c>
      <c r="R6097" t="s">
        <v>351</v>
      </c>
      <c r="S6097">
        <f t="shared" si="95"/>
        <v>2016</v>
      </c>
    </row>
    <row r="6098" spans="1:19" x14ac:dyDescent="0.25">
      <c r="A6098">
        <v>345</v>
      </c>
      <c r="B6098">
        <v>345102</v>
      </c>
      <c r="C6098">
        <v>6165</v>
      </c>
      <c r="E6098" t="s">
        <v>375</v>
      </c>
      <c r="F6098" t="s">
        <v>86</v>
      </c>
      <c r="G6098">
        <v>1635</v>
      </c>
      <c r="H6098" s="1">
        <v>42500</v>
      </c>
      <c r="I6098" s="2"/>
      <c r="J6098" s="2">
        <v>-19.079999999999998</v>
      </c>
      <c r="K6098" s="2">
        <v>-19.079999999999998</v>
      </c>
      <c r="L6098" t="s">
        <v>65</v>
      </c>
      <c r="M6098" t="s">
        <v>21</v>
      </c>
      <c r="N6098" t="s">
        <v>22</v>
      </c>
      <c r="O6098" t="s">
        <v>57</v>
      </c>
      <c r="P6098" t="s">
        <v>349</v>
      </c>
      <c r="Q6098" t="s">
        <v>350</v>
      </c>
      <c r="R6098" t="s">
        <v>351</v>
      </c>
      <c r="S6098">
        <f t="shared" si="95"/>
        <v>2016</v>
      </c>
    </row>
    <row r="6099" spans="1:19" x14ac:dyDescent="0.25">
      <c r="A6099">
        <v>345</v>
      </c>
      <c r="B6099">
        <v>345102</v>
      </c>
      <c r="C6099">
        <v>6165</v>
      </c>
      <c r="E6099" t="s">
        <v>375</v>
      </c>
      <c r="F6099" t="s">
        <v>86</v>
      </c>
      <c r="G6099">
        <v>1635</v>
      </c>
      <c r="H6099" s="1">
        <v>42500</v>
      </c>
      <c r="I6099" s="2"/>
      <c r="J6099" s="2">
        <v>-38.159999999999997</v>
      </c>
      <c r="K6099" s="2">
        <v>-38.159999999999997</v>
      </c>
      <c r="L6099" t="s">
        <v>65</v>
      </c>
      <c r="M6099" t="s">
        <v>21</v>
      </c>
      <c r="N6099" t="s">
        <v>22</v>
      </c>
      <c r="O6099" t="s">
        <v>57</v>
      </c>
      <c r="P6099" t="s">
        <v>349</v>
      </c>
      <c r="Q6099" t="s">
        <v>350</v>
      </c>
      <c r="R6099" t="s">
        <v>351</v>
      </c>
      <c r="S6099">
        <f t="shared" si="95"/>
        <v>2016</v>
      </c>
    </row>
    <row r="6100" spans="1:19" x14ac:dyDescent="0.25">
      <c r="A6100">
        <v>345</v>
      </c>
      <c r="B6100">
        <v>345102</v>
      </c>
      <c r="C6100">
        <v>6165</v>
      </c>
      <c r="E6100" t="s">
        <v>375</v>
      </c>
      <c r="F6100" t="s">
        <v>86</v>
      </c>
      <c r="G6100">
        <v>1635</v>
      </c>
      <c r="H6100" s="1">
        <v>42500</v>
      </c>
      <c r="I6100" s="2"/>
      <c r="J6100" s="2">
        <v>-38.159999999999997</v>
      </c>
      <c r="K6100" s="2">
        <v>-38.159999999999997</v>
      </c>
      <c r="L6100" t="s">
        <v>65</v>
      </c>
      <c r="M6100" t="s">
        <v>21</v>
      </c>
      <c r="N6100" t="s">
        <v>22</v>
      </c>
      <c r="O6100" t="s">
        <v>57</v>
      </c>
      <c r="P6100" t="s">
        <v>349</v>
      </c>
      <c r="Q6100" t="s">
        <v>350</v>
      </c>
      <c r="R6100" t="s">
        <v>351</v>
      </c>
      <c r="S6100">
        <f t="shared" si="95"/>
        <v>2016</v>
      </c>
    </row>
    <row r="6101" spans="1:19" x14ac:dyDescent="0.25">
      <c r="A6101">
        <v>345</v>
      </c>
      <c r="B6101">
        <v>345102</v>
      </c>
      <c r="C6101">
        <v>6165</v>
      </c>
      <c r="E6101" t="s">
        <v>375</v>
      </c>
      <c r="F6101" t="s">
        <v>86</v>
      </c>
      <c r="G6101">
        <v>1635</v>
      </c>
      <c r="H6101" s="1">
        <v>42500</v>
      </c>
      <c r="I6101" s="2"/>
      <c r="J6101" s="2">
        <v>-19.079999999999998</v>
      </c>
      <c r="K6101" s="2">
        <v>-19.079999999999998</v>
      </c>
      <c r="L6101" t="s">
        <v>65</v>
      </c>
      <c r="M6101" t="s">
        <v>21</v>
      </c>
      <c r="N6101" t="s">
        <v>22</v>
      </c>
      <c r="O6101" t="s">
        <v>57</v>
      </c>
      <c r="P6101" t="s">
        <v>349</v>
      </c>
      <c r="Q6101" t="s">
        <v>350</v>
      </c>
      <c r="R6101" t="s">
        <v>351</v>
      </c>
      <c r="S6101">
        <f t="shared" si="95"/>
        <v>2016</v>
      </c>
    </row>
    <row r="6102" spans="1:19" x14ac:dyDescent="0.25">
      <c r="A6102">
        <v>345</v>
      </c>
      <c r="B6102">
        <v>345102</v>
      </c>
      <c r="C6102">
        <v>6165</v>
      </c>
      <c r="E6102" t="s">
        <v>375</v>
      </c>
      <c r="F6102" t="s">
        <v>86</v>
      </c>
      <c r="G6102">
        <v>1635</v>
      </c>
      <c r="H6102" s="1">
        <v>42500</v>
      </c>
      <c r="I6102" s="2"/>
      <c r="J6102" s="2">
        <v>-19.079999999999998</v>
      </c>
      <c r="K6102" s="2">
        <v>-19.079999999999998</v>
      </c>
      <c r="L6102" t="s">
        <v>65</v>
      </c>
      <c r="M6102" t="s">
        <v>21</v>
      </c>
      <c r="N6102" t="s">
        <v>22</v>
      </c>
      <c r="O6102" t="s">
        <v>57</v>
      </c>
      <c r="P6102" t="s">
        <v>349</v>
      </c>
      <c r="Q6102" t="s">
        <v>350</v>
      </c>
      <c r="R6102" t="s">
        <v>351</v>
      </c>
      <c r="S6102">
        <f t="shared" si="95"/>
        <v>2016</v>
      </c>
    </row>
    <row r="6103" spans="1:19" x14ac:dyDescent="0.25">
      <c r="A6103">
        <v>345</v>
      </c>
      <c r="B6103">
        <v>345102</v>
      </c>
      <c r="C6103">
        <v>6165</v>
      </c>
      <c r="E6103" t="s">
        <v>375</v>
      </c>
      <c r="F6103" t="s">
        <v>86</v>
      </c>
      <c r="G6103">
        <v>1635</v>
      </c>
      <c r="H6103" s="1">
        <v>42500</v>
      </c>
      <c r="I6103" s="2"/>
      <c r="J6103" s="2">
        <v>-19.079999999999998</v>
      </c>
      <c r="K6103" s="2">
        <v>-19.079999999999998</v>
      </c>
      <c r="L6103" t="s">
        <v>65</v>
      </c>
      <c r="M6103" t="s">
        <v>21</v>
      </c>
      <c r="N6103" t="s">
        <v>22</v>
      </c>
      <c r="O6103" t="s">
        <v>57</v>
      </c>
      <c r="P6103" t="s">
        <v>349</v>
      </c>
      <c r="Q6103" t="s">
        <v>350</v>
      </c>
      <c r="R6103" t="s">
        <v>351</v>
      </c>
      <c r="S6103">
        <f t="shared" si="95"/>
        <v>2016</v>
      </c>
    </row>
    <row r="6104" spans="1:19" x14ac:dyDescent="0.25">
      <c r="A6104">
        <v>345</v>
      </c>
      <c r="B6104">
        <v>345102</v>
      </c>
      <c r="C6104">
        <v>6165</v>
      </c>
      <c r="E6104" t="s">
        <v>375</v>
      </c>
      <c r="F6104" t="s">
        <v>86</v>
      </c>
      <c r="G6104">
        <v>1635</v>
      </c>
      <c r="H6104" s="1">
        <v>42500</v>
      </c>
      <c r="I6104" s="2"/>
      <c r="J6104" s="2">
        <v>-152.63999999999999</v>
      </c>
      <c r="K6104" s="2">
        <v>-152.63999999999999</v>
      </c>
      <c r="L6104" t="s">
        <v>65</v>
      </c>
      <c r="M6104" t="s">
        <v>21</v>
      </c>
      <c r="N6104" t="s">
        <v>22</v>
      </c>
      <c r="O6104" t="s">
        <v>57</v>
      </c>
      <c r="P6104" t="s">
        <v>349</v>
      </c>
      <c r="Q6104" t="s">
        <v>350</v>
      </c>
      <c r="R6104" t="s">
        <v>351</v>
      </c>
      <c r="S6104">
        <f t="shared" si="95"/>
        <v>2016</v>
      </c>
    </row>
    <row r="6105" spans="1:19" x14ac:dyDescent="0.25">
      <c r="A6105">
        <v>345</v>
      </c>
      <c r="B6105">
        <v>345102</v>
      </c>
      <c r="C6105">
        <v>6165</v>
      </c>
      <c r="E6105" t="s">
        <v>375</v>
      </c>
      <c r="F6105" t="s">
        <v>86</v>
      </c>
      <c r="G6105">
        <v>1635</v>
      </c>
      <c r="H6105" s="1">
        <v>42500</v>
      </c>
      <c r="I6105" s="2"/>
      <c r="J6105" s="2">
        <v>-343.44</v>
      </c>
      <c r="K6105" s="2">
        <v>-343.44</v>
      </c>
      <c r="L6105" t="s">
        <v>65</v>
      </c>
      <c r="M6105" t="s">
        <v>21</v>
      </c>
      <c r="N6105" t="s">
        <v>22</v>
      </c>
      <c r="O6105" t="s">
        <v>57</v>
      </c>
      <c r="P6105" t="s">
        <v>349</v>
      </c>
      <c r="Q6105" t="s">
        <v>350</v>
      </c>
      <c r="R6105" t="s">
        <v>351</v>
      </c>
      <c r="S6105">
        <f t="shared" si="95"/>
        <v>2016</v>
      </c>
    </row>
    <row r="6106" spans="1:19" x14ac:dyDescent="0.25">
      <c r="A6106">
        <v>345</v>
      </c>
      <c r="B6106">
        <v>345102</v>
      </c>
      <c r="C6106">
        <v>6165</v>
      </c>
      <c r="E6106" t="s">
        <v>375</v>
      </c>
      <c r="F6106" t="s">
        <v>86</v>
      </c>
      <c r="G6106">
        <v>1635</v>
      </c>
      <c r="H6106" s="1">
        <v>42500</v>
      </c>
      <c r="I6106" s="2"/>
      <c r="J6106" s="2">
        <v>-38.159999999999997</v>
      </c>
      <c r="K6106" s="2">
        <v>-38.159999999999997</v>
      </c>
      <c r="L6106" t="s">
        <v>65</v>
      </c>
      <c r="M6106" t="s">
        <v>21</v>
      </c>
      <c r="N6106" t="s">
        <v>22</v>
      </c>
      <c r="O6106" t="s">
        <v>57</v>
      </c>
      <c r="P6106" t="s">
        <v>349</v>
      </c>
      <c r="Q6106" t="s">
        <v>350</v>
      </c>
      <c r="R6106" t="s">
        <v>351</v>
      </c>
      <c r="S6106">
        <f t="shared" si="95"/>
        <v>2016</v>
      </c>
    </row>
    <row r="6107" spans="1:19" x14ac:dyDescent="0.25">
      <c r="A6107">
        <v>345</v>
      </c>
      <c r="B6107">
        <v>345102</v>
      </c>
      <c r="C6107">
        <v>6165</v>
      </c>
      <c r="E6107" t="s">
        <v>384</v>
      </c>
      <c r="F6107" t="s">
        <v>86</v>
      </c>
      <c r="G6107">
        <v>1635</v>
      </c>
      <c r="H6107" s="1">
        <v>42500</v>
      </c>
      <c r="I6107" s="2"/>
      <c r="J6107" s="2">
        <v>-251.1</v>
      </c>
      <c r="K6107" s="2">
        <v>-251.1</v>
      </c>
      <c r="L6107" t="s">
        <v>65</v>
      </c>
      <c r="M6107" t="s">
        <v>21</v>
      </c>
      <c r="N6107" t="s">
        <v>22</v>
      </c>
      <c r="O6107" t="s">
        <v>57</v>
      </c>
      <c r="P6107" t="s">
        <v>349</v>
      </c>
      <c r="Q6107" t="s">
        <v>350</v>
      </c>
      <c r="R6107" t="s">
        <v>351</v>
      </c>
      <c r="S6107">
        <f t="shared" si="95"/>
        <v>2016</v>
      </c>
    </row>
    <row r="6108" spans="1:19" x14ac:dyDescent="0.25">
      <c r="A6108">
        <v>345</v>
      </c>
      <c r="B6108">
        <v>345102</v>
      </c>
      <c r="C6108">
        <v>6165</v>
      </c>
      <c r="E6108" t="s">
        <v>394</v>
      </c>
      <c r="F6108" t="s">
        <v>68</v>
      </c>
      <c r="G6108">
        <v>308354</v>
      </c>
      <c r="H6108" s="1">
        <v>42490</v>
      </c>
      <c r="I6108" s="2"/>
      <c r="J6108" s="2">
        <v>-152.29</v>
      </c>
      <c r="K6108" s="2">
        <v>-152.29</v>
      </c>
      <c r="L6108" t="s">
        <v>65</v>
      </c>
      <c r="M6108" t="s">
        <v>21</v>
      </c>
      <c r="N6108" t="s">
        <v>22</v>
      </c>
      <c r="O6108" t="s">
        <v>57</v>
      </c>
      <c r="P6108" t="s">
        <v>349</v>
      </c>
      <c r="Q6108" t="s">
        <v>350</v>
      </c>
      <c r="R6108" t="s">
        <v>351</v>
      </c>
      <c r="S6108">
        <f t="shared" si="95"/>
        <v>2016</v>
      </c>
    </row>
    <row r="6109" spans="1:19" x14ac:dyDescent="0.25">
      <c r="A6109">
        <v>345</v>
      </c>
      <c r="B6109">
        <v>345102</v>
      </c>
      <c r="C6109">
        <v>6165</v>
      </c>
      <c r="E6109" t="s">
        <v>394</v>
      </c>
      <c r="F6109" t="s">
        <v>68</v>
      </c>
      <c r="G6109">
        <v>308354</v>
      </c>
      <c r="H6109" s="1">
        <v>42490</v>
      </c>
      <c r="I6109" s="2"/>
      <c r="J6109" s="2">
        <v>-76.150000000000006</v>
      </c>
      <c r="K6109" s="2">
        <v>-76.150000000000006</v>
      </c>
      <c r="L6109" t="s">
        <v>65</v>
      </c>
      <c r="M6109" t="s">
        <v>21</v>
      </c>
      <c r="N6109" t="s">
        <v>22</v>
      </c>
      <c r="O6109" t="s">
        <v>57</v>
      </c>
      <c r="P6109" t="s">
        <v>349</v>
      </c>
      <c r="Q6109" t="s">
        <v>350</v>
      </c>
      <c r="R6109" t="s">
        <v>351</v>
      </c>
      <c r="S6109">
        <f t="shared" si="95"/>
        <v>2016</v>
      </c>
    </row>
    <row r="6110" spans="1:19" x14ac:dyDescent="0.25">
      <c r="A6110">
        <v>345</v>
      </c>
      <c r="B6110">
        <v>345102</v>
      </c>
      <c r="C6110">
        <v>6165</v>
      </c>
      <c r="E6110" t="s">
        <v>394</v>
      </c>
      <c r="F6110" t="s">
        <v>68</v>
      </c>
      <c r="G6110">
        <v>308354</v>
      </c>
      <c r="H6110" s="1">
        <v>42490</v>
      </c>
      <c r="I6110" s="2"/>
      <c r="J6110" s="2">
        <v>-76.150000000000006</v>
      </c>
      <c r="K6110" s="2">
        <v>-76.150000000000006</v>
      </c>
      <c r="L6110" t="s">
        <v>65</v>
      </c>
      <c r="M6110" t="s">
        <v>21</v>
      </c>
      <c r="N6110" t="s">
        <v>22</v>
      </c>
      <c r="O6110" t="s">
        <v>57</v>
      </c>
      <c r="P6110" t="s">
        <v>349</v>
      </c>
      <c r="Q6110" t="s">
        <v>350</v>
      </c>
      <c r="R6110" t="s">
        <v>351</v>
      </c>
      <c r="S6110">
        <f t="shared" si="95"/>
        <v>2016</v>
      </c>
    </row>
    <row r="6111" spans="1:19" x14ac:dyDescent="0.25">
      <c r="A6111">
        <v>345</v>
      </c>
      <c r="B6111">
        <v>345102</v>
      </c>
      <c r="C6111">
        <v>6165</v>
      </c>
      <c r="E6111" t="s">
        <v>394</v>
      </c>
      <c r="F6111" t="s">
        <v>68</v>
      </c>
      <c r="G6111">
        <v>308354</v>
      </c>
      <c r="H6111" s="1">
        <v>42490</v>
      </c>
      <c r="I6111" s="2"/>
      <c r="J6111" s="2">
        <v>-228.44</v>
      </c>
      <c r="K6111" s="2">
        <v>-228.44</v>
      </c>
      <c r="L6111" t="s">
        <v>65</v>
      </c>
      <c r="M6111" t="s">
        <v>21</v>
      </c>
      <c r="N6111" t="s">
        <v>22</v>
      </c>
      <c r="O6111" t="s">
        <v>57</v>
      </c>
      <c r="P6111" t="s">
        <v>349</v>
      </c>
      <c r="Q6111" t="s">
        <v>350</v>
      </c>
      <c r="R6111" t="s">
        <v>351</v>
      </c>
      <c r="S6111">
        <f t="shared" si="95"/>
        <v>2016</v>
      </c>
    </row>
    <row r="6112" spans="1:19" x14ac:dyDescent="0.25">
      <c r="A6112">
        <v>345</v>
      </c>
      <c r="B6112">
        <v>345102</v>
      </c>
      <c r="C6112">
        <v>6165</v>
      </c>
      <c r="E6112" t="s">
        <v>394</v>
      </c>
      <c r="F6112" t="s">
        <v>68</v>
      </c>
      <c r="G6112">
        <v>308354</v>
      </c>
      <c r="H6112" s="1">
        <v>42490</v>
      </c>
      <c r="I6112" s="2"/>
      <c r="J6112" s="2">
        <v>-114.22</v>
      </c>
      <c r="K6112" s="2">
        <v>-114.22</v>
      </c>
      <c r="L6112" t="s">
        <v>65</v>
      </c>
      <c r="M6112" t="s">
        <v>21</v>
      </c>
      <c r="N6112" t="s">
        <v>22</v>
      </c>
      <c r="O6112" t="s">
        <v>57</v>
      </c>
      <c r="P6112" t="s">
        <v>349</v>
      </c>
      <c r="Q6112" t="s">
        <v>350</v>
      </c>
      <c r="R6112" t="s">
        <v>351</v>
      </c>
      <c r="S6112">
        <f t="shared" si="95"/>
        <v>2016</v>
      </c>
    </row>
    <row r="6113" spans="1:19" x14ac:dyDescent="0.25">
      <c r="A6113">
        <v>345</v>
      </c>
      <c r="B6113">
        <v>345102</v>
      </c>
      <c r="C6113">
        <v>6165</v>
      </c>
      <c r="E6113" t="s">
        <v>394</v>
      </c>
      <c r="F6113" t="s">
        <v>68</v>
      </c>
      <c r="G6113">
        <v>308354</v>
      </c>
      <c r="H6113" s="1">
        <v>42490</v>
      </c>
      <c r="I6113" s="2"/>
      <c r="J6113" s="2">
        <v>-152.29</v>
      </c>
      <c r="K6113" s="2">
        <v>-152.29</v>
      </c>
      <c r="L6113" t="s">
        <v>65</v>
      </c>
      <c r="M6113" t="s">
        <v>21</v>
      </c>
      <c r="N6113" t="s">
        <v>22</v>
      </c>
      <c r="O6113" t="s">
        <v>57</v>
      </c>
      <c r="P6113" t="s">
        <v>349</v>
      </c>
      <c r="Q6113" t="s">
        <v>350</v>
      </c>
      <c r="R6113" t="s">
        <v>351</v>
      </c>
      <c r="S6113">
        <f t="shared" si="95"/>
        <v>2016</v>
      </c>
    </row>
    <row r="6114" spans="1:19" x14ac:dyDescent="0.25">
      <c r="A6114">
        <v>345</v>
      </c>
      <c r="B6114">
        <v>345102</v>
      </c>
      <c r="C6114">
        <v>6165</v>
      </c>
      <c r="E6114" t="s">
        <v>394</v>
      </c>
      <c r="F6114" t="s">
        <v>68</v>
      </c>
      <c r="G6114">
        <v>308354</v>
      </c>
      <c r="H6114" s="1">
        <v>42490</v>
      </c>
      <c r="I6114" s="2"/>
      <c r="J6114" s="2">
        <v>-228.44</v>
      </c>
      <c r="K6114" s="2">
        <v>-228.44</v>
      </c>
      <c r="L6114" t="s">
        <v>65</v>
      </c>
      <c r="M6114" t="s">
        <v>21</v>
      </c>
      <c r="N6114" t="s">
        <v>22</v>
      </c>
      <c r="O6114" t="s">
        <v>57</v>
      </c>
      <c r="P6114" t="s">
        <v>349</v>
      </c>
      <c r="Q6114" t="s">
        <v>350</v>
      </c>
      <c r="R6114" t="s">
        <v>351</v>
      </c>
      <c r="S6114">
        <f t="shared" si="95"/>
        <v>2016</v>
      </c>
    </row>
    <row r="6115" spans="1:19" x14ac:dyDescent="0.25">
      <c r="A6115">
        <v>345</v>
      </c>
      <c r="B6115">
        <v>345102</v>
      </c>
      <c r="C6115">
        <v>6165</v>
      </c>
      <c r="E6115" t="s">
        <v>394</v>
      </c>
      <c r="F6115" t="s">
        <v>68</v>
      </c>
      <c r="G6115">
        <v>308354</v>
      </c>
      <c r="H6115" s="1">
        <v>42490</v>
      </c>
      <c r="I6115" s="2"/>
      <c r="J6115" s="2">
        <v>-114.22</v>
      </c>
      <c r="K6115" s="2">
        <v>-114.22</v>
      </c>
      <c r="L6115" t="s">
        <v>65</v>
      </c>
      <c r="M6115" t="s">
        <v>21</v>
      </c>
      <c r="N6115" t="s">
        <v>22</v>
      </c>
      <c r="O6115" t="s">
        <v>57</v>
      </c>
      <c r="P6115" t="s">
        <v>349</v>
      </c>
      <c r="Q6115" t="s">
        <v>350</v>
      </c>
      <c r="R6115" t="s">
        <v>351</v>
      </c>
      <c r="S6115">
        <f t="shared" si="95"/>
        <v>2016</v>
      </c>
    </row>
    <row r="6116" spans="1:19" x14ac:dyDescent="0.25">
      <c r="A6116">
        <v>345</v>
      </c>
      <c r="B6116">
        <v>345102</v>
      </c>
      <c r="C6116">
        <v>6165</v>
      </c>
      <c r="E6116" t="s">
        <v>394</v>
      </c>
      <c r="F6116" t="s">
        <v>68</v>
      </c>
      <c r="G6116">
        <v>308354</v>
      </c>
      <c r="H6116" s="1">
        <v>42490</v>
      </c>
      <c r="I6116" s="2"/>
      <c r="J6116" s="2">
        <v>-152.29</v>
      </c>
      <c r="K6116" s="2">
        <v>-152.29</v>
      </c>
      <c r="L6116" t="s">
        <v>65</v>
      </c>
      <c r="M6116" t="s">
        <v>21</v>
      </c>
      <c r="N6116" t="s">
        <v>22</v>
      </c>
      <c r="O6116" t="s">
        <v>57</v>
      </c>
      <c r="P6116" t="s">
        <v>349</v>
      </c>
      <c r="Q6116" t="s">
        <v>350</v>
      </c>
      <c r="R6116" t="s">
        <v>351</v>
      </c>
      <c r="S6116">
        <f t="shared" si="95"/>
        <v>2016</v>
      </c>
    </row>
    <row r="6117" spans="1:19" x14ac:dyDescent="0.25">
      <c r="A6117">
        <v>345</v>
      </c>
      <c r="B6117">
        <v>345102</v>
      </c>
      <c r="C6117">
        <v>6165</v>
      </c>
      <c r="E6117" t="s">
        <v>394</v>
      </c>
      <c r="F6117" t="s">
        <v>68</v>
      </c>
      <c r="G6117">
        <v>308354</v>
      </c>
      <c r="H6117" s="1">
        <v>42490</v>
      </c>
      <c r="I6117" s="2"/>
      <c r="J6117" s="2">
        <v>-152.29</v>
      </c>
      <c r="K6117" s="2">
        <v>-152.29</v>
      </c>
      <c r="L6117" t="s">
        <v>65</v>
      </c>
      <c r="M6117" t="s">
        <v>21</v>
      </c>
      <c r="N6117" t="s">
        <v>22</v>
      </c>
      <c r="O6117" t="s">
        <v>57</v>
      </c>
      <c r="P6117" t="s">
        <v>349</v>
      </c>
      <c r="Q6117" t="s">
        <v>350</v>
      </c>
      <c r="R6117" t="s">
        <v>351</v>
      </c>
      <c r="S6117">
        <f t="shared" si="95"/>
        <v>2016</v>
      </c>
    </row>
    <row r="6118" spans="1:19" x14ac:dyDescent="0.25">
      <c r="A6118">
        <v>345</v>
      </c>
      <c r="B6118">
        <v>345102</v>
      </c>
      <c r="C6118">
        <v>6165</v>
      </c>
      <c r="E6118" t="s">
        <v>394</v>
      </c>
      <c r="F6118" t="s">
        <v>68</v>
      </c>
      <c r="G6118">
        <v>308354</v>
      </c>
      <c r="H6118" s="1">
        <v>42490</v>
      </c>
      <c r="I6118" s="2"/>
      <c r="J6118" s="2">
        <v>-304.58999999999997</v>
      </c>
      <c r="K6118" s="2">
        <v>-304.58999999999997</v>
      </c>
      <c r="L6118" t="s">
        <v>65</v>
      </c>
      <c r="M6118" t="s">
        <v>21</v>
      </c>
      <c r="N6118" t="s">
        <v>22</v>
      </c>
      <c r="O6118" t="s">
        <v>57</v>
      </c>
      <c r="P6118" t="s">
        <v>349</v>
      </c>
      <c r="Q6118" t="s">
        <v>350</v>
      </c>
      <c r="R6118" t="s">
        <v>351</v>
      </c>
      <c r="S6118">
        <f t="shared" si="95"/>
        <v>2016</v>
      </c>
    </row>
    <row r="6119" spans="1:19" x14ac:dyDescent="0.25">
      <c r="A6119">
        <v>345</v>
      </c>
      <c r="B6119">
        <v>345102</v>
      </c>
      <c r="C6119">
        <v>6165</v>
      </c>
      <c r="E6119" t="s">
        <v>394</v>
      </c>
      <c r="F6119" t="s">
        <v>68</v>
      </c>
      <c r="G6119">
        <v>308354</v>
      </c>
      <c r="H6119" s="1">
        <v>42490</v>
      </c>
      <c r="I6119" s="2"/>
      <c r="J6119" s="2">
        <v>-114.22</v>
      </c>
      <c r="K6119" s="2">
        <v>-114.22</v>
      </c>
      <c r="L6119" t="s">
        <v>65</v>
      </c>
      <c r="M6119" t="s">
        <v>21</v>
      </c>
      <c r="N6119" t="s">
        <v>22</v>
      </c>
      <c r="O6119" t="s">
        <v>57</v>
      </c>
      <c r="P6119" t="s">
        <v>349</v>
      </c>
      <c r="Q6119" t="s">
        <v>350</v>
      </c>
      <c r="R6119" t="s">
        <v>351</v>
      </c>
      <c r="S6119">
        <f t="shared" si="95"/>
        <v>2016</v>
      </c>
    </row>
    <row r="6120" spans="1:19" x14ac:dyDescent="0.25">
      <c r="A6120">
        <v>345</v>
      </c>
      <c r="B6120">
        <v>345102</v>
      </c>
      <c r="C6120">
        <v>6165</v>
      </c>
      <c r="E6120" t="s">
        <v>394</v>
      </c>
      <c r="F6120" t="s">
        <v>68</v>
      </c>
      <c r="G6120">
        <v>308354</v>
      </c>
      <c r="H6120" s="1">
        <v>42490</v>
      </c>
      <c r="I6120" s="2"/>
      <c r="J6120" s="2">
        <v>-304.58999999999997</v>
      </c>
      <c r="K6120" s="2">
        <v>-304.58999999999997</v>
      </c>
      <c r="L6120" t="s">
        <v>65</v>
      </c>
      <c r="M6120" t="s">
        <v>21</v>
      </c>
      <c r="N6120" t="s">
        <v>22</v>
      </c>
      <c r="O6120" t="s">
        <v>57</v>
      </c>
      <c r="P6120" t="s">
        <v>349</v>
      </c>
      <c r="Q6120" t="s">
        <v>350</v>
      </c>
      <c r="R6120" t="s">
        <v>351</v>
      </c>
      <c r="S6120">
        <f t="shared" si="95"/>
        <v>2016</v>
      </c>
    </row>
    <row r="6121" spans="1:19" x14ac:dyDescent="0.25">
      <c r="A6121">
        <v>345</v>
      </c>
      <c r="B6121">
        <v>345102</v>
      </c>
      <c r="C6121">
        <v>6165</v>
      </c>
      <c r="E6121" t="s">
        <v>394</v>
      </c>
      <c r="F6121" t="s">
        <v>68</v>
      </c>
      <c r="G6121">
        <v>308354</v>
      </c>
      <c r="H6121" s="1">
        <v>42490</v>
      </c>
      <c r="I6121" s="2"/>
      <c r="J6121" s="2">
        <v>-304.58999999999997</v>
      </c>
      <c r="K6121" s="2">
        <v>-304.58999999999997</v>
      </c>
      <c r="L6121" t="s">
        <v>65</v>
      </c>
      <c r="M6121" t="s">
        <v>21</v>
      </c>
      <c r="N6121" t="s">
        <v>22</v>
      </c>
      <c r="O6121" t="s">
        <v>57</v>
      </c>
      <c r="P6121" t="s">
        <v>349</v>
      </c>
      <c r="Q6121" t="s">
        <v>350</v>
      </c>
      <c r="R6121" t="s">
        <v>351</v>
      </c>
      <c r="S6121">
        <f t="shared" si="95"/>
        <v>2016</v>
      </c>
    </row>
    <row r="6122" spans="1:19" x14ac:dyDescent="0.25">
      <c r="A6122">
        <v>345</v>
      </c>
      <c r="B6122">
        <v>345102</v>
      </c>
      <c r="C6122">
        <v>6165</v>
      </c>
      <c r="E6122" t="s">
        <v>394</v>
      </c>
      <c r="F6122" t="s">
        <v>68</v>
      </c>
      <c r="G6122">
        <v>308354</v>
      </c>
      <c r="H6122" s="1">
        <v>42490</v>
      </c>
      <c r="I6122" s="2"/>
      <c r="J6122" s="2">
        <v>-76.150000000000006</v>
      </c>
      <c r="K6122" s="2">
        <v>-76.150000000000006</v>
      </c>
      <c r="L6122" t="s">
        <v>65</v>
      </c>
      <c r="M6122" t="s">
        <v>21</v>
      </c>
      <c r="N6122" t="s">
        <v>22</v>
      </c>
      <c r="O6122" t="s">
        <v>57</v>
      </c>
      <c r="P6122" t="s">
        <v>349</v>
      </c>
      <c r="Q6122" t="s">
        <v>350</v>
      </c>
      <c r="R6122" t="s">
        <v>351</v>
      </c>
      <c r="S6122">
        <f t="shared" si="95"/>
        <v>2016</v>
      </c>
    </row>
    <row r="6123" spans="1:19" x14ac:dyDescent="0.25">
      <c r="A6123">
        <v>345</v>
      </c>
      <c r="B6123">
        <v>345102</v>
      </c>
      <c r="C6123">
        <v>6165</v>
      </c>
      <c r="E6123" t="s">
        <v>394</v>
      </c>
      <c r="F6123" t="s">
        <v>68</v>
      </c>
      <c r="G6123">
        <v>308354</v>
      </c>
      <c r="H6123" s="1">
        <v>42490</v>
      </c>
      <c r="I6123" s="2"/>
      <c r="J6123" s="2">
        <v>-152.29</v>
      </c>
      <c r="K6123" s="2">
        <v>-152.29</v>
      </c>
      <c r="L6123" t="s">
        <v>65</v>
      </c>
      <c r="M6123" t="s">
        <v>21</v>
      </c>
      <c r="N6123" t="s">
        <v>22</v>
      </c>
      <c r="O6123" t="s">
        <v>57</v>
      </c>
      <c r="P6123" t="s">
        <v>349</v>
      </c>
      <c r="Q6123" t="s">
        <v>350</v>
      </c>
      <c r="R6123" t="s">
        <v>351</v>
      </c>
      <c r="S6123">
        <f t="shared" si="95"/>
        <v>2016</v>
      </c>
    </row>
    <row r="6124" spans="1:19" x14ac:dyDescent="0.25">
      <c r="A6124">
        <v>345</v>
      </c>
      <c r="B6124">
        <v>345102</v>
      </c>
      <c r="C6124">
        <v>6165</v>
      </c>
      <c r="E6124" t="s">
        <v>394</v>
      </c>
      <c r="F6124" t="s">
        <v>68</v>
      </c>
      <c r="G6124">
        <v>308354</v>
      </c>
      <c r="H6124" s="1">
        <v>42490</v>
      </c>
      <c r="I6124" s="2"/>
      <c r="J6124" s="2">
        <v>-57.11</v>
      </c>
      <c r="K6124" s="2">
        <v>-57.11</v>
      </c>
      <c r="L6124" t="s">
        <v>65</v>
      </c>
      <c r="M6124" t="s">
        <v>21</v>
      </c>
      <c r="N6124" t="s">
        <v>22</v>
      </c>
      <c r="O6124" t="s">
        <v>57</v>
      </c>
      <c r="P6124" t="s">
        <v>349</v>
      </c>
      <c r="Q6124" t="s">
        <v>350</v>
      </c>
      <c r="R6124" t="s">
        <v>351</v>
      </c>
      <c r="S6124">
        <f t="shared" si="95"/>
        <v>2016</v>
      </c>
    </row>
    <row r="6125" spans="1:19" x14ac:dyDescent="0.25">
      <c r="A6125">
        <v>345</v>
      </c>
      <c r="B6125">
        <v>345102</v>
      </c>
      <c r="C6125">
        <v>6165</v>
      </c>
      <c r="E6125" t="s">
        <v>394</v>
      </c>
      <c r="F6125" t="s">
        <v>68</v>
      </c>
      <c r="G6125">
        <v>308354</v>
      </c>
      <c r="H6125" s="1">
        <v>42490</v>
      </c>
      <c r="I6125" s="2"/>
      <c r="J6125" s="2">
        <v>-114.22</v>
      </c>
      <c r="K6125" s="2">
        <v>-114.22</v>
      </c>
      <c r="L6125" t="s">
        <v>65</v>
      </c>
      <c r="M6125" t="s">
        <v>21</v>
      </c>
      <c r="N6125" t="s">
        <v>22</v>
      </c>
      <c r="O6125" t="s">
        <v>57</v>
      </c>
      <c r="P6125" t="s">
        <v>349</v>
      </c>
      <c r="Q6125" t="s">
        <v>350</v>
      </c>
      <c r="R6125" t="s">
        <v>351</v>
      </c>
      <c r="S6125">
        <f t="shared" si="95"/>
        <v>2016</v>
      </c>
    </row>
    <row r="6126" spans="1:19" x14ac:dyDescent="0.25">
      <c r="A6126">
        <v>345</v>
      </c>
      <c r="B6126">
        <v>345102</v>
      </c>
      <c r="C6126">
        <v>6165</v>
      </c>
      <c r="E6126" t="s">
        <v>88</v>
      </c>
      <c r="F6126" t="s">
        <v>86</v>
      </c>
      <c r="G6126">
        <v>1629</v>
      </c>
      <c r="H6126" s="1">
        <v>42490</v>
      </c>
      <c r="I6126" s="2"/>
      <c r="J6126" s="2">
        <v>-182</v>
      </c>
      <c r="K6126" s="2">
        <v>-182</v>
      </c>
      <c r="L6126" t="s">
        <v>65</v>
      </c>
      <c r="M6126" t="s">
        <v>21</v>
      </c>
      <c r="N6126" t="s">
        <v>22</v>
      </c>
      <c r="O6126" t="s">
        <v>57</v>
      </c>
      <c r="P6126" t="s">
        <v>349</v>
      </c>
      <c r="Q6126" t="s">
        <v>350</v>
      </c>
      <c r="R6126" t="s">
        <v>351</v>
      </c>
      <c r="S6126">
        <f t="shared" si="95"/>
        <v>2016</v>
      </c>
    </row>
    <row r="6127" spans="1:19" x14ac:dyDescent="0.25">
      <c r="A6127">
        <v>345</v>
      </c>
      <c r="B6127">
        <v>345102</v>
      </c>
      <c r="C6127">
        <v>6165</v>
      </c>
      <c r="E6127" t="s">
        <v>88</v>
      </c>
      <c r="F6127" t="s">
        <v>86</v>
      </c>
      <c r="G6127">
        <v>1629</v>
      </c>
      <c r="H6127" s="1">
        <v>42490</v>
      </c>
      <c r="I6127" s="2"/>
      <c r="J6127" s="2">
        <v>-270</v>
      </c>
      <c r="K6127" s="2">
        <v>-270</v>
      </c>
      <c r="L6127" t="s">
        <v>65</v>
      </c>
      <c r="M6127" t="s">
        <v>21</v>
      </c>
      <c r="N6127" t="s">
        <v>22</v>
      </c>
      <c r="O6127" t="s">
        <v>57</v>
      </c>
      <c r="P6127" t="s">
        <v>349</v>
      </c>
      <c r="Q6127" t="s">
        <v>350</v>
      </c>
      <c r="R6127" t="s">
        <v>351</v>
      </c>
      <c r="S6127">
        <f t="shared" si="95"/>
        <v>2016</v>
      </c>
    </row>
    <row r="6128" spans="1:19" x14ac:dyDescent="0.25">
      <c r="A6128">
        <v>345</v>
      </c>
      <c r="B6128">
        <v>345102</v>
      </c>
      <c r="C6128">
        <v>6165</v>
      </c>
      <c r="E6128" t="s">
        <v>88</v>
      </c>
      <c r="F6128" t="s">
        <v>86</v>
      </c>
      <c r="G6128">
        <v>1629</v>
      </c>
      <c r="H6128" s="1">
        <v>42490</v>
      </c>
      <c r="I6128" s="2"/>
      <c r="J6128" s="2">
        <v>-180</v>
      </c>
      <c r="K6128" s="2">
        <v>-180</v>
      </c>
      <c r="L6128" t="s">
        <v>65</v>
      </c>
      <c r="M6128" t="s">
        <v>21</v>
      </c>
      <c r="N6128" t="s">
        <v>22</v>
      </c>
      <c r="O6128" t="s">
        <v>57</v>
      </c>
      <c r="P6128" t="s">
        <v>349</v>
      </c>
      <c r="Q6128" t="s">
        <v>350</v>
      </c>
      <c r="R6128" t="s">
        <v>351</v>
      </c>
      <c r="S6128">
        <f t="shared" si="95"/>
        <v>2016</v>
      </c>
    </row>
    <row r="6129" spans="1:19" x14ac:dyDescent="0.25">
      <c r="A6129">
        <v>345</v>
      </c>
      <c r="B6129">
        <v>345102</v>
      </c>
      <c r="C6129">
        <v>6165</v>
      </c>
      <c r="E6129" t="s">
        <v>88</v>
      </c>
      <c r="F6129" t="s">
        <v>86</v>
      </c>
      <c r="G6129">
        <v>1629</v>
      </c>
      <c r="H6129" s="1">
        <v>42490</v>
      </c>
      <c r="I6129" s="2"/>
      <c r="J6129" s="2">
        <v>-270</v>
      </c>
      <c r="K6129" s="2">
        <v>-270</v>
      </c>
      <c r="L6129" t="s">
        <v>65</v>
      </c>
      <c r="M6129" t="s">
        <v>21</v>
      </c>
      <c r="N6129" t="s">
        <v>22</v>
      </c>
      <c r="O6129" t="s">
        <v>57</v>
      </c>
      <c r="P6129" t="s">
        <v>349</v>
      </c>
      <c r="Q6129" t="s">
        <v>350</v>
      </c>
      <c r="R6129" t="s">
        <v>351</v>
      </c>
      <c r="S6129">
        <f t="shared" si="95"/>
        <v>2016</v>
      </c>
    </row>
    <row r="6130" spans="1:19" x14ac:dyDescent="0.25">
      <c r="A6130">
        <v>345</v>
      </c>
      <c r="B6130">
        <v>345102</v>
      </c>
      <c r="C6130">
        <v>6165</v>
      </c>
      <c r="E6130" t="s">
        <v>89</v>
      </c>
      <c r="F6130" t="s">
        <v>86</v>
      </c>
      <c r="G6130">
        <v>1629</v>
      </c>
      <c r="H6130" s="1">
        <v>42490</v>
      </c>
      <c r="I6130" s="2"/>
      <c r="J6130" s="2">
        <v>-332.64</v>
      </c>
      <c r="K6130" s="2">
        <v>-332.64</v>
      </c>
      <c r="L6130" t="s">
        <v>65</v>
      </c>
      <c r="M6130" t="s">
        <v>21</v>
      </c>
      <c r="N6130" t="s">
        <v>22</v>
      </c>
      <c r="O6130" t="s">
        <v>57</v>
      </c>
      <c r="P6130" t="s">
        <v>349</v>
      </c>
      <c r="Q6130" t="s">
        <v>350</v>
      </c>
      <c r="R6130" t="s">
        <v>351</v>
      </c>
      <c r="S6130">
        <f t="shared" si="95"/>
        <v>2016</v>
      </c>
    </row>
    <row r="6131" spans="1:19" x14ac:dyDescent="0.25">
      <c r="A6131">
        <v>345</v>
      </c>
      <c r="B6131">
        <v>345102</v>
      </c>
      <c r="C6131">
        <v>6165</v>
      </c>
      <c r="E6131" t="s">
        <v>89</v>
      </c>
      <c r="F6131" t="s">
        <v>86</v>
      </c>
      <c r="G6131">
        <v>1629</v>
      </c>
      <c r="H6131" s="1">
        <v>42490</v>
      </c>
      <c r="I6131" s="2"/>
      <c r="J6131" s="2">
        <v>-166.32</v>
      </c>
      <c r="K6131" s="2">
        <v>-166.32</v>
      </c>
      <c r="L6131" t="s">
        <v>65</v>
      </c>
      <c r="M6131" t="s">
        <v>21</v>
      </c>
      <c r="N6131" t="s">
        <v>22</v>
      </c>
      <c r="O6131" t="s">
        <v>57</v>
      </c>
      <c r="P6131" t="s">
        <v>349</v>
      </c>
      <c r="Q6131" t="s">
        <v>350</v>
      </c>
      <c r="R6131" t="s">
        <v>351</v>
      </c>
      <c r="S6131">
        <f t="shared" si="95"/>
        <v>2016</v>
      </c>
    </row>
    <row r="6132" spans="1:19" x14ac:dyDescent="0.25">
      <c r="A6132">
        <v>345</v>
      </c>
      <c r="B6132">
        <v>345102</v>
      </c>
      <c r="C6132">
        <v>6165</v>
      </c>
      <c r="E6132" t="s">
        <v>89</v>
      </c>
      <c r="F6132" t="s">
        <v>86</v>
      </c>
      <c r="G6132">
        <v>1629</v>
      </c>
      <c r="H6132" s="1">
        <v>42490</v>
      </c>
      <c r="I6132" s="2"/>
      <c r="J6132" s="2">
        <v>-83.16</v>
      </c>
      <c r="K6132" s="2">
        <v>-83.16</v>
      </c>
      <c r="L6132" t="s">
        <v>65</v>
      </c>
      <c r="M6132" t="s">
        <v>21</v>
      </c>
      <c r="N6132" t="s">
        <v>22</v>
      </c>
      <c r="O6132" t="s">
        <v>57</v>
      </c>
      <c r="P6132" t="s">
        <v>349</v>
      </c>
      <c r="Q6132" t="s">
        <v>350</v>
      </c>
      <c r="R6132" t="s">
        <v>351</v>
      </c>
      <c r="S6132">
        <f t="shared" si="95"/>
        <v>2016</v>
      </c>
    </row>
    <row r="6133" spans="1:19" x14ac:dyDescent="0.25">
      <c r="A6133">
        <v>345</v>
      </c>
      <c r="B6133">
        <v>345102</v>
      </c>
      <c r="C6133">
        <v>6165</v>
      </c>
      <c r="E6133" t="s">
        <v>89</v>
      </c>
      <c r="F6133" t="s">
        <v>86</v>
      </c>
      <c r="G6133">
        <v>1629</v>
      </c>
      <c r="H6133" s="1">
        <v>42490</v>
      </c>
      <c r="I6133" s="2"/>
      <c r="J6133" s="2">
        <v>-83.16</v>
      </c>
      <c r="K6133" s="2">
        <v>-83.16</v>
      </c>
      <c r="L6133" t="s">
        <v>65</v>
      </c>
      <c r="M6133" t="s">
        <v>21</v>
      </c>
      <c r="N6133" t="s">
        <v>22</v>
      </c>
      <c r="O6133" t="s">
        <v>57</v>
      </c>
      <c r="P6133" t="s">
        <v>349</v>
      </c>
      <c r="Q6133" t="s">
        <v>350</v>
      </c>
      <c r="R6133" t="s">
        <v>351</v>
      </c>
      <c r="S6133">
        <f t="shared" si="95"/>
        <v>2016</v>
      </c>
    </row>
    <row r="6134" spans="1:19" x14ac:dyDescent="0.25">
      <c r="A6134">
        <v>345</v>
      </c>
      <c r="B6134">
        <v>345102</v>
      </c>
      <c r="C6134">
        <v>6165</v>
      </c>
      <c r="E6134" t="s">
        <v>89</v>
      </c>
      <c r="F6134" t="s">
        <v>86</v>
      </c>
      <c r="G6134">
        <v>1629</v>
      </c>
      <c r="H6134" s="1">
        <v>42490</v>
      </c>
      <c r="I6134" s="2"/>
      <c r="J6134" s="2">
        <v>-166.32</v>
      </c>
      <c r="K6134" s="2">
        <v>-166.32</v>
      </c>
      <c r="L6134" t="s">
        <v>65</v>
      </c>
      <c r="M6134" t="s">
        <v>21</v>
      </c>
      <c r="N6134" t="s">
        <v>22</v>
      </c>
      <c r="O6134" t="s">
        <v>57</v>
      </c>
      <c r="P6134" t="s">
        <v>349</v>
      </c>
      <c r="Q6134" t="s">
        <v>350</v>
      </c>
      <c r="R6134" t="s">
        <v>351</v>
      </c>
      <c r="S6134">
        <f t="shared" si="95"/>
        <v>2016</v>
      </c>
    </row>
    <row r="6135" spans="1:19" x14ac:dyDescent="0.25">
      <c r="A6135">
        <v>345</v>
      </c>
      <c r="B6135">
        <v>345102</v>
      </c>
      <c r="C6135">
        <v>6165</v>
      </c>
      <c r="E6135" t="s">
        <v>89</v>
      </c>
      <c r="F6135" t="s">
        <v>86</v>
      </c>
      <c r="G6135">
        <v>1629</v>
      </c>
      <c r="H6135" s="1">
        <v>42490</v>
      </c>
      <c r="I6135" s="2"/>
      <c r="J6135" s="2">
        <v>-41.58</v>
      </c>
      <c r="K6135" s="2">
        <v>-41.58</v>
      </c>
      <c r="L6135" t="s">
        <v>65</v>
      </c>
      <c r="M6135" t="s">
        <v>21</v>
      </c>
      <c r="N6135" t="s">
        <v>22</v>
      </c>
      <c r="O6135" t="s">
        <v>57</v>
      </c>
      <c r="P6135" t="s">
        <v>349</v>
      </c>
      <c r="Q6135" t="s">
        <v>350</v>
      </c>
      <c r="R6135" t="s">
        <v>351</v>
      </c>
      <c r="S6135">
        <f t="shared" si="95"/>
        <v>2016</v>
      </c>
    </row>
    <row r="6136" spans="1:19" x14ac:dyDescent="0.25">
      <c r="A6136">
        <v>345</v>
      </c>
      <c r="B6136">
        <v>345102</v>
      </c>
      <c r="C6136">
        <v>6165</v>
      </c>
      <c r="E6136" t="s">
        <v>89</v>
      </c>
      <c r="F6136" t="s">
        <v>86</v>
      </c>
      <c r="G6136">
        <v>1629</v>
      </c>
      <c r="H6136" s="1">
        <v>42490</v>
      </c>
      <c r="I6136" s="2"/>
      <c r="J6136" s="2">
        <v>-41.58</v>
      </c>
      <c r="K6136" s="2">
        <v>-41.58</v>
      </c>
      <c r="L6136" t="s">
        <v>65</v>
      </c>
      <c r="M6136" t="s">
        <v>21</v>
      </c>
      <c r="N6136" t="s">
        <v>22</v>
      </c>
      <c r="O6136" t="s">
        <v>57</v>
      </c>
      <c r="P6136" t="s">
        <v>349</v>
      </c>
      <c r="Q6136" t="s">
        <v>350</v>
      </c>
      <c r="R6136" t="s">
        <v>351</v>
      </c>
      <c r="S6136">
        <f t="shared" si="95"/>
        <v>2016</v>
      </c>
    </row>
    <row r="6137" spans="1:19" x14ac:dyDescent="0.25">
      <c r="A6137">
        <v>345</v>
      </c>
      <c r="B6137">
        <v>345102</v>
      </c>
      <c r="C6137">
        <v>6165</v>
      </c>
      <c r="E6137" t="s">
        <v>89</v>
      </c>
      <c r="F6137" t="s">
        <v>86</v>
      </c>
      <c r="G6137">
        <v>1629</v>
      </c>
      <c r="H6137" s="1">
        <v>42490</v>
      </c>
      <c r="I6137" s="2"/>
      <c r="J6137" s="2">
        <v>-83.16</v>
      </c>
      <c r="K6137" s="2">
        <v>-83.16</v>
      </c>
      <c r="L6137" t="s">
        <v>65</v>
      </c>
      <c r="M6137" t="s">
        <v>21</v>
      </c>
      <c r="N6137" t="s">
        <v>22</v>
      </c>
      <c r="O6137" t="s">
        <v>57</v>
      </c>
      <c r="P6137" t="s">
        <v>349</v>
      </c>
      <c r="Q6137" t="s">
        <v>350</v>
      </c>
      <c r="R6137" t="s">
        <v>351</v>
      </c>
      <c r="S6137">
        <f t="shared" si="95"/>
        <v>2016</v>
      </c>
    </row>
    <row r="6138" spans="1:19" x14ac:dyDescent="0.25">
      <c r="A6138">
        <v>345</v>
      </c>
      <c r="B6138">
        <v>345102</v>
      </c>
      <c r="C6138">
        <v>6165</v>
      </c>
      <c r="E6138" t="s">
        <v>89</v>
      </c>
      <c r="F6138" t="s">
        <v>86</v>
      </c>
      <c r="G6138">
        <v>1629</v>
      </c>
      <c r="H6138" s="1">
        <v>42490</v>
      </c>
      <c r="I6138" s="2"/>
      <c r="J6138" s="2">
        <v>-41.58</v>
      </c>
      <c r="K6138" s="2">
        <v>-41.58</v>
      </c>
      <c r="L6138" t="s">
        <v>65</v>
      </c>
      <c r="M6138" t="s">
        <v>21</v>
      </c>
      <c r="N6138" t="s">
        <v>22</v>
      </c>
      <c r="O6138" t="s">
        <v>57</v>
      </c>
      <c r="P6138" t="s">
        <v>349</v>
      </c>
      <c r="Q6138" t="s">
        <v>350</v>
      </c>
      <c r="R6138" t="s">
        <v>351</v>
      </c>
      <c r="S6138">
        <f t="shared" si="95"/>
        <v>2016</v>
      </c>
    </row>
    <row r="6139" spans="1:19" x14ac:dyDescent="0.25">
      <c r="A6139">
        <v>345</v>
      </c>
      <c r="B6139">
        <v>345102</v>
      </c>
      <c r="C6139">
        <v>6165</v>
      </c>
      <c r="E6139" t="s">
        <v>89</v>
      </c>
      <c r="F6139" t="s">
        <v>86</v>
      </c>
      <c r="G6139">
        <v>1629</v>
      </c>
      <c r="H6139" s="1">
        <v>42490</v>
      </c>
      <c r="I6139" s="2"/>
      <c r="J6139" s="2">
        <v>-41.58</v>
      </c>
      <c r="K6139" s="2">
        <v>-41.58</v>
      </c>
      <c r="L6139" t="s">
        <v>65</v>
      </c>
      <c r="M6139" t="s">
        <v>21</v>
      </c>
      <c r="N6139" t="s">
        <v>22</v>
      </c>
      <c r="O6139" t="s">
        <v>57</v>
      </c>
      <c r="P6139" t="s">
        <v>349</v>
      </c>
      <c r="Q6139" t="s">
        <v>350</v>
      </c>
      <c r="R6139" t="s">
        <v>351</v>
      </c>
      <c r="S6139">
        <f t="shared" si="95"/>
        <v>2016</v>
      </c>
    </row>
    <row r="6140" spans="1:19" x14ac:dyDescent="0.25">
      <c r="A6140">
        <v>345</v>
      </c>
      <c r="B6140">
        <v>345102</v>
      </c>
      <c r="C6140">
        <v>6165</v>
      </c>
      <c r="E6140" t="s">
        <v>89</v>
      </c>
      <c r="F6140" t="s">
        <v>86</v>
      </c>
      <c r="G6140">
        <v>1629</v>
      </c>
      <c r="H6140" s="1">
        <v>42490</v>
      </c>
      <c r="I6140" s="2"/>
      <c r="J6140" s="2">
        <v>-83.16</v>
      </c>
      <c r="K6140" s="2">
        <v>-83.16</v>
      </c>
      <c r="L6140" t="s">
        <v>65</v>
      </c>
      <c r="M6140" t="s">
        <v>21</v>
      </c>
      <c r="N6140" t="s">
        <v>22</v>
      </c>
      <c r="O6140" t="s">
        <v>57</v>
      </c>
      <c r="P6140" t="s">
        <v>349</v>
      </c>
      <c r="Q6140" t="s">
        <v>350</v>
      </c>
      <c r="R6140" t="s">
        <v>351</v>
      </c>
      <c r="S6140">
        <f t="shared" si="95"/>
        <v>2016</v>
      </c>
    </row>
    <row r="6141" spans="1:19" x14ac:dyDescent="0.25">
      <c r="A6141">
        <v>345</v>
      </c>
      <c r="B6141">
        <v>345102</v>
      </c>
      <c r="C6141">
        <v>6165</v>
      </c>
      <c r="E6141" t="s">
        <v>89</v>
      </c>
      <c r="F6141" t="s">
        <v>86</v>
      </c>
      <c r="G6141">
        <v>1629</v>
      </c>
      <c r="H6141" s="1">
        <v>42490</v>
      </c>
      <c r="I6141" s="2"/>
      <c r="J6141" s="2">
        <v>-83.16</v>
      </c>
      <c r="K6141" s="2">
        <v>-83.16</v>
      </c>
      <c r="L6141" t="s">
        <v>65</v>
      </c>
      <c r="M6141" t="s">
        <v>21</v>
      </c>
      <c r="N6141" t="s">
        <v>22</v>
      </c>
      <c r="O6141" t="s">
        <v>57</v>
      </c>
      <c r="P6141" t="s">
        <v>349</v>
      </c>
      <c r="Q6141" t="s">
        <v>350</v>
      </c>
      <c r="R6141" t="s">
        <v>351</v>
      </c>
      <c r="S6141">
        <f t="shared" si="95"/>
        <v>2016</v>
      </c>
    </row>
    <row r="6142" spans="1:19" x14ac:dyDescent="0.25">
      <c r="A6142">
        <v>345</v>
      </c>
      <c r="B6142">
        <v>345102</v>
      </c>
      <c r="C6142">
        <v>6165</v>
      </c>
      <c r="E6142" t="s">
        <v>89</v>
      </c>
      <c r="F6142" t="s">
        <v>86</v>
      </c>
      <c r="G6142">
        <v>1629</v>
      </c>
      <c r="H6142" s="1">
        <v>42490</v>
      </c>
      <c r="I6142" s="2"/>
      <c r="J6142" s="2">
        <v>-83.16</v>
      </c>
      <c r="K6142" s="2">
        <v>-83.16</v>
      </c>
      <c r="L6142" t="s">
        <v>65</v>
      </c>
      <c r="M6142" t="s">
        <v>21</v>
      </c>
      <c r="N6142" t="s">
        <v>22</v>
      </c>
      <c r="O6142" t="s">
        <v>57</v>
      </c>
      <c r="P6142" t="s">
        <v>349</v>
      </c>
      <c r="Q6142" t="s">
        <v>350</v>
      </c>
      <c r="R6142" t="s">
        <v>351</v>
      </c>
      <c r="S6142">
        <f t="shared" si="95"/>
        <v>2016</v>
      </c>
    </row>
    <row r="6143" spans="1:19" x14ac:dyDescent="0.25">
      <c r="A6143">
        <v>345</v>
      </c>
      <c r="B6143">
        <v>345102</v>
      </c>
      <c r="C6143">
        <v>6165</v>
      </c>
      <c r="E6143" t="s">
        <v>89</v>
      </c>
      <c r="F6143" t="s">
        <v>86</v>
      </c>
      <c r="G6143">
        <v>1629</v>
      </c>
      <c r="H6143" s="1">
        <v>42490</v>
      </c>
      <c r="I6143" s="2"/>
      <c r="J6143" s="2">
        <v>-83.16</v>
      </c>
      <c r="K6143" s="2">
        <v>-83.16</v>
      </c>
      <c r="L6143" t="s">
        <v>65</v>
      </c>
      <c r="M6143" t="s">
        <v>21</v>
      </c>
      <c r="N6143" t="s">
        <v>22</v>
      </c>
      <c r="O6143" t="s">
        <v>57</v>
      </c>
      <c r="P6143" t="s">
        <v>349</v>
      </c>
      <c r="Q6143" t="s">
        <v>350</v>
      </c>
      <c r="R6143" t="s">
        <v>351</v>
      </c>
      <c r="S6143">
        <f t="shared" si="95"/>
        <v>2016</v>
      </c>
    </row>
    <row r="6144" spans="1:19" x14ac:dyDescent="0.25">
      <c r="A6144">
        <v>345</v>
      </c>
      <c r="B6144">
        <v>345102</v>
      </c>
      <c r="C6144">
        <v>6165</v>
      </c>
      <c r="E6144" t="s">
        <v>88</v>
      </c>
      <c r="F6144" t="s">
        <v>86</v>
      </c>
      <c r="G6144">
        <v>1629</v>
      </c>
      <c r="H6144" s="1">
        <v>42490</v>
      </c>
      <c r="I6144" s="2"/>
      <c r="J6144" s="2">
        <v>-90</v>
      </c>
      <c r="K6144" s="2">
        <v>-90</v>
      </c>
      <c r="L6144" t="s">
        <v>65</v>
      </c>
      <c r="M6144" t="s">
        <v>21</v>
      </c>
      <c r="N6144" t="s">
        <v>22</v>
      </c>
      <c r="O6144" t="s">
        <v>57</v>
      </c>
      <c r="P6144" t="s">
        <v>349</v>
      </c>
      <c r="Q6144" t="s">
        <v>350</v>
      </c>
      <c r="R6144" t="s">
        <v>351</v>
      </c>
      <c r="S6144">
        <f t="shared" si="95"/>
        <v>2016</v>
      </c>
    </row>
    <row r="6145" spans="1:19" x14ac:dyDescent="0.25">
      <c r="A6145">
        <v>345</v>
      </c>
      <c r="B6145">
        <v>345102</v>
      </c>
      <c r="C6145">
        <v>6165</v>
      </c>
      <c r="E6145" t="s">
        <v>381</v>
      </c>
      <c r="F6145" t="s">
        <v>86</v>
      </c>
      <c r="G6145">
        <v>1626</v>
      </c>
      <c r="H6145" s="1">
        <v>42486</v>
      </c>
      <c r="I6145" s="2"/>
      <c r="J6145" s="2">
        <v>-114.48</v>
      </c>
      <c r="K6145" s="2">
        <v>-114.48</v>
      </c>
      <c r="L6145" t="s">
        <v>65</v>
      </c>
      <c r="M6145" t="s">
        <v>21</v>
      </c>
      <c r="N6145" t="s">
        <v>22</v>
      </c>
      <c r="O6145" t="s">
        <v>57</v>
      </c>
      <c r="P6145" t="s">
        <v>349</v>
      </c>
      <c r="Q6145" t="s">
        <v>350</v>
      </c>
      <c r="R6145" t="s">
        <v>351</v>
      </c>
      <c r="S6145">
        <f t="shared" si="95"/>
        <v>2016</v>
      </c>
    </row>
    <row r="6146" spans="1:19" x14ac:dyDescent="0.25">
      <c r="A6146">
        <v>345</v>
      </c>
      <c r="B6146">
        <v>345102</v>
      </c>
      <c r="C6146">
        <v>6165</v>
      </c>
      <c r="E6146" t="s">
        <v>385</v>
      </c>
      <c r="F6146" t="s">
        <v>86</v>
      </c>
      <c r="G6146">
        <v>1626</v>
      </c>
      <c r="H6146" s="1">
        <v>42486</v>
      </c>
      <c r="I6146" s="2"/>
      <c r="J6146" s="2">
        <v>-76.319999999999993</v>
      </c>
      <c r="K6146" s="2">
        <v>-76.319999999999993</v>
      </c>
      <c r="L6146" t="s">
        <v>65</v>
      </c>
      <c r="M6146" t="s">
        <v>21</v>
      </c>
      <c r="N6146" t="s">
        <v>22</v>
      </c>
      <c r="O6146" t="s">
        <v>57</v>
      </c>
      <c r="P6146" t="s">
        <v>349</v>
      </c>
      <c r="Q6146" t="s">
        <v>350</v>
      </c>
      <c r="R6146" t="s">
        <v>351</v>
      </c>
      <c r="S6146">
        <f t="shared" si="95"/>
        <v>2016</v>
      </c>
    </row>
    <row r="6147" spans="1:19" x14ac:dyDescent="0.25">
      <c r="A6147">
        <v>345</v>
      </c>
      <c r="B6147">
        <v>345102</v>
      </c>
      <c r="C6147">
        <v>6165</v>
      </c>
      <c r="E6147" t="s">
        <v>385</v>
      </c>
      <c r="F6147" t="s">
        <v>86</v>
      </c>
      <c r="G6147">
        <v>1626</v>
      </c>
      <c r="H6147" s="1">
        <v>42486</v>
      </c>
      <c r="I6147" s="2"/>
      <c r="J6147" s="2">
        <v>-76.319999999999993</v>
      </c>
      <c r="K6147" s="2">
        <v>-76.319999999999993</v>
      </c>
      <c r="L6147" t="s">
        <v>65</v>
      </c>
      <c r="M6147" t="s">
        <v>21</v>
      </c>
      <c r="N6147" t="s">
        <v>22</v>
      </c>
      <c r="O6147" t="s">
        <v>57</v>
      </c>
      <c r="P6147" t="s">
        <v>349</v>
      </c>
      <c r="Q6147" t="s">
        <v>350</v>
      </c>
      <c r="R6147" t="s">
        <v>351</v>
      </c>
      <c r="S6147">
        <f t="shared" ref="S6147:S6210" si="96">YEAR(H6147)</f>
        <v>2016</v>
      </c>
    </row>
    <row r="6148" spans="1:19" x14ac:dyDescent="0.25">
      <c r="A6148">
        <v>345</v>
      </c>
      <c r="B6148">
        <v>345102</v>
      </c>
      <c r="C6148">
        <v>6165</v>
      </c>
      <c r="E6148" t="s">
        <v>385</v>
      </c>
      <c r="F6148" t="s">
        <v>86</v>
      </c>
      <c r="G6148">
        <v>1626</v>
      </c>
      <c r="H6148" s="1">
        <v>42486</v>
      </c>
      <c r="I6148" s="2"/>
      <c r="J6148" s="2">
        <v>-95.4</v>
      </c>
      <c r="K6148" s="2">
        <v>-95.4</v>
      </c>
      <c r="L6148" t="s">
        <v>65</v>
      </c>
      <c r="M6148" t="s">
        <v>21</v>
      </c>
      <c r="N6148" t="s">
        <v>22</v>
      </c>
      <c r="O6148" t="s">
        <v>57</v>
      </c>
      <c r="P6148" t="s">
        <v>349</v>
      </c>
      <c r="Q6148" t="s">
        <v>350</v>
      </c>
      <c r="R6148" t="s">
        <v>351</v>
      </c>
      <c r="S6148">
        <f t="shared" si="96"/>
        <v>2016</v>
      </c>
    </row>
    <row r="6149" spans="1:19" x14ac:dyDescent="0.25">
      <c r="A6149">
        <v>345</v>
      </c>
      <c r="B6149">
        <v>345102</v>
      </c>
      <c r="C6149">
        <v>6165</v>
      </c>
      <c r="E6149" t="s">
        <v>375</v>
      </c>
      <c r="F6149" t="s">
        <v>86</v>
      </c>
      <c r="G6149">
        <v>1626</v>
      </c>
      <c r="H6149" s="1">
        <v>42486</v>
      </c>
      <c r="I6149" s="2"/>
      <c r="J6149" s="2">
        <v>-190.8</v>
      </c>
      <c r="K6149" s="2">
        <v>-190.8</v>
      </c>
      <c r="L6149" t="s">
        <v>65</v>
      </c>
      <c r="M6149" t="s">
        <v>21</v>
      </c>
      <c r="N6149" t="s">
        <v>22</v>
      </c>
      <c r="O6149" t="s">
        <v>57</v>
      </c>
      <c r="P6149" t="s">
        <v>349</v>
      </c>
      <c r="Q6149" t="s">
        <v>350</v>
      </c>
      <c r="R6149" t="s">
        <v>351</v>
      </c>
      <c r="S6149">
        <f t="shared" si="96"/>
        <v>2016</v>
      </c>
    </row>
    <row r="6150" spans="1:19" x14ac:dyDescent="0.25">
      <c r="A6150">
        <v>345</v>
      </c>
      <c r="B6150">
        <v>345102</v>
      </c>
      <c r="C6150">
        <v>6165</v>
      </c>
      <c r="E6150" t="s">
        <v>375</v>
      </c>
      <c r="F6150" t="s">
        <v>86</v>
      </c>
      <c r="G6150">
        <v>1626</v>
      </c>
      <c r="H6150" s="1">
        <v>42486</v>
      </c>
      <c r="I6150" s="2"/>
      <c r="J6150" s="2">
        <v>-76.319999999999993</v>
      </c>
      <c r="K6150" s="2">
        <v>-76.319999999999993</v>
      </c>
      <c r="L6150" t="s">
        <v>65</v>
      </c>
      <c r="M6150" t="s">
        <v>21</v>
      </c>
      <c r="N6150" t="s">
        <v>22</v>
      </c>
      <c r="O6150" t="s">
        <v>57</v>
      </c>
      <c r="P6150" t="s">
        <v>349</v>
      </c>
      <c r="Q6150" t="s">
        <v>350</v>
      </c>
      <c r="R6150" t="s">
        <v>351</v>
      </c>
      <c r="S6150">
        <f t="shared" si="96"/>
        <v>2016</v>
      </c>
    </row>
    <row r="6151" spans="1:19" x14ac:dyDescent="0.25">
      <c r="A6151">
        <v>345</v>
      </c>
      <c r="B6151">
        <v>345102</v>
      </c>
      <c r="C6151">
        <v>6165</v>
      </c>
      <c r="E6151" t="s">
        <v>380</v>
      </c>
      <c r="F6151" t="s">
        <v>86</v>
      </c>
      <c r="G6151">
        <v>1626</v>
      </c>
      <c r="H6151" s="1">
        <v>42486</v>
      </c>
      <c r="I6151" s="2"/>
      <c r="J6151" s="2">
        <v>-152.63999999999999</v>
      </c>
      <c r="K6151" s="2">
        <v>-152.63999999999999</v>
      </c>
      <c r="L6151" t="s">
        <v>65</v>
      </c>
      <c r="M6151" t="s">
        <v>21</v>
      </c>
      <c r="N6151" t="s">
        <v>22</v>
      </c>
      <c r="O6151" t="s">
        <v>57</v>
      </c>
      <c r="P6151" t="s">
        <v>349</v>
      </c>
      <c r="Q6151" t="s">
        <v>350</v>
      </c>
      <c r="R6151" t="s">
        <v>351</v>
      </c>
      <c r="S6151">
        <f t="shared" si="96"/>
        <v>2016</v>
      </c>
    </row>
    <row r="6152" spans="1:19" x14ac:dyDescent="0.25">
      <c r="A6152">
        <v>345</v>
      </c>
      <c r="B6152">
        <v>345102</v>
      </c>
      <c r="C6152">
        <v>6165</v>
      </c>
      <c r="E6152" t="s">
        <v>380</v>
      </c>
      <c r="F6152" t="s">
        <v>86</v>
      </c>
      <c r="G6152">
        <v>1626</v>
      </c>
      <c r="H6152" s="1">
        <v>42486</v>
      </c>
      <c r="I6152" s="2"/>
      <c r="J6152" s="2">
        <v>-152.63999999999999</v>
      </c>
      <c r="K6152" s="2">
        <v>-152.63999999999999</v>
      </c>
      <c r="L6152" t="s">
        <v>65</v>
      </c>
      <c r="M6152" t="s">
        <v>21</v>
      </c>
      <c r="N6152" t="s">
        <v>22</v>
      </c>
      <c r="O6152" t="s">
        <v>57</v>
      </c>
      <c r="P6152" t="s">
        <v>349</v>
      </c>
      <c r="Q6152" t="s">
        <v>350</v>
      </c>
      <c r="R6152" t="s">
        <v>351</v>
      </c>
      <c r="S6152">
        <f t="shared" si="96"/>
        <v>2016</v>
      </c>
    </row>
    <row r="6153" spans="1:19" x14ac:dyDescent="0.25">
      <c r="A6153">
        <v>345</v>
      </c>
      <c r="B6153">
        <v>345102</v>
      </c>
      <c r="C6153">
        <v>6165</v>
      </c>
      <c r="E6153" t="s">
        <v>380</v>
      </c>
      <c r="F6153" t="s">
        <v>86</v>
      </c>
      <c r="G6153">
        <v>1626</v>
      </c>
      <c r="H6153" s="1">
        <v>42486</v>
      </c>
      <c r="I6153" s="2"/>
      <c r="J6153" s="2">
        <v>-152.63999999999999</v>
      </c>
      <c r="K6153" s="2">
        <v>-152.63999999999999</v>
      </c>
      <c r="L6153" t="s">
        <v>65</v>
      </c>
      <c r="M6153" t="s">
        <v>21</v>
      </c>
      <c r="N6153" t="s">
        <v>22</v>
      </c>
      <c r="O6153" t="s">
        <v>57</v>
      </c>
      <c r="P6153" t="s">
        <v>349</v>
      </c>
      <c r="Q6153" t="s">
        <v>350</v>
      </c>
      <c r="R6153" t="s">
        <v>351</v>
      </c>
      <c r="S6153">
        <f t="shared" si="96"/>
        <v>2016</v>
      </c>
    </row>
    <row r="6154" spans="1:19" x14ac:dyDescent="0.25">
      <c r="A6154">
        <v>345</v>
      </c>
      <c r="B6154">
        <v>345102</v>
      </c>
      <c r="C6154">
        <v>6165</v>
      </c>
      <c r="E6154" t="s">
        <v>374</v>
      </c>
      <c r="F6154" t="s">
        <v>86</v>
      </c>
      <c r="G6154">
        <v>1626</v>
      </c>
      <c r="H6154" s="1">
        <v>42486</v>
      </c>
      <c r="I6154" s="2"/>
      <c r="J6154" s="2">
        <v>-228.96</v>
      </c>
      <c r="K6154" s="2">
        <v>-228.96</v>
      </c>
      <c r="L6154" t="s">
        <v>65</v>
      </c>
      <c r="M6154" t="s">
        <v>21</v>
      </c>
      <c r="N6154" t="s">
        <v>22</v>
      </c>
      <c r="O6154" t="s">
        <v>57</v>
      </c>
      <c r="P6154" t="s">
        <v>349</v>
      </c>
      <c r="Q6154" t="s">
        <v>350</v>
      </c>
      <c r="R6154" t="s">
        <v>351</v>
      </c>
      <c r="S6154">
        <f t="shared" si="96"/>
        <v>2016</v>
      </c>
    </row>
    <row r="6155" spans="1:19" x14ac:dyDescent="0.25">
      <c r="A6155">
        <v>345</v>
      </c>
      <c r="B6155">
        <v>345102</v>
      </c>
      <c r="C6155">
        <v>6165</v>
      </c>
      <c r="E6155" t="s">
        <v>374</v>
      </c>
      <c r="F6155" t="s">
        <v>86</v>
      </c>
      <c r="G6155">
        <v>1626</v>
      </c>
      <c r="H6155" s="1">
        <v>42486</v>
      </c>
      <c r="I6155" s="2"/>
      <c r="J6155" s="2">
        <v>-152.63999999999999</v>
      </c>
      <c r="K6155" s="2">
        <v>-152.63999999999999</v>
      </c>
      <c r="L6155" t="s">
        <v>65</v>
      </c>
      <c r="M6155" t="s">
        <v>21</v>
      </c>
      <c r="N6155" t="s">
        <v>22</v>
      </c>
      <c r="O6155" t="s">
        <v>57</v>
      </c>
      <c r="P6155" t="s">
        <v>349</v>
      </c>
      <c r="Q6155" t="s">
        <v>350</v>
      </c>
      <c r="R6155" t="s">
        <v>351</v>
      </c>
      <c r="S6155">
        <f t="shared" si="96"/>
        <v>2016</v>
      </c>
    </row>
    <row r="6156" spans="1:19" x14ac:dyDescent="0.25">
      <c r="A6156">
        <v>345</v>
      </c>
      <c r="B6156">
        <v>345102</v>
      </c>
      <c r="C6156">
        <v>6165</v>
      </c>
      <c r="E6156" t="s">
        <v>374</v>
      </c>
      <c r="F6156" t="s">
        <v>86</v>
      </c>
      <c r="G6156">
        <v>1626</v>
      </c>
      <c r="H6156" s="1">
        <v>42486</v>
      </c>
      <c r="I6156" s="2"/>
      <c r="J6156" s="2">
        <v>-76.319999999999993</v>
      </c>
      <c r="K6156" s="2">
        <v>-76.319999999999993</v>
      </c>
      <c r="L6156" t="s">
        <v>65</v>
      </c>
      <c r="M6156" t="s">
        <v>21</v>
      </c>
      <c r="N6156" t="s">
        <v>22</v>
      </c>
      <c r="O6156" t="s">
        <v>57</v>
      </c>
      <c r="P6156" t="s">
        <v>349</v>
      </c>
      <c r="Q6156" t="s">
        <v>350</v>
      </c>
      <c r="R6156" t="s">
        <v>351</v>
      </c>
      <c r="S6156">
        <f t="shared" si="96"/>
        <v>2016</v>
      </c>
    </row>
    <row r="6157" spans="1:19" x14ac:dyDescent="0.25">
      <c r="A6157">
        <v>345</v>
      </c>
      <c r="B6157">
        <v>345102</v>
      </c>
      <c r="C6157">
        <v>6165</v>
      </c>
      <c r="E6157" t="s">
        <v>374</v>
      </c>
      <c r="F6157" t="s">
        <v>86</v>
      </c>
      <c r="G6157">
        <v>1626</v>
      </c>
      <c r="H6157" s="1">
        <v>42486</v>
      </c>
      <c r="I6157" s="2"/>
      <c r="J6157" s="2">
        <v>-152.63999999999999</v>
      </c>
      <c r="K6157" s="2">
        <v>-152.63999999999999</v>
      </c>
      <c r="L6157" t="s">
        <v>65</v>
      </c>
      <c r="M6157" t="s">
        <v>21</v>
      </c>
      <c r="N6157" t="s">
        <v>22</v>
      </c>
      <c r="O6157" t="s">
        <v>57</v>
      </c>
      <c r="P6157" t="s">
        <v>349</v>
      </c>
      <c r="Q6157" t="s">
        <v>350</v>
      </c>
      <c r="R6157" t="s">
        <v>351</v>
      </c>
      <c r="S6157">
        <f t="shared" si="96"/>
        <v>2016</v>
      </c>
    </row>
    <row r="6158" spans="1:19" x14ac:dyDescent="0.25">
      <c r="A6158">
        <v>345</v>
      </c>
      <c r="B6158">
        <v>345102</v>
      </c>
      <c r="C6158">
        <v>6165</v>
      </c>
      <c r="E6158" t="s">
        <v>374</v>
      </c>
      <c r="F6158" t="s">
        <v>86</v>
      </c>
      <c r="G6158">
        <v>1626</v>
      </c>
      <c r="H6158" s="1">
        <v>42486</v>
      </c>
      <c r="I6158" s="2"/>
      <c r="J6158" s="2">
        <v>-83.7</v>
      </c>
      <c r="K6158" s="2">
        <v>-83.7</v>
      </c>
      <c r="L6158" t="s">
        <v>65</v>
      </c>
      <c r="M6158" t="s">
        <v>21</v>
      </c>
      <c r="N6158" t="s">
        <v>22</v>
      </c>
      <c r="O6158" t="s">
        <v>57</v>
      </c>
      <c r="P6158" t="s">
        <v>349</v>
      </c>
      <c r="Q6158" t="s">
        <v>350</v>
      </c>
      <c r="R6158" t="s">
        <v>351</v>
      </c>
      <c r="S6158">
        <f t="shared" si="96"/>
        <v>2016</v>
      </c>
    </row>
    <row r="6159" spans="1:19" x14ac:dyDescent="0.25">
      <c r="A6159">
        <v>345</v>
      </c>
      <c r="B6159">
        <v>345102</v>
      </c>
      <c r="C6159">
        <v>6165</v>
      </c>
      <c r="E6159" t="s">
        <v>374</v>
      </c>
      <c r="F6159" t="s">
        <v>86</v>
      </c>
      <c r="G6159">
        <v>1626</v>
      </c>
      <c r="H6159" s="1">
        <v>42486</v>
      </c>
      <c r="I6159" s="2"/>
      <c r="J6159" s="2">
        <v>-272.02999999999997</v>
      </c>
      <c r="K6159" s="2">
        <v>-272.02999999999997</v>
      </c>
      <c r="L6159" t="s">
        <v>65</v>
      </c>
      <c r="M6159" t="s">
        <v>21</v>
      </c>
      <c r="N6159" t="s">
        <v>22</v>
      </c>
      <c r="O6159" t="s">
        <v>57</v>
      </c>
      <c r="P6159" t="s">
        <v>349</v>
      </c>
      <c r="Q6159" t="s">
        <v>350</v>
      </c>
      <c r="R6159" t="s">
        <v>351</v>
      </c>
      <c r="S6159">
        <f t="shared" si="96"/>
        <v>2016</v>
      </c>
    </row>
    <row r="6160" spans="1:19" x14ac:dyDescent="0.25">
      <c r="A6160">
        <v>345</v>
      </c>
      <c r="B6160">
        <v>345102</v>
      </c>
      <c r="C6160">
        <v>6165</v>
      </c>
      <c r="E6160" t="s">
        <v>374</v>
      </c>
      <c r="F6160" t="s">
        <v>86</v>
      </c>
      <c r="G6160">
        <v>1626</v>
      </c>
      <c r="H6160" s="1">
        <v>42486</v>
      </c>
      <c r="I6160" s="2"/>
      <c r="J6160" s="2">
        <v>-104.63</v>
      </c>
      <c r="K6160" s="2">
        <v>-104.63</v>
      </c>
      <c r="L6160" t="s">
        <v>65</v>
      </c>
      <c r="M6160" t="s">
        <v>21</v>
      </c>
      <c r="N6160" t="s">
        <v>22</v>
      </c>
      <c r="O6160" t="s">
        <v>57</v>
      </c>
      <c r="P6160" t="s">
        <v>349</v>
      </c>
      <c r="Q6160" t="s">
        <v>350</v>
      </c>
      <c r="R6160" t="s">
        <v>351</v>
      </c>
      <c r="S6160">
        <f t="shared" si="96"/>
        <v>2016</v>
      </c>
    </row>
    <row r="6161" spans="1:19" x14ac:dyDescent="0.25">
      <c r="A6161">
        <v>345</v>
      </c>
      <c r="B6161">
        <v>345102</v>
      </c>
      <c r="C6161">
        <v>6165</v>
      </c>
      <c r="E6161" t="s">
        <v>374</v>
      </c>
      <c r="F6161" t="s">
        <v>86</v>
      </c>
      <c r="G6161">
        <v>1626</v>
      </c>
      <c r="H6161" s="1">
        <v>42486</v>
      </c>
      <c r="I6161" s="2"/>
      <c r="J6161" s="2">
        <v>-125.55</v>
      </c>
      <c r="K6161" s="2">
        <v>-125.55</v>
      </c>
      <c r="L6161" t="s">
        <v>65</v>
      </c>
      <c r="M6161" t="s">
        <v>21</v>
      </c>
      <c r="N6161" t="s">
        <v>22</v>
      </c>
      <c r="O6161" t="s">
        <v>57</v>
      </c>
      <c r="P6161" t="s">
        <v>349</v>
      </c>
      <c r="Q6161" t="s">
        <v>350</v>
      </c>
      <c r="R6161" t="s">
        <v>351</v>
      </c>
      <c r="S6161">
        <f t="shared" si="96"/>
        <v>2016</v>
      </c>
    </row>
    <row r="6162" spans="1:19" x14ac:dyDescent="0.25">
      <c r="A6162">
        <v>345</v>
      </c>
      <c r="B6162">
        <v>345102</v>
      </c>
      <c r="C6162">
        <v>6165</v>
      </c>
      <c r="E6162" t="s">
        <v>374</v>
      </c>
      <c r="F6162" t="s">
        <v>86</v>
      </c>
      <c r="G6162">
        <v>1626</v>
      </c>
      <c r="H6162" s="1">
        <v>42486</v>
      </c>
      <c r="I6162" s="2"/>
      <c r="J6162" s="2">
        <v>-125.55</v>
      </c>
      <c r="K6162" s="2">
        <v>-125.55</v>
      </c>
      <c r="L6162" t="s">
        <v>65</v>
      </c>
      <c r="M6162" t="s">
        <v>21</v>
      </c>
      <c r="N6162" t="s">
        <v>22</v>
      </c>
      <c r="O6162" t="s">
        <v>57</v>
      </c>
      <c r="P6162" t="s">
        <v>349</v>
      </c>
      <c r="Q6162" t="s">
        <v>350</v>
      </c>
      <c r="R6162" t="s">
        <v>351</v>
      </c>
      <c r="S6162">
        <f t="shared" si="96"/>
        <v>2016</v>
      </c>
    </row>
    <row r="6163" spans="1:19" x14ac:dyDescent="0.25">
      <c r="A6163">
        <v>345</v>
      </c>
      <c r="B6163">
        <v>345102</v>
      </c>
      <c r="C6163">
        <v>6165</v>
      </c>
      <c r="E6163" t="s">
        <v>375</v>
      </c>
      <c r="F6163" t="s">
        <v>86</v>
      </c>
      <c r="G6163">
        <v>1626</v>
      </c>
      <c r="H6163" s="1">
        <v>42486</v>
      </c>
      <c r="I6163" s="2"/>
      <c r="J6163" s="2">
        <v>-190.8</v>
      </c>
      <c r="K6163" s="2">
        <v>-190.8</v>
      </c>
      <c r="L6163" t="s">
        <v>65</v>
      </c>
      <c r="M6163" t="s">
        <v>21</v>
      </c>
      <c r="N6163" t="s">
        <v>22</v>
      </c>
      <c r="O6163" t="s">
        <v>57</v>
      </c>
      <c r="P6163" t="s">
        <v>349</v>
      </c>
      <c r="Q6163" t="s">
        <v>350</v>
      </c>
      <c r="R6163" t="s">
        <v>351</v>
      </c>
      <c r="S6163">
        <f t="shared" si="96"/>
        <v>2016</v>
      </c>
    </row>
    <row r="6164" spans="1:19" x14ac:dyDescent="0.25">
      <c r="A6164">
        <v>345</v>
      </c>
      <c r="B6164">
        <v>345102</v>
      </c>
      <c r="C6164">
        <v>6165</v>
      </c>
      <c r="E6164" t="s">
        <v>375</v>
      </c>
      <c r="F6164" t="s">
        <v>86</v>
      </c>
      <c r="G6164">
        <v>1626</v>
      </c>
      <c r="H6164" s="1">
        <v>42486</v>
      </c>
      <c r="I6164" s="2"/>
      <c r="J6164" s="2">
        <v>-38.159999999999997</v>
      </c>
      <c r="K6164" s="2">
        <v>-38.159999999999997</v>
      </c>
      <c r="L6164" t="s">
        <v>65</v>
      </c>
      <c r="M6164" t="s">
        <v>21</v>
      </c>
      <c r="N6164" t="s">
        <v>22</v>
      </c>
      <c r="O6164" t="s">
        <v>57</v>
      </c>
      <c r="P6164" t="s">
        <v>349</v>
      </c>
      <c r="Q6164" t="s">
        <v>350</v>
      </c>
      <c r="R6164" t="s">
        <v>351</v>
      </c>
      <c r="S6164">
        <f t="shared" si="96"/>
        <v>2016</v>
      </c>
    </row>
    <row r="6165" spans="1:19" x14ac:dyDescent="0.25">
      <c r="A6165">
        <v>345</v>
      </c>
      <c r="B6165">
        <v>345102</v>
      </c>
      <c r="C6165">
        <v>6165</v>
      </c>
      <c r="E6165" t="s">
        <v>375</v>
      </c>
      <c r="F6165" t="s">
        <v>86</v>
      </c>
      <c r="G6165">
        <v>1626</v>
      </c>
      <c r="H6165" s="1">
        <v>42486</v>
      </c>
      <c r="I6165" s="2"/>
      <c r="J6165" s="2">
        <v>-114.48</v>
      </c>
      <c r="K6165" s="2">
        <v>-114.48</v>
      </c>
      <c r="L6165" t="s">
        <v>65</v>
      </c>
      <c r="M6165" t="s">
        <v>21</v>
      </c>
      <c r="N6165" t="s">
        <v>22</v>
      </c>
      <c r="O6165" t="s">
        <v>57</v>
      </c>
      <c r="P6165" t="s">
        <v>349</v>
      </c>
      <c r="Q6165" t="s">
        <v>350</v>
      </c>
      <c r="R6165" t="s">
        <v>351</v>
      </c>
      <c r="S6165">
        <f t="shared" si="96"/>
        <v>2016</v>
      </c>
    </row>
    <row r="6166" spans="1:19" x14ac:dyDescent="0.25">
      <c r="A6166">
        <v>345</v>
      </c>
      <c r="B6166">
        <v>345102</v>
      </c>
      <c r="C6166">
        <v>6165</v>
      </c>
      <c r="E6166" t="s">
        <v>375</v>
      </c>
      <c r="F6166" t="s">
        <v>86</v>
      </c>
      <c r="G6166">
        <v>1626</v>
      </c>
      <c r="H6166" s="1">
        <v>42486</v>
      </c>
      <c r="I6166" s="2"/>
      <c r="J6166" s="2">
        <v>-76.319999999999993</v>
      </c>
      <c r="K6166" s="2">
        <v>-76.319999999999993</v>
      </c>
      <c r="L6166" t="s">
        <v>65</v>
      </c>
      <c r="M6166" t="s">
        <v>21</v>
      </c>
      <c r="N6166" t="s">
        <v>22</v>
      </c>
      <c r="O6166" t="s">
        <v>57</v>
      </c>
      <c r="P6166" t="s">
        <v>349</v>
      </c>
      <c r="Q6166" t="s">
        <v>350</v>
      </c>
      <c r="R6166" t="s">
        <v>351</v>
      </c>
      <c r="S6166">
        <f t="shared" si="96"/>
        <v>2016</v>
      </c>
    </row>
    <row r="6167" spans="1:19" x14ac:dyDescent="0.25">
      <c r="A6167">
        <v>345</v>
      </c>
      <c r="B6167">
        <v>345102</v>
      </c>
      <c r="C6167">
        <v>6165</v>
      </c>
      <c r="E6167" t="s">
        <v>375</v>
      </c>
      <c r="F6167" t="s">
        <v>86</v>
      </c>
      <c r="G6167">
        <v>1626</v>
      </c>
      <c r="H6167" s="1">
        <v>42486</v>
      </c>
      <c r="I6167" s="2"/>
      <c r="J6167" s="2">
        <v>-38.159999999999997</v>
      </c>
      <c r="K6167" s="2">
        <v>-38.159999999999997</v>
      </c>
      <c r="L6167" t="s">
        <v>65</v>
      </c>
      <c r="M6167" t="s">
        <v>21</v>
      </c>
      <c r="N6167" t="s">
        <v>22</v>
      </c>
      <c r="O6167" t="s">
        <v>57</v>
      </c>
      <c r="P6167" t="s">
        <v>349</v>
      </c>
      <c r="Q6167" t="s">
        <v>350</v>
      </c>
      <c r="R6167" t="s">
        <v>351</v>
      </c>
      <c r="S6167">
        <f t="shared" si="96"/>
        <v>2016</v>
      </c>
    </row>
    <row r="6168" spans="1:19" x14ac:dyDescent="0.25">
      <c r="A6168">
        <v>345</v>
      </c>
      <c r="B6168">
        <v>345102</v>
      </c>
      <c r="C6168">
        <v>6165</v>
      </c>
      <c r="E6168" t="s">
        <v>375</v>
      </c>
      <c r="F6168" t="s">
        <v>86</v>
      </c>
      <c r="G6168">
        <v>1626</v>
      </c>
      <c r="H6168" s="1">
        <v>42486</v>
      </c>
      <c r="I6168" s="2"/>
      <c r="J6168" s="2">
        <v>-76.319999999999993</v>
      </c>
      <c r="K6168" s="2">
        <v>-76.319999999999993</v>
      </c>
      <c r="L6168" t="s">
        <v>65</v>
      </c>
      <c r="M6168" t="s">
        <v>21</v>
      </c>
      <c r="N6168" t="s">
        <v>22</v>
      </c>
      <c r="O6168" t="s">
        <v>57</v>
      </c>
      <c r="P6168" t="s">
        <v>349</v>
      </c>
      <c r="Q6168" t="s">
        <v>350</v>
      </c>
      <c r="R6168" t="s">
        <v>351</v>
      </c>
      <c r="S6168">
        <f t="shared" si="96"/>
        <v>2016</v>
      </c>
    </row>
    <row r="6169" spans="1:19" x14ac:dyDescent="0.25">
      <c r="A6169">
        <v>345</v>
      </c>
      <c r="B6169">
        <v>345102</v>
      </c>
      <c r="C6169">
        <v>6165</v>
      </c>
      <c r="E6169" t="s">
        <v>375</v>
      </c>
      <c r="F6169" t="s">
        <v>86</v>
      </c>
      <c r="G6169">
        <v>1626</v>
      </c>
      <c r="H6169" s="1">
        <v>42486</v>
      </c>
      <c r="I6169" s="2"/>
      <c r="J6169" s="2">
        <v>-19.079999999999998</v>
      </c>
      <c r="K6169" s="2">
        <v>-19.079999999999998</v>
      </c>
      <c r="L6169" t="s">
        <v>65</v>
      </c>
      <c r="M6169" t="s">
        <v>21</v>
      </c>
      <c r="N6169" t="s">
        <v>22</v>
      </c>
      <c r="O6169" t="s">
        <v>57</v>
      </c>
      <c r="P6169" t="s">
        <v>349</v>
      </c>
      <c r="Q6169" t="s">
        <v>350</v>
      </c>
      <c r="R6169" t="s">
        <v>351</v>
      </c>
      <c r="S6169">
        <f t="shared" si="96"/>
        <v>2016</v>
      </c>
    </row>
    <row r="6170" spans="1:19" x14ac:dyDescent="0.25">
      <c r="A6170">
        <v>345</v>
      </c>
      <c r="B6170">
        <v>345102</v>
      </c>
      <c r="C6170">
        <v>6165</v>
      </c>
      <c r="E6170" t="s">
        <v>375</v>
      </c>
      <c r="F6170" t="s">
        <v>86</v>
      </c>
      <c r="G6170">
        <v>1626</v>
      </c>
      <c r="H6170" s="1">
        <v>42486</v>
      </c>
      <c r="I6170" s="2"/>
      <c r="J6170" s="2">
        <v>-114.48</v>
      </c>
      <c r="K6170" s="2">
        <v>-114.48</v>
      </c>
      <c r="L6170" t="s">
        <v>65</v>
      </c>
      <c r="M6170" t="s">
        <v>21</v>
      </c>
      <c r="N6170" t="s">
        <v>22</v>
      </c>
      <c r="O6170" t="s">
        <v>57</v>
      </c>
      <c r="P6170" t="s">
        <v>349</v>
      </c>
      <c r="Q6170" t="s">
        <v>350</v>
      </c>
      <c r="R6170" t="s">
        <v>351</v>
      </c>
      <c r="S6170">
        <f t="shared" si="96"/>
        <v>2016</v>
      </c>
    </row>
    <row r="6171" spans="1:19" x14ac:dyDescent="0.25">
      <c r="A6171">
        <v>345</v>
      </c>
      <c r="B6171">
        <v>345102</v>
      </c>
      <c r="C6171">
        <v>6165</v>
      </c>
      <c r="E6171" t="s">
        <v>375</v>
      </c>
      <c r="F6171" t="s">
        <v>86</v>
      </c>
      <c r="G6171">
        <v>1626</v>
      </c>
      <c r="H6171" s="1">
        <v>42486</v>
      </c>
      <c r="I6171" s="2"/>
      <c r="J6171" s="2">
        <v>-19.079999999999998</v>
      </c>
      <c r="K6171" s="2">
        <v>-19.079999999999998</v>
      </c>
      <c r="L6171" t="s">
        <v>65</v>
      </c>
      <c r="M6171" t="s">
        <v>21</v>
      </c>
      <c r="N6171" t="s">
        <v>22</v>
      </c>
      <c r="O6171" t="s">
        <v>57</v>
      </c>
      <c r="P6171" t="s">
        <v>349</v>
      </c>
      <c r="Q6171" t="s">
        <v>350</v>
      </c>
      <c r="R6171" t="s">
        <v>351</v>
      </c>
      <c r="S6171">
        <f t="shared" si="96"/>
        <v>2016</v>
      </c>
    </row>
    <row r="6172" spans="1:19" x14ac:dyDescent="0.25">
      <c r="A6172">
        <v>345</v>
      </c>
      <c r="B6172">
        <v>345102</v>
      </c>
      <c r="C6172">
        <v>6165</v>
      </c>
      <c r="E6172" t="s">
        <v>375</v>
      </c>
      <c r="F6172" t="s">
        <v>86</v>
      </c>
      <c r="G6172">
        <v>1626</v>
      </c>
      <c r="H6172" s="1">
        <v>42486</v>
      </c>
      <c r="I6172" s="2"/>
      <c r="J6172" s="2">
        <v>-38.159999999999997</v>
      </c>
      <c r="K6172" s="2">
        <v>-38.159999999999997</v>
      </c>
      <c r="L6172" t="s">
        <v>65</v>
      </c>
      <c r="M6172" t="s">
        <v>21</v>
      </c>
      <c r="N6172" t="s">
        <v>22</v>
      </c>
      <c r="O6172" t="s">
        <v>57</v>
      </c>
      <c r="P6172" t="s">
        <v>349</v>
      </c>
      <c r="Q6172" t="s">
        <v>350</v>
      </c>
      <c r="R6172" t="s">
        <v>351</v>
      </c>
      <c r="S6172">
        <f t="shared" si="96"/>
        <v>2016</v>
      </c>
    </row>
    <row r="6173" spans="1:19" x14ac:dyDescent="0.25">
      <c r="A6173">
        <v>345</v>
      </c>
      <c r="B6173">
        <v>345102</v>
      </c>
      <c r="C6173">
        <v>6165</v>
      </c>
      <c r="E6173" t="s">
        <v>375</v>
      </c>
      <c r="F6173" t="s">
        <v>86</v>
      </c>
      <c r="G6173">
        <v>1626</v>
      </c>
      <c r="H6173" s="1">
        <v>42486</v>
      </c>
      <c r="I6173" s="2"/>
      <c r="J6173" s="2">
        <v>-38.159999999999997</v>
      </c>
      <c r="K6173" s="2">
        <v>-38.159999999999997</v>
      </c>
      <c r="L6173" t="s">
        <v>65</v>
      </c>
      <c r="M6173" t="s">
        <v>21</v>
      </c>
      <c r="N6173" t="s">
        <v>22</v>
      </c>
      <c r="O6173" t="s">
        <v>57</v>
      </c>
      <c r="P6173" t="s">
        <v>349</v>
      </c>
      <c r="Q6173" t="s">
        <v>350</v>
      </c>
      <c r="R6173" t="s">
        <v>351</v>
      </c>
      <c r="S6173">
        <f t="shared" si="96"/>
        <v>2016</v>
      </c>
    </row>
    <row r="6174" spans="1:19" x14ac:dyDescent="0.25">
      <c r="A6174">
        <v>345</v>
      </c>
      <c r="B6174">
        <v>345102</v>
      </c>
      <c r="C6174">
        <v>6165</v>
      </c>
      <c r="E6174" t="s">
        <v>375</v>
      </c>
      <c r="F6174" t="s">
        <v>86</v>
      </c>
      <c r="G6174">
        <v>1626</v>
      </c>
      <c r="H6174" s="1">
        <v>42486</v>
      </c>
      <c r="I6174" s="2"/>
      <c r="J6174" s="2">
        <v>-76.319999999999993</v>
      </c>
      <c r="K6174" s="2">
        <v>-76.319999999999993</v>
      </c>
      <c r="L6174" t="s">
        <v>65</v>
      </c>
      <c r="M6174" t="s">
        <v>21</v>
      </c>
      <c r="N6174" t="s">
        <v>22</v>
      </c>
      <c r="O6174" t="s">
        <v>57</v>
      </c>
      <c r="P6174" t="s">
        <v>349</v>
      </c>
      <c r="Q6174" t="s">
        <v>350</v>
      </c>
      <c r="R6174" t="s">
        <v>351</v>
      </c>
      <c r="S6174">
        <f t="shared" si="96"/>
        <v>2016</v>
      </c>
    </row>
    <row r="6175" spans="1:19" x14ac:dyDescent="0.25">
      <c r="A6175">
        <v>345</v>
      </c>
      <c r="B6175">
        <v>345102</v>
      </c>
      <c r="C6175">
        <v>6165</v>
      </c>
      <c r="E6175" t="s">
        <v>375</v>
      </c>
      <c r="F6175" t="s">
        <v>86</v>
      </c>
      <c r="G6175">
        <v>1626</v>
      </c>
      <c r="H6175" s="1">
        <v>42486</v>
      </c>
      <c r="I6175" s="2"/>
      <c r="J6175" s="2">
        <v>-76.319999999999993</v>
      </c>
      <c r="K6175" s="2">
        <v>-76.319999999999993</v>
      </c>
      <c r="L6175" t="s">
        <v>65</v>
      </c>
      <c r="M6175" t="s">
        <v>21</v>
      </c>
      <c r="N6175" t="s">
        <v>22</v>
      </c>
      <c r="O6175" t="s">
        <v>57</v>
      </c>
      <c r="P6175" t="s">
        <v>349</v>
      </c>
      <c r="Q6175" t="s">
        <v>350</v>
      </c>
      <c r="R6175" t="s">
        <v>351</v>
      </c>
      <c r="S6175">
        <f t="shared" si="96"/>
        <v>2016</v>
      </c>
    </row>
    <row r="6176" spans="1:19" x14ac:dyDescent="0.25">
      <c r="A6176">
        <v>345</v>
      </c>
      <c r="B6176">
        <v>345102</v>
      </c>
      <c r="C6176">
        <v>6165</v>
      </c>
      <c r="E6176" t="s">
        <v>88</v>
      </c>
      <c r="F6176" t="s">
        <v>86</v>
      </c>
      <c r="G6176">
        <v>1620</v>
      </c>
      <c r="H6176" s="1">
        <v>42475</v>
      </c>
      <c r="I6176" s="2"/>
      <c r="J6176" s="2">
        <v>-180</v>
      </c>
      <c r="K6176" s="2">
        <v>-180</v>
      </c>
      <c r="L6176" t="s">
        <v>65</v>
      </c>
      <c r="M6176" t="s">
        <v>21</v>
      </c>
      <c r="N6176" t="s">
        <v>22</v>
      </c>
      <c r="O6176" t="s">
        <v>57</v>
      </c>
      <c r="P6176" t="s">
        <v>349</v>
      </c>
      <c r="Q6176" t="s">
        <v>350</v>
      </c>
      <c r="R6176" t="s">
        <v>351</v>
      </c>
      <c r="S6176">
        <f t="shared" si="96"/>
        <v>2016</v>
      </c>
    </row>
    <row r="6177" spans="1:19" x14ac:dyDescent="0.25">
      <c r="A6177">
        <v>345</v>
      </c>
      <c r="B6177">
        <v>345102</v>
      </c>
      <c r="C6177">
        <v>6165</v>
      </c>
      <c r="E6177" t="s">
        <v>89</v>
      </c>
      <c r="F6177" t="s">
        <v>86</v>
      </c>
      <c r="G6177">
        <v>1620</v>
      </c>
      <c r="H6177" s="1">
        <v>42475</v>
      </c>
      <c r="I6177" s="2"/>
      <c r="J6177" s="2">
        <v>-166.32</v>
      </c>
      <c r="K6177" s="2">
        <v>-166.32</v>
      </c>
      <c r="L6177" t="s">
        <v>65</v>
      </c>
      <c r="M6177" t="s">
        <v>21</v>
      </c>
      <c r="N6177" t="s">
        <v>22</v>
      </c>
      <c r="O6177" t="s">
        <v>57</v>
      </c>
      <c r="P6177" t="s">
        <v>349</v>
      </c>
      <c r="Q6177" t="s">
        <v>350</v>
      </c>
      <c r="R6177" t="s">
        <v>351</v>
      </c>
      <c r="S6177">
        <f t="shared" si="96"/>
        <v>2016</v>
      </c>
    </row>
    <row r="6178" spans="1:19" x14ac:dyDescent="0.25">
      <c r="A6178">
        <v>345</v>
      </c>
      <c r="B6178">
        <v>345102</v>
      </c>
      <c r="C6178">
        <v>6165</v>
      </c>
      <c r="E6178" t="s">
        <v>88</v>
      </c>
      <c r="F6178" t="s">
        <v>86</v>
      </c>
      <c r="G6178">
        <v>1620</v>
      </c>
      <c r="H6178" s="1">
        <v>42475</v>
      </c>
      <c r="I6178" s="2"/>
      <c r="J6178" s="2">
        <v>-180</v>
      </c>
      <c r="K6178" s="2">
        <v>-180</v>
      </c>
      <c r="L6178" t="s">
        <v>65</v>
      </c>
      <c r="M6178" t="s">
        <v>21</v>
      </c>
      <c r="N6178" t="s">
        <v>22</v>
      </c>
      <c r="O6178" t="s">
        <v>57</v>
      </c>
      <c r="P6178" t="s">
        <v>349</v>
      </c>
      <c r="Q6178" t="s">
        <v>350</v>
      </c>
      <c r="R6178" t="s">
        <v>351</v>
      </c>
      <c r="S6178">
        <f t="shared" si="96"/>
        <v>2016</v>
      </c>
    </row>
    <row r="6179" spans="1:19" x14ac:dyDescent="0.25">
      <c r="A6179">
        <v>345</v>
      </c>
      <c r="B6179">
        <v>345102</v>
      </c>
      <c r="C6179">
        <v>6165</v>
      </c>
      <c r="E6179" t="s">
        <v>88</v>
      </c>
      <c r="F6179" t="s">
        <v>86</v>
      </c>
      <c r="G6179">
        <v>1620</v>
      </c>
      <c r="H6179" s="1">
        <v>42475</v>
      </c>
      <c r="I6179" s="2"/>
      <c r="J6179" s="2">
        <v>-180</v>
      </c>
      <c r="K6179" s="2">
        <v>-180</v>
      </c>
      <c r="L6179" t="s">
        <v>65</v>
      </c>
      <c r="M6179" t="s">
        <v>21</v>
      </c>
      <c r="N6179" t="s">
        <v>22</v>
      </c>
      <c r="O6179" t="s">
        <v>57</v>
      </c>
      <c r="P6179" t="s">
        <v>349</v>
      </c>
      <c r="Q6179" t="s">
        <v>350</v>
      </c>
      <c r="R6179" t="s">
        <v>351</v>
      </c>
      <c r="S6179">
        <f t="shared" si="96"/>
        <v>2016</v>
      </c>
    </row>
    <row r="6180" spans="1:19" x14ac:dyDescent="0.25">
      <c r="A6180">
        <v>345</v>
      </c>
      <c r="B6180">
        <v>345102</v>
      </c>
      <c r="C6180">
        <v>6165</v>
      </c>
      <c r="E6180" t="s">
        <v>88</v>
      </c>
      <c r="F6180" t="s">
        <v>86</v>
      </c>
      <c r="G6180">
        <v>1620</v>
      </c>
      <c r="H6180" s="1">
        <v>42475</v>
      </c>
      <c r="I6180" s="2"/>
      <c r="J6180" s="2">
        <v>-180</v>
      </c>
      <c r="K6180" s="2">
        <v>-180</v>
      </c>
      <c r="L6180" t="s">
        <v>65</v>
      </c>
      <c r="M6180" t="s">
        <v>21</v>
      </c>
      <c r="N6180" t="s">
        <v>22</v>
      </c>
      <c r="O6180" t="s">
        <v>57</v>
      </c>
      <c r="P6180" t="s">
        <v>349</v>
      </c>
      <c r="Q6180" t="s">
        <v>350</v>
      </c>
      <c r="R6180" t="s">
        <v>351</v>
      </c>
      <c r="S6180">
        <f t="shared" si="96"/>
        <v>2016</v>
      </c>
    </row>
    <row r="6181" spans="1:19" x14ac:dyDescent="0.25">
      <c r="A6181">
        <v>345</v>
      </c>
      <c r="B6181">
        <v>345102</v>
      </c>
      <c r="C6181">
        <v>6165</v>
      </c>
      <c r="E6181" t="s">
        <v>88</v>
      </c>
      <c r="F6181" t="s">
        <v>86</v>
      </c>
      <c r="G6181">
        <v>1620</v>
      </c>
      <c r="H6181" s="1">
        <v>42475</v>
      </c>
      <c r="I6181" s="2"/>
      <c r="J6181" s="2">
        <v>-180</v>
      </c>
      <c r="K6181" s="2">
        <v>-180</v>
      </c>
      <c r="L6181" t="s">
        <v>65</v>
      </c>
      <c r="M6181" t="s">
        <v>21</v>
      </c>
      <c r="N6181" t="s">
        <v>22</v>
      </c>
      <c r="O6181" t="s">
        <v>57</v>
      </c>
      <c r="P6181" t="s">
        <v>349</v>
      </c>
      <c r="Q6181" t="s">
        <v>350</v>
      </c>
      <c r="R6181" t="s">
        <v>351</v>
      </c>
      <c r="S6181">
        <f t="shared" si="96"/>
        <v>2016</v>
      </c>
    </row>
    <row r="6182" spans="1:19" x14ac:dyDescent="0.25">
      <c r="A6182">
        <v>345</v>
      </c>
      <c r="B6182">
        <v>345102</v>
      </c>
      <c r="C6182">
        <v>6165</v>
      </c>
      <c r="E6182" t="s">
        <v>88</v>
      </c>
      <c r="F6182" t="s">
        <v>86</v>
      </c>
      <c r="G6182">
        <v>1620</v>
      </c>
      <c r="H6182" s="1">
        <v>42475</v>
      </c>
      <c r="I6182" s="2"/>
      <c r="J6182" s="2">
        <v>-180</v>
      </c>
      <c r="K6182" s="2">
        <v>-180</v>
      </c>
      <c r="L6182" t="s">
        <v>65</v>
      </c>
      <c r="M6182" t="s">
        <v>21</v>
      </c>
      <c r="N6182" t="s">
        <v>22</v>
      </c>
      <c r="O6182" t="s">
        <v>57</v>
      </c>
      <c r="P6182" t="s">
        <v>349</v>
      </c>
      <c r="Q6182" t="s">
        <v>350</v>
      </c>
      <c r="R6182" t="s">
        <v>351</v>
      </c>
      <c r="S6182">
        <f t="shared" si="96"/>
        <v>2016</v>
      </c>
    </row>
    <row r="6183" spans="1:19" x14ac:dyDescent="0.25">
      <c r="A6183">
        <v>345</v>
      </c>
      <c r="B6183">
        <v>345102</v>
      </c>
      <c r="C6183">
        <v>6165</v>
      </c>
      <c r="E6183" t="s">
        <v>88</v>
      </c>
      <c r="F6183" t="s">
        <v>86</v>
      </c>
      <c r="G6183">
        <v>1620</v>
      </c>
      <c r="H6183" s="1">
        <v>42475</v>
      </c>
      <c r="I6183" s="2"/>
      <c r="J6183" s="2">
        <v>-180</v>
      </c>
      <c r="K6183" s="2">
        <v>-180</v>
      </c>
      <c r="L6183" t="s">
        <v>65</v>
      </c>
      <c r="M6183" t="s">
        <v>21</v>
      </c>
      <c r="N6183" t="s">
        <v>22</v>
      </c>
      <c r="O6183" t="s">
        <v>57</v>
      </c>
      <c r="P6183" t="s">
        <v>349</v>
      </c>
      <c r="Q6183" t="s">
        <v>350</v>
      </c>
      <c r="R6183" t="s">
        <v>351</v>
      </c>
      <c r="S6183">
        <f t="shared" si="96"/>
        <v>2016</v>
      </c>
    </row>
    <row r="6184" spans="1:19" x14ac:dyDescent="0.25">
      <c r="A6184">
        <v>345</v>
      </c>
      <c r="B6184">
        <v>345102</v>
      </c>
      <c r="C6184">
        <v>6165</v>
      </c>
      <c r="E6184" t="s">
        <v>89</v>
      </c>
      <c r="F6184" t="s">
        <v>86</v>
      </c>
      <c r="G6184">
        <v>1620</v>
      </c>
      <c r="H6184" s="1">
        <v>42475</v>
      </c>
      <c r="I6184" s="2"/>
      <c r="J6184" s="2">
        <v>-166.32</v>
      </c>
      <c r="K6184" s="2">
        <v>-166.32</v>
      </c>
      <c r="L6184" t="s">
        <v>65</v>
      </c>
      <c r="M6184" t="s">
        <v>21</v>
      </c>
      <c r="N6184" t="s">
        <v>22</v>
      </c>
      <c r="O6184" t="s">
        <v>57</v>
      </c>
      <c r="P6184" t="s">
        <v>349</v>
      </c>
      <c r="Q6184" t="s">
        <v>350</v>
      </c>
      <c r="R6184" t="s">
        <v>351</v>
      </c>
      <c r="S6184">
        <f t="shared" si="96"/>
        <v>2016</v>
      </c>
    </row>
    <row r="6185" spans="1:19" x14ac:dyDescent="0.25">
      <c r="A6185">
        <v>345</v>
      </c>
      <c r="B6185">
        <v>345102</v>
      </c>
      <c r="C6185">
        <v>6165</v>
      </c>
      <c r="E6185" t="s">
        <v>89</v>
      </c>
      <c r="F6185" t="s">
        <v>86</v>
      </c>
      <c r="G6185">
        <v>1620</v>
      </c>
      <c r="H6185" s="1">
        <v>42475</v>
      </c>
      <c r="I6185" s="2"/>
      <c r="J6185" s="2">
        <v>-83.16</v>
      </c>
      <c r="K6185" s="2">
        <v>-83.16</v>
      </c>
      <c r="L6185" t="s">
        <v>65</v>
      </c>
      <c r="M6185" t="s">
        <v>21</v>
      </c>
      <c r="N6185" t="s">
        <v>22</v>
      </c>
      <c r="O6185" t="s">
        <v>57</v>
      </c>
      <c r="P6185" t="s">
        <v>349</v>
      </c>
      <c r="Q6185" t="s">
        <v>350</v>
      </c>
      <c r="R6185" t="s">
        <v>351</v>
      </c>
      <c r="S6185">
        <f t="shared" si="96"/>
        <v>2016</v>
      </c>
    </row>
    <row r="6186" spans="1:19" x14ac:dyDescent="0.25">
      <c r="A6186">
        <v>345</v>
      </c>
      <c r="B6186">
        <v>345102</v>
      </c>
      <c r="C6186">
        <v>6165</v>
      </c>
      <c r="E6186" t="s">
        <v>89</v>
      </c>
      <c r="F6186" t="s">
        <v>86</v>
      </c>
      <c r="G6186">
        <v>1620</v>
      </c>
      <c r="H6186" s="1">
        <v>42475</v>
      </c>
      <c r="I6186" s="2"/>
      <c r="J6186" s="2">
        <v>-166.32</v>
      </c>
      <c r="K6186" s="2">
        <v>-166.32</v>
      </c>
      <c r="L6186" t="s">
        <v>65</v>
      </c>
      <c r="M6186" t="s">
        <v>21</v>
      </c>
      <c r="N6186" t="s">
        <v>22</v>
      </c>
      <c r="O6186" t="s">
        <v>57</v>
      </c>
      <c r="P6186" t="s">
        <v>349</v>
      </c>
      <c r="Q6186" t="s">
        <v>350</v>
      </c>
      <c r="R6186" t="s">
        <v>351</v>
      </c>
      <c r="S6186">
        <f t="shared" si="96"/>
        <v>2016</v>
      </c>
    </row>
    <row r="6187" spans="1:19" x14ac:dyDescent="0.25">
      <c r="A6187">
        <v>345</v>
      </c>
      <c r="B6187">
        <v>345102</v>
      </c>
      <c r="C6187">
        <v>6165</v>
      </c>
      <c r="E6187" t="s">
        <v>89</v>
      </c>
      <c r="F6187" t="s">
        <v>86</v>
      </c>
      <c r="G6187">
        <v>1620</v>
      </c>
      <c r="H6187" s="1">
        <v>42475</v>
      </c>
      <c r="I6187" s="2"/>
      <c r="J6187" s="2">
        <v>-83.16</v>
      </c>
      <c r="K6187" s="2">
        <v>-83.16</v>
      </c>
      <c r="L6187" t="s">
        <v>65</v>
      </c>
      <c r="M6187" t="s">
        <v>21</v>
      </c>
      <c r="N6187" t="s">
        <v>22</v>
      </c>
      <c r="O6187" t="s">
        <v>57</v>
      </c>
      <c r="P6187" t="s">
        <v>349</v>
      </c>
      <c r="Q6187" t="s">
        <v>350</v>
      </c>
      <c r="R6187" t="s">
        <v>351</v>
      </c>
      <c r="S6187">
        <f t="shared" si="96"/>
        <v>2016</v>
      </c>
    </row>
    <row r="6188" spans="1:19" x14ac:dyDescent="0.25">
      <c r="A6188">
        <v>345</v>
      </c>
      <c r="B6188">
        <v>345102</v>
      </c>
      <c r="C6188">
        <v>6165</v>
      </c>
      <c r="E6188" t="s">
        <v>89</v>
      </c>
      <c r="F6188" t="s">
        <v>86</v>
      </c>
      <c r="G6188">
        <v>1620</v>
      </c>
      <c r="H6188" s="1">
        <v>42475</v>
      </c>
      <c r="I6188" s="2"/>
      <c r="J6188" s="2">
        <v>-83.16</v>
      </c>
      <c r="K6188" s="2">
        <v>-83.16</v>
      </c>
      <c r="L6188" t="s">
        <v>65</v>
      </c>
      <c r="M6188" t="s">
        <v>21</v>
      </c>
      <c r="N6188" t="s">
        <v>22</v>
      </c>
      <c r="O6188" t="s">
        <v>57</v>
      </c>
      <c r="P6188" t="s">
        <v>349</v>
      </c>
      <c r="Q6188" t="s">
        <v>350</v>
      </c>
      <c r="R6188" t="s">
        <v>351</v>
      </c>
      <c r="S6188">
        <f t="shared" si="96"/>
        <v>2016</v>
      </c>
    </row>
    <row r="6189" spans="1:19" x14ac:dyDescent="0.25">
      <c r="A6189">
        <v>345</v>
      </c>
      <c r="B6189">
        <v>345102</v>
      </c>
      <c r="C6189">
        <v>6165</v>
      </c>
      <c r="E6189" t="s">
        <v>89</v>
      </c>
      <c r="F6189" t="s">
        <v>86</v>
      </c>
      <c r="G6189">
        <v>1620</v>
      </c>
      <c r="H6189" s="1">
        <v>42475</v>
      </c>
      <c r="I6189" s="2"/>
      <c r="J6189" s="2">
        <v>-83.16</v>
      </c>
      <c r="K6189" s="2">
        <v>-83.16</v>
      </c>
      <c r="L6189" t="s">
        <v>65</v>
      </c>
      <c r="M6189" t="s">
        <v>21</v>
      </c>
      <c r="N6189" t="s">
        <v>22</v>
      </c>
      <c r="O6189" t="s">
        <v>57</v>
      </c>
      <c r="P6189" t="s">
        <v>349</v>
      </c>
      <c r="Q6189" t="s">
        <v>350</v>
      </c>
      <c r="R6189" t="s">
        <v>351</v>
      </c>
      <c r="S6189">
        <f t="shared" si="96"/>
        <v>2016</v>
      </c>
    </row>
    <row r="6190" spans="1:19" x14ac:dyDescent="0.25">
      <c r="A6190">
        <v>345</v>
      </c>
      <c r="B6190">
        <v>345102</v>
      </c>
      <c r="C6190">
        <v>6165</v>
      </c>
      <c r="E6190" t="s">
        <v>89</v>
      </c>
      <c r="F6190" t="s">
        <v>86</v>
      </c>
      <c r="G6190">
        <v>1620</v>
      </c>
      <c r="H6190" s="1">
        <v>42475</v>
      </c>
      <c r="I6190" s="2"/>
      <c r="J6190" s="2">
        <v>-166.32</v>
      </c>
      <c r="K6190" s="2">
        <v>-166.32</v>
      </c>
      <c r="L6190" t="s">
        <v>65</v>
      </c>
      <c r="M6190" t="s">
        <v>21</v>
      </c>
      <c r="N6190" t="s">
        <v>22</v>
      </c>
      <c r="O6190" t="s">
        <v>57</v>
      </c>
      <c r="P6190" t="s">
        <v>349</v>
      </c>
      <c r="Q6190" t="s">
        <v>350</v>
      </c>
      <c r="R6190" t="s">
        <v>351</v>
      </c>
      <c r="S6190">
        <f t="shared" si="96"/>
        <v>2016</v>
      </c>
    </row>
    <row r="6191" spans="1:19" x14ac:dyDescent="0.25">
      <c r="A6191">
        <v>345</v>
      </c>
      <c r="B6191">
        <v>345102</v>
      </c>
      <c r="C6191">
        <v>6165</v>
      </c>
      <c r="E6191" t="s">
        <v>89</v>
      </c>
      <c r="F6191" t="s">
        <v>86</v>
      </c>
      <c r="G6191">
        <v>1620</v>
      </c>
      <c r="H6191" s="1">
        <v>42475</v>
      </c>
      <c r="I6191" s="2"/>
      <c r="J6191" s="2">
        <v>-166.32</v>
      </c>
      <c r="K6191" s="2">
        <v>-166.32</v>
      </c>
      <c r="L6191" t="s">
        <v>65</v>
      </c>
      <c r="M6191" t="s">
        <v>21</v>
      </c>
      <c r="N6191" t="s">
        <v>22</v>
      </c>
      <c r="O6191" t="s">
        <v>57</v>
      </c>
      <c r="P6191" t="s">
        <v>349</v>
      </c>
      <c r="Q6191" t="s">
        <v>350</v>
      </c>
      <c r="R6191" t="s">
        <v>351</v>
      </c>
      <c r="S6191">
        <f t="shared" si="96"/>
        <v>2016</v>
      </c>
    </row>
    <row r="6192" spans="1:19" x14ac:dyDescent="0.25">
      <c r="A6192">
        <v>345</v>
      </c>
      <c r="B6192">
        <v>345102</v>
      </c>
      <c r="C6192">
        <v>6165</v>
      </c>
      <c r="E6192" t="s">
        <v>89</v>
      </c>
      <c r="F6192" t="s">
        <v>86</v>
      </c>
      <c r="G6192">
        <v>1620</v>
      </c>
      <c r="H6192" s="1">
        <v>42475</v>
      </c>
      <c r="I6192" s="2"/>
      <c r="J6192" s="2">
        <v>-83.16</v>
      </c>
      <c r="K6192" s="2">
        <v>-83.16</v>
      </c>
      <c r="L6192" t="s">
        <v>65</v>
      </c>
      <c r="M6192" t="s">
        <v>21</v>
      </c>
      <c r="N6192" t="s">
        <v>22</v>
      </c>
      <c r="O6192" t="s">
        <v>57</v>
      </c>
      <c r="P6192" t="s">
        <v>349</v>
      </c>
      <c r="Q6192" t="s">
        <v>350</v>
      </c>
      <c r="R6192" t="s">
        <v>351</v>
      </c>
      <c r="S6192">
        <f t="shared" si="96"/>
        <v>2016</v>
      </c>
    </row>
    <row r="6193" spans="1:19" x14ac:dyDescent="0.25">
      <c r="A6193">
        <v>345</v>
      </c>
      <c r="B6193">
        <v>345102</v>
      </c>
      <c r="C6193">
        <v>6165</v>
      </c>
      <c r="E6193" t="s">
        <v>88</v>
      </c>
      <c r="F6193" t="s">
        <v>86</v>
      </c>
      <c r="G6193">
        <v>1620</v>
      </c>
      <c r="H6193" s="1">
        <v>42475</v>
      </c>
      <c r="I6193" s="2"/>
      <c r="J6193" s="2">
        <v>-180</v>
      </c>
      <c r="K6193" s="2">
        <v>-180</v>
      </c>
      <c r="L6193" t="s">
        <v>65</v>
      </c>
      <c r="M6193" t="s">
        <v>21</v>
      </c>
      <c r="N6193" t="s">
        <v>22</v>
      </c>
      <c r="O6193" t="s">
        <v>57</v>
      </c>
      <c r="P6193" t="s">
        <v>349</v>
      </c>
      <c r="Q6193" t="s">
        <v>350</v>
      </c>
      <c r="R6193" t="s">
        <v>351</v>
      </c>
      <c r="S6193">
        <f t="shared" si="96"/>
        <v>2016</v>
      </c>
    </row>
    <row r="6194" spans="1:19" x14ac:dyDescent="0.25">
      <c r="A6194">
        <v>345</v>
      </c>
      <c r="B6194">
        <v>345102</v>
      </c>
      <c r="C6194">
        <v>6165</v>
      </c>
      <c r="E6194" t="s">
        <v>375</v>
      </c>
      <c r="F6194" t="s">
        <v>86</v>
      </c>
      <c r="G6194">
        <v>1623</v>
      </c>
      <c r="H6194" s="1">
        <v>42472</v>
      </c>
      <c r="I6194" s="2"/>
      <c r="J6194" s="2">
        <v>-19.079999999999998</v>
      </c>
      <c r="K6194" s="2">
        <v>-19.079999999999998</v>
      </c>
      <c r="L6194" t="s">
        <v>65</v>
      </c>
      <c r="M6194" t="s">
        <v>21</v>
      </c>
      <c r="N6194" t="s">
        <v>22</v>
      </c>
      <c r="O6194" t="s">
        <v>57</v>
      </c>
      <c r="P6194" t="s">
        <v>349</v>
      </c>
      <c r="Q6194" t="s">
        <v>350</v>
      </c>
      <c r="R6194" t="s">
        <v>351</v>
      </c>
      <c r="S6194">
        <f t="shared" si="96"/>
        <v>2016</v>
      </c>
    </row>
    <row r="6195" spans="1:19" x14ac:dyDescent="0.25">
      <c r="A6195">
        <v>345</v>
      </c>
      <c r="B6195">
        <v>345102</v>
      </c>
      <c r="C6195">
        <v>6165</v>
      </c>
      <c r="E6195" t="s">
        <v>375</v>
      </c>
      <c r="F6195" t="s">
        <v>86</v>
      </c>
      <c r="G6195">
        <v>1623</v>
      </c>
      <c r="H6195" s="1">
        <v>42472</v>
      </c>
      <c r="I6195" s="2"/>
      <c r="J6195" s="2">
        <v>-19.079999999999998</v>
      </c>
      <c r="K6195" s="2">
        <v>-19.079999999999998</v>
      </c>
      <c r="L6195" t="s">
        <v>65</v>
      </c>
      <c r="M6195" t="s">
        <v>21</v>
      </c>
      <c r="N6195" t="s">
        <v>22</v>
      </c>
      <c r="O6195" t="s">
        <v>57</v>
      </c>
      <c r="P6195" t="s">
        <v>349</v>
      </c>
      <c r="Q6195" t="s">
        <v>350</v>
      </c>
      <c r="R6195" t="s">
        <v>351</v>
      </c>
      <c r="S6195">
        <f t="shared" si="96"/>
        <v>2016</v>
      </c>
    </row>
    <row r="6196" spans="1:19" x14ac:dyDescent="0.25">
      <c r="A6196">
        <v>345</v>
      </c>
      <c r="B6196">
        <v>345102</v>
      </c>
      <c r="C6196">
        <v>6165</v>
      </c>
      <c r="E6196" t="s">
        <v>375</v>
      </c>
      <c r="F6196" t="s">
        <v>86</v>
      </c>
      <c r="G6196">
        <v>1623</v>
      </c>
      <c r="H6196" s="1">
        <v>42472</v>
      </c>
      <c r="I6196" s="2"/>
      <c r="J6196" s="2">
        <v>-38.159999999999997</v>
      </c>
      <c r="K6196" s="2">
        <v>-38.159999999999997</v>
      </c>
      <c r="L6196" t="s">
        <v>65</v>
      </c>
      <c r="M6196" t="s">
        <v>21</v>
      </c>
      <c r="N6196" t="s">
        <v>22</v>
      </c>
      <c r="O6196" t="s">
        <v>57</v>
      </c>
      <c r="P6196" t="s">
        <v>349</v>
      </c>
      <c r="Q6196" t="s">
        <v>350</v>
      </c>
      <c r="R6196" t="s">
        <v>351</v>
      </c>
      <c r="S6196">
        <f t="shared" si="96"/>
        <v>2016</v>
      </c>
    </row>
    <row r="6197" spans="1:19" x14ac:dyDescent="0.25">
      <c r="A6197">
        <v>345</v>
      </c>
      <c r="B6197">
        <v>345102</v>
      </c>
      <c r="C6197">
        <v>6165</v>
      </c>
      <c r="E6197" t="s">
        <v>375</v>
      </c>
      <c r="F6197" t="s">
        <v>86</v>
      </c>
      <c r="G6197">
        <v>1623</v>
      </c>
      <c r="H6197" s="1">
        <v>42472</v>
      </c>
      <c r="I6197" s="2"/>
      <c r="J6197" s="2">
        <v>-38.159999999999997</v>
      </c>
      <c r="K6197" s="2">
        <v>-38.159999999999997</v>
      </c>
      <c r="L6197" t="s">
        <v>65</v>
      </c>
      <c r="M6197" t="s">
        <v>21</v>
      </c>
      <c r="N6197" t="s">
        <v>22</v>
      </c>
      <c r="O6197" t="s">
        <v>57</v>
      </c>
      <c r="P6197" t="s">
        <v>349</v>
      </c>
      <c r="Q6197" t="s">
        <v>350</v>
      </c>
      <c r="R6197" t="s">
        <v>351</v>
      </c>
      <c r="S6197">
        <f t="shared" si="96"/>
        <v>2016</v>
      </c>
    </row>
    <row r="6198" spans="1:19" x14ac:dyDescent="0.25">
      <c r="A6198">
        <v>345</v>
      </c>
      <c r="B6198">
        <v>345102</v>
      </c>
      <c r="C6198">
        <v>6165</v>
      </c>
      <c r="E6198" t="s">
        <v>375</v>
      </c>
      <c r="F6198" t="s">
        <v>86</v>
      </c>
      <c r="G6198">
        <v>1623</v>
      </c>
      <c r="H6198" s="1">
        <v>42472</v>
      </c>
      <c r="I6198" s="2"/>
      <c r="J6198" s="2">
        <v>-38.159999999999997</v>
      </c>
      <c r="K6198" s="2">
        <v>-38.159999999999997</v>
      </c>
      <c r="L6198" t="s">
        <v>65</v>
      </c>
      <c r="M6198" t="s">
        <v>21</v>
      </c>
      <c r="N6198" t="s">
        <v>22</v>
      </c>
      <c r="O6198" t="s">
        <v>57</v>
      </c>
      <c r="P6198" t="s">
        <v>349</v>
      </c>
      <c r="Q6198" t="s">
        <v>350</v>
      </c>
      <c r="R6198" t="s">
        <v>351</v>
      </c>
      <c r="S6198">
        <f t="shared" si="96"/>
        <v>2016</v>
      </c>
    </row>
    <row r="6199" spans="1:19" x14ac:dyDescent="0.25">
      <c r="A6199">
        <v>345</v>
      </c>
      <c r="B6199">
        <v>345102</v>
      </c>
      <c r="C6199">
        <v>6165</v>
      </c>
      <c r="E6199" t="s">
        <v>375</v>
      </c>
      <c r="F6199" t="s">
        <v>86</v>
      </c>
      <c r="G6199">
        <v>1623</v>
      </c>
      <c r="H6199" s="1">
        <v>42472</v>
      </c>
      <c r="I6199" s="2"/>
      <c r="J6199" s="2">
        <v>-38.159999999999997</v>
      </c>
      <c r="K6199" s="2">
        <v>-38.159999999999997</v>
      </c>
      <c r="L6199" t="s">
        <v>65</v>
      </c>
      <c r="M6199" t="s">
        <v>21</v>
      </c>
      <c r="N6199" t="s">
        <v>22</v>
      </c>
      <c r="O6199" t="s">
        <v>57</v>
      </c>
      <c r="P6199" t="s">
        <v>349</v>
      </c>
      <c r="Q6199" t="s">
        <v>350</v>
      </c>
      <c r="R6199" t="s">
        <v>351</v>
      </c>
      <c r="S6199">
        <f t="shared" si="96"/>
        <v>2016</v>
      </c>
    </row>
    <row r="6200" spans="1:19" x14ac:dyDescent="0.25">
      <c r="A6200">
        <v>345</v>
      </c>
      <c r="B6200">
        <v>345102</v>
      </c>
      <c r="C6200">
        <v>6165</v>
      </c>
      <c r="E6200" t="s">
        <v>375</v>
      </c>
      <c r="F6200" t="s">
        <v>86</v>
      </c>
      <c r="G6200">
        <v>1623</v>
      </c>
      <c r="H6200" s="1">
        <v>42472</v>
      </c>
      <c r="I6200" s="2"/>
      <c r="J6200" s="2">
        <v>-38.159999999999997</v>
      </c>
      <c r="K6200" s="2">
        <v>-38.159999999999997</v>
      </c>
      <c r="L6200" t="s">
        <v>65</v>
      </c>
      <c r="M6200" t="s">
        <v>21</v>
      </c>
      <c r="N6200" t="s">
        <v>22</v>
      </c>
      <c r="O6200" t="s">
        <v>57</v>
      </c>
      <c r="P6200" t="s">
        <v>349</v>
      </c>
      <c r="Q6200" t="s">
        <v>350</v>
      </c>
      <c r="R6200" t="s">
        <v>351</v>
      </c>
      <c r="S6200">
        <f t="shared" si="96"/>
        <v>2016</v>
      </c>
    </row>
    <row r="6201" spans="1:19" x14ac:dyDescent="0.25">
      <c r="A6201">
        <v>345</v>
      </c>
      <c r="B6201">
        <v>345102</v>
      </c>
      <c r="C6201">
        <v>6165</v>
      </c>
      <c r="E6201" t="s">
        <v>375</v>
      </c>
      <c r="F6201" t="s">
        <v>86</v>
      </c>
      <c r="G6201">
        <v>1623</v>
      </c>
      <c r="H6201" s="1">
        <v>42472</v>
      </c>
      <c r="I6201" s="2"/>
      <c r="J6201" s="2">
        <v>-76.319999999999993</v>
      </c>
      <c r="K6201" s="2">
        <v>-76.319999999999993</v>
      </c>
      <c r="L6201" t="s">
        <v>65</v>
      </c>
      <c r="M6201" t="s">
        <v>21</v>
      </c>
      <c r="N6201" t="s">
        <v>22</v>
      </c>
      <c r="O6201" t="s">
        <v>57</v>
      </c>
      <c r="P6201" t="s">
        <v>349</v>
      </c>
      <c r="Q6201" t="s">
        <v>350</v>
      </c>
      <c r="R6201" t="s">
        <v>351</v>
      </c>
      <c r="S6201">
        <f t="shared" si="96"/>
        <v>2016</v>
      </c>
    </row>
    <row r="6202" spans="1:19" x14ac:dyDescent="0.25">
      <c r="A6202">
        <v>345</v>
      </c>
      <c r="B6202">
        <v>345102</v>
      </c>
      <c r="C6202">
        <v>6165</v>
      </c>
      <c r="E6202" t="s">
        <v>375</v>
      </c>
      <c r="F6202" t="s">
        <v>86</v>
      </c>
      <c r="G6202">
        <v>1623</v>
      </c>
      <c r="H6202" s="1">
        <v>42472</v>
      </c>
      <c r="I6202" s="2"/>
      <c r="J6202" s="2">
        <v>-152.63999999999999</v>
      </c>
      <c r="K6202" s="2">
        <v>-152.63999999999999</v>
      </c>
      <c r="L6202" t="s">
        <v>65</v>
      </c>
      <c r="M6202" t="s">
        <v>21</v>
      </c>
      <c r="N6202" t="s">
        <v>22</v>
      </c>
      <c r="O6202" t="s">
        <v>57</v>
      </c>
      <c r="P6202" t="s">
        <v>349</v>
      </c>
      <c r="Q6202" t="s">
        <v>350</v>
      </c>
      <c r="R6202" t="s">
        <v>351</v>
      </c>
      <c r="S6202">
        <f t="shared" si="96"/>
        <v>2016</v>
      </c>
    </row>
    <row r="6203" spans="1:19" x14ac:dyDescent="0.25">
      <c r="A6203">
        <v>345</v>
      </c>
      <c r="B6203">
        <v>345102</v>
      </c>
      <c r="C6203">
        <v>6165</v>
      </c>
      <c r="E6203" t="s">
        <v>375</v>
      </c>
      <c r="F6203" t="s">
        <v>86</v>
      </c>
      <c r="G6203">
        <v>1623</v>
      </c>
      <c r="H6203" s="1">
        <v>42472</v>
      </c>
      <c r="I6203" s="2"/>
      <c r="J6203" s="2">
        <v>-76.319999999999993</v>
      </c>
      <c r="K6203" s="2">
        <v>-76.319999999999993</v>
      </c>
      <c r="L6203" t="s">
        <v>65</v>
      </c>
      <c r="M6203" t="s">
        <v>21</v>
      </c>
      <c r="N6203" t="s">
        <v>22</v>
      </c>
      <c r="O6203" t="s">
        <v>57</v>
      </c>
      <c r="P6203" t="s">
        <v>349</v>
      </c>
      <c r="Q6203" t="s">
        <v>350</v>
      </c>
      <c r="R6203" t="s">
        <v>351</v>
      </c>
      <c r="S6203">
        <f t="shared" si="96"/>
        <v>2016</v>
      </c>
    </row>
    <row r="6204" spans="1:19" x14ac:dyDescent="0.25">
      <c r="A6204">
        <v>345</v>
      </c>
      <c r="B6204">
        <v>345102</v>
      </c>
      <c r="C6204">
        <v>6165</v>
      </c>
      <c r="E6204" t="s">
        <v>375</v>
      </c>
      <c r="F6204" t="s">
        <v>86</v>
      </c>
      <c r="G6204">
        <v>1623</v>
      </c>
      <c r="H6204" s="1">
        <v>42472</v>
      </c>
      <c r="I6204" s="2"/>
      <c r="J6204" s="2">
        <v>-38.159999999999997</v>
      </c>
      <c r="K6204" s="2">
        <v>-38.159999999999997</v>
      </c>
      <c r="L6204" t="s">
        <v>65</v>
      </c>
      <c r="M6204" t="s">
        <v>21</v>
      </c>
      <c r="N6204" t="s">
        <v>22</v>
      </c>
      <c r="O6204" t="s">
        <v>57</v>
      </c>
      <c r="P6204" t="s">
        <v>349</v>
      </c>
      <c r="Q6204" t="s">
        <v>350</v>
      </c>
      <c r="R6204" t="s">
        <v>351</v>
      </c>
      <c r="S6204">
        <f t="shared" si="96"/>
        <v>2016</v>
      </c>
    </row>
    <row r="6205" spans="1:19" x14ac:dyDescent="0.25">
      <c r="A6205">
        <v>345</v>
      </c>
      <c r="B6205">
        <v>345102</v>
      </c>
      <c r="C6205">
        <v>6165</v>
      </c>
      <c r="E6205" t="s">
        <v>375</v>
      </c>
      <c r="F6205" t="s">
        <v>86</v>
      </c>
      <c r="G6205">
        <v>1623</v>
      </c>
      <c r="H6205" s="1">
        <v>42472</v>
      </c>
      <c r="I6205" s="2"/>
      <c r="J6205" s="2">
        <v>-19.079999999999998</v>
      </c>
      <c r="K6205" s="2">
        <v>-19.079999999999998</v>
      </c>
      <c r="L6205" t="s">
        <v>65</v>
      </c>
      <c r="M6205" t="s">
        <v>21</v>
      </c>
      <c r="N6205" t="s">
        <v>22</v>
      </c>
      <c r="O6205" t="s">
        <v>57</v>
      </c>
      <c r="P6205" t="s">
        <v>349</v>
      </c>
      <c r="Q6205" t="s">
        <v>350</v>
      </c>
      <c r="R6205" t="s">
        <v>351</v>
      </c>
      <c r="S6205">
        <f t="shared" si="96"/>
        <v>2016</v>
      </c>
    </row>
    <row r="6206" spans="1:19" x14ac:dyDescent="0.25">
      <c r="A6206">
        <v>345</v>
      </c>
      <c r="B6206">
        <v>345102</v>
      </c>
      <c r="C6206">
        <v>6165</v>
      </c>
      <c r="E6206" t="s">
        <v>374</v>
      </c>
      <c r="F6206" t="s">
        <v>86</v>
      </c>
      <c r="G6206">
        <v>1623</v>
      </c>
      <c r="H6206" s="1">
        <v>42472</v>
      </c>
      <c r="I6206" s="2"/>
      <c r="J6206" s="2">
        <v>-152.63999999999999</v>
      </c>
      <c r="K6206" s="2">
        <v>-152.63999999999999</v>
      </c>
      <c r="L6206" t="s">
        <v>65</v>
      </c>
      <c r="M6206" t="s">
        <v>21</v>
      </c>
      <c r="N6206" t="s">
        <v>22</v>
      </c>
      <c r="O6206" t="s">
        <v>57</v>
      </c>
      <c r="P6206" t="s">
        <v>349</v>
      </c>
      <c r="Q6206" t="s">
        <v>350</v>
      </c>
      <c r="R6206" t="s">
        <v>351</v>
      </c>
      <c r="S6206">
        <f t="shared" si="96"/>
        <v>2016</v>
      </c>
    </row>
    <row r="6207" spans="1:19" x14ac:dyDescent="0.25">
      <c r="A6207">
        <v>345</v>
      </c>
      <c r="B6207">
        <v>345102</v>
      </c>
      <c r="C6207">
        <v>6165</v>
      </c>
      <c r="E6207" t="s">
        <v>374</v>
      </c>
      <c r="F6207" t="s">
        <v>86</v>
      </c>
      <c r="G6207">
        <v>1623</v>
      </c>
      <c r="H6207" s="1">
        <v>42472</v>
      </c>
      <c r="I6207" s="2"/>
      <c r="J6207" s="2">
        <v>-114.48</v>
      </c>
      <c r="K6207" s="2">
        <v>-114.48</v>
      </c>
      <c r="L6207" t="s">
        <v>65</v>
      </c>
      <c r="M6207" t="s">
        <v>21</v>
      </c>
      <c r="N6207" t="s">
        <v>22</v>
      </c>
      <c r="O6207" t="s">
        <v>57</v>
      </c>
      <c r="P6207" t="s">
        <v>349</v>
      </c>
      <c r="Q6207" t="s">
        <v>350</v>
      </c>
      <c r="R6207" t="s">
        <v>351</v>
      </c>
      <c r="S6207">
        <f t="shared" si="96"/>
        <v>2016</v>
      </c>
    </row>
    <row r="6208" spans="1:19" x14ac:dyDescent="0.25">
      <c r="A6208">
        <v>345</v>
      </c>
      <c r="B6208">
        <v>345102</v>
      </c>
      <c r="C6208">
        <v>6165</v>
      </c>
      <c r="E6208" t="s">
        <v>374</v>
      </c>
      <c r="F6208" t="s">
        <v>86</v>
      </c>
      <c r="G6208">
        <v>1623</v>
      </c>
      <c r="H6208" s="1">
        <v>42472</v>
      </c>
      <c r="I6208" s="2"/>
      <c r="J6208" s="2">
        <v>-324.36</v>
      </c>
      <c r="K6208" s="2">
        <v>-324.36</v>
      </c>
      <c r="L6208" t="s">
        <v>65</v>
      </c>
      <c r="M6208" t="s">
        <v>21</v>
      </c>
      <c r="N6208" t="s">
        <v>22</v>
      </c>
      <c r="O6208" t="s">
        <v>57</v>
      </c>
      <c r="P6208" t="s">
        <v>349</v>
      </c>
      <c r="Q6208" t="s">
        <v>350</v>
      </c>
      <c r="R6208" t="s">
        <v>351</v>
      </c>
      <c r="S6208">
        <f t="shared" si="96"/>
        <v>2016</v>
      </c>
    </row>
    <row r="6209" spans="1:19" x14ac:dyDescent="0.25">
      <c r="A6209">
        <v>345</v>
      </c>
      <c r="B6209">
        <v>345102</v>
      </c>
      <c r="C6209">
        <v>6165</v>
      </c>
      <c r="E6209" t="s">
        <v>380</v>
      </c>
      <c r="F6209" t="s">
        <v>86</v>
      </c>
      <c r="G6209">
        <v>1623</v>
      </c>
      <c r="H6209" s="1">
        <v>42472</v>
      </c>
      <c r="I6209" s="2"/>
      <c r="J6209" s="2">
        <v>-76.319999999999993</v>
      </c>
      <c r="K6209" s="2">
        <v>-76.319999999999993</v>
      </c>
      <c r="L6209" t="s">
        <v>65</v>
      </c>
      <c r="M6209" t="s">
        <v>21</v>
      </c>
      <c r="N6209" t="s">
        <v>22</v>
      </c>
      <c r="O6209" t="s">
        <v>57</v>
      </c>
      <c r="P6209" t="s">
        <v>349</v>
      </c>
      <c r="Q6209" t="s">
        <v>350</v>
      </c>
      <c r="R6209" t="s">
        <v>351</v>
      </c>
      <c r="S6209">
        <f t="shared" si="96"/>
        <v>2016</v>
      </c>
    </row>
    <row r="6210" spans="1:19" x14ac:dyDescent="0.25">
      <c r="A6210">
        <v>345</v>
      </c>
      <c r="B6210">
        <v>345102</v>
      </c>
      <c r="C6210">
        <v>6165</v>
      </c>
      <c r="E6210" t="s">
        <v>380</v>
      </c>
      <c r="F6210" t="s">
        <v>86</v>
      </c>
      <c r="G6210">
        <v>1623</v>
      </c>
      <c r="H6210" s="1">
        <v>42472</v>
      </c>
      <c r="I6210" s="2"/>
      <c r="J6210" s="2">
        <v>-76.319999999999993</v>
      </c>
      <c r="K6210" s="2">
        <v>-76.319999999999993</v>
      </c>
      <c r="L6210" t="s">
        <v>65</v>
      </c>
      <c r="M6210" t="s">
        <v>21</v>
      </c>
      <c r="N6210" t="s">
        <v>22</v>
      </c>
      <c r="O6210" t="s">
        <v>57</v>
      </c>
      <c r="P6210" t="s">
        <v>349</v>
      </c>
      <c r="Q6210" t="s">
        <v>350</v>
      </c>
      <c r="R6210" t="s">
        <v>351</v>
      </c>
      <c r="S6210">
        <f t="shared" si="96"/>
        <v>2016</v>
      </c>
    </row>
    <row r="6211" spans="1:19" x14ac:dyDescent="0.25">
      <c r="A6211">
        <v>345</v>
      </c>
      <c r="B6211">
        <v>345102</v>
      </c>
      <c r="C6211">
        <v>6165</v>
      </c>
      <c r="E6211" t="s">
        <v>380</v>
      </c>
      <c r="F6211" t="s">
        <v>86</v>
      </c>
      <c r="G6211">
        <v>1623</v>
      </c>
      <c r="H6211" s="1">
        <v>42472</v>
      </c>
      <c r="I6211" s="2"/>
      <c r="J6211" s="2">
        <v>-76.319999999999993</v>
      </c>
      <c r="K6211" s="2">
        <v>-76.319999999999993</v>
      </c>
      <c r="L6211" t="s">
        <v>65</v>
      </c>
      <c r="M6211" t="s">
        <v>21</v>
      </c>
      <c r="N6211" t="s">
        <v>22</v>
      </c>
      <c r="O6211" t="s">
        <v>57</v>
      </c>
      <c r="P6211" t="s">
        <v>349</v>
      </c>
      <c r="Q6211" t="s">
        <v>350</v>
      </c>
      <c r="R6211" t="s">
        <v>351</v>
      </c>
      <c r="S6211">
        <f t="shared" ref="S6211:S6274" si="97">YEAR(H6211)</f>
        <v>2016</v>
      </c>
    </row>
    <row r="6212" spans="1:19" x14ac:dyDescent="0.25">
      <c r="A6212">
        <v>345</v>
      </c>
      <c r="B6212">
        <v>345102</v>
      </c>
      <c r="C6212">
        <v>6165</v>
      </c>
      <c r="E6212" t="s">
        <v>374</v>
      </c>
      <c r="F6212" t="s">
        <v>86</v>
      </c>
      <c r="G6212">
        <v>1623</v>
      </c>
      <c r="H6212" s="1">
        <v>42472</v>
      </c>
      <c r="I6212" s="2"/>
      <c r="J6212" s="2">
        <v>-152.63999999999999</v>
      </c>
      <c r="K6212" s="2">
        <v>-152.63999999999999</v>
      </c>
      <c r="L6212" t="s">
        <v>65</v>
      </c>
      <c r="M6212" t="s">
        <v>21</v>
      </c>
      <c r="N6212" t="s">
        <v>22</v>
      </c>
      <c r="O6212" t="s">
        <v>57</v>
      </c>
      <c r="P6212" t="s">
        <v>349</v>
      </c>
      <c r="Q6212" t="s">
        <v>350</v>
      </c>
      <c r="R6212" t="s">
        <v>351</v>
      </c>
      <c r="S6212">
        <f t="shared" si="97"/>
        <v>2016</v>
      </c>
    </row>
    <row r="6213" spans="1:19" x14ac:dyDescent="0.25">
      <c r="A6213">
        <v>345</v>
      </c>
      <c r="B6213">
        <v>345102</v>
      </c>
      <c r="C6213">
        <v>6165</v>
      </c>
      <c r="E6213" t="s">
        <v>380</v>
      </c>
      <c r="F6213" t="s">
        <v>86</v>
      </c>
      <c r="G6213">
        <v>1623</v>
      </c>
      <c r="H6213" s="1">
        <v>42472</v>
      </c>
      <c r="I6213" s="2"/>
      <c r="J6213" s="2">
        <v>-76.319999999999993</v>
      </c>
      <c r="K6213" s="2">
        <v>-76.319999999999993</v>
      </c>
      <c r="L6213" t="s">
        <v>65</v>
      </c>
      <c r="M6213" t="s">
        <v>21</v>
      </c>
      <c r="N6213" t="s">
        <v>22</v>
      </c>
      <c r="O6213" t="s">
        <v>57</v>
      </c>
      <c r="P6213" t="s">
        <v>349</v>
      </c>
      <c r="Q6213" t="s">
        <v>350</v>
      </c>
      <c r="R6213" t="s">
        <v>351</v>
      </c>
      <c r="S6213">
        <f t="shared" si="97"/>
        <v>2016</v>
      </c>
    </row>
    <row r="6214" spans="1:19" x14ac:dyDescent="0.25">
      <c r="A6214">
        <v>345</v>
      </c>
      <c r="B6214">
        <v>345102</v>
      </c>
      <c r="C6214">
        <v>6165</v>
      </c>
      <c r="E6214" t="s">
        <v>380</v>
      </c>
      <c r="F6214" t="s">
        <v>86</v>
      </c>
      <c r="G6214">
        <v>1623</v>
      </c>
      <c r="H6214" s="1">
        <v>42472</v>
      </c>
      <c r="I6214" s="2"/>
      <c r="J6214" s="2">
        <v>-76.319999999999993</v>
      </c>
      <c r="K6214" s="2">
        <v>-76.319999999999993</v>
      </c>
      <c r="L6214" t="s">
        <v>65</v>
      </c>
      <c r="M6214" t="s">
        <v>21</v>
      </c>
      <c r="N6214" t="s">
        <v>22</v>
      </c>
      <c r="O6214" t="s">
        <v>57</v>
      </c>
      <c r="P6214" t="s">
        <v>349</v>
      </c>
      <c r="Q6214" t="s">
        <v>350</v>
      </c>
      <c r="R6214" t="s">
        <v>351</v>
      </c>
      <c r="S6214">
        <f t="shared" si="97"/>
        <v>2016</v>
      </c>
    </row>
    <row r="6215" spans="1:19" x14ac:dyDescent="0.25">
      <c r="A6215">
        <v>345</v>
      </c>
      <c r="B6215">
        <v>345102</v>
      </c>
      <c r="C6215">
        <v>6165</v>
      </c>
      <c r="E6215" t="s">
        <v>380</v>
      </c>
      <c r="F6215" t="s">
        <v>86</v>
      </c>
      <c r="G6215">
        <v>1623</v>
      </c>
      <c r="H6215" s="1">
        <v>42472</v>
      </c>
      <c r="I6215" s="2"/>
      <c r="J6215" s="2">
        <v>-76.319999999999993</v>
      </c>
      <c r="K6215" s="2">
        <v>-76.319999999999993</v>
      </c>
      <c r="L6215" t="s">
        <v>65</v>
      </c>
      <c r="M6215" t="s">
        <v>21</v>
      </c>
      <c r="N6215" t="s">
        <v>22</v>
      </c>
      <c r="O6215" t="s">
        <v>57</v>
      </c>
      <c r="P6215" t="s">
        <v>349</v>
      </c>
      <c r="Q6215" t="s">
        <v>350</v>
      </c>
      <c r="R6215" t="s">
        <v>351</v>
      </c>
      <c r="S6215">
        <f t="shared" si="97"/>
        <v>2016</v>
      </c>
    </row>
    <row r="6216" spans="1:19" x14ac:dyDescent="0.25">
      <c r="A6216">
        <v>345</v>
      </c>
      <c r="B6216">
        <v>345102</v>
      </c>
      <c r="C6216">
        <v>6165</v>
      </c>
      <c r="E6216" t="s">
        <v>380</v>
      </c>
      <c r="F6216" t="s">
        <v>86</v>
      </c>
      <c r="G6216">
        <v>1623</v>
      </c>
      <c r="H6216" s="1">
        <v>42472</v>
      </c>
      <c r="I6216" s="2"/>
      <c r="J6216" s="2">
        <v>-76.319999999999993</v>
      </c>
      <c r="K6216" s="2">
        <v>-76.319999999999993</v>
      </c>
      <c r="L6216" t="s">
        <v>65</v>
      </c>
      <c r="M6216" t="s">
        <v>21</v>
      </c>
      <c r="N6216" t="s">
        <v>22</v>
      </c>
      <c r="O6216" t="s">
        <v>57</v>
      </c>
      <c r="P6216" t="s">
        <v>349</v>
      </c>
      <c r="Q6216" t="s">
        <v>350</v>
      </c>
      <c r="R6216" t="s">
        <v>351</v>
      </c>
      <c r="S6216">
        <f t="shared" si="97"/>
        <v>2016</v>
      </c>
    </row>
    <row r="6217" spans="1:19" x14ac:dyDescent="0.25">
      <c r="A6217">
        <v>345</v>
      </c>
      <c r="B6217">
        <v>345102</v>
      </c>
      <c r="C6217">
        <v>6165</v>
      </c>
      <c r="E6217" t="s">
        <v>380</v>
      </c>
      <c r="F6217" t="s">
        <v>86</v>
      </c>
      <c r="G6217">
        <v>1623</v>
      </c>
      <c r="H6217" s="1">
        <v>42472</v>
      </c>
      <c r="I6217" s="2"/>
      <c r="J6217" s="2">
        <v>-76.319999999999993</v>
      </c>
      <c r="K6217" s="2">
        <v>-76.319999999999993</v>
      </c>
      <c r="L6217" t="s">
        <v>65</v>
      </c>
      <c r="M6217" t="s">
        <v>21</v>
      </c>
      <c r="N6217" t="s">
        <v>22</v>
      </c>
      <c r="O6217" t="s">
        <v>57</v>
      </c>
      <c r="P6217" t="s">
        <v>349</v>
      </c>
      <c r="Q6217" t="s">
        <v>350</v>
      </c>
      <c r="R6217" t="s">
        <v>351</v>
      </c>
      <c r="S6217">
        <f t="shared" si="97"/>
        <v>2016</v>
      </c>
    </row>
    <row r="6218" spans="1:19" x14ac:dyDescent="0.25">
      <c r="A6218">
        <v>345</v>
      </c>
      <c r="B6218">
        <v>345102</v>
      </c>
      <c r="C6218">
        <v>6165</v>
      </c>
      <c r="E6218" t="s">
        <v>381</v>
      </c>
      <c r="F6218" t="s">
        <v>86</v>
      </c>
      <c r="G6218">
        <v>1623</v>
      </c>
      <c r="H6218" s="1">
        <v>42472</v>
      </c>
      <c r="I6218" s="2"/>
      <c r="J6218" s="2">
        <v>-76.319999999999993</v>
      </c>
      <c r="K6218" s="2">
        <v>-76.319999999999993</v>
      </c>
      <c r="L6218" t="s">
        <v>65</v>
      </c>
      <c r="M6218" t="s">
        <v>21</v>
      </c>
      <c r="N6218" t="s">
        <v>22</v>
      </c>
      <c r="O6218" t="s">
        <v>57</v>
      </c>
      <c r="P6218" t="s">
        <v>349</v>
      </c>
      <c r="Q6218" t="s">
        <v>350</v>
      </c>
      <c r="R6218" t="s">
        <v>351</v>
      </c>
      <c r="S6218">
        <f t="shared" si="97"/>
        <v>2016</v>
      </c>
    </row>
    <row r="6219" spans="1:19" x14ac:dyDescent="0.25">
      <c r="A6219">
        <v>345</v>
      </c>
      <c r="B6219">
        <v>345102</v>
      </c>
      <c r="C6219">
        <v>6165</v>
      </c>
      <c r="E6219" t="s">
        <v>381</v>
      </c>
      <c r="F6219" t="s">
        <v>86</v>
      </c>
      <c r="G6219">
        <v>1623</v>
      </c>
      <c r="H6219" s="1">
        <v>42472</v>
      </c>
      <c r="I6219" s="2"/>
      <c r="J6219" s="2">
        <v>-76.319999999999993</v>
      </c>
      <c r="K6219" s="2">
        <v>-76.319999999999993</v>
      </c>
      <c r="L6219" t="s">
        <v>65</v>
      </c>
      <c r="M6219" t="s">
        <v>21</v>
      </c>
      <c r="N6219" t="s">
        <v>22</v>
      </c>
      <c r="O6219" t="s">
        <v>57</v>
      </c>
      <c r="P6219" t="s">
        <v>349</v>
      </c>
      <c r="Q6219" t="s">
        <v>350</v>
      </c>
      <c r="R6219" t="s">
        <v>351</v>
      </c>
      <c r="S6219">
        <f t="shared" si="97"/>
        <v>2016</v>
      </c>
    </row>
    <row r="6220" spans="1:19" x14ac:dyDescent="0.25">
      <c r="A6220">
        <v>345</v>
      </c>
      <c r="B6220">
        <v>345102</v>
      </c>
      <c r="C6220">
        <v>6165</v>
      </c>
      <c r="E6220" t="s">
        <v>380</v>
      </c>
      <c r="F6220" t="s">
        <v>86</v>
      </c>
      <c r="G6220">
        <v>1623</v>
      </c>
      <c r="H6220" s="1">
        <v>42472</v>
      </c>
      <c r="I6220" s="2"/>
      <c r="J6220" s="2">
        <v>-114.48</v>
      </c>
      <c r="K6220" s="2">
        <v>-114.48</v>
      </c>
      <c r="L6220" t="s">
        <v>65</v>
      </c>
      <c r="M6220" t="s">
        <v>21</v>
      </c>
      <c r="N6220" t="s">
        <v>22</v>
      </c>
      <c r="O6220" t="s">
        <v>57</v>
      </c>
      <c r="P6220" t="s">
        <v>349</v>
      </c>
      <c r="Q6220" t="s">
        <v>350</v>
      </c>
      <c r="R6220" t="s">
        <v>351</v>
      </c>
      <c r="S6220">
        <f t="shared" si="97"/>
        <v>2016</v>
      </c>
    </row>
    <row r="6221" spans="1:19" x14ac:dyDescent="0.25">
      <c r="A6221">
        <v>345</v>
      </c>
      <c r="B6221">
        <v>345102</v>
      </c>
      <c r="C6221">
        <v>6165</v>
      </c>
      <c r="E6221" t="s">
        <v>381</v>
      </c>
      <c r="F6221" t="s">
        <v>86</v>
      </c>
      <c r="G6221">
        <v>1623</v>
      </c>
      <c r="H6221" s="1">
        <v>42472</v>
      </c>
      <c r="I6221" s="2"/>
      <c r="J6221" s="2">
        <v>-76.319999999999993</v>
      </c>
      <c r="K6221" s="2">
        <v>-76.319999999999993</v>
      </c>
      <c r="L6221" t="s">
        <v>65</v>
      </c>
      <c r="M6221" t="s">
        <v>21</v>
      </c>
      <c r="N6221" t="s">
        <v>22</v>
      </c>
      <c r="O6221" t="s">
        <v>57</v>
      </c>
      <c r="P6221" t="s">
        <v>349</v>
      </c>
      <c r="Q6221" t="s">
        <v>350</v>
      </c>
      <c r="R6221" t="s">
        <v>351</v>
      </c>
      <c r="S6221">
        <f t="shared" si="97"/>
        <v>2016</v>
      </c>
    </row>
    <row r="6222" spans="1:19" x14ac:dyDescent="0.25">
      <c r="A6222">
        <v>345</v>
      </c>
      <c r="B6222">
        <v>345102</v>
      </c>
      <c r="C6222">
        <v>6165</v>
      </c>
      <c r="E6222" t="s">
        <v>375</v>
      </c>
      <c r="F6222" t="s">
        <v>86</v>
      </c>
      <c r="G6222">
        <v>1623</v>
      </c>
      <c r="H6222" s="1">
        <v>42472</v>
      </c>
      <c r="I6222" s="2"/>
      <c r="J6222" s="2">
        <v>-19.079999999999998</v>
      </c>
      <c r="K6222" s="2">
        <v>-19.079999999999998</v>
      </c>
      <c r="L6222" t="s">
        <v>65</v>
      </c>
      <c r="M6222" t="s">
        <v>21</v>
      </c>
      <c r="N6222" t="s">
        <v>22</v>
      </c>
      <c r="O6222" t="s">
        <v>57</v>
      </c>
      <c r="P6222" t="s">
        <v>349</v>
      </c>
      <c r="Q6222" t="s">
        <v>350</v>
      </c>
      <c r="R6222" t="s">
        <v>351</v>
      </c>
      <c r="S6222">
        <f t="shared" si="97"/>
        <v>2016</v>
      </c>
    </row>
    <row r="6223" spans="1:19" x14ac:dyDescent="0.25">
      <c r="A6223">
        <v>345</v>
      </c>
      <c r="B6223">
        <v>345102</v>
      </c>
      <c r="C6223">
        <v>6165</v>
      </c>
      <c r="E6223" t="s">
        <v>375</v>
      </c>
      <c r="F6223" t="s">
        <v>86</v>
      </c>
      <c r="G6223">
        <v>1632</v>
      </c>
      <c r="H6223" s="1">
        <v>42472</v>
      </c>
      <c r="I6223" s="2"/>
      <c r="J6223" s="2">
        <v>-38.159999999999997</v>
      </c>
      <c r="K6223" s="2">
        <v>-38.159999999999997</v>
      </c>
      <c r="L6223" t="s">
        <v>65</v>
      </c>
      <c r="M6223" t="s">
        <v>21</v>
      </c>
      <c r="N6223" t="s">
        <v>22</v>
      </c>
      <c r="O6223" t="s">
        <v>57</v>
      </c>
      <c r="P6223" t="s">
        <v>349</v>
      </c>
      <c r="Q6223" t="s">
        <v>350</v>
      </c>
      <c r="R6223" t="s">
        <v>351</v>
      </c>
      <c r="S6223">
        <f t="shared" si="97"/>
        <v>2016</v>
      </c>
    </row>
    <row r="6224" spans="1:19" x14ac:dyDescent="0.25">
      <c r="A6224">
        <v>345</v>
      </c>
      <c r="B6224">
        <v>345102</v>
      </c>
      <c r="C6224">
        <v>6165</v>
      </c>
      <c r="E6224" t="s">
        <v>375</v>
      </c>
      <c r="F6224" t="s">
        <v>86</v>
      </c>
      <c r="G6224">
        <v>1632</v>
      </c>
      <c r="H6224" s="1">
        <v>42472</v>
      </c>
      <c r="I6224" s="2"/>
      <c r="J6224" s="2">
        <v>-38.159999999999997</v>
      </c>
      <c r="K6224" s="2">
        <v>-38.159999999999997</v>
      </c>
      <c r="L6224" t="s">
        <v>65</v>
      </c>
      <c r="M6224" t="s">
        <v>21</v>
      </c>
      <c r="N6224" t="s">
        <v>22</v>
      </c>
      <c r="O6224" t="s">
        <v>57</v>
      </c>
      <c r="P6224" t="s">
        <v>349</v>
      </c>
      <c r="Q6224" t="s">
        <v>350</v>
      </c>
      <c r="R6224" t="s">
        <v>351</v>
      </c>
      <c r="S6224">
        <f t="shared" si="97"/>
        <v>2016</v>
      </c>
    </row>
    <row r="6225" spans="1:19" x14ac:dyDescent="0.25">
      <c r="A6225">
        <v>345</v>
      </c>
      <c r="B6225">
        <v>345102</v>
      </c>
      <c r="C6225">
        <v>6165</v>
      </c>
      <c r="E6225" t="s">
        <v>375</v>
      </c>
      <c r="F6225" t="s">
        <v>86</v>
      </c>
      <c r="G6225">
        <v>1632</v>
      </c>
      <c r="H6225" s="1">
        <v>42472</v>
      </c>
      <c r="I6225" s="2"/>
      <c r="J6225" s="2">
        <v>-38.159999999999997</v>
      </c>
      <c r="K6225" s="2">
        <v>-38.159999999999997</v>
      </c>
      <c r="L6225" t="s">
        <v>65</v>
      </c>
      <c r="M6225" t="s">
        <v>21</v>
      </c>
      <c r="N6225" t="s">
        <v>22</v>
      </c>
      <c r="O6225" t="s">
        <v>57</v>
      </c>
      <c r="P6225" t="s">
        <v>349</v>
      </c>
      <c r="Q6225" t="s">
        <v>350</v>
      </c>
      <c r="R6225" t="s">
        <v>351</v>
      </c>
      <c r="S6225">
        <f t="shared" si="97"/>
        <v>2016</v>
      </c>
    </row>
    <row r="6226" spans="1:19" x14ac:dyDescent="0.25">
      <c r="A6226">
        <v>345</v>
      </c>
      <c r="B6226">
        <v>345102</v>
      </c>
      <c r="C6226">
        <v>6165</v>
      </c>
      <c r="E6226" t="s">
        <v>375</v>
      </c>
      <c r="F6226" t="s">
        <v>86</v>
      </c>
      <c r="G6226">
        <v>1632</v>
      </c>
      <c r="H6226" s="1">
        <v>42472</v>
      </c>
      <c r="I6226" s="2"/>
      <c r="J6226" s="2">
        <v>-19.079999999999998</v>
      </c>
      <c r="K6226" s="2">
        <v>-19.079999999999998</v>
      </c>
      <c r="L6226" t="s">
        <v>65</v>
      </c>
      <c r="M6226" t="s">
        <v>21</v>
      </c>
      <c r="N6226" t="s">
        <v>22</v>
      </c>
      <c r="O6226" t="s">
        <v>57</v>
      </c>
      <c r="P6226" t="s">
        <v>349</v>
      </c>
      <c r="Q6226" t="s">
        <v>350</v>
      </c>
      <c r="R6226" t="s">
        <v>351</v>
      </c>
      <c r="S6226">
        <f t="shared" si="97"/>
        <v>2016</v>
      </c>
    </row>
    <row r="6227" spans="1:19" x14ac:dyDescent="0.25">
      <c r="A6227">
        <v>345</v>
      </c>
      <c r="B6227">
        <v>345102</v>
      </c>
      <c r="C6227">
        <v>6165</v>
      </c>
      <c r="E6227" t="s">
        <v>375</v>
      </c>
      <c r="F6227" t="s">
        <v>86</v>
      </c>
      <c r="G6227">
        <v>1632</v>
      </c>
      <c r="H6227" s="1">
        <v>42472</v>
      </c>
      <c r="I6227" s="2"/>
      <c r="J6227" s="2">
        <v>-19.079999999999998</v>
      </c>
      <c r="K6227" s="2">
        <v>-19.079999999999998</v>
      </c>
      <c r="L6227" t="s">
        <v>65</v>
      </c>
      <c r="M6227" t="s">
        <v>21</v>
      </c>
      <c r="N6227" t="s">
        <v>22</v>
      </c>
      <c r="O6227" t="s">
        <v>57</v>
      </c>
      <c r="P6227" t="s">
        <v>349</v>
      </c>
      <c r="Q6227" t="s">
        <v>350</v>
      </c>
      <c r="R6227" t="s">
        <v>351</v>
      </c>
      <c r="S6227">
        <f t="shared" si="97"/>
        <v>2016</v>
      </c>
    </row>
    <row r="6228" spans="1:19" x14ac:dyDescent="0.25">
      <c r="A6228">
        <v>345</v>
      </c>
      <c r="B6228">
        <v>345102</v>
      </c>
      <c r="C6228">
        <v>6165</v>
      </c>
      <c r="E6228" t="s">
        <v>375</v>
      </c>
      <c r="F6228" t="s">
        <v>86</v>
      </c>
      <c r="G6228">
        <v>1632</v>
      </c>
      <c r="H6228" s="1">
        <v>42472</v>
      </c>
      <c r="I6228" s="2"/>
      <c r="J6228" s="2">
        <v>-19.079999999999998</v>
      </c>
      <c r="K6228" s="2">
        <v>-19.079999999999998</v>
      </c>
      <c r="L6228" t="s">
        <v>65</v>
      </c>
      <c r="M6228" t="s">
        <v>21</v>
      </c>
      <c r="N6228" t="s">
        <v>22</v>
      </c>
      <c r="O6228" t="s">
        <v>57</v>
      </c>
      <c r="P6228" t="s">
        <v>349</v>
      </c>
      <c r="Q6228" t="s">
        <v>350</v>
      </c>
      <c r="R6228" t="s">
        <v>351</v>
      </c>
      <c r="S6228">
        <f t="shared" si="97"/>
        <v>2016</v>
      </c>
    </row>
    <row r="6229" spans="1:19" x14ac:dyDescent="0.25">
      <c r="A6229">
        <v>345</v>
      </c>
      <c r="B6229">
        <v>345102</v>
      </c>
      <c r="C6229">
        <v>6165</v>
      </c>
      <c r="E6229" t="s">
        <v>375</v>
      </c>
      <c r="F6229" t="s">
        <v>86</v>
      </c>
      <c r="G6229">
        <v>1632</v>
      </c>
      <c r="H6229" s="1">
        <v>42472</v>
      </c>
      <c r="I6229" s="2"/>
      <c r="J6229" s="2">
        <v>-19.079999999999998</v>
      </c>
      <c r="K6229" s="2">
        <v>-19.079999999999998</v>
      </c>
      <c r="L6229" t="s">
        <v>65</v>
      </c>
      <c r="M6229" t="s">
        <v>21</v>
      </c>
      <c r="N6229" t="s">
        <v>22</v>
      </c>
      <c r="O6229" t="s">
        <v>57</v>
      </c>
      <c r="P6229" t="s">
        <v>349</v>
      </c>
      <c r="Q6229" t="s">
        <v>350</v>
      </c>
      <c r="R6229" t="s">
        <v>351</v>
      </c>
      <c r="S6229">
        <f t="shared" si="97"/>
        <v>2016</v>
      </c>
    </row>
    <row r="6230" spans="1:19" x14ac:dyDescent="0.25">
      <c r="A6230">
        <v>345</v>
      </c>
      <c r="B6230">
        <v>345102</v>
      </c>
      <c r="C6230">
        <v>6165</v>
      </c>
      <c r="E6230" t="s">
        <v>375</v>
      </c>
      <c r="F6230" t="s">
        <v>86</v>
      </c>
      <c r="G6230">
        <v>1632</v>
      </c>
      <c r="H6230" s="1">
        <v>42472</v>
      </c>
      <c r="I6230" s="2"/>
      <c r="J6230" s="2">
        <v>-76.319999999999993</v>
      </c>
      <c r="K6230" s="2">
        <v>-76.319999999999993</v>
      </c>
      <c r="L6230" t="s">
        <v>65</v>
      </c>
      <c r="M6230" t="s">
        <v>21</v>
      </c>
      <c r="N6230" t="s">
        <v>22</v>
      </c>
      <c r="O6230" t="s">
        <v>57</v>
      </c>
      <c r="P6230" t="s">
        <v>349</v>
      </c>
      <c r="Q6230" t="s">
        <v>350</v>
      </c>
      <c r="R6230" t="s">
        <v>351</v>
      </c>
      <c r="S6230">
        <f t="shared" si="97"/>
        <v>2016</v>
      </c>
    </row>
    <row r="6231" spans="1:19" x14ac:dyDescent="0.25">
      <c r="A6231">
        <v>345</v>
      </c>
      <c r="B6231">
        <v>345102</v>
      </c>
      <c r="C6231">
        <v>6165</v>
      </c>
      <c r="E6231" t="s">
        <v>375</v>
      </c>
      <c r="F6231" t="s">
        <v>86</v>
      </c>
      <c r="G6231">
        <v>1632</v>
      </c>
      <c r="H6231" s="1">
        <v>42472</v>
      </c>
      <c r="I6231" s="2"/>
      <c r="J6231" s="2">
        <v>-152.63999999999999</v>
      </c>
      <c r="K6231" s="2">
        <v>-152.63999999999999</v>
      </c>
      <c r="L6231" t="s">
        <v>65</v>
      </c>
      <c r="M6231" t="s">
        <v>21</v>
      </c>
      <c r="N6231" t="s">
        <v>22</v>
      </c>
      <c r="O6231" t="s">
        <v>57</v>
      </c>
      <c r="P6231" t="s">
        <v>349</v>
      </c>
      <c r="Q6231" t="s">
        <v>350</v>
      </c>
      <c r="R6231" t="s">
        <v>351</v>
      </c>
      <c r="S6231">
        <f t="shared" si="97"/>
        <v>2016</v>
      </c>
    </row>
    <row r="6232" spans="1:19" x14ac:dyDescent="0.25">
      <c r="A6232">
        <v>345</v>
      </c>
      <c r="B6232">
        <v>345102</v>
      </c>
      <c r="C6232">
        <v>6165</v>
      </c>
      <c r="E6232" t="s">
        <v>375</v>
      </c>
      <c r="F6232" t="s">
        <v>86</v>
      </c>
      <c r="G6232">
        <v>1632</v>
      </c>
      <c r="H6232" s="1">
        <v>42472</v>
      </c>
      <c r="I6232" s="2"/>
      <c r="J6232" s="2">
        <v>-76.319999999999993</v>
      </c>
      <c r="K6232" s="2">
        <v>-76.319999999999993</v>
      </c>
      <c r="L6232" t="s">
        <v>65</v>
      </c>
      <c r="M6232" t="s">
        <v>21</v>
      </c>
      <c r="N6232" t="s">
        <v>22</v>
      </c>
      <c r="O6232" t="s">
        <v>57</v>
      </c>
      <c r="P6232" t="s">
        <v>349</v>
      </c>
      <c r="Q6232" t="s">
        <v>350</v>
      </c>
      <c r="R6232" t="s">
        <v>351</v>
      </c>
      <c r="S6232">
        <f t="shared" si="97"/>
        <v>2016</v>
      </c>
    </row>
    <row r="6233" spans="1:19" x14ac:dyDescent="0.25">
      <c r="A6233">
        <v>345</v>
      </c>
      <c r="B6233">
        <v>345102</v>
      </c>
      <c r="C6233">
        <v>6165</v>
      </c>
      <c r="E6233" t="s">
        <v>375</v>
      </c>
      <c r="F6233" t="s">
        <v>86</v>
      </c>
      <c r="G6233">
        <v>1632</v>
      </c>
      <c r="H6233" s="1">
        <v>42472</v>
      </c>
      <c r="I6233" s="2"/>
      <c r="J6233" s="2">
        <v>-38.159999999999997</v>
      </c>
      <c r="K6233" s="2">
        <v>-38.159999999999997</v>
      </c>
      <c r="L6233" t="s">
        <v>65</v>
      </c>
      <c r="M6233" t="s">
        <v>21</v>
      </c>
      <c r="N6233" t="s">
        <v>22</v>
      </c>
      <c r="O6233" t="s">
        <v>57</v>
      </c>
      <c r="P6233" t="s">
        <v>349</v>
      </c>
      <c r="Q6233" t="s">
        <v>350</v>
      </c>
      <c r="R6233" t="s">
        <v>351</v>
      </c>
      <c r="S6233">
        <f t="shared" si="97"/>
        <v>2016</v>
      </c>
    </row>
    <row r="6234" spans="1:19" x14ac:dyDescent="0.25">
      <c r="A6234">
        <v>345</v>
      </c>
      <c r="B6234">
        <v>345102</v>
      </c>
      <c r="C6234">
        <v>6165</v>
      </c>
      <c r="E6234" t="s">
        <v>375</v>
      </c>
      <c r="F6234" t="s">
        <v>86</v>
      </c>
      <c r="G6234">
        <v>1632</v>
      </c>
      <c r="H6234" s="1">
        <v>42472</v>
      </c>
      <c r="I6234" s="2"/>
      <c r="J6234" s="2">
        <v>-38.159999999999997</v>
      </c>
      <c r="K6234" s="2">
        <v>-38.159999999999997</v>
      </c>
      <c r="L6234" t="s">
        <v>65</v>
      </c>
      <c r="M6234" t="s">
        <v>21</v>
      </c>
      <c r="N6234" t="s">
        <v>22</v>
      </c>
      <c r="O6234" t="s">
        <v>57</v>
      </c>
      <c r="P6234" t="s">
        <v>349</v>
      </c>
      <c r="Q6234" t="s">
        <v>350</v>
      </c>
      <c r="R6234" t="s">
        <v>351</v>
      </c>
      <c r="S6234">
        <f t="shared" si="97"/>
        <v>2016</v>
      </c>
    </row>
    <row r="6235" spans="1:19" x14ac:dyDescent="0.25">
      <c r="A6235">
        <v>345</v>
      </c>
      <c r="B6235">
        <v>345102</v>
      </c>
      <c r="C6235">
        <v>6165</v>
      </c>
      <c r="E6235" t="s">
        <v>374</v>
      </c>
      <c r="F6235" t="s">
        <v>86</v>
      </c>
      <c r="G6235">
        <v>1632</v>
      </c>
      <c r="H6235" s="1">
        <v>42472</v>
      </c>
      <c r="I6235" s="2"/>
      <c r="J6235" s="2">
        <v>-152.63999999999999</v>
      </c>
      <c r="K6235" s="2">
        <v>-152.63999999999999</v>
      </c>
      <c r="L6235" t="s">
        <v>65</v>
      </c>
      <c r="M6235" t="s">
        <v>21</v>
      </c>
      <c r="N6235" t="s">
        <v>22</v>
      </c>
      <c r="O6235" t="s">
        <v>57</v>
      </c>
      <c r="P6235" t="s">
        <v>349</v>
      </c>
      <c r="Q6235" t="s">
        <v>350</v>
      </c>
      <c r="R6235" t="s">
        <v>351</v>
      </c>
      <c r="S6235">
        <f t="shared" si="97"/>
        <v>2016</v>
      </c>
    </row>
    <row r="6236" spans="1:19" x14ac:dyDescent="0.25">
      <c r="A6236">
        <v>345</v>
      </c>
      <c r="B6236">
        <v>345102</v>
      </c>
      <c r="C6236">
        <v>6165</v>
      </c>
      <c r="E6236" t="s">
        <v>374</v>
      </c>
      <c r="F6236" t="s">
        <v>86</v>
      </c>
      <c r="G6236">
        <v>1632</v>
      </c>
      <c r="H6236" s="1">
        <v>42472</v>
      </c>
      <c r="I6236" s="2"/>
      <c r="J6236" s="2">
        <v>-114.48</v>
      </c>
      <c r="K6236" s="2">
        <v>-114.48</v>
      </c>
      <c r="L6236" t="s">
        <v>65</v>
      </c>
      <c r="M6236" t="s">
        <v>21</v>
      </c>
      <c r="N6236" t="s">
        <v>22</v>
      </c>
      <c r="O6236" t="s">
        <v>57</v>
      </c>
      <c r="P6236" t="s">
        <v>349</v>
      </c>
      <c r="Q6236" t="s">
        <v>350</v>
      </c>
      <c r="R6236" t="s">
        <v>351</v>
      </c>
      <c r="S6236">
        <f t="shared" si="97"/>
        <v>2016</v>
      </c>
    </row>
    <row r="6237" spans="1:19" x14ac:dyDescent="0.25">
      <c r="A6237">
        <v>345</v>
      </c>
      <c r="B6237">
        <v>345102</v>
      </c>
      <c r="C6237">
        <v>6165</v>
      </c>
      <c r="E6237" t="s">
        <v>375</v>
      </c>
      <c r="F6237" t="s">
        <v>86</v>
      </c>
      <c r="G6237">
        <v>1632</v>
      </c>
      <c r="H6237" s="1">
        <v>42472</v>
      </c>
      <c r="I6237" s="2"/>
      <c r="J6237" s="2">
        <v>-38.159999999999997</v>
      </c>
      <c r="K6237" s="2">
        <v>-38.159999999999997</v>
      </c>
      <c r="L6237" t="s">
        <v>65</v>
      </c>
      <c r="M6237" t="s">
        <v>21</v>
      </c>
      <c r="N6237" t="s">
        <v>22</v>
      </c>
      <c r="O6237" t="s">
        <v>57</v>
      </c>
      <c r="P6237" t="s">
        <v>349</v>
      </c>
      <c r="Q6237" t="s">
        <v>350</v>
      </c>
      <c r="R6237" t="s">
        <v>351</v>
      </c>
      <c r="S6237">
        <f t="shared" si="97"/>
        <v>2016</v>
      </c>
    </row>
    <row r="6238" spans="1:19" x14ac:dyDescent="0.25">
      <c r="A6238">
        <v>345</v>
      </c>
      <c r="B6238">
        <v>345102</v>
      </c>
      <c r="C6238">
        <v>6165</v>
      </c>
      <c r="E6238" t="s">
        <v>381</v>
      </c>
      <c r="F6238" t="s">
        <v>86</v>
      </c>
      <c r="G6238">
        <v>1632</v>
      </c>
      <c r="H6238" s="1">
        <v>42472</v>
      </c>
      <c r="I6238" s="2"/>
      <c r="J6238" s="2">
        <v>-76.319999999999993</v>
      </c>
      <c r="K6238" s="2">
        <v>-76.319999999999993</v>
      </c>
      <c r="L6238" t="s">
        <v>65</v>
      </c>
      <c r="M6238" t="s">
        <v>21</v>
      </c>
      <c r="N6238" t="s">
        <v>22</v>
      </c>
      <c r="O6238" t="s">
        <v>57</v>
      </c>
      <c r="P6238" t="s">
        <v>349</v>
      </c>
      <c r="Q6238" t="s">
        <v>350</v>
      </c>
      <c r="R6238" t="s">
        <v>351</v>
      </c>
      <c r="S6238">
        <f t="shared" si="97"/>
        <v>2016</v>
      </c>
    </row>
    <row r="6239" spans="1:19" x14ac:dyDescent="0.25">
      <c r="A6239">
        <v>345</v>
      </c>
      <c r="B6239">
        <v>345102</v>
      </c>
      <c r="C6239">
        <v>6165</v>
      </c>
      <c r="E6239" t="s">
        <v>381</v>
      </c>
      <c r="F6239" t="s">
        <v>86</v>
      </c>
      <c r="G6239">
        <v>1632</v>
      </c>
      <c r="H6239" s="1">
        <v>42472</v>
      </c>
      <c r="I6239" s="2"/>
      <c r="J6239" s="2">
        <v>-76.319999999999993</v>
      </c>
      <c r="K6239" s="2">
        <v>-76.319999999999993</v>
      </c>
      <c r="L6239" t="s">
        <v>65</v>
      </c>
      <c r="M6239" t="s">
        <v>21</v>
      </c>
      <c r="N6239" t="s">
        <v>22</v>
      </c>
      <c r="O6239" t="s">
        <v>57</v>
      </c>
      <c r="P6239" t="s">
        <v>349</v>
      </c>
      <c r="Q6239" t="s">
        <v>350</v>
      </c>
      <c r="R6239" t="s">
        <v>351</v>
      </c>
      <c r="S6239">
        <f t="shared" si="97"/>
        <v>2016</v>
      </c>
    </row>
    <row r="6240" spans="1:19" x14ac:dyDescent="0.25">
      <c r="A6240">
        <v>345</v>
      </c>
      <c r="B6240">
        <v>345102</v>
      </c>
      <c r="C6240">
        <v>6165</v>
      </c>
      <c r="E6240" t="s">
        <v>381</v>
      </c>
      <c r="F6240" t="s">
        <v>86</v>
      </c>
      <c r="G6240">
        <v>1632</v>
      </c>
      <c r="H6240" s="1">
        <v>42472</v>
      </c>
      <c r="I6240" s="2"/>
      <c r="J6240" s="2">
        <v>-76.319999999999993</v>
      </c>
      <c r="K6240" s="2">
        <v>-76.319999999999993</v>
      </c>
      <c r="L6240" t="s">
        <v>65</v>
      </c>
      <c r="M6240" t="s">
        <v>21</v>
      </c>
      <c r="N6240" t="s">
        <v>22</v>
      </c>
      <c r="O6240" t="s">
        <v>57</v>
      </c>
      <c r="P6240" t="s">
        <v>349</v>
      </c>
      <c r="Q6240" t="s">
        <v>350</v>
      </c>
      <c r="R6240" t="s">
        <v>351</v>
      </c>
      <c r="S6240">
        <f t="shared" si="97"/>
        <v>2016</v>
      </c>
    </row>
    <row r="6241" spans="1:19" x14ac:dyDescent="0.25">
      <c r="A6241">
        <v>345</v>
      </c>
      <c r="B6241">
        <v>345102</v>
      </c>
      <c r="C6241">
        <v>6165</v>
      </c>
      <c r="E6241" t="s">
        <v>380</v>
      </c>
      <c r="F6241" t="s">
        <v>86</v>
      </c>
      <c r="G6241">
        <v>1632</v>
      </c>
      <c r="H6241" s="1">
        <v>42472</v>
      </c>
      <c r="I6241" s="2"/>
      <c r="J6241" s="2">
        <v>-76.319999999999993</v>
      </c>
      <c r="K6241" s="2">
        <v>-76.319999999999993</v>
      </c>
      <c r="L6241" t="s">
        <v>65</v>
      </c>
      <c r="M6241" t="s">
        <v>21</v>
      </c>
      <c r="N6241" t="s">
        <v>22</v>
      </c>
      <c r="O6241" t="s">
        <v>57</v>
      </c>
      <c r="P6241" t="s">
        <v>349</v>
      </c>
      <c r="Q6241" t="s">
        <v>350</v>
      </c>
      <c r="R6241" t="s">
        <v>351</v>
      </c>
      <c r="S6241">
        <f t="shared" si="97"/>
        <v>2016</v>
      </c>
    </row>
    <row r="6242" spans="1:19" x14ac:dyDescent="0.25">
      <c r="A6242">
        <v>345</v>
      </c>
      <c r="B6242">
        <v>345102</v>
      </c>
      <c r="C6242">
        <v>6165</v>
      </c>
      <c r="E6242" t="s">
        <v>380</v>
      </c>
      <c r="F6242" t="s">
        <v>86</v>
      </c>
      <c r="G6242">
        <v>1632</v>
      </c>
      <c r="H6242" s="1">
        <v>42472</v>
      </c>
      <c r="I6242" s="2"/>
      <c r="J6242" s="2">
        <v>-114.48</v>
      </c>
      <c r="K6242" s="2">
        <v>-114.48</v>
      </c>
      <c r="L6242" t="s">
        <v>65</v>
      </c>
      <c r="M6242" t="s">
        <v>21</v>
      </c>
      <c r="N6242" t="s">
        <v>22</v>
      </c>
      <c r="O6242" t="s">
        <v>57</v>
      </c>
      <c r="P6242" t="s">
        <v>349</v>
      </c>
      <c r="Q6242" t="s">
        <v>350</v>
      </c>
      <c r="R6242" t="s">
        <v>351</v>
      </c>
      <c r="S6242">
        <f t="shared" si="97"/>
        <v>2016</v>
      </c>
    </row>
    <row r="6243" spans="1:19" x14ac:dyDescent="0.25">
      <c r="A6243">
        <v>345</v>
      </c>
      <c r="B6243">
        <v>345102</v>
      </c>
      <c r="C6243">
        <v>6165</v>
      </c>
      <c r="E6243" t="s">
        <v>380</v>
      </c>
      <c r="F6243" t="s">
        <v>86</v>
      </c>
      <c r="G6243">
        <v>1632</v>
      </c>
      <c r="H6243" s="1">
        <v>42472</v>
      </c>
      <c r="I6243" s="2"/>
      <c r="J6243" s="2">
        <v>-76.319999999999993</v>
      </c>
      <c r="K6243" s="2">
        <v>-76.319999999999993</v>
      </c>
      <c r="L6243" t="s">
        <v>65</v>
      </c>
      <c r="M6243" t="s">
        <v>21</v>
      </c>
      <c r="N6243" t="s">
        <v>22</v>
      </c>
      <c r="O6243" t="s">
        <v>57</v>
      </c>
      <c r="P6243" t="s">
        <v>349</v>
      </c>
      <c r="Q6243" t="s">
        <v>350</v>
      </c>
      <c r="R6243" t="s">
        <v>351</v>
      </c>
      <c r="S6243">
        <f t="shared" si="97"/>
        <v>2016</v>
      </c>
    </row>
    <row r="6244" spans="1:19" x14ac:dyDescent="0.25">
      <c r="A6244">
        <v>345</v>
      </c>
      <c r="B6244">
        <v>345102</v>
      </c>
      <c r="C6244">
        <v>6165</v>
      </c>
      <c r="E6244" t="s">
        <v>380</v>
      </c>
      <c r="F6244" t="s">
        <v>86</v>
      </c>
      <c r="G6244">
        <v>1632</v>
      </c>
      <c r="H6244" s="1">
        <v>42472</v>
      </c>
      <c r="I6244" s="2"/>
      <c r="J6244" s="2">
        <v>-76.319999999999993</v>
      </c>
      <c r="K6244" s="2">
        <v>-76.319999999999993</v>
      </c>
      <c r="L6244" t="s">
        <v>65</v>
      </c>
      <c r="M6244" t="s">
        <v>21</v>
      </c>
      <c r="N6244" t="s">
        <v>22</v>
      </c>
      <c r="O6244" t="s">
        <v>57</v>
      </c>
      <c r="P6244" t="s">
        <v>349</v>
      </c>
      <c r="Q6244" t="s">
        <v>350</v>
      </c>
      <c r="R6244" t="s">
        <v>351</v>
      </c>
      <c r="S6244">
        <f t="shared" si="97"/>
        <v>2016</v>
      </c>
    </row>
    <row r="6245" spans="1:19" x14ac:dyDescent="0.25">
      <c r="A6245">
        <v>345</v>
      </c>
      <c r="B6245">
        <v>345102</v>
      </c>
      <c r="C6245">
        <v>6165</v>
      </c>
      <c r="E6245" t="s">
        <v>380</v>
      </c>
      <c r="F6245" t="s">
        <v>86</v>
      </c>
      <c r="G6245">
        <v>1632</v>
      </c>
      <c r="H6245" s="1">
        <v>42472</v>
      </c>
      <c r="I6245" s="2"/>
      <c r="J6245" s="2">
        <v>-76.319999999999993</v>
      </c>
      <c r="K6245" s="2">
        <v>-76.319999999999993</v>
      </c>
      <c r="L6245" t="s">
        <v>65</v>
      </c>
      <c r="M6245" t="s">
        <v>21</v>
      </c>
      <c r="N6245" t="s">
        <v>22</v>
      </c>
      <c r="O6245" t="s">
        <v>57</v>
      </c>
      <c r="P6245" t="s">
        <v>349</v>
      </c>
      <c r="Q6245" t="s">
        <v>350</v>
      </c>
      <c r="R6245" t="s">
        <v>351</v>
      </c>
      <c r="S6245">
        <f t="shared" si="97"/>
        <v>2016</v>
      </c>
    </row>
    <row r="6246" spans="1:19" x14ac:dyDescent="0.25">
      <c r="A6246">
        <v>345</v>
      </c>
      <c r="B6246">
        <v>345102</v>
      </c>
      <c r="C6246">
        <v>6165</v>
      </c>
      <c r="E6246" t="s">
        <v>380</v>
      </c>
      <c r="F6246" t="s">
        <v>86</v>
      </c>
      <c r="G6246">
        <v>1632</v>
      </c>
      <c r="H6246" s="1">
        <v>42472</v>
      </c>
      <c r="I6246" s="2"/>
      <c r="J6246" s="2">
        <v>-76.319999999999993</v>
      </c>
      <c r="K6246" s="2">
        <v>-76.319999999999993</v>
      </c>
      <c r="L6246" t="s">
        <v>65</v>
      </c>
      <c r="M6246" t="s">
        <v>21</v>
      </c>
      <c r="N6246" t="s">
        <v>22</v>
      </c>
      <c r="O6246" t="s">
        <v>57</v>
      </c>
      <c r="P6246" t="s">
        <v>349</v>
      </c>
      <c r="Q6246" t="s">
        <v>350</v>
      </c>
      <c r="R6246" t="s">
        <v>351</v>
      </c>
      <c r="S6246">
        <f t="shared" si="97"/>
        <v>2016</v>
      </c>
    </row>
    <row r="6247" spans="1:19" x14ac:dyDescent="0.25">
      <c r="A6247">
        <v>345</v>
      </c>
      <c r="B6247">
        <v>345102</v>
      </c>
      <c r="C6247">
        <v>6165</v>
      </c>
      <c r="E6247" t="s">
        <v>380</v>
      </c>
      <c r="F6247" t="s">
        <v>86</v>
      </c>
      <c r="G6247">
        <v>1632</v>
      </c>
      <c r="H6247" s="1">
        <v>42472</v>
      </c>
      <c r="I6247" s="2"/>
      <c r="J6247" s="2">
        <v>-76.319999999999993</v>
      </c>
      <c r="K6247" s="2">
        <v>-76.319999999999993</v>
      </c>
      <c r="L6247" t="s">
        <v>65</v>
      </c>
      <c r="M6247" t="s">
        <v>21</v>
      </c>
      <c r="N6247" t="s">
        <v>22</v>
      </c>
      <c r="O6247" t="s">
        <v>57</v>
      </c>
      <c r="P6247" t="s">
        <v>349</v>
      </c>
      <c r="Q6247" t="s">
        <v>350</v>
      </c>
      <c r="R6247" t="s">
        <v>351</v>
      </c>
      <c r="S6247">
        <f t="shared" si="97"/>
        <v>2016</v>
      </c>
    </row>
    <row r="6248" spans="1:19" x14ac:dyDescent="0.25">
      <c r="A6248">
        <v>345</v>
      </c>
      <c r="B6248">
        <v>345102</v>
      </c>
      <c r="C6248">
        <v>6165</v>
      </c>
      <c r="E6248" t="s">
        <v>380</v>
      </c>
      <c r="F6248" t="s">
        <v>86</v>
      </c>
      <c r="G6248">
        <v>1632</v>
      </c>
      <c r="H6248" s="1">
        <v>42472</v>
      </c>
      <c r="I6248" s="2"/>
      <c r="J6248" s="2">
        <v>-76.319999999999993</v>
      </c>
      <c r="K6248" s="2">
        <v>-76.319999999999993</v>
      </c>
      <c r="L6248" t="s">
        <v>65</v>
      </c>
      <c r="M6248" t="s">
        <v>21</v>
      </c>
      <c r="N6248" t="s">
        <v>22</v>
      </c>
      <c r="O6248" t="s">
        <v>57</v>
      </c>
      <c r="P6248" t="s">
        <v>349</v>
      </c>
      <c r="Q6248" t="s">
        <v>350</v>
      </c>
      <c r="R6248" t="s">
        <v>351</v>
      </c>
      <c r="S6248">
        <f t="shared" si="97"/>
        <v>2016</v>
      </c>
    </row>
    <row r="6249" spans="1:19" x14ac:dyDescent="0.25">
      <c r="A6249">
        <v>345</v>
      </c>
      <c r="B6249">
        <v>345102</v>
      </c>
      <c r="C6249">
        <v>6165</v>
      </c>
      <c r="E6249" t="s">
        <v>380</v>
      </c>
      <c r="F6249" t="s">
        <v>86</v>
      </c>
      <c r="G6249">
        <v>1632</v>
      </c>
      <c r="H6249" s="1">
        <v>42472</v>
      </c>
      <c r="I6249" s="2"/>
      <c r="J6249" s="2">
        <v>-76.319999999999993</v>
      </c>
      <c r="K6249" s="2">
        <v>-76.319999999999993</v>
      </c>
      <c r="L6249" t="s">
        <v>65</v>
      </c>
      <c r="M6249" t="s">
        <v>21</v>
      </c>
      <c r="N6249" t="s">
        <v>22</v>
      </c>
      <c r="O6249" t="s">
        <v>57</v>
      </c>
      <c r="P6249" t="s">
        <v>349</v>
      </c>
      <c r="Q6249" t="s">
        <v>350</v>
      </c>
      <c r="R6249" t="s">
        <v>351</v>
      </c>
      <c r="S6249">
        <f t="shared" si="97"/>
        <v>2016</v>
      </c>
    </row>
    <row r="6250" spans="1:19" x14ac:dyDescent="0.25">
      <c r="A6250">
        <v>345</v>
      </c>
      <c r="B6250">
        <v>345102</v>
      </c>
      <c r="C6250">
        <v>6165</v>
      </c>
      <c r="E6250" t="s">
        <v>374</v>
      </c>
      <c r="F6250" t="s">
        <v>86</v>
      </c>
      <c r="G6250">
        <v>1632</v>
      </c>
      <c r="H6250" s="1">
        <v>42472</v>
      </c>
      <c r="I6250" s="2"/>
      <c r="J6250" s="2">
        <v>-152.63999999999999</v>
      </c>
      <c r="K6250" s="2">
        <v>-152.63999999999999</v>
      </c>
      <c r="L6250" t="s">
        <v>65</v>
      </c>
      <c r="M6250" t="s">
        <v>21</v>
      </c>
      <c r="N6250" t="s">
        <v>22</v>
      </c>
      <c r="O6250" t="s">
        <v>57</v>
      </c>
      <c r="P6250" t="s">
        <v>349</v>
      </c>
      <c r="Q6250" t="s">
        <v>350</v>
      </c>
      <c r="R6250" t="s">
        <v>351</v>
      </c>
      <c r="S6250">
        <f t="shared" si="97"/>
        <v>2016</v>
      </c>
    </row>
    <row r="6251" spans="1:19" x14ac:dyDescent="0.25">
      <c r="A6251">
        <v>345</v>
      </c>
      <c r="B6251">
        <v>345102</v>
      </c>
      <c r="C6251">
        <v>6165</v>
      </c>
      <c r="E6251" t="s">
        <v>374</v>
      </c>
      <c r="F6251" t="s">
        <v>86</v>
      </c>
      <c r="G6251">
        <v>1632</v>
      </c>
      <c r="H6251" s="1">
        <v>42472</v>
      </c>
      <c r="I6251" s="2"/>
      <c r="J6251" s="2">
        <v>-324.36</v>
      </c>
      <c r="K6251" s="2">
        <v>-324.36</v>
      </c>
      <c r="L6251" t="s">
        <v>65</v>
      </c>
      <c r="M6251" t="s">
        <v>21</v>
      </c>
      <c r="N6251" t="s">
        <v>22</v>
      </c>
      <c r="O6251" t="s">
        <v>57</v>
      </c>
      <c r="P6251" t="s">
        <v>349</v>
      </c>
      <c r="Q6251" t="s">
        <v>350</v>
      </c>
      <c r="R6251" t="s">
        <v>351</v>
      </c>
      <c r="S6251">
        <f t="shared" si="97"/>
        <v>2016</v>
      </c>
    </row>
    <row r="6252" spans="1:19" x14ac:dyDescent="0.25">
      <c r="A6252">
        <v>345</v>
      </c>
      <c r="B6252">
        <v>345102</v>
      </c>
      <c r="C6252">
        <v>6165</v>
      </c>
      <c r="E6252" t="s">
        <v>375</v>
      </c>
      <c r="F6252" t="s">
        <v>86</v>
      </c>
      <c r="G6252">
        <v>1623</v>
      </c>
      <c r="H6252" s="1">
        <v>42472</v>
      </c>
      <c r="I6252" s="2">
        <v>19.079999999999998</v>
      </c>
      <c r="J6252" s="2"/>
      <c r="K6252" s="2">
        <v>19.079999999999998</v>
      </c>
      <c r="L6252" t="s">
        <v>65</v>
      </c>
      <c r="M6252" t="s">
        <v>21</v>
      </c>
      <c r="N6252" t="s">
        <v>22</v>
      </c>
      <c r="O6252" t="s">
        <v>57</v>
      </c>
      <c r="P6252" t="s">
        <v>349</v>
      </c>
      <c r="Q6252" t="s">
        <v>350</v>
      </c>
      <c r="R6252" t="s">
        <v>351</v>
      </c>
      <c r="S6252">
        <f t="shared" si="97"/>
        <v>2016</v>
      </c>
    </row>
    <row r="6253" spans="1:19" x14ac:dyDescent="0.25">
      <c r="A6253">
        <v>345</v>
      </c>
      <c r="B6253">
        <v>345102</v>
      </c>
      <c r="C6253">
        <v>6165</v>
      </c>
      <c r="E6253" t="s">
        <v>375</v>
      </c>
      <c r="F6253" t="s">
        <v>86</v>
      </c>
      <c r="G6253">
        <v>1623</v>
      </c>
      <c r="H6253" s="1">
        <v>42472</v>
      </c>
      <c r="I6253" s="2">
        <v>19.079999999999998</v>
      </c>
      <c r="J6253" s="2"/>
      <c r="K6253" s="2">
        <v>19.079999999999998</v>
      </c>
      <c r="L6253" t="s">
        <v>65</v>
      </c>
      <c r="M6253" t="s">
        <v>21</v>
      </c>
      <c r="N6253" t="s">
        <v>22</v>
      </c>
      <c r="O6253" t="s">
        <v>57</v>
      </c>
      <c r="P6253" t="s">
        <v>349</v>
      </c>
      <c r="Q6253" t="s">
        <v>350</v>
      </c>
      <c r="R6253" t="s">
        <v>351</v>
      </c>
      <c r="S6253">
        <f t="shared" si="97"/>
        <v>2016</v>
      </c>
    </row>
    <row r="6254" spans="1:19" x14ac:dyDescent="0.25">
      <c r="A6254">
        <v>345</v>
      </c>
      <c r="B6254">
        <v>345102</v>
      </c>
      <c r="C6254">
        <v>6165</v>
      </c>
      <c r="E6254" t="s">
        <v>375</v>
      </c>
      <c r="F6254" t="s">
        <v>86</v>
      </c>
      <c r="G6254">
        <v>1623</v>
      </c>
      <c r="H6254" s="1">
        <v>42472</v>
      </c>
      <c r="I6254" s="2">
        <v>38.159999999999997</v>
      </c>
      <c r="J6254" s="2"/>
      <c r="K6254" s="2">
        <v>38.159999999999997</v>
      </c>
      <c r="L6254" t="s">
        <v>65</v>
      </c>
      <c r="M6254" t="s">
        <v>21</v>
      </c>
      <c r="N6254" t="s">
        <v>22</v>
      </c>
      <c r="O6254" t="s">
        <v>57</v>
      </c>
      <c r="P6254" t="s">
        <v>349</v>
      </c>
      <c r="Q6254" t="s">
        <v>350</v>
      </c>
      <c r="R6254" t="s">
        <v>351</v>
      </c>
      <c r="S6254">
        <f t="shared" si="97"/>
        <v>2016</v>
      </c>
    </row>
    <row r="6255" spans="1:19" x14ac:dyDescent="0.25">
      <c r="A6255">
        <v>345</v>
      </c>
      <c r="B6255">
        <v>345102</v>
      </c>
      <c r="C6255">
        <v>6165</v>
      </c>
      <c r="E6255" t="s">
        <v>375</v>
      </c>
      <c r="F6255" t="s">
        <v>86</v>
      </c>
      <c r="G6255">
        <v>1623</v>
      </c>
      <c r="H6255" s="1">
        <v>42472</v>
      </c>
      <c r="I6255" s="2">
        <v>38.159999999999997</v>
      </c>
      <c r="J6255" s="2"/>
      <c r="K6255" s="2">
        <v>38.159999999999997</v>
      </c>
      <c r="L6255" t="s">
        <v>65</v>
      </c>
      <c r="M6255" t="s">
        <v>21</v>
      </c>
      <c r="N6255" t="s">
        <v>22</v>
      </c>
      <c r="O6255" t="s">
        <v>57</v>
      </c>
      <c r="P6255" t="s">
        <v>349</v>
      </c>
      <c r="Q6255" t="s">
        <v>350</v>
      </c>
      <c r="R6255" t="s">
        <v>351</v>
      </c>
      <c r="S6255">
        <f t="shared" si="97"/>
        <v>2016</v>
      </c>
    </row>
    <row r="6256" spans="1:19" x14ac:dyDescent="0.25">
      <c r="A6256">
        <v>345</v>
      </c>
      <c r="B6256">
        <v>345102</v>
      </c>
      <c r="C6256">
        <v>6165</v>
      </c>
      <c r="E6256" t="s">
        <v>375</v>
      </c>
      <c r="F6256" t="s">
        <v>86</v>
      </c>
      <c r="G6256">
        <v>1623</v>
      </c>
      <c r="H6256" s="1">
        <v>42472</v>
      </c>
      <c r="I6256" s="2">
        <v>38.159999999999997</v>
      </c>
      <c r="J6256" s="2"/>
      <c r="K6256" s="2">
        <v>38.159999999999997</v>
      </c>
      <c r="L6256" t="s">
        <v>65</v>
      </c>
      <c r="M6256" t="s">
        <v>21</v>
      </c>
      <c r="N6256" t="s">
        <v>22</v>
      </c>
      <c r="O6256" t="s">
        <v>57</v>
      </c>
      <c r="P6256" t="s">
        <v>349</v>
      </c>
      <c r="Q6256" t="s">
        <v>350</v>
      </c>
      <c r="R6256" t="s">
        <v>351</v>
      </c>
      <c r="S6256">
        <f t="shared" si="97"/>
        <v>2016</v>
      </c>
    </row>
    <row r="6257" spans="1:19" x14ac:dyDescent="0.25">
      <c r="A6257">
        <v>345</v>
      </c>
      <c r="B6257">
        <v>345102</v>
      </c>
      <c r="C6257">
        <v>6165</v>
      </c>
      <c r="E6257" t="s">
        <v>375</v>
      </c>
      <c r="F6257" t="s">
        <v>86</v>
      </c>
      <c r="G6257">
        <v>1623</v>
      </c>
      <c r="H6257" s="1">
        <v>42472</v>
      </c>
      <c r="I6257" s="2">
        <v>38.159999999999997</v>
      </c>
      <c r="J6257" s="2"/>
      <c r="K6257" s="2">
        <v>38.159999999999997</v>
      </c>
      <c r="L6257" t="s">
        <v>65</v>
      </c>
      <c r="M6257" t="s">
        <v>21</v>
      </c>
      <c r="N6257" t="s">
        <v>22</v>
      </c>
      <c r="O6257" t="s">
        <v>57</v>
      </c>
      <c r="P6257" t="s">
        <v>349</v>
      </c>
      <c r="Q6257" t="s">
        <v>350</v>
      </c>
      <c r="R6257" t="s">
        <v>351</v>
      </c>
      <c r="S6257">
        <f t="shared" si="97"/>
        <v>2016</v>
      </c>
    </row>
    <row r="6258" spans="1:19" x14ac:dyDescent="0.25">
      <c r="A6258">
        <v>345</v>
      </c>
      <c r="B6258">
        <v>345102</v>
      </c>
      <c r="C6258">
        <v>6165</v>
      </c>
      <c r="E6258" t="s">
        <v>375</v>
      </c>
      <c r="F6258" t="s">
        <v>86</v>
      </c>
      <c r="G6258">
        <v>1623</v>
      </c>
      <c r="H6258" s="1">
        <v>42472</v>
      </c>
      <c r="I6258" s="2">
        <v>38.159999999999997</v>
      </c>
      <c r="J6258" s="2"/>
      <c r="K6258" s="2">
        <v>38.159999999999997</v>
      </c>
      <c r="L6258" t="s">
        <v>65</v>
      </c>
      <c r="M6258" t="s">
        <v>21</v>
      </c>
      <c r="N6258" t="s">
        <v>22</v>
      </c>
      <c r="O6258" t="s">
        <v>57</v>
      </c>
      <c r="P6258" t="s">
        <v>349</v>
      </c>
      <c r="Q6258" t="s">
        <v>350</v>
      </c>
      <c r="R6258" t="s">
        <v>351</v>
      </c>
      <c r="S6258">
        <f t="shared" si="97"/>
        <v>2016</v>
      </c>
    </row>
    <row r="6259" spans="1:19" x14ac:dyDescent="0.25">
      <c r="A6259">
        <v>345</v>
      </c>
      <c r="B6259">
        <v>345102</v>
      </c>
      <c r="C6259">
        <v>6165</v>
      </c>
      <c r="E6259" t="s">
        <v>375</v>
      </c>
      <c r="F6259" t="s">
        <v>86</v>
      </c>
      <c r="G6259">
        <v>1623</v>
      </c>
      <c r="H6259" s="1">
        <v>42472</v>
      </c>
      <c r="I6259" s="2">
        <v>76.319999999999993</v>
      </c>
      <c r="J6259" s="2"/>
      <c r="K6259" s="2">
        <v>76.319999999999993</v>
      </c>
      <c r="L6259" t="s">
        <v>65</v>
      </c>
      <c r="M6259" t="s">
        <v>21</v>
      </c>
      <c r="N6259" t="s">
        <v>22</v>
      </c>
      <c r="O6259" t="s">
        <v>57</v>
      </c>
      <c r="P6259" t="s">
        <v>349</v>
      </c>
      <c r="Q6259" t="s">
        <v>350</v>
      </c>
      <c r="R6259" t="s">
        <v>351</v>
      </c>
      <c r="S6259">
        <f t="shared" si="97"/>
        <v>2016</v>
      </c>
    </row>
    <row r="6260" spans="1:19" x14ac:dyDescent="0.25">
      <c r="A6260">
        <v>345</v>
      </c>
      <c r="B6260">
        <v>345102</v>
      </c>
      <c r="C6260">
        <v>6165</v>
      </c>
      <c r="E6260" t="s">
        <v>375</v>
      </c>
      <c r="F6260" t="s">
        <v>86</v>
      </c>
      <c r="G6260">
        <v>1623</v>
      </c>
      <c r="H6260" s="1">
        <v>42472</v>
      </c>
      <c r="I6260" s="2">
        <v>152.63999999999999</v>
      </c>
      <c r="J6260" s="2"/>
      <c r="K6260" s="2">
        <v>152.63999999999999</v>
      </c>
      <c r="L6260" t="s">
        <v>65</v>
      </c>
      <c r="M6260" t="s">
        <v>21</v>
      </c>
      <c r="N6260" t="s">
        <v>22</v>
      </c>
      <c r="O6260" t="s">
        <v>57</v>
      </c>
      <c r="P6260" t="s">
        <v>349</v>
      </c>
      <c r="Q6260" t="s">
        <v>350</v>
      </c>
      <c r="R6260" t="s">
        <v>351</v>
      </c>
      <c r="S6260">
        <f t="shared" si="97"/>
        <v>2016</v>
      </c>
    </row>
    <row r="6261" spans="1:19" x14ac:dyDescent="0.25">
      <c r="A6261">
        <v>345</v>
      </c>
      <c r="B6261">
        <v>345102</v>
      </c>
      <c r="C6261">
        <v>6165</v>
      </c>
      <c r="E6261" t="s">
        <v>375</v>
      </c>
      <c r="F6261" t="s">
        <v>86</v>
      </c>
      <c r="G6261">
        <v>1623</v>
      </c>
      <c r="H6261" s="1">
        <v>42472</v>
      </c>
      <c r="I6261" s="2">
        <v>76.319999999999993</v>
      </c>
      <c r="J6261" s="2"/>
      <c r="K6261" s="2">
        <v>76.319999999999993</v>
      </c>
      <c r="L6261" t="s">
        <v>65</v>
      </c>
      <c r="M6261" t="s">
        <v>21</v>
      </c>
      <c r="N6261" t="s">
        <v>22</v>
      </c>
      <c r="O6261" t="s">
        <v>57</v>
      </c>
      <c r="P6261" t="s">
        <v>349</v>
      </c>
      <c r="Q6261" t="s">
        <v>350</v>
      </c>
      <c r="R6261" t="s">
        <v>351</v>
      </c>
      <c r="S6261">
        <f t="shared" si="97"/>
        <v>2016</v>
      </c>
    </row>
    <row r="6262" spans="1:19" x14ac:dyDescent="0.25">
      <c r="A6262">
        <v>345</v>
      </c>
      <c r="B6262">
        <v>345102</v>
      </c>
      <c r="C6262">
        <v>6165</v>
      </c>
      <c r="E6262" t="s">
        <v>375</v>
      </c>
      <c r="F6262" t="s">
        <v>86</v>
      </c>
      <c r="G6262">
        <v>1623</v>
      </c>
      <c r="H6262" s="1">
        <v>42472</v>
      </c>
      <c r="I6262" s="2">
        <v>38.159999999999997</v>
      </c>
      <c r="J6262" s="2"/>
      <c r="K6262" s="2">
        <v>38.159999999999997</v>
      </c>
      <c r="L6262" t="s">
        <v>65</v>
      </c>
      <c r="M6262" t="s">
        <v>21</v>
      </c>
      <c r="N6262" t="s">
        <v>22</v>
      </c>
      <c r="O6262" t="s">
        <v>57</v>
      </c>
      <c r="P6262" t="s">
        <v>349</v>
      </c>
      <c r="Q6262" t="s">
        <v>350</v>
      </c>
      <c r="R6262" t="s">
        <v>351</v>
      </c>
      <c r="S6262">
        <f t="shared" si="97"/>
        <v>2016</v>
      </c>
    </row>
    <row r="6263" spans="1:19" x14ac:dyDescent="0.25">
      <c r="A6263">
        <v>345</v>
      </c>
      <c r="B6263">
        <v>345102</v>
      </c>
      <c r="C6263">
        <v>6165</v>
      </c>
      <c r="E6263" t="s">
        <v>375</v>
      </c>
      <c r="F6263" t="s">
        <v>86</v>
      </c>
      <c r="G6263">
        <v>1623</v>
      </c>
      <c r="H6263" s="1">
        <v>42472</v>
      </c>
      <c r="I6263" s="2">
        <v>19.079999999999998</v>
      </c>
      <c r="J6263" s="2"/>
      <c r="K6263" s="2">
        <v>19.079999999999998</v>
      </c>
      <c r="L6263" t="s">
        <v>65</v>
      </c>
      <c r="M6263" t="s">
        <v>21</v>
      </c>
      <c r="N6263" t="s">
        <v>22</v>
      </c>
      <c r="O6263" t="s">
        <v>57</v>
      </c>
      <c r="P6263" t="s">
        <v>349</v>
      </c>
      <c r="Q6263" t="s">
        <v>350</v>
      </c>
      <c r="R6263" t="s">
        <v>351</v>
      </c>
      <c r="S6263">
        <f t="shared" si="97"/>
        <v>2016</v>
      </c>
    </row>
    <row r="6264" spans="1:19" x14ac:dyDescent="0.25">
      <c r="A6264">
        <v>345</v>
      </c>
      <c r="B6264">
        <v>345102</v>
      </c>
      <c r="C6264">
        <v>6165</v>
      </c>
      <c r="E6264" t="s">
        <v>374</v>
      </c>
      <c r="F6264" t="s">
        <v>86</v>
      </c>
      <c r="G6264">
        <v>1623</v>
      </c>
      <c r="H6264" s="1">
        <v>42472</v>
      </c>
      <c r="I6264" s="2">
        <v>152.63999999999999</v>
      </c>
      <c r="J6264" s="2"/>
      <c r="K6264" s="2">
        <v>152.63999999999999</v>
      </c>
      <c r="L6264" t="s">
        <v>65</v>
      </c>
      <c r="M6264" t="s">
        <v>21</v>
      </c>
      <c r="N6264" t="s">
        <v>22</v>
      </c>
      <c r="O6264" t="s">
        <v>57</v>
      </c>
      <c r="P6264" t="s">
        <v>349</v>
      </c>
      <c r="Q6264" t="s">
        <v>350</v>
      </c>
      <c r="R6264" t="s">
        <v>351</v>
      </c>
      <c r="S6264">
        <f t="shared" si="97"/>
        <v>2016</v>
      </c>
    </row>
    <row r="6265" spans="1:19" x14ac:dyDescent="0.25">
      <c r="A6265">
        <v>345</v>
      </c>
      <c r="B6265">
        <v>345102</v>
      </c>
      <c r="C6265">
        <v>6165</v>
      </c>
      <c r="E6265" t="s">
        <v>374</v>
      </c>
      <c r="F6265" t="s">
        <v>86</v>
      </c>
      <c r="G6265">
        <v>1623</v>
      </c>
      <c r="H6265" s="1">
        <v>42472</v>
      </c>
      <c r="I6265" s="2">
        <v>114.48</v>
      </c>
      <c r="J6265" s="2"/>
      <c r="K6265" s="2">
        <v>114.48</v>
      </c>
      <c r="L6265" t="s">
        <v>65</v>
      </c>
      <c r="M6265" t="s">
        <v>21</v>
      </c>
      <c r="N6265" t="s">
        <v>22</v>
      </c>
      <c r="O6265" t="s">
        <v>57</v>
      </c>
      <c r="P6265" t="s">
        <v>349</v>
      </c>
      <c r="Q6265" t="s">
        <v>350</v>
      </c>
      <c r="R6265" t="s">
        <v>351</v>
      </c>
      <c r="S6265">
        <f t="shared" si="97"/>
        <v>2016</v>
      </c>
    </row>
    <row r="6266" spans="1:19" x14ac:dyDescent="0.25">
      <c r="A6266">
        <v>345</v>
      </c>
      <c r="B6266">
        <v>345102</v>
      </c>
      <c r="C6266">
        <v>6165</v>
      </c>
      <c r="E6266" t="s">
        <v>374</v>
      </c>
      <c r="F6266" t="s">
        <v>86</v>
      </c>
      <c r="G6266">
        <v>1623</v>
      </c>
      <c r="H6266" s="1">
        <v>42472</v>
      </c>
      <c r="I6266" s="2">
        <v>324.36</v>
      </c>
      <c r="J6266" s="2"/>
      <c r="K6266" s="2">
        <v>324.36</v>
      </c>
      <c r="L6266" t="s">
        <v>65</v>
      </c>
      <c r="M6266" t="s">
        <v>21</v>
      </c>
      <c r="N6266" t="s">
        <v>22</v>
      </c>
      <c r="O6266" t="s">
        <v>57</v>
      </c>
      <c r="P6266" t="s">
        <v>349</v>
      </c>
      <c r="Q6266" t="s">
        <v>350</v>
      </c>
      <c r="R6266" t="s">
        <v>351</v>
      </c>
      <c r="S6266">
        <f t="shared" si="97"/>
        <v>2016</v>
      </c>
    </row>
    <row r="6267" spans="1:19" x14ac:dyDescent="0.25">
      <c r="A6267">
        <v>345</v>
      </c>
      <c r="B6267">
        <v>345102</v>
      </c>
      <c r="C6267">
        <v>6165</v>
      </c>
      <c r="E6267" t="s">
        <v>380</v>
      </c>
      <c r="F6267" t="s">
        <v>86</v>
      </c>
      <c r="G6267">
        <v>1623</v>
      </c>
      <c r="H6267" s="1">
        <v>42472</v>
      </c>
      <c r="I6267" s="2">
        <v>76.319999999999993</v>
      </c>
      <c r="J6267" s="2"/>
      <c r="K6267" s="2">
        <v>76.319999999999993</v>
      </c>
      <c r="L6267" t="s">
        <v>65</v>
      </c>
      <c r="M6267" t="s">
        <v>21</v>
      </c>
      <c r="N6267" t="s">
        <v>22</v>
      </c>
      <c r="O6267" t="s">
        <v>57</v>
      </c>
      <c r="P6267" t="s">
        <v>349</v>
      </c>
      <c r="Q6267" t="s">
        <v>350</v>
      </c>
      <c r="R6267" t="s">
        <v>351</v>
      </c>
      <c r="S6267">
        <f t="shared" si="97"/>
        <v>2016</v>
      </c>
    </row>
    <row r="6268" spans="1:19" x14ac:dyDescent="0.25">
      <c r="A6268">
        <v>345</v>
      </c>
      <c r="B6268">
        <v>345102</v>
      </c>
      <c r="C6268">
        <v>6165</v>
      </c>
      <c r="E6268" t="s">
        <v>380</v>
      </c>
      <c r="F6268" t="s">
        <v>86</v>
      </c>
      <c r="G6268">
        <v>1623</v>
      </c>
      <c r="H6268" s="1">
        <v>42472</v>
      </c>
      <c r="I6268" s="2">
        <v>76.319999999999993</v>
      </c>
      <c r="J6268" s="2"/>
      <c r="K6268" s="2">
        <v>76.319999999999993</v>
      </c>
      <c r="L6268" t="s">
        <v>65</v>
      </c>
      <c r="M6268" t="s">
        <v>21</v>
      </c>
      <c r="N6268" t="s">
        <v>22</v>
      </c>
      <c r="O6268" t="s">
        <v>57</v>
      </c>
      <c r="P6268" t="s">
        <v>349</v>
      </c>
      <c r="Q6268" t="s">
        <v>350</v>
      </c>
      <c r="R6268" t="s">
        <v>351</v>
      </c>
      <c r="S6268">
        <f t="shared" si="97"/>
        <v>2016</v>
      </c>
    </row>
    <row r="6269" spans="1:19" x14ac:dyDescent="0.25">
      <c r="A6269">
        <v>345</v>
      </c>
      <c r="B6269">
        <v>345102</v>
      </c>
      <c r="C6269">
        <v>6165</v>
      </c>
      <c r="E6269" t="s">
        <v>380</v>
      </c>
      <c r="F6269" t="s">
        <v>86</v>
      </c>
      <c r="G6269">
        <v>1623</v>
      </c>
      <c r="H6269" s="1">
        <v>42472</v>
      </c>
      <c r="I6269" s="2">
        <v>76.319999999999993</v>
      </c>
      <c r="J6269" s="2"/>
      <c r="K6269" s="2">
        <v>76.319999999999993</v>
      </c>
      <c r="L6269" t="s">
        <v>65</v>
      </c>
      <c r="M6269" t="s">
        <v>21</v>
      </c>
      <c r="N6269" t="s">
        <v>22</v>
      </c>
      <c r="O6269" t="s">
        <v>57</v>
      </c>
      <c r="P6269" t="s">
        <v>349</v>
      </c>
      <c r="Q6269" t="s">
        <v>350</v>
      </c>
      <c r="R6269" t="s">
        <v>351</v>
      </c>
      <c r="S6269">
        <f t="shared" si="97"/>
        <v>2016</v>
      </c>
    </row>
    <row r="6270" spans="1:19" x14ac:dyDescent="0.25">
      <c r="A6270">
        <v>345</v>
      </c>
      <c r="B6270">
        <v>345102</v>
      </c>
      <c r="C6270">
        <v>6165</v>
      </c>
      <c r="E6270" t="s">
        <v>374</v>
      </c>
      <c r="F6270" t="s">
        <v>86</v>
      </c>
      <c r="G6270">
        <v>1623</v>
      </c>
      <c r="H6270" s="1">
        <v>42472</v>
      </c>
      <c r="I6270" s="2">
        <v>152.63999999999999</v>
      </c>
      <c r="J6270" s="2"/>
      <c r="K6270" s="2">
        <v>152.63999999999999</v>
      </c>
      <c r="L6270" t="s">
        <v>65</v>
      </c>
      <c r="M6270" t="s">
        <v>21</v>
      </c>
      <c r="N6270" t="s">
        <v>22</v>
      </c>
      <c r="O6270" t="s">
        <v>57</v>
      </c>
      <c r="P6270" t="s">
        <v>349</v>
      </c>
      <c r="Q6270" t="s">
        <v>350</v>
      </c>
      <c r="R6270" t="s">
        <v>351</v>
      </c>
      <c r="S6270">
        <f t="shared" si="97"/>
        <v>2016</v>
      </c>
    </row>
    <row r="6271" spans="1:19" x14ac:dyDescent="0.25">
      <c r="A6271">
        <v>345</v>
      </c>
      <c r="B6271">
        <v>345102</v>
      </c>
      <c r="C6271">
        <v>6165</v>
      </c>
      <c r="E6271" t="s">
        <v>380</v>
      </c>
      <c r="F6271" t="s">
        <v>86</v>
      </c>
      <c r="G6271">
        <v>1623</v>
      </c>
      <c r="H6271" s="1">
        <v>42472</v>
      </c>
      <c r="I6271" s="2">
        <v>76.319999999999993</v>
      </c>
      <c r="J6271" s="2"/>
      <c r="K6271" s="2">
        <v>76.319999999999993</v>
      </c>
      <c r="L6271" t="s">
        <v>65</v>
      </c>
      <c r="M6271" t="s">
        <v>21</v>
      </c>
      <c r="N6271" t="s">
        <v>22</v>
      </c>
      <c r="O6271" t="s">
        <v>57</v>
      </c>
      <c r="P6271" t="s">
        <v>349</v>
      </c>
      <c r="Q6271" t="s">
        <v>350</v>
      </c>
      <c r="R6271" t="s">
        <v>351</v>
      </c>
      <c r="S6271">
        <f t="shared" si="97"/>
        <v>2016</v>
      </c>
    </row>
    <row r="6272" spans="1:19" x14ac:dyDescent="0.25">
      <c r="A6272">
        <v>345</v>
      </c>
      <c r="B6272">
        <v>345102</v>
      </c>
      <c r="C6272">
        <v>6165</v>
      </c>
      <c r="E6272" t="s">
        <v>380</v>
      </c>
      <c r="F6272" t="s">
        <v>86</v>
      </c>
      <c r="G6272">
        <v>1623</v>
      </c>
      <c r="H6272" s="1">
        <v>42472</v>
      </c>
      <c r="I6272" s="2">
        <v>76.319999999999993</v>
      </c>
      <c r="J6272" s="2"/>
      <c r="K6272" s="2">
        <v>76.319999999999993</v>
      </c>
      <c r="L6272" t="s">
        <v>65</v>
      </c>
      <c r="M6272" t="s">
        <v>21</v>
      </c>
      <c r="N6272" t="s">
        <v>22</v>
      </c>
      <c r="O6272" t="s">
        <v>57</v>
      </c>
      <c r="P6272" t="s">
        <v>349</v>
      </c>
      <c r="Q6272" t="s">
        <v>350</v>
      </c>
      <c r="R6272" t="s">
        <v>351</v>
      </c>
      <c r="S6272">
        <f t="shared" si="97"/>
        <v>2016</v>
      </c>
    </row>
    <row r="6273" spans="1:19" x14ac:dyDescent="0.25">
      <c r="A6273">
        <v>345</v>
      </c>
      <c r="B6273">
        <v>345102</v>
      </c>
      <c r="C6273">
        <v>6165</v>
      </c>
      <c r="E6273" t="s">
        <v>380</v>
      </c>
      <c r="F6273" t="s">
        <v>86</v>
      </c>
      <c r="G6273">
        <v>1623</v>
      </c>
      <c r="H6273" s="1">
        <v>42472</v>
      </c>
      <c r="I6273" s="2">
        <v>76.319999999999993</v>
      </c>
      <c r="J6273" s="2"/>
      <c r="K6273" s="2">
        <v>76.319999999999993</v>
      </c>
      <c r="L6273" t="s">
        <v>65</v>
      </c>
      <c r="M6273" t="s">
        <v>21</v>
      </c>
      <c r="N6273" t="s">
        <v>22</v>
      </c>
      <c r="O6273" t="s">
        <v>57</v>
      </c>
      <c r="P6273" t="s">
        <v>349</v>
      </c>
      <c r="Q6273" t="s">
        <v>350</v>
      </c>
      <c r="R6273" t="s">
        <v>351</v>
      </c>
      <c r="S6273">
        <f t="shared" si="97"/>
        <v>2016</v>
      </c>
    </row>
    <row r="6274" spans="1:19" x14ac:dyDescent="0.25">
      <c r="A6274">
        <v>345</v>
      </c>
      <c r="B6274">
        <v>345102</v>
      </c>
      <c r="C6274">
        <v>6165</v>
      </c>
      <c r="E6274" t="s">
        <v>380</v>
      </c>
      <c r="F6274" t="s">
        <v>86</v>
      </c>
      <c r="G6274">
        <v>1623</v>
      </c>
      <c r="H6274" s="1">
        <v>42472</v>
      </c>
      <c r="I6274" s="2">
        <v>76.319999999999993</v>
      </c>
      <c r="J6274" s="2"/>
      <c r="K6274" s="2">
        <v>76.319999999999993</v>
      </c>
      <c r="L6274" t="s">
        <v>65</v>
      </c>
      <c r="M6274" t="s">
        <v>21</v>
      </c>
      <c r="N6274" t="s">
        <v>22</v>
      </c>
      <c r="O6274" t="s">
        <v>57</v>
      </c>
      <c r="P6274" t="s">
        <v>349</v>
      </c>
      <c r="Q6274" t="s">
        <v>350</v>
      </c>
      <c r="R6274" t="s">
        <v>351</v>
      </c>
      <c r="S6274">
        <f t="shared" si="97"/>
        <v>2016</v>
      </c>
    </row>
    <row r="6275" spans="1:19" x14ac:dyDescent="0.25">
      <c r="A6275">
        <v>345</v>
      </c>
      <c r="B6275">
        <v>345102</v>
      </c>
      <c r="C6275">
        <v>6165</v>
      </c>
      <c r="E6275" t="s">
        <v>380</v>
      </c>
      <c r="F6275" t="s">
        <v>86</v>
      </c>
      <c r="G6275">
        <v>1623</v>
      </c>
      <c r="H6275" s="1">
        <v>42472</v>
      </c>
      <c r="I6275" s="2">
        <v>76.319999999999993</v>
      </c>
      <c r="J6275" s="2"/>
      <c r="K6275" s="2">
        <v>76.319999999999993</v>
      </c>
      <c r="L6275" t="s">
        <v>65</v>
      </c>
      <c r="M6275" t="s">
        <v>21</v>
      </c>
      <c r="N6275" t="s">
        <v>22</v>
      </c>
      <c r="O6275" t="s">
        <v>57</v>
      </c>
      <c r="P6275" t="s">
        <v>349</v>
      </c>
      <c r="Q6275" t="s">
        <v>350</v>
      </c>
      <c r="R6275" t="s">
        <v>351</v>
      </c>
      <c r="S6275">
        <f t="shared" ref="S6275:S6338" si="98">YEAR(H6275)</f>
        <v>2016</v>
      </c>
    </row>
    <row r="6276" spans="1:19" x14ac:dyDescent="0.25">
      <c r="A6276">
        <v>345</v>
      </c>
      <c r="B6276">
        <v>345102</v>
      </c>
      <c r="C6276">
        <v>6165</v>
      </c>
      <c r="E6276" t="s">
        <v>381</v>
      </c>
      <c r="F6276" t="s">
        <v>86</v>
      </c>
      <c r="G6276">
        <v>1623</v>
      </c>
      <c r="H6276" s="1">
        <v>42472</v>
      </c>
      <c r="I6276" s="2">
        <v>76.319999999999993</v>
      </c>
      <c r="J6276" s="2"/>
      <c r="K6276" s="2">
        <v>76.319999999999993</v>
      </c>
      <c r="L6276" t="s">
        <v>65</v>
      </c>
      <c r="M6276" t="s">
        <v>21</v>
      </c>
      <c r="N6276" t="s">
        <v>22</v>
      </c>
      <c r="O6276" t="s">
        <v>57</v>
      </c>
      <c r="P6276" t="s">
        <v>349</v>
      </c>
      <c r="Q6276" t="s">
        <v>350</v>
      </c>
      <c r="R6276" t="s">
        <v>351</v>
      </c>
      <c r="S6276">
        <f t="shared" si="98"/>
        <v>2016</v>
      </c>
    </row>
    <row r="6277" spans="1:19" x14ac:dyDescent="0.25">
      <c r="A6277">
        <v>345</v>
      </c>
      <c r="B6277">
        <v>345102</v>
      </c>
      <c r="C6277">
        <v>6165</v>
      </c>
      <c r="E6277" t="s">
        <v>381</v>
      </c>
      <c r="F6277" t="s">
        <v>86</v>
      </c>
      <c r="G6277">
        <v>1623</v>
      </c>
      <c r="H6277" s="1">
        <v>42472</v>
      </c>
      <c r="I6277" s="2">
        <v>76.319999999999993</v>
      </c>
      <c r="J6277" s="2"/>
      <c r="K6277" s="2">
        <v>76.319999999999993</v>
      </c>
      <c r="L6277" t="s">
        <v>65</v>
      </c>
      <c r="M6277" t="s">
        <v>21</v>
      </c>
      <c r="N6277" t="s">
        <v>22</v>
      </c>
      <c r="O6277" t="s">
        <v>57</v>
      </c>
      <c r="P6277" t="s">
        <v>349</v>
      </c>
      <c r="Q6277" t="s">
        <v>350</v>
      </c>
      <c r="R6277" t="s">
        <v>351</v>
      </c>
      <c r="S6277">
        <f t="shared" si="98"/>
        <v>2016</v>
      </c>
    </row>
    <row r="6278" spans="1:19" x14ac:dyDescent="0.25">
      <c r="A6278">
        <v>345</v>
      </c>
      <c r="B6278">
        <v>345102</v>
      </c>
      <c r="C6278">
        <v>6165</v>
      </c>
      <c r="E6278" t="s">
        <v>380</v>
      </c>
      <c r="F6278" t="s">
        <v>86</v>
      </c>
      <c r="G6278">
        <v>1623</v>
      </c>
      <c r="H6278" s="1">
        <v>42472</v>
      </c>
      <c r="I6278" s="2">
        <v>114.48</v>
      </c>
      <c r="J6278" s="2"/>
      <c r="K6278" s="2">
        <v>114.48</v>
      </c>
      <c r="L6278" t="s">
        <v>65</v>
      </c>
      <c r="M6278" t="s">
        <v>21</v>
      </c>
      <c r="N6278" t="s">
        <v>22</v>
      </c>
      <c r="O6278" t="s">
        <v>57</v>
      </c>
      <c r="P6278" t="s">
        <v>349</v>
      </c>
      <c r="Q6278" t="s">
        <v>350</v>
      </c>
      <c r="R6278" t="s">
        <v>351</v>
      </c>
      <c r="S6278">
        <f t="shared" si="98"/>
        <v>2016</v>
      </c>
    </row>
    <row r="6279" spans="1:19" x14ac:dyDescent="0.25">
      <c r="A6279">
        <v>345</v>
      </c>
      <c r="B6279">
        <v>345102</v>
      </c>
      <c r="C6279">
        <v>6165</v>
      </c>
      <c r="E6279" t="s">
        <v>381</v>
      </c>
      <c r="F6279" t="s">
        <v>86</v>
      </c>
      <c r="G6279">
        <v>1623</v>
      </c>
      <c r="H6279" s="1">
        <v>42472</v>
      </c>
      <c r="I6279" s="2">
        <v>76.319999999999993</v>
      </c>
      <c r="J6279" s="2"/>
      <c r="K6279" s="2">
        <v>76.319999999999993</v>
      </c>
      <c r="L6279" t="s">
        <v>65</v>
      </c>
      <c r="M6279" t="s">
        <v>21</v>
      </c>
      <c r="N6279" t="s">
        <v>22</v>
      </c>
      <c r="O6279" t="s">
        <v>57</v>
      </c>
      <c r="P6279" t="s">
        <v>349</v>
      </c>
      <c r="Q6279" t="s">
        <v>350</v>
      </c>
      <c r="R6279" t="s">
        <v>351</v>
      </c>
      <c r="S6279">
        <f t="shared" si="98"/>
        <v>2016</v>
      </c>
    </row>
    <row r="6280" spans="1:19" x14ac:dyDescent="0.25">
      <c r="A6280">
        <v>345</v>
      </c>
      <c r="B6280">
        <v>345102</v>
      </c>
      <c r="C6280">
        <v>6165</v>
      </c>
      <c r="E6280" t="s">
        <v>375</v>
      </c>
      <c r="F6280" t="s">
        <v>86</v>
      </c>
      <c r="G6280">
        <v>1623</v>
      </c>
      <c r="H6280" s="1">
        <v>42472</v>
      </c>
      <c r="I6280" s="2">
        <v>19.079999999999998</v>
      </c>
      <c r="J6280" s="2"/>
      <c r="K6280" s="2">
        <v>19.079999999999998</v>
      </c>
      <c r="L6280" t="s">
        <v>65</v>
      </c>
      <c r="M6280" t="s">
        <v>21</v>
      </c>
      <c r="N6280" t="s">
        <v>22</v>
      </c>
      <c r="O6280" t="s">
        <v>57</v>
      </c>
      <c r="P6280" t="s">
        <v>349</v>
      </c>
      <c r="Q6280" t="s">
        <v>350</v>
      </c>
      <c r="R6280" t="s">
        <v>351</v>
      </c>
      <c r="S6280">
        <f t="shared" si="98"/>
        <v>2016</v>
      </c>
    </row>
    <row r="6281" spans="1:19" x14ac:dyDescent="0.25">
      <c r="A6281">
        <v>345</v>
      </c>
      <c r="B6281">
        <v>345102</v>
      </c>
      <c r="C6281">
        <v>6165</v>
      </c>
      <c r="E6281" t="s">
        <v>395</v>
      </c>
      <c r="F6281" t="s">
        <v>68</v>
      </c>
      <c r="G6281">
        <v>308072</v>
      </c>
      <c r="H6281" s="1">
        <v>42460</v>
      </c>
      <c r="I6281" s="2"/>
      <c r="J6281" s="2">
        <v>-76.319999999999993</v>
      </c>
      <c r="K6281" s="2">
        <v>-76.319999999999993</v>
      </c>
      <c r="L6281" t="s">
        <v>65</v>
      </c>
      <c r="M6281" t="s">
        <v>21</v>
      </c>
      <c r="N6281" t="s">
        <v>22</v>
      </c>
      <c r="O6281" t="s">
        <v>57</v>
      </c>
      <c r="P6281" t="s">
        <v>349</v>
      </c>
      <c r="Q6281" t="s">
        <v>350</v>
      </c>
      <c r="R6281" t="s">
        <v>351</v>
      </c>
      <c r="S6281">
        <f t="shared" si="98"/>
        <v>2016</v>
      </c>
    </row>
    <row r="6282" spans="1:19" x14ac:dyDescent="0.25">
      <c r="A6282">
        <v>345</v>
      </c>
      <c r="B6282">
        <v>345102</v>
      </c>
      <c r="C6282">
        <v>6165</v>
      </c>
      <c r="E6282" t="s">
        <v>395</v>
      </c>
      <c r="F6282" t="s">
        <v>68</v>
      </c>
      <c r="G6282">
        <v>308072</v>
      </c>
      <c r="H6282" s="1">
        <v>42460</v>
      </c>
      <c r="I6282" s="2"/>
      <c r="J6282" s="2">
        <v>-76.319999999999993</v>
      </c>
      <c r="K6282" s="2">
        <v>-76.319999999999993</v>
      </c>
      <c r="L6282" t="s">
        <v>65</v>
      </c>
      <c r="M6282" t="s">
        <v>21</v>
      </c>
      <c r="N6282" t="s">
        <v>22</v>
      </c>
      <c r="O6282" t="s">
        <v>57</v>
      </c>
      <c r="P6282" t="s">
        <v>349</v>
      </c>
      <c r="Q6282" t="s">
        <v>350</v>
      </c>
      <c r="R6282" t="s">
        <v>351</v>
      </c>
      <c r="S6282">
        <f t="shared" si="98"/>
        <v>2016</v>
      </c>
    </row>
    <row r="6283" spans="1:19" x14ac:dyDescent="0.25">
      <c r="A6283">
        <v>345</v>
      </c>
      <c r="B6283">
        <v>345102</v>
      </c>
      <c r="C6283">
        <v>6165</v>
      </c>
      <c r="E6283" t="s">
        <v>395</v>
      </c>
      <c r="F6283" t="s">
        <v>68</v>
      </c>
      <c r="G6283">
        <v>308072</v>
      </c>
      <c r="H6283" s="1">
        <v>42460</v>
      </c>
      <c r="I6283" s="2"/>
      <c r="J6283" s="2">
        <v>-381.59</v>
      </c>
      <c r="K6283" s="2">
        <v>-381.59</v>
      </c>
      <c r="L6283" t="s">
        <v>65</v>
      </c>
      <c r="M6283" t="s">
        <v>21</v>
      </c>
      <c r="N6283" t="s">
        <v>22</v>
      </c>
      <c r="O6283" t="s">
        <v>57</v>
      </c>
      <c r="P6283" t="s">
        <v>349</v>
      </c>
      <c r="Q6283" t="s">
        <v>350</v>
      </c>
      <c r="R6283" t="s">
        <v>351</v>
      </c>
      <c r="S6283">
        <f t="shared" si="98"/>
        <v>2016</v>
      </c>
    </row>
    <row r="6284" spans="1:19" x14ac:dyDescent="0.25">
      <c r="A6284">
        <v>345</v>
      </c>
      <c r="B6284">
        <v>345102</v>
      </c>
      <c r="C6284">
        <v>6165</v>
      </c>
      <c r="E6284" t="s">
        <v>395</v>
      </c>
      <c r="F6284" t="s">
        <v>68</v>
      </c>
      <c r="G6284">
        <v>308072</v>
      </c>
      <c r="H6284" s="1">
        <v>42460</v>
      </c>
      <c r="I6284" s="2"/>
      <c r="J6284" s="2">
        <v>-305.27</v>
      </c>
      <c r="K6284" s="2">
        <v>-305.27</v>
      </c>
      <c r="L6284" t="s">
        <v>65</v>
      </c>
      <c r="M6284" t="s">
        <v>21</v>
      </c>
      <c r="N6284" t="s">
        <v>22</v>
      </c>
      <c r="O6284" t="s">
        <v>57</v>
      </c>
      <c r="P6284" t="s">
        <v>349</v>
      </c>
      <c r="Q6284" t="s">
        <v>350</v>
      </c>
      <c r="R6284" t="s">
        <v>351</v>
      </c>
      <c r="S6284">
        <f t="shared" si="98"/>
        <v>2016</v>
      </c>
    </row>
    <row r="6285" spans="1:19" x14ac:dyDescent="0.25">
      <c r="A6285">
        <v>345</v>
      </c>
      <c r="B6285">
        <v>345102</v>
      </c>
      <c r="C6285">
        <v>6165</v>
      </c>
      <c r="E6285" t="s">
        <v>395</v>
      </c>
      <c r="F6285" t="s">
        <v>68</v>
      </c>
      <c r="G6285">
        <v>308072</v>
      </c>
      <c r="H6285" s="1">
        <v>42460</v>
      </c>
      <c r="I6285" s="2"/>
      <c r="J6285" s="2">
        <v>-305.27</v>
      </c>
      <c r="K6285" s="2">
        <v>-305.27</v>
      </c>
      <c r="L6285" t="s">
        <v>65</v>
      </c>
      <c r="M6285" t="s">
        <v>21</v>
      </c>
      <c r="N6285" t="s">
        <v>22</v>
      </c>
      <c r="O6285" t="s">
        <v>57</v>
      </c>
      <c r="P6285" t="s">
        <v>349</v>
      </c>
      <c r="Q6285" t="s">
        <v>350</v>
      </c>
      <c r="R6285" t="s">
        <v>351</v>
      </c>
      <c r="S6285">
        <f t="shared" si="98"/>
        <v>2016</v>
      </c>
    </row>
    <row r="6286" spans="1:19" x14ac:dyDescent="0.25">
      <c r="A6286">
        <v>345</v>
      </c>
      <c r="B6286">
        <v>345102</v>
      </c>
      <c r="C6286">
        <v>6165</v>
      </c>
      <c r="E6286" t="s">
        <v>395</v>
      </c>
      <c r="F6286" t="s">
        <v>68</v>
      </c>
      <c r="G6286">
        <v>308072</v>
      </c>
      <c r="H6286" s="1">
        <v>42460</v>
      </c>
      <c r="I6286" s="2"/>
      <c r="J6286" s="2">
        <v>-228.95</v>
      </c>
      <c r="K6286" s="2">
        <v>-228.95</v>
      </c>
      <c r="L6286" t="s">
        <v>65</v>
      </c>
      <c r="M6286" t="s">
        <v>21</v>
      </c>
      <c r="N6286" t="s">
        <v>22</v>
      </c>
      <c r="O6286" t="s">
        <v>57</v>
      </c>
      <c r="P6286" t="s">
        <v>349</v>
      </c>
      <c r="Q6286" t="s">
        <v>350</v>
      </c>
      <c r="R6286" t="s">
        <v>351</v>
      </c>
      <c r="S6286">
        <f t="shared" si="98"/>
        <v>2016</v>
      </c>
    </row>
    <row r="6287" spans="1:19" x14ac:dyDescent="0.25">
      <c r="A6287">
        <v>345</v>
      </c>
      <c r="B6287">
        <v>345102</v>
      </c>
      <c r="C6287">
        <v>6165</v>
      </c>
      <c r="E6287" t="s">
        <v>395</v>
      </c>
      <c r="F6287" t="s">
        <v>68</v>
      </c>
      <c r="G6287">
        <v>308072</v>
      </c>
      <c r="H6287" s="1">
        <v>42460</v>
      </c>
      <c r="I6287" s="2"/>
      <c r="J6287" s="2">
        <v>-228.95</v>
      </c>
      <c r="K6287" s="2">
        <v>-228.95</v>
      </c>
      <c r="L6287" t="s">
        <v>65</v>
      </c>
      <c r="M6287" t="s">
        <v>21</v>
      </c>
      <c r="N6287" t="s">
        <v>22</v>
      </c>
      <c r="O6287" t="s">
        <v>57</v>
      </c>
      <c r="P6287" t="s">
        <v>349</v>
      </c>
      <c r="Q6287" t="s">
        <v>350</v>
      </c>
      <c r="R6287" t="s">
        <v>351</v>
      </c>
      <c r="S6287">
        <f t="shared" si="98"/>
        <v>2016</v>
      </c>
    </row>
    <row r="6288" spans="1:19" x14ac:dyDescent="0.25">
      <c r="A6288">
        <v>345</v>
      </c>
      <c r="B6288">
        <v>345102</v>
      </c>
      <c r="C6288">
        <v>6165</v>
      </c>
      <c r="E6288" t="s">
        <v>395</v>
      </c>
      <c r="F6288" t="s">
        <v>68</v>
      </c>
      <c r="G6288">
        <v>308072</v>
      </c>
      <c r="H6288" s="1">
        <v>42460</v>
      </c>
      <c r="I6288" s="2"/>
      <c r="J6288" s="2">
        <v>-57.24</v>
      </c>
      <c r="K6288" s="2">
        <v>-57.24</v>
      </c>
      <c r="L6288" t="s">
        <v>65</v>
      </c>
      <c r="M6288" t="s">
        <v>21</v>
      </c>
      <c r="N6288" t="s">
        <v>22</v>
      </c>
      <c r="O6288" t="s">
        <v>57</v>
      </c>
      <c r="P6288" t="s">
        <v>349</v>
      </c>
      <c r="Q6288" t="s">
        <v>350</v>
      </c>
      <c r="R6288" t="s">
        <v>351</v>
      </c>
      <c r="S6288">
        <f t="shared" si="98"/>
        <v>2016</v>
      </c>
    </row>
    <row r="6289" spans="1:19" x14ac:dyDescent="0.25">
      <c r="A6289">
        <v>345</v>
      </c>
      <c r="B6289">
        <v>345102</v>
      </c>
      <c r="C6289">
        <v>6165</v>
      </c>
      <c r="E6289" t="s">
        <v>395</v>
      </c>
      <c r="F6289" t="s">
        <v>68</v>
      </c>
      <c r="G6289">
        <v>308072</v>
      </c>
      <c r="H6289" s="1">
        <v>42460</v>
      </c>
      <c r="I6289" s="2"/>
      <c r="J6289" s="2">
        <v>-76.319999999999993</v>
      </c>
      <c r="K6289" s="2">
        <v>-76.319999999999993</v>
      </c>
      <c r="L6289" t="s">
        <v>65</v>
      </c>
      <c r="M6289" t="s">
        <v>21</v>
      </c>
      <c r="N6289" t="s">
        <v>22</v>
      </c>
      <c r="O6289" t="s">
        <v>57</v>
      </c>
      <c r="P6289" t="s">
        <v>349</v>
      </c>
      <c r="Q6289" t="s">
        <v>350</v>
      </c>
      <c r="R6289" t="s">
        <v>351</v>
      </c>
      <c r="S6289">
        <f t="shared" si="98"/>
        <v>2016</v>
      </c>
    </row>
    <row r="6290" spans="1:19" x14ac:dyDescent="0.25">
      <c r="A6290">
        <v>345</v>
      </c>
      <c r="B6290">
        <v>345102</v>
      </c>
      <c r="C6290">
        <v>6165</v>
      </c>
      <c r="E6290" t="s">
        <v>395</v>
      </c>
      <c r="F6290" t="s">
        <v>68</v>
      </c>
      <c r="G6290">
        <v>308072</v>
      </c>
      <c r="H6290" s="1">
        <v>42460</v>
      </c>
      <c r="I6290" s="2"/>
      <c r="J6290" s="2">
        <v>-76.319999999999993</v>
      </c>
      <c r="K6290" s="2">
        <v>-76.319999999999993</v>
      </c>
      <c r="L6290" t="s">
        <v>65</v>
      </c>
      <c r="M6290" t="s">
        <v>21</v>
      </c>
      <c r="N6290" t="s">
        <v>22</v>
      </c>
      <c r="O6290" t="s">
        <v>57</v>
      </c>
      <c r="P6290" t="s">
        <v>349</v>
      </c>
      <c r="Q6290" t="s">
        <v>350</v>
      </c>
      <c r="R6290" t="s">
        <v>351</v>
      </c>
      <c r="S6290">
        <f t="shared" si="98"/>
        <v>2016</v>
      </c>
    </row>
    <row r="6291" spans="1:19" x14ac:dyDescent="0.25">
      <c r="A6291">
        <v>345</v>
      </c>
      <c r="B6291">
        <v>345102</v>
      </c>
      <c r="C6291">
        <v>6165</v>
      </c>
      <c r="E6291" t="s">
        <v>395</v>
      </c>
      <c r="F6291" t="s">
        <v>68</v>
      </c>
      <c r="G6291">
        <v>308072</v>
      </c>
      <c r="H6291" s="1">
        <v>42460</v>
      </c>
      <c r="I6291" s="2"/>
      <c r="J6291" s="2">
        <v>-190.79</v>
      </c>
      <c r="K6291" s="2">
        <v>-190.79</v>
      </c>
      <c r="L6291" t="s">
        <v>65</v>
      </c>
      <c r="M6291" t="s">
        <v>21</v>
      </c>
      <c r="N6291" t="s">
        <v>22</v>
      </c>
      <c r="O6291" t="s">
        <v>57</v>
      </c>
      <c r="P6291" t="s">
        <v>349</v>
      </c>
      <c r="Q6291" t="s">
        <v>350</v>
      </c>
      <c r="R6291" t="s">
        <v>351</v>
      </c>
      <c r="S6291">
        <f t="shared" si="98"/>
        <v>2016</v>
      </c>
    </row>
    <row r="6292" spans="1:19" x14ac:dyDescent="0.25">
      <c r="A6292">
        <v>345</v>
      </c>
      <c r="B6292">
        <v>345102</v>
      </c>
      <c r="C6292">
        <v>6165</v>
      </c>
      <c r="E6292" t="s">
        <v>395</v>
      </c>
      <c r="F6292" t="s">
        <v>68</v>
      </c>
      <c r="G6292">
        <v>308072</v>
      </c>
      <c r="H6292" s="1">
        <v>42460</v>
      </c>
      <c r="I6292" s="2"/>
      <c r="J6292" s="2">
        <v>-76.319999999999993</v>
      </c>
      <c r="K6292" s="2">
        <v>-76.319999999999993</v>
      </c>
      <c r="L6292" t="s">
        <v>65</v>
      </c>
      <c r="M6292" t="s">
        <v>21</v>
      </c>
      <c r="N6292" t="s">
        <v>22</v>
      </c>
      <c r="O6292" t="s">
        <v>57</v>
      </c>
      <c r="P6292" t="s">
        <v>349</v>
      </c>
      <c r="Q6292" t="s">
        <v>350</v>
      </c>
      <c r="R6292" t="s">
        <v>351</v>
      </c>
      <c r="S6292">
        <f t="shared" si="98"/>
        <v>2016</v>
      </c>
    </row>
    <row r="6293" spans="1:19" x14ac:dyDescent="0.25">
      <c r="A6293">
        <v>345</v>
      </c>
      <c r="B6293">
        <v>345102</v>
      </c>
      <c r="C6293">
        <v>6165</v>
      </c>
      <c r="E6293" t="s">
        <v>395</v>
      </c>
      <c r="F6293" t="s">
        <v>68</v>
      </c>
      <c r="G6293">
        <v>308072</v>
      </c>
      <c r="H6293" s="1">
        <v>42460</v>
      </c>
      <c r="I6293" s="2"/>
      <c r="J6293" s="2">
        <v>-38.159999999999997</v>
      </c>
      <c r="K6293" s="2">
        <v>-38.159999999999997</v>
      </c>
      <c r="L6293" t="s">
        <v>65</v>
      </c>
      <c r="M6293" t="s">
        <v>21</v>
      </c>
      <c r="N6293" t="s">
        <v>22</v>
      </c>
      <c r="O6293" t="s">
        <v>57</v>
      </c>
      <c r="P6293" t="s">
        <v>349</v>
      </c>
      <c r="Q6293" t="s">
        <v>350</v>
      </c>
      <c r="R6293" t="s">
        <v>351</v>
      </c>
      <c r="S6293">
        <f t="shared" si="98"/>
        <v>2016</v>
      </c>
    </row>
    <row r="6294" spans="1:19" x14ac:dyDescent="0.25">
      <c r="A6294">
        <v>345</v>
      </c>
      <c r="B6294">
        <v>345102</v>
      </c>
      <c r="C6294">
        <v>6165</v>
      </c>
      <c r="E6294" t="s">
        <v>395</v>
      </c>
      <c r="F6294" t="s">
        <v>68</v>
      </c>
      <c r="G6294">
        <v>308072</v>
      </c>
      <c r="H6294" s="1">
        <v>42460</v>
      </c>
      <c r="I6294" s="2"/>
      <c r="J6294" s="2">
        <v>-76.319999999999993</v>
      </c>
      <c r="K6294" s="2">
        <v>-76.319999999999993</v>
      </c>
      <c r="L6294" t="s">
        <v>65</v>
      </c>
      <c r="M6294" t="s">
        <v>21</v>
      </c>
      <c r="N6294" t="s">
        <v>22</v>
      </c>
      <c r="O6294" t="s">
        <v>57</v>
      </c>
      <c r="P6294" t="s">
        <v>349</v>
      </c>
      <c r="Q6294" t="s">
        <v>350</v>
      </c>
      <c r="R6294" t="s">
        <v>351</v>
      </c>
      <c r="S6294">
        <f t="shared" si="98"/>
        <v>2016</v>
      </c>
    </row>
    <row r="6295" spans="1:19" x14ac:dyDescent="0.25">
      <c r="A6295">
        <v>345</v>
      </c>
      <c r="B6295">
        <v>345102</v>
      </c>
      <c r="C6295">
        <v>6165</v>
      </c>
      <c r="E6295" t="s">
        <v>395</v>
      </c>
      <c r="F6295" t="s">
        <v>68</v>
      </c>
      <c r="G6295">
        <v>308072</v>
      </c>
      <c r="H6295" s="1">
        <v>42460</v>
      </c>
      <c r="I6295" s="2"/>
      <c r="J6295" s="2">
        <v>-228.95</v>
      </c>
      <c r="K6295" s="2">
        <v>-228.95</v>
      </c>
      <c r="L6295" t="s">
        <v>65</v>
      </c>
      <c r="M6295" t="s">
        <v>21</v>
      </c>
      <c r="N6295" t="s">
        <v>22</v>
      </c>
      <c r="O6295" t="s">
        <v>57</v>
      </c>
      <c r="P6295" t="s">
        <v>349</v>
      </c>
      <c r="Q6295" t="s">
        <v>350</v>
      </c>
      <c r="R6295" t="s">
        <v>351</v>
      </c>
      <c r="S6295">
        <f t="shared" si="98"/>
        <v>2016</v>
      </c>
    </row>
    <row r="6296" spans="1:19" x14ac:dyDescent="0.25">
      <c r="A6296">
        <v>345</v>
      </c>
      <c r="B6296">
        <v>345102</v>
      </c>
      <c r="C6296">
        <v>6165</v>
      </c>
      <c r="E6296" t="s">
        <v>395</v>
      </c>
      <c r="F6296" t="s">
        <v>68</v>
      </c>
      <c r="G6296">
        <v>308072</v>
      </c>
      <c r="H6296" s="1">
        <v>42460</v>
      </c>
      <c r="I6296" s="2"/>
      <c r="J6296" s="2">
        <v>-228.95</v>
      </c>
      <c r="K6296" s="2">
        <v>-228.95</v>
      </c>
      <c r="L6296" t="s">
        <v>65</v>
      </c>
      <c r="M6296" t="s">
        <v>21</v>
      </c>
      <c r="N6296" t="s">
        <v>22</v>
      </c>
      <c r="O6296" t="s">
        <v>57</v>
      </c>
      <c r="P6296" t="s">
        <v>349</v>
      </c>
      <c r="Q6296" t="s">
        <v>350</v>
      </c>
      <c r="R6296" t="s">
        <v>351</v>
      </c>
      <c r="S6296">
        <f t="shared" si="98"/>
        <v>2016</v>
      </c>
    </row>
    <row r="6297" spans="1:19" x14ac:dyDescent="0.25">
      <c r="A6297">
        <v>345</v>
      </c>
      <c r="B6297">
        <v>345102</v>
      </c>
      <c r="C6297">
        <v>6165</v>
      </c>
      <c r="E6297" t="s">
        <v>395</v>
      </c>
      <c r="F6297" t="s">
        <v>68</v>
      </c>
      <c r="G6297">
        <v>308072</v>
      </c>
      <c r="H6297" s="1">
        <v>42460</v>
      </c>
      <c r="I6297" s="2"/>
      <c r="J6297" s="2">
        <v>-228.95</v>
      </c>
      <c r="K6297" s="2">
        <v>-228.95</v>
      </c>
      <c r="L6297" t="s">
        <v>65</v>
      </c>
      <c r="M6297" t="s">
        <v>21</v>
      </c>
      <c r="N6297" t="s">
        <v>22</v>
      </c>
      <c r="O6297" t="s">
        <v>57</v>
      </c>
      <c r="P6297" t="s">
        <v>349</v>
      </c>
      <c r="Q6297" t="s">
        <v>350</v>
      </c>
      <c r="R6297" t="s">
        <v>351</v>
      </c>
      <c r="S6297">
        <f t="shared" si="98"/>
        <v>2016</v>
      </c>
    </row>
    <row r="6298" spans="1:19" x14ac:dyDescent="0.25">
      <c r="A6298">
        <v>345</v>
      </c>
      <c r="B6298">
        <v>345102</v>
      </c>
      <c r="C6298">
        <v>6165</v>
      </c>
      <c r="E6298" t="s">
        <v>395</v>
      </c>
      <c r="F6298" t="s">
        <v>68</v>
      </c>
      <c r="G6298">
        <v>308072</v>
      </c>
      <c r="H6298" s="1">
        <v>42460</v>
      </c>
      <c r="I6298" s="2"/>
      <c r="J6298" s="2">
        <v>-38.159999999999997</v>
      </c>
      <c r="K6298" s="2">
        <v>-38.159999999999997</v>
      </c>
      <c r="L6298" t="s">
        <v>65</v>
      </c>
      <c r="M6298" t="s">
        <v>21</v>
      </c>
      <c r="N6298" t="s">
        <v>22</v>
      </c>
      <c r="O6298" t="s">
        <v>57</v>
      </c>
      <c r="P6298" t="s">
        <v>349</v>
      </c>
      <c r="Q6298" t="s">
        <v>350</v>
      </c>
      <c r="R6298" t="s">
        <v>351</v>
      </c>
      <c r="S6298">
        <f t="shared" si="98"/>
        <v>2016</v>
      </c>
    </row>
    <row r="6299" spans="1:19" x14ac:dyDescent="0.25">
      <c r="A6299">
        <v>345</v>
      </c>
      <c r="B6299">
        <v>345102</v>
      </c>
      <c r="C6299">
        <v>6165</v>
      </c>
      <c r="E6299" t="s">
        <v>395</v>
      </c>
      <c r="F6299" t="s">
        <v>68</v>
      </c>
      <c r="G6299">
        <v>308072</v>
      </c>
      <c r="H6299" s="1">
        <v>42460</v>
      </c>
      <c r="I6299" s="2"/>
      <c r="J6299" s="2">
        <v>-38.159999999999997</v>
      </c>
      <c r="K6299" s="2">
        <v>-38.159999999999997</v>
      </c>
      <c r="L6299" t="s">
        <v>65</v>
      </c>
      <c r="M6299" t="s">
        <v>21</v>
      </c>
      <c r="N6299" t="s">
        <v>22</v>
      </c>
      <c r="O6299" t="s">
        <v>57</v>
      </c>
      <c r="P6299" t="s">
        <v>349</v>
      </c>
      <c r="Q6299" t="s">
        <v>350</v>
      </c>
      <c r="R6299" t="s">
        <v>351</v>
      </c>
      <c r="S6299">
        <f t="shared" si="98"/>
        <v>2016</v>
      </c>
    </row>
    <row r="6300" spans="1:19" x14ac:dyDescent="0.25">
      <c r="A6300">
        <v>345</v>
      </c>
      <c r="B6300">
        <v>345102</v>
      </c>
      <c r="C6300">
        <v>6165</v>
      </c>
      <c r="E6300" t="s">
        <v>395</v>
      </c>
      <c r="F6300" t="s">
        <v>68</v>
      </c>
      <c r="G6300">
        <v>308072</v>
      </c>
      <c r="H6300" s="1">
        <v>42460</v>
      </c>
      <c r="I6300" s="2"/>
      <c r="J6300" s="2">
        <v>-38.159999999999997</v>
      </c>
      <c r="K6300" s="2">
        <v>-38.159999999999997</v>
      </c>
      <c r="L6300" t="s">
        <v>65</v>
      </c>
      <c r="M6300" t="s">
        <v>21</v>
      </c>
      <c r="N6300" t="s">
        <v>22</v>
      </c>
      <c r="O6300" t="s">
        <v>57</v>
      </c>
      <c r="P6300" t="s">
        <v>349</v>
      </c>
      <c r="Q6300" t="s">
        <v>350</v>
      </c>
      <c r="R6300" t="s">
        <v>351</v>
      </c>
      <c r="S6300">
        <f t="shared" si="98"/>
        <v>2016</v>
      </c>
    </row>
    <row r="6301" spans="1:19" x14ac:dyDescent="0.25">
      <c r="A6301">
        <v>345</v>
      </c>
      <c r="B6301">
        <v>345102</v>
      </c>
      <c r="C6301">
        <v>6165</v>
      </c>
      <c r="E6301" t="s">
        <v>395</v>
      </c>
      <c r="F6301" t="s">
        <v>68</v>
      </c>
      <c r="G6301">
        <v>308072</v>
      </c>
      <c r="H6301" s="1">
        <v>42460</v>
      </c>
      <c r="I6301" s="2"/>
      <c r="J6301" s="2">
        <v>-190.79</v>
      </c>
      <c r="K6301" s="2">
        <v>-190.79</v>
      </c>
      <c r="L6301" t="s">
        <v>65</v>
      </c>
      <c r="M6301" t="s">
        <v>21</v>
      </c>
      <c r="N6301" t="s">
        <v>22</v>
      </c>
      <c r="O6301" t="s">
        <v>57</v>
      </c>
      <c r="P6301" t="s">
        <v>349</v>
      </c>
      <c r="Q6301" t="s">
        <v>350</v>
      </c>
      <c r="R6301" t="s">
        <v>351</v>
      </c>
      <c r="S6301">
        <f t="shared" si="98"/>
        <v>2016</v>
      </c>
    </row>
    <row r="6302" spans="1:19" x14ac:dyDescent="0.25">
      <c r="A6302">
        <v>345</v>
      </c>
      <c r="B6302">
        <v>345102</v>
      </c>
      <c r="C6302">
        <v>6165</v>
      </c>
      <c r="E6302" t="s">
        <v>89</v>
      </c>
      <c r="F6302" t="s">
        <v>86</v>
      </c>
      <c r="G6302">
        <v>1617</v>
      </c>
      <c r="H6302" s="1">
        <v>42460</v>
      </c>
      <c r="I6302" s="2"/>
      <c r="J6302" s="2">
        <v>-83.16</v>
      </c>
      <c r="K6302" s="2">
        <v>-83.16</v>
      </c>
      <c r="L6302" t="s">
        <v>65</v>
      </c>
      <c r="M6302" t="s">
        <v>21</v>
      </c>
      <c r="N6302" t="s">
        <v>22</v>
      </c>
      <c r="O6302" t="s">
        <v>57</v>
      </c>
      <c r="P6302" t="s">
        <v>349</v>
      </c>
      <c r="Q6302" t="s">
        <v>350</v>
      </c>
      <c r="R6302" t="s">
        <v>351</v>
      </c>
      <c r="S6302">
        <f t="shared" si="98"/>
        <v>2016</v>
      </c>
    </row>
    <row r="6303" spans="1:19" x14ac:dyDescent="0.25">
      <c r="A6303">
        <v>345</v>
      </c>
      <c r="B6303">
        <v>345102</v>
      </c>
      <c r="C6303">
        <v>6165</v>
      </c>
      <c r="E6303" t="s">
        <v>89</v>
      </c>
      <c r="F6303" t="s">
        <v>86</v>
      </c>
      <c r="G6303">
        <v>1617</v>
      </c>
      <c r="H6303" s="1">
        <v>42460</v>
      </c>
      <c r="I6303" s="2"/>
      <c r="J6303" s="2">
        <v>-166.32</v>
      </c>
      <c r="K6303" s="2">
        <v>-166.32</v>
      </c>
      <c r="L6303" t="s">
        <v>65</v>
      </c>
      <c r="M6303" t="s">
        <v>21</v>
      </c>
      <c r="N6303" t="s">
        <v>22</v>
      </c>
      <c r="O6303" t="s">
        <v>57</v>
      </c>
      <c r="P6303" t="s">
        <v>349</v>
      </c>
      <c r="Q6303" t="s">
        <v>350</v>
      </c>
      <c r="R6303" t="s">
        <v>351</v>
      </c>
      <c r="S6303">
        <f t="shared" si="98"/>
        <v>2016</v>
      </c>
    </row>
    <row r="6304" spans="1:19" x14ac:dyDescent="0.25">
      <c r="A6304">
        <v>345</v>
      </c>
      <c r="B6304">
        <v>345102</v>
      </c>
      <c r="C6304">
        <v>6165</v>
      </c>
      <c r="E6304" t="s">
        <v>89</v>
      </c>
      <c r="F6304" t="s">
        <v>86</v>
      </c>
      <c r="G6304">
        <v>1617</v>
      </c>
      <c r="H6304" s="1">
        <v>42460</v>
      </c>
      <c r="I6304" s="2"/>
      <c r="J6304" s="2">
        <v>-83.16</v>
      </c>
      <c r="K6304" s="2">
        <v>-83.16</v>
      </c>
      <c r="L6304" t="s">
        <v>65</v>
      </c>
      <c r="M6304" t="s">
        <v>21</v>
      </c>
      <c r="N6304" t="s">
        <v>22</v>
      </c>
      <c r="O6304" t="s">
        <v>57</v>
      </c>
      <c r="P6304" t="s">
        <v>349</v>
      </c>
      <c r="Q6304" t="s">
        <v>350</v>
      </c>
      <c r="R6304" t="s">
        <v>351</v>
      </c>
      <c r="S6304">
        <f t="shared" si="98"/>
        <v>2016</v>
      </c>
    </row>
    <row r="6305" spans="1:19" x14ac:dyDescent="0.25">
      <c r="A6305">
        <v>345</v>
      </c>
      <c r="B6305">
        <v>345102</v>
      </c>
      <c r="C6305">
        <v>6165</v>
      </c>
      <c r="E6305" t="s">
        <v>89</v>
      </c>
      <c r="F6305" t="s">
        <v>86</v>
      </c>
      <c r="G6305">
        <v>1617</v>
      </c>
      <c r="H6305" s="1">
        <v>42460</v>
      </c>
      <c r="I6305" s="2"/>
      <c r="J6305" s="2">
        <v>-83.16</v>
      </c>
      <c r="K6305" s="2">
        <v>-83.16</v>
      </c>
      <c r="L6305" t="s">
        <v>65</v>
      </c>
      <c r="M6305" t="s">
        <v>21</v>
      </c>
      <c r="N6305" t="s">
        <v>22</v>
      </c>
      <c r="O6305" t="s">
        <v>57</v>
      </c>
      <c r="P6305" t="s">
        <v>349</v>
      </c>
      <c r="Q6305" t="s">
        <v>350</v>
      </c>
      <c r="R6305" t="s">
        <v>351</v>
      </c>
      <c r="S6305">
        <f t="shared" si="98"/>
        <v>2016</v>
      </c>
    </row>
    <row r="6306" spans="1:19" x14ac:dyDescent="0.25">
      <c r="A6306">
        <v>345</v>
      </c>
      <c r="B6306">
        <v>345102</v>
      </c>
      <c r="C6306">
        <v>6165</v>
      </c>
      <c r="E6306" t="s">
        <v>89</v>
      </c>
      <c r="F6306" t="s">
        <v>86</v>
      </c>
      <c r="G6306">
        <v>1617</v>
      </c>
      <c r="H6306" s="1">
        <v>42460</v>
      </c>
      <c r="I6306" s="2"/>
      <c r="J6306" s="2">
        <v>-41.58</v>
      </c>
      <c r="K6306" s="2">
        <v>-41.58</v>
      </c>
      <c r="L6306" t="s">
        <v>65</v>
      </c>
      <c r="M6306" t="s">
        <v>21</v>
      </c>
      <c r="N6306" t="s">
        <v>22</v>
      </c>
      <c r="O6306" t="s">
        <v>57</v>
      </c>
      <c r="P6306" t="s">
        <v>349</v>
      </c>
      <c r="Q6306" t="s">
        <v>350</v>
      </c>
      <c r="R6306" t="s">
        <v>351</v>
      </c>
      <c r="S6306">
        <f t="shared" si="98"/>
        <v>2016</v>
      </c>
    </row>
    <row r="6307" spans="1:19" x14ac:dyDescent="0.25">
      <c r="A6307">
        <v>345</v>
      </c>
      <c r="B6307">
        <v>345102</v>
      </c>
      <c r="C6307">
        <v>6165</v>
      </c>
      <c r="E6307" t="s">
        <v>89</v>
      </c>
      <c r="F6307" t="s">
        <v>86</v>
      </c>
      <c r="G6307">
        <v>1617</v>
      </c>
      <c r="H6307" s="1">
        <v>42460</v>
      </c>
      <c r="I6307" s="2"/>
      <c r="J6307" s="2">
        <v>-41.58</v>
      </c>
      <c r="K6307" s="2">
        <v>-41.58</v>
      </c>
      <c r="L6307" t="s">
        <v>65</v>
      </c>
      <c r="M6307" t="s">
        <v>21</v>
      </c>
      <c r="N6307" t="s">
        <v>22</v>
      </c>
      <c r="O6307" t="s">
        <v>57</v>
      </c>
      <c r="P6307" t="s">
        <v>349</v>
      </c>
      <c r="Q6307" t="s">
        <v>350</v>
      </c>
      <c r="R6307" t="s">
        <v>351</v>
      </c>
      <c r="S6307">
        <f t="shared" si="98"/>
        <v>2016</v>
      </c>
    </row>
    <row r="6308" spans="1:19" x14ac:dyDescent="0.25">
      <c r="A6308">
        <v>345</v>
      </c>
      <c r="B6308">
        <v>345102</v>
      </c>
      <c r="C6308">
        <v>6165</v>
      </c>
      <c r="E6308" t="s">
        <v>89</v>
      </c>
      <c r="F6308" t="s">
        <v>86</v>
      </c>
      <c r="G6308">
        <v>1617</v>
      </c>
      <c r="H6308" s="1">
        <v>42460</v>
      </c>
      <c r="I6308" s="2"/>
      <c r="J6308" s="2">
        <v>-83.16</v>
      </c>
      <c r="K6308" s="2">
        <v>-83.16</v>
      </c>
      <c r="L6308" t="s">
        <v>65</v>
      </c>
      <c r="M6308" t="s">
        <v>21</v>
      </c>
      <c r="N6308" t="s">
        <v>22</v>
      </c>
      <c r="O6308" t="s">
        <v>57</v>
      </c>
      <c r="P6308" t="s">
        <v>349</v>
      </c>
      <c r="Q6308" t="s">
        <v>350</v>
      </c>
      <c r="R6308" t="s">
        <v>351</v>
      </c>
      <c r="S6308">
        <f t="shared" si="98"/>
        <v>2016</v>
      </c>
    </row>
    <row r="6309" spans="1:19" x14ac:dyDescent="0.25">
      <c r="A6309">
        <v>345</v>
      </c>
      <c r="B6309">
        <v>345102</v>
      </c>
      <c r="C6309">
        <v>6165</v>
      </c>
      <c r="E6309" t="s">
        <v>89</v>
      </c>
      <c r="F6309" t="s">
        <v>86</v>
      </c>
      <c r="G6309">
        <v>1617</v>
      </c>
      <c r="H6309" s="1">
        <v>42460</v>
      </c>
      <c r="I6309" s="2"/>
      <c r="J6309" s="2">
        <v>-41.58</v>
      </c>
      <c r="K6309" s="2">
        <v>-41.58</v>
      </c>
      <c r="L6309" t="s">
        <v>65</v>
      </c>
      <c r="M6309" t="s">
        <v>21</v>
      </c>
      <c r="N6309" t="s">
        <v>22</v>
      </c>
      <c r="O6309" t="s">
        <v>57</v>
      </c>
      <c r="P6309" t="s">
        <v>349</v>
      </c>
      <c r="Q6309" t="s">
        <v>350</v>
      </c>
      <c r="R6309" t="s">
        <v>351</v>
      </c>
      <c r="S6309">
        <f t="shared" si="98"/>
        <v>2016</v>
      </c>
    </row>
    <row r="6310" spans="1:19" x14ac:dyDescent="0.25">
      <c r="A6310">
        <v>345</v>
      </c>
      <c r="B6310">
        <v>345102</v>
      </c>
      <c r="C6310">
        <v>6165</v>
      </c>
      <c r="E6310" t="s">
        <v>89</v>
      </c>
      <c r="F6310" t="s">
        <v>86</v>
      </c>
      <c r="G6310">
        <v>1617</v>
      </c>
      <c r="H6310" s="1">
        <v>42460</v>
      </c>
      <c r="I6310" s="2"/>
      <c r="J6310" s="2">
        <v>-41.58</v>
      </c>
      <c r="K6310" s="2">
        <v>-41.58</v>
      </c>
      <c r="L6310" t="s">
        <v>65</v>
      </c>
      <c r="M6310" t="s">
        <v>21</v>
      </c>
      <c r="N6310" t="s">
        <v>22</v>
      </c>
      <c r="O6310" t="s">
        <v>57</v>
      </c>
      <c r="P6310" t="s">
        <v>349</v>
      </c>
      <c r="Q6310" t="s">
        <v>350</v>
      </c>
      <c r="R6310" t="s">
        <v>351</v>
      </c>
      <c r="S6310">
        <f t="shared" si="98"/>
        <v>2016</v>
      </c>
    </row>
    <row r="6311" spans="1:19" x14ac:dyDescent="0.25">
      <c r="A6311">
        <v>345</v>
      </c>
      <c r="B6311">
        <v>345102</v>
      </c>
      <c r="C6311">
        <v>6165</v>
      </c>
      <c r="E6311" t="s">
        <v>89</v>
      </c>
      <c r="F6311" t="s">
        <v>86</v>
      </c>
      <c r="G6311">
        <v>1617</v>
      </c>
      <c r="H6311" s="1">
        <v>42460</v>
      </c>
      <c r="I6311" s="2"/>
      <c r="J6311" s="2">
        <v>-83.16</v>
      </c>
      <c r="K6311" s="2">
        <v>-83.16</v>
      </c>
      <c r="L6311" t="s">
        <v>65</v>
      </c>
      <c r="M6311" t="s">
        <v>21</v>
      </c>
      <c r="N6311" t="s">
        <v>22</v>
      </c>
      <c r="O6311" t="s">
        <v>57</v>
      </c>
      <c r="P6311" t="s">
        <v>349</v>
      </c>
      <c r="Q6311" t="s">
        <v>350</v>
      </c>
      <c r="R6311" t="s">
        <v>351</v>
      </c>
      <c r="S6311">
        <f t="shared" si="98"/>
        <v>2016</v>
      </c>
    </row>
    <row r="6312" spans="1:19" x14ac:dyDescent="0.25">
      <c r="A6312">
        <v>345</v>
      </c>
      <c r="B6312">
        <v>345102</v>
      </c>
      <c r="C6312">
        <v>6165</v>
      </c>
      <c r="E6312" t="s">
        <v>89</v>
      </c>
      <c r="F6312" t="s">
        <v>86</v>
      </c>
      <c r="G6312">
        <v>1617</v>
      </c>
      <c r="H6312" s="1">
        <v>42460</v>
      </c>
      <c r="I6312" s="2"/>
      <c r="J6312" s="2">
        <v>-41.58</v>
      </c>
      <c r="K6312" s="2">
        <v>-41.58</v>
      </c>
      <c r="L6312" t="s">
        <v>65</v>
      </c>
      <c r="M6312" t="s">
        <v>21</v>
      </c>
      <c r="N6312" t="s">
        <v>22</v>
      </c>
      <c r="O6312" t="s">
        <v>57</v>
      </c>
      <c r="P6312" t="s">
        <v>349</v>
      </c>
      <c r="Q6312" t="s">
        <v>350</v>
      </c>
      <c r="R6312" t="s">
        <v>351</v>
      </c>
      <c r="S6312">
        <f t="shared" si="98"/>
        <v>2016</v>
      </c>
    </row>
    <row r="6313" spans="1:19" x14ac:dyDescent="0.25">
      <c r="A6313">
        <v>345</v>
      </c>
      <c r="B6313">
        <v>345102</v>
      </c>
      <c r="C6313">
        <v>6165</v>
      </c>
      <c r="E6313" t="s">
        <v>89</v>
      </c>
      <c r="F6313" t="s">
        <v>86</v>
      </c>
      <c r="G6313">
        <v>1617</v>
      </c>
      <c r="H6313" s="1">
        <v>42460</v>
      </c>
      <c r="I6313" s="2"/>
      <c r="J6313" s="2">
        <v>-41.58</v>
      </c>
      <c r="K6313" s="2">
        <v>-41.58</v>
      </c>
      <c r="L6313" t="s">
        <v>65</v>
      </c>
      <c r="M6313" t="s">
        <v>21</v>
      </c>
      <c r="N6313" t="s">
        <v>22</v>
      </c>
      <c r="O6313" t="s">
        <v>57</v>
      </c>
      <c r="P6313" t="s">
        <v>349</v>
      </c>
      <c r="Q6313" t="s">
        <v>350</v>
      </c>
      <c r="R6313" t="s">
        <v>351</v>
      </c>
      <c r="S6313">
        <f t="shared" si="98"/>
        <v>2016</v>
      </c>
    </row>
    <row r="6314" spans="1:19" x14ac:dyDescent="0.25">
      <c r="A6314">
        <v>345</v>
      </c>
      <c r="B6314">
        <v>345102</v>
      </c>
      <c r="C6314">
        <v>6165</v>
      </c>
      <c r="E6314" t="s">
        <v>89</v>
      </c>
      <c r="F6314" t="s">
        <v>86</v>
      </c>
      <c r="G6314">
        <v>1617</v>
      </c>
      <c r="H6314" s="1">
        <v>42460</v>
      </c>
      <c r="I6314" s="2"/>
      <c r="J6314" s="2">
        <v>-83.16</v>
      </c>
      <c r="K6314" s="2">
        <v>-83.16</v>
      </c>
      <c r="L6314" t="s">
        <v>65</v>
      </c>
      <c r="M6314" t="s">
        <v>21</v>
      </c>
      <c r="N6314" t="s">
        <v>22</v>
      </c>
      <c r="O6314" t="s">
        <v>57</v>
      </c>
      <c r="P6314" t="s">
        <v>349</v>
      </c>
      <c r="Q6314" t="s">
        <v>350</v>
      </c>
      <c r="R6314" t="s">
        <v>351</v>
      </c>
      <c r="S6314">
        <f t="shared" si="98"/>
        <v>2016</v>
      </c>
    </row>
    <row r="6315" spans="1:19" x14ac:dyDescent="0.25">
      <c r="A6315">
        <v>345</v>
      </c>
      <c r="B6315">
        <v>345102</v>
      </c>
      <c r="C6315">
        <v>6165</v>
      </c>
      <c r="E6315" t="s">
        <v>89</v>
      </c>
      <c r="F6315" t="s">
        <v>86</v>
      </c>
      <c r="G6315">
        <v>1617</v>
      </c>
      <c r="H6315" s="1">
        <v>42460</v>
      </c>
      <c r="I6315" s="2"/>
      <c r="J6315" s="2">
        <v>-41.58</v>
      </c>
      <c r="K6315" s="2">
        <v>-41.58</v>
      </c>
      <c r="L6315" t="s">
        <v>65</v>
      </c>
      <c r="M6315" t="s">
        <v>21</v>
      </c>
      <c r="N6315" t="s">
        <v>22</v>
      </c>
      <c r="O6315" t="s">
        <v>57</v>
      </c>
      <c r="P6315" t="s">
        <v>349</v>
      </c>
      <c r="Q6315" t="s">
        <v>350</v>
      </c>
      <c r="R6315" t="s">
        <v>351</v>
      </c>
      <c r="S6315">
        <f t="shared" si="98"/>
        <v>2016</v>
      </c>
    </row>
    <row r="6316" spans="1:19" x14ac:dyDescent="0.25">
      <c r="A6316">
        <v>345</v>
      </c>
      <c r="B6316">
        <v>345102</v>
      </c>
      <c r="C6316">
        <v>6165</v>
      </c>
      <c r="E6316" t="s">
        <v>89</v>
      </c>
      <c r="F6316" t="s">
        <v>86</v>
      </c>
      <c r="G6316">
        <v>1617</v>
      </c>
      <c r="H6316" s="1">
        <v>42460</v>
      </c>
      <c r="I6316" s="2"/>
      <c r="J6316" s="2">
        <v>-41.58</v>
      </c>
      <c r="K6316" s="2">
        <v>-41.58</v>
      </c>
      <c r="L6316" t="s">
        <v>65</v>
      </c>
      <c r="M6316" t="s">
        <v>21</v>
      </c>
      <c r="N6316" t="s">
        <v>22</v>
      </c>
      <c r="O6316" t="s">
        <v>57</v>
      </c>
      <c r="P6316" t="s">
        <v>349</v>
      </c>
      <c r="Q6316" t="s">
        <v>350</v>
      </c>
      <c r="R6316" t="s">
        <v>351</v>
      </c>
      <c r="S6316">
        <f t="shared" si="98"/>
        <v>2016</v>
      </c>
    </row>
    <row r="6317" spans="1:19" x14ac:dyDescent="0.25">
      <c r="A6317">
        <v>345</v>
      </c>
      <c r="B6317">
        <v>345102</v>
      </c>
      <c r="C6317">
        <v>6165</v>
      </c>
      <c r="E6317" t="s">
        <v>89</v>
      </c>
      <c r="F6317" t="s">
        <v>86</v>
      </c>
      <c r="G6317">
        <v>1617</v>
      </c>
      <c r="H6317" s="1">
        <v>42460</v>
      </c>
      <c r="I6317" s="2"/>
      <c r="J6317" s="2">
        <v>-83.16</v>
      </c>
      <c r="K6317" s="2">
        <v>-83.16</v>
      </c>
      <c r="L6317" t="s">
        <v>65</v>
      </c>
      <c r="M6317" t="s">
        <v>21</v>
      </c>
      <c r="N6317" t="s">
        <v>22</v>
      </c>
      <c r="O6317" t="s">
        <v>57</v>
      </c>
      <c r="P6317" t="s">
        <v>349</v>
      </c>
      <c r="Q6317" t="s">
        <v>350</v>
      </c>
      <c r="R6317" t="s">
        <v>351</v>
      </c>
      <c r="S6317">
        <f t="shared" si="98"/>
        <v>2016</v>
      </c>
    </row>
    <row r="6318" spans="1:19" x14ac:dyDescent="0.25">
      <c r="A6318">
        <v>345</v>
      </c>
      <c r="B6318">
        <v>345102</v>
      </c>
      <c r="C6318">
        <v>6165</v>
      </c>
      <c r="E6318" t="s">
        <v>89</v>
      </c>
      <c r="F6318" t="s">
        <v>86</v>
      </c>
      <c r="G6318">
        <v>1617</v>
      </c>
      <c r="H6318" s="1">
        <v>42460</v>
      </c>
      <c r="I6318" s="2"/>
      <c r="J6318" s="2">
        <v>-41.58</v>
      </c>
      <c r="K6318" s="2">
        <v>-41.58</v>
      </c>
      <c r="L6318" t="s">
        <v>65</v>
      </c>
      <c r="M6318" t="s">
        <v>21</v>
      </c>
      <c r="N6318" t="s">
        <v>22</v>
      </c>
      <c r="O6318" t="s">
        <v>57</v>
      </c>
      <c r="P6318" t="s">
        <v>349</v>
      </c>
      <c r="Q6318" t="s">
        <v>350</v>
      </c>
      <c r="R6318" t="s">
        <v>351</v>
      </c>
      <c r="S6318">
        <f t="shared" si="98"/>
        <v>2016</v>
      </c>
    </row>
    <row r="6319" spans="1:19" x14ac:dyDescent="0.25">
      <c r="A6319">
        <v>345</v>
      </c>
      <c r="B6319">
        <v>345102</v>
      </c>
      <c r="C6319">
        <v>6165</v>
      </c>
      <c r="E6319" t="s">
        <v>89</v>
      </c>
      <c r="F6319" t="s">
        <v>86</v>
      </c>
      <c r="G6319">
        <v>1617</v>
      </c>
      <c r="H6319" s="1">
        <v>42460</v>
      </c>
      <c r="I6319" s="2"/>
      <c r="J6319" s="2">
        <v>-41.58</v>
      </c>
      <c r="K6319" s="2">
        <v>-41.58</v>
      </c>
      <c r="L6319" t="s">
        <v>65</v>
      </c>
      <c r="M6319" t="s">
        <v>21</v>
      </c>
      <c r="N6319" t="s">
        <v>22</v>
      </c>
      <c r="O6319" t="s">
        <v>57</v>
      </c>
      <c r="P6319" t="s">
        <v>349</v>
      </c>
      <c r="Q6319" t="s">
        <v>350</v>
      </c>
      <c r="R6319" t="s">
        <v>351</v>
      </c>
      <c r="S6319">
        <f t="shared" si="98"/>
        <v>2016</v>
      </c>
    </row>
    <row r="6320" spans="1:19" x14ac:dyDescent="0.25">
      <c r="A6320">
        <v>345</v>
      </c>
      <c r="B6320">
        <v>345102</v>
      </c>
      <c r="C6320">
        <v>6165</v>
      </c>
      <c r="E6320" t="s">
        <v>89</v>
      </c>
      <c r="F6320" t="s">
        <v>86</v>
      </c>
      <c r="G6320">
        <v>1617</v>
      </c>
      <c r="H6320" s="1">
        <v>42460</v>
      </c>
      <c r="I6320" s="2"/>
      <c r="J6320" s="2">
        <v>-41.58</v>
      </c>
      <c r="K6320" s="2">
        <v>-41.58</v>
      </c>
      <c r="L6320" t="s">
        <v>65</v>
      </c>
      <c r="M6320" t="s">
        <v>21</v>
      </c>
      <c r="N6320" t="s">
        <v>22</v>
      </c>
      <c r="O6320" t="s">
        <v>57</v>
      </c>
      <c r="P6320" t="s">
        <v>349</v>
      </c>
      <c r="Q6320" t="s">
        <v>350</v>
      </c>
      <c r="R6320" t="s">
        <v>351</v>
      </c>
      <c r="S6320">
        <f t="shared" si="98"/>
        <v>2016</v>
      </c>
    </row>
    <row r="6321" spans="1:19" x14ac:dyDescent="0.25">
      <c r="A6321">
        <v>345</v>
      </c>
      <c r="B6321">
        <v>345102</v>
      </c>
      <c r="C6321">
        <v>6165</v>
      </c>
      <c r="E6321" t="s">
        <v>89</v>
      </c>
      <c r="F6321" t="s">
        <v>86</v>
      </c>
      <c r="G6321">
        <v>1617</v>
      </c>
      <c r="H6321" s="1">
        <v>42460</v>
      </c>
      <c r="I6321" s="2"/>
      <c r="J6321" s="2">
        <v>-41.58</v>
      </c>
      <c r="K6321" s="2">
        <v>-41.58</v>
      </c>
      <c r="L6321" t="s">
        <v>65</v>
      </c>
      <c r="M6321" t="s">
        <v>21</v>
      </c>
      <c r="N6321" t="s">
        <v>22</v>
      </c>
      <c r="O6321" t="s">
        <v>57</v>
      </c>
      <c r="P6321" t="s">
        <v>349</v>
      </c>
      <c r="Q6321" t="s">
        <v>350</v>
      </c>
      <c r="R6321" t="s">
        <v>351</v>
      </c>
      <c r="S6321">
        <f t="shared" si="98"/>
        <v>2016</v>
      </c>
    </row>
    <row r="6322" spans="1:19" x14ac:dyDescent="0.25">
      <c r="A6322">
        <v>345</v>
      </c>
      <c r="B6322">
        <v>345102</v>
      </c>
      <c r="C6322">
        <v>6165</v>
      </c>
      <c r="E6322" t="s">
        <v>89</v>
      </c>
      <c r="F6322" t="s">
        <v>86</v>
      </c>
      <c r="G6322">
        <v>1617</v>
      </c>
      <c r="H6322" s="1">
        <v>42460</v>
      </c>
      <c r="I6322" s="2"/>
      <c r="J6322" s="2">
        <v>-83.16</v>
      </c>
      <c r="K6322" s="2">
        <v>-83.16</v>
      </c>
      <c r="L6322" t="s">
        <v>65</v>
      </c>
      <c r="M6322" t="s">
        <v>21</v>
      </c>
      <c r="N6322" t="s">
        <v>22</v>
      </c>
      <c r="O6322" t="s">
        <v>57</v>
      </c>
      <c r="P6322" t="s">
        <v>349</v>
      </c>
      <c r="Q6322" t="s">
        <v>350</v>
      </c>
      <c r="R6322" t="s">
        <v>351</v>
      </c>
      <c r="S6322">
        <f t="shared" si="98"/>
        <v>2016</v>
      </c>
    </row>
    <row r="6323" spans="1:19" x14ac:dyDescent="0.25">
      <c r="A6323">
        <v>345</v>
      </c>
      <c r="B6323">
        <v>345102</v>
      </c>
      <c r="C6323">
        <v>6165</v>
      </c>
      <c r="E6323" t="s">
        <v>89</v>
      </c>
      <c r="F6323" t="s">
        <v>86</v>
      </c>
      <c r="G6323">
        <v>1617</v>
      </c>
      <c r="H6323" s="1">
        <v>42460</v>
      </c>
      <c r="I6323" s="2"/>
      <c r="J6323" s="2">
        <v>-83.16</v>
      </c>
      <c r="K6323" s="2">
        <v>-83.16</v>
      </c>
      <c r="L6323" t="s">
        <v>65</v>
      </c>
      <c r="M6323" t="s">
        <v>21</v>
      </c>
      <c r="N6323" t="s">
        <v>22</v>
      </c>
      <c r="O6323" t="s">
        <v>57</v>
      </c>
      <c r="P6323" t="s">
        <v>349</v>
      </c>
      <c r="Q6323" t="s">
        <v>350</v>
      </c>
      <c r="R6323" t="s">
        <v>351</v>
      </c>
      <c r="S6323">
        <f t="shared" si="98"/>
        <v>2016</v>
      </c>
    </row>
    <row r="6324" spans="1:19" x14ac:dyDescent="0.25">
      <c r="A6324">
        <v>345</v>
      </c>
      <c r="B6324">
        <v>345102</v>
      </c>
      <c r="C6324">
        <v>6165</v>
      </c>
      <c r="E6324" t="s">
        <v>89</v>
      </c>
      <c r="F6324" t="s">
        <v>86</v>
      </c>
      <c r="G6324">
        <v>1617</v>
      </c>
      <c r="H6324" s="1">
        <v>42460</v>
      </c>
      <c r="I6324" s="2"/>
      <c r="J6324" s="2">
        <v>-83.16</v>
      </c>
      <c r="K6324" s="2">
        <v>-83.16</v>
      </c>
      <c r="L6324" t="s">
        <v>65</v>
      </c>
      <c r="M6324" t="s">
        <v>21</v>
      </c>
      <c r="N6324" t="s">
        <v>22</v>
      </c>
      <c r="O6324" t="s">
        <v>57</v>
      </c>
      <c r="P6324" t="s">
        <v>349</v>
      </c>
      <c r="Q6324" t="s">
        <v>350</v>
      </c>
      <c r="R6324" t="s">
        <v>351</v>
      </c>
      <c r="S6324">
        <f t="shared" si="98"/>
        <v>2016</v>
      </c>
    </row>
    <row r="6325" spans="1:19" x14ac:dyDescent="0.25">
      <c r="A6325">
        <v>345</v>
      </c>
      <c r="B6325">
        <v>345102</v>
      </c>
      <c r="C6325">
        <v>6165</v>
      </c>
      <c r="E6325" t="s">
        <v>88</v>
      </c>
      <c r="F6325" t="s">
        <v>86</v>
      </c>
      <c r="G6325">
        <v>1617</v>
      </c>
      <c r="H6325" s="1">
        <v>42460</v>
      </c>
      <c r="I6325" s="2"/>
      <c r="J6325" s="2">
        <v>-270</v>
      </c>
      <c r="K6325" s="2">
        <v>-270</v>
      </c>
      <c r="L6325" t="s">
        <v>65</v>
      </c>
      <c r="M6325" t="s">
        <v>21</v>
      </c>
      <c r="N6325" t="s">
        <v>22</v>
      </c>
      <c r="O6325" t="s">
        <v>57</v>
      </c>
      <c r="P6325" t="s">
        <v>349</v>
      </c>
      <c r="Q6325" t="s">
        <v>350</v>
      </c>
      <c r="R6325" t="s">
        <v>351</v>
      </c>
      <c r="S6325">
        <f t="shared" si="98"/>
        <v>2016</v>
      </c>
    </row>
    <row r="6326" spans="1:19" x14ac:dyDescent="0.25">
      <c r="A6326">
        <v>345</v>
      </c>
      <c r="B6326">
        <v>345102</v>
      </c>
      <c r="C6326">
        <v>6165</v>
      </c>
      <c r="E6326" t="s">
        <v>89</v>
      </c>
      <c r="F6326" t="s">
        <v>86</v>
      </c>
      <c r="G6326">
        <v>1617</v>
      </c>
      <c r="H6326" s="1">
        <v>42460</v>
      </c>
      <c r="I6326" s="2"/>
      <c r="J6326" s="2">
        <v>-83.16</v>
      </c>
      <c r="K6326" s="2">
        <v>-83.16</v>
      </c>
      <c r="L6326" t="s">
        <v>65</v>
      </c>
      <c r="M6326" t="s">
        <v>21</v>
      </c>
      <c r="N6326" t="s">
        <v>22</v>
      </c>
      <c r="O6326" t="s">
        <v>57</v>
      </c>
      <c r="P6326" t="s">
        <v>349</v>
      </c>
      <c r="Q6326" t="s">
        <v>350</v>
      </c>
      <c r="R6326" t="s">
        <v>351</v>
      </c>
      <c r="S6326">
        <f t="shared" si="98"/>
        <v>2016</v>
      </c>
    </row>
    <row r="6327" spans="1:19" x14ac:dyDescent="0.25">
      <c r="A6327">
        <v>345</v>
      </c>
      <c r="B6327">
        <v>345102</v>
      </c>
      <c r="C6327">
        <v>6165</v>
      </c>
      <c r="E6327" t="s">
        <v>88</v>
      </c>
      <c r="F6327" t="s">
        <v>86</v>
      </c>
      <c r="G6327">
        <v>1617</v>
      </c>
      <c r="H6327" s="1">
        <v>42460</v>
      </c>
      <c r="I6327" s="2"/>
      <c r="J6327" s="2">
        <v>-180</v>
      </c>
      <c r="K6327" s="2">
        <v>-180</v>
      </c>
      <c r="L6327" t="s">
        <v>65</v>
      </c>
      <c r="M6327" t="s">
        <v>21</v>
      </c>
      <c r="N6327" t="s">
        <v>22</v>
      </c>
      <c r="O6327" t="s">
        <v>57</v>
      </c>
      <c r="P6327" t="s">
        <v>349</v>
      </c>
      <c r="Q6327" t="s">
        <v>350</v>
      </c>
      <c r="R6327" t="s">
        <v>351</v>
      </c>
      <c r="S6327">
        <f t="shared" si="98"/>
        <v>2016</v>
      </c>
    </row>
    <row r="6328" spans="1:19" x14ac:dyDescent="0.25">
      <c r="A6328">
        <v>345</v>
      </c>
      <c r="B6328">
        <v>345102</v>
      </c>
      <c r="C6328">
        <v>6165</v>
      </c>
      <c r="E6328" t="s">
        <v>89</v>
      </c>
      <c r="F6328" t="s">
        <v>86</v>
      </c>
      <c r="G6328">
        <v>1617</v>
      </c>
      <c r="H6328" s="1">
        <v>42460</v>
      </c>
      <c r="I6328" s="2"/>
      <c r="J6328" s="2">
        <v>-83.16</v>
      </c>
      <c r="K6328" s="2">
        <v>-83.16</v>
      </c>
      <c r="L6328" t="s">
        <v>65</v>
      </c>
      <c r="M6328" t="s">
        <v>21</v>
      </c>
      <c r="N6328" t="s">
        <v>22</v>
      </c>
      <c r="O6328" t="s">
        <v>57</v>
      </c>
      <c r="P6328" t="s">
        <v>349</v>
      </c>
      <c r="Q6328" t="s">
        <v>350</v>
      </c>
      <c r="R6328" t="s">
        <v>351</v>
      </c>
      <c r="S6328">
        <f t="shared" si="98"/>
        <v>2016</v>
      </c>
    </row>
    <row r="6329" spans="1:19" x14ac:dyDescent="0.25">
      <c r="A6329">
        <v>345</v>
      </c>
      <c r="B6329">
        <v>345102</v>
      </c>
      <c r="C6329">
        <v>6165</v>
      </c>
      <c r="E6329" t="s">
        <v>89</v>
      </c>
      <c r="F6329" t="s">
        <v>86</v>
      </c>
      <c r="G6329">
        <v>1617</v>
      </c>
      <c r="H6329" s="1">
        <v>42460</v>
      </c>
      <c r="I6329" s="2"/>
      <c r="J6329" s="2">
        <v>-83.16</v>
      </c>
      <c r="K6329" s="2">
        <v>-83.16</v>
      </c>
      <c r="L6329" t="s">
        <v>65</v>
      </c>
      <c r="M6329" t="s">
        <v>21</v>
      </c>
      <c r="N6329" t="s">
        <v>22</v>
      </c>
      <c r="O6329" t="s">
        <v>57</v>
      </c>
      <c r="P6329" t="s">
        <v>349</v>
      </c>
      <c r="Q6329" t="s">
        <v>350</v>
      </c>
      <c r="R6329" t="s">
        <v>351</v>
      </c>
      <c r="S6329">
        <f t="shared" si="98"/>
        <v>2016</v>
      </c>
    </row>
    <row r="6330" spans="1:19" x14ac:dyDescent="0.25">
      <c r="A6330">
        <v>345</v>
      </c>
      <c r="B6330">
        <v>345102</v>
      </c>
      <c r="C6330">
        <v>6165</v>
      </c>
      <c r="E6330" t="s">
        <v>89</v>
      </c>
      <c r="F6330" t="s">
        <v>86</v>
      </c>
      <c r="G6330">
        <v>1617</v>
      </c>
      <c r="H6330" s="1">
        <v>42460</v>
      </c>
      <c r="I6330" s="2"/>
      <c r="J6330" s="2">
        <v>-83.16</v>
      </c>
      <c r="K6330" s="2">
        <v>-83.16</v>
      </c>
      <c r="L6330" t="s">
        <v>65</v>
      </c>
      <c r="M6330" t="s">
        <v>21</v>
      </c>
      <c r="N6330" t="s">
        <v>22</v>
      </c>
      <c r="O6330" t="s">
        <v>57</v>
      </c>
      <c r="P6330" t="s">
        <v>349</v>
      </c>
      <c r="Q6330" t="s">
        <v>350</v>
      </c>
      <c r="R6330" t="s">
        <v>351</v>
      </c>
      <c r="S6330">
        <f t="shared" si="98"/>
        <v>2016</v>
      </c>
    </row>
    <row r="6331" spans="1:19" x14ac:dyDescent="0.25">
      <c r="A6331">
        <v>345</v>
      </c>
      <c r="B6331">
        <v>345102</v>
      </c>
      <c r="C6331">
        <v>6165</v>
      </c>
      <c r="E6331" t="s">
        <v>89</v>
      </c>
      <c r="F6331" t="s">
        <v>86</v>
      </c>
      <c r="G6331">
        <v>1617</v>
      </c>
      <c r="H6331" s="1">
        <v>42460</v>
      </c>
      <c r="I6331" s="2"/>
      <c r="J6331" s="2">
        <v>-83.16</v>
      </c>
      <c r="K6331" s="2">
        <v>-83.16</v>
      </c>
      <c r="L6331" t="s">
        <v>65</v>
      </c>
      <c r="M6331" t="s">
        <v>21</v>
      </c>
      <c r="N6331" t="s">
        <v>22</v>
      </c>
      <c r="O6331" t="s">
        <v>57</v>
      </c>
      <c r="P6331" t="s">
        <v>349</v>
      </c>
      <c r="Q6331" t="s">
        <v>350</v>
      </c>
      <c r="R6331" t="s">
        <v>351</v>
      </c>
      <c r="S6331">
        <f t="shared" si="98"/>
        <v>2016</v>
      </c>
    </row>
    <row r="6332" spans="1:19" x14ac:dyDescent="0.25">
      <c r="A6332">
        <v>345</v>
      </c>
      <c r="B6332">
        <v>345102</v>
      </c>
      <c r="C6332">
        <v>6165</v>
      </c>
      <c r="E6332" t="s">
        <v>89</v>
      </c>
      <c r="F6332" t="s">
        <v>86</v>
      </c>
      <c r="G6332">
        <v>1617</v>
      </c>
      <c r="H6332" s="1">
        <v>42460</v>
      </c>
      <c r="I6332" s="2"/>
      <c r="J6332" s="2">
        <v>-83.16</v>
      </c>
      <c r="K6332" s="2">
        <v>-83.16</v>
      </c>
      <c r="L6332" t="s">
        <v>65</v>
      </c>
      <c r="M6332" t="s">
        <v>21</v>
      </c>
      <c r="N6332" t="s">
        <v>22</v>
      </c>
      <c r="O6332" t="s">
        <v>57</v>
      </c>
      <c r="P6332" t="s">
        <v>349</v>
      </c>
      <c r="Q6332" t="s">
        <v>350</v>
      </c>
      <c r="R6332" t="s">
        <v>351</v>
      </c>
      <c r="S6332">
        <f t="shared" si="98"/>
        <v>2016</v>
      </c>
    </row>
    <row r="6333" spans="1:19" x14ac:dyDescent="0.25">
      <c r="A6333">
        <v>345</v>
      </c>
      <c r="B6333">
        <v>345102</v>
      </c>
      <c r="C6333">
        <v>6165</v>
      </c>
      <c r="E6333" t="s">
        <v>375</v>
      </c>
      <c r="F6333" t="s">
        <v>86</v>
      </c>
      <c r="G6333">
        <v>1614</v>
      </c>
      <c r="H6333" s="1">
        <v>42458</v>
      </c>
      <c r="I6333" s="2"/>
      <c r="J6333" s="2">
        <v>-76.319999999999993</v>
      </c>
      <c r="K6333" s="2">
        <v>-76.319999999999993</v>
      </c>
      <c r="L6333" t="s">
        <v>65</v>
      </c>
      <c r="M6333" t="s">
        <v>21</v>
      </c>
      <c r="N6333" t="s">
        <v>22</v>
      </c>
      <c r="O6333" t="s">
        <v>57</v>
      </c>
      <c r="P6333" t="s">
        <v>349</v>
      </c>
      <c r="Q6333" t="s">
        <v>350</v>
      </c>
      <c r="R6333" t="s">
        <v>351</v>
      </c>
      <c r="S6333">
        <f t="shared" si="98"/>
        <v>2016</v>
      </c>
    </row>
    <row r="6334" spans="1:19" x14ac:dyDescent="0.25">
      <c r="A6334">
        <v>345</v>
      </c>
      <c r="B6334">
        <v>345102</v>
      </c>
      <c r="C6334">
        <v>6165</v>
      </c>
      <c r="E6334" t="s">
        <v>374</v>
      </c>
      <c r="F6334" t="s">
        <v>86</v>
      </c>
      <c r="G6334">
        <v>1614</v>
      </c>
      <c r="H6334" s="1">
        <v>42458</v>
      </c>
      <c r="I6334" s="2"/>
      <c r="J6334" s="2">
        <v>-152.63999999999999</v>
      </c>
      <c r="K6334" s="2">
        <v>-152.63999999999999</v>
      </c>
      <c r="L6334" t="s">
        <v>65</v>
      </c>
      <c r="M6334" t="s">
        <v>21</v>
      </c>
      <c r="N6334" t="s">
        <v>22</v>
      </c>
      <c r="O6334" t="s">
        <v>57</v>
      </c>
      <c r="P6334" t="s">
        <v>349</v>
      </c>
      <c r="Q6334" t="s">
        <v>350</v>
      </c>
      <c r="R6334" t="s">
        <v>351</v>
      </c>
      <c r="S6334">
        <f t="shared" si="98"/>
        <v>2016</v>
      </c>
    </row>
    <row r="6335" spans="1:19" x14ac:dyDescent="0.25">
      <c r="A6335">
        <v>345</v>
      </c>
      <c r="B6335">
        <v>345102</v>
      </c>
      <c r="C6335">
        <v>6165</v>
      </c>
      <c r="E6335" t="s">
        <v>374</v>
      </c>
      <c r="F6335" t="s">
        <v>86</v>
      </c>
      <c r="G6335">
        <v>1614</v>
      </c>
      <c r="H6335" s="1">
        <v>42458</v>
      </c>
      <c r="I6335" s="2"/>
      <c r="J6335" s="2">
        <v>-152.63999999999999</v>
      </c>
      <c r="K6335" s="2">
        <v>-152.63999999999999</v>
      </c>
      <c r="L6335" t="s">
        <v>65</v>
      </c>
      <c r="M6335" t="s">
        <v>21</v>
      </c>
      <c r="N6335" t="s">
        <v>22</v>
      </c>
      <c r="O6335" t="s">
        <v>57</v>
      </c>
      <c r="P6335" t="s">
        <v>349</v>
      </c>
      <c r="Q6335" t="s">
        <v>350</v>
      </c>
      <c r="R6335" t="s">
        <v>351</v>
      </c>
      <c r="S6335">
        <f t="shared" si="98"/>
        <v>2016</v>
      </c>
    </row>
    <row r="6336" spans="1:19" x14ac:dyDescent="0.25">
      <c r="A6336">
        <v>345</v>
      </c>
      <c r="B6336">
        <v>345102</v>
      </c>
      <c r="C6336">
        <v>6165</v>
      </c>
      <c r="E6336" t="s">
        <v>374</v>
      </c>
      <c r="F6336" t="s">
        <v>86</v>
      </c>
      <c r="G6336">
        <v>1614</v>
      </c>
      <c r="H6336" s="1">
        <v>42458</v>
      </c>
      <c r="I6336" s="2"/>
      <c r="J6336" s="2">
        <v>-38.159999999999997</v>
      </c>
      <c r="K6336" s="2">
        <v>-38.159999999999997</v>
      </c>
      <c r="L6336" t="s">
        <v>65</v>
      </c>
      <c r="M6336" t="s">
        <v>21</v>
      </c>
      <c r="N6336" t="s">
        <v>22</v>
      </c>
      <c r="O6336" t="s">
        <v>57</v>
      </c>
      <c r="P6336" t="s">
        <v>349</v>
      </c>
      <c r="Q6336" t="s">
        <v>350</v>
      </c>
      <c r="R6336" t="s">
        <v>351</v>
      </c>
      <c r="S6336">
        <f t="shared" si="98"/>
        <v>2016</v>
      </c>
    </row>
    <row r="6337" spans="1:19" x14ac:dyDescent="0.25">
      <c r="A6337">
        <v>345</v>
      </c>
      <c r="B6337">
        <v>345102</v>
      </c>
      <c r="C6337">
        <v>6165</v>
      </c>
      <c r="E6337" t="s">
        <v>374</v>
      </c>
      <c r="F6337" t="s">
        <v>86</v>
      </c>
      <c r="G6337">
        <v>1614</v>
      </c>
      <c r="H6337" s="1">
        <v>42458</v>
      </c>
      <c r="I6337" s="2"/>
      <c r="J6337" s="2">
        <v>-152.63999999999999</v>
      </c>
      <c r="K6337" s="2">
        <v>-152.63999999999999</v>
      </c>
      <c r="L6337" t="s">
        <v>65</v>
      </c>
      <c r="M6337" t="s">
        <v>21</v>
      </c>
      <c r="N6337" t="s">
        <v>22</v>
      </c>
      <c r="O6337" t="s">
        <v>57</v>
      </c>
      <c r="P6337" t="s">
        <v>349</v>
      </c>
      <c r="Q6337" t="s">
        <v>350</v>
      </c>
      <c r="R6337" t="s">
        <v>351</v>
      </c>
      <c r="S6337">
        <f t="shared" si="98"/>
        <v>2016</v>
      </c>
    </row>
    <row r="6338" spans="1:19" x14ac:dyDescent="0.25">
      <c r="A6338">
        <v>345</v>
      </c>
      <c r="B6338">
        <v>345102</v>
      </c>
      <c r="C6338">
        <v>6165</v>
      </c>
      <c r="E6338" t="s">
        <v>374</v>
      </c>
      <c r="F6338" t="s">
        <v>86</v>
      </c>
      <c r="G6338">
        <v>1614</v>
      </c>
      <c r="H6338" s="1">
        <v>42458</v>
      </c>
      <c r="I6338" s="2"/>
      <c r="J6338" s="2">
        <v>-38.159999999999997</v>
      </c>
      <c r="K6338" s="2">
        <v>-38.159999999999997</v>
      </c>
      <c r="L6338" t="s">
        <v>65</v>
      </c>
      <c r="M6338" t="s">
        <v>21</v>
      </c>
      <c r="N6338" t="s">
        <v>22</v>
      </c>
      <c r="O6338" t="s">
        <v>57</v>
      </c>
      <c r="P6338" t="s">
        <v>349</v>
      </c>
      <c r="Q6338" t="s">
        <v>350</v>
      </c>
      <c r="R6338" t="s">
        <v>351</v>
      </c>
      <c r="S6338">
        <f t="shared" si="98"/>
        <v>2016</v>
      </c>
    </row>
    <row r="6339" spans="1:19" x14ac:dyDescent="0.25">
      <c r="A6339">
        <v>345</v>
      </c>
      <c r="B6339">
        <v>345102</v>
      </c>
      <c r="C6339">
        <v>6165</v>
      </c>
      <c r="E6339" t="s">
        <v>374</v>
      </c>
      <c r="F6339" t="s">
        <v>86</v>
      </c>
      <c r="G6339">
        <v>1614</v>
      </c>
      <c r="H6339" s="1">
        <v>42458</v>
      </c>
      <c r="I6339" s="2"/>
      <c r="J6339" s="2">
        <v>-57.24</v>
      </c>
      <c r="K6339" s="2">
        <v>-57.24</v>
      </c>
      <c r="L6339" t="s">
        <v>65</v>
      </c>
      <c r="M6339" t="s">
        <v>21</v>
      </c>
      <c r="N6339" t="s">
        <v>22</v>
      </c>
      <c r="O6339" t="s">
        <v>57</v>
      </c>
      <c r="P6339" t="s">
        <v>349</v>
      </c>
      <c r="Q6339" t="s">
        <v>350</v>
      </c>
      <c r="R6339" t="s">
        <v>351</v>
      </c>
      <c r="S6339">
        <f t="shared" ref="S6339:S6402" si="99">YEAR(H6339)</f>
        <v>2016</v>
      </c>
    </row>
    <row r="6340" spans="1:19" x14ac:dyDescent="0.25">
      <c r="A6340">
        <v>345</v>
      </c>
      <c r="B6340">
        <v>345102</v>
      </c>
      <c r="C6340">
        <v>6165</v>
      </c>
      <c r="E6340" t="s">
        <v>374</v>
      </c>
      <c r="F6340" t="s">
        <v>86</v>
      </c>
      <c r="G6340">
        <v>1614</v>
      </c>
      <c r="H6340" s="1">
        <v>42458</v>
      </c>
      <c r="I6340" s="2"/>
      <c r="J6340" s="2">
        <v>-76.319999999999993</v>
      </c>
      <c r="K6340" s="2">
        <v>-76.319999999999993</v>
      </c>
      <c r="L6340" t="s">
        <v>65</v>
      </c>
      <c r="M6340" t="s">
        <v>21</v>
      </c>
      <c r="N6340" t="s">
        <v>22</v>
      </c>
      <c r="O6340" t="s">
        <v>57</v>
      </c>
      <c r="P6340" t="s">
        <v>349</v>
      </c>
      <c r="Q6340" t="s">
        <v>350</v>
      </c>
      <c r="R6340" t="s">
        <v>351</v>
      </c>
      <c r="S6340">
        <f t="shared" si="99"/>
        <v>2016</v>
      </c>
    </row>
    <row r="6341" spans="1:19" x14ac:dyDescent="0.25">
      <c r="A6341">
        <v>345</v>
      </c>
      <c r="B6341">
        <v>345102</v>
      </c>
      <c r="C6341">
        <v>6165</v>
      </c>
      <c r="E6341" t="s">
        <v>381</v>
      </c>
      <c r="F6341" t="s">
        <v>86</v>
      </c>
      <c r="G6341">
        <v>1614</v>
      </c>
      <c r="H6341" s="1">
        <v>42458</v>
      </c>
      <c r="I6341" s="2"/>
      <c r="J6341" s="2">
        <v>-114.48</v>
      </c>
      <c r="K6341" s="2">
        <v>-114.48</v>
      </c>
      <c r="L6341" t="s">
        <v>65</v>
      </c>
      <c r="M6341" t="s">
        <v>21</v>
      </c>
      <c r="N6341" t="s">
        <v>22</v>
      </c>
      <c r="O6341" t="s">
        <v>57</v>
      </c>
      <c r="P6341" t="s">
        <v>349</v>
      </c>
      <c r="Q6341" t="s">
        <v>350</v>
      </c>
      <c r="R6341" t="s">
        <v>351</v>
      </c>
      <c r="S6341">
        <f t="shared" si="99"/>
        <v>2016</v>
      </c>
    </row>
    <row r="6342" spans="1:19" x14ac:dyDescent="0.25">
      <c r="A6342">
        <v>345</v>
      </c>
      <c r="B6342">
        <v>345102</v>
      </c>
      <c r="C6342">
        <v>6165</v>
      </c>
      <c r="E6342" t="s">
        <v>385</v>
      </c>
      <c r="F6342" t="s">
        <v>86</v>
      </c>
      <c r="G6342">
        <v>1614</v>
      </c>
      <c r="H6342" s="1">
        <v>42458</v>
      </c>
      <c r="I6342" s="2"/>
      <c r="J6342" s="2">
        <v>-38.159999999999997</v>
      </c>
      <c r="K6342" s="2">
        <v>-38.159999999999997</v>
      </c>
      <c r="L6342" t="s">
        <v>65</v>
      </c>
      <c r="M6342" t="s">
        <v>21</v>
      </c>
      <c r="N6342" t="s">
        <v>22</v>
      </c>
      <c r="O6342" t="s">
        <v>57</v>
      </c>
      <c r="P6342" t="s">
        <v>349</v>
      </c>
      <c r="Q6342" t="s">
        <v>350</v>
      </c>
      <c r="R6342" t="s">
        <v>351</v>
      </c>
      <c r="S6342">
        <f t="shared" si="99"/>
        <v>2016</v>
      </c>
    </row>
    <row r="6343" spans="1:19" x14ac:dyDescent="0.25">
      <c r="A6343">
        <v>345</v>
      </c>
      <c r="B6343">
        <v>345102</v>
      </c>
      <c r="C6343">
        <v>6165</v>
      </c>
      <c r="E6343" t="s">
        <v>385</v>
      </c>
      <c r="F6343" t="s">
        <v>86</v>
      </c>
      <c r="G6343">
        <v>1614</v>
      </c>
      <c r="H6343" s="1">
        <v>42458</v>
      </c>
      <c r="I6343" s="2"/>
      <c r="J6343" s="2">
        <v>-76.319999999999993</v>
      </c>
      <c r="K6343" s="2">
        <v>-76.319999999999993</v>
      </c>
      <c r="L6343" t="s">
        <v>65</v>
      </c>
      <c r="M6343" t="s">
        <v>21</v>
      </c>
      <c r="N6343" t="s">
        <v>22</v>
      </c>
      <c r="O6343" t="s">
        <v>57</v>
      </c>
      <c r="P6343" t="s">
        <v>349</v>
      </c>
      <c r="Q6343" t="s">
        <v>350</v>
      </c>
      <c r="R6343" t="s">
        <v>351</v>
      </c>
      <c r="S6343">
        <f t="shared" si="99"/>
        <v>2016</v>
      </c>
    </row>
    <row r="6344" spans="1:19" x14ac:dyDescent="0.25">
      <c r="A6344">
        <v>345</v>
      </c>
      <c r="B6344">
        <v>345102</v>
      </c>
      <c r="C6344">
        <v>6165</v>
      </c>
      <c r="E6344" t="s">
        <v>385</v>
      </c>
      <c r="F6344" t="s">
        <v>86</v>
      </c>
      <c r="G6344">
        <v>1614</v>
      </c>
      <c r="H6344" s="1">
        <v>42458</v>
      </c>
      <c r="I6344" s="2"/>
      <c r="J6344" s="2">
        <v>-228.96</v>
      </c>
      <c r="K6344" s="2">
        <v>-228.96</v>
      </c>
      <c r="L6344" t="s">
        <v>65</v>
      </c>
      <c r="M6344" t="s">
        <v>21</v>
      </c>
      <c r="N6344" t="s">
        <v>22</v>
      </c>
      <c r="O6344" t="s">
        <v>57</v>
      </c>
      <c r="P6344" t="s">
        <v>349</v>
      </c>
      <c r="Q6344" t="s">
        <v>350</v>
      </c>
      <c r="R6344" t="s">
        <v>351</v>
      </c>
      <c r="S6344">
        <f t="shared" si="99"/>
        <v>2016</v>
      </c>
    </row>
    <row r="6345" spans="1:19" x14ac:dyDescent="0.25">
      <c r="A6345">
        <v>345</v>
      </c>
      <c r="B6345">
        <v>345102</v>
      </c>
      <c r="C6345">
        <v>6165</v>
      </c>
      <c r="E6345" t="s">
        <v>385</v>
      </c>
      <c r="F6345" t="s">
        <v>86</v>
      </c>
      <c r="G6345">
        <v>1614</v>
      </c>
      <c r="H6345" s="1">
        <v>42458</v>
      </c>
      <c r="I6345" s="2"/>
      <c r="J6345" s="2">
        <v>-228.96</v>
      </c>
      <c r="K6345" s="2">
        <v>-228.96</v>
      </c>
      <c r="L6345" t="s">
        <v>65</v>
      </c>
      <c r="M6345" t="s">
        <v>21</v>
      </c>
      <c r="N6345" t="s">
        <v>22</v>
      </c>
      <c r="O6345" t="s">
        <v>57</v>
      </c>
      <c r="P6345" t="s">
        <v>349</v>
      </c>
      <c r="Q6345" t="s">
        <v>350</v>
      </c>
      <c r="R6345" t="s">
        <v>351</v>
      </c>
      <c r="S6345">
        <f t="shared" si="99"/>
        <v>2016</v>
      </c>
    </row>
    <row r="6346" spans="1:19" x14ac:dyDescent="0.25">
      <c r="A6346">
        <v>345</v>
      </c>
      <c r="B6346">
        <v>345102</v>
      </c>
      <c r="C6346">
        <v>6165</v>
      </c>
      <c r="E6346" t="s">
        <v>385</v>
      </c>
      <c r="F6346" t="s">
        <v>86</v>
      </c>
      <c r="G6346">
        <v>1614</v>
      </c>
      <c r="H6346" s="1">
        <v>42458</v>
      </c>
      <c r="I6346" s="2"/>
      <c r="J6346" s="2">
        <v>-228.96</v>
      </c>
      <c r="K6346" s="2">
        <v>-228.96</v>
      </c>
      <c r="L6346" t="s">
        <v>65</v>
      </c>
      <c r="M6346" t="s">
        <v>21</v>
      </c>
      <c r="N6346" t="s">
        <v>22</v>
      </c>
      <c r="O6346" t="s">
        <v>57</v>
      </c>
      <c r="P6346" t="s">
        <v>349</v>
      </c>
      <c r="Q6346" t="s">
        <v>350</v>
      </c>
      <c r="R6346" t="s">
        <v>351</v>
      </c>
      <c r="S6346">
        <f t="shared" si="99"/>
        <v>2016</v>
      </c>
    </row>
    <row r="6347" spans="1:19" x14ac:dyDescent="0.25">
      <c r="A6347">
        <v>345</v>
      </c>
      <c r="B6347">
        <v>345102</v>
      </c>
      <c r="C6347">
        <v>6165</v>
      </c>
      <c r="E6347" t="s">
        <v>380</v>
      </c>
      <c r="F6347" t="s">
        <v>86</v>
      </c>
      <c r="G6347">
        <v>1614</v>
      </c>
      <c r="H6347" s="1">
        <v>42458</v>
      </c>
      <c r="I6347" s="2"/>
      <c r="J6347" s="2">
        <v>-76.319999999999993</v>
      </c>
      <c r="K6347" s="2">
        <v>-76.319999999999993</v>
      </c>
      <c r="L6347" t="s">
        <v>65</v>
      </c>
      <c r="M6347" t="s">
        <v>21</v>
      </c>
      <c r="N6347" t="s">
        <v>22</v>
      </c>
      <c r="O6347" t="s">
        <v>57</v>
      </c>
      <c r="P6347" t="s">
        <v>349</v>
      </c>
      <c r="Q6347" t="s">
        <v>350</v>
      </c>
      <c r="R6347" t="s">
        <v>351</v>
      </c>
      <c r="S6347">
        <f t="shared" si="99"/>
        <v>2016</v>
      </c>
    </row>
    <row r="6348" spans="1:19" x14ac:dyDescent="0.25">
      <c r="A6348">
        <v>345</v>
      </c>
      <c r="B6348">
        <v>345102</v>
      </c>
      <c r="C6348">
        <v>6165</v>
      </c>
      <c r="E6348" t="s">
        <v>380</v>
      </c>
      <c r="F6348" t="s">
        <v>86</v>
      </c>
      <c r="G6348">
        <v>1614</v>
      </c>
      <c r="H6348" s="1">
        <v>42458</v>
      </c>
      <c r="I6348" s="2"/>
      <c r="J6348" s="2">
        <v>-76.319999999999993</v>
      </c>
      <c r="K6348" s="2">
        <v>-76.319999999999993</v>
      </c>
      <c r="L6348" t="s">
        <v>65</v>
      </c>
      <c r="M6348" t="s">
        <v>21</v>
      </c>
      <c r="N6348" t="s">
        <v>22</v>
      </c>
      <c r="O6348" t="s">
        <v>57</v>
      </c>
      <c r="P6348" t="s">
        <v>349</v>
      </c>
      <c r="Q6348" t="s">
        <v>350</v>
      </c>
      <c r="R6348" t="s">
        <v>351</v>
      </c>
      <c r="S6348">
        <f t="shared" si="99"/>
        <v>2016</v>
      </c>
    </row>
    <row r="6349" spans="1:19" x14ac:dyDescent="0.25">
      <c r="A6349">
        <v>345</v>
      </c>
      <c r="B6349">
        <v>345102</v>
      </c>
      <c r="C6349">
        <v>6165</v>
      </c>
      <c r="E6349" t="s">
        <v>380</v>
      </c>
      <c r="F6349" t="s">
        <v>86</v>
      </c>
      <c r="G6349">
        <v>1614</v>
      </c>
      <c r="H6349" s="1">
        <v>42458</v>
      </c>
      <c r="I6349" s="2"/>
      <c r="J6349" s="2">
        <v>-38.159999999999997</v>
      </c>
      <c r="K6349" s="2">
        <v>-38.159999999999997</v>
      </c>
      <c r="L6349" t="s">
        <v>65</v>
      </c>
      <c r="M6349" t="s">
        <v>21</v>
      </c>
      <c r="N6349" t="s">
        <v>22</v>
      </c>
      <c r="O6349" t="s">
        <v>57</v>
      </c>
      <c r="P6349" t="s">
        <v>349</v>
      </c>
      <c r="Q6349" t="s">
        <v>350</v>
      </c>
      <c r="R6349" t="s">
        <v>351</v>
      </c>
      <c r="S6349">
        <f t="shared" si="99"/>
        <v>2016</v>
      </c>
    </row>
    <row r="6350" spans="1:19" x14ac:dyDescent="0.25">
      <c r="A6350">
        <v>345</v>
      </c>
      <c r="B6350">
        <v>345102</v>
      </c>
      <c r="C6350">
        <v>6165</v>
      </c>
      <c r="E6350" t="s">
        <v>380</v>
      </c>
      <c r="F6350" t="s">
        <v>86</v>
      </c>
      <c r="G6350">
        <v>1614</v>
      </c>
      <c r="H6350" s="1">
        <v>42458</v>
      </c>
      <c r="I6350" s="2"/>
      <c r="J6350" s="2">
        <v>-76.319999999999993</v>
      </c>
      <c r="K6350" s="2">
        <v>-76.319999999999993</v>
      </c>
      <c r="L6350" t="s">
        <v>65</v>
      </c>
      <c r="M6350" t="s">
        <v>21</v>
      </c>
      <c r="N6350" t="s">
        <v>22</v>
      </c>
      <c r="O6350" t="s">
        <v>57</v>
      </c>
      <c r="P6350" t="s">
        <v>349</v>
      </c>
      <c r="Q6350" t="s">
        <v>350</v>
      </c>
      <c r="R6350" t="s">
        <v>351</v>
      </c>
      <c r="S6350">
        <f t="shared" si="99"/>
        <v>2016</v>
      </c>
    </row>
    <row r="6351" spans="1:19" x14ac:dyDescent="0.25">
      <c r="A6351">
        <v>345</v>
      </c>
      <c r="B6351">
        <v>345102</v>
      </c>
      <c r="C6351">
        <v>6165</v>
      </c>
      <c r="E6351" t="s">
        <v>374</v>
      </c>
      <c r="F6351" t="s">
        <v>86</v>
      </c>
      <c r="G6351">
        <v>1614</v>
      </c>
      <c r="H6351" s="1">
        <v>42458</v>
      </c>
      <c r="I6351" s="2"/>
      <c r="J6351" s="2">
        <v>-76.319999999999993</v>
      </c>
      <c r="K6351" s="2">
        <v>-76.319999999999993</v>
      </c>
      <c r="L6351" t="s">
        <v>65</v>
      </c>
      <c r="M6351" t="s">
        <v>21</v>
      </c>
      <c r="N6351" t="s">
        <v>22</v>
      </c>
      <c r="O6351" t="s">
        <v>57</v>
      </c>
      <c r="P6351" t="s">
        <v>349</v>
      </c>
      <c r="Q6351" t="s">
        <v>350</v>
      </c>
      <c r="R6351" t="s">
        <v>351</v>
      </c>
      <c r="S6351">
        <f t="shared" si="99"/>
        <v>2016</v>
      </c>
    </row>
    <row r="6352" spans="1:19" x14ac:dyDescent="0.25">
      <c r="A6352">
        <v>345</v>
      </c>
      <c r="B6352">
        <v>345102</v>
      </c>
      <c r="C6352">
        <v>6165</v>
      </c>
      <c r="E6352" t="s">
        <v>375</v>
      </c>
      <c r="F6352" t="s">
        <v>86</v>
      </c>
      <c r="G6352">
        <v>1614</v>
      </c>
      <c r="H6352" s="1">
        <v>42458</v>
      </c>
      <c r="I6352" s="2"/>
      <c r="J6352" s="2">
        <v>-114.48</v>
      </c>
      <c r="K6352" s="2">
        <v>-114.48</v>
      </c>
      <c r="L6352" t="s">
        <v>65</v>
      </c>
      <c r="M6352" t="s">
        <v>21</v>
      </c>
      <c r="N6352" t="s">
        <v>22</v>
      </c>
      <c r="O6352" t="s">
        <v>57</v>
      </c>
      <c r="P6352" t="s">
        <v>349</v>
      </c>
      <c r="Q6352" t="s">
        <v>350</v>
      </c>
      <c r="R6352" t="s">
        <v>351</v>
      </c>
      <c r="S6352">
        <f t="shared" si="99"/>
        <v>2016</v>
      </c>
    </row>
    <row r="6353" spans="1:19" x14ac:dyDescent="0.25">
      <c r="A6353">
        <v>345</v>
      </c>
      <c r="B6353">
        <v>345102</v>
      </c>
      <c r="C6353">
        <v>6165</v>
      </c>
      <c r="E6353" t="s">
        <v>375</v>
      </c>
      <c r="F6353" t="s">
        <v>86</v>
      </c>
      <c r="G6353">
        <v>1614</v>
      </c>
      <c r="H6353" s="1">
        <v>42458</v>
      </c>
      <c r="I6353" s="2"/>
      <c r="J6353" s="2">
        <v>-228.96</v>
      </c>
      <c r="K6353" s="2">
        <v>-228.96</v>
      </c>
      <c r="L6353" t="s">
        <v>65</v>
      </c>
      <c r="M6353" t="s">
        <v>21</v>
      </c>
      <c r="N6353" t="s">
        <v>22</v>
      </c>
      <c r="O6353" t="s">
        <v>57</v>
      </c>
      <c r="P6353" t="s">
        <v>349</v>
      </c>
      <c r="Q6353" t="s">
        <v>350</v>
      </c>
      <c r="R6353" t="s">
        <v>351</v>
      </c>
      <c r="S6353">
        <f t="shared" si="99"/>
        <v>2016</v>
      </c>
    </row>
    <row r="6354" spans="1:19" x14ac:dyDescent="0.25">
      <c r="A6354">
        <v>345</v>
      </c>
      <c r="B6354">
        <v>345102</v>
      </c>
      <c r="C6354">
        <v>6165</v>
      </c>
      <c r="E6354" t="s">
        <v>375</v>
      </c>
      <c r="F6354" t="s">
        <v>86</v>
      </c>
      <c r="G6354">
        <v>1614</v>
      </c>
      <c r="H6354" s="1">
        <v>42458</v>
      </c>
      <c r="I6354" s="2"/>
      <c r="J6354" s="2">
        <v>-38.159999999999997</v>
      </c>
      <c r="K6354" s="2">
        <v>-38.159999999999997</v>
      </c>
      <c r="L6354" t="s">
        <v>65</v>
      </c>
      <c r="M6354" t="s">
        <v>21</v>
      </c>
      <c r="N6354" t="s">
        <v>22</v>
      </c>
      <c r="O6354" t="s">
        <v>57</v>
      </c>
      <c r="P6354" t="s">
        <v>349</v>
      </c>
      <c r="Q6354" t="s">
        <v>350</v>
      </c>
      <c r="R6354" t="s">
        <v>351</v>
      </c>
      <c r="S6354">
        <f t="shared" si="99"/>
        <v>2016</v>
      </c>
    </row>
    <row r="6355" spans="1:19" x14ac:dyDescent="0.25">
      <c r="A6355">
        <v>345</v>
      </c>
      <c r="B6355">
        <v>345102</v>
      </c>
      <c r="C6355">
        <v>6165</v>
      </c>
      <c r="E6355" t="s">
        <v>375</v>
      </c>
      <c r="F6355" t="s">
        <v>86</v>
      </c>
      <c r="G6355">
        <v>1614</v>
      </c>
      <c r="H6355" s="1">
        <v>42458</v>
      </c>
      <c r="I6355" s="2"/>
      <c r="J6355" s="2">
        <v>-152.63999999999999</v>
      </c>
      <c r="K6355" s="2">
        <v>-152.63999999999999</v>
      </c>
      <c r="L6355" t="s">
        <v>65</v>
      </c>
      <c r="M6355" t="s">
        <v>21</v>
      </c>
      <c r="N6355" t="s">
        <v>22</v>
      </c>
      <c r="O6355" t="s">
        <v>57</v>
      </c>
      <c r="P6355" t="s">
        <v>349</v>
      </c>
      <c r="Q6355" t="s">
        <v>350</v>
      </c>
      <c r="R6355" t="s">
        <v>351</v>
      </c>
      <c r="S6355">
        <f t="shared" si="99"/>
        <v>2016</v>
      </c>
    </row>
    <row r="6356" spans="1:19" x14ac:dyDescent="0.25">
      <c r="A6356">
        <v>345</v>
      </c>
      <c r="B6356">
        <v>345102</v>
      </c>
      <c r="C6356">
        <v>6165</v>
      </c>
      <c r="E6356" t="s">
        <v>375</v>
      </c>
      <c r="F6356" t="s">
        <v>86</v>
      </c>
      <c r="G6356">
        <v>1614</v>
      </c>
      <c r="H6356" s="1">
        <v>42458</v>
      </c>
      <c r="I6356" s="2"/>
      <c r="J6356" s="2">
        <v>-38.159999999999997</v>
      </c>
      <c r="K6356" s="2">
        <v>-38.159999999999997</v>
      </c>
      <c r="L6356" t="s">
        <v>65</v>
      </c>
      <c r="M6356" t="s">
        <v>21</v>
      </c>
      <c r="N6356" t="s">
        <v>22</v>
      </c>
      <c r="O6356" t="s">
        <v>57</v>
      </c>
      <c r="P6356" t="s">
        <v>349</v>
      </c>
      <c r="Q6356" t="s">
        <v>350</v>
      </c>
      <c r="R6356" t="s">
        <v>351</v>
      </c>
      <c r="S6356">
        <f t="shared" si="99"/>
        <v>2016</v>
      </c>
    </row>
    <row r="6357" spans="1:19" x14ac:dyDescent="0.25">
      <c r="A6357">
        <v>345</v>
      </c>
      <c r="B6357">
        <v>345102</v>
      </c>
      <c r="C6357">
        <v>6165</v>
      </c>
      <c r="E6357" t="s">
        <v>375</v>
      </c>
      <c r="F6357" t="s">
        <v>86</v>
      </c>
      <c r="G6357">
        <v>1614</v>
      </c>
      <c r="H6357" s="1">
        <v>42458</v>
      </c>
      <c r="I6357" s="2"/>
      <c r="J6357" s="2">
        <v>-152.63999999999999</v>
      </c>
      <c r="K6357" s="2">
        <v>-152.63999999999999</v>
      </c>
      <c r="L6357" t="s">
        <v>65</v>
      </c>
      <c r="M6357" t="s">
        <v>21</v>
      </c>
      <c r="N6357" t="s">
        <v>22</v>
      </c>
      <c r="O6357" t="s">
        <v>57</v>
      </c>
      <c r="P6357" t="s">
        <v>349</v>
      </c>
      <c r="Q6357" t="s">
        <v>350</v>
      </c>
      <c r="R6357" t="s">
        <v>351</v>
      </c>
      <c r="S6357">
        <f t="shared" si="99"/>
        <v>2016</v>
      </c>
    </row>
    <row r="6358" spans="1:19" x14ac:dyDescent="0.25">
      <c r="A6358">
        <v>345</v>
      </c>
      <c r="B6358">
        <v>345102</v>
      </c>
      <c r="C6358">
        <v>6165</v>
      </c>
      <c r="E6358" t="s">
        <v>380</v>
      </c>
      <c r="F6358" t="s">
        <v>86</v>
      </c>
      <c r="G6358">
        <v>1611</v>
      </c>
      <c r="H6358" s="1">
        <v>42444</v>
      </c>
      <c r="I6358" s="2"/>
      <c r="J6358" s="2">
        <v>-76.319999999999993</v>
      </c>
      <c r="K6358" s="2">
        <v>-76.319999999999993</v>
      </c>
      <c r="L6358" t="s">
        <v>65</v>
      </c>
      <c r="M6358" t="s">
        <v>21</v>
      </c>
      <c r="N6358" t="s">
        <v>22</v>
      </c>
      <c r="O6358" t="s">
        <v>57</v>
      </c>
      <c r="P6358" t="s">
        <v>349</v>
      </c>
      <c r="Q6358" t="s">
        <v>350</v>
      </c>
      <c r="R6358" t="s">
        <v>351</v>
      </c>
      <c r="S6358">
        <f t="shared" si="99"/>
        <v>2016</v>
      </c>
    </row>
    <row r="6359" spans="1:19" x14ac:dyDescent="0.25">
      <c r="A6359">
        <v>345</v>
      </c>
      <c r="B6359">
        <v>345102</v>
      </c>
      <c r="C6359">
        <v>6165</v>
      </c>
      <c r="E6359" t="s">
        <v>375</v>
      </c>
      <c r="F6359" t="s">
        <v>86</v>
      </c>
      <c r="G6359">
        <v>1611</v>
      </c>
      <c r="H6359" s="1">
        <v>42444</v>
      </c>
      <c r="I6359" s="2"/>
      <c r="J6359" s="2">
        <v>-38.159999999999997</v>
      </c>
      <c r="K6359" s="2">
        <v>-38.159999999999997</v>
      </c>
      <c r="L6359" t="s">
        <v>65</v>
      </c>
      <c r="M6359" t="s">
        <v>21</v>
      </c>
      <c r="N6359" t="s">
        <v>22</v>
      </c>
      <c r="O6359" t="s">
        <v>57</v>
      </c>
      <c r="P6359" t="s">
        <v>349</v>
      </c>
      <c r="Q6359" t="s">
        <v>350</v>
      </c>
      <c r="R6359" t="s">
        <v>351</v>
      </c>
      <c r="S6359">
        <f t="shared" si="99"/>
        <v>2016</v>
      </c>
    </row>
    <row r="6360" spans="1:19" x14ac:dyDescent="0.25">
      <c r="A6360">
        <v>345</v>
      </c>
      <c r="B6360">
        <v>345102</v>
      </c>
      <c r="C6360">
        <v>6165</v>
      </c>
      <c r="E6360" t="s">
        <v>375</v>
      </c>
      <c r="F6360" t="s">
        <v>86</v>
      </c>
      <c r="G6360">
        <v>1611</v>
      </c>
      <c r="H6360" s="1">
        <v>42444</v>
      </c>
      <c r="I6360" s="2"/>
      <c r="J6360" s="2">
        <v>-38.159999999999997</v>
      </c>
      <c r="K6360" s="2">
        <v>-38.159999999999997</v>
      </c>
      <c r="L6360" t="s">
        <v>65</v>
      </c>
      <c r="M6360" t="s">
        <v>21</v>
      </c>
      <c r="N6360" t="s">
        <v>22</v>
      </c>
      <c r="O6360" t="s">
        <v>57</v>
      </c>
      <c r="P6360" t="s">
        <v>349</v>
      </c>
      <c r="Q6360" t="s">
        <v>350</v>
      </c>
      <c r="R6360" t="s">
        <v>351</v>
      </c>
      <c r="S6360">
        <f t="shared" si="99"/>
        <v>2016</v>
      </c>
    </row>
    <row r="6361" spans="1:19" x14ac:dyDescent="0.25">
      <c r="A6361">
        <v>345</v>
      </c>
      <c r="B6361">
        <v>345102</v>
      </c>
      <c r="C6361">
        <v>6165</v>
      </c>
      <c r="E6361" t="s">
        <v>375</v>
      </c>
      <c r="F6361" t="s">
        <v>86</v>
      </c>
      <c r="G6361">
        <v>1611</v>
      </c>
      <c r="H6361" s="1">
        <v>42444</v>
      </c>
      <c r="I6361" s="2"/>
      <c r="J6361" s="2">
        <v>-114.48</v>
      </c>
      <c r="K6361" s="2">
        <v>-114.48</v>
      </c>
      <c r="L6361" t="s">
        <v>65</v>
      </c>
      <c r="M6361" t="s">
        <v>21</v>
      </c>
      <c r="N6361" t="s">
        <v>22</v>
      </c>
      <c r="O6361" t="s">
        <v>57</v>
      </c>
      <c r="P6361" t="s">
        <v>349</v>
      </c>
      <c r="Q6361" t="s">
        <v>350</v>
      </c>
      <c r="R6361" t="s">
        <v>351</v>
      </c>
      <c r="S6361">
        <f t="shared" si="99"/>
        <v>2016</v>
      </c>
    </row>
    <row r="6362" spans="1:19" x14ac:dyDescent="0.25">
      <c r="A6362">
        <v>345</v>
      </c>
      <c r="B6362">
        <v>345102</v>
      </c>
      <c r="C6362">
        <v>6165</v>
      </c>
      <c r="E6362" t="s">
        <v>375</v>
      </c>
      <c r="F6362" t="s">
        <v>86</v>
      </c>
      <c r="G6362">
        <v>1611</v>
      </c>
      <c r="H6362" s="1">
        <v>42444</v>
      </c>
      <c r="I6362" s="2"/>
      <c r="J6362" s="2">
        <v>-76.319999999999993</v>
      </c>
      <c r="K6362" s="2">
        <v>-76.319999999999993</v>
      </c>
      <c r="L6362" t="s">
        <v>65</v>
      </c>
      <c r="M6362" t="s">
        <v>21</v>
      </c>
      <c r="N6362" t="s">
        <v>22</v>
      </c>
      <c r="O6362" t="s">
        <v>57</v>
      </c>
      <c r="P6362" t="s">
        <v>349</v>
      </c>
      <c r="Q6362" t="s">
        <v>350</v>
      </c>
      <c r="R6362" t="s">
        <v>351</v>
      </c>
      <c r="S6362">
        <f t="shared" si="99"/>
        <v>2016</v>
      </c>
    </row>
    <row r="6363" spans="1:19" x14ac:dyDescent="0.25">
      <c r="A6363">
        <v>345</v>
      </c>
      <c r="B6363">
        <v>345102</v>
      </c>
      <c r="C6363">
        <v>6165</v>
      </c>
      <c r="E6363" t="s">
        <v>380</v>
      </c>
      <c r="F6363" t="s">
        <v>86</v>
      </c>
      <c r="G6363">
        <v>1611</v>
      </c>
      <c r="H6363" s="1">
        <v>42444</v>
      </c>
      <c r="I6363" s="2"/>
      <c r="J6363" s="2">
        <v>-152.63999999999999</v>
      </c>
      <c r="K6363" s="2">
        <v>-152.63999999999999</v>
      </c>
      <c r="L6363" t="s">
        <v>65</v>
      </c>
      <c r="M6363" t="s">
        <v>21</v>
      </c>
      <c r="N6363" t="s">
        <v>22</v>
      </c>
      <c r="O6363" t="s">
        <v>57</v>
      </c>
      <c r="P6363" t="s">
        <v>349</v>
      </c>
      <c r="Q6363" t="s">
        <v>350</v>
      </c>
      <c r="R6363" t="s">
        <v>351</v>
      </c>
      <c r="S6363">
        <f t="shared" si="99"/>
        <v>2016</v>
      </c>
    </row>
    <row r="6364" spans="1:19" x14ac:dyDescent="0.25">
      <c r="A6364">
        <v>345</v>
      </c>
      <c r="B6364">
        <v>345102</v>
      </c>
      <c r="C6364">
        <v>6165</v>
      </c>
      <c r="E6364" t="s">
        <v>380</v>
      </c>
      <c r="F6364" t="s">
        <v>86</v>
      </c>
      <c r="G6364">
        <v>1611</v>
      </c>
      <c r="H6364" s="1">
        <v>42444</v>
      </c>
      <c r="I6364" s="2"/>
      <c r="J6364" s="2">
        <v>-76.319999999999993</v>
      </c>
      <c r="K6364" s="2">
        <v>-76.319999999999993</v>
      </c>
      <c r="L6364" t="s">
        <v>65</v>
      </c>
      <c r="M6364" t="s">
        <v>21</v>
      </c>
      <c r="N6364" t="s">
        <v>22</v>
      </c>
      <c r="O6364" t="s">
        <v>57</v>
      </c>
      <c r="P6364" t="s">
        <v>349</v>
      </c>
      <c r="Q6364" t="s">
        <v>350</v>
      </c>
      <c r="R6364" t="s">
        <v>351</v>
      </c>
      <c r="S6364">
        <f t="shared" si="99"/>
        <v>2016</v>
      </c>
    </row>
    <row r="6365" spans="1:19" x14ac:dyDescent="0.25">
      <c r="A6365">
        <v>345</v>
      </c>
      <c r="B6365">
        <v>345102</v>
      </c>
      <c r="C6365">
        <v>6165</v>
      </c>
      <c r="E6365" t="s">
        <v>380</v>
      </c>
      <c r="F6365" t="s">
        <v>86</v>
      </c>
      <c r="G6365">
        <v>1611</v>
      </c>
      <c r="H6365" s="1">
        <v>42444</v>
      </c>
      <c r="I6365" s="2"/>
      <c r="J6365" s="2">
        <v>-76.319999999999993</v>
      </c>
      <c r="K6365" s="2">
        <v>-76.319999999999993</v>
      </c>
      <c r="L6365" t="s">
        <v>65</v>
      </c>
      <c r="M6365" t="s">
        <v>21</v>
      </c>
      <c r="N6365" t="s">
        <v>22</v>
      </c>
      <c r="O6365" t="s">
        <v>57</v>
      </c>
      <c r="P6365" t="s">
        <v>349</v>
      </c>
      <c r="Q6365" t="s">
        <v>350</v>
      </c>
      <c r="R6365" t="s">
        <v>351</v>
      </c>
      <c r="S6365">
        <f t="shared" si="99"/>
        <v>2016</v>
      </c>
    </row>
    <row r="6366" spans="1:19" x14ac:dyDescent="0.25">
      <c r="A6366">
        <v>345</v>
      </c>
      <c r="B6366">
        <v>345102</v>
      </c>
      <c r="C6366">
        <v>6165</v>
      </c>
      <c r="E6366" t="s">
        <v>375</v>
      </c>
      <c r="F6366" t="s">
        <v>86</v>
      </c>
      <c r="G6366">
        <v>1611</v>
      </c>
      <c r="H6366" s="1">
        <v>42444</v>
      </c>
      <c r="I6366" s="2"/>
      <c r="J6366" s="2">
        <v>-76.319999999999993</v>
      </c>
      <c r="K6366" s="2">
        <v>-76.319999999999993</v>
      </c>
      <c r="L6366" t="s">
        <v>65</v>
      </c>
      <c r="M6366" t="s">
        <v>21</v>
      </c>
      <c r="N6366" t="s">
        <v>22</v>
      </c>
      <c r="O6366" t="s">
        <v>57</v>
      </c>
      <c r="P6366" t="s">
        <v>349</v>
      </c>
      <c r="Q6366" t="s">
        <v>350</v>
      </c>
      <c r="R6366" t="s">
        <v>351</v>
      </c>
      <c r="S6366">
        <f t="shared" si="99"/>
        <v>2016</v>
      </c>
    </row>
    <row r="6367" spans="1:19" x14ac:dyDescent="0.25">
      <c r="A6367">
        <v>345</v>
      </c>
      <c r="B6367">
        <v>345102</v>
      </c>
      <c r="C6367">
        <v>6165</v>
      </c>
      <c r="E6367" t="s">
        <v>89</v>
      </c>
      <c r="F6367" t="s">
        <v>86</v>
      </c>
      <c r="G6367">
        <v>1608</v>
      </c>
      <c r="H6367" s="1">
        <v>42444</v>
      </c>
      <c r="I6367" s="2"/>
      <c r="J6367" s="2">
        <v>-41.58</v>
      </c>
      <c r="K6367" s="2">
        <v>-41.58</v>
      </c>
      <c r="L6367" t="s">
        <v>65</v>
      </c>
      <c r="M6367" t="s">
        <v>21</v>
      </c>
      <c r="N6367" t="s">
        <v>22</v>
      </c>
      <c r="O6367" t="s">
        <v>57</v>
      </c>
      <c r="P6367" t="s">
        <v>349</v>
      </c>
      <c r="Q6367" t="s">
        <v>350</v>
      </c>
      <c r="R6367" t="s">
        <v>351</v>
      </c>
      <c r="S6367">
        <f t="shared" si="99"/>
        <v>2016</v>
      </c>
    </row>
    <row r="6368" spans="1:19" x14ac:dyDescent="0.25">
      <c r="A6368">
        <v>345</v>
      </c>
      <c r="B6368">
        <v>345102</v>
      </c>
      <c r="C6368">
        <v>6165</v>
      </c>
      <c r="E6368" t="s">
        <v>89</v>
      </c>
      <c r="F6368" t="s">
        <v>86</v>
      </c>
      <c r="G6368">
        <v>1608</v>
      </c>
      <c r="H6368" s="1">
        <v>42444</v>
      </c>
      <c r="I6368" s="2"/>
      <c r="J6368" s="2">
        <v>-83.16</v>
      </c>
      <c r="K6368" s="2">
        <v>-83.16</v>
      </c>
      <c r="L6368" t="s">
        <v>65</v>
      </c>
      <c r="M6368" t="s">
        <v>21</v>
      </c>
      <c r="N6368" t="s">
        <v>22</v>
      </c>
      <c r="O6368" t="s">
        <v>57</v>
      </c>
      <c r="P6368" t="s">
        <v>349</v>
      </c>
      <c r="Q6368" t="s">
        <v>350</v>
      </c>
      <c r="R6368" t="s">
        <v>351</v>
      </c>
      <c r="S6368">
        <f t="shared" si="99"/>
        <v>2016</v>
      </c>
    </row>
    <row r="6369" spans="1:19" x14ac:dyDescent="0.25">
      <c r="A6369">
        <v>345</v>
      </c>
      <c r="B6369">
        <v>345102</v>
      </c>
      <c r="C6369">
        <v>6165</v>
      </c>
      <c r="E6369" t="s">
        <v>89</v>
      </c>
      <c r="F6369" t="s">
        <v>86</v>
      </c>
      <c r="G6369">
        <v>1608</v>
      </c>
      <c r="H6369" s="1">
        <v>42444</v>
      </c>
      <c r="I6369" s="2"/>
      <c r="J6369" s="2">
        <v>-41.58</v>
      </c>
      <c r="K6369" s="2">
        <v>-41.58</v>
      </c>
      <c r="L6369" t="s">
        <v>65</v>
      </c>
      <c r="M6369" t="s">
        <v>21</v>
      </c>
      <c r="N6369" t="s">
        <v>22</v>
      </c>
      <c r="O6369" t="s">
        <v>57</v>
      </c>
      <c r="P6369" t="s">
        <v>349</v>
      </c>
      <c r="Q6369" t="s">
        <v>350</v>
      </c>
      <c r="R6369" t="s">
        <v>351</v>
      </c>
      <c r="S6369">
        <f t="shared" si="99"/>
        <v>2016</v>
      </c>
    </row>
    <row r="6370" spans="1:19" x14ac:dyDescent="0.25">
      <c r="A6370">
        <v>345</v>
      </c>
      <c r="B6370">
        <v>345102</v>
      </c>
      <c r="C6370">
        <v>6165</v>
      </c>
      <c r="E6370" t="s">
        <v>89</v>
      </c>
      <c r="F6370" t="s">
        <v>86</v>
      </c>
      <c r="G6370">
        <v>1608</v>
      </c>
      <c r="H6370" s="1">
        <v>42444</v>
      </c>
      <c r="I6370" s="2"/>
      <c r="J6370" s="2">
        <v>-41.58</v>
      </c>
      <c r="K6370" s="2">
        <v>-41.58</v>
      </c>
      <c r="L6370" t="s">
        <v>65</v>
      </c>
      <c r="M6370" t="s">
        <v>21</v>
      </c>
      <c r="N6370" t="s">
        <v>22</v>
      </c>
      <c r="O6370" t="s">
        <v>57</v>
      </c>
      <c r="P6370" t="s">
        <v>349</v>
      </c>
      <c r="Q6370" t="s">
        <v>350</v>
      </c>
      <c r="R6370" t="s">
        <v>351</v>
      </c>
      <c r="S6370">
        <f t="shared" si="99"/>
        <v>2016</v>
      </c>
    </row>
    <row r="6371" spans="1:19" x14ac:dyDescent="0.25">
      <c r="A6371">
        <v>345</v>
      </c>
      <c r="B6371">
        <v>345102</v>
      </c>
      <c r="C6371">
        <v>6165</v>
      </c>
      <c r="E6371" t="s">
        <v>89</v>
      </c>
      <c r="F6371" t="s">
        <v>86</v>
      </c>
      <c r="G6371">
        <v>1608</v>
      </c>
      <c r="H6371" s="1">
        <v>42444</v>
      </c>
      <c r="I6371" s="2"/>
      <c r="J6371" s="2">
        <v>-41.58</v>
      </c>
      <c r="K6371" s="2">
        <v>-41.58</v>
      </c>
      <c r="L6371" t="s">
        <v>65</v>
      </c>
      <c r="M6371" t="s">
        <v>21</v>
      </c>
      <c r="N6371" t="s">
        <v>22</v>
      </c>
      <c r="O6371" t="s">
        <v>57</v>
      </c>
      <c r="P6371" t="s">
        <v>349</v>
      </c>
      <c r="Q6371" t="s">
        <v>350</v>
      </c>
      <c r="R6371" t="s">
        <v>351</v>
      </c>
      <c r="S6371">
        <f t="shared" si="99"/>
        <v>2016</v>
      </c>
    </row>
    <row r="6372" spans="1:19" x14ac:dyDescent="0.25">
      <c r="A6372">
        <v>345</v>
      </c>
      <c r="B6372">
        <v>345102</v>
      </c>
      <c r="C6372">
        <v>6165</v>
      </c>
      <c r="E6372" t="s">
        <v>89</v>
      </c>
      <c r="F6372" t="s">
        <v>86</v>
      </c>
      <c r="G6372">
        <v>1608</v>
      </c>
      <c r="H6372" s="1">
        <v>42444</v>
      </c>
      <c r="I6372" s="2"/>
      <c r="J6372" s="2">
        <v>-166.32</v>
      </c>
      <c r="K6372" s="2">
        <v>-166.32</v>
      </c>
      <c r="L6372" t="s">
        <v>65</v>
      </c>
      <c r="M6372" t="s">
        <v>21</v>
      </c>
      <c r="N6372" t="s">
        <v>22</v>
      </c>
      <c r="O6372" t="s">
        <v>57</v>
      </c>
      <c r="P6372" t="s">
        <v>349</v>
      </c>
      <c r="Q6372" t="s">
        <v>350</v>
      </c>
      <c r="R6372" t="s">
        <v>351</v>
      </c>
      <c r="S6372">
        <f t="shared" si="99"/>
        <v>2016</v>
      </c>
    </row>
    <row r="6373" spans="1:19" x14ac:dyDescent="0.25">
      <c r="A6373">
        <v>345</v>
      </c>
      <c r="B6373">
        <v>345102</v>
      </c>
      <c r="C6373">
        <v>6165</v>
      </c>
      <c r="E6373" t="s">
        <v>89</v>
      </c>
      <c r="F6373" t="s">
        <v>86</v>
      </c>
      <c r="G6373">
        <v>1608</v>
      </c>
      <c r="H6373" s="1">
        <v>42444</v>
      </c>
      <c r="I6373" s="2"/>
      <c r="J6373" s="2">
        <v>-83.16</v>
      </c>
      <c r="K6373" s="2">
        <v>-83.16</v>
      </c>
      <c r="L6373" t="s">
        <v>65</v>
      </c>
      <c r="M6373" t="s">
        <v>21</v>
      </c>
      <c r="N6373" t="s">
        <v>22</v>
      </c>
      <c r="O6373" t="s">
        <v>57</v>
      </c>
      <c r="P6373" t="s">
        <v>349</v>
      </c>
      <c r="Q6373" t="s">
        <v>350</v>
      </c>
      <c r="R6373" t="s">
        <v>351</v>
      </c>
      <c r="S6373">
        <f t="shared" si="99"/>
        <v>2016</v>
      </c>
    </row>
    <row r="6374" spans="1:19" x14ac:dyDescent="0.25">
      <c r="A6374">
        <v>345</v>
      </c>
      <c r="B6374">
        <v>345102</v>
      </c>
      <c r="C6374">
        <v>6165</v>
      </c>
      <c r="E6374" t="s">
        <v>88</v>
      </c>
      <c r="F6374" t="s">
        <v>86</v>
      </c>
      <c r="G6374">
        <v>1608</v>
      </c>
      <c r="H6374" s="1">
        <v>42444</v>
      </c>
      <c r="I6374" s="2"/>
      <c r="J6374" s="2">
        <v>-90</v>
      </c>
      <c r="K6374" s="2">
        <v>-90</v>
      </c>
      <c r="L6374" t="s">
        <v>65</v>
      </c>
      <c r="M6374" t="s">
        <v>21</v>
      </c>
      <c r="N6374" t="s">
        <v>22</v>
      </c>
      <c r="O6374" t="s">
        <v>57</v>
      </c>
      <c r="P6374" t="s">
        <v>349</v>
      </c>
      <c r="Q6374" t="s">
        <v>350</v>
      </c>
      <c r="R6374" t="s">
        <v>351</v>
      </c>
      <c r="S6374">
        <f t="shared" si="99"/>
        <v>2016</v>
      </c>
    </row>
    <row r="6375" spans="1:19" x14ac:dyDescent="0.25">
      <c r="A6375">
        <v>345</v>
      </c>
      <c r="B6375">
        <v>345102</v>
      </c>
      <c r="C6375">
        <v>6165</v>
      </c>
      <c r="E6375" t="s">
        <v>88</v>
      </c>
      <c r="F6375" t="s">
        <v>86</v>
      </c>
      <c r="G6375">
        <v>1608</v>
      </c>
      <c r="H6375" s="1">
        <v>42444</v>
      </c>
      <c r="I6375" s="2"/>
      <c r="J6375" s="2">
        <v>-270</v>
      </c>
      <c r="K6375" s="2">
        <v>-270</v>
      </c>
      <c r="L6375" t="s">
        <v>65</v>
      </c>
      <c r="M6375" t="s">
        <v>21</v>
      </c>
      <c r="N6375" t="s">
        <v>22</v>
      </c>
      <c r="O6375" t="s">
        <v>57</v>
      </c>
      <c r="P6375" t="s">
        <v>349</v>
      </c>
      <c r="Q6375" t="s">
        <v>350</v>
      </c>
      <c r="R6375" t="s">
        <v>351</v>
      </c>
      <c r="S6375">
        <f t="shared" si="99"/>
        <v>2016</v>
      </c>
    </row>
    <row r="6376" spans="1:19" x14ac:dyDescent="0.25">
      <c r="A6376">
        <v>345</v>
      </c>
      <c r="B6376">
        <v>345102</v>
      </c>
      <c r="C6376">
        <v>6165</v>
      </c>
      <c r="E6376" t="s">
        <v>89</v>
      </c>
      <c r="F6376" t="s">
        <v>86</v>
      </c>
      <c r="G6376">
        <v>1608</v>
      </c>
      <c r="H6376" s="1">
        <v>42444</v>
      </c>
      <c r="I6376" s="2"/>
      <c r="J6376" s="2">
        <v>-41.58</v>
      </c>
      <c r="K6376" s="2">
        <v>-41.58</v>
      </c>
      <c r="L6376" t="s">
        <v>65</v>
      </c>
      <c r="M6376" t="s">
        <v>21</v>
      </c>
      <c r="N6376" t="s">
        <v>22</v>
      </c>
      <c r="O6376" t="s">
        <v>57</v>
      </c>
      <c r="P6376" t="s">
        <v>349</v>
      </c>
      <c r="Q6376" t="s">
        <v>350</v>
      </c>
      <c r="R6376" t="s">
        <v>351</v>
      </c>
      <c r="S6376">
        <f t="shared" si="99"/>
        <v>2016</v>
      </c>
    </row>
    <row r="6377" spans="1:19" x14ac:dyDescent="0.25">
      <c r="A6377">
        <v>345</v>
      </c>
      <c r="B6377">
        <v>345102</v>
      </c>
      <c r="C6377">
        <v>6165</v>
      </c>
      <c r="E6377" t="s">
        <v>89</v>
      </c>
      <c r="F6377" t="s">
        <v>86</v>
      </c>
      <c r="G6377">
        <v>1608</v>
      </c>
      <c r="H6377" s="1">
        <v>42444</v>
      </c>
      <c r="I6377" s="2"/>
      <c r="J6377" s="2">
        <v>-41.58</v>
      </c>
      <c r="K6377" s="2">
        <v>-41.58</v>
      </c>
      <c r="L6377" t="s">
        <v>65</v>
      </c>
      <c r="M6377" t="s">
        <v>21</v>
      </c>
      <c r="N6377" t="s">
        <v>22</v>
      </c>
      <c r="O6377" t="s">
        <v>57</v>
      </c>
      <c r="P6377" t="s">
        <v>349</v>
      </c>
      <c r="Q6377" t="s">
        <v>350</v>
      </c>
      <c r="R6377" t="s">
        <v>351</v>
      </c>
      <c r="S6377">
        <f t="shared" si="99"/>
        <v>2016</v>
      </c>
    </row>
    <row r="6378" spans="1:19" x14ac:dyDescent="0.25">
      <c r="A6378">
        <v>345</v>
      </c>
      <c r="B6378">
        <v>345102</v>
      </c>
      <c r="C6378">
        <v>6165</v>
      </c>
      <c r="E6378" t="s">
        <v>89</v>
      </c>
      <c r="F6378" t="s">
        <v>86</v>
      </c>
      <c r="G6378">
        <v>1608</v>
      </c>
      <c r="H6378" s="1">
        <v>42444</v>
      </c>
      <c r="I6378" s="2"/>
      <c r="J6378" s="2">
        <v>-41.58</v>
      </c>
      <c r="K6378" s="2">
        <v>-41.58</v>
      </c>
      <c r="L6378" t="s">
        <v>65</v>
      </c>
      <c r="M6378" t="s">
        <v>21</v>
      </c>
      <c r="N6378" t="s">
        <v>22</v>
      </c>
      <c r="O6378" t="s">
        <v>57</v>
      </c>
      <c r="P6378" t="s">
        <v>349</v>
      </c>
      <c r="Q6378" t="s">
        <v>350</v>
      </c>
      <c r="R6378" t="s">
        <v>351</v>
      </c>
      <c r="S6378">
        <f t="shared" si="99"/>
        <v>2016</v>
      </c>
    </row>
    <row r="6379" spans="1:19" x14ac:dyDescent="0.25">
      <c r="A6379">
        <v>345</v>
      </c>
      <c r="B6379">
        <v>345102</v>
      </c>
      <c r="C6379">
        <v>6165</v>
      </c>
      <c r="E6379" t="s">
        <v>89</v>
      </c>
      <c r="F6379" t="s">
        <v>86</v>
      </c>
      <c r="G6379">
        <v>1608</v>
      </c>
      <c r="H6379" s="1">
        <v>42444</v>
      </c>
      <c r="I6379" s="2"/>
      <c r="J6379" s="2">
        <v>-41.58</v>
      </c>
      <c r="K6379" s="2">
        <v>-41.58</v>
      </c>
      <c r="L6379" t="s">
        <v>65</v>
      </c>
      <c r="M6379" t="s">
        <v>21</v>
      </c>
      <c r="N6379" t="s">
        <v>22</v>
      </c>
      <c r="O6379" t="s">
        <v>57</v>
      </c>
      <c r="P6379" t="s">
        <v>349</v>
      </c>
      <c r="Q6379" t="s">
        <v>350</v>
      </c>
      <c r="R6379" t="s">
        <v>351</v>
      </c>
      <c r="S6379">
        <f t="shared" si="99"/>
        <v>2016</v>
      </c>
    </row>
    <row r="6380" spans="1:19" x14ac:dyDescent="0.25">
      <c r="A6380">
        <v>345</v>
      </c>
      <c r="B6380">
        <v>345102</v>
      </c>
      <c r="C6380">
        <v>6165</v>
      </c>
      <c r="E6380" t="s">
        <v>89</v>
      </c>
      <c r="F6380" t="s">
        <v>86</v>
      </c>
      <c r="G6380">
        <v>1608</v>
      </c>
      <c r="H6380" s="1">
        <v>42444</v>
      </c>
      <c r="I6380" s="2"/>
      <c r="J6380" s="2">
        <v>-41.58</v>
      </c>
      <c r="K6380" s="2">
        <v>-41.58</v>
      </c>
      <c r="L6380" t="s">
        <v>65</v>
      </c>
      <c r="M6380" t="s">
        <v>21</v>
      </c>
      <c r="N6380" t="s">
        <v>22</v>
      </c>
      <c r="O6380" t="s">
        <v>57</v>
      </c>
      <c r="P6380" t="s">
        <v>349</v>
      </c>
      <c r="Q6380" t="s">
        <v>350</v>
      </c>
      <c r="R6380" t="s">
        <v>351</v>
      </c>
      <c r="S6380">
        <f t="shared" si="99"/>
        <v>2016</v>
      </c>
    </row>
    <row r="6381" spans="1:19" x14ac:dyDescent="0.25">
      <c r="A6381">
        <v>345</v>
      </c>
      <c r="B6381">
        <v>345102</v>
      </c>
      <c r="C6381">
        <v>6165</v>
      </c>
      <c r="E6381" t="s">
        <v>89</v>
      </c>
      <c r="F6381" t="s">
        <v>86</v>
      </c>
      <c r="G6381">
        <v>1608</v>
      </c>
      <c r="H6381" s="1">
        <v>42444</v>
      </c>
      <c r="I6381" s="2"/>
      <c r="J6381" s="2">
        <v>-41.58</v>
      </c>
      <c r="K6381" s="2">
        <v>-41.58</v>
      </c>
      <c r="L6381" t="s">
        <v>65</v>
      </c>
      <c r="M6381" t="s">
        <v>21</v>
      </c>
      <c r="N6381" t="s">
        <v>22</v>
      </c>
      <c r="O6381" t="s">
        <v>57</v>
      </c>
      <c r="P6381" t="s">
        <v>349</v>
      </c>
      <c r="Q6381" t="s">
        <v>350</v>
      </c>
      <c r="R6381" t="s">
        <v>351</v>
      </c>
      <c r="S6381">
        <f t="shared" si="99"/>
        <v>2016</v>
      </c>
    </row>
    <row r="6382" spans="1:19" x14ac:dyDescent="0.25">
      <c r="A6382">
        <v>345</v>
      </c>
      <c r="B6382">
        <v>345102</v>
      </c>
      <c r="C6382">
        <v>6165</v>
      </c>
      <c r="E6382" t="s">
        <v>89</v>
      </c>
      <c r="F6382" t="s">
        <v>86</v>
      </c>
      <c r="G6382">
        <v>1608</v>
      </c>
      <c r="H6382" s="1">
        <v>42444</v>
      </c>
      <c r="I6382" s="2"/>
      <c r="J6382" s="2">
        <v>-166.32</v>
      </c>
      <c r="K6382" s="2">
        <v>-166.32</v>
      </c>
      <c r="L6382" t="s">
        <v>65</v>
      </c>
      <c r="M6382" t="s">
        <v>21</v>
      </c>
      <c r="N6382" t="s">
        <v>22</v>
      </c>
      <c r="O6382" t="s">
        <v>57</v>
      </c>
      <c r="P6382" t="s">
        <v>349</v>
      </c>
      <c r="Q6382" t="s">
        <v>350</v>
      </c>
      <c r="R6382" t="s">
        <v>351</v>
      </c>
      <c r="S6382">
        <f t="shared" si="99"/>
        <v>2016</v>
      </c>
    </row>
    <row r="6383" spans="1:19" x14ac:dyDescent="0.25">
      <c r="A6383">
        <v>345</v>
      </c>
      <c r="B6383">
        <v>345102</v>
      </c>
      <c r="C6383">
        <v>6165</v>
      </c>
      <c r="E6383" t="s">
        <v>89</v>
      </c>
      <c r="F6383" t="s">
        <v>86</v>
      </c>
      <c r="G6383">
        <v>1608</v>
      </c>
      <c r="H6383" s="1">
        <v>42444</v>
      </c>
      <c r="I6383" s="2"/>
      <c r="J6383" s="2">
        <v>-166.32</v>
      </c>
      <c r="K6383" s="2">
        <v>-166.32</v>
      </c>
      <c r="L6383" t="s">
        <v>65</v>
      </c>
      <c r="M6383" t="s">
        <v>21</v>
      </c>
      <c r="N6383" t="s">
        <v>22</v>
      </c>
      <c r="O6383" t="s">
        <v>57</v>
      </c>
      <c r="P6383" t="s">
        <v>349</v>
      </c>
      <c r="Q6383" t="s">
        <v>350</v>
      </c>
      <c r="R6383" t="s">
        <v>351</v>
      </c>
      <c r="S6383">
        <f t="shared" si="99"/>
        <v>2016</v>
      </c>
    </row>
    <row r="6384" spans="1:19" x14ac:dyDescent="0.25">
      <c r="A6384">
        <v>345</v>
      </c>
      <c r="B6384">
        <v>345102</v>
      </c>
      <c r="C6384">
        <v>6165</v>
      </c>
      <c r="E6384" t="s">
        <v>89</v>
      </c>
      <c r="F6384" t="s">
        <v>86</v>
      </c>
      <c r="G6384">
        <v>1608</v>
      </c>
      <c r="H6384" s="1">
        <v>42444</v>
      </c>
      <c r="I6384" s="2"/>
      <c r="J6384" s="2">
        <v>-83.16</v>
      </c>
      <c r="K6384" s="2">
        <v>-83.16</v>
      </c>
      <c r="L6384" t="s">
        <v>65</v>
      </c>
      <c r="M6384" t="s">
        <v>21</v>
      </c>
      <c r="N6384" t="s">
        <v>22</v>
      </c>
      <c r="O6384" t="s">
        <v>57</v>
      </c>
      <c r="P6384" t="s">
        <v>349</v>
      </c>
      <c r="Q6384" t="s">
        <v>350</v>
      </c>
      <c r="R6384" t="s">
        <v>351</v>
      </c>
      <c r="S6384">
        <f t="shared" si="99"/>
        <v>2016</v>
      </c>
    </row>
    <row r="6385" spans="1:19" x14ac:dyDescent="0.25">
      <c r="A6385">
        <v>345</v>
      </c>
      <c r="B6385">
        <v>345102</v>
      </c>
      <c r="C6385">
        <v>6165</v>
      </c>
      <c r="E6385" t="s">
        <v>88</v>
      </c>
      <c r="F6385" t="s">
        <v>86</v>
      </c>
      <c r="G6385">
        <v>1608</v>
      </c>
      <c r="H6385" s="1">
        <v>42444</v>
      </c>
      <c r="I6385" s="2"/>
      <c r="J6385" s="2">
        <v>-180</v>
      </c>
      <c r="K6385" s="2">
        <v>-180</v>
      </c>
      <c r="L6385" t="s">
        <v>65</v>
      </c>
      <c r="M6385" t="s">
        <v>21</v>
      </c>
      <c r="N6385" t="s">
        <v>22</v>
      </c>
      <c r="O6385" t="s">
        <v>57</v>
      </c>
      <c r="P6385" t="s">
        <v>349</v>
      </c>
      <c r="Q6385" t="s">
        <v>350</v>
      </c>
      <c r="R6385" t="s">
        <v>351</v>
      </c>
      <c r="S6385">
        <f t="shared" si="99"/>
        <v>2016</v>
      </c>
    </row>
    <row r="6386" spans="1:19" x14ac:dyDescent="0.25">
      <c r="A6386">
        <v>345</v>
      </c>
      <c r="B6386">
        <v>345102</v>
      </c>
      <c r="C6386">
        <v>6165</v>
      </c>
      <c r="E6386" t="s">
        <v>374</v>
      </c>
      <c r="F6386" t="s">
        <v>86</v>
      </c>
      <c r="G6386">
        <v>1605</v>
      </c>
      <c r="H6386" s="1">
        <v>42430</v>
      </c>
      <c r="I6386" s="2"/>
      <c r="J6386" s="2">
        <v>-76.319999999999993</v>
      </c>
      <c r="K6386" s="2">
        <v>-76.319999999999993</v>
      </c>
      <c r="L6386" t="s">
        <v>65</v>
      </c>
      <c r="M6386" t="s">
        <v>21</v>
      </c>
      <c r="N6386" t="s">
        <v>22</v>
      </c>
      <c r="O6386" t="s">
        <v>57</v>
      </c>
      <c r="P6386" t="s">
        <v>349</v>
      </c>
      <c r="Q6386" t="s">
        <v>350</v>
      </c>
      <c r="R6386" t="s">
        <v>351</v>
      </c>
      <c r="S6386">
        <f t="shared" si="99"/>
        <v>2016</v>
      </c>
    </row>
    <row r="6387" spans="1:19" x14ac:dyDescent="0.25">
      <c r="A6387">
        <v>345</v>
      </c>
      <c r="B6387">
        <v>345102</v>
      </c>
      <c r="C6387">
        <v>6165</v>
      </c>
      <c r="E6387" t="s">
        <v>380</v>
      </c>
      <c r="F6387" t="s">
        <v>86</v>
      </c>
      <c r="G6387">
        <v>1605</v>
      </c>
      <c r="H6387" s="1">
        <v>42430</v>
      </c>
      <c r="I6387" s="2"/>
      <c r="J6387" s="2">
        <v>-76.319999999999993</v>
      </c>
      <c r="K6387" s="2">
        <v>-76.319999999999993</v>
      </c>
      <c r="L6387" t="s">
        <v>65</v>
      </c>
      <c r="M6387" t="s">
        <v>21</v>
      </c>
      <c r="N6387" t="s">
        <v>22</v>
      </c>
      <c r="O6387" t="s">
        <v>57</v>
      </c>
      <c r="P6387" t="s">
        <v>349</v>
      </c>
      <c r="Q6387" t="s">
        <v>350</v>
      </c>
      <c r="R6387" t="s">
        <v>351</v>
      </c>
      <c r="S6387">
        <f t="shared" si="99"/>
        <v>2016</v>
      </c>
    </row>
    <row r="6388" spans="1:19" x14ac:dyDescent="0.25">
      <c r="A6388">
        <v>345</v>
      </c>
      <c r="B6388">
        <v>345102</v>
      </c>
      <c r="C6388">
        <v>6165</v>
      </c>
      <c r="E6388" t="s">
        <v>375</v>
      </c>
      <c r="F6388" t="s">
        <v>86</v>
      </c>
      <c r="G6388">
        <v>1605</v>
      </c>
      <c r="H6388" s="1">
        <v>42430</v>
      </c>
      <c r="I6388" s="2"/>
      <c r="J6388" s="2">
        <v>-38.159999999999997</v>
      </c>
      <c r="K6388" s="2">
        <v>-38.159999999999997</v>
      </c>
      <c r="L6388" t="s">
        <v>65</v>
      </c>
      <c r="M6388" t="s">
        <v>21</v>
      </c>
      <c r="N6388" t="s">
        <v>22</v>
      </c>
      <c r="O6388" t="s">
        <v>57</v>
      </c>
      <c r="P6388" t="s">
        <v>349</v>
      </c>
      <c r="Q6388" t="s">
        <v>350</v>
      </c>
      <c r="R6388" t="s">
        <v>351</v>
      </c>
      <c r="S6388">
        <f t="shared" si="99"/>
        <v>2016</v>
      </c>
    </row>
    <row r="6389" spans="1:19" x14ac:dyDescent="0.25">
      <c r="A6389">
        <v>345</v>
      </c>
      <c r="B6389">
        <v>345102</v>
      </c>
      <c r="C6389">
        <v>6165</v>
      </c>
      <c r="E6389" t="s">
        <v>380</v>
      </c>
      <c r="F6389" t="s">
        <v>86</v>
      </c>
      <c r="G6389">
        <v>1605</v>
      </c>
      <c r="H6389" s="1">
        <v>42430</v>
      </c>
      <c r="I6389" s="2"/>
      <c r="J6389" s="2">
        <v>-38.159999999999997</v>
      </c>
      <c r="K6389" s="2">
        <v>-38.159999999999997</v>
      </c>
      <c r="L6389" t="s">
        <v>65</v>
      </c>
      <c r="M6389" t="s">
        <v>21</v>
      </c>
      <c r="N6389" t="s">
        <v>22</v>
      </c>
      <c r="O6389" t="s">
        <v>57</v>
      </c>
      <c r="P6389" t="s">
        <v>349</v>
      </c>
      <c r="Q6389" t="s">
        <v>350</v>
      </c>
      <c r="R6389" t="s">
        <v>351</v>
      </c>
      <c r="S6389">
        <f t="shared" si="99"/>
        <v>2016</v>
      </c>
    </row>
    <row r="6390" spans="1:19" x14ac:dyDescent="0.25">
      <c r="A6390">
        <v>345</v>
      </c>
      <c r="B6390">
        <v>345102</v>
      </c>
      <c r="C6390">
        <v>6165</v>
      </c>
      <c r="E6390" t="s">
        <v>380</v>
      </c>
      <c r="F6390" t="s">
        <v>86</v>
      </c>
      <c r="G6390">
        <v>1605</v>
      </c>
      <c r="H6390" s="1">
        <v>42430</v>
      </c>
      <c r="I6390" s="2"/>
      <c r="J6390" s="2">
        <v>-38.159999999999997</v>
      </c>
      <c r="K6390" s="2">
        <v>-38.159999999999997</v>
      </c>
      <c r="L6390" t="s">
        <v>65</v>
      </c>
      <c r="M6390" t="s">
        <v>21</v>
      </c>
      <c r="N6390" t="s">
        <v>22</v>
      </c>
      <c r="O6390" t="s">
        <v>57</v>
      </c>
      <c r="P6390" t="s">
        <v>349</v>
      </c>
      <c r="Q6390" t="s">
        <v>350</v>
      </c>
      <c r="R6390" t="s">
        <v>351</v>
      </c>
      <c r="S6390">
        <f t="shared" si="99"/>
        <v>2016</v>
      </c>
    </row>
    <row r="6391" spans="1:19" x14ac:dyDescent="0.25">
      <c r="A6391">
        <v>345</v>
      </c>
      <c r="B6391">
        <v>345102</v>
      </c>
      <c r="C6391">
        <v>6165</v>
      </c>
      <c r="E6391" t="s">
        <v>385</v>
      </c>
      <c r="F6391" t="s">
        <v>86</v>
      </c>
      <c r="G6391">
        <v>1605</v>
      </c>
      <c r="H6391" s="1">
        <v>42430</v>
      </c>
      <c r="I6391" s="2"/>
      <c r="J6391" s="2">
        <v>-76.319999999999993</v>
      </c>
      <c r="K6391" s="2">
        <v>-76.319999999999993</v>
      </c>
      <c r="L6391" t="s">
        <v>65</v>
      </c>
      <c r="M6391" t="s">
        <v>21</v>
      </c>
      <c r="N6391" t="s">
        <v>22</v>
      </c>
      <c r="O6391" t="s">
        <v>57</v>
      </c>
      <c r="P6391" t="s">
        <v>349</v>
      </c>
      <c r="Q6391" t="s">
        <v>350</v>
      </c>
      <c r="R6391" t="s">
        <v>351</v>
      </c>
      <c r="S6391">
        <f t="shared" si="99"/>
        <v>2016</v>
      </c>
    </row>
    <row r="6392" spans="1:19" x14ac:dyDescent="0.25">
      <c r="A6392">
        <v>345</v>
      </c>
      <c r="B6392">
        <v>345102</v>
      </c>
      <c r="C6392">
        <v>6165</v>
      </c>
      <c r="E6392" t="s">
        <v>375</v>
      </c>
      <c r="F6392" t="s">
        <v>86</v>
      </c>
      <c r="G6392">
        <v>1605</v>
      </c>
      <c r="H6392" s="1">
        <v>42430</v>
      </c>
      <c r="I6392" s="2"/>
      <c r="J6392" s="2">
        <v>-38.159999999999997</v>
      </c>
      <c r="K6392" s="2">
        <v>-38.159999999999997</v>
      </c>
      <c r="L6392" t="s">
        <v>65</v>
      </c>
      <c r="M6392" t="s">
        <v>21</v>
      </c>
      <c r="N6392" t="s">
        <v>22</v>
      </c>
      <c r="O6392" t="s">
        <v>57</v>
      </c>
      <c r="P6392" t="s">
        <v>349</v>
      </c>
      <c r="Q6392" t="s">
        <v>350</v>
      </c>
      <c r="R6392" t="s">
        <v>351</v>
      </c>
      <c r="S6392">
        <f t="shared" si="99"/>
        <v>2016</v>
      </c>
    </row>
    <row r="6393" spans="1:19" x14ac:dyDescent="0.25">
      <c r="A6393">
        <v>345</v>
      </c>
      <c r="B6393">
        <v>345102</v>
      </c>
      <c r="C6393">
        <v>6165</v>
      </c>
      <c r="E6393" t="s">
        <v>385</v>
      </c>
      <c r="F6393" t="s">
        <v>86</v>
      </c>
      <c r="G6393">
        <v>1605</v>
      </c>
      <c r="H6393" s="1">
        <v>42430</v>
      </c>
      <c r="I6393" s="2"/>
      <c r="J6393" s="2">
        <v>-190.8</v>
      </c>
      <c r="K6393" s="2">
        <v>-190.8</v>
      </c>
      <c r="L6393" t="s">
        <v>65</v>
      </c>
      <c r="M6393" t="s">
        <v>21</v>
      </c>
      <c r="N6393" t="s">
        <v>22</v>
      </c>
      <c r="O6393" t="s">
        <v>57</v>
      </c>
      <c r="P6393" t="s">
        <v>349</v>
      </c>
      <c r="Q6393" t="s">
        <v>350</v>
      </c>
      <c r="R6393" t="s">
        <v>351</v>
      </c>
      <c r="S6393">
        <f t="shared" si="99"/>
        <v>2016</v>
      </c>
    </row>
    <row r="6394" spans="1:19" x14ac:dyDescent="0.25">
      <c r="A6394">
        <v>345</v>
      </c>
      <c r="B6394">
        <v>345102</v>
      </c>
      <c r="C6394">
        <v>6165</v>
      </c>
      <c r="E6394" t="s">
        <v>375</v>
      </c>
      <c r="F6394" t="s">
        <v>86</v>
      </c>
      <c r="G6394">
        <v>1605</v>
      </c>
      <c r="H6394" s="1">
        <v>42430</v>
      </c>
      <c r="I6394" s="2"/>
      <c r="J6394" s="2">
        <v>-76.319999999999993</v>
      </c>
      <c r="K6394" s="2">
        <v>-76.319999999999993</v>
      </c>
      <c r="L6394" t="s">
        <v>65</v>
      </c>
      <c r="M6394" t="s">
        <v>21</v>
      </c>
      <c r="N6394" t="s">
        <v>22</v>
      </c>
      <c r="O6394" t="s">
        <v>57</v>
      </c>
      <c r="P6394" t="s">
        <v>349</v>
      </c>
      <c r="Q6394" t="s">
        <v>350</v>
      </c>
      <c r="R6394" t="s">
        <v>351</v>
      </c>
      <c r="S6394">
        <f t="shared" si="99"/>
        <v>2016</v>
      </c>
    </row>
    <row r="6395" spans="1:19" x14ac:dyDescent="0.25">
      <c r="A6395">
        <v>345</v>
      </c>
      <c r="B6395">
        <v>345102</v>
      </c>
      <c r="C6395">
        <v>6165</v>
      </c>
      <c r="E6395" t="s">
        <v>396</v>
      </c>
      <c r="F6395" t="s">
        <v>68</v>
      </c>
      <c r="G6395">
        <v>307468</v>
      </c>
      <c r="H6395" s="1">
        <v>42429</v>
      </c>
      <c r="I6395" s="2"/>
      <c r="J6395" s="2">
        <v>-114.48</v>
      </c>
      <c r="K6395" s="2">
        <v>-114.48</v>
      </c>
      <c r="L6395" t="s">
        <v>65</v>
      </c>
      <c r="M6395" t="s">
        <v>21</v>
      </c>
      <c r="N6395" t="s">
        <v>22</v>
      </c>
      <c r="O6395" t="s">
        <v>57</v>
      </c>
      <c r="P6395" t="s">
        <v>349</v>
      </c>
      <c r="Q6395" t="s">
        <v>350</v>
      </c>
      <c r="R6395" t="s">
        <v>351</v>
      </c>
      <c r="S6395">
        <f t="shared" si="99"/>
        <v>2016</v>
      </c>
    </row>
    <row r="6396" spans="1:19" x14ac:dyDescent="0.25">
      <c r="A6396">
        <v>345</v>
      </c>
      <c r="B6396">
        <v>345102</v>
      </c>
      <c r="C6396">
        <v>6165</v>
      </c>
      <c r="E6396" t="s">
        <v>396</v>
      </c>
      <c r="F6396" t="s">
        <v>68</v>
      </c>
      <c r="G6396">
        <v>307468</v>
      </c>
      <c r="H6396" s="1">
        <v>42429</v>
      </c>
      <c r="I6396" s="2"/>
      <c r="J6396" s="2">
        <v>-76.319999999999993</v>
      </c>
      <c r="K6396" s="2">
        <v>-76.319999999999993</v>
      </c>
      <c r="L6396" t="s">
        <v>65</v>
      </c>
      <c r="M6396" t="s">
        <v>21</v>
      </c>
      <c r="N6396" t="s">
        <v>22</v>
      </c>
      <c r="O6396" t="s">
        <v>57</v>
      </c>
      <c r="P6396" t="s">
        <v>349</v>
      </c>
      <c r="Q6396" t="s">
        <v>350</v>
      </c>
      <c r="R6396" t="s">
        <v>351</v>
      </c>
      <c r="S6396">
        <f t="shared" si="99"/>
        <v>2016</v>
      </c>
    </row>
    <row r="6397" spans="1:19" x14ac:dyDescent="0.25">
      <c r="A6397">
        <v>345</v>
      </c>
      <c r="B6397">
        <v>345102</v>
      </c>
      <c r="C6397">
        <v>6165</v>
      </c>
      <c r="E6397" t="s">
        <v>396</v>
      </c>
      <c r="F6397" t="s">
        <v>68</v>
      </c>
      <c r="G6397">
        <v>307468</v>
      </c>
      <c r="H6397" s="1">
        <v>42429</v>
      </c>
      <c r="I6397" s="2"/>
      <c r="J6397" s="2">
        <v>-515.14</v>
      </c>
      <c r="K6397" s="2">
        <v>-515.14</v>
      </c>
      <c r="L6397" t="s">
        <v>65</v>
      </c>
      <c r="M6397" t="s">
        <v>21</v>
      </c>
      <c r="N6397" t="s">
        <v>22</v>
      </c>
      <c r="O6397" t="s">
        <v>57</v>
      </c>
      <c r="P6397" t="s">
        <v>349</v>
      </c>
      <c r="Q6397" t="s">
        <v>350</v>
      </c>
      <c r="R6397" t="s">
        <v>351</v>
      </c>
      <c r="S6397">
        <f t="shared" si="99"/>
        <v>2016</v>
      </c>
    </row>
    <row r="6398" spans="1:19" x14ac:dyDescent="0.25">
      <c r="A6398">
        <v>345</v>
      </c>
      <c r="B6398">
        <v>345102</v>
      </c>
      <c r="C6398">
        <v>6165</v>
      </c>
      <c r="E6398" t="s">
        <v>396</v>
      </c>
      <c r="F6398" t="s">
        <v>68</v>
      </c>
      <c r="G6398">
        <v>307468</v>
      </c>
      <c r="H6398" s="1">
        <v>42429</v>
      </c>
      <c r="I6398" s="2"/>
      <c r="J6398" s="2">
        <v>-553.29999999999995</v>
      </c>
      <c r="K6398" s="2">
        <v>-553.29999999999995</v>
      </c>
      <c r="L6398" t="s">
        <v>65</v>
      </c>
      <c r="M6398" t="s">
        <v>21</v>
      </c>
      <c r="N6398" t="s">
        <v>22</v>
      </c>
      <c r="O6398" t="s">
        <v>57</v>
      </c>
      <c r="P6398" t="s">
        <v>349</v>
      </c>
      <c r="Q6398" t="s">
        <v>350</v>
      </c>
      <c r="R6398" t="s">
        <v>351</v>
      </c>
      <c r="S6398">
        <f t="shared" si="99"/>
        <v>2016</v>
      </c>
    </row>
    <row r="6399" spans="1:19" x14ac:dyDescent="0.25">
      <c r="A6399">
        <v>345</v>
      </c>
      <c r="B6399">
        <v>345102</v>
      </c>
      <c r="C6399">
        <v>6165</v>
      </c>
      <c r="E6399" t="s">
        <v>396</v>
      </c>
      <c r="F6399" t="s">
        <v>68</v>
      </c>
      <c r="G6399">
        <v>307468</v>
      </c>
      <c r="H6399" s="1">
        <v>42429</v>
      </c>
      <c r="I6399" s="2"/>
      <c r="J6399" s="2">
        <v>-362.51</v>
      </c>
      <c r="K6399" s="2">
        <v>-362.51</v>
      </c>
      <c r="L6399" t="s">
        <v>65</v>
      </c>
      <c r="M6399" t="s">
        <v>21</v>
      </c>
      <c r="N6399" t="s">
        <v>22</v>
      </c>
      <c r="O6399" t="s">
        <v>57</v>
      </c>
      <c r="P6399" t="s">
        <v>349</v>
      </c>
      <c r="Q6399" t="s">
        <v>350</v>
      </c>
      <c r="R6399" t="s">
        <v>351</v>
      </c>
      <c r="S6399">
        <f t="shared" si="99"/>
        <v>2016</v>
      </c>
    </row>
    <row r="6400" spans="1:19" x14ac:dyDescent="0.25">
      <c r="A6400">
        <v>345</v>
      </c>
      <c r="B6400">
        <v>345102</v>
      </c>
      <c r="C6400">
        <v>6165</v>
      </c>
      <c r="E6400" t="s">
        <v>396</v>
      </c>
      <c r="F6400" t="s">
        <v>68</v>
      </c>
      <c r="G6400">
        <v>307468</v>
      </c>
      <c r="H6400" s="1">
        <v>42429</v>
      </c>
      <c r="I6400" s="2"/>
      <c r="J6400" s="2">
        <v>-457.9</v>
      </c>
      <c r="K6400" s="2">
        <v>-457.9</v>
      </c>
      <c r="L6400" t="s">
        <v>65</v>
      </c>
      <c r="M6400" t="s">
        <v>21</v>
      </c>
      <c r="N6400" t="s">
        <v>22</v>
      </c>
      <c r="O6400" t="s">
        <v>57</v>
      </c>
      <c r="P6400" t="s">
        <v>349</v>
      </c>
      <c r="Q6400" t="s">
        <v>350</v>
      </c>
      <c r="R6400" t="s">
        <v>351</v>
      </c>
      <c r="S6400">
        <f t="shared" si="99"/>
        <v>2016</v>
      </c>
    </row>
    <row r="6401" spans="1:19" x14ac:dyDescent="0.25">
      <c r="A6401">
        <v>345</v>
      </c>
      <c r="B6401">
        <v>345102</v>
      </c>
      <c r="C6401">
        <v>6165</v>
      </c>
      <c r="E6401" t="s">
        <v>396</v>
      </c>
      <c r="F6401" t="s">
        <v>68</v>
      </c>
      <c r="G6401">
        <v>307468</v>
      </c>
      <c r="H6401" s="1">
        <v>42429</v>
      </c>
      <c r="I6401" s="2"/>
      <c r="J6401" s="2">
        <v>-515.14</v>
      </c>
      <c r="K6401" s="2">
        <v>-515.14</v>
      </c>
      <c r="L6401" t="s">
        <v>65</v>
      </c>
      <c r="M6401" t="s">
        <v>21</v>
      </c>
      <c r="N6401" t="s">
        <v>22</v>
      </c>
      <c r="O6401" t="s">
        <v>57</v>
      </c>
      <c r="P6401" t="s">
        <v>349</v>
      </c>
      <c r="Q6401" t="s">
        <v>350</v>
      </c>
      <c r="R6401" t="s">
        <v>351</v>
      </c>
      <c r="S6401">
        <f t="shared" si="99"/>
        <v>2016</v>
      </c>
    </row>
    <row r="6402" spans="1:19" x14ac:dyDescent="0.25">
      <c r="A6402">
        <v>345</v>
      </c>
      <c r="B6402">
        <v>345102</v>
      </c>
      <c r="C6402">
        <v>6165</v>
      </c>
      <c r="E6402" t="s">
        <v>396</v>
      </c>
      <c r="F6402" t="s">
        <v>68</v>
      </c>
      <c r="G6402">
        <v>307468</v>
      </c>
      <c r="H6402" s="1">
        <v>42429</v>
      </c>
      <c r="I6402" s="2"/>
      <c r="J6402" s="2">
        <v>-362.51</v>
      </c>
      <c r="K6402" s="2">
        <v>-362.51</v>
      </c>
      <c r="L6402" t="s">
        <v>65</v>
      </c>
      <c r="M6402" t="s">
        <v>21</v>
      </c>
      <c r="N6402" t="s">
        <v>22</v>
      </c>
      <c r="O6402" t="s">
        <v>57</v>
      </c>
      <c r="P6402" t="s">
        <v>349</v>
      </c>
      <c r="Q6402" t="s">
        <v>350</v>
      </c>
      <c r="R6402" t="s">
        <v>351</v>
      </c>
      <c r="S6402">
        <f t="shared" si="99"/>
        <v>2016</v>
      </c>
    </row>
    <row r="6403" spans="1:19" x14ac:dyDescent="0.25">
      <c r="A6403">
        <v>345</v>
      </c>
      <c r="B6403">
        <v>345102</v>
      </c>
      <c r="C6403">
        <v>6165</v>
      </c>
      <c r="E6403" t="s">
        <v>396</v>
      </c>
      <c r="F6403" t="s">
        <v>68</v>
      </c>
      <c r="G6403">
        <v>307468</v>
      </c>
      <c r="H6403" s="1">
        <v>42429</v>
      </c>
      <c r="I6403" s="2"/>
      <c r="J6403" s="2">
        <v>-190.79</v>
      </c>
      <c r="K6403" s="2">
        <v>-190.79</v>
      </c>
      <c r="L6403" t="s">
        <v>65</v>
      </c>
      <c r="M6403" t="s">
        <v>21</v>
      </c>
      <c r="N6403" t="s">
        <v>22</v>
      </c>
      <c r="O6403" t="s">
        <v>57</v>
      </c>
      <c r="P6403" t="s">
        <v>349</v>
      </c>
      <c r="Q6403" t="s">
        <v>350</v>
      </c>
      <c r="R6403" t="s">
        <v>351</v>
      </c>
      <c r="S6403">
        <f t="shared" ref="S6403:S6466" si="100">YEAR(H6403)</f>
        <v>2016</v>
      </c>
    </row>
    <row r="6404" spans="1:19" x14ac:dyDescent="0.25">
      <c r="A6404">
        <v>345</v>
      </c>
      <c r="B6404">
        <v>345102</v>
      </c>
      <c r="C6404">
        <v>6165</v>
      </c>
      <c r="E6404" t="s">
        <v>396</v>
      </c>
      <c r="F6404" t="s">
        <v>68</v>
      </c>
      <c r="G6404">
        <v>307468</v>
      </c>
      <c r="H6404" s="1">
        <v>42429</v>
      </c>
      <c r="I6404" s="2"/>
      <c r="J6404" s="2">
        <v>-228.95</v>
      </c>
      <c r="K6404" s="2">
        <v>-228.95</v>
      </c>
      <c r="L6404" t="s">
        <v>65</v>
      </c>
      <c r="M6404" t="s">
        <v>21</v>
      </c>
      <c r="N6404" t="s">
        <v>22</v>
      </c>
      <c r="O6404" t="s">
        <v>57</v>
      </c>
      <c r="P6404" t="s">
        <v>349</v>
      </c>
      <c r="Q6404" t="s">
        <v>350</v>
      </c>
      <c r="R6404" t="s">
        <v>351</v>
      </c>
      <c r="S6404">
        <f t="shared" si="100"/>
        <v>2016</v>
      </c>
    </row>
    <row r="6405" spans="1:19" x14ac:dyDescent="0.25">
      <c r="A6405">
        <v>345</v>
      </c>
      <c r="B6405">
        <v>345102</v>
      </c>
      <c r="C6405">
        <v>6165</v>
      </c>
      <c r="E6405" t="s">
        <v>396</v>
      </c>
      <c r="F6405" t="s">
        <v>68</v>
      </c>
      <c r="G6405">
        <v>307468</v>
      </c>
      <c r="H6405" s="1">
        <v>42429</v>
      </c>
      <c r="I6405" s="2"/>
      <c r="J6405" s="2">
        <v>-305.27</v>
      </c>
      <c r="K6405" s="2">
        <v>-305.27</v>
      </c>
      <c r="L6405" t="s">
        <v>65</v>
      </c>
      <c r="M6405" t="s">
        <v>21</v>
      </c>
      <c r="N6405" t="s">
        <v>22</v>
      </c>
      <c r="O6405" t="s">
        <v>57</v>
      </c>
      <c r="P6405" t="s">
        <v>349</v>
      </c>
      <c r="Q6405" t="s">
        <v>350</v>
      </c>
      <c r="R6405" t="s">
        <v>351</v>
      </c>
      <c r="S6405">
        <f t="shared" si="100"/>
        <v>2016</v>
      </c>
    </row>
    <row r="6406" spans="1:19" x14ac:dyDescent="0.25">
      <c r="A6406">
        <v>345</v>
      </c>
      <c r="B6406">
        <v>345102</v>
      </c>
      <c r="C6406">
        <v>6165</v>
      </c>
      <c r="E6406" t="s">
        <v>396</v>
      </c>
      <c r="F6406" t="s">
        <v>68</v>
      </c>
      <c r="G6406">
        <v>307468</v>
      </c>
      <c r="H6406" s="1">
        <v>42429</v>
      </c>
      <c r="I6406" s="2"/>
      <c r="J6406" s="2">
        <v>-419.75</v>
      </c>
      <c r="K6406" s="2">
        <v>-419.75</v>
      </c>
      <c r="L6406" t="s">
        <v>65</v>
      </c>
      <c r="M6406" t="s">
        <v>21</v>
      </c>
      <c r="N6406" t="s">
        <v>22</v>
      </c>
      <c r="O6406" t="s">
        <v>57</v>
      </c>
      <c r="P6406" t="s">
        <v>349</v>
      </c>
      <c r="Q6406" t="s">
        <v>350</v>
      </c>
      <c r="R6406" t="s">
        <v>351</v>
      </c>
      <c r="S6406">
        <f t="shared" si="100"/>
        <v>2016</v>
      </c>
    </row>
    <row r="6407" spans="1:19" x14ac:dyDescent="0.25">
      <c r="A6407">
        <v>345</v>
      </c>
      <c r="B6407">
        <v>345102</v>
      </c>
      <c r="C6407">
        <v>6165</v>
      </c>
      <c r="E6407" t="s">
        <v>396</v>
      </c>
      <c r="F6407" t="s">
        <v>68</v>
      </c>
      <c r="G6407">
        <v>307468</v>
      </c>
      <c r="H6407" s="1">
        <v>42429</v>
      </c>
      <c r="I6407" s="2"/>
      <c r="J6407" s="2">
        <v>-228.95</v>
      </c>
      <c r="K6407" s="2">
        <v>-228.95</v>
      </c>
      <c r="L6407" t="s">
        <v>65</v>
      </c>
      <c r="M6407" t="s">
        <v>21</v>
      </c>
      <c r="N6407" t="s">
        <v>22</v>
      </c>
      <c r="O6407" t="s">
        <v>57</v>
      </c>
      <c r="P6407" t="s">
        <v>349</v>
      </c>
      <c r="Q6407" t="s">
        <v>350</v>
      </c>
      <c r="R6407" t="s">
        <v>351</v>
      </c>
      <c r="S6407">
        <f t="shared" si="100"/>
        <v>2016</v>
      </c>
    </row>
    <row r="6408" spans="1:19" x14ac:dyDescent="0.25">
      <c r="A6408">
        <v>345</v>
      </c>
      <c r="B6408">
        <v>345102</v>
      </c>
      <c r="C6408">
        <v>6165</v>
      </c>
      <c r="E6408" t="s">
        <v>89</v>
      </c>
      <c r="F6408" t="s">
        <v>86</v>
      </c>
      <c r="G6408">
        <v>1602</v>
      </c>
      <c r="H6408" s="1">
        <v>42429</v>
      </c>
      <c r="I6408" s="2"/>
      <c r="J6408" s="2">
        <v>-166.32</v>
      </c>
      <c r="K6408" s="2">
        <v>-166.32</v>
      </c>
      <c r="L6408" t="s">
        <v>65</v>
      </c>
      <c r="M6408" t="s">
        <v>21</v>
      </c>
      <c r="N6408" t="s">
        <v>22</v>
      </c>
      <c r="O6408" t="s">
        <v>57</v>
      </c>
      <c r="P6408" t="s">
        <v>349</v>
      </c>
      <c r="Q6408" t="s">
        <v>350</v>
      </c>
      <c r="R6408" t="s">
        <v>351</v>
      </c>
      <c r="S6408">
        <f t="shared" si="100"/>
        <v>2016</v>
      </c>
    </row>
    <row r="6409" spans="1:19" x14ac:dyDescent="0.25">
      <c r="A6409">
        <v>345</v>
      </c>
      <c r="B6409">
        <v>345102</v>
      </c>
      <c r="C6409">
        <v>6165</v>
      </c>
      <c r="E6409" t="s">
        <v>89</v>
      </c>
      <c r="F6409" t="s">
        <v>86</v>
      </c>
      <c r="G6409">
        <v>1602</v>
      </c>
      <c r="H6409" s="1">
        <v>42429</v>
      </c>
      <c r="I6409" s="2"/>
      <c r="J6409" s="2">
        <v>-83.16</v>
      </c>
      <c r="K6409" s="2">
        <v>-83.16</v>
      </c>
      <c r="L6409" t="s">
        <v>65</v>
      </c>
      <c r="M6409" t="s">
        <v>21</v>
      </c>
      <c r="N6409" t="s">
        <v>22</v>
      </c>
      <c r="O6409" t="s">
        <v>57</v>
      </c>
      <c r="P6409" t="s">
        <v>349</v>
      </c>
      <c r="Q6409" t="s">
        <v>350</v>
      </c>
      <c r="R6409" t="s">
        <v>351</v>
      </c>
      <c r="S6409">
        <f t="shared" si="100"/>
        <v>2016</v>
      </c>
    </row>
    <row r="6410" spans="1:19" x14ac:dyDescent="0.25">
      <c r="A6410">
        <v>345</v>
      </c>
      <c r="B6410">
        <v>345102</v>
      </c>
      <c r="C6410">
        <v>6165</v>
      </c>
      <c r="E6410" t="s">
        <v>89</v>
      </c>
      <c r="F6410" t="s">
        <v>86</v>
      </c>
      <c r="G6410">
        <v>1602</v>
      </c>
      <c r="H6410" s="1">
        <v>42429</v>
      </c>
      <c r="I6410" s="2"/>
      <c r="J6410" s="2">
        <v>-166.32</v>
      </c>
      <c r="K6410" s="2">
        <v>-166.32</v>
      </c>
      <c r="L6410" t="s">
        <v>65</v>
      </c>
      <c r="M6410" t="s">
        <v>21</v>
      </c>
      <c r="N6410" t="s">
        <v>22</v>
      </c>
      <c r="O6410" t="s">
        <v>57</v>
      </c>
      <c r="P6410" t="s">
        <v>349</v>
      </c>
      <c r="Q6410" t="s">
        <v>350</v>
      </c>
      <c r="R6410" t="s">
        <v>351</v>
      </c>
      <c r="S6410">
        <f t="shared" si="100"/>
        <v>2016</v>
      </c>
    </row>
    <row r="6411" spans="1:19" x14ac:dyDescent="0.25">
      <c r="A6411">
        <v>345</v>
      </c>
      <c r="B6411">
        <v>345102</v>
      </c>
      <c r="C6411">
        <v>6165</v>
      </c>
      <c r="E6411" t="s">
        <v>89</v>
      </c>
      <c r="F6411" t="s">
        <v>86</v>
      </c>
      <c r="G6411">
        <v>1602</v>
      </c>
      <c r="H6411" s="1">
        <v>42429</v>
      </c>
      <c r="I6411" s="2"/>
      <c r="J6411" s="2">
        <v>-41.58</v>
      </c>
      <c r="K6411" s="2">
        <v>-41.58</v>
      </c>
      <c r="L6411" t="s">
        <v>65</v>
      </c>
      <c r="M6411" t="s">
        <v>21</v>
      </c>
      <c r="N6411" t="s">
        <v>22</v>
      </c>
      <c r="O6411" t="s">
        <v>57</v>
      </c>
      <c r="P6411" t="s">
        <v>349</v>
      </c>
      <c r="Q6411" t="s">
        <v>350</v>
      </c>
      <c r="R6411" t="s">
        <v>351</v>
      </c>
      <c r="S6411">
        <f t="shared" si="100"/>
        <v>2016</v>
      </c>
    </row>
    <row r="6412" spans="1:19" x14ac:dyDescent="0.25">
      <c r="A6412">
        <v>345</v>
      </c>
      <c r="B6412">
        <v>345102</v>
      </c>
      <c r="C6412">
        <v>6165</v>
      </c>
      <c r="E6412" t="s">
        <v>89</v>
      </c>
      <c r="F6412" t="s">
        <v>86</v>
      </c>
      <c r="G6412">
        <v>1602</v>
      </c>
      <c r="H6412" s="1">
        <v>42429</v>
      </c>
      <c r="I6412" s="2"/>
      <c r="J6412" s="2">
        <v>-83.16</v>
      </c>
      <c r="K6412" s="2">
        <v>-83.16</v>
      </c>
      <c r="L6412" t="s">
        <v>65</v>
      </c>
      <c r="M6412" t="s">
        <v>21</v>
      </c>
      <c r="N6412" t="s">
        <v>22</v>
      </c>
      <c r="O6412" t="s">
        <v>57</v>
      </c>
      <c r="P6412" t="s">
        <v>349</v>
      </c>
      <c r="Q6412" t="s">
        <v>350</v>
      </c>
      <c r="R6412" t="s">
        <v>351</v>
      </c>
      <c r="S6412">
        <f t="shared" si="100"/>
        <v>2016</v>
      </c>
    </row>
    <row r="6413" spans="1:19" x14ac:dyDescent="0.25">
      <c r="A6413">
        <v>345</v>
      </c>
      <c r="B6413">
        <v>345102</v>
      </c>
      <c r="C6413">
        <v>6165</v>
      </c>
      <c r="E6413" t="s">
        <v>89</v>
      </c>
      <c r="F6413" t="s">
        <v>86</v>
      </c>
      <c r="G6413">
        <v>1602</v>
      </c>
      <c r="H6413" s="1">
        <v>42429</v>
      </c>
      <c r="I6413" s="2"/>
      <c r="J6413" s="2">
        <v>-83.16</v>
      </c>
      <c r="K6413" s="2">
        <v>-83.16</v>
      </c>
      <c r="L6413" t="s">
        <v>65</v>
      </c>
      <c r="M6413" t="s">
        <v>21</v>
      </c>
      <c r="N6413" t="s">
        <v>22</v>
      </c>
      <c r="O6413" t="s">
        <v>57</v>
      </c>
      <c r="P6413" t="s">
        <v>349</v>
      </c>
      <c r="Q6413" t="s">
        <v>350</v>
      </c>
      <c r="R6413" t="s">
        <v>351</v>
      </c>
      <c r="S6413">
        <f t="shared" si="100"/>
        <v>2016</v>
      </c>
    </row>
    <row r="6414" spans="1:19" x14ac:dyDescent="0.25">
      <c r="A6414">
        <v>345</v>
      </c>
      <c r="B6414">
        <v>345102</v>
      </c>
      <c r="C6414">
        <v>6165</v>
      </c>
      <c r="E6414" t="s">
        <v>89</v>
      </c>
      <c r="F6414" t="s">
        <v>86</v>
      </c>
      <c r="G6414">
        <v>1602</v>
      </c>
      <c r="H6414" s="1">
        <v>42429</v>
      </c>
      <c r="I6414" s="2"/>
      <c r="J6414" s="2">
        <v>-83.16</v>
      </c>
      <c r="K6414" s="2">
        <v>-83.16</v>
      </c>
      <c r="L6414" t="s">
        <v>65</v>
      </c>
      <c r="M6414" t="s">
        <v>21</v>
      </c>
      <c r="N6414" t="s">
        <v>22</v>
      </c>
      <c r="O6414" t="s">
        <v>57</v>
      </c>
      <c r="P6414" t="s">
        <v>349</v>
      </c>
      <c r="Q6414" t="s">
        <v>350</v>
      </c>
      <c r="R6414" t="s">
        <v>351</v>
      </c>
      <c r="S6414">
        <f t="shared" si="100"/>
        <v>2016</v>
      </c>
    </row>
    <row r="6415" spans="1:19" x14ac:dyDescent="0.25">
      <c r="A6415">
        <v>345</v>
      </c>
      <c r="B6415">
        <v>345102</v>
      </c>
      <c r="C6415">
        <v>6165</v>
      </c>
      <c r="E6415" t="s">
        <v>89</v>
      </c>
      <c r="F6415" t="s">
        <v>86</v>
      </c>
      <c r="G6415">
        <v>1602</v>
      </c>
      <c r="H6415" s="1">
        <v>42429</v>
      </c>
      <c r="I6415" s="2"/>
      <c r="J6415" s="2">
        <v>-83.16</v>
      </c>
      <c r="K6415" s="2">
        <v>-83.16</v>
      </c>
      <c r="L6415" t="s">
        <v>65</v>
      </c>
      <c r="M6415" t="s">
        <v>21</v>
      </c>
      <c r="N6415" t="s">
        <v>22</v>
      </c>
      <c r="O6415" t="s">
        <v>57</v>
      </c>
      <c r="P6415" t="s">
        <v>349</v>
      </c>
      <c r="Q6415" t="s">
        <v>350</v>
      </c>
      <c r="R6415" t="s">
        <v>351</v>
      </c>
      <c r="S6415">
        <f t="shared" si="100"/>
        <v>2016</v>
      </c>
    </row>
    <row r="6416" spans="1:19" x14ac:dyDescent="0.25">
      <c r="A6416">
        <v>345</v>
      </c>
      <c r="B6416">
        <v>345102</v>
      </c>
      <c r="C6416">
        <v>6165</v>
      </c>
      <c r="E6416" t="s">
        <v>89</v>
      </c>
      <c r="F6416" t="s">
        <v>86</v>
      </c>
      <c r="G6416">
        <v>1602</v>
      </c>
      <c r="H6416" s="1">
        <v>42429</v>
      </c>
      <c r="I6416" s="2"/>
      <c r="J6416" s="2">
        <v>-83.16</v>
      </c>
      <c r="K6416" s="2">
        <v>-83.16</v>
      </c>
      <c r="L6416" t="s">
        <v>65</v>
      </c>
      <c r="M6416" t="s">
        <v>21</v>
      </c>
      <c r="N6416" t="s">
        <v>22</v>
      </c>
      <c r="O6416" t="s">
        <v>57</v>
      </c>
      <c r="P6416" t="s">
        <v>349</v>
      </c>
      <c r="Q6416" t="s">
        <v>350</v>
      </c>
      <c r="R6416" t="s">
        <v>351</v>
      </c>
      <c r="S6416">
        <f t="shared" si="100"/>
        <v>2016</v>
      </c>
    </row>
    <row r="6417" spans="1:19" x14ac:dyDescent="0.25">
      <c r="A6417">
        <v>345</v>
      </c>
      <c r="B6417">
        <v>345102</v>
      </c>
      <c r="C6417">
        <v>6165</v>
      </c>
      <c r="E6417" t="s">
        <v>89</v>
      </c>
      <c r="F6417" t="s">
        <v>86</v>
      </c>
      <c r="G6417">
        <v>1602</v>
      </c>
      <c r="H6417" s="1">
        <v>42429</v>
      </c>
      <c r="I6417" s="2"/>
      <c r="J6417" s="2">
        <v>-83.16</v>
      </c>
      <c r="K6417" s="2">
        <v>-83.16</v>
      </c>
      <c r="L6417" t="s">
        <v>65</v>
      </c>
      <c r="M6417" t="s">
        <v>21</v>
      </c>
      <c r="N6417" t="s">
        <v>22</v>
      </c>
      <c r="O6417" t="s">
        <v>57</v>
      </c>
      <c r="P6417" t="s">
        <v>349</v>
      </c>
      <c r="Q6417" t="s">
        <v>350</v>
      </c>
      <c r="R6417" t="s">
        <v>351</v>
      </c>
      <c r="S6417">
        <f t="shared" si="100"/>
        <v>2016</v>
      </c>
    </row>
    <row r="6418" spans="1:19" x14ac:dyDescent="0.25">
      <c r="A6418">
        <v>345</v>
      </c>
      <c r="B6418">
        <v>345102</v>
      </c>
      <c r="C6418">
        <v>6165</v>
      </c>
      <c r="E6418" t="s">
        <v>89</v>
      </c>
      <c r="F6418" t="s">
        <v>86</v>
      </c>
      <c r="G6418">
        <v>1602</v>
      </c>
      <c r="H6418" s="1">
        <v>42429</v>
      </c>
      <c r="I6418" s="2"/>
      <c r="J6418" s="2">
        <v>-83.16</v>
      </c>
      <c r="K6418" s="2">
        <v>-83.16</v>
      </c>
      <c r="L6418" t="s">
        <v>65</v>
      </c>
      <c r="M6418" t="s">
        <v>21</v>
      </c>
      <c r="N6418" t="s">
        <v>22</v>
      </c>
      <c r="O6418" t="s">
        <v>57</v>
      </c>
      <c r="P6418" t="s">
        <v>349</v>
      </c>
      <c r="Q6418" t="s">
        <v>350</v>
      </c>
      <c r="R6418" t="s">
        <v>351</v>
      </c>
      <c r="S6418">
        <f t="shared" si="100"/>
        <v>2016</v>
      </c>
    </row>
    <row r="6419" spans="1:19" x14ac:dyDescent="0.25">
      <c r="A6419">
        <v>345</v>
      </c>
      <c r="B6419">
        <v>345102</v>
      </c>
      <c r="C6419">
        <v>6165</v>
      </c>
      <c r="E6419" t="s">
        <v>88</v>
      </c>
      <c r="F6419" t="s">
        <v>86</v>
      </c>
      <c r="G6419">
        <v>1602</v>
      </c>
      <c r="H6419" s="1">
        <v>42429</v>
      </c>
      <c r="I6419" s="2"/>
      <c r="J6419" s="2">
        <v>-180</v>
      </c>
      <c r="K6419" s="2">
        <v>-180</v>
      </c>
      <c r="L6419" t="s">
        <v>65</v>
      </c>
      <c r="M6419" t="s">
        <v>21</v>
      </c>
      <c r="N6419" t="s">
        <v>22</v>
      </c>
      <c r="O6419" t="s">
        <v>57</v>
      </c>
      <c r="P6419" t="s">
        <v>349</v>
      </c>
      <c r="Q6419" t="s">
        <v>350</v>
      </c>
      <c r="R6419" t="s">
        <v>351</v>
      </c>
      <c r="S6419">
        <f t="shared" si="100"/>
        <v>2016</v>
      </c>
    </row>
    <row r="6420" spans="1:19" x14ac:dyDescent="0.25">
      <c r="A6420">
        <v>345</v>
      </c>
      <c r="B6420">
        <v>345102</v>
      </c>
      <c r="C6420">
        <v>6165</v>
      </c>
      <c r="E6420" t="s">
        <v>88</v>
      </c>
      <c r="F6420" t="s">
        <v>86</v>
      </c>
      <c r="G6420">
        <v>1602</v>
      </c>
      <c r="H6420" s="1">
        <v>42429</v>
      </c>
      <c r="I6420" s="2"/>
      <c r="J6420" s="2">
        <v>-180</v>
      </c>
      <c r="K6420" s="2">
        <v>-180</v>
      </c>
      <c r="L6420" t="s">
        <v>65</v>
      </c>
      <c r="M6420" t="s">
        <v>21</v>
      </c>
      <c r="N6420" t="s">
        <v>22</v>
      </c>
      <c r="O6420" t="s">
        <v>57</v>
      </c>
      <c r="P6420" t="s">
        <v>349</v>
      </c>
      <c r="Q6420" t="s">
        <v>350</v>
      </c>
      <c r="R6420" t="s">
        <v>351</v>
      </c>
      <c r="S6420">
        <f t="shared" si="100"/>
        <v>2016</v>
      </c>
    </row>
    <row r="6421" spans="1:19" x14ac:dyDescent="0.25">
      <c r="A6421">
        <v>345</v>
      </c>
      <c r="B6421">
        <v>345102</v>
      </c>
      <c r="C6421">
        <v>6165</v>
      </c>
      <c r="E6421" t="s">
        <v>88</v>
      </c>
      <c r="F6421" t="s">
        <v>86</v>
      </c>
      <c r="G6421">
        <v>1602</v>
      </c>
      <c r="H6421" s="1">
        <v>42429</v>
      </c>
      <c r="I6421" s="2"/>
      <c r="J6421" s="2">
        <v>-180</v>
      </c>
      <c r="K6421" s="2">
        <v>-180</v>
      </c>
      <c r="L6421" t="s">
        <v>65</v>
      </c>
      <c r="M6421" t="s">
        <v>21</v>
      </c>
      <c r="N6421" t="s">
        <v>22</v>
      </c>
      <c r="O6421" t="s">
        <v>57</v>
      </c>
      <c r="P6421" t="s">
        <v>349</v>
      </c>
      <c r="Q6421" t="s">
        <v>350</v>
      </c>
      <c r="R6421" t="s">
        <v>351</v>
      </c>
      <c r="S6421">
        <f t="shared" si="100"/>
        <v>2016</v>
      </c>
    </row>
    <row r="6422" spans="1:19" x14ac:dyDescent="0.25">
      <c r="A6422">
        <v>345</v>
      </c>
      <c r="B6422">
        <v>345102</v>
      </c>
      <c r="C6422">
        <v>6165</v>
      </c>
      <c r="E6422" t="s">
        <v>88</v>
      </c>
      <c r="F6422" t="s">
        <v>86</v>
      </c>
      <c r="G6422">
        <v>1602</v>
      </c>
      <c r="H6422" s="1">
        <v>42429</v>
      </c>
      <c r="I6422" s="2"/>
      <c r="J6422" s="2">
        <v>-180</v>
      </c>
      <c r="K6422" s="2">
        <v>-180</v>
      </c>
      <c r="L6422" t="s">
        <v>65</v>
      </c>
      <c r="M6422" t="s">
        <v>21</v>
      </c>
      <c r="N6422" t="s">
        <v>22</v>
      </c>
      <c r="O6422" t="s">
        <v>57</v>
      </c>
      <c r="P6422" t="s">
        <v>349</v>
      </c>
      <c r="Q6422" t="s">
        <v>350</v>
      </c>
      <c r="R6422" t="s">
        <v>351</v>
      </c>
      <c r="S6422">
        <f t="shared" si="100"/>
        <v>2016</v>
      </c>
    </row>
    <row r="6423" spans="1:19" x14ac:dyDescent="0.25">
      <c r="A6423">
        <v>345</v>
      </c>
      <c r="B6423">
        <v>345102</v>
      </c>
      <c r="C6423">
        <v>6165</v>
      </c>
      <c r="E6423" t="s">
        <v>88</v>
      </c>
      <c r="F6423" t="s">
        <v>86</v>
      </c>
      <c r="G6423">
        <v>1602</v>
      </c>
      <c r="H6423" s="1">
        <v>42429</v>
      </c>
      <c r="I6423" s="2"/>
      <c r="J6423" s="2">
        <v>-270</v>
      </c>
      <c r="K6423" s="2">
        <v>-270</v>
      </c>
      <c r="L6423" t="s">
        <v>65</v>
      </c>
      <c r="M6423" t="s">
        <v>21</v>
      </c>
      <c r="N6423" t="s">
        <v>22</v>
      </c>
      <c r="O6423" t="s">
        <v>57</v>
      </c>
      <c r="P6423" t="s">
        <v>349</v>
      </c>
      <c r="Q6423" t="s">
        <v>350</v>
      </c>
      <c r="R6423" t="s">
        <v>351</v>
      </c>
      <c r="S6423">
        <f t="shared" si="100"/>
        <v>2016</v>
      </c>
    </row>
    <row r="6424" spans="1:19" x14ac:dyDescent="0.25">
      <c r="A6424">
        <v>345</v>
      </c>
      <c r="B6424">
        <v>345102</v>
      </c>
      <c r="C6424">
        <v>6165</v>
      </c>
      <c r="E6424" t="s">
        <v>88</v>
      </c>
      <c r="F6424" t="s">
        <v>86</v>
      </c>
      <c r="G6424">
        <v>1602</v>
      </c>
      <c r="H6424" s="1">
        <v>42429</v>
      </c>
      <c r="I6424" s="2"/>
      <c r="J6424" s="2">
        <v>-180</v>
      </c>
      <c r="K6424" s="2">
        <v>-180</v>
      </c>
      <c r="L6424" t="s">
        <v>65</v>
      </c>
      <c r="M6424" t="s">
        <v>21</v>
      </c>
      <c r="N6424" t="s">
        <v>22</v>
      </c>
      <c r="O6424" t="s">
        <v>57</v>
      </c>
      <c r="P6424" t="s">
        <v>349</v>
      </c>
      <c r="Q6424" t="s">
        <v>350</v>
      </c>
      <c r="R6424" t="s">
        <v>351</v>
      </c>
      <c r="S6424">
        <f t="shared" si="100"/>
        <v>2016</v>
      </c>
    </row>
    <row r="6425" spans="1:19" x14ac:dyDescent="0.25">
      <c r="A6425">
        <v>345</v>
      </c>
      <c r="B6425">
        <v>345102</v>
      </c>
      <c r="C6425">
        <v>6165</v>
      </c>
      <c r="E6425" t="s">
        <v>88</v>
      </c>
      <c r="F6425" t="s">
        <v>86</v>
      </c>
      <c r="G6425">
        <v>1602</v>
      </c>
      <c r="H6425" s="1">
        <v>42429</v>
      </c>
      <c r="I6425" s="2"/>
      <c r="J6425" s="2">
        <v>-90</v>
      </c>
      <c r="K6425" s="2">
        <v>-90</v>
      </c>
      <c r="L6425" t="s">
        <v>65</v>
      </c>
      <c r="M6425" t="s">
        <v>21</v>
      </c>
      <c r="N6425" t="s">
        <v>22</v>
      </c>
      <c r="O6425" t="s">
        <v>57</v>
      </c>
      <c r="P6425" t="s">
        <v>349</v>
      </c>
      <c r="Q6425" t="s">
        <v>350</v>
      </c>
      <c r="R6425" t="s">
        <v>351</v>
      </c>
      <c r="S6425">
        <f t="shared" si="100"/>
        <v>2016</v>
      </c>
    </row>
    <row r="6426" spans="1:19" x14ac:dyDescent="0.25">
      <c r="A6426">
        <v>345</v>
      </c>
      <c r="B6426">
        <v>345102</v>
      </c>
      <c r="C6426">
        <v>6165</v>
      </c>
      <c r="E6426" t="s">
        <v>375</v>
      </c>
      <c r="F6426" t="s">
        <v>86</v>
      </c>
      <c r="G6426">
        <v>1599</v>
      </c>
      <c r="H6426" s="1">
        <v>42416</v>
      </c>
      <c r="I6426" s="2"/>
      <c r="J6426" s="2">
        <v>-38.159999999999997</v>
      </c>
      <c r="K6426" s="2">
        <v>-38.159999999999997</v>
      </c>
      <c r="L6426" t="s">
        <v>65</v>
      </c>
      <c r="M6426" t="s">
        <v>21</v>
      </c>
      <c r="N6426" t="s">
        <v>22</v>
      </c>
      <c r="O6426" t="s">
        <v>57</v>
      </c>
      <c r="P6426" t="s">
        <v>349</v>
      </c>
      <c r="Q6426" t="s">
        <v>350</v>
      </c>
      <c r="R6426" t="s">
        <v>351</v>
      </c>
      <c r="S6426">
        <f t="shared" si="100"/>
        <v>2016</v>
      </c>
    </row>
    <row r="6427" spans="1:19" x14ac:dyDescent="0.25">
      <c r="A6427">
        <v>345</v>
      </c>
      <c r="B6427">
        <v>345102</v>
      </c>
      <c r="C6427">
        <v>6165</v>
      </c>
      <c r="E6427" t="s">
        <v>375</v>
      </c>
      <c r="F6427" t="s">
        <v>86</v>
      </c>
      <c r="G6427">
        <v>1599</v>
      </c>
      <c r="H6427" s="1">
        <v>42416</v>
      </c>
      <c r="I6427" s="2"/>
      <c r="J6427" s="2">
        <v>-38.159999999999997</v>
      </c>
      <c r="K6427" s="2">
        <v>-38.159999999999997</v>
      </c>
      <c r="L6427" t="s">
        <v>65</v>
      </c>
      <c r="M6427" t="s">
        <v>21</v>
      </c>
      <c r="N6427" t="s">
        <v>22</v>
      </c>
      <c r="O6427" t="s">
        <v>57</v>
      </c>
      <c r="P6427" t="s">
        <v>349</v>
      </c>
      <c r="Q6427" t="s">
        <v>350</v>
      </c>
      <c r="R6427" t="s">
        <v>351</v>
      </c>
      <c r="S6427">
        <f t="shared" si="100"/>
        <v>2016</v>
      </c>
    </row>
    <row r="6428" spans="1:19" x14ac:dyDescent="0.25">
      <c r="A6428">
        <v>345</v>
      </c>
      <c r="B6428">
        <v>345102</v>
      </c>
      <c r="C6428">
        <v>6165</v>
      </c>
      <c r="E6428" t="s">
        <v>375</v>
      </c>
      <c r="F6428" t="s">
        <v>86</v>
      </c>
      <c r="G6428">
        <v>1599</v>
      </c>
      <c r="H6428" s="1">
        <v>42416</v>
      </c>
      <c r="I6428" s="2"/>
      <c r="J6428" s="2">
        <v>-76.319999999999993</v>
      </c>
      <c r="K6428" s="2">
        <v>-76.319999999999993</v>
      </c>
      <c r="L6428" t="s">
        <v>65</v>
      </c>
      <c r="M6428" t="s">
        <v>21</v>
      </c>
      <c r="N6428" t="s">
        <v>22</v>
      </c>
      <c r="O6428" t="s">
        <v>57</v>
      </c>
      <c r="P6428" t="s">
        <v>349</v>
      </c>
      <c r="Q6428" t="s">
        <v>350</v>
      </c>
      <c r="R6428" t="s">
        <v>351</v>
      </c>
      <c r="S6428">
        <f t="shared" si="100"/>
        <v>2016</v>
      </c>
    </row>
    <row r="6429" spans="1:19" x14ac:dyDescent="0.25">
      <c r="A6429">
        <v>345</v>
      </c>
      <c r="B6429">
        <v>345102</v>
      </c>
      <c r="C6429">
        <v>6165</v>
      </c>
      <c r="E6429" t="s">
        <v>375</v>
      </c>
      <c r="F6429" t="s">
        <v>86</v>
      </c>
      <c r="G6429">
        <v>1599</v>
      </c>
      <c r="H6429" s="1">
        <v>42416</v>
      </c>
      <c r="I6429" s="2"/>
      <c r="J6429" s="2">
        <v>-38.159999999999997</v>
      </c>
      <c r="K6429" s="2">
        <v>-38.159999999999997</v>
      </c>
      <c r="L6429" t="s">
        <v>65</v>
      </c>
      <c r="M6429" t="s">
        <v>21</v>
      </c>
      <c r="N6429" t="s">
        <v>22</v>
      </c>
      <c r="O6429" t="s">
        <v>57</v>
      </c>
      <c r="P6429" t="s">
        <v>349</v>
      </c>
      <c r="Q6429" t="s">
        <v>350</v>
      </c>
      <c r="R6429" t="s">
        <v>351</v>
      </c>
      <c r="S6429">
        <f t="shared" si="100"/>
        <v>2016</v>
      </c>
    </row>
    <row r="6430" spans="1:19" x14ac:dyDescent="0.25">
      <c r="A6430">
        <v>345</v>
      </c>
      <c r="B6430">
        <v>345102</v>
      </c>
      <c r="C6430">
        <v>6165</v>
      </c>
      <c r="E6430" t="s">
        <v>375</v>
      </c>
      <c r="F6430" t="s">
        <v>86</v>
      </c>
      <c r="G6430">
        <v>1599</v>
      </c>
      <c r="H6430" s="1">
        <v>42416</v>
      </c>
      <c r="I6430" s="2"/>
      <c r="J6430" s="2">
        <v>-19.079999999999998</v>
      </c>
      <c r="K6430" s="2">
        <v>-19.079999999999998</v>
      </c>
      <c r="L6430" t="s">
        <v>65</v>
      </c>
      <c r="M6430" t="s">
        <v>21</v>
      </c>
      <c r="N6430" t="s">
        <v>22</v>
      </c>
      <c r="O6430" t="s">
        <v>57</v>
      </c>
      <c r="P6430" t="s">
        <v>349</v>
      </c>
      <c r="Q6430" t="s">
        <v>350</v>
      </c>
      <c r="R6430" t="s">
        <v>351</v>
      </c>
      <c r="S6430">
        <f t="shared" si="100"/>
        <v>2016</v>
      </c>
    </row>
    <row r="6431" spans="1:19" x14ac:dyDescent="0.25">
      <c r="A6431">
        <v>345</v>
      </c>
      <c r="B6431">
        <v>345102</v>
      </c>
      <c r="C6431">
        <v>6165</v>
      </c>
      <c r="E6431" t="s">
        <v>375</v>
      </c>
      <c r="F6431" t="s">
        <v>86</v>
      </c>
      <c r="G6431">
        <v>1599</v>
      </c>
      <c r="H6431" s="1">
        <v>42416</v>
      </c>
      <c r="I6431" s="2"/>
      <c r="J6431" s="2">
        <v>-152.63999999999999</v>
      </c>
      <c r="K6431" s="2">
        <v>-152.63999999999999</v>
      </c>
      <c r="L6431" t="s">
        <v>65</v>
      </c>
      <c r="M6431" t="s">
        <v>21</v>
      </c>
      <c r="N6431" t="s">
        <v>22</v>
      </c>
      <c r="O6431" t="s">
        <v>57</v>
      </c>
      <c r="P6431" t="s">
        <v>349</v>
      </c>
      <c r="Q6431" t="s">
        <v>350</v>
      </c>
      <c r="R6431" t="s">
        <v>351</v>
      </c>
      <c r="S6431">
        <f t="shared" si="100"/>
        <v>2016</v>
      </c>
    </row>
    <row r="6432" spans="1:19" x14ac:dyDescent="0.25">
      <c r="A6432">
        <v>345</v>
      </c>
      <c r="B6432">
        <v>345102</v>
      </c>
      <c r="C6432">
        <v>6165</v>
      </c>
      <c r="E6432" t="s">
        <v>375</v>
      </c>
      <c r="F6432" t="s">
        <v>86</v>
      </c>
      <c r="G6432">
        <v>1599</v>
      </c>
      <c r="H6432" s="1">
        <v>42416</v>
      </c>
      <c r="I6432" s="2"/>
      <c r="J6432" s="2">
        <v>-362.52</v>
      </c>
      <c r="K6432" s="2">
        <v>-362.52</v>
      </c>
      <c r="L6432" t="s">
        <v>65</v>
      </c>
      <c r="M6432" t="s">
        <v>21</v>
      </c>
      <c r="N6432" t="s">
        <v>22</v>
      </c>
      <c r="O6432" t="s">
        <v>57</v>
      </c>
      <c r="P6432" t="s">
        <v>349</v>
      </c>
      <c r="Q6432" t="s">
        <v>350</v>
      </c>
      <c r="R6432" t="s">
        <v>351</v>
      </c>
      <c r="S6432">
        <f t="shared" si="100"/>
        <v>2016</v>
      </c>
    </row>
    <row r="6433" spans="1:19" x14ac:dyDescent="0.25">
      <c r="A6433">
        <v>345</v>
      </c>
      <c r="B6433">
        <v>345102</v>
      </c>
      <c r="C6433">
        <v>6165</v>
      </c>
      <c r="E6433" t="s">
        <v>375</v>
      </c>
      <c r="F6433" t="s">
        <v>86</v>
      </c>
      <c r="G6433">
        <v>1599</v>
      </c>
      <c r="H6433" s="1">
        <v>42416</v>
      </c>
      <c r="I6433" s="2"/>
      <c r="J6433" s="2">
        <v>-343.44</v>
      </c>
      <c r="K6433" s="2">
        <v>-343.44</v>
      </c>
      <c r="L6433" t="s">
        <v>65</v>
      </c>
      <c r="M6433" t="s">
        <v>21</v>
      </c>
      <c r="N6433" t="s">
        <v>22</v>
      </c>
      <c r="O6433" t="s">
        <v>57</v>
      </c>
      <c r="P6433" t="s">
        <v>349</v>
      </c>
      <c r="Q6433" t="s">
        <v>350</v>
      </c>
      <c r="R6433" t="s">
        <v>351</v>
      </c>
      <c r="S6433">
        <f t="shared" si="100"/>
        <v>2016</v>
      </c>
    </row>
    <row r="6434" spans="1:19" x14ac:dyDescent="0.25">
      <c r="A6434">
        <v>345</v>
      </c>
      <c r="B6434">
        <v>345102</v>
      </c>
      <c r="C6434">
        <v>6165</v>
      </c>
      <c r="E6434" t="s">
        <v>375</v>
      </c>
      <c r="F6434" t="s">
        <v>86</v>
      </c>
      <c r="G6434">
        <v>1599</v>
      </c>
      <c r="H6434" s="1">
        <v>42416</v>
      </c>
      <c r="I6434" s="2"/>
      <c r="J6434" s="2">
        <v>-553.32000000000005</v>
      </c>
      <c r="K6434" s="2">
        <v>-553.32000000000005</v>
      </c>
      <c r="L6434" t="s">
        <v>65</v>
      </c>
      <c r="M6434" t="s">
        <v>21</v>
      </c>
      <c r="N6434" t="s">
        <v>22</v>
      </c>
      <c r="O6434" t="s">
        <v>57</v>
      </c>
      <c r="P6434" t="s">
        <v>349</v>
      </c>
      <c r="Q6434" t="s">
        <v>350</v>
      </c>
      <c r="R6434" t="s">
        <v>351</v>
      </c>
      <c r="S6434">
        <f t="shared" si="100"/>
        <v>2016</v>
      </c>
    </row>
    <row r="6435" spans="1:19" x14ac:dyDescent="0.25">
      <c r="A6435">
        <v>345</v>
      </c>
      <c r="B6435">
        <v>345102</v>
      </c>
      <c r="C6435">
        <v>6165</v>
      </c>
      <c r="E6435" t="s">
        <v>374</v>
      </c>
      <c r="F6435" t="s">
        <v>86</v>
      </c>
      <c r="G6435">
        <v>1599</v>
      </c>
      <c r="H6435" s="1">
        <v>42416</v>
      </c>
      <c r="I6435" s="2"/>
      <c r="J6435" s="2">
        <v>-457.92</v>
      </c>
      <c r="K6435" s="2">
        <v>-457.92</v>
      </c>
      <c r="L6435" t="s">
        <v>65</v>
      </c>
      <c r="M6435" t="s">
        <v>21</v>
      </c>
      <c r="N6435" t="s">
        <v>22</v>
      </c>
      <c r="O6435" t="s">
        <v>57</v>
      </c>
      <c r="P6435" t="s">
        <v>349</v>
      </c>
      <c r="Q6435" t="s">
        <v>350</v>
      </c>
      <c r="R6435" t="s">
        <v>351</v>
      </c>
      <c r="S6435">
        <f t="shared" si="100"/>
        <v>2016</v>
      </c>
    </row>
    <row r="6436" spans="1:19" x14ac:dyDescent="0.25">
      <c r="A6436">
        <v>345</v>
      </c>
      <c r="B6436">
        <v>345102</v>
      </c>
      <c r="C6436">
        <v>6165</v>
      </c>
      <c r="E6436" t="s">
        <v>380</v>
      </c>
      <c r="F6436" t="s">
        <v>86</v>
      </c>
      <c r="G6436">
        <v>1599</v>
      </c>
      <c r="H6436" s="1">
        <v>42416</v>
      </c>
      <c r="I6436" s="2"/>
      <c r="J6436" s="2">
        <v>-114.48</v>
      </c>
      <c r="K6436" s="2">
        <v>-114.48</v>
      </c>
      <c r="L6436" t="s">
        <v>65</v>
      </c>
      <c r="M6436" t="s">
        <v>21</v>
      </c>
      <c r="N6436" t="s">
        <v>22</v>
      </c>
      <c r="O6436" t="s">
        <v>57</v>
      </c>
      <c r="P6436" t="s">
        <v>349</v>
      </c>
      <c r="Q6436" t="s">
        <v>350</v>
      </c>
      <c r="R6436" t="s">
        <v>351</v>
      </c>
      <c r="S6436">
        <f t="shared" si="100"/>
        <v>2016</v>
      </c>
    </row>
    <row r="6437" spans="1:19" x14ac:dyDescent="0.25">
      <c r="A6437">
        <v>345</v>
      </c>
      <c r="B6437">
        <v>345102</v>
      </c>
      <c r="C6437">
        <v>6165</v>
      </c>
      <c r="E6437" t="s">
        <v>380</v>
      </c>
      <c r="F6437" t="s">
        <v>86</v>
      </c>
      <c r="G6437">
        <v>1599</v>
      </c>
      <c r="H6437" s="1">
        <v>42416</v>
      </c>
      <c r="I6437" s="2"/>
      <c r="J6437" s="2">
        <v>-76.319999999999993</v>
      </c>
      <c r="K6437" s="2">
        <v>-76.319999999999993</v>
      </c>
      <c r="L6437" t="s">
        <v>65</v>
      </c>
      <c r="M6437" t="s">
        <v>21</v>
      </c>
      <c r="N6437" t="s">
        <v>22</v>
      </c>
      <c r="O6437" t="s">
        <v>57</v>
      </c>
      <c r="P6437" t="s">
        <v>349</v>
      </c>
      <c r="Q6437" t="s">
        <v>350</v>
      </c>
      <c r="R6437" t="s">
        <v>351</v>
      </c>
      <c r="S6437">
        <f t="shared" si="100"/>
        <v>2016</v>
      </c>
    </row>
    <row r="6438" spans="1:19" x14ac:dyDescent="0.25">
      <c r="A6438">
        <v>345</v>
      </c>
      <c r="B6438">
        <v>345102</v>
      </c>
      <c r="C6438">
        <v>6165</v>
      </c>
      <c r="E6438" t="s">
        <v>380</v>
      </c>
      <c r="F6438" t="s">
        <v>86</v>
      </c>
      <c r="G6438">
        <v>1599</v>
      </c>
      <c r="H6438" s="1">
        <v>42416</v>
      </c>
      <c r="I6438" s="2"/>
      <c r="J6438" s="2">
        <v>-76.319999999999993</v>
      </c>
      <c r="K6438" s="2">
        <v>-76.319999999999993</v>
      </c>
      <c r="L6438" t="s">
        <v>65</v>
      </c>
      <c r="M6438" t="s">
        <v>21</v>
      </c>
      <c r="N6438" t="s">
        <v>22</v>
      </c>
      <c r="O6438" t="s">
        <v>57</v>
      </c>
      <c r="P6438" t="s">
        <v>349</v>
      </c>
      <c r="Q6438" t="s">
        <v>350</v>
      </c>
      <c r="R6438" t="s">
        <v>351</v>
      </c>
      <c r="S6438">
        <f t="shared" si="100"/>
        <v>2016</v>
      </c>
    </row>
    <row r="6439" spans="1:19" x14ac:dyDescent="0.25">
      <c r="A6439">
        <v>345</v>
      </c>
      <c r="B6439">
        <v>345102</v>
      </c>
      <c r="C6439">
        <v>6165</v>
      </c>
      <c r="E6439" t="s">
        <v>380</v>
      </c>
      <c r="F6439" t="s">
        <v>86</v>
      </c>
      <c r="G6439">
        <v>1599</v>
      </c>
      <c r="H6439" s="1">
        <v>42416</v>
      </c>
      <c r="I6439" s="2"/>
      <c r="J6439" s="2">
        <v>-152.63999999999999</v>
      </c>
      <c r="K6439" s="2">
        <v>-152.63999999999999</v>
      </c>
      <c r="L6439" t="s">
        <v>65</v>
      </c>
      <c r="M6439" t="s">
        <v>21</v>
      </c>
      <c r="N6439" t="s">
        <v>22</v>
      </c>
      <c r="O6439" t="s">
        <v>57</v>
      </c>
      <c r="P6439" t="s">
        <v>349</v>
      </c>
      <c r="Q6439" t="s">
        <v>350</v>
      </c>
      <c r="R6439" t="s">
        <v>351</v>
      </c>
      <c r="S6439">
        <f t="shared" si="100"/>
        <v>2016</v>
      </c>
    </row>
    <row r="6440" spans="1:19" x14ac:dyDescent="0.25">
      <c r="A6440">
        <v>345</v>
      </c>
      <c r="B6440">
        <v>345102</v>
      </c>
      <c r="C6440">
        <v>6165</v>
      </c>
      <c r="E6440" t="s">
        <v>385</v>
      </c>
      <c r="F6440" t="s">
        <v>86</v>
      </c>
      <c r="G6440">
        <v>1599</v>
      </c>
      <c r="H6440" s="1">
        <v>42416</v>
      </c>
      <c r="I6440" s="2"/>
      <c r="J6440" s="2">
        <v>-267.12</v>
      </c>
      <c r="K6440" s="2">
        <v>-267.12</v>
      </c>
      <c r="L6440" t="s">
        <v>65</v>
      </c>
      <c r="M6440" t="s">
        <v>21</v>
      </c>
      <c r="N6440" t="s">
        <v>22</v>
      </c>
      <c r="O6440" t="s">
        <v>57</v>
      </c>
      <c r="P6440" t="s">
        <v>349</v>
      </c>
      <c r="Q6440" t="s">
        <v>350</v>
      </c>
      <c r="R6440" t="s">
        <v>351</v>
      </c>
      <c r="S6440">
        <f t="shared" si="100"/>
        <v>2016</v>
      </c>
    </row>
    <row r="6441" spans="1:19" x14ac:dyDescent="0.25">
      <c r="A6441">
        <v>345</v>
      </c>
      <c r="B6441">
        <v>345102</v>
      </c>
      <c r="C6441">
        <v>6165</v>
      </c>
      <c r="E6441" t="s">
        <v>385</v>
      </c>
      <c r="F6441" t="s">
        <v>86</v>
      </c>
      <c r="G6441">
        <v>1599</v>
      </c>
      <c r="H6441" s="1">
        <v>42416</v>
      </c>
      <c r="I6441" s="2"/>
      <c r="J6441" s="2">
        <v>-381.6</v>
      </c>
      <c r="K6441" s="2">
        <v>-381.6</v>
      </c>
      <c r="L6441" t="s">
        <v>65</v>
      </c>
      <c r="M6441" t="s">
        <v>21</v>
      </c>
      <c r="N6441" t="s">
        <v>22</v>
      </c>
      <c r="O6441" t="s">
        <v>57</v>
      </c>
      <c r="P6441" t="s">
        <v>349</v>
      </c>
      <c r="Q6441" t="s">
        <v>350</v>
      </c>
      <c r="R6441" t="s">
        <v>351</v>
      </c>
      <c r="S6441">
        <f t="shared" si="100"/>
        <v>2016</v>
      </c>
    </row>
    <row r="6442" spans="1:19" x14ac:dyDescent="0.25">
      <c r="A6442">
        <v>345</v>
      </c>
      <c r="B6442">
        <v>345102</v>
      </c>
      <c r="C6442">
        <v>6165</v>
      </c>
      <c r="E6442" t="s">
        <v>385</v>
      </c>
      <c r="F6442" t="s">
        <v>86</v>
      </c>
      <c r="G6442">
        <v>1599</v>
      </c>
      <c r="H6442" s="1">
        <v>42416</v>
      </c>
      <c r="I6442" s="2"/>
      <c r="J6442" s="2">
        <v>-515.16</v>
      </c>
      <c r="K6442" s="2">
        <v>-515.16</v>
      </c>
      <c r="L6442" t="s">
        <v>65</v>
      </c>
      <c r="M6442" t="s">
        <v>21</v>
      </c>
      <c r="N6442" t="s">
        <v>22</v>
      </c>
      <c r="O6442" t="s">
        <v>57</v>
      </c>
      <c r="P6442" t="s">
        <v>349</v>
      </c>
      <c r="Q6442" t="s">
        <v>350</v>
      </c>
      <c r="R6442" t="s">
        <v>351</v>
      </c>
      <c r="S6442">
        <f t="shared" si="100"/>
        <v>2016</v>
      </c>
    </row>
    <row r="6443" spans="1:19" x14ac:dyDescent="0.25">
      <c r="A6443">
        <v>345</v>
      </c>
      <c r="B6443">
        <v>345102</v>
      </c>
      <c r="C6443">
        <v>6165</v>
      </c>
      <c r="E6443" t="s">
        <v>381</v>
      </c>
      <c r="F6443" t="s">
        <v>86</v>
      </c>
      <c r="G6443">
        <v>1599</v>
      </c>
      <c r="H6443" s="1">
        <v>42416</v>
      </c>
      <c r="I6443" s="2"/>
      <c r="J6443" s="2">
        <v>-152.63999999999999</v>
      </c>
      <c r="K6443" s="2">
        <v>-152.63999999999999</v>
      </c>
      <c r="L6443" t="s">
        <v>65</v>
      </c>
      <c r="M6443" t="s">
        <v>21</v>
      </c>
      <c r="N6443" t="s">
        <v>22</v>
      </c>
      <c r="O6443" t="s">
        <v>57</v>
      </c>
      <c r="P6443" t="s">
        <v>349</v>
      </c>
      <c r="Q6443" t="s">
        <v>350</v>
      </c>
      <c r="R6443" t="s">
        <v>351</v>
      </c>
      <c r="S6443">
        <f t="shared" si="100"/>
        <v>2016</v>
      </c>
    </row>
    <row r="6444" spans="1:19" x14ac:dyDescent="0.25">
      <c r="A6444">
        <v>345</v>
      </c>
      <c r="B6444">
        <v>345102</v>
      </c>
      <c r="C6444">
        <v>6165</v>
      </c>
      <c r="E6444" t="s">
        <v>375</v>
      </c>
      <c r="F6444" t="s">
        <v>86</v>
      </c>
      <c r="G6444">
        <v>1599</v>
      </c>
      <c r="H6444" s="1">
        <v>42416</v>
      </c>
      <c r="I6444" s="2"/>
      <c r="J6444" s="2">
        <v>-305.27999999999997</v>
      </c>
      <c r="K6444" s="2">
        <v>-305.27999999999997</v>
      </c>
      <c r="L6444" t="s">
        <v>65</v>
      </c>
      <c r="M6444" t="s">
        <v>21</v>
      </c>
      <c r="N6444" t="s">
        <v>22</v>
      </c>
      <c r="O6444" t="s">
        <v>57</v>
      </c>
      <c r="P6444" t="s">
        <v>349</v>
      </c>
      <c r="Q6444" t="s">
        <v>350</v>
      </c>
      <c r="R6444" t="s">
        <v>351</v>
      </c>
      <c r="S6444">
        <f t="shared" si="100"/>
        <v>2016</v>
      </c>
    </row>
    <row r="6445" spans="1:19" x14ac:dyDescent="0.25">
      <c r="A6445">
        <v>345</v>
      </c>
      <c r="B6445">
        <v>345102</v>
      </c>
      <c r="C6445">
        <v>6165</v>
      </c>
      <c r="E6445" t="s">
        <v>89</v>
      </c>
      <c r="F6445" t="s">
        <v>86</v>
      </c>
      <c r="G6445">
        <v>1596</v>
      </c>
      <c r="H6445" s="1">
        <v>42415</v>
      </c>
      <c r="I6445" s="2"/>
      <c r="J6445" s="2">
        <v>-83.16</v>
      </c>
      <c r="K6445" s="2">
        <v>-83.16</v>
      </c>
      <c r="L6445" t="s">
        <v>65</v>
      </c>
      <c r="M6445" t="s">
        <v>21</v>
      </c>
      <c r="N6445" t="s">
        <v>22</v>
      </c>
      <c r="O6445" t="s">
        <v>57</v>
      </c>
      <c r="P6445" t="s">
        <v>349</v>
      </c>
      <c r="Q6445" t="s">
        <v>350</v>
      </c>
      <c r="R6445" t="s">
        <v>351</v>
      </c>
      <c r="S6445">
        <f t="shared" si="100"/>
        <v>2016</v>
      </c>
    </row>
    <row r="6446" spans="1:19" x14ac:dyDescent="0.25">
      <c r="A6446">
        <v>345</v>
      </c>
      <c r="B6446">
        <v>345102</v>
      </c>
      <c r="C6446">
        <v>6165</v>
      </c>
      <c r="E6446" t="s">
        <v>89</v>
      </c>
      <c r="F6446" t="s">
        <v>86</v>
      </c>
      <c r="G6446">
        <v>1596</v>
      </c>
      <c r="H6446" s="1">
        <v>42415</v>
      </c>
      <c r="I6446" s="2"/>
      <c r="J6446" s="2">
        <v>-83.16</v>
      </c>
      <c r="K6446" s="2">
        <v>-83.16</v>
      </c>
      <c r="L6446" t="s">
        <v>65</v>
      </c>
      <c r="M6446" t="s">
        <v>21</v>
      </c>
      <c r="N6446" t="s">
        <v>22</v>
      </c>
      <c r="O6446" t="s">
        <v>57</v>
      </c>
      <c r="P6446" t="s">
        <v>349</v>
      </c>
      <c r="Q6446" t="s">
        <v>350</v>
      </c>
      <c r="R6446" t="s">
        <v>351</v>
      </c>
      <c r="S6446">
        <f t="shared" si="100"/>
        <v>2016</v>
      </c>
    </row>
    <row r="6447" spans="1:19" x14ac:dyDescent="0.25">
      <c r="A6447">
        <v>345</v>
      </c>
      <c r="B6447">
        <v>345102</v>
      </c>
      <c r="C6447">
        <v>6165</v>
      </c>
      <c r="E6447" t="s">
        <v>89</v>
      </c>
      <c r="F6447" t="s">
        <v>86</v>
      </c>
      <c r="G6447">
        <v>1596</v>
      </c>
      <c r="H6447" s="1">
        <v>42415</v>
      </c>
      <c r="I6447" s="2"/>
      <c r="J6447" s="2">
        <v>-83.16</v>
      </c>
      <c r="K6447" s="2">
        <v>-83.16</v>
      </c>
      <c r="L6447" t="s">
        <v>65</v>
      </c>
      <c r="M6447" t="s">
        <v>21</v>
      </c>
      <c r="N6447" t="s">
        <v>22</v>
      </c>
      <c r="O6447" t="s">
        <v>57</v>
      </c>
      <c r="P6447" t="s">
        <v>349</v>
      </c>
      <c r="Q6447" t="s">
        <v>350</v>
      </c>
      <c r="R6447" t="s">
        <v>351</v>
      </c>
      <c r="S6447">
        <f t="shared" si="100"/>
        <v>2016</v>
      </c>
    </row>
    <row r="6448" spans="1:19" x14ac:dyDescent="0.25">
      <c r="A6448">
        <v>345</v>
      </c>
      <c r="B6448">
        <v>345102</v>
      </c>
      <c r="C6448">
        <v>6165</v>
      </c>
      <c r="E6448" t="s">
        <v>89</v>
      </c>
      <c r="F6448" t="s">
        <v>86</v>
      </c>
      <c r="G6448">
        <v>1596</v>
      </c>
      <c r="H6448" s="1">
        <v>42415</v>
      </c>
      <c r="I6448" s="2"/>
      <c r="J6448" s="2">
        <v>-249.48</v>
      </c>
      <c r="K6448" s="2">
        <v>-249.48</v>
      </c>
      <c r="L6448" t="s">
        <v>65</v>
      </c>
      <c r="M6448" t="s">
        <v>21</v>
      </c>
      <c r="N6448" t="s">
        <v>22</v>
      </c>
      <c r="O6448" t="s">
        <v>57</v>
      </c>
      <c r="P6448" t="s">
        <v>349</v>
      </c>
      <c r="Q6448" t="s">
        <v>350</v>
      </c>
      <c r="R6448" t="s">
        <v>351</v>
      </c>
      <c r="S6448">
        <f t="shared" si="100"/>
        <v>2016</v>
      </c>
    </row>
    <row r="6449" spans="1:19" x14ac:dyDescent="0.25">
      <c r="A6449">
        <v>345</v>
      </c>
      <c r="B6449">
        <v>345102</v>
      </c>
      <c r="C6449">
        <v>6165</v>
      </c>
      <c r="E6449" t="s">
        <v>89</v>
      </c>
      <c r="F6449" t="s">
        <v>86</v>
      </c>
      <c r="G6449">
        <v>1596</v>
      </c>
      <c r="H6449" s="1">
        <v>42415</v>
      </c>
      <c r="I6449" s="2"/>
      <c r="J6449" s="2">
        <v>-83.16</v>
      </c>
      <c r="K6449" s="2">
        <v>-83.16</v>
      </c>
      <c r="L6449" t="s">
        <v>65</v>
      </c>
      <c r="M6449" t="s">
        <v>21</v>
      </c>
      <c r="N6449" t="s">
        <v>22</v>
      </c>
      <c r="O6449" t="s">
        <v>57</v>
      </c>
      <c r="P6449" t="s">
        <v>349</v>
      </c>
      <c r="Q6449" t="s">
        <v>350</v>
      </c>
      <c r="R6449" t="s">
        <v>351</v>
      </c>
      <c r="S6449">
        <f t="shared" si="100"/>
        <v>2016</v>
      </c>
    </row>
    <row r="6450" spans="1:19" x14ac:dyDescent="0.25">
      <c r="A6450">
        <v>345</v>
      </c>
      <c r="B6450">
        <v>345102</v>
      </c>
      <c r="C6450">
        <v>6165</v>
      </c>
      <c r="E6450" t="s">
        <v>89</v>
      </c>
      <c r="F6450" t="s">
        <v>86</v>
      </c>
      <c r="G6450">
        <v>1596</v>
      </c>
      <c r="H6450" s="1">
        <v>42415</v>
      </c>
      <c r="I6450" s="2"/>
      <c r="J6450" s="2">
        <v>-249.48</v>
      </c>
      <c r="K6450" s="2">
        <v>-249.48</v>
      </c>
      <c r="L6450" t="s">
        <v>65</v>
      </c>
      <c r="M6450" t="s">
        <v>21</v>
      </c>
      <c r="N6450" t="s">
        <v>22</v>
      </c>
      <c r="O6450" t="s">
        <v>57</v>
      </c>
      <c r="P6450" t="s">
        <v>349</v>
      </c>
      <c r="Q6450" t="s">
        <v>350</v>
      </c>
      <c r="R6450" t="s">
        <v>351</v>
      </c>
      <c r="S6450">
        <f t="shared" si="100"/>
        <v>2016</v>
      </c>
    </row>
    <row r="6451" spans="1:19" x14ac:dyDescent="0.25">
      <c r="A6451">
        <v>345</v>
      </c>
      <c r="B6451">
        <v>345102</v>
      </c>
      <c r="C6451">
        <v>6165</v>
      </c>
      <c r="E6451" t="s">
        <v>89</v>
      </c>
      <c r="F6451" t="s">
        <v>86</v>
      </c>
      <c r="G6451">
        <v>1596</v>
      </c>
      <c r="H6451" s="1">
        <v>42415</v>
      </c>
      <c r="I6451" s="2"/>
      <c r="J6451" s="2">
        <v>-249.48</v>
      </c>
      <c r="K6451" s="2">
        <v>-249.48</v>
      </c>
      <c r="L6451" t="s">
        <v>65</v>
      </c>
      <c r="M6451" t="s">
        <v>21</v>
      </c>
      <c r="N6451" t="s">
        <v>22</v>
      </c>
      <c r="O6451" t="s">
        <v>57</v>
      </c>
      <c r="P6451" t="s">
        <v>349</v>
      </c>
      <c r="Q6451" t="s">
        <v>350</v>
      </c>
      <c r="R6451" t="s">
        <v>351</v>
      </c>
      <c r="S6451">
        <f t="shared" si="100"/>
        <v>2016</v>
      </c>
    </row>
    <row r="6452" spans="1:19" x14ac:dyDescent="0.25">
      <c r="A6452">
        <v>345</v>
      </c>
      <c r="B6452">
        <v>345102</v>
      </c>
      <c r="C6452">
        <v>6165</v>
      </c>
      <c r="E6452" t="s">
        <v>88</v>
      </c>
      <c r="F6452" t="s">
        <v>86</v>
      </c>
      <c r="G6452">
        <v>1596</v>
      </c>
      <c r="H6452" s="1">
        <v>42415</v>
      </c>
      <c r="I6452" s="2"/>
      <c r="J6452" s="2">
        <v>-180</v>
      </c>
      <c r="K6452" s="2">
        <v>-180</v>
      </c>
      <c r="L6452" t="s">
        <v>65</v>
      </c>
      <c r="M6452" t="s">
        <v>21</v>
      </c>
      <c r="N6452" t="s">
        <v>22</v>
      </c>
      <c r="O6452" t="s">
        <v>57</v>
      </c>
      <c r="P6452" t="s">
        <v>349</v>
      </c>
      <c r="Q6452" t="s">
        <v>350</v>
      </c>
      <c r="R6452" t="s">
        <v>351</v>
      </c>
      <c r="S6452">
        <f t="shared" si="100"/>
        <v>2016</v>
      </c>
    </row>
    <row r="6453" spans="1:19" x14ac:dyDescent="0.25">
      <c r="A6453">
        <v>345</v>
      </c>
      <c r="B6453">
        <v>345102</v>
      </c>
      <c r="C6453">
        <v>6165</v>
      </c>
      <c r="E6453" t="s">
        <v>88</v>
      </c>
      <c r="F6453" t="s">
        <v>86</v>
      </c>
      <c r="G6453">
        <v>1596</v>
      </c>
      <c r="H6453" s="1">
        <v>42415</v>
      </c>
      <c r="I6453" s="2"/>
      <c r="J6453" s="2">
        <v>-270</v>
      </c>
      <c r="K6453" s="2">
        <v>-270</v>
      </c>
      <c r="L6453" t="s">
        <v>65</v>
      </c>
      <c r="M6453" t="s">
        <v>21</v>
      </c>
      <c r="N6453" t="s">
        <v>22</v>
      </c>
      <c r="O6453" t="s">
        <v>57</v>
      </c>
      <c r="P6453" t="s">
        <v>349</v>
      </c>
      <c r="Q6453" t="s">
        <v>350</v>
      </c>
      <c r="R6453" t="s">
        <v>351</v>
      </c>
      <c r="S6453">
        <f t="shared" si="100"/>
        <v>2016</v>
      </c>
    </row>
    <row r="6454" spans="1:19" x14ac:dyDescent="0.25">
      <c r="A6454">
        <v>345</v>
      </c>
      <c r="B6454">
        <v>345102</v>
      </c>
      <c r="C6454">
        <v>6165</v>
      </c>
      <c r="E6454" t="s">
        <v>88</v>
      </c>
      <c r="F6454" t="s">
        <v>86</v>
      </c>
      <c r="G6454">
        <v>1596</v>
      </c>
      <c r="H6454" s="1">
        <v>42415</v>
      </c>
      <c r="I6454" s="2"/>
      <c r="J6454" s="2">
        <v>-180</v>
      </c>
      <c r="K6454" s="2">
        <v>-180</v>
      </c>
      <c r="L6454" t="s">
        <v>65</v>
      </c>
      <c r="M6454" t="s">
        <v>21</v>
      </c>
      <c r="N6454" t="s">
        <v>22</v>
      </c>
      <c r="O6454" t="s">
        <v>57</v>
      </c>
      <c r="P6454" t="s">
        <v>349</v>
      </c>
      <c r="Q6454" t="s">
        <v>350</v>
      </c>
      <c r="R6454" t="s">
        <v>351</v>
      </c>
      <c r="S6454">
        <f t="shared" si="100"/>
        <v>2016</v>
      </c>
    </row>
    <row r="6455" spans="1:19" x14ac:dyDescent="0.25">
      <c r="A6455">
        <v>345</v>
      </c>
      <c r="B6455">
        <v>345102</v>
      </c>
      <c r="C6455">
        <v>6165</v>
      </c>
      <c r="E6455" t="s">
        <v>88</v>
      </c>
      <c r="F6455" t="s">
        <v>86</v>
      </c>
      <c r="G6455">
        <v>1596</v>
      </c>
      <c r="H6455" s="1">
        <v>42415</v>
      </c>
      <c r="I6455" s="2"/>
      <c r="J6455" s="2">
        <v>-360</v>
      </c>
      <c r="K6455" s="2">
        <v>-360</v>
      </c>
      <c r="L6455" t="s">
        <v>65</v>
      </c>
      <c r="M6455" t="s">
        <v>21</v>
      </c>
      <c r="N6455" t="s">
        <v>22</v>
      </c>
      <c r="O6455" t="s">
        <v>57</v>
      </c>
      <c r="P6455" t="s">
        <v>349</v>
      </c>
      <c r="Q6455" t="s">
        <v>350</v>
      </c>
      <c r="R6455" t="s">
        <v>351</v>
      </c>
      <c r="S6455">
        <f t="shared" si="100"/>
        <v>2016</v>
      </c>
    </row>
    <row r="6456" spans="1:19" x14ac:dyDescent="0.25">
      <c r="A6456">
        <v>345</v>
      </c>
      <c r="B6456">
        <v>345102</v>
      </c>
      <c r="C6456">
        <v>6165</v>
      </c>
      <c r="E6456" t="s">
        <v>88</v>
      </c>
      <c r="F6456" t="s">
        <v>86</v>
      </c>
      <c r="G6456">
        <v>1596</v>
      </c>
      <c r="H6456" s="1">
        <v>42415</v>
      </c>
      <c r="I6456" s="2"/>
      <c r="J6456" s="2">
        <v>-360</v>
      </c>
      <c r="K6456" s="2">
        <v>-360</v>
      </c>
      <c r="L6456" t="s">
        <v>65</v>
      </c>
      <c r="M6456" t="s">
        <v>21</v>
      </c>
      <c r="N6456" t="s">
        <v>22</v>
      </c>
      <c r="O6456" t="s">
        <v>57</v>
      </c>
      <c r="P6456" t="s">
        <v>349</v>
      </c>
      <c r="Q6456" t="s">
        <v>350</v>
      </c>
      <c r="R6456" t="s">
        <v>351</v>
      </c>
      <c r="S6456">
        <f t="shared" si="100"/>
        <v>2016</v>
      </c>
    </row>
    <row r="6457" spans="1:19" x14ac:dyDescent="0.25">
      <c r="A6457">
        <v>345</v>
      </c>
      <c r="B6457">
        <v>345102</v>
      </c>
      <c r="C6457">
        <v>6165</v>
      </c>
      <c r="E6457" t="s">
        <v>89</v>
      </c>
      <c r="F6457" t="s">
        <v>86</v>
      </c>
      <c r="G6457">
        <v>1596</v>
      </c>
      <c r="H6457" s="1">
        <v>42415</v>
      </c>
      <c r="I6457" s="2"/>
      <c r="J6457" s="2">
        <v>-166.32</v>
      </c>
      <c r="K6457" s="2">
        <v>-166.32</v>
      </c>
      <c r="L6457" t="s">
        <v>65</v>
      </c>
      <c r="M6457" t="s">
        <v>21</v>
      </c>
      <c r="N6457" t="s">
        <v>22</v>
      </c>
      <c r="O6457" t="s">
        <v>57</v>
      </c>
      <c r="P6457" t="s">
        <v>349</v>
      </c>
      <c r="Q6457" t="s">
        <v>350</v>
      </c>
      <c r="R6457" t="s">
        <v>351</v>
      </c>
      <c r="S6457">
        <f t="shared" si="100"/>
        <v>2016</v>
      </c>
    </row>
    <row r="6458" spans="1:19" x14ac:dyDescent="0.25">
      <c r="A6458">
        <v>345</v>
      </c>
      <c r="B6458">
        <v>345102</v>
      </c>
      <c r="C6458">
        <v>6165</v>
      </c>
      <c r="E6458" t="s">
        <v>89</v>
      </c>
      <c r="F6458" t="s">
        <v>86</v>
      </c>
      <c r="G6458">
        <v>1596</v>
      </c>
      <c r="H6458" s="1">
        <v>42415</v>
      </c>
      <c r="I6458" s="2"/>
      <c r="J6458" s="2">
        <v>-166.32</v>
      </c>
      <c r="K6458" s="2">
        <v>-166.32</v>
      </c>
      <c r="L6458" t="s">
        <v>65</v>
      </c>
      <c r="M6458" t="s">
        <v>21</v>
      </c>
      <c r="N6458" t="s">
        <v>22</v>
      </c>
      <c r="O6458" t="s">
        <v>57</v>
      </c>
      <c r="P6458" t="s">
        <v>349</v>
      </c>
      <c r="Q6458" t="s">
        <v>350</v>
      </c>
      <c r="R6458" t="s">
        <v>351</v>
      </c>
      <c r="S6458">
        <f t="shared" si="100"/>
        <v>2016</v>
      </c>
    </row>
    <row r="6459" spans="1:19" x14ac:dyDescent="0.25">
      <c r="A6459">
        <v>345</v>
      </c>
      <c r="B6459">
        <v>345102</v>
      </c>
      <c r="C6459">
        <v>6165</v>
      </c>
      <c r="E6459" t="s">
        <v>89</v>
      </c>
      <c r="F6459" t="s">
        <v>86</v>
      </c>
      <c r="G6459">
        <v>1596</v>
      </c>
      <c r="H6459" s="1">
        <v>42415</v>
      </c>
      <c r="I6459" s="2"/>
      <c r="J6459" s="2">
        <v>-166.32</v>
      </c>
      <c r="K6459" s="2">
        <v>-166.32</v>
      </c>
      <c r="L6459" t="s">
        <v>65</v>
      </c>
      <c r="M6459" t="s">
        <v>21</v>
      </c>
      <c r="N6459" t="s">
        <v>22</v>
      </c>
      <c r="O6459" t="s">
        <v>57</v>
      </c>
      <c r="P6459" t="s">
        <v>349</v>
      </c>
      <c r="Q6459" t="s">
        <v>350</v>
      </c>
      <c r="R6459" t="s">
        <v>351</v>
      </c>
      <c r="S6459">
        <f t="shared" si="100"/>
        <v>2016</v>
      </c>
    </row>
    <row r="6460" spans="1:19" x14ac:dyDescent="0.25">
      <c r="A6460">
        <v>345</v>
      </c>
      <c r="B6460">
        <v>345102</v>
      </c>
      <c r="C6460">
        <v>6165</v>
      </c>
      <c r="E6460" t="s">
        <v>375</v>
      </c>
      <c r="F6460" t="s">
        <v>86</v>
      </c>
      <c r="G6460">
        <v>1593</v>
      </c>
      <c r="H6460" s="1">
        <v>42402</v>
      </c>
      <c r="I6460" s="2"/>
      <c r="J6460" s="2">
        <v>-38.159999999999997</v>
      </c>
      <c r="K6460" s="2">
        <v>-38.159999999999997</v>
      </c>
      <c r="L6460" t="s">
        <v>65</v>
      </c>
      <c r="M6460" t="s">
        <v>21</v>
      </c>
      <c r="N6460" t="s">
        <v>22</v>
      </c>
      <c r="O6460" t="s">
        <v>57</v>
      </c>
      <c r="P6460" t="s">
        <v>349</v>
      </c>
      <c r="Q6460" t="s">
        <v>350</v>
      </c>
      <c r="R6460" t="s">
        <v>351</v>
      </c>
      <c r="S6460">
        <f t="shared" si="100"/>
        <v>2016</v>
      </c>
    </row>
    <row r="6461" spans="1:19" x14ac:dyDescent="0.25">
      <c r="A6461">
        <v>345</v>
      </c>
      <c r="B6461">
        <v>345102</v>
      </c>
      <c r="C6461">
        <v>6165</v>
      </c>
      <c r="E6461" t="s">
        <v>375</v>
      </c>
      <c r="F6461" t="s">
        <v>86</v>
      </c>
      <c r="G6461">
        <v>1593</v>
      </c>
      <c r="H6461" s="1">
        <v>42402</v>
      </c>
      <c r="I6461" s="2"/>
      <c r="J6461" s="2">
        <v>-38.159999999999997</v>
      </c>
      <c r="K6461" s="2">
        <v>-38.159999999999997</v>
      </c>
      <c r="L6461" t="s">
        <v>65</v>
      </c>
      <c r="M6461" t="s">
        <v>21</v>
      </c>
      <c r="N6461" t="s">
        <v>22</v>
      </c>
      <c r="O6461" t="s">
        <v>57</v>
      </c>
      <c r="P6461" t="s">
        <v>349</v>
      </c>
      <c r="Q6461" t="s">
        <v>350</v>
      </c>
      <c r="R6461" t="s">
        <v>351</v>
      </c>
      <c r="S6461">
        <f t="shared" si="100"/>
        <v>2016</v>
      </c>
    </row>
    <row r="6462" spans="1:19" x14ac:dyDescent="0.25">
      <c r="A6462">
        <v>345</v>
      </c>
      <c r="B6462">
        <v>345102</v>
      </c>
      <c r="C6462">
        <v>6165</v>
      </c>
      <c r="E6462" t="s">
        <v>375</v>
      </c>
      <c r="F6462" t="s">
        <v>86</v>
      </c>
      <c r="G6462">
        <v>1593</v>
      </c>
      <c r="H6462" s="1">
        <v>42402</v>
      </c>
      <c r="I6462" s="2"/>
      <c r="J6462" s="2">
        <v>-38.159999999999997</v>
      </c>
      <c r="K6462" s="2">
        <v>-38.159999999999997</v>
      </c>
      <c r="L6462" t="s">
        <v>65</v>
      </c>
      <c r="M6462" t="s">
        <v>21</v>
      </c>
      <c r="N6462" t="s">
        <v>22</v>
      </c>
      <c r="O6462" t="s">
        <v>57</v>
      </c>
      <c r="P6462" t="s">
        <v>349</v>
      </c>
      <c r="Q6462" t="s">
        <v>350</v>
      </c>
      <c r="R6462" t="s">
        <v>351</v>
      </c>
      <c r="S6462">
        <f t="shared" si="100"/>
        <v>2016</v>
      </c>
    </row>
    <row r="6463" spans="1:19" x14ac:dyDescent="0.25">
      <c r="A6463">
        <v>345</v>
      </c>
      <c r="B6463">
        <v>345102</v>
      </c>
      <c r="C6463">
        <v>6165</v>
      </c>
      <c r="E6463" t="s">
        <v>375</v>
      </c>
      <c r="F6463" t="s">
        <v>86</v>
      </c>
      <c r="G6463">
        <v>1593</v>
      </c>
      <c r="H6463" s="1">
        <v>42402</v>
      </c>
      <c r="I6463" s="2"/>
      <c r="J6463" s="2">
        <v>-38.159999999999997</v>
      </c>
      <c r="K6463" s="2">
        <v>-38.159999999999997</v>
      </c>
      <c r="L6463" t="s">
        <v>65</v>
      </c>
      <c r="M6463" t="s">
        <v>21</v>
      </c>
      <c r="N6463" t="s">
        <v>22</v>
      </c>
      <c r="O6463" t="s">
        <v>57</v>
      </c>
      <c r="P6463" t="s">
        <v>349</v>
      </c>
      <c r="Q6463" t="s">
        <v>350</v>
      </c>
      <c r="R6463" t="s">
        <v>351</v>
      </c>
      <c r="S6463">
        <f t="shared" si="100"/>
        <v>2016</v>
      </c>
    </row>
    <row r="6464" spans="1:19" x14ac:dyDescent="0.25">
      <c r="A6464">
        <v>345</v>
      </c>
      <c r="B6464">
        <v>345102</v>
      </c>
      <c r="C6464">
        <v>6165</v>
      </c>
      <c r="E6464" t="s">
        <v>385</v>
      </c>
      <c r="F6464" t="s">
        <v>86</v>
      </c>
      <c r="G6464">
        <v>1593</v>
      </c>
      <c r="H6464" s="1">
        <v>42402</v>
      </c>
      <c r="I6464" s="2"/>
      <c r="J6464" s="2">
        <v>-228.96</v>
      </c>
      <c r="K6464" s="2">
        <v>-228.96</v>
      </c>
      <c r="L6464" t="s">
        <v>65</v>
      </c>
      <c r="M6464" t="s">
        <v>21</v>
      </c>
      <c r="N6464" t="s">
        <v>22</v>
      </c>
      <c r="O6464" t="s">
        <v>57</v>
      </c>
      <c r="P6464" t="s">
        <v>349</v>
      </c>
      <c r="Q6464" t="s">
        <v>350</v>
      </c>
      <c r="R6464" t="s">
        <v>351</v>
      </c>
      <c r="S6464">
        <f t="shared" si="100"/>
        <v>2016</v>
      </c>
    </row>
    <row r="6465" spans="1:19" x14ac:dyDescent="0.25">
      <c r="A6465">
        <v>345</v>
      </c>
      <c r="B6465">
        <v>345102</v>
      </c>
      <c r="C6465">
        <v>6165</v>
      </c>
      <c r="E6465" t="s">
        <v>375</v>
      </c>
      <c r="F6465" t="s">
        <v>86</v>
      </c>
      <c r="G6465">
        <v>1593</v>
      </c>
      <c r="H6465" s="1">
        <v>42402</v>
      </c>
      <c r="I6465" s="2"/>
      <c r="J6465" s="2">
        <v>-38.159999999999997</v>
      </c>
      <c r="K6465" s="2">
        <v>-38.159999999999997</v>
      </c>
      <c r="L6465" t="s">
        <v>65</v>
      </c>
      <c r="M6465" t="s">
        <v>21</v>
      </c>
      <c r="N6465" t="s">
        <v>22</v>
      </c>
      <c r="O6465" t="s">
        <v>57</v>
      </c>
      <c r="P6465" t="s">
        <v>349</v>
      </c>
      <c r="Q6465" t="s">
        <v>350</v>
      </c>
      <c r="R6465" t="s">
        <v>351</v>
      </c>
      <c r="S6465">
        <f t="shared" si="100"/>
        <v>2016</v>
      </c>
    </row>
    <row r="6466" spans="1:19" x14ac:dyDescent="0.25">
      <c r="A6466">
        <v>345</v>
      </c>
      <c r="B6466">
        <v>345102</v>
      </c>
      <c r="C6466">
        <v>6165</v>
      </c>
      <c r="E6466" t="s">
        <v>380</v>
      </c>
      <c r="F6466" t="s">
        <v>86</v>
      </c>
      <c r="G6466">
        <v>1593</v>
      </c>
      <c r="H6466" s="1">
        <v>42402</v>
      </c>
      <c r="I6466" s="2"/>
      <c r="J6466" s="2">
        <v>-114.48</v>
      </c>
      <c r="K6466" s="2">
        <v>-114.48</v>
      </c>
      <c r="L6466" t="s">
        <v>65</v>
      </c>
      <c r="M6466" t="s">
        <v>21</v>
      </c>
      <c r="N6466" t="s">
        <v>22</v>
      </c>
      <c r="O6466" t="s">
        <v>57</v>
      </c>
      <c r="P6466" t="s">
        <v>349</v>
      </c>
      <c r="Q6466" t="s">
        <v>350</v>
      </c>
      <c r="R6466" t="s">
        <v>351</v>
      </c>
      <c r="S6466">
        <f t="shared" si="100"/>
        <v>2016</v>
      </c>
    </row>
    <row r="6467" spans="1:19" x14ac:dyDescent="0.25">
      <c r="A6467">
        <v>345</v>
      </c>
      <c r="B6467">
        <v>345102</v>
      </c>
      <c r="C6467">
        <v>6165</v>
      </c>
      <c r="E6467" t="s">
        <v>380</v>
      </c>
      <c r="F6467" t="s">
        <v>86</v>
      </c>
      <c r="G6467">
        <v>1593</v>
      </c>
      <c r="H6467" s="1">
        <v>42402</v>
      </c>
      <c r="I6467" s="2"/>
      <c r="J6467" s="2">
        <v>-114.48</v>
      </c>
      <c r="K6467" s="2">
        <v>-114.48</v>
      </c>
      <c r="L6467" t="s">
        <v>65</v>
      </c>
      <c r="M6467" t="s">
        <v>21</v>
      </c>
      <c r="N6467" t="s">
        <v>22</v>
      </c>
      <c r="O6467" t="s">
        <v>57</v>
      </c>
      <c r="P6467" t="s">
        <v>349</v>
      </c>
      <c r="Q6467" t="s">
        <v>350</v>
      </c>
      <c r="R6467" t="s">
        <v>351</v>
      </c>
      <c r="S6467">
        <f t="shared" ref="S6467:S6530" si="101">YEAR(H6467)</f>
        <v>2016</v>
      </c>
    </row>
    <row r="6468" spans="1:19" x14ac:dyDescent="0.25">
      <c r="A6468">
        <v>345</v>
      </c>
      <c r="B6468">
        <v>345102</v>
      </c>
      <c r="C6468">
        <v>6165</v>
      </c>
      <c r="E6468" t="s">
        <v>380</v>
      </c>
      <c r="F6468" t="s">
        <v>86</v>
      </c>
      <c r="G6468">
        <v>1593</v>
      </c>
      <c r="H6468" s="1">
        <v>42402</v>
      </c>
      <c r="I6468" s="2"/>
      <c r="J6468" s="2">
        <v>-38.159999999999997</v>
      </c>
      <c r="K6468" s="2">
        <v>-38.159999999999997</v>
      </c>
      <c r="L6468" t="s">
        <v>65</v>
      </c>
      <c r="M6468" t="s">
        <v>21</v>
      </c>
      <c r="N6468" t="s">
        <v>22</v>
      </c>
      <c r="O6468" t="s">
        <v>57</v>
      </c>
      <c r="P6468" t="s">
        <v>349</v>
      </c>
      <c r="Q6468" t="s">
        <v>350</v>
      </c>
      <c r="R6468" t="s">
        <v>351</v>
      </c>
      <c r="S6468">
        <f t="shared" si="101"/>
        <v>2016</v>
      </c>
    </row>
    <row r="6469" spans="1:19" x14ac:dyDescent="0.25">
      <c r="A6469">
        <v>345</v>
      </c>
      <c r="B6469">
        <v>345102</v>
      </c>
      <c r="C6469">
        <v>6165</v>
      </c>
      <c r="E6469" t="s">
        <v>89</v>
      </c>
      <c r="F6469" t="s">
        <v>86</v>
      </c>
      <c r="G6469">
        <v>1590</v>
      </c>
      <c r="H6469" s="1">
        <v>42400</v>
      </c>
      <c r="I6469" s="2"/>
      <c r="J6469" s="2">
        <v>-83.16</v>
      </c>
      <c r="K6469" s="2">
        <v>-83.16</v>
      </c>
      <c r="L6469" t="s">
        <v>65</v>
      </c>
      <c r="M6469" t="s">
        <v>21</v>
      </c>
      <c r="N6469" t="s">
        <v>22</v>
      </c>
      <c r="O6469" t="s">
        <v>57</v>
      </c>
      <c r="P6469" t="s">
        <v>349</v>
      </c>
      <c r="Q6469" t="s">
        <v>350</v>
      </c>
      <c r="R6469" t="s">
        <v>351</v>
      </c>
      <c r="S6469">
        <f t="shared" si="101"/>
        <v>2016</v>
      </c>
    </row>
    <row r="6470" spans="1:19" x14ac:dyDescent="0.25">
      <c r="A6470">
        <v>345</v>
      </c>
      <c r="B6470">
        <v>345102</v>
      </c>
      <c r="C6470">
        <v>6165</v>
      </c>
      <c r="E6470" t="s">
        <v>89</v>
      </c>
      <c r="F6470" t="s">
        <v>86</v>
      </c>
      <c r="G6470">
        <v>1590</v>
      </c>
      <c r="H6470" s="1">
        <v>42400</v>
      </c>
      <c r="I6470" s="2"/>
      <c r="J6470" s="2">
        <v>-83.16</v>
      </c>
      <c r="K6470" s="2">
        <v>-83.16</v>
      </c>
      <c r="L6470" t="s">
        <v>65</v>
      </c>
      <c r="M6470" t="s">
        <v>21</v>
      </c>
      <c r="N6470" t="s">
        <v>22</v>
      </c>
      <c r="O6470" t="s">
        <v>57</v>
      </c>
      <c r="P6470" t="s">
        <v>349</v>
      </c>
      <c r="Q6470" t="s">
        <v>350</v>
      </c>
      <c r="R6470" t="s">
        <v>351</v>
      </c>
      <c r="S6470">
        <f t="shared" si="101"/>
        <v>2016</v>
      </c>
    </row>
    <row r="6471" spans="1:19" x14ac:dyDescent="0.25">
      <c r="A6471">
        <v>345</v>
      </c>
      <c r="B6471">
        <v>345102</v>
      </c>
      <c r="C6471">
        <v>6165</v>
      </c>
      <c r="E6471" t="s">
        <v>89</v>
      </c>
      <c r="F6471" t="s">
        <v>86</v>
      </c>
      <c r="G6471">
        <v>1590</v>
      </c>
      <c r="H6471" s="1">
        <v>42400</v>
      </c>
      <c r="I6471" s="2"/>
      <c r="J6471" s="2">
        <v>-41.58</v>
      </c>
      <c r="K6471" s="2">
        <v>-41.58</v>
      </c>
      <c r="L6471" t="s">
        <v>65</v>
      </c>
      <c r="M6471" t="s">
        <v>21</v>
      </c>
      <c r="N6471" t="s">
        <v>22</v>
      </c>
      <c r="O6471" t="s">
        <v>57</v>
      </c>
      <c r="P6471" t="s">
        <v>349</v>
      </c>
      <c r="Q6471" t="s">
        <v>350</v>
      </c>
      <c r="R6471" t="s">
        <v>351</v>
      </c>
      <c r="S6471">
        <f t="shared" si="101"/>
        <v>2016</v>
      </c>
    </row>
    <row r="6472" spans="1:19" x14ac:dyDescent="0.25">
      <c r="A6472">
        <v>345</v>
      </c>
      <c r="B6472">
        <v>345102</v>
      </c>
      <c r="C6472">
        <v>6165</v>
      </c>
      <c r="E6472" t="s">
        <v>89</v>
      </c>
      <c r="F6472" t="s">
        <v>86</v>
      </c>
      <c r="G6472">
        <v>1590</v>
      </c>
      <c r="H6472" s="1">
        <v>42400</v>
      </c>
      <c r="I6472" s="2"/>
      <c r="J6472" s="2">
        <v>-166.32</v>
      </c>
      <c r="K6472" s="2">
        <v>-166.32</v>
      </c>
      <c r="L6472" t="s">
        <v>65</v>
      </c>
      <c r="M6472" t="s">
        <v>21</v>
      </c>
      <c r="N6472" t="s">
        <v>22</v>
      </c>
      <c r="O6472" t="s">
        <v>57</v>
      </c>
      <c r="P6472" t="s">
        <v>349</v>
      </c>
      <c r="Q6472" t="s">
        <v>350</v>
      </c>
      <c r="R6472" t="s">
        <v>351</v>
      </c>
      <c r="S6472">
        <f t="shared" si="101"/>
        <v>2016</v>
      </c>
    </row>
    <row r="6473" spans="1:19" x14ac:dyDescent="0.25">
      <c r="A6473">
        <v>345</v>
      </c>
      <c r="B6473">
        <v>345102</v>
      </c>
      <c r="C6473">
        <v>6165</v>
      </c>
      <c r="E6473" t="s">
        <v>89</v>
      </c>
      <c r="F6473" t="s">
        <v>86</v>
      </c>
      <c r="G6473">
        <v>1590</v>
      </c>
      <c r="H6473" s="1">
        <v>42400</v>
      </c>
      <c r="I6473" s="2"/>
      <c r="J6473" s="2">
        <v>-83.16</v>
      </c>
      <c r="K6473" s="2">
        <v>-83.16</v>
      </c>
      <c r="L6473" t="s">
        <v>65</v>
      </c>
      <c r="M6473" t="s">
        <v>21</v>
      </c>
      <c r="N6473" t="s">
        <v>22</v>
      </c>
      <c r="O6473" t="s">
        <v>57</v>
      </c>
      <c r="P6473" t="s">
        <v>349</v>
      </c>
      <c r="Q6473" t="s">
        <v>350</v>
      </c>
      <c r="R6473" t="s">
        <v>351</v>
      </c>
      <c r="S6473">
        <f t="shared" si="101"/>
        <v>2016</v>
      </c>
    </row>
    <row r="6474" spans="1:19" x14ac:dyDescent="0.25">
      <c r="A6474">
        <v>345</v>
      </c>
      <c r="B6474">
        <v>345102</v>
      </c>
      <c r="C6474">
        <v>6165</v>
      </c>
      <c r="E6474" t="s">
        <v>89</v>
      </c>
      <c r="F6474" t="s">
        <v>86</v>
      </c>
      <c r="G6474">
        <v>1590</v>
      </c>
      <c r="H6474" s="1">
        <v>42400</v>
      </c>
      <c r="I6474" s="2"/>
      <c r="J6474" s="2">
        <v>-83.16</v>
      </c>
      <c r="K6474" s="2">
        <v>-83.16</v>
      </c>
      <c r="L6474" t="s">
        <v>65</v>
      </c>
      <c r="M6474" t="s">
        <v>21</v>
      </c>
      <c r="N6474" t="s">
        <v>22</v>
      </c>
      <c r="O6474" t="s">
        <v>57</v>
      </c>
      <c r="P6474" t="s">
        <v>349</v>
      </c>
      <c r="Q6474" t="s">
        <v>350</v>
      </c>
      <c r="R6474" t="s">
        <v>351</v>
      </c>
      <c r="S6474">
        <f t="shared" si="101"/>
        <v>2016</v>
      </c>
    </row>
    <row r="6475" spans="1:19" x14ac:dyDescent="0.25">
      <c r="A6475">
        <v>345</v>
      </c>
      <c r="B6475">
        <v>345102</v>
      </c>
      <c r="C6475">
        <v>6165</v>
      </c>
      <c r="E6475" t="s">
        <v>89</v>
      </c>
      <c r="F6475" t="s">
        <v>86</v>
      </c>
      <c r="G6475">
        <v>1590</v>
      </c>
      <c r="H6475" s="1">
        <v>42400</v>
      </c>
      <c r="I6475" s="2"/>
      <c r="J6475" s="2">
        <v>-83.16</v>
      </c>
      <c r="K6475" s="2">
        <v>-83.16</v>
      </c>
      <c r="L6475" t="s">
        <v>65</v>
      </c>
      <c r="M6475" t="s">
        <v>21</v>
      </c>
      <c r="N6475" t="s">
        <v>22</v>
      </c>
      <c r="O6475" t="s">
        <v>57</v>
      </c>
      <c r="P6475" t="s">
        <v>349</v>
      </c>
      <c r="Q6475" t="s">
        <v>350</v>
      </c>
      <c r="R6475" t="s">
        <v>351</v>
      </c>
      <c r="S6475">
        <f t="shared" si="101"/>
        <v>2016</v>
      </c>
    </row>
    <row r="6476" spans="1:19" x14ac:dyDescent="0.25">
      <c r="A6476">
        <v>345</v>
      </c>
      <c r="B6476">
        <v>345102</v>
      </c>
      <c r="C6476">
        <v>6165</v>
      </c>
      <c r="E6476" t="s">
        <v>89</v>
      </c>
      <c r="F6476" t="s">
        <v>86</v>
      </c>
      <c r="G6476">
        <v>1590</v>
      </c>
      <c r="H6476" s="1">
        <v>42400</v>
      </c>
      <c r="I6476" s="2"/>
      <c r="J6476" s="2">
        <v>-83.16</v>
      </c>
      <c r="K6476" s="2">
        <v>-83.16</v>
      </c>
      <c r="L6476" t="s">
        <v>65</v>
      </c>
      <c r="M6476" t="s">
        <v>21</v>
      </c>
      <c r="N6476" t="s">
        <v>22</v>
      </c>
      <c r="O6476" t="s">
        <v>57</v>
      </c>
      <c r="P6476" t="s">
        <v>349</v>
      </c>
      <c r="Q6476" t="s">
        <v>350</v>
      </c>
      <c r="R6476" t="s">
        <v>351</v>
      </c>
      <c r="S6476">
        <f t="shared" si="101"/>
        <v>2016</v>
      </c>
    </row>
    <row r="6477" spans="1:19" x14ac:dyDescent="0.25">
      <c r="A6477">
        <v>345</v>
      </c>
      <c r="B6477">
        <v>345102</v>
      </c>
      <c r="C6477">
        <v>6165</v>
      </c>
      <c r="E6477" t="s">
        <v>397</v>
      </c>
      <c r="F6477" t="s">
        <v>68</v>
      </c>
      <c r="G6477">
        <v>307216</v>
      </c>
      <c r="H6477" s="1">
        <v>42400</v>
      </c>
      <c r="I6477" s="2"/>
      <c r="J6477" s="2">
        <v>-152.63</v>
      </c>
      <c r="K6477" s="2">
        <v>-152.63</v>
      </c>
      <c r="L6477" t="s">
        <v>65</v>
      </c>
      <c r="M6477" t="s">
        <v>21</v>
      </c>
      <c r="N6477" t="s">
        <v>22</v>
      </c>
      <c r="O6477" t="s">
        <v>57</v>
      </c>
      <c r="P6477" t="s">
        <v>349</v>
      </c>
      <c r="Q6477" t="s">
        <v>350</v>
      </c>
      <c r="R6477" t="s">
        <v>351</v>
      </c>
      <c r="S6477">
        <f t="shared" si="101"/>
        <v>2016</v>
      </c>
    </row>
    <row r="6478" spans="1:19" x14ac:dyDescent="0.25">
      <c r="A6478">
        <v>345</v>
      </c>
      <c r="B6478">
        <v>345102</v>
      </c>
      <c r="C6478">
        <v>6165</v>
      </c>
      <c r="E6478" t="s">
        <v>397</v>
      </c>
      <c r="F6478" t="s">
        <v>68</v>
      </c>
      <c r="G6478">
        <v>307216</v>
      </c>
      <c r="H6478" s="1">
        <v>42400</v>
      </c>
      <c r="I6478" s="2"/>
      <c r="J6478" s="2">
        <v>-38.159999999999997</v>
      </c>
      <c r="K6478" s="2">
        <v>-38.159999999999997</v>
      </c>
      <c r="L6478" t="s">
        <v>65</v>
      </c>
      <c r="M6478" t="s">
        <v>21</v>
      </c>
      <c r="N6478" t="s">
        <v>22</v>
      </c>
      <c r="O6478" t="s">
        <v>57</v>
      </c>
      <c r="P6478" t="s">
        <v>349</v>
      </c>
      <c r="Q6478" t="s">
        <v>350</v>
      </c>
      <c r="R6478" t="s">
        <v>351</v>
      </c>
      <c r="S6478">
        <f t="shared" si="101"/>
        <v>2016</v>
      </c>
    </row>
    <row r="6479" spans="1:19" x14ac:dyDescent="0.25">
      <c r="A6479">
        <v>345</v>
      </c>
      <c r="B6479">
        <v>345102</v>
      </c>
      <c r="C6479">
        <v>6165</v>
      </c>
      <c r="E6479" t="s">
        <v>397</v>
      </c>
      <c r="F6479" t="s">
        <v>68</v>
      </c>
      <c r="G6479">
        <v>307216</v>
      </c>
      <c r="H6479" s="1">
        <v>42400</v>
      </c>
      <c r="I6479" s="2"/>
      <c r="J6479" s="2">
        <v>-152.63</v>
      </c>
      <c r="K6479" s="2">
        <v>-152.63</v>
      </c>
      <c r="L6479" t="s">
        <v>65</v>
      </c>
      <c r="M6479" t="s">
        <v>21</v>
      </c>
      <c r="N6479" t="s">
        <v>22</v>
      </c>
      <c r="O6479" t="s">
        <v>57</v>
      </c>
      <c r="P6479" t="s">
        <v>349</v>
      </c>
      <c r="Q6479" t="s">
        <v>350</v>
      </c>
      <c r="R6479" t="s">
        <v>351</v>
      </c>
      <c r="S6479">
        <f t="shared" si="101"/>
        <v>2016</v>
      </c>
    </row>
    <row r="6480" spans="1:19" x14ac:dyDescent="0.25">
      <c r="A6480">
        <v>345</v>
      </c>
      <c r="B6480">
        <v>345102</v>
      </c>
      <c r="C6480">
        <v>6165</v>
      </c>
      <c r="E6480" t="s">
        <v>397</v>
      </c>
      <c r="F6480" t="s">
        <v>68</v>
      </c>
      <c r="G6480">
        <v>307216</v>
      </c>
      <c r="H6480" s="1">
        <v>42400</v>
      </c>
      <c r="I6480" s="2"/>
      <c r="J6480" s="2">
        <v>-267.11</v>
      </c>
      <c r="K6480" s="2">
        <v>-267.11</v>
      </c>
      <c r="L6480" t="s">
        <v>65</v>
      </c>
      <c r="M6480" t="s">
        <v>21</v>
      </c>
      <c r="N6480" t="s">
        <v>22</v>
      </c>
      <c r="O6480" t="s">
        <v>57</v>
      </c>
      <c r="P6480" t="s">
        <v>349</v>
      </c>
      <c r="Q6480" t="s">
        <v>350</v>
      </c>
      <c r="R6480" t="s">
        <v>351</v>
      </c>
      <c r="S6480">
        <f t="shared" si="101"/>
        <v>2016</v>
      </c>
    </row>
    <row r="6481" spans="1:19" x14ac:dyDescent="0.25">
      <c r="A6481">
        <v>345</v>
      </c>
      <c r="B6481">
        <v>345102</v>
      </c>
      <c r="C6481">
        <v>6165</v>
      </c>
      <c r="E6481" t="s">
        <v>397</v>
      </c>
      <c r="F6481" t="s">
        <v>68</v>
      </c>
      <c r="G6481">
        <v>307216</v>
      </c>
      <c r="H6481" s="1">
        <v>42400</v>
      </c>
      <c r="I6481" s="2"/>
      <c r="J6481" s="2">
        <v>-38.159999999999997</v>
      </c>
      <c r="K6481" s="2">
        <v>-38.159999999999997</v>
      </c>
      <c r="L6481" t="s">
        <v>65</v>
      </c>
      <c r="M6481" t="s">
        <v>21</v>
      </c>
      <c r="N6481" t="s">
        <v>22</v>
      </c>
      <c r="O6481" t="s">
        <v>57</v>
      </c>
      <c r="P6481" t="s">
        <v>349</v>
      </c>
      <c r="Q6481" t="s">
        <v>350</v>
      </c>
      <c r="R6481" t="s">
        <v>351</v>
      </c>
      <c r="S6481">
        <f t="shared" si="101"/>
        <v>2016</v>
      </c>
    </row>
    <row r="6482" spans="1:19" x14ac:dyDescent="0.25">
      <c r="A6482">
        <v>345</v>
      </c>
      <c r="B6482">
        <v>345102</v>
      </c>
      <c r="C6482">
        <v>6165</v>
      </c>
      <c r="E6482" t="s">
        <v>397</v>
      </c>
      <c r="F6482" t="s">
        <v>68</v>
      </c>
      <c r="G6482">
        <v>307216</v>
      </c>
      <c r="H6482" s="1">
        <v>42400</v>
      </c>
      <c r="I6482" s="2"/>
      <c r="J6482" s="2">
        <v>-228.95</v>
      </c>
      <c r="K6482" s="2">
        <v>-228.95</v>
      </c>
      <c r="L6482" t="s">
        <v>65</v>
      </c>
      <c r="M6482" t="s">
        <v>21</v>
      </c>
      <c r="N6482" t="s">
        <v>22</v>
      </c>
      <c r="O6482" t="s">
        <v>57</v>
      </c>
      <c r="P6482" t="s">
        <v>349</v>
      </c>
      <c r="Q6482" t="s">
        <v>350</v>
      </c>
      <c r="R6482" t="s">
        <v>351</v>
      </c>
      <c r="S6482">
        <f t="shared" si="101"/>
        <v>2016</v>
      </c>
    </row>
    <row r="6483" spans="1:19" x14ac:dyDescent="0.25">
      <c r="A6483">
        <v>345</v>
      </c>
      <c r="B6483">
        <v>345102</v>
      </c>
      <c r="C6483">
        <v>6165</v>
      </c>
      <c r="E6483" t="s">
        <v>397</v>
      </c>
      <c r="F6483" t="s">
        <v>68</v>
      </c>
      <c r="G6483">
        <v>307216</v>
      </c>
      <c r="H6483" s="1">
        <v>42400</v>
      </c>
      <c r="I6483" s="2"/>
      <c r="J6483" s="2">
        <v>-38.159999999999997</v>
      </c>
      <c r="K6483" s="2">
        <v>-38.159999999999997</v>
      </c>
      <c r="L6483" t="s">
        <v>65</v>
      </c>
      <c r="M6483" t="s">
        <v>21</v>
      </c>
      <c r="N6483" t="s">
        <v>22</v>
      </c>
      <c r="O6483" t="s">
        <v>57</v>
      </c>
      <c r="P6483" t="s">
        <v>349</v>
      </c>
      <c r="Q6483" t="s">
        <v>350</v>
      </c>
      <c r="R6483" t="s">
        <v>351</v>
      </c>
      <c r="S6483">
        <f t="shared" si="101"/>
        <v>2016</v>
      </c>
    </row>
    <row r="6484" spans="1:19" x14ac:dyDescent="0.25">
      <c r="A6484">
        <v>345</v>
      </c>
      <c r="B6484">
        <v>345102</v>
      </c>
      <c r="C6484">
        <v>6165</v>
      </c>
      <c r="E6484" t="s">
        <v>397</v>
      </c>
      <c r="F6484" t="s">
        <v>68</v>
      </c>
      <c r="G6484">
        <v>307216</v>
      </c>
      <c r="H6484" s="1">
        <v>42400</v>
      </c>
      <c r="I6484" s="2"/>
      <c r="J6484" s="2">
        <v>-152.63</v>
      </c>
      <c r="K6484" s="2">
        <v>-152.63</v>
      </c>
      <c r="L6484" t="s">
        <v>65</v>
      </c>
      <c r="M6484" t="s">
        <v>21</v>
      </c>
      <c r="N6484" t="s">
        <v>22</v>
      </c>
      <c r="O6484" t="s">
        <v>57</v>
      </c>
      <c r="P6484" t="s">
        <v>349</v>
      </c>
      <c r="Q6484" t="s">
        <v>350</v>
      </c>
      <c r="R6484" t="s">
        <v>351</v>
      </c>
      <c r="S6484">
        <f t="shared" si="101"/>
        <v>2016</v>
      </c>
    </row>
    <row r="6485" spans="1:19" x14ac:dyDescent="0.25">
      <c r="A6485">
        <v>345</v>
      </c>
      <c r="B6485">
        <v>345102</v>
      </c>
      <c r="C6485">
        <v>6165</v>
      </c>
      <c r="E6485" t="s">
        <v>397</v>
      </c>
      <c r="F6485" t="s">
        <v>68</v>
      </c>
      <c r="G6485">
        <v>307216</v>
      </c>
      <c r="H6485" s="1">
        <v>42400</v>
      </c>
      <c r="I6485" s="2"/>
      <c r="J6485" s="2">
        <v>-152.63</v>
      </c>
      <c r="K6485" s="2">
        <v>-152.63</v>
      </c>
      <c r="L6485" t="s">
        <v>65</v>
      </c>
      <c r="M6485" t="s">
        <v>21</v>
      </c>
      <c r="N6485" t="s">
        <v>22</v>
      </c>
      <c r="O6485" t="s">
        <v>57</v>
      </c>
      <c r="P6485" t="s">
        <v>349</v>
      </c>
      <c r="Q6485" t="s">
        <v>350</v>
      </c>
      <c r="R6485" t="s">
        <v>351</v>
      </c>
      <c r="S6485">
        <f t="shared" si="101"/>
        <v>2016</v>
      </c>
    </row>
    <row r="6486" spans="1:19" x14ac:dyDescent="0.25">
      <c r="A6486">
        <v>345</v>
      </c>
      <c r="B6486">
        <v>345102</v>
      </c>
      <c r="C6486">
        <v>6165</v>
      </c>
      <c r="E6486" t="s">
        <v>397</v>
      </c>
      <c r="F6486" t="s">
        <v>68</v>
      </c>
      <c r="G6486">
        <v>307216</v>
      </c>
      <c r="H6486" s="1">
        <v>42400</v>
      </c>
      <c r="I6486" s="2"/>
      <c r="J6486" s="2">
        <v>-76.319999999999993</v>
      </c>
      <c r="K6486" s="2">
        <v>-76.319999999999993</v>
      </c>
      <c r="L6486" t="s">
        <v>65</v>
      </c>
      <c r="M6486" t="s">
        <v>21</v>
      </c>
      <c r="N6486" t="s">
        <v>22</v>
      </c>
      <c r="O6486" t="s">
        <v>57</v>
      </c>
      <c r="P6486" t="s">
        <v>349</v>
      </c>
      <c r="Q6486" t="s">
        <v>350</v>
      </c>
      <c r="R6486" t="s">
        <v>351</v>
      </c>
      <c r="S6486">
        <f t="shared" si="101"/>
        <v>2016</v>
      </c>
    </row>
    <row r="6487" spans="1:19" x14ac:dyDescent="0.25">
      <c r="A6487">
        <v>345</v>
      </c>
      <c r="B6487">
        <v>345102</v>
      </c>
      <c r="C6487">
        <v>6165</v>
      </c>
      <c r="E6487" t="s">
        <v>397</v>
      </c>
      <c r="F6487" t="s">
        <v>68</v>
      </c>
      <c r="G6487">
        <v>307216</v>
      </c>
      <c r="H6487" s="1">
        <v>42400</v>
      </c>
      <c r="I6487" s="2"/>
      <c r="J6487" s="2">
        <v>-228.95</v>
      </c>
      <c r="K6487" s="2">
        <v>-228.95</v>
      </c>
      <c r="L6487" t="s">
        <v>65</v>
      </c>
      <c r="M6487" t="s">
        <v>21</v>
      </c>
      <c r="N6487" t="s">
        <v>22</v>
      </c>
      <c r="O6487" t="s">
        <v>57</v>
      </c>
      <c r="P6487" t="s">
        <v>349</v>
      </c>
      <c r="Q6487" t="s">
        <v>350</v>
      </c>
      <c r="R6487" t="s">
        <v>351</v>
      </c>
      <c r="S6487">
        <f t="shared" si="101"/>
        <v>2016</v>
      </c>
    </row>
    <row r="6488" spans="1:19" x14ac:dyDescent="0.25">
      <c r="A6488">
        <v>345</v>
      </c>
      <c r="B6488">
        <v>345102</v>
      </c>
      <c r="C6488">
        <v>6165</v>
      </c>
      <c r="E6488" t="s">
        <v>397</v>
      </c>
      <c r="F6488" t="s">
        <v>68</v>
      </c>
      <c r="G6488">
        <v>307216</v>
      </c>
      <c r="H6488" s="1">
        <v>42400</v>
      </c>
      <c r="I6488" s="2"/>
      <c r="J6488" s="2">
        <v>-305.27</v>
      </c>
      <c r="K6488" s="2">
        <v>-305.27</v>
      </c>
      <c r="L6488" t="s">
        <v>65</v>
      </c>
      <c r="M6488" t="s">
        <v>21</v>
      </c>
      <c r="N6488" t="s">
        <v>22</v>
      </c>
      <c r="O6488" t="s">
        <v>57</v>
      </c>
      <c r="P6488" t="s">
        <v>349</v>
      </c>
      <c r="Q6488" t="s">
        <v>350</v>
      </c>
      <c r="R6488" t="s">
        <v>351</v>
      </c>
      <c r="S6488">
        <f t="shared" si="101"/>
        <v>2016</v>
      </c>
    </row>
    <row r="6489" spans="1:19" x14ac:dyDescent="0.25">
      <c r="A6489">
        <v>345</v>
      </c>
      <c r="B6489">
        <v>345102</v>
      </c>
      <c r="C6489">
        <v>6165</v>
      </c>
      <c r="E6489" t="s">
        <v>397</v>
      </c>
      <c r="F6489" t="s">
        <v>68</v>
      </c>
      <c r="G6489">
        <v>307216</v>
      </c>
      <c r="H6489" s="1">
        <v>42400</v>
      </c>
      <c r="I6489" s="2"/>
      <c r="J6489" s="2">
        <v>-76.319999999999993</v>
      </c>
      <c r="K6489" s="2">
        <v>-76.319999999999993</v>
      </c>
      <c r="L6489" t="s">
        <v>65</v>
      </c>
      <c r="M6489" t="s">
        <v>21</v>
      </c>
      <c r="N6489" t="s">
        <v>22</v>
      </c>
      <c r="O6489" t="s">
        <v>57</v>
      </c>
      <c r="P6489" t="s">
        <v>349</v>
      </c>
      <c r="Q6489" t="s">
        <v>350</v>
      </c>
      <c r="R6489" t="s">
        <v>351</v>
      </c>
      <c r="S6489">
        <f t="shared" si="101"/>
        <v>2016</v>
      </c>
    </row>
    <row r="6490" spans="1:19" x14ac:dyDescent="0.25">
      <c r="A6490">
        <v>345</v>
      </c>
      <c r="B6490">
        <v>345102</v>
      </c>
      <c r="C6490">
        <v>6165</v>
      </c>
      <c r="E6490" t="s">
        <v>397</v>
      </c>
      <c r="F6490" t="s">
        <v>68</v>
      </c>
      <c r="G6490">
        <v>307216</v>
      </c>
      <c r="H6490" s="1">
        <v>42400</v>
      </c>
      <c r="I6490" s="2"/>
      <c r="J6490" s="2">
        <v>-305.27</v>
      </c>
      <c r="K6490" s="2">
        <v>-305.27</v>
      </c>
      <c r="L6490" t="s">
        <v>65</v>
      </c>
      <c r="M6490" t="s">
        <v>21</v>
      </c>
      <c r="N6490" t="s">
        <v>22</v>
      </c>
      <c r="O6490" t="s">
        <v>57</v>
      </c>
      <c r="P6490" t="s">
        <v>349</v>
      </c>
      <c r="Q6490" t="s">
        <v>350</v>
      </c>
      <c r="R6490" t="s">
        <v>351</v>
      </c>
      <c r="S6490">
        <f t="shared" si="101"/>
        <v>2016</v>
      </c>
    </row>
    <row r="6491" spans="1:19" x14ac:dyDescent="0.25">
      <c r="A6491">
        <v>345</v>
      </c>
      <c r="B6491">
        <v>345102</v>
      </c>
      <c r="C6491">
        <v>6165</v>
      </c>
      <c r="E6491" t="s">
        <v>375</v>
      </c>
      <c r="F6491" t="s">
        <v>86</v>
      </c>
      <c r="G6491">
        <v>1587</v>
      </c>
      <c r="H6491" s="1">
        <v>42388</v>
      </c>
      <c r="I6491" s="2"/>
      <c r="J6491" s="2">
        <v>-76.319999999999993</v>
      </c>
      <c r="K6491" s="2">
        <v>-76.319999999999993</v>
      </c>
      <c r="L6491" t="s">
        <v>65</v>
      </c>
      <c r="M6491" t="s">
        <v>21</v>
      </c>
      <c r="N6491" t="s">
        <v>22</v>
      </c>
      <c r="O6491" t="s">
        <v>57</v>
      </c>
      <c r="P6491" t="s">
        <v>349</v>
      </c>
      <c r="Q6491" t="s">
        <v>350</v>
      </c>
      <c r="R6491" t="s">
        <v>351</v>
      </c>
      <c r="S6491">
        <f t="shared" si="101"/>
        <v>2016</v>
      </c>
    </row>
    <row r="6492" spans="1:19" x14ac:dyDescent="0.25">
      <c r="A6492">
        <v>345</v>
      </c>
      <c r="B6492">
        <v>345102</v>
      </c>
      <c r="C6492">
        <v>6165</v>
      </c>
      <c r="E6492" t="s">
        <v>375</v>
      </c>
      <c r="F6492" t="s">
        <v>86</v>
      </c>
      <c r="G6492">
        <v>1587</v>
      </c>
      <c r="H6492" s="1">
        <v>42388</v>
      </c>
      <c r="I6492" s="2"/>
      <c r="J6492" s="2">
        <v>-76.319999999999993</v>
      </c>
      <c r="K6492" s="2">
        <v>-76.319999999999993</v>
      </c>
      <c r="L6492" t="s">
        <v>65</v>
      </c>
      <c r="M6492" t="s">
        <v>21</v>
      </c>
      <c r="N6492" t="s">
        <v>22</v>
      </c>
      <c r="O6492" t="s">
        <v>57</v>
      </c>
      <c r="P6492" t="s">
        <v>349</v>
      </c>
      <c r="Q6492" t="s">
        <v>350</v>
      </c>
      <c r="R6492" t="s">
        <v>351</v>
      </c>
      <c r="S6492">
        <f t="shared" si="101"/>
        <v>2016</v>
      </c>
    </row>
    <row r="6493" spans="1:19" x14ac:dyDescent="0.25">
      <c r="A6493">
        <v>345</v>
      </c>
      <c r="B6493">
        <v>345102</v>
      </c>
      <c r="C6493">
        <v>6165</v>
      </c>
      <c r="E6493" t="s">
        <v>375</v>
      </c>
      <c r="F6493" t="s">
        <v>86</v>
      </c>
      <c r="G6493">
        <v>1587</v>
      </c>
      <c r="H6493" s="1">
        <v>42388</v>
      </c>
      <c r="I6493" s="2"/>
      <c r="J6493" s="2">
        <v>-76.319999999999993</v>
      </c>
      <c r="K6493" s="2">
        <v>-76.319999999999993</v>
      </c>
      <c r="L6493" t="s">
        <v>65</v>
      </c>
      <c r="M6493" t="s">
        <v>21</v>
      </c>
      <c r="N6493" t="s">
        <v>22</v>
      </c>
      <c r="O6493" t="s">
        <v>57</v>
      </c>
      <c r="P6493" t="s">
        <v>349</v>
      </c>
      <c r="Q6493" t="s">
        <v>350</v>
      </c>
      <c r="R6493" t="s">
        <v>351</v>
      </c>
      <c r="S6493">
        <f t="shared" si="101"/>
        <v>2016</v>
      </c>
    </row>
    <row r="6494" spans="1:19" x14ac:dyDescent="0.25">
      <c r="A6494">
        <v>345</v>
      </c>
      <c r="B6494">
        <v>345102</v>
      </c>
      <c r="C6494">
        <v>6165</v>
      </c>
      <c r="E6494" t="s">
        <v>375</v>
      </c>
      <c r="F6494" t="s">
        <v>86</v>
      </c>
      <c r="G6494">
        <v>1587</v>
      </c>
      <c r="H6494" s="1">
        <v>42388</v>
      </c>
      <c r="I6494" s="2"/>
      <c r="J6494" s="2">
        <v>-38.159999999999997</v>
      </c>
      <c r="K6494" s="2">
        <v>-38.159999999999997</v>
      </c>
      <c r="L6494" t="s">
        <v>65</v>
      </c>
      <c r="M6494" t="s">
        <v>21</v>
      </c>
      <c r="N6494" t="s">
        <v>22</v>
      </c>
      <c r="O6494" t="s">
        <v>57</v>
      </c>
      <c r="P6494" t="s">
        <v>349</v>
      </c>
      <c r="Q6494" t="s">
        <v>350</v>
      </c>
      <c r="R6494" t="s">
        <v>351</v>
      </c>
      <c r="S6494">
        <f t="shared" si="101"/>
        <v>2016</v>
      </c>
    </row>
    <row r="6495" spans="1:19" x14ac:dyDescent="0.25">
      <c r="A6495">
        <v>345</v>
      </c>
      <c r="B6495">
        <v>345102</v>
      </c>
      <c r="C6495">
        <v>6165</v>
      </c>
      <c r="E6495" t="s">
        <v>375</v>
      </c>
      <c r="F6495" t="s">
        <v>86</v>
      </c>
      <c r="G6495">
        <v>1587</v>
      </c>
      <c r="H6495" s="1">
        <v>42388</v>
      </c>
      <c r="I6495" s="2"/>
      <c r="J6495" s="2">
        <v>-76.319999999999993</v>
      </c>
      <c r="K6495" s="2">
        <v>-76.319999999999993</v>
      </c>
      <c r="L6495" t="s">
        <v>65</v>
      </c>
      <c r="M6495" t="s">
        <v>21</v>
      </c>
      <c r="N6495" t="s">
        <v>22</v>
      </c>
      <c r="O6495" t="s">
        <v>57</v>
      </c>
      <c r="P6495" t="s">
        <v>349</v>
      </c>
      <c r="Q6495" t="s">
        <v>350</v>
      </c>
      <c r="R6495" t="s">
        <v>351</v>
      </c>
      <c r="S6495">
        <f t="shared" si="101"/>
        <v>2016</v>
      </c>
    </row>
    <row r="6496" spans="1:19" x14ac:dyDescent="0.25">
      <c r="A6496">
        <v>345</v>
      </c>
      <c r="B6496">
        <v>345102</v>
      </c>
      <c r="C6496">
        <v>6165</v>
      </c>
      <c r="E6496" t="s">
        <v>375</v>
      </c>
      <c r="F6496" t="s">
        <v>86</v>
      </c>
      <c r="G6496">
        <v>1587</v>
      </c>
      <c r="H6496" s="1">
        <v>42388</v>
      </c>
      <c r="I6496" s="2"/>
      <c r="J6496" s="2">
        <v>-76.319999999999993</v>
      </c>
      <c r="K6496" s="2">
        <v>-76.319999999999993</v>
      </c>
      <c r="L6496" t="s">
        <v>65</v>
      </c>
      <c r="M6496" t="s">
        <v>21</v>
      </c>
      <c r="N6496" t="s">
        <v>22</v>
      </c>
      <c r="O6496" t="s">
        <v>57</v>
      </c>
      <c r="P6496" t="s">
        <v>349</v>
      </c>
      <c r="Q6496" t="s">
        <v>350</v>
      </c>
      <c r="R6496" t="s">
        <v>351</v>
      </c>
      <c r="S6496">
        <f t="shared" si="101"/>
        <v>2016</v>
      </c>
    </row>
    <row r="6497" spans="1:19" x14ac:dyDescent="0.25">
      <c r="A6497">
        <v>345</v>
      </c>
      <c r="B6497">
        <v>345102</v>
      </c>
      <c r="C6497">
        <v>6165</v>
      </c>
      <c r="E6497" t="s">
        <v>375</v>
      </c>
      <c r="F6497" t="s">
        <v>86</v>
      </c>
      <c r="G6497">
        <v>1587</v>
      </c>
      <c r="H6497" s="1">
        <v>42388</v>
      </c>
      <c r="I6497" s="2"/>
      <c r="J6497" s="2">
        <v>-76.319999999999993</v>
      </c>
      <c r="K6497" s="2">
        <v>-76.319999999999993</v>
      </c>
      <c r="L6497" t="s">
        <v>65</v>
      </c>
      <c r="M6497" t="s">
        <v>21</v>
      </c>
      <c r="N6497" t="s">
        <v>22</v>
      </c>
      <c r="O6497" t="s">
        <v>57</v>
      </c>
      <c r="P6497" t="s">
        <v>349</v>
      </c>
      <c r="Q6497" t="s">
        <v>350</v>
      </c>
      <c r="R6497" t="s">
        <v>351</v>
      </c>
      <c r="S6497">
        <f t="shared" si="101"/>
        <v>2016</v>
      </c>
    </row>
    <row r="6498" spans="1:19" x14ac:dyDescent="0.25">
      <c r="A6498">
        <v>345</v>
      </c>
      <c r="B6498">
        <v>345102</v>
      </c>
      <c r="C6498">
        <v>6165</v>
      </c>
      <c r="E6498" t="s">
        <v>375</v>
      </c>
      <c r="F6498" t="s">
        <v>86</v>
      </c>
      <c r="G6498">
        <v>1587</v>
      </c>
      <c r="H6498" s="1">
        <v>42388</v>
      </c>
      <c r="I6498" s="2"/>
      <c r="J6498" s="2">
        <v>-38.159999999999997</v>
      </c>
      <c r="K6498" s="2">
        <v>-38.159999999999997</v>
      </c>
      <c r="L6498" t="s">
        <v>65</v>
      </c>
      <c r="M6498" t="s">
        <v>21</v>
      </c>
      <c r="N6498" t="s">
        <v>22</v>
      </c>
      <c r="O6498" t="s">
        <v>57</v>
      </c>
      <c r="P6498" t="s">
        <v>349</v>
      </c>
      <c r="Q6498" t="s">
        <v>350</v>
      </c>
      <c r="R6498" t="s">
        <v>351</v>
      </c>
      <c r="S6498">
        <f t="shared" si="101"/>
        <v>2016</v>
      </c>
    </row>
    <row r="6499" spans="1:19" x14ac:dyDescent="0.25">
      <c r="A6499">
        <v>345</v>
      </c>
      <c r="B6499">
        <v>345102</v>
      </c>
      <c r="C6499">
        <v>6165</v>
      </c>
      <c r="E6499" t="s">
        <v>375</v>
      </c>
      <c r="F6499" t="s">
        <v>86</v>
      </c>
      <c r="G6499">
        <v>1587</v>
      </c>
      <c r="H6499" s="1">
        <v>42388</v>
      </c>
      <c r="I6499" s="2"/>
      <c r="J6499" s="2">
        <v>-38.159999999999997</v>
      </c>
      <c r="K6499" s="2">
        <v>-38.159999999999997</v>
      </c>
      <c r="L6499" t="s">
        <v>65</v>
      </c>
      <c r="M6499" t="s">
        <v>21</v>
      </c>
      <c r="N6499" t="s">
        <v>22</v>
      </c>
      <c r="O6499" t="s">
        <v>57</v>
      </c>
      <c r="P6499" t="s">
        <v>349</v>
      </c>
      <c r="Q6499" t="s">
        <v>350</v>
      </c>
      <c r="R6499" t="s">
        <v>351</v>
      </c>
      <c r="S6499">
        <f t="shared" si="101"/>
        <v>2016</v>
      </c>
    </row>
    <row r="6500" spans="1:19" x14ac:dyDescent="0.25">
      <c r="A6500">
        <v>345</v>
      </c>
      <c r="B6500">
        <v>345102</v>
      </c>
      <c r="C6500">
        <v>6165</v>
      </c>
      <c r="E6500" t="s">
        <v>375</v>
      </c>
      <c r="F6500" t="s">
        <v>86</v>
      </c>
      <c r="G6500">
        <v>1587</v>
      </c>
      <c r="H6500" s="1">
        <v>42388</v>
      </c>
      <c r="I6500" s="2"/>
      <c r="J6500" s="2">
        <v>-228.96</v>
      </c>
      <c r="K6500" s="2">
        <v>-228.96</v>
      </c>
      <c r="L6500" t="s">
        <v>65</v>
      </c>
      <c r="M6500" t="s">
        <v>21</v>
      </c>
      <c r="N6500" t="s">
        <v>22</v>
      </c>
      <c r="O6500" t="s">
        <v>57</v>
      </c>
      <c r="P6500" t="s">
        <v>349</v>
      </c>
      <c r="Q6500" t="s">
        <v>350</v>
      </c>
      <c r="R6500" t="s">
        <v>351</v>
      </c>
      <c r="S6500">
        <f t="shared" si="101"/>
        <v>2016</v>
      </c>
    </row>
    <row r="6501" spans="1:19" x14ac:dyDescent="0.25">
      <c r="A6501">
        <v>345</v>
      </c>
      <c r="B6501">
        <v>345102</v>
      </c>
      <c r="C6501">
        <v>6165</v>
      </c>
      <c r="E6501" t="s">
        <v>375</v>
      </c>
      <c r="F6501" t="s">
        <v>86</v>
      </c>
      <c r="G6501">
        <v>1587</v>
      </c>
      <c r="H6501" s="1">
        <v>42388</v>
      </c>
      <c r="I6501" s="2"/>
      <c r="J6501" s="2">
        <v>-76.319999999999993</v>
      </c>
      <c r="K6501" s="2">
        <v>-76.319999999999993</v>
      </c>
      <c r="L6501" t="s">
        <v>65</v>
      </c>
      <c r="M6501" t="s">
        <v>21</v>
      </c>
      <c r="N6501" t="s">
        <v>22</v>
      </c>
      <c r="O6501" t="s">
        <v>57</v>
      </c>
      <c r="P6501" t="s">
        <v>349</v>
      </c>
      <c r="Q6501" t="s">
        <v>350</v>
      </c>
      <c r="R6501" t="s">
        <v>351</v>
      </c>
      <c r="S6501">
        <f t="shared" si="101"/>
        <v>2016</v>
      </c>
    </row>
    <row r="6502" spans="1:19" x14ac:dyDescent="0.25">
      <c r="A6502">
        <v>345</v>
      </c>
      <c r="B6502">
        <v>345102</v>
      </c>
      <c r="C6502">
        <v>6165</v>
      </c>
      <c r="E6502" t="s">
        <v>380</v>
      </c>
      <c r="F6502" t="s">
        <v>86</v>
      </c>
      <c r="G6502">
        <v>1587</v>
      </c>
      <c r="H6502" s="1">
        <v>42388</v>
      </c>
      <c r="I6502" s="2"/>
      <c r="J6502" s="2">
        <v>-152.63999999999999</v>
      </c>
      <c r="K6502" s="2">
        <v>-152.63999999999999</v>
      </c>
      <c r="L6502" t="s">
        <v>65</v>
      </c>
      <c r="M6502" t="s">
        <v>21</v>
      </c>
      <c r="N6502" t="s">
        <v>22</v>
      </c>
      <c r="O6502" t="s">
        <v>57</v>
      </c>
      <c r="P6502" t="s">
        <v>349</v>
      </c>
      <c r="Q6502" t="s">
        <v>350</v>
      </c>
      <c r="R6502" t="s">
        <v>351</v>
      </c>
      <c r="S6502">
        <f t="shared" si="101"/>
        <v>2016</v>
      </c>
    </row>
    <row r="6503" spans="1:19" x14ac:dyDescent="0.25">
      <c r="A6503">
        <v>345</v>
      </c>
      <c r="B6503">
        <v>345102</v>
      </c>
      <c r="C6503">
        <v>6165</v>
      </c>
      <c r="E6503" t="s">
        <v>374</v>
      </c>
      <c r="F6503" t="s">
        <v>86</v>
      </c>
      <c r="G6503">
        <v>1587</v>
      </c>
      <c r="H6503" s="1">
        <v>42388</v>
      </c>
      <c r="I6503" s="2"/>
      <c r="J6503" s="2">
        <v>-228.96</v>
      </c>
      <c r="K6503" s="2">
        <v>-228.96</v>
      </c>
      <c r="L6503" t="s">
        <v>65</v>
      </c>
      <c r="M6503" t="s">
        <v>21</v>
      </c>
      <c r="N6503" t="s">
        <v>22</v>
      </c>
      <c r="O6503" t="s">
        <v>57</v>
      </c>
      <c r="P6503" t="s">
        <v>349</v>
      </c>
      <c r="Q6503" t="s">
        <v>350</v>
      </c>
      <c r="R6503" t="s">
        <v>351</v>
      </c>
      <c r="S6503">
        <f t="shared" si="101"/>
        <v>2016</v>
      </c>
    </row>
    <row r="6504" spans="1:19" x14ac:dyDescent="0.25">
      <c r="A6504">
        <v>345</v>
      </c>
      <c r="B6504">
        <v>345102</v>
      </c>
      <c r="C6504">
        <v>6165</v>
      </c>
      <c r="E6504" t="s">
        <v>374</v>
      </c>
      <c r="F6504" t="s">
        <v>86</v>
      </c>
      <c r="G6504">
        <v>1587</v>
      </c>
      <c r="H6504" s="1">
        <v>42388</v>
      </c>
      <c r="I6504" s="2"/>
      <c r="J6504" s="2">
        <v>-38.159999999999997</v>
      </c>
      <c r="K6504" s="2">
        <v>-38.159999999999997</v>
      </c>
      <c r="L6504" t="s">
        <v>65</v>
      </c>
      <c r="M6504" t="s">
        <v>21</v>
      </c>
      <c r="N6504" t="s">
        <v>22</v>
      </c>
      <c r="O6504" t="s">
        <v>57</v>
      </c>
      <c r="P6504" t="s">
        <v>349</v>
      </c>
      <c r="Q6504" t="s">
        <v>350</v>
      </c>
      <c r="R6504" t="s">
        <v>351</v>
      </c>
      <c r="S6504">
        <f t="shared" si="101"/>
        <v>2016</v>
      </c>
    </row>
    <row r="6505" spans="1:19" x14ac:dyDescent="0.25">
      <c r="A6505">
        <v>345</v>
      </c>
      <c r="B6505">
        <v>345102</v>
      </c>
      <c r="C6505">
        <v>6165</v>
      </c>
      <c r="E6505" t="s">
        <v>374</v>
      </c>
      <c r="F6505" t="s">
        <v>86</v>
      </c>
      <c r="G6505">
        <v>1587</v>
      </c>
      <c r="H6505" s="1">
        <v>42388</v>
      </c>
      <c r="I6505" s="2"/>
      <c r="J6505" s="2">
        <v>-38.159999999999997</v>
      </c>
      <c r="K6505" s="2">
        <v>-38.159999999999997</v>
      </c>
      <c r="L6505" t="s">
        <v>65</v>
      </c>
      <c r="M6505" t="s">
        <v>21</v>
      </c>
      <c r="N6505" t="s">
        <v>22</v>
      </c>
      <c r="O6505" t="s">
        <v>57</v>
      </c>
      <c r="P6505" t="s">
        <v>349</v>
      </c>
      <c r="Q6505" t="s">
        <v>350</v>
      </c>
      <c r="R6505" t="s">
        <v>351</v>
      </c>
      <c r="S6505">
        <f t="shared" si="101"/>
        <v>2016</v>
      </c>
    </row>
    <row r="6506" spans="1:19" x14ac:dyDescent="0.25">
      <c r="A6506">
        <v>345</v>
      </c>
      <c r="B6506">
        <v>345102</v>
      </c>
      <c r="C6506">
        <v>6165</v>
      </c>
      <c r="E6506" t="s">
        <v>374</v>
      </c>
      <c r="F6506" t="s">
        <v>86</v>
      </c>
      <c r="G6506">
        <v>1587</v>
      </c>
      <c r="H6506" s="1">
        <v>42388</v>
      </c>
      <c r="I6506" s="2"/>
      <c r="J6506" s="2">
        <v>-190.8</v>
      </c>
      <c r="K6506" s="2">
        <v>-190.8</v>
      </c>
      <c r="L6506" t="s">
        <v>65</v>
      </c>
      <c r="M6506" t="s">
        <v>21</v>
      </c>
      <c r="N6506" t="s">
        <v>22</v>
      </c>
      <c r="O6506" t="s">
        <v>57</v>
      </c>
      <c r="P6506" t="s">
        <v>349</v>
      </c>
      <c r="Q6506" t="s">
        <v>350</v>
      </c>
      <c r="R6506" t="s">
        <v>351</v>
      </c>
      <c r="S6506">
        <f t="shared" si="101"/>
        <v>2016</v>
      </c>
    </row>
    <row r="6507" spans="1:19" x14ac:dyDescent="0.25">
      <c r="A6507">
        <v>345</v>
      </c>
      <c r="B6507">
        <v>345102</v>
      </c>
      <c r="C6507">
        <v>6165</v>
      </c>
      <c r="E6507" t="s">
        <v>374</v>
      </c>
      <c r="F6507" t="s">
        <v>86</v>
      </c>
      <c r="G6507">
        <v>1587</v>
      </c>
      <c r="H6507" s="1">
        <v>42388</v>
      </c>
      <c r="I6507" s="2"/>
      <c r="J6507" s="2">
        <v>-228.96</v>
      </c>
      <c r="K6507" s="2">
        <v>-228.96</v>
      </c>
      <c r="L6507" t="s">
        <v>65</v>
      </c>
      <c r="M6507" t="s">
        <v>21</v>
      </c>
      <c r="N6507" t="s">
        <v>22</v>
      </c>
      <c r="O6507" t="s">
        <v>57</v>
      </c>
      <c r="P6507" t="s">
        <v>349</v>
      </c>
      <c r="Q6507" t="s">
        <v>350</v>
      </c>
      <c r="R6507" t="s">
        <v>351</v>
      </c>
      <c r="S6507">
        <f t="shared" si="101"/>
        <v>2016</v>
      </c>
    </row>
    <row r="6508" spans="1:19" x14ac:dyDescent="0.25">
      <c r="A6508">
        <v>345</v>
      </c>
      <c r="B6508">
        <v>345102</v>
      </c>
      <c r="C6508">
        <v>6165</v>
      </c>
      <c r="E6508" t="s">
        <v>374</v>
      </c>
      <c r="F6508" t="s">
        <v>86</v>
      </c>
      <c r="G6508">
        <v>1587</v>
      </c>
      <c r="H6508" s="1">
        <v>42388</v>
      </c>
      <c r="I6508" s="2"/>
      <c r="J6508" s="2">
        <v>-76.319999999999993</v>
      </c>
      <c r="K6508" s="2">
        <v>-76.319999999999993</v>
      </c>
      <c r="L6508" t="s">
        <v>65</v>
      </c>
      <c r="M6508" t="s">
        <v>21</v>
      </c>
      <c r="N6508" t="s">
        <v>22</v>
      </c>
      <c r="O6508" t="s">
        <v>57</v>
      </c>
      <c r="P6508" t="s">
        <v>349</v>
      </c>
      <c r="Q6508" t="s">
        <v>350</v>
      </c>
      <c r="R6508" t="s">
        <v>351</v>
      </c>
      <c r="S6508">
        <f t="shared" si="101"/>
        <v>2016</v>
      </c>
    </row>
    <row r="6509" spans="1:19" x14ac:dyDescent="0.25">
      <c r="A6509">
        <v>345</v>
      </c>
      <c r="B6509">
        <v>345102</v>
      </c>
      <c r="C6509">
        <v>6165</v>
      </c>
      <c r="E6509" t="s">
        <v>374</v>
      </c>
      <c r="F6509" t="s">
        <v>86</v>
      </c>
      <c r="G6509">
        <v>1587</v>
      </c>
      <c r="H6509" s="1">
        <v>42388</v>
      </c>
      <c r="I6509" s="2"/>
      <c r="J6509" s="2">
        <v>-305.27999999999997</v>
      </c>
      <c r="K6509" s="2">
        <v>-305.27999999999997</v>
      </c>
      <c r="L6509" t="s">
        <v>65</v>
      </c>
      <c r="M6509" t="s">
        <v>21</v>
      </c>
      <c r="N6509" t="s">
        <v>22</v>
      </c>
      <c r="O6509" t="s">
        <v>57</v>
      </c>
      <c r="P6509" t="s">
        <v>349</v>
      </c>
      <c r="Q6509" t="s">
        <v>350</v>
      </c>
      <c r="R6509" t="s">
        <v>351</v>
      </c>
      <c r="S6509">
        <f t="shared" si="101"/>
        <v>2016</v>
      </c>
    </row>
    <row r="6510" spans="1:19" x14ac:dyDescent="0.25">
      <c r="A6510">
        <v>345</v>
      </c>
      <c r="B6510">
        <v>345102</v>
      </c>
      <c r="C6510">
        <v>6165</v>
      </c>
      <c r="E6510" t="s">
        <v>374</v>
      </c>
      <c r="F6510" t="s">
        <v>86</v>
      </c>
      <c r="G6510">
        <v>1587</v>
      </c>
      <c r="H6510" s="1">
        <v>42388</v>
      </c>
      <c r="I6510" s="2"/>
      <c r="J6510" s="2">
        <v>-76.319999999999993</v>
      </c>
      <c r="K6510" s="2">
        <v>-76.319999999999993</v>
      </c>
      <c r="L6510" t="s">
        <v>65</v>
      </c>
      <c r="M6510" t="s">
        <v>21</v>
      </c>
      <c r="N6510" t="s">
        <v>22</v>
      </c>
      <c r="O6510" t="s">
        <v>57</v>
      </c>
      <c r="P6510" t="s">
        <v>349</v>
      </c>
      <c r="Q6510" t="s">
        <v>350</v>
      </c>
      <c r="R6510" t="s">
        <v>351</v>
      </c>
      <c r="S6510">
        <f t="shared" si="101"/>
        <v>2016</v>
      </c>
    </row>
    <row r="6511" spans="1:19" x14ac:dyDescent="0.25">
      <c r="A6511">
        <v>345</v>
      </c>
      <c r="B6511">
        <v>345102</v>
      </c>
      <c r="C6511">
        <v>6165</v>
      </c>
      <c r="E6511" t="s">
        <v>374</v>
      </c>
      <c r="F6511" t="s">
        <v>86</v>
      </c>
      <c r="G6511">
        <v>1587</v>
      </c>
      <c r="H6511" s="1">
        <v>42388</v>
      </c>
      <c r="I6511" s="2"/>
      <c r="J6511" s="2">
        <v>-152.63999999999999</v>
      </c>
      <c r="K6511" s="2">
        <v>-152.63999999999999</v>
      </c>
      <c r="L6511" t="s">
        <v>65</v>
      </c>
      <c r="M6511" t="s">
        <v>21</v>
      </c>
      <c r="N6511" t="s">
        <v>22</v>
      </c>
      <c r="O6511" t="s">
        <v>57</v>
      </c>
      <c r="P6511" t="s">
        <v>349</v>
      </c>
      <c r="Q6511" t="s">
        <v>350</v>
      </c>
      <c r="R6511" t="s">
        <v>351</v>
      </c>
      <c r="S6511">
        <f t="shared" si="101"/>
        <v>2016</v>
      </c>
    </row>
    <row r="6512" spans="1:19" x14ac:dyDescent="0.25">
      <c r="A6512">
        <v>345</v>
      </c>
      <c r="B6512">
        <v>345102</v>
      </c>
      <c r="C6512">
        <v>6165</v>
      </c>
      <c r="E6512" t="s">
        <v>374</v>
      </c>
      <c r="F6512" t="s">
        <v>86</v>
      </c>
      <c r="G6512">
        <v>1587</v>
      </c>
      <c r="H6512" s="1">
        <v>42388</v>
      </c>
      <c r="I6512" s="2"/>
      <c r="J6512" s="2">
        <v>-267.12</v>
      </c>
      <c r="K6512" s="2">
        <v>-267.12</v>
      </c>
      <c r="L6512" t="s">
        <v>65</v>
      </c>
      <c r="M6512" t="s">
        <v>21</v>
      </c>
      <c r="N6512" t="s">
        <v>22</v>
      </c>
      <c r="O6512" t="s">
        <v>57</v>
      </c>
      <c r="P6512" t="s">
        <v>349</v>
      </c>
      <c r="Q6512" t="s">
        <v>350</v>
      </c>
      <c r="R6512" t="s">
        <v>351</v>
      </c>
      <c r="S6512">
        <f t="shared" si="101"/>
        <v>2016</v>
      </c>
    </row>
    <row r="6513" spans="1:19" x14ac:dyDescent="0.25">
      <c r="A6513">
        <v>345</v>
      </c>
      <c r="B6513">
        <v>345102</v>
      </c>
      <c r="C6513">
        <v>6165</v>
      </c>
      <c r="E6513" t="s">
        <v>88</v>
      </c>
      <c r="F6513" t="s">
        <v>86</v>
      </c>
      <c r="G6513">
        <v>1584</v>
      </c>
      <c r="H6513" s="1">
        <v>42384</v>
      </c>
      <c r="I6513" s="2"/>
      <c r="J6513" s="2">
        <v>-180</v>
      </c>
      <c r="K6513" s="2">
        <v>-180</v>
      </c>
      <c r="L6513" t="s">
        <v>65</v>
      </c>
      <c r="M6513" t="s">
        <v>21</v>
      </c>
      <c r="N6513" t="s">
        <v>22</v>
      </c>
      <c r="O6513" t="s">
        <v>57</v>
      </c>
      <c r="P6513" t="s">
        <v>349</v>
      </c>
      <c r="Q6513" t="s">
        <v>350</v>
      </c>
      <c r="R6513" t="s">
        <v>351</v>
      </c>
      <c r="S6513">
        <f t="shared" si="101"/>
        <v>2016</v>
      </c>
    </row>
    <row r="6514" spans="1:19" x14ac:dyDescent="0.25">
      <c r="A6514">
        <v>345</v>
      </c>
      <c r="B6514">
        <v>345102</v>
      </c>
      <c r="C6514">
        <v>6165</v>
      </c>
      <c r="E6514" t="s">
        <v>88</v>
      </c>
      <c r="F6514" t="s">
        <v>86</v>
      </c>
      <c r="G6514">
        <v>1584</v>
      </c>
      <c r="H6514" s="1">
        <v>42384</v>
      </c>
      <c r="I6514" s="2"/>
      <c r="J6514" s="2">
        <v>-90</v>
      </c>
      <c r="K6514" s="2">
        <v>-90</v>
      </c>
      <c r="L6514" t="s">
        <v>65</v>
      </c>
      <c r="M6514" t="s">
        <v>21</v>
      </c>
      <c r="N6514" t="s">
        <v>22</v>
      </c>
      <c r="O6514" t="s">
        <v>57</v>
      </c>
      <c r="P6514" t="s">
        <v>349</v>
      </c>
      <c r="Q6514" t="s">
        <v>350</v>
      </c>
      <c r="R6514" t="s">
        <v>351</v>
      </c>
      <c r="S6514">
        <f t="shared" si="101"/>
        <v>2016</v>
      </c>
    </row>
    <row r="6515" spans="1:19" x14ac:dyDescent="0.25">
      <c r="A6515">
        <v>345</v>
      </c>
      <c r="B6515">
        <v>345102</v>
      </c>
      <c r="C6515">
        <v>6165</v>
      </c>
      <c r="E6515" t="s">
        <v>88</v>
      </c>
      <c r="F6515" t="s">
        <v>86</v>
      </c>
      <c r="G6515">
        <v>1584</v>
      </c>
      <c r="H6515" s="1">
        <v>42384</v>
      </c>
      <c r="I6515" s="2"/>
      <c r="J6515" s="2">
        <v>-90</v>
      </c>
      <c r="K6515" s="2">
        <v>-90</v>
      </c>
      <c r="L6515" t="s">
        <v>65</v>
      </c>
      <c r="M6515" t="s">
        <v>21</v>
      </c>
      <c r="N6515" t="s">
        <v>22</v>
      </c>
      <c r="O6515" t="s">
        <v>57</v>
      </c>
      <c r="P6515" t="s">
        <v>349</v>
      </c>
      <c r="Q6515" t="s">
        <v>350</v>
      </c>
      <c r="R6515" t="s">
        <v>351</v>
      </c>
      <c r="S6515">
        <f t="shared" si="101"/>
        <v>2016</v>
      </c>
    </row>
    <row r="6516" spans="1:19" x14ac:dyDescent="0.25">
      <c r="A6516">
        <v>345</v>
      </c>
      <c r="B6516">
        <v>345102</v>
      </c>
      <c r="C6516">
        <v>6165</v>
      </c>
      <c r="E6516" t="s">
        <v>89</v>
      </c>
      <c r="F6516" t="s">
        <v>86</v>
      </c>
      <c r="G6516">
        <v>1584</v>
      </c>
      <c r="H6516" s="1">
        <v>42384</v>
      </c>
      <c r="I6516" s="2"/>
      <c r="J6516" s="2">
        <v>-166.32</v>
      </c>
      <c r="K6516" s="2">
        <v>-166.32</v>
      </c>
      <c r="L6516" t="s">
        <v>65</v>
      </c>
      <c r="M6516" t="s">
        <v>21</v>
      </c>
      <c r="N6516" t="s">
        <v>22</v>
      </c>
      <c r="O6516" t="s">
        <v>57</v>
      </c>
      <c r="P6516" t="s">
        <v>349</v>
      </c>
      <c r="Q6516" t="s">
        <v>350</v>
      </c>
      <c r="R6516" t="s">
        <v>351</v>
      </c>
      <c r="S6516">
        <f t="shared" si="101"/>
        <v>2016</v>
      </c>
    </row>
    <row r="6517" spans="1:19" x14ac:dyDescent="0.25">
      <c r="A6517">
        <v>345</v>
      </c>
      <c r="B6517">
        <v>345102</v>
      </c>
      <c r="C6517">
        <v>6165</v>
      </c>
      <c r="E6517" t="s">
        <v>89</v>
      </c>
      <c r="F6517" t="s">
        <v>86</v>
      </c>
      <c r="G6517">
        <v>1584</v>
      </c>
      <c r="H6517" s="1">
        <v>42384</v>
      </c>
      <c r="I6517" s="2"/>
      <c r="J6517" s="2">
        <v>-166.32</v>
      </c>
      <c r="K6517" s="2">
        <v>-166.32</v>
      </c>
      <c r="L6517" t="s">
        <v>65</v>
      </c>
      <c r="M6517" t="s">
        <v>21</v>
      </c>
      <c r="N6517" t="s">
        <v>22</v>
      </c>
      <c r="O6517" t="s">
        <v>57</v>
      </c>
      <c r="P6517" t="s">
        <v>349</v>
      </c>
      <c r="Q6517" t="s">
        <v>350</v>
      </c>
      <c r="R6517" t="s">
        <v>351</v>
      </c>
      <c r="S6517">
        <f t="shared" si="101"/>
        <v>2016</v>
      </c>
    </row>
    <row r="6518" spans="1:19" x14ac:dyDescent="0.25">
      <c r="A6518">
        <v>345</v>
      </c>
      <c r="B6518">
        <v>345102</v>
      </c>
      <c r="C6518">
        <v>6165</v>
      </c>
      <c r="E6518" t="s">
        <v>89</v>
      </c>
      <c r="F6518" t="s">
        <v>86</v>
      </c>
      <c r="G6518">
        <v>1584</v>
      </c>
      <c r="H6518" s="1">
        <v>42384</v>
      </c>
      <c r="I6518" s="2"/>
      <c r="J6518" s="2">
        <v>-166.32</v>
      </c>
      <c r="K6518" s="2">
        <v>-166.32</v>
      </c>
      <c r="L6518" t="s">
        <v>65</v>
      </c>
      <c r="M6518" t="s">
        <v>21</v>
      </c>
      <c r="N6518" t="s">
        <v>22</v>
      </c>
      <c r="O6518" t="s">
        <v>57</v>
      </c>
      <c r="P6518" t="s">
        <v>349</v>
      </c>
      <c r="Q6518" t="s">
        <v>350</v>
      </c>
      <c r="R6518" t="s">
        <v>351</v>
      </c>
      <c r="S6518">
        <f t="shared" si="101"/>
        <v>2016</v>
      </c>
    </row>
    <row r="6519" spans="1:19" x14ac:dyDescent="0.25">
      <c r="A6519">
        <v>345</v>
      </c>
      <c r="B6519">
        <v>345102</v>
      </c>
      <c r="C6519">
        <v>6165</v>
      </c>
      <c r="E6519" t="s">
        <v>89</v>
      </c>
      <c r="F6519" t="s">
        <v>86</v>
      </c>
      <c r="G6519">
        <v>1584</v>
      </c>
      <c r="H6519" s="1">
        <v>42384</v>
      </c>
      <c r="I6519" s="2"/>
      <c r="J6519" s="2">
        <v>-83.16</v>
      </c>
      <c r="K6519" s="2">
        <v>-83.16</v>
      </c>
      <c r="L6519" t="s">
        <v>65</v>
      </c>
      <c r="M6519" t="s">
        <v>21</v>
      </c>
      <c r="N6519" t="s">
        <v>22</v>
      </c>
      <c r="O6519" t="s">
        <v>57</v>
      </c>
      <c r="P6519" t="s">
        <v>349</v>
      </c>
      <c r="Q6519" t="s">
        <v>350</v>
      </c>
      <c r="R6519" t="s">
        <v>351</v>
      </c>
      <c r="S6519">
        <f t="shared" si="101"/>
        <v>2016</v>
      </c>
    </row>
    <row r="6520" spans="1:19" x14ac:dyDescent="0.25">
      <c r="A6520">
        <v>345</v>
      </c>
      <c r="B6520">
        <v>345102</v>
      </c>
      <c r="C6520">
        <v>6165</v>
      </c>
      <c r="E6520" t="s">
        <v>89</v>
      </c>
      <c r="F6520" t="s">
        <v>86</v>
      </c>
      <c r="G6520">
        <v>1584</v>
      </c>
      <c r="H6520" s="1">
        <v>42384</v>
      </c>
      <c r="I6520" s="2"/>
      <c r="J6520" s="2">
        <v>-83.16</v>
      </c>
      <c r="K6520" s="2">
        <v>-83.16</v>
      </c>
      <c r="L6520" t="s">
        <v>65</v>
      </c>
      <c r="M6520" t="s">
        <v>21</v>
      </c>
      <c r="N6520" t="s">
        <v>22</v>
      </c>
      <c r="O6520" t="s">
        <v>57</v>
      </c>
      <c r="P6520" t="s">
        <v>349</v>
      </c>
      <c r="Q6520" t="s">
        <v>350</v>
      </c>
      <c r="R6520" t="s">
        <v>351</v>
      </c>
      <c r="S6520">
        <f t="shared" si="101"/>
        <v>2016</v>
      </c>
    </row>
    <row r="6521" spans="1:19" x14ac:dyDescent="0.25">
      <c r="A6521">
        <v>345</v>
      </c>
      <c r="B6521">
        <v>345102</v>
      </c>
      <c r="C6521">
        <v>6165</v>
      </c>
      <c r="E6521" t="s">
        <v>89</v>
      </c>
      <c r="F6521" t="s">
        <v>86</v>
      </c>
      <c r="G6521">
        <v>1584</v>
      </c>
      <c r="H6521" s="1">
        <v>42384</v>
      </c>
      <c r="I6521" s="2"/>
      <c r="J6521" s="2">
        <v>-166.32</v>
      </c>
      <c r="K6521" s="2">
        <v>-166.32</v>
      </c>
      <c r="L6521" t="s">
        <v>65</v>
      </c>
      <c r="M6521" t="s">
        <v>21</v>
      </c>
      <c r="N6521" t="s">
        <v>22</v>
      </c>
      <c r="O6521" t="s">
        <v>57</v>
      </c>
      <c r="P6521" t="s">
        <v>349</v>
      </c>
      <c r="Q6521" t="s">
        <v>350</v>
      </c>
      <c r="R6521" t="s">
        <v>351</v>
      </c>
      <c r="S6521">
        <f t="shared" si="101"/>
        <v>2016</v>
      </c>
    </row>
    <row r="6522" spans="1:19" x14ac:dyDescent="0.25">
      <c r="A6522">
        <v>345</v>
      </c>
      <c r="B6522">
        <v>345102</v>
      </c>
      <c r="C6522">
        <v>6165</v>
      </c>
      <c r="E6522" t="s">
        <v>89</v>
      </c>
      <c r="F6522" t="s">
        <v>86</v>
      </c>
      <c r="G6522">
        <v>1584</v>
      </c>
      <c r="H6522" s="1">
        <v>42384</v>
      </c>
      <c r="I6522" s="2"/>
      <c r="J6522" s="2">
        <v>-166.32</v>
      </c>
      <c r="K6522" s="2">
        <v>-166.32</v>
      </c>
      <c r="L6522" t="s">
        <v>65</v>
      </c>
      <c r="M6522" t="s">
        <v>21</v>
      </c>
      <c r="N6522" t="s">
        <v>22</v>
      </c>
      <c r="O6522" t="s">
        <v>57</v>
      </c>
      <c r="P6522" t="s">
        <v>349</v>
      </c>
      <c r="Q6522" t="s">
        <v>350</v>
      </c>
      <c r="R6522" t="s">
        <v>351</v>
      </c>
      <c r="S6522">
        <f t="shared" si="101"/>
        <v>2016</v>
      </c>
    </row>
    <row r="6523" spans="1:19" x14ac:dyDescent="0.25">
      <c r="A6523">
        <v>345</v>
      </c>
      <c r="B6523">
        <v>345102</v>
      </c>
      <c r="C6523">
        <v>6165</v>
      </c>
      <c r="E6523" t="s">
        <v>89</v>
      </c>
      <c r="F6523" t="s">
        <v>86</v>
      </c>
      <c r="G6523">
        <v>1584</v>
      </c>
      <c r="H6523" s="1">
        <v>42384</v>
      </c>
      <c r="I6523" s="2"/>
      <c r="J6523" s="2">
        <v>-166.32</v>
      </c>
      <c r="K6523" s="2">
        <v>-166.32</v>
      </c>
      <c r="L6523" t="s">
        <v>65</v>
      </c>
      <c r="M6523" t="s">
        <v>21</v>
      </c>
      <c r="N6523" t="s">
        <v>22</v>
      </c>
      <c r="O6523" t="s">
        <v>57</v>
      </c>
      <c r="P6523" t="s">
        <v>349</v>
      </c>
      <c r="Q6523" t="s">
        <v>350</v>
      </c>
      <c r="R6523" t="s">
        <v>351</v>
      </c>
      <c r="S6523">
        <f t="shared" si="101"/>
        <v>2016</v>
      </c>
    </row>
    <row r="6524" spans="1:19" x14ac:dyDescent="0.25">
      <c r="A6524">
        <v>345</v>
      </c>
      <c r="B6524">
        <v>345102</v>
      </c>
      <c r="C6524">
        <v>6165</v>
      </c>
      <c r="E6524" t="s">
        <v>375</v>
      </c>
      <c r="F6524" t="s">
        <v>86</v>
      </c>
      <c r="G6524">
        <v>1581</v>
      </c>
      <c r="H6524" s="1">
        <v>42374</v>
      </c>
      <c r="I6524" s="2"/>
      <c r="J6524" s="2">
        <v>-38.159999999999997</v>
      </c>
      <c r="K6524" s="2">
        <v>-38.159999999999997</v>
      </c>
      <c r="L6524" t="s">
        <v>65</v>
      </c>
      <c r="M6524" t="s">
        <v>21</v>
      </c>
      <c r="N6524" t="s">
        <v>22</v>
      </c>
      <c r="O6524" t="s">
        <v>57</v>
      </c>
      <c r="P6524" t="s">
        <v>349</v>
      </c>
      <c r="Q6524" t="s">
        <v>350</v>
      </c>
      <c r="R6524" t="s">
        <v>351</v>
      </c>
      <c r="S6524">
        <f t="shared" si="101"/>
        <v>2016</v>
      </c>
    </row>
    <row r="6525" spans="1:19" x14ac:dyDescent="0.25">
      <c r="A6525">
        <v>345</v>
      </c>
      <c r="B6525">
        <v>345102</v>
      </c>
      <c r="C6525">
        <v>6165</v>
      </c>
      <c r="E6525" t="s">
        <v>375</v>
      </c>
      <c r="F6525" t="s">
        <v>86</v>
      </c>
      <c r="G6525">
        <v>1581</v>
      </c>
      <c r="H6525" s="1">
        <v>42374</v>
      </c>
      <c r="I6525" s="2"/>
      <c r="J6525" s="2">
        <v>-38.159999999999997</v>
      </c>
      <c r="K6525" s="2">
        <v>-38.159999999999997</v>
      </c>
      <c r="L6525" t="s">
        <v>65</v>
      </c>
      <c r="M6525" t="s">
        <v>21</v>
      </c>
      <c r="N6525" t="s">
        <v>22</v>
      </c>
      <c r="O6525" t="s">
        <v>57</v>
      </c>
      <c r="P6525" t="s">
        <v>349</v>
      </c>
      <c r="Q6525" t="s">
        <v>350</v>
      </c>
      <c r="R6525" t="s">
        <v>351</v>
      </c>
      <c r="S6525">
        <f t="shared" si="101"/>
        <v>2016</v>
      </c>
    </row>
    <row r="6526" spans="1:19" x14ac:dyDescent="0.25">
      <c r="A6526">
        <v>345</v>
      </c>
      <c r="B6526">
        <v>345102</v>
      </c>
      <c r="C6526">
        <v>6165</v>
      </c>
      <c r="E6526" t="s">
        <v>375</v>
      </c>
      <c r="F6526" t="s">
        <v>86</v>
      </c>
      <c r="G6526">
        <v>1581</v>
      </c>
      <c r="H6526" s="1">
        <v>42374</v>
      </c>
      <c r="I6526" s="2"/>
      <c r="J6526" s="2">
        <v>-38.159999999999997</v>
      </c>
      <c r="K6526" s="2">
        <v>-38.159999999999997</v>
      </c>
      <c r="L6526" t="s">
        <v>65</v>
      </c>
      <c r="M6526" t="s">
        <v>21</v>
      </c>
      <c r="N6526" t="s">
        <v>22</v>
      </c>
      <c r="O6526" t="s">
        <v>57</v>
      </c>
      <c r="P6526" t="s">
        <v>349</v>
      </c>
      <c r="Q6526" t="s">
        <v>350</v>
      </c>
      <c r="R6526" t="s">
        <v>351</v>
      </c>
      <c r="S6526">
        <f t="shared" si="101"/>
        <v>2016</v>
      </c>
    </row>
    <row r="6527" spans="1:19" x14ac:dyDescent="0.25">
      <c r="A6527">
        <v>345</v>
      </c>
      <c r="B6527">
        <v>345102</v>
      </c>
      <c r="C6527">
        <v>6165</v>
      </c>
      <c r="E6527" t="s">
        <v>375</v>
      </c>
      <c r="F6527" t="s">
        <v>86</v>
      </c>
      <c r="G6527">
        <v>1581</v>
      </c>
      <c r="H6527" s="1">
        <v>42374</v>
      </c>
      <c r="I6527" s="2"/>
      <c r="J6527" s="2">
        <v>-38.159999999999997</v>
      </c>
      <c r="K6527" s="2">
        <v>-38.159999999999997</v>
      </c>
      <c r="L6527" t="s">
        <v>65</v>
      </c>
      <c r="M6527" t="s">
        <v>21</v>
      </c>
      <c r="N6527" t="s">
        <v>22</v>
      </c>
      <c r="O6527" t="s">
        <v>57</v>
      </c>
      <c r="P6527" t="s">
        <v>349</v>
      </c>
      <c r="Q6527" t="s">
        <v>350</v>
      </c>
      <c r="R6527" t="s">
        <v>351</v>
      </c>
      <c r="S6527">
        <f t="shared" si="101"/>
        <v>2016</v>
      </c>
    </row>
    <row r="6528" spans="1:19" x14ac:dyDescent="0.25">
      <c r="A6528">
        <v>345</v>
      </c>
      <c r="B6528">
        <v>345102</v>
      </c>
      <c r="C6528">
        <v>6165</v>
      </c>
      <c r="E6528" t="s">
        <v>375</v>
      </c>
      <c r="F6528" t="s">
        <v>86</v>
      </c>
      <c r="G6528">
        <v>1581</v>
      </c>
      <c r="H6528" s="1">
        <v>42374</v>
      </c>
      <c r="I6528" s="2"/>
      <c r="J6528" s="2">
        <v>-38.159999999999997</v>
      </c>
      <c r="K6528" s="2">
        <v>-38.159999999999997</v>
      </c>
      <c r="L6528" t="s">
        <v>65</v>
      </c>
      <c r="M6528" t="s">
        <v>21</v>
      </c>
      <c r="N6528" t="s">
        <v>22</v>
      </c>
      <c r="O6528" t="s">
        <v>57</v>
      </c>
      <c r="P6528" t="s">
        <v>349</v>
      </c>
      <c r="Q6528" t="s">
        <v>350</v>
      </c>
      <c r="R6528" t="s">
        <v>351</v>
      </c>
      <c r="S6528">
        <f t="shared" si="101"/>
        <v>2016</v>
      </c>
    </row>
    <row r="6529" spans="1:19" x14ac:dyDescent="0.25">
      <c r="A6529">
        <v>345</v>
      </c>
      <c r="B6529">
        <v>345102</v>
      </c>
      <c r="C6529">
        <v>6165</v>
      </c>
      <c r="E6529" t="s">
        <v>375</v>
      </c>
      <c r="F6529" t="s">
        <v>86</v>
      </c>
      <c r="G6529">
        <v>1581</v>
      </c>
      <c r="H6529" s="1">
        <v>42374</v>
      </c>
      <c r="I6529" s="2"/>
      <c r="J6529" s="2">
        <v>-38.159999999999997</v>
      </c>
      <c r="K6529" s="2">
        <v>-38.159999999999997</v>
      </c>
      <c r="L6529" t="s">
        <v>65</v>
      </c>
      <c r="M6529" t="s">
        <v>21</v>
      </c>
      <c r="N6529" t="s">
        <v>22</v>
      </c>
      <c r="O6529" t="s">
        <v>57</v>
      </c>
      <c r="P6529" t="s">
        <v>349</v>
      </c>
      <c r="Q6529" t="s">
        <v>350</v>
      </c>
      <c r="R6529" t="s">
        <v>351</v>
      </c>
      <c r="S6529">
        <f t="shared" si="101"/>
        <v>2016</v>
      </c>
    </row>
    <row r="6530" spans="1:19" x14ac:dyDescent="0.25">
      <c r="A6530">
        <v>345</v>
      </c>
      <c r="B6530">
        <v>345102</v>
      </c>
      <c r="C6530">
        <v>6165</v>
      </c>
      <c r="E6530" t="s">
        <v>377</v>
      </c>
      <c r="F6530" t="s">
        <v>86</v>
      </c>
      <c r="G6530">
        <v>1581</v>
      </c>
      <c r="H6530" s="1">
        <v>42374</v>
      </c>
      <c r="I6530" s="2"/>
      <c r="J6530" s="2">
        <v>-152.63999999999999</v>
      </c>
      <c r="K6530" s="2">
        <v>-152.63999999999999</v>
      </c>
      <c r="L6530" t="s">
        <v>65</v>
      </c>
      <c r="M6530" t="s">
        <v>21</v>
      </c>
      <c r="N6530" t="s">
        <v>22</v>
      </c>
      <c r="O6530" t="s">
        <v>57</v>
      </c>
      <c r="P6530" t="s">
        <v>349</v>
      </c>
      <c r="Q6530" t="s">
        <v>350</v>
      </c>
      <c r="R6530" t="s">
        <v>351</v>
      </c>
      <c r="S6530">
        <f t="shared" si="101"/>
        <v>2016</v>
      </c>
    </row>
    <row r="6531" spans="1:19" x14ac:dyDescent="0.25">
      <c r="A6531">
        <v>345</v>
      </c>
      <c r="B6531">
        <v>345102</v>
      </c>
      <c r="C6531">
        <v>6165</v>
      </c>
      <c r="E6531" t="s">
        <v>377</v>
      </c>
      <c r="F6531" t="s">
        <v>86</v>
      </c>
      <c r="G6531">
        <v>1581</v>
      </c>
      <c r="H6531" s="1">
        <v>42374</v>
      </c>
      <c r="I6531" s="2"/>
      <c r="J6531" s="2">
        <v>-152.63999999999999</v>
      </c>
      <c r="K6531" s="2">
        <v>-152.63999999999999</v>
      </c>
      <c r="L6531" t="s">
        <v>65</v>
      </c>
      <c r="M6531" t="s">
        <v>21</v>
      </c>
      <c r="N6531" t="s">
        <v>22</v>
      </c>
      <c r="O6531" t="s">
        <v>57</v>
      </c>
      <c r="P6531" t="s">
        <v>349</v>
      </c>
      <c r="Q6531" t="s">
        <v>350</v>
      </c>
      <c r="R6531" t="s">
        <v>351</v>
      </c>
      <c r="S6531">
        <f t="shared" ref="S6531:S6540" si="102">YEAR(H6531)</f>
        <v>2016</v>
      </c>
    </row>
    <row r="6532" spans="1:19" x14ac:dyDescent="0.25">
      <c r="A6532">
        <v>345</v>
      </c>
      <c r="B6532">
        <v>345102</v>
      </c>
      <c r="C6532">
        <v>6165</v>
      </c>
      <c r="E6532" t="s">
        <v>385</v>
      </c>
      <c r="F6532" t="s">
        <v>86</v>
      </c>
      <c r="G6532">
        <v>1581</v>
      </c>
      <c r="H6532" s="1">
        <v>42374</v>
      </c>
      <c r="I6532" s="2"/>
      <c r="J6532" s="2">
        <v>-38.159999999999997</v>
      </c>
      <c r="K6532" s="2">
        <v>-38.159999999999997</v>
      </c>
      <c r="L6532" t="s">
        <v>65</v>
      </c>
      <c r="M6532" t="s">
        <v>21</v>
      </c>
      <c r="N6532" t="s">
        <v>22</v>
      </c>
      <c r="O6532" t="s">
        <v>57</v>
      </c>
      <c r="P6532" t="s">
        <v>349</v>
      </c>
      <c r="Q6532" t="s">
        <v>350</v>
      </c>
      <c r="R6532" t="s">
        <v>351</v>
      </c>
      <c r="S6532">
        <f t="shared" si="102"/>
        <v>2016</v>
      </c>
    </row>
    <row r="6533" spans="1:19" x14ac:dyDescent="0.25">
      <c r="A6533">
        <v>345</v>
      </c>
      <c r="B6533">
        <v>345102</v>
      </c>
      <c r="C6533">
        <v>6165</v>
      </c>
      <c r="E6533" t="s">
        <v>380</v>
      </c>
      <c r="F6533" t="s">
        <v>86</v>
      </c>
      <c r="G6533">
        <v>1581</v>
      </c>
      <c r="H6533" s="1">
        <v>42374</v>
      </c>
      <c r="I6533" s="2"/>
      <c r="J6533" s="2">
        <v>-152.63999999999999</v>
      </c>
      <c r="K6533" s="2">
        <v>-152.63999999999999</v>
      </c>
      <c r="L6533" t="s">
        <v>65</v>
      </c>
      <c r="M6533" t="s">
        <v>21</v>
      </c>
      <c r="N6533" t="s">
        <v>22</v>
      </c>
      <c r="O6533" t="s">
        <v>57</v>
      </c>
      <c r="P6533" t="s">
        <v>349</v>
      </c>
      <c r="Q6533" t="s">
        <v>350</v>
      </c>
      <c r="R6533" t="s">
        <v>351</v>
      </c>
      <c r="S6533">
        <f t="shared" si="102"/>
        <v>2016</v>
      </c>
    </row>
    <row r="6534" spans="1:19" x14ac:dyDescent="0.25">
      <c r="A6534">
        <v>345</v>
      </c>
      <c r="B6534">
        <v>345102</v>
      </c>
      <c r="C6534">
        <v>6165</v>
      </c>
      <c r="E6534" t="s">
        <v>376</v>
      </c>
      <c r="F6534" t="s">
        <v>86</v>
      </c>
      <c r="G6534">
        <v>1581</v>
      </c>
      <c r="H6534" s="1">
        <v>42374</v>
      </c>
      <c r="I6534" s="2"/>
      <c r="J6534" s="2">
        <v>-152.63999999999999</v>
      </c>
      <c r="K6534" s="2">
        <v>-152.63999999999999</v>
      </c>
      <c r="L6534" t="s">
        <v>65</v>
      </c>
      <c r="M6534" t="s">
        <v>21</v>
      </c>
      <c r="N6534" t="s">
        <v>22</v>
      </c>
      <c r="O6534" t="s">
        <v>57</v>
      </c>
      <c r="P6534" t="s">
        <v>349</v>
      </c>
      <c r="Q6534" t="s">
        <v>350</v>
      </c>
      <c r="R6534" t="s">
        <v>351</v>
      </c>
      <c r="S6534">
        <f t="shared" si="102"/>
        <v>2016</v>
      </c>
    </row>
    <row r="6535" spans="1:19" x14ac:dyDescent="0.25">
      <c r="A6535">
        <v>345</v>
      </c>
      <c r="B6535">
        <v>345102</v>
      </c>
      <c r="C6535">
        <v>6165</v>
      </c>
      <c r="E6535" t="s">
        <v>376</v>
      </c>
      <c r="F6535" t="s">
        <v>86</v>
      </c>
      <c r="G6535">
        <v>1581</v>
      </c>
      <c r="H6535" s="1">
        <v>42374</v>
      </c>
      <c r="I6535" s="2"/>
      <c r="J6535" s="2">
        <v>-152.63999999999999</v>
      </c>
      <c r="K6535" s="2">
        <v>-152.63999999999999</v>
      </c>
      <c r="L6535" t="s">
        <v>65</v>
      </c>
      <c r="M6535" t="s">
        <v>21</v>
      </c>
      <c r="N6535" t="s">
        <v>22</v>
      </c>
      <c r="O6535" t="s">
        <v>57</v>
      </c>
      <c r="P6535" t="s">
        <v>349</v>
      </c>
      <c r="Q6535" t="s">
        <v>350</v>
      </c>
      <c r="R6535" t="s">
        <v>351</v>
      </c>
      <c r="S6535">
        <f t="shared" si="102"/>
        <v>2016</v>
      </c>
    </row>
    <row r="6536" spans="1:19" x14ac:dyDescent="0.25">
      <c r="A6536">
        <v>345</v>
      </c>
      <c r="B6536">
        <v>345102</v>
      </c>
      <c r="C6536">
        <v>6165</v>
      </c>
      <c r="E6536" t="s">
        <v>375</v>
      </c>
      <c r="F6536" t="s">
        <v>86</v>
      </c>
      <c r="G6536">
        <v>1581</v>
      </c>
      <c r="H6536" s="1">
        <v>42374</v>
      </c>
      <c r="I6536" s="2"/>
      <c r="J6536" s="2">
        <v>-38.159999999999997</v>
      </c>
      <c r="K6536" s="2">
        <v>-38.159999999999997</v>
      </c>
      <c r="L6536" t="s">
        <v>65</v>
      </c>
      <c r="M6536" t="s">
        <v>21</v>
      </c>
      <c r="N6536" t="s">
        <v>22</v>
      </c>
      <c r="O6536" t="s">
        <v>57</v>
      </c>
      <c r="P6536" t="s">
        <v>349</v>
      </c>
      <c r="Q6536" t="s">
        <v>350</v>
      </c>
      <c r="R6536" t="s">
        <v>351</v>
      </c>
      <c r="S6536">
        <f t="shared" si="102"/>
        <v>2016</v>
      </c>
    </row>
    <row r="6537" spans="1:19" x14ac:dyDescent="0.25">
      <c r="A6537">
        <v>345</v>
      </c>
      <c r="B6537">
        <v>345103</v>
      </c>
      <c r="C6537">
        <v>6165</v>
      </c>
      <c r="E6537" t="s">
        <v>388</v>
      </c>
      <c r="F6537" t="s">
        <v>68</v>
      </c>
      <c r="G6537">
        <v>309755</v>
      </c>
      <c r="H6537" s="1">
        <v>42643</v>
      </c>
      <c r="I6537" s="2">
        <v>83.16</v>
      </c>
      <c r="J6537" s="2"/>
      <c r="K6537" s="2">
        <v>83.16</v>
      </c>
      <c r="L6537" t="s">
        <v>65</v>
      </c>
      <c r="M6537" t="s">
        <v>21</v>
      </c>
      <c r="N6537" t="s">
        <v>22</v>
      </c>
      <c r="O6537" t="s">
        <v>57</v>
      </c>
      <c r="P6537" t="s">
        <v>349</v>
      </c>
      <c r="Q6537" t="s">
        <v>350</v>
      </c>
      <c r="R6537" t="s">
        <v>351</v>
      </c>
      <c r="S6537">
        <f t="shared" si="102"/>
        <v>2016</v>
      </c>
    </row>
    <row r="6538" spans="1:19" x14ac:dyDescent="0.25">
      <c r="A6538">
        <v>345</v>
      </c>
      <c r="B6538">
        <v>345103</v>
      </c>
      <c r="C6538">
        <v>6165</v>
      </c>
      <c r="E6538" t="s">
        <v>89</v>
      </c>
      <c r="F6538" t="s">
        <v>86</v>
      </c>
      <c r="G6538">
        <v>1671</v>
      </c>
      <c r="H6538" s="1">
        <v>42582</v>
      </c>
      <c r="I6538" s="2"/>
      <c r="J6538" s="2">
        <v>-83.16</v>
      </c>
      <c r="K6538" s="2">
        <v>-83.16</v>
      </c>
      <c r="L6538" t="s">
        <v>65</v>
      </c>
      <c r="M6538" t="s">
        <v>21</v>
      </c>
      <c r="N6538" t="s">
        <v>22</v>
      </c>
      <c r="O6538" t="s">
        <v>57</v>
      </c>
      <c r="P6538" t="s">
        <v>349</v>
      </c>
      <c r="Q6538" t="s">
        <v>350</v>
      </c>
      <c r="R6538" t="s">
        <v>351</v>
      </c>
      <c r="S6538">
        <f t="shared" si="102"/>
        <v>2016</v>
      </c>
    </row>
    <row r="6539" spans="1:19" x14ac:dyDescent="0.25">
      <c r="A6539">
        <v>345</v>
      </c>
      <c r="B6539">
        <v>345103</v>
      </c>
      <c r="C6539">
        <v>6165</v>
      </c>
      <c r="E6539" t="s">
        <v>89</v>
      </c>
      <c r="F6539" t="s">
        <v>86</v>
      </c>
      <c r="G6539">
        <v>1590</v>
      </c>
      <c r="H6539" s="1">
        <v>42400</v>
      </c>
      <c r="I6539" s="2"/>
      <c r="J6539" s="2">
        <v>-83.16</v>
      </c>
      <c r="K6539" s="2">
        <v>-83.16</v>
      </c>
      <c r="L6539" t="s">
        <v>65</v>
      </c>
      <c r="M6539" t="s">
        <v>21</v>
      </c>
      <c r="N6539" t="s">
        <v>22</v>
      </c>
      <c r="O6539" t="s">
        <v>57</v>
      </c>
      <c r="P6539" t="s">
        <v>349</v>
      </c>
      <c r="Q6539" t="s">
        <v>350</v>
      </c>
      <c r="R6539" t="s">
        <v>351</v>
      </c>
      <c r="S6539">
        <f t="shared" si="102"/>
        <v>2016</v>
      </c>
    </row>
    <row r="6540" spans="1:19" x14ac:dyDescent="0.25">
      <c r="A6540">
        <v>345</v>
      </c>
      <c r="B6540">
        <v>345103</v>
      </c>
      <c r="C6540">
        <v>6165</v>
      </c>
      <c r="E6540" t="s">
        <v>379</v>
      </c>
      <c r="F6540" t="s">
        <v>68</v>
      </c>
      <c r="G6540">
        <v>307283</v>
      </c>
      <c r="H6540" s="1">
        <v>42400</v>
      </c>
      <c r="I6540" s="2">
        <v>83.16</v>
      </c>
      <c r="J6540" s="2"/>
      <c r="K6540" s="2">
        <v>83.16</v>
      </c>
      <c r="L6540" t="s">
        <v>65</v>
      </c>
      <c r="M6540" t="s">
        <v>21</v>
      </c>
      <c r="N6540" t="s">
        <v>22</v>
      </c>
      <c r="O6540" t="s">
        <v>57</v>
      </c>
      <c r="P6540" t="s">
        <v>349</v>
      </c>
      <c r="Q6540" t="s">
        <v>350</v>
      </c>
      <c r="R6540" t="s">
        <v>351</v>
      </c>
      <c r="S6540">
        <f t="shared" si="102"/>
        <v>2016</v>
      </c>
    </row>
  </sheetData>
  <autoFilter ref="A1:S6540" xr:uid="{00000000-0009-0000-0000-00000E000000}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E11727"/>
  <sheetViews>
    <sheetView workbookViewId="0">
      <selection activeCell="H10" sqref="A10:H16"/>
    </sheetView>
  </sheetViews>
  <sheetFormatPr defaultRowHeight="15" x14ac:dyDescent="0.25"/>
  <cols>
    <col min="1" max="1" width="4" bestFit="1" customWidth="1"/>
    <col min="2" max="2" width="12.85546875" bestFit="1" customWidth="1"/>
    <col min="3" max="3" width="8.28515625" bestFit="1" customWidth="1"/>
    <col min="4" max="4" width="36.28515625" bestFit="1" customWidth="1"/>
    <col min="5" max="6" width="10.7109375" bestFit="1" customWidth="1"/>
    <col min="7" max="7" width="8.7109375" bestFit="1" customWidth="1"/>
    <col min="8" max="8" width="37" bestFit="1" customWidth="1"/>
    <col min="9" max="9" width="35.7109375" bestFit="1" customWidth="1"/>
    <col min="10" max="10" width="8.140625" bestFit="1" customWidth="1"/>
    <col min="11" max="11" width="18.140625" bestFit="1" customWidth="1"/>
    <col min="12" max="12" width="13.7109375" bestFit="1" customWidth="1"/>
    <col min="13" max="13" width="14.7109375" bestFit="1" customWidth="1"/>
    <col min="14" max="14" width="13.140625" bestFit="1" customWidth="1"/>
    <col min="15" max="16" width="8.85546875" bestFit="1" customWidth="1"/>
    <col min="17" max="17" width="5.85546875" bestFit="1" customWidth="1"/>
    <col min="18" max="18" width="4.28515625" bestFit="1" customWidth="1"/>
    <col min="19" max="19" width="9" bestFit="1" customWidth="1"/>
    <col min="20" max="20" width="11.140625" bestFit="1" customWidth="1"/>
    <col min="21" max="21" width="7" bestFit="1" customWidth="1"/>
    <col min="22" max="22" width="3" bestFit="1" customWidth="1"/>
    <col min="23" max="23" width="5.5703125" bestFit="1" customWidth="1"/>
    <col min="24" max="24" width="16" bestFit="1" customWidth="1"/>
    <col min="25" max="25" width="3.5703125" bestFit="1" customWidth="1"/>
    <col min="26" max="26" width="7" bestFit="1" customWidth="1"/>
    <col min="27" max="27" width="6.42578125" bestFit="1" customWidth="1"/>
    <col min="28" max="28" width="12.140625" bestFit="1" customWidth="1"/>
    <col min="29" max="29" width="14.7109375" bestFit="1" customWidth="1"/>
    <col min="30" max="30" width="14" bestFit="1" customWidth="1"/>
    <col min="31" max="31" width="10.7109375" bestFit="1" customWidth="1"/>
  </cols>
  <sheetData>
    <row r="1" spans="1:31" x14ac:dyDescent="0.25">
      <c r="A1" t="s">
        <v>433</v>
      </c>
      <c r="B1" t="s">
        <v>434</v>
      </c>
      <c r="C1" t="s">
        <v>435</v>
      </c>
      <c r="D1" t="s">
        <v>2674</v>
      </c>
      <c r="E1" t="s">
        <v>436</v>
      </c>
      <c r="F1" t="s">
        <v>437</v>
      </c>
      <c r="G1" t="s">
        <v>438</v>
      </c>
      <c r="H1" t="s">
        <v>439</v>
      </c>
      <c r="I1" t="s">
        <v>440</v>
      </c>
      <c r="J1" t="s">
        <v>441</v>
      </c>
      <c r="K1" t="s">
        <v>442</v>
      </c>
      <c r="L1" t="s">
        <v>443</v>
      </c>
      <c r="M1" t="s">
        <v>444</v>
      </c>
      <c r="N1" t="s">
        <v>445</v>
      </c>
      <c r="O1" t="s">
        <v>446</v>
      </c>
      <c r="P1" t="s">
        <v>447</v>
      </c>
      <c r="Q1" t="s">
        <v>448</v>
      </c>
      <c r="R1" t="s">
        <v>449</v>
      </c>
      <c r="S1" t="s">
        <v>450</v>
      </c>
      <c r="T1" t="s">
        <v>451</v>
      </c>
      <c r="U1" t="s">
        <v>452</v>
      </c>
      <c r="V1" t="s">
        <v>453</v>
      </c>
      <c r="W1" t="s">
        <v>454</v>
      </c>
      <c r="X1" t="s">
        <v>455</v>
      </c>
      <c r="Y1" t="s">
        <v>11</v>
      </c>
      <c r="Z1" t="s">
        <v>456</v>
      </c>
      <c r="AA1" t="s">
        <v>457</v>
      </c>
      <c r="AB1" t="s">
        <v>458</v>
      </c>
      <c r="AC1" t="s">
        <v>459</v>
      </c>
      <c r="AD1" t="s">
        <v>460</v>
      </c>
      <c r="AE1" t="s">
        <v>461</v>
      </c>
    </row>
    <row r="2" spans="1:31" x14ac:dyDescent="0.25">
      <c r="A2">
        <v>345</v>
      </c>
      <c r="B2">
        <v>345101</v>
      </c>
      <c r="C2">
        <v>6445</v>
      </c>
      <c r="D2" t="str">
        <f>VLOOKUP(C2,'Schedule 3'!A:M,13,FALSE)</f>
        <v>Operational/Non-Service Expenses</v>
      </c>
      <c r="E2">
        <v>272.02999999999997</v>
      </c>
      <c r="F2" s="1">
        <v>42766</v>
      </c>
      <c r="G2" t="s">
        <v>462</v>
      </c>
      <c r="H2" t="s">
        <v>463</v>
      </c>
      <c r="I2" t="s">
        <v>464</v>
      </c>
      <c r="J2">
        <v>108575</v>
      </c>
      <c r="K2">
        <v>58905</v>
      </c>
      <c r="L2">
        <v>258700</v>
      </c>
      <c r="Q2" t="s">
        <v>465</v>
      </c>
      <c r="U2">
        <v>1</v>
      </c>
      <c r="V2">
        <v>17</v>
      </c>
      <c r="Y2" t="s">
        <v>65</v>
      </c>
      <c r="Z2">
        <v>345</v>
      </c>
      <c r="AA2" t="s">
        <v>279</v>
      </c>
      <c r="AB2" t="s">
        <v>21</v>
      </c>
      <c r="AC2">
        <v>2</v>
      </c>
    </row>
    <row r="3" spans="1:31" x14ac:dyDescent="0.25">
      <c r="A3">
        <v>345</v>
      </c>
      <c r="B3">
        <v>345102</v>
      </c>
      <c r="C3">
        <v>6445</v>
      </c>
      <c r="D3" t="str">
        <f>VLOOKUP(C3,'Schedule 3'!A:M,13,FALSE)</f>
        <v>Operational/Non-Service Expenses</v>
      </c>
      <c r="E3">
        <v>1.96</v>
      </c>
      <c r="F3" s="1">
        <v>42766</v>
      </c>
      <c r="G3" t="s">
        <v>462</v>
      </c>
      <c r="H3" t="s">
        <v>463</v>
      </c>
      <c r="I3" t="s">
        <v>464</v>
      </c>
      <c r="J3">
        <v>108608</v>
      </c>
      <c r="K3">
        <v>58905</v>
      </c>
      <c r="L3">
        <v>258700</v>
      </c>
      <c r="Q3" t="s">
        <v>465</v>
      </c>
      <c r="U3">
        <v>1</v>
      </c>
      <c r="V3">
        <v>17</v>
      </c>
      <c r="Y3" t="s">
        <v>65</v>
      </c>
      <c r="Z3">
        <v>345</v>
      </c>
      <c r="AA3" t="s">
        <v>279</v>
      </c>
      <c r="AB3" t="s">
        <v>21</v>
      </c>
      <c r="AC3">
        <v>4</v>
      </c>
    </row>
    <row r="4" spans="1:31" x14ac:dyDescent="0.25">
      <c r="A4">
        <v>345</v>
      </c>
      <c r="B4">
        <v>345101</v>
      </c>
      <c r="C4">
        <v>6455</v>
      </c>
      <c r="D4" t="str">
        <f>VLOOKUP(C4,'Schedule 3'!A:M,13,FALSE)</f>
        <v>Operational/Non-Service Expenses</v>
      </c>
      <c r="E4">
        <v>5.54</v>
      </c>
      <c r="F4" s="1">
        <v>42766</v>
      </c>
      <c r="G4" t="s">
        <v>462</v>
      </c>
      <c r="H4" t="s">
        <v>466</v>
      </c>
      <c r="I4" t="s">
        <v>464</v>
      </c>
      <c r="J4">
        <v>95164</v>
      </c>
      <c r="K4">
        <v>58905</v>
      </c>
      <c r="L4">
        <v>258700</v>
      </c>
      <c r="Q4" t="s">
        <v>465</v>
      </c>
      <c r="U4">
        <v>1</v>
      </c>
      <c r="V4">
        <v>17</v>
      </c>
      <c r="Y4" t="s">
        <v>65</v>
      </c>
      <c r="Z4">
        <v>345</v>
      </c>
      <c r="AA4" t="s">
        <v>279</v>
      </c>
      <c r="AB4" t="s">
        <v>21</v>
      </c>
      <c r="AC4">
        <v>6</v>
      </c>
    </row>
    <row r="5" spans="1:31" x14ac:dyDescent="0.25">
      <c r="A5">
        <v>345</v>
      </c>
      <c r="B5">
        <v>345102</v>
      </c>
      <c r="C5">
        <v>6455</v>
      </c>
      <c r="D5" t="str">
        <f>VLOOKUP(C5,'Schedule 3'!A:M,13,FALSE)</f>
        <v>Operational/Non-Service Expenses</v>
      </c>
      <c r="E5">
        <v>24.84</v>
      </c>
      <c r="F5" s="1">
        <v>42766</v>
      </c>
      <c r="G5" t="s">
        <v>462</v>
      </c>
      <c r="H5" t="s">
        <v>466</v>
      </c>
      <c r="I5" t="s">
        <v>464</v>
      </c>
      <c r="J5">
        <v>95165</v>
      </c>
      <c r="K5">
        <v>58905</v>
      </c>
      <c r="L5">
        <v>258700</v>
      </c>
      <c r="Q5" t="s">
        <v>465</v>
      </c>
      <c r="U5">
        <v>1</v>
      </c>
      <c r="V5">
        <v>17</v>
      </c>
      <c r="Y5" t="s">
        <v>65</v>
      </c>
      <c r="Z5">
        <v>345</v>
      </c>
      <c r="AA5" t="s">
        <v>279</v>
      </c>
      <c r="AB5" t="s">
        <v>21</v>
      </c>
      <c r="AC5">
        <v>8</v>
      </c>
    </row>
    <row r="6" spans="1:31" x14ac:dyDescent="0.25">
      <c r="A6">
        <v>345</v>
      </c>
      <c r="B6">
        <v>345101</v>
      </c>
      <c r="C6">
        <v>6455</v>
      </c>
      <c r="D6" t="str">
        <f>VLOOKUP(C6,'Schedule 3'!A:M,13,FALSE)</f>
        <v>Operational/Non-Service Expenses</v>
      </c>
      <c r="E6">
        <v>1.67</v>
      </c>
      <c r="F6" s="1">
        <v>42766</v>
      </c>
      <c r="G6" t="s">
        <v>462</v>
      </c>
      <c r="H6" t="s">
        <v>463</v>
      </c>
      <c r="I6" t="s">
        <v>464</v>
      </c>
      <c r="J6">
        <v>108589</v>
      </c>
      <c r="K6">
        <v>58905</v>
      </c>
      <c r="L6">
        <v>258700</v>
      </c>
      <c r="Q6" t="s">
        <v>465</v>
      </c>
      <c r="U6">
        <v>1</v>
      </c>
      <c r="V6">
        <v>17</v>
      </c>
      <c r="Y6" t="s">
        <v>65</v>
      </c>
      <c r="Z6">
        <v>345</v>
      </c>
      <c r="AA6" t="s">
        <v>279</v>
      </c>
      <c r="AB6" t="s">
        <v>21</v>
      </c>
      <c r="AC6">
        <v>10</v>
      </c>
    </row>
    <row r="7" spans="1:31" x14ac:dyDescent="0.25">
      <c r="A7">
        <v>345</v>
      </c>
      <c r="B7">
        <v>345101</v>
      </c>
      <c r="C7">
        <v>6455</v>
      </c>
      <c r="D7" t="str">
        <f>VLOOKUP(C7,'Schedule 3'!A:M,13,FALSE)</f>
        <v>Operational/Non-Service Expenses</v>
      </c>
      <c r="E7">
        <v>49.38</v>
      </c>
      <c r="F7" s="1">
        <v>42766</v>
      </c>
      <c r="G7" t="s">
        <v>462</v>
      </c>
      <c r="H7" t="s">
        <v>463</v>
      </c>
      <c r="I7" t="s">
        <v>464</v>
      </c>
      <c r="J7">
        <v>108590</v>
      </c>
      <c r="K7">
        <v>58905</v>
      </c>
      <c r="L7">
        <v>258700</v>
      </c>
      <c r="Q7" t="s">
        <v>465</v>
      </c>
      <c r="U7">
        <v>1</v>
      </c>
      <c r="V7">
        <v>17</v>
      </c>
      <c r="Y7" t="s">
        <v>65</v>
      </c>
      <c r="Z7">
        <v>345</v>
      </c>
      <c r="AA7" t="s">
        <v>279</v>
      </c>
      <c r="AB7" t="s">
        <v>21</v>
      </c>
      <c r="AC7">
        <v>12</v>
      </c>
    </row>
    <row r="8" spans="1:31" x14ac:dyDescent="0.25">
      <c r="A8">
        <v>345</v>
      </c>
      <c r="B8">
        <v>345102</v>
      </c>
      <c r="C8">
        <v>6455</v>
      </c>
      <c r="D8" t="str">
        <f>VLOOKUP(C8,'Schedule 3'!A:M,13,FALSE)</f>
        <v>Operational/Non-Service Expenses</v>
      </c>
      <c r="E8">
        <v>94.88</v>
      </c>
      <c r="F8" s="1">
        <v>42766</v>
      </c>
      <c r="G8" t="s">
        <v>462</v>
      </c>
      <c r="H8" t="s">
        <v>463</v>
      </c>
      <c r="I8" t="s">
        <v>464</v>
      </c>
      <c r="J8">
        <v>108610</v>
      </c>
      <c r="K8">
        <v>58905</v>
      </c>
      <c r="L8">
        <v>258700</v>
      </c>
      <c r="Q8" t="s">
        <v>465</v>
      </c>
      <c r="U8">
        <v>1</v>
      </c>
      <c r="V8">
        <v>17</v>
      </c>
      <c r="Y8" t="s">
        <v>65</v>
      </c>
      <c r="Z8">
        <v>345</v>
      </c>
      <c r="AA8" t="s">
        <v>279</v>
      </c>
      <c r="AB8" t="s">
        <v>21</v>
      </c>
      <c r="AC8">
        <v>14</v>
      </c>
    </row>
    <row r="9" spans="1:31" x14ac:dyDescent="0.25">
      <c r="A9">
        <v>345</v>
      </c>
      <c r="B9">
        <v>345101</v>
      </c>
      <c r="C9">
        <v>6455</v>
      </c>
      <c r="D9" t="str">
        <f>VLOOKUP(C9,'Schedule 3'!A:M,13,FALSE)</f>
        <v>Operational/Non-Service Expenses</v>
      </c>
      <c r="E9">
        <v>0.32</v>
      </c>
      <c r="F9" s="1">
        <v>42766</v>
      </c>
      <c r="G9" t="s">
        <v>462</v>
      </c>
      <c r="H9" t="s">
        <v>467</v>
      </c>
      <c r="I9" t="s">
        <v>464</v>
      </c>
      <c r="J9">
        <v>163083</v>
      </c>
      <c r="K9">
        <v>58905</v>
      </c>
      <c r="L9">
        <v>258700</v>
      </c>
      <c r="Q9" t="s">
        <v>465</v>
      </c>
      <c r="U9">
        <v>1</v>
      </c>
      <c r="V9">
        <v>17</v>
      </c>
      <c r="Y9" t="s">
        <v>65</v>
      </c>
      <c r="Z9">
        <v>345</v>
      </c>
      <c r="AA9" t="s">
        <v>279</v>
      </c>
      <c r="AB9" t="s">
        <v>21</v>
      </c>
      <c r="AC9">
        <v>16</v>
      </c>
    </row>
    <row r="10" spans="1:31" x14ac:dyDescent="0.25">
      <c r="A10">
        <v>345</v>
      </c>
      <c r="B10">
        <v>345101</v>
      </c>
      <c r="C10">
        <v>6455</v>
      </c>
      <c r="D10" t="str">
        <f>VLOOKUP(C10,'Schedule 3'!A:M,13,FALSE)</f>
        <v>Operational/Non-Service Expenses</v>
      </c>
      <c r="E10">
        <v>0.44</v>
      </c>
      <c r="F10" s="1">
        <v>42766</v>
      </c>
      <c r="G10" t="s">
        <v>462</v>
      </c>
      <c r="H10" t="s">
        <v>468</v>
      </c>
      <c r="I10" t="s">
        <v>464</v>
      </c>
      <c r="J10">
        <v>163084</v>
      </c>
      <c r="K10">
        <v>58905</v>
      </c>
      <c r="L10">
        <v>258700</v>
      </c>
      <c r="Q10" t="s">
        <v>465</v>
      </c>
      <c r="U10">
        <v>1</v>
      </c>
      <c r="V10">
        <v>17</v>
      </c>
      <c r="Y10" t="s">
        <v>65</v>
      </c>
      <c r="Z10">
        <v>345</v>
      </c>
      <c r="AA10" t="s">
        <v>279</v>
      </c>
      <c r="AB10" t="s">
        <v>21</v>
      </c>
      <c r="AC10">
        <v>18</v>
      </c>
    </row>
    <row r="11" spans="1:31" x14ac:dyDescent="0.25">
      <c r="A11">
        <v>345</v>
      </c>
      <c r="B11">
        <v>345101</v>
      </c>
      <c r="C11">
        <v>6455</v>
      </c>
      <c r="D11" t="str">
        <f>VLOOKUP(C11,'Schedule 3'!A:M,13,FALSE)</f>
        <v>Operational/Non-Service Expenses</v>
      </c>
      <c r="E11">
        <v>0.6</v>
      </c>
      <c r="F11" s="1">
        <v>42766</v>
      </c>
      <c r="G11" t="s">
        <v>462</v>
      </c>
      <c r="H11" t="s">
        <v>469</v>
      </c>
      <c r="I11" t="s">
        <v>464</v>
      </c>
      <c r="J11">
        <v>163085</v>
      </c>
      <c r="K11">
        <v>58905</v>
      </c>
      <c r="L11">
        <v>258700</v>
      </c>
      <c r="Q11" t="s">
        <v>465</v>
      </c>
      <c r="U11">
        <v>1</v>
      </c>
      <c r="V11">
        <v>17</v>
      </c>
      <c r="Y11" t="s">
        <v>65</v>
      </c>
      <c r="Z11">
        <v>345</v>
      </c>
      <c r="AA11" t="s">
        <v>279</v>
      </c>
      <c r="AB11" t="s">
        <v>21</v>
      </c>
      <c r="AC11">
        <v>20</v>
      </c>
    </row>
    <row r="12" spans="1:31" x14ac:dyDescent="0.25">
      <c r="A12">
        <v>345</v>
      </c>
      <c r="B12">
        <v>345101</v>
      </c>
      <c r="C12">
        <v>6455</v>
      </c>
      <c r="D12" t="str">
        <f>VLOOKUP(C12,'Schedule 3'!A:M,13,FALSE)</f>
        <v>Operational/Non-Service Expenses</v>
      </c>
      <c r="E12">
        <v>0.61</v>
      </c>
      <c r="F12" s="1">
        <v>42766</v>
      </c>
      <c r="G12" t="s">
        <v>462</v>
      </c>
      <c r="H12" t="s">
        <v>467</v>
      </c>
      <c r="I12" t="s">
        <v>464</v>
      </c>
      <c r="J12">
        <v>163086</v>
      </c>
      <c r="K12">
        <v>58905</v>
      </c>
      <c r="L12">
        <v>258700</v>
      </c>
      <c r="Q12" t="s">
        <v>465</v>
      </c>
      <c r="U12">
        <v>1</v>
      </c>
      <c r="V12">
        <v>17</v>
      </c>
      <c r="Y12" t="s">
        <v>65</v>
      </c>
      <c r="Z12">
        <v>345</v>
      </c>
      <c r="AA12" t="s">
        <v>279</v>
      </c>
      <c r="AB12" t="s">
        <v>21</v>
      </c>
      <c r="AC12">
        <v>22</v>
      </c>
    </row>
    <row r="13" spans="1:31" x14ac:dyDescent="0.25">
      <c r="A13">
        <v>345</v>
      </c>
      <c r="B13">
        <v>345102</v>
      </c>
      <c r="C13">
        <v>6455</v>
      </c>
      <c r="D13" t="str">
        <f>VLOOKUP(C13,'Schedule 3'!A:M,13,FALSE)</f>
        <v>Operational/Non-Service Expenses</v>
      </c>
      <c r="E13">
        <v>-0.91</v>
      </c>
      <c r="F13" s="1">
        <v>42766</v>
      </c>
      <c r="G13" t="s">
        <v>462</v>
      </c>
      <c r="H13" t="s">
        <v>470</v>
      </c>
      <c r="I13" t="s">
        <v>464</v>
      </c>
      <c r="J13">
        <v>163119</v>
      </c>
      <c r="K13">
        <v>58905</v>
      </c>
      <c r="L13">
        <v>258700</v>
      </c>
      <c r="Q13" t="s">
        <v>465</v>
      </c>
      <c r="U13">
        <v>1</v>
      </c>
      <c r="V13">
        <v>17</v>
      </c>
      <c r="Y13" t="s">
        <v>65</v>
      </c>
      <c r="Z13">
        <v>345</v>
      </c>
      <c r="AA13" t="s">
        <v>279</v>
      </c>
      <c r="AB13" t="s">
        <v>21</v>
      </c>
      <c r="AC13">
        <v>24</v>
      </c>
    </row>
    <row r="14" spans="1:31" x14ac:dyDescent="0.25">
      <c r="A14">
        <v>345</v>
      </c>
      <c r="B14">
        <v>345102</v>
      </c>
      <c r="C14">
        <v>6455</v>
      </c>
      <c r="D14" t="str">
        <f>VLOOKUP(C14,'Schedule 3'!A:M,13,FALSE)</f>
        <v>Operational/Non-Service Expenses</v>
      </c>
      <c r="E14">
        <v>0.14000000000000001</v>
      </c>
      <c r="F14" s="1">
        <v>42766</v>
      </c>
      <c r="G14" t="s">
        <v>462</v>
      </c>
      <c r="H14" t="s">
        <v>471</v>
      </c>
      <c r="I14" t="s">
        <v>464</v>
      </c>
      <c r="J14">
        <v>163120</v>
      </c>
      <c r="K14">
        <v>58905</v>
      </c>
      <c r="L14">
        <v>258700</v>
      </c>
      <c r="Q14" t="s">
        <v>465</v>
      </c>
      <c r="U14">
        <v>1</v>
      </c>
      <c r="V14">
        <v>17</v>
      </c>
      <c r="Y14" t="s">
        <v>65</v>
      </c>
      <c r="Z14">
        <v>345</v>
      </c>
      <c r="AA14" t="s">
        <v>279</v>
      </c>
      <c r="AB14" t="s">
        <v>21</v>
      </c>
      <c r="AC14">
        <v>26</v>
      </c>
    </row>
    <row r="15" spans="1:31" x14ac:dyDescent="0.25">
      <c r="A15">
        <v>345</v>
      </c>
      <c r="B15">
        <v>345102</v>
      </c>
      <c r="C15">
        <v>6455</v>
      </c>
      <c r="D15" t="str">
        <f>VLOOKUP(C15,'Schedule 3'!A:M,13,FALSE)</f>
        <v>Operational/Non-Service Expenses</v>
      </c>
      <c r="E15">
        <v>0.91</v>
      </c>
      <c r="F15" s="1">
        <v>42766</v>
      </c>
      <c r="G15" t="s">
        <v>462</v>
      </c>
      <c r="H15" t="s">
        <v>472</v>
      </c>
      <c r="I15" t="s">
        <v>464</v>
      </c>
      <c r="J15">
        <v>163121</v>
      </c>
      <c r="K15">
        <v>58905</v>
      </c>
      <c r="L15">
        <v>258700</v>
      </c>
      <c r="Q15" t="s">
        <v>465</v>
      </c>
      <c r="U15">
        <v>1</v>
      </c>
      <c r="V15">
        <v>17</v>
      </c>
      <c r="Y15" t="s">
        <v>65</v>
      </c>
      <c r="Z15">
        <v>345</v>
      </c>
      <c r="AA15" t="s">
        <v>279</v>
      </c>
      <c r="AB15" t="s">
        <v>21</v>
      </c>
      <c r="AC15">
        <v>28</v>
      </c>
    </row>
    <row r="16" spans="1:31" x14ac:dyDescent="0.25">
      <c r="A16">
        <v>345</v>
      </c>
      <c r="B16">
        <v>345102</v>
      </c>
      <c r="C16">
        <v>6455</v>
      </c>
      <c r="D16" t="str">
        <f>VLOOKUP(C16,'Schedule 3'!A:M,13,FALSE)</f>
        <v>Operational/Non-Service Expenses</v>
      </c>
      <c r="E16">
        <v>0.91</v>
      </c>
      <c r="F16" s="1">
        <v>42766</v>
      </c>
      <c r="G16" t="s">
        <v>462</v>
      </c>
      <c r="H16" t="s">
        <v>473</v>
      </c>
      <c r="I16" t="s">
        <v>464</v>
      </c>
      <c r="J16">
        <v>163122</v>
      </c>
      <c r="K16">
        <v>58905</v>
      </c>
      <c r="L16">
        <v>258700</v>
      </c>
      <c r="Q16" t="s">
        <v>465</v>
      </c>
      <c r="U16">
        <v>1</v>
      </c>
      <c r="V16">
        <v>17</v>
      </c>
      <c r="Y16" t="s">
        <v>65</v>
      </c>
      <c r="Z16">
        <v>345</v>
      </c>
      <c r="AA16" t="s">
        <v>279</v>
      </c>
      <c r="AB16" t="s">
        <v>21</v>
      </c>
      <c r="AC16">
        <v>30</v>
      </c>
    </row>
    <row r="17" spans="1:29" x14ac:dyDescent="0.25">
      <c r="A17">
        <v>345</v>
      </c>
      <c r="B17">
        <v>345102</v>
      </c>
      <c r="C17">
        <v>6455</v>
      </c>
      <c r="D17" t="str">
        <f>VLOOKUP(C17,'Schedule 3'!A:M,13,FALSE)</f>
        <v>Operational/Non-Service Expenses</v>
      </c>
      <c r="E17">
        <v>1.24</v>
      </c>
      <c r="F17" s="1">
        <v>42766</v>
      </c>
      <c r="G17" t="s">
        <v>462</v>
      </c>
      <c r="H17" t="s">
        <v>471</v>
      </c>
      <c r="I17" t="s">
        <v>464</v>
      </c>
      <c r="J17">
        <v>163123</v>
      </c>
      <c r="K17">
        <v>58905</v>
      </c>
      <c r="L17">
        <v>258700</v>
      </c>
      <c r="Q17" t="s">
        <v>465</v>
      </c>
      <c r="U17">
        <v>1</v>
      </c>
      <c r="V17">
        <v>17</v>
      </c>
      <c r="Y17" t="s">
        <v>65</v>
      </c>
      <c r="Z17">
        <v>345</v>
      </c>
      <c r="AA17" t="s">
        <v>279</v>
      </c>
      <c r="AB17" t="s">
        <v>21</v>
      </c>
      <c r="AC17">
        <v>32</v>
      </c>
    </row>
    <row r="18" spans="1:29" x14ac:dyDescent="0.25">
      <c r="A18">
        <v>345</v>
      </c>
      <c r="B18">
        <v>345102</v>
      </c>
      <c r="C18">
        <v>6455</v>
      </c>
      <c r="D18" t="str">
        <f>VLOOKUP(C18,'Schedule 3'!A:M,13,FALSE)</f>
        <v>Operational/Non-Service Expenses</v>
      </c>
      <c r="E18">
        <v>1.71</v>
      </c>
      <c r="F18" s="1">
        <v>42766</v>
      </c>
      <c r="G18" t="s">
        <v>462</v>
      </c>
      <c r="H18" t="s">
        <v>474</v>
      </c>
      <c r="I18" t="s">
        <v>464</v>
      </c>
      <c r="J18">
        <v>163124</v>
      </c>
      <c r="K18">
        <v>58905</v>
      </c>
      <c r="L18">
        <v>258700</v>
      </c>
      <c r="Q18" t="s">
        <v>465</v>
      </c>
      <c r="U18">
        <v>1</v>
      </c>
      <c r="V18">
        <v>17</v>
      </c>
      <c r="Y18" t="s">
        <v>65</v>
      </c>
      <c r="Z18">
        <v>345</v>
      </c>
      <c r="AA18" t="s">
        <v>279</v>
      </c>
      <c r="AB18" t="s">
        <v>21</v>
      </c>
      <c r="AC18">
        <v>34</v>
      </c>
    </row>
    <row r="19" spans="1:29" x14ac:dyDescent="0.25">
      <c r="A19">
        <v>345</v>
      </c>
      <c r="B19">
        <v>345102</v>
      </c>
      <c r="C19">
        <v>6455</v>
      </c>
      <c r="D19" t="str">
        <f>VLOOKUP(C19,'Schedule 3'!A:M,13,FALSE)</f>
        <v>Operational/Non-Service Expenses</v>
      </c>
      <c r="E19">
        <v>2.14</v>
      </c>
      <c r="F19" s="1">
        <v>42766</v>
      </c>
      <c r="G19" t="s">
        <v>462</v>
      </c>
      <c r="H19" t="s">
        <v>474</v>
      </c>
      <c r="I19" t="s">
        <v>464</v>
      </c>
      <c r="J19">
        <v>163125</v>
      </c>
      <c r="K19">
        <v>58905</v>
      </c>
      <c r="L19">
        <v>258700</v>
      </c>
      <c r="Q19" t="s">
        <v>465</v>
      </c>
      <c r="U19">
        <v>1</v>
      </c>
      <c r="V19">
        <v>17</v>
      </c>
      <c r="Y19" t="s">
        <v>65</v>
      </c>
      <c r="Z19">
        <v>345</v>
      </c>
      <c r="AA19" t="s">
        <v>279</v>
      </c>
      <c r="AB19" t="s">
        <v>21</v>
      </c>
      <c r="AC19">
        <v>36</v>
      </c>
    </row>
    <row r="20" spans="1:29" x14ac:dyDescent="0.25">
      <c r="A20">
        <v>345</v>
      </c>
      <c r="B20">
        <v>345102</v>
      </c>
      <c r="C20">
        <v>6455</v>
      </c>
      <c r="D20" t="str">
        <f>VLOOKUP(C20,'Schedule 3'!A:M,13,FALSE)</f>
        <v>Operational/Non-Service Expenses</v>
      </c>
      <c r="E20">
        <v>3.34</v>
      </c>
      <c r="F20" s="1">
        <v>42766</v>
      </c>
      <c r="G20" t="s">
        <v>462</v>
      </c>
      <c r="H20" t="s">
        <v>474</v>
      </c>
      <c r="I20" t="s">
        <v>464</v>
      </c>
      <c r="J20">
        <v>163126</v>
      </c>
      <c r="K20">
        <v>58905</v>
      </c>
      <c r="L20">
        <v>258700</v>
      </c>
      <c r="Q20" t="s">
        <v>465</v>
      </c>
      <c r="U20">
        <v>1</v>
      </c>
      <c r="V20">
        <v>17</v>
      </c>
      <c r="Y20" t="s">
        <v>65</v>
      </c>
      <c r="Z20">
        <v>345</v>
      </c>
      <c r="AA20" t="s">
        <v>279</v>
      </c>
      <c r="AB20" t="s">
        <v>21</v>
      </c>
      <c r="AC20">
        <v>38</v>
      </c>
    </row>
    <row r="21" spans="1:29" x14ac:dyDescent="0.25">
      <c r="A21">
        <v>345</v>
      </c>
      <c r="B21">
        <v>345102</v>
      </c>
      <c r="C21">
        <v>6455</v>
      </c>
      <c r="D21" t="str">
        <f>VLOOKUP(C21,'Schedule 3'!A:M,13,FALSE)</f>
        <v>Operational/Non-Service Expenses</v>
      </c>
      <c r="E21">
        <v>3.48</v>
      </c>
      <c r="F21" s="1">
        <v>42766</v>
      </c>
      <c r="G21" t="s">
        <v>462</v>
      </c>
      <c r="H21" t="s">
        <v>468</v>
      </c>
      <c r="I21" t="s">
        <v>464</v>
      </c>
      <c r="J21">
        <v>163127</v>
      </c>
      <c r="K21">
        <v>58905</v>
      </c>
      <c r="L21">
        <v>258700</v>
      </c>
      <c r="Q21" t="s">
        <v>465</v>
      </c>
      <c r="U21">
        <v>1</v>
      </c>
      <c r="V21">
        <v>17</v>
      </c>
      <c r="Y21" t="s">
        <v>65</v>
      </c>
      <c r="Z21">
        <v>345</v>
      </c>
      <c r="AA21" t="s">
        <v>279</v>
      </c>
      <c r="AB21" t="s">
        <v>21</v>
      </c>
      <c r="AC21">
        <v>40</v>
      </c>
    </row>
    <row r="22" spans="1:29" x14ac:dyDescent="0.25">
      <c r="A22">
        <v>345</v>
      </c>
      <c r="B22">
        <v>345102</v>
      </c>
      <c r="C22">
        <v>6455</v>
      </c>
      <c r="D22" t="str">
        <f>VLOOKUP(C22,'Schedule 3'!A:M,13,FALSE)</f>
        <v>Operational/Non-Service Expenses</v>
      </c>
      <c r="E22">
        <v>4.33</v>
      </c>
      <c r="F22" s="1">
        <v>42766</v>
      </c>
      <c r="G22" t="s">
        <v>462</v>
      </c>
      <c r="H22" t="s">
        <v>474</v>
      </c>
      <c r="I22" t="s">
        <v>464</v>
      </c>
      <c r="J22">
        <v>163128</v>
      </c>
      <c r="K22">
        <v>58905</v>
      </c>
      <c r="L22">
        <v>258700</v>
      </c>
      <c r="Q22" t="s">
        <v>465</v>
      </c>
      <c r="U22">
        <v>1</v>
      </c>
      <c r="V22">
        <v>17</v>
      </c>
      <c r="Y22" t="s">
        <v>65</v>
      </c>
      <c r="Z22">
        <v>345</v>
      </c>
      <c r="AA22" t="s">
        <v>279</v>
      </c>
      <c r="AB22" t="s">
        <v>21</v>
      </c>
      <c r="AC22">
        <v>42</v>
      </c>
    </row>
    <row r="23" spans="1:29" x14ac:dyDescent="0.25">
      <c r="A23">
        <v>345</v>
      </c>
      <c r="B23">
        <v>345102</v>
      </c>
      <c r="C23">
        <v>6455</v>
      </c>
      <c r="D23" t="str">
        <f>VLOOKUP(C23,'Schedule 3'!A:M,13,FALSE)</f>
        <v>Operational/Non-Service Expenses</v>
      </c>
      <c r="E23">
        <v>5.25</v>
      </c>
      <c r="F23" s="1">
        <v>42766</v>
      </c>
      <c r="G23" t="s">
        <v>462</v>
      </c>
      <c r="H23" t="s">
        <v>475</v>
      </c>
      <c r="I23" t="s">
        <v>464</v>
      </c>
      <c r="J23">
        <v>163129</v>
      </c>
      <c r="K23">
        <v>58905</v>
      </c>
      <c r="L23">
        <v>258700</v>
      </c>
      <c r="Q23" t="s">
        <v>465</v>
      </c>
      <c r="U23">
        <v>1</v>
      </c>
      <c r="V23">
        <v>17</v>
      </c>
      <c r="Y23" t="s">
        <v>65</v>
      </c>
      <c r="Z23">
        <v>345</v>
      </c>
      <c r="AA23" t="s">
        <v>279</v>
      </c>
      <c r="AB23" t="s">
        <v>21</v>
      </c>
      <c r="AC23">
        <v>44</v>
      </c>
    </row>
    <row r="24" spans="1:29" x14ac:dyDescent="0.25">
      <c r="A24">
        <v>345</v>
      </c>
      <c r="B24">
        <v>345100</v>
      </c>
      <c r="C24">
        <v>6460</v>
      </c>
      <c r="D24" t="str">
        <f>VLOOKUP(C24,'Schedule 3'!A:M,13,FALSE)</f>
        <v>Operational/Non-Service Expenses</v>
      </c>
      <c r="E24">
        <v>0.25</v>
      </c>
      <c r="F24" s="1">
        <v>42766</v>
      </c>
      <c r="G24" t="s">
        <v>462</v>
      </c>
      <c r="H24" t="s">
        <v>476</v>
      </c>
      <c r="I24" t="s">
        <v>464</v>
      </c>
      <c r="J24">
        <v>92260</v>
      </c>
      <c r="K24">
        <v>58905</v>
      </c>
      <c r="L24">
        <v>258700</v>
      </c>
      <c r="Q24" t="s">
        <v>465</v>
      </c>
      <c r="U24">
        <v>1</v>
      </c>
      <c r="V24">
        <v>17</v>
      </c>
      <c r="Y24" t="s">
        <v>65</v>
      </c>
      <c r="Z24">
        <v>345</v>
      </c>
      <c r="AA24" t="s">
        <v>279</v>
      </c>
      <c r="AB24" t="s">
        <v>21</v>
      </c>
      <c r="AC24">
        <v>46</v>
      </c>
    </row>
    <row r="25" spans="1:29" x14ac:dyDescent="0.25">
      <c r="A25">
        <v>345</v>
      </c>
      <c r="B25">
        <v>345101</v>
      </c>
      <c r="C25">
        <v>6460</v>
      </c>
      <c r="D25" t="str">
        <f>VLOOKUP(C25,'Schedule 3'!A:M,13,FALSE)</f>
        <v>Operational/Non-Service Expenses</v>
      </c>
      <c r="E25">
        <v>5.7</v>
      </c>
      <c r="F25" s="1">
        <v>42766</v>
      </c>
      <c r="G25" t="s">
        <v>462</v>
      </c>
      <c r="H25" t="s">
        <v>476</v>
      </c>
      <c r="I25" t="s">
        <v>464</v>
      </c>
      <c r="J25">
        <v>92261</v>
      </c>
      <c r="K25">
        <v>58905</v>
      </c>
      <c r="L25">
        <v>258700</v>
      </c>
      <c r="Q25" t="s">
        <v>465</v>
      </c>
      <c r="U25">
        <v>1</v>
      </c>
      <c r="V25">
        <v>17</v>
      </c>
      <c r="Y25" t="s">
        <v>65</v>
      </c>
      <c r="Z25">
        <v>345</v>
      </c>
      <c r="AA25" t="s">
        <v>279</v>
      </c>
      <c r="AB25" t="s">
        <v>21</v>
      </c>
      <c r="AC25">
        <v>48</v>
      </c>
    </row>
    <row r="26" spans="1:29" x14ac:dyDescent="0.25">
      <c r="A26">
        <v>345</v>
      </c>
      <c r="B26">
        <v>345102</v>
      </c>
      <c r="C26">
        <v>6460</v>
      </c>
      <c r="D26" t="str">
        <f>VLOOKUP(C26,'Schedule 3'!A:M,13,FALSE)</f>
        <v>Operational/Non-Service Expenses</v>
      </c>
      <c r="E26">
        <v>35.08</v>
      </c>
      <c r="F26" s="1">
        <v>42766</v>
      </c>
      <c r="G26" t="s">
        <v>462</v>
      </c>
      <c r="H26" t="s">
        <v>476</v>
      </c>
      <c r="I26" t="s">
        <v>464</v>
      </c>
      <c r="J26">
        <v>92262</v>
      </c>
      <c r="K26">
        <v>58905</v>
      </c>
      <c r="L26">
        <v>258700</v>
      </c>
      <c r="Q26" t="s">
        <v>465</v>
      </c>
      <c r="U26">
        <v>1</v>
      </c>
      <c r="V26">
        <v>17</v>
      </c>
      <c r="Y26" t="s">
        <v>65</v>
      </c>
      <c r="Z26">
        <v>345</v>
      </c>
      <c r="AA26" t="s">
        <v>279</v>
      </c>
      <c r="AB26" t="s">
        <v>21</v>
      </c>
      <c r="AC26">
        <v>50</v>
      </c>
    </row>
    <row r="27" spans="1:29" x14ac:dyDescent="0.25">
      <c r="A27">
        <v>345</v>
      </c>
      <c r="B27">
        <v>345101</v>
      </c>
      <c r="C27">
        <v>6460</v>
      </c>
      <c r="D27" t="str">
        <f>VLOOKUP(C27,'Schedule 3'!A:M,13,FALSE)</f>
        <v>Operational/Non-Service Expenses</v>
      </c>
      <c r="E27">
        <v>2.84</v>
      </c>
      <c r="F27" s="1">
        <v>42766</v>
      </c>
      <c r="G27" t="s">
        <v>462</v>
      </c>
      <c r="H27" t="s">
        <v>463</v>
      </c>
      <c r="I27" t="s">
        <v>464</v>
      </c>
      <c r="J27">
        <v>108576</v>
      </c>
      <c r="K27">
        <v>58905</v>
      </c>
      <c r="L27">
        <v>258700</v>
      </c>
      <c r="Q27" t="s">
        <v>465</v>
      </c>
      <c r="U27">
        <v>1</v>
      </c>
      <c r="V27">
        <v>17</v>
      </c>
      <c r="Y27" t="s">
        <v>65</v>
      </c>
      <c r="Z27">
        <v>345</v>
      </c>
      <c r="AA27" t="s">
        <v>279</v>
      </c>
      <c r="AB27" t="s">
        <v>21</v>
      </c>
      <c r="AC27">
        <v>52</v>
      </c>
    </row>
    <row r="28" spans="1:29" x14ac:dyDescent="0.25">
      <c r="A28">
        <v>345</v>
      </c>
      <c r="B28">
        <v>345101</v>
      </c>
      <c r="C28">
        <v>6460</v>
      </c>
      <c r="D28" t="str">
        <f>VLOOKUP(C28,'Schedule 3'!A:M,13,FALSE)</f>
        <v>Operational/Non-Service Expenses</v>
      </c>
      <c r="E28">
        <v>43.99</v>
      </c>
      <c r="F28" s="1">
        <v>42766</v>
      </c>
      <c r="G28" t="s">
        <v>462</v>
      </c>
      <c r="H28" t="s">
        <v>463</v>
      </c>
      <c r="I28" t="s">
        <v>464</v>
      </c>
      <c r="J28">
        <v>108591</v>
      </c>
      <c r="K28">
        <v>58905</v>
      </c>
      <c r="L28">
        <v>258700</v>
      </c>
      <c r="Q28" t="s">
        <v>465</v>
      </c>
      <c r="U28">
        <v>1</v>
      </c>
      <c r="V28">
        <v>17</v>
      </c>
      <c r="Y28" t="s">
        <v>65</v>
      </c>
      <c r="Z28">
        <v>345</v>
      </c>
      <c r="AA28" t="s">
        <v>279</v>
      </c>
      <c r="AB28" t="s">
        <v>21</v>
      </c>
      <c r="AC28">
        <v>54</v>
      </c>
    </row>
    <row r="29" spans="1:29" x14ac:dyDescent="0.25">
      <c r="A29">
        <v>345</v>
      </c>
      <c r="B29">
        <v>345102</v>
      </c>
      <c r="C29">
        <v>6460</v>
      </c>
      <c r="D29" t="str">
        <f>VLOOKUP(C29,'Schedule 3'!A:M,13,FALSE)</f>
        <v>Operational/Non-Service Expenses</v>
      </c>
      <c r="E29">
        <v>524.99</v>
      </c>
      <c r="F29" s="1">
        <v>42766</v>
      </c>
      <c r="G29" t="s">
        <v>462</v>
      </c>
      <c r="H29" t="s">
        <v>463</v>
      </c>
      <c r="I29" t="s">
        <v>464</v>
      </c>
      <c r="J29">
        <v>108611</v>
      </c>
      <c r="K29">
        <v>58905</v>
      </c>
      <c r="L29">
        <v>258700</v>
      </c>
      <c r="Q29" t="s">
        <v>465</v>
      </c>
      <c r="U29">
        <v>1</v>
      </c>
      <c r="V29">
        <v>17</v>
      </c>
      <c r="Y29" t="s">
        <v>65</v>
      </c>
      <c r="Z29">
        <v>345</v>
      </c>
      <c r="AA29" t="s">
        <v>279</v>
      </c>
      <c r="AB29" t="s">
        <v>21</v>
      </c>
      <c r="AC29">
        <v>56</v>
      </c>
    </row>
    <row r="30" spans="1:29" x14ac:dyDescent="0.25">
      <c r="A30">
        <v>345</v>
      </c>
      <c r="B30">
        <v>345102</v>
      </c>
      <c r="C30">
        <v>6460</v>
      </c>
      <c r="D30" t="str">
        <f>VLOOKUP(C30,'Schedule 3'!A:M,13,FALSE)</f>
        <v>Operational/Non-Service Expenses</v>
      </c>
      <c r="E30">
        <v>0.21</v>
      </c>
      <c r="F30" s="1">
        <v>42766</v>
      </c>
      <c r="G30" t="s">
        <v>462</v>
      </c>
      <c r="H30" t="s">
        <v>477</v>
      </c>
      <c r="I30" t="s">
        <v>464</v>
      </c>
      <c r="J30">
        <v>163130</v>
      </c>
      <c r="K30">
        <v>58905</v>
      </c>
      <c r="L30">
        <v>258700</v>
      </c>
      <c r="Q30" t="s">
        <v>465</v>
      </c>
      <c r="U30">
        <v>1</v>
      </c>
      <c r="V30">
        <v>17</v>
      </c>
      <c r="Y30" t="s">
        <v>65</v>
      </c>
      <c r="Z30">
        <v>345</v>
      </c>
      <c r="AA30" t="s">
        <v>279</v>
      </c>
      <c r="AB30" t="s">
        <v>21</v>
      </c>
      <c r="AC30">
        <v>58</v>
      </c>
    </row>
    <row r="31" spans="1:29" x14ac:dyDescent="0.25">
      <c r="A31">
        <v>345</v>
      </c>
      <c r="B31">
        <v>345102</v>
      </c>
      <c r="C31">
        <v>6460</v>
      </c>
      <c r="D31" t="str">
        <f>VLOOKUP(C31,'Schedule 3'!A:M,13,FALSE)</f>
        <v>Operational/Non-Service Expenses</v>
      </c>
      <c r="E31">
        <v>0.72</v>
      </c>
      <c r="F31" s="1">
        <v>42766</v>
      </c>
      <c r="G31" t="s">
        <v>462</v>
      </c>
      <c r="H31" t="s">
        <v>478</v>
      </c>
      <c r="I31" t="s">
        <v>464</v>
      </c>
      <c r="J31">
        <v>163131</v>
      </c>
      <c r="K31">
        <v>58905</v>
      </c>
      <c r="L31">
        <v>258700</v>
      </c>
      <c r="Q31" t="s">
        <v>465</v>
      </c>
      <c r="U31">
        <v>1</v>
      </c>
      <c r="V31">
        <v>17</v>
      </c>
      <c r="Y31" t="s">
        <v>65</v>
      </c>
      <c r="Z31">
        <v>345</v>
      </c>
      <c r="AA31" t="s">
        <v>279</v>
      </c>
      <c r="AB31" t="s">
        <v>21</v>
      </c>
      <c r="AC31">
        <v>60</v>
      </c>
    </row>
    <row r="32" spans="1:29" x14ac:dyDescent="0.25">
      <c r="A32">
        <v>345</v>
      </c>
      <c r="B32">
        <v>345102</v>
      </c>
      <c r="C32">
        <v>6460</v>
      </c>
      <c r="D32" t="str">
        <f>VLOOKUP(C32,'Schedule 3'!A:M,13,FALSE)</f>
        <v>Operational/Non-Service Expenses</v>
      </c>
      <c r="E32">
        <v>0.72</v>
      </c>
      <c r="F32" s="1">
        <v>42766</v>
      </c>
      <c r="G32" t="s">
        <v>462</v>
      </c>
      <c r="H32" t="s">
        <v>479</v>
      </c>
      <c r="I32" t="s">
        <v>464</v>
      </c>
      <c r="J32">
        <v>163132</v>
      </c>
      <c r="K32">
        <v>58905</v>
      </c>
      <c r="L32">
        <v>258700</v>
      </c>
      <c r="Q32" t="s">
        <v>465</v>
      </c>
      <c r="U32">
        <v>1</v>
      </c>
      <c r="V32">
        <v>17</v>
      </c>
      <c r="Y32" t="s">
        <v>65</v>
      </c>
      <c r="Z32">
        <v>345</v>
      </c>
      <c r="AA32" t="s">
        <v>279</v>
      </c>
      <c r="AB32" t="s">
        <v>21</v>
      </c>
      <c r="AC32">
        <v>62</v>
      </c>
    </row>
    <row r="33" spans="1:29" x14ac:dyDescent="0.25">
      <c r="A33">
        <v>345</v>
      </c>
      <c r="B33">
        <v>345102</v>
      </c>
      <c r="C33">
        <v>6460</v>
      </c>
      <c r="D33" t="str">
        <f>VLOOKUP(C33,'Schedule 3'!A:M,13,FALSE)</f>
        <v>Operational/Non-Service Expenses</v>
      </c>
      <c r="E33">
        <v>0.93</v>
      </c>
      <c r="F33" s="1">
        <v>42766</v>
      </c>
      <c r="G33" t="s">
        <v>462</v>
      </c>
      <c r="H33" t="s">
        <v>480</v>
      </c>
      <c r="I33" t="s">
        <v>464</v>
      </c>
      <c r="J33">
        <v>163133</v>
      </c>
      <c r="K33">
        <v>58905</v>
      </c>
      <c r="L33">
        <v>258700</v>
      </c>
      <c r="Q33" t="s">
        <v>465</v>
      </c>
      <c r="U33">
        <v>1</v>
      </c>
      <c r="V33">
        <v>17</v>
      </c>
      <c r="Y33" t="s">
        <v>65</v>
      </c>
      <c r="Z33">
        <v>345</v>
      </c>
      <c r="AA33" t="s">
        <v>279</v>
      </c>
      <c r="AB33" t="s">
        <v>21</v>
      </c>
      <c r="AC33">
        <v>64</v>
      </c>
    </row>
    <row r="34" spans="1:29" x14ac:dyDescent="0.25">
      <c r="A34">
        <v>345</v>
      </c>
      <c r="B34">
        <v>345102</v>
      </c>
      <c r="C34">
        <v>6460</v>
      </c>
      <c r="D34" t="str">
        <f>VLOOKUP(C34,'Schedule 3'!A:M,13,FALSE)</f>
        <v>Operational/Non-Service Expenses</v>
      </c>
      <c r="E34">
        <v>81.94</v>
      </c>
      <c r="F34" s="1">
        <v>42766</v>
      </c>
      <c r="G34" t="s">
        <v>462</v>
      </c>
      <c r="H34" t="s">
        <v>477</v>
      </c>
      <c r="I34" t="s">
        <v>464</v>
      </c>
      <c r="J34">
        <v>163134</v>
      </c>
      <c r="K34">
        <v>58905</v>
      </c>
      <c r="L34">
        <v>258700</v>
      </c>
      <c r="Q34" t="s">
        <v>465</v>
      </c>
      <c r="U34">
        <v>1</v>
      </c>
      <c r="V34">
        <v>17</v>
      </c>
      <c r="Y34" t="s">
        <v>65</v>
      </c>
      <c r="Z34">
        <v>345</v>
      </c>
      <c r="AA34" t="s">
        <v>279</v>
      </c>
      <c r="AB34" t="s">
        <v>21</v>
      </c>
      <c r="AC34">
        <v>66</v>
      </c>
    </row>
    <row r="35" spans="1:29" x14ac:dyDescent="0.25">
      <c r="A35">
        <v>345</v>
      </c>
      <c r="B35">
        <v>345102</v>
      </c>
      <c r="C35">
        <v>6460</v>
      </c>
      <c r="D35" t="str">
        <f>VLOOKUP(C35,'Schedule 3'!A:M,13,FALSE)</f>
        <v>Operational/Non-Service Expenses</v>
      </c>
      <c r="E35">
        <v>95.52</v>
      </c>
      <c r="F35" s="1">
        <v>42766</v>
      </c>
      <c r="G35" t="s">
        <v>462</v>
      </c>
      <c r="H35" t="s">
        <v>481</v>
      </c>
      <c r="I35" t="s">
        <v>464</v>
      </c>
      <c r="J35">
        <v>2003099</v>
      </c>
      <c r="K35">
        <v>58905</v>
      </c>
      <c r="L35">
        <v>258700</v>
      </c>
      <c r="Q35" t="s">
        <v>465</v>
      </c>
      <c r="U35">
        <v>1</v>
      </c>
      <c r="V35">
        <v>17</v>
      </c>
      <c r="Y35" t="s">
        <v>65</v>
      </c>
      <c r="Z35">
        <v>345</v>
      </c>
      <c r="AA35" t="s">
        <v>279</v>
      </c>
      <c r="AB35" t="s">
        <v>21</v>
      </c>
      <c r="AC35">
        <v>68</v>
      </c>
    </row>
    <row r="36" spans="1:29" x14ac:dyDescent="0.25">
      <c r="A36">
        <v>345</v>
      </c>
      <c r="B36">
        <v>345102</v>
      </c>
      <c r="C36">
        <v>6465</v>
      </c>
      <c r="D36" t="str">
        <f>VLOOKUP(C36,'Schedule 3'!A:M,13,FALSE)</f>
        <v>Operational/Non-Service Expenses</v>
      </c>
      <c r="E36">
        <v>0.39</v>
      </c>
      <c r="F36" s="1">
        <v>42766</v>
      </c>
      <c r="G36" t="s">
        <v>462</v>
      </c>
      <c r="H36" t="s">
        <v>482</v>
      </c>
      <c r="I36" t="s">
        <v>464</v>
      </c>
      <c r="J36">
        <v>1008859</v>
      </c>
      <c r="K36">
        <v>58905</v>
      </c>
      <c r="L36">
        <v>258700</v>
      </c>
      <c r="Q36" t="s">
        <v>465</v>
      </c>
      <c r="U36">
        <v>1</v>
      </c>
      <c r="V36">
        <v>17</v>
      </c>
      <c r="Y36" t="s">
        <v>65</v>
      </c>
      <c r="Z36">
        <v>345</v>
      </c>
      <c r="AA36" t="s">
        <v>279</v>
      </c>
      <c r="AB36" t="s">
        <v>21</v>
      </c>
      <c r="AC36">
        <v>70</v>
      </c>
    </row>
    <row r="37" spans="1:29" x14ac:dyDescent="0.25">
      <c r="A37">
        <v>345</v>
      </c>
      <c r="B37">
        <v>345102</v>
      </c>
      <c r="C37">
        <v>6470</v>
      </c>
      <c r="D37" t="str">
        <f>VLOOKUP(C37,'Schedule 3'!A:M,13,FALSE)</f>
        <v>Operational/Non-Service Expenses</v>
      </c>
      <c r="E37">
        <v>216</v>
      </c>
      <c r="F37" s="1">
        <v>42766</v>
      </c>
      <c r="G37" t="s">
        <v>462</v>
      </c>
      <c r="H37" t="s">
        <v>483</v>
      </c>
      <c r="I37" t="s">
        <v>464</v>
      </c>
      <c r="J37">
        <v>2003127</v>
      </c>
      <c r="K37">
        <v>58905</v>
      </c>
      <c r="L37">
        <v>258700</v>
      </c>
      <c r="Q37" t="s">
        <v>465</v>
      </c>
      <c r="U37">
        <v>1</v>
      </c>
      <c r="V37">
        <v>17</v>
      </c>
      <c r="Y37" t="s">
        <v>65</v>
      </c>
      <c r="Z37">
        <v>345</v>
      </c>
      <c r="AA37" t="s">
        <v>279</v>
      </c>
      <c r="AB37" t="s">
        <v>21</v>
      </c>
      <c r="AC37">
        <v>72</v>
      </c>
    </row>
    <row r="38" spans="1:29" x14ac:dyDescent="0.25">
      <c r="A38">
        <v>345</v>
      </c>
      <c r="B38">
        <v>345100</v>
      </c>
      <c r="C38">
        <v>6485</v>
      </c>
      <c r="D38" t="str">
        <f>VLOOKUP(C38,'Schedule 3'!A:M,13,FALSE)</f>
        <v>Operational/Non-Service Expenses</v>
      </c>
      <c r="E38">
        <v>0.7</v>
      </c>
      <c r="F38" s="1">
        <v>42766</v>
      </c>
      <c r="G38" t="s">
        <v>462</v>
      </c>
      <c r="H38" t="s">
        <v>484</v>
      </c>
      <c r="I38" t="s">
        <v>464</v>
      </c>
      <c r="J38">
        <v>92594</v>
      </c>
      <c r="K38">
        <v>58905</v>
      </c>
      <c r="L38">
        <v>258700</v>
      </c>
      <c r="Q38" t="s">
        <v>465</v>
      </c>
      <c r="U38">
        <v>1</v>
      </c>
      <c r="V38">
        <v>17</v>
      </c>
      <c r="Y38" t="s">
        <v>65</v>
      </c>
      <c r="Z38">
        <v>345</v>
      </c>
      <c r="AA38" t="s">
        <v>279</v>
      </c>
      <c r="AB38" t="s">
        <v>21</v>
      </c>
      <c r="AC38">
        <v>74</v>
      </c>
    </row>
    <row r="39" spans="1:29" x14ac:dyDescent="0.25">
      <c r="A39">
        <v>345</v>
      </c>
      <c r="B39">
        <v>345101</v>
      </c>
      <c r="C39">
        <v>6485</v>
      </c>
      <c r="D39" t="str">
        <f>VLOOKUP(C39,'Schedule 3'!A:M,13,FALSE)</f>
        <v>Operational/Non-Service Expenses</v>
      </c>
      <c r="E39">
        <v>2.54</v>
      </c>
      <c r="F39" s="1">
        <v>42766</v>
      </c>
      <c r="G39" t="s">
        <v>462</v>
      </c>
      <c r="H39" t="s">
        <v>484</v>
      </c>
      <c r="I39" t="s">
        <v>464</v>
      </c>
      <c r="J39">
        <v>92595</v>
      </c>
      <c r="K39">
        <v>58905</v>
      </c>
      <c r="L39">
        <v>258700</v>
      </c>
      <c r="Q39" t="s">
        <v>465</v>
      </c>
      <c r="U39">
        <v>1</v>
      </c>
      <c r="V39">
        <v>17</v>
      </c>
      <c r="Y39" t="s">
        <v>65</v>
      </c>
      <c r="Z39">
        <v>345</v>
      </c>
      <c r="AA39" t="s">
        <v>279</v>
      </c>
      <c r="AB39" t="s">
        <v>21</v>
      </c>
      <c r="AC39">
        <v>76</v>
      </c>
    </row>
    <row r="40" spans="1:29" x14ac:dyDescent="0.25">
      <c r="A40">
        <v>345</v>
      </c>
      <c r="B40">
        <v>345102</v>
      </c>
      <c r="C40">
        <v>6485</v>
      </c>
      <c r="D40" t="str">
        <f>VLOOKUP(C40,'Schedule 3'!A:M,13,FALSE)</f>
        <v>Operational/Non-Service Expenses</v>
      </c>
      <c r="E40">
        <v>0.85</v>
      </c>
      <c r="F40" s="1">
        <v>42766</v>
      </c>
      <c r="G40" t="s">
        <v>462</v>
      </c>
      <c r="H40" t="s">
        <v>484</v>
      </c>
      <c r="I40" t="s">
        <v>464</v>
      </c>
      <c r="J40">
        <v>92596</v>
      </c>
      <c r="K40">
        <v>58905</v>
      </c>
      <c r="L40">
        <v>258700</v>
      </c>
      <c r="Q40" t="s">
        <v>465</v>
      </c>
      <c r="U40">
        <v>1</v>
      </c>
      <c r="V40">
        <v>17</v>
      </c>
      <c r="Y40" t="s">
        <v>65</v>
      </c>
      <c r="Z40">
        <v>345</v>
      </c>
      <c r="AA40" t="s">
        <v>279</v>
      </c>
      <c r="AB40" t="s">
        <v>21</v>
      </c>
      <c r="AC40">
        <v>78</v>
      </c>
    </row>
    <row r="41" spans="1:29" x14ac:dyDescent="0.25">
      <c r="A41">
        <v>345</v>
      </c>
      <c r="B41">
        <v>345101</v>
      </c>
      <c r="C41">
        <v>6485</v>
      </c>
      <c r="D41" t="str">
        <f>VLOOKUP(C41,'Schedule 3'!A:M,13,FALSE)</f>
        <v>Operational/Non-Service Expenses</v>
      </c>
      <c r="E41">
        <v>0.24</v>
      </c>
      <c r="F41" s="1">
        <v>42766</v>
      </c>
      <c r="G41" t="s">
        <v>462</v>
      </c>
      <c r="H41" t="s">
        <v>463</v>
      </c>
      <c r="I41" t="s">
        <v>464</v>
      </c>
      <c r="J41">
        <v>108577</v>
      </c>
      <c r="K41">
        <v>58905</v>
      </c>
      <c r="L41">
        <v>258700</v>
      </c>
      <c r="Q41" t="s">
        <v>465</v>
      </c>
      <c r="U41">
        <v>1</v>
      </c>
      <c r="V41">
        <v>17</v>
      </c>
      <c r="Y41" t="s">
        <v>65</v>
      </c>
      <c r="Z41">
        <v>345</v>
      </c>
      <c r="AA41" t="s">
        <v>279</v>
      </c>
      <c r="AB41" t="s">
        <v>21</v>
      </c>
      <c r="AC41">
        <v>80</v>
      </c>
    </row>
    <row r="42" spans="1:29" x14ac:dyDescent="0.25">
      <c r="A42">
        <v>345</v>
      </c>
      <c r="B42">
        <v>345101</v>
      </c>
      <c r="C42">
        <v>6485</v>
      </c>
      <c r="D42" t="str">
        <f>VLOOKUP(C42,'Schedule 3'!A:M,13,FALSE)</f>
        <v>Operational/Non-Service Expenses</v>
      </c>
      <c r="E42">
        <v>768.14</v>
      </c>
      <c r="F42" s="1">
        <v>42766</v>
      </c>
      <c r="G42" t="s">
        <v>462</v>
      </c>
      <c r="H42" t="s">
        <v>463</v>
      </c>
      <c r="I42" t="s">
        <v>464</v>
      </c>
      <c r="J42">
        <v>108592</v>
      </c>
      <c r="K42">
        <v>58905</v>
      </c>
      <c r="L42">
        <v>258700</v>
      </c>
      <c r="Q42" t="s">
        <v>465</v>
      </c>
      <c r="U42">
        <v>1</v>
      </c>
      <c r="V42">
        <v>17</v>
      </c>
      <c r="Y42" t="s">
        <v>65</v>
      </c>
      <c r="Z42">
        <v>345</v>
      </c>
      <c r="AA42" t="s">
        <v>279</v>
      </c>
      <c r="AB42" t="s">
        <v>21</v>
      </c>
      <c r="AC42">
        <v>82</v>
      </c>
    </row>
    <row r="43" spans="1:29" x14ac:dyDescent="0.25">
      <c r="A43">
        <v>345</v>
      </c>
      <c r="B43">
        <v>345102</v>
      </c>
      <c r="C43">
        <v>6485</v>
      </c>
      <c r="D43" t="str">
        <f>VLOOKUP(C43,'Schedule 3'!A:M,13,FALSE)</f>
        <v>Operational/Non-Service Expenses</v>
      </c>
      <c r="E43">
        <v>12.51</v>
      </c>
      <c r="F43" s="1">
        <v>42766</v>
      </c>
      <c r="G43" t="s">
        <v>462</v>
      </c>
      <c r="H43" t="s">
        <v>463</v>
      </c>
      <c r="I43" t="s">
        <v>464</v>
      </c>
      <c r="J43">
        <v>108612</v>
      </c>
      <c r="K43">
        <v>58905</v>
      </c>
      <c r="L43">
        <v>258700</v>
      </c>
      <c r="Q43" t="s">
        <v>465</v>
      </c>
      <c r="U43">
        <v>1</v>
      </c>
      <c r="V43">
        <v>17</v>
      </c>
      <c r="Y43" t="s">
        <v>65</v>
      </c>
      <c r="Z43">
        <v>345</v>
      </c>
      <c r="AA43" t="s">
        <v>279</v>
      </c>
      <c r="AB43" t="s">
        <v>21</v>
      </c>
      <c r="AC43">
        <v>84</v>
      </c>
    </row>
    <row r="44" spans="1:29" x14ac:dyDescent="0.25">
      <c r="A44">
        <v>345</v>
      </c>
      <c r="B44">
        <v>345102</v>
      </c>
      <c r="C44">
        <v>6485</v>
      </c>
      <c r="D44" t="str">
        <f>VLOOKUP(C44,'Schedule 3'!A:M,13,FALSE)</f>
        <v>Operational/Non-Service Expenses</v>
      </c>
      <c r="E44">
        <v>10.84</v>
      </c>
      <c r="F44" s="1">
        <v>42766</v>
      </c>
      <c r="G44" t="s">
        <v>462</v>
      </c>
      <c r="H44" t="s">
        <v>485</v>
      </c>
      <c r="I44" t="s">
        <v>464</v>
      </c>
      <c r="J44">
        <v>1003539</v>
      </c>
      <c r="K44">
        <v>58905</v>
      </c>
      <c r="L44">
        <v>258700</v>
      </c>
      <c r="Q44" t="s">
        <v>465</v>
      </c>
      <c r="U44">
        <v>1</v>
      </c>
      <c r="V44">
        <v>17</v>
      </c>
      <c r="Y44" t="s">
        <v>65</v>
      </c>
      <c r="Z44">
        <v>345</v>
      </c>
      <c r="AA44" t="s">
        <v>279</v>
      </c>
      <c r="AB44" t="s">
        <v>21</v>
      </c>
      <c r="AC44">
        <v>86</v>
      </c>
    </row>
    <row r="45" spans="1:29" x14ac:dyDescent="0.25">
      <c r="A45">
        <v>345</v>
      </c>
      <c r="B45">
        <v>345101</v>
      </c>
      <c r="C45">
        <v>6495</v>
      </c>
      <c r="D45" t="str">
        <f>VLOOKUP(C45,'Schedule 3'!A:M,13,FALSE)</f>
        <v>Operational/Non-Service Expenses</v>
      </c>
      <c r="E45">
        <v>0.33</v>
      </c>
      <c r="F45" s="1">
        <v>42766</v>
      </c>
      <c r="G45" t="s">
        <v>462</v>
      </c>
      <c r="H45" t="s">
        <v>486</v>
      </c>
      <c r="I45" t="s">
        <v>464</v>
      </c>
      <c r="J45">
        <v>95485</v>
      </c>
      <c r="K45">
        <v>58905</v>
      </c>
      <c r="L45">
        <v>258700</v>
      </c>
      <c r="Q45" t="s">
        <v>465</v>
      </c>
      <c r="U45">
        <v>1</v>
      </c>
      <c r="V45">
        <v>17</v>
      </c>
      <c r="Y45" t="s">
        <v>65</v>
      </c>
      <c r="Z45">
        <v>345</v>
      </c>
      <c r="AA45" t="s">
        <v>279</v>
      </c>
      <c r="AB45" t="s">
        <v>21</v>
      </c>
      <c r="AC45">
        <v>88</v>
      </c>
    </row>
    <row r="46" spans="1:29" x14ac:dyDescent="0.25">
      <c r="A46">
        <v>345</v>
      </c>
      <c r="B46">
        <v>345102</v>
      </c>
      <c r="C46">
        <v>6495</v>
      </c>
      <c r="D46" t="str">
        <f>VLOOKUP(C46,'Schedule 3'!A:M,13,FALSE)</f>
        <v>Operational/Non-Service Expenses</v>
      </c>
      <c r="E46">
        <v>6.39</v>
      </c>
      <c r="F46" s="1">
        <v>42766</v>
      </c>
      <c r="G46" t="s">
        <v>462</v>
      </c>
      <c r="H46" t="s">
        <v>487</v>
      </c>
      <c r="I46" t="s">
        <v>464</v>
      </c>
      <c r="J46">
        <v>95486</v>
      </c>
      <c r="K46">
        <v>58905</v>
      </c>
      <c r="L46">
        <v>258700</v>
      </c>
      <c r="Q46" t="s">
        <v>465</v>
      </c>
      <c r="U46">
        <v>1</v>
      </c>
      <c r="V46">
        <v>17</v>
      </c>
      <c r="Y46" t="s">
        <v>65</v>
      </c>
      <c r="Z46">
        <v>345</v>
      </c>
      <c r="AA46" t="s">
        <v>279</v>
      </c>
      <c r="AB46" t="s">
        <v>21</v>
      </c>
      <c r="AC46">
        <v>90</v>
      </c>
    </row>
    <row r="47" spans="1:29" x14ac:dyDescent="0.25">
      <c r="A47">
        <v>345</v>
      </c>
      <c r="B47">
        <v>345102</v>
      </c>
      <c r="C47">
        <v>6495</v>
      </c>
      <c r="D47" t="str">
        <f>VLOOKUP(C47,'Schedule 3'!A:M,13,FALSE)</f>
        <v>Operational/Non-Service Expenses</v>
      </c>
      <c r="E47">
        <v>5.48</v>
      </c>
      <c r="F47" s="1">
        <v>42766</v>
      </c>
      <c r="G47" t="s">
        <v>462</v>
      </c>
      <c r="H47" t="s">
        <v>488</v>
      </c>
      <c r="I47" t="s">
        <v>464</v>
      </c>
      <c r="J47">
        <v>1002458</v>
      </c>
      <c r="K47">
        <v>58905</v>
      </c>
      <c r="L47">
        <v>258700</v>
      </c>
      <c r="Q47" t="s">
        <v>465</v>
      </c>
      <c r="U47">
        <v>1</v>
      </c>
      <c r="V47">
        <v>17</v>
      </c>
      <c r="Y47" t="s">
        <v>65</v>
      </c>
      <c r="Z47">
        <v>345</v>
      </c>
      <c r="AA47" t="s">
        <v>279</v>
      </c>
      <c r="AB47" t="s">
        <v>21</v>
      </c>
      <c r="AC47">
        <v>92</v>
      </c>
    </row>
    <row r="48" spans="1:29" x14ac:dyDescent="0.25">
      <c r="A48">
        <v>345</v>
      </c>
      <c r="B48">
        <v>345102</v>
      </c>
      <c r="C48">
        <v>6505</v>
      </c>
      <c r="D48" t="str">
        <f>VLOOKUP(C48,'Schedule 3'!A:M,13,FALSE)</f>
        <v>Operational/Non-Service Expenses</v>
      </c>
      <c r="E48">
        <v>53.26</v>
      </c>
      <c r="F48" s="1">
        <v>42766</v>
      </c>
      <c r="G48" t="s">
        <v>462</v>
      </c>
      <c r="H48" t="s">
        <v>489</v>
      </c>
      <c r="I48" t="s">
        <v>464</v>
      </c>
      <c r="J48">
        <v>97991</v>
      </c>
      <c r="K48">
        <v>58905</v>
      </c>
      <c r="L48">
        <v>258700</v>
      </c>
      <c r="Q48" t="s">
        <v>465</v>
      </c>
      <c r="U48">
        <v>1</v>
      </c>
      <c r="V48">
        <v>17</v>
      </c>
      <c r="Y48" t="s">
        <v>65</v>
      </c>
      <c r="Z48">
        <v>345</v>
      </c>
      <c r="AA48" t="s">
        <v>279</v>
      </c>
      <c r="AB48" t="s">
        <v>21</v>
      </c>
      <c r="AC48">
        <v>94</v>
      </c>
    </row>
    <row r="49" spans="1:29" x14ac:dyDescent="0.25">
      <c r="A49">
        <v>345</v>
      </c>
      <c r="B49">
        <v>345101</v>
      </c>
      <c r="C49">
        <v>6505</v>
      </c>
      <c r="D49" t="str">
        <f>VLOOKUP(C49,'Schedule 3'!A:M,13,FALSE)</f>
        <v>Operational/Non-Service Expenses</v>
      </c>
      <c r="E49">
        <v>3.76</v>
      </c>
      <c r="F49" s="1">
        <v>42766</v>
      </c>
      <c r="G49" t="s">
        <v>462</v>
      </c>
      <c r="H49" t="s">
        <v>489</v>
      </c>
      <c r="I49" t="s">
        <v>464</v>
      </c>
      <c r="J49">
        <v>99801</v>
      </c>
      <c r="K49">
        <v>58905</v>
      </c>
      <c r="L49">
        <v>258700</v>
      </c>
      <c r="Q49" t="s">
        <v>465</v>
      </c>
      <c r="U49">
        <v>1</v>
      </c>
      <c r="V49">
        <v>17</v>
      </c>
      <c r="Y49" t="s">
        <v>65</v>
      </c>
      <c r="Z49">
        <v>345</v>
      </c>
      <c r="AA49" t="s">
        <v>279</v>
      </c>
      <c r="AB49" t="s">
        <v>21</v>
      </c>
      <c r="AC49">
        <v>96</v>
      </c>
    </row>
    <row r="50" spans="1:29" x14ac:dyDescent="0.25">
      <c r="A50">
        <v>345</v>
      </c>
      <c r="B50">
        <v>345101</v>
      </c>
      <c r="C50">
        <v>6510</v>
      </c>
      <c r="D50" t="str">
        <f>VLOOKUP(C50,'Schedule 3'!A:M,13,FALSE)</f>
        <v>Operational/Non-Service Expenses</v>
      </c>
      <c r="E50">
        <v>47.69</v>
      </c>
      <c r="F50" s="1">
        <v>42766</v>
      </c>
      <c r="G50" t="s">
        <v>462</v>
      </c>
      <c r="H50" t="s">
        <v>490</v>
      </c>
      <c r="I50" t="s">
        <v>464</v>
      </c>
      <c r="J50">
        <v>91259</v>
      </c>
      <c r="K50">
        <v>58905</v>
      </c>
      <c r="L50">
        <v>258700</v>
      </c>
      <c r="Q50" t="s">
        <v>465</v>
      </c>
      <c r="U50">
        <v>1</v>
      </c>
      <c r="V50">
        <v>17</v>
      </c>
      <c r="Y50" t="s">
        <v>65</v>
      </c>
      <c r="Z50">
        <v>345</v>
      </c>
      <c r="AA50" t="s">
        <v>279</v>
      </c>
      <c r="AB50" t="s">
        <v>21</v>
      </c>
      <c r="AC50">
        <v>98</v>
      </c>
    </row>
    <row r="51" spans="1:29" x14ac:dyDescent="0.25">
      <c r="A51">
        <v>345</v>
      </c>
      <c r="B51">
        <v>345102</v>
      </c>
      <c r="C51">
        <v>6510</v>
      </c>
      <c r="D51" t="str">
        <f>VLOOKUP(C51,'Schedule 3'!A:M,13,FALSE)</f>
        <v>Operational/Non-Service Expenses</v>
      </c>
      <c r="E51">
        <v>179.07</v>
      </c>
      <c r="F51" s="1">
        <v>42766</v>
      </c>
      <c r="G51" t="s">
        <v>462</v>
      </c>
      <c r="H51" t="s">
        <v>490</v>
      </c>
      <c r="I51" t="s">
        <v>464</v>
      </c>
      <c r="J51">
        <v>91260</v>
      </c>
      <c r="K51">
        <v>58905</v>
      </c>
      <c r="L51">
        <v>258700</v>
      </c>
      <c r="Q51" t="s">
        <v>465</v>
      </c>
      <c r="U51">
        <v>1</v>
      </c>
      <c r="V51">
        <v>17</v>
      </c>
      <c r="Y51" t="s">
        <v>65</v>
      </c>
      <c r="Z51">
        <v>345</v>
      </c>
      <c r="AA51" t="s">
        <v>279</v>
      </c>
      <c r="AB51" t="s">
        <v>21</v>
      </c>
      <c r="AC51">
        <v>100</v>
      </c>
    </row>
    <row r="52" spans="1:29" x14ac:dyDescent="0.25">
      <c r="A52">
        <v>345</v>
      </c>
      <c r="B52">
        <v>345101</v>
      </c>
      <c r="C52">
        <v>6510</v>
      </c>
      <c r="D52" t="str">
        <f>VLOOKUP(C52,'Schedule 3'!A:M,13,FALSE)</f>
        <v>Operational/Non-Service Expenses</v>
      </c>
      <c r="E52">
        <v>121.37</v>
      </c>
      <c r="F52" s="1">
        <v>42766</v>
      </c>
      <c r="G52" t="s">
        <v>462</v>
      </c>
      <c r="H52" t="s">
        <v>463</v>
      </c>
      <c r="I52" t="s">
        <v>464</v>
      </c>
      <c r="J52">
        <v>108593</v>
      </c>
      <c r="K52">
        <v>58905</v>
      </c>
      <c r="L52">
        <v>258700</v>
      </c>
      <c r="Q52" t="s">
        <v>465</v>
      </c>
      <c r="U52">
        <v>1</v>
      </c>
      <c r="V52">
        <v>17</v>
      </c>
      <c r="Y52" t="s">
        <v>65</v>
      </c>
      <c r="Z52">
        <v>345</v>
      </c>
      <c r="AA52" t="s">
        <v>279</v>
      </c>
      <c r="AB52" t="s">
        <v>21</v>
      </c>
      <c r="AC52">
        <v>102</v>
      </c>
    </row>
    <row r="53" spans="1:29" x14ac:dyDescent="0.25">
      <c r="A53">
        <v>345</v>
      </c>
      <c r="B53">
        <v>345102</v>
      </c>
      <c r="C53">
        <v>6510</v>
      </c>
      <c r="D53" t="str">
        <f>VLOOKUP(C53,'Schedule 3'!A:M,13,FALSE)</f>
        <v>Operational/Non-Service Expenses</v>
      </c>
      <c r="E53">
        <v>710.25</v>
      </c>
      <c r="F53" s="1">
        <v>42766</v>
      </c>
      <c r="G53" t="s">
        <v>462</v>
      </c>
      <c r="H53" t="s">
        <v>463</v>
      </c>
      <c r="I53" t="s">
        <v>464</v>
      </c>
      <c r="J53">
        <v>108613</v>
      </c>
      <c r="K53">
        <v>58905</v>
      </c>
      <c r="L53">
        <v>258700</v>
      </c>
      <c r="Q53" t="s">
        <v>465</v>
      </c>
      <c r="U53">
        <v>1</v>
      </c>
      <c r="V53">
        <v>17</v>
      </c>
      <c r="Y53" t="s">
        <v>65</v>
      </c>
      <c r="Z53">
        <v>345</v>
      </c>
      <c r="AA53" t="s">
        <v>279</v>
      </c>
      <c r="AB53" t="s">
        <v>21</v>
      </c>
      <c r="AC53">
        <v>104</v>
      </c>
    </row>
    <row r="54" spans="1:29" x14ac:dyDescent="0.25">
      <c r="A54">
        <v>345</v>
      </c>
      <c r="B54">
        <v>345101</v>
      </c>
      <c r="C54">
        <v>6510</v>
      </c>
      <c r="D54" t="str">
        <f>VLOOKUP(C54,'Schedule 3'!A:M,13,FALSE)</f>
        <v>Operational/Non-Service Expenses</v>
      </c>
      <c r="E54">
        <v>0.09</v>
      </c>
      <c r="F54" s="1">
        <v>42766</v>
      </c>
      <c r="G54" t="s">
        <v>462</v>
      </c>
      <c r="H54" t="s">
        <v>491</v>
      </c>
      <c r="I54" t="s">
        <v>464</v>
      </c>
      <c r="J54">
        <v>163087</v>
      </c>
      <c r="K54">
        <v>58905</v>
      </c>
      <c r="L54">
        <v>258700</v>
      </c>
      <c r="Q54" t="s">
        <v>465</v>
      </c>
      <c r="U54">
        <v>1</v>
      </c>
      <c r="V54">
        <v>17</v>
      </c>
      <c r="Y54" t="s">
        <v>65</v>
      </c>
      <c r="Z54">
        <v>345</v>
      </c>
      <c r="AA54" t="s">
        <v>279</v>
      </c>
      <c r="AB54" t="s">
        <v>21</v>
      </c>
      <c r="AC54">
        <v>106</v>
      </c>
    </row>
    <row r="55" spans="1:29" x14ac:dyDescent="0.25">
      <c r="A55">
        <v>345</v>
      </c>
      <c r="B55">
        <v>345101</v>
      </c>
      <c r="C55">
        <v>6510</v>
      </c>
      <c r="D55" t="str">
        <f>VLOOKUP(C55,'Schedule 3'!A:M,13,FALSE)</f>
        <v>Operational/Non-Service Expenses</v>
      </c>
      <c r="E55">
        <v>0.17</v>
      </c>
      <c r="F55" s="1">
        <v>42766</v>
      </c>
      <c r="G55" t="s">
        <v>462</v>
      </c>
      <c r="H55" t="s">
        <v>491</v>
      </c>
      <c r="I55" t="s">
        <v>464</v>
      </c>
      <c r="J55">
        <v>163088</v>
      </c>
      <c r="K55">
        <v>58905</v>
      </c>
      <c r="L55">
        <v>258700</v>
      </c>
      <c r="Q55" t="s">
        <v>465</v>
      </c>
      <c r="U55">
        <v>1</v>
      </c>
      <c r="V55">
        <v>17</v>
      </c>
      <c r="Y55" t="s">
        <v>65</v>
      </c>
      <c r="Z55">
        <v>345</v>
      </c>
      <c r="AA55" t="s">
        <v>279</v>
      </c>
      <c r="AB55" t="s">
        <v>21</v>
      </c>
      <c r="AC55">
        <v>108</v>
      </c>
    </row>
    <row r="56" spans="1:29" x14ac:dyDescent="0.25">
      <c r="A56">
        <v>345</v>
      </c>
      <c r="B56">
        <v>345102</v>
      </c>
      <c r="C56">
        <v>6510</v>
      </c>
      <c r="D56" t="str">
        <f>VLOOKUP(C56,'Schedule 3'!A:M,13,FALSE)</f>
        <v>Operational/Non-Service Expenses</v>
      </c>
      <c r="E56">
        <v>0.36</v>
      </c>
      <c r="F56" s="1">
        <v>42766</v>
      </c>
      <c r="G56" t="s">
        <v>462</v>
      </c>
      <c r="H56" t="s">
        <v>478</v>
      </c>
      <c r="I56" t="s">
        <v>464</v>
      </c>
      <c r="J56">
        <v>163135</v>
      </c>
      <c r="K56">
        <v>58905</v>
      </c>
      <c r="L56">
        <v>258700</v>
      </c>
      <c r="Q56" t="s">
        <v>465</v>
      </c>
      <c r="U56">
        <v>1</v>
      </c>
      <c r="V56">
        <v>17</v>
      </c>
      <c r="Y56" t="s">
        <v>65</v>
      </c>
      <c r="Z56">
        <v>345</v>
      </c>
      <c r="AA56" t="s">
        <v>279</v>
      </c>
      <c r="AB56" t="s">
        <v>21</v>
      </c>
      <c r="AC56">
        <v>110</v>
      </c>
    </row>
    <row r="57" spans="1:29" x14ac:dyDescent="0.25">
      <c r="A57">
        <v>345</v>
      </c>
      <c r="B57">
        <v>345102</v>
      </c>
      <c r="C57">
        <v>6510</v>
      </c>
      <c r="D57" t="str">
        <f>VLOOKUP(C57,'Schedule 3'!A:M,13,FALSE)</f>
        <v>Operational/Non-Service Expenses</v>
      </c>
      <c r="E57">
        <v>0.41</v>
      </c>
      <c r="F57" s="1">
        <v>42766</v>
      </c>
      <c r="G57" t="s">
        <v>462</v>
      </c>
      <c r="H57" t="s">
        <v>492</v>
      </c>
      <c r="I57" t="s">
        <v>464</v>
      </c>
      <c r="J57">
        <v>163136</v>
      </c>
      <c r="K57">
        <v>58905</v>
      </c>
      <c r="L57">
        <v>258700</v>
      </c>
      <c r="Q57" t="s">
        <v>465</v>
      </c>
      <c r="U57">
        <v>1</v>
      </c>
      <c r="V57">
        <v>17</v>
      </c>
      <c r="Y57" t="s">
        <v>65</v>
      </c>
      <c r="Z57">
        <v>345</v>
      </c>
      <c r="AA57" t="s">
        <v>279</v>
      </c>
      <c r="AB57" t="s">
        <v>21</v>
      </c>
      <c r="AC57">
        <v>112</v>
      </c>
    </row>
    <row r="58" spans="1:29" x14ac:dyDescent="0.25">
      <c r="A58">
        <v>345</v>
      </c>
      <c r="B58">
        <v>345102</v>
      </c>
      <c r="C58">
        <v>6510</v>
      </c>
      <c r="D58" t="str">
        <f>VLOOKUP(C58,'Schedule 3'!A:M,13,FALSE)</f>
        <v>Operational/Non-Service Expenses</v>
      </c>
      <c r="E58">
        <v>0.41</v>
      </c>
      <c r="F58" s="1">
        <v>42766</v>
      </c>
      <c r="G58" t="s">
        <v>462</v>
      </c>
      <c r="H58" t="s">
        <v>479</v>
      </c>
      <c r="I58" t="s">
        <v>464</v>
      </c>
      <c r="J58">
        <v>163137</v>
      </c>
      <c r="K58">
        <v>58905</v>
      </c>
      <c r="L58">
        <v>258700</v>
      </c>
      <c r="Q58" t="s">
        <v>465</v>
      </c>
      <c r="U58">
        <v>1</v>
      </c>
      <c r="V58">
        <v>17</v>
      </c>
      <c r="Y58" t="s">
        <v>65</v>
      </c>
      <c r="Z58">
        <v>345</v>
      </c>
      <c r="AA58" t="s">
        <v>279</v>
      </c>
      <c r="AB58" t="s">
        <v>21</v>
      </c>
      <c r="AC58">
        <v>114</v>
      </c>
    </row>
    <row r="59" spans="1:29" x14ac:dyDescent="0.25">
      <c r="A59">
        <v>345</v>
      </c>
      <c r="B59">
        <v>345102</v>
      </c>
      <c r="C59">
        <v>6510</v>
      </c>
      <c r="D59" t="str">
        <f>VLOOKUP(C59,'Schedule 3'!A:M,13,FALSE)</f>
        <v>Operational/Non-Service Expenses</v>
      </c>
      <c r="E59">
        <v>1.51</v>
      </c>
      <c r="F59" s="1">
        <v>42766</v>
      </c>
      <c r="G59" t="s">
        <v>462</v>
      </c>
      <c r="H59" t="s">
        <v>480</v>
      </c>
      <c r="I59" t="s">
        <v>464</v>
      </c>
      <c r="J59">
        <v>163138</v>
      </c>
      <c r="K59">
        <v>58905</v>
      </c>
      <c r="L59">
        <v>258700</v>
      </c>
      <c r="Q59" t="s">
        <v>465</v>
      </c>
      <c r="U59">
        <v>1</v>
      </c>
      <c r="V59">
        <v>17</v>
      </c>
      <c r="Y59" t="s">
        <v>65</v>
      </c>
      <c r="Z59">
        <v>345</v>
      </c>
      <c r="AA59" t="s">
        <v>279</v>
      </c>
      <c r="AB59" t="s">
        <v>21</v>
      </c>
      <c r="AC59">
        <v>116</v>
      </c>
    </row>
    <row r="60" spans="1:29" x14ac:dyDescent="0.25">
      <c r="A60">
        <v>345</v>
      </c>
      <c r="B60">
        <v>345102</v>
      </c>
      <c r="C60">
        <v>6510</v>
      </c>
      <c r="D60" t="str">
        <f>VLOOKUP(C60,'Schedule 3'!A:M,13,FALSE)</f>
        <v>Operational/Non-Service Expenses</v>
      </c>
      <c r="E60">
        <v>4</v>
      </c>
      <c r="F60" s="1">
        <v>42766</v>
      </c>
      <c r="G60" t="s">
        <v>462</v>
      </c>
      <c r="H60" t="s">
        <v>475</v>
      </c>
      <c r="I60" t="s">
        <v>464</v>
      </c>
      <c r="J60">
        <v>163139</v>
      </c>
      <c r="K60">
        <v>58905</v>
      </c>
      <c r="L60">
        <v>258700</v>
      </c>
      <c r="Q60" t="s">
        <v>465</v>
      </c>
      <c r="U60">
        <v>1</v>
      </c>
      <c r="V60">
        <v>17</v>
      </c>
      <c r="Y60" t="s">
        <v>65</v>
      </c>
      <c r="Z60">
        <v>345</v>
      </c>
      <c r="AA60" t="s">
        <v>279</v>
      </c>
      <c r="AB60" t="s">
        <v>21</v>
      </c>
      <c r="AC60">
        <v>118</v>
      </c>
    </row>
    <row r="61" spans="1:29" x14ac:dyDescent="0.25">
      <c r="A61">
        <v>345</v>
      </c>
      <c r="B61">
        <v>345100</v>
      </c>
      <c r="C61">
        <v>6510</v>
      </c>
      <c r="D61" t="str">
        <f>VLOOKUP(C61,'Schedule 3'!A:M,13,FALSE)</f>
        <v>Operational/Non-Service Expenses</v>
      </c>
      <c r="E61">
        <v>9.67</v>
      </c>
      <c r="F61" s="1">
        <v>42766</v>
      </c>
      <c r="G61" t="s">
        <v>462</v>
      </c>
      <c r="H61" t="s">
        <v>493</v>
      </c>
      <c r="I61" t="s">
        <v>464</v>
      </c>
      <c r="J61">
        <v>2003083</v>
      </c>
      <c r="K61">
        <v>58905</v>
      </c>
      <c r="L61">
        <v>258700</v>
      </c>
      <c r="Q61" t="s">
        <v>465</v>
      </c>
      <c r="U61">
        <v>1</v>
      </c>
      <c r="V61">
        <v>17</v>
      </c>
      <c r="Y61" t="s">
        <v>65</v>
      </c>
      <c r="Z61">
        <v>345</v>
      </c>
      <c r="AA61" t="s">
        <v>279</v>
      </c>
      <c r="AB61" t="s">
        <v>21</v>
      </c>
      <c r="AC61">
        <v>120</v>
      </c>
    </row>
    <row r="62" spans="1:29" x14ac:dyDescent="0.25">
      <c r="A62">
        <v>345</v>
      </c>
      <c r="B62">
        <v>345102</v>
      </c>
      <c r="C62">
        <v>6510</v>
      </c>
      <c r="D62" t="str">
        <f>VLOOKUP(C62,'Schedule 3'!A:M,13,FALSE)</f>
        <v>Operational/Non-Service Expenses</v>
      </c>
      <c r="E62">
        <v>45.15</v>
      </c>
      <c r="F62" s="1">
        <v>42766</v>
      </c>
      <c r="G62" t="s">
        <v>462</v>
      </c>
      <c r="H62" t="s">
        <v>494</v>
      </c>
      <c r="I62" t="s">
        <v>464</v>
      </c>
      <c r="J62">
        <v>2003093</v>
      </c>
      <c r="K62">
        <v>58905</v>
      </c>
      <c r="L62">
        <v>258700</v>
      </c>
      <c r="Q62" t="s">
        <v>465</v>
      </c>
      <c r="U62">
        <v>1</v>
      </c>
      <c r="V62">
        <v>17</v>
      </c>
      <c r="Y62" t="s">
        <v>65</v>
      </c>
      <c r="Z62">
        <v>345</v>
      </c>
      <c r="AA62" t="s">
        <v>279</v>
      </c>
      <c r="AB62" t="s">
        <v>21</v>
      </c>
      <c r="AC62">
        <v>122</v>
      </c>
    </row>
    <row r="63" spans="1:29" x14ac:dyDescent="0.25">
      <c r="A63">
        <v>345</v>
      </c>
      <c r="B63">
        <v>345102</v>
      </c>
      <c r="C63">
        <v>6510</v>
      </c>
      <c r="D63" t="str">
        <f>VLOOKUP(C63,'Schedule 3'!A:M,13,FALSE)</f>
        <v>Operational/Non-Service Expenses</v>
      </c>
      <c r="E63">
        <v>42.37</v>
      </c>
      <c r="F63" s="1">
        <v>42766</v>
      </c>
      <c r="G63" t="s">
        <v>462</v>
      </c>
      <c r="H63" t="s">
        <v>495</v>
      </c>
      <c r="I63" t="s">
        <v>464</v>
      </c>
      <c r="J63">
        <v>2003109</v>
      </c>
      <c r="K63">
        <v>58905</v>
      </c>
      <c r="L63">
        <v>258700</v>
      </c>
      <c r="Q63" t="s">
        <v>465</v>
      </c>
      <c r="U63">
        <v>1</v>
      </c>
      <c r="V63">
        <v>17</v>
      </c>
      <c r="Y63" t="s">
        <v>65</v>
      </c>
      <c r="Z63">
        <v>345</v>
      </c>
      <c r="AA63" t="s">
        <v>279</v>
      </c>
      <c r="AB63" t="s">
        <v>21</v>
      </c>
      <c r="AC63">
        <v>124</v>
      </c>
    </row>
    <row r="64" spans="1:29" x14ac:dyDescent="0.25">
      <c r="A64">
        <v>345</v>
      </c>
      <c r="B64">
        <v>345102</v>
      </c>
      <c r="C64">
        <v>6510</v>
      </c>
      <c r="D64" t="str">
        <f>VLOOKUP(C64,'Schedule 3'!A:M,13,FALSE)</f>
        <v>Operational/Non-Service Expenses</v>
      </c>
      <c r="E64">
        <v>111.85</v>
      </c>
      <c r="F64" s="1">
        <v>42766</v>
      </c>
      <c r="G64" t="s">
        <v>462</v>
      </c>
      <c r="H64" t="s">
        <v>496</v>
      </c>
      <c r="I64" t="s">
        <v>464</v>
      </c>
      <c r="J64">
        <v>5000367</v>
      </c>
      <c r="K64">
        <v>58905</v>
      </c>
      <c r="L64">
        <v>258700</v>
      </c>
      <c r="Q64" t="s">
        <v>465</v>
      </c>
      <c r="U64">
        <v>1</v>
      </c>
      <c r="V64">
        <v>17</v>
      </c>
      <c r="Y64" t="s">
        <v>65</v>
      </c>
      <c r="Z64">
        <v>345</v>
      </c>
      <c r="AA64" t="s">
        <v>279</v>
      </c>
      <c r="AB64" t="s">
        <v>21</v>
      </c>
      <c r="AC64">
        <v>126</v>
      </c>
    </row>
    <row r="65" spans="1:29" x14ac:dyDescent="0.25">
      <c r="A65">
        <v>345</v>
      </c>
      <c r="B65">
        <v>345101</v>
      </c>
      <c r="C65">
        <v>6515</v>
      </c>
      <c r="D65" t="str">
        <f>VLOOKUP(C65,'Schedule 3'!A:M,13,FALSE)</f>
        <v>Operational/Non-Service Expenses</v>
      </c>
      <c r="E65">
        <v>3.02</v>
      </c>
      <c r="F65" s="1">
        <v>42766</v>
      </c>
      <c r="G65" t="s">
        <v>462</v>
      </c>
      <c r="H65" t="s">
        <v>497</v>
      </c>
      <c r="I65" t="s">
        <v>464</v>
      </c>
      <c r="J65">
        <v>95806</v>
      </c>
      <c r="K65">
        <v>58905</v>
      </c>
      <c r="L65">
        <v>258700</v>
      </c>
      <c r="Q65" t="s">
        <v>465</v>
      </c>
      <c r="U65">
        <v>1</v>
      </c>
      <c r="V65">
        <v>17</v>
      </c>
      <c r="Y65" t="s">
        <v>65</v>
      </c>
      <c r="Z65">
        <v>345</v>
      </c>
      <c r="AA65" t="s">
        <v>279</v>
      </c>
      <c r="AB65" t="s">
        <v>21</v>
      </c>
      <c r="AC65">
        <v>128</v>
      </c>
    </row>
    <row r="66" spans="1:29" x14ac:dyDescent="0.25">
      <c r="A66">
        <v>345</v>
      </c>
      <c r="B66">
        <v>345102</v>
      </c>
      <c r="C66">
        <v>6515</v>
      </c>
      <c r="D66" t="str">
        <f>VLOOKUP(C66,'Schedule 3'!A:M,13,FALSE)</f>
        <v>Operational/Non-Service Expenses</v>
      </c>
      <c r="E66">
        <v>5.28</v>
      </c>
      <c r="F66" s="1">
        <v>42766</v>
      </c>
      <c r="G66" t="s">
        <v>462</v>
      </c>
      <c r="H66" t="s">
        <v>497</v>
      </c>
      <c r="I66" t="s">
        <v>464</v>
      </c>
      <c r="J66">
        <v>95807</v>
      </c>
      <c r="K66">
        <v>58905</v>
      </c>
      <c r="L66">
        <v>258700</v>
      </c>
      <c r="Q66" t="s">
        <v>465</v>
      </c>
      <c r="U66">
        <v>1</v>
      </c>
      <c r="V66">
        <v>17</v>
      </c>
      <c r="Y66" t="s">
        <v>65</v>
      </c>
      <c r="Z66">
        <v>345</v>
      </c>
      <c r="AA66" t="s">
        <v>279</v>
      </c>
      <c r="AB66" t="s">
        <v>21</v>
      </c>
      <c r="AC66">
        <v>130</v>
      </c>
    </row>
    <row r="67" spans="1:29" x14ac:dyDescent="0.25">
      <c r="A67">
        <v>345</v>
      </c>
      <c r="B67">
        <v>345102</v>
      </c>
      <c r="C67">
        <v>6515</v>
      </c>
      <c r="D67" t="str">
        <f>VLOOKUP(C67,'Schedule 3'!A:M,13,FALSE)</f>
        <v>Operational/Non-Service Expenses</v>
      </c>
      <c r="E67">
        <v>1.44</v>
      </c>
      <c r="F67" s="1">
        <v>42766</v>
      </c>
      <c r="G67" t="s">
        <v>462</v>
      </c>
      <c r="H67" t="s">
        <v>498</v>
      </c>
      <c r="I67" t="s">
        <v>464</v>
      </c>
      <c r="J67">
        <v>1002874</v>
      </c>
      <c r="K67">
        <v>58905</v>
      </c>
      <c r="L67">
        <v>258700</v>
      </c>
      <c r="Q67" t="s">
        <v>465</v>
      </c>
      <c r="U67">
        <v>1</v>
      </c>
      <c r="V67">
        <v>17</v>
      </c>
      <c r="Y67" t="s">
        <v>65</v>
      </c>
      <c r="Z67">
        <v>345</v>
      </c>
      <c r="AA67" t="s">
        <v>279</v>
      </c>
      <c r="AB67" t="s">
        <v>21</v>
      </c>
      <c r="AC67">
        <v>132</v>
      </c>
    </row>
    <row r="68" spans="1:29" x14ac:dyDescent="0.25">
      <c r="A68">
        <v>345</v>
      </c>
      <c r="B68">
        <v>345100</v>
      </c>
      <c r="C68">
        <v>6515</v>
      </c>
      <c r="D68" t="str">
        <f>VLOOKUP(C68,'Schedule 3'!A:M,13,FALSE)</f>
        <v>Operational/Non-Service Expenses</v>
      </c>
      <c r="E68">
        <v>7.67</v>
      </c>
      <c r="F68" s="1">
        <v>42766</v>
      </c>
      <c r="G68" t="s">
        <v>462</v>
      </c>
      <c r="H68" t="s">
        <v>497</v>
      </c>
      <c r="I68" t="s">
        <v>464</v>
      </c>
      <c r="J68">
        <v>2002095</v>
      </c>
      <c r="K68">
        <v>58905</v>
      </c>
      <c r="L68">
        <v>258700</v>
      </c>
      <c r="Q68" t="s">
        <v>465</v>
      </c>
      <c r="U68">
        <v>1</v>
      </c>
      <c r="V68">
        <v>17</v>
      </c>
      <c r="Y68" t="s">
        <v>65</v>
      </c>
      <c r="Z68">
        <v>345</v>
      </c>
      <c r="AA68" t="s">
        <v>279</v>
      </c>
      <c r="AB68" t="s">
        <v>21</v>
      </c>
      <c r="AC68">
        <v>134</v>
      </c>
    </row>
    <row r="69" spans="1:29" x14ac:dyDescent="0.25">
      <c r="A69">
        <v>345</v>
      </c>
      <c r="B69">
        <v>345100</v>
      </c>
      <c r="C69">
        <v>6520</v>
      </c>
      <c r="D69" t="str">
        <f>VLOOKUP(C69,'Schedule 3'!A:M,13,FALSE)</f>
        <v>Operational/Non-Service Expenses</v>
      </c>
      <c r="E69">
        <v>2.3199999999999998</v>
      </c>
      <c r="F69" s="1">
        <v>42766</v>
      </c>
      <c r="G69" t="s">
        <v>462</v>
      </c>
      <c r="H69" t="s">
        <v>499</v>
      </c>
      <c r="I69" t="s">
        <v>464</v>
      </c>
      <c r="J69">
        <v>92928</v>
      </c>
      <c r="K69">
        <v>58905</v>
      </c>
      <c r="L69">
        <v>258700</v>
      </c>
      <c r="Q69" t="s">
        <v>465</v>
      </c>
      <c r="U69">
        <v>1</v>
      </c>
      <c r="V69">
        <v>17</v>
      </c>
      <c r="Y69" t="s">
        <v>65</v>
      </c>
      <c r="Z69">
        <v>345</v>
      </c>
      <c r="AA69" t="s">
        <v>279</v>
      </c>
      <c r="AB69" t="s">
        <v>21</v>
      </c>
      <c r="AC69">
        <v>136</v>
      </c>
    </row>
    <row r="70" spans="1:29" x14ac:dyDescent="0.25">
      <c r="A70">
        <v>345</v>
      </c>
      <c r="B70">
        <v>345101</v>
      </c>
      <c r="C70">
        <v>6520</v>
      </c>
      <c r="D70" t="str">
        <f>VLOOKUP(C70,'Schedule 3'!A:M,13,FALSE)</f>
        <v>Operational/Non-Service Expenses</v>
      </c>
      <c r="E70">
        <v>8.39</v>
      </c>
      <c r="F70" s="1">
        <v>42766</v>
      </c>
      <c r="G70" t="s">
        <v>462</v>
      </c>
      <c r="H70" t="s">
        <v>499</v>
      </c>
      <c r="I70" t="s">
        <v>464</v>
      </c>
      <c r="J70">
        <v>92929</v>
      </c>
      <c r="K70">
        <v>58905</v>
      </c>
      <c r="L70">
        <v>258700</v>
      </c>
      <c r="Q70" t="s">
        <v>465</v>
      </c>
      <c r="U70">
        <v>1</v>
      </c>
      <c r="V70">
        <v>17</v>
      </c>
      <c r="Y70" t="s">
        <v>65</v>
      </c>
      <c r="Z70">
        <v>345</v>
      </c>
      <c r="AA70" t="s">
        <v>279</v>
      </c>
      <c r="AB70" t="s">
        <v>21</v>
      </c>
      <c r="AC70">
        <v>138</v>
      </c>
    </row>
    <row r="71" spans="1:29" x14ac:dyDescent="0.25">
      <c r="A71">
        <v>345</v>
      </c>
      <c r="B71">
        <v>345102</v>
      </c>
      <c r="C71">
        <v>6520</v>
      </c>
      <c r="D71" t="str">
        <f>VLOOKUP(C71,'Schedule 3'!A:M,13,FALSE)</f>
        <v>Operational/Non-Service Expenses</v>
      </c>
      <c r="E71">
        <v>166.64</v>
      </c>
      <c r="F71" s="1">
        <v>42766</v>
      </c>
      <c r="G71" t="s">
        <v>462</v>
      </c>
      <c r="H71" t="s">
        <v>499</v>
      </c>
      <c r="I71" t="s">
        <v>464</v>
      </c>
      <c r="J71">
        <v>92930</v>
      </c>
      <c r="K71">
        <v>58905</v>
      </c>
      <c r="L71">
        <v>258700</v>
      </c>
      <c r="Q71" t="s">
        <v>465</v>
      </c>
      <c r="U71">
        <v>1</v>
      </c>
      <c r="V71">
        <v>17</v>
      </c>
      <c r="Y71" t="s">
        <v>65</v>
      </c>
      <c r="Z71">
        <v>345</v>
      </c>
      <c r="AA71" t="s">
        <v>279</v>
      </c>
      <c r="AB71" t="s">
        <v>21</v>
      </c>
      <c r="AC71">
        <v>140</v>
      </c>
    </row>
    <row r="72" spans="1:29" x14ac:dyDescent="0.25">
      <c r="A72">
        <v>345</v>
      </c>
      <c r="B72">
        <v>345101</v>
      </c>
      <c r="C72">
        <v>6520</v>
      </c>
      <c r="D72" t="str">
        <f>VLOOKUP(C72,'Schedule 3'!A:M,13,FALSE)</f>
        <v>Operational/Non-Service Expenses</v>
      </c>
      <c r="E72">
        <v>5</v>
      </c>
      <c r="F72" s="1">
        <v>42766</v>
      </c>
      <c r="G72" t="s">
        <v>462</v>
      </c>
      <c r="H72" t="s">
        <v>463</v>
      </c>
      <c r="I72" t="s">
        <v>464</v>
      </c>
      <c r="J72">
        <v>108579</v>
      </c>
      <c r="K72">
        <v>58905</v>
      </c>
      <c r="L72">
        <v>258700</v>
      </c>
      <c r="Q72" t="s">
        <v>465</v>
      </c>
      <c r="U72">
        <v>1</v>
      </c>
      <c r="V72">
        <v>17</v>
      </c>
      <c r="Y72" t="s">
        <v>65</v>
      </c>
      <c r="Z72">
        <v>345</v>
      </c>
      <c r="AA72" t="s">
        <v>279</v>
      </c>
      <c r="AB72" t="s">
        <v>21</v>
      </c>
      <c r="AC72">
        <v>142</v>
      </c>
    </row>
    <row r="73" spans="1:29" x14ac:dyDescent="0.25">
      <c r="A73">
        <v>345</v>
      </c>
      <c r="B73">
        <v>345101</v>
      </c>
      <c r="C73">
        <v>6520</v>
      </c>
      <c r="D73" t="str">
        <f>VLOOKUP(C73,'Schedule 3'!A:M,13,FALSE)</f>
        <v>Operational/Non-Service Expenses</v>
      </c>
      <c r="E73">
        <v>36.58</v>
      </c>
      <c r="F73" s="1">
        <v>42766</v>
      </c>
      <c r="G73" t="s">
        <v>462</v>
      </c>
      <c r="H73" t="s">
        <v>463</v>
      </c>
      <c r="I73" t="s">
        <v>464</v>
      </c>
      <c r="J73">
        <v>108594</v>
      </c>
      <c r="K73">
        <v>58905</v>
      </c>
      <c r="L73">
        <v>258700</v>
      </c>
      <c r="Q73" t="s">
        <v>465</v>
      </c>
      <c r="U73">
        <v>1</v>
      </c>
      <c r="V73">
        <v>17</v>
      </c>
      <c r="Y73" t="s">
        <v>65</v>
      </c>
      <c r="Z73">
        <v>345</v>
      </c>
      <c r="AA73" t="s">
        <v>279</v>
      </c>
      <c r="AB73" t="s">
        <v>21</v>
      </c>
      <c r="AC73">
        <v>144</v>
      </c>
    </row>
    <row r="74" spans="1:29" x14ac:dyDescent="0.25">
      <c r="A74">
        <v>345</v>
      </c>
      <c r="B74">
        <v>345102</v>
      </c>
      <c r="C74">
        <v>6520</v>
      </c>
      <c r="D74" t="str">
        <f>VLOOKUP(C74,'Schedule 3'!A:M,13,FALSE)</f>
        <v>Operational/Non-Service Expenses</v>
      </c>
      <c r="E74">
        <v>862.76</v>
      </c>
      <c r="F74" s="1">
        <v>42766</v>
      </c>
      <c r="G74" t="s">
        <v>462</v>
      </c>
      <c r="H74" t="s">
        <v>463</v>
      </c>
      <c r="I74" t="s">
        <v>464</v>
      </c>
      <c r="J74">
        <v>108614</v>
      </c>
      <c r="K74">
        <v>58905</v>
      </c>
      <c r="L74">
        <v>258700</v>
      </c>
      <c r="Q74" t="s">
        <v>465</v>
      </c>
      <c r="U74">
        <v>1</v>
      </c>
      <c r="V74">
        <v>17</v>
      </c>
      <c r="Y74" t="s">
        <v>65</v>
      </c>
      <c r="Z74">
        <v>345</v>
      </c>
      <c r="AA74" t="s">
        <v>279</v>
      </c>
      <c r="AB74" t="s">
        <v>21</v>
      </c>
      <c r="AC74">
        <v>146</v>
      </c>
    </row>
    <row r="75" spans="1:29" x14ac:dyDescent="0.25">
      <c r="A75">
        <v>345</v>
      </c>
      <c r="B75">
        <v>345102</v>
      </c>
      <c r="C75">
        <v>6520</v>
      </c>
      <c r="D75" t="str">
        <f>VLOOKUP(C75,'Schedule 3'!A:M,13,FALSE)</f>
        <v>Operational/Non-Service Expenses</v>
      </c>
      <c r="E75">
        <v>0.23</v>
      </c>
      <c r="F75" s="1">
        <v>42766</v>
      </c>
      <c r="G75" t="s">
        <v>462</v>
      </c>
      <c r="H75" t="s">
        <v>500</v>
      </c>
      <c r="I75" t="s">
        <v>464</v>
      </c>
      <c r="J75">
        <v>163140</v>
      </c>
      <c r="K75">
        <v>58905</v>
      </c>
      <c r="L75">
        <v>258700</v>
      </c>
      <c r="Q75" t="s">
        <v>465</v>
      </c>
      <c r="U75">
        <v>1</v>
      </c>
      <c r="V75">
        <v>17</v>
      </c>
      <c r="Y75" t="s">
        <v>65</v>
      </c>
      <c r="Z75">
        <v>345</v>
      </c>
      <c r="AA75" t="s">
        <v>279</v>
      </c>
      <c r="AB75" t="s">
        <v>21</v>
      </c>
      <c r="AC75">
        <v>148</v>
      </c>
    </row>
    <row r="76" spans="1:29" x14ac:dyDescent="0.25">
      <c r="A76">
        <v>345</v>
      </c>
      <c r="B76">
        <v>345102</v>
      </c>
      <c r="C76">
        <v>6520</v>
      </c>
      <c r="D76" t="str">
        <f>VLOOKUP(C76,'Schedule 3'!A:M,13,FALSE)</f>
        <v>Operational/Non-Service Expenses</v>
      </c>
      <c r="E76">
        <v>0.41</v>
      </c>
      <c r="F76" s="1">
        <v>42766</v>
      </c>
      <c r="G76" t="s">
        <v>462</v>
      </c>
      <c r="H76" t="s">
        <v>492</v>
      </c>
      <c r="I76" t="s">
        <v>464</v>
      </c>
      <c r="J76">
        <v>163141</v>
      </c>
      <c r="K76">
        <v>58905</v>
      </c>
      <c r="L76">
        <v>258700</v>
      </c>
      <c r="Q76" t="s">
        <v>465</v>
      </c>
      <c r="U76">
        <v>1</v>
      </c>
      <c r="V76">
        <v>17</v>
      </c>
      <c r="Y76" t="s">
        <v>65</v>
      </c>
      <c r="Z76">
        <v>345</v>
      </c>
      <c r="AA76" t="s">
        <v>279</v>
      </c>
      <c r="AB76" t="s">
        <v>21</v>
      </c>
      <c r="AC76">
        <v>150</v>
      </c>
    </row>
    <row r="77" spans="1:29" x14ac:dyDescent="0.25">
      <c r="A77">
        <v>345</v>
      </c>
      <c r="B77">
        <v>345102</v>
      </c>
      <c r="C77">
        <v>6520</v>
      </c>
      <c r="D77" t="str">
        <f>VLOOKUP(C77,'Schedule 3'!A:M,13,FALSE)</f>
        <v>Operational/Non-Service Expenses</v>
      </c>
      <c r="E77">
        <v>0.54</v>
      </c>
      <c r="F77" s="1">
        <v>42766</v>
      </c>
      <c r="G77" t="s">
        <v>462</v>
      </c>
      <c r="H77" t="s">
        <v>478</v>
      </c>
      <c r="I77" t="s">
        <v>464</v>
      </c>
      <c r="J77">
        <v>163142</v>
      </c>
      <c r="K77">
        <v>58905</v>
      </c>
      <c r="L77">
        <v>258700</v>
      </c>
      <c r="Q77" t="s">
        <v>465</v>
      </c>
      <c r="U77">
        <v>1</v>
      </c>
      <c r="V77">
        <v>17</v>
      </c>
      <c r="Y77" t="s">
        <v>65</v>
      </c>
      <c r="Z77">
        <v>345</v>
      </c>
      <c r="AA77" t="s">
        <v>279</v>
      </c>
      <c r="AB77" t="s">
        <v>21</v>
      </c>
      <c r="AC77">
        <v>152</v>
      </c>
    </row>
    <row r="78" spans="1:29" x14ac:dyDescent="0.25">
      <c r="A78">
        <v>345</v>
      </c>
      <c r="B78">
        <v>345102</v>
      </c>
      <c r="C78">
        <v>6520</v>
      </c>
      <c r="D78" t="str">
        <f>VLOOKUP(C78,'Schedule 3'!A:M,13,FALSE)</f>
        <v>Operational/Non-Service Expenses</v>
      </c>
      <c r="E78">
        <v>1.69</v>
      </c>
      <c r="F78" s="1">
        <v>42766</v>
      </c>
      <c r="G78" t="s">
        <v>462</v>
      </c>
      <c r="H78" t="s">
        <v>477</v>
      </c>
      <c r="I78" t="s">
        <v>464</v>
      </c>
      <c r="J78">
        <v>163143</v>
      </c>
      <c r="K78">
        <v>58905</v>
      </c>
      <c r="L78">
        <v>258700</v>
      </c>
      <c r="Q78" t="s">
        <v>465</v>
      </c>
      <c r="U78">
        <v>1</v>
      </c>
      <c r="V78">
        <v>17</v>
      </c>
      <c r="Y78" t="s">
        <v>65</v>
      </c>
      <c r="Z78">
        <v>345</v>
      </c>
      <c r="AA78" t="s">
        <v>279</v>
      </c>
      <c r="AB78" t="s">
        <v>21</v>
      </c>
      <c r="AC78">
        <v>154</v>
      </c>
    </row>
    <row r="79" spans="1:29" x14ac:dyDescent="0.25">
      <c r="A79">
        <v>345</v>
      </c>
      <c r="B79">
        <v>345102</v>
      </c>
      <c r="C79">
        <v>6520</v>
      </c>
      <c r="D79" t="str">
        <f>VLOOKUP(C79,'Schedule 3'!A:M,13,FALSE)</f>
        <v>Operational/Non-Service Expenses</v>
      </c>
      <c r="E79">
        <v>2</v>
      </c>
      <c r="F79" s="1">
        <v>42766</v>
      </c>
      <c r="G79" t="s">
        <v>462</v>
      </c>
      <c r="H79" t="s">
        <v>501</v>
      </c>
      <c r="I79" t="s">
        <v>464</v>
      </c>
      <c r="J79">
        <v>163144</v>
      </c>
      <c r="K79">
        <v>58905</v>
      </c>
      <c r="L79">
        <v>258700</v>
      </c>
      <c r="Q79" t="s">
        <v>465</v>
      </c>
      <c r="U79">
        <v>1</v>
      </c>
      <c r="V79">
        <v>17</v>
      </c>
      <c r="Y79" t="s">
        <v>65</v>
      </c>
      <c r="Z79">
        <v>345</v>
      </c>
      <c r="AA79" t="s">
        <v>279</v>
      </c>
      <c r="AB79" t="s">
        <v>21</v>
      </c>
      <c r="AC79">
        <v>156</v>
      </c>
    </row>
    <row r="80" spans="1:29" x14ac:dyDescent="0.25">
      <c r="A80">
        <v>345</v>
      </c>
      <c r="B80">
        <v>345102</v>
      </c>
      <c r="C80">
        <v>6520</v>
      </c>
      <c r="D80" t="str">
        <f>VLOOKUP(C80,'Schedule 3'!A:M,13,FALSE)</f>
        <v>Operational/Non-Service Expenses</v>
      </c>
      <c r="E80">
        <v>621.39</v>
      </c>
      <c r="F80" s="1">
        <v>42766</v>
      </c>
      <c r="G80" t="s">
        <v>462</v>
      </c>
      <c r="H80" t="s">
        <v>502</v>
      </c>
      <c r="I80" t="s">
        <v>464</v>
      </c>
      <c r="J80">
        <v>5000673</v>
      </c>
      <c r="K80">
        <v>58905</v>
      </c>
      <c r="L80">
        <v>258700</v>
      </c>
      <c r="Q80" t="s">
        <v>465</v>
      </c>
      <c r="U80">
        <v>1</v>
      </c>
      <c r="V80">
        <v>17</v>
      </c>
      <c r="Y80" t="s">
        <v>65</v>
      </c>
      <c r="Z80">
        <v>345</v>
      </c>
      <c r="AA80" t="s">
        <v>279</v>
      </c>
      <c r="AB80" t="s">
        <v>21</v>
      </c>
      <c r="AC80">
        <v>158</v>
      </c>
    </row>
    <row r="81" spans="1:29" x14ac:dyDescent="0.25">
      <c r="A81">
        <v>345</v>
      </c>
      <c r="B81">
        <v>345102</v>
      </c>
      <c r="C81">
        <v>6520</v>
      </c>
      <c r="D81" t="str">
        <f>VLOOKUP(C81,'Schedule 3'!A:M,13,FALSE)</f>
        <v>Operational/Non-Service Expenses</v>
      </c>
      <c r="E81">
        <v>211.6</v>
      </c>
      <c r="F81" s="1">
        <v>42766</v>
      </c>
      <c r="G81" t="s">
        <v>462</v>
      </c>
      <c r="H81" t="s">
        <v>503</v>
      </c>
      <c r="I81" t="s">
        <v>464</v>
      </c>
      <c r="J81">
        <v>5000882</v>
      </c>
      <c r="K81">
        <v>58905</v>
      </c>
      <c r="L81">
        <v>258700</v>
      </c>
      <c r="Q81" t="s">
        <v>465</v>
      </c>
      <c r="U81">
        <v>1</v>
      </c>
      <c r="V81">
        <v>17</v>
      </c>
      <c r="Y81" t="s">
        <v>65</v>
      </c>
      <c r="Z81">
        <v>345</v>
      </c>
      <c r="AA81" t="s">
        <v>279</v>
      </c>
      <c r="AB81" t="s">
        <v>21</v>
      </c>
      <c r="AC81">
        <v>160</v>
      </c>
    </row>
    <row r="82" spans="1:29" x14ac:dyDescent="0.25">
      <c r="A82">
        <v>345</v>
      </c>
      <c r="B82">
        <v>345101</v>
      </c>
      <c r="C82">
        <v>6525</v>
      </c>
      <c r="D82" t="str">
        <f>VLOOKUP(C82,'Schedule 3'!A:M,13,FALSE)</f>
        <v>Operational/Non-Service Expenses</v>
      </c>
      <c r="E82">
        <v>5.07</v>
      </c>
      <c r="F82" s="1">
        <v>42766</v>
      </c>
      <c r="G82" t="s">
        <v>462</v>
      </c>
      <c r="H82" t="s">
        <v>504</v>
      </c>
      <c r="I82" t="s">
        <v>464</v>
      </c>
      <c r="J82">
        <v>91593</v>
      </c>
      <c r="K82">
        <v>58905</v>
      </c>
      <c r="L82">
        <v>258700</v>
      </c>
      <c r="Q82" t="s">
        <v>465</v>
      </c>
      <c r="U82">
        <v>1</v>
      </c>
      <c r="V82">
        <v>17</v>
      </c>
      <c r="Y82" t="s">
        <v>65</v>
      </c>
      <c r="Z82">
        <v>345</v>
      </c>
      <c r="AA82" t="s">
        <v>279</v>
      </c>
      <c r="AB82" t="s">
        <v>21</v>
      </c>
      <c r="AC82">
        <v>162</v>
      </c>
    </row>
    <row r="83" spans="1:29" x14ac:dyDescent="0.25">
      <c r="A83">
        <v>345</v>
      </c>
      <c r="B83">
        <v>345102</v>
      </c>
      <c r="C83">
        <v>6525</v>
      </c>
      <c r="D83" t="str">
        <f>VLOOKUP(C83,'Schedule 3'!A:M,13,FALSE)</f>
        <v>Operational/Non-Service Expenses</v>
      </c>
      <c r="E83">
        <v>16.07</v>
      </c>
      <c r="F83" s="1">
        <v>42766</v>
      </c>
      <c r="G83" t="s">
        <v>462</v>
      </c>
      <c r="H83" t="s">
        <v>504</v>
      </c>
      <c r="I83" t="s">
        <v>464</v>
      </c>
      <c r="J83">
        <v>91594</v>
      </c>
      <c r="K83">
        <v>58905</v>
      </c>
      <c r="L83">
        <v>258700</v>
      </c>
      <c r="Q83" t="s">
        <v>465</v>
      </c>
      <c r="U83">
        <v>1</v>
      </c>
      <c r="V83">
        <v>17</v>
      </c>
      <c r="Y83" t="s">
        <v>65</v>
      </c>
      <c r="Z83">
        <v>345</v>
      </c>
      <c r="AA83" t="s">
        <v>279</v>
      </c>
      <c r="AB83" t="s">
        <v>21</v>
      </c>
      <c r="AC83">
        <v>164</v>
      </c>
    </row>
    <row r="84" spans="1:29" x14ac:dyDescent="0.25">
      <c r="A84">
        <v>345</v>
      </c>
      <c r="B84">
        <v>345101</v>
      </c>
      <c r="C84">
        <v>6525</v>
      </c>
      <c r="D84" t="str">
        <f>VLOOKUP(C84,'Schedule 3'!A:M,13,FALSE)</f>
        <v>Operational/Non-Service Expenses</v>
      </c>
      <c r="E84">
        <v>0.35</v>
      </c>
      <c r="F84" s="1">
        <v>42766</v>
      </c>
      <c r="G84" t="s">
        <v>462</v>
      </c>
      <c r="H84" t="s">
        <v>463</v>
      </c>
      <c r="I84" t="s">
        <v>464</v>
      </c>
      <c r="J84">
        <v>108580</v>
      </c>
      <c r="K84">
        <v>58905</v>
      </c>
      <c r="L84">
        <v>258700</v>
      </c>
      <c r="Q84" t="s">
        <v>465</v>
      </c>
      <c r="U84">
        <v>1</v>
      </c>
      <c r="V84">
        <v>17</v>
      </c>
      <c r="Y84" t="s">
        <v>65</v>
      </c>
      <c r="Z84">
        <v>345</v>
      </c>
      <c r="AA84" t="s">
        <v>279</v>
      </c>
      <c r="AB84" t="s">
        <v>21</v>
      </c>
      <c r="AC84">
        <v>166</v>
      </c>
    </row>
    <row r="85" spans="1:29" x14ac:dyDescent="0.25">
      <c r="A85">
        <v>345</v>
      </c>
      <c r="B85">
        <v>345101</v>
      </c>
      <c r="C85">
        <v>6525</v>
      </c>
      <c r="D85" t="str">
        <f>VLOOKUP(C85,'Schedule 3'!A:M,13,FALSE)</f>
        <v>Operational/Non-Service Expenses</v>
      </c>
      <c r="E85">
        <v>229.05</v>
      </c>
      <c r="F85" s="1">
        <v>42766</v>
      </c>
      <c r="G85" t="s">
        <v>462</v>
      </c>
      <c r="H85" t="s">
        <v>463</v>
      </c>
      <c r="I85" t="s">
        <v>464</v>
      </c>
      <c r="J85">
        <v>108595</v>
      </c>
      <c r="K85">
        <v>58905</v>
      </c>
      <c r="L85">
        <v>258700</v>
      </c>
      <c r="Q85" t="s">
        <v>465</v>
      </c>
      <c r="U85">
        <v>1</v>
      </c>
      <c r="V85">
        <v>17</v>
      </c>
      <c r="Y85" t="s">
        <v>65</v>
      </c>
      <c r="Z85">
        <v>345</v>
      </c>
      <c r="AA85" t="s">
        <v>279</v>
      </c>
      <c r="AB85" t="s">
        <v>21</v>
      </c>
      <c r="AC85">
        <v>168</v>
      </c>
    </row>
    <row r="86" spans="1:29" x14ac:dyDescent="0.25">
      <c r="A86">
        <v>345</v>
      </c>
      <c r="B86">
        <v>345102</v>
      </c>
      <c r="C86">
        <v>6525</v>
      </c>
      <c r="D86" t="str">
        <f>VLOOKUP(C86,'Schedule 3'!A:M,13,FALSE)</f>
        <v>Operational/Non-Service Expenses</v>
      </c>
      <c r="E86">
        <v>637.19000000000005</v>
      </c>
      <c r="F86" s="1">
        <v>42766</v>
      </c>
      <c r="G86" t="s">
        <v>462</v>
      </c>
      <c r="H86" t="s">
        <v>463</v>
      </c>
      <c r="I86" t="s">
        <v>464</v>
      </c>
      <c r="J86">
        <v>108615</v>
      </c>
      <c r="K86">
        <v>58905</v>
      </c>
      <c r="L86">
        <v>258700</v>
      </c>
      <c r="Q86" t="s">
        <v>465</v>
      </c>
      <c r="U86">
        <v>1</v>
      </c>
      <c r="V86">
        <v>17</v>
      </c>
      <c r="Y86" t="s">
        <v>65</v>
      </c>
      <c r="Z86">
        <v>345</v>
      </c>
      <c r="AA86" t="s">
        <v>279</v>
      </c>
      <c r="AB86" t="s">
        <v>21</v>
      </c>
      <c r="AC86">
        <v>170</v>
      </c>
    </row>
    <row r="87" spans="1:29" x14ac:dyDescent="0.25">
      <c r="A87">
        <v>345</v>
      </c>
      <c r="B87">
        <v>345102</v>
      </c>
      <c r="C87">
        <v>6525</v>
      </c>
      <c r="D87" t="str">
        <f>VLOOKUP(C87,'Schedule 3'!A:M,13,FALSE)</f>
        <v>Operational/Non-Service Expenses</v>
      </c>
      <c r="E87">
        <v>-0.5</v>
      </c>
      <c r="F87" s="1">
        <v>42766</v>
      </c>
      <c r="G87" t="s">
        <v>462</v>
      </c>
      <c r="H87" t="s">
        <v>505</v>
      </c>
      <c r="I87" t="s">
        <v>464</v>
      </c>
      <c r="J87">
        <v>163145</v>
      </c>
      <c r="K87">
        <v>58905</v>
      </c>
      <c r="L87">
        <v>258700</v>
      </c>
      <c r="Q87" t="s">
        <v>465</v>
      </c>
      <c r="U87">
        <v>1</v>
      </c>
      <c r="V87">
        <v>17</v>
      </c>
      <c r="Y87" t="s">
        <v>65</v>
      </c>
      <c r="Z87">
        <v>345</v>
      </c>
      <c r="AA87" t="s">
        <v>279</v>
      </c>
      <c r="AB87" t="s">
        <v>21</v>
      </c>
      <c r="AC87">
        <v>172</v>
      </c>
    </row>
    <row r="88" spans="1:29" x14ac:dyDescent="0.25">
      <c r="A88">
        <v>345</v>
      </c>
      <c r="B88">
        <v>345102</v>
      </c>
      <c r="C88">
        <v>6525</v>
      </c>
      <c r="D88" t="str">
        <f>VLOOKUP(C88,'Schedule 3'!A:M,13,FALSE)</f>
        <v>Operational/Non-Service Expenses</v>
      </c>
      <c r="E88">
        <v>-0.42</v>
      </c>
      <c r="F88" s="1">
        <v>42766</v>
      </c>
      <c r="G88" t="s">
        <v>462</v>
      </c>
      <c r="H88" t="s">
        <v>506</v>
      </c>
      <c r="I88" t="s">
        <v>464</v>
      </c>
      <c r="J88">
        <v>163146</v>
      </c>
      <c r="K88">
        <v>58905</v>
      </c>
      <c r="L88">
        <v>258700</v>
      </c>
      <c r="Q88" t="s">
        <v>465</v>
      </c>
      <c r="U88">
        <v>1</v>
      </c>
      <c r="V88">
        <v>17</v>
      </c>
      <c r="Y88" t="s">
        <v>65</v>
      </c>
      <c r="Z88">
        <v>345</v>
      </c>
      <c r="AA88" t="s">
        <v>279</v>
      </c>
      <c r="AB88" t="s">
        <v>21</v>
      </c>
      <c r="AC88">
        <v>174</v>
      </c>
    </row>
    <row r="89" spans="1:29" x14ac:dyDescent="0.25">
      <c r="A89">
        <v>345</v>
      </c>
      <c r="B89">
        <v>345102</v>
      </c>
      <c r="C89">
        <v>6525</v>
      </c>
      <c r="D89" t="str">
        <f>VLOOKUP(C89,'Schedule 3'!A:M,13,FALSE)</f>
        <v>Operational/Non-Service Expenses</v>
      </c>
      <c r="E89">
        <v>0.36</v>
      </c>
      <c r="F89" s="1">
        <v>42766</v>
      </c>
      <c r="G89" t="s">
        <v>462</v>
      </c>
      <c r="H89" t="s">
        <v>479</v>
      </c>
      <c r="I89" t="s">
        <v>464</v>
      </c>
      <c r="J89">
        <v>163147</v>
      </c>
      <c r="K89">
        <v>58905</v>
      </c>
      <c r="L89">
        <v>258700</v>
      </c>
      <c r="Q89" t="s">
        <v>465</v>
      </c>
      <c r="U89">
        <v>1</v>
      </c>
      <c r="V89">
        <v>17</v>
      </c>
      <c r="Y89" t="s">
        <v>65</v>
      </c>
      <c r="Z89">
        <v>345</v>
      </c>
      <c r="AA89" t="s">
        <v>279</v>
      </c>
      <c r="AB89" t="s">
        <v>21</v>
      </c>
      <c r="AC89">
        <v>176</v>
      </c>
    </row>
    <row r="90" spans="1:29" x14ac:dyDescent="0.25">
      <c r="A90">
        <v>345</v>
      </c>
      <c r="B90">
        <v>345102</v>
      </c>
      <c r="C90">
        <v>6525</v>
      </c>
      <c r="D90" t="str">
        <f>VLOOKUP(C90,'Schedule 3'!A:M,13,FALSE)</f>
        <v>Operational/Non-Service Expenses</v>
      </c>
      <c r="E90">
        <v>0.63</v>
      </c>
      <c r="F90" s="1">
        <v>42766</v>
      </c>
      <c r="G90" t="s">
        <v>462</v>
      </c>
      <c r="H90" t="s">
        <v>505</v>
      </c>
      <c r="I90" t="s">
        <v>464</v>
      </c>
      <c r="J90">
        <v>163148</v>
      </c>
      <c r="K90">
        <v>58905</v>
      </c>
      <c r="L90">
        <v>258700</v>
      </c>
      <c r="Q90" t="s">
        <v>465</v>
      </c>
      <c r="U90">
        <v>1</v>
      </c>
      <c r="V90">
        <v>17</v>
      </c>
      <c r="Y90" t="s">
        <v>65</v>
      </c>
      <c r="Z90">
        <v>345</v>
      </c>
      <c r="AA90" t="s">
        <v>279</v>
      </c>
      <c r="AB90" t="s">
        <v>21</v>
      </c>
      <c r="AC90">
        <v>178</v>
      </c>
    </row>
    <row r="91" spans="1:29" x14ac:dyDescent="0.25">
      <c r="A91">
        <v>345</v>
      </c>
      <c r="B91">
        <v>345102</v>
      </c>
      <c r="C91">
        <v>6525</v>
      </c>
      <c r="D91" t="str">
        <f>VLOOKUP(C91,'Schedule 3'!A:M,13,FALSE)</f>
        <v>Operational/Non-Service Expenses</v>
      </c>
      <c r="E91">
        <v>0.69</v>
      </c>
      <c r="F91" s="1">
        <v>42766</v>
      </c>
      <c r="G91" t="s">
        <v>462</v>
      </c>
      <c r="H91" t="s">
        <v>506</v>
      </c>
      <c r="I91" t="s">
        <v>464</v>
      </c>
      <c r="J91">
        <v>163149</v>
      </c>
      <c r="K91">
        <v>58905</v>
      </c>
      <c r="L91">
        <v>258700</v>
      </c>
      <c r="Q91" t="s">
        <v>465</v>
      </c>
      <c r="U91">
        <v>1</v>
      </c>
      <c r="V91">
        <v>17</v>
      </c>
      <c r="Y91" t="s">
        <v>65</v>
      </c>
      <c r="Z91">
        <v>345</v>
      </c>
      <c r="AA91" t="s">
        <v>279</v>
      </c>
      <c r="AB91" t="s">
        <v>21</v>
      </c>
      <c r="AC91">
        <v>180</v>
      </c>
    </row>
    <row r="92" spans="1:29" x14ac:dyDescent="0.25">
      <c r="A92">
        <v>345</v>
      </c>
      <c r="B92">
        <v>345102</v>
      </c>
      <c r="C92">
        <v>6525</v>
      </c>
      <c r="D92" t="str">
        <f>VLOOKUP(C92,'Schedule 3'!A:M,13,FALSE)</f>
        <v>Operational/Non-Service Expenses</v>
      </c>
      <c r="E92">
        <v>0.93</v>
      </c>
      <c r="F92" s="1">
        <v>42766</v>
      </c>
      <c r="G92" t="s">
        <v>462</v>
      </c>
      <c r="H92" t="s">
        <v>500</v>
      </c>
      <c r="I92" t="s">
        <v>464</v>
      </c>
      <c r="J92">
        <v>163150</v>
      </c>
      <c r="K92">
        <v>58905</v>
      </c>
      <c r="L92">
        <v>258700</v>
      </c>
      <c r="Q92" t="s">
        <v>465</v>
      </c>
      <c r="U92">
        <v>1</v>
      </c>
      <c r="V92">
        <v>17</v>
      </c>
      <c r="Y92" t="s">
        <v>65</v>
      </c>
      <c r="Z92">
        <v>345</v>
      </c>
      <c r="AA92" t="s">
        <v>279</v>
      </c>
      <c r="AB92" t="s">
        <v>21</v>
      </c>
      <c r="AC92">
        <v>182</v>
      </c>
    </row>
    <row r="93" spans="1:29" x14ac:dyDescent="0.25">
      <c r="A93">
        <v>345</v>
      </c>
      <c r="B93">
        <v>345100</v>
      </c>
      <c r="C93">
        <v>6530</v>
      </c>
      <c r="D93" t="str">
        <f>VLOOKUP(C93,'Schedule 3'!A:M,13,FALSE)</f>
        <v>Operational/Non-Service Expenses</v>
      </c>
      <c r="E93">
        <v>25.17</v>
      </c>
      <c r="F93" s="1">
        <v>42766</v>
      </c>
      <c r="G93" t="s">
        <v>462</v>
      </c>
      <c r="H93" t="s">
        <v>507</v>
      </c>
      <c r="I93" t="s">
        <v>464</v>
      </c>
      <c r="J93">
        <v>91926</v>
      </c>
      <c r="K93">
        <v>58905</v>
      </c>
      <c r="L93">
        <v>258700</v>
      </c>
      <c r="Q93" t="s">
        <v>465</v>
      </c>
      <c r="U93">
        <v>1</v>
      </c>
      <c r="V93">
        <v>17</v>
      </c>
      <c r="Y93" t="s">
        <v>65</v>
      </c>
      <c r="Z93">
        <v>345</v>
      </c>
      <c r="AA93" t="s">
        <v>279</v>
      </c>
      <c r="AB93" t="s">
        <v>21</v>
      </c>
      <c r="AC93">
        <v>184</v>
      </c>
    </row>
    <row r="94" spans="1:29" x14ac:dyDescent="0.25">
      <c r="A94">
        <v>345</v>
      </c>
      <c r="B94">
        <v>345101</v>
      </c>
      <c r="C94">
        <v>6530</v>
      </c>
      <c r="D94" t="str">
        <f>VLOOKUP(C94,'Schedule 3'!A:M,13,FALSE)</f>
        <v>Operational/Non-Service Expenses</v>
      </c>
      <c r="E94">
        <v>21.59</v>
      </c>
      <c r="F94" s="1">
        <v>42766</v>
      </c>
      <c r="G94" t="s">
        <v>462</v>
      </c>
      <c r="H94" t="s">
        <v>507</v>
      </c>
      <c r="I94" t="s">
        <v>464</v>
      </c>
      <c r="J94">
        <v>91927</v>
      </c>
      <c r="K94">
        <v>58905</v>
      </c>
      <c r="L94">
        <v>258700</v>
      </c>
      <c r="Q94" t="s">
        <v>465</v>
      </c>
      <c r="U94">
        <v>1</v>
      </c>
      <c r="V94">
        <v>17</v>
      </c>
      <c r="Y94" t="s">
        <v>65</v>
      </c>
      <c r="Z94">
        <v>345</v>
      </c>
      <c r="AA94" t="s">
        <v>279</v>
      </c>
      <c r="AB94" t="s">
        <v>21</v>
      </c>
      <c r="AC94">
        <v>186</v>
      </c>
    </row>
    <row r="95" spans="1:29" x14ac:dyDescent="0.25">
      <c r="A95">
        <v>345</v>
      </c>
      <c r="B95">
        <v>345102</v>
      </c>
      <c r="C95">
        <v>6530</v>
      </c>
      <c r="D95" t="str">
        <f>VLOOKUP(C95,'Schedule 3'!A:M,13,FALSE)</f>
        <v>Operational/Non-Service Expenses</v>
      </c>
      <c r="E95">
        <v>494.33</v>
      </c>
      <c r="F95" s="1">
        <v>42766</v>
      </c>
      <c r="G95" t="s">
        <v>462</v>
      </c>
      <c r="H95" t="s">
        <v>507</v>
      </c>
      <c r="I95" t="s">
        <v>464</v>
      </c>
      <c r="J95">
        <v>91928</v>
      </c>
      <c r="K95">
        <v>58905</v>
      </c>
      <c r="L95">
        <v>258700</v>
      </c>
      <c r="Q95" t="s">
        <v>465</v>
      </c>
      <c r="U95">
        <v>1</v>
      </c>
      <c r="V95">
        <v>17</v>
      </c>
      <c r="Y95" t="s">
        <v>65</v>
      </c>
      <c r="Z95">
        <v>345</v>
      </c>
      <c r="AA95" t="s">
        <v>279</v>
      </c>
      <c r="AB95" t="s">
        <v>21</v>
      </c>
      <c r="AC95">
        <v>188</v>
      </c>
    </row>
    <row r="96" spans="1:29" x14ac:dyDescent="0.25">
      <c r="A96">
        <v>345</v>
      </c>
      <c r="B96">
        <v>345101</v>
      </c>
      <c r="C96">
        <v>6530</v>
      </c>
      <c r="D96" t="str">
        <f>VLOOKUP(C96,'Schedule 3'!A:M,13,FALSE)</f>
        <v>Operational/Non-Service Expenses</v>
      </c>
      <c r="E96">
        <v>0.34</v>
      </c>
      <c r="F96" s="1">
        <v>42766</v>
      </c>
      <c r="G96" t="s">
        <v>462</v>
      </c>
      <c r="H96" t="s">
        <v>463</v>
      </c>
      <c r="I96" t="s">
        <v>464</v>
      </c>
      <c r="J96">
        <v>108581</v>
      </c>
      <c r="K96">
        <v>58905</v>
      </c>
      <c r="L96">
        <v>258700</v>
      </c>
      <c r="Q96" t="s">
        <v>465</v>
      </c>
      <c r="U96">
        <v>1</v>
      </c>
      <c r="V96">
        <v>17</v>
      </c>
      <c r="Y96" t="s">
        <v>65</v>
      </c>
      <c r="Z96">
        <v>345</v>
      </c>
      <c r="AA96" t="s">
        <v>279</v>
      </c>
      <c r="AB96" t="s">
        <v>21</v>
      </c>
      <c r="AC96">
        <v>190</v>
      </c>
    </row>
    <row r="97" spans="1:29" x14ac:dyDescent="0.25">
      <c r="A97">
        <v>345</v>
      </c>
      <c r="B97">
        <v>345101</v>
      </c>
      <c r="C97">
        <v>6530</v>
      </c>
      <c r="D97" t="str">
        <f>VLOOKUP(C97,'Schedule 3'!A:M,13,FALSE)</f>
        <v>Operational/Non-Service Expenses</v>
      </c>
      <c r="E97">
        <v>489.08</v>
      </c>
      <c r="F97" s="1">
        <v>42766</v>
      </c>
      <c r="G97" t="s">
        <v>462</v>
      </c>
      <c r="H97" t="s">
        <v>463</v>
      </c>
      <c r="I97" t="s">
        <v>464</v>
      </c>
      <c r="J97">
        <v>108596</v>
      </c>
      <c r="K97">
        <v>58905</v>
      </c>
      <c r="L97">
        <v>258700</v>
      </c>
      <c r="Q97" t="s">
        <v>465</v>
      </c>
      <c r="U97">
        <v>1</v>
      </c>
      <c r="V97">
        <v>17</v>
      </c>
      <c r="Y97" t="s">
        <v>65</v>
      </c>
      <c r="Z97">
        <v>345</v>
      </c>
      <c r="AA97" t="s">
        <v>279</v>
      </c>
      <c r="AB97" t="s">
        <v>21</v>
      </c>
      <c r="AC97">
        <v>192</v>
      </c>
    </row>
    <row r="98" spans="1:29" x14ac:dyDescent="0.25">
      <c r="A98">
        <v>345</v>
      </c>
      <c r="B98">
        <v>345102</v>
      </c>
      <c r="C98">
        <v>6530</v>
      </c>
      <c r="D98" t="str">
        <f>VLOOKUP(C98,'Schedule 3'!A:M,13,FALSE)</f>
        <v>Operational/Non-Service Expenses</v>
      </c>
      <c r="E98">
        <v>4121.92</v>
      </c>
      <c r="F98" s="1">
        <v>42766</v>
      </c>
      <c r="G98" t="s">
        <v>462</v>
      </c>
      <c r="H98" t="s">
        <v>463</v>
      </c>
      <c r="I98" t="s">
        <v>464</v>
      </c>
      <c r="J98">
        <v>108616</v>
      </c>
      <c r="K98">
        <v>58905</v>
      </c>
      <c r="L98">
        <v>258700</v>
      </c>
      <c r="Q98" t="s">
        <v>465</v>
      </c>
      <c r="U98">
        <v>1</v>
      </c>
      <c r="V98">
        <v>17</v>
      </c>
      <c r="Y98" t="s">
        <v>65</v>
      </c>
      <c r="Z98">
        <v>345</v>
      </c>
      <c r="AA98" t="s">
        <v>279</v>
      </c>
      <c r="AB98" t="s">
        <v>21</v>
      </c>
      <c r="AC98">
        <v>194</v>
      </c>
    </row>
    <row r="99" spans="1:29" x14ac:dyDescent="0.25">
      <c r="A99">
        <v>345</v>
      </c>
      <c r="B99">
        <v>345101</v>
      </c>
      <c r="C99">
        <v>6530</v>
      </c>
      <c r="D99" t="str">
        <f>VLOOKUP(C99,'Schedule 3'!A:M,13,FALSE)</f>
        <v>Operational/Non-Service Expenses</v>
      </c>
      <c r="E99">
        <v>-0.4</v>
      </c>
      <c r="F99" s="1">
        <v>42766</v>
      </c>
      <c r="G99" t="s">
        <v>462</v>
      </c>
      <c r="H99" t="s">
        <v>508</v>
      </c>
      <c r="I99" t="s">
        <v>464</v>
      </c>
      <c r="J99">
        <v>163089</v>
      </c>
      <c r="K99">
        <v>58905</v>
      </c>
      <c r="L99">
        <v>258700</v>
      </c>
      <c r="Q99" t="s">
        <v>465</v>
      </c>
      <c r="U99">
        <v>1</v>
      </c>
      <c r="V99">
        <v>17</v>
      </c>
      <c r="Y99" t="s">
        <v>65</v>
      </c>
      <c r="Z99">
        <v>345</v>
      </c>
      <c r="AA99" t="s">
        <v>279</v>
      </c>
      <c r="AB99" t="s">
        <v>21</v>
      </c>
      <c r="AC99">
        <v>196</v>
      </c>
    </row>
    <row r="100" spans="1:29" x14ac:dyDescent="0.25">
      <c r="A100">
        <v>345</v>
      </c>
      <c r="B100">
        <v>345101</v>
      </c>
      <c r="C100">
        <v>6530</v>
      </c>
      <c r="D100" t="str">
        <f>VLOOKUP(C100,'Schedule 3'!A:M,13,FALSE)</f>
        <v>Operational/Non-Service Expenses</v>
      </c>
      <c r="E100">
        <v>0.21</v>
      </c>
      <c r="F100" s="1">
        <v>42766</v>
      </c>
      <c r="G100" t="s">
        <v>462</v>
      </c>
      <c r="H100" t="s">
        <v>479</v>
      </c>
      <c r="I100" t="s">
        <v>464</v>
      </c>
      <c r="J100">
        <v>163090</v>
      </c>
      <c r="K100">
        <v>58905</v>
      </c>
      <c r="L100">
        <v>258700</v>
      </c>
      <c r="Q100" t="s">
        <v>465</v>
      </c>
      <c r="U100">
        <v>1</v>
      </c>
      <c r="V100">
        <v>17</v>
      </c>
      <c r="Y100" t="s">
        <v>65</v>
      </c>
      <c r="Z100">
        <v>345</v>
      </c>
      <c r="AA100" t="s">
        <v>279</v>
      </c>
      <c r="AB100" t="s">
        <v>21</v>
      </c>
      <c r="AC100">
        <v>198</v>
      </c>
    </row>
    <row r="101" spans="1:29" x14ac:dyDescent="0.25">
      <c r="A101">
        <v>345</v>
      </c>
      <c r="B101">
        <v>345101</v>
      </c>
      <c r="C101">
        <v>6530</v>
      </c>
      <c r="D101" t="str">
        <f>VLOOKUP(C101,'Schedule 3'!A:M,13,FALSE)</f>
        <v>Operational/Non-Service Expenses</v>
      </c>
      <c r="E101">
        <v>0.53</v>
      </c>
      <c r="F101" s="1">
        <v>42766</v>
      </c>
      <c r="G101" t="s">
        <v>462</v>
      </c>
      <c r="H101" t="s">
        <v>508</v>
      </c>
      <c r="I101" t="s">
        <v>464</v>
      </c>
      <c r="J101">
        <v>163091</v>
      </c>
      <c r="K101">
        <v>58905</v>
      </c>
      <c r="L101">
        <v>258700</v>
      </c>
      <c r="Q101" t="s">
        <v>465</v>
      </c>
      <c r="U101">
        <v>1</v>
      </c>
      <c r="V101">
        <v>17</v>
      </c>
      <c r="Y101" t="s">
        <v>65</v>
      </c>
      <c r="Z101">
        <v>345</v>
      </c>
      <c r="AA101" t="s">
        <v>279</v>
      </c>
      <c r="AB101" t="s">
        <v>21</v>
      </c>
      <c r="AC101">
        <v>200</v>
      </c>
    </row>
    <row r="102" spans="1:29" x14ac:dyDescent="0.25">
      <c r="A102">
        <v>345</v>
      </c>
      <c r="B102">
        <v>345102</v>
      </c>
      <c r="C102">
        <v>6530</v>
      </c>
      <c r="D102" t="str">
        <f>VLOOKUP(C102,'Schedule 3'!A:M,13,FALSE)</f>
        <v>Operational/Non-Service Expenses</v>
      </c>
      <c r="E102">
        <v>-0.57999999999999996</v>
      </c>
      <c r="F102" s="1">
        <v>42766</v>
      </c>
      <c r="G102" t="s">
        <v>462</v>
      </c>
      <c r="H102" t="s">
        <v>509</v>
      </c>
      <c r="I102" t="s">
        <v>464</v>
      </c>
      <c r="J102">
        <v>163151</v>
      </c>
      <c r="K102">
        <v>58905</v>
      </c>
      <c r="L102">
        <v>258700</v>
      </c>
      <c r="Q102" t="s">
        <v>465</v>
      </c>
      <c r="U102">
        <v>1</v>
      </c>
      <c r="V102">
        <v>17</v>
      </c>
      <c r="Y102" t="s">
        <v>65</v>
      </c>
      <c r="Z102">
        <v>345</v>
      </c>
      <c r="AA102" t="s">
        <v>279</v>
      </c>
      <c r="AB102" t="s">
        <v>21</v>
      </c>
      <c r="AC102">
        <v>202</v>
      </c>
    </row>
    <row r="103" spans="1:29" x14ac:dyDescent="0.25">
      <c r="A103">
        <v>345</v>
      </c>
      <c r="B103">
        <v>345102</v>
      </c>
      <c r="C103">
        <v>6530</v>
      </c>
      <c r="D103" t="str">
        <f>VLOOKUP(C103,'Schedule 3'!A:M,13,FALSE)</f>
        <v>Operational/Non-Service Expenses</v>
      </c>
      <c r="E103">
        <v>-0.38</v>
      </c>
      <c r="F103" s="1">
        <v>42766</v>
      </c>
      <c r="G103" t="s">
        <v>462</v>
      </c>
      <c r="H103" t="s">
        <v>510</v>
      </c>
      <c r="I103" t="s">
        <v>464</v>
      </c>
      <c r="J103">
        <v>163152</v>
      </c>
      <c r="K103">
        <v>58905</v>
      </c>
      <c r="L103">
        <v>258700</v>
      </c>
      <c r="Q103" t="s">
        <v>465</v>
      </c>
      <c r="U103">
        <v>1</v>
      </c>
      <c r="V103">
        <v>17</v>
      </c>
      <c r="Y103" t="s">
        <v>65</v>
      </c>
      <c r="Z103">
        <v>345</v>
      </c>
      <c r="AA103" t="s">
        <v>279</v>
      </c>
      <c r="AB103" t="s">
        <v>21</v>
      </c>
      <c r="AC103">
        <v>204</v>
      </c>
    </row>
    <row r="104" spans="1:29" x14ac:dyDescent="0.25">
      <c r="A104">
        <v>345</v>
      </c>
      <c r="B104">
        <v>345102</v>
      </c>
      <c r="C104">
        <v>6530</v>
      </c>
      <c r="D104" t="str">
        <f>VLOOKUP(C104,'Schedule 3'!A:M,13,FALSE)</f>
        <v>Operational/Non-Service Expenses</v>
      </c>
      <c r="E104">
        <v>-0.12</v>
      </c>
      <c r="F104" s="1">
        <v>42766</v>
      </c>
      <c r="G104" t="s">
        <v>462</v>
      </c>
      <c r="H104" t="s">
        <v>470</v>
      </c>
      <c r="I104" t="s">
        <v>464</v>
      </c>
      <c r="J104">
        <v>163153</v>
      </c>
      <c r="K104">
        <v>58905</v>
      </c>
      <c r="L104">
        <v>258700</v>
      </c>
      <c r="Q104" t="s">
        <v>465</v>
      </c>
      <c r="U104">
        <v>1</v>
      </c>
      <c r="V104">
        <v>17</v>
      </c>
      <c r="Y104" t="s">
        <v>65</v>
      </c>
      <c r="Z104">
        <v>345</v>
      </c>
      <c r="AA104" t="s">
        <v>279</v>
      </c>
      <c r="AB104" t="s">
        <v>21</v>
      </c>
      <c r="AC104">
        <v>206</v>
      </c>
    </row>
    <row r="105" spans="1:29" x14ac:dyDescent="0.25">
      <c r="A105">
        <v>345</v>
      </c>
      <c r="B105">
        <v>345102</v>
      </c>
      <c r="C105">
        <v>6530</v>
      </c>
      <c r="D105" t="str">
        <f>VLOOKUP(C105,'Schedule 3'!A:M,13,FALSE)</f>
        <v>Operational/Non-Service Expenses</v>
      </c>
      <c r="E105">
        <v>0.12</v>
      </c>
      <c r="F105" s="1">
        <v>42766</v>
      </c>
      <c r="G105" t="s">
        <v>462</v>
      </c>
      <c r="H105" t="s">
        <v>472</v>
      </c>
      <c r="I105" t="s">
        <v>464</v>
      </c>
      <c r="J105">
        <v>163154</v>
      </c>
      <c r="K105">
        <v>58905</v>
      </c>
      <c r="L105">
        <v>258700</v>
      </c>
      <c r="Q105" t="s">
        <v>465</v>
      </c>
      <c r="U105">
        <v>1</v>
      </c>
      <c r="V105">
        <v>17</v>
      </c>
      <c r="Y105" t="s">
        <v>65</v>
      </c>
      <c r="Z105">
        <v>345</v>
      </c>
      <c r="AA105" t="s">
        <v>279</v>
      </c>
      <c r="AB105" t="s">
        <v>21</v>
      </c>
      <c r="AC105">
        <v>208</v>
      </c>
    </row>
    <row r="106" spans="1:29" x14ac:dyDescent="0.25">
      <c r="A106">
        <v>345</v>
      </c>
      <c r="B106">
        <v>345102</v>
      </c>
      <c r="C106">
        <v>6530</v>
      </c>
      <c r="D106" t="str">
        <f>VLOOKUP(C106,'Schedule 3'!A:M,13,FALSE)</f>
        <v>Operational/Non-Service Expenses</v>
      </c>
      <c r="E106">
        <v>0.34</v>
      </c>
      <c r="F106" s="1">
        <v>42766</v>
      </c>
      <c r="G106" t="s">
        <v>462</v>
      </c>
      <c r="H106" t="s">
        <v>511</v>
      </c>
      <c r="I106" t="s">
        <v>464</v>
      </c>
      <c r="J106">
        <v>163155</v>
      </c>
      <c r="K106">
        <v>58905</v>
      </c>
      <c r="L106">
        <v>258700</v>
      </c>
      <c r="Q106" t="s">
        <v>465</v>
      </c>
      <c r="U106">
        <v>1</v>
      </c>
      <c r="V106">
        <v>17</v>
      </c>
      <c r="Y106" t="s">
        <v>65</v>
      </c>
      <c r="Z106">
        <v>345</v>
      </c>
      <c r="AA106" t="s">
        <v>279</v>
      </c>
      <c r="AB106" t="s">
        <v>21</v>
      </c>
      <c r="AC106">
        <v>210</v>
      </c>
    </row>
    <row r="107" spans="1:29" x14ac:dyDescent="0.25">
      <c r="A107">
        <v>345</v>
      </c>
      <c r="B107">
        <v>345102</v>
      </c>
      <c r="C107">
        <v>6530</v>
      </c>
      <c r="D107" t="str">
        <f>VLOOKUP(C107,'Schedule 3'!A:M,13,FALSE)</f>
        <v>Operational/Non-Service Expenses</v>
      </c>
      <c r="E107">
        <v>0.4</v>
      </c>
      <c r="F107" s="1">
        <v>42766</v>
      </c>
      <c r="G107" t="s">
        <v>462</v>
      </c>
      <c r="H107" t="s">
        <v>512</v>
      </c>
      <c r="I107" t="s">
        <v>464</v>
      </c>
      <c r="J107">
        <v>163156</v>
      </c>
      <c r="K107">
        <v>58905</v>
      </c>
      <c r="L107">
        <v>258700</v>
      </c>
      <c r="Q107" t="s">
        <v>465</v>
      </c>
      <c r="U107">
        <v>1</v>
      </c>
      <c r="V107">
        <v>17</v>
      </c>
      <c r="Y107" t="s">
        <v>65</v>
      </c>
      <c r="Z107">
        <v>345</v>
      </c>
      <c r="AA107" t="s">
        <v>279</v>
      </c>
      <c r="AB107" t="s">
        <v>21</v>
      </c>
      <c r="AC107">
        <v>212</v>
      </c>
    </row>
    <row r="108" spans="1:29" x14ac:dyDescent="0.25">
      <c r="A108">
        <v>345</v>
      </c>
      <c r="B108">
        <v>345102</v>
      </c>
      <c r="C108">
        <v>6530</v>
      </c>
      <c r="D108" t="str">
        <f>VLOOKUP(C108,'Schedule 3'!A:M,13,FALSE)</f>
        <v>Operational/Non-Service Expenses</v>
      </c>
      <c r="E108">
        <v>0.45</v>
      </c>
      <c r="F108" s="1">
        <v>42766</v>
      </c>
      <c r="G108" t="s">
        <v>462</v>
      </c>
      <c r="H108" t="s">
        <v>513</v>
      </c>
      <c r="I108" t="s">
        <v>464</v>
      </c>
      <c r="J108">
        <v>163157</v>
      </c>
      <c r="K108">
        <v>58905</v>
      </c>
      <c r="L108">
        <v>258700</v>
      </c>
      <c r="Q108" t="s">
        <v>465</v>
      </c>
      <c r="U108">
        <v>1</v>
      </c>
      <c r="V108">
        <v>17</v>
      </c>
      <c r="Y108" t="s">
        <v>65</v>
      </c>
      <c r="Z108">
        <v>345</v>
      </c>
      <c r="AA108" t="s">
        <v>279</v>
      </c>
      <c r="AB108" t="s">
        <v>21</v>
      </c>
      <c r="AC108">
        <v>214</v>
      </c>
    </row>
    <row r="109" spans="1:29" x14ac:dyDescent="0.25">
      <c r="A109">
        <v>345</v>
      </c>
      <c r="B109">
        <v>345102</v>
      </c>
      <c r="C109">
        <v>6530</v>
      </c>
      <c r="D109" t="str">
        <f>VLOOKUP(C109,'Schedule 3'!A:M,13,FALSE)</f>
        <v>Operational/Non-Service Expenses</v>
      </c>
      <c r="E109">
        <v>0.46</v>
      </c>
      <c r="F109" s="1">
        <v>42766</v>
      </c>
      <c r="G109" t="s">
        <v>462</v>
      </c>
      <c r="H109" t="s">
        <v>514</v>
      </c>
      <c r="I109" t="s">
        <v>464</v>
      </c>
      <c r="J109">
        <v>163158</v>
      </c>
      <c r="K109">
        <v>58905</v>
      </c>
      <c r="L109">
        <v>258700</v>
      </c>
      <c r="Q109" t="s">
        <v>465</v>
      </c>
      <c r="U109">
        <v>1</v>
      </c>
      <c r="V109">
        <v>17</v>
      </c>
      <c r="Y109" t="s">
        <v>65</v>
      </c>
      <c r="Z109">
        <v>345</v>
      </c>
      <c r="AA109" t="s">
        <v>279</v>
      </c>
      <c r="AB109" t="s">
        <v>21</v>
      </c>
      <c r="AC109">
        <v>216</v>
      </c>
    </row>
    <row r="110" spans="1:29" x14ac:dyDescent="0.25">
      <c r="A110">
        <v>345</v>
      </c>
      <c r="B110">
        <v>345102</v>
      </c>
      <c r="C110">
        <v>6530</v>
      </c>
      <c r="D110" t="str">
        <f>VLOOKUP(C110,'Schedule 3'!A:M,13,FALSE)</f>
        <v>Operational/Non-Service Expenses</v>
      </c>
      <c r="E110">
        <v>0.52</v>
      </c>
      <c r="F110" s="1">
        <v>42766</v>
      </c>
      <c r="G110" t="s">
        <v>462</v>
      </c>
      <c r="H110" t="s">
        <v>510</v>
      </c>
      <c r="I110" t="s">
        <v>464</v>
      </c>
      <c r="J110">
        <v>163159</v>
      </c>
      <c r="K110">
        <v>58905</v>
      </c>
      <c r="L110">
        <v>258700</v>
      </c>
      <c r="Q110" t="s">
        <v>465</v>
      </c>
      <c r="U110">
        <v>1</v>
      </c>
      <c r="V110">
        <v>17</v>
      </c>
      <c r="Y110" t="s">
        <v>65</v>
      </c>
      <c r="Z110">
        <v>345</v>
      </c>
      <c r="AA110" t="s">
        <v>279</v>
      </c>
      <c r="AB110" t="s">
        <v>21</v>
      </c>
      <c r="AC110">
        <v>218</v>
      </c>
    </row>
    <row r="111" spans="1:29" x14ac:dyDescent="0.25">
      <c r="A111">
        <v>345</v>
      </c>
      <c r="B111">
        <v>345102</v>
      </c>
      <c r="C111">
        <v>6530</v>
      </c>
      <c r="D111" t="str">
        <f>VLOOKUP(C111,'Schedule 3'!A:M,13,FALSE)</f>
        <v>Operational/Non-Service Expenses</v>
      </c>
      <c r="E111">
        <v>0.78</v>
      </c>
      <c r="F111" s="1">
        <v>42766</v>
      </c>
      <c r="G111" t="s">
        <v>462</v>
      </c>
      <c r="H111" t="s">
        <v>509</v>
      </c>
      <c r="I111" t="s">
        <v>464</v>
      </c>
      <c r="J111">
        <v>163160</v>
      </c>
      <c r="K111">
        <v>58905</v>
      </c>
      <c r="L111">
        <v>258700</v>
      </c>
      <c r="Q111" t="s">
        <v>465</v>
      </c>
      <c r="U111">
        <v>1</v>
      </c>
      <c r="V111">
        <v>17</v>
      </c>
      <c r="Y111" t="s">
        <v>65</v>
      </c>
      <c r="Z111">
        <v>345</v>
      </c>
      <c r="AA111" t="s">
        <v>279</v>
      </c>
      <c r="AB111" t="s">
        <v>21</v>
      </c>
      <c r="AC111">
        <v>220</v>
      </c>
    </row>
    <row r="112" spans="1:29" x14ac:dyDescent="0.25">
      <c r="A112">
        <v>345</v>
      </c>
      <c r="B112">
        <v>345102</v>
      </c>
      <c r="C112">
        <v>6530</v>
      </c>
      <c r="D112" t="str">
        <f>VLOOKUP(C112,'Schedule 3'!A:M,13,FALSE)</f>
        <v>Operational/Non-Service Expenses</v>
      </c>
      <c r="E112">
        <v>0.79</v>
      </c>
      <c r="F112" s="1">
        <v>42766</v>
      </c>
      <c r="G112" t="s">
        <v>462</v>
      </c>
      <c r="H112" t="s">
        <v>512</v>
      </c>
      <c r="I112" t="s">
        <v>464</v>
      </c>
      <c r="J112">
        <v>163161</v>
      </c>
      <c r="K112">
        <v>58905</v>
      </c>
      <c r="L112">
        <v>258700</v>
      </c>
      <c r="Q112" t="s">
        <v>465</v>
      </c>
      <c r="U112">
        <v>1</v>
      </c>
      <c r="V112">
        <v>17</v>
      </c>
      <c r="Y112" t="s">
        <v>65</v>
      </c>
      <c r="Z112">
        <v>345</v>
      </c>
      <c r="AA112" t="s">
        <v>279</v>
      </c>
      <c r="AB112" t="s">
        <v>21</v>
      </c>
      <c r="AC112">
        <v>222</v>
      </c>
    </row>
    <row r="113" spans="1:29" x14ac:dyDescent="0.25">
      <c r="A113">
        <v>345</v>
      </c>
      <c r="B113">
        <v>345102</v>
      </c>
      <c r="C113">
        <v>6530</v>
      </c>
      <c r="D113" t="str">
        <f>VLOOKUP(C113,'Schedule 3'!A:M,13,FALSE)</f>
        <v>Operational/Non-Service Expenses</v>
      </c>
      <c r="E113">
        <v>1.22</v>
      </c>
      <c r="F113" s="1">
        <v>42766</v>
      </c>
      <c r="G113" t="s">
        <v>462</v>
      </c>
      <c r="H113" t="s">
        <v>471</v>
      </c>
      <c r="I113" t="s">
        <v>464</v>
      </c>
      <c r="J113">
        <v>163162</v>
      </c>
      <c r="K113">
        <v>58905</v>
      </c>
      <c r="L113">
        <v>258700</v>
      </c>
      <c r="Q113" t="s">
        <v>465</v>
      </c>
      <c r="U113">
        <v>1</v>
      </c>
      <c r="V113">
        <v>17</v>
      </c>
      <c r="Y113" t="s">
        <v>65</v>
      </c>
      <c r="Z113">
        <v>345</v>
      </c>
      <c r="AA113" t="s">
        <v>279</v>
      </c>
      <c r="AB113" t="s">
        <v>21</v>
      </c>
      <c r="AC113">
        <v>224</v>
      </c>
    </row>
    <row r="114" spans="1:29" x14ac:dyDescent="0.25">
      <c r="A114">
        <v>345</v>
      </c>
      <c r="B114">
        <v>345102</v>
      </c>
      <c r="C114">
        <v>6530</v>
      </c>
      <c r="D114" t="str">
        <f>VLOOKUP(C114,'Schedule 3'!A:M,13,FALSE)</f>
        <v>Operational/Non-Service Expenses</v>
      </c>
      <c r="E114">
        <v>1.22</v>
      </c>
      <c r="F114" s="1">
        <v>42766</v>
      </c>
      <c r="G114" t="s">
        <v>462</v>
      </c>
      <c r="H114" t="s">
        <v>478</v>
      </c>
      <c r="I114" t="s">
        <v>464</v>
      </c>
      <c r="J114">
        <v>163163</v>
      </c>
      <c r="K114">
        <v>58905</v>
      </c>
      <c r="L114">
        <v>258700</v>
      </c>
      <c r="Q114" t="s">
        <v>465</v>
      </c>
      <c r="U114">
        <v>1</v>
      </c>
      <c r="V114">
        <v>17</v>
      </c>
      <c r="Y114" t="s">
        <v>65</v>
      </c>
      <c r="Z114">
        <v>345</v>
      </c>
      <c r="AA114" t="s">
        <v>279</v>
      </c>
      <c r="AB114" t="s">
        <v>21</v>
      </c>
      <c r="AC114">
        <v>226</v>
      </c>
    </row>
    <row r="115" spans="1:29" x14ac:dyDescent="0.25">
      <c r="A115">
        <v>345</v>
      </c>
      <c r="B115">
        <v>345102</v>
      </c>
      <c r="C115">
        <v>6530</v>
      </c>
      <c r="D115" t="str">
        <f>VLOOKUP(C115,'Schedule 3'!A:M,13,FALSE)</f>
        <v>Operational/Non-Service Expenses</v>
      </c>
      <c r="E115">
        <v>1.59</v>
      </c>
      <c r="F115" s="1">
        <v>42766</v>
      </c>
      <c r="G115" t="s">
        <v>462</v>
      </c>
      <c r="H115" t="s">
        <v>475</v>
      </c>
      <c r="I115" t="s">
        <v>464</v>
      </c>
      <c r="J115">
        <v>163164</v>
      </c>
      <c r="K115">
        <v>58905</v>
      </c>
      <c r="L115">
        <v>258700</v>
      </c>
      <c r="Q115" t="s">
        <v>465</v>
      </c>
      <c r="U115">
        <v>1</v>
      </c>
      <c r="V115">
        <v>17</v>
      </c>
      <c r="Y115" t="s">
        <v>65</v>
      </c>
      <c r="Z115">
        <v>345</v>
      </c>
      <c r="AA115" t="s">
        <v>279</v>
      </c>
      <c r="AB115" t="s">
        <v>21</v>
      </c>
      <c r="AC115">
        <v>228</v>
      </c>
    </row>
    <row r="116" spans="1:29" x14ac:dyDescent="0.25">
      <c r="A116">
        <v>345</v>
      </c>
      <c r="B116">
        <v>345102</v>
      </c>
      <c r="C116">
        <v>6530</v>
      </c>
      <c r="D116" t="str">
        <f>VLOOKUP(C116,'Schedule 3'!A:M,13,FALSE)</f>
        <v>Operational/Non-Service Expenses</v>
      </c>
      <c r="E116">
        <v>1.98</v>
      </c>
      <c r="F116" s="1">
        <v>42766</v>
      </c>
      <c r="G116" t="s">
        <v>462</v>
      </c>
      <c r="H116" t="s">
        <v>500</v>
      </c>
      <c r="I116" t="s">
        <v>464</v>
      </c>
      <c r="J116">
        <v>163165</v>
      </c>
      <c r="K116">
        <v>58905</v>
      </c>
      <c r="L116">
        <v>258700</v>
      </c>
      <c r="Q116" t="s">
        <v>465</v>
      </c>
      <c r="U116">
        <v>1</v>
      </c>
      <c r="V116">
        <v>17</v>
      </c>
      <c r="Y116" t="s">
        <v>65</v>
      </c>
      <c r="Z116">
        <v>345</v>
      </c>
      <c r="AA116" t="s">
        <v>279</v>
      </c>
      <c r="AB116" t="s">
        <v>21</v>
      </c>
      <c r="AC116">
        <v>230</v>
      </c>
    </row>
    <row r="117" spans="1:29" x14ac:dyDescent="0.25">
      <c r="A117">
        <v>345</v>
      </c>
      <c r="B117">
        <v>345102</v>
      </c>
      <c r="C117">
        <v>6530</v>
      </c>
      <c r="D117" t="str">
        <f>VLOOKUP(C117,'Schedule 3'!A:M,13,FALSE)</f>
        <v>Operational/Non-Service Expenses</v>
      </c>
      <c r="E117">
        <v>4.5999999999999996</v>
      </c>
      <c r="F117" s="1">
        <v>42766</v>
      </c>
      <c r="G117" t="s">
        <v>462</v>
      </c>
      <c r="H117" t="s">
        <v>479</v>
      </c>
      <c r="I117" t="s">
        <v>464</v>
      </c>
      <c r="J117">
        <v>163166</v>
      </c>
      <c r="K117">
        <v>58905</v>
      </c>
      <c r="L117">
        <v>258700</v>
      </c>
      <c r="Q117" t="s">
        <v>465</v>
      </c>
      <c r="U117">
        <v>1</v>
      </c>
      <c r="V117">
        <v>17</v>
      </c>
      <c r="Y117" t="s">
        <v>65</v>
      </c>
      <c r="Z117">
        <v>345</v>
      </c>
      <c r="AA117" t="s">
        <v>279</v>
      </c>
      <c r="AB117" t="s">
        <v>21</v>
      </c>
      <c r="AC117">
        <v>232</v>
      </c>
    </row>
    <row r="118" spans="1:29" x14ac:dyDescent="0.25">
      <c r="A118">
        <v>345</v>
      </c>
      <c r="B118">
        <v>345102</v>
      </c>
      <c r="C118">
        <v>6530</v>
      </c>
      <c r="D118" t="str">
        <f>VLOOKUP(C118,'Schedule 3'!A:M,13,FALSE)</f>
        <v>Operational/Non-Service Expenses</v>
      </c>
      <c r="E118">
        <v>7.29</v>
      </c>
      <c r="F118" s="1">
        <v>42766</v>
      </c>
      <c r="G118" t="s">
        <v>462</v>
      </c>
      <c r="H118" t="s">
        <v>492</v>
      </c>
      <c r="I118" t="s">
        <v>464</v>
      </c>
      <c r="J118">
        <v>163167</v>
      </c>
      <c r="K118">
        <v>58905</v>
      </c>
      <c r="L118">
        <v>258700</v>
      </c>
      <c r="Q118" t="s">
        <v>465</v>
      </c>
      <c r="U118">
        <v>1</v>
      </c>
      <c r="V118">
        <v>17</v>
      </c>
      <c r="Y118" t="s">
        <v>65</v>
      </c>
      <c r="Z118">
        <v>345</v>
      </c>
      <c r="AA118" t="s">
        <v>279</v>
      </c>
      <c r="AB118" t="s">
        <v>21</v>
      </c>
      <c r="AC118">
        <v>234</v>
      </c>
    </row>
    <row r="119" spans="1:29" x14ac:dyDescent="0.25">
      <c r="A119">
        <v>345</v>
      </c>
      <c r="B119">
        <v>345102</v>
      </c>
      <c r="C119">
        <v>6530</v>
      </c>
      <c r="D119" t="str">
        <f>VLOOKUP(C119,'Schedule 3'!A:M,13,FALSE)</f>
        <v>Operational/Non-Service Expenses</v>
      </c>
      <c r="E119">
        <v>9.1300000000000008</v>
      </c>
      <c r="F119" s="1">
        <v>42766</v>
      </c>
      <c r="G119" t="s">
        <v>462</v>
      </c>
      <c r="H119" t="s">
        <v>480</v>
      </c>
      <c r="I119" t="s">
        <v>464</v>
      </c>
      <c r="J119">
        <v>163168</v>
      </c>
      <c r="K119">
        <v>58905</v>
      </c>
      <c r="L119">
        <v>258700</v>
      </c>
      <c r="Q119" t="s">
        <v>465</v>
      </c>
      <c r="U119">
        <v>1</v>
      </c>
      <c r="V119">
        <v>17</v>
      </c>
      <c r="Y119" t="s">
        <v>65</v>
      </c>
      <c r="Z119">
        <v>345</v>
      </c>
      <c r="AA119" t="s">
        <v>279</v>
      </c>
      <c r="AB119" t="s">
        <v>21</v>
      </c>
      <c r="AC119">
        <v>236</v>
      </c>
    </row>
    <row r="120" spans="1:29" x14ac:dyDescent="0.25">
      <c r="A120">
        <v>345</v>
      </c>
      <c r="B120">
        <v>345101</v>
      </c>
      <c r="C120">
        <v>6530</v>
      </c>
      <c r="D120" t="str">
        <f>VLOOKUP(C120,'Schedule 3'!A:M,13,FALSE)</f>
        <v>Operational/Non-Service Expenses</v>
      </c>
      <c r="E120">
        <v>80.52</v>
      </c>
      <c r="F120" s="1">
        <v>42766</v>
      </c>
      <c r="G120" t="s">
        <v>462</v>
      </c>
      <c r="H120" t="s">
        <v>515</v>
      </c>
      <c r="I120" t="s">
        <v>464</v>
      </c>
      <c r="J120">
        <v>2003112</v>
      </c>
      <c r="K120">
        <v>58905</v>
      </c>
      <c r="L120">
        <v>258700</v>
      </c>
      <c r="Q120" t="s">
        <v>465</v>
      </c>
      <c r="U120">
        <v>1</v>
      </c>
      <c r="V120">
        <v>17</v>
      </c>
      <c r="Y120" t="s">
        <v>65</v>
      </c>
      <c r="Z120">
        <v>345</v>
      </c>
      <c r="AA120" t="s">
        <v>279</v>
      </c>
      <c r="AB120" t="s">
        <v>21</v>
      </c>
      <c r="AC120">
        <v>238</v>
      </c>
    </row>
    <row r="121" spans="1:29" x14ac:dyDescent="0.25">
      <c r="A121">
        <v>345</v>
      </c>
      <c r="B121">
        <v>345101</v>
      </c>
      <c r="C121">
        <v>6530</v>
      </c>
      <c r="D121" t="str">
        <f>VLOOKUP(C121,'Schedule 3'!A:M,13,FALSE)</f>
        <v>Operational/Non-Service Expenses</v>
      </c>
      <c r="E121">
        <v>89.01</v>
      </c>
      <c r="F121" s="1">
        <v>42766</v>
      </c>
      <c r="G121" t="s">
        <v>462</v>
      </c>
      <c r="H121" t="s">
        <v>516</v>
      </c>
      <c r="I121" t="s">
        <v>464</v>
      </c>
      <c r="J121">
        <v>2003113</v>
      </c>
      <c r="K121">
        <v>58905</v>
      </c>
      <c r="L121">
        <v>258700</v>
      </c>
      <c r="Q121" t="s">
        <v>465</v>
      </c>
      <c r="U121">
        <v>1</v>
      </c>
      <c r="V121">
        <v>17</v>
      </c>
      <c r="Y121" t="s">
        <v>65</v>
      </c>
      <c r="Z121">
        <v>345</v>
      </c>
      <c r="AA121" t="s">
        <v>279</v>
      </c>
      <c r="AB121" t="s">
        <v>21</v>
      </c>
      <c r="AC121">
        <v>240</v>
      </c>
    </row>
    <row r="122" spans="1:29" x14ac:dyDescent="0.25">
      <c r="A122">
        <v>345</v>
      </c>
      <c r="B122">
        <v>345102</v>
      </c>
      <c r="C122">
        <v>6530</v>
      </c>
      <c r="D122" t="str">
        <f>VLOOKUP(C122,'Schedule 3'!A:M,13,FALSE)</f>
        <v>Operational/Non-Service Expenses</v>
      </c>
      <c r="E122">
        <v>102.91</v>
      </c>
      <c r="F122" s="1">
        <v>42766</v>
      </c>
      <c r="G122" t="s">
        <v>462</v>
      </c>
      <c r="H122" t="s">
        <v>517</v>
      </c>
      <c r="I122" t="s">
        <v>464</v>
      </c>
      <c r="J122">
        <v>5000343</v>
      </c>
      <c r="K122">
        <v>58905</v>
      </c>
      <c r="L122">
        <v>258700</v>
      </c>
      <c r="Q122" t="s">
        <v>465</v>
      </c>
      <c r="U122">
        <v>1</v>
      </c>
      <c r="V122">
        <v>17</v>
      </c>
      <c r="Y122" t="s">
        <v>65</v>
      </c>
      <c r="Z122">
        <v>345</v>
      </c>
      <c r="AA122" t="s">
        <v>279</v>
      </c>
      <c r="AB122" t="s">
        <v>21</v>
      </c>
      <c r="AC122">
        <v>242</v>
      </c>
    </row>
    <row r="123" spans="1:29" x14ac:dyDescent="0.25">
      <c r="A123">
        <v>345</v>
      </c>
      <c r="B123">
        <v>345102</v>
      </c>
      <c r="C123">
        <v>6530</v>
      </c>
      <c r="D123" t="str">
        <f>VLOOKUP(C123,'Schedule 3'!A:M,13,FALSE)</f>
        <v>Operational/Non-Service Expenses</v>
      </c>
      <c r="E123">
        <v>115.86</v>
      </c>
      <c r="F123" s="1">
        <v>42766</v>
      </c>
      <c r="G123" t="s">
        <v>462</v>
      </c>
      <c r="H123" t="s">
        <v>518</v>
      </c>
      <c r="I123" t="s">
        <v>464</v>
      </c>
      <c r="J123">
        <v>5000527</v>
      </c>
      <c r="K123">
        <v>58905</v>
      </c>
      <c r="L123">
        <v>258700</v>
      </c>
      <c r="Q123" t="s">
        <v>465</v>
      </c>
      <c r="U123">
        <v>1</v>
      </c>
      <c r="V123">
        <v>17</v>
      </c>
      <c r="Y123" t="s">
        <v>65</v>
      </c>
      <c r="Z123">
        <v>345</v>
      </c>
      <c r="AA123" t="s">
        <v>279</v>
      </c>
      <c r="AB123" t="s">
        <v>21</v>
      </c>
      <c r="AC123">
        <v>244</v>
      </c>
    </row>
    <row r="124" spans="1:29" x14ac:dyDescent="0.25">
      <c r="A124">
        <v>345</v>
      </c>
      <c r="B124">
        <v>345102</v>
      </c>
      <c r="C124">
        <v>6530</v>
      </c>
      <c r="D124" t="str">
        <f>VLOOKUP(C124,'Schedule 3'!A:M,13,FALSE)</f>
        <v>Operational/Non-Service Expenses</v>
      </c>
      <c r="E124">
        <v>168.65</v>
      </c>
      <c r="F124" s="1">
        <v>42766</v>
      </c>
      <c r="G124" t="s">
        <v>462</v>
      </c>
      <c r="H124" t="s">
        <v>519</v>
      </c>
      <c r="I124" t="s">
        <v>464</v>
      </c>
      <c r="J124">
        <v>5000528</v>
      </c>
      <c r="K124">
        <v>58905</v>
      </c>
      <c r="L124">
        <v>258700</v>
      </c>
      <c r="Q124" t="s">
        <v>465</v>
      </c>
      <c r="U124">
        <v>1</v>
      </c>
      <c r="V124">
        <v>17</v>
      </c>
      <c r="Y124" t="s">
        <v>65</v>
      </c>
      <c r="Z124">
        <v>345</v>
      </c>
      <c r="AA124" t="s">
        <v>279</v>
      </c>
      <c r="AB124" t="s">
        <v>21</v>
      </c>
      <c r="AC124">
        <v>246</v>
      </c>
    </row>
    <row r="125" spans="1:29" x14ac:dyDescent="0.25">
      <c r="A125">
        <v>345</v>
      </c>
      <c r="B125">
        <v>345101</v>
      </c>
      <c r="C125">
        <v>6535</v>
      </c>
      <c r="D125" t="str">
        <f>VLOOKUP(C125,'Schedule 3'!A:M,13,FALSE)</f>
        <v>Operational/Non-Service Expenses</v>
      </c>
      <c r="E125">
        <v>195.32</v>
      </c>
      <c r="F125" s="1">
        <v>42766</v>
      </c>
      <c r="G125" t="s">
        <v>462</v>
      </c>
      <c r="H125" t="s">
        <v>520</v>
      </c>
      <c r="I125" t="s">
        <v>464</v>
      </c>
      <c r="J125">
        <v>96127</v>
      </c>
      <c r="K125">
        <v>58905</v>
      </c>
      <c r="L125">
        <v>258700</v>
      </c>
      <c r="Q125" t="s">
        <v>465</v>
      </c>
      <c r="U125">
        <v>1</v>
      </c>
      <c r="V125">
        <v>17</v>
      </c>
      <c r="Y125" t="s">
        <v>65</v>
      </c>
      <c r="Z125">
        <v>345</v>
      </c>
      <c r="AA125" t="s">
        <v>279</v>
      </c>
      <c r="AB125" t="s">
        <v>21</v>
      </c>
      <c r="AC125">
        <v>248</v>
      </c>
    </row>
    <row r="126" spans="1:29" x14ac:dyDescent="0.25">
      <c r="A126">
        <v>345</v>
      </c>
      <c r="B126">
        <v>345102</v>
      </c>
      <c r="C126">
        <v>6535</v>
      </c>
      <c r="D126" t="str">
        <f>VLOOKUP(C126,'Schedule 3'!A:M,13,FALSE)</f>
        <v>Operational/Non-Service Expenses</v>
      </c>
      <c r="E126">
        <v>354.16</v>
      </c>
      <c r="F126" s="1">
        <v>42766</v>
      </c>
      <c r="G126" t="s">
        <v>462</v>
      </c>
      <c r="H126" t="s">
        <v>520</v>
      </c>
      <c r="I126" t="s">
        <v>464</v>
      </c>
      <c r="J126">
        <v>96128</v>
      </c>
      <c r="K126">
        <v>58905</v>
      </c>
      <c r="L126">
        <v>258700</v>
      </c>
      <c r="Q126" t="s">
        <v>465</v>
      </c>
      <c r="U126">
        <v>1</v>
      </c>
      <c r="V126">
        <v>17</v>
      </c>
      <c r="Y126" t="s">
        <v>65</v>
      </c>
      <c r="Z126">
        <v>345</v>
      </c>
      <c r="AA126" t="s">
        <v>279</v>
      </c>
      <c r="AB126" t="s">
        <v>21</v>
      </c>
      <c r="AC126">
        <v>250</v>
      </c>
    </row>
    <row r="127" spans="1:29" x14ac:dyDescent="0.25">
      <c r="A127">
        <v>345</v>
      </c>
      <c r="B127">
        <v>345101</v>
      </c>
      <c r="C127">
        <v>6535</v>
      </c>
      <c r="D127" t="str">
        <f>VLOOKUP(C127,'Schedule 3'!A:M,13,FALSE)</f>
        <v>Operational/Non-Service Expenses</v>
      </c>
      <c r="E127">
        <v>0.06</v>
      </c>
      <c r="F127" s="1">
        <v>42766</v>
      </c>
      <c r="G127" t="s">
        <v>462</v>
      </c>
      <c r="H127" t="s">
        <v>463</v>
      </c>
      <c r="I127" t="s">
        <v>464</v>
      </c>
      <c r="J127">
        <v>108582</v>
      </c>
      <c r="K127">
        <v>58905</v>
      </c>
      <c r="L127">
        <v>258700</v>
      </c>
      <c r="Q127" t="s">
        <v>465</v>
      </c>
      <c r="U127">
        <v>1</v>
      </c>
      <c r="V127">
        <v>17</v>
      </c>
      <c r="Y127" t="s">
        <v>65</v>
      </c>
      <c r="Z127">
        <v>345</v>
      </c>
      <c r="AA127" t="s">
        <v>279</v>
      </c>
      <c r="AB127" t="s">
        <v>21</v>
      </c>
      <c r="AC127">
        <v>252</v>
      </c>
    </row>
    <row r="128" spans="1:29" x14ac:dyDescent="0.25">
      <c r="A128">
        <v>345</v>
      </c>
      <c r="B128">
        <v>345101</v>
      </c>
      <c r="C128">
        <v>6535</v>
      </c>
      <c r="D128" t="str">
        <f>VLOOKUP(C128,'Schedule 3'!A:M,13,FALSE)</f>
        <v>Operational/Non-Service Expenses</v>
      </c>
      <c r="E128">
        <v>162.61000000000001</v>
      </c>
      <c r="F128" s="1">
        <v>42766</v>
      </c>
      <c r="G128" t="s">
        <v>462</v>
      </c>
      <c r="H128" t="s">
        <v>463</v>
      </c>
      <c r="I128" t="s">
        <v>464</v>
      </c>
      <c r="J128">
        <v>108597</v>
      </c>
      <c r="K128">
        <v>58905</v>
      </c>
      <c r="L128">
        <v>258700</v>
      </c>
      <c r="Q128" t="s">
        <v>465</v>
      </c>
      <c r="U128">
        <v>1</v>
      </c>
      <c r="V128">
        <v>17</v>
      </c>
      <c r="Y128" t="s">
        <v>65</v>
      </c>
      <c r="Z128">
        <v>345</v>
      </c>
      <c r="AA128" t="s">
        <v>279</v>
      </c>
      <c r="AB128" t="s">
        <v>21</v>
      </c>
      <c r="AC128">
        <v>254</v>
      </c>
    </row>
    <row r="129" spans="1:29" x14ac:dyDescent="0.25">
      <c r="A129">
        <v>345</v>
      </c>
      <c r="B129">
        <v>345102</v>
      </c>
      <c r="C129">
        <v>6535</v>
      </c>
      <c r="D129" t="str">
        <f>VLOOKUP(C129,'Schedule 3'!A:M,13,FALSE)</f>
        <v>Operational/Non-Service Expenses</v>
      </c>
      <c r="E129">
        <v>936.25</v>
      </c>
      <c r="F129" s="1">
        <v>42766</v>
      </c>
      <c r="G129" t="s">
        <v>462</v>
      </c>
      <c r="H129" t="s">
        <v>463</v>
      </c>
      <c r="I129" t="s">
        <v>464</v>
      </c>
      <c r="J129">
        <v>108617</v>
      </c>
      <c r="K129">
        <v>58905</v>
      </c>
      <c r="L129">
        <v>258700</v>
      </c>
      <c r="Q129" t="s">
        <v>465</v>
      </c>
      <c r="U129">
        <v>1</v>
      </c>
      <c r="V129">
        <v>17</v>
      </c>
      <c r="Y129" t="s">
        <v>65</v>
      </c>
      <c r="Z129">
        <v>345</v>
      </c>
      <c r="AA129" t="s">
        <v>279</v>
      </c>
      <c r="AB129" t="s">
        <v>21</v>
      </c>
      <c r="AC129">
        <v>256</v>
      </c>
    </row>
    <row r="130" spans="1:29" x14ac:dyDescent="0.25">
      <c r="A130">
        <v>345</v>
      </c>
      <c r="B130">
        <v>345101</v>
      </c>
      <c r="C130">
        <v>6535</v>
      </c>
      <c r="D130" t="str">
        <f>VLOOKUP(C130,'Schedule 3'!A:M,13,FALSE)</f>
        <v>Operational/Non-Service Expenses</v>
      </c>
      <c r="E130">
        <v>-0.5</v>
      </c>
      <c r="F130" s="1">
        <v>42766</v>
      </c>
      <c r="G130" t="s">
        <v>462</v>
      </c>
      <c r="H130" t="s">
        <v>473</v>
      </c>
      <c r="I130" t="s">
        <v>464</v>
      </c>
      <c r="J130">
        <v>163092</v>
      </c>
      <c r="K130">
        <v>58905</v>
      </c>
      <c r="L130">
        <v>258700</v>
      </c>
      <c r="Q130" t="s">
        <v>465</v>
      </c>
      <c r="U130">
        <v>1</v>
      </c>
      <c r="V130">
        <v>17</v>
      </c>
      <c r="Y130" t="s">
        <v>65</v>
      </c>
      <c r="Z130">
        <v>345</v>
      </c>
      <c r="AA130" t="s">
        <v>279</v>
      </c>
      <c r="AB130" t="s">
        <v>21</v>
      </c>
      <c r="AC130">
        <v>258</v>
      </c>
    </row>
    <row r="131" spans="1:29" x14ac:dyDescent="0.25">
      <c r="A131">
        <v>345</v>
      </c>
      <c r="B131">
        <v>345101</v>
      </c>
      <c r="C131">
        <v>6535</v>
      </c>
      <c r="D131" t="str">
        <f>VLOOKUP(C131,'Schedule 3'!A:M,13,FALSE)</f>
        <v>Operational/Non-Service Expenses</v>
      </c>
      <c r="E131">
        <v>-0.19</v>
      </c>
      <c r="F131" s="1">
        <v>42766</v>
      </c>
      <c r="G131" t="s">
        <v>462</v>
      </c>
      <c r="H131" t="s">
        <v>473</v>
      </c>
      <c r="I131" t="s">
        <v>464</v>
      </c>
      <c r="J131">
        <v>163093</v>
      </c>
      <c r="K131">
        <v>58905</v>
      </c>
      <c r="L131">
        <v>258700</v>
      </c>
      <c r="Q131" t="s">
        <v>465</v>
      </c>
      <c r="U131">
        <v>1</v>
      </c>
      <c r="V131">
        <v>17</v>
      </c>
      <c r="Y131" t="s">
        <v>65</v>
      </c>
      <c r="Z131">
        <v>345</v>
      </c>
      <c r="AA131" t="s">
        <v>279</v>
      </c>
      <c r="AB131" t="s">
        <v>21</v>
      </c>
      <c r="AC131">
        <v>260</v>
      </c>
    </row>
    <row r="132" spans="1:29" x14ac:dyDescent="0.25">
      <c r="A132">
        <v>345</v>
      </c>
      <c r="B132">
        <v>345101</v>
      </c>
      <c r="C132">
        <v>6535</v>
      </c>
      <c r="D132" t="str">
        <f>VLOOKUP(C132,'Schedule 3'!A:M,13,FALSE)</f>
        <v>Operational/Non-Service Expenses</v>
      </c>
      <c r="E132">
        <v>0.01</v>
      </c>
      <c r="F132" s="1">
        <v>42766</v>
      </c>
      <c r="G132" t="s">
        <v>462</v>
      </c>
      <c r="H132" t="s">
        <v>521</v>
      </c>
      <c r="I132" t="s">
        <v>464</v>
      </c>
      <c r="J132">
        <v>163094</v>
      </c>
      <c r="K132">
        <v>58905</v>
      </c>
      <c r="L132">
        <v>258700</v>
      </c>
      <c r="Q132" t="s">
        <v>465</v>
      </c>
      <c r="U132">
        <v>1</v>
      </c>
      <c r="V132">
        <v>17</v>
      </c>
      <c r="Y132" t="s">
        <v>65</v>
      </c>
      <c r="Z132">
        <v>345</v>
      </c>
      <c r="AA132" t="s">
        <v>279</v>
      </c>
      <c r="AB132" t="s">
        <v>21</v>
      </c>
      <c r="AC132">
        <v>262</v>
      </c>
    </row>
    <row r="133" spans="1:29" x14ac:dyDescent="0.25">
      <c r="A133">
        <v>345</v>
      </c>
      <c r="B133">
        <v>345101</v>
      </c>
      <c r="C133">
        <v>6535</v>
      </c>
      <c r="D133" t="str">
        <f>VLOOKUP(C133,'Schedule 3'!A:M,13,FALSE)</f>
        <v>Operational/Non-Service Expenses</v>
      </c>
      <c r="E133">
        <v>0.13</v>
      </c>
      <c r="F133" s="1">
        <v>42766</v>
      </c>
      <c r="G133" t="s">
        <v>462</v>
      </c>
      <c r="H133" t="s">
        <v>501</v>
      </c>
      <c r="I133" t="s">
        <v>464</v>
      </c>
      <c r="J133">
        <v>163095</v>
      </c>
      <c r="K133">
        <v>58905</v>
      </c>
      <c r="L133">
        <v>258700</v>
      </c>
      <c r="Q133" t="s">
        <v>465</v>
      </c>
      <c r="U133">
        <v>1</v>
      </c>
      <c r="V133">
        <v>17</v>
      </c>
      <c r="Y133" t="s">
        <v>65</v>
      </c>
      <c r="Z133">
        <v>345</v>
      </c>
      <c r="AA133" t="s">
        <v>279</v>
      </c>
      <c r="AB133" t="s">
        <v>21</v>
      </c>
      <c r="AC133">
        <v>264</v>
      </c>
    </row>
    <row r="134" spans="1:29" x14ac:dyDescent="0.25">
      <c r="A134">
        <v>345</v>
      </c>
      <c r="B134">
        <v>345101</v>
      </c>
      <c r="C134">
        <v>6535</v>
      </c>
      <c r="D134" t="str">
        <f>VLOOKUP(C134,'Schedule 3'!A:M,13,FALSE)</f>
        <v>Operational/Non-Service Expenses</v>
      </c>
      <c r="E134">
        <v>0.21</v>
      </c>
      <c r="F134" s="1">
        <v>42766</v>
      </c>
      <c r="G134" t="s">
        <v>462</v>
      </c>
      <c r="H134" t="s">
        <v>471</v>
      </c>
      <c r="I134" t="s">
        <v>464</v>
      </c>
      <c r="J134">
        <v>163096</v>
      </c>
      <c r="K134">
        <v>58905</v>
      </c>
      <c r="L134">
        <v>258700</v>
      </c>
      <c r="Q134" t="s">
        <v>465</v>
      </c>
      <c r="U134">
        <v>1</v>
      </c>
      <c r="V134">
        <v>17</v>
      </c>
      <c r="Y134" t="s">
        <v>65</v>
      </c>
      <c r="Z134">
        <v>345</v>
      </c>
      <c r="AA134" t="s">
        <v>279</v>
      </c>
      <c r="AB134" t="s">
        <v>21</v>
      </c>
      <c r="AC134">
        <v>266</v>
      </c>
    </row>
    <row r="135" spans="1:29" x14ac:dyDescent="0.25">
      <c r="A135">
        <v>345</v>
      </c>
      <c r="B135">
        <v>345101</v>
      </c>
      <c r="C135">
        <v>6535</v>
      </c>
      <c r="D135" t="str">
        <f>VLOOKUP(C135,'Schedule 3'!A:M,13,FALSE)</f>
        <v>Operational/Non-Service Expenses</v>
      </c>
      <c r="E135">
        <v>0.23</v>
      </c>
      <c r="F135" s="1">
        <v>42766</v>
      </c>
      <c r="G135" t="s">
        <v>462</v>
      </c>
      <c r="H135" t="s">
        <v>501</v>
      </c>
      <c r="I135" t="s">
        <v>464</v>
      </c>
      <c r="J135">
        <v>163097</v>
      </c>
      <c r="K135">
        <v>58905</v>
      </c>
      <c r="L135">
        <v>258700</v>
      </c>
      <c r="Q135" t="s">
        <v>465</v>
      </c>
      <c r="U135">
        <v>1</v>
      </c>
      <c r="V135">
        <v>17</v>
      </c>
      <c r="Y135" t="s">
        <v>65</v>
      </c>
      <c r="Z135">
        <v>345</v>
      </c>
      <c r="AA135" t="s">
        <v>279</v>
      </c>
      <c r="AB135" t="s">
        <v>21</v>
      </c>
      <c r="AC135">
        <v>268</v>
      </c>
    </row>
    <row r="136" spans="1:29" x14ac:dyDescent="0.25">
      <c r="A136">
        <v>345</v>
      </c>
      <c r="B136">
        <v>345101</v>
      </c>
      <c r="C136">
        <v>6535</v>
      </c>
      <c r="D136" t="str">
        <f>VLOOKUP(C136,'Schedule 3'!A:M,13,FALSE)</f>
        <v>Operational/Non-Service Expenses</v>
      </c>
      <c r="E136">
        <v>0.33</v>
      </c>
      <c r="F136" s="1">
        <v>42766</v>
      </c>
      <c r="G136" t="s">
        <v>462</v>
      </c>
      <c r="H136" t="s">
        <v>473</v>
      </c>
      <c r="I136" t="s">
        <v>464</v>
      </c>
      <c r="J136">
        <v>163098</v>
      </c>
      <c r="K136">
        <v>58905</v>
      </c>
      <c r="L136">
        <v>258700</v>
      </c>
      <c r="Q136" t="s">
        <v>465</v>
      </c>
      <c r="U136">
        <v>1</v>
      </c>
      <c r="V136">
        <v>17</v>
      </c>
      <c r="Y136" t="s">
        <v>65</v>
      </c>
      <c r="Z136">
        <v>345</v>
      </c>
      <c r="AA136" t="s">
        <v>279</v>
      </c>
      <c r="AB136" t="s">
        <v>21</v>
      </c>
      <c r="AC136">
        <v>270</v>
      </c>
    </row>
    <row r="137" spans="1:29" x14ac:dyDescent="0.25">
      <c r="A137">
        <v>345</v>
      </c>
      <c r="B137">
        <v>345101</v>
      </c>
      <c r="C137">
        <v>6535</v>
      </c>
      <c r="D137" t="str">
        <f>VLOOKUP(C137,'Schedule 3'!A:M,13,FALSE)</f>
        <v>Operational/Non-Service Expenses</v>
      </c>
      <c r="E137">
        <v>0.33</v>
      </c>
      <c r="F137" s="1">
        <v>42766</v>
      </c>
      <c r="G137" t="s">
        <v>462</v>
      </c>
      <c r="H137" t="s">
        <v>473</v>
      </c>
      <c r="I137" t="s">
        <v>464</v>
      </c>
      <c r="J137">
        <v>163099</v>
      </c>
      <c r="K137">
        <v>58905</v>
      </c>
      <c r="L137">
        <v>258700</v>
      </c>
      <c r="Q137" t="s">
        <v>465</v>
      </c>
      <c r="U137">
        <v>1</v>
      </c>
      <c r="V137">
        <v>17</v>
      </c>
      <c r="Y137" t="s">
        <v>65</v>
      </c>
      <c r="Z137">
        <v>345</v>
      </c>
      <c r="AA137" t="s">
        <v>279</v>
      </c>
      <c r="AB137" t="s">
        <v>21</v>
      </c>
      <c r="AC137">
        <v>272</v>
      </c>
    </row>
    <row r="138" spans="1:29" x14ac:dyDescent="0.25">
      <c r="A138">
        <v>345</v>
      </c>
      <c r="B138">
        <v>345101</v>
      </c>
      <c r="C138">
        <v>6535</v>
      </c>
      <c r="D138" t="str">
        <f>VLOOKUP(C138,'Schedule 3'!A:M,13,FALSE)</f>
        <v>Operational/Non-Service Expenses</v>
      </c>
      <c r="E138">
        <v>0.38</v>
      </c>
      <c r="F138" s="1">
        <v>42766</v>
      </c>
      <c r="G138" t="s">
        <v>462</v>
      </c>
      <c r="H138" t="s">
        <v>522</v>
      </c>
      <c r="I138" t="s">
        <v>464</v>
      </c>
      <c r="J138">
        <v>163100</v>
      </c>
      <c r="K138">
        <v>58905</v>
      </c>
      <c r="L138">
        <v>258700</v>
      </c>
      <c r="Q138" t="s">
        <v>465</v>
      </c>
      <c r="U138">
        <v>1</v>
      </c>
      <c r="V138">
        <v>17</v>
      </c>
      <c r="Y138" t="s">
        <v>65</v>
      </c>
      <c r="Z138">
        <v>345</v>
      </c>
      <c r="AA138" t="s">
        <v>279</v>
      </c>
      <c r="AB138" t="s">
        <v>21</v>
      </c>
      <c r="AC138">
        <v>274</v>
      </c>
    </row>
    <row r="139" spans="1:29" x14ac:dyDescent="0.25">
      <c r="A139">
        <v>345</v>
      </c>
      <c r="B139">
        <v>345101</v>
      </c>
      <c r="C139">
        <v>6535</v>
      </c>
      <c r="D139" t="str">
        <f>VLOOKUP(C139,'Schedule 3'!A:M,13,FALSE)</f>
        <v>Operational/Non-Service Expenses</v>
      </c>
      <c r="E139">
        <v>0.67</v>
      </c>
      <c r="F139" s="1">
        <v>42766</v>
      </c>
      <c r="G139" t="s">
        <v>462</v>
      </c>
      <c r="H139" t="s">
        <v>473</v>
      </c>
      <c r="I139" t="s">
        <v>464</v>
      </c>
      <c r="J139">
        <v>163101</v>
      </c>
      <c r="K139">
        <v>58905</v>
      </c>
      <c r="L139">
        <v>258700</v>
      </c>
      <c r="Q139" t="s">
        <v>465</v>
      </c>
      <c r="U139">
        <v>1</v>
      </c>
      <c r="V139">
        <v>17</v>
      </c>
      <c r="Y139" t="s">
        <v>65</v>
      </c>
      <c r="Z139">
        <v>345</v>
      </c>
      <c r="AA139" t="s">
        <v>279</v>
      </c>
      <c r="AB139" t="s">
        <v>21</v>
      </c>
      <c r="AC139">
        <v>276</v>
      </c>
    </row>
    <row r="140" spans="1:29" x14ac:dyDescent="0.25">
      <c r="A140">
        <v>345</v>
      </c>
      <c r="B140">
        <v>345101</v>
      </c>
      <c r="C140">
        <v>6535</v>
      </c>
      <c r="D140" t="str">
        <f>VLOOKUP(C140,'Schedule 3'!A:M,13,FALSE)</f>
        <v>Operational/Non-Service Expenses</v>
      </c>
      <c r="E140">
        <v>5</v>
      </c>
      <c r="F140" s="1">
        <v>42766</v>
      </c>
      <c r="G140" t="s">
        <v>462</v>
      </c>
      <c r="H140" t="s">
        <v>501</v>
      </c>
      <c r="I140" t="s">
        <v>464</v>
      </c>
      <c r="J140">
        <v>163102</v>
      </c>
      <c r="K140">
        <v>58905</v>
      </c>
      <c r="L140">
        <v>258700</v>
      </c>
      <c r="Q140" t="s">
        <v>465</v>
      </c>
      <c r="U140">
        <v>1</v>
      </c>
      <c r="V140">
        <v>17</v>
      </c>
      <c r="Y140" t="s">
        <v>65</v>
      </c>
      <c r="Z140">
        <v>345</v>
      </c>
      <c r="AA140" t="s">
        <v>279</v>
      </c>
      <c r="AB140" t="s">
        <v>21</v>
      </c>
      <c r="AC140">
        <v>278</v>
      </c>
    </row>
    <row r="141" spans="1:29" x14ac:dyDescent="0.25">
      <c r="A141">
        <v>345</v>
      </c>
      <c r="B141">
        <v>345102</v>
      </c>
      <c r="C141">
        <v>6535</v>
      </c>
      <c r="D141" t="str">
        <f>VLOOKUP(C141,'Schedule 3'!A:M,13,FALSE)</f>
        <v>Operational/Non-Service Expenses</v>
      </c>
      <c r="E141">
        <v>-4.1500000000000004</v>
      </c>
      <c r="F141" s="1">
        <v>42766</v>
      </c>
      <c r="G141" t="s">
        <v>462</v>
      </c>
      <c r="H141" t="s">
        <v>523</v>
      </c>
      <c r="I141" t="s">
        <v>464</v>
      </c>
      <c r="J141">
        <v>163169</v>
      </c>
      <c r="K141">
        <v>58905</v>
      </c>
      <c r="L141">
        <v>258700</v>
      </c>
      <c r="Q141" t="s">
        <v>465</v>
      </c>
      <c r="U141">
        <v>1</v>
      </c>
      <c r="V141">
        <v>17</v>
      </c>
      <c r="Y141" t="s">
        <v>65</v>
      </c>
      <c r="Z141">
        <v>345</v>
      </c>
      <c r="AA141" t="s">
        <v>279</v>
      </c>
      <c r="AB141" t="s">
        <v>21</v>
      </c>
      <c r="AC141">
        <v>280</v>
      </c>
    </row>
    <row r="142" spans="1:29" x14ac:dyDescent="0.25">
      <c r="A142">
        <v>345</v>
      </c>
      <c r="B142">
        <v>345102</v>
      </c>
      <c r="C142">
        <v>6535</v>
      </c>
      <c r="D142" t="str">
        <f>VLOOKUP(C142,'Schedule 3'!A:M,13,FALSE)</f>
        <v>Operational/Non-Service Expenses</v>
      </c>
      <c r="E142">
        <v>-0.79</v>
      </c>
      <c r="F142" s="1">
        <v>42766</v>
      </c>
      <c r="G142" t="s">
        <v>462</v>
      </c>
      <c r="H142" t="s">
        <v>524</v>
      </c>
      <c r="I142" t="s">
        <v>464</v>
      </c>
      <c r="J142">
        <v>163170</v>
      </c>
      <c r="K142">
        <v>58905</v>
      </c>
      <c r="L142">
        <v>258700</v>
      </c>
      <c r="Q142" t="s">
        <v>465</v>
      </c>
      <c r="U142">
        <v>1</v>
      </c>
      <c r="V142">
        <v>17</v>
      </c>
      <c r="Y142" t="s">
        <v>65</v>
      </c>
      <c r="Z142">
        <v>345</v>
      </c>
      <c r="AA142" t="s">
        <v>279</v>
      </c>
      <c r="AB142" t="s">
        <v>21</v>
      </c>
      <c r="AC142">
        <v>282</v>
      </c>
    </row>
    <row r="143" spans="1:29" x14ac:dyDescent="0.25">
      <c r="A143">
        <v>345</v>
      </c>
      <c r="B143">
        <v>345102</v>
      </c>
      <c r="C143">
        <v>6535</v>
      </c>
      <c r="D143" t="str">
        <f>VLOOKUP(C143,'Schedule 3'!A:M,13,FALSE)</f>
        <v>Operational/Non-Service Expenses</v>
      </c>
      <c r="E143">
        <v>-0.3</v>
      </c>
      <c r="F143" s="1">
        <v>42766</v>
      </c>
      <c r="G143" t="s">
        <v>462</v>
      </c>
      <c r="H143" t="s">
        <v>525</v>
      </c>
      <c r="I143" t="s">
        <v>464</v>
      </c>
      <c r="J143">
        <v>163171</v>
      </c>
      <c r="K143">
        <v>58905</v>
      </c>
      <c r="L143">
        <v>258700</v>
      </c>
      <c r="Q143" t="s">
        <v>465</v>
      </c>
      <c r="U143">
        <v>1</v>
      </c>
      <c r="V143">
        <v>17</v>
      </c>
      <c r="Y143" t="s">
        <v>65</v>
      </c>
      <c r="Z143">
        <v>345</v>
      </c>
      <c r="AA143" t="s">
        <v>279</v>
      </c>
      <c r="AB143" t="s">
        <v>21</v>
      </c>
      <c r="AC143">
        <v>284</v>
      </c>
    </row>
    <row r="144" spans="1:29" x14ac:dyDescent="0.25">
      <c r="A144">
        <v>345</v>
      </c>
      <c r="B144">
        <v>345102</v>
      </c>
      <c r="C144">
        <v>6535</v>
      </c>
      <c r="D144" t="str">
        <f>VLOOKUP(C144,'Schedule 3'!A:M,13,FALSE)</f>
        <v>Operational/Non-Service Expenses</v>
      </c>
      <c r="E144">
        <v>0.16</v>
      </c>
      <c r="F144" s="1">
        <v>42766</v>
      </c>
      <c r="G144" t="s">
        <v>462</v>
      </c>
      <c r="H144" t="s">
        <v>526</v>
      </c>
      <c r="I144" t="s">
        <v>464</v>
      </c>
      <c r="J144">
        <v>163172</v>
      </c>
      <c r="K144">
        <v>58905</v>
      </c>
      <c r="L144">
        <v>258700</v>
      </c>
      <c r="Q144" t="s">
        <v>465</v>
      </c>
      <c r="U144">
        <v>1</v>
      </c>
      <c r="V144">
        <v>17</v>
      </c>
      <c r="Y144" t="s">
        <v>65</v>
      </c>
      <c r="Z144">
        <v>345</v>
      </c>
      <c r="AA144" t="s">
        <v>279</v>
      </c>
      <c r="AB144" t="s">
        <v>21</v>
      </c>
      <c r="AC144">
        <v>286</v>
      </c>
    </row>
    <row r="145" spans="1:29" x14ac:dyDescent="0.25">
      <c r="A145">
        <v>345</v>
      </c>
      <c r="B145">
        <v>345102</v>
      </c>
      <c r="C145">
        <v>6535</v>
      </c>
      <c r="D145" t="str">
        <f>VLOOKUP(C145,'Schedule 3'!A:M,13,FALSE)</f>
        <v>Operational/Non-Service Expenses</v>
      </c>
      <c r="E145">
        <v>0.16</v>
      </c>
      <c r="F145" s="1">
        <v>42766</v>
      </c>
      <c r="G145" t="s">
        <v>462</v>
      </c>
      <c r="H145" t="s">
        <v>512</v>
      </c>
      <c r="I145" t="s">
        <v>464</v>
      </c>
      <c r="J145">
        <v>163173</v>
      </c>
      <c r="K145">
        <v>58905</v>
      </c>
      <c r="L145">
        <v>258700</v>
      </c>
      <c r="Q145" t="s">
        <v>465</v>
      </c>
      <c r="U145">
        <v>1</v>
      </c>
      <c r="V145">
        <v>17</v>
      </c>
      <c r="Y145" t="s">
        <v>65</v>
      </c>
      <c r="Z145">
        <v>345</v>
      </c>
      <c r="AA145" t="s">
        <v>279</v>
      </c>
      <c r="AB145" t="s">
        <v>21</v>
      </c>
      <c r="AC145">
        <v>288</v>
      </c>
    </row>
    <row r="146" spans="1:29" x14ac:dyDescent="0.25">
      <c r="A146">
        <v>345</v>
      </c>
      <c r="B146">
        <v>345102</v>
      </c>
      <c r="C146">
        <v>6535</v>
      </c>
      <c r="D146" t="str">
        <f>VLOOKUP(C146,'Schedule 3'!A:M,13,FALSE)</f>
        <v>Operational/Non-Service Expenses</v>
      </c>
      <c r="E146">
        <v>0.74</v>
      </c>
      <c r="F146" s="1">
        <v>42766</v>
      </c>
      <c r="G146" t="s">
        <v>462</v>
      </c>
      <c r="H146" t="s">
        <v>526</v>
      </c>
      <c r="I146" t="s">
        <v>464</v>
      </c>
      <c r="J146">
        <v>163174</v>
      </c>
      <c r="K146">
        <v>58905</v>
      </c>
      <c r="L146">
        <v>258700</v>
      </c>
      <c r="Q146" t="s">
        <v>465</v>
      </c>
      <c r="U146">
        <v>1</v>
      </c>
      <c r="V146">
        <v>17</v>
      </c>
      <c r="Y146" t="s">
        <v>65</v>
      </c>
      <c r="Z146">
        <v>345</v>
      </c>
      <c r="AA146" t="s">
        <v>279</v>
      </c>
      <c r="AB146" t="s">
        <v>21</v>
      </c>
      <c r="AC146">
        <v>290</v>
      </c>
    </row>
    <row r="147" spans="1:29" x14ac:dyDescent="0.25">
      <c r="A147">
        <v>345</v>
      </c>
      <c r="B147">
        <v>345102</v>
      </c>
      <c r="C147">
        <v>6535</v>
      </c>
      <c r="D147" t="str">
        <f>VLOOKUP(C147,'Schedule 3'!A:M,13,FALSE)</f>
        <v>Operational/Non-Service Expenses</v>
      </c>
      <c r="E147">
        <v>1.04</v>
      </c>
      <c r="F147" s="1">
        <v>42766</v>
      </c>
      <c r="G147" t="s">
        <v>462</v>
      </c>
      <c r="H147" t="s">
        <v>524</v>
      </c>
      <c r="I147" t="s">
        <v>464</v>
      </c>
      <c r="J147">
        <v>163175</v>
      </c>
      <c r="K147">
        <v>58905</v>
      </c>
      <c r="L147">
        <v>258700</v>
      </c>
      <c r="Q147" t="s">
        <v>465</v>
      </c>
      <c r="U147">
        <v>1</v>
      </c>
      <c r="V147">
        <v>17</v>
      </c>
      <c r="Y147" t="s">
        <v>65</v>
      </c>
      <c r="Z147">
        <v>345</v>
      </c>
      <c r="AA147" t="s">
        <v>279</v>
      </c>
      <c r="AB147" t="s">
        <v>21</v>
      </c>
      <c r="AC147">
        <v>292</v>
      </c>
    </row>
    <row r="148" spans="1:29" x14ac:dyDescent="0.25">
      <c r="A148">
        <v>345</v>
      </c>
      <c r="B148">
        <v>345101</v>
      </c>
      <c r="C148">
        <v>6535</v>
      </c>
      <c r="D148" t="str">
        <f>VLOOKUP(C148,'Schedule 3'!A:M,13,FALSE)</f>
        <v>Operational/Non-Service Expenses</v>
      </c>
      <c r="E148">
        <v>1.22</v>
      </c>
      <c r="F148" s="1">
        <v>42766</v>
      </c>
      <c r="G148" t="s">
        <v>462</v>
      </c>
      <c r="H148" t="s">
        <v>527</v>
      </c>
      <c r="I148" t="s">
        <v>464</v>
      </c>
      <c r="J148">
        <v>1001757</v>
      </c>
      <c r="K148">
        <v>58905</v>
      </c>
      <c r="L148">
        <v>258700</v>
      </c>
      <c r="Q148" t="s">
        <v>465</v>
      </c>
      <c r="U148">
        <v>1</v>
      </c>
      <c r="V148">
        <v>17</v>
      </c>
      <c r="Y148" t="s">
        <v>65</v>
      </c>
      <c r="Z148">
        <v>345</v>
      </c>
      <c r="AA148" t="s">
        <v>279</v>
      </c>
      <c r="AB148" t="s">
        <v>21</v>
      </c>
      <c r="AC148">
        <v>294</v>
      </c>
    </row>
    <row r="149" spans="1:29" x14ac:dyDescent="0.25">
      <c r="A149">
        <v>345</v>
      </c>
      <c r="B149">
        <v>345102</v>
      </c>
      <c r="C149">
        <v>6535</v>
      </c>
      <c r="D149" t="str">
        <f>VLOOKUP(C149,'Schedule 3'!A:M,13,FALSE)</f>
        <v>Operational/Non-Service Expenses</v>
      </c>
      <c r="E149">
        <v>4.0999999999999996</v>
      </c>
      <c r="F149" s="1">
        <v>42766</v>
      </c>
      <c r="G149" t="s">
        <v>462</v>
      </c>
      <c r="H149" t="s">
        <v>528</v>
      </c>
      <c r="I149" t="s">
        <v>464</v>
      </c>
      <c r="J149">
        <v>1003456</v>
      </c>
      <c r="K149">
        <v>58905</v>
      </c>
      <c r="L149">
        <v>258700</v>
      </c>
      <c r="Q149" t="s">
        <v>465</v>
      </c>
      <c r="U149">
        <v>1</v>
      </c>
      <c r="V149">
        <v>17</v>
      </c>
      <c r="Y149" t="s">
        <v>65</v>
      </c>
      <c r="Z149">
        <v>345</v>
      </c>
      <c r="AA149" t="s">
        <v>279</v>
      </c>
      <c r="AB149" t="s">
        <v>21</v>
      </c>
      <c r="AC149">
        <v>296</v>
      </c>
    </row>
    <row r="150" spans="1:29" x14ac:dyDescent="0.25">
      <c r="A150">
        <v>345</v>
      </c>
      <c r="B150">
        <v>345101</v>
      </c>
      <c r="C150">
        <v>6535</v>
      </c>
      <c r="D150" t="str">
        <f>VLOOKUP(C150,'Schedule 3'!A:M,13,FALSE)</f>
        <v>Operational/Non-Service Expenses</v>
      </c>
      <c r="E150">
        <v>0.39</v>
      </c>
      <c r="F150" s="1">
        <v>42766</v>
      </c>
      <c r="G150" t="s">
        <v>462</v>
      </c>
      <c r="H150" t="s">
        <v>529</v>
      </c>
      <c r="I150" t="s">
        <v>464</v>
      </c>
      <c r="J150">
        <v>2001438</v>
      </c>
      <c r="K150">
        <v>58905</v>
      </c>
      <c r="L150">
        <v>258700</v>
      </c>
      <c r="Q150" t="s">
        <v>465</v>
      </c>
      <c r="U150">
        <v>1</v>
      </c>
      <c r="V150">
        <v>17</v>
      </c>
      <c r="Y150" t="s">
        <v>65</v>
      </c>
      <c r="Z150">
        <v>345</v>
      </c>
      <c r="AA150" t="s">
        <v>279</v>
      </c>
      <c r="AB150" t="s">
        <v>21</v>
      </c>
      <c r="AC150">
        <v>298</v>
      </c>
    </row>
    <row r="151" spans="1:29" x14ac:dyDescent="0.25">
      <c r="A151">
        <v>345</v>
      </c>
      <c r="B151">
        <v>345101</v>
      </c>
      <c r="C151">
        <v>6540</v>
      </c>
      <c r="D151" t="str">
        <f>VLOOKUP(C151,'Schedule 3'!A:M,13,FALSE)</f>
        <v>Operational/Non-Service Expenses</v>
      </c>
      <c r="E151">
        <v>14.25</v>
      </c>
      <c r="F151" s="1">
        <v>42766</v>
      </c>
      <c r="G151" t="s">
        <v>462</v>
      </c>
      <c r="H151" t="s">
        <v>530</v>
      </c>
      <c r="I151" t="s">
        <v>464</v>
      </c>
      <c r="J151">
        <v>20911</v>
      </c>
      <c r="K151">
        <v>58905</v>
      </c>
      <c r="L151">
        <v>258700</v>
      </c>
      <c r="Q151" t="s">
        <v>465</v>
      </c>
      <c r="U151">
        <v>1</v>
      </c>
      <c r="V151">
        <v>17</v>
      </c>
      <c r="Y151" t="s">
        <v>65</v>
      </c>
      <c r="Z151">
        <v>345</v>
      </c>
      <c r="AA151" t="s">
        <v>279</v>
      </c>
      <c r="AB151" t="s">
        <v>21</v>
      </c>
      <c r="AC151">
        <v>300</v>
      </c>
    </row>
    <row r="152" spans="1:29" x14ac:dyDescent="0.25">
      <c r="A152">
        <v>345</v>
      </c>
      <c r="B152">
        <v>345102</v>
      </c>
      <c r="C152">
        <v>6540</v>
      </c>
      <c r="D152" t="str">
        <f>VLOOKUP(C152,'Schedule 3'!A:M,13,FALSE)</f>
        <v>Operational/Non-Service Expenses</v>
      </c>
      <c r="E152">
        <v>135.43</v>
      </c>
      <c r="F152" s="1">
        <v>42766</v>
      </c>
      <c r="G152" t="s">
        <v>462</v>
      </c>
      <c r="H152" t="s">
        <v>531</v>
      </c>
      <c r="I152" t="s">
        <v>464</v>
      </c>
      <c r="J152">
        <v>25303</v>
      </c>
      <c r="K152">
        <v>58905</v>
      </c>
      <c r="L152">
        <v>258700</v>
      </c>
      <c r="Q152" t="s">
        <v>465</v>
      </c>
      <c r="U152">
        <v>1</v>
      </c>
      <c r="V152">
        <v>17</v>
      </c>
      <c r="Y152" t="s">
        <v>65</v>
      </c>
      <c r="Z152">
        <v>345</v>
      </c>
      <c r="AA152" t="s">
        <v>279</v>
      </c>
      <c r="AB152" t="s">
        <v>21</v>
      </c>
      <c r="AC152">
        <v>302</v>
      </c>
    </row>
    <row r="153" spans="1:29" x14ac:dyDescent="0.25">
      <c r="A153">
        <v>345</v>
      </c>
      <c r="B153">
        <v>345102</v>
      </c>
      <c r="C153">
        <v>6540</v>
      </c>
      <c r="D153" t="str">
        <f>VLOOKUP(C153,'Schedule 3'!A:M,13,FALSE)</f>
        <v>Operational/Non-Service Expenses</v>
      </c>
      <c r="E153">
        <v>94.7</v>
      </c>
      <c r="F153" s="1">
        <v>42766</v>
      </c>
      <c r="G153" t="s">
        <v>462</v>
      </c>
      <c r="H153" t="s">
        <v>532</v>
      </c>
      <c r="I153" t="s">
        <v>464</v>
      </c>
      <c r="J153">
        <v>97906</v>
      </c>
      <c r="K153">
        <v>58905</v>
      </c>
      <c r="L153">
        <v>258700</v>
      </c>
      <c r="Q153" t="s">
        <v>465</v>
      </c>
      <c r="U153">
        <v>1</v>
      </c>
      <c r="V153">
        <v>17</v>
      </c>
      <c r="Y153" t="s">
        <v>65</v>
      </c>
      <c r="Z153">
        <v>345</v>
      </c>
      <c r="AA153" t="s">
        <v>279</v>
      </c>
      <c r="AB153" t="s">
        <v>21</v>
      </c>
      <c r="AC153">
        <v>304</v>
      </c>
    </row>
    <row r="154" spans="1:29" x14ac:dyDescent="0.25">
      <c r="A154">
        <v>345</v>
      </c>
      <c r="B154">
        <v>345101</v>
      </c>
      <c r="C154">
        <v>6540</v>
      </c>
      <c r="D154" t="str">
        <f>VLOOKUP(C154,'Schedule 3'!A:M,13,FALSE)</f>
        <v>Operational/Non-Service Expenses</v>
      </c>
      <c r="E154">
        <v>183.66</v>
      </c>
      <c r="F154" s="1">
        <v>42766</v>
      </c>
      <c r="G154" t="s">
        <v>462</v>
      </c>
      <c r="H154" t="s">
        <v>463</v>
      </c>
      <c r="I154" t="s">
        <v>464</v>
      </c>
      <c r="J154">
        <v>108598</v>
      </c>
      <c r="K154">
        <v>58905</v>
      </c>
      <c r="L154">
        <v>258700</v>
      </c>
      <c r="Q154" t="s">
        <v>465</v>
      </c>
      <c r="U154">
        <v>1</v>
      </c>
      <c r="V154">
        <v>17</v>
      </c>
      <c r="Y154" t="s">
        <v>65</v>
      </c>
      <c r="Z154">
        <v>345</v>
      </c>
      <c r="AA154" t="s">
        <v>279</v>
      </c>
      <c r="AB154" t="s">
        <v>21</v>
      </c>
      <c r="AC154">
        <v>306</v>
      </c>
    </row>
    <row r="155" spans="1:29" x14ac:dyDescent="0.25">
      <c r="A155">
        <v>345</v>
      </c>
      <c r="B155">
        <v>345102</v>
      </c>
      <c r="C155">
        <v>6540</v>
      </c>
      <c r="D155" t="str">
        <f>VLOOKUP(C155,'Schedule 3'!A:M,13,FALSE)</f>
        <v>Operational/Non-Service Expenses</v>
      </c>
      <c r="E155">
        <v>783.58</v>
      </c>
      <c r="F155" s="1">
        <v>42766</v>
      </c>
      <c r="G155" t="s">
        <v>462</v>
      </c>
      <c r="H155" t="s">
        <v>463</v>
      </c>
      <c r="I155" t="s">
        <v>464</v>
      </c>
      <c r="J155">
        <v>108618</v>
      </c>
      <c r="K155">
        <v>58905</v>
      </c>
      <c r="L155">
        <v>258700</v>
      </c>
      <c r="Q155" t="s">
        <v>465</v>
      </c>
      <c r="U155">
        <v>1</v>
      </c>
      <c r="V155">
        <v>17</v>
      </c>
      <c r="Y155" t="s">
        <v>65</v>
      </c>
      <c r="Z155">
        <v>345</v>
      </c>
      <c r="AA155" t="s">
        <v>279</v>
      </c>
      <c r="AB155" t="s">
        <v>21</v>
      </c>
      <c r="AC155">
        <v>308</v>
      </c>
    </row>
    <row r="156" spans="1:29" x14ac:dyDescent="0.25">
      <c r="A156">
        <v>345</v>
      </c>
      <c r="B156">
        <v>345101</v>
      </c>
      <c r="C156">
        <v>6540</v>
      </c>
      <c r="D156" t="str">
        <f>VLOOKUP(C156,'Schedule 3'!A:M,13,FALSE)</f>
        <v>Operational/Non-Service Expenses</v>
      </c>
      <c r="E156">
        <v>1.59</v>
      </c>
      <c r="F156" s="1">
        <v>42766</v>
      </c>
      <c r="G156" t="s">
        <v>462</v>
      </c>
      <c r="H156" t="s">
        <v>533</v>
      </c>
      <c r="I156" t="s">
        <v>464</v>
      </c>
      <c r="J156">
        <v>163103</v>
      </c>
      <c r="K156">
        <v>58905</v>
      </c>
      <c r="L156">
        <v>258700</v>
      </c>
      <c r="Q156" t="s">
        <v>465</v>
      </c>
      <c r="U156">
        <v>1</v>
      </c>
      <c r="V156">
        <v>17</v>
      </c>
      <c r="Y156" t="s">
        <v>65</v>
      </c>
      <c r="Z156">
        <v>345</v>
      </c>
      <c r="AA156" t="s">
        <v>279</v>
      </c>
      <c r="AB156" t="s">
        <v>21</v>
      </c>
      <c r="AC156">
        <v>310</v>
      </c>
    </row>
    <row r="157" spans="1:29" x14ac:dyDescent="0.25">
      <c r="A157">
        <v>345</v>
      </c>
      <c r="B157">
        <v>345101</v>
      </c>
      <c r="C157">
        <v>6540</v>
      </c>
      <c r="D157" t="str">
        <f>VLOOKUP(C157,'Schedule 3'!A:M,13,FALSE)</f>
        <v>Operational/Non-Service Expenses</v>
      </c>
      <c r="E157">
        <v>1.79</v>
      </c>
      <c r="F157" s="1">
        <v>42766</v>
      </c>
      <c r="G157" t="s">
        <v>462</v>
      </c>
      <c r="H157" t="s">
        <v>534</v>
      </c>
      <c r="I157" t="s">
        <v>464</v>
      </c>
      <c r="J157">
        <v>163104</v>
      </c>
      <c r="K157">
        <v>58905</v>
      </c>
      <c r="L157">
        <v>258700</v>
      </c>
      <c r="Q157" t="s">
        <v>465</v>
      </c>
      <c r="U157">
        <v>1</v>
      </c>
      <c r="V157">
        <v>17</v>
      </c>
      <c r="Y157" t="s">
        <v>65</v>
      </c>
      <c r="Z157">
        <v>345</v>
      </c>
      <c r="AA157" t="s">
        <v>279</v>
      </c>
      <c r="AB157" t="s">
        <v>21</v>
      </c>
      <c r="AC157">
        <v>312</v>
      </c>
    </row>
    <row r="158" spans="1:29" x14ac:dyDescent="0.25">
      <c r="A158">
        <v>345</v>
      </c>
      <c r="B158">
        <v>345101</v>
      </c>
      <c r="C158">
        <v>6540</v>
      </c>
      <c r="D158" t="str">
        <f>VLOOKUP(C158,'Schedule 3'!A:M,13,FALSE)</f>
        <v>Operational/Non-Service Expenses</v>
      </c>
      <c r="E158">
        <v>1.81</v>
      </c>
      <c r="F158" s="1">
        <v>42766</v>
      </c>
      <c r="G158" t="s">
        <v>462</v>
      </c>
      <c r="H158" t="s">
        <v>475</v>
      </c>
      <c r="I158" t="s">
        <v>464</v>
      </c>
      <c r="J158">
        <v>163105</v>
      </c>
      <c r="K158">
        <v>58905</v>
      </c>
      <c r="L158">
        <v>258700</v>
      </c>
      <c r="Q158" t="s">
        <v>465</v>
      </c>
      <c r="U158">
        <v>1</v>
      </c>
      <c r="V158">
        <v>17</v>
      </c>
      <c r="Y158" t="s">
        <v>65</v>
      </c>
      <c r="Z158">
        <v>345</v>
      </c>
      <c r="AA158" t="s">
        <v>279</v>
      </c>
      <c r="AB158" t="s">
        <v>21</v>
      </c>
      <c r="AC158">
        <v>314</v>
      </c>
    </row>
    <row r="159" spans="1:29" x14ac:dyDescent="0.25">
      <c r="A159">
        <v>345</v>
      </c>
      <c r="B159">
        <v>345102</v>
      </c>
      <c r="C159">
        <v>6540</v>
      </c>
      <c r="D159" t="str">
        <f>VLOOKUP(C159,'Schedule 3'!A:M,13,FALSE)</f>
        <v>Operational/Non-Service Expenses</v>
      </c>
      <c r="E159">
        <v>5.08</v>
      </c>
      <c r="F159" s="1">
        <v>42766</v>
      </c>
      <c r="G159" t="s">
        <v>462</v>
      </c>
      <c r="H159" t="s">
        <v>508</v>
      </c>
      <c r="I159" t="s">
        <v>464</v>
      </c>
      <c r="J159">
        <v>163176</v>
      </c>
      <c r="K159">
        <v>58905</v>
      </c>
      <c r="L159">
        <v>258700</v>
      </c>
      <c r="Q159" t="s">
        <v>465</v>
      </c>
      <c r="U159">
        <v>1</v>
      </c>
      <c r="V159">
        <v>17</v>
      </c>
      <c r="Y159" t="s">
        <v>65</v>
      </c>
      <c r="Z159">
        <v>345</v>
      </c>
      <c r="AA159" t="s">
        <v>279</v>
      </c>
      <c r="AB159" t="s">
        <v>21</v>
      </c>
      <c r="AC159">
        <v>316</v>
      </c>
    </row>
    <row r="160" spans="1:29" x14ac:dyDescent="0.25">
      <c r="A160">
        <v>345</v>
      </c>
      <c r="B160">
        <v>345101</v>
      </c>
      <c r="C160">
        <v>6540</v>
      </c>
      <c r="D160" t="str">
        <f>VLOOKUP(C160,'Schedule 3'!A:M,13,FALSE)</f>
        <v>Operational/Non-Service Expenses</v>
      </c>
      <c r="E160">
        <v>10.89</v>
      </c>
      <c r="F160" s="1">
        <v>42766</v>
      </c>
      <c r="G160" t="s">
        <v>462</v>
      </c>
      <c r="H160" t="s">
        <v>535</v>
      </c>
      <c r="I160" t="s">
        <v>464</v>
      </c>
      <c r="J160">
        <v>2000528</v>
      </c>
      <c r="K160">
        <v>58905</v>
      </c>
      <c r="L160">
        <v>258700</v>
      </c>
      <c r="Q160" t="s">
        <v>465</v>
      </c>
      <c r="U160">
        <v>1</v>
      </c>
      <c r="V160">
        <v>17</v>
      </c>
      <c r="Y160" t="s">
        <v>65</v>
      </c>
      <c r="Z160">
        <v>345</v>
      </c>
      <c r="AA160" t="s">
        <v>279</v>
      </c>
      <c r="AB160" t="s">
        <v>21</v>
      </c>
      <c r="AC160">
        <v>318</v>
      </c>
    </row>
    <row r="161" spans="1:29" x14ac:dyDescent="0.25">
      <c r="A161">
        <v>345</v>
      </c>
      <c r="B161">
        <v>345102</v>
      </c>
      <c r="C161">
        <v>6540</v>
      </c>
      <c r="D161" t="str">
        <f>VLOOKUP(C161,'Schedule 3'!A:M,13,FALSE)</f>
        <v>Operational/Non-Service Expenses</v>
      </c>
      <c r="E161">
        <v>21.5</v>
      </c>
      <c r="F161" s="1">
        <v>42766</v>
      </c>
      <c r="G161" t="s">
        <v>462</v>
      </c>
      <c r="H161" t="s">
        <v>536</v>
      </c>
      <c r="I161" t="s">
        <v>464</v>
      </c>
      <c r="J161">
        <v>2000556</v>
      </c>
      <c r="K161">
        <v>58905</v>
      </c>
      <c r="L161">
        <v>258700</v>
      </c>
      <c r="Q161" t="s">
        <v>465</v>
      </c>
      <c r="U161">
        <v>1</v>
      </c>
      <c r="V161">
        <v>17</v>
      </c>
      <c r="Y161" t="s">
        <v>65</v>
      </c>
      <c r="Z161">
        <v>345</v>
      </c>
      <c r="AA161" t="s">
        <v>279</v>
      </c>
      <c r="AB161" t="s">
        <v>21</v>
      </c>
      <c r="AC161">
        <v>320</v>
      </c>
    </row>
    <row r="162" spans="1:29" x14ac:dyDescent="0.25">
      <c r="A162">
        <v>345</v>
      </c>
      <c r="B162">
        <v>345101</v>
      </c>
      <c r="C162">
        <v>6540</v>
      </c>
      <c r="D162" t="str">
        <f>VLOOKUP(C162,'Schedule 3'!A:M,13,FALSE)</f>
        <v>Operational/Non-Service Expenses</v>
      </c>
      <c r="E162">
        <v>1.69</v>
      </c>
      <c r="F162" s="1">
        <v>42766</v>
      </c>
      <c r="G162" t="s">
        <v>462</v>
      </c>
      <c r="H162" t="s">
        <v>535</v>
      </c>
      <c r="I162" t="s">
        <v>464</v>
      </c>
      <c r="J162">
        <v>2000603</v>
      </c>
      <c r="K162">
        <v>58905</v>
      </c>
      <c r="L162">
        <v>258700</v>
      </c>
      <c r="Q162" t="s">
        <v>465</v>
      </c>
      <c r="U162">
        <v>1</v>
      </c>
      <c r="V162">
        <v>17</v>
      </c>
      <c r="Y162" t="s">
        <v>65</v>
      </c>
      <c r="Z162">
        <v>345</v>
      </c>
      <c r="AA162" t="s">
        <v>279</v>
      </c>
      <c r="AB162" t="s">
        <v>21</v>
      </c>
      <c r="AC162">
        <v>322</v>
      </c>
    </row>
    <row r="163" spans="1:29" x14ac:dyDescent="0.25">
      <c r="A163">
        <v>345</v>
      </c>
      <c r="B163">
        <v>345100</v>
      </c>
      <c r="C163">
        <v>6545</v>
      </c>
      <c r="D163" t="str">
        <f>VLOOKUP(C163,'Schedule 3'!A:M,13,FALSE)</f>
        <v>Operational/Non-Service Expenses</v>
      </c>
      <c r="E163">
        <v>37.54</v>
      </c>
      <c r="F163" s="1">
        <v>42766</v>
      </c>
      <c r="G163" t="s">
        <v>462</v>
      </c>
      <c r="H163" t="s">
        <v>537</v>
      </c>
      <c r="I163" t="s">
        <v>464</v>
      </c>
      <c r="J163">
        <v>93262</v>
      </c>
      <c r="K163">
        <v>58905</v>
      </c>
      <c r="L163">
        <v>258700</v>
      </c>
      <c r="Q163" t="s">
        <v>465</v>
      </c>
      <c r="U163">
        <v>1</v>
      </c>
      <c r="V163">
        <v>17</v>
      </c>
      <c r="Y163" t="s">
        <v>65</v>
      </c>
      <c r="Z163">
        <v>345</v>
      </c>
      <c r="AA163" t="s">
        <v>279</v>
      </c>
      <c r="AB163" t="s">
        <v>21</v>
      </c>
      <c r="AC163">
        <v>324</v>
      </c>
    </row>
    <row r="164" spans="1:29" x14ac:dyDescent="0.25">
      <c r="A164">
        <v>345</v>
      </c>
      <c r="B164">
        <v>345101</v>
      </c>
      <c r="C164">
        <v>6545</v>
      </c>
      <c r="D164" t="str">
        <f>VLOOKUP(C164,'Schedule 3'!A:M,13,FALSE)</f>
        <v>Operational/Non-Service Expenses</v>
      </c>
      <c r="E164">
        <v>81.31</v>
      </c>
      <c r="F164" s="1">
        <v>42766</v>
      </c>
      <c r="G164" t="s">
        <v>462</v>
      </c>
      <c r="H164" t="s">
        <v>537</v>
      </c>
      <c r="I164" t="s">
        <v>464</v>
      </c>
      <c r="J164">
        <v>93263</v>
      </c>
      <c r="K164">
        <v>58905</v>
      </c>
      <c r="L164">
        <v>258700</v>
      </c>
      <c r="Q164" t="s">
        <v>465</v>
      </c>
      <c r="U164">
        <v>1</v>
      </c>
      <c r="V164">
        <v>17</v>
      </c>
      <c r="Y164" t="s">
        <v>65</v>
      </c>
      <c r="Z164">
        <v>345</v>
      </c>
      <c r="AA164" t="s">
        <v>279</v>
      </c>
      <c r="AB164" t="s">
        <v>21</v>
      </c>
      <c r="AC164">
        <v>326</v>
      </c>
    </row>
    <row r="165" spans="1:29" x14ac:dyDescent="0.25">
      <c r="A165">
        <v>345</v>
      </c>
      <c r="B165">
        <v>345102</v>
      </c>
      <c r="C165">
        <v>6545</v>
      </c>
      <c r="D165" t="str">
        <f>VLOOKUP(C165,'Schedule 3'!A:M,13,FALSE)</f>
        <v>Operational/Non-Service Expenses</v>
      </c>
      <c r="E165">
        <v>318.72000000000003</v>
      </c>
      <c r="F165" s="1">
        <v>42766</v>
      </c>
      <c r="G165" t="s">
        <v>462</v>
      </c>
      <c r="H165" t="s">
        <v>537</v>
      </c>
      <c r="I165" t="s">
        <v>464</v>
      </c>
      <c r="J165">
        <v>93264</v>
      </c>
      <c r="K165">
        <v>58905</v>
      </c>
      <c r="L165">
        <v>258700</v>
      </c>
      <c r="Q165" t="s">
        <v>465</v>
      </c>
      <c r="U165">
        <v>1</v>
      </c>
      <c r="V165">
        <v>17</v>
      </c>
      <c r="Y165" t="s">
        <v>65</v>
      </c>
      <c r="Z165">
        <v>345</v>
      </c>
      <c r="AA165" t="s">
        <v>279</v>
      </c>
      <c r="AB165" t="s">
        <v>21</v>
      </c>
      <c r="AC165">
        <v>328</v>
      </c>
    </row>
    <row r="166" spans="1:29" x14ac:dyDescent="0.25">
      <c r="A166">
        <v>345</v>
      </c>
      <c r="B166">
        <v>345101</v>
      </c>
      <c r="C166">
        <v>6545</v>
      </c>
      <c r="D166" t="str">
        <f>VLOOKUP(C166,'Schedule 3'!A:M,13,FALSE)</f>
        <v>Operational/Non-Service Expenses</v>
      </c>
      <c r="E166">
        <v>31.55</v>
      </c>
      <c r="F166" s="1">
        <v>42766</v>
      </c>
      <c r="G166" t="s">
        <v>462</v>
      </c>
      <c r="H166" t="s">
        <v>463</v>
      </c>
      <c r="I166" t="s">
        <v>464</v>
      </c>
      <c r="J166">
        <v>108599</v>
      </c>
      <c r="K166">
        <v>58905</v>
      </c>
      <c r="L166">
        <v>258700</v>
      </c>
      <c r="Q166" t="s">
        <v>465</v>
      </c>
      <c r="U166">
        <v>1</v>
      </c>
      <c r="V166">
        <v>17</v>
      </c>
      <c r="Y166" t="s">
        <v>65</v>
      </c>
      <c r="Z166">
        <v>345</v>
      </c>
      <c r="AA166" t="s">
        <v>279</v>
      </c>
      <c r="AB166" t="s">
        <v>21</v>
      </c>
      <c r="AC166">
        <v>330</v>
      </c>
    </row>
    <row r="167" spans="1:29" x14ac:dyDescent="0.25">
      <c r="A167">
        <v>345</v>
      </c>
      <c r="B167">
        <v>345102</v>
      </c>
      <c r="C167">
        <v>6545</v>
      </c>
      <c r="D167" t="str">
        <f>VLOOKUP(C167,'Schedule 3'!A:M,13,FALSE)</f>
        <v>Operational/Non-Service Expenses</v>
      </c>
      <c r="E167">
        <v>302.98</v>
      </c>
      <c r="F167" s="1">
        <v>42766</v>
      </c>
      <c r="G167" t="s">
        <v>462</v>
      </c>
      <c r="H167" t="s">
        <v>463</v>
      </c>
      <c r="I167" t="s">
        <v>464</v>
      </c>
      <c r="J167">
        <v>108619</v>
      </c>
      <c r="K167">
        <v>58905</v>
      </c>
      <c r="L167">
        <v>258700</v>
      </c>
      <c r="Q167" t="s">
        <v>465</v>
      </c>
      <c r="U167">
        <v>1</v>
      </c>
      <c r="V167">
        <v>17</v>
      </c>
      <c r="Y167" t="s">
        <v>65</v>
      </c>
      <c r="Z167">
        <v>345</v>
      </c>
      <c r="AA167" t="s">
        <v>279</v>
      </c>
      <c r="AB167" t="s">
        <v>21</v>
      </c>
      <c r="AC167">
        <v>332</v>
      </c>
    </row>
    <row r="168" spans="1:29" x14ac:dyDescent="0.25">
      <c r="A168">
        <v>345</v>
      </c>
      <c r="B168">
        <v>345101</v>
      </c>
      <c r="C168">
        <v>6545</v>
      </c>
      <c r="D168" t="str">
        <f>VLOOKUP(C168,'Schedule 3'!A:M,13,FALSE)</f>
        <v>Operational/Non-Service Expenses</v>
      </c>
      <c r="E168">
        <v>0.41</v>
      </c>
      <c r="F168" s="1">
        <v>42766</v>
      </c>
      <c r="G168" t="s">
        <v>462</v>
      </c>
      <c r="H168" t="s">
        <v>492</v>
      </c>
      <c r="I168" t="s">
        <v>464</v>
      </c>
      <c r="J168">
        <v>163106</v>
      </c>
      <c r="K168">
        <v>58905</v>
      </c>
      <c r="L168">
        <v>258700</v>
      </c>
      <c r="Q168" t="s">
        <v>465</v>
      </c>
      <c r="U168">
        <v>1</v>
      </c>
      <c r="V168">
        <v>17</v>
      </c>
      <c r="Y168" t="s">
        <v>65</v>
      </c>
      <c r="Z168">
        <v>345</v>
      </c>
      <c r="AA168" t="s">
        <v>279</v>
      </c>
      <c r="AB168" t="s">
        <v>21</v>
      </c>
      <c r="AC168">
        <v>334</v>
      </c>
    </row>
    <row r="169" spans="1:29" x14ac:dyDescent="0.25">
      <c r="A169">
        <v>345</v>
      </c>
      <c r="B169">
        <v>345101</v>
      </c>
      <c r="C169">
        <v>6545</v>
      </c>
      <c r="D169" t="str">
        <f>VLOOKUP(C169,'Schedule 3'!A:M,13,FALSE)</f>
        <v>Operational/Non-Service Expenses</v>
      </c>
      <c r="E169">
        <v>0.52</v>
      </c>
      <c r="F169" s="1">
        <v>42766</v>
      </c>
      <c r="G169" t="s">
        <v>462</v>
      </c>
      <c r="H169" t="s">
        <v>479</v>
      </c>
      <c r="I169" t="s">
        <v>464</v>
      </c>
      <c r="J169">
        <v>163107</v>
      </c>
      <c r="K169">
        <v>58905</v>
      </c>
      <c r="L169">
        <v>258700</v>
      </c>
      <c r="Q169" t="s">
        <v>465</v>
      </c>
      <c r="U169">
        <v>1</v>
      </c>
      <c r="V169">
        <v>17</v>
      </c>
      <c r="Y169" t="s">
        <v>65</v>
      </c>
      <c r="Z169">
        <v>345</v>
      </c>
      <c r="AA169" t="s">
        <v>279</v>
      </c>
      <c r="AB169" t="s">
        <v>21</v>
      </c>
      <c r="AC169">
        <v>336</v>
      </c>
    </row>
    <row r="170" spans="1:29" x14ac:dyDescent="0.25">
      <c r="A170">
        <v>345</v>
      </c>
      <c r="B170">
        <v>345101</v>
      </c>
      <c r="C170">
        <v>6545</v>
      </c>
      <c r="D170" t="str">
        <f>VLOOKUP(C170,'Schedule 3'!A:M,13,FALSE)</f>
        <v>Operational/Non-Service Expenses</v>
      </c>
      <c r="E170">
        <v>4.1900000000000004</v>
      </c>
      <c r="F170" s="1">
        <v>42766</v>
      </c>
      <c r="G170" t="s">
        <v>462</v>
      </c>
      <c r="H170" t="s">
        <v>480</v>
      </c>
      <c r="I170" t="s">
        <v>464</v>
      </c>
      <c r="J170">
        <v>163108</v>
      </c>
      <c r="K170">
        <v>58905</v>
      </c>
      <c r="L170">
        <v>258700</v>
      </c>
      <c r="Q170" t="s">
        <v>465</v>
      </c>
      <c r="U170">
        <v>1</v>
      </c>
      <c r="V170">
        <v>17</v>
      </c>
      <c r="Y170" t="s">
        <v>65</v>
      </c>
      <c r="Z170">
        <v>345</v>
      </c>
      <c r="AA170" t="s">
        <v>279</v>
      </c>
      <c r="AB170" t="s">
        <v>21</v>
      </c>
      <c r="AC170">
        <v>338</v>
      </c>
    </row>
    <row r="171" spans="1:29" x14ac:dyDescent="0.25">
      <c r="A171">
        <v>345</v>
      </c>
      <c r="B171">
        <v>345102</v>
      </c>
      <c r="C171">
        <v>6545</v>
      </c>
      <c r="D171" t="str">
        <f>VLOOKUP(C171,'Schedule 3'!A:M,13,FALSE)</f>
        <v>Operational/Non-Service Expenses</v>
      </c>
      <c r="E171">
        <v>0.35</v>
      </c>
      <c r="F171" s="1">
        <v>42766</v>
      </c>
      <c r="G171" t="s">
        <v>462</v>
      </c>
      <c r="H171" t="s">
        <v>478</v>
      </c>
      <c r="I171" t="s">
        <v>464</v>
      </c>
      <c r="J171">
        <v>163177</v>
      </c>
      <c r="K171">
        <v>58905</v>
      </c>
      <c r="L171">
        <v>258700</v>
      </c>
      <c r="Q171" t="s">
        <v>465</v>
      </c>
      <c r="U171">
        <v>1</v>
      </c>
      <c r="V171">
        <v>17</v>
      </c>
      <c r="Y171" t="s">
        <v>65</v>
      </c>
      <c r="Z171">
        <v>345</v>
      </c>
      <c r="AA171" t="s">
        <v>279</v>
      </c>
      <c r="AB171" t="s">
        <v>21</v>
      </c>
      <c r="AC171">
        <v>340</v>
      </c>
    </row>
    <row r="172" spans="1:29" x14ac:dyDescent="0.25">
      <c r="A172">
        <v>345</v>
      </c>
      <c r="B172">
        <v>345102</v>
      </c>
      <c r="C172">
        <v>6545</v>
      </c>
      <c r="D172" t="str">
        <f>VLOOKUP(C172,'Schedule 3'!A:M,13,FALSE)</f>
        <v>Operational/Non-Service Expenses</v>
      </c>
      <c r="E172">
        <v>0.57999999999999996</v>
      </c>
      <c r="F172" s="1">
        <v>42766</v>
      </c>
      <c r="G172" t="s">
        <v>462</v>
      </c>
      <c r="H172" t="s">
        <v>500</v>
      </c>
      <c r="I172" t="s">
        <v>464</v>
      </c>
      <c r="J172">
        <v>163178</v>
      </c>
      <c r="K172">
        <v>58905</v>
      </c>
      <c r="L172">
        <v>258700</v>
      </c>
      <c r="Q172" t="s">
        <v>465</v>
      </c>
      <c r="U172">
        <v>1</v>
      </c>
      <c r="V172">
        <v>17</v>
      </c>
      <c r="Y172" t="s">
        <v>65</v>
      </c>
      <c r="Z172">
        <v>345</v>
      </c>
      <c r="AA172" t="s">
        <v>279</v>
      </c>
      <c r="AB172" t="s">
        <v>21</v>
      </c>
      <c r="AC172">
        <v>342</v>
      </c>
    </row>
    <row r="173" spans="1:29" x14ac:dyDescent="0.25">
      <c r="A173">
        <v>345</v>
      </c>
      <c r="B173">
        <v>345102</v>
      </c>
      <c r="C173">
        <v>6545</v>
      </c>
      <c r="D173" t="str">
        <f>VLOOKUP(C173,'Schedule 3'!A:M,13,FALSE)</f>
        <v>Operational/Non-Service Expenses</v>
      </c>
      <c r="E173">
        <v>2.21</v>
      </c>
      <c r="F173" s="1">
        <v>42766</v>
      </c>
      <c r="G173" t="s">
        <v>462</v>
      </c>
      <c r="H173" t="s">
        <v>480</v>
      </c>
      <c r="I173" t="s">
        <v>464</v>
      </c>
      <c r="J173">
        <v>163179</v>
      </c>
      <c r="K173">
        <v>58905</v>
      </c>
      <c r="L173">
        <v>258700</v>
      </c>
      <c r="Q173" t="s">
        <v>465</v>
      </c>
      <c r="U173">
        <v>1</v>
      </c>
      <c r="V173">
        <v>17</v>
      </c>
      <c r="Y173" t="s">
        <v>65</v>
      </c>
      <c r="Z173">
        <v>345</v>
      </c>
      <c r="AA173" t="s">
        <v>279</v>
      </c>
      <c r="AB173" t="s">
        <v>21</v>
      </c>
      <c r="AC173">
        <v>344</v>
      </c>
    </row>
    <row r="174" spans="1:29" x14ac:dyDescent="0.25">
      <c r="A174">
        <v>345</v>
      </c>
      <c r="B174">
        <v>345102</v>
      </c>
      <c r="C174">
        <v>6545</v>
      </c>
      <c r="D174" t="str">
        <f>VLOOKUP(C174,'Schedule 3'!A:M,13,FALSE)</f>
        <v>Operational/Non-Service Expenses</v>
      </c>
      <c r="E174">
        <v>3.31</v>
      </c>
      <c r="F174" s="1">
        <v>42766</v>
      </c>
      <c r="G174" t="s">
        <v>462</v>
      </c>
      <c r="H174" t="s">
        <v>492</v>
      </c>
      <c r="I174" t="s">
        <v>464</v>
      </c>
      <c r="J174">
        <v>163180</v>
      </c>
      <c r="K174">
        <v>58905</v>
      </c>
      <c r="L174">
        <v>258700</v>
      </c>
      <c r="Q174" t="s">
        <v>465</v>
      </c>
      <c r="U174">
        <v>1</v>
      </c>
      <c r="V174">
        <v>17</v>
      </c>
      <c r="Y174" t="s">
        <v>65</v>
      </c>
      <c r="Z174">
        <v>345</v>
      </c>
      <c r="AA174" t="s">
        <v>279</v>
      </c>
      <c r="AB174" t="s">
        <v>21</v>
      </c>
      <c r="AC174">
        <v>346</v>
      </c>
    </row>
    <row r="175" spans="1:29" x14ac:dyDescent="0.25">
      <c r="A175">
        <v>345</v>
      </c>
      <c r="B175">
        <v>345102</v>
      </c>
      <c r="C175">
        <v>6545</v>
      </c>
      <c r="D175" t="str">
        <f>VLOOKUP(C175,'Schedule 3'!A:M,13,FALSE)</f>
        <v>Operational/Non-Service Expenses</v>
      </c>
      <c r="E175">
        <v>4.55</v>
      </c>
      <c r="F175" s="1">
        <v>42766</v>
      </c>
      <c r="G175" t="s">
        <v>462</v>
      </c>
      <c r="H175" t="s">
        <v>479</v>
      </c>
      <c r="I175" t="s">
        <v>464</v>
      </c>
      <c r="J175">
        <v>163181</v>
      </c>
      <c r="K175">
        <v>58905</v>
      </c>
      <c r="L175">
        <v>258700</v>
      </c>
      <c r="Q175" t="s">
        <v>465</v>
      </c>
      <c r="U175">
        <v>1</v>
      </c>
      <c r="V175">
        <v>17</v>
      </c>
      <c r="Y175" t="s">
        <v>65</v>
      </c>
      <c r="Z175">
        <v>345</v>
      </c>
      <c r="AA175" t="s">
        <v>279</v>
      </c>
      <c r="AB175" t="s">
        <v>21</v>
      </c>
      <c r="AC175">
        <v>348</v>
      </c>
    </row>
    <row r="176" spans="1:29" x14ac:dyDescent="0.25">
      <c r="A176">
        <v>345</v>
      </c>
      <c r="B176">
        <v>345102</v>
      </c>
      <c r="C176">
        <v>6545</v>
      </c>
      <c r="D176" t="str">
        <f>VLOOKUP(C176,'Schedule 3'!A:M,13,FALSE)</f>
        <v>Operational/Non-Service Expenses</v>
      </c>
      <c r="E176">
        <v>66.19</v>
      </c>
      <c r="F176" s="1">
        <v>42766</v>
      </c>
      <c r="G176" t="s">
        <v>462</v>
      </c>
      <c r="H176" t="s">
        <v>538</v>
      </c>
      <c r="I176" t="s">
        <v>464</v>
      </c>
      <c r="J176">
        <v>2003110</v>
      </c>
      <c r="K176">
        <v>58905</v>
      </c>
      <c r="L176">
        <v>258700</v>
      </c>
      <c r="Q176" t="s">
        <v>465</v>
      </c>
      <c r="U176">
        <v>1</v>
      </c>
      <c r="V176">
        <v>17</v>
      </c>
      <c r="Y176" t="s">
        <v>65</v>
      </c>
      <c r="Z176">
        <v>345</v>
      </c>
      <c r="AA176" t="s">
        <v>279</v>
      </c>
      <c r="AB176" t="s">
        <v>21</v>
      </c>
      <c r="AC176">
        <v>350</v>
      </c>
    </row>
    <row r="177" spans="1:29" x14ac:dyDescent="0.25">
      <c r="A177">
        <v>345</v>
      </c>
      <c r="B177">
        <v>345102</v>
      </c>
      <c r="C177">
        <v>6545</v>
      </c>
      <c r="D177" t="str">
        <f>VLOOKUP(C177,'Schedule 3'!A:M,13,FALSE)</f>
        <v>Operational/Non-Service Expenses</v>
      </c>
      <c r="E177">
        <v>69.67</v>
      </c>
      <c r="F177" s="1">
        <v>42766</v>
      </c>
      <c r="G177" t="s">
        <v>462</v>
      </c>
      <c r="H177" t="s">
        <v>539</v>
      </c>
      <c r="I177" t="s">
        <v>464</v>
      </c>
      <c r="J177">
        <v>2003111</v>
      </c>
      <c r="K177">
        <v>58905</v>
      </c>
      <c r="L177">
        <v>258700</v>
      </c>
      <c r="Q177" t="s">
        <v>465</v>
      </c>
      <c r="U177">
        <v>1</v>
      </c>
      <c r="V177">
        <v>17</v>
      </c>
      <c r="Y177" t="s">
        <v>65</v>
      </c>
      <c r="Z177">
        <v>345</v>
      </c>
      <c r="AA177" t="s">
        <v>279</v>
      </c>
      <c r="AB177" t="s">
        <v>21</v>
      </c>
      <c r="AC177">
        <v>352</v>
      </c>
    </row>
    <row r="178" spans="1:29" x14ac:dyDescent="0.25">
      <c r="A178">
        <v>345</v>
      </c>
      <c r="B178">
        <v>345101</v>
      </c>
      <c r="C178">
        <v>6545</v>
      </c>
      <c r="D178" t="str">
        <f>VLOOKUP(C178,'Schedule 3'!A:M,13,FALSE)</f>
        <v>Operational/Non-Service Expenses</v>
      </c>
      <c r="E178">
        <v>178.2</v>
      </c>
      <c r="F178" s="1">
        <v>42766</v>
      </c>
      <c r="G178" t="s">
        <v>462</v>
      </c>
      <c r="H178" t="s">
        <v>540</v>
      </c>
      <c r="I178" t="s">
        <v>464</v>
      </c>
      <c r="J178">
        <v>5000320</v>
      </c>
      <c r="K178">
        <v>58905</v>
      </c>
      <c r="L178">
        <v>258700</v>
      </c>
      <c r="Q178" t="s">
        <v>465</v>
      </c>
      <c r="U178">
        <v>1</v>
      </c>
      <c r="V178">
        <v>17</v>
      </c>
      <c r="Y178" t="s">
        <v>65</v>
      </c>
      <c r="Z178">
        <v>345</v>
      </c>
      <c r="AA178" t="s">
        <v>279</v>
      </c>
      <c r="AB178" t="s">
        <v>21</v>
      </c>
      <c r="AC178">
        <v>354</v>
      </c>
    </row>
    <row r="179" spans="1:29" x14ac:dyDescent="0.25">
      <c r="A179">
        <v>345</v>
      </c>
      <c r="B179">
        <v>345102</v>
      </c>
      <c r="C179">
        <v>6550</v>
      </c>
      <c r="D179" t="str">
        <f>VLOOKUP(C179,'Schedule 3'!A:M,13,FALSE)</f>
        <v>Operational/Non-Service Expenses</v>
      </c>
      <c r="E179">
        <v>10.96</v>
      </c>
      <c r="F179" s="1">
        <v>42766</v>
      </c>
      <c r="G179" t="s">
        <v>462</v>
      </c>
      <c r="H179" t="s">
        <v>541</v>
      </c>
      <c r="I179" t="s">
        <v>464</v>
      </c>
      <c r="J179">
        <v>20067</v>
      </c>
      <c r="K179">
        <v>58905</v>
      </c>
      <c r="L179">
        <v>258700</v>
      </c>
      <c r="Q179" t="s">
        <v>465</v>
      </c>
      <c r="U179">
        <v>1</v>
      </c>
      <c r="V179">
        <v>17</v>
      </c>
      <c r="Y179" t="s">
        <v>65</v>
      </c>
      <c r="Z179">
        <v>345</v>
      </c>
      <c r="AA179" t="s">
        <v>279</v>
      </c>
      <c r="AB179" t="s">
        <v>21</v>
      </c>
      <c r="AC179">
        <v>356</v>
      </c>
    </row>
    <row r="180" spans="1:29" x14ac:dyDescent="0.25">
      <c r="A180">
        <v>345</v>
      </c>
      <c r="B180">
        <v>345102</v>
      </c>
      <c r="C180">
        <v>6550</v>
      </c>
      <c r="D180" t="str">
        <f>VLOOKUP(C180,'Schedule 3'!A:M,13,FALSE)</f>
        <v>Operational/Non-Service Expenses</v>
      </c>
      <c r="E180">
        <v>0.54</v>
      </c>
      <c r="F180" s="1">
        <v>42766</v>
      </c>
      <c r="G180" t="s">
        <v>462</v>
      </c>
      <c r="H180" t="s">
        <v>542</v>
      </c>
      <c r="I180" t="s">
        <v>464</v>
      </c>
      <c r="J180">
        <v>20122</v>
      </c>
      <c r="K180">
        <v>58905</v>
      </c>
      <c r="L180">
        <v>258700</v>
      </c>
      <c r="Q180" t="s">
        <v>465</v>
      </c>
      <c r="U180">
        <v>1</v>
      </c>
      <c r="V180">
        <v>17</v>
      </c>
      <c r="Y180" t="s">
        <v>65</v>
      </c>
      <c r="Z180">
        <v>345</v>
      </c>
      <c r="AA180" t="s">
        <v>279</v>
      </c>
      <c r="AB180" t="s">
        <v>21</v>
      </c>
      <c r="AC180">
        <v>358</v>
      </c>
    </row>
    <row r="181" spans="1:29" x14ac:dyDescent="0.25">
      <c r="A181">
        <v>345</v>
      </c>
      <c r="B181">
        <v>345101</v>
      </c>
      <c r="C181">
        <v>6550</v>
      </c>
      <c r="D181" t="str">
        <f>VLOOKUP(C181,'Schedule 3'!A:M,13,FALSE)</f>
        <v>Operational/Non-Service Expenses</v>
      </c>
      <c r="E181">
        <v>2.59</v>
      </c>
      <c r="F181" s="1">
        <v>42766</v>
      </c>
      <c r="G181" t="s">
        <v>462</v>
      </c>
      <c r="H181" t="s">
        <v>543</v>
      </c>
      <c r="I181" t="s">
        <v>464</v>
      </c>
      <c r="J181">
        <v>20142</v>
      </c>
      <c r="K181">
        <v>58905</v>
      </c>
      <c r="L181">
        <v>258700</v>
      </c>
      <c r="Q181" t="s">
        <v>465</v>
      </c>
      <c r="U181">
        <v>1</v>
      </c>
      <c r="V181">
        <v>17</v>
      </c>
      <c r="Y181" t="s">
        <v>65</v>
      </c>
      <c r="Z181">
        <v>345</v>
      </c>
      <c r="AA181" t="s">
        <v>279</v>
      </c>
      <c r="AB181" t="s">
        <v>21</v>
      </c>
      <c r="AC181">
        <v>360</v>
      </c>
    </row>
    <row r="182" spans="1:29" x14ac:dyDescent="0.25">
      <c r="A182">
        <v>345</v>
      </c>
      <c r="B182">
        <v>345101</v>
      </c>
      <c r="C182">
        <v>6550</v>
      </c>
      <c r="D182" t="str">
        <f>VLOOKUP(C182,'Schedule 3'!A:M,13,FALSE)</f>
        <v>Operational/Non-Service Expenses</v>
      </c>
      <c r="E182">
        <v>0.28999999999999998</v>
      </c>
      <c r="F182" s="1">
        <v>42766</v>
      </c>
      <c r="G182" t="s">
        <v>462</v>
      </c>
      <c r="H182" t="s">
        <v>544</v>
      </c>
      <c r="I182" t="s">
        <v>464</v>
      </c>
      <c r="J182">
        <v>20218</v>
      </c>
      <c r="K182">
        <v>58905</v>
      </c>
      <c r="L182">
        <v>258700</v>
      </c>
      <c r="Q182" t="s">
        <v>465</v>
      </c>
      <c r="U182">
        <v>1</v>
      </c>
      <c r="V182">
        <v>17</v>
      </c>
      <c r="Y182" t="s">
        <v>65</v>
      </c>
      <c r="Z182">
        <v>345</v>
      </c>
      <c r="AA182" t="s">
        <v>279</v>
      </c>
      <c r="AB182" t="s">
        <v>21</v>
      </c>
      <c r="AC182">
        <v>362</v>
      </c>
    </row>
    <row r="183" spans="1:29" x14ac:dyDescent="0.25">
      <c r="A183">
        <v>345</v>
      </c>
      <c r="B183">
        <v>345102</v>
      </c>
      <c r="C183">
        <v>6550</v>
      </c>
      <c r="D183" t="str">
        <f>VLOOKUP(C183,'Schedule 3'!A:M,13,FALSE)</f>
        <v>Operational/Non-Service Expenses</v>
      </c>
      <c r="E183">
        <v>43.91</v>
      </c>
      <c r="F183" s="1">
        <v>42766</v>
      </c>
      <c r="G183" t="s">
        <v>462</v>
      </c>
      <c r="H183" t="s">
        <v>545</v>
      </c>
      <c r="I183" t="s">
        <v>464</v>
      </c>
      <c r="J183">
        <v>98150</v>
      </c>
      <c r="K183">
        <v>58905</v>
      </c>
      <c r="L183">
        <v>258700</v>
      </c>
      <c r="Q183" t="s">
        <v>465</v>
      </c>
      <c r="U183">
        <v>1</v>
      </c>
      <c r="V183">
        <v>17</v>
      </c>
      <c r="Y183" t="s">
        <v>65</v>
      </c>
      <c r="Z183">
        <v>345</v>
      </c>
      <c r="AA183" t="s">
        <v>279</v>
      </c>
      <c r="AB183" t="s">
        <v>21</v>
      </c>
      <c r="AC183">
        <v>364</v>
      </c>
    </row>
    <row r="184" spans="1:29" x14ac:dyDescent="0.25">
      <c r="A184">
        <v>345</v>
      </c>
      <c r="B184">
        <v>345101</v>
      </c>
      <c r="C184">
        <v>6550</v>
      </c>
      <c r="D184" t="str">
        <f>VLOOKUP(C184,'Schedule 3'!A:M,13,FALSE)</f>
        <v>Operational/Non-Service Expenses</v>
      </c>
      <c r="E184">
        <v>1.88</v>
      </c>
      <c r="F184" s="1">
        <v>42766</v>
      </c>
      <c r="G184" t="s">
        <v>462</v>
      </c>
      <c r="H184" t="s">
        <v>545</v>
      </c>
      <c r="I184" t="s">
        <v>464</v>
      </c>
      <c r="J184">
        <v>98198</v>
      </c>
      <c r="K184">
        <v>58905</v>
      </c>
      <c r="L184">
        <v>258700</v>
      </c>
      <c r="Q184" t="s">
        <v>465</v>
      </c>
      <c r="U184">
        <v>1</v>
      </c>
      <c r="V184">
        <v>17</v>
      </c>
      <c r="Y184" t="s">
        <v>65</v>
      </c>
      <c r="Z184">
        <v>345</v>
      </c>
      <c r="AA184" t="s">
        <v>279</v>
      </c>
      <c r="AB184" t="s">
        <v>21</v>
      </c>
      <c r="AC184">
        <v>366</v>
      </c>
    </row>
    <row r="185" spans="1:29" x14ac:dyDescent="0.25">
      <c r="A185">
        <v>345</v>
      </c>
      <c r="B185">
        <v>345101</v>
      </c>
      <c r="C185">
        <v>6550</v>
      </c>
      <c r="D185" t="str">
        <f>VLOOKUP(C185,'Schedule 3'!A:M,13,FALSE)</f>
        <v>Operational/Non-Service Expenses</v>
      </c>
      <c r="E185">
        <v>-40.1</v>
      </c>
      <c r="F185" s="1">
        <v>42766</v>
      </c>
      <c r="G185" t="s">
        <v>462</v>
      </c>
      <c r="H185" t="s">
        <v>463</v>
      </c>
      <c r="I185" t="s">
        <v>464</v>
      </c>
      <c r="J185">
        <v>108600</v>
      </c>
      <c r="K185">
        <v>58905</v>
      </c>
      <c r="L185">
        <v>258700</v>
      </c>
      <c r="Q185" t="s">
        <v>465</v>
      </c>
      <c r="U185">
        <v>1</v>
      </c>
      <c r="V185">
        <v>17</v>
      </c>
      <c r="Y185" t="s">
        <v>65</v>
      </c>
      <c r="Z185">
        <v>345</v>
      </c>
      <c r="AA185" t="s">
        <v>279</v>
      </c>
      <c r="AB185" t="s">
        <v>21</v>
      </c>
      <c r="AC185">
        <v>368</v>
      </c>
    </row>
    <row r="186" spans="1:29" x14ac:dyDescent="0.25">
      <c r="A186">
        <v>345</v>
      </c>
      <c r="B186">
        <v>345102</v>
      </c>
      <c r="C186">
        <v>6550</v>
      </c>
      <c r="D186" t="str">
        <f>VLOOKUP(C186,'Schedule 3'!A:M,13,FALSE)</f>
        <v>Operational/Non-Service Expenses</v>
      </c>
      <c r="E186">
        <v>441.34</v>
      </c>
      <c r="F186" s="1">
        <v>42766</v>
      </c>
      <c r="G186" t="s">
        <v>462</v>
      </c>
      <c r="H186" t="s">
        <v>463</v>
      </c>
      <c r="I186" t="s">
        <v>464</v>
      </c>
      <c r="J186">
        <v>108620</v>
      </c>
      <c r="K186">
        <v>58905</v>
      </c>
      <c r="L186">
        <v>258700</v>
      </c>
      <c r="Q186" t="s">
        <v>465</v>
      </c>
      <c r="U186">
        <v>1</v>
      </c>
      <c r="V186">
        <v>17</v>
      </c>
      <c r="Y186" t="s">
        <v>65</v>
      </c>
      <c r="Z186">
        <v>345</v>
      </c>
      <c r="AA186" t="s">
        <v>279</v>
      </c>
      <c r="AB186" t="s">
        <v>21</v>
      </c>
      <c r="AC186">
        <v>370</v>
      </c>
    </row>
    <row r="187" spans="1:29" x14ac:dyDescent="0.25">
      <c r="A187">
        <v>345</v>
      </c>
      <c r="B187">
        <v>345101</v>
      </c>
      <c r="C187">
        <v>6550</v>
      </c>
      <c r="D187" t="str">
        <f>VLOOKUP(C187,'Schedule 3'!A:M,13,FALSE)</f>
        <v>Operational/Non-Service Expenses</v>
      </c>
      <c r="E187">
        <v>0.41</v>
      </c>
      <c r="F187" s="1">
        <v>42766</v>
      </c>
      <c r="G187" t="s">
        <v>462</v>
      </c>
      <c r="H187" t="s">
        <v>479</v>
      </c>
      <c r="I187" t="s">
        <v>464</v>
      </c>
      <c r="J187">
        <v>163109</v>
      </c>
      <c r="K187">
        <v>58905</v>
      </c>
      <c r="L187">
        <v>258700</v>
      </c>
      <c r="Q187" t="s">
        <v>465</v>
      </c>
      <c r="U187">
        <v>1</v>
      </c>
      <c r="V187">
        <v>17</v>
      </c>
      <c r="Y187" t="s">
        <v>65</v>
      </c>
      <c r="Z187">
        <v>345</v>
      </c>
      <c r="AA187" t="s">
        <v>279</v>
      </c>
      <c r="AB187" t="s">
        <v>21</v>
      </c>
      <c r="AC187">
        <v>372</v>
      </c>
    </row>
    <row r="188" spans="1:29" x14ac:dyDescent="0.25">
      <c r="A188">
        <v>345</v>
      </c>
      <c r="B188">
        <v>345102</v>
      </c>
      <c r="C188">
        <v>6550</v>
      </c>
      <c r="D188" t="str">
        <f>VLOOKUP(C188,'Schedule 3'!A:M,13,FALSE)</f>
        <v>Operational/Non-Service Expenses</v>
      </c>
      <c r="E188">
        <v>0.36</v>
      </c>
      <c r="F188" s="1">
        <v>42766</v>
      </c>
      <c r="G188" t="s">
        <v>462</v>
      </c>
      <c r="H188" t="s">
        <v>478</v>
      </c>
      <c r="I188" t="s">
        <v>464</v>
      </c>
      <c r="J188">
        <v>163182</v>
      </c>
      <c r="K188">
        <v>58905</v>
      </c>
      <c r="L188">
        <v>258700</v>
      </c>
      <c r="Q188" t="s">
        <v>465</v>
      </c>
      <c r="U188">
        <v>1</v>
      </c>
      <c r="V188">
        <v>17</v>
      </c>
      <c r="Y188" t="s">
        <v>65</v>
      </c>
      <c r="Z188">
        <v>345</v>
      </c>
      <c r="AA188" t="s">
        <v>279</v>
      </c>
      <c r="AB188" t="s">
        <v>21</v>
      </c>
      <c r="AC188">
        <v>374</v>
      </c>
    </row>
    <row r="189" spans="1:29" x14ac:dyDescent="0.25">
      <c r="A189">
        <v>345</v>
      </c>
      <c r="B189">
        <v>345101</v>
      </c>
      <c r="C189">
        <v>6550</v>
      </c>
      <c r="D189" t="str">
        <f>VLOOKUP(C189,'Schedule 3'!A:M,13,FALSE)</f>
        <v>Operational/Non-Service Expenses</v>
      </c>
      <c r="E189">
        <v>107.73</v>
      </c>
      <c r="F189" s="1">
        <v>42766</v>
      </c>
      <c r="G189" t="s">
        <v>462</v>
      </c>
      <c r="H189" t="s">
        <v>546</v>
      </c>
      <c r="I189" t="s">
        <v>464</v>
      </c>
      <c r="J189">
        <v>2003114</v>
      </c>
      <c r="K189">
        <v>58905</v>
      </c>
      <c r="L189">
        <v>258700</v>
      </c>
      <c r="Q189" t="s">
        <v>465</v>
      </c>
      <c r="U189">
        <v>1</v>
      </c>
      <c r="V189">
        <v>17</v>
      </c>
      <c r="Y189" t="s">
        <v>65</v>
      </c>
      <c r="Z189">
        <v>345</v>
      </c>
      <c r="AA189" t="s">
        <v>279</v>
      </c>
      <c r="AB189" t="s">
        <v>21</v>
      </c>
      <c r="AC189">
        <v>376</v>
      </c>
    </row>
    <row r="190" spans="1:29" x14ac:dyDescent="0.25">
      <c r="A190">
        <v>345</v>
      </c>
      <c r="B190">
        <v>345102</v>
      </c>
      <c r="C190">
        <v>6550</v>
      </c>
      <c r="D190" t="str">
        <f>VLOOKUP(C190,'Schedule 3'!A:M,13,FALSE)</f>
        <v>Operational/Non-Service Expenses</v>
      </c>
      <c r="E190">
        <v>113.1</v>
      </c>
      <c r="F190" s="1">
        <v>42766</v>
      </c>
      <c r="G190" t="s">
        <v>462</v>
      </c>
      <c r="H190" t="s">
        <v>547</v>
      </c>
      <c r="I190" t="s">
        <v>464</v>
      </c>
      <c r="J190">
        <v>2003115</v>
      </c>
      <c r="K190">
        <v>58905</v>
      </c>
      <c r="L190">
        <v>258700</v>
      </c>
      <c r="Q190" t="s">
        <v>465</v>
      </c>
      <c r="U190">
        <v>1</v>
      </c>
      <c r="V190">
        <v>17</v>
      </c>
      <c r="Y190" t="s">
        <v>65</v>
      </c>
      <c r="Z190">
        <v>345</v>
      </c>
      <c r="AA190" t="s">
        <v>279</v>
      </c>
      <c r="AB190" t="s">
        <v>21</v>
      </c>
      <c r="AC190">
        <v>378</v>
      </c>
    </row>
    <row r="191" spans="1:29" x14ac:dyDescent="0.25">
      <c r="A191">
        <v>345</v>
      </c>
      <c r="B191">
        <v>345101</v>
      </c>
      <c r="C191">
        <v>6580</v>
      </c>
      <c r="D191" t="str">
        <f>VLOOKUP(C191,'Schedule 3'!A:M,13,FALSE)</f>
        <v>Other Personnel Related Expenses</v>
      </c>
      <c r="E191">
        <v>85.14</v>
      </c>
      <c r="F191" s="1">
        <v>42766</v>
      </c>
      <c r="G191" t="s">
        <v>462</v>
      </c>
      <c r="H191" t="s">
        <v>463</v>
      </c>
      <c r="I191" t="s">
        <v>464</v>
      </c>
      <c r="J191">
        <v>108601</v>
      </c>
      <c r="K191">
        <v>58905</v>
      </c>
      <c r="L191">
        <v>258700</v>
      </c>
      <c r="Q191" t="s">
        <v>465</v>
      </c>
      <c r="U191">
        <v>1</v>
      </c>
      <c r="V191">
        <v>17</v>
      </c>
      <c r="Y191" t="s">
        <v>65</v>
      </c>
      <c r="Z191">
        <v>345</v>
      </c>
      <c r="AA191" t="s">
        <v>279</v>
      </c>
      <c r="AB191" t="s">
        <v>21</v>
      </c>
      <c r="AC191">
        <v>380</v>
      </c>
    </row>
    <row r="192" spans="1:29" x14ac:dyDescent="0.25">
      <c r="A192">
        <v>345</v>
      </c>
      <c r="B192">
        <v>345102</v>
      </c>
      <c r="C192">
        <v>6580</v>
      </c>
      <c r="D192" t="str">
        <f>VLOOKUP(C192,'Schedule 3'!A:M,13,FALSE)</f>
        <v>Other Personnel Related Expenses</v>
      </c>
      <c r="E192">
        <v>30.31</v>
      </c>
      <c r="F192" s="1">
        <v>42766</v>
      </c>
      <c r="G192" t="s">
        <v>462</v>
      </c>
      <c r="H192" t="s">
        <v>463</v>
      </c>
      <c r="I192" t="s">
        <v>464</v>
      </c>
      <c r="J192">
        <v>108621</v>
      </c>
      <c r="K192">
        <v>58905</v>
      </c>
      <c r="L192">
        <v>258700</v>
      </c>
      <c r="Q192" t="s">
        <v>465</v>
      </c>
      <c r="U192">
        <v>1</v>
      </c>
      <c r="V192">
        <v>17</v>
      </c>
      <c r="Y192" t="s">
        <v>65</v>
      </c>
      <c r="Z192">
        <v>345</v>
      </c>
      <c r="AA192" t="s">
        <v>279</v>
      </c>
      <c r="AB192" t="s">
        <v>21</v>
      </c>
      <c r="AC192">
        <v>382</v>
      </c>
    </row>
    <row r="193" spans="1:29" x14ac:dyDescent="0.25">
      <c r="A193">
        <v>345</v>
      </c>
      <c r="B193">
        <v>345101</v>
      </c>
      <c r="C193">
        <v>6580</v>
      </c>
      <c r="D193" t="str">
        <f>VLOOKUP(C193,'Schedule 3'!A:M,13,FALSE)</f>
        <v>Other Personnel Related Expenses</v>
      </c>
      <c r="E193">
        <v>0.33</v>
      </c>
      <c r="F193" s="1">
        <v>42766</v>
      </c>
      <c r="G193" t="s">
        <v>462</v>
      </c>
      <c r="H193" t="s">
        <v>548</v>
      </c>
      <c r="I193" t="s">
        <v>464</v>
      </c>
      <c r="J193">
        <v>163110</v>
      </c>
      <c r="K193">
        <v>58905</v>
      </c>
      <c r="L193">
        <v>258700</v>
      </c>
      <c r="Q193" t="s">
        <v>465</v>
      </c>
      <c r="U193">
        <v>1</v>
      </c>
      <c r="V193">
        <v>17</v>
      </c>
      <c r="Y193" t="s">
        <v>65</v>
      </c>
      <c r="Z193">
        <v>345</v>
      </c>
      <c r="AA193" t="s">
        <v>279</v>
      </c>
      <c r="AB193" t="s">
        <v>21</v>
      </c>
      <c r="AC193">
        <v>384</v>
      </c>
    </row>
    <row r="194" spans="1:29" x14ac:dyDescent="0.25">
      <c r="A194">
        <v>345</v>
      </c>
      <c r="B194">
        <v>345101</v>
      </c>
      <c r="C194">
        <v>6580</v>
      </c>
      <c r="D194" t="str">
        <f>VLOOKUP(C194,'Schedule 3'!A:M,13,FALSE)</f>
        <v>Other Personnel Related Expenses</v>
      </c>
      <c r="E194">
        <v>0.55000000000000004</v>
      </c>
      <c r="F194" s="1">
        <v>42766</v>
      </c>
      <c r="G194" t="s">
        <v>462</v>
      </c>
      <c r="H194" t="s">
        <v>467</v>
      </c>
      <c r="I194" t="s">
        <v>464</v>
      </c>
      <c r="J194">
        <v>163111</v>
      </c>
      <c r="K194">
        <v>58905</v>
      </c>
      <c r="L194">
        <v>258700</v>
      </c>
      <c r="Q194" t="s">
        <v>465</v>
      </c>
      <c r="U194">
        <v>1</v>
      </c>
      <c r="V194">
        <v>17</v>
      </c>
      <c r="Y194" t="s">
        <v>65</v>
      </c>
      <c r="Z194">
        <v>345</v>
      </c>
      <c r="AA194" t="s">
        <v>279</v>
      </c>
      <c r="AB194" t="s">
        <v>21</v>
      </c>
      <c r="AC194">
        <v>386</v>
      </c>
    </row>
    <row r="195" spans="1:29" x14ac:dyDescent="0.25">
      <c r="A195">
        <v>345</v>
      </c>
      <c r="B195">
        <v>345101</v>
      </c>
      <c r="C195">
        <v>6580</v>
      </c>
      <c r="D195" t="str">
        <f>VLOOKUP(C195,'Schedule 3'!A:M,13,FALSE)</f>
        <v>Other Personnel Related Expenses</v>
      </c>
      <c r="E195">
        <v>2.33</v>
      </c>
      <c r="F195" s="1">
        <v>42766</v>
      </c>
      <c r="G195" t="s">
        <v>462</v>
      </c>
      <c r="H195" t="s">
        <v>548</v>
      </c>
      <c r="I195" t="s">
        <v>464</v>
      </c>
      <c r="J195">
        <v>163112</v>
      </c>
      <c r="K195">
        <v>58905</v>
      </c>
      <c r="L195">
        <v>258700</v>
      </c>
      <c r="Q195" t="s">
        <v>465</v>
      </c>
      <c r="U195">
        <v>1</v>
      </c>
      <c r="V195">
        <v>17</v>
      </c>
      <c r="Y195" t="s">
        <v>65</v>
      </c>
      <c r="Z195">
        <v>345</v>
      </c>
      <c r="AA195" t="s">
        <v>279</v>
      </c>
      <c r="AB195" t="s">
        <v>21</v>
      </c>
      <c r="AC195">
        <v>388</v>
      </c>
    </row>
    <row r="196" spans="1:29" x14ac:dyDescent="0.25">
      <c r="A196">
        <v>345</v>
      </c>
      <c r="B196">
        <v>345101</v>
      </c>
      <c r="C196">
        <v>6580</v>
      </c>
      <c r="D196" t="str">
        <f>VLOOKUP(C196,'Schedule 3'!A:M,13,FALSE)</f>
        <v>Other Personnel Related Expenses</v>
      </c>
      <c r="E196">
        <v>1.96</v>
      </c>
      <c r="F196" s="1">
        <v>42766</v>
      </c>
      <c r="G196" t="s">
        <v>462</v>
      </c>
      <c r="H196" t="s">
        <v>549</v>
      </c>
      <c r="I196" t="s">
        <v>464</v>
      </c>
      <c r="J196">
        <v>1004305</v>
      </c>
      <c r="K196">
        <v>58905</v>
      </c>
      <c r="L196">
        <v>258700</v>
      </c>
      <c r="Q196" t="s">
        <v>465</v>
      </c>
      <c r="U196">
        <v>1</v>
      </c>
      <c r="V196">
        <v>17</v>
      </c>
      <c r="Y196" t="s">
        <v>65</v>
      </c>
      <c r="Z196">
        <v>345</v>
      </c>
      <c r="AA196" t="s">
        <v>279</v>
      </c>
      <c r="AB196" t="s">
        <v>21</v>
      </c>
      <c r="AC196">
        <v>390</v>
      </c>
    </row>
    <row r="197" spans="1:29" x14ac:dyDescent="0.25">
      <c r="A197">
        <v>345</v>
      </c>
      <c r="B197">
        <v>345101</v>
      </c>
      <c r="C197">
        <v>6585</v>
      </c>
      <c r="D197" t="str">
        <f>VLOOKUP(C197,'Schedule 3'!A:M,13,FALSE)</f>
        <v>Other Personnel Related Expenses</v>
      </c>
      <c r="E197">
        <v>0.4</v>
      </c>
      <c r="F197" s="1">
        <v>42766</v>
      </c>
      <c r="G197" t="s">
        <v>462</v>
      </c>
      <c r="H197" t="s">
        <v>463</v>
      </c>
      <c r="I197" t="s">
        <v>464</v>
      </c>
      <c r="J197">
        <v>108583</v>
      </c>
      <c r="K197">
        <v>58905</v>
      </c>
      <c r="L197">
        <v>258700</v>
      </c>
      <c r="Q197" t="s">
        <v>465</v>
      </c>
      <c r="U197">
        <v>1</v>
      </c>
      <c r="V197">
        <v>17</v>
      </c>
      <c r="Y197" t="s">
        <v>65</v>
      </c>
      <c r="Z197">
        <v>345</v>
      </c>
      <c r="AA197" t="s">
        <v>279</v>
      </c>
      <c r="AB197" t="s">
        <v>21</v>
      </c>
      <c r="AC197">
        <v>392</v>
      </c>
    </row>
    <row r="198" spans="1:29" x14ac:dyDescent="0.25">
      <c r="A198">
        <v>345</v>
      </c>
      <c r="B198">
        <v>345101</v>
      </c>
      <c r="C198">
        <v>6585</v>
      </c>
      <c r="D198" t="str">
        <f>VLOOKUP(C198,'Schedule 3'!A:M,13,FALSE)</f>
        <v>Other Personnel Related Expenses</v>
      </c>
      <c r="E198">
        <v>0.81</v>
      </c>
      <c r="F198" s="1">
        <v>42766</v>
      </c>
      <c r="G198" t="s">
        <v>462</v>
      </c>
      <c r="H198" t="s">
        <v>463</v>
      </c>
      <c r="I198" t="s">
        <v>464</v>
      </c>
      <c r="J198">
        <v>108586</v>
      </c>
      <c r="K198">
        <v>58905</v>
      </c>
      <c r="L198">
        <v>258700</v>
      </c>
      <c r="Q198" t="s">
        <v>465</v>
      </c>
      <c r="U198">
        <v>1</v>
      </c>
      <c r="V198">
        <v>17</v>
      </c>
      <c r="Y198" t="s">
        <v>65</v>
      </c>
      <c r="Z198">
        <v>345</v>
      </c>
      <c r="AA198" t="s">
        <v>279</v>
      </c>
      <c r="AB198" t="s">
        <v>21</v>
      </c>
      <c r="AC198">
        <v>394</v>
      </c>
    </row>
    <row r="199" spans="1:29" x14ac:dyDescent="0.25">
      <c r="A199">
        <v>345</v>
      </c>
      <c r="B199">
        <v>345101</v>
      </c>
      <c r="C199">
        <v>6585</v>
      </c>
      <c r="D199" t="str">
        <f>VLOOKUP(C199,'Schedule 3'!A:M,13,FALSE)</f>
        <v>Other Personnel Related Expenses</v>
      </c>
      <c r="E199">
        <v>24.34</v>
      </c>
      <c r="F199" s="1">
        <v>42766</v>
      </c>
      <c r="G199" t="s">
        <v>462</v>
      </c>
      <c r="H199" t="s">
        <v>463</v>
      </c>
      <c r="I199" t="s">
        <v>464</v>
      </c>
      <c r="J199">
        <v>108602</v>
      </c>
      <c r="K199">
        <v>58905</v>
      </c>
      <c r="L199">
        <v>258700</v>
      </c>
      <c r="Q199" t="s">
        <v>465</v>
      </c>
      <c r="U199">
        <v>1</v>
      </c>
      <c r="V199">
        <v>17</v>
      </c>
      <c r="Y199" t="s">
        <v>65</v>
      </c>
      <c r="Z199">
        <v>345</v>
      </c>
      <c r="AA199" t="s">
        <v>279</v>
      </c>
      <c r="AB199" t="s">
        <v>21</v>
      </c>
      <c r="AC199">
        <v>396</v>
      </c>
    </row>
    <row r="200" spans="1:29" x14ac:dyDescent="0.25">
      <c r="A200">
        <v>345</v>
      </c>
      <c r="B200">
        <v>345102</v>
      </c>
      <c r="C200">
        <v>6585</v>
      </c>
      <c r="D200" t="str">
        <f>VLOOKUP(C200,'Schedule 3'!A:M,13,FALSE)</f>
        <v>Other Personnel Related Expenses</v>
      </c>
      <c r="E200">
        <v>88.37</v>
      </c>
      <c r="F200" s="1">
        <v>42766</v>
      </c>
      <c r="G200" t="s">
        <v>462</v>
      </c>
      <c r="H200" t="s">
        <v>463</v>
      </c>
      <c r="I200" t="s">
        <v>464</v>
      </c>
      <c r="J200">
        <v>108622</v>
      </c>
      <c r="K200">
        <v>58905</v>
      </c>
      <c r="L200">
        <v>258700</v>
      </c>
      <c r="Q200" t="s">
        <v>465</v>
      </c>
      <c r="U200">
        <v>1</v>
      </c>
      <c r="V200">
        <v>17</v>
      </c>
      <c r="Y200" t="s">
        <v>65</v>
      </c>
      <c r="Z200">
        <v>345</v>
      </c>
      <c r="AA200" t="s">
        <v>279</v>
      </c>
      <c r="AB200" t="s">
        <v>21</v>
      </c>
      <c r="AC200">
        <v>398</v>
      </c>
    </row>
    <row r="201" spans="1:29" x14ac:dyDescent="0.25">
      <c r="A201">
        <v>345</v>
      </c>
      <c r="B201">
        <v>345101</v>
      </c>
      <c r="C201">
        <v>6585</v>
      </c>
      <c r="D201" t="str">
        <f>VLOOKUP(C201,'Schedule 3'!A:M,13,FALSE)</f>
        <v>Other Personnel Related Expenses</v>
      </c>
      <c r="E201">
        <v>0.35</v>
      </c>
      <c r="F201" s="1">
        <v>42766</v>
      </c>
      <c r="G201" t="s">
        <v>462</v>
      </c>
      <c r="H201" t="s">
        <v>550</v>
      </c>
      <c r="I201" t="s">
        <v>464</v>
      </c>
      <c r="J201">
        <v>163113</v>
      </c>
      <c r="K201">
        <v>58905</v>
      </c>
      <c r="L201">
        <v>258700</v>
      </c>
      <c r="Q201" t="s">
        <v>465</v>
      </c>
      <c r="U201">
        <v>1</v>
      </c>
      <c r="V201">
        <v>17</v>
      </c>
      <c r="Y201" t="s">
        <v>65</v>
      </c>
      <c r="Z201">
        <v>345</v>
      </c>
      <c r="AA201" t="s">
        <v>279</v>
      </c>
      <c r="AB201" t="s">
        <v>21</v>
      </c>
      <c r="AC201">
        <v>400</v>
      </c>
    </row>
    <row r="202" spans="1:29" x14ac:dyDescent="0.25">
      <c r="A202">
        <v>345</v>
      </c>
      <c r="B202">
        <v>345102</v>
      </c>
      <c r="C202">
        <v>6585</v>
      </c>
      <c r="D202" t="str">
        <f>VLOOKUP(C202,'Schedule 3'!A:M,13,FALSE)</f>
        <v>Other Personnel Related Expenses</v>
      </c>
      <c r="E202">
        <v>0.57999999999999996</v>
      </c>
      <c r="F202" s="1">
        <v>42766</v>
      </c>
      <c r="G202" t="s">
        <v>462</v>
      </c>
      <c r="H202" t="s">
        <v>511</v>
      </c>
      <c r="I202" t="s">
        <v>464</v>
      </c>
      <c r="J202">
        <v>163183</v>
      </c>
      <c r="K202">
        <v>58905</v>
      </c>
      <c r="L202">
        <v>258700</v>
      </c>
      <c r="Q202" t="s">
        <v>465</v>
      </c>
      <c r="U202">
        <v>1</v>
      </c>
      <c r="V202">
        <v>17</v>
      </c>
      <c r="Y202" t="s">
        <v>65</v>
      </c>
      <c r="Z202">
        <v>345</v>
      </c>
      <c r="AA202" t="s">
        <v>279</v>
      </c>
      <c r="AB202" t="s">
        <v>21</v>
      </c>
      <c r="AC202">
        <v>402</v>
      </c>
    </row>
    <row r="203" spans="1:29" x14ac:dyDescent="0.25">
      <c r="A203">
        <v>345</v>
      </c>
      <c r="B203">
        <v>345101</v>
      </c>
      <c r="C203">
        <v>6585</v>
      </c>
      <c r="D203" t="str">
        <f>VLOOKUP(C203,'Schedule 3'!A:M,13,FALSE)</f>
        <v>Other Personnel Related Expenses</v>
      </c>
      <c r="E203">
        <v>0.32</v>
      </c>
      <c r="F203" s="1">
        <v>42766</v>
      </c>
      <c r="G203" t="s">
        <v>462</v>
      </c>
      <c r="H203" t="s">
        <v>551</v>
      </c>
      <c r="I203" t="s">
        <v>464</v>
      </c>
      <c r="J203">
        <v>1005103</v>
      </c>
      <c r="K203">
        <v>58905</v>
      </c>
      <c r="L203">
        <v>258700</v>
      </c>
      <c r="Q203" t="s">
        <v>465</v>
      </c>
      <c r="U203">
        <v>1</v>
      </c>
      <c r="V203">
        <v>17</v>
      </c>
      <c r="Y203" t="s">
        <v>65</v>
      </c>
      <c r="Z203">
        <v>345</v>
      </c>
      <c r="AA203" t="s">
        <v>279</v>
      </c>
      <c r="AB203" t="s">
        <v>21</v>
      </c>
      <c r="AC203">
        <v>404</v>
      </c>
    </row>
    <row r="204" spans="1:29" x14ac:dyDescent="0.25">
      <c r="A204">
        <v>345</v>
      </c>
      <c r="B204">
        <v>345102</v>
      </c>
      <c r="C204">
        <v>6585</v>
      </c>
      <c r="D204" t="str">
        <f>VLOOKUP(C204,'Schedule 3'!A:M,13,FALSE)</f>
        <v>Other Personnel Related Expenses</v>
      </c>
      <c r="E204">
        <v>0.42</v>
      </c>
      <c r="F204" s="1">
        <v>42766</v>
      </c>
      <c r="G204" t="s">
        <v>462</v>
      </c>
      <c r="H204" t="s">
        <v>552</v>
      </c>
      <c r="I204" t="s">
        <v>464</v>
      </c>
      <c r="J204">
        <v>1008759</v>
      </c>
      <c r="K204">
        <v>58905</v>
      </c>
      <c r="L204">
        <v>258700</v>
      </c>
      <c r="Q204" t="s">
        <v>465</v>
      </c>
      <c r="U204">
        <v>1</v>
      </c>
      <c r="V204">
        <v>17</v>
      </c>
      <c r="Y204" t="s">
        <v>65</v>
      </c>
      <c r="Z204">
        <v>345</v>
      </c>
      <c r="AA204" t="s">
        <v>279</v>
      </c>
      <c r="AB204" t="s">
        <v>21</v>
      </c>
      <c r="AC204">
        <v>406</v>
      </c>
    </row>
    <row r="205" spans="1:29" x14ac:dyDescent="0.25">
      <c r="A205">
        <v>345</v>
      </c>
      <c r="B205">
        <v>345101</v>
      </c>
      <c r="C205">
        <v>6595</v>
      </c>
      <c r="D205" t="str">
        <f>VLOOKUP(C205,'Schedule 3'!A:M,13,FALSE)</f>
        <v>Operational/Non-Service Expenses</v>
      </c>
      <c r="E205">
        <v>25.15</v>
      </c>
      <c r="F205" s="1">
        <v>42766</v>
      </c>
      <c r="G205" t="s">
        <v>462</v>
      </c>
      <c r="H205" t="s">
        <v>553</v>
      </c>
      <c r="I205" t="s">
        <v>464</v>
      </c>
      <c r="J205">
        <v>96448</v>
      </c>
      <c r="K205">
        <v>58905</v>
      </c>
      <c r="L205">
        <v>258700</v>
      </c>
      <c r="Q205" t="s">
        <v>465</v>
      </c>
      <c r="U205">
        <v>1</v>
      </c>
      <c r="V205">
        <v>17</v>
      </c>
      <c r="Y205" t="s">
        <v>65</v>
      </c>
      <c r="Z205">
        <v>345</v>
      </c>
      <c r="AA205" t="s">
        <v>279</v>
      </c>
      <c r="AB205" t="s">
        <v>21</v>
      </c>
      <c r="AC205">
        <v>408</v>
      </c>
    </row>
    <row r="206" spans="1:29" x14ac:dyDescent="0.25">
      <c r="A206">
        <v>345</v>
      </c>
      <c r="B206">
        <v>345102</v>
      </c>
      <c r="C206">
        <v>6595</v>
      </c>
      <c r="D206" t="str">
        <f>VLOOKUP(C206,'Schedule 3'!A:M,13,FALSE)</f>
        <v>Operational/Non-Service Expenses</v>
      </c>
      <c r="E206">
        <v>54.59</v>
      </c>
      <c r="F206" s="1">
        <v>42766</v>
      </c>
      <c r="G206" t="s">
        <v>462</v>
      </c>
      <c r="H206" t="s">
        <v>554</v>
      </c>
      <c r="I206" t="s">
        <v>464</v>
      </c>
      <c r="J206">
        <v>96449</v>
      </c>
      <c r="K206">
        <v>58905</v>
      </c>
      <c r="L206">
        <v>258700</v>
      </c>
      <c r="Q206" t="s">
        <v>465</v>
      </c>
      <c r="U206">
        <v>1</v>
      </c>
      <c r="V206">
        <v>17</v>
      </c>
      <c r="Y206" t="s">
        <v>65</v>
      </c>
      <c r="Z206">
        <v>345</v>
      </c>
      <c r="AA206" t="s">
        <v>279</v>
      </c>
      <c r="AB206" t="s">
        <v>21</v>
      </c>
      <c r="AC206">
        <v>410</v>
      </c>
    </row>
    <row r="207" spans="1:29" x14ac:dyDescent="0.25">
      <c r="A207">
        <v>345</v>
      </c>
      <c r="B207">
        <v>345101</v>
      </c>
      <c r="C207">
        <v>6595</v>
      </c>
      <c r="D207" t="str">
        <f>VLOOKUP(C207,'Schedule 3'!A:M,13,FALSE)</f>
        <v>Operational/Non-Service Expenses</v>
      </c>
      <c r="E207">
        <v>5.17</v>
      </c>
      <c r="F207" s="1">
        <v>42766</v>
      </c>
      <c r="G207" t="s">
        <v>462</v>
      </c>
      <c r="H207" t="s">
        <v>463</v>
      </c>
      <c r="I207" t="s">
        <v>464</v>
      </c>
      <c r="J207">
        <v>108584</v>
      </c>
      <c r="K207">
        <v>58905</v>
      </c>
      <c r="L207">
        <v>258700</v>
      </c>
      <c r="Q207" t="s">
        <v>465</v>
      </c>
      <c r="U207">
        <v>1</v>
      </c>
      <c r="V207">
        <v>17</v>
      </c>
      <c r="Y207" t="s">
        <v>65</v>
      </c>
      <c r="Z207">
        <v>345</v>
      </c>
      <c r="AA207" t="s">
        <v>279</v>
      </c>
      <c r="AB207" t="s">
        <v>21</v>
      </c>
      <c r="AC207">
        <v>412</v>
      </c>
    </row>
    <row r="208" spans="1:29" x14ac:dyDescent="0.25">
      <c r="A208">
        <v>345</v>
      </c>
      <c r="B208">
        <v>345101</v>
      </c>
      <c r="C208">
        <v>6595</v>
      </c>
      <c r="D208" t="str">
        <f>VLOOKUP(C208,'Schedule 3'!A:M,13,FALSE)</f>
        <v>Operational/Non-Service Expenses</v>
      </c>
      <c r="E208">
        <v>5.83</v>
      </c>
      <c r="F208" s="1">
        <v>42766</v>
      </c>
      <c r="G208" t="s">
        <v>462</v>
      </c>
      <c r="H208" t="s">
        <v>463</v>
      </c>
      <c r="I208" t="s">
        <v>464</v>
      </c>
      <c r="J208">
        <v>108587</v>
      </c>
      <c r="K208">
        <v>58905</v>
      </c>
      <c r="L208">
        <v>258700</v>
      </c>
      <c r="Q208" t="s">
        <v>465</v>
      </c>
      <c r="U208">
        <v>1</v>
      </c>
      <c r="V208">
        <v>17</v>
      </c>
      <c r="Y208" t="s">
        <v>65</v>
      </c>
      <c r="Z208">
        <v>345</v>
      </c>
      <c r="AA208" t="s">
        <v>279</v>
      </c>
      <c r="AB208" t="s">
        <v>21</v>
      </c>
      <c r="AC208">
        <v>414</v>
      </c>
    </row>
    <row r="209" spans="1:29" x14ac:dyDescent="0.25">
      <c r="A209">
        <v>345</v>
      </c>
      <c r="B209">
        <v>345101</v>
      </c>
      <c r="C209">
        <v>6595</v>
      </c>
      <c r="D209" t="str">
        <f>VLOOKUP(C209,'Schedule 3'!A:M,13,FALSE)</f>
        <v>Operational/Non-Service Expenses</v>
      </c>
      <c r="E209">
        <v>65.02</v>
      </c>
      <c r="F209" s="1">
        <v>42766</v>
      </c>
      <c r="G209" t="s">
        <v>462</v>
      </c>
      <c r="H209" t="s">
        <v>463</v>
      </c>
      <c r="I209" t="s">
        <v>464</v>
      </c>
      <c r="J209">
        <v>108604</v>
      </c>
      <c r="K209">
        <v>58905</v>
      </c>
      <c r="L209">
        <v>258700</v>
      </c>
      <c r="Q209" t="s">
        <v>465</v>
      </c>
      <c r="U209">
        <v>1</v>
      </c>
      <c r="V209">
        <v>17</v>
      </c>
      <c r="Y209" t="s">
        <v>65</v>
      </c>
      <c r="Z209">
        <v>345</v>
      </c>
      <c r="AA209" t="s">
        <v>279</v>
      </c>
      <c r="AB209" t="s">
        <v>21</v>
      </c>
      <c r="AC209">
        <v>416</v>
      </c>
    </row>
    <row r="210" spans="1:29" x14ac:dyDescent="0.25">
      <c r="A210">
        <v>345</v>
      </c>
      <c r="B210">
        <v>345102</v>
      </c>
      <c r="C210">
        <v>6595</v>
      </c>
      <c r="D210" t="str">
        <f>VLOOKUP(C210,'Schedule 3'!A:M,13,FALSE)</f>
        <v>Operational/Non-Service Expenses</v>
      </c>
      <c r="E210">
        <v>292.93</v>
      </c>
      <c r="F210" s="1">
        <v>42766</v>
      </c>
      <c r="G210" t="s">
        <v>462</v>
      </c>
      <c r="H210" t="s">
        <v>463</v>
      </c>
      <c r="I210" t="s">
        <v>464</v>
      </c>
      <c r="J210">
        <v>108624</v>
      </c>
      <c r="K210">
        <v>58905</v>
      </c>
      <c r="L210">
        <v>258700</v>
      </c>
      <c r="Q210" t="s">
        <v>465</v>
      </c>
      <c r="U210">
        <v>1</v>
      </c>
      <c r="V210">
        <v>17</v>
      </c>
      <c r="Y210" t="s">
        <v>65</v>
      </c>
      <c r="Z210">
        <v>345</v>
      </c>
      <c r="AA210" t="s">
        <v>279</v>
      </c>
      <c r="AB210" t="s">
        <v>21</v>
      </c>
      <c r="AC210">
        <v>418</v>
      </c>
    </row>
    <row r="211" spans="1:29" x14ac:dyDescent="0.25">
      <c r="A211">
        <v>345</v>
      </c>
      <c r="B211">
        <v>345101</v>
      </c>
      <c r="C211">
        <v>6595</v>
      </c>
      <c r="D211" t="str">
        <f>VLOOKUP(C211,'Schedule 3'!A:M,13,FALSE)</f>
        <v>Operational/Non-Service Expenses</v>
      </c>
      <c r="E211">
        <v>0.39</v>
      </c>
      <c r="F211" s="1">
        <v>42766</v>
      </c>
      <c r="G211" t="s">
        <v>462</v>
      </c>
      <c r="H211" t="s">
        <v>555</v>
      </c>
      <c r="I211" t="s">
        <v>464</v>
      </c>
      <c r="J211">
        <v>163114</v>
      </c>
      <c r="K211">
        <v>58905</v>
      </c>
      <c r="L211">
        <v>258700</v>
      </c>
      <c r="Q211" t="s">
        <v>465</v>
      </c>
      <c r="U211">
        <v>1</v>
      </c>
      <c r="V211">
        <v>17</v>
      </c>
      <c r="Y211" t="s">
        <v>65</v>
      </c>
      <c r="Z211">
        <v>345</v>
      </c>
      <c r="AA211" t="s">
        <v>279</v>
      </c>
      <c r="AB211" t="s">
        <v>21</v>
      </c>
      <c r="AC211">
        <v>420</v>
      </c>
    </row>
    <row r="212" spans="1:29" x14ac:dyDescent="0.25">
      <c r="A212">
        <v>345</v>
      </c>
      <c r="B212">
        <v>345101</v>
      </c>
      <c r="C212">
        <v>6595</v>
      </c>
      <c r="D212" t="str">
        <f>VLOOKUP(C212,'Schedule 3'!A:M,13,FALSE)</f>
        <v>Operational/Non-Service Expenses</v>
      </c>
      <c r="E212">
        <v>0.6</v>
      </c>
      <c r="F212" s="1">
        <v>42766</v>
      </c>
      <c r="G212" t="s">
        <v>462</v>
      </c>
      <c r="H212" t="s">
        <v>473</v>
      </c>
      <c r="I212" t="s">
        <v>464</v>
      </c>
      <c r="J212">
        <v>163115</v>
      </c>
      <c r="K212">
        <v>58905</v>
      </c>
      <c r="L212">
        <v>258700</v>
      </c>
      <c r="Q212" t="s">
        <v>465</v>
      </c>
      <c r="U212">
        <v>1</v>
      </c>
      <c r="V212">
        <v>17</v>
      </c>
      <c r="Y212" t="s">
        <v>65</v>
      </c>
      <c r="Z212">
        <v>345</v>
      </c>
      <c r="AA212" t="s">
        <v>279</v>
      </c>
      <c r="AB212" t="s">
        <v>21</v>
      </c>
      <c r="AC212">
        <v>422</v>
      </c>
    </row>
    <row r="213" spans="1:29" x14ac:dyDescent="0.25">
      <c r="A213">
        <v>345</v>
      </c>
      <c r="B213">
        <v>345101</v>
      </c>
      <c r="C213">
        <v>6595</v>
      </c>
      <c r="D213" t="str">
        <f>VLOOKUP(C213,'Schedule 3'!A:M,13,FALSE)</f>
        <v>Operational/Non-Service Expenses</v>
      </c>
      <c r="E213">
        <v>2.72</v>
      </c>
      <c r="F213" s="1">
        <v>42766</v>
      </c>
      <c r="G213" t="s">
        <v>462</v>
      </c>
      <c r="H213" t="s">
        <v>555</v>
      </c>
      <c r="I213" t="s">
        <v>464</v>
      </c>
      <c r="J213">
        <v>163116</v>
      </c>
      <c r="K213">
        <v>58905</v>
      </c>
      <c r="L213">
        <v>258700</v>
      </c>
      <c r="Q213" t="s">
        <v>465</v>
      </c>
      <c r="U213">
        <v>1</v>
      </c>
      <c r="V213">
        <v>17</v>
      </c>
      <c r="Y213" t="s">
        <v>65</v>
      </c>
      <c r="Z213">
        <v>345</v>
      </c>
      <c r="AA213" t="s">
        <v>279</v>
      </c>
      <c r="AB213" t="s">
        <v>21</v>
      </c>
      <c r="AC213">
        <v>424</v>
      </c>
    </row>
    <row r="214" spans="1:29" x14ac:dyDescent="0.25">
      <c r="A214">
        <v>345</v>
      </c>
      <c r="B214">
        <v>345101</v>
      </c>
      <c r="C214">
        <v>6595</v>
      </c>
      <c r="D214" t="str">
        <f>VLOOKUP(C214,'Schedule 3'!A:M,13,FALSE)</f>
        <v>Operational/Non-Service Expenses</v>
      </c>
      <c r="E214">
        <v>3</v>
      </c>
      <c r="F214" s="1">
        <v>42766</v>
      </c>
      <c r="G214" t="s">
        <v>462</v>
      </c>
      <c r="H214" t="s">
        <v>521</v>
      </c>
      <c r="I214" t="s">
        <v>464</v>
      </c>
      <c r="J214">
        <v>163117</v>
      </c>
      <c r="K214">
        <v>58905</v>
      </c>
      <c r="L214">
        <v>258700</v>
      </c>
      <c r="Q214" t="s">
        <v>465</v>
      </c>
      <c r="U214">
        <v>1</v>
      </c>
      <c r="V214">
        <v>17</v>
      </c>
      <c r="Y214" t="s">
        <v>65</v>
      </c>
      <c r="Z214">
        <v>345</v>
      </c>
      <c r="AA214" t="s">
        <v>279</v>
      </c>
      <c r="AB214" t="s">
        <v>21</v>
      </c>
      <c r="AC214">
        <v>426</v>
      </c>
    </row>
    <row r="215" spans="1:29" x14ac:dyDescent="0.25">
      <c r="A215">
        <v>345</v>
      </c>
      <c r="B215">
        <v>345101</v>
      </c>
      <c r="C215">
        <v>6595</v>
      </c>
      <c r="D215" t="str">
        <f>VLOOKUP(C215,'Schedule 3'!A:M,13,FALSE)</f>
        <v>Operational/Non-Service Expenses</v>
      </c>
      <c r="E215">
        <v>9.9600000000000009</v>
      </c>
      <c r="F215" s="1">
        <v>42766</v>
      </c>
      <c r="G215" t="s">
        <v>462</v>
      </c>
      <c r="H215" t="s">
        <v>491</v>
      </c>
      <c r="I215" t="s">
        <v>464</v>
      </c>
      <c r="J215">
        <v>163118</v>
      </c>
      <c r="K215">
        <v>58905</v>
      </c>
      <c r="L215">
        <v>258700</v>
      </c>
      <c r="Q215" t="s">
        <v>465</v>
      </c>
      <c r="U215">
        <v>1</v>
      </c>
      <c r="V215">
        <v>17</v>
      </c>
      <c r="Y215" t="s">
        <v>65</v>
      </c>
      <c r="Z215">
        <v>345</v>
      </c>
      <c r="AA215" t="s">
        <v>279</v>
      </c>
      <c r="AB215" t="s">
        <v>21</v>
      </c>
      <c r="AC215">
        <v>428</v>
      </c>
    </row>
    <row r="216" spans="1:29" x14ac:dyDescent="0.25">
      <c r="A216">
        <v>345</v>
      </c>
      <c r="B216">
        <v>345102</v>
      </c>
      <c r="C216">
        <v>6595</v>
      </c>
      <c r="D216" t="str">
        <f>VLOOKUP(C216,'Schedule 3'!A:M,13,FALSE)</f>
        <v>Operational/Non-Service Expenses</v>
      </c>
      <c r="E216">
        <v>-0.33</v>
      </c>
      <c r="F216" s="1">
        <v>42766</v>
      </c>
      <c r="G216" t="s">
        <v>462</v>
      </c>
      <c r="H216" t="s">
        <v>556</v>
      </c>
      <c r="I216" t="s">
        <v>464</v>
      </c>
      <c r="J216">
        <v>163184</v>
      </c>
      <c r="K216">
        <v>58905</v>
      </c>
      <c r="L216">
        <v>258700</v>
      </c>
      <c r="Q216" t="s">
        <v>465</v>
      </c>
      <c r="U216">
        <v>1</v>
      </c>
      <c r="V216">
        <v>17</v>
      </c>
      <c r="Y216" t="s">
        <v>65</v>
      </c>
      <c r="Z216">
        <v>345</v>
      </c>
      <c r="AA216" t="s">
        <v>279</v>
      </c>
      <c r="AB216" t="s">
        <v>21</v>
      </c>
      <c r="AC216">
        <v>430</v>
      </c>
    </row>
    <row r="217" spans="1:29" x14ac:dyDescent="0.25">
      <c r="A217">
        <v>345</v>
      </c>
      <c r="B217">
        <v>345102</v>
      </c>
      <c r="C217">
        <v>6595</v>
      </c>
      <c r="D217" t="str">
        <f>VLOOKUP(C217,'Schedule 3'!A:M,13,FALSE)</f>
        <v>Operational/Non-Service Expenses</v>
      </c>
      <c r="E217">
        <v>0.55000000000000004</v>
      </c>
      <c r="F217" s="1">
        <v>42766</v>
      </c>
      <c r="G217" t="s">
        <v>462</v>
      </c>
      <c r="H217" t="s">
        <v>557</v>
      </c>
      <c r="I217" t="s">
        <v>464</v>
      </c>
      <c r="J217">
        <v>163185</v>
      </c>
      <c r="K217">
        <v>58905</v>
      </c>
      <c r="L217">
        <v>258700</v>
      </c>
      <c r="Q217" t="s">
        <v>465</v>
      </c>
      <c r="U217">
        <v>1</v>
      </c>
      <c r="V217">
        <v>17</v>
      </c>
      <c r="Y217" t="s">
        <v>65</v>
      </c>
      <c r="Z217">
        <v>345</v>
      </c>
      <c r="AA217" t="s">
        <v>279</v>
      </c>
      <c r="AB217" t="s">
        <v>21</v>
      </c>
      <c r="AC217">
        <v>432</v>
      </c>
    </row>
    <row r="218" spans="1:29" x14ac:dyDescent="0.25">
      <c r="A218">
        <v>345</v>
      </c>
      <c r="B218">
        <v>345102</v>
      </c>
      <c r="C218">
        <v>6595</v>
      </c>
      <c r="D218" t="str">
        <f>VLOOKUP(C218,'Schedule 3'!A:M,13,FALSE)</f>
        <v>Operational/Non-Service Expenses</v>
      </c>
      <c r="E218">
        <v>0.6</v>
      </c>
      <c r="F218" s="1">
        <v>42766</v>
      </c>
      <c r="G218" t="s">
        <v>462</v>
      </c>
      <c r="H218" t="s">
        <v>555</v>
      </c>
      <c r="I218" t="s">
        <v>464</v>
      </c>
      <c r="J218">
        <v>163186</v>
      </c>
      <c r="K218">
        <v>58905</v>
      </c>
      <c r="L218">
        <v>258700</v>
      </c>
      <c r="Q218" t="s">
        <v>465</v>
      </c>
      <c r="U218">
        <v>1</v>
      </c>
      <c r="V218">
        <v>17</v>
      </c>
      <c r="Y218" t="s">
        <v>65</v>
      </c>
      <c r="Z218">
        <v>345</v>
      </c>
      <c r="AA218" t="s">
        <v>279</v>
      </c>
      <c r="AB218" t="s">
        <v>21</v>
      </c>
      <c r="AC218">
        <v>434</v>
      </c>
    </row>
    <row r="219" spans="1:29" x14ac:dyDescent="0.25">
      <c r="A219">
        <v>345</v>
      </c>
      <c r="B219">
        <v>345102</v>
      </c>
      <c r="C219">
        <v>6595</v>
      </c>
      <c r="D219" t="str">
        <f>VLOOKUP(C219,'Schedule 3'!A:M,13,FALSE)</f>
        <v>Operational/Non-Service Expenses</v>
      </c>
      <c r="E219">
        <v>0.61</v>
      </c>
      <c r="F219" s="1">
        <v>42766</v>
      </c>
      <c r="G219" t="s">
        <v>462</v>
      </c>
      <c r="H219" t="s">
        <v>526</v>
      </c>
      <c r="I219" t="s">
        <v>464</v>
      </c>
      <c r="J219">
        <v>163187</v>
      </c>
      <c r="K219">
        <v>58905</v>
      </c>
      <c r="L219">
        <v>258700</v>
      </c>
      <c r="Q219" t="s">
        <v>465</v>
      </c>
      <c r="U219">
        <v>1</v>
      </c>
      <c r="V219">
        <v>17</v>
      </c>
      <c r="Y219" t="s">
        <v>65</v>
      </c>
      <c r="Z219">
        <v>345</v>
      </c>
      <c r="AA219" t="s">
        <v>279</v>
      </c>
      <c r="AB219" t="s">
        <v>21</v>
      </c>
      <c r="AC219">
        <v>436</v>
      </c>
    </row>
    <row r="220" spans="1:29" x14ac:dyDescent="0.25">
      <c r="A220">
        <v>345</v>
      </c>
      <c r="B220">
        <v>345102</v>
      </c>
      <c r="C220">
        <v>6595</v>
      </c>
      <c r="D220" t="str">
        <f>VLOOKUP(C220,'Schedule 3'!A:M,13,FALSE)</f>
        <v>Operational/Non-Service Expenses</v>
      </c>
      <c r="E220">
        <v>0.81</v>
      </c>
      <c r="F220" s="1">
        <v>42766</v>
      </c>
      <c r="G220" t="s">
        <v>462</v>
      </c>
      <c r="H220" t="s">
        <v>512</v>
      </c>
      <c r="I220" t="s">
        <v>464</v>
      </c>
      <c r="J220">
        <v>163188</v>
      </c>
      <c r="K220">
        <v>58905</v>
      </c>
      <c r="L220">
        <v>258700</v>
      </c>
      <c r="Q220" t="s">
        <v>465</v>
      </c>
      <c r="U220">
        <v>1</v>
      </c>
      <c r="V220">
        <v>17</v>
      </c>
      <c r="Y220" t="s">
        <v>65</v>
      </c>
      <c r="Z220">
        <v>345</v>
      </c>
      <c r="AA220" t="s">
        <v>279</v>
      </c>
      <c r="AB220" t="s">
        <v>21</v>
      </c>
      <c r="AC220">
        <v>438</v>
      </c>
    </row>
    <row r="221" spans="1:29" x14ac:dyDescent="0.25">
      <c r="A221">
        <v>345</v>
      </c>
      <c r="B221">
        <v>345102</v>
      </c>
      <c r="C221">
        <v>6595</v>
      </c>
      <c r="D221" t="str">
        <f>VLOOKUP(C221,'Schedule 3'!A:M,13,FALSE)</f>
        <v>Operational/Non-Service Expenses</v>
      </c>
      <c r="E221">
        <v>0.95</v>
      </c>
      <c r="F221" s="1">
        <v>42766</v>
      </c>
      <c r="G221" t="s">
        <v>462</v>
      </c>
      <c r="H221" t="s">
        <v>506</v>
      </c>
      <c r="I221" t="s">
        <v>464</v>
      </c>
      <c r="J221">
        <v>163189</v>
      </c>
      <c r="K221">
        <v>58905</v>
      </c>
      <c r="L221">
        <v>258700</v>
      </c>
      <c r="Q221" t="s">
        <v>465</v>
      </c>
      <c r="U221">
        <v>1</v>
      </c>
      <c r="V221">
        <v>17</v>
      </c>
      <c r="Y221" t="s">
        <v>65</v>
      </c>
      <c r="Z221">
        <v>345</v>
      </c>
      <c r="AA221" t="s">
        <v>279</v>
      </c>
      <c r="AB221" t="s">
        <v>21</v>
      </c>
      <c r="AC221">
        <v>440</v>
      </c>
    </row>
    <row r="222" spans="1:29" x14ac:dyDescent="0.25">
      <c r="A222">
        <v>345</v>
      </c>
      <c r="B222">
        <v>345102</v>
      </c>
      <c r="C222">
        <v>6595</v>
      </c>
      <c r="D222" t="str">
        <f>VLOOKUP(C222,'Schedule 3'!A:M,13,FALSE)</f>
        <v>Operational/Non-Service Expenses</v>
      </c>
      <c r="E222">
        <v>0.99</v>
      </c>
      <c r="F222" s="1">
        <v>42766</v>
      </c>
      <c r="G222" t="s">
        <v>462</v>
      </c>
      <c r="H222" t="s">
        <v>555</v>
      </c>
      <c r="I222" t="s">
        <v>464</v>
      </c>
      <c r="J222">
        <v>163190</v>
      </c>
      <c r="K222">
        <v>58905</v>
      </c>
      <c r="L222">
        <v>258700</v>
      </c>
      <c r="Q222" t="s">
        <v>465</v>
      </c>
      <c r="U222">
        <v>1</v>
      </c>
      <c r="V222">
        <v>17</v>
      </c>
      <c r="Y222" t="s">
        <v>65</v>
      </c>
      <c r="Z222">
        <v>345</v>
      </c>
      <c r="AA222" t="s">
        <v>279</v>
      </c>
      <c r="AB222" t="s">
        <v>21</v>
      </c>
      <c r="AC222">
        <v>442</v>
      </c>
    </row>
    <row r="223" spans="1:29" x14ac:dyDescent="0.25">
      <c r="A223">
        <v>345</v>
      </c>
      <c r="B223">
        <v>345102</v>
      </c>
      <c r="C223">
        <v>6595</v>
      </c>
      <c r="D223" t="str">
        <f>VLOOKUP(C223,'Schedule 3'!A:M,13,FALSE)</f>
        <v>Operational/Non-Service Expenses</v>
      </c>
      <c r="E223">
        <v>1.1100000000000001</v>
      </c>
      <c r="F223" s="1">
        <v>42766</v>
      </c>
      <c r="G223" t="s">
        <v>462</v>
      </c>
      <c r="H223" t="s">
        <v>505</v>
      </c>
      <c r="I223" t="s">
        <v>464</v>
      </c>
      <c r="J223">
        <v>163191</v>
      </c>
      <c r="K223">
        <v>58905</v>
      </c>
      <c r="L223">
        <v>258700</v>
      </c>
      <c r="Q223" t="s">
        <v>465</v>
      </c>
      <c r="U223">
        <v>1</v>
      </c>
      <c r="V223">
        <v>17</v>
      </c>
      <c r="Y223" t="s">
        <v>65</v>
      </c>
      <c r="Z223">
        <v>345</v>
      </c>
      <c r="AA223" t="s">
        <v>279</v>
      </c>
      <c r="AB223" t="s">
        <v>21</v>
      </c>
      <c r="AC223">
        <v>444</v>
      </c>
    </row>
    <row r="224" spans="1:29" x14ac:dyDescent="0.25">
      <c r="A224">
        <v>345</v>
      </c>
      <c r="B224">
        <v>345102</v>
      </c>
      <c r="C224">
        <v>6595</v>
      </c>
      <c r="D224" t="str">
        <f>VLOOKUP(C224,'Schedule 3'!A:M,13,FALSE)</f>
        <v>Operational/Non-Service Expenses</v>
      </c>
      <c r="E224">
        <v>1.44</v>
      </c>
      <c r="F224" s="1">
        <v>42766</v>
      </c>
      <c r="G224" t="s">
        <v>462</v>
      </c>
      <c r="H224" t="s">
        <v>521</v>
      </c>
      <c r="I224" t="s">
        <v>464</v>
      </c>
      <c r="J224">
        <v>163192</v>
      </c>
      <c r="K224">
        <v>58905</v>
      </c>
      <c r="L224">
        <v>258700</v>
      </c>
      <c r="Q224" t="s">
        <v>465</v>
      </c>
      <c r="U224">
        <v>1</v>
      </c>
      <c r="V224">
        <v>17</v>
      </c>
      <c r="Y224" t="s">
        <v>65</v>
      </c>
      <c r="Z224">
        <v>345</v>
      </c>
      <c r="AA224" t="s">
        <v>279</v>
      </c>
      <c r="AB224" t="s">
        <v>21</v>
      </c>
      <c r="AC224">
        <v>446</v>
      </c>
    </row>
    <row r="225" spans="1:29" x14ac:dyDescent="0.25">
      <c r="A225">
        <v>345</v>
      </c>
      <c r="B225">
        <v>345102</v>
      </c>
      <c r="C225">
        <v>6595</v>
      </c>
      <c r="D225" t="str">
        <f>VLOOKUP(C225,'Schedule 3'!A:M,13,FALSE)</f>
        <v>Operational/Non-Service Expenses</v>
      </c>
      <c r="E225">
        <v>1.94</v>
      </c>
      <c r="F225" s="1">
        <v>42766</v>
      </c>
      <c r="G225" t="s">
        <v>462</v>
      </c>
      <c r="H225" t="s">
        <v>558</v>
      </c>
      <c r="I225" t="s">
        <v>464</v>
      </c>
      <c r="J225">
        <v>163193</v>
      </c>
      <c r="K225">
        <v>58905</v>
      </c>
      <c r="L225">
        <v>258700</v>
      </c>
      <c r="Q225" t="s">
        <v>465</v>
      </c>
      <c r="U225">
        <v>1</v>
      </c>
      <c r="V225">
        <v>17</v>
      </c>
      <c r="Y225" t="s">
        <v>65</v>
      </c>
      <c r="Z225">
        <v>345</v>
      </c>
      <c r="AA225" t="s">
        <v>279</v>
      </c>
      <c r="AB225" t="s">
        <v>21</v>
      </c>
      <c r="AC225">
        <v>448</v>
      </c>
    </row>
    <row r="226" spans="1:29" x14ac:dyDescent="0.25">
      <c r="A226">
        <v>345</v>
      </c>
      <c r="B226">
        <v>345102</v>
      </c>
      <c r="C226">
        <v>6595</v>
      </c>
      <c r="D226" t="str">
        <f>VLOOKUP(C226,'Schedule 3'!A:M,13,FALSE)</f>
        <v>Operational/Non-Service Expenses</v>
      </c>
      <c r="E226">
        <v>4.8</v>
      </c>
      <c r="F226" s="1">
        <v>42766</v>
      </c>
      <c r="G226" t="s">
        <v>462</v>
      </c>
      <c r="H226" t="s">
        <v>506</v>
      </c>
      <c r="I226" t="s">
        <v>464</v>
      </c>
      <c r="J226">
        <v>163194</v>
      </c>
      <c r="K226">
        <v>58905</v>
      </c>
      <c r="L226">
        <v>258700</v>
      </c>
      <c r="Q226" t="s">
        <v>465</v>
      </c>
      <c r="U226">
        <v>1</v>
      </c>
      <c r="V226">
        <v>17</v>
      </c>
      <c r="Y226" t="s">
        <v>65</v>
      </c>
      <c r="Z226">
        <v>345</v>
      </c>
      <c r="AA226" t="s">
        <v>279</v>
      </c>
      <c r="AB226" t="s">
        <v>21</v>
      </c>
      <c r="AC226">
        <v>450</v>
      </c>
    </row>
    <row r="227" spans="1:29" x14ac:dyDescent="0.25">
      <c r="A227">
        <v>345</v>
      </c>
      <c r="B227">
        <v>345102</v>
      </c>
      <c r="C227">
        <v>6595</v>
      </c>
      <c r="D227" t="str">
        <f>VLOOKUP(C227,'Schedule 3'!A:M,13,FALSE)</f>
        <v>Operational/Non-Service Expenses</v>
      </c>
      <c r="E227">
        <v>7.16</v>
      </c>
      <c r="F227" s="1">
        <v>42766</v>
      </c>
      <c r="G227" t="s">
        <v>462</v>
      </c>
      <c r="H227" t="s">
        <v>556</v>
      </c>
      <c r="I227" t="s">
        <v>464</v>
      </c>
      <c r="J227">
        <v>163195</v>
      </c>
      <c r="K227">
        <v>58905</v>
      </c>
      <c r="L227">
        <v>258700</v>
      </c>
      <c r="Q227" t="s">
        <v>465</v>
      </c>
      <c r="U227">
        <v>1</v>
      </c>
      <c r="V227">
        <v>17</v>
      </c>
      <c r="Y227" t="s">
        <v>65</v>
      </c>
      <c r="Z227">
        <v>345</v>
      </c>
      <c r="AA227" t="s">
        <v>279</v>
      </c>
      <c r="AB227" t="s">
        <v>21</v>
      </c>
      <c r="AC227">
        <v>452</v>
      </c>
    </row>
    <row r="228" spans="1:29" x14ac:dyDescent="0.25">
      <c r="A228">
        <v>345</v>
      </c>
      <c r="B228">
        <v>345101</v>
      </c>
      <c r="C228">
        <v>6595</v>
      </c>
      <c r="D228" t="str">
        <f>VLOOKUP(C228,'Schedule 3'!A:M,13,FALSE)</f>
        <v>Operational/Non-Service Expenses</v>
      </c>
      <c r="E228">
        <v>0.74</v>
      </c>
      <c r="F228" s="1">
        <v>42766</v>
      </c>
      <c r="G228" t="s">
        <v>462</v>
      </c>
      <c r="H228" t="s">
        <v>559</v>
      </c>
      <c r="I228" t="s">
        <v>464</v>
      </c>
      <c r="J228">
        <v>2001440</v>
      </c>
      <c r="K228">
        <v>58905</v>
      </c>
      <c r="L228">
        <v>258700</v>
      </c>
      <c r="Q228" t="s">
        <v>465</v>
      </c>
      <c r="U228">
        <v>1</v>
      </c>
      <c r="V228">
        <v>17</v>
      </c>
      <c r="Y228" t="s">
        <v>65</v>
      </c>
      <c r="Z228">
        <v>345</v>
      </c>
      <c r="AA228" t="s">
        <v>279</v>
      </c>
      <c r="AB228" t="s">
        <v>21</v>
      </c>
      <c r="AC228">
        <v>454</v>
      </c>
    </row>
    <row r="229" spans="1:29" x14ac:dyDescent="0.25">
      <c r="A229">
        <v>345</v>
      </c>
      <c r="B229">
        <v>345102</v>
      </c>
      <c r="C229">
        <v>6600</v>
      </c>
      <c r="D229" t="str">
        <f>VLOOKUP(C229,'Schedule 3'!A:M,13,FALSE)</f>
        <v>Operational/Non-Service Expenses</v>
      </c>
      <c r="E229">
        <v>76.97</v>
      </c>
      <c r="F229" s="1">
        <v>42766</v>
      </c>
      <c r="G229" t="s">
        <v>462</v>
      </c>
      <c r="H229" t="s">
        <v>560</v>
      </c>
      <c r="I229" t="s">
        <v>464</v>
      </c>
      <c r="J229">
        <v>97601</v>
      </c>
      <c r="K229">
        <v>58905</v>
      </c>
      <c r="L229">
        <v>258700</v>
      </c>
      <c r="Q229" t="s">
        <v>465</v>
      </c>
      <c r="U229">
        <v>1</v>
      </c>
      <c r="V229">
        <v>17</v>
      </c>
      <c r="Y229" t="s">
        <v>65</v>
      </c>
      <c r="Z229">
        <v>345</v>
      </c>
      <c r="AA229" t="s">
        <v>279</v>
      </c>
      <c r="AB229" t="s">
        <v>21</v>
      </c>
      <c r="AC229">
        <v>456</v>
      </c>
    </row>
    <row r="230" spans="1:29" x14ac:dyDescent="0.25">
      <c r="A230">
        <v>345</v>
      </c>
      <c r="B230">
        <v>345101</v>
      </c>
      <c r="C230">
        <v>6600</v>
      </c>
      <c r="D230" t="str">
        <f>VLOOKUP(C230,'Schedule 3'!A:M,13,FALSE)</f>
        <v>Operational/Non-Service Expenses</v>
      </c>
      <c r="E230">
        <v>7.55</v>
      </c>
      <c r="F230" s="1">
        <v>42766</v>
      </c>
      <c r="G230" t="s">
        <v>462</v>
      </c>
      <c r="H230" t="s">
        <v>463</v>
      </c>
      <c r="I230" t="s">
        <v>464</v>
      </c>
      <c r="J230">
        <v>108603</v>
      </c>
      <c r="K230">
        <v>58905</v>
      </c>
      <c r="L230">
        <v>258700</v>
      </c>
      <c r="Q230" t="s">
        <v>465</v>
      </c>
      <c r="U230">
        <v>1</v>
      </c>
      <c r="V230">
        <v>17</v>
      </c>
      <c r="Y230" t="s">
        <v>65</v>
      </c>
      <c r="Z230">
        <v>345</v>
      </c>
      <c r="AA230" t="s">
        <v>279</v>
      </c>
      <c r="AB230" t="s">
        <v>21</v>
      </c>
      <c r="AC230">
        <v>458</v>
      </c>
    </row>
    <row r="231" spans="1:29" x14ac:dyDescent="0.25">
      <c r="A231">
        <v>345</v>
      </c>
      <c r="B231">
        <v>345102</v>
      </c>
      <c r="C231">
        <v>6600</v>
      </c>
      <c r="D231" t="str">
        <f>VLOOKUP(C231,'Schedule 3'!A:M,13,FALSE)</f>
        <v>Operational/Non-Service Expenses</v>
      </c>
      <c r="E231">
        <v>58.56</v>
      </c>
      <c r="F231" s="1">
        <v>42766</v>
      </c>
      <c r="G231" t="s">
        <v>462</v>
      </c>
      <c r="H231" t="s">
        <v>463</v>
      </c>
      <c r="I231" t="s">
        <v>464</v>
      </c>
      <c r="J231">
        <v>108623</v>
      </c>
      <c r="K231">
        <v>58905</v>
      </c>
      <c r="L231">
        <v>258700</v>
      </c>
      <c r="Q231" t="s">
        <v>465</v>
      </c>
      <c r="U231">
        <v>1</v>
      </c>
      <c r="V231">
        <v>17</v>
      </c>
      <c r="Y231" t="s">
        <v>65</v>
      </c>
      <c r="Z231">
        <v>345</v>
      </c>
      <c r="AA231" t="s">
        <v>279</v>
      </c>
      <c r="AB231" t="s">
        <v>21</v>
      </c>
      <c r="AC231">
        <v>460</v>
      </c>
    </row>
    <row r="232" spans="1:29" x14ac:dyDescent="0.25">
      <c r="A232">
        <v>345</v>
      </c>
      <c r="B232">
        <v>345102</v>
      </c>
      <c r="C232">
        <v>6600</v>
      </c>
      <c r="D232" t="str">
        <f>VLOOKUP(C232,'Schedule 3'!A:M,13,FALSE)</f>
        <v>Operational/Non-Service Expenses</v>
      </c>
      <c r="E232">
        <v>0.46</v>
      </c>
      <c r="F232" s="1">
        <v>42766</v>
      </c>
      <c r="G232" t="s">
        <v>462</v>
      </c>
      <c r="H232" t="s">
        <v>475</v>
      </c>
      <c r="I232" t="s">
        <v>464</v>
      </c>
      <c r="J232">
        <v>163196</v>
      </c>
      <c r="K232">
        <v>58905</v>
      </c>
      <c r="L232">
        <v>258700</v>
      </c>
      <c r="Q232" t="s">
        <v>465</v>
      </c>
      <c r="U232">
        <v>1</v>
      </c>
      <c r="V232">
        <v>17</v>
      </c>
      <c r="Y232" t="s">
        <v>65</v>
      </c>
      <c r="Z232">
        <v>345</v>
      </c>
      <c r="AA232" t="s">
        <v>279</v>
      </c>
      <c r="AB232" t="s">
        <v>21</v>
      </c>
      <c r="AC232">
        <v>462</v>
      </c>
    </row>
    <row r="233" spans="1:29" x14ac:dyDescent="0.25">
      <c r="A233">
        <v>345</v>
      </c>
      <c r="B233">
        <v>345102</v>
      </c>
      <c r="C233">
        <v>6605</v>
      </c>
      <c r="D233" t="str">
        <f>VLOOKUP(C233,'Schedule 3'!A:M,13,FALSE)</f>
        <v>Operational/Non-Service Expenses</v>
      </c>
      <c r="E233">
        <v>21.42</v>
      </c>
      <c r="F233" s="1">
        <v>42766</v>
      </c>
      <c r="G233" t="s">
        <v>462</v>
      </c>
      <c r="H233" t="s">
        <v>561</v>
      </c>
      <c r="I233" t="s">
        <v>464</v>
      </c>
      <c r="J233">
        <v>1005960</v>
      </c>
      <c r="K233">
        <v>58905</v>
      </c>
      <c r="L233">
        <v>258700</v>
      </c>
      <c r="Q233" t="s">
        <v>465</v>
      </c>
      <c r="U233">
        <v>1</v>
      </c>
      <c r="V233">
        <v>17</v>
      </c>
      <c r="Y233" t="s">
        <v>65</v>
      </c>
      <c r="Z233">
        <v>345</v>
      </c>
      <c r="AA233" t="s">
        <v>279</v>
      </c>
      <c r="AB233" t="s">
        <v>21</v>
      </c>
      <c r="AC233">
        <v>464</v>
      </c>
    </row>
    <row r="234" spans="1:29" x14ac:dyDescent="0.25">
      <c r="A234">
        <v>345</v>
      </c>
      <c r="B234">
        <v>345101</v>
      </c>
      <c r="C234">
        <v>6610</v>
      </c>
      <c r="D234" t="str">
        <f>VLOOKUP(C234,'Schedule 3'!A:M,13,FALSE)</f>
        <v>Operational/Non-Service Expenses</v>
      </c>
      <c r="E234">
        <v>0.72</v>
      </c>
      <c r="F234" s="1">
        <v>42766</v>
      </c>
      <c r="G234" t="s">
        <v>462</v>
      </c>
      <c r="H234" t="s">
        <v>463</v>
      </c>
      <c r="I234" t="s">
        <v>464</v>
      </c>
      <c r="J234">
        <v>108585</v>
      </c>
      <c r="K234">
        <v>58905</v>
      </c>
      <c r="L234">
        <v>258700</v>
      </c>
      <c r="Q234" t="s">
        <v>465</v>
      </c>
      <c r="U234">
        <v>1</v>
      </c>
      <c r="V234">
        <v>17</v>
      </c>
      <c r="Y234" t="s">
        <v>65</v>
      </c>
      <c r="Z234">
        <v>345</v>
      </c>
      <c r="AA234" t="s">
        <v>279</v>
      </c>
      <c r="AB234" t="s">
        <v>21</v>
      </c>
      <c r="AC234">
        <v>466</v>
      </c>
    </row>
    <row r="235" spans="1:29" x14ac:dyDescent="0.25">
      <c r="A235">
        <v>345</v>
      </c>
      <c r="B235">
        <v>345101</v>
      </c>
      <c r="C235">
        <v>6610</v>
      </c>
      <c r="D235" t="str">
        <f>VLOOKUP(C235,'Schedule 3'!A:M,13,FALSE)</f>
        <v>Operational/Non-Service Expenses</v>
      </c>
      <c r="E235">
        <v>11.81</v>
      </c>
      <c r="F235" s="1">
        <v>42766</v>
      </c>
      <c r="G235" t="s">
        <v>462</v>
      </c>
      <c r="H235" t="s">
        <v>463</v>
      </c>
      <c r="I235" t="s">
        <v>464</v>
      </c>
      <c r="J235">
        <v>108605</v>
      </c>
      <c r="K235">
        <v>58905</v>
      </c>
      <c r="L235">
        <v>258700</v>
      </c>
      <c r="Q235" t="s">
        <v>465</v>
      </c>
      <c r="U235">
        <v>1</v>
      </c>
      <c r="V235">
        <v>17</v>
      </c>
      <c r="Y235" t="s">
        <v>65</v>
      </c>
      <c r="Z235">
        <v>345</v>
      </c>
      <c r="AA235" t="s">
        <v>279</v>
      </c>
      <c r="AB235" t="s">
        <v>21</v>
      </c>
      <c r="AC235">
        <v>468</v>
      </c>
    </row>
    <row r="236" spans="1:29" x14ac:dyDescent="0.25">
      <c r="A236">
        <v>345</v>
      </c>
      <c r="B236">
        <v>345102</v>
      </c>
      <c r="C236">
        <v>6610</v>
      </c>
      <c r="D236" t="str">
        <f>VLOOKUP(C236,'Schedule 3'!A:M,13,FALSE)</f>
        <v>Operational/Non-Service Expenses</v>
      </c>
      <c r="E236">
        <v>61.06</v>
      </c>
      <c r="F236" s="1">
        <v>42766</v>
      </c>
      <c r="G236" t="s">
        <v>462</v>
      </c>
      <c r="H236" t="s">
        <v>463</v>
      </c>
      <c r="I236" t="s">
        <v>464</v>
      </c>
      <c r="J236">
        <v>108625</v>
      </c>
      <c r="K236">
        <v>58905</v>
      </c>
      <c r="L236">
        <v>258700</v>
      </c>
      <c r="Q236" t="s">
        <v>465</v>
      </c>
      <c r="U236">
        <v>1</v>
      </c>
      <c r="V236">
        <v>17</v>
      </c>
      <c r="Y236" t="s">
        <v>65</v>
      </c>
      <c r="Z236">
        <v>345</v>
      </c>
      <c r="AA236" t="s">
        <v>279</v>
      </c>
      <c r="AB236" t="s">
        <v>21</v>
      </c>
      <c r="AC236">
        <v>470</v>
      </c>
    </row>
    <row r="237" spans="1:29" x14ac:dyDescent="0.25">
      <c r="A237">
        <v>345</v>
      </c>
      <c r="B237">
        <v>345102</v>
      </c>
      <c r="C237">
        <v>6620</v>
      </c>
      <c r="D237" t="str">
        <f>VLOOKUP(C237,'Schedule 3'!A:M,13,FALSE)</f>
        <v>Operational/Non-Service Expenses</v>
      </c>
      <c r="E237">
        <v>116.63</v>
      </c>
      <c r="F237" s="1">
        <v>42766</v>
      </c>
      <c r="G237" t="s">
        <v>462</v>
      </c>
      <c r="H237" t="s">
        <v>463</v>
      </c>
      <c r="I237" t="s">
        <v>464</v>
      </c>
      <c r="J237">
        <v>108626</v>
      </c>
      <c r="K237">
        <v>58905</v>
      </c>
      <c r="L237">
        <v>258700</v>
      </c>
      <c r="Q237" t="s">
        <v>465</v>
      </c>
      <c r="U237">
        <v>1</v>
      </c>
      <c r="V237">
        <v>17</v>
      </c>
      <c r="Y237" t="s">
        <v>65</v>
      </c>
      <c r="Z237">
        <v>345</v>
      </c>
      <c r="AA237" t="s">
        <v>279</v>
      </c>
      <c r="AB237" t="s">
        <v>21</v>
      </c>
      <c r="AC237">
        <v>472</v>
      </c>
    </row>
    <row r="238" spans="1:29" x14ac:dyDescent="0.25">
      <c r="A238">
        <v>345</v>
      </c>
      <c r="B238">
        <v>345100</v>
      </c>
      <c r="C238">
        <v>6960</v>
      </c>
      <c r="D238" t="str">
        <f>VLOOKUP(C238,'Schedule 3'!A:M,13,FALSE)</f>
        <v>Operational/Non-Service Expenses</v>
      </c>
      <c r="E238">
        <v>-305.04000000000002</v>
      </c>
      <c r="F238" s="1">
        <v>42766</v>
      </c>
      <c r="G238" t="s">
        <v>462</v>
      </c>
      <c r="H238" t="s">
        <v>562</v>
      </c>
      <c r="I238" t="s">
        <v>464</v>
      </c>
      <c r="J238">
        <v>102303</v>
      </c>
      <c r="K238">
        <v>58905</v>
      </c>
      <c r="L238">
        <v>258700</v>
      </c>
      <c r="Q238" t="s">
        <v>465</v>
      </c>
      <c r="U238">
        <v>1</v>
      </c>
      <c r="V238">
        <v>17</v>
      </c>
      <c r="Y238" t="s">
        <v>65</v>
      </c>
      <c r="Z238">
        <v>345</v>
      </c>
      <c r="AA238" t="s">
        <v>279</v>
      </c>
      <c r="AB238" t="s">
        <v>21</v>
      </c>
      <c r="AC238">
        <v>474</v>
      </c>
    </row>
    <row r="239" spans="1:29" x14ac:dyDescent="0.25">
      <c r="A239">
        <v>345</v>
      </c>
      <c r="B239">
        <v>345102</v>
      </c>
      <c r="C239">
        <v>6355</v>
      </c>
      <c r="D239" t="str">
        <f>VLOOKUP(C239,'Schedule 3'!A:M,13,FALSE)</f>
        <v>Operational/Non-Service Expenses</v>
      </c>
      <c r="E239">
        <v>166.67</v>
      </c>
      <c r="F239" s="1">
        <v>42766</v>
      </c>
      <c r="G239" t="s">
        <v>462</v>
      </c>
      <c r="H239" t="s">
        <v>563</v>
      </c>
      <c r="I239" t="s">
        <v>464</v>
      </c>
      <c r="J239">
        <v>1009374</v>
      </c>
      <c r="K239">
        <v>58905</v>
      </c>
      <c r="L239">
        <v>258700</v>
      </c>
      <c r="Q239" t="s">
        <v>465</v>
      </c>
      <c r="U239">
        <v>1</v>
      </c>
      <c r="V239">
        <v>17</v>
      </c>
      <c r="Y239" t="s">
        <v>65</v>
      </c>
      <c r="Z239">
        <v>345</v>
      </c>
      <c r="AA239" t="s">
        <v>279</v>
      </c>
      <c r="AB239" t="s">
        <v>21</v>
      </c>
      <c r="AC239">
        <v>476</v>
      </c>
    </row>
    <row r="240" spans="1:29" x14ac:dyDescent="0.25">
      <c r="A240">
        <v>345</v>
      </c>
      <c r="B240">
        <v>345101</v>
      </c>
      <c r="C240">
        <v>6355</v>
      </c>
      <c r="D240" t="str">
        <f>VLOOKUP(C240,'Schedule 3'!A:M,13,FALSE)</f>
        <v>Operational/Non-Service Expenses</v>
      </c>
      <c r="E240">
        <v>50</v>
      </c>
      <c r="F240" s="1">
        <v>42766</v>
      </c>
      <c r="G240" t="s">
        <v>462</v>
      </c>
      <c r="H240" t="s">
        <v>564</v>
      </c>
      <c r="I240" t="s">
        <v>464</v>
      </c>
      <c r="J240">
        <v>1008115</v>
      </c>
      <c r="K240">
        <v>58905</v>
      </c>
      <c r="L240">
        <v>258700</v>
      </c>
      <c r="Q240" t="s">
        <v>465</v>
      </c>
      <c r="U240">
        <v>1</v>
      </c>
      <c r="V240">
        <v>17</v>
      </c>
      <c r="Y240" t="s">
        <v>65</v>
      </c>
      <c r="Z240">
        <v>345</v>
      </c>
      <c r="AA240" t="s">
        <v>279</v>
      </c>
      <c r="AB240" t="s">
        <v>21</v>
      </c>
      <c r="AC240">
        <v>478</v>
      </c>
    </row>
    <row r="241" spans="1:29" x14ac:dyDescent="0.25">
      <c r="A241">
        <v>345</v>
      </c>
      <c r="B241">
        <v>345102</v>
      </c>
      <c r="C241">
        <v>6355</v>
      </c>
      <c r="D241" t="str">
        <f>VLOOKUP(C241,'Schedule 3'!A:M,13,FALSE)</f>
        <v>Operational/Non-Service Expenses</v>
      </c>
      <c r="E241">
        <v>54.67</v>
      </c>
      <c r="F241" s="1">
        <v>42766</v>
      </c>
      <c r="G241" t="s">
        <v>462</v>
      </c>
      <c r="H241" t="s">
        <v>565</v>
      </c>
      <c r="I241" t="s">
        <v>464</v>
      </c>
      <c r="J241">
        <v>1008258</v>
      </c>
      <c r="K241">
        <v>58905</v>
      </c>
      <c r="L241">
        <v>258700</v>
      </c>
      <c r="Q241" t="s">
        <v>465</v>
      </c>
      <c r="U241">
        <v>1</v>
      </c>
      <c r="V241">
        <v>17</v>
      </c>
      <c r="Y241" t="s">
        <v>65</v>
      </c>
      <c r="Z241">
        <v>345</v>
      </c>
      <c r="AA241" t="s">
        <v>279</v>
      </c>
      <c r="AB241" t="s">
        <v>21</v>
      </c>
      <c r="AC241">
        <v>480</v>
      </c>
    </row>
    <row r="242" spans="1:29" x14ac:dyDescent="0.25">
      <c r="A242">
        <v>345</v>
      </c>
      <c r="B242">
        <v>345102</v>
      </c>
      <c r="C242">
        <v>6355</v>
      </c>
      <c r="D242" t="str">
        <f>VLOOKUP(C242,'Schedule 3'!A:M,13,FALSE)</f>
        <v>Operational/Non-Service Expenses</v>
      </c>
      <c r="E242">
        <v>73</v>
      </c>
      <c r="F242" s="1">
        <v>42766</v>
      </c>
      <c r="G242" t="s">
        <v>462</v>
      </c>
      <c r="H242" t="s">
        <v>566</v>
      </c>
      <c r="I242" t="s">
        <v>464</v>
      </c>
      <c r="J242">
        <v>1009459</v>
      </c>
      <c r="K242">
        <v>58905</v>
      </c>
      <c r="L242">
        <v>258700</v>
      </c>
      <c r="Q242" t="s">
        <v>465</v>
      </c>
      <c r="U242">
        <v>1</v>
      </c>
      <c r="V242">
        <v>17</v>
      </c>
      <c r="Y242" t="s">
        <v>65</v>
      </c>
      <c r="Z242">
        <v>345</v>
      </c>
      <c r="AA242" t="s">
        <v>279</v>
      </c>
      <c r="AB242" t="s">
        <v>21</v>
      </c>
      <c r="AC242">
        <v>482</v>
      </c>
    </row>
    <row r="243" spans="1:29" x14ac:dyDescent="0.25">
      <c r="A243">
        <v>345</v>
      </c>
      <c r="B243">
        <v>345101</v>
      </c>
      <c r="C243">
        <v>6355</v>
      </c>
      <c r="D243" t="str">
        <f>VLOOKUP(C243,'Schedule 3'!A:M,13,FALSE)</f>
        <v>Operational/Non-Service Expenses</v>
      </c>
      <c r="E243">
        <v>1108.5999999999999</v>
      </c>
      <c r="F243" s="1">
        <v>42766</v>
      </c>
      <c r="G243" t="s">
        <v>462</v>
      </c>
      <c r="H243" t="s">
        <v>567</v>
      </c>
      <c r="I243" t="s">
        <v>464</v>
      </c>
      <c r="J243">
        <v>5000366</v>
      </c>
      <c r="K243">
        <v>58905</v>
      </c>
      <c r="L243">
        <v>258700</v>
      </c>
      <c r="Q243" t="s">
        <v>465</v>
      </c>
      <c r="U243">
        <v>1</v>
      </c>
      <c r="V243">
        <v>17</v>
      </c>
      <c r="Y243" t="s">
        <v>65</v>
      </c>
      <c r="Z243">
        <v>345</v>
      </c>
      <c r="AA243" t="s">
        <v>279</v>
      </c>
      <c r="AB243" t="s">
        <v>21</v>
      </c>
      <c r="AC243">
        <v>484</v>
      </c>
    </row>
    <row r="244" spans="1:29" x14ac:dyDescent="0.25">
      <c r="A244">
        <v>345</v>
      </c>
      <c r="B244">
        <v>345102</v>
      </c>
      <c r="C244">
        <v>6355</v>
      </c>
      <c r="D244" t="str">
        <f>VLOOKUP(C244,'Schedule 3'!A:M,13,FALSE)</f>
        <v>Operational/Non-Service Expenses</v>
      </c>
      <c r="E244">
        <v>395.4</v>
      </c>
      <c r="F244" s="1">
        <v>42766</v>
      </c>
      <c r="G244" t="s">
        <v>462</v>
      </c>
      <c r="H244" t="s">
        <v>568</v>
      </c>
      <c r="I244" t="s">
        <v>464</v>
      </c>
      <c r="J244">
        <v>1006258</v>
      </c>
      <c r="K244">
        <v>58905</v>
      </c>
      <c r="L244">
        <v>258700</v>
      </c>
      <c r="Q244" t="s">
        <v>465</v>
      </c>
      <c r="U244">
        <v>1</v>
      </c>
      <c r="V244">
        <v>17</v>
      </c>
      <c r="Y244" t="s">
        <v>65</v>
      </c>
      <c r="Z244">
        <v>345</v>
      </c>
      <c r="AA244" t="s">
        <v>279</v>
      </c>
      <c r="AB244" t="s">
        <v>21</v>
      </c>
      <c r="AC244">
        <v>486</v>
      </c>
    </row>
    <row r="245" spans="1:29" x14ac:dyDescent="0.25">
      <c r="A245">
        <v>345</v>
      </c>
      <c r="B245">
        <v>345101</v>
      </c>
      <c r="C245">
        <v>6355</v>
      </c>
      <c r="D245" t="str">
        <f>VLOOKUP(C245,'Schedule 3'!A:M,13,FALSE)</f>
        <v>Operational/Non-Service Expenses</v>
      </c>
      <c r="E245">
        <v>1023.51</v>
      </c>
      <c r="F245" s="1">
        <v>42766</v>
      </c>
      <c r="G245" t="s">
        <v>462</v>
      </c>
      <c r="H245" t="s">
        <v>569</v>
      </c>
      <c r="I245" t="s">
        <v>464</v>
      </c>
      <c r="J245">
        <v>5000727</v>
      </c>
      <c r="K245">
        <v>58905</v>
      </c>
      <c r="L245">
        <v>258700</v>
      </c>
      <c r="Q245" t="s">
        <v>465</v>
      </c>
      <c r="U245">
        <v>1</v>
      </c>
      <c r="V245">
        <v>17</v>
      </c>
      <c r="Y245" t="s">
        <v>65</v>
      </c>
      <c r="Z245">
        <v>345</v>
      </c>
      <c r="AA245" t="s">
        <v>279</v>
      </c>
      <c r="AB245" t="s">
        <v>21</v>
      </c>
      <c r="AC245">
        <v>488</v>
      </c>
    </row>
    <row r="246" spans="1:29" x14ac:dyDescent="0.25">
      <c r="A246">
        <v>345</v>
      </c>
      <c r="B246">
        <v>345102</v>
      </c>
      <c r="C246">
        <v>6355</v>
      </c>
      <c r="D246" t="str">
        <f>VLOOKUP(C246,'Schedule 3'!A:M,13,FALSE)</f>
        <v>Operational/Non-Service Expenses</v>
      </c>
      <c r="E246">
        <v>76.39</v>
      </c>
      <c r="F246" s="1">
        <v>42766</v>
      </c>
      <c r="G246" t="s">
        <v>462</v>
      </c>
      <c r="H246" t="s">
        <v>570</v>
      </c>
      <c r="I246" t="s">
        <v>464</v>
      </c>
      <c r="J246">
        <v>1009315</v>
      </c>
      <c r="K246">
        <v>58905</v>
      </c>
      <c r="L246">
        <v>258700</v>
      </c>
      <c r="Q246" t="s">
        <v>465</v>
      </c>
      <c r="U246">
        <v>1</v>
      </c>
      <c r="V246">
        <v>17</v>
      </c>
      <c r="Y246" t="s">
        <v>65</v>
      </c>
      <c r="Z246">
        <v>345</v>
      </c>
      <c r="AA246" t="s">
        <v>279</v>
      </c>
      <c r="AB246" t="s">
        <v>21</v>
      </c>
      <c r="AC246">
        <v>490</v>
      </c>
    </row>
    <row r="247" spans="1:29" x14ac:dyDescent="0.25">
      <c r="A247">
        <v>345</v>
      </c>
      <c r="B247">
        <v>345101</v>
      </c>
      <c r="C247">
        <v>6355</v>
      </c>
      <c r="D247" t="str">
        <f>VLOOKUP(C247,'Schedule 3'!A:M,13,FALSE)</f>
        <v>Operational/Non-Service Expenses</v>
      </c>
      <c r="E247">
        <v>43.14</v>
      </c>
      <c r="F247" s="1">
        <v>42766</v>
      </c>
      <c r="G247" t="s">
        <v>462</v>
      </c>
      <c r="H247" t="s">
        <v>571</v>
      </c>
      <c r="I247" t="s">
        <v>464</v>
      </c>
      <c r="J247">
        <v>1007984</v>
      </c>
      <c r="K247">
        <v>58905</v>
      </c>
      <c r="L247">
        <v>258700</v>
      </c>
      <c r="Q247" t="s">
        <v>465</v>
      </c>
      <c r="U247">
        <v>1</v>
      </c>
      <c r="V247">
        <v>17</v>
      </c>
      <c r="Y247" t="s">
        <v>65</v>
      </c>
      <c r="Z247">
        <v>345</v>
      </c>
      <c r="AA247" t="s">
        <v>279</v>
      </c>
      <c r="AB247" t="s">
        <v>21</v>
      </c>
      <c r="AC247">
        <v>492</v>
      </c>
    </row>
    <row r="248" spans="1:29" x14ac:dyDescent="0.25">
      <c r="A248">
        <v>345</v>
      </c>
      <c r="B248">
        <v>345102</v>
      </c>
      <c r="C248">
        <v>6355</v>
      </c>
      <c r="D248" t="str">
        <f>VLOOKUP(C248,'Schedule 3'!A:M,13,FALSE)</f>
        <v>Operational/Non-Service Expenses</v>
      </c>
      <c r="E248">
        <v>24.97</v>
      </c>
      <c r="F248" s="1">
        <v>42766</v>
      </c>
      <c r="G248" t="s">
        <v>462</v>
      </c>
      <c r="H248" t="s">
        <v>572</v>
      </c>
      <c r="I248" t="s">
        <v>464</v>
      </c>
      <c r="J248">
        <v>1008005</v>
      </c>
      <c r="K248">
        <v>58905</v>
      </c>
      <c r="L248">
        <v>258700</v>
      </c>
      <c r="Q248" t="s">
        <v>465</v>
      </c>
      <c r="U248">
        <v>1</v>
      </c>
      <c r="V248">
        <v>17</v>
      </c>
      <c r="Y248" t="s">
        <v>65</v>
      </c>
      <c r="Z248">
        <v>345</v>
      </c>
      <c r="AA248" t="s">
        <v>279</v>
      </c>
      <c r="AB248" t="s">
        <v>21</v>
      </c>
      <c r="AC248">
        <v>494</v>
      </c>
    </row>
    <row r="249" spans="1:29" x14ac:dyDescent="0.25">
      <c r="A249">
        <v>345</v>
      </c>
      <c r="B249">
        <v>345101</v>
      </c>
      <c r="C249">
        <v>7080</v>
      </c>
      <c r="D249" t="str">
        <f>VLOOKUP(C249,'Schedule 3'!A:M,13,FALSE)</f>
        <v>Operational/Non-Service Expenses</v>
      </c>
      <c r="E249">
        <v>-138.57</v>
      </c>
      <c r="F249" s="1">
        <v>42766</v>
      </c>
      <c r="G249" t="s">
        <v>462</v>
      </c>
      <c r="H249" t="s">
        <v>573</v>
      </c>
      <c r="I249" t="s">
        <v>464</v>
      </c>
      <c r="J249">
        <v>1006419</v>
      </c>
      <c r="K249">
        <v>58905</v>
      </c>
      <c r="L249">
        <v>258700</v>
      </c>
      <c r="Q249" t="s">
        <v>465</v>
      </c>
      <c r="U249">
        <v>1</v>
      </c>
      <c r="V249">
        <v>17</v>
      </c>
      <c r="Y249" t="s">
        <v>65</v>
      </c>
      <c r="Z249">
        <v>345</v>
      </c>
      <c r="AA249" t="s">
        <v>279</v>
      </c>
      <c r="AB249" t="s">
        <v>21</v>
      </c>
      <c r="AC249">
        <v>496</v>
      </c>
    </row>
    <row r="250" spans="1:29" x14ac:dyDescent="0.25">
      <c r="A250">
        <v>345</v>
      </c>
      <c r="B250">
        <v>345102</v>
      </c>
      <c r="C250">
        <v>7160</v>
      </c>
      <c r="D250" t="str">
        <f>VLOOKUP(C250,'Schedule 3'!A:M,13,FALSE)</f>
        <v>Operational/Non-Service Expenses</v>
      </c>
      <c r="E250">
        <v>-186.08</v>
      </c>
      <c r="F250" s="1">
        <v>42766</v>
      </c>
      <c r="G250" t="s">
        <v>462</v>
      </c>
      <c r="H250" t="s">
        <v>463</v>
      </c>
      <c r="I250" t="s">
        <v>464</v>
      </c>
      <c r="J250">
        <v>108606</v>
      </c>
      <c r="K250">
        <v>58905</v>
      </c>
      <c r="L250">
        <v>258700</v>
      </c>
      <c r="Q250" t="s">
        <v>465</v>
      </c>
      <c r="U250">
        <v>1</v>
      </c>
      <c r="V250">
        <v>17</v>
      </c>
      <c r="Y250" t="s">
        <v>65</v>
      </c>
      <c r="Z250">
        <v>345</v>
      </c>
      <c r="AA250" t="s">
        <v>279</v>
      </c>
      <c r="AB250" t="s">
        <v>21</v>
      </c>
      <c r="AC250">
        <v>498</v>
      </c>
    </row>
    <row r="251" spans="1:29" x14ac:dyDescent="0.25">
      <c r="A251">
        <v>345</v>
      </c>
      <c r="B251">
        <v>345102</v>
      </c>
      <c r="C251">
        <v>7160</v>
      </c>
      <c r="D251" t="str">
        <f>VLOOKUP(C251,'Schedule 3'!A:M,13,FALSE)</f>
        <v>Operational/Non-Service Expenses</v>
      </c>
      <c r="E251">
        <v>0.18</v>
      </c>
      <c r="F251" s="1">
        <v>42766</v>
      </c>
      <c r="G251" t="s">
        <v>462</v>
      </c>
      <c r="H251" t="s">
        <v>574</v>
      </c>
      <c r="I251" t="s">
        <v>464</v>
      </c>
      <c r="J251">
        <v>163198</v>
      </c>
      <c r="K251">
        <v>58905</v>
      </c>
      <c r="L251">
        <v>258700</v>
      </c>
      <c r="Q251" t="s">
        <v>465</v>
      </c>
      <c r="U251">
        <v>1</v>
      </c>
      <c r="V251">
        <v>17</v>
      </c>
      <c r="Y251" t="s">
        <v>65</v>
      </c>
      <c r="Z251">
        <v>345</v>
      </c>
      <c r="AA251" t="s">
        <v>279</v>
      </c>
      <c r="AB251" t="s">
        <v>21</v>
      </c>
      <c r="AC251">
        <v>500</v>
      </c>
    </row>
    <row r="252" spans="1:29" x14ac:dyDescent="0.25">
      <c r="A252">
        <v>345</v>
      </c>
      <c r="B252">
        <v>345102</v>
      </c>
      <c r="C252">
        <v>7160</v>
      </c>
      <c r="D252" t="str">
        <f>VLOOKUP(C252,'Schedule 3'!A:M,13,FALSE)</f>
        <v>Operational/Non-Service Expenses</v>
      </c>
      <c r="E252">
        <v>0.18</v>
      </c>
      <c r="F252" s="1">
        <v>42766</v>
      </c>
      <c r="G252" t="s">
        <v>462</v>
      </c>
      <c r="H252" t="s">
        <v>574</v>
      </c>
      <c r="I252" t="s">
        <v>464</v>
      </c>
      <c r="J252">
        <v>163199</v>
      </c>
      <c r="K252">
        <v>58905</v>
      </c>
      <c r="L252">
        <v>258700</v>
      </c>
      <c r="Q252" t="s">
        <v>465</v>
      </c>
      <c r="U252">
        <v>1</v>
      </c>
      <c r="V252">
        <v>17</v>
      </c>
      <c r="Y252" t="s">
        <v>65</v>
      </c>
      <c r="Z252">
        <v>345</v>
      </c>
      <c r="AA252" t="s">
        <v>279</v>
      </c>
      <c r="AB252" t="s">
        <v>21</v>
      </c>
      <c r="AC252">
        <v>502</v>
      </c>
    </row>
    <row r="253" spans="1:29" x14ac:dyDescent="0.25">
      <c r="A253">
        <v>345</v>
      </c>
      <c r="B253">
        <v>345102</v>
      </c>
      <c r="C253">
        <v>7160</v>
      </c>
      <c r="D253" t="str">
        <f>VLOOKUP(C253,'Schedule 3'!A:M,13,FALSE)</f>
        <v>Operational/Non-Service Expenses</v>
      </c>
      <c r="E253">
        <v>0.18</v>
      </c>
      <c r="F253" s="1">
        <v>42766</v>
      </c>
      <c r="G253" t="s">
        <v>462</v>
      </c>
      <c r="H253" t="s">
        <v>511</v>
      </c>
      <c r="I253" t="s">
        <v>464</v>
      </c>
      <c r="J253">
        <v>163200</v>
      </c>
      <c r="K253">
        <v>58905</v>
      </c>
      <c r="L253">
        <v>258700</v>
      </c>
      <c r="Q253" t="s">
        <v>465</v>
      </c>
      <c r="U253">
        <v>1</v>
      </c>
      <c r="V253">
        <v>17</v>
      </c>
      <c r="Y253" t="s">
        <v>65</v>
      </c>
      <c r="Z253">
        <v>345</v>
      </c>
      <c r="AA253" t="s">
        <v>279</v>
      </c>
      <c r="AB253" t="s">
        <v>21</v>
      </c>
      <c r="AC253">
        <v>504</v>
      </c>
    </row>
    <row r="254" spans="1:29" x14ac:dyDescent="0.25">
      <c r="A254">
        <v>345</v>
      </c>
      <c r="B254">
        <v>345102</v>
      </c>
      <c r="C254">
        <v>7160</v>
      </c>
      <c r="D254" t="str">
        <f>VLOOKUP(C254,'Schedule 3'!A:M,13,FALSE)</f>
        <v>Operational/Non-Service Expenses</v>
      </c>
      <c r="E254">
        <v>0.18</v>
      </c>
      <c r="F254" s="1">
        <v>42766</v>
      </c>
      <c r="G254" t="s">
        <v>462</v>
      </c>
      <c r="H254" t="s">
        <v>511</v>
      </c>
      <c r="I254" t="s">
        <v>464</v>
      </c>
      <c r="J254">
        <v>163201</v>
      </c>
      <c r="K254">
        <v>58905</v>
      </c>
      <c r="L254">
        <v>258700</v>
      </c>
      <c r="Q254" t="s">
        <v>465</v>
      </c>
      <c r="U254">
        <v>1</v>
      </c>
      <c r="V254">
        <v>17</v>
      </c>
      <c r="Y254" t="s">
        <v>65</v>
      </c>
      <c r="Z254">
        <v>345</v>
      </c>
      <c r="AA254" t="s">
        <v>279</v>
      </c>
      <c r="AB254" t="s">
        <v>21</v>
      </c>
      <c r="AC254">
        <v>506</v>
      </c>
    </row>
    <row r="255" spans="1:29" x14ac:dyDescent="0.25">
      <c r="A255">
        <v>345</v>
      </c>
      <c r="B255">
        <v>345102</v>
      </c>
      <c r="C255">
        <v>7160</v>
      </c>
      <c r="D255" t="str">
        <f>VLOOKUP(C255,'Schedule 3'!A:M,13,FALSE)</f>
        <v>Operational/Non-Service Expenses</v>
      </c>
      <c r="E255">
        <v>0.52</v>
      </c>
      <c r="F255" s="1">
        <v>42766</v>
      </c>
      <c r="G255" t="s">
        <v>462</v>
      </c>
      <c r="H255" t="s">
        <v>574</v>
      </c>
      <c r="I255" t="s">
        <v>464</v>
      </c>
      <c r="J255">
        <v>163202</v>
      </c>
      <c r="K255">
        <v>58905</v>
      </c>
      <c r="L255">
        <v>258700</v>
      </c>
      <c r="Q255" t="s">
        <v>465</v>
      </c>
      <c r="U255">
        <v>1</v>
      </c>
      <c r="V255">
        <v>17</v>
      </c>
      <c r="Y255" t="s">
        <v>65</v>
      </c>
      <c r="Z255">
        <v>345</v>
      </c>
      <c r="AA255" t="s">
        <v>279</v>
      </c>
      <c r="AB255" t="s">
        <v>21</v>
      </c>
      <c r="AC255">
        <v>508</v>
      </c>
    </row>
    <row r="256" spans="1:29" x14ac:dyDescent="0.25">
      <c r="A256">
        <v>345</v>
      </c>
      <c r="B256">
        <v>345102</v>
      </c>
      <c r="C256">
        <v>7160</v>
      </c>
      <c r="D256" t="str">
        <f>VLOOKUP(C256,'Schedule 3'!A:M,13,FALSE)</f>
        <v>Operational/Non-Service Expenses</v>
      </c>
      <c r="E256">
        <v>0.66</v>
      </c>
      <c r="F256" s="1">
        <v>42766</v>
      </c>
      <c r="G256" t="s">
        <v>462</v>
      </c>
      <c r="H256" t="s">
        <v>574</v>
      </c>
      <c r="I256" t="s">
        <v>464</v>
      </c>
      <c r="J256">
        <v>163203</v>
      </c>
      <c r="K256">
        <v>58905</v>
      </c>
      <c r="L256">
        <v>258700</v>
      </c>
      <c r="Q256" t="s">
        <v>465</v>
      </c>
      <c r="U256">
        <v>1</v>
      </c>
      <c r="V256">
        <v>17</v>
      </c>
      <c r="Y256" t="s">
        <v>65</v>
      </c>
      <c r="Z256">
        <v>345</v>
      </c>
      <c r="AA256" t="s">
        <v>279</v>
      </c>
      <c r="AB256" t="s">
        <v>21</v>
      </c>
      <c r="AC256">
        <v>510</v>
      </c>
    </row>
    <row r="257" spans="1:29" x14ac:dyDescent="0.25">
      <c r="A257">
        <v>345</v>
      </c>
      <c r="B257">
        <v>345102</v>
      </c>
      <c r="C257">
        <v>7160</v>
      </c>
      <c r="D257" t="str">
        <f>VLOOKUP(C257,'Schedule 3'!A:M,13,FALSE)</f>
        <v>Operational/Non-Service Expenses</v>
      </c>
      <c r="E257">
        <v>9.16</v>
      </c>
      <c r="F257" s="1">
        <v>42766</v>
      </c>
      <c r="G257" t="s">
        <v>462</v>
      </c>
      <c r="H257" t="s">
        <v>474</v>
      </c>
      <c r="I257" t="s">
        <v>464</v>
      </c>
      <c r="J257">
        <v>163204</v>
      </c>
      <c r="K257">
        <v>58905</v>
      </c>
      <c r="L257">
        <v>258700</v>
      </c>
      <c r="Q257" t="s">
        <v>465</v>
      </c>
      <c r="U257">
        <v>1</v>
      </c>
      <c r="V257">
        <v>17</v>
      </c>
      <c r="Y257" t="s">
        <v>65</v>
      </c>
      <c r="Z257">
        <v>345</v>
      </c>
      <c r="AA257" t="s">
        <v>279</v>
      </c>
      <c r="AB257" t="s">
        <v>21</v>
      </c>
      <c r="AC257">
        <v>512</v>
      </c>
    </row>
    <row r="258" spans="1:29" x14ac:dyDescent="0.25">
      <c r="A258">
        <v>345</v>
      </c>
      <c r="B258">
        <v>345102</v>
      </c>
      <c r="C258">
        <v>7165</v>
      </c>
      <c r="D258" t="str">
        <f>VLOOKUP(C258,'Schedule 3'!A:M,13,FALSE)</f>
        <v>Operational/Non-Service Expenses</v>
      </c>
      <c r="E258">
        <v>-4.34</v>
      </c>
      <c r="F258" s="1">
        <v>42766</v>
      </c>
      <c r="G258" t="s">
        <v>462</v>
      </c>
      <c r="H258" t="s">
        <v>463</v>
      </c>
      <c r="I258" t="s">
        <v>464</v>
      </c>
      <c r="J258">
        <v>108607</v>
      </c>
      <c r="K258">
        <v>58905</v>
      </c>
      <c r="L258">
        <v>258700</v>
      </c>
      <c r="Q258" t="s">
        <v>465</v>
      </c>
      <c r="U258">
        <v>1</v>
      </c>
      <c r="V258">
        <v>17</v>
      </c>
      <c r="Y258" t="s">
        <v>65</v>
      </c>
      <c r="Z258">
        <v>345</v>
      </c>
      <c r="AA258" t="s">
        <v>279</v>
      </c>
      <c r="AB258" t="s">
        <v>21</v>
      </c>
      <c r="AC258">
        <v>514</v>
      </c>
    </row>
    <row r="259" spans="1:29" x14ac:dyDescent="0.25">
      <c r="A259">
        <v>345</v>
      </c>
      <c r="B259">
        <v>345102</v>
      </c>
      <c r="C259">
        <v>7165</v>
      </c>
      <c r="D259" t="str">
        <f>VLOOKUP(C259,'Schedule 3'!A:M,13,FALSE)</f>
        <v>Operational/Non-Service Expenses</v>
      </c>
      <c r="E259">
        <v>-106.68</v>
      </c>
      <c r="F259" s="1">
        <v>42766</v>
      </c>
      <c r="G259" t="s">
        <v>462</v>
      </c>
      <c r="H259" t="s">
        <v>575</v>
      </c>
      <c r="I259" t="s">
        <v>464</v>
      </c>
      <c r="J259">
        <v>2005171</v>
      </c>
      <c r="K259">
        <v>58905</v>
      </c>
      <c r="L259">
        <v>258700</v>
      </c>
      <c r="Q259" t="s">
        <v>465</v>
      </c>
      <c r="U259">
        <v>1</v>
      </c>
      <c r="V259">
        <v>17</v>
      </c>
      <c r="Y259" t="s">
        <v>65</v>
      </c>
      <c r="Z259">
        <v>345</v>
      </c>
      <c r="AA259" t="s">
        <v>279</v>
      </c>
      <c r="AB259" t="s">
        <v>21</v>
      </c>
      <c r="AC259">
        <v>516</v>
      </c>
    </row>
    <row r="260" spans="1:29" x14ac:dyDescent="0.25">
      <c r="A260">
        <v>345</v>
      </c>
      <c r="B260">
        <v>345100</v>
      </c>
      <c r="C260">
        <v>7165</v>
      </c>
      <c r="D260" t="str">
        <f>VLOOKUP(C260,'Schedule 3'!A:M,13,FALSE)</f>
        <v>Operational/Non-Service Expenses</v>
      </c>
      <c r="E260">
        <v>-188.78</v>
      </c>
      <c r="F260" s="1">
        <v>42766</v>
      </c>
      <c r="G260" t="s">
        <v>462</v>
      </c>
      <c r="H260" t="s">
        <v>576</v>
      </c>
      <c r="I260" t="s">
        <v>464</v>
      </c>
      <c r="J260">
        <v>2008243</v>
      </c>
      <c r="K260">
        <v>58905</v>
      </c>
      <c r="L260">
        <v>258700</v>
      </c>
      <c r="Q260" t="s">
        <v>465</v>
      </c>
      <c r="U260">
        <v>1</v>
      </c>
      <c r="V260">
        <v>17</v>
      </c>
      <c r="Y260" t="s">
        <v>65</v>
      </c>
      <c r="Z260">
        <v>345</v>
      </c>
      <c r="AA260" t="s">
        <v>279</v>
      </c>
      <c r="AB260" t="s">
        <v>21</v>
      </c>
      <c r="AC260">
        <v>518</v>
      </c>
    </row>
    <row r="261" spans="1:29" x14ac:dyDescent="0.25">
      <c r="A261">
        <v>345</v>
      </c>
      <c r="B261">
        <v>345102</v>
      </c>
      <c r="C261">
        <v>7185</v>
      </c>
      <c r="D261" t="str">
        <f>VLOOKUP(C261,'Schedule 3'!A:M,13,FALSE)</f>
        <v>Operational/Non-Service Expenses</v>
      </c>
      <c r="E261">
        <v>-1.5</v>
      </c>
      <c r="F261" s="1">
        <v>42766</v>
      </c>
      <c r="G261" t="s">
        <v>462</v>
      </c>
      <c r="H261" t="s">
        <v>577</v>
      </c>
      <c r="I261" t="s">
        <v>464</v>
      </c>
      <c r="J261">
        <v>2008156</v>
      </c>
      <c r="K261">
        <v>58905</v>
      </c>
      <c r="L261">
        <v>258700</v>
      </c>
      <c r="Q261" t="s">
        <v>465</v>
      </c>
      <c r="U261">
        <v>1</v>
      </c>
      <c r="V261">
        <v>17</v>
      </c>
      <c r="Y261" t="s">
        <v>65</v>
      </c>
      <c r="Z261">
        <v>345</v>
      </c>
      <c r="AA261" t="s">
        <v>279</v>
      </c>
      <c r="AB261" t="s">
        <v>21</v>
      </c>
      <c r="AC261">
        <v>520</v>
      </c>
    </row>
    <row r="262" spans="1:29" x14ac:dyDescent="0.25">
      <c r="A262">
        <v>345</v>
      </c>
      <c r="B262">
        <v>345101</v>
      </c>
      <c r="C262">
        <v>6445</v>
      </c>
      <c r="D262" t="str">
        <f>VLOOKUP(C262,'Schedule 3'!A:M,13,FALSE)</f>
        <v>Operational/Non-Service Expenses</v>
      </c>
      <c r="E262">
        <v>272.02999999999997</v>
      </c>
      <c r="F262" s="1">
        <v>42794</v>
      </c>
      <c r="G262" t="s">
        <v>462</v>
      </c>
      <c r="H262" t="s">
        <v>463</v>
      </c>
      <c r="I262" t="s">
        <v>464</v>
      </c>
      <c r="J262">
        <v>108575</v>
      </c>
      <c r="K262">
        <v>59002</v>
      </c>
      <c r="L262">
        <v>262565</v>
      </c>
      <c r="Q262" t="s">
        <v>465</v>
      </c>
      <c r="U262">
        <v>2</v>
      </c>
      <c r="V262">
        <v>17</v>
      </c>
      <c r="Y262" t="s">
        <v>65</v>
      </c>
      <c r="Z262">
        <v>345</v>
      </c>
      <c r="AA262" t="s">
        <v>279</v>
      </c>
      <c r="AB262" t="s">
        <v>21</v>
      </c>
      <c r="AC262">
        <v>2</v>
      </c>
    </row>
    <row r="263" spans="1:29" x14ac:dyDescent="0.25">
      <c r="A263">
        <v>345</v>
      </c>
      <c r="B263">
        <v>345102</v>
      </c>
      <c r="C263">
        <v>6445</v>
      </c>
      <c r="D263" t="str">
        <f>VLOOKUP(C263,'Schedule 3'!A:M,13,FALSE)</f>
        <v>Operational/Non-Service Expenses</v>
      </c>
      <c r="E263">
        <v>1.96</v>
      </c>
      <c r="F263" s="1">
        <v>42794</v>
      </c>
      <c r="G263" t="s">
        <v>462</v>
      </c>
      <c r="H263" t="s">
        <v>463</v>
      </c>
      <c r="I263" t="s">
        <v>464</v>
      </c>
      <c r="J263">
        <v>108608</v>
      </c>
      <c r="K263">
        <v>59002</v>
      </c>
      <c r="L263">
        <v>262565</v>
      </c>
      <c r="Q263" t="s">
        <v>465</v>
      </c>
      <c r="U263">
        <v>2</v>
      </c>
      <c r="V263">
        <v>17</v>
      </c>
      <c r="Y263" t="s">
        <v>65</v>
      </c>
      <c r="Z263">
        <v>345</v>
      </c>
      <c r="AA263" t="s">
        <v>279</v>
      </c>
      <c r="AB263" t="s">
        <v>21</v>
      </c>
      <c r="AC263">
        <v>4</v>
      </c>
    </row>
    <row r="264" spans="1:29" x14ac:dyDescent="0.25">
      <c r="A264">
        <v>345</v>
      </c>
      <c r="B264">
        <v>345101</v>
      </c>
      <c r="C264">
        <v>6455</v>
      </c>
      <c r="D264" t="str">
        <f>VLOOKUP(C264,'Schedule 3'!A:M,13,FALSE)</f>
        <v>Operational/Non-Service Expenses</v>
      </c>
      <c r="E264">
        <v>5.54</v>
      </c>
      <c r="F264" s="1">
        <v>42794</v>
      </c>
      <c r="G264" t="s">
        <v>462</v>
      </c>
      <c r="H264" t="s">
        <v>466</v>
      </c>
      <c r="I264" t="s">
        <v>464</v>
      </c>
      <c r="J264">
        <v>95164</v>
      </c>
      <c r="K264">
        <v>59002</v>
      </c>
      <c r="L264">
        <v>262565</v>
      </c>
      <c r="Q264" t="s">
        <v>465</v>
      </c>
      <c r="U264">
        <v>2</v>
      </c>
      <c r="V264">
        <v>17</v>
      </c>
      <c r="Y264" t="s">
        <v>65</v>
      </c>
      <c r="Z264">
        <v>345</v>
      </c>
      <c r="AA264" t="s">
        <v>279</v>
      </c>
      <c r="AB264" t="s">
        <v>21</v>
      </c>
      <c r="AC264">
        <v>6</v>
      </c>
    </row>
    <row r="265" spans="1:29" x14ac:dyDescent="0.25">
      <c r="A265">
        <v>345</v>
      </c>
      <c r="B265">
        <v>345102</v>
      </c>
      <c r="C265">
        <v>6455</v>
      </c>
      <c r="D265" t="str">
        <f>VLOOKUP(C265,'Schedule 3'!A:M,13,FALSE)</f>
        <v>Operational/Non-Service Expenses</v>
      </c>
      <c r="E265">
        <v>24.84</v>
      </c>
      <c r="F265" s="1">
        <v>42794</v>
      </c>
      <c r="G265" t="s">
        <v>462</v>
      </c>
      <c r="H265" t="s">
        <v>466</v>
      </c>
      <c r="I265" t="s">
        <v>464</v>
      </c>
      <c r="J265">
        <v>95165</v>
      </c>
      <c r="K265">
        <v>59002</v>
      </c>
      <c r="L265">
        <v>262565</v>
      </c>
      <c r="Q265" t="s">
        <v>465</v>
      </c>
      <c r="U265">
        <v>2</v>
      </c>
      <c r="V265">
        <v>17</v>
      </c>
      <c r="Y265" t="s">
        <v>65</v>
      </c>
      <c r="Z265">
        <v>345</v>
      </c>
      <c r="AA265" t="s">
        <v>279</v>
      </c>
      <c r="AB265" t="s">
        <v>21</v>
      </c>
      <c r="AC265">
        <v>8</v>
      </c>
    </row>
    <row r="266" spans="1:29" x14ac:dyDescent="0.25">
      <c r="A266">
        <v>345</v>
      </c>
      <c r="B266">
        <v>345101</v>
      </c>
      <c r="C266">
        <v>6455</v>
      </c>
      <c r="D266" t="str">
        <f>VLOOKUP(C266,'Schedule 3'!A:M,13,FALSE)</f>
        <v>Operational/Non-Service Expenses</v>
      </c>
      <c r="E266">
        <v>1.67</v>
      </c>
      <c r="F266" s="1">
        <v>42794</v>
      </c>
      <c r="G266" t="s">
        <v>462</v>
      </c>
      <c r="H266" t="s">
        <v>463</v>
      </c>
      <c r="I266" t="s">
        <v>464</v>
      </c>
      <c r="J266">
        <v>108589</v>
      </c>
      <c r="K266">
        <v>59002</v>
      </c>
      <c r="L266">
        <v>262565</v>
      </c>
      <c r="Q266" t="s">
        <v>465</v>
      </c>
      <c r="U266">
        <v>2</v>
      </c>
      <c r="V266">
        <v>17</v>
      </c>
      <c r="Y266" t="s">
        <v>65</v>
      </c>
      <c r="Z266">
        <v>345</v>
      </c>
      <c r="AA266" t="s">
        <v>279</v>
      </c>
      <c r="AB266" t="s">
        <v>21</v>
      </c>
      <c r="AC266">
        <v>10</v>
      </c>
    </row>
    <row r="267" spans="1:29" x14ac:dyDescent="0.25">
      <c r="A267">
        <v>345</v>
      </c>
      <c r="B267">
        <v>345101</v>
      </c>
      <c r="C267">
        <v>6455</v>
      </c>
      <c r="D267" t="str">
        <f>VLOOKUP(C267,'Schedule 3'!A:M,13,FALSE)</f>
        <v>Operational/Non-Service Expenses</v>
      </c>
      <c r="E267">
        <v>49.38</v>
      </c>
      <c r="F267" s="1">
        <v>42794</v>
      </c>
      <c r="G267" t="s">
        <v>462</v>
      </c>
      <c r="H267" t="s">
        <v>463</v>
      </c>
      <c r="I267" t="s">
        <v>464</v>
      </c>
      <c r="J267">
        <v>108590</v>
      </c>
      <c r="K267">
        <v>59002</v>
      </c>
      <c r="L267">
        <v>262565</v>
      </c>
      <c r="Q267" t="s">
        <v>465</v>
      </c>
      <c r="U267">
        <v>2</v>
      </c>
      <c r="V267">
        <v>17</v>
      </c>
      <c r="Y267" t="s">
        <v>65</v>
      </c>
      <c r="Z267">
        <v>345</v>
      </c>
      <c r="AA267" t="s">
        <v>279</v>
      </c>
      <c r="AB267" t="s">
        <v>21</v>
      </c>
      <c r="AC267">
        <v>12</v>
      </c>
    </row>
    <row r="268" spans="1:29" x14ac:dyDescent="0.25">
      <c r="A268">
        <v>345</v>
      </c>
      <c r="B268">
        <v>345102</v>
      </c>
      <c r="C268">
        <v>6455</v>
      </c>
      <c r="D268" t="str">
        <f>VLOOKUP(C268,'Schedule 3'!A:M,13,FALSE)</f>
        <v>Operational/Non-Service Expenses</v>
      </c>
      <c r="E268">
        <v>94.88</v>
      </c>
      <c r="F268" s="1">
        <v>42794</v>
      </c>
      <c r="G268" t="s">
        <v>462</v>
      </c>
      <c r="H268" t="s">
        <v>463</v>
      </c>
      <c r="I268" t="s">
        <v>464</v>
      </c>
      <c r="J268">
        <v>108610</v>
      </c>
      <c r="K268">
        <v>59002</v>
      </c>
      <c r="L268">
        <v>262565</v>
      </c>
      <c r="Q268" t="s">
        <v>465</v>
      </c>
      <c r="U268">
        <v>2</v>
      </c>
      <c r="V268">
        <v>17</v>
      </c>
      <c r="Y268" t="s">
        <v>65</v>
      </c>
      <c r="Z268">
        <v>345</v>
      </c>
      <c r="AA268" t="s">
        <v>279</v>
      </c>
      <c r="AB268" t="s">
        <v>21</v>
      </c>
      <c r="AC268">
        <v>14</v>
      </c>
    </row>
    <row r="269" spans="1:29" x14ac:dyDescent="0.25">
      <c r="A269">
        <v>345</v>
      </c>
      <c r="B269">
        <v>345101</v>
      </c>
      <c r="C269">
        <v>6455</v>
      </c>
      <c r="D269" t="str">
        <f>VLOOKUP(C269,'Schedule 3'!A:M,13,FALSE)</f>
        <v>Operational/Non-Service Expenses</v>
      </c>
      <c r="E269">
        <v>0.32</v>
      </c>
      <c r="F269" s="1">
        <v>42794</v>
      </c>
      <c r="G269" t="s">
        <v>462</v>
      </c>
      <c r="H269" t="s">
        <v>467</v>
      </c>
      <c r="I269" t="s">
        <v>464</v>
      </c>
      <c r="J269">
        <v>163083</v>
      </c>
      <c r="K269">
        <v>59002</v>
      </c>
      <c r="L269">
        <v>262565</v>
      </c>
      <c r="Q269" t="s">
        <v>465</v>
      </c>
      <c r="U269">
        <v>2</v>
      </c>
      <c r="V269">
        <v>17</v>
      </c>
      <c r="Y269" t="s">
        <v>65</v>
      </c>
      <c r="Z269">
        <v>345</v>
      </c>
      <c r="AA269" t="s">
        <v>279</v>
      </c>
      <c r="AB269" t="s">
        <v>21</v>
      </c>
      <c r="AC269">
        <v>16</v>
      </c>
    </row>
    <row r="270" spans="1:29" x14ac:dyDescent="0.25">
      <c r="A270">
        <v>345</v>
      </c>
      <c r="B270">
        <v>345101</v>
      </c>
      <c r="C270">
        <v>6455</v>
      </c>
      <c r="D270" t="str">
        <f>VLOOKUP(C270,'Schedule 3'!A:M,13,FALSE)</f>
        <v>Operational/Non-Service Expenses</v>
      </c>
      <c r="E270">
        <v>0.44</v>
      </c>
      <c r="F270" s="1">
        <v>42794</v>
      </c>
      <c r="G270" t="s">
        <v>462</v>
      </c>
      <c r="H270" t="s">
        <v>468</v>
      </c>
      <c r="I270" t="s">
        <v>464</v>
      </c>
      <c r="J270">
        <v>163084</v>
      </c>
      <c r="K270">
        <v>59002</v>
      </c>
      <c r="L270">
        <v>262565</v>
      </c>
      <c r="Q270" t="s">
        <v>465</v>
      </c>
      <c r="U270">
        <v>2</v>
      </c>
      <c r="V270">
        <v>17</v>
      </c>
      <c r="Y270" t="s">
        <v>65</v>
      </c>
      <c r="Z270">
        <v>345</v>
      </c>
      <c r="AA270" t="s">
        <v>279</v>
      </c>
      <c r="AB270" t="s">
        <v>21</v>
      </c>
      <c r="AC270">
        <v>18</v>
      </c>
    </row>
    <row r="271" spans="1:29" x14ac:dyDescent="0.25">
      <c r="A271">
        <v>345</v>
      </c>
      <c r="B271">
        <v>345101</v>
      </c>
      <c r="C271">
        <v>6455</v>
      </c>
      <c r="D271" t="str">
        <f>VLOOKUP(C271,'Schedule 3'!A:M,13,FALSE)</f>
        <v>Operational/Non-Service Expenses</v>
      </c>
      <c r="E271">
        <v>0.6</v>
      </c>
      <c r="F271" s="1">
        <v>42794</v>
      </c>
      <c r="G271" t="s">
        <v>462</v>
      </c>
      <c r="H271" t="s">
        <v>469</v>
      </c>
      <c r="I271" t="s">
        <v>464</v>
      </c>
      <c r="J271">
        <v>163085</v>
      </c>
      <c r="K271">
        <v>59002</v>
      </c>
      <c r="L271">
        <v>262565</v>
      </c>
      <c r="Q271" t="s">
        <v>465</v>
      </c>
      <c r="U271">
        <v>2</v>
      </c>
      <c r="V271">
        <v>17</v>
      </c>
      <c r="Y271" t="s">
        <v>65</v>
      </c>
      <c r="Z271">
        <v>345</v>
      </c>
      <c r="AA271" t="s">
        <v>279</v>
      </c>
      <c r="AB271" t="s">
        <v>21</v>
      </c>
      <c r="AC271">
        <v>20</v>
      </c>
    </row>
    <row r="272" spans="1:29" x14ac:dyDescent="0.25">
      <c r="A272">
        <v>345</v>
      </c>
      <c r="B272">
        <v>345101</v>
      </c>
      <c r="C272">
        <v>6455</v>
      </c>
      <c r="D272" t="str">
        <f>VLOOKUP(C272,'Schedule 3'!A:M,13,FALSE)</f>
        <v>Operational/Non-Service Expenses</v>
      </c>
      <c r="E272">
        <v>0.61</v>
      </c>
      <c r="F272" s="1">
        <v>42794</v>
      </c>
      <c r="G272" t="s">
        <v>462</v>
      </c>
      <c r="H272" t="s">
        <v>467</v>
      </c>
      <c r="I272" t="s">
        <v>464</v>
      </c>
      <c r="J272">
        <v>163086</v>
      </c>
      <c r="K272">
        <v>59002</v>
      </c>
      <c r="L272">
        <v>262565</v>
      </c>
      <c r="Q272" t="s">
        <v>465</v>
      </c>
      <c r="U272">
        <v>2</v>
      </c>
      <c r="V272">
        <v>17</v>
      </c>
      <c r="Y272" t="s">
        <v>65</v>
      </c>
      <c r="Z272">
        <v>345</v>
      </c>
      <c r="AA272" t="s">
        <v>279</v>
      </c>
      <c r="AB272" t="s">
        <v>21</v>
      </c>
      <c r="AC272">
        <v>22</v>
      </c>
    </row>
    <row r="273" spans="1:29" x14ac:dyDescent="0.25">
      <c r="A273">
        <v>345</v>
      </c>
      <c r="B273">
        <v>345102</v>
      </c>
      <c r="C273">
        <v>6455</v>
      </c>
      <c r="D273" t="str">
        <f>VLOOKUP(C273,'Schedule 3'!A:M,13,FALSE)</f>
        <v>Operational/Non-Service Expenses</v>
      </c>
      <c r="E273">
        <v>-0.91</v>
      </c>
      <c r="F273" s="1">
        <v>42794</v>
      </c>
      <c r="G273" t="s">
        <v>462</v>
      </c>
      <c r="H273" t="s">
        <v>470</v>
      </c>
      <c r="I273" t="s">
        <v>464</v>
      </c>
      <c r="J273">
        <v>163119</v>
      </c>
      <c r="K273">
        <v>59002</v>
      </c>
      <c r="L273">
        <v>262565</v>
      </c>
      <c r="Q273" t="s">
        <v>465</v>
      </c>
      <c r="U273">
        <v>2</v>
      </c>
      <c r="V273">
        <v>17</v>
      </c>
      <c r="Y273" t="s">
        <v>65</v>
      </c>
      <c r="Z273">
        <v>345</v>
      </c>
      <c r="AA273" t="s">
        <v>279</v>
      </c>
      <c r="AB273" t="s">
        <v>21</v>
      </c>
      <c r="AC273">
        <v>24</v>
      </c>
    </row>
    <row r="274" spans="1:29" x14ac:dyDescent="0.25">
      <c r="A274">
        <v>345</v>
      </c>
      <c r="B274">
        <v>345102</v>
      </c>
      <c r="C274">
        <v>6455</v>
      </c>
      <c r="D274" t="str">
        <f>VLOOKUP(C274,'Schedule 3'!A:M,13,FALSE)</f>
        <v>Operational/Non-Service Expenses</v>
      </c>
      <c r="E274">
        <v>0.14000000000000001</v>
      </c>
      <c r="F274" s="1">
        <v>42794</v>
      </c>
      <c r="G274" t="s">
        <v>462</v>
      </c>
      <c r="H274" t="s">
        <v>471</v>
      </c>
      <c r="I274" t="s">
        <v>464</v>
      </c>
      <c r="J274">
        <v>163120</v>
      </c>
      <c r="K274">
        <v>59002</v>
      </c>
      <c r="L274">
        <v>262565</v>
      </c>
      <c r="Q274" t="s">
        <v>465</v>
      </c>
      <c r="U274">
        <v>2</v>
      </c>
      <c r="V274">
        <v>17</v>
      </c>
      <c r="Y274" t="s">
        <v>65</v>
      </c>
      <c r="Z274">
        <v>345</v>
      </c>
      <c r="AA274" t="s">
        <v>279</v>
      </c>
      <c r="AB274" t="s">
        <v>21</v>
      </c>
      <c r="AC274">
        <v>26</v>
      </c>
    </row>
    <row r="275" spans="1:29" x14ac:dyDescent="0.25">
      <c r="A275">
        <v>345</v>
      </c>
      <c r="B275">
        <v>345102</v>
      </c>
      <c r="C275">
        <v>6455</v>
      </c>
      <c r="D275" t="str">
        <f>VLOOKUP(C275,'Schedule 3'!A:M,13,FALSE)</f>
        <v>Operational/Non-Service Expenses</v>
      </c>
      <c r="E275">
        <v>0.91</v>
      </c>
      <c r="F275" s="1">
        <v>42794</v>
      </c>
      <c r="G275" t="s">
        <v>462</v>
      </c>
      <c r="H275" t="s">
        <v>472</v>
      </c>
      <c r="I275" t="s">
        <v>464</v>
      </c>
      <c r="J275">
        <v>163121</v>
      </c>
      <c r="K275">
        <v>59002</v>
      </c>
      <c r="L275">
        <v>262565</v>
      </c>
      <c r="Q275" t="s">
        <v>465</v>
      </c>
      <c r="U275">
        <v>2</v>
      </c>
      <c r="V275">
        <v>17</v>
      </c>
      <c r="Y275" t="s">
        <v>65</v>
      </c>
      <c r="Z275">
        <v>345</v>
      </c>
      <c r="AA275" t="s">
        <v>279</v>
      </c>
      <c r="AB275" t="s">
        <v>21</v>
      </c>
      <c r="AC275">
        <v>28</v>
      </c>
    </row>
    <row r="276" spans="1:29" x14ac:dyDescent="0.25">
      <c r="A276">
        <v>345</v>
      </c>
      <c r="B276">
        <v>345102</v>
      </c>
      <c r="C276">
        <v>6455</v>
      </c>
      <c r="D276" t="str">
        <f>VLOOKUP(C276,'Schedule 3'!A:M,13,FALSE)</f>
        <v>Operational/Non-Service Expenses</v>
      </c>
      <c r="E276">
        <v>0.91</v>
      </c>
      <c r="F276" s="1">
        <v>42794</v>
      </c>
      <c r="G276" t="s">
        <v>462</v>
      </c>
      <c r="H276" t="s">
        <v>473</v>
      </c>
      <c r="I276" t="s">
        <v>464</v>
      </c>
      <c r="J276">
        <v>163122</v>
      </c>
      <c r="K276">
        <v>59002</v>
      </c>
      <c r="L276">
        <v>262565</v>
      </c>
      <c r="Q276" t="s">
        <v>465</v>
      </c>
      <c r="U276">
        <v>2</v>
      </c>
      <c r="V276">
        <v>17</v>
      </c>
      <c r="Y276" t="s">
        <v>65</v>
      </c>
      <c r="Z276">
        <v>345</v>
      </c>
      <c r="AA276" t="s">
        <v>279</v>
      </c>
      <c r="AB276" t="s">
        <v>21</v>
      </c>
      <c r="AC276">
        <v>30</v>
      </c>
    </row>
    <row r="277" spans="1:29" x14ac:dyDescent="0.25">
      <c r="A277">
        <v>345</v>
      </c>
      <c r="B277">
        <v>345102</v>
      </c>
      <c r="C277">
        <v>6455</v>
      </c>
      <c r="D277" t="str">
        <f>VLOOKUP(C277,'Schedule 3'!A:M,13,FALSE)</f>
        <v>Operational/Non-Service Expenses</v>
      </c>
      <c r="E277">
        <v>1.24</v>
      </c>
      <c r="F277" s="1">
        <v>42794</v>
      </c>
      <c r="G277" t="s">
        <v>462</v>
      </c>
      <c r="H277" t="s">
        <v>471</v>
      </c>
      <c r="I277" t="s">
        <v>464</v>
      </c>
      <c r="J277">
        <v>163123</v>
      </c>
      <c r="K277">
        <v>59002</v>
      </c>
      <c r="L277">
        <v>262565</v>
      </c>
      <c r="Q277" t="s">
        <v>465</v>
      </c>
      <c r="U277">
        <v>2</v>
      </c>
      <c r="V277">
        <v>17</v>
      </c>
      <c r="Y277" t="s">
        <v>65</v>
      </c>
      <c r="Z277">
        <v>345</v>
      </c>
      <c r="AA277" t="s">
        <v>279</v>
      </c>
      <c r="AB277" t="s">
        <v>21</v>
      </c>
      <c r="AC277">
        <v>32</v>
      </c>
    </row>
    <row r="278" spans="1:29" x14ac:dyDescent="0.25">
      <c r="A278">
        <v>345</v>
      </c>
      <c r="B278">
        <v>345102</v>
      </c>
      <c r="C278">
        <v>6455</v>
      </c>
      <c r="D278" t="str">
        <f>VLOOKUP(C278,'Schedule 3'!A:M,13,FALSE)</f>
        <v>Operational/Non-Service Expenses</v>
      </c>
      <c r="E278">
        <v>1.71</v>
      </c>
      <c r="F278" s="1">
        <v>42794</v>
      </c>
      <c r="G278" t="s">
        <v>462</v>
      </c>
      <c r="H278" t="s">
        <v>474</v>
      </c>
      <c r="I278" t="s">
        <v>464</v>
      </c>
      <c r="J278">
        <v>163124</v>
      </c>
      <c r="K278">
        <v>59002</v>
      </c>
      <c r="L278">
        <v>262565</v>
      </c>
      <c r="Q278" t="s">
        <v>465</v>
      </c>
      <c r="U278">
        <v>2</v>
      </c>
      <c r="V278">
        <v>17</v>
      </c>
      <c r="Y278" t="s">
        <v>65</v>
      </c>
      <c r="Z278">
        <v>345</v>
      </c>
      <c r="AA278" t="s">
        <v>279</v>
      </c>
      <c r="AB278" t="s">
        <v>21</v>
      </c>
      <c r="AC278">
        <v>34</v>
      </c>
    </row>
    <row r="279" spans="1:29" x14ac:dyDescent="0.25">
      <c r="A279">
        <v>345</v>
      </c>
      <c r="B279">
        <v>345102</v>
      </c>
      <c r="C279">
        <v>6455</v>
      </c>
      <c r="D279" t="str">
        <f>VLOOKUP(C279,'Schedule 3'!A:M,13,FALSE)</f>
        <v>Operational/Non-Service Expenses</v>
      </c>
      <c r="E279">
        <v>2.14</v>
      </c>
      <c r="F279" s="1">
        <v>42794</v>
      </c>
      <c r="G279" t="s">
        <v>462</v>
      </c>
      <c r="H279" t="s">
        <v>474</v>
      </c>
      <c r="I279" t="s">
        <v>464</v>
      </c>
      <c r="J279">
        <v>163125</v>
      </c>
      <c r="K279">
        <v>59002</v>
      </c>
      <c r="L279">
        <v>262565</v>
      </c>
      <c r="Q279" t="s">
        <v>465</v>
      </c>
      <c r="U279">
        <v>2</v>
      </c>
      <c r="V279">
        <v>17</v>
      </c>
      <c r="Y279" t="s">
        <v>65</v>
      </c>
      <c r="Z279">
        <v>345</v>
      </c>
      <c r="AA279" t="s">
        <v>279</v>
      </c>
      <c r="AB279" t="s">
        <v>21</v>
      </c>
      <c r="AC279">
        <v>36</v>
      </c>
    </row>
    <row r="280" spans="1:29" x14ac:dyDescent="0.25">
      <c r="A280">
        <v>345</v>
      </c>
      <c r="B280">
        <v>345102</v>
      </c>
      <c r="C280">
        <v>6455</v>
      </c>
      <c r="D280" t="str">
        <f>VLOOKUP(C280,'Schedule 3'!A:M,13,FALSE)</f>
        <v>Operational/Non-Service Expenses</v>
      </c>
      <c r="E280">
        <v>3.34</v>
      </c>
      <c r="F280" s="1">
        <v>42794</v>
      </c>
      <c r="G280" t="s">
        <v>462</v>
      </c>
      <c r="H280" t="s">
        <v>474</v>
      </c>
      <c r="I280" t="s">
        <v>464</v>
      </c>
      <c r="J280">
        <v>163126</v>
      </c>
      <c r="K280">
        <v>59002</v>
      </c>
      <c r="L280">
        <v>262565</v>
      </c>
      <c r="Q280" t="s">
        <v>465</v>
      </c>
      <c r="U280">
        <v>2</v>
      </c>
      <c r="V280">
        <v>17</v>
      </c>
      <c r="Y280" t="s">
        <v>65</v>
      </c>
      <c r="Z280">
        <v>345</v>
      </c>
      <c r="AA280" t="s">
        <v>279</v>
      </c>
      <c r="AB280" t="s">
        <v>21</v>
      </c>
      <c r="AC280">
        <v>38</v>
      </c>
    </row>
    <row r="281" spans="1:29" x14ac:dyDescent="0.25">
      <c r="A281">
        <v>345</v>
      </c>
      <c r="B281">
        <v>345102</v>
      </c>
      <c r="C281">
        <v>6455</v>
      </c>
      <c r="D281" t="str">
        <f>VLOOKUP(C281,'Schedule 3'!A:M,13,FALSE)</f>
        <v>Operational/Non-Service Expenses</v>
      </c>
      <c r="E281">
        <v>3.48</v>
      </c>
      <c r="F281" s="1">
        <v>42794</v>
      </c>
      <c r="G281" t="s">
        <v>462</v>
      </c>
      <c r="H281" t="s">
        <v>468</v>
      </c>
      <c r="I281" t="s">
        <v>464</v>
      </c>
      <c r="J281">
        <v>163127</v>
      </c>
      <c r="K281">
        <v>59002</v>
      </c>
      <c r="L281">
        <v>262565</v>
      </c>
      <c r="Q281" t="s">
        <v>465</v>
      </c>
      <c r="U281">
        <v>2</v>
      </c>
      <c r="V281">
        <v>17</v>
      </c>
      <c r="Y281" t="s">
        <v>65</v>
      </c>
      <c r="Z281">
        <v>345</v>
      </c>
      <c r="AA281" t="s">
        <v>279</v>
      </c>
      <c r="AB281" t="s">
        <v>21</v>
      </c>
      <c r="AC281">
        <v>40</v>
      </c>
    </row>
    <row r="282" spans="1:29" x14ac:dyDescent="0.25">
      <c r="A282">
        <v>345</v>
      </c>
      <c r="B282">
        <v>345102</v>
      </c>
      <c r="C282">
        <v>6455</v>
      </c>
      <c r="D282" t="str">
        <f>VLOOKUP(C282,'Schedule 3'!A:M,13,FALSE)</f>
        <v>Operational/Non-Service Expenses</v>
      </c>
      <c r="E282">
        <v>4.33</v>
      </c>
      <c r="F282" s="1">
        <v>42794</v>
      </c>
      <c r="G282" t="s">
        <v>462</v>
      </c>
      <c r="H282" t="s">
        <v>474</v>
      </c>
      <c r="I282" t="s">
        <v>464</v>
      </c>
      <c r="J282">
        <v>163128</v>
      </c>
      <c r="K282">
        <v>59002</v>
      </c>
      <c r="L282">
        <v>262565</v>
      </c>
      <c r="Q282" t="s">
        <v>465</v>
      </c>
      <c r="U282">
        <v>2</v>
      </c>
      <c r="V282">
        <v>17</v>
      </c>
      <c r="Y282" t="s">
        <v>65</v>
      </c>
      <c r="Z282">
        <v>345</v>
      </c>
      <c r="AA282" t="s">
        <v>279</v>
      </c>
      <c r="AB282" t="s">
        <v>21</v>
      </c>
      <c r="AC282">
        <v>42</v>
      </c>
    </row>
    <row r="283" spans="1:29" x14ac:dyDescent="0.25">
      <c r="A283">
        <v>345</v>
      </c>
      <c r="B283">
        <v>345102</v>
      </c>
      <c r="C283">
        <v>6455</v>
      </c>
      <c r="D283" t="str">
        <f>VLOOKUP(C283,'Schedule 3'!A:M,13,FALSE)</f>
        <v>Operational/Non-Service Expenses</v>
      </c>
      <c r="E283">
        <v>5.25</v>
      </c>
      <c r="F283" s="1">
        <v>42794</v>
      </c>
      <c r="G283" t="s">
        <v>462</v>
      </c>
      <c r="H283" t="s">
        <v>475</v>
      </c>
      <c r="I283" t="s">
        <v>464</v>
      </c>
      <c r="J283">
        <v>163129</v>
      </c>
      <c r="K283">
        <v>59002</v>
      </c>
      <c r="L283">
        <v>262565</v>
      </c>
      <c r="Q283" t="s">
        <v>465</v>
      </c>
      <c r="U283">
        <v>2</v>
      </c>
      <c r="V283">
        <v>17</v>
      </c>
      <c r="Y283" t="s">
        <v>65</v>
      </c>
      <c r="Z283">
        <v>345</v>
      </c>
      <c r="AA283" t="s">
        <v>279</v>
      </c>
      <c r="AB283" t="s">
        <v>21</v>
      </c>
      <c r="AC283">
        <v>44</v>
      </c>
    </row>
    <row r="284" spans="1:29" x14ac:dyDescent="0.25">
      <c r="A284">
        <v>345</v>
      </c>
      <c r="B284">
        <v>345100</v>
      </c>
      <c r="C284">
        <v>6460</v>
      </c>
      <c r="D284" t="str">
        <f>VLOOKUP(C284,'Schedule 3'!A:M,13,FALSE)</f>
        <v>Operational/Non-Service Expenses</v>
      </c>
      <c r="E284">
        <v>0.25</v>
      </c>
      <c r="F284" s="1">
        <v>42794</v>
      </c>
      <c r="G284" t="s">
        <v>462</v>
      </c>
      <c r="H284" t="s">
        <v>476</v>
      </c>
      <c r="I284" t="s">
        <v>464</v>
      </c>
      <c r="J284">
        <v>92260</v>
      </c>
      <c r="K284">
        <v>59002</v>
      </c>
      <c r="L284">
        <v>262565</v>
      </c>
      <c r="Q284" t="s">
        <v>465</v>
      </c>
      <c r="U284">
        <v>2</v>
      </c>
      <c r="V284">
        <v>17</v>
      </c>
      <c r="Y284" t="s">
        <v>65</v>
      </c>
      <c r="Z284">
        <v>345</v>
      </c>
      <c r="AA284" t="s">
        <v>279</v>
      </c>
      <c r="AB284" t="s">
        <v>21</v>
      </c>
      <c r="AC284">
        <v>46</v>
      </c>
    </row>
    <row r="285" spans="1:29" x14ac:dyDescent="0.25">
      <c r="A285">
        <v>345</v>
      </c>
      <c r="B285">
        <v>345101</v>
      </c>
      <c r="C285">
        <v>6460</v>
      </c>
      <c r="D285" t="str">
        <f>VLOOKUP(C285,'Schedule 3'!A:M,13,FALSE)</f>
        <v>Operational/Non-Service Expenses</v>
      </c>
      <c r="E285">
        <v>5.7</v>
      </c>
      <c r="F285" s="1">
        <v>42794</v>
      </c>
      <c r="G285" t="s">
        <v>462</v>
      </c>
      <c r="H285" t="s">
        <v>476</v>
      </c>
      <c r="I285" t="s">
        <v>464</v>
      </c>
      <c r="J285">
        <v>92261</v>
      </c>
      <c r="K285">
        <v>59002</v>
      </c>
      <c r="L285">
        <v>262565</v>
      </c>
      <c r="Q285" t="s">
        <v>465</v>
      </c>
      <c r="U285">
        <v>2</v>
      </c>
      <c r="V285">
        <v>17</v>
      </c>
      <c r="Y285" t="s">
        <v>65</v>
      </c>
      <c r="Z285">
        <v>345</v>
      </c>
      <c r="AA285" t="s">
        <v>279</v>
      </c>
      <c r="AB285" t="s">
        <v>21</v>
      </c>
      <c r="AC285">
        <v>48</v>
      </c>
    </row>
    <row r="286" spans="1:29" x14ac:dyDescent="0.25">
      <c r="A286">
        <v>345</v>
      </c>
      <c r="B286">
        <v>345102</v>
      </c>
      <c r="C286">
        <v>6460</v>
      </c>
      <c r="D286" t="str">
        <f>VLOOKUP(C286,'Schedule 3'!A:M,13,FALSE)</f>
        <v>Operational/Non-Service Expenses</v>
      </c>
      <c r="E286">
        <v>35.08</v>
      </c>
      <c r="F286" s="1">
        <v>42794</v>
      </c>
      <c r="G286" t="s">
        <v>462</v>
      </c>
      <c r="H286" t="s">
        <v>476</v>
      </c>
      <c r="I286" t="s">
        <v>464</v>
      </c>
      <c r="J286">
        <v>92262</v>
      </c>
      <c r="K286">
        <v>59002</v>
      </c>
      <c r="L286">
        <v>262565</v>
      </c>
      <c r="Q286" t="s">
        <v>465</v>
      </c>
      <c r="U286">
        <v>2</v>
      </c>
      <c r="V286">
        <v>17</v>
      </c>
      <c r="Y286" t="s">
        <v>65</v>
      </c>
      <c r="Z286">
        <v>345</v>
      </c>
      <c r="AA286" t="s">
        <v>279</v>
      </c>
      <c r="AB286" t="s">
        <v>21</v>
      </c>
      <c r="AC286">
        <v>50</v>
      </c>
    </row>
    <row r="287" spans="1:29" x14ac:dyDescent="0.25">
      <c r="A287">
        <v>345</v>
      </c>
      <c r="B287">
        <v>345101</v>
      </c>
      <c r="C287">
        <v>6460</v>
      </c>
      <c r="D287" t="str">
        <f>VLOOKUP(C287,'Schedule 3'!A:M,13,FALSE)</f>
        <v>Operational/Non-Service Expenses</v>
      </c>
      <c r="E287">
        <v>2.84</v>
      </c>
      <c r="F287" s="1">
        <v>42794</v>
      </c>
      <c r="G287" t="s">
        <v>462</v>
      </c>
      <c r="H287" t="s">
        <v>463</v>
      </c>
      <c r="I287" t="s">
        <v>464</v>
      </c>
      <c r="J287">
        <v>108576</v>
      </c>
      <c r="K287">
        <v>59002</v>
      </c>
      <c r="L287">
        <v>262565</v>
      </c>
      <c r="Q287" t="s">
        <v>465</v>
      </c>
      <c r="U287">
        <v>2</v>
      </c>
      <c r="V287">
        <v>17</v>
      </c>
      <c r="Y287" t="s">
        <v>65</v>
      </c>
      <c r="Z287">
        <v>345</v>
      </c>
      <c r="AA287" t="s">
        <v>279</v>
      </c>
      <c r="AB287" t="s">
        <v>21</v>
      </c>
      <c r="AC287">
        <v>52</v>
      </c>
    </row>
    <row r="288" spans="1:29" x14ac:dyDescent="0.25">
      <c r="A288">
        <v>345</v>
      </c>
      <c r="B288">
        <v>345101</v>
      </c>
      <c r="C288">
        <v>6460</v>
      </c>
      <c r="D288" t="str">
        <f>VLOOKUP(C288,'Schedule 3'!A:M,13,FALSE)</f>
        <v>Operational/Non-Service Expenses</v>
      </c>
      <c r="E288">
        <v>43.99</v>
      </c>
      <c r="F288" s="1">
        <v>42794</v>
      </c>
      <c r="G288" t="s">
        <v>462</v>
      </c>
      <c r="H288" t="s">
        <v>463</v>
      </c>
      <c r="I288" t="s">
        <v>464</v>
      </c>
      <c r="J288">
        <v>108591</v>
      </c>
      <c r="K288">
        <v>59002</v>
      </c>
      <c r="L288">
        <v>262565</v>
      </c>
      <c r="Q288" t="s">
        <v>465</v>
      </c>
      <c r="U288">
        <v>2</v>
      </c>
      <c r="V288">
        <v>17</v>
      </c>
      <c r="Y288" t="s">
        <v>65</v>
      </c>
      <c r="Z288">
        <v>345</v>
      </c>
      <c r="AA288" t="s">
        <v>279</v>
      </c>
      <c r="AB288" t="s">
        <v>21</v>
      </c>
      <c r="AC288">
        <v>54</v>
      </c>
    </row>
    <row r="289" spans="1:29" x14ac:dyDescent="0.25">
      <c r="A289">
        <v>345</v>
      </c>
      <c r="B289">
        <v>345102</v>
      </c>
      <c r="C289">
        <v>6460</v>
      </c>
      <c r="D289" t="str">
        <f>VLOOKUP(C289,'Schedule 3'!A:M,13,FALSE)</f>
        <v>Operational/Non-Service Expenses</v>
      </c>
      <c r="E289">
        <v>524.99</v>
      </c>
      <c r="F289" s="1">
        <v>42794</v>
      </c>
      <c r="G289" t="s">
        <v>462</v>
      </c>
      <c r="H289" t="s">
        <v>463</v>
      </c>
      <c r="I289" t="s">
        <v>464</v>
      </c>
      <c r="J289">
        <v>108611</v>
      </c>
      <c r="K289">
        <v>59002</v>
      </c>
      <c r="L289">
        <v>262565</v>
      </c>
      <c r="Q289" t="s">
        <v>465</v>
      </c>
      <c r="U289">
        <v>2</v>
      </c>
      <c r="V289">
        <v>17</v>
      </c>
      <c r="Y289" t="s">
        <v>65</v>
      </c>
      <c r="Z289">
        <v>345</v>
      </c>
      <c r="AA289" t="s">
        <v>279</v>
      </c>
      <c r="AB289" t="s">
        <v>21</v>
      </c>
      <c r="AC289">
        <v>56</v>
      </c>
    </row>
    <row r="290" spans="1:29" x14ac:dyDescent="0.25">
      <c r="A290">
        <v>345</v>
      </c>
      <c r="B290">
        <v>345102</v>
      </c>
      <c r="C290">
        <v>6460</v>
      </c>
      <c r="D290" t="str">
        <f>VLOOKUP(C290,'Schedule 3'!A:M,13,FALSE)</f>
        <v>Operational/Non-Service Expenses</v>
      </c>
      <c r="E290">
        <v>0.21</v>
      </c>
      <c r="F290" s="1">
        <v>42794</v>
      </c>
      <c r="G290" t="s">
        <v>462</v>
      </c>
      <c r="H290" t="s">
        <v>477</v>
      </c>
      <c r="I290" t="s">
        <v>464</v>
      </c>
      <c r="J290">
        <v>163130</v>
      </c>
      <c r="K290">
        <v>59002</v>
      </c>
      <c r="L290">
        <v>262565</v>
      </c>
      <c r="Q290" t="s">
        <v>465</v>
      </c>
      <c r="U290">
        <v>2</v>
      </c>
      <c r="V290">
        <v>17</v>
      </c>
      <c r="Y290" t="s">
        <v>65</v>
      </c>
      <c r="Z290">
        <v>345</v>
      </c>
      <c r="AA290" t="s">
        <v>279</v>
      </c>
      <c r="AB290" t="s">
        <v>21</v>
      </c>
      <c r="AC290">
        <v>58</v>
      </c>
    </row>
    <row r="291" spans="1:29" x14ac:dyDescent="0.25">
      <c r="A291">
        <v>345</v>
      </c>
      <c r="B291">
        <v>345102</v>
      </c>
      <c r="C291">
        <v>6460</v>
      </c>
      <c r="D291" t="str">
        <f>VLOOKUP(C291,'Schedule 3'!A:M,13,FALSE)</f>
        <v>Operational/Non-Service Expenses</v>
      </c>
      <c r="E291">
        <v>0.72</v>
      </c>
      <c r="F291" s="1">
        <v>42794</v>
      </c>
      <c r="G291" t="s">
        <v>462</v>
      </c>
      <c r="H291" t="s">
        <v>478</v>
      </c>
      <c r="I291" t="s">
        <v>464</v>
      </c>
      <c r="J291">
        <v>163131</v>
      </c>
      <c r="K291">
        <v>59002</v>
      </c>
      <c r="L291">
        <v>262565</v>
      </c>
      <c r="Q291" t="s">
        <v>465</v>
      </c>
      <c r="U291">
        <v>2</v>
      </c>
      <c r="V291">
        <v>17</v>
      </c>
      <c r="Y291" t="s">
        <v>65</v>
      </c>
      <c r="Z291">
        <v>345</v>
      </c>
      <c r="AA291" t="s">
        <v>279</v>
      </c>
      <c r="AB291" t="s">
        <v>21</v>
      </c>
      <c r="AC291">
        <v>60</v>
      </c>
    </row>
    <row r="292" spans="1:29" x14ac:dyDescent="0.25">
      <c r="A292">
        <v>345</v>
      </c>
      <c r="B292">
        <v>345102</v>
      </c>
      <c r="C292">
        <v>6460</v>
      </c>
      <c r="D292" t="str">
        <f>VLOOKUP(C292,'Schedule 3'!A:M,13,FALSE)</f>
        <v>Operational/Non-Service Expenses</v>
      </c>
      <c r="E292">
        <v>0.72</v>
      </c>
      <c r="F292" s="1">
        <v>42794</v>
      </c>
      <c r="G292" t="s">
        <v>462</v>
      </c>
      <c r="H292" t="s">
        <v>479</v>
      </c>
      <c r="I292" t="s">
        <v>464</v>
      </c>
      <c r="J292">
        <v>163132</v>
      </c>
      <c r="K292">
        <v>59002</v>
      </c>
      <c r="L292">
        <v>262565</v>
      </c>
      <c r="Q292" t="s">
        <v>465</v>
      </c>
      <c r="U292">
        <v>2</v>
      </c>
      <c r="V292">
        <v>17</v>
      </c>
      <c r="Y292" t="s">
        <v>65</v>
      </c>
      <c r="Z292">
        <v>345</v>
      </c>
      <c r="AA292" t="s">
        <v>279</v>
      </c>
      <c r="AB292" t="s">
        <v>21</v>
      </c>
      <c r="AC292">
        <v>62</v>
      </c>
    </row>
    <row r="293" spans="1:29" x14ac:dyDescent="0.25">
      <c r="A293">
        <v>345</v>
      </c>
      <c r="B293">
        <v>345102</v>
      </c>
      <c r="C293">
        <v>6460</v>
      </c>
      <c r="D293" t="str">
        <f>VLOOKUP(C293,'Schedule 3'!A:M,13,FALSE)</f>
        <v>Operational/Non-Service Expenses</v>
      </c>
      <c r="E293">
        <v>0.93</v>
      </c>
      <c r="F293" s="1">
        <v>42794</v>
      </c>
      <c r="G293" t="s">
        <v>462</v>
      </c>
      <c r="H293" t="s">
        <v>480</v>
      </c>
      <c r="I293" t="s">
        <v>464</v>
      </c>
      <c r="J293">
        <v>163133</v>
      </c>
      <c r="K293">
        <v>59002</v>
      </c>
      <c r="L293">
        <v>262565</v>
      </c>
      <c r="Q293" t="s">
        <v>465</v>
      </c>
      <c r="U293">
        <v>2</v>
      </c>
      <c r="V293">
        <v>17</v>
      </c>
      <c r="Y293" t="s">
        <v>65</v>
      </c>
      <c r="Z293">
        <v>345</v>
      </c>
      <c r="AA293" t="s">
        <v>279</v>
      </c>
      <c r="AB293" t="s">
        <v>21</v>
      </c>
      <c r="AC293">
        <v>64</v>
      </c>
    </row>
    <row r="294" spans="1:29" x14ac:dyDescent="0.25">
      <c r="A294">
        <v>345</v>
      </c>
      <c r="B294">
        <v>345102</v>
      </c>
      <c r="C294">
        <v>6460</v>
      </c>
      <c r="D294" t="str">
        <f>VLOOKUP(C294,'Schedule 3'!A:M,13,FALSE)</f>
        <v>Operational/Non-Service Expenses</v>
      </c>
      <c r="E294">
        <v>81.94</v>
      </c>
      <c r="F294" s="1">
        <v>42794</v>
      </c>
      <c r="G294" t="s">
        <v>462</v>
      </c>
      <c r="H294" t="s">
        <v>477</v>
      </c>
      <c r="I294" t="s">
        <v>464</v>
      </c>
      <c r="J294">
        <v>163134</v>
      </c>
      <c r="K294">
        <v>59002</v>
      </c>
      <c r="L294">
        <v>262565</v>
      </c>
      <c r="Q294" t="s">
        <v>465</v>
      </c>
      <c r="U294">
        <v>2</v>
      </c>
      <c r="V294">
        <v>17</v>
      </c>
      <c r="Y294" t="s">
        <v>65</v>
      </c>
      <c r="Z294">
        <v>345</v>
      </c>
      <c r="AA294" t="s">
        <v>279</v>
      </c>
      <c r="AB294" t="s">
        <v>21</v>
      </c>
      <c r="AC294">
        <v>66</v>
      </c>
    </row>
    <row r="295" spans="1:29" x14ac:dyDescent="0.25">
      <c r="A295">
        <v>345</v>
      </c>
      <c r="B295">
        <v>345102</v>
      </c>
      <c r="C295">
        <v>6460</v>
      </c>
      <c r="D295" t="str">
        <f>VLOOKUP(C295,'Schedule 3'!A:M,13,FALSE)</f>
        <v>Operational/Non-Service Expenses</v>
      </c>
      <c r="E295">
        <v>95.52</v>
      </c>
      <c r="F295" s="1">
        <v>42794</v>
      </c>
      <c r="G295" t="s">
        <v>462</v>
      </c>
      <c r="H295" t="s">
        <v>481</v>
      </c>
      <c r="I295" t="s">
        <v>464</v>
      </c>
      <c r="J295">
        <v>2003099</v>
      </c>
      <c r="K295">
        <v>59002</v>
      </c>
      <c r="L295">
        <v>262565</v>
      </c>
      <c r="Q295" t="s">
        <v>465</v>
      </c>
      <c r="U295">
        <v>2</v>
      </c>
      <c r="V295">
        <v>17</v>
      </c>
      <c r="Y295" t="s">
        <v>65</v>
      </c>
      <c r="Z295">
        <v>345</v>
      </c>
      <c r="AA295" t="s">
        <v>279</v>
      </c>
      <c r="AB295" t="s">
        <v>21</v>
      </c>
      <c r="AC295">
        <v>68</v>
      </c>
    </row>
    <row r="296" spans="1:29" x14ac:dyDescent="0.25">
      <c r="A296">
        <v>345</v>
      </c>
      <c r="B296">
        <v>345102</v>
      </c>
      <c r="C296">
        <v>6465</v>
      </c>
      <c r="D296" t="str">
        <f>VLOOKUP(C296,'Schedule 3'!A:M,13,FALSE)</f>
        <v>Operational/Non-Service Expenses</v>
      </c>
      <c r="E296">
        <v>0.39</v>
      </c>
      <c r="F296" s="1">
        <v>42794</v>
      </c>
      <c r="G296" t="s">
        <v>462</v>
      </c>
      <c r="H296" t="s">
        <v>482</v>
      </c>
      <c r="I296" t="s">
        <v>464</v>
      </c>
      <c r="J296">
        <v>1008859</v>
      </c>
      <c r="K296">
        <v>59002</v>
      </c>
      <c r="L296">
        <v>262565</v>
      </c>
      <c r="Q296" t="s">
        <v>465</v>
      </c>
      <c r="U296">
        <v>2</v>
      </c>
      <c r="V296">
        <v>17</v>
      </c>
      <c r="Y296" t="s">
        <v>65</v>
      </c>
      <c r="Z296">
        <v>345</v>
      </c>
      <c r="AA296" t="s">
        <v>279</v>
      </c>
      <c r="AB296" t="s">
        <v>21</v>
      </c>
      <c r="AC296">
        <v>70</v>
      </c>
    </row>
    <row r="297" spans="1:29" x14ac:dyDescent="0.25">
      <c r="A297">
        <v>345</v>
      </c>
      <c r="B297">
        <v>345102</v>
      </c>
      <c r="C297">
        <v>6470</v>
      </c>
      <c r="D297" t="str">
        <f>VLOOKUP(C297,'Schedule 3'!A:M,13,FALSE)</f>
        <v>Operational/Non-Service Expenses</v>
      </c>
      <c r="E297">
        <v>216</v>
      </c>
      <c r="F297" s="1">
        <v>42794</v>
      </c>
      <c r="G297" t="s">
        <v>462</v>
      </c>
      <c r="H297" t="s">
        <v>483</v>
      </c>
      <c r="I297" t="s">
        <v>464</v>
      </c>
      <c r="J297">
        <v>2003127</v>
      </c>
      <c r="K297">
        <v>59002</v>
      </c>
      <c r="L297">
        <v>262565</v>
      </c>
      <c r="Q297" t="s">
        <v>465</v>
      </c>
      <c r="U297">
        <v>2</v>
      </c>
      <c r="V297">
        <v>17</v>
      </c>
      <c r="Y297" t="s">
        <v>65</v>
      </c>
      <c r="Z297">
        <v>345</v>
      </c>
      <c r="AA297" t="s">
        <v>279</v>
      </c>
      <c r="AB297" t="s">
        <v>21</v>
      </c>
      <c r="AC297">
        <v>72</v>
      </c>
    </row>
    <row r="298" spans="1:29" x14ac:dyDescent="0.25">
      <c r="A298">
        <v>345</v>
      </c>
      <c r="B298">
        <v>345100</v>
      </c>
      <c r="C298">
        <v>6485</v>
      </c>
      <c r="D298" t="str">
        <f>VLOOKUP(C298,'Schedule 3'!A:M,13,FALSE)</f>
        <v>Operational/Non-Service Expenses</v>
      </c>
      <c r="E298">
        <v>0.7</v>
      </c>
      <c r="F298" s="1">
        <v>42794</v>
      </c>
      <c r="G298" t="s">
        <v>462</v>
      </c>
      <c r="H298" t="s">
        <v>484</v>
      </c>
      <c r="I298" t="s">
        <v>464</v>
      </c>
      <c r="J298">
        <v>92594</v>
      </c>
      <c r="K298">
        <v>59002</v>
      </c>
      <c r="L298">
        <v>262565</v>
      </c>
      <c r="Q298" t="s">
        <v>465</v>
      </c>
      <c r="U298">
        <v>2</v>
      </c>
      <c r="V298">
        <v>17</v>
      </c>
      <c r="Y298" t="s">
        <v>65</v>
      </c>
      <c r="Z298">
        <v>345</v>
      </c>
      <c r="AA298" t="s">
        <v>279</v>
      </c>
      <c r="AB298" t="s">
        <v>21</v>
      </c>
      <c r="AC298">
        <v>74</v>
      </c>
    </row>
    <row r="299" spans="1:29" x14ac:dyDescent="0.25">
      <c r="A299">
        <v>345</v>
      </c>
      <c r="B299">
        <v>345101</v>
      </c>
      <c r="C299">
        <v>6485</v>
      </c>
      <c r="D299" t="str">
        <f>VLOOKUP(C299,'Schedule 3'!A:M,13,FALSE)</f>
        <v>Operational/Non-Service Expenses</v>
      </c>
      <c r="E299">
        <v>2.54</v>
      </c>
      <c r="F299" s="1">
        <v>42794</v>
      </c>
      <c r="G299" t="s">
        <v>462</v>
      </c>
      <c r="H299" t="s">
        <v>484</v>
      </c>
      <c r="I299" t="s">
        <v>464</v>
      </c>
      <c r="J299">
        <v>92595</v>
      </c>
      <c r="K299">
        <v>59002</v>
      </c>
      <c r="L299">
        <v>262565</v>
      </c>
      <c r="Q299" t="s">
        <v>465</v>
      </c>
      <c r="U299">
        <v>2</v>
      </c>
      <c r="V299">
        <v>17</v>
      </c>
      <c r="Y299" t="s">
        <v>65</v>
      </c>
      <c r="Z299">
        <v>345</v>
      </c>
      <c r="AA299" t="s">
        <v>279</v>
      </c>
      <c r="AB299" t="s">
        <v>21</v>
      </c>
      <c r="AC299">
        <v>76</v>
      </c>
    </row>
    <row r="300" spans="1:29" x14ac:dyDescent="0.25">
      <c r="A300">
        <v>345</v>
      </c>
      <c r="B300">
        <v>345102</v>
      </c>
      <c r="C300">
        <v>6485</v>
      </c>
      <c r="D300" t="str">
        <f>VLOOKUP(C300,'Schedule 3'!A:M,13,FALSE)</f>
        <v>Operational/Non-Service Expenses</v>
      </c>
      <c r="E300">
        <v>0.85</v>
      </c>
      <c r="F300" s="1">
        <v>42794</v>
      </c>
      <c r="G300" t="s">
        <v>462</v>
      </c>
      <c r="H300" t="s">
        <v>484</v>
      </c>
      <c r="I300" t="s">
        <v>464</v>
      </c>
      <c r="J300">
        <v>92596</v>
      </c>
      <c r="K300">
        <v>59002</v>
      </c>
      <c r="L300">
        <v>262565</v>
      </c>
      <c r="Q300" t="s">
        <v>465</v>
      </c>
      <c r="U300">
        <v>2</v>
      </c>
      <c r="V300">
        <v>17</v>
      </c>
      <c r="Y300" t="s">
        <v>65</v>
      </c>
      <c r="Z300">
        <v>345</v>
      </c>
      <c r="AA300" t="s">
        <v>279</v>
      </c>
      <c r="AB300" t="s">
        <v>21</v>
      </c>
      <c r="AC300">
        <v>78</v>
      </c>
    </row>
    <row r="301" spans="1:29" x14ac:dyDescent="0.25">
      <c r="A301">
        <v>345</v>
      </c>
      <c r="B301">
        <v>345101</v>
      </c>
      <c r="C301">
        <v>6485</v>
      </c>
      <c r="D301" t="str">
        <f>VLOOKUP(C301,'Schedule 3'!A:M,13,FALSE)</f>
        <v>Operational/Non-Service Expenses</v>
      </c>
      <c r="E301">
        <v>0.24</v>
      </c>
      <c r="F301" s="1">
        <v>42794</v>
      </c>
      <c r="G301" t="s">
        <v>462</v>
      </c>
      <c r="H301" t="s">
        <v>463</v>
      </c>
      <c r="I301" t="s">
        <v>464</v>
      </c>
      <c r="J301">
        <v>108577</v>
      </c>
      <c r="K301">
        <v>59002</v>
      </c>
      <c r="L301">
        <v>262565</v>
      </c>
      <c r="Q301" t="s">
        <v>465</v>
      </c>
      <c r="U301">
        <v>2</v>
      </c>
      <c r="V301">
        <v>17</v>
      </c>
      <c r="Y301" t="s">
        <v>65</v>
      </c>
      <c r="Z301">
        <v>345</v>
      </c>
      <c r="AA301" t="s">
        <v>279</v>
      </c>
      <c r="AB301" t="s">
        <v>21</v>
      </c>
      <c r="AC301">
        <v>80</v>
      </c>
    </row>
    <row r="302" spans="1:29" x14ac:dyDescent="0.25">
      <c r="A302">
        <v>345</v>
      </c>
      <c r="B302">
        <v>345101</v>
      </c>
      <c r="C302">
        <v>6485</v>
      </c>
      <c r="D302" t="str">
        <f>VLOOKUP(C302,'Schedule 3'!A:M,13,FALSE)</f>
        <v>Operational/Non-Service Expenses</v>
      </c>
      <c r="E302">
        <v>768.14</v>
      </c>
      <c r="F302" s="1">
        <v>42794</v>
      </c>
      <c r="G302" t="s">
        <v>462</v>
      </c>
      <c r="H302" t="s">
        <v>463</v>
      </c>
      <c r="I302" t="s">
        <v>464</v>
      </c>
      <c r="J302">
        <v>108592</v>
      </c>
      <c r="K302">
        <v>59002</v>
      </c>
      <c r="L302">
        <v>262565</v>
      </c>
      <c r="Q302" t="s">
        <v>465</v>
      </c>
      <c r="U302">
        <v>2</v>
      </c>
      <c r="V302">
        <v>17</v>
      </c>
      <c r="Y302" t="s">
        <v>65</v>
      </c>
      <c r="Z302">
        <v>345</v>
      </c>
      <c r="AA302" t="s">
        <v>279</v>
      </c>
      <c r="AB302" t="s">
        <v>21</v>
      </c>
      <c r="AC302">
        <v>82</v>
      </c>
    </row>
    <row r="303" spans="1:29" x14ac:dyDescent="0.25">
      <c r="A303">
        <v>345</v>
      </c>
      <c r="B303">
        <v>345102</v>
      </c>
      <c r="C303">
        <v>6485</v>
      </c>
      <c r="D303" t="str">
        <f>VLOOKUP(C303,'Schedule 3'!A:M,13,FALSE)</f>
        <v>Operational/Non-Service Expenses</v>
      </c>
      <c r="E303">
        <v>12.51</v>
      </c>
      <c r="F303" s="1">
        <v>42794</v>
      </c>
      <c r="G303" t="s">
        <v>462</v>
      </c>
      <c r="H303" t="s">
        <v>463</v>
      </c>
      <c r="I303" t="s">
        <v>464</v>
      </c>
      <c r="J303">
        <v>108612</v>
      </c>
      <c r="K303">
        <v>59002</v>
      </c>
      <c r="L303">
        <v>262565</v>
      </c>
      <c r="Q303" t="s">
        <v>465</v>
      </c>
      <c r="U303">
        <v>2</v>
      </c>
      <c r="V303">
        <v>17</v>
      </c>
      <c r="Y303" t="s">
        <v>65</v>
      </c>
      <c r="Z303">
        <v>345</v>
      </c>
      <c r="AA303" t="s">
        <v>279</v>
      </c>
      <c r="AB303" t="s">
        <v>21</v>
      </c>
      <c r="AC303">
        <v>84</v>
      </c>
    </row>
    <row r="304" spans="1:29" x14ac:dyDescent="0.25">
      <c r="A304">
        <v>345</v>
      </c>
      <c r="B304">
        <v>345102</v>
      </c>
      <c r="C304">
        <v>6485</v>
      </c>
      <c r="D304" t="str">
        <f>VLOOKUP(C304,'Schedule 3'!A:M,13,FALSE)</f>
        <v>Operational/Non-Service Expenses</v>
      </c>
      <c r="E304">
        <v>10.84</v>
      </c>
      <c r="F304" s="1">
        <v>42794</v>
      </c>
      <c r="G304" t="s">
        <v>462</v>
      </c>
      <c r="H304" t="s">
        <v>485</v>
      </c>
      <c r="I304" t="s">
        <v>464</v>
      </c>
      <c r="J304">
        <v>1003539</v>
      </c>
      <c r="K304">
        <v>59002</v>
      </c>
      <c r="L304">
        <v>262565</v>
      </c>
      <c r="Q304" t="s">
        <v>465</v>
      </c>
      <c r="U304">
        <v>2</v>
      </c>
      <c r="V304">
        <v>17</v>
      </c>
      <c r="Y304" t="s">
        <v>65</v>
      </c>
      <c r="Z304">
        <v>345</v>
      </c>
      <c r="AA304" t="s">
        <v>279</v>
      </c>
      <c r="AB304" t="s">
        <v>21</v>
      </c>
      <c r="AC304">
        <v>86</v>
      </c>
    </row>
    <row r="305" spans="1:29" x14ac:dyDescent="0.25">
      <c r="A305">
        <v>345</v>
      </c>
      <c r="B305">
        <v>345101</v>
      </c>
      <c r="C305">
        <v>6495</v>
      </c>
      <c r="D305" t="str">
        <f>VLOOKUP(C305,'Schedule 3'!A:M,13,FALSE)</f>
        <v>Operational/Non-Service Expenses</v>
      </c>
      <c r="E305">
        <v>0.33</v>
      </c>
      <c r="F305" s="1">
        <v>42794</v>
      </c>
      <c r="G305" t="s">
        <v>462</v>
      </c>
      <c r="H305" t="s">
        <v>486</v>
      </c>
      <c r="I305" t="s">
        <v>464</v>
      </c>
      <c r="J305">
        <v>95485</v>
      </c>
      <c r="K305">
        <v>59002</v>
      </c>
      <c r="L305">
        <v>262565</v>
      </c>
      <c r="Q305" t="s">
        <v>465</v>
      </c>
      <c r="U305">
        <v>2</v>
      </c>
      <c r="V305">
        <v>17</v>
      </c>
      <c r="Y305" t="s">
        <v>65</v>
      </c>
      <c r="Z305">
        <v>345</v>
      </c>
      <c r="AA305" t="s">
        <v>279</v>
      </c>
      <c r="AB305" t="s">
        <v>21</v>
      </c>
      <c r="AC305">
        <v>88</v>
      </c>
    </row>
    <row r="306" spans="1:29" x14ac:dyDescent="0.25">
      <c r="A306">
        <v>345</v>
      </c>
      <c r="B306">
        <v>345102</v>
      </c>
      <c r="C306">
        <v>6495</v>
      </c>
      <c r="D306" t="str">
        <f>VLOOKUP(C306,'Schedule 3'!A:M,13,FALSE)</f>
        <v>Operational/Non-Service Expenses</v>
      </c>
      <c r="E306">
        <v>6.39</v>
      </c>
      <c r="F306" s="1">
        <v>42794</v>
      </c>
      <c r="G306" t="s">
        <v>462</v>
      </c>
      <c r="H306" t="s">
        <v>487</v>
      </c>
      <c r="I306" t="s">
        <v>464</v>
      </c>
      <c r="J306">
        <v>95486</v>
      </c>
      <c r="K306">
        <v>59002</v>
      </c>
      <c r="L306">
        <v>262565</v>
      </c>
      <c r="Q306" t="s">
        <v>465</v>
      </c>
      <c r="U306">
        <v>2</v>
      </c>
      <c r="V306">
        <v>17</v>
      </c>
      <c r="Y306" t="s">
        <v>65</v>
      </c>
      <c r="Z306">
        <v>345</v>
      </c>
      <c r="AA306" t="s">
        <v>279</v>
      </c>
      <c r="AB306" t="s">
        <v>21</v>
      </c>
      <c r="AC306">
        <v>90</v>
      </c>
    </row>
    <row r="307" spans="1:29" x14ac:dyDescent="0.25">
      <c r="A307">
        <v>345</v>
      </c>
      <c r="B307">
        <v>345102</v>
      </c>
      <c r="C307">
        <v>6495</v>
      </c>
      <c r="D307" t="str">
        <f>VLOOKUP(C307,'Schedule 3'!A:M,13,FALSE)</f>
        <v>Operational/Non-Service Expenses</v>
      </c>
      <c r="E307">
        <v>5.48</v>
      </c>
      <c r="F307" s="1">
        <v>42794</v>
      </c>
      <c r="G307" t="s">
        <v>462</v>
      </c>
      <c r="H307" t="s">
        <v>488</v>
      </c>
      <c r="I307" t="s">
        <v>464</v>
      </c>
      <c r="J307">
        <v>1002458</v>
      </c>
      <c r="K307">
        <v>59002</v>
      </c>
      <c r="L307">
        <v>262565</v>
      </c>
      <c r="Q307" t="s">
        <v>465</v>
      </c>
      <c r="U307">
        <v>2</v>
      </c>
      <c r="V307">
        <v>17</v>
      </c>
      <c r="Y307" t="s">
        <v>65</v>
      </c>
      <c r="Z307">
        <v>345</v>
      </c>
      <c r="AA307" t="s">
        <v>279</v>
      </c>
      <c r="AB307" t="s">
        <v>21</v>
      </c>
      <c r="AC307">
        <v>92</v>
      </c>
    </row>
    <row r="308" spans="1:29" x14ac:dyDescent="0.25">
      <c r="A308">
        <v>345</v>
      </c>
      <c r="B308">
        <v>345102</v>
      </c>
      <c r="C308">
        <v>6505</v>
      </c>
      <c r="D308" t="str">
        <f>VLOOKUP(C308,'Schedule 3'!A:M,13,FALSE)</f>
        <v>Operational/Non-Service Expenses</v>
      </c>
      <c r="E308">
        <v>53.26</v>
      </c>
      <c r="F308" s="1">
        <v>42794</v>
      </c>
      <c r="G308" t="s">
        <v>462</v>
      </c>
      <c r="H308" t="s">
        <v>489</v>
      </c>
      <c r="I308" t="s">
        <v>464</v>
      </c>
      <c r="J308">
        <v>97991</v>
      </c>
      <c r="K308">
        <v>59002</v>
      </c>
      <c r="L308">
        <v>262565</v>
      </c>
      <c r="Q308" t="s">
        <v>465</v>
      </c>
      <c r="U308">
        <v>2</v>
      </c>
      <c r="V308">
        <v>17</v>
      </c>
      <c r="Y308" t="s">
        <v>65</v>
      </c>
      <c r="Z308">
        <v>345</v>
      </c>
      <c r="AA308" t="s">
        <v>279</v>
      </c>
      <c r="AB308" t="s">
        <v>21</v>
      </c>
      <c r="AC308">
        <v>94</v>
      </c>
    </row>
    <row r="309" spans="1:29" x14ac:dyDescent="0.25">
      <c r="A309">
        <v>345</v>
      </c>
      <c r="B309">
        <v>345101</v>
      </c>
      <c r="C309">
        <v>6505</v>
      </c>
      <c r="D309" t="str">
        <f>VLOOKUP(C309,'Schedule 3'!A:M,13,FALSE)</f>
        <v>Operational/Non-Service Expenses</v>
      </c>
      <c r="E309">
        <v>3.76</v>
      </c>
      <c r="F309" s="1">
        <v>42794</v>
      </c>
      <c r="G309" t="s">
        <v>462</v>
      </c>
      <c r="H309" t="s">
        <v>489</v>
      </c>
      <c r="I309" t="s">
        <v>464</v>
      </c>
      <c r="J309">
        <v>99801</v>
      </c>
      <c r="K309">
        <v>59002</v>
      </c>
      <c r="L309">
        <v>262565</v>
      </c>
      <c r="Q309" t="s">
        <v>465</v>
      </c>
      <c r="U309">
        <v>2</v>
      </c>
      <c r="V309">
        <v>17</v>
      </c>
      <c r="Y309" t="s">
        <v>65</v>
      </c>
      <c r="Z309">
        <v>345</v>
      </c>
      <c r="AA309" t="s">
        <v>279</v>
      </c>
      <c r="AB309" t="s">
        <v>21</v>
      </c>
      <c r="AC309">
        <v>96</v>
      </c>
    </row>
    <row r="310" spans="1:29" x14ac:dyDescent="0.25">
      <c r="A310">
        <v>345</v>
      </c>
      <c r="B310">
        <v>345101</v>
      </c>
      <c r="C310">
        <v>6510</v>
      </c>
      <c r="D310" t="str">
        <f>VLOOKUP(C310,'Schedule 3'!A:M,13,FALSE)</f>
        <v>Operational/Non-Service Expenses</v>
      </c>
      <c r="E310">
        <v>52.53</v>
      </c>
      <c r="F310" s="1">
        <v>42794</v>
      </c>
      <c r="G310" t="s">
        <v>462</v>
      </c>
      <c r="H310" t="s">
        <v>490</v>
      </c>
      <c r="I310" t="s">
        <v>464</v>
      </c>
      <c r="J310">
        <v>91259</v>
      </c>
      <c r="K310">
        <v>59002</v>
      </c>
      <c r="L310">
        <v>262565</v>
      </c>
      <c r="Q310" t="s">
        <v>465</v>
      </c>
      <c r="U310">
        <v>2</v>
      </c>
      <c r="V310">
        <v>17</v>
      </c>
      <c r="Y310" t="s">
        <v>65</v>
      </c>
      <c r="Z310">
        <v>345</v>
      </c>
      <c r="AA310" t="s">
        <v>279</v>
      </c>
      <c r="AB310" t="s">
        <v>21</v>
      </c>
      <c r="AC310">
        <v>98</v>
      </c>
    </row>
    <row r="311" spans="1:29" x14ac:dyDescent="0.25">
      <c r="A311">
        <v>345</v>
      </c>
      <c r="B311">
        <v>345102</v>
      </c>
      <c r="C311">
        <v>6510</v>
      </c>
      <c r="D311" t="str">
        <f>VLOOKUP(C311,'Schedule 3'!A:M,13,FALSE)</f>
        <v>Operational/Non-Service Expenses</v>
      </c>
      <c r="E311">
        <v>179.07</v>
      </c>
      <c r="F311" s="1">
        <v>42794</v>
      </c>
      <c r="G311" t="s">
        <v>462</v>
      </c>
      <c r="H311" t="s">
        <v>490</v>
      </c>
      <c r="I311" t="s">
        <v>464</v>
      </c>
      <c r="J311">
        <v>91260</v>
      </c>
      <c r="K311">
        <v>59002</v>
      </c>
      <c r="L311">
        <v>262565</v>
      </c>
      <c r="Q311" t="s">
        <v>465</v>
      </c>
      <c r="U311">
        <v>2</v>
      </c>
      <c r="V311">
        <v>17</v>
      </c>
      <c r="Y311" t="s">
        <v>65</v>
      </c>
      <c r="Z311">
        <v>345</v>
      </c>
      <c r="AA311" t="s">
        <v>279</v>
      </c>
      <c r="AB311" t="s">
        <v>21</v>
      </c>
      <c r="AC311">
        <v>100</v>
      </c>
    </row>
    <row r="312" spans="1:29" x14ac:dyDescent="0.25">
      <c r="A312">
        <v>345</v>
      </c>
      <c r="B312">
        <v>345101</v>
      </c>
      <c r="C312">
        <v>6510</v>
      </c>
      <c r="D312" t="str">
        <f>VLOOKUP(C312,'Schedule 3'!A:M,13,FALSE)</f>
        <v>Operational/Non-Service Expenses</v>
      </c>
      <c r="E312">
        <v>116.67</v>
      </c>
      <c r="F312" s="1">
        <v>42794</v>
      </c>
      <c r="G312" t="s">
        <v>462</v>
      </c>
      <c r="H312" t="s">
        <v>463</v>
      </c>
      <c r="I312" t="s">
        <v>464</v>
      </c>
      <c r="J312">
        <v>108593</v>
      </c>
      <c r="K312">
        <v>59002</v>
      </c>
      <c r="L312">
        <v>262565</v>
      </c>
      <c r="Q312" t="s">
        <v>465</v>
      </c>
      <c r="U312">
        <v>2</v>
      </c>
      <c r="V312">
        <v>17</v>
      </c>
      <c r="Y312" t="s">
        <v>65</v>
      </c>
      <c r="Z312">
        <v>345</v>
      </c>
      <c r="AA312" t="s">
        <v>279</v>
      </c>
      <c r="AB312" t="s">
        <v>21</v>
      </c>
      <c r="AC312">
        <v>102</v>
      </c>
    </row>
    <row r="313" spans="1:29" x14ac:dyDescent="0.25">
      <c r="A313">
        <v>345</v>
      </c>
      <c r="B313">
        <v>345102</v>
      </c>
      <c r="C313">
        <v>6510</v>
      </c>
      <c r="D313" t="str">
        <f>VLOOKUP(C313,'Schedule 3'!A:M,13,FALSE)</f>
        <v>Operational/Non-Service Expenses</v>
      </c>
      <c r="E313">
        <v>710.25</v>
      </c>
      <c r="F313" s="1">
        <v>42794</v>
      </c>
      <c r="G313" t="s">
        <v>462</v>
      </c>
      <c r="H313" t="s">
        <v>463</v>
      </c>
      <c r="I313" t="s">
        <v>464</v>
      </c>
      <c r="J313">
        <v>108613</v>
      </c>
      <c r="K313">
        <v>59002</v>
      </c>
      <c r="L313">
        <v>262565</v>
      </c>
      <c r="Q313" t="s">
        <v>465</v>
      </c>
      <c r="U313">
        <v>2</v>
      </c>
      <c r="V313">
        <v>17</v>
      </c>
      <c r="Y313" t="s">
        <v>65</v>
      </c>
      <c r="Z313">
        <v>345</v>
      </c>
      <c r="AA313" t="s">
        <v>279</v>
      </c>
      <c r="AB313" t="s">
        <v>21</v>
      </c>
      <c r="AC313">
        <v>104</v>
      </c>
    </row>
    <row r="314" spans="1:29" x14ac:dyDescent="0.25">
      <c r="A314">
        <v>345</v>
      </c>
      <c r="B314">
        <v>345101</v>
      </c>
      <c r="C314">
        <v>6510</v>
      </c>
      <c r="D314" t="str">
        <f>VLOOKUP(C314,'Schedule 3'!A:M,13,FALSE)</f>
        <v>Operational/Non-Service Expenses</v>
      </c>
      <c r="E314">
        <v>0.09</v>
      </c>
      <c r="F314" s="1">
        <v>42794</v>
      </c>
      <c r="G314" t="s">
        <v>462</v>
      </c>
      <c r="H314" t="s">
        <v>491</v>
      </c>
      <c r="I314" t="s">
        <v>464</v>
      </c>
      <c r="J314">
        <v>163087</v>
      </c>
      <c r="K314">
        <v>59002</v>
      </c>
      <c r="L314">
        <v>262565</v>
      </c>
      <c r="Q314" t="s">
        <v>465</v>
      </c>
      <c r="U314">
        <v>2</v>
      </c>
      <c r="V314">
        <v>17</v>
      </c>
      <c r="Y314" t="s">
        <v>65</v>
      </c>
      <c r="Z314">
        <v>345</v>
      </c>
      <c r="AA314" t="s">
        <v>279</v>
      </c>
      <c r="AB314" t="s">
        <v>21</v>
      </c>
      <c r="AC314">
        <v>106</v>
      </c>
    </row>
    <row r="315" spans="1:29" x14ac:dyDescent="0.25">
      <c r="A315">
        <v>345</v>
      </c>
      <c r="B315">
        <v>345101</v>
      </c>
      <c r="C315">
        <v>6510</v>
      </c>
      <c r="D315" t="str">
        <f>VLOOKUP(C315,'Schedule 3'!A:M,13,FALSE)</f>
        <v>Operational/Non-Service Expenses</v>
      </c>
      <c r="E315">
        <v>0.17</v>
      </c>
      <c r="F315" s="1">
        <v>42794</v>
      </c>
      <c r="G315" t="s">
        <v>462</v>
      </c>
      <c r="H315" t="s">
        <v>491</v>
      </c>
      <c r="I315" t="s">
        <v>464</v>
      </c>
      <c r="J315">
        <v>163088</v>
      </c>
      <c r="K315">
        <v>59002</v>
      </c>
      <c r="L315">
        <v>262565</v>
      </c>
      <c r="Q315" t="s">
        <v>465</v>
      </c>
      <c r="U315">
        <v>2</v>
      </c>
      <c r="V315">
        <v>17</v>
      </c>
      <c r="Y315" t="s">
        <v>65</v>
      </c>
      <c r="Z315">
        <v>345</v>
      </c>
      <c r="AA315" t="s">
        <v>279</v>
      </c>
      <c r="AB315" t="s">
        <v>21</v>
      </c>
      <c r="AC315">
        <v>108</v>
      </c>
    </row>
    <row r="316" spans="1:29" x14ac:dyDescent="0.25">
      <c r="A316">
        <v>345</v>
      </c>
      <c r="B316">
        <v>345102</v>
      </c>
      <c r="C316">
        <v>6510</v>
      </c>
      <c r="D316" t="str">
        <f>VLOOKUP(C316,'Schedule 3'!A:M,13,FALSE)</f>
        <v>Operational/Non-Service Expenses</v>
      </c>
      <c r="E316">
        <v>0.36</v>
      </c>
      <c r="F316" s="1">
        <v>42794</v>
      </c>
      <c r="G316" t="s">
        <v>462</v>
      </c>
      <c r="H316" t="s">
        <v>478</v>
      </c>
      <c r="I316" t="s">
        <v>464</v>
      </c>
      <c r="J316">
        <v>163135</v>
      </c>
      <c r="K316">
        <v>59002</v>
      </c>
      <c r="L316">
        <v>262565</v>
      </c>
      <c r="Q316" t="s">
        <v>465</v>
      </c>
      <c r="U316">
        <v>2</v>
      </c>
      <c r="V316">
        <v>17</v>
      </c>
      <c r="Y316" t="s">
        <v>65</v>
      </c>
      <c r="Z316">
        <v>345</v>
      </c>
      <c r="AA316" t="s">
        <v>279</v>
      </c>
      <c r="AB316" t="s">
        <v>21</v>
      </c>
      <c r="AC316">
        <v>110</v>
      </c>
    </row>
    <row r="317" spans="1:29" x14ac:dyDescent="0.25">
      <c r="A317">
        <v>345</v>
      </c>
      <c r="B317">
        <v>345102</v>
      </c>
      <c r="C317">
        <v>6510</v>
      </c>
      <c r="D317" t="str">
        <f>VLOOKUP(C317,'Schedule 3'!A:M,13,FALSE)</f>
        <v>Operational/Non-Service Expenses</v>
      </c>
      <c r="E317">
        <v>0.41</v>
      </c>
      <c r="F317" s="1">
        <v>42794</v>
      </c>
      <c r="G317" t="s">
        <v>462</v>
      </c>
      <c r="H317" t="s">
        <v>492</v>
      </c>
      <c r="I317" t="s">
        <v>464</v>
      </c>
      <c r="J317">
        <v>163136</v>
      </c>
      <c r="K317">
        <v>59002</v>
      </c>
      <c r="L317">
        <v>262565</v>
      </c>
      <c r="Q317" t="s">
        <v>465</v>
      </c>
      <c r="U317">
        <v>2</v>
      </c>
      <c r="V317">
        <v>17</v>
      </c>
      <c r="Y317" t="s">
        <v>65</v>
      </c>
      <c r="Z317">
        <v>345</v>
      </c>
      <c r="AA317" t="s">
        <v>279</v>
      </c>
      <c r="AB317" t="s">
        <v>21</v>
      </c>
      <c r="AC317">
        <v>112</v>
      </c>
    </row>
    <row r="318" spans="1:29" x14ac:dyDescent="0.25">
      <c r="A318">
        <v>345</v>
      </c>
      <c r="B318">
        <v>345102</v>
      </c>
      <c r="C318">
        <v>6510</v>
      </c>
      <c r="D318" t="str">
        <f>VLOOKUP(C318,'Schedule 3'!A:M,13,FALSE)</f>
        <v>Operational/Non-Service Expenses</v>
      </c>
      <c r="E318">
        <v>0.41</v>
      </c>
      <c r="F318" s="1">
        <v>42794</v>
      </c>
      <c r="G318" t="s">
        <v>462</v>
      </c>
      <c r="H318" t="s">
        <v>479</v>
      </c>
      <c r="I318" t="s">
        <v>464</v>
      </c>
      <c r="J318">
        <v>163137</v>
      </c>
      <c r="K318">
        <v>59002</v>
      </c>
      <c r="L318">
        <v>262565</v>
      </c>
      <c r="Q318" t="s">
        <v>465</v>
      </c>
      <c r="U318">
        <v>2</v>
      </c>
      <c r="V318">
        <v>17</v>
      </c>
      <c r="Y318" t="s">
        <v>65</v>
      </c>
      <c r="Z318">
        <v>345</v>
      </c>
      <c r="AA318" t="s">
        <v>279</v>
      </c>
      <c r="AB318" t="s">
        <v>21</v>
      </c>
      <c r="AC318">
        <v>114</v>
      </c>
    </row>
    <row r="319" spans="1:29" x14ac:dyDescent="0.25">
      <c r="A319">
        <v>345</v>
      </c>
      <c r="B319">
        <v>345102</v>
      </c>
      <c r="C319">
        <v>6510</v>
      </c>
      <c r="D319" t="str">
        <f>VLOOKUP(C319,'Schedule 3'!A:M,13,FALSE)</f>
        <v>Operational/Non-Service Expenses</v>
      </c>
      <c r="E319">
        <v>1.51</v>
      </c>
      <c r="F319" s="1">
        <v>42794</v>
      </c>
      <c r="G319" t="s">
        <v>462</v>
      </c>
      <c r="H319" t="s">
        <v>480</v>
      </c>
      <c r="I319" t="s">
        <v>464</v>
      </c>
      <c r="J319">
        <v>163138</v>
      </c>
      <c r="K319">
        <v>59002</v>
      </c>
      <c r="L319">
        <v>262565</v>
      </c>
      <c r="Q319" t="s">
        <v>465</v>
      </c>
      <c r="U319">
        <v>2</v>
      </c>
      <c r="V319">
        <v>17</v>
      </c>
      <c r="Y319" t="s">
        <v>65</v>
      </c>
      <c r="Z319">
        <v>345</v>
      </c>
      <c r="AA319" t="s">
        <v>279</v>
      </c>
      <c r="AB319" t="s">
        <v>21</v>
      </c>
      <c r="AC319">
        <v>116</v>
      </c>
    </row>
    <row r="320" spans="1:29" x14ac:dyDescent="0.25">
      <c r="A320">
        <v>345</v>
      </c>
      <c r="B320">
        <v>345102</v>
      </c>
      <c r="C320">
        <v>6510</v>
      </c>
      <c r="D320" t="str">
        <f>VLOOKUP(C320,'Schedule 3'!A:M,13,FALSE)</f>
        <v>Operational/Non-Service Expenses</v>
      </c>
      <c r="E320">
        <v>4</v>
      </c>
      <c r="F320" s="1">
        <v>42794</v>
      </c>
      <c r="G320" t="s">
        <v>462</v>
      </c>
      <c r="H320" t="s">
        <v>475</v>
      </c>
      <c r="I320" t="s">
        <v>464</v>
      </c>
      <c r="J320">
        <v>163139</v>
      </c>
      <c r="K320">
        <v>59002</v>
      </c>
      <c r="L320">
        <v>262565</v>
      </c>
      <c r="Q320" t="s">
        <v>465</v>
      </c>
      <c r="U320">
        <v>2</v>
      </c>
      <c r="V320">
        <v>17</v>
      </c>
      <c r="Y320" t="s">
        <v>65</v>
      </c>
      <c r="Z320">
        <v>345</v>
      </c>
      <c r="AA320" t="s">
        <v>279</v>
      </c>
      <c r="AB320" t="s">
        <v>21</v>
      </c>
      <c r="AC320">
        <v>118</v>
      </c>
    </row>
    <row r="321" spans="1:29" x14ac:dyDescent="0.25">
      <c r="A321">
        <v>345</v>
      </c>
      <c r="B321">
        <v>345100</v>
      </c>
      <c r="C321">
        <v>6510</v>
      </c>
      <c r="D321" t="str">
        <f>VLOOKUP(C321,'Schedule 3'!A:M,13,FALSE)</f>
        <v>Operational/Non-Service Expenses</v>
      </c>
      <c r="E321">
        <v>9.67</v>
      </c>
      <c r="F321" s="1">
        <v>42794</v>
      </c>
      <c r="G321" t="s">
        <v>462</v>
      </c>
      <c r="H321" t="s">
        <v>493</v>
      </c>
      <c r="I321" t="s">
        <v>464</v>
      </c>
      <c r="J321">
        <v>2003083</v>
      </c>
      <c r="K321">
        <v>59002</v>
      </c>
      <c r="L321">
        <v>262565</v>
      </c>
      <c r="Q321" t="s">
        <v>465</v>
      </c>
      <c r="U321">
        <v>2</v>
      </c>
      <c r="V321">
        <v>17</v>
      </c>
      <c r="Y321" t="s">
        <v>65</v>
      </c>
      <c r="Z321">
        <v>345</v>
      </c>
      <c r="AA321" t="s">
        <v>279</v>
      </c>
      <c r="AB321" t="s">
        <v>21</v>
      </c>
      <c r="AC321">
        <v>120</v>
      </c>
    </row>
    <row r="322" spans="1:29" x14ac:dyDescent="0.25">
      <c r="A322">
        <v>345</v>
      </c>
      <c r="B322">
        <v>345102</v>
      </c>
      <c r="C322">
        <v>6510</v>
      </c>
      <c r="D322" t="str">
        <f>VLOOKUP(C322,'Schedule 3'!A:M,13,FALSE)</f>
        <v>Operational/Non-Service Expenses</v>
      </c>
      <c r="E322">
        <v>45.15</v>
      </c>
      <c r="F322" s="1">
        <v>42794</v>
      </c>
      <c r="G322" t="s">
        <v>462</v>
      </c>
      <c r="H322" t="s">
        <v>494</v>
      </c>
      <c r="I322" t="s">
        <v>464</v>
      </c>
      <c r="J322">
        <v>2003093</v>
      </c>
      <c r="K322">
        <v>59002</v>
      </c>
      <c r="L322">
        <v>262565</v>
      </c>
      <c r="Q322" t="s">
        <v>465</v>
      </c>
      <c r="U322">
        <v>2</v>
      </c>
      <c r="V322">
        <v>17</v>
      </c>
      <c r="Y322" t="s">
        <v>65</v>
      </c>
      <c r="Z322">
        <v>345</v>
      </c>
      <c r="AA322" t="s">
        <v>279</v>
      </c>
      <c r="AB322" t="s">
        <v>21</v>
      </c>
      <c r="AC322">
        <v>122</v>
      </c>
    </row>
    <row r="323" spans="1:29" x14ac:dyDescent="0.25">
      <c r="A323">
        <v>345</v>
      </c>
      <c r="B323">
        <v>345102</v>
      </c>
      <c r="C323">
        <v>6510</v>
      </c>
      <c r="D323" t="str">
        <f>VLOOKUP(C323,'Schedule 3'!A:M,13,FALSE)</f>
        <v>Operational/Non-Service Expenses</v>
      </c>
      <c r="E323">
        <v>42.37</v>
      </c>
      <c r="F323" s="1">
        <v>42794</v>
      </c>
      <c r="G323" t="s">
        <v>462</v>
      </c>
      <c r="H323" t="s">
        <v>495</v>
      </c>
      <c r="I323" t="s">
        <v>464</v>
      </c>
      <c r="J323">
        <v>2003109</v>
      </c>
      <c r="K323">
        <v>59002</v>
      </c>
      <c r="L323">
        <v>262565</v>
      </c>
      <c r="Q323" t="s">
        <v>465</v>
      </c>
      <c r="U323">
        <v>2</v>
      </c>
      <c r="V323">
        <v>17</v>
      </c>
      <c r="Y323" t="s">
        <v>65</v>
      </c>
      <c r="Z323">
        <v>345</v>
      </c>
      <c r="AA323" t="s">
        <v>279</v>
      </c>
      <c r="AB323" t="s">
        <v>21</v>
      </c>
      <c r="AC323">
        <v>124</v>
      </c>
    </row>
    <row r="324" spans="1:29" x14ac:dyDescent="0.25">
      <c r="A324">
        <v>345</v>
      </c>
      <c r="B324">
        <v>345102</v>
      </c>
      <c r="C324">
        <v>6510</v>
      </c>
      <c r="D324" t="str">
        <f>VLOOKUP(C324,'Schedule 3'!A:M,13,FALSE)</f>
        <v>Operational/Non-Service Expenses</v>
      </c>
      <c r="E324">
        <v>111.85</v>
      </c>
      <c r="F324" s="1">
        <v>42794</v>
      </c>
      <c r="G324" t="s">
        <v>462</v>
      </c>
      <c r="H324" t="s">
        <v>496</v>
      </c>
      <c r="I324" t="s">
        <v>464</v>
      </c>
      <c r="J324">
        <v>5000367</v>
      </c>
      <c r="K324">
        <v>59002</v>
      </c>
      <c r="L324">
        <v>262565</v>
      </c>
      <c r="Q324" t="s">
        <v>465</v>
      </c>
      <c r="U324">
        <v>2</v>
      </c>
      <c r="V324">
        <v>17</v>
      </c>
      <c r="Y324" t="s">
        <v>65</v>
      </c>
      <c r="Z324">
        <v>345</v>
      </c>
      <c r="AA324" t="s">
        <v>279</v>
      </c>
      <c r="AB324" t="s">
        <v>21</v>
      </c>
      <c r="AC324">
        <v>126</v>
      </c>
    </row>
    <row r="325" spans="1:29" x14ac:dyDescent="0.25">
      <c r="A325">
        <v>345</v>
      </c>
      <c r="B325">
        <v>345101</v>
      </c>
      <c r="C325">
        <v>6515</v>
      </c>
      <c r="D325" t="str">
        <f>VLOOKUP(C325,'Schedule 3'!A:M,13,FALSE)</f>
        <v>Operational/Non-Service Expenses</v>
      </c>
      <c r="E325">
        <v>3.32</v>
      </c>
      <c r="F325" s="1">
        <v>42794</v>
      </c>
      <c r="G325" t="s">
        <v>462</v>
      </c>
      <c r="H325" t="s">
        <v>497</v>
      </c>
      <c r="I325" t="s">
        <v>464</v>
      </c>
      <c r="J325">
        <v>95806</v>
      </c>
      <c r="K325">
        <v>59002</v>
      </c>
      <c r="L325">
        <v>262565</v>
      </c>
      <c r="Q325" t="s">
        <v>465</v>
      </c>
      <c r="U325">
        <v>2</v>
      </c>
      <c r="V325">
        <v>17</v>
      </c>
      <c r="Y325" t="s">
        <v>65</v>
      </c>
      <c r="Z325">
        <v>345</v>
      </c>
      <c r="AA325" t="s">
        <v>279</v>
      </c>
      <c r="AB325" t="s">
        <v>21</v>
      </c>
      <c r="AC325">
        <v>128</v>
      </c>
    </row>
    <row r="326" spans="1:29" x14ac:dyDescent="0.25">
      <c r="A326">
        <v>345</v>
      </c>
      <c r="B326">
        <v>345102</v>
      </c>
      <c r="C326">
        <v>6515</v>
      </c>
      <c r="D326" t="str">
        <f>VLOOKUP(C326,'Schedule 3'!A:M,13,FALSE)</f>
        <v>Operational/Non-Service Expenses</v>
      </c>
      <c r="E326">
        <v>5.45</v>
      </c>
      <c r="F326" s="1">
        <v>42794</v>
      </c>
      <c r="G326" t="s">
        <v>462</v>
      </c>
      <c r="H326" t="s">
        <v>497</v>
      </c>
      <c r="I326" t="s">
        <v>464</v>
      </c>
      <c r="J326">
        <v>95807</v>
      </c>
      <c r="K326">
        <v>59002</v>
      </c>
      <c r="L326">
        <v>262565</v>
      </c>
      <c r="Q326" t="s">
        <v>465</v>
      </c>
      <c r="U326">
        <v>2</v>
      </c>
      <c r="V326">
        <v>17</v>
      </c>
      <c r="Y326" t="s">
        <v>65</v>
      </c>
      <c r="Z326">
        <v>345</v>
      </c>
      <c r="AA326" t="s">
        <v>279</v>
      </c>
      <c r="AB326" t="s">
        <v>21</v>
      </c>
      <c r="AC326">
        <v>130</v>
      </c>
    </row>
    <row r="327" spans="1:29" x14ac:dyDescent="0.25">
      <c r="A327">
        <v>345</v>
      </c>
      <c r="B327">
        <v>345102</v>
      </c>
      <c r="C327">
        <v>6515</v>
      </c>
      <c r="D327" t="str">
        <f>VLOOKUP(C327,'Schedule 3'!A:M,13,FALSE)</f>
        <v>Operational/Non-Service Expenses</v>
      </c>
      <c r="E327">
        <v>1.44</v>
      </c>
      <c r="F327" s="1">
        <v>42794</v>
      </c>
      <c r="G327" t="s">
        <v>462</v>
      </c>
      <c r="H327" t="s">
        <v>498</v>
      </c>
      <c r="I327" t="s">
        <v>464</v>
      </c>
      <c r="J327">
        <v>1002874</v>
      </c>
      <c r="K327">
        <v>59002</v>
      </c>
      <c r="L327">
        <v>262565</v>
      </c>
      <c r="Q327" t="s">
        <v>465</v>
      </c>
      <c r="U327">
        <v>2</v>
      </c>
      <c r="V327">
        <v>17</v>
      </c>
      <c r="Y327" t="s">
        <v>65</v>
      </c>
      <c r="Z327">
        <v>345</v>
      </c>
      <c r="AA327" t="s">
        <v>279</v>
      </c>
      <c r="AB327" t="s">
        <v>21</v>
      </c>
      <c r="AC327">
        <v>132</v>
      </c>
    </row>
    <row r="328" spans="1:29" x14ac:dyDescent="0.25">
      <c r="A328">
        <v>345</v>
      </c>
      <c r="B328">
        <v>345100</v>
      </c>
      <c r="C328">
        <v>6515</v>
      </c>
      <c r="D328" t="str">
        <f>VLOOKUP(C328,'Schedule 3'!A:M,13,FALSE)</f>
        <v>Operational/Non-Service Expenses</v>
      </c>
      <c r="E328">
        <v>7.67</v>
      </c>
      <c r="F328" s="1">
        <v>42794</v>
      </c>
      <c r="G328" t="s">
        <v>462</v>
      </c>
      <c r="H328" t="s">
        <v>497</v>
      </c>
      <c r="I328" t="s">
        <v>464</v>
      </c>
      <c r="J328">
        <v>2002095</v>
      </c>
      <c r="K328">
        <v>59002</v>
      </c>
      <c r="L328">
        <v>262565</v>
      </c>
      <c r="Q328" t="s">
        <v>465</v>
      </c>
      <c r="U328">
        <v>2</v>
      </c>
      <c r="V328">
        <v>17</v>
      </c>
      <c r="Y328" t="s">
        <v>65</v>
      </c>
      <c r="Z328">
        <v>345</v>
      </c>
      <c r="AA328" t="s">
        <v>279</v>
      </c>
      <c r="AB328" t="s">
        <v>21</v>
      </c>
      <c r="AC328">
        <v>134</v>
      </c>
    </row>
    <row r="329" spans="1:29" x14ac:dyDescent="0.25">
      <c r="A329">
        <v>345</v>
      </c>
      <c r="B329">
        <v>345100</v>
      </c>
      <c r="C329">
        <v>6520</v>
      </c>
      <c r="D329" t="str">
        <f>VLOOKUP(C329,'Schedule 3'!A:M,13,FALSE)</f>
        <v>Operational/Non-Service Expenses</v>
      </c>
      <c r="E329">
        <v>2.3199999999999998</v>
      </c>
      <c r="F329" s="1">
        <v>42794</v>
      </c>
      <c r="G329" t="s">
        <v>462</v>
      </c>
      <c r="H329" t="s">
        <v>499</v>
      </c>
      <c r="I329" t="s">
        <v>464</v>
      </c>
      <c r="J329">
        <v>92928</v>
      </c>
      <c r="K329">
        <v>59002</v>
      </c>
      <c r="L329">
        <v>262565</v>
      </c>
      <c r="Q329" t="s">
        <v>465</v>
      </c>
      <c r="U329">
        <v>2</v>
      </c>
      <c r="V329">
        <v>17</v>
      </c>
      <c r="Y329" t="s">
        <v>65</v>
      </c>
      <c r="Z329">
        <v>345</v>
      </c>
      <c r="AA329" t="s">
        <v>279</v>
      </c>
      <c r="AB329" t="s">
        <v>21</v>
      </c>
      <c r="AC329">
        <v>136</v>
      </c>
    </row>
    <row r="330" spans="1:29" x14ac:dyDescent="0.25">
      <c r="A330">
        <v>345</v>
      </c>
      <c r="B330">
        <v>345101</v>
      </c>
      <c r="C330">
        <v>6520</v>
      </c>
      <c r="D330" t="str">
        <f>VLOOKUP(C330,'Schedule 3'!A:M,13,FALSE)</f>
        <v>Operational/Non-Service Expenses</v>
      </c>
      <c r="E330">
        <v>8.39</v>
      </c>
      <c r="F330" s="1">
        <v>42794</v>
      </c>
      <c r="G330" t="s">
        <v>462</v>
      </c>
      <c r="H330" t="s">
        <v>499</v>
      </c>
      <c r="I330" t="s">
        <v>464</v>
      </c>
      <c r="J330">
        <v>92929</v>
      </c>
      <c r="K330">
        <v>59002</v>
      </c>
      <c r="L330">
        <v>262565</v>
      </c>
      <c r="Q330" t="s">
        <v>465</v>
      </c>
      <c r="U330">
        <v>2</v>
      </c>
      <c r="V330">
        <v>17</v>
      </c>
      <c r="Y330" t="s">
        <v>65</v>
      </c>
      <c r="Z330">
        <v>345</v>
      </c>
      <c r="AA330" t="s">
        <v>279</v>
      </c>
      <c r="AB330" t="s">
        <v>21</v>
      </c>
      <c r="AC330">
        <v>138</v>
      </c>
    </row>
    <row r="331" spans="1:29" x14ac:dyDescent="0.25">
      <c r="A331">
        <v>345</v>
      </c>
      <c r="B331">
        <v>345102</v>
      </c>
      <c r="C331">
        <v>6520</v>
      </c>
      <c r="D331" t="str">
        <f>VLOOKUP(C331,'Schedule 3'!A:M,13,FALSE)</f>
        <v>Operational/Non-Service Expenses</v>
      </c>
      <c r="E331">
        <v>167.47</v>
      </c>
      <c r="F331" s="1">
        <v>42794</v>
      </c>
      <c r="G331" t="s">
        <v>462</v>
      </c>
      <c r="H331" t="s">
        <v>499</v>
      </c>
      <c r="I331" t="s">
        <v>464</v>
      </c>
      <c r="J331">
        <v>92930</v>
      </c>
      <c r="K331">
        <v>59002</v>
      </c>
      <c r="L331">
        <v>262565</v>
      </c>
      <c r="Q331" t="s">
        <v>465</v>
      </c>
      <c r="U331">
        <v>2</v>
      </c>
      <c r="V331">
        <v>17</v>
      </c>
      <c r="Y331" t="s">
        <v>65</v>
      </c>
      <c r="Z331">
        <v>345</v>
      </c>
      <c r="AA331" t="s">
        <v>279</v>
      </c>
      <c r="AB331" t="s">
        <v>21</v>
      </c>
      <c r="AC331">
        <v>140</v>
      </c>
    </row>
    <row r="332" spans="1:29" x14ac:dyDescent="0.25">
      <c r="A332">
        <v>345</v>
      </c>
      <c r="B332">
        <v>345101</v>
      </c>
      <c r="C332">
        <v>6520</v>
      </c>
      <c r="D332" t="str">
        <f>VLOOKUP(C332,'Schedule 3'!A:M,13,FALSE)</f>
        <v>Operational/Non-Service Expenses</v>
      </c>
      <c r="E332">
        <v>5</v>
      </c>
      <c r="F332" s="1">
        <v>42794</v>
      </c>
      <c r="G332" t="s">
        <v>462</v>
      </c>
      <c r="H332" t="s">
        <v>463</v>
      </c>
      <c r="I332" t="s">
        <v>464</v>
      </c>
      <c r="J332">
        <v>108579</v>
      </c>
      <c r="K332">
        <v>59002</v>
      </c>
      <c r="L332">
        <v>262565</v>
      </c>
      <c r="Q332" t="s">
        <v>465</v>
      </c>
      <c r="U332">
        <v>2</v>
      </c>
      <c r="V332">
        <v>17</v>
      </c>
      <c r="Y332" t="s">
        <v>65</v>
      </c>
      <c r="Z332">
        <v>345</v>
      </c>
      <c r="AA332" t="s">
        <v>279</v>
      </c>
      <c r="AB332" t="s">
        <v>21</v>
      </c>
      <c r="AC332">
        <v>142</v>
      </c>
    </row>
    <row r="333" spans="1:29" x14ac:dyDescent="0.25">
      <c r="A333">
        <v>345</v>
      </c>
      <c r="B333">
        <v>345101</v>
      </c>
      <c r="C333">
        <v>6520</v>
      </c>
      <c r="D333" t="str">
        <f>VLOOKUP(C333,'Schedule 3'!A:M,13,FALSE)</f>
        <v>Operational/Non-Service Expenses</v>
      </c>
      <c r="E333">
        <v>36.58</v>
      </c>
      <c r="F333" s="1">
        <v>42794</v>
      </c>
      <c r="G333" t="s">
        <v>462</v>
      </c>
      <c r="H333" t="s">
        <v>463</v>
      </c>
      <c r="I333" t="s">
        <v>464</v>
      </c>
      <c r="J333">
        <v>108594</v>
      </c>
      <c r="K333">
        <v>59002</v>
      </c>
      <c r="L333">
        <v>262565</v>
      </c>
      <c r="Q333" t="s">
        <v>465</v>
      </c>
      <c r="U333">
        <v>2</v>
      </c>
      <c r="V333">
        <v>17</v>
      </c>
      <c r="Y333" t="s">
        <v>65</v>
      </c>
      <c r="Z333">
        <v>345</v>
      </c>
      <c r="AA333" t="s">
        <v>279</v>
      </c>
      <c r="AB333" t="s">
        <v>21</v>
      </c>
      <c r="AC333">
        <v>144</v>
      </c>
    </row>
    <row r="334" spans="1:29" x14ac:dyDescent="0.25">
      <c r="A334">
        <v>345</v>
      </c>
      <c r="B334">
        <v>345102</v>
      </c>
      <c r="C334">
        <v>6520</v>
      </c>
      <c r="D334" t="str">
        <f>VLOOKUP(C334,'Schedule 3'!A:M,13,FALSE)</f>
        <v>Operational/Non-Service Expenses</v>
      </c>
      <c r="E334">
        <v>862.76</v>
      </c>
      <c r="F334" s="1">
        <v>42794</v>
      </c>
      <c r="G334" t="s">
        <v>462</v>
      </c>
      <c r="H334" t="s">
        <v>463</v>
      </c>
      <c r="I334" t="s">
        <v>464</v>
      </c>
      <c r="J334">
        <v>108614</v>
      </c>
      <c r="K334">
        <v>59002</v>
      </c>
      <c r="L334">
        <v>262565</v>
      </c>
      <c r="Q334" t="s">
        <v>465</v>
      </c>
      <c r="U334">
        <v>2</v>
      </c>
      <c r="V334">
        <v>17</v>
      </c>
      <c r="Y334" t="s">
        <v>65</v>
      </c>
      <c r="Z334">
        <v>345</v>
      </c>
      <c r="AA334" t="s">
        <v>279</v>
      </c>
      <c r="AB334" t="s">
        <v>21</v>
      </c>
      <c r="AC334">
        <v>146</v>
      </c>
    </row>
    <row r="335" spans="1:29" x14ac:dyDescent="0.25">
      <c r="A335">
        <v>345</v>
      </c>
      <c r="B335">
        <v>345102</v>
      </c>
      <c r="C335">
        <v>6520</v>
      </c>
      <c r="D335" t="str">
        <f>VLOOKUP(C335,'Schedule 3'!A:M,13,FALSE)</f>
        <v>Operational/Non-Service Expenses</v>
      </c>
      <c r="E335">
        <v>0.23</v>
      </c>
      <c r="F335" s="1">
        <v>42794</v>
      </c>
      <c r="G335" t="s">
        <v>462</v>
      </c>
      <c r="H335" t="s">
        <v>500</v>
      </c>
      <c r="I335" t="s">
        <v>464</v>
      </c>
      <c r="J335">
        <v>163140</v>
      </c>
      <c r="K335">
        <v>59002</v>
      </c>
      <c r="L335">
        <v>262565</v>
      </c>
      <c r="Q335" t="s">
        <v>465</v>
      </c>
      <c r="U335">
        <v>2</v>
      </c>
      <c r="V335">
        <v>17</v>
      </c>
      <c r="Y335" t="s">
        <v>65</v>
      </c>
      <c r="Z335">
        <v>345</v>
      </c>
      <c r="AA335" t="s">
        <v>279</v>
      </c>
      <c r="AB335" t="s">
        <v>21</v>
      </c>
      <c r="AC335">
        <v>148</v>
      </c>
    </row>
    <row r="336" spans="1:29" x14ac:dyDescent="0.25">
      <c r="A336">
        <v>345</v>
      </c>
      <c r="B336">
        <v>345102</v>
      </c>
      <c r="C336">
        <v>6520</v>
      </c>
      <c r="D336" t="str">
        <f>VLOOKUP(C336,'Schedule 3'!A:M,13,FALSE)</f>
        <v>Operational/Non-Service Expenses</v>
      </c>
      <c r="E336">
        <v>0.41</v>
      </c>
      <c r="F336" s="1">
        <v>42794</v>
      </c>
      <c r="G336" t="s">
        <v>462</v>
      </c>
      <c r="H336" t="s">
        <v>492</v>
      </c>
      <c r="I336" t="s">
        <v>464</v>
      </c>
      <c r="J336">
        <v>163141</v>
      </c>
      <c r="K336">
        <v>59002</v>
      </c>
      <c r="L336">
        <v>262565</v>
      </c>
      <c r="Q336" t="s">
        <v>465</v>
      </c>
      <c r="U336">
        <v>2</v>
      </c>
      <c r="V336">
        <v>17</v>
      </c>
      <c r="Y336" t="s">
        <v>65</v>
      </c>
      <c r="Z336">
        <v>345</v>
      </c>
      <c r="AA336" t="s">
        <v>279</v>
      </c>
      <c r="AB336" t="s">
        <v>21</v>
      </c>
      <c r="AC336">
        <v>150</v>
      </c>
    </row>
    <row r="337" spans="1:29" x14ac:dyDescent="0.25">
      <c r="A337">
        <v>345</v>
      </c>
      <c r="B337">
        <v>345102</v>
      </c>
      <c r="C337">
        <v>6520</v>
      </c>
      <c r="D337" t="str">
        <f>VLOOKUP(C337,'Schedule 3'!A:M,13,FALSE)</f>
        <v>Operational/Non-Service Expenses</v>
      </c>
      <c r="E337">
        <v>0.54</v>
      </c>
      <c r="F337" s="1">
        <v>42794</v>
      </c>
      <c r="G337" t="s">
        <v>462</v>
      </c>
      <c r="H337" t="s">
        <v>478</v>
      </c>
      <c r="I337" t="s">
        <v>464</v>
      </c>
      <c r="J337">
        <v>163142</v>
      </c>
      <c r="K337">
        <v>59002</v>
      </c>
      <c r="L337">
        <v>262565</v>
      </c>
      <c r="Q337" t="s">
        <v>465</v>
      </c>
      <c r="U337">
        <v>2</v>
      </c>
      <c r="V337">
        <v>17</v>
      </c>
      <c r="Y337" t="s">
        <v>65</v>
      </c>
      <c r="Z337">
        <v>345</v>
      </c>
      <c r="AA337" t="s">
        <v>279</v>
      </c>
      <c r="AB337" t="s">
        <v>21</v>
      </c>
      <c r="AC337">
        <v>152</v>
      </c>
    </row>
    <row r="338" spans="1:29" x14ac:dyDescent="0.25">
      <c r="A338">
        <v>345</v>
      </c>
      <c r="B338">
        <v>345102</v>
      </c>
      <c r="C338">
        <v>6520</v>
      </c>
      <c r="D338" t="str">
        <f>VLOOKUP(C338,'Schedule 3'!A:M,13,FALSE)</f>
        <v>Operational/Non-Service Expenses</v>
      </c>
      <c r="E338">
        <v>1.69</v>
      </c>
      <c r="F338" s="1">
        <v>42794</v>
      </c>
      <c r="G338" t="s">
        <v>462</v>
      </c>
      <c r="H338" t="s">
        <v>477</v>
      </c>
      <c r="I338" t="s">
        <v>464</v>
      </c>
      <c r="J338">
        <v>163143</v>
      </c>
      <c r="K338">
        <v>59002</v>
      </c>
      <c r="L338">
        <v>262565</v>
      </c>
      <c r="Q338" t="s">
        <v>465</v>
      </c>
      <c r="U338">
        <v>2</v>
      </c>
      <c r="V338">
        <v>17</v>
      </c>
      <c r="Y338" t="s">
        <v>65</v>
      </c>
      <c r="Z338">
        <v>345</v>
      </c>
      <c r="AA338" t="s">
        <v>279</v>
      </c>
      <c r="AB338" t="s">
        <v>21</v>
      </c>
      <c r="AC338">
        <v>154</v>
      </c>
    </row>
    <row r="339" spans="1:29" x14ac:dyDescent="0.25">
      <c r="A339">
        <v>345</v>
      </c>
      <c r="B339">
        <v>345102</v>
      </c>
      <c r="C339">
        <v>6520</v>
      </c>
      <c r="D339" t="str">
        <f>VLOOKUP(C339,'Schedule 3'!A:M,13,FALSE)</f>
        <v>Operational/Non-Service Expenses</v>
      </c>
      <c r="E339">
        <v>2</v>
      </c>
      <c r="F339" s="1">
        <v>42794</v>
      </c>
      <c r="G339" t="s">
        <v>462</v>
      </c>
      <c r="H339" t="s">
        <v>501</v>
      </c>
      <c r="I339" t="s">
        <v>464</v>
      </c>
      <c r="J339">
        <v>163144</v>
      </c>
      <c r="K339">
        <v>59002</v>
      </c>
      <c r="L339">
        <v>262565</v>
      </c>
      <c r="Q339" t="s">
        <v>465</v>
      </c>
      <c r="U339">
        <v>2</v>
      </c>
      <c r="V339">
        <v>17</v>
      </c>
      <c r="Y339" t="s">
        <v>65</v>
      </c>
      <c r="Z339">
        <v>345</v>
      </c>
      <c r="AA339" t="s">
        <v>279</v>
      </c>
      <c r="AB339" t="s">
        <v>21</v>
      </c>
      <c r="AC339">
        <v>156</v>
      </c>
    </row>
    <row r="340" spans="1:29" x14ac:dyDescent="0.25">
      <c r="A340">
        <v>345</v>
      </c>
      <c r="B340">
        <v>345102</v>
      </c>
      <c r="C340">
        <v>6520</v>
      </c>
      <c r="D340" t="str">
        <f>VLOOKUP(C340,'Schedule 3'!A:M,13,FALSE)</f>
        <v>Operational/Non-Service Expenses</v>
      </c>
      <c r="E340">
        <v>621.39</v>
      </c>
      <c r="F340" s="1">
        <v>42794</v>
      </c>
      <c r="G340" t="s">
        <v>462</v>
      </c>
      <c r="H340" t="s">
        <v>502</v>
      </c>
      <c r="I340" t="s">
        <v>464</v>
      </c>
      <c r="J340">
        <v>5000673</v>
      </c>
      <c r="K340">
        <v>59002</v>
      </c>
      <c r="L340">
        <v>262565</v>
      </c>
      <c r="Q340" t="s">
        <v>465</v>
      </c>
      <c r="U340">
        <v>2</v>
      </c>
      <c r="V340">
        <v>17</v>
      </c>
      <c r="Y340" t="s">
        <v>65</v>
      </c>
      <c r="Z340">
        <v>345</v>
      </c>
      <c r="AA340" t="s">
        <v>279</v>
      </c>
      <c r="AB340" t="s">
        <v>21</v>
      </c>
      <c r="AC340">
        <v>158</v>
      </c>
    </row>
    <row r="341" spans="1:29" x14ac:dyDescent="0.25">
      <c r="A341">
        <v>345</v>
      </c>
      <c r="B341">
        <v>345102</v>
      </c>
      <c r="C341">
        <v>6520</v>
      </c>
      <c r="D341" t="str">
        <f>VLOOKUP(C341,'Schedule 3'!A:M,13,FALSE)</f>
        <v>Operational/Non-Service Expenses</v>
      </c>
      <c r="E341">
        <v>211.6</v>
      </c>
      <c r="F341" s="1">
        <v>42794</v>
      </c>
      <c r="G341" t="s">
        <v>462</v>
      </c>
      <c r="H341" t="s">
        <v>503</v>
      </c>
      <c r="I341" t="s">
        <v>464</v>
      </c>
      <c r="J341">
        <v>5000882</v>
      </c>
      <c r="K341">
        <v>59002</v>
      </c>
      <c r="L341">
        <v>262565</v>
      </c>
      <c r="Q341" t="s">
        <v>465</v>
      </c>
      <c r="U341">
        <v>2</v>
      </c>
      <c r="V341">
        <v>17</v>
      </c>
      <c r="Y341" t="s">
        <v>65</v>
      </c>
      <c r="Z341">
        <v>345</v>
      </c>
      <c r="AA341" t="s">
        <v>279</v>
      </c>
      <c r="AB341" t="s">
        <v>21</v>
      </c>
      <c r="AC341">
        <v>160</v>
      </c>
    </row>
    <row r="342" spans="1:29" x14ac:dyDescent="0.25">
      <c r="A342">
        <v>345</v>
      </c>
      <c r="B342">
        <v>345101</v>
      </c>
      <c r="C342">
        <v>6525</v>
      </c>
      <c r="D342" t="str">
        <f>VLOOKUP(C342,'Schedule 3'!A:M,13,FALSE)</f>
        <v>Operational/Non-Service Expenses</v>
      </c>
      <c r="E342">
        <v>5.07</v>
      </c>
      <c r="F342" s="1">
        <v>42794</v>
      </c>
      <c r="G342" t="s">
        <v>462</v>
      </c>
      <c r="H342" t="s">
        <v>504</v>
      </c>
      <c r="I342" t="s">
        <v>464</v>
      </c>
      <c r="J342">
        <v>91593</v>
      </c>
      <c r="K342">
        <v>59002</v>
      </c>
      <c r="L342">
        <v>262565</v>
      </c>
      <c r="Q342" t="s">
        <v>465</v>
      </c>
      <c r="U342">
        <v>2</v>
      </c>
      <c r="V342">
        <v>17</v>
      </c>
      <c r="Y342" t="s">
        <v>65</v>
      </c>
      <c r="Z342">
        <v>345</v>
      </c>
      <c r="AA342" t="s">
        <v>279</v>
      </c>
      <c r="AB342" t="s">
        <v>21</v>
      </c>
      <c r="AC342">
        <v>162</v>
      </c>
    </row>
    <row r="343" spans="1:29" x14ac:dyDescent="0.25">
      <c r="A343">
        <v>345</v>
      </c>
      <c r="B343">
        <v>345102</v>
      </c>
      <c r="C343">
        <v>6525</v>
      </c>
      <c r="D343" t="str">
        <f>VLOOKUP(C343,'Schedule 3'!A:M,13,FALSE)</f>
        <v>Operational/Non-Service Expenses</v>
      </c>
      <c r="E343">
        <v>16.07</v>
      </c>
      <c r="F343" s="1">
        <v>42794</v>
      </c>
      <c r="G343" t="s">
        <v>462</v>
      </c>
      <c r="H343" t="s">
        <v>504</v>
      </c>
      <c r="I343" t="s">
        <v>464</v>
      </c>
      <c r="J343">
        <v>91594</v>
      </c>
      <c r="K343">
        <v>59002</v>
      </c>
      <c r="L343">
        <v>262565</v>
      </c>
      <c r="Q343" t="s">
        <v>465</v>
      </c>
      <c r="U343">
        <v>2</v>
      </c>
      <c r="V343">
        <v>17</v>
      </c>
      <c r="Y343" t="s">
        <v>65</v>
      </c>
      <c r="Z343">
        <v>345</v>
      </c>
      <c r="AA343" t="s">
        <v>279</v>
      </c>
      <c r="AB343" t="s">
        <v>21</v>
      </c>
      <c r="AC343">
        <v>164</v>
      </c>
    </row>
    <row r="344" spans="1:29" x14ac:dyDescent="0.25">
      <c r="A344">
        <v>345</v>
      </c>
      <c r="B344">
        <v>345101</v>
      </c>
      <c r="C344">
        <v>6525</v>
      </c>
      <c r="D344" t="str">
        <f>VLOOKUP(C344,'Schedule 3'!A:M,13,FALSE)</f>
        <v>Operational/Non-Service Expenses</v>
      </c>
      <c r="E344">
        <v>0.35</v>
      </c>
      <c r="F344" s="1">
        <v>42794</v>
      </c>
      <c r="G344" t="s">
        <v>462</v>
      </c>
      <c r="H344" t="s">
        <v>463</v>
      </c>
      <c r="I344" t="s">
        <v>464</v>
      </c>
      <c r="J344">
        <v>108580</v>
      </c>
      <c r="K344">
        <v>59002</v>
      </c>
      <c r="L344">
        <v>262565</v>
      </c>
      <c r="Q344" t="s">
        <v>465</v>
      </c>
      <c r="U344">
        <v>2</v>
      </c>
      <c r="V344">
        <v>17</v>
      </c>
      <c r="Y344" t="s">
        <v>65</v>
      </c>
      <c r="Z344">
        <v>345</v>
      </c>
      <c r="AA344" t="s">
        <v>279</v>
      </c>
      <c r="AB344" t="s">
        <v>21</v>
      </c>
      <c r="AC344">
        <v>166</v>
      </c>
    </row>
    <row r="345" spans="1:29" x14ac:dyDescent="0.25">
      <c r="A345">
        <v>345</v>
      </c>
      <c r="B345">
        <v>345101</v>
      </c>
      <c r="C345">
        <v>6525</v>
      </c>
      <c r="D345" t="str">
        <f>VLOOKUP(C345,'Schedule 3'!A:M,13,FALSE)</f>
        <v>Operational/Non-Service Expenses</v>
      </c>
      <c r="E345">
        <v>229.05</v>
      </c>
      <c r="F345" s="1">
        <v>42794</v>
      </c>
      <c r="G345" t="s">
        <v>462</v>
      </c>
      <c r="H345" t="s">
        <v>463</v>
      </c>
      <c r="I345" t="s">
        <v>464</v>
      </c>
      <c r="J345">
        <v>108595</v>
      </c>
      <c r="K345">
        <v>59002</v>
      </c>
      <c r="L345">
        <v>262565</v>
      </c>
      <c r="Q345" t="s">
        <v>465</v>
      </c>
      <c r="U345">
        <v>2</v>
      </c>
      <c r="V345">
        <v>17</v>
      </c>
      <c r="Y345" t="s">
        <v>65</v>
      </c>
      <c r="Z345">
        <v>345</v>
      </c>
      <c r="AA345" t="s">
        <v>279</v>
      </c>
      <c r="AB345" t="s">
        <v>21</v>
      </c>
      <c r="AC345">
        <v>168</v>
      </c>
    </row>
    <row r="346" spans="1:29" x14ac:dyDescent="0.25">
      <c r="A346">
        <v>345</v>
      </c>
      <c r="B346">
        <v>345102</v>
      </c>
      <c r="C346">
        <v>6525</v>
      </c>
      <c r="D346" t="str">
        <f>VLOOKUP(C346,'Schedule 3'!A:M,13,FALSE)</f>
        <v>Operational/Non-Service Expenses</v>
      </c>
      <c r="E346">
        <v>637.19000000000005</v>
      </c>
      <c r="F346" s="1">
        <v>42794</v>
      </c>
      <c r="G346" t="s">
        <v>462</v>
      </c>
      <c r="H346" t="s">
        <v>463</v>
      </c>
      <c r="I346" t="s">
        <v>464</v>
      </c>
      <c r="J346">
        <v>108615</v>
      </c>
      <c r="K346">
        <v>59002</v>
      </c>
      <c r="L346">
        <v>262565</v>
      </c>
      <c r="Q346" t="s">
        <v>465</v>
      </c>
      <c r="U346">
        <v>2</v>
      </c>
      <c r="V346">
        <v>17</v>
      </c>
      <c r="Y346" t="s">
        <v>65</v>
      </c>
      <c r="Z346">
        <v>345</v>
      </c>
      <c r="AA346" t="s">
        <v>279</v>
      </c>
      <c r="AB346" t="s">
        <v>21</v>
      </c>
      <c r="AC346">
        <v>170</v>
      </c>
    </row>
    <row r="347" spans="1:29" x14ac:dyDescent="0.25">
      <c r="A347">
        <v>345</v>
      </c>
      <c r="B347">
        <v>345102</v>
      </c>
      <c r="C347">
        <v>6525</v>
      </c>
      <c r="D347" t="str">
        <f>VLOOKUP(C347,'Schedule 3'!A:M,13,FALSE)</f>
        <v>Operational/Non-Service Expenses</v>
      </c>
      <c r="E347">
        <v>-0.5</v>
      </c>
      <c r="F347" s="1">
        <v>42794</v>
      </c>
      <c r="G347" t="s">
        <v>462</v>
      </c>
      <c r="H347" t="s">
        <v>505</v>
      </c>
      <c r="I347" t="s">
        <v>464</v>
      </c>
      <c r="J347">
        <v>163145</v>
      </c>
      <c r="K347">
        <v>59002</v>
      </c>
      <c r="L347">
        <v>262565</v>
      </c>
      <c r="Q347" t="s">
        <v>465</v>
      </c>
      <c r="U347">
        <v>2</v>
      </c>
      <c r="V347">
        <v>17</v>
      </c>
      <c r="Y347" t="s">
        <v>65</v>
      </c>
      <c r="Z347">
        <v>345</v>
      </c>
      <c r="AA347" t="s">
        <v>279</v>
      </c>
      <c r="AB347" t="s">
        <v>21</v>
      </c>
      <c r="AC347">
        <v>172</v>
      </c>
    </row>
    <row r="348" spans="1:29" x14ac:dyDescent="0.25">
      <c r="A348">
        <v>345</v>
      </c>
      <c r="B348">
        <v>345102</v>
      </c>
      <c r="C348">
        <v>6525</v>
      </c>
      <c r="D348" t="str">
        <f>VLOOKUP(C348,'Schedule 3'!A:M,13,FALSE)</f>
        <v>Operational/Non-Service Expenses</v>
      </c>
      <c r="E348">
        <v>-0.42</v>
      </c>
      <c r="F348" s="1">
        <v>42794</v>
      </c>
      <c r="G348" t="s">
        <v>462</v>
      </c>
      <c r="H348" t="s">
        <v>506</v>
      </c>
      <c r="I348" t="s">
        <v>464</v>
      </c>
      <c r="J348">
        <v>163146</v>
      </c>
      <c r="K348">
        <v>59002</v>
      </c>
      <c r="L348">
        <v>262565</v>
      </c>
      <c r="Q348" t="s">
        <v>465</v>
      </c>
      <c r="U348">
        <v>2</v>
      </c>
      <c r="V348">
        <v>17</v>
      </c>
      <c r="Y348" t="s">
        <v>65</v>
      </c>
      <c r="Z348">
        <v>345</v>
      </c>
      <c r="AA348" t="s">
        <v>279</v>
      </c>
      <c r="AB348" t="s">
        <v>21</v>
      </c>
      <c r="AC348">
        <v>174</v>
      </c>
    </row>
    <row r="349" spans="1:29" x14ac:dyDescent="0.25">
      <c r="A349">
        <v>345</v>
      </c>
      <c r="B349">
        <v>345102</v>
      </c>
      <c r="C349">
        <v>6525</v>
      </c>
      <c r="D349" t="str">
        <f>VLOOKUP(C349,'Schedule 3'!A:M,13,FALSE)</f>
        <v>Operational/Non-Service Expenses</v>
      </c>
      <c r="E349">
        <v>0.36</v>
      </c>
      <c r="F349" s="1">
        <v>42794</v>
      </c>
      <c r="G349" t="s">
        <v>462</v>
      </c>
      <c r="H349" t="s">
        <v>479</v>
      </c>
      <c r="I349" t="s">
        <v>464</v>
      </c>
      <c r="J349">
        <v>163147</v>
      </c>
      <c r="K349">
        <v>59002</v>
      </c>
      <c r="L349">
        <v>262565</v>
      </c>
      <c r="Q349" t="s">
        <v>465</v>
      </c>
      <c r="U349">
        <v>2</v>
      </c>
      <c r="V349">
        <v>17</v>
      </c>
      <c r="Y349" t="s">
        <v>65</v>
      </c>
      <c r="Z349">
        <v>345</v>
      </c>
      <c r="AA349" t="s">
        <v>279</v>
      </c>
      <c r="AB349" t="s">
        <v>21</v>
      </c>
      <c r="AC349">
        <v>176</v>
      </c>
    </row>
    <row r="350" spans="1:29" x14ac:dyDescent="0.25">
      <c r="A350">
        <v>345</v>
      </c>
      <c r="B350">
        <v>345102</v>
      </c>
      <c r="C350">
        <v>6525</v>
      </c>
      <c r="D350" t="str">
        <f>VLOOKUP(C350,'Schedule 3'!A:M,13,FALSE)</f>
        <v>Operational/Non-Service Expenses</v>
      </c>
      <c r="E350">
        <v>0.63</v>
      </c>
      <c r="F350" s="1">
        <v>42794</v>
      </c>
      <c r="G350" t="s">
        <v>462</v>
      </c>
      <c r="H350" t="s">
        <v>505</v>
      </c>
      <c r="I350" t="s">
        <v>464</v>
      </c>
      <c r="J350">
        <v>163148</v>
      </c>
      <c r="K350">
        <v>59002</v>
      </c>
      <c r="L350">
        <v>262565</v>
      </c>
      <c r="Q350" t="s">
        <v>465</v>
      </c>
      <c r="U350">
        <v>2</v>
      </c>
      <c r="V350">
        <v>17</v>
      </c>
      <c r="Y350" t="s">
        <v>65</v>
      </c>
      <c r="Z350">
        <v>345</v>
      </c>
      <c r="AA350" t="s">
        <v>279</v>
      </c>
      <c r="AB350" t="s">
        <v>21</v>
      </c>
      <c r="AC350">
        <v>178</v>
      </c>
    </row>
    <row r="351" spans="1:29" x14ac:dyDescent="0.25">
      <c r="A351">
        <v>345</v>
      </c>
      <c r="B351">
        <v>345102</v>
      </c>
      <c r="C351">
        <v>6525</v>
      </c>
      <c r="D351" t="str">
        <f>VLOOKUP(C351,'Schedule 3'!A:M,13,FALSE)</f>
        <v>Operational/Non-Service Expenses</v>
      </c>
      <c r="E351">
        <v>0.69</v>
      </c>
      <c r="F351" s="1">
        <v>42794</v>
      </c>
      <c r="G351" t="s">
        <v>462</v>
      </c>
      <c r="H351" t="s">
        <v>506</v>
      </c>
      <c r="I351" t="s">
        <v>464</v>
      </c>
      <c r="J351">
        <v>163149</v>
      </c>
      <c r="K351">
        <v>59002</v>
      </c>
      <c r="L351">
        <v>262565</v>
      </c>
      <c r="Q351" t="s">
        <v>465</v>
      </c>
      <c r="U351">
        <v>2</v>
      </c>
      <c r="V351">
        <v>17</v>
      </c>
      <c r="Y351" t="s">
        <v>65</v>
      </c>
      <c r="Z351">
        <v>345</v>
      </c>
      <c r="AA351" t="s">
        <v>279</v>
      </c>
      <c r="AB351" t="s">
        <v>21</v>
      </c>
      <c r="AC351">
        <v>180</v>
      </c>
    </row>
    <row r="352" spans="1:29" x14ac:dyDescent="0.25">
      <c r="A352">
        <v>345</v>
      </c>
      <c r="B352">
        <v>345102</v>
      </c>
      <c r="C352">
        <v>6525</v>
      </c>
      <c r="D352" t="str">
        <f>VLOOKUP(C352,'Schedule 3'!A:M,13,FALSE)</f>
        <v>Operational/Non-Service Expenses</v>
      </c>
      <c r="E352">
        <v>0.93</v>
      </c>
      <c r="F352" s="1">
        <v>42794</v>
      </c>
      <c r="G352" t="s">
        <v>462</v>
      </c>
      <c r="H352" t="s">
        <v>500</v>
      </c>
      <c r="I352" t="s">
        <v>464</v>
      </c>
      <c r="J352">
        <v>163150</v>
      </c>
      <c r="K352">
        <v>59002</v>
      </c>
      <c r="L352">
        <v>262565</v>
      </c>
      <c r="Q352" t="s">
        <v>465</v>
      </c>
      <c r="U352">
        <v>2</v>
      </c>
      <c r="V352">
        <v>17</v>
      </c>
      <c r="Y352" t="s">
        <v>65</v>
      </c>
      <c r="Z352">
        <v>345</v>
      </c>
      <c r="AA352" t="s">
        <v>279</v>
      </c>
      <c r="AB352" t="s">
        <v>21</v>
      </c>
      <c r="AC352">
        <v>182</v>
      </c>
    </row>
    <row r="353" spans="1:29" x14ac:dyDescent="0.25">
      <c r="A353">
        <v>345</v>
      </c>
      <c r="B353">
        <v>345100</v>
      </c>
      <c r="C353">
        <v>6530</v>
      </c>
      <c r="D353" t="str">
        <f>VLOOKUP(C353,'Schedule 3'!A:M,13,FALSE)</f>
        <v>Operational/Non-Service Expenses</v>
      </c>
      <c r="E353">
        <v>25.17</v>
      </c>
      <c r="F353" s="1">
        <v>42794</v>
      </c>
      <c r="G353" t="s">
        <v>462</v>
      </c>
      <c r="H353" t="s">
        <v>507</v>
      </c>
      <c r="I353" t="s">
        <v>464</v>
      </c>
      <c r="J353">
        <v>91926</v>
      </c>
      <c r="K353">
        <v>59002</v>
      </c>
      <c r="L353">
        <v>262565</v>
      </c>
      <c r="Q353" t="s">
        <v>465</v>
      </c>
      <c r="U353">
        <v>2</v>
      </c>
      <c r="V353">
        <v>17</v>
      </c>
      <c r="Y353" t="s">
        <v>65</v>
      </c>
      <c r="Z353">
        <v>345</v>
      </c>
      <c r="AA353" t="s">
        <v>279</v>
      </c>
      <c r="AB353" t="s">
        <v>21</v>
      </c>
      <c r="AC353">
        <v>184</v>
      </c>
    </row>
    <row r="354" spans="1:29" x14ac:dyDescent="0.25">
      <c r="A354">
        <v>345</v>
      </c>
      <c r="B354">
        <v>345101</v>
      </c>
      <c r="C354">
        <v>6530</v>
      </c>
      <c r="D354" t="str">
        <f>VLOOKUP(C354,'Schedule 3'!A:M,13,FALSE)</f>
        <v>Operational/Non-Service Expenses</v>
      </c>
      <c r="E354">
        <v>21.59</v>
      </c>
      <c r="F354" s="1">
        <v>42794</v>
      </c>
      <c r="G354" t="s">
        <v>462</v>
      </c>
      <c r="H354" t="s">
        <v>507</v>
      </c>
      <c r="I354" t="s">
        <v>464</v>
      </c>
      <c r="J354">
        <v>91927</v>
      </c>
      <c r="K354">
        <v>59002</v>
      </c>
      <c r="L354">
        <v>262565</v>
      </c>
      <c r="Q354" t="s">
        <v>465</v>
      </c>
      <c r="U354">
        <v>2</v>
      </c>
      <c r="V354">
        <v>17</v>
      </c>
      <c r="Y354" t="s">
        <v>65</v>
      </c>
      <c r="Z354">
        <v>345</v>
      </c>
      <c r="AA354" t="s">
        <v>279</v>
      </c>
      <c r="AB354" t="s">
        <v>21</v>
      </c>
      <c r="AC354">
        <v>186</v>
      </c>
    </row>
    <row r="355" spans="1:29" x14ac:dyDescent="0.25">
      <c r="A355">
        <v>345</v>
      </c>
      <c r="B355">
        <v>345102</v>
      </c>
      <c r="C355">
        <v>6530</v>
      </c>
      <c r="D355" t="str">
        <f>VLOOKUP(C355,'Schedule 3'!A:M,13,FALSE)</f>
        <v>Operational/Non-Service Expenses</v>
      </c>
      <c r="E355">
        <v>503.98</v>
      </c>
      <c r="F355" s="1">
        <v>42794</v>
      </c>
      <c r="G355" t="s">
        <v>462</v>
      </c>
      <c r="H355" t="s">
        <v>507</v>
      </c>
      <c r="I355" t="s">
        <v>464</v>
      </c>
      <c r="J355">
        <v>91928</v>
      </c>
      <c r="K355">
        <v>59002</v>
      </c>
      <c r="L355">
        <v>262565</v>
      </c>
      <c r="Q355" t="s">
        <v>465</v>
      </c>
      <c r="U355">
        <v>2</v>
      </c>
      <c r="V355">
        <v>17</v>
      </c>
      <c r="Y355" t="s">
        <v>65</v>
      </c>
      <c r="Z355">
        <v>345</v>
      </c>
      <c r="AA355" t="s">
        <v>279</v>
      </c>
      <c r="AB355" t="s">
        <v>21</v>
      </c>
      <c r="AC355">
        <v>188</v>
      </c>
    </row>
    <row r="356" spans="1:29" x14ac:dyDescent="0.25">
      <c r="A356">
        <v>345</v>
      </c>
      <c r="B356">
        <v>345101</v>
      </c>
      <c r="C356">
        <v>6530</v>
      </c>
      <c r="D356" t="str">
        <f>VLOOKUP(C356,'Schedule 3'!A:M,13,FALSE)</f>
        <v>Operational/Non-Service Expenses</v>
      </c>
      <c r="E356">
        <v>0.34</v>
      </c>
      <c r="F356" s="1">
        <v>42794</v>
      </c>
      <c r="G356" t="s">
        <v>462</v>
      </c>
      <c r="H356" t="s">
        <v>463</v>
      </c>
      <c r="I356" t="s">
        <v>464</v>
      </c>
      <c r="J356">
        <v>108581</v>
      </c>
      <c r="K356">
        <v>59002</v>
      </c>
      <c r="L356">
        <v>262565</v>
      </c>
      <c r="Q356" t="s">
        <v>465</v>
      </c>
      <c r="U356">
        <v>2</v>
      </c>
      <c r="V356">
        <v>17</v>
      </c>
      <c r="Y356" t="s">
        <v>65</v>
      </c>
      <c r="Z356">
        <v>345</v>
      </c>
      <c r="AA356" t="s">
        <v>279</v>
      </c>
      <c r="AB356" t="s">
        <v>21</v>
      </c>
      <c r="AC356">
        <v>190</v>
      </c>
    </row>
    <row r="357" spans="1:29" x14ac:dyDescent="0.25">
      <c r="A357">
        <v>345</v>
      </c>
      <c r="B357">
        <v>345101</v>
      </c>
      <c r="C357">
        <v>6530</v>
      </c>
      <c r="D357" t="str">
        <f>VLOOKUP(C357,'Schedule 3'!A:M,13,FALSE)</f>
        <v>Operational/Non-Service Expenses</v>
      </c>
      <c r="E357">
        <v>489.08</v>
      </c>
      <c r="F357" s="1">
        <v>42794</v>
      </c>
      <c r="G357" t="s">
        <v>462</v>
      </c>
      <c r="H357" t="s">
        <v>463</v>
      </c>
      <c r="I357" t="s">
        <v>464</v>
      </c>
      <c r="J357">
        <v>108596</v>
      </c>
      <c r="K357">
        <v>59002</v>
      </c>
      <c r="L357">
        <v>262565</v>
      </c>
      <c r="Q357" t="s">
        <v>465</v>
      </c>
      <c r="U357">
        <v>2</v>
      </c>
      <c r="V357">
        <v>17</v>
      </c>
      <c r="Y357" t="s">
        <v>65</v>
      </c>
      <c r="Z357">
        <v>345</v>
      </c>
      <c r="AA357" t="s">
        <v>279</v>
      </c>
      <c r="AB357" t="s">
        <v>21</v>
      </c>
      <c r="AC357">
        <v>192</v>
      </c>
    </row>
    <row r="358" spans="1:29" x14ac:dyDescent="0.25">
      <c r="A358">
        <v>345</v>
      </c>
      <c r="B358">
        <v>345102</v>
      </c>
      <c r="C358">
        <v>6530</v>
      </c>
      <c r="D358" t="str">
        <f>VLOOKUP(C358,'Schedule 3'!A:M,13,FALSE)</f>
        <v>Operational/Non-Service Expenses</v>
      </c>
      <c r="E358">
        <v>4121.92</v>
      </c>
      <c r="F358" s="1">
        <v>42794</v>
      </c>
      <c r="G358" t="s">
        <v>462</v>
      </c>
      <c r="H358" t="s">
        <v>463</v>
      </c>
      <c r="I358" t="s">
        <v>464</v>
      </c>
      <c r="J358">
        <v>108616</v>
      </c>
      <c r="K358">
        <v>59002</v>
      </c>
      <c r="L358">
        <v>262565</v>
      </c>
      <c r="Q358" t="s">
        <v>465</v>
      </c>
      <c r="U358">
        <v>2</v>
      </c>
      <c r="V358">
        <v>17</v>
      </c>
      <c r="Y358" t="s">
        <v>65</v>
      </c>
      <c r="Z358">
        <v>345</v>
      </c>
      <c r="AA358" t="s">
        <v>279</v>
      </c>
      <c r="AB358" t="s">
        <v>21</v>
      </c>
      <c r="AC358">
        <v>194</v>
      </c>
    </row>
    <row r="359" spans="1:29" x14ac:dyDescent="0.25">
      <c r="A359">
        <v>345</v>
      </c>
      <c r="B359">
        <v>345101</v>
      </c>
      <c r="C359">
        <v>6530</v>
      </c>
      <c r="D359" t="str">
        <f>VLOOKUP(C359,'Schedule 3'!A:M,13,FALSE)</f>
        <v>Operational/Non-Service Expenses</v>
      </c>
      <c r="E359">
        <v>-0.4</v>
      </c>
      <c r="F359" s="1">
        <v>42794</v>
      </c>
      <c r="G359" t="s">
        <v>462</v>
      </c>
      <c r="H359" t="s">
        <v>508</v>
      </c>
      <c r="I359" t="s">
        <v>464</v>
      </c>
      <c r="J359">
        <v>163089</v>
      </c>
      <c r="K359">
        <v>59002</v>
      </c>
      <c r="L359">
        <v>262565</v>
      </c>
      <c r="Q359" t="s">
        <v>465</v>
      </c>
      <c r="U359">
        <v>2</v>
      </c>
      <c r="V359">
        <v>17</v>
      </c>
      <c r="Y359" t="s">
        <v>65</v>
      </c>
      <c r="Z359">
        <v>345</v>
      </c>
      <c r="AA359" t="s">
        <v>279</v>
      </c>
      <c r="AB359" t="s">
        <v>21</v>
      </c>
      <c r="AC359">
        <v>196</v>
      </c>
    </row>
    <row r="360" spans="1:29" x14ac:dyDescent="0.25">
      <c r="A360">
        <v>345</v>
      </c>
      <c r="B360">
        <v>345101</v>
      </c>
      <c r="C360">
        <v>6530</v>
      </c>
      <c r="D360" t="str">
        <f>VLOOKUP(C360,'Schedule 3'!A:M,13,FALSE)</f>
        <v>Operational/Non-Service Expenses</v>
      </c>
      <c r="E360">
        <v>0.21</v>
      </c>
      <c r="F360" s="1">
        <v>42794</v>
      </c>
      <c r="G360" t="s">
        <v>462</v>
      </c>
      <c r="H360" t="s">
        <v>479</v>
      </c>
      <c r="I360" t="s">
        <v>464</v>
      </c>
      <c r="J360">
        <v>163090</v>
      </c>
      <c r="K360">
        <v>59002</v>
      </c>
      <c r="L360">
        <v>262565</v>
      </c>
      <c r="Q360" t="s">
        <v>465</v>
      </c>
      <c r="U360">
        <v>2</v>
      </c>
      <c r="V360">
        <v>17</v>
      </c>
      <c r="Y360" t="s">
        <v>65</v>
      </c>
      <c r="Z360">
        <v>345</v>
      </c>
      <c r="AA360" t="s">
        <v>279</v>
      </c>
      <c r="AB360" t="s">
        <v>21</v>
      </c>
      <c r="AC360">
        <v>198</v>
      </c>
    </row>
    <row r="361" spans="1:29" x14ac:dyDescent="0.25">
      <c r="A361">
        <v>345</v>
      </c>
      <c r="B361">
        <v>345101</v>
      </c>
      <c r="C361">
        <v>6530</v>
      </c>
      <c r="D361" t="str">
        <f>VLOOKUP(C361,'Schedule 3'!A:M,13,FALSE)</f>
        <v>Operational/Non-Service Expenses</v>
      </c>
      <c r="E361">
        <v>0.53</v>
      </c>
      <c r="F361" s="1">
        <v>42794</v>
      </c>
      <c r="G361" t="s">
        <v>462</v>
      </c>
      <c r="H361" t="s">
        <v>508</v>
      </c>
      <c r="I361" t="s">
        <v>464</v>
      </c>
      <c r="J361">
        <v>163091</v>
      </c>
      <c r="K361">
        <v>59002</v>
      </c>
      <c r="L361">
        <v>262565</v>
      </c>
      <c r="Q361" t="s">
        <v>465</v>
      </c>
      <c r="U361">
        <v>2</v>
      </c>
      <c r="V361">
        <v>17</v>
      </c>
      <c r="Y361" t="s">
        <v>65</v>
      </c>
      <c r="Z361">
        <v>345</v>
      </c>
      <c r="AA361" t="s">
        <v>279</v>
      </c>
      <c r="AB361" t="s">
        <v>21</v>
      </c>
      <c r="AC361">
        <v>200</v>
      </c>
    </row>
    <row r="362" spans="1:29" x14ac:dyDescent="0.25">
      <c r="A362">
        <v>345</v>
      </c>
      <c r="B362">
        <v>345102</v>
      </c>
      <c r="C362">
        <v>6530</v>
      </c>
      <c r="D362" t="str">
        <f>VLOOKUP(C362,'Schedule 3'!A:M,13,FALSE)</f>
        <v>Operational/Non-Service Expenses</v>
      </c>
      <c r="E362">
        <v>-0.57999999999999996</v>
      </c>
      <c r="F362" s="1">
        <v>42794</v>
      </c>
      <c r="G362" t="s">
        <v>462</v>
      </c>
      <c r="H362" t="s">
        <v>509</v>
      </c>
      <c r="I362" t="s">
        <v>464</v>
      </c>
      <c r="J362">
        <v>163151</v>
      </c>
      <c r="K362">
        <v>59002</v>
      </c>
      <c r="L362">
        <v>262565</v>
      </c>
      <c r="Q362" t="s">
        <v>465</v>
      </c>
      <c r="U362">
        <v>2</v>
      </c>
      <c r="V362">
        <v>17</v>
      </c>
      <c r="Y362" t="s">
        <v>65</v>
      </c>
      <c r="Z362">
        <v>345</v>
      </c>
      <c r="AA362" t="s">
        <v>279</v>
      </c>
      <c r="AB362" t="s">
        <v>21</v>
      </c>
      <c r="AC362">
        <v>202</v>
      </c>
    </row>
    <row r="363" spans="1:29" x14ac:dyDescent="0.25">
      <c r="A363">
        <v>345</v>
      </c>
      <c r="B363">
        <v>345102</v>
      </c>
      <c r="C363">
        <v>6530</v>
      </c>
      <c r="D363" t="str">
        <f>VLOOKUP(C363,'Schedule 3'!A:M,13,FALSE)</f>
        <v>Operational/Non-Service Expenses</v>
      </c>
      <c r="E363">
        <v>-0.38</v>
      </c>
      <c r="F363" s="1">
        <v>42794</v>
      </c>
      <c r="G363" t="s">
        <v>462</v>
      </c>
      <c r="H363" t="s">
        <v>510</v>
      </c>
      <c r="I363" t="s">
        <v>464</v>
      </c>
      <c r="J363">
        <v>163152</v>
      </c>
      <c r="K363">
        <v>59002</v>
      </c>
      <c r="L363">
        <v>262565</v>
      </c>
      <c r="Q363" t="s">
        <v>465</v>
      </c>
      <c r="U363">
        <v>2</v>
      </c>
      <c r="V363">
        <v>17</v>
      </c>
      <c r="Y363" t="s">
        <v>65</v>
      </c>
      <c r="Z363">
        <v>345</v>
      </c>
      <c r="AA363" t="s">
        <v>279</v>
      </c>
      <c r="AB363" t="s">
        <v>21</v>
      </c>
      <c r="AC363">
        <v>204</v>
      </c>
    </row>
    <row r="364" spans="1:29" x14ac:dyDescent="0.25">
      <c r="A364">
        <v>345</v>
      </c>
      <c r="B364">
        <v>345102</v>
      </c>
      <c r="C364">
        <v>6530</v>
      </c>
      <c r="D364" t="str">
        <f>VLOOKUP(C364,'Schedule 3'!A:M,13,FALSE)</f>
        <v>Operational/Non-Service Expenses</v>
      </c>
      <c r="E364">
        <v>-0.12</v>
      </c>
      <c r="F364" s="1">
        <v>42794</v>
      </c>
      <c r="G364" t="s">
        <v>462</v>
      </c>
      <c r="H364" t="s">
        <v>470</v>
      </c>
      <c r="I364" t="s">
        <v>464</v>
      </c>
      <c r="J364">
        <v>163153</v>
      </c>
      <c r="K364">
        <v>59002</v>
      </c>
      <c r="L364">
        <v>262565</v>
      </c>
      <c r="Q364" t="s">
        <v>465</v>
      </c>
      <c r="U364">
        <v>2</v>
      </c>
      <c r="V364">
        <v>17</v>
      </c>
      <c r="Y364" t="s">
        <v>65</v>
      </c>
      <c r="Z364">
        <v>345</v>
      </c>
      <c r="AA364" t="s">
        <v>279</v>
      </c>
      <c r="AB364" t="s">
        <v>21</v>
      </c>
      <c r="AC364">
        <v>206</v>
      </c>
    </row>
    <row r="365" spans="1:29" x14ac:dyDescent="0.25">
      <c r="A365">
        <v>345</v>
      </c>
      <c r="B365">
        <v>345102</v>
      </c>
      <c r="C365">
        <v>6530</v>
      </c>
      <c r="D365" t="str">
        <f>VLOOKUP(C365,'Schedule 3'!A:M,13,FALSE)</f>
        <v>Operational/Non-Service Expenses</v>
      </c>
      <c r="E365">
        <v>0.12</v>
      </c>
      <c r="F365" s="1">
        <v>42794</v>
      </c>
      <c r="G365" t="s">
        <v>462</v>
      </c>
      <c r="H365" t="s">
        <v>472</v>
      </c>
      <c r="I365" t="s">
        <v>464</v>
      </c>
      <c r="J365">
        <v>163154</v>
      </c>
      <c r="K365">
        <v>59002</v>
      </c>
      <c r="L365">
        <v>262565</v>
      </c>
      <c r="Q365" t="s">
        <v>465</v>
      </c>
      <c r="U365">
        <v>2</v>
      </c>
      <c r="V365">
        <v>17</v>
      </c>
      <c r="Y365" t="s">
        <v>65</v>
      </c>
      <c r="Z365">
        <v>345</v>
      </c>
      <c r="AA365" t="s">
        <v>279</v>
      </c>
      <c r="AB365" t="s">
        <v>21</v>
      </c>
      <c r="AC365">
        <v>208</v>
      </c>
    </row>
    <row r="366" spans="1:29" x14ac:dyDescent="0.25">
      <c r="A366">
        <v>345</v>
      </c>
      <c r="B366">
        <v>345102</v>
      </c>
      <c r="C366">
        <v>6530</v>
      </c>
      <c r="D366" t="str">
        <f>VLOOKUP(C366,'Schedule 3'!A:M,13,FALSE)</f>
        <v>Operational/Non-Service Expenses</v>
      </c>
      <c r="E366">
        <v>0.34</v>
      </c>
      <c r="F366" s="1">
        <v>42794</v>
      </c>
      <c r="G366" t="s">
        <v>462</v>
      </c>
      <c r="H366" t="s">
        <v>511</v>
      </c>
      <c r="I366" t="s">
        <v>464</v>
      </c>
      <c r="J366">
        <v>163155</v>
      </c>
      <c r="K366">
        <v>59002</v>
      </c>
      <c r="L366">
        <v>262565</v>
      </c>
      <c r="Q366" t="s">
        <v>465</v>
      </c>
      <c r="U366">
        <v>2</v>
      </c>
      <c r="V366">
        <v>17</v>
      </c>
      <c r="Y366" t="s">
        <v>65</v>
      </c>
      <c r="Z366">
        <v>345</v>
      </c>
      <c r="AA366" t="s">
        <v>279</v>
      </c>
      <c r="AB366" t="s">
        <v>21</v>
      </c>
      <c r="AC366">
        <v>210</v>
      </c>
    </row>
    <row r="367" spans="1:29" x14ac:dyDescent="0.25">
      <c r="A367">
        <v>345</v>
      </c>
      <c r="B367">
        <v>345102</v>
      </c>
      <c r="C367">
        <v>6530</v>
      </c>
      <c r="D367" t="str">
        <f>VLOOKUP(C367,'Schedule 3'!A:M,13,FALSE)</f>
        <v>Operational/Non-Service Expenses</v>
      </c>
      <c r="E367">
        <v>0.4</v>
      </c>
      <c r="F367" s="1">
        <v>42794</v>
      </c>
      <c r="G367" t="s">
        <v>462</v>
      </c>
      <c r="H367" t="s">
        <v>512</v>
      </c>
      <c r="I367" t="s">
        <v>464</v>
      </c>
      <c r="J367">
        <v>163156</v>
      </c>
      <c r="K367">
        <v>59002</v>
      </c>
      <c r="L367">
        <v>262565</v>
      </c>
      <c r="Q367" t="s">
        <v>465</v>
      </c>
      <c r="U367">
        <v>2</v>
      </c>
      <c r="V367">
        <v>17</v>
      </c>
      <c r="Y367" t="s">
        <v>65</v>
      </c>
      <c r="Z367">
        <v>345</v>
      </c>
      <c r="AA367" t="s">
        <v>279</v>
      </c>
      <c r="AB367" t="s">
        <v>21</v>
      </c>
      <c r="AC367">
        <v>212</v>
      </c>
    </row>
    <row r="368" spans="1:29" x14ac:dyDescent="0.25">
      <c r="A368">
        <v>345</v>
      </c>
      <c r="B368">
        <v>345102</v>
      </c>
      <c r="C368">
        <v>6530</v>
      </c>
      <c r="D368" t="str">
        <f>VLOOKUP(C368,'Schedule 3'!A:M,13,FALSE)</f>
        <v>Operational/Non-Service Expenses</v>
      </c>
      <c r="E368">
        <v>0.45</v>
      </c>
      <c r="F368" s="1">
        <v>42794</v>
      </c>
      <c r="G368" t="s">
        <v>462</v>
      </c>
      <c r="H368" t="s">
        <v>513</v>
      </c>
      <c r="I368" t="s">
        <v>464</v>
      </c>
      <c r="J368">
        <v>163157</v>
      </c>
      <c r="K368">
        <v>59002</v>
      </c>
      <c r="L368">
        <v>262565</v>
      </c>
      <c r="Q368" t="s">
        <v>465</v>
      </c>
      <c r="U368">
        <v>2</v>
      </c>
      <c r="V368">
        <v>17</v>
      </c>
      <c r="Y368" t="s">
        <v>65</v>
      </c>
      <c r="Z368">
        <v>345</v>
      </c>
      <c r="AA368" t="s">
        <v>279</v>
      </c>
      <c r="AB368" t="s">
        <v>21</v>
      </c>
      <c r="AC368">
        <v>214</v>
      </c>
    </row>
    <row r="369" spans="1:29" x14ac:dyDescent="0.25">
      <c r="A369">
        <v>345</v>
      </c>
      <c r="B369">
        <v>345102</v>
      </c>
      <c r="C369">
        <v>6530</v>
      </c>
      <c r="D369" t="str">
        <f>VLOOKUP(C369,'Schedule 3'!A:M,13,FALSE)</f>
        <v>Operational/Non-Service Expenses</v>
      </c>
      <c r="E369">
        <v>0.46</v>
      </c>
      <c r="F369" s="1">
        <v>42794</v>
      </c>
      <c r="G369" t="s">
        <v>462</v>
      </c>
      <c r="H369" t="s">
        <v>514</v>
      </c>
      <c r="I369" t="s">
        <v>464</v>
      </c>
      <c r="J369">
        <v>163158</v>
      </c>
      <c r="K369">
        <v>59002</v>
      </c>
      <c r="L369">
        <v>262565</v>
      </c>
      <c r="Q369" t="s">
        <v>465</v>
      </c>
      <c r="U369">
        <v>2</v>
      </c>
      <c r="V369">
        <v>17</v>
      </c>
      <c r="Y369" t="s">
        <v>65</v>
      </c>
      <c r="Z369">
        <v>345</v>
      </c>
      <c r="AA369" t="s">
        <v>279</v>
      </c>
      <c r="AB369" t="s">
        <v>21</v>
      </c>
      <c r="AC369">
        <v>216</v>
      </c>
    </row>
    <row r="370" spans="1:29" x14ac:dyDescent="0.25">
      <c r="A370">
        <v>345</v>
      </c>
      <c r="B370">
        <v>345102</v>
      </c>
      <c r="C370">
        <v>6530</v>
      </c>
      <c r="D370" t="str">
        <f>VLOOKUP(C370,'Schedule 3'!A:M,13,FALSE)</f>
        <v>Operational/Non-Service Expenses</v>
      </c>
      <c r="E370">
        <v>0.52</v>
      </c>
      <c r="F370" s="1">
        <v>42794</v>
      </c>
      <c r="G370" t="s">
        <v>462</v>
      </c>
      <c r="H370" t="s">
        <v>510</v>
      </c>
      <c r="I370" t="s">
        <v>464</v>
      </c>
      <c r="J370">
        <v>163159</v>
      </c>
      <c r="K370">
        <v>59002</v>
      </c>
      <c r="L370">
        <v>262565</v>
      </c>
      <c r="Q370" t="s">
        <v>465</v>
      </c>
      <c r="U370">
        <v>2</v>
      </c>
      <c r="V370">
        <v>17</v>
      </c>
      <c r="Y370" t="s">
        <v>65</v>
      </c>
      <c r="Z370">
        <v>345</v>
      </c>
      <c r="AA370" t="s">
        <v>279</v>
      </c>
      <c r="AB370" t="s">
        <v>21</v>
      </c>
      <c r="AC370">
        <v>218</v>
      </c>
    </row>
    <row r="371" spans="1:29" x14ac:dyDescent="0.25">
      <c r="A371">
        <v>345</v>
      </c>
      <c r="B371">
        <v>345102</v>
      </c>
      <c r="C371">
        <v>6530</v>
      </c>
      <c r="D371" t="str">
        <f>VLOOKUP(C371,'Schedule 3'!A:M,13,FALSE)</f>
        <v>Operational/Non-Service Expenses</v>
      </c>
      <c r="E371">
        <v>0.78</v>
      </c>
      <c r="F371" s="1">
        <v>42794</v>
      </c>
      <c r="G371" t="s">
        <v>462</v>
      </c>
      <c r="H371" t="s">
        <v>509</v>
      </c>
      <c r="I371" t="s">
        <v>464</v>
      </c>
      <c r="J371">
        <v>163160</v>
      </c>
      <c r="K371">
        <v>59002</v>
      </c>
      <c r="L371">
        <v>262565</v>
      </c>
      <c r="Q371" t="s">
        <v>465</v>
      </c>
      <c r="U371">
        <v>2</v>
      </c>
      <c r="V371">
        <v>17</v>
      </c>
      <c r="Y371" t="s">
        <v>65</v>
      </c>
      <c r="Z371">
        <v>345</v>
      </c>
      <c r="AA371" t="s">
        <v>279</v>
      </c>
      <c r="AB371" t="s">
        <v>21</v>
      </c>
      <c r="AC371">
        <v>220</v>
      </c>
    </row>
    <row r="372" spans="1:29" x14ac:dyDescent="0.25">
      <c r="A372">
        <v>345</v>
      </c>
      <c r="B372">
        <v>345102</v>
      </c>
      <c r="C372">
        <v>6530</v>
      </c>
      <c r="D372" t="str">
        <f>VLOOKUP(C372,'Schedule 3'!A:M,13,FALSE)</f>
        <v>Operational/Non-Service Expenses</v>
      </c>
      <c r="E372">
        <v>0.79</v>
      </c>
      <c r="F372" s="1">
        <v>42794</v>
      </c>
      <c r="G372" t="s">
        <v>462</v>
      </c>
      <c r="H372" t="s">
        <v>512</v>
      </c>
      <c r="I372" t="s">
        <v>464</v>
      </c>
      <c r="J372">
        <v>163161</v>
      </c>
      <c r="K372">
        <v>59002</v>
      </c>
      <c r="L372">
        <v>262565</v>
      </c>
      <c r="Q372" t="s">
        <v>465</v>
      </c>
      <c r="U372">
        <v>2</v>
      </c>
      <c r="V372">
        <v>17</v>
      </c>
      <c r="Y372" t="s">
        <v>65</v>
      </c>
      <c r="Z372">
        <v>345</v>
      </c>
      <c r="AA372" t="s">
        <v>279</v>
      </c>
      <c r="AB372" t="s">
        <v>21</v>
      </c>
      <c r="AC372">
        <v>222</v>
      </c>
    </row>
    <row r="373" spans="1:29" x14ac:dyDescent="0.25">
      <c r="A373">
        <v>345</v>
      </c>
      <c r="B373">
        <v>345102</v>
      </c>
      <c r="C373">
        <v>6530</v>
      </c>
      <c r="D373" t="str">
        <f>VLOOKUP(C373,'Schedule 3'!A:M,13,FALSE)</f>
        <v>Operational/Non-Service Expenses</v>
      </c>
      <c r="E373">
        <v>1.22</v>
      </c>
      <c r="F373" s="1">
        <v>42794</v>
      </c>
      <c r="G373" t="s">
        <v>462</v>
      </c>
      <c r="H373" t="s">
        <v>471</v>
      </c>
      <c r="I373" t="s">
        <v>464</v>
      </c>
      <c r="J373">
        <v>163162</v>
      </c>
      <c r="K373">
        <v>59002</v>
      </c>
      <c r="L373">
        <v>262565</v>
      </c>
      <c r="Q373" t="s">
        <v>465</v>
      </c>
      <c r="U373">
        <v>2</v>
      </c>
      <c r="V373">
        <v>17</v>
      </c>
      <c r="Y373" t="s">
        <v>65</v>
      </c>
      <c r="Z373">
        <v>345</v>
      </c>
      <c r="AA373" t="s">
        <v>279</v>
      </c>
      <c r="AB373" t="s">
        <v>21</v>
      </c>
      <c r="AC373">
        <v>224</v>
      </c>
    </row>
    <row r="374" spans="1:29" x14ac:dyDescent="0.25">
      <c r="A374">
        <v>345</v>
      </c>
      <c r="B374">
        <v>345102</v>
      </c>
      <c r="C374">
        <v>6530</v>
      </c>
      <c r="D374" t="str">
        <f>VLOOKUP(C374,'Schedule 3'!A:M,13,FALSE)</f>
        <v>Operational/Non-Service Expenses</v>
      </c>
      <c r="E374">
        <v>1.22</v>
      </c>
      <c r="F374" s="1">
        <v>42794</v>
      </c>
      <c r="G374" t="s">
        <v>462</v>
      </c>
      <c r="H374" t="s">
        <v>478</v>
      </c>
      <c r="I374" t="s">
        <v>464</v>
      </c>
      <c r="J374">
        <v>163163</v>
      </c>
      <c r="K374">
        <v>59002</v>
      </c>
      <c r="L374">
        <v>262565</v>
      </c>
      <c r="Q374" t="s">
        <v>465</v>
      </c>
      <c r="U374">
        <v>2</v>
      </c>
      <c r="V374">
        <v>17</v>
      </c>
      <c r="Y374" t="s">
        <v>65</v>
      </c>
      <c r="Z374">
        <v>345</v>
      </c>
      <c r="AA374" t="s">
        <v>279</v>
      </c>
      <c r="AB374" t="s">
        <v>21</v>
      </c>
      <c r="AC374">
        <v>226</v>
      </c>
    </row>
    <row r="375" spans="1:29" x14ac:dyDescent="0.25">
      <c r="A375">
        <v>345</v>
      </c>
      <c r="B375">
        <v>345102</v>
      </c>
      <c r="C375">
        <v>6530</v>
      </c>
      <c r="D375" t="str">
        <f>VLOOKUP(C375,'Schedule 3'!A:M,13,FALSE)</f>
        <v>Operational/Non-Service Expenses</v>
      </c>
      <c r="E375">
        <v>1.59</v>
      </c>
      <c r="F375" s="1">
        <v>42794</v>
      </c>
      <c r="G375" t="s">
        <v>462</v>
      </c>
      <c r="H375" t="s">
        <v>475</v>
      </c>
      <c r="I375" t="s">
        <v>464</v>
      </c>
      <c r="J375">
        <v>163164</v>
      </c>
      <c r="K375">
        <v>59002</v>
      </c>
      <c r="L375">
        <v>262565</v>
      </c>
      <c r="Q375" t="s">
        <v>465</v>
      </c>
      <c r="U375">
        <v>2</v>
      </c>
      <c r="V375">
        <v>17</v>
      </c>
      <c r="Y375" t="s">
        <v>65</v>
      </c>
      <c r="Z375">
        <v>345</v>
      </c>
      <c r="AA375" t="s">
        <v>279</v>
      </c>
      <c r="AB375" t="s">
        <v>21</v>
      </c>
      <c r="AC375">
        <v>228</v>
      </c>
    </row>
    <row r="376" spans="1:29" x14ac:dyDescent="0.25">
      <c r="A376">
        <v>345</v>
      </c>
      <c r="B376">
        <v>345102</v>
      </c>
      <c r="C376">
        <v>6530</v>
      </c>
      <c r="D376" t="str">
        <f>VLOOKUP(C376,'Schedule 3'!A:M,13,FALSE)</f>
        <v>Operational/Non-Service Expenses</v>
      </c>
      <c r="E376">
        <v>1.98</v>
      </c>
      <c r="F376" s="1">
        <v>42794</v>
      </c>
      <c r="G376" t="s">
        <v>462</v>
      </c>
      <c r="H376" t="s">
        <v>500</v>
      </c>
      <c r="I376" t="s">
        <v>464</v>
      </c>
      <c r="J376">
        <v>163165</v>
      </c>
      <c r="K376">
        <v>59002</v>
      </c>
      <c r="L376">
        <v>262565</v>
      </c>
      <c r="Q376" t="s">
        <v>465</v>
      </c>
      <c r="U376">
        <v>2</v>
      </c>
      <c r="V376">
        <v>17</v>
      </c>
      <c r="Y376" t="s">
        <v>65</v>
      </c>
      <c r="Z376">
        <v>345</v>
      </c>
      <c r="AA376" t="s">
        <v>279</v>
      </c>
      <c r="AB376" t="s">
        <v>21</v>
      </c>
      <c r="AC376">
        <v>230</v>
      </c>
    </row>
    <row r="377" spans="1:29" x14ac:dyDescent="0.25">
      <c r="A377">
        <v>345</v>
      </c>
      <c r="B377">
        <v>345102</v>
      </c>
      <c r="C377">
        <v>6530</v>
      </c>
      <c r="D377" t="str">
        <f>VLOOKUP(C377,'Schedule 3'!A:M,13,FALSE)</f>
        <v>Operational/Non-Service Expenses</v>
      </c>
      <c r="E377">
        <v>4.5999999999999996</v>
      </c>
      <c r="F377" s="1">
        <v>42794</v>
      </c>
      <c r="G377" t="s">
        <v>462</v>
      </c>
      <c r="H377" t="s">
        <v>479</v>
      </c>
      <c r="I377" t="s">
        <v>464</v>
      </c>
      <c r="J377">
        <v>163166</v>
      </c>
      <c r="K377">
        <v>59002</v>
      </c>
      <c r="L377">
        <v>262565</v>
      </c>
      <c r="Q377" t="s">
        <v>465</v>
      </c>
      <c r="U377">
        <v>2</v>
      </c>
      <c r="V377">
        <v>17</v>
      </c>
      <c r="Y377" t="s">
        <v>65</v>
      </c>
      <c r="Z377">
        <v>345</v>
      </c>
      <c r="AA377" t="s">
        <v>279</v>
      </c>
      <c r="AB377" t="s">
        <v>21</v>
      </c>
      <c r="AC377">
        <v>232</v>
      </c>
    </row>
    <row r="378" spans="1:29" x14ac:dyDescent="0.25">
      <c r="A378">
        <v>345</v>
      </c>
      <c r="B378">
        <v>345102</v>
      </c>
      <c r="C378">
        <v>6530</v>
      </c>
      <c r="D378" t="str">
        <f>VLOOKUP(C378,'Schedule 3'!A:M,13,FALSE)</f>
        <v>Operational/Non-Service Expenses</v>
      </c>
      <c r="E378">
        <v>7.29</v>
      </c>
      <c r="F378" s="1">
        <v>42794</v>
      </c>
      <c r="G378" t="s">
        <v>462</v>
      </c>
      <c r="H378" t="s">
        <v>492</v>
      </c>
      <c r="I378" t="s">
        <v>464</v>
      </c>
      <c r="J378">
        <v>163167</v>
      </c>
      <c r="K378">
        <v>59002</v>
      </c>
      <c r="L378">
        <v>262565</v>
      </c>
      <c r="Q378" t="s">
        <v>465</v>
      </c>
      <c r="U378">
        <v>2</v>
      </c>
      <c r="V378">
        <v>17</v>
      </c>
      <c r="Y378" t="s">
        <v>65</v>
      </c>
      <c r="Z378">
        <v>345</v>
      </c>
      <c r="AA378" t="s">
        <v>279</v>
      </c>
      <c r="AB378" t="s">
        <v>21</v>
      </c>
      <c r="AC378">
        <v>234</v>
      </c>
    </row>
    <row r="379" spans="1:29" x14ac:dyDescent="0.25">
      <c r="A379">
        <v>345</v>
      </c>
      <c r="B379">
        <v>345102</v>
      </c>
      <c r="C379">
        <v>6530</v>
      </c>
      <c r="D379" t="str">
        <f>VLOOKUP(C379,'Schedule 3'!A:M,13,FALSE)</f>
        <v>Operational/Non-Service Expenses</v>
      </c>
      <c r="E379">
        <v>9.1300000000000008</v>
      </c>
      <c r="F379" s="1">
        <v>42794</v>
      </c>
      <c r="G379" t="s">
        <v>462</v>
      </c>
      <c r="H379" t="s">
        <v>480</v>
      </c>
      <c r="I379" t="s">
        <v>464</v>
      </c>
      <c r="J379">
        <v>163168</v>
      </c>
      <c r="K379">
        <v>59002</v>
      </c>
      <c r="L379">
        <v>262565</v>
      </c>
      <c r="Q379" t="s">
        <v>465</v>
      </c>
      <c r="U379">
        <v>2</v>
      </c>
      <c r="V379">
        <v>17</v>
      </c>
      <c r="Y379" t="s">
        <v>65</v>
      </c>
      <c r="Z379">
        <v>345</v>
      </c>
      <c r="AA379" t="s">
        <v>279</v>
      </c>
      <c r="AB379" t="s">
        <v>21</v>
      </c>
      <c r="AC379">
        <v>236</v>
      </c>
    </row>
    <row r="380" spans="1:29" x14ac:dyDescent="0.25">
      <c r="A380">
        <v>345</v>
      </c>
      <c r="B380">
        <v>345101</v>
      </c>
      <c r="C380">
        <v>6530</v>
      </c>
      <c r="D380" t="str">
        <f>VLOOKUP(C380,'Schedule 3'!A:M,13,FALSE)</f>
        <v>Operational/Non-Service Expenses</v>
      </c>
      <c r="E380">
        <v>80.52</v>
      </c>
      <c r="F380" s="1">
        <v>42794</v>
      </c>
      <c r="G380" t="s">
        <v>462</v>
      </c>
      <c r="H380" t="s">
        <v>515</v>
      </c>
      <c r="I380" t="s">
        <v>464</v>
      </c>
      <c r="J380">
        <v>2003112</v>
      </c>
      <c r="K380">
        <v>59002</v>
      </c>
      <c r="L380">
        <v>262565</v>
      </c>
      <c r="Q380" t="s">
        <v>465</v>
      </c>
      <c r="U380">
        <v>2</v>
      </c>
      <c r="V380">
        <v>17</v>
      </c>
      <c r="Y380" t="s">
        <v>65</v>
      </c>
      <c r="Z380">
        <v>345</v>
      </c>
      <c r="AA380" t="s">
        <v>279</v>
      </c>
      <c r="AB380" t="s">
        <v>21</v>
      </c>
      <c r="AC380">
        <v>238</v>
      </c>
    </row>
    <row r="381" spans="1:29" x14ac:dyDescent="0.25">
      <c r="A381">
        <v>345</v>
      </c>
      <c r="B381">
        <v>345101</v>
      </c>
      <c r="C381">
        <v>6530</v>
      </c>
      <c r="D381" t="str">
        <f>VLOOKUP(C381,'Schedule 3'!A:M,13,FALSE)</f>
        <v>Operational/Non-Service Expenses</v>
      </c>
      <c r="E381">
        <v>89.01</v>
      </c>
      <c r="F381" s="1">
        <v>42794</v>
      </c>
      <c r="G381" t="s">
        <v>462</v>
      </c>
      <c r="H381" t="s">
        <v>516</v>
      </c>
      <c r="I381" t="s">
        <v>464</v>
      </c>
      <c r="J381">
        <v>2003113</v>
      </c>
      <c r="K381">
        <v>59002</v>
      </c>
      <c r="L381">
        <v>262565</v>
      </c>
      <c r="Q381" t="s">
        <v>465</v>
      </c>
      <c r="U381">
        <v>2</v>
      </c>
      <c r="V381">
        <v>17</v>
      </c>
      <c r="Y381" t="s">
        <v>65</v>
      </c>
      <c r="Z381">
        <v>345</v>
      </c>
      <c r="AA381" t="s">
        <v>279</v>
      </c>
      <c r="AB381" t="s">
        <v>21</v>
      </c>
      <c r="AC381">
        <v>240</v>
      </c>
    </row>
    <row r="382" spans="1:29" x14ac:dyDescent="0.25">
      <c r="A382">
        <v>345</v>
      </c>
      <c r="B382">
        <v>345102</v>
      </c>
      <c r="C382">
        <v>6530</v>
      </c>
      <c r="D382" t="str">
        <f>VLOOKUP(C382,'Schedule 3'!A:M,13,FALSE)</f>
        <v>Operational/Non-Service Expenses</v>
      </c>
      <c r="E382">
        <v>102.91</v>
      </c>
      <c r="F382" s="1">
        <v>42794</v>
      </c>
      <c r="G382" t="s">
        <v>462</v>
      </c>
      <c r="H382" t="s">
        <v>517</v>
      </c>
      <c r="I382" t="s">
        <v>464</v>
      </c>
      <c r="J382">
        <v>5000343</v>
      </c>
      <c r="K382">
        <v>59002</v>
      </c>
      <c r="L382">
        <v>262565</v>
      </c>
      <c r="Q382" t="s">
        <v>465</v>
      </c>
      <c r="U382">
        <v>2</v>
      </c>
      <c r="V382">
        <v>17</v>
      </c>
      <c r="Y382" t="s">
        <v>65</v>
      </c>
      <c r="Z382">
        <v>345</v>
      </c>
      <c r="AA382" t="s">
        <v>279</v>
      </c>
      <c r="AB382" t="s">
        <v>21</v>
      </c>
      <c r="AC382">
        <v>242</v>
      </c>
    </row>
    <row r="383" spans="1:29" x14ac:dyDescent="0.25">
      <c r="A383">
        <v>345</v>
      </c>
      <c r="B383">
        <v>345102</v>
      </c>
      <c r="C383">
        <v>6530</v>
      </c>
      <c r="D383" t="str">
        <f>VLOOKUP(C383,'Schedule 3'!A:M,13,FALSE)</f>
        <v>Operational/Non-Service Expenses</v>
      </c>
      <c r="E383">
        <v>115.86</v>
      </c>
      <c r="F383" s="1">
        <v>42794</v>
      </c>
      <c r="G383" t="s">
        <v>462</v>
      </c>
      <c r="H383" t="s">
        <v>518</v>
      </c>
      <c r="I383" t="s">
        <v>464</v>
      </c>
      <c r="J383">
        <v>5000527</v>
      </c>
      <c r="K383">
        <v>59002</v>
      </c>
      <c r="L383">
        <v>262565</v>
      </c>
      <c r="Q383" t="s">
        <v>465</v>
      </c>
      <c r="U383">
        <v>2</v>
      </c>
      <c r="V383">
        <v>17</v>
      </c>
      <c r="Y383" t="s">
        <v>65</v>
      </c>
      <c r="Z383">
        <v>345</v>
      </c>
      <c r="AA383" t="s">
        <v>279</v>
      </c>
      <c r="AB383" t="s">
        <v>21</v>
      </c>
      <c r="AC383">
        <v>244</v>
      </c>
    </row>
    <row r="384" spans="1:29" x14ac:dyDescent="0.25">
      <c r="A384">
        <v>345</v>
      </c>
      <c r="B384">
        <v>345102</v>
      </c>
      <c r="C384">
        <v>6530</v>
      </c>
      <c r="D384" t="str">
        <f>VLOOKUP(C384,'Schedule 3'!A:M,13,FALSE)</f>
        <v>Operational/Non-Service Expenses</v>
      </c>
      <c r="E384">
        <v>168.65</v>
      </c>
      <c r="F384" s="1">
        <v>42794</v>
      </c>
      <c r="G384" t="s">
        <v>462</v>
      </c>
      <c r="H384" t="s">
        <v>519</v>
      </c>
      <c r="I384" t="s">
        <v>464</v>
      </c>
      <c r="J384">
        <v>5000528</v>
      </c>
      <c r="K384">
        <v>59002</v>
      </c>
      <c r="L384">
        <v>262565</v>
      </c>
      <c r="Q384" t="s">
        <v>465</v>
      </c>
      <c r="U384">
        <v>2</v>
      </c>
      <c r="V384">
        <v>17</v>
      </c>
      <c r="Y384" t="s">
        <v>65</v>
      </c>
      <c r="Z384">
        <v>345</v>
      </c>
      <c r="AA384" t="s">
        <v>279</v>
      </c>
      <c r="AB384" t="s">
        <v>21</v>
      </c>
      <c r="AC384">
        <v>246</v>
      </c>
    </row>
    <row r="385" spans="1:29" x14ac:dyDescent="0.25">
      <c r="A385">
        <v>345</v>
      </c>
      <c r="B385">
        <v>345101</v>
      </c>
      <c r="C385">
        <v>6535</v>
      </c>
      <c r="D385" t="str">
        <f>VLOOKUP(C385,'Schedule 3'!A:M,13,FALSE)</f>
        <v>Operational/Non-Service Expenses</v>
      </c>
      <c r="E385">
        <v>195.32</v>
      </c>
      <c r="F385" s="1">
        <v>42794</v>
      </c>
      <c r="G385" t="s">
        <v>462</v>
      </c>
      <c r="H385" t="s">
        <v>520</v>
      </c>
      <c r="I385" t="s">
        <v>464</v>
      </c>
      <c r="J385">
        <v>96127</v>
      </c>
      <c r="K385">
        <v>59002</v>
      </c>
      <c r="L385">
        <v>262565</v>
      </c>
      <c r="Q385" t="s">
        <v>465</v>
      </c>
      <c r="U385">
        <v>2</v>
      </c>
      <c r="V385">
        <v>17</v>
      </c>
      <c r="Y385" t="s">
        <v>65</v>
      </c>
      <c r="Z385">
        <v>345</v>
      </c>
      <c r="AA385" t="s">
        <v>279</v>
      </c>
      <c r="AB385" t="s">
        <v>21</v>
      </c>
      <c r="AC385">
        <v>248</v>
      </c>
    </row>
    <row r="386" spans="1:29" x14ac:dyDescent="0.25">
      <c r="A386">
        <v>345</v>
      </c>
      <c r="B386">
        <v>345102</v>
      </c>
      <c r="C386">
        <v>6535</v>
      </c>
      <c r="D386" t="str">
        <f>VLOOKUP(C386,'Schedule 3'!A:M,13,FALSE)</f>
        <v>Operational/Non-Service Expenses</v>
      </c>
      <c r="E386">
        <v>357.55</v>
      </c>
      <c r="F386" s="1">
        <v>42794</v>
      </c>
      <c r="G386" t="s">
        <v>462</v>
      </c>
      <c r="H386" t="s">
        <v>520</v>
      </c>
      <c r="I386" t="s">
        <v>464</v>
      </c>
      <c r="J386">
        <v>96128</v>
      </c>
      <c r="K386">
        <v>59002</v>
      </c>
      <c r="L386">
        <v>262565</v>
      </c>
      <c r="Q386" t="s">
        <v>465</v>
      </c>
      <c r="U386">
        <v>2</v>
      </c>
      <c r="V386">
        <v>17</v>
      </c>
      <c r="Y386" t="s">
        <v>65</v>
      </c>
      <c r="Z386">
        <v>345</v>
      </c>
      <c r="AA386" t="s">
        <v>279</v>
      </c>
      <c r="AB386" t="s">
        <v>21</v>
      </c>
      <c r="AC386">
        <v>250</v>
      </c>
    </row>
    <row r="387" spans="1:29" x14ac:dyDescent="0.25">
      <c r="A387">
        <v>345</v>
      </c>
      <c r="B387">
        <v>345101</v>
      </c>
      <c r="C387">
        <v>6535</v>
      </c>
      <c r="D387" t="str">
        <f>VLOOKUP(C387,'Schedule 3'!A:M,13,FALSE)</f>
        <v>Operational/Non-Service Expenses</v>
      </c>
      <c r="E387">
        <v>0.06</v>
      </c>
      <c r="F387" s="1">
        <v>42794</v>
      </c>
      <c r="G387" t="s">
        <v>462</v>
      </c>
      <c r="H387" t="s">
        <v>463</v>
      </c>
      <c r="I387" t="s">
        <v>464</v>
      </c>
      <c r="J387">
        <v>108582</v>
      </c>
      <c r="K387">
        <v>59002</v>
      </c>
      <c r="L387">
        <v>262565</v>
      </c>
      <c r="Q387" t="s">
        <v>465</v>
      </c>
      <c r="U387">
        <v>2</v>
      </c>
      <c r="V387">
        <v>17</v>
      </c>
      <c r="Y387" t="s">
        <v>65</v>
      </c>
      <c r="Z387">
        <v>345</v>
      </c>
      <c r="AA387" t="s">
        <v>279</v>
      </c>
      <c r="AB387" t="s">
        <v>21</v>
      </c>
      <c r="AC387">
        <v>252</v>
      </c>
    </row>
    <row r="388" spans="1:29" x14ac:dyDescent="0.25">
      <c r="A388">
        <v>345</v>
      </c>
      <c r="B388">
        <v>345101</v>
      </c>
      <c r="C388">
        <v>6535</v>
      </c>
      <c r="D388" t="str">
        <f>VLOOKUP(C388,'Schedule 3'!A:M,13,FALSE)</f>
        <v>Operational/Non-Service Expenses</v>
      </c>
      <c r="E388">
        <v>162.61000000000001</v>
      </c>
      <c r="F388" s="1">
        <v>42794</v>
      </c>
      <c r="G388" t="s">
        <v>462</v>
      </c>
      <c r="H388" t="s">
        <v>463</v>
      </c>
      <c r="I388" t="s">
        <v>464</v>
      </c>
      <c r="J388">
        <v>108597</v>
      </c>
      <c r="K388">
        <v>59002</v>
      </c>
      <c r="L388">
        <v>262565</v>
      </c>
      <c r="Q388" t="s">
        <v>465</v>
      </c>
      <c r="U388">
        <v>2</v>
      </c>
      <c r="V388">
        <v>17</v>
      </c>
      <c r="Y388" t="s">
        <v>65</v>
      </c>
      <c r="Z388">
        <v>345</v>
      </c>
      <c r="AA388" t="s">
        <v>279</v>
      </c>
      <c r="AB388" t="s">
        <v>21</v>
      </c>
      <c r="AC388">
        <v>254</v>
      </c>
    </row>
    <row r="389" spans="1:29" x14ac:dyDescent="0.25">
      <c r="A389">
        <v>345</v>
      </c>
      <c r="B389">
        <v>345102</v>
      </c>
      <c r="C389">
        <v>6535</v>
      </c>
      <c r="D389" t="str">
        <f>VLOOKUP(C389,'Schedule 3'!A:M,13,FALSE)</f>
        <v>Operational/Non-Service Expenses</v>
      </c>
      <c r="E389">
        <v>936.25</v>
      </c>
      <c r="F389" s="1">
        <v>42794</v>
      </c>
      <c r="G389" t="s">
        <v>462</v>
      </c>
      <c r="H389" t="s">
        <v>463</v>
      </c>
      <c r="I389" t="s">
        <v>464</v>
      </c>
      <c r="J389">
        <v>108617</v>
      </c>
      <c r="K389">
        <v>59002</v>
      </c>
      <c r="L389">
        <v>262565</v>
      </c>
      <c r="Q389" t="s">
        <v>465</v>
      </c>
      <c r="U389">
        <v>2</v>
      </c>
      <c r="V389">
        <v>17</v>
      </c>
      <c r="Y389" t="s">
        <v>65</v>
      </c>
      <c r="Z389">
        <v>345</v>
      </c>
      <c r="AA389" t="s">
        <v>279</v>
      </c>
      <c r="AB389" t="s">
        <v>21</v>
      </c>
      <c r="AC389">
        <v>256</v>
      </c>
    </row>
    <row r="390" spans="1:29" x14ac:dyDescent="0.25">
      <c r="A390">
        <v>345</v>
      </c>
      <c r="B390">
        <v>345101</v>
      </c>
      <c r="C390">
        <v>6535</v>
      </c>
      <c r="D390" t="str">
        <f>VLOOKUP(C390,'Schedule 3'!A:M,13,FALSE)</f>
        <v>Operational/Non-Service Expenses</v>
      </c>
      <c r="E390">
        <v>-0.5</v>
      </c>
      <c r="F390" s="1">
        <v>42794</v>
      </c>
      <c r="G390" t="s">
        <v>462</v>
      </c>
      <c r="H390" t="s">
        <v>473</v>
      </c>
      <c r="I390" t="s">
        <v>464</v>
      </c>
      <c r="J390">
        <v>163092</v>
      </c>
      <c r="K390">
        <v>59002</v>
      </c>
      <c r="L390">
        <v>262565</v>
      </c>
      <c r="Q390" t="s">
        <v>465</v>
      </c>
      <c r="U390">
        <v>2</v>
      </c>
      <c r="V390">
        <v>17</v>
      </c>
      <c r="Y390" t="s">
        <v>65</v>
      </c>
      <c r="Z390">
        <v>345</v>
      </c>
      <c r="AA390" t="s">
        <v>279</v>
      </c>
      <c r="AB390" t="s">
        <v>21</v>
      </c>
      <c r="AC390">
        <v>258</v>
      </c>
    </row>
    <row r="391" spans="1:29" x14ac:dyDescent="0.25">
      <c r="A391">
        <v>345</v>
      </c>
      <c r="B391">
        <v>345101</v>
      </c>
      <c r="C391">
        <v>6535</v>
      </c>
      <c r="D391" t="str">
        <f>VLOOKUP(C391,'Schedule 3'!A:M,13,FALSE)</f>
        <v>Operational/Non-Service Expenses</v>
      </c>
      <c r="E391">
        <v>-0.19</v>
      </c>
      <c r="F391" s="1">
        <v>42794</v>
      </c>
      <c r="G391" t="s">
        <v>462</v>
      </c>
      <c r="H391" t="s">
        <v>473</v>
      </c>
      <c r="I391" t="s">
        <v>464</v>
      </c>
      <c r="J391">
        <v>163093</v>
      </c>
      <c r="K391">
        <v>59002</v>
      </c>
      <c r="L391">
        <v>262565</v>
      </c>
      <c r="Q391" t="s">
        <v>465</v>
      </c>
      <c r="U391">
        <v>2</v>
      </c>
      <c r="V391">
        <v>17</v>
      </c>
      <c r="Y391" t="s">
        <v>65</v>
      </c>
      <c r="Z391">
        <v>345</v>
      </c>
      <c r="AA391" t="s">
        <v>279</v>
      </c>
      <c r="AB391" t="s">
        <v>21</v>
      </c>
      <c r="AC391">
        <v>260</v>
      </c>
    </row>
    <row r="392" spans="1:29" x14ac:dyDescent="0.25">
      <c r="A392">
        <v>345</v>
      </c>
      <c r="B392">
        <v>345101</v>
      </c>
      <c r="C392">
        <v>6535</v>
      </c>
      <c r="D392" t="str">
        <f>VLOOKUP(C392,'Schedule 3'!A:M,13,FALSE)</f>
        <v>Operational/Non-Service Expenses</v>
      </c>
      <c r="E392">
        <v>0.01</v>
      </c>
      <c r="F392" s="1">
        <v>42794</v>
      </c>
      <c r="G392" t="s">
        <v>462</v>
      </c>
      <c r="H392" t="s">
        <v>521</v>
      </c>
      <c r="I392" t="s">
        <v>464</v>
      </c>
      <c r="J392">
        <v>163094</v>
      </c>
      <c r="K392">
        <v>59002</v>
      </c>
      <c r="L392">
        <v>262565</v>
      </c>
      <c r="Q392" t="s">
        <v>465</v>
      </c>
      <c r="U392">
        <v>2</v>
      </c>
      <c r="V392">
        <v>17</v>
      </c>
      <c r="Y392" t="s">
        <v>65</v>
      </c>
      <c r="Z392">
        <v>345</v>
      </c>
      <c r="AA392" t="s">
        <v>279</v>
      </c>
      <c r="AB392" t="s">
        <v>21</v>
      </c>
      <c r="AC392">
        <v>262</v>
      </c>
    </row>
    <row r="393" spans="1:29" x14ac:dyDescent="0.25">
      <c r="A393">
        <v>345</v>
      </c>
      <c r="B393">
        <v>345101</v>
      </c>
      <c r="C393">
        <v>6535</v>
      </c>
      <c r="D393" t="str">
        <f>VLOOKUP(C393,'Schedule 3'!A:M,13,FALSE)</f>
        <v>Operational/Non-Service Expenses</v>
      </c>
      <c r="E393">
        <v>0.13</v>
      </c>
      <c r="F393" s="1">
        <v>42794</v>
      </c>
      <c r="G393" t="s">
        <v>462</v>
      </c>
      <c r="H393" t="s">
        <v>501</v>
      </c>
      <c r="I393" t="s">
        <v>464</v>
      </c>
      <c r="J393">
        <v>163095</v>
      </c>
      <c r="K393">
        <v>59002</v>
      </c>
      <c r="L393">
        <v>262565</v>
      </c>
      <c r="Q393" t="s">
        <v>465</v>
      </c>
      <c r="U393">
        <v>2</v>
      </c>
      <c r="V393">
        <v>17</v>
      </c>
      <c r="Y393" t="s">
        <v>65</v>
      </c>
      <c r="Z393">
        <v>345</v>
      </c>
      <c r="AA393" t="s">
        <v>279</v>
      </c>
      <c r="AB393" t="s">
        <v>21</v>
      </c>
      <c r="AC393">
        <v>264</v>
      </c>
    </row>
    <row r="394" spans="1:29" x14ac:dyDescent="0.25">
      <c r="A394">
        <v>345</v>
      </c>
      <c r="B394">
        <v>345101</v>
      </c>
      <c r="C394">
        <v>6535</v>
      </c>
      <c r="D394" t="str">
        <f>VLOOKUP(C394,'Schedule 3'!A:M,13,FALSE)</f>
        <v>Operational/Non-Service Expenses</v>
      </c>
      <c r="E394">
        <v>0.21</v>
      </c>
      <c r="F394" s="1">
        <v>42794</v>
      </c>
      <c r="G394" t="s">
        <v>462</v>
      </c>
      <c r="H394" t="s">
        <v>471</v>
      </c>
      <c r="I394" t="s">
        <v>464</v>
      </c>
      <c r="J394">
        <v>163096</v>
      </c>
      <c r="K394">
        <v>59002</v>
      </c>
      <c r="L394">
        <v>262565</v>
      </c>
      <c r="Q394" t="s">
        <v>465</v>
      </c>
      <c r="U394">
        <v>2</v>
      </c>
      <c r="V394">
        <v>17</v>
      </c>
      <c r="Y394" t="s">
        <v>65</v>
      </c>
      <c r="Z394">
        <v>345</v>
      </c>
      <c r="AA394" t="s">
        <v>279</v>
      </c>
      <c r="AB394" t="s">
        <v>21</v>
      </c>
      <c r="AC394">
        <v>266</v>
      </c>
    </row>
    <row r="395" spans="1:29" x14ac:dyDescent="0.25">
      <c r="A395">
        <v>345</v>
      </c>
      <c r="B395">
        <v>345101</v>
      </c>
      <c r="C395">
        <v>6535</v>
      </c>
      <c r="D395" t="str">
        <f>VLOOKUP(C395,'Schedule 3'!A:M,13,FALSE)</f>
        <v>Operational/Non-Service Expenses</v>
      </c>
      <c r="E395">
        <v>0.23</v>
      </c>
      <c r="F395" s="1">
        <v>42794</v>
      </c>
      <c r="G395" t="s">
        <v>462</v>
      </c>
      <c r="H395" t="s">
        <v>501</v>
      </c>
      <c r="I395" t="s">
        <v>464</v>
      </c>
      <c r="J395">
        <v>163097</v>
      </c>
      <c r="K395">
        <v>59002</v>
      </c>
      <c r="L395">
        <v>262565</v>
      </c>
      <c r="Q395" t="s">
        <v>465</v>
      </c>
      <c r="U395">
        <v>2</v>
      </c>
      <c r="V395">
        <v>17</v>
      </c>
      <c r="Y395" t="s">
        <v>65</v>
      </c>
      <c r="Z395">
        <v>345</v>
      </c>
      <c r="AA395" t="s">
        <v>279</v>
      </c>
      <c r="AB395" t="s">
        <v>21</v>
      </c>
      <c r="AC395">
        <v>268</v>
      </c>
    </row>
    <row r="396" spans="1:29" x14ac:dyDescent="0.25">
      <c r="A396">
        <v>345</v>
      </c>
      <c r="B396">
        <v>345101</v>
      </c>
      <c r="C396">
        <v>6535</v>
      </c>
      <c r="D396" t="str">
        <f>VLOOKUP(C396,'Schedule 3'!A:M,13,FALSE)</f>
        <v>Operational/Non-Service Expenses</v>
      </c>
      <c r="E396">
        <v>0.33</v>
      </c>
      <c r="F396" s="1">
        <v>42794</v>
      </c>
      <c r="G396" t="s">
        <v>462</v>
      </c>
      <c r="H396" t="s">
        <v>473</v>
      </c>
      <c r="I396" t="s">
        <v>464</v>
      </c>
      <c r="J396">
        <v>163098</v>
      </c>
      <c r="K396">
        <v>59002</v>
      </c>
      <c r="L396">
        <v>262565</v>
      </c>
      <c r="Q396" t="s">
        <v>465</v>
      </c>
      <c r="U396">
        <v>2</v>
      </c>
      <c r="V396">
        <v>17</v>
      </c>
      <c r="Y396" t="s">
        <v>65</v>
      </c>
      <c r="Z396">
        <v>345</v>
      </c>
      <c r="AA396" t="s">
        <v>279</v>
      </c>
      <c r="AB396" t="s">
        <v>21</v>
      </c>
      <c r="AC396">
        <v>270</v>
      </c>
    </row>
    <row r="397" spans="1:29" x14ac:dyDescent="0.25">
      <c r="A397">
        <v>345</v>
      </c>
      <c r="B397">
        <v>345101</v>
      </c>
      <c r="C397">
        <v>6535</v>
      </c>
      <c r="D397" t="str">
        <f>VLOOKUP(C397,'Schedule 3'!A:M,13,FALSE)</f>
        <v>Operational/Non-Service Expenses</v>
      </c>
      <c r="E397">
        <v>0.33</v>
      </c>
      <c r="F397" s="1">
        <v>42794</v>
      </c>
      <c r="G397" t="s">
        <v>462</v>
      </c>
      <c r="H397" t="s">
        <v>473</v>
      </c>
      <c r="I397" t="s">
        <v>464</v>
      </c>
      <c r="J397">
        <v>163099</v>
      </c>
      <c r="K397">
        <v>59002</v>
      </c>
      <c r="L397">
        <v>262565</v>
      </c>
      <c r="Q397" t="s">
        <v>465</v>
      </c>
      <c r="U397">
        <v>2</v>
      </c>
      <c r="V397">
        <v>17</v>
      </c>
      <c r="Y397" t="s">
        <v>65</v>
      </c>
      <c r="Z397">
        <v>345</v>
      </c>
      <c r="AA397" t="s">
        <v>279</v>
      </c>
      <c r="AB397" t="s">
        <v>21</v>
      </c>
      <c r="AC397">
        <v>272</v>
      </c>
    </row>
    <row r="398" spans="1:29" x14ac:dyDescent="0.25">
      <c r="A398">
        <v>345</v>
      </c>
      <c r="B398">
        <v>345101</v>
      </c>
      <c r="C398">
        <v>6535</v>
      </c>
      <c r="D398" t="str">
        <f>VLOOKUP(C398,'Schedule 3'!A:M,13,FALSE)</f>
        <v>Operational/Non-Service Expenses</v>
      </c>
      <c r="E398">
        <v>0.38</v>
      </c>
      <c r="F398" s="1">
        <v>42794</v>
      </c>
      <c r="G398" t="s">
        <v>462</v>
      </c>
      <c r="H398" t="s">
        <v>522</v>
      </c>
      <c r="I398" t="s">
        <v>464</v>
      </c>
      <c r="J398">
        <v>163100</v>
      </c>
      <c r="K398">
        <v>59002</v>
      </c>
      <c r="L398">
        <v>262565</v>
      </c>
      <c r="Q398" t="s">
        <v>465</v>
      </c>
      <c r="U398">
        <v>2</v>
      </c>
      <c r="V398">
        <v>17</v>
      </c>
      <c r="Y398" t="s">
        <v>65</v>
      </c>
      <c r="Z398">
        <v>345</v>
      </c>
      <c r="AA398" t="s">
        <v>279</v>
      </c>
      <c r="AB398" t="s">
        <v>21</v>
      </c>
      <c r="AC398">
        <v>274</v>
      </c>
    </row>
    <row r="399" spans="1:29" x14ac:dyDescent="0.25">
      <c r="A399">
        <v>345</v>
      </c>
      <c r="B399">
        <v>345101</v>
      </c>
      <c r="C399">
        <v>6535</v>
      </c>
      <c r="D399" t="str">
        <f>VLOOKUP(C399,'Schedule 3'!A:M,13,FALSE)</f>
        <v>Operational/Non-Service Expenses</v>
      </c>
      <c r="E399">
        <v>0.67</v>
      </c>
      <c r="F399" s="1">
        <v>42794</v>
      </c>
      <c r="G399" t="s">
        <v>462</v>
      </c>
      <c r="H399" t="s">
        <v>473</v>
      </c>
      <c r="I399" t="s">
        <v>464</v>
      </c>
      <c r="J399">
        <v>163101</v>
      </c>
      <c r="K399">
        <v>59002</v>
      </c>
      <c r="L399">
        <v>262565</v>
      </c>
      <c r="Q399" t="s">
        <v>465</v>
      </c>
      <c r="U399">
        <v>2</v>
      </c>
      <c r="V399">
        <v>17</v>
      </c>
      <c r="Y399" t="s">
        <v>65</v>
      </c>
      <c r="Z399">
        <v>345</v>
      </c>
      <c r="AA399" t="s">
        <v>279</v>
      </c>
      <c r="AB399" t="s">
        <v>21</v>
      </c>
      <c r="AC399">
        <v>276</v>
      </c>
    </row>
    <row r="400" spans="1:29" x14ac:dyDescent="0.25">
      <c r="A400">
        <v>345</v>
      </c>
      <c r="B400">
        <v>345101</v>
      </c>
      <c r="C400">
        <v>6535</v>
      </c>
      <c r="D400" t="str">
        <f>VLOOKUP(C400,'Schedule 3'!A:M,13,FALSE)</f>
        <v>Operational/Non-Service Expenses</v>
      </c>
      <c r="E400">
        <v>5</v>
      </c>
      <c r="F400" s="1">
        <v>42794</v>
      </c>
      <c r="G400" t="s">
        <v>462</v>
      </c>
      <c r="H400" t="s">
        <v>501</v>
      </c>
      <c r="I400" t="s">
        <v>464</v>
      </c>
      <c r="J400">
        <v>163102</v>
      </c>
      <c r="K400">
        <v>59002</v>
      </c>
      <c r="L400">
        <v>262565</v>
      </c>
      <c r="Q400" t="s">
        <v>465</v>
      </c>
      <c r="U400">
        <v>2</v>
      </c>
      <c r="V400">
        <v>17</v>
      </c>
      <c r="Y400" t="s">
        <v>65</v>
      </c>
      <c r="Z400">
        <v>345</v>
      </c>
      <c r="AA400" t="s">
        <v>279</v>
      </c>
      <c r="AB400" t="s">
        <v>21</v>
      </c>
      <c r="AC400">
        <v>278</v>
      </c>
    </row>
    <row r="401" spans="1:29" x14ac:dyDescent="0.25">
      <c r="A401">
        <v>345</v>
      </c>
      <c r="B401">
        <v>345102</v>
      </c>
      <c r="C401">
        <v>6535</v>
      </c>
      <c r="D401" t="str">
        <f>VLOOKUP(C401,'Schedule 3'!A:M,13,FALSE)</f>
        <v>Operational/Non-Service Expenses</v>
      </c>
      <c r="E401">
        <v>-4.1500000000000004</v>
      </c>
      <c r="F401" s="1">
        <v>42794</v>
      </c>
      <c r="G401" t="s">
        <v>462</v>
      </c>
      <c r="H401" t="s">
        <v>523</v>
      </c>
      <c r="I401" t="s">
        <v>464</v>
      </c>
      <c r="J401">
        <v>163169</v>
      </c>
      <c r="K401">
        <v>59002</v>
      </c>
      <c r="L401">
        <v>262565</v>
      </c>
      <c r="Q401" t="s">
        <v>465</v>
      </c>
      <c r="U401">
        <v>2</v>
      </c>
      <c r="V401">
        <v>17</v>
      </c>
      <c r="Y401" t="s">
        <v>65</v>
      </c>
      <c r="Z401">
        <v>345</v>
      </c>
      <c r="AA401" t="s">
        <v>279</v>
      </c>
      <c r="AB401" t="s">
        <v>21</v>
      </c>
      <c r="AC401">
        <v>280</v>
      </c>
    </row>
    <row r="402" spans="1:29" x14ac:dyDescent="0.25">
      <c r="A402">
        <v>345</v>
      </c>
      <c r="B402">
        <v>345102</v>
      </c>
      <c r="C402">
        <v>6535</v>
      </c>
      <c r="D402" t="str">
        <f>VLOOKUP(C402,'Schedule 3'!A:M,13,FALSE)</f>
        <v>Operational/Non-Service Expenses</v>
      </c>
      <c r="E402">
        <v>-0.79</v>
      </c>
      <c r="F402" s="1">
        <v>42794</v>
      </c>
      <c r="G402" t="s">
        <v>462</v>
      </c>
      <c r="H402" t="s">
        <v>524</v>
      </c>
      <c r="I402" t="s">
        <v>464</v>
      </c>
      <c r="J402">
        <v>163170</v>
      </c>
      <c r="K402">
        <v>59002</v>
      </c>
      <c r="L402">
        <v>262565</v>
      </c>
      <c r="Q402" t="s">
        <v>465</v>
      </c>
      <c r="U402">
        <v>2</v>
      </c>
      <c r="V402">
        <v>17</v>
      </c>
      <c r="Y402" t="s">
        <v>65</v>
      </c>
      <c r="Z402">
        <v>345</v>
      </c>
      <c r="AA402" t="s">
        <v>279</v>
      </c>
      <c r="AB402" t="s">
        <v>21</v>
      </c>
      <c r="AC402">
        <v>282</v>
      </c>
    </row>
    <row r="403" spans="1:29" x14ac:dyDescent="0.25">
      <c r="A403">
        <v>345</v>
      </c>
      <c r="B403">
        <v>345102</v>
      </c>
      <c r="C403">
        <v>6535</v>
      </c>
      <c r="D403" t="str">
        <f>VLOOKUP(C403,'Schedule 3'!A:M,13,FALSE)</f>
        <v>Operational/Non-Service Expenses</v>
      </c>
      <c r="E403">
        <v>-0.3</v>
      </c>
      <c r="F403" s="1">
        <v>42794</v>
      </c>
      <c r="G403" t="s">
        <v>462</v>
      </c>
      <c r="H403" t="s">
        <v>525</v>
      </c>
      <c r="I403" t="s">
        <v>464</v>
      </c>
      <c r="J403">
        <v>163171</v>
      </c>
      <c r="K403">
        <v>59002</v>
      </c>
      <c r="L403">
        <v>262565</v>
      </c>
      <c r="Q403" t="s">
        <v>465</v>
      </c>
      <c r="U403">
        <v>2</v>
      </c>
      <c r="V403">
        <v>17</v>
      </c>
      <c r="Y403" t="s">
        <v>65</v>
      </c>
      <c r="Z403">
        <v>345</v>
      </c>
      <c r="AA403" t="s">
        <v>279</v>
      </c>
      <c r="AB403" t="s">
        <v>21</v>
      </c>
      <c r="AC403">
        <v>284</v>
      </c>
    </row>
    <row r="404" spans="1:29" x14ac:dyDescent="0.25">
      <c r="A404">
        <v>345</v>
      </c>
      <c r="B404">
        <v>345102</v>
      </c>
      <c r="C404">
        <v>6535</v>
      </c>
      <c r="D404" t="str">
        <f>VLOOKUP(C404,'Schedule 3'!A:M,13,FALSE)</f>
        <v>Operational/Non-Service Expenses</v>
      </c>
      <c r="E404">
        <v>0.16</v>
      </c>
      <c r="F404" s="1">
        <v>42794</v>
      </c>
      <c r="G404" t="s">
        <v>462</v>
      </c>
      <c r="H404" t="s">
        <v>526</v>
      </c>
      <c r="I404" t="s">
        <v>464</v>
      </c>
      <c r="J404">
        <v>163172</v>
      </c>
      <c r="K404">
        <v>59002</v>
      </c>
      <c r="L404">
        <v>262565</v>
      </c>
      <c r="Q404" t="s">
        <v>465</v>
      </c>
      <c r="U404">
        <v>2</v>
      </c>
      <c r="V404">
        <v>17</v>
      </c>
      <c r="Y404" t="s">
        <v>65</v>
      </c>
      <c r="Z404">
        <v>345</v>
      </c>
      <c r="AA404" t="s">
        <v>279</v>
      </c>
      <c r="AB404" t="s">
        <v>21</v>
      </c>
      <c r="AC404">
        <v>286</v>
      </c>
    </row>
    <row r="405" spans="1:29" x14ac:dyDescent="0.25">
      <c r="A405">
        <v>345</v>
      </c>
      <c r="B405">
        <v>345102</v>
      </c>
      <c r="C405">
        <v>6535</v>
      </c>
      <c r="D405" t="str">
        <f>VLOOKUP(C405,'Schedule 3'!A:M,13,FALSE)</f>
        <v>Operational/Non-Service Expenses</v>
      </c>
      <c r="E405">
        <v>0.16</v>
      </c>
      <c r="F405" s="1">
        <v>42794</v>
      </c>
      <c r="G405" t="s">
        <v>462</v>
      </c>
      <c r="H405" t="s">
        <v>512</v>
      </c>
      <c r="I405" t="s">
        <v>464</v>
      </c>
      <c r="J405">
        <v>163173</v>
      </c>
      <c r="K405">
        <v>59002</v>
      </c>
      <c r="L405">
        <v>262565</v>
      </c>
      <c r="Q405" t="s">
        <v>465</v>
      </c>
      <c r="U405">
        <v>2</v>
      </c>
      <c r="V405">
        <v>17</v>
      </c>
      <c r="Y405" t="s">
        <v>65</v>
      </c>
      <c r="Z405">
        <v>345</v>
      </c>
      <c r="AA405" t="s">
        <v>279</v>
      </c>
      <c r="AB405" t="s">
        <v>21</v>
      </c>
      <c r="AC405">
        <v>288</v>
      </c>
    </row>
    <row r="406" spans="1:29" x14ac:dyDescent="0.25">
      <c r="A406">
        <v>345</v>
      </c>
      <c r="B406">
        <v>345102</v>
      </c>
      <c r="C406">
        <v>6535</v>
      </c>
      <c r="D406" t="str">
        <f>VLOOKUP(C406,'Schedule 3'!A:M,13,FALSE)</f>
        <v>Operational/Non-Service Expenses</v>
      </c>
      <c r="E406">
        <v>0.74</v>
      </c>
      <c r="F406" s="1">
        <v>42794</v>
      </c>
      <c r="G406" t="s">
        <v>462</v>
      </c>
      <c r="H406" t="s">
        <v>526</v>
      </c>
      <c r="I406" t="s">
        <v>464</v>
      </c>
      <c r="J406">
        <v>163174</v>
      </c>
      <c r="K406">
        <v>59002</v>
      </c>
      <c r="L406">
        <v>262565</v>
      </c>
      <c r="Q406" t="s">
        <v>465</v>
      </c>
      <c r="U406">
        <v>2</v>
      </c>
      <c r="V406">
        <v>17</v>
      </c>
      <c r="Y406" t="s">
        <v>65</v>
      </c>
      <c r="Z406">
        <v>345</v>
      </c>
      <c r="AA406" t="s">
        <v>279</v>
      </c>
      <c r="AB406" t="s">
        <v>21</v>
      </c>
      <c r="AC406">
        <v>290</v>
      </c>
    </row>
    <row r="407" spans="1:29" x14ac:dyDescent="0.25">
      <c r="A407">
        <v>345</v>
      </c>
      <c r="B407">
        <v>345102</v>
      </c>
      <c r="C407">
        <v>6535</v>
      </c>
      <c r="D407" t="str">
        <f>VLOOKUP(C407,'Schedule 3'!A:M,13,FALSE)</f>
        <v>Operational/Non-Service Expenses</v>
      </c>
      <c r="E407">
        <v>1.04</v>
      </c>
      <c r="F407" s="1">
        <v>42794</v>
      </c>
      <c r="G407" t="s">
        <v>462</v>
      </c>
      <c r="H407" t="s">
        <v>524</v>
      </c>
      <c r="I407" t="s">
        <v>464</v>
      </c>
      <c r="J407">
        <v>163175</v>
      </c>
      <c r="K407">
        <v>59002</v>
      </c>
      <c r="L407">
        <v>262565</v>
      </c>
      <c r="Q407" t="s">
        <v>465</v>
      </c>
      <c r="U407">
        <v>2</v>
      </c>
      <c r="V407">
        <v>17</v>
      </c>
      <c r="Y407" t="s">
        <v>65</v>
      </c>
      <c r="Z407">
        <v>345</v>
      </c>
      <c r="AA407" t="s">
        <v>279</v>
      </c>
      <c r="AB407" t="s">
        <v>21</v>
      </c>
      <c r="AC407">
        <v>292</v>
      </c>
    </row>
    <row r="408" spans="1:29" x14ac:dyDescent="0.25">
      <c r="A408">
        <v>345</v>
      </c>
      <c r="B408">
        <v>345101</v>
      </c>
      <c r="C408">
        <v>6535</v>
      </c>
      <c r="D408" t="str">
        <f>VLOOKUP(C408,'Schedule 3'!A:M,13,FALSE)</f>
        <v>Operational/Non-Service Expenses</v>
      </c>
      <c r="E408">
        <v>1.22</v>
      </c>
      <c r="F408" s="1">
        <v>42794</v>
      </c>
      <c r="G408" t="s">
        <v>462</v>
      </c>
      <c r="H408" t="s">
        <v>527</v>
      </c>
      <c r="I408" t="s">
        <v>464</v>
      </c>
      <c r="J408">
        <v>1001757</v>
      </c>
      <c r="K408">
        <v>59002</v>
      </c>
      <c r="L408">
        <v>262565</v>
      </c>
      <c r="Q408" t="s">
        <v>465</v>
      </c>
      <c r="U408">
        <v>2</v>
      </c>
      <c r="V408">
        <v>17</v>
      </c>
      <c r="Y408" t="s">
        <v>65</v>
      </c>
      <c r="Z408">
        <v>345</v>
      </c>
      <c r="AA408" t="s">
        <v>279</v>
      </c>
      <c r="AB408" t="s">
        <v>21</v>
      </c>
      <c r="AC408">
        <v>294</v>
      </c>
    </row>
    <row r="409" spans="1:29" x14ac:dyDescent="0.25">
      <c r="A409">
        <v>345</v>
      </c>
      <c r="B409">
        <v>345102</v>
      </c>
      <c r="C409">
        <v>6535</v>
      </c>
      <c r="D409" t="str">
        <f>VLOOKUP(C409,'Schedule 3'!A:M,13,FALSE)</f>
        <v>Operational/Non-Service Expenses</v>
      </c>
      <c r="E409">
        <v>4.0999999999999996</v>
      </c>
      <c r="F409" s="1">
        <v>42794</v>
      </c>
      <c r="G409" t="s">
        <v>462</v>
      </c>
      <c r="H409" t="s">
        <v>528</v>
      </c>
      <c r="I409" t="s">
        <v>464</v>
      </c>
      <c r="J409">
        <v>1003456</v>
      </c>
      <c r="K409">
        <v>59002</v>
      </c>
      <c r="L409">
        <v>262565</v>
      </c>
      <c r="Q409" t="s">
        <v>465</v>
      </c>
      <c r="U409">
        <v>2</v>
      </c>
      <c r="V409">
        <v>17</v>
      </c>
      <c r="Y409" t="s">
        <v>65</v>
      </c>
      <c r="Z409">
        <v>345</v>
      </c>
      <c r="AA409" t="s">
        <v>279</v>
      </c>
      <c r="AB409" t="s">
        <v>21</v>
      </c>
      <c r="AC409">
        <v>296</v>
      </c>
    </row>
    <row r="410" spans="1:29" x14ac:dyDescent="0.25">
      <c r="A410">
        <v>345</v>
      </c>
      <c r="B410">
        <v>345101</v>
      </c>
      <c r="C410">
        <v>6535</v>
      </c>
      <c r="D410" t="str">
        <f>VLOOKUP(C410,'Schedule 3'!A:M,13,FALSE)</f>
        <v>Operational/Non-Service Expenses</v>
      </c>
      <c r="E410">
        <v>0.39</v>
      </c>
      <c r="F410" s="1">
        <v>42794</v>
      </c>
      <c r="G410" t="s">
        <v>462</v>
      </c>
      <c r="H410" t="s">
        <v>529</v>
      </c>
      <c r="I410" t="s">
        <v>464</v>
      </c>
      <c r="J410">
        <v>2001438</v>
      </c>
      <c r="K410">
        <v>59002</v>
      </c>
      <c r="L410">
        <v>262565</v>
      </c>
      <c r="Q410" t="s">
        <v>465</v>
      </c>
      <c r="U410">
        <v>2</v>
      </c>
      <c r="V410">
        <v>17</v>
      </c>
      <c r="Y410" t="s">
        <v>65</v>
      </c>
      <c r="Z410">
        <v>345</v>
      </c>
      <c r="AA410" t="s">
        <v>279</v>
      </c>
      <c r="AB410" t="s">
        <v>21</v>
      </c>
      <c r="AC410">
        <v>298</v>
      </c>
    </row>
    <row r="411" spans="1:29" x14ac:dyDescent="0.25">
      <c r="A411">
        <v>345</v>
      </c>
      <c r="B411">
        <v>345101</v>
      </c>
      <c r="C411">
        <v>6540</v>
      </c>
      <c r="D411" t="str">
        <f>VLOOKUP(C411,'Schedule 3'!A:M,13,FALSE)</f>
        <v>Operational/Non-Service Expenses</v>
      </c>
      <c r="E411">
        <v>14.25</v>
      </c>
      <c r="F411" s="1">
        <v>42794</v>
      </c>
      <c r="G411" t="s">
        <v>462</v>
      </c>
      <c r="H411" t="s">
        <v>530</v>
      </c>
      <c r="I411" t="s">
        <v>464</v>
      </c>
      <c r="J411">
        <v>20911</v>
      </c>
      <c r="K411">
        <v>59002</v>
      </c>
      <c r="L411">
        <v>262565</v>
      </c>
      <c r="Q411" t="s">
        <v>465</v>
      </c>
      <c r="U411">
        <v>2</v>
      </c>
      <c r="V411">
        <v>17</v>
      </c>
      <c r="Y411" t="s">
        <v>65</v>
      </c>
      <c r="Z411">
        <v>345</v>
      </c>
      <c r="AA411" t="s">
        <v>279</v>
      </c>
      <c r="AB411" t="s">
        <v>21</v>
      </c>
      <c r="AC411">
        <v>300</v>
      </c>
    </row>
    <row r="412" spans="1:29" x14ac:dyDescent="0.25">
      <c r="A412">
        <v>345</v>
      </c>
      <c r="B412">
        <v>345102</v>
      </c>
      <c r="C412">
        <v>6540</v>
      </c>
      <c r="D412" t="str">
        <f>VLOOKUP(C412,'Schedule 3'!A:M,13,FALSE)</f>
        <v>Operational/Non-Service Expenses</v>
      </c>
      <c r="E412">
        <v>135.43</v>
      </c>
      <c r="F412" s="1">
        <v>42794</v>
      </c>
      <c r="G412" t="s">
        <v>462</v>
      </c>
      <c r="H412" t="s">
        <v>531</v>
      </c>
      <c r="I412" t="s">
        <v>464</v>
      </c>
      <c r="J412">
        <v>25303</v>
      </c>
      <c r="K412">
        <v>59002</v>
      </c>
      <c r="L412">
        <v>262565</v>
      </c>
      <c r="Q412" t="s">
        <v>465</v>
      </c>
      <c r="U412">
        <v>2</v>
      </c>
      <c r="V412">
        <v>17</v>
      </c>
      <c r="Y412" t="s">
        <v>65</v>
      </c>
      <c r="Z412">
        <v>345</v>
      </c>
      <c r="AA412" t="s">
        <v>279</v>
      </c>
      <c r="AB412" t="s">
        <v>21</v>
      </c>
      <c r="AC412">
        <v>302</v>
      </c>
    </row>
    <row r="413" spans="1:29" x14ac:dyDescent="0.25">
      <c r="A413">
        <v>345</v>
      </c>
      <c r="B413">
        <v>345102</v>
      </c>
      <c r="C413">
        <v>6540</v>
      </c>
      <c r="D413" t="str">
        <f>VLOOKUP(C413,'Schedule 3'!A:M,13,FALSE)</f>
        <v>Operational/Non-Service Expenses</v>
      </c>
      <c r="E413">
        <v>94.7</v>
      </c>
      <c r="F413" s="1">
        <v>42794</v>
      </c>
      <c r="G413" t="s">
        <v>462</v>
      </c>
      <c r="H413" t="s">
        <v>532</v>
      </c>
      <c r="I413" t="s">
        <v>464</v>
      </c>
      <c r="J413">
        <v>97906</v>
      </c>
      <c r="K413">
        <v>59002</v>
      </c>
      <c r="L413">
        <v>262565</v>
      </c>
      <c r="Q413" t="s">
        <v>465</v>
      </c>
      <c r="U413">
        <v>2</v>
      </c>
      <c r="V413">
        <v>17</v>
      </c>
      <c r="Y413" t="s">
        <v>65</v>
      </c>
      <c r="Z413">
        <v>345</v>
      </c>
      <c r="AA413" t="s">
        <v>279</v>
      </c>
      <c r="AB413" t="s">
        <v>21</v>
      </c>
      <c r="AC413">
        <v>304</v>
      </c>
    </row>
    <row r="414" spans="1:29" x14ac:dyDescent="0.25">
      <c r="A414">
        <v>345</v>
      </c>
      <c r="B414">
        <v>345101</v>
      </c>
      <c r="C414">
        <v>6540</v>
      </c>
      <c r="D414" t="str">
        <f>VLOOKUP(C414,'Schedule 3'!A:M,13,FALSE)</f>
        <v>Operational/Non-Service Expenses</v>
      </c>
      <c r="E414">
        <v>183.66</v>
      </c>
      <c r="F414" s="1">
        <v>42794</v>
      </c>
      <c r="G414" t="s">
        <v>462</v>
      </c>
      <c r="H414" t="s">
        <v>463</v>
      </c>
      <c r="I414" t="s">
        <v>464</v>
      </c>
      <c r="J414">
        <v>108598</v>
      </c>
      <c r="K414">
        <v>59002</v>
      </c>
      <c r="L414">
        <v>262565</v>
      </c>
      <c r="Q414" t="s">
        <v>465</v>
      </c>
      <c r="U414">
        <v>2</v>
      </c>
      <c r="V414">
        <v>17</v>
      </c>
      <c r="Y414" t="s">
        <v>65</v>
      </c>
      <c r="Z414">
        <v>345</v>
      </c>
      <c r="AA414" t="s">
        <v>279</v>
      </c>
      <c r="AB414" t="s">
        <v>21</v>
      </c>
      <c r="AC414">
        <v>306</v>
      </c>
    </row>
    <row r="415" spans="1:29" x14ac:dyDescent="0.25">
      <c r="A415">
        <v>345</v>
      </c>
      <c r="B415">
        <v>345102</v>
      </c>
      <c r="C415">
        <v>6540</v>
      </c>
      <c r="D415" t="str">
        <f>VLOOKUP(C415,'Schedule 3'!A:M,13,FALSE)</f>
        <v>Operational/Non-Service Expenses</v>
      </c>
      <c r="E415">
        <v>783.58</v>
      </c>
      <c r="F415" s="1">
        <v>42794</v>
      </c>
      <c r="G415" t="s">
        <v>462</v>
      </c>
      <c r="H415" t="s">
        <v>463</v>
      </c>
      <c r="I415" t="s">
        <v>464</v>
      </c>
      <c r="J415">
        <v>108618</v>
      </c>
      <c r="K415">
        <v>59002</v>
      </c>
      <c r="L415">
        <v>262565</v>
      </c>
      <c r="Q415" t="s">
        <v>465</v>
      </c>
      <c r="U415">
        <v>2</v>
      </c>
      <c r="V415">
        <v>17</v>
      </c>
      <c r="Y415" t="s">
        <v>65</v>
      </c>
      <c r="Z415">
        <v>345</v>
      </c>
      <c r="AA415" t="s">
        <v>279</v>
      </c>
      <c r="AB415" t="s">
        <v>21</v>
      </c>
      <c r="AC415">
        <v>308</v>
      </c>
    </row>
    <row r="416" spans="1:29" x14ac:dyDescent="0.25">
      <c r="A416">
        <v>345</v>
      </c>
      <c r="B416">
        <v>345101</v>
      </c>
      <c r="C416">
        <v>6540</v>
      </c>
      <c r="D416" t="str">
        <f>VLOOKUP(C416,'Schedule 3'!A:M,13,FALSE)</f>
        <v>Operational/Non-Service Expenses</v>
      </c>
      <c r="E416">
        <v>1.59</v>
      </c>
      <c r="F416" s="1">
        <v>42794</v>
      </c>
      <c r="G416" t="s">
        <v>462</v>
      </c>
      <c r="H416" t="s">
        <v>533</v>
      </c>
      <c r="I416" t="s">
        <v>464</v>
      </c>
      <c r="J416">
        <v>163103</v>
      </c>
      <c r="K416">
        <v>59002</v>
      </c>
      <c r="L416">
        <v>262565</v>
      </c>
      <c r="Q416" t="s">
        <v>465</v>
      </c>
      <c r="U416">
        <v>2</v>
      </c>
      <c r="V416">
        <v>17</v>
      </c>
      <c r="Y416" t="s">
        <v>65</v>
      </c>
      <c r="Z416">
        <v>345</v>
      </c>
      <c r="AA416" t="s">
        <v>279</v>
      </c>
      <c r="AB416" t="s">
        <v>21</v>
      </c>
      <c r="AC416">
        <v>310</v>
      </c>
    </row>
    <row r="417" spans="1:29" x14ac:dyDescent="0.25">
      <c r="A417">
        <v>345</v>
      </c>
      <c r="B417">
        <v>345101</v>
      </c>
      <c r="C417">
        <v>6540</v>
      </c>
      <c r="D417" t="str">
        <f>VLOOKUP(C417,'Schedule 3'!A:M,13,FALSE)</f>
        <v>Operational/Non-Service Expenses</v>
      </c>
      <c r="E417">
        <v>1.79</v>
      </c>
      <c r="F417" s="1">
        <v>42794</v>
      </c>
      <c r="G417" t="s">
        <v>462</v>
      </c>
      <c r="H417" t="s">
        <v>534</v>
      </c>
      <c r="I417" t="s">
        <v>464</v>
      </c>
      <c r="J417">
        <v>163104</v>
      </c>
      <c r="K417">
        <v>59002</v>
      </c>
      <c r="L417">
        <v>262565</v>
      </c>
      <c r="Q417" t="s">
        <v>465</v>
      </c>
      <c r="U417">
        <v>2</v>
      </c>
      <c r="V417">
        <v>17</v>
      </c>
      <c r="Y417" t="s">
        <v>65</v>
      </c>
      <c r="Z417">
        <v>345</v>
      </c>
      <c r="AA417" t="s">
        <v>279</v>
      </c>
      <c r="AB417" t="s">
        <v>21</v>
      </c>
      <c r="AC417">
        <v>312</v>
      </c>
    </row>
    <row r="418" spans="1:29" x14ac:dyDescent="0.25">
      <c r="A418">
        <v>345</v>
      </c>
      <c r="B418">
        <v>345101</v>
      </c>
      <c r="C418">
        <v>6540</v>
      </c>
      <c r="D418" t="str">
        <f>VLOOKUP(C418,'Schedule 3'!A:M,13,FALSE)</f>
        <v>Operational/Non-Service Expenses</v>
      </c>
      <c r="E418">
        <v>1.81</v>
      </c>
      <c r="F418" s="1">
        <v>42794</v>
      </c>
      <c r="G418" t="s">
        <v>462</v>
      </c>
      <c r="H418" t="s">
        <v>475</v>
      </c>
      <c r="I418" t="s">
        <v>464</v>
      </c>
      <c r="J418">
        <v>163105</v>
      </c>
      <c r="K418">
        <v>59002</v>
      </c>
      <c r="L418">
        <v>262565</v>
      </c>
      <c r="Q418" t="s">
        <v>465</v>
      </c>
      <c r="U418">
        <v>2</v>
      </c>
      <c r="V418">
        <v>17</v>
      </c>
      <c r="Y418" t="s">
        <v>65</v>
      </c>
      <c r="Z418">
        <v>345</v>
      </c>
      <c r="AA418" t="s">
        <v>279</v>
      </c>
      <c r="AB418" t="s">
        <v>21</v>
      </c>
      <c r="AC418">
        <v>314</v>
      </c>
    </row>
    <row r="419" spans="1:29" x14ac:dyDescent="0.25">
      <c r="A419">
        <v>345</v>
      </c>
      <c r="B419">
        <v>345102</v>
      </c>
      <c r="C419">
        <v>6540</v>
      </c>
      <c r="D419" t="str">
        <f>VLOOKUP(C419,'Schedule 3'!A:M,13,FALSE)</f>
        <v>Operational/Non-Service Expenses</v>
      </c>
      <c r="E419">
        <v>5.08</v>
      </c>
      <c r="F419" s="1">
        <v>42794</v>
      </c>
      <c r="G419" t="s">
        <v>462</v>
      </c>
      <c r="H419" t="s">
        <v>508</v>
      </c>
      <c r="I419" t="s">
        <v>464</v>
      </c>
      <c r="J419">
        <v>163176</v>
      </c>
      <c r="K419">
        <v>59002</v>
      </c>
      <c r="L419">
        <v>262565</v>
      </c>
      <c r="Q419" t="s">
        <v>465</v>
      </c>
      <c r="U419">
        <v>2</v>
      </c>
      <c r="V419">
        <v>17</v>
      </c>
      <c r="Y419" t="s">
        <v>65</v>
      </c>
      <c r="Z419">
        <v>345</v>
      </c>
      <c r="AA419" t="s">
        <v>279</v>
      </c>
      <c r="AB419" t="s">
        <v>21</v>
      </c>
      <c r="AC419">
        <v>316</v>
      </c>
    </row>
    <row r="420" spans="1:29" x14ac:dyDescent="0.25">
      <c r="A420">
        <v>345</v>
      </c>
      <c r="B420">
        <v>345101</v>
      </c>
      <c r="C420">
        <v>6540</v>
      </c>
      <c r="D420" t="str">
        <f>VLOOKUP(C420,'Schedule 3'!A:M,13,FALSE)</f>
        <v>Operational/Non-Service Expenses</v>
      </c>
      <c r="E420">
        <v>10.89</v>
      </c>
      <c r="F420" s="1">
        <v>42794</v>
      </c>
      <c r="G420" t="s">
        <v>462</v>
      </c>
      <c r="H420" t="s">
        <v>535</v>
      </c>
      <c r="I420" t="s">
        <v>464</v>
      </c>
      <c r="J420">
        <v>2000528</v>
      </c>
      <c r="K420">
        <v>59002</v>
      </c>
      <c r="L420">
        <v>262565</v>
      </c>
      <c r="Q420" t="s">
        <v>465</v>
      </c>
      <c r="U420">
        <v>2</v>
      </c>
      <c r="V420">
        <v>17</v>
      </c>
      <c r="Y420" t="s">
        <v>65</v>
      </c>
      <c r="Z420">
        <v>345</v>
      </c>
      <c r="AA420" t="s">
        <v>279</v>
      </c>
      <c r="AB420" t="s">
        <v>21</v>
      </c>
      <c r="AC420">
        <v>318</v>
      </c>
    </row>
    <row r="421" spans="1:29" x14ac:dyDescent="0.25">
      <c r="A421">
        <v>345</v>
      </c>
      <c r="B421">
        <v>345102</v>
      </c>
      <c r="C421">
        <v>6540</v>
      </c>
      <c r="D421" t="str">
        <f>VLOOKUP(C421,'Schedule 3'!A:M,13,FALSE)</f>
        <v>Operational/Non-Service Expenses</v>
      </c>
      <c r="E421">
        <v>21.5</v>
      </c>
      <c r="F421" s="1">
        <v>42794</v>
      </c>
      <c r="G421" t="s">
        <v>462</v>
      </c>
      <c r="H421" t="s">
        <v>536</v>
      </c>
      <c r="I421" t="s">
        <v>464</v>
      </c>
      <c r="J421">
        <v>2000556</v>
      </c>
      <c r="K421">
        <v>59002</v>
      </c>
      <c r="L421">
        <v>262565</v>
      </c>
      <c r="Q421" t="s">
        <v>465</v>
      </c>
      <c r="U421">
        <v>2</v>
      </c>
      <c r="V421">
        <v>17</v>
      </c>
      <c r="Y421" t="s">
        <v>65</v>
      </c>
      <c r="Z421">
        <v>345</v>
      </c>
      <c r="AA421" t="s">
        <v>279</v>
      </c>
      <c r="AB421" t="s">
        <v>21</v>
      </c>
      <c r="AC421">
        <v>320</v>
      </c>
    </row>
    <row r="422" spans="1:29" x14ac:dyDescent="0.25">
      <c r="A422">
        <v>345</v>
      </c>
      <c r="B422">
        <v>345101</v>
      </c>
      <c r="C422">
        <v>6540</v>
      </c>
      <c r="D422" t="str">
        <f>VLOOKUP(C422,'Schedule 3'!A:M,13,FALSE)</f>
        <v>Operational/Non-Service Expenses</v>
      </c>
      <c r="E422">
        <v>1.69</v>
      </c>
      <c r="F422" s="1">
        <v>42794</v>
      </c>
      <c r="G422" t="s">
        <v>462</v>
      </c>
      <c r="H422" t="s">
        <v>535</v>
      </c>
      <c r="I422" t="s">
        <v>464</v>
      </c>
      <c r="J422">
        <v>2000603</v>
      </c>
      <c r="K422">
        <v>59002</v>
      </c>
      <c r="L422">
        <v>262565</v>
      </c>
      <c r="Q422" t="s">
        <v>465</v>
      </c>
      <c r="U422">
        <v>2</v>
      </c>
      <c r="V422">
        <v>17</v>
      </c>
      <c r="Y422" t="s">
        <v>65</v>
      </c>
      <c r="Z422">
        <v>345</v>
      </c>
      <c r="AA422" t="s">
        <v>279</v>
      </c>
      <c r="AB422" t="s">
        <v>21</v>
      </c>
      <c r="AC422">
        <v>322</v>
      </c>
    </row>
    <row r="423" spans="1:29" x14ac:dyDescent="0.25">
      <c r="A423">
        <v>345</v>
      </c>
      <c r="B423">
        <v>345100</v>
      </c>
      <c r="C423">
        <v>6545</v>
      </c>
      <c r="D423" t="str">
        <f>VLOOKUP(C423,'Schedule 3'!A:M,13,FALSE)</f>
        <v>Operational/Non-Service Expenses</v>
      </c>
      <c r="E423">
        <v>37.54</v>
      </c>
      <c r="F423" s="1">
        <v>42794</v>
      </c>
      <c r="G423" t="s">
        <v>462</v>
      </c>
      <c r="H423" t="s">
        <v>537</v>
      </c>
      <c r="I423" t="s">
        <v>464</v>
      </c>
      <c r="J423">
        <v>93262</v>
      </c>
      <c r="K423">
        <v>59002</v>
      </c>
      <c r="L423">
        <v>262565</v>
      </c>
      <c r="Q423" t="s">
        <v>465</v>
      </c>
      <c r="U423">
        <v>2</v>
      </c>
      <c r="V423">
        <v>17</v>
      </c>
      <c r="Y423" t="s">
        <v>65</v>
      </c>
      <c r="Z423">
        <v>345</v>
      </c>
      <c r="AA423" t="s">
        <v>279</v>
      </c>
      <c r="AB423" t="s">
        <v>21</v>
      </c>
      <c r="AC423">
        <v>324</v>
      </c>
    </row>
    <row r="424" spans="1:29" x14ac:dyDescent="0.25">
      <c r="A424">
        <v>345</v>
      </c>
      <c r="B424">
        <v>345101</v>
      </c>
      <c r="C424">
        <v>6545</v>
      </c>
      <c r="D424" t="str">
        <f>VLOOKUP(C424,'Schedule 3'!A:M,13,FALSE)</f>
        <v>Operational/Non-Service Expenses</v>
      </c>
      <c r="E424">
        <v>83.17</v>
      </c>
      <c r="F424" s="1">
        <v>42794</v>
      </c>
      <c r="G424" t="s">
        <v>462</v>
      </c>
      <c r="H424" t="s">
        <v>537</v>
      </c>
      <c r="I424" t="s">
        <v>464</v>
      </c>
      <c r="J424">
        <v>93263</v>
      </c>
      <c r="K424">
        <v>59002</v>
      </c>
      <c r="L424">
        <v>262565</v>
      </c>
      <c r="Q424" t="s">
        <v>465</v>
      </c>
      <c r="U424">
        <v>2</v>
      </c>
      <c r="V424">
        <v>17</v>
      </c>
      <c r="Y424" t="s">
        <v>65</v>
      </c>
      <c r="Z424">
        <v>345</v>
      </c>
      <c r="AA424" t="s">
        <v>279</v>
      </c>
      <c r="AB424" t="s">
        <v>21</v>
      </c>
      <c r="AC424">
        <v>326</v>
      </c>
    </row>
    <row r="425" spans="1:29" x14ac:dyDescent="0.25">
      <c r="A425">
        <v>345</v>
      </c>
      <c r="B425">
        <v>345102</v>
      </c>
      <c r="C425">
        <v>6545</v>
      </c>
      <c r="D425" t="str">
        <f>VLOOKUP(C425,'Schedule 3'!A:M,13,FALSE)</f>
        <v>Operational/Non-Service Expenses</v>
      </c>
      <c r="E425">
        <v>320.02999999999997</v>
      </c>
      <c r="F425" s="1">
        <v>42794</v>
      </c>
      <c r="G425" t="s">
        <v>462</v>
      </c>
      <c r="H425" t="s">
        <v>537</v>
      </c>
      <c r="I425" t="s">
        <v>464</v>
      </c>
      <c r="J425">
        <v>93264</v>
      </c>
      <c r="K425">
        <v>59002</v>
      </c>
      <c r="L425">
        <v>262565</v>
      </c>
      <c r="Q425" t="s">
        <v>465</v>
      </c>
      <c r="U425">
        <v>2</v>
      </c>
      <c r="V425">
        <v>17</v>
      </c>
      <c r="Y425" t="s">
        <v>65</v>
      </c>
      <c r="Z425">
        <v>345</v>
      </c>
      <c r="AA425" t="s">
        <v>279</v>
      </c>
      <c r="AB425" t="s">
        <v>21</v>
      </c>
      <c r="AC425">
        <v>328</v>
      </c>
    </row>
    <row r="426" spans="1:29" x14ac:dyDescent="0.25">
      <c r="A426">
        <v>345</v>
      </c>
      <c r="B426">
        <v>345101</v>
      </c>
      <c r="C426">
        <v>6545</v>
      </c>
      <c r="D426" t="str">
        <f>VLOOKUP(C426,'Schedule 3'!A:M,13,FALSE)</f>
        <v>Operational/Non-Service Expenses</v>
      </c>
      <c r="E426">
        <v>31.55</v>
      </c>
      <c r="F426" s="1">
        <v>42794</v>
      </c>
      <c r="G426" t="s">
        <v>462</v>
      </c>
      <c r="H426" t="s">
        <v>463</v>
      </c>
      <c r="I426" t="s">
        <v>464</v>
      </c>
      <c r="J426">
        <v>108599</v>
      </c>
      <c r="K426">
        <v>59002</v>
      </c>
      <c r="L426">
        <v>262565</v>
      </c>
      <c r="Q426" t="s">
        <v>465</v>
      </c>
      <c r="U426">
        <v>2</v>
      </c>
      <c r="V426">
        <v>17</v>
      </c>
      <c r="Y426" t="s">
        <v>65</v>
      </c>
      <c r="Z426">
        <v>345</v>
      </c>
      <c r="AA426" t="s">
        <v>279</v>
      </c>
      <c r="AB426" t="s">
        <v>21</v>
      </c>
      <c r="AC426">
        <v>330</v>
      </c>
    </row>
    <row r="427" spans="1:29" x14ac:dyDescent="0.25">
      <c r="A427">
        <v>345</v>
      </c>
      <c r="B427">
        <v>345102</v>
      </c>
      <c r="C427">
        <v>6545</v>
      </c>
      <c r="D427" t="str">
        <f>VLOOKUP(C427,'Schedule 3'!A:M,13,FALSE)</f>
        <v>Operational/Non-Service Expenses</v>
      </c>
      <c r="E427">
        <v>302.98</v>
      </c>
      <c r="F427" s="1">
        <v>42794</v>
      </c>
      <c r="G427" t="s">
        <v>462</v>
      </c>
      <c r="H427" t="s">
        <v>463</v>
      </c>
      <c r="I427" t="s">
        <v>464</v>
      </c>
      <c r="J427">
        <v>108619</v>
      </c>
      <c r="K427">
        <v>59002</v>
      </c>
      <c r="L427">
        <v>262565</v>
      </c>
      <c r="Q427" t="s">
        <v>465</v>
      </c>
      <c r="U427">
        <v>2</v>
      </c>
      <c r="V427">
        <v>17</v>
      </c>
      <c r="Y427" t="s">
        <v>65</v>
      </c>
      <c r="Z427">
        <v>345</v>
      </c>
      <c r="AA427" t="s">
        <v>279</v>
      </c>
      <c r="AB427" t="s">
        <v>21</v>
      </c>
      <c r="AC427">
        <v>332</v>
      </c>
    </row>
    <row r="428" spans="1:29" x14ac:dyDescent="0.25">
      <c r="A428">
        <v>345</v>
      </c>
      <c r="B428">
        <v>345101</v>
      </c>
      <c r="C428">
        <v>6545</v>
      </c>
      <c r="D428" t="str">
        <f>VLOOKUP(C428,'Schedule 3'!A:M,13,FALSE)</f>
        <v>Operational/Non-Service Expenses</v>
      </c>
      <c r="E428">
        <v>0.41</v>
      </c>
      <c r="F428" s="1">
        <v>42794</v>
      </c>
      <c r="G428" t="s">
        <v>462</v>
      </c>
      <c r="H428" t="s">
        <v>492</v>
      </c>
      <c r="I428" t="s">
        <v>464</v>
      </c>
      <c r="J428">
        <v>163106</v>
      </c>
      <c r="K428">
        <v>59002</v>
      </c>
      <c r="L428">
        <v>262565</v>
      </c>
      <c r="Q428" t="s">
        <v>465</v>
      </c>
      <c r="U428">
        <v>2</v>
      </c>
      <c r="V428">
        <v>17</v>
      </c>
      <c r="Y428" t="s">
        <v>65</v>
      </c>
      <c r="Z428">
        <v>345</v>
      </c>
      <c r="AA428" t="s">
        <v>279</v>
      </c>
      <c r="AB428" t="s">
        <v>21</v>
      </c>
      <c r="AC428">
        <v>334</v>
      </c>
    </row>
    <row r="429" spans="1:29" x14ac:dyDescent="0.25">
      <c r="A429">
        <v>345</v>
      </c>
      <c r="B429">
        <v>345101</v>
      </c>
      <c r="C429">
        <v>6545</v>
      </c>
      <c r="D429" t="str">
        <f>VLOOKUP(C429,'Schedule 3'!A:M,13,FALSE)</f>
        <v>Operational/Non-Service Expenses</v>
      </c>
      <c r="E429">
        <v>0.52</v>
      </c>
      <c r="F429" s="1">
        <v>42794</v>
      </c>
      <c r="G429" t="s">
        <v>462</v>
      </c>
      <c r="H429" t="s">
        <v>479</v>
      </c>
      <c r="I429" t="s">
        <v>464</v>
      </c>
      <c r="J429">
        <v>163107</v>
      </c>
      <c r="K429">
        <v>59002</v>
      </c>
      <c r="L429">
        <v>262565</v>
      </c>
      <c r="Q429" t="s">
        <v>465</v>
      </c>
      <c r="U429">
        <v>2</v>
      </c>
      <c r="V429">
        <v>17</v>
      </c>
      <c r="Y429" t="s">
        <v>65</v>
      </c>
      <c r="Z429">
        <v>345</v>
      </c>
      <c r="AA429" t="s">
        <v>279</v>
      </c>
      <c r="AB429" t="s">
        <v>21</v>
      </c>
      <c r="AC429">
        <v>336</v>
      </c>
    </row>
    <row r="430" spans="1:29" x14ac:dyDescent="0.25">
      <c r="A430">
        <v>345</v>
      </c>
      <c r="B430">
        <v>345101</v>
      </c>
      <c r="C430">
        <v>6545</v>
      </c>
      <c r="D430" t="str">
        <f>VLOOKUP(C430,'Schedule 3'!A:M,13,FALSE)</f>
        <v>Operational/Non-Service Expenses</v>
      </c>
      <c r="E430">
        <v>4.1900000000000004</v>
      </c>
      <c r="F430" s="1">
        <v>42794</v>
      </c>
      <c r="G430" t="s">
        <v>462</v>
      </c>
      <c r="H430" t="s">
        <v>480</v>
      </c>
      <c r="I430" t="s">
        <v>464</v>
      </c>
      <c r="J430">
        <v>163108</v>
      </c>
      <c r="K430">
        <v>59002</v>
      </c>
      <c r="L430">
        <v>262565</v>
      </c>
      <c r="Q430" t="s">
        <v>465</v>
      </c>
      <c r="U430">
        <v>2</v>
      </c>
      <c r="V430">
        <v>17</v>
      </c>
      <c r="Y430" t="s">
        <v>65</v>
      </c>
      <c r="Z430">
        <v>345</v>
      </c>
      <c r="AA430" t="s">
        <v>279</v>
      </c>
      <c r="AB430" t="s">
        <v>21</v>
      </c>
      <c r="AC430">
        <v>338</v>
      </c>
    </row>
    <row r="431" spans="1:29" x14ac:dyDescent="0.25">
      <c r="A431">
        <v>345</v>
      </c>
      <c r="B431">
        <v>345102</v>
      </c>
      <c r="C431">
        <v>6545</v>
      </c>
      <c r="D431" t="str">
        <f>VLOOKUP(C431,'Schedule 3'!A:M,13,FALSE)</f>
        <v>Operational/Non-Service Expenses</v>
      </c>
      <c r="E431">
        <v>0.35</v>
      </c>
      <c r="F431" s="1">
        <v>42794</v>
      </c>
      <c r="G431" t="s">
        <v>462</v>
      </c>
      <c r="H431" t="s">
        <v>478</v>
      </c>
      <c r="I431" t="s">
        <v>464</v>
      </c>
      <c r="J431">
        <v>163177</v>
      </c>
      <c r="K431">
        <v>59002</v>
      </c>
      <c r="L431">
        <v>262565</v>
      </c>
      <c r="Q431" t="s">
        <v>465</v>
      </c>
      <c r="U431">
        <v>2</v>
      </c>
      <c r="V431">
        <v>17</v>
      </c>
      <c r="Y431" t="s">
        <v>65</v>
      </c>
      <c r="Z431">
        <v>345</v>
      </c>
      <c r="AA431" t="s">
        <v>279</v>
      </c>
      <c r="AB431" t="s">
        <v>21</v>
      </c>
      <c r="AC431">
        <v>340</v>
      </c>
    </row>
    <row r="432" spans="1:29" x14ac:dyDescent="0.25">
      <c r="A432">
        <v>345</v>
      </c>
      <c r="B432">
        <v>345102</v>
      </c>
      <c r="C432">
        <v>6545</v>
      </c>
      <c r="D432" t="str">
        <f>VLOOKUP(C432,'Schedule 3'!A:M,13,FALSE)</f>
        <v>Operational/Non-Service Expenses</v>
      </c>
      <c r="E432">
        <v>0.57999999999999996</v>
      </c>
      <c r="F432" s="1">
        <v>42794</v>
      </c>
      <c r="G432" t="s">
        <v>462</v>
      </c>
      <c r="H432" t="s">
        <v>500</v>
      </c>
      <c r="I432" t="s">
        <v>464</v>
      </c>
      <c r="J432">
        <v>163178</v>
      </c>
      <c r="K432">
        <v>59002</v>
      </c>
      <c r="L432">
        <v>262565</v>
      </c>
      <c r="Q432" t="s">
        <v>465</v>
      </c>
      <c r="U432">
        <v>2</v>
      </c>
      <c r="V432">
        <v>17</v>
      </c>
      <c r="Y432" t="s">
        <v>65</v>
      </c>
      <c r="Z432">
        <v>345</v>
      </c>
      <c r="AA432" t="s">
        <v>279</v>
      </c>
      <c r="AB432" t="s">
        <v>21</v>
      </c>
      <c r="AC432">
        <v>342</v>
      </c>
    </row>
    <row r="433" spans="1:29" x14ac:dyDescent="0.25">
      <c r="A433">
        <v>345</v>
      </c>
      <c r="B433">
        <v>345102</v>
      </c>
      <c r="C433">
        <v>6545</v>
      </c>
      <c r="D433" t="str">
        <f>VLOOKUP(C433,'Schedule 3'!A:M,13,FALSE)</f>
        <v>Operational/Non-Service Expenses</v>
      </c>
      <c r="E433">
        <v>2.21</v>
      </c>
      <c r="F433" s="1">
        <v>42794</v>
      </c>
      <c r="G433" t="s">
        <v>462</v>
      </c>
      <c r="H433" t="s">
        <v>480</v>
      </c>
      <c r="I433" t="s">
        <v>464</v>
      </c>
      <c r="J433">
        <v>163179</v>
      </c>
      <c r="K433">
        <v>59002</v>
      </c>
      <c r="L433">
        <v>262565</v>
      </c>
      <c r="Q433" t="s">
        <v>465</v>
      </c>
      <c r="U433">
        <v>2</v>
      </c>
      <c r="V433">
        <v>17</v>
      </c>
      <c r="Y433" t="s">
        <v>65</v>
      </c>
      <c r="Z433">
        <v>345</v>
      </c>
      <c r="AA433" t="s">
        <v>279</v>
      </c>
      <c r="AB433" t="s">
        <v>21</v>
      </c>
      <c r="AC433">
        <v>344</v>
      </c>
    </row>
    <row r="434" spans="1:29" x14ac:dyDescent="0.25">
      <c r="A434">
        <v>345</v>
      </c>
      <c r="B434">
        <v>345102</v>
      </c>
      <c r="C434">
        <v>6545</v>
      </c>
      <c r="D434" t="str">
        <f>VLOOKUP(C434,'Schedule 3'!A:M,13,FALSE)</f>
        <v>Operational/Non-Service Expenses</v>
      </c>
      <c r="E434">
        <v>3.31</v>
      </c>
      <c r="F434" s="1">
        <v>42794</v>
      </c>
      <c r="G434" t="s">
        <v>462</v>
      </c>
      <c r="H434" t="s">
        <v>492</v>
      </c>
      <c r="I434" t="s">
        <v>464</v>
      </c>
      <c r="J434">
        <v>163180</v>
      </c>
      <c r="K434">
        <v>59002</v>
      </c>
      <c r="L434">
        <v>262565</v>
      </c>
      <c r="Q434" t="s">
        <v>465</v>
      </c>
      <c r="U434">
        <v>2</v>
      </c>
      <c r="V434">
        <v>17</v>
      </c>
      <c r="Y434" t="s">
        <v>65</v>
      </c>
      <c r="Z434">
        <v>345</v>
      </c>
      <c r="AA434" t="s">
        <v>279</v>
      </c>
      <c r="AB434" t="s">
        <v>21</v>
      </c>
      <c r="AC434">
        <v>346</v>
      </c>
    </row>
    <row r="435" spans="1:29" x14ac:dyDescent="0.25">
      <c r="A435">
        <v>345</v>
      </c>
      <c r="B435">
        <v>345102</v>
      </c>
      <c r="C435">
        <v>6545</v>
      </c>
      <c r="D435" t="str">
        <f>VLOOKUP(C435,'Schedule 3'!A:M,13,FALSE)</f>
        <v>Operational/Non-Service Expenses</v>
      </c>
      <c r="E435">
        <v>4.55</v>
      </c>
      <c r="F435" s="1">
        <v>42794</v>
      </c>
      <c r="G435" t="s">
        <v>462</v>
      </c>
      <c r="H435" t="s">
        <v>479</v>
      </c>
      <c r="I435" t="s">
        <v>464</v>
      </c>
      <c r="J435">
        <v>163181</v>
      </c>
      <c r="K435">
        <v>59002</v>
      </c>
      <c r="L435">
        <v>262565</v>
      </c>
      <c r="Q435" t="s">
        <v>465</v>
      </c>
      <c r="U435">
        <v>2</v>
      </c>
      <c r="V435">
        <v>17</v>
      </c>
      <c r="Y435" t="s">
        <v>65</v>
      </c>
      <c r="Z435">
        <v>345</v>
      </c>
      <c r="AA435" t="s">
        <v>279</v>
      </c>
      <c r="AB435" t="s">
        <v>21</v>
      </c>
      <c r="AC435">
        <v>348</v>
      </c>
    </row>
    <row r="436" spans="1:29" x14ac:dyDescent="0.25">
      <c r="A436">
        <v>345</v>
      </c>
      <c r="B436">
        <v>345102</v>
      </c>
      <c r="C436">
        <v>6545</v>
      </c>
      <c r="D436" t="str">
        <f>VLOOKUP(C436,'Schedule 3'!A:M,13,FALSE)</f>
        <v>Operational/Non-Service Expenses</v>
      </c>
      <c r="E436">
        <v>66.19</v>
      </c>
      <c r="F436" s="1">
        <v>42794</v>
      </c>
      <c r="G436" t="s">
        <v>462</v>
      </c>
      <c r="H436" t="s">
        <v>538</v>
      </c>
      <c r="I436" t="s">
        <v>464</v>
      </c>
      <c r="J436">
        <v>2003110</v>
      </c>
      <c r="K436">
        <v>59002</v>
      </c>
      <c r="L436">
        <v>262565</v>
      </c>
      <c r="Q436" t="s">
        <v>465</v>
      </c>
      <c r="U436">
        <v>2</v>
      </c>
      <c r="V436">
        <v>17</v>
      </c>
      <c r="Y436" t="s">
        <v>65</v>
      </c>
      <c r="Z436">
        <v>345</v>
      </c>
      <c r="AA436" t="s">
        <v>279</v>
      </c>
      <c r="AB436" t="s">
        <v>21</v>
      </c>
      <c r="AC436">
        <v>350</v>
      </c>
    </row>
    <row r="437" spans="1:29" x14ac:dyDescent="0.25">
      <c r="A437">
        <v>345</v>
      </c>
      <c r="B437">
        <v>345102</v>
      </c>
      <c r="C437">
        <v>6545</v>
      </c>
      <c r="D437" t="str">
        <f>VLOOKUP(C437,'Schedule 3'!A:M,13,FALSE)</f>
        <v>Operational/Non-Service Expenses</v>
      </c>
      <c r="E437">
        <v>69.67</v>
      </c>
      <c r="F437" s="1">
        <v>42794</v>
      </c>
      <c r="G437" t="s">
        <v>462</v>
      </c>
      <c r="H437" t="s">
        <v>539</v>
      </c>
      <c r="I437" t="s">
        <v>464</v>
      </c>
      <c r="J437">
        <v>2003111</v>
      </c>
      <c r="K437">
        <v>59002</v>
      </c>
      <c r="L437">
        <v>262565</v>
      </c>
      <c r="Q437" t="s">
        <v>465</v>
      </c>
      <c r="U437">
        <v>2</v>
      </c>
      <c r="V437">
        <v>17</v>
      </c>
      <c r="Y437" t="s">
        <v>65</v>
      </c>
      <c r="Z437">
        <v>345</v>
      </c>
      <c r="AA437" t="s">
        <v>279</v>
      </c>
      <c r="AB437" t="s">
        <v>21</v>
      </c>
      <c r="AC437">
        <v>352</v>
      </c>
    </row>
    <row r="438" spans="1:29" x14ac:dyDescent="0.25">
      <c r="A438">
        <v>345</v>
      </c>
      <c r="B438">
        <v>345101</v>
      </c>
      <c r="C438">
        <v>6545</v>
      </c>
      <c r="D438" t="str">
        <f>VLOOKUP(C438,'Schedule 3'!A:M,13,FALSE)</f>
        <v>Operational/Non-Service Expenses</v>
      </c>
      <c r="E438">
        <v>178.2</v>
      </c>
      <c r="F438" s="1">
        <v>42794</v>
      </c>
      <c r="G438" t="s">
        <v>462</v>
      </c>
      <c r="H438" t="s">
        <v>540</v>
      </c>
      <c r="I438" t="s">
        <v>464</v>
      </c>
      <c r="J438">
        <v>5000320</v>
      </c>
      <c r="K438">
        <v>59002</v>
      </c>
      <c r="L438">
        <v>262565</v>
      </c>
      <c r="Q438" t="s">
        <v>465</v>
      </c>
      <c r="U438">
        <v>2</v>
      </c>
      <c r="V438">
        <v>17</v>
      </c>
      <c r="Y438" t="s">
        <v>65</v>
      </c>
      <c r="Z438">
        <v>345</v>
      </c>
      <c r="AA438" t="s">
        <v>279</v>
      </c>
      <c r="AB438" t="s">
        <v>21</v>
      </c>
      <c r="AC438">
        <v>354</v>
      </c>
    </row>
    <row r="439" spans="1:29" x14ac:dyDescent="0.25">
      <c r="A439">
        <v>345</v>
      </c>
      <c r="B439">
        <v>345102</v>
      </c>
      <c r="C439">
        <v>6550</v>
      </c>
      <c r="D439" t="str">
        <f>VLOOKUP(C439,'Schedule 3'!A:M,13,FALSE)</f>
        <v>Operational/Non-Service Expenses</v>
      </c>
      <c r="E439">
        <v>10.96</v>
      </c>
      <c r="F439" s="1">
        <v>42794</v>
      </c>
      <c r="G439" t="s">
        <v>462</v>
      </c>
      <c r="H439" t="s">
        <v>541</v>
      </c>
      <c r="I439" t="s">
        <v>464</v>
      </c>
      <c r="J439">
        <v>20067</v>
      </c>
      <c r="K439">
        <v>59002</v>
      </c>
      <c r="L439">
        <v>262565</v>
      </c>
      <c r="Q439" t="s">
        <v>465</v>
      </c>
      <c r="U439">
        <v>2</v>
      </c>
      <c r="V439">
        <v>17</v>
      </c>
      <c r="Y439" t="s">
        <v>65</v>
      </c>
      <c r="Z439">
        <v>345</v>
      </c>
      <c r="AA439" t="s">
        <v>279</v>
      </c>
      <c r="AB439" t="s">
        <v>21</v>
      </c>
      <c r="AC439">
        <v>356</v>
      </c>
    </row>
    <row r="440" spans="1:29" x14ac:dyDescent="0.25">
      <c r="A440">
        <v>345</v>
      </c>
      <c r="B440">
        <v>345102</v>
      </c>
      <c r="C440">
        <v>6550</v>
      </c>
      <c r="D440" t="str">
        <f>VLOOKUP(C440,'Schedule 3'!A:M,13,FALSE)</f>
        <v>Operational/Non-Service Expenses</v>
      </c>
      <c r="E440">
        <v>0.54</v>
      </c>
      <c r="F440" s="1">
        <v>42794</v>
      </c>
      <c r="G440" t="s">
        <v>462</v>
      </c>
      <c r="H440" t="s">
        <v>542</v>
      </c>
      <c r="I440" t="s">
        <v>464</v>
      </c>
      <c r="J440">
        <v>20122</v>
      </c>
      <c r="K440">
        <v>59002</v>
      </c>
      <c r="L440">
        <v>262565</v>
      </c>
      <c r="Q440" t="s">
        <v>465</v>
      </c>
      <c r="U440">
        <v>2</v>
      </c>
      <c r="V440">
        <v>17</v>
      </c>
      <c r="Y440" t="s">
        <v>65</v>
      </c>
      <c r="Z440">
        <v>345</v>
      </c>
      <c r="AA440" t="s">
        <v>279</v>
      </c>
      <c r="AB440" t="s">
        <v>21</v>
      </c>
      <c r="AC440">
        <v>358</v>
      </c>
    </row>
    <row r="441" spans="1:29" x14ac:dyDescent="0.25">
      <c r="A441">
        <v>345</v>
      </c>
      <c r="B441">
        <v>345101</v>
      </c>
      <c r="C441">
        <v>6550</v>
      </c>
      <c r="D441" t="str">
        <f>VLOOKUP(C441,'Schedule 3'!A:M,13,FALSE)</f>
        <v>Operational/Non-Service Expenses</v>
      </c>
      <c r="E441">
        <v>2.59</v>
      </c>
      <c r="F441" s="1">
        <v>42794</v>
      </c>
      <c r="G441" t="s">
        <v>462</v>
      </c>
      <c r="H441" t="s">
        <v>543</v>
      </c>
      <c r="I441" t="s">
        <v>464</v>
      </c>
      <c r="J441">
        <v>20142</v>
      </c>
      <c r="K441">
        <v>59002</v>
      </c>
      <c r="L441">
        <v>262565</v>
      </c>
      <c r="Q441" t="s">
        <v>465</v>
      </c>
      <c r="U441">
        <v>2</v>
      </c>
      <c r="V441">
        <v>17</v>
      </c>
      <c r="Y441" t="s">
        <v>65</v>
      </c>
      <c r="Z441">
        <v>345</v>
      </c>
      <c r="AA441" t="s">
        <v>279</v>
      </c>
      <c r="AB441" t="s">
        <v>21</v>
      </c>
      <c r="AC441">
        <v>360</v>
      </c>
    </row>
    <row r="442" spans="1:29" x14ac:dyDescent="0.25">
      <c r="A442">
        <v>345</v>
      </c>
      <c r="B442">
        <v>345101</v>
      </c>
      <c r="C442">
        <v>6550</v>
      </c>
      <c r="D442" t="str">
        <f>VLOOKUP(C442,'Schedule 3'!A:M,13,FALSE)</f>
        <v>Operational/Non-Service Expenses</v>
      </c>
      <c r="E442">
        <v>0.28999999999999998</v>
      </c>
      <c r="F442" s="1">
        <v>42794</v>
      </c>
      <c r="G442" t="s">
        <v>462</v>
      </c>
      <c r="H442" t="s">
        <v>544</v>
      </c>
      <c r="I442" t="s">
        <v>464</v>
      </c>
      <c r="J442">
        <v>20218</v>
      </c>
      <c r="K442">
        <v>59002</v>
      </c>
      <c r="L442">
        <v>262565</v>
      </c>
      <c r="Q442" t="s">
        <v>465</v>
      </c>
      <c r="U442">
        <v>2</v>
      </c>
      <c r="V442">
        <v>17</v>
      </c>
      <c r="Y442" t="s">
        <v>65</v>
      </c>
      <c r="Z442">
        <v>345</v>
      </c>
      <c r="AA442" t="s">
        <v>279</v>
      </c>
      <c r="AB442" t="s">
        <v>21</v>
      </c>
      <c r="AC442">
        <v>362</v>
      </c>
    </row>
    <row r="443" spans="1:29" x14ac:dyDescent="0.25">
      <c r="A443">
        <v>345</v>
      </c>
      <c r="B443">
        <v>345102</v>
      </c>
      <c r="C443">
        <v>6550</v>
      </c>
      <c r="D443" t="str">
        <f>VLOOKUP(C443,'Schedule 3'!A:M,13,FALSE)</f>
        <v>Operational/Non-Service Expenses</v>
      </c>
      <c r="E443">
        <v>43.91</v>
      </c>
      <c r="F443" s="1">
        <v>42794</v>
      </c>
      <c r="G443" t="s">
        <v>462</v>
      </c>
      <c r="H443" t="s">
        <v>545</v>
      </c>
      <c r="I443" t="s">
        <v>464</v>
      </c>
      <c r="J443">
        <v>98150</v>
      </c>
      <c r="K443">
        <v>59002</v>
      </c>
      <c r="L443">
        <v>262565</v>
      </c>
      <c r="Q443" t="s">
        <v>465</v>
      </c>
      <c r="U443">
        <v>2</v>
      </c>
      <c r="V443">
        <v>17</v>
      </c>
      <c r="Y443" t="s">
        <v>65</v>
      </c>
      <c r="Z443">
        <v>345</v>
      </c>
      <c r="AA443" t="s">
        <v>279</v>
      </c>
      <c r="AB443" t="s">
        <v>21</v>
      </c>
      <c r="AC443">
        <v>364</v>
      </c>
    </row>
    <row r="444" spans="1:29" x14ac:dyDescent="0.25">
      <c r="A444">
        <v>345</v>
      </c>
      <c r="B444">
        <v>345101</v>
      </c>
      <c r="C444">
        <v>6550</v>
      </c>
      <c r="D444" t="str">
        <f>VLOOKUP(C444,'Schedule 3'!A:M,13,FALSE)</f>
        <v>Operational/Non-Service Expenses</v>
      </c>
      <c r="E444">
        <v>1.88</v>
      </c>
      <c r="F444" s="1">
        <v>42794</v>
      </c>
      <c r="G444" t="s">
        <v>462</v>
      </c>
      <c r="H444" t="s">
        <v>545</v>
      </c>
      <c r="I444" t="s">
        <v>464</v>
      </c>
      <c r="J444">
        <v>98198</v>
      </c>
      <c r="K444">
        <v>59002</v>
      </c>
      <c r="L444">
        <v>262565</v>
      </c>
      <c r="Q444" t="s">
        <v>465</v>
      </c>
      <c r="U444">
        <v>2</v>
      </c>
      <c r="V444">
        <v>17</v>
      </c>
      <c r="Y444" t="s">
        <v>65</v>
      </c>
      <c r="Z444">
        <v>345</v>
      </c>
      <c r="AA444" t="s">
        <v>279</v>
      </c>
      <c r="AB444" t="s">
        <v>21</v>
      </c>
      <c r="AC444">
        <v>366</v>
      </c>
    </row>
    <row r="445" spans="1:29" x14ac:dyDescent="0.25">
      <c r="A445">
        <v>345</v>
      </c>
      <c r="B445">
        <v>345101</v>
      </c>
      <c r="C445">
        <v>6550</v>
      </c>
      <c r="D445" t="str">
        <f>VLOOKUP(C445,'Schedule 3'!A:M,13,FALSE)</f>
        <v>Operational/Non-Service Expenses</v>
      </c>
      <c r="E445">
        <v>-40.1</v>
      </c>
      <c r="F445" s="1">
        <v>42794</v>
      </c>
      <c r="G445" t="s">
        <v>462</v>
      </c>
      <c r="H445" t="s">
        <v>463</v>
      </c>
      <c r="I445" t="s">
        <v>464</v>
      </c>
      <c r="J445">
        <v>108600</v>
      </c>
      <c r="K445">
        <v>59002</v>
      </c>
      <c r="L445">
        <v>262565</v>
      </c>
      <c r="Q445" t="s">
        <v>465</v>
      </c>
      <c r="U445">
        <v>2</v>
      </c>
      <c r="V445">
        <v>17</v>
      </c>
      <c r="Y445" t="s">
        <v>65</v>
      </c>
      <c r="Z445">
        <v>345</v>
      </c>
      <c r="AA445" t="s">
        <v>279</v>
      </c>
      <c r="AB445" t="s">
        <v>21</v>
      </c>
      <c r="AC445">
        <v>368</v>
      </c>
    </row>
    <row r="446" spans="1:29" x14ac:dyDescent="0.25">
      <c r="A446">
        <v>345</v>
      </c>
      <c r="B446">
        <v>345102</v>
      </c>
      <c r="C446">
        <v>6550</v>
      </c>
      <c r="D446" t="str">
        <f>VLOOKUP(C446,'Schedule 3'!A:M,13,FALSE)</f>
        <v>Operational/Non-Service Expenses</v>
      </c>
      <c r="E446">
        <v>441.34</v>
      </c>
      <c r="F446" s="1">
        <v>42794</v>
      </c>
      <c r="G446" t="s">
        <v>462</v>
      </c>
      <c r="H446" t="s">
        <v>463</v>
      </c>
      <c r="I446" t="s">
        <v>464</v>
      </c>
      <c r="J446">
        <v>108620</v>
      </c>
      <c r="K446">
        <v>59002</v>
      </c>
      <c r="L446">
        <v>262565</v>
      </c>
      <c r="Q446" t="s">
        <v>465</v>
      </c>
      <c r="U446">
        <v>2</v>
      </c>
      <c r="V446">
        <v>17</v>
      </c>
      <c r="Y446" t="s">
        <v>65</v>
      </c>
      <c r="Z446">
        <v>345</v>
      </c>
      <c r="AA446" t="s">
        <v>279</v>
      </c>
      <c r="AB446" t="s">
        <v>21</v>
      </c>
      <c r="AC446">
        <v>370</v>
      </c>
    </row>
    <row r="447" spans="1:29" x14ac:dyDescent="0.25">
      <c r="A447">
        <v>345</v>
      </c>
      <c r="B447">
        <v>345101</v>
      </c>
      <c r="C447">
        <v>6550</v>
      </c>
      <c r="D447" t="str">
        <f>VLOOKUP(C447,'Schedule 3'!A:M,13,FALSE)</f>
        <v>Operational/Non-Service Expenses</v>
      </c>
      <c r="E447">
        <v>0.41</v>
      </c>
      <c r="F447" s="1">
        <v>42794</v>
      </c>
      <c r="G447" t="s">
        <v>462</v>
      </c>
      <c r="H447" t="s">
        <v>479</v>
      </c>
      <c r="I447" t="s">
        <v>464</v>
      </c>
      <c r="J447">
        <v>163109</v>
      </c>
      <c r="K447">
        <v>59002</v>
      </c>
      <c r="L447">
        <v>262565</v>
      </c>
      <c r="Q447" t="s">
        <v>465</v>
      </c>
      <c r="U447">
        <v>2</v>
      </c>
      <c r="V447">
        <v>17</v>
      </c>
      <c r="Y447" t="s">
        <v>65</v>
      </c>
      <c r="Z447">
        <v>345</v>
      </c>
      <c r="AA447" t="s">
        <v>279</v>
      </c>
      <c r="AB447" t="s">
        <v>21</v>
      </c>
      <c r="AC447">
        <v>372</v>
      </c>
    </row>
    <row r="448" spans="1:29" x14ac:dyDescent="0.25">
      <c r="A448">
        <v>345</v>
      </c>
      <c r="B448">
        <v>345102</v>
      </c>
      <c r="C448">
        <v>6550</v>
      </c>
      <c r="D448" t="str">
        <f>VLOOKUP(C448,'Schedule 3'!A:M,13,FALSE)</f>
        <v>Operational/Non-Service Expenses</v>
      </c>
      <c r="E448">
        <v>0.36</v>
      </c>
      <c r="F448" s="1">
        <v>42794</v>
      </c>
      <c r="G448" t="s">
        <v>462</v>
      </c>
      <c r="H448" t="s">
        <v>478</v>
      </c>
      <c r="I448" t="s">
        <v>464</v>
      </c>
      <c r="J448">
        <v>163182</v>
      </c>
      <c r="K448">
        <v>59002</v>
      </c>
      <c r="L448">
        <v>262565</v>
      </c>
      <c r="Q448" t="s">
        <v>465</v>
      </c>
      <c r="U448">
        <v>2</v>
      </c>
      <c r="V448">
        <v>17</v>
      </c>
      <c r="Y448" t="s">
        <v>65</v>
      </c>
      <c r="Z448">
        <v>345</v>
      </c>
      <c r="AA448" t="s">
        <v>279</v>
      </c>
      <c r="AB448" t="s">
        <v>21</v>
      </c>
      <c r="AC448">
        <v>374</v>
      </c>
    </row>
    <row r="449" spans="1:29" x14ac:dyDescent="0.25">
      <c r="A449">
        <v>345</v>
      </c>
      <c r="B449">
        <v>345101</v>
      </c>
      <c r="C449">
        <v>6550</v>
      </c>
      <c r="D449" t="str">
        <f>VLOOKUP(C449,'Schedule 3'!A:M,13,FALSE)</f>
        <v>Operational/Non-Service Expenses</v>
      </c>
      <c r="E449">
        <v>107.73</v>
      </c>
      <c r="F449" s="1">
        <v>42794</v>
      </c>
      <c r="G449" t="s">
        <v>462</v>
      </c>
      <c r="H449" t="s">
        <v>546</v>
      </c>
      <c r="I449" t="s">
        <v>464</v>
      </c>
      <c r="J449">
        <v>2003114</v>
      </c>
      <c r="K449">
        <v>59002</v>
      </c>
      <c r="L449">
        <v>262565</v>
      </c>
      <c r="Q449" t="s">
        <v>465</v>
      </c>
      <c r="U449">
        <v>2</v>
      </c>
      <c r="V449">
        <v>17</v>
      </c>
      <c r="Y449" t="s">
        <v>65</v>
      </c>
      <c r="Z449">
        <v>345</v>
      </c>
      <c r="AA449" t="s">
        <v>279</v>
      </c>
      <c r="AB449" t="s">
        <v>21</v>
      </c>
      <c r="AC449">
        <v>376</v>
      </c>
    </row>
    <row r="450" spans="1:29" x14ac:dyDescent="0.25">
      <c r="A450">
        <v>345</v>
      </c>
      <c r="B450">
        <v>345102</v>
      </c>
      <c r="C450">
        <v>6550</v>
      </c>
      <c r="D450" t="str">
        <f>VLOOKUP(C450,'Schedule 3'!A:M,13,FALSE)</f>
        <v>Operational/Non-Service Expenses</v>
      </c>
      <c r="E450">
        <v>113.1</v>
      </c>
      <c r="F450" s="1">
        <v>42794</v>
      </c>
      <c r="G450" t="s">
        <v>462</v>
      </c>
      <c r="H450" t="s">
        <v>547</v>
      </c>
      <c r="I450" t="s">
        <v>464</v>
      </c>
      <c r="J450">
        <v>2003115</v>
      </c>
      <c r="K450">
        <v>59002</v>
      </c>
      <c r="L450">
        <v>262565</v>
      </c>
      <c r="Q450" t="s">
        <v>465</v>
      </c>
      <c r="U450">
        <v>2</v>
      </c>
      <c r="V450">
        <v>17</v>
      </c>
      <c r="Y450" t="s">
        <v>65</v>
      </c>
      <c r="Z450">
        <v>345</v>
      </c>
      <c r="AA450" t="s">
        <v>279</v>
      </c>
      <c r="AB450" t="s">
        <v>21</v>
      </c>
      <c r="AC450">
        <v>378</v>
      </c>
    </row>
    <row r="451" spans="1:29" x14ac:dyDescent="0.25">
      <c r="A451">
        <v>345</v>
      </c>
      <c r="B451">
        <v>345101</v>
      </c>
      <c r="C451">
        <v>6580</v>
      </c>
      <c r="D451" t="str">
        <f>VLOOKUP(C451,'Schedule 3'!A:M,13,FALSE)</f>
        <v>Other Personnel Related Expenses</v>
      </c>
      <c r="E451">
        <v>85.14</v>
      </c>
      <c r="F451" s="1">
        <v>42794</v>
      </c>
      <c r="G451" t="s">
        <v>462</v>
      </c>
      <c r="H451" t="s">
        <v>463</v>
      </c>
      <c r="I451" t="s">
        <v>464</v>
      </c>
      <c r="J451">
        <v>108601</v>
      </c>
      <c r="K451">
        <v>59002</v>
      </c>
      <c r="L451">
        <v>262565</v>
      </c>
      <c r="Q451" t="s">
        <v>465</v>
      </c>
      <c r="U451">
        <v>2</v>
      </c>
      <c r="V451">
        <v>17</v>
      </c>
      <c r="Y451" t="s">
        <v>65</v>
      </c>
      <c r="Z451">
        <v>345</v>
      </c>
      <c r="AA451" t="s">
        <v>279</v>
      </c>
      <c r="AB451" t="s">
        <v>21</v>
      </c>
      <c r="AC451">
        <v>380</v>
      </c>
    </row>
    <row r="452" spans="1:29" x14ac:dyDescent="0.25">
      <c r="A452">
        <v>345</v>
      </c>
      <c r="B452">
        <v>345102</v>
      </c>
      <c r="C452">
        <v>6580</v>
      </c>
      <c r="D452" t="str">
        <f>VLOOKUP(C452,'Schedule 3'!A:M,13,FALSE)</f>
        <v>Other Personnel Related Expenses</v>
      </c>
      <c r="E452">
        <v>30.31</v>
      </c>
      <c r="F452" s="1">
        <v>42794</v>
      </c>
      <c r="G452" t="s">
        <v>462</v>
      </c>
      <c r="H452" t="s">
        <v>463</v>
      </c>
      <c r="I452" t="s">
        <v>464</v>
      </c>
      <c r="J452">
        <v>108621</v>
      </c>
      <c r="K452">
        <v>59002</v>
      </c>
      <c r="L452">
        <v>262565</v>
      </c>
      <c r="Q452" t="s">
        <v>465</v>
      </c>
      <c r="U452">
        <v>2</v>
      </c>
      <c r="V452">
        <v>17</v>
      </c>
      <c r="Y452" t="s">
        <v>65</v>
      </c>
      <c r="Z452">
        <v>345</v>
      </c>
      <c r="AA452" t="s">
        <v>279</v>
      </c>
      <c r="AB452" t="s">
        <v>21</v>
      </c>
      <c r="AC452">
        <v>382</v>
      </c>
    </row>
    <row r="453" spans="1:29" x14ac:dyDescent="0.25">
      <c r="A453">
        <v>345</v>
      </c>
      <c r="B453">
        <v>345101</v>
      </c>
      <c r="C453">
        <v>6580</v>
      </c>
      <c r="D453" t="str">
        <f>VLOOKUP(C453,'Schedule 3'!A:M,13,FALSE)</f>
        <v>Other Personnel Related Expenses</v>
      </c>
      <c r="E453">
        <v>0.33</v>
      </c>
      <c r="F453" s="1">
        <v>42794</v>
      </c>
      <c r="G453" t="s">
        <v>462</v>
      </c>
      <c r="H453" t="s">
        <v>548</v>
      </c>
      <c r="I453" t="s">
        <v>464</v>
      </c>
      <c r="J453">
        <v>163110</v>
      </c>
      <c r="K453">
        <v>59002</v>
      </c>
      <c r="L453">
        <v>262565</v>
      </c>
      <c r="Q453" t="s">
        <v>465</v>
      </c>
      <c r="U453">
        <v>2</v>
      </c>
      <c r="V453">
        <v>17</v>
      </c>
      <c r="Y453" t="s">
        <v>65</v>
      </c>
      <c r="Z453">
        <v>345</v>
      </c>
      <c r="AA453" t="s">
        <v>279</v>
      </c>
      <c r="AB453" t="s">
        <v>21</v>
      </c>
      <c r="AC453">
        <v>384</v>
      </c>
    </row>
    <row r="454" spans="1:29" x14ac:dyDescent="0.25">
      <c r="A454">
        <v>345</v>
      </c>
      <c r="B454">
        <v>345101</v>
      </c>
      <c r="C454">
        <v>6580</v>
      </c>
      <c r="D454" t="str">
        <f>VLOOKUP(C454,'Schedule 3'!A:M,13,FALSE)</f>
        <v>Other Personnel Related Expenses</v>
      </c>
      <c r="E454">
        <v>0.55000000000000004</v>
      </c>
      <c r="F454" s="1">
        <v>42794</v>
      </c>
      <c r="G454" t="s">
        <v>462</v>
      </c>
      <c r="H454" t="s">
        <v>467</v>
      </c>
      <c r="I454" t="s">
        <v>464</v>
      </c>
      <c r="J454">
        <v>163111</v>
      </c>
      <c r="K454">
        <v>59002</v>
      </c>
      <c r="L454">
        <v>262565</v>
      </c>
      <c r="Q454" t="s">
        <v>465</v>
      </c>
      <c r="U454">
        <v>2</v>
      </c>
      <c r="V454">
        <v>17</v>
      </c>
      <c r="Y454" t="s">
        <v>65</v>
      </c>
      <c r="Z454">
        <v>345</v>
      </c>
      <c r="AA454" t="s">
        <v>279</v>
      </c>
      <c r="AB454" t="s">
        <v>21</v>
      </c>
      <c r="AC454">
        <v>386</v>
      </c>
    </row>
    <row r="455" spans="1:29" x14ac:dyDescent="0.25">
      <c r="A455">
        <v>345</v>
      </c>
      <c r="B455">
        <v>345101</v>
      </c>
      <c r="C455">
        <v>6580</v>
      </c>
      <c r="D455" t="str">
        <f>VLOOKUP(C455,'Schedule 3'!A:M,13,FALSE)</f>
        <v>Other Personnel Related Expenses</v>
      </c>
      <c r="E455">
        <v>2.33</v>
      </c>
      <c r="F455" s="1">
        <v>42794</v>
      </c>
      <c r="G455" t="s">
        <v>462</v>
      </c>
      <c r="H455" t="s">
        <v>548</v>
      </c>
      <c r="I455" t="s">
        <v>464</v>
      </c>
      <c r="J455">
        <v>163112</v>
      </c>
      <c r="K455">
        <v>59002</v>
      </c>
      <c r="L455">
        <v>262565</v>
      </c>
      <c r="Q455" t="s">
        <v>465</v>
      </c>
      <c r="U455">
        <v>2</v>
      </c>
      <c r="V455">
        <v>17</v>
      </c>
      <c r="Y455" t="s">
        <v>65</v>
      </c>
      <c r="Z455">
        <v>345</v>
      </c>
      <c r="AA455" t="s">
        <v>279</v>
      </c>
      <c r="AB455" t="s">
        <v>21</v>
      </c>
      <c r="AC455">
        <v>388</v>
      </c>
    </row>
    <row r="456" spans="1:29" x14ac:dyDescent="0.25">
      <c r="A456">
        <v>345</v>
      </c>
      <c r="B456">
        <v>345101</v>
      </c>
      <c r="C456">
        <v>6580</v>
      </c>
      <c r="D456" t="str">
        <f>VLOOKUP(C456,'Schedule 3'!A:M,13,FALSE)</f>
        <v>Other Personnel Related Expenses</v>
      </c>
      <c r="E456">
        <v>1.96</v>
      </c>
      <c r="F456" s="1">
        <v>42794</v>
      </c>
      <c r="G456" t="s">
        <v>462</v>
      </c>
      <c r="H456" t="s">
        <v>549</v>
      </c>
      <c r="I456" t="s">
        <v>464</v>
      </c>
      <c r="J456">
        <v>1004305</v>
      </c>
      <c r="K456">
        <v>59002</v>
      </c>
      <c r="L456">
        <v>262565</v>
      </c>
      <c r="Q456" t="s">
        <v>465</v>
      </c>
      <c r="U456">
        <v>2</v>
      </c>
      <c r="V456">
        <v>17</v>
      </c>
      <c r="Y456" t="s">
        <v>65</v>
      </c>
      <c r="Z456">
        <v>345</v>
      </c>
      <c r="AA456" t="s">
        <v>279</v>
      </c>
      <c r="AB456" t="s">
        <v>21</v>
      </c>
      <c r="AC456">
        <v>390</v>
      </c>
    </row>
    <row r="457" spans="1:29" x14ac:dyDescent="0.25">
      <c r="A457">
        <v>345</v>
      </c>
      <c r="B457">
        <v>345101</v>
      </c>
      <c r="C457">
        <v>6585</v>
      </c>
      <c r="D457" t="str">
        <f>VLOOKUP(C457,'Schedule 3'!A:M,13,FALSE)</f>
        <v>Other Personnel Related Expenses</v>
      </c>
      <c r="E457">
        <v>0.4</v>
      </c>
      <c r="F457" s="1">
        <v>42794</v>
      </c>
      <c r="G457" t="s">
        <v>462</v>
      </c>
      <c r="H457" t="s">
        <v>463</v>
      </c>
      <c r="I457" t="s">
        <v>464</v>
      </c>
      <c r="J457">
        <v>108583</v>
      </c>
      <c r="K457">
        <v>59002</v>
      </c>
      <c r="L457">
        <v>262565</v>
      </c>
      <c r="Q457" t="s">
        <v>465</v>
      </c>
      <c r="U457">
        <v>2</v>
      </c>
      <c r="V457">
        <v>17</v>
      </c>
      <c r="Y457" t="s">
        <v>65</v>
      </c>
      <c r="Z457">
        <v>345</v>
      </c>
      <c r="AA457" t="s">
        <v>279</v>
      </c>
      <c r="AB457" t="s">
        <v>21</v>
      </c>
      <c r="AC457">
        <v>392</v>
      </c>
    </row>
    <row r="458" spans="1:29" x14ac:dyDescent="0.25">
      <c r="A458">
        <v>345</v>
      </c>
      <c r="B458">
        <v>345101</v>
      </c>
      <c r="C458">
        <v>6585</v>
      </c>
      <c r="D458" t="str">
        <f>VLOOKUP(C458,'Schedule 3'!A:M,13,FALSE)</f>
        <v>Other Personnel Related Expenses</v>
      </c>
      <c r="E458">
        <v>0.81</v>
      </c>
      <c r="F458" s="1">
        <v>42794</v>
      </c>
      <c r="G458" t="s">
        <v>462</v>
      </c>
      <c r="H458" t="s">
        <v>463</v>
      </c>
      <c r="I458" t="s">
        <v>464</v>
      </c>
      <c r="J458">
        <v>108586</v>
      </c>
      <c r="K458">
        <v>59002</v>
      </c>
      <c r="L458">
        <v>262565</v>
      </c>
      <c r="Q458" t="s">
        <v>465</v>
      </c>
      <c r="U458">
        <v>2</v>
      </c>
      <c r="V458">
        <v>17</v>
      </c>
      <c r="Y458" t="s">
        <v>65</v>
      </c>
      <c r="Z458">
        <v>345</v>
      </c>
      <c r="AA458" t="s">
        <v>279</v>
      </c>
      <c r="AB458" t="s">
        <v>21</v>
      </c>
      <c r="AC458">
        <v>394</v>
      </c>
    </row>
    <row r="459" spans="1:29" x14ac:dyDescent="0.25">
      <c r="A459">
        <v>345</v>
      </c>
      <c r="B459">
        <v>345101</v>
      </c>
      <c r="C459">
        <v>6585</v>
      </c>
      <c r="D459" t="str">
        <f>VLOOKUP(C459,'Schedule 3'!A:M,13,FALSE)</f>
        <v>Other Personnel Related Expenses</v>
      </c>
      <c r="E459">
        <v>24.34</v>
      </c>
      <c r="F459" s="1">
        <v>42794</v>
      </c>
      <c r="G459" t="s">
        <v>462</v>
      </c>
      <c r="H459" t="s">
        <v>463</v>
      </c>
      <c r="I459" t="s">
        <v>464</v>
      </c>
      <c r="J459">
        <v>108602</v>
      </c>
      <c r="K459">
        <v>59002</v>
      </c>
      <c r="L459">
        <v>262565</v>
      </c>
      <c r="Q459" t="s">
        <v>465</v>
      </c>
      <c r="U459">
        <v>2</v>
      </c>
      <c r="V459">
        <v>17</v>
      </c>
      <c r="Y459" t="s">
        <v>65</v>
      </c>
      <c r="Z459">
        <v>345</v>
      </c>
      <c r="AA459" t="s">
        <v>279</v>
      </c>
      <c r="AB459" t="s">
        <v>21</v>
      </c>
      <c r="AC459">
        <v>396</v>
      </c>
    </row>
    <row r="460" spans="1:29" x14ac:dyDescent="0.25">
      <c r="A460">
        <v>345</v>
      </c>
      <c r="B460">
        <v>345102</v>
      </c>
      <c r="C460">
        <v>6585</v>
      </c>
      <c r="D460" t="str">
        <f>VLOOKUP(C460,'Schedule 3'!A:M,13,FALSE)</f>
        <v>Other Personnel Related Expenses</v>
      </c>
      <c r="E460">
        <v>88.37</v>
      </c>
      <c r="F460" s="1">
        <v>42794</v>
      </c>
      <c r="G460" t="s">
        <v>462</v>
      </c>
      <c r="H460" t="s">
        <v>463</v>
      </c>
      <c r="I460" t="s">
        <v>464</v>
      </c>
      <c r="J460">
        <v>108622</v>
      </c>
      <c r="K460">
        <v>59002</v>
      </c>
      <c r="L460">
        <v>262565</v>
      </c>
      <c r="Q460" t="s">
        <v>465</v>
      </c>
      <c r="U460">
        <v>2</v>
      </c>
      <c r="V460">
        <v>17</v>
      </c>
      <c r="Y460" t="s">
        <v>65</v>
      </c>
      <c r="Z460">
        <v>345</v>
      </c>
      <c r="AA460" t="s">
        <v>279</v>
      </c>
      <c r="AB460" t="s">
        <v>21</v>
      </c>
      <c r="AC460">
        <v>398</v>
      </c>
    </row>
    <row r="461" spans="1:29" x14ac:dyDescent="0.25">
      <c r="A461">
        <v>345</v>
      </c>
      <c r="B461">
        <v>345101</v>
      </c>
      <c r="C461">
        <v>6585</v>
      </c>
      <c r="D461" t="str">
        <f>VLOOKUP(C461,'Schedule 3'!A:M,13,FALSE)</f>
        <v>Other Personnel Related Expenses</v>
      </c>
      <c r="E461">
        <v>0.35</v>
      </c>
      <c r="F461" s="1">
        <v>42794</v>
      </c>
      <c r="G461" t="s">
        <v>462</v>
      </c>
      <c r="H461" t="s">
        <v>550</v>
      </c>
      <c r="I461" t="s">
        <v>464</v>
      </c>
      <c r="J461">
        <v>163113</v>
      </c>
      <c r="K461">
        <v>59002</v>
      </c>
      <c r="L461">
        <v>262565</v>
      </c>
      <c r="Q461" t="s">
        <v>465</v>
      </c>
      <c r="U461">
        <v>2</v>
      </c>
      <c r="V461">
        <v>17</v>
      </c>
      <c r="Y461" t="s">
        <v>65</v>
      </c>
      <c r="Z461">
        <v>345</v>
      </c>
      <c r="AA461" t="s">
        <v>279</v>
      </c>
      <c r="AB461" t="s">
        <v>21</v>
      </c>
      <c r="AC461">
        <v>400</v>
      </c>
    </row>
    <row r="462" spans="1:29" x14ac:dyDescent="0.25">
      <c r="A462">
        <v>345</v>
      </c>
      <c r="B462">
        <v>345102</v>
      </c>
      <c r="C462">
        <v>6585</v>
      </c>
      <c r="D462" t="str">
        <f>VLOOKUP(C462,'Schedule 3'!A:M,13,FALSE)</f>
        <v>Other Personnel Related Expenses</v>
      </c>
      <c r="E462">
        <v>0.57999999999999996</v>
      </c>
      <c r="F462" s="1">
        <v>42794</v>
      </c>
      <c r="G462" t="s">
        <v>462</v>
      </c>
      <c r="H462" t="s">
        <v>511</v>
      </c>
      <c r="I462" t="s">
        <v>464</v>
      </c>
      <c r="J462">
        <v>163183</v>
      </c>
      <c r="K462">
        <v>59002</v>
      </c>
      <c r="L462">
        <v>262565</v>
      </c>
      <c r="Q462" t="s">
        <v>465</v>
      </c>
      <c r="U462">
        <v>2</v>
      </c>
      <c r="V462">
        <v>17</v>
      </c>
      <c r="Y462" t="s">
        <v>65</v>
      </c>
      <c r="Z462">
        <v>345</v>
      </c>
      <c r="AA462" t="s">
        <v>279</v>
      </c>
      <c r="AB462" t="s">
        <v>21</v>
      </c>
      <c r="AC462">
        <v>402</v>
      </c>
    </row>
    <row r="463" spans="1:29" x14ac:dyDescent="0.25">
      <c r="A463">
        <v>345</v>
      </c>
      <c r="B463">
        <v>345101</v>
      </c>
      <c r="C463">
        <v>6585</v>
      </c>
      <c r="D463" t="str">
        <f>VLOOKUP(C463,'Schedule 3'!A:M,13,FALSE)</f>
        <v>Other Personnel Related Expenses</v>
      </c>
      <c r="E463">
        <v>0.32</v>
      </c>
      <c r="F463" s="1">
        <v>42794</v>
      </c>
      <c r="G463" t="s">
        <v>462</v>
      </c>
      <c r="H463" t="s">
        <v>551</v>
      </c>
      <c r="I463" t="s">
        <v>464</v>
      </c>
      <c r="J463">
        <v>1005103</v>
      </c>
      <c r="K463">
        <v>59002</v>
      </c>
      <c r="L463">
        <v>262565</v>
      </c>
      <c r="Q463" t="s">
        <v>465</v>
      </c>
      <c r="U463">
        <v>2</v>
      </c>
      <c r="V463">
        <v>17</v>
      </c>
      <c r="Y463" t="s">
        <v>65</v>
      </c>
      <c r="Z463">
        <v>345</v>
      </c>
      <c r="AA463" t="s">
        <v>279</v>
      </c>
      <c r="AB463" t="s">
        <v>21</v>
      </c>
      <c r="AC463">
        <v>404</v>
      </c>
    </row>
    <row r="464" spans="1:29" x14ac:dyDescent="0.25">
      <c r="A464">
        <v>345</v>
      </c>
      <c r="B464">
        <v>345102</v>
      </c>
      <c r="C464">
        <v>6585</v>
      </c>
      <c r="D464" t="str">
        <f>VLOOKUP(C464,'Schedule 3'!A:M,13,FALSE)</f>
        <v>Other Personnel Related Expenses</v>
      </c>
      <c r="E464">
        <v>0.42</v>
      </c>
      <c r="F464" s="1">
        <v>42794</v>
      </c>
      <c r="G464" t="s">
        <v>462</v>
      </c>
      <c r="H464" t="s">
        <v>552</v>
      </c>
      <c r="I464" t="s">
        <v>464</v>
      </c>
      <c r="J464">
        <v>1008759</v>
      </c>
      <c r="K464">
        <v>59002</v>
      </c>
      <c r="L464">
        <v>262565</v>
      </c>
      <c r="Q464" t="s">
        <v>465</v>
      </c>
      <c r="U464">
        <v>2</v>
      </c>
      <c r="V464">
        <v>17</v>
      </c>
      <c r="Y464" t="s">
        <v>65</v>
      </c>
      <c r="Z464">
        <v>345</v>
      </c>
      <c r="AA464" t="s">
        <v>279</v>
      </c>
      <c r="AB464" t="s">
        <v>21</v>
      </c>
      <c r="AC464">
        <v>406</v>
      </c>
    </row>
    <row r="465" spans="1:29" x14ac:dyDescent="0.25">
      <c r="A465">
        <v>345</v>
      </c>
      <c r="B465">
        <v>345101</v>
      </c>
      <c r="C465">
        <v>6595</v>
      </c>
      <c r="D465" t="str">
        <f>VLOOKUP(C465,'Schedule 3'!A:M,13,FALSE)</f>
        <v>Operational/Non-Service Expenses</v>
      </c>
      <c r="E465">
        <v>25.15</v>
      </c>
      <c r="F465" s="1">
        <v>42794</v>
      </c>
      <c r="G465" t="s">
        <v>462</v>
      </c>
      <c r="H465" t="s">
        <v>553</v>
      </c>
      <c r="I465" t="s">
        <v>464</v>
      </c>
      <c r="J465">
        <v>96448</v>
      </c>
      <c r="K465">
        <v>59002</v>
      </c>
      <c r="L465">
        <v>262565</v>
      </c>
      <c r="Q465" t="s">
        <v>465</v>
      </c>
      <c r="U465">
        <v>2</v>
      </c>
      <c r="V465">
        <v>17</v>
      </c>
      <c r="Y465" t="s">
        <v>65</v>
      </c>
      <c r="Z465">
        <v>345</v>
      </c>
      <c r="AA465" t="s">
        <v>279</v>
      </c>
      <c r="AB465" t="s">
        <v>21</v>
      </c>
      <c r="AC465">
        <v>408</v>
      </c>
    </row>
    <row r="466" spans="1:29" x14ac:dyDescent="0.25">
      <c r="A466">
        <v>345</v>
      </c>
      <c r="B466">
        <v>345102</v>
      </c>
      <c r="C466">
        <v>6595</v>
      </c>
      <c r="D466" t="str">
        <f>VLOOKUP(C466,'Schedule 3'!A:M,13,FALSE)</f>
        <v>Operational/Non-Service Expenses</v>
      </c>
      <c r="E466">
        <v>54.59</v>
      </c>
      <c r="F466" s="1">
        <v>42794</v>
      </c>
      <c r="G466" t="s">
        <v>462</v>
      </c>
      <c r="H466" t="s">
        <v>554</v>
      </c>
      <c r="I466" t="s">
        <v>464</v>
      </c>
      <c r="J466">
        <v>96449</v>
      </c>
      <c r="K466">
        <v>59002</v>
      </c>
      <c r="L466">
        <v>262565</v>
      </c>
      <c r="Q466" t="s">
        <v>465</v>
      </c>
      <c r="U466">
        <v>2</v>
      </c>
      <c r="V466">
        <v>17</v>
      </c>
      <c r="Y466" t="s">
        <v>65</v>
      </c>
      <c r="Z466">
        <v>345</v>
      </c>
      <c r="AA466" t="s">
        <v>279</v>
      </c>
      <c r="AB466" t="s">
        <v>21</v>
      </c>
      <c r="AC466">
        <v>410</v>
      </c>
    </row>
    <row r="467" spans="1:29" x14ac:dyDescent="0.25">
      <c r="A467">
        <v>345</v>
      </c>
      <c r="B467">
        <v>345101</v>
      </c>
      <c r="C467">
        <v>6595</v>
      </c>
      <c r="D467" t="str">
        <f>VLOOKUP(C467,'Schedule 3'!A:M,13,FALSE)</f>
        <v>Operational/Non-Service Expenses</v>
      </c>
      <c r="E467">
        <v>5.17</v>
      </c>
      <c r="F467" s="1">
        <v>42794</v>
      </c>
      <c r="G467" t="s">
        <v>462</v>
      </c>
      <c r="H467" t="s">
        <v>463</v>
      </c>
      <c r="I467" t="s">
        <v>464</v>
      </c>
      <c r="J467">
        <v>108584</v>
      </c>
      <c r="K467">
        <v>59002</v>
      </c>
      <c r="L467">
        <v>262565</v>
      </c>
      <c r="Q467" t="s">
        <v>465</v>
      </c>
      <c r="U467">
        <v>2</v>
      </c>
      <c r="V467">
        <v>17</v>
      </c>
      <c r="Y467" t="s">
        <v>65</v>
      </c>
      <c r="Z467">
        <v>345</v>
      </c>
      <c r="AA467" t="s">
        <v>279</v>
      </c>
      <c r="AB467" t="s">
        <v>21</v>
      </c>
      <c r="AC467">
        <v>412</v>
      </c>
    </row>
    <row r="468" spans="1:29" x14ac:dyDescent="0.25">
      <c r="A468">
        <v>345</v>
      </c>
      <c r="B468">
        <v>345101</v>
      </c>
      <c r="C468">
        <v>6595</v>
      </c>
      <c r="D468" t="str">
        <f>VLOOKUP(C468,'Schedule 3'!A:M,13,FALSE)</f>
        <v>Operational/Non-Service Expenses</v>
      </c>
      <c r="E468">
        <v>5.83</v>
      </c>
      <c r="F468" s="1">
        <v>42794</v>
      </c>
      <c r="G468" t="s">
        <v>462</v>
      </c>
      <c r="H468" t="s">
        <v>463</v>
      </c>
      <c r="I468" t="s">
        <v>464</v>
      </c>
      <c r="J468">
        <v>108587</v>
      </c>
      <c r="K468">
        <v>59002</v>
      </c>
      <c r="L468">
        <v>262565</v>
      </c>
      <c r="Q468" t="s">
        <v>465</v>
      </c>
      <c r="U468">
        <v>2</v>
      </c>
      <c r="V468">
        <v>17</v>
      </c>
      <c r="Y468" t="s">
        <v>65</v>
      </c>
      <c r="Z468">
        <v>345</v>
      </c>
      <c r="AA468" t="s">
        <v>279</v>
      </c>
      <c r="AB468" t="s">
        <v>21</v>
      </c>
      <c r="AC468">
        <v>414</v>
      </c>
    </row>
    <row r="469" spans="1:29" x14ac:dyDescent="0.25">
      <c r="A469">
        <v>345</v>
      </c>
      <c r="B469">
        <v>345101</v>
      </c>
      <c r="C469">
        <v>6595</v>
      </c>
      <c r="D469" t="str">
        <f>VLOOKUP(C469,'Schedule 3'!A:M,13,FALSE)</f>
        <v>Operational/Non-Service Expenses</v>
      </c>
      <c r="E469">
        <v>65.02</v>
      </c>
      <c r="F469" s="1">
        <v>42794</v>
      </c>
      <c r="G469" t="s">
        <v>462</v>
      </c>
      <c r="H469" t="s">
        <v>463</v>
      </c>
      <c r="I469" t="s">
        <v>464</v>
      </c>
      <c r="J469">
        <v>108604</v>
      </c>
      <c r="K469">
        <v>59002</v>
      </c>
      <c r="L469">
        <v>262565</v>
      </c>
      <c r="Q469" t="s">
        <v>465</v>
      </c>
      <c r="U469">
        <v>2</v>
      </c>
      <c r="V469">
        <v>17</v>
      </c>
      <c r="Y469" t="s">
        <v>65</v>
      </c>
      <c r="Z469">
        <v>345</v>
      </c>
      <c r="AA469" t="s">
        <v>279</v>
      </c>
      <c r="AB469" t="s">
        <v>21</v>
      </c>
      <c r="AC469">
        <v>416</v>
      </c>
    </row>
    <row r="470" spans="1:29" x14ac:dyDescent="0.25">
      <c r="A470">
        <v>345</v>
      </c>
      <c r="B470">
        <v>345102</v>
      </c>
      <c r="C470">
        <v>6595</v>
      </c>
      <c r="D470" t="str">
        <f>VLOOKUP(C470,'Schedule 3'!A:M,13,FALSE)</f>
        <v>Operational/Non-Service Expenses</v>
      </c>
      <c r="E470">
        <v>292.93</v>
      </c>
      <c r="F470" s="1">
        <v>42794</v>
      </c>
      <c r="G470" t="s">
        <v>462</v>
      </c>
      <c r="H470" t="s">
        <v>463</v>
      </c>
      <c r="I470" t="s">
        <v>464</v>
      </c>
      <c r="J470">
        <v>108624</v>
      </c>
      <c r="K470">
        <v>59002</v>
      </c>
      <c r="L470">
        <v>262565</v>
      </c>
      <c r="Q470" t="s">
        <v>465</v>
      </c>
      <c r="U470">
        <v>2</v>
      </c>
      <c r="V470">
        <v>17</v>
      </c>
      <c r="Y470" t="s">
        <v>65</v>
      </c>
      <c r="Z470">
        <v>345</v>
      </c>
      <c r="AA470" t="s">
        <v>279</v>
      </c>
      <c r="AB470" t="s">
        <v>21</v>
      </c>
      <c r="AC470">
        <v>418</v>
      </c>
    </row>
    <row r="471" spans="1:29" x14ac:dyDescent="0.25">
      <c r="A471">
        <v>345</v>
      </c>
      <c r="B471">
        <v>345101</v>
      </c>
      <c r="C471">
        <v>6595</v>
      </c>
      <c r="D471" t="str">
        <f>VLOOKUP(C471,'Schedule 3'!A:M,13,FALSE)</f>
        <v>Operational/Non-Service Expenses</v>
      </c>
      <c r="E471">
        <v>0.39</v>
      </c>
      <c r="F471" s="1">
        <v>42794</v>
      </c>
      <c r="G471" t="s">
        <v>462</v>
      </c>
      <c r="H471" t="s">
        <v>555</v>
      </c>
      <c r="I471" t="s">
        <v>464</v>
      </c>
      <c r="J471">
        <v>163114</v>
      </c>
      <c r="K471">
        <v>59002</v>
      </c>
      <c r="L471">
        <v>262565</v>
      </c>
      <c r="Q471" t="s">
        <v>465</v>
      </c>
      <c r="U471">
        <v>2</v>
      </c>
      <c r="V471">
        <v>17</v>
      </c>
      <c r="Y471" t="s">
        <v>65</v>
      </c>
      <c r="Z471">
        <v>345</v>
      </c>
      <c r="AA471" t="s">
        <v>279</v>
      </c>
      <c r="AB471" t="s">
        <v>21</v>
      </c>
      <c r="AC471">
        <v>420</v>
      </c>
    </row>
    <row r="472" spans="1:29" x14ac:dyDescent="0.25">
      <c r="A472">
        <v>345</v>
      </c>
      <c r="B472">
        <v>345101</v>
      </c>
      <c r="C472">
        <v>6595</v>
      </c>
      <c r="D472" t="str">
        <f>VLOOKUP(C472,'Schedule 3'!A:M,13,FALSE)</f>
        <v>Operational/Non-Service Expenses</v>
      </c>
      <c r="E472">
        <v>0.6</v>
      </c>
      <c r="F472" s="1">
        <v>42794</v>
      </c>
      <c r="G472" t="s">
        <v>462</v>
      </c>
      <c r="H472" t="s">
        <v>473</v>
      </c>
      <c r="I472" t="s">
        <v>464</v>
      </c>
      <c r="J472">
        <v>163115</v>
      </c>
      <c r="K472">
        <v>59002</v>
      </c>
      <c r="L472">
        <v>262565</v>
      </c>
      <c r="Q472" t="s">
        <v>465</v>
      </c>
      <c r="U472">
        <v>2</v>
      </c>
      <c r="V472">
        <v>17</v>
      </c>
      <c r="Y472" t="s">
        <v>65</v>
      </c>
      <c r="Z472">
        <v>345</v>
      </c>
      <c r="AA472" t="s">
        <v>279</v>
      </c>
      <c r="AB472" t="s">
        <v>21</v>
      </c>
      <c r="AC472">
        <v>422</v>
      </c>
    </row>
    <row r="473" spans="1:29" x14ac:dyDescent="0.25">
      <c r="A473">
        <v>345</v>
      </c>
      <c r="B473">
        <v>345101</v>
      </c>
      <c r="C473">
        <v>6595</v>
      </c>
      <c r="D473" t="str">
        <f>VLOOKUP(C473,'Schedule 3'!A:M,13,FALSE)</f>
        <v>Operational/Non-Service Expenses</v>
      </c>
      <c r="E473">
        <v>2.72</v>
      </c>
      <c r="F473" s="1">
        <v>42794</v>
      </c>
      <c r="G473" t="s">
        <v>462</v>
      </c>
      <c r="H473" t="s">
        <v>555</v>
      </c>
      <c r="I473" t="s">
        <v>464</v>
      </c>
      <c r="J473">
        <v>163116</v>
      </c>
      <c r="K473">
        <v>59002</v>
      </c>
      <c r="L473">
        <v>262565</v>
      </c>
      <c r="Q473" t="s">
        <v>465</v>
      </c>
      <c r="U473">
        <v>2</v>
      </c>
      <c r="V473">
        <v>17</v>
      </c>
      <c r="Y473" t="s">
        <v>65</v>
      </c>
      <c r="Z473">
        <v>345</v>
      </c>
      <c r="AA473" t="s">
        <v>279</v>
      </c>
      <c r="AB473" t="s">
        <v>21</v>
      </c>
      <c r="AC473">
        <v>424</v>
      </c>
    </row>
    <row r="474" spans="1:29" x14ac:dyDescent="0.25">
      <c r="A474">
        <v>345</v>
      </c>
      <c r="B474">
        <v>345101</v>
      </c>
      <c r="C474">
        <v>6595</v>
      </c>
      <c r="D474" t="str">
        <f>VLOOKUP(C474,'Schedule 3'!A:M,13,FALSE)</f>
        <v>Operational/Non-Service Expenses</v>
      </c>
      <c r="E474">
        <v>3</v>
      </c>
      <c r="F474" s="1">
        <v>42794</v>
      </c>
      <c r="G474" t="s">
        <v>462</v>
      </c>
      <c r="H474" t="s">
        <v>521</v>
      </c>
      <c r="I474" t="s">
        <v>464</v>
      </c>
      <c r="J474">
        <v>163117</v>
      </c>
      <c r="K474">
        <v>59002</v>
      </c>
      <c r="L474">
        <v>262565</v>
      </c>
      <c r="Q474" t="s">
        <v>465</v>
      </c>
      <c r="U474">
        <v>2</v>
      </c>
      <c r="V474">
        <v>17</v>
      </c>
      <c r="Y474" t="s">
        <v>65</v>
      </c>
      <c r="Z474">
        <v>345</v>
      </c>
      <c r="AA474" t="s">
        <v>279</v>
      </c>
      <c r="AB474" t="s">
        <v>21</v>
      </c>
      <c r="AC474">
        <v>426</v>
      </c>
    </row>
    <row r="475" spans="1:29" x14ac:dyDescent="0.25">
      <c r="A475">
        <v>345</v>
      </c>
      <c r="B475">
        <v>345101</v>
      </c>
      <c r="C475">
        <v>6595</v>
      </c>
      <c r="D475" t="str">
        <f>VLOOKUP(C475,'Schedule 3'!A:M,13,FALSE)</f>
        <v>Operational/Non-Service Expenses</v>
      </c>
      <c r="E475">
        <v>9.9600000000000009</v>
      </c>
      <c r="F475" s="1">
        <v>42794</v>
      </c>
      <c r="G475" t="s">
        <v>462</v>
      </c>
      <c r="H475" t="s">
        <v>491</v>
      </c>
      <c r="I475" t="s">
        <v>464</v>
      </c>
      <c r="J475">
        <v>163118</v>
      </c>
      <c r="K475">
        <v>59002</v>
      </c>
      <c r="L475">
        <v>262565</v>
      </c>
      <c r="Q475" t="s">
        <v>465</v>
      </c>
      <c r="U475">
        <v>2</v>
      </c>
      <c r="V475">
        <v>17</v>
      </c>
      <c r="Y475" t="s">
        <v>65</v>
      </c>
      <c r="Z475">
        <v>345</v>
      </c>
      <c r="AA475" t="s">
        <v>279</v>
      </c>
      <c r="AB475" t="s">
        <v>21</v>
      </c>
      <c r="AC475">
        <v>428</v>
      </c>
    </row>
    <row r="476" spans="1:29" x14ac:dyDescent="0.25">
      <c r="A476">
        <v>345</v>
      </c>
      <c r="B476">
        <v>345102</v>
      </c>
      <c r="C476">
        <v>6595</v>
      </c>
      <c r="D476" t="str">
        <f>VLOOKUP(C476,'Schedule 3'!A:M,13,FALSE)</f>
        <v>Operational/Non-Service Expenses</v>
      </c>
      <c r="E476">
        <v>-0.33</v>
      </c>
      <c r="F476" s="1">
        <v>42794</v>
      </c>
      <c r="G476" t="s">
        <v>462</v>
      </c>
      <c r="H476" t="s">
        <v>556</v>
      </c>
      <c r="I476" t="s">
        <v>464</v>
      </c>
      <c r="J476">
        <v>163184</v>
      </c>
      <c r="K476">
        <v>59002</v>
      </c>
      <c r="L476">
        <v>262565</v>
      </c>
      <c r="Q476" t="s">
        <v>465</v>
      </c>
      <c r="U476">
        <v>2</v>
      </c>
      <c r="V476">
        <v>17</v>
      </c>
      <c r="Y476" t="s">
        <v>65</v>
      </c>
      <c r="Z476">
        <v>345</v>
      </c>
      <c r="AA476" t="s">
        <v>279</v>
      </c>
      <c r="AB476" t="s">
        <v>21</v>
      </c>
      <c r="AC476">
        <v>430</v>
      </c>
    </row>
    <row r="477" spans="1:29" x14ac:dyDescent="0.25">
      <c r="A477">
        <v>345</v>
      </c>
      <c r="B477">
        <v>345102</v>
      </c>
      <c r="C477">
        <v>6595</v>
      </c>
      <c r="D477" t="str">
        <f>VLOOKUP(C477,'Schedule 3'!A:M,13,FALSE)</f>
        <v>Operational/Non-Service Expenses</v>
      </c>
      <c r="E477">
        <v>0.55000000000000004</v>
      </c>
      <c r="F477" s="1">
        <v>42794</v>
      </c>
      <c r="G477" t="s">
        <v>462</v>
      </c>
      <c r="H477" t="s">
        <v>557</v>
      </c>
      <c r="I477" t="s">
        <v>464</v>
      </c>
      <c r="J477">
        <v>163185</v>
      </c>
      <c r="K477">
        <v>59002</v>
      </c>
      <c r="L477">
        <v>262565</v>
      </c>
      <c r="Q477" t="s">
        <v>465</v>
      </c>
      <c r="U477">
        <v>2</v>
      </c>
      <c r="V477">
        <v>17</v>
      </c>
      <c r="Y477" t="s">
        <v>65</v>
      </c>
      <c r="Z477">
        <v>345</v>
      </c>
      <c r="AA477" t="s">
        <v>279</v>
      </c>
      <c r="AB477" t="s">
        <v>21</v>
      </c>
      <c r="AC477">
        <v>432</v>
      </c>
    </row>
    <row r="478" spans="1:29" x14ac:dyDescent="0.25">
      <c r="A478">
        <v>345</v>
      </c>
      <c r="B478">
        <v>345102</v>
      </c>
      <c r="C478">
        <v>6595</v>
      </c>
      <c r="D478" t="str">
        <f>VLOOKUP(C478,'Schedule 3'!A:M,13,FALSE)</f>
        <v>Operational/Non-Service Expenses</v>
      </c>
      <c r="E478">
        <v>0.6</v>
      </c>
      <c r="F478" s="1">
        <v>42794</v>
      </c>
      <c r="G478" t="s">
        <v>462</v>
      </c>
      <c r="H478" t="s">
        <v>555</v>
      </c>
      <c r="I478" t="s">
        <v>464</v>
      </c>
      <c r="J478">
        <v>163186</v>
      </c>
      <c r="K478">
        <v>59002</v>
      </c>
      <c r="L478">
        <v>262565</v>
      </c>
      <c r="Q478" t="s">
        <v>465</v>
      </c>
      <c r="U478">
        <v>2</v>
      </c>
      <c r="V478">
        <v>17</v>
      </c>
      <c r="Y478" t="s">
        <v>65</v>
      </c>
      <c r="Z478">
        <v>345</v>
      </c>
      <c r="AA478" t="s">
        <v>279</v>
      </c>
      <c r="AB478" t="s">
        <v>21</v>
      </c>
      <c r="AC478">
        <v>434</v>
      </c>
    </row>
    <row r="479" spans="1:29" x14ac:dyDescent="0.25">
      <c r="A479">
        <v>345</v>
      </c>
      <c r="B479">
        <v>345102</v>
      </c>
      <c r="C479">
        <v>6595</v>
      </c>
      <c r="D479" t="str">
        <f>VLOOKUP(C479,'Schedule 3'!A:M,13,FALSE)</f>
        <v>Operational/Non-Service Expenses</v>
      </c>
      <c r="E479">
        <v>0.61</v>
      </c>
      <c r="F479" s="1">
        <v>42794</v>
      </c>
      <c r="G479" t="s">
        <v>462</v>
      </c>
      <c r="H479" t="s">
        <v>526</v>
      </c>
      <c r="I479" t="s">
        <v>464</v>
      </c>
      <c r="J479">
        <v>163187</v>
      </c>
      <c r="K479">
        <v>59002</v>
      </c>
      <c r="L479">
        <v>262565</v>
      </c>
      <c r="Q479" t="s">
        <v>465</v>
      </c>
      <c r="U479">
        <v>2</v>
      </c>
      <c r="V479">
        <v>17</v>
      </c>
      <c r="Y479" t="s">
        <v>65</v>
      </c>
      <c r="Z479">
        <v>345</v>
      </c>
      <c r="AA479" t="s">
        <v>279</v>
      </c>
      <c r="AB479" t="s">
        <v>21</v>
      </c>
      <c r="AC479">
        <v>436</v>
      </c>
    </row>
    <row r="480" spans="1:29" x14ac:dyDescent="0.25">
      <c r="A480">
        <v>345</v>
      </c>
      <c r="B480">
        <v>345102</v>
      </c>
      <c r="C480">
        <v>6595</v>
      </c>
      <c r="D480" t="str">
        <f>VLOOKUP(C480,'Schedule 3'!A:M,13,FALSE)</f>
        <v>Operational/Non-Service Expenses</v>
      </c>
      <c r="E480">
        <v>0.81</v>
      </c>
      <c r="F480" s="1">
        <v>42794</v>
      </c>
      <c r="G480" t="s">
        <v>462</v>
      </c>
      <c r="H480" t="s">
        <v>512</v>
      </c>
      <c r="I480" t="s">
        <v>464</v>
      </c>
      <c r="J480">
        <v>163188</v>
      </c>
      <c r="K480">
        <v>59002</v>
      </c>
      <c r="L480">
        <v>262565</v>
      </c>
      <c r="Q480" t="s">
        <v>465</v>
      </c>
      <c r="U480">
        <v>2</v>
      </c>
      <c r="V480">
        <v>17</v>
      </c>
      <c r="Y480" t="s">
        <v>65</v>
      </c>
      <c r="Z480">
        <v>345</v>
      </c>
      <c r="AA480" t="s">
        <v>279</v>
      </c>
      <c r="AB480" t="s">
        <v>21</v>
      </c>
      <c r="AC480">
        <v>438</v>
      </c>
    </row>
    <row r="481" spans="1:29" x14ac:dyDescent="0.25">
      <c r="A481">
        <v>345</v>
      </c>
      <c r="B481">
        <v>345102</v>
      </c>
      <c r="C481">
        <v>6595</v>
      </c>
      <c r="D481" t="str">
        <f>VLOOKUP(C481,'Schedule 3'!A:M,13,FALSE)</f>
        <v>Operational/Non-Service Expenses</v>
      </c>
      <c r="E481">
        <v>0.95</v>
      </c>
      <c r="F481" s="1">
        <v>42794</v>
      </c>
      <c r="G481" t="s">
        <v>462</v>
      </c>
      <c r="H481" t="s">
        <v>506</v>
      </c>
      <c r="I481" t="s">
        <v>464</v>
      </c>
      <c r="J481">
        <v>163189</v>
      </c>
      <c r="K481">
        <v>59002</v>
      </c>
      <c r="L481">
        <v>262565</v>
      </c>
      <c r="Q481" t="s">
        <v>465</v>
      </c>
      <c r="U481">
        <v>2</v>
      </c>
      <c r="V481">
        <v>17</v>
      </c>
      <c r="Y481" t="s">
        <v>65</v>
      </c>
      <c r="Z481">
        <v>345</v>
      </c>
      <c r="AA481" t="s">
        <v>279</v>
      </c>
      <c r="AB481" t="s">
        <v>21</v>
      </c>
      <c r="AC481">
        <v>440</v>
      </c>
    </row>
    <row r="482" spans="1:29" x14ac:dyDescent="0.25">
      <c r="A482">
        <v>345</v>
      </c>
      <c r="B482">
        <v>345102</v>
      </c>
      <c r="C482">
        <v>6595</v>
      </c>
      <c r="D482" t="str">
        <f>VLOOKUP(C482,'Schedule 3'!A:M,13,FALSE)</f>
        <v>Operational/Non-Service Expenses</v>
      </c>
      <c r="E482">
        <v>0.99</v>
      </c>
      <c r="F482" s="1">
        <v>42794</v>
      </c>
      <c r="G482" t="s">
        <v>462</v>
      </c>
      <c r="H482" t="s">
        <v>555</v>
      </c>
      <c r="I482" t="s">
        <v>464</v>
      </c>
      <c r="J482">
        <v>163190</v>
      </c>
      <c r="K482">
        <v>59002</v>
      </c>
      <c r="L482">
        <v>262565</v>
      </c>
      <c r="Q482" t="s">
        <v>465</v>
      </c>
      <c r="U482">
        <v>2</v>
      </c>
      <c r="V482">
        <v>17</v>
      </c>
      <c r="Y482" t="s">
        <v>65</v>
      </c>
      <c r="Z482">
        <v>345</v>
      </c>
      <c r="AA482" t="s">
        <v>279</v>
      </c>
      <c r="AB482" t="s">
        <v>21</v>
      </c>
      <c r="AC482">
        <v>442</v>
      </c>
    </row>
    <row r="483" spans="1:29" x14ac:dyDescent="0.25">
      <c r="A483">
        <v>345</v>
      </c>
      <c r="B483">
        <v>345102</v>
      </c>
      <c r="C483">
        <v>6595</v>
      </c>
      <c r="D483" t="str">
        <f>VLOOKUP(C483,'Schedule 3'!A:M,13,FALSE)</f>
        <v>Operational/Non-Service Expenses</v>
      </c>
      <c r="E483">
        <v>1.1100000000000001</v>
      </c>
      <c r="F483" s="1">
        <v>42794</v>
      </c>
      <c r="G483" t="s">
        <v>462</v>
      </c>
      <c r="H483" t="s">
        <v>505</v>
      </c>
      <c r="I483" t="s">
        <v>464</v>
      </c>
      <c r="J483">
        <v>163191</v>
      </c>
      <c r="K483">
        <v>59002</v>
      </c>
      <c r="L483">
        <v>262565</v>
      </c>
      <c r="Q483" t="s">
        <v>465</v>
      </c>
      <c r="U483">
        <v>2</v>
      </c>
      <c r="V483">
        <v>17</v>
      </c>
      <c r="Y483" t="s">
        <v>65</v>
      </c>
      <c r="Z483">
        <v>345</v>
      </c>
      <c r="AA483" t="s">
        <v>279</v>
      </c>
      <c r="AB483" t="s">
        <v>21</v>
      </c>
      <c r="AC483">
        <v>444</v>
      </c>
    </row>
    <row r="484" spans="1:29" x14ac:dyDescent="0.25">
      <c r="A484">
        <v>345</v>
      </c>
      <c r="B484">
        <v>345102</v>
      </c>
      <c r="C484">
        <v>6595</v>
      </c>
      <c r="D484" t="str">
        <f>VLOOKUP(C484,'Schedule 3'!A:M,13,FALSE)</f>
        <v>Operational/Non-Service Expenses</v>
      </c>
      <c r="E484">
        <v>1.44</v>
      </c>
      <c r="F484" s="1">
        <v>42794</v>
      </c>
      <c r="G484" t="s">
        <v>462</v>
      </c>
      <c r="H484" t="s">
        <v>521</v>
      </c>
      <c r="I484" t="s">
        <v>464</v>
      </c>
      <c r="J484">
        <v>163192</v>
      </c>
      <c r="K484">
        <v>59002</v>
      </c>
      <c r="L484">
        <v>262565</v>
      </c>
      <c r="Q484" t="s">
        <v>465</v>
      </c>
      <c r="U484">
        <v>2</v>
      </c>
      <c r="V484">
        <v>17</v>
      </c>
      <c r="Y484" t="s">
        <v>65</v>
      </c>
      <c r="Z484">
        <v>345</v>
      </c>
      <c r="AA484" t="s">
        <v>279</v>
      </c>
      <c r="AB484" t="s">
        <v>21</v>
      </c>
      <c r="AC484">
        <v>446</v>
      </c>
    </row>
    <row r="485" spans="1:29" x14ac:dyDescent="0.25">
      <c r="A485">
        <v>345</v>
      </c>
      <c r="B485">
        <v>345102</v>
      </c>
      <c r="C485">
        <v>6595</v>
      </c>
      <c r="D485" t="str">
        <f>VLOOKUP(C485,'Schedule 3'!A:M,13,FALSE)</f>
        <v>Operational/Non-Service Expenses</v>
      </c>
      <c r="E485">
        <v>1.94</v>
      </c>
      <c r="F485" s="1">
        <v>42794</v>
      </c>
      <c r="G485" t="s">
        <v>462</v>
      </c>
      <c r="H485" t="s">
        <v>558</v>
      </c>
      <c r="I485" t="s">
        <v>464</v>
      </c>
      <c r="J485">
        <v>163193</v>
      </c>
      <c r="K485">
        <v>59002</v>
      </c>
      <c r="L485">
        <v>262565</v>
      </c>
      <c r="Q485" t="s">
        <v>465</v>
      </c>
      <c r="U485">
        <v>2</v>
      </c>
      <c r="V485">
        <v>17</v>
      </c>
      <c r="Y485" t="s">
        <v>65</v>
      </c>
      <c r="Z485">
        <v>345</v>
      </c>
      <c r="AA485" t="s">
        <v>279</v>
      </c>
      <c r="AB485" t="s">
        <v>21</v>
      </c>
      <c r="AC485">
        <v>448</v>
      </c>
    </row>
    <row r="486" spans="1:29" x14ac:dyDescent="0.25">
      <c r="A486">
        <v>345</v>
      </c>
      <c r="B486">
        <v>345102</v>
      </c>
      <c r="C486">
        <v>6595</v>
      </c>
      <c r="D486" t="str">
        <f>VLOOKUP(C486,'Schedule 3'!A:M,13,FALSE)</f>
        <v>Operational/Non-Service Expenses</v>
      </c>
      <c r="E486">
        <v>4.8</v>
      </c>
      <c r="F486" s="1">
        <v>42794</v>
      </c>
      <c r="G486" t="s">
        <v>462</v>
      </c>
      <c r="H486" t="s">
        <v>506</v>
      </c>
      <c r="I486" t="s">
        <v>464</v>
      </c>
      <c r="J486">
        <v>163194</v>
      </c>
      <c r="K486">
        <v>59002</v>
      </c>
      <c r="L486">
        <v>262565</v>
      </c>
      <c r="Q486" t="s">
        <v>465</v>
      </c>
      <c r="U486">
        <v>2</v>
      </c>
      <c r="V486">
        <v>17</v>
      </c>
      <c r="Y486" t="s">
        <v>65</v>
      </c>
      <c r="Z486">
        <v>345</v>
      </c>
      <c r="AA486" t="s">
        <v>279</v>
      </c>
      <c r="AB486" t="s">
        <v>21</v>
      </c>
      <c r="AC486">
        <v>450</v>
      </c>
    </row>
    <row r="487" spans="1:29" x14ac:dyDescent="0.25">
      <c r="A487">
        <v>345</v>
      </c>
      <c r="B487">
        <v>345102</v>
      </c>
      <c r="C487">
        <v>6595</v>
      </c>
      <c r="D487" t="str">
        <f>VLOOKUP(C487,'Schedule 3'!A:M,13,FALSE)</f>
        <v>Operational/Non-Service Expenses</v>
      </c>
      <c r="E487">
        <v>7.16</v>
      </c>
      <c r="F487" s="1">
        <v>42794</v>
      </c>
      <c r="G487" t="s">
        <v>462</v>
      </c>
      <c r="H487" t="s">
        <v>556</v>
      </c>
      <c r="I487" t="s">
        <v>464</v>
      </c>
      <c r="J487">
        <v>163195</v>
      </c>
      <c r="K487">
        <v>59002</v>
      </c>
      <c r="L487">
        <v>262565</v>
      </c>
      <c r="Q487" t="s">
        <v>465</v>
      </c>
      <c r="U487">
        <v>2</v>
      </c>
      <c r="V487">
        <v>17</v>
      </c>
      <c r="Y487" t="s">
        <v>65</v>
      </c>
      <c r="Z487">
        <v>345</v>
      </c>
      <c r="AA487" t="s">
        <v>279</v>
      </c>
      <c r="AB487" t="s">
        <v>21</v>
      </c>
      <c r="AC487">
        <v>452</v>
      </c>
    </row>
    <row r="488" spans="1:29" x14ac:dyDescent="0.25">
      <c r="A488">
        <v>345</v>
      </c>
      <c r="B488">
        <v>345101</v>
      </c>
      <c r="C488">
        <v>6595</v>
      </c>
      <c r="D488" t="str">
        <f>VLOOKUP(C488,'Schedule 3'!A:M,13,FALSE)</f>
        <v>Operational/Non-Service Expenses</v>
      </c>
      <c r="E488">
        <v>0.74</v>
      </c>
      <c r="F488" s="1">
        <v>42794</v>
      </c>
      <c r="G488" t="s">
        <v>462</v>
      </c>
      <c r="H488" t="s">
        <v>559</v>
      </c>
      <c r="I488" t="s">
        <v>464</v>
      </c>
      <c r="J488">
        <v>2001440</v>
      </c>
      <c r="K488">
        <v>59002</v>
      </c>
      <c r="L488">
        <v>262565</v>
      </c>
      <c r="Q488" t="s">
        <v>465</v>
      </c>
      <c r="U488">
        <v>2</v>
      </c>
      <c r="V488">
        <v>17</v>
      </c>
      <c r="Y488" t="s">
        <v>65</v>
      </c>
      <c r="Z488">
        <v>345</v>
      </c>
      <c r="AA488" t="s">
        <v>279</v>
      </c>
      <c r="AB488" t="s">
        <v>21</v>
      </c>
      <c r="AC488">
        <v>454</v>
      </c>
    </row>
    <row r="489" spans="1:29" x14ac:dyDescent="0.25">
      <c r="A489">
        <v>345</v>
      </c>
      <c r="B489">
        <v>345102</v>
      </c>
      <c r="C489">
        <v>6600</v>
      </c>
      <c r="D489" t="str">
        <f>VLOOKUP(C489,'Schedule 3'!A:M,13,FALSE)</f>
        <v>Operational/Non-Service Expenses</v>
      </c>
      <c r="E489">
        <v>76.95</v>
      </c>
      <c r="F489" s="1">
        <v>42794</v>
      </c>
      <c r="G489" t="s">
        <v>462</v>
      </c>
      <c r="H489" t="s">
        <v>560</v>
      </c>
      <c r="I489" t="s">
        <v>464</v>
      </c>
      <c r="J489">
        <v>97601</v>
      </c>
      <c r="K489">
        <v>59002</v>
      </c>
      <c r="L489">
        <v>262565</v>
      </c>
      <c r="Q489" t="s">
        <v>465</v>
      </c>
      <c r="U489">
        <v>2</v>
      </c>
      <c r="V489">
        <v>17</v>
      </c>
      <c r="Y489" t="s">
        <v>65</v>
      </c>
      <c r="Z489">
        <v>345</v>
      </c>
      <c r="AA489" t="s">
        <v>279</v>
      </c>
      <c r="AB489" t="s">
        <v>21</v>
      </c>
      <c r="AC489">
        <v>456</v>
      </c>
    </row>
    <row r="490" spans="1:29" x14ac:dyDescent="0.25">
      <c r="A490">
        <v>345</v>
      </c>
      <c r="B490">
        <v>345101</v>
      </c>
      <c r="C490">
        <v>6600</v>
      </c>
      <c r="D490" t="str">
        <f>VLOOKUP(C490,'Schedule 3'!A:M,13,FALSE)</f>
        <v>Operational/Non-Service Expenses</v>
      </c>
      <c r="E490">
        <v>6.45</v>
      </c>
      <c r="F490" s="1">
        <v>42794</v>
      </c>
      <c r="G490" t="s">
        <v>462</v>
      </c>
      <c r="H490" t="s">
        <v>463</v>
      </c>
      <c r="I490" t="s">
        <v>464</v>
      </c>
      <c r="J490">
        <v>108603</v>
      </c>
      <c r="K490">
        <v>59002</v>
      </c>
      <c r="L490">
        <v>262565</v>
      </c>
      <c r="Q490" t="s">
        <v>465</v>
      </c>
      <c r="U490">
        <v>2</v>
      </c>
      <c r="V490">
        <v>17</v>
      </c>
      <c r="Y490" t="s">
        <v>65</v>
      </c>
      <c r="Z490">
        <v>345</v>
      </c>
      <c r="AA490" t="s">
        <v>279</v>
      </c>
      <c r="AB490" t="s">
        <v>21</v>
      </c>
      <c r="AC490">
        <v>458</v>
      </c>
    </row>
    <row r="491" spans="1:29" x14ac:dyDescent="0.25">
      <c r="A491">
        <v>345</v>
      </c>
      <c r="B491">
        <v>345102</v>
      </c>
      <c r="C491">
        <v>6600</v>
      </c>
      <c r="D491" t="str">
        <f>VLOOKUP(C491,'Schedule 3'!A:M,13,FALSE)</f>
        <v>Operational/Non-Service Expenses</v>
      </c>
      <c r="E491">
        <v>58.32</v>
      </c>
      <c r="F491" s="1">
        <v>42794</v>
      </c>
      <c r="G491" t="s">
        <v>462</v>
      </c>
      <c r="H491" t="s">
        <v>463</v>
      </c>
      <c r="I491" t="s">
        <v>464</v>
      </c>
      <c r="J491">
        <v>108623</v>
      </c>
      <c r="K491">
        <v>59002</v>
      </c>
      <c r="L491">
        <v>262565</v>
      </c>
      <c r="Q491" t="s">
        <v>465</v>
      </c>
      <c r="U491">
        <v>2</v>
      </c>
      <c r="V491">
        <v>17</v>
      </c>
      <c r="Y491" t="s">
        <v>65</v>
      </c>
      <c r="Z491">
        <v>345</v>
      </c>
      <c r="AA491" t="s">
        <v>279</v>
      </c>
      <c r="AB491" t="s">
        <v>21</v>
      </c>
      <c r="AC491">
        <v>460</v>
      </c>
    </row>
    <row r="492" spans="1:29" x14ac:dyDescent="0.25">
      <c r="A492">
        <v>345</v>
      </c>
      <c r="B492">
        <v>345102</v>
      </c>
      <c r="C492">
        <v>6600</v>
      </c>
      <c r="D492" t="str">
        <f>VLOOKUP(C492,'Schedule 3'!A:M,13,FALSE)</f>
        <v>Operational/Non-Service Expenses</v>
      </c>
      <c r="E492">
        <v>0.46</v>
      </c>
      <c r="F492" s="1">
        <v>42794</v>
      </c>
      <c r="G492" t="s">
        <v>462</v>
      </c>
      <c r="H492" t="s">
        <v>475</v>
      </c>
      <c r="I492" t="s">
        <v>464</v>
      </c>
      <c r="J492">
        <v>163196</v>
      </c>
      <c r="K492">
        <v>59002</v>
      </c>
      <c r="L492">
        <v>262565</v>
      </c>
      <c r="Q492" t="s">
        <v>465</v>
      </c>
      <c r="U492">
        <v>2</v>
      </c>
      <c r="V492">
        <v>17</v>
      </c>
      <c r="Y492" t="s">
        <v>65</v>
      </c>
      <c r="Z492">
        <v>345</v>
      </c>
      <c r="AA492" t="s">
        <v>279</v>
      </c>
      <c r="AB492" t="s">
        <v>21</v>
      </c>
      <c r="AC492">
        <v>462</v>
      </c>
    </row>
    <row r="493" spans="1:29" x14ac:dyDescent="0.25">
      <c r="A493">
        <v>345</v>
      </c>
      <c r="B493">
        <v>345102</v>
      </c>
      <c r="C493">
        <v>6605</v>
      </c>
      <c r="D493" t="str">
        <f>VLOOKUP(C493,'Schedule 3'!A:M,13,FALSE)</f>
        <v>Operational/Non-Service Expenses</v>
      </c>
      <c r="E493">
        <v>21.42</v>
      </c>
      <c r="F493" s="1">
        <v>42794</v>
      </c>
      <c r="G493" t="s">
        <v>462</v>
      </c>
      <c r="H493" t="s">
        <v>561</v>
      </c>
      <c r="I493" t="s">
        <v>464</v>
      </c>
      <c r="J493">
        <v>1005960</v>
      </c>
      <c r="K493">
        <v>59002</v>
      </c>
      <c r="L493">
        <v>262565</v>
      </c>
      <c r="Q493" t="s">
        <v>465</v>
      </c>
      <c r="U493">
        <v>2</v>
      </c>
      <c r="V493">
        <v>17</v>
      </c>
      <c r="Y493" t="s">
        <v>65</v>
      </c>
      <c r="Z493">
        <v>345</v>
      </c>
      <c r="AA493" t="s">
        <v>279</v>
      </c>
      <c r="AB493" t="s">
        <v>21</v>
      </c>
      <c r="AC493">
        <v>464</v>
      </c>
    </row>
    <row r="494" spans="1:29" x14ac:dyDescent="0.25">
      <c r="A494">
        <v>345</v>
      </c>
      <c r="B494">
        <v>345101</v>
      </c>
      <c r="C494">
        <v>6610</v>
      </c>
      <c r="D494" t="str">
        <f>VLOOKUP(C494,'Schedule 3'!A:M,13,FALSE)</f>
        <v>Operational/Non-Service Expenses</v>
      </c>
      <c r="E494">
        <v>0.72</v>
      </c>
      <c r="F494" s="1">
        <v>42794</v>
      </c>
      <c r="G494" t="s">
        <v>462</v>
      </c>
      <c r="H494" t="s">
        <v>463</v>
      </c>
      <c r="I494" t="s">
        <v>464</v>
      </c>
      <c r="J494">
        <v>108585</v>
      </c>
      <c r="K494">
        <v>59002</v>
      </c>
      <c r="L494">
        <v>262565</v>
      </c>
      <c r="Q494" t="s">
        <v>465</v>
      </c>
      <c r="U494">
        <v>2</v>
      </c>
      <c r="V494">
        <v>17</v>
      </c>
      <c r="Y494" t="s">
        <v>65</v>
      </c>
      <c r="Z494">
        <v>345</v>
      </c>
      <c r="AA494" t="s">
        <v>279</v>
      </c>
      <c r="AB494" t="s">
        <v>21</v>
      </c>
      <c r="AC494">
        <v>466</v>
      </c>
    </row>
    <row r="495" spans="1:29" x14ac:dyDescent="0.25">
      <c r="A495">
        <v>345</v>
      </c>
      <c r="B495">
        <v>345101</v>
      </c>
      <c r="C495">
        <v>6610</v>
      </c>
      <c r="D495" t="str">
        <f>VLOOKUP(C495,'Schedule 3'!A:M,13,FALSE)</f>
        <v>Operational/Non-Service Expenses</v>
      </c>
      <c r="E495">
        <v>11.81</v>
      </c>
      <c r="F495" s="1">
        <v>42794</v>
      </c>
      <c r="G495" t="s">
        <v>462</v>
      </c>
      <c r="H495" t="s">
        <v>463</v>
      </c>
      <c r="I495" t="s">
        <v>464</v>
      </c>
      <c r="J495">
        <v>108605</v>
      </c>
      <c r="K495">
        <v>59002</v>
      </c>
      <c r="L495">
        <v>262565</v>
      </c>
      <c r="Q495" t="s">
        <v>465</v>
      </c>
      <c r="U495">
        <v>2</v>
      </c>
      <c r="V495">
        <v>17</v>
      </c>
      <c r="Y495" t="s">
        <v>65</v>
      </c>
      <c r="Z495">
        <v>345</v>
      </c>
      <c r="AA495" t="s">
        <v>279</v>
      </c>
      <c r="AB495" t="s">
        <v>21</v>
      </c>
      <c r="AC495">
        <v>468</v>
      </c>
    </row>
    <row r="496" spans="1:29" x14ac:dyDescent="0.25">
      <c r="A496">
        <v>345</v>
      </c>
      <c r="B496">
        <v>345102</v>
      </c>
      <c r="C496">
        <v>6610</v>
      </c>
      <c r="D496" t="str">
        <f>VLOOKUP(C496,'Schedule 3'!A:M,13,FALSE)</f>
        <v>Operational/Non-Service Expenses</v>
      </c>
      <c r="E496">
        <v>61.06</v>
      </c>
      <c r="F496" s="1">
        <v>42794</v>
      </c>
      <c r="G496" t="s">
        <v>462</v>
      </c>
      <c r="H496" t="s">
        <v>463</v>
      </c>
      <c r="I496" t="s">
        <v>464</v>
      </c>
      <c r="J496">
        <v>108625</v>
      </c>
      <c r="K496">
        <v>59002</v>
      </c>
      <c r="L496">
        <v>262565</v>
      </c>
      <c r="Q496" t="s">
        <v>465</v>
      </c>
      <c r="U496">
        <v>2</v>
      </c>
      <c r="V496">
        <v>17</v>
      </c>
      <c r="Y496" t="s">
        <v>65</v>
      </c>
      <c r="Z496">
        <v>345</v>
      </c>
      <c r="AA496" t="s">
        <v>279</v>
      </c>
      <c r="AB496" t="s">
        <v>21</v>
      </c>
      <c r="AC496">
        <v>470</v>
      </c>
    </row>
    <row r="497" spans="1:29" x14ac:dyDescent="0.25">
      <c r="A497">
        <v>345</v>
      </c>
      <c r="B497">
        <v>345102</v>
      </c>
      <c r="C497">
        <v>6620</v>
      </c>
      <c r="D497" t="str">
        <f>VLOOKUP(C497,'Schedule 3'!A:M,13,FALSE)</f>
        <v>Operational/Non-Service Expenses</v>
      </c>
      <c r="E497">
        <v>116.63</v>
      </c>
      <c r="F497" s="1">
        <v>42794</v>
      </c>
      <c r="G497" t="s">
        <v>462</v>
      </c>
      <c r="H497" t="s">
        <v>463</v>
      </c>
      <c r="I497" t="s">
        <v>464</v>
      </c>
      <c r="J497">
        <v>108626</v>
      </c>
      <c r="K497">
        <v>59002</v>
      </c>
      <c r="L497">
        <v>262565</v>
      </c>
      <c r="Q497" t="s">
        <v>465</v>
      </c>
      <c r="U497">
        <v>2</v>
      </c>
      <c r="V497">
        <v>17</v>
      </c>
      <c r="Y497" t="s">
        <v>65</v>
      </c>
      <c r="Z497">
        <v>345</v>
      </c>
      <c r="AA497" t="s">
        <v>279</v>
      </c>
      <c r="AB497" t="s">
        <v>21</v>
      </c>
      <c r="AC497">
        <v>472</v>
      </c>
    </row>
    <row r="498" spans="1:29" x14ac:dyDescent="0.25">
      <c r="A498">
        <v>345</v>
      </c>
      <c r="B498">
        <v>345100</v>
      </c>
      <c r="C498">
        <v>6960</v>
      </c>
      <c r="D498" t="str">
        <f>VLOOKUP(C498,'Schedule 3'!A:M,13,FALSE)</f>
        <v>Operational/Non-Service Expenses</v>
      </c>
      <c r="E498">
        <v>-305.04000000000002</v>
      </c>
      <c r="F498" s="1">
        <v>42794</v>
      </c>
      <c r="G498" t="s">
        <v>462</v>
      </c>
      <c r="H498" t="s">
        <v>562</v>
      </c>
      <c r="I498" t="s">
        <v>464</v>
      </c>
      <c r="J498">
        <v>102303</v>
      </c>
      <c r="K498">
        <v>59002</v>
      </c>
      <c r="L498">
        <v>262565</v>
      </c>
      <c r="Q498" t="s">
        <v>465</v>
      </c>
      <c r="U498">
        <v>2</v>
      </c>
      <c r="V498">
        <v>17</v>
      </c>
      <c r="Y498" t="s">
        <v>65</v>
      </c>
      <c r="Z498">
        <v>345</v>
      </c>
      <c r="AA498" t="s">
        <v>279</v>
      </c>
      <c r="AB498" t="s">
        <v>21</v>
      </c>
      <c r="AC498">
        <v>474</v>
      </c>
    </row>
    <row r="499" spans="1:29" x14ac:dyDescent="0.25">
      <c r="A499">
        <v>345</v>
      </c>
      <c r="B499">
        <v>345102</v>
      </c>
      <c r="C499">
        <v>6355</v>
      </c>
      <c r="D499" t="str">
        <f>VLOOKUP(C499,'Schedule 3'!A:M,13,FALSE)</f>
        <v>Operational/Non-Service Expenses</v>
      </c>
      <c r="E499">
        <v>166.66</v>
      </c>
      <c r="F499" s="1">
        <v>42794</v>
      </c>
      <c r="G499" t="s">
        <v>462</v>
      </c>
      <c r="H499" t="s">
        <v>563</v>
      </c>
      <c r="I499" t="s">
        <v>464</v>
      </c>
      <c r="J499">
        <v>1009374</v>
      </c>
      <c r="K499">
        <v>59002</v>
      </c>
      <c r="L499">
        <v>262565</v>
      </c>
      <c r="Q499" t="s">
        <v>465</v>
      </c>
      <c r="U499">
        <v>2</v>
      </c>
      <c r="V499">
        <v>17</v>
      </c>
      <c r="Y499" t="s">
        <v>65</v>
      </c>
      <c r="Z499">
        <v>345</v>
      </c>
      <c r="AA499" t="s">
        <v>279</v>
      </c>
      <c r="AB499" t="s">
        <v>21</v>
      </c>
      <c r="AC499">
        <v>476</v>
      </c>
    </row>
    <row r="500" spans="1:29" x14ac:dyDescent="0.25">
      <c r="A500">
        <v>345</v>
      </c>
      <c r="B500">
        <v>345101</v>
      </c>
      <c r="C500">
        <v>6355</v>
      </c>
      <c r="D500" t="str">
        <f>VLOOKUP(C500,'Schedule 3'!A:M,13,FALSE)</f>
        <v>Operational/Non-Service Expenses</v>
      </c>
      <c r="E500">
        <v>50</v>
      </c>
      <c r="F500" s="1">
        <v>42794</v>
      </c>
      <c r="G500" t="s">
        <v>462</v>
      </c>
      <c r="H500" t="s">
        <v>564</v>
      </c>
      <c r="I500" t="s">
        <v>464</v>
      </c>
      <c r="J500">
        <v>1008115</v>
      </c>
      <c r="K500">
        <v>59002</v>
      </c>
      <c r="L500">
        <v>262565</v>
      </c>
      <c r="Q500" t="s">
        <v>465</v>
      </c>
      <c r="U500">
        <v>2</v>
      </c>
      <c r="V500">
        <v>17</v>
      </c>
      <c r="Y500" t="s">
        <v>65</v>
      </c>
      <c r="Z500">
        <v>345</v>
      </c>
      <c r="AA500" t="s">
        <v>279</v>
      </c>
      <c r="AB500" t="s">
        <v>21</v>
      </c>
      <c r="AC500">
        <v>478</v>
      </c>
    </row>
    <row r="501" spans="1:29" x14ac:dyDescent="0.25">
      <c r="A501">
        <v>345</v>
      </c>
      <c r="B501">
        <v>345102</v>
      </c>
      <c r="C501">
        <v>6355</v>
      </c>
      <c r="D501" t="str">
        <f>VLOOKUP(C501,'Schedule 3'!A:M,13,FALSE)</f>
        <v>Operational/Non-Service Expenses</v>
      </c>
      <c r="E501">
        <v>54.66</v>
      </c>
      <c r="F501" s="1">
        <v>42794</v>
      </c>
      <c r="G501" t="s">
        <v>462</v>
      </c>
      <c r="H501" t="s">
        <v>565</v>
      </c>
      <c r="I501" t="s">
        <v>464</v>
      </c>
      <c r="J501">
        <v>1008258</v>
      </c>
      <c r="K501">
        <v>59002</v>
      </c>
      <c r="L501">
        <v>262565</v>
      </c>
      <c r="Q501" t="s">
        <v>465</v>
      </c>
      <c r="U501">
        <v>2</v>
      </c>
      <c r="V501">
        <v>17</v>
      </c>
      <c r="Y501" t="s">
        <v>65</v>
      </c>
      <c r="Z501">
        <v>345</v>
      </c>
      <c r="AA501" t="s">
        <v>279</v>
      </c>
      <c r="AB501" t="s">
        <v>21</v>
      </c>
      <c r="AC501">
        <v>480</v>
      </c>
    </row>
    <row r="502" spans="1:29" x14ac:dyDescent="0.25">
      <c r="A502">
        <v>345</v>
      </c>
      <c r="B502">
        <v>345102</v>
      </c>
      <c r="C502">
        <v>6355</v>
      </c>
      <c r="D502" t="str">
        <f>VLOOKUP(C502,'Schedule 3'!A:M,13,FALSE)</f>
        <v>Operational/Non-Service Expenses</v>
      </c>
      <c r="E502">
        <v>73</v>
      </c>
      <c r="F502" s="1">
        <v>42794</v>
      </c>
      <c r="G502" t="s">
        <v>462</v>
      </c>
      <c r="H502" t="s">
        <v>566</v>
      </c>
      <c r="I502" t="s">
        <v>464</v>
      </c>
      <c r="J502">
        <v>1009459</v>
      </c>
      <c r="K502">
        <v>59002</v>
      </c>
      <c r="L502">
        <v>262565</v>
      </c>
      <c r="Q502" t="s">
        <v>465</v>
      </c>
      <c r="U502">
        <v>2</v>
      </c>
      <c r="V502">
        <v>17</v>
      </c>
      <c r="Y502" t="s">
        <v>65</v>
      </c>
      <c r="Z502">
        <v>345</v>
      </c>
      <c r="AA502" t="s">
        <v>279</v>
      </c>
      <c r="AB502" t="s">
        <v>21</v>
      </c>
      <c r="AC502">
        <v>482</v>
      </c>
    </row>
    <row r="503" spans="1:29" x14ac:dyDescent="0.25">
      <c r="A503">
        <v>345</v>
      </c>
      <c r="B503">
        <v>345101</v>
      </c>
      <c r="C503">
        <v>6355</v>
      </c>
      <c r="D503" t="str">
        <f>VLOOKUP(C503,'Schedule 3'!A:M,13,FALSE)</f>
        <v>Operational/Non-Service Expenses</v>
      </c>
      <c r="E503">
        <v>1108.5999999999999</v>
      </c>
      <c r="F503" s="1">
        <v>42794</v>
      </c>
      <c r="G503" t="s">
        <v>462</v>
      </c>
      <c r="H503" t="s">
        <v>567</v>
      </c>
      <c r="I503" t="s">
        <v>464</v>
      </c>
      <c r="J503">
        <v>5000366</v>
      </c>
      <c r="K503">
        <v>59002</v>
      </c>
      <c r="L503">
        <v>262565</v>
      </c>
      <c r="Q503" t="s">
        <v>465</v>
      </c>
      <c r="U503">
        <v>2</v>
      </c>
      <c r="V503">
        <v>17</v>
      </c>
      <c r="Y503" t="s">
        <v>65</v>
      </c>
      <c r="Z503">
        <v>345</v>
      </c>
      <c r="AA503" t="s">
        <v>279</v>
      </c>
      <c r="AB503" t="s">
        <v>21</v>
      </c>
      <c r="AC503">
        <v>484</v>
      </c>
    </row>
    <row r="504" spans="1:29" x14ac:dyDescent="0.25">
      <c r="A504">
        <v>345</v>
      </c>
      <c r="B504">
        <v>345102</v>
      </c>
      <c r="C504">
        <v>6355</v>
      </c>
      <c r="D504" t="str">
        <f>VLOOKUP(C504,'Schedule 3'!A:M,13,FALSE)</f>
        <v>Operational/Non-Service Expenses</v>
      </c>
      <c r="E504">
        <v>395.41</v>
      </c>
      <c r="F504" s="1">
        <v>42794</v>
      </c>
      <c r="G504" t="s">
        <v>462</v>
      </c>
      <c r="H504" t="s">
        <v>568</v>
      </c>
      <c r="I504" t="s">
        <v>464</v>
      </c>
      <c r="J504">
        <v>1006258</v>
      </c>
      <c r="K504">
        <v>59002</v>
      </c>
      <c r="L504">
        <v>262565</v>
      </c>
      <c r="Q504" t="s">
        <v>465</v>
      </c>
      <c r="U504">
        <v>2</v>
      </c>
      <c r="V504">
        <v>17</v>
      </c>
      <c r="Y504" t="s">
        <v>65</v>
      </c>
      <c r="Z504">
        <v>345</v>
      </c>
      <c r="AA504" t="s">
        <v>279</v>
      </c>
      <c r="AB504" t="s">
        <v>21</v>
      </c>
      <c r="AC504">
        <v>486</v>
      </c>
    </row>
    <row r="505" spans="1:29" x14ac:dyDescent="0.25">
      <c r="A505">
        <v>345</v>
      </c>
      <c r="B505">
        <v>345101</v>
      </c>
      <c r="C505">
        <v>6355</v>
      </c>
      <c r="D505" t="str">
        <f>VLOOKUP(C505,'Schedule 3'!A:M,13,FALSE)</f>
        <v>Operational/Non-Service Expenses</v>
      </c>
      <c r="E505">
        <v>1023.51</v>
      </c>
      <c r="F505" s="1">
        <v>42794</v>
      </c>
      <c r="G505" t="s">
        <v>462</v>
      </c>
      <c r="H505" t="s">
        <v>569</v>
      </c>
      <c r="I505" t="s">
        <v>464</v>
      </c>
      <c r="J505">
        <v>5000727</v>
      </c>
      <c r="K505">
        <v>59002</v>
      </c>
      <c r="L505">
        <v>262565</v>
      </c>
      <c r="Q505" t="s">
        <v>465</v>
      </c>
      <c r="U505">
        <v>2</v>
      </c>
      <c r="V505">
        <v>17</v>
      </c>
      <c r="Y505" t="s">
        <v>65</v>
      </c>
      <c r="Z505">
        <v>345</v>
      </c>
      <c r="AA505" t="s">
        <v>279</v>
      </c>
      <c r="AB505" t="s">
        <v>21</v>
      </c>
      <c r="AC505">
        <v>488</v>
      </c>
    </row>
    <row r="506" spans="1:29" x14ac:dyDescent="0.25">
      <c r="A506">
        <v>345</v>
      </c>
      <c r="B506">
        <v>345102</v>
      </c>
      <c r="C506">
        <v>6355</v>
      </c>
      <c r="D506" t="str">
        <f>VLOOKUP(C506,'Schedule 3'!A:M,13,FALSE)</f>
        <v>Operational/Non-Service Expenses</v>
      </c>
      <c r="E506">
        <v>76.39</v>
      </c>
      <c r="F506" s="1">
        <v>42794</v>
      </c>
      <c r="G506" t="s">
        <v>462</v>
      </c>
      <c r="H506" t="s">
        <v>570</v>
      </c>
      <c r="I506" t="s">
        <v>464</v>
      </c>
      <c r="J506">
        <v>1009315</v>
      </c>
      <c r="K506">
        <v>59002</v>
      </c>
      <c r="L506">
        <v>262565</v>
      </c>
      <c r="Q506" t="s">
        <v>465</v>
      </c>
      <c r="U506">
        <v>2</v>
      </c>
      <c r="V506">
        <v>17</v>
      </c>
      <c r="Y506" t="s">
        <v>65</v>
      </c>
      <c r="Z506">
        <v>345</v>
      </c>
      <c r="AA506" t="s">
        <v>279</v>
      </c>
      <c r="AB506" t="s">
        <v>21</v>
      </c>
      <c r="AC506">
        <v>490</v>
      </c>
    </row>
    <row r="507" spans="1:29" x14ac:dyDescent="0.25">
      <c r="A507">
        <v>345</v>
      </c>
      <c r="B507">
        <v>345101</v>
      </c>
      <c r="C507">
        <v>6355</v>
      </c>
      <c r="D507" t="str">
        <f>VLOOKUP(C507,'Schedule 3'!A:M,13,FALSE)</f>
        <v>Operational/Non-Service Expenses</v>
      </c>
      <c r="E507">
        <v>43.13</v>
      </c>
      <c r="F507" s="1">
        <v>42794</v>
      </c>
      <c r="G507" t="s">
        <v>462</v>
      </c>
      <c r="H507" t="s">
        <v>571</v>
      </c>
      <c r="I507" t="s">
        <v>464</v>
      </c>
      <c r="J507">
        <v>1007984</v>
      </c>
      <c r="K507">
        <v>59002</v>
      </c>
      <c r="L507">
        <v>262565</v>
      </c>
      <c r="Q507" t="s">
        <v>465</v>
      </c>
      <c r="U507">
        <v>2</v>
      </c>
      <c r="V507">
        <v>17</v>
      </c>
      <c r="Y507" t="s">
        <v>65</v>
      </c>
      <c r="Z507">
        <v>345</v>
      </c>
      <c r="AA507" t="s">
        <v>279</v>
      </c>
      <c r="AB507" t="s">
        <v>21</v>
      </c>
      <c r="AC507">
        <v>492</v>
      </c>
    </row>
    <row r="508" spans="1:29" x14ac:dyDescent="0.25">
      <c r="A508">
        <v>345</v>
      </c>
      <c r="B508">
        <v>345102</v>
      </c>
      <c r="C508">
        <v>6355</v>
      </c>
      <c r="D508" t="str">
        <f>VLOOKUP(C508,'Schedule 3'!A:M,13,FALSE)</f>
        <v>Operational/Non-Service Expenses</v>
      </c>
      <c r="E508">
        <v>24.96</v>
      </c>
      <c r="F508" s="1">
        <v>42794</v>
      </c>
      <c r="G508" t="s">
        <v>462</v>
      </c>
      <c r="H508" t="s">
        <v>572</v>
      </c>
      <c r="I508" t="s">
        <v>464</v>
      </c>
      <c r="J508">
        <v>1008005</v>
      </c>
      <c r="K508">
        <v>59002</v>
      </c>
      <c r="L508">
        <v>262565</v>
      </c>
      <c r="Q508" t="s">
        <v>465</v>
      </c>
      <c r="U508">
        <v>2</v>
      </c>
      <c r="V508">
        <v>17</v>
      </c>
      <c r="Y508" t="s">
        <v>65</v>
      </c>
      <c r="Z508">
        <v>345</v>
      </c>
      <c r="AA508" t="s">
        <v>279</v>
      </c>
      <c r="AB508" t="s">
        <v>21</v>
      </c>
      <c r="AC508">
        <v>494</v>
      </c>
    </row>
    <row r="509" spans="1:29" x14ac:dyDescent="0.25">
      <c r="A509">
        <v>345</v>
      </c>
      <c r="B509">
        <v>345101</v>
      </c>
      <c r="C509">
        <v>7080</v>
      </c>
      <c r="D509" t="str">
        <f>VLOOKUP(C509,'Schedule 3'!A:M,13,FALSE)</f>
        <v>Operational/Non-Service Expenses</v>
      </c>
      <c r="E509">
        <v>-138.57</v>
      </c>
      <c r="F509" s="1">
        <v>42794</v>
      </c>
      <c r="G509" t="s">
        <v>462</v>
      </c>
      <c r="H509" t="s">
        <v>573</v>
      </c>
      <c r="I509" t="s">
        <v>464</v>
      </c>
      <c r="J509">
        <v>1006419</v>
      </c>
      <c r="K509">
        <v>59002</v>
      </c>
      <c r="L509">
        <v>262565</v>
      </c>
      <c r="Q509" t="s">
        <v>465</v>
      </c>
      <c r="U509">
        <v>2</v>
      </c>
      <c r="V509">
        <v>17</v>
      </c>
      <c r="Y509" t="s">
        <v>65</v>
      </c>
      <c r="Z509">
        <v>345</v>
      </c>
      <c r="AA509" t="s">
        <v>279</v>
      </c>
      <c r="AB509" t="s">
        <v>21</v>
      </c>
      <c r="AC509">
        <v>496</v>
      </c>
    </row>
    <row r="510" spans="1:29" x14ac:dyDescent="0.25">
      <c r="A510">
        <v>345</v>
      </c>
      <c r="B510">
        <v>345102</v>
      </c>
      <c r="C510">
        <v>7160</v>
      </c>
      <c r="D510" t="str">
        <f>VLOOKUP(C510,'Schedule 3'!A:M,13,FALSE)</f>
        <v>Operational/Non-Service Expenses</v>
      </c>
      <c r="E510">
        <v>-186.08</v>
      </c>
      <c r="F510" s="1">
        <v>42794</v>
      </c>
      <c r="G510" t="s">
        <v>462</v>
      </c>
      <c r="H510" t="s">
        <v>463</v>
      </c>
      <c r="I510" t="s">
        <v>464</v>
      </c>
      <c r="J510">
        <v>108606</v>
      </c>
      <c r="K510">
        <v>59002</v>
      </c>
      <c r="L510">
        <v>262565</v>
      </c>
      <c r="Q510" t="s">
        <v>465</v>
      </c>
      <c r="U510">
        <v>2</v>
      </c>
      <c r="V510">
        <v>17</v>
      </c>
      <c r="Y510" t="s">
        <v>65</v>
      </c>
      <c r="Z510">
        <v>345</v>
      </c>
      <c r="AA510" t="s">
        <v>279</v>
      </c>
      <c r="AB510" t="s">
        <v>21</v>
      </c>
      <c r="AC510">
        <v>498</v>
      </c>
    </row>
    <row r="511" spans="1:29" x14ac:dyDescent="0.25">
      <c r="A511">
        <v>345</v>
      </c>
      <c r="B511">
        <v>345102</v>
      </c>
      <c r="C511">
        <v>7160</v>
      </c>
      <c r="D511" t="str">
        <f>VLOOKUP(C511,'Schedule 3'!A:M,13,FALSE)</f>
        <v>Operational/Non-Service Expenses</v>
      </c>
      <c r="E511">
        <v>0.18</v>
      </c>
      <c r="F511" s="1">
        <v>42794</v>
      </c>
      <c r="G511" t="s">
        <v>462</v>
      </c>
      <c r="H511" t="s">
        <v>574</v>
      </c>
      <c r="I511" t="s">
        <v>464</v>
      </c>
      <c r="J511">
        <v>163198</v>
      </c>
      <c r="K511">
        <v>59002</v>
      </c>
      <c r="L511">
        <v>262565</v>
      </c>
      <c r="Q511" t="s">
        <v>465</v>
      </c>
      <c r="U511">
        <v>2</v>
      </c>
      <c r="V511">
        <v>17</v>
      </c>
      <c r="Y511" t="s">
        <v>65</v>
      </c>
      <c r="Z511">
        <v>345</v>
      </c>
      <c r="AA511" t="s">
        <v>279</v>
      </c>
      <c r="AB511" t="s">
        <v>21</v>
      </c>
      <c r="AC511">
        <v>500</v>
      </c>
    </row>
    <row r="512" spans="1:29" x14ac:dyDescent="0.25">
      <c r="A512">
        <v>345</v>
      </c>
      <c r="B512">
        <v>345102</v>
      </c>
      <c r="C512">
        <v>7160</v>
      </c>
      <c r="D512" t="str">
        <f>VLOOKUP(C512,'Schedule 3'!A:M,13,FALSE)</f>
        <v>Operational/Non-Service Expenses</v>
      </c>
      <c r="E512">
        <v>0.18</v>
      </c>
      <c r="F512" s="1">
        <v>42794</v>
      </c>
      <c r="G512" t="s">
        <v>462</v>
      </c>
      <c r="H512" t="s">
        <v>574</v>
      </c>
      <c r="I512" t="s">
        <v>464</v>
      </c>
      <c r="J512">
        <v>163199</v>
      </c>
      <c r="K512">
        <v>59002</v>
      </c>
      <c r="L512">
        <v>262565</v>
      </c>
      <c r="Q512" t="s">
        <v>465</v>
      </c>
      <c r="U512">
        <v>2</v>
      </c>
      <c r="V512">
        <v>17</v>
      </c>
      <c r="Y512" t="s">
        <v>65</v>
      </c>
      <c r="Z512">
        <v>345</v>
      </c>
      <c r="AA512" t="s">
        <v>279</v>
      </c>
      <c r="AB512" t="s">
        <v>21</v>
      </c>
      <c r="AC512">
        <v>502</v>
      </c>
    </row>
    <row r="513" spans="1:29" x14ac:dyDescent="0.25">
      <c r="A513">
        <v>345</v>
      </c>
      <c r="B513">
        <v>345102</v>
      </c>
      <c r="C513">
        <v>7160</v>
      </c>
      <c r="D513" t="str">
        <f>VLOOKUP(C513,'Schedule 3'!A:M,13,FALSE)</f>
        <v>Operational/Non-Service Expenses</v>
      </c>
      <c r="E513">
        <v>0.18</v>
      </c>
      <c r="F513" s="1">
        <v>42794</v>
      </c>
      <c r="G513" t="s">
        <v>462</v>
      </c>
      <c r="H513" t="s">
        <v>511</v>
      </c>
      <c r="I513" t="s">
        <v>464</v>
      </c>
      <c r="J513">
        <v>163200</v>
      </c>
      <c r="K513">
        <v>59002</v>
      </c>
      <c r="L513">
        <v>262565</v>
      </c>
      <c r="Q513" t="s">
        <v>465</v>
      </c>
      <c r="U513">
        <v>2</v>
      </c>
      <c r="V513">
        <v>17</v>
      </c>
      <c r="Y513" t="s">
        <v>65</v>
      </c>
      <c r="Z513">
        <v>345</v>
      </c>
      <c r="AA513" t="s">
        <v>279</v>
      </c>
      <c r="AB513" t="s">
        <v>21</v>
      </c>
      <c r="AC513">
        <v>504</v>
      </c>
    </row>
    <row r="514" spans="1:29" x14ac:dyDescent="0.25">
      <c r="A514">
        <v>345</v>
      </c>
      <c r="B514">
        <v>345102</v>
      </c>
      <c r="C514">
        <v>7160</v>
      </c>
      <c r="D514" t="str">
        <f>VLOOKUP(C514,'Schedule 3'!A:M,13,FALSE)</f>
        <v>Operational/Non-Service Expenses</v>
      </c>
      <c r="E514">
        <v>0.18</v>
      </c>
      <c r="F514" s="1">
        <v>42794</v>
      </c>
      <c r="G514" t="s">
        <v>462</v>
      </c>
      <c r="H514" t="s">
        <v>511</v>
      </c>
      <c r="I514" t="s">
        <v>464</v>
      </c>
      <c r="J514">
        <v>163201</v>
      </c>
      <c r="K514">
        <v>59002</v>
      </c>
      <c r="L514">
        <v>262565</v>
      </c>
      <c r="Q514" t="s">
        <v>465</v>
      </c>
      <c r="U514">
        <v>2</v>
      </c>
      <c r="V514">
        <v>17</v>
      </c>
      <c r="Y514" t="s">
        <v>65</v>
      </c>
      <c r="Z514">
        <v>345</v>
      </c>
      <c r="AA514" t="s">
        <v>279</v>
      </c>
      <c r="AB514" t="s">
        <v>21</v>
      </c>
      <c r="AC514">
        <v>506</v>
      </c>
    </row>
    <row r="515" spans="1:29" x14ac:dyDescent="0.25">
      <c r="A515">
        <v>345</v>
      </c>
      <c r="B515">
        <v>345102</v>
      </c>
      <c r="C515">
        <v>7160</v>
      </c>
      <c r="D515" t="str">
        <f>VLOOKUP(C515,'Schedule 3'!A:M,13,FALSE)</f>
        <v>Operational/Non-Service Expenses</v>
      </c>
      <c r="E515">
        <v>0.52</v>
      </c>
      <c r="F515" s="1">
        <v>42794</v>
      </c>
      <c r="G515" t="s">
        <v>462</v>
      </c>
      <c r="H515" t="s">
        <v>574</v>
      </c>
      <c r="I515" t="s">
        <v>464</v>
      </c>
      <c r="J515">
        <v>163202</v>
      </c>
      <c r="K515">
        <v>59002</v>
      </c>
      <c r="L515">
        <v>262565</v>
      </c>
      <c r="Q515" t="s">
        <v>465</v>
      </c>
      <c r="U515">
        <v>2</v>
      </c>
      <c r="V515">
        <v>17</v>
      </c>
      <c r="Y515" t="s">
        <v>65</v>
      </c>
      <c r="Z515">
        <v>345</v>
      </c>
      <c r="AA515" t="s">
        <v>279</v>
      </c>
      <c r="AB515" t="s">
        <v>21</v>
      </c>
      <c r="AC515">
        <v>508</v>
      </c>
    </row>
    <row r="516" spans="1:29" x14ac:dyDescent="0.25">
      <c r="A516">
        <v>345</v>
      </c>
      <c r="B516">
        <v>345102</v>
      </c>
      <c r="C516">
        <v>7160</v>
      </c>
      <c r="D516" t="str">
        <f>VLOOKUP(C516,'Schedule 3'!A:M,13,FALSE)</f>
        <v>Operational/Non-Service Expenses</v>
      </c>
      <c r="E516">
        <v>0.66</v>
      </c>
      <c r="F516" s="1">
        <v>42794</v>
      </c>
      <c r="G516" t="s">
        <v>462</v>
      </c>
      <c r="H516" t="s">
        <v>574</v>
      </c>
      <c r="I516" t="s">
        <v>464</v>
      </c>
      <c r="J516">
        <v>163203</v>
      </c>
      <c r="K516">
        <v>59002</v>
      </c>
      <c r="L516">
        <v>262565</v>
      </c>
      <c r="Q516" t="s">
        <v>465</v>
      </c>
      <c r="U516">
        <v>2</v>
      </c>
      <c r="V516">
        <v>17</v>
      </c>
      <c r="Y516" t="s">
        <v>65</v>
      </c>
      <c r="Z516">
        <v>345</v>
      </c>
      <c r="AA516" t="s">
        <v>279</v>
      </c>
      <c r="AB516" t="s">
        <v>21</v>
      </c>
      <c r="AC516">
        <v>510</v>
      </c>
    </row>
    <row r="517" spans="1:29" x14ac:dyDescent="0.25">
      <c r="A517">
        <v>345</v>
      </c>
      <c r="B517">
        <v>345102</v>
      </c>
      <c r="C517">
        <v>7160</v>
      </c>
      <c r="D517" t="str">
        <f>VLOOKUP(C517,'Schedule 3'!A:M,13,FALSE)</f>
        <v>Operational/Non-Service Expenses</v>
      </c>
      <c r="E517">
        <v>9.16</v>
      </c>
      <c r="F517" s="1">
        <v>42794</v>
      </c>
      <c r="G517" t="s">
        <v>462</v>
      </c>
      <c r="H517" t="s">
        <v>474</v>
      </c>
      <c r="I517" t="s">
        <v>464</v>
      </c>
      <c r="J517">
        <v>163204</v>
      </c>
      <c r="K517">
        <v>59002</v>
      </c>
      <c r="L517">
        <v>262565</v>
      </c>
      <c r="Q517" t="s">
        <v>465</v>
      </c>
      <c r="U517">
        <v>2</v>
      </c>
      <c r="V517">
        <v>17</v>
      </c>
      <c r="Y517" t="s">
        <v>65</v>
      </c>
      <c r="Z517">
        <v>345</v>
      </c>
      <c r="AA517" t="s">
        <v>279</v>
      </c>
      <c r="AB517" t="s">
        <v>21</v>
      </c>
      <c r="AC517">
        <v>512</v>
      </c>
    </row>
    <row r="518" spans="1:29" x14ac:dyDescent="0.25">
      <c r="A518">
        <v>345</v>
      </c>
      <c r="B518">
        <v>345102</v>
      </c>
      <c r="C518">
        <v>7165</v>
      </c>
      <c r="D518" t="str">
        <f>VLOOKUP(C518,'Schedule 3'!A:M,13,FALSE)</f>
        <v>Operational/Non-Service Expenses</v>
      </c>
      <c r="E518">
        <v>-4.34</v>
      </c>
      <c r="F518" s="1">
        <v>42794</v>
      </c>
      <c r="G518" t="s">
        <v>462</v>
      </c>
      <c r="H518" t="s">
        <v>463</v>
      </c>
      <c r="I518" t="s">
        <v>464</v>
      </c>
      <c r="J518">
        <v>108607</v>
      </c>
      <c r="K518">
        <v>59002</v>
      </c>
      <c r="L518">
        <v>262565</v>
      </c>
      <c r="Q518" t="s">
        <v>465</v>
      </c>
      <c r="U518">
        <v>2</v>
      </c>
      <c r="V518">
        <v>17</v>
      </c>
      <c r="Y518" t="s">
        <v>65</v>
      </c>
      <c r="Z518">
        <v>345</v>
      </c>
      <c r="AA518" t="s">
        <v>279</v>
      </c>
      <c r="AB518" t="s">
        <v>21</v>
      </c>
      <c r="AC518">
        <v>514</v>
      </c>
    </row>
    <row r="519" spans="1:29" x14ac:dyDescent="0.25">
      <c r="A519">
        <v>345</v>
      </c>
      <c r="B519">
        <v>345102</v>
      </c>
      <c r="C519">
        <v>7165</v>
      </c>
      <c r="D519" t="str">
        <f>VLOOKUP(C519,'Schedule 3'!A:M,13,FALSE)</f>
        <v>Operational/Non-Service Expenses</v>
      </c>
      <c r="E519">
        <v>-106.68</v>
      </c>
      <c r="F519" s="1">
        <v>42794</v>
      </c>
      <c r="G519" t="s">
        <v>462</v>
      </c>
      <c r="H519" t="s">
        <v>575</v>
      </c>
      <c r="I519" t="s">
        <v>464</v>
      </c>
      <c r="J519">
        <v>2005171</v>
      </c>
      <c r="K519">
        <v>59002</v>
      </c>
      <c r="L519">
        <v>262565</v>
      </c>
      <c r="Q519" t="s">
        <v>465</v>
      </c>
      <c r="U519">
        <v>2</v>
      </c>
      <c r="V519">
        <v>17</v>
      </c>
      <c r="Y519" t="s">
        <v>65</v>
      </c>
      <c r="Z519">
        <v>345</v>
      </c>
      <c r="AA519" t="s">
        <v>279</v>
      </c>
      <c r="AB519" t="s">
        <v>21</v>
      </c>
      <c r="AC519">
        <v>516</v>
      </c>
    </row>
    <row r="520" spans="1:29" x14ac:dyDescent="0.25">
      <c r="A520">
        <v>345</v>
      </c>
      <c r="B520">
        <v>345100</v>
      </c>
      <c r="C520">
        <v>7165</v>
      </c>
      <c r="D520" t="str">
        <f>VLOOKUP(C520,'Schedule 3'!A:M,13,FALSE)</f>
        <v>Operational/Non-Service Expenses</v>
      </c>
      <c r="E520">
        <v>-188.78</v>
      </c>
      <c r="F520" s="1">
        <v>42794</v>
      </c>
      <c r="G520" t="s">
        <v>462</v>
      </c>
      <c r="H520" t="s">
        <v>576</v>
      </c>
      <c r="I520" t="s">
        <v>464</v>
      </c>
      <c r="J520">
        <v>2008243</v>
      </c>
      <c r="K520">
        <v>59002</v>
      </c>
      <c r="L520">
        <v>262565</v>
      </c>
      <c r="Q520" t="s">
        <v>465</v>
      </c>
      <c r="U520">
        <v>2</v>
      </c>
      <c r="V520">
        <v>17</v>
      </c>
      <c r="Y520" t="s">
        <v>65</v>
      </c>
      <c r="Z520">
        <v>345</v>
      </c>
      <c r="AA520" t="s">
        <v>279</v>
      </c>
      <c r="AB520" t="s">
        <v>21</v>
      </c>
      <c r="AC520">
        <v>518</v>
      </c>
    </row>
    <row r="521" spans="1:29" x14ac:dyDescent="0.25">
      <c r="A521">
        <v>345</v>
      </c>
      <c r="B521">
        <v>345102</v>
      </c>
      <c r="C521">
        <v>7185</v>
      </c>
      <c r="D521" t="str">
        <f>VLOOKUP(C521,'Schedule 3'!A:M,13,FALSE)</f>
        <v>Operational/Non-Service Expenses</v>
      </c>
      <c r="E521">
        <v>-1.5</v>
      </c>
      <c r="F521" s="1">
        <v>42794</v>
      </c>
      <c r="G521" t="s">
        <v>462</v>
      </c>
      <c r="H521" t="s">
        <v>577</v>
      </c>
      <c r="I521" t="s">
        <v>464</v>
      </c>
      <c r="J521">
        <v>2008156</v>
      </c>
      <c r="K521">
        <v>59002</v>
      </c>
      <c r="L521">
        <v>262565</v>
      </c>
      <c r="Q521" t="s">
        <v>465</v>
      </c>
      <c r="U521">
        <v>2</v>
      </c>
      <c r="V521">
        <v>17</v>
      </c>
      <c r="Y521" t="s">
        <v>65</v>
      </c>
      <c r="Z521">
        <v>345</v>
      </c>
      <c r="AA521" t="s">
        <v>279</v>
      </c>
      <c r="AB521" t="s">
        <v>21</v>
      </c>
      <c r="AC521">
        <v>520</v>
      </c>
    </row>
    <row r="522" spans="1:29" x14ac:dyDescent="0.25">
      <c r="A522">
        <v>345</v>
      </c>
      <c r="B522">
        <v>345101</v>
      </c>
      <c r="C522">
        <v>6445</v>
      </c>
      <c r="D522" t="str">
        <f>VLOOKUP(C522,'Schedule 3'!A:M,13,FALSE)</f>
        <v>Operational/Non-Service Expenses</v>
      </c>
      <c r="E522">
        <v>272.02999999999997</v>
      </c>
      <c r="F522" s="1">
        <v>42825</v>
      </c>
      <c r="G522" t="s">
        <v>462</v>
      </c>
      <c r="H522" t="s">
        <v>463</v>
      </c>
      <c r="I522" t="s">
        <v>464</v>
      </c>
      <c r="J522">
        <v>108575</v>
      </c>
      <c r="K522">
        <v>59101</v>
      </c>
      <c r="L522">
        <v>266691</v>
      </c>
      <c r="Q522" t="s">
        <v>465</v>
      </c>
      <c r="U522">
        <v>3</v>
      </c>
      <c r="V522">
        <v>17</v>
      </c>
      <c r="Y522" t="s">
        <v>65</v>
      </c>
      <c r="Z522">
        <v>345</v>
      </c>
      <c r="AA522" t="s">
        <v>279</v>
      </c>
      <c r="AB522" t="s">
        <v>21</v>
      </c>
      <c r="AC522">
        <v>2</v>
      </c>
    </row>
    <row r="523" spans="1:29" x14ac:dyDescent="0.25">
      <c r="A523">
        <v>345</v>
      </c>
      <c r="B523">
        <v>345102</v>
      </c>
      <c r="C523">
        <v>6445</v>
      </c>
      <c r="D523" t="str">
        <f>VLOOKUP(C523,'Schedule 3'!A:M,13,FALSE)</f>
        <v>Operational/Non-Service Expenses</v>
      </c>
      <c r="E523">
        <v>1.96</v>
      </c>
      <c r="F523" s="1">
        <v>42825</v>
      </c>
      <c r="G523" t="s">
        <v>462</v>
      </c>
      <c r="H523" t="s">
        <v>463</v>
      </c>
      <c r="I523" t="s">
        <v>464</v>
      </c>
      <c r="J523">
        <v>108608</v>
      </c>
      <c r="K523">
        <v>59101</v>
      </c>
      <c r="L523">
        <v>266691</v>
      </c>
      <c r="Q523" t="s">
        <v>465</v>
      </c>
      <c r="U523">
        <v>3</v>
      </c>
      <c r="V523">
        <v>17</v>
      </c>
      <c r="Y523" t="s">
        <v>65</v>
      </c>
      <c r="Z523">
        <v>345</v>
      </c>
      <c r="AA523" t="s">
        <v>279</v>
      </c>
      <c r="AB523" t="s">
        <v>21</v>
      </c>
      <c r="AC523">
        <v>4</v>
      </c>
    </row>
    <row r="524" spans="1:29" x14ac:dyDescent="0.25">
      <c r="A524">
        <v>345</v>
      </c>
      <c r="B524">
        <v>345101</v>
      </c>
      <c r="C524">
        <v>6455</v>
      </c>
      <c r="D524" t="str">
        <f>VLOOKUP(C524,'Schedule 3'!A:M,13,FALSE)</f>
        <v>Operational/Non-Service Expenses</v>
      </c>
      <c r="E524">
        <v>5.54</v>
      </c>
      <c r="F524" s="1">
        <v>42825</v>
      </c>
      <c r="G524" t="s">
        <v>462</v>
      </c>
      <c r="H524" t="s">
        <v>466</v>
      </c>
      <c r="I524" t="s">
        <v>464</v>
      </c>
      <c r="J524">
        <v>95164</v>
      </c>
      <c r="K524">
        <v>59101</v>
      </c>
      <c r="L524">
        <v>266691</v>
      </c>
      <c r="Q524" t="s">
        <v>465</v>
      </c>
      <c r="U524">
        <v>3</v>
      </c>
      <c r="V524">
        <v>17</v>
      </c>
      <c r="Y524" t="s">
        <v>65</v>
      </c>
      <c r="Z524">
        <v>345</v>
      </c>
      <c r="AA524" t="s">
        <v>279</v>
      </c>
      <c r="AB524" t="s">
        <v>21</v>
      </c>
      <c r="AC524">
        <v>6</v>
      </c>
    </row>
    <row r="525" spans="1:29" x14ac:dyDescent="0.25">
      <c r="A525">
        <v>345</v>
      </c>
      <c r="B525">
        <v>345102</v>
      </c>
      <c r="C525">
        <v>6455</v>
      </c>
      <c r="D525" t="str">
        <f>VLOOKUP(C525,'Schedule 3'!A:M,13,FALSE)</f>
        <v>Operational/Non-Service Expenses</v>
      </c>
      <c r="E525">
        <v>24.84</v>
      </c>
      <c r="F525" s="1">
        <v>42825</v>
      </c>
      <c r="G525" t="s">
        <v>462</v>
      </c>
      <c r="H525" t="s">
        <v>466</v>
      </c>
      <c r="I525" t="s">
        <v>464</v>
      </c>
      <c r="J525">
        <v>95165</v>
      </c>
      <c r="K525">
        <v>59101</v>
      </c>
      <c r="L525">
        <v>266691</v>
      </c>
      <c r="Q525" t="s">
        <v>465</v>
      </c>
      <c r="U525">
        <v>3</v>
      </c>
      <c r="V525">
        <v>17</v>
      </c>
      <c r="Y525" t="s">
        <v>65</v>
      </c>
      <c r="Z525">
        <v>345</v>
      </c>
      <c r="AA525" t="s">
        <v>279</v>
      </c>
      <c r="AB525" t="s">
        <v>21</v>
      </c>
      <c r="AC525">
        <v>8</v>
      </c>
    </row>
    <row r="526" spans="1:29" x14ac:dyDescent="0.25">
      <c r="A526">
        <v>345</v>
      </c>
      <c r="B526">
        <v>345101</v>
      </c>
      <c r="C526">
        <v>6455</v>
      </c>
      <c r="D526" t="str">
        <f>VLOOKUP(C526,'Schedule 3'!A:M,13,FALSE)</f>
        <v>Operational/Non-Service Expenses</v>
      </c>
      <c r="E526">
        <v>1.67</v>
      </c>
      <c r="F526" s="1">
        <v>42825</v>
      </c>
      <c r="G526" t="s">
        <v>462</v>
      </c>
      <c r="H526" t="s">
        <v>463</v>
      </c>
      <c r="I526" t="s">
        <v>464</v>
      </c>
      <c r="J526">
        <v>108589</v>
      </c>
      <c r="K526">
        <v>59101</v>
      </c>
      <c r="L526">
        <v>266691</v>
      </c>
      <c r="Q526" t="s">
        <v>465</v>
      </c>
      <c r="U526">
        <v>3</v>
      </c>
      <c r="V526">
        <v>17</v>
      </c>
      <c r="Y526" t="s">
        <v>65</v>
      </c>
      <c r="Z526">
        <v>345</v>
      </c>
      <c r="AA526" t="s">
        <v>279</v>
      </c>
      <c r="AB526" t="s">
        <v>21</v>
      </c>
      <c r="AC526">
        <v>10</v>
      </c>
    </row>
    <row r="527" spans="1:29" x14ac:dyDescent="0.25">
      <c r="A527">
        <v>345</v>
      </c>
      <c r="B527">
        <v>345101</v>
      </c>
      <c r="C527">
        <v>6455</v>
      </c>
      <c r="D527" t="str">
        <f>VLOOKUP(C527,'Schedule 3'!A:M,13,FALSE)</f>
        <v>Operational/Non-Service Expenses</v>
      </c>
      <c r="E527">
        <v>49.38</v>
      </c>
      <c r="F527" s="1">
        <v>42825</v>
      </c>
      <c r="G527" t="s">
        <v>462</v>
      </c>
      <c r="H527" t="s">
        <v>463</v>
      </c>
      <c r="I527" t="s">
        <v>464</v>
      </c>
      <c r="J527">
        <v>108590</v>
      </c>
      <c r="K527">
        <v>59101</v>
      </c>
      <c r="L527">
        <v>266691</v>
      </c>
      <c r="Q527" t="s">
        <v>465</v>
      </c>
      <c r="U527">
        <v>3</v>
      </c>
      <c r="V527">
        <v>17</v>
      </c>
      <c r="Y527" t="s">
        <v>65</v>
      </c>
      <c r="Z527">
        <v>345</v>
      </c>
      <c r="AA527" t="s">
        <v>279</v>
      </c>
      <c r="AB527" t="s">
        <v>21</v>
      </c>
      <c r="AC527">
        <v>12</v>
      </c>
    </row>
    <row r="528" spans="1:29" x14ac:dyDescent="0.25">
      <c r="A528">
        <v>345</v>
      </c>
      <c r="B528">
        <v>345102</v>
      </c>
      <c r="C528">
        <v>6455</v>
      </c>
      <c r="D528" t="str">
        <f>VLOOKUP(C528,'Schedule 3'!A:M,13,FALSE)</f>
        <v>Operational/Non-Service Expenses</v>
      </c>
      <c r="E528">
        <v>94.88</v>
      </c>
      <c r="F528" s="1">
        <v>42825</v>
      </c>
      <c r="G528" t="s">
        <v>462</v>
      </c>
      <c r="H528" t="s">
        <v>463</v>
      </c>
      <c r="I528" t="s">
        <v>464</v>
      </c>
      <c r="J528">
        <v>108610</v>
      </c>
      <c r="K528">
        <v>59101</v>
      </c>
      <c r="L528">
        <v>266691</v>
      </c>
      <c r="Q528" t="s">
        <v>465</v>
      </c>
      <c r="U528">
        <v>3</v>
      </c>
      <c r="V528">
        <v>17</v>
      </c>
      <c r="Y528" t="s">
        <v>65</v>
      </c>
      <c r="Z528">
        <v>345</v>
      </c>
      <c r="AA528" t="s">
        <v>279</v>
      </c>
      <c r="AB528" t="s">
        <v>21</v>
      </c>
      <c r="AC528">
        <v>14</v>
      </c>
    </row>
    <row r="529" spans="1:29" x14ac:dyDescent="0.25">
      <c r="A529">
        <v>345</v>
      </c>
      <c r="B529">
        <v>345101</v>
      </c>
      <c r="C529">
        <v>6455</v>
      </c>
      <c r="D529" t="str">
        <f>VLOOKUP(C529,'Schedule 3'!A:M,13,FALSE)</f>
        <v>Operational/Non-Service Expenses</v>
      </c>
      <c r="E529">
        <v>0.32</v>
      </c>
      <c r="F529" s="1">
        <v>42825</v>
      </c>
      <c r="G529" t="s">
        <v>462</v>
      </c>
      <c r="H529" t="s">
        <v>467</v>
      </c>
      <c r="I529" t="s">
        <v>464</v>
      </c>
      <c r="J529">
        <v>163083</v>
      </c>
      <c r="K529">
        <v>59101</v>
      </c>
      <c r="L529">
        <v>266691</v>
      </c>
      <c r="Q529" t="s">
        <v>465</v>
      </c>
      <c r="U529">
        <v>3</v>
      </c>
      <c r="V529">
        <v>17</v>
      </c>
      <c r="Y529" t="s">
        <v>65</v>
      </c>
      <c r="Z529">
        <v>345</v>
      </c>
      <c r="AA529" t="s">
        <v>279</v>
      </c>
      <c r="AB529" t="s">
        <v>21</v>
      </c>
      <c r="AC529">
        <v>16</v>
      </c>
    </row>
    <row r="530" spans="1:29" x14ac:dyDescent="0.25">
      <c r="A530">
        <v>345</v>
      </c>
      <c r="B530">
        <v>345101</v>
      </c>
      <c r="C530">
        <v>6455</v>
      </c>
      <c r="D530" t="str">
        <f>VLOOKUP(C530,'Schedule 3'!A:M,13,FALSE)</f>
        <v>Operational/Non-Service Expenses</v>
      </c>
      <c r="E530">
        <v>0.44</v>
      </c>
      <c r="F530" s="1">
        <v>42825</v>
      </c>
      <c r="G530" t="s">
        <v>462</v>
      </c>
      <c r="H530" t="s">
        <v>468</v>
      </c>
      <c r="I530" t="s">
        <v>464</v>
      </c>
      <c r="J530">
        <v>163084</v>
      </c>
      <c r="K530">
        <v>59101</v>
      </c>
      <c r="L530">
        <v>266691</v>
      </c>
      <c r="Q530" t="s">
        <v>465</v>
      </c>
      <c r="U530">
        <v>3</v>
      </c>
      <c r="V530">
        <v>17</v>
      </c>
      <c r="Y530" t="s">
        <v>65</v>
      </c>
      <c r="Z530">
        <v>345</v>
      </c>
      <c r="AA530" t="s">
        <v>279</v>
      </c>
      <c r="AB530" t="s">
        <v>21</v>
      </c>
      <c r="AC530">
        <v>18</v>
      </c>
    </row>
    <row r="531" spans="1:29" x14ac:dyDescent="0.25">
      <c r="A531">
        <v>345</v>
      </c>
      <c r="B531">
        <v>345101</v>
      </c>
      <c r="C531">
        <v>6455</v>
      </c>
      <c r="D531" t="str">
        <f>VLOOKUP(C531,'Schedule 3'!A:M,13,FALSE)</f>
        <v>Operational/Non-Service Expenses</v>
      </c>
      <c r="E531">
        <v>0.6</v>
      </c>
      <c r="F531" s="1">
        <v>42825</v>
      </c>
      <c r="G531" t="s">
        <v>462</v>
      </c>
      <c r="H531" t="s">
        <v>469</v>
      </c>
      <c r="I531" t="s">
        <v>464</v>
      </c>
      <c r="J531">
        <v>163085</v>
      </c>
      <c r="K531">
        <v>59101</v>
      </c>
      <c r="L531">
        <v>266691</v>
      </c>
      <c r="Q531" t="s">
        <v>465</v>
      </c>
      <c r="U531">
        <v>3</v>
      </c>
      <c r="V531">
        <v>17</v>
      </c>
      <c r="Y531" t="s">
        <v>65</v>
      </c>
      <c r="Z531">
        <v>345</v>
      </c>
      <c r="AA531" t="s">
        <v>279</v>
      </c>
      <c r="AB531" t="s">
        <v>21</v>
      </c>
      <c r="AC531">
        <v>20</v>
      </c>
    </row>
    <row r="532" spans="1:29" x14ac:dyDescent="0.25">
      <c r="A532">
        <v>345</v>
      </c>
      <c r="B532">
        <v>345101</v>
      </c>
      <c r="C532">
        <v>6455</v>
      </c>
      <c r="D532" t="str">
        <f>VLOOKUP(C532,'Schedule 3'!A:M,13,FALSE)</f>
        <v>Operational/Non-Service Expenses</v>
      </c>
      <c r="E532">
        <v>0.61</v>
      </c>
      <c r="F532" s="1">
        <v>42825</v>
      </c>
      <c r="G532" t="s">
        <v>462</v>
      </c>
      <c r="H532" t="s">
        <v>467</v>
      </c>
      <c r="I532" t="s">
        <v>464</v>
      </c>
      <c r="J532">
        <v>163086</v>
      </c>
      <c r="K532">
        <v>59101</v>
      </c>
      <c r="L532">
        <v>266691</v>
      </c>
      <c r="Q532" t="s">
        <v>465</v>
      </c>
      <c r="U532">
        <v>3</v>
      </c>
      <c r="V532">
        <v>17</v>
      </c>
      <c r="Y532" t="s">
        <v>65</v>
      </c>
      <c r="Z532">
        <v>345</v>
      </c>
      <c r="AA532" t="s">
        <v>279</v>
      </c>
      <c r="AB532" t="s">
        <v>21</v>
      </c>
      <c r="AC532">
        <v>22</v>
      </c>
    </row>
    <row r="533" spans="1:29" x14ac:dyDescent="0.25">
      <c r="A533">
        <v>345</v>
      </c>
      <c r="B533">
        <v>345102</v>
      </c>
      <c r="C533">
        <v>6455</v>
      </c>
      <c r="D533" t="str">
        <f>VLOOKUP(C533,'Schedule 3'!A:M,13,FALSE)</f>
        <v>Operational/Non-Service Expenses</v>
      </c>
      <c r="E533">
        <v>-0.91</v>
      </c>
      <c r="F533" s="1">
        <v>42825</v>
      </c>
      <c r="G533" t="s">
        <v>462</v>
      </c>
      <c r="H533" t="s">
        <v>470</v>
      </c>
      <c r="I533" t="s">
        <v>464</v>
      </c>
      <c r="J533">
        <v>163119</v>
      </c>
      <c r="K533">
        <v>59101</v>
      </c>
      <c r="L533">
        <v>266691</v>
      </c>
      <c r="Q533" t="s">
        <v>465</v>
      </c>
      <c r="U533">
        <v>3</v>
      </c>
      <c r="V533">
        <v>17</v>
      </c>
      <c r="Y533" t="s">
        <v>65</v>
      </c>
      <c r="Z533">
        <v>345</v>
      </c>
      <c r="AA533" t="s">
        <v>279</v>
      </c>
      <c r="AB533" t="s">
        <v>21</v>
      </c>
      <c r="AC533">
        <v>24</v>
      </c>
    </row>
    <row r="534" spans="1:29" x14ac:dyDescent="0.25">
      <c r="A534">
        <v>345</v>
      </c>
      <c r="B534">
        <v>345102</v>
      </c>
      <c r="C534">
        <v>6455</v>
      </c>
      <c r="D534" t="str">
        <f>VLOOKUP(C534,'Schedule 3'!A:M,13,FALSE)</f>
        <v>Operational/Non-Service Expenses</v>
      </c>
      <c r="E534">
        <v>0.14000000000000001</v>
      </c>
      <c r="F534" s="1">
        <v>42825</v>
      </c>
      <c r="G534" t="s">
        <v>462</v>
      </c>
      <c r="H534" t="s">
        <v>471</v>
      </c>
      <c r="I534" t="s">
        <v>464</v>
      </c>
      <c r="J534">
        <v>163120</v>
      </c>
      <c r="K534">
        <v>59101</v>
      </c>
      <c r="L534">
        <v>266691</v>
      </c>
      <c r="Q534" t="s">
        <v>465</v>
      </c>
      <c r="U534">
        <v>3</v>
      </c>
      <c r="V534">
        <v>17</v>
      </c>
      <c r="Y534" t="s">
        <v>65</v>
      </c>
      <c r="Z534">
        <v>345</v>
      </c>
      <c r="AA534" t="s">
        <v>279</v>
      </c>
      <c r="AB534" t="s">
        <v>21</v>
      </c>
      <c r="AC534">
        <v>26</v>
      </c>
    </row>
    <row r="535" spans="1:29" x14ac:dyDescent="0.25">
      <c r="A535">
        <v>345</v>
      </c>
      <c r="B535">
        <v>345102</v>
      </c>
      <c r="C535">
        <v>6455</v>
      </c>
      <c r="D535" t="str">
        <f>VLOOKUP(C535,'Schedule 3'!A:M,13,FALSE)</f>
        <v>Operational/Non-Service Expenses</v>
      </c>
      <c r="E535">
        <v>0.91</v>
      </c>
      <c r="F535" s="1">
        <v>42825</v>
      </c>
      <c r="G535" t="s">
        <v>462</v>
      </c>
      <c r="H535" t="s">
        <v>472</v>
      </c>
      <c r="I535" t="s">
        <v>464</v>
      </c>
      <c r="J535">
        <v>163121</v>
      </c>
      <c r="K535">
        <v>59101</v>
      </c>
      <c r="L535">
        <v>266691</v>
      </c>
      <c r="Q535" t="s">
        <v>465</v>
      </c>
      <c r="U535">
        <v>3</v>
      </c>
      <c r="V535">
        <v>17</v>
      </c>
      <c r="Y535" t="s">
        <v>65</v>
      </c>
      <c r="Z535">
        <v>345</v>
      </c>
      <c r="AA535" t="s">
        <v>279</v>
      </c>
      <c r="AB535" t="s">
        <v>21</v>
      </c>
      <c r="AC535">
        <v>28</v>
      </c>
    </row>
    <row r="536" spans="1:29" x14ac:dyDescent="0.25">
      <c r="A536">
        <v>345</v>
      </c>
      <c r="B536">
        <v>345102</v>
      </c>
      <c r="C536">
        <v>6455</v>
      </c>
      <c r="D536" t="str">
        <f>VLOOKUP(C536,'Schedule 3'!A:M,13,FALSE)</f>
        <v>Operational/Non-Service Expenses</v>
      </c>
      <c r="E536">
        <v>0.91</v>
      </c>
      <c r="F536" s="1">
        <v>42825</v>
      </c>
      <c r="G536" t="s">
        <v>462</v>
      </c>
      <c r="H536" t="s">
        <v>473</v>
      </c>
      <c r="I536" t="s">
        <v>464</v>
      </c>
      <c r="J536">
        <v>163122</v>
      </c>
      <c r="K536">
        <v>59101</v>
      </c>
      <c r="L536">
        <v>266691</v>
      </c>
      <c r="Q536" t="s">
        <v>465</v>
      </c>
      <c r="U536">
        <v>3</v>
      </c>
      <c r="V536">
        <v>17</v>
      </c>
      <c r="Y536" t="s">
        <v>65</v>
      </c>
      <c r="Z536">
        <v>345</v>
      </c>
      <c r="AA536" t="s">
        <v>279</v>
      </c>
      <c r="AB536" t="s">
        <v>21</v>
      </c>
      <c r="AC536">
        <v>30</v>
      </c>
    </row>
    <row r="537" spans="1:29" x14ac:dyDescent="0.25">
      <c r="A537">
        <v>345</v>
      </c>
      <c r="B537">
        <v>345102</v>
      </c>
      <c r="C537">
        <v>6455</v>
      </c>
      <c r="D537" t="str">
        <f>VLOOKUP(C537,'Schedule 3'!A:M,13,FALSE)</f>
        <v>Operational/Non-Service Expenses</v>
      </c>
      <c r="E537">
        <v>1.24</v>
      </c>
      <c r="F537" s="1">
        <v>42825</v>
      </c>
      <c r="G537" t="s">
        <v>462</v>
      </c>
      <c r="H537" t="s">
        <v>471</v>
      </c>
      <c r="I537" t="s">
        <v>464</v>
      </c>
      <c r="J537">
        <v>163123</v>
      </c>
      <c r="K537">
        <v>59101</v>
      </c>
      <c r="L537">
        <v>266691</v>
      </c>
      <c r="Q537" t="s">
        <v>465</v>
      </c>
      <c r="U537">
        <v>3</v>
      </c>
      <c r="V537">
        <v>17</v>
      </c>
      <c r="Y537" t="s">
        <v>65</v>
      </c>
      <c r="Z537">
        <v>345</v>
      </c>
      <c r="AA537" t="s">
        <v>279</v>
      </c>
      <c r="AB537" t="s">
        <v>21</v>
      </c>
      <c r="AC537">
        <v>32</v>
      </c>
    </row>
    <row r="538" spans="1:29" x14ac:dyDescent="0.25">
      <c r="A538">
        <v>345</v>
      </c>
      <c r="B538">
        <v>345102</v>
      </c>
      <c r="C538">
        <v>6455</v>
      </c>
      <c r="D538" t="str">
        <f>VLOOKUP(C538,'Schedule 3'!A:M,13,FALSE)</f>
        <v>Operational/Non-Service Expenses</v>
      </c>
      <c r="E538">
        <v>1.71</v>
      </c>
      <c r="F538" s="1">
        <v>42825</v>
      </c>
      <c r="G538" t="s">
        <v>462</v>
      </c>
      <c r="H538" t="s">
        <v>474</v>
      </c>
      <c r="I538" t="s">
        <v>464</v>
      </c>
      <c r="J538">
        <v>163124</v>
      </c>
      <c r="K538">
        <v>59101</v>
      </c>
      <c r="L538">
        <v>266691</v>
      </c>
      <c r="Q538" t="s">
        <v>465</v>
      </c>
      <c r="U538">
        <v>3</v>
      </c>
      <c r="V538">
        <v>17</v>
      </c>
      <c r="Y538" t="s">
        <v>65</v>
      </c>
      <c r="Z538">
        <v>345</v>
      </c>
      <c r="AA538" t="s">
        <v>279</v>
      </c>
      <c r="AB538" t="s">
        <v>21</v>
      </c>
      <c r="AC538">
        <v>34</v>
      </c>
    </row>
    <row r="539" spans="1:29" x14ac:dyDescent="0.25">
      <c r="A539">
        <v>345</v>
      </c>
      <c r="B539">
        <v>345102</v>
      </c>
      <c r="C539">
        <v>6455</v>
      </c>
      <c r="D539" t="str">
        <f>VLOOKUP(C539,'Schedule 3'!A:M,13,FALSE)</f>
        <v>Operational/Non-Service Expenses</v>
      </c>
      <c r="E539">
        <v>2.14</v>
      </c>
      <c r="F539" s="1">
        <v>42825</v>
      </c>
      <c r="G539" t="s">
        <v>462</v>
      </c>
      <c r="H539" t="s">
        <v>474</v>
      </c>
      <c r="I539" t="s">
        <v>464</v>
      </c>
      <c r="J539">
        <v>163125</v>
      </c>
      <c r="K539">
        <v>59101</v>
      </c>
      <c r="L539">
        <v>266691</v>
      </c>
      <c r="Q539" t="s">
        <v>465</v>
      </c>
      <c r="U539">
        <v>3</v>
      </c>
      <c r="V539">
        <v>17</v>
      </c>
      <c r="Y539" t="s">
        <v>65</v>
      </c>
      <c r="Z539">
        <v>345</v>
      </c>
      <c r="AA539" t="s">
        <v>279</v>
      </c>
      <c r="AB539" t="s">
        <v>21</v>
      </c>
      <c r="AC539">
        <v>36</v>
      </c>
    </row>
    <row r="540" spans="1:29" x14ac:dyDescent="0.25">
      <c r="A540">
        <v>345</v>
      </c>
      <c r="B540">
        <v>345102</v>
      </c>
      <c r="C540">
        <v>6455</v>
      </c>
      <c r="D540" t="str">
        <f>VLOOKUP(C540,'Schedule 3'!A:M,13,FALSE)</f>
        <v>Operational/Non-Service Expenses</v>
      </c>
      <c r="E540">
        <v>3.34</v>
      </c>
      <c r="F540" s="1">
        <v>42825</v>
      </c>
      <c r="G540" t="s">
        <v>462</v>
      </c>
      <c r="H540" t="s">
        <v>474</v>
      </c>
      <c r="I540" t="s">
        <v>464</v>
      </c>
      <c r="J540">
        <v>163126</v>
      </c>
      <c r="K540">
        <v>59101</v>
      </c>
      <c r="L540">
        <v>266691</v>
      </c>
      <c r="Q540" t="s">
        <v>465</v>
      </c>
      <c r="U540">
        <v>3</v>
      </c>
      <c r="V540">
        <v>17</v>
      </c>
      <c r="Y540" t="s">
        <v>65</v>
      </c>
      <c r="Z540">
        <v>345</v>
      </c>
      <c r="AA540" t="s">
        <v>279</v>
      </c>
      <c r="AB540" t="s">
        <v>21</v>
      </c>
      <c r="AC540">
        <v>38</v>
      </c>
    </row>
    <row r="541" spans="1:29" x14ac:dyDescent="0.25">
      <c r="A541">
        <v>345</v>
      </c>
      <c r="B541">
        <v>345102</v>
      </c>
      <c r="C541">
        <v>6455</v>
      </c>
      <c r="D541" t="str">
        <f>VLOOKUP(C541,'Schedule 3'!A:M,13,FALSE)</f>
        <v>Operational/Non-Service Expenses</v>
      </c>
      <c r="E541">
        <v>3.48</v>
      </c>
      <c r="F541" s="1">
        <v>42825</v>
      </c>
      <c r="G541" t="s">
        <v>462</v>
      </c>
      <c r="H541" t="s">
        <v>468</v>
      </c>
      <c r="I541" t="s">
        <v>464</v>
      </c>
      <c r="J541">
        <v>163127</v>
      </c>
      <c r="K541">
        <v>59101</v>
      </c>
      <c r="L541">
        <v>266691</v>
      </c>
      <c r="Q541" t="s">
        <v>465</v>
      </c>
      <c r="U541">
        <v>3</v>
      </c>
      <c r="V541">
        <v>17</v>
      </c>
      <c r="Y541" t="s">
        <v>65</v>
      </c>
      <c r="Z541">
        <v>345</v>
      </c>
      <c r="AA541" t="s">
        <v>279</v>
      </c>
      <c r="AB541" t="s">
        <v>21</v>
      </c>
      <c r="AC541">
        <v>40</v>
      </c>
    </row>
    <row r="542" spans="1:29" x14ac:dyDescent="0.25">
      <c r="A542">
        <v>345</v>
      </c>
      <c r="B542">
        <v>345102</v>
      </c>
      <c r="C542">
        <v>6455</v>
      </c>
      <c r="D542" t="str">
        <f>VLOOKUP(C542,'Schedule 3'!A:M,13,FALSE)</f>
        <v>Operational/Non-Service Expenses</v>
      </c>
      <c r="E542">
        <v>4.33</v>
      </c>
      <c r="F542" s="1">
        <v>42825</v>
      </c>
      <c r="G542" t="s">
        <v>462</v>
      </c>
      <c r="H542" t="s">
        <v>474</v>
      </c>
      <c r="I542" t="s">
        <v>464</v>
      </c>
      <c r="J542">
        <v>163128</v>
      </c>
      <c r="K542">
        <v>59101</v>
      </c>
      <c r="L542">
        <v>266691</v>
      </c>
      <c r="Q542" t="s">
        <v>465</v>
      </c>
      <c r="U542">
        <v>3</v>
      </c>
      <c r="V542">
        <v>17</v>
      </c>
      <c r="Y542" t="s">
        <v>65</v>
      </c>
      <c r="Z542">
        <v>345</v>
      </c>
      <c r="AA542" t="s">
        <v>279</v>
      </c>
      <c r="AB542" t="s">
        <v>21</v>
      </c>
      <c r="AC542">
        <v>42</v>
      </c>
    </row>
    <row r="543" spans="1:29" x14ac:dyDescent="0.25">
      <c r="A543">
        <v>345</v>
      </c>
      <c r="B543">
        <v>345102</v>
      </c>
      <c r="C543">
        <v>6455</v>
      </c>
      <c r="D543" t="str">
        <f>VLOOKUP(C543,'Schedule 3'!A:M,13,FALSE)</f>
        <v>Operational/Non-Service Expenses</v>
      </c>
      <c r="E543">
        <v>5.25</v>
      </c>
      <c r="F543" s="1">
        <v>42825</v>
      </c>
      <c r="G543" t="s">
        <v>462</v>
      </c>
      <c r="H543" t="s">
        <v>475</v>
      </c>
      <c r="I543" t="s">
        <v>464</v>
      </c>
      <c r="J543">
        <v>163129</v>
      </c>
      <c r="K543">
        <v>59101</v>
      </c>
      <c r="L543">
        <v>266691</v>
      </c>
      <c r="Q543" t="s">
        <v>465</v>
      </c>
      <c r="U543">
        <v>3</v>
      </c>
      <c r="V543">
        <v>17</v>
      </c>
      <c r="Y543" t="s">
        <v>65</v>
      </c>
      <c r="Z543">
        <v>345</v>
      </c>
      <c r="AA543" t="s">
        <v>279</v>
      </c>
      <c r="AB543" t="s">
        <v>21</v>
      </c>
      <c r="AC543">
        <v>44</v>
      </c>
    </row>
    <row r="544" spans="1:29" x14ac:dyDescent="0.25">
      <c r="A544">
        <v>345</v>
      </c>
      <c r="B544">
        <v>345100</v>
      </c>
      <c r="C544">
        <v>6460</v>
      </c>
      <c r="D544" t="str">
        <f>VLOOKUP(C544,'Schedule 3'!A:M,13,FALSE)</f>
        <v>Operational/Non-Service Expenses</v>
      </c>
      <c r="E544">
        <v>0.25</v>
      </c>
      <c r="F544" s="1">
        <v>42825</v>
      </c>
      <c r="G544" t="s">
        <v>462</v>
      </c>
      <c r="H544" t="s">
        <v>476</v>
      </c>
      <c r="I544" t="s">
        <v>464</v>
      </c>
      <c r="J544">
        <v>92260</v>
      </c>
      <c r="K544">
        <v>59101</v>
      </c>
      <c r="L544">
        <v>266691</v>
      </c>
      <c r="Q544" t="s">
        <v>465</v>
      </c>
      <c r="U544">
        <v>3</v>
      </c>
      <c r="V544">
        <v>17</v>
      </c>
      <c r="Y544" t="s">
        <v>65</v>
      </c>
      <c r="Z544">
        <v>345</v>
      </c>
      <c r="AA544" t="s">
        <v>279</v>
      </c>
      <c r="AB544" t="s">
        <v>21</v>
      </c>
      <c r="AC544">
        <v>46</v>
      </c>
    </row>
    <row r="545" spans="1:29" x14ac:dyDescent="0.25">
      <c r="A545">
        <v>345</v>
      </c>
      <c r="B545">
        <v>345101</v>
      </c>
      <c r="C545">
        <v>6460</v>
      </c>
      <c r="D545" t="str">
        <f>VLOOKUP(C545,'Schedule 3'!A:M,13,FALSE)</f>
        <v>Operational/Non-Service Expenses</v>
      </c>
      <c r="E545">
        <v>5.7</v>
      </c>
      <c r="F545" s="1">
        <v>42825</v>
      </c>
      <c r="G545" t="s">
        <v>462</v>
      </c>
      <c r="H545" t="s">
        <v>476</v>
      </c>
      <c r="I545" t="s">
        <v>464</v>
      </c>
      <c r="J545">
        <v>92261</v>
      </c>
      <c r="K545">
        <v>59101</v>
      </c>
      <c r="L545">
        <v>266691</v>
      </c>
      <c r="Q545" t="s">
        <v>465</v>
      </c>
      <c r="U545">
        <v>3</v>
      </c>
      <c r="V545">
        <v>17</v>
      </c>
      <c r="Y545" t="s">
        <v>65</v>
      </c>
      <c r="Z545">
        <v>345</v>
      </c>
      <c r="AA545" t="s">
        <v>279</v>
      </c>
      <c r="AB545" t="s">
        <v>21</v>
      </c>
      <c r="AC545">
        <v>48</v>
      </c>
    </row>
    <row r="546" spans="1:29" x14ac:dyDescent="0.25">
      <c r="A546">
        <v>345</v>
      </c>
      <c r="B546">
        <v>345102</v>
      </c>
      <c r="C546">
        <v>6460</v>
      </c>
      <c r="D546" t="str">
        <f>VLOOKUP(C546,'Schedule 3'!A:M,13,FALSE)</f>
        <v>Operational/Non-Service Expenses</v>
      </c>
      <c r="E546">
        <v>35.86</v>
      </c>
      <c r="F546" s="1">
        <v>42825</v>
      </c>
      <c r="G546" t="s">
        <v>462</v>
      </c>
      <c r="H546" t="s">
        <v>476</v>
      </c>
      <c r="I546" t="s">
        <v>464</v>
      </c>
      <c r="J546">
        <v>92262</v>
      </c>
      <c r="K546">
        <v>59101</v>
      </c>
      <c r="L546">
        <v>266691</v>
      </c>
      <c r="Q546" t="s">
        <v>465</v>
      </c>
      <c r="U546">
        <v>3</v>
      </c>
      <c r="V546">
        <v>17</v>
      </c>
      <c r="Y546" t="s">
        <v>65</v>
      </c>
      <c r="Z546">
        <v>345</v>
      </c>
      <c r="AA546" t="s">
        <v>279</v>
      </c>
      <c r="AB546" t="s">
        <v>21</v>
      </c>
      <c r="AC546">
        <v>50</v>
      </c>
    </row>
    <row r="547" spans="1:29" x14ac:dyDescent="0.25">
      <c r="A547">
        <v>345</v>
      </c>
      <c r="B547">
        <v>345101</v>
      </c>
      <c r="C547">
        <v>6460</v>
      </c>
      <c r="D547" t="str">
        <f>VLOOKUP(C547,'Schedule 3'!A:M,13,FALSE)</f>
        <v>Operational/Non-Service Expenses</v>
      </c>
      <c r="E547">
        <v>2.84</v>
      </c>
      <c r="F547" s="1">
        <v>42825</v>
      </c>
      <c r="G547" t="s">
        <v>462</v>
      </c>
      <c r="H547" t="s">
        <v>463</v>
      </c>
      <c r="I547" t="s">
        <v>464</v>
      </c>
      <c r="J547">
        <v>108576</v>
      </c>
      <c r="K547">
        <v>59101</v>
      </c>
      <c r="L547">
        <v>266691</v>
      </c>
      <c r="Q547" t="s">
        <v>465</v>
      </c>
      <c r="U547">
        <v>3</v>
      </c>
      <c r="V547">
        <v>17</v>
      </c>
      <c r="Y547" t="s">
        <v>65</v>
      </c>
      <c r="Z547">
        <v>345</v>
      </c>
      <c r="AA547" t="s">
        <v>279</v>
      </c>
      <c r="AB547" t="s">
        <v>21</v>
      </c>
      <c r="AC547">
        <v>52</v>
      </c>
    </row>
    <row r="548" spans="1:29" x14ac:dyDescent="0.25">
      <c r="A548">
        <v>345</v>
      </c>
      <c r="B548">
        <v>345101</v>
      </c>
      <c r="C548">
        <v>6460</v>
      </c>
      <c r="D548" t="str">
        <f>VLOOKUP(C548,'Schedule 3'!A:M,13,FALSE)</f>
        <v>Operational/Non-Service Expenses</v>
      </c>
      <c r="E548">
        <v>43.99</v>
      </c>
      <c r="F548" s="1">
        <v>42825</v>
      </c>
      <c r="G548" t="s">
        <v>462</v>
      </c>
      <c r="H548" t="s">
        <v>463</v>
      </c>
      <c r="I548" t="s">
        <v>464</v>
      </c>
      <c r="J548">
        <v>108591</v>
      </c>
      <c r="K548">
        <v>59101</v>
      </c>
      <c r="L548">
        <v>266691</v>
      </c>
      <c r="Q548" t="s">
        <v>465</v>
      </c>
      <c r="U548">
        <v>3</v>
      </c>
      <c r="V548">
        <v>17</v>
      </c>
      <c r="Y548" t="s">
        <v>65</v>
      </c>
      <c r="Z548">
        <v>345</v>
      </c>
      <c r="AA548" t="s">
        <v>279</v>
      </c>
      <c r="AB548" t="s">
        <v>21</v>
      </c>
      <c r="AC548">
        <v>54</v>
      </c>
    </row>
    <row r="549" spans="1:29" x14ac:dyDescent="0.25">
      <c r="A549">
        <v>345</v>
      </c>
      <c r="B549">
        <v>345102</v>
      </c>
      <c r="C549">
        <v>6460</v>
      </c>
      <c r="D549" t="str">
        <f>VLOOKUP(C549,'Schedule 3'!A:M,13,FALSE)</f>
        <v>Operational/Non-Service Expenses</v>
      </c>
      <c r="E549">
        <v>524.99</v>
      </c>
      <c r="F549" s="1">
        <v>42825</v>
      </c>
      <c r="G549" t="s">
        <v>462</v>
      </c>
      <c r="H549" t="s">
        <v>463</v>
      </c>
      <c r="I549" t="s">
        <v>464</v>
      </c>
      <c r="J549">
        <v>108611</v>
      </c>
      <c r="K549">
        <v>59101</v>
      </c>
      <c r="L549">
        <v>266691</v>
      </c>
      <c r="Q549" t="s">
        <v>465</v>
      </c>
      <c r="U549">
        <v>3</v>
      </c>
      <c r="V549">
        <v>17</v>
      </c>
      <c r="Y549" t="s">
        <v>65</v>
      </c>
      <c r="Z549">
        <v>345</v>
      </c>
      <c r="AA549" t="s">
        <v>279</v>
      </c>
      <c r="AB549" t="s">
        <v>21</v>
      </c>
      <c r="AC549">
        <v>56</v>
      </c>
    </row>
    <row r="550" spans="1:29" x14ac:dyDescent="0.25">
      <c r="A550">
        <v>345</v>
      </c>
      <c r="B550">
        <v>345102</v>
      </c>
      <c r="C550">
        <v>6460</v>
      </c>
      <c r="D550" t="str">
        <f>VLOOKUP(C550,'Schedule 3'!A:M,13,FALSE)</f>
        <v>Operational/Non-Service Expenses</v>
      </c>
      <c r="E550">
        <v>0.21</v>
      </c>
      <c r="F550" s="1">
        <v>42825</v>
      </c>
      <c r="G550" t="s">
        <v>462</v>
      </c>
      <c r="H550" t="s">
        <v>477</v>
      </c>
      <c r="I550" t="s">
        <v>464</v>
      </c>
      <c r="J550">
        <v>163130</v>
      </c>
      <c r="K550">
        <v>59101</v>
      </c>
      <c r="L550">
        <v>266691</v>
      </c>
      <c r="Q550" t="s">
        <v>465</v>
      </c>
      <c r="U550">
        <v>3</v>
      </c>
      <c r="V550">
        <v>17</v>
      </c>
      <c r="Y550" t="s">
        <v>65</v>
      </c>
      <c r="Z550">
        <v>345</v>
      </c>
      <c r="AA550" t="s">
        <v>279</v>
      </c>
      <c r="AB550" t="s">
        <v>21</v>
      </c>
      <c r="AC550">
        <v>58</v>
      </c>
    </row>
    <row r="551" spans="1:29" x14ac:dyDescent="0.25">
      <c r="A551">
        <v>345</v>
      </c>
      <c r="B551">
        <v>345102</v>
      </c>
      <c r="C551">
        <v>6460</v>
      </c>
      <c r="D551" t="str">
        <f>VLOOKUP(C551,'Schedule 3'!A:M,13,FALSE)</f>
        <v>Operational/Non-Service Expenses</v>
      </c>
      <c r="E551">
        <v>0.72</v>
      </c>
      <c r="F551" s="1">
        <v>42825</v>
      </c>
      <c r="G551" t="s">
        <v>462</v>
      </c>
      <c r="H551" t="s">
        <v>478</v>
      </c>
      <c r="I551" t="s">
        <v>464</v>
      </c>
      <c r="J551">
        <v>163131</v>
      </c>
      <c r="K551">
        <v>59101</v>
      </c>
      <c r="L551">
        <v>266691</v>
      </c>
      <c r="Q551" t="s">
        <v>465</v>
      </c>
      <c r="U551">
        <v>3</v>
      </c>
      <c r="V551">
        <v>17</v>
      </c>
      <c r="Y551" t="s">
        <v>65</v>
      </c>
      <c r="Z551">
        <v>345</v>
      </c>
      <c r="AA551" t="s">
        <v>279</v>
      </c>
      <c r="AB551" t="s">
        <v>21</v>
      </c>
      <c r="AC551">
        <v>60</v>
      </c>
    </row>
    <row r="552" spans="1:29" x14ac:dyDescent="0.25">
      <c r="A552">
        <v>345</v>
      </c>
      <c r="B552">
        <v>345102</v>
      </c>
      <c r="C552">
        <v>6460</v>
      </c>
      <c r="D552" t="str">
        <f>VLOOKUP(C552,'Schedule 3'!A:M,13,FALSE)</f>
        <v>Operational/Non-Service Expenses</v>
      </c>
      <c r="E552">
        <v>0.72</v>
      </c>
      <c r="F552" s="1">
        <v>42825</v>
      </c>
      <c r="G552" t="s">
        <v>462</v>
      </c>
      <c r="H552" t="s">
        <v>479</v>
      </c>
      <c r="I552" t="s">
        <v>464</v>
      </c>
      <c r="J552">
        <v>163132</v>
      </c>
      <c r="K552">
        <v>59101</v>
      </c>
      <c r="L552">
        <v>266691</v>
      </c>
      <c r="Q552" t="s">
        <v>465</v>
      </c>
      <c r="U552">
        <v>3</v>
      </c>
      <c r="V552">
        <v>17</v>
      </c>
      <c r="Y552" t="s">
        <v>65</v>
      </c>
      <c r="Z552">
        <v>345</v>
      </c>
      <c r="AA552" t="s">
        <v>279</v>
      </c>
      <c r="AB552" t="s">
        <v>21</v>
      </c>
      <c r="AC552">
        <v>62</v>
      </c>
    </row>
    <row r="553" spans="1:29" x14ac:dyDescent="0.25">
      <c r="A553">
        <v>345</v>
      </c>
      <c r="B553">
        <v>345102</v>
      </c>
      <c r="C553">
        <v>6460</v>
      </c>
      <c r="D553" t="str">
        <f>VLOOKUP(C553,'Schedule 3'!A:M,13,FALSE)</f>
        <v>Operational/Non-Service Expenses</v>
      </c>
      <c r="E553">
        <v>0.93</v>
      </c>
      <c r="F553" s="1">
        <v>42825</v>
      </c>
      <c r="G553" t="s">
        <v>462</v>
      </c>
      <c r="H553" t="s">
        <v>480</v>
      </c>
      <c r="I553" t="s">
        <v>464</v>
      </c>
      <c r="J553">
        <v>163133</v>
      </c>
      <c r="K553">
        <v>59101</v>
      </c>
      <c r="L553">
        <v>266691</v>
      </c>
      <c r="Q553" t="s">
        <v>465</v>
      </c>
      <c r="U553">
        <v>3</v>
      </c>
      <c r="V553">
        <v>17</v>
      </c>
      <c r="Y553" t="s">
        <v>65</v>
      </c>
      <c r="Z553">
        <v>345</v>
      </c>
      <c r="AA553" t="s">
        <v>279</v>
      </c>
      <c r="AB553" t="s">
        <v>21</v>
      </c>
      <c r="AC553">
        <v>64</v>
      </c>
    </row>
    <row r="554" spans="1:29" x14ac:dyDescent="0.25">
      <c r="A554">
        <v>345</v>
      </c>
      <c r="B554">
        <v>345102</v>
      </c>
      <c r="C554">
        <v>6460</v>
      </c>
      <c r="D554" t="str">
        <f>VLOOKUP(C554,'Schedule 3'!A:M,13,FALSE)</f>
        <v>Operational/Non-Service Expenses</v>
      </c>
      <c r="E554">
        <v>81.94</v>
      </c>
      <c r="F554" s="1">
        <v>42825</v>
      </c>
      <c r="G554" t="s">
        <v>462</v>
      </c>
      <c r="H554" t="s">
        <v>477</v>
      </c>
      <c r="I554" t="s">
        <v>464</v>
      </c>
      <c r="J554">
        <v>163134</v>
      </c>
      <c r="K554">
        <v>59101</v>
      </c>
      <c r="L554">
        <v>266691</v>
      </c>
      <c r="Q554" t="s">
        <v>465</v>
      </c>
      <c r="U554">
        <v>3</v>
      </c>
      <c r="V554">
        <v>17</v>
      </c>
      <c r="Y554" t="s">
        <v>65</v>
      </c>
      <c r="Z554">
        <v>345</v>
      </c>
      <c r="AA554" t="s">
        <v>279</v>
      </c>
      <c r="AB554" t="s">
        <v>21</v>
      </c>
      <c r="AC554">
        <v>66</v>
      </c>
    </row>
    <row r="555" spans="1:29" x14ac:dyDescent="0.25">
      <c r="A555">
        <v>345</v>
      </c>
      <c r="B555">
        <v>345102</v>
      </c>
      <c r="C555">
        <v>6460</v>
      </c>
      <c r="D555" t="str">
        <f>VLOOKUP(C555,'Schedule 3'!A:M,13,FALSE)</f>
        <v>Operational/Non-Service Expenses</v>
      </c>
      <c r="E555">
        <v>95.52</v>
      </c>
      <c r="F555" s="1">
        <v>42825</v>
      </c>
      <c r="G555" t="s">
        <v>462</v>
      </c>
      <c r="H555" t="s">
        <v>481</v>
      </c>
      <c r="I555" t="s">
        <v>464</v>
      </c>
      <c r="J555">
        <v>2003099</v>
      </c>
      <c r="K555">
        <v>59101</v>
      </c>
      <c r="L555">
        <v>266691</v>
      </c>
      <c r="Q555" t="s">
        <v>465</v>
      </c>
      <c r="U555">
        <v>3</v>
      </c>
      <c r="V555">
        <v>17</v>
      </c>
      <c r="Y555" t="s">
        <v>65</v>
      </c>
      <c r="Z555">
        <v>345</v>
      </c>
      <c r="AA555" t="s">
        <v>279</v>
      </c>
      <c r="AB555" t="s">
        <v>21</v>
      </c>
      <c r="AC555">
        <v>68</v>
      </c>
    </row>
    <row r="556" spans="1:29" x14ac:dyDescent="0.25">
      <c r="A556">
        <v>345</v>
      </c>
      <c r="B556">
        <v>345102</v>
      </c>
      <c r="C556">
        <v>6465</v>
      </c>
      <c r="D556" t="str">
        <f>VLOOKUP(C556,'Schedule 3'!A:M,13,FALSE)</f>
        <v>Operational/Non-Service Expenses</v>
      </c>
      <c r="E556">
        <v>0.39</v>
      </c>
      <c r="F556" s="1">
        <v>42825</v>
      </c>
      <c r="G556" t="s">
        <v>462</v>
      </c>
      <c r="H556" t="s">
        <v>482</v>
      </c>
      <c r="I556" t="s">
        <v>464</v>
      </c>
      <c r="J556">
        <v>1008859</v>
      </c>
      <c r="K556">
        <v>59101</v>
      </c>
      <c r="L556">
        <v>266691</v>
      </c>
      <c r="Q556" t="s">
        <v>465</v>
      </c>
      <c r="U556">
        <v>3</v>
      </c>
      <c r="V556">
        <v>17</v>
      </c>
      <c r="Y556" t="s">
        <v>65</v>
      </c>
      <c r="Z556">
        <v>345</v>
      </c>
      <c r="AA556" t="s">
        <v>279</v>
      </c>
      <c r="AB556" t="s">
        <v>21</v>
      </c>
      <c r="AC556">
        <v>70</v>
      </c>
    </row>
    <row r="557" spans="1:29" x14ac:dyDescent="0.25">
      <c r="A557">
        <v>345</v>
      </c>
      <c r="B557">
        <v>345102</v>
      </c>
      <c r="C557">
        <v>6470</v>
      </c>
      <c r="D557" t="str">
        <f>VLOOKUP(C557,'Schedule 3'!A:M,13,FALSE)</f>
        <v>Operational/Non-Service Expenses</v>
      </c>
      <c r="E557">
        <v>216</v>
      </c>
      <c r="F557" s="1">
        <v>42825</v>
      </c>
      <c r="G557" t="s">
        <v>462</v>
      </c>
      <c r="H557" t="s">
        <v>483</v>
      </c>
      <c r="I557" t="s">
        <v>464</v>
      </c>
      <c r="J557">
        <v>2003127</v>
      </c>
      <c r="K557">
        <v>59101</v>
      </c>
      <c r="L557">
        <v>266691</v>
      </c>
      <c r="Q557" t="s">
        <v>465</v>
      </c>
      <c r="U557">
        <v>3</v>
      </c>
      <c r="V557">
        <v>17</v>
      </c>
      <c r="Y557" t="s">
        <v>65</v>
      </c>
      <c r="Z557">
        <v>345</v>
      </c>
      <c r="AA557" t="s">
        <v>279</v>
      </c>
      <c r="AB557" t="s">
        <v>21</v>
      </c>
      <c r="AC557">
        <v>72</v>
      </c>
    </row>
    <row r="558" spans="1:29" x14ac:dyDescent="0.25">
      <c r="A558">
        <v>345</v>
      </c>
      <c r="B558">
        <v>345100</v>
      </c>
      <c r="C558">
        <v>6485</v>
      </c>
      <c r="D558" t="str">
        <f>VLOOKUP(C558,'Schedule 3'!A:M,13,FALSE)</f>
        <v>Operational/Non-Service Expenses</v>
      </c>
      <c r="E558">
        <v>0.7</v>
      </c>
      <c r="F558" s="1">
        <v>42825</v>
      </c>
      <c r="G558" t="s">
        <v>462</v>
      </c>
      <c r="H558" t="s">
        <v>484</v>
      </c>
      <c r="I558" t="s">
        <v>464</v>
      </c>
      <c r="J558">
        <v>92594</v>
      </c>
      <c r="K558">
        <v>59101</v>
      </c>
      <c r="L558">
        <v>266691</v>
      </c>
      <c r="Q558" t="s">
        <v>465</v>
      </c>
      <c r="U558">
        <v>3</v>
      </c>
      <c r="V558">
        <v>17</v>
      </c>
      <c r="Y558" t="s">
        <v>65</v>
      </c>
      <c r="Z558">
        <v>345</v>
      </c>
      <c r="AA558" t="s">
        <v>279</v>
      </c>
      <c r="AB558" t="s">
        <v>21</v>
      </c>
      <c r="AC558">
        <v>74</v>
      </c>
    </row>
    <row r="559" spans="1:29" x14ac:dyDescent="0.25">
      <c r="A559">
        <v>345</v>
      </c>
      <c r="B559">
        <v>345101</v>
      </c>
      <c r="C559">
        <v>6485</v>
      </c>
      <c r="D559" t="str">
        <f>VLOOKUP(C559,'Schedule 3'!A:M,13,FALSE)</f>
        <v>Operational/Non-Service Expenses</v>
      </c>
      <c r="E559">
        <v>2.54</v>
      </c>
      <c r="F559" s="1">
        <v>42825</v>
      </c>
      <c r="G559" t="s">
        <v>462</v>
      </c>
      <c r="H559" t="s">
        <v>484</v>
      </c>
      <c r="I559" t="s">
        <v>464</v>
      </c>
      <c r="J559">
        <v>92595</v>
      </c>
      <c r="K559">
        <v>59101</v>
      </c>
      <c r="L559">
        <v>266691</v>
      </c>
      <c r="Q559" t="s">
        <v>465</v>
      </c>
      <c r="U559">
        <v>3</v>
      </c>
      <c r="V559">
        <v>17</v>
      </c>
      <c r="Y559" t="s">
        <v>65</v>
      </c>
      <c r="Z559">
        <v>345</v>
      </c>
      <c r="AA559" t="s">
        <v>279</v>
      </c>
      <c r="AB559" t="s">
        <v>21</v>
      </c>
      <c r="AC559">
        <v>76</v>
      </c>
    </row>
    <row r="560" spans="1:29" x14ac:dyDescent="0.25">
      <c r="A560">
        <v>345</v>
      </c>
      <c r="B560">
        <v>345102</v>
      </c>
      <c r="C560">
        <v>6485</v>
      </c>
      <c r="D560" t="str">
        <f>VLOOKUP(C560,'Schedule 3'!A:M,13,FALSE)</f>
        <v>Operational/Non-Service Expenses</v>
      </c>
      <c r="E560">
        <v>0.85</v>
      </c>
      <c r="F560" s="1">
        <v>42825</v>
      </c>
      <c r="G560" t="s">
        <v>462</v>
      </c>
      <c r="H560" t="s">
        <v>484</v>
      </c>
      <c r="I560" t="s">
        <v>464</v>
      </c>
      <c r="J560">
        <v>92596</v>
      </c>
      <c r="K560">
        <v>59101</v>
      </c>
      <c r="L560">
        <v>266691</v>
      </c>
      <c r="Q560" t="s">
        <v>465</v>
      </c>
      <c r="U560">
        <v>3</v>
      </c>
      <c r="V560">
        <v>17</v>
      </c>
      <c r="Y560" t="s">
        <v>65</v>
      </c>
      <c r="Z560">
        <v>345</v>
      </c>
      <c r="AA560" t="s">
        <v>279</v>
      </c>
      <c r="AB560" t="s">
        <v>21</v>
      </c>
      <c r="AC560">
        <v>78</v>
      </c>
    </row>
    <row r="561" spans="1:29" x14ac:dyDescent="0.25">
      <c r="A561">
        <v>345</v>
      </c>
      <c r="B561">
        <v>345101</v>
      </c>
      <c r="C561">
        <v>6485</v>
      </c>
      <c r="D561" t="str">
        <f>VLOOKUP(C561,'Schedule 3'!A:M,13,FALSE)</f>
        <v>Operational/Non-Service Expenses</v>
      </c>
      <c r="E561">
        <v>0.24</v>
      </c>
      <c r="F561" s="1">
        <v>42825</v>
      </c>
      <c r="G561" t="s">
        <v>462</v>
      </c>
      <c r="H561" t="s">
        <v>463</v>
      </c>
      <c r="I561" t="s">
        <v>464</v>
      </c>
      <c r="J561">
        <v>108577</v>
      </c>
      <c r="K561">
        <v>59101</v>
      </c>
      <c r="L561">
        <v>266691</v>
      </c>
      <c r="Q561" t="s">
        <v>465</v>
      </c>
      <c r="U561">
        <v>3</v>
      </c>
      <c r="V561">
        <v>17</v>
      </c>
      <c r="Y561" t="s">
        <v>65</v>
      </c>
      <c r="Z561">
        <v>345</v>
      </c>
      <c r="AA561" t="s">
        <v>279</v>
      </c>
      <c r="AB561" t="s">
        <v>21</v>
      </c>
      <c r="AC561">
        <v>80</v>
      </c>
    </row>
    <row r="562" spans="1:29" x14ac:dyDescent="0.25">
      <c r="A562">
        <v>345</v>
      </c>
      <c r="B562">
        <v>345101</v>
      </c>
      <c r="C562">
        <v>6485</v>
      </c>
      <c r="D562" t="str">
        <f>VLOOKUP(C562,'Schedule 3'!A:M,13,FALSE)</f>
        <v>Operational/Non-Service Expenses</v>
      </c>
      <c r="E562">
        <v>768.14</v>
      </c>
      <c r="F562" s="1">
        <v>42825</v>
      </c>
      <c r="G562" t="s">
        <v>462</v>
      </c>
      <c r="H562" t="s">
        <v>463</v>
      </c>
      <c r="I562" t="s">
        <v>464</v>
      </c>
      <c r="J562">
        <v>108592</v>
      </c>
      <c r="K562">
        <v>59101</v>
      </c>
      <c r="L562">
        <v>266691</v>
      </c>
      <c r="Q562" t="s">
        <v>465</v>
      </c>
      <c r="U562">
        <v>3</v>
      </c>
      <c r="V562">
        <v>17</v>
      </c>
      <c r="Y562" t="s">
        <v>65</v>
      </c>
      <c r="Z562">
        <v>345</v>
      </c>
      <c r="AA562" t="s">
        <v>279</v>
      </c>
      <c r="AB562" t="s">
        <v>21</v>
      </c>
      <c r="AC562">
        <v>82</v>
      </c>
    </row>
    <row r="563" spans="1:29" x14ac:dyDescent="0.25">
      <c r="A563">
        <v>345</v>
      </c>
      <c r="B563">
        <v>345102</v>
      </c>
      <c r="C563">
        <v>6485</v>
      </c>
      <c r="D563" t="str">
        <f>VLOOKUP(C563,'Schedule 3'!A:M,13,FALSE)</f>
        <v>Operational/Non-Service Expenses</v>
      </c>
      <c r="E563">
        <v>12.51</v>
      </c>
      <c r="F563" s="1">
        <v>42825</v>
      </c>
      <c r="G563" t="s">
        <v>462</v>
      </c>
      <c r="H563" t="s">
        <v>463</v>
      </c>
      <c r="I563" t="s">
        <v>464</v>
      </c>
      <c r="J563">
        <v>108612</v>
      </c>
      <c r="K563">
        <v>59101</v>
      </c>
      <c r="L563">
        <v>266691</v>
      </c>
      <c r="Q563" t="s">
        <v>465</v>
      </c>
      <c r="U563">
        <v>3</v>
      </c>
      <c r="V563">
        <v>17</v>
      </c>
      <c r="Y563" t="s">
        <v>65</v>
      </c>
      <c r="Z563">
        <v>345</v>
      </c>
      <c r="AA563" t="s">
        <v>279</v>
      </c>
      <c r="AB563" t="s">
        <v>21</v>
      </c>
      <c r="AC563">
        <v>84</v>
      </c>
    </row>
    <row r="564" spans="1:29" x14ac:dyDescent="0.25">
      <c r="A564">
        <v>345</v>
      </c>
      <c r="B564">
        <v>345102</v>
      </c>
      <c r="C564">
        <v>6485</v>
      </c>
      <c r="D564" t="str">
        <f>VLOOKUP(C564,'Schedule 3'!A:M,13,FALSE)</f>
        <v>Operational/Non-Service Expenses</v>
      </c>
      <c r="E564">
        <v>10.84</v>
      </c>
      <c r="F564" s="1">
        <v>42825</v>
      </c>
      <c r="G564" t="s">
        <v>462</v>
      </c>
      <c r="H564" t="s">
        <v>485</v>
      </c>
      <c r="I564" t="s">
        <v>464</v>
      </c>
      <c r="J564">
        <v>1003539</v>
      </c>
      <c r="K564">
        <v>59101</v>
      </c>
      <c r="L564">
        <v>266691</v>
      </c>
      <c r="Q564" t="s">
        <v>465</v>
      </c>
      <c r="U564">
        <v>3</v>
      </c>
      <c r="V564">
        <v>17</v>
      </c>
      <c r="Y564" t="s">
        <v>65</v>
      </c>
      <c r="Z564">
        <v>345</v>
      </c>
      <c r="AA564" t="s">
        <v>279</v>
      </c>
      <c r="AB564" t="s">
        <v>21</v>
      </c>
      <c r="AC564">
        <v>86</v>
      </c>
    </row>
    <row r="565" spans="1:29" x14ac:dyDescent="0.25">
      <c r="A565">
        <v>345</v>
      </c>
      <c r="B565">
        <v>345101</v>
      </c>
      <c r="C565">
        <v>6495</v>
      </c>
      <c r="D565" t="str">
        <f>VLOOKUP(C565,'Schedule 3'!A:M,13,FALSE)</f>
        <v>Operational/Non-Service Expenses</v>
      </c>
      <c r="E565">
        <v>0.33</v>
      </c>
      <c r="F565" s="1">
        <v>42825</v>
      </c>
      <c r="G565" t="s">
        <v>462</v>
      </c>
      <c r="H565" t="s">
        <v>486</v>
      </c>
      <c r="I565" t="s">
        <v>464</v>
      </c>
      <c r="J565">
        <v>95485</v>
      </c>
      <c r="K565">
        <v>59101</v>
      </c>
      <c r="L565">
        <v>266691</v>
      </c>
      <c r="Q565" t="s">
        <v>465</v>
      </c>
      <c r="U565">
        <v>3</v>
      </c>
      <c r="V565">
        <v>17</v>
      </c>
      <c r="Y565" t="s">
        <v>65</v>
      </c>
      <c r="Z565">
        <v>345</v>
      </c>
      <c r="AA565" t="s">
        <v>279</v>
      </c>
      <c r="AB565" t="s">
        <v>21</v>
      </c>
      <c r="AC565">
        <v>88</v>
      </c>
    </row>
    <row r="566" spans="1:29" x14ac:dyDescent="0.25">
      <c r="A566">
        <v>345</v>
      </c>
      <c r="B566">
        <v>345102</v>
      </c>
      <c r="C566">
        <v>6495</v>
      </c>
      <c r="D566" t="str">
        <f>VLOOKUP(C566,'Schedule 3'!A:M,13,FALSE)</f>
        <v>Operational/Non-Service Expenses</v>
      </c>
      <c r="E566">
        <v>6.39</v>
      </c>
      <c r="F566" s="1">
        <v>42825</v>
      </c>
      <c r="G566" t="s">
        <v>462</v>
      </c>
      <c r="H566" t="s">
        <v>487</v>
      </c>
      <c r="I566" t="s">
        <v>464</v>
      </c>
      <c r="J566">
        <v>95486</v>
      </c>
      <c r="K566">
        <v>59101</v>
      </c>
      <c r="L566">
        <v>266691</v>
      </c>
      <c r="Q566" t="s">
        <v>465</v>
      </c>
      <c r="U566">
        <v>3</v>
      </c>
      <c r="V566">
        <v>17</v>
      </c>
      <c r="Y566" t="s">
        <v>65</v>
      </c>
      <c r="Z566">
        <v>345</v>
      </c>
      <c r="AA566" t="s">
        <v>279</v>
      </c>
      <c r="AB566" t="s">
        <v>21</v>
      </c>
      <c r="AC566">
        <v>90</v>
      </c>
    </row>
    <row r="567" spans="1:29" x14ac:dyDescent="0.25">
      <c r="A567">
        <v>345</v>
      </c>
      <c r="B567">
        <v>345102</v>
      </c>
      <c r="C567">
        <v>6495</v>
      </c>
      <c r="D567" t="str">
        <f>VLOOKUP(C567,'Schedule 3'!A:M,13,FALSE)</f>
        <v>Operational/Non-Service Expenses</v>
      </c>
      <c r="E567">
        <v>5.48</v>
      </c>
      <c r="F567" s="1">
        <v>42825</v>
      </c>
      <c r="G567" t="s">
        <v>462</v>
      </c>
      <c r="H567" t="s">
        <v>488</v>
      </c>
      <c r="I567" t="s">
        <v>464</v>
      </c>
      <c r="J567">
        <v>1002458</v>
      </c>
      <c r="K567">
        <v>59101</v>
      </c>
      <c r="L567">
        <v>266691</v>
      </c>
      <c r="Q567" t="s">
        <v>465</v>
      </c>
      <c r="U567">
        <v>3</v>
      </c>
      <c r="V567">
        <v>17</v>
      </c>
      <c r="Y567" t="s">
        <v>65</v>
      </c>
      <c r="Z567">
        <v>345</v>
      </c>
      <c r="AA567" t="s">
        <v>279</v>
      </c>
      <c r="AB567" t="s">
        <v>21</v>
      </c>
      <c r="AC567">
        <v>92</v>
      </c>
    </row>
    <row r="568" spans="1:29" x14ac:dyDescent="0.25">
      <c r="A568">
        <v>345</v>
      </c>
      <c r="B568">
        <v>345102</v>
      </c>
      <c r="C568">
        <v>6505</v>
      </c>
      <c r="D568" t="str">
        <f>VLOOKUP(C568,'Schedule 3'!A:M,13,FALSE)</f>
        <v>Operational/Non-Service Expenses</v>
      </c>
      <c r="E568">
        <v>53.26</v>
      </c>
      <c r="F568" s="1">
        <v>42825</v>
      </c>
      <c r="G568" t="s">
        <v>462</v>
      </c>
      <c r="H568" t="s">
        <v>489</v>
      </c>
      <c r="I568" t="s">
        <v>464</v>
      </c>
      <c r="J568">
        <v>97991</v>
      </c>
      <c r="K568">
        <v>59101</v>
      </c>
      <c r="L568">
        <v>266691</v>
      </c>
      <c r="Q568" t="s">
        <v>465</v>
      </c>
      <c r="U568">
        <v>3</v>
      </c>
      <c r="V568">
        <v>17</v>
      </c>
      <c r="Y568" t="s">
        <v>65</v>
      </c>
      <c r="Z568">
        <v>345</v>
      </c>
      <c r="AA568" t="s">
        <v>279</v>
      </c>
      <c r="AB568" t="s">
        <v>21</v>
      </c>
      <c r="AC568">
        <v>94</v>
      </c>
    </row>
    <row r="569" spans="1:29" x14ac:dyDescent="0.25">
      <c r="A569">
        <v>345</v>
      </c>
      <c r="B569">
        <v>345101</v>
      </c>
      <c r="C569">
        <v>6505</v>
      </c>
      <c r="D569" t="str">
        <f>VLOOKUP(C569,'Schedule 3'!A:M,13,FALSE)</f>
        <v>Operational/Non-Service Expenses</v>
      </c>
      <c r="E569">
        <v>3.76</v>
      </c>
      <c r="F569" s="1">
        <v>42825</v>
      </c>
      <c r="G569" t="s">
        <v>462</v>
      </c>
      <c r="H569" t="s">
        <v>489</v>
      </c>
      <c r="I569" t="s">
        <v>464</v>
      </c>
      <c r="J569">
        <v>99801</v>
      </c>
      <c r="K569">
        <v>59101</v>
      </c>
      <c r="L569">
        <v>266691</v>
      </c>
      <c r="Q569" t="s">
        <v>465</v>
      </c>
      <c r="U569">
        <v>3</v>
      </c>
      <c r="V569">
        <v>17</v>
      </c>
      <c r="Y569" t="s">
        <v>65</v>
      </c>
      <c r="Z569">
        <v>345</v>
      </c>
      <c r="AA569" t="s">
        <v>279</v>
      </c>
      <c r="AB569" t="s">
        <v>21</v>
      </c>
      <c r="AC569">
        <v>96</v>
      </c>
    </row>
    <row r="570" spans="1:29" x14ac:dyDescent="0.25">
      <c r="A570">
        <v>345</v>
      </c>
      <c r="B570">
        <v>345101</v>
      </c>
      <c r="C570">
        <v>6510</v>
      </c>
      <c r="D570" t="str">
        <f>VLOOKUP(C570,'Schedule 3'!A:M,13,FALSE)</f>
        <v>Operational/Non-Service Expenses</v>
      </c>
      <c r="E570">
        <v>52.8</v>
      </c>
      <c r="F570" s="1">
        <v>42825</v>
      </c>
      <c r="G570" t="s">
        <v>462</v>
      </c>
      <c r="H570" t="s">
        <v>490</v>
      </c>
      <c r="I570" t="s">
        <v>464</v>
      </c>
      <c r="J570">
        <v>91259</v>
      </c>
      <c r="K570">
        <v>59101</v>
      </c>
      <c r="L570">
        <v>266691</v>
      </c>
      <c r="Q570" t="s">
        <v>465</v>
      </c>
      <c r="U570">
        <v>3</v>
      </c>
      <c r="V570">
        <v>17</v>
      </c>
      <c r="Y570" t="s">
        <v>65</v>
      </c>
      <c r="Z570">
        <v>345</v>
      </c>
      <c r="AA570" t="s">
        <v>279</v>
      </c>
      <c r="AB570" t="s">
        <v>21</v>
      </c>
      <c r="AC570">
        <v>98</v>
      </c>
    </row>
    <row r="571" spans="1:29" x14ac:dyDescent="0.25">
      <c r="A571">
        <v>345</v>
      </c>
      <c r="B571">
        <v>345102</v>
      </c>
      <c r="C571">
        <v>6510</v>
      </c>
      <c r="D571" t="str">
        <f>VLOOKUP(C571,'Schedule 3'!A:M,13,FALSE)</f>
        <v>Operational/Non-Service Expenses</v>
      </c>
      <c r="E571">
        <v>196.83</v>
      </c>
      <c r="F571" s="1">
        <v>42825</v>
      </c>
      <c r="G571" t="s">
        <v>462</v>
      </c>
      <c r="H571" t="s">
        <v>490</v>
      </c>
      <c r="I571" t="s">
        <v>464</v>
      </c>
      <c r="J571">
        <v>91260</v>
      </c>
      <c r="K571">
        <v>59101</v>
      </c>
      <c r="L571">
        <v>266691</v>
      </c>
      <c r="Q571" t="s">
        <v>465</v>
      </c>
      <c r="U571">
        <v>3</v>
      </c>
      <c r="V571">
        <v>17</v>
      </c>
      <c r="Y571" t="s">
        <v>65</v>
      </c>
      <c r="Z571">
        <v>345</v>
      </c>
      <c r="AA571" t="s">
        <v>279</v>
      </c>
      <c r="AB571" t="s">
        <v>21</v>
      </c>
      <c r="AC571">
        <v>100</v>
      </c>
    </row>
    <row r="572" spans="1:29" x14ac:dyDescent="0.25">
      <c r="A572">
        <v>345</v>
      </c>
      <c r="B572">
        <v>345101</v>
      </c>
      <c r="C572">
        <v>6510</v>
      </c>
      <c r="D572" t="str">
        <f>VLOOKUP(C572,'Schedule 3'!A:M,13,FALSE)</f>
        <v>Operational/Non-Service Expenses</v>
      </c>
      <c r="E572">
        <v>116.67</v>
      </c>
      <c r="F572" s="1">
        <v>42825</v>
      </c>
      <c r="G572" t="s">
        <v>462</v>
      </c>
      <c r="H572" t="s">
        <v>463</v>
      </c>
      <c r="I572" t="s">
        <v>464</v>
      </c>
      <c r="J572">
        <v>108593</v>
      </c>
      <c r="K572">
        <v>59101</v>
      </c>
      <c r="L572">
        <v>266691</v>
      </c>
      <c r="Q572" t="s">
        <v>465</v>
      </c>
      <c r="U572">
        <v>3</v>
      </c>
      <c r="V572">
        <v>17</v>
      </c>
      <c r="Y572" t="s">
        <v>65</v>
      </c>
      <c r="Z572">
        <v>345</v>
      </c>
      <c r="AA572" t="s">
        <v>279</v>
      </c>
      <c r="AB572" t="s">
        <v>21</v>
      </c>
      <c r="AC572">
        <v>102</v>
      </c>
    </row>
    <row r="573" spans="1:29" x14ac:dyDescent="0.25">
      <c r="A573">
        <v>345</v>
      </c>
      <c r="B573">
        <v>345102</v>
      </c>
      <c r="C573">
        <v>6510</v>
      </c>
      <c r="D573" t="str">
        <f>VLOOKUP(C573,'Schedule 3'!A:M,13,FALSE)</f>
        <v>Operational/Non-Service Expenses</v>
      </c>
      <c r="E573">
        <v>710.25</v>
      </c>
      <c r="F573" s="1">
        <v>42825</v>
      </c>
      <c r="G573" t="s">
        <v>462</v>
      </c>
      <c r="H573" t="s">
        <v>463</v>
      </c>
      <c r="I573" t="s">
        <v>464</v>
      </c>
      <c r="J573">
        <v>108613</v>
      </c>
      <c r="K573">
        <v>59101</v>
      </c>
      <c r="L573">
        <v>266691</v>
      </c>
      <c r="Q573" t="s">
        <v>465</v>
      </c>
      <c r="U573">
        <v>3</v>
      </c>
      <c r="V573">
        <v>17</v>
      </c>
      <c r="Y573" t="s">
        <v>65</v>
      </c>
      <c r="Z573">
        <v>345</v>
      </c>
      <c r="AA573" t="s">
        <v>279</v>
      </c>
      <c r="AB573" t="s">
        <v>21</v>
      </c>
      <c r="AC573">
        <v>104</v>
      </c>
    </row>
    <row r="574" spans="1:29" x14ac:dyDescent="0.25">
      <c r="A574">
        <v>345</v>
      </c>
      <c r="B574">
        <v>345101</v>
      </c>
      <c r="C574">
        <v>6510</v>
      </c>
      <c r="D574" t="str">
        <f>VLOOKUP(C574,'Schedule 3'!A:M,13,FALSE)</f>
        <v>Operational/Non-Service Expenses</v>
      </c>
      <c r="E574">
        <v>0.09</v>
      </c>
      <c r="F574" s="1">
        <v>42825</v>
      </c>
      <c r="G574" t="s">
        <v>462</v>
      </c>
      <c r="H574" t="s">
        <v>491</v>
      </c>
      <c r="I574" t="s">
        <v>464</v>
      </c>
      <c r="J574">
        <v>163087</v>
      </c>
      <c r="K574">
        <v>59101</v>
      </c>
      <c r="L574">
        <v>266691</v>
      </c>
      <c r="Q574" t="s">
        <v>465</v>
      </c>
      <c r="U574">
        <v>3</v>
      </c>
      <c r="V574">
        <v>17</v>
      </c>
      <c r="Y574" t="s">
        <v>65</v>
      </c>
      <c r="Z574">
        <v>345</v>
      </c>
      <c r="AA574" t="s">
        <v>279</v>
      </c>
      <c r="AB574" t="s">
        <v>21</v>
      </c>
      <c r="AC574">
        <v>106</v>
      </c>
    </row>
    <row r="575" spans="1:29" x14ac:dyDescent="0.25">
      <c r="A575">
        <v>345</v>
      </c>
      <c r="B575">
        <v>345101</v>
      </c>
      <c r="C575">
        <v>6510</v>
      </c>
      <c r="D575" t="str">
        <f>VLOOKUP(C575,'Schedule 3'!A:M,13,FALSE)</f>
        <v>Operational/Non-Service Expenses</v>
      </c>
      <c r="E575">
        <v>0.17</v>
      </c>
      <c r="F575" s="1">
        <v>42825</v>
      </c>
      <c r="G575" t="s">
        <v>462</v>
      </c>
      <c r="H575" t="s">
        <v>491</v>
      </c>
      <c r="I575" t="s">
        <v>464</v>
      </c>
      <c r="J575">
        <v>163088</v>
      </c>
      <c r="K575">
        <v>59101</v>
      </c>
      <c r="L575">
        <v>266691</v>
      </c>
      <c r="Q575" t="s">
        <v>465</v>
      </c>
      <c r="U575">
        <v>3</v>
      </c>
      <c r="V575">
        <v>17</v>
      </c>
      <c r="Y575" t="s">
        <v>65</v>
      </c>
      <c r="Z575">
        <v>345</v>
      </c>
      <c r="AA575" t="s">
        <v>279</v>
      </c>
      <c r="AB575" t="s">
        <v>21</v>
      </c>
      <c r="AC575">
        <v>108</v>
      </c>
    </row>
    <row r="576" spans="1:29" x14ac:dyDescent="0.25">
      <c r="A576">
        <v>345</v>
      </c>
      <c r="B576">
        <v>345102</v>
      </c>
      <c r="C576">
        <v>6510</v>
      </c>
      <c r="D576" t="str">
        <f>VLOOKUP(C576,'Schedule 3'!A:M,13,FALSE)</f>
        <v>Operational/Non-Service Expenses</v>
      </c>
      <c r="E576">
        <v>0.36</v>
      </c>
      <c r="F576" s="1">
        <v>42825</v>
      </c>
      <c r="G576" t="s">
        <v>462</v>
      </c>
      <c r="H576" t="s">
        <v>478</v>
      </c>
      <c r="I576" t="s">
        <v>464</v>
      </c>
      <c r="J576">
        <v>163135</v>
      </c>
      <c r="K576">
        <v>59101</v>
      </c>
      <c r="L576">
        <v>266691</v>
      </c>
      <c r="Q576" t="s">
        <v>465</v>
      </c>
      <c r="U576">
        <v>3</v>
      </c>
      <c r="V576">
        <v>17</v>
      </c>
      <c r="Y576" t="s">
        <v>65</v>
      </c>
      <c r="Z576">
        <v>345</v>
      </c>
      <c r="AA576" t="s">
        <v>279</v>
      </c>
      <c r="AB576" t="s">
        <v>21</v>
      </c>
      <c r="AC576">
        <v>110</v>
      </c>
    </row>
    <row r="577" spans="1:29" x14ac:dyDescent="0.25">
      <c r="A577">
        <v>345</v>
      </c>
      <c r="B577">
        <v>345102</v>
      </c>
      <c r="C577">
        <v>6510</v>
      </c>
      <c r="D577" t="str">
        <f>VLOOKUP(C577,'Schedule 3'!A:M,13,FALSE)</f>
        <v>Operational/Non-Service Expenses</v>
      </c>
      <c r="E577">
        <v>0.41</v>
      </c>
      <c r="F577" s="1">
        <v>42825</v>
      </c>
      <c r="G577" t="s">
        <v>462</v>
      </c>
      <c r="H577" t="s">
        <v>492</v>
      </c>
      <c r="I577" t="s">
        <v>464</v>
      </c>
      <c r="J577">
        <v>163136</v>
      </c>
      <c r="K577">
        <v>59101</v>
      </c>
      <c r="L577">
        <v>266691</v>
      </c>
      <c r="Q577" t="s">
        <v>465</v>
      </c>
      <c r="U577">
        <v>3</v>
      </c>
      <c r="V577">
        <v>17</v>
      </c>
      <c r="Y577" t="s">
        <v>65</v>
      </c>
      <c r="Z577">
        <v>345</v>
      </c>
      <c r="AA577" t="s">
        <v>279</v>
      </c>
      <c r="AB577" t="s">
        <v>21</v>
      </c>
      <c r="AC577">
        <v>112</v>
      </c>
    </row>
    <row r="578" spans="1:29" x14ac:dyDescent="0.25">
      <c r="A578">
        <v>345</v>
      </c>
      <c r="B578">
        <v>345102</v>
      </c>
      <c r="C578">
        <v>6510</v>
      </c>
      <c r="D578" t="str">
        <f>VLOOKUP(C578,'Schedule 3'!A:M,13,FALSE)</f>
        <v>Operational/Non-Service Expenses</v>
      </c>
      <c r="E578">
        <v>0.41</v>
      </c>
      <c r="F578" s="1">
        <v>42825</v>
      </c>
      <c r="G578" t="s">
        <v>462</v>
      </c>
      <c r="H578" t="s">
        <v>479</v>
      </c>
      <c r="I578" t="s">
        <v>464</v>
      </c>
      <c r="J578">
        <v>163137</v>
      </c>
      <c r="K578">
        <v>59101</v>
      </c>
      <c r="L578">
        <v>266691</v>
      </c>
      <c r="Q578" t="s">
        <v>465</v>
      </c>
      <c r="U578">
        <v>3</v>
      </c>
      <c r="V578">
        <v>17</v>
      </c>
      <c r="Y578" t="s">
        <v>65</v>
      </c>
      <c r="Z578">
        <v>345</v>
      </c>
      <c r="AA578" t="s">
        <v>279</v>
      </c>
      <c r="AB578" t="s">
        <v>21</v>
      </c>
      <c r="AC578">
        <v>114</v>
      </c>
    </row>
    <row r="579" spans="1:29" x14ac:dyDescent="0.25">
      <c r="A579">
        <v>345</v>
      </c>
      <c r="B579">
        <v>345102</v>
      </c>
      <c r="C579">
        <v>6510</v>
      </c>
      <c r="D579" t="str">
        <f>VLOOKUP(C579,'Schedule 3'!A:M,13,FALSE)</f>
        <v>Operational/Non-Service Expenses</v>
      </c>
      <c r="E579">
        <v>1.51</v>
      </c>
      <c r="F579" s="1">
        <v>42825</v>
      </c>
      <c r="G579" t="s">
        <v>462</v>
      </c>
      <c r="H579" t="s">
        <v>480</v>
      </c>
      <c r="I579" t="s">
        <v>464</v>
      </c>
      <c r="J579">
        <v>163138</v>
      </c>
      <c r="K579">
        <v>59101</v>
      </c>
      <c r="L579">
        <v>266691</v>
      </c>
      <c r="Q579" t="s">
        <v>465</v>
      </c>
      <c r="U579">
        <v>3</v>
      </c>
      <c r="V579">
        <v>17</v>
      </c>
      <c r="Y579" t="s">
        <v>65</v>
      </c>
      <c r="Z579">
        <v>345</v>
      </c>
      <c r="AA579" t="s">
        <v>279</v>
      </c>
      <c r="AB579" t="s">
        <v>21</v>
      </c>
      <c r="AC579">
        <v>116</v>
      </c>
    </row>
    <row r="580" spans="1:29" x14ac:dyDescent="0.25">
      <c r="A580">
        <v>345</v>
      </c>
      <c r="B580">
        <v>345102</v>
      </c>
      <c r="C580">
        <v>6510</v>
      </c>
      <c r="D580" t="str">
        <f>VLOOKUP(C580,'Schedule 3'!A:M,13,FALSE)</f>
        <v>Operational/Non-Service Expenses</v>
      </c>
      <c r="E580">
        <v>4</v>
      </c>
      <c r="F580" s="1">
        <v>42825</v>
      </c>
      <c r="G580" t="s">
        <v>462</v>
      </c>
      <c r="H580" t="s">
        <v>475</v>
      </c>
      <c r="I580" t="s">
        <v>464</v>
      </c>
      <c r="J580">
        <v>163139</v>
      </c>
      <c r="K580">
        <v>59101</v>
      </c>
      <c r="L580">
        <v>266691</v>
      </c>
      <c r="Q580" t="s">
        <v>465</v>
      </c>
      <c r="U580">
        <v>3</v>
      </c>
      <c r="V580">
        <v>17</v>
      </c>
      <c r="Y580" t="s">
        <v>65</v>
      </c>
      <c r="Z580">
        <v>345</v>
      </c>
      <c r="AA580" t="s">
        <v>279</v>
      </c>
      <c r="AB580" t="s">
        <v>21</v>
      </c>
      <c r="AC580">
        <v>118</v>
      </c>
    </row>
    <row r="581" spans="1:29" x14ac:dyDescent="0.25">
      <c r="A581">
        <v>345</v>
      </c>
      <c r="B581">
        <v>345100</v>
      </c>
      <c r="C581">
        <v>6510</v>
      </c>
      <c r="D581" t="str">
        <f>VLOOKUP(C581,'Schedule 3'!A:M,13,FALSE)</f>
        <v>Operational/Non-Service Expenses</v>
      </c>
      <c r="E581">
        <v>9.67</v>
      </c>
      <c r="F581" s="1">
        <v>42825</v>
      </c>
      <c r="G581" t="s">
        <v>462</v>
      </c>
      <c r="H581" t="s">
        <v>493</v>
      </c>
      <c r="I581" t="s">
        <v>464</v>
      </c>
      <c r="J581">
        <v>2003083</v>
      </c>
      <c r="K581">
        <v>59101</v>
      </c>
      <c r="L581">
        <v>266691</v>
      </c>
      <c r="Q581" t="s">
        <v>465</v>
      </c>
      <c r="U581">
        <v>3</v>
      </c>
      <c r="V581">
        <v>17</v>
      </c>
      <c r="Y581" t="s">
        <v>65</v>
      </c>
      <c r="Z581">
        <v>345</v>
      </c>
      <c r="AA581" t="s">
        <v>279</v>
      </c>
      <c r="AB581" t="s">
        <v>21</v>
      </c>
      <c r="AC581">
        <v>120</v>
      </c>
    </row>
    <row r="582" spans="1:29" x14ac:dyDescent="0.25">
      <c r="A582">
        <v>345</v>
      </c>
      <c r="B582">
        <v>345102</v>
      </c>
      <c r="C582">
        <v>6510</v>
      </c>
      <c r="D582" t="str">
        <f>VLOOKUP(C582,'Schedule 3'!A:M,13,FALSE)</f>
        <v>Operational/Non-Service Expenses</v>
      </c>
      <c r="E582">
        <v>45.15</v>
      </c>
      <c r="F582" s="1">
        <v>42825</v>
      </c>
      <c r="G582" t="s">
        <v>462</v>
      </c>
      <c r="H582" t="s">
        <v>494</v>
      </c>
      <c r="I582" t="s">
        <v>464</v>
      </c>
      <c r="J582">
        <v>2003093</v>
      </c>
      <c r="K582">
        <v>59101</v>
      </c>
      <c r="L582">
        <v>266691</v>
      </c>
      <c r="Q582" t="s">
        <v>465</v>
      </c>
      <c r="U582">
        <v>3</v>
      </c>
      <c r="V582">
        <v>17</v>
      </c>
      <c r="Y582" t="s">
        <v>65</v>
      </c>
      <c r="Z582">
        <v>345</v>
      </c>
      <c r="AA582" t="s">
        <v>279</v>
      </c>
      <c r="AB582" t="s">
        <v>21</v>
      </c>
      <c r="AC582">
        <v>122</v>
      </c>
    </row>
    <row r="583" spans="1:29" x14ac:dyDescent="0.25">
      <c r="A583">
        <v>345</v>
      </c>
      <c r="B583">
        <v>345102</v>
      </c>
      <c r="C583">
        <v>6510</v>
      </c>
      <c r="D583" t="str">
        <f>VLOOKUP(C583,'Schedule 3'!A:M,13,FALSE)</f>
        <v>Operational/Non-Service Expenses</v>
      </c>
      <c r="E583">
        <v>42.37</v>
      </c>
      <c r="F583" s="1">
        <v>42825</v>
      </c>
      <c r="G583" t="s">
        <v>462</v>
      </c>
      <c r="H583" t="s">
        <v>495</v>
      </c>
      <c r="I583" t="s">
        <v>464</v>
      </c>
      <c r="J583">
        <v>2003109</v>
      </c>
      <c r="K583">
        <v>59101</v>
      </c>
      <c r="L583">
        <v>266691</v>
      </c>
      <c r="Q583" t="s">
        <v>465</v>
      </c>
      <c r="U583">
        <v>3</v>
      </c>
      <c r="V583">
        <v>17</v>
      </c>
      <c r="Y583" t="s">
        <v>65</v>
      </c>
      <c r="Z583">
        <v>345</v>
      </c>
      <c r="AA583" t="s">
        <v>279</v>
      </c>
      <c r="AB583" t="s">
        <v>21</v>
      </c>
      <c r="AC583">
        <v>124</v>
      </c>
    </row>
    <row r="584" spans="1:29" x14ac:dyDescent="0.25">
      <c r="A584">
        <v>345</v>
      </c>
      <c r="B584">
        <v>345102</v>
      </c>
      <c r="C584">
        <v>6510</v>
      </c>
      <c r="D584" t="str">
        <f>VLOOKUP(C584,'Schedule 3'!A:M,13,FALSE)</f>
        <v>Operational/Non-Service Expenses</v>
      </c>
      <c r="E584">
        <v>111.85</v>
      </c>
      <c r="F584" s="1">
        <v>42825</v>
      </c>
      <c r="G584" t="s">
        <v>462</v>
      </c>
      <c r="H584" t="s">
        <v>496</v>
      </c>
      <c r="I584" t="s">
        <v>464</v>
      </c>
      <c r="J584">
        <v>5000367</v>
      </c>
      <c r="K584">
        <v>59101</v>
      </c>
      <c r="L584">
        <v>266691</v>
      </c>
      <c r="Q584" t="s">
        <v>465</v>
      </c>
      <c r="U584">
        <v>3</v>
      </c>
      <c r="V584">
        <v>17</v>
      </c>
      <c r="Y584" t="s">
        <v>65</v>
      </c>
      <c r="Z584">
        <v>345</v>
      </c>
      <c r="AA584" t="s">
        <v>279</v>
      </c>
      <c r="AB584" t="s">
        <v>21</v>
      </c>
      <c r="AC584">
        <v>126</v>
      </c>
    </row>
    <row r="585" spans="1:29" x14ac:dyDescent="0.25">
      <c r="A585">
        <v>345</v>
      </c>
      <c r="B585">
        <v>345101</v>
      </c>
      <c r="C585">
        <v>6515</v>
      </c>
      <c r="D585" t="str">
        <f>VLOOKUP(C585,'Schedule 3'!A:M,13,FALSE)</f>
        <v>Operational/Non-Service Expenses</v>
      </c>
      <c r="E585">
        <v>3.32</v>
      </c>
      <c r="F585" s="1">
        <v>42825</v>
      </c>
      <c r="G585" t="s">
        <v>462</v>
      </c>
      <c r="H585" t="s">
        <v>497</v>
      </c>
      <c r="I585" t="s">
        <v>464</v>
      </c>
      <c r="J585">
        <v>95806</v>
      </c>
      <c r="K585">
        <v>59101</v>
      </c>
      <c r="L585">
        <v>266691</v>
      </c>
      <c r="Q585" t="s">
        <v>465</v>
      </c>
      <c r="U585">
        <v>3</v>
      </c>
      <c r="V585">
        <v>17</v>
      </c>
      <c r="Y585" t="s">
        <v>65</v>
      </c>
      <c r="Z585">
        <v>345</v>
      </c>
      <c r="AA585" t="s">
        <v>279</v>
      </c>
      <c r="AB585" t="s">
        <v>21</v>
      </c>
      <c r="AC585">
        <v>128</v>
      </c>
    </row>
    <row r="586" spans="1:29" x14ac:dyDescent="0.25">
      <c r="A586">
        <v>345</v>
      </c>
      <c r="B586">
        <v>345102</v>
      </c>
      <c r="C586">
        <v>6515</v>
      </c>
      <c r="D586" t="str">
        <f>VLOOKUP(C586,'Schedule 3'!A:M,13,FALSE)</f>
        <v>Operational/Non-Service Expenses</v>
      </c>
      <c r="E586">
        <v>8.24</v>
      </c>
      <c r="F586" s="1">
        <v>42825</v>
      </c>
      <c r="G586" t="s">
        <v>462</v>
      </c>
      <c r="H586" t="s">
        <v>497</v>
      </c>
      <c r="I586" t="s">
        <v>464</v>
      </c>
      <c r="J586">
        <v>95807</v>
      </c>
      <c r="K586">
        <v>59101</v>
      </c>
      <c r="L586">
        <v>266691</v>
      </c>
      <c r="Q586" t="s">
        <v>465</v>
      </c>
      <c r="U586">
        <v>3</v>
      </c>
      <c r="V586">
        <v>17</v>
      </c>
      <c r="Y586" t="s">
        <v>65</v>
      </c>
      <c r="Z586">
        <v>345</v>
      </c>
      <c r="AA586" t="s">
        <v>279</v>
      </c>
      <c r="AB586" t="s">
        <v>21</v>
      </c>
      <c r="AC586">
        <v>130</v>
      </c>
    </row>
    <row r="587" spans="1:29" x14ac:dyDescent="0.25">
      <c r="A587">
        <v>345</v>
      </c>
      <c r="B587">
        <v>345102</v>
      </c>
      <c r="C587">
        <v>6515</v>
      </c>
      <c r="D587" t="str">
        <f>VLOOKUP(C587,'Schedule 3'!A:M,13,FALSE)</f>
        <v>Operational/Non-Service Expenses</v>
      </c>
      <c r="E587">
        <v>1.44</v>
      </c>
      <c r="F587" s="1">
        <v>42825</v>
      </c>
      <c r="G587" t="s">
        <v>462</v>
      </c>
      <c r="H587" t="s">
        <v>498</v>
      </c>
      <c r="I587" t="s">
        <v>464</v>
      </c>
      <c r="J587">
        <v>1002874</v>
      </c>
      <c r="K587">
        <v>59101</v>
      </c>
      <c r="L587">
        <v>266691</v>
      </c>
      <c r="Q587" t="s">
        <v>465</v>
      </c>
      <c r="U587">
        <v>3</v>
      </c>
      <c r="V587">
        <v>17</v>
      </c>
      <c r="Y587" t="s">
        <v>65</v>
      </c>
      <c r="Z587">
        <v>345</v>
      </c>
      <c r="AA587" t="s">
        <v>279</v>
      </c>
      <c r="AB587" t="s">
        <v>21</v>
      </c>
      <c r="AC587">
        <v>132</v>
      </c>
    </row>
    <row r="588" spans="1:29" x14ac:dyDescent="0.25">
      <c r="A588">
        <v>345</v>
      </c>
      <c r="B588">
        <v>345100</v>
      </c>
      <c r="C588">
        <v>6515</v>
      </c>
      <c r="D588" t="str">
        <f>VLOOKUP(C588,'Schedule 3'!A:M,13,FALSE)</f>
        <v>Operational/Non-Service Expenses</v>
      </c>
      <c r="E588">
        <v>7.67</v>
      </c>
      <c r="F588" s="1">
        <v>42825</v>
      </c>
      <c r="G588" t="s">
        <v>462</v>
      </c>
      <c r="H588" t="s">
        <v>497</v>
      </c>
      <c r="I588" t="s">
        <v>464</v>
      </c>
      <c r="J588">
        <v>2002095</v>
      </c>
      <c r="K588">
        <v>59101</v>
      </c>
      <c r="L588">
        <v>266691</v>
      </c>
      <c r="Q588" t="s">
        <v>465</v>
      </c>
      <c r="U588">
        <v>3</v>
      </c>
      <c r="V588">
        <v>17</v>
      </c>
      <c r="Y588" t="s">
        <v>65</v>
      </c>
      <c r="Z588">
        <v>345</v>
      </c>
      <c r="AA588" t="s">
        <v>279</v>
      </c>
      <c r="AB588" t="s">
        <v>21</v>
      </c>
      <c r="AC588">
        <v>134</v>
      </c>
    </row>
    <row r="589" spans="1:29" x14ac:dyDescent="0.25">
      <c r="A589">
        <v>345</v>
      </c>
      <c r="B589">
        <v>345100</v>
      </c>
      <c r="C589">
        <v>6520</v>
      </c>
      <c r="D589" t="str">
        <f>VLOOKUP(C589,'Schedule 3'!A:M,13,FALSE)</f>
        <v>Operational/Non-Service Expenses</v>
      </c>
      <c r="E589">
        <v>2.3199999999999998</v>
      </c>
      <c r="F589" s="1">
        <v>42825</v>
      </c>
      <c r="G589" t="s">
        <v>462</v>
      </c>
      <c r="H589" t="s">
        <v>499</v>
      </c>
      <c r="I589" t="s">
        <v>464</v>
      </c>
      <c r="J589">
        <v>92928</v>
      </c>
      <c r="K589">
        <v>59101</v>
      </c>
      <c r="L589">
        <v>266691</v>
      </c>
      <c r="Q589" t="s">
        <v>465</v>
      </c>
      <c r="U589">
        <v>3</v>
      </c>
      <c r="V589">
        <v>17</v>
      </c>
      <c r="Y589" t="s">
        <v>65</v>
      </c>
      <c r="Z589">
        <v>345</v>
      </c>
      <c r="AA589" t="s">
        <v>279</v>
      </c>
      <c r="AB589" t="s">
        <v>21</v>
      </c>
      <c r="AC589">
        <v>136</v>
      </c>
    </row>
    <row r="590" spans="1:29" x14ac:dyDescent="0.25">
      <c r="A590">
        <v>345</v>
      </c>
      <c r="B590">
        <v>345101</v>
      </c>
      <c r="C590">
        <v>6520</v>
      </c>
      <c r="D590" t="str">
        <f>VLOOKUP(C590,'Schedule 3'!A:M,13,FALSE)</f>
        <v>Operational/Non-Service Expenses</v>
      </c>
      <c r="E590">
        <v>8.39</v>
      </c>
      <c r="F590" s="1">
        <v>42825</v>
      </c>
      <c r="G590" t="s">
        <v>462</v>
      </c>
      <c r="H590" t="s">
        <v>499</v>
      </c>
      <c r="I590" t="s">
        <v>464</v>
      </c>
      <c r="J590">
        <v>92929</v>
      </c>
      <c r="K590">
        <v>59101</v>
      </c>
      <c r="L590">
        <v>266691</v>
      </c>
      <c r="Q590" t="s">
        <v>465</v>
      </c>
      <c r="U590">
        <v>3</v>
      </c>
      <c r="V590">
        <v>17</v>
      </c>
      <c r="Y590" t="s">
        <v>65</v>
      </c>
      <c r="Z590">
        <v>345</v>
      </c>
      <c r="AA590" t="s">
        <v>279</v>
      </c>
      <c r="AB590" t="s">
        <v>21</v>
      </c>
      <c r="AC590">
        <v>138</v>
      </c>
    </row>
    <row r="591" spans="1:29" x14ac:dyDescent="0.25">
      <c r="A591">
        <v>345</v>
      </c>
      <c r="B591">
        <v>345102</v>
      </c>
      <c r="C591">
        <v>6520</v>
      </c>
      <c r="D591" t="str">
        <f>VLOOKUP(C591,'Schedule 3'!A:M,13,FALSE)</f>
        <v>Operational/Non-Service Expenses</v>
      </c>
      <c r="E591">
        <v>168.99</v>
      </c>
      <c r="F591" s="1">
        <v>42825</v>
      </c>
      <c r="G591" t="s">
        <v>462</v>
      </c>
      <c r="H591" t="s">
        <v>499</v>
      </c>
      <c r="I591" t="s">
        <v>464</v>
      </c>
      <c r="J591">
        <v>92930</v>
      </c>
      <c r="K591">
        <v>59101</v>
      </c>
      <c r="L591">
        <v>266691</v>
      </c>
      <c r="Q591" t="s">
        <v>465</v>
      </c>
      <c r="U591">
        <v>3</v>
      </c>
      <c r="V591">
        <v>17</v>
      </c>
      <c r="Y591" t="s">
        <v>65</v>
      </c>
      <c r="Z591">
        <v>345</v>
      </c>
      <c r="AA591" t="s">
        <v>279</v>
      </c>
      <c r="AB591" t="s">
        <v>21</v>
      </c>
      <c r="AC591">
        <v>140</v>
      </c>
    </row>
    <row r="592" spans="1:29" x14ac:dyDescent="0.25">
      <c r="A592">
        <v>345</v>
      </c>
      <c r="B592">
        <v>345101</v>
      </c>
      <c r="C592">
        <v>6520</v>
      </c>
      <c r="D592" t="str">
        <f>VLOOKUP(C592,'Schedule 3'!A:M,13,FALSE)</f>
        <v>Operational/Non-Service Expenses</v>
      </c>
      <c r="E592">
        <v>5</v>
      </c>
      <c r="F592" s="1">
        <v>42825</v>
      </c>
      <c r="G592" t="s">
        <v>462</v>
      </c>
      <c r="H592" t="s">
        <v>463</v>
      </c>
      <c r="I592" t="s">
        <v>464</v>
      </c>
      <c r="J592">
        <v>108579</v>
      </c>
      <c r="K592">
        <v>59101</v>
      </c>
      <c r="L592">
        <v>266691</v>
      </c>
      <c r="Q592" t="s">
        <v>465</v>
      </c>
      <c r="U592">
        <v>3</v>
      </c>
      <c r="V592">
        <v>17</v>
      </c>
      <c r="Y592" t="s">
        <v>65</v>
      </c>
      <c r="Z592">
        <v>345</v>
      </c>
      <c r="AA592" t="s">
        <v>279</v>
      </c>
      <c r="AB592" t="s">
        <v>21</v>
      </c>
      <c r="AC592">
        <v>142</v>
      </c>
    </row>
    <row r="593" spans="1:29" x14ac:dyDescent="0.25">
      <c r="A593">
        <v>345</v>
      </c>
      <c r="B593">
        <v>345101</v>
      </c>
      <c r="C593">
        <v>6520</v>
      </c>
      <c r="D593" t="str">
        <f>VLOOKUP(C593,'Schedule 3'!A:M,13,FALSE)</f>
        <v>Operational/Non-Service Expenses</v>
      </c>
      <c r="E593">
        <v>36.58</v>
      </c>
      <c r="F593" s="1">
        <v>42825</v>
      </c>
      <c r="G593" t="s">
        <v>462</v>
      </c>
      <c r="H593" t="s">
        <v>463</v>
      </c>
      <c r="I593" t="s">
        <v>464</v>
      </c>
      <c r="J593">
        <v>108594</v>
      </c>
      <c r="K593">
        <v>59101</v>
      </c>
      <c r="L593">
        <v>266691</v>
      </c>
      <c r="Q593" t="s">
        <v>465</v>
      </c>
      <c r="U593">
        <v>3</v>
      </c>
      <c r="V593">
        <v>17</v>
      </c>
      <c r="Y593" t="s">
        <v>65</v>
      </c>
      <c r="Z593">
        <v>345</v>
      </c>
      <c r="AA593" t="s">
        <v>279</v>
      </c>
      <c r="AB593" t="s">
        <v>21</v>
      </c>
      <c r="AC593">
        <v>144</v>
      </c>
    </row>
    <row r="594" spans="1:29" x14ac:dyDescent="0.25">
      <c r="A594">
        <v>345</v>
      </c>
      <c r="B594">
        <v>345102</v>
      </c>
      <c r="C594">
        <v>6520</v>
      </c>
      <c r="D594" t="str">
        <f>VLOOKUP(C594,'Schedule 3'!A:M,13,FALSE)</f>
        <v>Operational/Non-Service Expenses</v>
      </c>
      <c r="E594">
        <v>862.76</v>
      </c>
      <c r="F594" s="1">
        <v>42825</v>
      </c>
      <c r="G594" t="s">
        <v>462</v>
      </c>
      <c r="H594" t="s">
        <v>463</v>
      </c>
      <c r="I594" t="s">
        <v>464</v>
      </c>
      <c r="J594">
        <v>108614</v>
      </c>
      <c r="K594">
        <v>59101</v>
      </c>
      <c r="L594">
        <v>266691</v>
      </c>
      <c r="Q594" t="s">
        <v>465</v>
      </c>
      <c r="U594">
        <v>3</v>
      </c>
      <c r="V594">
        <v>17</v>
      </c>
      <c r="Y594" t="s">
        <v>65</v>
      </c>
      <c r="Z594">
        <v>345</v>
      </c>
      <c r="AA594" t="s">
        <v>279</v>
      </c>
      <c r="AB594" t="s">
        <v>21</v>
      </c>
      <c r="AC594">
        <v>146</v>
      </c>
    </row>
    <row r="595" spans="1:29" x14ac:dyDescent="0.25">
      <c r="A595">
        <v>345</v>
      </c>
      <c r="B595">
        <v>345102</v>
      </c>
      <c r="C595">
        <v>6520</v>
      </c>
      <c r="D595" t="str">
        <f>VLOOKUP(C595,'Schedule 3'!A:M,13,FALSE)</f>
        <v>Operational/Non-Service Expenses</v>
      </c>
      <c r="E595">
        <v>0.23</v>
      </c>
      <c r="F595" s="1">
        <v>42825</v>
      </c>
      <c r="G595" t="s">
        <v>462</v>
      </c>
      <c r="H595" t="s">
        <v>500</v>
      </c>
      <c r="I595" t="s">
        <v>464</v>
      </c>
      <c r="J595">
        <v>163140</v>
      </c>
      <c r="K595">
        <v>59101</v>
      </c>
      <c r="L595">
        <v>266691</v>
      </c>
      <c r="Q595" t="s">
        <v>465</v>
      </c>
      <c r="U595">
        <v>3</v>
      </c>
      <c r="V595">
        <v>17</v>
      </c>
      <c r="Y595" t="s">
        <v>65</v>
      </c>
      <c r="Z595">
        <v>345</v>
      </c>
      <c r="AA595" t="s">
        <v>279</v>
      </c>
      <c r="AB595" t="s">
        <v>21</v>
      </c>
      <c r="AC595">
        <v>148</v>
      </c>
    </row>
    <row r="596" spans="1:29" x14ac:dyDescent="0.25">
      <c r="A596">
        <v>345</v>
      </c>
      <c r="B596">
        <v>345102</v>
      </c>
      <c r="C596">
        <v>6520</v>
      </c>
      <c r="D596" t="str">
        <f>VLOOKUP(C596,'Schedule 3'!A:M,13,FALSE)</f>
        <v>Operational/Non-Service Expenses</v>
      </c>
      <c r="E596">
        <v>0.41</v>
      </c>
      <c r="F596" s="1">
        <v>42825</v>
      </c>
      <c r="G596" t="s">
        <v>462</v>
      </c>
      <c r="H596" t="s">
        <v>492</v>
      </c>
      <c r="I596" t="s">
        <v>464</v>
      </c>
      <c r="J596">
        <v>163141</v>
      </c>
      <c r="K596">
        <v>59101</v>
      </c>
      <c r="L596">
        <v>266691</v>
      </c>
      <c r="Q596" t="s">
        <v>465</v>
      </c>
      <c r="U596">
        <v>3</v>
      </c>
      <c r="V596">
        <v>17</v>
      </c>
      <c r="Y596" t="s">
        <v>65</v>
      </c>
      <c r="Z596">
        <v>345</v>
      </c>
      <c r="AA596" t="s">
        <v>279</v>
      </c>
      <c r="AB596" t="s">
        <v>21</v>
      </c>
      <c r="AC596">
        <v>150</v>
      </c>
    </row>
    <row r="597" spans="1:29" x14ac:dyDescent="0.25">
      <c r="A597">
        <v>345</v>
      </c>
      <c r="B597">
        <v>345102</v>
      </c>
      <c r="C597">
        <v>6520</v>
      </c>
      <c r="D597" t="str">
        <f>VLOOKUP(C597,'Schedule 3'!A:M,13,FALSE)</f>
        <v>Operational/Non-Service Expenses</v>
      </c>
      <c r="E597">
        <v>0.54</v>
      </c>
      <c r="F597" s="1">
        <v>42825</v>
      </c>
      <c r="G597" t="s">
        <v>462</v>
      </c>
      <c r="H597" t="s">
        <v>478</v>
      </c>
      <c r="I597" t="s">
        <v>464</v>
      </c>
      <c r="J597">
        <v>163142</v>
      </c>
      <c r="K597">
        <v>59101</v>
      </c>
      <c r="L597">
        <v>266691</v>
      </c>
      <c r="Q597" t="s">
        <v>465</v>
      </c>
      <c r="U597">
        <v>3</v>
      </c>
      <c r="V597">
        <v>17</v>
      </c>
      <c r="Y597" t="s">
        <v>65</v>
      </c>
      <c r="Z597">
        <v>345</v>
      </c>
      <c r="AA597" t="s">
        <v>279</v>
      </c>
      <c r="AB597" t="s">
        <v>21</v>
      </c>
      <c r="AC597">
        <v>152</v>
      </c>
    </row>
    <row r="598" spans="1:29" x14ac:dyDescent="0.25">
      <c r="A598">
        <v>345</v>
      </c>
      <c r="B598">
        <v>345102</v>
      </c>
      <c r="C598">
        <v>6520</v>
      </c>
      <c r="D598" t="str">
        <f>VLOOKUP(C598,'Schedule 3'!A:M,13,FALSE)</f>
        <v>Operational/Non-Service Expenses</v>
      </c>
      <c r="E598">
        <v>1.69</v>
      </c>
      <c r="F598" s="1">
        <v>42825</v>
      </c>
      <c r="G598" t="s">
        <v>462</v>
      </c>
      <c r="H598" t="s">
        <v>477</v>
      </c>
      <c r="I598" t="s">
        <v>464</v>
      </c>
      <c r="J598">
        <v>163143</v>
      </c>
      <c r="K598">
        <v>59101</v>
      </c>
      <c r="L598">
        <v>266691</v>
      </c>
      <c r="Q598" t="s">
        <v>465</v>
      </c>
      <c r="U598">
        <v>3</v>
      </c>
      <c r="V598">
        <v>17</v>
      </c>
      <c r="Y598" t="s">
        <v>65</v>
      </c>
      <c r="Z598">
        <v>345</v>
      </c>
      <c r="AA598" t="s">
        <v>279</v>
      </c>
      <c r="AB598" t="s">
        <v>21</v>
      </c>
      <c r="AC598">
        <v>154</v>
      </c>
    </row>
    <row r="599" spans="1:29" x14ac:dyDescent="0.25">
      <c r="A599">
        <v>345</v>
      </c>
      <c r="B599">
        <v>345102</v>
      </c>
      <c r="C599">
        <v>6520</v>
      </c>
      <c r="D599" t="str">
        <f>VLOOKUP(C599,'Schedule 3'!A:M,13,FALSE)</f>
        <v>Operational/Non-Service Expenses</v>
      </c>
      <c r="E599">
        <v>2</v>
      </c>
      <c r="F599" s="1">
        <v>42825</v>
      </c>
      <c r="G599" t="s">
        <v>462</v>
      </c>
      <c r="H599" t="s">
        <v>501</v>
      </c>
      <c r="I599" t="s">
        <v>464</v>
      </c>
      <c r="J599">
        <v>163144</v>
      </c>
      <c r="K599">
        <v>59101</v>
      </c>
      <c r="L599">
        <v>266691</v>
      </c>
      <c r="Q599" t="s">
        <v>465</v>
      </c>
      <c r="U599">
        <v>3</v>
      </c>
      <c r="V599">
        <v>17</v>
      </c>
      <c r="Y599" t="s">
        <v>65</v>
      </c>
      <c r="Z599">
        <v>345</v>
      </c>
      <c r="AA599" t="s">
        <v>279</v>
      </c>
      <c r="AB599" t="s">
        <v>21</v>
      </c>
      <c r="AC599">
        <v>156</v>
      </c>
    </row>
    <row r="600" spans="1:29" x14ac:dyDescent="0.25">
      <c r="A600">
        <v>345</v>
      </c>
      <c r="B600">
        <v>345102</v>
      </c>
      <c r="C600">
        <v>6520</v>
      </c>
      <c r="D600" t="str">
        <f>VLOOKUP(C600,'Schedule 3'!A:M,13,FALSE)</f>
        <v>Operational/Non-Service Expenses</v>
      </c>
      <c r="E600">
        <v>621.39</v>
      </c>
      <c r="F600" s="1">
        <v>42825</v>
      </c>
      <c r="G600" t="s">
        <v>462</v>
      </c>
      <c r="H600" t="s">
        <v>502</v>
      </c>
      <c r="I600" t="s">
        <v>464</v>
      </c>
      <c r="J600">
        <v>5000673</v>
      </c>
      <c r="K600">
        <v>59101</v>
      </c>
      <c r="L600">
        <v>266691</v>
      </c>
      <c r="Q600" t="s">
        <v>465</v>
      </c>
      <c r="U600">
        <v>3</v>
      </c>
      <c r="V600">
        <v>17</v>
      </c>
      <c r="Y600" t="s">
        <v>65</v>
      </c>
      <c r="Z600">
        <v>345</v>
      </c>
      <c r="AA600" t="s">
        <v>279</v>
      </c>
      <c r="AB600" t="s">
        <v>21</v>
      </c>
      <c r="AC600">
        <v>158</v>
      </c>
    </row>
    <row r="601" spans="1:29" x14ac:dyDescent="0.25">
      <c r="A601">
        <v>345</v>
      </c>
      <c r="B601">
        <v>345102</v>
      </c>
      <c r="C601">
        <v>6520</v>
      </c>
      <c r="D601" t="str">
        <f>VLOOKUP(C601,'Schedule 3'!A:M,13,FALSE)</f>
        <v>Operational/Non-Service Expenses</v>
      </c>
      <c r="E601">
        <v>211.6</v>
      </c>
      <c r="F601" s="1">
        <v>42825</v>
      </c>
      <c r="G601" t="s">
        <v>462</v>
      </c>
      <c r="H601" t="s">
        <v>503</v>
      </c>
      <c r="I601" t="s">
        <v>464</v>
      </c>
      <c r="J601">
        <v>5000882</v>
      </c>
      <c r="K601">
        <v>59101</v>
      </c>
      <c r="L601">
        <v>266691</v>
      </c>
      <c r="Q601" t="s">
        <v>465</v>
      </c>
      <c r="U601">
        <v>3</v>
      </c>
      <c r="V601">
        <v>17</v>
      </c>
      <c r="Y601" t="s">
        <v>65</v>
      </c>
      <c r="Z601">
        <v>345</v>
      </c>
      <c r="AA601" t="s">
        <v>279</v>
      </c>
      <c r="AB601" t="s">
        <v>21</v>
      </c>
      <c r="AC601">
        <v>160</v>
      </c>
    </row>
    <row r="602" spans="1:29" x14ac:dyDescent="0.25">
      <c r="A602">
        <v>345</v>
      </c>
      <c r="B602">
        <v>345101</v>
      </c>
      <c r="C602">
        <v>6525</v>
      </c>
      <c r="D602" t="str">
        <f>VLOOKUP(C602,'Schedule 3'!A:M,13,FALSE)</f>
        <v>Operational/Non-Service Expenses</v>
      </c>
      <c r="E602">
        <v>5.07</v>
      </c>
      <c r="F602" s="1">
        <v>42825</v>
      </c>
      <c r="G602" t="s">
        <v>462</v>
      </c>
      <c r="H602" t="s">
        <v>504</v>
      </c>
      <c r="I602" t="s">
        <v>464</v>
      </c>
      <c r="J602">
        <v>91593</v>
      </c>
      <c r="K602">
        <v>59101</v>
      </c>
      <c r="L602">
        <v>266691</v>
      </c>
      <c r="Q602" t="s">
        <v>465</v>
      </c>
      <c r="U602">
        <v>3</v>
      </c>
      <c r="V602">
        <v>17</v>
      </c>
      <c r="Y602" t="s">
        <v>65</v>
      </c>
      <c r="Z602">
        <v>345</v>
      </c>
      <c r="AA602" t="s">
        <v>279</v>
      </c>
      <c r="AB602" t="s">
        <v>21</v>
      </c>
      <c r="AC602">
        <v>162</v>
      </c>
    </row>
    <row r="603" spans="1:29" x14ac:dyDescent="0.25">
      <c r="A603">
        <v>345</v>
      </c>
      <c r="B603">
        <v>345102</v>
      </c>
      <c r="C603">
        <v>6525</v>
      </c>
      <c r="D603" t="str">
        <f>VLOOKUP(C603,'Schedule 3'!A:M,13,FALSE)</f>
        <v>Operational/Non-Service Expenses</v>
      </c>
      <c r="E603">
        <v>16.07</v>
      </c>
      <c r="F603" s="1">
        <v>42825</v>
      </c>
      <c r="G603" t="s">
        <v>462</v>
      </c>
      <c r="H603" t="s">
        <v>504</v>
      </c>
      <c r="I603" t="s">
        <v>464</v>
      </c>
      <c r="J603">
        <v>91594</v>
      </c>
      <c r="K603">
        <v>59101</v>
      </c>
      <c r="L603">
        <v>266691</v>
      </c>
      <c r="Q603" t="s">
        <v>465</v>
      </c>
      <c r="U603">
        <v>3</v>
      </c>
      <c r="V603">
        <v>17</v>
      </c>
      <c r="Y603" t="s">
        <v>65</v>
      </c>
      <c r="Z603">
        <v>345</v>
      </c>
      <c r="AA603" t="s">
        <v>279</v>
      </c>
      <c r="AB603" t="s">
        <v>21</v>
      </c>
      <c r="AC603">
        <v>164</v>
      </c>
    </row>
    <row r="604" spans="1:29" x14ac:dyDescent="0.25">
      <c r="A604">
        <v>345</v>
      </c>
      <c r="B604">
        <v>345101</v>
      </c>
      <c r="C604">
        <v>6525</v>
      </c>
      <c r="D604" t="str">
        <f>VLOOKUP(C604,'Schedule 3'!A:M,13,FALSE)</f>
        <v>Operational/Non-Service Expenses</v>
      </c>
      <c r="E604">
        <v>0.35</v>
      </c>
      <c r="F604" s="1">
        <v>42825</v>
      </c>
      <c r="G604" t="s">
        <v>462</v>
      </c>
      <c r="H604" t="s">
        <v>463</v>
      </c>
      <c r="I604" t="s">
        <v>464</v>
      </c>
      <c r="J604">
        <v>108580</v>
      </c>
      <c r="K604">
        <v>59101</v>
      </c>
      <c r="L604">
        <v>266691</v>
      </c>
      <c r="Q604" t="s">
        <v>465</v>
      </c>
      <c r="U604">
        <v>3</v>
      </c>
      <c r="V604">
        <v>17</v>
      </c>
      <c r="Y604" t="s">
        <v>65</v>
      </c>
      <c r="Z604">
        <v>345</v>
      </c>
      <c r="AA604" t="s">
        <v>279</v>
      </c>
      <c r="AB604" t="s">
        <v>21</v>
      </c>
      <c r="AC604">
        <v>166</v>
      </c>
    </row>
    <row r="605" spans="1:29" x14ac:dyDescent="0.25">
      <c r="A605">
        <v>345</v>
      </c>
      <c r="B605">
        <v>345101</v>
      </c>
      <c r="C605">
        <v>6525</v>
      </c>
      <c r="D605" t="str">
        <f>VLOOKUP(C605,'Schedule 3'!A:M,13,FALSE)</f>
        <v>Operational/Non-Service Expenses</v>
      </c>
      <c r="E605">
        <v>229.05</v>
      </c>
      <c r="F605" s="1">
        <v>42825</v>
      </c>
      <c r="G605" t="s">
        <v>462</v>
      </c>
      <c r="H605" t="s">
        <v>463</v>
      </c>
      <c r="I605" t="s">
        <v>464</v>
      </c>
      <c r="J605">
        <v>108595</v>
      </c>
      <c r="K605">
        <v>59101</v>
      </c>
      <c r="L605">
        <v>266691</v>
      </c>
      <c r="Q605" t="s">
        <v>465</v>
      </c>
      <c r="U605">
        <v>3</v>
      </c>
      <c r="V605">
        <v>17</v>
      </c>
      <c r="Y605" t="s">
        <v>65</v>
      </c>
      <c r="Z605">
        <v>345</v>
      </c>
      <c r="AA605" t="s">
        <v>279</v>
      </c>
      <c r="AB605" t="s">
        <v>21</v>
      </c>
      <c r="AC605">
        <v>168</v>
      </c>
    </row>
    <row r="606" spans="1:29" x14ac:dyDescent="0.25">
      <c r="A606">
        <v>345</v>
      </c>
      <c r="B606">
        <v>345102</v>
      </c>
      <c r="C606">
        <v>6525</v>
      </c>
      <c r="D606" t="str">
        <f>VLOOKUP(C606,'Schedule 3'!A:M,13,FALSE)</f>
        <v>Operational/Non-Service Expenses</v>
      </c>
      <c r="E606">
        <v>637.19000000000005</v>
      </c>
      <c r="F606" s="1">
        <v>42825</v>
      </c>
      <c r="G606" t="s">
        <v>462</v>
      </c>
      <c r="H606" t="s">
        <v>463</v>
      </c>
      <c r="I606" t="s">
        <v>464</v>
      </c>
      <c r="J606">
        <v>108615</v>
      </c>
      <c r="K606">
        <v>59101</v>
      </c>
      <c r="L606">
        <v>266691</v>
      </c>
      <c r="Q606" t="s">
        <v>465</v>
      </c>
      <c r="U606">
        <v>3</v>
      </c>
      <c r="V606">
        <v>17</v>
      </c>
      <c r="Y606" t="s">
        <v>65</v>
      </c>
      <c r="Z606">
        <v>345</v>
      </c>
      <c r="AA606" t="s">
        <v>279</v>
      </c>
      <c r="AB606" t="s">
        <v>21</v>
      </c>
      <c r="AC606">
        <v>170</v>
      </c>
    </row>
    <row r="607" spans="1:29" x14ac:dyDescent="0.25">
      <c r="A607">
        <v>345</v>
      </c>
      <c r="B607">
        <v>345102</v>
      </c>
      <c r="C607">
        <v>6525</v>
      </c>
      <c r="D607" t="str">
        <f>VLOOKUP(C607,'Schedule 3'!A:M,13,FALSE)</f>
        <v>Operational/Non-Service Expenses</v>
      </c>
      <c r="E607">
        <v>-0.5</v>
      </c>
      <c r="F607" s="1">
        <v>42825</v>
      </c>
      <c r="G607" t="s">
        <v>462</v>
      </c>
      <c r="H607" t="s">
        <v>505</v>
      </c>
      <c r="I607" t="s">
        <v>464</v>
      </c>
      <c r="J607">
        <v>163145</v>
      </c>
      <c r="K607">
        <v>59101</v>
      </c>
      <c r="L607">
        <v>266691</v>
      </c>
      <c r="Q607" t="s">
        <v>465</v>
      </c>
      <c r="U607">
        <v>3</v>
      </c>
      <c r="V607">
        <v>17</v>
      </c>
      <c r="Y607" t="s">
        <v>65</v>
      </c>
      <c r="Z607">
        <v>345</v>
      </c>
      <c r="AA607" t="s">
        <v>279</v>
      </c>
      <c r="AB607" t="s">
        <v>21</v>
      </c>
      <c r="AC607">
        <v>172</v>
      </c>
    </row>
    <row r="608" spans="1:29" x14ac:dyDescent="0.25">
      <c r="A608">
        <v>345</v>
      </c>
      <c r="B608">
        <v>345102</v>
      </c>
      <c r="C608">
        <v>6525</v>
      </c>
      <c r="D608" t="str">
        <f>VLOOKUP(C608,'Schedule 3'!A:M,13,FALSE)</f>
        <v>Operational/Non-Service Expenses</v>
      </c>
      <c r="E608">
        <v>-0.42</v>
      </c>
      <c r="F608" s="1">
        <v>42825</v>
      </c>
      <c r="G608" t="s">
        <v>462</v>
      </c>
      <c r="H608" t="s">
        <v>506</v>
      </c>
      <c r="I608" t="s">
        <v>464</v>
      </c>
      <c r="J608">
        <v>163146</v>
      </c>
      <c r="K608">
        <v>59101</v>
      </c>
      <c r="L608">
        <v>266691</v>
      </c>
      <c r="Q608" t="s">
        <v>465</v>
      </c>
      <c r="U608">
        <v>3</v>
      </c>
      <c r="V608">
        <v>17</v>
      </c>
      <c r="Y608" t="s">
        <v>65</v>
      </c>
      <c r="Z608">
        <v>345</v>
      </c>
      <c r="AA608" t="s">
        <v>279</v>
      </c>
      <c r="AB608" t="s">
        <v>21</v>
      </c>
      <c r="AC608">
        <v>174</v>
      </c>
    </row>
    <row r="609" spans="1:29" x14ac:dyDescent="0.25">
      <c r="A609">
        <v>345</v>
      </c>
      <c r="B609">
        <v>345102</v>
      </c>
      <c r="C609">
        <v>6525</v>
      </c>
      <c r="D609" t="str">
        <f>VLOOKUP(C609,'Schedule 3'!A:M,13,FALSE)</f>
        <v>Operational/Non-Service Expenses</v>
      </c>
      <c r="E609">
        <v>0.36</v>
      </c>
      <c r="F609" s="1">
        <v>42825</v>
      </c>
      <c r="G609" t="s">
        <v>462</v>
      </c>
      <c r="H609" t="s">
        <v>479</v>
      </c>
      <c r="I609" t="s">
        <v>464</v>
      </c>
      <c r="J609">
        <v>163147</v>
      </c>
      <c r="K609">
        <v>59101</v>
      </c>
      <c r="L609">
        <v>266691</v>
      </c>
      <c r="Q609" t="s">
        <v>465</v>
      </c>
      <c r="U609">
        <v>3</v>
      </c>
      <c r="V609">
        <v>17</v>
      </c>
      <c r="Y609" t="s">
        <v>65</v>
      </c>
      <c r="Z609">
        <v>345</v>
      </c>
      <c r="AA609" t="s">
        <v>279</v>
      </c>
      <c r="AB609" t="s">
        <v>21</v>
      </c>
      <c r="AC609">
        <v>176</v>
      </c>
    </row>
    <row r="610" spans="1:29" x14ac:dyDescent="0.25">
      <c r="A610">
        <v>345</v>
      </c>
      <c r="B610">
        <v>345102</v>
      </c>
      <c r="C610">
        <v>6525</v>
      </c>
      <c r="D610" t="str">
        <f>VLOOKUP(C610,'Schedule 3'!A:M,13,FALSE)</f>
        <v>Operational/Non-Service Expenses</v>
      </c>
      <c r="E610">
        <v>0.63</v>
      </c>
      <c r="F610" s="1">
        <v>42825</v>
      </c>
      <c r="G610" t="s">
        <v>462</v>
      </c>
      <c r="H610" t="s">
        <v>505</v>
      </c>
      <c r="I610" t="s">
        <v>464</v>
      </c>
      <c r="J610">
        <v>163148</v>
      </c>
      <c r="K610">
        <v>59101</v>
      </c>
      <c r="L610">
        <v>266691</v>
      </c>
      <c r="Q610" t="s">
        <v>465</v>
      </c>
      <c r="U610">
        <v>3</v>
      </c>
      <c r="V610">
        <v>17</v>
      </c>
      <c r="Y610" t="s">
        <v>65</v>
      </c>
      <c r="Z610">
        <v>345</v>
      </c>
      <c r="AA610" t="s">
        <v>279</v>
      </c>
      <c r="AB610" t="s">
        <v>21</v>
      </c>
      <c r="AC610">
        <v>178</v>
      </c>
    </row>
    <row r="611" spans="1:29" x14ac:dyDescent="0.25">
      <c r="A611">
        <v>345</v>
      </c>
      <c r="B611">
        <v>345102</v>
      </c>
      <c r="C611">
        <v>6525</v>
      </c>
      <c r="D611" t="str">
        <f>VLOOKUP(C611,'Schedule 3'!A:M,13,FALSE)</f>
        <v>Operational/Non-Service Expenses</v>
      </c>
      <c r="E611">
        <v>0.69</v>
      </c>
      <c r="F611" s="1">
        <v>42825</v>
      </c>
      <c r="G611" t="s">
        <v>462</v>
      </c>
      <c r="H611" t="s">
        <v>506</v>
      </c>
      <c r="I611" t="s">
        <v>464</v>
      </c>
      <c r="J611">
        <v>163149</v>
      </c>
      <c r="K611">
        <v>59101</v>
      </c>
      <c r="L611">
        <v>266691</v>
      </c>
      <c r="Q611" t="s">
        <v>465</v>
      </c>
      <c r="U611">
        <v>3</v>
      </c>
      <c r="V611">
        <v>17</v>
      </c>
      <c r="Y611" t="s">
        <v>65</v>
      </c>
      <c r="Z611">
        <v>345</v>
      </c>
      <c r="AA611" t="s">
        <v>279</v>
      </c>
      <c r="AB611" t="s">
        <v>21</v>
      </c>
      <c r="AC611">
        <v>180</v>
      </c>
    </row>
    <row r="612" spans="1:29" x14ac:dyDescent="0.25">
      <c r="A612">
        <v>345</v>
      </c>
      <c r="B612">
        <v>345102</v>
      </c>
      <c r="C612">
        <v>6525</v>
      </c>
      <c r="D612" t="str">
        <f>VLOOKUP(C612,'Schedule 3'!A:M,13,FALSE)</f>
        <v>Operational/Non-Service Expenses</v>
      </c>
      <c r="E612">
        <v>0.93</v>
      </c>
      <c r="F612" s="1">
        <v>42825</v>
      </c>
      <c r="G612" t="s">
        <v>462</v>
      </c>
      <c r="H612" t="s">
        <v>500</v>
      </c>
      <c r="I612" t="s">
        <v>464</v>
      </c>
      <c r="J612">
        <v>163150</v>
      </c>
      <c r="K612">
        <v>59101</v>
      </c>
      <c r="L612">
        <v>266691</v>
      </c>
      <c r="Q612" t="s">
        <v>465</v>
      </c>
      <c r="U612">
        <v>3</v>
      </c>
      <c r="V612">
        <v>17</v>
      </c>
      <c r="Y612" t="s">
        <v>65</v>
      </c>
      <c r="Z612">
        <v>345</v>
      </c>
      <c r="AA612" t="s">
        <v>279</v>
      </c>
      <c r="AB612" t="s">
        <v>21</v>
      </c>
      <c r="AC612">
        <v>182</v>
      </c>
    </row>
    <row r="613" spans="1:29" x14ac:dyDescent="0.25">
      <c r="A613">
        <v>345</v>
      </c>
      <c r="B613">
        <v>345100</v>
      </c>
      <c r="C613">
        <v>6530</v>
      </c>
      <c r="D613" t="str">
        <f>VLOOKUP(C613,'Schedule 3'!A:M,13,FALSE)</f>
        <v>Operational/Non-Service Expenses</v>
      </c>
      <c r="E613">
        <v>25.17</v>
      </c>
      <c r="F613" s="1">
        <v>42825</v>
      </c>
      <c r="G613" t="s">
        <v>462</v>
      </c>
      <c r="H613" t="s">
        <v>507</v>
      </c>
      <c r="I613" t="s">
        <v>464</v>
      </c>
      <c r="J613">
        <v>91926</v>
      </c>
      <c r="K613">
        <v>59101</v>
      </c>
      <c r="L613">
        <v>266691</v>
      </c>
      <c r="Q613" t="s">
        <v>465</v>
      </c>
      <c r="U613">
        <v>3</v>
      </c>
      <c r="V613">
        <v>17</v>
      </c>
      <c r="Y613" t="s">
        <v>65</v>
      </c>
      <c r="Z613">
        <v>345</v>
      </c>
      <c r="AA613" t="s">
        <v>279</v>
      </c>
      <c r="AB613" t="s">
        <v>21</v>
      </c>
      <c r="AC613">
        <v>184</v>
      </c>
    </row>
    <row r="614" spans="1:29" x14ac:dyDescent="0.25">
      <c r="A614">
        <v>345</v>
      </c>
      <c r="B614">
        <v>345101</v>
      </c>
      <c r="C614">
        <v>6530</v>
      </c>
      <c r="D614" t="str">
        <f>VLOOKUP(C614,'Schedule 3'!A:M,13,FALSE)</f>
        <v>Operational/Non-Service Expenses</v>
      </c>
      <c r="E614">
        <v>21.59</v>
      </c>
      <c r="F614" s="1">
        <v>42825</v>
      </c>
      <c r="G614" t="s">
        <v>462</v>
      </c>
      <c r="H614" t="s">
        <v>507</v>
      </c>
      <c r="I614" t="s">
        <v>464</v>
      </c>
      <c r="J614">
        <v>91927</v>
      </c>
      <c r="K614">
        <v>59101</v>
      </c>
      <c r="L614">
        <v>266691</v>
      </c>
      <c r="Q614" t="s">
        <v>465</v>
      </c>
      <c r="U614">
        <v>3</v>
      </c>
      <c r="V614">
        <v>17</v>
      </c>
      <c r="Y614" t="s">
        <v>65</v>
      </c>
      <c r="Z614">
        <v>345</v>
      </c>
      <c r="AA614" t="s">
        <v>279</v>
      </c>
      <c r="AB614" t="s">
        <v>21</v>
      </c>
      <c r="AC614">
        <v>186</v>
      </c>
    </row>
    <row r="615" spans="1:29" x14ac:dyDescent="0.25">
      <c r="A615">
        <v>345</v>
      </c>
      <c r="B615">
        <v>345102</v>
      </c>
      <c r="C615">
        <v>6530</v>
      </c>
      <c r="D615" t="str">
        <f>VLOOKUP(C615,'Schedule 3'!A:M,13,FALSE)</f>
        <v>Operational/Non-Service Expenses</v>
      </c>
      <c r="E615">
        <v>506.43</v>
      </c>
      <c r="F615" s="1">
        <v>42825</v>
      </c>
      <c r="G615" t="s">
        <v>462</v>
      </c>
      <c r="H615" t="s">
        <v>507</v>
      </c>
      <c r="I615" t="s">
        <v>464</v>
      </c>
      <c r="J615">
        <v>91928</v>
      </c>
      <c r="K615">
        <v>59101</v>
      </c>
      <c r="L615">
        <v>266691</v>
      </c>
      <c r="Q615" t="s">
        <v>465</v>
      </c>
      <c r="U615">
        <v>3</v>
      </c>
      <c r="V615">
        <v>17</v>
      </c>
      <c r="Y615" t="s">
        <v>65</v>
      </c>
      <c r="Z615">
        <v>345</v>
      </c>
      <c r="AA615" t="s">
        <v>279</v>
      </c>
      <c r="AB615" t="s">
        <v>21</v>
      </c>
      <c r="AC615">
        <v>188</v>
      </c>
    </row>
    <row r="616" spans="1:29" x14ac:dyDescent="0.25">
      <c r="A616">
        <v>345</v>
      </c>
      <c r="B616">
        <v>345101</v>
      </c>
      <c r="C616">
        <v>6530</v>
      </c>
      <c r="D616" t="str">
        <f>VLOOKUP(C616,'Schedule 3'!A:M,13,FALSE)</f>
        <v>Operational/Non-Service Expenses</v>
      </c>
      <c r="E616">
        <v>0.34</v>
      </c>
      <c r="F616" s="1">
        <v>42825</v>
      </c>
      <c r="G616" t="s">
        <v>462</v>
      </c>
      <c r="H616" t="s">
        <v>463</v>
      </c>
      <c r="I616" t="s">
        <v>464</v>
      </c>
      <c r="J616">
        <v>108581</v>
      </c>
      <c r="K616">
        <v>59101</v>
      </c>
      <c r="L616">
        <v>266691</v>
      </c>
      <c r="Q616" t="s">
        <v>465</v>
      </c>
      <c r="U616">
        <v>3</v>
      </c>
      <c r="V616">
        <v>17</v>
      </c>
      <c r="Y616" t="s">
        <v>65</v>
      </c>
      <c r="Z616">
        <v>345</v>
      </c>
      <c r="AA616" t="s">
        <v>279</v>
      </c>
      <c r="AB616" t="s">
        <v>21</v>
      </c>
      <c r="AC616">
        <v>190</v>
      </c>
    </row>
    <row r="617" spans="1:29" x14ac:dyDescent="0.25">
      <c r="A617">
        <v>345</v>
      </c>
      <c r="B617">
        <v>345101</v>
      </c>
      <c r="C617">
        <v>6530</v>
      </c>
      <c r="D617" t="str">
        <f>VLOOKUP(C617,'Schedule 3'!A:M,13,FALSE)</f>
        <v>Operational/Non-Service Expenses</v>
      </c>
      <c r="E617">
        <v>489.08</v>
      </c>
      <c r="F617" s="1">
        <v>42825</v>
      </c>
      <c r="G617" t="s">
        <v>462</v>
      </c>
      <c r="H617" t="s">
        <v>463</v>
      </c>
      <c r="I617" t="s">
        <v>464</v>
      </c>
      <c r="J617">
        <v>108596</v>
      </c>
      <c r="K617">
        <v>59101</v>
      </c>
      <c r="L617">
        <v>266691</v>
      </c>
      <c r="Q617" t="s">
        <v>465</v>
      </c>
      <c r="U617">
        <v>3</v>
      </c>
      <c r="V617">
        <v>17</v>
      </c>
      <c r="Y617" t="s">
        <v>65</v>
      </c>
      <c r="Z617">
        <v>345</v>
      </c>
      <c r="AA617" t="s">
        <v>279</v>
      </c>
      <c r="AB617" t="s">
        <v>21</v>
      </c>
      <c r="AC617">
        <v>192</v>
      </c>
    </row>
    <row r="618" spans="1:29" x14ac:dyDescent="0.25">
      <c r="A618">
        <v>345</v>
      </c>
      <c r="B618">
        <v>345102</v>
      </c>
      <c r="C618">
        <v>6530</v>
      </c>
      <c r="D618" t="str">
        <f>VLOOKUP(C618,'Schedule 3'!A:M,13,FALSE)</f>
        <v>Operational/Non-Service Expenses</v>
      </c>
      <c r="E618">
        <v>4121.03</v>
      </c>
      <c r="F618" s="1">
        <v>42825</v>
      </c>
      <c r="G618" t="s">
        <v>462</v>
      </c>
      <c r="H618" t="s">
        <v>463</v>
      </c>
      <c r="I618" t="s">
        <v>464</v>
      </c>
      <c r="J618">
        <v>108616</v>
      </c>
      <c r="K618">
        <v>59101</v>
      </c>
      <c r="L618">
        <v>266691</v>
      </c>
      <c r="Q618" t="s">
        <v>465</v>
      </c>
      <c r="U618">
        <v>3</v>
      </c>
      <c r="V618">
        <v>17</v>
      </c>
      <c r="Y618" t="s">
        <v>65</v>
      </c>
      <c r="Z618">
        <v>345</v>
      </c>
      <c r="AA618" t="s">
        <v>279</v>
      </c>
      <c r="AB618" t="s">
        <v>21</v>
      </c>
      <c r="AC618">
        <v>194</v>
      </c>
    </row>
    <row r="619" spans="1:29" x14ac:dyDescent="0.25">
      <c r="A619">
        <v>345</v>
      </c>
      <c r="B619">
        <v>345101</v>
      </c>
      <c r="C619">
        <v>6530</v>
      </c>
      <c r="D619" t="str">
        <f>VLOOKUP(C619,'Schedule 3'!A:M,13,FALSE)</f>
        <v>Operational/Non-Service Expenses</v>
      </c>
      <c r="E619">
        <v>-0.4</v>
      </c>
      <c r="F619" s="1">
        <v>42825</v>
      </c>
      <c r="G619" t="s">
        <v>462</v>
      </c>
      <c r="H619" t="s">
        <v>508</v>
      </c>
      <c r="I619" t="s">
        <v>464</v>
      </c>
      <c r="J619">
        <v>163089</v>
      </c>
      <c r="K619">
        <v>59101</v>
      </c>
      <c r="L619">
        <v>266691</v>
      </c>
      <c r="Q619" t="s">
        <v>465</v>
      </c>
      <c r="U619">
        <v>3</v>
      </c>
      <c r="V619">
        <v>17</v>
      </c>
      <c r="Y619" t="s">
        <v>65</v>
      </c>
      <c r="Z619">
        <v>345</v>
      </c>
      <c r="AA619" t="s">
        <v>279</v>
      </c>
      <c r="AB619" t="s">
        <v>21</v>
      </c>
      <c r="AC619">
        <v>196</v>
      </c>
    </row>
    <row r="620" spans="1:29" x14ac:dyDescent="0.25">
      <c r="A620">
        <v>345</v>
      </c>
      <c r="B620">
        <v>345101</v>
      </c>
      <c r="C620">
        <v>6530</v>
      </c>
      <c r="D620" t="str">
        <f>VLOOKUP(C620,'Schedule 3'!A:M,13,FALSE)</f>
        <v>Operational/Non-Service Expenses</v>
      </c>
      <c r="E620">
        <v>0.21</v>
      </c>
      <c r="F620" s="1">
        <v>42825</v>
      </c>
      <c r="G620" t="s">
        <v>462</v>
      </c>
      <c r="H620" t="s">
        <v>479</v>
      </c>
      <c r="I620" t="s">
        <v>464</v>
      </c>
      <c r="J620">
        <v>163090</v>
      </c>
      <c r="K620">
        <v>59101</v>
      </c>
      <c r="L620">
        <v>266691</v>
      </c>
      <c r="Q620" t="s">
        <v>465</v>
      </c>
      <c r="U620">
        <v>3</v>
      </c>
      <c r="V620">
        <v>17</v>
      </c>
      <c r="Y620" t="s">
        <v>65</v>
      </c>
      <c r="Z620">
        <v>345</v>
      </c>
      <c r="AA620" t="s">
        <v>279</v>
      </c>
      <c r="AB620" t="s">
        <v>21</v>
      </c>
      <c r="AC620">
        <v>198</v>
      </c>
    </row>
    <row r="621" spans="1:29" x14ac:dyDescent="0.25">
      <c r="A621">
        <v>345</v>
      </c>
      <c r="B621">
        <v>345101</v>
      </c>
      <c r="C621">
        <v>6530</v>
      </c>
      <c r="D621" t="str">
        <f>VLOOKUP(C621,'Schedule 3'!A:M,13,FALSE)</f>
        <v>Operational/Non-Service Expenses</v>
      </c>
      <c r="E621">
        <v>0.53</v>
      </c>
      <c r="F621" s="1">
        <v>42825</v>
      </c>
      <c r="G621" t="s">
        <v>462</v>
      </c>
      <c r="H621" t="s">
        <v>508</v>
      </c>
      <c r="I621" t="s">
        <v>464</v>
      </c>
      <c r="J621">
        <v>163091</v>
      </c>
      <c r="K621">
        <v>59101</v>
      </c>
      <c r="L621">
        <v>266691</v>
      </c>
      <c r="Q621" t="s">
        <v>465</v>
      </c>
      <c r="U621">
        <v>3</v>
      </c>
      <c r="V621">
        <v>17</v>
      </c>
      <c r="Y621" t="s">
        <v>65</v>
      </c>
      <c r="Z621">
        <v>345</v>
      </c>
      <c r="AA621" t="s">
        <v>279</v>
      </c>
      <c r="AB621" t="s">
        <v>21</v>
      </c>
      <c r="AC621">
        <v>200</v>
      </c>
    </row>
    <row r="622" spans="1:29" x14ac:dyDescent="0.25">
      <c r="A622">
        <v>345</v>
      </c>
      <c r="B622">
        <v>345102</v>
      </c>
      <c r="C622">
        <v>6530</v>
      </c>
      <c r="D622" t="str">
        <f>VLOOKUP(C622,'Schedule 3'!A:M,13,FALSE)</f>
        <v>Operational/Non-Service Expenses</v>
      </c>
      <c r="E622">
        <v>-0.57999999999999996</v>
      </c>
      <c r="F622" s="1">
        <v>42825</v>
      </c>
      <c r="G622" t="s">
        <v>462</v>
      </c>
      <c r="H622" t="s">
        <v>509</v>
      </c>
      <c r="I622" t="s">
        <v>464</v>
      </c>
      <c r="J622">
        <v>163151</v>
      </c>
      <c r="K622">
        <v>59101</v>
      </c>
      <c r="L622">
        <v>266691</v>
      </c>
      <c r="Q622" t="s">
        <v>465</v>
      </c>
      <c r="U622">
        <v>3</v>
      </c>
      <c r="V622">
        <v>17</v>
      </c>
      <c r="Y622" t="s">
        <v>65</v>
      </c>
      <c r="Z622">
        <v>345</v>
      </c>
      <c r="AA622" t="s">
        <v>279</v>
      </c>
      <c r="AB622" t="s">
        <v>21</v>
      </c>
      <c r="AC622">
        <v>202</v>
      </c>
    </row>
    <row r="623" spans="1:29" x14ac:dyDescent="0.25">
      <c r="A623">
        <v>345</v>
      </c>
      <c r="B623">
        <v>345102</v>
      </c>
      <c r="C623">
        <v>6530</v>
      </c>
      <c r="D623" t="str">
        <f>VLOOKUP(C623,'Schedule 3'!A:M,13,FALSE)</f>
        <v>Operational/Non-Service Expenses</v>
      </c>
      <c r="E623">
        <v>-0.38</v>
      </c>
      <c r="F623" s="1">
        <v>42825</v>
      </c>
      <c r="G623" t="s">
        <v>462</v>
      </c>
      <c r="H623" t="s">
        <v>510</v>
      </c>
      <c r="I623" t="s">
        <v>464</v>
      </c>
      <c r="J623">
        <v>163152</v>
      </c>
      <c r="K623">
        <v>59101</v>
      </c>
      <c r="L623">
        <v>266691</v>
      </c>
      <c r="Q623" t="s">
        <v>465</v>
      </c>
      <c r="U623">
        <v>3</v>
      </c>
      <c r="V623">
        <v>17</v>
      </c>
      <c r="Y623" t="s">
        <v>65</v>
      </c>
      <c r="Z623">
        <v>345</v>
      </c>
      <c r="AA623" t="s">
        <v>279</v>
      </c>
      <c r="AB623" t="s">
        <v>21</v>
      </c>
      <c r="AC623">
        <v>204</v>
      </c>
    </row>
    <row r="624" spans="1:29" x14ac:dyDescent="0.25">
      <c r="A624">
        <v>345</v>
      </c>
      <c r="B624">
        <v>345102</v>
      </c>
      <c r="C624">
        <v>6530</v>
      </c>
      <c r="D624" t="str">
        <f>VLOOKUP(C624,'Schedule 3'!A:M,13,FALSE)</f>
        <v>Operational/Non-Service Expenses</v>
      </c>
      <c r="E624">
        <v>-0.12</v>
      </c>
      <c r="F624" s="1">
        <v>42825</v>
      </c>
      <c r="G624" t="s">
        <v>462</v>
      </c>
      <c r="H624" t="s">
        <v>470</v>
      </c>
      <c r="I624" t="s">
        <v>464</v>
      </c>
      <c r="J624">
        <v>163153</v>
      </c>
      <c r="K624">
        <v>59101</v>
      </c>
      <c r="L624">
        <v>266691</v>
      </c>
      <c r="Q624" t="s">
        <v>465</v>
      </c>
      <c r="U624">
        <v>3</v>
      </c>
      <c r="V624">
        <v>17</v>
      </c>
      <c r="Y624" t="s">
        <v>65</v>
      </c>
      <c r="Z624">
        <v>345</v>
      </c>
      <c r="AA624" t="s">
        <v>279</v>
      </c>
      <c r="AB624" t="s">
        <v>21</v>
      </c>
      <c r="AC624">
        <v>206</v>
      </c>
    </row>
    <row r="625" spans="1:29" x14ac:dyDescent="0.25">
      <c r="A625">
        <v>345</v>
      </c>
      <c r="B625">
        <v>345102</v>
      </c>
      <c r="C625">
        <v>6530</v>
      </c>
      <c r="D625" t="str">
        <f>VLOOKUP(C625,'Schedule 3'!A:M,13,FALSE)</f>
        <v>Operational/Non-Service Expenses</v>
      </c>
      <c r="E625">
        <v>0.12</v>
      </c>
      <c r="F625" s="1">
        <v>42825</v>
      </c>
      <c r="G625" t="s">
        <v>462</v>
      </c>
      <c r="H625" t="s">
        <v>472</v>
      </c>
      <c r="I625" t="s">
        <v>464</v>
      </c>
      <c r="J625">
        <v>163154</v>
      </c>
      <c r="K625">
        <v>59101</v>
      </c>
      <c r="L625">
        <v>266691</v>
      </c>
      <c r="Q625" t="s">
        <v>465</v>
      </c>
      <c r="U625">
        <v>3</v>
      </c>
      <c r="V625">
        <v>17</v>
      </c>
      <c r="Y625" t="s">
        <v>65</v>
      </c>
      <c r="Z625">
        <v>345</v>
      </c>
      <c r="AA625" t="s">
        <v>279</v>
      </c>
      <c r="AB625" t="s">
        <v>21</v>
      </c>
      <c r="AC625">
        <v>208</v>
      </c>
    </row>
    <row r="626" spans="1:29" x14ac:dyDescent="0.25">
      <c r="A626">
        <v>345</v>
      </c>
      <c r="B626">
        <v>345102</v>
      </c>
      <c r="C626">
        <v>6530</v>
      </c>
      <c r="D626" t="str">
        <f>VLOOKUP(C626,'Schedule 3'!A:M,13,FALSE)</f>
        <v>Operational/Non-Service Expenses</v>
      </c>
      <c r="E626">
        <v>0.34</v>
      </c>
      <c r="F626" s="1">
        <v>42825</v>
      </c>
      <c r="G626" t="s">
        <v>462</v>
      </c>
      <c r="H626" t="s">
        <v>511</v>
      </c>
      <c r="I626" t="s">
        <v>464</v>
      </c>
      <c r="J626">
        <v>163155</v>
      </c>
      <c r="K626">
        <v>59101</v>
      </c>
      <c r="L626">
        <v>266691</v>
      </c>
      <c r="Q626" t="s">
        <v>465</v>
      </c>
      <c r="U626">
        <v>3</v>
      </c>
      <c r="V626">
        <v>17</v>
      </c>
      <c r="Y626" t="s">
        <v>65</v>
      </c>
      <c r="Z626">
        <v>345</v>
      </c>
      <c r="AA626" t="s">
        <v>279</v>
      </c>
      <c r="AB626" t="s">
        <v>21</v>
      </c>
      <c r="AC626">
        <v>210</v>
      </c>
    </row>
    <row r="627" spans="1:29" x14ac:dyDescent="0.25">
      <c r="A627">
        <v>345</v>
      </c>
      <c r="B627">
        <v>345102</v>
      </c>
      <c r="C627">
        <v>6530</v>
      </c>
      <c r="D627" t="str">
        <f>VLOOKUP(C627,'Schedule 3'!A:M,13,FALSE)</f>
        <v>Operational/Non-Service Expenses</v>
      </c>
      <c r="E627">
        <v>0.4</v>
      </c>
      <c r="F627" s="1">
        <v>42825</v>
      </c>
      <c r="G627" t="s">
        <v>462</v>
      </c>
      <c r="H627" t="s">
        <v>512</v>
      </c>
      <c r="I627" t="s">
        <v>464</v>
      </c>
      <c r="J627">
        <v>163156</v>
      </c>
      <c r="K627">
        <v>59101</v>
      </c>
      <c r="L627">
        <v>266691</v>
      </c>
      <c r="Q627" t="s">
        <v>465</v>
      </c>
      <c r="U627">
        <v>3</v>
      </c>
      <c r="V627">
        <v>17</v>
      </c>
      <c r="Y627" t="s">
        <v>65</v>
      </c>
      <c r="Z627">
        <v>345</v>
      </c>
      <c r="AA627" t="s">
        <v>279</v>
      </c>
      <c r="AB627" t="s">
        <v>21</v>
      </c>
      <c r="AC627">
        <v>212</v>
      </c>
    </row>
    <row r="628" spans="1:29" x14ac:dyDescent="0.25">
      <c r="A628">
        <v>345</v>
      </c>
      <c r="B628">
        <v>345102</v>
      </c>
      <c r="C628">
        <v>6530</v>
      </c>
      <c r="D628" t="str">
        <f>VLOOKUP(C628,'Schedule 3'!A:M,13,FALSE)</f>
        <v>Operational/Non-Service Expenses</v>
      </c>
      <c r="E628">
        <v>0.45</v>
      </c>
      <c r="F628" s="1">
        <v>42825</v>
      </c>
      <c r="G628" t="s">
        <v>462</v>
      </c>
      <c r="H628" t="s">
        <v>513</v>
      </c>
      <c r="I628" t="s">
        <v>464</v>
      </c>
      <c r="J628">
        <v>163157</v>
      </c>
      <c r="K628">
        <v>59101</v>
      </c>
      <c r="L628">
        <v>266691</v>
      </c>
      <c r="Q628" t="s">
        <v>465</v>
      </c>
      <c r="U628">
        <v>3</v>
      </c>
      <c r="V628">
        <v>17</v>
      </c>
      <c r="Y628" t="s">
        <v>65</v>
      </c>
      <c r="Z628">
        <v>345</v>
      </c>
      <c r="AA628" t="s">
        <v>279</v>
      </c>
      <c r="AB628" t="s">
        <v>21</v>
      </c>
      <c r="AC628">
        <v>214</v>
      </c>
    </row>
    <row r="629" spans="1:29" x14ac:dyDescent="0.25">
      <c r="A629">
        <v>345</v>
      </c>
      <c r="B629">
        <v>345102</v>
      </c>
      <c r="C629">
        <v>6530</v>
      </c>
      <c r="D629" t="str">
        <f>VLOOKUP(C629,'Schedule 3'!A:M,13,FALSE)</f>
        <v>Operational/Non-Service Expenses</v>
      </c>
      <c r="E629">
        <v>0.46</v>
      </c>
      <c r="F629" s="1">
        <v>42825</v>
      </c>
      <c r="G629" t="s">
        <v>462</v>
      </c>
      <c r="H629" t="s">
        <v>514</v>
      </c>
      <c r="I629" t="s">
        <v>464</v>
      </c>
      <c r="J629">
        <v>163158</v>
      </c>
      <c r="K629">
        <v>59101</v>
      </c>
      <c r="L629">
        <v>266691</v>
      </c>
      <c r="Q629" t="s">
        <v>465</v>
      </c>
      <c r="U629">
        <v>3</v>
      </c>
      <c r="V629">
        <v>17</v>
      </c>
      <c r="Y629" t="s">
        <v>65</v>
      </c>
      <c r="Z629">
        <v>345</v>
      </c>
      <c r="AA629" t="s">
        <v>279</v>
      </c>
      <c r="AB629" t="s">
        <v>21</v>
      </c>
      <c r="AC629">
        <v>216</v>
      </c>
    </row>
    <row r="630" spans="1:29" x14ac:dyDescent="0.25">
      <c r="A630">
        <v>345</v>
      </c>
      <c r="B630">
        <v>345102</v>
      </c>
      <c r="C630">
        <v>6530</v>
      </c>
      <c r="D630" t="str">
        <f>VLOOKUP(C630,'Schedule 3'!A:M,13,FALSE)</f>
        <v>Operational/Non-Service Expenses</v>
      </c>
      <c r="E630">
        <v>0.52</v>
      </c>
      <c r="F630" s="1">
        <v>42825</v>
      </c>
      <c r="G630" t="s">
        <v>462</v>
      </c>
      <c r="H630" t="s">
        <v>510</v>
      </c>
      <c r="I630" t="s">
        <v>464</v>
      </c>
      <c r="J630">
        <v>163159</v>
      </c>
      <c r="K630">
        <v>59101</v>
      </c>
      <c r="L630">
        <v>266691</v>
      </c>
      <c r="Q630" t="s">
        <v>465</v>
      </c>
      <c r="U630">
        <v>3</v>
      </c>
      <c r="V630">
        <v>17</v>
      </c>
      <c r="Y630" t="s">
        <v>65</v>
      </c>
      <c r="Z630">
        <v>345</v>
      </c>
      <c r="AA630" t="s">
        <v>279</v>
      </c>
      <c r="AB630" t="s">
        <v>21</v>
      </c>
      <c r="AC630">
        <v>218</v>
      </c>
    </row>
    <row r="631" spans="1:29" x14ac:dyDescent="0.25">
      <c r="A631">
        <v>345</v>
      </c>
      <c r="B631">
        <v>345102</v>
      </c>
      <c r="C631">
        <v>6530</v>
      </c>
      <c r="D631" t="str">
        <f>VLOOKUP(C631,'Schedule 3'!A:M,13,FALSE)</f>
        <v>Operational/Non-Service Expenses</v>
      </c>
      <c r="E631">
        <v>0.78</v>
      </c>
      <c r="F631" s="1">
        <v>42825</v>
      </c>
      <c r="G631" t="s">
        <v>462</v>
      </c>
      <c r="H631" t="s">
        <v>509</v>
      </c>
      <c r="I631" t="s">
        <v>464</v>
      </c>
      <c r="J631">
        <v>163160</v>
      </c>
      <c r="K631">
        <v>59101</v>
      </c>
      <c r="L631">
        <v>266691</v>
      </c>
      <c r="Q631" t="s">
        <v>465</v>
      </c>
      <c r="U631">
        <v>3</v>
      </c>
      <c r="V631">
        <v>17</v>
      </c>
      <c r="Y631" t="s">
        <v>65</v>
      </c>
      <c r="Z631">
        <v>345</v>
      </c>
      <c r="AA631" t="s">
        <v>279</v>
      </c>
      <c r="AB631" t="s">
        <v>21</v>
      </c>
      <c r="AC631">
        <v>220</v>
      </c>
    </row>
    <row r="632" spans="1:29" x14ac:dyDescent="0.25">
      <c r="A632">
        <v>345</v>
      </c>
      <c r="B632">
        <v>345102</v>
      </c>
      <c r="C632">
        <v>6530</v>
      </c>
      <c r="D632" t="str">
        <f>VLOOKUP(C632,'Schedule 3'!A:M,13,FALSE)</f>
        <v>Operational/Non-Service Expenses</v>
      </c>
      <c r="E632">
        <v>0.79</v>
      </c>
      <c r="F632" s="1">
        <v>42825</v>
      </c>
      <c r="G632" t="s">
        <v>462</v>
      </c>
      <c r="H632" t="s">
        <v>512</v>
      </c>
      <c r="I632" t="s">
        <v>464</v>
      </c>
      <c r="J632">
        <v>163161</v>
      </c>
      <c r="K632">
        <v>59101</v>
      </c>
      <c r="L632">
        <v>266691</v>
      </c>
      <c r="Q632" t="s">
        <v>465</v>
      </c>
      <c r="U632">
        <v>3</v>
      </c>
      <c r="V632">
        <v>17</v>
      </c>
      <c r="Y632" t="s">
        <v>65</v>
      </c>
      <c r="Z632">
        <v>345</v>
      </c>
      <c r="AA632" t="s">
        <v>279</v>
      </c>
      <c r="AB632" t="s">
        <v>21</v>
      </c>
      <c r="AC632">
        <v>222</v>
      </c>
    </row>
    <row r="633" spans="1:29" x14ac:dyDescent="0.25">
      <c r="A633">
        <v>345</v>
      </c>
      <c r="B633">
        <v>345102</v>
      </c>
      <c r="C633">
        <v>6530</v>
      </c>
      <c r="D633" t="str">
        <f>VLOOKUP(C633,'Schedule 3'!A:M,13,FALSE)</f>
        <v>Operational/Non-Service Expenses</v>
      </c>
      <c r="E633">
        <v>1.22</v>
      </c>
      <c r="F633" s="1">
        <v>42825</v>
      </c>
      <c r="G633" t="s">
        <v>462</v>
      </c>
      <c r="H633" t="s">
        <v>471</v>
      </c>
      <c r="I633" t="s">
        <v>464</v>
      </c>
      <c r="J633">
        <v>163162</v>
      </c>
      <c r="K633">
        <v>59101</v>
      </c>
      <c r="L633">
        <v>266691</v>
      </c>
      <c r="Q633" t="s">
        <v>465</v>
      </c>
      <c r="U633">
        <v>3</v>
      </c>
      <c r="V633">
        <v>17</v>
      </c>
      <c r="Y633" t="s">
        <v>65</v>
      </c>
      <c r="Z633">
        <v>345</v>
      </c>
      <c r="AA633" t="s">
        <v>279</v>
      </c>
      <c r="AB633" t="s">
        <v>21</v>
      </c>
      <c r="AC633">
        <v>224</v>
      </c>
    </row>
    <row r="634" spans="1:29" x14ac:dyDescent="0.25">
      <c r="A634">
        <v>345</v>
      </c>
      <c r="B634">
        <v>345102</v>
      </c>
      <c r="C634">
        <v>6530</v>
      </c>
      <c r="D634" t="str">
        <f>VLOOKUP(C634,'Schedule 3'!A:M,13,FALSE)</f>
        <v>Operational/Non-Service Expenses</v>
      </c>
      <c r="E634">
        <v>1.22</v>
      </c>
      <c r="F634" s="1">
        <v>42825</v>
      </c>
      <c r="G634" t="s">
        <v>462</v>
      </c>
      <c r="H634" t="s">
        <v>478</v>
      </c>
      <c r="I634" t="s">
        <v>464</v>
      </c>
      <c r="J634">
        <v>163163</v>
      </c>
      <c r="K634">
        <v>59101</v>
      </c>
      <c r="L634">
        <v>266691</v>
      </c>
      <c r="Q634" t="s">
        <v>465</v>
      </c>
      <c r="U634">
        <v>3</v>
      </c>
      <c r="V634">
        <v>17</v>
      </c>
      <c r="Y634" t="s">
        <v>65</v>
      </c>
      <c r="Z634">
        <v>345</v>
      </c>
      <c r="AA634" t="s">
        <v>279</v>
      </c>
      <c r="AB634" t="s">
        <v>21</v>
      </c>
      <c r="AC634">
        <v>226</v>
      </c>
    </row>
    <row r="635" spans="1:29" x14ac:dyDescent="0.25">
      <c r="A635">
        <v>345</v>
      </c>
      <c r="B635">
        <v>345102</v>
      </c>
      <c r="C635">
        <v>6530</v>
      </c>
      <c r="D635" t="str">
        <f>VLOOKUP(C635,'Schedule 3'!A:M,13,FALSE)</f>
        <v>Operational/Non-Service Expenses</v>
      </c>
      <c r="E635">
        <v>1.59</v>
      </c>
      <c r="F635" s="1">
        <v>42825</v>
      </c>
      <c r="G635" t="s">
        <v>462</v>
      </c>
      <c r="H635" t="s">
        <v>475</v>
      </c>
      <c r="I635" t="s">
        <v>464</v>
      </c>
      <c r="J635">
        <v>163164</v>
      </c>
      <c r="K635">
        <v>59101</v>
      </c>
      <c r="L635">
        <v>266691</v>
      </c>
      <c r="Q635" t="s">
        <v>465</v>
      </c>
      <c r="U635">
        <v>3</v>
      </c>
      <c r="V635">
        <v>17</v>
      </c>
      <c r="Y635" t="s">
        <v>65</v>
      </c>
      <c r="Z635">
        <v>345</v>
      </c>
      <c r="AA635" t="s">
        <v>279</v>
      </c>
      <c r="AB635" t="s">
        <v>21</v>
      </c>
      <c r="AC635">
        <v>228</v>
      </c>
    </row>
    <row r="636" spans="1:29" x14ac:dyDescent="0.25">
      <c r="A636">
        <v>345</v>
      </c>
      <c r="B636">
        <v>345102</v>
      </c>
      <c r="C636">
        <v>6530</v>
      </c>
      <c r="D636" t="str">
        <f>VLOOKUP(C636,'Schedule 3'!A:M,13,FALSE)</f>
        <v>Operational/Non-Service Expenses</v>
      </c>
      <c r="E636">
        <v>1.98</v>
      </c>
      <c r="F636" s="1">
        <v>42825</v>
      </c>
      <c r="G636" t="s">
        <v>462</v>
      </c>
      <c r="H636" t="s">
        <v>500</v>
      </c>
      <c r="I636" t="s">
        <v>464</v>
      </c>
      <c r="J636">
        <v>163165</v>
      </c>
      <c r="K636">
        <v>59101</v>
      </c>
      <c r="L636">
        <v>266691</v>
      </c>
      <c r="Q636" t="s">
        <v>465</v>
      </c>
      <c r="U636">
        <v>3</v>
      </c>
      <c r="V636">
        <v>17</v>
      </c>
      <c r="Y636" t="s">
        <v>65</v>
      </c>
      <c r="Z636">
        <v>345</v>
      </c>
      <c r="AA636" t="s">
        <v>279</v>
      </c>
      <c r="AB636" t="s">
        <v>21</v>
      </c>
      <c r="AC636">
        <v>230</v>
      </c>
    </row>
    <row r="637" spans="1:29" x14ac:dyDescent="0.25">
      <c r="A637">
        <v>345</v>
      </c>
      <c r="B637">
        <v>345102</v>
      </c>
      <c r="C637">
        <v>6530</v>
      </c>
      <c r="D637" t="str">
        <f>VLOOKUP(C637,'Schedule 3'!A:M,13,FALSE)</f>
        <v>Operational/Non-Service Expenses</v>
      </c>
      <c r="E637">
        <v>4.5999999999999996</v>
      </c>
      <c r="F637" s="1">
        <v>42825</v>
      </c>
      <c r="G637" t="s">
        <v>462</v>
      </c>
      <c r="H637" t="s">
        <v>479</v>
      </c>
      <c r="I637" t="s">
        <v>464</v>
      </c>
      <c r="J637">
        <v>163166</v>
      </c>
      <c r="K637">
        <v>59101</v>
      </c>
      <c r="L637">
        <v>266691</v>
      </c>
      <c r="Q637" t="s">
        <v>465</v>
      </c>
      <c r="U637">
        <v>3</v>
      </c>
      <c r="V637">
        <v>17</v>
      </c>
      <c r="Y637" t="s">
        <v>65</v>
      </c>
      <c r="Z637">
        <v>345</v>
      </c>
      <c r="AA637" t="s">
        <v>279</v>
      </c>
      <c r="AB637" t="s">
        <v>21</v>
      </c>
      <c r="AC637">
        <v>232</v>
      </c>
    </row>
    <row r="638" spans="1:29" x14ac:dyDescent="0.25">
      <c r="A638">
        <v>345</v>
      </c>
      <c r="B638">
        <v>345102</v>
      </c>
      <c r="C638">
        <v>6530</v>
      </c>
      <c r="D638" t="str">
        <f>VLOOKUP(C638,'Schedule 3'!A:M,13,FALSE)</f>
        <v>Operational/Non-Service Expenses</v>
      </c>
      <c r="E638">
        <v>7.29</v>
      </c>
      <c r="F638" s="1">
        <v>42825</v>
      </c>
      <c r="G638" t="s">
        <v>462</v>
      </c>
      <c r="H638" t="s">
        <v>492</v>
      </c>
      <c r="I638" t="s">
        <v>464</v>
      </c>
      <c r="J638">
        <v>163167</v>
      </c>
      <c r="K638">
        <v>59101</v>
      </c>
      <c r="L638">
        <v>266691</v>
      </c>
      <c r="Q638" t="s">
        <v>465</v>
      </c>
      <c r="U638">
        <v>3</v>
      </c>
      <c r="V638">
        <v>17</v>
      </c>
      <c r="Y638" t="s">
        <v>65</v>
      </c>
      <c r="Z638">
        <v>345</v>
      </c>
      <c r="AA638" t="s">
        <v>279</v>
      </c>
      <c r="AB638" t="s">
        <v>21</v>
      </c>
      <c r="AC638">
        <v>234</v>
      </c>
    </row>
    <row r="639" spans="1:29" x14ac:dyDescent="0.25">
      <c r="A639">
        <v>345</v>
      </c>
      <c r="B639">
        <v>345102</v>
      </c>
      <c r="C639">
        <v>6530</v>
      </c>
      <c r="D639" t="str">
        <f>VLOOKUP(C639,'Schedule 3'!A:M,13,FALSE)</f>
        <v>Operational/Non-Service Expenses</v>
      </c>
      <c r="E639">
        <v>9.1300000000000008</v>
      </c>
      <c r="F639" s="1">
        <v>42825</v>
      </c>
      <c r="G639" t="s">
        <v>462</v>
      </c>
      <c r="H639" t="s">
        <v>480</v>
      </c>
      <c r="I639" t="s">
        <v>464</v>
      </c>
      <c r="J639">
        <v>163168</v>
      </c>
      <c r="K639">
        <v>59101</v>
      </c>
      <c r="L639">
        <v>266691</v>
      </c>
      <c r="Q639" t="s">
        <v>465</v>
      </c>
      <c r="U639">
        <v>3</v>
      </c>
      <c r="V639">
        <v>17</v>
      </c>
      <c r="Y639" t="s">
        <v>65</v>
      </c>
      <c r="Z639">
        <v>345</v>
      </c>
      <c r="AA639" t="s">
        <v>279</v>
      </c>
      <c r="AB639" t="s">
        <v>21</v>
      </c>
      <c r="AC639">
        <v>236</v>
      </c>
    </row>
    <row r="640" spans="1:29" x14ac:dyDescent="0.25">
      <c r="A640">
        <v>345</v>
      </c>
      <c r="B640">
        <v>345101</v>
      </c>
      <c r="C640">
        <v>6530</v>
      </c>
      <c r="D640" t="str">
        <f>VLOOKUP(C640,'Schedule 3'!A:M,13,FALSE)</f>
        <v>Operational/Non-Service Expenses</v>
      </c>
      <c r="E640">
        <v>80.52</v>
      </c>
      <c r="F640" s="1">
        <v>42825</v>
      </c>
      <c r="G640" t="s">
        <v>462</v>
      </c>
      <c r="H640" t="s">
        <v>515</v>
      </c>
      <c r="I640" t="s">
        <v>464</v>
      </c>
      <c r="J640">
        <v>2003112</v>
      </c>
      <c r="K640">
        <v>59101</v>
      </c>
      <c r="L640">
        <v>266691</v>
      </c>
      <c r="Q640" t="s">
        <v>465</v>
      </c>
      <c r="U640">
        <v>3</v>
      </c>
      <c r="V640">
        <v>17</v>
      </c>
      <c r="Y640" t="s">
        <v>65</v>
      </c>
      <c r="Z640">
        <v>345</v>
      </c>
      <c r="AA640" t="s">
        <v>279</v>
      </c>
      <c r="AB640" t="s">
        <v>21</v>
      </c>
      <c r="AC640">
        <v>238</v>
      </c>
    </row>
    <row r="641" spans="1:29" x14ac:dyDescent="0.25">
      <c r="A641">
        <v>345</v>
      </c>
      <c r="B641">
        <v>345101</v>
      </c>
      <c r="C641">
        <v>6530</v>
      </c>
      <c r="D641" t="str">
        <f>VLOOKUP(C641,'Schedule 3'!A:M,13,FALSE)</f>
        <v>Operational/Non-Service Expenses</v>
      </c>
      <c r="E641">
        <v>89.01</v>
      </c>
      <c r="F641" s="1">
        <v>42825</v>
      </c>
      <c r="G641" t="s">
        <v>462</v>
      </c>
      <c r="H641" t="s">
        <v>516</v>
      </c>
      <c r="I641" t="s">
        <v>464</v>
      </c>
      <c r="J641">
        <v>2003113</v>
      </c>
      <c r="K641">
        <v>59101</v>
      </c>
      <c r="L641">
        <v>266691</v>
      </c>
      <c r="Q641" t="s">
        <v>465</v>
      </c>
      <c r="U641">
        <v>3</v>
      </c>
      <c r="V641">
        <v>17</v>
      </c>
      <c r="Y641" t="s">
        <v>65</v>
      </c>
      <c r="Z641">
        <v>345</v>
      </c>
      <c r="AA641" t="s">
        <v>279</v>
      </c>
      <c r="AB641" t="s">
        <v>21</v>
      </c>
      <c r="AC641">
        <v>240</v>
      </c>
    </row>
    <row r="642" spans="1:29" x14ac:dyDescent="0.25">
      <c r="A642">
        <v>345</v>
      </c>
      <c r="B642">
        <v>345102</v>
      </c>
      <c r="C642">
        <v>6530</v>
      </c>
      <c r="D642" t="str">
        <f>VLOOKUP(C642,'Schedule 3'!A:M,13,FALSE)</f>
        <v>Operational/Non-Service Expenses</v>
      </c>
      <c r="E642">
        <v>102.91</v>
      </c>
      <c r="F642" s="1">
        <v>42825</v>
      </c>
      <c r="G642" t="s">
        <v>462</v>
      </c>
      <c r="H642" t="s">
        <v>517</v>
      </c>
      <c r="I642" t="s">
        <v>464</v>
      </c>
      <c r="J642">
        <v>5000343</v>
      </c>
      <c r="K642">
        <v>59101</v>
      </c>
      <c r="L642">
        <v>266691</v>
      </c>
      <c r="Q642" t="s">
        <v>465</v>
      </c>
      <c r="U642">
        <v>3</v>
      </c>
      <c r="V642">
        <v>17</v>
      </c>
      <c r="Y642" t="s">
        <v>65</v>
      </c>
      <c r="Z642">
        <v>345</v>
      </c>
      <c r="AA642" t="s">
        <v>279</v>
      </c>
      <c r="AB642" t="s">
        <v>21</v>
      </c>
      <c r="AC642">
        <v>242</v>
      </c>
    </row>
    <row r="643" spans="1:29" x14ac:dyDescent="0.25">
      <c r="A643">
        <v>345</v>
      </c>
      <c r="B643">
        <v>345102</v>
      </c>
      <c r="C643">
        <v>6530</v>
      </c>
      <c r="D643" t="str">
        <f>VLOOKUP(C643,'Schedule 3'!A:M,13,FALSE)</f>
        <v>Operational/Non-Service Expenses</v>
      </c>
      <c r="E643">
        <v>115.86</v>
      </c>
      <c r="F643" s="1">
        <v>42825</v>
      </c>
      <c r="G643" t="s">
        <v>462</v>
      </c>
      <c r="H643" t="s">
        <v>518</v>
      </c>
      <c r="I643" t="s">
        <v>464</v>
      </c>
      <c r="J643">
        <v>5000527</v>
      </c>
      <c r="K643">
        <v>59101</v>
      </c>
      <c r="L643">
        <v>266691</v>
      </c>
      <c r="Q643" t="s">
        <v>465</v>
      </c>
      <c r="U643">
        <v>3</v>
      </c>
      <c r="V643">
        <v>17</v>
      </c>
      <c r="Y643" t="s">
        <v>65</v>
      </c>
      <c r="Z643">
        <v>345</v>
      </c>
      <c r="AA643" t="s">
        <v>279</v>
      </c>
      <c r="AB643" t="s">
        <v>21</v>
      </c>
      <c r="AC643">
        <v>244</v>
      </c>
    </row>
    <row r="644" spans="1:29" x14ac:dyDescent="0.25">
      <c r="A644">
        <v>345</v>
      </c>
      <c r="B644">
        <v>345102</v>
      </c>
      <c r="C644">
        <v>6530</v>
      </c>
      <c r="D644" t="str">
        <f>VLOOKUP(C644,'Schedule 3'!A:M,13,FALSE)</f>
        <v>Operational/Non-Service Expenses</v>
      </c>
      <c r="E644">
        <v>168.65</v>
      </c>
      <c r="F644" s="1">
        <v>42825</v>
      </c>
      <c r="G644" t="s">
        <v>462</v>
      </c>
      <c r="H644" t="s">
        <v>519</v>
      </c>
      <c r="I644" t="s">
        <v>464</v>
      </c>
      <c r="J644">
        <v>5000528</v>
      </c>
      <c r="K644">
        <v>59101</v>
      </c>
      <c r="L644">
        <v>266691</v>
      </c>
      <c r="Q644" t="s">
        <v>465</v>
      </c>
      <c r="U644">
        <v>3</v>
      </c>
      <c r="V644">
        <v>17</v>
      </c>
      <c r="Y644" t="s">
        <v>65</v>
      </c>
      <c r="Z644">
        <v>345</v>
      </c>
      <c r="AA644" t="s">
        <v>279</v>
      </c>
      <c r="AB644" t="s">
        <v>21</v>
      </c>
      <c r="AC644">
        <v>246</v>
      </c>
    </row>
    <row r="645" spans="1:29" x14ac:dyDescent="0.25">
      <c r="A645">
        <v>345</v>
      </c>
      <c r="B645">
        <v>345101</v>
      </c>
      <c r="C645">
        <v>6535</v>
      </c>
      <c r="D645" t="str">
        <f>VLOOKUP(C645,'Schedule 3'!A:M,13,FALSE)</f>
        <v>Operational/Non-Service Expenses</v>
      </c>
      <c r="E645">
        <v>196.46</v>
      </c>
      <c r="F645" s="1">
        <v>42825</v>
      </c>
      <c r="G645" t="s">
        <v>462</v>
      </c>
      <c r="H645" t="s">
        <v>520</v>
      </c>
      <c r="I645" t="s">
        <v>464</v>
      </c>
      <c r="J645">
        <v>96127</v>
      </c>
      <c r="K645">
        <v>59101</v>
      </c>
      <c r="L645">
        <v>266691</v>
      </c>
      <c r="Q645" t="s">
        <v>465</v>
      </c>
      <c r="U645">
        <v>3</v>
      </c>
      <c r="V645">
        <v>17</v>
      </c>
      <c r="Y645" t="s">
        <v>65</v>
      </c>
      <c r="Z645">
        <v>345</v>
      </c>
      <c r="AA645" t="s">
        <v>279</v>
      </c>
      <c r="AB645" t="s">
        <v>21</v>
      </c>
      <c r="AC645">
        <v>248</v>
      </c>
    </row>
    <row r="646" spans="1:29" x14ac:dyDescent="0.25">
      <c r="A646">
        <v>345</v>
      </c>
      <c r="B646">
        <v>345102</v>
      </c>
      <c r="C646">
        <v>6535</v>
      </c>
      <c r="D646" t="str">
        <f>VLOOKUP(C646,'Schedule 3'!A:M,13,FALSE)</f>
        <v>Operational/Non-Service Expenses</v>
      </c>
      <c r="E646">
        <v>361.75</v>
      </c>
      <c r="F646" s="1">
        <v>42825</v>
      </c>
      <c r="G646" t="s">
        <v>462</v>
      </c>
      <c r="H646" t="s">
        <v>520</v>
      </c>
      <c r="I646" t="s">
        <v>464</v>
      </c>
      <c r="J646">
        <v>96128</v>
      </c>
      <c r="K646">
        <v>59101</v>
      </c>
      <c r="L646">
        <v>266691</v>
      </c>
      <c r="Q646" t="s">
        <v>465</v>
      </c>
      <c r="U646">
        <v>3</v>
      </c>
      <c r="V646">
        <v>17</v>
      </c>
      <c r="Y646" t="s">
        <v>65</v>
      </c>
      <c r="Z646">
        <v>345</v>
      </c>
      <c r="AA646" t="s">
        <v>279</v>
      </c>
      <c r="AB646" t="s">
        <v>21</v>
      </c>
      <c r="AC646">
        <v>250</v>
      </c>
    </row>
    <row r="647" spans="1:29" x14ac:dyDescent="0.25">
      <c r="A647">
        <v>345</v>
      </c>
      <c r="B647">
        <v>345101</v>
      </c>
      <c r="C647">
        <v>6535</v>
      </c>
      <c r="D647" t="str">
        <f>VLOOKUP(C647,'Schedule 3'!A:M,13,FALSE)</f>
        <v>Operational/Non-Service Expenses</v>
      </c>
      <c r="E647">
        <v>0.06</v>
      </c>
      <c r="F647" s="1">
        <v>42825</v>
      </c>
      <c r="G647" t="s">
        <v>462</v>
      </c>
      <c r="H647" t="s">
        <v>463</v>
      </c>
      <c r="I647" t="s">
        <v>464</v>
      </c>
      <c r="J647">
        <v>108582</v>
      </c>
      <c r="K647">
        <v>59101</v>
      </c>
      <c r="L647">
        <v>266691</v>
      </c>
      <c r="Q647" t="s">
        <v>465</v>
      </c>
      <c r="U647">
        <v>3</v>
      </c>
      <c r="V647">
        <v>17</v>
      </c>
      <c r="Y647" t="s">
        <v>65</v>
      </c>
      <c r="Z647">
        <v>345</v>
      </c>
      <c r="AA647" t="s">
        <v>279</v>
      </c>
      <c r="AB647" t="s">
        <v>21</v>
      </c>
      <c r="AC647">
        <v>252</v>
      </c>
    </row>
    <row r="648" spans="1:29" x14ac:dyDescent="0.25">
      <c r="A648">
        <v>345</v>
      </c>
      <c r="B648">
        <v>345101</v>
      </c>
      <c r="C648">
        <v>6535</v>
      </c>
      <c r="D648" t="str">
        <f>VLOOKUP(C648,'Schedule 3'!A:M,13,FALSE)</f>
        <v>Operational/Non-Service Expenses</v>
      </c>
      <c r="E648">
        <v>162.61000000000001</v>
      </c>
      <c r="F648" s="1">
        <v>42825</v>
      </c>
      <c r="G648" t="s">
        <v>462</v>
      </c>
      <c r="H648" t="s">
        <v>463</v>
      </c>
      <c r="I648" t="s">
        <v>464</v>
      </c>
      <c r="J648">
        <v>108597</v>
      </c>
      <c r="K648">
        <v>59101</v>
      </c>
      <c r="L648">
        <v>266691</v>
      </c>
      <c r="Q648" t="s">
        <v>465</v>
      </c>
      <c r="U648">
        <v>3</v>
      </c>
      <c r="V648">
        <v>17</v>
      </c>
      <c r="Y648" t="s">
        <v>65</v>
      </c>
      <c r="Z648">
        <v>345</v>
      </c>
      <c r="AA648" t="s">
        <v>279</v>
      </c>
      <c r="AB648" t="s">
        <v>21</v>
      </c>
      <c r="AC648">
        <v>254</v>
      </c>
    </row>
    <row r="649" spans="1:29" x14ac:dyDescent="0.25">
      <c r="A649">
        <v>345</v>
      </c>
      <c r="B649">
        <v>345102</v>
      </c>
      <c r="C649">
        <v>6535</v>
      </c>
      <c r="D649" t="str">
        <f>VLOOKUP(C649,'Schedule 3'!A:M,13,FALSE)</f>
        <v>Operational/Non-Service Expenses</v>
      </c>
      <c r="E649">
        <v>936.25</v>
      </c>
      <c r="F649" s="1">
        <v>42825</v>
      </c>
      <c r="G649" t="s">
        <v>462</v>
      </c>
      <c r="H649" t="s">
        <v>463</v>
      </c>
      <c r="I649" t="s">
        <v>464</v>
      </c>
      <c r="J649">
        <v>108617</v>
      </c>
      <c r="K649">
        <v>59101</v>
      </c>
      <c r="L649">
        <v>266691</v>
      </c>
      <c r="Q649" t="s">
        <v>465</v>
      </c>
      <c r="U649">
        <v>3</v>
      </c>
      <c r="V649">
        <v>17</v>
      </c>
      <c r="Y649" t="s">
        <v>65</v>
      </c>
      <c r="Z649">
        <v>345</v>
      </c>
      <c r="AA649" t="s">
        <v>279</v>
      </c>
      <c r="AB649" t="s">
        <v>21</v>
      </c>
      <c r="AC649">
        <v>256</v>
      </c>
    </row>
    <row r="650" spans="1:29" x14ac:dyDescent="0.25">
      <c r="A650">
        <v>345</v>
      </c>
      <c r="B650">
        <v>345101</v>
      </c>
      <c r="C650">
        <v>6535</v>
      </c>
      <c r="D650" t="str">
        <f>VLOOKUP(C650,'Schedule 3'!A:M,13,FALSE)</f>
        <v>Operational/Non-Service Expenses</v>
      </c>
      <c r="E650">
        <v>-0.5</v>
      </c>
      <c r="F650" s="1">
        <v>42825</v>
      </c>
      <c r="G650" t="s">
        <v>462</v>
      </c>
      <c r="H650" t="s">
        <v>473</v>
      </c>
      <c r="I650" t="s">
        <v>464</v>
      </c>
      <c r="J650">
        <v>163092</v>
      </c>
      <c r="K650">
        <v>59101</v>
      </c>
      <c r="L650">
        <v>266691</v>
      </c>
      <c r="Q650" t="s">
        <v>465</v>
      </c>
      <c r="U650">
        <v>3</v>
      </c>
      <c r="V650">
        <v>17</v>
      </c>
      <c r="Y650" t="s">
        <v>65</v>
      </c>
      <c r="Z650">
        <v>345</v>
      </c>
      <c r="AA650" t="s">
        <v>279</v>
      </c>
      <c r="AB650" t="s">
        <v>21</v>
      </c>
      <c r="AC650">
        <v>258</v>
      </c>
    </row>
    <row r="651" spans="1:29" x14ac:dyDescent="0.25">
      <c r="A651">
        <v>345</v>
      </c>
      <c r="B651">
        <v>345101</v>
      </c>
      <c r="C651">
        <v>6535</v>
      </c>
      <c r="D651" t="str">
        <f>VLOOKUP(C651,'Schedule 3'!A:M,13,FALSE)</f>
        <v>Operational/Non-Service Expenses</v>
      </c>
      <c r="E651">
        <v>-0.19</v>
      </c>
      <c r="F651" s="1">
        <v>42825</v>
      </c>
      <c r="G651" t="s">
        <v>462</v>
      </c>
      <c r="H651" t="s">
        <v>473</v>
      </c>
      <c r="I651" t="s">
        <v>464</v>
      </c>
      <c r="J651">
        <v>163093</v>
      </c>
      <c r="K651">
        <v>59101</v>
      </c>
      <c r="L651">
        <v>266691</v>
      </c>
      <c r="Q651" t="s">
        <v>465</v>
      </c>
      <c r="U651">
        <v>3</v>
      </c>
      <c r="V651">
        <v>17</v>
      </c>
      <c r="Y651" t="s">
        <v>65</v>
      </c>
      <c r="Z651">
        <v>345</v>
      </c>
      <c r="AA651" t="s">
        <v>279</v>
      </c>
      <c r="AB651" t="s">
        <v>21</v>
      </c>
      <c r="AC651">
        <v>260</v>
      </c>
    </row>
    <row r="652" spans="1:29" x14ac:dyDescent="0.25">
      <c r="A652">
        <v>345</v>
      </c>
      <c r="B652">
        <v>345101</v>
      </c>
      <c r="C652">
        <v>6535</v>
      </c>
      <c r="D652" t="str">
        <f>VLOOKUP(C652,'Schedule 3'!A:M,13,FALSE)</f>
        <v>Operational/Non-Service Expenses</v>
      </c>
      <c r="E652">
        <v>0.01</v>
      </c>
      <c r="F652" s="1">
        <v>42825</v>
      </c>
      <c r="G652" t="s">
        <v>462</v>
      </c>
      <c r="H652" t="s">
        <v>521</v>
      </c>
      <c r="I652" t="s">
        <v>464</v>
      </c>
      <c r="J652">
        <v>163094</v>
      </c>
      <c r="K652">
        <v>59101</v>
      </c>
      <c r="L652">
        <v>266691</v>
      </c>
      <c r="Q652" t="s">
        <v>465</v>
      </c>
      <c r="U652">
        <v>3</v>
      </c>
      <c r="V652">
        <v>17</v>
      </c>
      <c r="Y652" t="s">
        <v>65</v>
      </c>
      <c r="Z652">
        <v>345</v>
      </c>
      <c r="AA652" t="s">
        <v>279</v>
      </c>
      <c r="AB652" t="s">
        <v>21</v>
      </c>
      <c r="AC652">
        <v>262</v>
      </c>
    </row>
    <row r="653" spans="1:29" x14ac:dyDescent="0.25">
      <c r="A653">
        <v>345</v>
      </c>
      <c r="B653">
        <v>345101</v>
      </c>
      <c r="C653">
        <v>6535</v>
      </c>
      <c r="D653" t="str">
        <f>VLOOKUP(C653,'Schedule 3'!A:M,13,FALSE)</f>
        <v>Operational/Non-Service Expenses</v>
      </c>
      <c r="E653">
        <v>0.13</v>
      </c>
      <c r="F653" s="1">
        <v>42825</v>
      </c>
      <c r="G653" t="s">
        <v>462</v>
      </c>
      <c r="H653" t="s">
        <v>501</v>
      </c>
      <c r="I653" t="s">
        <v>464</v>
      </c>
      <c r="J653">
        <v>163095</v>
      </c>
      <c r="K653">
        <v>59101</v>
      </c>
      <c r="L653">
        <v>266691</v>
      </c>
      <c r="Q653" t="s">
        <v>465</v>
      </c>
      <c r="U653">
        <v>3</v>
      </c>
      <c r="V653">
        <v>17</v>
      </c>
      <c r="Y653" t="s">
        <v>65</v>
      </c>
      <c r="Z653">
        <v>345</v>
      </c>
      <c r="AA653" t="s">
        <v>279</v>
      </c>
      <c r="AB653" t="s">
        <v>21</v>
      </c>
      <c r="AC653">
        <v>264</v>
      </c>
    </row>
    <row r="654" spans="1:29" x14ac:dyDescent="0.25">
      <c r="A654">
        <v>345</v>
      </c>
      <c r="B654">
        <v>345101</v>
      </c>
      <c r="C654">
        <v>6535</v>
      </c>
      <c r="D654" t="str">
        <f>VLOOKUP(C654,'Schedule 3'!A:M,13,FALSE)</f>
        <v>Operational/Non-Service Expenses</v>
      </c>
      <c r="E654">
        <v>0.21</v>
      </c>
      <c r="F654" s="1">
        <v>42825</v>
      </c>
      <c r="G654" t="s">
        <v>462</v>
      </c>
      <c r="H654" t="s">
        <v>471</v>
      </c>
      <c r="I654" t="s">
        <v>464</v>
      </c>
      <c r="J654">
        <v>163096</v>
      </c>
      <c r="K654">
        <v>59101</v>
      </c>
      <c r="L654">
        <v>266691</v>
      </c>
      <c r="Q654" t="s">
        <v>465</v>
      </c>
      <c r="U654">
        <v>3</v>
      </c>
      <c r="V654">
        <v>17</v>
      </c>
      <c r="Y654" t="s">
        <v>65</v>
      </c>
      <c r="Z654">
        <v>345</v>
      </c>
      <c r="AA654" t="s">
        <v>279</v>
      </c>
      <c r="AB654" t="s">
        <v>21</v>
      </c>
      <c r="AC654">
        <v>266</v>
      </c>
    </row>
    <row r="655" spans="1:29" x14ac:dyDescent="0.25">
      <c r="A655">
        <v>345</v>
      </c>
      <c r="B655">
        <v>345101</v>
      </c>
      <c r="C655">
        <v>6535</v>
      </c>
      <c r="D655" t="str">
        <f>VLOOKUP(C655,'Schedule 3'!A:M,13,FALSE)</f>
        <v>Operational/Non-Service Expenses</v>
      </c>
      <c r="E655">
        <v>0.23</v>
      </c>
      <c r="F655" s="1">
        <v>42825</v>
      </c>
      <c r="G655" t="s">
        <v>462</v>
      </c>
      <c r="H655" t="s">
        <v>501</v>
      </c>
      <c r="I655" t="s">
        <v>464</v>
      </c>
      <c r="J655">
        <v>163097</v>
      </c>
      <c r="K655">
        <v>59101</v>
      </c>
      <c r="L655">
        <v>266691</v>
      </c>
      <c r="Q655" t="s">
        <v>465</v>
      </c>
      <c r="U655">
        <v>3</v>
      </c>
      <c r="V655">
        <v>17</v>
      </c>
      <c r="Y655" t="s">
        <v>65</v>
      </c>
      <c r="Z655">
        <v>345</v>
      </c>
      <c r="AA655" t="s">
        <v>279</v>
      </c>
      <c r="AB655" t="s">
        <v>21</v>
      </c>
      <c r="AC655">
        <v>268</v>
      </c>
    </row>
    <row r="656" spans="1:29" x14ac:dyDescent="0.25">
      <c r="A656">
        <v>345</v>
      </c>
      <c r="B656">
        <v>345101</v>
      </c>
      <c r="C656">
        <v>6535</v>
      </c>
      <c r="D656" t="str">
        <f>VLOOKUP(C656,'Schedule 3'!A:M,13,FALSE)</f>
        <v>Operational/Non-Service Expenses</v>
      </c>
      <c r="E656">
        <v>0.33</v>
      </c>
      <c r="F656" s="1">
        <v>42825</v>
      </c>
      <c r="G656" t="s">
        <v>462</v>
      </c>
      <c r="H656" t="s">
        <v>473</v>
      </c>
      <c r="I656" t="s">
        <v>464</v>
      </c>
      <c r="J656">
        <v>163098</v>
      </c>
      <c r="K656">
        <v>59101</v>
      </c>
      <c r="L656">
        <v>266691</v>
      </c>
      <c r="Q656" t="s">
        <v>465</v>
      </c>
      <c r="U656">
        <v>3</v>
      </c>
      <c r="V656">
        <v>17</v>
      </c>
      <c r="Y656" t="s">
        <v>65</v>
      </c>
      <c r="Z656">
        <v>345</v>
      </c>
      <c r="AA656" t="s">
        <v>279</v>
      </c>
      <c r="AB656" t="s">
        <v>21</v>
      </c>
      <c r="AC656">
        <v>270</v>
      </c>
    </row>
    <row r="657" spans="1:29" x14ac:dyDescent="0.25">
      <c r="A657">
        <v>345</v>
      </c>
      <c r="B657">
        <v>345101</v>
      </c>
      <c r="C657">
        <v>6535</v>
      </c>
      <c r="D657" t="str">
        <f>VLOOKUP(C657,'Schedule 3'!A:M,13,FALSE)</f>
        <v>Operational/Non-Service Expenses</v>
      </c>
      <c r="E657">
        <v>0.33</v>
      </c>
      <c r="F657" s="1">
        <v>42825</v>
      </c>
      <c r="G657" t="s">
        <v>462</v>
      </c>
      <c r="H657" t="s">
        <v>473</v>
      </c>
      <c r="I657" t="s">
        <v>464</v>
      </c>
      <c r="J657">
        <v>163099</v>
      </c>
      <c r="K657">
        <v>59101</v>
      </c>
      <c r="L657">
        <v>266691</v>
      </c>
      <c r="Q657" t="s">
        <v>465</v>
      </c>
      <c r="U657">
        <v>3</v>
      </c>
      <c r="V657">
        <v>17</v>
      </c>
      <c r="Y657" t="s">
        <v>65</v>
      </c>
      <c r="Z657">
        <v>345</v>
      </c>
      <c r="AA657" t="s">
        <v>279</v>
      </c>
      <c r="AB657" t="s">
        <v>21</v>
      </c>
      <c r="AC657">
        <v>272</v>
      </c>
    </row>
    <row r="658" spans="1:29" x14ac:dyDescent="0.25">
      <c r="A658">
        <v>345</v>
      </c>
      <c r="B658">
        <v>345101</v>
      </c>
      <c r="C658">
        <v>6535</v>
      </c>
      <c r="D658" t="str">
        <f>VLOOKUP(C658,'Schedule 3'!A:M,13,FALSE)</f>
        <v>Operational/Non-Service Expenses</v>
      </c>
      <c r="E658">
        <v>0.38</v>
      </c>
      <c r="F658" s="1">
        <v>42825</v>
      </c>
      <c r="G658" t="s">
        <v>462</v>
      </c>
      <c r="H658" t="s">
        <v>522</v>
      </c>
      <c r="I658" t="s">
        <v>464</v>
      </c>
      <c r="J658">
        <v>163100</v>
      </c>
      <c r="K658">
        <v>59101</v>
      </c>
      <c r="L658">
        <v>266691</v>
      </c>
      <c r="Q658" t="s">
        <v>465</v>
      </c>
      <c r="U658">
        <v>3</v>
      </c>
      <c r="V658">
        <v>17</v>
      </c>
      <c r="Y658" t="s">
        <v>65</v>
      </c>
      <c r="Z658">
        <v>345</v>
      </c>
      <c r="AA658" t="s">
        <v>279</v>
      </c>
      <c r="AB658" t="s">
        <v>21</v>
      </c>
      <c r="AC658">
        <v>274</v>
      </c>
    </row>
    <row r="659" spans="1:29" x14ac:dyDescent="0.25">
      <c r="A659">
        <v>345</v>
      </c>
      <c r="B659">
        <v>345101</v>
      </c>
      <c r="C659">
        <v>6535</v>
      </c>
      <c r="D659" t="str">
        <f>VLOOKUP(C659,'Schedule 3'!A:M,13,FALSE)</f>
        <v>Operational/Non-Service Expenses</v>
      </c>
      <c r="E659">
        <v>0.67</v>
      </c>
      <c r="F659" s="1">
        <v>42825</v>
      </c>
      <c r="G659" t="s">
        <v>462</v>
      </c>
      <c r="H659" t="s">
        <v>473</v>
      </c>
      <c r="I659" t="s">
        <v>464</v>
      </c>
      <c r="J659">
        <v>163101</v>
      </c>
      <c r="K659">
        <v>59101</v>
      </c>
      <c r="L659">
        <v>266691</v>
      </c>
      <c r="Q659" t="s">
        <v>465</v>
      </c>
      <c r="U659">
        <v>3</v>
      </c>
      <c r="V659">
        <v>17</v>
      </c>
      <c r="Y659" t="s">
        <v>65</v>
      </c>
      <c r="Z659">
        <v>345</v>
      </c>
      <c r="AA659" t="s">
        <v>279</v>
      </c>
      <c r="AB659" t="s">
        <v>21</v>
      </c>
      <c r="AC659">
        <v>276</v>
      </c>
    </row>
    <row r="660" spans="1:29" x14ac:dyDescent="0.25">
      <c r="A660">
        <v>345</v>
      </c>
      <c r="B660">
        <v>345101</v>
      </c>
      <c r="C660">
        <v>6535</v>
      </c>
      <c r="D660" t="str">
        <f>VLOOKUP(C660,'Schedule 3'!A:M,13,FALSE)</f>
        <v>Operational/Non-Service Expenses</v>
      </c>
      <c r="E660">
        <v>5</v>
      </c>
      <c r="F660" s="1">
        <v>42825</v>
      </c>
      <c r="G660" t="s">
        <v>462</v>
      </c>
      <c r="H660" t="s">
        <v>501</v>
      </c>
      <c r="I660" t="s">
        <v>464</v>
      </c>
      <c r="J660">
        <v>163102</v>
      </c>
      <c r="K660">
        <v>59101</v>
      </c>
      <c r="L660">
        <v>266691</v>
      </c>
      <c r="Q660" t="s">
        <v>465</v>
      </c>
      <c r="U660">
        <v>3</v>
      </c>
      <c r="V660">
        <v>17</v>
      </c>
      <c r="Y660" t="s">
        <v>65</v>
      </c>
      <c r="Z660">
        <v>345</v>
      </c>
      <c r="AA660" t="s">
        <v>279</v>
      </c>
      <c r="AB660" t="s">
        <v>21</v>
      </c>
      <c r="AC660">
        <v>278</v>
      </c>
    </row>
    <row r="661" spans="1:29" x14ac:dyDescent="0.25">
      <c r="A661">
        <v>345</v>
      </c>
      <c r="B661">
        <v>345102</v>
      </c>
      <c r="C661">
        <v>6535</v>
      </c>
      <c r="D661" t="str">
        <f>VLOOKUP(C661,'Schedule 3'!A:M,13,FALSE)</f>
        <v>Operational/Non-Service Expenses</v>
      </c>
      <c r="E661">
        <v>-4.1500000000000004</v>
      </c>
      <c r="F661" s="1">
        <v>42825</v>
      </c>
      <c r="G661" t="s">
        <v>462</v>
      </c>
      <c r="H661" t="s">
        <v>523</v>
      </c>
      <c r="I661" t="s">
        <v>464</v>
      </c>
      <c r="J661">
        <v>163169</v>
      </c>
      <c r="K661">
        <v>59101</v>
      </c>
      <c r="L661">
        <v>266691</v>
      </c>
      <c r="Q661" t="s">
        <v>465</v>
      </c>
      <c r="U661">
        <v>3</v>
      </c>
      <c r="V661">
        <v>17</v>
      </c>
      <c r="Y661" t="s">
        <v>65</v>
      </c>
      <c r="Z661">
        <v>345</v>
      </c>
      <c r="AA661" t="s">
        <v>279</v>
      </c>
      <c r="AB661" t="s">
        <v>21</v>
      </c>
      <c r="AC661">
        <v>280</v>
      </c>
    </row>
    <row r="662" spans="1:29" x14ac:dyDescent="0.25">
      <c r="A662">
        <v>345</v>
      </c>
      <c r="B662">
        <v>345102</v>
      </c>
      <c r="C662">
        <v>6535</v>
      </c>
      <c r="D662" t="str">
        <f>VLOOKUP(C662,'Schedule 3'!A:M,13,FALSE)</f>
        <v>Operational/Non-Service Expenses</v>
      </c>
      <c r="E662">
        <v>-0.79</v>
      </c>
      <c r="F662" s="1">
        <v>42825</v>
      </c>
      <c r="G662" t="s">
        <v>462</v>
      </c>
      <c r="H662" t="s">
        <v>524</v>
      </c>
      <c r="I662" t="s">
        <v>464</v>
      </c>
      <c r="J662">
        <v>163170</v>
      </c>
      <c r="K662">
        <v>59101</v>
      </c>
      <c r="L662">
        <v>266691</v>
      </c>
      <c r="Q662" t="s">
        <v>465</v>
      </c>
      <c r="U662">
        <v>3</v>
      </c>
      <c r="V662">
        <v>17</v>
      </c>
      <c r="Y662" t="s">
        <v>65</v>
      </c>
      <c r="Z662">
        <v>345</v>
      </c>
      <c r="AA662" t="s">
        <v>279</v>
      </c>
      <c r="AB662" t="s">
        <v>21</v>
      </c>
      <c r="AC662">
        <v>282</v>
      </c>
    </row>
    <row r="663" spans="1:29" x14ac:dyDescent="0.25">
      <c r="A663">
        <v>345</v>
      </c>
      <c r="B663">
        <v>345102</v>
      </c>
      <c r="C663">
        <v>6535</v>
      </c>
      <c r="D663" t="str">
        <f>VLOOKUP(C663,'Schedule 3'!A:M,13,FALSE)</f>
        <v>Operational/Non-Service Expenses</v>
      </c>
      <c r="E663">
        <v>-0.3</v>
      </c>
      <c r="F663" s="1">
        <v>42825</v>
      </c>
      <c r="G663" t="s">
        <v>462</v>
      </c>
      <c r="H663" t="s">
        <v>525</v>
      </c>
      <c r="I663" t="s">
        <v>464</v>
      </c>
      <c r="J663">
        <v>163171</v>
      </c>
      <c r="K663">
        <v>59101</v>
      </c>
      <c r="L663">
        <v>266691</v>
      </c>
      <c r="Q663" t="s">
        <v>465</v>
      </c>
      <c r="U663">
        <v>3</v>
      </c>
      <c r="V663">
        <v>17</v>
      </c>
      <c r="Y663" t="s">
        <v>65</v>
      </c>
      <c r="Z663">
        <v>345</v>
      </c>
      <c r="AA663" t="s">
        <v>279</v>
      </c>
      <c r="AB663" t="s">
        <v>21</v>
      </c>
      <c r="AC663">
        <v>284</v>
      </c>
    </row>
    <row r="664" spans="1:29" x14ac:dyDescent="0.25">
      <c r="A664">
        <v>345</v>
      </c>
      <c r="B664">
        <v>345102</v>
      </c>
      <c r="C664">
        <v>6535</v>
      </c>
      <c r="D664" t="str">
        <f>VLOOKUP(C664,'Schedule 3'!A:M,13,FALSE)</f>
        <v>Operational/Non-Service Expenses</v>
      </c>
      <c r="E664">
        <v>0.16</v>
      </c>
      <c r="F664" s="1">
        <v>42825</v>
      </c>
      <c r="G664" t="s">
        <v>462</v>
      </c>
      <c r="H664" t="s">
        <v>526</v>
      </c>
      <c r="I664" t="s">
        <v>464</v>
      </c>
      <c r="J664">
        <v>163172</v>
      </c>
      <c r="K664">
        <v>59101</v>
      </c>
      <c r="L664">
        <v>266691</v>
      </c>
      <c r="Q664" t="s">
        <v>465</v>
      </c>
      <c r="U664">
        <v>3</v>
      </c>
      <c r="V664">
        <v>17</v>
      </c>
      <c r="Y664" t="s">
        <v>65</v>
      </c>
      <c r="Z664">
        <v>345</v>
      </c>
      <c r="AA664" t="s">
        <v>279</v>
      </c>
      <c r="AB664" t="s">
        <v>21</v>
      </c>
      <c r="AC664">
        <v>286</v>
      </c>
    </row>
    <row r="665" spans="1:29" x14ac:dyDescent="0.25">
      <c r="A665">
        <v>345</v>
      </c>
      <c r="B665">
        <v>345102</v>
      </c>
      <c r="C665">
        <v>6535</v>
      </c>
      <c r="D665" t="str">
        <f>VLOOKUP(C665,'Schedule 3'!A:M,13,FALSE)</f>
        <v>Operational/Non-Service Expenses</v>
      </c>
      <c r="E665">
        <v>0.16</v>
      </c>
      <c r="F665" s="1">
        <v>42825</v>
      </c>
      <c r="G665" t="s">
        <v>462</v>
      </c>
      <c r="H665" t="s">
        <v>512</v>
      </c>
      <c r="I665" t="s">
        <v>464</v>
      </c>
      <c r="J665">
        <v>163173</v>
      </c>
      <c r="K665">
        <v>59101</v>
      </c>
      <c r="L665">
        <v>266691</v>
      </c>
      <c r="Q665" t="s">
        <v>465</v>
      </c>
      <c r="U665">
        <v>3</v>
      </c>
      <c r="V665">
        <v>17</v>
      </c>
      <c r="Y665" t="s">
        <v>65</v>
      </c>
      <c r="Z665">
        <v>345</v>
      </c>
      <c r="AA665" t="s">
        <v>279</v>
      </c>
      <c r="AB665" t="s">
        <v>21</v>
      </c>
      <c r="AC665">
        <v>288</v>
      </c>
    </row>
    <row r="666" spans="1:29" x14ac:dyDescent="0.25">
      <c r="A666">
        <v>345</v>
      </c>
      <c r="B666">
        <v>345102</v>
      </c>
      <c r="C666">
        <v>6535</v>
      </c>
      <c r="D666" t="str">
        <f>VLOOKUP(C666,'Schedule 3'!A:M,13,FALSE)</f>
        <v>Operational/Non-Service Expenses</v>
      </c>
      <c r="E666">
        <v>0.74</v>
      </c>
      <c r="F666" s="1">
        <v>42825</v>
      </c>
      <c r="G666" t="s">
        <v>462</v>
      </c>
      <c r="H666" t="s">
        <v>526</v>
      </c>
      <c r="I666" t="s">
        <v>464</v>
      </c>
      <c r="J666">
        <v>163174</v>
      </c>
      <c r="K666">
        <v>59101</v>
      </c>
      <c r="L666">
        <v>266691</v>
      </c>
      <c r="Q666" t="s">
        <v>465</v>
      </c>
      <c r="U666">
        <v>3</v>
      </c>
      <c r="V666">
        <v>17</v>
      </c>
      <c r="Y666" t="s">
        <v>65</v>
      </c>
      <c r="Z666">
        <v>345</v>
      </c>
      <c r="AA666" t="s">
        <v>279</v>
      </c>
      <c r="AB666" t="s">
        <v>21</v>
      </c>
      <c r="AC666">
        <v>290</v>
      </c>
    </row>
    <row r="667" spans="1:29" x14ac:dyDescent="0.25">
      <c r="A667">
        <v>345</v>
      </c>
      <c r="B667">
        <v>345102</v>
      </c>
      <c r="C667">
        <v>6535</v>
      </c>
      <c r="D667" t="str">
        <f>VLOOKUP(C667,'Schedule 3'!A:M,13,FALSE)</f>
        <v>Operational/Non-Service Expenses</v>
      </c>
      <c r="E667">
        <v>1.04</v>
      </c>
      <c r="F667" s="1">
        <v>42825</v>
      </c>
      <c r="G667" t="s">
        <v>462</v>
      </c>
      <c r="H667" t="s">
        <v>524</v>
      </c>
      <c r="I667" t="s">
        <v>464</v>
      </c>
      <c r="J667">
        <v>163175</v>
      </c>
      <c r="K667">
        <v>59101</v>
      </c>
      <c r="L667">
        <v>266691</v>
      </c>
      <c r="Q667" t="s">
        <v>465</v>
      </c>
      <c r="U667">
        <v>3</v>
      </c>
      <c r="V667">
        <v>17</v>
      </c>
      <c r="Y667" t="s">
        <v>65</v>
      </c>
      <c r="Z667">
        <v>345</v>
      </c>
      <c r="AA667" t="s">
        <v>279</v>
      </c>
      <c r="AB667" t="s">
        <v>21</v>
      </c>
      <c r="AC667">
        <v>292</v>
      </c>
    </row>
    <row r="668" spans="1:29" x14ac:dyDescent="0.25">
      <c r="A668">
        <v>345</v>
      </c>
      <c r="B668">
        <v>345101</v>
      </c>
      <c r="C668">
        <v>6535</v>
      </c>
      <c r="D668" t="str">
        <f>VLOOKUP(C668,'Schedule 3'!A:M,13,FALSE)</f>
        <v>Operational/Non-Service Expenses</v>
      </c>
      <c r="E668">
        <v>1.22</v>
      </c>
      <c r="F668" s="1">
        <v>42825</v>
      </c>
      <c r="G668" t="s">
        <v>462</v>
      </c>
      <c r="H668" t="s">
        <v>527</v>
      </c>
      <c r="I668" t="s">
        <v>464</v>
      </c>
      <c r="J668">
        <v>1001757</v>
      </c>
      <c r="K668">
        <v>59101</v>
      </c>
      <c r="L668">
        <v>266691</v>
      </c>
      <c r="Q668" t="s">
        <v>465</v>
      </c>
      <c r="U668">
        <v>3</v>
      </c>
      <c r="V668">
        <v>17</v>
      </c>
      <c r="Y668" t="s">
        <v>65</v>
      </c>
      <c r="Z668">
        <v>345</v>
      </c>
      <c r="AA668" t="s">
        <v>279</v>
      </c>
      <c r="AB668" t="s">
        <v>21</v>
      </c>
      <c r="AC668">
        <v>294</v>
      </c>
    </row>
    <row r="669" spans="1:29" x14ac:dyDescent="0.25">
      <c r="A669">
        <v>345</v>
      </c>
      <c r="B669">
        <v>345102</v>
      </c>
      <c r="C669">
        <v>6535</v>
      </c>
      <c r="D669" t="str">
        <f>VLOOKUP(C669,'Schedule 3'!A:M,13,FALSE)</f>
        <v>Operational/Non-Service Expenses</v>
      </c>
      <c r="E669">
        <v>4.0999999999999996</v>
      </c>
      <c r="F669" s="1">
        <v>42825</v>
      </c>
      <c r="G669" t="s">
        <v>462</v>
      </c>
      <c r="H669" t="s">
        <v>528</v>
      </c>
      <c r="I669" t="s">
        <v>464</v>
      </c>
      <c r="J669">
        <v>1003456</v>
      </c>
      <c r="K669">
        <v>59101</v>
      </c>
      <c r="L669">
        <v>266691</v>
      </c>
      <c r="Q669" t="s">
        <v>465</v>
      </c>
      <c r="U669">
        <v>3</v>
      </c>
      <c r="V669">
        <v>17</v>
      </c>
      <c r="Y669" t="s">
        <v>65</v>
      </c>
      <c r="Z669">
        <v>345</v>
      </c>
      <c r="AA669" t="s">
        <v>279</v>
      </c>
      <c r="AB669" t="s">
        <v>21</v>
      </c>
      <c r="AC669">
        <v>296</v>
      </c>
    </row>
    <row r="670" spans="1:29" x14ac:dyDescent="0.25">
      <c r="A670">
        <v>345</v>
      </c>
      <c r="B670">
        <v>345101</v>
      </c>
      <c r="C670">
        <v>6535</v>
      </c>
      <c r="D670" t="str">
        <f>VLOOKUP(C670,'Schedule 3'!A:M,13,FALSE)</f>
        <v>Operational/Non-Service Expenses</v>
      </c>
      <c r="E670">
        <v>0.39</v>
      </c>
      <c r="F670" s="1">
        <v>42825</v>
      </c>
      <c r="G670" t="s">
        <v>462</v>
      </c>
      <c r="H670" t="s">
        <v>529</v>
      </c>
      <c r="I670" t="s">
        <v>464</v>
      </c>
      <c r="J670">
        <v>2001438</v>
      </c>
      <c r="K670">
        <v>59101</v>
      </c>
      <c r="L670">
        <v>266691</v>
      </c>
      <c r="Q670" t="s">
        <v>465</v>
      </c>
      <c r="U670">
        <v>3</v>
      </c>
      <c r="V670">
        <v>17</v>
      </c>
      <c r="Y670" t="s">
        <v>65</v>
      </c>
      <c r="Z670">
        <v>345</v>
      </c>
      <c r="AA670" t="s">
        <v>279</v>
      </c>
      <c r="AB670" t="s">
        <v>21</v>
      </c>
      <c r="AC670">
        <v>298</v>
      </c>
    </row>
    <row r="671" spans="1:29" x14ac:dyDescent="0.25">
      <c r="A671">
        <v>345</v>
      </c>
      <c r="B671">
        <v>345101</v>
      </c>
      <c r="C671">
        <v>6540</v>
      </c>
      <c r="D671" t="str">
        <f>VLOOKUP(C671,'Schedule 3'!A:M,13,FALSE)</f>
        <v>Operational/Non-Service Expenses</v>
      </c>
      <c r="E671">
        <v>14.25</v>
      </c>
      <c r="F671" s="1">
        <v>42825</v>
      </c>
      <c r="G671" t="s">
        <v>462</v>
      </c>
      <c r="H671" t="s">
        <v>530</v>
      </c>
      <c r="I671" t="s">
        <v>464</v>
      </c>
      <c r="J671">
        <v>20911</v>
      </c>
      <c r="K671">
        <v>59101</v>
      </c>
      <c r="L671">
        <v>266691</v>
      </c>
      <c r="Q671" t="s">
        <v>465</v>
      </c>
      <c r="U671">
        <v>3</v>
      </c>
      <c r="V671">
        <v>17</v>
      </c>
      <c r="Y671" t="s">
        <v>65</v>
      </c>
      <c r="Z671">
        <v>345</v>
      </c>
      <c r="AA671" t="s">
        <v>279</v>
      </c>
      <c r="AB671" t="s">
        <v>21</v>
      </c>
      <c r="AC671">
        <v>300</v>
      </c>
    </row>
    <row r="672" spans="1:29" x14ac:dyDescent="0.25">
      <c r="A672">
        <v>345</v>
      </c>
      <c r="B672">
        <v>345102</v>
      </c>
      <c r="C672">
        <v>6540</v>
      </c>
      <c r="D672" t="str">
        <f>VLOOKUP(C672,'Schedule 3'!A:M,13,FALSE)</f>
        <v>Operational/Non-Service Expenses</v>
      </c>
      <c r="E672">
        <v>135.43</v>
      </c>
      <c r="F672" s="1">
        <v>42825</v>
      </c>
      <c r="G672" t="s">
        <v>462</v>
      </c>
      <c r="H672" t="s">
        <v>531</v>
      </c>
      <c r="I672" t="s">
        <v>464</v>
      </c>
      <c r="J672">
        <v>25303</v>
      </c>
      <c r="K672">
        <v>59101</v>
      </c>
      <c r="L672">
        <v>266691</v>
      </c>
      <c r="Q672" t="s">
        <v>465</v>
      </c>
      <c r="U672">
        <v>3</v>
      </c>
      <c r="V672">
        <v>17</v>
      </c>
      <c r="Y672" t="s">
        <v>65</v>
      </c>
      <c r="Z672">
        <v>345</v>
      </c>
      <c r="AA672" t="s">
        <v>279</v>
      </c>
      <c r="AB672" t="s">
        <v>21</v>
      </c>
      <c r="AC672">
        <v>302</v>
      </c>
    </row>
    <row r="673" spans="1:29" x14ac:dyDescent="0.25">
      <c r="A673">
        <v>345</v>
      </c>
      <c r="B673">
        <v>345102</v>
      </c>
      <c r="C673">
        <v>6540</v>
      </c>
      <c r="D673" t="str">
        <f>VLOOKUP(C673,'Schedule 3'!A:M,13,FALSE)</f>
        <v>Operational/Non-Service Expenses</v>
      </c>
      <c r="E673">
        <v>94.7</v>
      </c>
      <c r="F673" s="1">
        <v>42825</v>
      </c>
      <c r="G673" t="s">
        <v>462</v>
      </c>
      <c r="H673" t="s">
        <v>532</v>
      </c>
      <c r="I673" t="s">
        <v>464</v>
      </c>
      <c r="J673">
        <v>97906</v>
      </c>
      <c r="K673">
        <v>59101</v>
      </c>
      <c r="L673">
        <v>266691</v>
      </c>
      <c r="Q673" t="s">
        <v>465</v>
      </c>
      <c r="U673">
        <v>3</v>
      </c>
      <c r="V673">
        <v>17</v>
      </c>
      <c r="Y673" t="s">
        <v>65</v>
      </c>
      <c r="Z673">
        <v>345</v>
      </c>
      <c r="AA673" t="s">
        <v>279</v>
      </c>
      <c r="AB673" t="s">
        <v>21</v>
      </c>
      <c r="AC673">
        <v>304</v>
      </c>
    </row>
    <row r="674" spans="1:29" x14ac:dyDescent="0.25">
      <c r="A674">
        <v>345</v>
      </c>
      <c r="B674">
        <v>345101</v>
      </c>
      <c r="C674">
        <v>6540</v>
      </c>
      <c r="D674" t="str">
        <f>VLOOKUP(C674,'Schedule 3'!A:M,13,FALSE)</f>
        <v>Operational/Non-Service Expenses</v>
      </c>
      <c r="E674">
        <v>183.66</v>
      </c>
      <c r="F674" s="1">
        <v>42825</v>
      </c>
      <c r="G674" t="s">
        <v>462</v>
      </c>
      <c r="H674" t="s">
        <v>463</v>
      </c>
      <c r="I674" t="s">
        <v>464</v>
      </c>
      <c r="J674">
        <v>108598</v>
      </c>
      <c r="K674">
        <v>59101</v>
      </c>
      <c r="L674">
        <v>266691</v>
      </c>
      <c r="Q674" t="s">
        <v>465</v>
      </c>
      <c r="U674">
        <v>3</v>
      </c>
      <c r="V674">
        <v>17</v>
      </c>
      <c r="Y674" t="s">
        <v>65</v>
      </c>
      <c r="Z674">
        <v>345</v>
      </c>
      <c r="AA674" t="s">
        <v>279</v>
      </c>
      <c r="AB674" t="s">
        <v>21</v>
      </c>
      <c r="AC674">
        <v>306</v>
      </c>
    </row>
    <row r="675" spans="1:29" x14ac:dyDescent="0.25">
      <c r="A675">
        <v>345</v>
      </c>
      <c r="B675">
        <v>345102</v>
      </c>
      <c r="C675">
        <v>6540</v>
      </c>
      <c r="D675" t="str">
        <f>VLOOKUP(C675,'Schedule 3'!A:M,13,FALSE)</f>
        <v>Operational/Non-Service Expenses</v>
      </c>
      <c r="E675">
        <v>783.58</v>
      </c>
      <c r="F675" s="1">
        <v>42825</v>
      </c>
      <c r="G675" t="s">
        <v>462</v>
      </c>
      <c r="H675" t="s">
        <v>463</v>
      </c>
      <c r="I675" t="s">
        <v>464</v>
      </c>
      <c r="J675">
        <v>108618</v>
      </c>
      <c r="K675">
        <v>59101</v>
      </c>
      <c r="L675">
        <v>266691</v>
      </c>
      <c r="Q675" t="s">
        <v>465</v>
      </c>
      <c r="U675">
        <v>3</v>
      </c>
      <c r="V675">
        <v>17</v>
      </c>
      <c r="Y675" t="s">
        <v>65</v>
      </c>
      <c r="Z675">
        <v>345</v>
      </c>
      <c r="AA675" t="s">
        <v>279</v>
      </c>
      <c r="AB675" t="s">
        <v>21</v>
      </c>
      <c r="AC675">
        <v>308</v>
      </c>
    </row>
    <row r="676" spans="1:29" x14ac:dyDescent="0.25">
      <c r="A676">
        <v>345</v>
      </c>
      <c r="B676">
        <v>345101</v>
      </c>
      <c r="C676">
        <v>6540</v>
      </c>
      <c r="D676" t="str">
        <f>VLOOKUP(C676,'Schedule 3'!A:M,13,FALSE)</f>
        <v>Operational/Non-Service Expenses</v>
      </c>
      <c r="E676">
        <v>1.59</v>
      </c>
      <c r="F676" s="1">
        <v>42825</v>
      </c>
      <c r="G676" t="s">
        <v>462</v>
      </c>
      <c r="H676" t="s">
        <v>533</v>
      </c>
      <c r="I676" t="s">
        <v>464</v>
      </c>
      <c r="J676">
        <v>163103</v>
      </c>
      <c r="K676">
        <v>59101</v>
      </c>
      <c r="L676">
        <v>266691</v>
      </c>
      <c r="Q676" t="s">
        <v>465</v>
      </c>
      <c r="U676">
        <v>3</v>
      </c>
      <c r="V676">
        <v>17</v>
      </c>
      <c r="Y676" t="s">
        <v>65</v>
      </c>
      <c r="Z676">
        <v>345</v>
      </c>
      <c r="AA676" t="s">
        <v>279</v>
      </c>
      <c r="AB676" t="s">
        <v>21</v>
      </c>
      <c r="AC676">
        <v>310</v>
      </c>
    </row>
    <row r="677" spans="1:29" x14ac:dyDescent="0.25">
      <c r="A677">
        <v>345</v>
      </c>
      <c r="B677">
        <v>345101</v>
      </c>
      <c r="C677">
        <v>6540</v>
      </c>
      <c r="D677" t="str">
        <f>VLOOKUP(C677,'Schedule 3'!A:M,13,FALSE)</f>
        <v>Operational/Non-Service Expenses</v>
      </c>
      <c r="E677">
        <v>1.79</v>
      </c>
      <c r="F677" s="1">
        <v>42825</v>
      </c>
      <c r="G677" t="s">
        <v>462</v>
      </c>
      <c r="H677" t="s">
        <v>534</v>
      </c>
      <c r="I677" t="s">
        <v>464</v>
      </c>
      <c r="J677">
        <v>163104</v>
      </c>
      <c r="K677">
        <v>59101</v>
      </c>
      <c r="L677">
        <v>266691</v>
      </c>
      <c r="Q677" t="s">
        <v>465</v>
      </c>
      <c r="U677">
        <v>3</v>
      </c>
      <c r="V677">
        <v>17</v>
      </c>
      <c r="Y677" t="s">
        <v>65</v>
      </c>
      <c r="Z677">
        <v>345</v>
      </c>
      <c r="AA677" t="s">
        <v>279</v>
      </c>
      <c r="AB677" t="s">
        <v>21</v>
      </c>
      <c r="AC677">
        <v>312</v>
      </c>
    </row>
    <row r="678" spans="1:29" x14ac:dyDescent="0.25">
      <c r="A678">
        <v>345</v>
      </c>
      <c r="B678">
        <v>345101</v>
      </c>
      <c r="C678">
        <v>6540</v>
      </c>
      <c r="D678" t="str">
        <f>VLOOKUP(C678,'Schedule 3'!A:M,13,FALSE)</f>
        <v>Operational/Non-Service Expenses</v>
      </c>
      <c r="E678">
        <v>1.81</v>
      </c>
      <c r="F678" s="1">
        <v>42825</v>
      </c>
      <c r="G678" t="s">
        <v>462</v>
      </c>
      <c r="H678" t="s">
        <v>475</v>
      </c>
      <c r="I678" t="s">
        <v>464</v>
      </c>
      <c r="J678">
        <v>163105</v>
      </c>
      <c r="K678">
        <v>59101</v>
      </c>
      <c r="L678">
        <v>266691</v>
      </c>
      <c r="Q678" t="s">
        <v>465</v>
      </c>
      <c r="U678">
        <v>3</v>
      </c>
      <c r="V678">
        <v>17</v>
      </c>
      <c r="Y678" t="s">
        <v>65</v>
      </c>
      <c r="Z678">
        <v>345</v>
      </c>
      <c r="AA678" t="s">
        <v>279</v>
      </c>
      <c r="AB678" t="s">
        <v>21</v>
      </c>
      <c r="AC678">
        <v>314</v>
      </c>
    </row>
    <row r="679" spans="1:29" x14ac:dyDescent="0.25">
      <c r="A679">
        <v>345</v>
      </c>
      <c r="B679">
        <v>345102</v>
      </c>
      <c r="C679">
        <v>6540</v>
      </c>
      <c r="D679" t="str">
        <f>VLOOKUP(C679,'Schedule 3'!A:M,13,FALSE)</f>
        <v>Operational/Non-Service Expenses</v>
      </c>
      <c r="E679">
        <v>5.08</v>
      </c>
      <c r="F679" s="1">
        <v>42825</v>
      </c>
      <c r="G679" t="s">
        <v>462</v>
      </c>
      <c r="H679" t="s">
        <v>508</v>
      </c>
      <c r="I679" t="s">
        <v>464</v>
      </c>
      <c r="J679">
        <v>163176</v>
      </c>
      <c r="K679">
        <v>59101</v>
      </c>
      <c r="L679">
        <v>266691</v>
      </c>
      <c r="Q679" t="s">
        <v>465</v>
      </c>
      <c r="U679">
        <v>3</v>
      </c>
      <c r="V679">
        <v>17</v>
      </c>
      <c r="Y679" t="s">
        <v>65</v>
      </c>
      <c r="Z679">
        <v>345</v>
      </c>
      <c r="AA679" t="s">
        <v>279</v>
      </c>
      <c r="AB679" t="s">
        <v>21</v>
      </c>
      <c r="AC679">
        <v>316</v>
      </c>
    </row>
    <row r="680" spans="1:29" x14ac:dyDescent="0.25">
      <c r="A680">
        <v>345</v>
      </c>
      <c r="B680">
        <v>345101</v>
      </c>
      <c r="C680">
        <v>6540</v>
      </c>
      <c r="D680" t="str">
        <f>VLOOKUP(C680,'Schedule 3'!A:M,13,FALSE)</f>
        <v>Operational/Non-Service Expenses</v>
      </c>
      <c r="E680">
        <v>10.89</v>
      </c>
      <c r="F680" s="1">
        <v>42825</v>
      </c>
      <c r="G680" t="s">
        <v>462</v>
      </c>
      <c r="H680" t="s">
        <v>535</v>
      </c>
      <c r="I680" t="s">
        <v>464</v>
      </c>
      <c r="J680">
        <v>2000528</v>
      </c>
      <c r="K680">
        <v>59101</v>
      </c>
      <c r="L680">
        <v>266691</v>
      </c>
      <c r="Q680" t="s">
        <v>465</v>
      </c>
      <c r="U680">
        <v>3</v>
      </c>
      <c r="V680">
        <v>17</v>
      </c>
      <c r="Y680" t="s">
        <v>65</v>
      </c>
      <c r="Z680">
        <v>345</v>
      </c>
      <c r="AA680" t="s">
        <v>279</v>
      </c>
      <c r="AB680" t="s">
        <v>21</v>
      </c>
      <c r="AC680">
        <v>318</v>
      </c>
    </row>
    <row r="681" spans="1:29" x14ac:dyDescent="0.25">
      <c r="A681">
        <v>345</v>
      </c>
      <c r="B681">
        <v>345102</v>
      </c>
      <c r="C681">
        <v>6540</v>
      </c>
      <c r="D681" t="str">
        <f>VLOOKUP(C681,'Schedule 3'!A:M,13,FALSE)</f>
        <v>Operational/Non-Service Expenses</v>
      </c>
      <c r="E681">
        <v>21.5</v>
      </c>
      <c r="F681" s="1">
        <v>42825</v>
      </c>
      <c r="G681" t="s">
        <v>462</v>
      </c>
      <c r="H681" t="s">
        <v>536</v>
      </c>
      <c r="I681" t="s">
        <v>464</v>
      </c>
      <c r="J681">
        <v>2000556</v>
      </c>
      <c r="K681">
        <v>59101</v>
      </c>
      <c r="L681">
        <v>266691</v>
      </c>
      <c r="Q681" t="s">
        <v>465</v>
      </c>
      <c r="U681">
        <v>3</v>
      </c>
      <c r="V681">
        <v>17</v>
      </c>
      <c r="Y681" t="s">
        <v>65</v>
      </c>
      <c r="Z681">
        <v>345</v>
      </c>
      <c r="AA681" t="s">
        <v>279</v>
      </c>
      <c r="AB681" t="s">
        <v>21</v>
      </c>
      <c r="AC681">
        <v>320</v>
      </c>
    </row>
    <row r="682" spans="1:29" x14ac:dyDescent="0.25">
      <c r="A682">
        <v>345</v>
      </c>
      <c r="B682">
        <v>345101</v>
      </c>
      <c r="C682">
        <v>6540</v>
      </c>
      <c r="D682" t="str">
        <f>VLOOKUP(C682,'Schedule 3'!A:M,13,FALSE)</f>
        <v>Operational/Non-Service Expenses</v>
      </c>
      <c r="E682">
        <v>1.69</v>
      </c>
      <c r="F682" s="1">
        <v>42825</v>
      </c>
      <c r="G682" t="s">
        <v>462</v>
      </c>
      <c r="H682" t="s">
        <v>535</v>
      </c>
      <c r="I682" t="s">
        <v>464</v>
      </c>
      <c r="J682">
        <v>2000603</v>
      </c>
      <c r="K682">
        <v>59101</v>
      </c>
      <c r="L682">
        <v>266691</v>
      </c>
      <c r="Q682" t="s">
        <v>465</v>
      </c>
      <c r="U682">
        <v>3</v>
      </c>
      <c r="V682">
        <v>17</v>
      </c>
      <c r="Y682" t="s">
        <v>65</v>
      </c>
      <c r="Z682">
        <v>345</v>
      </c>
      <c r="AA682" t="s">
        <v>279</v>
      </c>
      <c r="AB682" t="s">
        <v>21</v>
      </c>
      <c r="AC682">
        <v>322</v>
      </c>
    </row>
    <row r="683" spans="1:29" x14ac:dyDescent="0.25">
      <c r="A683">
        <v>345</v>
      </c>
      <c r="B683">
        <v>345100</v>
      </c>
      <c r="C683">
        <v>6545</v>
      </c>
      <c r="D683" t="str">
        <f>VLOOKUP(C683,'Schedule 3'!A:M,13,FALSE)</f>
        <v>Operational/Non-Service Expenses</v>
      </c>
      <c r="E683">
        <v>37.54</v>
      </c>
      <c r="F683" s="1">
        <v>42825</v>
      </c>
      <c r="G683" t="s">
        <v>462</v>
      </c>
      <c r="H683" t="s">
        <v>537</v>
      </c>
      <c r="I683" t="s">
        <v>464</v>
      </c>
      <c r="J683">
        <v>93262</v>
      </c>
      <c r="K683">
        <v>59101</v>
      </c>
      <c r="L683">
        <v>266691</v>
      </c>
      <c r="Q683" t="s">
        <v>465</v>
      </c>
      <c r="U683">
        <v>3</v>
      </c>
      <c r="V683">
        <v>17</v>
      </c>
      <c r="Y683" t="s">
        <v>65</v>
      </c>
      <c r="Z683">
        <v>345</v>
      </c>
      <c r="AA683" t="s">
        <v>279</v>
      </c>
      <c r="AB683" t="s">
        <v>21</v>
      </c>
      <c r="AC683">
        <v>324</v>
      </c>
    </row>
    <row r="684" spans="1:29" x14ac:dyDescent="0.25">
      <c r="A684">
        <v>345</v>
      </c>
      <c r="B684">
        <v>345101</v>
      </c>
      <c r="C684">
        <v>6545</v>
      </c>
      <c r="D684" t="str">
        <f>VLOOKUP(C684,'Schedule 3'!A:M,13,FALSE)</f>
        <v>Operational/Non-Service Expenses</v>
      </c>
      <c r="E684">
        <v>86.1</v>
      </c>
      <c r="F684" s="1">
        <v>42825</v>
      </c>
      <c r="G684" t="s">
        <v>462</v>
      </c>
      <c r="H684" t="s">
        <v>537</v>
      </c>
      <c r="I684" t="s">
        <v>464</v>
      </c>
      <c r="J684">
        <v>93263</v>
      </c>
      <c r="K684">
        <v>59101</v>
      </c>
      <c r="L684">
        <v>266691</v>
      </c>
      <c r="Q684" t="s">
        <v>465</v>
      </c>
      <c r="U684">
        <v>3</v>
      </c>
      <c r="V684">
        <v>17</v>
      </c>
      <c r="Y684" t="s">
        <v>65</v>
      </c>
      <c r="Z684">
        <v>345</v>
      </c>
      <c r="AA684" t="s">
        <v>279</v>
      </c>
      <c r="AB684" t="s">
        <v>21</v>
      </c>
      <c r="AC684">
        <v>326</v>
      </c>
    </row>
    <row r="685" spans="1:29" x14ac:dyDescent="0.25">
      <c r="A685">
        <v>345</v>
      </c>
      <c r="B685">
        <v>345102</v>
      </c>
      <c r="C685">
        <v>6545</v>
      </c>
      <c r="D685" t="str">
        <f>VLOOKUP(C685,'Schedule 3'!A:M,13,FALSE)</f>
        <v>Operational/Non-Service Expenses</v>
      </c>
      <c r="E685">
        <v>322.48</v>
      </c>
      <c r="F685" s="1">
        <v>42825</v>
      </c>
      <c r="G685" t="s">
        <v>462</v>
      </c>
      <c r="H685" t="s">
        <v>537</v>
      </c>
      <c r="I685" t="s">
        <v>464</v>
      </c>
      <c r="J685">
        <v>93264</v>
      </c>
      <c r="K685">
        <v>59101</v>
      </c>
      <c r="L685">
        <v>266691</v>
      </c>
      <c r="Q685" t="s">
        <v>465</v>
      </c>
      <c r="U685">
        <v>3</v>
      </c>
      <c r="V685">
        <v>17</v>
      </c>
      <c r="Y685" t="s">
        <v>65</v>
      </c>
      <c r="Z685">
        <v>345</v>
      </c>
      <c r="AA685" t="s">
        <v>279</v>
      </c>
      <c r="AB685" t="s">
        <v>21</v>
      </c>
      <c r="AC685">
        <v>328</v>
      </c>
    </row>
    <row r="686" spans="1:29" x14ac:dyDescent="0.25">
      <c r="A686">
        <v>345</v>
      </c>
      <c r="B686">
        <v>345101</v>
      </c>
      <c r="C686">
        <v>6545</v>
      </c>
      <c r="D686" t="str">
        <f>VLOOKUP(C686,'Schedule 3'!A:M,13,FALSE)</f>
        <v>Operational/Non-Service Expenses</v>
      </c>
      <c r="E686">
        <v>31.55</v>
      </c>
      <c r="F686" s="1">
        <v>42825</v>
      </c>
      <c r="G686" t="s">
        <v>462</v>
      </c>
      <c r="H686" t="s">
        <v>463</v>
      </c>
      <c r="I686" t="s">
        <v>464</v>
      </c>
      <c r="J686">
        <v>108599</v>
      </c>
      <c r="K686">
        <v>59101</v>
      </c>
      <c r="L686">
        <v>266691</v>
      </c>
      <c r="Q686" t="s">
        <v>465</v>
      </c>
      <c r="U686">
        <v>3</v>
      </c>
      <c r="V686">
        <v>17</v>
      </c>
      <c r="Y686" t="s">
        <v>65</v>
      </c>
      <c r="Z686">
        <v>345</v>
      </c>
      <c r="AA686" t="s">
        <v>279</v>
      </c>
      <c r="AB686" t="s">
        <v>21</v>
      </c>
      <c r="AC686">
        <v>330</v>
      </c>
    </row>
    <row r="687" spans="1:29" x14ac:dyDescent="0.25">
      <c r="A687">
        <v>345</v>
      </c>
      <c r="B687">
        <v>345102</v>
      </c>
      <c r="C687">
        <v>6545</v>
      </c>
      <c r="D687" t="str">
        <f>VLOOKUP(C687,'Schedule 3'!A:M,13,FALSE)</f>
        <v>Operational/Non-Service Expenses</v>
      </c>
      <c r="E687">
        <v>302.98</v>
      </c>
      <c r="F687" s="1">
        <v>42825</v>
      </c>
      <c r="G687" t="s">
        <v>462</v>
      </c>
      <c r="H687" t="s">
        <v>463</v>
      </c>
      <c r="I687" t="s">
        <v>464</v>
      </c>
      <c r="J687">
        <v>108619</v>
      </c>
      <c r="K687">
        <v>59101</v>
      </c>
      <c r="L687">
        <v>266691</v>
      </c>
      <c r="Q687" t="s">
        <v>465</v>
      </c>
      <c r="U687">
        <v>3</v>
      </c>
      <c r="V687">
        <v>17</v>
      </c>
      <c r="Y687" t="s">
        <v>65</v>
      </c>
      <c r="Z687">
        <v>345</v>
      </c>
      <c r="AA687" t="s">
        <v>279</v>
      </c>
      <c r="AB687" t="s">
        <v>21</v>
      </c>
      <c r="AC687">
        <v>332</v>
      </c>
    </row>
    <row r="688" spans="1:29" x14ac:dyDescent="0.25">
      <c r="A688">
        <v>345</v>
      </c>
      <c r="B688">
        <v>345101</v>
      </c>
      <c r="C688">
        <v>6545</v>
      </c>
      <c r="D688" t="str">
        <f>VLOOKUP(C688,'Schedule 3'!A:M,13,FALSE)</f>
        <v>Operational/Non-Service Expenses</v>
      </c>
      <c r="E688">
        <v>0.41</v>
      </c>
      <c r="F688" s="1">
        <v>42825</v>
      </c>
      <c r="G688" t="s">
        <v>462</v>
      </c>
      <c r="H688" t="s">
        <v>492</v>
      </c>
      <c r="I688" t="s">
        <v>464</v>
      </c>
      <c r="J688">
        <v>163106</v>
      </c>
      <c r="K688">
        <v>59101</v>
      </c>
      <c r="L688">
        <v>266691</v>
      </c>
      <c r="Q688" t="s">
        <v>465</v>
      </c>
      <c r="U688">
        <v>3</v>
      </c>
      <c r="V688">
        <v>17</v>
      </c>
      <c r="Y688" t="s">
        <v>65</v>
      </c>
      <c r="Z688">
        <v>345</v>
      </c>
      <c r="AA688" t="s">
        <v>279</v>
      </c>
      <c r="AB688" t="s">
        <v>21</v>
      </c>
      <c r="AC688">
        <v>334</v>
      </c>
    </row>
    <row r="689" spans="1:29" x14ac:dyDescent="0.25">
      <c r="A689">
        <v>345</v>
      </c>
      <c r="B689">
        <v>345101</v>
      </c>
      <c r="C689">
        <v>6545</v>
      </c>
      <c r="D689" t="str">
        <f>VLOOKUP(C689,'Schedule 3'!A:M,13,FALSE)</f>
        <v>Operational/Non-Service Expenses</v>
      </c>
      <c r="E689">
        <v>0.52</v>
      </c>
      <c r="F689" s="1">
        <v>42825</v>
      </c>
      <c r="G689" t="s">
        <v>462</v>
      </c>
      <c r="H689" t="s">
        <v>479</v>
      </c>
      <c r="I689" t="s">
        <v>464</v>
      </c>
      <c r="J689">
        <v>163107</v>
      </c>
      <c r="K689">
        <v>59101</v>
      </c>
      <c r="L689">
        <v>266691</v>
      </c>
      <c r="Q689" t="s">
        <v>465</v>
      </c>
      <c r="U689">
        <v>3</v>
      </c>
      <c r="V689">
        <v>17</v>
      </c>
      <c r="Y689" t="s">
        <v>65</v>
      </c>
      <c r="Z689">
        <v>345</v>
      </c>
      <c r="AA689" t="s">
        <v>279</v>
      </c>
      <c r="AB689" t="s">
        <v>21</v>
      </c>
      <c r="AC689">
        <v>336</v>
      </c>
    </row>
    <row r="690" spans="1:29" x14ac:dyDescent="0.25">
      <c r="A690">
        <v>345</v>
      </c>
      <c r="B690">
        <v>345101</v>
      </c>
      <c r="C690">
        <v>6545</v>
      </c>
      <c r="D690" t="str">
        <f>VLOOKUP(C690,'Schedule 3'!A:M,13,FALSE)</f>
        <v>Operational/Non-Service Expenses</v>
      </c>
      <c r="E690">
        <v>4.1900000000000004</v>
      </c>
      <c r="F690" s="1">
        <v>42825</v>
      </c>
      <c r="G690" t="s">
        <v>462</v>
      </c>
      <c r="H690" t="s">
        <v>480</v>
      </c>
      <c r="I690" t="s">
        <v>464</v>
      </c>
      <c r="J690">
        <v>163108</v>
      </c>
      <c r="K690">
        <v>59101</v>
      </c>
      <c r="L690">
        <v>266691</v>
      </c>
      <c r="Q690" t="s">
        <v>465</v>
      </c>
      <c r="U690">
        <v>3</v>
      </c>
      <c r="V690">
        <v>17</v>
      </c>
      <c r="Y690" t="s">
        <v>65</v>
      </c>
      <c r="Z690">
        <v>345</v>
      </c>
      <c r="AA690" t="s">
        <v>279</v>
      </c>
      <c r="AB690" t="s">
        <v>21</v>
      </c>
      <c r="AC690">
        <v>338</v>
      </c>
    </row>
    <row r="691" spans="1:29" x14ac:dyDescent="0.25">
      <c r="A691">
        <v>345</v>
      </c>
      <c r="B691">
        <v>345102</v>
      </c>
      <c r="C691">
        <v>6545</v>
      </c>
      <c r="D691" t="str">
        <f>VLOOKUP(C691,'Schedule 3'!A:M,13,FALSE)</f>
        <v>Operational/Non-Service Expenses</v>
      </c>
      <c r="E691">
        <v>0.35</v>
      </c>
      <c r="F691" s="1">
        <v>42825</v>
      </c>
      <c r="G691" t="s">
        <v>462</v>
      </c>
      <c r="H691" t="s">
        <v>478</v>
      </c>
      <c r="I691" t="s">
        <v>464</v>
      </c>
      <c r="J691">
        <v>163177</v>
      </c>
      <c r="K691">
        <v>59101</v>
      </c>
      <c r="L691">
        <v>266691</v>
      </c>
      <c r="Q691" t="s">
        <v>465</v>
      </c>
      <c r="U691">
        <v>3</v>
      </c>
      <c r="V691">
        <v>17</v>
      </c>
      <c r="Y691" t="s">
        <v>65</v>
      </c>
      <c r="Z691">
        <v>345</v>
      </c>
      <c r="AA691" t="s">
        <v>279</v>
      </c>
      <c r="AB691" t="s">
        <v>21</v>
      </c>
      <c r="AC691">
        <v>340</v>
      </c>
    </row>
    <row r="692" spans="1:29" x14ac:dyDescent="0.25">
      <c r="A692">
        <v>345</v>
      </c>
      <c r="B692">
        <v>345102</v>
      </c>
      <c r="C692">
        <v>6545</v>
      </c>
      <c r="D692" t="str">
        <f>VLOOKUP(C692,'Schedule 3'!A:M,13,FALSE)</f>
        <v>Operational/Non-Service Expenses</v>
      </c>
      <c r="E692">
        <v>0.57999999999999996</v>
      </c>
      <c r="F692" s="1">
        <v>42825</v>
      </c>
      <c r="G692" t="s">
        <v>462</v>
      </c>
      <c r="H692" t="s">
        <v>500</v>
      </c>
      <c r="I692" t="s">
        <v>464</v>
      </c>
      <c r="J692">
        <v>163178</v>
      </c>
      <c r="K692">
        <v>59101</v>
      </c>
      <c r="L692">
        <v>266691</v>
      </c>
      <c r="Q692" t="s">
        <v>465</v>
      </c>
      <c r="U692">
        <v>3</v>
      </c>
      <c r="V692">
        <v>17</v>
      </c>
      <c r="Y692" t="s">
        <v>65</v>
      </c>
      <c r="Z692">
        <v>345</v>
      </c>
      <c r="AA692" t="s">
        <v>279</v>
      </c>
      <c r="AB692" t="s">
        <v>21</v>
      </c>
      <c r="AC692">
        <v>342</v>
      </c>
    </row>
    <row r="693" spans="1:29" x14ac:dyDescent="0.25">
      <c r="A693">
        <v>345</v>
      </c>
      <c r="B693">
        <v>345102</v>
      </c>
      <c r="C693">
        <v>6545</v>
      </c>
      <c r="D693" t="str">
        <f>VLOOKUP(C693,'Schedule 3'!A:M,13,FALSE)</f>
        <v>Operational/Non-Service Expenses</v>
      </c>
      <c r="E693">
        <v>2.21</v>
      </c>
      <c r="F693" s="1">
        <v>42825</v>
      </c>
      <c r="G693" t="s">
        <v>462</v>
      </c>
      <c r="H693" t="s">
        <v>480</v>
      </c>
      <c r="I693" t="s">
        <v>464</v>
      </c>
      <c r="J693">
        <v>163179</v>
      </c>
      <c r="K693">
        <v>59101</v>
      </c>
      <c r="L693">
        <v>266691</v>
      </c>
      <c r="Q693" t="s">
        <v>465</v>
      </c>
      <c r="U693">
        <v>3</v>
      </c>
      <c r="V693">
        <v>17</v>
      </c>
      <c r="Y693" t="s">
        <v>65</v>
      </c>
      <c r="Z693">
        <v>345</v>
      </c>
      <c r="AA693" t="s">
        <v>279</v>
      </c>
      <c r="AB693" t="s">
        <v>21</v>
      </c>
      <c r="AC693">
        <v>344</v>
      </c>
    </row>
    <row r="694" spans="1:29" x14ac:dyDescent="0.25">
      <c r="A694">
        <v>345</v>
      </c>
      <c r="B694">
        <v>345102</v>
      </c>
      <c r="C694">
        <v>6545</v>
      </c>
      <c r="D694" t="str">
        <f>VLOOKUP(C694,'Schedule 3'!A:M,13,FALSE)</f>
        <v>Operational/Non-Service Expenses</v>
      </c>
      <c r="E694">
        <v>3.31</v>
      </c>
      <c r="F694" s="1">
        <v>42825</v>
      </c>
      <c r="G694" t="s">
        <v>462</v>
      </c>
      <c r="H694" t="s">
        <v>492</v>
      </c>
      <c r="I694" t="s">
        <v>464</v>
      </c>
      <c r="J694">
        <v>163180</v>
      </c>
      <c r="K694">
        <v>59101</v>
      </c>
      <c r="L694">
        <v>266691</v>
      </c>
      <c r="Q694" t="s">
        <v>465</v>
      </c>
      <c r="U694">
        <v>3</v>
      </c>
      <c r="V694">
        <v>17</v>
      </c>
      <c r="Y694" t="s">
        <v>65</v>
      </c>
      <c r="Z694">
        <v>345</v>
      </c>
      <c r="AA694" t="s">
        <v>279</v>
      </c>
      <c r="AB694" t="s">
        <v>21</v>
      </c>
      <c r="AC694">
        <v>346</v>
      </c>
    </row>
    <row r="695" spans="1:29" x14ac:dyDescent="0.25">
      <c r="A695">
        <v>345</v>
      </c>
      <c r="B695">
        <v>345102</v>
      </c>
      <c r="C695">
        <v>6545</v>
      </c>
      <c r="D695" t="str">
        <f>VLOOKUP(C695,'Schedule 3'!A:M,13,FALSE)</f>
        <v>Operational/Non-Service Expenses</v>
      </c>
      <c r="E695">
        <v>4.55</v>
      </c>
      <c r="F695" s="1">
        <v>42825</v>
      </c>
      <c r="G695" t="s">
        <v>462</v>
      </c>
      <c r="H695" t="s">
        <v>479</v>
      </c>
      <c r="I695" t="s">
        <v>464</v>
      </c>
      <c r="J695">
        <v>163181</v>
      </c>
      <c r="K695">
        <v>59101</v>
      </c>
      <c r="L695">
        <v>266691</v>
      </c>
      <c r="Q695" t="s">
        <v>465</v>
      </c>
      <c r="U695">
        <v>3</v>
      </c>
      <c r="V695">
        <v>17</v>
      </c>
      <c r="Y695" t="s">
        <v>65</v>
      </c>
      <c r="Z695">
        <v>345</v>
      </c>
      <c r="AA695" t="s">
        <v>279</v>
      </c>
      <c r="AB695" t="s">
        <v>21</v>
      </c>
      <c r="AC695">
        <v>348</v>
      </c>
    </row>
    <row r="696" spans="1:29" x14ac:dyDescent="0.25">
      <c r="A696">
        <v>345</v>
      </c>
      <c r="B696">
        <v>345102</v>
      </c>
      <c r="C696">
        <v>6545</v>
      </c>
      <c r="D696" t="str">
        <f>VLOOKUP(C696,'Schedule 3'!A:M,13,FALSE)</f>
        <v>Operational/Non-Service Expenses</v>
      </c>
      <c r="E696">
        <v>66.19</v>
      </c>
      <c r="F696" s="1">
        <v>42825</v>
      </c>
      <c r="G696" t="s">
        <v>462</v>
      </c>
      <c r="H696" t="s">
        <v>538</v>
      </c>
      <c r="I696" t="s">
        <v>464</v>
      </c>
      <c r="J696">
        <v>2003110</v>
      </c>
      <c r="K696">
        <v>59101</v>
      </c>
      <c r="L696">
        <v>266691</v>
      </c>
      <c r="Q696" t="s">
        <v>465</v>
      </c>
      <c r="U696">
        <v>3</v>
      </c>
      <c r="V696">
        <v>17</v>
      </c>
      <c r="Y696" t="s">
        <v>65</v>
      </c>
      <c r="Z696">
        <v>345</v>
      </c>
      <c r="AA696" t="s">
        <v>279</v>
      </c>
      <c r="AB696" t="s">
        <v>21</v>
      </c>
      <c r="AC696">
        <v>350</v>
      </c>
    </row>
    <row r="697" spans="1:29" x14ac:dyDescent="0.25">
      <c r="A697">
        <v>345</v>
      </c>
      <c r="B697">
        <v>345102</v>
      </c>
      <c r="C697">
        <v>6545</v>
      </c>
      <c r="D697" t="str">
        <f>VLOOKUP(C697,'Schedule 3'!A:M,13,FALSE)</f>
        <v>Operational/Non-Service Expenses</v>
      </c>
      <c r="E697">
        <v>69.67</v>
      </c>
      <c r="F697" s="1">
        <v>42825</v>
      </c>
      <c r="G697" t="s">
        <v>462</v>
      </c>
      <c r="H697" t="s">
        <v>539</v>
      </c>
      <c r="I697" t="s">
        <v>464</v>
      </c>
      <c r="J697">
        <v>2003111</v>
      </c>
      <c r="K697">
        <v>59101</v>
      </c>
      <c r="L697">
        <v>266691</v>
      </c>
      <c r="Q697" t="s">
        <v>465</v>
      </c>
      <c r="U697">
        <v>3</v>
      </c>
      <c r="V697">
        <v>17</v>
      </c>
      <c r="Y697" t="s">
        <v>65</v>
      </c>
      <c r="Z697">
        <v>345</v>
      </c>
      <c r="AA697" t="s">
        <v>279</v>
      </c>
      <c r="AB697" t="s">
        <v>21</v>
      </c>
      <c r="AC697">
        <v>352</v>
      </c>
    </row>
    <row r="698" spans="1:29" x14ac:dyDescent="0.25">
      <c r="A698">
        <v>345</v>
      </c>
      <c r="B698">
        <v>345101</v>
      </c>
      <c r="C698">
        <v>6545</v>
      </c>
      <c r="D698" t="str">
        <f>VLOOKUP(C698,'Schedule 3'!A:M,13,FALSE)</f>
        <v>Operational/Non-Service Expenses</v>
      </c>
      <c r="E698">
        <v>178.2</v>
      </c>
      <c r="F698" s="1">
        <v>42825</v>
      </c>
      <c r="G698" t="s">
        <v>462</v>
      </c>
      <c r="H698" t="s">
        <v>540</v>
      </c>
      <c r="I698" t="s">
        <v>464</v>
      </c>
      <c r="J698">
        <v>5000320</v>
      </c>
      <c r="K698">
        <v>59101</v>
      </c>
      <c r="L698">
        <v>266691</v>
      </c>
      <c r="Q698" t="s">
        <v>465</v>
      </c>
      <c r="U698">
        <v>3</v>
      </c>
      <c r="V698">
        <v>17</v>
      </c>
      <c r="Y698" t="s">
        <v>65</v>
      </c>
      <c r="Z698">
        <v>345</v>
      </c>
      <c r="AA698" t="s">
        <v>279</v>
      </c>
      <c r="AB698" t="s">
        <v>21</v>
      </c>
      <c r="AC698">
        <v>354</v>
      </c>
    </row>
    <row r="699" spans="1:29" x14ac:dyDescent="0.25">
      <c r="A699">
        <v>345</v>
      </c>
      <c r="B699">
        <v>345102</v>
      </c>
      <c r="C699">
        <v>6550</v>
      </c>
      <c r="D699" t="str">
        <f>VLOOKUP(C699,'Schedule 3'!A:M,13,FALSE)</f>
        <v>Operational/Non-Service Expenses</v>
      </c>
      <c r="E699">
        <v>10.96</v>
      </c>
      <c r="F699" s="1">
        <v>42825</v>
      </c>
      <c r="G699" t="s">
        <v>462</v>
      </c>
      <c r="H699" t="s">
        <v>541</v>
      </c>
      <c r="I699" t="s">
        <v>464</v>
      </c>
      <c r="J699">
        <v>20067</v>
      </c>
      <c r="K699">
        <v>59101</v>
      </c>
      <c r="L699">
        <v>266691</v>
      </c>
      <c r="Q699" t="s">
        <v>465</v>
      </c>
      <c r="U699">
        <v>3</v>
      </c>
      <c r="V699">
        <v>17</v>
      </c>
      <c r="Y699" t="s">
        <v>65</v>
      </c>
      <c r="Z699">
        <v>345</v>
      </c>
      <c r="AA699" t="s">
        <v>279</v>
      </c>
      <c r="AB699" t="s">
        <v>21</v>
      </c>
      <c r="AC699">
        <v>356</v>
      </c>
    </row>
    <row r="700" spans="1:29" x14ac:dyDescent="0.25">
      <c r="A700">
        <v>345</v>
      </c>
      <c r="B700">
        <v>345102</v>
      </c>
      <c r="C700">
        <v>6550</v>
      </c>
      <c r="D700" t="str">
        <f>VLOOKUP(C700,'Schedule 3'!A:M,13,FALSE)</f>
        <v>Operational/Non-Service Expenses</v>
      </c>
      <c r="E700">
        <v>0.54</v>
      </c>
      <c r="F700" s="1">
        <v>42825</v>
      </c>
      <c r="G700" t="s">
        <v>462</v>
      </c>
      <c r="H700" t="s">
        <v>542</v>
      </c>
      <c r="I700" t="s">
        <v>464</v>
      </c>
      <c r="J700">
        <v>20122</v>
      </c>
      <c r="K700">
        <v>59101</v>
      </c>
      <c r="L700">
        <v>266691</v>
      </c>
      <c r="Q700" t="s">
        <v>465</v>
      </c>
      <c r="U700">
        <v>3</v>
      </c>
      <c r="V700">
        <v>17</v>
      </c>
      <c r="Y700" t="s">
        <v>65</v>
      </c>
      <c r="Z700">
        <v>345</v>
      </c>
      <c r="AA700" t="s">
        <v>279</v>
      </c>
      <c r="AB700" t="s">
        <v>21</v>
      </c>
      <c r="AC700">
        <v>358</v>
      </c>
    </row>
    <row r="701" spans="1:29" x14ac:dyDescent="0.25">
      <c r="A701">
        <v>345</v>
      </c>
      <c r="B701">
        <v>345101</v>
      </c>
      <c r="C701">
        <v>6550</v>
      </c>
      <c r="D701" t="str">
        <f>VLOOKUP(C701,'Schedule 3'!A:M,13,FALSE)</f>
        <v>Operational/Non-Service Expenses</v>
      </c>
      <c r="E701">
        <v>2.59</v>
      </c>
      <c r="F701" s="1">
        <v>42825</v>
      </c>
      <c r="G701" t="s">
        <v>462</v>
      </c>
      <c r="H701" t="s">
        <v>543</v>
      </c>
      <c r="I701" t="s">
        <v>464</v>
      </c>
      <c r="J701">
        <v>20142</v>
      </c>
      <c r="K701">
        <v>59101</v>
      </c>
      <c r="L701">
        <v>266691</v>
      </c>
      <c r="Q701" t="s">
        <v>465</v>
      </c>
      <c r="U701">
        <v>3</v>
      </c>
      <c r="V701">
        <v>17</v>
      </c>
      <c r="Y701" t="s">
        <v>65</v>
      </c>
      <c r="Z701">
        <v>345</v>
      </c>
      <c r="AA701" t="s">
        <v>279</v>
      </c>
      <c r="AB701" t="s">
        <v>21</v>
      </c>
      <c r="AC701">
        <v>360</v>
      </c>
    </row>
    <row r="702" spans="1:29" x14ac:dyDescent="0.25">
      <c r="A702">
        <v>345</v>
      </c>
      <c r="B702">
        <v>345101</v>
      </c>
      <c r="C702">
        <v>6550</v>
      </c>
      <c r="D702" t="str">
        <f>VLOOKUP(C702,'Schedule 3'!A:M,13,FALSE)</f>
        <v>Operational/Non-Service Expenses</v>
      </c>
      <c r="E702">
        <v>0.28999999999999998</v>
      </c>
      <c r="F702" s="1">
        <v>42825</v>
      </c>
      <c r="G702" t="s">
        <v>462</v>
      </c>
      <c r="H702" t="s">
        <v>544</v>
      </c>
      <c r="I702" t="s">
        <v>464</v>
      </c>
      <c r="J702">
        <v>20218</v>
      </c>
      <c r="K702">
        <v>59101</v>
      </c>
      <c r="L702">
        <v>266691</v>
      </c>
      <c r="Q702" t="s">
        <v>465</v>
      </c>
      <c r="U702">
        <v>3</v>
      </c>
      <c r="V702">
        <v>17</v>
      </c>
      <c r="Y702" t="s">
        <v>65</v>
      </c>
      <c r="Z702">
        <v>345</v>
      </c>
      <c r="AA702" t="s">
        <v>279</v>
      </c>
      <c r="AB702" t="s">
        <v>21</v>
      </c>
      <c r="AC702">
        <v>362</v>
      </c>
    </row>
    <row r="703" spans="1:29" x14ac:dyDescent="0.25">
      <c r="A703">
        <v>345</v>
      </c>
      <c r="B703">
        <v>345102</v>
      </c>
      <c r="C703">
        <v>6550</v>
      </c>
      <c r="D703" t="str">
        <f>VLOOKUP(C703,'Schedule 3'!A:M,13,FALSE)</f>
        <v>Operational/Non-Service Expenses</v>
      </c>
      <c r="E703">
        <v>45.7</v>
      </c>
      <c r="F703" s="1">
        <v>42825</v>
      </c>
      <c r="G703" t="s">
        <v>462</v>
      </c>
      <c r="H703" t="s">
        <v>545</v>
      </c>
      <c r="I703" t="s">
        <v>464</v>
      </c>
      <c r="J703">
        <v>98150</v>
      </c>
      <c r="K703">
        <v>59101</v>
      </c>
      <c r="L703">
        <v>266691</v>
      </c>
      <c r="Q703" t="s">
        <v>465</v>
      </c>
      <c r="U703">
        <v>3</v>
      </c>
      <c r="V703">
        <v>17</v>
      </c>
      <c r="Y703" t="s">
        <v>65</v>
      </c>
      <c r="Z703">
        <v>345</v>
      </c>
      <c r="AA703" t="s">
        <v>279</v>
      </c>
      <c r="AB703" t="s">
        <v>21</v>
      </c>
      <c r="AC703">
        <v>364</v>
      </c>
    </row>
    <row r="704" spans="1:29" x14ac:dyDescent="0.25">
      <c r="A704">
        <v>345</v>
      </c>
      <c r="B704">
        <v>345101</v>
      </c>
      <c r="C704">
        <v>6550</v>
      </c>
      <c r="D704" t="str">
        <f>VLOOKUP(C704,'Schedule 3'!A:M,13,FALSE)</f>
        <v>Operational/Non-Service Expenses</v>
      </c>
      <c r="E704">
        <v>1.88</v>
      </c>
      <c r="F704" s="1">
        <v>42825</v>
      </c>
      <c r="G704" t="s">
        <v>462</v>
      </c>
      <c r="H704" t="s">
        <v>545</v>
      </c>
      <c r="I704" t="s">
        <v>464</v>
      </c>
      <c r="J704">
        <v>98198</v>
      </c>
      <c r="K704">
        <v>59101</v>
      </c>
      <c r="L704">
        <v>266691</v>
      </c>
      <c r="Q704" t="s">
        <v>465</v>
      </c>
      <c r="U704">
        <v>3</v>
      </c>
      <c r="V704">
        <v>17</v>
      </c>
      <c r="Y704" t="s">
        <v>65</v>
      </c>
      <c r="Z704">
        <v>345</v>
      </c>
      <c r="AA704" t="s">
        <v>279</v>
      </c>
      <c r="AB704" t="s">
        <v>21</v>
      </c>
      <c r="AC704">
        <v>366</v>
      </c>
    </row>
    <row r="705" spans="1:29" x14ac:dyDescent="0.25">
      <c r="A705">
        <v>345</v>
      </c>
      <c r="B705">
        <v>345101</v>
      </c>
      <c r="C705">
        <v>6550</v>
      </c>
      <c r="D705" t="str">
        <f>VLOOKUP(C705,'Schedule 3'!A:M,13,FALSE)</f>
        <v>Operational/Non-Service Expenses</v>
      </c>
      <c r="E705">
        <v>-40.1</v>
      </c>
      <c r="F705" s="1">
        <v>42825</v>
      </c>
      <c r="G705" t="s">
        <v>462</v>
      </c>
      <c r="H705" t="s">
        <v>463</v>
      </c>
      <c r="I705" t="s">
        <v>464</v>
      </c>
      <c r="J705">
        <v>108600</v>
      </c>
      <c r="K705">
        <v>59101</v>
      </c>
      <c r="L705">
        <v>266691</v>
      </c>
      <c r="Q705" t="s">
        <v>465</v>
      </c>
      <c r="U705">
        <v>3</v>
      </c>
      <c r="V705">
        <v>17</v>
      </c>
      <c r="Y705" t="s">
        <v>65</v>
      </c>
      <c r="Z705">
        <v>345</v>
      </c>
      <c r="AA705" t="s">
        <v>279</v>
      </c>
      <c r="AB705" t="s">
        <v>21</v>
      </c>
      <c r="AC705">
        <v>368</v>
      </c>
    </row>
    <row r="706" spans="1:29" x14ac:dyDescent="0.25">
      <c r="A706">
        <v>345</v>
      </c>
      <c r="B706">
        <v>345102</v>
      </c>
      <c r="C706">
        <v>6550</v>
      </c>
      <c r="D706" t="str">
        <f>VLOOKUP(C706,'Schedule 3'!A:M,13,FALSE)</f>
        <v>Operational/Non-Service Expenses</v>
      </c>
      <c r="E706">
        <v>441.34</v>
      </c>
      <c r="F706" s="1">
        <v>42825</v>
      </c>
      <c r="G706" t="s">
        <v>462</v>
      </c>
      <c r="H706" t="s">
        <v>463</v>
      </c>
      <c r="I706" t="s">
        <v>464</v>
      </c>
      <c r="J706">
        <v>108620</v>
      </c>
      <c r="K706">
        <v>59101</v>
      </c>
      <c r="L706">
        <v>266691</v>
      </c>
      <c r="Q706" t="s">
        <v>465</v>
      </c>
      <c r="U706">
        <v>3</v>
      </c>
      <c r="V706">
        <v>17</v>
      </c>
      <c r="Y706" t="s">
        <v>65</v>
      </c>
      <c r="Z706">
        <v>345</v>
      </c>
      <c r="AA706" t="s">
        <v>279</v>
      </c>
      <c r="AB706" t="s">
        <v>21</v>
      </c>
      <c r="AC706">
        <v>370</v>
      </c>
    </row>
    <row r="707" spans="1:29" x14ac:dyDescent="0.25">
      <c r="A707">
        <v>345</v>
      </c>
      <c r="B707">
        <v>345101</v>
      </c>
      <c r="C707">
        <v>6550</v>
      </c>
      <c r="D707" t="str">
        <f>VLOOKUP(C707,'Schedule 3'!A:M,13,FALSE)</f>
        <v>Operational/Non-Service Expenses</v>
      </c>
      <c r="E707">
        <v>0.41</v>
      </c>
      <c r="F707" s="1">
        <v>42825</v>
      </c>
      <c r="G707" t="s">
        <v>462</v>
      </c>
      <c r="H707" t="s">
        <v>479</v>
      </c>
      <c r="I707" t="s">
        <v>464</v>
      </c>
      <c r="J707">
        <v>163109</v>
      </c>
      <c r="K707">
        <v>59101</v>
      </c>
      <c r="L707">
        <v>266691</v>
      </c>
      <c r="Q707" t="s">
        <v>465</v>
      </c>
      <c r="U707">
        <v>3</v>
      </c>
      <c r="V707">
        <v>17</v>
      </c>
      <c r="Y707" t="s">
        <v>65</v>
      </c>
      <c r="Z707">
        <v>345</v>
      </c>
      <c r="AA707" t="s">
        <v>279</v>
      </c>
      <c r="AB707" t="s">
        <v>21</v>
      </c>
      <c r="AC707">
        <v>372</v>
      </c>
    </row>
    <row r="708" spans="1:29" x14ac:dyDescent="0.25">
      <c r="A708">
        <v>345</v>
      </c>
      <c r="B708">
        <v>345102</v>
      </c>
      <c r="C708">
        <v>6550</v>
      </c>
      <c r="D708" t="str">
        <f>VLOOKUP(C708,'Schedule 3'!A:M,13,FALSE)</f>
        <v>Operational/Non-Service Expenses</v>
      </c>
      <c r="E708">
        <v>0.36</v>
      </c>
      <c r="F708" s="1">
        <v>42825</v>
      </c>
      <c r="G708" t="s">
        <v>462</v>
      </c>
      <c r="H708" t="s">
        <v>478</v>
      </c>
      <c r="I708" t="s">
        <v>464</v>
      </c>
      <c r="J708">
        <v>163182</v>
      </c>
      <c r="K708">
        <v>59101</v>
      </c>
      <c r="L708">
        <v>266691</v>
      </c>
      <c r="Q708" t="s">
        <v>465</v>
      </c>
      <c r="U708">
        <v>3</v>
      </c>
      <c r="V708">
        <v>17</v>
      </c>
      <c r="Y708" t="s">
        <v>65</v>
      </c>
      <c r="Z708">
        <v>345</v>
      </c>
      <c r="AA708" t="s">
        <v>279</v>
      </c>
      <c r="AB708" t="s">
        <v>21</v>
      </c>
      <c r="AC708">
        <v>374</v>
      </c>
    </row>
    <row r="709" spans="1:29" x14ac:dyDescent="0.25">
      <c r="A709">
        <v>345</v>
      </c>
      <c r="B709">
        <v>345101</v>
      </c>
      <c r="C709">
        <v>6550</v>
      </c>
      <c r="D709" t="str">
        <f>VLOOKUP(C709,'Schedule 3'!A:M,13,FALSE)</f>
        <v>Operational/Non-Service Expenses</v>
      </c>
      <c r="E709">
        <v>107.73</v>
      </c>
      <c r="F709" s="1">
        <v>42825</v>
      </c>
      <c r="G709" t="s">
        <v>462</v>
      </c>
      <c r="H709" t="s">
        <v>546</v>
      </c>
      <c r="I709" t="s">
        <v>464</v>
      </c>
      <c r="J709">
        <v>2003114</v>
      </c>
      <c r="K709">
        <v>59101</v>
      </c>
      <c r="L709">
        <v>266691</v>
      </c>
      <c r="Q709" t="s">
        <v>465</v>
      </c>
      <c r="U709">
        <v>3</v>
      </c>
      <c r="V709">
        <v>17</v>
      </c>
      <c r="Y709" t="s">
        <v>65</v>
      </c>
      <c r="Z709">
        <v>345</v>
      </c>
      <c r="AA709" t="s">
        <v>279</v>
      </c>
      <c r="AB709" t="s">
        <v>21</v>
      </c>
      <c r="AC709">
        <v>376</v>
      </c>
    </row>
    <row r="710" spans="1:29" x14ac:dyDescent="0.25">
      <c r="A710">
        <v>345</v>
      </c>
      <c r="B710">
        <v>345102</v>
      </c>
      <c r="C710">
        <v>6550</v>
      </c>
      <c r="D710" t="str">
        <f>VLOOKUP(C710,'Schedule 3'!A:M,13,FALSE)</f>
        <v>Operational/Non-Service Expenses</v>
      </c>
      <c r="E710">
        <v>113.1</v>
      </c>
      <c r="F710" s="1">
        <v>42825</v>
      </c>
      <c r="G710" t="s">
        <v>462</v>
      </c>
      <c r="H710" t="s">
        <v>547</v>
      </c>
      <c r="I710" t="s">
        <v>464</v>
      </c>
      <c r="J710">
        <v>2003115</v>
      </c>
      <c r="K710">
        <v>59101</v>
      </c>
      <c r="L710">
        <v>266691</v>
      </c>
      <c r="Q710" t="s">
        <v>465</v>
      </c>
      <c r="U710">
        <v>3</v>
      </c>
      <c r="V710">
        <v>17</v>
      </c>
      <c r="Y710" t="s">
        <v>65</v>
      </c>
      <c r="Z710">
        <v>345</v>
      </c>
      <c r="AA710" t="s">
        <v>279</v>
      </c>
      <c r="AB710" t="s">
        <v>21</v>
      </c>
      <c r="AC710">
        <v>378</v>
      </c>
    </row>
    <row r="711" spans="1:29" x14ac:dyDescent="0.25">
      <c r="A711">
        <v>345</v>
      </c>
      <c r="B711">
        <v>345101</v>
      </c>
      <c r="C711">
        <v>6580</v>
      </c>
      <c r="D711" t="str">
        <f>VLOOKUP(C711,'Schedule 3'!A:M,13,FALSE)</f>
        <v>Other Personnel Related Expenses</v>
      </c>
      <c r="E711">
        <v>85.14</v>
      </c>
      <c r="F711" s="1">
        <v>42825</v>
      </c>
      <c r="G711" t="s">
        <v>462</v>
      </c>
      <c r="H711" t="s">
        <v>463</v>
      </c>
      <c r="I711" t="s">
        <v>464</v>
      </c>
      <c r="J711">
        <v>108601</v>
      </c>
      <c r="K711">
        <v>59101</v>
      </c>
      <c r="L711">
        <v>266691</v>
      </c>
      <c r="Q711" t="s">
        <v>465</v>
      </c>
      <c r="U711">
        <v>3</v>
      </c>
      <c r="V711">
        <v>17</v>
      </c>
      <c r="Y711" t="s">
        <v>65</v>
      </c>
      <c r="Z711">
        <v>345</v>
      </c>
      <c r="AA711" t="s">
        <v>279</v>
      </c>
      <c r="AB711" t="s">
        <v>21</v>
      </c>
      <c r="AC711">
        <v>380</v>
      </c>
    </row>
    <row r="712" spans="1:29" x14ac:dyDescent="0.25">
      <c r="A712">
        <v>345</v>
      </c>
      <c r="B712">
        <v>345102</v>
      </c>
      <c r="C712">
        <v>6580</v>
      </c>
      <c r="D712" t="str">
        <f>VLOOKUP(C712,'Schedule 3'!A:M,13,FALSE)</f>
        <v>Other Personnel Related Expenses</v>
      </c>
      <c r="E712">
        <v>30.31</v>
      </c>
      <c r="F712" s="1">
        <v>42825</v>
      </c>
      <c r="G712" t="s">
        <v>462</v>
      </c>
      <c r="H712" t="s">
        <v>463</v>
      </c>
      <c r="I712" t="s">
        <v>464</v>
      </c>
      <c r="J712">
        <v>108621</v>
      </c>
      <c r="K712">
        <v>59101</v>
      </c>
      <c r="L712">
        <v>266691</v>
      </c>
      <c r="Q712" t="s">
        <v>465</v>
      </c>
      <c r="U712">
        <v>3</v>
      </c>
      <c r="V712">
        <v>17</v>
      </c>
      <c r="Y712" t="s">
        <v>65</v>
      </c>
      <c r="Z712">
        <v>345</v>
      </c>
      <c r="AA712" t="s">
        <v>279</v>
      </c>
      <c r="AB712" t="s">
        <v>21</v>
      </c>
      <c r="AC712">
        <v>382</v>
      </c>
    </row>
    <row r="713" spans="1:29" x14ac:dyDescent="0.25">
      <c r="A713">
        <v>345</v>
      </c>
      <c r="B713">
        <v>345101</v>
      </c>
      <c r="C713">
        <v>6580</v>
      </c>
      <c r="D713" t="str">
        <f>VLOOKUP(C713,'Schedule 3'!A:M,13,FALSE)</f>
        <v>Other Personnel Related Expenses</v>
      </c>
      <c r="E713">
        <v>0.33</v>
      </c>
      <c r="F713" s="1">
        <v>42825</v>
      </c>
      <c r="G713" t="s">
        <v>462</v>
      </c>
      <c r="H713" t="s">
        <v>548</v>
      </c>
      <c r="I713" t="s">
        <v>464</v>
      </c>
      <c r="J713">
        <v>163110</v>
      </c>
      <c r="K713">
        <v>59101</v>
      </c>
      <c r="L713">
        <v>266691</v>
      </c>
      <c r="Q713" t="s">
        <v>465</v>
      </c>
      <c r="U713">
        <v>3</v>
      </c>
      <c r="V713">
        <v>17</v>
      </c>
      <c r="Y713" t="s">
        <v>65</v>
      </c>
      <c r="Z713">
        <v>345</v>
      </c>
      <c r="AA713" t="s">
        <v>279</v>
      </c>
      <c r="AB713" t="s">
        <v>21</v>
      </c>
      <c r="AC713">
        <v>384</v>
      </c>
    </row>
    <row r="714" spans="1:29" x14ac:dyDescent="0.25">
      <c r="A714">
        <v>345</v>
      </c>
      <c r="B714">
        <v>345101</v>
      </c>
      <c r="C714">
        <v>6580</v>
      </c>
      <c r="D714" t="str">
        <f>VLOOKUP(C714,'Schedule 3'!A:M,13,FALSE)</f>
        <v>Other Personnel Related Expenses</v>
      </c>
      <c r="E714">
        <v>0.55000000000000004</v>
      </c>
      <c r="F714" s="1">
        <v>42825</v>
      </c>
      <c r="G714" t="s">
        <v>462</v>
      </c>
      <c r="H714" t="s">
        <v>467</v>
      </c>
      <c r="I714" t="s">
        <v>464</v>
      </c>
      <c r="J714">
        <v>163111</v>
      </c>
      <c r="K714">
        <v>59101</v>
      </c>
      <c r="L714">
        <v>266691</v>
      </c>
      <c r="Q714" t="s">
        <v>465</v>
      </c>
      <c r="U714">
        <v>3</v>
      </c>
      <c r="V714">
        <v>17</v>
      </c>
      <c r="Y714" t="s">
        <v>65</v>
      </c>
      <c r="Z714">
        <v>345</v>
      </c>
      <c r="AA714" t="s">
        <v>279</v>
      </c>
      <c r="AB714" t="s">
        <v>21</v>
      </c>
      <c r="AC714">
        <v>386</v>
      </c>
    </row>
    <row r="715" spans="1:29" x14ac:dyDescent="0.25">
      <c r="A715">
        <v>345</v>
      </c>
      <c r="B715">
        <v>345101</v>
      </c>
      <c r="C715">
        <v>6580</v>
      </c>
      <c r="D715" t="str">
        <f>VLOOKUP(C715,'Schedule 3'!A:M,13,FALSE)</f>
        <v>Other Personnel Related Expenses</v>
      </c>
      <c r="E715">
        <v>2.33</v>
      </c>
      <c r="F715" s="1">
        <v>42825</v>
      </c>
      <c r="G715" t="s">
        <v>462</v>
      </c>
      <c r="H715" t="s">
        <v>548</v>
      </c>
      <c r="I715" t="s">
        <v>464</v>
      </c>
      <c r="J715">
        <v>163112</v>
      </c>
      <c r="K715">
        <v>59101</v>
      </c>
      <c r="L715">
        <v>266691</v>
      </c>
      <c r="Q715" t="s">
        <v>465</v>
      </c>
      <c r="U715">
        <v>3</v>
      </c>
      <c r="V715">
        <v>17</v>
      </c>
      <c r="Y715" t="s">
        <v>65</v>
      </c>
      <c r="Z715">
        <v>345</v>
      </c>
      <c r="AA715" t="s">
        <v>279</v>
      </c>
      <c r="AB715" t="s">
        <v>21</v>
      </c>
      <c r="AC715">
        <v>388</v>
      </c>
    </row>
    <row r="716" spans="1:29" x14ac:dyDescent="0.25">
      <c r="A716">
        <v>345</v>
      </c>
      <c r="B716">
        <v>345101</v>
      </c>
      <c r="C716">
        <v>6580</v>
      </c>
      <c r="D716" t="str">
        <f>VLOOKUP(C716,'Schedule 3'!A:M,13,FALSE)</f>
        <v>Other Personnel Related Expenses</v>
      </c>
      <c r="E716">
        <v>1.96</v>
      </c>
      <c r="F716" s="1">
        <v>42825</v>
      </c>
      <c r="G716" t="s">
        <v>462</v>
      </c>
      <c r="H716" t="s">
        <v>549</v>
      </c>
      <c r="I716" t="s">
        <v>464</v>
      </c>
      <c r="J716">
        <v>1004305</v>
      </c>
      <c r="K716">
        <v>59101</v>
      </c>
      <c r="L716">
        <v>266691</v>
      </c>
      <c r="Q716" t="s">
        <v>465</v>
      </c>
      <c r="U716">
        <v>3</v>
      </c>
      <c r="V716">
        <v>17</v>
      </c>
      <c r="Y716" t="s">
        <v>65</v>
      </c>
      <c r="Z716">
        <v>345</v>
      </c>
      <c r="AA716" t="s">
        <v>279</v>
      </c>
      <c r="AB716" t="s">
        <v>21</v>
      </c>
      <c r="AC716">
        <v>390</v>
      </c>
    </row>
    <row r="717" spans="1:29" x14ac:dyDescent="0.25">
      <c r="A717">
        <v>345</v>
      </c>
      <c r="B717">
        <v>345101</v>
      </c>
      <c r="C717">
        <v>6585</v>
      </c>
      <c r="D717" t="str">
        <f>VLOOKUP(C717,'Schedule 3'!A:M,13,FALSE)</f>
        <v>Other Personnel Related Expenses</v>
      </c>
      <c r="E717">
        <v>0.4</v>
      </c>
      <c r="F717" s="1">
        <v>42825</v>
      </c>
      <c r="G717" t="s">
        <v>462</v>
      </c>
      <c r="H717" t="s">
        <v>463</v>
      </c>
      <c r="I717" t="s">
        <v>464</v>
      </c>
      <c r="J717">
        <v>108583</v>
      </c>
      <c r="K717">
        <v>59101</v>
      </c>
      <c r="L717">
        <v>266691</v>
      </c>
      <c r="Q717" t="s">
        <v>465</v>
      </c>
      <c r="U717">
        <v>3</v>
      </c>
      <c r="V717">
        <v>17</v>
      </c>
      <c r="Y717" t="s">
        <v>65</v>
      </c>
      <c r="Z717">
        <v>345</v>
      </c>
      <c r="AA717" t="s">
        <v>279</v>
      </c>
      <c r="AB717" t="s">
        <v>21</v>
      </c>
      <c r="AC717">
        <v>392</v>
      </c>
    </row>
    <row r="718" spans="1:29" x14ac:dyDescent="0.25">
      <c r="A718">
        <v>345</v>
      </c>
      <c r="B718">
        <v>345101</v>
      </c>
      <c r="C718">
        <v>6585</v>
      </c>
      <c r="D718" t="str">
        <f>VLOOKUP(C718,'Schedule 3'!A:M,13,FALSE)</f>
        <v>Other Personnel Related Expenses</v>
      </c>
      <c r="E718">
        <v>0.81</v>
      </c>
      <c r="F718" s="1">
        <v>42825</v>
      </c>
      <c r="G718" t="s">
        <v>462</v>
      </c>
      <c r="H718" t="s">
        <v>463</v>
      </c>
      <c r="I718" t="s">
        <v>464</v>
      </c>
      <c r="J718">
        <v>108586</v>
      </c>
      <c r="K718">
        <v>59101</v>
      </c>
      <c r="L718">
        <v>266691</v>
      </c>
      <c r="Q718" t="s">
        <v>465</v>
      </c>
      <c r="U718">
        <v>3</v>
      </c>
      <c r="V718">
        <v>17</v>
      </c>
      <c r="Y718" t="s">
        <v>65</v>
      </c>
      <c r="Z718">
        <v>345</v>
      </c>
      <c r="AA718" t="s">
        <v>279</v>
      </c>
      <c r="AB718" t="s">
        <v>21</v>
      </c>
      <c r="AC718">
        <v>394</v>
      </c>
    </row>
    <row r="719" spans="1:29" x14ac:dyDescent="0.25">
      <c r="A719">
        <v>345</v>
      </c>
      <c r="B719">
        <v>345101</v>
      </c>
      <c r="C719">
        <v>6585</v>
      </c>
      <c r="D719" t="str">
        <f>VLOOKUP(C719,'Schedule 3'!A:M,13,FALSE)</f>
        <v>Other Personnel Related Expenses</v>
      </c>
      <c r="E719">
        <v>24.34</v>
      </c>
      <c r="F719" s="1">
        <v>42825</v>
      </c>
      <c r="G719" t="s">
        <v>462</v>
      </c>
      <c r="H719" t="s">
        <v>463</v>
      </c>
      <c r="I719" t="s">
        <v>464</v>
      </c>
      <c r="J719">
        <v>108602</v>
      </c>
      <c r="K719">
        <v>59101</v>
      </c>
      <c r="L719">
        <v>266691</v>
      </c>
      <c r="Q719" t="s">
        <v>465</v>
      </c>
      <c r="U719">
        <v>3</v>
      </c>
      <c r="V719">
        <v>17</v>
      </c>
      <c r="Y719" t="s">
        <v>65</v>
      </c>
      <c r="Z719">
        <v>345</v>
      </c>
      <c r="AA719" t="s">
        <v>279</v>
      </c>
      <c r="AB719" t="s">
        <v>21</v>
      </c>
      <c r="AC719">
        <v>396</v>
      </c>
    </row>
    <row r="720" spans="1:29" x14ac:dyDescent="0.25">
      <c r="A720">
        <v>345</v>
      </c>
      <c r="B720">
        <v>345102</v>
      </c>
      <c r="C720">
        <v>6585</v>
      </c>
      <c r="D720" t="str">
        <f>VLOOKUP(C720,'Schedule 3'!A:M,13,FALSE)</f>
        <v>Other Personnel Related Expenses</v>
      </c>
      <c r="E720">
        <v>88.37</v>
      </c>
      <c r="F720" s="1">
        <v>42825</v>
      </c>
      <c r="G720" t="s">
        <v>462</v>
      </c>
      <c r="H720" t="s">
        <v>463</v>
      </c>
      <c r="I720" t="s">
        <v>464</v>
      </c>
      <c r="J720">
        <v>108622</v>
      </c>
      <c r="K720">
        <v>59101</v>
      </c>
      <c r="L720">
        <v>266691</v>
      </c>
      <c r="Q720" t="s">
        <v>465</v>
      </c>
      <c r="U720">
        <v>3</v>
      </c>
      <c r="V720">
        <v>17</v>
      </c>
      <c r="Y720" t="s">
        <v>65</v>
      </c>
      <c r="Z720">
        <v>345</v>
      </c>
      <c r="AA720" t="s">
        <v>279</v>
      </c>
      <c r="AB720" t="s">
        <v>21</v>
      </c>
      <c r="AC720">
        <v>398</v>
      </c>
    </row>
    <row r="721" spans="1:29" x14ac:dyDescent="0.25">
      <c r="A721">
        <v>345</v>
      </c>
      <c r="B721">
        <v>345101</v>
      </c>
      <c r="C721">
        <v>6585</v>
      </c>
      <c r="D721" t="str">
        <f>VLOOKUP(C721,'Schedule 3'!A:M,13,FALSE)</f>
        <v>Other Personnel Related Expenses</v>
      </c>
      <c r="E721">
        <v>0.35</v>
      </c>
      <c r="F721" s="1">
        <v>42825</v>
      </c>
      <c r="G721" t="s">
        <v>462</v>
      </c>
      <c r="H721" t="s">
        <v>550</v>
      </c>
      <c r="I721" t="s">
        <v>464</v>
      </c>
      <c r="J721">
        <v>163113</v>
      </c>
      <c r="K721">
        <v>59101</v>
      </c>
      <c r="L721">
        <v>266691</v>
      </c>
      <c r="Q721" t="s">
        <v>465</v>
      </c>
      <c r="U721">
        <v>3</v>
      </c>
      <c r="V721">
        <v>17</v>
      </c>
      <c r="Y721" t="s">
        <v>65</v>
      </c>
      <c r="Z721">
        <v>345</v>
      </c>
      <c r="AA721" t="s">
        <v>279</v>
      </c>
      <c r="AB721" t="s">
        <v>21</v>
      </c>
      <c r="AC721">
        <v>400</v>
      </c>
    </row>
    <row r="722" spans="1:29" x14ac:dyDescent="0.25">
      <c r="A722">
        <v>345</v>
      </c>
      <c r="B722">
        <v>345102</v>
      </c>
      <c r="C722">
        <v>6585</v>
      </c>
      <c r="D722" t="str">
        <f>VLOOKUP(C722,'Schedule 3'!A:M,13,FALSE)</f>
        <v>Other Personnel Related Expenses</v>
      </c>
      <c r="E722">
        <v>0.57999999999999996</v>
      </c>
      <c r="F722" s="1">
        <v>42825</v>
      </c>
      <c r="G722" t="s">
        <v>462</v>
      </c>
      <c r="H722" t="s">
        <v>511</v>
      </c>
      <c r="I722" t="s">
        <v>464</v>
      </c>
      <c r="J722">
        <v>163183</v>
      </c>
      <c r="K722">
        <v>59101</v>
      </c>
      <c r="L722">
        <v>266691</v>
      </c>
      <c r="Q722" t="s">
        <v>465</v>
      </c>
      <c r="U722">
        <v>3</v>
      </c>
      <c r="V722">
        <v>17</v>
      </c>
      <c r="Y722" t="s">
        <v>65</v>
      </c>
      <c r="Z722">
        <v>345</v>
      </c>
      <c r="AA722" t="s">
        <v>279</v>
      </c>
      <c r="AB722" t="s">
        <v>21</v>
      </c>
      <c r="AC722">
        <v>402</v>
      </c>
    </row>
    <row r="723" spans="1:29" x14ac:dyDescent="0.25">
      <c r="A723">
        <v>345</v>
      </c>
      <c r="B723">
        <v>345101</v>
      </c>
      <c r="C723">
        <v>6585</v>
      </c>
      <c r="D723" t="str">
        <f>VLOOKUP(C723,'Schedule 3'!A:M,13,FALSE)</f>
        <v>Other Personnel Related Expenses</v>
      </c>
      <c r="E723">
        <v>0.32</v>
      </c>
      <c r="F723" s="1">
        <v>42825</v>
      </c>
      <c r="G723" t="s">
        <v>462</v>
      </c>
      <c r="H723" t="s">
        <v>551</v>
      </c>
      <c r="I723" t="s">
        <v>464</v>
      </c>
      <c r="J723">
        <v>1005103</v>
      </c>
      <c r="K723">
        <v>59101</v>
      </c>
      <c r="L723">
        <v>266691</v>
      </c>
      <c r="Q723" t="s">
        <v>465</v>
      </c>
      <c r="U723">
        <v>3</v>
      </c>
      <c r="V723">
        <v>17</v>
      </c>
      <c r="Y723" t="s">
        <v>65</v>
      </c>
      <c r="Z723">
        <v>345</v>
      </c>
      <c r="AA723" t="s">
        <v>279</v>
      </c>
      <c r="AB723" t="s">
        <v>21</v>
      </c>
      <c r="AC723">
        <v>404</v>
      </c>
    </row>
    <row r="724" spans="1:29" x14ac:dyDescent="0.25">
      <c r="A724">
        <v>345</v>
      </c>
      <c r="B724">
        <v>345102</v>
      </c>
      <c r="C724">
        <v>6585</v>
      </c>
      <c r="D724" t="str">
        <f>VLOOKUP(C724,'Schedule 3'!A:M,13,FALSE)</f>
        <v>Other Personnel Related Expenses</v>
      </c>
      <c r="E724">
        <v>0.42</v>
      </c>
      <c r="F724" s="1">
        <v>42825</v>
      </c>
      <c r="G724" t="s">
        <v>462</v>
      </c>
      <c r="H724" t="s">
        <v>552</v>
      </c>
      <c r="I724" t="s">
        <v>464</v>
      </c>
      <c r="J724">
        <v>1008759</v>
      </c>
      <c r="K724">
        <v>59101</v>
      </c>
      <c r="L724">
        <v>266691</v>
      </c>
      <c r="Q724" t="s">
        <v>465</v>
      </c>
      <c r="U724">
        <v>3</v>
      </c>
      <c r="V724">
        <v>17</v>
      </c>
      <c r="Y724" t="s">
        <v>65</v>
      </c>
      <c r="Z724">
        <v>345</v>
      </c>
      <c r="AA724" t="s">
        <v>279</v>
      </c>
      <c r="AB724" t="s">
        <v>21</v>
      </c>
      <c r="AC724">
        <v>406</v>
      </c>
    </row>
    <row r="725" spans="1:29" x14ac:dyDescent="0.25">
      <c r="A725">
        <v>345</v>
      </c>
      <c r="B725">
        <v>345101</v>
      </c>
      <c r="C725">
        <v>6595</v>
      </c>
      <c r="D725" t="str">
        <f>VLOOKUP(C725,'Schedule 3'!A:M,13,FALSE)</f>
        <v>Operational/Non-Service Expenses</v>
      </c>
      <c r="E725">
        <v>25.87</v>
      </c>
      <c r="F725" s="1">
        <v>42825</v>
      </c>
      <c r="G725" t="s">
        <v>462</v>
      </c>
      <c r="H725" t="s">
        <v>553</v>
      </c>
      <c r="I725" t="s">
        <v>464</v>
      </c>
      <c r="J725">
        <v>96448</v>
      </c>
      <c r="K725">
        <v>59101</v>
      </c>
      <c r="L725">
        <v>266691</v>
      </c>
      <c r="Q725" t="s">
        <v>465</v>
      </c>
      <c r="U725">
        <v>3</v>
      </c>
      <c r="V725">
        <v>17</v>
      </c>
      <c r="Y725" t="s">
        <v>65</v>
      </c>
      <c r="Z725">
        <v>345</v>
      </c>
      <c r="AA725" t="s">
        <v>279</v>
      </c>
      <c r="AB725" t="s">
        <v>21</v>
      </c>
      <c r="AC725">
        <v>408</v>
      </c>
    </row>
    <row r="726" spans="1:29" x14ac:dyDescent="0.25">
      <c r="A726">
        <v>345</v>
      </c>
      <c r="B726">
        <v>345102</v>
      </c>
      <c r="C726">
        <v>6595</v>
      </c>
      <c r="D726" t="str">
        <f>VLOOKUP(C726,'Schedule 3'!A:M,13,FALSE)</f>
        <v>Operational/Non-Service Expenses</v>
      </c>
      <c r="E726">
        <v>67.47</v>
      </c>
      <c r="F726" s="1">
        <v>42825</v>
      </c>
      <c r="G726" t="s">
        <v>462</v>
      </c>
      <c r="H726" t="s">
        <v>554</v>
      </c>
      <c r="I726" t="s">
        <v>464</v>
      </c>
      <c r="J726">
        <v>96449</v>
      </c>
      <c r="K726">
        <v>59101</v>
      </c>
      <c r="L726">
        <v>266691</v>
      </c>
      <c r="Q726" t="s">
        <v>465</v>
      </c>
      <c r="U726">
        <v>3</v>
      </c>
      <c r="V726">
        <v>17</v>
      </c>
      <c r="Y726" t="s">
        <v>65</v>
      </c>
      <c r="Z726">
        <v>345</v>
      </c>
      <c r="AA726" t="s">
        <v>279</v>
      </c>
      <c r="AB726" t="s">
        <v>21</v>
      </c>
      <c r="AC726">
        <v>410</v>
      </c>
    </row>
    <row r="727" spans="1:29" x14ac:dyDescent="0.25">
      <c r="A727">
        <v>345</v>
      </c>
      <c r="B727">
        <v>345101</v>
      </c>
      <c r="C727">
        <v>6595</v>
      </c>
      <c r="D727" t="str">
        <f>VLOOKUP(C727,'Schedule 3'!A:M,13,FALSE)</f>
        <v>Operational/Non-Service Expenses</v>
      </c>
      <c r="E727">
        <v>5.17</v>
      </c>
      <c r="F727" s="1">
        <v>42825</v>
      </c>
      <c r="G727" t="s">
        <v>462</v>
      </c>
      <c r="H727" t="s">
        <v>463</v>
      </c>
      <c r="I727" t="s">
        <v>464</v>
      </c>
      <c r="J727">
        <v>108584</v>
      </c>
      <c r="K727">
        <v>59101</v>
      </c>
      <c r="L727">
        <v>266691</v>
      </c>
      <c r="Q727" t="s">
        <v>465</v>
      </c>
      <c r="U727">
        <v>3</v>
      </c>
      <c r="V727">
        <v>17</v>
      </c>
      <c r="Y727" t="s">
        <v>65</v>
      </c>
      <c r="Z727">
        <v>345</v>
      </c>
      <c r="AA727" t="s">
        <v>279</v>
      </c>
      <c r="AB727" t="s">
        <v>21</v>
      </c>
      <c r="AC727">
        <v>412</v>
      </c>
    </row>
    <row r="728" spans="1:29" x14ac:dyDescent="0.25">
      <c r="A728">
        <v>345</v>
      </c>
      <c r="B728">
        <v>345101</v>
      </c>
      <c r="C728">
        <v>6595</v>
      </c>
      <c r="D728" t="str">
        <f>VLOOKUP(C728,'Schedule 3'!A:M,13,FALSE)</f>
        <v>Operational/Non-Service Expenses</v>
      </c>
      <c r="E728">
        <v>5.83</v>
      </c>
      <c r="F728" s="1">
        <v>42825</v>
      </c>
      <c r="G728" t="s">
        <v>462</v>
      </c>
      <c r="H728" t="s">
        <v>463</v>
      </c>
      <c r="I728" t="s">
        <v>464</v>
      </c>
      <c r="J728">
        <v>108587</v>
      </c>
      <c r="K728">
        <v>59101</v>
      </c>
      <c r="L728">
        <v>266691</v>
      </c>
      <c r="Q728" t="s">
        <v>465</v>
      </c>
      <c r="U728">
        <v>3</v>
      </c>
      <c r="V728">
        <v>17</v>
      </c>
      <c r="Y728" t="s">
        <v>65</v>
      </c>
      <c r="Z728">
        <v>345</v>
      </c>
      <c r="AA728" t="s">
        <v>279</v>
      </c>
      <c r="AB728" t="s">
        <v>21</v>
      </c>
      <c r="AC728">
        <v>414</v>
      </c>
    </row>
    <row r="729" spans="1:29" x14ac:dyDescent="0.25">
      <c r="A729">
        <v>345</v>
      </c>
      <c r="B729">
        <v>345101</v>
      </c>
      <c r="C729">
        <v>6595</v>
      </c>
      <c r="D729" t="str">
        <f>VLOOKUP(C729,'Schedule 3'!A:M,13,FALSE)</f>
        <v>Operational/Non-Service Expenses</v>
      </c>
      <c r="E729">
        <v>65.02</v>
      </c>
      <c r="F729" s="1">
        <v>42825</v>
      </c>
      <c r="G729" t="s">
        <v>462</v>
      </c>
      <c r="H729" t="s">
        <v>463</v>
      </c>
      <c r="I729" t="s">
        <v>464</v>
      </c>
      <c r="J729">
        <v>108604</v>
      </c>
      <c r="K729">
        <v>59101</v>
      </c>
      <c r="L729">
        <v>266691</v>
      </c>
      <c r="Q729" t="s">
        <v>465</v>
      </c>
      <c r="U729">
        <v>3</v>
      </c>
      <c r="V729">
        <v>17</v>
      </c>
      <c r="Y729" t="s">
        <v>65</v>
      </c>
      <c r="Z729">
        <v>345</v>
      </c>
      <c r="AA729" t="s">
        <v>279</v>
      </c>
      <c r="AB729" t="s">
        <v>21</v>
      </c>
      <c r="AC729">
        <v>416</v>
      </c>
    </row>
    <row r="730" spans="1:29" x14ac:dyDescent="0.25">
      <c r="A730">
        <v>345</v>
      </c>
      <c r="B730">
        <v>345102</v>
      </c>
      <c r="C730">
        <v>6595</v>
      </c>
      <c r="D730" t="str">
        <f>VLOOKUP(C730,'Schedule 3'!A:M,13,FALSE)</f>
        <v>Operational/Non-Service Expenses</v>
      </c>
      <c r="E730">
        <v>292.93</v>
      </c>
      <c r="F730" s="1">
        <v>42825</v>
      </c>
      <c r="G730" t="s">
        <v>462</v>
      </c>
      <c r="H730" t="s">
        <v>463</v>
      </c>
      <c r="I730" t="s">
        <v>464</v>
      </c>
      <c r="J730">
        <v>108624</v>
      </c>
      <c r="K730">
        <v>59101</v>
      </c>
      <c r="L730">
        <v>266691</v>
      </c>
      <c r="Q730" t="s">
        <v>465</v>
      </c>
      <c r="U730">
        <v>3</v>
      </c>
      <c r="V730">
        <v>17</v>
      </c>
      <c r="Y730" t="s">
        <v>65</v>
      </c>
      <c r="Z730">
        <v>345</v>
      </c>
      <c r="AA730" t="s">
        <v>279</v>
      </c>
      <c r="AB730" t="s">
        <v>21</v>
      </c>
      <c r="AC730">
        <v>418</v>
      </c>
    </row>
    <row r="731" spans="1:29" x14ac:dyDescent="0.25">
      <c r="A731">
        <v>345</v>
      </c>
      <c r="B731">
        <v>345101</v>
      </c>
      <c r="C731">
        <v>6595</v>
      </c>
      <c r="D731" t="str">
        <f>VLOOKUP(C731,'Schedule 3'!A:M,13,FALSE)</f>
        <v>Operational/Non-Service Expenses</v>
      </c>
      <c r="E731">
        <v>0.39</v>
      </c>
      <c r="F731" s="1">
        <v>42825</v>
      </c>
      <c r="G731" t="s">
        <v>462</v>
      </c>
      <c r="H731" t="s">
        <v>555</v>
      </c>
      <c r="I731" t="s">
        <v>464</v>
      </c>
      <c r="J731">
        <v>163114</v>
      </c>
      <c r="K731">
        <v>59101</v>
      </c>
      <c r="L731">
        <v>266691</v>
      </c>
      <c r="Q731" t="s">
        <v>465</v>
      </c>
      <c r="U731">
        <v>3</v>
      </c>
      <c r="V731">
        <v>17</v>
      </c>
      <c r="Y731" t="s">
        <v>65</v>
      </c>
      <c r="Z731">
        <v>345</v>
      </c>
      <c r="AA731" t="s">
        <v>279</v>
      </c>
      <c r="AB731" t="s">
        <v>21</v>
      </c>
      <c r="AC731">
        <v>420</v>
      </c>
    </row>
    <row r="732" spans="1:29" x14ac:dyDescent="0.25">
      <c r="A732">
        <v>345</v>
      </c>
      <c r="B732">
        <v>345101</v>
      </c>
      <c r="C732">
        <v>6595</v>
      </c>
      <c r="D732" t="str">
        <f>VLOOKUP(C732,'Schedule 3'!A:M,13,FALSE)</f>
        <v>Operational/Non-Service Expenses</v>
      </c>
      <c r="E732">
        <v>0.6</v>
      </c>
      <c r="F732" s="1">
        <v>42825</v>
      </c>
      <c r="G732" t="s">
        <v>462</v>
      </c>
      <c r="H732" t="s">
        <v>473</v>
      </c>
      <c r="I732" t="s">
        <v>464</v>
      </c>
      <c r="J732">
        <v>163115</v>
      </c>
      <c r="K732">
        <v>59101</v>
      </c>
      <c r="L732">
        <v>266691</v>
      </c>
      <c r="Q732" t="s">
        <v>465</v>
      </c>
      <c r="U732">
        <v>3</v>
      </c>
      <c r="V732">
        <v>17</v>
      </c>
      <c r="Y732" t="s">
        <v>65</v>
      </c>
      <c r="Z732">
        <v>345</v>
      </c>
      <c r="AA732" t="s">
        <v>279</v>
      </c>
      <c r="AB732" t="s">
        <v>21</v>
      </c>
      <c r="AC732">
        <v>422</v>
      </c>
    </row>
    <row r="733" spans="1:29" x14ac:dyDescent="0.25">
      <c r="A733">
        <v>345</v>
      </c>
      <c r="B733">
        <v>345101</v>
      </c>
      <c r="C733">
        <v>6595</v>
      </c>
      <c r="D733" t="str">
        <f>VLOOKUP(C733,'Schedule 3'!A:M,13,FALSE)</f>
        <v>Operational/Non-Service Expenses</v>
      </c>
      <c r="E733">
        <v>2.72</v>
      </c>
      <c r="F733" s="1">
        <v>42825</v>
      </c>
      <c r="G733" t="s">
        <v>462</v>
      </c>
      <c r="H733" t="s">
        <v>555</v>
      </c>
      <c r="I733" t="s">
        <v>464</v>
      </c>
      <c r="J733">
        <v>163116</v>
      </c>
      <c r="K733">
        <v>59101</v>
      </c>
      <c r="L733">
        <v>266691</v>
      </c>
      <c r="Q733" t="s">
        <v>465</v>
      </c>
      <c r="U733">
        <v>3</v>
      </c>
      <c r="V733">
        <v>17</v>
      </c>
      <c r="Y733" t="s">
        <v>65</v>
      </c>
      <c r="Z733">
        <v>345</v>
      </c>
      <c r="AA733" t="s">
        <v>279</v>
      </c>
      <c r="AB733" t="s">
        <v>21</v>
      </c>
      <c r="AC733">
        <v>424</v>
      </c>
    </row>
    <row r="734" spans="1:29" x14ac:dyDescent="0.25">
      <c r="A734">
        <v>345</v>
      </c>
      <c r="B734">
        <v>345101</v>
      </c>
      <c r="C734">
        <v>6595</v>
      </c>
      <c r="D734" t="str">
        <f>VLOOKUP(C734,'Schedule 3'!A:M,13,FALSE)</f>
        <v>Operational/Non-Service Expenses</v>
      </c>
      <c r="E734">
        <v>3</v>
      </c>
      <c r="F734" s="1">
        <v>42825</v>
      </c>
      <c r="G734" t="s">
        <v>462</v>
      </c>
      <c r="H734" t="s">
        <v>521</v>
      </c>
      <c r="I734" t="s">
        <v>464</v>
      </c>
      <c r="J734">
        <v>163117</v>
      </c>
      <c r="K734">
        <v>59101</v>
      </c>
      <c r="L734">
        <v>266691</v>
      </c>
      <c r="Q734" t="s">
        <v>465</v>
      </c>
      <c r="U734">
        <v>3</v>
      </c>
      <c r="V734">
        <v>17</v>
      </c>
      <c r="Y734" t="s">
        <v>65</v>
      </c>
      <c r="Z734">
        <v>345</v>
      </c>
      <c r="AA734" t="s">
        <v>279</v>
      </c>
      <c r="AB734" t="s">
        <v>21</v>
      </c>
      <c r="AC734">
        <v>426</v>
      </c>
    </row>
    <row r="735" spans="1:29" x14ac:dyDescent="0.25">
      <c r="A735">
        <v>345</v>
      </c>
      <c r="B735">
        <v>345101</v>
      </c>
      <c r="C735">
        <v>6595</v>
      </c>
      <c r="D735" t="str">
        <f>VLOOKUP(C735,'Schedule 3'!A:M,13,FALSE)</f>
        <v>Operational/Non-Service Expenses</v>
      </c>
      <c r="E735">
        <v>9.9600000000000009</v>
      </c>
      <c r="F735" s="1">
        <v>42825</v>
      </c>
      <c r="G735" t="s">
        <v>462</v>
      </c>
      <c r="H735" t="s">
        <v>491</v>
      </c>
      <c r="I735" t="s">
        <v>464</v>
      </c>
      <c r="J735">
        <v>163118</v>
      </c>
      <c r="K735">
        <v>59101</v>
      </c>
      <c r="L735">
        <v>266691</v>
      </c>
      <c r="Q735" t="s">
        <v>465</v>
      </c>
      <c r="U735">
        <v>3</v>
      </c>
      <c r="V735">
        <v>17</v>
      </c>
      <c r="Y735" t="s">
        <v>65</v>
      </c>
      <c r="Z735">
        <v>345</v>
      </c>
      <c r="AA735" t="s">
        <v>279</v>
      </c>
      <c r="AB735" t="s">
        <v>21</v>
      </c>
      <c r="AC735">
        <v>428</v>
      </c>
    </row>
    <row r="736" spans="1:29" x14ac:dyDescent="0.25">
      <c r="A736">
        <v>345</v>
      </c>
      <c r="B736">
        <v>345102</v>
      </c>
      <c r="C736">
        <v>6595</v>
      </c>
      <c r="D736" t="str">
        <f>VLOOKUP(C736,'Schedule 3'!A:M,13,FALSE)</f>
        <v>Operational/Non-Service Expenses</v>
      </c>
      <c r="E736">
        <v>-0.33</v>
      </c>
      <c r="F736" s="1">
        <v>42825</v>
      </c>
      <c r="G736" t="s">
        <v>462</v>
      </c>
      <c r="H736" t="s">
        <v>556</v>
      </c>
      <c r="I736" t="s">
        <v>464</v>
      </c>
      <c r="J736">
        <v>163184</v>
      </c>
      <c r="K736">
        <v>59101</v>
      </c>
      <c r="L736">
        <v>266691</v>
      </c>
      <c r="Q736" t="s">
        <v>465</v>
      </c>
      <c r="U736">
        <v>3</v>
      </c>
      <c r="V736">
        <v>17</v>
      </c>
      <c r="Y736" t="s">
        <v>65</v>
      </c>
      <c r="Z736">
        <v>345</v>
      </c>
      <c r="AA736" t="s">
        <v>279</v>
      </c>
      <c r="AB736" t="s">
        <v>21</v>
      </c>
      <c r="AC736">
        <v>430</v>
      </c>
    </row>
    <row r="737" spans="1:29" x14ac:dyDescent="0.25">
      <c r="A737">
        <v>345</v>
      </c>
      <c r="B737">
        <v>345102</v>
      </c>
      <c r="C737">
        <v>6595</v>
      </c>
      <c r="D737" t="str">
        <f>VLOOKUP(C737,'Schedule 3'!A:M,13,FALSE)</f>
        <v>Operational/Non-Service Expenses</v>
      </c>
      <c r="E737">
        <v>0.55000000000000004</v>
      </c>
      <c r="F737" s="1">
        <v>42825</v>
      </c>
      <c r="G737" t="s">
        <v>462</v>
      </c>
      <c r="H737" t="s">
        <v>557</v>
      </c>
      <c r="I737" t="s">
        <v>464</v>
      </c>
      <c r="J737">
        <v>163185</v>
      </c>
      <c r="K737">
        <v>59101</v>
      </c>
      <c r="L737">
        <v>266691</v>
      </c>
      <c r="Q737" t="s">
        <v>465</v>
      </c>
      <c r="U737">
        <v>3</v>
      </c>
      <c r="V737">
        <v>17</v>
      </c>
      <c r="Y737" t="s">
        <v>65</v>
      </c>
      <c r="Z737">
        <v>345</v>
      </c>
      <c r="AA737" t="s">
        <v>279</v>
      </c>
      <c r="AB737" t="s">
        <v>21</v>
      </c>
      <c r="AC737">
        <v>432</v>
      </c>
    </row>
    <row r="738" spans="1:29" x14ac:dyDescent="0.25">
      <c r="A738">
        <v>345</v>
      </c>
      <c r="B738">
        <v>345102</v>
      </c>
      <c r="C738">
        <v>6595</v>
      </c>
      <c r="D738" t="str">
        <f>VLOOKUP(C738,'Schedule 3'!A:M,13,FALSE)</f>
        <v>Operational/Non-Service Expenses</v>
      </c>
      <c r="E738">
        <v>0.6</v>
      </c>
      <c r="F738" s="1">
        <v>42825</v>
      </c>
      <c r="G738" t="s">
        <v>462</v>
      </c>
      <c r="H738" t="s">
        <v>555</v>
      </c>
      <c r="I738" t="s">
        <v>464</v>
      </c>
      <c r="J738">
        <v>163186</v>
      </c>
      <c r="K738">
        <v>59101</v>
      </c>
      <c r="L738">
        <v>266691</v>
      </c>
      <c r="Q738" t="s">
        <v>465</v>
      </c>
      <c r="U738">
        <v>3</v>
      </c>
      <c r="V738">
        <v>17</v>
      </c>
      <c r="Y738" t="s">
        <v>65</v>
      </c>
      <c r="Z738">
        <v>345</v>
      </c>
      <c r="AA738" t="s">
        <v>279</v>
      </c>
      <c r="AB738" t="s">
        <v>21</v>
      </c>
      <c r="AC738">
        <v>434</v>
      </c>
    </row>
    <row r="739" spans="1:29" x14ac:dyDescent="0.25">
      <c r="A739">
        <v>345</v>
      </c>
      <c r="B739">
        <v>345102</v>
      </c>
      <c r="C739">
        <v>6595</v>
      </c>
      <c r="D739" t="str">
        <f>VLOOKUP(C739,'Schedule 3'!A:M,13,FALSE)</f>
        <v>Operational/Non-Service Expenses</v>
      </c>
      <c r="E739">
        <v>0.61</v>
      </c>
      <c r="F739" s="1">
        <v>42825</v>
      </c>
      <c r="G739" t="s">
        <v>462</v>
      </c>
      <c r="H739" t="s">
        <v>526</v>
      </c>
      <c r="I739" t="s">
        <v>464</v>
      </c>
      <c r="J739">
        <v>163187</v>
      </c>
      <c r="K739">
        <v>59101</v>
      </c>
      <c r="L739">
        <v>266691</v>
      </c>
      <c r="Q739" t="s">
        <v>465</v>
      </c>
      <c r="U739">
        <v>3</v>
      </c>
      <c r="V739">
        <v>17</v>
      </c>
      <c r="Y739" t="s">
        <v>65</v>
      </c>
      <c r="Z739">
        <v>345</v>
      </c>
      <c r="AA739" t="s">
        <v>279</v>
      </c>
      <c r="AB739" t="s">
        <v>21</v>
      </c>
      <c r="AC739">
        <v>436</v>
      </c>
    </row>
    <row r="740" spans="1:29" x14ac:dyDescent="0.25">
      <c r="A740">
        <v>345</v>
      </c>
      <c r="B740">
        <v>345102</v>
      </c>
      <c r="C740">
        <v>6595</v>
      </c>
      <c r="D740" t="str">
        <f>VLOOKUP(C740,'Schedule 3'!A:M,13,FALSE)</f>
        <v>Operational/Non-Service Expenses</v>
      </c>
      <c r="E740">
        <v>0.81</v>
      </c>
      <c r="F740" s="1">
        <v>42825</v>
      </c>
      <c r="G740" t="s">
        <v>462</v>
      </c>
      <c r="H740" t="s">
        <v>512</v>
      </c>
      <c r="I740" t="s">
        <v>464</v>
      </c>
      <c r="J740">
        <v>163188</v>
      </c>
      <c r="K740">
        <v>59101</v>
      </c>
      <c r="L740">
        <v>266691</v>
      </c>
      <c r="Q740" t="s">
        <v>465</v>
      </c>
      <c r="U740">
        <v>3</v>
      </c>
      <c r="V740">
        <v>17</v>
      </c>
      <c r="Y740" t="s">
        <v>65</v>
      </c>
      <c r="Z740">
        <v>345</v>
      </c>
      <c r="AA740" t="s">
        <v>279</v>
      </c>
      <c r="AB740" t="s">
        <v>21</v>
      </c>
      <c r="AC740">
        <v>438</v>
      </c>
    </row>
    <row r="741" spans="1:29" x14ac:dyDescent="0.25">
      <c r="A741">
        <v>345</v>
      </c>
      <c r="B741">
        <v>345102</v>
      </c>
      <c r="C741">
        <v>6595</v>
      </c>
      <c r="D741" t="str">
        <f>VLOOKUP(C741,'Schedule 3'!A:M,13,FALSE)</f>
        <v>Operational/Non-Service Expenses</v>
      </c>
      <c r="E741">
        <v>0.95</v>
      </c>
      <c r="F741" s="1">
        <v>42825</v>
      </c>
      <c r="G741" t="s">
        <v>462</v>
      </c>
      <c r="H741" t="s">
        <v>506</v>
      </c>
      <c r="I741" t="s">
        <v>464</v>
      </c>
      <c r="J741">
        <v>163189</v>
      </c>
      <c r="K741">
        <v>59101</v>
      </c>
      <c r="L741">
        <v>266691</v>
      </c>
      <c r="Q741" t="s">
        <v>465</v>
      </c>
      <c r="U741">
        <v>3</v>
      </c>
      <c r="V741">
        <v>17</v>
      </c>
      <c r="Y741" t="s">
        <v>65</v>
      </c>
      <c r="Z741">
        <v>345</v>
      </c>
      <c r="AA741" t="s">
        <v>279</v>
      </c>
      <c r="AB741" t="s">
        <v>21</v>
      </c>
      <c r="AC741">
        <v>440</v>
      </c>
    </row>
    <row r="742" spans="1:29" x14ac:dyDescent="0.25">
      <c r="A742">
        <v>345</v>
      </c>
      <c r="B742">
        <v>345102</v>
      </c>
      <c r="C742">
        <v>6595</v>
      </c>
      <c r="D742" t="str">
        <f>VLOOKUP(C742,'Schedule 3'!A:M,13,FALSE)</f>
        <v>Operational/Non-Service Expenses</v>
      </c>
      <c r="E742">
        <v>0.99</v>
      </c>
      <c r="F742" s="1">
        <v>42825</v>
      </c>
      <c r="G742" t="s">
        <v>462</v>
      </c>
      <c r="H742" t="s">
        <v>555</v>
      </c>
      <c r="I742" t="s">
        <v>464</v>
      </c>
      <c r="J742">
        <v>163190</v>
      </c>
      <c r="K742">
        <v>59101</v>
      </c>
      <c r="L742">
        <v>266691</v>
      </c>
      <c r="Q742" t="s">
        <v>465</v>
      </c>
      <c r="U742">
        <v>3</v>
      </c>
      <c r="V742">
        <v>17</v>
      </c>
      <c r="Y742" t="s">
        <v>65</v>
      </c>
      <c r="Z742">
        <v>345</v>
      </c>
      <c r="AA742" t="s">
        <v>279</v>
      </c>
      <c r="AB742" t="s">
        <v>21</v>
      </c>
      <c r="AC742">
        <v>442</v>
      </c>
    </row>
    <row r="743" spans="1:29" x14ac:dyDescent="0.25">
      <c r="A743">
        <v>345</v>
      </c>
      <c r="B743">
        <v>345102</v>
      </c>
      <c r="C743">
        <v>6595</v>
      </c>
      <c r="D743" t="str">
        <f>VLOOKUP(C743,'Schedule 3'!A:M,13,FALSE)</f>
        <v>Operational/Non-Service Expenses</v>
      </c>
      <c r="E743">
        <v>1.1100000000000001</v>
      </c>
      <c r="F743" s="1">
        <v>42825</v>
      </c>
      <c r="G743" t="s">
        <v>462</v>
      </c>
      <c r="H743" t="s">
        <v>505</v>
      </c>
      <c r="I743" t="s">
        <v>464</v>
      </c>
      <c r="J743">
        <v>163191</v>
      </c>
      <c r="K743">
        <v>59101</v>
      </c>
      <c r="L743">
        <v>266691</v>
      </c>
      <c r="Q743" t="s">
        <v>465</v>
      </c>
      <c r="U743">
        <v>3</v>
      </c>
      <c r="V743">
        <v>17</v>
      </c>
      <c r="Y743" t="s">
        <v>65</v>
      </c>
      <c r="Z743">
        <v>345</v>
      </c>
      <c r="AA743" t="s">
        <v>279</v>
      </c>
      <c r="AB743" t="s">
        <v>21</v>
      </c>
      <c r="AC743">
        <v>444</v>
      </c>
    </row>
    <row r="744" spans="1:29" x14ac:dyDescent="0.25">
      <c r="A744">
        <v>345</v>
      </c>
      <c r="B744">
        <v>345102</v>
      </c>
      <c r="C744">
        <v>6595</v>
      </c>
      <c r="D744" t="str">
        <f>VLOOKUP(C744,'Schedule 3'!A:M,13,FALSE)</f>
        <v>Operational/Non-Service Expenses</v>
      </c>
      <c r="E744">
        <v>1.44</v>
      </c>
      <c r="F744" s="1">
        <v>42825</v>
      </c>
      <c r="G744" t="s">
        <v>462</v>
      </c>
      <c r="H744" t="s">
        <v>521</v>
      </c>
      <c r="I744" t="s">
        <v>464</v>
      </c>
      <c r="J744">
        <v>163192</v>
      </c>
      <c r="K744">
        <v>59101</v>
      </c>
      <c r="L744">
        <v>266691</v>
      </c>
      <c r="Q744" t="s">
        <v>465</v>
      </c>
      <c r="U744">
        <v>3</v>
      </c>
      <c r="V744">
        <v>17</v>
      </c>
      <c r="Y744" t="s">
        <v>65</v>
      </c>
      <c r="Z744">
        <v>345</v>
      </c>
      <c r="AA744" t="s">
        <v>279</v>
      </c>
      <c r="AB744" t="s">
        <v>21</v>
      </c>
      <c r="AC744">
        <v>446</v>
      </c>
    </row>
    <row r="745" spans="1:29" x14ac:dyDescent="0.25">
      <c r="A745">
        <v>345</v>
      </c>
      <c r="B745">
        <v>345102</v>
      </c>
      <c r="C745">
        <v>6595</v>
      </c>
      <c r="D745" t="str">
        <f>VLOOKUP(C745,'Schedule 3'!A:M,13,FALSE)</f>
        <v>Operational/Non-Service Expenses</v>
      </c>
      <c r="E745">
        <v>1.94</v>
      </c>
      <c r="F745" s="1">
        <v>42825</v>
      </c>
      <c r="G745" t="s">
        <v>462</v>
      </c>
      <c r="H745" t="s">
        <v>558</v>
      </c>
      <c r="I745" t="s">
        <v>464</v>
      </c>
      <c r="J745">
        <v>163193</v>
      </c>
      <c r="K745">
        <v>59101</v>
      </c>
      <c r="L745">
        <v>266691</v>
      </c>
      <c r="Q745" t="s">
        <v>465</v>
      </c>
      <c r="U745">
        <v>3</v>
      </c>
      <c r="V745">
        <v>17</v>
      </c>
      <c r="Y745" t="s">
        <v>65</v>
      </c>
      <c r="Z745">
        <v>345</v>
      </c>
      <c r="AA745" t="s">
        <v>279</v>
      </c>
      <c r="AB745" t="s">
        <v>21</v>
      </c>
      <c r="AC745">
        <v>448</v>
      </c>
    </row>
    <row r="746" spans="1:29" x14ac:dyDescent="0.25">
      <c r="A746">
        <v>345</v>
      </c>
      <c r="B746">
        <v>345102</v>
      </c>
      <c r="C746">
        <v>6595</v>
      </c>
      <c r="D746" t="str">
        <f>VLOOKUP(C746,'Schedule 3'!A:M,13,FALSE)</f>
        <v>Operational/Non-Service Expenses</v>
      </c>
      <c r="E746">
        <v>4.8</v>
      </c>
      <c r="F746" s="1">
        <v>42825</v>
      </c>
      <c r="G746" t="s">
        <v>462</v>
      </c>
      <c r="H746" t="s">
        <v>506</v>
      </c>
      <c r="I746" t="s">
        <v>464</v>
      </c>
      <c r="J746">
        <v>163194</v>
      </c>
      <c r="K746">
        <v>59101</v>
      </c>
      <c r="L746">
        <v>266691</v>
      </c>
      <c r="Q746" t="s">
        <v>465</v>
      </c>
      <c r="U746">
        <v>3</v>
      </c>
      <c r="V746">
        <v>17</v>
      </c>
      <c r="Y746" t="s">
        <v>65</v>
      </c>
      <c r="Z746">
        <v>345</v>
      </c>
      <c r="AA746" t="s">
        <v>279</v>
      </c>
      <c r="AB746" t="s">
        <v>21</v>
      </c>
      <c r="AC746">
        <v>450</v>
      </c>
    </row>
    <row r="747" spans="1:29" x14ac:dyDescent="0.25">
      <c r="A747">
        <v>345</v>
      </c>
      <c r="B747">
        <v>345102</v>
      </c>
      <c r="C747">
        <v>6595</v>
      </c>
      <c r="D747" t="str">
        <f>VLOOKUP(C747,'Schedule 3'!A:M,13,FALSE)</f>
        <v>Operational/Non-Service Expenses</v>
      </c>
      <c r="E747">
        <v>7.16</v>
      </c>
      <c r="F747" s="1">
        <v>42825</v>
      </c>
      <c r="G747" t="s">
        <v>462</v>
      </c>
      <c r="H747" t="s">
        <v>556</v>
      </c>
      <c r="I747" t="s">
        <v>464</v>
      </c>
      <c r="J747">
        <v>163195</v>
      </c>
      <c r="K747">
        <v>59101</v>
      </c>
      <c r="L747">
        <v>266691</v>
      </c>
      <c r="Q747" t="s">
        <v>465</v>
      </c>
      <c r="U747">
        <v>3</v>
      </c>
      <c r="V747">
        <v>17</v>
      </c>
      <c r="Y747" t="s">
        <v>65</v>
      </c>
      <c r="Z747">
        <v>345</v>
      </c>
      <c r="AA747" t="s">
        <v>279</v>
      </c>
      <c r="AB747" t="s">
        <v>21</v>
      </c>
      <c r="AC747">
        <v>452</v>
      </c>
    </row>
    <row r="748" spans="1:29" x14ac:dyDescent="0.25">
      <c r="A748">
        <v>345</v>
      </c>
      <c r="B748">
        <v>345101</v>
      </c>
      <c r="C748">
        <v>6595</v>
      </c>
      <c r="D748" t="str">
        <f>VLOOKUP(C748,'Schedule 3'!A:M,13,FALSE)</f>
        <v>Operational/Non-Service Expenses</v>
      </c>
      <c r="E748">
        <v>0.74</v>
      </c>
      <c r="F748" s="1">
        <v>42825</v>
      </c>
      <c r="G748" t="s">
        <v>462</v>
      </c>
      <c r="H748" t="s">
        <v>559</v>
      </c>
      <c r="I748" t="s">
        <v>464</v>
      </c>
      <c r="J748">
        <v>2001440</v>
      </c>
      <c r="K748">
        <v>59101</v>
      </c>
      <c r="L748">
        <v>266691</v>
      </c>
      <c r="Q748" t="s">
        <v>465</v>
      </c>
      <c r="U748">
        <v>3</v>
      </c>
      <c r="V748">
        <v>17</v>
      </c>
      <c r="Y748" t="s">
        <v>65</v>
      </c>
      <c r="Z748">
        <v>345</v>
      </c>
      <c r="AA748" t="s">
        <v>279</v>
      </c>
      <c r="AB748" t="s">
        <v>21</v>
      </c>
      <c r="AC748">
        <v>454</v>
      </c>
    </row>
    <row r="749" spans="1:29" x14ac:dyDescent="0.25">
      <c r="A749">
        <v>345</v>
      </c>
      <c r="B749">
        <v>345102</v>
      </c>
      <c r="C749">
        <v>6600</v>
      </c>
      <c r="D749" t="str">
        <f>VLOOKUP(C749,'Schedule 3'!A:M,13,FALSE)</f>
        <v>Operational/Non-Service Expenses</v>
      </c>
      <c r="E749">
        <v>76.95</v>
      </c>
      <c r="F749" s="1">
        <v>42825</v>
      </c>
      <c r="G749" t="s">
        <v>462</v>
      </c>
      <c r="H749" t="s">
        <v>560</v>
      </c>
      <c r="I749" t="s">
        <v>464</v>
      </c>
      <c r="J749">
        <v>97601</v>
      </c>
      <c r="K749">
        <v>59101</v>
      </c>
      <c r="L749">
        <v>266691</v>
      </c>
      <c r="Q749" t="s">
        <v>465</v>
      </c>
      <c r="U749">
        <v>3</v>
      </c>
      <c r="V749">
        <v>17</v>
      </c>
      <c r="Y749" t="s">
        <v>65</v>
      </c>
      <c r="Z749">
        <v>345</v>
      </c>
      <c r="AA749" t="s">
        <v>279</v>
      </c>
      <c r="AB749" t="s">
        <v>21</v>
      </c>
      <c r="AC749">
        <v>456</v>
      </c>
    </row>
    <row r="750" spans="1:29" x14ac:dyDescent="0.25">
      <c r="A750">
        <v>345</v>
      </c>
      <c r="B750">
        <v>345101</v>
      </c>
      <c r="C750">
        <v>6600</v>
      </c>
      <c r="D750" t="str">
        <f>VLOOKUP(C750,'Schedule 3'!A:M,13,FALSE)</f>
        <v>Operational/Non-Service Expenses</v>
      </c>
      <c r="E750">
        <v>6.45</v>
      </c>
      <c r="F750" s="1">
        <v>42825</v>
      </c>
      <c r="G750" t="s">
        <v>462</v>
      </c>
      <c r="H750" t="s">
        <v>463</v>
      </c>
      <c r="I750" t="s">
        <v>464</v>
      </c>
      <c r="J750">
        <v>108603</v>
      </c>
      <c r="K750">
        <v>59101</v>
      </c>
      <c r="L750">
        <v>266691</v>
      </c>
      <c r="Q750" t="s">
        <v>465</v>
      </c>
      <c r="U750">
        <v>3</v>
      </c>
      <c r="V750">
        <v>17</v>
      </c>
      <c r="Y750" t="s">
        <v>65</v>
      </c>
      <c r="Z750">
        <v>345</v>
      </c>
      <c r="AA750" t="s">
        <v>279</v>
      </c>
      <c r="AB750" t="s">
        <v>21</v>
      </c>
      <c r="AC750">
        <v>458</v>
      </c>
    </row>
    <row r="751" spans="1:29" x14ac:dyDescent="0.25">
      <c r="A751">
        <v>345</v>
      </c>
      <c r="B751">
        <v>345102</v>
      </c>
      <c r="C751">
        <v>6600</v>
      </c>
      <c r="D751" t="str">
        <f>VLOOKUP(C751,'Schedule 3'!A:M,13,FALSE)</f>
        <v>Operational/Non-Service Expenses</v>
      </c>
      <c r="E751">
        <v>58.32</v>
      </c>
      <c r="F751" s="1">
        <v>42825</v>
      </c>
      <c r="G751" t="s">
        <v>462</v>
      </c>
      <c r="H751" t="s">
        <v>463</v>
      </c>
      <c r="I751" t="s">
        <v>464</v>
      </c>
      <c r="J751">
        <v>108623</v>
      </c>
      <c r="K751">
        <v>59101</v>
      </c>
      <c r="L751">
        <v>266691</v>
      </c>
      <c r="Q751" t="s">
        <v>465</v>
      </c>
      <c r="U751">
        <v>3</v>
      </c>
      <c r="V751">
        <v>17</v>
      </c>
      <c r="Y751" t="s">
        <v>65</v>
      </c>
      <c r="Z751">
        <v>345</v>
      </c>
      <c r="AA751" t="s">
        <v>279</v>
      </c>
      <c r="AB751" t="s">
        <v>21</v>
      </c>
      <c r="AC751">
        <v>460</v>
      </c>
    </row>
    <row r="752" spans="1:29" x14ac:dyDescent="0.25">
      <c r="A752">
        <v>345</v>
      </c>
      <c r="B752">
        <v>345102</v>
      </c>
      <c r="C752">
        <v>6600</v>
      </c>
      <c r="D752" t="str">
        <f>VLOOKUP(C752,'Schedule 3'!A:M,13,FALSE)</f>
        <v>Operational/Non-Service Expenses</v>
      </c>
      <c r="E752">
        <v>0.46</v>
      </c>
      <c r="F752" s="1">
        <v>42825</v>
      </c>
      <c r="G752" t="s">
        <v>462</v>
      </c>
      <c r="H752" t="s">
        <v>475</v>
      </c>
      <c r="I752" t="s">
        <v>464</v>
      </c>
      <c r="J752">
        <v>163196</v>
      </c>
      <c r="K752">
        <v>59101</v>
      </c>
      <c r="L752">
        <v>266691</v>
      </c>
      <c r="Q752" t="s">
        <v>465</v>
      </c>
      <c r="U752">
        <v>3</v>
      </c>
      <c r="V752">
        <v>17</v>
      </c>
      <c r="Y752" t="s">
        <v>65</v>
      </c>
      <c r="Z752">
        <v>345</v>
      </c>
      <c r="AA752" t="s">
        <v>279</v>
      </c>
      <c r="AB752" t="s">
        <v>21</v>
      </c>
      <c r="AC752">
        <v>462</v>
      </c>
    </row>
    <row r="753" spans="1:29" x14ac:dyDescent="0.25">
      <c r="A753">
        <v>345</v>
      </c>
      <c r="B753">
        <v>345102</v>
      </c>
      <c r="C753">
        <v>6605</v>
      </c>
      <c r="D753" t="str">
        <f>VLOOKUP(C753,'Schedule 3'!A:M,13,FALSE)</f>
        <v>Operational/Non-Service Expenses</v>
      </c>
      <c r="E753">
        <v>21.42</v>
      </c>
      <c r="F753" s="1">
        <v>42825</v>
      </c>
      <c r="G753" t="s">
        <v>462</v>
      </c>
      <c r="H753" t="s">
        <v>561</v>
      </c>
      <c r="I753" t="s">
        <v>464</v>
      </c>
      <c r="J753">
        <v>1005960</v>
      </c>
      <c r="K753">
        <v>59101</v>
      </c>
      <c r="L753">
        <v>266691</v>
      </c>
      <c r="Q753" t="s">
        <v>465</v>
      </c>
      <c r="U753">
        <v>3</v>
      </c>
      <c r="V753">
        <v>17</v>
      </c>
      <c r="Y753" t="s">
        <v>65</v>
      </c>
      <c r="Z753">
        <v>345</v>
      </c>
      <c r="AA753" t="s">
        <v>279</v>
      </c>
      <c r="AB753" t="s">
        <v>21</v>
      </c>
      <c r="AC753">
        <v>464</v>
      </c>
    </row>
    <row r="754" spans="1:29" x14ac:dyDescent="0.25">
      <c r="A754">
        <v>345</v>
      </c>
      <c r="B754">
        <v>345101</v>
      </c>
      <c r="C754">
        <v>6610</v>
      </c>
      <c r="D754" t="str">
        <f>VLOOKUP(C754,'Schedule 3'!A:M,13,FALSE)</f>
        <v>Operational/Non-Service Expenses</v>
      </c>
      <c r="E754">
        <v>0.72</v>
      </c>
      <c r="F754" s="1">
        <v>42825</v>
      </c>
      <c r="G754" t="s">
        <v>462</v>
      </c>
      <c r="H754" t="s">
        <v>463</v>
      </c>
      <c r="I754" t="s">
        <v>464</v>
      </c>
      <c r="J754">
        <v>108585</v>
      </c>
      <c r="K754">
        <v>59101</v>
      </c>
      <c r="L754">
        <v>266691</v>
      </c>
      <c r="Q754" t="s">
        <v>465</v>
      </c>
      <c r="U754">
        <v>3</v>
      </c>
      <c r="V754">
        <v>17</v>
      </c>
      <c r="Y754" t="s">
        <v>65</v>
      </c>
      <c r="Z754">
        <v>345</v>
      </c>
      <c r="AA754" t="s">
        <v>279</v>
      </c>
      <c r="AB754" t="s">
        <v>21</v>
      </c>
      <c r="AC754">
        <v>466</v>
      </c>
    </row>
    <row r="755" spans="1:29" x14ac:dyDescent="0.25">
      <c r="A755">
        <v>345</v>
      </c>
      <c r="B755">
        <v>345101</v>
      </c>
      <c r="C755">
        <v>6610</v>
      </c>
      <c r="D755" t="str">
        <f>VLOOKUP(C755,'Schedule 3'!A:M,13,FALSE)</f>
        <v>Operational/Non-Service Expenses</v>
      </c>
      <c r="E755">
        <v>11.81</v>
      </c>
      <c r="F755" s="1">
        <v>42825</v>
      </c>
      <c r="G755" t="s">
        <v>462</v>
      </c>
      <c r="H755" t="s">
        <v>463</v>
      </c>
      <c r="I755" t="s">
        <v>464</v>
      </c>
      <c r="J755">
        <v>108605</v>
      </c>
      <c r="K755">
        <v>59101</v>
      </c>
      <c r="L755">
        <v>266691</v>
      </c>
      <c r="Q755" t="s">
        <v>465</v>
      </c>
      <c r="U755">
        <v>3</v>
      </c>
      <c r="V755">
        <v>17</v>
      </c>
      <c r="Y755" t="s">
        <v>65</v>
      </c>
      <c r="Z755">
        <v>345</v>
      </c>
      <c r="AA755" t="s">
        <v>279</v>
      </c>
      <c r="AB755" t="s">
        <v>21</v>
      </c>
      <c r="AC755">
        <v>468</v>
      </c>
    </row>
    <row r="756" spans="1:29" x14ac:dyDescent="0.25">
      <c r="A756">
        <v>345</v>
      </c>
      <c r="B756">
        <v>345102</v>
      </c>
      <c r="C756">
        <v>6610</v>
      </c>
      <c r="D756" t="str">
        <f>VLOOKUP(C756,'Schedule 3'!A:M,13,FALSE)</f>
        <v>Operational/Non-Service Expenses</v>
      </c>
      <c r="E756">
        <v>61.06</v>
      </c>
      <c r="F756" s="1">
        <v>42825</v>
      </c>
      <c r="G756" t="s">
        <v>462</v>
      </c>
      <c r="H756" t="s">
        <v>463</v>
      </c>
      <c r="I756" t="s">
        <v>464</v>
      </c>
      <c r="J756">
        <v>108625</v>
      </c>
      <c r="K756">
        <v>59101</v>
      </c>
      <c r="L756">
        <v>266691</v>
      </c>
      <c r="Q756" t="s">
        <v>465</v>
      </c>
      <c r="U756">
        <v>3</v>
      </c>
      <c r="V756">
        <v>17</v>
      </c>
      <c r="Y756" t="s">
        <v>65</v>
      </c>
      <c r="Z756">
        <v>345</v>
      </c>
      <c r="AA756" t="s">
        <v>279</v>
      </c>
      <c r="AB756" t="s">
        <v>21</v>
      </c>
      <c r="AC756">
        <v>470</v>
      </c>
    </row>
    <row r="757" spans="1:29" x14ac:dyDescent="0.25">
      <c r="A757">
        <v>345</v>
      </c>
      <c r="B757">
        <v>345102</v>
      </c>
      <c r="C757">
        <v>6620</v>
      </c>
      <c r="D757" t="str">
        <f>VLOOKUP(C757,'Schedule 3'!A:M,13,FALSE)</f>
        <v>Operational/Non-Service Expenses</v>
      </c>
      <c r="E757">
        <v>116.63</v>
      </c>
      <c r="F757" s="1">
        <v>42825</v>
      </c>
      <c r="G757" t="s">
        <v>462</v>
      </c>
      <c r="H757" t="s">
        <v>463</v>
      </c>
      <c r="I757" t="s">
        <v>464</v>
      </c>
      <c r="J757">
        <v>108626</v>
      </c>
      <c r="K757">
        <v>59101</v>
      </c>
      <c r="L757">
        <v>266691</v>
      </c>
      <c r="Q757" t="s">
        <v>465</v>
      </c>
      <c r="U757">
        <v>3</v>
      </c>
      <c r="V757">
        <v>17</v>
      </c>
      <c r="Y757" t="s">
        <v>65</v>
      </c>
      <c r="Z757">
        <v>345</v>
      </c>
      <c r="AA757" t="s">
        <v>279</v>
      </c>
      <c r="AB757" t="s">
        <v>21</v>
      </c>
      <c r="AC757">
        <v>472</v>
      </c>
    </row>
    <row r="758" spans="1:29" x14ac:dyDescent="0.25">
      <c r="A758">
        <v>345</v>
      </c>
      <c r="B758">
        <v>345100</v>
      </c>
      <c r="C758">
        <v>6960</v>
      </c>
      <c r="D758" t="str">
        <f>VLOOKUP(C758,'Schedule 3'!A:M,13,FALSE)</f>
        <v>Operational/Non-Service Expenses</v>
      </c>
      <c r="E758">
        <v>-305.04000000000002</v>
      </c>
      <c r="F758" s="1">
        <v>42825</v>
      </c>
      <c r="G758" t="s">
        <v>462</v>
      </c>
      <c r="H758" t="s">
        <v>562</v>
      </c>
      <c r="I758" t="s">
        <v>464</v>
      </c>
      <c r="J758">
        <v>102303</v>
      </c>
      <c r="K758">
        <v>59101</v>
      </c>
      <c r="L758">
        <v>266691</v>
      </c>
      <c r="Q758" t="s">
        <v>465</v>
      </c>
      <c r="U758">
        <v>3</v>
      </c>
      <c r="V758">
        <v>17</v>
      </c>
      <c r="Y758" t="s">
        <v>65</v>
      </c>
      <c r="Z758">
        <v>345</v>
      </c>
      <c r="AA758" t="s">
        <v>279</v>
      </c>
      <c r="AB758" t="s">
        <v>21</v>
      </c>
      <c r="AC758">
        <v>474</v>
      </c>
    </row>
    <row r="759" spans="1:29" x14ac:dyDescent="0.25">
      <c r="A759">
        <v>345</v>
      </c>
      <c r="B759">
        <v>345102</v>
      </c>
      <c r="C759">
        <v>6355</v>
      </c>
      <c r="D759" t="str">
        <f>VLOOKUP(C759,'Schedule 3'!A:M,13,FALSE)</f>
        <v>Operational/Non-Service Expenses</v>
      </c>
      <c r="E759">
        <v>166.67</v>
      </c>
      <c r="F759" s="1">
        <v>42825</v>
      </c>
      <c r="G759" t="s">
        <v>462</v>
      </c>
      <c r="H759" t="s">
        <v>563</v>
      </c>
      <c r="I759" t="s">
        <v>464</v>
      </c>
      <c r="J759">
        <v>1009374</v>
      </c>
      <c r="K759">
        <v>59101</v>
      </c>
      <c r="L759">
        <v>266691</v>
      </c>
      <c r="Q759" t="s">
        <v>465</v>
      </c>
      <c r="U759">
        <v>3</v>
      </c>
      <c r="V759">
        <v>17</v>
      </c>
      <c r="Y759" t="s">
        <v>65</v>
      </c>
      <c r="Z759">
        <v>345</v>
      </c>
      <c r="AA759" t="s">
        <v>279</v>
      </c>
      <c r="AB759" t="s">
        <v>21</v>
      </c>
      <c r="AC759">
        <v>476</v>
      </c>
    </row>
    <row r="760" spans="1:29" x14ac:dyDescent="0.25">
      <c r="A760">
        <v>345</v>
      </c>
      <c r="B760">
        <v>345101</v>
      </c>
      <c r="C760">
        <v>6355</v>
      </c>
      <c r="D760" t="str">
        <f>VLOOKUP(C760,'Schedule 3'!A:M,13,FALSE)</f>
        <v>Operational/Non-Service Expenses</v>
      </c>
      <c r="E760">
        <v>50</v>
      </c>
      <c r="F760" s="1">
        <v>42825</v>
      </c>
      <c r="G760" t="s">
        <v>462</v>
      </c>
      <c r="H760" t="s">
        <v>564</v>
      </c>
      <c r="I760" t="s">
        <v>464</v>
      </c>
      <c r="J760">
        <v>1008115</v>
      </c>
      <c r="K760">
        <v>59101</v>
      </c>
      <c r="L760">
        <v>266691</v>
      </c>
      <c r="Q760" t="s">
        <v>465</v>
      </c>
      <c r="U760">
        <v>3</v>
      </c>
      <c r="V760">
        <v>17</v>
      </c>
      <c r="Y760" t="s">
        <v>65</v>
      </c>
      <c r="Z760">
        <v>345</v>
      </c>
      <c r="AA760" t="s">
        <v>279</v>
      </c>
      <c r="AB760" t="s">
        <v>21</v>
      </c>
      <c r="AC760">
        <v>478</v>
      </c>
    </row>
    <row r="761" spans="1:29" x14ac:dyDescent="0.25">
      <c r="A761">
        <v>345</v>
      </c>
      <c r="B761">
        <v>345102</v>
      </c>
      <c r="C761">
        <v>6355</v>
      </c>
      <c r="D761" t="str">
        <f>VLOOKUP(C761,'Schedule 3'!A:M,13,FALSE)</f>
        <v>Operational/Non-Service Expenses</v>
      </c>
      <c r="E761">
        <v>54.67</v>
      </c>
      <c r="F761" s="1">
        <v>42825</v>
      </c>
      <c r="G761" t="s">
        <v>462</v>
      </c>
      <c r="H761" t="s">
        <v>565</v>
      </c>
      <c r="I761" t="s">
        <v>464</v>
      </c>
      <c r="J761">
        <v>1008258</v>
      </c>
      <c r="K761">
        <v>59101</v>
      </c>
      <c r="L761">
        <v>266691</v>
      </c>
      <c r="Q761" t="s">
        <v>465</v>
      </c>
      <c r="U761">
        <v>3</v>
      </c>
      <c r="V761">
        <v>17</v>
      </c>
      <c r="Y761" t="s">
        <v>65</v>
      </c>
      <c r="Z761">
        <v>345</v>
      </c>
      <c r="AA761" t="s">
        <v>279</v>
      </c>
      <c r="AB761" t="s">
        <v>21</v>
      </c>
      <c r="AC761">
        <v>480</v>
      </c>
    </row>
    <row r="762" spans="1:29" x14ac:dyDescent="0.25">
      <c r="A762">
        <v>345</v>
      </c>
      <c r="B762">
        <v>345102</v>
      </c>
      <c r="C762">
        <v>6355</v>
      </c>
      <c r="D762" t="str">
        <f>VLOOKUP(C762,'Schedule 3'!A:M,13,FALSE)</f>
        <v>Operational/Non-Service Expenses</v>
      </c>
      <c r="E762">
        <v>73</v>
      </c>
      <c r="F762" s="1">
        <v>42825</v>
      </c>
      <c r="G762" t="s">
        <v>462</v>
      </c>
      <c r="H762" t="s">
        <v>566</v>
      </c>
      <c r="I762" t="s">
        <v>464</v>
      </c>
      <c r="J762">
        <v>1009459</v>
      </c>
      <c r="K762">
        <v>59101</v>
      </c>
      <c r="L762">
        <v>266691</v>
      </c>
      <c r="Q762" t="s">
        <v>465</v>
      </c>
      <c r="U762">
        <v>3</v>
      </c>
      <c r="V762">
        <v>17</v>
      </c>
      <c r="Y762" t="s">
        <v>65</v>
      </c>
      <c r="Z762">
        <v>345</v>
      </c>
      <c r="AA762" t="s">
        <v>279</v>
      </c>
      <c r="AB762" t="s">
        <v>21</v>
      </c>
      <c r="AC762">
        <v>482</v>
      </c>
    </row>
    <row r="763" spans="1:29" x14ac:dyDescent="0.25">
      <c r="A763">
        <v>345</v>
      </c>
      <c r="B763">
        <v>345101</v>
      </c>
      <c r="C763">
        <v>6355</v>
      </c>
      <c r="D763" t="str">
        <f>VLOOKUP(C763,'Schedule 3'!A:M,13,FALSE)</f>
        <v>Operational/Non-Service Expenses</v>
      </c>
      <c r="E763">
        <v>1108.6099999999999</v>
      </c>
      <c r="F763" s="1">
        <v>42825</v>
      </c>
      <c r="G763" t="s">
        <v>462</v>
      </c>
      <c r="H763" t="s">
        <v>567</v>
      </c>
      <c r="I763" t="s">
        <v>464</v>
      </c>
      <c r="J763">
        <v>5000366</v>
      </c>
      <c r="K763">
        <v>59101</v>
      </c>
      <c r="L763">
        <v>266691</v>
      </c>
      <c r="Q763" t="s">
        <v>465</v>
      </c>
      <c r="U763">
        <v>3</v>
      </c>
      <c r="V763">
        <v>17</v>
      </c>
      <c r="Y763" t="s">
        <v>65</v>
      </c>
      <c r="Z763">
        <v>345</v>
      </c>
      <c r="AA763" t="s">
        <v>279</v>
      </c>
      <c r="AB763" t="s">
        <v>21</v>
      </c>
      <c r="AC763">
        <v>484</v>
      </c>
    </row>
    <row r="764" spans="1:29" x14ac:dyDescent="0.25">
      <c r="A764">
        <v>345</v>
      </c>
      <c r="B764">
        <v>345102</v>
      </c>
      <c r="C764">
        <v>6355</v>
      </c>
      <c r="D764" t="str">
        <f>VLOOKUP(C764,'Schedule 3'!A:M,13,FALSE)</f>
        <v>Operational/Non-Service Expenses</v>
      </c>
      <c r="E764">
        <v>395.4</v>
      </c>
      <c r="F764" s="1">
        <v>42825</v>
      </c>
      <c r="G764" t="s">
        <v>462</v>
      </c>
      <c r="H764" t="s">
        <v>568</v>
      </c>
      <c r="I764" t="s">
        <v>464</v>
      </c>
      <c r="J764">
        <v>1006258</v>
      </c>
      <c r="K764">
        <v>59101</v>
      </c>
      <c r="L764">
        <v>266691</v>
      </c>
      <c r="Q764" t="s">
        <v>465</v>
      </c>
      <c r="U764">
        <v>3</v>
      </c>
      <c r="V764">
        <v>17</v>
      </c>
      <c r="Y764" t="s">
        <v>65</v>
      </c>
      <c r="Z764">
        <v>345</v>
      </c>
      <c r="AA764" t="s">
        <v>279</v>
      </c>
      <c r="AB764" t="s">
        <v>21</v>
      </c>
      <c r="AC764">
        <v>486</v>
      </c>
    </row>
    <row r="765" spans="1:29" x14ac:dyDescent="0.25">
      <c r="A765">
        <v>345</v>
      </c>
      <c r="B765">
        <v>345101</v>
      </c>
      <c r="C765">
        <v>6355</v>
      </c>
      <c r="D765" t="str">
        <f>VLOOKUP(C765,'Schedule 3'!A:M,13,FALSE)</f>
        <v>Operational/Non-Service Expenses</v>
      </c>
      <c r="E765">
        <v>1023.52</v>
      </c>
      <c r="F765" s="1">
        <v>42825</v>
      </c>
      <c r="G765" t="s">
        <v>462</v>
      </c>
      <c r="H765" t="s">
        <v>569</v>
      </c>
      <c r="I765" t="s">
        <v>464</v>
      </c>
      <c r="J765">
        <v>5000727</v>
      </c>
      <c r="K765">
        <v>59101</v>
      </c>
      <c r="L765">
        <v>266691</v>
      </c>
      <c r="Q765" t="s">
        <v>465</v>
      </c>
      <c r="U765">
        <v>3</v>
      </c>
      <c r="V765">
        <v>17</v>
      </c>
      <c r="Y765" t="s">
        <v>65</v>
      </c>
      <c r="Z765">
        <v>345</v>
      </c>
      <c r="AA765" t="s">
        <v>279</v>
      </c>
      <c r="AB765" t="s">
        <v>21</v>
      </c>
      <c r="AC765">
        <v>488</v>
      </c>
    </row>
    <row r="766" spans="1:29" x14ac:dyDescent="0.25">
      <c r="A766">
        <v>345</v>
      </c>
      <c r="B766">
        <v>345102</v>
      </c>
      <c r="C766">
        <v>6355</v>
      </c>
      <c r="D766" t="str">
        <f>VLOOKUP(C766,'Schedule 3'!A:M,13,FALSE)</f>
        <v>Operational/Non-Service Expenses</v>
      </c>
      <c r="E766">
        <v>76.39</v>
      </c>
      <c r="F766" s="1">
        <v>42825</v>
      </c>
      <c r="G766" t="s">
        <v>462</v>
      </c>
      <c r="H766" t="s">
        <v>570</v>
      </c>
      <c r="I766" t="s">
        <v>464</v>
      </c>
      <c r="J766">
        <v>1009315</v>
      </c>
      <c r="K766">
        <v>59101</v>
      </c>
      <c r="L766">
        <v>266691</v>
      </c>
      <c r="Q766" t="s">
        <v>465</v>
      </c>
      <c r="U766">
        <v>3</v>
      </c>
      <c r="V766">
        <v>17</v>
      </c>
      <c r="Y766" t="s">
        <v>65</v>
      </c>
      <c r="Z766">
        <v>345</v>
      </c>
      <c r="AA766" t="s">
        <v>279</v>
      </c>
      <c r="AB766" t="s">
        <v>21</v>
      </c>
      <c r="AC766">
        <v>490</v>
      </c>
    </row>
    <row r="767" spans="1:29" x14ac:dyDescent="0.25">
      <c r="A767">
        <v>345</v>
      </c>
      <c r="B767">
        <v>345101</v>
      </c>
      <c r="C767">
        <v>6355</v>
      </c>
      <c r="D767" t="str">
        <f>VLOOKUP(C767,'Schedule 3'!A:M,13,FALSE)</f>
        <v>Operational/Non-Service Expenses</v>
      </c>
      <c r="E767">
        <v>43.14</v>
      </c>
      <c r="F767" s="1">
        <v>42825</v>
      </c>
      <c r="G767" t="s">
        <v>462</v>
      </c>
      <c r="H767" t="s">
        <v>571</v>
      </c>
      <c r="I767" t="s">
        <v>464</v>
      </c>
      <c r="J767">
        <v>1007984</v>
      </c>
      <c r="K767">
        <v>59101</v>
      </c>
      <c r="L767">
        <v>266691</v>
      </c>
      <c r="Q767" t="s">
        <v>465</v>
      </c>
      <c r="U767">
        <v>3</v>
      </c>
      <c r="V767">
        <v>17</v>
      </c>
      <c r="Y767" t="s">
        <v>65</v>
      </c>
      <c r="Z767">
        <v>345</v>
      </c>
      <c r="AA767" t="s">
        <v>279</v>
      </c>
      <c r="AB767" t="s">
        <v>21</v>
      </c>
      <c r="AC767">
        <v>492</v>
      </c>
    </row>
    <row r="768" spans="1:29" x14ac:dyDescent="0.25">
      <c r="A768">
        <v>345</v>
      </c>
      <c r="B768">
        <v>345102</v>
      </c>
      <c r="C768">
        <v>6355</v>
      </c>
      <c r="D768" t="str">
        <f>VLOOKUP(C768,'Schedule 3'!A:M,13,FALSE)</f>
        <v>Operational/Non-Service Expenses</v>
      </c>
      <c r="E768">
        <v>24.97</v>
      </c>
      <c r="F768" s="1">
        <v>42825</v>
      </c>
      <c r="G768" t="s">
        <v>462</v>
      </c>
      <c r="H768" t="s">
        <v>572</v>
      </c>
      <c r="I768" t="s">
        <v>464</v>
      </c>
      <c r="J768">
        <v>1008005</v>
      </c>
      <c r="K768">
        <v>59101</v>
      </c>
      <c r="L768">
        <v>266691</v>
      </c>
      <c r="Q768" t="s">
        <v>465</v>
      </c>
      <c r="U768">
        <v>3</v>
      </c>
      <c r="V768">
        <v>17</v>
      </c>
      <c r="Y768" t="s">
        <v>65</v>
      </c>
      <c r="Z768">
        <v>345</v>
      </c>
      <c r="AA768" t="s">
        <v>279</v>
      </c>
      <c r="AB768" t="s">
        <v>21</v>
      </c>
      <c r="AC768">
        <v>494</v>
      </c>
    </row>
    <row r="769" spans="1:29" x14ac:dyDescent="0.25">
      <c r="A769">
        <v>345</v>
      </c>
      <c r="B769">
        <v>345101</v>
      </c>
      <c r="C769">
        <v>7080</v>
      </c>
      <c r="D769" t="str">
        <f>VLOOKUP(C769,'Schedule 3'!A:M,13,FALSE)</f>
        <v>Operational/Non-Service Expenses</v>
      </c>
      <c r="E769">
        <v>-138.57</v>
      </c>
      <c r="F769" s="1">
        <v>42825</v>
      </c>
      <c r="G769" t="s">
        <v>462</v>
      </c>
      <c r="H769" t="s">
        <v>573</v>
      </c>
      <c r="I769" t="s">
        <v>464</v>
      </c>
      <c r="J769">
        <v>1006419</v>
      </c>
      <c r="K769">
        <v>59101</v>
      </c>
      <c r="L769">
        <v>266691</v>
      </c>
      <c r="Q769" t="s">
        <v>465</v>
      </c>
      <c r="U769">
        <v>3</v>
      </c>
      <c r="V769">
        <v>17</v>
      </c>
      <c r="Y769" t="s">
        <v>65</v>
      </c>
      <c r="Z769">
        <v>345</v>
      </c>
      <c r="AA769" t="s">
        <v>279</v>
      </c>
      <c r="AB769" t="s">
        <v>21</v>
      </c>
      <c r="AC769">
        <v>496</v>
      </c>
    </row>
    <row r="770" spans="1:29" x14ac:dyDescent="0.25">
      <c r="A770">
        <v>345</v>
      </c>
      <c r="B770">
        <v>345102</v>
      </c>
      <c r="C770">
        <v>7160</v>
      </c>
      <c r="D770" t="str">
        <f>VLOOKUP(C770,'Schedule 3'!A:M,13,FALSE)</f>
        <v>Operational/Non-Service Expenses</v>
      </c>
      <c r="E770">
        <v>-186.08</v>
      </c>
      <c r="F770" s="1">
        <v>42825</v>
      </c>
      <c r="G770" t="s">
        <v>462</v>
      </c>
      <c r="H770" t="s">
        <v>463</v>
      </c>
      <c r="I770" t="s">
        <v>464</v>
      </c>
      <c r="J770">
        <v>108606</v>
      </c>
      <c r="K770">
        <v>59101</v>
      </c>
      <c r="L770">
        <v>266691</v>
      </c>
      <c r="Q770" t="s">
        <v>465</v>
      </c>
      <c r="U770">
        <v>3</v>
      </c>
      <c r="V770">
        <v>17</v>
      </c>
      <c r="Y770" t="s">
        <v>65</v>
      </c>
      <c r="Z770">
        <v>345</v>
      </c>
      <c r="AA770" t="s">
        <v>279</v>
      </c>
      <c r="AB770" t="s">
        <v>21</v>
      </c>
      <c r="AC770">
        <v>498</v>
      </c>
    </row>
    <row r="771" spans="1:29" x14ac:dyDescent="0.25">
      <c r="A771">
        <v>345</v>
      </c>
      <c r="B771">
        <v>345102</v>
      </c>
      <c r="C771">
        <v>7160</v>
      </c>
      <c r="D771" t="str">
        <f>VLOOKUP(C771,'Schedule 3'!A:M,13,FALSE)</f>
        <v>Operational/Non-Service Expenses</v>
      </c>
      <c r="E771">
        <v>0.18</v>
      </c>
      <c r="F771" s="1">
        <v>42825</v>
      </c>
      <c r="G771" t="s">
        <v>462</v>
      </c>
      <c r="H771" t="s">
        <v>574</v>
      </c>
      <c r="I771" t="s">
        <v>464</v>
      </c>
      <c r="J771">
        <v>163198</v>
      </c>
      <c r="K771">
        <v>59101</v>
      </c>
      <c r="L771">
        <v>266691</v>
      </c>
      <c r="Q771" t="s">
        <v>465</v>
      </c>
      <c r="U771">
        <v>3</v>
      </c>
      <c r="V771">
        <v>17</v>
      </c>
      <c r="Y771" t="s">
        <v>65</v>
      </c>
      <c r="Z771">
        <v>345</v>
      </c>
      <c r="AA771" t="s">
        <v>279</v>
      </c>
      <c r="AB771" t="s">
        <v>21</v>
      </c>
      <c r="AC771">
        <v>500</v>
      </c>
    </row>
    <row r="772" spans="1:29" x14ac:dyDescent="0.25">
      <c r="A772">
        <v>345</v>
      </c>
      <c r="B772">
        <v>345102</v>
      </c>
      <c r="C772">
        <v>7160</v>
      </c>
      <c r="D772" t="str">
        <f>VLOOKUP(C772,'Schedule 3'!A:M,13,FALSE)</f>
        <v>Operational/Non-Service Expenses</v>
      </c>
      <c r="E772">
        <v>0.18</v>
      </c>
      <c r="F772" s="1">
        <v>42825</v>
      </c>
      <c r="G772" t="s">
        <v>462</v>
      </c>
      <c r="H772" t="s">
        <v>574</v>
      </c>
      <c r="I772" t="s">
        <v>464</v>
      </c>
      <c r="J772">
        <v>163199</v>
      </c>
      <c r="K772">
        <v>59101</v>
      </c>
      <c r="L772">
        <v>266691</v>
      </c>
      <c r="Q772" t="s">
        <v>465</v>
      </c>
      <c r="U772">
        <v>3</v>
      </c>
      <c r="V772">
        <v>17</v>
      </c>
      <c r="Y772" t="s">
        <v>65</v>
      </c>
      <c r="Z772">
        <v>345</v>
      </c>
      <c r="AA772" t="s">
        <v>279</v>
      </c>
      <c r="AB772" t="s">
        <v>21</v>
      </c>
      <c r="AC772">
        <v>502</v>
      </c>
    </row>
    <row r="773" spans="1:29" x14ac:dyDescent="0.25">
      <c r="A773">
        <v>345</v>
      </c>
      <c r="B773">
        <v>345102</v>
      </c>
      <c r="C773">
        <v>7160</v>
      </c>
      <c r="D773" t="str">
        <f>VLOOKUP(C773,'Schedule 3'!A:M,13,FALSE)</f>
        <v>Operational/Non-Service Expenses</v>
      </c>
      <c r="E773">
        <v>0.18</v>
      </c>
      <c r="F773" s="1">
        <v>42825</v>
      </c>
      <c r="G773" t="s">
        <v>462</v>
      </c>
      <c r="H773" t="s">
        <v>511</v>
      </c>
      <c r="I773" t="s">
        <v>464</v>
      </c>
      <c r="J773">
        <v>163200</v>
      </c>
      <c r="K773">
        <v>59101</v>
      </c>
      <c r="L773">
        <v>266691</v>
      </c>
      <c r="Q773" t="s">
        <v>465</v>
      </c>
      <c r="U773">
        <v>3</v>
      </c>
      <c r="V773">
        <v>17</v>
      </c>
      <c r="Y773" t="s">
        <v>65</v>
      </c>
      <c r="Z773">
        <v>345</v>
      </c>
      <c r="AA773" t="s">
        <v>279</v>
      </c>
      <c r="AB773" t="s">
        <v>21</v>
      </c>
      <c r="AC773">
        <v>504</v>
      </c>
    </row>
    <row r="774" spans="1:29" x14ac:dyDescent="0.25">
      <c r="A774">
        <v>345</v>
      </c>
      <c r="B774">
        <v>345102</v>
      </c>
      <c r="C774">
        <v>7160</v>
      </c>
      <c r="D774" t="str">
        <f>VLOOKUP(C774,'Schedule 3'!A:M,13,FALSE)</f>
        <v>Operational/Non-Service Expenses</v>
      </c>
      <c r="E774">
        <v>0.18</v>
      </c>
      <c r="F774" s="1">
        <v>42825</v>
      </c>
      <c r="G774" t="s">
        <v>462</v>
      </c>
      <c r="H774" t="s">
        <v>511</v>
      </c>
      <c r="I774" t="s">
        <v>464</v>
      </c>
      <c r="J774">
        <v>163201</v>
      </c>
      <c r="K774">
        <v>59101</v>
      </c>
      <c r="L774">
        <v>266691</v>
      </c>
      <c r="Q774" t="s">
        <v>465</v>
      </c>
      <c r="U774">
        <v>3</v>
      </c>
      <c r="V774">
        <v>17</v>
      </c>
      <c r="Y774" t="s">
        <v>65</v>
      </c>
      <c r="Z774">
        <v>345</v>
      </c>
      <c r="AA774" t="s">
        <v>279</v>
      </c>
      <c r="AB774" t="s">
        <v>21</v>
      </c>
      <c r="AC774">
        <v>506</v>
      </c>
    </row>
    <row r="775" spans="1:29" x14ac:dyDescent="0.25">
      <c r="A775">
        <v>345</v>
      </c>
      <c r="B775">
        <v>345102</v>
      </c>
      <c r="C775">
        <v>7160</v>
      </c>
      <c r="D775" t="str">
        <f>VLOOKUP(C775,'Schedule 3'!A:M,13,FALSE)</f>
        <v>Operational/Non-Service Expenses</v>
      </c>
      <c r="E775">
        <v>0.52</v>
      </c>
      <c r="F775" s="1">
        <v>42825</v>
      </c>
      <c r="G775" t="s">
        <v>462</v>
      </c>
      <c r="H775" t="s">
        <v>574</v>
      </c>
      <c r="I775" t="s">
        <v>464</v>
      </c>
      <c r="J775">
        <v>163202</v>
      </c>
      <c r="K775">
        <v>59101</v>
      </c>
      <c r="L775">
        <v>266691</v>
      </c>
      <c r="Q775" t="s">
        <v>465</v>
      </c>
      <c r="U775">
        <v>3</v>
      </c>
      <c r="V775">
        <v>17</v>
      </c>
      <c r="Y775" t="s">
        <v>65</v>
      </c>
      <c r="Z775">
        <v>345</v>
      </c>
      <c r="AA775" t="s">
        <v>279</v>
      </c>
      <c r="AB775" t="s">
        <v>21</v>
      </c>
      <c r="AC775">
        <v>508</v>
      </c>
    </row>
    <row r="776" spans="1:29" x14ac:dyDescent="0.25">
      <c r="A776">
        <v>345</v>
      </c>
      <c r="B776">
        <v>345102</v>
      </c>
      <c r="C776">
        <v>7160</v>
      </c>
      <c r="D776" t="str">
        <f>VLOOKUP(C776,'Schedule 3'!A:M,13,FALSE)</f>
        <v>Operational/Non-Service Expenses</v>
      </c>
      <c r="E776">
        <v>0.66</v>
      </c>
      <c r="F776" s="1">
        <v>42825</v>
      </c>
      <c r="G776" t="s">
        <v>462</v>
      </c>
      <c r="H776" t="s">
        <v>574</v>
      </c>
      <c r="I776" t="s">
        <v>464</v>
      </c>
      <c r="J776">
        <v>163203</v>
      </c>
      <c r="K776">
        <v>59101</v>
      </c>
      <c r="L776">
        <v>266691</v>
      </c>
      <c r="Q776" t="s">
        <v>465</v>
      </c>
      <c r="U776">
        <v>3</v>
      </c>
      <c r="V776">
        <v>17</v>
      </c>
      <c r="Y776" t="s">
        <v>65</v>
      </c>
      <c r="Z776">
        <v>345</v>
      </c>
      <c r="AA776" t="s">
        <v>279</v>
      </c>
      <c r="AB776" t="s">
        <v>21</v>
      </c>
      <c r="AC776">
        <v>510</v>
      </c>
    </row>
    <row r="777" spans="1:29" x14ac:dyDescent="0.25">
      <c r="A777">
        <v>345</v>
      </c>
      <c r="B777">
        <v>345102</v>
      </c>
      <c r="C777">
        <v>7160</v>
      </c>
      <c r="D777" t="str">
        <f>VLOOKUP(C777,'Schedule 3'!A:M,13,FALSE)</f>
        <v>Operational/Non-Service Expenses</v>
      </c>
      <c r="E777">
        <v>9.16</v>
      </c>
      <c r="F777" s="1">
        <v>42825</v>
      </c>
      <c r="G777" t="s">
        <v>462</v>
      </c>
      <c r="H777" t="s">
        <v>474</v>
      </c>
      <c r="I777" t="s">
        <v>464</v>
      </c>
      <c r="J777">
        <v>163204</v>
      </c>
      <c r="K777">
        <v>59101</v>
      </c>
      <c r="L777">
        <v>266691</v>
      </c>
      <c r="Q777" t="s">
        <v>465</v>
      </c>
      <c r="U777">
        <v>3</v>
      </c>
      <c r="V777">
        <v>17</v>
      </c>
      <c r="Y777" t="s">
        <v>65</v>
      </c>
      <c r="Z777">
        <v>345</v>
      </c>
      <c r="AA777" t="s">
        <v>279</v>
      </c>
      <c r="AB777" t="s">
        <v>21</v>
      </c>
      <c r="AC777">
        <v>512</v>
      </c>
    </row>
    <row r="778" spans="1:29" x14ac:dyDescent="0.25">
      <c r="A778">
        <v>345</v>
      </c>
      <c r="B778">
        <v>345102</v>
      </c>
      <c r="C778">
        <v>7165</v>
      </c>
      <c r="D778" t="str">
        <f>VLOOKUP(C778,'Schedule 3'!A:M,13,FALSE)</f>
        <v>Operational/Non-Service Expenses</v>
      </c>
      <c r="E778">
        <v>-4.34</v>
      </c>
      <c r="F778" s="1">
        <v>42825</v>
      </c>
      <c r="G778" t="s">
        <v>462</v>
      </c>
      <c r="H778" t="s">
        <v>463</v>
      </c>
      <c r="I778" t="s">
        <v>464</v>
      </c>
      <c r="J778">
        <v>108607</v>
      </c>
      <c r="K778">
        <v>59101</v>
      </c>
      <c r="L778">
        <v>266691</v>
      </c>
      <c r="Q778" t="s">
        <v>465</v>
      </c>
      <c r="U778">
        <v>3</v>
      </c>
      <c r="V778">
        <v>17</v>
      </c>
      <c r="Y778" t="s">
        <v>65</v>
      </c>
      <c r="Z778">
        <v>345</v>
      </c>
      <c r="AA778" t="s">
        <v>279</v>
      </c>
      <c r="AB778" t="s">
        <v>21</v>
      </c>
      <c r="AC778">
        <v>514</v>
      </c>
    </row>
    <row r="779" spans="1:29" x14ac:dyDescent="0.25">
      <c r="A779">
        <v>345</v>
      </c>
      <c r="B779">
        <v>345102</v>
      </c>
      <c r="C779">
        <v>7165</v>
      </c>
      <c r="D779" t="str">
        <f>VLOOKUP(C779,'Schedule 3'!A:M,13,FALSE)</f>
        <v>Operational/Non-Service Expenses</v>
      </c>
      <c r="E779">
        <v>-106.68</v>
      </c>
      <c r="F779" s="1">
        <v>42825</v>
      </c>
      <c r="G779" t="s">
        <v>462</v>
      </c>
      <c r="H779" t="s">
        <v>575</v>
      </c>
      <c r="I779" t="s">
        <v>464</v>
      </c>
      <c r="J779">
        <v>2005171</v>
      </c>
      <c r="K779">
        <v>59101</v>
      </c>
      <c r="L779">
        <v>266691</v>
      </c>
      <c r="Q779" t="s">
        <v>465</v>
      </c>
      <c r="U779">
        <v>3</v>
      </c>
      <c r="V779">
        <v>17</v>
      </c>
      <c r="Y779" t="s">
        <v>65</v>
      </c>
      <c r="Z779">
        <v>345</v>
      </c>
      <c r="AA779" t="s">
        <v>279</v>
      </c>
      <c r="AB779" t="s">
        <v>21</v>
      </c>
      <c r="AC779">
        <v>516</v>
      </c>
    </row>
    <row r="780" spans="1:29" x14ac:dyDescent="0.25">
      <c r="A780">
        <v>345</v>
      </c>
      <c r="B780">
        <v>345100</v>
      </c>
      <c r="C780">
        <v>7165</v>
      </c>
      <c r="D780" t="str">
        <f>VLOOKUP(C780,'Schedule 3'!A:M,13,FALSE)</f>
        <v>Operational/Non-Service Expenses</v>
      </c>
      <c r="E780">
        <v>-188.78</v>
      </c>
      <c r="F780" s="1">
        <v>42825</v>
      </c>
      <c r="G780" t="s">
        <v>462</v>
      </c>
      <c r="H780" t="s">
        <v>576</v>
      </c>
      <c r="I780" t="s">
        <v>464</v>
      </c>
      <c r="J780">
        <v>2008243</v>
      </c>
      <c r="K780">
        <v>59101</v>
      </c>
      <c r="L780">
        <v>266691</v>
      </c>
      <c r="Q780" t="s">
        <v>465</v>
      </c>
      <c r="U780">
        <v>3</v>
      </c>
      <c r="V780">
        <v>17</v>
      </c>
      <c r="Y780" t="s">
        <v>65</v>
      </c>
      <c r="Z780">
        <v>345</v>
      </c>
      <c r="AA780" t="s">
        <v>279</v>
      </c>
      <c r="AB780" t="s">
        <v>21</v>
      </c>
      <c r="AC780">
        <v>518</v>
      </c>
    </row>
    <row r="781" spans="1:29" x14ac:dyDescent="0.25">
      <c r="A781">
        <v>345</v>
      </c>
      <c r="B781">
        <v>345102</v>
      </c>
      <c r="C781">
        <v>7185</v>
      </c>
      <c r="D781" t="str">
        <f>VLOOKUP(C781,'Schedule 3'!A:M,13,FALSE)</f>
        <v>Operational/Non-Service Expenses</v>
      </c>
      <c r="E781">
        <v>-1.5</v>
      </c>
      <c r="F781" s="1">
        <v>42825</v>
      </c>
      <c r="G781" t="s">
        <v>462</v>
      </c>
      <c r="H781" t="s">
        <v>577</v>
      </c>
      <c r="I781" t="s">
        <v>464</v>
      </c>
      <c r="J781">
        <v>2008156</v>
      </c>
      <c r="K781">
        <v>59101</v>
      </c>
      <c r="L781">
        <v>266691</v>
      </c>
      <c r="Q781" t="s">
        <v>465</v>
      </c>
      <c r="U781">
        <v>3</v>
      </c>
      <c r="V781">
        <v>17</v>
      </c>
      <c r="Y781" t="s">
        <v>65</v>
      </c>
      <c r="Z781">
        <v>345</v>
      </c>
      <c r="AA781" t="s">
        <v>279</v>
      </c>
      <c r="AB781" t="s">
        <v>21</v>
      </c>
      <c r="AC781">
        <v>520</v>
      </c>
    </row>
    <row r="782" spans="1:29" x14ac:dyDescent="0.25">
      <c r="A782">
        <v>345</v>
      </c>
      <c r="B782">
        <v>345101</v>
      </c>
      <c r="C782">
        <v>6445</v>
      </c>
      <c r="D782" t="str">
        <f>VLOOKUP(C782,'Schedule 3'!A:M,13,FALSE)</f>
        <v>Operational/Non-Service Expenses</v>
      </c>
      <c r="E782">
        <v>272.02999999999997</v>
      </c>
      <c r="F782" s="1">
        <v>42855</v>
      </c>
      <c r="G782" t="s">
        <v>462</v>
      </c>
      <c r="H782" t="s">
        <v>463</v>
      </c>
      <c r="I782" t="s">
        <v>464</v>
      </c>
      <c r="J782">
        <v>108575</v>
      </c>
      <c r="K782">
        <v>59209</v>
      </c>
      <c r="L782">
        <v>269143</v>
      </c>
      <c r="Q782" t="s">
        <v>465</v>
      </c>
      <c r="U782">
        <v>4</v>
      </c>
      <c r="V782">
        <v>17</v>
      </c>
      <c r="Y782" t="s">
        <v>65</v>
      </c>
      <c r="Z782">
        <v>345</v>
      </c>
      <c r="AA782" t="s">
        <v>279</v>
      </c>
      <c r="AB782" t="s">
        <v>21</v>
      </c>
      <c r="AC782">
        <v>2</v>
      </c>
    </row>
    <row r="783" spans="1:29" x14ac:dyDescent="0.25">
      <c r="A783">
        <v>345</v>
      </c>
      <c r="B783">
        <v>345102</v>
      </c>
      <c r="C783">
        <v>6445</v>
      </c>
      <c r="D783" t="str">
        <f>VLOOKUP(C783,'Schedule 3'!A:M,13,FALSE)</f>
        <v>Operational/Non-Service Expenses</v>
      </c>
      <c r="E783">
        <v>1.96</v>
      </c>
      <c r="F783" s="1">
        <v>42855</v>
      </c>
      <c r="G783" t="s">
        <v>462</v>
      </c>
      <c r="H783" t="s">
        <v>463</v>
      </c>
      <c r="I783" t="s">
        <v>464</v>
      </c>
      <c r="J783">
        <v>108608</v>
      </c>
      <c r="K783">
        <v>59209</v>
      </c>
      <c r="L783">
        <v>269143</v>
      </c>
      <c r="Q783" t="s">
        <v>465</v>
      </c>
      <c r="U783">
        <v>4</v>
      </c>
      <c r="V783">
        <v>17</v>
      </c>
      <c r="Y783" t="s">
        <v>65</v>
      </c>
      <c r="Z783">
        <v>345</v>
      </c>
      <c r="AA783" t="s">
        <v>279</v>
      </c>
      <c r="AB783" t="s">
        <v>21</v>
      </c>
      <c r="AC783">
        <v>4</v>
      </c>
    </row>
    <row r="784" spans="1:29" x14ac:dyDescent="0.25">
      <c r="A784">
        <v>345</v>
      </c>
      <c r="B784">
        <v>345101</v>
      </c>
      <c r="C784">
        <v>6455</v>
      </c>
      <c r="D784" t="str">
        <f>VLOOKUP(C784,'Schedule 3'!A:M,13,FALSE)</f>
        <v>Operational/Non-Service Expenses</v>
      </c>
      <c r="E784">
        <v>5.54</v>
      </c>
      <c r="F784" s="1">
        <v>42855</v>
      </c>
      <c r="G784" t="s">
        <v>462</v>
      </c>
      <c r="H784" t="s">
        <v>466</v>
      </c>
      <c r="I784" t="s">
        <v>464</v>
      </c>
      <c r="J784">
        <v>95164</v>
      </c>
      <c r="K784">
        <v>59209</v>
      </c>
      <c r="L784">
        <v>269143</v>
      </c>
      <c r="Q784" t="s">
        <v>465</v>
      </c>
      <c r="U784">
        <v>4</v>
      </c>
      <c r="V784">
        <v>17</v>
      </c>
      <c r="Y784" t="s">
        <v>65</v>
      </c>
      <c r="Z784">
        <v>345</v>
      </c>
      <c r="AA784" t="s">
        <v>279</v>
      </c>
      <c r="AB784" t="s">
        <v>21</v>
      </c>
      <c r="AC784">
        <v>6</v>
      </c>
    </row>
    <row r="785" spans="1:29" x14ac:dyDescent="0.25">
      <c r="A785">
        <v>345</v>
      </c>
      <c r="B785">
        <v>345102</v>
      </c>
      <c r="C785">
        <v>6455</v>
      </c>
      <c r="D785" t="str">
        <f>VLOOKUP(C785,'Schedule 3'!A:M,13,FALSE)</f>
        <v>Operational/Non-Service Expenses</v>
      </c>
      <c r="E785">
        <v>24.84</v>
      </c>
      <c r="F785" s="1">
        <v>42855</v>
      </c>
      <c r="G785" t="s">
        <v>462</v>
      </c>
      <c r="H785" t="s">
        <v>466</v>
      </c>
      <c r="I785" t="s">
        <v>464</v>
      </c>
      <c r="J785">
        <v>95165</v>
      </c>
      <c r="K785">
        <v>59209</v>
      </c>
      <c r="L785">
        <v>269143</v>
      </c>
      <c r="Q785" t="s">
        <v>465</v>
      </c>
      <c r="U785">
        <v>4</v>
      </c>
      <c r="V785">
        <v>17</v>
      </c>
      <c r="Y785" t="s">
        <v>65</v>
      </c>
      <c r="Z785">
        <v>345</v>
      </c>
      <c r="AA785" t="s">
        <v>279</v>
      </c>
      <c r="AB785" t="s">
        <v>21</v>
      </c>
      <c r="AC785">
        <v>8</v>
      </c>
    </row>
    <row r="786" spans="1:29" x14ac:dyDescent="0.25">
      <c r="A786">
        <v>345</v>
      </c>
      <c r="B786">
        <v>345101</v>
      </c>
      <c r="C786">
        <v>6455</v>
      </c>
      <c r="D786" t="str">
        <f>VLOOKUP(C786,'Schedule 3'!A:M,13,FALSE)</f>
        <v>Operational/Non-Service Expenses</v>
      </c>
      <c r="E786">
        <v>1.67</v>
      </c>
      <c r="F786" s="1">
        <v>42855</v>
      </c>
      <c r="G786" t="s">
        <v>462</v>
      </c>
      <c r="H786" t="s">
        <v>463</v>
      </c>
      <c r="I786" t="s">
        <v>464</v>
      </c>
      <c r="J786">
        <v>108589</v>
      </c>
      <c r="K786">
        <v>59209</v>
      </c>
      <c r="L786">
        <v>269143</v>
      </c>
      <c r="Q786" t="s">
        <v>465</v>
      </c>
      <c r="U786">
        <v>4</v>
      </c>
      <c r="V786">
        <v>17</v>
      </c>
      <c r="Y786" t="s">
        <v>65</v>
      </c>
      <c r="Z786">
        <v>345</v>
      </c>
      <c r="AA786" t="s">
        <v>279</v>
      </c>
      <c r="AB786" t="s">
        <v>21</v>
      </c>
      <c r="AC786">
        <v>10</v>
      </c>
    </row>
    <row r="787" spans="1:29" x14ac:dyDescent="0.25">
      <c r="A787">
        <v>345</v>
      </c>
      <c r="B787">
        <v>345101</v>
      </c>
      <c r="C787">
        <v>6455</v>
      </c>
      <c r="D787" t="str">
        <f>VLOOKUP(C787,'Schedule 3'!A:M,13,FALSE)</f>
        <v>Operational/Non-Service Expenses</v>
      </c>
      <c r="E787">
        <v>49.38</v>
      </c>
      <c r="F787" s="1">
        <v>42855</v>
      </c>
      <c r="G787" t="s">
        <v>462</v>
      </c>
      <c r="H787" t="s">
        <v>463</v>
      </c>
      <c r="I787" t="s">
        <v>464</v>
      </c>
      <c r="J787">
        <v>108590</v>
      </c>
      <c r="K787">
        <v>59209</v>
      </c>
      <c r="L787">
        <v>269143</v>
      </c>
      <c r="Q787" t="s">
        <v>465</v>
      </c>
      <c r="U787">
        <v>4</v>
      </c>
      <c r="V787">
        <v>17</v>
      </c>
      <c r="Y787" t="s">
        <v>65</v>
      </c>
      <c r="Z787">
        <v>345</v>
      </c>
      <c r="AA787" t="s">
        <v>279</v>
      </c>
      <c r="AB787" t="s">
        <v>21</v>
      </c>
      <c r="AC787">
        <v>12</v>
      </c>
    </row>
    <row r="788" spans="1:29" x14ac:dyDescent="0.25">
      <c r="A788">
        <v>345</v>
      </c>
      <c r="B788">
        <v>345102</v>
      </c>
      <c r="C788">
        <v>6455</v>
      </c>
      <c r="D788" t="str">
        <f>VLOOKUP(C788,'Schedule 3'!A:M,13,FALSE)</f>
        <v>Operational/Non-Service Expenses</v>
      </c>
      <c r="E788">
        <v>94.88</v>
      </c>
      <c r="F788" s="1">
        <v>42855</v>
      </c>
      <c r="G788" t="s">
        <v>462</v>
      </c>
      <c r="H788" t="s">
        <v>463</v>
      </c>
      <c r="I788" t="s">
        <v>464</v>
      </c>
      <c r="J788">
        <v>108610</v>
      </c>
      <c r="K788">
        <v>59209</v>
      </c>
      <c r="L788">
        <v>269143</v>
      </c>
      <c r="Q788" t="s">
        <v>465</v>
      </c>
      <c r="U788">
        <v>4</v>
      </c>
      <c r="V788">
        <v>17</v>
      </c>
      <c r="Y788" t="s">
        <v>65</v>
      </c>
      <c r="Z788">
        <v>345</v>
      </c>
      <c r="AA788" t="s">
        <v>279</v>
      </c>
      <c r="AB788" t="s">
        <v>21</v>
      </c>
      <c r="AC788">
        <v>14</v>
      </c>
    </row>
    <row r="789" spans="1:29" x14ac:dyDescent="0.25">
      <c r="A789">
        <v>345</v>
      </c>
      <c r="B789">
        <v>345101</v>
      </c>
      <c r="C789">
        <v>6455</v>
      </c>
      <c r="D789" t="str">
        <f>VLOOKUP(C789,'Schedule 3'!A:M,13,FALSE)</f>
        <v>Operational/Non-Service Expenses</v>
      </c>
      <c r="E789">
        <v>0.32</v>
      </c>
      <c r="F789" s="1">
        <v>42855</v>
      </c>
      <c r="G789" t="s">
        <v>462</v>
      </c>
      <c r="H789" t="s">
        <v>467</v>
      </c>
      <c r="I789" t="s">
        <v>464</v>
      </c>
      <c r="J789">
        <v>163083</v>
      </c>
      <c r="K789">
        <v>59209</v>
      </c>
      <c r="L789">
        <v>269143</v>
      </c>
      <c r="Q789" t="s">
        <v>465</v>
      </c>
      <c r="U789">
        <v>4</v>
      </c>
      <c r="V789">
        <v>17</v>
      </c>
      <c r="Y789" t="s">
        <v>65</v>
      </c>
      <c r="Z789">
        <v>345</v>
      </c>
      <c r="AA789" t="s">
        <v>279</v>
      </c>
      <c r="AB789" t="s">
        <v>21</v>
      </c>
      <c r="AC789">
        <v>16</v>
      </c>
    </row>
    <row r="790" spans="1:29" x14ac:dyDescent="0.25">
      <c r="A790">
        <v>345</v>
      </c>
      <c r="B790">
        <v>345101</v>
      </c>
      <c r="C790">
        <v>6455</v>
      </c>
      <c r="D790" t="str">
        <f>VLOOKUP(C790,'Schedule 3'!A:M,13,FALSE)</f>
        <v>Operational/Non-Service Expenses</v>
      </c>
      <c r="E790">
        <v>0.44</v>
      </c>
      <c r="F790" s="1">
        <v>42855</v>
      </c>
      <c r="G790" t="s">
        <v>462</v>
      </c>
      <c r="H790" t="s">
        <v>468</v>
      </c>
      <c r="I790" t="s">
        <v>464</v>
      </c>
      <c r="J790">
        <v>163084</v>
      </c>
      <c r="K790">
        <v>59209</v>
      </c>
      <c r="L790">
        <v>269143</v>
      </c>
      <c r="Q790" t="s">
        <v>465</v>
      </c>
      <c r="U790">
        <v>4</v>
      </c>
      <c r="V790">
        <v>17</v>
      </c>
      <c r="Y790" t="s">
        <v>65</v>
      </c>
      <c r="Z790">
        <v>345</v>
      </c>
      <c r="AA790" t="s">
        <v>279</v>
      </c>
      <c r="AB790" t="s">
        <v>21</v>
      </c>
      <c r="AC790">
        <v>18</v>
      </c>
    </row>
    <row r="791" spans="1:29" x14ac:dyDescent="0.25">
      <c r="A791">
        <v>345</v>
      </c>
      <c r="B791">
        <v>345101</v>
      </c>
      <c r="C791">
        <v>6455</v>
      </c>
      <c r="D791" t="str">
        <f>VLOOKUP(C791,'Schedule 3'!A:M,13,FALSE)</f>
        <v>Operational/Non-Service Expenses</v>
      </c>
      <c r="E791">
        <v>0.6</v>
      </c>
      <c r="F791" s="1">
        <v>42855</v>
      </c>
      <c r="G791" t="s">
        <v>462</v>
      </c>
      <c r="H791" t="s">
        <v>469</v>
      </c>
      <c r="I791" t="s">
        <v>464</v>
      </c>
      <c r="J791">
        <v>163085</v>
      </c>
      <c r="K791">
        <v>59209</v>
      </c>
      <c r="L791">
        <v>269143</v>
      </c>
      <c r="Q791" t="s">
        <v>465</v>
      </c>
      <c r="U791">
        <v>4</v>
      </c>
      <c r="V791">
        <v>17</v>
      </c>
      <c r="Y791" t="s">
        <v>65</v>
      </c>
      <c r="Z791">
        <v>345</v>
      </c>
      <c r="AA791" t="s">
        <v>279</v>
      </c>
      <c r="AB791" t="s">
        <v>21</v>
      </c>
      <c r="AC791">
        <v>20</v>
      </c>
    </row>
    <row r="792" spans="1:29" x14ac:dyDescent="0.25">
      <c r="A792">
        <v>345</v>
      </c>
      <c r="B792">
        <v>345101</v>
      </c>
      <c r="C792">
        <v>6455</v>
      </c>
      <c r="D792" t="str">
        <f>VLOOKUP(C792,'Schedule 3'!A:M,13,FALSE)</f>
        <v>Operational/Non-Service Expenses</v>
      </c>
      <c r="E792">
        <v>0.61</v>
      </c>
      <c r="F792" s="1">
        <v>42855</v>
      </c>
      <c r="G792" t="s">
        <v>462</v>
      </c>
      <c r="H792" t="s">
        <v>467</v>
      </c>
      <c r="I792" t="s">
        <v>464</v>
      </c>
      <c r="J792">
        <v>163086</v>
      </c>
      <c r="K792">
        <v>59209</v>
      </c>
      <c r="L792">
        <v>269143</v>
      </c>
      <c r="Q792" t="s">
        <v>465</v>
      </c>
      <c r="U792">
        <v>4</v>
      </c>
      <c r="V792">
        <v>17</v>
      </c>
      <c r="Y792" t="s">
        <v>65</v>
      </c>
      <c r="Z792">
        <v>345</v>
      </c>
      <c r="AA792" t="s">
        <v>279</v>
      </c>
      <c r="AB792" t="s">
        <v>21</v>
      </c>
      <c r="AC792">
        <v>22</v>
      </c>
    </row>
    <row r="793" spans="1:29" x14ac:dyDescent="0.25">
      <c r="A793">
        <v>345</v>
      </c>
      <c r="B793">
        <v>345102</v>
      </c>
      <c r="C793">
        <v>6455</v>
      </c>
      <c r="D793" t="str">
        <f>VLOOKUP(C793,'Schedule 3'!A:M,13,FALSE)</f>
        <v>Operational/Non-Service Expenses</v>
      </c>
      <c r="E793">
        <v>-0.91</v>
      </c>
      <c r="F793" s="1">
        <v>42855</v>
      </c>
      <c r="G793" t="s">
        <v>462</v>
      </c>
      <c r="H793" t="s">
        <v>470</v>
      </c>
      <c r="I793" t="s">
        <v>464</v>
      </c>
      <c r="J793">
        <v>163119</v>
      </c>
      <c r="K793">
        <v>59209</v>
      </c>
      <c r="L793">
        <v>269143</v>
      </c>
      <c r="Q793" t="s">
        <v>465</v>
      </c>
      <c r="U793">
        <v>4</v>
      </c>
      <c r="V793">
        <v>17</v>
      </c>
      <c r="Y793" t="s">
        <v>65</v>
      </c>
      <c r="Z793">
        <v>345</v>
      </c>
      <c r="AA793" t="s">
        <v>279</v>
      </c>
      <c r="AB793" t="s">
        <v>21</v>
      </c>
      <c r="AC793">
        <v>24</v>
      </c>
    </row>
    <row r="794" spans="1:29" x14ac:dyDescent="0.25">
      <c r="A794">
        <v>345</v>
      </c>
      <c r="B794">
        <v>345102</v>
      </c>
      <c r="C794">
        <v>6455</v>
      </c>
      <c r="D794" t="str">
        <f>VLOOKUP(C794,'Schedule 3'!A:M,13,FALSE)</f>
        <v>Operational/Non-Service Expenses</v>
      </c>
      <c r="E794">
        <v>0.14000000000000001</v>
      </c>
      <c r="F794" s="1">
        <v>42855</v>
      </c>
      <c r="G794" t="s">
        <v>462</v>
      </c>
      <c r="H794" t="s">
        <v>471</v>
      </c>
      <c r="I794" t="s">
        <v>464</v>
      </c>
      <c r="J794">
        <v>163120</v>
      </c>
      <c r="K794">
        <v>59209</v>
      </c>
      <c r="L794">
        <v>269143</v>
      </c>
      <c r="Q794" t="s">
        <v>465</v>
      </c>
      <c r="U794">
        <v>4</v>
      </c>
      <c r="V794">
        <v>17</v>
      </c>
      <c r="Y794" t="s">
        <v>65</v>
      </c>
      <c r="Z794">
        <v>345</v>
      </c>
      <c r="AA794" t="s">
        <v>279</v>
      </c>
      <c r="AB794" t="s">
        <v>21</v>
      </c>
      <c r="AC794">
        <v>26</v>
      </c>
    </row>
    <row r="795" spans="1:29" x14ac:dyDescent="0.25">
      <c r="A795">
        <v>345</v>
      </c>
      <c r="B795">
        <v>345102</v>
      </c>
      <c r="C795">
        <v>6455</v>
      </c>
      <c r="D795" t="str">
        <f>VLOOKUP(C795,'Schedule 3'!A:M,13,FALSE)</f>
        <v>Operational/Non-Service Expenses</v>
      </c>
      <c r="E795">
        <v>0.91</v>
      </c>
      <c r="F795" s="1">
        <v>42855</v>
      </c>
      <c r="G795" t="s">
        <v>462</v>
      </c>
      <c r="H795" t="s">
        <v>472</v>
      </c>
      <c r="I795" t="s">
        <v>464</v>
      </c>
      <c r="J795">
        <v>163121</v>
      </c>
      <c r="K795">
        <v>59209</v>
      </c>
      <c r="L795">
        <v>269143</v>
      </c>
      <c r="Q795" t="s">
        <v>465</v>
      </c>
      <c r="U795">
        <v>4</v>
      </c>
      <c r="V795">
        <v>17</v>
      </c>
      <c r="Y795" t="s">
        <v>65</v>
      </c>
      <c r="Z795">
        <v>345</v>
      </c>
      <c r="AA795" t="s">
        <v>279</v>
      </c>
      <c r="AB795" t="s">
        <v>21</v>
      </c>
      <c r="AC795">
        <v>28</v>
      </c>
    </row>
    <row r="796" spans="1:29" x14ac:dyDescent="0.25">
      <c r="A796">
        <v>345</v>
      </c>
      <c r="B796">
        <v>345102</v>
      </c>
      <c r="C796">
        <v>6455</v>
      </c>
      <c r="D796" t="str">
        <f>VLOOKUP(C796,'Schedule 3'!A:M,13,FALSE)</f>
        <v>Operational/Non-Service Expenses</v>
      </c>
      <c r="E796">
        <v>0.91</v>
      </c>
      <c r="F796" s="1">
        <v>42855</v>
      </c>
      <c r="G796" t="s">
        <v>462</v>
      </c>
      <c r="H796" t="s">
        <v>473</v>
      </c>
      <c r="I796" t="s">
        <v>464</v>
      </c>
      <c r="J796">
        <v>163122</v>
      </c>
      <c r="K796">
        <v>59209</v>
      </c>
      <c r="L796">
        <v>269143</v>
      </c>
      <c r="Q796" t="s">
        <v>465</v>
      </c>
      <c r="U796">
        <v>4</v>
      </c>
      <c r="V796">
        <v>17</v>
      </c>
      <c r="Y796" t="s">
        <v>65</v>
      </c>
      <c r="Z796">
        <v>345</v>
      </c>
      <c r="AA796" t="s">
        <v>279</v>
      </c>
      <c r="AB796" t="s">
        <v>21</v>
      </c>
      <c r="AC796">
        <v>30</v>
      </c>
    </row>
    <row r="797" spans="1:29" x14ac:dyDescent="0.25">
      <c r="A797">
        <v>345</v>
      </c>
      <c r="B797">
        <v>345102</v>
      </c>
      <c r="C797">
        <v>6455</v>
      </c>
      <c r="D797" t="str">
        <f>VLOOKUP(C797,'Schedule 3'!A:M,13,FALSE)</f>
        <v>Operational/Non-Service Expenses</v>
      </c>
      <c r="E797">
        <v>1.24</v>
      </c>
      <c r="F797" s="1">
        <v>42855</v>
      </c>
      <c r="G797" t="s">
        <v>462</v>
      </c>
      <c r="H797" t="s">
        <v>471</v>
      </c>
      <c r="I797" t="s">
        <v>464</v>
      </c>
      <c r="J797">
        <v>163123</v>
      </c>
      <c r="K797">
        <v>59209</v>
      </c>
      <c r="L797">
        <v>269143</v>
      </c>
      <c r="Q797" t="s">
        <v>465</v>
      </c>
      <c r="U797">
        <v>4</v>
      </c>
      <c r="V797">
        <v>17</v>
      </c>
      <c r="Y797" t="s">
        <v>65</v>
      </c>
      <c r="Z797">
        <v>345</v>
      </c>
      <c r="AA797" t="s">
        <v>279</v>
      </c>
      <c r="AB797" t="s">
        <v>21</v>
      </c>
      <c r="AC797">
        <v>32</v>
      </c>
    </row>
    <row r="798" spans="1:29" x14ac:dyDescent="0.25">
      <c r="A798">
        <v>345</v>
      </c>
      <c r="B798">
        <v>345102</v>
      </c>
      <c r="C798">
        <v>6455</v>
      </c>
      <c r="D798" t="str">
        <f>VLOOKUP(C798,'Schedule 3'!A:M,13,FALSE)</f>
        <v>Operational/Non-Service Expenses</v>
      </c>
      <c r="E798">
        <v>1.71</v>
      </c>
      <c r="F798" s="1">
        <v>42855</v>
      </c>
      <c r="G798" t="s">
        <v>462</v>
      </c>
      <c r="H798" t="s">
        <v>474</v>
      </c>
      <c r="I798" t="s">
        <v>464</v>
      </c>
      <c r="J798">
        <v>163124</v>
      </c>
      <c r="K798">
        <v>59209</v>
      </c>
      <c r="L798">
        <v>269143</v>
      </c>
      <c r="Q798" t="s">
        <v>465</v>
      </c>
      <c r="U798">
        <v>4</v>
      </c>
      <c r="V798">
        <v>17</v>
      </c>
      <c r="Y798" t="s">
        <v>65</v>
      </c>
      <c r="Z798">
        <v>345</v>
      </c>
      <c r="AA798" t="s">
        <v>279</v>
      </c>
      <c r="AB798" t="s">
        <v>21</v>
      </c>
      <c r="AC798">
        <v>34</v>
      </c>
    </row>
    <row r="799" spans="1:29" x14ac:dyDescent="0.25">
      <c r="A799">
        <v>345</v>
      </c>
      <c r="B799">
        <v>345102</v>
      </c>
      <c r="C799">
        <v>6455</v>
      </c>
      <c r="D799" t="str">
        <f>VLOOKUP(C799,'Schedule 3'!A:M,13,FALSE)</f>
        <v>Operational/Non-Service Expenses</v>
      </c>
      <c r="E799">
        <v>2.14</v>
      </c>
      <c r="F799" s="1">
        <v>42855</v>
      </c>
      <c r="G799" t="s">
        <v>462</v>
      </c>
      <c r="H799" t="s">
        <v>474</v>
      </c>
      <c r="I799" t="s">
        <v>464</v>
      </c>
      <c r="J799">
        <v>163125</v>
      </c>
      <c r="K799">
        <v>59209</v>
      </c>
      <c r="L799">
        <v>269143</v>
      </c>
      <c r="Q799" t="s">
        <v>465</v>
      </c>
      <c r="U799">
        <v>4</v>
      </c>
      <c r="V799">
        <v>17</v>
      </c>
      <c r="Y799" t="s">
        <v>65</v>
      </c>
      <c r="Z799">
        <v>345</v>
      </c>
      <c r="AA799" t="s">
        <v>279</v>
      </c>
      <c r="AB799" t="s">
        <v>21</v>
      </c>
      <c r="AC799">
        <v>36</v>
      </c>
    </row>
    <row r="800" spans="1:29" x14ac:dyDescent="0.25">
      <c r="A800">
        <v>345</v>
      </c>
      <c r="B800">
        <v>345102</v>
      </c>
      <c r="C800">
        <v>6455</v>
      </c>
      <c r="D800" t="str">
        <f>VLOOKUP(C800,'Schedule 3'!A:M,13,FALSE)</f>
        <v>Operational/Non-Service Expenses</v>
      </c>
      <c r="E800">
        <v>3.34</v>
      </c>
      <c r="F800" s="1">
        <v>42855</v>
      </c>
      <c r="G800" t="s">
        <v>462</v>
      </c>
      <c r="H800" t="s">
        <v>474</v>
      </c>
      <c r="I800" t="s">
        <v>464</v>
      </c>
      <c r="J800">
        <v>163126</v>
      </c>
      <c r="K800">
        <v>59209</v>
      </c>
      <c r="L800">
        <v>269143</v>
      </c>
      <c r="Q800" t="s">
        <v>465</v>
      </c>
      <c r="U800">
        <v>4</v>
      </c>
      <c r="V800">
        <v>17</v>
      </c>
      <c r="Y800" t="s">
        <v>65</v>
      </c>
      <c r="Z800">
        <v>345</v>
      </c>
      <c r="AA800" t="s">
        <v>279</v>
      </c>
      <c r="AB800" t="s">
        <v>21</v>
      </c>
      <c r="AC800">
        <v>38</v>
      </c>
    </row>
    <row r="801" spans="1:29" x14ac:dyDescent="0.25">
      <c r="A801">
        <v>345</v>
      </c>
      <c r="B801">
        <v>345102</v>
      </c>
      <c r="C801">
        <v>6455</v>
      </c>
      <c r="D801" t="str">
        <f>VLOOKUP(C801,'Schedule 3'!A:M,13,FALSE)</f>
        <v>Operational/Non-Service Expenses</v>
      </c>
      <c r="E801">
        <v>3.48</v>
      </c>
      <c r="F801" s="1">
        <v>42855</v>
      </c>
      <c r="G801" t="s">
        <v>462</v>
      </c>
      <c r="H801" t="s">
        <v>468</v>
      </c>
      <c r="I801" t="s">
        <v>464</v>
      </c>
      <c r="J801">
        <v>163127</v>
      </c>
      <c r="K801">
        <v>59209</v>
      </c>
      <c r="L801">
        <v>269143</v>
      </c>
      <c r="Q801" t="s">
        <v>465</v>
      </c>
      <c r="U801">
        <v>4</v>
      </c>
      <c r="V801">
        <v>17</v>
      </c>
      <c r="Y801" t="s">
        <v>65</v>
      </c>
      <c r="Z801">
        <v>345</v>
      </c>
      <c r="AA801" t="s">
        <v>279</v>
      </c>
      <c r="AB801" t="s">
        <v>21</v>
      </c>
      <c r="AC801">
        <v>40</v>
      </c>
    </row>
    <row r="802" spans="1:29" x14ac:dyDescent="0.25">
      <c r="A802">
        <v>345</v>
      </c>
      <c r="B802">
        <v>345102</v>
      </c>
      <c r="C802">
        <v>6455</v>
      </c>
      <c r="D802" t="str">
        <f>VLOOKUP(C802,'Schedule 3'!A:M,13,FALSE)</f>
        <v>Operational/Non-Service Expenses</v>
      </c>
      <c r="E802">
        <v>4.33</v>
      </c>
      <c r="F802" s="1">
        <v>42855</v>
      </c>
      <c r="G802" t="s">
        <v>462</v>
      </c>
      <c r="H802" t="s">
        <v>474</v>
      </c>
      <c r="I802" t="s">
        <v>464</v>
      </c>
      <c r="J802">
        <v>163128</v>
      </c>
      <c r="K802">
        <v>59209</v>
      </c>
      <c r="L802">
        <v>269143</v>
      </c>
      <c r="Q802" t="s">
        <v>465</v>
      </c>
      <c r="U802">
        <v>4</v>
      </c>
      <c r="V802">
        <v>17</v>
      </c>
      <c r="Y802" t="s">
        <v>65</v>
      </c>
      <c r="Z802">
        <v>345</v>
      </c>
      <c r="AA802" t="s">
        <v>279</v>
      </c>
      <c r="AB802" t="s">
        <v>21</v>
      </c>
      <c r="AC802">
        <v>42</v>
      </c>
    </row>
    <row r="803" spans="1:29" x14ac:dyDescent="0.25">
      <c r="A803">
        <v>345</v>
      </c>
      <c r="B803">
        <v>345102</v>
      </c>
      <c r="C803">
        <v>6455</v>
      </c>
      <c r="D803" t="str">
        <f>VLOOKUP(C803,'Schedule 3'!A:M,13,FALSE)</f>
        <v>Operational/Non-Service Expenses</v>
      </c>
      <c r="E803">
        <v>5.25</v>
      </c>
      <c r="F803" s="1">
        <v>42855</v>
      </c>
      <c r="G803" t="s">
        <v>462</v>
      </c>
      <c r="H803" t="s">
        <v>475</v>
      </c>
      <c r="I803" t="s">
        <v>464</v>
      </c>
      <c r="J803">
        <v>163129</v>
      </c>
      <c r="K803">
        <v>59209</v>
      </c>
      <c r="L803">
        <v>269143</v>
      </c>
      <c r="Q803" t="s">
        <v>465</v>
      </c>
      <c r="U803">
        <v>4</v>
      </c>
      <c r="V803">
        <v>17</v>
      </c>
      <c r="Y803" t="s">
        <v>65</v>
      </c>
      <c r="Z803">
        <v>345</v>
      </c>
      <c r="AA803" t="s">
        <v>279</v>
      </c>
      <c r="AB803" t="s">
        <v>21</v>
      </c>
      <c r="AC803">
        <v>44</v>
      </c>
    </row>
    <row r="804" spans="1:29" x14ac:dyDescent="0.25">
      <c r="A804">
        <v>345</v>
      </c>
      <c r="B804">
        <v>345100</v>
      </c>
      <c r="C804">
        <v>6460</v>
      </c>
      <c r="D804" t="str">
        <f>VLOOKUP(C804,'Schedule 3'!A:M,13,FALSE)</f>
        <v>Operational/Non-Service Expenses</v>
      </c>
      <c r="E804">
        <v>0.25</v>
      </c>
      <c r="F804" s="1">
        <v>42855</v>
      </c>
      <c r="G804" t="s">
        <v>462</v>
      </c>
      <c r="H804" t="s">
        <v>476</v>
      </c>
      <c r="I804" t="s">
        <v>464</v>
      </c>
      <c r="J804">
        <v>92260</v>
      </c>
      <c r="K804">
        <v>59209</v>
      </c>
      <c r="L804">
        <v>269143</v>
      </c>
      <c r="Q804" t="s">
        <v>465</v>
      </c>
      <c r="U804">
        <v>4</v>
      </c>
      <c r="V804">
        <v>17</v>
      </c>
      <c r="Y804" t="s">
        <v>65</v>
      </c>
      <c r="Z804">
        <v>345</v>
      </c>
      <c r="AA804" t="s">
        <v>279</v>
      </c>
      <c r="AB804" t="s">
        <v>21</v>
      </c>
      <c r="AC804">
        <v>46</v>
      </c>
    </row>
    <row r="805" spans="1:29" x14ac:dyDescent="0.25">
      <c r="A805">
        <v>345</v>
      </c>
      <c r="B805">
        <v>345101</v>
      </c>
      <c r="C805">
        <v>6460</v>
      </c>
      <c r="D805" t="str">
        <f>VLOOKUP(C805,'Schedule 3'!A:M,13,FALSE)</f>
        <v>Operational/Non-Service Expenses</v>
      </c>
      <c r="E805">
        <v>5.7</v>
      </c>
      <c r="F805" s="1">
        <v>42855</v>
      </c>
      <c r="G805" t="s">
        <v>462</v>
      </c>
      <c r="H805" t="s">
        <v>476</v>
      </c>
      <c r="I805" t="s">
        <v>464</v>
      </c>
      <c r="J805">
        <v>92261</v>
      </c>
      <c r="K805">
        <v>59209</v>
      </c>
      <c r="L805">
        <v>269143</v>
      </c>
      <c r="Q805" t="s">
        <v>465</v>
      </c>
      <c r="U805">
        <v>4</v>
      </c>
      <c r="V805">
        <v>17</v>
      </c>
      <c r="Y805" t="s">
        <v>65</v>
      </c>
      <c r="Z805">
        <v>345</v>
      </c>
      <c r="AA805" t="s">
        <v>279</v>
      </c>
      <c r="AB805" t="s">
        <v>21</v>
      </c>
      <c r="AC805">
        <v>48</v>
      </c>
    </row>
    <row r="806" spans="1:29" x14ac:dyDescent="0.25">
      <c r="A806">
        <v>345</v>
      </c>
      <c r="B806">
        <v>345102</v>
      </c>
      <c r="C806">
        <v>6460</v>
      </c>
      <c r="D806" t="str">
        <f>VLOOKUP(C806,'Schedule 3'!A:M,13,FALSE)</f>
        <v>Operational/Non-Service Expenses</v>
      </c>
      <c r="E806">
        <v>35.86</v>
      </c>
      <c r="F806" s="1">
        <v>42855</v>
      </c>
      <c r="G806" t="s">
        <v>462</v>
      </c>
      <c r="H806" t="s">
        <v>476</v>
      </c>
      <c r="I806" t="s">
        <v>464</v>
      </c>
      <c r="J806">
        <v>92262</v>
      </c>
      <c r="K806">
        <v>59209</v>
      </c>
      <c r="L806">
        <v>269143</v>
      </c>
      <c r="Q806" t="s">
        <v>465</v>
      </c>
      <c r="U806">
        <v>4</v>
      </c>
      <c r="V806">
        <v>17</v>
      </c>
      <c r="Y806" t="s">
        <v>65</v>
      </c>
      <c r="Z806">
        <v>345</v>
      </c>
      <c r="AA806" t="s">
        <v>279</v>
      </c>
      <c r="AB806" t="s">
        <v>21</v>
      </c>
      <c r="AC806">
        <v>50</v>
      </c>
    </row>
    <row r="807" spans="1:29" x14ac:dyDescent="0.25">
      <c r="A807">
        <v>345</v>
      </c>
      <c r="B807">
        <v>345101</v>
      </c>
      <c r="C807">
        <v>6460</v>
      </c>
      <c r="D807" t="str">
        <f>VLOOKUP(C807,'Schedule 3'!A:M,13,FALSE)</f>
        <v>Operational/Non-Service Expenses</v>
      </c>
      <c r="E807">
        <v>2.84</v>
      </c>
      <c r="F807" s="1">
        <v>42855</v>
      </c>
      <c r="G807" t="s">
        <v>462</v>
      </c>
      <c r="H807" t="s">
        <v>463</v>
      </c>
      <c r="I807" t="s">
        <v>464</v>
      </c>
      <c r="J807">
        <v>108576</v>
      </c>
      <c r="K807">
        <v>59209</v>
      </c>
      <c r="L807">
        <v>269143</v>
      </c>
      <c r="Q807" t="s">
        <v>465</v>
      </c>
      <c r="U807">
        <v>4</v>
      </c>
      <c r="V807">
        <v>17</v>
      </c>
      <c r="Y807" t="s">
        <v>65</v>
      </c>
      <c r="Z807">
        <v>345</v>
      </c>
      <c r="AA807" t="s">
        <v>279</v>
      </c>
      <c r="AB807" t="s">
        <v>21</v>
      </c>
      <c r="AC807">
        <v>52</v>
      </c>
    </row>
    <row r="808" spans="1:29" x14ac:dyDescent="0.25">
      <c r="A808">
        <v>345</v>
      </c>
      <c r="B808">
        <v>345101</v>
      </c>
      <c r="C808">
        <v>6460</v>
      </c>
      <c r="D808" t="str">
        <f>VLOOKUP(C808,'Schedule 3'!A:M,13,FALSE)</f>
        <v>Operational/Non-Service Expenses</v>
      </c>
      <c r="E808">
        <v>43.99</v>
      </c>
      <c r="F808" s="1">
        <v>42855</v>
      </c>
      <c r="G808" t="s">
        <v>462</v>
      </c>
      <c r="H808" t="s">
        <v>463</v>
      </c>
      <c r="I808" t="s">
        <v>464</v>
      </c>
      <c r="J808">
        <v>108591</v>
      </c>
      <c r="K808">
        <v>59209</v>
      </c>
      <c r="L808">
        <v>269143</v>
      </c>
      <c r="Q808" t="s">
        <v>465</v>
      </c>
      <c r="U808">
        <v>4</v>
      </c>
      <c r="V808">
        <v>17</v>
      </c>
      <c r="Y808" t="s">
        <v>65</v>
      </c>
      <c r="Z808">
        <v>345</v>
      </c>
      <c r="AA808" t="s">
        <v>279</v>
      </c>
      <c r="AB808" t="s">
        <v>21</v>
      </c>
      <c r="AC808">
        <v>54</v>
      </c>
    </row>
    <row r="809" spans="1:29" x14ac:dyDescent="0.25">
      <c r="A809">
        <v>345</v>
      </c>
      <c r="B809">
        <v>345102</v>
      </c>
      <c r="C809">
        <v>6460</v>
      </c>
      <c r="D809" t="str">
        <f>VLOOKUP(C809,'Schedule 3'!A:M,13,FALSE)</f>
        <v>Operational/Non-Service Expenses</v>
      </c>
      <c r="E809">
        <v>524.99</v>
      </c>
      <c r="F809" s="1">
        <v>42855</v>
      </c>
      <c r="G809" t="s">
        <v>462</v>
      </c>
      <c r="H809" t="s">
        <v>463</v>
      </c>
      <c r="I809" t="s">
        <v>464</v>
      </c>
      <c r="J809">
        <v>108611</v>
      </c>
      <c r="K809">
        <v>59209</v>
      </c>
      <c r="L809">
        <v>269143</v>
      </c>
      <c r="Q809" t="s">
        <v>465</v>
      </c>
      <c r="U809">
        <v>4</v>
      </c>
      <c r="V809">
        <v>17</v>
      </c>
      <c r="Y809" t="s">
        <v>65</v>
      </c>
      <c r="Z809">
        <v>345</v>
      </c>
      <c r="AA809" t="s">
        <v>279</v>
      </c>
      <c r="AB809" t="s">
        <v>21</v>
      </c>
      <c r="AC809">
        <v>56</v>
      </c>
    </row>
    <row r="810" spans="1:29" x14ac:dyDescent="0.25">
      <c r="A810">
        <v>345</v>
      </c>
      <c r="B810">
        <v>345102</v>
      </c>
      <c r="C810">
        <v>6460</v>
      </c>
      <c r="D810" t="str">
        <f>VLOOKUP(C810,'Schedule 3'!A:M,13,FALSE)</f>
        <v>Operational/Non-Service Expenses</v>
      </c>
      <c r="E810">
        <v>0.21</v>
      </c>
      <c r="F810" s="1">
        <v>42855</v>
      </c>
      <c r="G810" t="s">
        <v>462</v>
      </c>
      <c r="H810" t="s">
        <v>477</v>
      </c>
      <c r="I810" t="s">
        <v>464</v>
      </c>
      <c r="J810">
        <v>163130</v>
      </c>
      <c r="K810">
        <v>59209</v>
      </c>
      <c r="L810">
        <v>269143</v>
      </c>
      <c r="Q810" t="s">
        <v>465</v>
      </c>
      <c r="U810">
        <v>4</v>
      </c>
      <c r="V810">
        <v>17</v>
      </c>
      <c r="Y810" t="s">
        <v>65</v>
      </c>
      <c r="Z810">
        <v>345</v>
      </c>
      <c r="AA810" t="s">
        <v>279</v>
      </c>
      <c r="AB810" t="s">
        <v>21</v>
      </c>
      <c r="AC810">
        <v>58</v>
      </c>
    </row>
    <row r="811" spans="1:29" x14ac:dyDescent="0.25">
      <c r="A811">
        <v>345</v>
      </c>
      <c r="B811">
        <v>345102</v>
      </c>
      <c r="C811">
        <v>6460</v>
      </c>
      <c r="D811" t="str">
        <f>VLOOKUP(C811,'Schedule 3'!A:M,13,FALSE)</f>
        <v>Operational/Non-Service Expenses</v>
      </c>
      <c r="E811">
        <v>0.72</v>
      </c>
      <c r="F811" s="1">
        <v>42855</v>
      </c>
      <c r="G811" t="s">
        <v>462</v>
      </c>
      <c r="H811" t="s">
        <v>478</v>
      </c>
      <c r="I811" t="s">
        <v>464</v>
      </c>
      <c r="J811">
        <v>163131</v>
      </c>
      <c r="K811">
        <v>59209</v>
      </c>
      <c r="L811">
        <v>269143</v>
      </c>
      <c r="Q811" t="s">
        <v>465</v>
      </c>
      <c r="U811">
        <v>4</v>
      </c>
      <c r="V811">
        <v>17</v>
      </c>
      <c r="Y811" t="s">
        <v>65</v>
      </c>
      <c r="Z811">
        <v>345</v>
      </c>
      <c r="AA811" t="s">
        <v>279</v>
      </c>
      <c r="AB811" t="s">
        <v>21</v>
      </c>
      <c r="AC811">
        <v>60</v>
      </c>
    </row>
    <row r="812" spans="1:29" x14ac:dyDescent="0.25">
      <c r="A812">
        <v>345</v>
      </c>
      <c r="B812">
        <v>345102</v>
      </c>
      <c r="C812">
        <v>6460</v>
      </c>
      <c r="D812" t="str">
        <f>VLOOKUP(C812,'Schedule 3'!A:M,13,FALSE)</f>
        <v>Operational/Non-Service Expenses</v>
      </c>
      <c r="E812">
        <v>0.72</v>
      </c>
      <c r="F812" s="1">
        <v>42855</v>
      </c>
      <c r="G812" t="s">
        <v>462</v>
      </c>
      <c r="H812" t="s">
        <v>479</v>
      </c>
      <c r="I812" t="s">
        <v>464</v>
      </c>
      <c r="J812">
        <v>163132</v>
      </c>
      <c r="K812">
        <v>59209</v>
      </c>
      <c r="L812">
        <v>269143</v>
      </c>
      <c r="Q812" t="s">
        <v>465</v>
      </c>
      <c r="U812">
        <v>4</v>
      </c>
      <c r="V812">
        <v>17</v>
      </c>
      <c r="Y812" t="s">
        <v>65</v>
      </c>
      <c r="Z812">
        <v>345</v>
      </c>
      <c r="AA812" t="s">
        <v>279</v>
      </c>
      <c r="AB812" t="s">
        <v>21</v>
      </c>
      <c r="AC812">
        <v>62</v>
      </c>
    </row>
    <row r="813" spans="1:29" x14ac:dyDescent="0.25">
      <c r="A813">
        <v>345</v>
      </c>
      <c r="B813">
        <v>345102</v>
      </c>
      <c r="C813">
        <v>6460</v>
      </c>
      <c r="D813" t="str">
        <f>VLOOKUP(C813,'Schedule 3'!A:M,13,FALSE)</f>
        <v>Operational/Non-Service Expenses</v>
      </c>
      <c r="E813">
        <v>0.93</v>
      </c>
      <c r="F813" s="1">
        <v>42855</v>
      </c>
      <c r="G813" t="s">
        <v>462</v>
      </c>
      <c r="H813" t="s">
        <v>480</v>
      </c>
      <c r="I813" t="s">
        <v>464</v>
      </c>
      <c r="J813">
        <v>163133</v>
      </c>
      <c r="K813">
        <v>59209</v>
      </c>
      <c r="L813">
        <v>269143</v>
      </c>
      <c r="Q813" t="s">
        <v>465</v>
      </c>
      <c r="U813">
        <v>4</v>
      </c>
      <c r="V813">
        <v>17</v>
      </c>
      <c r="Y813" t="s">
        <v>65</v>
      </c>
      <c r="Z813">
        <v>345</v>
      </c>
      <c r="AA813" t="s">
        <v>279</v>
      </c>
      <c r="AB813" t="s">
        <v>21</v>
      </c>
      <c r="AC813">
        <v>64</v>
      </c>
    </row>
    <row r="814" spans="1:29" x14ac:dyDescent="0.25">
      <c r="A814">
        <v>345</v>
      </c>
      <c r="B814">
        <v>345102</v>
      </c>
      <c r="C814">
        <v>6460</v>
      </c>
      <c r="D814" t="str">
        <f>VLOOKUP(C814,'Schedule 3'!A:M,13,FALSE)</f>
        <v>Operational/Non-Service Expenses</v>
      </c>
      <c r="E814">
        <v>81.94</v>
      </c>
      <c r="F814" s="1">
        <v>42855</v>
      </c>
      <c r="G814" t="s">
        <v>462</v>
      </c>
      <c r="H814" t="s">
        <v>477</v>
      </c>
      <c r="I814" t="s">
        <v>464</v>
      </c>
      <c r="J814">
        <v>163134</v>
      </c>
      <c r="K814">
        <v>59209</v>
      </c>
      <c r="L814">
        <v>269143</v>
      </c>
      <c r="Q814" t="s">
        <v>465</v>
      </c>
      <c r="U814">
        <v>4</v>
      </c>
      <c r="V814">
        <v>17</v>
      </c>
      <c r="Y814" t="s">
        <v>65</v>
      </c>
      <c r="Z814">
        <v>345</v>
      </c>
      <c r="AA814" t="s">
        <v>279</v>
      </c>
      <c r="AB814" t="s">
        <v>21</v>
      </c>
      <c r="AC814">
        <v>66</v>
      </c>
    </row>
    <row r="815" spans="1:29" x14ac:dyDescent="0.25">
      <c r="A815">
        <v>345</v>
      </c>
      <c r="B815">
        <v>345102</v>
      </c>
      <c r="C815">
        <v>6460</v>
      </c>
      <c r="D815" t="str">
        <f>VLOOKUP(C815,'Schedule 3'!A:M,13,FALSE)</f>
        <v>Operational/Non-Service Expenses</v>
      </c>
      <c r="E815">
        <v>95.52</v>
      </c>
      <c r="F815" s="1">
        <v>42855</v>
      </c>
      <c r="G815" t="s">
        <v>462</v>
      </c>
      <c r="H815" t="s">
        <v>481</v>
      </c>
      <c r="I815" t="s">
        <v>464</v>
      </c>
      <c r="J815">
        <v>2003099</v>
      </c>
      <c r="K815">
        <v>59209</v>
      </c>
      <c r="L815">
        <v>269143</v>
      </c>
      <c r="Q815" t="s">
        <v>465</v>
      </c>
      <c r="U815">
        <v>4</v>
      </c>
      <c r="V815">
        <v>17</v>
      </c>
      <c r="Y815" t="s">
        <v>65</v>
      </c>
      <c r="Z815">
        <v>345</v>
      </c>
      <c r="AA815" t="s">
        <v>279</v>
      </c>
      <c r="AB815" t="s">
        <v>21</v>
      </c>
      <c r="AC815">
        <v>68</v>
      </c>
    </row>
    <row r="816" spans="1:29" x14ac:dyDescent="0.25">
      <c r="A816">
        <v>345</v>
      </c>
      <c r="B816">
        <v>345102</v>
      </c>
      <c r="C816">
        <v>6465</v>
      </c>
      <c r="D816" t="str">
        <f>VLOOKUP(C816,'Schedule 3'!A:M,13,FALSE)</f>
        <v>Operational/Non-Service Expenses</v>
      </c>
      <c r="E816">
        <v>0.39</v>
      </c>
      <c r="F816" s="1">
        <v>42855</v>
      </c>
      <c r="G816" t="s">
        <v>462</v>
      </c>
      <c r="H816" t="s">
        <v>482</v>
      </c>
      <c r="I816" t="s">
        <v>464</v>
      </c>
      <c r="J816">
        <v>1008859</v>
      </c>
      <c r="K816">
        <v>59209</v>
      </c>
      <c r="L816">
        <v>269143</v>
      </c>
      <c r="Q816" t="s">
        <v>465</v>
      </c>
      <c r="U816">
        <v>4</v>
      </c>
      <c r="V816">
        <v>17</v>
      </c>
      <c r="Y816" t="s">
        <v>65</v>
      </c>
      <c r="Z816">
        <v>345</v>
      </c>
      <c r="AA816" t="s">
        <v>279</v>
      </c>
      <c r="AB816" t="s">
        <v>21</v>
      </c>
      <c r="AC816">
        <v>70</v>
      </c>
    </row>
    <row r="817" spans="1:29" x14ac:dyDescent="0.25">
      <c r="A817">
        <v>345</v>
      </c>
      <c r="B817">
        <v>345102</v>
      </c>
      <c r="C817">
        <v>6470</v>
      </c>
      <c r="D817" t="str">
        <f>VLOOKUP(C817,'Schedule 3'!A:M,13,FALSE)</f>
        <v>Operational/Non-Service Expenses</v>
      </c>
      <c r="E817">
        <v>216</v>
      </c>
      <c r="F817" s="1">
        <v>42855</v>
      </c>
      <c r="G817" t="s">
        <v>462</v>
      </c>
      <c r="H817" t="s">
        <v>483</v>
      </c>
      <c r="I817" t="s">
        <v>464</v>
      </c>
      <c r="J817">
        <v>2003127</v>
      </c>
      <c r="K817">
        <v>59209</v>
      </c>
      <c r="L817">
        <v>269143</v>
      </c>
      <c r="Q817" t="s">
        <v>465</v>
      </c>
      <c r="U817">
        <v>4</v>
      </c>
      <c r="V817">
        <v>17</v>
      </c>
      <c r="Y817" t="s">
        <v>65</v>
      </c>
      <c r="Z817">
        <v>345</v>
      </c>
      <c r="AA817" t="s">
        <v>279</v>
      </c>
      <c r="AB817" t="s">
        <v>21</v>
      </c>
      <c r="AC817">
        <v>72</v>
      </c>
    </row>
    <row r="818" spans="1:29" x14ac:dyDescent="0.25">
      <c r="A818">
        <v>345</v>
      </c>
      <c r="B818">
        <v>345100</v>
      </c>
      <c r="C818">
        <v>6485</v>
      </c>
      <c r="D818" t="str">
        <f>VLOOKUP(C818,'Schedule 3'!A:M,13,FALSE)</f>
        <v>Operational/Non-Service Expenses</v>
      </c>
      <c r="E818">
        <v>0.7</v>
      </c>
      <c r="F818" s="1">
        <v>42855</v>
      </c>
      <c r="G818" t="s">
        <v>462</v>
      </c>
      <c r="H818" t="s">
        <v>484</v>
      </c>
      <c r="I818" t="s">
        <v>464</v>
      </c>
      <c r="J818">
        <v>92594</v>
      </c>
      <c r="K818">
        <v>59209</v>
      </c>
      <c r="L818">
        <v>269143</v>
      </c>
      <c r="Q818" t="s">
        <v>465</v>
      </c>
      <c r="U818">
        <v>4</v>
      </c>
      <c r="V818">
        <v>17</v>
      </c>
      <c r="Y818" t="s">
        <v>65</v>
      </c>
      <c r="Z818">
        <v>345</v>
      </c>
      <c r="AA818" t="s">
        <v>279</v>
      </c>
      <c r="AB818" t="s">
        <v>21</v>
      </c>
      <c r="AC818">
        <v>74</v>
      </c>
    </row>
    <row r="819" spans="1:29" x14ac:dyDescent="0.25">
      <c r="A819">
        <v>345</v>
      </c>
      <c r="B819">
        <v>345101</v>
      </c>
      <c r="C819">
        <v>6485</v>
      </c>
      <c r="D819" t="str">
        <f>VLOOKUP(C819,'Schedule 3'!A:M,13,FALSE)</f>
        <v>Operational/Non-Service Expenses</v>
      </c>
      <c r="E819">
        <v>2.54</v>
      </c>
      <c r="F819" s="1">
        <v>42855</v>
      </c>
      <c r="G819" t="s">
        <v>462</v>
      </c>
      <c r="H819" t="s">
        <v>484</v>
      </c>
      <c r="I819" t="s">
        <v>464</v>
      </c>
      <c r="J819">
        <v>92595</v>
      </c>
      <c r="K819">
        <v>59209</v>
      </c>
      <c r="L819">
        <v>269143</v>
      </c>
      <c r="Q819" t="s">
        <v>465</v>
      </c>
      <c r="U819">
        <v>4</v>
      </c>
      <c r="V819">
        <v>17</v>
      </c>
      <c r="Y819" t="s">
        <v>65</v>
      </c>
      <c r="Z819">
        <v>345</v>
      </c>
      <c r="AA819" t="s">
        <v>279</v>
      </c>
      <c r="AB819" t="s">
        <v>21</v>
      </c>
      <c r="AC819">
        <v>76</v>
      </c>
    </row>
    <row r="820" spans="1:29" x14ac:dyDescent="0.25">
      <c r="A820">
        <v>345</v>
      </c>
      <c r="B820">
        <v>345102</v>
      </c>
      <c r="C820">
        <v>6485</v>
      </c>
      <c r="D820" t="str">
        <f>VLOOKUP(C820,'Schedule 3'!A:M,13,FALSE)</f>
        <v>Operational/Non-Service Expenses</v>
      </c>
      <c r="E820">
        <v>0.85</v>
      </c>
      <c r="F820" s="1">
        <v>42855</v>
      </c>
      <c r="G820" t="s">
        <v>462</v>
      </c>
      <c r="H820" t="s">
        <v>484</v>
      </c>
      <c r="I820" t="s">
        <v>464</v>
      </c>
      <c r="J820">
        <v>92596</v>
      </c>
      <c r="K820">
        <v>59209</v>
      </c>
      <c r="L820">
        <v>269143</v>
      </c>
      <c r="Q820" t="s">
        <v>465</v>
      </c>
      <c r="U820">
        <v>4</v>
      </c>
      <c r="V820">
        <v>17</v>
      </c>
      <c r="Y820" t="s">
        <v>65</v>
      </c>
      <c r="Z820">
        <v>345</v>
      </c>
      <c r="AA820" t="s">
        <v>279</v>
      </c>
      <c r="AB820" t="s">
        <v>21</v>
      </c>
      <c r="AC820">
        <v>78</v>
      </c>
    </row>
    <row r="821" spans="1:29" x14ac:dyDescent="0.25">
      <c r="A821">
        <v>345</v>
      </c>
      <c r="B821">
        <v>345101</v>
      </c>
      <c r="C821">
        <v>6485</v>
      </c>
      <c r="D821" t="str">
        <f>VLOOKUP(C821,'Schedule 3'!A:M,13,FALSE)</f>
        <v>Operational/Non-Service Expenses</v>
      </c>
      <c r="E821">
        <v>0.24</v>
      </c>
      <c r="F821" s="1">
        <v>42855</v>
      </c>
      <c r="G821" t="s">
        <v>462</v>
      </c>
      <c r="H821" t="s">
        <v>463</v>
      </c>
      <c r="I821" t="s">
        <v>464</v>
      </c>
      <c r="J821">
        <v>108577</v>
      </c>
      <c r="K821">
        <v>59209</v>
      </c>
      <c r="L821">
        <v>269143</v>
      </c>
      <c r="Q821" t="s">
        <v>465</v>
      </c>
      <c r="U821">
        <v>4</v>
      </c>
      <c r="V821">
        <v>17</v>
      </c>
      <c r="Y821" t="s">
        <v>65</v>
      </c>
      <c r="Z821">
        <v>345</v>
      </c>
      <c r="AA821" t="s">
        <v>279</v>
      </c>
      <c r="AB821" t="s">
        <v>21</v>
      </c>
      <c r="AC821">
        <v>80</v>
      </c>
    </row>
    <row r="822" spans="1:29" x14ac:dyDescent="0.25">
      <c r="A822">
        <v>345</v>
      </c>
      <c r="B822">
        <v>345101</v>
      </c>
      <c r="C822">
        <v>6485</v>
      </c>
      <c r="D822" t="str">
        <f>VLOOKUP(C822,'Schedule 3'!A:M,13,FALSE)</f>
        <v>Operational/Non-Service Expenses</v>
      </c>
      <c r="E822">
        <v>768.14</v>
      </c>
      <c r="F822" s="1">
        <v>42855</v>
      </c>
      <c r="G822" t="s">
        <v>462</v>
      </c>
      <c r="H822" t="s">
        <v>463</v>
      </c>
      <c r="I822" t="s">
        <v>464</v>
      </c>
      <c r="J822">
        <v>108592</v>
      </c>
      <c r="K822">
        <v>59209</v>
      </c>
      <c r="L822">
        <v>269143</v>
      </c>
      <c r="Q822" t="s">
        <v>465</v>
      </c>
      <c r="U822">
        <v>4</v>
      </c>
      <c r="V822">
        <v>17</v>
      </c>
      <c r="Y822" t="s">
        <v>65</v>
      </c>
      <c r="Z822">
        <v>345</v>
      </c>
      <c r="AA822" t="s">
        <v>279</v>
      </c>
      <c r="AB822" t="s">
        <v>21</v>
      </c>
      <c r="AC822">
        <v>82</v>
      </c>
    </row>
    <row r="823" spans="1:29" x14ac:dyDescent="0.25">
      <c r="A823">
        <v>345</v>
      </c>
      <c r="B823">
        <v>345102</v>
      </c>
      <c r="C823">
        <v>6485</v>
      </c>
      <c r="D823" t="str">
        <f>VLOOKUP(C823,'Schedule 3'!A:M,13,FALSE)</f>
        <v>Operational/Non-Service Expenses</v>
      </c>
      <c r="E823">
        <v>12.51</v>
      </c>
      <c r="F823" s="1">
        <v>42855</v>
      </c>
      <c r="G823" t="s">
        <v>462</v>
      </c>
      <c r="H823" t="s">
        <v>463</v>
      </c>
      <c r="I823" t="s">
        <v>464</v>
      </c>
      <c r="J823">
        <v>108612</v>
      </c>
      <c r="K823">
        <v>59209</v>
      </c>
      <c r="L823">
        <v>269143</v>
      </c>
      <c r="Q823" t="s">
        <v>465</v>
      </c>
      <c r="U823">
        <v>4</v>
      </c>
      <c r="V823">
        <v>17</v>
      </c>
      <c r="Y823" t="s">
        <v>65</v>
      </c>
      <c r="Z823">
        <v>345</v>
      </c>
      <c r="AA823" t="s">
        <v>279</v>
      </c>
      <c r="AB823" t="s">
        <v>21</v>
      </c>
      <c r="AC823">
        <v>84</v>
      </c>
    </row>
    <row r="824" spans="1:29" x14ac:dyDescent="0.25">
      <c r="A824">
        <v>345</v>
      </c>
      <c r="B824">
        <v>345102</v>
      </c>
      <c r="C824">
        <v>6485</v>
      </c>
      <c r="D824" t="str">
        <f>VLOOKUP(C824,'Schedule 3'!A:M,13,FALSE)</f>
        <v>Operational/Non-Service Expenses</v>
      </c>
      <c r="E824">
        <v>10.84</v>
      </c>
      <c r="F824" s="1">
        <v>42855</v>
      </c>
      <c r="G824" t="s">
        <v>462</v>
      </c>
      <c r="H824" t="s">
        <v>485</v>
      </c>
      <c r="I824" t="s">
        <v>464</v>
      </c>
      <c r="J824">
        <v>1003539</v>
      </c>
      <c r="K824">
        <v>59209</v>
      </c>
      <c r="L824">
        <v>269143</v>
      </c>
      <c r="Q824" t="s">
        <v>465</v>
      </c>
      <c r="U824">
        <v>4</v>
      </c>
      <c r="V824">
        <v>17</v>
      </c>
      <c r="Y824" t="s">
        <v>65</v>
      </c>
      <c r="Z824">
        <v>345</v>
      </c>
      <c r="AA824" t="s">
        <v>279</v>
      </c>
      <c r="AB824" t="s">
        <v>21</v>
      </c>
      <c r="AC824">
        <v>86</v>
      </c>
    </row>
    <row r="825" spans="1:29" x14ac:dyDescent="0.25">
      <c r="A825">
        <v>345</v>
      </c>
      <c r="B825">
        <v>345101</v>
      </c>
      <c r="C825">
        <v>6495</v>
      </c>
      <c r="D825" t="str">
        <f>VLOOKUP(C825,'Schedule 3'!A:M,13,FALSE)</f>
        <v>Operational/Non-Service Expenses</v>
      </c>
      <c r="E825">
        <v>0.33</v>
      </c>
      <c r="F825" s="1">
        <v>42855</v>
      </c>
      <c r="G825" t="s">
        <v>462</v>
      </c>
      <c r="H825" t="s">
        <v>486</v>
      </c>
      <c r="I825" t="s">
        <v>464</v>
      </c>
      <c r="J825">
        <v>95485</v>
      </c>
      <c r="K825">
        <v>59209</v>
      </c>
      <c r="L825">
        <v>269143</v>
      </c>
      <c r="Q825" t="s">
        <v>465</v>
      </c>
      <c r="U825">
        <v>4</v>
      </c>
      <c r="V825">
        <v>17</v>
      </c>
      <c r="Y825" t="s">
        <v>65</v>
      </c>
      <c r="Z825">
        <v>345</v>
      </c>
      <c r="AA825" t="s">
        <v>279</v>
      </c>
      <c r="AB825" t="s">
        <v>21</v>
      </c>
      <c r="AC825">
        <v>88</v>
      </c>
    </row>
    <row r="826" spans="1:29" x14ac:dyDescent="0.25">
      <c r="A826">
        <v>345</v>
      </c>
      <c r="B826">
        <v>345102</v>
      </c>
      <c r="C826">
        <v>6495</v>
      </c>
      <c r="D826" t="str">
        <f>VLOOKUP(C826,'Schedule 3'!A:M,13,FALSE)</f>
        <v>Operational/Non-Service Expenses</v>
      </c>
      <c r="E826">
        <v>6.39</v>
      </c>
      <c r="F826" s="1">
        <v>42855</v>
      </c>
      <c r="G826" t="s">
        <v>462</v>
      </c>
      <c r="H826" t="s">
        <v>487</v>
      </c>
      <c r="I826" t="s">
        <v>464</v>
      </c>
      <c r="J826">
        <v>95486</v>
      </c>
      <c r="K826">
        <v>59209</v>
      </c>
      <c r="L826">
        <v>269143</v>
      </c>
      <c r="Q826" t="s">
        <v>465</v>
      </c>
      <c r="U826">
        <v>4</v>
      </c>
      <c r="V826">
        <v>17</v>
      </c>
      <c r="Y826" t="s">
        <v>65</v>
      </c>
      <c r="Z826">
        <v>345</v>
      </c>
      <c r="AA826" t="s">
        <v>279</v>
      </c>
      <c r="AB826" t="s">
        <v>21</v>
      </c>
      <c r="AC826">
        <v>90</v>
      </c>
    </row>
    <row r="827" spans="1:29" x14ac:dyDescent="0.25">
      <c r="A827">
        <v>345</v>
      </c>
      <c r="B827">
        <v>345102</v>
      </c>
      <c r="C827">
        <v>6495</v>
      </c>
      <c r="D827" t="str">
        <f>VLOOKUP(C827,'Schedule 3'!A:M,13,FALSE)</f>
        <v>Operational/Non-Service Expenses</v>
      </c>
      <c r="E827">
        <v>5.48</v>
      </c>
      <c r="F827" s="1">
        <v>42855</v>
      </c>
      <c r="G827" t="s">
        <v>462</v>
      </c>
      <c r="H827" t="s">
        <v>488</v>
      </c>
      <c r="I827" t="s">
        <v>464</v>
      </c>
      <c r="J827">
        <v>1002458</v>
      </c>
      <c r="K827">
        <v>59209</v>
      </c>
      <c r="L827">
        <v>269143</v>
      </c>
      <c r="Q827" t="s">
        <v>465</v>
      </c>
      <c r="U827">
        <v>4</v>
      </c>
      <c r="V827">
        <v>17</v>
      </c>
      <c r="Y827" t="s">
        <v>65</v>
      </c>
      <c r="Z827">
        <v>345</v>
      </c>
      <c r="AA827" t="s">
        <v>279</v>
      </c>
      <c r="AB827" t="s">
        <v>21</v>
      </c>
      <c r="AC827">
        <v>92</v>
      </c>
    </row>
    <row r="828" spans="1:29" x14ac:dyDescent="0.25">
      <c r="A828">
        <v>345</v>
      </c>
      <c r="B828">
        <v>345102</v>
      </c>
      <c r="C828">
        <v>6505</v>
      </c>
      <c r="D828" t="str">
        <f>VLOOKUP(C828,'Schedule 3'!A:M,13,FALSE)</f>
        <v>Operational/Non-Service Expenses</v>
      </c>
      <c r="E828">
        <v>53.39</v>
      </c>
      <c r="F828" s="1">
        <v>42855</v>
      </c>
      <c r="G828" t="s">
        <v>462</v>
      </c>
      <c r="H828" t="s">
        <v>489</v>
      </c>
      <c r="I828" t="s">
        <v>464</v>
      </c>
      <c r="J828">
        <v>97991</v>
      </c>
      <c r="K828">
        <v>59209</v>
      </c>
      <c r="L828">
        <v>269143</v>
      </c>
      <c r="Q828" t="s">
        <v>465</v>
      </c>
      <c r="U828">
        <v>4</v>
      </c>
      <c r="V828">
        <v>17</v>
      </c>
      <c r="Y828" t="s">
        <v>65</v>
      </c>
      <c r="Z828">
        <v>345</v>
      </c>
      <c r="AA828" t="s">
        <v>279</v>
      </c>
      <c r="AB828" t="s">
        <v>21</v>
      </c>
      <c r="AC828">
        <v>94</v>
      </c>
    </row>
    <row r="829" spans="1:29" x14ac:dyDescent="0.25">
      <c r="A829">
        <v>345</v>
      </c>
      <c r="B829">
        <v>345101</v>
      </c>
      <c r="C829">
        <v>6505</v>
      </c>
      <c r="D829" t="str">
        <f>VLOOKUP(C829,'Schedule 3'!A:M,13,FALSE)</f>
        <v>Operational/Non-Service Expenses</v>
      </c>
      <c r="E829">
        <v>3.76</v>
      </c>
      <c r="F829" s="1">
        <v>42855</v>
      </c>
      <c r="G829" t="s">
        <v>462</v>
      </c>
      <c r="H829" t="s">
        <v>489</v>
      </c>
      <c r="I829" t="s">
        <v>464</v>
      </c>
      <c r="J829">
        <v>99801</v>
      </c>
      <c r="K829">
        <v>59209</v>
      </c>
      <c r="L829">
        <v>269143</v>
      </c>
      <c r="Q829" t="s">
        <v>465</v>
      </c>
      <c r="U829">
        <v>4</v>
      </c>
      <c r="V829">
        <v>17</v>
      </c>
      <c r="Y829" t="s">
        <v>65</v>
      </c>
      <c r="Z829">
        <v>345</v>
      </c>
      <c r="AA829" t="s">
        <v>279</v>
      </c>
      <c r="AB829" t="s">
        <v>21</v>
      </c>
      <c r="AC829">
        <v>96</v>
      </c>
    </row>
    <row r="830" spans="1:29" x14ac:dyDescent="0.25">
      <c r="A830">
        <v>345</v>
      </c>
      <c r="B830">
        <v>345101</v>
      </c>
      <c r="C830">
        <v>6510</v>
      </c>
      <c r="D830" t="str">
        <f>VLOOKUP(C830,'Schedule 3'!A:M,13,FALSE)</f>
        <v>Operational/Non-Service Expenses</v>
      </c>
      <c r="E830">
        <v>66.69</v>
      </c>
      <c r="F830" s="1">
        <v>42855</v>
      </c>
      <c r="G830" t="s">
        <v>462</v>
      </c>
      <c r="H830" t="s">
        <v>490</v>
      </c>
      <c r="I830" t="s">
        <v>464</v>
      </c>
      <c r="J830">
        <v>91259</v>
      </c>
      <c r="K830">
        <v>59209</v>
      </c>
      <c r="L830">
        <v>269143</v>
      </c>
      <c r="Q830" t="s">
        <v>465</v>
      </c>
      <c r="U830">
        <v>4</v>
      </c>
      <c r="V830">
        <v>17</v>
      </c>
      <c r="Y830" t="s">
        <v>65</v>
      </c>
      <c r="Z830">
        <v>345</v>
      </c>
      <c r="AA830" t="s">
        <v>279</v>
      </c>
      <c r="AB830" t="s">
        <v>21</v>
      </c>
      <c r="AC830">
        <v>98</v>
      </c>
    </row>
    <row r="831" spans="1:29" x14ac:dyDescent="0.25">
      <c r="A831">
        <v>345</v>
      </c>
      <c r="B831">
        <v>345102</v>
      </c>
      <c r="C831">
        <v>6510</v>
      </c>
      <c r="D831" t="str">
        <f>VLOOKUP(C831,'Schedule 3'!A:M,13,FALSE)</f>
        <v>Operational/Non-Service Expenses</v>
      </c>
      <c r="E831">
        <v>216.34</v>
      </c>
      <c r="F831" s="1">
        <v>42855</v>
      </c>
      <c r="G831" t="s">
        <v>462</v>
      </c>
      <c r="H831" t="s">
        <v>490</v>
      </c>
      <c r="I831" t="s">
        <v>464</v>
      </c>
      <c r="J831">
        <v>91260</v>
      </c>
      <c r="K831">
        <v>59209</v>
      </c>
      <c r="L831">
        <v>269143</v>
      </c>
      <c r="Q831" t="s">
        <v>465</v>
      </c>
      <c r="U831">
        <v>4</v>
      </c>
      <c r="V831">
        <v>17</v>
      </c>
      <c r="Y831" t="s">
        <v>65</v>
      </c>
      <c r="Z831">
        <v>345</v>
      </c>
      <c r="AA831" t="s">
        <v>279</v>
      </c>
      <c r="AB831" t="s">
        <v>21</v>
      </c>
      <c r="AC831">
        <v>100</v>
      </c>
    </row>
    <row r="832" spans="1:29" x14ac:dyDescent="0.25">
      <c r="A832">
        <v>345</v>
      </c>
      <c r="B832">
        <v>345101</v>
      </c>
      <c r="C832">
        <v>6510</v>
      </c>
      <c r="D832" t="str">
        <f>VLOOKUP(C832,'Schedule 3'!A:M,13,FALSE)</f>
        <v>Operational/Non-Service Expenses</v>
      </c>
      <c r="E832">
        <v>116.67</v>
      </c>
      <c r="F832" s="1">
        <v>42855</v>
      </c>
      <c r="G832" t="s">
        <v>462</v>
      </c>
      <c r="H832" t="s">
        <v>463</v>
      </c>
      <c r="I832" t="s">
        <v>464</v>
      </c>
      <c r="J832">
        <v>108593</v>
      </c>
      <c r="K832">
        <v>59209</v>
      </c>
      <c r="L832">
        <v>269143</v>
      </c>
      <c r="Q832" t="s">
        <v>465</v>
      </c>
      <c r="U832">
        <v>4</v>
      </c>
      <c r="V832">
        <v>17</v>
      </c>
      <c r="Y832" t="s">
        <v>65</v>
      </c>
      <c r="Z832">
        <v>345</v>
      </c>
      <c r="AA832" t="s">
        <v>279</v>
      </c>
      <c r="AB832" t="s">
        <v>21</v>
      </c>
      <c r="AC832">
        <v>102</v>
      </c>
    </row>
    <row r="833" spans="1:29" x14ac:dyDescent="0.25">
      <c r="A833">
        <v>345</v>
      </c>
      <c r="B833">
        <v>345102</v>
      </c>
      <c r="C833">
        <v>6510</v>
      </c>
      <c r="D833" t="str">
        <f>VLOOKUP(C833,'Schedule 3'!A:M,13,FALSE)</f>
        <v>Operational/Non-Service Expenses</v>
      </c>
      <c r="E833">
        <v>703.2</v>
      </c>
      <c r="F833" s="1">
        <v>42855</v>
      </c>
      <c r="G833" t="s">
        <v>462</v>
      </c>
      <c r="H833" t="s">
        <v>463</v>
      </c>
      <c r="I833" t="s">
        <v>464</v>
      </c>
      <c r="J833">
        <v>108613</v>
      </c>
      <c r="K833">
        <v>59209</v>
      </c>
      <c r="L833">
        <v>269143</v>
      </c>
      <c r="Q833" t="s">
        <v>465</v>
      </c>
      <c r="U833">
        <v>4</v>
      </c>
      <c r="V833">
        <v>17</v>
      </c>
      <c r="Y833" t="s">
        <v>65</v>
      </c>
      <c r="Z833">
        <v>345</v>
      </c>
      <c r="AA833" t="s">
        <v>279</v>
      </c>
      <c r="AB833" t="s">
        <v>21</v>
      </c>
      <c r="AC833">
        <v>104</v>
      </c>
    </row>
    <row r="834" spans="1:29" x14ac:dyDescent="0.25">
      <c r="A834">
        <v>345</v>
      </c>
      <c r="B834">
        <v>345101</v>
      </c>
      <c r="C834">
        <v>6510</v>
      </c>
      <c r="D834" t="str">
        <f>VLOOKUP(C834,'Schedule 3'!A:M,13,FALSE)</f>
        <v>Operational/Non-Service Expenses</v>
      </c>
      <c r="E834">
        <v>0.09</v>
      </c>
      <c r="F834" s="1">
        <v>42855</v>
      </c>
      <c r="G834" t="s">
        <v>462</v>
      </c>
      <c r="H834" t="s">
        <v>491</v>
      </c>
      <c r="I834" t="s">
        <v>464</v>
      </c>
      <c r="J834">
        <v>163087</v>
      </c>
      <c r="K834">
        <v>59209</v>
      </c>
      <c r="L834">
        <v>269143</v>
      </c>
      <c r="Q834" t="s">
        <v>465</v>
      </c>
      <c r="U834">
        <v>4</v>
      </c>
      <c r="V834">
        <v>17</v>
      </c>
      <c r="Y834" t="s">
        <v>65</v>
      </c>
      <c r="Z834">
        <v>345</v>
      </c>
      <c r="AA834" t="s">
        <v>279</v>
      </c>
      <c r="AB834" t="s">
        <v>21</v>
      </c>
      <c r="AC834">
        <v>106</v>
      </c>
    </row>
    <row r="835" spans="1:29" x14ac:dyDescent="0.25">
      <c r="A835">
        <v>345</v>
      </c>
      <c r="B835">
        <v>345101</v>
      </c>
      <c r="C835">
        <v>6510</v>
      </c>
      <c r="D835" t="str">
        <f>VLOOKUP(C835,'Schedule 3'!A:M,13,FALSE)</f>
        <v>Operational/Non-Service Expenses</v>
      </c>
      <c r="E835">
        <v>0.17</v>
      </c>
      <c r="F835" s="1">
        <v>42855</v>
      </c>
      <c r="G835" t="s">
        <v>462</v>
      </c>
      <c r="H835" t="s">
        <v>491</v>
      </c>
      <c r="I835" t="s">
        <v>464</v>
      </c>
      <c r="J835">
        <v>163088</v>
      </c>
      <c r="K835">
        <v>59209</v>
      </c>
      <c r="L835">
        <v>269143</v>
      </c>
      <c r="Q835" t="s">
        <v>465</v>
      </c>
      <c r="U835">
        <v>4</v>
      </c>
      <c r="V835">
        <v>17</v>
      </c>
      <c r="Y835" t="s">
        <v>65</v>
      </c>
      <c r="Z835">
        <v>345</v>
      </c>
      <c r="AA835" t="s">
        <v>279</v>
      </c>
      <c r="AB835" t="s">
        <v>21</v>
      </c>
      <c r="AC835">
        <v>108</v>
      </c>
    </row>
    <row r="836" spans="1:29" x14ac:dyDescent="0.25">
      <c r="A836">
        <v>345</v>
      </c>
      <c r="B836">
        <v>345102</v>
      </c>
      <c r="C836">
        <v>6510</v>
      </c>
      <c r="D836" t="str">
        <f>VLOOKUP(C836,'Schedule 3'!A:M,13,FALSE)</f>
        <v>Operational/Non-Service Expenses</v>
      </c>
      <c r="E836">
        <v>0.36</v>
      </c>
      <c r="F836" s="1">
        <v>42855</v>
      </c>
      <c r="G836" t="s">
        <v>462</v>
      </c>
      <c r="H836" t="s">
        <v>478</v>
      </c>
      <c r="I836" t="s">
        <v>464</v>
      </c>
      <c r="J836">
        <v>163135</v>
      </c>
      <c r="K836">
        <v>59209</v>
      </c>
      <c r="L836">
        <v>269143</v>
      </c>
      <c r="Q836" t="s">
        <v>465</v>
      </c>
      <c r="U836">
        <v>4</v>
      </c>
      <c r="V836">
        <v>17</v>
      </c>
      <c r="Y836" t="s">
        <v>65</v>
      </c>
      <c r="Z836">
        <v>345</v>
      </c>
      <c r="AA836" t="s">
        <v>279</v>
      </c>
      <c r="AB836" t="s">
        <v>21</v>
      </c>
      <c r="AC836">
        <v>110</v>
      </c>
    </row>
    <row r="837" spans="1:29" x14ac:dyDescent="0.25">
      <c r="A837">
        <v>345</v>
      </c>
      <c r="B837">
        <v>345102</v>
      </c>
      <c r="C837">
        <v>6510</v>
      </c>
      <c r="D837" t="str">
        <f>VLOOKUP(C837,'Schedule 3'!A:M,13,FALSE)</f>
        <v>Operational/Non-Service Expenses</v>
      </c>
      <c r="E837">
        <v>0.41</v>
      </c>
      <c r="F837" s="1">
        <v>42855</v>
      </c>
      <c r="G837" t="s">
        <v>462</v>
      </c>
      <c r="H837" t="s">
        <v>492</v>
      </c>
      <c r="I837" t="s">
        <v>464</v>
      </c>
      <c r="J837">
        <v>163136</v>
      </c>
      <c r="K837">
        <v>59209</v>
      </c>
      <c r="L837">
        <v>269143</v>
      </c>
      <c r="Q837" t="s">
        <v>465</v>
      </c>
      <c r="U837">
        <v>4</v>
      </c>
      <c r="V837">
        <v>17</v>
      </c>
      <c r="Y837" t="s">
        <v>65</v>
      </c>
      <c r="Z837">
        <v>345</v>
      </c>
      <c r="AA837" t="s">
        <v>279</v>
      </c>
      <c r="AB837" t="s">
        <v>21</v>
      </c>
      <c r="AC837">
        <v>112</v>
      </c>
    </row>
    <row r="838" spans="1:29" x14ac:dyDescent="0.25">
      <c r="A838">
        <v>345</v>
      </c>
      <c r="B838">
        <v>345102</v>
      </c>
      <c r="C838">
        <v>6510</v>
      </c>
      <c r="D838" t="str">
        <f>VLOOKUP(C838,'Schedule 3'!A:M,13,FALSE)</f>
        <v>Operational/Non-Service Expenses</v>
      </c>
      <c r="E838">
        <v>0.41</v>
      </c>
      <c r="F838" s="1">
        <v>42855</v>
      </c>
      <c r="G838" t="s">
        <v>462</v>
      </c>
      <c r="H838" t="s">
        <v>479</v>
      </c>
      <c r="I838" t="s">
        <v>464</v>
      </c>
      <c r="J838">
        <v>163137</v>
      </c>
      <c r="K838">
        <v>59209</v>
      </c>
      <c r="L838">
        <v>269143</v>
      </c>
      <c r="Q838" t="s">
        <v>465</v>
      </c>
      <c r="U838">
        <v>4</v>
      </c>
      <c r="V838">
        <v>17</v>
      </c>
      <c r="Y838" t="s">
        <v>65</v>
      </c>
      <c r="Z838">
        <v>345</v>
      </c>
      <c r="AA838" t="s">
        <v>279</v>
      </c>
      <c r="AB838" t="s">
        <v>21</v>
      </c>
      <c r="AC838">
        <v>114</v>
      </c>
    </row>
    <row r="839" spans="1:29" x14ac:dyDescent="0.25">
      <c r="A839">
        <v>345</v>
      </c>
      <c r="B839">
        <v>345102</v>
      </c>
      <c r="C839">
        <v>6510</v>
      </c>
      <c r="D839" t="str">
        <f>VLOOKUP(C839,'Schedule 3'!A:M,13,FALSE)</f>
        <v>Operational/Non-Service Expenses</v>
      </c>
      <c r="E839">
        <v>1.51</v>
      </c>
      <c r="F839" s="1">
        <v>42855</v>
      </c>
      <c r="G839" t="s">
        <v>462</v>
      </c>
      <c r="H839" t="s">
        <v>480</v>
      </c>
      <c r="I839" t="s">
        <v>464</v>
      </c>
      <c r="J839">
        <v>163138</v>
      </c>
      <c r="K839">
        <v>59209</v>
      </c>
      <c r="L839">
        <v>269143</v>
      </c>
      <c r="Q839" t="s">
        <v>465</v>
      </c>
      <c r="U839">
        <v>4</v>
      </c>
      <c r="V839">
        <v>17</v>
      </c>
      <c r="Y839" t="s">
        <v>65</v>
      </c>
      <c r="Z839">
        <v>345</v>
      </c>
      <c r="AA839" t="s">
        <v>279</v>
      </c>
      <c r="AB839" t="s">
        <v>21</v>
      </c>
      <c r="AC839">
        <v>116</v>
      </c>
    </row>
    <row r="840" spans="1:29" x14ac:dyDescent="0.25">
      <c r="A840">
        <v>345</v>
      </c>
      <c r="B840">
        <v>345102</v>
      </c>
      <c r="C840">
        <v>6510</v>
      </c>
      <c r="D840" t="str">
        <f>VLOOKUP(C840,'Schedule 3'!A:M,13,FALSE)</f>
        <v>Operational/Non-Service Expenses</v>
      </c>
      <c r="E840">
        <v>4</v>
      </c>
      <c r="F840" s="1">
        <v>42855</v>
      </c>
      <c r="G840" t="s">
        <v>462</v>
      </c>
      <c r="H840" t="s">
        <v>475</v>
      </c>
      <c r="I840" t="s">
        <v>464</v>
      </c>
      <c r="J840">
        <v>163139</v>
      </c>
      <c r="K840">
        <v>59209</v>
      </c>
      <c r="L840">
        <v>269143</v>
      </c>
      <c r="Q840" t="s">
        <v>465</v>
      </c>
      <c r="U840">
        <v>4</v>
      </c>
      <c r="V840">
        <v>17</v>
      </c>
      <c r="Y840" t="s">
        <v>65</v>
      </c>
      <c r="Z840">
        <v>345</v>
      </c>
      <c r="AA840" t="s">
        <v>279</v>
      </c>
      <c r="AB840" t="s">
        <v>21</v>
      </c>
      <c r="AC840">
        <v>118</v>
      </c>
    </row>
    <row r="841" spans="1:29" x14ac:dyDescent="0.25">
      <c r="A841">
        <v>345</v>
      </c>
      <c r="B841">
        <v>345100</v>
      </c>
      <c r="C841">
        <v>6510</v>
      </c>
      <c r="D841" t="str">
        <f>VLOOKUP(C841,'Schedule 3'!A:M,13,FALSE)</f>
        <v>Operational/Non-Service Expenses</v>
      </c>
      <c r="E841">
        <v>9.67</v>
      </c>
      <c r="F841" s="1">
        <v>42855</v>
      </c>
      <c r="G841" t="s">
        <v>462</v>
      </c>
      <c r="H841" t="s">
        <v>493</v>
      </c>
      <c r="I841" t="s">
        <v>464</v>
      </c>
      <c r="J841">
        <v>2003083</v>
      </c>
      <c r="K841">
        <v>59209</v>
      </c>
      <c r="L841">
        <v>269143</v>
      </c>
      <c r="Q841" t="s">
        <v>465</v>
      </c>
      <c r="U841">
        <v>4</v>
      </c>
      <c r="V841">
        <v>17</v>
      </c>
      <c r="Y841" t="s">
        <v>65</v>
      </c>
      <c r="Z841">
        <v>345</v>
      </c>
      <c r="AA841" t="s">
        <v>279</v>
      </c>
      <c r="AB841" t="s">
        <v>21</v>
      </c>
      <c r="AC841">
        <v>120</v>
      </c>
    </row>
    <row r="842" spans="1:29" x14ac:dyDescent="0.25">
      <c r="A842">
        <v>345</v>
      </c>
      <c r="B842">
        <v>345102</v>
      </c>
      <c r="C842">
        <v>6510</v>
      </c>
      <c r="D842" t="str">
        <f>VLOOKUP(C842,'Schedule 3'!A:M,13,FALSE)</f>
        <v>Operational/Non-Service Expenses</v>
      </c>
      <c r="E842">
        <v>45.15</v>
      </c>
      <c r="F842" s="1">
        <v>42855</v>
      </c>
      <c r="G842" t="s">
        <v>462</v>
      </c>
      <c r="H842" t="s">
        <v>494</v>
      </c>
      <c r="I842" t="s">
        <v>464</v>
      </c>
      <c r="J842">
        <v>2003093</v>
      </c>
      <c r="K842">
        <v>59209</v>
      </c>
      <c r="L842">
        <v>269143</v>
      </c>
      <c r="Q842" t="s">
        <v>465</v>
      </c>
      <c r="U842">
        <v>4</v>
      </c>
      <c r="V842">
        <v>17</v>
      </c>
      <c r="Y842" t="s">
        <v>65</v>
      </c>
      <c r="Z842">
        <v>345</v>
      </c>
      <c r="AA842" t="s">
        <v>279</v>
      </c>
      <c r="AB842" t="s">
        <v>21</v>
      </c>
      <c r="AC842">
        <v>122</v>
      </c>
    </row>
    <row r="843" spans="1:29" x14ac:dyDescent="0.25">
      <c r="A843">
        <v>345</v>
      </c>
      <c r="B843">
        <v>345102</v>
      </c>
      <c r="C843">
        <v>6510</v>
      </c>
      <c r="D843" t="str">
        <f>VLOOKUP(C843,'Schedule 3'!A:M,13,FALSE)</f>
        <v>Operational/Non-Service Expenses</v>
      </c>
      <c r="E843">
        <v>42.37</v>
      </c>
      <c r="F843" s="1">
        <v>42855</v>
      </c>
      <c r="G843" t="s">
        <v>462</v>
      </c>
      <c r="H843" t="s">
        <v>495</v>
      </c>
      <c r="I843" t="s">
        <v>464</v>
      </c>
      <c r="J843">
        <v>2003109</v>
      </c>
      <c r="K843">
        <v>59209</v>
      </c>
      <c r="L843">
        <v>269143</v>
      </c>
      <c r="Q843" t="s">
        <v>465</v>
      </c>
      <c r="U843">
        <v>4</v>
      </c>
      <c r="V843">
        <v>17</v>
      </c>
      <c r="Y843" t="s">
        <v>65</v>
      </c>
      <c r="Z843">
        <v>345</v>
      </c>
      <c r="AA843" t="s">
        <v>279</v>
      </c>
      <c r="AB843" t="s">
        <v>21</v>
      </c>
      <c r="AC843">
        <v>124</v>
      </c>
    </row>
    <row r="844" spans="1:29" x14ac:dyDescent="0.25">
      <c r="A844">
        <v>345</v>
      </c>
      <c r="B844">
        <v>345102</v>
      </c>
      <c r="C844">
        <v>6510</v>
      </c>
      <c r="D844" t="str">
        <f>VLOOKUP(C844,'Schedule 3'!A:M,13,FALSE)</f>
        <v>Operational/Non-Service Expenses</v>
      </c>
      <c r="E844">
        <v>111.85</v>
      </c>
      <c r="F844" s="1">
        <v>42855</v>
      </c>
      <c r="G844" t="s">
        <v>462</v>
      </c>
      <c r="H844" t="s">
        <v>496</v>
      </c>
      <c r="I844" t="s">
        <v>464</v>
      </c>
      <c r="J844">
        <v>5000367</v>
      </c>
      <c r="K844">
        <v>59209</v>
      </c>
      <c r="L844">
        <v>269143</v>
      </c>
      <c r="Q844" t="s">
        <v>465</v>
      </c>
      <c r="U844">
        <v>4</v>
      </c>
      <c r="V844">
        <v>17</v>
      </c>
      <c r="Y844" t="s">
        <v>65</v>
      </c>
      <c r="Z844">
        <v>345</v>
      </c>
      <c r="AA844" t="s">
        <v>279</v>
      </c>
      <c r="AB844" t="s">
        <v>21</v>
      </c>
      <c r="AC844">
        <v>126</v>
      </c>
    </row>
    <row r="845" spans="1:29" x14ac:dyDescent="0.25">
      <c r="A845">
        <v>345</v>
      </c>
      <c r="B845">
        <v>345101</v>
      </c>
      <c r="C845">
        <v>6515</v>
      </c>
      <c r="D845" t="str">
        <f>VLOOKUP(C845,'Schedule 3'!A:M,13,FALSE)</f>
        <v>Operational/Non-Service Expenses</v>
      </c>
      <c r="E845">
        <v>3.32</v>
      </c>
      <c r="F845" s="1">
        <v>42855</v>
      </c>
      <c r="G845" t="s">
        <v>462</v>
      </c>
      <c r="H845" t="s">
        <v>497</v>
      </c>
      <c r="I845" t="s">
        <v>464</v>
      </c>
      <c r="J845">
        <v>95806</v>
      </c>
      <c r="K845">
        <v>59209</v>
      </c>
      <c r="L845">
        <v>269143</v>
      </c>
      <c r="Q845" t="s">
        <v>465</v>
      </c>
      <c r="U845">
        <v>4</v>
      </c>
      <c r="V845">
        <v>17</v>
      </c>
      <c r="Y845" t="s">
        <v>65</v>
      </c>
      <c r="Z845">
        <v>345</v>
      </c>
      <c r="AA845" t="s">
        <v>279</v>
      </c>
      <c r="AB845" t="s">
        <v>21</v>
      </c>
      <c r="AC845">
        <v>128</v>
      </c>
    </row>
    <row r="846" spans="1:29" x14ac:dyDescent="0.25">
      <c r="A846">
        <v>345</v>
      </c>
      <c r="B846">
        <v>345102</v>
      </c>
      <c r="C846">
        <v>6515</v>
      </c>
      <c r="D846" t="str">
        <f>VLOOKUP(C846,'Schedule 3'!A:M,13,FALSE)</f>
        <v>Operational/Non-Service Expenses</v>
      </c>
      <c r="E846">
        <v>8.77</v>
      </c>
      <c r="F846" s="1">
        <v>42855</v>
      </c>
      <c r="G846" t="s">
        <v>462</v>
      </c>
      <c r="H846" t="s">
        <v>497</v>
      </c>
      <c r="I846" t="s">
        <v>464</v>
      </c>
      <c r="J846">
        <v>95807</v>
      </c>
      <c r="K846">
        <v>59209</v>
      </c>
      <c r="L846">
        <v>269143</v>
      </c>
      <c r="Q846" t="s">
        <v>465</v>
      </c>
      <c r="U846">
        <v>4</v>
      </c>
      <c r="V846">
        <v>17</v>
      </c>
      <c r="Y846" t="s">
        <v>65</v>
      </c>
      <c r="Z846">
        <v>345</v>
      </c>
      <c r="AA846" t="s">
        <v>279</v>
      </c>
      <c r="AB846" t="s">
        <v>21</v>
      </c>
      <c r="AC846">
        <v>130</v>
      </c>
    </row>
    <row r="847" spans="1:29" x14ac:dyDescent="0.25">
      <c r="A847">
        <v>345</v>
      </c>
      <c r="B847">
        <v>345102</v>
      </c>
      <c r="C847">
        <v>6515</v>
      </c>
      <c r="D847" t="str">
        <f>VLOOKUP(C847,'Schedule 3'!A:M,13,FALSE)</f>
        <v>Operational/Non-Service Expenses</v>
      </c>
      <c r="E847">
        <v>1.44</v>
      </c>
      <c r="F847" s="1">
        <v>42855</v>
      </c>
      <c r="G847" t="s">
        <v>462</v>
      </c>
      <c r="H847" t="s">
        <v>498</v>
      </c>
      <c r="I847" t="s">
        <v>464</v>
      </c>
      <c r="J847">
        <v>1002874</v>
      </c>
      <c r="K847">
        <v>59209</v>
      </c>
      <c r="L847">
        <v>269143</v>
      </c>
      <c r="Q847" t="s">
        <v>465</v>
      </c>
      <c r="U847">
        <v>4</v>
      </c>
      <c r="V847">
        <v>17</v>
      </c>
      <c r="Y847" t="s">
        <v>65</v>
      </c>
      <c r="Z847">
        <v>345</v>
      </c>
      <c r="AA847" t="s">
        <v>279</v>
      </c>
      <c r="AB847" t="s">
        <v>21</v>
      </c>
      <c r="AC847">
        <v>132</v>
      </c>
    </row>
    <row r="848" spans="1:29" x14ac:dyDescent="0.25">
      <c r="A848">
        <v>345</v>
      </c>
      <c r="B848">
        <v>345100</v>
      </c>
      <c r="C848">
        <v>6515</v>
      </c>
      <c r="D848" t="str">
        <f>VLOOKUP(C848,'Schedule 3'!A:M,13,FALSE)</f>
        <v>Operational/Non-Service Expenses</v>
      </c>
      <c r="E848">
        <v>7.67</v>
      </c>
      <c r="F848" s="1">
        <v>42855</v>
      </c>
      <c r="G848" t="s">
        <v>462</v>
      </c>
      <c r="H848" t="s">
        <v>497</v>
      </c>
      <c r="I848" t="s">
        <v>464</v>
      </c>
      <c r="J848">
        <v>2002095</v>
      </c>
      <c r="K848">
        <v>59209</v>
      </c>
      <c r="L848">
        <v>269143</v>
      </c>
      <c r="Q848" t="s">
        <v>465</v>
      </c>
      <c r="U848">
        <v>4</v>
      </c>
      <c r="V848">
        <v>17</v>
      </c>
      <c r="Y848" t="s">
        <v>65</v>
      </c>
      <c r="Z848">
        <v>345</v>
      </c>
      <c r="AA848" t="s">
        <v>279</v>
      </c>
      <c r="AB848" t="s">
        <v>21</v>
      </c>
      <c r="AC848">
        <v>134</v>
      </c>
    </row>
    <row r="849" spans="1:29" x14ac:dyDescent="0.25">
      <c r="A849">
        <v>345</v>
      </c>
      <c r="B849">
        <v>345100</v>
      </c>
      <c r="C849">
        <v>6520</v>
      </c>
      <c r="D849" t="str">
        <f>VLOOKUP(C849,'Schedule 3'!A:M,13,FALSE)</f>
        <v>Operational/Non-Service Expenses</v>
      </c>
      <c r="E849">
        <v>2.3199999999999998</v>
      </c>
      <c r="F849" s="1">
        <v>42855</v>
      </c>
      <c r="G849" t="s">
        <v>462</v>
      </c>
      <c r="H849" t="s">
        <v>499</v>
      </c>
      <c r="I849" t="s">
        <v>464</v>
      </c>
      <c r="J849">
        <v>92928</v>
      </c>
      <c r="K849">
        <v>59209</v>
      </c>
      <c r="L849">
        <v>269143</v>
      </c>
      <c r="Q849" t="s">
        <v>465</v>
      </c>
      <c r="U849">
        <v>4</v>
      </c>
      <c r="V849">
        <v>17</v>
      </c>
      <c r="Y849" t="s">
        <v>65</v>
      </c>
      <c r="Z849">
        <v>345</v>
      </c>
      <c r="AA849" t="s">
        <v>279</v>
      </c>
      <c r="AB849" t="s">
        <v>21</v>
      </c>
      <c r="AC849">
        <v>136</v>
      </c>
    </row>
    <row r="850" spans="1:29" x14ac:dyDescent="0.25">
      <c r="A850">
        <v>345</v>
      </c>
      <c r="B850">
        <v>345101</v>
      </c>
      <c r="C850">
        <v>6520</v>
      </c>
      <c r="D850" t="str">
        <f>VLOOKUP(C850,'Schedule 3'!A:M,13,FALSE)</f>
        <v>Operational/Non-Service Expenses</v>
      </c>
      <c r="E850">
        <v>8.39</v>
      </c>
      <c r="F850" s="1">
        <v>42855</v>
      </c>
      <c r="G850" t="s">
        <v>462</v>
      </c>
      <c r="H850" t="s">
        <v>499</v>
      </c>
      <c r="I850" t="s">
        <v>464</v>
      </c>
      <c r="J850">
        <v>92929</v>
      </c>
      <c r="K850">
        <v>59209</v>
      </c>
      <c r="L850">
        <v>269143</v>
      </c>
      <c r="Q850" t="s">
        <v>465</v>
      </c>
      <c r="U850">
        <v>4</v>
      </c>
      <c r="V850">
        <v>17</v>
      </c>
      <c r="Y850" t="s">
        <v>65</v>
      </c>
      <c r="Z850">
        <v>345</v>
      </c>
      <c r="AA850" t="s">
        <v>279</v>
      </c>
      <c r="AB850" t="s">
        <v>21</v>
      </c>
      <c r="AC850">
        <v>138</v>
      </c>
    </row>
    <row r="851" spans="1:29" x14ac:dyDescent="0.25">
      <c r="A851">
        <v>345</v>
      </c>
      <c r="B851">
        <v>345102</v>
      </c>
      <c r="C851">
        <v>6520</v>
      </c>
      <c r="D851" t="str">
        <f>VLOOKUP(C851,'Schedule 3'!A:M,13,FALSE)</f>
        <v>Operational/Non-Service Expenses</v>
      </c>
      <c r="E851">
        <v>191.77</v>
      </c>
      <c r="F851" s="1">
        <v>42855</v>
      </c>
      <c r="G851" t="s">
        <v>462</v>
      </c>
      <c r="H851" t="s">
        <v>499</v>
      </c>
      <c r="I851" t="s">
        <v>464</v>
      </c>
      <c r="J851">
        <v>92930</v>
      </c>
      <c r="K851">
        <v>59209</v>
      </c>
      <c r="L851">
        <v>269143</v>
      </c>
      <c r="Q851" t="s">
        <v>465</v>
      </c>
      <c r="U851">
        <v>4</v>
      </c>
      <c r="V851">
        <v>17</v>
      </c>
      <c r="Y851" t="s">
        <v>65</v>
      </c>
      <c r="Z851">
        <v>345</v>
      </c>
      <c r="AA851" t="s">
        <v>279</v>
      </c>
      <c r="AB851" t="s">
        <v>21</v>
      </c>
      <c r="AC851">
        <v>140</v>
      </c>
    </row>
    <row r="852" spans="1:29" x14ac:dyDescent="0.25">
      <c r="A852">
        <v>345</v>
      </c>
      <c r="B852">
        <v>345101</v>
      </c>
      <c r="C852">
        <v>6520</v>
      </c>
      <c r="D852" t="str">
        <f>VLOOKUP(C852,'Schedule 3'!A:M,13,FALSE)</f>
        <v>Operational/Non-Service Expenses</v>
      </c>
      <c r="E852">
        <v>5</v>
      </c>
      <c r="F852" s="1">
        <v>42855</v>
      </c>
      <c r="G852" t="s">
        <v>462</v>
      </c>
      <c r="H852" t="s">
        <v>463</v>
      </c>
      <c r="I852" t="s">
        <v>464</v>
      </c>
      <c r="J852">
        <v>108579</v>
      </c>
      <c r="K852">
        <v>59209</v>
      </c>
      <c r="L852">
        <v>269143</v>
      </c>
      <c r="Q852" t="s">
        <v>465</v>
      </c>
      <c r="U852">
        <v>4</v>
      </c>
      <c r="V852">
        <v>17</v>
      </c>
      <c r="Y852" t="s">
        <v>65</v>
      </c>
      <c r="Z852">
        <v>345</v>
      </c>
      <c r="AA852" t="s">
        <v>279</v>
      </c>
      <c r="AB852" t="s">
        <v>21</v>
      </c>
      <c r="AC852">
        <v>142</v>
      </c>
    </row>
    <row r="853" spans="1:29" x14ac:dyDescent="0.25">
      <c r="A853">
        <v>345</v>
      </c>
      <c r="B853">
        <v>345101</v>
      </c>
      <c r="C853">
        <v>6520</v>
      </c>
      <c r="D853" t="str">
        <f>VLOOKUP(C853,'Schedule 3'!A:M,13,FALSE)</f>
        <v>Operational/Non-Service Expenses</v>
      </c>
      <c r="E853">
        <v>36.58</v>
      </c>
      <c r="F853" s="1">
        <v>42855</v>
      </c>
      <c r="G853" t="s">
        <v>462</v>
      </c>
      <c r="H853" t="s">
        <v>463</v>
      </c>
      <c r="I853" t="s">
        <v>464</v>
      </c>
      <c r="J853">
        <v>108594</v>
      </c>
      <c r="K853">
        <v>59209</v>
      </c>
      <c r="L853">
        <v>269143</v>
      </c>
      <c r="Q853" t="s">
        <v>465</v>
      </c>
      <c r="U853">
        <v>4</v>
      </c>
      <c r="V853">
        <v>17</v>
      </c>
      <c r="Y853" t="s">
        <v>65</v>
      </c>
      <c r="Z853">
        <v>345</v>
      </c>
      <c r="AA853" t="s">
        <v>279</v>
      </c>
      <c r="AB853" t="s">
        <v>21</v>
      </c>
      <c r="AC853">
        <v>144</v>
      </c>
    </row>
    <row r="854" spans="1:29" x14ac:dyDescent="0.25">
      <c r="A854">
        <v>345</v>
      </c>
      <c r="B854">
        <v>345102</v>
      </c>
      <c r="C854">
        <v>6520</v>
      </c>
      <c r="D854" t="str">
        <f>VLOOKUP(C854,'Schedule 3'!A:M,13,FALSE)</f>
        <v>Operational/Non-Service Expenses</v>
      </c>
      <c r="E854">
        <v>862.76</v>
      </c>
      <c r="F854" s="1">
        <v>42855</v>
      </c>
      <c r="G854" t="s">
        <v>462</v>
      </c>
      <c r="H854" t="s">
        <v>463</v>
      </c>
      <c r="I854" t="s">
        <v>464</v>
      </c>
      <c r="J854">
        <v>108614</v>
      </c>
      <c r="K854">
        <v>59209</v>
      </c>
      <c r="L854">
        <v>269143</v>
      </c>
      <c r="Q854" t="s">
        <v>465</v>
      </c>
      <c r="U854">
        <v>4</v>
      </c>
      <c r="V854">
        <v>17</v>
      </c>
      <c r="Y854" t="s">
        <v>65</v>
      </c>
      <c r="Z854">
        <v>345</v>
      </c>
      <c r="AA854" t="s">
        <v>279</v>
      </c>
      <c r="AB854" t="s">
        <v>21</v>
      </c>
      <c r="AC854">
        <v>146</v>
      </c>
    </row>
    <row r="855" spans="1:29" x14ac:dyDescent="0.25">
      <c r="A855">
        <v>345</v>
      </c>
      <c r="B855">
        <v>345102</v>
      </c>
      <c r="C855">
        <v>6520</v>
      </c>
      <c r="D855" t="str">
        <f>VLOOKUP(C855,'Schedule 3'!A:M,13,FALSE)</f>
        <v>Operational/Non-Service Expenses</v>
      </c>
      <c r="E855">
        <v>0.23</v>
      </c>
      <c r="F855" s="1">
        <v>42855</v>
      </c>
      <c r="G855" t="s">
        <v>462</v>
      </c>
      <c r="H855" t="s">
        <v>500</v>
      </c>
      <c r="I855" t="s">
        <v>464</v>
      </c>
      <c r="J855">
        <v>163140</v>
      </c>
      <c r="K855">
        <v>59209</v>
      </c>
      <c r="L855">
        <v>269143</v>
      </c>
      <c r="Q855" t="s">
        <v>465</v>
      </c>
      <c r="U855">
        <v>4</v>
      </c>
      <c r="V855">
        <v>17</v>
      </c>
      <c r="Y855" t="s">
        <v>65</v>
      </c>
      <c r="Z855">
        <v>345</v>
      </c>
      <c r="AA855" t="s">
        <v>279</v>
      </c>
      <c r="AB855" t="s">
        <v>21</v>
      </c>
      <c r="AC855">
        <v>148</v>
      </c>
    </row>
    <row r="856" spans="1:29" x14ac:dyDescent="0.25">
      <c r="A856">
        <v>345</v>
      </c>
      <c r="B856">
        <v>345102</v>
      </c>
      <c r="C856">
        <v>6520</v>
      </c>
      <c r="D856" t="str">
        <f>VLOOKUP(C856,'Schedule 3'!A:M,13,FALSE)</f>
        <v>Operational/Non-Service Expenses</v>
      </c>
      <c r="E856">
        <v>0.41</v>
      </c>
      <c r="F856" s="1">
        <v>42855</v>
      </c>
      <c r="G856" t="s">
        <v>462</v>
      </c>
      <c r="H856" t="s">
        <v>492</v>
      </c>
      <c r="I856" t="s">
        <v>464</v>
      </c>
      <c r="J856">
        <v>163141</v>
      </c>
      <c r="K856">
        <v>59209</v>
      </c>
      <c r="L856">
        <v>269143</v>
      </c>
      <c r="Q856" t="s">
        <v>465</v>
      </c>
      <c r="U856">
        <v>4</v>
      </c>
      <c r="V856">
        <v>17</v>
      </c>
      <c r="Y856" t="s">
        <v>65</v>
      </c>
      <c r="Z856">
        <v>345</v>
      </c>
      <c r="AA856" t="s">
        <v>279</v>
      </c>
      <c r="AB856" t="s">
        <v>21</v>
      </c>
      <c r="AC856">
        <v>150</v>
      </c>
    </row>
    <row r="857" spans="1:29" x14ac:dyDescent="0.25">
      <c r="A857">
        <v>345</v>
      </c>
      <c r="B857">
        <v>345102</v>
      </c>
      <c r="C857">
        <v>6520</v>
      </c>
      <c r="D857" t="str">
        <f>VLOOKUP(C857,'Schedule 3'!A:M,13,FALSE)</f>
        <v>Operational/Non-Service Expenses</v>
      </c>
      <c r="E857">
        <v>0.54</v>
      </c>
      <c r="F857" s="1">
        <v>42855</v>
      </c>
      <c r="G857" t="s">
        <v>462</v>
      </c>
      <c r="H857" t="s">
        <v>478</v>
      </c>
      <c r="I857" t="s">
        <v>464</v>
      </c>
      <c r="J857">
        <v>163142</v>
      </c>
      <c r="K857">
        <v>59209</v>
      </c>
      <c r="L857">
        <v>269143</v>
      </c>
      <c r="Q857" t="s">
        <v>465</v>
      </c>
      <c r="U857">
        <v>4</v>
      </c>
      <c r="V857">
        <v>17</v>
      </c>
      <c r="Y857" t="s">
        <v>65</v>
      </c>
      <c r="Z857">
        <v>345</v>
      </c>
      <c r="AA857" t="s">
        <v>279</v>
      </c>
      <c r="AB857" t="s">
        <v>21</v>
      </c>
      <c r="AC857">
        <v>152</v>
      </c>
    </row>
    <row r="858" spans="1:29" x14ac:dyDescent="0.25">
      <c r="A858">
        <v>345</v>
      </c>
      <c r="B858">
        <v>345102</v>
      </c>
      <c r="C858">
        <v>6520</v>
      </c>
      <c r="D858" t="str">
        <f>VLOOKUP(C858,'Schedule 3'!A:M,13,FALSE)</f>
        <v>Operational/Non-Service Expenses</v>
      </c>
      <c r="E858">
        <v>1.69</v>
      </c>
      <c r="F858" s="1">
        <v>42855</v>
      </c>
      <c r="G858" t="s">
        <v>462</v>
      </c>
      <c r="H858" t="s">
        <v>477</v>
      </c>
      <c r="I858" t="s">
        <v>464</v>
      </c>
      <c r="J858">
        <v>163143</v>
      </c>
      <c r="K858">
        <v>59209</v>
      </c>
      <c r="L858">
        <v>269143</v>
      </c>
      <c r="Q858" t="s">
        <v>465</v>
      </c>
      <c r="U858">
        <v>4</v>
      </c>
      <c r="V858">
        <v>17</v>
      </c>
      <c r="Y858" t="s">
        <v>65</v>
      </c>
      <c r="Z858">
        <v>345</v>
      </c>
      <c r="AA858" t="s">
        <v>279</v>
      </c>
      <c r="AB858" t="s">
        <v>21</v>
      </c>
      <c r="AC858">
        <v>154</v>
      </c>
    </row>
    <row r="859" spans="1:29" x14ac:dyDescent="0.25">
      <c r="A859">
        <v>345</v>
      </c>
      <c r="B859">
        <v>345102</v>
      </c>
      <c r="C859">
        <v>6520</v>
      </c>
      <c r="D859" t="str">
        <f>VLOOKUP(C859,'Schedule 3'!A:M,13,FALSE)</f>
        <v>Operational/Non-Service Expenses</v>
      </c>
      <c r="E859">
        <v>2</v>
      </c>
      <c r="F859" s="1">
        <v>42855</v>
      </c>
      <c r="G859" t="s">
        <v>462</v>
      </c>
      <c r="H859" t="s">
        <v>501</v>
      </c>
      <c r="I859" t="s">
        <v>464</v>
      </c>
      <c r="J859">
        <v>163144</v>
      </c>
      <c r="K859">
        <v>59209</v>
      </c>
      <c r="L859">
        <v>269143</v>
      </c>
      <c r="Q859" t="s">
        <v>465</v>
      </c>
      <c r="U859">
        <v>4</v>
      </c>
      <c r="V859">
        <v>17</v>
      </c>
      <c r="Y859" t="s">
        <v>65</v>
      </c>
      <c r="Z859">
        <v>345</v>
      </c>
      <c r="AA859" t="s">
        <v>279</v>
      </c>
      <c r="AB859" t="s">
        <v>21</v>
      </c>
      <c r="AC859">
        <v>156</v>
      </c>
    </row>
    <row r="860" spans="1:29" x14ac:dyDescent="0.25">
      <c r="A860">
        <v>345</v>
      </c>
      <c r="B860">
        <v>345102</v>
      </c>
      <c r="C860">
        <v>6520</v>
      </c>
      <c r="D860" t="str">
        <f>VLOOKUP(C860,'Schedule 3'!A:M,13,FALSE)</f>
        <v>Operational/Non-Service Expenses</v>
      </c>
      <c r="E860">
        <v>621.39</v>
      </c>
      <c r="F860" s="1">
        <v>42855</v>
      </c>
      <c r="G860" t="s">
        <v>462</v>
      </c>
      <c r="H860" t="s">
        <v>502</v>
      </c>
      <c r="I860" t="s">
        <v>464</v>
      </c>
      <c r="J860">
        <v>5000673</v>
      </c>
      <c r="K860">
        <v>59209</v>
      </c>
      <c r="L860">
        <v>269143</v>
      </c>
      <c r="Q860" t="s">
        <v>465</v>
      </c>
      <c r="U860">
        <v>4</v>
      </c>
      <c r="V860">
        <v>17</v>
      </c>
      <c r="Y860" t="s">
        <v>65</v>
      </c>
      <c r="Z860">
        <v>345</v>
      </c>
      <c r="AA860" t="s">
        <v>279</v>
      </c>
      <c r="AB860" t="s">
        <v>21</v>
      </c>
      <c r="AC860">
        <v>158</v>
      </c>
    </row>
    <row r="861" spans="1:29" x14ac:dyDescent="0.25">
      <c r="A861">
        <v>345</v>
      </c>
      <c r="B861">
        <v>345102</v>
      </c>
      <c r="C861">
        <v>6520</v>
      </c>
      <c r="D861" t="str">
        <f>VLOOKUP(C861,'Schedule 3'!A:M,13,FALSE)</f>
        <v>Operational/Non-Service Expenses</v>
      </c>
      <c r="E861">
        <v>211.6</v>
      </c>
      <c r="F861" s="1">
        <v>42855</v>
      </c>
      <c r="G861" t="s">
        <v>462</v>
      </c>
      <c r="H861" t="s">
        <v>503</v>
      </c>
      <c r="I861" t="s">
        <v>464</v>
      </c>
      <c r="J861">
        <v>5000882</v>
      </c>
      <c r="K861">
        <v>59209</v>
      </c>
      <c r="L861">
        <v>269143</v>
      </c>
      <c r="Q861" t="s">
        <v>465</v>
      </c>
      <c r="U861">
        <v>4</v>
      </c>
      <c r="V861">
        <v>17</v>
      </c>
      <c r="Y861" t="s">
        <v>65</v>
      </c>
      <c r="Z861">
        <v>345</v>
      </c>
      <c r="AA861" t="s">
        <v>279</v>
      </c>
      <c r="AB861" t="s">
        <v>21</v>
      </c>
      <c r="AC861">
        <v>160</v>
      </c>
    </row>
    <row r="862" spans="1:29" x14ac:dyDescent="0.25">
      <c r="A862">
        <v>345</v>
      </c>
      <c r="B862">
        <v>345101</v>
      </c>
      <c r="C862">
        <v>6525</v>
      </c>
      <c r="D862" t="str">
        <f>VLOOKUP(C862,'Schedule 3'!A:M,13,FALSE)</f>
        <v>Operational/Non-Service Expenses</v>
      </c>
      <c r="E862">
        <v>5.07</v>
      </c>
      <c r="F862" s="1">
        <v>42855</v>
      </c>
      <c r="G862" t="s">
        <v>462</v>
      </c>
      <c r="H862" t="s">
        <v>504</v>
      </c>
      <c r="I862" t="s">
        <v>464</v>
      </c>
      <c r="J862">
        <v>91593</v>
      </c>
      <c r="K862">
        <v>59209</v>
      </c>
      <c r="L862">
        <v>269143</v>
      </c>
      <c r="Q862" t="s">
        <v>465</v>
      </c>
      <c r="U862">
        <v>4</v>
      </c>
      <c r="V862">
        <v>17</v>
      </c>
      <c r="Y862" t="s">
        <v>65</v>
      </c>
      <c r="Z862">
        <v>345</v>
      </c>
      <c r="AA862" t="s">
        <v>279</v>
      </c>
      <c r="AB862" t="s">
        <v>21</v>
      </c>
      <c r="AC862">
        <v>162</v>
      </c>
    </row>
    <row r="863" spans="1:29" x14ac:dyDescent="0.25">
      <c r="A863">
        <v>345</v>
      </c>
      <c r="B863">
        <v>345102</v>
      </c>
      <c r="C863">
        <v>6525</v>
      </c>
      <c r="D863" t="str">
        <f>VLOOKUP(C863,'Schedule 3'!A:M,13,FALSE)</f>
        <v>Operational/Non-Service Expenses</v>
      </c>
      <c r="E863">
        <v>16.07</v>
      </c>
      <c r="F863" s="1">
        <v>42855</v>
      </c>
      <c r="G863" t="s">
        <v>462</v>
      </c>
      <c r="H863" t="s">
        <v>504</v>
      </c>
      <c r="I863" t="s">
        <v>464</v>
      </c>
      <c r="J863">
        <v>91594</v>
      </c>
      <c r="K863">
        <v>59209</v>
      </c>
      <c r="L863">
        <v>269143</v>
      </c>
      <c r="Q863" t="s">
        <v>465</v>
      </c>
      <c r="U863">
        <v>4</v>
      </c>
      <c r="V863">
        <v>17</v>
      </c>
      <c r="Y863" t="s">
        <v>65</v>
      </c>
      <c r="Z863">
        <v>345</v>
      </c>
      <c r="AA863" t="s">
        <v>279</v>
      </c>
      <c r="AB863" t="s">
        <v>21</v>
      </c>
      <c r="AC863">
        <v>164</v>
      </c>
    </row>
    <row r="864" spans="1:29" x14ac:dyDescent="0.25">
      <c r="A864">
        <v>345</v>
      </c>
      <c r="B864">
        <v>345101</v>
      </c>
      <c r="C864">
        <v>6525</v>
      </c>
      <c r="D864" t="str">
        <f>VLOOKUP(C864,'Schedule 3'!A:M,13,FALSE)</f>
        <v>Operational/Non-Service Expenses</v>
      </c>
      <c r="E864">
        <v>0.35</v>
      </c>
      <c r="F864" s="1">
        <v>42855</v>
      </c>
      <c r="G864" t="s">
        <v>462</v>
      </c>
      <c r="H864" t="s">
        <v>463</v>
      </c>
      <c r="I864" t="s">
        <v>464</v>
      </c>
      <c r="J864">
        <v>108580</v>
      </c>
      <c r="K864">
        <v>59209</v>
      </c>
      <c r="L864">
        <v>269143</v>
      </c>
      <c r="Q864" t="s">
        <v>465</v>
      </c>
      <c r="U864">
        <v>4</v>
      </c>
      <c r="V864">
        <v>17</v>
      </c>
      <c r="Y864" t="s">
        <v>65</v>
      </c>
      <c r="Z864">
        <v>345</v>
      </c>
      <c r="AA864" t="s">
        <v>279</v>
      </c>
      <c r="AB864" t="s">
        <v>21</v>
      </c>
      <c r="AC864">
        <v>166</v>
      </c>
    </row>
    <row r="865" spans="1:29" x14ac:dyDescent="0.25">
      <c r="A865">
        <v>345</v>
      </c>
      <c r="B865">
        <v>345101</v>
      </c>
      <c r="C865">
        <v>6525</v>
      </c>
      <c r="D865" t="str">
        <f>VLOOKUP(C865,'Schedule 3'!A:M,13,FALSE)</f>
        <v>Operational/Non-Service Expenses</v>
      </c>
      <c r="E865">
        <v>229.05</v>
      </c>
      <c r="F865" s="1">
        <v>42855</v>
      </c>
      <c r="G865" t="s">
        <v>462</v>
      </c>
      <c r="H865" t="s">
        <v>463</v>
      </c>
      <c r="I865" t="s">
        <v>464</v>
      </c>
      <c r="J865">
        <v>108595</v>
      </c>
      <c r="K865">
        <v>59209</v>
      </c>
      <c r="L865">
        <v>269143</v>
      </c>
      <c r="Q865" t="s">
        <v>465</v>
      </c>
      <c r="U865">
        <v>4</v>
      </c>
      <c r="V865">
        <v>17</v>
      </c>
      <c r="Y865" t="s">
        <v>65</v>
      </c>
      <c r="Z865">
        <v>345</v>
      </c>
      <c r="AA865" t="s">
        <v>279</v>
      </c>
      <c r="AB865" t="s">
        <v>21</v>
      </c>
      <c r="AC865">
        <v>168</v>
      </c>
    </row>
    <row r="866" spans="1:29" x14ac:dyDescent="0.25">
      <c r="A866">
        <v>345</v>
      </c>
      <c r="B866">
        <v>345102</v>
      </c>
      <c r="C866">
        <v>6525</v>
      </c>
      <c r="D866" t="str">
        <f>VLOOKUP(C866,'Schedule 3'!A:M,13,FALSE)</f>
        <v>Operational/Non-Service Expenses</v>
      </c>
      <c r="E866">
        <v>637.19000000000005</v>
      </c>
      <c r="F866" s="1">
        <v>42855</v>
      </c>
      <c r="G866" t="s">
        <v>462</v>
      </c>
      <c r="H866" t="s">
        <v>463</v>
      </c>
      <c r="I866" t="s">
        <v>464</v>
      </c>
      <c r="J866">
        <v>108615</v>
      </c>
      <c r="K866">
        <v>59209</v>
      </c>
      <c r="L866">
        <v>269143</v>
      </c>
      <c r="Q866" t="s">
        <v>465</v>
      </c>
      <c r="U866">
        <v>4</v>
      </c>
      <c r="V866">
        <v>17</v>
      </c>
      <c r="Y866" t="s">
        <v>65</v>
      </c>
      <c r="Z866">
        <v>345</v>
      </c>
      <c r="AA866" t="s">
        <v>279</v>
      </c>
      <c r="AB866" t="s">
        <v>21</v>
      </c>
      <c r="AC866">
        <v>170</v>
      </c>
    </row>
    <row r="867" spans="1:29" x14ac:dyDescent="0.25">
      <c r="A867">
        <v>345</v>
      </c>
      <c r="B867">
        <v>345102</v>
      </c>
      <c r="C867">
        <v>6525</v>
      </c>
      <c r="D867" t="str">
        <f>VLOOKUP(C867,'Schedule 3'!A:M,13,FALSE)</f>
        <v>Operational/Non-Service Expenses</v>
      </c>
      <c r="E867">
        <v>-0.5</v>
      </c>
      <c r="F867" s="1">
        <v>42855</v>
      </c>
      <c r="G867" t="s">
        <v>462</v>
      </c>
      <c r="H867" t="s">
        <v>505</v>
      </c>
      <c r="I867" t="s">
        <v>464</v>
      </c>
      <c r="J867">
        <v>163145</v>
      </c>
      <c r="K867">
        <v>59209</v>
      </c>
      <c r="L867">
        <v>269143</v>
      </c>
      <c r="Q867" t="s">
        <v>465</v>
      </c>
      <c r="U867">
        <v>4</v>
      </c>
      <c r="V867">
        <v>17</v>
      </c>
      <c r="Y867" t="s">
        <v>65</v>
      </c>
      <c r="Z867">
        <v>345</v>
      </c>
      <c r="AA867" t="s">
        <v>279</v>
      </c>
      <c r="AB867" t="s">
        <v>21</v>
      </c>
      <c r="AC867">
        <v>172</v>
      </c>
    </row>
    <row r="868" spans="1:29" x14ac:dyDescent="0.25">
      <c r="A868">
        <v>345</v>
      </c>
      <c r="B868">
        <v>345102</v>
      </c>
      <c r="C868">
        <v>6525</v>
      </c>
      <c r="D868" t="str">
        <f>VLOOKUP(C868,'Schedule 3'!A:M,13,FALSE)</f>
        <v>Operational/Non-Service Expenses</v>
      </c>
      <c r="E868">
        <v>-0.42</v>
      </c>
      <c r="F868" s="1">
        <v>42855</v>
      </c>
      <c r="G868" t="s">
        <v>462</v>
      </c>
      <c r="H868" t="s">
        <v>506</v>
      </c>
      <c r="I868" t="s">
        <v>464</v>
      </c>
      <c r="J868">
        <v>163146</v>
      </c>
      <c r="K868">
        <v>59209</v>
      </c>
      <c r="L868">
        <v>269143</v>
      </c>
      <c r="Q868" t="s">
        <v>465</v>
      </c>
      <c r="U868">
        <v>4</v>
      </c>
      <c r="V868">
        <v>17</v>
      </c>
      <c r="Y868" t="s">
        <v>65</v>
      </c>
      <c r="Z868">
        <v>345</v>
      </c>
      <c r="AA868" t="s">
        <v>279</v>
      </c>
      <c r="AB868" t="s">
        <v>21</v>
      </c>
      <c r="AC868">
        <v>174</v>
      </c>
    </row>
    <row r="869" spans="1:29" x14ac:dyDescent="0.25">
      <c r="A869">
        <v>345</v>
      </c>
      <c r="B869">
        <v>345102</v>
      </c>
      <c r="C869">
        <v>6525</v>
      </c>
      <c r="D869" t="str">
        <f>VLOOKUP(C869,'Schedule 3'!A:M,13,FALSE)</f>
        <v>Operational/Non-Service Expenses</v>
      </c>
      <c r="E869">
        <v>0.36</v>
      </c>
      <c r="F869" s="1">
        <v>42855</v>
      </c>
      <c r="G869" t="s">
        <v>462</v>
      </c>
      <c r="H869" t="s">
        <v>479</v>
      </c>
      <c r="I869" t="s">
        <v>464</v>
      </c>
      <c r="J869">
        <v>163147</v>
      </c>
      <c r="K869">
        <v>59209</v>
      </c>
      <c r="L869">
        <v>269143</v>
      </c>
      <c r="Q869" t="s">
        <v>465</v>
      </c>
      <c r="U869">
        <v>4</v>
      </c>
      <c r="V869">
        <v>17</v>
      </c>
      <c r="Y869" t="s">
        <v>65</v>
      </c>
      <c r="Z869">
        <v>345</v>
      </c>
      <c r="AA869" t="s">
        <v>279</v>
      </c>
      <c r="AB869" t="s">
        <v>21</v>
      </c>
      <c r="AC869">
        <v>176</v>
      </c>
    </row>
    <row r="870" spans="1:29" x14ac:dyDescent="0.25">
      <c r="A870">
        <v>345</v>
      </c>
      <c r="B870">
        <v>345102</v>
      </c>
      <c r="C870">
        <v>6525</v>
      </c>
      <c r="D870" t="str">
        <f>VLOOKUP(C870,'Schedule 3'!A:M,13,FALSE)</f>
        <v>Operational/Non-Service Expenses</v>
      </c>
      <c r="E870">
        <v>0.63</v>
      </c>
      <c r="F870" s="1">
        <v>42855</v>
      </c>
      <c r="G870" t="s">
        <v>462</v>
      </c>
      <c r="H870" t="s">
        <v>505</v>
      </c>
      <c r="I870" t="s">
        <v>464</v>
      </c>
      <c r="J870">
        <v>163148</v>
      </c>
      <c r="K870">
        <v>59209</v>
      </c>
      <c r="L870">
        <v>269143</v>
      </c>
      <c r="Q870" t="s">
        <v>465</v>
      </c>
      <c r="U870">
        <v>4</v>
      </c>
      <c r="V870">
        <v>17</v>
      </c>
      <c r="Y870" t="s">
        <v>65</v>
      </c>
      <c r="Z870">
        <v>345</v>
      </c>
      <c r="AA870" t="s">
        <v>279</v>
      </c>
      <c r="AB870" t="s">
        <v>21</v>
      </c>
      <c r="AC870">
        <v>178</v>
      </c>
    </row>
    <row r="871" spans="1:29" x14ac:dyDescent="0.25">
      <c r="A871">
        <v>345</v>
      </c>
      <c r="B871">
        <v>345102</v>
      </c>
      <c r="C871">
        <v>6525</v>
      </c>
      <c r="D871" t="str">
        <f>VLOOKUP(C871,'Schedule 3'!A:M,13,FALSE)</f>
        <v>Operational/Non-Service Expenses</v>
      </c>
      <c r="E871">
        <v>0.69</v>
      </c>
      <c r="F871" s="1">
        <v>42855</v>
      </c>
      <c r="G871" t="s">
        <v>462</v>
      </c>
      <c r="H871" t="s">
        <v>506</v>
      </c>
      <c r="I871" t="s">
        <v>464</v>
      </c>
      <c r="J871">
        <v>163149</v>
      </c>
      <c r="K871">
        <v>59209</v>
      </c>
      <c r="L871">
        <v>269143</v>
      </c>
      <c r="Q871" t="s">
        <v>465</v>
      </c>
      <c r="U871">
        <v>4</v>
      </c>
      <c r="V871">
        <v>17</v>
      </c>
      <c r="Y871" t="s">
        <v>65</v>
      </c>
      <c r="Z871">
        <v>345</v>
      </c>
      <c r="AA871" t="s">
        <v>279</v>
      </c>
      <c r="AB871" t="s">
        <v>21</v>
      </c>
      <c r="AC871">
        <v>180</v>
      </c>
    </row>
    <row r="872" spans="1:29" x14ac:dyDescent="0.25">
      <c r="A872">
        <v>345</v>
      </c>
      <c r="B872">
        <v>345102</v>
      </c>
      <c r="C872">
        <v>6525</v>
      </c>
      <c r="D872" t="str">
        <f>VLOOKUP(C872,'Schedule 3'!A:M,13,FALSE)</f>
        <v>Operational/Non-Service Expenses</v>
      </c>
      <c r="E872">
        <v>0.93</v>
      </c>
      <c r="F872" s="1">
        <v>42855</v>
      </c>
      <c r="G872" t="s">
        <v>462</v>
      </c>
      <c r="H872" t="s">
        <v>500</v>
      </c>
      <c r="I872" t="s">
        <v>464</v>
      </c>
      <c r="J872">
        <v>163150</v>
      </c>
      <c r="K872">
        <v>59209</v>
      </c>
      <c r="L872">
        <v>269143</v>
      </c>
      <c r="Q872" t="s">
        <v>465</v>
      </c>
      <c r="U872">
        <v>4</v>
      </c>
      <c r="V872">
        <v>17</v>
      </c>
      <c r="Y872" t="s">
        <v>65</v>
      </c>
      <c r="Z872">
        <v>345</v>
      </c>
      <c r="AA872" t="s">
        <v>279</v>
      </c>
      <c r="AB872" t="s">
        <v>21</v>
      </c>
      <c r="AC872">
        <v>182</v>
      </c>
    </row>
    <row r="873" spans="1:29" x14ac:dyDescent="0.25">
      <c r="A873">
        <v>345</v>
      </c>
      <c r="B873">
        <v>345100</v>
      </c>
      <c r="C873">
        <v>6530</v>
      </c>
      <c r="D873" t="str">
        <f>VLOOKUP(C873,'Schedule 3'!A:M,13,FALSE)</f>
        <v>Operational/Non-Service Expenses</v>
      </c>
      <c r="E873">
        <v>25.17</v>
      </c>
      <c r="F873" s="1">
        <v>42855</v>
      </c>
      <c r="G873" t="s">
        <v>462</v>
      </c>
      <c r="H873" t="s">
        <v>507</v>
      </c>
      <c r="I873" t="s">
        <v>464</v>
      </c>
      <c r="J873">
        <v>91926</v>
      </c>
      <c r="K873">
        <v>59209</v>
      </c>
      <c r="L873">
        <v>269143</v>
      </c>
      <c r="Q873" t="s">
        <v>465</v>
      </c>
      <c r="U873">
        <v>4</v>
      </c>
      <c r="V873">
        <v>17</v>
      </c>
      <c r="Y873" t="s">
        <v>65</v>
      </c>
      <c r="Z873">
        <v>345</v>
      </c>
      <c r="AA873" t="s">
        <v>279</v>
      </c>
      <c r="AB873" t="s">
        <v>21</v>
      </c>
      <c r="AC873">
        <v>184</v>
      </c>
    </row>
    <row r="874" spans="1:29" x14ac:dyDescent="0.25">
      <c r="A874">
        <v>345</v>
      </c>
      <c r="B874">
        <v>345101</v>
      </c>
      <c r="C874">
        <v>6530</v>
      </c>
      <c r="D874" t="str">
        <f>VLOOKUP(C874,'Schedule 3'!A:M,13,FALSE)</f>
        <v>Operational/Non-Service Expenses</v>
      </c>
      <c r="E874">
        <v>21.59</v>
      </c>
      <c r="F874" s="1">
        <v>42855</v>
      </c>
      <c r="G874" t="s">
        <v>462</v>
      </c>
      <c r="H874" t="s">
        <v>507</v>
      </c>
      <c r="I874" t="s">
        <v>464</v>
      </c>
      <c r="J874">
        <v>91927</v>
      </c>
      <c r="K874">
        <v>59209</v>
      </c>
      <c r="L874">
        <v>269143</v>
      </c>
      <c r="Q874" t="s">
        <v>465</v>
      </c>
      <c r="U874">
        <v>4</v>
      </c>
      <c r="V874">
        <v>17</v>
      </c>
      <c r="Y874" t="s">
        <v>65</v>
      </c>
      <c r="Z874">
        <v>345</v>
      </c>
      <c r="AA874" t="s">
        <v>279</v>
      </c>
      <c r="AB874" t="s">
        <v>21</v>
      </c>
      <c r="AC874">
        <v>186</v>
      </c>
    </row>
    <row r="875" spans="1:29" x14ac:dyDescent="0.25">
      <c r="A875">
        <v>345</v>
      </c>
      <c r="B875">
        <v>345102</v>
      </c>
      <c r="C875">
        <v>6530</v>
      </c>
      <c r="D875" t="str">
        <f>VLOOKUP(C875,'Schedule 3'!A:M,13,FALSE)</f>
        <v>Operational/Non-Service Expenses</v>
      </c>
      <c r="E875">
        <v>506.68</v>
      </c>
      <c r="F875" s="1">
        <v>42855</v>
      </c>
      <c r="G875" t="s">
        <v>462</v>
      </c>
      <c r="H875" t="s">
        <v>507</v>
      </c>
      <c r="I875" t="s">
        <v>464</v>
      </c>
      <c r="J875">
        <v>91928</v>
      </c>
      <c r="K875">
        <v>59209</v>
      </c>
      <c r="L875">
        <v>269143</v>
      </c>
      <c r="Q875" t="s">
        <v>465</v>
      </c>
      <c r="U875">
        <v>4</v>
      </c>
      <c r="V875">
        <v>17</v>
      </c>
      <c r="Y875" t="s">
        <v>65</v>
      </c>
      <c r="Z875">
        <v>345</v>
      </c>
      <c r="AA875" t="s">
        <v>279</v>
      </c>
      <c r="AB875" t="s">
        <v>21</v>
      </c>
      <c r="AC875">
        <v>188</v>
      </c>
    </row>
    <row r="876" spans="1:29" x14ac:dyDescent="0.25">
      <c r="A876">
        <v>345</v>
      </c>
      <c r="B876">
        <v>345101</v>
      </c>
      <c r="C876">
        <v>6530</v>
      </c>
      <c r="D876" t="str">
        <f>VLOOKUP(C876,'Schedule 3'!A:M,13,FALSE)</f>
        <v>Operational/Non-Service Expenses</v>
      </c>
      <c r="E876">
        <v>0.34</v>
      </c>
      <c r="F876" s="1">
        <v>42855</v>
      </c>
      <c r="G876" t="s">
        <v>462</v>
      </c>
      <c r="H876" t="s">
        <v>463</v>
      </c>
      <c r="I876" t="s">
        <v>464</v>
      </c>
      <c r="J876">
        <v>108581</v>
      </c>
      <c r="K876">
        <v>59209</v>
      </c>
      <c r="L876">
        <v>269143</v>
      </c>
      <c r="Q876" t="s">
        <v>465</v>
      </c>
      <c r="U876">
        <v>4</v>
      </c>
      <c r="V876">
        <v>17</v>
      </c>
      <c r="Y876" t="s">
        <v>65</v>
      </c>
      <c r="Z876">
        <v>345</v>
      </c>
      <c r="AA876" t="s">
        <v>279</v>
      </c>
      <c r="AB876" t="s">
        <v>21</v>
      </c>
      <c r="AC876">
        <v>190</v>
      </c>
    </row>
    <row r="877" spans="1:29" x14ac:dyDescent="0.25">
      <c r="A877">
        <v>345</v>
      </c>
      <c r="B877">
        <v>345101</v>
      </c>
      <c r="C877">
        <v>6530</v>
      </c>
      <c r="D877" t="str">
        <f>VLOOKUP(C877,'Schedule 3'!A:M,13,FALSE)</f>
        <v>Operational/Non-Service Expenses</v>
      </c>
      <c r="E877">
        <v>489.08</v>
      </c>
      <c r="F877" s="1">
        <v>42855</v>
      </c>
      <c r="G877" t="s">
        <v>462</v>
      </c>
      <c r="H877" t="s">
        <v>463</v>
      </c>
      <c r="I877" t="s">
        <v>464</v>
      </c>
      <c r="J877">
        <v>108596</v>
      </c>
      <c r="K877">
        <v>59209</v>
      </c>
      <c r="L877">
        <v>269143</v>
      </c>
      <c r="Q877" t="s">
        <v>465</v>
      </c>
      <c r="U877">
        <v>4</v>
      </c>
      <c r="V877">
        <v>17</v>
      </c>
      <c r="Y877" t="s">
        <v>65</v>
      </c>
      <c r="Z877">
        <v>345</v>
      </c>
      <c r="AA877" t="s">
        <v>279</v>
      </c>
      <c r="AB877" t="s">
        <v>21</v>
      </c>
      <c r="AC877">
        <v>192</v>
      </c>
    </row>
    <row r="878" spans="1:29" x14ac:dyDescent="0.25">
      <c r="A878">
        <v>345</v>
      </c>
      <c r="B878">
        <v>345102</v>
      </c>
      <c r="C878">
        <v>6530</v>
      </c>
      <c r="D878" t="str">
        <f>VLOOKUP(C878,'Schedule 3'!A:M,13,FALSE)</f>
        <v>Operational/Non-Service Expenses</v>
      </c>
      <c r="E878">
        <v>4121.03</v>
      </c>
      <c r="F878" s="1">
        <v>42855</v>
      </c>
      <c r="G878" t="s">
        <v>462</v>
      </c>
      <c r="H878" t="s">
        <v>463</v>
      </c>
      <c r="I878" t="s">
        <v>464</v>
      </c>
      <c r="J878">
        <v>108616</v>
      </c>
      <c r="K878">
        <v>59209</v>
      </c>
      <c r="L878">
        <v>269143</v>
      </c>
      <c r="Q878" t="s">
        <v>465</v>
      </c>
      <c r="U878">
        <v>4</v>
      </c>
      <c r="V878">
        <v>17</v>
      </c>
      <c r="Y878" t="s">
        <v>65</v>
      </c>
      <c r="Z878">
        <v>345</v>
      </c>
      <c r="AA878" t="s">
        <v>279</v>
      </c>
      <c r="AB878" t="s">
        <v>21</v>
      </c>
      <c r="AC878">
        <v>194</v>
      </c>
    </row>
    <row r="879" spans="1:29" x14ac:dyDescent="0.25">
      <c r="A879">
        <v>345</v>
      </c>
      <c r="B879">
        <v>345101</v>
      </c>
      <c r="C879">
        <v>6530</v>
      </c>
      <c r="D879" t="str">
        <f>VLOOKUP(C879,'Schedule 3'!A:M,13,FALSE)</f>
        <v>Operational/Non-Service Expenses</v>
      </c>
      <c r="E879">
        <v>-0.4</v>
      </c>
      <c r="F879" s="1">
        <v>42855</v>
      </c>
      <c r="G879" t="s">
        <v>462</v>
      </c>
      <c r="H879" t="s">
        <v>508</v>
      </c>
      <c r="I879" t="s">
        <v>464</v>
      </c>
      <c r="J879">
        <v>163089</v>
      </c>
      <c r="K879">
        <v>59209</v>
      </c>
      <c r="L879">
        <v>269143</v>
      </c>
      <c r="Q879" t="s">
        <v>465</v>
      </c>
      <c r="U879">
        <v>4</v>
      </c>
      <c r="V879">
        <v>17</v>
      </c>
      <c r="Y879" t="s">
        <v>65</v>
      </c>
      <c r="Z879">
        <v>345</v>
      </c>
      <c r="AA879" t="s">
        <v>279</v>
      </c>
      <c r="AB879" t="s">
        <v>21</v>
      </c>
      <c r="AC879">
        <v>196</v>
      </c>
    </row>
    <row r="880" spans="1:29" x14ac:dyDescent="0.25">
      <c r="A880">
        <v>345</v>
      </c>
      <c r="B880">
        <v>345101</v>
      </c>
      <c r="C880">
        <v>6530</v>
      </c>
      <c r="D880" t="str">
        <f>VLOOKUP(C880,'Schedule 3'!A:M,13,FALSE)</f>
        <v>Operational/Non-Service Expenses</v>
      </c>
      <c r="E880">
        <v>0.21</v>
      </c>
      <c r="F880" s="1">
        <v>42855</v>
      </c>
      <c r="G880" t="s">
        <v>462</v>
      </c>
      <c r="H880" t="s">
        <v>479</v>
      </c>
      <c r="I880" t="s">
        <v>464</v>
      </c>
      <c r="J880">
        <v>163090</v>
      </c>
      <c r="K880">
        <v>59209</v>
      </c>
      <c r="L880">
        <v>269143</v>
      </c>
      <c r="Q880" t="s">
        <v>465</v>
      </c>
      <c r="U880">
        <v>4</v>
      </c>
      <c r="V880">
        <v>17</v>
      </c>
      <c r="Y880" t="s">
        <v>65</v>
      </c>
      <c r="Z880">
        <v>345</v>
      </c>
      <c r="AA880" t="s">
        <v>279</v>
      </c>
      <c r="AB880" t="s">
        <v>21</v>
      </c>
      <c r="AC880">
        <v>198</v>
      </c>
    </row>
    <row r="881" spans="1:29" x14ac:dyDescent="0.25">
      <c r="A881">
        <v>345</v>
      </c>
      <c r="B881">
        <v>345101</v>
      </c>
      <c r="C881">
        <v>6530</v>
      </c>
      <c r="D881" t="str">
        <f>VLOOKUP(C881,'Schedule 3'!A:M,13,FALSE)</f>
        <v>Operational/Non-Service Expenses</v>
      </c>
      <c r="E881">
        <v>0.53</v>
      </c>
      <c r="F881" s="1">
        <v>42855</v>
      </c>
      <c r="G881" t="s">
        <v>462</v>
      </c>
      <c r="H881" t="s">
        <v>508</v>
      </c>
      <c r="I881" t="s">
        <v>464</v>
      </c>
      <c r="J881">
        <v>163091</v>
      </c>
      <c r="K881">
        <v>59209</v>
      </c>
      <c r="L881">
        <v>269143</v>
      </c>
      <c r="Q881" t="s">
        <v>465</v>
      </c>
      <c r="U881">
        <v>4</v>
      </c>
      <c r="V881">
        <v>17</v>
      </c>
      <c r="Y881" t="s">
        <v>65</v>
      </c>
      <c r="Z881">
        <v>345</v>
      </c>
      <c r="AA881" t="s">
        <v>279</v>
      </c>
      <c r="AB881" t="s">
        <v>21</v>
      </c>
      <c r="AC881">
        <v>200</v>
      </c>
    </row>
    <row r="882" spans="1:29" x14ac:dyDescent="0.25">
      <c r="A882">
        <v>345</v>
      </c>
      <c r="B882">
        <v>345102</v>
      </c>
      <c r="C882">
        <v>6530</v>
      </c>
      <c r="D882" t="str">
        <f>VLOOKUP(C882,'Schedule 3'!A:M,13,FALSE)</f>
        <v>Operational/Non-Service Expenses</v>
      </c>
      <c r="E882">
        <v>-0.57999999999999996</v>
      </c>
      <c r="F882" s="1">
        <v>42855</v>
      </c>
      <c r="G882" t="s">
        <v>462</v>
      </c>
      <c r="H882" t="s">
        <v>509</v>
      </c>
      <c r="I882" t="s">
        <v>464</v>
      </c>
      <c r="J882">
        <v>163151</v>
      </c>
      <c r="K882">
        <v>59209</v>
      </c>
      <c r="L882">
        <v>269143</v>
      </c>
      <c r="Q882" t="s">
        <v>465</v>
      </c>
      <c r="U882">
        <v>4</v>
      </c>
      <c r="V882">
        <v>17</v>
      </c>
      <c r="Y882" t="s">
        <v>65</v>
      </c>
      <c r="Z882">
        <v>345</v>
      </c>
      <c r="AA882" t="s">
        <v>279</v>
      </c>
      <c r="AB882" t="s">
        <v>21</v>
      </c>
      <c r="AC882">
        <v>202</v>
      </c>
    </row>
    <row r="883" spans="1:29" x14ac:dyDescent="0.25">
      <c r="A883">
        <v>345</v>
      </c>
      <c r="B883">
        <v>345102</v>
      </c>
      <c r="C883">
        <v>6530</v>
      </c>
      <c r="D883" t="str">
        <f>VLOOKUP(C883,'Schedule 3'!A:M,13,FALSE)</f>
        <v>Operational/Non-Service Expenses</v>
      </c>
      <c r="E883">
        <v>-0.38</v>
      </c>
      <c r="F883" s="1">
        <v>42855</v>
      </c>
      <c r="G883" t="s">
        <v>462</v>
      </c>
      <c r="H883" t="s">
        <v>510</v>
      </c>
      <c r="I883" t="s">
        <v>464</v>
      </c>
      <c r="J883">
        <v>163152</v>
      </c>
      <c r="K883">
        <v>59209</v>
      </c>
      <c r="L883">
        <v>269143</v>
      </c>
      <c r="Q883" t="s">
        <v>465</v>
      </c>
      <c r="U883">
        <v>4</v>
      </c>
      <c r="V883">
        <v>17</v>
      </c>
      <c r="Y883" t="s">
        <v>65</v>
      </c>
      <c r="Z883">
        <v>345</v>
      </c>
      <c r="AA883" t="s">
        <v>279</v>
      </c>
      <c r="AB883" t="s">
        <v>21</v>
      </c>
      <c r="AC883">
        <v>204</v>
      </c>
    </row>
    <row r="884" spans="1:29" x14ac:dyDescent="0.25">
      <c r="A884">
        <v>345</v>
      </c>
      <c r="B884">
        <v>345102</v>
      </c>
      <c r="C884">
        <v>6530</v>
      </c>
      <c r="D884" t="str">
        <f>VLOOKUP(C884,'Schedule 3'!A:M,13,FALSE)</f>
        <v>Operational/Non-Service Expenses</v>
      </c>
      <c r="E884">
        <v>-0.12</v>
      </c>
      <c r="F884" s="1">
        <v>42855</v>
      </c>
      <c r="G884" t="s">
        <v>462</v>
      </c>
      <c r="H884" t="s">
        <v>470</v>
      </c>
      <c r="I884" t="s">
        <v>464</v>
      </c>
      <c r="J884">
        <v>163153</v>
      </c>
      <c r="K884">
        <v>59209</v>
      </c>
      <c r="L884">
        <v>269143</v>
      </c>
      <c r="Q884" t="s">
        <v>465</v>
      </c>
      <c r="U884">
        <v>4</v>
      </c>
      <c r="V884">
        <v>17</v>
      </c>
      <c r="Y884" t="s">
        <v>65</v>
      </c>
      <c r="Z884">
        <v>345</v>
      </c>
      <c r="AA884" t="s">
        <v>279</v>
      </c>
      <c r="AB884" t="s">
        <v>21</v>
      </c>
      <c r="AC884">
        <v>206</v>
      </c>
    </row>
    <row r="885" spans="1:29" x14ac:dyDescent="0.25">
      <c r="A885">
        <v>345</v>
      </c>
      <c r="B885">
        <v>345102</v>
      </c>
      <c r="C885">
        <v>6530</v>
      </c>
      <c r="D885" t="str">
        <f>VLOOKUP(C885,'Schedule 3'!A:M,13,FALSE)</f>
        <v>Operational/Non-Service Expenses</v>
      </c>
      <c r="E885">
        <v>0.12</v>
      </c>
      <c r="F885" s="1">
        <v>42855</v>
      </c>
      <c r="G885" t="s">
        <v>462</v>
      </c>
      <c r="H885" t="s">
        <v>472</v>
      </c>
      <c r="I885" t="s">
        <v>464</v>
      </c>
      <c r="J885">
        <v>163154</v>
      </c>
      <c r="K885">
        <v>59209</v>
      </c>
      <c r="L885">
        <v>269143</v>
      </c>
      <c r="Q885" t="s">
        <v>465</v>
      </c>
      <c r="U885">
        <v>4</v>
      </c>
      <c r="V885">
        <v>17</v>
      </c>
      <c r="Y885" t="s">
        <v>65</v>
      </c>
      <c r="Z885">
        <v>345</v>
      </c>
      <c r="AA885" t="s">
        <v>279</v>
      </c>
      <c r="AB885" t="s">
        <v>21</v>
      </c>
      <c r="AC885">
        <v>208</v>
      </c>
    </row>
    <row r="886" spans="1:29" x14ac:dyDescent="0.25">
      <c r="A886">
        <v>345</v>
      </c>
      <c r="B886">
        <v>345102</v>
      </c>
      <c r="C886">
        <v>6530</v>
      </c>
      <c r="D886" t="str">
        <f>VLOOKUP(C886,'Schedule 3'!A:M,13,FALSE)</f>
        <v>Operational/Non-Service Expenses</v>
      </c>
      <c r="E886">
        <v>0.34</v>
      </c>
      <c r="F886" s="1">
        <v>42855</v>
      </c>
      <c r="G886" t="s">
        <v>462</v>
      </c>
      <c r="H886" t="s">
        <v>511</v>
      </c>
      <c r="I886" t="s">
        <v>464</v>
      </c>
      <c r="J886">
        <v>163155</v>
      </c>
      <c r="K886">
        <v>59209</v>
      </c>
      <c r="L886">
        <v>269143</v>
      </c>
      <c r="Q886" t="s">
        <v>465</v>
      </c>
      <c r="U886">
        <v>4</v>
      </c>
      <c r="V886">
        <v>17</v>
      </c>
      <c r="Y886" t="s">
        <v>65</v>
      </c>
      <c r="Z886">
        <v>345</v>
      </c>
      <c r="AA886" t="s">
        <v>279</v>
      </c>
      <c r="AB886" t="s">
        <v>21</v>
      </c>
      <c r="AC886">
        <v>210</v>
      </c>
    </row>
    <row r="887" spans="1:29" x14ac:dyDescent="0.25">
      <c r="A887">
        <v>345</v>
      </c>
      <c r="B887">
        <v>345102</v>
      </c>
      <c r="C887">
        <v>6530</v>
      </c>
      <c r="D887" t="str">
        <f>VLOOKUP(C887,'Schedule 3'!A:M,13,FALSE)</f>
        <v>Operational/Non-Service Expenses</v>
      </c>
      <c r="E887">
        <v>0.4</v>
      </c>
      <c r="F887" s="1">
        <v>42855</v>
      </c>
      <c r="G887" t="s">
        <v>462</v>
      </c>
      <c r="H887" t="s">
        <v>512</v>
      </c>
      <c r="I887" t="s">
        <v>464</v>
      </c>
      <c r="J887">
        <v>163156</v>
      </c>
      <c r="K887">
        <v>59209</v>
      </c>
      <c r="L887">
        <v>269143</v>
      </c>
      <c r="Q887" t="s">
        <v>465</v>
      </c>
      <c r="U887">
        <v>4</v>
      </c>
      <c r="V887">
        <v>17</v>
      </c>
      <c r="Y887" t="s">
        <v>65</v>
      </c>
      <c r="Z887">
        <v>345</v>
      </c>
      <c r="AA887" t="s">
        <v>279</v>
      </c>
      <c r="AB887" t="s">
        <v>21</v>
      </c>
      <c r="AC887">
        <v>212</v>
      </c>
    </row>
    <row r="888" spans="1:29" x14ac:dyDescent="0.25">
      <c r="A888">
        <v>345</v>
      </c>
      <c r="B888">
        <v>345102</v>
      </c>
      <c r="C888">
        <v>6530</v>
      </c>
      <c r="D888" t="str">
        <f>VLOOKUP(C888,'Schedule 3'!A:M,13,FALSE)</f>
        <v>Operational/Non-Service Expenses</v>
      </c>
      <c r="E888">
        <v>0.45</v>
      </c>
      <c r="F888" s="1">
        <v>42855</v>
      </c>
      <c r="G888" t="s">
        <v>462</v>
      </c>
      <c r="H888" t="s">
        <v>513</v>
      </c>
      <c r="I888" t="s">
        <v>464</v>
      </c>
      <c r="J888">
        <v>163157</v>
      </c>
      <c r="K888">
        <v>59209</v>
      </c>
      <c r="L888">
        <v>269143</v>
      </c>
      <c r="Q888" t="s">
        <v>465</v>
      </c>
      <c r="U888">
        <v>4</v>
      </c>
      <c r="V888">
        <v>17</v>
      </c>
      <c r="Y888" t="s">
        <v>65</v>
      </c>
      <c r="Z888">
        <v>345</v>
      </c>
      <c r="AA888" t="s">
        <v>279</v>
      </c>
      <c r="AB888" t="s">
        <v>21</v>
      </c>
      <c r="AC888">
        <v>214</v>
      </c>
    </row>
    <row r="889" spans="1:29" x14ac:dyDescent="0.25">
      <c r="A889">
        <v>345</v>
      </c>
      <c r="B889">
        <v>345102</v>
      </c>
      <c r="C889">
        <v>6530</v>
      </c>
      <c r="D889" t="str">
        <f>VLOOKUP(C889,'Schedule 3'!A:M,13,FALSE)</f>
        <v>Operational/Non-Service Expenses</v>
      </c>
      <c r="E889">
        <v>0.46</v>
      </c>
      <c r="F889" s="1">
        <v>42855</v>
      </c>
      <c r="G889" t="s">
        <v>462</v>
      </c>
      <c r="H889" t="s">
        <v>514</v>
      </c>
      <c r="I889" t="s">
        <v>464</v>
      </c>
      <c r="J889">
        <v>163158</v>
      </c>
      <c r="K889">
        <v>59209</v>
      </c>
      <c r="L889">
        <v>269143</v>
      </c>
      <c r="Q889" t="s">
        <v>465</v>
      </c>
      <c r="U889">
        <v>4</v>
      </c>
      <c r="V889">
        <v>17</v>
      </c>
      <c r="Y889" t="s">
        <v>65</v>
      </c>
      <c r="Z889">
        <v>345</v>
      </c>
      <c r="AA889" t="s">
        <v>279</v>
      </c>
      <c r="AB889" t="s">
        <v>21</v>
      </c>
      <c r="AC889">
        <v>216</v>
      </c>
    </row>
    <row r="890" spans="1:29" x14ac:dyDescent="0.25">
      <c r="A890">
        <v>345</v>
      </c>
      <c r="B890">
        <v>345102</v>
      </c>
      <c r="C890">
        <v>6530</v>
      </c>
      <c r="D890" t="str">
        <f>VLOOKUP(C890,'Schedule 3'!A:M,13,FALSE)</f>
        <v>Operational/Non-Service Expenses</v>
      </c>
      <c r="E890">
        <v>0.52</v>
      </c>
      <c r="F890" s="1">
        <v>42855</v>
      </c>
      <c r="G890" t="s">
        <v>462</v>
      </c>
      <c r="H890" t="s">
        <v>510</v>
      </c>
      <c r="I890" t="s">
        <v>464</v>
      </c>
      <c r="J890">
        <v>163159</v>
      </c>
      <c r="K890">
        <v>59209</v>
      </c>
      <c r="L890">
        <v>269143</v>
      </c>
      <c r="Q890" t="s">
        <v>465</v>
      </c>
      <c r="U890">
        <v>4</v>
      </c>
      <c r="V890">
        <v>17</v>
      </c>
      <c r="Y890" t="s">
        <v>65</v>
      </c>
      <c r="Z890">
        <v>345</v>
      </c>
      <c r="AA890" t="s">
        <v>279</v>
      </c>
      <c r="AB890" t="s">
        <v>21</v>
      </c>
      <c r="AC890">
        <v>218</v>
      </c>
    </row>
    <row r="891" spans="1:29" x14ac:dyDescent="0.25">
      <c r="A891">
        <v>345</v>
      </c>
      <c r="B891">
        <v>345102</v>
      </c>
      <c r="C891">
        <v>6530</v>
      </c>
      <c r="D891" t="str">
        <f>VLOOKUP(C891,'Schedule 3'!A:M,13,FALSE)</f>
        <v>Operational/Non-Service Expenses</v>
      </c>
      <c r="E891">
        <v>0.78</v>
      </c>
      <c r="F891" s="1">
        <v>42855</v>
      </c>
      <c r="G891" t="s">
        <v>462</v>
      </c>
      <c r="H891" t="s">
        <v>509</v>
      </c>
      <c r="I891" t="s">
        <v>464</v>
      </c>
      <c r="J891">
        <v>163160</v>
      </c>
      <c r="K891">
        <v>59209</v>
      </c>
      <c r="L891">
        <v>269143</v>
      </c>
      <c r="Q891" t="s">
        <v>465</v>
      </c>
      <c r="U891">
        <v>4</v>
      </c>
      <c r="V891">
        <v>17</v>
      </c>
      <c r="Y891" t="s">
        <v>65</v>
      </c>
      <c r="Z891">
        <v>345</v>
      </c>
      <c r="AA891" t="s">
        <v>279</v>
      </c>
      <c r="AB891" t="s">
        <v>21</v>
      </c>
      <c r="AC891">
        <v>220</v>
      </c>
    </row>
    <row r="892" spans="1:29" x14ac:dyDescent="0.25">
      <c r="A892">
        <v>345</v>
      </c>
      <c r="B892">
        <v>345102</v>
      </c>
      <c r="C892">
        <v>6530</v>
      </c>
      <c r="D892" t="str">
        <f>VLOOKUP(C892,'Schedule 3'!A:M,13,FALSE)</f>
        <v>Operational/Non-Service Expenses</v>
      </c>
      <c r="E892">
        <v>0.79</v>
      </c>
      <c r="F892" s="1">
        <v>42855</v>
      </c>
      <c r="G892" t="s">
        <v>462</v>
      </c>
      <c r="H892" t="s">
        <v>512</v>
      </c>
      <c r="I892" t="s">
        <v>464</v>
      </c>
      <c r="J892">
        <v>163161</v>
      </c>
      <c r="K892">
        <v>59209</v>
      </c>
      <c r="L892">
        <v>269143</v>
      </c>
      <c r="Q892" t="s">
        <v>465</v>
      </c>
      <c r="U892">
        <v>4</v>
      </c>
      <c r="V892">
        <v>17</v>
      </c>
      <c r="Y892" t="s">
        <v>65</v>
      </c>
      <c r="Z892">
        <v>345</v>
      </c>
      <c r="AA892" t="s">
        <v>279</v>
      </c>
      <c r="AB892" t="s">
        <v>21</v>
      </c>
      <c r="AC892">
        <v>222</v>
      </c>
    </row>
    <row r="893" spans="1:29" x14ac:dyDescent="0.25">
      <c r="A893">
        <v>345</v>
      </c>
      <c r="B893">
        <v>345102</v>
      </c>
      <c r="C893">
        <v>6530</v>
      </c>
      <c r="D893" t="str">
        <f>VLOOKUP(C893,'Schedule 3'!A:M,13,FALSE)</f>
        <v>Operational/Non-Service Expenses</v>
      </c>
      <c r="E893">
        <v>1.22</v>
      </c>
      <c r="F893" s="1">
        <v>42855</v>
      </c>
      <c r="G893" t="s">
        <v>462</v>
      </c>
      <c r="H893" t="s">
        <v>471</v>
      </c>
      <c r="I893" t="s">
        <v>464</v>
      </c>
      <c r="J893">
        <v>163162</v>
      </c>
      <c r="K893">
        <v>59209</v>
      </c>
      <c r="L893">
        <v>269143</v>
      </c>
      <c r="Q893" t="s">
        <v>465</v>
      </c>
      <c r="U893">
        <v>4</v>
      </c>
      <c r="V893">
        <v>17</v>
      </c>
      <c r="Y893" t="s">
        <v>65</v>
      </c>
      <c r="Z893">
        <v>345</v>
      </c>
      <c r="AA893" t="s">
        <v>279</v>
      </c>
      <c r="AB893" t="s">
        <v>21</v>
      </c>
      <c r="AC893">
        <v>224</v>
      </c>
    </row>
    <row r="894" spans="1:29" x14ac:dyDescent="0.25">
      <c r="A894">
        <v>345</v>
      </c>
      <c r="B894">
        <v>345102</v>
      </c>
      <c r="C894">
        <v>6530</v>
      </c>
      <c r="D894" t="str">
        <f>VLOOKUP(C894,'Schedule 3'!A:M,13,FALSE)</f>
        <v>Operational/Non-Service Expenses</v>
      </c>
      <c r="E894">
        <v>1.22</v>
      </c>
      <c r="F894" s="1">
        <v>42855</v>
      </c>
      <c r="G894" t="s">
        <v>462</v>
      </c>
      <c r="H894" t="s">
        <v>478</v>
      </c>
      <c r="I894" t="s">
        <v>464</v>
      </c>
      <c r="J894">
        <v>163163</v>
      </c>
      <c r="K894">
        <v>59209</v>
      </c>
      <c r="L894">
        <v>269143</v>
      </c>
      <c r="Q894" t="s">
        <v>465</v>
      </c>
      <c r="U894">
        <v>4</v>
      </c>
      <c r="V894">
        <v>17</v>
      </c>
      <c r="Y894" t="s">
        <v>65</v>
      </c>
      <c r="Z894">
        <v>345</v>
      </c>
      <c r="AA894" t="s">
        <v>279</v>
      </c>
      <c r="AB894" t="s">
        <v>21</v>
      </c>
      <c r="AC894">
        <v>226</v>
      </c>
    </row>
    <row r="895" spans="1:29" x14ac:dyDescent="0.25">
      <c r="A895">
        <v>345</v>
      </c>
      <c r="B895">
        <v>345102</v>
      </c>
      <c r="C895">
        <v>6530</v>
      </c>
      <c r="D895" t="str">
        <f>VLOOKUP(C895,'Schedule 3'!A:M,13,FALSE)</f>
        <v>Operational/Non-Service Expenses</v>
      </c>
      <c r="E895">
        <v>1.59</v>
      </c>
      <c r="F895" s="1">
        <v>42855</v>
      </c>
      <c r="G895" t="s">
        <v>462</v>
      </c>
      <c r="H895" t="s">
        <v>475</v>
      </c>
      <c r="I895" t="s">
        <v>464</v>
      </c>
      <c r="J895">
        <v>163164</v>
      </c>
      <c r="K895">
        <v>59209</v>
      </c>
      <c r="L895">
        <v>269143</v>
      </c>
      <c r="Q895" t="s">
        <v>465</v>
      </c>
      <c r="U895">
        <v>4</v>
      </c>
      <c r="V895">
        <v>17</v>
      </c>
      <c r="Y895" t="s">
        <v>65</v>
      </c>
      <c r="Z895">
        <v>345</v>
      </c>
      <c r="AA895" t="s">
        <v>279</v>
      </c>
      <c r="AB895" t="s">
        <v>21</v>
      </c>
      <c r="AC895">
        <v>228</v>
      </c>
    </row>
    <row r="896" spans="1:29" x14ac:dyDescent="0.25">
      <c r="A896">
        <v>345</v>
      </c>
      <c r="B896">
        <v>345102</v>
      </c>
      <c r="C896">
        <v>6530</v>
      </c>
      <c r="D896" t="str">
        <f>VLOOKUP(C896,'Schedule 3'!A:M,13,FALSE)</f>
        <v>Operational/Non-Service Expenses</v>
      </c>
      <c r="E896">
        <v>1.98</v>
      </c>
      <c r="F896" s="1">
        <v>42855</v>
      </c>
      <c r="G896" t="s">
        <v>462</v>
      </c>
      <c r="H896" t="s">
        <v>500</v>
      </c>
      <c r="I896" t="s">
        <v>464</v>
      </c>
      <c r="J896">
        <v>163165</v>
      </c>
      <c r="K896">
        <v>59209</v>
      </c>
      <c r="L896">
        <v>269143</v>
      </c>
      <c r="Q896" t="s">
        <v>465</v>
      </c>
      <c r="U896">
        <v>4</v>
      </c>
      <c r="V896">
        <v>17</v>
      </c>
      <c r="Y896" t="s">
        <v>65</v>
      </c>
      <c r="Z896">
        <v>345</v>
      </c>
      <c r="AA896" t="s">
        <v>279</v>
      </c>
      <c r="AB896" t="s">
        <v>21</v>
      </c>
      <c r="AC896">
        <v>230</v>
      </c>
    </row>
    <row r="897" spans="1:29" x14ac:dyDescent="0.25">
      <c r="A897">
        <v>345</v>
      </c>
      <c r="B897">
        <v>345102</v>
      </c>
      <c r="C897">
        <v>6530</v>
      </c>
      <c r="D897" t="str">
        <f>VLOOKUP(C897,'Schedule 3'!A:M,13,FALSE)</f>
        <v>Operational/Non-Service Expenses</v>
      </c>
      <c r="E897">
        <v>4.5999999999999996</v>
      </c>
      <c r="F897" s="1">
        <v>42855</v>
      </c>
      <c r="G897" t="s">
        <v>462</v>
      </c>
      <c r="H897" t="s">
        <v>479</v>
      </c>
      <c r="I897" t="s">
        <v>464</v>
      </c>
      <c r="J897">
        <v>163166</v>
      </c>
      <c r="K897">
        <v>59209</v>
      </c>
      <c r="L897">
        <v>269143</v>
      </c>
      <c r="Q897" t="s">
        <v>465</v>
      </c>
      <c r="U897">
        <v>4</v>
      </c>
      <c r="V897">
        <v>17</v>
      </c>
      <c r="Y897" t="s">
        <v>65</v>
      </c>
      <c r="Z897">
        <v>345</v>
      </c>
      <c r="AA897" t="s">
        <v>279</v>
      </c>
      <c r="AB897" t="s">
        <v>21</v>
      </c>
      <c r="AC897">
        <v>232</v>
      </c>
    </row>
    <row r="898" spans="1:29" x14ac:dyDescent="0.25">
      <c r="A898">
        <v>345</v>
      </c>
      <c r="B898">
        <v>345102</v>
      </c>
      <c r="C898">
        <v>6530</v>
      </c>
      <c r="D898" t="str">
        <f>VLOOKUP(C898,'Schedule 3'!A:M,13,FALSE)</f>
        <v>Operational/Non-Service Expenses</v>
      </c>
      <c r="E898">
        <v>7.29</v>
      </c>
      <c r="F898" s="1">
        <v>42855</v>
      </c>
      <c r="G898" t="s">
        <v>462</v>
      </c>
      <c r="H898" t="s">
        <v>492</v>
      </c>
      <c r="I898" t="s">
        <v>464</v>
      </c>
      <c r="J898">
        <v>163167</v>
      </c>
      <c r="K898">
        <v>59209</v>
      </c>
      <c r="L898">
        <v>269143</v>
      </c>
      <c r="Q898" t="s">
        <v>465</v>
      </c>
      <c r="U898">
        <v>4</v>
      </c>
      <c r="V898">
        <v>17</v>
      </c>
      <c r="Y898" t="s">
        <v>65</v>
      </c>
      <c r="Z898">
        <v>345</v>
      </c>
      <c r="AA898" t="s">
        <v>279</v>
      </c>
      <c r="AB898" t="s">
        <v>21</v>
      </c>
      <c r="AC898">
        <v>234</v>
      </c>
    </row>
    <row r="899" spans="1:29" x14ac:dyDescent="0.25">
      <c r="A899">
        <v>345</v>
      </c>
      <c r="B899">
        <v>345102</v>
      </c>
      <c r="C899">
        <v>6530</v>
      </c>
      <c r="D899" t="str">
        <f>VLOOKUP(C899,'Schedule 3'!A:M,13,FALSE)</f>
        <v>Operational/Non-Service Expenses</v>
      </c>
      <c r="E899">
        <v>9.1300000000000008</v>
      </c>
      <c r="F899" s="1">
        <v>42855</v>
      </c>
      <c r="G899" t="s">
        <v>462</v>
      </c>
      <c r="H899" t="s">
        <v>480</v>
      </c>
      <c r="I899" t="s">
        <v>464</v>
      </c>
      <c r="J899">
        <v>163168</v>
      </c>
      <c r="K899">
        <v>59209</v>
      </c>
      <c r="L899">
        <v>269143</v>
      </c>
      <c r="Q899" t="s">
        <v>465</v>
      </c>
      <c r="U899">
        <v>4</v>
      </c>
      <c r="V899">
        <v>17</v>
      </c>
      <c r="Y899" t="s">
        <v>65</v>
      </c>
      <c r="Z899">
        <v>345</v>
      </c>
      <c r="AA899" t="s">
        <v>279</v>
      </c>
      <c r="AB899" t="s">
        <v>21</v>
      </c>
      <c r="AC899">
        <v>236</v>
      </c>
    </row>
    <row r="900" spans="1:29" x14ac:dyDescent="0.25">
      <c r="A900">
        <v>345</v>
      </c>
      <c r="B900">
        <v>345101</v>
      </c>
      <c r="C900">
        <v>6530</v>
      </c>
      <c r="D900" t="str">
        <f>VLOOKUP(C900,'Schedule 3'!A:M,13,FALSE)</f>
        <v>Operational/Non-Service Expenses</v>
      </c>
      <c r="E900">
        <v>80.52</v>
      </c>
      <c r="F900" s="1">
        <v>42855</v>
      </c>
      <c r="G900" t="s">
        <v>462</v>
      </c>
      <c r="H900" t="s">
        <v>515</v>
      </c>
      <c r="I900" t="s">
        <v>464</v>
      </c>
      <c r="J900">
        <v>2003112</v>
      </c>
      <c r="K900">
        <v>59209</v>
      </c>
      <c r="L900">
        <v>269143</v>
      </c>
      <c r="Q900" t="s">
        <v>465</v>
      </c>
      <c r="U900">
        <v>4</v>
      </c>
      <c r="V900">
        <v>17</v>
      </c>
      <c r="Y900" t="s">
        <v>65</v>
      </c>
      <c r="Z900">
        <v>345</v>
      </c>
      <c r="AA900" t="s">
        <v>279</v>
      </c>
      <c r="AB900" t="s">
        <v>21</v>
      </c>
      <c r="AC900">
        <v>238</v>
      </c>
    </row>
    <row r="901" spans="1:29" x14ac:dyDescent="0.25">
      <c r="A901">
        <v>345</v>
      </c>
      <c r="B901">
        <v>345101</v>
      </c>
      <c r="C901">
        <v>6530</v>
      </c>
      <c r="D901" t="str">
        <f>VLOOKUP(C901,'Schedule 3'!A:M,13,FALSE)</f>
        <v>Operational/Non-Service Expenses</v>
      </c>
      <c r="E901">
        <v>89.01</v>
      </c>
      <c r="F901" s="1">
        <v>42855</v>
      </c>
      <c r="G901" t="s">
        <v>462</v>
      </c>
      <c r="H901" t="s">
        <v>516</v>
      </c>
      <c r="I901" t="s">
        <v>464</v>
      </c>
      <c r="J901">
        <v>2003113</v>
      </c>
      <c r="K901">
        <v>59209</v>
      </c>
      <c r="L901">
        <v>269143</v>
      </c>
      <c r="Q901" t="s">
        <v>465</v>
      </c>
      <c r="U901">
        <v>4</v>
      </c>
      <c r="V901">
        <v>17</v>
      </c>
      <c r="Y901" t="s">
        <v>65</v>
      </c>
      <c r="Z901">
        <v>345</v>
      </c>
      <c r="AA901" t="s">
        <v>279</v>
      </c>
      <c r="AB901" t="s">
        <v>21</v>
      </c>
      <c r="AC901">
        <v>240</v>
      </c>
    </row>
    <row r="902" spans="1:29" x14ac:dyDescent="0.25">
      <c r="A902">
        <v>345</v>
      </c>
      <c r="B902">
        <v>345102</v>
      </c>
      <c r="C902">
        <v>6530</v>
      </c>
      <c r="D902" t="str">
        <f>VLOOKUP(C902,'Schedule 3'!A:M,13,FALSE)</f>
        <v>Operational/Non-Service Expenses</v>
      </c>
      <c r="E902">
        <v>102.91</v>
      </c>
      <c r="F902" s="1">
        <v>42855</v>
      </c>
      <c r="G902" t="s">
        <v>462</v>
      </c>
      <c r="H902" t="s">
        <v>517</v>
      </c>
      <c r="I902" t="s">
        <v>464</v>
      </c>
      <c r="J902">
        <v>5000343</v>
      </c>
      <c r="K902">
        <v>59209</v>
      </c>
      <c r="L902">
        <v>269143</v>
      </c>
      <c r="Q902" t="s">
        <v>465</v>
      </c>
      <c r="U902">
        <v>4</v>
      </c>
      <c r="V902">
        <v>17</v>
      </c>
      <c r="Y902" t="s">
        <v>65</v>
      </c>
      <c r="Z902">
        <v>345</v>
      </c>
      <c r="AA902" t="s">
        <v>279</v>
      </c>
      <c r="AB902" t="s">
        <v>21</v>
      </c>
      <c r="AC902">
        <v>242</v>
      </c>
    </row>
    <row r="903" spans="1:29" x14ac:dyDescent="0.25">
      <c r="A903">
        <v>345</v>
      </c>
      <c r="B903">
        <v>345102</v>
      </c>
      <c r="C903">
        <v>6530</v>
      </c>
      <c r="D903" t="str">
        <f>VLOOKUP(C903,'Schedule 3'!A:M,13,FALSE)</f>
        <v>Operational/Non-Service Expenses</v>
      </c>
      <c r="E903">
        <v>115.86</v>
      </c>
      <c r="F903" s="1">
        <v>42855</v>
      </c>
      <c r="G903" t="s">
        <v>462</v>
      </c>
      <c r="H903" t="s">
        <v>518</v>
      </c>
      <c r="I903" t="s">
        <v>464</v>
      </c>
      <c r="J903">
        <v>5000527</v>
      </c>
      <c r="K903">
        <v>59209</v>
      </c>
      <c r="L903">
        <v>269143</v>
      </c>
      <c r="Q903" t="s">
        <v>465</v>
      </c>
      <c r="U903">
        <v>4</v>
      </c>
      <c r="V903">
        <v>17</v>
      </c>
      <c r="Y903" t="s">
        <v>65</v>
      </c>
      <c r="Z903">
        <v>345</v>
      </c>
      <c r="AA903" t="s">
        <v>279</v>
      </c>
      <c r="AB903" t="s">
        <v>21</v>
      </c>
      <c r="AC903">
        <v>244</v>
      </c>
    </row>
    <row r="904" spans="1:29" x14ac:dyDescent="0.25">
      <c r="A904">
        <v>345</v>
      </c>
      <c r="B904">
        <v>345102</v>
      </c>
      <c r="C904">
        <v>6530</v>
      </c>
      <c r="D904" t="str">
        <f>VLOOKUP(C904,'Schedule 3'!A:M,13,FALSE)</f>
        <v>Operational/Non-Service Expenses</v>
      </c>
      <c r="E904">
        <v>168.65</v>
      </c>
      <c r="F904" s="1">
        <v>42855</v>
      </c>
      <c r="G904" t="s">
        <v>462</v>
      </c>
      <c r="H904" t="s">
        <v>519</v>
      </c>
      <c r="I904" t="s">
        <v>464</v>
      </c>
      <c r="J904">
        <v>5000528</v>
      </c>
      <c r="K904">
        <v>59209</v>
      </c>
      <c r="L904">
        <v>269143</v>
      </c>
      <c r="Q904" t="s">
        <v>465</v>
      </c>
      <c r="U904">
        <v>4</v>
      </c>
      <c r="V904">
        <v>17</v>
      </c>
      <c r="Y904" t="s">
        <v>65</v>
      </c>
      <c r="Z904">
        <v>345</v>
      </c>
      <c r="AA904" t="s">
        <v>279</v>
      </c>
      <c r="AB904" t="s">
        <v>21</v>
      </c>
      <c r="AC904">
        <v>246</v>
      </c>
    </row>
    <row r="905" spans="1:29" x14ac:dyDescent="0.25">
      <c r="A905">
        <v>345</v>
      </c>
      <c r="B905">
        <v>345101</v>
      </c>
      <c r="C905">
        <v>6535</v>
      </c>
      <c r="D905" t="str">
        <f>VLOOKUP(C905,'Schedule 3'!A:M,13,FALSE)</f>
        <v>Operational/Non-Service Expenses</v>
      </c>
      <c r="E905">
        <v>196.84</v>
      </c>
      <c r="F905" s="1">
        <v>42855</v>
      </c>
      <c r="G905" t="s">
        <v>462</v>
      </c>
      <c r="H905" t="s">
        <v>520</v>
      </c>
      <c r="I905" t="s">
        <v>464</v>
      </c>
      <c r="J905">
        <v>96127</v>
      </c>
      <c r="K905">
        <v>59209</v>
      </c>
      <c r="L905">
        <v>269143</v>
      </c>
      <c r="Q905" t="s">
        <v>465</v>
      </c>
      <c r="U905">
        <v>4</v>
      </c>
      <c r="V905">
        <v>17</v>
      </c>
      <c r="Y905" t="s">
        <v>65</v>
      </c>
      <c r="Z905">
        <v>345</v>
      </c>
      <c r="AA905" t="s">
        <v>279</v>
      </c>
      <c r="AB905" t="s">
        <v>21</v>
      </c>
      <c r="AC905">
        <v>248</v>
      </c>
    </row>
    <row r="906" spans="1:29" x14ac:dyDescent="0.25">
      <c r="A906">
        <v>345</v>
      </c>
      <c r="B906">
        <v>345102</v>
      </c>
      <c r="C906">
        <v>6535</v>
      </c>
      <c r="D906" t="str">
        <f>VLOOKUP(C906,'Schedule 3'!A:M,13,FALSE)</f>
        <v>Operational/Non-Service Expenses</v>
      </c>
      <c r="E906">
        <v>366</v>
      </c>
      <c r="F906" s="1">
        <v>42855</v>
      </c>
      <c r="G906" t="s">
        <v>462</v>
      </c>
      <c r="H906" t="s">
        <v>520</v>
      </c>
      <c r="I906" t="s">
        <v>464</v>
      </c>
      <c r="J906">
        <v>96128</v>
      </c>
      <c r="K906">
        <v>59209</v>
      </c>
      <c r="L906">
        <v>269143</v>
      </c>
      <c r="Q906" t="s">
        <v>465</v>
      </c>
      <c r="U906">
        <v>4</v>
      </c>
      <c r="V906">
        <v>17</v>
      </c>
      <c r="Y906" t="s">
        <v>65</v>
      </c>
      <c r="Z906">
        <v>345</v>
      </c>
      <c r="AA906" t="s">
        <v>279</v>
      </c>
      <c r="AB906" t="s">
        <v>21</v>
      </c>
      <c r="AC906">
        <v>250</v>
      </c>
    </row>
    <row r="907" spans="1:29" x14ac:dyDescent="0.25">
      <c r="A907">
        <v>345</v>
      </c>
      <c r="B907">
        <v>345101</v>
      </c>
      <c r="C907">
        <v>6535</v>
      </c>
      <c r="D907" t="str">
        <f>VLOOKUP(C907,'Schedule 3'!A:M,13,FALSE)</f>
        <v>Operational/Non-Service Expenses</v>
      </c>
      <c r="E907">
        <v>0.06</v>
      </c>
      <c r="F907" s="1">
        <v>42855</v>
      </c>
      <c r="G907" t="s">
        <v>462</v>
      </c>
      <c r="H907" t="s">
        <v>463</v>
      </c>
      <c r="I907" t="s">
        <v>464</v>
      </c>
      <c r="J907">
        <v>108582</v>
      </c>
      <c r="K907">
        <v>59209</v>
      </c>
      <c r="L907">
        <v>269143</v>
      </c>
      <c r="Q907" t="s">
        <v>465</v>
      </c>
      <c r="U907">
        <v>4</v>
      </c>
      <c r="V907">
        <v>17</v>
      </c>
      <c r="Y907" t="s">
        <v>65</v>
      </c>
      <c r="Z907">
        <v>345</v>
      </c>
      <c r="AA907" t="s">
        <v>279</v>
      </c>
      <c r="AB907" t="s">
        <v>21</v>
      </c>
      <c r="AC907">
        <v>252</v>
      </c>
    </row>
    <row r="908" spans="1:29" x14ac:dyDescent="0.25">
      <c r="A908">
        <v>345</v>
      </c>
      <c r="B908">
        <v>345101</v>
      </c>
      <c r="C908">
        <v>6535</v>
      </c>
      <c r="D908" t="str">
        <f>VLOOKUP(C908,'Schedule 3'!A:M,13,FALSE)</f>
        <v>Operational/Non-Service Expenses</v>
      </c>
      <c r="E908">
        <v>162.61000000000001</v>
      </c>
      <c r="F908" s="1">
        <v>42855</v>
      </c>
      <c r="G908" t="s">
        <v>462</v>
      </c>
      <c r="H908" t="s">
        <v>463</v>
      </c>
      <c r="I908" t="s">
        <v>464</v>
      </c>
      <c r="J908">
        <v>108597</v>
      </c>
      <c r="K908">
        <v>59209</v>
      </c>
      <c r="L908">
        <v>269143</v>
      </c>
      <c r="Q908" t="s">
        <v>465</v>
      </c>
      <c r="U908">
        <v>4</v>
      </c>
      <c r="V908">
        <v>17</v>
      </c>
      <c r="Y908" t="s">
        <v>65</v>
      </c>
      <c r="Z908">
        <v>345</v>
      </c>
      <c r="AA908" t="s">
        <v>279</v>
      </c>
      <c r="AB908" t="s">
        <v>21</v>
      </c>
      <c r="AC908">
        <v>254</v>
      </c>
    </row>
    <row r="909" spans="1:29" x14ac:dyDescent="0.25">
      <c r="A909">
        <v>345</v>
      </c>
      <c r="B909">
        <v>345102</v>
      </c>
      <c r="C909">
        <v>6535</v>
      </c>
      <c r="D909" t="str">
        <f>VLOOKUP(C909,'Schedule 3'!A:M,13,FALSE)</f>
        <v>Operational/Non-Service Expenses</v>
      </c>
      <c r="E909">
        <v>936.25</v>
      </c>
      <c r="F909" s="1">
        <v>42855</v>
      </c>
      <c r="G909" t="s">
        <v>462</v>
      </c>
      <c r="H909" t="s">
        <v>463</v>
      </c>
      <c r="I909" t="s">
        <v>464</v>
      </c>
      <c r="J909">
        <v>108617</v>
      </c>
      <c r="K909">
        <v>59209</v>
      </c>
      <c r="L909">
        <v>269143</v>
      </c>
      <c r="Q909" t="s">
        <v>465</v>
      </c>
      <c r="U909">
        <v>4</v>
      </c>
      <c r="V909">
        <v>17</v>
      </c>
      <c r="Y909" t="s">
        <v>65</v>
      </c>
      <c r="Z909">
        <v>345</v>
      </c>
      <c r="AA909" t="s">
        <v>279</v>
      </c>
      <c r="AB909" t="s">
        <v>21</v>
      </c>
      <c r="AC909">
        <v>256</v>
      </c>
    </row>
    <row r="910" spans="1:29" x14ac:dyDescent="0.25">
      <c r="A910">
        <v>345</v>
      </c>
      <c r="B910">
        <v>345101</v>
      </c>
      <c r="C910">
        <v>6535</v>
      </c>
      <c r="D910" t="str">
        <f>VLOOKUP(C910,'Schedule 3'!A:M,13,FALSE)</f>
        <v>Operational/Non-Service Expenses</v>
      </c>
      <c r="E910">
        <v>-0.5</v>
      </c>
      <c r="F910" s="1">
        <v>42855</v>
      </c>
      <c r="G910" t="s">
        <v>462</v>
      </c>
      <c r="H910" t="s">
        <v>473</v>
      </c>
      <c r="I910" t="s">
        <v>464</v>
      </c>
      <c r="J910">
        <v>163092</v>
      </c>
      <c r="K910">
        <v>59209</v>
      </c>
      <c r="L910">
        <v>269143</v>
      </c>
      <c r="Q910" t="s">
        <v>465</v>
      </c>
      <c r="U910">
        <v>4</v>
      </c>
      <c r="V910">
        <v>17</v>
      </c>
      <c r="Y910" t="s">
        <v>65</v>
      </c>
      <c r="Z910">
        <v>345</v>
      </c>
      <c r="AA910" t="s">
        <v>279</v>
      </c>
      <c r="AB910" t="s">
        <v>21</v>
      </c>
      <c r="AC910">
        <v>258</v>
      </c>
    </row>
    <row r="911" spans="1:29" x14ac:dyDescent="0.25">
      <c r="A911">
        <v>345</v>
      </c>
      <c r="B911">
        <v>345101</v>
      </c>
      <c r="C911">
        <v>6535</v>
      </c>
      <c r="D911" t="str">
        <f>VLOOKUP(C911,'Schedule 3'!A:M,13,FALSE)</f>
        <v>Operational/Non-Service Expenses</v>
      </c>
      <c r="E911">
        <v>-0.19</v>
      </c>
      <c r="F911" s="1">
        <v>42855</v>
      </c>
      <c r="G911" t="s">
        <v>462</v>
      </c>
      <c r="H911" t="s">
        <v>473</v>
      </c>
      <c r="I911" t="s">
        <v>464</v>
      </c>
      <c r="J911">
        <v>163093</v>
      </c>
      <c r="K911">
        <v>59209</v>
      </c>
      <c r="L911">
        <v>269143</v>
      </c>
      <c r="Q911" t="s">
        <v>465</v>
      </c>
      <c r="U911">
        <v>4</v>
      </c>
      <c r="V911">
        <v>17</v>
      </c>
      <c r="Y911" t="s">
        <v>65</v>
      </c>
      <c r="Z911">
        <v>345</v>
      </c>
      <c r="AA911" t="s">
        <v>279</v>
      </c>
      <c r="AB911" t="s">
        <v>21</v>
      </c>
      <c r="AC911">
        <v>260</v>
      </c>
    </row>
    <row r="912" spans="1:29" x14ac:dyDescent="0.25">
      <c r="A912">
        <v>345</v>
      </c>
      <c r="B912">
        <v>345101</v>
      </c>
      <c r="C912">
        <v>6535</v>
      </c>
      <c r="D912" t="str">
        <f>VLOOKUP(C912,'Schedule 3'!A:M,13,FALSE)</f>
        <v>Operational/Non-Service Expenses</v>
      </c>
      <c r="E912">
        <v>0.01</v>
      </c>
      <c r="F912" s="1">
        <v>42855</v>
      </c>
      <c r="G912" t="s">
        <v>462</v>
      </c>
      <c r="H912" t="s">
        <v>521</v>
      </c>
      <c r="I912" t="s">
        <v>464</v>
      </c>
      <c r="J912">
        <v>163094</v>
      </c>
      <c r="K912">
        <v>59209</v>
      </c>
      <c r="L912">
        <v>269143</v>
      </c>
      <c r="Q912" t="s">
        <v>465</v>
      </c>
      <c r="U912">
        <v>4</v>
      </c>
      <c r="V912">
        <v>17</v>
      </c>
      <c r="Y912" t="s">
        <v>65</v>
      </c>
      <c r="Z912">
        <v>345</v>
      </c>
      <c r="AA912" t="s">
        <v>279</v>
      </c>
      <c r="AB912" t="s">
        <v>21</v>
      </c>
      <c r="AC912">
        <v>262</v>
      </c>
    </row>
    <row r="913" spans="1:29" x14ac:dyDescent="0.25">
      <c r="A913">
        <v>345</v>
      </c>
      <c r="B913">
        <v>345101</v>
      </c>
      <c r="C913">
        <v>6535</v>
      </c>
      <c r="D913" t="str">
        <f>VLOOKUP(C913,'Schedule 3'!A:M,13,FALSE)</f>
        <v>Operational/Non-Service Expenses</v>
      </c>
      <c r="E913">
        <v>0.13</v>
      </c>
      <c r="F913" s="1">
        <v>42855</v>
      </c>
      <c r="G913" t="s">
        <v>462</v>
      </c>
      <c r="H913" t="s">
        <v>501</v>
      </c>
      <c r="I913" t="s">
        <v>464</v>
      </c>
      <c r="J913">
        <v>163095</v>
      </c>
      <c r="K913">
        <v>59209</v>
      </c>
      <c r="L913">
        <v>269143</v>
      </c>
      <c r="Q913" t="s">
        <v>465</v>
      </c>
      <c r="U913">
        <v>4</v>
      </c>
      <c r="V913">
        <v>17</v>
      </c>
      <c r="Y913" t="s">
        <v>65</v>
      </c>
      <c r="Z913">
        <v>345</v>
      </c>
      <c r="AA913" t="s">
        <v>279</v>
      </c>
      <c r="AB913" t="s">
        <v>21</v>
      </c>
      <c r="AC913">
        <v>264</v>
      </c>
    </row>
    <row r="914" spans="1:29" x14ac:dyDescent="0.25">
      <c r="A914">
        <v>345</v>
      </c>
      <c r="B914">
        <v>345101</v>
      </c>
      <c r="C914">
        <v>6535</v>
      </c>
      <c r="D914" t="str">
        <f>VLOOKUP(C914,'Schedule 3'!A:M,13,FALSE)</f>
        <v>Operational/Non-Service Expenses</v>
      </c>
      <c r="E914">
        <v>0.21</v>
      </c>
      <c r="F914" s="1">
        <v>42855</v>
      </c>
      <c r="G914" t="s">
        <v>462</v>
      </c>
      <c r="H914" t="s">
        <v>471</v>
      </c>
      <c r="I914" t="s">
        <v>464</v>
      </c>
      <c r="J914">
        <v>163096</v>
      </c>
      <c r="K914">
        <v>59209</v>
      </c>
      <c r="L914">
        <v>269143</v>
      </c>
      <c r="Q914" t="s">
        <v>465</v>
      </c>
      <c r="U914">
        <v>4</v>
      </c>
      <c r="V914">
        <v>17</v>
      </c>
      <c r="Y914" t="s">
        <v>65</v>
      </c>
      <c r="Z914">
        <v>345</v>
      </c>
      <c r="AA914" t="s">
        <v>279</v>
      </c>
      <c r="AB914" t="s">
        <v>21</v>
      </c>
      <c r="AC914">
        <v>266</v>
      </c>
    </row>
    <row r="915" spans="1:29" x14ac:dyDescent="0.25">
      <c r="A915">
        <v>345</v>
      </c>
      <c r="B915">
        <v>345101</v>
      </c>
      <c r="C915">
        <v>6535</v>
      </c>
      <c r="D915" t="str">
        <f>VLOOKUP(C915,'Schedule 3'!A:M,13,FALSE)</f>
        <v>Operational/Non-Service Expenses</v>
      </c>
      <c r="E915">
        <v>0.23</v>
      </c>
      <c r="F915" s="1">
        <v>42855</v>
      </c>
      <c r="G915" t="s">
        <v>462</v>
      </c>
      <c r="H915" t="s">
        <v>501</v>
      </c>
      <c r="I915" t="s">
        <v>464</v>
      </c>
      <c r="J915">
        <v>163097</v>
      </c>
      <c r="K915">
        <v>59209</v>
      </c>
      <c r="L915">
        <v>269143</v>
      </c>
      <c r="Q915" t="s">
        <v>465</v>
      </c>
      <c r="U915">
        <v>4</v>
      </c>
      <c r="V915">
        <v>17</v>
      </c>
      <c r="Y915" t="s">
        <v>65</v>
      </c>
      <c r="Z915">
        <v>345</v>
      </c>
      <c r="AA915" t="s">
        <v>279</v>
      </c>
      <c r="AB915" t="s">
        <v>21</v>
      </c>
      <c r="AC915">
        <v>268</v>
      </c>
    </row>
    <row r="916" spans="1:29" x14ac:dyDescent="0.25">
      <c r="A916">
        <v>345</v>
      </c>
      <c r="B916">
        <v>345101</v>
      </c>
      <c r="C916">
        <v>6535</v>
      </c>
      <c r="D916" t="str">
        <f>VLOOKUP(C916,'Schedule 3'!A:M,13,FALSE)</f>
        <v>Operational/Non-Service Expenses</v>
      </c>
      <c r="E916">
        <v>0.33</v>
      </c>
      <c r="F916" s="1">
        <v>42855</v>
      </c>
      <c r="G916" t="s">
        <v>462</v>
      </c>
      <c r="H916" t="s">
        <v>473</v>
      </c>
      <c r="I916" t="s">
        <v>464</v>
      </c>
      <c r="J916">
        <v>163098</v>
      </c>
      <c r="K916">
        <v>59209</v>
      </c>
      <c r="L916">
        <v>269143</v>
      </c>
      <c r="Q916" t="s">
        <v>465</v>
      </c>
      <c r="U916">
        <v>4</v>
      </c>
      <c r="V916">
        <v>17</v>
      </c>
      <c r="Y916" t="s">
        <v>65</v>
      </c>
      <c r="Z916">
        <v>345</v>
      </c>
      <c r="AA916" t="s">
        <v>279</v>
      </c>
      <c r="AB916" t="s">
        <v>21</v>
      </c>
      <c r="AC916">
        <v>270</v>
      </c>
    </row>
    <row r="917" spans="1:29" x14ac:dyDescent="0.25">
      <c r="A917">
        <v>345</v>
      </c>
      <c r="B917">
        <v>345101</v>
      </c>
      <c r="C917">
        <v>6535</v>
      </c>
      <c r="D917" t="str">
        <f>VLOOKUP(C917,'Schedule 3'!A:M,13,FALSE)</f>
        <v>Operational/Non-Service Expenses</v>
      </c>
      <c r="E917">
        <v>0.33</v>
      </c>
      <c r="F917" s="1">
        <v>42855</v>
      </c>
      <c r="G917" t="s">
        <v>462</v>
      </c>
      <c r="H917" t="s">
        <v>473</v>
      </c>
      <c r="I917" t="s">
        <v>464</v>
      </c>
      <c r="J917">
        <v>163099</v>
      </c>
      <c r="K917">
        <v>59209</v>
      </c>
      <c r="L917">
        <v>269143</v>
      </c>
      <c r="Q917" t="s">
        <v>465</v>
      </c>
      <c r="U917">
        <v>4</v>
      </c>
      <c r="V917">
        <v>17</v>
      </c>
      <c r="Y917" t="s">
        <v>65</v>
      </c>
      <c r="Z917">
        <v>345</v>
      </c>
      <c r="AA917" t="s">
        <v>279</v>
      </c>
      <c r="AB917" t="s">
        <v>21</v>
      </c>
      <c r="AC917">
        <v>272</v>
      </c>
    </row>
    <row r="918" spans="1:29" x14ac:dyDescent="0.25">
      <c r="A918">
        <v>345</v>
      </c>
      <c r="B918">
        <v>345101</v>
      </c>
      <c r="C918">
        <v>6535</v>
      </c>
      <c r="D918" t="str">
        <f>VLOOKUP(C918,'Schedule 3'!A:M,13,FALSE)</f>
        <v>Operational/Non-Service Expenses</v>
      </c>
      <c r="E918">
        <v>0.38</v>
      </c>
      <c r="F918" s="1">
        <v>42855</v>
      </c>
      <c r="G918" t="s">
        <v>462</v>
      </c>
      <c r="H918" t="s">
        <v>522</v>
      </c>
      <c r="I918" t="s">
        <v>464</v>
      </c>
      <c r="J918">
        <v>163100</v>
      </c>
      <c r="K918">
        <v>59209</v>
      </c>
      <c r="L918">
        <v>269143</v>
      </c>
      <c r="Q918" t="s">
        <v>465</v>
      </c>
      <c r="U918">
        <v>4</v>
      </c>
      <c r="V918">
        <v>17</v>
      </c>
      <c r="Y918" t="s">
        <v>65</v>
      </c>
      <c r="Z918">
        <v>345</v>
      </c>
      <c r="AA918" t="s">
        <v>279</v>
      </c>
      <c r="AB918" t="s">
        <v>21</v>
      </c>
      <c r="AC918">
        <v>274</v>
      </c>
    </row>
    <row r="919" spans="1:29" x14ac:dyDescent="0.25">
      <c r="A919">
        <v>345</v>
      </c>
      <c r="B919">
        <v>345101</v>
      </c>
      <c r="C919">
        <v>6535</v>
      </c>
      <c r="D919" t="str">
        <f>VLOOKUP(C919,'Schedule 3'!A:M,13,FALSE)</f>
        <v>Operational/Non-Service Expenses</v>
      </c>
      <c r="E919">
        <v>0.67</v>
      </c>
      <c r="F919" s="1">
        <v>42855</v>
      </c>
      <c r="G919" t="s">
        <v>462</v>
      </c>
      <c r="H919" t="s">
        <v>473</v>
      </c>
      <c r="I919" t="s">
        <v>464</v>
      </c>
      <c r="J919">
        <v>163101</v>
      </c>
      <c r="K919">
        <v>59209</v>
      </c>
      <c r="L919">
        <v>269143</v>
      </c>
      <c r="Q919" t="s">
        <v>465</v>
      </c>
      <c r="U919">
        <v>4</v>
      </c>
      <c r="V919">
        <v>17</v>
      </c>
      <c r="Y919" t="s">
        <v>65</v>
      </c>
      <c r="Z919">
        <v>345</v>
      </c>
      <c r="AA919" t="s">
        <v>279</v>
      </c>
      <c r="AB919" t="s">
        <v>21</v>
      </c>
      <c r="AC919">
        <v>276</v>
      </c>
    </row>
    <row r="920" spans="1:29" x14ac:dyDescent="0.25">
      <c r="A920">
        <v>345</v>
      </c>
      <c r="B920">
        <v>345101</v>
      </c>
      <c r="C920">
        <v>6535</v>
      </c>
      <c r="D920" t="str">
        <f>VLOOKUP(C920,'Schedule 3'!A:M,13,FALSE)</f>
        <v>Operational/Non-Service Expenses</v>
      </c>
      <c r="E920">
        <v>5</v>
      </c>
      <c r="F920" s="1">
        <v>42855</v>
      </c>
      <c r="G920" t="s">
        <v>462</v>
      </c>
      <c r="H920" t="s">
        <v>501</v>
      </c>
      <c r="I920" t="s">
        <v>464</v>
      </c>
      <c r="J920">
        <v>163102</v>
      </c>
      <c r="K920">
        <v>59209</v>
      </c>
      <c r="L920">
        <v>269143</v>
      </c>
      <c r="Q920" t="s">
        <v>465</v>
      </c>
      <c r="U920">
        <v>4</v>
      </c>
      <c r="V920">
        <v>17</v>
      </c>
      <c r="Y920" t="s">
        <v>65</v>
      </c>
      <c r="Z920">
        <v>345</v>
      </c>
      <c r="AA920" t="s">
        <v>279</v>
      </c>
      <c r="AB920" t="s">
        <v>21</v>
      </c>
      <c r="AC920">
        <v>278</v>
      </c>
    </row>
    <row r="921" spans="1:29" x14ac:dyDescent="0.25">
      <c r="A921">
        <v>345</v>
      </c>
      <c r="B921">
        <v>345102</v>
      </c>
      <c r="C921">
        <v>6535</v>
      </c>
      <c r="D921" t="str">
        <f>VLOOKUP(C921,'Schedule 3'!A:M,13,FALSE)</f>
        <v>Operational/Non-Service Expenses</v>
      </c>
      <c r="E921">
        <v>-4.1500000000000004</v>
      </c>
      <c r="F921" s="1">
        <v>42855</v>
      </c>
      <c r="G921" t="s">
        <v>462</v>
      </c>
      <c r="H921" t="s">
        <v>523</v>
      </c>
      <c r="I921" t="s">
        <v>464</v>
      </c>
      <c r="J921">
        <v>163169</v>
      </c>
      <c r="K921">
        <v>59209</v>
      </c>
      <c r="L921">
        <v>269143</v>
      </c>
      <c r="Q921" t="s">
        <v>465</v>
      </c>
      <c r="U921">
        <v>4</v>
      </c>
      <c r="V921">
        <v>17</v>
      </c>
      <c r="Y921" t="s">
        <v>65</v>
      </c>
      <c r="Z921">
        <v>345</v>
      </c>
      <c r="AA921" t="s">
        <v>279</v>
      </c>
      <c r="AB921" t="s">
        <v>21</v>
      </c>
      <c r="AC921">
        <v>280</v>
      </c>
    </row>
    <row r="922" spans="1:29" x14ac:dyDescent="0.25">
      <c r="A922">
        <v>345</v>
      </c>
      <c r="B922">
        <v>345102</v>
      </c>
      <c r="C922">
        <v>6535</v>
      </c>
      <c r="D922" t="str">
        <f>VLOOKUP(C922,'Schedule 3'!A:M,13,FALSE)</f>
        <v>Operational/Non-Service Expenses</v>
      </c>
      <c r="E922">
        <v>-0.79</v>
      </c>
      <c r="F922" s="1">
        <v>42855</v>
      </c>
      <c r="G922" t="s">
        <v>462</v>
      </c>
      <c r="H922" t="s">
        <v>524</v>
      </c>
      <c r="I922" t="s">
        <v>464</v>
      </c>
      <c r="J922">
        <v>163170</v>
      </c>
      <c r="K922">
        <v>59209</v>
      </c>
      <c r="L922">
        <v>269143</v>
      </c>
      <c r="Q922" t="s">
        <v>465</v>
      </c>
      <c r="U922">
        <v>4</v>
      </c>
      <c r="V922">
        <v>17</v>
      </c>
      <c r="Y922" t="s">
        <v>65</v>
      </c>
      <c r="Z922">
        <v>345</v>
      </c>
      <c r="AA922" t="s">
        <v>279</v>
      </c>
      <c r="AB922" t="s">
        <v>21</v>
      </c>
      <c r="AC922">
        <v>282</v>
      </c>
    </row>
    <row r="923" spans="1:29" x14ac:dyDescent="0.25">
      <c r="A923">
        <v>345</v>
      </c>
      <c r="B923">
        <v>345102</v>
      </c>
      <c r="C923">
        <v>6535</v>
      </c>
      <c r="D923" t="str">
        <f>VLOOKUP(C923,'Schedule 3'!A:M,13,FALSE)</f>
        <v>Operational/Non-Service Expenses</v>
      </c>
      <c r="E923">
        <v>-0.3</v>
      </c>
      <c r="F923" s="1">
        <v>42855</v>
      </c>
      <c r="G923" t="s">
        <v>462</v>
      </c>
      <c r="H923" t="s">
        <v>525</v>
      </c>
      <c r="I923" t="s">
        <v>464</v>
      </c>
      <c r="J923">
        <v>163171</v>
      </c>
      <c r="K923">
        <v>59209</v>
      </c>
      <c r="L923">
        <v>269143</v>
      </c>
      <c r="Q923" t="s">
        <v>465</v>
      </c>
      <c r="U923">
        <v>4</v>
      </c>
      <c r="V923">
        <v>17</v>
      </c>
      <c r="Y923" t="s">
        <v>65</v>
      </c>
      <c r="Z923">
        <v>345</v>
      </c>
      <c r="AA923" t="s">
        <v>279</v>
      </c>
      <c r="AB923" t="s">
        <v>21</v>
      </c>
      <c r="AC923">
        <v>284</v>
      </c>
    </row>
    <row r="924" spans="1:29" x14ac:dyDescent="0.25">
      <c r="A924">
        <v>345</v>
      </c>
      <c r="B924">
        <v>345102</v>
      </c>
      <c r="C924">
        <v>6535</v>
      </c>
      <c r="D924" t="str">
        <f>VLOOKUP(C924,'Schedule 3'!A:M,13,FALSE)</f>
        <v>Operational/Non-Service Expenses</v>
      </c>
      <c r="E924">
        <v>0.16</v>
      </c>
      <c r="F924" s="1">
        <v>42855</v>
      </c>
      <c r="G924" t="s">
        <v>462</v>
      </c>
      <c r="H924" t="s">
        <v>526</v>
      </c>
      <c r="I924" t="s">
        <v>464</v>
      </c>
      <c r="J924">
        <v>163172</v>
      </c>
      <c r="K924">
        <v>59209</v>
      </c>
      <c r="L924">
        <v>269143</v>
      </c>
      <c r="Q924" t="s">
        <v>465</v>
      </c>
      <c r="U924">
        <v>4</v>
      </c>
      <c r="V924">
        <v>17</v>
      </c>
      <c r="Y924" t="s">
        <v>65</v>
      </c>
      <c r="Z924">
        <v>345</v>
      </c>
      <c r="AA924" t="s">
        <v>279</v>
      </c>
      <c r="AB924" t="s">
        <v>21</v>
      </c>
      <c r="AC924">
        <v>286</v>
      </c>
    </row>
    <row r="925" spans="1:29" x14ac:dyDescent="0.25">
      <c r="A925">
        <v>345</v>
      </c>
      <c r="B925">
        <v>345102</v>
      </c>
      <c r="C925">
        <v>6535</v>
      </c>
      <c r="D925" t="str">
        <f>VLOOKUP(C925,'Schedule 3'!A:M,13,FALSE)</f>
        <v>Operational/Non-Service Expenses</v>
      </c>
      <c r="E925">
        <v>0.16</v>
      </c>
      <c r="F925" s="1">
        <v>42855</v>
      </c>
      <c r="G925" t="s">
        <v>462</v>
      </c>
      <c r="H925" t="s">
        <v>512</v>
      </c>
      <c r="I925" t="s">
        <v>464</v>
      </c>
      <c r="J925">
        <v>163173</v>
      </c>
      <c r="K925">
        <v>59209</v>
      </c>
      <c r="L925">
        <v>269143</v>
      </c>
      <c r="Q925" t="s">
        <v>465</v>
      </c>
      <c r="U925">
        <v>4</v>
      </c>
      <c r="V925">
        <v>17</v>
      </c>
      <c r="Y925" t="s">
        <v>65</v>
      </c>
      <c r="Z925">
        <v>345</v>
      </c>
      <c r="AA925" t="s">
        <v>279</v>
      </c>
      <c r="AB925" t="s">
        <v>21</v>
      </c>
      <c r="AC925">
        <v>288</v>
      </c>
    </row>
    <row r="926" spans="1:29" x14ac:dyDescent="0.25">
      <c r="A926">
        <v>345</v>
      </c>
      <c r="B926">
        <v>345102</v>
      </c>
      <c r="C926">
        <v>6535</v>
      </c>
      <c r="D926" t="str">
        <f>VLOOKUP(C926,'Schedule 3'!A:M,13,FALSE)</f>
        <v>Operational/Non-Service Expenses</v>
      </c>
      <c r="E926">
        <v>0.74</v>
      </c>
      <c r="F926" s="1">
        <v>42855</v>
      </c>
      <c r="G926" t="s">
        <v>462</v>
      </c>
      <c r="H926" t="s">
        <v>526</v>
      </c>
      <c r="I926" t="s">
        <v>464</v>
      </c>
      <c r="J926">
        <v>163174</v>
      </c>
      <c r="K926">
        <v>59209</v>
      </c>
      <c r="L926">
        <v>269143</v>
      </c>
      <c r="Q926" t="s">
        <v>465</v>
      </c>
      <c r="U926">
        <v>4</v>
      </c>
      <c r="V926">
        <v>17</v>
      </c>
      <c r="Y926" t="s">
        <v>65</v>
      </c>
      <c r="Z926">
        <v>345</v>
      </c>
      <c r="AA926" t="s">
        <v>279</v>
      </c>
      <c r="AB926" t="s">
        <v>21</v>
      </c>
      <c r="AC926">
        <v>290</v>
      </c>
    </row>
    <row r="927" spans="1:29" x14ac:dyDescent="0.25">
      <c r="A927">
        <v>345</v>
      </c>
      <c r="B927">
        <v>345102</v>
      </c>
      <c r="C927">
        <v>6535</v>
      </c>
      <c r="D927" t="str">
        <f>VLOOKUP(C927,'Schedule 3'!A:M,13,FALSE)</f>
        <v>Operational/Non-Service Expenses</v>
      </c>
      <c r="E927">
        <v>1.04</v>
      </c>
      <c r="F927" s="1">
        <v>42855</v>
      </c>
      <c r="G927" t="s">
        <v>462</v>
      </c>
      <c r="H927" t="s">
        <v>524</v>
      </c>
      <c r="I927" t="s">
        <v>464</v>
      </c>
      <c r="J927">
        <v>163175</v>
      </c>
      <c r="K927">
        <v>59209</v>
      </c>
      <c r="L927">
        <v>269143</v>
      </c>
      <c r="Q927" t="s">
        <v>465</v>
      </c>
      <c r="U927">
        <v>4</v>
      </c>
      <c r="V927">
        <v>17</v>
      </c>
      <c r="Y927" t="s">
        <v>65</v>
      </c>
      <c r="Z927">
        <v>345</v>
      </c>
      <c r="AA927" t="s">
        <v>279</v>
      </c>
      <c r="AB927" t="s">
        <v>21</v>
      </c>
      <c r="AC927">
        <v>292</v>
      </c>
    </row>
    <row r="928" spans="1:29" x14ac:dyDescent="0.25">
      <c r="A928">
        <v>345</v>
      </c>
      <c r="B928">
        <v>345101</v>
      </c>
      <c r="C928">
        <v>6535</v>
      </c>
      <c r="D928" t="str">
        <f>VLOOKUP(C928,'Schedule 3'!A:M,13,FALSE)</f>
        <v>Operational/Non-Service Expenses</v>
      </c>
      <c r="E928">
        <v>1.22</v>
      </c>
      <c r="F928" s="1">
        <v>42855</v>
      </c>
      <c r="G928" t="s">
        <v>462</v>
      </c>
      <c r="H928" t="s">
        <v>527</v>
      </c>
      <c r="I928" t="s">
        <v>464</v>
      </c>
      <c r="J928">
        <v>1001757</v>
      </c>
      <c r="K928">
        <v>59209</v>
      </c>
      <c r="L928">
        <v>269143</v>
      </c>
      <c r="Q928" t="s">
        <v>465</v>
      </c>
      <c r="U928">
        <v>4</v>
      </c>
      <c r="V928">
        <v>17</v>
      </c>
      <c r="Y928" t="s">
        <v>65</v>
      </c>
      <c r="Z928">
        <v>345</v>
      </c>
      <c r="AA928" t="s">
        <v>279</v>
      </c>
      <c r="AB928" t="s">
        <v>21</v>
      </c>
      <c r="AC928">
        <v>294</v>
      </c>
    </row>
    <row r="929" spans="1:29" x14ac:dyDescent="0.25">
      <c r="A929">
        <v>345</v>
      </c>
      <c r="B929">
        <v>345102</v>
      </c>
      <c r="C929">
        <v>6535</v>
      </c>
      <c r="D929" t="str">
        <f>VLOOKUP(C929,'Schedule 3'!A:M,13,FALSE)</f>
        <v>Operational/Non-Service Expenses</v>
      </c>
      <c r="E929">
        <v>4.0999999999999996</v>
      </c>
      <c r="F929" s="1">
        <v>42855</v>
      </c>
      <c r="G929" t="s">
        <v>462</v>
      </c>
      <c r="H929" t="s">
        <v>528</v>
      </c>
      <c r="I929" t="s">
        <v>464</v>
      </c>
      <c r="J929">
        <v>1003456</v>
      </c>
      <c r="K929">
        <v>59209</v>
      </c>
      <c r="L929">
        <v>269143</v>
      </c>
      <c r="Q929" t="s">
        <v>465</v>
      </c>
      <c r="U929">
        <v>4</v>
      </c>
      <c r="V929">
        <v>17</v>
      </c>
      <c r="Y929" t="s">
        <v>65</v>
      </c>
      <c r="Z929">
        <v>345</v>
      </c>
      <c r="AA929" t="s">
        <v>279</v>
      </c>
      <c r="AB929" t="s">
        <v>21</v>
      </c>
      <c r="AC929">
        <v>296</v>
      </c>
    </row>
    <row r="930" spans="1:29" x14ac:dyDescent="0.25">
      <c r="A930">
        <v>345</v>
      </c>
      <c r="B930">
        <v>345101</v>
      </c>
      <c r="C930">
        <v>6535</v>
      </c>
      <c r="D930" t="str">
        <f>VLOOKUP(C930,'Schedule 3'!A:M,13,FALSE)</f>
        <v>Operational/Non-Service Expenses</v>
      </c>
      <c r="E930">
        <v>0.39</v>
      </c>
      <c r="F930" s="1">
        <v>42855</v>
      </c>
      <c r="G930" t="s">
        <v>462</v>
      </c>
      <c r="H930" t="s">
        <v>529</v>
      </c>
      <c r="I930" t="s">
        <v>464</v>
      </c>
      <c r="J930">
        <v>2001438</v>
      </c>
      <c r="K930">
        <v>59209</v>
      </c>
      <c r="L930">
        <v>269143</v>
      </c>
      <c r="Q930" t="s">
        <v>465</v>
      </c>
      <c r="U930">
        <v>4</v>
      </c>
      <c r="V930">
        <v>17</v>
      </c>
      <c r="Y930" t="s">
        <v>65</v>
      </c>
      <c r="Z930">
        <v>345</v>
      </c>
      <c r="AA930" t="s">
        <v>279</v>
      </c>
      <c r="AB930" t="s">
        <v>21</v>
      </c>
      <c r="AC930">
        <v>298</v>
      </c>
    </row>
    <row r="931" spans="1:29" x14ac:dyDescent="0.25">
      <c r="A931">
        <v>345</v>
      </c>
      <c r="B931">
        <v>345101</v>
      </c>
      <c r="C931">
        <v>6540</v>
      </c>
      <c r="D931" t="str">
        <f>VLOOKUP(C931,'Schedule 3'!A:M,13,FALSE)</f>
        <v>Operational/Non-Service Expenses</v>
      </c>
      <c r="E931">
        <v>14.25</v>
      </c>
      <c r="F931" s="1">
        <v>42855</v>
      </c>
      <c r="G931" t="s">
        <v>462</v>
      </c>
      <c r="H931" t="s">
        <v>530</v>
      </c>
      <c r="I931" t="s">
        <v>464</v>
      </c>
      <c r="J931">
        <v>20911</v>
      </c>
      <c r="K931">
        <v>59209</v>
      </c>
      <c r="L931">
        <v>269143</v>
      </c>
      <c r="Q931" t="s">
        <v>465</v>
      </c>
      <c r="U931">
        <v>4</v>
      </c>
      <c r="V931">
        <v>17</v>
      </c>
      <c r="Y931" t="s">
        <v>65</v>
      </c>
      <c r="Z931">
        <v>345</v>
      </c>
      <c r="AA931" t="s">
        <v>279</v>
      </c>
      <c r="AB931" t="s">
        <v>21</v>
      </c>
      <c r="AC931">
        <v>300</v>
      </c>
    </row>
    <row r="932" spans="1:29" x14ac:dyDescent="0.25">
      <c r="A932">
        <v>345</v>
      </c>
      <c r="B932">
        <v>345102</v>
      </c>
      <c r="C932">
        <v>6540</v>
      </c>
      <c r="D932" t="str">
        <f>VLOOKUP(C932,'Schedule 3'!A:M,13,FALSE)</f>
        <v>Operational/Non-Service Expenses</v>
      </c>
      <c r="E932">
        <v>135.43</v>
      </c>
      <c r="F932" s="1">
        <v>42855</v>
      </c>
      <c r="G932" t="s">
        <v>462</v>
      </c>
      <c r="H932" t="s">
        <v>531</v>
      </c>
      <c r="I932" t="s">
        <v>464</v>
      </c>
      <c r="J932">
        <v>25303</v>
      </c>
      <c r="K932">
        <v>59209</v>
      </c>
      <c r="L932">
        <v>269143</v>
      </c>
      <c r="Q932" t="s">
        <v>465</v>
      </c>
      <c r="U932">
        <v>4</v>
      </c>
      <c r="V932">
        <v>17</v>
      </c>
      <c r="Y932" t="s">
        <v>65</v>
      </c>
      <c r="Z932">
        <v>345</v>
      </c>
      <c r="AA932" t="s">
        <v>279</v>
      </c>
      <c r="AB932" t="s">
        <v>21</v>
      </c>
      <c r="AC932">
        <v>302</v>
      </c>
    </row>
    <row r="933" spans="1:29" x14ac:dyDescent="0.25">
      <c r="A933">
        <v>345</v>
      </c>
      <c r="B933">
        <v>345102</v>
      </c>
      <c r="C933">
        <v>6540</v>
      </c>
      <c r="D933" t="str">
        <f>VLOOKUP(C933,'Schedule 3'!A:M,13,FALSE)</f>
        <v>Operational/Non-Service Expenses</v>
      </c>
      <c r="E933">
        <v>94.7</v>
      </c>
      <c r="F933" s="1">
        <v>42855</v>
      </c>
      <c r="G933" t="s">
        <v>462</v>
      </c>
      <c r="H933" t="s">
        <v>532</v>
      </c>
      <c r="I933" t="s">
        <v>464</v>
      </c>
      <c r="J933">
        <v>97906</v>
      </c>
      <c r="K933">
        <v>59209</v>
      </c>
      <c r="L933">
        <v>269143</v>
      </c>
      <c r="Q933" t="s">
        <v>465</v>
      </c>
      <c r="U933">
        <v>4</v>
      </c>
      <c r="V933">
        <v>17</v>
      </c>
      <c r="Y933" t="s">
        <v>65</v>
      </c>
      <c r="Z933">
        <v>345</v>
      </c>
      <c r="AA933" t="s">
        <v>279</v>
      </c>
      <c r="AB933" t="s">
        <v>21</v>
      </c>
      <c r="AC933">
        <v>304</v>
      </c>
    </row>
    <row r="934" spans="1:29" x14ac:dyDescent="0.25">
      <c r="A934">
        <v>345</v>
      </c>
      <c r="B934">
        <v>345101</v>
      </c>
      <c r="C934">
        <v>6540</v>
      </c>
      <c r="D934" t="str">
        <f>VLOOKUP(C934,'Schedule 3'!A:M,13,FALSE)</f>
        <v>Operational/Non-Service Expenses</v>
      </c>
      <c r="E934">
        <v>183.66</v>
      </c>
      <c r="F934" s="1">
        <v>42855</v>
      </c>
      <c r="G934" t="s">
        <v>462</v>
      </c>
      <c r="H934" t="s">
        <v>463</v>
      </c>
      <c r="I934" t="s">
        <v>464</v>
      </c>
      <c r="J934">
        <v>108598</v>
      </c>
      <c r="K934">
        <v>59209</v>
      </c>
      <c r="L934">
        <v>269143</v>
      </c>
      <c r="Q934" t="s">
        <v>465</v>
      </c>
      <c r="U934">
        <v>4</v>
      </c>
      <c r="V934">
        <v>17</v>
      </c>
      <c r="Y934" t="s">
        <v>65</v>
      </c>
      <c r="Z934">
        <v>345</v>
      </c>
      <c r="AA934" t="s">
        <v>279</v>
      </c>
      <c r="AB934" t="s">
        <v>21</v>
      </c>
      <c r="AC934">
        <v>306</v>
      </c>
    </row>
    <row r="935" spans="1:29" x14ac:dyDescent="0.25">
      <c r="A935">
        <v>345</v>
      </c>
      <c r="B935">
        <v>345102</v>
      </c>
      <c r="C935">
        <v>6540</v>
      </c>
      <c r="D935" t="str">
        <f>VLOOKUP(C935,'Schedule 3'!A:M,13,FALSE)</f>
        <v>Operational/Non-Service Expenses</v>
      </c>
      <c r="E935">
        <v>783.58</v>
      </c>
      <c r="F935" s="1">
        <v>42855</v>
      </c>
      <c r="G935" t="s">
        <v>462</v>
      </c>
      <c r="H935" t="s">
        <v>463</v>
      </c>
      <c r="I935" t="s">
        <v>464</v>
      </c>
      <c r="J935">
        <v>108618</v>
      </c>
      <c r="K935">
        <v>59209</v>
      </c>
      <c r="L935">
        <v>269143</v>
      </c>
      <c r="Q935" t="s">
        <v>465</v>
      </c>
      <c r="U935">
        <v>4</v>
      </c>
      <c r="V935">
        <v>17</v>
      </c>
      <c r="Y935" t="s">
        <v>65</v>
      </c>
      <c r="Z935">
        <v>345</v>
      </c>
      <c r="AA935" t="s">
        <v>279</v>
      </c>
      <c r="AB935" t="s">
        <v>21</v>
      </c>
      <c r="AC935">
        <v>308</v>
      </c>
    </row>
    <row r="936" spans="1:29" x14ac:dyDescent="0.25">
      <c r="A936">
        <v>345</v>
      </c>
      <c r="B936">
        <v>345101</v>
      </c>
      <c r="C936">
        <v>6540</v>
      </c>
      <c r="D936" t="str">
        <f>VLOOKUP(C936,'Schedule 3'!A:M,13,FALSE)</f>
        <v>Operational/Non-Service Expenses</v>
      </c>
      <c r="E936">
        <v>1.59</v>
      </c>
      <c r="F936" s="1">
        <v>42855</v>
      </c>
      <c r="G936" t="s">
        <v>462</v>
      </c>
      <c r="H936" t="s">
        <v>533</v>
      </c>
      <c r="I936" t="s">
        <v>464</v>
      </c>
      <c r="J936">
        <v>163103</v>
      </c>
      <c r="K936">
        <v>59209</v>
      </c>
      <c r="L936">
        <v>269143</v>
      </c>
      <c r="Q936" t="s">
        <v>465</v>
      </c>
      <c r="U936">
        <v>4</v>
      </c>
      <c r="V936">
        <v>17</v>
      </c>
      <c r="Y936" t="s">
        <v>65</v>
      </c>
      <c r="Z936">
        <v>345</v>
      </c>
      <c r="AA936" t="s">
        <v>279</v>
      </c>
      <c r="AB936" t="s">
        <v>21</v>
      </c>
      <c r="AC936">
        <v>310</v>
      </c>
    </row>
    <row r="937" spans="1:29" x14ac:dyDescent="0.25">
      <c r="A937">
        <v>345</v>
      </c>
      <c r="B937">
        <v>345101</v>
      </c>
      <c r="C937">
        <v>6540</v>
      </c>
      <c r="D937" t="str">
        <f>VLOOKUP(C937,'Schedule 3'!A:M,13,FALSE)</f>
        <v>Operational/Non-Service Expenses</v>
      </c>
      <c r="E937">
        <v>1.79</v>
      </c>
      <c r="F937" s="1">
        <v>42855</v>
      </c>
      <c r="G937" t="s">
        <v>462</v>
      </c>
      <c r="H937" t="s">
        <v>534</v>
      </c>
      <c r="I937" t="s">
        <v>464</v>
      </c>
      <c r="J937">
        <v>163104</v>
      </c>
      <c r="K937">
        <v>59209</v>
      </c>
      <c r="L937">
        <v>269143</v>
      </c>
      <c r="Q937" t="s">
        <v>465</v>
      </c>
      <c r="U937">
        <v>4</v>
      </c>
      <c r="V937">
        <v>17</v>
      </c>
      <c r="Y937" t="s">
        <v>65</v>
      </c>
      <c r="Z937">
        <v>345</v>
      </c>
      <c r="AA937" t="s">
        <v>279</v>
      </c>
      <c r="AB937" t="s">
        <v>21</v>
      </c>
      <c r="AC937">
        <v>312</v>
      </c>
    </row>
    <row r="938" spans="1:29" x14ac:dyDescent="0.25">
      <c r="A938">
        <v>345</v>
      </c>
      <c r="B938">
        <v>345101</v>
      </c>
      <c r="C938">
        <v>6540</v>
      </c>
      <c r="D938" t="str">
        <f>VLOOKUP(C938,'Schedule 3'!A:M,13,FALSE)</f>
        <v>Operational/Non-Service Expenses</v>
      </c>
      <c r="E938">
        <v>1.81</v>
      </c>
      <c r="F938" s="1">
        <v>42855</v>
      </c>
      <c r="G938" t="s">
        <v>462</v>
      </c>
      <c r="H938" t="s">
        <v>475</v>
      </c>
      <c r="I938" t="s">
        <v>464</v>
      </c>
      <c r="J938">
        <v>163105</v>
      </c>
      <c r="K938">
        <v>59209</v>
      </c>
      <c r="L938">
        <v>269143</v>
      </c>
      <c r="Q938" t="s">
        <v>465</v>
      </c>
      <c r="U938">
        <v>4</v>
      </c>
      <c r="V938">
        <v>17</v>
      </c>
      <c r="Y938" t="s">
        <v>65</v>
      </c>
      <c r="Z938">
        <v>345</v>
      </c>
      <c r="AA938" t="s">
        <v>279</v>
      </c>
      <c r="AB938" t="s">
        <v>21</v>
      </c>
      <c r="AC938">
        <v>314</v>
      </c>
    </row>
    <row r="939" spans="1:29" x14ac:dyDescent="0.25">
      <c r="A939">
        <v>345</v>
      </c>
      <c r="B939">
        <v>345102</v>
      </c>
      <c r="C939">
        <v>6540</v>
      </c>
      <c r="D939" t="str">
        <f>VLOOKUP(C939,'Schedule 3'!A:M,13,FALSE)</f>
        <v>Operational/Non-Service Expenses</v>
      </c>
      <c r="E939">
        <v>5.08</v>
      </c>
      <c r="F939" s="1">
        <v>42855</v>
      </c>
      <c r="G939" t="s">
        <v>462</v>
      </c>
      <c r="H939" t="s">
        <v>508</v>
      </c>
      <c r="I939" t="s">
        <v>464</v>
      </c>
      <c r="J939">
        <v>163176</v>
      </c>
      <c r="K939">
        <v>59209</v>
      </c>
      <c r="L939">
        <v>269143</v>
      </c>
      <c r="Q939" t="s">
        <v>465</v>
      </c>
      <c r="U939">
        <v>4</v>
      </c>
      <c r="V939">
        <v>17</v>
      </c>
      <c r="Y939" t="s">
        <v>65</v>
      </c>
      <c r="Z939">
        <v>345</v>
      </c>
      <c r="AA939" t="s">
        <v>279</v>
      </c>
      <c r="AB939" t="s">
        <v>21</v>
      </c>
      <c r="AC939">
        <v>316</v>
      </c>
    </row>
    <row r="940" spans="1:29" x14ac:dyDescent="0.25">
      <c r="A940">
        <v>345</v>
      </c>
      <c r="B940">
        <v>345101</v>
      </c>
      <c r="C940">
        <v>6540</v>
      </c>
      <c r="D940" t="str">
        <f>VLOOKUP(C940,'Schedule 3'!A:M,13,FALSE)</f>
        <v>Operational/Non-Service Expenses</v>
      </c>
      <c r="E940">
        <v>10.89</v>
      </c>
      <c r="F940" s="1">
        <v>42855</v>
      </c>
      <c r="G940" t="s">
        <v>462</v>
      </c>
      <c r="H940" t="s">
        <v>535</v>
      </c>
      <c r="I940" t="s">
        <v>464</v>
      </c>
      <c r="J940">
        <v>2000528</v>
      </c>
      <c r="K940">
        <v>59209</v>
      </c>
      <c r="L940">
        <v>269143</v>
      </c>
      <c r="Q940" t="s">
        <v>465</v>
      </c>
      <c r="U940">
        <v>4</v>
      </c>
      <c r="V940">
        <v>17</v>
      </c>
      <c r="Y940" t="s">
        <v>65</v>
      </c>
      <c r="Z940">
        <v>345</v>
      </c>
      <c r="AA940" t="s">
        <v>279</v>
      </c>
      <c r="AB940" t="s">
        <v>21</v>
      </c>
      <c r="AC940">
        <v>318</v>
      </c>
    </row>
    <row r="941" spans="1:29" x14ac:dyDescent="0.25">
      <c r="A941">
        <v>345</v>
      </c>
      <c r="B941">
        <v>345102</v>
      </c>
      <c r="C941">
        <v>6540</v>
      </c>
      <c r="D941" t="str">
        <f>VLOOKUP(C941,'Schedule 3'!A:M,13,FALSE)</f>
        <v>Operational/Non-Service Expenses</v>
      </c>
      <c r="E941">
        <v>21.5</v>
      </c>
      <c r="F941" s="1">
        <v>42855</v>
      </c>
      <c r="G941" t="s">
        <v>462</v>
      </c>
      <c r="H941" t="s">
        <v>536</v>
      </c>
      <c r="I941" t="s">
        <v>464</v>
      </c>
      <c r="J941">
        <v>2000556</v>
      </c>
      <c r="K941">
        <v>59209</v>
      </c>
      <c r="L941">
        <v>269143</v>
      </c>
      <c r="Q941" t="s">
        <v>465</v>
      </c>
      <c r="U941">
        <v>4</v>
      </c>
      <c r="V941">
        <v>17</v>
      </c>
      <c r="Y941" t="s">
        <v>65</v>
      </c>
      <c r="Z941">
        <v>345</v>
      </c>
      <c r="AA941" t="s">
        <v>279</v>
      </c>
      <c r="AB941" t="s">
        <v>21</v>
      </c>
      <c r="AC941">
        <v>320</v>
      </c>
    </row>
    <row r="942" spans="1:29" x14ac:dyDescent="0.25">
      <c r="A942">
        <v>345</v>
      </c>
      <c r="B942">
        <v>345101</v>
      </c>
      <c r="C942">
        <v>6540</v>
      </c>
      <c r="D942" t="str">
        <f>VLOOKUP(C942,'Schedule 3'!A:M,13,FALSE)</f>
        <v>Operational/Non-Service Expenses</v>
      </c>
      <c r="E942">
        <v>1.69</v>
      </c>
      <c r="F942" s="1">
        <v>42855</v>
      </c>
      <c r="G942" t="s">
        <v>462</v>
      </c>
      <c r="H942" t="s">
        <v>535</v>
      </c>
      <c r="I942" t="s">
        <v>464</v>
      </c>
      <c r="J942">
        <v>2000603</v>
      </c>
      <c r="K942">
        <v>59209</v>
      </c>
      <c r="L942">
        <v>269143</v>
      </c>
      <c r="Q942" t="s">
        <v>465</v>
      </c>
      <c r="U942">
        <v>4</v>
      </c>
      <c r="V942">
        <v>17</v>
      </c>
      <c r="Y942" t="s">
        <v>65</v>
      </c>
      <c r="Z942">
        <v>345</v>
      </c>
      <c r="AA942" t="s">
        <v>279</v>
      </c>
      <c r="AB942" t="s">
        <v>21</v>
      </c>
      <c r="AC942">
        <v>322</v>
      </c>
    </row>
    <row r="943" spans="1:29" x14ac:dyDescent="0.25">
      <c r="A943">
        <v>345</v>
      </c>
      <c r="B943">
        <v>345100</v>
      </c>
      <c r="C943">
        <v>6545</v>
      </c>
      <c r="D943" t="str">
        <f>VLOOKUP(C943,'Schedule 3'!A:M,13,FALSE)</f>
        <v>Operational/Non-Service Expenses</v>
      </c>
      <c r="E943">
        <v>37.54</v>
      </c>
      <c r="F943" s="1">
        <v>42855</v>
      </c>
      <c r="G943" t="s">
        <v>462</v>
      </c>
      <c r="H943" t="s">
        <v>537</v>
      </c>
      <c r="I943" t="s">
        <v>464</v>
      </c>
      <c r="J943">
        <v>93262</v>
      </c>
      <c r="K943">
        <v>59209</v>
      </c>
      <c r="L943">
        <v>269143</v>
      </c>
      <c r="Q943" t="s">
        <v>465</v>
      </c>
      <c r="U943">
        <v>4</v>
      </c>
      <c r="V943">
        <v>17</v>
      </c>
      <c r="Y943" t="s">
        <v>65</v>
      </c>
      <c r="Z943">
        <v>345</v>
      </c>
      <c r="AA943" t="s">
        <v>279</v>
      </c>
      <c r="AB943" t="s">
        <v>21</v>
      </c>
      <c r="AC943">
        <v>324</v>
      </c>
    </row>
    <row r="944" spans="1:29" x14ac:dyDescent="0.25">
      <c r="A944">
        <v>345</v>
      </c>
      <c r="B944">
        <v>345101</v>
      </c>
      <c r="C944">
        <v>6545</v>
      </c>
      <c r="D944" t="str">
        <f>VLOOKUP(C944,'Schedule 3'!A:M,13,FALSE)</f>
        <v>Operational/Non-Service Expenses</v>
      </c>
      <c r="E944">
        <v>86.61</v>
      </c>
      <c r="F944" s="1">
        <v>42855</v>
      </c>
      <c r="G944" t="s">
        <v>462</v>
      </c>
      <c r="H944" t="s">
        <v>537</v>
      </c>
      <c r="I944" t="s">
        <v>464</v>
      </c>
      <c r="J944">
        <v>93263</v>
      </c>
      <c r="K944">
        <v>59209</v>
      </c>
      <c r="L944">
        <v>269143</v>
      </c>
      <c r="Q944" t="s">
        <v>465</v>
      </c>
      <c r="U944">
        <v>4</v>
      </c>
      <c r="V944">
        <v>17</v>
      </c>
      <c r="Y944" t="s">
        <v>65</v>
      </c>
      <c r="Z944">
        <v>345</v>
      </c>
      <c r="AA944" t="s">
        <v>279</v>
      </c>
      <c r="AB944" t="s">
        <v>21</v>
      </c>
      <c r="AC944">
        <v>326</v>
      </c>
    </row>
    <row r="945" spans="1:29" x14ac:dyDescent="0.25">
      <c r="A945">
        <v>345</v>
      </c>
      <c r="B945">
        <v>345102</v>
      </c>
      <c r="C945">
        <v>6545</v>
      </c>
      <c r="D945" t="str">
        <f>VLOOKUP(C945,'Schedule 3'!A:M,13,FALSE)</f>
        <v>Operational/Non-Service Expenses</v>
      </c>
      <c r="E945">
        <v>324.20999999999998</v>
      </c>
      <c r="F945" s="1">
        <v>42855</v>
      </c>
      <c r="G945" t="s">
        <v>462</v>
      </c>
      <c r="H945" t="s">
        <v>537</v>
      </c>
      <c r="I945" t="s">
        <v>464</v>
      </c>
      <c r="J945">
        <v>93264</v>
      </c>
      <c r="K945">
        <v>59209</v>
      </c>
      <c r="L945">
        <v>269143</v>
      </c>
      <c r="Q945" t="s">
        <v>465</v>
      </c>
      <c r="U945">
        <v>4</v>
      </c>
      <c r="V945">
        <v>17</v>
      </c>
      <c r="Y945" t="s">
        <v>65</v>
      </c>
      <c r="Z945">
        <v>345</v>
      </c>
      <c r="AA945" t="s">
        <v>279</v>
      </c>
      <c r="AB945" t="s">
        <v>21</v>
      </c>
      <c r="AC945">
        <v>328</v>
      </c>
    </row>
    <row r="946" spans="1:29" x14ac:dyDescent="0.25">
      <c r="A946">
        <v>345</v>
      </c>
      <c r="B946">
        <v>345101</v>
      </c>
      <c r="C946">
        <v>6545</v>
      </c>
      <c r="D946" t="str">
        <f>VLOOKUP(C946,'Schedule 3'!A:M,13,FALSE)</f>
        <v>Operational/Non-Service Expenses</v>
      </c>
      <c r="E946">
        <v>31.55</v>
      </c>
      <c r="F946" s="1">
        <v>42855</v>
      </c>
      <c r="G946" t="s">
        <v>462</v>
      </c>
      <c r="H946" t="s">
        <v>463</v>
      </c>
      <c r="I946" t="s">
        <v>464</v>
      </c>
      <c r="J946">
        <v>108599</v>
      </c>
      <c r="K946">
        <v>59209</v>
      </c>
      <c r="L946">
        <v>269143</v>
      </c>
      <c r="Q946" t="s">
        <v>465</v>
      </c>
      <c r="U946">
        <v>4</v>
      </c>
      <c r="V946">
        <v>17</v>
      </c>
      <c r="Y946" t="s">
        <v>65</v>
      </c>
      <c r="Z946">
        <v>345</v>
      </c>
      <c r="AA946" t="s">
        <v>279</v>
      </c>
      <c r="AB946" t="s">
        <v>21</v>
      </c>
      <c r="AC946">
        <v>330</v>
      </c>
    </row>
    <row r="947" spans="1:29" x14ac:dyDescent="0.25">
      <c r="A947">
        <v>345</v>
      </c>
      <c r="B947">
        <v>345102</v>
      </c>
      <c r="C947">
        <v>6545</v>
      </c>
      <c r="D947" t="str">
        <f>VLOOKUP(C947,'Schedule 3'!A:M,13,FALSE)</f>
        <v>Operational/Non-Service Expenses</v>
      </c>
      <c r="E947">
        <v>302.98</v>
      </c>
      <c r="F947" s="1">
        <v>42855</v>
      </c>
      <c r="G947" t="s">
        <v>462</v>
      </c>
      <c r="H947" t="s">
        <v>463</v>
      </c>
      <c r="I947" t="s">
        <v>464</v>
      </c>
      <c r="J947">
        <v>108619</v>
      </c>
      <c r="K947">
        <v>59209</v>
      </c>
      <c r="L947">
        <v>269143</v>
      </c>
      <c r="Q947" t="s">
        <v>465</v>
      </c>
      <c r="U947">
        <v>4</v>
      </c>
      <c r="V947">
        <v>17</v>
      </c>
      <c r="Y947" t="s">
        <v>65</v>
      </c>
      <c r="Z947">
        <v>345</v>
      </c>
      <c r="AA947" t="s">
        <v>279</v>
      </c>
      <c r="AB947" t="s">
        <v>21</v>
      </c>
      <c r="AC947">
        <v>332</v>
      </c>
    </row>
    <row r="948" spans="1:29" x14ac:dyDescent="0.25">
      <c r="A948">
        <v>345</v>
      </c>
      <c r="B948">
        <v>345101</v>
      </c>
      <c r="C948">
        <v>6545</v>
      </c>
      <c r="D948" t="str">
        <f>VLOOKUP(C948,'Schedule 3'!A:M,13,FALSE)</f>
        <v>Operational/Non-Service Expenses</v>
      </c>
      <c r="E948">
        <v>0.41</v>
      </c>
      <c r="F948" s="1">
        <v>42855</v>
      </c>
      <c r="G948" t="s">
        <v>462</v>
      </c>
      <c r="H948" t="s">
        <v>492</v>
      </c>
      <c r="I948" t="s">
        <v>464</v>
      </c>
      <c r="J948">
        <v>163106</v>
      </c>
      <c r="K948">
        <v>59209</v>
      </c>
      <c r="L948">
        <v>269143</v>
      </c>
      <c r="Q948" t="s">
        <v>465</v>
      </c>
      <c r="U948">
        <v>4</v>
      </c>
      <c r="V948">
        <v>17</v>
      </c>
      <c r="Y948" t="s">
        <v>65</v>
      </c>
      <c r="Z948">
        <v>345</v>
      </c>
      <c r="AA948" t="s">
        <v>279</v>
      </c>
      <c r="AB948" t="s">
        <v>21</v>
      </c>
      <c r="AC948">
        <v>334</v>
      </c>
    </row>
    <row r="949" spans="1:29" x14ac:dyDescent="0.25">
      <c r="A949">
        <v>345</v>
      </c>
      <c r="B949">
        <v>345101</v>
      </c>
      <c r="C949">
        <v>6545</v>
      </c>
      <c r="D949" t="str">
        <f>VLOOKUP(C949,'Schedule 3'!A:M,13,FALSE)</f>
        <v>Operational/Non-Service Expenses</v>
      </c>
      <c r="E949">
        <v>0.52</v>
      </c>
      <c r="F949" s="1">
        <v>42855</v>
      </c>
      <c r="G949" t="s">
        <v>462</v>
      </c>
      <c r="H949" t="s">
        <v>479</v>
      </c>
      <c r="I949" t="s">
        <v>464</v>
      </c>
      <c r="J949">
        <v>163107</v>
      </c>
      <c r="K949">
        <v>59209</v>
      </c>
      <c r="L949">
        <v>269143</v>
      </c>
      <c r="Q949" t="s">
        <v>465</v>
      </c>
      <c r="U949">
        <v>4</v>
      </c>
      <c r="V949">
        <v>17</v>
      </c>
      <c r="Y949" t="s">
        <v>65</v>
      </c>
      <c r="Z949">
        <v>345</v>
      </c>
      <c r="AA949" t="s">
        <v>279</v>
      </c>
      <c r="AB949" t="s">
        <v>21</v>
      </c>
      <c r="AC949">
        <v>336</v>
      </c>
    </row>
    <row r="950" spans="1:29" x14ac:dyDescent="0.25">
      <c r="A950">
        <v>345</v>
      </c>
      <c r="B950">
        <v>345101</v>
      </c>
      <c r="C950">
        <v>6545</v>
      </c>
      <c r="D950" t="str">
        <f>VLOOKUP(C950,'Schedule 3'!A:M,13,FALSE)</f>
        <v>Operational/Non-Service Expenses</v>
      </c>
      <c r="E950">
        <v>4.1900000000000004</v>
      </c>
      <c r="F950" s="1">
        <v>42855</v>
      </c>
      <c r="G950" t="s">
        <v>462</v>
      </c>
      <c r="H950" t="s">
        <v>480</v>
      </c>
      <c r="I950" t="s">
        <v>464</v>
      </c>
      <c r="J950">
        <v>163108</v>
      </c>
      <c r="K950">
        <v>59209</v>
      </c>
      <c r="L950">
        <v>269143</v>
      </c>
      <c r="Q950" t="s">
        <v>465</v>
      </c>
      <c r="U950">
        <v>4</v>
      </c>
      <c r="V950">
        <v>17</v>
      </c>
      <c r="Y950" t="s">
        <v>65</v>
      </c>
      <c r="Z950">
        <v>345</v>
      </c>
      <c r="AA950" t="s">
        <v>279</v>
      </c>
      <c r="AB950" t="s">
        <v>21</v>
      </c>
      <c r="AC950">
        <v>338</v>
      </c>
    </row>
    <row r="951" spans="1:29" x14ac:dyDescent="0.25">
      <c r="A951">
        <v>345</v>
      </c>
      <c r="B951">
        <v>345102</v>
      </c>
      <c r="C951">
        <v>6545</v>
      </c>
      <c r="D951" t="str">
        <f>VLOOKUP(C951,'Schedule 3'!A:M,13,FALSE)</f>
        <v>Operational/Non-Service Expenses</v>
      </c>
      <c r="E951">
        <v>0.35</v>
      </c>
      <c r="F951" s="1">
        <v>42855</v>
      </c>
      <c r="G951" t="s">
        <v>462</v>
      </c>
      <c r="H951" t="s">
        <v>478</v>
      </c>
      <c r="I951" t="s">
        <v>464</v>
      </c>
      <c r="J951">
        <v>163177</v>
      </c>
      <c r="K951">
        <v>59209</v>
      </c>
      <c r="L951">
        <v>269143</v>
      </c>
      <c r="Q951" t="s">
        <v>465</v>
      </c>
      <c r="U951">
        <v>4</v>
      </c>
      <c r="V951">
        <v>17</v>
      </c>
      <c r="Y951" t="s">
        <v>65</v>
      </c>
      <c r="Z951">
        <v>345</v>
      </c>
      <c r="AA951" t="s">
        <v>279</v>
      </c>
      <c r="AB951" t="s">
        <v>21</v>
      </c>
      <c r="AC951">
        <v>340</v>
      </c>
    </row>
    <row r="952" spans="1:29" x14ac:dyDescent="0.25">
      <c r="A952">
        <v>345</v>
      </c>
      <c r="B952">
        <v>345102</v>
      </c>
      <c r="C952">
        <v>6545</v>
      </c>
      <c r="D952" t="str">
        <f>VLOOKUP(C952,'Schedule 3'!A:M,13,FALSE)</f>
        <v>Operational/Non-Service Expenses</v>
      </c>
      <c r="E952">
        <v>0.57999999999999996</v>
      </c>
      <c r="F952" s="1">
        <v>42855</v>
      </c>
      <c r="G952" t="s">
        <v>462</v>
      </c>
      <c r="H952" t="s">
        <v>500</v>
      </c>
      <c r="I952" t="s">
        <v>464</v>
      </c>
      <c r="J952">
        <v>163178</v>
      </c>
      <c r="K952">
        <v>59209</v>
      </c>
      <c r="L952">
        <v>269143</v>
      </c>
      <c r="Q952" t="s">
        <v>465</v>
      </c>
      <c r="U952">
        <v>4</v>
      </c>
      <c r="V952">
        <v>17</v>
      </c>
      <c r="Y952" t="s">
        <v>65</v>
      </c>
      <c r="Z952">
        <v>345</v>
      </c>
      <c r="AA952" t="s">
        <v>279</v>
      </c>
      <c r="AB952" t="s">
        <v>21</v>
      </c>
      <c r="AC952">
        <v>342</v>
      </c>
    </row>
    <row r="953" spans="1:29" x14ac:dyDescent="0.25">
      <c r="A953">
        <v>345</v>
      </c>
      <c r="B953">
        <v>345102</v>
      </c>
      <c r="C953">
        <v>6545</v>
      </c>
      <c r="D953" t="str">
        <f>VLOOKUP(C953,'Schedule 3'!A:M,13,FALSE)</f>
        <v>Operational/Non-Service Expenses</v>
      </c>
      <c r="E953">
        <v>2.21</v>
      </c>
      <c r="F953" s="1">
        <v>42855</v>
      </c>
      <c r="G953" t="s">
        <v>462</v>
      </c>
      <c r="H953" t="s">
        <v>480</v>
      </c>
      <c r="I953" t="s">
        <v>464</v>
      </c>
      <c r="J953">
        <v>163179</v>
      </c>
      <c r="K953">
        <v>59209</v>
      </c>
      <c r="L953">
        <v>269143</v>
      </c>
      <c r="Q953" t="s">
        <v>465</v>
      </c>
      <c r="U953">
        <v>4</v>
      </c>
      <c r="V953">
        <v>17</v>
      </c>
      <c r="Y953" t="s">
        <v>65</v>
      </c>
      <c r="Z953">
        <v>345</v>
      </c>
      <c r="AA953" t="s">
        <v>279</v>
      </c>
      <c r="AB953" t="s">
        <v>21</v>
      </c>
      <c r="AC953">
        <v>344</v>
      </c>
    </row>
    <row r="954" spans="1:29" x14ac:dyDescent="0.25">
      <c r="A954">
        <v>345</v>
      </c>
      <c r="B954">
        <v>345102</v>
      </c>
      <c r="C954">
        <v>6545</v>
      </c>
      <c r="D954" t="str">
        <f>VLOOKUP(C954,'Schedule 3'!A:M,13,FALSE)</f>
        <v>Operational/Non-Service Expenses</v>
      </c>
      <c r="E954">
        <v>3.31</v>
      </c>
      <c r="F954" s="1">
        <v>42855</v>
      </c>
      <c r="G954" t="s">
        <v>462</v>
      </c>
      <c r="H954" t="s">
        <v>492</v>
      </c>
      <c r="I954" t="s">
        <v>464</v>
      </c>
      <c r="J954">
        <v>163180</v>
      </c>
      <c r="K954">
        <v>59209</v>
      </c>
      <c r="L954">
        <v>269143</v>
      </c>
      <c r="Q954" t="s">
        <v>465</v>
      </c>
      <c r="U954">
        <v>4</v>
      </c>
      <c r="V954">
        <v>17</v>
      </c>
      <c r="Y954" t="s">
        <v>65</v>
      </c>
      <c r="Z954">
        <v>345</v>
      </c>
      <c r="AA954" t="s">
        <v>279</v>
      </c>
      <c r="AB954" t="s">
        <v>21</v>
      </c>
      <c r="AC954">
        <v>346</v>
      </c>
    </row>
    <row r="955" spans="1:29" x14ac:dyDescent="0.25">
      <c r="A955">
        <v>345</v>
      </c>
      <c r="B955">
        <v>345102</v>
      </c>
      <c r="C955">
        <v>6545</v>
      </c>
      <c r="D955" t="str">
        <f>VLOOKUP(C955,'Schedule 3'!A:M,13,FALSE)</f>
        <v>Operational/Non-Service Expenses</v>
      </c>
      <c r="E955">
        <v>4.55</v>
      </c>
      <c r="F955" s="1">
        <v>42855</v>
      </c>
      <c r="G955" t="s">
        <v>462</v>
      </c>
      <c r="H955" t="s">
        <v>479</v>
      </c>
      <c r="I955" t="s">
        <v>464</v>
      </c>
      <c r="J955">
        <v>163181</v>
      </c>
      <c r="K955">
        <v>59209</v>
      </c>
      <c r="L955">
        <v>269143</v>
      </c>
      <c r="Q955" t="s">
        <v>465</v>
      </c>
      <c r="U955">
        <v>4</v>
      </c>
      <c r="V955">
        <v>17</v>
      </c>
      <c r="Y955" t="s">
        <v>65</v>
      </c>
      <c r="Z955">
        <v>345</v>
      </c>
      <c r="AA955" t="s">
        <v>279</v>
      </c>
      <c r="AB955" t="s">
        <v>21</v>
      </c>
      <c r="AC955">
        <v>348</v>
      </c>
    </row>
    <row r="956" spans="1:29" x14ac:dyDescent="0.25">
      <c r="A956">
        <v>345</v>
      </c>
      <c r="B956">
        <v>345102</v>
      </c>
      <c r="C956">
        <v>6545</v>
      </c>
      <c r="D956" t="str">
        <f>VLOOKUP(C956,'Schedule 3'!A:M,13,FALSE)</f>
        <v>Operational/Non-Service Expenses</v>
      </c>
      <c r="E956">
        <v>66.19</v>
      </c>
      <c r="F956" s="1">
        <v>42855</v>
      </c>
      <c r="G956" t="s">
        <v>462</v>
      </c>
      <c r="H956" t="s">
        <v>538</v>
      </c>
      <c r="I956" t="s">
        <v>464</v>
      </c>
      <c r="J956">
        <v>2003110</v>
      </c>
      <c r="K956">
        <v>59209</v>
      </c>
      <c r="L956">
        <v>269143</v>
      </c>
      <c r="Q956" t="s">
        <v>465</v>
      </c>
      <c r="U956">
        <v>4</v>
      </c>
      <c r="V956">
        <v>17</v>
      </c>
      <c r="Y956" t="s">
        <v>65</v>
      </c>
      <c r="Z956">
        <v>345</v>
      </c>
      <c r="AA956" t="s">
        <v>279</v>
      </c>
      <c r="AB956" t="s">
        <v>21</v>
      </c>
      <c r="AC956">
        <v>350</v>
      </c>
    </row>
    <row r="957" spans="1:29" x14ac:dyDescent="0.25">
      <c r="A957">
        <v>345</v>
      </c>
      <c r="B957">
        <v>345102</v>
      </c>
      <c r="C957">
        <v>6545</v>
      </c>
      <c r="D957" t="str">
        <f>VLOOKUP(C957,'Schedule 3'!A:M,13,FALSE)</f>
        <v>Operational/Non-Service Expenses</v>
      </c>
      <c r="E957">
        <v>69.67</v>
      </c>
      <c r="F957" s="1">
        <v>42855</v>
      </c>
      <c r="G957" t="s">
        <v>462</v>
      </c>
      <c r="H957" t="s">
        <v>539</v>
      </c>
      <c r="I957" t="s">
        <v>464</v>
      </c>
      <c r="J957">
        <v>2003111</v>
      </c>
      <c r="K957">
        <v>59209</v>
      </c>
      <c r="L957">
        <v>269143</v>
      </c>
      <c r="Q957" t="s">
        <v>465</v>
      </c>
      <c r="U957">
        <v>4</v>
      </c>
      <c r="V957">
        <v>17</v>
      </c>
      <c r="Y957" t="s">
        <v>65</v>
      </c>
      <c r="Z957">
        <v>345</v>
      </c>
      <c r="AA957" t="s">
        <v>279</v>
      </c>
      <c r="AB957" t="s">
        <v>21</v>
      </c>
      <c r="AC957">
        <v>352</v>
      </c>
    </row>
    <row r="958" spans="1:29" x14ac:dyDescent="0.25">
      <c r="A958">
        <v>345</v>
      </c>
      <c r="B958">
        <v>345101</v>
      </c>
      <c r="C958">
        <v>6545</v>
      </c>
      <c r="D958" t="str">
        <f>VLOOKUP(C958,'Schedule 3'!A:M,13,FALSE)</f>
        <v>Operational/Non-Service Expenses</v>
      </c>
      <c r="E958">
        <v>178.2</v>
      </c>
      <c r="F958" s="1">
        <v>42855</v>
      </c>
      <c r="G958" t="s">
        <v>462</v>
      </c>
      <c r="H958" t="s">
        <v>540</v>
      </c>
      <c r="I958" t="s">
        <v>464</v>
      </c>
      <c r="J958">
        <v>5000320</v>
      </c>
      <c r="K958">
        <v>59209</v>
      </c>
      <c r="L958">
        <v>269143</v>
      </c>
      <c r="Q958" t="s">
        <v>465</v>
      </c>
      <c r="U958">
        <v>4</v>
      </c>
      <c r="V958">
        <v>17</v>
      </c>
      <c r="Y958" t="s">
        <v>65</v>
      </c>
      <c r="Z958">
        <v>345</v>
      </c>
      <c r="AA958" t="s">
        <v>279</v>
      </c>
      <c r="AB958" t="s">
        <v>21</v>
      </c>
      <c r="AC958">
        <v>354</v>
      </c>
    </row>
    <row r="959" spans="1:29" x14ac:dyDescent="0.25">
      <c r="A959">
        <v>345</v>
      </c>
      <c r="B959">
        <v>345102</v>
      </c>
      <c r="C959">
        <v>6550</v>
      </c>
      <c r="D959" t="str">
        <f>VLOOKUP(C959,'Schedule 3'!A:M,13,FALSE)</f>
        <v>Operational/Non-Service Expenses</v>
      </c>
      <c r="E959">
        <v>10.96</v>
      </c>
      <c r="F959" s="1">
        <v>42855</v>
      </c>
      <c r="G959" t="s">
        <v>462</v>
      </c>
      <c r="H959" t="s">
        <v>541</v>
      </c>
      <c r="I959" t="s">
        <v>464</v>
      </c>
      <c r="J959">
        <v>20067</v>
      </c>
      <c r="K959">
        <v>59209</v>
      </c>
      <c r="L959">
        <v>269143</v>
      </c>
      <c r="Q959" t="s">
        <v>465</v>
      </c>
      <c r="U959">
        <v>4</v>
      </c>
      <c r="V959">
        <v>17</v>
      </c>
      <c r="Y959" t="s">
        <v>65</v>
      </c>
      <c r="Z959">
        <v>345</v>
      </c>
      <c r="AA959" t="s">
        <v>279</v>
      </c>
      <c r="AB959" t="s">
        <v>21</v>
      </c>
      <c r="AC959">
        <v>356</v>
      </c>
    </row>
    <row r="960" spans="1:29" x14ac:dyDescent="0.25">
      <c r="A960">
        <v>345</v>
      </c>
      <c r="B960">
        <v>345102</v>
      </c>
      <c r="C960">
        <v>6550</v>
      </c>
      <c r="D960" t="str">
        <f>VLOOKUP(C960,'Schedule 3'!A:M,13,FALSE)</f>
        <v>Operational/Non-Service Expenses</v>
      </c>
      <c r="E960">
        <v>0.54</v>
      </c>
      <c r="F960" s="1">
        <v>42855</v>
      </c>
      <c r="G960" t="s">
        <v>462</v>
      </c>
      <c r="H960" t="s">
        <v>542</v>
      </c>
      <c r="I960" t="s">
        <v>464</v>
      </c>
      <c r="J960">
        <v>20122</v>
      </c>
      <c r="K960">
        <v>59209</v>
      </c>
      <c r="L960">
        <v>269143</v>
      </c>
      <c r="Q960" t="s">
        <v>465</v>
      </c>
      <c r="U960">
        <v>4</v>
      </c>
      <c r="V960">
        <v>17</v>
      </c>
      <c r="Y960" t="s">
        <v>65</v>
      </c>
      <c r="Z960">
        <v>345</v>
      </c>
      <c r="AA960" t="s">
        <v>279</v>
      </c>
      <c r="AB960" t="s">
        <v>21</v>
      </c>
      <c r="AC960">
        <v>358</v>
      </c>
    </row>
    <row r="961" spans="1:29" x14ac:dyDescent="0.25">
      <c r="A961">
        <v>345</v>
      </c>
      <c r="B961">
        <v>345101</v>
      </c>
      <c r="C961">
        <v>6550</v>
      </c>
      <c r="D961" t="str">
        <f>VLOOKUP(C961,'Schedule 3'!A:M,13,FALSE)</f>
        <v>Operational/Non-Service Expenses</v>
      </c>
      <c r="E961">
        <v>2.59</v>
      </c>
      <c r="F961" s="1">
        <v>42855</v>
      </c>
      <c r="G961" t="s">
        <v>462</v>
      </c>
      <c r="H961" t="s">
        <v>543</v>
      </c>
      <c r="I961" t="s">
        <v>464</v>
      </c>
      <c r="J961">
        <v>20142</v>
      </c>
      <c r="K961">
        <v>59209</v>
      </c>
      <c r="L961">
        <v>269143</v>
      </c>
      <c r="Q961" t="s">
        <v>465</v>
      </c>
      <c r="U961">
        <v>4</v>
      </c>
      <c r="V961">
        <v>17</v>
      </c>
      <c r="Y961" t="s">
        <v>65</v>
      </c>
      <c r="Z961">
        <v>345</v>
      </c>
      <c r="AA961" t="s">
        <v>279</v>
      </c>
      <c r="AB961" t="s">
        <v>21</v>
      </c>
      <c r="AC961">
        <v>360</v>
      </c>
    </row>
    <row r="962" spans="1:29" x14ac:dyDescent="0.25">
      <c r="A962">
        <v>345</v>
      </c>
      <c r="B962">
        <v>345101</v>
      </c>
      <c r="C962">
        <v>6550</v>
      </c>
      <c r="D962" t="str">
        <f>VLOOKUP(C962,'Schedule 3'!A:M,13,FALSE)</f>
        <v>Operational/Non-Service Expenses</v>
      </c>
      <c r="E962">
        <v>0.28999999999999998</v>
      </c>
      <c r="F962" s="1">
        <v>42855</v>
      </c>
      <c r="G962" t="s">
        <v>462</v>
      </c>
      <c r="H962" t="s">
        <v>544</v>
      </c>
      <c r="I962" t="s">
        <v>464</v>
      </c>
      <c r="J962">
        <v>20218</v>
      </c>
      <c r="K962">
        <v>59209</v>
      </c>
      <c r="L962">
        <v>269143</v>
      </c>
      <c r="Q962" t="s">
        <v>465</v>
      </c>
      <c r="U962">
        <v>4</v>
      </c>
      <c r="V962">
        <v>17</v>
      </c>
      <c r="Y962" t="s">
        <v>65</v>
      </c>
      <c r="Z962">
        <v>345</v>
      </c>
      <c r="AA962" t="s">
        <v>279</v>
      </c>
      <c r="AB962" t="s">
        <v>21</v>
      </c>
      <c r="AC962">
        <v>362</v>
      </c>
    </row>
    <row r="963" spans="1:29" x14ac:dyDescent="0.25">
      <c r="A963">
        <v>345</v>
      </c>
      <c r="B963">
        <v>345102</v>
      </c>
      <c r="C963">
        <v>6550</v>
      </c>
      <c r="D963" t="str">
        <f>VLOOKUP(C963,'Schedule 3'!A:M,13,FALSE)</f>
        <v>Operational/Non-Service Expenses</v>
      </c>
      <c r="E963">
        <v>45.7</v>
      </c>
      <c r="F963" s="1">
        <v>42855</v>
      </c>
      <c r="G963" t="s">
        <v>462</v>
      </c>
      <c r="H963" t="s">
        <v>545</v>
      </c>
      <c r="I963" t="s">
        <v>464</v>
      </c>
      <c r="J963">
        <v>98150</v>
      </c>
      <c r="K963">
        <v>59209</v>
      </c>
      <c r="L963">
        <v>269143</v>
      </c>
      <c r="Q963" t="s">
        <v>465</v>
      </c>
      <c r="U963">
        <v>4</v>
      </c>
      <c r="V963">
        <v>17</v>
      </c>
      <c r="Y963" t="s">
        <v>65</v>
      </c>
      <c r="Z963">
        <v>345</v>
      </c>
      <c r="AA963" t="s">
        <v>279</v>
      </c>
      <c r="AB963" t="s">
        <v>21</v>
      </c>
      <c r="AC963">
        <v>364</v>
      </c>
    </row>
    <row r="964" spans="1:29" x14ac:dyDescent="0.25">
      <c r="A964">
        <v>345</v>
      </c>
      <c r="B964">
        <v>345101</v>
      </c>
      <c r="C964">
        <v>6550</v>
      </c>
      <c r="D964" t="str">
        <f>VLOOKUP(C964,'Schedule 3'!A:M,13,FALSE)</f>
        <v>Operational/Non-Service Expenses</v>
      </c>
      <c r="E964">
        <v>1.88</v>
      </c>
      <c r="F964" s="1">
        <v>42855</v>
      </c>
      <c r="G964" t="s">
        <v>462</v>
      </c>
      <c r="H964" t="s">
        <v>545</v>
      </c>
      <c r="I964" t="s">
        <v>464</v>
      </c>
      <c r="J964">
        <v>98198</v>
      </c>
      <c r="K964">
        <v>59209</v>
      </c>
      <c r="L964">
        <v>269143</v>
      </c>
      <c r="Q964" t="s">
        <v>465</v>
      </c>
      <c r="U964">
        <v>4</v>
      </c>
      <c r="V964">
        <v>17</v>
      </c>
      <c r="Y964" t="s">
        <v>65</v>
      </c>
      <c r="Z964">
        <v>345</v>
      </c>
      <c r="AA964" t="s">
        <v>279</v>
      </c>
      <c r="AB964" t="s">
        <v>21</v>
      </c>
      <c r="AC964">
        <v>366</v>
      </c>
    </row>
    <row r="965" spans="1:29" x14ac:dyDescent="0.25">
      <c r="A965">
        <v>345</v>
      </c>
      <c r="B965">
        <v>345101</v>
      </c>
      <c r="C965">
        <v>6550</v>
      </c>
      <c r="D965" t="str">
        <f>VLOOKUP(C965,'Schedule 3'!A:M,13,FALSE)</f>
        <v>Operational/Non-Service Expenses</v>
      </c>
      <c r="E965">
        <v>-40.1</v>
      </c>
      <c r="F965" s="1">
        <v>42855</v>
      </c>
      <c r="G965" t="s">
        <v>462</v>
      </c>
      <c r="H965" t="s">
        <v>463</v>
      </c>
      <c r="I965" t="s">
        <v>464</v>
      </c>
      <c r="J965">
        <v>108600</v>
      </c>
      <c r="K965">
        <v>59209</v>
      </c>
      <c r="L965">
        <v>269143</v>
      </c>
      <c r="Q965" t="s">
        <v>465</v>
      </c>
      <c r="U965">
        <v>4</v>
      </c>
      <c r="V965">
        <v>17</v>
      </c>
      <c r="Y965" t="s">
        <v>65</v>
      </c>
      <c r="Z965">
        <v>345</v>
      </c>
      <c r="AA965" t="s">
        <v>279</v>
      </c>
      <c r="AB965" t="s">
        <v>21</v>
      </c>
      <c r="AC965">
        <v>368</v>
      </c>
    </row>
    <row r="966" spans="1:29" x14ac:dyDescent="0.25">
      <c r="A966">
        <v>345</v>
      </c>
      <c r="B966">
        <v>345102</v>
      </c>
      <c r="C966">
        <v>6550</v>
      </c>
      <c r="D966" t="str">
        <f>VLOOKUP(C966,'Schedule 3'!A:M,13,FALSE)</f>
        <v>Operational/Non-Service Expenses</v>
      </c>
      <c r="E966">
        <v>441.34</v>
      </c>
      <c r="F966" s="1">
        <v>42855</v>
      </c>
      <c r="G966" t="s">
        <v>462</v>
      </c>
      <c r="H966" t="s">
        <v>463</v>
      </c>
      <c r="I966" t="s">
        <v>464</v>
      </c>
      <c r="J966">
        <v>108620</v>
      </c>
      <c r="K966">
        <v>59209</v>
      </c>
      <c r="L966">
        <v>269143</v>
      </c>
      <c r="Q966" t="s">
        <v>465</v>
      </c>
      <c r="U966">
        <v>4</v>
      </c>
      <c r="V966">
        <v>17</v>
      </c>
      <c r="Y966" t="s">
        <v>65</v>
      </c>
      <c r="Z966">
        <v>345</v>
      </c>
      <c r="AA966" t="s">
        <v>279</v>
      </c>
      <c r="AB966" t="s">
        <v>21</v>
      </c>
      <c r="AC966">
        <v>370</v>
      </c>
    </row>
    <row r="967" spans="1:29" x14ac:dyDescent="0.25">
      <c r="A967">
        <v>345</v>
      </c>
      <c r="B967">
        <v>345101</v>
      </c>
      <c r="C967">
        <v>6550</v>
      </c>
      <c r="D967" t="str">
        <f>VLOOKUP(C967,'Schedule 3'!A:M,13,FALSE)</f>
        <v>Operational/Non-Service Expenses</v>
      </c>
      <c r="E967">
        <v>0.41</v>
      </c>
      <c r="F967" s="1">
        <v>42855</v>
      </c>
      <c r="G967" t="s">
        <v>462</v>
      </c>
      <c r="H967" t="s">
        <v>479</v>
      </c>
      <c r="I967" t="s">
        <v>464</v>
      </c>
      <c r="J967">
        <v>163109</v>
      </c>
      <c r="K967">
        <v>59209</v>
      </c>
      <c r="L967">
        <v>269143</v>
      </c>
      <c r="Q967" t="s">
        <v>465</v>
      </c>
      <c r="U967">
        <v>4</v>
      </c>
      <c r="V967">
        <v>17</v>
      </c>
      <c r="Y967" t="s">
        <v>65</v>
      </c>
      <c r="Z967">
        <v>345</v>
      </c>
      <c r="AA967" t="s">
        <v>279</v>
      </c>
      <c r="AB967" t="s">
        <v>21</v>
      </c>
      <c r="AC967">
        <v>372</v>
      </c>
    </row>
    <row r="968" spans="1:29" x14ac:dyDescent="0.25">
      <c r="A968">
        <v>345</v>
      </c>
      <c r="B968">
        <v>345102</v>
      </c>
      <c r="C968">
        <v>6550</v>
      </c>
      <c r="D968" t="str">
        <f>VLOOKUP(C968,'Schedule 3'!A:M,13,FALSE)</f>
        <v>Operational/Non-Service Expenses</v>
      </c>
      <c r="E968">
        <v>0.36</v>
      </c>
      <c r="F968" s="1">
        <v>42855</v>
      </c>
      <c r="G968" t="s">
        <v>462</v>
      </c>
      <c r="H968" t="s">
        <v>478</v>
      </c>
      <c r="I968" t="s">
        <v>464</v>
      </c>
      <c r="J968">
        <v>163182</v>
      </c>
      <c r="K968">
        <v>59209</v>
      </c>
      <c r="L968">
        <v>269143</v>
      </c>
      <c r="Q968" t="s">
        <v>465</v>
      </c>
      <c r="U968">
        <v>4</v>
      </c>
      <c r="V968">
        <v>17</v>
      </c>
      <c r="Y968" t="s">
        <v>65</v>
      </c>
      <c r="Z968">
        <v>345</v>
      </c>
      <c r="AA968" t="s">
        <v>279</v>
      </c>
      <c r="AB968" t="s">
        <v>21</v>
      </c>
      <c r="AC968">
        <v>374</v>
      </c>
    </row>
    <row r="969" spans="1:29" x14ac:dyDescent="0.25">
      <c r="A969">
        <v>345</v>
      </c>
      <c r="B969">
        <v>345101</v>
      </c>
      <c r="C969">
        <v>6550</v>
      </c>
      <c r="D969" t="str">
        <f>VLOOKUP(C969,'Schedule 3'!A:M,13,FALSE)</f>
        <v>Operational/Non-Service Expenses</v>
      </c>
      <c r="E969">
        <v>107.73</v>
      </c>
      <c r="F969" s="1">
        <v>42855</v>
      </c>
      <c r="G969" t="s">
        <v>462</v>
      </c>
      <c r="H969" t="s">
        <v>546</v>
      </c>
      <c r="I969" t="s">
        <v>464</v>
      </c>
      <c r="J969">
        <v>2003114</v>
      </c>
      <c r="K969">
        <v>59209</v>
      </c>
      <c r="L969">
        <v>269143</v>
      </c>
      <c r="Q969" t="s">
        <v>465</v>
      </c>
      <c r="U969">
        <v>4</v>
      </c>
      <c r="V969">
        <v>17</v>
      </c>
      <c r="Y969" t="s">
        <v>65</v>
      </c>
      <c r="Z969">
        <v>345</v>
      </c>
      <c r="AA969" t="s">
        <v>279</v>
      </c>
      <c r="AB969" t="s">
        <v>21</v>
      </c>
      <c r="AC969">
        <v>376</v>
      </c>
    </row>
    <row r="970" spans="1:29" x14ac:dyDescent="0.25">
      <c r="A970">
        <v>345</v>
      </c>
      <c r="B970">
        <v>345102</v>
      </c>
      <c r="C970">
        <v>6550</v>
      </c>
      <c r="D970" t="str">
        <f>VLOOKUP(C970,'Schedule 3'!A:M,13,FALSE)</f>
        <v>Operational/Non-Service Expenses</v>
      </c>
      <c r="E970">
        <v>113.1</v>
      </c>
      <c r="F970" s="1">
        <v>42855</v>
      </c>
      <c r="G970" t="s">
        <v>462</v>
      </c>
      <c r="H970" t="s">
        <v>547</v>
      </c>
      <c r="I970" t="s">
        <v>464</v>
      </c>
      <c r="J970">
        <v>2003115</v>
      </c>
      <c r="K970">
        <v>59209</v>
      </c>
      <c r="L970">
        <v>269143</v>
      </c>
      <c r="Q970" t="s">
        <v>465</v>
      </c>
      <c r="U970">
        <v>4</v>
      </c>
      <c r="V970">
        <v>17</v>
      </c>
      <c r="Y970" t="s">
        <v>65</v>
      </c>
      <c r="Z970">
        <v>345</v>
      </c>
      <c r="AA970" t="s">
        <v>279</v>
      </c>
      <c r="AB970" t="s">
        <v>21</v>
      </c>
      <c r="AC970">
        <v>378</v>
      </c>
    </row>
    <row r="971" spans="1:29" x14ac:dyDescent="0.25">
      <c r="A971">
        <v>345</v>
      </c>
      <c r="B971">
        <v>345101</v>
      </c>
      <c r="C971">
        <v>6580</v>
      </c>
      <c r="D971" t="str">
        <f>VLOOKUP(C971,'Schedule 3'!A:M,13,FALSE)</f>
        <v>Other Personnel Related Expenses</v>
      </c>
      <c r="E971">
        <v>85.14</v>
      </c>
      <c r="F971" s="1">
        <v>42855</v>
      </c>
      <c r="G971" t="s">
        <v>462</v>
      </c>
      <c r="H971" t="s">
        <v>463</v>
      </c>
      <c r="I971" t="s">
        <v>464</v>
      </c>
      <c r="J971">
        <v>108601</v>
      </c>
      <c r="K971">
        <v>59209</v>
      </c>
      <c r="L971">
        <v>269143</v>
      </c>
      <c r="Q971" t="s">
        <v>465</v>
      </c>
      <c r="U971">
        <v>4</v>
      </c>
      <c r="V971">
        <v>17</v>
      </c>
      <c r="Y971" t="s">
        <v>65</v>
      </c>
      <c r="Z971">
        <v>345</v>
      </c>
      <c r="AA971" t="s">
        <v>279</v>
      </c>
      <c r="AB971" t="s">
        <v>21</v>
      </c>
      <c r="AC971">
        <v>380</v>
      </c>
    </row>
    <row r="972" spans="1:29" x14ac:dyDescent="0.25">
      <c r="A972">
        <v>345</v>
      </c>
      <c r="B972">
        <v>345102</v>
      </c>
      <c r="C972">
        <v>6580</v>
      </c>
      <c r="D972" t="str">
        <f>VLOOKUP(C972,'Schedule 3'!A:M,13,FALSE)</f>
        <v>Other Personnel Related Expenses</v>
      </c>
      <c r="E972">
        <v>30.31</v>
      </c>
      <c r="F972" s="1">
        <v>42855</v>
      </c>
      <c r="G972" t="s">
        <v>462</v>
      </c>
      <c r="H972" t="s">
        <v>463</v>
      </c>
      <c r="I972" t="s">
        <v>464</v>
      </c>
      <c r="J972">
        <v>108621</v>
      </c>
      <c r="K972">
        <v>59209</v>
      </c>
      <c r="L972">
        <v>269143</v>
      </c>
      <c r="Q972" t="s">
        <v>465</v>
      </c>
      <c r="U972">
        <v>4</v>
      </c>
      <c r="V972">
        <v>17</v>
      </c>
      <c r="Y972" t="s">
        <v>65</v>
      </c>
      <c r="Z972">
        <v>345</v>
      </c>
      <c r="AA972" t="s">
        <v>279</v>
      </c>
      <c r="AB972" t="s">
        <v>21</v>
      </c>
      <c r="AC972">
        <v>382</v>
      </c>
    </row>
    <row r="973" spans="1:29" x14ac:dyDescent="0.25">
      <c r="A973">
        <v>345</v>
      </c>
      <c r="B973">
        <v>345101</v>
      </c>
      <c r="C973">
        <v>6580</v>
      </c>
      <c r="D973" t="str">
        <f>VLOOKUP(C973,'Schedule 3'!A:M,13,FALSE)</f>
        <v>Other Personnel Related Expenses</v>
      </c>
      <c r="E973">
        <v>0.33</v>
      </c>
      <c r="F973" s="1">
        <v>42855</v>
      </c>
      <c r="G973" t="s">
        <v>462</v>
      </c>
      <c r="H973" t="s">
        <v>548</v>
      </c>
      <c r="I973" t="s">
        <v>464</v>
      </c>
      <c r="J973">
        <v>163110</v>
      </c>
      <c r="K973">
        <v>59209</v>
      </c>
      <c r="L973">
        <v>269143</v>
      </c>
      <c r="Q973" t="s">
        <v>465</v>
      </c>
      <c r="U973">
        <v>4</v>
      </c>
      <c r="V973">
        <v>17</v>
      </c>
      <c r="Y973" t="s">
        <v>65</v>
      </c>
      <c r="Z973">
        <v>345</v>
      </c>
      <c r="AA973" t="s">
        <v>279</v>
      </c>
      <c r="AB973" t="s">
        <v>21</v>
      </c>
      <c r="AC973">
        <v>384</v>
      </c>
    </row>
    <row r="974" spans="1:29" x14ac:dyDescent="0.25">
      <c r="A974">
        <v>345</v>
      </c>
      <c r="B974">
        <v>345101</v>
      </c>
      <c r="C974">
        <v>6580</v>
      </c>
      <c r="D974" t="str">
        <f>VLOOKUP(C974,'Schedule 3'!A:M,13,FALSE)</f>
        <v>Other Personnel Related Expenses</v>
      </c>
      <c r="E974">
        <v>0.55000000000000004</v>
      </c>
      <c r="F974" s="1">
        <v>42855</v>
      </c>
      <c r="G974" t="s">
        <v>462</v>
      </c>
      <c r="H974" t="s">
        <v>467</v>
      </c>
      <c r="I974" t="s">
        <v>464</v>
      </c>
      <c r="J974">
        <v>163111</v>
      </c>
      <c r="K974">
        <v>59209</v>
      </c>
      <c r="L974">
        <v>269143</v>
      </c>
      <c r="Q974" t="s">
        <v>465</v>
      </c>
      <c r="U974">
        <v>4</v>
      </c>
      <c r="V974">
        <v>17</v>
      </c>
      <c r="Y974" t="s">
        <v>65</v>
      </c>
      <c r="Z974">
        <v>345</v>
      </c>
      <c r="AA974" t="s">
        <v>279</v>
      </c>
      <c r="AB974" t="s">
        <v>21</v>
      </c>
      <c r="AC974">
        <v>386</v>
      </c>
    </row>
    <row r="975" spans="1:29" x14ac:dyDescent="0.25">
      <c r="A975">
        <v>345</v>
      </c>
      <c r="B975">
        <v>345101</v>
      </c>
      <c r="C975">
        <v>6580</v>
      </c>
      <c r="D975" t="str">
        <f>VLOOKUP(C975,'Schedule 3'!A:M,13,FALSE)</f>
        <v>Other Personnel Related Expenses</v>
      </c>
      <c r="E975">
        <v>2.33</v>
      </c>
      <c r="F975" s="1">
        <v>42855</v>
      </c>
      <c r="G975" t="s">
        <v>462</v>
      </c>
      <c r="H975" t="s">
        <v>548</v>
      </c>
      <c r="I975" t="s">
        <v>464</v>
      </c>
      <c r="J975">
        <v>163112</v>
      </c>
      <c r="K975">
        <v>59209</v>
      </c>
      <c r="L975">
        <v>269143</v>
      </c>
      <c r="Q975" t="s">
        <v>465</v>
      </c>
      <c r="U975">
        <v>4</v>
      </c>
      <c r="V975">
        <v>17</v>
      </c>
      <c r="Y975" t="s">
        <v>65</v>
      </c>
      <c r="Z975">
        <v>345</v>
      </c>
      <c r="AA975" t="s">
        <v>279</v>
      </c>
      <c r="AB975" t="s">
        <v>21</v>
      </c>
      <c r="AC975">
        <v>388</v>
      </c>
    </row>
    <row r="976" spans="1:29" x14ac:dyDescent="0.25">
      <c r="A976">
        <v>345</v>
      </c>
      <c r="B976">
        <v>345101</v>
      </c>
      <c r="C976">
        <v>6580</v>
      </c>
      <c r="D976" t="str">
        <f>VLOOKUP(C976,'Schedule 3'!A:M,13,FALSE)</f>
        <v>Other Personnel Related Expenses</v>
      </c>
      <c r="E976">
        <v>1.96</v>
      </c>
      <c r="F976" s="1">
        <v>42855</v>
      </c>
      <c r="G976" t="s">
        <v>462</v>
      </c>
      <c r="H976" t="s">
        <v>549</v>
      </c>
      <c r="I976" t="s">
        <v>464</v>
      </c>
      <c r="J976">
        <v>1004305</v>
      </c>
      <c r="K976">
        <v>59209</v>
      </c>
      <c r="L976">
        <v>269143</v>
      </c>
      <c r="Q976" t="s">
        <v>465</v>
      </c>
      <c r="U976">
        <v>4</v>
      </c>
      <c r="V976">
        <v>17</v>
      </c>
      <c r="Y976" t="s">
        <v>65</v>
      </c>
      <c r="Z976">
        <v>345</v>
      </c>
      <c r="AA976" t="s">
        <v>279</v>
      </c>
      <c r="AB976" t="s">
        <v>21</v>
      </c>
      <c r="AC976">
        <v>390</v>
      </c>
    </row>
    <row r="977" spans="1:29" x14ac:dyDescent="0.25">
      <c r="A977">
        <v>345</v>
      </c>
      <c r="B977">
        <v>345101</v>
      </c>
      <c r="C977">
        <v>6585</v>
      </c>
      <c r="D977" t="str">
        <f>VLOOKUP(C977,'Schedule 3'!A:M,13,FALSE)</f>
        <v>Other Personnel Related Expenses</v>
      </c>
      <c r="E977">
        <v>0.4</v>
      </c>
      <c r="F977" s="1">
        <v>42855</v>
      </c>
      <c r="G977" t="s">
        <v>462</v>
      </c>
      <c r="H977" t="s">
        <v>463</v>
      </c>
      <c r="I977" t="s">
        <v>464</v>
      </c>
      <c r="J977">
        <v>108583</v>
      </c>
      <c r="K977">
        <v>59209</v>
      </c>
      <c r="L977">
        <v>269143</v>
      </c>
      <c r="Q977" t="s">
        <v>465</v>
      </c>
      <c r="U977">
        <v>4</v>
      </c>
      <c r="V977">
        <v>17</v>
      </c>
      <c r="Y977" t="s">
        <v>65</v>
      </c>
      <c r="Z977">
        <v>345</v>
      </c>
      <c r="AA977" t="s">
        <v>279</v>
      </c>
      <c r="AB977" t="s">
        <v>21</v>
      </c>
      <c r="AC977">
        <v>392</v>
      </c>
    </row>
    <row r="978" spans="1:29" x14ac:dyDescent="0.25">
      <c r="A978">
        <v>345</v>
      </c>
      <c r="B978">
        <v>345101</v>
      </c>
      <c r="C978">
        <v>6585</v>
      </c>
      <c r="D978" t="str">
        <f>VLOOKUP(C978,'Schedule 3'!A:M,13,FALSE)</f>
        <v>Other Personnel Related Expenses</v>
      </c>
      <c r="E978">
        <v>0.81</v>
      </c>
      <c r="F978" s="1">
        <v>42855</v>
      </c>
      <c r="G978" t="s">
        <v>462</v>
      </c>
      <c r="H978" t="s">
        <v>463</v>
      </c>
      <c r="I978" t="s">
        <v>464</v>
      </c>
      <c r="J978">
        <v>108586</v>
      </c>
      <c r="K978">
        <v>59209</v>
      </c>
      <c r="L978">
        <v>269143</v>
      </c>
      <c r="Q978" t="s">
        <v>465</v>
      </c>
      <c r="U978">
        <v>4</v>
      </c>
      <c r="V978">
        <v>17</v>
      </c>
      <c r="Y978" t="s">
        <v>65</v>
      </c>
      <c r="Z978">
        <v>345</v>
      </c>
      <c r="AA978" t="s">
        <v>279</v>
      </c>
      <c r="AB978" t="s">
        <v>21</v>
      </c>
      <c r="AC978">
        <v>394</v>
      </c>
    </row>
    <row r="979" spans="1:29" x14ac:dyDescent="0.25">
      <c r="A979">
        <v>345</v>
      </c>
      <c r="B979">
        <v>345101</v>
      </c>
      <c r="C979">
        <v>6585</v>
      </c>
      <c r="D979" t="str">
        <f>VLOOKUP(C979,'Schedule 3'!A:M,13,FALSE)</f>
        <v>Other Personnel Related Expenses</v>
      </c>
      <c r="E979">
        <v>24.34</v>
      </c>
      <c r="F979" s="1">
        <v>42855</v>
      </c>
      <c r="G979" t="s">
        <v>462</v>
      </c>
      <c r="H979" t="s">
        <v>463</v>
      </c>
      <c r="I979" t="s">
        <v>464</v>
      </c>
      <c r="J979">
        <v>108602</v>
      </c>
      <c r="K979">
        <v>59209</v>
      </c>
      <c r="L979">
        <v>269143</v>
      </c>
      <c r="Q979" t="s">
        <v>465</v>
      </c>
      <c r="U979">
        <v>4</v>
      </c>
      <c r="V979">
        <v>17</v>
      </c>
      <c r="Y979" t="s">
        <v>65</v>
      </c>
      <c r="Z979">
        <v>345</v>
      </c>
      <c r="AA979" t="s">
        <v>279</v>
      </c>
      <c r="AB979" t="s">
        <v>21</v>
      </c>
      <c r="AC979">
        <v>396</v>
      </c>
    </row>
    <row r="980" spans="1:29" x14ac:dyDescent="0.25">
      <c r="A980">
        <v>345</v>
      </c>
      <c r="B980">
        <v>345102</v>
      </c>
      <c r="C980">
        <v>6585</v>
      </c>
      <c r="D980" t="str">
        <f>VLOOKUP(C980,'Schedule 3'!A:M,13,FALSE)</f>
        <v>Other Personnel Related Expenses</v>
      </c>
      <c r="E980">
        <v>88.37</v>
      </c>
      <c r="F980" s="1">
        <v>42855</v>
      </c>
      <c r="G980" t="s">
        <v>462</v>
      </c>
      <c r="H980" t="s">
        <v>463</v>
      </c>
      <c r="I980" t="s">
        <v>464</v>
      </c>
      <c r="J980">
        <v>108622</v>
      </c>
      <c r="K980">
        <v>59209</v>
      </c>
      <c r="L980">
        <v>269143</v>
      </c>
      <c r="Q980" t="s">
        <v>465</v>
      </c>
      <c r="U980">
        <v>4</v>
      </c>
      <c r="V980">
        <v>17</v>
      </c>
      <c r="Y980" t="s">
        <v>65</v>
      </c>
      <c r="Z980">
        <v>345</v>
      </c>
      <c r="AA980" t="s">
        <v>279</v>
      </c>
      <c r="AB980" t="s">
        <v>21</v>
      </c>
      <c r="AC980">
        <v>398</v>
      </c>
    </row>
    <row r="981" spans="1:29" x14ac:dyDescent="0.25">
      <c r="A981">
        <v>345</v>
      </c>
      <c r="B981">
        <v>345101</v>
      </c>
      <c r="C981">
        <v>6585</v>
      </c>
      <c r="D981" t="str">
        <f>VLOOKUP(C981,'Schedule 3'!A:M,13,FALSE)</f>
        <v>Other Personnel Related Expenses</v>
      </c>
      <c r="E981">
        <v>0.35</v>
      </c>
      <c r="F981" s="1">
        <v>42855</v>
      </c>
      <c r="G981" t="s">
        <v>462</v>
      </c>
      <c r="H981" t="s">
        <v>550</v>
      </c>
      <c r="I981" t="s">
        <v>464</v>
      </c>
      <c r="J981">
        <v>163113</v>
      </c>
      <c r="K981">
        <v>59209</v>
      </c>
      <c r="L981">
        <v>269143</v>
      </c>
      <c r="Q981" t="s">
        <v>465</v>
      </c>
      <c r="U981">
        <v>4</v>
      </c>
      <c r="V981">
        <v>17</v>
      </c>
      <c r="Y981" t="s">
        <v>65</v>
      </c>
      <c r="Z981">
        <v>345</v>
      </c>
      <c r="AA981" t="s">
        <v>279</v>
      </c>
      <c r="AB981" t="s">
        <v>21</v>
      </c>
      <c r="AC981">
        <v>400</v>
      </c>
    </row>
    <row r="982" spans="1:29" x14ac:dyDescent="0.25">
      <c r="A982">
        <v>345</v>
      </c>
      <c r="B982">
        <v>345102</v>
      </c>
      <c r="C982">
        <v>6585</v>
      </c>
      <c r="D982" t="str">
        <f>VLOOKUP(C982,'Schedule 3'!A:M,13,FALSE)</f>
        <v>Other Personnel Related Expenses</v>
      </c>
      <c r="E982">
        <v>0.57999999999999996</v>
      </c>
      <c r="F982" s="1">
        <v>42855</v>
      </c>
      <c r="G982" t="s">
        <v>462</v>
      </c>
      <c r="H982" t="s">
        <v>511</v>
      </c>
      <c r="I982" t="s">
        <v>464</v>
      </c>
      <c r="J982">
        <v>163183</v>
      </c>
      <c r="K982">
        <v>59209</v>
      </c>
      <c r="L982">
        <v>269143</v>
      </c>
      <c r="Q982" t="s">
        <v>465</v>
      </c>
      <c r="U982">
        <v>4</v>
      </c>
      <c r="V982">
        <v>17</v>
      </c>
      <c r="Y982" t="s">
        <v>65</v>
      </c>
      <c r="Z982">
        <v>345</v>
      </c>
      <c r="AA982" t="s">
        <v>279</v>
      </c>
      <c r="AB982" t="s">
        <v>21</v>
      </c>
      <c r="AC982">
        <v>402</v>
      </c>
    </row>
    <row r="983" spans="1:29" x14ac:dyDescent="0.25">
      <c r="A983">
        <v>345</v>
      </c>
      <c r="B983">
        <v>345101</v>
      </c>
      <c r="C983">
        <v>6585</v>
      </c>
      <c r="D983" t="str">
        <f>VLOOKUP(C983,'Schedule 3'!A:M,13,FALSE)</f>
        <v>Other Personnel Related Expenses</v>
      </c>
      <c r="E983">
        <v>0.32</v>
      </c>
      <c r="F983" s="1">
        <v>42855</v>
      </c>
      <c r="G983" t="s">
        <v>462</v>
      </c>
      <c r="H983" t="s">
        <v>551</v>
      </c>
      <c r="I983" t="s">
        <v>464</v>
      </c>
      <c r="J983">
        <v>1005103</v>
      </c>
      <c r="K983">
        <v>59209</v>
      </c>
      <c r="L983">
        <v>269143</v>
      </c>
      <c r="Q983" t="s">
        <v>465</v>
      </c>
      <c r="U983">
        <v>4</v>
      </c>
      <c r="V983">
        <v>17</v>
      </c>
      <c r="Y983" t="s">
        <v>65</v>
      </c>
      <c r="Z983">
        <v>345</v>
      </c>
      <c r="AA983" t="s">
        <v>279</v>
      </c>
      <c r="AB983" t="s">
        <v>21</v>
      </c>
      <c r="AC983">
        <v>404</v>
      </c>
    </row>
    <row r="984" spans="1:29" x14ac:dyDescent="0.25">
      <c r="A984">
        <v>345</v>
      </c>
      <c r="B984">
        <v>345102</v>
      </c>
      <c r="C984">
        <v>6585</v>
      </c>
      <c r="D984" t="str">
        <f>VLOOKUP(C984,'Schedule 3'!A:M,13,FALSE)</f>
        <v>Other Personnel Related Expenses</v>
      </c>
      <c r="E984">
        <v>0.42</v>
      </c>
      <c r="F984" s="1">
        <v>42855</v>
      </c>
      <c r="G984" t="s">
        <v>462</v>
      </c>
      <c r="H984" t="s">
        <v>552</v>
      </c>
      <c r="I984" t="s">
        <v>464</v>
      </c>
      <c r="J984">
        <v>1008759</v>
      </c>
      <c r="K984">
        <v>59209</v>
      </c>
      <c r="L984">
        <v>269143</v>
      </c>
      <c r="Q984" t="s">
        <v>465</v>
      </c>
      <c r="U984">
        <v>4</v>
      </c>
      <c r="V984">
        <v>17</v>
      </c>
      <c r="Y984" t="s">
        <v>65</v>
      </c>
      <c r="Z984">
        <v>345</v>
      </c>
      <c r="AA984" t="s">
        <v>279</v>
      </c>
      <c r="AB984" t="s">
        <v>21</v>
      </c>
      <c r="AC984">
        <v>406</v>
      </c>
    </row>
    <row r="985" spans="1:29" x14ac:dyDescent="0.25">
      <c r="A985">
        <v>345</v>
      </c>
      <c r="B985">
        <v>345101</v>
      </c>
      <c r="C985">
        <v>6595</v>
      </c>
      <c r="D985" t="str">
        <f>VLOOKUP(C985,'Schedule 3'!A:M,13,FALSE)</f>
        <v>Operational/Non-Service Expenses</v>
      </c>
      <c r="E985">
        <v>34.08</v>
      </c>
      <c r="F985" s="1">
        <v>42855</v>
      </c>
      <c r="G985" t="s">
        <v>462</v>
      </c>
      <c r="H985" t="s">
        <v>553</v>
      </c>
      <c r="I985" t="s">
        <v>464</v>
      </c>
      <c r="J985">
        <v>96448</v>
      </c>
      <c r="K985">
        <v>59209</v>
      </c>
      <c r="L985">
        <v>269143</v>
      </c>
      <c r="Q985" t="s">
        <v>465</v>
      </c>
      <c r="U985">
        <v>4</v>
      </c>
      <c r="V985">
        <v>17</v>
      </c>
      <c r="Y985" t="s">
        <v>65</v>
      </c>
      <c r="Z985">
        <v>345</v>
      </c>
      <c r="AA985" t="s">
        <v>279</v>
      </c>
      <c r="AB985" t="s">
        <v>21</v>
      </c>
      <c r="AC985">
        <v>408</v>
      </c>
    </row>
    <row r="986" spans="1:29" x14ac:dyDescent="0.25">
      <c r="A986">
        <v>345</v>
      </c>
      <c r="B986">
        <v>345102</v>
      </c>
      <c r="C986">
        <v>6595</v>
      </c>
      <c r="D986" t="str">
        <f>VLOOKUP(C986,'Schedule 3'!A:M,13,FALSE)</f>
        <v>Operational/Non-Service Expenses</v>
      </c>
      <c r="E986">
        <v>68.03</v>
      </c>
      <c r="F986" s="1">
        <v>42855</v>
      </c>
      <c r="G986" t="s">
        <v>462</v>
      </c>
      <c r="H986" t="s">
        <v>554</v>
      </c>
      <c r="I986" t="s">
        <v>464</v>
      </c>
      <c r="J986">
        <v>96449</v>
      </c>
      <c r="K986">
        <v>59209</v>
      </c>
      <c r="L986">
        <v>269143</v>
      </c>
      <c r="Q986" t="s">
        <v>465</v>
      </c>
      <c r="U986">
        <v>4</v>
      </c>
      <c r="V986">
        <v>17</v>
      </c>
      <c r="Y986" t="s">
        <v>65</v>
      </c>
      <c r="Z986">
        <v>345</v>
      </c>
      <c r="AA986" t="s">
        <v>279</v>
      </c>
      <c r="AB986" t="s">
        <v>21</v>
      </c>
      <c r="AC986">
        <v>410</v>
      </c>
    </row>
    <row r="987" spans="1:29" x14ac:dyDescent="0.25">
      <c r="A987">
        <v>345</v>
      </c>
      <c r="B987">
        <v>345101</v>
      </c>
      <c r="C987">
        <v>6595</v>
      </c>
      <c r="D987" t="str">
        <f>VLOOKUP(C987,'Schedule 3'!A:M,13,FALSE)</f>
        <v>Operational/Non-Service Expenses</v>
      </c>
      <c r="E987">
        <v>5.17</v>
      </c>
      <c r="F987" s="1">
        <v>42855</v>
      </c>
      <c r="G987" t="s">
        <v>462</v>
      </c>
      <c r="H987" t="s">
        <v>463</v>
      </c>
      <c r="I987" t="s">
        <v>464</v>
      </c>
      <c r="J987">
        <v>108584</v>
      </c>
      <c r="K987">
        <v>59209</v>
      </c>
      <c r="L987">
        <v>269143</v>
      </c>
      <c r="Q987" t="s">
        <v>465</v>
      </c>
      <c r="U987">
        <v>4</v>
      </c>
      <c r="V987">
        <v>17</v>
      </c>
      <c r="Y987" t="s">
        <v>65</v>
      </c>
      <c r="Z987">
        <v>345</v>
      </c>
      <c r="AA987" t="s">
        <v>279</v>
      </c>
      <c r="AB987" t="s">
        <v>21</v>
      </c>
      <c r="AC987">
        <v>412</v>
      </c>
    </row>
    <row r="988" spans="1:29" x14ac:dyDescent="0.25">
      <c r="A988">
        <v>345</v>
      </c>
      <c r="B988">
        <v>345101</v>
      </c>
      <c r="C988">
        <v>6595</v>
      </c>
      <c r="D988" t="str">
        <f>VLOOKUP(C988,'Schedule 3'!A:M,13,FALSE)</f>
        <v>Operational/Non-Service Expenses</v>
      </c>
      <c r="E988">
        <v>5.83</v>
      </c>
      <c r="F988" s="1">
        <v>42855</v>
      </c>
      <c r="G988" t="s">
        <v>462</v>
      </c>
      <c r="H988" t="s">
        <v>463</v>
      </c>
      <c r="I988" t="s">
        <v>464</v>
      </c>
      <c r="J988">
        <v>108587</v>
      </c>
      <c r="K988">
        <v>59209</v>
      </c>
      <c r="L988">
        <v>269143</v>
      </c>
      <c r="Q988" t="s">
        <v>465</v>
      </c>
      <c r="U988">
        <v>4</v>
      </c>
      <c r="V988">
        <v>17</v>
      </c>
      <c r="Y988" t="s">
        <v>65</v>
      </c>
      <c r="Z988">
        <v>345</v>
      </c>
      <c r="AA988" t="s">
        <v>279</v>
      </c>
      <c r="AB988" t="s">
        <v>21</v>
      </c>
      <c r="AC988">
        <v>414</v>
      </c>
    </row>
    <row r="989" spans="1:29" x14ac:dyDescent="0.25">
      <c r="A989">
        <v>345</v>
      </c>
      <c r="B989">
        <v>345101</v>
      </c>
      <c r="C989">
        <v>6595</v>
      </c>
      <c r="D989" t="str">
        <f>VLOOKUP(C989,'Schedule 3'!A:M,13,FALSE)</f>
        <v>Operational/Non-Service Expenses</v>
      </c>
      <c r="E989">
        <v>65.02</v>
      </c>
      <c r="F989" s="1">
        <v>42855</v>
      </c>
      <c r="G989" t="s">
        <v>462</v>
      </c>
      <c r="H989" t="s">
        <v>463</v>
      </c>
      <c r="I989" t="s">
        <v>464</v>
      </c>
      <c r="J989">
        <v>108604</v>
      </c>
      <c r="K989">
        <v>59209</v>
      </c>
      <c r="L989">
        <v>269143</v>
      </c>
      <c r="Q989" t="s">
        <v>465</v>
      </c>
      <c r="U989">
        <v>4</v>
      </c>
      <c r="V989">
        <v>17</v>
      </c>
      <c r="Y989" t="s">
        <v>65</v>
      </c>
      <c r="Z989">
        <v>345</v>
      </c>
      <c r="AA989" t="s">
        <v>279</v>
      </c>
      <c r="AB989" t="s">
        <v>21</v>
      </c>
      <c r="AC989">
        <v>416</v>
      </c>
    </row>
    <row r="990" spans="1:29" x14ac:dyDescent="0.25">
      <c r="A990">
        <v>345</v>
      </c>
      <c r="B990">
        <v>345102</v>
      </c>
      <c r="C990">
        <v>6595</v>
      </c>
      <c r="D990" t="str">
        <f>VLOOKUP(C990,'Schedule 3'!A:M,13,FALSE)</f>
        <v>Operational/Non-Service Expenses</v>
      </c>
      <c r="E990">
        <v>292.35000000000002</v>
      </c>
      <c r="F990" s="1">
        <v>42855</v>
      </c>
      <c r="G990" t="s">
        <v>462</v>
      </c>
      <c r="H990" t="s">
        <v>463</v>
      </c>
      <c r="I990" t="s">
        <v>464</v>
      </c>
      <c r="J990">
        <v>108624</v>
      </c>
      <c r="K990">
        <v>59209</v>
      </c>
      <c r="L990">
        <v>269143</v>
      </c>
      <c r="Q990" t="s">
        <v>465</v>
      </c>
      <c r="U990">
        <v>4</v>
      </c>
      <c r="V990">
        <v>17</v>
      </c>
      <c r="Y990" t="s">
        <v>65</v>
      </c>
      <c r="Z990">
        <v>345</v>
      </c>
      <c r="AA990" t="s">
        <v>279</v>
      </c>
      <c r="AB990" t="s">
        <v>21</v>
      </c>
      <c r="AC990">
        <v>418</v>
      </c>
    </row>
    <row r="991" spans="1:29" x14ac:dyDescent="0.25">
      <c r="A991">
        <v>345</v>
      </c>
      <c r="B991">
        <v>345101</v>
      </c>
      <c r="C991">
        <v>6595</v>
      </c>
      <c r="D991" t="str">
        <f>VLOOKUP(C991,'Schedule 3'!A:M,13,FALSE)</f>
        <v>Operational/Non-Service Expenses</v>
      </c>
      <c r="E991">
        <v>0.39</v>
      </c>
      <c r="F991" s="1">
        <v>42855</v>
      </c>
      <c r="G991" t="s">
        <v>462</v>
      </c>
      <c r="H991" t="s">
        <v>555</v>
      </c>
      <c r="I991" t="s">
        <v>464</v>
      </c>
      <c r="J991">
        <v>163114</v>
      </c>
      <c r="K991">
        <v>59209</v>
      </c>
      <c r="L991">
        <v>269143</v>
      </c>
      <c r="Q991" t="s">
        <v>465</v>
      </c>
      <c r="U991">
        <v>4</v>
      </c>
      <c r="V991">
        <v>17</v>
      </c>
      <c r="Y991" t="s">
        <v>65</v>
      </c>
      <c r="Z991">
        <v>345</v>
      </c>
      <c r="AA991" t="s">
        <v>279</v>
      </c>
      <c r="AB991" t="s">
        <v>21</v>
      </c>
      <c r="AC991">
        <v>420</v>
      </c>
    </row>
    <row r="992" spans="1:29" x14ac:dyDescent="0.25">
      <c r="A992">
        <v>345</v>
      </c>
      <c r="B992">
        <v>345101</v>
      </c>
      <c r="C992">
        <v>6595</v>
      </c>
      <c r="D992" t="str">
        <f>VLOOKUP(C992,'Schedule 3'!A:M,13,FALSE)</f>
        <v>Operational/Non-Service Expenses</v>
      </c>
      <c r="E992">
        <v>0.6</v>
      </c>
      <c r="F992" s="1">
        <v>42855</v>
      </c>
      <c r="G992" t="s">
        <v>462</v>
      </c>
      <c r="H992" t="s">
        <v>473</v>
      </c>
      <c r="I992" t="s">
        <v>464</v>
      </c>
      <c r="J992">
        <v>163115</v>
      </c>
      <c r="K992">
        <v>59209</v>
      </c>
      <c r="L992">
        <v>269143</v>
      </c>
      <c r="Q992" t="s">
        <v>465</v>
      </c>
      <c r="U992">
        <v>4</v>
      </c>
      <c r="V992">
        <v>17</v>
      </c>
      <c r="Y992" t="s">
        <v>65</v>
      </c>
      <c r="Z992">
        <v>345</v>
      </c>
      <c r="AA992" t="s">
        <v>279</v>
      </c>
      <c r="AB992" t="s">
        <v>21</v>
      </c>
      <c r="AC992">
        <v>422</v>
      </c>
    </row>
    <row r="993" spans="1:29" x14ac:dyDescent="0.25">
      <c r="A993">
        <v>345</v>
      </c>
      <c r="B993">
        <v>345101</v>
      </c>
      <c r="C993">
        <v>6595</v>
      </c>
      <c r="D993" t="str">
        <f>VLOOKUP(C993,'Schedule 3'!A:M,13,FALSE)</f>
        <v>Operational/Non-Service Expenses</v>
      </c>
      <c r="E993">
        <v>2.72</v>
      </c>
      <c r="F993" s="1">
        <v>42855</v>
      </c>
      <c r="G993" t="s">
        <v>462</v>
      </c>
      <c r="H993" t="s">
        <v>555</v>
      </c>
      <c r="I993" t="s">
        <v>464</v>
      </c>
      <c r="J993">
        <v>163116</v>
      </c>
      <c r="K993">
        <v>59209</v>
      </c>
      <c r="L993">
        <v>269143</v>
      </c>
      <c r="Q993" t="s">
        <v>465</v>
      </c>
      <c r="U993">
        <v>4</v>
      </c>
      <c r="V993">
        <v>17</v>
      </c>
      <c r="Y993" t="s">
        <v>65</v>
      </c>
      <c r="Z993">
        <v>345</v>
      </c>
      <c r="AA993" t="s">
        <v>279</v>
      </c>
      <c r="AB993" t="s">
        <v>21</v>
      </c>
      <c r="AC993">
        <v>424</v>
      </c>
    </row>
    <row r="994" spans="1:29" x14ac:dyDescent="0.25">
      <c r="A994">
        <v>345</v>
      </c>
      <c r="B994">
        <v>345101</v>
      </c>
      <c r="C994">
        <v>6595</v>
      </c>
      <c r="D994" t="str">
        <f>VLOOKUP(C994,'Schedule 3'!A:M,13,FALSE)</f>
        <v>Operational/Non-Service Expenses</v>
      </c>
      <c r="E994">
        <v>3</v>
      </c>
      <c r="F994" s="1">
        <v>42855</v>
      </c>
      <c r="G994" t="s">
        <v>462</v>
      </c>
      <c r="H994" t="s">
        <v>521</v>
      </c>
      <c r="I994" t="s">
        <v>464</v>
      </c>
      <c r="J994">
        <v>163117</v>
      </c>
      <c r="K994">
        <v>59209</v>
      </c>
      <c r="L994">
        <v>269143</v>
      </c>
      <c r="Q994" t="s">
        <v>465</v>
      </c>
      <c r="U994">
        <v>4</v>
      </c>
      <c r="V994">
        <v>17</v>
      </c>
      <c r="Y994" t="s">
        <v>65</v>
      </c>
      <c r="Z994">
        <v>345</v>
      </c>
      <c r="AA994" t="s">
        <v>279</v>
      </c>
      <c r="AB994" t="s">
        <v>21</v>
      </c>
      <c r="AC994">
        <v>426</v>
      </c>
    </row>
    <row r="995" spans="1:29" x14ac:dyDescent="0.25">
      <c r="A995">
        <v>345</v>
      </c>
      <c r="B995">
        <v>345101</v>
      </c>
      <c r="C995">
        <v>6595</v>
      </c>
      <c r="D995" t="str">
        <f>VLOOKUP(C995,'Schedule 3'!A:M,13,FALSE)</f>
        <v>Operational/Non-Service Expenses</v>
      </c>
      <c r="E995">
        <v>9.9600000000000009</v>
      </c>
      <c r="F995" s="1">
        <v>42855</v>
      </c>
      <c r="G995" t="s">
        <v>462</v>
      </c>
      <c r="H995" t="s">
        <v>491</v>
      </c>
      <c r="I995" t="s">
        <v>464</v>
      </c>
      <c r="J995">
        <v>163118</v>
      </c>
      <c r="K995">
        <v>59209</v>
      </c>
      <c r="L995">
        <v>269143</v>
      </c>
      <c r="Q995" t="s">
        <v>465</v>
      </c>
      <c r="U995">
        <v>4</v>
      </c>
      <c r="V995">
        <v>17</v>
      </c>
      <c r="Y995" t="s">
        <v>65</v>
      </c>
      <c r="Z995">
        <v>345</v>
      </c>
      <c r="AA995" t="s">
        <v>279</v>
      </c>
      <c r="AB995" t="s">
        <v>21</v>
      </c>
      <c r="AC995">
        <v>428</v>
      </c>
    </row>
    <row r="996" spans="1:29" x14ac:dyDescent="0.25">
      <c r="A996">
        <v>345</v>
      </c>
      <c r="B996">
        <v>345102</v>
      </c>
      <c r="C996">
        <v>6595</v>
      </c>
      <c r="D996" t="str">
        <f>VLOOKUP(C996,'Schedule 3'!A:M,13,FALSE)</f>
        <v>Operational/Non-Service Expenses</v>
      </c>
      <c r="E996">
        <v>-0.33</v>
      </c>
      <c r="F996" s="1">
        <v>42855</v>
      </c>
      <c r="G996" t="s">
        <v>462</v>
      </c>
      <c r="H996" t="s">
        <v>556</v>
      </c>
      <c r="I996" t="s">
        <v>464</v>
      </c>
      <c r="J996">
        <v>163184</v>
      </c>
      <c r="K996">
        <v>59209</v>
      </c>
      <c r="L996">
        <v>269143</v>
      </c>
      <c r="Q996" t="s">
        <v>465</v>
      </c>
      <c r="U996">
        <v>4</v>
      </c>
      <c r="V996">
        <v>17</v>
      </c>
      <c r="Y996" t="s">
        <v>65</v>
      </c>
      <c r="Z996">
        <v>345</v>
      </c>
      <c r="AA996" t="s">
        <v>279</v>
      </c>
      <c r="AB996" t="s">
        <v>21</v>
      </c>
      <c r="AC996">
        <v>430</v>
      </c>
    </row>
    <row r="997" spans="1:29" x14ac:dyDescent="0.25">
      <c r="A997">
        <v>345</v>
      </c>
      <c r="B997">
        <v>345102</v>
      </c>
      <c r="C997">
        <v>6595</v>
      </c>
      <c r="D997" t="str">
        <f>VLOOKUP(C997,'Schedule 3'!A:M,13,FALSE)</f>
        <v>Operational/Non-Service Expenses</v>
      </c>
      <c r="E997">
        <v>0.55000000000000004</v>
      </c>
      <c r="F997" s="1">
        <v>42855</v>
      </c>
      <c r="G997" t="s">
        <v>462</v>
      </c>
      <c r="H997" t="s">
        <v>557</v>
      </c>
      <c r="I997" t="s">
        <v>464</v>
      </c>
      <c r="J997">
        <v>163185</v>
      </c>
      <c r="K997">
        <v>59209</v>
      </c>
      <c r="L997">
        <v>269143</v>
      </c>
      <c r="Q997" t="s">
        <v>465</v>
      </c>
      <c r="U997">
        <v>4</v>
      </c>
      <c r="V997">
        <v>17</v>
      </c>
      <c r="Y997" t="s">
        <v>65</v>
      </c>
      <c r="Z997">
        <v>345</v>
      </c>
      <c r="AA997" t="s">
        <v>279</v>
      </c>
      <c r="AB997" t="s">
        <v>21</v>
      </c>
      <c r="AC997">
        <v>432</v>
      </c>
    </row>
    <row r="998" spans="1:29" x14ac:dyDescent="0.25">
      <c r="A998">
        <v>345</v>
      </c>
      <c r="B998">
        <v>345102</v>
      </c>
      <c r="C998">
        <v>6595</v>
      </c>
      <c r="D998" t="str">
        <f>VLOOKUP(C998,'Schedule 3'!A:M,13,FALSE)</f>
        <v>Operational/Non-Service Expenses</v>
      </c>
      <c r="E998">
        <v>0.6</v>
      </c>
      <c r="F998" s="1">
        <v>42855</v>
      </c>
      <c r="G998" t="s">
        <v>462</v>
      </c>
      <c r="H998" t="s">
        <v>555</v>
      </c>
      <c r="I998" t="s">
        <v>464</v>
      </c>
      <c r="J998">
        <v>163186</v>
      </c>
      <c r="K998">
        <v>59209</v>
      </c>
      <c r="L998">
        <v>269143</v>
      </c>
      <c r="Q998" t="s">
        <v>465</v>
      </c>
      <c r="U998">
        <v>4</v>
      </c>
      <c r="V998">
        <v>17</v>
      </c>
      <c r="Y998" t="s">
        <v>65</v>
      </c>
      <c r="Z998">
        <v>345</v>
      </c>
      <c r="AA998" t="s">
        <v>279</v>
      </c>
      <c r="AB998" t="s">
        <v>21</v>
      </c>
      <c r="AC998">
        <v>434</v>
      </c>
    </row>
    <row r="999" spans="1:29" x14ac:dyDescent="0.25">
      <c r="A999">
        <v>345</v>
      </c>
      <c r="B999">
        <v>345102</v>
      </c>
      <c r="C999">
        <v>6595</v>
      </c>
      <c r="D999" t="str">
        <f>VLOOKUP(C999,'Schedule 3'!A:M,13,FALSE)</f>
        <v>Operational/Non-Service Expenses</v>
      </c>
      <c r="E999">
        <v>0.61</v>
      </c>
      <c r="F999" s="1">
        <v>42855</v>
      </c>
      <c r="G999" t="s">
        <v>462</v>
      </c>
      <c r="H999" t="s">
        <v>526</v>
      </c>
      <c r="I999" t="s">
        <v>464</v>
      </c>
      <c r="J999">
        <v>163187</v>
      </c>
      <c r="K999">
        <v>59209</v>
      </c>
      <c r="L999">
        <v>269143</v>
      </c>
      <c r="Q999" t="s">
        <v>465</v>
      </c>
      <c r="U999">
        <v>4</v>
      </c>
      <c r="V999">
        <v>17</v>
      </c>
      <c r="Y999" t="s">
        <v>65</v>
      </c>
      <c r="Z999">
        <v>345</v>
      </c>
      <c r="AA999" t="s">
        <v>279</v>
      </c>
      <c r="AB999" t="s">
        <v>21</v>
      </c>
      <c r="AC999">
        <v>436</v>
      </c>
    </row>
    <row r="1000" spans="1:29" x14ac:dyDescent="0.25">
      <c r="A1000">
        <v>345</v>
      </c>
      <c r="B1000">
        <v>345102</v>
      </c>
      <c r="C1000">
        <v>6595</v>
      </c>
      <c r="D1000" t="str">
        <f>VLOOKUP(C1000,'Schedule 3'!A:M,13,FALSE)</f>
        <v>Operational/Non-Service Expenses</v>
      </c>
      <c r="E1000">
        <v>0.81</v>
      </c>
      <c r="F1000" s="1">
        <v>42855</v>
      </c>
      <c r="G1000" t="s">
        <v>462</v>
      </c>
      <c r="H1000" t="s">
        <v>512</v>
      </c>
      <c r="I1000" t="s">
        <v>464</v>
      </c>
      <c r="J1000">
        <v>163188</v>
      </c>
      <c r="K1000">
        <v>59209</v>
      </c>
      <c r="L1000">
        <v>269143</v>
      </c>
      <c r="Q1000" t="s">
        <v>465</v>
      </c>
      <c r="U1000">
        <v>4</v>
      </c>
      <c r="V1000">
        <v>17</v>
      </c>
      <c r="Y1000" t="s">
        <v>65</v>
      </c>
      <c r="Z1000">
        <v>345</v>
      </c>
      <c r="AA1000" t="s">
        <v>279</v>
      </c>
      <c r="AB1000" t="s">
        <v>21</v>
      </c>
      <c r="AC1000">
        <v>438</v>
      </c>
    </row>
    <row r="1001" spans="1:29" x14ac:dyDescent="0.25">
      <c r="A1001">
        <v>345</v>
      </c>
      <c r="B1001">
        <v>345102</v>
      </c>
      <c r="C1001">
        <v>6595</v>
      </c>
      <c r="D1001" t="str">
        <f>VLOOKUP(C1001,'Schedule 3'!A:M,13,FALSE)</f>
        <v>Operational/Non-Service Expenses</v>
      </c>
      <c r="E1001">
        <v>0.95</v>
      </c>
      <c r="F1001" s="1">
        <v>42855</v>
      </c>
      <c r="G1001" t="s">
        <v>462</v>
      </c>
      <c r="H1001" t="s">
        <v>506</v>
      </c>
      <c r="I1001" t="s">
        <v>464</v>
      </c>
      <c r="J1001">
        <v>163189</v>
      </c>
      <c r="K1001">
        <v>59209</v>
      </c>
      <c r="L1001">
        <v>269143</v>
      </c>
      <c r="Q1001" t="s">
        <v>465</v>
      </c>
      <c r="U1001">
        <v>4</v>
      </c>
      <c r="V1001">
        <v>17</v>
      </c>
      <c r="Y1001" t="s">
        <v>65</v>
      </c>
      <c r="Z1001">
        <v>345</v>
      </c>
      <c r="AA1001" t="s">
        <v>279</v>
      </c>
      <c r="AB1001" t="s">
        <v>21</v>
      </c>
      <c r="AC1001">
        <v>440</v>
      </c>
    </row>
    <row r="1002" spans="1:29" x14ac:dyDescent="0.25">
      <c r="A1002">
        <v>345</v>
      </c>
      <c r="B1002">
        <v>345102</v>
      </c>
      <c r="C1002">
        <v>6595</v>
      </c>
      <c r="D1002" t="str">
        <f>VLOOKUP(C1002,'Schedule 3'!A:M,13,FALSE)</f>
        <v>Operational/Non-Service Expenses</v>
      </c>
      <c r="E1002">
        <v>0.99</v>
      </c>
      <c r="F1002" s="1">
        <v>42855</v>
      </c>
      <c r="G1002" t="s">
        <v>462</v>
      </c>
      <c r="H1002" t="s">
        <v>555</v>
      </c>
      <c r="I1002" t="s">
        <v>464</v>
      </c>
      <c r="J1002">
        <v>163190</v>
      </c>
      <c r="K1002">
        <v>59209</v>
      </c>
      <c r="L1002">
        <v>269143</v>
      </c>
      <c r="Q1002" t="s">
        <v>465</v>
      </c>
      <c r="U1002">
        <v>4</v>
      </c>
      <c r="V1002">
        <v>17</v>
      </c>
      <c r="Y1002" t="s">
        <v>65</v>
      </c>
      <c r="Z1002">
        <v>345</v>
      </c>
      <c r="AA1002" t="s">
        <v>279</v>
      </c>
      <c r="AB1002" t="s">
        <v>21</v>
      </c>
      <c r="AC1002">
        <v>442</v>
      </c>
    </row>
    <row r="1003" spans="1:29" x14ac:dyDescent="0.25">
      <c r="A1003">
        <v>345</v>
      </c>
      <c r="B1003">
        <v>345102</v>
      </c>
      <c r="C1003">
        <v>6595</v>
      </c>
      <c r="D1003" t="str">
        <f>VLOOKUP(C1003,'Schedule 3'!A:M,13,FALSE)</f>
        <v>Operational/Non-Service Expenses</v>
      </c>
      <c r="E1003">
        <v>1.1100000000000001</v>
      </c>
      <c r="F1003" s="1">
        <v>42855</v>
      </c>
      <c r="G1003" t="s">
        <v>462</v>
      </c>
      <c r="H1003" t="s">
        <v>505</v>
      </c>
      <c r="I1003" t="s">
        <v>464</v>
      </c>
      <c r="J1003">
        <v>163191</v>
      </c>
      <c r="K1003">
        <v>59209</v>
      </c>
      <c r="L1003">
        <v>269143</v>
      </c>
      <c r="Q1003" t="s">
        <v>465</v>
      </c>
      <c r="U1003">
        <v>4</v>
      </c>
      <c r="V1003">
        <v>17</v>
      </c>
      <c r="Y1003" t="s">
        <v>65</v>
      </c>
      <c r="Z1003">
        <v>345</v>
      </c>
      <c r="AA1003" t="s">
        <v>279</v>
      </c>
      <c r="AB1003" t="s">
        <v>21</v>
      </c>
      <c r="AC1003">
        <v>444</v>
      </c>
    </row>
    <row r="1004" spans="1:29" x14ac:dyDescent="0.25">
      <c r="A1004">
        <v>345</v>
      </c>
      <c r="B1004">
        <v>345102</v>
      </c>
      <c r="C1004">
        <v>6595</v>
      </c>
      <c r="D1004" t="str">
        <f>VLOOKUP(C1004,'Schedule 3'!A:M,13,FALSE)</f>
        <v>Operational/Non-Service Expenses</v>
      </c>
      <c r="E1004">
        <v>1.44</v>
      </c>
      <c r="F1004" s="1">
        <v>42855</v>
      </c>
      <c r="G1004" t="s">
        <v>462</v>
      </c>
      <c r="H1004" t="s">
        <v>521</v>
      </c>
      <c r="I1004" t="s">
        <v>464</v>
      </c>
      <c r="J1004">
        <v>163192</v>
      </c>
      <c r="K1004">
        <v>59209</v>
      </c>
      <c r="L1004">
        <v>269143</v>
      </c>
      <c r="Q1004" t="s">
        <v>465</v>
      </c>
      <c r="U1004">
        <v>4</v>
      </c>
      <c r="V1004">
        <v>17</v>
      </c>
      <c r="Y1004" t="s">
        <v>65</v>
      </c>
      <c r="Z1004">
        <v>345</v>
      </c>
      <c r="AA1004" t="s">
        <v>279</v>
      </c>
      <c r="AB1004" t="s">
        <v>21</v>
      </c>
      <c r="AC1004">
        <v>446</v>
      </c>
    </row>
    <row r="1005" spans="1:29" x14ac:dyDescent="0.25">
      <c r="A1005">
        <v>345</v>
      </c>
      <c r="B1005">
        <v>345102</v>
      </c>
      <c r="C1005">
        <v>6595</v>
      </c>
      <c r="D1005" t="str">
        <f>VLOOKUP(C1005,'Schedule 3'!A:M,13,FALSE)</f>
        <v>Operational/Non-Service Expenses</v>
      </c>
      <c r="E1005">
        <v>1.94</v>
      </c>
      <c r="F1005" s="1">
        <v>42855</v>
      </c>
      <c r="G1005" t="s">
        <v>462</v>
      </c>
      <c r="H1005" t="s">
        <v>558</v>
      </c>
      <c r="I1005" t="s">
        <v>464</v>
      </c>
      <c r="J1005">
        <v>163193</v>
      </c>
      <c r="K1005">
        <v>59209</v>
      </c>
      <c r="L1005">
        <v>269143</v>
      </c>
      <c r="Q1005" t="s">
        <v>465</v>
      </c>
      <c r="U1005">
        <v>4</v>
      </c>
      <c r="V1005">
        <v>17</v>
      </c>
      <c r="Y1005" t="s">
        <v>65</v>
      </c>
      <c r="Z1005">
        <v>345</v>
      </c>
      <c r="AA1005" t="s">
        <v>279</v>
      </c>
      <c r="AB1005" t="s">
        <v>21</v>
      </c>
      <c r="AC1005">
        <v>448</v>
      </c>
    </row>
    <row r="1006" spans="1:29" x14ac:dyDescent="0.25">
      <c r="A1006">
        <v>345</v>
      </c>
      <c r="B1006">
        <v>345102</v>
      </c>
      <c r="C1006">
        <v>6595</v>
      </c>
      <c r="D1006" t="str">
        <f>VLOOKUP(C1006,'Schedule 3'!A:M,13,FALSE)</f>
        <v>Operational/Non-Service Expenses</v>
      </c>
      <c r="E1006">
        <v>4.8</v>
      </c>
      <c r="F1006" s="1">
        <v>42855</v>
      </c>
      <c r="G1006" t="s">
        <v>462</v>
      </c>
      <c r="H1006" t="s">
        <v>506</v>
      </c>
      <c r="I1006" t="s">
        <v>464</v>
      </c>
      <c r="J1006">
        <v>163194</v>
      </c>
      <c r="K1006">
        <v>59209</v>
      </c>
      <c r="L1006">
        <v>269143</v>
      </c>
      <c r="Q1006" t="s">
        <v>465</v>
      </c>
      <c r="U1006">
        <v>4</v>
      </c>
      <c r="V1006">
        <v>17</v>
      </c>
      <c r="Y1006" t="s">
        <v>65</v>
      </c>
      <c r="Z1006">
        <v>345</v>
      </c>
      <c r="AA1006" t="s">
        <v>279</v>
      </c>
      <c r="AB1006" t="s">
        <v>21</v>
      </c>
      <c r="AC1006">
        <v>450</v>
      </c>
    </row>
    <row r="1007" spans="1:29" x14ac:dyDescent="0.25">
      <c r="A1007">
        <v>345</v>
      </c>
      <c r="B1007">
        <v>345102</v>
      </c>
      <c r="C1007">
        <v>6595</v>
      </c>
      <c r="D1007" t="str">
        <f>VLOOKUP(C1007,'Schedule 3'!A:M,13,FALSE)</f>
        <v>Operational/Non-Service Expenses</v>
      </c>
      <c r="E1007">
        <v>7.16</v>
      </c>
      <c r="F1007" s="1">
        <v>42855</v>
      </c>
      <c r="G1007" t="s">
        <v>462</v>
      </c>
      <c r="H1007" t="s">
        <v>556</v>
      </c>
      <c r="I1007" t="s">
        <v>464</v>
      </c>
      <c r="J1007">
        <v>163195</v>
      </c>
      <c r="K1007">
        <v>59209</v>
      </c>
      <c r="L1007">
        <v>269143</v>
      </c>
      <c r="Q1007" t="s">
        <v>465</v>
      </c>
      <c r="U1007">
        <v>4</v>
      </c>
      <c r="V1007">
        <v>17</v>
      </c>
      <c r="Y1007" t="s">
        <v>65</v>
      </c>
      <c r="Z1007">
        <v>345</v>
      </c>
      <c r="AA1007" t="s">
        <v>279</v>
      </c>
      <c r="AB1007" t="s">
        <v>21</v>
      </c>
      <c r="AC1007">
        <v>452</v>
      </c>
    </row>
    <row r="1008" spans="1:29" x14ac:dyDescent="0.25">
      <c r="A1008">
        <v>345</v>
      </c>
      <c r="B1008">
        <v>345101</v>
      </c>
      <c r="C1008">
        <v>6595</v>
      </c>
      <c r="D1008" t="str">
        <f>VLOOKUP(C1008,'Schedule 3'!A:M,13,FALSE)</f>
        <v>Operational/Non-Service Expenses</v>
      </c>
      <c r="E1008">
        <v>0.74</v>
      </c>
      <c r="F1008" s="1">
        <v>42855</v>
      </c>
      <c r="G1008" t="s">
        <v>462</v>
      </c>
      <c r="H1008" t="s">
        <v>559</v>
      </c>
      <c r="I1008" t="s">
        <v>464</v>
      </c>
      <c r="J1008">
        <v>2001440</v>
      </c>
      <c r="K1008">
        <v>59209</v>
      </c>
      <c r="L1008">
        <v>269143</v>
      </c>
      <c r="Q1008" t="s">
        <v>465</v>
      </c>
      <c r="U1008">
        <v>4</v>
      </c>
      <c r="V1008">
        <v>17</v>
      </c>
      <c r="Y1008" t="s">
        <v>65</v>
      </c>
      <c r="Z1008">
        <v>345</v>
      </c>
      <c r="AA1008" t="s">
        <v>279</v>
      </c>
      <c r="AB1008" t="s">
        <v>21</v>
      </c>
      <c r="AC1008">
        <v>454</v>
      </c>
    </row>
    <row r="1009" spans="1:29" x14ac:dyDescent="0.25">
      <c r="A1009">
        <v>345</v>
      </c>
      <c r="B1009">
        <v>345102</v>
      </c>
      <c r="C1009">
        <v>6600</v>
      </c>
      <c r="D1009" t="str">
        <f>VLOOKUP(C1009,'Schedule 3'!A:M,13,FALSE)</f>
        <v>Operational/Non-Service Expenses</v>
      </c>
      <c r="E1009">
        <v>76.95</v>
      </c>
      <c r="F1009" s="1">
        <v>42855</v>
      </c>
      <c r="G1009" t="s">
        <v>462</v>
      </c>
      <c r="H1009" t="s">
        <v>560</v>
      </c>
      <c r="I1009" t="s">
        <v>464</v>
      </c>
      <c r="J1009">
        <v>97601</v>
      </c>
      <c r="K1009">
        <v>59209</v>
      </c>
      <c r="L1009">
        <v>269143</v>
      </c>
      <c r="Q1009" t="s">
        <v>465</v>
      </c>
      <c r="U1009">
        <v>4</v>
      </c>
      <c r="V1009">
        <v>17</v>
      </c>
      <c r="Y1009" t="s">
        <v>65</v>
      </c>
      <c r="Z1009">
        <v>345</v>
      </c>
      <c r="AA1009" t="s">
        <v>279</v>
      </c>
      <c r="AB1009" t="s">
        <v>21</v>
      </c>
      <c r="AC1009">
        <v>456</v>
      </c>
    </row>
    <row r="1010" spans="1:29" x14ac:dyDescent="0.25">
      <c r="A1010">
        <v>345</v>
      </c>
      <c r="B1010">
        <v>345101</v>
      </c>
      <c r="C1010">
        <v>6600</v>
      </c>
      <c r="D1010" t="str">
        <f>VLOOKUP(C1010,'Schedule 3'!A:M,13,FALSE)</f>
        <v>Operational/Non-Service Expenses</v>
      </c>
      <c r="E1010">
        <v>6.45</v>
      </c>
      <c r="F1010" s="1">
        <v>42855</v>
      </c>
      <c r="G1010" t="s">
        <v>462</v>
      </c>
      <c r="H1010" t="s">
        <v>463</v>
      </c>
      <c r="I1010" t="s">
        <v>464</v>
      </c>
      <c r="J1010">
        <v>108603</v>
      </c>
      <c r="K1010">
        <v>59209</v>
      </c>
      <c r="L1010">
        <v>269143</v>
      </c>
      <c r="Q1010" t="s">
        <v>465</v>
      </c>
      <c r="U1010">
        <v>4</v>
      </c>
      <c r="V1010">
        <v>17</v>
      </c>
      <c r="Y1010" t="s">
        <v>65</v>
      </c>
      <c r="Z1010">
        <v>345</v>
      </c>
      <c r="AA1010" t="s">
        <v>279</v>
      </c>
      <c r="AB1010" t="s">
        <v>21</v>
      </c>
      <c r="AC1010">
        <v>458</v>
      </c>
    </row>
    <row r="1011" spans="1:29" x14ac:dyDescent="0.25">
      <c r="A1011">
        <v>345</v>
      </c>
      <c r="B1011">
        <v>345102</v>
      </c>
      <c r="C1011">
        <v>6600</v>
      </c>
      <c r="D1011" t="str">
        <f>VLOOKUP(C1011,'Schedule 3'!A:M,13,FALSE)</f>
        <v>Operational/Non-Service Expenses</v>
      </c>
      <c r="E1011">
        <v>58.32</v>
      </c>
      <c r="F1011" s="1">
        <v>42855</v>
      </c>
      <c r="G1011" t="s">
        <v>462</v>
      </c>
      <c r="H1011" t="s">
        <v>463</v>
      </c>
      <c r="I1011" t="s">
        <v>464</v>
      </c>
      <c r="J1011">
        <v>108623</v>
      </c>
      <c r="K1011">
        <v>59209</v>
      </c>
      <c r="L1011">
        <v>269143</v>
      </c>
      <c r="Q1011" t="s">
        <v>465</v>
      </c>
      <c r="U1011">
        <v>4</v>
      </c>
      <c r="V1011">
        <v>17</v>
      </c>
      <c r="Y1011" t="s">
        <v>65</v>
      </c>
      <c r="Z1011">
        <v>345</v>
      </c>
      <c r="AA1011" t="s">
        <v>279</v>
      </c>
      <c r="AB1011" t="s">
        <v>21</v>
      </c>
      <c r="AC1011">
        <v>460</v>
      </c>
    </row>
    <row r="1012" spans="1:29" x14ac:dyDescent="0.25">
      <c r="A1012">
        <v>345</v>
      </c>
      <c r="B1012">
        <v>345102</v>
      </c>
      <c r="C1012">
        <v>6600</v>
      </c>
      <c r="D1012" t="str">
        <f>VLOOKUP(C1012,'Schedule 3'!A:M,13,FALSE)</f>
        <v>Operational/Non-Service Expenses</v>
      </c>
      <c r="E1012">
        <v>0.46</v>
      </c>
      <c r="F1012" s="1">
        <v>42855</v>
      </c>
      <c r="G1012" t="s">
        <v>462</v>
      </c>
      <c r="H1012" t="s">
        <v>475</v>
      </c>
      <c r="I1012" t="s">
        <v>464</v>
      </c>
      <c r="J1012">
        <v>163196</v>
      </c>
      <c r="K1012">
        <v>59209</v>
      </c>
      <c r="L1012">
        <v>269143</v>
      </c>
      <c r="Q1012" t="s">
        <v>465</v>
      </c>
      <c r="U1012">
        <v>4</v>
      </c>
      <c r="V1012">
        <v>17</v>
      </c>
      <c r="Y1012" t="s">
        <v>65</v>
      </c>
      <c r="Z1012">
        <v>345</v>
      </c>
      <c r="AA1012" t="s">
        <v>279</v>
      </c>
      <c r="AB1012" t="s">
        <v>21</v>
      </c>
      <c r="AC1012">
        <v>462</v>
      </c>
    </row>
    <row r="1013" spans="1:29" x14ac:dyDescent="0.25">
      <c r="A1013">
        <v>345</v>
      </c>
      <c r="B1013">
        <v>345102</v>
      </c>
      <c r="C1013">
        <v>6605</v>
      </c>
      <c r="D1013" t="str">
        <f>VLOOKUP(C1013,'Schedule 3'!A:M,13,FALSE)</f>
        <v>Operational/Non-Service Expenses</v>
      </c>
      <c r="E1013">
        <v>21.42</v>
      </c>
      <c r="F1013" s="1">
        <v>42855</v>
      </c>
      <c r="G1013" t="s">
        <v>462</v>
      </c>
      <c r="H1013" t="s">
        <v>561</v>
      </c>
      <c r="I1013" t="s">
        <v>464</v>
      </c>
      <c r="J1013">
        <v>1005960</v>
      </c>
      <c r="K1013">
        <v>59209</v>
      </c>
      <c r="L1013">
        <v>269143</v>
      </c>
      <c r="Q1013" t="s">
        <v>465</v>
      </c>
      <c r="U1013">
        <v>4</v>
      </c>
      <c r="V1013">
        <v>17</v>
      </c>
      <c r="Y1013" t="s">
        <v>65</v>
      </c>
      <c r="Z1013">
        <v>345</v>
      </c>
      <c r="AA1013" t="s">
        <v>279</v>
      </c>
      <c r="AB1013" t="s">
        <v>21</v>
      </c>
      <c r="AC1013">
        <v>464</v>
      </c>
    </row>
    <row r="1014" spans="1:29" x14ac:dyDescent="0.25">
      <c r="A1014">
        <v>345</v>
      </c>
      <c r="B1014">
        <v>345101</v>
      </c>
      <c r="C1014">
        <v>6610</v>
      </c>
      <c r="D1014" t="str">
        <f>VLOOKUP(C1014,'Schedule 3'!A:M,13,FALSE)</f>
        <v>Operational/Non-Service Expenses</v>
      </c>
      <c r="E1014">
        <v>0.72</v>
      </c>
      <c r="F1014" s="1">
        <v>42855</v>
      </c>
      <c r="G1014" t="s">
        <v>462</v>
      </c>
      <c r="H1014" t="s">
        <v>463</v>
      </c>
      <c r="I1014" t="s">
        <v>464</v>
      </c>
      <c r="J1014">
        <v>108585</v>
      </c>
      <c r="K1014">
        <v>59209</v>
      </c>
      <c r="L1014">
        <v>269143</v>
      </c>
      <c r="Q1014" t="s">
        <v>465</v>
      </c>
      <c r="U1014">
        <v>4</v>
      </c>
      <c r="V1014">
        <v>17</v>
      </c>
      <c r="Y1014" t="s">
        <v>65</v>
      </c>
      <c r="Z1014">
        <v>345</v>
      </c>
      <c r="AA1014" t="s">
        <v>279</v>
      </c>
      <c r="AB1014" t="s">
        <v>21</v>
      </c>
      <c r="AC1014">
        <v>466</v>
      </c>
    </row>
    <row r="1015" spans="1:29" x14ac:dyDescent="0.25">
      <c r="A1015">
        <v>345</v>
      </c>
      <c r="B1015">
        <v>345101</v>
      </c>
      <c r="C1015">
        <v>6610</v>
      </c>
      <c r="D1015" t="str">
        <f>VLOOKUP(C1015,'Schedule 3'!A:M,13,FALSE)</f>
        <v>Operational/Non-Service Expenses</v>
      </c>
      <c r="E1015">
        <v>11.81</v>
      </c>
      <c r="F1015" s="1">
        <v>42855</v>
      </c>
      <c r="G1015" t="s">
        <v>462</v>
      </c>
      <c r="H1015" t="s">
        <v>463</v>
      </c>
      <c r="I1015" t="s">
        <v>464</v>
      </c>
      <c r="J1015">
        <v>108605</v>
      </c>
      <c r="K1015">
        <v>59209</v>
      </c>
      <c r="L1015">
        <v>269143</v>
      </c>
      <c r="Q1015" t="s">
        <v>465</v>
      </c>
      <c r="U1015">
        <v>4</v>
      </c>
      <c r="V1015">
        <v>17</v>
      </c>
      <c r="Y1015" t="s">
        <v>65</v>
      </c>
      <c r="Z1015">
        <v>345</v>
      </c>
      <c r="AA1015" t="s">
        <v>279</v>
      </c>
      <c r="AB1015" t="s">
        <v>21</v>
      </c>
      <c r="AC1015">
        <v>468</v>
      </c>
    </row>
    <row r="1016" spans="1:29" x14ac:dyDescent="0.25">
      <c r="A1016">
        <v>345</v>
      </c>
      <c r="B1016">
        <v>345102</v>
      </c>
      <c r="C1016">
        <v>6610</v>
      </c>
      <c r="D1016" t="str">
        <f>VLOOKUP(C1016,'Schedule 3'!A:M,13,FALSE)</f>
        <v>Operational/Non-Service Expenses</v>
      </c>
      <c r="E1016">
        <v>61.06</v>
      </c>
      <c r="F1016" s="1">
        <v>42855</v>
      </c>
      <c r="G1016" t="s">
        <v>462</v>
      </c>
      <c r="H1016" t="s">
        <v>463</v>
      </c>
      <c r="I1016" t="s">
        <v>464</v>
      </c>
      <c r="J1016">
        <v>108625</v>
      </c>
      <c r="K1016">
        <v>59209</v>
      </c>
      <c r="L1016">
        <v>269143</v>
      </c>
      <c r="Q1016" t="s">
        <v>465</v>
      </c>
      <c r="U1016">
        <v>4</v>
      </c>
      <c r="V1016">
        <v>17</v>
      </c>
      <c r="Y1016" t="s">
        <v>65</v>
      </c>
      <c r="Z1016">
        <v>345</v>
      </c>
      <c r="AA1016" t="s">
        <v>279</v>
      </c>
      <c r="AB1016" t="s">
        <v>21</v>
      </c>
      <c r="AC1016">
        <v>470</v>
      </c>
    </row>
    <row r="1017" spans="1:29" x14ac:dyDescent="0.25">
      <c r="A1017">
        <v>345</v>
      </c>
      <c r="B1017">
        <v>345102</v>
      </c>
      <c r="C1017">
        <v>6620</v>
      </c>
      <c r="D1017" t="str">
        <f>VLOOKUP(C1017,'Schedule 3'!A:M,13,FALSE)</f>
        <v>Operational/Non-Service Expenses</v>
      </c>
      <c r="E1017">
        <v>116.63</v>
      </c>
      <c r="F1017" s="1">
        <v>42855</v>
      </c>
      <c r="G1017" t="s">
        <v>462</v>
      </c>
      <c r="H1017" t="s">
        <v>463</v>
      </c>
      <c r="I1017" t="s">
        <v>464</v>
      </c>
      <c r="J1017">
        <v>108626</v>
      </c>
      <c r="K1017">
        <v>59209</v>
      </c>
      <c r="L1017">
        <v>269143</v>
      </c>
      <c r="Q1017" t="s">
        <v>465</v>
      </c>
      <c r="U1017">
        <v>4</v>
      </c>
      <c r="V1017">
        <v>17</v>
      </c>
      <c r="Y1017" t="s">
        <v>65</v>
      </c>
      <c r="Z1017">
        <v>345</v>
      </c>
      <c r="AA1017" t="s">
        <v>279</v>
      </c>
      <c r="AB1017" t="s">
        <v>21</v>
      </c>
      <c r="AC1017">
        <v>472</v>
      </c>
    </row>
    <row r="1018" spans="1:29" x14ac:dyDescent="0.25">
      <c r="A1018">
        <v>345</v>
      </c>
      <c r="B1018">
        <v>345100</v>
      </c>
      <c r="C1018">
        <v>6960</v>
      </c>
      <c r="D1018" t="str">
        <f>VLOOKUP(C1018,'Schedule 3'!A:M,13,FALSE)</f>
        <v>Operational/Non-Service Expenses</v>
      </c>
      <c r="E1018">
        <v>-305.04000000000002</v>
      </c>
      <c r="F1018" s="1">
        <v>42855</v>
      </c>
      <c r="G1018" t="s">
        <v>462</v>
      </c>
      <c r="H1018" t="s">
        <v>562</v>
      </c>
      <c r="I1018" t="s">
        <v>464</v>
      </c>
      <c r="J1018">
        <v>102303</v>
      </c>
      <c r="K1018">
        <v>59209</v>
      </c>
      <c r="L1018">
        <v>269143</v>
      </c>
      <c r="Q1018" t="s">
        <v>465</v>
      </c>
      <c r="U1018">
        <v>4</v>
      </c>
      <c r="V1018">
        <v>17</v>
      </c>
      <c r="Y1018" t="s">
        <v>65</v>
      </c>
      <c r="Z1018">
        <v>345</v>
      </c>
      <c r="AA1018" t="s">
        <v>279</v>
      </c>
      <c r="AB1018" t="s">
        <v>21</v>
      </c>
      <c r="AC1018">
        <v>474</v>
      </c>
    </row>
    <row r="1019" spans="1:29" x14ac:dyDescent="0.25">
      <c r="A1019">
        <v>345</v>
      </c>
      <c r="B1019">
        <v>345102</v>
      </c>
      <c r="C1019">
        <v>6355</v>
      </c>
      <c r="D1019" t="str">
        <f>VLOOKUP(C1019,'Schedule 3'!A:M,13,FALSE)</f>
        <v>Operational/Non-Service Expenses</v>
      </c>
      <c r="E1019">
        <v>166.67</v>
      </c>
      <c r="F1019" s="1">
        <v>42855</v>
      </c>
      <c r="G1019" t="s">
        <v>462</v>
      </c>
      <c r="H1019" t="s">
        <v>563</v>
      </c>
      <c r="I1019" t="s">
        <v>464</v>
      </c>
      <c r="J1019">
        <v>1009374</v>
      </c>
      <c r="K1019">
        <v>59209</v>
      </c>
      <c r="L1019">
        <v>269143</v>
      </c>
      <c r="Q1019" t="s">
        <v>465</v>
      </c>
      <c r="U1019">
        <v>4</v>
      </c>
      <c r="V1019">
        <v>17</v>
      </c>
      <c r="Y1019" t="s">
        <v>65</v>
      </c>
      <c r="Z1019">
        <v>345</v>
      </c>
      <c r="AA1019" t="s">
        <v>279</v>
      </c>
      <c r="AB1019" t="s">
        <v>21</v>
      </c>
      <c r="AC1019">
        <v>476</v>
      </c>
    </row>
    <row r="1020" spans="1:29" x14ac:dyDescent="0.25">
      <c r="A1020">
        <v>345</v>
      </c>
      <c r="B1020">
        <v>345101</v>
      </c>
      <c r="C1020">
        <v>6355</v>
      </c>
      <c r="D1020" t="str">
        <f>VLOOKUP(C1020,'Schedule 3'!A:M,13,FALSE)</f>
        <v>Operational/Non-Service Expenses</v>
      </c>
      <c r="E1020">
        <v>50</v>
      </c>
      <c r="F1020" s="1">
        <v>42855</v>
      </c>
      <c r="G1020" t="s">
        <v>462</v>
      </c>
      <c r="H1020" t="s">
        <v>564</v>
      </c>
      <c r="I1020" t="s">
        <v>464</v>
      </c>
      <c r="J1020">
        <v>1008115</v>
      </c>
      <c r="K1020">
        <v>59209</v>
      </c>
      <c r="L1020">
        <v>269143</v>
      </c>
      <c r="Q1020" t="s">
        <v>465</v>
      </c>
      <c r="U1020">
        <v>4</v>
      </c>
      <c r="V1020">
        <v>17</v>
      </c>
      <c r="Y1020" t="s">
        <v>65</v>
      </c>
      <c r="Z1020">
        <v>345</v>
      </c>
      <c r="AA1020" t="s">
        <v>279</v>
      </c>
      <c r="AB1020" t="s">
        <v>21</v>
      </c>
      <c r="AC1020">
        <v>478</v>
      </c>
    </row>
    <row r="1021" spans="1:29" x14ac:dyDescent="0.25">
      <c r="A1021">
        <v>345</v>
      </c>
      <c r="B1021">
        <v>345102</v>
      </c>
      <c r="C1021">
        <v>6355</v>
      </c>
      <c r="D1021" t="str">
        <f>VLOOKUP(C1021,'Schedule 3'!A:M,13,FALSE)</f>
        <v>Operational/Non-Service Expenses</v>
      </c>
      <c r="E1021">
        <v>54.67</v>
      </c>
      <c r="F1021" s="1">
        <v>42855</v>
      </c>
      <c r="G1021" t="s">
        <v>462</v>
      </c>
      <c r="H1021" t="s">
        <v>565</v>
      </c>
      <c r="I1021" t="s">
        <v>464</v>
      </c>
      <c r="J1021">
        <v>1008258</v>
      </c>
      <c r="K1021">
        <v>59209</v>
      </c>
      <c r="L1021">
        <v>269143</v>
      </c>
      <c r="Q1021" t="s">
        <v>465</v>
      </c>
      <c r="U1021">
        <v>4</v>
      </c>
      <c r="V1021">
        <v>17</v>
      </c>
      <c r="Y1021" t="s">
        <v>65</v>
      </c>
      <c r="Z1021">
        <v>345</v>
      </c>
      <c r="AA1021" t="s">
        <v>279</v>
      </c>
      <c r="AB1021" t="s">
        <v>21</v>
      </c>
      <c r="AC1021">
        <v>480</v>
      </c>
    </row>
    <row r="1022" spans="1:29" x14ac:dyDescent="0.25">
      <c r="A1022">
        <v>345</v>
      </c>
      <c r="B1022">
        <v>345102</v>
      </c>
      <c r="C1022">
        <v>6355</v>
      </c>
      <c r="D1022" t="str">
        <f>VLOOKUP(C1022,'Schedule 3'!A:M,13,FALSE)</f>
        <v>Operational/Non-Service Expenses</v>
      </c>
      <c r="E1022">
        <v>73</v>
      </c>
      <c r="F1022" s="1">
        <v>42855</v>
      </c>
      <c r="G1022" t="s">
        <v>462</v>
      </c>
      <c r="H1022" t="s">
        <v>566</v>
      </c>
      <c r="I1022" t="s">
        <v>464</v>
      </c>
      <c r="J1022">
        <v>1009459</v>
      </c>
      <c r="K1022">
        <v>59209</v>
      </c>
      <c r="L1022">
        <v>269143</v>
      </c>
      <c r="Q1022" t="s">
        <v>465</v>
      </c>
      <c r="U1022">
        <v>4</v>
      </c>
      <c r="V1022">
        <v>17</v>
      </c>
      <c r="Y1022" t="s">
        <v>65</v>
      </c>
      <c r="Z1022">
        <v>345</v>
      </c>
      <c r="AA1022" t="s">
        <v>279</v>
      </c>
      <c r="AB1022" t="s">
        <v>21</v>
      </c>
      <c r="AC1022">
        <v>482</v>
      </c>
    </row>
    <row r="1023" spans="1:29" x14ac:dyDescent="0.25">
      <c r="A1023">
        <v>345</v>
      </c>
      <c r="B1023">
        <v>345101</v>
      </c>
      <c r="C1023">
        <v>6355</v>
      </c>
      <c r="D1023" t="str">
        <f>VLOOKUP(C1023,'Schedule 3'!A:M,13,FALSE)</f>
        <v>Operational/Non-Service Expenses</v>
      </c>
      <c r="E1023">
        <v>1108.6099999999999</v>
      </c>
      <c r="F1023" s="1">
        <v>42855</v>
      </c>
      <c r="G1023" t="s">
        <v>462</v>
      </c>
      <c r="H1023" t="s">
        <v>567</v>
      </c>
      <c r="I1023" t="s">
        <v>464</v>
      </c>
      <c r="J1023">
        <v>5000366</v>
      </c>
      <c r="K1023">
        <v>59209</v>
      </c>
      <c r="L1023">
        <v>269143</v>
      </c>
      <c r="Q1023" t="s">
        <v>465</v>
      </c>
      <c r="U1023">
        <v>4</v>
      </c>
      <c r="V1023">
        <v>17</v>
      </c>
      <c r="Y1023" t="s">
        <v>65</v>
      </c>
      <c r="Z1023">
        <v>345</v>
      </c>
      <c r="AA1023" t="s">
        <v>279</v>
      </c>
      <c r="AB1023" t="s">
        <v>21</v>
      </c>
      <c r="AC1023">
        <v>484</v>
      </c>
    </row>
    <row r="1024" spans="1:29" x14ac:dyDescent="0.25">
      <c r="A1024">
        <v>345</v>
      </c>
      <c r="B1024">
        <v>345102</v>
      </c>
      <c r="C1024">
        <v>6355</v>
      </c>
      <c r="D1024" t="str">
        <f>VLOOKUP(C1024,'Schedule 3'!A:M,13,FALSE)</f>
        <v>Operational/Non-Service Expenses</v>
      </c>
      <c r="E1024">
        <v>395.4</v>
      </c>
      <c r="F1024" s="1">
        <v>42855</v>
      </c>
      <c r="G1024" t="s">
        <v>462</v>
      </c>
      <c r="H1024" t="s">
        <v>568</v>
      </c>
      <c r="I1024" t="s">
        <v>464</v>
      </c>
      <c r="J1024">
        <v>1006258</v>
      </c>
      <c r="K1024">
        <v>59209</v>
      </c>
      <c r="L1024">
        <v>269143</v>
      </c>
      <c r="Q1024" t="s">
        <v>465</v>
      </c>
      <c r="U1024">
        <v>4</v>
      </c>
      <c r="V1024">
        <v>17</v>
      </c>
      <c r="Y1024" t="s">
        <v>65</v>
      </c>
      <c r="Z1024">
        <v>345</v>
      </c>
      <c r="AA1024" t="s">
        <v>279</v>
      </c>
      <c r="AB1024" t="s">
        <v>21</v>
      </c>
      <c r="AC1024">
        <v>486</v>
      </c>
    </row>
    <row r="1025" spans="1:29" x14ac:dyDescent="0.25">
      <c r="A1025">
        <v>345</v>
      </c>
      <c r="B1025">
        <v>345101</v>
      </c>
      <c r="C1025">
        <v>6355</v>
      </c>
      <c r="D1025" t="str">
        <f>VLOOKUP(C1025,'Schedule 3'!A:M,13,FALSE)</f>
        <v>Operational/Non-Service Expenses</v>
      </c>
      <c r="E1025">
        <v>1023.51</v>
      </c>
      <c r="F1025" s="1">
        <v>42855</v>
      </c>
      <c r="G1025" t="s">
        <v>462</v>
      </c>
      <c r="H1025" t="s">
        <v>569</v>
      </c>
      <c r="I1025" t="s">
        <v>464</v>
      </c>
      <c r="J1025">
        <v>5000727</v>
      </c>
      <c r="K1025">
        <v>59209</v>
      </c>
      <c r="L1025">
        <v>269143</v>
      </c>
      <c r="Q1025" t="s">
        <v>465</v>
      </c>
      <c r="U1025">
        <v>4</v>
      </c>
      <c r="V1025">
        <v>17</v>
      </c>
      <c r="Y1025" t="s">
        <v>65</v>
      </c>
      <c r="Z1025">
        <v>345</v>
      </c>
      <c r="AA1025" t="s">
        <v>279</v>
      </c>
      <c r="AB1025" t="s">
        <v>21</v>
      </c>
      <c r="AC1025">
        <v>488</v>
      </c>
    </row>
    <row r="1026" spans="1:29" x14ac:dyDescent="0.25">
      <c r="A1026">
        <v>345</v>
      </c>
      <c r="B1026">
        <v>345102</v>
      </c>
      <c r="C1026">
        <v>6355</v>
      </c>
      <c r="D1026" t="str">
        <f>VLOOKUP(C1026,'Schedule 3'!A:M,13,FALSE)</f>
        <v>Operational/Non-Service Expenses</v>
      </c>
      <c r="E1026">
        <v>76.39</v>
      </c>
      <c r="F1026" s="1">
        <v>42855</v>
      </c>
      <c r="G1026" t="s">
        <v>462</v>
      </c>
      <c r="H1026" t="s">
        <v>570</v>
      </c>
      <c r="I1026" t="s">
        <v>464</v>
      </c>
      <c r="J1026">
        <v>1009315</v>
      </c>
      <c r="K1026">
        <v>59209</v>
      </c>
      <c r="L1026">
        <v>269143</v>
      </c>
      <c r="Q1026" t="s">
        <v>465</v>
      </c>
      <c r="U1026">
        <v>4</v>
      </c>
      <c r="V1026">
        <v>17</v>
      </c>
      <c r="Y1026" t="s">
        <v>65</v>
      </c>
      <c r="Z1026">
        <v>345</v>
      </c>
      <c r="AA1026" t="s">
        <v>279</v>
      </c>
      <c r="AB1026" t="s">
        <v>21</v>
      </c>
      <c r="AC1026">
        <v>490</v>
      </c>
    </row>
    <row r="1027" spans="1:29" x14ac:dyDescent="0.25">
      <c r="A1027">
        <v>345</v>
      </c>
      <c r="B1027">
        <v>345101</v>
      </c>
      <c r="C1027">
        <v>6355</v>
      </c>
      <c r="D1027" t="str">
        <f>VLOOKUP(C1027,'Schedule 3'!A:M,13,FALSE)</f>
        <v>Operational/Non-Service Expenses</v>
      </c>
      <c r="E1027">
        <v>43.13</v>
      </c>
      <c r="F1027" s="1">
        <v>42855</v>
      </c>
      <c r="G1027" t="s">
        <v>462</v>
      </c>
      <c r="H1027" t="s">
        <v>571</v>
      </c>
      <c r="I1027" t="s">
        <v>464</v>
      </c>
      <c r="J1027">
        <v>1007984</v>
      </c>
      <c r="K1027">
        <v>59209</v>
      </c>
      <c r="L1027">
        <v>269143</v>
      </c>
      <c r="Q1027" t="s">
        <v>465</v>
      </c>
      <c r="U1027">
        <v>4</v>
      </c>
      <c r="V1027">
        <v>17</v>
      </c>
      <c r="Y1027" t="s">
        <v>65</v>
      </c>
      <c r="Z1027">
        <v>345</v>
      </c>
      <c r="AA1027" t="s">
        <v>279</v>
      </c>
      <c r="AB1027" t="s">
        <v>21</v>
      </c>
      <c r="AC1027">
        <v>492</v>
      </c>
    </row>
    <row r="1028" spans="1:29" x14ac:dyDescent="0.25">
      <c r="A1028">
        <v>345</v>
      </c>
      <c r="B1028">
        <v>345102</v>
      </c>
      <c r="C1028">
        <v>6355</v>
      </c>
      <c r="D1028" t="str">
        <f>VLOOKUP(C1028,'Schedule 3'!A:M,13,FALSE)</f>
        <v>Operational/Non-Service Expenses</v>
      </c>
      <c r="E1028">
        <v>24.97</v>
      </c>
      <c r="F1028" s="1">
        <v>42855</v>
      </c>
      <c r="G1028" t="s">
        <v>462</v>
      </c>
      <c r="H1028" t="s">
        <v>572</v>
      </c>
      <c r="I1028" t="s">
        <v>464</v>
      </c>
      <c r="J1028">
        <v>1008005</v>
      </c>
      <c r="K1028">
        <v>59209</v>
      </c>
      <c r="L1028">
        <v>269143</v>
      </c>
      <c r="Q1028" t="s">
        <v>465</v>
      </c>
      <c r="U1028">
        <v>4</v>
      </c>
      <c r="V1028">
        <v>17</v>
      </c>
      <c r="Y1028" t="s">
        <v>65</v>
      </c>
      <c r="Z1028">
        <v>345</v>
      </c>
      <c r="AA1028" t="s">
        <v>279</v>
      </c>
      <c r="AB1028" t="s">
        <v>21</v>
      </c>
      <c r="AC1028">
        <v>494</v>
      </c>
    </row>
    <row r="1029" spans="1:29" x14ac:dyDescent="0.25">
      <c r="A1029">
        <v>345</v>
      </c>
      <c r="B1029">
        <v>345101</v>
      </c>
      <c r="C1029">
        <v>7080</v>
      </c>
      <c r="D1029" t="str">
        <f>VLOOKUP(C1029,'Schedule 3'!A:M,13,FALSE)</f>
        <v>Operational/Non-Service Expenses</v>
      </c>
      <c r="E1029">
        <v>-138.57</v>
      </c>
      <c r="F1029" s="1">
        <v>42855</v>
      </c>
      <c r="G1029" t="s">
        <v>462</v>
      </c>
      <c r="H1029" t="s">
        <v>573</v>
      </c>
      <c r="I1029" t="s">
        <v>464</v>
      </c>
      <c r="J1029">
        <v>1006419</v>
      </c>
      <c r="K1029">
        <v>59209</v>
      </c>
      <c r="L1029">
        <v>269143</v>
      </c>
      <c r="Q1029" t="s">
        <v>465</v>
      </c>
      <c r="U1029">
        <v>4</v>
      </c>
      <c r="V1029">
        <v>17</v>
      </c>
      <c r="Y1029" t="s">
        <v>65</v>
      </c>
      <c r="Z1029">
        <v>345</v>
      </c>
      <c r="AA1029" t="s">
        <v>279</v>
      </c>
      <c r="AB1029" t="s">
        <v>21</v>
      </c>
      <c r="AC1029">
        <v>496</v>
      </c>
    </row>
    <row r="1030" spans="1:29" x14ac:dyDescent="0.25">
      <c r="A1030">
        <v>345</v>
      </c>
      <c r="B1030">
        <v>345102</v>
      </c>
      <c r="C1030">
        <v>7160</v>
      </c>
      <c r="D1030" t="str">
        <f>VLOOKUP(C1030,'Schedule 3'!A:M,13,FALSE)</f>
        <v>Operational/Non-Service Expenses</v>
      </c>
      <c r="E1030">
        <v>-186.08</v>
      </c>
      <c r="F1030" s="1">
        <v>42855</v>
      </c>
      <c r="G1030" t="s">
        <v>462</v>
      </c>
      <c r="H1030" t="s">
        <v>463</v>
      </c>
      <c r="I1030" t="s">
        <v>464</v>
      </c>
      <c r="J1030">
        <v>108606</v>
      </c>
      <c r="K1030">
        <v>59209</v>
      </c>
      <c r="L1030">
        <v>269143</v>
      </c>
      <c r="Q1030" t="s">
        <v>465</v>
      </c>
      <c r="U1030">
        <v>4</v>
      </c>
      <c r="V1030">
        <v>17</v>
      </c>
      <c r="Y1030" t="s">
        <v>65</v>
      </c>
      <c r="Z1030">
        <v>345</v>
      </c>
      <c r="AA1030" t="s">
        <v>279</v>
      </c>
      <c r="AB1030" t="s">
        <v>21</v>
      </c>
      <c r="AC1030">
        <v>498</v>
      </c>
    </row>
    <row r="1031" spans="1:29" x14ac:dyDescent="0.25">
      <c r="A1031">
        <v>345</v>
      </c>
      <c r="B1031">
        <v>345102</v>
      </c>
      <c r="C1031">
        <v>7160</v>
      </c>
      <c r="D1031" t="str">
        <f>VLOOKUP(C1031,'Schedule 3'!A:M,13,FALSE)</f>
        <v>Operational/Non-Service Expenses</v>
      </c>
      <c r="E1031">
        <v>0.18</v>
      </c>
      <c r="F1031" s="1">
        <v>42855</v>
      </c>
      <c r="G1031" t="s">
        <v>462</v>
      </c>
      <c r="H1031" t="s">
        <v>574</v>
      </c>
      <c r="I1031" t="s">
        <v>464</v>
      </c>
      <c r="J1031">
        <v>163198</v>
      </c>
      <c r="K1031">
        <v>59209</v>
      </c>
      <c r="L1031">
        <v>269143</v>
      </c>
      <c r="Q1031" t="s">
        <v>465</v>
      </c>
      <c r="U1031">
        <v>4</v>
      </c>
      <c r="V1031">
        <v>17</v>
      </c>
      <c r="Y1031" t="s">
        <v>65</v>
      </c>
      <c r="Z1031">
        <v>345</v>
      </c>
      <c r="AA1031" t="s">
        <v>279</v>
      </c>
      <c r="AB1031" t="s">
        <v>21</v>
      </c>
      <c r="AC1031">
        <v>500</v>
      </c>
    </row>
    <row r="1032" spans="1:29" x14ac:dyDescent="0.25">
      <c r="A1032">
        <v>345</v>
      </c>
      <c r="B1032">
        <v>345102</v>
      </c>
      <c r="C1032">
        <v>7160</v>
      </c>
      <c r="D1032" t="str">
        <f>VLOOKUP(C1032,'Schedule 3'!A:M,13,FALSE)</f>
        <v>Operational/Non-Service Expenses</v>
      </c>
      <c r="E1032">
        <v>0.18</v>
      </c>
      <c r="F1032" s="1">
        <v>42855</v>
      </c>
      <c r="G1032" t="s">
        <v>462</v>
      </c>
      <c r="H1032" t="s">
        <v>574</v>
      </c>
      <c r="I1032" t="s">
        <v>464</v>
      </c>
      <c r="J1032">
        <v>163199</v>
      </c>
      <c r="K1032">
        <v>59209</v>
      </c>
      <c r="L1032">
        <v>269143</v>
      </c>
      <c r="Q1032" t="s">
        <v>465</v>
      </c>
      <c r="U1032">
        <v>4</v>
      </c>
      <c r="V1032">
        <v>17</v>
      </c>
      <c r="Y1032" t="s">
        <v>65</v>
      </c>
      <c r="Z1032">
        <v>345</v>
      </c>
      <c r="AA1032" t="s">
        <v>279</v>
      </c>
      <c r="AB1032" t="s">
        <v>21</v>
      </c>
      <c r="AC1032">
        <v>502</v>
      </c>
    </row>
    <row r="1033" spans="1:29" x14ac:dyDescent="0.25">
      <c r="A1033">
        <v>345</v>
      </c>
      <c r="B1033">
        <v>345102</v>
      </c>
      <c r="C1033">
        <v>7160</v>
      </c>
      <c r="D1033" t="str">
        <f>VLOOKUP(C1033,'Schedule 3'!A:M,13,FALSE)</f>
        <v>Operational/Non-Service Expenses</v>
      </c>
      <c r="E1033">
        <v>0.18</v>
      </c>
      <c r="F1033" s="1">
        <v>42855</v>
      </c>
      <c r="G1033" t="s">
        <v>462</v>
      </c>
      <c r="H1033" t="s">
        <v>511</v>
      </c>
      <c r="I1033" t="s">
        <v>464</v>
      </c>
      <c r="J1033">
        <v>163200</v>
      </c>
      <c r="K1033">
        <v>59209</v>
      </c>
      <c r="L1033">
        <v>269143</v>
      </c>
      <c r="Q1033" t="s">
        <v>465</v>
      </c>
      <c r="U1033">
        <v>4</v>
      </c>
      <c r="V1033">
        <v>17</v>
      </c>
      <c r="Y1033" t="s">
        <v>65</v>
      </c>
      <c r="Z1033">
        <v>345</v>
      </c>
      <c r="AA1033" t="s">
        <v>279</v>
      </c>
      <c r="AB1033" t="s">
        <v>21</v>
      </c>
      <c r="AC1033">
        <v>504</v>
      </c>
    </row>
    <row r="1034" spans="1:29" x14ac:dyDescent="0.25">
      <c r="A1034">
        <v>345</v>
      </c>
      <c r="B1034">
        <v>345102</v>
      </c>
      <c r="C1034">
        <v>7160</v>
      </c>
      <c r="D1034" t="str">
        <f>VLOOKUP(C1034,'Schedule 3'!A:M,13,FALSE)</f>
        <v>Operational/Non-Service Expenses</v>
      </c>
      <c r="E1034">
        <v>0.18</v>
      </c>
      <c r="F1034" s="1">
        <v>42855</v>
      </c>
      <c r="G1034" t="s">
        <v>462</v>
      </c>
      <c r="H1034" t="s">
        <v>511</v>
      </c>
      <c r="I1034" t="s">
        <v>464</v>
      </c>
      <c r="J1034">
        <v>163201</v>
      </c>
      <c r="K1034">
        <v>59209</v>
      </c>
      <c r="L1034">
        <v>269143</v>
      </c>
      <c r="Q1034" t="s">
        <v>465</v>
      </c>
      <c r="U1034">
        <v>4</v>
      </c>
      <c r="V1034">
        <v>17</v>
      </c>
      <c r="Y1034" t="s">
        <v>65</v>
      </c>
      <c r="Z1034">
        <v>345</v>
      </c>
      <c r="AA1034" t="s">
        <v>279</v>
      </c>
      <c r="AB1034" t="s">
        <v>21</v>
      </c>
      <c r="AC1034">
        <v>506</v>
      </c>
    </row>
    <row r="1035" spans="1:29" x14ac:dyDescent="0.25">
      <c r="A1035">
        <v>345</v>
      </c>
      <c r="B1035">
        <v>345102</v>
      </c>
      <c r="C1035">
        <v>7160</v>
      </c>
      <c r="D1035" t="str">
        <f>VLOOKUP(C1035,'Schedule 3'!A:M,13,FALSE)</f>
        <v>Operational/Non-Service Expenses</v>
      </c>
      <c r="E1035">
        <v>0.52</v>
      </c>
      <c r="F1035" s="1">
        <v>42855</v>
      </c>
      <c r="G1035" t="s">
        <v>462</v>
      </c>
      <c r="H1035" t="s">
        <v>574</v>
      </c>
      <c r="I1035" t="s">
        <v>464</v>
      </c>
      <c r="J1035">
        <v>163202</v>
      </c>
      <c r="K1035">
        <v>59209</v>
      </c>
      <c r="L1035">
        <v>269143</v>
      </c>
      <c r="Q1035" t="s">
        <v>465</v>
      </c>
      <c r="U1035">
        <v>4</v>
      </c>
      <c r="V1035">
        <v>17</v>
      </c>
      <c r="Y1035" t="s">
        <v>65</v>
      </c>
      <c r="Z1035">
        <v>345</v>
      </c>
      <c r="AA1035" t="s">
        <v>279</v>
      </c>
      <c r="AB1035" t="s">
        <v>21</v>
      </c>
      <c r="AC1035">
        <v>508</v>
      </c>
    </row>
    <row r="1036" spans="1:29" x14ac:dyDescent="0.25">
      <c r="A1036">
        <v>345</v>
      </c>
      <c r="B1036">
        <v>345102</v>
      </c>
      <c r="C1036">
        <v>7160</v>
      </c>
      <c r="D1036" t="str">
        <f>VLOOKUP(C1036,'Schedule 3'!A:M,13,FALSE)</f>
        <v>Operational/Non-Service Expenses</v>
      </c>
      <c r="E1036">
        <v>0.66</v>
      </c>
      <c r="F1036" s="1">
        <v>42855</v>
      </c>
      <c r="G1036" t="s">
        <v>462</v>
      </c>
      <c r="H1036" t="s">
        <v>574</v>
      </c>
      <c r="I1036" t="s">
        <v>464</v>
      </c>
      <c r="J1036">
        <v>163203</v>
      </c>
      <c r="K1036">
        <v>59209</v>
      </c>
      <c r="L1036">
        <v>269143</v>
      </c>
      <c r="Q1036" t="s">
        <v>465</v>
      </c>
      <c r="U1036">
        <v>4</v>
      </c>
      <c r="V1036">
        <v>17</v>
      </c>
      <c r="Y1036" t="s">
        <v>65</v>
      </c>
      <c r="Z1036">
        <v>345</v>
      </c>
      <c r="AA1036" t="s">
        <v>279</v>
      </c>
      <c r="AB1036" t="s">
        <v>21</v>
      </c>
      <c r="AC1036">
        <v>510</v>
      </c>
    </row>
    <row r="1037" spans="1:29" x14ac:dyDescent="0.25">
      <c r="A1037">
        <v>345</v>
      </c>
      <c r="B1037">
        <v>345102</v>
      </c>
      <c r="C1037">
        <v>7160</v>
      </c>
      <c r="D1037" t="str">
        <f>VLOOKUP(C1037,'Schedule 3'!A:M,13,FALSE)</f>
        <v>Operational/Non-Service Expenses</v>
      </c>
      <c r="E1037">
        <v>9.16</v>
      </c>
      <c r="F1037" s="1">
        <v>42855</v>
      </c>
      <c r="G1037" t="s">
        <v>462</v>
      </c>
      <c r="H1037" t="s">
        <v>474</v>
      </c>
      <c r="I1037" t="s">
        <v>464</v>
      </c>
      <c r="J1037">
        <v>163204</v>
      </c>
      <c r="K1037">
        <v>59209</v>
      </c>
      <c r="L1037">
        <v>269143</v>
      </c>
      <c r="Q1037" t="s">
        <v>465</v>
      </c>
      <c r="U1037">
        <v>4</v>
      </c>
      <c r="V1037">
        <v>17</v>
      </c>
      <c r="Y1037" t="s">
        <v>65</v>
      </c>
      <c r="Z1037">
        <v>345</v>
      </c>
      <c r="AA1037" t="s">
        <v>279</v>
      </c>
      <c r="AB1037" t="s">
        <v>21</v>
      </c>
      <c r="AC1037">
        <v>512</v>
      </c>
    </row>
    <row r="1038" spans="1:29" x14ac:dyDescent="0.25">
      <c r="A1038">
        <v>345</v>
      </c>
      <c r="B1038">
        <v>345102</v>
      </c>
      <c r="C1038">
        <v>7165</v>
      </c>
      <c r="D1038" t="str">
        <f>VLOOKUP(C1038,'Schedule 3'!A:M,13,FALSE)</f>
        <v>Operational/Non-Service Expenses</v>
      </c>
      <c r="E1038">
        <v>-6.78</v>
      </c>
      <c r="F1038" s="1">
        <v>42855</v>
      </c>
      <c r="G1038" t="s">
        <v>462</v>
      </c>
      <c r="H1038" t="s">
        <v>463</v>
      </c>
      <c r="I1038" t="s">
        <v>464</v>
      </c>
      <c r="J1038">
        <v>108607</v>
      </c>
      <c r="K1038">
        <v>59209</v>
      </c>
      <c r="L1038">
        <v>269143</v>
      </c>
      <c r="Q1038" t="s">
        <v>465</v>
      </c>
      <c r="U1038">
        <v>4</v>
      </c>
      <c r="V1038">
        <v>17</v>
      </c>
      <c r="Y1038" t="s">
        <v>65</v>
      </c>
      <c r="Z1038">
        <v>345</v>
      </c>
      <c r="AA1038" t="s">
        <v>279</v>
      </c>
      <c r="AB1038" t="s">
        <v>21</v>
      </c>
      <c r="AC1038">
        <v>514</v>
      </c>
    </row>
    <row r="1039" spans="1:29" x14ac:dyDescent="0.25">
      <c r="A1039">
        <v>345</v>
      </c>
      <c r="B1039">
        <v>345102</v>
      </c>
      <c r="C1039">
        <v>7165</v>
      </c>
      <c r="D1039" t="str">
        <f>VLOOKUP(C1039,'Schedule 3'!A:M,13,FALSE)</f>
        <v>Operational/Non-Service Expenses</v>
      </c>
      <c r="E1039">
        <v>-106.68</v>
      </c>
      <c r="F1039" s="1">
        <v>42855</v>
      </c>
      <c r="G1039" t="s">
        <v>462</v>
      </c>
      <c r="H1039" t="s">
        <v>575</v>
      </c>
      <c r="I1039" t="s">
        <v>464</v>
      </c>
      <c r="J1039">
        <v>2005171</v>
      </c>
      <c r="K1039">
        <v>59209</v>
      </c>
      <c r="L1039">
        <v>269143</v>
      </c>
      <c r="Q1039" t="s">
        <v>465</v>
      </c>
      <c r="U1039">
        <v>4</v>
      </c>
      <c r="V1039">
        <v>17</v>
      </c>
      <c r="Y1039" t="s">
        <v>65</v>
      </c>
      <c r="Z1039">
        <v>345</v>
      </c>
      <c r="AA1039" t="s">
        <v>279</v>
      </c>
      <c r="AB1039" t="s">
        <v>21</v>
      </c>
      <c r="AC1039">
        <v>516</v>
      </c>
    </row>
    <row r="1040" spans="1:29" x14ac:dyDescent="0.25">
      <c r="A1040">
        <v>345</v>
      </c>
      <c r="B1040">
        <v>345100</v>
      </c>
      <c r="C1040">
        <v>7165</v>
      </c>
      <c r="D1040" t="str">
        <f>VLOOKUP(C1040,'Schedule 3'!A:M,13,FALSE)</f>
        <v>Operational/Non-Service Expenses</v>
      </c>
      <c r="E1040">
        <v>-188.78</v>
      </c>
      <c r="F1040" s="1">
        <v>42855</v>
      </c>
      <c r="G1040" t="s">
        <v>462</v>
      </c>
      <c r="H1040" t="s">
        <v>576</v>
      </c>
      <c r="I1040" t="s">
        <v>464</v>
      </c>
      <c r="J1040">
        <v>2008243</v>
      </c>
      <c r="K1040">
        <v>59209</v>
      </c>
      <c r="L1040">
        <v>269143</v>
      </c>
      <c r="Q1040" t="s">
        <v>465</v>
      </c>
      <c r="U1040">
        <v>4</v>
      </c>
      <c r="V1040">
        <v>17</v>
      </c>
      <c r="Y1040" t="s">
        <v>65</v>
      </c>
      <c r="Z1040">
        <v>345</v>
      </c>
      <c r="AA1040" t="s">
        <v>279</v>
      </c>
      <c r="AB1040" t="s">
        <v>21</v>
      </c>
      <c r="AC1040">
        <v>518</v>
      </c>
    </row>
    <row r="1041" spans="1:29" x14ac:dyDescent="0.25">
      <c r="A1041">
        <v>345</v>
      </c>
      <c r="B1041">
        <v>345102</v>
      </c>
      <c r="C1041">
        <v>7185</v>
      </c>
      <c r="D1041" t="str">
        <f>VLOOKUP(C1041,'Schedule 3'!A:M,13,FALSE)</f>
        <v>Operational/Non-Service Expenses</v>
      </c>
      <c r="E1041">
        <v>-4.58</v>
      </c>
      <c r="F1041" s="1">
        <v>42855</v>
      </c>
      <c r="G1041" t="s">
        <v>462</v>
      </c>
      <c r="H1041" t="s">
        <v>577</v>
      </c>
      <c r="I1041" t="s">
        <v>464</v>
      </c>
      <c r="J1041">
        <v>2008156</v>
      </c>
      <c r="K1041">
        <v>59209</v>
      </c>
      <c r="L1041">
        <v>269143</v>
      </c>
      <c r="Q1041" t="s">
        <v>465</v>
      </c>
      <c r="U1041">
        <v>4</v>
      </c>
      <c r="V1041">
        <v>17</v>
      </c>
      <c r="Y1041" t="s">
        <v>65</v>
      </c>
      <c r="Z1041">
        <v>345</v>
      </c>
      <c r="AA1041" t="s">
        <v>279</v>
      </c>
      <c r="AB1041" t="s">
        <v>21</v>
      </c>
      <c r="AC1041">
        <v>520</v>
      </c>
    </row>
    <row r="1042" spans="1:29" x14ac:dyDescent="0.25">
      <c r="A1042">
        <v>345</v>
      </c>
      <c r="B1042">
        <v>345101</v>
      </c>
      <c r="C1042">
        <v>6445</v>
      </c>
      <c r="D1042" t="str">
        <f>VLOOKUP(C1042,'Schedule 3'!A:M,13,FALSE)</f>
        <v>Operational/Non-Service Expenses</v>
      </c>
      <c r="E1042">
        <v>272.02999999999997</v>
      </c>
      <c r="F1042" s="1">
        <v>42886</v>
      </c>
      <c r="G1042" t="s">
        <v>462</v>
      </c>
      <c r="H1042" t="s">
        <v>463</v>
      </c>
      <c r="I1042" t="s">
        <v>464</v>
      </c>
      <c r="J1042">
        <v>108575</v>
      </c>
      <c r="K1042">
        <v>59310</v>
      </c>
      <c r="L1042">
        <v>272103</v>
      </c>
      <c r="Q1042" t="s">
        <v>465</v>
      </c>
      <c r="U1042">
        <v>5</v>
      </c>
      <c r="V1042">
        <v>17</v>
      </c>
      <c r="Y1042" t="s">
        <v>65</v>
      </c>
      <c r="Z1042">
        <v>345</v>
      </c>
      <c r="AA1042" t="s">
        <v>279</v>
      </c>
      <c r="AB1042" t="s">
        <v>21</v>
      </c>
      <c r="AC1042">
        <v>2</v>
      </c>
    </row>
    <row r="1043" spans="1:29" x14ac:dyDescent="0.25">
      <c r="A1043">
        <v>345</v>
      </c>
      <c r="B1043">
        <v>345102</v>
      </c>
      <c r="C1043">
        <v>6445</v>
      </c>
      <c r="D1043" t="str">
        <f>VLOOKUP(C1043,'Schedule 3'!A:M,13,FALSE)</f>
        <v>Operational/Non-Service Expenses</v>
      </c>
      <c r="E1043">
        <v>1.96</v>
      </c>
      <c r="F1043" s="1">
        <v>42886</v>
      </c>
      <c r="G1043" t="s">
        <v>462</v>
      </c>
      <c r="H1043" t="s">
        <v>463</v>
      </c>
      <c r="I1043" t="s">
        <v>464</v>
      </c>
      <c r="J1043">
        <v>108608</v>
      </c>
      <c r="K1043">
        <v>59310</v>
      </c>
      <c r="L1043">
        <v>272103</v>
      </c>
      <c r="Q1043" t="s">
        <v>465</v>
      </c>
      <c r="U1043">
        <v>5</v>
      </c>
      <c r="V1043">
        <v>17</v>
      </c>
      <c r="Y1043" t="s">
        <v>65</v>
      </c>
      <c r="Z1043">
        <v>345</v>
      </c>
      <c r="AA1043" t="s">
        <v>279</v>
      </c>
      <c r="AB1043" t="s">
        <v>21</v>
      </c>
      <c r="AC1043">
        <v>4</v>
      </c>
    </row>
    <row r="1044" spans="1:29" x14ac:dyDescent="0.25">
      <c r="A1044">
        <v>345</v>
      </c>
      <c r="B1044">
        <v>345101</v>
      </c>
      <c r="C1044">
        <v>6455</v>
      </c>
      <c r="D1044" t="str">
        <f>VLOOKUP(C1044,'Schedule 3'!A:M,13,FALSE)</f>
        <v>Operational/Non-Service Expenses</v>
      </c>
      <c r="E1044">
        <v>5.54</v>
      </c>
      <c r="F1044" s="1">
        <v>42886</v>
      </c>
      <c r="G1044" t="s">
        <v>462</v>
      </c>
      <c r="H1044" t="s">
        <v>466</v>
      </c>
      <c r="I1044" t="s">
        <v>464</v>
      </c>
      <c r="J1044">
        <v>95164</v>
      </c>
      <c r="K1044">
        <v>59310</v>
      </c>
      <c r="L1044">
        <v>272103</v>
      </c>
      <c r="Q1044" t="s">
        <v>465</v>
      </c>
      <c r="U1044">
        <v>5</v>
      </c>
      <c r="V1044">
        <v>17</v>
      </c>
      <c r="Y1044" t="s">
        <v>65</v>
      </c>
      <c r="Z1044">
        <v>345</v>
      </c>
      <c r="AA1044" t="s">
        <v>279</v>
      </c>
      <c r="AB1044" t="s">
        <v>21</v>
      </c>
      <c r="AC1044">
        <v>6</v>
      </c>
    </row>
    <row r="1045" spans="1:29" x14ac:dyDescent="0.25">
      <c r="A1045">
        <v>345</v>
      </c>
      <c r="B1045">
        <v>345102</v>
      </c>
      <c r="C1045">
        <v>6455</v>
      </c>
      <c r="D1045" t="str">
        <f>VLOOKUP(C1045,'Schedule 3'!A:M,13,FALSE)</f>
        <v>Operational/Non-Service Expenses</v>
      </c>
      <c r="E1045">
        <v>25.39</v>
      </c>
      <c r="F1045" s="1">
        <v>42886</v>
      </c>
      <c r="G1045" t="s">
        <v>462</v>
      </c>
      <c r="H1045" t="s">
        <v>466</v>
      </c>
      <c r="I1045" t="s">
        <v>464</v>
      </c>
      <c r="J1045">
        <v>95165</v>
      </c>
      <c r="K1045">
        <v>59310</v>
      </c>
      <c r="L1045">
        <v>272103</v>
      </c>
      <c r="Q1045" t="s">
        <v>465</v>
      </c>
      <c r="U1045">
        <v>5</v>
      </c>
      <c r="V1045">
        <v>17</v>
      </c>
      <c r="Y1045" t="s">
        <v>65</v>
      </c>
      <c r="Z1045">
        <v>345</v>
      </c>
      <c r="AA1045" t="s">
        <v>279</v>
      </c>
      <c r="AB1045" t="s">
        <v>21</v>
      </c>
      <c r="AC1045">
        <v>8</v>
      </c>
    </row>
    <row r="1046" spans="1:29" x14ac:dyDescent="0.25">
      <c r="A1046">
        <v>345</v>
      </c>
      <c r="B1046">
        <v>345101</v>
      </c>
      <c r="C1046">
        <v>6455</v>
      </c>
      <c r="D1046" t="str">
        <f>VLOOKUP(C1046,'Schedule 3'!A:M,13,FALSE)</f>
        <v>Operational/Non-Service Expenses</v>
      </c>
      <c r="E1046">
        <v>1.67</v>
      </c>
      <c r="F1046" s="1">
        <v>42886</v>
      </c>
      <c r="G1046" t="s">
        <v>462</v>
      </c>
      <c r="H1046" t="s">
        <v>463</v>
      </c>
      <c r="I1046" t="s">
        <v>464</v>
      </c>
      <c r="J1046">
        <v>108589</v>
      </c>
      <c r="K1046">
        <v>59310</v>
      </c>
      <c r="L1046">
        <v>272103</v>
      </c>
      <c r="Q1046" t="s">
        <v>465</v>
      </c>
      <c r="U1046">
        <v>5</v>
      </c>
      <c r="V1046">
        <v>17</v>
      </c>
      <c r="Y1046" t="s">
        <v>65</v>
      </c>
      <c r="Z1046">
        <v>345</v>
      </c>
      <c r="AA1046" t="s">
        <v>279</v>
      </c>
      <c r="AB1046" t="s">
        <v>21</v>
      </c>
      <c r="AC1046">
        <v>10</v>
      </c>
    </row>
    <row r="1047" spans="1:29" x14ac:dyDescent="0.25">
      <c r="A1047">
        <v>345</v>
      </c>
      <c r="B1047">
        <v>345101</v>
      </c>
      <c r="C1047">
        <v>6455</v>
      </c>
      <c r="D1047" t="str">
        <f>VLOOKUP(C1047,'Schedule 3'!A:M,13,FALSE)</f>
        <v>Operational/Non-Service Expenses</v>
      </c>
      <c r="E1047">
        <v>49.38</v>
      </c>
      <c r="F1047" s="1">
        <v>42886</v>
      </c>
      <c r="G1047" t="s">
        <v>462</v>
      </c>
      <c r="H1047" t="s">
        <v>463</v>
      </c>
      <c r="I1047" t="s">
        <v>464</v>
      </c>
      <c r="J1047">
        <v>108590</v>
      </c>
      <c r="K1047">
        <v>59310</v>
      </c>
      <c r="L1047">
        <v>272103</v>
      </c>
      <c r="Q1047" t="s">
        <v>465</v>
      </c>
      <c r="U1047">
        <v>5</v>
      </c>
      <c r="V1047">
        <v>17</v>
      </c>
      <c r="Y1047" t="s">
        <v>65</v>
      </c>
      <c r="Z1047">
        <v>345</v>
      </c>
      <c r="AA1047" t="s">
        <v>279</v>
      </c>
      <c r="AB1047" t="s">
        <v>21</v>
      </c>
      <c r="AC1047">
        <v>12</v>
      </c>
    </row>
    <row r="1048" spans="1:29" x14ac:dyDescent="0.25">
      <c r="A1048">
        <v>345</v>
      </c>
      <c r="B1048">
        <v>345102</v>
      </c>
      <c r="C1048">
        <v>6455</v>
      </c>
      <c r="D1048" t="str">
        <f>VLOOKUP(C1048,'Schedule 3'!A:M,13,FALSE)</f>
        <v>Operational/Non-Service Expenses</v>
      </c>
      <c r="E1048">
        <v>94.88</v>
      </c>
      <c r="F1048" s="1">
        <v>42886</v>
      </c>
      <c r="G1048" t="s">
        <v>462</v>
      </c>
      <c r="H1048" t="s">
        <v>463</v>
      </c>
      <c r="I1048" t="s">
        <v>464</v>
      </c>
      <c r="J1048">
        <v>108610</v>
      </c>
      <c r="K1048">
        <v>59310</v>
      </c>
      <c r="L1048">
        <v>272103</v>
      </c>
      <c r="Q1048" t="s">
        <v>465</v>
      </c>
      <c r="U1048">
        <v>5</v>
      </c>
      <c r="V1048">
        <v>17</v>
      </c>
      <c r="Y1048" t="s">
        <v>65</v>
      </c>
      <c r="Z1048">
        <v>345</v>
      </c>
      <c r="AA1048" t="s">
        <v>279</v>
      </c>
      <c r="AB1048" t="s">
        <v>21</v>
      </c>
      <c r="AC1048">
        <v>14</v>
      </c>
    </row>
    <row r="1049" spans="1:29" x14ac:dyDescent="0.25">
      <c r="A1049">
        <v>345</v>
      </c>
      <c r="B1049">
        <v>345101</v>
      </c>
      <c r="C1049">
        <v>6455</v>
      </c>
      <c r="D1049" t="str">
        <f>VLOOKUP(C1049,'Schedule 3'!A:M,13,FALSE)</f>
        <v>Operational/Non-Service Expenses</v>
      </c>
      <c r="E1049">
        <v>0.32</v>
      </c>
      <c r="F1049" s="1">
        <v>42886</v>
      </c>
      <c r="G1049" t="s">
        <v>462</v>
      </c>
      <c r="H1049" t="s">
        <v>467</v>
      </c>
      <c r="I1049" t="s">
        <v>464</v>
      </c>
      <c r="J1049">
        <v>163083</v>
      </c>
      <c r="K1049">
        <v>59310</v>
      </c>
      <c r="L1049">
        <v>272103</v>
      </c>
      <c r="Q1049" t="s">
        <v>465</v>
      </c>
      <c r="U1049">
        <v>5</v>
      </c>
      <c r="V1049">
        <v>17</v>
      </c>
      <c r="Y1049" t="s">
        <v>65</v>
      </c>
      <c r="Z1049">
        <v>345</v>
      </c>
      <c r="AA1049" t="s">
        <v>279</v>
      </c>
      <c r="AB1049" t="s">
        <v>21</v>
      </c>
      <c r="AC1049">
        <v>16</v>
      </c>
    </row>
    <row r="1050" spans="1:29" x14ac:dyDescent="0.25">
      <c r="A1050">
        <v>345</v>
      </c>
      <c r="B1050">
        <v>345101</v>
      </c>
      <c r="C1050">
        <v>6455</v>
      </c>
      <c r="D1050" t="str">
        <f>VLOOKUP(C1050,'Schedule 3'!A:M,13,FALSE)</f>
        <v>Operational/Non-Service Expenses</v>
      </c>
      <c r="E1050">
        <v>0.44</v>
      </c>
      <c r="F1050" s="1">
        <v>42886</v>
      </c>
      <c r="G1050" t="s">
        <v>462</v>
      </c>
      <c r="H1050" t="s">
        <v>468</v>
      </c>
      <c r="I1050" t="s">
        <v>464</v>
      </c>
      <c r="J1050">
        <v>163084</v>
      </c>
      <c r="K1050">
        <v>59310</v>
      </c>
      <c r="L1050">
        <v>272103</v>
      </c>
      <c r="Q1050" t="s">
        <v>465</v>
      </c>
      <c r="U1050">
        <v>5</v>
      </c>
      <c r="V1050">
        <v>17</v>
      </c>
      <c r="Y1050" t="s">
        <v>65</v>
      </c>
      <c r="Z1050">
        <v>345</v>
      </c>
      <c r="AA1050" t="s">
        <v>279</v>
      </c>
      <c r="AB1050" t="s">
        <v>21</v>
      </c>
      <c r="AC1050">
        <v>18</v>
      </c>
    </row>
    <row r="1051" spans="1:29" x14ac:dyDescent="0.25">
      <c r="A1051">
        <v>345</v>
      </c>
      <c r="B1051">
        <v>345101</v>
      </c>
      <c r="C1051">
        <v>6455</v>
      </c>
      <c r="D1051" t="str">
        <f>VLOOKUP(C1051,'Schedule 3'!A:M,13,FALSE)</f>
        <v>Operational/Non-Service Expenses</v>
      </c>
      <c r="E1051">
        <v>0.6</v>
      </c>
      <c r="F1051" s="1">
        <v>42886</v>
      </c>
      <c r="G1051" t="s">
        <v>462</v>
      </c>
      <c r="H1051" t="s">
        <v>469</v>
      </c>
      <c r="I1051" t="s">
        <v>464</v>
      </c>
      <c r="J1051">
        <v>163085</v>
      </c>
      <c r="K1051">
        <v>59310</v>
      </c>
      <c r="L1051">
        <v>272103</v>
      </c>
      <c r="Q1051" t="s">
        <v>465</v>
      </c>
      <c r="U1051">
        <v>5</v>
      </c>
      <c r="V1051">
        <v>17</v>
      </c>
      <c r="Y1051" t="s">
        <v>65</v>
      </c>
      <c r="Z1051">
        <v>345</v>
      </c>
      <c r="AA1051" t="s">
        <v>279</v>
      </c>
      <c r="AB1051" t="s">
        <v>21</v>
      </c>
      <c r="AC1051">
        <v>20</v>
      </c>
    </row>
    <row r="1052" spans="1:29" x14ac:dyDescent="0.25">
      <c r="A1052">
        <v>345</v>
      </c>
      <c r="B1052">
        <v>345101</v>
      </c>
      <c r="C1052">
        <v>6455</v>
      </c>
      <c r="D1052" t="str">
        <f>VLOOKUP(C1052,'Schedule 3'!A:M,13,FALSE)</f>
        <v>Operational/Non-Service Expenses</v>
      </c>
      <c r="E1052">
        <v>0.61</v>
      </c>
      <c r="F1052" s="1">
        <v>42886</v>
      </c>
      <c r="G1052" t="s">
        <v>462</v>
      </c>
      <c r="H1052" t="s">
        <v>467</v>
      </c>
      <c r="I1052" t="s">
        <v>464</v>
      </c>
      <c r="J1052">
        <v>163086</v>
      </c>
      <c r="K1052">
        <v>59310</v>
      </c>
      <c r="L1052">
        <v>272103</v>
      </c>
      <c r="Q1052" t="s">
        <v>465</v>
      </c>
      <c r="U1052">
        <v>5</v>
      </c>
      <c r="V1052">
        <v>17</v>
      </c>
      <c r="Y1052" t="s">
        <v>65</v>
      </c>
      <c r="Z1052">
        <v>345</v>
      </c>
      <c r="AA1052" t="s">
        <v>279</v>
      </c>
      <c r="AB1052" t="s">
        <v>21</v>
      </c>
      <c r="AC1052">
        <v>22</v>
      </c>
    </row>
    <row r="1053" spans="1:29" x14ac:dyDescent="0.25">
      <c r="A1053">
        <v>345</v>
      </c>
      <c r="B1053">
        <v>345102</v>
      </c>
      <c r="C1053">
        <v>6455</v>
      </c>
      <c r="D1053" t="str">
        <f>VLOOKUP(C1053,'Schedule 3'!A:M,13,FALSE)</f>
        <v>Operational/Non-Service Expenses</v>
      </c>
      <c r="E1053">
        <v>-0.91</v>
      </c>
      <c r="F1053" s="1">
        <v>42886</v>
      </c>
      <c r="G1053" t="s">
        <v>462</v>
      </c>
      <c r="H1053" t="s">
        <v>470</v>
      </c>
      <c r="I1053" t="s">
        <v>464</v>
      </c>
      <c r="J1053">
        <v>163119</v>
      </c>
      <c r="K1053">
        <v>59310</v>
      </c>
      <c r="L1053">
        <v>272103</v>
      </c>
      <c r="Q1053" t="s">
        <v>465</v>
      </c>
      <c r="U1053">
        <v>5</v>
      </c>
      <c r="V1053">
        <v>17</v>
      </c>
      <c r="Y1053" t="s">
        <v>65</v>
      </c>
      <c r="Z1053">
        <v>345</v>
      </c>
      <c r="AA1053" t="s">
        <v>279</v>
      </c>
      <c r="AB1053" t="s">
        <v>21</v>
      </c>
      <c r="AC1053">
        <v>24</v>
      </c>
    </row>
    <row r="1054" spans="1:29" x14ac:dyDescent="0.25">
      <c r="A1054">
        <v>345</v>
      </c>
      <c r="B1054">
        <v>345102</v>
      </c>
      <c r="C1054">
        <v>6455</v>
      </c>
      <c r="D1054" t="str">
        <f>VLOOKUP(C1054,'Schedule 3'!A:M,13,FALSE)</f>
        <v>Operational/Non-Service Expenses</v>
      </c>
      <c r="E1054">
        <v>0.14000000000000001</v>
      </c>
      <c r="F1054" s="1">
        <v>42886</v>
      </c>
      <c r="G1054" t="s">
        <v>462</v>
      </c>
      <c r="H1054" t="s">
        <v>471</v>
      </c>
      <c r="I1054" t="s">
        <v>464</v>
      </c>
      <c r="J1054">
        <v>163120</v>
      </c>
      <c r="K1054">
        <v>59310</v>
      </c>
      <c r="L1054">
        <v>272103</v>
      </c>
      <c r="Q1054" t="s">
        <v>465</v>
      </c>
      <c r="U1054">
        <v>5</v>
      </c>
      <c r="V1054">
        <v>17</v>
      </c>
      <c r="Y1054" t="s">
        <v>65</v>
      </c>
      <c r="Z1054">
        <v>345</v>
      </c>
      <c r="AA1054" t="s">
        <v>279</v>
      </c>
      <c r="AB1054" t="s">
        <v>21</v>
      </c>
      <c r="AC1054">
        <v>26</v>
      </c>
    </row>
    <row r="1055" spans="1:29" x14ac:dyDescent="0.25">
      <c r="A1055">
        <v>345</v>
      </c>
      <c r="B1055">
        <v>345102</v>
      </c>
      <c r="C1055">
        <v>6455</v>
      </c>
      <c r="D1055" t="str">
        <f>VLOOKUP(C1055,'Schedule 3'!A:M,13,FALSE)</f>
        <v>Operational/Non-Service Expenses</v>
      </c>
      <c r="E1055">
        <v>0.91</v>
      </c>
      <c r="F1055" s="1">
        <v>42886</v>
      </c>
      <c r="G1055" t="s">
        <v>462</v>
      </c>
      <c r="H1055" t="s">
        <v>472</v>
      </c>
      <c r="I1055" t="s">
        <v>464</v>
      </c>
      <c r="J1055">
        <v>163121</v>
      </c>
      <c r="K1055">
        <v>59310</v>
      </c>
      <c r="L1055">
        <v>272103</v>
      </c>
      <c r="Q1055" t="s">
        <v>465</v>
      </c>
      <c r="U1055">
        <v>5</v>
      </c>
      <c r="V1055">
        <v>17</v>
      </c>
      <c r="Y1055" t="s">
        <v>65</v>
      </c>
      <c r="Z1055">
        <v>345</v>
      </c>
      <c r="AA1055" t="s">
        <v>279</v>
      </c>
      <c r="AB1055" t="s">
        <v>21</v>
      </c>
      <c r="AC1055">
        <v>28</v>
      </c>
    </row>
    <row r="1056" spans="1:29" x14ac:dyDescent="0.25">
      <c r="A1056">
        <v>345</v>
      </c>
      <c r="B1056">
        <v>345102</v>
      </c>
      <c r="C1056">
        <v>6455</v>
      </c>
      <c r="D1056" t="str">
        <f>VLOOKUP(C1056,'Schedule 3'!A:M,13,FALSE)</f>
        <v>Operational/Non-Service Expenses</v>
      </c>
      <c r="E1056">
        <v>0.91</v>
      </c>
      <c r="F1056" s="1">
        <v>42886</v>
      </c>
      <c r="G1056" t="s">
        <v>462</v>
      </c>
      <c r="H1056" t="s">
        <v>473</v>
      </c>
      <c r="I1056" t="s">
        <v>464</v>
      </c>
      <c r="J1056">
        <v>163122</v>
      </c>
      <c r="K1056">
        <v>59310</v>
      </c>
      <c r="L1056">
        <v>272103</v>
      </c>
      <c r="Q1056" t="s">
        <v>465</v>
      </c>
      <c r="U1056">
        <v>5</v>
      </c>
      <c r="V1056">
        <v>17</v>
      </c>
      <c r="Y1056" t="s">
        <v>65</v>
      </c>
      <c r="Z1056">
        <v>345</v>
      </c>
      <c r="AA1056" t="s">
        <v>279</v>
      </c>
      <c r="AB1056" t="s">
        <v>21</v>
      </c>
      <c r="AC1056">
        <v>30</v>
      </c>
    </row>
    <row r="1057" spans="1:29" x14ac:dyDescent="0.25">
      <c r="A1057">
        <v>345</v>
      </c>
      <c r="B1057">
        <v>345102</v>
      </c>
      <c r="C1057">
        <v>6455</v>
      </c>
      <c r="D1057" t="str">
        <f>VLOOKUP(C1057,'Schedule 3'!A:M,13,FALSE)</f>
        <v>Operational/Non-Service Expenses</v>
      </c>
      <c r="E1057">
        <v>1.24</v>
      </c>
      <c r="F1057" s="1">
        <v>42886</v>
      </c>
      <c r="G1057" t="s">
        <v>462</v>
      </c>
      <c r="H1057" t="s">
        <v>471</v>
      </c>
      <c r="I1057" t="s">
        <v>464</v>
      </c>
      <c r="J1057">
        <v>163123</v>
      </c>
      <c r="K1057">
        <v>59310</v>
      </c>
      <c r="L1057">
        <v>272103</v>
      </c>
      <c r="Q1057" t="s">
        <v>465</v>
      </c>
      <c r="U1057">
        <v>5</v>
      </c>
      <c r="V1057">
        <v>17</v>
      </c>
      <c r="Y1057" t="s">
        <v>65</v>
      </c>
      <c r="Z1057">
        <v>345</v>
      </c>
      <c r="AA1057" t="s">
        <v>279</v>
      </c>
      <c r="AB1057" t="s">
        <v>21</v>
      </c>
      <c r="AC1057">
        <v>32</v>
      </c>
    </row>
    <row r="1058" spans="1:29" x14ac:dyDescent="0.25">
      <c r="A1058">
        <v>345</v>
      </c>
      <c r="B1058">
        <v>345102</v>
      </c>
      <c r="C1058">
        <v>6455</v>
      </c>
      <c r="D1058" t="str">
        <f>VLOOKUP(C1058,'Schedule 3'!A:M,13,FALSE)</f>
        <v>Operational/Non-Service Expenses</v>
      </c>
      <c r="E1058">
        <v>1.71</v>
      </c>
      <c r="F1058" s="1">
        <v>42886</v>
      </c>
      <c r="G1058" t="s">
        <v>462</v>
      </c>
      <c r="H1058" t="s">
        <v>474</v>
      </c>
      <c r="I1058" t="s">
        <v>464</v>
      </c>
      <c r="J1058">
        <v>163124</v>
      </c>
      <c r="K1058">
        <v>59310</v>
      </c>
      <c r="L1058">
        <v>272103</v>
      </c>
      <c r="Q1058" t="s">
        <v>465</v>
      </c>
      <c r="U1058">
        <v>5</v>
      </c>
      <c r="V1058">
        <v>17</v>
      </c>
      <c r="Y1058" t="s">
        <v>65</v>
      </c>
      <c r="Z1058">
        <v>345</v>
      </c>
      <c r="AA1058" t="s">
        <v>279</v>
      </c>
      <c r="AB1058" t="s">
        <v>21</v>
      </c>
      <c r="AC1058">
        <v>34</v>
      </c>
    </row>
    <row r="1059" spans="1:29" x14ac:dyDescent="0.25">
      <c r="A1059">
        <v>345</v>
      </c>
      <c r="B1059">
        <v>345102</v>
      </c>
      <c r="C1059">
        <v>6455</v>
      </c>
      <c r="D1059" t="str">
        <f>VLOOKUP(C1059,'Schedule 3'!A:M,13,FALSE)</f>
        <v>Operational/Non-Service Expenses</v>
      </c>
      <c r="E1059">
        <v>2.14</v>
      </c>
      <c r="F1059" s="1">
        <v>42886</v>
      </c>
      <c r="G1059" t="s">
        <v>462</v>
      </c>
      <c r="H1059" t="s">
        <v>474</v>
      </c>
      <c r="I1059" t="s">
        <v>464</v>
      </c>
      <c r="J1059">
        <v>163125</v>
      </c>
      <c r="K1059">
        <v>59310</v>
      </c>
      <c r="L1059">
        <v>272103</v>
      </c>
      <c r="Q1059" t="s">
        <v>465</v>
      </c>
      <c r="U1059">
        <v>5</v>
      </c>
      <c r="V1059">
        <v>17</v>
      </c>
      <c r="Y1059" t="s">
        <v>65</v>
      </c>
      <c r="Z1059">
        <v>345</v>
      </c>
      <c r="AA1059" t="s">
        <v>279</v>
      </c>
      <c r="AB1059" t="s">
        <v>21</v>
      </c>
      <c r="AC1059">
        <v>36</v>
      </c>
    </row>
    <row r="1060" spans="1:29" x14ac:dyDescent="0.25">
      <c r="A1060">
        <v>345</v>
      </c>
      <c r="B1060">
        <v>345102</v>
      </c>
      <c r="C1060">
        <v>6455</v>
      </c>
      <c r="D1060" t="str">
        <f>VLOOKUP(C1060,'Schedule 3'!A:M,13,FALSE)</f>
        <v>Operational/Non-Service Expenses</v>
      </c>
      <c r="E1060">
        <v>3.34</v>
      </c>
      <c r="F1060" s="1">
        <v>42886</v>
      </c>
      <c r="G1060" t="s">
        <v>462</v>
      </c>
      <c r="H1060" t="s">
        <v>474</v>
      </c>
      <c r="I1060" t="s">
        <v>464</v>
      </c>
      <c r="J1060">
        <v>163126</v>
      </c>
      <c r="K1060">
        <v>59310</v>
      </c>
      <c r="L1060">
        <v>272103</v>
      </c>
      <c r="Q1060" t="s">
        <v>465</v>
      </c>
      <c r="U1060">
        <v>5</v>
      </c>
      <c r="V1060">
        <v>17</v>
      </c>
      <c r="Y1060" t="s">
        <v>65</v>
      </c>
      <c r="Z1060">
        <v>345</v>
      </c>
      <c r="AA1060" t="s">
        <v>279</v>
      </c>
      <c r="AB1060" t="s">
        <v>21</v>
      </c>
      <c r="AC1060">
        <v>38</v>
      </c>
    </row>
    <row r="1061" spans="1:29" x14ac:dyDescent="0.25">
      <c r="A1061">
        <v>345</v>
      </c>
      <c r="B1061">
        <v>345102</v>
      </c>
      <c r="C1061">
        <v>6455</v>
      </c>
      <c r="D1061" t="str">
        <f>VLOOKUP(C1061,'Schedule 3'!A:M,13,FALSE)</f>
        <v>Operational/Non-Service Expenses</v>
      </c>
      <c r="E1061">
        <v>3.48</v>
      </c>
      <c r="F1061" s="1">
        <v>42886</v>
      </c>
      <c r="G1061" t="s">
        <v>462</v>
      </c>
      <c r="H1061" t="s">
        <v>468</v>
      </c>
      <c r="I1061" t="s">
        <v>464</v>
      </c>
      <c r="J1061">
        <v>163127</v>
      </c>
      <c r="K1061">
        <v>59310</v>
      </c>
      <c r="L1061">
        <v>272103</v>
      </c>
      <c r="Q1061" t="s">
        <v>465</v>
      </c>
      <c r="U1061">
        <v>5</v>
      </c>
      <c r="V1061">
        <v>17</v>
      </c>
      <c r="Y1061" t="s">
        <v>65</v>
      </c>
      <c r="Z1061">
        <v>345</v>
      </c>
      <c r="AA1061" t="s">
        <v>279</v>
      </c>
      <c r="AB1061" t="s">
        <v>21</v>
      </c>
      <c r="AC1061">
        <v>40</v>
      </c>
    </row>
    <row r="1062" spans="1:29" x14ac:dyDescent="0.25">
      <c r="A1062">
        <v>345</v>
      </c>
      <c r="B1062">
        <v>345102</v>
      </c>
      <c r="C1062">
        <v>6455</v>
      </c>
      <c r="D1062" t="str">
        <f>VLOOKUP(C1062,'Schedule 3'!A:M,13,FALSE)</f>
        <v>Operational/Non-Service Expenses</v>
      </c>
      <c r="E1062">
        <v>4.33</v>
      </c>
      <c r="F1062" s="1">
        <v>42886</v>
      </c>
      <c r="G1062" t="s">
        <v>462</v>
      </c>
      <c r="H1062" t="s">
        <v>474</v>
      </c>
      <c r="I1062" t="s">
        <v>464</v>
      </c>
      <c r="J1062">
        <v>163128</v>
      </c>
      <c r="K1062">
        <v>59310</v>
      </c>
      <c r="L1062">
        <v>272103</v>
      </c>
      <c r="Q1062" t="s">
        <v>465</v>
      </c>
      <c r="U1062">
        <v>5</v>
      </c>
      <c r="V1062">
        <v>17</v>
      </c>
      <c r="Y1062" t="s">
        <v>65</v>
      </c>
      <c r="Z1062">
        <v>345</v>
      </c>
      <c r="AA1062" t="s">
        <v>279</v>
      </c>
      <c r="AB1062" t="s">
        <v>21</v>
      </c>
      <c r="AC1062">
        <v>42</v>
      </c>
    </row>
    <row r="1063" spans="1:29" x14ac:dyDescent="0.25">
      <c r="A1063">
        <v>345</v>
      </c>
      <c r="B1063">
        <v>345102</v>
      </c>
      <c r="C1063">
        <v>6455</v>
      </c>
      <c r="D1063" t="str">
        <f>VLOOKUP(C1063,'Schedule 3'!A:M,13,FALSE)</f>
        <v>Operational/Non-Service Expenses</v>
      </c>
      <c r="E1063">
        <v>5.25</v>
      </c>
      <c r="F1063" s="1">
        <v>42886</v>
      </c>
      <c r="G1063" t="s">
        <v>462</v>
      </c>
      <c r="H1063" t="s">
        <v>475</v>
      </c>
      <c r="I1063" t="s">
        <v>464</v>
      </c>
      <c r="J1063">
        <v>163129</v>
      </c>
      <c r="K1063">
        <v>59310</v>
      </c>
      <c r="L1063">
        <v>272103</v>
      </c>
      <c r="Q1063" t="s">
        <v>465</v>
      </c>
      <c r="U1063">
        <v>5</v>
      </c>
      <c r="V1063">
        <v>17</v>
      </c>
      <c r="Y1063" t="s">
        <v>65</v>
      </c>
      <c r="Z1063">
        <v>345</v>
      </c>
      <c r="AA1063" t="s">
        <v>279</v>
      </c>
      <c r="AB1063" t="s">
        <v>21</v>
      </c>
      <c r="AC1063">
        <v>44</v>
      </c>
    </row>
    <row r="1064" spans="1:29" x14ac:dyDescent="0.25">
      <c r="A1064">
        <v>345</v>
      </c>
      <c r="B1064">
        <v>345100</v>
      </c>
      <c r="C1064">
        <v>6460</v>
      </c>
      <c r="D1064" t="str">
        <f>VLOOKUP(C1064,'Schedule 3'!A:M,13,FALSE)</f>
        <v>Operational/Non-Service Expenses</v>
      </c>
      <c r="E1064">
        <v>0.25</v>
      </c>
      <c r="F1064" s="1">
        <v>42886</v>
      </c>
      <c r="G1064" t="s">
        <v>462</v>
      </c>
      <c r="H1064" t="s">
        <v>476</v>
      </c>
      <c r="I1064" t="s">
        <v>464</v>
      </c>
      <c r="J1064">
        <v>92260</v>
      </c>
      <c r="K1064">
        <v>59310</v>
      </c>
      <c r="L1064">
        <v>272103</v>
      </c>
      <c r="Q1064" t="s">
        <v>465</v>
      </c>
      <c r="U1064">
        <v>5</v>
      </c>
      <c r="V1064">
        <v>17</v>
      </c>
      <c r="Y1064" t="s">
        <v>65</v>
      </c>
      <c r="Z1064">
        <v>345</v>
      </c>
      <c r="AA1064" t="s">
        <v>279</v>
      </c>
      <c r="AB1064" t="s">
        <v>21</v>
      </c>
      <c r="AC1064">
        <v>46</v>
      </c>
    </row>
    <row r="1065" spans="1:29" x14ac:dyDescent="0.25">
      <c r="A1065">
        <v>345</v>
      </c>
      <c r="B1065">
        <v>345101</v>
      </c>
      <c r="C1065">
        <v>6460</v>
      </c>
      <c r="D1065" t="str">
        <f>VLOOKUP(C1065,'Schedule 3'!A:M,13,FALSE)</f>
        <v>Operational/Non-Service Expenses</v>
      </c>
      <c r="E1065">
        <v>5.7</v>
      </c>
      <c r="F1065" s="1">
        <v>42886</v>
      </c>
      <c r="G1065" t="s">
        <v>462</v>
      </c>
      <c r="H1065" t="s">
        <v>476</v>
      </c>
      <c r="I1065" t="s">
        <v>464</v>
      </c>
      <c r="J1065">
        <v>92261</v>
      </c>
      <c r="K1065">
        <v>59310</v>
      </c>
      <c r="L1065">
        <v>272103</v>
      </c>
      <c r="Q1065" t="s">
        <v>465</v>
      </c>
      <c r="U1065">
        <v>5</v>
      </c>
      <c r="V1065">
        <v>17</v>
      </c>
      <c r="Y1065" t="s">
        <v>65</v>
      </c>
      <c r="Z1065">
        <v>345</v>
      </c>
      <c r="AA1065" t="s">
        <v>279</v>
      </c>
      <c r="AB1065" t="s">
        <v>21</v>
      </c>
      <c r="AC1065">
        <v>48</v>
      </c>
    </row>
    <row r="1066" spans="1:29" x14ac:dyDescent="0.25">
      <c r="A1066">
        <v>345</v>
      </c>
      <c r="B1066">
        <v>345102</v>
      </c>
      <c r="C1066">
        <v>6460</v>
      </c>
      <c r="D1066" t="str">
        <f>VLOOKUP(C1066,'Schedule 3'!A:M,13,FALSE)</f>
        <v>Operational/Non-Service Expenses</v>
      </c>
      <c r="E1066">
        <v>35.86</v>
      </c>
      <c r="F1066" s="1">
        <v>42886</v>
      </c>
      <c r="G1066" t="s">
        <v>462</v>
      </c>
      <c r="H1066" t="s">
        <v>476</v>
      </c>
      <c r="I1066" t="s">
        <v>464</v>
      </c>
      <c r="J1066">
        <v>92262</v>
      </c>
      <c r="K1066">
        <v>59310</v>
      </c>
      <c r="L1066">
        <v>272103</v>
      </c>
      <c r="Q1066" t="s">
        <v>465</v>
      </c>
      <c r="U1066">
        <v>5</v>
      </c>
      <c r="V1066">
        <v>17</v>
      </c>
      <c r="Y1066" t="s">
        <v>65</v>
      </c>
      <c r="Z1066">
        <v>345</v>
      </c>
      <c r="AA1066" t="s">
        <v>279</v>
      </c>
      <c r="AB1066" t="s">
        <v>21</v>
      </c>
      <c r="AC1066">
        <v>50</v>
      </c>
    </row>
    <row r="1067" spans="1:29" x14ac:dyDescent="0.25">
      <c r="A1067">
        <v>345</v>
      </c>
      <c r="B1067">
        <v>345101</v>
      </c>
      <c r="C1067">
        <v>6460</v>
      </c>
      <c r="D1067" t="str">
        <f>VLOOKUP(C1067,'Schedule 3'!A:M,13,FALSE)</f>
        <v>Operational/Non-Service Expenses</v>
      </c>
      <c r="E1067">
        <v>2.84</v>
      </c>
      <c r="F1067" s="1">
        <v>42886</v>
      </c>
      <c r="G1067" t="s">
        <v>462</v>
      </c>
      <c r="H1067" t="s">
        <v>463</v>
      </c>
      <c r="I1067" t="s">
        <v>464</v>
      </c>
      <c r="J1067">
        <v>108576</v>
      </c>
      <c r="K1067">
        <v>59310</v>
      </c>
      <c r="L1067">
        <v>272103</v>
      </c>
      <c r="Q1067" t="s">
        <v>465</v>
      </c>
      <c r="U1067">
        <v>5</v>
      </c>
      <c r="V1067">
        <v>17</v>
      </c>
      <c r="Y1067" t="s">
        <v>65</v>
      </c>
      <c r="Z1067">
        <v>345</v>
      </c>
      <c r="AA1067" t="s">
        <v>279</v>
      </c>
      <c r="AB1067" t="s">
        <v>21</v>
      </c>
      <c r="AC1067">
        <v>52</v>
      </c>
    </row>
    <row r="1068" spans="1:29" x14ac:dyDescent="0.25">
      <c r="A1068">
        <v>345</v>
      </c>
      <c r="B1068">
        <v>345101</v>
      </c>
      <c r="C1068">
        <v>6460</v>
      </c>
      <c r="D1068" t="str">
        <f>VLOOKUP(C1068,'Schedule 3'!A:M,13,FALSE)</f>
        <v>Operational/Non-Service Expenses</v>
      </c>
      <c r="E1068">
        <v>43.99</v>
      </c>
      <c r="F1068" s="1">
        <v>42886</v>
      </c>
      <c r="G1068" t="s">
        <v>462</v>
      </c>
      <c r="H1068" t="s">
        <v>463</v>
      </c>
      <c r="I1068" t="s">
        <v>464</v>
      </c>
      <c r="J1068">
        <v>108591</v>
      </c>
      <c r="K1068">
        <v>59310</v>
      </c>
      <c r="L1068">
        <v>272103</v>
      </c>
      <c r="Q1068" t="s">
        <v>465</v>
      </c>
      <c r="U1068">
        <v>5</v>
      </c>
      <c r="V1068">
        <v>17</v>
      </c>
      <c r="Y1068" t="s">
        <v>65</v>
      </c>
      <c r="Z1068">
        <v>345</v>
      </c>
      <c r="AA1068" t="s">
        <v>279</v>
      </c>
      <c r="AB1068" t="s">
        <v>21</v>
      </c>
      <c r="AC1068">
        <v>54</v>
      </c>
    </row>
    <row r="1069" spans="1:29" x14ac:dyDescent="0.25">
      <c r="A1069">
        <v>345</v>
      </c>
      <c r="B1069">
        <v>345102</v>
      </c>
      <c r="C1069">
        <v>6460</v>
      </c>
      <c r="D1069" t="str">
        <f>VLOOKUP(C1069,'Schedule 3'!A:M,13,FALSE)</f>
        <v>Operational/Non-Service Expenses</v>
      </c>
      <c r="E1069">
        <v>524.99</v>
      </c>
      <c r="F1069" s="1">
        <v>42886</v>
      </c>
      <c r="G1069" t="s">
        <v>462</v>
      </c>
      <c r="H1069" t="s">
        <v>463</v>
      </c>
      <c r="I1069" t="s">
        <v>464</v>
      </c>
      <c r="J1069">
        <v>108611</v>
      </c>
      <c r="K1069">
        <v>59310</v>
      </c>
      <c r="L1069">
        <v>272103</v>
      </c>
      <c r="Q1069" t="s">
        <v>465</v>
      </c>
      <c r="U1069">
        <v>5</v>
      </c>
      <c r="V1069">
        <v>17</v>
      </c>
      <c r="Y1069" t="s">
        <v>65</v>
      </c>
      <c r="Z1069">
        <v>345</v>
      </c>
      <c r="AA1069" t="s">
        <v>279</v>
      </c>
      <c r="AB1069" t="s">
        <v>21</v>
      </c>
      <c r="AC1069">
        <v>56</v>
      </c>
    </row>
    <row r="1070" spans="1:29" x14ac:dyDescent="0.25">
      <c r="A1070">
        <v>345</v>
      </c>
      <c r="B1070">
        <v>345102</v>
      </c>
      <c r="C1070">
        <v>6460</v>
      </c>
      <c r="D1070" t="str">
        <f>VLOOKUP(C1070,'Schedule 3'!A:M,13,FALSE)</f>
        <v>Operational/Non-Service Expenses</v>
      </c>
      <c r="E1070">
        <v>0.21</v>
      </c>
      <c r="F1070" s="1">
        <v>42886</v>
      </c>
      <c r="G1070" t="s">
        <v>462</v>
      </c>
      <c r="H1070" t="s">
        <v>477</v>
      </c>
      <c r="I1070" t="s">
        <v>464</v>
      </c>
      <c r="J1070">
        <v>163130</v>
      </c>
      <c r="K1070">
        <v>59310</v>
      </c>
      <c r="L1070">
        <v>272103</v>
      </c>
      <c r="Q1070" t="s">
        <v>465</v>
      </c>
      <c r="U1070">
        <v>5</v>
      </c>
      <c r="V1070">
        <v>17</v>
      </c>
      <c r="Y1070" t="s">
        <v>65</v>
      </c>
      <c r="Z1070">
        <v>345</v>
      </c>
      <c r="AA1070" t="s">
        <v>279</v>
      </c>
      <c r="AB1070" t="s">
        <v>21</v>
      </c>
      <c r="AC1070">
        <v>58</v>
      </c>
    </row>
    <row r="1071" spans="1:29" x14ac:dyDescent="0.25">
      <c r="A1071">
        <v>345</v>
      </c>
      <c r="B1071">
        <v>345102</v>
      </c>
      <c r="C1071">
        <v>6460</v>
      </c>
      <c r="D1071" t="str">
        <f>VLOOKUP(C1071,'Schedule 3'!A:M,13,FALSE)</f>
        <v>Operational/Non-Service Expenses</v>
      </c>
      <c r="E1071">
        <v>0.72</v>
      </c>
      <c r="F1071" s="1">
        <v>42886</v>
      </c>
      <c r="G1071" t="s">
        <v>462</v>
      </c>
      <c r="H1071" t="s">
        <v>478</v>
      </c>
      <c r="I1071" t="s">
        <v>464</v>
      </c>
      <c r="J1071">
        <v>163131</v>
      </c>
      <c r="K1071">
        <v>59310</v>
      </c>
      <c r="L1071">
        <v>272103</v>
      </c>
      <c r="Q1071" t="s">
        <v>465</v>
      </c>
      <c r="U1071">
        <v>5</v>
      </c>
      <c r="V1071">
        <v>17</v>
      </c>
      <c r="Y1071" t="s">
        <v>65</v>
      </c>
      <c r="Z1071">
        <v>345</v>
      </c>
      <c r="AA1071" t="s">
        <v>279</v>
      </c>
      <c r="AB1071" t="s">
        <v>21</v>
      </c>
      <c r="AC1071">
        <v>60</v>
      </c>
    </row>
    <row r="1072" spans="1:29" x14ac:dyDescent="0.25">
      <c r="A1072">
        <v>345</v>
      </c>
      <c r="B1072">
        <v>345102</v>
      </c>
      <c r="C1072">
        <v>6460</v>
      </c>
      <c r="D1072" t="str">
        <f>VLOOKUP(C1072,'Schedule 3'!A:M,13,FALSE)</f>
        <v>Operational/Non-Service Expenses</v>
      </c>
      <c r="E1072">
        <v>0.72</v>
      </c>
      <c r="F1072" s="1">
        <v>42886</v>
      </c>
      <c r="G1072" t="s">
        <v>462</v>
      </c>
      <c r="H1072" t="s">
        <v>479</v>
      </c>
      <c r="I1072" t="s">
        <v>464</v>
      </c>
      <c r="J1072">
        <v>163132</v>
      </c>
      <c r="K1072">
        <v>59310</v>
      </c>
      <c r="L1072">
        <v>272103</v>
      </c>
      <c r="Q1072" t="s">
        <v>465</v>
      </c>
      <c r="U1072">
        <v>5</v>
      </c>
      <c r="V1072">
        <v>17</v>
      </c>
      <c r="Y1072" t="s">
        <v>65</v>
      </c>
      <c r="Z1072">
        <v>345</v>
      </c>
      <c r="AA1072" t="s">
        <v>279</v>
      </c>
      <c r="AB1072" t="s">
        <v>21</v>
      </c>
      <c r="AC1072">
        <v>62</v>
      </c>
    </row>
    <row r="1073" spans="1:29" x14ac:dyDescent="0.25">
      <c r="A1073">
        <v>345</v>
      </c>
      <c r="B1073">
        <v>345102</v>
      </c>
      <c r="C1073">
        <v>6460</v>
      </c>
      <c r="D1073" t="str">
        <f>VLOOKUP(C1073,'Schedule 3'!A:M,13,FALSE)</f>
        <v>Operational/Non-Service Expenses</v>
      </c>
      <c r="E1073">
        <v>0.93</v>
      </c>
      <c r="F1073" s="1">
        <v>42886</v>
      </c>
      <c r="G1073" t="s">
        <v>462</v>
      </c>
      <c r="H1073" t="s">
        <v>480</v>
      </c>
      <c r="I1073" t="s">
        <v>464</v>
      </c>
      <c r="J1073">
        <v>163133</v>
      </c>
      <c r="K1073">
        <v>59310</v>
      </c>
      <c r="L1073">
        <v>272103</v>
      </c>
      <c r="Q1073" t="s">
        <v>465</v>
      </c>
      <c r="U1073">
        <v>5</v>
      </c>
      <c r="V1073">
        <v>17</v>
      </c>
      <c r="Y1073" t="s">
        <v>65</v>
      </c>
      <c r="Z1073">
        <v>345</v>
      </c>
      <c r="AA1073" t="s">
        <v>279</v>
      </c>
      <c r="AB1073" t="s">
        <v>21</v>
      </c>
      <c r="AC1073">
        <v>64</v>
      </c>
    </row>
    <row r="1074" spans="1:29" x14ac:dyDescent="0.25">
      <c r="A1074">
        <v>345</v>
      </c>
      <c r="B1074">
        <v>345102</v>
      </c>
      <c r="C1074">
        <v>6460</v>
      </c>
      <c r="D1074" t="str">
        <f>VLOOKUP(C1074,'Schedule 3'!A:M,13,FALSE)</f>
        <v>Operational/Non-Service Expenses</v>
      </c>
      <c r="E1074">
        <v>81.94</v>
      </c>
      <c r="F1074" s="1">
        <v>42886</v>
      </c>
      <c r="G1074" t="s">
        <v>462</v>
      </c>
      <c r="H1074" t="s">
        <v>477</v>
      </c>
      <c r="I1074" t="s">
        <v>464</v>
      </c>
      <c r="J1074">
        <v>163134</v>
      </c>
      <c r="K1074">
        <v>59310</v>
      </c>
      <c r="L1074">
        <v>272103</v>
      </c>
      <c r="Q1074" t="s">
        <v>465</v>
      </c>
      <c r="U1074">
        <v>5</v>
      </c>
      <c r="V1074">
        <v>17</v>
      </c>
      <c r="Y1074" t="s">
        <v>65</v>
      </c>
      <c r="Z1074">
        <v>345</v>
      </c>
      <c r="AA1074" t="s">
        <v>279</v>
      </c>
      <c r="AB1074" t="s">
        <v>21</v>
      </c>
      <c r="AC1074">
        <v>66</v>
      </c>
    </row>
    <row r="1075" spans="1:29" x14ac:dyDescent="0.25">
      <c r="A1075">
        <v>345</v>
      </c>
      <c r="B1075">
        <v>345102</v>
      </c>
      <c r="C1075">
        <v>6460</v>
      </c>
      <c r="D1075" t="str">
        <f>VLOOKUP(C1075,'Schedule 3'!A:M,13,FALSE)</f>
        <v>Operational/Non-Service Expenses</v>
      </c>
      <c r="E1075">
        <v>95.52</v>
      </c>
      <c r="F1075" s="1">
        <v>42886</v>
      </c>
      <c r="G1075" t="s">
        <v>462</v>
      </c>
      <c r="H1075" t="s">
        <v>481</v>
      </c>
      <c r="I1075" t="s">
        <v>464</v>
      </c>
      <c r="J1075">
        <v>2003099</v>
      </c>
      <c r="K1075">
        <v>59310</v>
      </c>
      <c r="L1075">
        <v>272103</v>
      </c>
      <c r="Q1075" t="s">
        <v>465</v>
      </c>
      <c r="U1075">
        <v>5</v>
      </c>
      <c r="V1075">
        <v>17</v>
      </c>
      <c r="Y1075" t="s">
        <v>65</v>
      </c>
      <c r="Z1075">
        <v>345</v>
      </c>
      <c r="AA1075" t="s">
        <v>279</v>
      </c>
      <c r="AB1075" t="s">
        <v>21</v>
      </c>
      <c r="AC1075">
        <v>68</v>
      </c>
    </row>
    <row r="1076" spans="1:29" x14ac:dyDescent="0.25">
      <c r="A1076">
        <v>345</v>
      </c>
      <c r="B1076">
        <v>345102</v>
      </c>
      <c r="C1076">
        <v>6465</v>
      </c>
      <c r="D1076" t="str">
        <f>VLOOKUP(C1076,'Schedule 3'!A:M,13,FALSE)</f>
        <v>Operational/Non-Service Expenses</v>
      </c>
      <c r="E1076">
        <v>0.39</v>
      </c>
      <c r="F1076" s="1">
        <v>42886</v>
      </c>
      <c r="G1076" t="s">
        <v>462</v>
      </c>
      <c r="H1076" t="s">
        <v>482</v>
      </c>
      <c r="I1076" t="s">
        <v>464</v>
      </c>
      <c r="J1076">
        <v>1008859</v>
      </c>
      <c r="K1076">
        <v>59310</v>
      </c>
      <c r="L1076">
        <v>272103</v>
      </c>
      <c r="Q1076" t="s">
        <v>465</v>
      </c>
      <c r="U1076">
        <v>5</v>
      </c>
      <c r="V1076">
        <v>17</v>
      </c>
      <c r="Y1076" t="s">
        <v>65</v>
      </c>
      <c r="Z1076">
        <v>345</v>
      </c>
      <c r="AA1076" t="s">
        <v>279</v>
      </c>
      <c r="AB1076" t="s">
        <v>21</v>
      </c>
      <c r="AC1076">
        <v>70</v>
      </c>
    </row>
    <row r="1077" spans="1:29" x14ac:dyDescent="0.25">
      <c r="A1077">
        <v>345</v>
      </c>
      <c r="B1077">
        <v>345102</v>
      </c>
      <c r="C1077">
        <v>6470</v>
      </c>
      <c r="D1077" t="str">
        <f>VLOOKUP(C1077,'Schedule 3'!A:M,13,FALSE)</f>
        <v>Operational/Non-Service Expenses</v>
      </c>
      <c r="E1077">
        <v>216</v>
      </c>
      <c r="F1077" s="1">
        <v>42886</v>
      </c>
      <c r="G1077" t="s">
        <v>462</v>
      </c>
      <c r="H1077" t="s">
        <v>483</v>
      </c>
      <c r="I1077" t="s">
        <v>464</v>
      </c>
      <c r="J1077">
        <v>2003127</v>
      </c>
      <c r="K1077">
        <v>59310</v>
      </c>
      <c r="L1077">
        <v>272103</v>
      </c>
      <c r="Q1077" t="s">
        <v>465</v>
      </c>
      <c r="U1077">
        <v>5</v>
      </c>
      <c r="V1077">
        <v>17</v>
      </c>
      <c r="Y1077" t="s">
        <v>65</v>
      </c>
      <c r="Z1077">
        <v>345</v>
      </c>
      <c r="AA1077" t="s">
        <v>279</v>
      </c>
      <c r="AB1077" t="s">
        <v>21</v>
      </c>
      <c r="AC1077">
        <v>72</v>
      </c>
    </row>
    <row r="1078" spans="1:29" x14ac:dyDescent="0.25">
      <c r="A1078">
        <v>345</v>
      </c>
      <c r="B1078">
        <v>345100</v>
      </c>
      <c r="C1078">
        <v>6485</v>
      </c>
      <c r="D1078" t="str">
        <f>VLOOKUP(C1078,'Schedule 3'!A:M,13,FALSE)</f>
        <v>Operational/Non-Service Expenses</v>
      </c>
      <c r="E1078">
        <v>0.7</v>
      </c>
      <c r="F1078" s="1">
        <v>42886</v>
      </c>
      <c r="G1078" t="s">
        <v>462</v>
      </c>
      <c r="H1078" t="s">
        <v>484</v>
      </c>
      <c r="I1078" t="s">
        <v>464</v>
      </c>
      <c r="J1078">
        <v>92594</v>
      </c>
      <c r="K1078">
        <v>59310</v>
      </c>
      <c r="L1078">
        <v>272103</v>
      </c>
      <c r="Q1078" t="s">
        <v>465</v>
      </c>
      <c r="U1078">
        <v>5</v>
      </c>
      <c r="V1078">
        <v>17</v>
      </c>
      <c r="Y1078" t="s">
        <v>65</v>
      </c>
      <c r="Z1078">
        <v>345</v>
      </c>
      <c r="AA1078" t="s">
        <v>279</v>
      </c>
      <c r="AB1078" t="s">
        <v>21</v>
      </c>
      <c r="AC1078">
        <v>74</v>
      </c>
    </row>
    <row r="1079" spans="1:29" x14ac:dyDescent="0.25">
      <c r="A1079">
        <v>345</v>
      </c>
      <c r="B1079">
        <v>345101</v>
      </c>
      <c r="C1079">
        <v>6485</v>
      </c>
      <c r="D1079" t="str">
        <f>VLOOKUP(C1079,'Schedule 3'!A:M,13,FALSE)</f>
        <v>Operational/Non-Service Expenses</v>
      </c>
      <c r="E1079">
        <v>2.54</v>
      </c>
      <c r="F1079" s="1">
        <v>42886</v>
      </c>
      <c r="G1079" t="s">
        <v>462</v>
      </c>
      <c r="H1079" t="s">
        <v>484</v>
      </c>
      <c r="I1079" t="s">
        <v>464</v>
      </c>
      <c r="J1079">
        <v>92595</v>
      </c>
      <c r="K1079">
        <v>59310</v>
      </c>
      <c r="L1079">
        <v>272103</v>
      </c>
      <c r="Q1079" t="s">
        <v>465</v>
      </c>
      <c r="U1079">
        <v>5</v>
      </c>
      <c r="V1079">
        <v>17</v>
      </c>
      <c r="Y1079" t="s">
        <v>65</v>
      </c>
      <c r="Z1079">
        <v>345</v>
      </c>
      <c r="AA1079" t="s">
        <v>279</v>
      </c>
      <c r="AB1079" t="s">
        <v>21</v>
      </c>
      <c r="AC1079">
        <v>76</v>
      </c>
    </row>
    <row r="1080" spans="1:29" x14ac:dyDescent="0.25">
      <c r="A1080">
        <v>345</v>
      </c>
      <c r="B1080">
        <v>345102</v>
      </c>
      <c r="C1080">
        <v>6485</v>
      </c>
      <c r="D1080" t="str">
        <f>VLOOKUP(C1080,'Schedule 3'!A:M,13,FALSE)</f>
        <v>Operational/Non-Service Expenses</v>
      </c>
      <c r="E1080">
        <v>0.85</v>
      </c>
      <c r="F1080" s="1">
        <v>42886</v>
      </c>
      <c r="G1080" t="s">
        <v>462</v>
      </c>
      <c r="H1080" t="s">
        <v>484</v>
      </c>
      <c r="I1080" t="s">
        <v>464</v>
      </c>
      <c r="J1080">
        <v>92596</v>
      </c>
      <c r="K1080">
        <v>59310</v>
      </c>
      <c r="L1080">
        <v>272103</v>
      </c>
      <c r="Q1080" t="s">
        <v>465</v>
      </c>
      <c r="U1080">
        <v>5</v>
      </c>
      <c r="V1080">
        <v>17</v>
      </c>
      <c r="Y1080" t="s">
        <v>65</v>
      </c>
      <c r="Z1080">
        <v>345</v>
      </c>
      <c r="AA1080" t="s">
        <v>279</v>
      </c>
      <c r="AB1080" t="s">
        <v>21</v>
      </c>
      <c r="AC1080">
        <v>78</v>
      </c>
    </row>
    <row r="1081" spans="1:29" x14ac:dyDescent="0.25">
      <c r="A1081">
        <v>345</v>
      </c>
      <c r="B1081">
        <v>345101</v>
      </c>
      <c r="C1081">
        <v>6485</v>
      </c>
      <c r="D1081" t="str">
        <f>VLOOKUP(C1081,'Schedule 3'!A:M,13,FALSE)</f>
        <v>Operational/Non-Service Expenses</v>
      </c>
      <c r="E1081">
        <v>0.24</v>
      </c>
      <c r="F1081" s="1">
        <v>42886</v>
      </c>
      <c r="G1081" t="s">
        <v>462</v>
      </c>
      <c r="H1081" t="s">
        <v>463</v>
      </c>
      <c r="I1081" t="s">
        <v>464</v>
      </c>
      <c r="J1081">
        <v>108577</v>
      </c>
      <c r="K1081">
        <v>59310</v>
      </c>
      <c r="L1081">
        <v>272103</v>
      </c>
      <c r="Q1081" t="s">
        <v>465</v>
      </c>
      <c r="U1081">
        <v>5</v>
      </c>
      <c r="V1081">
        <v>17</v>
      </c>
      <c r="Y1081" t="s">
        <v>65</v>
      </c>
      <c r="Z1081">
        <v>345</v>
      </c>
      <c r="AA1081" t="s">
        <v>279</v>
      </c>
      <c r="AB1081" t="s">
        <v>21</v>
      </c>
      <c r="AC1081">
        <v>80</v>
      </c>
    </row>
    <row r="1082" spans="1:29" x14ac:dyDescent="0.25">
      <c r="A1082">
        <v>345</v>
      </c>
      <c r="B1082">
        <v>345101</v>
      </c>
      <c r="C1082">
        <v>6485</v>
      </c>
      <c r="D1082" t="str">
        <f>VLOOKUP(C1082,'Schedule 3'!A:M,13,FALSE)</f>
        <v>Operational/Non-Service Expenses</v>
      </c>
      <c r="E1082">
        <v>768.14</v>
      </c>
      <c r="F1082" s="1">
        <v>42886</v>
      </c>
      <c r="G1082" t="s">
        <v>462</v>
      </c>
      <c r="H1082" t="s">
        <v>463</v>
      </c>
      <c r="I1082" t="s">
        <v>464</v>
      </c>
      <c r="J1082">
        <v>108592</v>
      </c>
      <c r="K1082">
        <v>59310</v>
      </c>
      <c r="L1082">
        <v>272103</v>
      </c>
      <c r="Q1082" t="s">
        <v>465</v>
      </c>
      <c r="U1082">
        <v>5</v>
      </c>
      <c r="V1082">
        <v>17</v>
      </c>
      <c r="Y1082" t="s">
        <v>65</v>
      </c>
      <c r="Z1082">
        <v>345</v>
      </c>
      <c r="AA1082" t="s">
        <v>279</v>
      </c>
      <c r="AB1082" t="s">
        <v>21</v>
      </c>
      <c r="AC1082">
        <v>82</v>
      </c>
    </row>
    <row r="1083" spans="1:29" x14ac:dyDescent="0.25">
      <c r="A1083">
        <v>345</v>
      </c>
      <c r="B1083">
        <v>345102</v>
      </c>
      <c r="C1083">
        <v>6485</v>
      </c>
      <c r="D1083" t="str">
        <f>VLOOKUP(C1083,'Schedule 3'!A:M,13,FALSE)</f>
        <v>Operational/Non-Service Expenses</v>
      </c>
      <c r="E1083">
        <v>12.51</v>
      </c>
      <c r="F1083" s="1">
        <v>42886</v>
      </c>
      <c r="G1083" t="s">
        <v>462</v>
      </c>
      <c r="H1083" t="s">
        <v>463</v>
      </c>
      <c r="I1083" t="s">
        <v>464</v>
      </c>
      <c r="J1083">
        <v>108612</v>
      </c>
      <c r="K1083">
        <v>59310</v>
      </c>
      <c r="L1083">
        <v>272103</v>
      </c>
      <c r="Q1083" t="s">
        <v>465</v>
      </c>
      <c r="U1083">
        <v>5</v>
      </c>
      <c r="V1083">
        <v>17</v>
      </c>
      <c r="Y1083" t="s">
        <v>65</v>
      </c>
      <c r="Z1083">
        <v>345</v>
      </c>
      <c r="AA1083" t="s">
        <v>279</v>
      </c>
      <c r="AB1083" t="s">
        <v>21</v>
      </c>
      <c r="AC1083">
        <v>84</v>
      </c>
    </row>
    <row r="1084" spans="1:29" x14ac:dyDescent="0.25">
      <c r="A1084">
        <v>345</v>
      </c>
      <c r="B1084">
        <v>345102</v>
      </c>
      <c r="C1084">
        <v>6485</v>
      </c>
      <c r="D1084" t="str">
        <f>VLOOKUP(C1084,'Schedule 3'!A:M,13,FALSE)</f>
        <v>Operational/Non-Service Expenses</v>
      </c>
      <c r="E1084">
        <v>10.84</v>
      </c>
      <c r="F1084" s="1">
        <v>42886</v>
      </c>
      <c r="G1084" t="s">
        <v>462</v>
      </c>
      <c r="H1084" t="s">
        <v>485</v>
      </c>
      <c r="I1084" t="s">
        <v>464</v>
      </c>
      <c r="J1084">
        <v>1003539</v>
      </c>
      <c r="K1084">
        <v>59310</v>
      </c>
      <c r="L1084">
        <v>272103</v>
      </c>
      <c r="Q1084" t="s">
        <v>465</v>
      </c>
      <c r="U1084">
        <v>5</v>
      </c>
      <c r="V1084">
        <v>17</v>
      </c>
      <c r="Y1084" t="s">
        <v>65</v>
      </c>
      <c r="Z1084">
        <v>345</v>
      </c>
      <c r="AA1084" t="s">
        <v>279</v>
      </c>
      <c r="AB1084" t="s">
        <v>21</v>
      </c>
      <c r="AC1084">
        <v>86</v>
      </c>
    </row>
    <row r="1085" spans="1:29" x14ac:dyDescent="0.25">
      <c r="A1085">
        <v>345</v>
      </c>
      <c r="B1085">
        <v>345101</v>
      </c>
      <c r="C1085">
        <v>6495</v>
      </c>
      <c r="D1085" t="str">
        <f>VLOOKUP(C1085,'Schedule 3'!A:M,13,FALSE)</f>
        <v>Operational/Non-Service Expenses</v>
      </c>
      <c r="E1085">
        <v>0.33</v>
      </c>
      <c r="F1085" s="1">
        <v>42886</v>
      </c>
      <c r="G1085" t="s">
        <v>462</v>
      </c>
      <c r="H1085" t="s">
        <v>486</v>
      </c>
      <c r="I1085" t="s">
        <v>464</v>
      </c>
      <c r="J1085">
        <v>95485</v>
      </c>
      <c r="K1085">
        <v>59310</v>
      </c>
      <c r="L1085">
        <v>272103</v>
      </c>
      <c r="Q1085" t="s">
        <v>465</v>
      </c>
      <c r="U1085">
        <v>5</v>
      </c>
      <c r="V1085">
        <v>17</v>
      </c>
      <c r="Y1085" t="s">
        <v>65</v>
      </c>
      <c r="Z1085">
        <v>345</v>
      </c>
      <c r="AA1085" t="s">
        <v>279</v>
      </c>
      <c r="AB1085" t="s">
        <v>21</v>
      </c>
      <c r="AC1085">
        <v>88</v>
      </c>
    </row>
    <row r="1086" spans="1:29" x14ac:dyDescent="0.25">
      <c r="A1086">
        <v>345</v>
      </c>
      <c r="B1086">
        <v>345102</v>
      </c>
      <c r="C1086">
        <v>6495</v>
      </c>
      <c r="D1086" t="str">
        <f>VLOOKUP(C1086,'Schedule 3'!A:M,13,FALSE)</f>
        <v>Operational/Non-Service Expenses</v>
      </c>
      <c r="E1086">
        <v>6.39</v>
      </c>
      <c r="F1086" s="1">
        <v>42886</v>
      </c>
      <c r="G1086" t="s">
        <v>462</v>
      </c>
      <c r="H1086" t="s">
        <v>487</v>
      </c>
      <c r="I1086" t="s">
        <v>464</v>
      </c>
      <c r="J1086">
        <v>95486</v>
      </c>
      <c r="K1086">
        <v>59310</v>
      </c>
      <c r="L1086">
        <v>272103</v>
      </c>
      <c r="Q1086" t="s">
        <v>465</v>
      </c>
      <c r="U1086">
        <v>5</v>
      </c>
      <c r="V1086">
        <v>17</v>
      </c>
      <c r="Y1086" t="s">
        <v>65</v>
      </c>
      <c r="Z1086">
        <v>345</v>
      </c>
      <c r="AA1086" t="s">
        <v>279</v>
      </c>
      <c r="AB1086" t="s">
        <v>21</v>
      </c>
      <c r="AC1086">
        <v>90</v>
      </c>
    </row>
    <row r="1087" spans="1:29" x14ac:dyDescent="0.25">
      <c r="A1087">
        <v>345</v>
      </c>
      <c r="B1087">
        <v>345102</v>
      </c>
      <c r="C1087">
        <v>6495</v>
      </c>
      <c r="D1087" t="str">
        <f>VLOOKUP(C1087,'Schedule 3'!A:M,13,FALSE)</f>
        <v>Operational/Non-Service Expenses</v>
      </c>
      <c r="E1087">
        <v>5.48</v>
      </c>
      <c r="F1087" s="1">
        <v>42886</v>
      </c>
      <c r="G1087" t="s">
        <v>462</v>
      </c>
      <c r="H1087" t="s">
        <v>488</v>
      </c>
      <c r="I1087" t="s">
        <v>464</v>
      </c>
      <c r="J1087">
        <v>1002458</v>
      </c>
      <c r="K1087">
        <v>59310</v>
      </c>
      <c r="L1087">
        <v>272103</v>
      </c>
      <c r="Q1087" t="s">
        <v>465</v>
      </c>
      <c r="U1087">
        <v>5</v>
      </c>
      <c r="V1087">
        <v>17</v>
      </c>
      <c r="Y1087" t="s">
        <v>65</v>
      </c>
      <c r="Z1087">
        <v>345</v>
      </c>
      <c r="AA1087" t="s">
        <v>279</v>
      </c>
      <c r="AB1087" t="s">
        <v>21</v>
      </c>
      <c r="AC1087">
        <v>92</v>
      </c>
    </row>
    <row r="1088" spans="1:29" x14ac:dyDescent="0.25">
      <c r="A1088">
        <v>345</v>
      </c>
      <c r="B1088">
        <v>345102</v>
      </c>
      <c r="C1088">
        <v>6505</v>
      </c>
      <c r="D1088" t="str">
        <f>VLOOKUP(C1088,'Schedule 3'!A:M,13,FALSE)</f>
        <v>Operational/Non-Service Expenses</v>
      </c>
      <c r="E1088">
        <v>54.33</v>
      </c>
      <c r="F1088" s="1">
        <v>42886</v>
      </c>
      <c r="G1088" t="s">
        <v>462</v>
      </c>
      <c r="H1088" t="s">
        <v>489</v>
      </c>
      <c r="I1088" t="s">
        <v>464</v>
      </c>
      <c r="J1088">
        <v>97991</v>
      </c>
      <c r="K1088">
        <v>59310</v>
      </c>
      <c r="L1088">
        <v>272103</v>
      </c>
      <c r="Q1088" t="s">
        <v>465</v>
      </c>
      <c r="U1088">
        <v>5</v>
      </c>
      <c r="V1088">
        <v>17</v>
      </c>
      <c r="Y1088" t="s">
        <v>65</v>
      </c>
      <c r="Z1088">
        <v>345</v>
      </c>
      <c r="AA1088" t="s">
        <v>279</v>
      </c>
      <c r="AB1088" t="s">
        <v>21</v>
      </c>
      <c r="AC1088">
        <v>94</v>
      </c>
    </row>
    <row r="1089" spans="1:29" x14ac:dyDescent="0.25">
      <c r="A1089">
        <v>345</v>
      </c>
      <c r="B1089">
        <v>345101</v>
      </c>
      <c r="C1089">
        <v>6505</v>
      </c>
      <c r="D1089" t="str">
        <f>VLOOKUP(C1089,'Schedule 3'!A:M,13,FALSE)</f>
        <v>Operational/Non-Service Expenses</v>
      </c>
      <c r="E1089">
        <v>3.76</v>
      </c>
      <c r="F1089" s="1">
        <v>42886</v>
      </c>
      <c r="G1089" t="s">
        <v>462</v>
      </c>
      <c r="H1089" t="s">
        <v>489</v>
      </c>
      <c r="I1089" t="s">
        <v>464</v>
      </c>
      <c r="J1089">
        <v>99801</v>
      </c>
      <c r="K1089">
        <v>59310</v>
      </c>
      <c r="L1089">
        <v>272103</v>
      </c>
      <c r="Q1089" t="s">
        <v>465</v>
      </c>
      <c r="U1089">
        <v>5</v>
      </c>
      <c r="V1089">
        <v>17</v>
      </c>
      <c r="Y1089" t="s">
        <v>65</v>
      </c>
      <c r="Z1089">
        <v>345</v>
      </c>
      <c r="AA1089" t="s">
        <v>279</v>
      </c>
      <c r="AB1089" t="s">
        <v>21</v>
      </c>
      <c r="AC1089">
        <v>96</v>
      </c>
    </row>
    <row r="1090" spans="1:29" x14ac:dyDescent="0.25">
      <c r="A1090">
        <v>345</v>
      </c>
      <c r="B1090">
        <v>345101</v>
      </c>
      <c r="C1090">
        <v>6510</v>
      </c>
      <c r="D1090" t="str">
        <f>VLOOKUP(C1090,'Schedule 3'!A:M,13,FALSE)</f>
        <v>Operational/Non-Service Expenses</v>
      </c>
      <c r="E1090">
        <v>66.69</v>
      </c>
      <c r="F1090" s="1">
        <v>42886</v>
      </c>
      <c r="G1090" t="s">
        <v>462</v>
      </c>
      <c r="H1090" t="s">
        <v>490</v>
      </c>
      <c r="I1090" t="s">
        <v>464</v>
      </c>
      <c r="J1090">
        <v>91259</v>
      </c>
      <c r="K1090">
        <v>59310</v>
      </c>
      <c r="L1090">
        <v>272103</v>
      </c>
      <c r="Q1090" t="s">
        <v>465</v>
      </c>
      <c r="U1090">
        <v>5</v>
      </c>
      <c r="V1090">
        <v>17</v>
      </c>
      <c r="Y1090" t="s">
        <v>65</v>
      </c>
      <c r="Z1090">
        <v>345</v>
      </c>
      <c r="AA1090" t="s">
        <v>279</v>
      </c>
      <c r="AB1090" t="s">
        <v>21</v>
      </c>
      <c r="AC1090">
        <v>98</v>
      </c>
    </row>
    <row r="1091" spans="1:29" x14ac:dyDescent="0.25">
      <c r="A1091">
        <v>345</v>
      </c>
      <c r="B1091">
        <v>345102</v>
      </c>
      <c r="C1091">
        <v>6510</v>
      </c>
      <c r="D1091" t="str">
        <f>VLOOKUP(C1091,'Schedule 3'!A:M,13,FALSE)</f>
        <v>Operational/Non-Service Expenses</v>
      </c>
      <c r="E1091">
        <v>221.64</v>
      </c>
      <c r="F1091" s="1">
        <v>42886</v>
      </c>
      <c r="G1091" t="s">
        <v>462</v>
      </c>
      <c r="H1091" t="s">
        <v>490</v>
      </c>
      <c r="I1091" t="s">
        <v>464</v>
      </c>
      <c r="J1091">
        <v>91260</v>
      </c>
      <c r="K1091">
        <v>59310</v>
      </c>
      <c r="L1091">
        <v>272103</v>
      </c>
      <c r="Q1091" t="s">
        <v>465</v>
      </c>
      <c r="U1091">
        <v>5</v>
      </c>
      <c r="V1091">
        <v>17</v>
      </c>
      <c r="Y1091" t="s">
        <v>65</v>
      </c>
      <c r="Z1091">
        <v>345</v>
      </c>
      <c r="AA1091" t="s">
        <v>279</v>
      </c>
      <c r="AB1091" t="s">
        <v>21</v>
      </c>
      <c r="AC1091">
        <v>100</v>
      </c>
    </row>
    <row r="1092" spans="1:29" x14ac:dyDescent="0.25">
      <c r="A1092">
        <v>345</v>
      </c>
      <c r="B1092">
        <v>345101</v>
      </c>
      <c r="C1092">
        <v>6510</v>
      </c>
      <c r="D1092" t="str">
        <f>VLOOKUP(C1092,'Schedule 3'!A:M,13,FALSE)</f>
        <v>Operational/Non-Service Expenses</v>
      </c>
      <c r="E1092">
        <v>116.67</v>
      </c>
      <c r="F1092" s="1">
        <v>42886</v>
      </c>
      <c r="G1092" t="s">
        <v>462</v>
      </c>
      <c r="H1092" t="s">
        <v>463</v>
      </c>
      <c r="I1092" t="s">
        <v>464</v>
      </c>
      <c r="J1092">
        <v>108593</v>
      </c>
      <c r="K1092">
        <v>59310</v>
      </c>
      <c r="L1092">
        <v>272103</v>
      </c>
      <c r="Q1092" t="s">
        <v>465</v>
      </c>
      <c r="U1092">
        <v>5</v>
      </c>
      <c r="V1092">
        <v>17</v>
      </c>
      <c r="Y1092" t="s">
        <v>65</v>
      </c>
      <c r="Z1092">
        <v>345</v>
      </c>
      <c r="AA1092" t="s">
        <v>279</v>
      </c>
      <c r="AB1092" t="s">
        <v>21</v>
      </c>
      <c r="AC1092">
        <v>102</v>
      </c>
    </row>
    <row r="1093" spans="1:29" x14ac:dyDescent="0.25">
      <c r="A1093">
        <v>345</v>
      </c>
      <c r="B1093">
        <v>345102</v>
      </c>
      <c r="C1093">
        <v>6510</v>
      </c>
      <c r="D1093" t="str">
        <f>VLOOKUP(C1093,'Schedule 3'!A:M,13,FALSE)</f>
        <v>Operational/Non-Service Expenses</v>
      </c>
      <c r="E1093">
        <v>697.03</v>
      </c>
      <c r="F1093" s="1">
        <v>42886</v>
      </c>
      <c r="G1093" t="s">
        <v>462</v>
      </c>
      <c r="H1093" t="s">
        <v>463</v>
      </c>
      <c r="I1093" t="s">
        <v>464</v>
      </c>
      <c r="J1093">
        <v>108613</v>
      </c>
      <c r="K1093">
        <v>59310</v>
      </c>
      <c r="L1093">
        <v>272103</v>
      </c>
      <c r="Q1093" t="s">
        <v>465</v>
      </c>
      <c r="U1093">
        <v>5</v>
      </c>
      <c r="V1093">
        <v>17</v>
      </c>
      <c r="Y1093" t="s">
        <v>65</v>
      </c>
      <c r="Z1093">
        <v>345</v>
      </c>
      <c r="AA1093" t="s">
        <v>279</v>
      </c>
      <c r="AB1093" t="s">
        <v>21</v>
      </c>
      <c r="AC1093">
        <v>104</v>
      </c>
    </row>
    <row r="1094" spans="1:29" x14ac:dyDescent="0.25">
      <c r="A1094">
        <v>345</v>
      </c>
      <c r="B1094">
        <v>345101</v>
      </c>
      <c r="C1094">
        <v>6510</v>
      </c>
      <c r="D1094" t="str">
        <f>VLOOKUP(C1094,'Schedule 3'!A:M,13,FALSE)</f>
        <v>Operational/Non-Service Expenses</v>
      </c>
      <c r="E1094">
        <v>0.09</v>
      </c>
      <c r="F1094" s="1">
        <v>42886</v>
      </c>
      <c r="G1094" t="s">
        <v>462</v>
      </c>
      <c r="H1094" t="s">
        <v>491</v>
      </c>
      <c r="I1094" t="s">
        <v>464</v>
      </c>
      <c r="J1094">
        <v>163087</v>
      </c>
      <c r="K1094">
        <v>59310</v>
      </c>
      <c r="L1094">
        <v>272103</v>
      </c>
      <c r="Q1094" t="s">
        <v>465</v>
      </c>
      <c r="U1094">
        <v>5</v>
      </c>
      <c r="V1094">
        <v>17</v>
      </c>
      <c r="Y1094" t="s">
        <v>65</v>
      </c>
      <c r="Z1094">
        <v>345</v>
      </c>
      <c r="AA1094" t="s">
        <v>279</v>
      </c>
      <c r="AB1094" t="s">
        <v>21</v>
      </c>
      <c r="AC1094">
        <v>106</v>
      </c>
    </row>
    <row r="1095" spans="1:29" x14ac:dyDescent="0.25">
      <c r="A1095">
        <v>345</v>
      </c>
      <c r="B1095">
        <v>345101</v>
      </c>
      <c r="C1095">
        <v>6510</v>
      </c>
      <c r="D1095" t="str">
        <f>VLOOKUP(C1095,'Schedule 3'!A:M,13,FALSE)</f>
        <v>Operational/Non-Service Expenses</v>
      </c>
      <c r="E1095">
        <v>0.17</v>
      </c>
      <c r="F1095" s="1">
        <v>42886</v>
      </c>
      <c r="G1095" t="s">
        <v>462</v>
      </c>
      <c r="H1095" t="s">
        <v>491</v>
      </c>
      <c r="I1095" t="s">
        <v>464</v>
      </c>
      <c r="J1095">
        <v>163088</v>
      </c>
      <c r="K1095">
        <v>59310</v>
      </c>
      <c r="L1095">
        <v>272103</v>
      </c>
      <c r="Q1095" t="s">
        <v>465</v>
      </c>
      <c r="U1095">
        <v>5</v>
      </c>
      <c r="V1095">
        <v>17</v>
      </c>
      <c r="Y1095" t="s">
        <v>65</v>
      </c>
      <c r="Z1095">
        <v>345</v>
      </c>
      <c r="AA1095" t="s">
        <v>279</v>
      </c>
      <c r="AB1095" t="s">
        <v>21</v>
      </c>
      <c r="AC1095">
        <v>108</v>
      </c>
    </row>
    <row r="1096" spans="1:29" x14ac:dyDescent="0.25">
      <c r="A1096">
        <v>345</v>
      </c>
      <c r="B1096">
        <v>345102</v>
      </c>
      <c r="C1096">
        <v>6510</v>
      </c>
      <c r="D1096" t="str">
        <f>VLOOKUP(C1096,'Schedule 3'!A:M,13,FALSE)</f>
        <v>Operational/Non-Service Expenses</v>
      </c>
      <c r="E1096">
        <v>0.36</v>
      </c>
      <c r="F1096" s="1">
        <v>42886</v>
      </c>
      <c r="G1096" t="s">
        <v>462</v>
      </c>
      <c r="H1096" t="s">
        <v>478</v>
      </c>
      <c r="I1096" t="s">
        <v>464</v>
      </c>
      <c r="J1096">
        <v>163135</v>
      </c>
      <c r="K1096">
        <v>59310</v>
      </c>
      <c r="L1096">
        <v>272103</v>
      </c>
      <c r="Q1096" t="s">
        <v>465</v>
      </c>
      <c r="U1096">
        <v>5</v>
      </c>
      <c r="V1096">
        <v>17</v>
      </c>
      <c r="Y1096" t="s">
        <v>65</v>
      </c>
      <c r="Z1096">
        <v>345</v>
      </c>
      <c r="AA1096" t="s">
        <v>279</v>
      </c>
      <c r="AB1096" t="s">
        <v>21</v>
      </c>
      <c r="AC1096">
        <v>110</v>
      </c>
    </row>
    <row r="1097" spans="1:29" x14ac:dyDescent="0.25">
      <c r="A1097">
        <v>345</v>
      </c>
      <c r="B1097">
        <v>345102</v>
      </c>
      <c r="C1097">
        <v>6510</v>
      </c>
      <c r="D1097" t="str">
        <f>VLOOKUP(C1097,'Schedule 3'!A:M,13,FALSE)</f>
        <v>Operational/Non-Service Expenses</v>
      </c>
      <c r="E1097">
        <v>0.41</v>
      </c>
      <c r="F1097" s="1">
        <v>42886</v>
      </c>
      <c r="G1097" t="s">
        <v>462</v>
      </c>
      <c r="H1097" t="s">
        <v>492</v>
      </c>
      <c r="I1097" t="s">
        <v>464</v>
      </c>
      <c r="J1097">
        <v>163136</v>
      </c>
      <c r="K1097">
        <v>59310</v>
      </c>
      <c r="L1097">
        <v>272103</v>
      </c>
      <c r="Q1097" t="s">
        <v>465</v>
      </c>
      <c r="U1097">
        <v>5</v>
      </c>
      <c r="V1097">
        <v>17</v>
      </c>
      <c r="Y1097" t="s">
        <v>65</v>
      </c>
      <c r="Z1097">
        <v>345</v>
      </c>
      <c r="AA1097" t="s">
        <v>279</v>
      </c>
      <c r="AB1097" t="s">
        <v>21</v>
      </c>
      <c r="AC1097">
        <v>112</v>
      </c>
    </row>
    <row r="1098" spans="1:29" x14ac:dyDescent="0.25">
      <c r="A1098">
        <v>345</v>
      </c>
      <c r="B1098">
        <v>345102</v>
      </c>
      <c r="C1098">
        <v>6510</v>
      </c>
      <c r="D1098" t="str">
        <f>VLOOKUP(C1098,'Schedule 3'!A:M,13,FALSE)</f>
        <v>Operational/Non-Service Expenses</v>
      </c>
      <c r="E1098">
        <v>0.41</v>
      </c>
      <c r="F1098" s="1">
        <v>42886</v>
      </c>
      <c r="G1098" t="s">
        <v>462</v>
      </c>
      <c r="H1098" t="s">
        <v>479</v>
      </c>
      <c r="I1098" t="s">
        <v>464</v>
      </c>
      <c r="J1098">
        <v>163137</v>
      </c>
      <c r="K1098">
        <v>59310</v>
      </c>
      <c r="L1098">
        <v>272103</v>
      </c>
      <c r="Q1098" t="s">
        <v>465</v>
      </c>
      <c r="U1098">
        <v>5</v>
      </c>
      <c r="V1098">
        <v>17</v>
      </c>
      <c r="Y1098" t="s">
        <v>65</v>
      </c>
      <c r="Z1098">
        <v>345</v>
      </c>
      <c r="AA1098" t="s">
        <v>279</v>
      </c>
      <c r="AB1098" t="s">
        <v>21</v>
      </c>
      <c r="AC1098">
        <v>114</v>
      </c>
    </row>
    <row r="1099" spans="1:29" x14ac:dyDescent="0.25">
      <c r="A1099">
        <v>345</v>
      </c>
      <c r="B1099">
        <v>345102</v>
      </c>
      <c r="C1099">
        <v>6510</v>
      </c>
      <c r="D1099" t="str">
        <f>VLOOKUP(C1099,'Schedule 3'!A:M,13,FALSE)</f>
        <v>Operational/Non-Service Expenses</v>
      </c>
      <c r="E1099">
        <v>1.51</v>
      </c>
      <c r="F1099" s="1">
        <v>42886</v>
      </c>
      <c r="G1099" t="s">
        <v>462</v>
      </c>
      <c r="H1099" t="s">
        <v>480</v>
      </c>
      <c r="I1099" t="s">
        <v>464</v>
      </c>
      <c r="J1099">
        <v>163138</v>
      </c>
      <c r="K1099">
        <v>59310</v>
      </c>
      <c r="L1099">
        <v>272103</v>
      </c>
      <c r="Q1099" t="s">
        <v>465</v>
      </c>
      <c r="U1099">
        <v>5</v>
      </c>
      <c r="V1099">
        <v>17</v>
      </c>
      <c r="Y1099" t="s">
        <v>65</v>
      </c>
      <c r="Z1099">
        <v>345</v>
      </c>
      <c r="AA1099" t="s">
        <v>279</v>
      </c>
      <c r="AB1099" t="s">
        <v>21</v>
      </c>
      <c r="AC1099">
        <v>116</v>
      </c>
    </row>
    <row r="1100" spans="1:29" x14ac:dyDescent="0.25">
      <c r="A1100">
        <v>345</v>
      </c>
      <c r="B1100">
        <v>345102</v>
      </c>
      <c r="C1100">
        <v>6510</v>
      </c>
      <c r="D1100" t="str">
        <f>VLOOKUP(C1100,'Schedule 3'!A:M,13,FALSE)</f>
        <v>Operational/Non-Service Expenses</v>
      </c>
      <c r="E1100">
        <v>4</v>
      </c>
      <c r="F1100" s="1">
        <v>42886</v>
      </c>
      <c r="G1100" t="s">
        <v>462</v>
      </c>
      <c r="H1100" t="s">
        <v>475</v>
      </c>
      <c r="I1100" t="s">
        <v>464</v>
      </c>
      <c r="J1100">
        <v>163139</v>
      </c>
      <c r="K1100">
        <v>59310</v>
      </c>
      <c r="L1100">
        <v>272103</v>
      </c>
      <c r="Q1100" t="s">
        <v>465</v>
      </c>
      <c r="U1100">
        <v>5</v>
      </c>
      <c r="V1100">
        <v>17</v>
      </c>
      <c r="Y1100" t="s">
        <v>65</v>
      </c>
      <c r="Z1100">
        <v>345</v>
      </c>
      <c r="AA1100" t="s">
        <v>279</v>
      </c>
      <c r="AB1100" t="s">
        <v>21</v>
      </c>
      <c r="AC1100">
        <v>118</v>
      </c>
    </row>
    <row r="1101" spans="1:29" x14ac:dyDescent="0.25">
      <c r="A1101">
        <v>345</v>
      </c>
      <c r="B1101">
        <v>345100</v>
      </c>
      <c r="C1101">
        <v>6510</v>
      </c>
      <c r="D1101" t="str">
        <f>VLOOKUP(C1101,'Schedule 3'!A:M,13,FALSE)</f>
        <v>Operational/Non-Service Expenses</v>
      </c>
      <c r="E1101">
        <v>9.67</v>
      </c>
      <c r="F1101" s="1">
        <v>42886</v>
      </c>
      <c r="G1101" t="s">
        <v>462</v>
      </c>
      <c r="H1101" t="s">
        <v>493</v>
      </c>
      <c r="I1101" t="s">
        <v>464</v>
      </c>
      <c r="J1101">
        <v>2003083</v>
      </c>
      <c r="K1101">
        <v>59310</v>
      </c>
      <c r="L1101">
        <v>272103</v>
      </c>
      <c r="Q1101" t="s">
        <v>465</v>
      </c>
      <c r="U1101">
        <v>5</v>
      </c>
      <c r="V1101">
        <v>17</v>
      </c>
      <c r="Y1101" t="s">
        <v>65</v>
      </c>
      <c r="Z1101">
        <v>345</v>
      </c>
      <c r="AA1101" t="s">
        <v>279</v>
      </c>
      <c r="AB1101" t="s">
        <v>21</v>
      </c>
      <c r="AC1101">
        <v>120</v>
      </c>
    </row>
    <row r="1102" spans="1:29" x14ac:dyDescent="0.25">
      <c r="A1102">
        <v>345</v>
      </c>
      <c r="B1102">
        <v>345102</v>
      </c>
      <c r="C1102">
        <v>6510</v>
      </c>
      <c r="D1102" t="str">
        <f>VLOOKUP(C1102,'Schedule 3'!A:M,13,FALSE)</f>
        <v>Operational/Non-Service Expenses</v>
      </c>
      <c r="E1102">
        <v>45.15</v>
      </c>
      <c r="F1102" s="1">
        <v>42886</v>
      </c>
      <c r="G1102" t="s">
        <v>462</v>
      </c>
      <c r="H1102" t="s">
        <v>494</v>
      </c>
      <c r="I1102" t="s">
        <v>464</v>
      </c>
      <c r="J1102">
        <v>2003093</v>
      </c>
      <c r="K1102">
        <v>59310</v>
      </c>
      <c r="L1102">
        <v>272103</v>
      </c>
      <c r="Q1102" t="s">
        <v>465</v>
      </c>
      <c r="U1102">
        <v>5</v>
      </c>
      <c r="V1102">
        <v>17</v>
      </c>
      <c r="Y1102" t="s">
        <v>65</v>
      </c>
      <c r="Z1102">
        <v>345</v>
      </c>
      <c r="AA1102" t="s">
        <v>279</v>
      </c>
      <c r="AB1102" t="s">
        <v>21</v>
      </c>
      <c r="AC1102">
        <v>122</v>
      </c>
    </row>
    <row r="1103" spans="1:29" x14ac:dyDescent="0.25">
      <c r="A1103">
        <v>345</v>
      </c>
      <c r="B1103">
        <v>345102</v>
      </c>
      <c r="C1103">
        <v>6510</v>
      </c>
      <c r="D1103" t="str">
        <f>VLOOKUP(C1103,'Schedule 3'!A:M,13,FALSE)</f>
        <v>Operational/Non-Service Expenses</v>
      </c>
      <c r="E1103">
        <v>42.37</v>
      </c>
      <c r="F1103" s="1">
        <v>42886</v>
      </c>
      <c r="G1103" t="s">
        <v>462</v>
      </c>
      <c r="H1103" t="s">
        <v>495</v>
      </c>
      <c r="I1103" t="s">
        <v>464</v>
      </c>
      <c r="J1103">
        <v>2003109</v>
      </c>
      <c r="K1103">
        <v>59310</v>
      </c>
      <c r="L1103">
        <v>272103</v>
      </c>
      <c r="Q1103" t="s">
        <v>465</v>
      </c>
      <c r="U1103">
        <v>5</v>
      </c>
      <c r="V1103">
        <v>17</v>
      </c>
      <c r="Y1103" t="s">
        <v>65</v>
      </c>
      <c r="Z1103">
        <v>345</v>
      </c>
      <c r="AA1103" t="s">
        <v>279</v>
      </c>
      <c r="AB1103" t="s">
        <v>21</v>
      </c>
      <c r="AC1103">
        <v>124</v>
      </c>
    </row>
    <row r="1104" spans="1:29" x14ac:dyDescent="0.25">
      <c r="A1104">
        <v>345</v>
      </c>
      <c r="B1104">
        <v>345102</v>
      </c>
      <c r="C1104">
        <v>6510</v>
      </c>
      <c r="D1104" t="str">
        <f>VLOOKUP(C1104,'Schedule 3'!A:M,13,FALSE)</f>
        <v>Operational/Non-Service Expenses</v>
      </c>
      <c r="E1104">
        <v>111.85</v>
      </c>
      <c r="F1104" s="1">
        <v>42886</v>
      </c>
      <c r="G1104" t="s">
        <v>462</v>
      </c>
      <c r="H1104" t="s">
        <v>496</v>
      </c>
      <c r="I1104" t="s">
        <v>464</v>
      </c>
      <c r="J1104">
        <v>5000367</v>
      </c>
      <c r="K1104">
        <v>59310</v>
      </c>
      <c r="L1104">
        <v>272103</v>
      </c>
      <c r="Q1104" t="s">
        <v>465</v>
      </c>
      <c r="U1104">
        <v>5</v>
      </c>
      <c r="V1104">
        <v>17</v>
      </c>
      <c r="Y1104" t="s">
        <v>65</v>
      </c>
      <c r="Z1104">
        <v>345</v>
      </c>
      <c r="AA1104" t="s">
        <v>279</v>
      </c>
      <c r="AB1104" t="s">
        <v>21</v>
      </c>
      <c r="AC1104">
        <v>126</v>
      </c>
    </row>
    <row r="1105" spans="1:29" x14ac:dyDescent="0.25">
      <c r="A1105">
        <v>345</v>
      </c>
      <c r="B1105">
        <v>345101</v>
      </c>
      <c r="C1105">
        <v>6515</v>
      </c>
      <c r="D1105" t="str">
        <f>VLOOKUP(C1105,'Schedule 3'!A:M,13,FALSE)</f>
        <v>Operational/Non-Service Expenses</v>
      </c>
      <c r="E1105">
        <v>3.32</v>
      </c>
      <c r="F1105" s="1">
        <v>42886</v>
      </c>
      <c r="G1105" t="s">
        <v>462</v>
      </c>
      <c r="H1105" t="s">
        <v>497</v>
      </c>
      <c r="I1105" t="s">
        <v>464</v>
      </c>
      <c r="J1105">
        <v>95806</v>
      </c>
      <c r="K1105">
        <v>59310</v>
      </c>
      <c r="L1105">
        <v>272103</v>
      </c>
      <c r="Q1105" t="s">
        <v>465</v>
      </c>
      <c r="U1105">
        <v>5</v>
      </c>
      <c r="V1105">
        <v>17</v>
      </c>
      <c r="Y1105" t="s">
        <v>65</v>
      </c>
      <c r="Z1105">
        <v>345</v>
      </c>
      <c r="AA1105" t="s">
        <v>279</v>
      </c>
      <c r="AB1105" t="s">
        <v>21</v>
      </c>
      <c r="AC1105">
        <v>128</v>
      </c>
    </row>
    <row r="1106" spans="1:29" x14ac:dyDescent="0.25">
      <c r="A1106">
        <v>345</v>
      </c>
      <c r="B1106">
        <v>345102</v>
      </c>
      <c r="C1106">
        <v>6515</v>
      </c>
      <c r="D1106" t="str">
        <f>VLOOKUP(C1106,'Schedule 3'!A:M,13,FALSE)</f>
        <v>Operational/Non-Service Expenses</v>
      </c>
      <c r="E1106">
        <v>8.77</v>
      </c>
      <c r="F1106" s="1">
        <v>42886</v>
      </c>
      <c r="G1106" t="s">
        <v>462</v>
      </c>
      <c r="H1106" t="s">
        <v>497</v>
      </c>
      <c r="I1106" t="s">
        <v>464</v>
      </c>
      <c r="J1106">
        <v>95807</v>
      </c>
      <c r="K1106">
        <v>59310</v>
      </c>
      <c r="L1106">
        <v>272103</v>
      </c>
      <c r="Q1106" t="s">
        <v>465</v>
      </c>
      <c r="U1106">
        <v>5</v>
      </c>
      <c r="V1106">
        <v>17</v>
      </c>
      <c r="Y1106" t="s">
        <v>65</v>
      </c>
      <c r="Z1106">
        <v>345</v>
      </c>
      <c r="AA1106" t="s">
        <v>279</v>
      </c>
      <c r="AB1106" t="s">
        <v>21</v>
      </c>
      <c r="AC1106">
        <v>130</v>
      </c>
    </row>
    <row r="1107" spans="1:29" x14ac:dyDescent="0.25">
      <c r="A1107">
        <v>345</v>
      </c>
      <c r="B1107">
        <v>345102</v>
      </c>
      <c r="C1107">
        <v>6515</v>
      </c>
      <c r="D1107" t="str">
        <f>VLOOKUP(C1107,'Schedule 3'!A:M,13,FALSE)</f>
        <v>Operational/Non-Service Expenses</v>
      </c>
      <c r="E1107">
        <v>1.44</v>
      </c>
      <c r="F1107" s="1">
        <v>42886</v>
      </c>
      <c r="G1107" t="s">
        <v>462</v>
      </c>
      <c r="H1107" t="s">
        <v>498</v>
      </c>
      <c r="I1107" t="s">
        <v>464</v>
      </c>
      <c r="J1107">
        <v>1002874</v>
      </c>
      <c r="K1107">
        <v>59310</v>
      </c>
      <c r="L1107">
        <v>272103</v>
      </c>
      <c r="Q1107" t="s">
        <v>465</v>
      </c>
      <c r="U1107">
        <v>5</v>
      </c>
      <c r="V1107">
        <v>17</v>
      </c>
      <c r="Y1107" t="s">
        <v>65</v>
      </c>
      <c r="Z1107">
        <v>345</v>
      </c>
      <c r="AA1107" t="s">
        <v>279</v>
      </c>
      <c r="AB1107" t="s">
        <v>21</v>
      </c>
      <c r="AC1107">
        <v>132</v>
      </c>
    </row>
    <row r="1108" spans="1:29" x14ac:dyDescent="0.25">
      <c r="A1108">
        <v>345</v>
      </c>
      <c r="B1108">
        <v>345100</v>
      </c>
      <c r="C1108">
        <v>6515</v>
      </c>
      <c r="D1108" t="str">
        <f>VLOOKUP(C1108,'Schedule 3'!A:M,13,FALSE)</f>
        <v>Operational/Non-Service Expenses</v>
      </c>
      <c r="E1108">
        <v>7.67</v>
      </c>
      <c r="F1108" s="1">
        <v>42886</v>
      </c>
      <c r="G1108" t="s">
        <v>462</v>
      </c>
      <c r="H1108" t="s">
        <v>497</v>
      </c>
      <c r="I1108" t="s">
        <v>464</v>
      </c>
      <c r="J1108">
        <v>2002095</v>
      </c>
      <c r="K1108">
        <v>59310</v>
      </c>
      <c r="L1108">
        <v>272103</v>
      </c>
      <c r="Q1108" t="s">
        <v>465</v>
      </c>
      <c r="U1108">
        <v>5</v>
      </c>
      <c r="V1108">
        <v>17</v>
      </c>
      <c r="Y1108" t="s">
        <v>65</v>
      </c>
      <c r="Z1108">
        <v>345</v>
      </c>
      <c r="AA1108" t="s">
        <v>279</v>
      </c>
      <c r="AB1108" t="s">
        <v>21</v>
      </c>
      <c r="AC1108">
        <v>134</v>
      </c>
    </row>
    <row r="1109" spans="1:29" x14ac:dyDescent="0.25">
      <c r="A1109">
        <v>345</v>
      </c>
      <c r="B1109">
        <v>345100</v>
      </c>
      <c r="C1109">
        <v>6520</v>
      </c>
      <c r="D1109" t="str">
        <f>VLOOKUP(C1109,'Schedule 3'!A:M,13,FALSE)</f>
        <v>Operational/Non-Service Expenses</v>
      </c>
      <c r="E1109">
        <v>2.3199999999999998</v>
      </c>
      <c r="F1109" s="1">
        <v>42886</v>
      </c>
      <c r="G1109" t="s">
        <v>462</v>
      </c>
      <c r="H1109" t="s">
        <v>499</v>
      </c>
      <c r="I1109" t="s">
        <v>464</v>
      </c>
      <c r="J1109">
        <v>92928</v>
      </c>
      <c r="K1109">
        <v>59310</v>
      </c>
      <c r="L1109">
        <v>272103</v>
      </c>
      <c r="Q1109" t="s">
        <v>465</v>
      </c>
      <c r="U1109">
        <v>5</v>
      </c>
      <c r="V1109">
        <v>17</v>
      </c>
      <c r="Y1109" t="s">
        <v>65</v>
      </c>
      <c r="Z1109">
        <v>345</v>
      </c>
      <c r="AA1109" t="s">
        <v>279</v>
      </c>
      <c r="AB1109" t="s">
        <v>21</v>
      </c>
      <c r="AC1109">
        <v>136</v>
      </c>
    </row>
    <row r="1110" spans="1:29" x14ac:dyDescent="0.25">
      <c r="A1110">
        <v>345</v>
      </c>
      <c r="B1110">
        <v>345101</v>
      </c>
      <c r="C1110">
        <v>6520</v>
      </c>
      <c r="D1110" t="str">
        <f>VLOOKUP(C1110,'Schedule 3'!A:M,13,FALSE)</f>
        <v>Operational/Non-Service Expenses</v>
      </c>
      <c r="E1110">
        <v>8.39</v>
      </c>
      <c r="F1110" s="1">
        <v>42886</v>
      </c>
      <c r="G1110" t="s">
        <v>462</v>
      </c>
      <c r="H1110" t="s">
        <v>499</v>
      </c>
      <c r="I1110" t="s">
        <v>464</v>
      </c>
      <c r="J1110">
        <v>92929</v>
      </c>
      <c r="K1110">
        <v>59310</v>
      </c>
      <c r="L1110">
        <v>272103</v>
      </c>
      <c r="Q1110" t="s">
        <v>465</v>
      </c>
      <c r="U1110">
        <v>5</v>
      </c>
      <c r="V1110">
        <v>17</v>
      </c>
      <c r="Y1110" t="s">
        <v>65</v>
      </c>
      <c r="Z1110">
        <v>345</v>
      </c>
      <c r="AA1110" t="s">
        <v>279</v>
      </c>
      <c r="AB1110" t="s">
        <v>21</v>
      </c>
      <c r="AC1110">
        <v>138</v>
      </c>
    </row>
    <row r="1111" spans="1:29" x14ac:dyDescent="0.25">
      <c r="A1111">
        <v>345</v>
      </c>
      <c r="B1111">
        <v>345102</v>
      </c>
      <c r="C1111">
        <v>6520</v>
      </c>
      <c r="D1111" t="str">
        <f>VLOOKUP(C1111,'Schedule 3'!A:M,13,FALSE)</f>
        <v>Operational/Non-Service Expenses</v>
      </c>
      <c r="E1111">
        <v>194.81</v>
      </c>
      <c r="F1111" s="1">
        <v>42886</v>
      </c>
      <c r="G1111" t="s">
        <v>462</v>
      </c>
      <c r="H1111" t="s">
        <v>499</v>
      </c>
      <c r="I1111" t="s">
        <v>464</v>
      </c>
      <c r="J1111">
        <v>92930</v>
      </c>
      <c r="K1111">
        <v>59310</v>
      </c>
      <c r="L1111">
        <v>272103</v>
      </c>
      <c r="Q1111" t="s">
        <v>465</v>
      </c>
      <c r="U1111">
        <v>5</v>
      </c>
      <c r="V1111">
        <v>17</v>
      </c>
      <c r="Y1111" t="s">
        <v>65</v>
      </c>
      <c r="Z1111">
        <v>345</v>
      </c>
      <c r="AA1111" t="s">
        <v>279</v>
      </c>
      <c r="AB1111" t="s">
        <v>21</v>
      </c>
      <c r="AC1111">
        <v>140</v>
      </c>
    </row>
    <row r="1112" spans="1:29" x14ac:dyDescent="0.25">
      <c r="A1112">
        <v>345</v>
      </c>
      <c r="B1112">
        <v>345101</v>
      </c>
      <c r="C1112">
        <v>6520</v>
      </c>
      <c r="D1112" t="str">
        <f>VLOOKUP(C1112,'Schedule 3'!A:M,13,FALSE)</f>
        <v>Operational/Non-Service Expenses</v>
      </c>
      <c r="E1112">
        <v>5</v>
      </c>
      <c r="F1112" s="1">
        <v>42886</v>
      </c>
      <c r="G1112" t="s">
        <v>462</v>
      </c>
      <c r="H1112" t="s">
        <v>463</v>
      </c>
      <c r="I1112" t="s">
        <v>464</v>
      </c>
      <c r="J1112">
        <v>108579</v>
      </c>
      <c r="K1112">
        <v>59310</v>
      </c>
      <c r="L1112">
        <v>272103</v>
      </c>
      <c r="Q1112" t="s">
        <v>465</v>
      </c>
      <c r="U1112">
        <v>5</v>
      </c>
      <c r="V1112">
        <v>17</v>
      </c>
      <c r="Y1112" t="s">
        <v>65</v>
      </c>
      <c r="Z1112">
        <v>345</v>
      </c>
      <c r="AA1112" t="s">
        <v>279</v>
      </c>
      <c r="AB1112" t="s">
        <v>21</v>
      </c>
      <c r="AC1112">
        <v>142</v>
      </c>
    </row>
    <row r="1113" spans="1:29" x14ac:dyDescent="0.25">
      <c r="A1113">
        <v>345</v>
      </c>
      <c r="B1113">
        <v>345101</v>
      </c>
      <c r="C1113">
        <v>6520</v>
      </c>
      <c r="D1113" t="str">
        <f>VLOOKUP(C1113,'Schedule 3'!A:M,13,FALSE)</f>
        <v>Operational/Non-Service Expenses</v>
      </c>
      <c r="E1113">
        <v>36.58</v>
      </c>
      <c r="F1113" s="1">
        <v>42886</v>
      </c>
      <c r="G1113" t="s">
        <v>462</v>
      </c>
      <c r="H1113" t="s">
        <v>463</v>
      </c>
      <c r="I1113" t="s">
        <v>464</v>
      </c>
      <c r="J1113">
        <v>108594</v>
      </c>
      <c r="K1113">
        <v>59310</v>
      </c>
      <c r="L1113">
        <v>272103</v>
      </c>
      <c r="Q1113" t="s">
        <v>465</v>
      </c>
      <c r="U1113">
        <v>5</v>
      </c>
      <c r="V1113">
        <v>17</v>
      </c>
      <c r="Y1113" t="s">
        <v>65</v>
      </c>
      <c r="Z1113">
        <v>345</v>
      </c>
      <c r="AA1113" t="s">
        <v>279</v>
      </c>
      <c r="AB1113" t="s">
        <v>21</v>
      </c>
      <c r="AC1113">
        <v>144</v>
      </c>
    </row>
    <row r="1114" spans="1:29" x14ac:dyDescent="0.25">
      <c r="A1114">
        <v>345</v>
      </c>
      <c r="B1114">
        <v>345102</v>
      </c>
      <c r="C1114">
        <v>6520</v>
      </c>
      <c r="D1114" t="str">
        <f>VLOOKUP(C1114,'Schedule 3'!A:M,13,FALSE)</f>
        <v>Operational/Non-Service Expenses</v>
      </c>
      <c r="E1114">
        <v>857.01</v>
      </c>
      <c r="F1114" s="1">
        <v>42886</v>
      </c>
      <c r="G1114" t="s">
        <v>462</v>
      </c>
      <c r="H1114" t="s">
        <v>463</v>
      </c>
      <c r="I1114" t="s">
        <v>464</v>
      </c>
      <c r="J1114">
        <v>108614</v>
      </c>
      <c r="K1114">
        <v>59310</v>
      </c>
      <c r="L1114">
        <v>272103</v>
      </c>
      <c r="Q1114" t="s">
        <v>465</v>
      </c>
      <c r="U1114">
        <v>5</v>
      </c>
      <c r="V1114">
        <v>17</v>
      </c>
      <c r="Y1114" t="s">
        <v>65</v>
      </c>
      <c r="Z1114">
        <v>345</v>
      </c>
      <c r="AA1114" t="s">
        <v>279</v>
      </c>
      <c r="AB1114" t="s">
        <v>21</v>
      </c>
      <c r="AC1114">
        <v>146</v>
      </c>
    </row>
    <row r="1115" spans="1:29" x14ac:dyDescent="0.25">
      <c r="A1115">
        <v>345</v>
      </c>
      <c r="B1115">
        <v>345102</v>
      </c>
      <c r="C1115">
        <v>6520</v>
      </c>
      <c r="D1115" t="str">
        <f>VLOOKUP(C1115,'Schedule 3'!A:M,13,FALSE)</f>
        <v>Operational/Non-Service Expenses</v>
      </c>
      <c r="E1115">
        <v>0.23</v>
      </c>
      <c r="F1115" s="1">
        <v>42886</v>
      </c>
      <c r="G1115" t="s">
        <v>462</v>
      </c>
      <c r="H1115" t="s">
        <v>500</v>
      </c>
      <c r="I1115" t="s">
        <v>464</v>
      </c>
      <c r="J1115">
        <v>163140</v>
      </c>
      <c r="K1115">
        <v>59310</v>
      </c>
      <c r="L1115">
        <v>272103</v>
      </c>
      <c r="Q1115" t="s">
        <v>465</v>
      </c>
      <c r="U1115">
        <v>5</v>
      </c>
      <c r="V1115">
        <v>17</v>
      </c>
      <c r="Y1115" t="s">
        <v>65</v>
      </c>
      <c r="Z1115">
        <v>345</v>
      </c>
      <c r="AA1115" t="s">
        <v>279</v>
      </c>
      <c r="AB1115" t="s">
        <v>21</v>
      </c>
      <c r="AC1115">
        <v>148</v>
      </c>
    </row>
    <row r="1116" spans="1:29" x14ac:dyDescent="0.25">
      <c r="A1116">
        <v>345</v>
      </c>
      <c r="B1116">
        <v>345102</v>
      </c>
      <c r="C1116">
        <v>6520</v>
      </c>
      <c r="D1116" t="str">
        <f>VLOOKUP(C1116,'Schedule 3'!A:M,13,FALSE)</f>
        <v>Operational/Non-Service Expenses</v>
      </c>
      <c r="E1116">
        <v>0.41</v>
      </c>
      <c r="F1116" s="1">
        <v>42886</v>
      </c>
      <c r="G1116" t="s">
        <v>462</v>
      </c>
      <c r="H1116" t="s">
        <v>492</v>
      </c>
      <c r="I1116" t="s">
        <v>464</v>
      </c>
      <c r="J1116">
        <v>163141</v>
      </c>
      <c r="K1116">
        <v>59310</v>
      </c>
      <c r="L1116">
        <v>272103</v>
      </c>
      <c r="Q1116" t="s">
        <v>465</v>
      </c>
      <c r="U1116">
        <v>5</v>
      </c>
      <c r="V1116">
        <v>17</v>
      </c>
      <c r="Y1116" t="s">
        <v>65</v>
      </c>
      <c r="Z1116">
        <v>345</v>
      </c>
      <c r="AA1116" t="s">
        <v>279</v>
      </c>
      <c r="AB1116" t="s">
        <v>21</v>
      </c>
      <c r="AC1116">
        <v>150</v>
      </c>
    </row>
    <row r="1117" spans="1:29" x14ac:dyDescent="0.25">
      <c r="A1117">
        <v>345</v>
      </c>
      <c r="B1117">
        <v>345102</v>
      </c>
      <c r="C1117">
        <v>6520</v>
      </c>
      <c r="D1117" t="str">
        <f>VLOOKUP(C1117,'Schedule 3'!A:M,13,FALSE)</f>
        <v>Operational/Non-Service Expenses</v>
      </c>
      <c r="E1117">
        <v>0.54</v>
      </c>
      <c r="F1117" s="1">
        <v>42886</v>
      </c>
      <c r="G1117" t="s">
        <v>462</v>
      </c>
      <c r="H1117" t="s">
        <v>478</v>
      </c>
      <c r="I1117" t="s">
        <v>464</v>
      </c>
      <c r="J1117">
        <v>163142</v>
      </c>
      <c r="K1117">
        <v>59310</v>
      </c>
      <c r="L1117">
        <v>272103</v>
      </c>
      <c r="Q1117" t="s">
        <v>465</v>
      </c>
      <c r="U1117">
        <v>5</v>
      </c>
      <c r="V1117">
        <v>17</v>
      </c>
      <c r="Y1117" t="s">
        <v>65</v>
      </c>
      <c r="Z1117">
        <v>345</v>
      </c>
      <c r="AA1117" t="s">
        <v>279</v>
      </c>
      <c r="AB1117" t="s">
        <v>21</v>
      </c>
      <c r="AC1117">
        <v>152</v>
      </c>
    </row>
    <row r="1118" spans="1:29" x14ac:dyDescent="0.25">
      <c r="A1118">
        <v>345</v>
      </c>
      <c r="B1118">
        <v>345102</v>
      </c>
      <c r="C1118">
        <v>6520</v>
      </c>
      <c r="D1118" t="str">
        <f>VLOOKUP(C1118,'Schedule 3'!A:M,13,FALSE)</f>
        <v>Operational/Non-Service Expenses</v>
      </c>
      <c r="E1118">
        <v>1.69</v>
      </c>
      <c r="F1118" s="1">
        <v>42886</v>
      </c>
      <c r="G1118" t="s">
        <v>462</v>
      </c>
      <c r="H1118" t="s">
        <v>477</v>
      </c>
      <c r="I1118" t="s">
        <v>464</v>
      </c>
      <c r="J1118">
        <v>163143</v>
      </c>
      <c r="K1118">
        <v>59310</v>
      </c>
      <c r="L1118">
        <v>272103</v>
      </c>
      <c r="Q1118" t="s">
        <v>465</v>
      </c>
      <c r="U1118">
        <v>5</v>
      </c>
      <c r="V1118">
        <v>17</v>
      </c>
      <c r="Y1118" t="s">
        <v>65</v>
      </c>
      <c r="Z1118">
        <v>345</v>
      </c>
      <c r="AA1118" t="s">
        <v>279</v>
      </c>
      <c r="AB1118" t="s">
        <v>21</v>
      </c>
      <c r="AC1118">
        <v>154</v>
      </c>
    </row>
    <row r="1119" spans="1:29" x14ac:dyDescent="0.25">
      <c r="A1119">
        <v>345</v>
      </c>
      <c r="B1119">
        <v>345102</v>
      </c>
      <c r="C1119">
        <v>6520</v>
      </c>
      <c r="D1119" t="str">
        <f>VLOOKUP(C1119,'Schedule 3'!A:M,13,FALSE)</f>
        <v>Operational/Non-Service Expenses</v>
      </c>
      <c r="E1119">
        <v>2</v>
      </c>
      <c r="F1119" s="1">
        <v>42886</v>
      </c>
      <c r="G1119" t="s">
        <v>462</v>
      </c>
      <c r="H1119" t="s">
        <v>501</v>
      </c>
      <c r="I1119" t="s">
        <v>464</v>
      </c>
      <c r="J1119">
        <v>163144</v>
      </c>
      <c r="K1119">
        <v>59310</v>
      </c>
      <c r="L1119">
        <v>272103</v>
      </c>
      <c r="Q1119" t="s">
        <v>465</v>
      </c>
      <c r="U1119">
        <v>5</v>
      </c>
      <c r="V1119">
        <v>17</v>
      </c>
      <c r="Y1119" t="s">
        <v>65</v>
      </c>
      <c r="Z1119">
        <v>345</v>
      </c>
      <c r="AA1119" t="s">
        <v>279</v>
      </c>
      <c r="AB1119" t="s">
        <v>21</v>
      </c>
      <c r="AC1119">
        <v>156</v>
      </c>
    </row>
    <row r="1120" spans="1:29" x14ac:dyDescent="0.25">
      <c r="A1120">
        <v>345</v>
      </c>
      <c r="B1120">
        <v>345102</v>
      </c>
      <c r="C1120">
        <v>6520</v>
      </c>
      <c r="D1120" t="str">
        <f>VLOOKUP(C1120,'Schedule 3'!A:M,13,FALSE)</f>
        <v>Operational/Non-Service Expenses</v>
      </c>
      <c r="E1120">
        <v>621.39</v>
      </c>
      <c r="F1120" s="1">
        <v>42886</v>
      </c>
      <c r="G1120" t="s">
        <v>462</v>
      </c>
      <c r="H1120" t="s">
        <v>502</v>
      </c>
      <c r="I1120" t="s">
        <v>464</v>
      </c>
      <c r="J1120">
        <v>5000673</v>
      </c>
      <c r="K1120">
        <v>59310</v>
      </c>
      <c r="L1120">
        <v>272103</v>
      </c>
      <c r="Q1120" t="s">
        <v>465</v>
      </c>
      <c r="U1120">
        <v>5</v>
      </c>
      <c r="V1120">
        <v>17</v>
      </c>
      <c r="Y1120" t="s">
        <v>65</v>
      </c>
      <c r="Z1120">
        <v>345</v>
      </c>
      <c r="AA1120" t="s">
        <v>279</v>
      </c>
      <c r="AB1120" t="s">
        <v>21</v>
      </c>
      <c r="AC1120">
        <v>158</v>
      </c>
    </row>
    <row r="1121" spans="1:29" x14ac:dyDescent="0.25">
      <c r="A1121">
        <v>345</v>
      </c>
      <c r="B1121">
        <v>345102</v>
      </c>
      <c r="C1121">
        <v>6520</v>
      </c>
      <c r="D1121" t="str">
        <f>VLOOKUP(C1121,'Schedule 3'!A:M,13,FALSE)</f>
        <v>Operational/Non-Service Expenses</v>
      </c>
      <c r="E1121">
        <v>211.6</v>
      </c>
      <c r="F1121" s="1">
        <v>42886</v>
      </c>
      <c r="G1121" t="s">
        <v>462</v>
      </c>
      <c r="H1121" t="s">
        <v>503</v>
      </c>
      <c r="I1121" t="s">
        <v>464</v>
      </c>
      <c r="J1121">
        <v>5000882</v>
      </c>
      <c r="K1121">
        <v>59310</v>
      </c>
      <c r="L1121">
        <v>272103</v>
      </c>
      <c r="Q1121" t="s">
        <v>465</v>
      </c>
      <c r="U1121">
        <v>5</v>
      </c>
      <c r="V1121">
        <v>17</v>
      </c>
      <c r="Y1121" t="s">
        <v>65</v>
      </c>
      <c r="Z1121">
        <v>345</v>
      </c>
      <c r="AA1121" t="s">
        <v>279</v>
      </c>
      <c r="AB1121" t="s">
        <v>21</v>
      </c>
      <c r="AC1121">
        <v>160</v>
      </c>
    </row>
    <row r="1122" spans="1:29" x14ac:dyDescent="0.25">
      <c r="A1122">
        <v>345</v>
      </c>
      <c r="B1122">
        <v>345101</v>
      </c>
      <c r="C1122">
        <v>6525</v>
      </c>
      <c r="D1122" t="str">
        <f>VLOOKUP(C1122,'Schedule 3'!A:M,13,FALSE)</f>
        <v>Operational/Non-Service Expenses</v>
      </c>
      <c r="E1122">
        <v>5.07</v>
      </c>
      <c r="F1122" s="1">
        <v>42886</v>
      </c>
      <c r="G1122" t="s">
        <v>462</v>
      </c>
      <c r="H1122" t="s">
        <v>504</v>
      </c>
      <c r="I1122" t="s">
        <v>464</v>
      </c>
      <c r="J1122">
        <v>91593</v>
      </c>
      <c r="K1122">
        <v>59310</v>
      </c>
      <c r="L1122">
        <v>272103</v>
      </c>
      <c r="Q1122" t="s">
        <v>465</v>
      </c>
      <c r="U1122">
        <v>5</v>
      </c>
      <c r="V1122">
        <v>17</v>
      </c>
      <c r="Y1122" t="s">
        <v>65</v>
      </c>
      <c r="Z1122">
        <v>345</v>
      </c>
      <c r="AA1122" t="s">
        <v>279</v>
      </c>
      <c r="AB1122" t="s">
        <v>21</v>
      </c>
      <c r="AC1122">
        <v>162</v>
      </c>
    </row>
    <row r="1123" spans="1:29" x14ac:dyDescent="0.25">
      <c r="A1123">
        <v>345</v>
      </c>
      <c r="B1123">
        <v>345102</v>
      </c>
      <c r="C1123">
        <v>6525</v>
      </c>
      <c r="D1123" t="str">
        <f>VLOOKUP(C1123,'Schedule 3'!A:M,13,FALSE)</f>
        <v>Operational/Non-Service Expenses</v>
      </c>
      <c r="E1123">
        <v>16.07</v>
      </c>
      <c r="F1123" s="1">
        <v>42886</v>
      </c>
      <c r="G1123" t="s">
        <v>462</v>
      </c>
      <c r="H1123" t="s">
        <v>504</v>
      </c>
      <c r="I1123" t="s">
        <v>464</v>
      </c>
      <c r="J1123">
        <v>91594</v>
      </c>
      <c r="K1123">
        <v>59310</v>
      </c>
      <c r="L1123">
        <v>272103</v>
      </c>
      <c r="Q1123" t="s">
        <v>465</v>
      </c>
      <c r="U1123">
        <v>5</v>
      </c>
      <c r="V1123">
        <v>17</v>
      </c>
      <c r="Y1123" t="s">
        <v>65</v>
      </c>
      <c r="Z1123">
        <v>345</v>
      </c>
      <c r="AA1123" t="s">
        <v>279</v>
      </c>
      <c r="AB1123" t="s">
        <v>21</v>
      </c>
      <c r="AC1123">
        <v>164</v>
      </c>
    </row>
    <row r="1124" spans="1:29" x14ac:dyDescent="0.25">
      <c r="A1124">
        <v>345</v>
      </c>
      <c r="B1124">
        <v>345101</v>
      </c>
      <c r="C1124">
        <v>6525</v>
      </c>
      <c r="D1124" t="str">
        <f>VLOOKUP(C1124,'Schedule 3'!A:M,13,FALSE)</f>
        <v>Operational/Non-Service Expenses</v>
      </c>
      <c r="E1124">
        <v>0.35</v>
      </c>
      <c r="F1124" s="1">
        <v>42886</v>
      </c>
      <c r="G1124" t="s">
        <v>462</v>
      </c>
      <c r="H1124" t="s">
        <v>463</v>
      </c>
      <c r="I1124" t="s">
        <v>464</v>
      </c>
      <c r="J1124">
        <v>108580</v>
      </c>
      <c r="K1124">
        <v>59310</v>
      </c>
      <c r="L1124">
        <v>272103</v>
      </c>
      <c r="Q1124" t="s">
        <v>465</v>
      </c>
      <c r="U1124">
        <v>5</v>
      </c>
      <c r="V1124">
        <v>17</v>
      </c>
      <c r="Y1124" t="s">
        <v>65</v>
      </c>
      <c r="Z1124">
        <v>345</v>
      </c>
      <c r="AA1124" t="s">
        <v>279</v>
      </c>
      <c r="AB1124" t="s">
        <v>21</v>
      </c>
      <c r="AC1124">
        <v>166</v>
      </c>
    </row>
    <row r="1125" spans="1:29" x14ac:dyDescent="0.25">
      <c r="A1125">
        <v>345</v>
      </c>
      <c r="B1125">
        <v>345101</v>
      </c>
      <c r="C1125">
        <v>6525</v>
      </c>
      <c r="D1125" t="str">
        <f>VLOOKUP(C1125,'Schedule 3'!A:M,13,FALSE)</f>
        <v>Operational/Non-Service Expenses</v>
      </c>
      <c r="E1125">
        <v>229.05</v>
      </c>
      <c r="F1125" s="1">
        <v>42886</v>
      </c>
      <c r="G1125" t="s">
        <v>462</v>
      </c>
      <c r="H1125" t="s">
        <v>463</v>
      </c>
      <c r="I1125" t="s">
        <v>464</v>
      </c>
      <c r="J1125">
        <v>108595</v>
      </c>
      <c r="K1125">
        <v>59310</v>
      </c>
      <c r="L1125">
        <v>272103</v>
      </c>
      <c r="Q1125" t="s">
        <v>465</v>
      </c>
      <c r="U1125">
        <v>5</v>
      </c>
      <c r="V1125">
        <v>17</v>
      </c>
      <c r="Y1125" t="s">
        <v>65</v>
      </c>
      <c r="Z1125">
        <v>345</v>
      </c>
      <c r="AA1125" t="s">
        <v>279</v>
      </c>
      <c r="AB1125" t="s">
        <v>21</v>
      </c>
      <c r="AC1125">
        <v>168</v>
      </c>
    </row>
    <row r="1126" spans="1:29" x14ac:dyDescent="0.25">
      <c r="A1126">
        <v>345</v>
      </c>
      <c r="B1126">
        <v>345102</v>
      </c>
      <c r="C1126">
        <v>6525</v>
      </c>
      <c r="D1126" t="str">
        <f>VLOOKUP(C1126,'Schedule 3'!A:M,13,FALSE)</f>
        <v>Operational/Non-Service Expenses</v>
      </c>
      <c r="E1126">
        <v>637.19000000000005</v>
      </c>
      <c r="F1126" s="1">
        <v>42886</v>
      </c>
      <c r="G1126" t="s">
        <v>462</v>
      </c>
      <c r="H1126" t="s">
        <v>463</v>
      </c>
      <c r="I1126" t="s">
        <v>464</v>
      </c>
      <c r="J1126">
        <v>108615</v>
      </c>
      <c r="K1126">
        <v>59310</v>
      </c>
      <c r="L1126">
        <v>272103</v>
      </c>
      <c r="Q1126" t="s">
        <v>465</v>
      </c>
      <c r="U1126">
        <v>5</v>
      </c>
      <c r="V1126">
        <v>17</v>
      </c>
      <c r="Y1126" t="s">
        <v>65</v>
      </c>
      <c r="Z1126">
        <v>345</v>
      </c>
      <c r="AA1126" t="s">
        <v>279</v>
      </c>
      <c r="AB1126" t="s">
        <v>21</v>
      </c>
      <c r="AC1126">
        <v>170</v>
      </c>
    </row>
    <row r="1127" spans="1:29" x14ac:dyDescent="0.25">
      <c r="A1127">
        <v>345</v>
      </c>
      <c r="B1127">
        <v>345102</v>
      </c>
      <c r="C1127">
        <v>6525</v>
      </c>
      <c r="D1127" t="str">
        <f>VLOOKUP(C1127,'Schedule 3'!A:M,13,FALSE)</f>
        <v>Operational/Non-Service Expenses</v>
      </c>
      <c r="E1127">
        <v>-0.5</v>
      </c>
      <c r="F1127" s="1">
        <v>42886</v>
      </c>
      <c r="G1127" t="s">
        <v>462</v>
      </c>
      <c r="H1127" t="s">
        <v>505</v>
      </c>
      <c r="I1127" t="s">
        <v>464</v>
      </c>
      <c r="J1127">
        <v>163145</v>
      </c>
      <c r="K1127">
        <v>59310</v>
      </c>
      <c r="L1127">
        <v>272103</v>
      </c>
      <c r="Q1127" t="s">
        <v>465</v>
      </c>
      <c r="U1127">
        <v>5</v>
      </c>
      <c r="V1127">
        <v>17</v>
      </c>
      <c r="Y1127" t="s">
        <v>65</v>
      </c>
      <c r="Z1127">
        <v>345</v>
      </c>
      <c r="AA1127" t="s">
        <v>279</v>
      </c>
      <c r="AB1127" t="s">
        <v>21</v>
      </c>
      <c r="AC1127">
        <v>172</v>
      </c>
    </row>
    <row r="1128" spans="1:29" x14ac:dyDescent="0.25">
      <c r="A1128">
        <v>345</v>
      </c>
      <c r="B1128">
        <v>345102</v>
      </c>
      <c r="C1128">
        <v>6525</v>
      </c>
      <c r="D1128" t="str">
        <f>VLOOKUP(C1128,'Schedule 3'!A:M,13,FALSE)</f>
        <v>Operational/Non-Service Expenses</v>
      </c>
      <c r="E1128">
        <v>-0.42</v>
      </c>
      <c r="F1128" s="1">
        <v>42886</v>
      </c>
      <c r="G1128" t="s">
        <v>462</v>
      </c>
      <c r="H1128" t="s">
        <v>506</v>
      </c>
      <c r="I1128" t="s">
        <v>464</v>
      </c>
      <c r="J1128">
        <v>163146</v>
      </c>
      <c r="K1128">
        <v>59310</v>
      </c>
      <c r="L1128">
        <v>272103</v>
      </c>
      <c r="Q1128" t="s">
        <v>465</v>
      </c>
      <c r="U1128">
        <v>5</v>
      </c>
      <c r="V1128">
        <v>17</v>
      </c>
      <c r="Y1128" t="s">
        <v>65</v>
      </c>
      <c r="Z1128">
        <v>345</v>
      </c>
      <c r="AA1128" t="s">
        <v>279</v>
      </c>
      <c r="AB1128" t="s">
        <v>21</v>
      </c>
      <c r="AC1128">
        <v>174</v>
      </c>
    </row>
    <row r="1129" spans="1:29" x14ac:dyDescent="0.25">
      <c r="A1129">
        <v>345</v>
      </c>
      <c r="B1129">
        <v>345102</v>
      </c>
      <c r="C1129">
        <v>6525</v>
      </c>
      <c r="D1129" t="str">
        <f>VLOOKUP(C1129,'Schedule 3'!A:M,13,FALSE)</f>
        <v>Operational/Non-Service Expenses</v>
      </c>
      <c r="E1129">
        <v>0.36</v>
      </c>
      <c r="F1129" s="1">
        <v>42886</v>
      </c>
      <c r="G1129" t="s">
        <v>462</v>
      </c>
      <c r="H1129" t="s">
        <v>479</v>
      </c>
      <c r="I1129" t="s">
        <v>464</v>
      </c>
      <c r="J1129">
        <v>163147</v>
      </c>
      <c r="K1129">
        <v>59310</v>
      </c>
      <c r="L1129">
        <v>272103</v>
      </c>
      <c r="Q1129" t="s">
        <v>465</v>
      </c>
      <c r="U1129">
        <v>5</v>
      </c>
      <c r="V1129">
        <v>17</v>
      </c>
      <c r="Y1129" t="s">
        <v>65</v>
      </c>
      <c r="Z1129">
        <v>345</v>
      </c>
      <c r="AA1129" t="s">
        <v>279</v>
      </c>
      <c r="AB1129" t="s">
        <v>21</v>
      </c>
      <c r="AC1129">
        <v>176</v>
      </c>
    </row>
    <row r="1130" spans="1:29" x14ac:dyDescent="0.25">
      <c r="A1130">
        <v>345</v>
      </c>
      <c r="B1130">
        <v>345102</v>
      </c>
      <c r="C1130">
        <v>6525</v>
      </c>
      <c r="D1130" t="str">
        <f>VLOOKUP(C1130,'Schedule 3'!A:M,13,FALSE)</f>
        <v>Operational/Non-Service Expenses</v>
      </c>
      <c r="E1130">
        <v>0.63</v>
      </c>
      <c r="F1130" s="1">
        <v>42886</v>
      </c>
      <c r="G1130" t="s">
        <v>462</v>
      </c>
      <c r="H1130" t="s">
        <v>505</v>
      </c>
      <c r="I1130" t="s">
        <v>464</v>
      </c>
      <c r="J1130">
        <v>163148</v>
      </c>
      <c r="K1130">
        <v>59310</v>
      </c>
      <c r="L1130">
        <v>272103</v>
      </c>
      <c r="Q1130" t="s">
        <v>465</v>
      </c>
      <c r="U1130">
        <v>5</v>
      </c>
      <c r="V1130">
        <v>17</v>
      </c>
      <c r="Y1130" t="s">
        <v>65</v>
      </c>
      <c r="Z1130">
        <v>345</v>
      </c>
      <c r="AA1130" t="s">
        <v>279</v>
      </c>
      <c r="AB1130" t="s">
        <v>21</v>
      </c>
      <c r="AC1130">
        <v>178</v>
      </c>
    </row>
    <row r="1131" spans="1:29" x14ac:dyDescent="0.25">
      <c r="A1131">
        <v>345</v>
      </c>
      <c r="B1131">
        <v>345102</v>
      </c>
      <c r="C1131">
        <v>6525</v>
      </c>
      <c r="D1131" t="str">
        <f>VLOOKUP(C1131,'Schedule 3'!A:M,13,FALSE)</f>
        <v>Operational/Non-Service Expenses</v>
      </c>
      <c r="E1131">
        <v>0.69</v>
      </c>
      <c r="F1131" s="1">
        <v>42886</v>
      </c>
      <c r="G1131" t="s">
        <v>462</v>
      </c>
      <c r="H1131" t="s">
        <v>506</v>
      </c>
      <c r="I1131" t="s">
        <v>464</v>
      </c>
      <c r="J1131">
        <v>163149</v>
      </c>
      <c r="K1131">
        <v>59310</v>
      </c>
      <c r="L1131">
        <v>272103</v>
      </c>
      <c r="Q1131" t="s">
        <v>465</v>
      </c>
      <c r="U1131">
        <v>5</v>
      </c>
      <c r="V1131">
        <v>17</v>
      </c>
      <c r="Y1131" t="s">
        <v>65</v>
      </c>
      <c r="Z1131">
        <v>345</v>
      </c>
      <c r="AA1131" t="s">
        <v>279</v>
      </c>
      <c r="AB1131" t="s">
        <v>21</v>
      </c>
      <c r="AC1131">
        <v>180</v>
      </c>
    </row>
    <row r="1132" spans="1:29" x14ac:dyDescent="0.25">
      <c r="A1132">
        <v>345</v>
      </c>
      <c r="B1132">
        <v>345102</v>
      </c>
      <c r="C1132">
        <v>6525</v>
      </c>
      <c r="D1132" t="str">
        <f>VLOOKUP(C1132,'Schedule 3'!A:M,13,FALSE)</f>
        <v>Operational/Non-Service Expenses</v>
      </c>
      <c r="E1132">
        <v>0.93</v>
      </c>
      <c r="F1132" s="1">
        <v>42886</v>
      </c>
      <c r="G1132" t="s">
        <v>462</v>
      </c>
      <c r="H1132" t="s">
        <v>500</v>
      </c>
      <c r="I1132" t="s">
        <v>464</v>
      </c>
      <c r="J1132">
        <v>163150</v>
      </c>
      <c r="K1132">
        <v>59310</v>
      </c>
      <c r="L1132">
        <v>272103</v>
      </c>
      <c r="Q1132" t="s">
        <v>465</v>
      </c>
      <c r="U1132">
        <v>5</v>
      </c>
      <c r="V1132">
        <v>17</v>
      </c>
      <c r="Y1132" t="s">
        <v>65</v>
      </c>
      <c r="Z1132">
        <v>345</v>
      </c>
      <c r="AA1132" t="s">
        <v>279</v>
      </c>
      <c r="AB1132" t="s">
        <v>21</v>
      </c>
      <c r="AC1132">
        <v>182</v>
      </c>
    </row>
    <row r="1133" spans="1:29" x14ac:dyDescent="0.25">
      <c r="A1133">
        <v>345</v>
      </c>
      <c r="B1133">
        <v>345100</v>
      </c>
      <c r="C1133">
        <v>6530</v>
      </c>
      <c r="D1133" t="str">
        <f>VLOOKUP(C1133,'Schedule 3'!A:M,13,FALSE)</f>
        <v>Operational/Non-Service Expenses</v>
      </c>
      <c r="E1133">
        <v>25.17</v>
      </c>
      <c r="F1133" s="1">
        <v>42886</v>
      </c>
      <c r="G1133" t="s">
        <v>462</v>
      </c>
      <c r="H1133" t="s">
        <v>507</v>
      </c>
      <c r="I1133" t="s">
        <v>464</v>
      </c>
      <c r="J1133">
        <v>91926</v>
      </c>
      <c r="K1133">
        <v>59310</v>
      </c>
      <c r="L1133">
        <v>272103</v>
      </c>
      <c r="Q1133" t="s">
        <v>465</v>
      </c>
      <c r="U1133">
        <v>5</v>
      </c>
      <c r="V1133">
        <v>17</v>
      </c>
      <c r="Y1133" t="s">
        <v>65</v>
      </c>
      <c r="Z1133">
        <v>345</v>
      </c>
      <c r="AA1133" t="s">
        <v>279</v>
      </c>
      <c r="AB1133" t="s">
        <v>21</v>
      </c>
      <c r="AC1133">
        <v>184</v>
      </c>
    </row>
    <row r="1134" spans="1:29" x14ac:dyDescent="0.25">
      <c r="A1134">
        <v>345</v>
      </c>
      <c r="B1134">
        <v>345101</v>
      </c>
      <c r="C1134">
        <v>6530</v>
      </c>
      <c r="D1134" t="str">
        <f>VLOOKUP(C1134,'Schedule 3'!A:M,13,FALSE)</f>
        <v>Operational/Non-Service Expenses</v>
      </c>
      <c r="E1134">
        <v>21.59</v>
      </c>
      <c r="F1134" s="1">
        <v>42886</v>
      </c>
      <c r="G1134" t="s">
        <v>462</v>
      </c>
      <c r="H1134" t="s">
        <v>507</v>
      </c>
      <c r="I1134" t="s">
        <v>464</v>
      </c>
      <c r="J1134">
        <v>91927</v>
      </c>
      <c r="K1134">
        <v>59310</v>
      </c>
      <c r="L1134">
        <v>272103</v>
      </c>
      <c r="Q1134" t="s">
        <v>465</v>
      </c>
      <c r="U1134">
        <v>5</v>
      </c>
      <c r="V1134">
        <v>17</v>
      </c>
      <c r="Y1134" t="s">
        <v>65</v>
      </c>
      <c r="Z1134">
        <v>345</v>
      </c>
      <c r="AA1134" t="s">
        <v>279</v>
      </c>
      <c r="AB1134" t="s">
        <v>21</v>
      </c>
      <c r="AC1134">
        <v>186</v>
      </c>
    </row>
    <row r="1135" spans="1:29" x14ac:dyDescent="0.25">
      <c r="A1135">
        <v>345</v>
      </c>
      <c r="B1135">
        <v>345102</v>
      </c>
      <c r="C1135">
        <v>6530</v>
      </c>
      <c r="D1135" t="str">
        <f>VLOOKUP(C1135,'Schedule 3'!A:M,13,FALSE)</f>
        <v>Operational/Non-Service Expenses</v>
      </c>
      <c r="E1135">
        <v>509.33</v>
      </c>
      <c r="F1135" s="1">
        <v>42886</v>
      </c>
      <c r="G1135" t="s">
        <v>462</v>
      </c>
      <c r="H1135" t="s">
        <v>507</v>
      </c>
      <c r="I1135" t="s">
        <v>464</v>
      </c>
      <c r="J1135">
        <v>91928</v>
      </c>
      <c r="K1135">
        <v>59310</v>
      </c>
      <c r="L1135">
        <v>272103</v>
      </c>
      <c r="Q1135" t="s">
        <v>465</v>
      </c>
      <c r="U1135">
        <v>5</v>
      </c>
      <c r="V1135">
        <v>17</v>
      </c>
      <c r="Y1135" t="s">
        <v>65</v>
      </c>
      <c r="Z1135">
        <v>345</v>
      </c>
      <c r="AA1135" t="s">
        <v>279</v>
      </c>
      <c r="AB1135" t="s">
        <v>21</v>
      </c>
      <c r="AC1135">
        <v>188</v>
      </c>
    </row>
    <row r="1136" spans="1:29" x14ac:dyDescent="0.25">
      <c r="A1136">
        <v>345</v>
      </c>
      <c r="B1136">
        <v>345101</v>
      </c>
      <c r="C1136">
        <v>6530</v>
      </c>
      <c r="D1136" t="str">
        <f>VLOOKUP(C1136,'Schedule 3'!A:M,13,FALSE)</f>
        <v>Operational/Non-Service Expenses</v>
      </c>
      <c r="E1136">
        <v>0.34</v>
      </c>
      <c r="F1136" s="1">
        <v>42886</v>
      </c>
      <c r="G1136" t="s">
        <v>462</v>
      </c>
      <c r="H1136" t="s">
        <v>463</v>
      </c>
      <c r="I1136" t="s">
        <v>464</v>
      </c>
      <c r="J1136">
        <v>108581</v>
      </c>
      <c r="K1136">
        <v>59310</v>
      </c>
      <c r="L1136">
        <v>272103</v>
      </c>
      <c r="Q1136" t="s">
        <v>465</v>
      </c>
      <c r="U1136">
        <v>5</v>
      </c>
      <c r="V1136">
        <v>17</v>
      </c>
      <c r="Y1136" t="s">
        <v>65</v>
      </c>
      <c r="Z1136">
        <v>345</v>
      </c>
      <c r="AA1136" t="s">
        <v>279</v>
      </c>
      <c r="AB1136" t="s">
        <v>21</v>
      </c>
      <c r="AC1136">
        <v>190</v>
      </c>
    </row>
    <row r="1137" spans="1:29" x14ac:dyDescent="0.25">
      <c r="A1137">
        <v>345</v>
      </c>
      <c r="B1137">
        <v>345101</v>
      </c>
      <c r="C1137">
        <v>6530</v>
      </c>
      <c r="D1137" t="str">
        <f>VLOOKUP(C1137,'Schedule 3'!A:M,13,FALSE)</f>
        <v>Operational/Non-Service Expenses</v>
      </c>
      <c r="E1137">
        <v>489.08</v>
      </c>
      <c r="F1137" s="1">
        <v>42886</v>
      </c>
      <c r="G1137" t="s">
        <v>462</v>
      </c>
      <c r="H1137" t="s">
        <v>463</v>
      </c>
      <c r="I1137" t="s">
        <v>464</v>
      </c>
      <c r="J1137">
        <v>108596</v>
      </c>
      <c r="K1137">
        <v>59310</v>
      </c>
      <c r="L1137">
        <v>272103</v>
      </c>
      <c r="Q1137" t="s">
        <v>465</v>
      </c>
      <c r="U1137">
        <v>5</v>
      </c>
      <c r="V1137">
        <v>17</v>
      </c>
      <c r="Y1137" t="s">
        <v>65</v>
      </c>
      <c r="Z1137">
        <v>345</v>
      </c>
      <c r="AA1137" t="s">
        <v>279</v>
      </c>
      <c r="AB1137" t="s">
        <v>21</v>
      </c>
      <c r="AC1137">
        <v>192</v>
      </c>
    </row>
    <row r="1138" spans="1:29" x14ac:dyDescent="0.25">
      <c r="A1138">
        <v>345</v>
      </c>
      <c r="B1138">
        <v>345102</v>
      </c>
      <c r="C1138">
        <v>6530</v>
      </c>
      <c r="D1138" t="str">
        <f>VLOOKUP(C1138,'Schedule 3'!A:M,13,FALSE)</f>
        <v>Operational/Non-Service Expenses</v>
      </c>
      <c r="E1138">
        <v>4121.03</v>
      </c>
      <c r="F1138" s="1">
        <v>42886</v>
      </c>
      <c r="G1138" t="s">
        <v>462</v>
      </c>
      <c r="H1138" t="s">
        <v>463</v>
      </c>
      <c r="I1138" t="s">
        <v>464</v>
      </c>
      <c r="J1138">
        <v>108616</v>
      </c>
      <c r="K1138">
        <v>59310</v>
      </c>
      <c r="L1138">
        <v>272103</v>
      </c>
      <c r="Q1138" t="s">
        <v>465</v>
      </c>
      <c r="U1138">
        <v>5</v>
      </c>
      <c r="V1138">
        <v>17</v>
      </c>
      <c r="Y1138" t="s">
        <v>65</v>
      </c>
      <c r="Z1138">
        <v>345</v>
      </c>
      <c r="AA1138" t="s">
        <v>279</v>
      </c>
      <c r="AB1138" t="s">
        <v>21</v>
      </c>
      <c r="AC1138">
        <v>194</v>
      </c>
    </row>
    <row r="1139" spans="1:29" x14ac:dyDescent="0.25">
      <c r="A1139">
        <v>345</v>
      </c>
      <c r="B1139">
        <v>345101</v>
      </c>
      <c r="C1139">
        <v>6530</v>
      </c>
      <c r="D1139" t="str">
        <f>VLOOKUP(C1139,'Schedule 3'!A:M,13,FALSE)</f>
        <v>Operational/Non-Service Expenses</v>
      </c>
      <c r="E1139">
        <v>-0.4</v>
      </c>
      <c r="F1139" s="1">
        <v>42886</v>
      </c>
      <c r="G1139" t="s">
        <v>462</v>
      </c>
      <c r="H1139" t="s">
        <v>508</v>
      </c>
      <c r="I1139" t="s">
        <v>464</v>
      </c>
      <c r="J1139">
        <v>163089</v>
      </c>
      <c r="K1139">
        <v>59310</v>
      </c>
      <c r="L1139">
        <v>272103</v>
      </c>
      <c r="Q1139" t="s">
        <v>465</v>
      </c>
      <c r="U1139">
        <v>5</v>
      </c>
      <c r="V1139">
        <v>17</v>
      </c>
      <c r="Y1139" t="s">
        <v>65</v>
      </c>
      <c r="Z1139">
        <v>345</v>
      </c>
      <c r="AA1139" t="s">
        <v>279</v>
      </c>
      <c r="AB1139" t="s">
        <v>21</v>
      </c>
      <c r="AC1139">
        <v>196</v>
      </c>
    </row>
    <row r="1140" spans="1:29" x14ac:dyDescent="0.25">
      <c r="A1140">
        <v>345</v>
      </c>
      <c r="B1140">
        <v>345101</v>
      </c>
      <c r="C1140">
        <v>6530</v>
      </c>
      <c r="D1140" t="str">
        <f>VLOOKUP(C1140,'Schedule 3'!A:M,13,FALSE)</f>
        <v>Operational/Non-Service Expenses</v>
      </c>
      <c r="E1140">
        <v>0.21</v>
      </c>
      <c r="F1140" s="1">
        <v>42886</v>
      </c>
      <c r="G1140" t="s">
        <v>462</v>
      </c>
      <c r="H1140" t="s">
        <v>479</v>
      </c>
      <c r="I1140" t="s">
        <v>464</v>
      </c>
      <c r="J1140">
        <v>163090</v>
      </c>
      <c r="K1140">
        <v>59310</v>
      </c>
      <c r="L1140">
        <v>272103</v>
      </c>
      <c r="Q1140" t="s">
        <v>465</v>
      </c>
      <c r="U1140">
        <v>5</v>
      </c>
      <c r="V1140">
        <v>17</v>
      </c>
      <c r="Y1140" t="s">
        <v>65</v>
      </c>
      <c r="Z1140">
        <v>345</v>
      </c>
      <c r="AA1140" t="s">
        <v>279</v>
      </c>
      <c r="AB1140" t="s">
        <v>21</v>
      </c>
      <c r="AC1140">
        <v>198</v>
      </c>
    </row>
    <row r="1141" spans="1:29" x14ac:dyDescent="0.25">
      <c r="A1141">
        <v>345</v>
      </c>
      <c r="B1141">
        <v>345101</v>
      </c>
      <c r="C1141">
        <v>6530</v>
      </c>
      <c r="D1141" t="str">
        <f>VLOOKUP(C1141,'Schedule 3'!A:M,13,FALSE)</f>
        <v>Operational/Non-Service Expenses</v>
      </c>
      <c r="E1141">
        <v>0.53</v>
      </c>
      <c r="F1141" s="1">
        <v>42886</v>
      </c>
      <c r="G1141" t="s">
        <v>462</v>
      </c>
      <c r="H1141" t="s">
        <v>508</v>
      </c>
      <c r="I1141" t="s">
        <v>464</v>
      </c>
      <c r="J1141">
        <v>163091</v>
      </c>
      <c r="K1141">
        <v>59310</v>
      </c>
      <c r="L1141">
        <v>272103</v>
      </c>
      <c r="Q1141" t="s">
        <v>465</v>
      </c>
      <c r="U1141">
        <v>5</v>
      </c>
      <c r="V1141">
        <v>17</v>
      </c>
      <c r="Y1141" t="s">
        <v>65</v>
      </c>
      <c r="Z1141">
        <v>345</v>
      </c>
      <c r="AA1141" t="s">
        <v>279</v>
      </c>
      <c r="AB1141" t="s">
        <v>21</v>
      </c>
      <c r="AC1141">
        <v>200</v>
      </c>
    </row>
    <row r="1142" spans="1:29" x14ac:dyDescent="0.25">
      <c r="A1142">
        <v>345</v>
      </c>
      <c r="B1142">
        <v>345102</v>
      </c>
      <c r="C1142">
        <v>6530</v>
      </c>
      <c r="D1142" t="str">
        <f>VLOOKUP(C1142,'Schedule 3'!A:M,13,FALSE)</f>
        <v>Operational/Non-Service Expenses</v>
      </c>
      <c r="E1142">
        <v>-0.57999999999999996</v>
      </c>
      <c r="F1142" s="1">
        <v>42886</v>
      </c>
      <c r="G1142" t="s">
        <v>462</v>
      </c>
      <c r="H1142" t="s">
        <v>509</v>
      </c>
      <c r="I1142" t="s">
        <v>464</v>
      </c>
      <c r="J1142">
        <v>163151</v>
      </c>
      <c r="K1142">
        <v>59310</v>
      </c>
      <c r="L1142">
        <v>272103</v>
      </c>
      <c r="Q1142" t="s">
        <v>465</v>
      </c>
      <c r="U1142">
        <v>5</v>
      </c>
      <c r="V1142">
        <v>17</v>
      </c>
      <c r="Y1142" t="s">
        <v>65</v>
      </c>
      <c r="Z1142">
        <v>345</v>
      </c>
      <c r="AA1142" t="s">
        <v>279</v>
      </c>
      <c r="AB1142" t="s">
        <v>21</v>
      </c>
      <c r="AC1142">
        <v>202</v>
      </c>
    </row>
    <row r="1143" spans="1:29" x14ac:dyDescent="0.25">
      <c r="A1143">
        <v>345</v>
      </c>
      <c r="B1143">
        <v>345102</v>
      </c>
      <c r="C1143">
        <v>6530</v>
      </c>
      <c r="D1143" t="str">
        <f>VLOOKUP(C1143,'Schedule 3'!A:M,13,FALSE)</f>
        <v>Operational/Non-Service Expenses</v>
      </c>
      <c r="E1143">
        <v>-0.38</v>
      </c>
      <c r="F1143" s="1">
        <v>42886</v>
      </c>
      <c r="G1143" t="s">
        <v>462</v>
      </c>
      <c r="H1143" t="s">
        <v>510</v>
      </c>
      <c r="I1143" t="s">
        <v>464</v>
      </c>
      <c r="J1143">
        <v>163152</v>
      </c>
      <c r="K1143">
        <v>59310</v>
      </c>
      <c r="L1143">
        <v>272103</v>
      </c>
      <c r="Q1143" t="s">
        <v>465</v>
      </c>
      <c r="U1143">
        <v>5</v>
      </c>
      <c r="V1143">
        <v>17</v>
      </c>
      <c r="Y1143" t="s">
        <v>65</v>
      </c>
      <c r="Z1143">
        <v>345</v>
      </c>
      <c r="AA1143" t="s">
        <v>279</v>
      </c>
      <c r="AB1143" t="s">
        <v>21</v>
      </c>
      <c r="AC1143">
        <v>204</v>
      </c>
    </row>
    <row r="1144" spans="1:29" x14ac:dyDescent="0.25">
      <c r="A1144">
        <v>345</v>
      </c>
      <c r="B1144">
        <v>345102</v>
      </c>
      <c r="C1144">
        <v>6530</v>
      </c>
      <c r="D1144" t="str">
        <f>VLOOKUP(C1144,'Schedule 3'!A:M,13,FALSE)</f>
        <v>Operational/Non-Service Expenses</v>
      </c>
      <c r="E1144">
        <v>-0.12</v>
      </c>
      <c r="F1144" s="1">
        <v>42886</v>
      </c>
      <c r="G1144" t="s">
        <v>462</v>
      </c>
      <c r="H1144" t="s">
        <v>470</v>
      </c>
      <c r="I1144" t="s">
        <v>464</v>
      </c>
      <c r="J1144">
        <v>163153</v>
      </c>
      <c r="K1144">
        <v>59310</v>
      </c>
      <c r="L1144">
        <v>272103</v>
      </c>
      <c r="Q1144" t="s">
        <v>465</v>
      </c>
      <c r="U1144">
        <v>5</v>
      </c>
      <c r="V1144">
        <v>17</v>
      </c>
      <c r="Y1144" t="s">
        <v>65</v>
      </c>
      <c r="Z1144">
        <v>345</v>
      </c>
      <c r="AA1144" t="s">
        <v>279</v>
      </c>
      <c r="AB1144" t="s">
        <v>21</v>
      </c>
      <c r="AC1144">
        <v>206</v>
      </c>
    </row>
    <row r="1145" spans="1:29" x14ac:dyDescent="0.25">
      <c r="A1145">
        <v>345</v>
      </c>
      <c r="B1145">
        <v>345102</v>
      </c>
      <c r="C1145">
        <v>6530</v>
      </c>
      <c r="D1145" t="str">
        <f>VLOOKUP(C1145,'Schedule 3'!A:M,13,FALSE)</f>
        <v>Operational/Non-Service Expenses</v>
      </c>
      <c r="E1145">
        <v>0.12</v>
      </c>
      <c r="F1145" s="1">
        <v>42886</v>
      </c>
      <c r="G1145" t="s">
        <v>462</v>
      </c>
      <c r="H1145" t="s">
        <v>472</v>
      </c>
      <c r="I1145" t="s">
        <v>464</v>
      </c>
      <c r="J1145">
        <v>163154</v>
      </c>
      <c r="K1145">
        <v>59310</v>
      </c>
      <c r="L1145">
        <v>272103</v>
      </c>
      <c r="Q1145" t="s">
        <v>465</v>
      </c>
      <c r="U1145">
        <v>5</v>
      </c>
      <c r="V1145">
        <v>17</v>
      </c>
      <c r="Y1145" t="s">
        <v>65</v>
      </c>
      <c r="Z1145">
        <v>345</v>
      </c>
      <c r="AA1145" t="s">
        <v>279</v>
      </c>
      <c r="AB1145" t="s">
        <v>21</v>
      </c>
      <c r="AC1145">
        <v>208</v>
      </c>
    </row>
    <row r="1146" spans="1:29" x14ac:dyDescent="0.25">
      <c r="A1146">
        <v>345</v>
      </c>
      <c r="B1146">
        <v>345102</v>
      </c>
      <c r="C1146">
        <v>6530</v>
      </c>
      <c r="D1146" t="str">
        <f>VLOOKUP(C1146,'Schedule 3'!A:M,13,FALSE)</f>
        <v>Operational/Non-Service Expenses</v>
      </c>
      <c r="E1146">
        <v>0.34</v>
      </c>
      <c r="F1146" s="1">
        <v>42886</v>
      </c>
      <c r="G1146" t="s">
        <v>462</v>
      </c>
      <c r="H1146" t="s">
        <v>511</v>
      </c>
      <c r="I1146" t="s">
        <v>464</v>
      </c>
      <c r="J1146">
        <v>163155</v>
      </c>
      <c r="K1146">
        <v>59310</v>
      </c>
      <c r="L1146">
        <v>272103</v>
      </c>
      <c r="Q1146" t="s">
        <v>465</v>
      </c>
      <c r="U1146">
        <v>5</v>
      </c>
      <c r="V1146">
        <v>17</v>
      </c>
      <c r="Y1146" t="s">
        <v>65</v>
      </c>
      <c r="Z1146">
        <v>345</v>
      </c>
      <c r="AA1146" t="s">
        <v>279</v>
      </c>
      <c r="AB1146" t="s">
        <v>21</v>
      </c>
      <c r="AC1146">
        <v>210</v>
      </c>
    </row>
    <row r="1147" spans="1:29" x14ac:dyDescent="0.25">
      <c r="A1147">
        <v>345</v>
      </c>
      <c r="B1147">
        <v>345102</v>
      </c>
      <c r="C1147">
        <v>6530</v>
      </c>
      <c r="D1147" t="str">
        <f>VLOOKUP(C1147,'Schedule 3'!A:M,13,FALSE)</f>
        <v>Operational/Non-Service Expenses</v>
      </c>
      <c r="E1147">
        <v>0.4</v>
      </c>
      <c r="F1147" s="1">
        <v>42886</v>
      </c>
      <c r="G1147" t="s">
        <v>462</v>
      </c>
      <c r="H1147" t="s">
        <v>512</v>
      </c>
      <c r="I1147" t="s">
        <v>464</v>
      </c>
      <c r="J1147">
        <v>163156</v>
      </c>
      <c r="K1147">
        <v>59310</v>
      </c>
      <c r="L1147">
        <v>272103</v>
      </c>
      <c r="Q1147" t="s">
        <v>465</v>
      </c>
      <c r="U1147">
        <v>5</v>
      </c>
      <c r="V1147">
        <v>17</v>
      </c>
      <c r="Y1147" t="s">
        <v>65</v>
      </c>
      <c r="Z1147">
        <v>345</v>
      </c>
      <c r="AA1147" t="s">
        <v>279</v>
      </c>
      <c r="AB1147" t="s">
        <v>21</v>
      </c>
      <c r="AC1147">
        <v>212</v>
      </c>
    </row>
    <row r="1148" spans="1:29" x14ac:dyDescent="0.25">
      <c r="A1148">
        <v>345</v>
      </c>
      <c r="B1148">
        <v>345102</v>
      </c>
      <c r="C1148">
        <v>6530</v>
      </c>
      <c r="D1148" t="str">
        <f>VLOOKUP(C1148,'Schedule 3'!A:M,13,FALSE)</f>
        <v>Operational/Non-Service Expenses</v>
      </c>
      <c r="E1148">
        <v>0.45</v>
      </c>
      <c r="F1148" s="1">
        <v>42886</v>
      </c>
      <c r="G1148" t="s">
        <v>462</v>
      </c>
      <c r="H1148" t="s">
        <v>513</v>
      </c>
      <c r="I1148" t="s">
        <v>464</v>
      </c>
      <c r="J1148">
        <v>163157</v>
      </c>
      <c r="K1148">
        <v>59310</v>
      </c>
      <c r="L1148">
        <v>272103</v>
      </c>
      <c r="Q1148" t="s">
        <v>465</v>
      </c>
      <c r="U1148">
        <v>5</v>
      </c>
      <c r="V1148">
        <v>17</v>
      </c>
      <c r="Y1148" t="s">
        <v>65</v>
      </c>
      <c r="Z1148">
        <v>345</v>
      </c>
      <c r="AA1148" t="s">
        <v>279</v>
      </c>
      <c r="AB1148" t="s">
        <v>21</v>
      </c>
      <c r="AC1148">
        <v>214</v>
      </c>
    </row>
    <row r="1149" spans="1:29" x14ac:dyDescent="0.25">
      <c r="A1149">
        <v>345</v>
      </c>
      <c r="B1149">
        <v>345102</v>
      </c>
      <c r="C1149">
        <v>6530</v>
      </c>
      <c r="D1149" t="str">
        <f>VLOOKUP(C1149,'Schedule 3'!A:M,13,FALSE)</f>
        <v>Operational/Non-Service Expenses</v>
      </c>
      <c r="E1149">
        <v>0.46</v>
      </c>
      <c r="F1149" s="1">
        <v>42886</v>
      </c>
      <c r="G1149" t="s">
        <v>462</v>
      </c>
      <c r="H1149" t="s">
        <v>514</v>
      </c>
      <c r="I1149" t="s">
        <v>464</v>
      </c>
      <c r="J1149">
        <v>163158</v>
      </c>
      <c r="K1149">
        <v>59310</v>
      </c>
      <c r="L1149">
        <v>272103</v>
      </c>
      <c r="Q1149" t="s">
        <v>465</v>
      </c>
      <c r="U1149">
        <v>5</v>
      </c>
      <c r="V1149">
        <v>17</v>
      </c>
      <c r="Y1149" t="s">
        <v>65</v>
      </c>
      <c r="Z1149">
        <v>345</v>
      </c>
      <c r="AA1149" t="s">
        <v>279</v>
      </c>
      <c r="AB1149" t="s">
        <v>21</v>
      </c>
      <c r="AC1149">
        <v>216</v>
      </c>
    </row>
    <row r="1150" spans="1:29" x14ac:dyDescent="0.25">
      <c r="A1150">
        <v>345</v>
      </c>
      <c r="B1150">
        <v>345102</v>
      </c>
      <c r="C1150">
        <v>6530</v>
      </c>
      <c r="D1150" t="str">
        <f>VLOOKUP(C1150,'Schedule 3'!A:M,13,FALSE)</f>
        <v>Operational/Non-Service Expenses</v>
      </c>
      <c r="E1150">
        <v>0.52</v>
      </c>
      <c r="F1150" s="1">
        <v>42886</v>
      </c>
      <c r="G1150" t="s">
        <v>462</v>
      </c>
      <c r="H1150" t="s">
        <v>510</v>
      </c>
      <c r="I1150" t="s">
        <v>464</v>
      </c>
      <c r="J1150">
        <v>163159</v>
      </c>
      <c r="K1150">
        <v>59310</v>
      </c>
      <c r="L1150">
        <v>272103</v>
      </c>
      <c r="Q1150" t="s">
        <v>465</v>
      </c>
      <c r="U1150">
        <v>5</v>
      </c>
      <c r="V1150">
        <v>17</v>
      </c>
      <c r="Y1150" t="s">
        <v>65</v>
      </c>
      <c r="Z1150">
        <v>345</v>
      </c>
      <c r="AA1150" t="s">
        <v>279</v>
      </c>
      <c r="AB1150" t="s">
        <v>21</v>
      </c>
      <c r="AC1150">
        <v>218</v>
      </c>
    </row>
    <row r="1151" spans="1:29" x14ac:dyDescent="0.25">
      <c r="A1151">
        <v>345</v>
      </c>
      <c r="B1151">
        <v>345102</v>
      </c>
      <c r="C1151">
        <v>6530</v>
      </c>
      <c r="D1151" t="str">
        <f>VLOOKUP(C1151,'Schedule 3'!A:M,13,FALSE)</f>
        <v>Operational/Non-Service Expenses</v>
      </c>
      <c r="E1151">
        <v>0.78</v>
      </c>
      <c r="F1151" s="1">
        <v>42886</v>
      </c>
      <c r="G1151" t="s">
        <v>462</v>
      </c>
      <c r="H1151" t="s">
        <v>509</v>
      </c>
      <c r="I1151" t="s">
        <v>464</v>
      </c>
      <c r="J1151">
        <v>163160</v>
      </c>
      <c r="K1151">
        <v>59310</v>
      </c>
      <c r="L1151">
        <v>272103</v>
      </c>
      <c r="Q1151" t="s">
        <v>465</v>
      </c>
      <c r="U1151">
        <v>5</v>
      </c>
      <c r="V1151">
        <v>17</v>
      </c>
      <c r="Y1151" t="s">
        <v>65</v>
      </c>
      <c r="Z1151">
        <v>345</v>
      </c>
      <c r="AA1151" t="s">
        <v>279</v>
      </c>
      <c r="AB1151" t="s">
        <v>21</v>
      </c>
      <c r="AC1151">
        <v>220</v>
      </c>
    </row>
    <row r="1152" spans="1:29" x14ac:dyDescent="0.25">
      <c r="A1152">
        <v>345</v>
      </c>
      <c r="B1152">
        <v>345102</v>
      </c>
      <c r="C1152">
        <v>6530</v>
      </c>
      <c r="D1152" t="str">
        <f>VLOOKUP(C1152,'Schedule 3'!A:M,13,FALSE)</f>
        <v>Operational/Non-Service Expenses</v>
      </c>
      <c r="E1152">
        <v>0.79</v>
      </c>
      <c r="F1152" s="1">
        <v>42886</v>
      </c>
      <c r="G1152" t="s">
        <v>462</v>
      </c>
      <c r="H1152" t="s">
        <v>512</v>
      </c>
      <c r="I1152" t="s">
        <v>464</v>
      </c>
      <c r="J1152">
        <v>163161</v>
      </c>
      <c r="K1152">
        <v>59310</v>
      </c>
      <c r="L1152">
        <v>272103</v>
      </c>
      <c r="Q1152" t="s">
        <v>465</v>
      </c>
      <c r="U1152">
        <v>5</v>
      </c>
      <c r="V1152">
        <v>17</v>
      </c>
      <c r="Y1152" t="s">
        <v>65</v>
      </c>
      <c r="Z1152">
        <v>345</v>
      </c>
      <c r="AA1152" t="s">
        <v>279</v>
      </c>
      <c r="AB1152" t="s">
        <v>21</v>
      </c>
      <c r="AC1152">
        <v>222</v>
      </c>
    </row>
    <row r="1153" spans="1:29" x14ac:dyDescent="0.25">
      <c r="A1153">
        <v>345</v>
      </c>
      <c r="B1153">
        <v>345102</v>
      </c>
      <c r="C1153">
        <v>6530</v>
      </c>
      <c r="D1153" t="str">
        <f>VLOOKUP(C1153,'Schedule 3'!A:M,13,FALSE)</f>
        <v>Operational/Non-Service Expenses</v>
      </c>
      <c r="E1153">
        <v>1.22</v>
      </c>
      <c r="F1153" s="1">
        <v>42886</v>
      </c>
      <c r="G1153" t="s">
        <v>462</v>
      </c>
      <c r="H1153" t="s">
        <v>471</v>
      </c>
      <c r="I1153" t="s">
        <v>464</v>
      </c>
      <c r="J1153">
        <v>163162</v>
      </c>
      <c r="K1153">
        <v>59310</v>
      </c>
      <c r="L1153">
        <v>272103</v>
      </c>
      <c r="Q1153" t="s">
        <v>465</v>
      </c>
      <c r="U1153">
        <v>5</v>
      </c>
      <c r="V1153">
        <v>17</v>
      </c>
      <c r="Y1153" t="s">
        <v>65</v>
      </c>
      <c r="Z1153">
        <v>345</v>
      </c>
      <c r="AA1153" t="s">
        <v>279</v>
      </c>
      <c r="AB1153" t="s">
        <v>21</v>
      </c>
      <c r="AC1153">
        <v>224</v>
      </c>
    </row>
    <row r="1154" spans="1:29" x14ac:dyDescent="0.25">
      <c r="A1154">
        <v>345</v>
      </c>
      <c r="B1154">
        <v>345102</v>
      </c>
      <c r="C1154">
        <v>6530</v>
      </c>
      <c r="D1154" t="str">
        <f>VLOOKUP(C1154,'Schedule 3'!A:M,13,FALSE)</f>
        <v>Operational/Non-Service Expenses</v>
      </c>
      <c r="E1154">
        <v>1.22</v>
      </c>
      <c r="F1154" s="1">
        <v>42886</v>
      </c>
      <c r="G1154" t="s">
        <v>462</v>
      </c>
      <c r="H1154" t="s">
        <v>478</v>
      </c>
      <c r="I1154" t="s">
        <v>464</v>
      </c>
      <c r="J1154">
        <v>163163</v>
      </c>
      <c r="K1154">
        <v>59310</v>
      </c>
      <c r="L1154">
        <v>272103</v>
      </c>
      <c r="Q1154" t="s">
        <v>465</v>
      </c>
      <c r="U1154">
        <v>5</v>
      </c>
      <c r="V1154">
        <v>17</v>
      </c>
      <c r="Y1154" t="s">
        <v>65</v>
      </c>
      <c r="Z1154">
        <v>345</v>
      </c>
      <c r="AA1154" t="s">
        <v>279</v>
      </c>
      <c r="AB1154" t="s">
        <v>21</v>
      </c>
      <c r="AC1154">
        <v>226</v>
      </c>
    </row>
    <row r="1155" spans="1:29" x14ac:dyDescent="0.25">
      <c r="A1155">
        <v>345</v>
      </c>
      <c r="B1155">
        <v>345102</v>
      </c>
      <c r="C1155">
        <v>6530</v>
      </c>
      <c r="D1155" t="str">
        <f>VLOOKUP(C1155,'Schedule 3'!A:M,13,FALSE)</f>
        <v>Operational/Non-Service Expenses</v>
      </c>
      <c r="E1155">
        <v>1.59</v>
      </c>
      <c r="F1155" s="1">
        <v>42886</v>
      </c>
      <c r="G1155" t="s">
        <v>462</v>
      </c>
      <c r="H1155" t="s">
        <v>475</v>
      </c>
      <c r="I1155" t="s">
        <v>464</v>
      </c>
      <c r="J1155">
        <v>163164</v>
      </c>
      <c r="K1155">
        <v>59310</v>
      </c>
      <c r="L1155">
        <v>272103</v>
      </c>
      <c r="Q1155" t="s">
        <v>465</v>
      </c>
      <c r="U1155">
        <v>5</v>
      </c>
      <c r="V1155">
        <v>17</v>
      </c>
      <c r="Y1155" t="s">
        <v>65</v>
      </c>
      <c r="Z1155">
        <v>345</v>
      </c>
      <c r="AA1155" t="s">
        <v>279</v>
      </c>
      <c r="AB1155" t="s">
        <v>21</v>
      </c>
      <c r="AC1155">
        <v>228</v>
      </c>
    </row>
    <row r="1156" spans="1:29" x14ac:dyDescent="0.25">
      <c r="A1156">
        <v>345</v>
      </c>
      <c r="B1156">
        <v>345102</v>
      </c>
      <c r="C1156">
        <v>6530</v>
      </c>
      <c r="D1156" t="str">
        <f>VLOOKUP(C1156,'Schedule 3'!A:M,13,FALSE)</f>
        <v>Operational/Non-Service Expenses</v>
      </c>
      <c r="E1156">
        <v>1.98</v>
      </c>
      <c r="F1156" s="1">
        <v>42886</v>
      </c>
      <c r="G1156" t="s">
        <v>462</v>
      </c>
      <c r="H1156" t="s">
        <v>500</v>
      </c>
      <c r="I1156" t="s">
        <v>464</v>
      </c>
      <c r="J1156">
        <v>163165</v>
      </c>
      <c r="K1156">
        <v>59310</v>
      </c>
      <c r="L1156">
        <v>272103</v>
      </c>
      <c r="Q1156" t="s">
        <v>465</v>
      </c>
      <c r="U1156">
        <v>5</v>
      </c>
      <c r="V1156">
        <v>17</v>
      </c>
      <c r="Y1156" t="s">
        <v>65</v>
      </c>
      <c r="Z1156">
        <v>345</v>
      </c>
      <c r="AA1156" t="s">
        <v>279</v>
      </c>
      <c r="AB1156" t="s">
        <v>21</v>
      </c>
      <c r="AC1156">
        <v>230</v>
      </c>
    </row>
    <row r="1157" spans="1:29" x14ac:dyDescent="0.25">
      <c r="A1157">
        <v>345</v>
      </c>
      <c r="B1157">
        <v>345102</v>
      </c>
      <c r="C1157">
        <v>6530</v>
      </c>
      <c r="D1157" t="str">
        <f>VLOOKUP(C1157,'Schedule 3'!A:M,13,FALSE)</f>
        <v>Operational/Non-Service Expenses</v>
      </c>
      <c r="E1157">
        <v>4.5999999999999996</v>
      </c>
      <c r="F1157" s="1">
        <v>42886</v>
      </c>
      <c r="G1157" t="s">
        <v>462</v>
      </c>
      <c r="H1157" t="s">
        <v>479</v>
      </c>
      <c r="I1157" t="s">
        <v>464</v>
      </c>
      <c r="J1157">
        <v>163166</v>
      </c>
      <c r="K1157">
        <v>59310</v>
      </c>
      <c r="L1157">
        <v>272103</v>
      </c>
      <c r="Q1157" t="s">
        <v>465</v>
      </c>
      <c r="U1157">
        <v>5</v>
      </c>
      <c r="V1157">
        <v>17</v>
      </c>
      <c r="Y1157" t="s">
        <v>65</v>
      </c>
      <c r="Z1157">
        <v>345</v>
      </c>
      <c r="AA1157" t="s">
        <v>279</v>
      </c>
      <c r="AB1157" t="s">
        <v>21</v>
      </c>
      <c r="AC1157">
        <v>232</v>
      </c>
    </row>
    <row r="1158" spans="1:29" x14ac:dyDescent="0.25">
      <c r="A1158">
        <v>345</v>
      </c>
      <c r="B1158">
        <v>345102</v>
      </c>
      <c r="C1158">
        <v>6530</v>
      </c>
      <c r="D1158" t="str">
        <f>VLOOKUP(C1158,'Schedule 3'!A:M,13,FALSE)</f>
        <v>Operational/Non-Service Expenses</v>
      </c>
      <c r="E1158">
        <v>7.29</v>
      </c>
      <c r="F1158" s="1">
        <v>42886</v>
      </c>
      <c r="G1158" t="s">
        <v>462</v>
      </c>
      <c r="H1158" t="s">
        <v>492</v>
      </c>
      <c r="I1158" t="s">
        <v>464</v>
      </c>
      <c r="J1158">
        <v>163167</v>
      </c>
      <c r="K1158">
        <v>59310</v>
      </c>
      <c r="L1158">
        <v>272103</v>
      </c>
      <c r="Q1158" t="s">
        <v>465</v>
      </c>
      <c r="U1158">
        <v>5</v>
      </c>
      <c r="V1158">
        <v>17</v>
      </c>
      <c r="Y1158" t="s">
        <v>65</v>
      </c>
      <c r="Z1158">
        <v>345</v>
      </c>
      <c r="AA1158" t="s">
        <v>279</v>
      </c>
      <c r="AB1158" t="s">
        <v>21</v>
      </c>
      <c r="AC1158">
        <v>234</v>
      </c>
    </row>
    <row r="1159" spans="1:29" x14ac:dyDescent="0.25">
      <c r="A1159">
        <v>345</v>
      </c>
      <c r="B1159">
        <v>345102</v>
      </c>
      <c r="C1159">
        <v>6530</v>
      </c>
      <c r="D1159" t="str">
        <f>VLOOKUP(C1159,'Schedule 3'!A:M,13,FALSE)</f>
        <v>Operational/Non-Service Expenses</v>
      </c>
      <c r="E1159">
        <v>9.1300000000000008</v>
      </c>
      <c r="F1159" s="1">
        <v>42886</v>
      </c>
      <c r="G1159" t="s">
        <v>462</v>
      </c>
      <c r="H1159" t="s">
        <v>480</v>
      </c>
      <c r="I1159" t="s">
        <v>464</v>
      </c>
      <c r="J1159">
        <v>163168</v>
      </c>
      <c r="K1159">
        <v>59310</v>
      </c>
      <c r="L1159">
        <v>272103</v>
      </c>
      <c r="Q1159" t="s">
        <v>465</v>
      </c>
      <c r="U1159">
        <v>5</v>
      </c>
      <c r="V1159">
        <v>17</v>
      </c>
      <c r="Y1159" t="s">
        <v>65</v>
      </c>
      <c r="Z1159">
        <v>345</v>
      </c>
      <c r="AA1159" t="s">
        <v>279</v>
      </c>
      <c r="AB1159" t="s">
        <v>21</v>
      </c>
      <c r="AC1159">
        <v>236</v>
      </c>
    </row>
    <row r="1160" spans="1:29" x14ac:dyDescent="0.25">
      <c r="A1160">
        <v>345</v>
      </c>
      <c r="B1160">
        <v>345101</v>
      </c>
      <c r="C1160">
        <v>6530</v>
      </c>
      <c r="D1160" t="str">
        <f>VLOOKUP(C1160,'Schedule 3'!A:M,13,FALSE)</f>
        <v>Operational/Non-Service Expenses</v>
      </c>
      <c r="E1160">
        <v>80.52</v>
      </c>
      <c r="F1160" s="1">
        <v>42886</v>
      </c>
      <c r="G1160" t="s">
        <v>462</v>
      </c>
      <c r="H1160" t="s">
        <v>515</v>
      </c>
      <c r="I1160" t="s">
        <v>464</v>
      </c>
      <c r="J1160">
        <v>2003112</v>
      </c>
      <c r="K1160">
        <v>59310</v>
      </c>
      <c r="L1160">
        <v>272103</v>
      </c>
      <c r="Q1160" t="s">
        <v>465</v>
      </c>
      <c r="U1160">
        <v>5</v>
      </c>
      <c r="V1160">
        <v>17</v>
      </c>
      <c r="Y1160" t="s">
        <v>65</v>
      </c>
      <c r="Z1160">
        <v>345</v>
      </c>
      <c r="AA1160" t="s">
        <v>279</v>
      </c>
      <c r="AB1160" t="s">
        <v>21</v>
      </c>
      <c r="AC1160">
        <v>238</v>
      </c>
    </row>
    <row r="1161" spans="1:29" x14ac:dyDescent="0.25">
      <c r="A1161">
        <v>345</v>
      </c>
      <c r="B1161">
        <v>345101</v>
      </c>
      <c r="C1161">
        <v>6530</v>
      </c>
      <c r="D1161" t="str">
        <f>VLOOKUP(C1161,'Schedule 3'!A:M,13,FALSE)</f>
        <v>Operational/Non-Service Expenses</v>
      </c>
      <c r="E1161">
        <v>89.01</v>
      </c>
      <c r="F1161" s="1">
        <v>42886</v>
      </c>
      <c r="G1161" t="s">
        <v>462</v>
      </c>
      <c r="H1161" t="s">
        <v>516</v>
      </c>
      <c r="I1161" t="s">
        <v>464</v>
      </c>
      <c r="J1161">
        <v>2003113</v>
      </c>
      <c r="K1161">
        <v>59310</v>
      </c>
      <c r="L1161">
        <v>272103</v>
      </c>
      <c r="Q1161" t="s">
        <v>465</v>
      </c>
      <c r="U1161">
        <v>5</v>
      </c>
      <c r="V1161">
        <v>17</v>
      </c>
      <c r="Y1161" t="s">
        <v>65</v>
      </c>
      <c r="Z1161">
        <v>345</v>
      </c>
      <c r="AA1161" t="s">
        <v>279</v>
      </c>
      <c r="AB1161" t="s">
        <v>21</v>
      </c>
      <c r="AC1161">
        <v>240</v>
      </c>
    </row>
    <row r="1162" spans="1:29" x14ac:dyDescent="0.25">
      <c r="A1162">
        <v>345</v>
      </c>
      <c r="B1162">
        <v>345102</v>
      </c>
      <c r="C1162">
        <v>6530</v>
      </c>
      <c r="D1162" t="str">
        <f>VLOOKUP(C1162,'Schedule 3'!A:M,13,FALSE)</f>
        <v>Operational/Non-Service Expenses</v>
      </c>
      <c r="E1162">
        <v>102.91</v>
      </c>
      <c r="F1162" s="1">
        <v>42886</v>
      </c>
      <c r="G1162" t="s">
        <v>462</v>
      </c>
      <c r="H1162" t="s">
        <v>517</v>
      </c>
      <c r="I1162" t="s">
        <v>464</v>
      </c>
      <c r="J1162">
        <v>5000343</v>
      </c>
      <c r="K1162">
        <v>59310</v>
      </c>
      <c r="L1162">
        <v>272103</v>
      </c>
      <c r="Q1162" t="s">
        <v>465</v>
      </c>
      <c r="U1162">
        <v>5</v>
      </c>
      <c r="V1162">
        <v>17</v>
      </c>
      <c r="Y1162" t="s">
        <v>65</v>
      </c>
      <c r="Z1162">
        <v>345</v>
      </c>
      <c r="AA1162" t="s">
        <v>279</v>
      </c>
      <c r="AB1162" t="s">
        <v>21</v>
      </c>
      <c r="AC1162">
        <v>242</v>
      </c>
    </row>
    <row r="1163" spans="1:29" x14ac:dyDescent="0.25">
      <c r="A1163">
        <v>345</v>
      </c>
      <c r="B1163">
        <v>345102</v>
      </c>
      <c r="C1163">
        <v>6530</v>
      </c>
      <c r="D1163" t="str">
        <f>VLOOKUP(C1163,'Schedule 3'!A:M,13,FALSE)</f>
        <v>Operational/Non-Service Expenses</v>
      </c>
      <c r="E1163">
        <v>115.86</v>
      </c>
      <c r="F1163" s="1">
        <v>42886</v>
      </c>
      <c r="G1163" t="s">
        <v>462</v>
      </c>
      <c r="H1163" t="s">
        <v>518</v>
      </c>
      <c r="I1163" t="s">
        <v>464</v>
      </c>
      <c r="J1163">
        <v>5000527</v>
      </c>
      <c r="K1163">
        <v>59310</v>
      </c>
      <c r="L1163">
        <v>272103</v>
      </c>
      <c r="Q1163" t="s">
        <v>465</v>
      </c>
      <c r="U1163">
        <v>5</v>
      </c>
      <c r="V1163">
        <v>17</v>
      </c>
      <c r="Y1163" t="s">
        <v>65</v>
      </c>
      <c r="Z1163">
        <v>345</v>
      </c>
      <c r="AA1163" t="s">
        <v>279</v>
      </c>
      <c r="AB1163" t="s">
        <v>21</v>
      </c>
      <c r="AC1163">
        <v>244</v>
      </c>
    </row>
    <row r="1164" spans="1:29" x14ac:dyDescent="0.25">
      <c r="A1164">
        <v>345</v>
      </c>
      <c r="B1164">
        <v>345102</v>
      </c>
      <c r="C1164">
        <v>6530</v>
      </c>
      <c r="D1164" t="str">
        <f>VLOOKUP(C1164,'Schedule 3'!A:M,13,FALSE)</f>
        <v>Operational/Non-Service Expenses</v>
      </c>
      <c r="E1164">
        <v>168.65</v>
      </c>
      <c r="F1164" s="1">
        <v>42886</v>
      </c>
      <c r="G1164" t="s">
        <v>462</v>
      </c>
      <c r="H1164" t="s">
        <v>519</v>
      </c>
      <c r="I1164" t="s">
        <v>464</v>
      </c>
      <c r="J1164">
        <v>5000528</v>
      </c>
      <c r="K1164">
        <v>59310</v>
      </c>
      <c r="L1164">
        <v>272103</v>
      </c>
      <c r="Q1164" t="s">
        <v>465</v>
      </c>
      <c r="U1164">
        <v>5</v>
      </c>
      <c r="V1164">
        <v>17</v>
      </c>
      <c r="Y1164" t="s">
        <v>65</v>
      </c>
      <c r="Z1164">
        <v>345</v>
      </c>
      <c r="AA1164" t="s">
        <v>279</v>
      </c>
      <c r="AB1164" t="s">
        <v>21</v>
      </c>
      <c r="AC1164">
        <v>246</v>
      </c>
    </row>
    <row r="1165" spans="1:29" x14ac:dyDescent="0.25">
      <c r="A1165">
        <v>345</v>
      </c>
      <c r="B1165">
        <v>345101</v>
      </c>
      <c r="C1165">
        <v>6535</v>
      </c>
      <c r="D1165" t="str">
        <f>VLOOKUP(C1165,'Schedule 3'!A:M,13,FALSE)</f>
        <v>Operational/Non-Service Expenses</v>
      </c>
      <c r="E1165">
        <v>197.11</v>
      </c>
      <c r="F1165" s="1">
        <v>42886</v>
      </c>
      <c r="G1165" t="s">
        <v>462</v>
      </c>
      <c r="H1165" t="s">
        <v>520</v>
      </c>
      <c r="I1165" t="s">
        <v>464</v>
      </c>
      <c r="J1165">
        <v>96127</v>
      </c>
      <c r="K1165">
        <v>59310</v>
      </c>
      <c r="L1165">
        <v>272103</v>
      </c>
      <c r="Q1165" t="s">
        <v>465</v>
      </c>
      <c r="U1165">
        <v>5</v>
      </c>
      <c r="V1165">
        <v>17</v>
      </c>
      <c r="Y1165" t="s">
        <v>65</v>
      </c>
      <c r="Z1165">
        <v>345</v>
      </c>
      <c r="AA1165" t="s">
        <v>279</v>
      </c>
      <c r="AB1165" t="s">
        <v>21</v>
      </c>
      <c r="AC1165">
        <v>248</v>
      </c>
    </row>
    <row r="1166" spans="1:29" x14ac:dyDescent="0.25">
      <c r="A1166">
        <v>345</v>
      </c>
      <c r="B1166">
        <v>345102</v>
      </c>
      <c r="C1166">
        <v>6535</v>
      </c>
      <c r="D1166" t="str">
        <f>VLOOKUP(C1166,'Schedule 3'!A:M,13,FALSE)</f>
        <v>Operational/Non-Service Expenses</v>
      </c>
      <c r="E1166">
        <v>379.76</v>
      </c>
      <c r="F1166" s="1">
        <v>42886</v>
      </c>
      <c r="G1166" t="s">
        <v>462</v>
      </c>
      <c r="H1166" t="s">
        <v>520</v>
      </c>
      <c r="I1166" t="s">
        <v>464</v>
      </c>
      <c r="J1166">
        <v>96128</v>
      </c>
      <c r="K1166">
        <v>59310</v>
      </c>
      <c r="L1166">
        <v>272103</v>
      </c>
      <c r="Q1166" t="s">
        <v>465</v>
      </c>
      <c r="U1166">
        <v>5</v>
      </c>
      <c r="V1166">
        <v>17</v>
      </c>
      <c r="Y1166" t="s">
        <v>65</v>
      </c>
      <c r="Z1166">
        <v>345</v>
      </c>
      <c r="AA1166" t="s">
        <v>279</v>
      </c>
      <c r="AB1166" t="s">
        <v>21</v>
      </c>
      <c r="AC1166">
        <v>250</v>
      </c>
    </row>
    <row r="1167" spans="1:29" x14ac:dyDescent="0.25">
      <c r="A1167">
        <v>345</v>
      </c>
      <c r="B1167">
        <v>345101</v>
      </c>
      <c r="C1167">
        <v>6535</v>
      </c>
      <c r="D1167" t="str">
        <f>VLOOKUP(C1167,'Schedule 3'!A:M,13,FALSE)</f>
        <v>Operational/Non-Service Expenses</v>
      </c>
      <c r="E1167">
        <v>0.06</v>
      </c>
      <c r="F1167" s="1">
        <v>42886</v>
      </c>
      <c r="G1167" t="s">
        <v>462</v>
      </c>
      <c r="H1167" t="s">
        <v>463</v>
      </c>
      <c r="I1167" t="s">
        <v>464</v>
      </c>
      <c r="J1167">
        <v>108582</v>
      </c>
      <c r="K1167">
        <v>59310</v>
      </c>
      <c r="L1167">
        <v>272103</v>
      </c>
      <c r="Q1167" t="s">
        <v>465</v>
      </c>
      <c r="U1167">
        <v>5</v>
      </c>
      <c r="V1167">
        <v>17</v>
      </c>
      <c r="Y1167" t="s">
        <v>65</v>
      </c>
      <c r="Z1167">
        <v>345</v>
      </c>
      <c r="AA1167" t="s">
        <v>279</v>
      </c>
      <c r="AB1167" t="s">
        <v>21</v>
      </c>
      <c r="AC1167">
        <v>252</v>
      </c>
    </row>
    <row r="1168" spans="1:29" x14ac:dyDescent="0.25">
      <c r="A1168">
        <v>345</v>
      </c>
      <c r="B1168">
        <v>345101</v>
      </c>
      <c r="C1168">
        <v>6535</v>
      </c>
      <c r="D1168" t="str">
        <f>VLOOKUP(C1168,'Schedule 3'!A:M,13,FALSE)</f>
        <v>Operational/Non-Service Expenses</v>
      </c>
      <c r="E1168">
        <v>162.61000000000001</v>
      </c>
      <c r="F1168" s="1">
        <v>42886</v>
      </c>
      <c r="G1168" t="s">
        <v>462</v>
      </c>
      <c r="H1168" t="s">
        <v>463</v>
      </c>
      <c r="I1168" t="s">
        <v>464</v>
      </c>
      <c r="J1168">
        <v>108597</v>
      </c>
      <c r="K1168">
        <v>59310</v>
      </c>
      <c r="L1168">
        <v>272103</v>
      </c>
      <c r="Q1168" t="s">
        <v>465</v>
      </c>
      <c r="U1168">
        <v>5</v>
      </c>
      <c r="V1168">
        <v>17</v>
      </c>
      <c r="Y1168" t="s">
        <v>65</v>
      </c>
      <c r="Z1168">
        <v>345</v>
      </c>
      <c r="AA1168" t="s">
        <v>279</v>
      </c>
      <c r="AB1168" t="s">
        <v>21</v>
      </c>
      <c r="AC1168">
        <v>254</v>
      </c>
    </row>
    <row r="1169" spans="1:29" x14ac:dyDescent="0.25">
      <c r="A1169">
        <v>345</v>
      </c>
      <c r="B1169">
        <v>345102</v>
      </c>
      <c r="C1169">
        <v>6535</v>
      </c>
      <c r="D1169" t="str">
        <f>VLOOKUP(C1169,'Schedule 3'!A:M,13,FALSE)</f>
        <v>Operational/Non-Service Expenses</v>
      </c>
      <c r="E1169">
        <v>936.25</v>
      </c>
      <c r="F1169" s="1">
        <v>42886</v>
      </c>
      <c r="G1169" t="s">
        <v>462</v>
      </c>
      <c r="H1169" t="s">
        <v>463</v>
      </c>
      <c r="I1169" t="s">
        <v>464</v>
      </c>
      <c r="J1169">
        <v>108617</v>
      </c>
      <c r="K1169">
        <v>59310</v>
      </c>
      <c r="L1169">
        <v>272103</v>
      </c>
      <c r="Q1169" t="s">
        <v>465</v>
      </c>
      <c r="U1169">
        <v>5</v>
      </c>
      <c r="V1169">
        <v>17</v>
      </c>
      <c r="Y1169" t="s">
        <v>65</v>
      </c>
      <c r="Z1169">
        <v>345</v>
      </c>
      <c r="AA1169" t="s">
        <v>279</v>
      </c>
      <c r="AB1169" t="s">
        <v>21</v>
      </c>
      <c r="AC1169">
        <v>256</v>
      </c>
    </row>
    <row r="1170" spans="1:29" x14ac:dyDescent="0.25">
      <c r="A1170">
        <v>345</v>
      </c>
      <c r="B1170">
        <v>345101</v>
      </c>
      <c r="C1170">
        <v>6535</v>
      </c>
      <c r="D1170" t="str">
        <f>VLOOKUP(C1170,'Schedule 3'!A:M,13,FALSE)</f>
        <v>Operational/Non-Service Expenses</v>
      </c>
      <c r="E1170">
        <v>-0.5</v>
      </c>
      <c r="F1170" s="1">
        <v>42886</v>
      </c>
      <c r="G1170" t="s">
        <v>462</v>
      </c>
      <c r="H1170" t="s">
        <v>473</v>
      </c>
      <c r="I1170" t="s">
        <v>464</v>
      </c>
      <c r="J1170">
        <v>163092</v>
      </c>
      <c r="K1170">
        <v>59310</v>
      </c>
      <c r="L1170">
        <v>272103</v>
      </c>
      <c r="Q1170" t="s">
        <v>465</v>
      </c>
      <c r="U1170">
        <v>5</v>
      </c>
      <c r="V1170">
        <v>17</v>
      </c>
      <c r="Y1170" t="s">
        <v>65</v>
      </c>
      <c r="Z1170">
        <v>345</v>
      </c>
      <c r="AA1170" t="s">
        <v>279</v>
      </c>
      <c r="AB1170" t="s">
        <v>21</v>
      </c>
      <c r="AC1170">
        <v>258</v>
      </c>
    </row>
    <row r="1171" spans="1:29" x14ac:dyDescent="0.25">
      <c r="A1171">
        <v>345</v>
      </c>
      <c r="B1171">
        <v>345101</v>
      </c>
      <c r="C1171">
        <v>6535</v>
      </c>
      <c r="D1171" t="str">
        <f>VLOOKUP(C1171,'Schedule 3'!A:M,13,FALSE)</f>
        <v>Operational/Non-Service Expenses</v>
      </c>
      <c r="E1171">
        <v>-0.19</v>
      </c>
      <c r="F1171" s="1">
        <v>42886</v>
      </c>
      <c r="G1171" t="s">
        <v>462</v>
      </c>
      <c r="H1171" t="s">
        <v>473</v>
      </c>
      <c r="I1171" t="s">
        <v>464</v>
      </c>
      <c r="J1171">
        <v>163093</v>
      </c>
      <c r="K1171">
        <v>59310</v>
      </c>
      <c r="L1171">
        <v>272103</v>
      </c>
      <c r="Q1171" t="s">
        <v>465</v>
      </c>
      <c r="U1171">
        <v>5</v>
      </c>
      <c r="V1171">
        <v>17</v>
      </c>
      <c r="Y1171" t="s">
        <v>65</v>
      </c>
      <c r="Z1171">
        <v>345</v>
      </c>
      <c r="AA1171" t="s">
        <v>279</v>
      </c>
      <c r="AB1171" t="s">
        <v>21</v>
      </c>
      <c r="AC1171">
        <v>260</v>
      </c>
    </row>
    <row r="1172" spans="1:29" x14ac:dyDescent="0.25">
      <c r="A1172">
        <v>345</v>
      </c>
      <c r="B1172">
        <v>345101</v>
      </c>
      <c r="C1172">
        <v>6535</v>
      </c>
      <c r="D1172" t="str">
        <f>VLOOKUP(C1172,'Schedule 3'!A:M,13,FALSE)</f>
        <v>Operational/Non-Service Expenses</v>
      </c>
      <c r="E1172">
        <v>0.01</v>
      </c>
      <c r="F1172" s="1">
        <v>42886</v>
      </c>
      <c r="G1172" t="s">
        <v>462</v>
      </c>
      <c r="H1172" t="s">
        <v>521</v>
      </c>
      <c r="I1172" t="s">
        <v>464</v>
      </c>
      <c r="J1172">
        <v>163094</v>
      </c>
      <c r="K1172">
        <v>59310</v>
      </c>
      <c r="L1172">
        <v>272103</v>
      </c>
      <c r="Q1172" t="s">
        <v>465</v>
      </c>
      <c r="U1172">
        <v>5</v>
      </c>
      <c r="V1172">
        <v>17</v>
      </c>
      <c r="Y1172" t="s">
        <v>65</v>
      </c>
      <c r="Z1172">
        <v>345</v>
      </c>
      <c r="AA1172" t="s">
        <v>279</v>
      </c>
      <c r="AB1172" t="s">
        <v>21</v>
      </c>
      <c r="AC1172">
        <v>262</v>
      </c>
    </row>
    <row r="1173" spans="1:29" x14ac:dyDescent="0.25">
      <c r="A1173">
        <v>345</v>
      </c>
      <c r="B1173">
        <v>345101</v>
      </c>
      <c r="C1173">
        <v>6535</v>
      </c>
      <c r="D1173" t="str">
        <f>VLOOKUP(C1173,'Schedule 3'!A:M,13,FALSE)</f>
        <v>Operational/Non-Service Expenses</v>
      </c>
      <c r="E1173">
        <v>0.13</v>
      </c>
      <c r="F1173" s="1">
        <v>42886</v>
      </c>
      <c r="G1173" t="s">
        <v>462</v>
      </c>
      <c r="H1173" t="s">
        <v>501</v>
      </c>
      <c r="I1173" t="s">
        <v>464</v>
      </c>
      <c r="J1173">
        <v>163095</v>
      </c>
      <c r="K1173">
        <v>59310</v>
      </c>
      <c r="L1173">
        <v>272103</v>
      </c>
      <c r="Q1173" t="s">
        <v>465</v>
      </c>
      <c r="U1173">
        <v>5</v>
      </c>
      <c r="V1173">
        <v>17</v>
      </c>
      <c r="Y1173" t="s">
        <v>65</v>
      </c>
      <c r="Z1173">
        <v>345</v>
      </c>
      <c r="AA1173" t="s">
        <v>279</v>
      </c>
      <c r="AB1173" t="s">
        <v>21</v>
      </c>
      <c r="AC1173">
        <v>264</v>
      </c>
    </row>
    <row r="1174" spans="1:29" x14ac:dyDescent="0.25">
      <c r="A1174">
        <v>345</v>
      </c>
      <c r="B1174">
        <v>345101</v>
      </c>
      <c r="C1174">
        <v>6535</v>
      </c>
      <c r="D1174" t="str">
        <f>VLOOKUP(C1174,'Schedule 3'!A:M,13,FALSE)</f>
        <v>Operational/Non-Service Expenses</v>
      </c>
      <c r="E1174">
        <v>0.21</v>
      </c>
      <c r="F1174" s="1">
        <v>42886</v>
      </c>
      <c r="G1174" t="s">
        <v>462</v>
      </c>
      <c r="H1174" t="s">
        <v>471</v>
      </c>
      <c r="I1174" t="s">
        <v>464</v>
      </c>
      <c r="J1174">
        <v>163096</v>
      </c>
      <c r="K1174">
        <v>59310</v>
      </c>
      <c r="L1174">
        <v>272103</v>
      </c>
      <c r="Q1174" t="s">
        <v>465</v>
      </c>
      <c r="U1174">
        <v>5</v>
      </c>
      <c r="V1174">
        <v>17</v>
      </c>
      <c r="Y1174" t="s">
        <v>65</v>
      </c>
      <c r="Z1174">
        <v>345</v>
      </c>
      <c r="AA1174" t="s">
        <v>279</v>
      </c>
      <c r="AB1174" t="s">
        <v>21</v>
      </c>
      <c r="AC1174">
        <v>266</v>
      </c>
    </row>
    <row r="1175" spans="1:29" x14ac:dyDescent="0.25">
      <c r="A1175">
        <v>345</v>
      </c>
      <c r="B1175">
        <v>345101</v>
      </c>
      <c r="C1175">
        <v>6535</v>
      </c>
      <c r="D1175" t="str">
        <f>VLOOKUP(C1175,'Schedule 3'!A:M,13,FALSE)</f>
        <v>Operational/Non-Service Expenses</v>
      </c>
      <c r="E1175">
        <v>0.23</v>
      </c>
      <c r="F1175" s="1">
        <v>42886</v>
      </c>
      <c r="G1175" t="s">
        <v>462</v>
      </c>
      <c r="H1175" t="s">
        <v>501</v>
      </c>
      <c r="I1175" t="s">
        <v>464</v>
      </c>
      <c r="J1175">
        <v>163097</v>
      </c>
      <c r="K1175">
        <v>59310</v>
      </c>
      <c r="L1175">
        <v>272103</v>
      </c>
      <c r="Q1175" t="s">
        <v>465</v>
      </c>
      <c r="U1175">
        <v>5</v>
      </c>
      <c r="V1175">
        <v>17</v>
      </c>
      <c r="Y1175" t="s">
        <v>65</v>
      </c>
      <c r="Z1175">
        <v>345</v>
      </c>
      <c r="AA1175" t="s">
        <v>279</v>
      </c>
      <c r="AB1175" t="s">
        <v>21</v>
      </c>
      <c r="AC1175">
        <v>268</v>
      </c>
    </row>
    <row r="1176" spans="1:29" x14ac:dyDescent="0.25">
      <c r="A1176">
        <v>345</v>
      </c>
      <c r="B1176">
        <v>345101</v>
      </c>
      <c r="C1176">
        <v>6535</v>
      </c>
      <c r="D1176" t="str">
        <f>VLOOKUP(C1176,'Schedule 3'!A:M,13,FALSE)</f>
        <v>Operational/Non-Service Expenses</v>
      </c>
      <c r="E1176">
        <v>0.33</v>
      </c>
      <c r="F1176" s="1">
        <v>42886</v>
      </c>
      <c r="G1176" t="s">
        <v>462</v>
      </c>
      <c r="H1176" t="s">
        <v>473</v>
      </c>
      <c r="I1176" t="s">
        <v>464</v>
      </c>
      <c r="J1176">
        <v>163098</v>
      </c>
      <c r="K1176">
        <v>59310</v>
      </c>
      <c r="L1176">
        <v>272103</v>
      </c>
      <c r="Q1176" t="s">
        <v>465</v>
      </c>
      <c r="U1176">
        <v>5</v>
      </c>
      <c r="V1176">
        <v>17</v>
      </c>
      <c r="Y1176" t="s">
        <v>65</v>
      </c>
      <c r="Z1176">
        <v>345</v>
      </c>
      <c r="AA1176" t="s">
        <v>279</v>
      </c>
      <c r="AB1176" t="s">
        <v>21</v>
      </c>
      <c r="AC1176">
        <v>270</v>
      </c>
    </row>
    <row r="1177" spans="1:29" x14ac:dyDescent="0.25">
      <c r="A1177">
        <v>345</v>
      </c>
      <c r="B1177">
        <v>345101</v>
      </c>
      <c r="C1177">
        <v>6535</v>
      </c>
      <c r="D1177" t="str">
        <f>VLOOKUP(C1177,'Schedule 3'!A:M,13,FALSE)</f>
        <v>Operational/Non-Service Expenses</v>
      </c>
      <c r="E1177">
        <v>0.33</v>
      </c>
      <c r="F1177" s="1">
        <v>42886</v>
      </c>
      <c r="G1177" t="s">
        <v>462</v>
      </c>
      <c r="H1177" t="s">
        <v>473</v>
      </c>
      <c r="I1177" t="s">
        <v>464</v>
      </c>
      <c r="J1177">
        <v>163099</v>
      </c>
      <c r="K1177">
        <v>59310</v>
      </c>
      <c r="L1177">
        <v>272103</v>
      </c>
      <c r="Q1177" t="s">
        <v>465</v>
      </c>
      <c r="U1177">
        <v>5</v>
      </c>
      <c r="V1177">
        <v>17</v>
      </c>
      <c r="Y1177" t="s">
        <v>65</v>
      </c>
      <c r="Z1177">
        <v>345</v>
      </c>
      <c r="AA1177" t="s">
        <v>279</v>
      </c>
      <c r="AB1177" t="s">
        <v>21</v>
      </c>
      <c r="AC1177">
        <v>272</v>
      </c>
    </row>
    <row r="1178" spans="1:29" x14ac:dyDescent="0.25">
      <c r="A1178">
        <v>345</v>
      </c>
      <c r="B1178">
        <v>345101</v>
      </c>
      <c r="C1178">
        <v>6535</v>
      </c>
      <c r="D1178" t="str">
        <f>VLOOKUP(C1178,'Schedule 3'!A:M,13,FALSE)</f>
        <v>Operational/Non-Service Expenses</v>
      </c>
      <c r="E1178">
        <v>0.38</v>
      </c>
      <c r="F1178" s="1">
        <v>42886</v>
      </c>
      <c r="G1178" t="s">
        <v>462</v>
      </c>
      <c r="H1178" t="s">
        <v>522</v>
      </c>
      <c r="I1178" t="s">
        <v>464</v>
      </c>
      <c r="J1178">
        <v>163100</v>
      </c>
      <c r="K1178">
        <v>59310</v>
      </c>
      <c r="L1178">
        <v>272103</v>
      </c>
      <c r="Q1178" t="s">
        <v>465</v>
      </c>
      <c r="U1178">
        <v>5</v>
      </c>
      <c r="V1178">
        <v>17</v>
      </c>
      <c r="Y1178" t="s">
        <v>65</v>
      </c>
      <c r="Z1178">
        <v>345</v>
      </c>
      <c r="AA1178" t="s">
        <v>279</v>
      </c>
      <c r="AB1178" t="s">
        <v>21</v>
      </c>
      <c r="AC1178">
        <v>274</v>
      </c>
    </row>
    <row r="1179" spans="1:29" x14ac:dyDescent="0.25">
      <c r="A1179">
        <v>345</v>
      </c>
      <c r="B1179">
        <v>345101</v>
      </c>
      <c r="C1179">
        <v>6535</v>
      </c>
      <c r="D1179" t="str">
        <f>VLOOKUP(C1179,'Schedule 3'!A:M,13,FALSE)</f>
        <v>Operational/Non-Service Expenses</v>
      </c>
      <c r="E1179">
        <v>0.67</v>
      </c>
      <c r="F1179" s="1">
        <v>42886</v>
      </c>
      <c r="G1179" t="s">
        <v>462</v>
      </c>
      <c r="H1179" t="s">
        <v>473</v>
      </c>
      <c r="I1179" t="s">
        <v>464</v>
      </c>
      <c r="J1179">
        <v>163101</v>
      </c>
      <c r="K1179">
        <v>59310</v>
      </c>
      <c r="L1179">
        <v>272103</v>
      </c>
      <c r="Q1179" t="s">
        <v>465</v>
      </c>
      <c r="U1179">
        <v>5</v>
      </c>
      <c r="V1179">
        <v>17</v>
      </c>
      <c r="Y1179" t="s">
        <v>65</v>
      </c>
      <c r="Z1179">
        <v>345</v>
      </c>
      <c r="AA1179" t="s">
        <v>279</v>
      </c>
      <c r="AB1179" t="s">
        <v>21</v>
      </c>
      <c r="AC1179">
        <v>276</v>
      </c>
    </row>
    <row r="1180" spans="1:29" x14ac:dyDescent="0.25">
      <c r="A1180">
        <v>345</v>
      </c>
      <c r="B1180">
        <v>345101</v>
      </c>
      <c r="C1180">
        <v>6535</v>
      </c>
      <c r="D1180" t="str">
        <f>VLOOKUP(C1180,'Schedule 3'!A:M,13,FALSE)</f>
        <v>Operational/Non-Service Expenses</v>
      </c>
      <c r="E1180">
        <v>5</v>
      </c>
      <c r="F1180" s="1">
        <v>42886</v>
      </c>
      <c r="G1180" t="s">
        <v>462</v>
      </c>
      <c r="H1180" t="s">
        <v>501</v>
      </c>
      <c r="I1180" t="s">
        <v>464</v>
      </c>
      <c r="J1180">
        <v>163102</v>
      </c>
      <c r="K1180">
        <v>59310</v>
      </c>
      <c r="L1180">
        <v>272103</v>
      </c>
      <c r="Q1180" t="s">
        <v>465</v>
      </c>
      <c r="U1180">
        <v>5</v>
      </c>
      <c r="V1180">
        <v>17</v>
      </c>
      <c r="Y1180" t="s">
        <v>65</v>
      </c>
      <c r="Z1180">
        <v>345</v>
      </c>
      <c r="AA1180" t="s">
        <v>279</v>
      </c>
      <c r="AB1180" t="s">
        <v>21</v>
      </c>
      <c r="AC1180">
        <v>278</v>
      </c>
    </row>
    <row r="1181" spans="1:29" x14ac:dyDescent="0.25">
      <c r="A1181">
        <v>345</v>
      </c>
      <c r="B1181">
        <v>345102</v>
      </c>
      <c r="C1181">
        <v>6535</v>
      </c>
      <c r="D1181" t="str">
        <f>VLOOKUP(C1181,'Schedule 3'!A:M,13,FALSE)</f>
        <v>Operational/Non-Service Expenses</v>
      </c>
      <c r="E1181">
        <v>-4.1500000000000004</v>
      </c>
      <c r="F1181" s="1">
        <v>42886</v>
      </c>
      <c r="G1181" t="s">
        <v>462</v>
      </c>
      <c r="H1181" t="s">
        <v>523</v>
      </c>
      <c r="I1181" t="s">
        <v>464</v>
      </c>
      <c r="J1181">
        <v>163169</v>
      </c>
      <c r="K1181">
        <v>59310</v>
      </c>
      <c r="L1181">
        <v>272103</v>
      </c>
      <c r="Q1181" t="s">
        <v>465</v>
      </c>
      <c r="U1181">
        <v>5</v>
      </c>
      <c r="V1181">
        <v>17</v>
      </c>
      <c r="Y1181" t="s">
        <v>65</v>
      </c>
      <c r="Z1181">
        <v>345</v>
      </c>
      <c r="AA1181" t="s">
        <v>279</v>
      </c>
      <c r="AB1181" t="s">
        <v>21</v>
      </c>
      <c r="AC1181">
        <v>280</v>
      </c>
    </row>
    <row r="1182" spans="1:29" x14ac:dyDescent="0.25">
      <c r="A1182">
        <v>345</v>
      </c>
      <c r="B1182">
        <v>345102</v>
      </c>
      <c r="C1182">
        <v>6535</v>
      </c>
      <c r="D1182" t="str">
        <f>VLOOKUP(C1182,'Schedule 3'!A:M,13,FALSE)</f>
        <v>Operational/Non-Service Expenses</v>
      </c>
      <c r="E1182">
        <v>-0.79</v>
      </c>
      <c r="F1182" s="1">
        <v>42886</v>
      </c>
      <c r="G1182" t="s">
        <v>462</v>
      </c>
      <c r="H1182" t="s">
        <v>524</v>
      </c>
      <c r="I1182" t="s">
        <v>464</v>
      </c>
      <c r="J1182">
        <v>163170</v>
      </c>
      <c r="K1182">
        <v>59310</v>
      </c>
      <c r="L1182">
        <v>272103</v>
      </c>
      <c r="Q1182" t="s">
        <v>465</v>
      </c>
      <c r="U1182">
        <v>5</v>
      </c>
      <c r="V1182">
        <v>17</v>
      </c>
      <c r="Y1182" t="s">
        <v>65</v>
      </c>
      <c r="Z1182">
        <v>345</v>
      </c>
      <c r="AA1182" t="s">
        <v>279</v>
      </c>
      <c r="AB1182" t="s">
        <v>21</v>
      </c>
      <c r="AC1182">
        <v>282</v>
      </c>
    </row>
    <row r="1183" spans="1:29" x14ac:dyDescent="0.25">
      <c r="A1183">
        <v>345</v>
      </c>
      <c r="B1183">
        <v>345102</v>
      </c>
      <c r="C1183">
        <v>6535</v>
      </c>
      <c r="D1183" t="str">
        <f>VLOOKUP(C1183,'Schedule 3'!A:M,13,FALSE)</f>
        <v>Operational/Non-Service Expenses</v>
      </c>
      <c r="E1183">
        <v>-0.3</v>
      </c>
      <c r="F1183" s="1">
        <v>42886</v>
      </c>
      <c r="G1183" t="s">
        <v>462</v>
      </c>
      <c r="H1183" t="s">
        <v>525</v>
      </c>
      <c r="I1183" t="s">
        <v>464</v>
      </c>
      <c r="J1183">
        <v>163171</v>
      </c>
      <c r="K1183">
        <v>59310</v>
      </c>
      <c r="L1183">
        <v>272103</v>
      </c>
      <c r="Q1183" t="s">
        <v>465</v>
      </c>
      <c r="U1183">
        <v>5</v>
      </c>
      <c r="V1183">
        <v>17</v>
      </c>
      <c r="Y1183" t="s">
        <v>65</v>
      </c>
      <c r="Z1183">
        <v>345</v>
      </c>
      <c r="AA1183" t="s">
        <v>279</v>
      </c>
      <c r="AB1183" t="s">
        <v>21</v>
      </c>
      <c r="AC1183">
        <v>284</v>
      </c>
    </row>
    <row r="1184" spans="1:29" x14ac:dyDescent="0.25">
      <c r="A1184">
        <v>345</v>
      </c>
      <c r="B1184">
        <v>345102</v>
      </c>
      <c r="C1184">
        <v>6535</v>
      </c>
      <c r="D1184" t="str">
        <f>VLOOKUP(C1184,'Schedule 3'!A:M,13,FALSE)</f>
        <v>Operational/Non-Service Expenses</v>
      </c>
      <c r="E1184">
        <v>0.16</v>
      </c>
      <c r="F1184" s="1">
        <v>42886</v>
      </c>
      <c r="G1184" t="s">
        <v>462</v>
      </c>
      <c r="H1184" t="s">
        <v>526</v>
      </c>
      <c r="I1184" t="s">
        <v>464</v>
      </c>
      <c r="J1184">
        <v>163172</v>
      </c>
      <c r="K1184">
        <v>59310</v>
      </c>
      <c r="L1184">
        <v>272103</v>
      </c>
      <c r="Q1184" t="s">
        <v>465</v>
      </c>
      <c r="U1184">
        <v>5</v>
      </c>
      <c r="V1184">
        <v>17</v>
      </c>
      <c r="Y1184" t="s">
        <v>65</v>
      </c>
      <c r="Z1184">
        <v>345</v>
      </c>
      <c r="AA1184" t="s">
        <v>279</v>
      </c>
      <c r="AB1184" t="s">
        <v>21</v>
      </c>
      <c r="AC1184">
        <v>286</v>
      </c>
    </row>
    <row r="1185" spans="1:29" x14ac:dyDescent="0.25">
      <c r="A1185">
        <v>345</v>
      </c>
      <c r="B1185">
        <v>345102</v>
      </c>
      <c r="C1185">
        <v>6535</v>
      </c>
      <c r="D1185" t="str">
        <f>VLOOKUP(C1185,'Schedule 3'!A:M,13,FALSE)</f>
        <v>Operational/Non-Service Expenses</v>
      </c>
      <c r="E1185">
        <v>0.16</v>
      </c>
      <c r="F1185" s="1">
        <v>42886</v>
      </c>
      <c r="G1185" t="s">
        <v>462</v>
      </c>
      <c r="H1185" t="s">
        <v>512</v>
      </c>
      <c r="I1185" t="s">
        <v>464</v>
      </c>
      <c r="J1185">
        <v>163173</v>
      </c>
      <c r="K1185">
        <v>59310</v>
      </c>
      <c r="L1185">
        <v>272103</v>
      </c>
      <c r="Q1185" t="s">
        <v>465</v>
      </c>
      <c r="U1185">
        <v>5</v>
      </c>
      <c r="V1185">
        <v>17</v>
      </c>
      <c r="Y1185" t="s">
        <v>65</v>
      </c>
      <c r="Z1185">
        <v>345</v>
      </c>
      <c r="AA1185" t="s">
        <v>279</v>
      </c>
      <c r="AB1185" t="s">
        <v>21</v>
      </c>
      <c r="AC1185">
        <v>288</v>
      </c>
    </row>
    <row r="1186" spans="1:29" x14ac:dyDescent="0.25">
      <c r="A1186">
        <v>345</v>
      </c>
      <c r="B1186">
        <v>345102</v>
      </c>
      <c r="C1186">
        <v>6535</v>
      </c>
      <c r="D1186" t="str">
        <f>VLOOKUP(C1186,'Schedule 3'!A:M,13,FALSE)</f>
        <v>Operational/Non-Service Expenses</v>
      </c>
      <c r="E1186">
        <v>0.74</v>
      </c>
      <c r="F1186" s="1">
        <v>42886</v>
      </c>
      <c r="G1186" t="s">
        <v>462</v>
      </c>
      <c r="H1186" t="s">
        <v>526</v>
      </c>
      <c r="I1186" t="s">
        <v>464</v>
      </c>
      <c r="J1186">
        <v>163174</v>
      </c>
      <c r="K1186">
        <v>59310</v>
      </c>
      <c r="L1186">
        <v>272103</v>
      </c>
      <c r="Q1186" t="s">
        <v>465</v>
      </c>
      <c r="U1186">
        <v>5</v>
      </c>
      <c r="V1186">
        <v>17</v>
      </c>
      <c r="Y1186" t="s">
        <v>65</v>
      </c>
      <c r="Z1186">
        <v>345</v>
      </c>
      <c r="AA1186" t="s">
        <v>279</v>
      </c>
      <c r="AB1186" t="s">
        <v>21</v>
      </c>
      <c r="AC1186">
        <v>290</v>
      </c>
    </row>
    <row r="1187" spans="1:29" x14ac:dyDescent="0.25">
      <c r="A1187">
        <v>345</v>
      </c>
      <c r="B1187">
        <v>345102</v>
      </c>
      <c r="C1187">
        <v>6535</v>
      </c>
      <c r="D1187" t="str">
        <f>VLOOKUP(C1187,'Schedule 3'!A:M,13,FALSE)</f>
        <v>Operational/Non-Service Expenses</v>
      </c>
      <c r="E1187">
        <v>1.04</v>
      </c>
      <c r="F1187" s="1">
        <v>42886</v>
      </c>
      <c r="G1187" t="s">
        <v>462</v>
      </c>
      <c r="H1187" t="s">
        <v>524</v>
      </c>
      <c r="I1187" t="s">
        <v>464</v>
      </c>
      <c r="J1187">
        <v>163175</v>
      </c>
      <c r="K1187">
        <v>59310</v>
      </c>
      <c r="L1187">
        <v>272103</v>
      </c>
      <c r="Q1187" t="s">
        <v>465</v>
      </c>
      <c r="U1187">
        <v>5</v>
      </c>
      <c r="V1187">
        <v>17</v>
      </c>
      <c r="Y1187" t="s">
        <v>65</v>
      </c>
      <c r="Z1187">
        <v>345</v>
      </c>
      <c r="AA1187" t="s">
        <v>279</v>
      </c>
      <c r="AB1187" t="s">
        <v>21</v>
      </c>
      <c r="AC1187">
        <v>292</v>
      </c>
    </row>
    <row r="1188" spans="1:29" x14ac:dyDescent="0.25">
      <c r="A1188">
        <v>345</v>
      </c>
      <c r="B1188">
        <v>345101</v>
      </c>
      <c r="C1188">
        <v>6535</v>
      </c>
      <c r="D1188" t="str">
        <f>VLOOKUP(C1188,'Schedule 3'!A:M,13,FALSE)</f>
        <v>Operational/Non-Service Expenses</v>
      </c>
      <c r="E1188">
        <v>1.22</v>
      </c>
      <c r="F1188" s="1">
        <v>42886</v>
      </c>
      <c r="G1188" t="s">
        <v>462</v>
      </c>
      <c r="H1188" t="s">
        <v>527</v>
      </c>
      <c r="I1188" t="s">
        <v>464</v>
      </c>
      <c r="J1188">
        <v>1001757</v>
      </c>
      <c r="K1188">
        <v>59310</v>
      </c>
      <c r="L1188">
        <v>272103</v>
      </c>
      <c r="Q1188" t="s">
        <v>465</v>
      </c>
      <c r="U1188">
        <v>5</v>
      </c>
      <c r="V1188">
        <v>17</v>
      </c>
      <c r="Y1188" t="s">
        <v>65</v>
      </c>
      <c r="Z1188">
        <v>345</v>
      </c>
      <c r="AA1188" t="s">
        <v>279</v>
      </c>
      <c r="AB1188" t="s">
        <v>21</v>
      </c>
      <c r="AC1188">
        <v>294</v>
      </c>
    </row>
    <row r="1189" spans="1:29" x14ac:dyDescent="0.25">
      <c r="A1189">
        <v>345</v>
      </c>
      <c r="B1189">
        <v>345102</v>
      </c>
      <c r="C1189">
        <v>6535</v>
      </c>
      <c r="D1189" t="str">
        <f>VLOOKUP(C1189,'Schedule 3'!A:M,13,FALSE)</f>
        <v>Operational/Non-Service Expenses</v>
      </c>
      <c r="E1189">
        <v>4.0999999999999996</v>
      </c>
      <c r="F1189" s="1">
        <v>42886</v>
      </c>
      <c r="G1189" t="s">
        <v>462</v>
      </c>
      <c r="H1189" t="s">
        <v>528</v>
      </c>
      <c r="I1189" t="s">
        <v>464</v>
      </c>
      <c r="J1189">
        <v>1003456</v>
      </c>
      <c r="K1189">
        <v>59310</v>
      </c>
      <c r="L1189">
        <v>272103</v>
      </c>
      <c r="Q1189" t="s">
        <v>465</v>
      </c>
      <c r="U1189">
        <v>5</v>
      </c>
      <c r="V1189">
        <v>17</v>
      </c>
      <c r="Y1189" t="s">
        <v>65</v>
      </c>
      <c r="Z1189">
        <v>345</v>
      </c>
      <c r="AA1189" t="s">
        <v>279</v>
      </c>
      <c r="AB1189" t="s">
        <v>21</v>
      </c>
      <c r="AC1189">
        <v>296</v>
      </c>
    </row>
    <row r="1190" spans="1:29" x14ac:dyDescent="0.25">
      <c r="A1190">
        <v>345</v>
      </c>
      <c r="B1190">
        <v>345101</v>
      </c>
      <c r="C1190">
        <v>6535</v>
      </c>
      <c r="D1190" t="str">
        <f>VLOOKUP(C1190,'Schedule 3'!A:M,13,FALSE)</f>
        <v>Operational/Non-Service Expenses</v>
      </c>
      <c r="E1190">
        <v>0.39</v>
      </c>
      <c r="F1190" s="1">
        <v>42886</v>
      </c>
      <c r="G1190" t="s">
        <v>462</v>
      </c>
      <c r="H1190" t="s">
        <v>529</v>
      </c>
      <c r="I1190" t="s">
        <v>464</v>
      </c>
      <c r="J1190">
        <v>2001438</v>
      </c>
      <c r="K1190">
        <v>59310</v>
      </c>
      <c r="L1190">
        <v>272103</v>
      </c>
      <c r="Q1190" t="s">
        <v>465</v>
      </c>
      <c r="U1190">
        <v>5</v>
      </c>
      <c r="V1190">
        <v>17</v>
      </c>
      <c r="Y1190" t="s">
        <v>65</v>
      </c>
      <c r="Z1190">
        <v>345</v>
      </c>
      <c r="AA1190" t="s">
        <v>279</v>
      </c>
      <c r="AB1190" t="s">
        <v>21</v>
      </c>
      <c r="AC1190">
        <v>298</v>
      </c>
    </row>
    <row r="1191" spans="1:29" x14ac:dyDescent="0.25">
      <c r="A1191">
        <v>345</v>
      </c>
      <c r="B1191">
        <v>345101</v>
      </c>
      <c r="C1191">
        <v>6540</v>
      </c>
      <c r="D1191" t="str">
        <f>VLOOKUP(C1191,'Schedule 3'!A:M,13,FALSE)</f>
        <v>Operational/Non-Service Expenses</v>
      </c>
      <c r="E1191">
        <v>14.25</v>
      </c>
      <c r="F1191" s="1">
        <v>42886</v>
      </c>
      <c r="G1191" t="s">
        <v>462</v>
      </c>
      <c r="H1191" t="s">
        <v>530</v>
      </c>
      <c r="I1191" t="s">
        <v>464</v>
      </c>
      <c r="J1191">
        <v>20911</v>
      </c>
      <c r="K1191">
        <v>59310</v>
      </c>
      <c r="L1191">
        <v>272103</v>
      </c>
      <c r="Q1191" t="s">
        <v>465</v>
      </c>
      <c r="U1191">
        <v>5</v>
      </c>
      <c r="V1191">
        <v>17</v>
      </c>
      <c r="Y1191" t="s">
        <v>65</v>
      </c>
      <c r="Z1191">
        <v>345</v>
      </c>
      <c r="AA1191" t="s">
        <v>279</v>
      </c>
      <c r="AB1191" t="s">
        <v>21</v>
      </c>
      <c r="AC1191">
        <v>300</v>
      </c>
    </row>
    <row r="1192" spans="1:29" x14ac:dyDescent="0.25">
      <c r="A1192">
        <v>345</v>
      </c>
      <c r="B1192">
        <v>345102</v>
      </c>
      <c r="C1192">
        <v>6540</v>
      </c>
      <c r="D1192" t="str">
        <f>VLOOKUP(C1192,'Schedule 3'!A:M,13,FALSE)</f>
        <v>Operational/Non-Service Expenses</v>
      </c>
      <c r="E1192">
        <v>135.43</v>
      </c>
      <c r="F1192" s="1">
        <v>42886</v>
      </c>
      <c r="G1192" t="s">
        <v>462</v>
      </c>
      <c r="H1192" t="s">
        <v>531</v>
      </c>
      <c r="I1192" t="s">
        <v>464</v>
      </c>
      <c r="J1192">
        <v>25303</v>
      </c>
      <c r="K1192">
        <v>59310</v>
      </c>
      <c r="L1192">
        <v>272103</v>
      </c>
      <c r="Q1192" t="s">
        <v>465</v>
      </c>
      <c r="U1192">
        <v>5</v>
      </c>
      <c r="V1192">
        <v>17</v>
      </c>
      <c r="Y1192" t="s">
        <v>65</v>
      </c>
      <c r="Z1192">
        <v>345</v>
      </c>
      <c r="AA1192" t="s">
        <v>279</v>
      </c>
      <c r="AB1192" t="s">
        <v>21</v>
      </c>
      <c r="AC1192">
        <v>302</v>
      </c>
    </row>
    <row r="1193" spans="1:29" x14ac:dyDescent="0.25">
      <c r="A1193">
        <v>345</v>
      </c>
      <c r="B1193">
        <v>345102</v>
      </c>
      <c r="C1193">
        <v>6540</v>
      </c>
      <c r="D1193" t="str">
        <f>VLOOKUP(C1193,'Schedule 3'!A:M,13,FALSE)</f>
        <v>Operational/Non-Service Expenses</v>
      </c>
      <c r="E1193">
        <v>95.81</v>
      </c>
      <c r="F1193" s="1">
        <v>42886</v>
      </c>
      <c r="G1193" t="s">
        <v>462</v>
      </c>
      <c r="H1193" t="s">
        <v>532</v>
      </c>
      <c r="I1193" t="s">
        <v>464</v>
      </c>
      <c r="J1193">
        <v>97906</v>
      </c>
      <c r="K1193">
        <v>59310</v>
      </c>
      <c r="L1193">
        <v>272103</v>
      </c>
      <c r="Q1193" t="s">
        <v>465</v>
      </c>
      <c r="U1193">
        <v>5</v>
      </c>
      <c r="V1193">
        <v>17</v>
      </c>
      <c r="Y1193" t="s">
        <v>65</v>
      </c>
      <c r="Z1193">
        <v>345</v>
      </c>
      <c r="AA1193" t="s">
        <v>279</v>
      </c>
      <c r="AB1193" t="s">
        <v>21</v>
      </c>
      <c r="AC1193">
        <v>304</v>
      </c>
    </row>
    <row r="1194" spans="1:29" x14ac:dyDescent="0.25">
      <c r="A1194">
        <v>345</v>
      </c>
      <c r="B1194">
        <v>345101</v>
      </c>
      <c r="C1194">
        <v>6540</v>
      </c>
      <c r="D1194" t="str">
        <f>VLOOKUP(C1194,'Schedule 3'!A:M,13,FALSE)</f>
        <v>Operational/Non-Service Expenses</v>
      </c>
      <c r="E1194">
        <v>183.66</v>
      </c>
      <c r="F1194" s="1">
        <v>42886</v>
      </c>
      <c r="G1194" t="s">
        <v>462</v>
      </c>
      <c r="H1194" t="s">
        <v>463</v>
      </c>
      <c r="I1194" t="s">
        <v>464</v>
      </c>
      <c r="J1194">
        <v>108598</v>
      </c>
      <c r="K1194">
        <v>59310</v>
      </c>
      <c r="L1194">
        <v>272103</v>
      </c>
      <c r="Q1194" t="s">
        <v>465</v>
      </c>
      <c r="U1194">
        <v>5</v>
      </c>
      <c r="V1194">
        <v>17</v>
      </c>
      <c r="Y1194" t="s">
        <v>65</v>
      </c>
      <c r="Z1194">
        <v>345</v>
      </c>
      <c r="AA1194" t="s">
        <v>279</v>
      </c>
      <c r="AB1194" t="s">
        <v>21</v>
      </c>
      <c r="AC1194">
        <v>306</v>
      </c>
    </row>
    <row r="1195" spans="1:29" x14ac:dyDescent="0.25">
      <c r="A1195">
        <v>345</v>
      </c>
      <c r="B1195">
        <v>345102</v>
      </c>
      <c r="C1195">
        <v>6540</v>
      </c>
      <c r="D1195" t="str">
        <f>VLOOKUP(C1195,'Schedule 3'!A:M,13,FALSE)</f>
        <v>Operational/Non-Service Expenses</v>
      </c>
      <c r="E1195">
        <v>783.58</v>
      </c>
      <c r="F1195" s="1">
        <v>42886</v>
      </c>
      <c r="G1195" t="s">
        <v>462</v>
      </c>
      <c r="H1195" t="s">
        <v>463</v>
      </c>
      <c r="I1195" t="s">
        <v>464</v>
      </c>
      <c r="J1195">
        <v>108618</v>
      </c>
      <c r="K1195">
        <v>59310</v>
      </c>
      <c r="L1195">
        <v>272103</v>
      </c>
      <c r="Q1195" t="s">
        <v>465</v>
      </c>
      <c r="U1195">
        <v>5</v>
      </c>
      <c r="V1195">
        <v>17</v>
      </c>
      <c r="Y1195" t="s">
        <v>65</v>
      </c>
      <c r="Z1195">
        <v>345</v>
      </c>
      <c r="AA1195" t="s">
        <v>279</v>
      </c>
      <c r="AB1195" t="s">
        <v>21</v>
      </c>
      <c r="AC1195">
        <v>308</v>
      </c>
    </row>
    <row r="1196" spans="1:29" x14ac:dyDescent="0.25">
      <c r="A1196">
        <v>345</v>
      </c>
      <c r="B1196">
        <v>345101</v>
      </c>
      <c r="C1196">
        <v>6540</v>
      </c>
      <c r="D1196" t="str">
        <f>VLOOKUP(C1196,'Schedule 3'!A:M,13,FALSE)</f>
        <v>Operational/Non-Service Expenses</v>
      </c>
      <c r="E1196">
        <v>1.59</v>
      </c>
      <c r="F1196" s="1">
        <v>42886</v>
      </c>
      <c r="G1196" t="s">
        <v>462</v>
      </c>
      <c r="H1196" t="s">
        <v>533</v>
      </c>
      <c r="I1196" t="s">
        <v>464</v>
      </c>
      <c r="J1196">
        <v>163103</v>
      </c>
      <c r="K1196">
        <v>59310</v>
      </c>
      <c r="L1196">
        <v>272103</v>
      </c>
      <c r="Q1196" t="s">
        <v>465</v>
      </c>
      <c r="U1196">
        <v>5</v>
      </c>
      <c r="V1196">
        <v>17</v>
      </c>
      <c r="Y1196" t="s">
        <v>65</v>
      </c>
      <c r="Z1196">
        <v>345</v>
      </c>
      <c r="AA1196" t="s">
        <v>279</v>
      </c>
      <c r="AB1196" t="s">
        <v>21</v>
      </c>
      <c r="AC1196">
        <v>310</v>
      </c>
    </row>
    <row r="1197" spans="1:29" x14ac:dyDescent="0.25">
      <c r="A1197">
        <v>345</v>
      </c>
      <c r="B1197">
        <v>345101</v>
      </c>
      <c r="C1197">
        <v>6540</v>
      </c>
      <c r="D1197" t="str">
        <f>VLOOKUP(C1197,'Schedule 3'!A:M,13,FALSE)</f>
        <v>Operational/Non-Service Expenses</v>
      </c>
      <c r="E1197">
        <v>1.79</v>
      </c>
      <c r="F1197" s="1">
        <v>42886</v>
      </c>
      <c r="G1197" t="s">
        <v>462</v>
      </c>
      <c r="H1197" t="s">
        <v>534</v>
      </c>
      <c r="I1197" t="s">
        <v>464</v>
      </c>
      <c r="J1197">
        <v>163104</v>
      </c>
      <c r="K1197">
        <v>59310</v>
      </c>
      <c r="L1197">
        <v>272103</v>
      </c>
      <c r="Q1197" t="s">
        <v>465</v>
      </c>
      <c r="U1197">
        <v>5</v>
      </c>
      <c r="V1197">
        <v>17</v>
      </c>
      <c r="Y1197" t="s">
        <v>65</v>
      </c>
      <c r="Z1197">
        <v>345</v>
      </c>
      <c r="AA1197" t="s">
        <v>279</v>
      </c>
      <c r="AB1197" t="s">
        <v>21</v>
      </c>
      <c r="AC1197">
        <v>312</v>
      </c>
    </row>
    <row r="1198" spans="1:29" x14ac:dyDescent="0.25">
      <c r="A1198">
        <v>345</v>
      </c>
      <c r="B1198">
        <v>345101</v>
      </c>
      <c r="C1198">
        <v>6540</v>
      </c>
      <c r="D1198" t="str">
        <f>VLOOKUP(C1198,'Schedule 3'!A:M,13,FALSE)</f>
        <v>Operational/Non-Service Expenses</v>
      </c>
      <c r="E1198">
        <v>1.81</v>
      </c>
      <c r="F1198" s="1">
        <v>42886</v>
      </c>
      <c r="G1198" t="s">
        <v>462</v>
      </c>
      <c r="H1198" t="s">
        <v>475</v>
      </c>
      <c r="I1198" t="s">
        <v>464</v>
      </c>
      <c r="J1198">
        <v>163105</v>
      </c>
      <c r="K1198">
        <v>59310</v>
      </c>
      <c r="L1198">
        <v>272103</v>
      </c>
      <c r="Q1198" t="s">
        <v>465</v>
      </c>
      <c r="U1198">
        <v>5</v>
      </c>
      <c r="V1198">
        <v>17</v>
      </c>
      <c r="Y1198" t="s">
        <v>65</v>
      </c>
      <c r="Z1198">
        <v>345</v>
      </c>
      <c r="AA1198" t="s">
        <v>279</v>
      </c>
      <c r="AB1198" t="s">
        <v>21</v>
      </c>
      <c r="AC1198">
        <v>314</v>
      </c>
    </row>
    <row r="1199" spans="1:29" x14ac:dyDescent="0.25">
      <c r="A1199">
        <v>345</v>
      </c>
      <c r="B1199">
        <v>345102</v>
      </c>
      <c r="C1199">
        <v>6540</v>
      </c>
      <c r="D1199" t="str">
        <f>VLOOKUP(C1199,'Schedule 3'!A:M,13,FALSE)</f>
        <v>Operational/Non-Service Expenses</v>
      </c>
      <c r="E1199">
        <v>5.08</v>
      </c>
      <c r="F1199" s="1">
        <v>42886</v>
      </c>
      <c r="G1199" t="s">
        <v>462</v>
      </c>
      <c r="H1199" t="s">
        <v>508</v>
      </c>
      <c r="I1199" t="s">
        <v>464</v>
      </c>
      <c r="J1199">
        <v>163176</v>
      </c>
      <c r="K1199">
        <v>59310</v>
      </c>
      <c r="L1199">
        <v>272103</v>
      </c>
      <c r="Q1199" t="s">
        <v>465</v>
      </c>
      <c r="U1199">
        <v>5</v>
      </c>
      <c r="V1199">
        <v>17</v>
      </c>
      <c r="Y1199" t="s">
        <v>65</v>
      </c>
      <c r="Z1199">
        <v>345</v>
      </c>
      <c r="AA1199" t="s">
        <v>279</v>
      </c>
      <c r="AB1199" t="s">
        <v>21</v>
      </c>
      <c r="AC1199">
        <v>316</v>
      </c>
    </row>
    <row r="1200" spans="1:29" x14ac:dyDescent="0.25">
      <c r="A1200">
        <v>345</v>
      </c>
      <c r="B1200">
        <v>345101</v>
      </c>
      <c r="C1200">
        <v>6540</v>
      </c>
      <c r="D1200" t="str">
        <f>VLOOKUP(C1200,'Schedule 3'!A:M,13,FALSE)</f>
        <v>Operational/Non-Service Expenses</v>
      </c>
      <c r="E1200">
        <v>10.89</v>
      </c>
      <c r="F1200" s="1">
        <v>42886</v>
      </c>
      <c r="G1200" t="s">
        <v>462</v>
      </c>
      <c r="H1200" t="s">
        <v>535</v>
      </c>
      <c r="I1200" t="s">
        <v>464</v>
      </c>
      <c r="J1200">
        <v>2000528</v>
      </c>
      <c r="K1200">
        <v>59310</v>
      </c>
      <c r="L1200">
        <v>272103</v>
      </c>
      <c r="Q1200" t="s">
        <v>465</v>
      </c>
      <c r="U1200">
        <v>5</v>
      </c>
      <c r="V1200">
        <v>17</v>
      </c>
      <c r="Y1200" t="s">
        <v>65</v>
      </c>
      <c r="Z1200">
        <v>345</v>
      </c>
      <c r="AA1200" t="s">
        <v>279</v>
      </c>
      <c r="AB1200" t="s">
        <v>21</v>
      </c>
      <c r="AC1200">
        <v>318</v>
      </c>
    </row>
    <row r="1201" spans="1:29" x14ac:dyDescent="0.25">
      <c r="A1201">
        <v>345</v>
      </c>
      <c r="B1201">
        <v>345102</v>
      </c>
      <c r="C1201">
        <v>6540</v>
      </c>
      <c r="D1201" t="str">
        <f>VLOOKUP(C1201,'Schedule 3'!A:M,13,FALSE)</f>
        <v>Operational/Non-Service Expenses</v>
      </c>
      <c r="E1201">
        <v>21.5</v>
      </c>
      <c r="F1201" s="1">
        <v>42886</v>
      </c>
      <c r="G1201" t="s">
        <v>462</v>
      </c>
      <c r="H1201" t="s">
        <v>536</v>
      </c>
      <c r="I1201" t="s">
        <v>464</v>
      </c>
      <c r="J1201">
        <v>2000556</v>
      </c>
      <c r="K1201">
        <v>59310</v>
      </c>
      <c r="L1201">
        <v>272103</v>
      </c>
      <c r="Q1201" t="s">
        <v>465</v>
      </c>
      <c r="U1201">
        <v>5</v>
      </c>
      <c r="V1201">
        <v>17</v>
      </c>
      <c r="Y1201" t="s">
        <v>65</v>
      </c>
      <c r="Z1201">
        <v>345</v>
      </c>
      <c r="AA1201" t="s">
        <v>279</v>
      </c>
      <c r="AB1201" t="s">
        <v>21</v>
      </c>
      <c r="AC1201">
        <v>320</v>
      </c>
    </row>
    <row r="1202" spans="1:29" x14ac:dyDescent="0.25">
      <c r="A1202">
        <v>345</v>
      </c>
      <c r="B1202">
        <v>345101</v>
      </c>
      <c r="C1202">
        <v>6540</v>
      </c>
      <c r="D1202" t="str">
        <f>VLOOKUP(C1202,'Schedule 3'!A:M,13,FALSE)</f>
        <v>Operational/Non-Service Expenses</v>
      </c>
      <c r="E1202">
        <v>1.69</v>
      </c>
      <c r="F1202" s="1">
        <v>42886</v>
      </c>
      <c r="G1202" t="s">
        <v>462</v>
      </c>
      <c r="H1202" t="s">
        <v>535</v>
      </c>
      <c r="I1202" t="s">
        <v>464</v>
      </c>
      <c r="J1202">
        <v>2000603</v>
      </c>
      <c r="K1202">
        <v>59310</v>
      </c>
      <c r="L1202">
        <v>272103</v>
      </c>
      <c r="Q1202" t="s">
        <v>465</v>
      </c>
      <c r="U1202">
        <v>5</v>
      </c>
      <c r="V1202">
        <v>17</v>
      </c>
      <c r="Y1202" t="s">
        <v>65</v>
      </c>
      <c r="Z1202">
        <v>345</v>
      </c>
      <c r="AA1202" t="s">
        <v>279</v>
      </c>
      <c r="AB1202" t="s">
        <v>21</v>
      </c>
      <c r="AC1202">
        <v>322</v>
      </c>
    </row>
    <row r="1203" spans="1:29" x14ac:dyDescent="0.25">
      <c r="A1203">
        <v>345</v>
      </c>
      <c r="B1203">
        <v>345100</v>
      </c>
      <c r="C1203">
        <v>6545</v>
      </c>
      <c r="D1203" t="str">
        <f>VLOOKUP(C1203,'Schedule 3'!A:M,13,FALSE)</f>
        <v>Operational/Non-Service Expenses</v>
      </c>
      <c r="E1203">
        <v>37.54</v>
      </c>
      <c r="F1203" s="1">
        <v>42886</v>
      </c>
      <c r="G1203" t="s">
        <v>462</v>
      </c>
      <c r="H1203" t="s">
        <v>537</v>
      </c>
      <c r="I1203" t="s">
        <v>464</v>
      </c>
      <c r="J1203">
        <v>93262</v>
      </c>
      <c r="K1203">
        <v>59310</v>
      </c>
      <c r="L1203">
        <v>272103</v>
      </c>
      <c r="Q1203" t="s">
        <v>465</v>
      </c>
      <c r="U1203">
        <v>5</v>
      </c>
      <c r="V1203">
        <v>17</v>
      </c>
      <c r="Y1203" t="s">
        <v>65</v>
      </c>
      <c r="Z1203">
        <v>345</v>
      </c>
      <c r="AA1203" t="s">
        <v>279</v>
      </c>
      <c r="AB1203" t="s">
        <v>21</v>
      </c>
      <c r="AC1203">
        <v>324</v>
      </c>
    </row>
    <row r="1204" spans="1:29" x14ac:dyDescent="0.25">
      <c r="A1204">
        <v>345</v>
      </c>
      <c r="B1204">
        <v>345101</v>
      </c>
      <c r="C1204">
        <v>6545</v>
      </c>
      <c r="D1204" t="str">
        <f>VLOOKUP(C1204,'Schedule 3'!A:M,13,FALSE)</f>
        <v>Operational/Non-Service Expenses</v>
      </c>
      <c r="E1204">
        <v>88.33</v>
      </c>
      <c r="F1204" s="1">
        <v>42886</v>
      </c>
      <c r="G1204" t="s">
        <v>462</v>
      </c>
      <c r="H1204" t="s">
        <v>537</v>
      </c>
      <c r="I1204" t="s">
        <v>464</v>
      </c>
      <c r="J1204">
        <v>93263</v>
      </c>
      <c r="K1204">
        <v>59310</v>
      </c>
      <c r="L1204">
        <v>272103</v>
      </c>
      <c r="Q1204" t="s">
        <v>465</v>
      </c>
      <c r="U1204">
        <v>5</v>
      </c>
      <c r="V1204">
        <v>17</v>
      </c>
      <c r="Y1204" t="s">
        <v>65</v>
      </c>
      <c r="Z1204">
        <v>345</v>
      </c>
      <c r="AA1204" t="s">
        <v>279</v>
      </c>
      <c r="AB1204" t="s">
        <v>21</v>
      </c>
      <c r="AC1204">
        <v>326</v>
      </c>
    </row>
    <row r="1205" spans="1:29" x14ac:dyDescent="0.25">
      <c r="A1205">
        <v>345</v>
      </c>
      <c r="B1205">
        <v>345102</v>
      </c>
      <c r="C1205">
        <v>6545</v>
      </c>
      <c r="D1205" t="str">
        <f>VLOOKUP(C1205,'Schedule 3'!A:M,13,FALSE)</f>
        <v>Operational/Non-Service Expenses</v>
      </c>
      <c r="E1205">
        <v>330.85</v>
      </c>
      <c r="F1205" s="1">
        <v>42886</v>
      </c>
      <c r="G1205" t="s">
        <v>462</v>
      </c>
      <c r="H1205" t="s">
        <v>537</v>
      </c>
      <c r="I1205" t="s">
        <v>464</v>
      </c>
      <c r="J1205">
        <v>93264</v>
      </c>
      <c r="K1205">
        <v>59310</v>
      </c>
      <c r="L1205">
        <v>272103</v>
      </c>
      <c r="Q1205" t="s">
        <v>465</v>
      </c>
      <c r="U1205">
        <v>5</v>
      </c>
      <c r="V1205">
        <v>17</v>
      </c>
      <c r="Y1205" t="s">
        <v>65</v>
      </c>
      <c r="Z1205">
        <v>345</v>
      </c>
      <c r="AA1205" t="s">
        <v>279</v>
      </c>
      <c r="AB1205" t="s">
        <v>21</v>
      </c>
      <c r="AC1205">
        <v>328</v>
      </c>
    </row>
    <row r="1206" spans="1:29" x14ac:dyDescent="0.25">
      <c r="A1206">
        <v>345</v>
      </c>
      <c r="B1206">
        <v>345101</v>
      </c>
      <c r="C1206">
        <v>6545</v>
      </c>
      <c r="D1206" t="str">
        <f>VLOOKUP(C1206,'Schedule 3'!A:M,13,FALSE)</f>
        <v>Operational/Non-Service Expenses</v>
      </c>
      <c r="E1206">
        <v>31.55</v>
      </c>
      <c r="F1206" s="1">
        <v>42886</v>
      </c>
      <c r="G1206" t="s">
        <v>462</v>
      </c>
      <c r="H1206" t="s">
        <v>463</v>
      </c>
      <c r="I1206" t="s">
        <v>464</v>
      </c>
      <c r="J1206">
        <v>108599</v>
      </c>
      <c r="K1206">
        <v>59310</v>
      </c>
      <c r="L1206">
        <v>272103</v>
      </c>
      <c r="Q1206" t="s">
        <v>465</v>
      </c>
      <c r="U1206">
        <v>5</v>
      </c>
      <c r="V1206">
        <v>17</v>
      </c>
      <c r="Y1206" t="s">
        <v>65</v>
      </c>
      <c r="Z1206">
        <v>345</v>
      </c>
      <c r="AA1206" t="s">
        <v>279</v>
      </c>
      <c r="AB1206" t="s">
        <v>21</v>
      </c>
      <c r="AC1206">
        <v>330</v>
      </c>
    </row>
    <row r="1207" spans="1:29" x14ac:dyDescent="0.25">
      <c r="A1207">
        <v>345</v>
      </c>
      <c r="B1207">
        <v>345102</v>
      </c>
      <c r="C1207">
        <v>6545</v>
      </c>
      <c r="D1207" t="str">
        <f>VLOOKUP(C1207,'Schedule 3'!A:M,13,FALSE)</f>
        <v>Operational/Non-Service Expenses</v>
      </c>
      <c r="E1207">
        <v>302.98</v>
      </c>
      <c r="F1207" s="1">
        <v>42886</v>
      </c>
      <c r="G1207" t="s">
        <v>462</v>
      </c>
      <c r="H1207" t="s">
        <v>463</v>
      </c>
      <c r="I1207" t="s">
        <v>464</v>
      </c>
      <c r="J1207">
        <v>108619</v>
      </c>
      <c r="K1207">
        <v>59310</v>
      </c>
      <c r="L1207">
        <v>272103</v>
      </c>
      <c r="Q1207" t="s">
        <v>465</v>
      </c>
      <c r="U1207">
        <v>5</v>
      </c>
      <c r="V1207">
        <v>17</v>
      </c>
      <c r="Y1207" t="s">
        <v>65</v>
      </c>
      <c r="Z1207">
        <v>345</v>
      </c>
      <c r="AA1207" t="s">
        <v>279</v>
      </c>
      <c r="AB1207" t="s">
        <v>21</v>
      </c>
      <c r="AC1207">
        <v>332</v>
      </c>
    </row>
    <row r="1208" spans="1:29" x14ac:dyDescent="0.25">
      <c r="A1208">
        <v>345</v>
      </c>
      <c r="B1208">
        <v>345101</v>
      </c>
      <c r="C1208">
        <v>6545</v>
      </c>
      <c r="D1208" t="str">
        <f>VLOOKUP(C1208,'Schedule 3'!A:M,13,FALSE)</f>
        <v>Operational/Non-Service Expenses</v>
      </c>
      <c r="E1208">
        <v>0.41</v>
      </c>
      <c r="F1208" s="1">
        <v>42886</v>
      </c>
      <c r="G1208" t="s">
        <v>462</v>
      </c>
      <c r="H1208" t="s">
        <v>492</v>
      </c>
      <c r="I1208" t="s">
        <v>464</v>
      </c>
      <c r="J1208">
        <v>163106</v>
      </c>
      <c r="K1208">
        <v>59310</v>
      </c>
      <c r="L1208">
        <v>272103</v>
      </c>
      <c r="Q1208" t="s">
        <v>465</v>
      </c>
      <c r="U1208">
        <v>5</v>
      </c>
      <c r="V1208">
        <v>17</v>
      </c>
      <c r="Y1208" t="s">
        <v>65</v>
      </c>
      <c r="Z1208">
        <v>345</v>
      </c>
      <c r="AA1208" t="s">
        <v>279</v>
      </c>
      <c r="AB1208" t="s">
        <v>21</v>
      </c>
      <c r="AC1208">
        <v>334</v>
      </c>
    </row>
    <row r="1209" spans="1:29" x14ac:dyDescent="0.25">
      <c r="A1209">
        <v>345</v>
      </c>
      <c r="B1209">
        <v>345101</v>
      </c>
      <c r="C1209">
        <v>6545</v>
      </c>
      <c r="D1209" t="str">
        <f>VLOOKUP(C1209,'Schedule 3'!A:M,13,FALSE)</f>
        <v>Operational/Non-Service Expenses</v>
      </c>
      <c r="E1209">
        <v>0.52</v>
      </c>
      <c r="F1209" s="1">
        <v>42886</v>
      </c>
      <c r="G1209" t="s">
        <v>462</v>
      </c>
      <c r="H1209" t="s">
        <v>479</v>
      </c>
      <c r="I1209" t="s">
        <v>464</v>
      </c>
      <c r="J1209">
        <v>163107</v>
      </c>
      <c r="K1209">
        <v>59310</v>
      </c>
      <c r="L1209">
        <v>272103</v>
      </c>
      <c r="Q1209" t="s">
        <v>465</v>
      </c>
      <c r="U1209">
        <v>5</v>
      </c>
      <c r="V1209">
        <v>17</v>
      </c>
      <c r="Y1209" t="s">
        <v>65</v>
      </c>
      <c r="Z1209">
        <v>345</v>
      </c>
      <c r="AA1209" t="s">
        <v>279</v>
      </c>
      <c r="AB1209" t="s">
        <v>21</v>
      </c>
      <c r="AC1209">
        <v>336</v>
      </c>
    </row>
    <row r="1210" spans="1:29" x14ac:dyDescent="0.25">
      <c r="A1210">
        <v>345</v>
      </c>
      <c r="B1210">
        <v>345101</v>
      </c>
      <c r="C1210">
        <v>6545</v>
      </c>
      <c r="D1210" t="str">
        <f>VLOOKUP(C1210,'Schedule 3'!A:M,13,FALSE)</f>
        <v>Operational/Non-Service Expenses</v>
      </c>
      <c r="E1210">
        <v>4.1900000000000004</v>
      </c>
      <c r="F1210" s="1">
        <v>42886</v>
      </c>
      <c r="G1210" t="s">
        <v>462</v>
      </c>
      <c r="H1210" t="s">
        <v>480</v>
      </c>
      <c r="I1210" t="s">
        <v>464</v>
      </c>
      <c r="J1210">
        <v>163108</v>
      </c>
      <c r="K1210">
        <v>59310</v>
      </c>
      <c r="L1210">
        <v>272103</v>
      </c>
      <c r="Q1210" t="s">
        <v>465</v>
      </c>
      <c r="U1210">
        <v>5</v>
      </c>
      <c r="V1210">
        <v>17</v>
      </c>
      <c r="Y1210" t="s">
        <v>65</v>
      </c>
      <c r="Z1210">
        <v>345</v>
      </c>
      <c r="AA1210" t="s">
        <v>279</v>
      </c>
      <c r="AB1210" t="s">
        <v>21</v>
      </c>
      <c r="AC1210">
        <v>338</v>
      </c>
    </row>
    <row r="1211" spans="1:29" x14ac:dyDescent="0.25">
      <c r="A1211">
        <v>345</v>
      </c>
      <c r="B1211">
        <v>345102</v>
      </c>
      <c r="C1211">
        <v>6545</v>
      </c>
      <c r="D1211" t="str">
        <f>VLOOKUP(C1211,'Schedule 3'!A:M,13,FALSE)</f>
        <v>Operational/Non-Service Expenses</v>
      </c>
      <c r="E1211">
        <v>0.35</v>
      </c>
      <c r="F1211" s="1">
        <v>42886</v>
      </c>
      <c r="G1211" t="s">
        <v>462</v>
      </c>
      <c r="H1211" t="s">
        <v>478</v>
      </c>
      <c r="I1211" t="s">
        <v>464</v>
      </c>
      <c r="J1211">
        <v>163177</v>
      </c>
      <c r="K1211">
        <v>59310</v>
      </c>
      <c r="L1211">
        <v>272103</v>
      </c>
      <c r="Q1211" t="s">
        <v>465</v>
      </c>
      <c r="U1211">
        <v>5</v>
      </c>
      <c r="V1211">
        <v>17</v>
      </c>
      <c r="Y1211" t="s">
        <v>65</v>
      </c>
      <c r="Z1211">
        <v>345</v>
      </c>
      <c r="AA1211" t="s">
        <v>279</v>
      </c>
      <c r="AB1211" t="s">
        <v>21</v>
      </c>
      <c r="AC1211">
        <v>340</v>
      </c>
    </row>
    <row r="1212" spans="1:29" x14ac:dyDescent="0.25">
      <c r="A1212">
        <v>345</v>
      </c>
      <c r="B1212">
        <v>345102</v>
      </c>
      <c r="C1212">
        <v>6545</v>
      </c>
      <c r="D1212" t="str">
        <f>VLOOKUP(C1212,'Schedule 3'!A:M,13,FALSE)</f>
        <v>Operational/Non-Service Expenses</v>
      </c>
      <c r="E1212">
        <v>0.57999999999999996</v>
      </c>
      <c r="F1212" s="1">
        <v>42886</v>
      </c>
      <c r="G1212" t="s">
        <v>462</v>
      </c>
      <c r="H1212" t="s">
        <v>500</v>
      </c>
      <c r="I1212" t="s">
        <v>464</v>
      </c>
      <c r="J1212">
        <v>163178</v>
      </c>
      <c r="K1212">
        <v>59310</v>
      </c>
      <c r="L1212">
        <v>272103</v>
      </c>
      <c r="Q1212" t="s">
        <v>465</v>
      </c>
      <c r="U1212">
        <v>5</v>
      </c>
      <c r="V1212">
        <v>17</v>
      </c>
      <c r="Y1212" t="s">
        <v>65</v>
      </c>
      <c r="Z1212">
        <v>345</v>
      </c>
      <c r="AA1212" t="s">
        <v>279</v>
      </c>
      <c r="AB1212" t="s">
        <v>21</v>
      </c>
      <c r="AC1212">
        <v>342</v>
      </c>
    </row>
    <row r="1213" spans="1:29" x14ac:dyDescent="0.25">
      <c r="A1213">
        <v>345</v>
      </c>
      <c r="B1213">
        <v>345102</v>
      </c>
      <c r="C1213">
        <v>6545</v>
      </c>
      <c r="D1213" t="str">
        <f>VLOOKUP(C1213,'Schedule 3'!A:M,13,FALSE)</f>
        <v>Operational/Non-Service Expenses</v>
      </c>
      <c r="E1213">
        <v>2.21</v>
      </c>
      <c r="F1213" s="1">
        <v>42886</v>
      </c>
      <c r="G1213" t="s">
        <v>462</v>
      </c>
      <c r="H1213" t="s">
        <v>480</v>
      </c>
      <c r="I1213" t="s">
        <v>464</v>
      </c>
      <c r="J1213">
        <v>163179</v>
      </c>
      <c r="K1213">
        <v>59310</v>
      </c>
      <c r="L1213">
        <v>272103</v>
      </c>
      <c r="Q1213" t="s">
        <v>465</v>
      </c>
      <c r="U1213">
        <v>5</v>
      </c>
      <c r="V1213">
        <v>17</v>
      </c>
      <c r="Y1213" t="s">
        <v>65</v>
      </c>
      <c r="Z1213">
        <v>345</v>
      </c>
      <c r="AA1213" t="s">
        <v>279</v>
      </c>
      <c r="AB1213" t="s">
        <v>21</v>
      </c>
      <c r="AC1213">
        <v>344</v>
      </c>
    </row>
    <row r="1214" spans="1:29" x14ac:dyDescent="0.25">
      <c r="A1214">
        <v>345</v>
      </c>
      <c r="B1214">
        <v>345102</v>
      </c>
      <c r="C1214">
        <v>6545</v>
      </c>
      <c r="D1214" t="str">
        <f>VLOOKUP(C1214,'Schedule 3'!A:M,13,FALSE)</f>
        <v>Operational/Non-Service Expenses</v>
      </c>
      <c r="E1214">
        <v>3.31</v>
      </c>
      <c r="F1214" s="1">
        <v>42886</v>
      </c>
      <c r="G1214" t="s">
        <v>462</v>
      </c>
      <c r="H1214" t="s">
        <v>492</v>
      </c>
      <c r="I1214" t="s">
        <v>464</v>
      </c>
      <c r="J1214">
        <v>163180</v>
      </c>
      <c r="K1214">
        <v>59310</v>
      </c>
      <c r="L1214">
        <v>272103</v>
      </c>
      <c r="Q1214" t="s">
        <v>465</v>
      </c>
      <c r="U1214">
        <v>5</v>
      </c>
      <c r="V1214">
        <v>17</v>
      </c>
      <c r="Y1214" t="s">
        <v>65</v>
      </c>
      <c r="Z1214">
        <v>345</v>
      </c>
      <c r="AA1214" t="s">
        <v>279</v>
      </c>
      <c r="AB1214" t="s">
        <v>21</v>
      </c>
      <c r="AC1214">
        <v>346</v>
      </c>
    </row>
    <row r="1215" spans="1:29" x14ac:dyDescent="0.25">
      <c r="A1215">
        <v>345</v>
      </c>
      <c r="B1215">
        <v>345102</v>
      </c>
      <c r="C1215">
        <v>6545</v>
      </c>
      <c r="D1215" t="str">
        <f>VLOOKUP(C1215,'Schedule 3'!A:M,13,FALSE)</f>
        <v>Operational/Non-Service Expenses</v>
      </c>
      <c r="E1215">
        <v>4.55</v>
      </c>
      <c r="F1215" s="1">
        <v>42886</v>
      </c>
      <c r="G1215" t="s">
        <v>462</v>
      </c>
      <c r="H1215" t="s">
        <v>479</v>
      </c>
      <c r="I1215" t="s">
        <v>464</v>
      </c>
      <c r="J1215">
        <v>163181</v>
      </c>
      <c r="K1215">
        <v>59310</v>
      </c>
      <c r="L1215">
        <v>272103</v>
      </c>
      <c r="Q1215" t="s">
        <v>465</v>
      </c>
      <c r="U1215">
        <v>5</v>
      </c>
      <c r="V1215">
        <v>17</v>
      </c>
      <c r="Y1215" t="s">
        <v>65</v>
      </c>
      <c r="Z1215">
        <v>345</v>
      </c>
      <c r="AA1215" t="s">
        <v>279</v>
      </c>
      <c r="AB1215" t="s">
        <v>21</v>
      </c>
      <c r="AC1215">
        <v>348</v>
      </c>
    </row>
    <row r="1216" spans="1:29" x14ac:dyDescent="0.25">
      <c r="A1216">
        <v>345</v>
      </c>
      <c r="B1216">
        <v>345102</v>
      </c>
      <c r="C1216">
        <v>6545</v>
      </c>
      <c r="D1216" t="str">
        <f>VLOOKUP(C1216,'Schedule 3'!A:M,13,FALSE)</f>
        <v>Operational/Non-Service Expenses</v>
      </c>
      <c r="E1216">
        <v>66.19</v>
      </c>
      <c r="F1216" s="1">
        <v>42886</v>
      </c>
      <c r="G1216" t="s">
        <v>462</v>
      </c>
      <c r="H1216" t="s">
        <v>538</v>
      </c>
      <c r="I1216" t="s">
        <v>464</v>
      </c>
      <c r="J1216">
        <v>2003110</v>
      </c>
      <c r="K1216">
        <v>59310</v>
      </c>
      <c r="L1216">
        <v>272103</v>
      </c>
      <c r="Q1216" t="s">
        <v>465</v>
      </c>
      <c r="U1216">
        <v>5</v>
      </c>
      <c r="V1216">
        <v>17</v>
      </c>
      <c r="Y1216" t="s">
        <v>65</v>
      </c>
      <c r="Z1216">
        <v>345</v>
      </c>
      <c r="AA1216" t="s">
        <v>279</v>
      </c>
      <c r="AB1216" t="s">
        <v>21</v>
      </c>
      <c r="AC1216">
        <v>350</v>
      </c>
    </row>
    <row r="1217" spans="1:29" x14ac:dyDescent="0.25">
      <c r="A1217">
        <v>345</v>
      </c>
      <c r="B1217">
        <v>345102</v>
      </c>
      <c r="C1217">
        <v>6545</v>
      </c>
      <c r="D1217" t="str">
        <f>VLOOKUP(C1217,'Schedule 3'!A:M,13,FALSE)</f>
        <v>Operational/Non-Service Expenses</v>
      </c>
      <c r="E1217">
        <v>69.67</v>
      </c>
      <c r="F1217" s="1">
        <v>42886</v>
      </c>
      <c r="G1217" t="s">
        <v>462</v>
      </c>
      <c r="H1217" t="s">
        <v>539</v>
      </c>
      <c r="I1217" t="s">
        <v>464</v>
      </c>
      <c r="J1217">
        <v>2003111</v>
      </c>
      <c r="K1217">
        <v>59310</v>
      </c>
      <c r="L1217">
        <v>272103</v>
      </c>
      <c r="Q1217" t="s">
        <v>465</v>
      </c>
      <c r="U1217">
        <v>5</v>
      </c>
      <c r="V1217">
        <v>17</v>
      </c>
      <c r="Y1217" t="s">
        <v>65</v>
      </c>
      <c r="Z1217">
        <v>345</v>
      </c>
      <c r="AA1217" t="s">
        <v>279</v>
      </c>
      <c r="AB1217" t="s">
        <v>21</v>
      </c>
      <c r="AC1217">
        <v>352</v>
      </c>
    </row>
    <row r="1218" spans="1:29" x14ac:dyDescent="0.25">
      <c r="A1218">
        <v>345</v>
      </c>
      <c r="B1218">
        <v>345101</v>
      </c>
      <c r="C1218">
        <v>6545</v>
      </c>
      <c r="D1218" t="str">
        <f>VLOOKUP(C1218,'Schedule 3'!A:M,13,FALSE)</f>
        <v>Operational/Non-Service Expenses</v>
      </c>
      <c r="E1218">
        <v>178.2</v>
      </c>
      <c r="F1218" s="1">
        <v>42886</v>
      </c>
      <c r="G1218" t="s">
        <v>462</v>
      </c>
      <c r="H1218" t="s">
        <v>540</v>
      </c>
      <c r="I1218" t="s">
        <v>464</v>
      </c>
      <c r="J1218">
        <v>5000320</v>
      </c>
      <c r="K1218">
        <v>59310</v>
      </c>
      <c r="L1218">
        <v>272103</v>
      </c>
      <c r="Q1218" t="s">
        <v>465</v>
      </c>
      <c r="U1218">
        <v>5</v>
      </c>
      <c r="V1218">
        <v>17</v>
      </c>
      <c r="Y1218" t="s">
        <v>65</v>
      </c>
      <c r="Z1218">
        <v>345</v>
      </c>
      <c r="AA1218" t="s">
        <v>279</v>
      </c>
      <c r="AB1218" t="s">
        <v>21</v>
      </c>
      <c r="AC1218">
        <v>354</v>
      </c>
    </row>
    <row r="1219" spans="1:29" x14ac:dyDescent="0.25">
      <c r="A1219">
        <v>345</v>
      </c>
      <c r="B1219">
        <v>345102</v>
      </c>
      <c r="C1219">
        <v>6550</v>
      </c>
      <c r="D1219" t="str">
        <f>VLOOKUP(C1219,'Schedule 3'!A:M,13,FALSE)</f>
        <v>Operational/Non-Service Expenses</v>
      </c>
      <c r="E1219">
        <v>10.96</v>
      </c>
      <c r="F1219" s="1">
        <v>42886</v>
      </c>
      <c r="G1219" t="s">
        <v>462</v>
      </c>
      <c r="H1219" t="s">
        <v>541</v>
      </c>
      <c r="I1219" t="s">
        <v>464</v>
      </c>
      <c r="J1219">
        <v>20067</v>
      </c>
      <c r="K1219">
        <v>59310</v>
      </c>
      <c r="L1219">
        <v>272103</v>
      </c>
      <c r="Q1219" t="s">
        <v>465</v>
      </c>
      <c r="U1219">
        <v>5</v>
      </c>
      <c r="V1219">
        <v>17</v>
      </c>
      <c r="Y1219" t="s">
        <v>65</v>
      </c>
      <c r="Z1219">
        <v>345</v>
      </c>
      <c r="AA1219" t="s">
        <v>279</v>
      </c>
      <c r="AB1219" t="s">
        <v>21</v>
      </c>
      <c r="AC1219">
        <v>356</v>
      </c>
    </row>
    <row r="1220" spans="1:29" x14ac:dyDescent="0.25">
      <c r="A1220">
        <v>345</v>
      </c>
      <c r="B1220">
        <v>345102</v>
      </c>
      <c r="C1220">
        <v>6550</v>
      </c>
      <c r="D1220" t="str">
        <f>VLOOKUP(C1220,'Schedule 3'!A:M,13,FALSE)</f>
        <v>Operational/Non-Service Expenses</v>
      </c>
      <c r="E1220">
        <v>0.54</v>
      </c>
      <c r="F1220" s="1">
        <v>42886</v>
      </c>
      <c r="G1220" t="s">
        <v>462</v>
      </c>
      <c r="H1220" t="s">
        <v>542</v>
      </c>
      <c r="I1220" t="s">
        <v>464</v>
      </c>
      <c r="J1220">
        <v>20122</v>
      </c>
      <c r="K1220">
        <v>59310</v>
      </c>
      <c r="L1220">
        <v>272103</v>
      </c>
      <c r="Q1220" t="s">
        <v>465</v>
      </c>
      <c r="U1220">
        <v>5</v>
      </c>
      <c r="V1220">
        <v>17</v>
      </c>
      <c r="Y1220" t="s">
        <v>65</v>
      </c>
      <c r="Z1220">
        <v>345</v>
      </c>
      <c r="AA1220" t="s">
        <v>279</v>
      </c>
      <c r="AB1220" t="s">
        <v>21</v>
      </c>
      <c r="AC1220">
        <v>358</v>
      </c>
    </row>
    <row r="1221" spans="1:29" x14ac:dyDescent="0.25">
      <c r="A1221">
        <v>345</v>
      </c>
      <c r="B1221">
        <v>345101</v>
      </c>
      <c r="C1221">
        <v>6550</v>
      </c>
      <c r="D1221" t="str">
        <f>VLOOKUP(C1221,'Schedule 3'!A:M,13,FALSE)</f>
        <v>Operational/Non-Service Expenses</v>
      </c>
      <c r="E1221">
        <v>2.59</v>
      </c>
      <c r="F1221" s="1">
        <v>42886</v>
      </c>
      <c r="G1221" t="s">
        <v>462</v>
      </c>
      <c r="H1221" t="s">
        <v>543</v>
      </c>
      <c r="I1221" t="s">
        <v>464</v>
      </c>
      <c r="J1221">
        <v>20142</v>
      </c>
      <c r="K1221">
        <v>59310</v>
      </c>
      <c r="L1221">
        <v>272103</v>
      </c>
      <c r="Q1221" t="s">
        <v>465</v>
      </c>
      <c r="U1221">
        <v>5</v>
      </c>
      <c r="V1221">
        <v>17</v>
      </c>
      <c r="Y1221" t="s">
        <v>65</v>
      </c>
      <c r="Z1221">
        <v>345</v>
      </c>
      <c r="AA1221" t="s">
        <v>279</v>
      </c>
      <c r="AB1221" t="s">
        <v>21</v>
      </c>
      <c r="AC1221">
        <v>360</v>
      </c>
    </row>
    <row r="1222" spans="1:29" x14ac:dyDescent="0.25">
      <c r="A1222">
        <v>345</v>
      </c>
      <c r="B1222">
        <v>345101</v>
      </c>
      <c r="C1222">
        <v>6550</v>
      </c>
      <c r="D1222" t="str">
        <f>VLOOKUP(C1222,'Schedule 3'!A:M,13,FALSE)</f>
        <v>Operational/Non-Service Expenses</v>
      </c>
      <c r="E1222">
        <v>0.28999999999999998</v>
      </c>
      <c r="F1222" s="1">
        <v>42886</v>
      </c>
      <c r="G1222" t="s">
        <v>462</v>
      </c>
      <c r="H1222" t="s">
        <v>544</v>
      </c>
      <c r="I1222" t="s">
        <v>464</v>
      </c>
      <c r="J1222">
        <v>20218</v>
      </c>
      <c r="K1222">
        <v>59310</v>
      </c>
      <c r="L1222">
        <v>272103</v>
      </c>
      <c r="Q1222" t="s">
        <v>465</v>
      </c>
      <c r="U1222">
        <v>5</v>
      </c>
      <c r="V1222">
        <v>17</v>
      </c>
      <c r="Y1222" t="s">
        <v>65</v>
      </c>
      <c r="Z1222">
        <v>345</v>
      </c>
      <c r="AA1222" t="s">
        <v>279</v>
      </c>
      <c r="AB1222" t="s">
        <v>21</v>
      </c>
      <c r="AC1222">
        <v>362</v>
      </c>
    </row>
    <row r="1223" spans="1:29" x14ac:dyDescent="0.25">
      <c r="A1223">
        <v>345</v>
      </c>
      <c r="B1223">
        <v>345102</v>
      </c>
      <c r="C1223">
        <v>6550</v>
      </c>
      <c r="D1223" t="str">
        <f>VLOOKUP(C1223,'Schedule 3'!A:M,13,FALSE)</f>
        <v>Operational/Non-Service Expenses</v>
      </c>
      <c r="E1223">
        <v>45.7</v>
      </c>
      <c r="F1223" s="1">
        <v>42886</v>
      </c>
      <c r="G1223" t="s">
        <v>462</v>
      </c>
      <c r="H1223" t="s">
        <v>545</v>
      </c>
      <c r="I1223" t="s">
        <v>464</v>
      </c>
      <c r="J1223">
        <v>98150</v>
      </c>
      <c r="K1223">
        <v>59310</v>
      </c>
      <c r="L1223">
        <v>272103</v>
      </c>
      <c r="Q1223" t="s">
        <v>465</v>
      </c>
      <c r="U1223">
        <v>5</v>
      </c>
      <c r="V1223">
        <v>17</v>
      </c>
      <c r="Y1223" t="s">
        <v>65</v>
      </c>
      <c r="Z1223">
        <v>345</v>
      </c>
      <c r="AA1223" t="s">
        <v>279</v>
      </c>
      <c r="AB1223" t="s">
        <v>21</v>
      </c>
      <c r="AC1223">
        <v>364</v>
      </c>
    </row>
    <row r="1224" spans="1:29" x14ac:dyDescent="0.25">
      <c r="A1224">
        <v>345</v>
      </c>
      <c r="B1224">
        <v>345101</v>
      </c>
      <c r="C1224">
        <v>6550</v>
      </c>
      <c r="D1224" t="str">
        <f>VLOOKUP(C1224,'Schedule 3'!A:M,13,FALSE)</f>
        <v>Operational/Non-Service Expenses</v>
      </c>
      <c r="E1224">
        <v>1.88</v>
      </c>
      <c r="F1224" s="1">
        <v>42886</v>
      </c>
      <c r="G1224" t="s">
        <v>462</v>
      </c>
      <c r="H1224" t="s">
        <v>545</v>
      </c>
      <c r="I1224" t="s">
        <v>464</v>
      </c>
      <c r="J1224">
        <v>98198</v>
      </c>
      <c r="K1224">
        <v>59310</v>
      </c>
      <c r="L1224">
        <v>272103</v>
      </c>
      <c r="Q1224" t="s">
        <v>465</v>
      </c>
      <c r="U1224">
        <v>5</v>
      </c>
      <c r="V1224">
        <v>17</v>
      </c>
      <c r="Y1224" t="s">
        <v>65</v>
      </c>
      <c r="Z1224">
        <v>345</v>
      </c>
      <c r="AA1224" t="s">
        <v>279</v>
      </c>
      <c r="AB1224" t="s">
        <v>21</v>
      </c>
      <c r="AC1224">
        <v>366</v>
      </c>
    </row>
    <row r="1225" spans="1:29" x14ac:dyDescent="0.25">
      <c r="A1225">
        <v>345</v>
      </c>
      <c r="B1225">
        <v>345101</v>
      </c>
      <c r="C1225">
        <v>6550</v>
      </c>
      <c r="D1225" t="str">
        <f>VLOOKUP(C1225,'Schedule 3'!A:M,13,FALSE)</f>
        <v>Operational/Non-Service Expenses</v>
      </c>
      <c r="E1225">
        <v>-40.1</v>
      </c>
      <c r="F1225" s="1">
        <v>42886</v>
      </c>
      <c r="G1225" t="s">
        <v>462</v>
      </c>
      <c r="H1225" t="s">
        <v>463</v>
      </c>
      <c r="I1225" t="s">
        <v>464</v>
      </c>
      <c r="J1225">
        <v>108600</v>
      </c>
      <c r="K1225">
        <v>59310</v>
      </c>
      <c r="L1225">
        <v>272103</v>
      </c>
      <c r="Q1225" t="s">
        <v>465</v>
      </c>
      <c r="U1225">
        <v>5</v>
      </c>
      <c r="V1225">
        <v>17</v>
      </c>
      <c r="Y1225" t="s">
        <v>65</v>
      </c>
      <c r="Z1225">
        <v>345</v>
      </c>
      <c r="AA1225" t="s">
        <v>279</v>
      </c>
      <c r="AB1225" t="s">
        <v>21</v>
      </c>
      <c r="AC1225">
        <v>368</v>
      </c>
    </row>
    <row r="1226" spans="1:29" x14ac:dyDescent="0.25">
      <c r="A1226">
        <v>345</v>
      </c>
      <c r="B1226">
        <v>345102</v>
      </c>
      <c r="C1226">
        <v>6550</v>
      </c>
      <c r="D1226" t="str">
        <f>VLOOKUP(C1226,'Schedule 3'!A:M,13,FALSE)</f>
        <v>Operational/Non-Service Expenses</v>
      </c>
      <c r="E1226">
        <v>441.34</v>
      </c>
      <c r="F1226" s="1">
        <v>42886</v>
      </c>
      <c r="G1226" t="s">
        <v>462</v>
      </c>
      <c r="H1226" t="s">
        <v>463</v>
      </c>
      <c r="I1226" t="s">
        <v>464</v>
      </c>
      <c r="J1226">
        <v>108620</v>
      </c>
      <c r="K1226">
        <v>59310</v>
      </c>
      <c r="L1226">
        <v>272103</v>
      </c>
      <c r="Q1226" t="s">
        <v>465</v>
      </c>
      <c r="U1226">
        <v>5</v>
      </c>
      <c r="V1226">
        <v>17</v>
      </c>
      <c r="Y1226" t="s">
        <v>65</v>
      </c>
      <c r="Z1226">
        <v>345</v>
      </c>
      <c r="AA1226" t="s">
        <v>279</v>
      </c>
      <c r="AB1226" t="s">
        <v>21</v>
      </c>
      <c r="AC1226">
        <v>370</v>
      </c>
    </row>
    <row r="1227" spans="1:29" x14ac:dyDescent="0.25">
      <c r="A1227">
        <v>345</v>
      </c>
      <c r="B1227">
        <v>345101</v>
      </c>
      <c r="C1227">
        <v>6550</v>
      </c>
      <c r="D1227" t="str">
        <f>VLOOKUP(C1227,'Schedule 3'!A:M,13,FALSE)</f>
        <v>Operational/Non-Service Expenses</v>
      </c>
      <c r="E1227">
        <v>0.41</v>
      </c>
      <c r="F1227" s="1">
        <v>42886</v>
      </c>
      <c r="G1227" t="s">
        <v>462</v>
      </c>
      <c r="H1227" t="s">
        <v>479</v>
      </c>
      <c r="I1227" t="s">
        <v>464</v>
      </c>
      <c r="J1227">
        <v>163109</v>
      </c>
      <c r="K1227">
        <v>59310</v>
      </c>
      <c r="L1227">
        <v>272103</v>
      </c>
      <c r="Q1227" t="s">
        <v>465</v>
      </c>
      <c r="U1227">
        <v>5</v>
      </c>
      <c r="V1227">
        <v>17</v>
      </c>
      <c r="Y1227" t="s">
        <v>65</v>
      </c>
      <c r="Z1227">
        <v>345</v>
      </c>
      <c r="AA1227" t="s">
        <v>279</v>
      </c>
      <c r="AB1227" t="s">
        <v>21</v>
      </c>
      <c r="AC1227">
        <v>372</v>
      </c>
    </row>
    <row r="1228" spans="1:29" x14ac:dyDescent="0.25">
      <c r="A1228">
        <v>345</v>
      </c>
      <c r="B1228">
        <v>345102</v>
      </c>
      <c r="C1228">
        <v>6550</v>
      </c>
      <c r="D1228" t="str">
        <f>VLOOKUP(C1228,'Schedule 3'!A:M,13,FALSE)</f>
        <v>Operational/Non-Service Expenses</v>
      </c>
      <c r="E1228">
        <v>0.36</v>
      </c>
      <c r="F1228" s="1">
        <v>42886</v>
      </c>
      <c r="G1228" t="s">
        <v>462</v>
      </c>
      <c r="H1228" t="s">
        <v>478</v>
      </c>
      <c r="I1228" t="s">
        <v>464</v>
      </c>
      <c r="J1228">
        <v>163182</v>
      </c>
      <c r="K1228">
        <v>59310</v>
      </c>
      <c r="L1228">
        <v>272103</v>
      </c>
      <c r="Q1228" t="s">
        <v>465</v>
      </c>
      <c r="U1228">
        <v>5</v>
      </c>
      <c r="V1228">
        <v>17</v>
      </c>
      <c r="Y1228" t="s">
        <v>65</v>
      </c>
      <c r="Z1228">
        <v>345</v>
      </c>
      <c r="AA1228" t="s">
        <v>279</v>
      </c>
      <c r="AB1228" t="s">
        <v>21</v>
      </c>
      <c r="AC1228">
        <v>374</v>
      </c>
    </row>
    <row r="1229" spans="1:29" x14ac:dyDescent="0.25">
      <c r="A1229">
        <v>345</v>
      </c>
      <c r="B1229">
        <v>345101</v>
      </c>
      <c r="C1229">
        <v>6550</v>
      </c>
      <c r="D1229" t="str">
        <f>VLOOKUP(C1229,'Schedule 3'!A:M,13,FALSE)</f>
        <v>Operational/Non-Service Expenses</v>
      </c>
      <c r="E1229">
        <v>107.73</v>
      </c>
      <c r="F1229" s="1">
        <v>42886</v>
      </c>
      <c r="G1229" t="s">
        <v>462</v>
      </c>
      <c r="H1229" t="s">
        <v>546</v>
      </c>
      <c r="I1229" t="s">
        <v>464</v>
      </c>
      <c r="J1229">
        <v>2003114</v>
      </c>
      <c r="K1229">
        <v>59310</v>
      </c>
      <c r="L1229">
        <v>272103</v>
      </c>
      <c r="Q1229" t="s">
        <v>465</v>
      </c>
      <c r="U1229">
        <v>5</v>
      </c>
      <c r="V1229">
        <v>17</v>
      </c>
      <c r="Y1229" t="s">
        <v>65</v>
      </c>
      <c r="Z1229">
        <v>345</v>
      </c>
      <c r="AA1229" t="s">
        <v>279</v>
      </c>
      <c r="AB1229" t="s">
        <v>21</v>
      </c>
      <c r="AC1229">
        <v>376</v>
      </c>
    </row>
    <row r="1230" spans="1:29" x14ac:dyDescent="0.25">
      <c r="A1230">
        <v>345</v>
      </c>
      <c r="B1230">
        <v>345102</v>
      </c>
      <c r="C1230">
        <v>6550</v>
      </c>
      <c r="D1230" t="str">
        <f>VLOOKUP(C1230,'Schedule 3'!A:M,13,FALSE)</f>
        <v>Operational/Non-Service Expenses</v>
      </c>
      <c r="E1230">
        <v>113.1</v>
      </c>
      <c r="F1230" s="1">
        <v>42886</v>
      </c>
      <c r="G1230" t="s">
        <v>462</v>
      </c>
      <c r="H1230" t="s">
        <v>547</v>
      </c>
      <c r="I1230" t="s">
        <v>464</v>
      </c>
      <c r="J1230">
        <v>2003115</v>
      </c>
      <c r="K1230">
        <v>59310</v>
      </c>
      <c r="L1230">
        <v>272103</v>
      </c>
      <c r="Q1230" t="s">
        <v>465</v>
      </c>
      <c r="U1230">
        <v>5</v>
      </c>
      <c r="V1230">
        <v>17</v>
      </c>
      <c r="Y1230" t="s">
        <v>65</v>
      </c>
      <c r="Z1230">
        <v>345</v>
      </c>
      <c r="AA1230" t="s">
        <v>279</v>
      </c>
      <c r="AB1230" t="s">
        <v>21</v>
      </c>
      <c r="AC1230">
        <v>378</v>
      </c>
    </row>
    <row r="1231" spans="1:29" x14ac:dyDescent="0.25">
      <c r="A1231">
        <v>345</v>
      </c>
      <c r="B1231">
        <v>345102</v>
      </c>
      <c r="C1231">
        <v>6555</v>
      </c>
      <c r="D1231" t="str">
        <f>VLOOKUP(C1231,'Schedule 3'!A:M,13,FALSE)</f>
        <v>Operational/Non-Service Expenses</v>
      </c>
      <c r="E1231">
        <v>0.42</v>
      </c>
      <c r="F1231" s="1">
        <v>42886</v>
      </c>
      <c r="G1231" t="s">
        <v>462</v>
      </c>
      <c r="H1231" t="s">
        <v>578</v>
      </c>
      <c r="I1231" t="s">
        <v>464</v>
      </c>
      <c r="J1231">
        <v>80315</v>
      </c>
      <c r="K1231">
        <v>59310</v>
      </c>
      <c r="L1231">
        <v>272103</v>
      </c>
      <c r="Q1231" t="s">
        <v>465</v>
      </c>
      <c r="U1231">
        <v>5</v>
      </c>
      <c r="V1231">
        <v>17</v>
      </c>
      <c r="Y1231" t="s">
        <v>65</v>
      </c>
      <c r="Z1231">
        <v>345</v>
      </c>
      <c r="AA1231" t="s">
        <v>279</v>
      </c>
      <c r="AB1231" t="s">
        <v>21</v>
      </c>
      <c r="AC1231">
        <v>380</v>
      </c>
    </row>
    <row r="1232" spans="1:29" x14ac:dyDescent="0.25">
      <c r="A1232">
        <v>345</v>
      </c>
      <c r="B1232">
        <v>345101</v>
      </c>
      <c r="C1232">
        <v>6580</v>
      </c>
      <c r="D1232" t="str">
        <f>VLOOKUP(C1232,'Schedule 3'!A:M,13,FALSE)</f>
        <v>Other Personnel Related Expenses</v>
      </c>
      <c r="E1232">
        <v>85.14</v>
      </c>
      <c r="F1232" s="1">
        <v>42886</v>
      </c>
      <c r="G1232" t="s">
        <v>462</v>
      </c>
      <c r="H1232" t="s">
        <v>463</v>
      </c>
      <c r="I1232" t="s">
        <v>464</v>
      </c>
      <c r="J1232">
        <v>108601</v>
      </c>
      <c r="K1232">
        <v>59310</v>
      </c>
      <c r="L1232">
        <v>272103</v>
      </c>
      <c r="Q1232" t="s">
        <v>465</v>
      </c>
      <c r="U1232">
        <v>5</v>
      </c>
      <c r="V1232">
        <v>17</v>
      </c>
      <c r="Y1232" t="s">
        <v>65</v>
      </c>
      <c r="Z1232">
        <v>345</v>
      </c>
      <c r="AA1232" t="s">
        <v>279</v>
      </c>
      <c r="AB1232" t="s">
        <v>21</v>
      </c>
      <c r="AC1232">
        <v>382</v>
      </c>
    </row>
    <row r="1233" spans="1:29" x14ac:dyDescent="0.25">
      <c r="A1233">
        <v>345</v>
      </c>
      <c r="B1233">
        <v>345102</v>
      </c>
      <c r="C1233">
        <v>6580</v>
      </c>
      <c r="D1233" t="str">
        <f>VLOOKUP(C1233,'Schedule 3'!A:M,13,FALSE)</f>
        <v>Other Personnel Related Expenses</v>
      </c>
      <c r="E1233">
        <v>30.31</v>
      </c>
      <c r="F1233" s="1">
        <v>42886</v>
      </c>
      <c r="G1233" t="s">
        <v>462</v>
      </c>
      <c r="H1233" t="s">
        <v>463</v>
      </c>
      <c r="I1233" t="s">
        <v>464</v>
      </c>
      <c r="J1233">
        <v>108621</v>
      </c>
      <c r="K1233">
        <v>59310</v>
      </c>
      <c r="L1233">
        <v>272103</v>
      </c>
      <c r="Q1233" t="s">
        <v>465</v>
      </c>
      <c r="U1233">
        <v>5</v>
      </c>
      <c r="V1233">
        <v>17</v>
      </c>
      <c r="Y1233" t="s">
        <v>65</v>
      </c>
      <c r="Z1233">
        <v>345</v>
      </c>
      <c r="AA1233" t="s">
        <v>279</v>
      </c>
      <c r="AB1233" t="s">
        <v>21</v>
      </c>
      <c r="AC1233">
        <v>384</v>
      </c>
    </row>
    <row r="1234" spans="1:29" x14ac:dyDescent="0.25">
      <c r="A1234">
        <v>345</v>
      </c>
      <c r="B1234">
        <v>345101</v>
      </c>
      <c r="C1234">
        <v>6580</v>
      </c>
      <c r="D1234" t="str">
        <f>VLOOKUP(C1234,'Schedule 3'!A:M,13,FALSE)</f>
        <v>Other Personnel Related Expenses</v>
      </c>
      <c r="E1234">
        <v>0.33</v>
      </c>
      <c r="F1234" s="1">
        <v>42886</v>
      </c>
      <c r="G1234" t="s">
        <v>462</v>
      </c>
      <c r="H1234" t="s">
        <v>548</v>
      </c>
      <c r="I1234" t="s">
        <v>464</v>
      </c>
      <c r="J1234">
        <v>163110</v>
      </c>
      <c r="K1234">
        <v>59310</v>
      </c>
      <c r="L1234">
        <v>272103</v>
      </c>
      <c r="Q1234" t="s">
        <v>465</v>
      </c>
      <c r="U1234">
        <v>5</v>
      </c>
      <c r="V1234">
        <v>17</v>
      </c>
      <c r="Y1234" t="s">
        <v>65</v>
      </c>
      <c r="Z1234">
        <v>345</v>
      </c>
      <c r="AA1234" t="s">
        <v>279</v>
      </c>
      <c r="AB1234" t="s">
        <v>21</v>
      </c>
      <c r="AC1234">
        <v>386</v>
      </c>
    </row>
    <row r="1235" spans="1:29" x14ac:dyDescent="0.25">
      <c r="A1235">
        <v>345</v>
      </c>
      <c r="B1235">
        <v>345101</v>
      </c>
      <c r="C1235">
        <v>6580</v>
      </c>
      <c r="D1235" t="str">
        <f>VLOOKUP(C1235,'Schedule 3'!A:M,13,FALSE)</f>
        <v>Other Personnel Related Expenses</v>
      </c>
      <c r="E1235">
        <v>0.55000000000000004</v>
      </c>
      <c r="F1235" s="1">
        <v>42886</v>
      </c>
      <c r="G1235" t="s">
        <v>462</v>
      </c>
      <c r="H1235" t="s">
        <v>467</v>
      </c>
      <c r="I1235" t="s">
        <v>464</v>
      </c>
      <c r="J1235">
        <v>163111</v>
      </c>
      <c r="K1235">
        <v>59310</v>
      </c>
      <c r="L1235">
        <v>272103</v>
      </c>
      <c r="Q1235" t="s">
        <v>465</v>
      </c>
      <c r="U1235">
        <v>5</v>
      </c>
      <c r="V1235">
        <v>17</v>
      </c>
      <c r="Y1235" t="s">
        <v>65</v>
      </c>
      <c r="Z1235">
        <v>345</v>
      </c>
      <c r="AA1235" t="s">
        <v>279</v>
      </c>
      <c r="AB1235" t="s">
        <v>21</v>
      </c>
      <c r="AC1235">
        <v>388</v>
      </c>
    </row>
    <row r="1236" spans="1:29" x14ac:dyDescent="0.25">
      <c r="A1236">
        <v>345</v>
      </c>
      <c r="B1236">
        <v>345101</v>
      </c>
      <c r="C1236">
        <v>6580</v>
      </c>
      <c r="D1236" t="str">
        <f>VLOOKUP(C1236,'Schedule 3'!A:M,13,FALSE)</f>
        <v>Other Personnel Related Expenses</v>
      </c>
      <c r="E1236">
        <v>2.33</v>
      </c>
      <c r="F1236" s="1">
        <v>42886</v>
      </c>
      <c r="G1236" t="s">
        <v>462</v>
      </c>
      <c r="H1236" t="s">
        <v>548</v>
      </c>
      <c r="I1236" t="s">
        <v>464</v>
      </c>
      <c r="J1236">
        <v>163112</v>
      </c>
      <c r="K1236">
        <v>59310</v>
      </c>
      <c r="L1236">
        <v>272103</v>
      </c>
      <c r="Q1236" t="s">
        <v>465</v>
      </c>
      <c r="U1236">
        <v>5</v>
      </c>
      <c r="V1236">
        <v>17</v>
      </c>
      <c r="Y1236" t="s">
        <v>65</v>
      </c>
      <c r="Z1236">
        <v>345</v>
      </c>
      <c r="AA1236" t="s">
        <v>279</v>
      </c>
      <c r="AB1236" t="s">
        <v>21</v>
      </c>
      <c r="AC1236">
        <v>390</v>
      </c>
    </row>
    <row r="1237" spans="1:29" x14ac:dyDescent="0.25">
      <c r="A1237">
        <v>345</v>
      </c>
      <c r="B1237">
        <v>345101</v>
      </c>
      <c r="C1237">
        <v>6580</v>
      </c>
      <c r="D1237" t="str">
        <f>VLOOKUP(C1237,'Schedule 3'!A:M,13,FALSE)</f>
        <v>Other Personnel Related Expenses</v>
      </c>
      <c r="E1237">
        <v>1.96</v>
      </c>
      <c r="F1237" s="1">
        <v>42886</v>
      </c>
      <c r="G1237" t="s">
        <v>462</v>
      </c>
      <c r="H1237" t="s">
        <v>549</v>
      </c>
      <c r="I1237" t="s">
        <v>464</v>
      </c>
      <c r="J1237">
        <v>1004305</v>
      </c>
      <c r="K1237">
        <v>59310</v>
      </c>
      <c r="L1237">
        <v>272103</v>
      </c>
      <c r="Q1237" t="s">
        <v>465</v>
      </c>
      <c r="U1237">
        <v>5</v>
      </c>
      <c r="V1237">
        <v>17</v>
      </c>
      <c r="Y1237" t="s">
        <v>65</v>
      </c>
      <c r="Z1237">
        <v>345</v>
      </c>
      <c r="AA1237" t="s">
        <v>279</v>
      </c>
      <c r="AB1237" t="s">
        <v>21</v>
      </c>
      <c r="AC1237">
        <v>392</v>
      </c>
    </row>
    <row r="1238" spans="1:29" x14ac:dyDescent="0.25">
      <c r="A1238">
        <v>345</v>
      </c>
      <c r="B1238">
        <v>345101</v>
      </c>
      <c r="C1238">
        <v>6580</v>
      </c>
      <c r="D1238" t="str">
        <f>VLOOKUP(C1238,'Schedule 3'!A:M,13,FALSE)</f>
        <v>Other Personnel Related Expenses</v>
      </c>
      <c r="E1238">
        <v>2.72</v>
      </c>
      <c r="F1238" s="1">
        <v>42886</v>
      </c>
      <c r="G1238" t="s">
        <v>462</v>
      </c>
      <c r="H1238" t="s">
        <v>549</v>
      </c>
      <c r="I1238" t="s">
        <v>464</v>
      </c>
      <c r="J1238">
        <v>1010510</v>
      </c>
      <c r="K1238">
        <v>59310</v>
      </c>
      <c r="L1238">
        <v>272103</v>
      </c>
      <c r="Q1238" t="s">
        <v>465</v>
      </c>
      <c r="U1238">
        <v>5</v>
      </c>
      <c r="V1238">
        <v>17</v>
      </c>
      <c r="Y1238" t="s">
        <v>65</v>
      </c>
      <c r="Z1238">
        <v>345</v>
      </c>
      <c r="AA1238" t="s">
        <v>279</v>
      </c>
      <c r="AB1238" t="s">
        <v>21</v>
      </c>
      <c r="AC1238">
        <v>394</v>
      </c>
    </row>
    <row r="1239" spans="1:29" x14ac:dyDescent="0.25">
      <c r="A1239">
        <v>345</v>
      </c>
      <c r="B1239">
        <v>345101</v>
      </c>
      <c r="C1239">
        <v>6585</v>
      </c>
      <c r="D1239" t="str">
        <f>VLOOKUP(C1239,'Schedule 3'!A:M,13,FALSE)</f>
        <v>Other Personnel Related Expenses</v>
      </c>
      <c r="E1239">
        <v>0.4</v>
      </c>
      <c r="F1239" s="1">
        <v>42886</v>
      </c>
      <c r="G1239" t="s">
        <v>462</v>
      </c>
      <c r="H1239" t="s">
        <v>463</v>
      </c>
      <c r="I1239" t="s">
        <v>464</v>
      </c>
      <c r="J1239">
        <v>108583</v>
      </c>
      <c r="K1239">
        <v>59310</v>
      </c>
      <c r="L1239">
        <v>272103</v>
      </c>
      <c r="Q1239" t="s">
        <v>465</v>
      </c>
      <c r="U1239">
        <v>5</v>
      </c>
      <c r="V1239">
        <v>17</v>
      </c>
      <c r="Y1239" t="s">
        <v>65</v>
      </c>
      <c r="Z1239">
        <v>345</v>
      </c>
      <c r="AA1239" t="s">
        <v>279</v>
      </c>
      <c r="AB1239" t="s">
        <v>21</v>
      </c>
      <c r="AC1239">
        <v>396</v>
      </c>
    </row>
    <row r="1240" spans="1:29" x14ac:dyDescent="0.25">
      <c r="A1240">
        <v>345</v>
      </c>
      <c r="B1240">
        <v>345101</v>
      </c>
      <c r="C1240">
        <v>6585</v>
      </c>
      <c r="D1240" t="str">
        <f>VLOOKUP(C1240,'Schedule 3'!A:M,13,FALSE)</f>
        <v>Other Personnel Related Expenses</v>
      </c>
      <c r="E1240">
        <v>0.81</v>
      </c>
      <c r="F1240" s="1">
        <v>42886</v>
      </c>
      <c r="G1240" t="s">
        <v>462</v>
      </c>
      <c r="H1240" t="s">
        <v>463</v>
      </c>
      <c r="I1240" t="s">
        <v>464</v>
      </c>
      <c r="J1240">
        <v>108586</v>
      </c>
      <c r="K1240">
        <v>59310</v>
      </c>
      <c r="L1240">
        <v>272103</v>
      </c>
      <c r="Q1240" t="s">
        <v>465</v>
      </c>
      <c r="U1240">
        <v>5</v>
      </c>
      <c r="V1240">
        <v>17</v>
      </c>
      <c r="Y1240" t="s">
        <v>65</v>
      </c>
      <c r="Z1240">
        <v>345</v>
      </c>
      <c r="AA1240" t="s">
        <v>279</v>
      </c>
      <c r="AB1240" t="s">
        <v>21</v>
      </c>
      <c r="AC1240">
        <v>398</v>
      </c>
    </row>
    <row r="1241" spans="1:29" x14ac:dyDescent="0.25">
      <c r="A1241">
        <v>345</v>
      </c>
      <c r="B1241">
        <v>345101</v>
      </c>
      <c r="C1241">
        <v>6585</v>
      </c>
      <c r="D1241" t="str">
        <f>VLOOKUP(C1241,'Schedule 3'!A:M,13,FALSE)</f>
        <v>Other Personnel Related Expenses</v>
      </c>
      <c r="E1241">
        <v>24.34</v>
      </c>
      <c r="F1241" s="1">
        <v>42886</v>
      </c>
      <c r="G1241" t="s">
        <v>462</v>
      </c>
      <c r="H1241" t="s">
        <v>463</v>
      </c>
      <c r="I1241" t="s">
        <v>464</v>
      </c>
      <c r="J1241">
        <v>108602</v>
      </c>
      <c r="K1241">
        <v>59310</v>
      </c>
      <c r="L1241">
        <v>272103</v>
      </c>
      <c r="Q1241" t="s">
        <v>465</v>
      </c>
      <c r="U1241">
        <v>5</v>
      </c>
      <c r="V1241">
        <v>17</v>
      </c>
      <c r="Y1241" t="s">
        <v>65</v>
      </c>
      <c r="Z1241">
        <v>345</v>
      </c>
      <c r="AA1241" t="s">
        <v>279</v>
      </c>
      <c r="AB1241" t="s">
        <v>21</v>
      </c>
      <c r="AC1241">
        <v>400</v>
      </c>
    </row>
    <row r="1242" spans="1:29" x14ac:dyDescent="0.25">
      <c r="A1242">
        <v>345</v>
      </c>
      <c r="B1242">
        <v>345102</v>
      </c>
      <c r="C1242">
        <v>6585</v>
      </c>
      <c r="D1242" t="str">
        <f>VLOOKUP(C1242,'Schedule 3'!A:M,13,FALSE)</f>
        <v>Other Personnel Related Expenses</v>
      </c>
      <c r="E1242">
        <v>88.37</v>
      </c>
      <c r="F1242" s="1">
        <v>42886</v>
      </c>
      <c r="G1242" t="s">
        <v>462</v>
      </c>
      <c r="H1242" t="s">
        <v>463</v>
      </c>
      <c r="I1242" t="s">
        <v>464</v>
      </c>
      <c r="J1242">
        <v>108622</v>
      </c>
      <c r="K1242">
        <v>59310</v>
      </c>
      <c r="L1242">
        <v>272103</v>
      </c>
      <c r="Q1242" t="s">
        <v>465</v>
      </c>
      <c r="U1242">
        <v>5</v>
      </c>
      <c r="V1242">
        <v>17</v>
      </c>
      <c r="Y1242" t="s">
        <v>65</v>
      </c>
      <c r="Z1242">
        <v>345</v>
      </c>
      <c r="AA1242" t="s">
        <v>279</v>
      </c>
      <c r="AB1242" t="s">
        <v>21</v>
      </c>
      <c r="AC1242">
        <v>402</v>
      </c>
    </row>
    <row r="1243" spans="1:29" x14ac:dyDescent="0.25">
      <c r="A1243">
        <v>345</v>
      </c>
      <c r="B1243">
        <v>345101</v>
      </c>
      <c r="C1243">
        <v>6585</v>
      </c>
      <c r="D1243" t="str">
        <f>VLOOKUP(C1243,'Schedule 3'!A:M,13,FALSE)</f>
        <v>Other Personnel Related Expenses</v>
      </c>
      <c r="E1243">
        <v>0.35</v>
      </c>
      <c r="F1243" s="1">
        <v>42886</v>
      </c>
      <c r="G1243" t="s">
        <v>462</v>
      </c>
      <c r="H1243" t="s">
        <v>550</v>
      </c>
      <c r="I1243" t="s">
        <v>464</v>
      </c>
      <c r="J1243">
        <v>163113</v>
      </c>
      <c r="K1243">
        <v>59310</v>
      </c>
      <c r="L1243">
        <v>272103</v>
      </c>
      <c r="Q1243" t="s">
        <v>465</v>
      </c>
      <c r="U1243">
        <v>5</v>
      </c>
      <c r="V1243">
        <v>17</v>
      </c>
      <c r="Y1243" t="s">
        <v>65</v>
      </c>
      <c r="Z1243">
        <v>345</v>
      </c>
      <c r="AA1243" t="s">
        <v>279</v>
      </c>
      <c r="AB1243" t="s">
        <v>21</v>
      </c>
      <c r="AC1243">
        <v>404</v>
      </c>
    </row>
    <row r="1244" spans="1:29" x14ac:dyDescent="0.25">
      <c r="A1244">
        <v>345</v>
      </c>
      <c r="B1244">
        <v>345102</v>
      </c>
      <c r="C1244">
        <v>6585</v>
      </c>
      <c r="D1244" t="str">
        <f>VLOOKUP(C1244,'Schedule 3'!A:M,13,FALSE)</f>
        <v>Other Personnel Related Expenses</v>
      </c>
      <c r="E1244">
        <v>0.57999999999999996</v>
      </c>
      <c r="F1244" s="1">
        <v>42886</v>
      </c>
      <c r="G1244" t="s">
        <v>462</v>
      </c>
      <c r="H1244" t="s">
        <v>511</v>
      </c>
      <c r="I1244" t="s">
        <v>464</v>
      </c>
      <c r="J1244">
        <v>163183</v>
      </c>
      <c r="K1244">
        <v>59310</v>
      </c>
      <c r="L1244">
        <v>272103</v>
      </c>
      <c r="Q1244" t="s">
        <v>465</v>
      </c>
      <c r="U1244">
        <v>5</v>
      </c>
      <c r="V1244">
        <v>17</v>
      </c>
      <c r="Y1244" t="s">
        <v>65</v>
      </c>
      <c r="Z1244">
        <v>345</v>
      </c>
      <c r="AA1244" t="s">
        <v>279</v>
      </c>
      <c r="AB1244" t="s">
        <v>21</v>
      </c>
      <c r="AC1244">
        <v>406</v>
      </c>
    </row>
    <row r="1245" spans="1:29" x14ac:dyDescent="0.25">
      <c r="A1245">
        <v>345</v>
      </c>
      <c r="B1245">
        <v>345101</v>
      </c>
      <c r="C1245">
        <v>6585</v>
      </c>
      <c r="D1245" t="str">
        <f>VLOOKUP(C1245,'Schedule 3'!A:M,13,FALSE)</f>
        <v>Other Personnel Related Expenses</v>
      </c>
      <c r="E1245">
        <v>0.32</v>
      </c>
      <c r="F1245" s="1">
        <v>42886</v>
      </c>
      <c r="G1245" t="s">
        <v>462</v>
      </c>
      <c r="H1245" t="s">
        <v>551</v>
      </c>
      <c r="I1245" t="s">
        <v>464</v>
      </c>
      <c r="J1245">
        <v>1005103</v>
      </c>
      <c r="K1245">
        <v>59310</v>
      </c>
      <c r="L1245">
        <v>272103</v>
      </c>
      <c r="Q1245" t="s">
        <v>465</v>
      </c>
      <c r="U1245">
        <v>5</v>
      </c>
      <c r="V1245">
        <v>17</v>
      </c>
      <c r="Y1245" t="s">
        <v>65</v>
      </c>
      <c r="Z1245">
        <v>345</v>
      </c>
      <c r="AA1245" t="s">
        <v>279</v>
      </c>
      <c r="AB1245" t="s">
        <v>21</v>
      </c>
      <c r="AC1245">
        <v>408</v>
      </c>
    </row>
    <row r="1246" spans="1:29" x14ac:dyDescent="0.25">
      <c r="A1246">
        <v>345</v>
      </c>
      <c r="B1246">
        <v>345102</v>
      </c>
      <c r="C1246">
        <v>6585</v>
      </c>
      <c r="D1246" t="str">
        <f>VLOOKUP(C1246,'Schedule 3'!A:M,13,FALSE)</f>
        <v>Other Personnel Related Expenses</v>
      </c>
      <c r="E1246">
        <v>0.42</v>
      </c>
      <c r="F1246" s="1">
        <v>42886</v>
      </c>
      <c r="G1246" t="s">
        <v>462</v>
      </c>
      <c r="H1246" t="s">
        <v>552</v>
      </c>
      <c r="I1246" t="s">
        <v>464</v>
      </c>
      <c r="J1246">
        <v>1008759</v>
      </c>
      <c r="K1246">
        <v>59310</v>
      </c>
      <c r="L1246">
        <v>272103</v>
      </c>
      <c r="Q1246" t="s">
        <v>465</v>
      </c>
      <c r="U1246">
        <v>5</v>
      </c>
      <c r="V1246">
        <v>17</v>
      </c>
      <c r="Y1246" t="s">
        <v>65</v>
      </c>
      <c r="Z1246">
        <v>345</v>
      </c>
      <c r="AA1246" t="s">
        <v>279</v>
      </c>
      <c r="AB1246" t="s">
        <v>21</v>
      </c>
      <c r="AC1246">
        <v>410</v>
      </c>
    </row>
    <row r="1247" spans="1:29" x14ac:dyDescent="0.25">
      <c r="A1247">
        <v>345</v>
      </c>
      <c r="B1247">
        <v>345101</v>
      </c>
      <c r="C1247">
        <v>6595</v>
      </c>
      <c r="D1247" t="str">
        <f>VLOOKUP(C1247,'Schedule 3'!A:M,13,FALSE)</f>
        <v>Operational/Non-Service Expenses</v>
      </c>
      <c r="E1247">
        <v>35.99</v>
      </c>
      <c r="F1247" s="1">
        <v>42886</v>
      </c>
      <c r="G1247" t="s">
        <v>462</v>
      </c>
      <c r="H1247" t="s">
        <v>553</v>
      </c>
      <c r="I1247" t="s">
        <v>464</v>
      </c>
      <c r="J1247">
        <v>96448</v>
      </c>
      <c r="K1247">
        <v>59310</v>
      </c>
      <c r="L1247">
        <v>272103</v>
      </c>
      <c r="Q1247" t="s">
        <v>465</v>
      </c>
      <c r="U1247">
        <v>5</v>
      </c>
      <c r="V1247">
        <v>17</v>
      </c>
      <c r="Y1247" t="s">
        <v>65</v>
      </c>
      <c r="Z1247">
        <v>345</v>
      </c>
      <c r="AA1247" t="s">
        <v>279</v>
      </c>
      <c r="AB1247" t="s">
        <v>21</v>
      </c>
      <c r="AC1247">
        <v>412</v>
      </c>
    </row>
    <row r="1248" spans="1:29" x14ac:dyDescent="0.25">
      <c r="A1248">
        <v>345</v>
      </c>
      <c r="B1248">
        <v>345102</v>
      </c>
      <c r="C1248">
        <v>6595</v>
      </c>
      <c r="D1248" t="str">
        <f>VLOOKUP(C1248,'Schedule 3'!A:M,13,FALSE)</f>
        <v>Operational/Non-Service Expenses</v>
      </c>
      <c r="E1248">
        <v>68.099999999999994</v>
      </c>
      <c r="F1248" s="1">
        <v>42886</v>
      </c>
      <c r="G1248" t="s">
        <v>462</v>
      </c>
      <c r="H1248" t="s">
        <v>554</v>
      </c>
      <c r="I1248" t="s">
        <v>464</v>
      </c>
      <c r="J1248">
        <v>96449</v>
      </c>
      <c r="K1248">
        <v>59310</v>
      </c>
      <c r="L1248">
        <v>272103</v>
      </c>
      <c r="Q1248" t="s">
        <v>465</v>
      </c>
      <c r="U1248">
        <v>5</v>
      </c>
      <c r="V1248">
        <v>17</v>
      </c>
      <c r="Y1248" t="s">
        <v>65</v>
      </c>
      <c r="Z1248">
        <v>345</v>
      </c>
      <c r="AA1248" t="s">
        <v>279</v>
      </c>
      <c r="AB1248" t="s">
        <v>21</v>
      </c>
      <c r="AC1248">
        <v>414</v>
      </c>
    </row>
    <row r="1249" spans="1:29" x14ac:dyDescent="0.25">
      <c r="A1249">
        <v>345</v>
      </c>
      <c r="B1249">
        <v>345101</v>
      </c>
      <c r="C1249">
        <v>6595</v>
      </c>
      <c r="D1249" t="str">
        <f>VLOOKUP(C1249,'Schedule 3'!A:M,13,FALSE)</f>
        <v>Operational/Non-Service Expenses</v>
      </c>
      <c r="E1249">
        <v>5.17</v>
      </c>
      <c r="F1249" s="1">
        <v>42886</v>
      </c>
      <c r="G1249" t="s">
        <v>462</v>
      </c>
      <c r="H1249" t="s">
        <v>463</v>
      </c>
      <c r="I1249" t="s">
        <v>464</v>
      </c>
      <c r="J1249">
        <v>108584</v>
      </c>
      <c r="K1249">
        <v>59310</v>
      </c>
      <c r="L1249">
        <v>272103</v>
      </c>
      <c r="Q1249" t="s">
        <v>465</v>
      </c>
      <c r="U1249">
        <v>5</v>
      </c>
      <c r="V1249">
        <v>17</v>
      </c>
      <c r="Y1249" t="s">
        <v>65</v>
      </c>
      <c r="Z1249">
        <v>345</v>
      </c>
      <c r="AA1249" t="s">
        <v>279</v>
      </c>
      <c r="AB1249" t="s">
        <v>21</v>
      </c>
      <c r="AC1249">
        <v>416</v>
      </c>
    </row>
    <row r="1250" spans="1:29" x14ac:dyDescent="0.25">
      <c r="A1250">
        <v>345</v>
      </c>
      <c r="B1250">
        <v>345101</v>
      </c>
      <c r="C1250">
        <v>6595</v>
      </c>
      <c r="D1250" t="str">
        <f>VLOOKUP(C1250,'Schedule 3'!A:M,13,FALSE)</f>
        <v>Operational/Non-Service Expenses</v>
      </c>
      <c r="E1250">
        <v>5.83</v>
      </c>
      <c r="F1250" s="1">
        <v>42886</v>
      </c>
      <c r="G1250" t="s">
        <v>462</v>
      </c>
      <c r="H1250" t="s">
        <v>463</v>
      </c>
      <c r="I1250" t="s">
        <v>464</v>
      </c>
      <c r="J1250">
        <v>108587</v>
      </c>
      <c r="K1250">
        <v>59310</v>
      </c>
      <c r="L1250">
        <v>272103</v>
      </c>
      <c r="Q1250" t="s">
        <v>465</v>
      </c>
      <c r="U1250">
        <v>5</v>
      </c>
      <c r="V1250">
        <v>17</v>
      </c>
      <c r="Y1250" t="s">
        <v>65</v>
      </c>
      <c r="Z1250">
        <v>345</v>
      </c>
      <c r="AA1250" t="s">
        <v>279</v>
      </c>
      <c r="AB1250" t="s">
        <v>21</v>
      </c>
      <c r="AC1250">
        <v>418</v>
      </c>
    </row>
    <row r="1251" spans="1:29" x14ac:dyDescent="0.25">
      <c r="A1251">
        <v>345</v>
      </c>
      <c r="B1251">
        <v>345101</v>
      </c>
      <c r="C1251">
        <v>6595</v>
      </c>
      <c r="D1251" t="str">
        <f>VLOOKUP(C1251,'Schedule 3'!A:M,13,FALSE)</f>
        <v>Operational/Non-Service Expenses</v>
      </c>
      <c r="E1251">
        <v>63.72</v>
      </c>
      <c r="F1251" s="1">
        <v>42886</v>
      </c>
      <c r="G1251" t="s">
        <v>462</v>
      </c>
      <c r="H1251" t="s">
        <v>463</v>
      </c>
      <c r="I1251" t="s">
        <v>464</v>
      </c>
      <c r="J1251">
        <v>108604</v>
      </c>
      <c r="K1251">
        <v>59310</v>
      </c>
      <c r="L1251">
        <v>272103</v>
      </c>
      <c r="Q1251" t="s">
        <v>465</v>
      </c>
      <c r="U1251">
        <v>5</v>
      </c>
      <c r="V1251">
        <v>17</v>
      </c>
      <c r="Y1251" t="s">
        <v>65</v>
      </c>
      <c r="Z1251">
        <v>345</v>
      </c>
      <c r="AA1251" t="s">
        <v>279</v>
      </c>
      <c r="AB1251" t="s">
        <v>21</v>
      </c>
      <c r="AC1251">
        <v>420</v>
      </c>
    </row>
    <row r="1252" spans="1:29" x14ac:dyDescent="0.25">
      <c r="A1252">
        <v>345</v>
      </c>
      <c r="B1252">
        <v>345102</v>
      </c>
      <c r="C1252">
        <v>6595</v>
      </c>
      <c r="D1252" t="str">
        <f>VLOOKUP(C1252,'Schedule 3'!A:M,13,FALSE)</f>
        <v>Operational/Non-Service Expenses</v>
      </c>
      <c r="E1252">
        <v>292.35000000000002</v>
      </c>
      <c r="F1252" s="1">
        <v>42886</v>
      </c>
      <c r="G1252" t="s">
        <v>462</v>
      </c>
      <c r="H1252" t="s">
        <v>463</v>
      </c>
      <c r="I1252" t="s">
        <v>464</v>
      </c>
      <c r="J1252">
        <v>108624</v>
      </c>
      <c r="K1252">
        <v>59310</v>
      </c>
      <c r="L1252">
        <v>272103</v>
      </c>
      <c r="Q1252" t="s">
        <v>465</v>
      </c>
      <c r="U1252">
        <v>5</v>
      </c>
      <c r="V1252">
        <v>17</v>
      </c>
      <c r="Y1252" t="s">
        <v>65</v>
      </c>
      <c r="Z1252">
        <v>345</v>
      </c>
      <c r="AA1252" t="s">
        <v>279</v>
      </c>
      <c r="AB1252" t="s">
        <v>21</v>
      </c>
      <c r="AC1252">
        <v>422</v>
      </c>
    </row>
    <row r="1253" spans="1:29" x14ac:dyDescent="0.25">
      <c r="A1253">
        <v>345</v>
      </c>
      <c r="B1253">
        <v>345101</v>
      </c>
      <c r="C1253">
        <v>6595</v>
      </c>
      <c r="D1253" t="str">
        <f>VLOOKUP(C1253,'Schedule 3'!A:M,13,FALSE)</f>
        <v>Operational/Non-Service Expenses</v>
      </c>
      <c r="E1253">
        <v>0.39</v>
      </c>
      <c r="F1253" s="1">
        <v>42886</v>
      </c>
      <c r="G1253" t="s">
        <v>462</v>
      </c>
      <c r="H1253" t="s">
        <v>555</v>
      </c>
      <c r="I1253" t="s">
        <v>464</v>
      </c>
      <c r="J1253">
        <v>163114</v>
      </c>
      <c r="K1253">
        <v>59310</v>
      </c>
      <c r="L1253">
        <v>272103</v>
      </c>
      <c r="Q1253" t="s">
        <v>465</v>
      </c>
      <c r="U1253">
        <v>5</v>
      </c>
      <c r="V1253">
        <v>17</v>
      </c>
      <c r="Y1253" t="s">
        <v>65</v>
      </c>
      <c r="Z1253">
        <v>345</v>
      </c>
      <c r="AA1253" t="s">
        <v>279</v>
      </c>
      <c r="AB1253" t="s">
        <v>21</v>
      </c>
      <c r="AC1253">
        <v>424</v>
      </c>
    </row>
    <row r="1254" spans="1:29" x14ac:dyDescent="0.25">
      <c r="A1254">
        <v>345</v>
      </c>
      <c r="B1254">
        <v>345101</v>
      </c>
      <c r="C1254">
        <v>6595</v>
      </c>
      <c r="D1254" t="str">
        <f>VLOOKUP(C1254,'Schedule 3'!A:M,13,FALSE)</f>
        <v>Operational/Non-Service Expenses</v>
      </c>
      <c r="E1254">
        <v>0.6</v>
      </c>
      <c r="F1254" s="1">
        <v>42886</v>
      </c>
      <c r="G1254" t="s">
        <v>462</v>
      </c>
      <c r="H1254" t="s">
        <v>473</v>
      </c>
      <c r="I1254" t="s">
        <v>464</v>
      </c>
      <c r="J1254">
        <v>163115</v>
      </c>
      <c r="K1254">
        <v>59310</v>
      </c>
      <c r="L1254">
        <v>272103</v>
      </c>
      <c r="Q1254" t="s">
        <v>465</v>
      </c>
      <c r="U1254">
        <v>5</v>
      </c>
      <c r="V1254">
        <v>17</v>
      </c>
      <c r="Y1254" t="s">
        <v>65</v>
      </c>
      <c r="Z1254">
        <v>345</v>
      </c>
      <c r="AA1254" t="s">
        <v>279</v>
      </c>
      <c r="AB1254" t="s">
        <v>21</v>
      </c>
      <c r="AC1254">
        <v>426</v>
      </c>
    </row>
    <row r="1255" spans="1:29" x14ac:dyDescent="0.25">
      <c r="A1255">
        <v>345</v>
      </c>
      <c r="B1255">
        <v>345101</v>
      </c>
      <c r="C1255">
        <v>6595</v>
      </c>
      <c r="D1255" t="str">
        <f>VLOOKUP(C1255,'Schedule 3'!A:M,13,FALSE)</f>
        <v>Operational/Non-Service Expenses</v>
      </c>
      <c r="E1255">
        <v>2.72</v>
      </c>
      <c r="F1255" s="1">
        <v>42886</v>
      </c>
      <c r="G1255" t="s">
        <v>462</v>
      </c>
      <c r="H1255" t="s">
        <v>555</v>
      </c>
      <c r="I1255" t="s">
        <v>464</v>
      </c>
      <c r="J1255">
        <v>163116</v>
      </c>
      <c r="K1255">
        <v>59310</v>
      </c>
      <c r="L1255">
        <v>272103</v>
      </c>
      <c r="Q1255" t="s">
        <v>465</v>
      </c>
      <c r="U1255">
        <v>5</v>
      </c>
      <c r="V1255">
        <v>17</v>
      </c>
      <c r="Y1255" t="s">
        <v>65</v>
      </c>
      <c r="Z1255">
        <v>345</v>
      </c>
      <c r="AA1255" t="s">
        <v>279</v>
      </c>
      <c r="AB1255" t="s">
        <v>21</v>
      </c>
      <c r="AC1255">
        <v>428</v>
      </c>
    </row>
    <row r="1256" spans="1:29" x14ac:dyDescent="0.25">
      <c r="A1256">
        <v>345</v>
      </c>
      <c r="B1256">
        <v>345101</v>
      </c>
      <c r="C1256">
        <v>6595</v>
      </c>
      <c r="D1256" t="str">
        <f>VLOOKUP(C1256,'Schedule 3'!A:M,13,FALSE)</f>
        <v>Operational/Non-Service Expenses</v>
      </c>
      <c r="E1256">
        <v>3</v>
      </c>
      <c r="F1256" s="1">
        <v>42886</v>
      </c>
      <c r="G1256" t="s">
        <v>462</v>
      </c>
      <c r="H1256" t="s">
        <v>521</v>
      </c>
      <c r="I1256" t="s">
        <v>464</v>
      </c>
      <c r="J1256">
        <v>163117</v>
      </c>
      <c r="K1256">
        <v>59310</v>
      </c>
      <c r="L1256">
        <v>272103</v>
      </c>
      <c r="Q1256" t="s">
        <v>465</v>
      </c>
      <c r="U1256">
        <v>5</v>
      </c>
      <c r="V1256">
        <v>17</v>
      </c>
      <c r="Y1256" t="s">
        <v>65</v>
      </c>
      <c r="Z1256">
        <v>345</v>
      </c>
      <c r="AA1256" t="s">
        <v>279</v>
      </c>
      <c r="AB1256" t="s">
        <v>21</v>
      </c>
      <c r="AC1256">
        <v>430</v>
      </c>
    </row>
    <row r="1257" spans="1:29" x14ac:dyDescent="0.25">
      <c r="A1257">
        <v>345</v>
      </c>
      <c r="B1257">
        <v>345101</v>
      </c>
      <c r="C1257">
        <v>6595</v>
      </c>
      <c r="D1257" t="str">
        <f>VLOOKUP(C1257,'Schedule 3'!A:M,13,FALSE)</f>
        <v>Operational/Non-Service Expenses</v>
      </c>
      <c r="E1257">
        <v>9.9600000000000009</v>
      </c>
      <c r="F1257" s="1">
        <v>42886</v>
      </c>
      <c r="G1257" t="s">
        <v>462</v>
      </c>
      <c r="H1257" t="s">
        <v>491</v>
      </c>
      <c r="I1257" t="s">
        <v>464</v>
      </c>
      <c r="J1257">
        <v>163118</v>
      </c>
      <c r="K1257">
        <v>59310</v>
      </c>
      <c r="L1257">
        <v>272103</v>
      </c>
      <c r="Q1257" t="s">
        <v>465</v>
      </c>
      <c r="U1257">
        <v>5</v>
      </c>
      <c r="V1257">
        <v>17</v>
      </c>
      <c r="Y1257" t="s">
        <v>65</v>
      </c>
      <c r="Z1257">
        <v>345</v>
      </c>
      <c r="AA1257" t="s">
        <v>279</v>
      </c>
      <c r="AB1257" t="s">
        <v>21</v>
      </c>
      <c r="AC1257">
        <v>432</v>
      </c>
    </row>
    <row r="1258" spans="1:29" x14ac:dyDescent="0.25">
      <c r="A1258">
        <v>345</v>
      </c>
      <c r="B1258">
        <v>345102</v>
      </c>
      <c r="C1258">
        <v>6595</v>
      </c>
      <c r="D1258" t="str">
        <f>VLOOKUP(C1258,'Schedule 3'!A:M,13,FALSE)</f>
        <v>Operational/Non-Service Expenses</v>
      </c>
      <c r="E1258">
        <v>-0.33</v>
      </c>
      <c r="F1258" s="1">
        <v>42886</v>
      </c>
      <c r="G1258" t="s">
        <v>462</v>
      </c>
      <c r="H1258" t="s">
        <v>556</v>
      </c>
      <c r="I1258" t="s">
        <v>464</v>
      </c>
      <c r="J1258">
        <v>163184</v>
      </c>
      <c r="K1258">
        <v>59310</v>
      </c>
      <c r="L1258">
        <v>272103</v>
      </c>
      <c r="Q1258" t="s">
        <v>465</v>
      </c>
      <c r="U1258">
        <v>5</v>
      </c>
      <c r="V1258">
        <v>17</v>
      </c>
      <c r="Y1258" t="s">
        <v>65</v>
      </c>
      <c r="Z1258">
        <v>345</v>
      </c>
      <c r="AA1258" t="s">
        <v>279</v>
      </c>
      <c r="AB1258" t="s">
        <v>21</v>
      </c>
      <c r="AC1258">
        <v>434</v>
      </c>
    </row>
    <row r="1259" spans="1:29" x14ac:dyDescent="0.25">
      <c r="A1259">
        <v>345</v>
      </c>
      <c r="B1259">
        <v>345102</v>
      </c>
      <c r="C1259">
        <v>6595</v>
      </c>
      <c r="D1259" t="str">
        <f>VLOOKUP(C1259,'Schedule 3'!A:M,13,FALSE)</f>
        <v>Operational/Non-Service Expenses</v>
      </c>
      <c r="E1259">
        <v>0.55000000000000004</v>
      </c>
      <c r="F1259" s="1">
        <v>42886</v>
      </c>
      <c r="G1259" t="s">
        <v>462</v>
      </c>
      <c r="H1259" t="s">
        <v>557</v>
      </c>
      <c r="I1259" t="s">
        <v>464</v>
      </c>
      <c r="J1259">
        <v>163185</v>
      </c>
      <c r="K1259">
        <v>59310</v>
      </c>
      <c r="L1259">
        <v>272103</v>
      </c>
      <c r="Q1259" t="s">
        <v>465</v>
      </c>
      <c r="U1259">
        <v>5</v>
      </c>
      <c r="V1259">
        <v>17</v>
      </c>
      <c r="Y1259" t="s">
        <v>65</v>
      </c>
      <c r="Z1259">
        <v>345</v>
      </c>
      <c r="AA1259" t="s">
        <v>279</v>
      </c>
      <c r="AB1259" t="s">
        <v>21</v>
      </c>
      <c r="AC1259">
        <v>436</v>
      </c>
    </row>
    <row r="1260" spans="1:29" x14ac:dyDescent="0.25">
      <c r="A1260">
        <v>345</v>
      </c>
      <c r="B1260">
        <v>345102</v>
      </c>
      <c r="C1260">
        <v>6595</v>
      </c>
      <c r="D1260" t="str">
        <f>VLOOKUP(C1260,'Schedule 3'!A:M,13,FALSE)</f>
        <v>Operational/Non-Service Expenses</v>
      </c>
      <c r="E1260">
        <v>0.6</v>
      </c>
      <c r="F1260" s="1">
        <v>42886</v>
      </c>
      <c r="G1260" t="s">
        <v>462</v>
      </c>
      <c r="H1260" t="s">
        <v>555</v>
      </c>
      <c r="I1260" t="s">
        <v>464</v>
      </c>
      <c r="J1260">
        <v>163186</v>
      </c>
      <c r="K1260">
        <v>59310</v>
      </c>
      <c r="L1260">
        <v>272103</v>
      </c>
      <c r="Q1260" t="s">
        <v>465</v>
      </c>
      <c r="U1260">
        <v>5</v>
      </c>
      <c r="V1260">
        <v>17</v>
      </c>
      <c r="Y1260" t="s">
        <v>65</v>
      </c>
      <c r="Z1260">
        <v>345</v>
      </c>
      <c r="AA1260" t="s">
        <v>279</v>
      </c>
      <c r="AB1260" t="s">
        <v>21</v>
      </c>
      <c r="AC1260">
        <v>438</v>
      </c>
    </row>
    <row r="1261" spans="1:29" x14ac:dyDescent="0.25">
      <c r="A1261">
        <v>345</v>
      </c>
      <c r="B1261">
        <v>345102</v>
      </c>
      <c r="C1261">
        <v>6595</v>
      </c>
      <c r="D1261" t="str">
        <f>VLOOKUP(C1261,'Schedule 3'!A:M,13,FALSE)</f>
        <v>Operational/Non-Service Expenses</v>
      </c>
      <c r="E1261">
        <v>0.61</v>
      </c>
      <c r="F1261" s="1">
        <v>42886</v>
      </c>
      <c r="G1261" t="s">
        <v>462</v>
      </c>
      <c r="H1261" t="s">
        <v>526</v>
      </c>
      <c r="I1261" t="s">
        <v>464</v>
      </c>
      <c r="J1261">
        <v>163187</v>
      </c>
      <c r="K1261">
        <v>59310</v>
      </c>
      <c r="L1261">
        <v>272103</v>
      </c>
      <c r="Q1261" t="s">
        <v>465</v>
      </c>
      <c r="U1261">
        <v>5</v>
      </c>
      <c r="V1261">
        <v>17</v>
      </c>
      <c r="Y1261" t="s">
        <v>65</v>
      </c>
      <c r="Z1261">
        <v>345</v>
      </c>
      <c r="AA1261" t="s">
        <v>279</v>
      </c>
      <c r="AB1261" t="s">
        <v>21</v>
      </c>
      <c r="AC1261">
        <v>440</v>
      </c>
    </row>
    <row r="1262" spans="1:29" x14ac:dyDescent="0.25">
      <c r="A1262">
        <v>345</v>
      </c>
      <c r="B1262">
        <v>345102</v>
      </c>
      <c r="C1262">
        <v>6595</v>
      </c>
      <c r="D1262" t="str">
        <f>VLOOKUP(C1262,'Schedule 3'!A:M,13,FALSE)</f>
        <v>Operational/Non-Service Expenses</v>
      </c>
      <c r="E1262">
        <v>0.81</v>
      </c>
      <c r="F1262" s="1">
        <v>42886</v>
      </c>
      <c r="G1262" t="s">
        <v>462</v>
      </c>
      <c r="H1262" t="s">
        <v>512</v>
      </c>
      <c r="I1262" t="s">
        <v>464</v>
      </c>
      <c r="J1262">
        <v>163188</v>
      </c>
      <c r="K1262">
        <v>59310</v>
      </c>
      <c r="L1262">
        <v>272103</v>
      </c>
      <c r="Q1262" t="s">
        <v>465</v>
      </c>
      <c r="U1262">
        <v>5</v>
      </c>
      <c r="V1262">
        <v>17</v>
      </c>
      <c r="Y1262" t="s">
        <v>65</v>
      </c>
      <c r="Z1262">
        <v>345</v>
      </c>
      <c r="AA1262" t="s">
        <v>279</v>
      </c>
      <c r="AB1262" t="s">
        <v>21</v>
      </c>
      <c r="AC1262">
        <v>442</v>
      </c>
    </row>
    <row r="1263" spans="1:29" x14ac:dyDescent="0.25">
      <c r="A1263">
        <v>345</v>
      </c>
      <c r="B1263">
        <v>345102</v>
      </c>
      <c r="C1263">
        <v>6595</v>
      </c>
      <c r="D1263" t="str">
        <f>VLOOKUP(C1263,'Schedule 3'!A:M,13,FALSE)</f>
        <v>Operational/Non-Service Expenses</v>
      </c>
      <c r="E1263">
        <v>0.95</v>
      </c>
      <c r="F1263" s="1">
        <v>42886</v>
      </c>
      <c r="G1263" t="s">
        <v>462</v>
      </c>
      <c r="H1263" t="s">
        <v>506</v>
      </c>
      <c r="I1263" t="s">
        <v>464</v>
      </c>
      <c r="J1263">
        <v>163189</v>
      </c>
      <c r="K1263">
        <v>59310</v>
      </c>
      <c r="L1263">
        <v>272103</v>
      </c>
      <c r="Q1263" t="s">
        <v>465</v>
      </c>
      <c r="U1263">
        <v>5</v>
      </c>
      <c r="V1263">
        <v>17</v>
      </c>
      <c r="Y1263" t="s">
        <v>65</v>
      </c>
      <c r="Z1263">
        <v>345</v>
      </c>
      <c r="AA1263" t="s">
        <v>279</v>
      </c>
      <c r="AB1263" t="s">
        <v>21</v>
      </c>
      <c r="AC1263">
        <v>444</v>
      </c>
    </row>
    <row r="1264" spans="1:29" x14ac:dyDescent="0.25">
      <c r="A1264">
        <v>345</v>
      </c>
      <c r="B1264">
        <v>345102</v>
      </c>
      <c r="C1264">
        <v>6595</v>
      </c>
      <c r="D1264" t="str">
        <f>VLOOKUP(C1264,'Schedule 3'!A:M,13,FALSE)</f>
        <v>Operational/Non-Service Expenses</v>
      </c>
      <c r="E1264">
        <v>0.99</v>
      </c>
      <c r="F1264" s="1">
        <v>42886</v>
      </c>
      <c r="G1264" t="s">
        <v>462</v>
      </c>
      <c r="H1264" t="s">
        <v>555</v>
      </c>
      <c r="I1264" t="s">
        <v>464</v>
      </c>
      <c r="J1264">
        <v>163190</v>
      </c>
      <c r="K1264">
        <v>59310</v>
      </c>
      <c r="L1264">
        <v>272103</v>
      </c>
      <c r="Q1264" t="s">
        <v>465</v>
      </c>
      <c r="U1264">
        <v>5</v>
      </c>
      <c r="V1264">
        <v>17</v>
      </c>
      <c r="Y1264" t="s">
        <v>65</v>
      </c>
      <c r="Z1264">
        <v>345</v>
      </c>
      <c r="AA1264" t="s">
        <v>279</v>
      </c>
      <c r="AB1264" t="s">
        <v>21</v>
      </c>
      <c r="AC1264">
        <v>446</v>
      </c>
    </row>
    <row r="1265" spans="1:29" x14ac:dyDescent="0.25">
      <c r="A1265">
        <v>345</v>
      </c>
      <c r="B1265">
        <v>345102</v>
      </c>
      <c r="C1265">
        <v>6595</v>
      </c>
      <c r="D1265" t="str">
        <f>VLOOKUP(C1265,'Schedule 3'!A:M,13,FALSE)</f>
        <v>Operational/Non-Service Expenses</v>
      </c>
      <c r="E1265">
        <v>1.1100000000000001</v>
      </c>
      <c r="F1265" s="1">
        <v>42886</v>
      </c>
      <c r="G1265" t="s">
        <v>462</v>
      </c>
      <c r="H1265" t="s">
        <v>505</v>
      </c>
      <c r="I1265" t="s">
        <v>464</v>
      </c>
      <c r="J1265">
        <v>163191</v>
      </c>
      <c r="K1265">
        <v>59310</v>
      </c>
      <c r="L1265">
        <v>272103</v>
      </c>
      <c r="Q1265" t="s">
        <v>465</v>
      </c>
      <c r="U1265">
        <v>5</v>
      </c>
      <c r="V1265">
        <v>17</v>
      </c>
      <c r="Y1265" t="s">
        <v>65</v>
      </c>
      <c r="Z1265">
        <v>345</v>
      </c>
      <c r="AA1265" t="s">
        <v>279</v>
      </c>
      <c r="AB1265" t="s">
        <v>21</v>
      </c>
      <c r="AC1265">
        <v>448</v>
      </c>
    </row>
    <row r="1266" spans="1:29" x14ac:dyDescent="0.25">
      <c r="A1266">
        <v>345</v>
      </c>
      <c r="B1266">
        <v>345102</v>
      </c>
      <c r="C1266">
        <v>6595</v>
      </c>
      <c r="D1266" t="str">
        <f>VLOOKUP(C1266,'Schedule 3'!A:M,13,FALSE)</f>
        <v>Operational/Non-Service Expenses</v>
      </c>
      <c r="E1266">
        <v>1.44</v>
      </c>
      <c r="F1266" s="1">
        <v>42886</v>
      </c>
      <c r="G1266" t="s">
        <v>462</v>
      </c>
      <c r="H1266" t="s">
        <v>521</v>
      </c>
      <c r="I1266" t="s">
        <v>464</v>
      </c>
      <c r="J1266">
        <v>163192</v>
      </c>
      <c r="K1266">
        <v>59310</v>
      </c>
      <c r="L1266">
        <v>272103</v>
      </c>
      <c r="Q1266" t="s">
        <v>465</v>
      </c>
      <c r="U1266">
        <v>5</v>
      </c>
      <c r="V1266">
        <v>17</v>
      </c>
      <c r="Y1266" t="s">
        <v>65</v>
      </c>
      <c r="Z1266">
        <v>345</v>
      </c>
      <c r="AA1266" t="s">
        <v>279</v>
      </c>
      <c r="AB1266" t="s">
        <v>21</v>
      </c>
      <c r="AC1266">
        <v>450</v>
      </c>
    </row>
    <row r="1267" spans="1:29" x14ac:dyDescent="0.25">
      <c r="A1267">
        <v>345</v>
      </c>
      <c r="B1267">
        <v>345102</v>
      </c>
      <c r="C1267">
        <v>6595</v>
      </c>
      <c r="D1267" t="str">
        <f>VLOOKUP(C1267,'Schedule 3'!A:M,13,FALSE)</f>
        <v>Operational/Non-Service Expenses</v>
      </c>
      <c r="E1267">
        <v>1.94</v>
      </c>
      <c r="F1267" s="1">
        <v>42886</v>
      </c>
      <c r="G1267" t="s">
        <v>462</v>
      </c>
      <c r="H1267" t="s">
        <v>558</v>
      </c>
      <c r="I1267" t="s">
        <v>464</v>
      </c>
      <c r="J1267">
        <v>163193</v>
      </c>
      <c r="K1267">
        <v>59310</v>
      </c>
      <c r="L1267">
        <v>272103</v>
      </c>
      <c r="Q1267" t="s">
        <v>465</v>
      </c>
      <c r="U1267">
        <v>5</v>
      </c>
      <c r="V1267">
        <v>17</v>
      </c>
      <c r="Y1267" t="s">
        <v>65</v>
      </c>
      <c r="Z1267">
        <v>345</v>
      </c>
      <c r="AA1267" t="s">
        <v>279</v>
      </c>
      <c r="AB1267" t="s">
        <v>21</v>
      </c>
      <c r="AC1267">
        <v>452</v>
      </c>
    </row>
    <row r="1268" spans="1:29" x14ac:dyDescent="0.25">
      <c r="A1268">
        <v>345</v>
      </c>
      <c r="B1268">
        <v>345102</v>
      </c>
      <c r="C1268">
        <v>6595</v>
      </c>
      <c r="D1268" t="str">
        <f>VLOOKUP(C1268,'Schedule 3'!A:M,13,FALSE)</f>
        <v>Operational/Non-Service Expenses</v>
      </c>
      <c r="E1268">
        <v>4.8</v>
      </c>
      <c r="F1268" s="1">
        <v>42886</v>
      </c>
      <c r="G1268" t="s">
        <v>462</v>
      </c>
      <c r="H1268" t="s">
        <v>506</v>
      </c>
      <c r="I1268" t="s">
        <v>464</v>
      </c>
      <c r="J1268">
        <v>163194</v>
      </c>
      <c r="K1268">
        <v>59310</v>
      </c>
      <c r="L1268">
        <v>272103</v>
      </c>
      <c r="Q1268" t="s">
        <v>465</v>
      </c>
      <c r="U1268">
        <v>5</v>
      </c>
      <c r="V1268">
        <v>17</v>
      </c>
      <c r="Y1268" t="s">
        <v>65</v>
      </c>
      <c r="Z1268">
        <v>345</v>
      </c>
      <c r="AA1268" t="s">
        <v>279</v>
      </c>
      <c r="AB1268" t="s">
        <v>21</v>
      </c>
      <c r="AC1268">
        <v>454</v>
      </c>
    </row>
    <row r="1269" spans="1:29" x14ac:dyDescent="0.25">
      <c r="A1269">
        <v>345</v>
      </c>
      <c r="B1269">
        <v>345102</v>
      </c>
      <c r="C1269">
        <v>6595</v>
      </c>
      <c r="D1269" t="str">
        <f>VLOOKUP(C1269,'Schedule 3'!A:M,13,FALSE)</f>
        <v>Operational/Non-Service Expenses</v>
      </c>
      <c r="E1269">
        <v>7.16</v>
      </c>
      <c r="F1269" s="1">
        <v>42886</v>
      </c>
      <c r="G1269" t="s">
        <v>462</v>
      </c>
      <c r="H1269" t="s">
        <v>556</v>
      </c>
      <c r="I1269" t="s">
        <v>464</v>
      </c>
      <c r="J1269">
        <v>163195</v>
      </c>
      <c r="K1269">
        <v>59310</v>
      </c>
      <c r="L1269">
        <v>272103</v>
      </c>
      <c r="Q1269" t="s">
        <v>465</v>
      </c>
      <c r="U1269">
        <v>5</v>
      </c>
      <c r="V1269">
        <v>17</v>
      </c>
      <c r="Y1269" t="s">
        <v>65</v>
      </c>
      <c r="Z1269">
        <v>345</v>
      </c>
      <c r="AA1269" t="s">
        <v>279</v>
      </c>
      <c r="AB1269" t="s">
        <v>21</v>
      </c>
      <c r="AC1269">
        <v>456</v>
      </c>
    </row>
    <row r="1270" spans="1:29" x14ac:dyDescent="0.25">
      <c r="A1270">
        <v>345</v>
      </c>
      <c r="B1270">
        <v>345101</v>
      </c>
      <c r="C1270">
        <v>6595</v>
      </c>
      <c r="D1270" t="str">
        <f>VLOOKUP(C1270,'Schedule 3'!A:M,13,FALSE)</f>
        <v>Operational/Non-Service Expenses</v>
      </c>
      <c r="E1270">
        <v>0.74</v>
      </c>
      <c r="F1270" s="1">
        <v>42886</v>
      </c>
      <c r="G1270" t="s">
        <v>462</v>
      </c>
      <c r="H1270" t="s">
        <v>559</v>
      </c>
      <c r="I1270" t="s">
        <v>464</v>
      </c>
      <c r="J1270">
        <v>2001440</v>
      </c>
      <c r="K1270">
        <v>59310</v>
      </c>
      <c r="L1270">
        <v>272103</v>
      </c>
      <c r="Q1270" t="s">
        <v>465</v>
      </c>
      <c r="U1270">
        <v>5</v>
      </c>
      <c r="V1270">
        <v>17</v>
      </c>
      <c r="Y1270" t="s">
        <v>65</v>
      </c>
      <c r="Z1270">
        <v>345</v>
      </c>
      <c r="AA1270" t="s">
        <v>279</v>
      </c>
      <c r="AB1270" t="s">
        <v>21</v>
      </c>
      <c r="AC1270">
        <v>458</v>
      </c>
    </row>
    <row r="1271" spans="1:29" x14ac:dyDescent="0.25">
      <c r="A1271">
        <v>345</v>
      </c>
      <c r="B1271">
        <v>345102</v>
      </c>
      <c r="C1271">
        <v>6600</v>
      </c>
      <c r="D1271" t="str">
        <f>VLOOKUP(C1271,'Schedule 3'!A:M,13,FALSE)</f>
        <v>Operational/Non-Service Expenses</v>
      </c>
      <c r="E1271">
        <v>76.95</v>
      </c>
      <c r="F1271" s="1">
        <v>42886</v>
      </c>
      <c r="G1271" t="s">
        <v>462</v>
      </c>
      <c r="H1271" t="s">
        <v>560</v>
      </c>
      <c r="I1271" t="s">
        <v>464</v>
      </c>
      <c r="J1271">
        <v>97601</v>
      </c>
      <c r="K1271">
        <v>59310</v>
      </c>
      <c r="L1271">
        <v>272103</v>
      </c>
      <c r="Q1271" t="s">
        <v>465</v>
      </c>
      <c r="U1271">
        <v>5</v>
      </c>
      <c r="V1271">
        <v>17</v>
      </c>
      <c r="Y1271" t="s">
        <v>65</v>
      </c>
      <c r="Z1271">
        <v>345</v>
      </c>
      <c r="AA1271" t="s">
        <v>279</v>
      </c>
      <c r="AB1271" t="s">
        <v>21</v>
      </c>
      <c r="AC1271">
        <v>460</v>
      </c>
    </row>
    <row r="1272" spans="1:29" x14ac:dyDescent="0.25">
      <c r="A1272">
        <v>345</v>
      </c>
      <c r="B1272">
        <v>345101</v>
      </c>
      <c r="C1272">
        <v>6600</v>
      </c>
      <c r="D1272" t="str">
        <f>VLOOKUP(C1272,'Schedule 3'!A:M,13,FALSE)</f>
        <v>Operational/Non-Service Expenses</v>
      </c>
      <c r="E1272">
        <v>6.45</v>
      </c>
      <c r="F1272" s="1">
        <v>42886</v>
      </c>
      <c r="G1272" t="s">
        <v>462</v>
      </c>
      <c r="H1272" t="s">
        <v>463</v>
      </c>
      <c r="I1272" t="s">
        <v>464</v>
      </c>
      <c r="J1272">
        <v>108603</v>
      </c>
      <c r="K1272">
        <v>59310</v>
      </c>
      <c r="L1272">
        <v>272103</v>
      </c>
      <c r="Q1272" t="s">
        <v>465</v>
      </c>
      <c r="U1272">
        <v>5</v>
      </c>
      <c r="V1272">
        <v>17</v>
      </c>
      <c r="Y1272" t="s">
        <v>65</v>
      </c>
      <c r="Z1272">
        <v>345</v>
      </c>
      <c r="AA1272" t="s">
        <v>279</v>
      </c>
      <c r="AB1272" t="s">
        <v>21</v>
      </c>
      <c r="AC1272">
        <v>462</v>
      </c>
    </row>
    <row r="1273" spans="1:29" x14ac:dyDescent="0.25">
      <c r="A1273">
        <v>345</v>
      </c>
      <c r="B1273">
        <v>345102</v>
      </c>
      <c r="C1273">
        <v>6600</v>
      </c>
      <c r="D1273" t="str">
        <f>VLOOKUP(C1273,'Schedule 3'!A:M,13,FALSE)</f>
        <v>Operational/Non-Service Expenses</v>
      </c>
      <c r="E1273">
        <v>58.32</v>
      </c>
      <c r="F1273" s="1">
        <v>42886</v>
      </c>
      <c r="G1273" t="s">
        <v>462</v>
      </c>
      <c r="H1273" t="s">
        <v>463</v>
      </c>
      <c r="I1273" t="s">
        <v>464</v>
      </c>
      <c r="J1273">
        <v>108623</v>
      </c>
      <c r="K1273">
        <v>59310</v>
      </c>
      <c r="L1273">
        <v>272103</v>
      </c>
      <c r="Q1273" t="s">
        <v>465</v>
      </c>
      <c r="U1273">
        <v>5</v>
      </c>
      <c r="V1273">
        <v>17</v>
      </c>
      <c r="Y1273" t="s">
        <v>65</v>
      </c>
      <c r="Z1273">
        <v>345</v>
      </c>
      <c r="AA1273" t="s">
        <v>279</v>
      </c>
      <c r="AB1273" t="s">
        <v>21</v>
      </c>
      <c r="AC1273">
        <v>464</v>
      </c>
    </row>
    <row r="1274" spans="1:29" x14ac:dyDescent="0.25">
      <c r="A1274">
        <v>345</v>
      </c>
      <c r="B1274">
        <v>345102</v>
      </c>
      <c r="C1274">
        <v>6600</v>
      </c>
      <c r="D1274" t="str">
        <f>VLOOKUP(C1274,'Schedule 3'!A:M,13,FALSE)</f>
        <v>Operational/Non-Service Expenses</v>
      </c>
      <c r="E1274">
        <v>0.46</v>
      </c>
      <c r="F1274" s="1">
        <v>42886</v>
      </c>
      <c r="G1274" t="s">
        <v>462</v>
      </c>
      <c r="H1274" t="s">
        <v>475</v>
      </c>
      <c r="I1274" t="s">
        <v>464</v>
      </c>
      <c r="J1274">
        <v>163196</v>
      </c>
      <c r="K1274">
        <v>59310</v>
      </c>
      <c r="L1274">
        <v>272103</v>
      </c>
      <c r="Q1274" t="s">
        <v>465</v>
      </c>
      <c r="U1274">
        <v>5</v>
      </c>
      <c r="V1274">
        <v>17</v>
      </c>
      <c r="Y1274" t="s">
        <v>65</v>
      </c>
      <c r="Z1274">
        <v>345</v>
      </c>
      <c r="AA1274" t="s">
        <v>279</v>
      </c>
      <c r="AB1274" t="s">
        <v>21</v>
      </c>
      <c r="AC1274">
        <v>466</v>
      </c>
    </row>
    <row r="1275" spans="1:29" x14ac:dyDescent="0.25">
      <c r="A1275">
        <v>345</v>
      </c>
      <c r="B1275">
        <v>345102</v>
      </c>
      <c r="C1275">
        <v>6605</v>
      </c>
      <c r="D1275" t="str">
        <f>VLOOKUP(C1275,'Schedule 3'!A:M,13,FALSE)</f>
        <v>Operational/Non-Service Expenses</v>
      </c>
      <c r="E1275">
        <v>21.42</v>
      </c>
      <c r="F1275" s="1">
        <v>42886</v>
      </c>
      <c r="G1275" t="s">
        <v>462</v>
      </c>
      <c r="H1275" t="s">
        <v>561</v>
      </c>
      <c r="I1275" t="s">
        <v>464</v>
      </c>
      <c r="J1275">
        <v>1005960</v>
      </c>
      <c r="K1275">
        <v>59310</v>
      </c>
      <c r="L1275">
        <v>272103</v>
      </c>
      <c r="Q1275" t="s">
        <v>465</v>
      </c>
      <c r="U1275">
        <v>5</v>
      </c>
      <c r="V1275">
        <v>17</v>
      </c>
      <c r="Y1275" t="s">
        <v>65</v>
      </c>
      <c r="Z1275">
        <v>345</v>
      </c>
      <c r="AA1275" t="s">
        <v>279</v>
      </c>
      <c r="AB1275" t="s">
        <v>21</v>
      </c>
      <c r="AC1275">
        <v>468</v>
      </c>
    </row>
    <row r="1276" spans="1:29" x14ac:dyDescent="0.25">
      <c r="A1276">
        <v>345</v>
      </c>
      <c r="B1276">
        <v>345101</v>
      </c>
      <c r="C1276">
        <v>6610</v>
      </c>
      <c r="D1276" t="str">
        <f>VLOOKUP(C1276,'Schedule 3'!A:M,13,FALSE)</f>
        <v>Operational/Non-Service Expenses</v>
      </c>
      <c r="E1276">
        <v>0.72</v>
      </c>
      <c r="F1276" s="1">
        <v>42886</v>
      </c>
      <c r="G1276" t="s">
        <v>462</v>
      </c>
      <c r="H1276" t="s">
        <v>463</v>
      </c>
      <c r="I1276" t="s">
        <v>464</v>
      </c>
      <c r="J1276">
        <v>108585</v>
      </c>
      <c r="K1276">
        <v>59310</v>
      </c>
      <c r="L1276">
        <v>272103</v>
      </c>
      <c r="Q1276" t="s">
        <v>465</v>
      </c>
      <c r="U1276">
        <v>5</v>
      </c>
      <c r="V1276">
        <v>17</v>
      </c>
      <c r="Y1276" t="s">
        <v>65</v>
      </c>
      <c r="Z1276">
        <v>345</v>
      </c>
      <c r="AA1276" t="s">
        <v>279</v>
      </c>
      <c r="AB1276" t="s">
        <v>21</v>
      </c>
      <c r="AC1276">
        <v>470</v>
      </c>
    </row>
    <row r="1277" spans="1:29" x14ac:dyDescent="0.25">
      <c r="A1277">
        <v>345</v>
      </c>
      <c r="B1277">
        <v>345101</v>
      </c>
      <c r="C1277">
        <v>6610</v>
      </c>
      <c r="D1277" t="str">
        <f>VLOOKUP(C1277,'Schedule 3'!A:M,13,FALSE)</f>
        <v>Operational/Non-Service Expenses</v>
      </c>
      <c r="E1277">
        <v>11.81</v>
      </c>
      <c r="F1277" s="1">
        <v>42886</v>
      </c>
      <c r="G1277" t="s">
        <v>462</v>
      </c>
      <c r="H1277" t="s">
        <v>463</v>
      </c>
      <c r="I1277" t="s">
        <v>464</v>
      </c>
      <c r="J1277">
        <v>108605</v>
      </c>
      <c r="K1277">
        <v>59310</v>
      </c>
      <c r="L1277">
        <v>272103</v>
      </c>
      <c r="Q1277" t="s">
        <v>465</v>
      </c>
      <c r="U1277">
        <v>5</v>
      </c>
      <c r="V1277">
        <v>17</v>
      </c>
      <c r="Y1277" t="s">
        <v>65</v>
      </c>
      <c r="Z1277">
        <v>345</v>
      </c>
      <c r="AA1277" t="s">
        <v>279</v>
      </c>
      <c r="AB1277" t="s">
        <v>21</v>
      </c>
      <c r="AC1277">
        <v>472</v>
      </c>
    </row>
    <row r="1278" spans="1:29" x14ac:dyDescent="0.25">
      <c r="A1278">
        <v>345</v>
      </c>
      <c r="B1278">
        <v>345102</v>
      </c>
      <c r="C1278">
        <v>6610</v>
      </c>
      <c r="D1278" t="str">
        <f>VLOOKUP(C1278,'Schedule 3'!A:M,13,FALSE)</f>
        <v>Operational/Non-Service Expenses</v>
      </c>
      <c r="E1278">
        <v>61.06</v>
      </c>
      <c r="F1278" s="1">
        <v>42886</v>
      </c>
      <c r="G1278" t="s">
        <v>462</v>
      </c>
      <c r="H1278" t="s">
        <v>463</v>
      </c>
      <c r="I1278" t="s">
        <v>464</v>
      </c>
      <c r="J1278">
        <v>108625</v>
      </c>
      <c r="K1278">
        <v>59310</v>
      </c>
      <c r="L1278">
        <v>272103</v>
      </c>
      <c r="Q1278" t="s">
        <v>465</v>
      </c>
      <c r="U1278">
        <v>5</v>
      </c>
      <c r="V1278">
        <v>17</v>
      </c>
      <c r="Y1278" t="s">
        <v>65</v>
      </c>
      <c r="Z1278">
        <v>345</v>
      </c>
      <c r="AA1278" t="s">
        <v>279</v>
      </c>
      <c r="AB1278" t="s">
        <v>21</v>
      </c>
      <c r="AC1278">
        <v>474</v>
      </c>
    </row>
    <row r="1279" spans="1:29" x14ac:dyDescent="0.25">
      <c r="A1279">
        <v>345</v>
      </c>
      <c r="B1279">
        <v>345102</v>
      </c>
      <c r="C1279">
        <v>6620</v>
      </c>
      <c r="D1279" t="str">
        <f>VLOOKUP(C1279,'Schedule 3'!A:M,13,FALSE)</f>
        <v>Operational/Non-Service Expenses</v>
      </c>
      <c r="E1279">
        <v>116.63</v>
      </c>
      <c r="F1279" s="1">
        <v>42886</v>
      </c>
      <c r="G1279" t="s">
        <v>462</v>
      </c>
      <c r="H1279" t="s">
        <v>463</v>
      </c>
      <c r="I1279" t="s">
        <v>464</v>
      </c>
      <c r="J1279">
        <v>108626</v>
      </c>
      <c r="K1279">
        <v>59310</v>
      </c>
      <c r="L1279">
        <v>272103</v>
      </c>
      <c r="Q1279" t="s">
        <v>465</v>
      </c>
      <c r="U1279">
        <v>5</v>
      </c>
      <c r="V1279">
        <v>17</v>
      </c>
      <c r="Y1279" t="s">
        <v>65</v>
      </c>
      <c r="Z1279">
        <v>345</v>
      </c>
      <c r="AA1279" t="s">
        <v>279</v>
      </c>
      <c r="AB1279" t="s">
        <v>21</v>
      </c>
      <c r="AC1279">
        <v>476</v>
      </c>
    </row>
    <row r="1280" spans="1:29" x14ac:dyDescent="0.25">
      <c r="A1280">
        <v>345</v>
      </c>
      <c r="B1280">
        <v>345100</v>
      </c>
      <c r="C1280">
        <v>6960</v>
      </c>
      <c r="D1280" t="str">
        <f>VLOOKUP(C1280,'Schedule 3'!A:M,13,FALSE)</f>
        <v>Operational/Non-Service Expenses</v>
      </c>
      <c r="E1280">
        <v>-305.04000000000002</v>
      </c>
      <c r="F1280" s="1">
        <v>42886</v>
      </c>
      <c r="G1280" t="s">
        <v>462</v>
      </c>
      <c r="H1280" t="s">
        <v>562</v>
      </c>
      <c r="I1280" t="s">
        <v>464</v>
      </c>
      <c r="J1280">
        <v>102303</v>
      </c>
      <c r="K1280">
        <v>59310</v>
      </c>
      <c r="L1280">
        <v>272103</v>
      </c>
      <c r="Q1280" t="s">
        <v>465</v>
      </c>
      <c r="U1280">
        <v>5</v>
      </c>
      <c r="V1280">
        <v>17</v>
      </c>
      <c r="Y1280" t="s">
        <v>65</v>
      </c>
      <c r="Z1280">
        <v>345</v>
      </c>
      <c r="AA1280" t="s">
        <v>279</v>
      </c>
      <c r="AB1280" t="s">
        <v>21</v>
      </c>
      <c r="AC1280">
        <v>478</v>
      </c>
    </row>
    <row r="1281" spans="1:29" x14ac:dyDescent="0.25">
      <c r="A1281">
        <v>345</v>
      </c>
      <c r="B1281">
        <v>345102</v>
      </c>
      <c r="C1281">
        <v>6355</v>
      </c>
      <c r="D1281" t="str">
        <f>VLOOKUP(C1281,'Schedule 3'!A:M,13,FALSE)</f>
        <v>Operational/Non-Service Expenses</v>
      </c>
      <c r="E1281">
        <v>166.66</v>
      </c>
      <c r="F1281" s="1">
        <v>42886</v>
      </c>
      <c r="G1281" t="s">
        <v>462</v>
      </c>
      <c r="H1281" t="s">
        <v>563</v>
      </c>
      <c r="I1281" t="s">
        <v>464</v>
      </c>
      <c r="J1281">
        <v>1009374</v>
      </c>
      <c r="K1281">
        <v>59310</v>
      </c>
      <c r="L1281">
        <v>272103</v>
      </c>
      <c r="Q1281" t="s">
        <v>465</v>
      </c>
      <c r="U1281">
        <v>5</v>
      </c>
      <c r="V1281">
        <v>17</v>
      </c>
      <c r="Y1281" t="s">
        <v>65</v>
      </c>
      <c r="Z1281">
        <v>345</v>
      </c>
      <c r="AA1281" t="s">
        <v>279</v>
      </c>
      <c r="AB1281" t="s">
        <v>21</v>
      </c>
      <c r="AC1281">
        <v>480</v>
      </c>
    </row>
    <row r="1282" spans="1:29" x14ac:dyDescent="0.25">
      <c r="A1282">
        <v>345</v>
      </c>
      <c r="B1282">
        <v>345101</v>
      </c>
      <c r="C1282">
        <v>6355</v>
      </c>
      <c r="D1282" t="str">
        <f>VLOOKUP(C1282,'Schedule 3'!A:M,13,FALSE)</f>
        <v>Operational/Non-Service Expenses</v>
      </c>
      <c r="E1282">
        <v>50</v>
      </c>
      <c r="F1282" s="1">
        <v>42886</v>
      </c>
      <c r="G1282" t="s">
        <v>462</v>
      </c>
      <c r="H1282" t="s">
        <v>564</v>
      </c>
      <c r="I1282" t="s">
        <v>464</v>
      </c>
      <c r="J1282">
        <v>1008115</v>
      </c>
      <c r="K1282">
        <v>59310</v>
      </c>
      <c r="L1282">
        <v>272103</v>
      </c>
      <c r="Q1282" t="s">
        <v>465</v>
      </c>
      <c r="U1282">
        <v>5</v>
      </c>
      <c r="V1282">
        <v>17</v>
      </c>
      <c r="Y1282" t="s">
        <v>65</v>
      </c>
      <c r="Z1282">
        <v>345</v>
      </c>
      <c r="AA1282" t="s">
        <v>279</v>
      </c>
      <c r="AB1282" t="s">
        <v>21</v>
      </c>
      <c r="AC1282">
        <v>482</v>
      </c>
    </row>
    <row r="1283" spans="1:29" x14ac:dyDescent="0.25">
      <c r="A1283">
        <v>345</v>
      </c>
      <c r="B1283">
        <v>345102</v>
      </c>
      <c r="C1283">
        <v>6355</v>
      </c>
      <c r="D1283" t="str">
        <f>VLOOKUP(C1283,'Schedule 3'!A:M,13,FALSE)</f>
        <v>Operational/Non-Service Expenses</v>
      </c>
      <c r="E1283">
        <v>54.66</v>
      </c>
      <c r="F1283" s="1">
        <v>42886</v>
      </c>
      <c r="G1283" t="s">
        <v>462</v>
      </c>
      <c r="H1283" t="s">
        <v>565</v>
      </c>
      <c r="I1283" t="s">
        <v>464</v>
      </c>
      <c r="J1283">
        <v>1008258</v>
      </c>
      <c r="K1283">
        <v>59310</v>
      </c>
      <c r="L1283">
        <v>272103</v>
      </c>
      <c r="Q1283" t="s">
        <v>465</v>
      </c>
      <c r="U1283">
        <v>5</v>
      </c>
      <c r="V1283">
        <v>17</v>
      </c>
      <c r="Y1283" t="s">
        <v>65</v>
      </c>
      <c r="Z1283">
        <v>345</v>
      </c>
      <c r="AA1283" t="s">
        <v>279</v>
      </c>
      <c r="AB1283" t="s">
        <v>21</v>
      </c>
      <c r="AC1283">
        <v>484</v>
      </c>
    </row>
    <row r="1284" spans="1:29" x14ac:dyDescent="0.25">
      <c r="A1284">
        <v>345</v>
      </c>
      <c r="B1284">
        <v>345102</v>
      </c>
      <c r="C1284">
        <v>6355</v>
      </c>
      <c r="D1284" t="str">
        <f>VLOOKUP(C1284,'Schedule 3'!A:M,13,FALSE)</f>
        <v>Operational/Non-Service Expenses</v>
      </c>
      <c r="E1284">
        <v>73</v>
      </c>
      <c r="F1284" s="1">
        <v>42886</v>
      </c>
      <c r="G1284" t="s">
        <v>462</v>
      </c>
      <c r="H1284" t="s">
        <v>566</v>
      </c>
      <c r="I1284" t="s">
        <v>464</v>
      </c>
      <c r="J1284">
        <v>1009459</v>
      </c>
      <c r="K1284">
        <v>59310</v>
      </c>
      <c r="L1284">
        <v>272103</v>
      </c>
      <c r="Q1284" t="s">
        <v>465</v>
      </c>
      <c r="U1284">
        <v>5</v>
      </c>
      <c r="V1284">
        <v>17</v>
      </c>
      <c r="Y1284" t="s">
        <v>65</v>
      </c>
      <c r="Z1284">
        <v>345</v>
      </c>
      <c r="AA1284" t="s">
        <v>279</v>
      </c>
      <c r="AB1284" t="s">
        <v>21</v>
      </c>
      <c r="AC1284">
        <v>486</v>
      </c>
    </row>
    <row r="1285" spans="1:29" x14ac:dyDescent="0.25">
      <c r="A1285">
        <v>345</v>
      </c>
      <c r="B1285">
        <v>345101</v>
      </c>
      <c r="C1285">
        <v>6355</v>
      </c>
      <c r="D1285" t="str">
        <f>VLOOKUP(C1285,'Schedule 3'!A:M,13,FALSE)</f>
        <v>Operational/Non-Service Expenses</v>
      </c>
      <c r="E1285">
        <v>1108.6099999999999</v>
      </c>
      <c r="F1285" s="1">
        <v>42886</v>
      </c>
      <c r="G1285" t="s">
        <v>462</v>
      </c>
      <c r="H1285" t="s">
        <v>567</v>
      </c>
      <c r="I1285" t="s">
        <v>464</v>
      </c>
      <c r="J1285">
        <v>5000366</v>
      </c>
      <c r="K1285">
        <v>59310</v>
      </c>
      <c r="L1285">
        <v>272103</v>
      </c>
      <c r="Q1285" t="s">
        <v>465</v>
      </c>
      <c r="U1285">
        <v>5</v>
      </c>
      <c r="V1285">
        <v>17</v>
      </c>
      <c r="Y1285" t="s">
        <v>65</v>
      </c>
      <c r="Z1285">
        <v>345</v>
      </c>
      <c r="AA1285" t="s">
        <v>279</v>
      </c>
      <c r="AB1285" t="s">
        <v>21</v>
      </c>
      <c r="AC1285">
        <v>488</v>
      </c>
    </row>
    <row r="1286" spans="1:29" x14ac:dyDescent="0.25">
      <c r="A1286">
        <v>345</v>
      </c>
      <c r="B1286">
        <v>345102</v>
      </c>
      <c r="C1286">
        <v>6355</v>
      </c>
      <c r="D1286" t="str">
        <f>VLOOKUP(C1286,'Schedule 3'!A:M,13,FALSE)</f>
        <v>Operational/Non-Service Expenses</v>
      </c>
      <c r="E1286">
        <v>395.4</v>
      </c>
      <c r="F1286" s="1">
        <v>42886</v>
      </c>
      <c r="G1286" t="s">
        <v>462</v>
      </c>
      <c r="H1286" t="s">
        <v>568</v>
      </c>
      <c r="I1286" t="s">
        <v>464</v>
      </c>
      <c r="J1286">
        <v>1006258</v>
      </c>
      <c r="K1286">
        <v>59310</v>
      </c>
      <c r="L1286">
        <v>272103</v>
      </c>
      <c r="Q1286" t="s">
        <v>465</v>
      </c>
      <c r="U1286">
        <v>5</v>
      </c>
      <c r="V1286">
        <v>17</v>
      </c>
      <c r="Y1286" t="s">
        <v>65</v>
      </c>
      <c r="Z1286">
        <v>345</v>
      </c>
      <c r="AA1286" t="s">
        <v>279</v>
      </c>
      <c r="AB1286" t="s">
        <v>21</v>
      </c>
      <c r="AC1286">
        <v>490</v>
      </c>
    </row>
    <row r="1287" spans="1:29" x14ac:dyDescent="0.25">
      <c r="A1287">
        <v>345</v>
      </c>
      <c r="B1287">
        <v>345101</v>
      </c>
      <c r="C1287">
        <v>6355</v>
      </c>
      <c r="D1287" t="str">
        <f>VLOOKUP(C1287,'Schedule 3'!A:M,13,FALSE)</f>
        <v>Operational/Non-Service Expenses</v>
      </c>
      <c r="E1287">
        <v>1023.51</v>
      </c>
      <c r="F1287" s="1">
        <v>42886</v>
      </c>
      <c r="G1287" t="s">
        <v>462</v>
      </c>
      <c r="H1287" t="s">
        <v>569</v>
      </c>
      <c r="I1287" t="s">
        <v>464</v>
      </c>
      <c r="J1287">
        <v>5000727</v>
      </c>
      <c r="K1287">
        <v>59310</v>
      </c>
      <c r="L1287">
        <v>272103</v>
      </c>
      <c r="Q1287" t="s">
        <v>465</v>
      </c>
      <c r="U1287">
        <v>5</v>
      </c>
      <c r="V1287">
        <v>17</v>
      </c>
      <c r="Y1287" t="s">
        <v>65</v>
      </c>
      <c r="Z1287">
        <v>345</v>
      </c>
      <c r="AA1287" t="s">
        <v>279</v>
      </c>
      <c r="AB1287" t="s">
        <v>21</v>
      </c>
      <c r="AC1287">
        <v>492</v>
      </c>
    </row>
    <row r="1288" spans="1:29" x14ac:dyDescent="0.25">
      <c r="A1288">
        <v>345</v>
      </c>
      <c r="B1288">
        <v>345102</v>
      </c>
      <c r="C1288">
        <v>6355</v>
      </c>
      <c r="D1288" t="str">
        <f>VLOOKUP(C1288,'Schedule 3'!A:M,13,FALSE)</f>
        <v>Operational/Non-Service Expenses</v>
      </c>
      <c r="E1288">
        <v>76.38</v>
      </c>
      <c r="F1288" s="1">
        <v>42886</v>
      </c>
      <c r="G1288" t="s">
        <v>462</v>
      </c>
      <c r="H1288" t="s">
        <v>570</v>
      </c>
      <c r="I1288" t="s">
        <v>464</v>
      </c>
      <c r="J1288">
        <v>1009315</v>
      </c>
      <c r="K1288">
        <v>59310</v>
      </c>
      <c r="L1288">
        <v>272103</v>
      </c>
      <c r="Q1288" t="s">
        <v>465</v>
      </c>
      <c r="U1288">
        <v>5</v>
      </c>
      <c r="V1288">
        <v>17</v>
      </c>
      <c r="Y1288" t="s">
        <v>65</v>
      </c>
      <c r="Z1288">
        <v>345</v>
      </c>
      <c r="AA1288" t="s">
        <v>279</v>
      </c>
      <c r="AB1288" t="s">
        <v>21</v>
      </c>
      <c r="AC1288">
        <v>494</v>
      </c>
    </row>
    <row r="1289" spans="1:29" x14ac:dyDescent="0.25">
      <c r="A1289">
        <v>345</v>
      </c>
      <c r="B1289">
        <v>345101</v>
      </c>
      <c r="C1289">
        <v>6355</v>
      </c>
      <c r="D1289" t="str">
        <f>VLOOKUP(C1289,'Schedule 3'!A:M,13,FALSE)</f>
        <v>Operational/Non-Service Expenses</v>
      </c>
      <c r="E1289">
        <v>43.14</v>
      </c>
      <c r="F1289" s="1">
        <v>42886</v>
      </c>
      <c r="G1289" t="s">
        <v>462</v>
      </c>
      <c r="H1289" t="s">
        <v>571</v>
      </c>
      <c r="I1289" t="s">
        <v>464</v>
      </c>
      <c r="J1289">
        <v>1007984</v>
      </c>
      <c r="K1289">
        <v>59310</v>
      </c>
      <c r="L1289">
        <v>272103</v>
      </c>
      <c r="Q1289" t="s">
        <v>465</v>
      </c>
      <c r="U1289">
        <v>5</v>
      </c>
      <c r="V1289">
        <v>17</v>
      </c>
      <c r="Y1289" t="s">
        <v>65</v>
      </c>
      <c r="Z1289">
        <v>345</v>
      </c>
      <c r="AA1289" t="s">
        <v>279</v>
      </c>
      <c r="AB1289" t="s">
        <v>21</v>
      </c>
      <c r="AC1289">
        <v>496</v>
      </c>
    </row>
    <row r="1290" spans="1:29" x14ac:dyDescent="0.25">
      <c r="A1290">
        <v>345</v>
      </c>
      <c r="B1290">
        <v>345102</v>
      </c>
      <c r="C1290">
        <v>6355</v>
      </c>
      <c r="D1290" t="str">
        <f>VLOOKUP(C1290,'Schedule 3'!A:M,13,FALSE)</f>
        <v>Operational/Non-Service Expenses</v>
      </c>
      <c r="E1290">
        <v>24.96</v>
      </c>
      <c r="F1290" s="1">
        <v>42886</v>
      </c>
      <c r="G1290" t="s">
        <v>462</v>
      </c>
      <c r="H1290" t="s">
        <v>572</v>
      </c>
      <c r="I1290" t="s">
        <v>464</v>
      </c>
      <c r="J1290">
        <v>1008005</v>
      </c>
      <c r="K1290">
        <v>59310</v>
      </c>
      <c r="L1290">
        <v>272103</v>
      </c>
      <c r="Q1290" t="s">
        <v>465</v>
      </c>
      <c r="U1290">
        <v>5</v>
      </c>
      <c r="V1290">
        <v>17</v>
      </c>
      <c r="Y1290" t="s">
        <v>65</v>
      </c>
      <c r="Z1290">
        <v>345</v>
      </c>
      <c r="AA1290" t="s">
        <v>279</v>
      </c>
      <c r="AB1290" t="s">
        <v>21</v>
      </c>
      <c r="AC1290">
        <v>498</v>
      </c>
    </row>
    <row r="1291" spans="1:29" x14ac:dyDescent="0.25">
      <c r="A1291">
        <v>345</v>
      </c>
      <c r="B1291">
        <v>345101</v>
      </c>
      <c r="C1291">
        <v>7080</v>
      </c>
      <c r="D1291" t="str">
        <f>VLOOKUP(C1291,'Schedule 3'!A:M,13,FALSE)</f>
        <v>Operational/Non-Service Expenses</v>
      </c>
      <c r="E1291">
        <v>-138.57</v>
      </c>
      <c r="F1291" s="1">
        <v>42886</v>
      </c>
      <c r="G1291" t="s">
        <v>462</v>
      </c>
      <c r="H1291" t="s">
        <v>573</v>
      </c>
      <c r="I1291" t="s">
        <v>464</v>
      </c>
      <c r="J1291">
        <v>1006419</v>
      </c>
      <c r="K1291">
        <v>59310</v>
      </c>
      <c r="L1291">
        <v>272103</v>
      </c>
      <c r="Q1291" t="s">
        <v>465</v>
      </c>
      <c r="U1291">
        <v>5</v>
      </c>
      <c r="V1291">
        <v>17</v>
      </c>
      <c r="Y1291" t="s">
        <v>65</v>
      </c>
      <c r="Z1291">
        <v>345</v>
      </c>
      <c r="AA1291" t="s">
        <v>279</v>
      </c>
      <c r="AB1291" t="s">
        <v>21</v>
      </c>
      <c r="AC1291">
        <v>500</v>
      </c>
    </row>
    <row r="1292" spans="1:29" x14ac:dyDescent="0.25">
      <c r="A1292">
        <v>345</v>
      </c>
      <c r="B1292">
        <v>345102</v>
      </c>
      <c r="C1292">
        <v>7160</v>
      </c>
      <c r="D1292" t="str">
        <f>VLOOKUP(C1292,'Schedule 3'!A:M,13,FALSE)</f>
        <v>Operational/Non-Service Expenses</v>
      </c>
      <c r="E1292">
        <v>-186.08</v>
      </c>
      <c r="F1292" s="1">
        <v>42886</v>
      </c>
      <c r="G1292" t="s">
        <v>462</v>
      </c>
      <c r="H1292" t="s">
        <v>463</v>
      </c>
      <c r="I1292" t="s">
        <v>464</v>
      </c>
      <c r="J1292">
        <v>108606</v>
      </c>
      <c r="K1292">
        <v>59310</v>
      </c>
      <c r="L1292">
        <v>272103</v>
      </c>
      <c r="Q1292" t="s">
        <v>465</v>
      </c>
      <c r="U1292">
        <v>5</v>
      </c>
      <c r="V1292">
        <v>17</v>
      </c>
      <c r="Y1292" t="s">
        <v>65</v>
      </c>
      <c r="Z1292">
        <v>345</v>
      </c>
      <c r="AA1292" t="s">
        <v>279</v>
      </c>
      <c r="AB1292" t="s">
        <v>21</v>
      </c>
      <c r="AC1292">
        <v>502</v>
      </c>
    </row>
    <row r="1293" spans="1:29" x14ac:dyDescent="0.25">
      <c r="A1293">
        <v>345</v>
      </c>
      <c r="B1293">
        <v>345102</v>
      </c>
      <c r="C1293">
        <v>7160</v>
      </c>
      <c r="D1293" t="str">
        <f>VLOOKUP(C1293,'Schedule 3'!A:M,13,FALSE)</f>
        <v>Operational/Non-Service Expenses</v>
      </c>
      <c r="E1293">
        <v>0.18</v>
      </c>
      <c r="F1293" s="1">
        <v>42886</v>
      </c>
      <c r="G1293" t="s">
        <v>462</v>
      </c>
      <c r="H1293" t="s">
        <v>574</v>
      </c>
      <c r="I1293" t="s">
        <v>464</v>
      </c>
      <c r="J1293">
        <v>163198</v>
      </c>
      <c r="K1293">
        <v>59310</v>
      </c>
      <c r="L1293">
        <v>272103</v>
      </c>
      <c r="Q1293" t="s">
        <v>465</v>
      </c>
      <c r="U1293">
        <v>5</v>
      </c>
      <c r="V1293">
        <v>17</v>
      </c>
      <c r="Y1293" t="s">
        <v>65</v>
      </c>
      <c r="Z1293">
        <v>345</v>
      </c>
      <c r="AA1293" t="s">
        <v>279</v>
      </c>
      <c r="AB1293" t="s">
        <v>21</v>
      </c>
      <c r="AC1293">
        <v>504</v>
      </c>
    </row>
    <row r="1294" spans="1:29" x14ac:dyDescent="0.25">
      <c r="A1294">
        <v>345</v>
      </c>
      <c r="B1294">
        <v>345102</v>
      </c>
      <c r="C1294">
        <v>7160</v>
      </c>
      <c r="D1294" t="str">
        <f>VLOOKUP(C1294,'Schedule 3'!A:M,13,FALSE)</f>
        <v>Operational/Non-Service Expenses</v>
      </c>
      <c r="E1294">
        <v>0.18</v>
      </c>
      <c r="F1294" s="1">
        <v>42886</v>
      </c>
      <c r="G1294" t="s">
        <v>462</v>
      </c>
      <c r="H1294" t="s">
        <v>574</v>
      </c>
      <c r="I1294" t="s">
        <v>464</v>
      </c>
      <c r="J1294">
        <v>163199</v>
      </c>
      <c r="K1294">
        <v>59310</v>
      </c>
      <c r="L1294">
        <v>272103</v>
      </c>
      <c r="Q1294" t="s">
        <v>465</v>
      </c>
      <c r="U1294">
        <v>5</v>
      </c>
      <c r="V1294">
        <v>17</v>
      </c>
      <c r="Y1294" t="s">
        <v>65</v>
      </c>
      <c r="Z1294">
        <v>345</v>
      </c>
      <c r="AA1294" t="s">
        <v>279</v>
      </c>
      <c r="AB1294" t="s">
        <v>21</v>
      </c>
      <c r="AC1294">
        <v>506</v>
      </c>
    </row>
    <row r="1295" spans="1:29" x14ac:dyDescent="0.25">
      <c r="A1295">
        <v>345</v>
      </c>
      <c r="B1295">
        <v>345102</v>
      </c>
      <c r="C1295">
        <v>7160</v>
      </c>
      <c r="D1295" t="str">
        <f>VLOOKUP(C1295,'Schedule 3'!A:M,13,FALSE)</f>
        <v>Operational/Non-Service Expenses</v>
      </c>
      <c r="E1295">
        <v>0.18</v>
      </c>
      <c r="F1295" s="1">
        <v>42886</v>
      </c>
      <c r="G1295" t="s">
        <v>462</v>
      </c>
      <c r="H1295" t="s">
        <v>511</v>
      </c>
      <c r="I1295" t="s">
        <v>464</v>
      </c>
      <c r="J1295">
        <v>163200</v>
      </c>
      <c r="K1295">
        <v>59310</v>
      </c>
      <c r="L1295">
        <v>272103</v>
      </c>
      <c r="Q1295" t="s">
        <v>465</v>
      </c>
      <c r="U1295">
        <v>5</v>
      </c>
      <c r="V1295">
        <v>17</v>
      </c>
      <c r="Y1295" t="s">
        <v>65</v>
      </c>
      <c r="Z1295">
        <v>345</v>
      </c>
      <c r="AA1295" t="s">
        <v>279</v>
      </c>
      <c r="AB1295" t="s">
        <v>21</v>
      </c>
      <c r="AC1295">
        <v>508</v>
      </c>
    </row>
    <row r="1296" spans="1:29" x14ac:dyDescent="0.25">
      <c r="A1296">
        <v>345</v>
      </c>
      <c r="B1296">
        <v>345102</v>
      </c>
      <c r="C1296">
        <v>7160</v>
      </c>
      <c r="D1296" t="str">
        <f>VLOOKUP(C1296,'Schedule 3'!A:M,13,FALSE)</f>
        <v>Operational/Non-Service Expenses</v>
      </c>
      <c r="E1296">
        <v>0.18</v>
      </c>
      <c r="F1296" s="1">
        <v>42886</v>
      </c>
      <c r="G1296" t="s">
        <v>462</v>
      </c>
      <c r="H1296" t="s">
        <v>511</v>
      </c>
      <c r="I1296" t="s">
        <v>464</v>
      </c>
      <c r="J1296">
        <v>163201</v>
      </c>
      <c r="K1296">
        <v>59310</v>
      </c>
      <c r="L1296">
        <v>272103</v>
      </c>
      <c r="Q1296" t="s">
        <v>465</v>
      </c>
      <c r="U1296">
        <v>5</v>
      </c>
      <c r="V1296">
        <v>17</v>
      </c>
      <c r="Y1296" t="s">
        <v>65</v>
      </c>
      <c r="Z1296">
        <v>345</v>
      </c>
      <c r="AA1296" t="s">
        <v>279</v>
      </c>
      <c r="AB1296" t="s">
        <v>21</v>
      </c>
      <c r="AC1296">
        <v>510</v>
      </c>
    </row>
    <row r="1297" spans="1:29" x14ac:dyDescent="0.25">
      <c r="A1297">
        <v>345</v>
      </c>
      <c r="B1297">
        <v>345102</v>
      </c>
      <c r="C1297">
        <v>7160</v>
      </c>
      <c r="D1297" t="str">
        <f>VLOOKUP(C1297,'Schedule 3'!A:M,13,FALSE)</f>
        <v>Operational/Non-Service Expenses</v>
      </c>
      <c r="E1297">
        <v>0.52</v>
      </c>
      <c r="F1297" s="1">
        <v>42886</v>
      </c>
      <c r="G1297" t="s">
        <v>462</v>
      </c>
      <c r="H1297" t="s">
        <v>574</v>
      </c>
      <c r="I1297" t="s">
        <v>464</v>
      </c>
      <c r="J1297">
        <v>163202</v>
      </c>
      <c r="K1297">
        <v>59310</v>
      </c>
      <c r="L1297">
        <v>272103</v>
      </c>
      <c r="Q1297" t="s">
        <v>465</v>
      </c>
      <c r="U1297">
        <v>5</v>
      </c>
      <c r="V1297">
        <v>17</v>
      </c>
      <c r="Y1297" t="s">
        <v>65</v>
      </c>
      <c r="Z1297">
        <v>345</v>
      </c>
      <c r="AA1297" t="s">
        <v>279</v>
      </c>
      <c r="AB1297" t="s">
        <v>21</v>
      </c>
      <c r="AC1297">
        <v>512</v>
      </c>
    </row>
    <row r="1298" spans="1:29" x14ac:dyDescent="0.25">
      <c r="A1298">
        <v>345</v>
      </c>
      <c r="B1298">
        <v>345102</v>
      </c>
      <c r="C1298">
        <v>7160</v>
      </c>
      <c r="D1298" t="str">
        <f>VLOOKUP(C1298,'Schedule 3'!A:M,13,FALSE)</f>
        <v>Operational/Non-Service Expenses</v>
      </c>
      <c r="E1298">
        <v>0.66</v>
      </c>
      <c r="F1298" s="1">
        <v>42886</v>
      </c>
      <c r="G1298" t="s">
        <v>462</v>
      </c>
      <c r="H1298" t="s">
        <v>574</v>
      </c>
      <c r="I1298" t="s">
        <v>464</v>
      </c>
      <c r="J1298">
        <v>163203</v>
      </c>
      <c r="K1298">
        <v>59310</v>
      </c>
      <c r="L1298">
        <v>272103</v>
      </c>
      <c r="Q1298" t="s">
        <v>465</v>
      </c>
      <c r="U1298">
        <v>5</v>
      </c>
      <c r="V1298">
        <v>17</v>
      </c>
      <c r="Y1298" t="s">
        <v>65</v>
      </c>
      <c r="Z1298">
        <v>345</v>
      </c>
      <c r="AA1298" t="s">
        <v>279</v>
      </c>
      <c r="AB1298" t="s">
        <v>21</v>
      </c>
      <c r="AC1298">
        <v>514</v>
      </c>
    </row>
    <row r="1299" spans="1:29" x14ac:dyDescent="0.25">
      <c r="A1299">
        <v>345</v>
      </c>
      <c r="B1299">
        <v>345102</v>
      </c>
      <c r="C1299">
        <v>7160</v>
      </c>
      <c r="D1299" t="str">
        <f>VLOOKUP(C1299,'Schedule 3'!A:M,13,FALSE)</f>
        <v>Operational/Non-Service Expenses</v>
      </c>
      <c r="E1299">
        <v>9.16</v>
      </c>
      <c r="F1299" s="1">
        <v>42886</v>
      </c>
      <c r="G1299" t="s">
        <v>462</v>
      </c>
      <c r="H1299" t="s">
        <v>474</v>
      </c>
      <c r="I1299" t="s">
        <v>464</v>
      </c>
      <c r="J1299">
        <v>163204</v>
      </c>
      <c r="K1299">
        <v>59310</v>
      </c>
      <c r="L1299">
        <v>272103</v>
      </c>
      <c r="Q1299" t="s">
        <v>465</v>
      </c>
      <c r="U1299">
        <v>5</v>
      </c>
      <c r="V1299">
        <v>17</v>
      </c>
      <c r="Y1299" t="s">
        <v>65</v>
      </c>
      <c r="Z1299">
        <v>345</v>
      </c>
      <c r="AA1299" t="s">
        <v>279</v>
      </c>
      <c r="AB1299" t="s">
        <v>21</v>
      </c>
      <c r="AC1299">
        <v>516</v>
      </c>
    </row>
    <row r="1300" spans="1:29" x14ac:dyDescent="0.25">
      <c r="A1300">
        <v>345</v>
      </c>
      <c r="B1300">
        <v>345102</v>
      </c>
      <c r="C1300">
        <v>7165</v>
      </c>
      <c r="D1300" t="str">
        <f>VLOOKUP(C1300,'Schedule 3'!A:M,13,FALSE)</f>
        <v>Operational/Non-Service Expenses</v>
      </c>
      <c r="E1300">
        <v>-6.78</v>
      </c>
      <c r="F1300" s="1">
        <v>42886</v>
      </c>
      <c r="G1300" t="s">
        <v>462</v>
      </c>
      <c r="H1300" t="s">
        <v>463</v>
      </c>
      <c r="I1300" t="s">
        <v>464</v>
      </c>
      <c r="J1300">
        <v>108607</v>
      </c>
      <c r="K1300">
        <v>59310</v>
      </c>
      <c r="L1300">
        <v>272103</v>
      </c>
      <c r="Q1300" t="s">
        <v>465</v>
      </c>
      <c r="U1300">
        <v>5</v>
      </c>
      <c r="V1300">
        <v>17</v>
      </c>
      <c r="Y1300" t="s">
        <v>65</v>
      </c>
      <c r="Z1300">
        <v>345</v>
      </c>
      <c r="AA1300" t="s">
        <v>279</v>
      </c>
      <c r="AB1300" t="s">
        <v>21</v>
      </c>
      <c r="AC1300">
        <v>518</v>
      </c>
    </row>
    <row r="1301" spans="1:29" x14ac:dyDescent="0.25">
      <c r="A1301">
        <v>345</v>
      </c>
      <c r="B1301">
        <v>345102</v>
      </c>
      <c r="C1301">
        <v>7165</v>
      </c>
      <c r="D1301" t="str">
        <f>VLOOKUP(C1301,'Schedule 3'!A:M,13,FALSE)</f>
        <v>Operational/Non-Service Expenses</v>
      </c>
      <c r="E1301">
        <v>-7.69</v>
      </c>
      <c r="F1301" s="1">
        <v>42886</v>
      </c>
      <c r="G1301" t="s">
        <v>462</v>
      </c>
      <c r="H1301" t="s">
        <v>579</v>
      </c>
      <c r="I1301" t="s">
        <v>464</v>
      </c>
      <c r="J1301">
        <v>1010534</v>
      </c>
      <c r="K1301">
        <v>59310</v>
      </c>
      <c r="L1301">
        <v>272103</v>
      </c>
      <c r="Q1301" t="s">
        <v>465</v>
      </c>
      <c r="U1301">
        <v>5</v>
      </c>
      <c r="V1301">
        <v>17</v>
      </c>
      <c r="Y1301" t="s">
        <v>65</v>
      </c>
      <c r="Z1301">
        <v>345</v>
      </c>
      <c r="AA1301" t="s">
        <v>279</v>
      </c>
      <c r="AB1301" t="s">
        <v>21</v>
      </c>
      <c r="AC1301">
        <v>520</v>
      </c>
    </row>
    <row r="1302" spans="1:29" x14ac:dyDescent="0.25">
      <c r="A1302">
        <v>345</v>
      </c>
      <c r="B1302">
        <v>345102</v>
      </c>
      <c r="C1302">
        <v>7165</v>
      </c>
      <c r="D1302" t="str">
        <f>VLOOKUP(C1302,'Schedule 3'!A:M,13,FALSE)</f>
        <v>Operational/Non-Service Expenses</v>
      </c>
      <c r="E1302">
        <v>-106.68</v>
      </c>
      <c r="F1302" s="1">
        <v>42886</v>
      </c>
      <c r="G1302" t="s">
        <v>462</v>
      </c>
      <c r="H1302" t="s">
        <v>575</v>
      </c>
      <c r="I1302" t="s">
        <v>464</v>
      </c>
      <c r="J1302">
        <v>2005171</v>
      </c>
      <c r="K1302">
        <v>59310</v>
      </c>
      <c r="L1302">
        <v>272103</v>
      </c>
      <c r="Q1302" t="s">
        <v>465</v>
      </c>
      <c r="U1302">
        <v>5</v>
      </c>
      <c r="V1302">
        <v>17</v>
      </c>
      <c r="Y1302" t="s">
        <v>65</v>
      </c>
      <c r="Z1302">
        <v>345</v>
      </c>
      <c r="AA1302" t="s">
        <v>279</v>
      </c>
      <c r="AB1302" t="s">
        <v>21</v>
      </c>
      <c r="AC1302">
        <v>522</v>
      </c>
    </row>
    <row r="1303" spans="1:29" x14ac:dyDescent="0.25">
      <c r="A1303">
        <v>345</v>
      </c>
      <c r="B1303">
        <v>345100</v>
      </c>
      <c r="C1303">
        <v>7165</v>
      </c>
      <c r="D1303" t="str">
        <f>VLOOKUP(C1303,'Schedule 3'!A:M,13,FALSE)</f>
        <v>Operational/Non-Service Expenses</v>
      </c>
      <c r="E1303">
        <v>-188.78</v>
      </c>
      <c r="F1303" s="1">
        <v>42886</v>
      </c>
      <c r="G1303" t="s">
        <v>462</v>
      </c>
      <c r="H1303" t="s">
        <v>576</v>
      </c>
      <c r="I1303" t="s">
        <v>464</v>
      </c>
      <c r="J1303">
        <v>2008243</v>
      </c>
      <c r="K1303">
        <v>59310</v>
      </c>
      <c r="L1303">
        <v>272103</v>
      </c>
      <c r="Q1303" t="s">
        <v>465</v>
      </c>
      <c r="U1303">
        <v>5</v>
      </c>
      <c r="V1303">
        <v>17</v>
      </c>
      <c r="Y1303" t="s">
        <v>65</v>
      </c>
      <c r="Z1303">
        <v>345</v>
      </c>
      <c r="AA1303" t="s">
        <v>279</v>
      </c>
      <c r="AB1303" t="s">
        <v>21</v>
      </c>
      <c r="AC1303">
        <v>524</v>
      </c>
    </row>
    <row r="1304" spans="1:29" x14ac:dyDescent="0.25">
      <c r="A1304">
        <v>345</v>
      </c>
      <c r="B1304">
        <v>345102</v>
      </c>
      <c r="C1304">
        <v>7185</v>
      </c>
      <c r="D1304" t="str">
        <f>VLOOKUP(C1304,'Schedule 3'!A:M,13,FALSE)</f>
        <v>Operational/Non-Service Expenses</v>
      </c>
      <c r="E1304">
        <v>-4.58</v>
      </c>
      <c r="F1304" s="1">
        <v>42886</v>
      </c>
      <c r="G1304" t="s">
        <v>462</v>
      </c>
      <c r="H1304" t="s">
        <v>577</v>
      </c>
      <c r="I1304" t="s">
        <v>464</v>
      </c>
      <c r="J1304">
        <v>2008156</v>
      </c>
      <c r="K1304">
        <v>59310</v>
      </c>
      <c r="L1304">
        <v>272103</v>
      </c>
      <c r="Q1304" t="s">
        <v>465</v>
      </c>
      <c r="U1304">
        <v>5</v>
      </c>
      <c r="V1304">
        <v>17</v>
      </c>
      <c r="Y1304" t="s">
        <v>65</v>
      </c>
      <c r="Z1304">
        <v>345</v>
      </c>
      <c r="AA1304" t="s">
        <v>279</v>
      </c>
      <c r="AB1304" t="s">
        <v>21</v>
      </c>
      <c r="AC1304">
        <v>526</v>
      </c>
    </row>
    <row r="1305" spans="1:29" x14ac:dyDescent="0.25">
      <c r="A1305">
        <v>345</v>
      </c>
      <c r="B1305">
        <v>345101</v>
      </c>
      <c r="C1305">
        <v>6445</v>
      </c>
      <c r="D1305" t="str">
        <f>VLOOKUP(C1305,'Schedule 3'!A:M,13,FALSE)</f>
        <v>Operational/Non-Service Expenses</v>
      </c>
      <c r="E1305">
        <v>272.02999999999997</v>
      </c>
      <c r="F1305" s="1">
        <v>42916</v>
      </c>
      <c r="G1305" t="s">
        <v>462</v>
      </c>
      <c r="H1305" t="s">
        <v>463</v>
      </c>
      <c r="I1305" t="s">
        <v>464</v>
      </c>
      <c r="J1305">
        <v>108575</v>
      </c>
      <c r="K1305">
        <v>59413</v>
      </c>
      <c r="L1305">
        <v>274912</v>
      </c>
      <c r="Q1305" t="s">
        <v>465</v>
      </c>
      <c r="U1305">
        <v>6</v>
      </c>
      <c r="V1305">
        <v>17</v>
      </c>
      <c r="Y1305" t="s">
        <v>65</v>
      </c>
      <c r="Z1305">
        <v>345</v>
      </c>
      <c r="AA1305" t="s">
        <v>279</v>
      </c>
      <c r="AB1305" t="s">
        <v>21</v>
      </c>
      <c r="AC1305">
        <v>2</v>
      </c>
    </row>
    <row r="1306" spans="1:29" x14ac:dyDescent="0.25">
      <c r="A1306">
        <v>345</v>
      </c>
      <c r="B1306">
        <v>345102</v>
      </c>
      <c r="C1306">
        <v>6445</v>
      </c>
      <c r="D1306" t="str">
        <f>VLOOKUP(C1306,'Schedule 3'!A:M,13,FALSE)</f>
        <v>Operational/Non-Service Expenses</v>
      </c>
      <c r="E1306">
        <v>1.96</v>
      </c>
      <c r="F1306" s="1">
        <v>42916</v>
      </c>
      <c r="G1306" t="s">
        <v>462</v>
      </c>
      <c r="H1306" t="s">
        <v>463</v>
      </c>
      <c r="I1306" t="s">
        <v>464</v>
      </c>
      <c r="J1306">
        <v>108608</v>
      </c>
      <c r="K1306">
        <v>59413</v>
      </c>
      <c r="L1306">
        <v>274912</v>
      </c>
      <c r="Q1306" t="s">
        <v>465</v>
      </c>
      <c r="U1306">
        <v>6</v>
      </c>
      <c r="V1306">
        <v>17</v>
      </c>
      <c r="Y1306" t="s">
        <v>65</v>
      </c>
      <c r="Z1306">
        <v>345</v>
      </c>
      <c r="AA1306" t="s">
        <v>279</v>
      </c>
      <c r="AB1306" t="s">
        <v>21</v>
      </c>
      <c r="AC1306">
        <v>4</v>
      </c>
    </row>
    <row r="1307" spans="1:29" x14ac:dyDescent="0.25">
      <c r="A1307">
        <v>345</v>
      </c>
      <c r="B1307">
        <v>345101</v>
      </c>
      <c r="C1307">
        <v>6455</v>
      </c>
      <c r="D1307" t="str">
        <f>VLOOKUP(C1307,'Schedule 3'!A:M,13,FALSE)</f>
        <v>Operational/Non-Service Expenses</v>
      </c>
      <c r="E1307">
        <v>5.54</v>
      </c>
      <c r="F1307" s="1">
        <v>42916</v>
      </c>
      <c r="G1307" t="s">
        <v>462</v>
      </c>
      <c r="H1307" t="s">
        <v>466</v>
      </c>
      <c r="I1307" t="s">
        <v>464</v>
      </c>
      <c r="J1307">
        <v>95164</v>
      </c>
      <c r="K1307">
        <v>59413</v>
      </c>
      <c r="L1307">
        <v>274912</v>
      </c>
      <c r="Q1307" t="s">
        <v>465</v>
      </c>
      <c r="U1307">
        <v>6</v>
      </c>
      <c r="V1307">
        <v>17</v>
      </c>
      <c r="Y1307" t="s">
        <v>65</v>
      </c>
      <c r="Z1307">
        <v>345</v>
      </c>
      <c r="AA1307" t="s">
        <v>279</v>
      </c>
      <c r="AB1307" t="s">
        <v>21</v>
      </c>
      <c r="AC1307">
        <v>6</v>
      </c>
    </row>
    <row r="1308" spans="1:29" x14ac:dyDescent="0.25">
      <c r="A1308">
        <v>345</v>
      </c>
      <c r="B1308">
        <v>345102</v>
      </c>
      <c r="C1308">
        <v>6455</v>
      </c>
      <c r="D1308" t="str">
        <f>VLOOKUP(C1308,'Schedule 3'!A:M,13,FALSE)</f>
        <v>Operational/Non-Service Expenses</v>
      </c>
      <c r="E1308">
        <v>25.39</v>
      </c>
      <c r="F1308" s="1">
        <v>42916</v>
      </c>
      <c r="G1308" t="s">
        <v>462</v>
      </c>
      <c r="H1308" t="s">
        <v>466</v>
      </c>
      <c r="I1308" t="s">
        <v>464</v>
      </c>
      <c r="J1308">
        <v>95165</v>
      </c>
      <c r="K1308">
        <v>59413</v>
      </c>
      <c r="L1308">
        <v>274912</v>
      </c>
      <c r="Q1308" t="s">
        <v>465</v>
      </c>
      <c r="U1308">
        <v>6</v>
      </c>
      <c r="V1308">
        <v>17</v>
      </c>
      <c r="Y1308" t="s">
        <v>65</v>
      </c>
      <c r="Z1308">
        <v>345</v>
      </c>
      <c r="AA1308" t="s">
        <v>279</v>
      </c>
      <c r="AB1308" t="s">
        <v>21</v>
      </c>
      <c r="AC1308">
        <v>8</v>
      </c>
    </row>
    <row r="1309" spans="1:29" x14ac:dyDescent="0.25">
      <c r="A1309">
        <v>345</v>
      </c>
      <c r="B1309">
        <v>345101</v>
      </c>
      <c r="C1309">
        <v>6455</v>
      </c>
      <c r="D1309" t="str">
        <f>VLOOKUP(C1309,'Schedule 3'!A:M,13,FALSE)</f>
        <v>Operational/Non-Service Expenses</v>
      </c>
      <c r="E1309">
        <v>1.67</v>
      </c>
      <c r="F1309" s="1">
        <v>42916</v>
      </c>
      <c r="G1309" t="s">
        <v>462</v>
      </c>
      <c r="H1309" t="s">
        <v>463</v>
      </c>
      <c r="I1309" t="s">
        <v>464</v>
      </c>
      <c r="J1309">
        <v>108589</v>
      </c>
      <c r="K1309">
        <v>59413</v>
      </c>
      <c r="L1309">
        <v>274912</v>
      </c>
      <c r="Q1309" t="s">
        <v>465</v>
      </c>
      <c r="U1309">
        <v>6</v>
      </c>
      <c r="V1309">
        <v>17</v>
      </c>
      <c r="Y1309" t="s">
        <v>65</v>
      </c>
      <c r="Z1309">
        <v>345</v>
      </c>
      <c r="AA1309" t="s">
        <v>279</v>
      </c>
      <c r="AB1309" t="s">
        <v>21</v>
      </c>
      <c r="AC1309">
        <v>10</v>
      </c>
    </row>
    <row r="1310" spans="1:29" x14ac:dyDescent="0.25">
      <c r="A1310">
        <v>345</v>
      </c>
      <c r="B1310">
        <v>345101</v>
      </c>
      <c r="C1310">
        <v>6455</v>
      </c>
      <c r="D1310" t="str">
        <f>VLOOKUP(C1310,'Schedule 3'!A:M,13,FALSE)</f>
        <v>Operational/Non-Service Expenses</v>
      </c>
      <c r="E1310">
        <v>49.38</v>
      </c>
      <c r="F1310" s="1">
        <v>42916</v>
      </c>
      <c r="G1310" t="s">
        <v>462</v>
      </c>
      <c r="H1310" t="s">
        <v>463</v>
      </c>
      <c r="I1310" t="s">
        <v>464</v>
      </c>
      <c r="J1310">
        <v>108590</v>
      </c>
      <c r="K1310">
        <v>59413</v>
      </c>
      <c r="L1310">
        <v>274912</v>
      </c>
      <c r="Q1310" t="s">
        <v>465</v>
      </c>
      <c r="U1310">
        <v>6</v>
      </c>
      <c r="V1310">
        <v>17</v>
      </c>
      <c r="Y1310" t="s">
        <v>65</v>
      </c>
      <c r="Z1310">
        <v>345</v>
      </c>
      <c r="AA1310" t="s">
        <v>279</v>
      </c>
      <c r="AB1310" t="s">
        <v>21</v>
      </c>
      <c r="AC1310">
        <v>12</v>
      </c>
    </row>
    <row r="1311" spans="1:29" x14ac:dyDescent="0.25">
      <c r="A1311">
        <v>345</v>
      </c>
      <c r="B1311">
        <v>345102</v>
      </c>
      <c r="C1311">
        <v>6455</v>
      </c>
      <c r="D1311" t="str">
        <f>VLOOKUP(C1311,'Schedule 3'!A:M,13,FALSE)</f>
        <v>Operational/Non-Service Expenses</v>
      </c>
      <c r="E1311">
        <v>94.88</v>
      </c>
      <c r="F1311" s="1">
        <v>42916</v>
      </c>
      <c r="G1311" t="s">
        <v>462</v>
      </c>
      <c r="H1311" t="s">
        <v>463</v>
      </c>
      <c r="I1311" t="s">
        <v>464</v>
      </c>
      <c r="J1311">
        <v>108610</v>
      </c>
      <c r="K1311">
        <v>59413</v>
      </c>
      <c r="L1311">
        <v>274912</v>
      </c>
      <c r="Q1311" t="s">
        <v>465</v>
      </c>
      <c r="U1311">
        <v>6</v>
      </c>
      <c r="V1311">
        <v>17</v>
      </c>
      <c r="Y1311" t="s">
        <v>65</v>
      </c>
      <c r="Z1311">
        <v>345</v>
      </c>
      <c r="AA1311" t="s">
        <v>279</v>
      </c>
      <c r="AB1311" t="s">
        <v>21</v>
      </c>
      <c r="AC1311">
        <v>14</v>
      </c>
    </row>
    <row r="1312" spans="1:29" x14ac:dyDescent="0.25">
      <c r="A1312">
        <v>345</v>
      </c>
      <c r="B1312">
        <v>345101</v>
      </c>
      <c r="C1312">
        <v>6455</v>
      </c>
      <c r="D1312" t="str">
        <f>VLOOKUP(C1312,'Schedule 3'!A:M,13,FALSE)</f>
        <v>Operational/Non-Service Expenses</v>
      </c>
      <c r="E1312">
        <v>0.32</v>
      </c>
      <c r="F1312" s="1">
        <v>42916</v>
      </c>
      <c r="G1312" t="s">
        <v>462</v>
      </c>
      <c r="H1312" t="s">
        <v>467</v>
      </c>
      <c r="I1312" t="s">
        <v>464</v>
      </c>
      <c r="J1312">
        <v>163083</v>
      </c>
      <c r="K1312">
        <v>59413</v>
      </c>
      <c r="L1312">
        <v>274912</v>
      </c>
      <c r="Q1312" t="s">
        <v>465</v>
      </c>
      <c r="U1312">
        <v>6</v>
      </c>
      <c r="V1312">
        <v>17</v>
      </c>
      <c r="Y1312" t="s">
        <v>65</v>
      </c>
      <c r="Z1312">
        <v>345</v>
      </c>
      <c r="AA1312" t="s">
        <v>279</v>
      </c>
      <c r="AB1312" t="s">
        <v>21</v>
      </c>
      <c r="AC1312">
        <v>16</v>
      </c>
    </row>
    <row r="1313" spans="1:29" x14ac:dyDescent="0.25">
      <c r="A1313">
        <v>345</v>
      </c>
      <c r="B1313">
        <v>345101</v>
      </c>
      <c r="C1313">
        <v>6455</v>
      </c>
      <c r="D1313" t="str">
        <f>VLOOKUP(C1313,'Schedule 3'!A:M,13,FALSE)</f>
        <v>Operational/Non-Service Expenses</v>
      </c>
      <c r="E1313">
        <v>0.44</v>
      </c>
      <c r="F1313" s="1">
        <v>42916</v>
      </c>
      <c r="G1313" t="s">
        <v>462</v>
      </c>
      <c r="H1313" t="s">
        <v>468</v>
      </c>
      <c r="I1313" t="s">
        <v>464</v>
      </c>
      <c r="J1313">
        <v>163084</v>
      </c>
      <c r="K1313">
        <v>59413</v>
      </c>
      <c r="L1313">
        <v>274912</v>
      </c>
      <c r="Q1313" t="s">
        <v>465</v>
      </c>
      <c r="U1313">
        <v>6</v>
      </c>
      <c r="V1313">
        <v>17</v>
      </c>
      <c r="Y1313" t="s">
        <v>65</v>
      </c>
      <c r="Z1313">
        <v>345</v>
      </c>
      <c r="AA1313" t="s">
        <v>279</v>
      </c>
      <c r="AB1313" t="s">
        <v>21</v>
      </c>
      <c r="AC1313">
        <v>18</v>
      </c>
    </row>
    <row r="1314" spans="1:29" x14ac:dyDescent="0.25">
      <c r="A1314">
        <v>345</v>
      </c>
      <c r="B1314">
        <v>345101</v>
      </c>
      <c r="C1314">
        <v>6455</v>
      </c>
      <c r="D1314" t="str">
        <f>VLOOKUP(C1314,'Schedule 3'!A:M,13,FALSE)</f>
        <v>Operational/Non-Service Expenses</v>
      </c>
      <c r="E1314">
        <v>0.6</v>
      </c>
      <c r="F1314" s="1">
        <v>42916</v>
      </c>
      <c r="G1314" t="s">
        <v>462</v>
      </c>
      <c r="H1314" t="s">
        <v>469</v>
      </c>
      <c r="I1314" t="s">
        <v>464</v>
      </c>
      <c r="J1314">
        <v>163085</v>
      </c>
      <c r="K1314">
        <v>59413</v>
      </c>
      <c r="L1314">
        <v>274912</v>
      </c>
      <c r="Q1314" t="s">
        <v>465</v>
      </c>
      <c r="U1314">
        <v>6</v>
      </c>
      <c r="V1314">
        <v>17</v>
      </c>
      <c r="Y1314" t="s">
        <v>65</v>
      </c>
      <c r="Z1314">
        <v>345</v>
      </c>
      <c r="AA1314" t="s">
        <v>279</v>
      </c>
      <c r="AB1314" t="s">
        <v>21</v>
      </c>
      <c r="AC1314">
        <v>20</v>
      </c>
    </row>
    <row r="1315" spans="1:29" x14ac:dyDescent="0.25">
      <c r="A1315">
        <v>345</v>
      </c>
      <c r="B1315">
        <v>345101</v>
      </c>
      <c r="C1315">
        <v>6455</v>
      </c>
      <c r="D1315" t="str">
        <f>VLOOKUP(C1315,'Schedule 3'!A:M,13,FALSE)</f>
        <v>Operational/Non-Service Expenses</v>
      </c>
      <c r="E1315">
        <v>0.61</v>
      </c>
      <c r="F1315" s="1">
        <v>42916</v>
      </c>
      <c r="G1315" t="s">
        <v>462</v>
      </c>
      <c r="H1315" t="s">
        <v>467</v>
      </c>
      <c r="I1315" t="s">
        <v>464</v>
      </c>
      <c r="J1315">
        <v>163086</v>
      </c>
      <c r="K1315">
        <v>59413</v>
      </c>
      <c r="L1315">
        <v>274912</v>
      </c>
      <c r="Q1315" t="s">
        <v>465</v>
      </c>
      <c r="U1315">
        <v>6</v>
      </c>
      <c r="V1315">
        <v>17</v>
      </c>
      <c r="Y1315" t="s">
        <v>65</v>
      </c>
      <c r="Z1315">
        <v>345</v>
      </c>
      <c r="AA1315" t="s">
        <v>279</v>
      </c>
      <c r="AB1315" t="s">
        <v>21</v>
      </c>
      <c r="AC1315">
        <v>22</v>
      </c>
    </row>
    <row r="1316" spans="1:29" x14ac:dyDescent="0.25">
      <c r="A1316">
        <v>345</v>
      </c>
      <c r="B1316">
        <v>345102</v>
      </c>
      <c r="C1316">
        <v>6455</v>
      </c>
      <c r="D1316" t="str">
        <f>VLOOKUP(C1316,'Schedule 3'!A:M,13,FALSE)</f>
        <v>Operational/Non-Service Expenses</v>
      </c>
      <c r="E1316">
        <v>-0.91</v>
      </c>
      <c r="F1316" s="1">
        <v>42916</v>
      </c>
      <c r="G1316" t="s">
        <v>462</v>
      </c>
      <c r="H1316" t="s">
        <v>470</v>
      </c>
      <c r="I1316" t="s">
        <v>464</v>
      </c>
      <c r="J1316">
        <v>163119</v>
      </c>
      <c r="K1316">
        <v>59413</v>
      </c>
      <c r="L1316">
        <v>274912</v>
      </c>
      <c r="Q1316" t="s">
        <v>465</v>
      </c>
      <c r="U1316">
        <v>6</v>
      </c>
      <c r="V1316">
        <v>17</v>
      </c>
      <c r="Y1316" t="s">
        <v>65</v>
      </c>
      <c r="Z1316">
        <v>345</v>
      </c>
      <c r="AA1316" t="s">
        <v>279</v>
      </c>
      <c r="AB1316" t="s">
        <v>21</v>
      </c>
      <c r="AC1316">
        <v>24</v>
      </c>
    </row>
    <row r="1317" spans="1:29" x14ac:dyDescent="0.25">
      <c r="A1317">
        <v>345</v>
      </c>
      <c r="B1317">
        <v>345102</v>
      </c>
      <c r="C1317">
        <v>6455</v>
      </c>
      <c r="D1317" t="str">
        <f>VLOOKUP(C1317,'Schedule 3'!A:M,13,FALSE)</f>
        <v>Operational/Non-Service Expenses</v>
      </c>
      <c r="E1317">
        <v>0.14000000000000001</v>
      </c>
      <c r="F1317" s="1">
        <v>42916</v>
      </c>
      <c r="G1317" t="s">
        <v>462</v>
      </c>
      <c r="H1317" t="s">
        <v>471</v>
      </c>
      <c r="I1317" t="s">
        <v>464</v>
      </c>
      <c r="J1317">
        <v>163120</v>
      </c>
      <c r="K1317">
        <v>59413</v>
      </c>
      <c r="L1317">
        <v>274912</v>
      </c>
      <c r="Q1317" t="s">
        <v>465</v>
      </c>
      <c r="U1317">
        <v>6</v>
      </c>
      <c r="V1317">
        <v>17</v>
      </c>
      <c r="Y1317" t="s">
        <v>65</v>
      </c>
      <c r="Z1317">
        <v>345</v>
      </c>
      <c r="AA1317" t="s">
        <v>279</v>
      </c>
      <c r="AB1317" t="s">
        <v>21</v>
      </c>
      <c r="AC1317">
        <v>26</v>
      </c>
    </row>
    <row r="1318" spans="1:29" x14ac:dyDescent="0.25">
      <c r="A1318">
        <v>345</v>
      </c>
      <c r="B1318">
        <v>345102</v>
      </c>
      <c r="C1318">
        <v>6455</v>
      </c>
      <c r="D1318" t="str">
        <f>VLOOKUP(C1318,'Schedule 3'!A:M,13,FALSE)</f>
        <v>Operational/Non-Service Expenses</v>
      </c>
      <c r="E1318">
        <v>0.91</v>
      </c>
      <c r="F1318" s="1">
        <v>42916</v>
      </c>
      <c r="G1318" t="s">
        <v>462</v>
      </c>
      <c r="H1318" t="s">
        <v>472</v>
      </c>
      <c r="I1318" t="s">
        <v>464</v>
      </c>
      <c r="J1318">
        <v>163121</v>
      </c>
      <c r="K1318">
        <v>59413</v>
      </c>
      <c r="L1318">
        <v>274912</v>
      </c>
      <c r="Q1318" t="s">
        <v>465</v>
      </c>
      <c r="U1318">
        <v>6</v>
      </c>
      <c r="V1318">
        <v>17</v>
      </c>
      <c r="Y1318" t="s">
        <v>65</v>
      </c>
      <c r="Z1318">
        <v>345</v>
      </c>
      <c r="AA1318" t="s">
        <v>279</v>
      </c>
      <c r="AB1318" t="s">
        <v>21</v>
      </c>
      <c r="AC1318">
        <v>28</v>
      </c>
    </row>
    <row r="1319" spans="1:29" x14ac:dyDescent="0.25">
      <c r="A1319">
        <v>345</v>
      </c>
      <c r="B1319">
        <v>345102</v>
      </c>
      <c r="C1319">
        <v>6455</v>
      </c>
      <c r="D1319" t="str">
        <f>VLOOKUP(C1319,'Schedule 3'!A:M,13,FALSE)</f>
        <v>Operational/Non-Service Expenses</v>
      </c>
      <c r="E1319">
        <v>0.91</v>
      </c>
      <c r="F1319" s="1">
        <v>42916</v>
      </c>
      <c r="G1319" t="s">
        <v>462</v>
      </c>
      <c r="H1319" t="s">
        <v>473</v>
      </c>
      <c r="I1319" t="s">
        <v>464</v>
      </c>
      <c r="J1319">
        <v>163122</v>
      </c>
      <c r="K1319">
        <v>59413</v>
      </c>
      <c r="L1319">
        <v>274912</v>
      </c>
      <c r="Q1319" t="s">
        <v>465</v>
      </c>
      <c r="U1319">
        <v>6</v>
      </c>
      <c r="V1319">
        <v>17</v>
      </c>
      <c r="Y1319" t="s">
        <v>65</v>
      </c>
      <c r="Z1319">
        <v>345</v>
      </c>
      <c r="AA1319" t="s">
        <v>279</v>
      </c>
      <c r="AB1319" t="s">
        <v>21</v>
      </c>
      <c r="AC1319">
        <v>30</v>
      </c>
    </row>
    <row r="1320" spans="1:29" x14ac:dyDescent="0.25">
      <c r="A1320">
        <v>345</v>
      </c>
      <c r="B1320">
        <v>345102</v>
      </c>
      <c r="C1320">
        <v>6455</v>
      </c>
      <c r="D1320" t="str">
        <f>VLOOKUP(C1320,'Schedule 3'!A:M,13,FALSE)</f>
        <v>Operational/Non-Service Expenses</v>
      </c>
      <c r="E1320">
        <v>1.24</v>
      </c>
      <c r="F1320" s="1">
        <v>42916</v>
      </c>
      <c r="G1320" t="s">
        <v>462</v>
      </c>
      <c r="H1320" t="s">
        <v>471</v>
      </c>
      <c r="I1320" t="s">
        <v>464</v>
      </c>
      <c r="J1320">
        <v>163123</v>
      </c>
      <c r="K1320">
        <v>59413</v>
      </c>
      <c r="L1320">
        <v>274912</v>
      </c>
      <c r="Q1320" t="s">
        <v>465</v>
      </c>
      <c r="U1320">
        <v>6</v>
      </c>
      <c r="V1320">
        <v>17</v>
      </c>
      <c r="Y1320" t="s">
        <v>65</v>
      </c>
      <c r="Z1320">
        <v>345</v>
      </c>
      <c r="AA1320" t="s">
        <v>279</v>
      </c>
      <c r="AB1320" t="s">
        <v>21</v>
      </c>
      <c r="AC1320">
        <v>32</v>
      </c>
    </row>
    <row r="1321" spans="1:29" x14ac:dyDescent="0.25">
      <c r="A1321">
        <v>345</v>
      </c>
      <c r="B1321">
        <v>345102</v>
      </c>
      <c r="C1321">
        <v>6455</v>
      </c>
      <c r="D1321" t="str">
        <f>VLOOKUP(C1321,'Schedule 3'!A:M,13,FALSE)</f>
        <v>Operational/Non-Service Expenses</v>
      </c>
      <c r="E1321">
        <v>1.71</v>
      </c>
      <c r="F1321" s="1">
        <v>42916</v>
      </c>
      <c r="G1321" t="s">
        <v>462</v>
      </c>
      <c r="H1321" t="s">
        <v>474</v>
      </c>
      <c r="I1321" t="s">
        <v>464</v>
      </c>
      <c r="J1321">
        <v>163124</v>
      </c>
      <c r="K1321">
        <v>59413</v>
      </c>
      <c r="L1321">
        <v>274912</v>
      </c>
      <c r="Q1321" t="s">
        <v>465</v>
      </c>
      <c r="U1321">
        <v>6</v>
      </c>
      <c r="V1321">
        <v>17</v>
      </c>
      <c r="Y1321" t="s">
        <v>65</v>
      </c>
      <c r="Z1321">
        <v>345</v>
      </c>
      <c r="AA1321" t="s">
        <v>279</v>
      </c>
      <c r="AB1321" t="s">
        <v>21</v>
      </c>
      <c r="AC1321">
        <v>34</v>
      </c>
    </row>
    <row r="1322" spans="1:29" x14ac:dyDescent="0.25">
      <c r="A1322">
        <v>345</v>
      </c>
      <c r="B1322">
        <v>345102</v>
      </c>
      <c r="C1322">
        <v>6455</v>
      </c>
      <c r="D1322" t="str">
        <f>VLOOKUP(C1322,'Schedule 3'!A:M,13,FALSE)</f>
        <v>Operational/Non-Service Expenses</v>
      </c>
      <c r="E1322">
        <v>2.14</v>
      </c>
      <c r="F1322" s="1">
        <v>42916</v>
      </c>
      <c r="G1322" t="s">
        <v>462</v>
      </c>
      <c r="H1322" t="s">
        <v>474</v>
      </c>
      <c r="I1322" t="s">
        <v>464</v>
      </c>
      <c r="J1322">
        <v>163125</v>
      </c>
      <c r="K1322">
        <v>59413</v>
      </c>
      <c r="L1322">
        <v>274912</v>
      </c>
      <c r="Q1322" t="s">
        <v>465</v>
      </c>
      <c r="U1322">
        <v>6</v>
      </c>
      <c r="V1322">
        <v>17</v>
      </c>
      <c r="Y1322" t="s">
        <v>65</v>
      </c>
      <c r="Z1322">
        <v>345</v>
      </c>
      <c r="AA1322" t="s">
        <v>279</v>
      </c>
      <c r="AB1322" t="s">
        <v>21</v>
      </c>
      <c r="AC1322">
        <v>36</v>
      </c>
    </row>
    <row r="1323" spans="1:29" x14ac:dyDescent="0.25">
      <c r="A1323">
        <v>345</v>
      </c>
      <c r="B1323">
        <v>345102</v>
      </c>
      <c r="C1323">
        <v>6455</v>
      </c>
      <c r="D1323" t="str">
        <f>VLOOKUP(C1323,'Schedule 3'!A:M,13,FALSE)</f>
        <v>Operational/Non-Service Expenses</v>
      </c>
      <c r="E1323">
        <v>3.34</v>
      </c>
      <c r="F1323" s="1">
        <v>42916</v>
      </c>
      <c r="G1323" t="s">
        <v>462</v>
      </c>
      <c r="H1323" t="s">
        <v>474</v>
      </c>
      <c r="I1323" t="s">
        <v>464</v>
      </c>
      <c r="J1323">
        <v>163126</v>
      </c>
      <c r="K1323">
        <v>59413</v>
      </c>
      <c r="L1323">
        <v>274912</v>
      </c>
      <c r="Q1323" t="s">
        <v>465</v>
      </c>
      <c r="U1323">
        <v>6</v>
      </c>
      <c r="V1323">
        <v>17</v>
      </c>
      <c r="Y1323" t="s">
        <v>65</v>
      </c>
      <c r="Z1323">
        <v>345</v>
      </c>
      <c r="AA1323" t="s">
        <v>279</v>
      </c>
      <c r="AB1323" t="s">
        <v>21</v>
      </c>
      <c r="AC1323">
        <v>38</v>
      </c>
    </row>
    <row r="1324" spans="1:29" x14ac:dyDescent="0.25">
      <c r="A1324">
        <v>345</v>
      </c>
      <c r="B1324">
        <v>345102</v>
      </c>
      <c r="C1324">
        <v>6455</v>
      </c>
      <c r="D1324" t="str">
        <f>VLOOKUP(C1324,'Schedule 3'!A:M,13,FALSE)</f>
        <v>Operational/Non-Service Expenses</v>
      </c>
      <c r="E1324">
        <v>3.48</v>
      </c>
      <c r="F1324" s="1">
        <v>42916</v>
      </c>
      <c r="G1324" t="s">
        <v>462</v>
      </c>
      <c r="H1324" t="s">
        <v>468</v>
      </c>
      <c r="I1324" t="s">
        <v>464</v>
      </c>
      <c r="J1324">
        <v>163127</v>
      </c>
      <c r="K1324">
        <v>59413</v>
      </c>
      <c r="L1324">
        <v>274912</v>
      </c>
      <c r="Q1324" t="s">
        <v>465</v>
      </c>
      <c r="U1324">
        <v>6</v>
      </c>
      <c r="V1324">
        <v>17</v>
      </c>
      <c r="Y1324" t="s">
        <v>65</v>
      </c>
      <c r="Z1324">
        <v>345</v>
      </c>
      <c r="AA1324" t="s">
        <v>279</v>
      </c>
      <c r="AB1324" t="s">
        <v>21</v>
      </c>
      <c r="AC1324">
        <v>40</v>
      </c>
    </row>
    <row r="1325" spans="1:29" x14ac:dyDescent="0.25">
      <c r="A1325">
        <v>345</v>
      </c>
      <c r="B1325">
        <v>345102</v>
      </c>
      <c r="C1325">
        <v>6455</v>
      </c>
      <c r="D1325" t="str">
        <f>VLOOKUP(C1325,'Schedule 3'!A:M,13,FALSE)</f>
        <v>Operational/Non-Service Expenses</v>
      </c>
      <c r="E1325">
        <v>4.33</v>
      </c>
      <c r="F1325" s="1">
        <v>42916</v>
      </c>
      <c r="G1325" t="s">
        <v>462</v>
      </c>
      <c r="H1325" t="s">
        <v>474</v>
      </c>
      <c r="I1325" t="s">
        <v>464</v>
      </c>
      <c r="J1325">
        <v>163128</v>
      </c>
      <c r="K1325">
        <v>59413</v>
      </c>
      <c r="L1325">
        <v>274912</v>
      </c>
      <c r="Q1325" t="s">
        <v>465</v>
      </c>
      <c r="U1325">
        <v>6</v>
      </c>
      <c r="V1325">
        <v>17</v>
      </c>
      <c r="Y1325" t="s">
        <v>65</v>
      </c>
      <c r="Z1325">
        <v>345</v>
      </c>
      <c r="AA1325" t="s">
        <v>279</v>
      </c>
      <c r="AB1325" t="s">
        <v>21</v>
      </c>
      <c r="AC1325">
        <v>42</v>
      </c>
    </row>
    <row r="1326" spans="1:29" x14ac:dyDescent="0.25">
      <c r="A1326">
        <v>345</v>
      </c>
      <c r="B1326">
        <v>345102</v>
      </c>
      <c r="C1326">
        <v>6455</v>
      </c>
      <c r="D1326" t="str">
        <f>VLOOKUP(C1326,'Schedule 3'!A:M,13,FALSE)</f>
        <v>Operational/Non-Service Expenses</v>
      </c>
      <c r="E1326">
        <v>5.25</v>
      </c>
      <c r="F1326" s="1">
        <v>42916</v>
      </c>
      <c r="G1326" t="s">
        <v>462</v>
      </c>
      <c r="H1326" t="s">
        <v>475</v>
      </c>
      <c r="I1326" t="s">
        <v>464</v>
      </c>
      <c r="J1326">
        <v>163129</v>
      </c>
      <c r="K1326">
        <v>59413</v>
      </c>
      <c r="L1326">
        <v>274912</v>
      </c>
      <c r="Q1326" t="s">
        <v>465</v>
      </c>
      <c r="U1326">
        <v>6</v>
      </c>
      <c r="V1326">
        <v>17</v>
      </c>
      <c r="Y1326" t="s">
        <v>65</v>
      </c>
      <c r="Z1326">
        <v>345</v>
      </c>
      <c r="AA1326" t="s">
        <v>279</v>
      </c>
      <c r="AB1326" t="s">
        <v>21</v>
      </c>
      <c r="AC1326">
        <v>44</v>
      </c>
    </row>
    <row r="1327" spans="1:29" x14ac:dyDescent="0.25">
      <c r="A1327">
        <v>345</v>
      </c>
      <c r="B1327">
        <v>345100</v>
      </c>
      <c r="C1327">
        <v>6460</v>
      </c>
      <c r="D1327" t="str">
        <f>VLOOKUP(C1327,'Schedule 3'!A:M,13,FALSE)</f>
        <v>Operational/Non-Service Expenses</v>
      </c>
      <c r="E1327">
        <v>0.25</v>
      </c>
      <c r="F1327" s="1">
        <v>42916</v>
      </c>
      <c r="G1327" t="s">
        <v>462</v>
      </c>
      <c r="H1327" t="s">
        <v>476</v>
      </c>
      <c r="I1327" t="s">
        <v>464</v>
      </c>
      <c r="J1327">
        <v>92260</v>
      </c>
      <c r="K1327">
        <v>59413</v>
      </c>
      <c r="L1327">
        <v>274912</v>
      </c>
      <c r="Q1327" t="s">
        <v>465</v>
      </c>
      <c r="U1327">
        <v>6</v>
      </c>
      <c r="V1327">
        <v>17</v>
      </c>
      <c r="Y1327" t="s">
        <v>65</v>
      </c>
      <c r="Z1327">
        <v>345</v>
      </c>
      <c r="AA1327" t="s">
        <v>279</v>
      </c>
      <c r="AB1327" t="s">
        <v>21</v>
      </c>
      <c r="AC1327">
        <v>46</v>
      </c>
    </row>
    <row r="1328" spans="1:29" x14ac:dyDescent="0.25">
      <c r="A1328">
        <v>345</v>
      </c>
      <c r="B1328">
        <v>345101</v>
      </c>
      <c r="C1328">
        <v>6460</v>
      </c>
      <c r="D1328" t="str">
        <f>VLOOKUP(C1328,'Schedule 3'!A:M,13,FALSE)</f>
        <v>Operational/Non-Service Expenses</v>
      </c>
      <c r="E1328">
        <v>7.67</v>
      </c>
      <c r="F1328" s="1">
        <v>42916</v>
      </c>
      <c r="G1328" t="s">
        <v>462</v>
      </c>
      <c r="H1328" t="s">
        <v>476</v>
      </c>
      <c r="I1328" t="s">
        <v>464</v>
      </c>
      <c r="J1328">
        <v>92261</v>
      </c>
      <c r="K1328">
        <v>59413</v>
      </c>
      <c r="L1328">
        <v>274912</v>
      </c>
      <c r="Q1328" t="s">
        <v>465</v>
      </c>
      <c r="U1328">
        <v>6</v>
      </c>
      <c r="V1328">
        <v>17</v>
      </c>
      <c r="Y1328" t="s">
        <v>65</v>
      </c>
      <c r="Z1328">
        <v>345</v>
      </c>
      <c r="AA1328" t="s">
        <v>279</v>
      </c>
      <c r="AB1328" t="s">
        <v>21</v>
      </c>
      <c r="AC1328">
        <v>48</v>
      </c>
    </row>
    <row r="1329" spans="1:29" x14ac:dyDescent="0.25">
      <c r="A1329">
        <v>345</v>
      </c>
      <c r="B1329">
        <v>345102</v>
      </c>
      <c r="C1329">
        <v>6460</v>
      </c>
      <c r="D1329" t="str">
        <f>VLOOKUP(C1329,'Schedule 3'!A:M,13,FALSE)</f>
        <v>Operational/Non-Service Expenses</v>
      </c>
      <c r="E1329">
        <v>38.14</v>
      </c>
      <c r="F1329" s="1">
        <v>42916</v>
      </c>
      <c r="G1329" t="s">
        <v>462</v>
      </c>
      <c r="H1329" t="s">
        <v>476</v>
      </c>
      <c r="I1329" t="s">
        <v>464</v>
      </c>
      <c r="J1329">
        <v>92262</v>
      </c>
      <c r="K1329">
        <v>59413</v>
      </c>
      <c r="L1329">
        <v>274912</v>
      </c>
      <c r="Q1329" t="s">
        <v>465</v>
      </c>
      <c r="U1329">
        <v>6</v>
      </c>
      <c r="V1329">
        <v>17</v>
      </c>
      <c r="Y1329" t="s">
        <v>65</v>
      </c>
      <c r="Z1329">
        <v>345</v>
      </c>
      <c r="AA1329" t="s">
        <v>279</v>
      </c>
      <c r="AB1329" t="s">
        <v>21</v>
      </c>
      <c r="AC1329">
        <v>50</v>
      </c>
    </row>
    <row r="1330" spans="1:29" x14ac:dyDescent="0.25">
      <c r="A1330">
        <v>345</v>
      </c>
      <c r="B1330">
        <v>345101</v>
      </c>
      <c r="C1330">
        <v>6460</v>
      </c>
      <c r="D1330" t="str">
        <f>VLOOKUP(C1330,'Schedule 3'!A:M,13,FALSE)</f>
        <v>Operational/Non-Service Expenses</v>
      </c>
      <c r="E1330">
        <v>2.84</v>
      </c>
      <c r="F1330" s="1">
        <v>42916</v>
      </c>
      <c r="G1330" t="s">
        <v>462</v>
      </c>
      <c r="H1330" t="s">
        <v>463</v>
      </c>
      <c r="I1330" t="s">
        <v>464</v>
      </c>
      <c r="J1330">
        <v>108576</v>
      </c>
      <c r="K1330">
        <v>59413</v>
      </c>
      <c r="L1330">
        <v>274912</v>
      </c>
      <c r="Q1330" t="s">
        <v>465</v>
      </c>
      <c r="U1330">
        <v>6</v>
      </c>
      <c r="V1330">
        <v>17</v>
      </c>
      <c r="Y1330" t="s">
        <v>65</v>
      </c>
      <c r="Z1330">
        <v>345</v>
      </c>
      <c r="AA1330" t="s">
        <v>279</v>
      </c>
      <c r="AB1330" t="s">
        <v>21</v>
      </c>
      <c r="AC1330">
        <v>52</v>
      </c>
    </row>
    <row r="1331" spans="1:29" x14ac:dyDescent="0.25">
      <c r="A1331">
        <v>345</v>
      </c>
      <c r="B1331">
        <v>345101</v>
      </c>
      <c r="C1331">
        <v>6460</v>
      </c>
      <c r="D1331" t="str">
        <f>VLOOKUP(C1331,'Schedule 3'!A:M,13,FALSE)</f>
        <v>Operational/Non-Service Expenses</v>
      </c>
      <c r="E1331">
        <v>43.99</v>
      </c>
      <c r="F1331" s="1">
        <v>42916</v>
      </c>
      <c r="G1331" t="s">
        <v>462</v>
      </c>
      <c r="H1331" t="s">
        <v>463</v>
      </c>
      <c r="I1331" t="s">
        <v>464</v>
      </c>
      <c r="J1331">
        <v>108591</v>
      </c>
      <c r="K1331">
        <v>59413</v>
      </c>
      <c r="L1331">
        <v>274912</v>
      </c>
      <c r="Q1331" t="s">
        <v>465</v>
      </c>
      <c r="U1331">
        <v>6</v>
      </c>
      <c r="V1331">
        <v>17</v>
      </c>
      <c r="Y1331" t="s">
        <v>65</v>
      </c>
      <c r="Z1331">
        <v>345</v>
      </c>
      <c r="AA1331" t="s">
        <v>279</v>
      </c>
      <c r="AB1331" t="s">
        <v>21</v>
      </c>
      <c r="AC1331">
        <v>54</v>
      </c>
    </row>
    <row r="1332" spans="1:29" x14ac:dyDescent="0.25">
      <c r="A1332">
        <v>345</v>
      </c>
      <c r="B1332">
        <v>345102</v>
      </c>
      <c r="C1332">
        <v>6460</v>
      </c>
      <c r="D1332" t="str">
        <f>VLOOKUP(C1332,'Schedule 3'!A:M,13,FALSE)</f>
        <v>Operational/Non-Service Expenses</v>
      </c>
      <c r="E1332">
        <v>524.99</v>
      </c>
      <c r="F1332" s="1">
        <v>42916</v>
      </c>
      <c r="G1332" t="s">
        <v>462</v>
      </c>
      <c r="H1332" t="s">
        <v>463</v>
      </c>
      <c r="I1332" t="s">
        <v>464</v>
      </c>
      <c r="J1332">
        <v>108611</v>
      </c>
      <c r="K1332">
        <v>59413</v>
      </c>
      <c r="L1332">
        <v>274912</v>
      </c>
      <c r="Q1332" t="s">
        <v>465</v>
      </c>
      <c r="U1332">
        <v>6</v>
      </c>
      <c r="V1332">
        <v>17</v>
      </c>
      <c r="Y1332" t="s">
        <v>65</v>
      </c>
      <c r="Z1332">
        <v>345</v>
      </c>
      <c r="AA1332" t="s">
        <v>279</v>
      </c>
      <c r="AB1332" t="s">
        <v>21</v>
      </c>
      <c r="AC1332">
        <v>56</v>
      </c>
    </row>
    <row r="1333" spans="1:29" x14ac:dyDescent="0.25">
      <c r="A1333">
        <v>345</v>
      </c>
      <c r="B1333">
        <v>345102</v>
      </c>
      <c r="C1333">
        <v>6460</v>
      </c>
      <c r="D1333" t="str">
        <f>VLOOKUP(C1333,'Schedule 3'!A:M,13,FALSE)</f>
        <v>Operational/Non-Service Expenses</v>
      </c>
      <c r="E1333">
        <v>0.21</v>
      </c>
      <c r="F1333" s="1">
        <v>42916</v>
      </c>
      <c r="G1333" t="s">
        <v>462</v>
      </c>
      <c r="H1333" t="s">
        <v>477</v>
      </c>
      <c r="I1333" t="s">
        <v>464</v>
      </c>
      <c r="J1333">
        <v>163130</v>
      </c>
      <c r="K1333">
        <v>59413</v>
      </c>
      <c r="L1333">
        <v>274912</v>
      </c>
      <c r="Q1333" t="s">
        <v>465</v>
      </c>
      <c r="U1333">
        <v>6</v>
      </c>
      <c r="V1333">
        <v>17</v>
      </c>
      <c r="Y1333" t="s">
        <v>65</v>
      </c>
      <c r="Z1333">
        <v>345</v>
      </c>
      <c r="AA1333" t="s">
        <v>279</v>
      </c>
      <c r="AB1333" t="s">
        <v>21</v>
      </c>
      <c r="AC1333">
        <v>58</v>
      </c>
    </row>
    <row r="1334" spans="1:29" x14ac:dyDescent="0.25">
      <c r="A1334">
        <v>345</v>
      </c>
      <c r="B1334">
        <v>345102</v>
      </c>
      <c r="C1334">
        <v>6460</v>
      </c>
      <c r="D1334" t="str">
        <f>VLOOKUP(C1334,'Schedule 3'!A:M,13,FALSE)</f>
        <v>Operational/Non-Service Expenses</v>
      </c>
      <c r="E1334">
        <v>0.72</v>
      </c>
      <c r="F1334" s="1">
        <v>42916</v>
      </c>
      <c r="G1334" t="s">
        <v>462</v>
      </c>
      <c r="H1334" t="s">
        <v>478</v>
      </c>
      <c r="I1334" t="s">
        <v>464</v>
      </c>
      <c r="J1334">
        <v>163131</v>
      </c>
      <c r="K1334">
        <v>59413</v>
      </c>
      <c r="L1334">
        <v>274912</v>
      </c>
      <c r="Q1334" t="s">
        <v>465</v>
      </c>
      <c r="U1334">
        <v>6</v>
      </c>
      <c r="V1334">
        <v>17</v>
      </c>
      <c r="Y1334" t="s">
        <v>65</v>
      </c>
      <c r="Z1334">
        <v>345</v>
      </c>
      <c r="AA1334" t="s">
        <v>279</v>
      </c>
      <c r="AB1334" t="s">
        <v>21</v>
      </c>
      <c r="AC1334">
        <v>60</v>
      </c>
    </row>
    <row r="1335" spans="1:29" x14ac:dyDescent="0.25">
      <c r="A1335">
        <v>345</v>
      </c>
      <c r="B1335">
        <v>345102</v>
      </c>
      <c r="C1335">
        <v>6460</v>
      </c>
      <c r="D1335" t="str">
        <f>VLOOKUP(C1335,'Schedule 3'!A:M,13,FALSE)</f>
        <v>Operational/Non-Service Expenses</v>
      </c>
      <c r="E1335">
        <v>0.72</v>
      </c>
      <c r="F1335" s="1">
        <v>42916</v>
      </c>
      <c r="G1335" t="s">
        <v>462</v>
      </c>
      <c r="H1335" t="s">
        <v>479</v>
      </c>
      <c r="I1335" t="s">
        <v>464</v>
      </c>
      <c r="J1335">
        <v>163132</v>
      </c>
      <c r="K1335">
        <v>59413</v>
      </c>
      <c r="L1335">
        <v>274912</v>
      </c>
      <c r="Q1335" t="s">
        <v>465</v>
      </c>
      <c r="U1335">
        <v>6</v>
      </c>
      <c r="V1335">
        <v>17</v>
      </c>
      <c r="Y1335" t="s">
        <v>65</v>
      </c>
      <c r="Z1335">
        <v>345</v>
      </c>
      <c r="AA1335" t="s">
        <v>279</v>
      </c>
      <c r="AB1335" t="s">
        <v>21</v>
      </c>
      <c r="AC1335">
        <v>62</v>
      </c>
    </row>
    <row r="1336" spans="1:29" x14ac:dyDescent="0.25">
      <c r="A1336">
        <v>345</v>
      </c>
      <c r="B1336">
        <v>345102</v>
      </c>
      <c r="C1336">
        <v>6460</v>
      </c>
      <c r="D1336" t="str">
        <f>VLOOKUP(C1336,'Schedule 3'!A:M,13,FALSE)</f>
        <v>Operational/Non-Service Expenses</v>
      </c>
      <c r="E1336">
        <v>0.93</v>
      </c>
      <c r="F1336" s="1">
        <v>42916</v>
      </c>
      <c r="G1336" t="s">
        <v>462</v>
      </c>
      <c r="H1336" t="s">
        <v>480</v>
      </c>
      <c r="I1336" t="s">
        <v>464</v>
      </c>
      <c r="J1336">
        <v>163133</v>
      </c>
      <c r="K1336">
        <v>59413</v>
      </c>
      <c r="L1336">
        <v>274912</v>
      </c>
      <c r="Q1336" t="s">
        <v>465</v>
      </c>
      <c r="U1336">
        <v>6</v>
      </c>
      <c r="V1336">
        <v>17</v>
      </c>
      <c r="Y1336" t="s">
        <v>65</v>
      </c>
      <c r="Z1336">
        <v>345</v>
      </c>
      <c r="AA1336" t="s">
        <v>279</v>
      </c>
      <c r="AB1336" t="s">
        <v>21</v>
      </c>
      <c r="AC1336">
        <v>64</v>
      </c>
    </row>
    <row r="1337" spans="1:29" x14ac:dyDescent="0.25">
      <c r="A1337">
        <v>345</v>
      </c>
      <c r="B1337">
        <v>345102</v>
      </c>
      <c r="C1337">
        <v>6460</v>
      </c>
      <c r="D1337" t="str">
        <f>VLOOKUP(C1337,'Schedule 3'!A:M,13,FALSE)</f>
        <v>Operational/Non-Service Expenses</v>
      </c>
      <c r="E1337">
        <v>81.94</v>
      </c>
      <c r="F1337" s="1">
        <v>42916</v>
      </c>
      <c r="G1337" t="s">
        <v>462</v>
      </c>
      <c r="H1337" t="s">
        <v>477</v>
      </c>
      <c r="I1337" t="s">
        <v>464</v>
      </c>
      <c r="J1337">
        <v>163134</v>
      </c>
      <c r="K1337">
        <v>59413</v>
      </c>
      <c r="L1337">
        <v>274912</v>
      </c>
      <c r="Q1337" t="s">
        <v>465</v>
      </c>
      <c r="U1337">
        <v>6</v>
      </c>
      <c r="V1337">
        <v>17</v>
      </c>
      <c r="Y1337" t="s">
        <v>65</v>
      </c>
      <c r="Z1337">
        <v>345</v>
      </c>
      <c r="AA1337" t="s">
        <v>279</v>
      </c>
      <c r="AB1337" t="s">
        <v>21</v>
      </c>
      <c r="AC1337">
        <v>66</v>
      </c>
    </row>
    <row r="1338" spans="1:29" x14ac:dyDescent="0.25">
      <c r="A1338">
        <v>345</v>
      </c>
      <c r="B1338">
        <v>345102</v>
      </c>
      <c r="C1338">
        <v>6460</v>
      </c>
      <c r="D1338" t="str">
        <f>VLOOKUP(C1338,'Schedule 3'!A:M,13,FALSE)</f>
        <v>Operational/Non-Service Expenses</v>
      </c>
      <c r="E1338">
        <v>95.52</v>
      </c>
      <c r="F1338" s="1">
        <v>42916</v>
      </c>
      <c r="G1338" t="s">
        <v>462</v>
      </c>
      <c r="H1338" t="s">
        <v>481</v>
      </c>
      <c r="I1338" t="s">
        <v>464</v>
      </c>
      <c r="J1338">
        <v>2003099</v>
      </c>
      <c r="K1338">
        <v>59413</v>
      </c>
      <c r="L1338">
        <v>274912</v>
      </c>
      <c r="Q1338" t="s">
        <v>465</v>
      </c>
      <c r="U1338">
        <v>6</v>
      </c>
      <c r="V1338">
        <v>17</v>
      </c>
      <c r="Y1338" t="s">
        <v>65</v>
      </c>
      <c r="Z1338">
        <v>345</v>
      </c>
      <c r="AA1338" t="s">
        <v>279</v>
      </c>
      <c r="AB1338" t="s">
        <v>21</v>
      </c>
      <c r="AC1338">
        <v>68</v>
      </c>
    </row>
    <row r="1339" spans="1:29" x14ac:dyDescent="0.25">
      <c r="A1339">
        <v>345</v>
      </c>
      <c r="B1339">
        <v>345102</v>
      </c>
      <c r="C1339">
        <v>6465</v>
      </c>
      <c r="D1339" t="str">
        <f>VLOOKUP(C1339,'Schedule 3'!A:M,13,FALSE)</f>
        <v>Operational/Non-Service Expenses</v>
      </c>
      <c r="E1339">
        <v>0.39</v>
      </c>
      <c r="F1339" s="1">
        <v>42916</v>
      </c>
      <c r="G1339" t="s">
        <v>462</v>
      </c>
      <c r="H1339" t="s">
        <v>482</v>
      </c>
      <c r="I1339" t="s">
        <v>464</v>
      </c>
      <c r="J1339">
        <v>1008859</v>
      </c>
      <c r="K1339">
        <v>59413</v>
      </c>
      <c r="L1339">
        <v>274912</v>
      </c>
      <c r="Q1339" t="s">
        <v>465</v>
      </c>
      <c r="U1339">
        <v>6</v>
      </c>
      <c r="V1339">
        <v>17</v>
      </c>
      <c r="Y1339" t="s">
        <v>65</v>
      </c>
      <c r="Z1339">
        <v>345</v>
      </c>
      <c r="AA1339" t="s">
        <v>279</v>
      </c>
      <c r="AB1339" t="s">
        <v>21</v>
      </c>
      <c r="AC1339">
        <v>70</v>
      </c>
    </row>
    <row r="1340" spans="1:29" x14ac:dyDescent="0.25">
      <c r="A1340">
        <v>345</v>
      </c>
      <c r="B1340">
        <v>345102</v>
      </c>
      <c r="C1340">
        <v>6470</v>
      </c>
      <c r="D1340" t="str">
        <f>VLOOKUP(C1340,'Schedule 3'!A:M,13,FALSE)</f>
        <v>Operational/Non-Service Expenses</v>
      </c>
      <c r="E1340">
        <v>216</v>
      </c>
      <c r="F1340" s="1">
        <v>42916</v>
      </c>
      <c r="G1340" t="s">
        <v>462</v>
      </c>
      <c r="H1340" t="s">
        <v>483</v>
      </c>
      <c r="I1340" t="s">
        <v>464</v>
      </c>
      <c r="J1340">
        <v>2003127</v>
      </c>
      <c r="K1340">
        <v>59413</v>
      </c>
      <c r="L1340">
        <v>274912</v>
      </c>
      <c r="Q1340" t="s">
        <v>465</v>
      </c>
      <c r="U1340">
        <v>6</v>
      </c>
      <c r="V1340">
        <v>17</v>
      </c>
      <c r="Y1340" t="s">
        <v>65</v>
      </c>
      <c r="Z1340">
        <v>345</v>
      </c>
      <c r="AA1340" t="s">
        <v>279</v>
      </c>
      <c r="AB1340" t="s">
        <v>21</v>
      </c>
      <c r="AC1340">
        <v>72</v>
      </c>
    </row>
    <row r="1341" spans="1:29" x14ac:dyDescent="0.25">
      <c r="A1341">
        <v>345</v>
      </c>
      <c r="B1341">
        <v>345100</v>
      </c>
      <c r="C1341">
        <v>6485</v>
      </c>
      <c r="D1341" t="str">
        <f>VLOOKUP(C1341,'Schedule 3'!A:M,13,FALSE)</f>
        <v>Operational/Non-Service Expenses</v>
      </c>
      <c r="E1341">
        <v>0.7</v>
      </c>
      <c r="F1341" s="1">
        <v>42916</v>
      </c>
      <c r="G1341" t="s">
        <v>462</v>
      </c>
      <c r="H1341" t="s">
        <v>484</v>
      </c>
      <c r="I1341" t="s">
        <v>464</v>
      </c>
      <c r="J1341">
        <v>92594</v>
      </c>
      <c r="K1341">
        <v>59413</v>
      </c>
      <c r="L1341">
        <v>274912</v>
      </c>
      <c r="Q1341" t="s">
        <v>465</v>
      </c>
      <c r="U1341">
        <v>6</v>
      </c>
      <c r="V1341">
        <v>17</v>
      </c>
      <c r="Y1341" t="s">
        <v>65</v>
      </c>
      <c r="Z1341">
        <v>345</v>
      </c>
      <c r="AA1341" t="s">
        <v>279</v>
      </c>
      <c r="AB1341" t="s">
        <v>21</v>
      </c>
      <c r="AC1341">
        <v>74</v>
      </c>
    </row>
    <row r="1342" spans="1:29" x14ac:dyDescent="0.25">
      <c r="A1342">
        <v>345</v>
      </c>
      <c r="B1342">
        <v>345101</v>
      </c>
      <c r="C1342">
        <v>6485</v>
      </c>
      <c r="D1342" t="str">
        <f>VLOOKUP(C1342,'Schedule 3'!A:M,13,FALSE)</f>
        <v>Operational/Non-Service Expenses</v>
      </c>
      <c r="E1342">
        <v>2.54</v>
      </c>
      <c r="F1342" s="1">
        <v>42916</v>
      </c>
      <c r="G1342" t="s">
        <v>462</v>
      </c>
      <c r="H1342" t="s">
        <v>484</v>
      </c>
      <c r="I1342" t="s">
        <v>464</v>
      </c>
      <c r="J1342">
        <v>92595</v>
      </c>
      <c r="K1342">
        <v>59413</v>
      </c>
      <c r="L1342">
        <v>274912</v>
      </c>
      <c r="Q1342" t="s">
        <v>465</v>
      </c>
      <c r="U1342">
        <v>6</v>
      </c>
      <c r="V1342">
        <v>17</v>
      </c>
      <c r="Y1342" t="s">
        <v>65</v>
      </c>
      <c r="Z1342">
        <v>345</v>
      </c>
      <c r="AA1342" t="s">
        <v>279</v>
      </c>
      <c r="AB1342" t="s">
        <v>21</v>
      </c>
      <c r="AC1342">
        <v>76</v>
      </c>
    </row>
    <row r="1343" spans="1:29" x14ac:dyDescent="0.25">
      <c r="A1343">
        <v>345</v>
      </c>
      <c r="B1343">
        <v>345102</v>
      </c>
      <c r="C1343">
        <v>6485</v>
      </c>
      <c r="D1343" t="str">
        <f>VLOOKUP(C1343,'Schedule 3'!A:M,13,FALSE)</f>
        <v>Operational/Non-Service Expenses</v>
      </c>
      <c r="E1343">
        <v>0.85</v>
      </c>
      <c r="F1343" s="1">
        <v>42916</v>
      </c>
      <c r="G1343" t="s">
        <v>462</v>
      </c>
      <c r="H1343" t="s">
        <v>484</v>
      </c>
      <c r="I1343" t="s">
        <v>464</v>
      </c>
      <c r="J1343">
        <v>92596</v>
      </c>
      <c r="K1343">
        <v>59413</v>
      </c>
      <c r="L1343">
        <v>274912</v>
      </c>
      <c r="Q1343" t="s">
        <v>465</v>
      </c>
      <c r="U1343">
        <v>6</v>
      </c>
      <c r="V1343">
        <v>17</v>
      </c>
      <c r="Y1343" t="s">
        <v>65</v>
      </c>
      <c r="Z1343">
        <v>345</v>
      </c>
      <c r="AA1343" t="s">
        <v>279</v>
      </c>
      <c r="AB1343" t="s">
        <v>21</v>
      </c>
      <c r="AC1343">
        <v>78</v>
      </c>
    </row>
    <row r="1344" spans="1:29" x14ac:dyDescent="0.25">
      <c r="A1344">
        <v>345</v>
      </c>
      <c r="B1344">
        <v>345101</v>
      </c>
      <c r="C1344">
        <v>6485</v>
      </c>
      <c r="D1344" t="str">
        <f>VLOOKUP(C1344,'Schedule 3'!A:M,13,FALSE)</f>
        <v>Operational/Non-Service Expenses</v>
      </c>
      <c r="E1344">
        <v>0.24</v>
      </c>
      <c r="F1344" s="1">
        <v>42916</v>
      </c>
      <c r="G1344" t="s">
        <v>462</v>
      </c>
      <c r="H1344" t="s">
        <v>463</v>
      </c>
      <c r="I1344" t="s">
        <v>464</v>
      </c>
      <c r="J1344">
        <v>108577</v>
      </c>
      <c r="K1344">
        <v>59413</v>
      </c>
      <c r="L1344">
        <v>274912</v>
      </c>
      <c r="Q1344" t="s">
        <v>465</v>
      </c>
      <c r="U1344">
        <v>6</v>
      </c>
      <c r="V1344">
        <v>17</v>
      </c>
      <c r="Y1344" t="s">
        <v>65</v>
      </c>
      <c r="Z1344">
        <v>345</v>
      </c>
      <c r="AA1344" t="s">
        <v>279</v>
      </c>
      <c r="AB1344" t="s">
        <v>21</v>
      </c>
      <c r="AC1344">
        <v>80</v>
      </c>
    </row>
    <row r="1345" spans="1:29" x14ac:dyDescent="0.25">
      <c r="A1345">
        <v>345</v>
      </c>
      <c r="B1345">
        <v>345101</v>
      </c>
      <c r="C1345">
        <v>6485</v>
      </c>
      <c r="D1345" t="str">
        <f>VLOOKUP(C1345,'Schedule 3'!A:M,13,FALSE)</f>
        <v>Operational/Non-Service Expenses</v>
      </c>
      <c r="E1345">
        <v>768.14</v>
      </c>
      <c r="F1345" s="1">
        <v>42916</v>
      </c>
      <c r="G1345" t="s">
        <v>462</v>
      </c>
      <c r="H1345" t="s">
        <v>463</v>
      </c>
      <c r="I1345" t="s">
        <v>464</v>
      </c>
      <c r="J1345">
        <v>108592</v>
      </c>
      <c r="K1345">
        <v>59413</v>
      </c>
      <c r="L1345">
        <v>274912</v>
      </c>
      <c r="Q1345" t="s">
        <v>465</v>
      </c>
      <c r="U1345">
        <v>6</v>
      </c>
      <c r="V1345">
        <v>17</v>
      </c>
      <c r="Y1345" t="s">
        <v>65</v>
      </c>
      <c r="Z1345">
        <v>345</v>
      </c>
      <c r="AA1345" t="s">
        <v>279</v>
      </c>
      <c r="AB1345" t="s">
        <v>21</v>
      </c>
      <c r="AC1345">
        <v>82</v>
      </c>
    </row>
    <row r="1346" spans="1:29" x14ac:dyDescent="0.25">
      <c r="A1346">
        <v>345</v>
      </c>
      <c r="B1346">
        <v>345102</v>
      </c>
      <c r="C1346">
        <v>6485</v>
      </c>
      <c r="D1346" t="str">
        <f>VLOOKUP(C1346,'Schedule 3'!A:M,13,FALSE)</f>
        <v>Operational/Non-Service Expenses</v>
      </c>
      <c r="E1346">
        <v>12.51</v>
      </c>
      <c r="F1346" s="1">
        <v>42916</v>
      </c>
      <c r="G1346" t="s">
        <v>462</v>
      </c>
      <c r="H1346" t="s">
        <v>463</v>
      </c>
      <c r="I1346" t="s">
        <v>464</v>
      </c>
      <c r="J1346">
        <v>108612</v>
      </c>
      <c r="K1346">
        <v>59413</v>
      </c>
      <c r="L1346">
        <v>274912</v>
      </c>
      <c r="Q1346" t="s">
        <v>465</v>
      </c>
      <c r="U1346">
        <v>6</v>
      </c>
      <c r="V1346">
        <v>17</v>
      </c>
      <c r="Y1346" t="s">
        <v>65</v>
      </c>
      <c r="Z1346">
        <v>345</v>
      </c>
      <c r="AA1346" t="s">
        <v>279</v>
      </c>
      <c r="AB1346" t="s">
        <v>21</v>
      </c>
      <c r="AC1346">
        <v>84</v>
      </c>
    </row>
    <row r="1347" spans="1:29" x14ac:dyDescent="0.25">
      <c r="A1347">
        <v>345</v>
      </c>
      <c r="B1347">
        <v>345102</v>
      </c>
      <c r="C1347">
        <v>6485</v>
      </c>
      <c r="D1347" t="str">
        <f>VLOOKUP(C1347,'Schedule 3'!A:M,13,FALSE)</f>
        <v>Operational/Non-Service Expenses</v>
      </c>
      <c r="E1347">
        <v>10.84</v>
      </c>
      <c r="F1347" s="1">
        <v>42916</v>
      </c>
      <c r="G1347" t="s">
        <v>462</v>
      </c>
      <c r="H1347" t="s">
        <v>485</v>
      </c>
      <c r="I1347" t="s">
        <v>464</v>
      </c>
      <c r="J1347">
        <v>1003539</v>
      </c>
      <c r="K1347">
        <v>59413</v>
      </c>
      <c r="L1347">
        <v>274912</v>
      </c>
      <c r="Q1347" t="s">
        <v>465</v>
      </c>
      <c r="U1347">
        <v>6</v>
      </c>
      <c r="V1347">
        <v>17</v>
      </c>
      <c r="Y1347" t="s">
        <v>65</v>
      </c>
      <c r="Z1347">
        <v>345</v>
      </c>
      <c r="AA1347" t="s">
        <v>279</v>
      </c>
      <c r="AB1347" t="s">
        <v>21</v>
      </c>
      <c r="AC1347">
        <v>86</v>
      </c>
    </row>
    <row r="1348" spans="1:29" x14ac:dyDescent="0.25">
      <c r="A1348">
        <v>345</v>
      </c>
      <c r="B1348">
        <v>345101</v>
      </c>
      <c r="C1348">
        <v>6495</v>
      </c>
      <c r="D1348" t="str">
        <f>VLOOKUP(C1348,'Schedule 3'!A:M,13,FALSE)</f>
        <v>Operational/Non-Service Expenses</v>
      </c>
      <c r="E1348">
        <v>0.33</v>
      </c>
      <c r="F1348" s="1">
        <v>42916</v>
      </c>
      <c r="G1348" t="s">
        <v>462</v>
      </c>
      <c r="H1348" t="s">
        <v>486</v>
      </c>
      <c r="I1348" t="s">
        <v>464</v>
      </c>
      <c r="J1348">
        <v>95485</v>
      </c>
      <c r="K1348">
        <v>59413</v>
      </c>
      <c r="L1348">
        <v>274912</v>
      </c>
      <c r="Q1348" t="s">
        <v>465</v>
      </c>
      <c r="U1348">
        <v>6</v>
      </c>
      <c r="V1348">
        <v>17</v>
      </c>
      <c r="Y1348" t="s">
        <v>65</v>
      </c>
      <c r="Z1348">
        <v>345</v>
      </c>
      <c r="AA1348" t="s">
        <v>279</v>
      </c>
      <c r="AB1348" t="s">
        <v>21</v>
      </c>
      <c r="AC1348">
        <v>88</v>
      </c>
    </row>
    <row r="1349" spans="1:29" x14ac:dyDescent="0.25">
      <c r="A1349">
        <v>345</v>
      </c>
      <c r="B1349">
        <v>345102</v>
      </c>
      <c r="C1349">
        <v>6495</v>
      </c>
      <c r="D1349" t="str">
        <f>VLOOKUP(C1349,'Schedule 3'!A:M,13,FALSE)</f>
        <v>Operational/Non-Service Expenses</v>
      </c>
      <c r="E1349">
        <v>6.39</v>
      </c>
      <c r="F1349" s="1">
        <v>42916</v>
      </c>
      <c r="G1349" t="s">
        <v>462</v>
      </c>
      <c r="H1349" t="s">
        <v>487</v>
      </c>
      <c r="I1349" t="s">
        <v>464</v>
      </c>
      <c r="J1349">
        <v>95486</v>
      </c>
      <c r="K1349">
        <v>59413</v>
      </c>
      <c r="L1349">
        <v>274912</v>
      </c>
      <c r="Q1349" t="s">
        <v>465</v>
      </c>
      <c r="U1349">
        <v>6</v>
      </c>
      <c r="V1349">
        <v>17</v>
      </c>
      <c r="Y1349" t="s">
        <v>65</v>
      </c>
      <c r="Z1349">
        <v>345</v>
      </c>
      <c r="AA1349" t="s">
        <v>279</v>
      </c>
      <c r="AB1349" t="s">
        <v>21</v>
      </c>
      <c r="AC1349">
        <v>90</v>
      </c>
    </row>
    <row r="1350" spans="1:29" x14ac:dyDescent="0.25">
      <c r="A1350">
        <v>345</v>
      </c>
      <c r="B1350">
        <v>345102</v>
      </c>
      <c r="C1350">
        <v>6495</v>
      </c>
      <c r="D1350" t="str">
        <f>VLOOKUP(C1350,'Schedule 3'!A:M,13,FALSE)</f>
        <v>Operational/Non-Service Expenses</v>
      </c>
      <c r="E1350">
        <v>5.48</v>
      </c>
      <c r="F1350" s="1">
        <v>42916</v>
      </c>
      <c r="G1350" t="s">
        <v>462</v>
      </c>
      <c r="H1350" t="s">
        <v>488</v>
      </c>
      <c r="I1350" t="s">
        <v>464</v>
      </c>
      <c r="J1350">
        <v>1002458</v>
      </c>
      <c r="K1350">
        <v>59413</v>
      </c>
      <c r="L1350">
        <v>274912</v>
      </c>
      <c r="Q1350" t="s">
        <v>465</v>
      </c>
      <c r="U1350">
        <v>6</v>
      </c>
      <c r="V1350">
        <v>17</v>
      </c>
      <c r="Y1350" t="s">
        <v>65</v>
      </c>
      <c r="Z1350">
        <v>345</v>
      </c>
      <c r="AA1350" t="s">
        <v>279</v>
      </c>
      <c r="AB1350" t="s">
        <v>21</v>
      </c>
      <c r="AC1350">
        <v>92</v>
      </c>
    </row>
    <row r="1351" spans="1:29" x14ac:dyDescent="0.25">
      <c r="A1351">
        <v>345</v>
      </c>
      <c r="B1351">
        <v>345102</v>
      </c>
      <c r="C1351">
        <v>6505</v>
      </c>
      <c r="D1351" t="str">
        <f>VLOOKUP(C1351,'Schedule 3'!A:M,13,FALSE)</f>
        <v>Operational/Non-Service Expenses</v>
      </c>
      <c r="E1351">
        <v>54.33</v>
      </c>
      <c r="F1351" s="1">
        <v>42916</v>
      </c>
      <c r="G1351" t="s">
        <v>462</v>
      </c>
      <c r="H1351" t="s">
        <v>489</v>
      </c>
      <c r="I1351" t="s">
        <v>464</v>
      </c>
      <c r="J1351">
        <v>97991</v>
      </c>
      <c r="K1351">
        <v>59413</v>
      </c>
      <c r="L1351">
        <v>274912</v>
      </c>
      <c r="Q1351" t="s">
        <v>465</v>
      </c>
      <c r="U1351">
        <v>6</v>
      </c>
      <c r="V1351">
        <v>17</v>
      </c>
      <c r="Y1351" t="s">
        <v>65</v>
      </c>
      <c r="Z1351">
        <v>345</v>
      </c>
      <c r="AA1351" t="s">
        <v>279</v>
      </c>
      <c r="AB1351" t="s">
        <v>21</v>
      </c>
      <c r="AC1351">
        <v>94</v>
      </c>
    </row>
    <row r="1352" spans="1:29" x14ac:dyDescent="0.25">
      <c r="A1352">
        <v>345</v>
      </c>
      <c r="B1352">
        <v>345101</v>
      </c>
      <c r="C1352">
        <v>6505</v>
      </c>
      <c r="D1352" t="str">
        <f>VLOOKUP(C1352,'Schedule 3'!A:M,13,FALSE)</f>
        <v>Operational/Non-Service Expenses</v>
      </c>
      <c r="E1352">
        <v>3.76</v>
      </c>
      <c r="F1352" s="1">
        <v>42916</v>
      </c>
      <c r="G1352" t="s">
        <v>462</v>
      </c>
      <c r="H1352" t="s">
        <v>489</v>
      </c>
      <c r="I1352" t="s">
        <v>464</v>
      </c>
      <c r="J1352">
        <v>99801</v>
      </c>
      <c r="K1352">
        <v>59413</v>
      </c>
      <c r="L1352">
        <v>274912</v>
      </c>
      <c r="Q1352" t="s">
        <v>465</v>
      </c>
      <c r="U1352">
        <v>6</v>
      </c>
      <c r="V1352">
        <v>17</v>
      </c>
      <c r="Y1352" t="s">
        <v>65</v>
      </c>
      <c r="Z1352">
        <v>345</v>
      </c>
      <c r="AA1352" t="s">
        <v>279</v>
      </c>
      <c r="AB1352" t="s">
        <v>21</v>
      </c>
      <c r="AC1352">
        <v>96</v>
      </c>
    </row>
    <row r="1353" spans="1:29" x14ac:dyDescent="0.25">
      <c r="A1353">
        <v>345</v>
      </c>
      <c r="B1353">
        <v>345101</v>
      </c>
      <c r="C1353">
        <v>6510</v>
      </c>
      <c r="D1353" t="str">
        <f>VLOOKUP(C1353,'Schedule 3'!A:M,13,FALSE)</f>
        <v>Operational/Non-Service Expenses</v>
      </c>
      <c r="E1353">
        <v>66.69</v>
      </c>
      <c r="F1353" s="1">
        <v>42916</v>
      </c>
      <c r="G1353" t="s">
        <v>462</v>
      </c>
      <c r="H1353" t="s">
        <v>490</v>
      </c>
      <c r="I1353" t="s">
        <v>464</v>
      </c>
      <c r="J1353">
        <v>91259</v>
      </c>
      <c r="K1353">
        <v>59413</v>
      </c>
      <c r="L1353">
        <v>274912</v>
      </c>
      <c r="Q1353" t="s">
        <v>465</v>
      </c>
      <c r="U1353">
        <v>6</v>
      </c>
      <c r="V1353">
        <v>17</v>
      </c>
      <c r="Y1353" t="s">
        <v>65</v>
      </c>
      <c r="Z1353">
        <v>345</v>
      </c>
      <c r="AA1353" t="s">
        <v>279</v>
      </c>
      <c r="AB1353" t="s">
        <v>21</v>
      </c>
      <c r="AC1353">
        <v>98</v>
      </c>
    </row>
    <row r="1354" spans="1:29" x14ac:dyDescent="0.25">
      <c r="A1354">
        <v>345</v>
      </c>
      <c r="B1354">
        <v>345102</v>
      </c>
      <c r="C1354">
        <v>6510</v>
      </c>
      <c r="D1354" t="str">
        <f>VLOOKUP(C1354,'Schedule 3'!A:M,13,FALSE)</f>
        <v>Operational/Non-Service Expenses</v>
      </c>
      <c r="E1354">
        <v>224.3</v>
      </c>
      <c r="F1354" s="1">
        <v>42916</v>
      </c>
      <c r="G1354" t="s">
        <v>462</v>
      </c>
      <c r="H1354" t="s">
        <v>490</v>
      </c>
      <c r="I1354" t="s">
        <v>464</v>
      </c>
      <c r="J1354">
        <v>91260</v>
      </c>
      <c r="K1354">
        <v>59413</v>
      </c>
      <c r="L1354">
        <v>274912</v>
      </c>
      <c r="Q1354" t="s">
        <v>465</v>
      </c>
      <c r="U1354">
        <v>6</v>
      </c>
      <c r="V1354">
        <v>17</v>
      </c>
      <c r="Y1354" t="s">
        <v>65</v>
      </c>
      <c r="Z1354">
        <v>345</v>
      </c>
      <c r="AA1354" t="s">
        <v>279</v>
      </c>
      <c r="AB1354" t="s">
        <v>21</v>
      </c>
      <c r="AC1354">
        <v>100</v>
      </c>
    </row>
    <row r="1355" spans="1:29" x14ac:dyDescent="0.25">
      <c r="A1355">
        <v>345</v>
      </c>
      <c r="B1355">
        <v>345101</v>
      </c>
      <c r="C1355">
        <v>6510</v>
      </c>
      <c r="D1355" t="str">
        <f>VLOOKUP(C1355,'Schedule 3'!A:M,13,FALSE)</f>
        <v>Operational/Non-Service Expenses</v>
      </c>
      <c r="E1355">
        <v>116.67</v>
      </c>
      <c r="F1355" s="1">
        <v>42916</v>
      </c>
      <c r="G1355" t="s">
        <v>462</v>
      </c>
      <c r="H1355" t="s">
        <v>463</v>
      </c>
      <c r="I1355" t="s">
        <v>464</v>
      </c>
      <c r="J1355">
        <v>108593</v>
      </c>
      <c r="K1355">
        <v>59413</v>
      </c>
      <c r="L1355">
        <v>274912</v>
      </c>
      <c r="Q1355" t="s">
        <v>465</v>
      </c>
      <c r="U1355">
        <v>6</v>
      </c>
      <c r="V1355">
        <v>17</v>
      </c>
      <c r="Y1355" t="s">
        <v>65</v>
      </c>
      <c r="Z1355">
        <v>345</v>
      </c>
      <c r="AA1355" t="s">
        <v>279</v>
      </c>
      <c r="AB1355" t="s">
        <v>21</v>
      </c>
      <c r="AC1355">
        <v>102</v>
      </c>
    </row>
    <row r="1356" spans="1:29" x14ac:dyDescent="0.25">
      <c r="A1356">
        <v>345</v>
      </c>
      <c r="B1356">
        <v>345102</v>
      </c>
      <c r="C1356">
        <v>6510</v>
      </c>
      <c r="D1356" t="str">
        <f>VLOOKUP(C1356,'Schedule 3'!A:M,13,FALSE)</f>
        <v>Operational/Non-Service Expenses</v>
      </c>
      <c r="E1356">
        <v>696.38</v>
      </c>
      <c r="F1356" s="1">
        <v>42916</v>
      </c>
      <c r="G1356" t="s">
        <v>462</v>
      </c>
      <c r="H1356" t="s">
        <v>463</v>
      </c>
      <c r="I1356" t="s">
        <v>464</v>
      </c>
      <c r="J1356">
        <v>108613</v>
      </c>
      <c r="K1356">
        <v>59413</v>
      </c>
      <c r="L1356">
        <v>274912</v>
      </c>
      <c r="Q1356" t="s">
        <v>465</v>
      </c>
      <c r="U1356">
        <v>6</v>
      </c>
      <c r="V1356">
        <v>17</v>
      </c>
      <c r="Y1356" t="s">
        <v>65</v>
      </c>
      <c r="Z1356">
        <v>345</v>
      </c>
      <c r="AA1356" t="s">
        <v>279</v>
      </c>
      <c r="AB1356" t="s">
        <v>21</v>
      </c>
      <c r="AC1356">
        <v>104</v>
      </c>
    </row>
    <row r="1357" spans="1:29" x14ac:dyDescent="0.25">
      <c r="A1357">
        <v>345</v>
      </c>
      <c r="B1357">
        <v>345101</v>
      </c>
      <c r="C1357">
        <v>6510</v>
      </c>
      <c r="D1357" t="str">
        <f>VLOOKUP(C1357,'Schedule 3'!A:M,13,FALSE)</f>
        <v>Operational/Non-Service Expenses</v>
      </c>
      <c r="E1357">
        <v>0.09</v>
      </c>
      <c r="F1357" s="1">
        <v>42916</v>
      </c>
      <c r="G1357" t="s">
        <v>462</v>
      </c>
      <c r="H1357" t="s">
        <v>491</v>
      </c>
      <c r="I1357" t="s">
        <v>464</v>
      </c>
      <c r="J1357">
        <v>163087</v>
      </c>
      <c r="K1357">
        <v>59413</v>
      </c>
      <c r="L1357">
        <v>274912</v>
      </c>
      <c r="Q1357" t="s">
        <v>465</v>
      </c>
      <c r="U1357">
        <v>6</v>
      </c>
      <c r="V1357">
        <v>17</v>
      </c>
      <c r="Y1357" t="s">
        <v>65</v>
      </c>
      <c r="Z1357">
        <v>345</v>
      </c>
      <c r="AA1357" t="s">
        <v>279</v>
      </c>
      <c r="AB1357" t="s">
        <v>21</v>
      </c>
      <c r="AC1357">
        <v>106</v>
      </c>
    </row>
    <row r="1358" spans="1:29" x14ac:dyDescent="0.25">
      <c r="A1358">
        <v>345</v>
      </c>
      <c r="B1358">
        <v>345101</v>
      </c>
      <c r="C1358">
        <v>6510</v>
      </c>
      <c r="D1358" t="str">
        <f>VLOOKUP(C1358,'Schedule 3'!A:M,13,FALSE)</f>
        <v>Operational/Non-Service Expenses</v>
      </c>
      <c r="E1358">
        <v>0.17</v>
      </c>
      <c r="F1358" s="1">
        <v>42916</v>
      </c>
      <c r="G1358" t="s">
        <v>462</v>
      </c>
      <c r="H1358" t="s">
        <v>491</v>
      </c>
      <c r="I1358" t="s">
        <v>464</v>
      </c>
      <c r="J1358">
        <v>163088</v>
      </c>
      <c r="K1358">
        <v>59413</v>
      </c>
      <c r="L1358">
        <v>274912</v>
      </c>
      <c r="Q1358" t="s">
        <v>465</v>
      </c>
      <c r="U1358">
        <v>6</v>
      </c>
      <c r="V1358">
        <v>17</v>
      </c>
      <c r="Y1358" t="s">
        <v>65</v>
      </c>
      <c r="Z1358">
        <v>345</v>
      </c>
      <c r="AA1358" t="s">
        <v>279</v>
      </c>
      <c r="AB1358" t="s">
        <v>21</v>
      </c>
      <c r="AC1358">
        <v>108</v>
      </c>
    </row>
    <row r="1359" spans="1:29" x14ac:dyDescent="0.25">
      <c r="A1359">
        <v>345</v>
      </c>
      <c r="B1359">
        <v>345102</v>
      </c>
      <c r="C1359">
        <v>6510</v>
      </c>
      <c r="D1359" t="str">
        <f>VLOOKUP(C1359,'Schedule 3'!A:M,13,FALSE)</f>
        <v>Operational/Non-Service Expenses</v>
      </c>
      <c r="E1359">
        <v>0.36</v>
      </c>
      <c r="F1359" s="1">
        <v>42916</v>
      </c>
      <c r="G1359" t="s">
        <v>462</v>
      </c>
      <c r="H1359" t="s">
        <v>478</v>
      </c>
      <c r="I1359" t="s">
        <v>464</v>
      </c>
      <c r="J1359">
        <v>163135</v>
      </c>
      <c r="K1359">
        <v>59413</v>
      </c>
      <c r="L1359">
        <v>274912</v>
      </c>
      <c r="Q1359" t="s">
        <v>465</v>
      </c>
      <c r="U1359">
        <v>6</v>
      </c>
      <c r="V1359">
        <v>17</v>
      </c>
      <c r="Y1359" t="s">
        <v>65</v>
      </c>
      <c r="Z1359">
        <v>345</v>
      </c>
      <c r="AA1359" t="s">
        <v>279</v>
      </c>
      <c r="AB1359" t="s">
        <v>21</v>
      </c>
      <c r="AC1359">
        <v>110</v>
      </c>
    </row>
    <row r="1360" spans="1:29" x14ac:dyDescent="0.25">
      <c r="A1360">
        <v>345</v>
      </c>
      <c r="B1360">
        <v>345102</v>
      </c>
      <c r="C1360">
        <v>6510</v>
      </c>
      <c r="D1360" t="str">
        <f>VLOOKUP(C1360,'Schedule 3'!A:M,13,FALSE)</f>
        <v>Operational/Non-Service Expenses</v>
      </c>
      <c r="E1360">
        <v>0.41</v>
      </c>
      <c r="F1360" s="1">
        <v>42916</v>
      </c>
      <c r="G1360" t="s">
        <v>462</v>
      </c>
      <c r="H1360" t="s">
        <v>492</v>
      </c>
      <c r="I1360" t="s">
        <v>464</v>
      </c>
      <c r="J1360">
        <v>163136</v>
      </c>
      <c r="K1360">
        <v>59413</v>
      </c>
      <c r="L1360">
        <v>274912</v>
      </c>
      <c r="Q1360" t="s">
        <v>465</v>
      </c>
      <c r="U1360">
        <v>6</v>
      </c>
      <c r="V1360">
        <v>17</v>
      </c>
      <c r="Y1360" t="s">
        <v>65</v>
      </c>
      <c r="Z1360">
        <v>345</v>
      </c>
      <c r="AA1360" t="s">
        <v>279</v>
      </c>
      <c r="AB1360" t="s">
        <v>21</v>
      </c>
      <c r="AC1360">
        <v>112</v>
      </c>
    </row>
    <row r="1361" spans="1:29" x14ac:dyDescent="0.25">
      <c r="A1361">
        <v>345</v>
      </c>
      <c r="B1361">
        <v>345102</v>
      </c>
      <c r="C1361">
        <v>6510</v>
      </c>
      <c r="D1361" t="str">
        <f>VLOOKUP(C1361,'Schedule 3'!A:M,13,FALSE)</f>
        <v>Operational/Non-Service Expenses</v>
      </c>
      <c r="E1361">
        <v>0.41</v>
      </c>
      <c r="F1361" s="1">
        <v>42916</v>
      </c>
      <c r="G1361" t="s">
        <v>462</v>
      </c>
      <c r="H1361" t="s">
        <v>479</v>
      </c>
      <c r="I1361" t="s">
        <v>464</v>
      </c>
      <c r="J1361">
        <v>163137</v>
      </c>
      <c r="K1361">
        <v>59413</v>
      </c>
      <c r="L1361">
        <v>274912</v>
      </c>
      <c r="Q1361" t="s">
        <v>465</v>
      </c>
      <c r="U1361">
        <v>6</v>
      </c>
      <c r="V1361">
        <v>17</v>
      </c>
      <c r="Y1361" t="s">
        <v>65</v>
      </c>
      <c r="Z1361">
        <v>345</v>
      </c>
      <c r="AA1361" t="s">
        <v>279</v>
      </c>
      <c r="AB1361" t="s">
        <v>21</v>
      </c>
      <c r="AC1361">
        <v>114</v>
      </c>
    </row>
    <row r="1362" spans="1:29" x14ac:dyDescent="0.25">
      <c r="A1362">
        <v>345</v>
      </c>
      <c r="B1362">
        <v>345102</v>
      </c>
      <c r="C1362">
        <v>6510</v>
      </c>
      <c r="D1362" t="str">
        <f>VLOOKUP(C1362,'Schedule 3'!A:M,13,FALSE)</f>
        <v>Operational/Non-Service Expenses</v>
      </c>
      <c r="E1362">
        <v>1.51</v>
      </c>
      <c r="F1362" s="1">
        <v>42916</v>
      </c>
      <c r="G1362" t="s">
        <v>462</v>
      </c>
      <c r="H1362" t="s">
        <v>480</v>
      </c>
      <c r="I1362" t="s">
        <v>464</v>
      </c>
      <c r="J1362">
        <v>163138</v>
      </c>
      <c r="K1362">
        <v>59413</v>
      </c>
      <c r="L1362">
        <v>274912</v>
      </c>
      <c r="Q1362" t="s">
        <v>465</v>
      </c>
      <c r="U1362">
        <v>6</v>
      </c>
      <c r="V1362">
        <v>17</v>
      </c>
      <c r="Y1362" t="s">
        <v>65</v>
      </c>
      <c r="Z1362">
        <v>345</v>
      </c>
      <c r="AA1362" t="s">
        <v>279</v>
      </c>
      <c r="AB1362" t="s">
        <v>21</v>
      </c>
      <c r="AC1362">
        <v>116</v>
      </c>
    </row>
    <row r="1363" spans="1:29" x14ac:dyDescent="0.25">
      <c r="A1363">
        <v>345</v>
      </c>
      <c r="B1363">
        <v>345102</v>
      </c>
      <c r="C1363">
        <v>6510</v>
      </c>
      <c r="D1363" t="str">
        <f>VLOOKUP(C1363,'Schedule 3'!A:M,13,FALSE)</f>
        <v>Operational/Non-Service Expenses</v>
      </c>
      <c r="E1363">
        <v>4</v>
      </c>
      <c r="F1363" s="1">
        <v>42916</v>
      </c>
      <c r="G1363" t="s">
        <v>462</v>
      </c>
      <c r="H1363" t="s">
        <v>475</v>
      </c>
      <c r="I1363" t="s">
        <v>464</v>
      </c>
      <c r="J1363">
        <v>163139</v>
      </c>
      <c r="K1363">
        <v>59413</v>
      </c>
      <c r="L1363">
        <v>274912</v>
      </c>
      <c r="Q1363" t="s">
        <v>465</v>
      </c>
      <c r="U1363">
        <v>6</v>
      </c>
      <c r="V1363">
        <v>17</v>
      </c>
      <c r="Y1363" t="s">
        <v>65</v>
      </c>
      <c r="Z1363">
        <v>345</v>
      </c>
      <c r="AA1363" t="s">
        <v>279</v>
      </c>
      <c r="AB1363" t="s">
        <v>21</v>
      </c>
      <c r="AC1363">
        <v>118</v>
      </c>
    </row>
    <row r="1364" spans="1:29" x14ac:dyDescent="0.25">
      <c r="A1364">
        <v>345</v>
      </c>
      <c r="B1364">
        <v>345100</v>
      </c>
      <c r="C1364">
        <v>6510</v>
      </c>
      <c r="D1364" t="str">
        <f>VLOOKUP(C1364,'Schedule 3'!A:M,13,FALSE)</f>
        <v>Operational/Non-Service Expenses</v>
      </c>
      <c r="E1364">
        <v>9.67</v>
      </c>
      <c r="F1364" s="1">
        <v>42916</v>
      </c>
      <c r="G1364" t="s">
        <v>462</v>
      </c>
      <c r="H1364" t="s">
        <v>493</v>
      </c>
      <c r="I1364" t="s">
        <v>464</v>
      </c>
      <c r="J1364">
        <v>2003083</v>
      </c>
      <c r="K1364">
        <v>59413</v>
      </c>
      <c r="L1364">
        <v>274912</v>
      </c>
      <c r="Q1364" t="s">
        <v>465</v>
      </c>
      <c r="U1364">
        <v>6</v>
      </c>
      <c r="V1364">
        <v>17</v>
      </c>
      <c r="Y1364" t="s">
        <v>65</v>
      </c>
      <c r="Z1364">
        <v>345</v>
      </c>
      <c r="AA1364" t="s">
        <v>279</v>
      </c>
      <c r="AB1364" t="s">
        <v>21</v>
      </c>
      <c r="AC1364">
        <v>120</v>
      </c>
    </row>
    <row r="1365" spans="1:29" x14ac:dyDescent="0.25">
      <c r="A1365">
        <v>345</v>
      </c>
      <c r="B1365">
        <v>345102</v>
      </c>
      <c r="C1365">
        <v>6510</v>
      </c>
      <c r="D1365" t="str">
        <f>VLOOKUP(C1365,'Schedule 3'!A:M,13,FALSE)</f>
        <v>Operational/Non-Service Expenses</v>
      </c>
      <c r="E1365">
        <v>45.15</v>
      </c>
      <c r="F1365" s="1">
        <v>42916</v>
      </c>
      <c r="G1365" t="s">
        <v>462</v>
      </c>
      <c r="H1365" t="s">
        <v>494</v>
      </c>
      <c r="I1365" t="s">
        <v>464</v>
      </c>
      <c r="J1365">
        <v>2003093</v>
      </c>
      <c r="K1365">
        <v>59413</v>
      </c>
      <c r="L1365">
        <v>274912</v>
      </c>
      <c r="Q1365" t="s">
        <v>465</v>
      </c>
      <c r="U1365">
        <v>6</v>
      </c>
      <c r="V1365">
        <v>17</v>
      </c>
      <c r="Y1365" t="s">
        <v>65</v>
      </c>
      <c r="Z1365">
        <v>345</v>
      </c>
      <c r="AA1365" t="s">
        <v>279</v>
      </c>
      <c r="AB1365" t="s">
        <v>21</v>
      </c>
      <c r="AC1365">
        <v>122</v>
      </c>
    </row>
    <row r="1366" spans="1:29" x14ac:dyDescent="0.25">
      <c r="A1366">
        <v>345</v>
      </c>
      <c r="B1366">
        <v>345102</v>
      </c>
      <c r="C1366">
        <v>6510</v>
      </c>
      <c r="D1366" t="str">
        <f>VLOOKUP(C1366,'Schedule 3'!A:M,13,FALSE)</f>
        <v>Operational/Non-Service Expenses</v>
      </c>
      <c r="E1366">
        <v>42.37</v>
      </c>
      <c r="F1366" s="1">
        <v>42916</v>
      </c>
      <c r="G1366" t="s">
        <v>462</v>
      </c>
      <c r="H1366" t="s">
        <v>495</v>
      </c>
      <c r="I1366" t="s">
        <v>464</v>
      </c>
      <c r="J1366">
        <v>2003109</v>
      </c>
      <c r="K1366">
        <v>59413</v>
      </c>
      <c r="L1366">
        <v>274912</v>
      </c>
      <c r="Q1366" t="s">
        <v>465</v>
      </c>
      <c r="U1366">
        <v>6</v>
      </c>
      <c r="V1366">
        <v>17</v>
      </c>
      <c r="Y1366" t="s">
        <v>65</v>
      </c>
      <c r="Z1366">
        <v>345</v>
      </c>
      <c r="AA1366" t="s">
        <v>279</v>
      </c>
      <c r="AB1366" t="s">
        <v>21</v>
      </c>
      <c r="AC1366">
        <v>124</v>
      </c>
    </row>
    <row r="1367" spans="1:29" x14ac:dyDescent="0.25">
      <c r="A1367">
        <v>345</v>
      </c>
      <c r="B1367">
        <v>345102</v>
      </c>
      <c r="C1367">
        <v>6510</v>
      </c>
      <c r="D1367" t="str">
        <f>VLOOKUP(C1367,'Schedule 3'!A:M,13,FALSE)</f>
        <v>Operational/Non-Service Expenses</v>
      </c>
      <c r="E1367">
        <v>111.85</v>
      </c>
      <c r="F1367" s="1">
        <v>42916</v>
      </c>
      <c r="G1367" t="s">
        <v>462</v>
      </c>
      <c r="H1367" t="s">
        <v>496</v>
      </c>
      <c r="I1367" t="s">
        <v>464</v>
      </c>
      <c r="J1367">
        <v>5000367</v>
      </c>
      <c r="K1367">
        <v>59413</v>
      </c>
      <c r="L1367">
        <v>274912</v>
      </c>
      <c r="Q1367" t="s">
        <v>465</v>
      </c>
      <c r="U1367">
        <v>6</v>
      </c>
      <c r="V1367">
        <v>17</v>
      </c>
      <c r="Y1367" t="s">
        <v>65</v>
      </c>
      <c r="Z1367">
        <v>345</v>
      </c>
      <c r="AA1367" t="s">
        <v>279</v>
      </c>
      <c r="AB1367" t="s">
        <v>21</v>
      </c>
      <c r="AC1367">
        <v>126</v>
      </c>
    </row>
    <row r="1368" spans="1:29" x14ac:dyDescent="0.25">
      <c r="A1368">
        <v>345</v>
      </c>
      <c r="B1368">
        <v>345101</v>
      </c>
      <c r="C1368">
        <v>6515</v>
      </c>
      <c r="D1368" t="str">
        <f>VLOOKUP(C1368,'Schedule 3'!A:M,13,FALSE)</f>
        <v>Operational/Non-Service Expenses</v>
      </c>
      <c r="E1368">
        <v>3.32</v>
      </c>
      <c r="F1368" s="1">
        <v>42916</v>
      </c>
      <c r="G1368" t="s">
        <v>462</v>
      </c>
      <c r="H1368" t="s">
        <v>497</v>
      </c>
      <c r="I1368" t="s">
        <v>464</v>
      </c>
      <c r="J1368">
        <v>95806</v>
      </c>
      <c r="K1368">
        <v>59413</v>
      </c>
      <c r="L1368">
        <v>274912</v>
      </c>
      <c r="Q1368" t="s">
        <v>465</v>
      </c>
      <c r="U1368">
        <v>6</v>
      </c>
      <c r="V1368">
        <v>17</v>
      </c>
      <c r="Y1368" t="s">
        <v>65</v>
      </c>
      <c r="Z1368">
        <v>345</v>
      </c>
      <c r="AA1368" t="s">
        <v>279</v>
      </c>
      <c r="AB1368" t="s">
        <v>21</v>
      </c>
      <c r="AC1368">
        <v>128</v>
      </c>
    </row>
    <row r="1369" spans="1:29" x14ac:dyDescent="0.25">
      <c r="A1369">
        <v>345</v>
      </c>
      <c r="B1369">
        <v>345102</v>
      </c>
      <c r="C1369">
        <v>6515</v>
      </c>
      <c r="D1369" t="str">
        <f>VLOOKUP(C1369,'Schedule 3'!A:M,13,FALSE)</f>
        <v>Operational/Non-Service Expenses</v>
      </c>
      <c r="E1369">
        <v>8.98</v>
      </c>
      <c r="F1369" s="1">
        <v>42916</v>
      </c>
      <c r="G1369" t="s">
        <v>462</v>
      </c>
      <c r="H1369" t="s">
        <v>497</v>
      </c>
      <c r="I1369" t="s">
        <v>464</v>
      </c>
      <c r="J1369">
        <v>95807</v>
      </c>
      <c r="K1369">
        <v>59413</v>
      </c>
      <c r="L1369">
        <v>274912</v>
      </c>
      <c r="Q1369" t="s">
        <v>465</v>
      </c>
      <c r="U1369">
        <v>6</v>
      </c>
      <c r="V1369">
        <v>17</v>
      </c>
      <c r="Y1369" t="s">
        <v>65</v>
      </c>
      <c r="Z1369">
        <v>345</v>
      </c>
      <c r="AA1369" t="s">
        <v>279</v>
      </c>
      <c r="AB1369" t="s">
        <v>21</v>
      </c>
      <c r="AC1369">
        <v>130</v>
      </c>
    </row>
    <row r="1370" spans="1:29" x14ac:dyDescent="0.25">
      <c r="A1370">
        <v>345</v>
      </c>
      <c r="B1370">
        <v>345102</v>
      </c>
      <c r="C1370">
        <v>6515</v>
      </c>
      <c r="D1370" t="str">
        <f>VLOOKUP(C1370,'Schedule 3'!A:M,13,FALSE)</f>
        <v>Operational/Non-Service Expenses</v>
      </c>
      <c r="E1370">
        <v>1.44</v>
      </c>
      <c r="F1370" s="1">
        <v>42916</v>
      </c>
      <c r="G1370" t="s">
        <v>462</v>
      </c>
      <c r="H1370" t="s">
        <v>498</v>
      </c>
      <c r="I1370" t="s">
        <v>464</v>
      </c>
      <c r="J1370">
        <v>1002874</v>
      </c>
      <c r="K1370">
        <v>59413</v>
      </c>
      <c r="L1370">
        <v>274912</v>
      </c>
      <c r="Q1370" t="s">
        <v>465</v>
      </c>
      <c r="U1370">
        <v>6</v>
      </c>
      <c r="V1370">
        <v>17</v>
      </c>
      <c r="Y1370" t="s">
        <v>65</v>
      </c>
      <c r="Z1370">
        <v>345</v>
      </c>
      <c r="AA1370" t="s">
        <v>279</v>
      </c>
      <c r="AB1370" t="s">
        <v>21</v>
      </c>
      <c r="AC1370">
        <v>132</v>
      </c>
    </row>
    <row r="1371" spans="1:29" x14ac:dyDescent="0.25">
      <c r="A1371">
        <v>345</v>
      </c>
      <c r="B1371">
        <v>345100</v>
      </c>
      <c r="C1371">
        <v>6515</v>
      </c>
      <c r="D1371" t="str">
        <f>VLOOKUP(C1371,'Schedule 3'!A:M,13,FALSE)</f>
        <v>Operational/Non-Service Expenses</v>
      </c>
      <c r="E1371">
        <v>7.67</v>
      </c>
      <c r="F1371" s="1">
        <v>42916</v>
      </c>
      <c r="G1371" t="s">
        <v>462</v>
      </c>
      <c r="H1371" t="s">
        <v>497</v>
      </c>
      <c r="I1371" t="s">
        <v>464</v>
      </c>
      <c r="J1371">
        <v>2002095</v>
      </c>
      <c r="K1371">
        <v>59413</v>
      </c>
      <c r="L1371">
        <v>274912</v>
      </c>
      <c r="Q1371" t="s">
        <v>465</v>
      </c>
      <c r="U1371">
        <v>6</v>
      </c>
      <c r="V1371">
        <v>17</v>
      </c>
      <c r="Y1371" t="s">
        <v>65</v>
      </c>
      <c r="Z1371">
        <v>345</v>
      </c>
      <c r="AA1371" t="s">
        <v>279</v>
      </c>
      <c r="AB1371" t="s">
        <v>21</v>
      </c>
      <c r="AC1371">
        <v>134</v>
      </c>
    </row>
    <row r="1372" spans="1:29" x14ac:dyDescent="0.25">
      <c r="A1372">
        <v>345</v>
      </c>
      <c r="B1372">
        <v>345100</v>
      </c>
      <c r="C1372">
        <v>6520</v>
      </c>
      <c r="D1372" t="str">
        <f>VLOOKUP(C1372,'Schedule 3'!A:M,13,FALSE)</f>
        <v>Operational/Non-Service Expenses</v>
      </c>
      <c r="E1372">
        <v>2.3199999999999998</v>
      </c>
      <c r="F1372" s="1">
        <v>42916</v>
      </c>
      <c r="G1372" t="s">
        <v>462</v>
      </c>
      <c r="H1372" t="s">
        <v>499</v>
      </c>
      <c r="I1372" t="s">
        <v>464</v>
      </c>
      <c r="J1372">
        <v>92928</v>
      </c>
      <c r="K1372">
        <v>59413</v>
      </c>
      <c r="L1372">
        <v>274912</v>
      </c>
      <c r="Q1372" t="s">
        <v>465</v>
      </c>
      <c r="U1372">
        <v>6</v>
      </c>
      <c r="V1372">
        <v>17</v>
      </c>
      <c r="Y1372" t="s">
        <v>65</v>
      </c>
      <c r="Z1372">
        <v>345</v>
      </c>
      <c r="AA1372" t="s">
        <v>279</v>
      </c>
      <c r="AB1372" t="s">
        <v>21</v>
      </c>
      <c r="AC1372">
        <v>136</v>
      </c>
    </row>
    <row r="1373" spans="1:29" x14ac:dyDescent="0.25">
      <c r="A1373">
        <v>345</v>
      </c>
      <c r="B1373">
        <v>345101</v>
      </c>
      <c r="C1373">
        <v>6520</v>
      </c>
      <c r="D1373" t="str">
        <f>VLOOKUP(C1373,'Schedule 3'!A:M,13,FALSE)</f>
        <v>Operational/Non-Service Expenses</v>
      </c>
      <c r="E1373">
        <v>8.39</v>
      </c>
      <c r="F1373" s="1">
        <v>42916</v>
      </c>
      <c r="G1373" t="s">
        <v>462</v>
      </c>
      <c r="H1373" t="s">
        <v>499</v>
      </c>
      <c r="I1373" t="s">
        <v>464</v>
      </c>
      <c r="J1373">
        <v>92929</v>
      </c>
      <c r="K1373">
        <v>59413</v>
      </c>
      <c r="L1373">
        <v>274912</v>
      </c>
      <c r="Q1373" t="s">
        <v>465</v>
      </c>
      <c r="U1373">
        <v>6</v>
      </c>
      <c r="V1373">
        <v>17</v>
      </c>
      <c r="Y1373" t="s">
        <v>65</v>
      </c>
      <c r="Z1373">
        <v>345</v>
      </c>
      <c r="AA1373" t="s">
        <v>279</v>
      </c>
      <c r="AB1373" t="s">
        <v>21</v>
      </c>
      <c r="AC1373">
        <v>138</v>
      </c>
    </row>
    <row r="1374" spans="1:29" x14ac:dyDescent="0.25">
      <c r="A1374">
        <v>345</v>
      </c>
      <c r="B1374">
        <v>345102</v>
      </c>
      <c r="C1374">
        <v>6520</v>
      </c>
      <c r="D1374" t="str">
        <f>VLOOKUP(C1374,'Schedule 3'!A:M,13,FALSE)</f>
        <v>Operational/Non-Service Expenses</v>
      </c>
      <c r="E1374">
        <v>196.45</v>
      </c>
      <c r="F1374" s="1">
        <v>42916</v>
      </c>
      <c r="G1374" t="s">
        <v>462</v>
      </c>
      <c r="H1374" t="s">
        <v>499</v>
      </c>
      <c r="I1374" t="s">
        <v>464</v>
      </c>
      <c r="J1374">
        <v>92930</v>
      </c>
      <c r="K1374">
        <v>59413</v>
      </c>
      <c r="L1374">
        <v>274912</v>
      </c>
      <c r="Q1374" t="s">
        <v>465</v>
      </c>
      <c r="U1374">
        <v>6</v>
      </c>
      <c r="V1374">
        <v>17</v>
      </c>
      <c r="Y1374" t="s">
        <v>65</v>
      </c>
      <c r="Z1374">
        <v>345</v>
      </c>
      <c r="AA1374" t="s">
        <v>279</v>
      </c>
      <c r="AB1374" t="s">
        <v>21</v>
      </c>
      <c r="AC1374">
        <v>140</v>
      </c>
    </row>
    <row r="1375" spans="1:29" x14ac:dyDescent="0.25">
      <c r="A1375">
        <v>345</v>
      </c>
      <c r="B1375">
        <v>345101</v>
      </c>
      <c r="C1375">
        <v>6520</v>
      </c>
      <c r="D1375" t="str">
        <f>VLOOKUP(C1375,'Schedule 3'!A:M,13,FALSE)</f>
        <v>Operational/Non-Service Expenses</v>
      </c>
      <c r="E1375">
        <v>5</v>
      </c>
      <c r="F1375" s="1">
        <v>42916</v>
      </c>
      <c r="G1375" t="s">
        <v>462</v>
      </c>
      <c r="H1375" t="s">
        <v>463</v>
      </c>
      <c r="I1375" t="s">
        <v>464</v>
      </c>
      <c r="J1375">
        <v>108579</v>
      </c>
      <c r="K1375">
        <v>59413</v>
      </c>
      <c r="L1375">
        <v>274912</v>
      </c>
      <c r="Q1375" t="s">
        <v>465</v>
      </c>
      <c r="U1375">
        <v>6</v>
      </c>
      <c r="V1375">
        <v>17</v>
      </c>
      <c r="Y1375" t="s">
        <v>65</v>
      </c>
      <c r="Z1375">
        <v>345</v>
      </c>
      <c r="AA1375" t="s">
        <v>279</v>
      </c>
      <c r="AB1375" t="s">
        <v>21</v>
      </c>
      <c r="AC1375">
        <v>142</v>
      </c>
    </row>
    <row r="1376" spans="1:29" x14ac:dyDescent="0.25">
      <c r="A1376">
        <v>345</v>
      </c>
      <c r="B1376">
        <v>345101</v>
      </c>
      <c r="C1376">
        <v>6520</v>
      </c>
      <c r="D1376" t="str">
        <f>VLOOKUP(C1376,'Schedule 3'!A:M,13,FALSE)</f>
        <v>Operational/Non-Service Expenses</v>
      </c>
      <c r="E1376">
        <v>36.58</v>
      </c>
      <c r="F1376" s="1">
        <v>42916</v>
      </c>
      <c r="G1376" t="s">
        <v>462</v>
      </c>
      <c r="H1376" t="s">
        <v>463</v>
      </c>
      <c r="I1376" t="s">
        <v>464</v>
      </c>
      <c r="J1376">
        <v>108594</v>
      </c>
      <c r="K1376">
        <v>59413</v>
      </c>
      <c r="L1376">
        <v>274912</v>
      </c>
      <c r="Q1376" t="s">
        <v>465</v>
      </c>
      <c r="U1376">
        <v>6</v>
      </c>
      <c r="V1376">
        <v>17</v>
      </c>
      <c r="Y1376" t="s">
        <v>65</v>
      </c>
      <c r="Z1376">
        <v>345</v>
      </c>
      <c r="AA1376" t="s">
        <v>279</v>
      </c>
      <c r="AB1376" t="s">
        <v>21</v>
      </c>
      <c r="AC1376">
        <v>144</v>
      </c>
    </row>
    <row r="1377" spans="1:29" x14ac:dyDescent="0.25">
      <c r="A1377">
        <v>345</v>
      </c>
      <c r="B1377">
        <v>345102</v>
      </c>
      <c r="C1377">
        <v>6520</v>
      </c>
      <c r="D1377" t="str">
        <f>VLOOKUP(C1377,'Schedule 3'!A:M,13,FALSE)</f>
        <v>Operational/Non-Service Expenses</v>
      </c>
      <c r="E1377">
        <v>857.01</v>
      </c>
      <c r="F1377" s="1">
        <v>42916</v>
      </c>
      <c r="G1377" t="s">
        <v>462</v>
      </c>
      <c r="H1377" t="s">
        <v>463</v>
      </c>
      <c r="I1377" t="s">
        <v>464</v>
      </c>
      <c r="J1377">
        <v>108614</v>
      </c>
      <c r="K1377">
        <v>59413</v>
      </c>
      <c r="L1377">
        <v>274912</v>
      </c>
      <c r="Q1377" t="s">
        <v>465</v>
      </c>
      <c r="U1377">
        <v>6</v>
      </c>
      <c r="V1377">
        <v>17</v>
      </c>
      <c r="Y1377" t="s">
        <v>65</v>
      </c>
      <c r="Z1377">
        <v>345</v>
      </c>
      <c r="AA1377" t="s">
        <v>279</v>
      </c>
      <c r="AB1377" t="s">
        <v>21</v>
      </c>
      <c r="AC1377">
        <v>146</v>
      </c>
    </row>
    <row r="1378" spans="1:29" x14ac:dyDescent="0.25">
      <c r="A1378">
        <v>345</v>
      </c>
      <c r="B1378">
        <v>345102</v>
      </c>
      <c r="C1378">
        <v>6520</v>
      </c>
      <c r="D1378" t="str">
        <f>VLOOKUP(C1378,'Schedule 3'!A:M,13,FALSE)</f>
        <v>Operational/Non-Service Expenses</v>
      </c>
      <c r="E1378">
        <v>0.23</v>
      </c>
      <c r="F1378" s="1">
        <v>42916</v>
      </c>
      <c r="G1378" t="s">
        <v>462</v>
      </c>
      <c r="H1378" t="s">
        <v>500</v>
      </c>
      <c r="I1378" t="s">
        <v>464</v>
      </c>
      <c r="J1378">
        <v>163140</v>
      </c>
      <c r="K1378">
        <v>59413</v>
      </c>
      <c r="L1378">
        <v>274912</v>
      </c>
      <c r="Q1378" t="s">
        <v>465</v>
      </c>
      <c r="U1378">
        <v>6</v>
      </c>
      <c r="V1378">
        <v>17</v>
      </c>
      <c r="Y1378" t="s">
        <v>65</v>
      </c>
      <c r="Z1378">
        <v>345</v>
      </c>
      <c r="AA1378" t="s">
        <v>279</v>
      </c>
      <c r="AB1378" t="s">
        <v>21</v>
      </c>
      <c r="AC1378">
        <v>148</v>
      </c>
    </row>
    <row r="1379" spans="1:29" x14ac:dyDescent="0.25">
      <c r="A1379">
        <v>345</v>
      </c>
      <c r="B1379">
        <v>345102</v>
      </c>
      <c r="C1379">
        <v>6520</v>
      </c>
      <c r="D1379" t="str">
        <f>VLOOKUP(C1379,'Schedule 3'!A:M,13,FALSE)</f>
        <v>Operational/Non-Service Expenses</v>
      </c>
      <c r="E1379">
        <v>0.41</v>
      </c>
      <c r="F1379" s="1">
        <v>42916</v>
      </c>
      <c r="G1379" t="s">
        <v>462</v>
      </c>
      <c r="H1379" t="s">
        <v>492</v>
      </c>
      <c r="I1379" t="s">
        <v>464</v>
      </c>
      <c r="J1379">
        <v>163141</v>
      </c>
      <c r="K1379">
        <v>59413</v>
      </c>
      <c r="L1379">
        <v>274912</v>
      </c>
      <c r="Q1379" t="s">
        <v>465</v>
      </c>
      <c r="U1379">
        <v>6</v>
      </c>
      <c r="V1379">
        <v>17</v>
      </c>
      <c r="Y1379" t="s">
        <v>65</v>
      </c>
      <c r="Z1379">
        <v>345</v>
      </c>
      <c r="AA1379" t="s">
        <v>279</v>
      </c>
      <c r="AB1379" t="s">
        <v>21</v>
      </c>
      <c r="AC1379">
        <v>150</v>
      </c>
    </row>
    <row r="1380" spans="1:29" x14ac:dyDescent="0.25">
      <c r="A1380">
        <v>345</v>
      </c>
      <c r="B1380">
        <v>345102</v>
      </c>
      <c r="C1380">
        <v>6520</v>
      </c>
      <c r="D1380" t="str">
        <f>VLOOKUP(C1380,'Schedule 3'!A:M,13,FALSE)</f>
        <v>Operational/Non-Service Expenses</v>
      </c>
      <c r="E1380">
        <v>0.54</v>
      </c>
      <c r="F1380" s="1">
        <v>42916</v>
      </c>
      <c r="G1380" t="s">
        <v>462</v>
      </c>
      <c r="H1380" t="s">
        <v>478</v>
      </c>
      <c r="I1380" t="s">
        <v>464</v>
      </c>
      <c r="J1380">
        <v>163142</v>
      </c>
      <c r="K1380">
        <v>59413</v>
      </c>
      <c r="L1380">
        <v>274912</v>
      </c>
      <c r="Q1380" t="s">
        <v>465</v>
      </c>
      <c r="U1380">
        <v>6</v>
      </c>
      <c r="V1380">
        <v>17</v>
      </c>
      <c r="Y1380" t="s">
        <v>65</v>
      </c>
      <c r="Z1380">
        <v>345</v>
      </c>
      <c r="AA1380" t="s">
        <v>279</v>
      </c>
      <c r="AB1380" t="s">
        <v>21</v>
      </c>
      <c r="AC1380">
        <v>152</v>
      </c>
    </row>
    <row r="1381" spans="1:29" x14ac:dyDescent="0.25">
      <c r="A1381">
        <v>345</v>
      </c>
      <c r="B1381">
        <v>345102</v>
      </c>
      <c r="C1381">
        <v>6520</v>
      </c>
      <c r="D1381" t="str">
        <f>VLOOKUP(C1381,'Schedule 3'!A:M,13,FALSE)</f>
        <v>Operational/Non-Service Expenses</v>
      </c>
      <c r="E1381">
        <v>1.69</v>
      </c>
      <c r="F1381" s="1">
        <v>42916</v>
      </c>
      <c r="G1381" t="s">
        <v>462</v>
      </c>
      <c r="H1381" t="s">
        <v>477</v>
      </c>
      <c r="I1381" t="s">
        <v>464</v>
      </c>
      <c r="J1381">
        <v>163143</v>
      </c>
      <c r="K1381">
        <v>59413</v>
      </c>
      <c r="L1381">
        <v>274912</v>
      </c>
      <c r="Q1381" t="s">
        <v>465</v>
      </c>
      <c r="U1381">
        <v>6</v>
      </c>
      <c r="V1381">
        <v>17</v>
      </c>
      <c r="Y1381" t="s">
        <v>65</v>
      </c>
      <c r="Z1381">
        <v>345</v>
      </c>
      <c r="AA1381" t="s">
        <v>279</v>
      </c>
      <c r="AB1381" t="s">
        <v>21</v>
      </c>
      <c r="AC1381">
        <v>154</v>
      </c>
    </row>
    <row r="1382" spans="1:29" x14ac:dyDescent="0.25">
      <c r="A1382">
        <v>345</v>
      </c>
      <c r="B1382">
        <v>345102</v>
      </c>
      <c r="C1382">
        <v>6520</v>
      </c>
      <c r="D1382" t="str">
        <f>VLOOKUP(C1382,'Schedule 3'!A:M,13,FALSE)</f>
        <v>Operational/Non-Service Expenses</v>
      </c>
      <c r="E1382">
        <v>2</v>
      </c>
      <c r="F1382" s="1">
        <v>42916</v>
      </c>
      <c r="G1382" t="s">
        <v>462</v>
      </c>
      <c r="H1382" t="s">
        <v>501</v>
      </c>
      <c r="I1382" t="s">
        <v>464</v>
      </c>
      <c r="J1382">
        <v>163144</v>
      </c>
      <c r="K1382">
        <v>59413</v>
      </c>
      <c r="L1382">
        <v>274912</v>
      </c>
      <c r="Q1382" t="s">
        <v>465</v>
      </c>
      <c r="U1382">
        <v>6</v>
      </c>
      <c r="V1382">
        <v>17</v>
      </c>
      <c r="Y1382" t="s">
        <v>65</v>
      </c>
      <c r="Z1382">
        <v>345</v>
      </c>
      <c r="AA1382" t="s">
        <v>279</v>
      </c>
      <c r="AB1382" t="s">
        <v>21</v>
      </c>
      <c r="AC1382">
        <v>156</v>
      </c>
    </row>
    <row r="1383" spans="1:29" x14ac:dyDescent="0.25">
      <c r="A1383">
        <v>345</v>
      </c>
      <c r="B1383">
        <v>345102</v>
      </c>
      <c r="C1383">
        <v>6520</v>
      </c>
      <c r="D1383" t="str">
        <f>VLOOKUP(C1383,'Schedule 3'!A:M,13,FALSE)</f>
        <v>Operational/Non-Service Expenses</v>
      </c>
      <c r="E1383">
        <v>621.39</v>
      </c>
      <c r="F1383" s="1">
        <v>42916</v>
      </c>
      <c r="G1383" t="s">
        <v>462</v>
      </c>
      <c r="H1383" t="s">
        <v>502</v>
      </c>
      <c r="I1383" t="s">
        <v>464</v>
      </c>
      <c r="J1383">
        <v>5000673</v>
      </c>
      <c r="K1383">
        <v>59413</v>
      </c>
      <c r="L1383">
        <v>274912</v>
      </c>
      <c r="Q1383" t="s">
        <v>465</v>
      </c>
      <c r="U1383">
        <v>6</v>
      </c>
      <c r="V1383">
        <v>17</v>
      </c>
      <c r="Y1383" t="s">
        <v>65</v>
      </c>
      <c r="Z1383">
        <v>345</v>
      </c>
      <c r="AA1383" t="s">
        <v>279</v>
      </c>
      <c r="AB1383" t="s">
        <v>21</v>
      </c>
      <c r="AC1383">
        <v>158</v>
      </c>
    </row>
    <row r="1384" spans="1:29" x14ac:dyDescent="0.25">
      <c r="A1384">
        <v>345</v>
      </c>
      <c r="B1384">
        <v>345102</v>
      </c>
      <c r="C1384">
        <v>6520</v>
      </c>
      <c r="D1384" t="str">
        <f>VLOOKUP(C1384,'Schedule 3'!A:M,13,FALSE)</f>
        <v>Operational/Non-Service Expenses</v>
      </c>
      <c r="E1384">
        <v>211.6</v>
      </c>
      <c r="F1384" s="1">
        <v>42916</v>
      </c>
      <c r="G1384" t="s">
        <v>462</v>
      </c>
      <c r="H1384" t="s">
        <v>503</v>
      </c>
      <c r="I1384" t="s">
        <v>464</v>
      </c>
      <c r="J1384">
        <v>5000882</v>
      </c>
      <c r="K1384">
        <v>59413</v>
      </c>
      <c r="L1384">
        <v>274912</v>
      </c>
      <c r="Q1384" t="s">
        <v>465</v>
      </c>
      <c r="U1384">
        <v>6</v>
      </c>
      <c r="V1384">
        <v>17</v>
      </c>
      <c r="Y1384" t="s">
        <v>65</v>
      </c>
      <c r="Z1384">
        <v>345</v>
      </c>
      <c r="AA1384" t="s">
        <v>279</v>
      </c>
      <c r="AB1384" t="s">
        <v>21</v>
      </c>
      <c r="AC1384">
        <v>160</v>
      </c>
    </row>
    <row r="1385" spans="1:29" x14ac:dyDescent="0.25">
      <c r="A1385">
        <v>345</v>
      </c>
      <c r="B1385">
        <v>345101</v>
      </c>
      <c r="C1385">
        <v>6525</v>
      </c>
      <c r="D1385" t="str">
        <f>VLOOKUP(C1385,'Schedule 3'!A:M,13,FALSE)</f>
        <v>Operational/Non-Service Expenses</v>
      </c>
      <c r="E1385">
        <v>5.07</v>
      </c>
      <c r="F1385" s="1">
        <v>42916</v>
      </c>
      <c r="G1385" t="s">
        <v>462</v>
      </c>
      <c r="H1385" t="s">
        <v>504</v>
      </c>
      <c r="I1385" t="s">
        <v>464</v>
      </c>
      <c r="J1385">
        <v>91593</v>
      </c>
      <c r="K1385">
        <v>59413</v>
      </c>
      <c r="L1385">
        <v>274912</v>
      </c>
      <c r="Q1385" t="s">
        <v>465</v>
      </c>
      <c r="U1385">
        <v>6</v>
      </c>
      <c r="V1385">
        <v>17</v>
      </c>
      <c r="Y1385" t="s">
        <v>65</v>
      </c>
      <c r="Z1385">
        <v>345</v>
      </c>
      <c r="AA1385" t="s">
        <v>279</v>
      </c>
      <c r="AB1385" t="s">
        <v>21</v>
      </c>
      <c r="AC1385">
        <v>162</v>
      </c>
    </row>
    <row r="1386" spans="1:29" x14ac:dyDescent="0.25">
      <c r="A1386">
        <v>345</v>
      </c>
      <c r="B1386">
        <v>345102</v>
      </c>
      <c r="C1386">
        <v>6525</v>
      </c>
      <c r="D1386" t="str">
        <f>VLOOKUP(C1386,'Schedule 3'!A:M,13,FALSE)</f>
        <v>Operational/Non-Service Expenses</v>
      </c>
      <c r="E1386">
        <v>16.07</v>
      </c>
      <c r="F1386" s="1">
        <v>42916</v>
      </c>
      <c r="G1386" t="s">
        <v>462</v>
      </c>
      <c r="H1386" t="s">
        <v>504</v>
      </c>
      <c r="I1386" t="s">
        <v>464</v>
      </c>
      <c r="J1386">
        <v>91594</v>
      </c>
      <c r="K1386">
        <v>59413</v>
      </c>
      <c r="L1386">
        <v>274912</v>
      </c>
      <c r="Q1386" t="s">
        <v>465</v>
      </c>
      <c r="U1386">
        <v>6</v>
      </c>
      <c r="V1386">
        <v>17</v>
      </c>
      <c r="Y1386" t="s">
        <v>65</v>
      </c>
      <c r="Z1386">
        <v>345</v>
      </c>
      <c r="AA1386" t="s">
        <v>279</v>
      </c>
      <c r="AB1386" t="s">
        <v>21</v>
      </c>
      <c r="AC1386">
        <v>164</v>
      </c>
    </row>
    <row r="1387" spans="1:29" x14ac:dyDescent="0.25">
      <c r="A1387">
        <v>345</v>
      </c>
      <c r="B1387">
        <v>345101</v>
      </c>
      <c r="C1387">
        <v>6525</v>
      </c>
      <c r="D1387" t="str">
        <f>VLOOKUP(C1387,'Schedule 3'!A:M,13,FALSE)</f>
        <v>Operational/Non-Service Expenses</v>
      </c>
      <c r="E1387">
        <v>0.35</v>
      </c>
      <c r="F1387" s="1">
        <v>42916</v>
      </c>
      <c r="G1387" t="s">
        <v>462</v>
      </c>
      <c r="H1387" t="s">
        <v>463</v>
      </c>
      <c r="I1387" t="s">
        <v>464</v>
      </c>
      <c r="J1387">
        <v>108580</v>
      </c>
      <c r="K1387">
        <v>59413</v>
      </c>
      <c r="L1387">
        <v>274912</v>
      </c>
      <c r="Q1387" t="s">
        <v>465</v>
      </c>
      <c r="U1387">
        <v>6</v>
      </c>
      <c r="V1387">
        <v>17</v>
      </c>
      <c r="Y1387" t="s">
        <v>65</v>
      </c>
      <c r="Z1387">
        <v>345</v>
      </c>
      <c r="AA1387" t="s">
        <v>279</v>
      </c>
      <c r="AB1387" t="s">
        <v>21</v>
      </c>
      <c r="AC1387">
        <v>166</v>
      </c>
    </row>
    <row r="1388" spans="1:29" x14ac:dyDescent="0.25">
      <c r="A1388">
        <v>345</v>
      </c>
      <c r="B1388">
        <v>345101</v>
      </c>
      <c r="C1388">
        <v>6525</v>
      </c>
      <c r="D1388" t="str">
        <f>VLOOKUP(C1388,'Schedule 3'!A:M,13,FALSE)</f>
        <v>Operational/Non-Service Expenses</v>
      </c>
      <c r="E1388">
        <v>229.05</v>
      </c>
      <c r="F1388" s="1">
        <v>42916</v>
      </c>
      <c r="G1388" t="s">
        <v>462</v>
      </c>
      <c r="H1388" t="s">
        <v>463</v>
      </c>
      <c r="I1388" t="s">
        <v>464</v>
      </c>
      <c r="J1388">
        <v>108595</v>
      </c>
      <c r="K1388">
        <v>59413</v>
      </c>
      <c r="L1388">
        <v>274912</v>
      </c>
      <c r="Q1388" t="s">
        <v>465</v>
      </c>
      <c r="U1388">
        <v>6</v>
      </c>
      <c r="V1388">
        <v>17</v>
      </c>
      <c r="Y1388" t="s">
        <v>65</v>
      </c>
      <c r="Z1388">
        <v>345</v>
      </c>
      <c r="AA1388" t="s">
        <v>279</v>
      </c>
      <c r="AB1388" t="s">
        <v>21</v>
      </c>
      <c r="AC1388">
        <v>168</v>
      </c>
    </row>
    <row r="1389" spans="1:29" x14ac:dyDescent="0.25">
      <c r="A1389">
        <v>345</v>
      </c>
      <c r="B1389">
        <v>345102</v>
      </c>
      <c r="C1389">
        <v>6525</v>
      </c>
      <c r="D1389" t="str">
        <f>VLOOKUP(C1389,'Schedule 3'!A:M,13,FALSE)</f>
        <v>Operational/Non-Service Expenses</v>
      </c>
      <c r="E1389">
        <v>637.19000000000005</v>
      </c>
      <c r="F1389" s="1">
        <v>42916</v>
      </c>
      <c r="G1389" t="s">
        <v>462</v>
      </c>
      <c r="H1389" t="s">
        <v>463</v>
      </c>
      <c r="I1389" t="s">
        <v>464</v>
      </c>
      <c r="J1389">
        <v>108615</v>
      </c>
      <c r="K1389">
        <v>59413</v>
      </c>
      <c r="L1389">
        <v>274912</v>
      </c>
      <c r="Q1389" t="s">
        <v>465</v>
      </c>
      <c r="U1389">
        <v>6</v>
      </c>
      <c r="V1389">
        <v>17</v>
      </c>
      <c r="Y1389" t="s">
        <v>65</v>
      </c>
      <c r="Z1389">
        <v>345</v>
      </c>
      <c r="AA1389" t="s">
        <v>279</v>
      </c>
      <c r="AB1389" t="s">
        <v>21</v>
      </c>
      <c r="AC1389">
        <v>170</v>
      </c>
    </row>
    <row r="1390" spans="1:29" x14ac:dyDescent="0.25">
      <c r="A1390">
        <v>345</v>
      </c>
      <c r="B1390">
        <v>345102</v>
      </c>
      <c r="C1390">
        <v>6525</v>
      </c>
      <c r="D1390" t="str">
        <f>VLOOKUP(C1390,'Schedule 3'!A:M,13,FALSE)</f>
        <v>Operational/Non-Service Expenses</v>
      </c>
      <c r="E1390">
        <v>-0.5</v>
      </c>
      <c r="F1390" s="1">
        <v>42916</v>
      </c>
      <c r="G1390" t="s">
        <v>462</v>
      </c>
      <c r="H1390" t="s">
        <v>505</v>
      </c>
      <c r="I1390" t="s">
        <v>464</v>
      </c>
      <c r="J1390">
        <v>163145</v>
      </c>
      <c r="K1390">
        <v>59413</v>
      </c>
      <c r="L1390">
        <v>274912</v>
      </c>
      <c r="Q1390" t="s">
        <v>465</v>
      </c>
      <c r="U1390">
        <v>6</v>
      </c>
      <c r="V1390">
        <v>17</v>
      </c>
      <c r="Y1390" t="s">
        <v>65</v>
      </c>
      <c r="Z1390">
        <v>345</v>
      </c>
      <c r="AA1390" t="s">
        <v>279</v>
      </c>
      <c r="AB1390" t="s">
        <v>21</v>
      </c>
      <c r="AC1390">
        <v>172</v>
      </c>
    </row>
    <row r="1391" spans="1:29" x14ac:dyDescent="0.25">
      <c r="A1391">
        <v>345</v>
      </c>
      <c r="B1391">
        <v>345102</v>
      </c>
      <c r="C1391">
        <v>6525</v>
      </c>
      <c r="D1391" t="str">
        <f>VLOOKUP(C1391,'Schedule 3'!A:M,13,FALSE)</f>
        <v>Operational/Non-Service Expenses</v>
      </c>
      <c r="E1391">
        <v>-0.42</v>
      </c>
      <c r="F1391" s="1">
        <v>42916</v>
      </c>
      <c r="G1391" t="s">
        <v>462</v>
      </c>
      <c r="H1391" t="s">
        <v>506</v>
      </c>
      <c r="I1391" t="s">
        <v>464</v>
      </c>
      <c r="J1391">
        <v>163146</v>
      </c>
      <c r="K1391">
        <v>59413</v>
      </c>
      <c r="L1391">
        <v>274912</v>
      </c>
      <c r="Q1391" t="s">
        <v>465</v>
      </c>
      <c r="U1391">
        <v>6</v>
      </c>
      <c r="V1391">
        <v>17</v>
      </c>
      <c r="Y1391" t="s">
        <v>65</v>
      </c>
      <c r="Z1391">
        <v>345</v>
      </c>
      <c r="AA1391" t="s">
        <v>279</v>
      </c>
      <c r="AB1391" t="s">
        <v>21</v>
      </c>
      <c r="AC1391">
        <v>174</v>
      </c>
    </row>
    <row r="1392" spans="1:29" x14ac:dyDescent="0.25">
      <c r="A1392">
        <v>345</v>
      </c>
      <c r="B1392">
        <v>345102</v>
      </c>
      <c r="C1392">
        <v>6525</v>
      </c>
      <c r="D1392" t="str">
        <f>VLOOKUP(C1392,'Schedule 3'!A:M,13,FALSE)</f>
        <v>Operational/Non-Service Expenses</v>
      </c>
      <c r="E1392">
        <v>0.36</v>
      </c>
      <c r="F1392" s="1">
        <v>42916</v>
      </c>
      <c r="G1392" t="s">
        <v>462</v>
      </c>
      <c r="H1392" t="s">
        <v>479</v>
      </c>
      <c r="I1392" t="s">
        <v>464</v>
      </c>
      <c r="J1392">
        <v>163147</v>
      </c>
      <c r="K1392">
        <v>59413</v>
      </c>
      <c r="L1392">
        <v>274912</v>
      </c>
      <c r="Q1392" t="s">
        <v>465</v>
      </c>
      <c r="U1392">
        <v>6</v>
      </c>
      <c r="V1392">
        <v>17</v>
      </c>
      <c r="Y1392" t="s">
        <v>65</v>
      </c>
      <c r="Z1392">
        <v>345</v>
      </c>
      <c r="AA1392" t="s">
        <v>279</v>
      </c>
      <c r="AB1392" t="s">
        <v>21</v>
      </c>
      <c r="AC1392">
        <v>176</v>
      </c>
    </row>
    <row r="1393" spans="1:29" x14ac:dyDescent="0.25">
      <c r="A1393">
        <v>345</v>
      </c>
      <c r="B1393">
        <v>345102</v>
      </c>
      <c r="C1393">
        <v>6525</v>
      </c>
      <c r="D1393" t="str">
        <f>VLOOKUP(C1393,'Schedule 3'!A:M,13,FALSE)</f>
        <v>Operational/Non-Service Expenses</v>
      </c>
      <c r="E1393">
        <v>0.63</v>
      </c>
      <c r="F1393" s="1">
        <v>42916</v>
      </c>
      <c r="G1393" t="s">
        <v>462</v>
      </c>
      <c r="H1393" t="s">
        <v>505</v>
      </c>
      <c r="I1393" t="s">
        <v>464</v>
      </c>
      <c r="J1393">
        <v>163148</v>
      </c>
      <c r="K1393">
        <v>59413</v>
      </c>
      <c r="L1393">
        <v>274912</v>
      </c>
      <c r="Q1393" t="s">
        <v>465</v>
      </c>
      <c r="U1393">
        <v>6</v>
      </c>
      <c r="V1393">
        <v>17</v>
      </c>
      <c r="Y1393" t="s">
        <v>65</v>
      </c>
      <c r="Z1393">
        <v>345</v>
      </c>
      <c r="AA1393" t="s">
        <v>279</v>
      </c>
      <c r="AB1393" t="s">
        <v>21</v>
      </c>
      <c r="AC1393">
        <v>178</v>
      </c>
    </row>
    <row r="1394" spans="1:29" x14ac:dyDescent="0.25">
      <c r="A1394">
        <v>345</v>
      </c>
      <c r="B1394">
        <v>345102</v>
      </c>
      <c r="C1394">
        <v>6525</v>
      </c>
      <c r="D1394" t="str">
        <f>VLOOKUP(C1394,'Schedule 3'!A:M,13,FALSE)</f>
        <v>Operational/Non-Service Expenses</v>
      </c>
      <c r="E1394">
        <v>0.69</v>
      </c>
      <c r="F1394" s="1">
        <v>42916</v>
      </c>
      <c r="G1394" t="s">
        <v>462</v>
      </c>
      <c r="H1394" t="s">
        <v>506</v>
      </c>
      <c r="I1394" t="s">
        <v>464</v>
      </c>
      <c r="J1394">
        <v>163149</v>
      </c>
      <c r="K1394">
        <v>59413</v>
      </c>
      <c r="L1394">
        <v>274912</v>
      </c>
      <c r="Q1394" t="s">
        <v>465</v>
      </c>
      <c r="U1394">
        <v>6</v>
      </c>
      <c r="V1394">
        <v>17</v>
      </c>
      <c r="Y1394" t="s">
        <v>65</v>
      </c>
      <c r="Z1394">
        <v>345</v>
      </c>
      <c r="AA1394" t="s">
        <v>279</v>
      </c>
      <c r="AB1394" t="s">
        <v>21</v>
      </c>
      <c r="AC1394">
        <v>180</v>
      </c>
    </row>
    <row r="1395" spans="1:29" x14ac:dyDescent="0.25">
      <c r="A1395">
        <v>345</v>
      </c>
      <c r="B1395">
        <v>345102</v>
      </c>
      <c r="C1395">
        <v>6525</v>
      </c>
      <c r="D1395" t="str">
        <f>VLOOKUP(C1395,'Schedule 3'!A:M,13,FALSE)</f>
        <v>Operational/Non-Service Expenses</v>
      </c>
      <c r="E1395">
        <v>0.93</v>
      </c>
      <c r="F1395" s="1">
        <v>42916</v>
      </c>
      <c r="G1395" t="s">
        <v>462</v>
      </c>
      <c r="H1395" t="s">
        <v>500</v>
      </c>
      <c r="I1395" t="s">
        <v>464</v>
      </c>
      <c r="J1395">
        <v>163150</v>
      </c>
      <c r="K1395">
        <v>59413</v>
      </c>
      <c r="L1395">
        <v>274912</v>
      </c>
      <c r="Q1395" t="s">
        <v>465</v>
      </c>
      <c r="U1395">
        <v>6</v>
      </c>
      <c r="V1395">
        <v>17</v>
      </c>
      <c r="Y1395" t="s">
        <v>65</v>
      </c>
      <c r="Z1395">
        <v>345</v>
      </c>
      <c r="AA1395" t="s">
        <v>279</v>
      </c>
      <c r="AB1395" t="s">
        <v>21</v>
      </c>
      <c r="AC1395">
        <v>182</v>
      </c>
    </row>
    <row r="1396" spans="1:29" x14ac:dyDescent="0.25">
      <c r="A1396">
        <v>345</v>
      </c>
      <c r="B1396">
        <v>345100</v>
      </c>
      <c r="C1396">
        <v>6530</v>
      </c>
      <c r="D1396" t="str">
        <f>VLOOKUP(C1396,'Schedule 3'!A:M,13,FALSE)</f>
        <v>Operational/Non-Service Expenses</v>
      </c>
      <c r="E1396">
        <v>25.17</v>
      </c>
      <c r="F1396" s="1">
        <v>42916</v>
      </c>
      <c r="G1396" t="s">
        <v>462</v>
      </c>
      <c r="H1396" t="s">
        <v>507</v>
      </c>
      <c r="I1396" t="s">
        <v>464</v>
      </c>
      <c r="J1396">
        <v>91926</v>
      </c>
      <c r="K1396">
        <v>59413</v>
      </c>
      <c r="L1396">
        <v>274912</v>
      </c>
      <c r="Q1396" t="s">
        <v>465</v>
      </c>
      <c r="U1396">
        <v>6</v>
      </c>
      <c r="V1396">
        <v>17</v>
      </c>
      <c r="Y1396" t="s">
        <v>65</v>
      </c>
      <c r="Z1396">
        <v>345</v>
      </c>
      <c r="AA1396" t="s">
        <v>279</v>
      </c>
      <c r="AB1396" t="s">
        <v>21</v>
      </c>
      <c r="AC1396">
        <v>184</v>
      </c>
    </row>
    <row r="1397" spans="1:29" x14ac:dyDescent="0.25">
      <c r="A1397">
        <v>345</v>
      </c>
      <c r="B1397">
        <v>345101</v>
      </c>
      <c r="C1397">
        <v>6530</v>
      </c>
      <c r="D1397" t="str">
        <f>VLOOKUP(C1397,'Schedule 3'!A:M,13,FALSE)</f>
        <v>Operational/Non-Service Expenses</v>
      </c>
      <c r="E1397">
        <v>21.59</v>
      </c>
      <c r="F1397" s="1">
        <v>42916</v>
      </c>
      <c r="G1397" t="s">
        <v>462</v>
      </c>
      <c r="H1397" t="s">
        <v>507</v>
      </c>
      <c r="I1397" t="s">
        <v>464</v>
      </c>
      <c r="J1397">
        <v>91927</v>
      </c>
      <c r="K1397">
        <v>59413</v>
      </c>
      <c r="L1397">
        <v>274912</v>
      </c>
      <c r="Q1397" t="s">
        <v>465</v>
      </c>
      <c r="U1397">
        <v>6</v>
      </c>
      <c r="V1397">
        <v>17</v>
      </c>
      <c r="Y1397" t="s">
        <v>65</v>
      </c>
      <c r="Z1397">
        <v>345</v>
      </c>
      <c r="AA1397" t="s">
        <v>279</v>
      </c>
      <c r="AB1397" t="s">
        <v>21</v>
      </c>
      <c r="AC1397">
        <v>186</v>
      </c>
    </row>
    <row r="1398" spans="1:29" x14ac:dyDescent="0.25">
      <c r="A1398">
        <v>345</v>
      </c>
      <c r="B1398">
        <v>345102</v>
      </c>
      <c r="C1398">
        <v>6530</v>
      </c>
      <c r="D1398" t="str">
        <f>VLOOKUP(C1398,'Schedule 3'!A:M,13,FALSE)</f>
        <v>Operational/Non-Service Expenses</v>
      </c>
      <c r="E1398">
        <v>510.14</v>
      </c>
      <c r="F1398" s="1">
        <v>42916</v>
      </c>
      <c r="G1398" t="s">
        <v>462</v>
      </c>
      <c r="H1398" t="s">
        <v>507</v>
      </c>
      <c r="I1398" t="s">
        <v>464</v>
      </c>
      <c r="J1398">
        <v>91928</v>
      </c>
      <c r="K1398">
        <v>59413</v>
      </c>
      <c r="L1398">
        <v>274912</v>
      </c>
      <c r="Q1398" t="s">
        <v>465</v>
      </c>
      <c r="U1398">
        <v>6</v>
      </c>
      <c r="V1398">
        <v>17</v>
      </c>
      <c r="Y1398" t="s">
        <v>65</v>
      </c>
      <c r="Z1398">
        <v>345</v>
      </c>
      <c r="AA1398" t="s">
        <v>279</v>
      </c>
      <c r="AB1398" t="s">
        <v>21</v>
      </c>
      <c r="AC1398">
        <v>188</v>
      </c>
    </row>
    <row r="1399" spans="1:29" x14ac:dyDescent="0.25">
      <c r="A1399">
        <v>345</v>
      </c>
      <c r="B1399">
        <v>345101</v>
      </c>
      <c r="C1399">
        <v>6530</v>
      </c>
      <c r="D1399" t="str">
        <f>VLOOKUP(C1399,'Schedule 3'!A:M,13,FALSE)</f>
        <v>Operational/Non-Service Expenses</v>
      </c>
      <c r="E1399">
        <v>0.34</v>
      </c>
      <c r="F1399" s="1">
        <v>42916</v>
      </c>
      <c r="G1399" t="s">
        <v>462</v>
      </c>
      <c r="H1399" t="s">
        <v>463</v>
      </c>
      <c r="I1399" t="s">
        <v>464</v>
      </c>
      <c r="J1399">
        <v>108581</v>
      </c>
      <c r="K1399">
        <v>59413</v>
      </c>
      <c r="L1399">
        <v>274912</v>
      </c>
      <c r="Q1399" t="s">
        <v>465</v>
      </c>
      <c r="U1399">
        <v>6</v>
      </c>
      <c r="V1399">
        <v>17</v>
      </c>
      <c r="Y1399" t="s">
        <v>65</v>
      </c>
      <c r="Z1399">
        <v>345</v>
      </c>
      <c r="AA1399" t="s">
        <v>279</v>
      </c>
      <c r="AB1399" t="s">
        <v>21</v>
      </c>
      <c r="AC1399">
        <v>190</v>
      </c>
    </row>
    <row r="1400" spans="1:29" x14ac:dyDescent="0.25">
      <c r="A1400">
        <v>345</v>
      </c>
      <c r="B1400">
        <v>345101</v>
      </c>
      <c r="C1400">
        <v>6530</v>
      </c>
      <c r="D1400" t="str">
        <f>VLOOKUP(C1400,'Schedule 3'!A:M,13,FALSE)</f>
        <v>Operational/Non-Service Expenses</v>
      </c>
      <c r="E1400">
        <v>489.08</v>
      </c>
      <c r="F1400" s="1">
        <v>42916</v>
      </c>
      <c r="G1400" t="s">
        <v>462</v>
      </c>
      <c r="H1400" t="s">
        <v>463</v>
      </c>
      <c r="I1400" t="s">
        <v>464</v>
      </c>
      <c r="J1400">
        <v>108596</v>
      </c>
      <c r="K1400">
        <v>59413</v>
      </c>
      <c r="L1400">
        <v>274912</v>
      </c>
      <c r="Q1400" t="s">
        <v>465</v>
      </c>
      <c r="U1400">
        <v>6</v>
      </c>
      <c r="V1400">
        <v>17</v>
      </c>
      <c r="Y1400" t="s">
        <v>65</v>
      </c>
      <c r="Z1400">
        <v>345</v>
      </c>
      <c r="AA1400" t="s">
        <v>279</v>
      </c>
      <c r="AB1400" t="s">
        <v>21</v>
      </c>
      <c r="AC1400">
        <v>192</v>
      </c>
    </row>
    <row r="1401" spans="1:29" x14ac:dyDescent="0.25">
      <c r="A1401">
        <v>345</v>
      </c>
      <c r="B1401">
        <v>345102</v>
      </c>
      <c r="C1401">
        <v>6530</v>
      </c>
      <c r="D1401" t="str">
        <f>VLOOKUP(C1401,'Schedule 3'!A:M,13,FALSE)</f>
        <v>Operational/Non-Service Expenses</v>
      </c>
      <c r="E1401">
        <v>4121.03</v>
      </c>
      <c r="F1401" s="1">
        <v>42916</v>
      </c>
      <c r="G1401" t="s">
        <v>462</v>
      </c>
      <c r="H1401" t="s">
        <v>463</v>
      </c>
      <c r="I1401" t="s">
        <v>464</v>
      </c>
      <c r="J1401">
        <v>108616</v>
      </c>
      <c r="K1401">
        <v>59413</v>
      </c>
      <c r="L1401">
        <v>274912</v>
      </c>
      <c r="Q1401" t="s">
        <v>465</v>
      </c>
      <c r="U1401">
        <v>6</v>
      </c>
      <c r="V1401">
        <v>17</v>
      </c>
      <c r="Y1401" t="s">
        <v>65</v>
      </c>
      <c r="Z1401">
        <v>345</v>
      </c>
      <c r="AA1401" t="s">
        <v>279</v>
      </c>
      <c r="AB1401" t="s">
        <v>21</v>
      </c>
      <c r="AC1401">
        <v>194</v>
      </c>
    </row>
    <row r="1402" spans="1:29" x14ac:dyDescent="0.25">
      <c r="A1402">
        <v>345</v>
      </c>
      <c r="B1402">
        <v>345101</v>
      </c>
      <c r="C1402">
        <v>6530</v>
      </c>
      <c r="D1402" t="str">
        <f>VLOOKUP(C1402,'Schedule 3'!A:M,13,FALSE)</f>
        <v>Operational/Non-Service Expenses</v>
      </c>
      <c r="E1402">
        <v>-0.4</v>
      </c>
      <c r="F1402" s="1">
        <v>42916</v>
      </c>
      <c r="G1402" t="s">
        <v>462</v>
      </c>
      <c r="H1402" t="s">
        <v>508</v>
      </c>
      <c r="I1402" t="s">
        <v>464</v>
      </c>
      <c r="J1402">
        <v>163089</v>
      </c>
      <c r="K1402">
        <v>59413</v>
      </c>
      <c r="L1402">
        <v>274912</v>
      </c>
      <c r="Q1402" t="s">
        <v>465</v>
      </c>
      <c r="U1402">
        <v>6</v>
      </c>
      <c r="V1402">
        <v>17</v>
      </c>
      <c r="Y1402" t="s">
        <v>65</v>
      </c>
      <c r="Z1402">
        <v>345</v>
      </c>
      <c r="AA1402" t="s">
        <v>279</v>
      </c>
      <c r="AB1402" t="s">
        <v>21</v>
      </c>
      <c r="AC1402">
        <v>196</v>
      </c>
    </row>
    <row r="1403" spans="1:29" x14ac:dyDescent="0.25">
      <c r="A1403">
        <v>345</v>
      </c>
      <c r="B1403">
        <v>345101</v>
      </c>
      <c r="C1403">
        <v>6530</v>
      </c>
      <c r="D1403" t="str">
        <f>VLOOKUP(C1403,'Schedule 3'!A:M,13,FALSE)</f>
        <v>Operational/Non-Service Expenses</v>
      </c>
      <c r="E1403">
        <v>0.21</v>
      </c>
      <c r="F1403" s="1">
        <v>42916</v>
      </c>
      <c r="G1403" t="s">
        <v>462</v>
      </c>
      <c r="H1403" t="s">
        <v>479</v>
      </c>
      <c r="I1403" t="s">
        <v>464</v>
      </c>
      <c r="J1403">
        <v>163090</v>
      </c>
      <c r="K1403">
        <v>59413</v>
      </c>
      <c r="L1403">
        <v>274912</v>
      </c>
      <c r="Q1403" t="s">
        <v>465</v>
      </c>
      <c r="U1403">
        <v>6</v>
      </c>
      <c r="V1403">
        <v>17</v>
      </c>
      <c r="Y1403" t="s">
        <v>65</v>
      </c>
      <c r="Z1403">
        <v>345</v>
      </c>
      <c r="AA1403" t="s">
        <v>279</v>
      </c>
      <c r="AB1403" t="s">
        <v>21</v>
      </c>
      <c r="AC1403">
        <v>198</v>
      </c>
    </row>
    <row r="1404" spans="1:29" x14ac:dyDescent="0.25">
      <c r="A1404">
        <v>345</v>
      </c>
      <c r="B1404">
        <v>345101</v>
      </c>
      <c r="C1404">
        <v>6530</v>
      </c>
      <c r="D1404" t="str">
        <f>VLOOKUP(C1404,'Schedule 3'!A:M,13,FALSE)</f>
        <v>Operational/Non-Service Expenses</v>
      </c>
      <c r="E1404">
        <v>0.53</v>
      </c>
      <c r="F1404" s="1">
        <v>42916</v>
      </c>
      <c r="G1404" t="s">
        <v>462</v>
      </c>
      <c r="H1404" t="s">
        <v>508</v>
      </c>
      <c r="I1404" t="s">
        <v>464</v>
      </c>
      <c r="J1404">
        <v>163091</v>
      </c>
      <c r="K1404">
        <v>59413</v>
      </c>
      <c r="L1404">
        <v>274912</v>
      </c>
      <c r="Q1404" t="s">
        <v>465</v>
      </c>
      <c r="U1404">
        <v>6</v>
      </c>
      <c r="V1404">
        <v>17</v>
      </c>
      <c r="Y1404" t="s">
        <v>65</v>
      </c>
      <c r="Z1404">
        <v>345</v>
      </c>
      <c r="AA1404" t="s">
        <v>279</v>
      </c>
      <c r="AB1404" t="s">
        <v>21</v>
      </c>
      <c r="AC1404">
        <v>200</v>
      </c>
    </row>
    <row r="1405" spans="1:29" x14ac:dyDescent="0.25">
      <c r="A1405">
        <v>345</v>
      </c>
      <c r="B1405">
        <v>345102</v>
      </c>
      <c r="C1405">
        <v>6530</v>
      </c>
      <c r="D1405" t="str">
        <f>VLOOKUP(C1405,'Schedule 3'!A:M,13,FALSE)</f>
        <v>Operational/Non-Service Expenses</v>
      </c>
      <c r="E1405">
        <v>-0.57999999999999996</v>
      </c>
      <c r="F1405" s="1">
        <v>42916</v>
      </c>
      <c r="G1405" t="s">
        <v>462</v>
      </c>
      <c r="H1405" t="s">
        <v>509</v>
      </c>
      <c r="I1405" t="s">
        <v>464</v>
      </c>
      <c r="J1405">
        <v>163151</v>
      </c>
      <c r="K1405">
        <v>59413</v>
      </c>
      <c r="L1405">
        <v>274912</v>
      </c>
      <c r="Q1405" t="s">
        <v>465</v>
      </c>
      <c r="U1405">
        <v>6</v>
      </c>
      <c r="V1405">
        <v>17</v>
      </c>
      <c r="Y1405" t="s">
        <v>65</v>
      </c>
      <c r="Z1405">
        <v>345</v>
      </c>
      <c r="AA1405" t="s">
        <v>279</v>
      </c>
      <c r="AB1405" t="s">
        <v>21</v>
      </c>
      <c r="AC1405">
        <v>202</v>
      </c>
    </row>
    <row r="1406" spans="1:29" x14ac:dyDescent="0.25">
      <c r="A1406">
        <v>345</v>
      </c>
      <c r="B1406">
        <v>345102</v>
      </c>
      <c r="C1406">
        <v>6530</v>
      </c>
      <c r="D1406" t="str">
        <f>VLOOKUP(C1406,'Schedule 3'!A:M,13,FALSE)</f>
        <v>Operational/Non-Service Expenses</v>
      </c>
      <c r="E1406">
        <v>-0.38</v>
      </c>
      <c r="F1406" s="1">
        <v>42916</v>
      </c>
      <c r="G1406" t="s">
        <v>462</v>
      </c>
      <c r="H1406" t="s">
        <v>510</v>
      </c>
      <c r="I1406" t="s">
        <v>464</v>
      </c>
      <c r="J1406">
        <v>163152</v>
      </c>
      <c r="K1406">
        <v>59413</v>
      </c>
      <c r="L1406">
        <v>274912</v>
      </c>
      <c r="Q1406" t="s">
        <v>465</v>
      </c>
      <c r="U1406">
        <v>6</v>
      </c>
      <c r="V1406">
        <v>17</v>
      </c>
      <c r="Y1406" t="s">
        <v>65</v>
      </c>
      <c r="Z1406">
        <v>345</v>
      </c>
      <c r="AA1406" t="s">
        <v>279</v>
      </c>
      <c r="AB1406" t="s">
        <v>21</v>
      </c>
      <c r="AC1406">
        <v>204</v>
      </c>
    </row>
    <row r="1407" spans="1:29" x14ac:dyDescent="0.25">
      <c r="A1407">
        <v>345</v>
      </c>
      <c r="B1407">
        <v>345102</v>
      </c>
      <c r="C1407">
        <v>6530</v>
      </c>
      <c r="D1407" t="str">
        <f>VLOOKUP(C1407,'Schedule 3'!A:M,13,FALSE)</f>
        <v>Operational/Non-Service Expenses</v>
      </c>
      <c r="E1407">
        <v>-0.12</v>
      </c>
      <c r="F1407" s="1">
        <v>42916</v>
      </c>
      <c r="G1407" t="s">
        <v>462</v>
      </c>
      <c r="H1407" t="s">
        <v>470</v>
      </c>
      <c r="I1407" t="s">
        <v>464</v>
      </c>
      <c r="J1407">
        <v>163153</v>
      </c>
      <c r="K1407">
        <v>59413</v>
      </c>
      <c r="L1407">
        <v>274912</v>
      </c>
      <c r="Q1407" t="s">
        <v>465</v>
      </c>
      <c r="U1407">
        <v>6</v>
      </c>
      <c r="V1407">
        <v>17</v>
      </c>
      <c r="Y1407" t="s">
        <v>65</v>
      </c>
      <c r="Z1407">
        <v>345</v>
      </c>
      <c r="AA1407" t="s">
        <v>279</v>
      </c>
      <c r="AB1407" t="s">
        <v>21</v>
      </c>
      <c r="AC1407">
        <v>206</v>
      </c>
    </row>
    <row r="1408" spans="1:29" x14ac:dyDescent="0.25">
      <c r="A1408">
        <v>345</v>
      </c>
      <c r="B1408">
        <v>345102</v>
      </c>
      <c r="C1408">
        <v>6530</v>
      </c>
      <c r="D1408" t="str">
        <f>VLOOKUP(C1408,'Schedule 3'!A:M,13,FALSE)</f>
        <v>Operational/Non-Service Expenses</v>
      </c>
      <c r="E1408">
        <v>0.12</v>
      </c>
      <c r="F1408" s="1">
        <v>42916</v>
      </c>
      <c r="G1408" t="s">
        <v>462</v>
      </c>
      <c r="H1408" t="s">
        <v>472</v>
      </c>
      <c r="I1408" t="s">
        <v>464</v>
      </c>
      <c r="J1408">
        <v>163154</v>
      </c>
      <c r="K1408">
        <v>59413</v>
      </c>
      <c r="L1408">
        <v>274912</v>
      </c>
      <c r="Q1408" t="s">
        <v>465</v>
      </c>
      <c r="U1408">
        <v>6</v>
      </c>
      <c r="V1408">
        <v>17</v>
      </c>
      <c r="Y1408" t="s">
        <v>65</v>
      </c>
      <c r="Z1408">
        <v>345</v>
      </c>
      <c r="AA1408" t="s">
        <v>279</v>
      </c>
      <c r="AB1408" t="s">
        <v>21</v>
      </c>
      <c r="AC1408">
        <v>208</v>
      </c>
    </row>
    <row r="1409" spans="1:29" x14ac:dyDescent="0.25">
      <c r="A1409">
        <v>345</v>
      </c>
      <c r="B1409">
        <v>345102</v>
      </c>
      <c r="C1409">
        <v>6530</v>
      </c>
      <c r="D1409" t="str">
        <f>VLOOKUP(C1409,'Schedule 3'!A:M,13,FALSE)</f>
        <v>Operational/Non-Service Expenses</v>
      </c>
      <c r="E1409">
        <v>0.34</v>
      </c>
      <c r="F1409" s="1">
        <v>42916</v>
      </c>
      <c r="G1409" t="s">
        <v>462</v>
      </c>
      <c r="H1409" t="s">
        <v>511</v>
      </c>
      <c r="I1409" t="s">
        <v>464</v>
      </c>
      <c r="J1409">
        <v>163155</v>
      </c>
      <c r="K1409">
        <v>59413</v>
      </c>
      <c r="L1409">
        <v>274912</v>
      </c>
      <c r="Q1409" t="s">
        <v>465</v>
      </c>
      <c r="U1409">
        <v>6</v>
      </c>
      <c r="V1409">
        <v>17</v>
      </c>
      <c r="Y1409" t="s">
        <v>65</v>
      </c>
      <c r="Z1409">
        <v>345</v>
      </c>
      <c r="AA1409" t="s">
        <v>279</v>
      </c>
      <c r="AB1409" t="s">
        <v>21</v>
      </c>
      <c r="AC1409">
        <v>210</v>
      </c>
    </row>
    <row r="1410" spans="1:29" x14ac:dyDescent="0.25">
      <c r="A1410">
        <v>345</v>
      </c>
      <c r="B1410">
        <v>345102</v>
      </c>
      <c r="C1410">
        <v>6530</v>
      </c>
      <c r="D1410" t="str">
        <f>VLOOKUP(C1410,'Schedule 3'!A:M,13,FALSE)</f>
        <v>Operational/Non-Service Expenses</v>
      </c>
      <c r="E1410">
        <v>0.4</v>
      </c>
      <c r="F1410" s="1">
        <v>42916</v>
      </c>
      <c r="G1410" t="s">
        <v>462</v>
      </c>
      <c r="H1410" t="s">
        <v>512</v>
      </c>
      <c r="I1410" t="s">
        <v>464</v>
      </c>
      <c r="J1410">
        <v>163156</v>
      </c>
      <c r="K1410">
        <v>59413</v>
      </c>
      <c r="L1410">
        <v>274912</v>
      </c>
      <c r="Q1410" t="s">
        <v>465</v>
      </c>
      <c r="U1410">
        <v>6</v>
      </c>
      <c r="V1410">
        <v>17</v>
      </c>
      <c r="Y1410" t="s">
        <v>65</v>
      </c>
      <c r="Z1410">
        <v>345</v>
      </c>
      <c r="AA1410" t="s">
        <v>279</v>
      </c>
      <c r="AB1410" t="s">
        <v>21</v>
      </c>
      <c r="AC1410">
        <v>212</v>
      </c>
    </row>
    <row r="1411" spans="1:29" x14ac:dyDescent="0.25">
      <c r="A1411">
        <v>345</v>
      </c>
      <c r="B1411">
        <v>345102</v>
      </c>
      <c r="C1411">
        <v>6530</v>
      </c>
      <c r="D1411" t="str">
        <f>VLOOKUP(C1411,'Schedule 3'!A:M,13,FALSE)</f>
        <v>Operational/Non-Service Expenses</v>
      </c>
      <c r="E1411">
        <v>0.45</v>
      </c>
      <c r="F1411" s="1">
        <v>42916</v>
      </c>
      <c r="G1411" t="s">
        <v>462</v>
      </c>
      <c r="H1411" t="s">
        <v>513</v>
      </c>
      <c r="I1411" t="s">
        <v>464</v>
      </c>
      <c r="J1411">
        <v>163157</v>
      </c>
      <c r="K1411">
        <v>59413</v>
      </c>
      <c r="L1411">
        <v>274912</v>
      </c>
      <c r="Q1411" t="s">
        <v>465</v>
      </c>
      <c r="U1411">
        <v>6</v>
      </c>
      <c r="V1411">
        <v>17</v>
      </c>
      <c r="Y1411" t="s">
        <v>65</v>
      </c>
      <c r="Z1411">
        <v>345</v>
      </c>
      <c r="AA1411" t="s">
        <v>279</v>
      </c>
      <c r="AB1411" t="s">
        <v>21</v>
      </c>
      <c r="AC1411">
        <v>214</v>
      </c>
    </row>
    <row r="1412" spans="1:29" x14ac:dyDescent="0.25">
      <c r="A1412">
        <v>345</v>
      </c>
      <c r="B1412">
        <v>345102</v>
      </c>
      <c r="C1412">
        <v>6530</v>
      </c>
      <c r="D1412" t="str">
        <f>VLOOKUP(C1412,'Schedule 3'!A:M,13,FALSE)</f>
        <v>Operational/Non-Service Expenses</v>
      </c>
      <c r="E1412">
        <v>0.46</v>
      </c>
      <c r="F1412" s="1">
        <v>42916</v>
      </c>
      <c r="G1412" t="s">
        <v>462</v>
      </c>
      <c r="H1412" t="s">
        <v>514</v>
      </c>
      <c r="I1412" t="s">
        <v>464</v>
      </c>
      <c r="J1412">
        <v>163158</v>
      </c>
      <c r="K1412">
        <v>59413</v>
      </c>
      <c r="L1412">
        <v>274912</v>
      </c>
      <c r="Q1412" t="s">
        <v>465</v>
      </c>
      <c r="U1412">
        <v>6</v>
      </c>
      <c r="V1412">
        <v>17</v>
      </c>
      <c r="Y1412" t="s">
        <v>65</v>
      </c>
      <c r="Z1412">
        <v>345</v>
      </c>
      <c r="AA1412" t="s">
        <v>279</v>
      </c>
      <c r="AB1412" t="s">
        <v>21</v>
      </c>
      <c r="AC1412">
        <v>216</v>
      </c>
    </row>
    <row r="1413" spans="1:29" x14ac:dyDescent="0.25">
      <c r="A1413">
        <v>345</v>
      </c>
      <c r="B1413">
        <v>345102</v>
      </c>
      <c r="C1413">
        <v>6530</v>
      </c>
      <c r="D1413" t="str">
        <f>VLOOKUP(C1413,'Schedule 3'!A:M,13,FALSE)</f>
        <v>Operational/Non-Service Expenses</v>
      </c>
      <c r="E1413">
        <v>0.52</v>
      </c>
      <c r="F1413" s="1">
        <v>42916</v>
      </c>
      <c r="G1413" t="s">
        <v>462</v>
      </c>
      <c r="H1413" t="s">
        <v>510</v>
      </c>
      <c r="I1413" t="s">
        <v>464</v>
      </c>
      <c r="J1413">
        <v>163159</v>
      </c>
      <c r="K1413">
        <v>59413</v>
      </c>
      <c r="L1413">
        <v>274912</v>
      </c>
      <c r="Q1413" t="s">
        <v>465</v>
      </c>
      <c r="U1413">
        <v>6</v>
      </c>
      <c r="V1413">
        <v>17</v>
      </c>
      <c r="Y1413" t="s">
        <v>65</v>
      </c>
      <c r="Z1413">
        <v>345</v>
      </c>
      <c r="AA1413" t="s">
        <v>279</v>
      </c>
      <c r="AB1413" t="s">
        <v>21</v>
      </c>
      <c r="AC1413">
        <v>218</v>
      </c>
    </row>
    <row r="1414" spans="1:29" x14ac:dyDescent="0.25">
      <c r="A1414">
        <v>345</v>
      </c>
      <c r="B1414">
        <v>345102</v>
      </c>
      <c r="C1414">
        <v>6530</v>
      </c>
      <c r="D1414" t="str">
        <f>VLOOKUP(C1414,'Schedule 3'!A:M,13,FALSE)</f>
        <v>Operational/Non-Service Expenses</v>
      </c>
      <c r="E1414">
        <v>0.78</v>
      </c>
      <c r="F1414" s="1">
        <v>42916</v>
      </c>
      <c r="G1414" t="s">
        <v>462</v>
      </c>
      <c r="H1414" t="s">
        <v>509</v>
      </c>
      <c r="I1414" t="s">
        <v>464</v>
      </c>
      <c r="J1414">
        <v>163160</v>
      </c>
      <c r="K1414">
        <v>59413</v>
      </c>
      <c r="L1414">
        <v>274912</v>
      </c>
      <c r="Q1414" t="s">
        <v>465</v>
      </c>
      <c r="U1414">
        <v>6</v>
      </c>
      <c r="V1414">
        <v>17</v>
      </c>
      <c r="Y1414" t="s">
        <v>65</v>
      </c>
      <c r="Z1414">
        <v>345</v>
      </c>
      <c r="AA1414" t="s">
        <v>279</v>
      </c>
      <c r="AB1414" t="s">
        <v>21</v>
      </c>
      <c r="AC1414">
        <v>220</v>
      </c>
    </row>
    <row r="1415" spans="1:29" x14ac:dyDescent="0.25">
      <c r="A1415">
        <v>345</v>
      </c>
      <c r="B1415">
        <v>345102</v>
      </c>
      <c r="C1415">
        <v>6530</v>
      </c>
      <c r="D1415" t="str">
        <f>VLOOKUP(C1415,'Schedule 3'!A:M,13,FALSE)</f>
        <v>Operational/Non-Service Expenses</v>
      </c>
      <c r="E1415">
        <v>0.79</v>
      </c>
      <c r="F1415" s="1">
        <v>42916</v>
      </c>
      <c r="G1415" t="s">
        <v>462</v>
      </c>
      <c r="H1415" t="s">
        <v>512</v>
      </c>
      <c r="I1415" t="s">
        <v>464</v>
      </c>
      <c r="J1415">
        <v>163161</v>
      </c>
      <c r="K1415">
        <v>59413</v>
      </c>
      <c r="L1415">
        <v>274912</v>
      </c>
      <c r="Q1415" t="s">
        <v>465</v>
      </c>
      <c r="U1415">
        <v>6</v>
      </c>
      <c r="V1415">
        <v>17</v>
      </c>
      <c r="Y1415" t="s">
        <v>65</v>
      </c>
      <c r="Z1415">
        <v>345</v>
      </c>
      <c r="AA1415" t="s">
        <v>279</v>
      </c>
      <c r="AB1415" t="s">
        <v>21</v>
      </c>
      <c r="AC1415">
        <v>222</v>
      </c>
    </row>
    <row r="1416" spans="1:29" x14ac:dyDescent="0.25">
      <c r="A1416">
        <v>345</v>
      </c>
      <c r="B1416">
        <v>345102</v>
      </c>
      <c r="C1416">
        <v>6530</v>
      </c>
      <c r="D1416" t="str">
        <f>VLOOKUP(C1416,'Schedule 3'!A:M,13,FALSE)</f>
        <v>Operational/Non-Service Expenses</v>
      </c>
      <c r="E1416">
        <v>1.22</v>
      </c>
      <c r="F1416" s="1">
        <v>42916</v>
      </c>
      <c r="G1416" t="s">
        <v>462</v>
      </c>
      <c r="H1416" t="s">
        <v>471</v>
      </c>
      <c r="I1416" t="s">
        <v>464</v>
      </c>
      <c r="J1416">
        <v>163162</v>
      </c>
      <c r="K1416">
        <v>59413</v>
      </c>
      <c r="L1416">
        <v>274912</v>
      </c>
      <c r="Q1416" t="s">
        <v>465</v>
      </c>
      <c r="U1416">
        <v>6</v>
      </c>
      <c r="V1416">
        <v>17</v>
      </c>
      <c r="Y1416" t="s">
        <v>65</v>
      </c>
      <c r="Z1416">
        <v>345</v>
      </c>
      <c r="AA1416" t="s">
        <v>279</v>
      </c>
      <c r="AB1416" t="s">
        <v>21</v>
      </c>
      <c r="AC1416">
        <v>224</v>
      </c>
    </row>
    <row r="1417" spans="1:29" x14ac:dyDescent="0.25">
      <c r="A1417">
        <v>345</v>
      </c>
      <c r="B1417">
        <v>345102</v>
      </c>
      <c r="C1417">
        <v>6530</v>
      </c>
      <c r="D1417" t="str">
        <f>VLOOKUP(C1417,'Schedule 3'!A:M,13,FALSE)</f>
        <v>Operational/Non-Service Expenses</v>
      </c>
      <c r="E1417">
        <v>1.22</v>
      </c>
      <c r="F1417" s="1">
        <v>42916</v>
      </c>
      <c r="G1417" t="s">
        <v>462</v>
      </c>
      <c r="H1417" t="s">
        <v>478</v>
      </c>
      <c r="I1417" t="s">
        <v>464</v>
      </c>
      <c r="J1417">
        <v>163163</v>
      </c>
      <c r="K1417">
        <v>59413</v>
      </c>
      <c r="L1417">
        <v>274912</v>
      </c>
      <c r="Q1417" t="s">
        <v>465</v>
      </c>
      <c r="U1417">
        <v>6</v>
      </c>
      <c r="V1417">
        <v>17</v>
      </c>
      <c r="Y1417" t="s">
        <v>65</v>
      </c>
      <c r="Z1417">
        <v>345</v>
      </c>
      <c r="AA1417" t="s">
        <v>279</v>
      </c>
      <c r="AB1417" t="s">
        <v>21</v>
      </c>
      <c r="AC1417">
        <v>226</v>
      </c>
    </row>
    <row r="1418" spans="1:29" x14ac:dyDescent="0.25">
      <c r="A1418">
        <v>345</v>
      </c>
      <c r="B1418">
        <v>345102</v>
      </c>
      <c r="C1418">
        <v>6530</v>
      </c>
      <c r="D1418" t="str">
        <f>VLOOKUP(C1418,'Schedule 3'!A:M,13,FALSE)</f>
        <v>Operational/Non-Service Expenses</v>
      </c>
      <c r="E1418">
        <v>1.59</v>
      </c>
      <c r="F1418" s="1">
        <v>42916</v>
      </c>
      <c r="G1418" t="s">
        <v>462</v>
      </c>
      <c r="H1418" t="s">
        <v>475</v>
      </c>
      <c r="I1418" t="s">
        <v>464</v>
      </c>
      <c r="J1418">
        <v>163164</v>
      </c>
      <c r="K1418">
        <v>59413</v>
      </c>
      <c r="L1418">
        <v>274912</v>
      </c>
      <c r="Q1418" t="s">
        <v>465</v>
      </c>
      <c r="U1418">
        <v>6</v>
      </c>
      <c r="V1418">
        <v>17</v>
      </c>
      <c r="Y1418" t="s">
        <v>65</v>
      </c>
      <c r="Z1418">
        <v>345</v>
      </c>
      <c r="AA1418" t="s">
        <v>279</v>
      </c>
      <c r="AB1418" t="s">
        <v>21</v>
      </c>
      <c r="AC1418">
        <v>228</v>
      </c>
    </row>
    <row r="1419" spans="1:29" x14ac:dyDescent="0.25">
      <c r="A1419">
        <v>345</v>
      </c>
      <c r="B1419">
        <v>345102</v>
      </c>
      <c r="C1419">
        <v>6530</v>
      </c>
      <c r="D1419" t="str">
        <f>VLOOKUP(C1419,'Schedule 3'!A:M,13,FALSE)</f>
        <v>Operational/Non-Service Expenses</v>
      </c>
      <c r="E1419">
        <v>1.98</v>
      </c>
      <c r="F1419" s="1">
        <v>42916</v>
      </c>
      <c r="G1419" t="s">
        <v>462</v>
      </c>
      <c r="H1419" t="s">
        <v>500</v>
      </c>
      <c r="I1419" t="s">
        <v>464</v>
      </c>
      <c r="J1419">
        <v>163165</v>
      </c>
      <c r="K1419">
        <v>59413</v>
      </c>
      <c r="L1419">
        <v>274912</v>
      </c>
      <c r="Q1419" t="s">
        <v>465</v>
      </c>
      <c r="U1419">
        <v>6</v>
      </c>
      <c r="V1419">
        <v>17</v>
      </c>
      <c r="Y1419" t="s">
        <v>65</v>
      </c>
      <c r="Z1419">
        <v>345</v>
      </c>
      <c r="AA1419" t="s">
        <v>279</v>
      </c>
      <c r="AB1419" t="s">
        <v>21</v>
      </c>
      <c r="AC1419">
        <v>230</v>
      </c>
    </row>
    <row r="1420" spans="1:29" x14ac:dyDescent="0.25">
      <c r="A1420">
        <v>345</v>
      </c>
      <c r="B1420">
        <v>345102</v>
      </c>
      <c r="C1420">
        <v>6530</v>
      </c>
      <c r="D1420" t="str">
        <f>VLOOKUP(C1420,'Schedule 3'!A:M,13,FALSE)</f>
        <v>Operational/Non-Service Expenses</v>
      </c>
      <c r="E1420">
        <v>4.5999999999999996</v>
      </c>
      <c r="F1420" s="1">
        <v>42916</v>
      </c>
      <c r="G1420" t="s">
        <v>462</v>
      </c>
      <c r="H1420" t="s">
        <v>479</v>
      </c>
      <c r="I1420" t="s">
        <v>464</v>
      </c>
      <c r="J1420">
        <v>163166</v>
      </c>
      <c r="K1420">
        <v>59413</v>
      </c>
      <c r="L1420">
        <v>274912</v>
      </c>
      <c r="Q1420" t="s">
        <v>465</v>
      </c>
      <c r="U1420">
        <v>6</v>
      </c>
      <c r="V1420">
        <v>17</v>
      </c>
      <c r="Y1420" t="s">
        <v>65</v>
      </c>
      <c r="Z1420">
        <v>345</v>
      </c>
      <c r="AA1420" t="s">
        <v>279</v>
      </c>
      <c r="AB1420" t="s">
        <v>21</v>
      </c>
      <c r="AC1420">
        <v>232</v>
      </c>
    </row>
    <row r="1421" spans="1:29" x14ac:dyDescent="0.25">
      <c r="A1421">
        <v>345</v>
      </c>
      <c r="B1421">
        <v>345102</v>
      </c>
      <c r="C1421">
        <v>6530</v>
      </c>
      <c r="D1421" t="str">
        <f>VLOOKUP(C1421,'Schedule 3'!A:M,13,FALSE)</f>
        <v>Operational/Non-Service Expenses</v>
      </c>
      <c r="E1421">
        <v>7.29</v>
      </c>
      <c r="F1421" s="1">
        <v>42916</v>
      </c>
      <c r="G1421" t="s">
        <v>462</v>
      </c>
      <c r="H1421" t="s">
        <v>492</v>
      </c>
      <c r="I1421" t="s">
        <v>464</v>
      </c>
      <c r="J1421">
        <v>163167</v>
      </c>
      <c r="K1421">
        <v>59413</v>
      </c>
      <c r="L1421">
        <v>274912</v>
      </c>
      <c r="Q1421" t="s">
        <v>465</v>
      </c>
      <c r="U1421">
        <v>6</v>
      </c>
      <c r="V1421">
        <v>17</v>
      </c>
      <c r="Y1421" t="s">
        <v>65</v>
      </c>
      <c r="Z1421">
        <v>345</v>
      </c>
      <c r="AA1421" t="s">
        <v>279</v>
      </c>
      <c r="AB1421" t="s">
        <v>21</v>
      </c>
      <c r="AC1421">
        <v>234</v>
      </c>
    </row>
    <row r="1422" spans="1:29" x14ac:dyDescent="0.25">
      <c r="A1422">
        <v>345</v>
      </c>
      <c r="B1422">
        <v>345102</v>
      </c>
      <c r="C1422">
        <v>6530</v>
      </c>
      <c r="D1422" t="str">
        <f>VLOOKUP(C1422,'Schedule 3'!A:M,13,FALSE)</f>
        <v>Operational/Non-Service Expenses</v>
      </c>
      <c r="E1422">
        <v>9.1300000000000008</v>
      </c>
      <c r="F1422" s="1">
        <v>42916</v>
      </c>
      <c r="G1422" t="s">
        <v>462</v>
      </c>
      <c r="H1422" t="s">
        <v>480</v>
      </c>
      <c r="I1422" t="s">
        <v>464</v>
      </c>
      <c r="J1422">
        <v>163168</v>
      </c>
      <c r="K1422">
        <v>59413</v>
      </c>
      <c r="L1422">
        <v>274912</v>
      </c>
      <c r="Q1422" t="s">
        <v>465</v>
      </c>
      <c r="U1422">
        <v>6</v>
      </c>
      <c r="V1422">
        <v>17</v>
      </c>
      <c r="Y1422" t="s">
        <v>65</v>
      </c>
      <c r="Z1422">
        <v>345</v>
      </c>
      <c r="AA1422" t="s">
        <v>279</v>
      </c>
      <c r="AB1422" t="s">
        <v>21</v>
      </c>
      <c r="AC1422">
        <v>236</v>
      </c>
    </row>
    <row r="1423" spans="1:29" x14ac:dyDescent="0.25">
      <c r="A1423">
        <v>345</v>
      </c>
      <c r="B1423">
        <v>345101</v>
      </c>
      <c r="C1423">
        <v>6530</v>
      </c>
      <c r="D1423" t="str">
        <f>VLOOKUP(C1423,'Schedule 3'!A:M,13,FALSE)</f>
        <v>Operational/Non-Service Expenses</v>
      </c>
      <c r="E1423">
        <v>80.52</v>
      </c>
      <c r="F1423" s="1">
        <v>42916</v>
      </c>
      <c r="G1423" t="s">
        <v>462</v>
      </c>
      <c r="H1423" t="s">
        <v>515</v>
      </c>
      <c r="I1423" t="s">
        <v>464</v>
      </c>
      <c r="J1423">
        <v>2003112</v>
      </c>
      <c r="K1423">
        <v>59413</v>
      </c>
      <c r="L1423">
        <v>274912</v>
      </c>
      <c r="Q1423" t="s">
        <v>465</v>
      </c>
      <c r="U1423">
        <v>6</v>
      </c>
      <c r="V1423">
        <v>17</v>
      </c>
      <c r="Y1423" t="s">
        <v>65</v>
      </c>
      <c r="Z1423">
        <v>345</v>
      </c>
      <c r="AA1423" t="s">
        <v>279</v>
      </c>
      <c r="AB1423" t="s">
        <v>21</v>
      </c>
      <c r="AC1423">
        <v>238</v>
      </c>
    </row>
    <row r="1424" spans="1:29" x14ac:dyDescent="0.25">
      <c r="A1424">
        <v>345</v>
      </c>
      <c r="B1424">
        <v>345101</v>
      </c>
      <c r="C1424">
        <v>6530</v>
      </c>
      <c r="D1424" t="str">
        <f>VLOOKUP(C1424,'Schedule 3'!A:M,13,FALSE)</f>
        <v>Operational/Non-Service Expenses</v>
      </c>
      <c r="E1424">
        <v>89.01</v>
      </c>
      <c r="F1424" s="1">
        <v>42916</v>
      </c>
      <c r="G1424" t="s">
        <v>462</v>
      </c>
      <c r="H1424" t="s">
        <v>516</v>
      </c>
      <c r="I1424" t="s">
        <v>464</v>
      </c>
      <c r="J1424">
        <v>2003113</v>
      </c>
      <c r="K1424">
        <v>59413</v>
      </c>
      <c r="L1424">
        <v>274912</v>
      </c>
      <c r="Q1424" t="s">
        <v>465</v>
      </c>
      <c r="U1424">
        <v>6</v>
      </c>
      <c r="V1424">
        <v>17</v>
      </c>
      <c r="Y1424" t="s">
        <v>65</v>
      </c>
      <c r="Z1424">
        <v>345</v>
      </c>
      <c r="AA1424" t="s">
        <v>279</v>
      </c>
      <c r="AB1424" t="s">
        <v>21</v>
      </c>
      <c r="AC1424">
        <v>240</v>
      </c>
    </row>
    <row r="1425" spans="1:29" x14ac:dyDescent="0.25">
      <c r="A1425">
        <v>345</v>
      </c>
      <c r="B1425">
        <v>345102</v>
      </c>
      <c r="C1425">
        <v>6530</v>
      </c>
      <c r="D1425" t="str">
        <f>VLOOKUP(C1425,'Schedule 3'!A:M,13,FALSE)</f>
        <v>Operational/Non-Service Expenses</v>
      </c>
      <c r="E1425">
        <v>102.91</v>
      </c>
      <c r="F1425" s="1">
        <v>42916</v>
      </c>
      <c r="G1425" t="s">
        <v>462</v>
      </c>
      <c r="H1425" t="s">
        <v>517</v>
      </c>
      <c r="I1425" t="s">
        <v>464</v>
      </c>
      <c r="J1425">
        <v>5000343</v>
      </c>
      <c r="K1425">
        <v>59413</v>
      </c>
      <c r="L1425">
        <v>274912</v>
      </c>
      <c r="Q1425" t="s">
        <v>465</v>
      </c>
      <c r="U1425">
        <v>6</v>
      </c>
      <c r="V1425">
        <v>17</v>
      </c>
      <c r="Y1425" t="s">
        <v>65</v>
      </c>
      <c r="Z1425">
        <v>345</v>
      </c>
      <c r="AA1425" t="s">
        <v>279</v>
      </c>
      <c r="AB1425" t="s">
        <v>21</v>
      </c>
      <c r="AC1425">
        <v>242</v>
      </c>
    </row>
    <row r="1426" spans="1:29" x14ac:dyDescent="0.25">
      <c r="A1426">
        <v>345</v>
      </c>
      <c r="B1426">
        <v>345102</v>
      </c>
      <c r="C1426">
        <v>6530</v>
      </c>
      <c r="D1426" t="str">
        <f>VLOOKUP(C1426,'Schedule 3'!A:M,13,FALSE)</f>
        <v>Operational/Non-Service Expenses</v>
      </c>
      <c r="E1426">
        <v>115.86</v>
      </c>
      <c r="F1426" s="1">
        <v>42916</v>
      </c>
      <c r="G1426" t="s">
        <v>462</v>
      </c>
      <c r="H1426" t="s">
        <v>518</v>
      </c>
      <c r="I1426" t="s">
        <v>464</v>
      </c>
      <c r="J1426">
        <v>5000527</v>
      </c>
      <c r="K1426">
        <v>59413</v>
      </c>
      <c r="L1426">
        <v>274912</v>
      </c>
      <c r="Q1426" t="s">
        <v>465</v>
      </c>
      <c r="U1426">
        <v>6</v>
      </c>
      <c r="V1426">
        <v>17</v>
      </c>
      <c r="Y1426" t="s">
        <v>65</v>
      </c>
      <c r="Z1426">
        <v>345</v>
      </c>
      <c r="AA1426" t="s">
        <v>279</v>
      </c>
      <c r="AB1426" t="s">
        <v>21</v>
      </c>
      <c r="AC1426">
        <v>244</v>
      </c>
    </row>
    <row r="1427" spans="1:29" x14ac:dyDescent="0.25">
      <c r="A1427">
        <v>345</v>
      </c>
      <c r="B1427">
        <v>345102</v>
      </c>
      <c r="C1427">
        <v>6530</v>
      </c>
      <c r="D1427" t="str">
        <f>VLOOKUP(C1427,'Schedule 3'!A:M,13,FALSE)</f>
        <v>Operational/Non-Service Expenses</v>
      </c>
      <c r="E1427">
        <v>168.65</v>
      </c>
      <c r="F1427" s="1">
        <v>42916</v>
      </c>
      <c r="G1427" t="s">
        <v>462</v>
      </c>
      <c r="H1427" t="s">
        <v>519</v>
      </c>
      <c r="I1427" t="s">
        <v>464</v>
      </c>
      <c r="J1427">
        <v>5000528</v>
      </c>
      <c r="K1427">
        <v>59413</v>
      </c>
      <c r="L1427">
        <v>274912</v>
      </c>
      <c r="Q1427" t="s">
        <v>465</v>
      </c>
      <c r="U1427">
        <v>6</v>
      </c>
      <c r="V1427">
        <v>17</v>
      </c>
      <c r="Y1427" t="s">
        <v>65</v>
      </c>
      <c r="Z1427">
        <v>345</v>
      </c>
      <c r="AA1427" t="s">
        <v>279</v>
      </c>
      <c r="AB1427" t="s">
        <v>21</v>
      </c>
      <c r="AC1427">
        <v>246</v>
      </c>
    </row>
    <row r="1428" spans="1:29" x14ac:dyDescent="0.25">
      <c r="A1428">
        <v>345</v>
      </c>
      <c r="B1428">
        <v>345101</v>
      </c>
      <c r="C1428">
        <v>6535</v>
      </c>
      <c r="D1428" t="str">
        <f>VLOOKUP(C1428,'Schedule 3'!A:M,13,FALSE)</f>
        <v>Operational/Non-Service Expenses</v>
      </c>
      <c r="E1428">
        <v>198</v>
      </c>
      <c r="F1428" s="1">
        <v>42916</v>
      </c>
      <c r="G1428" t="s">
        <v>462</v>
      </c>
      <c r="H1428" t="s">
        <v>520</v>
      </c>
      <c r="I1428" t="s">
        <v>464</v>
      </c>
      <c r="J1428">
        <v>96127</v>
      </c>
      <c r="K1428">
        <v>59413</v>
      </c>
      <c r="L1428">
        <v>274912</v>
      </c>
      <c r="Q1428" t="s">
        <v>465</v>
      </c>
      <c r="U1428">
        <v>6</v>
      </c>
      <c r="V1428">
        <v>17</v>
      </c>
      <c r="Y1428" t="s">
        <v>65</v>
      </c>
      <c r="Z1428">
        <v>345</v>
      </c>
      <c r="AA1428" t="s">
        <v>279</v>
      </c>
      <c r="AB1428" t="s">
        <v>21</v>
      </c>
      <c r="AC1428">
        <v>248</v>
      </c>
    </row>
    <row r="1429" spans="1:29" x14ac:dyDescent="0.25">
      <c r="A1429">
        <v>345</v>
      </c>
      <c r="B1429">
        <v>345102</v>
      </c>
      <c r="C1429">
        <v>6535</v>
      </c>
      <c r="D1429" t="str">
        <f>VLOOKUP(C1429,'Schedule 3'!A:M,13,FALSE)</f>
        <v>Operational/Non-Service Expenses</v>
      </c>
      <c r="E1429">
        <v>380.06</v>
      </c>
      <c r="F1429" s="1">
        <v>42916</v>
      </c>
      <c r="G1429" t="s">
        <v>462</v>
      </c>
      <c r="H1429" t="s">
        <v>520</v>
      </c>
      <c r="I1429" t="s">
        <v>464</v>
      </c>
      <c r="J1429">
        <v>96128</v>
      </c>
      <c r="K1429">
        <v>59413</v>
      </c>
      <c r="L1429">
        <v>274912</v>
      </c>
      <c r="Q1429" t="s">
        <v>465</v>
      </c>
      <c r="U1429">
        <v>6</v>
      </c>
      <c r="V1429">
        <v>17</v>
      </c>
      <c r="Y1429" t="s">
        <v>65</v>
      </c>
      <c r="Z1429">
        <v>345</v>
      </c>
      <c r="AA1429" t="s">
        <v>279</v>
      </c>
      <c r="AB1429" t="s">
        <v>21</v>
      </c>
      <c r="AC1429">
        <v>250</v>
      </c>
    </row>
    <row r="1430" spans="1:29" x14ac:dyDescent="0.25">
      <c r="A1430">
        <v>345</v>
      </c>
      <c r="B1430">
        <v>345101</v>
      </c>
      <c r="C1430">
        <v>6535</v>
      </c>
      <c r="D1430" t="str">
        <f>VLOOKUP(C1430,'Schedule 3'!A:M,13,FALSE)</f>
        <v>Operational/Non-Service Expenses</v>
      </c>
      <c r="E1430">
        <v>0.06</v>
      </c>
      <c r="F1430" s="1">
        <v>42916</v>
      </c>
      <c r="G1430" t="s">
        <v>462</v>
      </c>
      <c r="H1430" t="s">
        <v>463</v>
      </c>
      <c r="I1430" t="s">
        <v>464</v>
      </c>
      <c r="J1430">
        <v>108582</v>
      </c>
      <c r="K1430">
        <v>59413</v>
      </c>
      <c r="L1430">
        <v>274912</v>
      </c>
      <c r="Q1430" t="s">
        <v>465</v>
      </c>
      <c r="U1430">
        <v>6</v>
      </c>
      <c r="V1430">
        <v>17</v>
      </c>
      <c r="Y1430" t="s">
        <v>65</v>
      </c>
      <c r="Z1430">
        <v>345</v>
      </c>
      <c r="AA1430" t="s">
        <v>279</v>
      </c>
      <c r="AB1430" t="s">
        <v>21</v>
      </c>
      <c r="AC1430">
        <v>252</v>
      </c>
    </row>
    <row r="1431" spans="1:29" x14ac:dyDescent="0.25">
      <c r="A1431">
        <v>345</v>
      </c>
      <c r="B1431">
        <v>345101</v>
      </c>
      <c r="C1431">
        <v>6535</v>
      </c>
      <c r="D1431" t="str">
        <f>VLOOKUP(C1431,'Schedule 3'!A:M,13,FALSE)</f>
        <v>Operational/Non-Service Expenses</v>
      </c>
      <c r="E1431">
        <v>162.61000000000001</v>
      </c>
      <c r="F1431" s="1">
        <v>42916</v>
      </c>
      <c r="G1431" t="s">
        <v>462</v>
      </c>
      <c r="H1431" t="s">
        <v>463</v>
      </c>
      <c r="I1431" t="s">
        <v>464</v>
      </c>
      <c r="J1431">
        <v>108597</v>
      </c>
      <c r="K1431">
        <v>59413</v>
      </c>
      <c r="L1431">
        <v>274912</v>
      </c>
      <c r="Q1431" t="s">
        <v>465</v>
      </c>
      <c r="U1431">
        <v>6</v>
      </c>
      <c r="V1431">
        <v>17</v>
      </c>
      <c r="Y1431" t="s">
        <v>65</v>
      </c>
      <c r="Z1431">
        <v>345</v>
      </c>
      <c r="AA1431" t="s">
        <v>279</v>
      </c>
      <c r="AB1431" t="s">
        <v>21</v>
      </c>
      <c r="AC1431">
        <v>254</v>
      </c>
    </row>
    <row r="1432" spans="1:29" x14ac:dyDescent="0.25">
      <c r="A1432">
        <v>345</v>
      </c>
      <c r="B1432">
        <v>345102</v>
      </c>
      <c r="C1432">
        <v>6535</v>
      </c>
      <c r="D1432" t="str">
        <f>VLOOKUP(C1432,'Schedule 3'!A:M,13,FALSE)</f>
        <v>Operational/Non-Service Expenses</v>
      </c>
      <c r="E1432">
        <v>936.25</v>
      </c>
      <c r="F1432" s="1">
        <v>42916</v>
      </c>
      <c r="G1432" t="s">
        <v>462</v>
      </c>
      <c r="H1432" t="s">
        <v>463</v>
      </c>
      <c r="I1432" t="s">
        <v>464</v>
      </c>
      <c r="J1432">
        <v>108617</v>
      </c>
      <c r="K1432">
        <v>59413</v>
      </c>
      <c r="L1432">
        <v>274912</v>
      </c>
      <c r="Q1432" t="s">
        <v>465</v>
      </c>
      <c r="U1432">
        <v>6</v>
      </c>
      <c r="V1432">
        <v>17</v>
      </c>
      <c r="Y1432" t="s">
        <v>65</v>
      </c>
      <c r="Z1432">
        <v>345</v>
      </c>
      <c r="AA1432" t="s">
        <v>279</v>
      </c>
      <c r="AB1432" t="s">
        <v>21</v>
      </c>
      <c r="AC1432">
        <v>256</v>
      </c>
    </row>
    <row r="1433" spans="1:29" x14ac:dyDescent="0.25">
      <c r="A1433">
        <v>345</v>
      </c>
      <c r="B1433">
        <v>345101</v>
      </c>
      <c r="C1433">
        <v>6535</v>
      </c>
      <c r="D1433" t="str">
        <f>VLOOKUP(C1433,'Schedule 3'!A:M,13,FALSE)</f>
        <v>Operational/Non-Service Expenses</v>
      </c>
      <c r="E1433">
        <v>-0.5</v>
      </c>
      <c r="F1433" s="1">
        <v>42916</v>
      </c>
      <c r="G1433" t="s">
        <v>462</v>
      </c>
      <c r="H1433" t="s">
        <v>473</v>
      </c>
      <c r="I1433" t="s">
        <v>464</v>
      </c>
      <c r="J1433">
        <v>163092</v>
      </c>
      <c r="K1433">
        <v>59413</v>
      </c>
      <c r="L1433">
        <v>274912</v>
      </c>
      <c r="Q1433" t="s">
        <v>465</v>
      </c>
      <c r="U1433">
        <v>6</v>
      </c>
      <c r="V1433">
        <v>17</v>
      </c>
      <c r="Y1433" t="s">
        <v>65</v>
      </c>
      <c r="Z1433">
        <v>345</v>
      </c>
      <c r="AA1433" t="s">
        <v>279</v>
      </c>
      <c r="AB1433" t="s">
        <v>21</v>
      </c>
      <c r="AC1433">
        <v>258</v>
      </c>
    </row>
    <row r="1434" spans="1:29" x14ac:dyDescent="0.25">
      <c r="A1434">
        <v>345</v>
      </c>
      <c r="B1434">
        <v>345101</v>
      </c>
      <c r="C1434">
        <v>6535</v>
      </c>
      <c r="D1434" t="str">
        <f>VLOOKUP(C1434,'Schedule 3'!A:M,13,FALSE)</f>
        <v>Operational/Non-Service Expenses</v>
      </c>
      <c r="E1434">
        <v>-0.19</v>
      </c>
      <c r="F1434" s="1">
        <v>42916</v>
      </c>
      <c r="G1434" t="s">
        <v>462</v>
      </c>
      <c r="H1434" t="s">
        <v>473</v>
      </c>
      <c r="I1434" t="s">
        <v>464</v>
      </c>
      <c r="J1434">
        <v>163093</v>
      </c>
      <c r="K1434">
        <v>59413</v>
      </c>
      <c r="L1434">
        <v>274912</v>
      </c>
      <c r="Q1434" t="s">
        <v>465</v>
      </c>
      <c r="U1434">
        <v>6</v>
      </c>
      <c r="V1434">
        <v>17</v>
      </c>
      <c r="Y1434" t="s">
        <v>65</v>
      </c>
      <c r="Z1434">
        <v>345</v>
      </c>
      <c r="AA1434" t="s">
        <v>279</v>
      </c>
      <c r="AB1434" t="s">
        <v>21</v>
      </c>
      <c r="AC1434">
        <v>260</v>
      </c>
    </row>
    <row r="1435" spans="1:29" x14ac:dyDescent="0.25">
      <c r="A1435">
        <v>345</v>
      </c>
      <c r="B1435">
        <v>345101</v>
      </c>
      <c r="C1435">
        <v>6535</v>
      </c>
      <c r="D1435" t="str">
        <f>VLOOKUP(C1435,'Schedule 3'!A:M,13,FALSE)</f>
        <v>Operational/Non-Service Expenses</v>
      </c>
      <c r="E1435">
        <v>0.01</v>
      </c>
      <c r="F1435" s="1">
        <v>42916</v>
      </c>
      <c r="G1435" t="s">
        <v>462</v>
      </c>
      <c r="H1435" t="s">
        <v>521</v>
      </c>
      <c r="I1435" t="s">
        <v>464</v>
      </c>
      <c r="J1435">
        <v>163094</v>
      </c>
      <c r="K1435">
        <v>59413</v>
      </c>
      <c r="L1435">
        <v>274912</v>
      </c>
      <c r="Q1435" t="s">
        <v>465</v>
      </c>
      <c r="U1435">
        <v>6</v>
      </c>
      <c r="V1435">
        <v>17</v>
      </c>
      <c r="Y1435" t="s">
        <v>65</v>
      </c>
      <c r="Z1435">
        <v>345</v>
      </c>
      <c r="AA1435" t="s">
        <v>279</v>
      </c>
      <c r="AB1435" t="s">
        <v>21</v>
      </c>
      <c r="AC1435">
        <v>262</v>
      </c>
    </row>
    <row r="1436" spans="1:29" x14ac:dyDescent="0.25">
      <c r="A1436">
        <v>345</v>
      </c>
      <c r="B1436">
        <v>345101</v>
      </c>
      <c r="C1436">
        <v>6535</v>
      </c>
      <c r="D1436" t="str">
        <f>VLOOKUP(C1436,'Schedule 3'!A:M,13,FALSE)</f>
        <v>Operational/Non-Service Expenses</v>
      </c>
      <c r="E1436">
        <v>0.13</v>
      </c>
      <c r="F1436" s="1">
        <v>42916</v>
      </c>
      <c r="G1436" t="s">
        <v>462</v>
      </c>
      <c r="H1436" t="s">
        <v>501</v>
      </c>
      <c r="I1436" t="s">
        <v>464</v>
      </c>
      <c r="J1436">
        <v>163095</v>
      </c>
      <c r="K1436">
        <v>59413</v>
      </c>
      <c r="L1436">
        <v>274912</v>
      </c>
      <c r="Q1436" t="s">
        <v>465</v>
      </c>
      <c r="U1436">
        <v>6</v>
      </c>
      <c r="V1436">
        <v>17</v>
      </c>
      <c r="Y1436" t="s">
        <v>65</v>
      </c>
      <c r="Z1436">
        <v>345</v>
      </c>
      <c r="AA1436" t="s">
        <v>279</v>
      </c>
      <c r="AB1436" t="s">
        <v>21</v>
      </c>
      <c r="AC1436">
        <v>264</v>
      </c>
    </row>
    <row r="1437" spans="1:29" x14ac:dyDescent="0.25">
      <c r="A1437">
        <v>345</v>
      </c>
      <c r="B1437">
        <v>345101</v>
      </c>
      <c r="C1437">
        <v>6535</v>
      </c>
      <c r="D1437" t="str">
        <f>VLOOKUP(C1437,'Schedule 3'!A:M,13,FALSE)</f>
        <v>Operational/Non-Service Expenses</v>
      </c>
      <c r="E1437">
        <v>0.21</v>
      </c>
      <c r="F1437" s="1">
        <v>42916</v>
      </c>
      <c r="G1437" t="s">
        <v>462</v>
      </c>
      <c r="H1437" t="s">
        <v>471</v>
      </c>
      <c r="I1437" t="s">
        <v>464</v>
      </c>
      <c r="J1437">
        <v>163096</v>
      </c>
      <c r="K1437">
        <v>59413</v>
      </c>
      <c r="L1437">
        <v>274912</v>
      </c>
      <c r="Q1437" t="s">
        <v>465</v>
      </c>
      <c r="U1437">
        <v>6</v>
      </c>
      <c r="V1437">
        <v>17</v>
      </c>
      <c r="Y1437" t="s">
        <v>65</v>
      </c>
      <c r="Z1437">
        <v>345</v>
      </c>
      <c r="AA1437" t="s">
        <v>279</v>
      </c>
      <c r="AB1437" t="s">
        <v>21</v>
      </c>
      <c r="AC1437">
        <v>266</v>
      </c>
    </row>
    <row r="1438" spans="1:29" x14ac:dyDescent="0.25">
      <c r="A1438">
        <v>345</v>
      </c>
      <c r="B1438">
        <v>345101</v>
      </c>
      <c r="C1438">
        <v>6535</v>
      </c>
      <c r="D1438" t="str">
        <f>VLOOKUP(C1438,'Schedule 3'!A:M,13,FALSE)</f>
        <v>Operational/Non-Service Expenses</v>
      </c>
      <c r="E1438">
        <v>0.23</v>
      </c>
      <c r="F1438" s="1">
        <v>42916</v>
      </c>
      <c r="G1438" t="s">
        <v>462</v>
      </c>
      <c r="H1438" t="s">
        <v>501</v>
      </c>
      <c r="I1438" t="s">
        <v>464</v>
      </c>
      <c r="J1438">
        <v>163097</v>
      </c>
      <c r="K1438">
        <v>59413</v>
      </c>
      <c r="L1438">
        <v>274912</v>
      </c>
      <c r="Q1438" t="s">
        <v>465</v>
      </c>
      <c r="U1438">
        <v>6</v>
      </c>
      <c r="V1438">
        <v>17</v>
      </c>
      <c r="Y1438" t="s">
        <v>65</v>
      </c>
      <c r="Z1438">
        <v>345</v>
      </c>
      <c r="AA1438" t="s">
        <v>279</v>
      </c>
      <c r="AB1438" t="s">
        <v>21</v>
      </c>
      <c r="AC1438">
        <v>268</v>
      </c>
    </row>
    <row r="1439" spans="1:29" x14ac:dyDescent="0.25">
      <c r="A1439">
        <v>345</v>
      </c>
      <c r="B1439">
        <v>345101</v>
      </c>
      <c r="C1439">
        <v>6535</v>
      </c>
      <c r="D1439" t="str">
        <f>VLOOKUP(C1439,'Schedule 3'!A:M,13,FALSE)</f>
        <v>Operational/Non-Service Expenses</v>
      </c>
      <c r="E1439">
        <v>0.33</v>
      </c>
      <c r="F1439" s="1">
        <v>42916</v>
      </c>
      <c r="G1439" t="s">
        <v>462</v>
      </c>
      <c r="H1439" t="s">
        <v>473</v>
      </c>
      <c r="I1439" t="s">
        <v>464</v>
      </c>
      <c r="J1439">
        <v>163098</v>
      </c>
      <c r="K1439">
        <v>59413</v>
      </c>
      <c r="L1439">
        <v>274912</v>
      </c>
      <c r="Q1439" t="s">
        <v>465</v>
      </c>
      <c r="U1439">
        <v>6</v>
      </c>
      <c r="V1439">
        <v>17</v>
      </c>
      <c r="Y1439" t="s">
        <v>65</v>
      </c>
      <c r="Z1439">
        <v>345</v>
      </c>
      <c r="AA1439" t="s">
        <v>279</v>
      </c>
      <c r="AB1439" t="s">
        <v>21</v>
      </c>
      <c r="AC1439">
        <v>270</v>
      </c>
    </row>
    <row r="1440" spans="1:29" x14ac:dyDescent="0.25">
      <c r="A1440">
        <v>345</v>
      </c>
      <c r="B1440">
        <v>345101</v>
      </c>
      <c r="C1440">
        <v>6535</v>
      </c>
      <c r="D1440" t="str">
        <f>VLOOKUP(C1440,'Schedule 3'!A:M,13,FALSE)</f>
        <v>Operational/Non-Service Expenses</v>
      </c>
      <c r="E1440">
        <v>0.33</v>
      </c>
      <c r="F1440" s="1">
        <v>42916</v>
      </c>
      <c r="G1440" t="s">
        <v>462</v>
      </c>
      <c r="H1440" t="s">
        <v>473</v>
      </c>
      <c r="I1440" t="s">
        <v>464</v>
      </c>
      <c r="J1440">
        <v>163099</v>
      </c>
      <c r="K1440">
        <v>59413</v>
      </c>
      <c r="L1440">
        <v>274912</v>
      </c>
      <c r="Q1440" t="s">
        <v>465</v>
      </c>
      <c r="U1440">
        <v>6</v>
      </c>
      <c r="V1440">
        <v>17</v>
      </c>
      <c r="Y1440" t="s">
        <v>65</v>
      </c>
      <c r="Z1440">
        <v>345</v>
      </c>
      <c r="AA1440" t="s">
        <v>279</v>
      </c>
      <c r="AB1440" t="s">
        <v>21</v>
      </c>
      <c r="AC1440">
        <v>272</v>
      </c>
    </row>
    <row r="1441" spans="1:29" x14ac:dyDescent="0.25">
      <c r="A1441">
        <v>345</v>
      </c>
      <c r="B1441">
        <v>345101</v>
      </c>
      <c r="C1441">
        <v>6535</v>
      </c>
      <c r="D1441" t="str">
        <f>VLOOKUP(C1441,'Schedule 3'!A:M,13,FALSE)</f>
        <v>Operational/Non-Service Expenses</v>
      </c>
      <c r="E1441">
        <v>0.38</v>
      </c>
      <c r="F1441" s="1">
        <v>42916</v>
      </c>
      <c r="G1441" t="s">
        <v>462</v>
      </c>
      <c r="H1441" t="s">
        <v>522</v>
      </c>
      <c r="I1441" t="s">
        <v>464</v>
      </c>
      <c r="J1441">
        <v>163100</v>
      </c>
      <c r="K1441">
        <v>59413</v>
      </c>
      <c r="L1441">
        <v>274912</v>
      </c>
      <c r="Q1441" t="s">
        <v>465</v>
      </c>
      <c r="U1441">
        <v>6</v>
      </c>
      <c r="V1441">
        <v>17</v>
      </c>
      <c r="Y1441" t="s">
        <v>65</v>
      </c>
      <c r="Z1441">
        <v>345</v>
      </c>
      <c r="AA1441" t="s">
        <v>279</v>
      </c>
      <c r="AB1441" t="s">
        <v>21</v>
      </c>
      <c r="AC1441">
        <v>274</v>
      </c>
    </row>
    <row r="1442" spans="1:29" x14ac:dyDescent="0.25">
      <c r="A1442">
        <v>345</v>
      </c>
      <c r="B1442">
        <v>345101</v>
      </c>
      <c r="C1442">
        <v>6535</v>
      </c>
      <c r="D1442" t="str">
        <f>VLOOKUP(C1442,'Schedule 3'!A:M,13,FALSE)</f>
        <v>Operational/Non-Service Expenses</v>
      </c>
      <c r="E1442">
        <v>0.67</v>
      </c>
      <c r="F1442" s="1">
        <v>42916</v>
      </c>
      <c r="G1442" t="s">
        <v>462</v>
      </c>
      <c r="H1442" t="s">
        <v>473</v>
      </c>
      <c r="I1442" t="s">
        <v>464</v>
      </c>
      <c r="J1442">
        <v>163101</v>
      </c>
      <c r="K1442">
        <v>59413</v>
      </c>
      <c r="L1442">
        <v>274912</v>
      </c>
      <c r="Q1442" t="s">
        <v>465</v>
      </c>
      <c r="U1442">
        <v>6</v>
      </c>
      <c r="V1442">
        <v>17</v>
      </c>
      <c r="Y1442" t="s">
        <v>65</v>
      </c>
      <c r="Z1442">
        <v>345</v>
      </c>
      <c r="AA1442" t="s">
        <v>279</v>
      </c>
      <c r="AB1442" t="s">
        <v>21</v>
      </c>
      <c r="AC1442">
        <v>276</v>
      </c>
    </row>
    <row r="1443" spans="1:29" x14ac:dyDescent="0.25">
      <c r="A1443">
        <v>345</v>
      </c>
      <c r="B1443">
        <v>345101</v>
      </c>
      <c r="C1443">
        <v>6535</v>
      </c>
      <c r="D1443" t="str">
        <f>VLOOKUP(C1443,'Schedule 3'!A:M,13,FALSE)</f>
        <v>Operational/Non-Service Expenses</v>
      </c>
      <c r="E1443">
        <v>5</v>
      </c>
      <c r="F1443" s="1">
        <v>42916</v>
      </c>
      <c r="G1443" t="s">
        <v>462</v>
      </c>
      <c r="H1443" t="s">
        <v>501</v>
      </c>
      <c r="I1443" t="s">
        <v>464</v>
      </c>
      <c r="J1443">
        <v>163102</v>
      </c>
      <c r="K1443">
        <v>59413</v>
      </c>
      <c r="L1443">
        <v>274912</v>
      </c>
      <c r="Q1443" t="s">
        <v>465</v>
      </c>
      <c r="U1443">
        <v>6</v>
      </c>
      <c r="V1443">
        <v>17</v>
      </c>
      <c r="Y1443" t="s">
        <v>65</v>
      </c>
      <c r="Z1443">
        <v>345</v>
      </c>
      <c r="AA1443" t="s">
        <v>279</v>
      </c>
      <c r="AB1443" t="s">
        <v>21</v>
      </c>
      <c r="AC1443">
        <v>278</v>
      </c>
    </row>
    <row r="1444" spans="1:29" x14ac:dyDescent="0.25">
      <c r="A1444">
        <v>345</v>
      </c>
      <c r="B1444">
        <v>345102</v>
      </c>
      <c r="C1444">
        <v>6535</v>
      </c>
      <c r="D1444" t="str">
        <f>VLOOKUP(C1444,'Schedule 3'!A:M,13,FALSE)</f>
        <v>Operational/Non-Service Expenses</v>
      </c>
      <c r="E1444">
        <v>-4.1500000000000004</v>
      </c>
      <c r="F1444" s="1">
        <v>42916</v>
      </c>
      <c r="G1444" t="s">
        <v>462</v>
      </c>
      <c r="H1444" t="s">
        <v>523</v>
      </c>
      <c r="I1444" t="s">
        <v>464</v>
      </c>
      <c r="J1444">
        <v>163169</v>
      </c>
      <c r="K1444">
        <v>59413</v>
      </c>
      <c r="L1444">
        <v>274912</v>
      </c>
      <c r="Q1444" t="s">
        <v>465</v>
      </c>
      <c r="U1444">
        <v>6</v>
      </c>
      <c r="V1444">
        <v>17</v>
      </c>
      <c r="Y1444" t="s">
        <v>65</v>
      </c>
      <c r="Z1444">
        <v>345</v>
      </c>
      <c r="AA1444" t="s">
        <v>279</v>
      </c>
      <c r="AB1444" t="s">
        <v>21</v>
      </c>
      <c r="AC1444">
        <v>280</v>
      </c>
    </row>
    <row r="1445" spans="1:29" x14ac:dyDescent="0.25">
      <c r="A1445">
        <v>345</v>
      </c>
      <c r="B1445">
        <v>345102</v>
      </c>
      <c r="C1445">
        <v>6535</v>
      </c>
      <c r="D1445" t="str">
        <f>VLOOKUP(C1445,'Schedule 3'!A:M,13,FALSE)</f>
        <v>Operational/Non-Service Expenses</v>
      </c>
      <c r="E1445">
        <v>-0.79</v>
      </c>
      <c r="F1445" s="1">
        <v>42916</v>
      </c>
      <c r="G1445" t="s">
        <v>462</v>
      </c>
      <c r="H1445" t="s">
        <v>524</v>
      </c>
      <c r="I1445" t="s">
        <v>464</v>
      </c>
      <c r="J1445">
        <v>163170</v>
      </c>
      <c r="K1445">
        <v>59413</v>
      </c>
      <c r="L1445">
        <v>274912</v>
      </c>
      <c r="Q1445" t="s">
        <v>465</v>
      </c>
      <c r="U1445">
        <v>6</v>
      </c>
      <c r="V1445">
        <v>17</v>
      </c>
      <c r="Y1445" t="s">
        <v>65</v>
      </c>
      <c r="Z1445">
        <v>345</v>
      </c>
      <c r="AA1445" t="s">
        <v>279</v>
      </c>
      <c r="AB1445" t="s">
        <v>21</v>
      </c>
      <c r="AC1445">
        <v>282</v>
      </c>
    </row>
    <row r="1446" spans="1:29" x14ac:dyDescent="0.25">
      <c r="A1446">
        <v>345</v>
      </c>
      <c r="B1446">
        <v>345102</v>
      </c>
      <c r="C1446">
        <v>6535</v>
      </c>
      <c r="D1446" t="str">
        <f>VLOOKUP(C1446,'Schedule 3'!A:M,13,FALSE)</f>
        <v>Operational/Non-Service Expenses</v>
      </c>
      <c r="E1446">
        <v>-0.3</v>
      </c>
      <c r="F1446" s="1">
        <v>42916</v>
      </c>
      <c r="G1446" t="s">
        <v>462</v>
      </c>
      <c r="H1446" t="s">
        <v>525</v>
      </c>
      <c r="I1446" t="s">
        <v>464</v>
      </c>
      <c r="J1446">
        <v>163171</v>
      </c>
      <c r="K1446">
        <v>59413</v>
      </c>
      <c r="L1446">
        <v>274912</v>
      </c>
      <c r="Q1446" t="s">
        <v>465</v>
      </c>
      <c r="U1446">
        <v>6</v>
      </c>
      <c r="V1446">
        <v>17</v>
      </c>
      <c r="Y1446" t="s">
        <v>65</v>
      </c>
      <c r="Z1446">
        <v>345</v>
      </c>
      <c r="AA1446" t="s">
        <v>279</v>
      </c>
      <c r="AB1446" t="s">
        <v>21</v>
      </c>
      <c r="AC1446">
        <v>284</v>
      </c>
    </row>
    <row r="1447" spans="1:29" x14ac:dyDescent="0.25">
      <c r="A1447">
        <v>345</v>
      </c>
      <c r="B1447">
        <v>345102</v>
      </c>
      <c r="C1447">
        <v>6535</v>
      </c>
      <c r="D1447" t="str">
        <f>VLOOKUP(C1447,'Schedule 3'!A:M,13,FALSE)</f>
        <v>Operational/Non-Service Expenses</v>
      </c>
      <c r="E1447">
        <v>0.16</v>
      </c>
      <c r="F1447" s="1">
        <v>42916</v>
      </c>
      <c r="G1447" t="s">
        <v>462</v>
      </c>
      <c r="H1447" t="s">
        <v>526</v>
      </c>
      <c r="I1447" t="s">
        <v>464</v>
      </c>
      <c r="J1447">
        <v>163172</v>
      </c>
      <c r="K1447">
        <v>59413</v>
      </c>
      <c r="L1447">
        <v>274912</v>
      </c>
      <c r="Q1447" t="s">
        <v>465</v>
      </c>
      <c r="U1447">
        <v>6</v>
      </c>
      <c r="V1447">
        <v>17</v>
      </c>
      <c r="Y1447" t="s">
        <v>65</v>
      </c>
      <c r="Z1447">
        <v>345</v>
      </c>
      <c r="AA1447" t="s">
        <v>279</v>
      </c>
      <c r="AB1447" t="s">
        <v>21</v>
      </c>
      <c r="AC1447">
        <v>286</v>
      </c>
    </row>
    <row r="1448" spans="1:29" x14ac:dyDescent="0.25">
      <c r="A1448">
        <v>345</v>
      </c>
      <c r="B1448">
        <v>345102</v>
      </c>
      <c r="C1448">
        <v>6535</v>
      </c>
      <c r="D1448" t="str">
        <f>VLOOKUP(C1448,'Schedule 3'!A:M,13,FALSE)</f>
        <v>Operational/Non-Service Expenses</v>
      </c>
      <c r="E1448">
        <v>0.16</v>
      </c>
      <c r="F1448" s="1">
        <v>42916</v>
      </c>
      <c r="G1448" t="s">
        <v>462</v>
      </c>
      <c r="H1448" t="s">
        <v>512</v>
      </c>
      <c r="I1448" t="s">
        <v>464</v>
      </c>
      <c r="J1448">
        <v>163173</v>
      </c>
      <c r="K1448">
        <v>59413</v>
      </c>
      <c r="L1448">
        <v>274912</v>
      </c>
      <c r="Q1448" t="s">
        <v>465</v>
      </c>
      <c r="U1448">
        <v>6</v>
      </c>
      <c r="V1448">
        <v>17</v>
      </c>
      <c r="Y1448" t="s">
        <v>65</v>
      </c>
      <c r="Z1448">
        <v>345</v>
      </c>
      <c r="AA1448" t="s">
        <v>279</v>
      </c>
      <c r="AB1448" t="s">
        <v>21</v>
      </c>
      <c r="AC1448">
        <v>288</v>
      </c>
    </row>
    <row r="1449" spans="1:29" x14ac:dyDescent="0.25">
      <c r="A1449">
        <v>345</v>
      </c>
      <c r="B1449">
        <v>345102</v>
      </c>
      <c r="C1449">
        <v>6535</v>
      </c>
      <c r="D1449" t="str">
        <f>VLOOKUP(C1449,'Schedule 3'!A:M,13,FALSE)</f>
        <v>Operational/Non-Service Expenses</v>
      </c>
      <c r="E1449">
        <v>0.74</v>
      </c>
      <c r="F1449" s="1">
        <v>42916</v>
      </c>
      <c r="G1449" t="s">
        <v>462</v>
      </c>
      <c r="H1449" t="s">
        <v>526</v>
      </c>
      <c r="I1449" t="s">
        <v>464</v>
      </c>
      <c r="J1449">
        <v>163174</v>
      </c>
      <c r="K1449">
        <v>59413</v>
      </c>
      <c r="L1449">
        <v>274912</v>
      </c>
      <c r="Q1449" t="s">
        <v>465</v>
      </c>
      <c r="U1449">
        <v>6</v>
      </c>
      <c r="V1449">
        <v>17</v>
      </c>
      <c r="Y1449" t="s">
        <v>65</v>
      </c>
      <c r="Z1449">
        <v>345</v>
      </c>
      <c r="AA1449" t="s">
        <v>279</v>
      </c>
      <c r="AB1449" t="s">
        <v>21</v>
      </c>
      <c r="AC1449">
        <v>290</v>
      </c>
    </row>
    <row r="1450" spans="1:29" x14ac:dyDescent="0.25">
      <c r="A1450">
        <v>345</v>
      </c>
      <c r="B1450">
        <v>345102</v>
      </c>
      <c r="C1450">
        <v>6535</v>
      </c>
      <c r="D1450" t="str">
        <f>VLOOKUP(C1450,'Schedule 3'!A:M,13,FALSE)</f>
        <v>Operational/Non-Service Expenses</v>
      </c>
      <c r="E1450">
        <v>1.04</v>
      </c>
      <c r="F1450" s="1">
        <v>42916</v>
      </c>
      <c r="G1450" t="s">
        <v>462</v>
      </c>
      <c r="H1450" t="s">
        <v>524</v>
      </c>
      <c r="I1450" t="s">
        <v>464</v>
      </c>
      <c r="J1450">
        <v>163175</v>
      </c>
      <c r="K1450">
        <v>59413</v>
      </c>
      <c r="L1450">
        <v>274912</v>
      </c>
      <c r="Q1450" t="s">
        <v>465</v>
      </c>
      <c r="U1450">
        <v>6</v>
      </c>
      <c r="V1450">
        <v>17</v>
      </c>
      <c r="Y1450" t="s">
        <v>65</v>
      </c>
      <c r="Z1450">
        <v>345</v>
      </c>
      <c r="AA1450" t="s">
        <v>279</v>
      </c>
      <c r="AB1450" t="s">
        <v>21</v>
      </c>
      <c r="AC1450">
        <v>292</v>
      </c>
    </row>
    <row r="1451" spans="1:29" x14ac:dyDescent="0.25">
      <c r="A1451">
        <v>345</v>
      </c>
      <c r="B1451">
        <v>345101</v>
      </c>
      <c r="C1451">
        <v>6535</v>
      </c>
      <c r="D1451" t="str">
        <f>VLOOKUP(C1451,'Schedule 3'!A:M,13,FALSE)</f>
        <v>Operational/Non-Service Expenses</v>
      </c>
      <c r="E1451">
        <v>1.22</v>
      </c>
      <c r="F1451" s="1">
        <v>42916</v>
      </c>
      <c r="G1451" t="s">
        <v>462</v>
      </c>
      <c r="H1451" t="s">
        <v>527</v>
      </c>
      <c r="I1451" t="s">
        <v>464</v>
      </c>
      <c r="J1451">
        <v>1001757</v>
      </c>
      <c r="K1451">
        <v>59413</v>
      </c>
      <c r="L1451">
        <v>274912</v>
      </c>
      <c r="Q1451" t="s">
        <v>465</v>
      </c>
      <c r="U1451">
        <v>6</v>
      </c>
      <c r="V1451">
        <v>17</v>
      </c>
      <c r="Y1451" t="s">
        <v>65</v>
      </c>
      <c r="Z1451">
        <v>345</v>
      </c>
      <c r="AA1451" t="s">
        <v>279</v>
      </c>
      <c r="AB1451" t="s">
        <v>21</v>
      </c>
      <c r="AC1451">
        <v>294</v>
      </c>
    </row>
    <row r="1452" spans="1:29" x14ac:dyDescent="0.25">
      <c r="A1452">
        <v>345</v>
      </c>
      <c r="B1452">
        <v>345102</v>
      </c>
      <c r="C1452">
        <v>6535</v>
      </c>
      <c r="D1452" t="str">
        <f>VLOOKUP(C1452,'Schedule 3'!A:M,13,FALSE)</f>
        <v>Operational/Non-Service Expenses</v>
      </c>
      <c r="E1452">
        <v>4.0999999999999996</v>
      </c>
      <c r="F1452" s="1">
        <v>42916</v>
      </c>
      <c r="G1452" t="s">
        <v>462</v>
      </c>
      <c r="H1452" t="s">
        <v>528</v>
      </c>
      <c r="I1452" t="s">
        <v>464</v>
      </c>
      <c r="J1452">
        <v>1003456</v>
      </c>
      <c r="K1452">
        <v>59413</v>
      </c>
      <c r="L1452">
        <v>274912</v>
      </c>
      <c r="Q1452" t="s">
        <v>465</v>
      </c>
      <c r="U1452">
        <v>6</v>
      </c>
      <c r="V1452">
        <v>17</v>
      </c>
      <c r="Y1452" t="s">
        <v>65</v>
      </c>
      <c r="Z1452">
        <v>345</v>
      </c>
      <c r="AA1452" t="s">
        <v>279</v>
      </c>
      <c r="AB1452" t="s">
        <v>21</v>
      </c>
      <c r="AC1452">
        <v>296</v>
      </c>
    </row>
    <row r="1453" spans="1:29" x14ac:dyDescent="0.25">
      <c r="A1453">
        <v>345</v>
      </c>
      <c r="B1453">
        <v>345101</v>
      </c>
      <c r="C1453">
        <v>6535</v>
      </c>
      <c r="D1453" t="str">
        <f>VLOOKUP(C1453,'Schedule 3'!A:M,13,FALSE)</f>
        <v>Operational/Non-Service Expenses</v>
      </c>
      <c r="E1453">
        <v>0.39</v>
      </c>
      <c r="F1453" s="1">
        <v>42916</v>
      </c>
      <c r="G1453" t="s">
        <v>462</v>
      </c>
      <c r="H1453" t="s">
        <v>529</v>
      </c>
      <c r="I1453" t="s">
        <v>464</v>
      </c>
      <c r="J1453">
        <v>2001438</v>
      </c>
      <c r="K1453">
        <v>59413</v>
      </c>
      <c r="L1453">
        <v>274912</v>
      </c>
      <c r="Q1453" t="s">
        <v>465</v>
      </c>
      <c r="U1453">
        <v>6</v>
      </c>
      <c r="V1453">
        <v>17</v>
      </c>
      <c r="Y1453" t="s">
        <v>65</v>
      </c>
      <c r="Z1453">
        <v>345</v>
      </c>
      <c r="AA1453" t="s">
        <v>279</v>
      </c>
      <c r="AB1453" t="s">
        <v>21</v>
      </c>
      <c r="AC1453">
        <v>298</v>
      </c>
    </row>
    <row r="1454" spans="1:29" x14ac:dyDescent="0.25">
      <c r="A1454">
        <v>345</v>
      </c>
      <c r="B1454">
        <v>345101</v>
      </c>
      <c r="C1454">
        <v>6540</v>
      </c>
      <c r="D1454" t="str">
        <f>VLOOKUP(C1454,'Schedule 3'!A:M,13,FALSE)</f>
        <v>Operational/Non-Service Expenses</v>
      </c>
      <c r="E1454">
        <v>14.25</v>
      </c>
      <c r="F1454" s="1">
        <v>42916</v>
      </c>
      <c r="G1454" t="s">
        <v>462</v>
      </c>
      <c r="H1454" t="s">
        <v>530</v>
      </c>
      <c r="I1454" t="s">
        <v>464</v>
      </c>
      <c r="J1454">
        <v>20911</v>
      </c>
      <c r="K1454">
        <v>59413</v>
      </c>
      <c r="L1454">
        <v>274912</v>
      </c>
      <c r="Q1454" t="s">
        <v>465</v>
      </c>
      <c r="U1454">
        <v>6</v>
      </c>
      <c r="V1454">
        <v>17</v>
      </c>
      <c r="Y1454" t="s">
        <v>65</v>
      </c>
      <c r="Z1454">
        <v>345</v>
      </c>
      <c r="AA1454" t="s">
        <v>279</v>
      </c>
      <c r="AB1454" t="s">
        <v>21</v>
      </c>
      <c r="AC1454">
        <v>300</v>
      </c>
    </row>
    <row r="1455" spans="1:29" x14ac:dyDescent="0.25">
      <c r="A1455">
        <v>345</v>
      </c>
      <c r="B1455">
        <v>345102</v>
      </c>
      <c r="C1455">
        <v>6540</v>
      </c>
      <c r="D1455" t="str">
        <f>VLOOKUP(C1455,'Schedule 3'!A:M,13,FALSE)</f>
        <v>Operational/Non-Service Expenses</v>
      </c>
      <c r="E1455">
        <v>135.43</v>
      </c>
      <c r="F1455" s="1">
        <v>42916</v>
      </c>
      <c r="G1455" t="s">
        <v>462</v>
      </c>
      <c r="H1455" t="s">
        <v>531</v>
      </c>
      <c r="I1455" t="s">
        <v>464</v>
      </c>
      <c r="J1455">
        <v>25303</v>
      </c>
      <c r="K1455">
        <v>59413</v>
      </c>
      <c r="L1455">
        <v>274912</v>
      </c>
      <c r="Q1455" t="s">
        <v>465</v>
      </c>
      <c r="U1455">
        <v>6</v>
      </c>
      <c r="V1455">
        <v>17</v>
      </c>
      <c r="Y1455" t="s">
        <v>65</v>
      </c>
      <c r="Z1455">
        <v>345</v>
      </c>
      <c r="AA1455" t="s">
        <v>279</v>
      </c>
      <c r="AB1455" t="s">
        <v>21</v>
      </c>
      <c r="AC1455">
        <v>302</v>
      </c>
    </row>
    <row r="1456" spans="1:29" x14ac:dyDescent="0.25">
      <c r="A1456">
        <v>345</v>
      </c>
      <c r="B1456">
        <v>345102</v>
      </c>
      <c r="C1456">
        <v>6540</v>
      </c>
      <c r="D1456" t="str">
        <f>VLOOKUP(C1456,'Schedule 3'!A:M,13,FALSE)</f>
        <v>Operational/Non-Service Expenses</v>
      </c>
      <c r="E1456">
        <v>95.81</v>
      </c>
      <c r="F1456" s="1">
        <v>42916</v>
      </c>
      <c r="G1456" t="s">
        <v>462</v>
      </c>
      <c r="H1456" t="s">
        <v>532</v>
      </c>
      <c r="I1456" t="s">
        <v>464</v>
      </c>
      <c r="J1456">
        <v>97906</v>
      </c>
      <c r="K1456">
        <v>59413</v>
      </c>
      <c r="L1456">
        <v>274912</v>
      </c>
      <c r="Q1456" t="s">
        <v>465</v>
      </c>
      <c r="U1456">
        <v>6</v>
      </c>
      <c r="V1456">
        <v>17</v>
      </c>
      <c r="Y1456" t="s">
        <v>65</v>
      </c>
      <c r="Z1456">
        <v>345</v>
      </c>
      <c r="AA1456" t="s">
        <v>279</v>
      </c>
      <c r="AB1456" t="s">
        <v>21</v>
      </c>
      <c r="AC1456">
        <v>304</v>
      </c>
    </row>
    <row r="1457" spans="1:29" x14ac:dyDescent="0.25">
      <c r="A1457">
        <v>345</v>
      </c>
      <c r="B1457">
        <v>345101</v>
      </c>
      <c r="C1457">
        <v>6540</v>
      </c>
      <c r="D1457" t="str">
        <f>VLOOKUP(C1457,'Schedule 3'!A:M,13,FALSE)</f>
        <v>Operational/Non-Service Expenses</v>
      </c>
      <c r="E1457">
        <v>183.66</v>
      </c>
      <c r="F1457" s="1">
        <v>42916</v>
      </c>
      <c r="G1457" t="s">
        <v>462</v>
      </c>
      <c r="H1457" t="s">
        <v>463</v>
      </c>
      <c r="I1457" t="s">
        <v>464</v>
      </c>
      <c r="J1457">
        <v>108598</v>
      </c>
      <c r="K1457">
        <v>59413</v>
      </c>
      <c r="L1457">
        <v>274912</v>
      </c>
      <c r="Q1457" t="s">
        <v>465</v>
      </c>
      <c r="U1457">
        <v>6</v>
      </c>
      <c r="V1457">
        <v>17</v>
      </c>
      <c r="Y1457" t="s">
        <v>65</v>
      </c>
      <c r="Z1457">
        <v>345</v>
      </c>
      <c r="AA1457" t="s">
        <v>279</v>
      </c>
      <c r="AB1457" t="s">
        <v>21</v>
      </c>
      <c r="AC1457">
        <v>306</v>
      </c>
    </row>
    <row r="1458" spans="1:29" x14ac:dyDescent="0.25">
      <c r="A1458">
        <v>345</v>
      </c>
      <c r="B1458">
        <v>345102</v>
      </c>
      <c r="C1458">
        <v>6540</v>
      </c>
      <c r="D1458" t="str">
        <f>VLOOKUP(C1458,'Schedule 3'!A:M,13,FALSE)</f>
        <v>Operational/Non-Service Expenses</v>
      </c>
      <c r="E1458">
        <v>783.58</v>
      </c>
      <c r="F1458" s="1">
        <v>42916</v>
      </c>
      <c r="G1458" t="s">
        <v>462</v>
      </c>
      <c r="H1458" t="s">
        <v>463</v>
      </c>
      <c r="I1458" t="s">
        <v>464</v>
      </c>
      <c r="J1458">
        <v>108618</v>
      </c>
      <c r="K1458">
        <v>59413</v>
      </c>
      <c r="L1458">
        <v>274912</v>
      </c>
      <c r="Q1458" t="s">
        <v>465</v>
      </c>
      <c r="U1458">
        <v>6</v>
      </c>
      <c r="V1458">
        <v>17</v>
      </c>
      <c r="Y1458" t="s">
        <v>65</v>
      </c>
      <c r="Z1458">
        <v>345</v>
      </c>
      <c r="AA1458" t="s">
        <v>279</v>
      </c>
      <c r="AB1458" t="s">
        <v>21</v>
      </c>
      <c r="AC1458">
        <v>308</v>
      </c>
    </row>
    <row r="1459" spans="1:29" x14ac:dyDescent="0.25">
      <c r="A1459">
        <v>345</v>
      </c>
      <c r="B1459">
        <v>345101</v>
      </c>
      <c r="C1459">
        <v>6540</v>
      </c>
      <c r="D1459" t="str">
        <f>VLOOKUP(C1459,'Schedule 3'!A:M,13,FALSE)</f>
        <v>Operational/Non-Service Expenses</v>
      </c>
      <c r="E1459">
        <v>1.59</v>
      </c>
      <c r="F1459" s="1">
        <v>42916</v>
      </c>
      <c r="G1459" t="s">
        <v>462</v>
      </c>
      <c r="H1459" t="s">
        <v>533</v>
      </c>
      <c r="I1459" t="s">
        <v>464</v>
      </c>
      <c r="J1459">
        <v>163103</v>
      </c>
      <c r="K1459">
        <v>59413</v>
      </c>
      <c r="L1459">
        <v>274912</v>
      </c>
      <c r="Q1459" t="s">
        <v>465</v>
      </c>
      <c r="U1459">
        <v>6</v>
      </c>
      <c r="V1459">
        <v>17</v>
      </c>
      <c r="Y1459" t="s">
        <v>65</v>
      </c>
      <c r="Z1459">
        <v>345</v>
      </c>
      <c r="AA1459" t="s">
        <v>279</v>
      </c>
      <c r="AB1459" t="s">
        <v>21</v>
      </c>
      <c r="AC1459">
        <v>310</v>
      </c>
    </row>
    <row r="1460" spans="1:29" x14ac:dyDescent="0.25">
      <c r="A1460">
        <v>345</v>
      </c>
      <c r="B1460">
        <v>345101</v>
      </c>
      <c r="C1460">
        <v>6540</v>
      </c>
      <c r="D1460" t="str">
        <f>VLOOKUP(C1460,'Schedule 3'!A:M,13,FALSE)</f>
        <v>Operational/Non-Service Expenses</v>
      </c>
      <c r="E1460">
        <v>1.79</v>
      </c>
      <c r="F1460" s="1">
        <v>42916</v>
      </c>
      <c r="G1460" t="s">
        <v>462</v>
      </c>
      <c r="H1460" t="s">
        <v>534</v>
      </c>
      <c r="I1460" t="s">
        <v>464</v>
      </c>
      <c r="J1460">
        <v>163104</v>
      </c>
      <c r="K1460">
        <v>59413</v>
      </c>
      <c r="L1460">
        <v>274912</v>
      </c>
      <c r="Q1460" t="s">
        <v>465</v>
      </c>
      <c r="U1460">
        <v>6</v>
      </c>
      <c r="V1460">
        <v>17</v>
      </c>
      <c r="Y1460" t="s">
        <v>65</v>
      </c>
      <c r="Z1460">
        <v>345</v>
      </c>
      <c r="AA1460" t="s">
        <v>279</v>
      </c>
      <c r="AB1460" t="s">
        <v>21</v>
      </c>
      <c r="AC1460">
        <v>312</v>
      </c>
    </row>
    <row r="1461" spans="1:29" x14ac:dyDescent="0.25">
      <c r="A1461">
        <v>345</v>
      </c>
      <c r="B1461">
        <v>345101</v>
      </c>
      <c r="C1461">
        <v>6540</v>
      </c>
      <c r="D1461" t="str">
        <f>VLOOKUP(C1461,'Schedule 3'!A:M,13,FALSE)</f>
        <v>Operational/Non-Service Expenses</v>
      </c>
      <c r="E1461">
        <v>1.81</v>
      </c>
      <c r="F1461" s="1">
        <v>42916</v>
      </c>
      <c r="G1461" t="s">
        <v>462</v>
      </c>
      <c r="H1461" t="s">
        <v>475</v>
      </c>
      <c r="I1461" t="s">
        <v>464</v>
      </c>
      <c r="J1461">
        <v>163105</v>
      </c>
      <c r="K1461">
        <v>59413</v>
      </c>
      <c r="L1461">
        <v>274912</v>
      </c>
      <c r="Q1461" t="s">
        <v>465</v>
      </c>
      <c r="U1461">
        <v>6</v>
      </c>
      <c r="V1461">
        <v>17</v>
      </c>
      <c r="Y1461" t="s">
        <v>65</v>
      </c>
      <c r="Z1461">
        <v>345</v>
      </c>
      <c r="AA1461" t="s">
        <v>279</v>
      </c>
      <c r="AB1461" t="s">
        <v>21</v>
      </c>
      <c r="AC1461">
        <v>314</v>
      </c>
    </row>
    <row r="1462" spans="1:29" x14ac:dyDescent="0.25">
      <c r="A1462">
        <v>345</v>
      </c>
      <c r="B1462">
        <v>345102</v>
      </c>
      <c r="C1462">
        <v>6540</v>
      </c>
      <c r="D1462" t="str">
        <f>VLOOKUP(C1462,'Schedule 3'!A:M,13,FALSE)</f>
        <v>Operational/Non-Service Expenses</v>
      </c>
      <c r="E1462">
        <v>5.08</v>
      </c>
      <c r="F1462" s="1">
        <v>42916</v>
      </c>
      <c r="G1462" t="s">
        <v>462</v>
      </c>
      <c r="H1462" t="s">
        <v>508</v>
      </c>
      <c r="I1462" t="s">
        <v>464</v>
      </c>
      <c r="J1462">
        <v>163176</v>
      </c>
      <c r="K1462">
        <v>59413</v>
      </c>
      <c r="L1462">
        <v>274912</v>
      </c>
      <c r="Q1462" t="s">
        <v>465</v>
      </c>
      <c r="U1462">
        <v>6</v>
      </c>
      <c r="V1462">
        <v>17</v>
      </c>
      <c r="Y1462" t="s">
        <v>65</v>
      </c>
      <c r="Z1462">
        <v>345</v>
      </c>
      <c r="AA1462" t="s">
        <v>279</v>
      </c>
      <c r="AB1462" t="s">
        <v>21</v>
      </c>
      <c r="AC1462">
        <v>316</v>
      </c>
    </row>
    <row r="1463" spans="1:29" x14ac:dyDescent="0.25">
      <c r="A1463">
        <v>345</v>
      </c>
      <c r="B1463">
        <v>345101</v>
      </c>
      <c r="C1463">
        <v>6540</v>
      </c>
      <c r="D1463" t="str">
        <f>VLOOKUP(C1463,'Schedule 3'!A:M,13,FALSE)</f>
        <v>Operational/Non-Service Expenses</v>
      </c>
      <c r="E1463">
        <v>10.89</v>
      </c>
      <c r="F1463" s="1">
        <v>42916</v>
      </c>
      <c r="G1463" t="s">
        <v>462</v>
      </c>
      <c r="H1463" t="s">
        <v>535</v>
      </c>
      <c r="I1463" t="s">
        <v>464</v>
      </c>
      <c r="J1463">
        <v>2000528</v>
      </c>
      <c r="K1463">
        <v>59413</v>
      </c>
      <c r="L1463">
        <v>274912</v>
      </c>
      <c r="Q1463" t="s">
        <v>465</v>
      </c>
      <c r="U1463">
        <v>6</v>
      </c>
      <c r="V1463">
        <v>17</v>
      </c>
      <c r="Y1463" t="s">
        <v>65</v>
      </c>
      <c r="Z1463">
        <v>345</v>
      </c>
      <c r="AA1463" t="s">
        <v>279</v>
      </c>
      <c r="AB1463" t="s">
        <v>21</v>
      </c>
      <c r="AC1463">
        <v>318</v>
      </c>
    </row>
    <row r="1464" spans="1:29" x14ac:dyDescent="0.25">
      <c r="A1464">
        <v>345</v>
      </c>
      <c r="B1464">
        <v>345102</v>
      </c>
      <c r="C1464">
        <v>6540</v>
      </c>
      <c r="D1464" t="str">
        <f>VLOOKUP(C1464,'Schedule 3'!A:M,13,FALSE)</f>
        <v>Operational/Non-Service Expenses</v>
      </c>
      <c r="E1464">
        <v>21.5</v>
      </c>
      <c r="F1464" s="1">
        <v>42916</v>
      </c>
      <c r="G1464" t="s">
        <v>462</v>
      </c>
      <c r="H1464" t="s">
        <v>536</v>
      </c>
      <c r="I1464" t="s">
        <v>464</v>
      </c>
      <c r="J1464">
        <v>2000556</v>
      </c>
      <c r="K1464">
        <v>59413</v>
      </c>
      <c r="L1464">
        <v>274912</v>
      </c>
      <c r="Q1464" t="s">
        <v>465</v>
      </c>
      <c r="U1464">
        <v>6</v>
      </c>
      <c r="V1464">
        <v>17</v>
      </c>
      <c r="Y1464" t="s">
        <v>65</v>
      </c>
      <c r="Z1464">
        <v>345</v>
      </c>
      <c r="AA1464" t="s">
        <v>279</v>
      </c>
      <c r="AB1464" t="s">
        <v>21</v>
      </c>
      <c r="AC1464">
        <v>320</v>
      </c>
    </row>
    <row r="1465" spans="1:29" x14ac:dyDescent="0.25">
      <c r="A1465">
        <v>345</v>
      </c>
      <c r="B1465">
        <v>345101</v>
      </c>
      <c r="C1465">
        <v>6540</v>
      </c>
      <c r="D1465" t="str">
        <f>VLOOKUP(C1465,'Schedule 3'!A:M,13,FALSE)</f>
        <v>Operational/Non-Service Expenses</v>
      </c>
      <c r="E1465">
        <v>1.69</v>
      </c>
      <c r="F1465" s="1">
        <v>42916</v>
      </c>
      <c r="G1465" t="s">
        <v>462</v>
      </c>
      <c r="H1465" t="s">
        <v>535</v>
      </c>
      <c r="I1465" t="s">
        <v>464</v>
      </c>
      <c r="J1465">
        <v>2000603</v>
      </c>
      <c r="K1465">
        <v>59413</v>
      </c>
      <c r="L1465">
        <v>274912</v>
      </c>
      <c r="Q1465" t="s">
        <v>465</v>
      </c>
      <c r="U1465">
        <v>6</v>
      </c>
      <c r="V1465">
        <v>17</v>
      </c>
      <c r="Y1465" t="s">
        <v>65</v>
      </c>
      <c r="Z1465">
        <v>345</v>
      </c>
      <c r="AA1465" t="s">
        <v>279</v>
      </c>
      <c r="AB1465" t="s">
        <v>21</v>
      </c>
      <c r="AC1465">
        <v>322</v>
      </c>
    </row>
    <row r="1466" spans="1:29" x14ac:dyDescent="0.25">
      <c r="A1466">
        <v>345</v>
      </c>
      <c r="B1466">
        <v>345100</v>
      </c>
      <c r="C1466">
        <v>6545</v>
      </c>
      <c r="D1466" t="str">
        <f>VLOOKUP(C1466,'Schedule 3'!A:M,13,FALSE)</f>
        <v>Operational/Non-Service Expenses</v>
      </c>
      <c r="E1466">
        <v>37.54</v>
      </c>
      <c r="F1466" s="1">
        <v>42916</v>
      </c>
      <c r="G1466" t="s">
        <v>462</v>
      </c>
      <c r="H1466" t="s">
        <v>537</v>
      </c>
      <c r="I1466" t="s">
        <v>464</v>
      </c>
      <c r="J1466">
        <v>93262</v>
      </c>
      <c r="K1466">
        <v>59413</v>
      </c>
      <c r="L1466">
        <v>274912</v>
      </c>
      <c r="Q1466" t="s">
        <v>465</v>
      </c>
      <c r="U1466">
        <v>6</v>
      </c>
      <c r="V1466">
        <v>17</v>
      </c>
      <c r="Y1466" t="s">
        <v>65</v>
      </c>
      <c r="Z1466">
        <v>345</v>
      </c>
      <c r="AA1466" t="s">
        <v>279</v>
      </c>
      <c r="AB1466" t="s">
        <v>21</v>
      </c>
      <c r="AC1466">
        <v>324</v>
      </c>
    </row>
    <row r="1467" spans="1:29" x14ac:dyDescent="0.25">
      <c r="A1467">
        <v>345</v>
      </c>
      <c r="B1467">
        <v>345101</v>
      </c>
      <c r="C1467">
        <v>6545</v>
      </c>
      <c r="D1467" t="str">
        <f>VLOOKUP(C1467,'Schedule 3'!A:M,13,FALSE)</f>
        <v>Operational/Non-Service Expenses</v>
      </c>
      <c r="E1467">
        <v>89.79</v>
      </c>
      <c r="F1467" s="1">
        <v>42916</v>
      </c>
      <c r="G1467" t="s">
        <v>462</v>
      </c>
      <c r="H1467" t="s">
        <v>537</v>
      </c>
      <c r="I1467" t="s">
        <v>464</v>
      </c>
      <c r="J1467">
        <v>93263</v>
      </c>
      <c r="K1467">
        <v>59413</v>
      </c>
      <c r="L1467">
        <v>274912</v>
      </c>
      <c r="Q1467" t="s">
        <v>465</v>
      </c>
      <c r="U1467">
        <v>6</v>
      </c>
      <c r="V1467">
        <v>17</v>
      </c>
      <c r="Y1467" t="s">
        <v>65</v>
      </c>
      <c r="Z1467">
        <v>345</v>
      </c>
      <c r="AA1467" t="s">
        <v>279</v>
      </c>
      <c r="AB1467" t="s">
        <v>21</v>
      </c>
      <c r="AC1467">
        <v>326</v>
      </c>
    </row>
    <row r="1468" spans="1:29" x14ac:dyDescent="0.25">
      <c r="A1468">
        <v>345</v>
      </c>
      <c r="B1468">
        <v>345102</v>
      </c>
      <c r="C1468">
        <v>6545</v>
      </c>
      <c r="D1468" t="str">
        <f>VLOOKUP(C1468,'Schedule 3'!A:M,13,FALSE)</f>
        <v>Operational/Non-Service Expenses</v>
      </c>
      <c r="E1468">
        <v>336.92</v>
      </c>
      <c r="F1468" s="1">
        <v>42916</v>
      </c>
      <c r="G1468" t="s">
        <v>462</v>
      </c>
      <c r="H1468" t="s">
        <v>537</v>
      </c>
      <c r="I1468" t="s">
        <v>464</v>
      </c>
      <c r="J1468">
        <v>93264</v>
      </c>
      <c r="K1468">
        <v>59413</v>
      </c>
      <c r="L1468">
        <v>274912</v>
      </c>
      <c r="Q1468" t="s">
        <v>465</v>
      </c>
      <c r="U1468">
        <v>6</v>
      </c>
      <c r="V1468">
        <v>17</v>
      </c>
      <c r="Y1468" t="s">
        <v>65</v>
      </c>
      <c r="Z1468">
        <v>345</v>
      </c>
      <c r="AA1468" t="s">
        <v>279</v>
      </c>
      <c r="AB1468" t="s">
        <v>21</v>
      </c>
      <c r="AC1468">
        <v>328</v>
      </c>
    </row>
    <row r="1469" spans="1:29" x14ac:dyDescent="0.25">
      <c r="A1469">
        <v>345</v>
      </c>
      <c r="B1469">
        <v>345101</v>
      </c>
      <c r="C1469">
        <v>6545</v>
      </c>
      <c r="D1469" t="str">
        <f>VLOOKUP(C1469,'Schedule 3'!A:M,13,FALSE)</f>
        <v>Operational/Non-Service Expenses</v>
      </c>
      <c r="E1469">
        <v>31.55</v>
      </c>
      <c r="F1469" s="1">
        <v>42916</v>
      </c>
      <c r="G1469" t="s">
        <v>462</v>
      </c>
      <c r="H1469" t="s">
        <v>463</v>
      </c>
      <c r="I1469" t="s">
        <v>464</v>
      </c>
      <c r="J1469">
        <v>108599</v>
      </c>
      <c r="K1469">
        <v>59413</v>
      </c>
      <c r="L1469">
        <v>274912</v>
      </c>
      <c r="Q1469" t="s">
        <v>465</v>
      </c>
      <c r="U1469">
        <v>6</v>
      </c>
      <c r="V1469">
        <v>17</v>
      </c>
      <c r="Y1469" t="s">
        <v>65</v>
      </c>
      <c r="Z1469">
        <v>345</v>
      </c>
      <c r="AA1469" t="s">
        <v>279</v>
      </c>
      <c r="AB1469" t="s">
        <v>21</v>
      </c>
      <c r="AC1469">
        <v>330</v>
      </c>
    </row>
    <row r="1470" spans="1:29" x14ac:dyDescent="0.25">
      <c r="A1470">
        <v>345</v>
      </c>
      <c r="B1470">
        <v>345102</v>
      </c>
      <c r="C1470">
        <v>6545</v>
      </c>
      <c r="D1470" t="str">
        <f>VLOOKUP(C1470,'Schedule 3'!A:M,13,FALSE)</f>
        <v>Operational/Non-Service Expenses</v>
      </c>
      <c r="E1470">
        <v>302.98</v>
      </c>
      <c r="F1470" s="1">
        <v>42916</v>
      </c>
      <c r="G1470" t="s">
        <v>462</v>
      </c>
      <c r="H1470" t="s">
        <v>463</v>
      </c>
      <c r="I1470" t="s">
        <v>464</v>
      </c>
      <c r="J1470">
        <v>108619</v>
      </c>
      <c r="K1470">
        <v>59413</v>
      </c>
      <c r="L1470">
        <v>274912</v>
      </c>
      <c r="Q1470" t="s">
        <v>465</v>
      </c>
      <c r="U1470">
        <v>6</v>
      </c>
      <c r="V1470">
        <v>17</v>
      </c>
      <c r="Y1470" t="s">
        <v>65</v>
      </c>
      <c r="Z1470">
        <v>345</v>
      </c>
      <c r="AA1470" t="s">
        <v>279</v>
      </c>
      <c r="AB1470" t="s">
        <v>21</v>
      </c>
      <c r="AC1470">
        <v>332</v>
      </c>
    </row>
    <row r="1471" spans="1:29" x14ac:dyDescent="0.25">
      <c r="A1471">
        <v>345</v>
      </c>
      <c r="B1471">
        <v>345101</v>
      </c>
      <c r="C1471">
        <v>6545</v>
      </c>
      <c r="D1471" t="str">
        <f>VLOOKUP(C1471,'Schedule 3'!A:M,13,FALSE)</f>
        <v>Operational/Non-Service Expenses</v>
      </c>
      <c r="E1471">
        <v>0.41</v>
      </c>
      <c r="F1471" s="1">
        <v>42916</v>
      </c>
      <c r="G1471" t="s">
        <v>462</v>
      </c>
      <c r="H1471" t="s">
        <v>492</v>
      </c>
      <c r="I1471" t="s">
        <v>464</v>
      </c>
      <c r="J1471">
        <v>163106</v>
      </c>
      <c r="K1471">
        <v>59413</v>
      </c>
      <c r="L1471">
        <v>274912</v>
      </c>
      <c r="Q1471" t="s">
        <v>465</v>
      </c>
      <c r="U1471">
        <v>6</v>
      </c>
      <c r="V1471">
        <v>17</v>
      </c>
      <c r="Y1471" t="s">
        <v>65</v>
      </c>
      <c r="Z1471">
        <v>345</v>
      </c>
      <c r="AA1471" t="s">
        <v>279</v>
      </c>
      <c r="AB1471" t="s">
        <v>21</v>
      </c>
      <c r="AC1471">
        <v>334</v>
      </c>
    </row>
    <row r="1472" spans="1:29" x14ac:dyDescent="0.25">
      <c r="A1472">
        <v>345</v>
      </c>
      <c r="B1472">
        <v>345101</v>
      </c>
      <c r="C1472">
        <v>6545</v>
      </c>
      <c r="D1472" t="str">
        <f>VLOOKUP(C1472,'Schedule 3'!A:M,13,FALSE)</f>
        <v>Operational/Non-Service Expenses</v>
      </c>
      <c r="E1472">
        <v>0.52</v>
      </c>
      <c r="F1472" s="1">
        <v>42916</v>
      </c>
      <c r="G1472" t="s">
        <v>462</v>
      </c>
      <c r="H1472" t="s">
        <v>479</v>
      </c>
      <c r="I1472" t="s">
        <v>464</v>
      </c>
      <c r="J1472">
        <v>163107</v>
      </c>
      <c r="K1472">
        <v>59413</v>
      </c>
      <c r="L1472">
        <v>274912</v>
      </c>
      <c r="Q1472" t="s">
        <v>465</v>
      </c>
      <c r="U1472">
        <v>6</v>
      </c>
      <c r="V1472">
        <v>17</v>
      </c>
      <c r="Y1472" t="s">
        <v>65</v>
      </c>
      <c r="Z1472">
        <v>345</v>
      </c>
      <c r="AA1472" t="s">
        <v>279</v>
      </c>
      <c r="AB1472" t="s">
        <v>21</v>
      </c>
      <c r="AC1472">
        <v>336</v>
      </c>
    </row>
    <row r="1473" spans="1:29" x14ac:dyDescent="0.25">
      <c r="A1473">
        <v>345</v>
      </c>
      <c r="B1473">
        <v>345101</v>
      </c>
      <c r="C1473">
        <v>6545</v>
      </c>
      <c r="D1473" t="str">
        <f>VLOOKUP(C1473,'Schedule 3'!A:M,13,FALSE)</f>
        <v>Operational/Non-Service Expenses</v>
      </c>
      <c r="E1473">
        <v>4.1900000000000004</v>
      </c>
      <c r="F1473" s="1">
        <v>42916</v>
      </c>
      <c r="G1473" t="s">
        <v>462</v>
      </c>
      <c r="H1473" t="s">
        <v>480</v>
      </c>
      <c r="I1473" t="s">
        <v>464</v>
      </c>
      <c r="J1473">
        <v>163108</v>
      </c>
      <c r="K1473">
        <v>59413</v>
      </c>
      <c r="L1473">
        <v>274912</v>
      </c>
      <c r="Q1473" t="s">
        <v>465</v>
      </c>
      <c r="U1473">
        <v>6</v>
      </c>
      <c r="V1473">
        <v>17</v>
      </c>
      <c r="Y1473" t="s">
        <v>65</v>
      </c>
      <c r="Z1473">
        <v>345</v>
      </c>
      <c r="AA1473" t="s">
        <v>279</v>
      </c>
      <c r="AB1473" t="s">
        <v>21</v>
      </c>
      <c r="AC1473">
        <v>338</v>
      </c>
    </row>
    <row r="1474" spans="1:29" x14ac:dyDescent="0.25">
      <c r="A1474">
        <v>345</v>
      </c>
      <c r="B1474">
        <v>345102</v>
      </c>
      <c r="C1474">
        <v>6545</v>
      </c>
      <c r="D1474" t="str">
        <f>VLOOKUP(C1474,'Schedule 3'!A:M,13,FALSE)</f>
        <v>Operational/Non-Service Expenses</v>
      </c>
      <c r="E1474">
        <v>0.35</v>
      </c>
      <c r="F1474" s="1">
        <v>42916</v>
      </c>
      <c r="G1474" t="s">
        <v>462</v>
      </c>
      <c r="H1474" t="s">
        <v>478</v>
      </c>
      <c r="I1474" t="s">
        <v>464</v>
      </c>
      <c r="J1474">
        <v>163177</v>
      </c>
      <c r="K1474">
        <v>59413</v>
      </c>
      <c r="L1474">
        <v>274912</v>
      </c>
      <c r="Q1474" t="s">
        <v>465</v>
      </c>
      <c r="U1474">
        <v>6</v>
      </c>
      <c r="V1474">
        <v>17</v>
      </c>
      <c r="Y1474" t="s">
        <v>65</v>
      </c>
      <c r="Z1474">
        <v>345</v>
      </c>
      <c r="AA1474" t="s">
        <v>279</v>
      </c>
      <c r="AB1474" t="s">
        <v>21</v>
      </c>
      <c r="AC1474">
        <v>340</v>
      </c>
    </row>
    <row r="1475" spans="1:29" x14ac:dyDescent="0.25">
      <c r="A1475">
        <v>345</v>
      </c>
      <c r="B1475">
        <v>345102</v>
      </c>
      <c r="C1475">
        <v>6545</v>
      </c>
      <c r="D1475" t="str">
        <f>VLOOKUP(C1475,'Schedule 3'!A:M,13,FALSE)</f>
        <v>Operational/Non-Service Expenses</v>
      </c>
      <c r="E1475">
        <v>0.57999999999999996</v>
      </c>
      <c r="F1475" s="1">
        <v>42916</v>
      </c>
      <c r="G1475" t="s">
        <v>462</v>
      </c>
      <c r="H1475" t="s">
        <v>500</v>
      </c>
      <c r="I1475" t="s">
        <v>464</v>
      </c>
      <c r="J1475">
        <v>163178</v>
      </c>
      <c r="K1475">
        <v>59413</v>
      </c>
      <c r="L1475">
        <v>274912</v>
      </c>
      <c r="Q1475" t="s">
        <v>465</v>
      </c>
      <c r="U1475">
        <v>6</v>
      </c>
      <c r="V1475">
        <v>17</v>
      </c>
      <c r="Y1475" t="s">
        <v>65</v>
      </c>
      <c r="Z1475">
        <v>345</v>
      </c>
      <c r="AA1475" t="s">
        <v>279</v>
      </c>
      <c r="AB1475" t="s">
        <v>21</v>
      </c>
      <c r="AC1475">
        <v>342</v>
      </c>
    </row>
    <row r="1476" spans="1:29" x14ac:dyDescent="0.25">
      <c r="A1476">
        <v>345</v>
      </c>
      <c r="B1476">
        <v>345102</v>
      </c>
      <c r="C1476">
        <v>6545</v>
      </c>
      <c r="D1476" t="str">
        <f>VLOOKUP(C1476,'Schedule 3'!A:M,13,FALSE)</f>
        <v>Operational/Non-Service Expenses</v>
      </c>
      <c r="E1476">
        <v>2.21</v>
      </c>
      <c r="F1476" s="1">
        <v>42916</v>
      </c>
      <c r="G1476" t="s">
        <v>462</v>
      </c>
      <c r="H1476" t="s">
        <v>480</v>
      </c>
      <c r="I1476" t="s">
        <v>464</v>
      </c>
      <c r="J1476">
        <v>163179</v>
      </c>
      <c r="K1476">
        <v>59413</v>
      </c>
      <c r="L1476">
        <v>274912</v>
      </c>
      <c r="Q1476" t="s">
        <v>465</v>
      </c>
      <c r="U1476">
        <v>6</v>
      </c>
      <c r="V1476">
        <v>17</v>
      </c>
      <c r="Y1476" t="s">
        <v>65</v>
      </c>
      <c r="Z1476">
        <v>345</v>
      </c>
      <c r="AA1476" t="s">
        <v>279</v>
      </c>
      <c r="AB1476" t="s">
        <v>21</v>
      </c>
      <c r="AC1476">
        <v>344</v>
      </c>
    </row>
    <row r="1477" spans="1:29" x14ac:dyDescent="0.25">
      <c r="A1477">
        <v>345</v>
      </c>
      <c r="B1477">
        <v>345102</v>
      </c>
      <c r="C1477">
        <v>6545</v>
      </c>
      <c r="D1477" t="str">
        <f>VLOOKUP(C1477,'Schedule 3'!A:M,13,FALSE)</f>
        <v>Operational/Non-Service Expenses</v>
      </c>
      <c r="E1477">
        <v>3.31</v>
      </c>
      <c r="F1477" s="1">
        <v>42916</v>
      </c>
      <c r="G1477" t="s">
        <v>462</v>
      </c>
      <c r="H1477" t="s">
        <v>492</v>
      </c>
      <c r="I1477" t="s">
        <v>464</v>
      </c>
      <c r="J1477">
        <v>163180</v>
      </c>
      <c r="K1477">
        <v>59413</v>
      </c>
      <c r="L1477">
        <v>274912</v>
      </c>
      <c r="Q1477" t="s">
        <v>465</v>
      </c>
      <c r="U1477">
        <v>6</v>
      </c>
      <c r="V1477">
        <v>17</v>
      </c>
      <c r="Y1477" t="s">
        <v>65</v>
      </c>
      <c r="Z1477">
        <v>345</v>
      </c>
      <c r="AA1477" t="s">
        <v>279</v>
      </c>
      <c r="AB1477" t="s">
        <v>21</v>
      </c>
      <c r="AC1477">
        <v>346</v>
      </c>
    </row>
    <row r="1478" spans="1:29" x14ac:dyDescent="0.25">
      <c r="A1478">
        <v>345</v>
      </c>
      <c r="B1478">
        <v>345102</v>
      </c>
      <c r="C1478">
        <v>6545</v>
      </c>
      <c r="D1478" t="str">
        <f>VLOOKUP(C1478,'Schedule 3'!A:M,13,FALSE)</f>
        <v>Operational/Non-Service Expenses</v>
      </c>
      <c r="E1478">
        <v>4.55</v>
      </c>
      <c r="F1478" s="1">
        <v>42916</v>
      </c>
      <c r="G1478" t="s">
        <v>462</v>
      </c>
      <c r="H1478" t="s">
        <v>479</v>
      </c>
      <c r="I1478" t="s">
        <v>464</v>
      </c>
      <c r="J1478">
        <v>163181</v>
      </c>
      <c r="K1478">
        <v>59413</v>
      </c>
      <c r="L1478">
        <v>274912</v>
      </c>
      <c r="Q1478" t="s">
        <v>465</v>
      </c>
      <c r="U1478">
        <v>6</v>
      </c>
      <c r="V1478">
        <v>17</v>
      </c>
      <c r="Y1478" t="s">
        <v>65</v>
      </c>
      <c r="Z1478">
        <v>345</v>
      </c>
      <c r="AA1478" t="s">
        <v>279</v>
      </c>
      <c r="AB1478" t="s">
        <v>21</v>
      </c>
      <c r="AC1478">
        <v>348</v>
      </c>
    </row>
    <row r="1479" spans="1:29" x14ac:dyDescent="0.25">
      <c r="A1479">
        <v>345</v>
      </c>
      <c r="B1479">
        <v>345102</v>
      </c>
      <c r="C1479">
        <v>6545</v>
      </c>
      <c r="D1479" t="str">
        <f>VLOOKUP(C1479,'Schedule 3'!A:M,13,FALSE)</f>
        <v>Operational/Non-Service Expenses</v>
      </c>
      <c r="E1479">
        <v>66.19</v>
      </c>
      <c r="F1479" s="1">
        <v>42916</v>
      </c>
      <c r="G1479" t="s">
        <v>462</v>
      </c>
      <c r="H1479" t="s">
        <v>538</v>
      </c>
      <c r="I1479" t="s">
        <v>464</v>
      </c>
      <c r="J1479">
        <v>2003110</v>
      </c>
      <c r="K1479">
        <v>59413</v>
      </c>
      <c r="L1479">
        <v>274912</v>
      </c>
      <c r="Q1479" t="s">
        <v>465</v>
      </c>
      <c r="U1479">
        <v>6</v>
      </c>
      <c r="V1479">
        <v>17</v>
      </c>
      <c r="Y1479" t="s">
        <v>65</v>
      </c>
      <c r="Z1479">
        <v>345</v>
      </c>
      <c r="AA1479" t="s">
        <v>279</v>
      </c>
      <c r="AB1479" t="s">
        <v>21</v>
      </c>
      <c r="AC1479">
        <v>350</v>
      </c>
    </row>
    <row r="1480" spans="1:29" x14ac:dyDescent="0.25">
      <c r="A1480">
        <v>345</v>
      </c>
      <c r="B1480">
        <v>345102</v>
      </c>
      <c r="C1480">
        <v>6545</v>
      </c>
      <c r="D1480" t="str">
        <f>VLOOKUP(C1480,'Schedule 3'!A:M,13,FALSE)</f>
        <v>Operational/Non-Service Expenses</v>
      </c>
      <c r="E1480">
        <v>69.67</v>
      </c>
      <c r="F1480" s="1">
        <v>42916</v>
      </c>
      <c r="G1480" t="s">
        <v>462</v>
      </c>
      <c r="H1480" t="s">
        <v>539</v>
      </c>
      <c r="I1480" t="s">
        <v>464</v>
      </c>
      <c r="J1480">
        <v>2003111</v>
      </c>
      <c r="K1480">
        <v>59413</v>
      </c>
      <c r="L1480">
        <v>274912</v>
      </c>
      <c r="Q1480" t="s">
        <v>465</v>
      </c>
      <c r="U1480">
        <v>6</v>
      </c>
      <c r="V1480">
        <v>17</v>
      </c>
      <c r="Y1480" t="s">
        <v>65</v>
      </c>
      <c r="Z1480">
        <v>345</v>
      </c>
      <c r="AA1480" t="s">
        <v>279</v>
      </c>
      <c r="AB1480" t="s">
        <v>21</v>
      </c>
      <c r="AC1480">
        <v>352</v>
      </c>
    </row>
    <row r="1481" spans="1:29" x14ac:dyDescent="0.25">
      <c r="A1481">
        <v>345</v>
      </c>
      <c r="B1481">
        <v>345101</v>
      </c>
      <c r="C1481">
        <v>6545</v>
      </c>
      <c r="D1481" t="str">
        <f>VLOOKUP(C1481,'Schedule 3'!A:M,13,FALSE)</f>
        <v>Operational/Non-Service Expenses</v>
      </c>
      <c r="E1481">
        <v>178.2</v>
      </c>
      <c r="F1481" s="1">
        <v>42916</v>
      </c>
      <c r="G1481" t="s">
        <v>462</v>
      </c>
      <c r="H1481" t="s">
        <v>540</v>
      </c>
      <c r="I1481" t="s">
        <v>464</v>
      </c>
      <c r="J1481">
        <v>5000320</v>
      </c>
      <c r="K1481">
        <v>59413</v>
      </c>
      <c r="L1481">
        <v>274912</v>
      </c>
      <c r="Q1481" t="s">
        <v>465</v>
      </c>
      <c r="U1481">
        <v>6</v>
      </c>
      <c r="V1481">
        <v>17</v>
      </c>
      <c r="Y1481" t="s">
        <v>65</v>
      </c>
      <c r="Z1481">
        <v>345</v>
      </c>
      <c r="AA1481" t="s">
        <v>279</v>
      </c>
      <c r="AB1481" t="s">
        <v>21</v>
      </c>
      <c r="AC1481">
        <v>354</v>
      </c>
    </row>
    <row r="1482" spans="1:29" x14ac:dyDescent="0.25">
      <c r="A1482">
        <v>345</v>
      </c>
      <c r="B1482">
        <v>345102</v>
      </c>
      <c r="C1482">
        <v>6550</v>
      </c>
      <c r="D1482" t="str">
        <f>VLOOKUP(C1482,'Schedule 3'!A:M,13,FALSE)</f>
        <v>Operational/Non-Service Expenses</v>
      </c>
      <c r="E1482">
        <v>10.96</v>
      </c>
      <c r="F1482" s="1">
        <v>42916</v>
      </c>
      <c r="G1482" t="s">
        <v>462</v>
      </c>
      <c r="H1482" t="s">
        <v>541</v>
      </c>
      <c r="I1482" t="s">
        <v>464</v>
      </c>
      <c r="J1482">
        <v>20067</v>
      </c>
      <c r="K1482">
        <v>59413</v>
      </c>
      <c r="L1482">
        <v>274912</v>
      </c>
      <c r="Q1482" t="s">
        <v>465</v>
      </c>
      <c r="U1482">
        <v>6</v>
      </c>
      <c r="V1482">
        <v>17</v>
      </c>
      <c r="Y1482" t="s">
        <v>65</v>
      </c>
      <c r="Z1482">
        <v>345</v>
      </c>
      <c r="AA1482" t="s">
        <v>279</v>
      </c>
      <c r="AB1482" t="s">
        <v>21</v>
      </c>
      <c r="AC1482">
        <v>356</v>
      </c>
    </row>
    <row r="1483" spans="1:29" x14ac:dyDescent="0.25">
      <c r="A1483">
        <v>345</v>
      </c>
      <c r="B1483">
        <v>345102</v>
      </c>
      <c r="C1483">
        <v>6550</v>
      </c>
      <c r="D1483" t="str">
        <f>VLOOKUP(C1483,'Schedule 3'!A:M,13,FALSE)</f>
        <v>Operational/Non-Service Expenses</v>
      </c>
      <c r="E1483">
        <v>0.54</v>
      </c>
      <c r="F1483" s="1">
        <v>42916</v>
      </c>
      <c r="G1483" t="s">
        <v>462</v>
      </c>
      <c r="H1483" t="s">
        <v>542</v>
      </c>
      <c r="I1483" t="s">
        <v>464</v>
      </c>
      <c r="J1483">
        <v>20122</v>
      </c>
      <c r="K1483">
        <v>59413</v>
      </c>
      <c r="L1483">
        <v>274912</v>
      </c>
      <c r="Q1483" t="s">
        <v>465</v>
      </c>
      <c r="U1483">
        <v>6</v>
      </c>
      <c r="V1483">
        <v>17</v>
      </c>
      <c r="Y1483" t="s">
        <v>65</v>
      </c>
      <c r="Z1483">
        <v>345</v>
      </c>
      <c r="AA1483" t="s">
        <v>279</v>
      </c>
      <c r="AB1483" t="s">
        <v>21</v>
      </c>
      <c r="AC1483">
        <v>358</v>
      </c>
    </row>
    <row r="1484" spans="1:29" x14ac:dyDescent="0.25">
      <c r="A1484">
        <v>345</v>
      </c>
      <c r="B1484">
        <v>345101</v>
      </c>
      <c r="C1484">
        <v>6550</v>
      </c>
      <c r="D1484" t="str">
        <f>VLOOKUP(C1484,'Schedule 3'!A:M,13,FALSE)</f>
        <v>Operational/Non-Service Expenses</v>
      </c>
      <c r="E1484">
        <v>2.59</v>
      </c>
      <c r="F1484" s="1">
        <v>42916</v>
      </c>
      <c r="G1484" t="s">
        <v>462</v>
      </c>
      <c r="H1484" t="s">
        <v>543</v>
      </c>
      <c r="I1484" t="s">
        <v>464</v>
      </c>
      <c r="J1484">
        <v>20142</v>
      </c>
      <c r="K1484">
        <v>59413</v>
      </c>
      <c r="L1484">
        <v>274912</v>
      </c>
      <c r="Q1484" t="s">
        <v>465</v>
      </c>
      <c r="U1484">
        <v>6</v>
      </c>
      <c r="V1484">
        <v>17</v>
      </c>
      <c r="Y1484" t="s">
        <v>65</v>
      </c>
      <c r="Z1484">
        <v>345</v>
      </c>
      <c r="AA1484" t="s">
        <v>279</v>
      </c>
      <c r="AB1484" t="s">
        <v>21</v>
      </c>
      <c r="AC1484">
        <v>360</v>
      </c>
    </row>
    <row r="1485" spans="1:29" x14ac:dyDescent="0.25">
      <c r="A1485">
        <v>345</v>
      </c>
      <c r="B1485">
        <v>345101</v>
      </c>
      <c r="C1485">
        <v>6550</v>
      </c>
      <c r="D1485" t="str">
        <f>VLOOKUP(C1485,'Schedule 3'!A:M,13,FALSE)</f>
        <v>Operational/Non-Service Expenses</v>
      </c>
      <c r="E1485">
        <v>0.28999999999999998</v>
      </c>
      <c r="F1485" s="1">
        <v>42916</v>
      </c>
      <c r="G1485" t="s">
        <v>462</v>
      </c>
      <c r="H1485" t="s">
        <v>544</v>
      </c>
      <c r="I1485" t="s">
        <v>464</v>
      </c>
      <c r="J1485">
        <v>20218</v>
      </c>
      <c r="K1485">
        <v>59413</v>
      </c>
      <c r="L1485">
        <v>274912</v>
      </c>
      <c r="Q1485" t="s">
        <v>465</v>
      </c>
      <c r="U1485">
        <v>6</v>
      </c>
      <c r="V1485">
        <v>17</v>
      </c>
      <c r="Y1485" t="s">
        <v>65</v>
      </c>
      <c r="Z1485">
        <v>345</v>
      </c>
      <c r="AA1485" t="s">
        <v>279</v>
      </c>
      <c r="AB1485" t="s">
        <v>21</v>
      </c>
      <c r="AC1485">
        <v>362</v>
      </c>
    </row>
    <row r="1486" spans="1:29" x14ac:dyDescent="0.25">
      <c r="A1486">
        <v>345</v>
      </c>
      <c r="B1486">
        <v>345102</v>
      </c>
      <c r="C1486">
        <v>6550</v>
      </c>
      <c r="D1486" t="str">
        <f>VLOOKUP(C1486,'Schedule 3'!A:M,13,FALSE)</f>
        <v>Operational/Non-Service Expenses</v>
      </c>
      <c r="E1486">
        <v>45.7</v>
      </c>
      <c r="F1486" s="1">
        <v>42916</v>
      </c>
      <c r="G1486" t="s">
        <v>462</v>
      </c>
      <c r="H1486" t="s">
        <v>545</v>
      </c>
      <c r="I1486" t="s">
        <v>464</v>
      </c>
      <c r="J1486">
        <v>98150</v>
      </c>
      <c r="K1486">
        <v>59413</v>
      </c>
      <c r="L1486">
        <v>274912</v>
      </c>
      <c r="Q1486" t="s">
        <v>465</v>
      </c>
      <c r="U1486">
        <v>6</v>
      </c>
      <c r="V1486">
        <v>17</v>
      </c>
      <c r="Y1486" t="s">
        <v>65</v>
      </c>
      <c r="Z1486">
        <v>345</v>
      </c>
      <c r="AA1486" t="s">
        <v>279</v>
      </c>
      <c r="AB1486" t="s">
        <v>21</v>
      </c>
      <c r="AC1486">
        <v>364</v>
      </c>
    </row>
    <row r="1487" spans="1:29" x14ac:dyDescent="0.25">
      <c r="A1487">
        <v>345</v>
      </c>
      <c r="B1487">
        <v>345101</v>
      </c>
      <c r="C1487">
        <v>6550</v>
      </c>
      <c r="D1487" t="str">
        <f>VLOOKUP(C1487,'Schedule 3'!A:M,13,FALSE)</f>
        <v>Operational/Non-Service Expenses</v>
      </c>
      <c r="E1487">
        <v>1.88</v>
      </c>
      <c r="F1487" s="1">
        <v>42916</v>
      </c>
      <c r="G1487" t="s">
        <v>462</v>
      </c>
      <c r="H1487" t="s">
        <v>545</v>
      </c>
      <c r="I1487" t="s">
        <v>464</v>
      </c>
      <c r="J1487">
        <v>98198</v>
      </c>
      <c r="K1487">
        <v>59413</v>
      </c>
      <c r="L1487">
        <v>274912</v>
      </c>
      <c r="Q1487" t="s">
        <v>465</v>
      </c>
      <c r="U1487">
        <v>6</v>
      </c>
      <c r="V1487">
        <v>17</v>
      </c>
      <c r="Y1487" t="s">
        <v>65</v>
      </c>
      <c r="Z1487">
        <v>345</v>
      </c>
      <c r="AA1487" t="s">
        <v>279</v>
      </c>
      <c r="AB1487" t="s">
        <v>21</v>
      </c>
      <c r="AC1487">
        <v>366</v>
      </c>
    </row>
    <row r="1488" spans="1:29" x14ac:dyDescent="0.25">
      <c r="A1488">
        <v>345</v>
      </c>
      <c r="B1488">
        <v>345101</v>
      </c>
      <c r="C1488">
        <v>6550</v>
      </c>
      <c r="D1488" t="str">
        <f>VLOOKUP(C1488,'Schedule 3'!A:M,13,FALSE)</f>
        <v>Operational/Non-Service Expenses</v>
      </c>
      <c r="E1488">
        <v>-40.1</v>
      </c>
      <c r="F1488" s="1">
        <v>42916</v>
      </c>
      <c r="G1488" t="s">
        <v>462</v>
      </c>
      <c r="H1488" t="s">
        <v>463</v>
      </c>
      <c r="I1488" t="s">
        <v>464</v>
      </c>
      <c r="J1488">
        <v>108600</v>
      </c>
      <c r="K1488">
        <v>59413</v>
      </c>
      <c r="L1488">
        <v>274912</v>
      </c>
      <c r="Q1488" t="s">
        <v>465</v>
      </c>
      <c r="U1488">
        <v>6</v>
      </c>
      <c r="V1488">
        <v>17</v>
      </c>
      <c r="Y1488" t="s">
        <v>65</v>
      </c>
      <c r="Z1488">
        <v>345</v>
      </c>
      <c r="AA1488" t="s">
        <v>279</v>
      </c>
      <c r="AB1488" t="s">
        <v>21</v>
      </c>
      <c r="AC1488">
        <v>368</v>
      </c>
    </row>
    <row r="1489" spans="1:29" x14ac:dyDescent="0.25">
      <c r="A1489">
        <v>345</v>
      </c>
      <c r="B1489">
        <v>345102</v>
      </c>
      <c r="C1489">
        <v>6550</v>
      </c>
      <c r="D1489" t="str">
        <f>VLOOKUP(C1489,'Schedule 3'!A:M,13,FALSE)</f>
        <v>Operational/Non-Service Expenses</v>
      </c>
      <c r="E1489">
        <v>441.34</v>
      </c>
      <c r="F1489" s="1">
        <v>42916</v>
      </c>
      <c r="G1489" t="s">
        <v>462</v>
      </c>
      <c r="H1489" t="s">
        <v>463</v>
      </c>
      <c r="I1489" t="s">
        <v>464</v>
      </c>
      <c r="J1489">
        <v>108620</v>
      </c>
      <c r="K1489">
        <v>59413</v>
      </c>
      <c r="L1489">
        <v>274912</v>
      </c>
      <c r="Q1489" t="s">
        <v>465</v>
      </c>
      <c r="U1489">
        <v>6</v>
      </c>
      <c r="V1489">
        <v>17</v>
      </c>
      <c r="Y1489" t="s">
        <v>65</v>
      </c>
      <c r="Z1489">
        <v>345</v>
      </c>
      <c r="AA1489" t="s">
        <v>279</v>
      </c>
      <c r="AB1489" t="s">
        <v>21</v>
      </c>
      <c r="AC1489">
        <v>370</v>
      </c>
    </row>
    <row r="1490" spans="1:29" x14ac:dyDescent="0.25">
      <c r="A1490">
        <v>345</v>
      </c>
      <c r="B1490">
        <v>345101</v>
      </c>
      <c r="C1490">
        <v>6550</v>
      </c>
      <c r="D1490" t="str">
        <f>VLOOKUP(C1490,'Schedule 3'!A:M,13,FALSE)</f>
        <v>Operational/Non-Service Expenses</v>
      </c>
      <c r="E1490">
        <v>0.41</v>
      </c>
      <c r="F1490" s="1">
        <v>42916</v>
      </c>
      <c r="G1490" t="s">
        <v>462</v>
      </c>
      <c r="H1490" t="s">
        <v>479</v>
      </c>
      <c r="I1490" t="s">
        <v>464</v>
      </c>
      <c r="J1490">
        <v>163109</v>
      </c>
      <c r="K1490">
        <v>59413</v>
      </c>
      <c r="L1490">
        <v>274912</v>
      </c>
      <c r="Q1490" t="s">
        <v>465</v>
      </c>
      <c r="U1490">
        <v>6</v>
      </c>
      <c r="V1490">
        <v>17</v>
      </c>
      <c r="Y1490" t="s">
        <v>65</v>
      </c>
      <c r="Z1490">
        <v>345</v>
      </c>
      <c r="AA1490" t="s">
        <v>279</v>
      </c>
      <c r="AB1490" t="s">
        <v>21</v>
      </c>
      <c r="AC1490">
        <v>372</v>
      </c>
    </row>
    <row r="1491" spans="1:29" x14ac:dyDescent="0.25">
      <c r="A1491">
        <v>345</v>
      </c>
      <c r="B1491">
        <v>345102</v>
      </c>
      <c r="C1491">
        <v>6550</v>
      </c>
      <c r="D1491" t="str">
        <f>VLOOKUP(C1491,'Schedule 3'!A:M,13,FALSE)</f>
        <v>Operational/Non-Service Expenses</v>
      </c>
      <c r="E1491">
        <v>0.36</v>
      </c>
      <c r="F1491" s="1">
        <v>42916</v>
      </c>
      <c r="G1491" t="s">
        <v>462</v>
      </c>
      <c r="H1491" t="s">
        <v>478</v>
      </c>
      <c r="I1491" t="s">
        <v>464</v>
      </c>
      <c r="J1491">
        <v>163182</v>
      </c>
      <c r="K1491">
        <v>59413</v>
      </c>
      <c r="L1491">
        <v>274912</v>
      </c>
      <c r="Q1491" t="s">
        <v>465</v>
      </c>
      <c r="U1491">
        <v>6</v>
      </c>
      <c r="V1491">
        <v>17</v>
      </c>
      <c r="Y1491" t="s">
        <v>65</v>
      </c>
      <c r="Z1491">
        <v>345</v>
      </c>
      <c r="AA1491" t="s">
        <v>279</v>
      </c>
      <c r="AB1491" t="s">
        <v>21</v>
      </c>
      <c r="AC1491">
        <v>374</v>
      </c>
    </row>
    <row r="1492" spans="1:29" x14ac:dyDescent="0.25">
      <c r="A1492">
        <v>345</v>
      </c>
      <c r="B1492">
        <v>345101</v>
      </c>
      <c r="C1492">
        <v>6550</v>
      </c>
      <c r="D1492" t="str">
        <f>VLOOKUP(C1492,'Schedule 3'!A:M,13,FALSE)</f>
        <v>Operational/Non-Service Expenses</v>
      </c>
      <c r="E1492">
        <v>107.73</v>
      </c>
      <c r="F1492" s="1">
        <v>42916</v>
      </c>
      <c r="G1492" t="s">
        <v>462</v>
      </c>
      <c r="H1492" t="s">
        <v>546</v>
      </c>
      <c r="I1492" t="s">
        <v>464</v>
      </c>
      <c r="J1492">
        <v>2003114</v>
      </c>
      <c r="K1492">
        <v>59413</v>
      </c>
      <c r="L1492">
        <v>274912</v>
      </c>
      <c r="Q1492" t="s">
        <v>465</v>
      </c>
      <c r="U1492">
        <v>6</v>
      </c>
      <c r="V1492">
        <v>17</v>
      </c>
      <c r="Y1492" t="s">
        <v>65</v>
      </c>
      <c r="Z1492">
        <v>345</v>
      </c>
      <c r="AA1492" t="s">
        <v>279</v>
      </c>
      <c r="AB1492" t="s">
        <v>21</v>
      </c>
      <c r="AC1492">
        <v>376</v>
      </c>
    </row>
    <row r="1493" spans="1:29" x14ac:dyDescent="0.25">
      <c r="A1493">
        <v>345</v>
      </c>
      <c r="B1493">
        <v>345102</v>
      </c>
      <c r="C1493">
        <v>6550</v>
      </c>
      <c r="D1493" t="str">
        <f>VLOOKUP(C1493,'Schedule 3'!A:M,13,FALSE)</f>
        <v>Operational/Non-Service Expenses</v>
      </c>
      <c r="E1493">
        <v>113.1</v>
      </c>
      <c r="F1493" s="1">
        <v>42916</v>
      </c>
      <c r="G1493" t="s">
        <v>462</v>
      </c>
      <c r="H1493" t="s">
        <v>547</v>
      </c>
      <c r="I1493" t="s">
        <v>464</v>
      </c>
      <c r="J1493">
        <v>2003115</v>
      </c>
      <c r="K1493">
        <v>59413</v>
      </c>
      <c r="L1493">
        <v>274912</v>
      </c>
      <c r="Q1493" t="s">
        <v>465</v>
      </c>
      <c r="U1493">
        <v>6</v>
      </c>
      <c r="V1493">
        <v>17</v>
      </c>
      <c r="Y1493" t="s">
        <v>65</v>
      </c>
      <c r="Z1493">
        <v>345</v>
      </c>
      <c r="AA1493" t="s">
        <v>279</v>
      </c>
      <c r="AB1493" t="s">
        <v>21</v>
      </c>
      <c r="AC1493">
        <v>378</v>
      </c>
    </row>
    <row r="1494" spans="1:29" x14ac:dyDescent="0.25">
      <c r="A1494">
        <v>345</v>
      </c>
      <c r="B1494">
        <v>345102</v>
      </c>
      <c r="C1494">
        <v>6555</v>
      </c>
      <c r="D1494" t="str">
        <f>VLOOKUP(C1494,'Schedule 3'!A:M,13,FALSE)</f>
        <v>Operational/Non-Service Expenses</v>
      </c>
      <c r="E1494">
        <v>0.22</v>
      </c>
      <c r="F1494" s="1">
        <v>42916</v>
      </c>
      <c r="G1494" t="s">
        <v>462</v>
      </c>
      <c r="H1494" t="s">
        <v>578</v>
      </c>
      <c r="I1494" t="s">
        <v>464</v>
      </c>
      <c r="J1494">
        <v>80315</v>
      </c>
      <c r="K1494">
        <v>59413</v>
      </c>
      <c r="L1494">
        <v>274912</v>
      </c>
      <c r="Q1494" t="s">
        <v>465</v>
      </c>
      <c r="U1494">
        <v>6</v>
      </c>
      <c r="V1494">
        <v>17</v>
      </c>
      <c r="Y1494" t="s">
        <v>65</v>
      </c>
      <c r="Z1494">
        <v>345</v>
      </c>
      <c r="AA1494" t="s">
        <v>279</v>
      </c>
      <c r="AB1494" t="s">
        <v>21</v>
      </c>
      <c r="AC1494">
        <v>380</v>
      </c>
    </row>
    <row r="1495" spans="1:29" x14ac:dyDescent="0.25">
      <c r="A1495">
        <v>345</v>
      </c>
      <c r="B1495">
        <v>345101</v>
      </c>
      <c r="C1495">
        <v>6580</v>
      </c>
      <c r="D1495" t="str">
        <f>VLOOKUP(C1495,'Schedule 3'!A:M,13,FALSE)</f>
        <v>Other Personnel Related Expenses</v>
      </c>
      <c r="E1495">
        <v>85.14</v>
      </c>
      <c r="F1495" s="1">
        <v>42916</v>
      </c>
      <c r="G1495" t="s">
        <v>462</v>
      </c>
      <c r="H1495" t="s">
        <v>463</v>
      </c>
      <c r="I1495" t="s">
        <v>464</v>
      </c>
      <c r="J1495">
        <v>108601</v>
      </c>
      <c r="K1495">
        <v>59413</v>
      </c>
      <c r="L1495">
        <v>274912</v>
      </c>
      <c r="Q1495" t="s">
        <v>465</v>
      </c>
      <c r="U1495">
        <v>6</v>
      </c>
      <c r="V1495">
        <v>17</v>
      </c>
      <c r="Y1495" t="s">
        <v>65</v>
      </c>
      <c r="Z1495">
        <v>345</v>
      </c>
      <c r="AA1495" t="s">
        <v>279</v>
      </c>
      <c r="AB1495" t="s">
        <v>21</v>
      </c>
      <c r="AC1495">
        <v>382</v>
      </c>
    </row>
    <row r="1496" spans="1:29" x14ac:dyDescent="0.25">
      <c r="A1496">
        <v>345</v>
      </c>
      <c r="B1496">
        <v>345102</v>
      </c>
      <c r="C1496">
        <v>6580</v>
      </c>
      <c r="D1496" t="str">
        <f>VLOOKUP(C1496,'Schedule 3'!A:M,13,FALSE)</f>
        <v>Other Personnel Related Expenses</v>
      </c>
      <c r="E1496">
        <v>30.31</v>
      </c>
      <c r="F1496" s="1">
        <v>42916</v>
      </c>
      <c r="G1496" t="s">
        <v>462</v>
      </c>
      <c r="H1496" t="s">
        <v>463</v>
      </c>
      <c r="I1496" t="s">
        <v>464</v>
      </c>
      <c r="J1496">
        <v>108621</v>
      </c>
      <c r="K1496">
        <v>59413</v>
      </c>
      <c r="L1496">
        <v>274912</v>
      </c>
      <c r="Q1496" t="s">
        <v>465</v>
      </c>
      <c r="U1496">
        <v>6</v>
      </c>
      <c r="V1496">
        <v>17</v>
      </c>
      <c r="Y1496" t="s">
        <v>65</v>
      </c>
      <c r="Z1496">
        <v>345</v>
      </c>
      <c r="AA1496" t="s">
        <v>279</v>
      </c>
      <c r="AB1496" t="s">
        <v>21</v>
      </c>
      <c r="AC1496">
        <v>384</v>
      </c>
    </row>
    <row r="1497" spans="1:29" x14ac:dyDescent="0.25">
      <c r="A1497">
        <v>345</v>
      </c>
      <c r="B1497">
        <v>345101</v>
      </c>
      <c r="C1497">
        <v>6580</v>
      </c>
      <c r="D1497" t="str">
        <f>VLOOKUP(C1497,'Schedule 3'!A:M,13,FALSE)</f>
        <v>Other Personnel Related Expenses</v>
      </c>
      <c r="E1497">
        <v>0.33</v>
      </c>
      <c r="F1497" s="1">
        <v>42916</v>
      </c>
      <c r="G1497" t="s">
        <v>462</v>
      </c>
      <c r="H1497" t="s">
        <v>548</v>
      </c>
      <c r="I1497" t="s">
        <v>464</v>
      </c>
      <c r="J1497">
        <v>163110</v>
      </c>
      <c r="K1497">
        <v>59413</v>
      </c>
      <c r="L1497">
        <v>274912</v>
      </c>
      <c r="Q1497" t="s">
        <v>465</v>
      </c>
      <c r="U1497">
        <v>6</v>
      </c>
      <c r="V1497">
        <v>17</v>
      </c>
      <c r="Y1497" t="s">
        <v>65</v>
      </c>
      <c r="Z1497">
        <v>345</v>
      </c>
      <c r="AA1497" t="s">
        <v>279</v>
      </c>
      <c r="AB1497" t="s">
        <v>21</v>
      </c>
      <c r="AC1497">
        <v>386</v>
      </c>
    </row>
    <row r="1498" spans="1:29" x14ac:dyDescent="0.25">
      <c r="A1498">
        <v>345</v>
      </c>
      <c r="B1498">
        <v>345101</v>
      </c>
      <c r="C1498">
        <v>6580</v>
      </c>
      <c r="D1498" t="str">
        <f>VLOOKUP(C1498,'Schedule 3'!A:M,13,FALSE)</f>
        <v>Other Personnel Related Expenses</v>
      </c>
      <c r="E1498">
        <v>0.55000000000000004</v>
      </c>
      <c r="F1498" s="1">
        <v>42916</v>
      </c>
      <c r="G1498" t="s">
        <v>462</v>
      </c>
      <c r="H1498" t="s">
        <v>467</v>
      </c>
      <c r="I1498" t="s">
        <v>464</v>
      </c>
      <c r="J1498">
        <v>163111</v>
      </c>
      <c r="K1498">
        <v>59413</v>
      </c>
      <c r="L1498">
        <v>274912</v>
      </c>
      <c r="Q1498" t="s">
        <v>465</v>
      </c>
      <c r="U1498">
        <v>6</v>
      </c>
      <c r="V1498">
        <v>17</v>
      </c>
      <c r="Y1498" t="s">
        <v>65</v>
      </c>
      <c r="Z1498">
        <v>345</v>
      </c>
      <c r="AA1498" t="s">
        <v>279</v>
      </c>
      <c r="AB1498" t="s">
        <v>21</v>
      </c>
      <c r="AC1498">
        <v>388</v>
      </c>
    </row>
    <row r="1499" spans="1:29" x14ac:dyDescent="0.25">
      <c r="A1499">
        <v>345</v>
      </c>
      <c r="B1499">
        <v>345101</v>
      </c>
      <c r="C1499">
        <v>6580</v>
      </c>
      <c r="D1499" t="str">
        <f>VLOOKUP(C1499,'Schedule 3'!A:M,13,FALSE)</f>
        <v>Other Personnel Related Expenses</v>
      </c>
      <c r="E1499">
        <v>2.33</v>
      </c>
      <c r="F1499" s="1">
        <v>42916</v>
      </c>
      <c r="G1499" t="s">
        <v>462</v>
      </c>
      <c r="H1499" t="s">
        <v>548</v>
      </c>
      <c r="I1499" t="s">
        <v>464</v>
      </c>
      <c r="J1499">
        <v>163112</v>
      </c>
      <c r="K1499">
        <v>59413</v>
      </c>
      <c r="L1499">
        <v>274912</v>
      </c>
      <c r="Q1499" t="s">
        <v>465</v>
      </c>
      <c r="U1499">
        <v>6</v>
      </c>
      <c r="V1499">
        <v>17</v>
      </c>
      <c r="Y1499" t="s">
        <v>65</v>
      </c>
      <c r="Z1499">
        <v>345</v>
      </c>
      <c r="AA1499" t="s">
        <v>279</v>
      </c>
      <c r="AB1499" t="s">
        <v>21</v>
      </c>
      <c r="AC1499">
        <v>390</v>
      </c>
    </row>
    <row r="1500" spans="1:29" x14ac:dyDescent="0.25">
      <c r="A1500">
        <v>345</v>
      </c>
      <c r="B1500">
        <v>345101</v>
      </c>
      <c r="C1500">
        <v>6580</v>
      </c>
      <c r="D1500" t="str">
        <f>VLOOKUP(C1500,'Schedule 3'!A:M,13,FALSE)</f>
        <v>Other Personnel Related Expenses</v>
      </c>
      <c r="E1500">
        <v>1.96</v>
      </c>
      <c r="F1500" s="1">
        <v>42916</v>
      </c>
      <c r="G1500" t="s">
        <v>462</v>
      </c>
      <c r="H1500" t="s">
        <v>549</v>
      </c>
      <c r="I1500" t="s">
        <v>464</v>
      </c>
      <c r="J1500">
        <v>1004305</v>
      </c>
      <c r="K1500">
        <v>59413</v>
      </c>
      <c r="L1500">
        <v>274912</v>
      </c>
      <c r="Q1500" t="s">
        <v>465</v>
      </c>
      <c r="U1500">
        <v>6</v>
      </c>
      <c r="V1500">
        <v>17</v>
      </c>
      <c r="Y1500" t="s">
        <v>65</v>
      </c>
      <c r="Z1500">
        <v>345</v>
      </c>
      <c r="AA1500" t="s">
        <v>279</v>
      </c>
      <c r="AB1500" t="s">
        <v>21</v>
      </c>
      <c r="AC1500">
        <v>392</v>
      </c>
    </row>
    <row r="1501" spans="1:29" x14ac:dyDescent="0.25">
      <c r="A1501">
        <v>345</v>
      </c>
      <c r="B1501">
        <v>345101</v>
      </c>
      <c r="C1501">
        <v>6580</v>
      </c>
      <c r="D1501" t="str">
        <f>VLOOKUP(C1501,'Schedule 3'!A:M,13,FALSE)</f>
        <v>Other Personnel Related Expenses</v>
      </c>
      <c r="E1501">
        <v>2.72</v>
      </c>
      <c r="F1501" s="1">
        <v>42916</v>
      </c>
      <c r="G1501" t="s">
        <v>462</v>
      </c>
      <c r="H1501" t="s">
        <v>549</v>
      </c>
      <c r="I1501" t="s">
        <v>464</v>
      </c>
      <c r="J1501">
        <v>1010510</v>
      </c>
      <c r="K1501">
        <v>59413</v>
      </c>
      <c r="L1501">
        <v>274912</v>
      </c>
      <c r="Q1501" t="s">
        <v>465</v>
      </c>
      <c r="U1501">
        <v>6</v>
      </c>
      <c r="V1501">
        <v>17</v>
      </c>
      <c r="Y1501" t="s">
        <v>65</v>
      </c>
      <c r="Z1501">
        <v>345</v>
      </c>
      <c r="AA1501" t="s">
        <v>279</v>
      </c>
      <c r="AB1501" t="s">
        <v>21</v>
      </c>
      <c r="AC1501">
        <v>394</v>
      </c>
    </row>
    <row r="1502" spans="1:29" x14ac:dyDescent="0.25">
      <c r="A1502">
        <v>345</v>
      </c>
      <c r="B1502">
        <v>345101</v>
      </c>
      <c r="C1502">
        <v>6585</v>
      </c>
      <c r="D1502" t="str">
        <f>VLOOKUP(C1502,'Schedule 3'!A:M,13,FALSE)</f>
        <v>Other Personnel Related Expenses</v>
      </c>
      <c r="E1502">
        <v>0.4</v>
      </c>
      <c r="F1502" s="1">
        <v>42916</v>
      </c>
      <c r="G1502" t="s">
        <v>462</v>
      </c>
      <c r="H1502" t="s">
        <v>463</v>
      </c>
      <c r="I1502" t="s">
        <v>464</v>
      </c>
      <c r="J1502">
        <v>108583</v>
      </c>
      <c r="K1502">
        <v>59413</v>
      </c>
      <c r="L1502">
        <v>274912</v>
      </c>
      <c r="Q1502" t="s">
        <v>465</v>
      </c>
      <c r="U1502">
        <v>6</v>
      </c>
      <c r="V1502">
        <v>17</v>
      </c>
      <c r="Y1502" t="s">
        <v>65</v>
      </c>
      <c r="Z1502">
        <v>345</v>
      </c>
      <c r="AA1502" t="s">
        <v>279</v>
      </c>
      <c r="AB1502" t="s">
        <v>21</v>
      </c>
      <c r="AC1502">
        <v>396</v>
      </c>
    </row>
    <row r="1503" spans="1:29" x14ac:dyDescent="0.25">
      <c r="A1503">
        <v>345</v>
      </c>
      <c r="B1503">
        <v>345101</v>
      </c>
      <c r="C1503">
        <v>6585</v>
      </c>
      <c r="D1503" t="str">
        <f>VLOOKUP(C1503,'Schedule 3'!A:M,13,FALSE)</f>
        <v>Other Personnel Related Expenses</v>
      </c>
      <c r="E1503">
        <v>0.81</v>
      </c>
      <c r="F1503" s="1">
        <v>42916</v>
      </c>
      <c r="G1503" t="s">
        <v>462</v>
      </c>
      <c r="H1503" t="s">
        <v>463</v>
      </c>
      <c r="I1503" t="s">
        <v>464</v>
      </c>
      <c r="J1503">
        <v>108586</v>
      </c>
      <c r="K1503">
        <v>59413</v>
      </c>
      <c r="L1503">
        <v>274912</v>
      </c>
      <c r="Q1503" t="s">
        <v>465</v>
      </c>
      <c r="U1503">
        <v>6</v>
      </c>
      <c r="V1503">
        <v>17</v>
      </c>
      <c r="Y1503" t="s">
        <v>65</v>
      </c>
      <c r="Z1503">
        <v>345</v>
      </c>
      <c r="AA1503" t="s">
        <v>279</v>
      </c>
      <c r="AB1503" t="s">
        <v>21</v>
      </c>
      <c r="AC1503">
        <v>398</v>
      </c>
    </row>
    <row r="1504" spans="1:29" x14ac:dyDescent="0.25">
      <c r="A1504">
        <v>345</v>
      </c>
      <c r="B1504">
        <v>345101</v>
      </c>
      <c r="C1504">
        <v>6585</v>
      </c>
      <c r="D1504" t="str">
        <f>VLOOKUP(C1504,'Schedule 3'!A:M,13,FALSE)</f>
        <v>Other Personnel Related Expenses</v>
      </c>
      <c r="E1504">
        <v>24.34</v>
      </c>
      <c r="F1504" s="1">
        <v>42916</v>
      </c>
      <c r="G1504" t="s">
        <v>462</v>
      </c>
      <c r="H1504" t="s">
        <v>463</v>
      </c>
      <c r="I1504" t="s">
        <v>464</v>
      </c>
      <c r="J1504">
        <v>108602</v>
      </c>
      <c r="K1504">
        <v>59413</v>
      </c>
      <c r="L1504">
        <v>274912</v>
      </c>
      <c r="Q1504" t="s">
        <v>465</v>
      </c>
      <c r="U1504">
        <v>6</v>
      </c>
      <c r="V1504">
        <v>17</v>
      </c>
      <c r="Y1504" t="s">
        <v>65</v>
      </c>
      <c r="Z1504">
        <v>345</v>
      </c>
      <c r="AA1504" t="s">
        <v>279</v>
      </c>
      <c r="AB1504" t="s">
        <v>21</v>
      </c>
      <c r="AC1504">
        <v>400</v>
      </c>
    </row>
    <row r="1505" spans="1:29" x14ac:dyDescent="0.25">
      <c r="A1505">
        <v>345</v>
      </c>
      <c r="B1505">
        <v>345102</v>
      </c>
      <c r="C1505">
        <v>6585</v>
      </c>
      <c r="D1505" t="str">
        <f>VLOOKUP(C1505,'Schedule 3'!A:M,13,FALSE)</f>
        <v>Other Personnel Related Expenses</v>
      </c>
      <c r="E1505">
        <v>88.37</v>
      </c>
      <c r="F1505" s="1">
        <v>42916</v>
      </c>
      <c r="G1505" t="s">
        <v>462</v>
      </c>
      <c r="H1505" t="s">
        <v>463</v>
      </c>
      <c r="I1505" t="s">
        <v>464</v>
      </c>
      <c r="J1505">
        <v>108622</v>
      </c>
      <c r="K1505">
        <v>59413</v>
      </c>
      <c r="L1505">
        <v>274912</v>
      </c>
      <c r="Q1505" t="s">
        <v>465</v>
      </c>
      <c r="U1505">
        <v>6</v>
      </c>
      <c r="V1505">
        <v>17</v>
      </c>
      <c r="Y1505" t="s">
        <v>65</v>
      </c>
      <c r="Z1505">
        <v>345</v>
      </c>
      <c r="AA1505" t="s">
        <v>279</v>
      </c>
      <c r="AB1505" t="s">
        <v>21</v>
      </c>
      <c r="AC1505">
        <v>402</v>
      </c>
    </row>
    <row r="1506" spans="1:29" x14ac:dyDescent="0.25">
      <c r="A1506">
        <v>345</v>
      </c>
      <c r="B1506">
        <v>345101</v>
      </c>
      <c r="C1506">
        <v>6585</v>
      </c>
      <c r="D1506" t="str">
        <f>VLOOKUP(C1506,'Schedule 3'!A:M,13,FALSE)</f>
        <v>Other Personnel Related Expenses</v>
      </c>
      <c r="E1506">
        <v>0.35</v>
      </c>
      <c r="F1506" s="1">
        <v>42916</v>
      </c>
      <c r="G1506" t="s">
        <v>462</v>
      </c>
      <c r="H1506" t="s">
        <v>550</v>
      </c>
      <c r="I1506" t="s">
        <v>464</v>
      </c>
      <c r="J1506">
        <v>163113</v>
      </c>
      <c r="K1506">
        <v>59413</v>
      </c>
      <c r="L1506">
        <v>274912</v>
      </c>
      <c r="Q1506" t="s">
        <v>465</v>
      </c>
      <c r="U1506">
        <v>6</v>
      </c>
      <c r="V1506">
        <v>17</v>
      </c>
      <c r="Y1506" t="s">
        <v>65</v>
      </c>
      <c r="Z1506">
        <v>345</v>
      </c>
      <c r="AA1506" t="s">
        <v>279</v>
      </c>
      <c r="AB1506" t="s">
        <v>21</v>
      </c>
      <c r="AC1506">
        <v>404</v>
      </c>
    </row>
    <row r="1507" spans="1:29" x14ac:dyDescent="0.25">
      <c r="A1507">
        <v>345</v>
      </c>
      <c r="B1507">
        <v>345102</v>
      </c>
      <c r="C1507">
        <v>6585</v>
      </c>
      <c r="D1507" t="str">
        <f>VLOOKUP(C1507,'Schedule 3'!A:M,13,FALSE)</f>
        <v>Other Personnel Related Expenses</v>
      </c>
      <c r="E1507">
        <v>0.57999999999999996</v>
      </c>
      <c r="F1507" s="1">
        <v>42916</v>
      </c>
      <c r="G1507" t="s">
        <v>462</v>
      </c>
      <c r="H1507" t="s">
        <v>511</v>
      </c>
      <c r="I1507" t="s">
        <v>464</v>
      </c>
      <c r="J1507">
        <v>163183</v>
      </c>
      <c r="K1507">
        <v>59413</v>
      </c>
      <c r="L1507">
        <v>274912</v>
      </c>
      <c r="Q1507" t="s">
        <v>465</v>
      </c>
      <c r="U1507">
        <v>6</v>
      </c>
      <c r="V1507">
        <v>17</v>
      </c>
      <c r="Y1507" t="s">
        <v>65</v>
      </c>
      <c r="Z1507">
        <v>345</v>
      </c>
      <c r="AA1507" t="s">
        <v>279</v>
      </c>
      <c r="AB1507" t="s">
        <v>21</v>
      </c>
      <c r="AC1507">
        <v>406</v>
      </c>
    </row>
    <row r="1508" spans="1:29" x14ac:dyDescent="0.25">
      <c r="A1508">
        <v>345</v>
      </c>
      <c r="B1508">
        <v>345101</v>
      </c>
      <c r="C1508">
        <v>6585</v>
      </c>
      <c r="D1508" t="str">
        <f>VLOOKUP(C1508,'Schedule 3'!A:M,13,FALSE)</f>
        <v>Other Personnel Related Expenses</v>
      </c>
      <c r="E1508">
        <v>0.32</v>
      </c>
      <c r="F1508" s="1">
        <v>42916</v>
      </c>
      <c r="G1508" t="s">
        <v>462</v>
      </c>
      <c r="H1508" t="s">
        <v>551</v>
      </c>
      <c r="I1508" t="s">
        <v>464</v>
      </c>
      <c r="J1508">
        <v>1005103</v>
      </c>
      <c r="K1508">
        <v>59413</v>
      </c>
      <c r="L1508">
        <v>274912</v>
      </c>
      <c r="Q1508" t="s">
        <v>465</v>
      </c>
      <c r="U1508">
        <v>6</v>
      </c>
      <c r="V1508">
        <v>17</v>
      </c>
      <c r="Y1508" t="s">
        <v>65</v>
      </c>
      <c r="Z1508">
        <v>345</v>
      </c>
      <c r="AA1508" t="s">
        <v>279</v>
      </c>
      <c r="AB1508" t="s">
        <v>21</v>
      </c>
      <c r="AC1508">
        <v>408</v>
      </c>
    </row>
    <row r="1509" spans="1:29" x14ac:dyDescent="0.25">
      <c r="A1509">
        <v>345</v>
      </c>
      <c r="B1509">
        <v>345102</v>
      </c>
      <c r="C1509">
        <v>6585</v>
      </c>
      <c r="D1509" t="str">
        <f>VLOOKUP(C1509,'Schedule 3'!A:M,13,FALSE)</f>
        <v>Other Personnel Related Expenses</v>
      </c>
      <c r="E1509">
        <v>0.42</v>
      </c>
      <c r="F1509" s="1">
        <v>42916</v>
      </c>
      <c r="G1509" t="s">
        <v>462</v>
      </c>
      <c r="H1509" t="s">
        <v>552</v>
      </c>
      <c r="I1509" t="s">
        <v>464</v>
      </c>
      <c r="J1509">
        <v>1008759</v>
      </c>
      <c r="K1509">
        <v>59413</v>
      </c>
      <c r="L1509">
        <v>274912</v>
      </c>
      <c r="Q1509" t="s">
        <v>465</v>
      </c>
      <c r="U1509">
        <v>6</v>
      </c>
      <c r="V1509">
        <v>17</v>
      </c>
      <c r="Y1509" t="s">
        <v>65</v>
      </c>
      <c r="Z1509">
        <v>345</v>
      </c>
      <c r="AA1509" t="s">
        <v>279</v>
      </c>
      <c r="AB1509" t="s">
        <v>21</v>
      </c>
      <c r="AC1509">
        <v>410</v>
      </c>
    </row>
    <row r="1510" spans="1:29" x14ac:dyDescent="0.25">
      <c r="A1510">
        <v>345</v>
      </c>
      <c r="B1510">
        <v>345101</v>
      </c>
      <c r="C1510">
        <v>6595</v>
      </c>
      <c r="D1510" t="str">
        <f>VLOOKUP(C1510,'Schedule 3'!A:M,13,FALSE)</f>
        <v>Operational/Non-Service Expenses</v>
      </c>
      <c r="E1510">
        <v>35.99</v>
      </c>
      <c r="F1510" s="1">
        <v>42916</v>
      </c>
      <c r="G1510" t="s">
        <v>462</v>
      </c>
      <c r="H1510" t="s">
        <v>553</v>
      </c>
      <c r="I1510" t="s">
        <v>464</v>
      </c>
      <c r="J1510">
        <v>96448</v>
      </c>
      <c r="K1510">
        <v>59413</v>
      </c>
      <c r="L1510">
        <v>274912</v>
      </c>
      <c r="Q1510" t="s">
        <v>465</v>
      </c>
      <c r="U1510">
        <v>6</v>
      </c>
      <c r="V1510">
        <v>17</v>
      </c>
      <c r="Y1510" t="s">
        <v>65</v>
      </c>
      <c r="Z1510">
        <v>345</v>
      </c>
      <c r="AA1510" t="s">
        <v>279</v>
      </c>
      <c r="AB1510" t="s">
        <v>21</v>
      </c>
      <c r="AC1510">
        <v>412</v>
      </c>
    </row>
    <row r="1511" spans="1:29" x14ac:dyDescent="0.25">
      <c r="A1511">
        <v>345</v>
      </c>
      <c r="B1511">
        <v>345102</v>
      </c>
      <c r="C1511">
        <v>6595</v>
      </c>
      <c r="D1511" t="str">
        <f>VLOOKUP(C1511,'Schedule 3'!A:M,13,FALSE)</f>
        <v>Operational/Non-Service Expenses</v>
      </c>
      <c r="E1511">
        <v>68.72</v>
      </c>
      <c r="F1511" s="1">
        <v>42916</v>
      </c>
      <c r="G1511" t="s">
        <v>462</v>
      </c>
      <c r="H1511" t="s">
        <v>554</v>
      </c>
      <c r="I1511" t="s">
        <v>464</v>
      </c>
      <c r="J1511">
        <v>96449</v>
      </c>
      <c r="K1511">
        <v>59413</v>
      </c>
      <c r="L1511">
        <v>274912</v>
      </c>
      <c r="Q1511" t="s">
        <v>465</v>
      </c>
      <c r="U1511">
        <v>6</v>
      </c>
      <c r="V1511">
        <v>17</v>
      </c>
      <c r="Y1511" t="s">
        <v>65</v>
      </c>
      <c r="Z1511">
        <v>345</v>
      </c>
      <c r="AA1511" t="s">
        <v>279</v>
      </c>
      <c r="AB1511" t="s">
        <v>21</v>
      </c>
      <c r="AC1511">
        <v>414</v>
      </c>
    </row>
    <row r="1512" spans="1:29" x14ac:dyDescent="0.25">
      <c r="A1512">
        <v>345</v>
      </c>
      <c r="B1512">
        <v>345101</v>
      </c>
      <c r="C1512">
        <v>6595</v>
      </c>
      <c r="D1512" t="str">
        <f>VLOOKUP(C1512,'Schedule 3'!A:M,13,FALSE)</f>
        <v>Operational/Non-Service Expenses</v>
      </c>
      <c r="E1512">
        <v>5.17</v>
      </c>
      <c r="F1512" s="1">
        <v>42916</v>
      </c>
      <c r="G1512" t="s">
        <v>462</v>
      </c>
      <c r="H1512" t="s">
        <v>463</v>
      </c>
      <c r="I1512" t="s">
        <v>464</v>
      </c>
      <c r="J1512">
        <v>108584</v>
      </c>
      <c r="K1512">
        <v>59413</v>
      </c>
      <c r="L1512">
        <v>274912</v>
      </c>
      <c r="Q1512" t="s">
        <v>465</v>
      </c>
      <c r="U1512">
        <v>6</v>
      </c>
      <c r="V1512">
        <v>17</v>
      </c>
      <c r="Y1512" t="s">
        <v>65</v>
      </c>
      <c r="Z1512">
        <v>345</v>
      </c>
      <c r="AA1512" t="s">
        <v>279</v>
      </c>
      <c r="AB1512" t="s">
        <v>21</v>
      </c>
      <c r="AC1512">
        <v>416</v>
      </c>
    </row>
    <row r="1513" spans="1:29" x14ac:dyDescent="0.25">
      <c r="A1513">
        <v>345</v>
      </c>
      <c r="B1513">
        <v>345101</v>
      </c>
      <c r="C1513">
        <v>6595</v>
      </c>
      <c r="D1513" t="str">
        <f>VLOOKUP(C1513,'Schedule 3'!A:M,13,FALSE)</f>
        <v>Operational/Non-Service Expenses</v>
      </c>
      <c r="E1513">
        <v>5.83</v>
      </c>
      <c r="F1513" s="1">
        <v>42916</v>
      </c>
      <c r="G1513" t="s">
        <v>462</v>
      </c>
      <c r="H1513" t="s">
        <v>463</v>
      </c>
      <c r="I1513" t="s">
        <v>464</v>
      </c>
      <c r="J1513">
        <v>108587</v>
      </c>
      <c r="K1513">
        <v>59413</v>
      </c>
      <c r="L1513">
        <v>274912</v>
      </c>
      <c r="Q1513" t="s">
        <v>465</v>
      </c>
      <c r="U1513">
        <v>6</v>
      </c>
      <c r="V1513">
        <v>17</v>
      </c>
      <c r="Y1513" t="s">
        <v>65</v>
      </c>
      <c r="Z1513">
        <v>345</v>
      </c>
      <c r="AA1513" t="s">
        <v>279</v>
      </c>
      <c r="AB1513" t="s">
        <v>21</v>
      </c>
      <c r="AC1513">
        <v>418</v>
      </c>
    </row>
    <row r="1514" spans="1:29" x14ac:dyDescent="0.25">
      <c r="A1514">
        <v>345</v>
      </c>
      <c r="B1514">
        <v>345101</v>
      </c>
      <c r="C1514">
        <v>6595</v>
      </c>
      <c r="D1514" t="str">
        <f>VLOOKUP(C1514,'Schedule 3'!A:M,13,FALSE)</f>
        <v>Operational/Non-Service Expenses</v>
      </c>
      <c r="E1514">
        <v>63.72</v>
      </c>
      <c r="F1514" s="1">
        <v>42916</v>
      </c>
      <c r="G1514" t="s">
        <v>462</v>
      </c>
      <c r="H1514" t="s">
        <v>463</v>
      </c>
      <c r="I1514" t="s">
        <v>464</v>
      </c>
      <c r="J1514">
        <v>108604</v>
      </c>
      <c r="K1514">
        <v>59413</v>
      </c>
      <c r="L1514">
        <v>274912</v>
      </c>
      <c r="Q1514" t="s">
        <v>465</v>
      </c>
      <c r="U1514">
        <v>6</v>
      </c>
      <c r="V1514">
        <v>17</v>
      </c>
      <c r="Y1514" t="s">
        <v>65</v>
      </c>
      <c r="Z1514">
        <v>345</v>
      </c>
      <c r="AA1514" t="s">
        <v>279</v>
      </c>
      <c r="AB1514" t="s">
        <v>21</v>
      </c>
      <c r="AC1514">
        <v>420</v>
      </c>
    </row>
    <row r="1515" spans="1:29" x14ac:dyDescent="0.25">
      <c r="A1515">
        <v>345</v>
      </c>
      <c r="B1515">
        <v>345102</v>
      </c>
      <c r="C1515">
        <v>6595</v>
      </c>
      <c r="D1515" t="str">
        <f>VLOOKUP(C1515,'Schedule 3'!A:M,13,FALSE)</f>
        <v>Operational/Non-Service Expenses</v>
      </c>
      <c r="E1515">
        <v>292.35000000000002</v>
      </c>
      <c r="F1515" s="1">
        <v>42916</v>
      </c>
      <c r="G1515" t="s">
        <v>462</v>
      </c>
      <c r="H1515" t="s">
        <v>463</v>
      </c>
      <c r="I1515" t="s">
        <v>464</v>
      </c>
      <c r="J1515">
        <v>108624</v>
      </c>
      <c r="K1515">
        <v>59413</v>
      </c>
      <c r="L1515">
        <v>274912</v>
      </c>
      <c r="Q1515" t="s">
        <v>465</v>
      </c>
      <c r="U1515">
        <v>6</v>
      </c>
      <c r="V1515">
        <v>17</v>
      </c>
      <c r="Y1515" t="s">
        <v>65</v>
      </c>
      <c r="Z1515">
        <v>345</v>
      </c>
      <c r="AA1515" t="s">
        <v>279</v>
      </c>
      <c r="AB1515" t="s">
        <v>21</v>
      </c>
      <c r="AC1515">
        <v>422</v>
      </c>
    </row>
    <row r="1516" spans="1:29" x14ac:dyDescent="0.25">
      <c r="A1516">
        <v>345</v>
      </c>
      <c r="B1516">
        <v>345101</v>
      </c>
      <c r="C1516">
        <v>6595</v>
      </c>
      <c r="D1516" t="str">
        <f>VLOOKUP(C1516,'Schedule 3'!A:M,13,FALSE)</f>
        <v>Operational/Non-Service Expenses</v>
      </c>
      <c r="E1516">
        <v>0.39</v>
      </c>
      <c r="F1516" s="1">
        <v>42916</v>
      </c>
      <c r="G1516" t="s">
        <v>462</v>
      </c>
      <c r="H1516" t="s">
        <v>555</v>
      </c>
      <c r="I1516" t="s">
        <v>464</v>
      </c>
      <c r="J1516">
        <v>163114</v>
      </c>
      <c r="K1516">
        <v>59413</v>
      </c>
      <c r="L1516">
        <v>274912</v>
      </c>
      <c r="Q1516" t="s">
        <v>465</v>
      </c>
      <c r="U1516">
        <v>6</v>
      </c>
      <c r="V1516">
        <v>17</v>
      </c>
      <c r="Y1516" t="s">
        <v>65</v>
      </c>
      <c r="Z1516">
        <v>345</v>
      </c>
      <c r="AA1516" t="s">
        <v>279</v>
      </c>
      <c r="AB1516" t="s">
        <v>21</v>
      </c>
      <c r="AC1516">
        <v>424</v>
      </c>
    </row>
    <row r="1517" spans="1:29" x14ac:dyDescent="0.25">
      <c r="A1517">
        <v>345</v>
      </c>
      <c r="B1517">
        <v>345101</v>
      </c>
      <c r="C1517">
        <v>6595</v>
      </c>
      <c r="D1517" t="str">
        <f>VLOOKUP(C1517,'Schedule 3'!A:M,13,FALSE)</f>
        <v>Operational/Non-Service Expenses</v>
      </c>
      <c r="E1517">
        <v>0.6</v>
      </c>
      <c r="F1517" s="1">
        <v>42916</v>
      </c>
      <c r="G1517" t="s">
        <v>462</v>
      </c>
      <c r="H1517" t="s">
        <v>473</v>
      </c>
      <c r="I1517" t="s">
        <v>464</v>
      </c>
      <c r="J1517">
        <v>163115</v>
      </c>
      <c r="K1517">
        <v>59413</v>
      </c>
      <c r="L1517">
        <v>274912</v>
      </c>
      <c r="Q1517" t="s">
        <v>465</v>
      </c>
      <c r="U1517">
        <v>6</v>
      </c>
      <c r="V1517">
        <v>17</v>
      </c>
      <c r="Y1517" t="s">
        <v>65</v>
      </c>
      <c r="Z1517">
        <v>345</v>
      </c>
      <c r="AA1517" t="s">
        <v>279</v>
      </c>
      <c r="AB1517" t="s">
        <v>21</v>
      </c>
      <c r="AC1517">
        <v>426</v>
      </c>
    </row>
    <row r="1518" spans="1:29" x14ac:dyDescent="0.25">
      <c r="A1518">
        <v>345</v>
      </c>
      <c r="B1518">
        <v>345101</v>
      </c>
      <c r="C1518">
        <v>6595</v>
      </c>
      <c r="D1518" t="str">
        <f>VLOOKUP(C1518,'Schedule 3'!A:M,13,FALSE)</f>
        <v>Operational/Non-Service Expenses</v>
      </c>
      <c r="E1518">
        <v>2.72</v>
      </c>
      <c r="F1518" s="1">
        <v>42916</v>
      </c>
      <c r="G1518" t="s">
        <v>462</v>
      </c>
      <c r="H1518" t="s">
        <v>555</v>
      </c>
      <c r="I1518" t="s">
        <v>464</v>
      </c>
      <c r="J1518">
        <v>163116</v>
      </c>
      <c r="K1518">
        <v>59413</v>
      </c>
      <c r="L1518">
        <v>274912</v>
      </c>
      <c r="Q1518" t="s">
        <v>465</v>
      </c>
      <c r="U1518">
        <v>6</v>
      </c>
      <c r="V1518">
        <v>17</v>
      </c>
      <c r="Y1518" t="s">
        <v>65</v>
      </c>
      <c r="Z1518">
        <v>345</v>
      </c>
      <c r="AA1518" t="s">
        <v>279</v>
      </c>
      <c r="AB1518" t="s">
        <v>21</v>
      </c>
      <c r="AC1518">
        <v>428</v>
      </c>
    </row>
    <row r="1519" spans="1:29" x14ac:dyDescent="0.25">
      <c r="A1519">
        <v>345</v>
      </c>
      <c r="B1519">
        <v>345101</v>
      </c>
      <c r="C1519">
        <v>6595</v>
      </c>
      <c r="D1519" t="str">
        <f>VLOOKUP(C1519,'Schedule 3'!A:M,13,FALSE)</f>
        <v>Operational/Non-Service Expenses</v>
      </c>
      <c r="E1519">
        <v>3</v>
      </c>
      <c r="F1519" s="1">
        <v>42916</v>
      </c>
      <c r="G1519" t="s">
        <v>462</v>
      </c>
      <c r="H1519" t="s">
        <v>521</v>
      </c>
      <c r="I1519" t="s">
        <v>464</v>
      </c>
      <c r="J1519">
        <v>163117</v>
      </c>
      <c r="K1519">
        <v>59413</v>
      </c>
      <c r="L1519">
        <v>274912</v>
      </c>
      <c r="Q1519" t="s">
        <v>465</v>
      </c>
      <c r="U1519">
        <v>6</v>
      </c>
      <c r="V1519">
        <v>17</v>
      </c>
      <c r="Y1519" t="s">
        <v>65</v>
      </c>
      <c r="Z1519">
        <v>345</v>
      </c>
      <c r="AA1519" t="s">
        <v>279</v>
      </c>
      <c r="AB1519" t="s">
        <v>21</v>
      </c>
      <c r="AC1519">
        <v>430</v>
      </c>
    </row>
    <row r="1520" spans="1:29" x14ac:dyDescent="0.25">
      <c r="A1520">
        <v>345</v>
      </c>
      <c r="B1520">
        <v>345101</v>
      </c>
      <c r="C1520">
        <v>6595</v>
      </c>
      <c r="D1520" t="str">
        <f>VLOOKUP(C1520,'Schedule 3'!A:M,13,FALSE)</f>
        <v>Operational/Non-Service Expenses</v>
      </c>
      <c r="E1520">
        <v>9.9600000000000009</v>
      </c>
      <c r="F1520" s="1">
        <v>42916</v>
      </c>
      <c r="G1520" t="s">
        <v>462</v>
      </c>
      <c r="H1520" t="s">
        <v>491</v>
      </c>
      <c r="I1520" t="s">
        <v>464</v>
      </c>
      <c r="J1520">
        <v>163118</v>
      </c>
      <c r="K1520">
        <v>59413</v>
      </c>
      <c r="L1520">
        <v>274912</v>
      </c>
      <c r="Q1520" t="s">
        <v>465</v>
      </c>
      <c r="U1520">
        <v>6</v>
      </c>
      <c r="V1520">
        <v>17</v>
      </c>
      <c r="Y1520" t="s">
        <v>65</v>
      </c>
      <c r="Z1520">
        <v>345</v>
      </c>
      <c r="AA1520" t="s">
        <v>279</v>
      </c>
      <c r="AB1520" t="s">
        <v>21</v>
      </c>
      <c r="AC1520">
        <v>432</v>
      </c>
    </row>
    <row r="1521" spans="1:29" x14ac:dyDescent="0.25">
      <c r="A1521">
        <v>345</v>
      </c>
      <c r="B1521">
        <v>345102</v>
      </c>
      <c r="C1521">
        <v>6595</v>
      </c>
      <c r="D1521" t="str">
        <f>VLOOKUP(C1521,'Schedule 3'!A:M,13,FALSE)</f>
        <v>Operational/Non-Service Expenses</v>
      </c>
      <c r="E1521">
        <v>-0.33</v>
      </c>
      <c r="F1521" s="1">
        <v>42916</v>
      </c>
      <c r="G1521" t="s">
        <v>462</v>
      </c>
      <c r="H1521" t="s">
        <v>556</v>
      </c>
      <c r="I1521" t="s">
        <v>464</v>
      </c>
      <c r="J1521">
        <v>163184</v>
      </c>
      <c r="K1521">
        <v>59413</v>
      </c>
      <c r="L1521">
        <v>274912</v>
      </c>
      <c r="Q1521" t="s">
        <v>465</v>
      </c>
      <c r="U1521">
        <v>6</v>
      </c>
      <c r="V1521">
        <v>17</v>
      </c>
      <c r="Y1521" t="s">
        <v>65</v>
      </c>
      <c r="Z1521">
        <v>345</v>
      </c>
      <c r="AA1521" t="s">
        <v>279</v>
      </c>
      <c r="AB1521" t="s">
        <v>21</v>
      </c>
      <c r="AC1521">
        <v>434</v>
      </c>
    </row>
    <row r="1522" spans="1:29" x14ac:dyDescent="0.25">
      <c r="A1522">
        <v>345</v>
      </c>
      <c r="B1522">
        <v>345102</v>
      </c>
      <c r="C1522">
        <v>6595</v>
      </c>
      <c r="D1522" t="str">
        <f>VLOOKUP(C1522,'Schedule 3'!A:M,13,FALSE)</f>
        <v>Operational/Non-Service Expenses</v>
      </c>
      <c r="E1522">
        <v>0.55000000000000004</v>
      </c>
      <c r="F1522" s="1">
        <v>42916</v>
      </c>
      <c r="G1522" t="s">
        <v>462</v>
      </c>
      <c r="H1522" t="s">
        <v>557</v>
      </c>
      <c r="I1522" t="s">
        <v>464</v>
      </c>
      <c r="J1522">
        <v>163185</v>
      </c>
      <c r="K1522">
        <v>59413</v>
      </c>
      <c r="L1522">
        <v>274912</v>
      </c>
      <c r="Q1522" t="s">
        <v>465</v>
      </c>
      <c r="U1522">
        <v>6</v>
      </c>
      <c r="V1522">
        <v>17</v>
      </c>
      <c r="Y1522" t="s">
        <v>65</v>
      </c>
      <c r="Z1522">
        <v>345</v>
      </c>
      <c r="AA1522" t="s">
        <v>279</v>
      </c>
      <c r="AB1522" t="s">
        <v>21</v>
      </c>
      <c r="AC1522">
        <v>436</v>
      </c>
    </row>
    <row r="1523" spans="1:29" x14ac:dyDescent="0.25">
      <c r="A1523">
        <v>345</v>
      </c>
      <c r="B1523">
        <v>345102</v>
      </c>
      <c r="C1523">
        <v>6595</v>
      </c>
      <c r="D1523" t="str">
        <f>VLOOKUP(C1523,'Schedule 3'!A:M,13,FALSE)</f>
        <v>Operational/Non-Service Expenses</v>
      </c>
      <c r="E1523">
        <v>0.6</v>
      </c>
      <c r="F1523" s="1">
        <v>42916</v>
      </c>
      <c r="G1523" t="s">
        <v>462</v>
      </c>
      <c r="H1523" t="s">
        <v>555</v>
      </c>
      <c r="I1523" t="s">
        <v>464</v>
      </c>
      <c r="J1523">
        <v>163186</v>
      </c>
      <c r="K1523">
        <v>59413</v>
      </c>
      <c r="L1523">
        <v>274912</v>
      </c>
      <c r="Q1523" t="s">
        <v>465</v>
      </c>
      <c r="U1523">
        <v>6</v>
      </c>
      <c r="V1523">
        <v>17</v>
      </c>
      <c r="Y1523" t="s">
        <v>65</v>
      </c>
      <c r="Z1523">
        <v>345</v>
      </c>
      <c r="AA1523" t="s">
        <v>279</v>
      </c>
      <c r="AB1523" t="s">
        <v>21</v>
      </c>
      <c r="AC1523">
        <v>438</v>
      </c>
    </row>
    <row r="1524" spans="1:29" x14ac:dyDescent="0.25">
      <c r="A1524">
        <v>345</v>
      </c>
      <c r="B1524">
        <v>345102</v>
      </c>
      <c r="C1524">
        <v>6595</v>
      </c>
      <c r="D1524" t="str">
        <f>VLOOKUP(C1524,'Schedule 3'!A:M,13,FALSE)</f>
        <v>Operational/Non-Service Expenses</v>
      </c>
      <c r="E1524">
        <v>0.61</v>
      </c>
      <c r="F1524" s="1">
        <v>42916</v>
      </c>
      <c r="G1524" t="s">
        <v>462</v>
      </c>
      <c r="H1524" t="s">
        <v>526</v>
      </c>
      <c r="I1524" t="s">
        <v>464</v>
      </c>
      <c r="J1524">
        <v>163187</v>
      </c>
      <c r="K1524">
        <v>59413</v>
      </c>
      <c r="L1524">
        <v>274912</v>
      </c>
      <c r="Q1524" t="s">
        <v>465</v>
      </c>
      <c r="U1524">
        <v>6</v>
      </c>
      <c r="V1524">
        <v>17</v>
      </c>
      <c r="Y1524" t="s">
        <v>65</v>
      </c>
      <c r="Z1524">
        <v>345</v>
      </c>
      <c r="AA1524" t="s">
        <v>279</v>
      </c>
      <c r="AB1524" t="s">
        <v>21</v>
      </c>
      <c r="AC1524">
        <v>440</v>
      </c>
    </row>
    <row r="1525" spans="1:29" x14ac:dyDescent="0.25">
      <c r="A1525">
        <v>345</v>
      </c>
      <c r="B1525">
        <v>345102</v>
      </c>
      <c r="C1525">
        <v>6595</v>
      </c>
      <c r="D1525" t="str">
        <f>VLOOKUP(C1525,'Schedule 3'!A:M,13,FALSE)</f>
        <v>Operational/Non-Service Expenses</v>
      </c>
      <c r="E1525">
        <v>0.81</v>
      </c>
      <c r="F1525" s="1">
        <v>42916</v>
      </c>
      <c r="G1525" t="s">
        <v>462</v>
      </c>
      <c r="H1525" t="s">
        <v>512</v>
      </c>
      <c r="I1525" t="s">
        <v>464</v>
      </c>
      <c r="J1525">
        <v>163188</v>
      </c>
      <c r="K1525">
        <v>59413</v>
      </c>
      <c r="L1525">
        <v>274912</v>
      </c>
      <c r="Q1525" t="s">
        <v>465</v>
      </c>
      <c r="U1525">
        <v>6</v>
      </c>
      <c r="V1525">
        <v>17</v>
      </c>
      <c r="Y1525" t="s">
        <v>65</v>
      </c>
      <c r="Z1525">
        <v>345</v>
      </c>
      <c r="AA1525" t="s">
        <v>279</v>
      </c>
      <c r="AB1525" t="s">
        <v>21</v>
      </c>
      <c r="AC1525">
        <v>442</v>
      </c>
    </row>
    <row r="1526" spans="1:29" x14ac:dyDescent="0.25">
      <c r="A1526">
        <v>345</v>
      </c>
      <c r="B1526">
        <v>345102</v>
      </c>
      <c r="C1526">
        <v>6595</v>
      </c>
      <c r="D1526" t="str">
        <f>VLOOKUP(C1526,'Schedule 3'!A:M,13,FALSE)</f>
        <v>Operational/Non-Service Expenses</v>
      </c>
      <c r="E1526">
        <v>0.95</v>
      </c>
      <c r="F1526" s="1">
        <v>42916</v>
      </c>
      <c r="G1526" t="s">
        <v>462</v>
      </c>
      <c r="H1526" t="s">
        <v>506</v>
      </c>
      <c r="I1526" t="s">
        <v>464</v>
      </c>
      <c r="J1526">
        <v>163189</v>
      </c>
      <c r="K1526">
        <v>59413</v>
      </c>
      <c r="L1526">
        <v>274912</v>
      </c>
      <c r="Q1526" t="s">
        <v>465</v>
      </c>
      <c r="U1526">
        <v>6</v>
      </c>
      <c r="V1526">
        <v>17</v>
      </c>
      <c r="Y1526" t="s">
        <v>65</v>
      </c>
      <c r="Z1526">
        <v>345</v>
      </c>
      <c r="AA1526" t="s">
        <v>279</v>
      </c>
      <c r="AB1526" t="s">
        <v>21</v>
      </c>
      <c r="AC1526">
        <v>444</v>
      </c>
    </row>
    <row r="1527" spans="1:29" x14ac:dyDescent="0.25">
      <c r="A1527">
        <v>345</v>
      </c>
      <c r="B1527">
        <v>345102</v>
      </c>
      <c r="C1527">
        <v>6595</v>
      </c>
      <c r="D1527" t="str">
        <f>VLOOKUP(C1527,'Schedule 3'!A:M,13,FALSE)</f>
        <v>Operational/Non-Service Expenses</v>
      </c>
      <c r="E1527">
        <v>0.99</v>
      </c>
      <c r="F1527" s="1">
        <v>42916</v>
      </c>
      <c r="G1527" t="s">
        <v>462</v>
      </c>
      <c r="H1527" t="s">
        <v>555</v>
      </c>
      <c r="I1527" t="s">
        <v>464</v>
      </c>
      <c r="J1527">
        <v>163190</v>
      </c>
      <c r="K1527">
        <v>59413</v>
      </c>
      <c r="L1527">
        <v>274912</v>
      </c>
      <c r="Q1527" t="s">
        <v>465</v>
      </c>
      <c r="U1527">
        <v>6</v>
      </c>
      <c r="V1527">
        <v>17</v>
      </c>
      <c r="Y1527" t="s">
        <v>65</v>
      </c>
      <c r="Z1527">
        <v>345</v>
      </c>
      <c r="AA1527" t="s">
        <v>279</v>
      </c>
      <c r="AB1527" t="s">
        <v>21</v>
      </c>
      <c r="AC1527">
        <v>446</v>
      </c>
    </row>
    <row r="1528" spans="1:29" x14ac:dyDescent="0.25">
      <c r="A1528">
        <v>345</v>
      </c>
      <c r="B1528">
        <v>345102</v>
      </c>
      <c r="C1528">
        <v>6595</v>
      </c>
      <c r="D1528" t="str">
        <f>VLOOKUP(C1528,'Schedule 3'!A:M,13,FALSE)</f>
        <v>Operational/Non-Service Expenses</v>
      </c>
      <c r="E1528">
        <v>1.1100000000000001</v>
      </c>
      <c r="F1528" s="1">
        <v>42916</v>
      </c>
      <c r="G1528" t="s">
        <v>462</v>
      </c>
      <c r="H1528" t="s">
        <v>505</v>
      </c>
      <c r="I1528" t="s">
        <v>464</v>
      </c>
      <c r="J1528">
        <v>163191</v>
      </c>
      <c r="K1528">
        <v>59413</v>
      </c>
      <c r="L1528">
        <v>274912</v>
      </c>
      <c r="Q1528" t="s">
        <v>465</v>
      </c>
      <c r="U1528">
        <v>6</v>
      </c>
      <c r="V1528">
        <v>17</v>
      </c>
      <c r="Y1528" t="s">
        <v>65</v>
      </c>
      <c r="Z1528">
        <v>345</v>
      </c>
      <c r="AA1528" t="s">
        <v>279</v>
      </c>
      <c r="AB1528" t="s">
        <v>21</v>
      </c>
      <c r="AC1528">
        <v>448</v>
      </c>
    </row>
    <row r="1529" spans="1:29" x14ac:dyDescent="0.25">
      <c r="A1529">
        <v>345</v>
      </c>
      <c r="B1529">
        <v>345102</v>
      </c>
      <c r="C1529">
        <v>6595</v>
      </c>
      <c r="D1529" t="str">
        <f>VLOOKUP(C1529,'Schedule 3'!A:M,13,FALSE)</f>
        <v>Operational/Non-Service Expenses</v>
      </c>
      <c r="E1529">
        <v>1.44</v>
      </c>
      <c r="F1529" s="1">
        <v>42916</v>
      </c>
      <c r="G1529" t="s">
        <v>462</v>
      </c>
      <c r="H1529" t="s">
        <v>521</v>
      </c>
      <c r="I1529" t="s">
        <v>464</v>
      </c>
      <c r="J1529">
        <v>163192</v>
      </c>
      <c r="K1529">
        <v>59413</v>
      </c>
      <c r="L1529">
        <v>274912</v>
      </c>
      <c r="Q1529" t="s">
        <v>465</v>
      </c>
      <c r="U1529">
        <v>6</v>
      </c>
      <c r="V1529">
        <v>17</v>
      </c>
      <c r="Y1529" t="s">
        <v>65</v>
      </c>
      <c r="Z1529">
        <v>345</v>
      </c>
      <c r="AA1529" t="s">
        <v>279</v>
      </c>
      <c r="AB1529" t="s">
        <v>21</v>
      </c>
      <c r="AC1529">
        <v>450</v>
      </c>
    </row>
    <row r="1530" spans="1:29" x14ac:dyDescent="0.25">
      <c r="A1530">
        <v>345</v>
      </c>
      <c r="B1530">
        <v>345102</v>
      </c>
      <c r="C1530">
        <v>6595</v>
      </c>
      <c r="D1530" t="str">
        <f>VLOOKUP(C1530,'Schedule 3'!A:M,13,FALSE)</f>
        <v>Operational/Non-Service Expenses</v>
      </c>
      <c r="E1530">
        <v>1.94</v>
      </c>
      <c r="F1530" s="1">
        <v>42916</v>
      </c>
      <c r="G1530" t="s">
        <v>462</v>
      </c>
      <c r="H1530" t="s">
        <v>558</v>
      </c>
      <c r="I1530" t="s">
        <v>464</v>
      </c>
      <c r="J1530">
        <v>163193</v>
      </c>
      <c r="K1530">
        <v>59413</v>
      </c>
      <c r="L1530">
        <v>274912</v>
      </c>
      <c r="Q1530" t="s">
        <v>465</v>
      </c>
      <c r="U1530">
        <v>6</v>
      </c>
      <c r="V1530">
        <v>17</v>
      </c>
      <c r="Y1530" t="s">
        <v>65</v>
      </c>
      <c r="Z1530">
        <v>345</v>
      </c>
      <c r="AA1530" t="s">
        <v>279</v>
      </c>
      <c r="AB1530" t="s">
        <v>21</v>
      </c>
      <c r="AC1530">
        <v>452</v>
      </c>
    </row>
    <row r="1531" spans="1:29" x14ac:dyDescent="0.25">
      <c r="A1531">
        <v>345</v>
      </c>
      <c r="B1531">
        <v>345102</v>
      </c>
      <c r="C1531">
        <v>6595</v>
      </c>
      <c r="D1531" t="str">
        <f>VLOOKUP(C1531,'Schedule 3'!A:M,13,FALSE)</f>
        <v>Operational/Non-Service Expenses</v>
      </c>
      <c r="E1531">
        <v>4.8</v>
      </c>
      <c r="F1531" s="1">
        <v>42916</v>
      </c>
      <c r="G1531" t="s">
        <v>462</v>
      </c>
      <c r="H1531" t="s">
        <v>506</v>
      </c>
      <c r="I1531" t="s">
        <v>464</v>
      </c>
      <c r="J1531">
        <v>163194</v>
      </c>
      <c r="K1531">
        <v>59413</v>
      </c>
      <c r="L1531">
        <v>274912</v>
      </c>
      <c r="Q1531" t="s">
        <v>465</v>
      </c>
      <c r="U1531">
        <v>6</v>
      </c>
      <c r="V1531">
        <v>17</v>
      </c>
      <c r="Y1531" t="s">
        <v>65</v>
      </c>
      <c r="Z1531">
        <v>345</v>
      </c>
      <c r="AA1531" t="s">
        <v>279</v>
      </c>
      <c r="AB1531" t="s">
        <v>21</v>
      </c>
      <c r="AC1531">
        <v>454</v>
      </c>
    </row>
    <row r="1532" spans="1:29" x14ac:dyDescent="0.25">
      <c r="A1532">
        <v>345</v>
      </c>
      <c r="B1532">
        <v>345102</v>
      </c>
      <c r="C1532">
        <v>6595</v>
      </c>
      <c r="D1532" t="str">
        <f>VLOOKUP(C1532,'Schedule 3'!A:M,13,FALSE)</f>
        <v>Operational/Non-Service Expenses</v>
      </c>
      <c r="E1532">
        <v>7.16</v>
      </c>
      <c r="F1532" s="1">
        <v>42916</v>
      </c>
      <c r="G1532" t="s">
        <v>462</v>
      </c>
      <c r="H1532" t="s">
        <v>556</v>
      </c>
      <c r="I1532" t="s">
        <v>464</v>
      </c>
      <c r="J1532">
        <v>163195</v>
      </c>
      <c r="K1532">
        <v>59413</v>
      </c>
      <c r="L1532">
        <v>274912</v>
      </c>
      <c r="Q1532" t="s">
        <v>465</v>
      </c>
      <c r="U1532">
        <v>6</v>
      </c>
      <c r="V1532">
        <v>17</v>
      </c>
      <c r="Y1532" t="s">
        <v>65</v>
      </c>
      <c r="Z1532">
        <v>345</v>
      </c>
      <c r="AA1532" t="s">
        <v>279</v>
      </c>
      <c r="AB1532" t="s">
        <v>21</v>
      </c>
      <c r="AC1532">
        <v>456</v>
      </c>
    </row>
    <row r="1533" spans="1:29" x14ac:dyDescent="0.25">
      <c r="A1533">
        <v>345</v>
      </c>
      <c r="B1533">
        <v>345101</v>
      </c>
      <c r="C1533">
        <v>6595</v>
      </c>
      <c r="D1533" t="str">
        <f>VLOOKUP(C1533,'Schedule 3'!A:M,13,FALSE)</f>
        <v>Operational/Non-Service Expenses</v>
      </c>
      <c r="E1533">
        <v>0.74</v>
      </c>
      <c r="F1533" s="1">
        <v>42916</v>
      </c>
      <c r="G1533" t="s">
        <v>462</v>
      </c>
      <c r="H1533" t="s">
        <v>559</v>
      </c>
      <c r="I1533" t="s">
        <v>464</v>
      </c>
      <c r="J1533">
        <v>2001440</v>
      </c>
      <c r="K1533">
        <v>59413</v>
      </c>
      <c r="L1533">
        <v>274912</v>
      </c>
      <c r="Q1533" t="s">
        <v>465</v>
      </c>
      <c r="U1533">
        <v>6</v>
      </c>
      <c r="V1533">
        <v>17</v>
      </c>
      <c r="Y1533" t="s">
        <v>65</v>
      </c>
      <c r="Z1533">
        <v>345</v>
      </c>
      <c r="AA1533" t="s">
        <v>279</v>
      </c>
      <c r="AB1533" t="s">
        <v>21</v>
      </c>
      <c r="AC1533">
        <v>458</v>
      </c>
    </row>
    <row r="1534" spans="1:29" x14ac:dyDescent="0.25">
      <c r="A1534">
        <v>345</v>
      </c>
      <c r="B1534">
        <v>345102</v>
      </c>
      <c r="C1534">
        <v>6600</v>
      </c>
      <c r="D1534" t="str">
        <f>VLOOKUP(C1534,'Schedule 3'!A:M,13,FALSE)</f>
        <v>Operational/Non-Service Expenses</v>
      </c>
      <c r="E1534">
        <v>76.95</v>
      </c>
      <c r="F1534" s="1">
        <v>42916</v>
      </c>
      <c r="G1534" t="s">
        <v>462</v>
      </c>
      <c r="H1534" t="s">
        <v>560</v>
      </c>
      <c r="I1534" t="s">
        <v>464</v>
      </c>
      <c r="J1534">
        <v>97601</v>
      </c>
      <c r="K1534">
        <v>59413</v>
      </c>
      <c r="L1534">
        <v>274912</v>
      </c>
      <c r="Q1534" t="s">
        <v>465</v>
      </c>
      <c r="U1534">
        <v>6</v>
      </c>
      <c r="V1534">
        <v>17</v>
      </c>
      <c r="Y1534" t="s">
        <v>65</v>
      </c>
      <c r="Z1534">
        <v>345</v>
      </c>
      <c r="AA1534" t="s">
        <v>279</v>
      </c>
      <c r="AB1534" t="s">
        <v>21</v>
      </c>
      <c r="AC1534">
        <v>460</v>
      </c>
    </row>
    <row r="1535" spans="1:29" x14ac:dyDescent="0.25">
      <c r="A1535">
        <v>345</v>
      </c>
      <c r="B1535">
        <v>345101</v>
      </c>
      <c r="C1535">
        <v>6600</v>
      </c>
      <c r="D1535" t="str">
        <f>VLOOKUP(C1535,'Schedule 3'!A:M,13,FALSE)</f>
        <v>Operational/Non-Service Expenses</v>
      </c>
      <c r="E1535">
        <v>6.45</v>
      </c>
      <c r="F1535" s="1">
        <v>42916</v>
      </c>
      <c r="G1535" t="s">
        <v>462</v>
      </c>
      <c r="H1535" t="s">
        <v>463</v>
      </c>
      <c r="I1535" t="s">
        <v>464</v>
      </c>
      <c r="J1535">
        <v>108603</v>
      </c>
      <c r="K1535">
        <v>59413</v>
      </c>
      <c r="L1535">
        <v>274912</v>
      </c>
      <c r="Q1535" t="s">
        <v>465</v>
      </c>
      <c r="U1535">
        <v>6</v>
      </c>
      <c r="V1535">
        <v>17</v>
      </c>
      <c r="Y1535" t="s">
        <v>65</v>
      </c>
      <c r="Z1535">
        <v>345</v>
      </c>
      <c r="AA1535" t="s">
        <v>279</v>
      </c>
      <c r="AB1535" t="s">
        <v>21</v>
      </c>
      <c r="AC1535">
        <v>462</v>
      </c>
    </row>
    <row r="1536" spans="1:29" x14ac:dyDescent="0.25">
      <c r="A1536">
        <v>345</v>
      </c>
      <c r="B1536">
        <v>345102</v>
      </c>
      <c r="C1536">
        <v>6600</v>
      </c>
      <c r="D1536" t="str">
        <f>VLOOKUP(C1536,'Schedule 3'!A:M,13,FALSE)</f>
        <v>Operational/Non-Service Expenses</v>
      </c>
      <c r="E1536">
        <v>58.32</v>
      </c>
      <c r="F1536" s="1">
        <v>42916</v>
      </c>
      <c r="G1536" t="s">
        <v>462</v>
      </c>
      <c r="H1536" t="s">
        <v>463</v>
      </c>
      <c r="I1536" t="s">
        <v>464</v>
      </c>
      <c r="J1536">
        <v>108623</v>
      </c>
      <c r="K1536">
        <v>59413</v>
      </c>
      <c r="L1536">
        <v>274912</v>
      </c>
      <c r="Q1536" t="s">
        <v>465</v>
      </c>
      <c r="U1536">
        <v>6</v>
      </c>
      <c r="V1536">
        <v>17</v>
      </c>
      <c r="Y1536" t="s">
        <v>65</v>
      </c>
      <c r="Z1536">
        <v>345</v>
      </c>
      <c r="AA1536" t="s">
        <v>279</v>
      </c>
      <c r="AB1536" t="s">
        <v>21</v>
      </c>
      <c r="AC1536">
        <v>464</v>
      </c>
    </row>
    <row r="1537" spans="1:29" x14ac:dyDescent="0.25">
      <c r="A1537">
        <v>345</v>
      </c>
      <c r="B1537">
        <v>345102</v>
      </c>
      <c r="C1537">
        <v>6600</v>
      </c>
      <c r="D1537" t="str">
        <f>VLOOKUP(C1537,'Schedule 3'!A:M,13,FALSE)</f>
        <v>Operational/Non-Service Expenses</v>
      </c>
      <c r="E1537">
        <v>0.46</v>
      </c>
      <c r="F1537" s="1">
        <v>42916</v>
      </c>
      <c r="G1537" t="s">
        <v>462</v>
      </c>
      <c r="H1537" t="s">
        <v>475</v>
      </c>
      <c r="I1537" t="s">
        <v>464</v>
      </c>
      <c r="J1537">
        <v>163196</v>
      </c>
      <c r="K1537">
        <v>59413</v>
      </c>
      <c r="L1537">
        <v>274912</v>
      </c>
      <c r="Q1537" t="s">
        <v>465</v>
      </c>
      <c r="U1537">
        <v>6</v>
      </c>
      <c r="V1537">
        <v>17</v>
      </c>
      <c r="Y1537" t="s">
        <v>65</v>
      </c>
      <c r="Z1537">
        <v>345</v>
      </c>
      <c r="AA1537" t="s">
        <v>279</v>
      </c>
      <c r="AB1537" t="s">
        <v>21</v>
      </c>
      <c r="AC1537">
        <v>466</v>
      </c>
    </row>
    <row r="1538" spans="1:29" x14ac:dyDescent="0.25">
      <c r="A1538">
        <v>345</v>
      </c>
      <c r="B1538">
        <v>345102</v>
      </c>
      <c r="C1538">
        <v>6605</v>
      </c>
      <c r="D1538" t="str">
        <f>VLOOKUP(C1538,'Schedule 3'!A:M,13,FALSE)</f>
        <v>Operational/Non-Service Expenses</v>
      </c>
      <c r="E1538">
        <v>21.42</v>
      </c>
      <c r="F1538" s="1">
        <v>42916</v>
      </c>
      <c r="G1538" t="s">
        <v>462</v>
      </c>
      <c r="H1538" t="s">
        <v>561</v>
      </c>
      <c r="I1538" t="s">
        <v>464</v>
      </c>
      <c r="J1538">
        <v>1005960</v>
      </c>
      <c r="K1538">
        <v>59413</v>
      </c>
      <c r="L1538">
        <v>274912</v>
      </c>
      <c r="Q1538" t="s">
        <v>465</v>
      </c>
      <c r="U1538">
        <v>6</v>
      </c>
      <c r="V1538">
        <v>17</v>
      </c>
      <c r="Y1538" t="s">
        <v>65</v>
      </c>
      <c r="Z1538">
        <v>345</v>
      </c>
      <c r="AA1538" t="s">
        <v>279</v>
      </c>
      <c r="AB1538" t="s">
        <v>21</v>
      </c>
      <c r="AC1538">
        <v>468</v>
      </c>
    </row>
    <row r="1539" spans="1:29" x14ac:dyDescent="0.25">
      <c r="A1539">
        <v>345</v>
      </c>
      <c r="B1539">
        <v>345101</v>
      </c>
      <c r="C1539">
        <v>6610</v>
      </c>
      <c r="D1539" t="str">
        <f>VLOOKUP(C1539,'Schedule 3'!A:M,13,FALSE)</f>
        <v>Operational/Non-Service Expenses</v>
      </c>
      <c r="E1539">
        <v>0.72</v>
      </c>
      <c r="F1539" s="1">
        <v>42916</v>
      </c>
      <c r="G1539" t="s">
        <v>462</v>
      </c>
      <c r="H1539" t="s">
        <v>463</v>
      </c>
      <c r="I1539" t="s">
        <v>464</v>
      </c>
      <c r="J1539">
        <v>108585</v>
      </c>
      <c r="K1539">
        <v>59413</v>
      </c>
      <c r="L1539">
        <v>274912</v>
      </c>
      <c r="Q1539" t="s">
        <v>465</v>
      </c>
      <c r="U1539">
        <v>6</v>
      </c>
      <c r="V1539">
        <v>17</v>
      </c>
      <c r="Y1539" t="s">
        <v>65</v>
      </c>
      <c r="Z1539">
        <v>345</v>
      </c>
      <c r="AA1539" t="s">
        <v>279</v>
      </c>
      <c r="AB1539" t="s">
        <v>21</v>
      </c>
      <c r="AC1539">
        <v>470</v>
      </c>
    </row>
    <row r="1540" spans="1:29" x14ac:dyDescent="0.25">
      <c r="A1540">
        <v>345</v>
      </c>
      <c r="B1540">
        <v>345101</v>
      </c>
      <c r="C1540">
        <v>6610</v>
      </c>
      <c r="D1540" t="str">
        <f>VLOOKUP(C1540,'Schedule 3'!A:M,13,FALSE)</f>
        <v>Operational/Non-Service Expenses</v>
      </c>
      <c r="E1540">
        <v>11.81</v>
      </c>
      <c r="F1540" s="1">
        <v>42916</v>
      </c>
      <c r="G1540" t="s">
        <v>462</v>
      </c>
      <c r="H1540" t="s">
        <v>463</v>
      </c>
      <c r="I1540" t="s">
        <v>464</v>
      </c>
      <c r="J1540">
        <v>108605</v>
      </c>
      <c r="K1540">
        <v>59413</v>
      </c>
      <c r="L1540">
        <v>274912</v>
      </c>
      <c r="Q1540" t="s">
        <v>465</v>
      </c>
      <c r="U1540">
        <v>6</v>
      </c>
      <c r="V1540">
        <v>17</v>
      </c>
      <c r="Y1540" t="s">
        <v>65</v>
      </c>
      <c r="Z1540">
        <v>345</v>
      </c>
      <c r="AA1540" t="s">
        <v>279</v>
      </c>
      <c r="AB1540" t="s">
        <v>21</v>
      </c>
      <c r="AC1540">
        <v>472</v>
      </c>
    </row>
    <row r="1541" spans="1:29" x14ac:dyDescent="0.25">
      <c r="A1541">
        <v>345</v>
      </c>
      <c r="B1541">
        <v>345102</v>
      </c>
      <c r="C1541">
        <v>6610</v>
      </c>
      <c r="D1541" t="str">
        <f>VLOOKUP(C1541,'Schedule 3'!A:M,13,FALSE)</f>
        <v>Operational/Non-Service Expenses</v>
      </c>
      <c r="E1541">
        <v>61.06</v>
      </c>
      <c r="F1541" s="1">
        <v>42916</v>
      </c>
      <c r="G1541" t="s">
        <v>462</v>
      </c>
      <c r="H1541" t="s">
        <v>463</v>
      </c>
      <c r="I1541" t="s">
        <v>464</v>
      </c>
      <c r="J1541">
        <v>108625</v>
      </c>
      <c r="K1541">
        <v>59413</v>
      </c>
      <c r="L1541">
        <v>274912</v>
      </c>
      <c r="Q1541" t="s">
        <v>465</v>
      </c>
      <c r="U1541">
        <v>6</v>
      </c>
      <c r="V1541">
        <v>17</v>
      </c>
      <c r="Y1541" t="s">
        <v>65</v>
      </c>
      <c r="Z1541">
        <v>345</v>
      </c>
      <c r="AA1541" t="s">
        <v>279</v>
      </c>
      <c r="AB1541" t="s">
        <v>21</v>
      </c>
      <c r="AC1541">
        <v>474</v>
      </c>
    </row>
    <row r="1542" spans="1:29" x14ac:dyDescent="0.25">
      <c r="A1542">
        <v>345</v>
      </c>
      <c r="B1542">
        <v>345102</v>
      </c>
      <c r="C1542">
        <v>6620</v>
      </c>
      <c r="D1542" t="str">
        <f>VLOOKUP(C1542,'Schedule 3'!A:M,13,FALSE)</f>
        <v>Operational/Non-Service Expenses</v>
      </c>
      <c r="E1542">
        <v>116.63</v>
      </c>
      <c r="F1542" s="1">
        <v>42916</v>
      </c>
      <c r="G1542" t="s">
        <v>462</v>
      </c>
      <c r="H1542" t="s">
        <v>463</v>
      </c>
      <c r="I1542" t="s">
        <v>464</v>
      </c>
      <c r="J1542">
        <v>108626</v>
      </c>
      <c r="K1542">
        <v>59413</v>
      </c>
      <c r="L1542">
        <v>274912</v>
      </c>
      <c r="Q1542" t="s">
        <v>465</v>
      </c>
      <c r="U1542">
        <v>6</v>
      </c>
      <c r="V1542">
        <v>17</v>
      </c>
      <c r="Y1542" t="s">
        <v>65</v>
      </c>
      <c r="Z1542">
        <v>345</v>
      </c>
      <c r="AA1542" t="s">
        <v>279</v>
      </c>
      <c r="AB1542" t="s">
        <v>21</v>
      </c>
      <c r="AC1542">
        <v>476</v>
      </c>
    </row>
    <row r="1543" spans="1:29" x14ac:dyDescent="0.25">
      <c r="A1543">
        <v>345</v>
      </c>
      <c r="B1543">
        <v>345100</v>
      </c>
      <c r="C1543">
        <v>6960</v>
      </c>
      <c r="D1543" t="str">
        <f>VLOOKUP(C1543,'Schedule 3'!A:M,13,FALSE)</f>
        <v>Operational/Non-Service Expenses</v>
      </c>
      <c r="E1543">
        <v>-305.04000000000002</v>
      </c>
      <c r="F1543" s="1">
        <v>42916</v>
      </c>
      <c r="G1543" t="s">
        <v>462</v>
      </c>
      <c r="H1543" t="s">
        <v>562</v>
      </c>
      <c r="I1543" t="s">
        <v>464</v>
      </c>
      <c r="J1543">
        <v>102303</v>
      </c>
      <c r="K1543">
        <v>59413</v>
      </c>
      <c r="L1543">
        <v>274912</v>
      </c>
      <c r="Q1543" t="s">
        <v>465</v>
      </c>
      <c r="U1543">
        <v>6</v>
      </c>
      <c r="V1543">
        <v>17</v>
      </c>
      <c r="Y1543" t="s">
        <v>65</v>
      </c>
      <c r="Z1543">
        <v>345</v>
      </c>
      <c r="AA1543" t="s">
        <v>279</v>
      </c>
      <c r="AB1543" t="s">
        <v>21</v>
      </c>
      <c r="AC1543">
        <v>478</v>
      </c>
    </row>
    <row r="1544" spans="1:29" x14ac:dyDescent="0.25">
      <c r="A1544">
        <v>345</v>
      </c>
      <c r="B1544">
        <v>345102</v>
      </c>
      <c r="C1544">
        <v>6355</v>
      </c>
      <c r="D1544" t="str">
        <f>VLOOKUP(C1544,'Schedule 3'!A:M,13,FALSE)</f>
        <v>Operational/Non-Service Expenses</v>
      </c>
      <c r="E1544">
        <v>166.67</v>
      </c>
      <c r="F1544" s="1">
        <v>42916</v>
      </c>
      <c r="G1544" t="s">
        <v>462</v>
      </c>
      <c r="H1544" t="s">
        <v>563</v>
      </c>
      <c r="I1544" t="s">
        <v>464</v>
      </c>
      <c r="J1544">
        <v>1009374</v>
      </c>
      <c r="K1544">
        <v>59413</v>
      </c>
      <c r="L1544">
        <v>274912</v>
      </c>
      <c r="Q1544" t="s">
        <v>465</v>
      </c>
      <c r="U1544">
        <v>6</v>
      </c>
      <c r="V1544">
        <v>17</v>
      </c>
      <c r="Y1544" t="s">
        <v>65</v>
      </c>
      <c r="Z1544">
        <v>345</v>
      </c>
      <c r="AA1544" t="s">
        <v>279</v>
      </c>
      <c r="AB1544" t="s">
        <v>21</v>
      </c>
      <c r="AC1544">
        <v>480</v>
      </c>
    </row>
    <row r="1545" spans="1:29" x14ac:dyDescent="0.25">
      <c r="A1545">
        <v>345</v>
      </c>
      <c r="B1545">
        <v>345101</v>
      </c>
      <c r="C1545">
        <v>6355</v>
      </c>
      <c r="D1545" t="str">
        <f>VLOOKUP(C1545,'Schedule 3'!A:M,13,FALSE)</f>
        <v>Operational/Non-Service Expenses</v>
      </c>
      <c r="E1545">
        <v>50</v>
      </c>
      <c r="F1545" s="1">
        <v>42916</v>
      </c>
      <c r="G1545" t="s">
        <v>462</v>
      </c>
      <c r="H1545" t="s">
        <v>564</v>
      </c>
      <c r="I1545" t="s">
        <v>464</v>
      </c>
      <c r="J1545">
        <v>1008115</v>
      </c>
      <c r="K1545">
        <v>59413</v>
      </c>
      <c r="L1545">
        <v>274912</v>
      </c>
      <c r="Q1545" t="s">
        <v>465</v>
      </c>
      <c r="U1545">
        <v>6</v>
      </c>
      <c r="V1545">
        <v>17</v>
      </c>
      <c r="Y1545" t="s">
        <v>65</v>
      </c>
      <c r="Z1545">
        <v>345</v>
      </c>
      <c r="AA1545" t="s">
        <v>279</v>
      </c>
      <c r="AB1545" t="s">
        <v>21</v>
      </c>
      <c r="AC1545">
        <v>482</v>
      </c>
    </row>
    <row r="1546" spans="1:29" x14ac:dyDescent="0.25">
      <c r="A1546">
        <v>345</v>
      </c>
      <c r="B1546">
        <v>345102</v>
      </c>
      <c r="C1546">
        <v>6355</v>
      </c>
      <c r="D1546" t="str">
        <f>VLOOKUP(C1546,'Schedule 3'!A:M,13,FALSE)</f>
        <v>Operational/Non-Service Expenses</v>
      </c>
      <c r="E1546">
        <v>54.67</v>
      </c>
      <c r="F1546" s="1">
        <v>42916</v>
      </c>
      <c r="G1546" t="s">
        <v>462</v>
      </c>
      <c r="H1546" t="s">
        <v>565</v>
      </c>
      <c r="I1546" t="s">
        <v>464</v>
      </c>
      <c r="J1546">
        <v>1008258</v>
      </c>
      <c r="K1546">
        <v>59413</v>
      </c>
      <c r="L1546">
        <v>274912</v>
      </c>
      <c r="Q1546" t="s">
        <v>465</v>
      </c>
      <c r="U1546">
        <v>6</v>
      </c>
      <c r="V1546">
        <v>17</v>
      </c>
      <c r="Y1546" t="s">
        <v>65</v>
      </c>
      <c r="Z1546">
        <v>345</v>
      </c>
      <c r="AA1546" t="s">
        <v>279</v>
      </c>
      <c r="AB1546" t="s">
        <v>21</v>
      </c>
      <c r="AC1546">
        <v>484</v>
      </c>
    </row>
    <row r="1547" spans="1:29" x14ac:dyDescent="0.25">
      <c r="A1547">
        <v>345</v>
      </c>
      <c r="B1547">
        <v>345102</v>
      </c>
      <c r="C1547">
        <v>6355</v>
      </c>
      <c r="D1547" t="str">
        <f>VLOOKUP(C1547,'Schedule 3'!A:M,13,FALSE)</f>
        <v>Operational/Non-Service Expenses</v>
      </c>
      <c r="E1547">
        <v>73</v>
      </c>
      <c r="F1547" s="1">
        <v>42916</v>
      </c>
      <c r="G1547" t="s">
        <v>462</v>
      </c>
      <c r="H1547" t="s">
        <v>566</v>
      </c>
      <c r="I1547" t="s">
        <v>464</v>
      </c>
      <c r="J1547">
        <v>1009459</v>
      </c>
      <c r="K1547">
        <v>59413</v>
      </c>
      <c r="L1547">
        <v>274912</v>
      </c>
      <c r="Q1547" t="s">
        <v>465</v>
      </c>
      <c r="U1547">
        <v>6</v>
      </c>
      <c r="V1547">
        <v>17</v>
      </c>
      <c r="Y1547" t="s">
        <v>65</v>
      </c>
      <c r="Z1547">
        <v>345</v>
      </c>
      <c r="AA1547" t="s">
        <v>279</v>
      </c>
      <c r="AB1547" t="s">
        <v>21</v>
      </c>
      <c r="AC1547">
        <v>486</v>
      </c>
    </row>
    <row r="1548" spans="1:29" x14ac:dyDescent="0.25">
      <c r="A1548">
        <v>345</v>
      </c>
      <c r="B1548">
        <v>345101</v>
      </c>
      <c r="C1548">
        <v>6355</v>
      </c>
      <c r="D1548" t="str">
        <f>VLOOKUP(C1548,'Schedule 3'!A:M,13,FALSE)</f>
        <v>Operational/Non-Service Expenses</v>
      </c>
      <c r="E1548">
        <v>1108.5999999999999</v>
      </c>
      <c r="F1548" s="1">
        <v>42916</v>
      </c>
      <c r="G1548" t="s">
        <v>462</v>
      </c>
      <c r="H1548" t="s">
        <v>567</v>
      </c>
      <c r="I1548" t="s">
        <v>464</v>
      </c>
      <c r="J1548">
        <v>5000366</v>
      </c>
      <c r="K1548">
        <v>59413</v>
      </c>
      <c r="L1548">
        <v>274912</v>
      </c>
      <c r="Q1548" t="s">
        <v>465</v>
      </c>
      <c r="U1548">
        <v>6</v>
      </c>
      <c r="V1548">
        <v>17</v>
      </c>
      <c r="Y1548" t="s">
        <v>65</v>
      </c>
      <c r="Z1548">
        <v>345</v>
      </c>
      <c r="AA1548" t="s">
        <v>279</v>
      </c>
      <c r="AB1548" t="s">
        <v>21</v>
      </c>
      <c r="AC1548">
        <v>488</v>
      </c>
    </row>
    <row r="1549" spans="1:29" x14ac:dyDescent="0.25">
      <c r="A1549">
        <v>345</v>
      </c>
      <c r="B1549">
        <v>345102</v>
      </c>
      <c r="C1549">
        <v>6355</v>
      </c>
      <c r="D1549" t="str">
        <f>VLOOKUP(C1549,'Schedule 3'!A:M,13,FALSE)</f>
        <v>Operational/Non-Service Expenses</v>
      </c>
      <c r="E1549">
        <v>395.41</v>
      </c>
      <c r="F1549" s="1">
        <v>42916</v>
      </c>
      <c r="G1549" t="s">
        <v>462</v>
      </c>
      <c r="H1549" t="s">
        <v>568</v>
      </c>
      <c r="I1549" t="s">
        <v>464</v>
      </c>
      <c r="J1549">
        <v>1006258</v>
      </c>
      <c r="K1549">
        <v>59413</v>
      </c>
      <c r="L1549">
        <v>274912</v>
      </c>
      <c r="Q1549" t="s">
        <v>465</v>
      </c>
      <c r="U1549">
        <v>6</v>
      </c>
      <c r="V1549">
        <v>17</v>
      </c>
      <c r="Y1549" t="s">
        <v>65</v>
      </c>
      <c r="Z1549">
        <v>345</v>
      </c>
      <c r="AA1549" t="s">
        <v>279</v>
      </c>
      <c r="AB1549" t="s">
        <v>21</v>
      </c>
      <c r="AC1549">
        <v>490</v>
      </c>
    </row>
    <row r="1550" spans="1:29" x14ac:dyDescent="0.25">
      <c r="A1550">
        <v>345</v>
      </c>
      <c r="B1550">
        <v>345101</v>
      </c>
      <c r="C1550">
        <v>6355</v>
      </c>
      <c r="D1550" t="str">
        <f>VLOOKUP(C1550,'Schedule 3'!A:M,13,FALSE)</f>
        <v>Operational/Non-Service Expenses</v>
      </c>
      <c r="E1550">
        <v>1023.51</v>
      </c>
      <c r="F1550" s="1">
        <v>42916</v>
      </c>
      <c r="G1550" t="s">
        <v>462</v>
      </c>
      <c r="H1550" t="s">
        <v>569</v>
      </c>
      <c r="I1550" t="s">
        <v>464</v>
      </c>
      <c r="J1550">
        <v>5000727</v>
      </c>
      <c r="K1550">
        <v>59413</v>
      </c>
      <c r="L1550">
        <v>274912</v>
      </c>
      <c r="Q1550" t="s">
        <v>465</v>
      </c>
      <c r="U1550">
        <v>6</v>
      </c>
      <c r="V1550">
        <v>17</v>
      </c>
      <c r="Y1550" t="s">
        <v>65</v>
      </c>
      <c r="Z1550">
        <v>345</v>
      </c>
      <c r="AA1550" t="s">
        <v>279</v>
      </c>
      <c r="AB1550" t="s">
        <v>21</v>
      </c>
      <c r="AC1550">
        <v>492</v>
      </c>
    </row>
    <row r="1551" spans="1:29" x14ac:dyDescent="0.25">
      <c r="A1551">
        <v>345</v>
      </c>
      <c r="B1551">
        <v>345102</v>
      </c>
      <c r="C1551">
        <v>6355</v>
      </c>
      <c r="D1551" t="str">
        <f>VLOOKUP(C1551,'Schedule 3'!A:M,13,FALSE)</f>
        <v>Operational/Non-Service Expenses</v>
      </c>
      <c r="E1551">
        <v>76.39</v>
      </c>
      <c r="F1551" s="1">
        <v>42916</v>
      </c>
      <c r="G1551" t="s">
        <v>462</v>
      </c>
      <c r="H1551" t="s">
        <v>570</v>
      </c>
      <c r="I1551" t="s">
        <v>464</v>
      </c>
      <c r="J1551">
        <v>1009315</v>
      </c>
      <c r="K1551">
        <v>59413</v>
      </c>
      <c r="L1551">
        <v>274912</v>
      </c>
      <c r="Q1551" t="s">
        <v>465</v>
      </c>
      <c r="U1551">
        <v>6</v>
      </c>
      <c r="V1551">
        <v>17</v>
      </c>
      <c r="Y1551" t="s">
        <v>65</v>
      </c>
      <c r="Z1551">
        <v>345</v>
      </c>
      <c r="AA1551" t="s">
        <v>279</v>
      </c>
      <c r="AB1551" t="s">
        <v>21</v>
      </c>
      <c r="AC1551">
        <v>494</v>
      </c>
    </row>
    <row r="1552" spans="1:29" x14ac:dyDescent="0.25">
      <c r="A1552">
        <v>345</v>
      </c>
      <c r="B1552">
        <v>345101</v>
      </c>
      <c r="C1552">
        <v>6355</v>
      </c>
      <c r="D1552" t="str">
        <f>VLOOKUP(C1552,'Schedule 3'!A:M,13,FALSE)</f>
        <v>Operational/Non-Service Expenses</v>
      </c>
      <c r="E1552">
        <v>43.13</v>
      </c>
      <c r="F1552" s="1">
        <v>42916</v>
      </c>
      <c r="G1552" t="s">
        <v>462</v>
      </c>
      <c r="H1552" t="s">
        <v>571</v>
      </c>
      <c r="I1552" t="s">
        <v>464</v>
      </c>
      <c r="J1552">
        <v>1007984</v>
      </c>
      <c r="K1552">
        <v>59413</v>
      </c>
      <c r="L1552">
        <v>274912</v>
      </c>
      <c r="Q1552" t="s">
        <v>465</v>
      </c>
      <c r="U1552">
        <v>6</v>
      </c>
      <c r="V1552">
        <v>17</v>
      </c>
      <c r="Y1552" t="s">
        <v>65</v>
      </c>
      <c r="Z1552">
        <v>345</v>
      </c>
      <c r="AA1552" t="s">
        <v>279</v>
      </c>
      <c r="AB1552" t="s">
        <v>21</v>
      </c>
      <c r="AC1552">
        <v>496</v>
      </c>
    </row>
    <row r="1553" spans="1:29" x14ac:dyDescent="0.25">
      <c r="A1553">
        <v>345</v>
      </c>
      <c r="B1553">
        <v>345102</v>
      </c>
      <c r="C1553">
        <v>6355</v>
      </c>
      <c r="D1553" t="str">
        <f>VLOOKUP(C1553,'Schedule 3'!A:M,13,FALSE)</f>
        <v>Operational/Non-Service Expenses</v>
      </c>
      <c r="E1553">
        <v>24.97</v>
      </c>
      <c r="F1553" s="1">
        <v>42916</v>
      </c>
      <c r="G1553" t="s">
        <v>462</v>
      </c>
      <c r="H1553" t="s">
        <v>572</v>
      </c>
      <c r="I1553" t="s">
        <v>464</v>
      </c>
      <c r="J1553">
        <v>1008005</v>
      </c>
      <c r="K1553">
        <v>59413</v>
      </c>
      <c r="L1553">
        <v>274912</v>
      </c>
      <c r="Q1553" t="s">
        <v>465</v>
      </c>
      <c r="U1553">
        <v>6</v>
      </c>
      <c r="V1553">
        <v>17</v>
      </c>
      <c r="Y1553" t="s">
        <v>65</v>
      </c>
      <c r="Z1553">
        <v>345</v>
      </c>
      <c r="AA1553" t="s">
        <v>279</v>
      </c>
      <c r="AB1553" t="s">
        <v>21</v>
      </c>
      <c r="AC1553">
        <v>498</v>
      </c>
    </row>
    <row r="1554" spans="1:29" x14ac:dyDescent="0.25">
      <c r="A1554">
        <v>345</v>
      </c>
      <c r="B1554">
        <v>345101</v>
      </c>
      <c r="C1554">
        <v>7080</v>
      </c>
      <c r="D1554" t="str">
        <f>VLOOKUP(C1554,'Schedule 3'!A:M,13,FALSE)</f>
        <v>Operational/Non-Service Expenses</v>
      </c>
      <c r="E1554">
        <v>-138.57</v>
      </c>
      <c r="F1554" s="1">
        <v>42916</v>
      </c>
      <c r="G1554" t="s">
        <v>462</v>
      </c>
      <c r="H1554" t="s">
        <v>573</v>
      </c>
      <c r="I1554" t="s">
        <v>464</v>
      </c>
      <c r="J1554">
        <v>1006419</v>
      </c>
      <c r="K1554">
        <v>59413</v>
      </c>
      <c r="L1554">
        <v>274912</v>
      </c>
      <c r="Q1554" t="s">
        <v>465</v>
      </c>
      <c r="U1554">
        <v>6</v>
      </c>
      <c r="V1554">
        <v>17</v>
      </c>
      <c r="Y1554" t="s">
        <v>65</v>
      </c>
      <c r="Z1554">
        <v>345</v>
      </c>
      <c r="AA1554" t="s">
        <v>279</v>
      </c>
      <c r="AB1554" t="s">
        <v>21</v>
      </c>
      <c r="AC1554">
        <v>500</v>
      </c>
    </row>
    <row r="1555" spans="1:29" x14ac:dyDescent="0.25">
      <c r="A1555">
        <v>345</v>
      </c>
      <c r="B1555">
        <v>345102</v>
      </c>
      <c r="C1555">
        <v>7160</v>
      </c>
      <c r="D1555" t="str">
        <f>VLOOKUP(C1555,'Schedule 3'!A:M,13,FALSE)</f>
        <v>Operational/Non-Service Expenses</v>
      </c>
      <c r="E1555">
        <v>-186.08</v>
      </c>
      <c r="F1555" s="1">
        <v>42916</v>
      </c>
      <c r="G1555" t="s">
        <v>462</v>
      </c>
      <c r="H1555" t="s">
        <v>463</v>
      </c>
      <c r="I1555" t="s">
        <v>464</v>
      </c>
      <c r="J1555">
        <v>108606</v>
      </c>
      <c r="K1555">
        <v>59413</v>
      </c>
      <c r="L1555">
        <v>274912</v>
      </c>
      <c r="Q1555" t="s">
        <v>465</v>
      </c>
      <c r="U1555">
        <v>6</v>
      </c>
      <c r="V1555">
        <v>17</v>
      </c>
      <c r="Y1555" t="s">
        <v>65</v>
      </c>
      <c r="Z1555">
        <v>345</v>
      </c>
      <c r="AA1555" t="s">
        <v>279</v>
      </c>
      <c r="AB1555" t="s">
        <v>21</v>
      </c>
      <c r="AC1555">
        <v>502</v>
      </c>
    </row>
    <row r="1556" spans="1:29" x14ac:dyDescent="0.25">
      <c r="A1556">
        <v>345</v>
      </c>
      <c r="B1556">
        <v>345102</v>
      </c>
      <c r="C1556">
        <v>7160</v>
      </c>
      <c r="D1556" t="str">
        <f>VLOOKUP(C1556,'Schedule 3'!A:M,13,FALSE)</f>
        <v>Operational/Non-Service Expenses</v>
      </c>
      <c r="E1556">
        <v>0.18</v>
      </c>
      <c r="F1556" s="1">
        <v>42916</v>
      </c>
      <c r="G1556" t="s">
        <v>462</v>
      </c>
      <c r="H1556" t="s">
        <v>574</v>
      </c>
      <c r="I1556" t="s">
        <v>464</v>
      </c>
      <c r="J1556">
        <v>163198</v>
      </c>
      <c r="K1556">
        <v>59413</v>
      </c>
      <c r="L1556">
        <v>274912</v>
      </c>
      <c r="Q1556" t="s">
        <v>465</v>
      </c>
      <c r="U1556">
        <v>6</v>
      </c>
      <c r="V1556">
        <v>17</v>
      </c>
      <c r="Y1556" t="s">
        <v>65</v>
      </c>
      <c r="Z1556">
        <v>345</v>
      </c>
      <c r="AA1556" t="s">
        <v>279</v>
      </c>
      <c r="AB1556" t="s">
        <v>21</v>
      </c>
      <c r="AC1556">
        <v>504</v>
      </c>
    </row>
    <row r="1557" spans="1:29" x14ac:dyDescent="0.25">
      <c r="A1557">
        <v>345</v>
      </c>
      <c r="B1557">
        <v>345102</v>
      </c>
      <c r="C1557">
        <v>7160</v>
      </c>
      <c r="D1557" t="str">
        <f>VLOOKUP(C1557,'Schedule 3'!A:M,13,FALSE)</f>
        <v>Operational/Non-Service Expenses</v>
      </c>
      <c r="E1557">
        <v>0.18</v>
      </c>
      <c r="F1557" s="1">
        <v>42916</v>
      </c>
      <c r="G1557" t="s">
        <v>462</v>
      </c>
      <c r="H1557" t="s">
        <v>574</v>
      </c>
      <c r="I1557" t="s">
        <v>464</v>
      </c>
      <c r="J1557">
        <v>163199</v>
      </c>
      <c r="K1557">
        <v>59413</v>
      </c>
      <c r="L1557">
        <v>274912</v>
      </c>
      <c r="Q1557" t="s">
        <v>465</v>
      </c>
      <c r="U1557">
        <v>6</v>
      </c>
      <c r="V1557">
        <v>17</v>
      </c>
      <c r="Y1557" t="s">
        <v>65</v>
      </c>
      <c r="Z1557">
        <v>345</v>
      </c>
      <c r="AA1557" t="s">
        <v>279</v>
      </c>
      <c r="AB1557" t="s">
        <v>21</v>
      </c>
      <c r="AC1557">
        <v>506</v>
      </c>
    </row>
    <row r="1558" spans="1:29" x14ac:dyDescent="0.25">
      <c r="A1558">
        <v>345</v>
      </c>
      <c r="B1558">
        <v>345102</v>
      </c>
      <c r="C1558">
        <v>7160</v>
      </c>
      <c r="D1558" t="str">
        <f>VLOOKUP(C1558,'Schedule 3'!A:M,13,FALSE)</f>
        <v>Operational/Non-Service Expenses</v>
      </c>
      <c r="E1558">
        <v>0.18</v>
      </c>
      <c r="F1558" s="1">
        <v>42916</v>
      </c>
      <c r="G1558" t="s">
        <v>462</v>
      </c>
      <c r="H1558" t="s">
        <v>511</v>
      </c>
      <c r="I1558" t="s">
        <v>464</v>
      </c>
      <c r="J1558">
        <v>163200</v>
      </c>
      <c r="K1558">
        <v>59413</v>
      </c>
      <c r="L1558">
        <v>274912</v>
      </c>
      <c r="Q1558" t="s">
        <v>465</v>
      </c>
      <c r="U1558">
        <v>6</v>
      </c>
      <c r="V1558">
        <v>17</v>
      </c>
      <c r="Y1558" t="s">
        <v>65</v>
      </c>
      <c r="Z1558">
        <v>345</v>
      </c>
      <c r="AA1558" t="s">
        <v>279</v>
      </c>
      <c r="AB1558" t="s">
        <v>21</v>
      </c>
      <c r="AC1558">
        <v>508</v>
      </c>
    </row>
    <row r="1559" spans="1:29" x14ac:dyDescent="0.25">
      <c r="A1559">
        <v>345</v>
      </c>
      <c r="B1559">
        <v>345102</v>
      </c>
      <c r="C1559">
        <v>7160</v>
      </c>
      <c r="D1559" t="str">
        <f>VLOOKUP(C1559,'Schedule 3'!A:M,13,FALSE)</f>
        <v>Operational/Non-Service Expenses</v>
      </c>
      <c r="E1559">
        <v>0.18</v>
      </c>
      <c r="F1559" s="1">
        <v>42916</v>
      </c>
      <c r="G1559" t="s">
        <v>462</v>
      </c>
      <c r="H1559" t="s">
        <v>511</v>
      </c>
      <c r="I1559" t="s">
        <v>464</v>
      </c>
      <c r="J1559">
        <v>163201</v>
      </c>
      <c r="K1559">
        <v>59413</v>
      </c>
      <c r="L1559">
        <v>274912</v>
      </c>
      <c r="Q1559" t="s">
        <v>465</v>
      </c>
      <c r="U1559">
        <v>6</v>
      </c>
      <c r="V1559">
        <v>17</v>
      </c>
      <c r="Y1559" t="s">
        <v>65</v>
      </c>
      <c r="Z1559">
        <v>345</v>
      </c>
      <c r="AA1559" t="s">
        <v>279</v>
      </c>
      <c r="AB1559" t="s">
        <v>21</v>
      </c>
      <c r="AC1559">
        <v>510</v>
      </c>
    </row>
    <row r="1560" spans="1:29" x14ac:dyDescent="0.25">
      <c r="A1560">
        <v>345</v>
      </c>
      <c r="B1560">
        <v>345102</v>
      </c>
      <c r="C1560">
        <v>7160</v>
      </c>
      <c r="D1560" t="str">
        <f>VLOOKUP(C1560,'Schedule 3'!A:M,13,FALSE)</f>
        <v>Operational/Non-Service Expenses</v>
      </c>
      <c r="E1560">
        <v>0.52</v>
      </c>
      <c r="F1560" s="1">
        <v>42916</v>
      </c>
      <c r="G1560" t="s">
        <v>462</v>
      </c>
      <c r="H1560" t="s">
        <v>574</v>
      </c>
      <c r="I1560" t="s">
        <v>464</v>
      </c>
      <c r="J1560">
        <v>163202</v>
      </c>
      <c r="K1560">
        <v>59413</v>
      </c>
      <c r="L1560">
        <v>274912</v>
      </c>
      <c r="Q1560" t="s">
        <v>465</v>
      </c>
      <c r="U1560">
        <v>6</v>
      </c>
      <c r="V1560">
        <v>17</v>
      </c>
      <c r="Y1560" t="s">
        <v>65</v>
      </c>
      <c r="Z1560">
        <v>345</v>
      </c>
      <c r="AA1560" t="s">
        <v>279</v>
      </c>
      <c r="AB1560" t="s">
        <v>21</v>
      </c>
      <c r="AC1560">
        <v>512</v>
      </c>
    </row>
    <row r="1561" spans="1:29" x14ac:dyDescent="0.25">
      <c r="A1561">
        <v>345</v>
      </c>
      <c r="B1561">
        <v>345102</v>
      </c>
      <c r="C1561">
        <v>7160</v>
      </c>
      <c r="D1561" t="str">
        <f>VLOOKUP(C1561,'Schedule 3'!A:M,13,FALSE)</f>
        <v>Operational/Non-Service Expenses</v>
      </c>
      <c r="E1561">
        <v>0.66</v>
      </c>
      <c r="F1561" s="1">
        <v>42916</v>
      </c>
      <c r="G1561" t="s">
        <v>462</v>
      </c>
      <c r="H1561" t="s">
        <v>574</v>
      </c>
      <c r="I1561" t="s">
        <v>464</v>
      </c>
      <c r="J1561">
        <v>163203</v>
      </c>
      <c r="K1561">
        <v>59413</v>
      </c>
      <c r="L1561">
        <v>274912</v>
      </c>
      <c r="Q1561" t="s">
        <v>465</v>
      </c>
      <c r="U1561">
        <v>6</v>
      </c>
      <c r="V1561">
        <v>17</v>
      </c>
      <c r="Y1561" t="s">
        <v>65</v>
      </c>
      <c r="Z1561">
        <v>345</v>
      </c>
      <c r="AA1561" t="s">
        <v>279</v>
      </c>
      <c r="AB1561" t="s">
        <v>21</v>
      </c>
      <c r="AC1561">
        <v>514</v>
      </c>
    </row>
    <row r="1562" spans="1:29" x14ac:dyDescent="0.25">
      <c r="A1562">
        <v>345</v>
      </c>
      <c r="B1562">
        <v>345102</v>
      </c>
      <c r="C1562">
        <v>7160</v>
      </c>
      <c r="D1562" t="str">
        <f>VLOOKUP(C1562,'Schedule 3'!A:M,13,FALSE)</f>
        <v>Operational/Non-Service Expenses</v>
      </c>
      <c r="E1562">
        <v>9.16</v>
      </c>
      <c r="F1562" s="1">
        <v>42916</v>
      </c>
      <c r="G1562" t="s">
        <v>462</v>
      </c>
      <c r="H1562" t="s">
        <v>474</v>
      </c>
      <c r="I1562" t="s">
        <v>464</v>
      </c>
      <c r="J1562">
        <v>163204</v>
      </c>
      <c r="K1562">
        <v>59413</v>
      </c>
      <c r="L1562">
        <v>274912</v>
      </c>
      <c r="Q1562" t="s">
        <v>465</v>
      </c>
      <c r="U1562">
        <v>6</v>
      </c>
      <c r="V1562">
        <v>17</v>
      </c>
      <c r="Y1562" t="s">
        <v>65</v>
      </c>
      <c r="Z1562">
        <v>345</v>
      </c>
      <c r="AA1562" t="s">
        <v>279</v>
      </c>
      <c r="AB1562" t="s">
        <v>21</v>
      </c>
      <c r="AC1562">
        <v>516</v>
      </c>
    </row>
    <row r="1563" spans="1:29" x14ac:dyDescent="0.25">
      <c r="A1563">
        <v>345</v>
      </c>
      <c r="B1563">
        <v>345102</v>
      </c>
      <c r="C1563">
        <v>7165</v>
      </c>
      <c r="D1563" t="str">
        <f>VLOOKUP(C1563,'Schedule 3'!A:M,13,FALSE)</f>
        <v>Operational/Non-Service Expenses</v>
      </c>
      <c r="E1563">
        <v>-6.78</v>
      </c>
      <c r="F1563" s="1">
        <v>42916</v>
      </c>
      <c r="G1563" t="s">
        <v>462</v>
      </c>
      <c r="H1563" t="s">
        <v>463</v>
      </c>
      <c r="I1563" t="s">
        <v>464</v>
      </c>
      <c r="J1563">
        <v>108607</v>
      </c>
      <c r="K1563">
        <v>59413</v>
      </c>
      <c r="L1563">
        <v>274912</v>
      </c>
      <c r="Q1563" t="s">
        <v>465</v>
      </c>
      <c r="U1563">
        <v>6</v>
      </c>
      <c r="V1563">
        <v>17</v>
      </c>
      <c r="Y1563" t="s">
        <v>65</v>
      </c>
      <c r="Z1563">
        <v>345</v>
      </c>
      <c r="AA1563" t="s">
        <v>279</v>
      </c>
      <c r="AB1563" t="s">
        <v>21</v>
      </c>
      <c r="AC1563">
        <v>518</v>
      </c>
    </row>
    <row r="1564" spans="1:29" x14ac:dyDescent="0.25">
      <c r="A1564">
        <v>345</v>
      </c>
      <c r="B1564">
        <v>345102</v>
      </c>
      <c r="C1564">
        <v>7165</v>
      </c>
      <c r="D1564" t="str">
        <f>VLOOKUP(C1564,'Schedule 3'!A:M,13,FALSE)</f>
        <v>Operational/Non-Service Expenses</v>
      </c>
      <c r="E1564">
        <v>-114.36</v>
      </c>
      <c r="F1564" s="1">
        <v>42916</v>
      </c>
      <c r="G1564" t="s">
        <v>462</v>
      </c>
      <c r="H1564" t="s">
        <v>575</v>
      </c>
      <c r="I1564" t="s">
        <v>464</v>
      </c>
      <c r="J1564">
        <v>2005171</v>
      </c>
      <c r="K1564">
        <v>59413</v>
      </c>
      <c r="L1564">
        <v>274912</v>
      </c>
      <c r="Q1564" t="s">
        <v>465</v>
      </c>
      <c r="U1564">
        <v>6</v>
      </c>
      <c r="V1564">
        <v>17</v>
      </c>
      <c r="Y1564" t="s">
        <v>65</v>
      </c>
      <c r="Z1564">
        <v>345</v>
      </c>
      <c r="AA1564" t="s">
        <v>279</v>
      </c>
      <c r="AB1564" t="s">
        <v>21</v>
      </c>
      <c r="AC1564">
        <v>520</v>
      </c>
    </row>
    <row r="1565" spans="1:29" x14ac:dyDescent="0.25">
      <c r="A1565">
        <v>345</v>
      </c>
      <c r="B1565">
        <v>345100</v>
      </c>
      <c r="C1565">
        <v>7165</v>
      </c>
      <c r="D1565" t="str">
        <f>VLOOKUP(C1565,'Schedule 3'!A:M,13,FALSE)</f>
        <v>Operational/Non-Service Expenses</v>
      </c>
      <c r="E1565">
        <v>-188.78</v>
      </c>
      <c r="F1565" s="1">
        <v>42916</v>
      </c>
      <c r="G1565" t="s">
        <v>462</v>
      </c>
      <c r="H1565" t="s">
        <v>576</v>
      </c>
      <c r="I1565" t="s">
        <v>464</v>
      </c>
      <c r="J1565">
        <v>2008243</v>
      </c>
      <c r="K1565">
        <v>59413</v>
      </c>
      <c r="L1565">
        <v>274912</v>
      </c>
      <c r="Q1565" t="s">
        <v>465</v>
      </c>
      <c r="U1565">
        <v>6</v>
      </c>
      <c r="V1565">
        <v>17</v>
      </c>
      <c r="Y1565" t="s">
        <v>65</v>
      </c>
      <c r="Z1565">
        <v>345</v>
      </c>
      <c r="AA1565" t="s">
        <v>279</v>
      </c>
      <c r="AB1565" t="s">
        <v>21</v>
      </c>
      <c r="AC1565">
        <v>522</v>
      </c>
    </row>
    <row r="1566" spans="1:29" x14ac:dyDescent="0.25">
      <c r="A1566">
        <v>345</v>
      </c>
      <c r="B1566">
        <v>345102</v>
      </c>
      <c r="C1566">
        <v>7185</v>
      </c>
      <c r="D1566" t="str">
        <f>VLOOKUP(C1566,'Schedule 3'!A:M,13,FALSE)</f>
        <v>Operational/Non-Service Expenses</v>
      </c>
      <c r="E1566">
        <v>-4.58</v>
      </c>
      <c r="F1566" s="1">
        <v>42916</v>
      </c>
      <c r="G1566" t="s">
        <v>462</v>
      </c>
      <c r="H1566" t="s">
        <v>577</v>
      </c>
      <c r="I1566" t="s">
        <v>464</v>
      </c>
      <c r="J1566">
        <v>2008156</v>
      </c>
      <c r="K1566">
        <v>59413</v>
      </c>
      <c r="L1566">
        <v>274912</v>
      </c>
      <c r="Q1566" t="s">
        <v>465</v>
      </c>
      <c r="U1566">
        <v>6</v>
      </c>
      <c r="V1566">
        <v>17</v>
      </c>
      <c r="Y1566" t="s">
        <v>65</v>
      </c>
      <c r="Z1566">
        <v>345</v>
      </c>
      <c r="AA1566" t="s">
        <v>279</v>
      </c>
      <c r="AB1566" t="s">
        <v>21</v>
      </c>
      <c r="AC1566">
        <v>524</v>
      </c>
    </row>
    <row r="1567" spans="1:29" x14ac:dyDescent="0.25">
      <c r="A1567">
        <v>345</v>
      </c>
      <c r="B1567">
        <v>345101</v>
      </c>
      <c r="C1567">
        <v>6445</v>
      </c>
      <c r="D1567" t="str">
        <f>VLOOKUP(C1567,'Schedule 3'!A:M,13,FALSE)</f>
        <v>Operational/Non-Service Expenses</v>
      </c>
      <c r="E1567">
        <v>272.02999999999997</v>
      </c>
      <c r="F1567" s="1">
        <v>42947</v>
      </c>
      <c r="G1567" t="s">
        <v>462</v>
      </c>
      <c r="H1567" t="s">
        <v>463</v>
      </c>
      <c r="I1567" t="s">
        <v>464</v>
      </c>
      <c r="J1567">
        <v>108575</v>
      </c>
      <c r="K1567">
        <v>59516</v>
      </c>
      <c r="L1567">
        <v>277701</v>
      </c>
      <c r="Q1567" t="s">
        <v>465</v>
      </c>
      <c r="U1567">
        <v>7</v>
      </c>
      <c r="V1567">
        <v>17</v>
      </c>
      <c r="Y1567" t="s">
        <v>65</v>
      </c>
      <c r="Z1567">
        <v>345</v>
      </c>
      <c r="AA1567" t="s">
        <v>279</v>
      </c>
      <c r="AB1567" t="s">
        <v>21</v>
      </c>
      <c r="AC1567">
        <v>2</v>
      </c>
    </row>
    <row r="1568" spans="1:29" x14ac:dyDescent="0.25">
      <c r="A1568">
        <v>345</v>
      </c>
      <c r="B1568">
        <v>345102</v>
      </c>
      <c r="C1568">
        <v>6445</v>
      </c>
      <c r="D1568" t="str">
        <f>VLOOKUP(C1568,'Schedule 3'!A:M,13,FALSE)</f>
        <v>Operational/Non-Service Expenses</v>
      </c>
      <c r="E1568">
        <v>1.96</v>
      </c>
      <c r="F1568" s="1">
        <v>42947</v>
      </c>
      <c r="G1568" t="s">
        <v>462</v>
      </c>
      <c r="H1568" t="s">
        <v>463</v>
      </c>
      <c r="I1568" t="s">
        <v>464</v>
      </c>
      <c r="J1568">
        <v>108608</v>
      </c>
      <c r="K1568">
        <v>59516</v>
      </c>
      <c r="L1568">
        <v>277701</v>
      </c>
      <c r="Q1568" t="s">
        <v>465</v>
      </c>
      <c r="U1568">
        <v>7</v>
      </c>
      <c r="V1568">
        <v>17</v>
      </c>
      <c r="Y1568" t="s">
        <v>65</v>
      </c>
      <c r="Z1568">
        <v>345</v>
      </c>
      <c r="AA1568" t="s">
        <v>279</v>
      </c>
      <c r="AB1568" t="s">
        <v>21</v>
      </c>
      <c r="AC1568">
        <v>4</v>
      </c>
    </row>
    <row r="1569" spans="1:29" x14ac:dyDescent="0.25">
      <c r="A1569">
        <v>345</v>
      </c>
      <c r="B1569">
        <v>345101</v>
      </c>
      <c r="C1569">
        <v>6455</v>
      </c>
      <c r="D1569" t="str">
        <f>VLOOKUP(C1569,'Schedule 3'!A:M,13,FALSE)</f>
        <v>Operational/Non-Service Expenses</v>
      </c>
      <c r="E1569">
        <v>5.54</v>
      </c>
      <c r="F1569" s="1">
        <v>42947</v>
      </c>
      <c r="G1569" t="s">
        <v>462</v>
      </c>
      <c r="H1569" t="s">
        <v>466</v>
      </c>
      <c r="I1569" t="s">
        <v>464</v>
      </c>
      <c r="J1569">
        <v>95164</v>
      </c>
      <c r="K1569">
        <v>59516</v>
      </c>
      <c r="L1569">
        <v>277701</v>
      </c>
      <c r="Q1569" t="s">
        <v>465</v>
      </c>
      <c r="U1569">
        <v>7</v>
      </c>
      <c r="V1569">
        <v>17</v>
      </c>
      <c r="Y1569" t="s">
        <v>65</v>
      </c>
      <c r="Z1569">
        <v>345</v>
      </c>
      <c r="AA1569" t="s">
        <v>279</v>
      </c>
      <c r="AB1569" t="s">
        <v>21</v>
      </c>
      <c r="AC1569">
        <v>6</v>
      </c>
    </row>
    <row r="1570" spans="1:29" x14ac:dyDescent="0.25">
      <c r="A1570">
        <v>345</v>
      </c>
      <c r="B1570">
        <v>345102</v>
      </c>
      <c r="C1570">
        <v>6455</v>
      </c>
      <c r="D1570" t="str">
        <f>VLOOKUP(C1570,'Schedule 3'!A:M,13,FALSE)</f>
        <v>Operational/Non-Service Expenses</v>
      </c>
      <c r="E1570">
        <v>34.85</v>
      </c>
      <c r="F1570" s="1">
        <v>42947</v>
      </c>
      <c r="G1570" t="s">
        <v>462</v>
      </c>
      <c r="H1570" t="s">
        <v>466</v>
      </c>
      <c r="I1570" t="s">
        <v>464</v>
      </c>
      <c r="J1570">
        <v>95165</v>
      </c>
      <c r="K1570">
        <v>59516</v>
      </c>
      <c r="L1570">
        <v>277701</v>
      </c>
      <c r="Q1570" t="s">
        <v>465</v>
      </c>
      <c r="U1570">
        <v>7</v>
      </c>
      <c r="V1570">
        <v>17</v>
      </c>
      <c r="Y1570" t="s">
        <v>65</v>
      </c>
      <c r="Z1570">
        <v>345</v>
      </c>
      <c r="AA1570" t="s">
        <v>279</v>
      </c>
      <c r="AB1570" t="s">
        <v>21</v>
      </c>
      <c r="AC1570">
        <v>8</v>
      </c>
    </row>
    <row r="1571" spans="1:29" x14ac:dyDescent="0.25">
      <c r="A1571">
        <v>345</v>
      </c>
      <c r="B1571">
        <v>345101</v>
      </c>
      <c r="C1571">
        <v>6455</v>
      </c>
      <c r="D1571" t="str">
        <f>VLOOKUP(C1571,'Schedule 3'!A:M,13,FALSE)</f>
        <v>Operational/Non-Service Expenses</v>
      </c>
      <c r="E1571">
        <v>1.67</v>
      </c>
      <c r="F1571" s="1">
        <v>42947</v>
      </c>
      <c r="G1571" t="s">
        <v>462</v>
      </c>
      <c r="H1571" t="s">
        <v>463</v>
      </c>
      <c r="I1571" t="s">
        <v>464</v>
      </c>
      <c r="J1571">
        <v>108589</v>
      </c>
      <c r="K1571">
        <v>59516</v>
      </c>
      <c r="L1571">
        <v>277701</v>
      </c>
      <c r="Q1571" t="s">
        <v>465</v>
      </c>
      <c r="U1571">
        <v>7</v>
      </c>
      <c r="V1571">
        <v>17</v>
      </c>
      <c r="Y1571" t="s">
        <v>65</v>
      </c>
      <c r="Z1571">
        <v>345</v>
      </c>
      <c r="AA1571" t="s">
        <v>279</v>
      </c>
      <c r="AB1571" t="s">
        <v>21</v>
      </c>
      <c r="AC1571">
        <v>10</v>
      </c>
    </row>
    <row r="1572" spans="1:29" x14ac:dyDescent="0.25">
      <c r="A1572">
        <v>345</v>
      </c>
      <c r="B1572">
        <v>345101</v>
      </c>
      <c r="C1572">
        <v>6455</v>
      </c>
      <c r="D1572" t="str">
        <f>VLOOKUP(C1572,'Schedule 3'!A:M,13,FALSE)</f>
        <v>Operational/Non-Service Expenses</v>
      </c>
      <c r="E1572">
        <v>49.38</v>
      </c>
      <c r="F1572" s="1">
        <v>42947</v>
      </c>
      <c r="G1572" t="s">
        <v>462</v>
      </c>
      <c r="H1572" t="s">
        <v>463</v>
      </c>
      <c r="I1572" t="s">
        <v>464</v>
      </c>
      <c r="J1572">
        <v>108590</v>
      </c>
      <c r="K1572">
        <v>59516</v>
      </c>
      <c r="L1572">
        <v>277701</v>
      </c>
      <c r="Q1572" t="s">
        <v>465</v>
      </c>
      <c r="U1572">
        <v>7</v>
      </c>
      <c r="V1572">
        <v>17</v>
      </c>
      <c r="Y1572" t="s">
        <v>65</v>
      </c>
      <c r="Z1572">
        <v>345</v>
      </c>
      <c r="AA1572" t="s">
        <v>279</v>
      </c>
      <c r="AB1572" t="s">
        <v>21</v>
      </c>
      <c r="AC1572">
        <v>12</v>
      </c>
    </row>
    <row r="1573" spans="1:29" x14ac:dyDescent="0.25">
      <c r="A1573">
        <v>345</v>
      </c>
      <c r="B1573">
        <v>345102</v>
      </c>
      <c r="C1573">
        <v>6455</v>
      </c>
      <c r="D1573" t="str">
        <f>VLOOKUP(C1573,'Schedule 3'!A:M,13,FALSE)</f>
        <v>Operational/Non-Service Expenses</v>
      </c>
      <c r="E1573">
        <v>94.88</v>
      </c>
      <c r="F1573" s="1">
        <v>42947</v>
      </c>
      <c r="G1573" t="s">
        <v>462</v>
      </c>
      <c r="H1573" t="s">
        <v>463</v>
      </c>
      <c r="I1573" t="s">
        <v>464</v>
      </c>
      <c r="J1573">
        <v>108610</v>
      </c>
      <c r="K1573">
        <v>59516</v>
      </c>
      <c r="L1573">
        <v>277701</v>
      </c>
      <c r="Q1573" t="s">
        <v>465</v>
      </c>
      <c r="U1573">
        <v>7</v>
      </c>
      <c r="V1573">
        <v>17</v>
      </c>
      <c r="Y1573" t="s">
        <v>65</v>
      </c>
      <c r="Z1573">
        <v>345</v>
      </c>
      <c r="AA1573" t="s">
        <v>279</v>
      </c>
      <c r="AB1573" t="s">
        <v>21</v>
      </c>
      <c r="AC1573">
        <v>14</v>
      </c>
    </row>
    <row r="1574" spans="1:29" x14ac:dyDescent="0.25">
      <c r="A1574">
        <v>345</v>
      </c>
      <c r="B1574">
        <v>345101</v>
      </c>
      <c r="C1574">
        <v>6455</v>
      </c>
      <c r="D1574" t="str">
        <f>VLOOKUP(C1574,'Schedule 3'!A:M,13,FALSE)</f>
        <v>Operational/Non-Service Expenses</v>
      </c>
      <c r="E1574">
        <v>0.32</v>
      </c>
      <c r="F1574" s="1">
        <v>42947</v>
      </c>
      <c r="G1574" t="s">
        <v>462</v>
      </c>
      <c r="H1574" t="s">
        <v>467</v>
      </c>
      <c r="I1574" t="s">
        <v>464</v>
      </c>
      <c r="J1574">
        <v>163083</v>
      </c>
      <c r="K1574">
        <v>59516</v>
      </c>
      <c r="L1574">
        <v>277701</v>
      </c>
      <c r="Q1574" t="s">
        <v>465</v>
      </c>
      <c r="U1574">
        <v>7</v>
      </c>
      <c r="V1574">
        <v>17</v>
      </c>
      <c r="Y1574" t="s">
        <v>65</v>
      </c>
      <c r="Z1574">
        <v>345</v>
      </c>
      <c r="AA1574" t="s">
        <v>279</v>
      </c>
      <c r="AB1574" t="s">
        <v>21</v>
      </c>
      <c r="AC1574">
        <v>16</v>
      </c>
    </row>
    <row r="1575" spans="1:29" x14ac:dyDescent="0.25">
      <c r="A1575">
        <v>345</v>
      </c>
      <c r="B1575">
        <v>345101</v>
      </c>
      <c r="C1575">
        <v>6455</v>
      </c>
      <c r="D1575" t="str">
        <f>VLOOKUP(C1575,'Schedule 3'!A:M,13,FALSE)</f>
        <v>Operational/Non-Service Expenses</v>
      </c>
      <c r="E1575">
        <v>0.44</v>
      </c>
      <c r="F1575" s="1">
        <v>42947</v>
      </c>
      <c r="G1575" t="s">
        <v>462</v>
      </c>
      <c r="H1575" t="s">
        <v>468</v>
      </c>
      <c r="I1575" t="s">
        <v>464</v>
      </c>
      <c r="J1575">
        <v>163084</v>
      </c>
      <c r="K1575">
        <v>59516</v>
      </c>
      <c r="L1575">
        <v>277701</v>
      </c>
      <c r="Q1575" t="s">
        <v>465</v>
      </c>
      <c r="U1575">
        <v>7</v>
      </c>
      <c r="V1575">
        <v>17</v>
      </c>
      <c r="Y1575" t="s">
        <v>65</v>
      </c>
      <c r="Z1575">
        <v>345</v>
      </c>
      <c r="AA1575" t="s">
        <v>279</v>
      </c>
      <c r="AB1575" t="s">
        <v>21</v>
      </c>
      <c r="AC1575">
        <v>18</v>
      </c>
    </row>
    <row r="1576" spans="1:29" x14ac:dyDescent="0.25">
      <c r="A1576">
        <v>345</v>
      </c>
      <c r="B1576">
        <v>345101</v>
      </c>
      <c r="C1576">
        <v>6455</v>
      </c>
      <c r="D1576" t="str">
        <f>VLOOKUP(C1576,'Schedule 3'!A:M,13,FALSE)</f>
        <v>Operational/Non-Service Expenses</v>
      </c>
      <c r="E1576">
        <v>0.6</v>
      </c>
      <c r="F1576" s="1">
        <v>42947</v>
      </c>
      <c r="G1576" t="s">
        <v>462</v>
      </c>
      <c r="H1576" t="s">
        <v>469</v>
      </c>
      <c r="I1576" t="s">
        <v>464</v>
      </c>
      <c r="J1576">
        <v>163085</v>
      </c>
      <c r="K1576">
        <v>59516</v>
      </c>
      <c r="L1576">
        <v>277701</v>
      </c>
      <c r="Q1576" t="s">
        <v>465</v>
      </c>
      <c r="U1576">
        <v>7</v>
      </c>
      <c r="V1576">
        <v>17</v>
      </c>
      <c r="Y1576" t="s">
        <v>65</v>
      </c>
      <c r="Z1576">
        <v>345</v>
      </c>
      <c r="AA1576" t="s">
        <v>279</v>
      </c>
      <c r="AB1576" t="s">
        <v>21</v>
      </c>
      <c r="AC1576">
        <v>20</v>
      </c>
    </row>
    <row r="1577" spans="1:29" x14ac:dyDescent="0.25">
      <c r="A1577">
        <v>345</v>
      </c>
      <c r="B1577">
        <v>345101</v>
      </c>
      <c r="C1577">
        <v>6455</v>
      </c>
      <c r="D1577" t="str">
        <f>VLOOKUP(C1577,'Schedule 3'!A:M,13,FALSE)</f>
        <v>Operational/Non-Service Expenses</v>
      </c>
      <c r="E1577">
        <v>0.61</v>
      </c>
      <c r="F1577" s="1">
        <v>42947</v>
      </c>
      <c r="G1577" t="s">
        <v>462</v>
      </c>
      <c r="H1577" t="s">
        <v>467</v>
      </c>
      <c r="I1577" t="s">
        <v>464</v>
      </c>
      <c r="J1577">
        <v>163086</v>
      </c>
      <c r="K1577">
        <v>59516</v>
      </c>
      <c r="L1577">
        <v>277701</v>
      </c>
      <c r="Q1577" t="s">
        <v>465</v>
      </c>
      <c r="U1577">
        <v>7</v>
      </c>
      <c r="V1577">
        <v>17</v>
      </c>
      <c r="Y1577" t="s">
        <v>65</v>
      </c>
      <c r="Z1577">
        <v>345</v>
      </c>
      <c r="AA1577" t="s">
        <v>279</v>
      </c>
      <c r="AB1577" t="s">
        <v>21</v>
      </c>
      <c r="AC1577">
        <v>22</v>
      </c>
    </row>
    <row r="1578" spans="1:29" x14ac:dyDescent="0.25">
      <c r="A1578">
        <v>345</v>
      </c>
      <c r="B1578">
        <v>345102</v>
      </c>
      <c r="C1578">
        <v>6455</v>
      </c>
      <c r="D1578" t="str">
        <f>VLOOKUP(C1578,'Schedule 3'!A:M,13,FALSE)</f>
        <v>Operational/Non-Service Expenses</v>
      </c>
      <c r="E1578">
        <v>-0.91</v>
      </c>
      <c r="F1578" s="1">
        <v>42947</v>
      </c>
      <c r="G1578" t="s">
        <v>462</v>
      </c>
      <c r="H1578" t="s">
        <v>470</v>
      </c>
      <c r="I1578" t="s">
        <v>464</v>
      </c>
      <c r="J1578">
        <v>163119</v>
      </c>
      <c r="K1578">
        <v>59516</v>
      </c>
      <c r="L1578">
        <v>277701</v>
      </c>
      <c r="Q1578" t="s">
        <v>465</v>
      </c>
      <c r="U1578">
        <v>7</v>
      </c>
      <c r="V1578">
        <v>17</v>
      </c>
      <c r="Y1578" t="s">
        <v>65</v>
      </c>
      <c r="Z1578">
        <v>345</v>
      </c>
      <c r="AA1578" t="s">
        <v>279</v>
      </c>
      <c r="AB1578" t="s">
        <v>21</v>
      </c>
      <c r="AC1578">
        <v>24</v>
      </c>
    </row>
    <row r="1579" spans="1:29" x14ac:dyDescent="0.25">
      <c r="A1579">
        <v>345</v>
      </c>
      <c r="B1579">
        <v>345102</v>
      </c>
      <c r="C1579">
        <v>6455</v>
      </c>
      <c r="D1579" t="str">
        <f>VLOOKUP(C1579,'Schedule 3'!A:M,13,FALSE)</f>
        <v>Operational/Non-Service Expenses</v>
      </c>
      <c r="E1579">
        <v>0.14000000000000001</v>
      </c>
      <c r="F1579" s="1">
        <v>42947</v>
      </c>
      <c r="G1579" t="s">
        <v>462</v>
      </c>
      <c r="H1579" t="s">
        <v>471</v>
      </c>
      <c r="I1579" t="s">
        <v>464</v>
      </c>
      <c r="J1579">
        <v>163120</v>
      </c>
      <c r="K1579">
        <v>59516</v>
      </c>
      <c r="L1579">
        <v>277701</v>
      </c>
      <c r="Q1579" t="s">
        <v>465</v>
      </c>
      <c r="U1579">
        <v>7</v>
      </c>
      <c r="V1579">
        <v>17</v>
      </c>
      <c r="Y1579" t="s">
        <v>65</v>
      </c>
      <c r="Z1579">
        <v>345</v>
      </c>
      <c r="AA1579" t="s">
        <v>279</v>
      </c>
      <c r="AB1579" t="s">
        <v>21</v>
      </c>
      <c r="AC1579">
        <v>26</v>
      </c>
    </row>
    <row r="1580" spans="1:29" x14ac:dyDescent="0.25">
      <c r="A1580">
        <v>345</v>
      </c>
      <c r="B1580">
        <v>345102</v>
      </c>
      <c r="C1580">
        <v>6455</v>
      </c>
      <c r="D1580" t="str">
        <f>VLOOKUP(C1580,'Schedule 3'!A:M,13,FALSE)</f>
        <v>Operational/Non-Service Expenses</v>
      </c>
      <c r="E1580">
        <v>0.91</v>
      </c>
      <c r="F1580" s="1">
        <v>42947</v>
      </c>
      <c r="G1580" t="s">
        <v>462</v>
      </c>
      <c r="H1580" t="s">
        <v>472</v>
      </c>
      <c r="I1580" t="s">
        <v>464</v>
      </c>
      <c r="J1580">
        <v>163121</v>
      </c>
      <c r="K1580">
        <v>59516</v>
      </c>
      <c r="L1580">
        <v>277701</v>
      </c>
      <c r="Q1580" t="s">
        <v>465</v>
      </c>
      <c r="U1580">
        <v>7</v>
      </c>
      <c r="V1580">
        <v>17</v>
      </c>
      <c r="Y1580" t="s">
        <v>65</v>
      </c>
      <c r="Z1580">
        <v>345</v>
      </c>
      <c r="AA1580" t="s">
        <v>279</v>
      </c>
      <c r="AB1580" t="s">
        <v>21</v>
      </c>
      <c r="AC1580">
        <v>28</v>
      </c>
    </row>
    <row r="1581" spans="1:29" x14ac:dyDescent="0.25">
      <c r="A1581">
        <v>345</v>
      </c>
      <c r="B1581">
        <v>345102</v>
      </c>
      <c r="C1581">
        <v>6455</v>
      </c>
      <c r="D1581" t="str">
        <f>VLOOKUP(C1581,'Schedule 3'!A:M,13,FALSE)</f>
        <v>Operational/Non-Service Expenses</v>
      </c>
      <c r="E1581">
        <v>0.91</v>
      </c>
      <c r="F1581" s="1">
        <v>42947</v>
      </c>
      <c r="G1581" t="s">
        <v>462</v>
      </c>
      <c r="H1581" t="s">
        <v>473</v>
      </c>
      <c r="I1581" t="s">
        <v>464</v>
      </c>
      <c r="J1581">
        <v>163122</v>
      </c>
      <c r="K1581">
        <v>59516</v>
      </c>
      <c r="L1581">
        <v>277701</v>
      </c>
      <c r="Q1581" t="s">
        <v>465</v>
      </c>
      <c r="U1581">
        <v>7</v>
      </c>
      <c r="V1581">
        <v>17</v>
      </c>
      <c r="Y1581" t="s">
        <v>65</v>
      </c>
      <c r="Z1581">
        <v>345</v>
      </c>
      <c r="AA1581" t="s">
        <v>279</v>
      </c>
      <c r="AB1581" t="s">
        <v>21</v>
      </c>
      <c r="AC1581">
        <v>30</v>
      </c>
    </row>
    <row r="1582" spans="1:29" x14ac:dyDescent="0.25">
      <c r="A1582">
        <v>345</v>
      </c>
      <c r="B1582">
        <v>345102</v>
      </c>
      <c r="C1582">
        <v>6455</v>
      </c>
      <c r="D1582" t="str">
        <f>VLOOKUP(C1582,'Schedule 3'!A:M,13,FALSE)</f>
        <v>Operational/Non-Service Expenses</v>
      </c>
      <c r="E1582">
        <v>1.24</v>
      </c>
      <c r="F1582" s="1">
        <v>42947</v>
      </c>
      <c r="G1582" t="s">
        <v>462</v>
      </c>
      <c r="H1582" t="s">
        <v>471</v>
      </c>
      <c r="I1582" t="s">
        <v>464</v>
      </c>
      <c r="J1582">
        <v>163123</v>
      </c>
      <c r="K1582">
        <v>59516</v>
      </c>
      <c r="L1582">
        <v>277701</v>
      </c>
      <c r="Q1582" t="s">
        <v>465</v>
      </c>
      <c r="U1582">
        <v>7</v>
      </c>
      <c r="V1582">
        <v>17</v>
      </c>
      <c r="Y1582" t="s">
        <v>65</v>
      </c>
      <c r="Z1582">
        <v>345</v>
      </c>
      <c r="AA1582" t="s">
        <v>279</v>
      </c>
      <c r="AB1582" t="s">
        <v>21</v>
      </c>
      <c r="AC1582">
        <v>32</v>
      </c>
    </row>
    <row r="1583" spans="1:29" x14ac:dyDescent="0.25">
      <c r="A1583">
        <v>345</v>
      </c>
      <c r="B1583">
        <v>345102</v>
      </c>
      <c r="C1583">
        <v>6455</v>
      </c>
      <c r="D1583" t="str">
        <f>VLOOKUP(C1583,'Schedule 3'!A:M,13,FALSE)</f>
        <v>Operational/Non-Service Expenses</v>
      </c>
      <c r="E1583">
        <v>1.71</v>
      </c>
      <c r="F1583" s="1">
        <v>42947</v>
      </c>
      <c r="G1583" t="s">
        <v>462</v>
      </c>
      <c r="H1583" t="s">
        <v>474</v>
      </c>
      <c r="I1583" t="s">
        <v>464</v>
      </c>
      <c r="J1583">
        <v>163124</v>
      </c>
      <c r="K1583">
        <v>59516</v>
      </c>
      <c r="L1583">
        <v>277701</v>
      </c>
      <c r="Q1583" t="s">
        <v>465</v>
      </c>
      <c r="U1583">
        <v>7</v>
      </c>
      <c r="V1583">
        <v>17</v>
      </c>
      <c r="Y1583" t="s">
        <v>65</v>
      </c>
      <c r="Z1583">
        <v>345</v>
      </c>
      <c r="AA1583" t="s">
        <v>279</v>
      </c>
      <c r="AB1583" t="s">
        <v>21</v>
      </c>
      <c r="AC1583">
        <v>34</v>
      </c>
    </row>
    <row r="1584" spans="1:29" x14ac:dyDescent="0.25">
      <c r="A1584">
        <v>345</v>
      </c>
      <c r="B1584">
        <v>345102</v>
      </c>
      <c r="C1584">
        <v>6455</v>
      </c>
      <c r="D1584" t="str">
        <f>VLOOKUP(C1584,'Schedule 3'!A:M,13,FALSE)</f>
        <v>Operational/Non-Service Expenses</v>
      </c>
      <c r="E1584">
        <v>2.14</v>
      </c>
      <c r="F1584" s="1">
        <v>42947</v>
      </c>
      <c r="G1584" t="s">
        <v>462</v>
      </c>
      <c r="H1584" t="s">
        <v>474</v>
      </c>
      <c r="I1584" t="s">
        <v>464</v>
      </c>
      <c r="J1584">
        <v>163125</v>
      </c>
      <c r="K1584">
        <v>59516</v>
      </c>
      <c r="L1584">
        <v>277701</v>
      </c>
      <c r="Q1584" t="s">
        <v>465</v>
      </c>
      <c r="U1584">
        <v>7</v>
      </c>
      <c r="V1584">
        <v>17</v>
      </c>
      <c r="Y1584" t="s">
        <v>65</v>
      </c>
      <c r="Z1584">
        <v>345</v>
      </c>
      <c r="AA1584" t="s">
        <v>279</v>
      </c>
      <c r="AB1584" t="s">
        <v>21</v>
      </c>
      <c r="AC1584">
        <v>36</v>
      </c>
    </row>
    <row r="1585" spans="1:29" x14ac:dyDescent="0.25">
      <c r="A1585">
        <v>345</v>
      </c>
      <c r="B1585">
        <v>345102</v>
      </c>
      <c r="C1585">
        <v>6455</v>
      </c>
      <c r="D1585" t="str">
        <f>VLOOKUP(C1585,'Schedule 3'!A:M,13,FALSE)</f>
        <v>Operational/Non-Service Expenses</v>
      </c>
      <c r="E1585">
        <v>3.34</v>
      </c>
      <c r="F1585" s="1">
        <v>42947</v>
      </c>
      <c r="G1585" t="s">
        <v>462</v>
      </c>
      <c r="H1585" t="s">
        <v>474</v>
      </c>
      <c r="I1585" t="s">
        <v>464</v>
      </c>
      <c r="J1585">
        <v>163126</v>
      </c>
      <c r="K1585">
        <v>59516</v>
      </c>
      <c r="L1585">
        <v>277701</v>
      </c>
      <c r="Q1585" t="s">
        <v>465</v>
      </c>
      <c r="U1585">
        <v>7</v>
      </c>
      <c r="V1585">
        <v>17</v>
      </c>
      <c r="Y1585" t="s">
        <v>65</v>
      </c>
      <c r="Z1585">
        <v>345</v>
      </c>
      <c r="AA1585" t="s">
        <v>279</v>
      </c>
      <c r="AB1585" t="s">
        <v>21</v>
      </c>
      <c r="AC1585">
        <v>38</v>
      </c>
    </row>
    <row r="1586" spans="1:29" x14ac:dyDescent="0.25">
      <c r="A1586">
        <v>345</v>
      </c>
      <c r="B1586">
        <v>345102</v>
      </c>
      <c r="C1586">
        <v>6455</v>
      </c>
      <c r="D1586" t="str">
        <f>VLOOKUP(C1586,'Schedule 3'!A:M,13,FALSE)</f>
        <v>Operational/Non-Service Expenses</v>
      </c>
      <c r="E1586">
        <v>3.48</v>
      </c>
      <c r="F1586" s="1">
        <v>42947</v>
      </c>
      <c r="G1586" t="s">
        <v>462</v>
      </c>
      <c r="H1586" t="s">
        <v>468</v>
      </c>
      <c r="I1586" t="s">
        <v>464</v>
      </c>
      <c r="J1586">
        <v>163127</v>
      </c>
      <c r="K1586">
        <v>59516</v>
      </c>
      <c r="L1586">
        <v>277701</v>
      </c>
      <c r="Q1586" t="s">
        <v>465</v>
      </c>
      <c r="U1586">
        <v>7</v>
      </c>
      <c r="V1586">
        <v>17</v>
      </c>
      <c r="Y1586" t="s">
        <v>65</v>
      </c>
      <c r="Z1586">
        <v>345</v>
      </c>
      <c r="AA1586" t="s">
        <v>279</v>
      </c>
      <c r="AB1586" t="s">
        <v>21</v>
      </c>
      <c r="AC1586">
        <v>40</v>
      </c>
    </row>
    <row r="1587" spans="1:29" x14ac:dyDescent="0.25">
      <c r="A1587">
        <v>345</v>
      </c>
      <c r="B1587">
        <v>345102</v>
      </c>
      <c r="C1587">
        <v>6455</v>
      </c>
      <c r="D1587" t="str">
        <f>VLOOKUP(C1587,'Schedule 3'!A:M,13,FALSE)</f>
        <v>Operational/Non-Service Expenses</v>
      </c>
      <c r="E1587">
        <v>4.33</v>
      </c>
      <c r="F1587" s="1">
        <v>42947</v>
      </c>
      <c r="G1587" t="s">
        <v>462</v>
      </c>
      <c r="H1587" t="s">
        <v>474</v>
      </c>
      <c r="I1587" t="s">
        <v>464</v>
      </c>
      <c r="J1587">
        <v>163128</v>
      </c>
      <c r="K1587">
        <v>59516</v>
      </c>
      <c r="L1587">
        <v>277701</v>
      </c>
      <c r="Q1587" t="s">
        <v>465</v>
      </c>
      <c r="U1587">
        <v>7</v>
      </c>
      <c r="V1587">
        <v>17</v>
      </c>
      <c r="Y1587" t="s">
        <v>65</v>
      </c>
      <c r="Z1587">
        <v>345</v>
      </c>
      <c r="AA1587" t="s">
        <v>279</v>
      </c>
      <c r="AB1587" t="s">
        <v>21</v>
      </c>
      <c r="AC1587">
        <v>42</v>
      </c>
    </row>
    <row r="1588" spans="1:29" x14ac:dyDescent="0.25">
      <c r="A1588">
        <v>345</v>
      </c>
      <c r="B1588">
        <v>345102</v>
      </c>
      <c r="C1588">
        <v>6455</v>
      </c>
      <c r="D1588" t="str">
        <f>VLOOKUP(C1588,'Schedule 3'!A:M,13,FALSE)</f>
        <v>Operational/Non-Service Expenses</v>
      </c>
      <c r="E1588">
        <v>5.25</v>
      </c>
      <c r="F1588" s="1">
        <v>42947</v>
      </c>
      <c r="G1588" t="s">
        <v>462</v>
      </c>
      <c r="H1588" t="s">
        <v>475</v>
      </c>
      <c r="I1588" t="s">
        <v>464</v>
      </c>
      <c r="J1588">
        <v>163129</v>
      </c>
      <c r="K1588">
        <v>59516</v>
      </c>
      <c r="L1588">
        <v>277701</v>
      </c>
      <c r="Q1588" t="s">
        <v>465</v>
      </c>
      <c r="U1588">
        <v>7</v>
      </c>
      <c r="V1588">
        <v>17</v>
      </c>
      <c r="Y1588" t="s">
        <v>65</v>
      </c>
      <c r="Z1588">
        <v>345</v>
      </c>
      <c r="AA1588" t="s">
        <v>279</v>
      </c>
      <c r="AB1588" t="s">
        <v>21</v>
      </c>
      <c r="AC1588">
        <v>44</v>
      </c>
    </row>
    <row r="1589" spans="1:29" x14ac:dyDescent="0.25">
      <c r="A1589">
        <v>345</v>
      </c>
      <c r="B1589">
        <v>345100</v>
      </c>
      <c r="C1589">
        <v>6460</v>
      </c>
      <c r="D1589" t="str">
        <f>VLOOKUP(C1589,'Schedule 3'!A:M,13,FALSE)</f>
        <v>Operational/Non-Service Expenses</v>
      </c>
      <c r="E1589">
        <v>0.25</v>
      </c>
      <c r="F1589" s="1">
        <v>42947</v>
      </c>
      <c r="G1589" t="s">
        <v>462</v>
      </c>
      <c r="H1589" t="s">
        <v>476</v>
      </c>
      <c r="I1589" t="s">
        <v>464</v>
      </c>
      <c r="J1589">
        <v>92260</v>
      </c>
      <c r="K1589">
        <v>59516</v>
      </c>
      <c r="L1589">
        <v>277701</v>
      </c>
      <c r="Q1589" t="s">
        <v>465</v>
      </c>
      <c r="U1589">
        <v>7</v>
      </c>
      <c r="V1589">
        <v>17</v>
      </c>
      <c r="Y1589" t="s">
        <v>65</v>
      </c>
      <c r="Z1589">
        <v>345</v>
      </c>
      <c r="AA1589" t="s">
        <v>279</v>
      </c>
      <c r="AB1589" t="s">
        <v>21</v>
      </c>
      <c r="AC1589">
        <v>46</v>
      </c>
    </row>
    <row r="1590" spans="1:29" x14ac:dyDescent="0.25">
      <c r="A1590">
        <v>345</v>
      </c>
      <c r="B1590">
        <v>345101</v>
      </c>
      <c r="C1590">
        <v>6460</v>
      </c>
      <c r="D1590" t="str">
        <f>VLOOKUP(C1590,'Schedule 3'!A:M,13,FALSE)</f>
        <v>Operational/Non-Service Expenses</v>
      </c>
      <c r="E1590">
        <v>7.67</v>
      </c>
      <c r="F1590" s="1">
        <v>42947</v>
      </c>
      <c r="G1590" t="s">
        <v>462</v>
      </c>
      <c r="H1590" t="s">
        <v>476</v>
      </c>
      <c r="I1590" t="s">
        <v>464</v>
      </c>
      <c r="J1590">
        <v>92261</v>
      </c>
      <c r="K1590">
        <v>59516</v>
      </c>
      <c r="L1590">
        <v>277701</v>
      </c>
      <c r="Q1590" t="s">
        <v>465</v>
      </c>
      <c r="U1590">
        <v>7</v>
      </c>
      <c r="V1590">
        <v>17</v>
      </c>
      <c r="Y1590" t="s">
        <v>65</v>
      </c>
      <c r="Z1590">
        <v>345</v>
      </c>
      <c r="AA1590" t="s">
        <v>279</v>
      </c>
      <c r="AB1590" t="s">
        <v>21</v>
      </c>
      <c r="AC1590">
        <v>48</v>
      </c>
    </row>
    <row r="1591" spans="1:29" x14ac:dyDescent="0.25">
      <c r="A1591">
        <v>345</v>
      </c>
      <c r="B1591">
        <v>345102</v>
      </c>
      <c r="C1591">
        <v>6460</v>
      </c>
      <c r="D1591" t="str">
        <f>VLOOKUP(C1591,'Schedule 3'!A:M,13,FALSE)</f>
        <v>Operational/Non-Service Expenses</v>
      </c>
      <c r="E1591">
        <v>40.799999999999997</v>
      </c>
      <c r="F1591" s="1">
        <v>42947</v>
      </c>
      <c r="G1591" t="s">
        <v>462</v>
      </c>
      <c r="H1591" t="s">
        <v>476</v>
      </c>
      <c r="I1591" t="s">
        <v>464</v>
      </c>
      <c r="J1591">
        <v>92262</v>
      </c>
      <c r="K1591">
        <v>59516</v>
      </c>
      <c r="L1591">
        <v>277701</v>
      </c>
      <c r="Q1591" t="s">
        <v>465</v>
      </c>
      <c r="U1591">
        <v>7</v>
      </c>
      <c r="V1591">
        <v>17</v>
      </c>
      <c r="Y1591" t="s">
        <v>65</v>
      </c>
      <c r="Z1591">
        <v>345</v>
      </c>
      <c r="AA1591" t="s">
        <v>279</v>
      </c>
      <c r="AB1591" t="s">
        <v>21</v>
      </c>
      <c r="AC1591">
        <v>50</v>
      </c>
    </row>
    <row r="1592" spans="1:29" x14ac:dyDescent="0.25">
      <c r="A1592">
        <v>345</v>
      </c>
      <c r="B1592">
        <v>345101</v>
      </c>
      <c r="C1592">
        <v>6460</v>
      </c>
      <c r="D1592" t="str">
        <f>VLOOKUP(C1592,'Schedule 3'!A:M,13,FALSE)</f>
        <v>Operational/Non-Service Expenses</v>
      </c>
      <c r="E1592">
        <v>2.84</v>
      </c>
      <c r="F1592" s="1">
        <v>42947</v>
      </c>
      <c r="G1592" t="s">
        <v>462</v>
      </c>
      <c r="H1592" t="s">
        <v>463</v>
      </c>
      <c r="I1592" t="s">
        <v>464</v>
      </c>
      <c r="J1592">
        <v>108576</v>
      </c>
      <c r="K1592">
        <v>59516</v>
      </c>
      <c r="L1592">
        <v>277701</v>
      </c>
      <c r="Q1592" t="s">
        <v>465</v>
      </c>
      <c r="U1592">
        <v>7</v>
      </c>
      <c r="V1592">
        <v>17</v>
      </c>
      <c r="Y1592" t="s">
        <v>65</v>
      </c>
      <c r="Z1592">
        <v>345</v>
      </c>
      <c r="AA1592" t="s">
        <v>279</v>
      </c>
      <c r="AB1592" t="s">
        <v>21</v>
      </c>
      <c r="AC1592">
        <v>52</v>
      </c>
    </row>
    <row r="1593" spans="1:29" x14ac:dyDescent="0.25">
      <c r="A1593">
        <v>345</v>
      </c>
      <c r="B1593">
        <v>345101</v>
      </c>
      <c r="C1593">
        <v>6460</v>
      </c>
      <c r="D1593" t="str">
        <f>VLOOKUP(C1593,'Schedule 3'!A:M,13,FALSE)</f>
        <v>Operational/Non-Service Expenses</v>
      </c>
      <c r="E1593">
        <v>43.22</v>
      </c>
      <c r="F1593" s="1">
        <v>42947</v>
      </c>
      <c r="G1593" t="s">
        <v>462</v>
      </c>
      <c r="H1593" t="s">
        <v>463</v>
      </c>
      <c r="I1593" t="s">
        <v>464</v>
      </c>
      <c r="J1593">
        <v>108591</v>
      </c>
      <c r="K1593">
        <v>59516</v>
      </c>
      <c r="L1593">
        <v>277701</v>
      </c>
      <c r="Q1593" t="s">
        <v>465</v>
      </c>
      <c r="U1593">
        <v>7</v>
      </c>
      <c r="V1593">
        <v>17</v>
      </c>
      <c r="Y1593" t="s">
        <v>65</v>
      </c>
      <c r="Z1593">
        <v>345</v>
      </c>
      <c r="AA1593" t="s">
        <v>279</v>
      </c>
      <c r="AB1593" t="s">
        <v>21</v>
      </c>
      <c r="AC1593">
        <v>54</v>
      </c>
    </row>
    <row r="1594" spans="1:29" x14ac:dyDescent="0.25">
      <c r="A1594">
        <v>345</v>
      </c>
      <c r="B1594">
        <v>345102</v>
      </c>
      <c r="C1594">
        <v>6460</v>
      </c>
      <c r="D1594" t="str">
        <f>VLOOKUP(C1594,'Schedule 3'!A:M,13,FALSE)</f>
        <v>Operational/Non-Service Expenses</v>
      </c>
      <c r="E1594">
        <v>524.49</v>
      </c>
      <c r="F1594" s="1">
        <v>42947</v>
      </c>
      <c r="G1594" t="s">
        <v>462</v>
      </c>
      <c r="H1594" t="s">
        <v>463</v>
      </c>
      <c r="I1594" t="s">
        <v>464</v>
      </c>
      <c r="J1594">
        <v>108611</v>
      </c>
      <c r="K1594">
        <v>59516</v>
      </c>
      <c r="L1594">
        <v>277701</v>
      </c>
      <c r="Q1594" t="s">
        <v>465</v>
      </c>
      <c r="U1594">
        <v>7</v>
      </c>
      <c r="V1594">
        <v>17</v>
      </c>
      <c r="Y1594" t="s">
        <v>65</v>
      </c>
      <c r="Z1594">
        <v>345</v>
      </c>
      <c r="AA1594" t="s">
        <v>279</v>
      </c>
      <c r="AB1594" t="s">
        <v>21</v>
      </c>
      <c r="AC1594">
        <v>56</v>
      </c>
    </row>
    <row r="1595" spans="1:29" x14ac:dyDescent="0.25">
      <c r="A1595">
        <v>345</v>
      </c>
      <c r="B1595">
        <v>345102</v>
      </c>
      <c r="C1595">
        <v>6460</v>
      </c>
      <c r="D1595" t="str">
        <f>VLOOKUP(C1595,'Schedule 3'!A:M,13,FALSE)</f>
        <v>Operational/Non-Service Expenses</v>
      </c>
      <c r="E1595">
        <v>0.21</v>
      </c>
      <c r="F1595" s="1">
        <v>42947</v>
      </c>
      <c r="G1595" t="s">
        <v>462</v>
      </c>
      <c r="H1595" t="s">
        <v>477</v>
      </c>
      <c r="I1595" t="s">
        <v>464</v>
      </c>
      <c r="J1595">
        <v>163130</v>
      </c>
      <c r="K1595">
        <v>59516</v>
      </c>
      <c r="L1595">
        <v>277701</v>
      </c>
      <c r="Q1595" t="s">
        <v>465</v>
      </c>
      <c r="U1595">
        <v>7</v>
      </c>
      <c r="V1595">
        <v>17</v>
      </c>
      <c r="Y1595" t="s">
        <v>65</v>
      </c>
      <c r="Z1595">
        <v>345</v>
      </c>
      <c r="AA1595" t="s">
        <v>279</v>
      </c>
      <c r="AB1595" t="s">
        <v>21</v>
      </c>
      <c r="AC1595">
        <v>58</v>
      </c>
    </row>
    <row r="1596" spans="1:29" x14ac:dyDescent="0.25">
      <c r="A1596">
        <v>345</v>
      </c>
      <c r="B1596">
        <v>345102</v>
      </c>
      <c r="C1596">
        <v>6460</v>
      </c>
      <c r="D1596" t="str">
        <f>VLOOKUP(C1596,'Schedule 3'!A:M,13,FALSE)</f>
        <v>Operational/Non-Service Expenses</v>
      </c>
      <c r="E1596">
        <v>0.72</v>
      </c>
      <c r="F1596" s="1">
        <v>42947</v>
      </c>
      <c r="G1596" t="s">
        <v>462</v>
      </c>
      <c r="H1596" t="s">
        <v>478</v>
      </c>
      <c r="I1596" t="s">
        <v>464</v>
      </c>
      <c r="J1596">
        <v>163131</v>
      </c>
      <c r="K1596">
        <v>59516</v>
      </c>
      <c r="L1596">
        <v>277701</v>
      </c>
      <c r="Q1596" t="s">
        <v>465</v>
      </c>
      <c r="U1596">
        <v>7</v>
      </c>
      <c r="V1596">
        <v>17</v>
      </c>
      <c r="Y1596" t="s">
        <v>65</v>
      </c>
      <c r="Z1596">
        <v>345</v>
      </c>
      <c r="AA1596" t="s">
        <v>279</v>
      </c>
      <c r="AB1596" t="s">
        <v>21</v>
      </c>
      <c r="AC1596">
        <v>60</v>
      </c>
    </row>
    <row r="1597" spans="1:29" x14ac:dyDescent="0.25">
      <c r="A1597">
        <v>345</v>
      </c>
      <c r="B1597">
        <v>345102</v>
      </c>
      <c r="C1597">
        <v>6460</v>
      </c>
      <c r="D1597" t="str">
        <f>VLOOKUP(C1597,'Schedule 3'!A:M,13,FALSE)</f>
        <v>Operational/Non-Service Expenses</v>
      </c>
      <c r="E1597">
        <v>0.72</v>
      </c>
      <c r="F1597" s="1">
        <v>42947</v>
      </c>
      <c r="G1597" t="s">
        <v>462</v>
      </c>
      <c r="H1597" t="s">
        <v>479</v>
      </c>
      <c r="I1597" t="s">
        <v>464</v>
      </c>
      <c r="J1597">
        <v>163132</v>
      </c>
      <c r="K1597">
        <v>59516</v>
      </c>
      <c r="L1597">
        <v>277701</v>
      </c>
      <c r="Q1597" t="s">
        <v>465</v>
      </c>
      <c r="U1597">
        <v>7</v>
      </c>
      <c r="V1597">
        <v>17</v>
      </c>
      <c r="Y1597" t="s">
        <v>65</v>
      </c>
      <c r="Z1597">
        <v>345</v>
      </c>
      <c r="AA1597" t="s">
        <v>279</v>
      </c>
      <c r="AB1597" t="s">
        <v>21</v>
      </c>
      <c r="AC1597">
        <v>62</v>
      </c>
    </row>
    <row r="1598" spans="1:29" x14ac:dyDescent="0.25">
      <c r="A1598">
        <v>345</v>
      </c>
      <c r="B1598">
        <v>345102</v>
      </c>
      <c r="C1598">
        <v>6460</v>
      </c>
      <c r="D1598" t="str">
        <f>VLOOKUP(C1598,'Schedule 3'!A:M,13,FALSE)</f>
        <v>Operational/Non-Service Expenses</v>
      </c>
      <c r="E1598">
        <v>0.93</v>
      </c>
      <c r="F1598" s="1">
        <v>42947</v>
      </c>
      <c r="G1598" t="s">
        <v>462</v>
      </c>
      <c r="H1598" t="s">
        <v>480</v>
      </c>
      <c r="I1598" t="s">
        <v>464</v>
      </c>
      <c r="J1598">
        <v>163133</v>
      </c>
      <c r="K1598">
        <v>59516</v>
      </c>
      <c r="L1598">
        <v>277701</v>
      </c>
      <c r="Q1598" t="s">
        <v>465</v>
      </c>
      <c r="U1598">
        <v>7</v>
      </c>
      <c r="V1598">
        <v>17</v>
      </c>
      <c r="Y1598" t="s">
        <v>65</v>
      </c>
      <c r="Z1598">
        <v>345</v>
      </c>
      <c r="AA1598" t="s">
        <v>279</v>
      </c>
      <c r="AB1598" t="s">
        <v>21</v>
      </c>
      <c r="AC1598">
        <v>64</v>
      </c>
    </row>
    <row r="1599" spans="1:29" x14ac:dyDescent="0.25">
      <c r="A1599">
        <v>345</v>
      </c>
      <c r="B1599">
        <v>345102</v>
      </c>
      <c r="C1599">
        <v>6460</v>
      </c>
      <c r="D1599" t="str">
        <f>VLOOKUP(C1599,'Schedule 3'!A:M,13,FALSE)</f>
        <v>Operational/Non-Service Expenses</v>
      </c>
      <c r="E1599">
        <v>81.94</v>
      </c>
      <c r="F1599" s="1">
        <v>42947</v>
      </c>
      <c r="G1599" t="s">
        <v>462</v>
      </c>
      <c r="H1599" t="s">
        <v>477</v>
      </c>
      <c r="I1599" t="s">
        <v>464</v>
      </c>
      <c r="J1599">
        <v>163134</v>
      </c>
      <c r="K1599">
        <v>59516</v>
      </c>
      <c r="L1599">
        <v>277701</v>
      </c>
      <c r="Q1599" t="s">
        <v>465</v>
      </c>
      <c r="U1599">
        <v>7</v>
      </c>
      <c r="V1599">
        <v>17</v>
      </c>
      <c r="Y1599" t="s">
        <v>65</v>
      </c>
      <c r="Z1599">
        <v>345</v>
      </c>
      <c r="AA1599" t="s">
        <v>279</v>
      </c>
      <c r="AB1599" t="s">
        <v>21</v>
      </c>
      <c r="AC1599">
        <v>66</v>
      </c>
    </row>
    <row r="1600" spans="1:29" x14ac:dyDescent="0.25">
      <c r="A1600">
        <v>345</v>
      </c>
      <c r="B1600">
        <v>345102</v>
      </c>
      <c r="C1600">
        <v>6460</v>
      </c>
      <c r="D1600" t="str">
        <f>VLOOKUP(C1600,'Schedule 3'!A:M,13,FALSE)</f>
        <v>Operational/Non-Service Expenses</v>
      </c>
      <c r="E1600">
        <v>95.52</v>
      </c>
      <c r="F1600" s="1">
        <v>42947</v>
      </c>
      <c r="G1600" t="s">
        <v>462</v>
      </c>
      <c r="H1600" t="s">
        <v>481</v>
      </c>
      <c r="I1600" t="s">
        <v>464</v>
      </c>
      <c r="J1600">
        <v>2003099</v>
      </c>
      <c r="K1600">
        <v>59516</v>
      </c>
      <c r="L1600">
        <v>277701</v>
      </c>
      <c r="Q1600" t="s">
        <v>465</v>
      </c>
      <c r="U1600">
        <v>7</v>
      </c>
      <c r="V1600">
        <v>17</v>
      </c>
      <c r="Y1600" t="s">
        <v>65</v>
      </c>
      <c r="Z1600">
        <v>345</v>
      </c>
      <c r="AA1600" t="s">
        <v>279</v>
      </c>
      <c r="AB1600" t="s">
        <v>21</v>
      </c>
      <c r="AC1600">
        <v>68</v>
      </c>
    </row>
    <row r="1601" spans="1:29" x14ac:dyDescent="0.25">
      <c r="A1601">
        <v>345</v>
      </c>
      <c r="B1601">
        <v>345101</v>
      </c>
      <c r="C1601">
        <v>6465</v>
      </c>
      <c r="D1601" t="str">
        <f>VLOOKUP(C1601,'Schedule 3'!A:M,13,FALSE)</f>
        <v>Operational/Non-Service Expenses</v>
      </c>
      <c r="E1601">
        <v>2.15</v>
      </c>
      <c r="F1601" s="1">
        <v>42947</v>
      </c>
      <c r="G1601" t="s">
        <v>462</v>
      </c>
      <c r="H1601" t="s">
        <v>580</v>
      </c>
      <c r="I1601" t="s">
        <v>464</v>
      </c>
      <c r="J1601">
        <v>80363</v>
      </c>
      <c r="K1601">
        <v>59516</v>
      </c>
      <c r="L1601">
        <v>277701</v>
      </c>
      <c r="Q1601" t="s">
        <v>465</v>
      </c>
      <c r="U1601">
        <v>7</v>
      </c>
      <c r="V1601">
        <v>17</v>
      </c>
      <c r="Y1601" t="s">
        <v>65</v>
      </c>
      <c r="Z1601">
        <v>345</v>
      </c>
      <c r="AA1601" t="s">
        <v>279</v>
      </c>
      <c r="AB1601" t="s">
        <v>21</v>
      </c>
      <c r="AC1601">
        <v>70</v>
      </c>
    </row>
    <row r="1602" spans="1:29" x14ac:dyDescent="0.25">
      <c r="A1602">
        <v>345</v>
      </c>
      <c r="B1602">
        <v>345102</v>
      </c>
      <c r="C1602">
        <v>6465</v>
      </c>
      <c r="D1602" t="str">
        <f>VLOOKUP(C1602,'Schedule 3'!A:M,13,FALSE)</f>
        <v>Operational/Non-Service Expenses</v>
      </c>
      <c r="E1602">
        <v>0.39</v>
      </c>
      <c r="F1602" s="1">
        <v>42947</v>
      </c>
      <c r="G1602" t="s">
        <v>462</v>
      </c>
      <c r="H1602" t="s">
        <v>482</v>
      </c>
      <c r="I1602" t="s">
        <v>464</v>
      </c>
      <c r="J1602">
        <v>1008859</v>
      </c>
      <c r="K1602">
        <v>59516</v>
      </c>
      <c r="L1602">
        <v>277701</v>
      </c>
      <c r="Q1602" t="s">
        <v>465</v>
      </c>
      <c r="U1602">
        <v>7</v>
      </c>
      <c r="V1602">
        <v>17</v>
      </c>
      <c r="Y1602" t="s">
        <v>65</v>
      </c>
      <c r="Z1602">
        <v>345</v>
      </c>
      <c r="AA1602" t="s">
        <v>279</v>
      </c>
      <c r="AB1602" t="s">
        <v>21</v>
      </c>
      <c r="AC1602">
        <v>72</v>
      </c>
    </row>
    <row r="1603" spans="1:29" x14ac:dyDescent="0.25">
      <c r="A1603">
        <v>345</v>
      </c>
      <c r="B1603">
        <v>345102</v>
      </c>
      <c r="C1603">
        <v>6470</v>
      </c>
      <c r="D1603" t="str">
        <f>VLOOKUP(C1603,'Schedule 3'!A:M,13,FALSE)</f>
        <v>Operational/Non-Service Expenses</v>
      </c>
      <c r="E1603">
        <v>216</v>
      </c>
      <c r="F1603" s="1">
        <v>42947</v>
      </c>
      <c r="G1603" t="s">
        <v>462</v>
      </c>
      <c r="H1603" t="s">
        <v>483</v>
      </c>
      <c r="I1603" t="s">
        <v>464</v>
      </c>
      <c r="J1603">
        <v>2003127</v>
      </c>
      <c r="K1603">
        <v>59516</v>
      </c>
      <c r="L1603">
        <v>277701</v>
      </c>
      <c r="Q1603" t="s">
        <v>465</v>
      </c>
      <c r="U1603">
        <v>7</v>
      </c>
      <c r="V1603">
        <v>17</v>
      </c>
      <c r="Y1603" t="s">
        <v>65</v>
      </c>
      <c r="Z1603">
        <v>345</v>
      </c>
      <c r="AA1603" t="s">
        <v>279</v>
      </c>
      <c r="AB1603" t="s">
        <v>21</v>
      </c>
      <c r="AC1603">
        <v>74</v>
      </c>
    </row>
    <row r="1604" spans="1:29" x14ac:dyDescent="0.25">
      <c r="A1604">
        <v>345</v>
      </c>
      <c r="B1604">
        <v>345100</v>
      </c>
      <c r="C1604">
        <v>6485</v>
      </c>
      <c r="D1604" t="str">
        <f>VLOOKUP(C1604,'Schedule 3'!A:M,13,FALSE)</f>
        <v>Operational/Non-Service Expenses</v>
      </c>
      <c r="E1604">
        <v>0.7</v>
      </c>
      <c r="F1604" s="1">
        <v>42947</v>
      </c>
      <c r="G1604" t="s">
        <v>462</v>
      </c>
      <c r="H1604" t="s">
        <v>484</v>
      </c>
      <c r="I1604" t="s">
        <v>464</v>
      </c>
      <c r="J1604">
        <v>92594</v>
      </c>
      <c r="K1604">
        <v>59516</v>
      </c>
      <c r="L1604">
        <v>277701</v>
      </c>
      <c r="Q1604" t="s">
        <v>465</v>
      </c>
      <c r="U1604">
        <v>7</v>
      </c>
      <c r="V1604">
        <v>17</v>
      </c>
      <c r="Y1604" t="s">
        <v>65</v>
      </c>
      <c r="Z1604">
        <v>345</v>
      </c>
      <c r="AA1604" t="s">
        <v>279</v>
      </c>
      <c r="AB1604" t="s">
        <v>21</v>
      </c>
      <c r="AC1604">
        <v>76</v>
      </c>
    </row>
    <row r="1605" spans="1:29" x14ac:dyDescent="0.25">
      <c r="A1605">
        <v>345</v>
      </c>
      <c r="B1605">
        <v>345101</v>
      </c>
      <c r="C1605">
        <v>6485</v>
      </c>
      <c r="D1605" t="str">
        <f>VLOOKUP(C1605,'Schedule 3'!A:M,13,FALSE)</f>
        <v>Operational/Non-Service Expenses</v>
      </c>
      <c r="E1605">
        <v>2.54</v>
      </c>
      <c r="F1605" s="1">
        <v>42947</v>
      </c>
      <c r="G1605" t="s">
        <v>462</v>
      </c>
      <c r="H1605" t="s">
        <v>484</v>
      </c>
      <c r="I1605" t="s">
        <v>464</v>
      </c>
      <c r="J1605">
        <v>92595</v>
      </c>
      <c r="K1605">
        <v>59516</v>
      </c>
      <c r="L1605">
        <v>277701</v>
      </c>
      <c r="Q1605" t="s">
        <v>465</v>
      </c>
      <c r="U1605">
        <v>7</v>
      </c>
      <c r="V1605">
        <v>17</v>
      </c>
      <c r="Y1605" t="s">
        <v>65</v>
      </c>
      <c r="Z1605">
        <v>345</v>
      </c>
      <c r="AA1605" t="s">
        <v>279</v>
      </c>
      <c r="AB1605" t="s">
        <v>21</v>
      </c>
      <c r="AC1605">
        <v>78</v>
      </c>
    </row>
    <row r="1606" spans="1:29" x14ac:dyDescent="0.25">
      <c r="A1606">
        <v>345</v>
      </c>
      <c r="B1606">
        <v>345102</v>
      </c>
      <c r="C1606">
        <v>6485</v>
      </c>
      <c r="D1606" t="str">
        <f>VLOOKUP(C1606,'Schedule 3'!A:M,13,FALSE)</f>
        <v>Operational/Non-Service Expenses</v>
      </c>
      <c r="E1606">
        <v>0.85</v>
      </c>
      <c r="F1606" s="1">
        <v>42947</v>
      </c>
      <c r="G1606" t="s">
        <v>462</v>
      </c>
      <c r="H1606" t="s">
        <v>484</v>
      </c>
      <c r="I1606" t="s">
        <v>464</v>
      </c>
      <c r="J1606">
        <v>92596</v>
      </c>
      <c r="K1606">
        <v>59516</v>
      </c>
      <c r="L1606">
        <v>277701</v>
      </c>
      <c r="Q1606" t="s">
        <v>465</v>
      </c>
      <c r="U1606">
        <v>7</v>
      </c>
      <c r="V1606">
        <v>17</v>
      </c>
      <c r="Y1606" t="s">
        <v>65</v>
      </c>
      <c r="Z1606">
        <v>345</v>
      </c>
      <c r="AA1606" t="s">
        <v>279</v>
      </c>
      <c r="AB1606" t="s">
        <v>21</v>
      </c>
      <c r="AC1606">
        <v>80</v>
      </c>
    </row>
    <row r="1607" spans="1:29" x14ac:dyDescent="0.25">
      <c r="A1607">
        <v>345</v>
      </c>
      <c r="B1607">
        <v>345101</v>
      </c>
      <c r="C1607">
        <v>6485</v>
      </c>
      <c r="D1607" t="str">
        <f>VLOOKUP(C1607,'Schedule 3'!A:M,13,FALSE)</f>
        <v>Operational/Non-Service Expenses</v>
      </c>
      <c r="E1607">
        <v>0.24</v>
      </c>
      <c r="F1607" s="1">
        <v>42947</v>
      </c>
      <c r="G1607" t="s">
        <v>462</v>
      </c>
      <c r="H1607" t="s">
        <v>463</v>
      </c>
      <c r="I1607" t="s">
        <v>464</v>
      </c>
      <c r="J1607">
        <v>108577</v>
      </c>
      <c r="K1607">
        <v>59516</v>
      </c>
      <c r="L1607">
        <v>277701</v>
      </c>
      <c r="Q1607" t="s">
        <v>465</v>
      </c>
      <c r="U1607">
        <v>7</v>
      </c>
      <c r="V1607">
        <v>17</v>
      </c>
      <c r="Y1607" t="s">
        <v>65</v>
      </c>
      <c r="Z1607">
        <v>345</v>
      </c>
      <c r="AA1607" t="s">
        <v>279</v>
      </c>
      <c r="AB1607" t="s">
        <v>21</v>
      </c>
      <c r="AC1607">
        <v>82</v>
      </c>
    </row>
    <row r="1608" spans="1:29" x14ac:dyDescent="0.25">
      <c r="A1608">
        <v>345</v>
      </c>
      <c r="B1608">
        <v>345101</v>
      </c>
      <c r="C1608">
        <v>6485</v>
      </c>
      <c r="D1608" t="str">
        <f>VLOOKUP(C1608,'Schedule 3'!A:M,13,FALSE)</f>
        <v>Operational/Non-Service Expenses</v>
      </c>
      <c r="E1608">
        <v>768.14</v>
      </c>
      <c r="F1608" s="1">
        <v>42947</v>
      </c>
      <c r="G1608" t="s">
        <v>462</v>
      </c>
      <c r="H1608" t="s">
        <v>463</v>
      </c>
      <c r="I1608" t="s">
        <v>464</v>
      </c>
      <c r="J1608">
        <v>108592</v>
      </c>
      <c r="K1608">
        <v>59516</v>
      </c>
      <c r="L1608">
        <v>277701</v>
      </c>
      <c r="Q1608" t="s">
        <v>465</v>
      </c>
      <c r="U1608">
        <v>7</v>
      </c>
      <c r="V1608">
        <v>17</v>
      </c>
      <c r="Y1608" t="s">
        <v>65</v>
      </c>
      <c r="Z1608">
        <v>345</v>
      </c>
      <c r="AA1608" t="s">
        <v>279</v>
      </c>
      <c r="AB1608" t="s">
        <v>21</v>
      </c>
      <c r="AC1608">
        <v>84</v>
      </c>
    </row>
    <row r="1609" spans="1:29" x14ac:dyDescent="0.25">
      <c r="A1609">
        <v>345</v>
      </c>
      <c r="B1609">
        <v>345102</v>
      </c>
      <c r="C1609">
        <v>6485</v>
      </c>
      <c r="D1609" t="str">
        <f>VLOOKUP(C1609,'Schedule 3'!A:M,13,FALSE)</f>
        <v>Operational/Non-Service Expenses</v>
      </c>
      <c r="E1609">
        <v>12.51</v>
      </c>
      <c r="F1609" s="1">
        <v>42947</v>
      </c>
      <c r="G1609" t="s">
        <v>462</v>
      </c>
      <c r="H1609" t="s">
        <v>463</v>
      </c>
      <c r="I1609" t="s">
        <v>464</v>
      </c>
      <c r="J1609">
        <v>108612</v>
      </c>
      <c r="K1609">
        <v>59516</v>
      </c>
      <c r="L1609">
        <v>277701</v>
      </c>
      <c r="Q1609" t="s">
        <v>465</v>
      </c>
      <c r="U1609">
        <v>7</v>
      </c>
      <c r="V1609">
        <v>17</v>
      </c>
      <c r="Y1609" t="s">
        <v>65</v>
      </c>
      <c r="Z1609">
        <v>345</v>
      </c>
      <c r="AA1609" t="s">
        <v>279</v>
      </c>
      <c r="AB1609" t="s">
        <v>21</v>
      </c>
      <c r="AC1609">
        <v>86</v>
      </c>
    </row>
    <row r="1610" spans="1:29" x14ac:dyDescent="0.25">
      <c r="A1610">
        <v>345</v>
      </c>
      <c r="B1610">
        <v>345102</v>
      </c>
      <c r="C1610">
        <v>6485</v>
      </c>
      <c r="D1610" t="str">
        <f>VLOOKUP(C1610,'Schedule 3'!A:M,13,FALSE)</f>
        <v>Operational/Non-Service Expenses</v>
      </c>
      <c r="E1610">
        <v>10.84</v>
      </c>
      <c r="F1610" s="1">
        <v>42947</v>
      </c>
      <c r="G1610" t="s">
        <v>462</v>
      </c>
      <c r="H1610" t="s">
        <v>485</v>
      </c>
      <c r="I1610" t="s">
        <v>464</v>
      </c>
      <c r="J1610">
        <v>1003539</v>
      </c>
      <c r="K1610">
        <v>59516</v>
      </c>
      <c r="L1610">
        <v>277701</v>
      </c>
      <c r="Q1610" t="s">
        <v>465</v>
      </c>
      <c r="U1610">
        <v>7</v>
      </c>
      <c r="V1610">
        <v>17</v>
      </c>
      <c r="Y1610" t="s">
        <v>65</v>
      </c>
      <c r="Z1610">
        <v>345</v>
      </c>
      <c r="AA1610" t="s">
        <v>279</v>
      </c>
      <c r="AB1610" t="s">
        <v>21</v>
      </c>
      <c r="AC1610">
        <v>88</v>
      </c>
    </row>
    <row r="1611" spans="1:29" x14ac:dyDescent="0.25">
      <c r="A1611">
        <v>345</v>
      </c>
      <c r="B1611">
        <v>345101</v>
      </c>
      <c r="C1611">
        <v>6495</v>
      </c>
      <c r="D1611" t="str">
        <f>VLOOKUP(C1611,'Schedule 3'!A:M,13,FALSE)</f>
        <v>Operational/Non-Service Expenses</v>
      </c>
      <c r="E1611">
        <v>0.33</v>
      </c>
      <c r="F1611" s="1">
        <v>42947</v>
      </c>
      <c r="G1611" t="s">
        <v>462</v>
      </c>
      <c r="H1611" t="s">
        <v>486</v>
      </c>
      <c r="I1611" t="s">
        <v>464</v>
      </c>
      <c r="J1611">
        <v>95485</v>
      </c>
      <c r="K1611">
        <v>59516</v>
      </c>
      <c r="L1611">
        <v>277701</v>
      </c>
      <c r="Q1611" t="s">
        <v>465</v>
      </c>
      <c r="U1611">
        <v>7</v>
      </c>
      <c r="V1611">
        <v>17</v>
      </c>
      <c r="Y1611" t="s">
        <v>65</v>
      </c>
      <c r="Z1611">
        <v>345</v>
      </c>
      <c r="AA1611" t="s">
        <v>279</v>
      </c>
      <c r="AB1611" t="s">
        <v>21</v>
      </c>
      <c r="AC1611">
        <v>90</v>
      </c>
    </row>
    <row r="1612" spans="1:29" x14ac:dyDescent="0.25">
      <c r="A1612">
        <v>345</v>
      </c>
      <c r="B1612">
        <v>345102</v>
      </c>
      <c r="C1612">
        <v>6495</v>
      </c>
      <c r="D1612" t="str">
        <f>VLOOKUP(C1612,'Schedule 3'!A:M,13,FALSE)</f>
        <v>Operational/Non-Service Expenses</v>
      </c>
      <c r="E1612">
        <v>6.39</v>
      </c>
      <c r="F1612" s="1">
        <v>42947</v>
      </c>
      <c r="G1612" t="s">
        <v>462</v>
      </c>
      <c r="H1612" t="s">
        <v>487</v>
      </c>
      <c r="I1612" t="s">
        <v>464</v>
      </c>
      <c r="J1612">
        <v>95486</v>
      </c>
      <c r="K1612">
        <v>59516</v>
      </c>
      <c r="L1612">
        <v>277701</v>
      </c>
      <c r="Q1612" t="s">
        <v>465</v>
      </c>
      <c r="U1612">
        <v>7</v>
      </c>
      <c r="V1612">
        <v>17</v>
      </c>
      <c r="Y1612" t="s">
        <v>65</v>
      </c>
      <c r="Z1612">
        <v>345</v>
      </c>
      <c r="AA1612" t="s">
        <v>279</v>
      </c>
      <c r="AB1612" t="s">
        <v>21</v>
      </c>
      <c r="AC1612">
        <v>92</v>
      </c>
    </row>
    <row r="1613" spans="1:29" x14ac:dyDescent="0.25">
      <c r="A1613">
        <v>345</v>
      </c>
      <c r="B1613">
        <v>345102</v>
      </c>
      <c r="C1613">
        <v>6495</v>
      </c>
      <c r="D1613" t="str">
        <f>VLOOKUP(C1613,'Schedule 3'!A:M,13,FALSE)</f>
        <v>Operational/Non-Service Expenses</v>
      </c>
      <c r="E1613">
        <v>5.48</v>
      </c>
      <c r="F1613" s="1">
        <v>42947</v>
      </c>
      <c r="G1613" t="s">
        <v>462</v>
      </c>
      <c r="H1613" t="s">
        <v>488</v>
      </c>
      <c r="I1613" t="s">
        <v>464</v>
      </c>
      <c r="J1613">
        <v>1002458</v>
      </c>
      <c r="K1613">
        <v>59516</v>
      </c>
      <c r="L1613">
        <v>277701</v>
      </c>
      <c r="Q1613" t="s">
        <v>465</v>
      </c>
      <c r="U1613">
        <v>7</v>
      </c>
      <c r="V1613">
        <v>17</v>
      </c>
      <c r="Y1613" t="s">
        <v>65</v>
      </c>
      <c r="Z1613">
        <v>345</v>
      </c>
      <c r="AA1613" t="s">
        <v>279</v>
      </c>
      <c r="AB1613" t="s">
        <v>21</v>
      </c>
      <c r="AC1613">
        <v>94</v>
      </c>
    </row>
    <row r="1614" spans="1:29" x14ac:dyDescent="0.25">
      <c r="A1614">
        <v>345</v>
      </c>
      <c r="B1614">
        <v>345102</v>
      </c>
      <c r="C1614">
        <v>6505</v>
      </c>
      <c r="D1614" t="str">
        <f>VLOOKUP(C1614,'Schedule 3'!A:M,13,FALSE)</f>
        <v>Operational/Non-Service Expenses</v>
      </c>
      <c r="E1614">
        <v>54.33</v>
      </c>
      <c r="F1614" s="1">
        <v>42947</v>
      </c>
      <c r="G1614" t="s">
        <v>462</v>
      </c>
      <c r="H1614" t="s">
        <v>489</v>
      </c>
      <c r="I1614" t="s">
        <v>464</v>
      </c>
      <c r="J1614">
        <v>97991</v>
      </c>
      <c r="K1614">
        <v>59516</v>
      </c>
      <c r="L1614">
        <v>277701</v>
      </c>
      <c r="Q1614" t="s">
        <v>465</v>
      </c>
      <c r="U1614">
        <v>7</v>
      </c>
      <c r="V1614">
        <v>17</v>
      </c>
      <c r="Y1614" t="s">
        <v>65</v>
      </c>
      <c r="Z1614">
        <v>345</v>
      </c>
      <c r="AA1614" t="s">
        <v>279</v>
      </c>
      <c r="AB1614" t="s">
        <v>21</v>
      </c>
      <c r="AC1614">
        <v>96</v>
      </c>
    </row>
    <row r="1615" spans="1:29" x14ac:dyDescent="0.25">
      <c r="A1615">
        <v>345</v>
      </c>
      <c r="B1615">
        <v>345101</v>
      </c>
      <c r="C1615">
        <v>6505</v>
      </c>
      <c r="D1615" t="str">
        <f>VLOOKUP(C1615,'Schedule 3'!A:M,13,FALSE)</f>
        <v>Operational/Non-Service Expenses</v>
      </c>
      <c r="E1615">
        <v>3.76</v>
      </c>
      <c r="F1615" s="1">
        <v>42947</v>
      </c>
      <c r="G1615" t="s">
        <v>462</v>
      </c>
      <c r="H1615" t="s">
        <v>489</v>
      </c>
      <c r="I1615" t="s">
        <v>464</v>
      </c>
      <c r="J1615">
        <v>99801</v>
      </c>
      <c r="K1615">
        <v>59516</v>
      </c>
      <c r="L1615">
        <v>277701</v>
      </c>
      <c r="Q1615" t="s">
        <v>465</v>
      </c>
      <c r="U1615">
        <v>7</v>
      </c>
      <c r="V1615">
        <v>17</v>
      </c>
      <c r="Y1615" t="s">
        <v>65</v>
      </c>
      <c r="Z1615">
        <v>345</v>
      </c>
      <c r="AA1615" t="s">
        <v>279</v>
      </c>
      <c r="AB1615" t="s">
        <v>21</v>
      </c>
      <c r="AC1615">
        <v>98</v>
      </c>
    </row>
    <row r="1616" spans="1:29" x14ac:dyDescent="0.25">
      <c r="A1616">
        <v>345</v>
      </c>
      <c r="B1616">
        <v>345101</v>
      </c>
      <c r="C1616">
        <v>6510</v>
      </c>
      <c r="D1616" t="str">
        <f>VLOOKUP(C1616,'Schedule 3'!A:M,13,FALSE)</f>
        <v>Operational/Non-Service Expenses</v>
      </c>
      <c r="E1616">
        <v>66.69</v>
      </c>
      <c r="F1616" s="1">
        <v>42947</v>
      </c>
      <c r="G1616" t="s">
        <v>462</v>
      </c>
      <c r="H1616" t="s">
        <v>490</v>
      </c>
      <c r="I1616" t="s">
        <v>464</v>
      </c>
      <c r="J1616">
        <v>91259</v>
      </c>
      <c r="K1616">
        <v>59516</v>
      </c>
      <c r="L1616">
        <v>277701</v>
      </c>
      <c r="Q1616" t="s">
        <v>465</v>
      </c>
      <c r="U1616">
        <v>7</v>
      </c>
      <c r="V1616">
        <v>17</v>
      </c>
      <c r="Y1616" t="s">
        <v>65</v>
      </c>
      <c r="Z1616">
        <v>345</v>
      </c>
      <c r="AA1616" t="s">
        <v>279</v>
      </c>
      <c r="AB1616" t="s">
        <v>21</v>
      </c>
      <c r="AC1616">
        <v>100</v>
      </c>
    </row>
    <row r="1617" spans="1:29" x14ac:dyDescent="0.25">
      <c r="A1617">
        <v>345</v>
      </c>
      <c r="B1617">
        <v>345102</v>
      </c>
      <c r="C1617">
        <v>6510</v>
      </c>
      <c r="D1617" t="str">
        <f>VLOOKUP(C1617,'Schedule 3'!A:M,13,FALSE)</f>
        <v>Operational/Non-Service Expenses</v>
      </c>
      <c r="E1617">
        <v>240.93</v>
      </c>
      <c r="F1617" s="1">
        <v>42947</v>
      </c>
      <c r="G1617" t="s">
        <v>462</v>
      </c>
      <c r="H1617" t="s">
        <v>490</v>
      </c>
      <c r="I1617" t="s">
        <v>464</v>
      </c>
      <c r="J1617">
        <v>91260</v>
      </c>
      <c r="K1617">
        <v>59516</v>
      </c>
      <c r="L1617">
        <v>277701</v>
      </c>
      <c r="Q1617" t="s">
        <v>465</v>
      </c>
      <c r="U1617">
        <v>7</v>
      </c>
      <c r="V1617">
        <v>17</v>
      </c>
      <c r="Y1617" t="s">
        <v>65</v>
      </c>
      <c r="Z1617">
        <v>345</v>
      </c>
      <c r="AA1617" t="s">
        <v>279</v>
      </c>
      <c r="AB1617" t="s">
        <v>21</v>
      </c>
      <c r="AC1617">
        <v>102</v>
      </c>
    </row>
    <row r="1618" spans="1:29" x14ac:dyDescent="0.25">
      <c r="A1618">
        <v>345</v>
      </c>
      <c r="B1618">
        <v>345101</v>
      </c>
      <c r="C1618">
        <v>6510</v>
      </c>
      <c r="D1618" t="str">
        <f>VLOOKUP(C1618,'Schedule 3'!A:M,13,FALSE)</f>
        <v>Operational/Non-Service Expenses</v>
      </c>
      <c r="E1618">
        <v>116.67</v>
      </c>
      <c r="F1618" s="1">
        <v>42947</v>
      </c>
      <c r="G1618" t="s">
        <v>462</v>
      </c>
      <c r="H1618" t="s">
        <v>463</v>
      </c>
      <c r="I1618" t="s">
        <v>464</v>
      </c>
      <c r="J1618">
        <v>108593</v>
      </c>
      <c r="K1618">
        <v>59516</v>
      </c>
      <c r="L1618">
        <v>277701</v>
      </c>
      <c r="Q1618" t="s">
        <v>465</v>
      </c>
      <c r="U1618">
        <v>7</v>
      </c>
      <c r="V1618">
        <v>17</v>
      </c>
      <c r="Y1618" t="s">
        <v>65</v>
      </c>
      <c r="Z1618">
        <v>345</v>
      </c>
      <c r="AA1618" t="s">
        <v>279</v>
      </c>
      <c r="AB1618" t="s">
        <v>21</v>
      </c>
      <c r="AC1618">
        <v>104</v>
      </c>
    </row>
    <row r="1619" spans="1:29" x14ac:dyDescent="0.25">
      <c r="A1619">
        <v>345</v>
      </c>
      <c r="B1619">
        <v>345102</v>
      </c>
      <c r="C1619">
        <v>6510</v>
      </c>
      <c r="D1619" t="str">
        <f>VLOOKUP(C1619,'Schedule 3'!A:M,13,FALSE)</f>
        <v>Operational/Non-Service Expenses</v>
      </c>
      <c r="E1619">
        <v>696.2</v>
      </c>
      <c r="F1619" s="1">
        <v>42947</v>
      </c>
      <c r="G1619" t="s">
        <v>462</v>
      </c>
      <c r="H1619" t="s">
        <v>463</v>
      </c>
      <c r="I1619" t="s">
        <v>464</v>
      </c>
      <c r="J1619">
        <v>108613</v>
      </c>
      <c r="K1619">
        <v>59516</v>
      </c>
      <c r="L1619">
        <v>277701</v>
      </c>
      <c r="Q1619" t="s">
        <v>465</v>
      </c>
      <c r="U1619">
        <v>7</v>
      </c>
      <c r="V1619">
        <v>17</v>
      </c>
      <c r="Y1619" t="s">
        <v>65</v>
      </c>
      <c r="Z1619">
        <v>345</v>
      </c>
      <c r="AA1619" t="s">
        <v>279</v>
      </c>
      <c r="AB1619" t="s">
        <v>21</v>
      </c>
      <c r="AC1619">
        <v>106</v>
      </c>
    </row>
    <row r="1620" spans="1:29" x14ac:dyDescent="0.25">
      <c r="A1620">
        <v>345</v>
      </c>
      <c r="B1620">
        <v>345101</v>
      </c>
      <c r="C1620">
        <v>6510</v>
      </c>
      <c r="D1620" t="str">
        <f>VLOOKUP(C1620,'Schedule 3'!A:M,13,FALSE)</f>
        <v>Operational/Non-Service Expenses</v>
      </c>
      <c r="E1620">
        <v>0.09</v>
      </c>
      <c r="F1620" s="1">
        <v>42947</v>
      </c>
      <c r="G1620" t="s">
        <v>462</v>
      </c>
      <c r="H1620" t="s">
        <v>491</v>
      </c>
      <c r="I1620" t="s">
        <v>464</v>
      </c>
      <c r="J1620">
        <v>163087</v>
      </c>
      <c r="K1620">
        <v>59516</v>
      </c>
      <c r="L1620">
        <v>277701</v>
      </c>
      <c r="Q1620" t="s">
        <v>465</v>
      </c>
      <c r="U1620">
        <v>7</v>
      </c>
      <c r="V1620">
        <v>17</v>
      </c>
      <c r="Y1620" t="s">
        <v>65</v>
      </c>
      <c r="Z1620">
        <v>345</v>
      </c>
      <c r="AA1620" t="s">
        <v>279</v>
      </c>
      <c r="AB1620" t="s">
        <v>21</v>
      </c>
      <c r="AC1620">
        <v>108</v>
      </c>
    </row>
    <row r="1621" spans="1:29" x14ac:dyDescent="0.25">
      <c r="A1621">
        <v>345</v>
      </c>
      <c r="B1621">
        <v>345101</v>
      </c>
      <c r="C1621">
        <v>6510</v>
      </c>
      <c r="D1621" t="str">
        <f>VLOOKUP(C1621,'Schedule 3'!A:M,13,FALSE)</f>
        <v>Operational/Non-Service Expenses</v>
      </c>
      <c r="E1621">
        <v>0.17</v>
      </c>
      <c r="F1621" s="1">
        <v>42947</v>
      </c>
      <c r="G1621" t="s">
        <v>462</v>
      </c>
      <c r="H1621" t="s">
        <v>491</v>
      </c>
      <c r="I1621" t="s">
        <v>464</v>
      </c>
      <c r="J1621">
        <v>163088</v>
      </c>
      <c r="K1621">
        <v>59516</v>
      </c>
      <c r="L1621">
        <v>277701</v>
      </c>
      <c r="Q1621" t="s">
        <v>465</v>
      </c>
      <c r="U1621">
        <v>7</v>
      </c>
      <c r="V1621">
        <v>17</v>
      </c>
      <c r="Y1621" t="s">
        <v>65</v>
      </c>
      <c r="Z1621">
        <v>345</v>
      </c>
      <c r="AA1621" t="s">
        <v>279</v>
      </c>
      <c r="AB1621" t="s">
        <v>21</v>
      </c>
      <c r="AC1621">
        <v>110</v>
      </c>
    </row>
    <row r="1622" spans="1:29" x14ac:dyDescent="0.25">
      <c r="A1622">
        <v>345</v>
      </c>
      <c r="B1622">
        <v>345102</v>
      </c>
      <c r="C1622">
        <v>6510</v>
      </c>
      <c r="D1622" t="str">
        <f>VLOOKUP(C1622,'Schedule 3'!A:M,13,FALSE)</f>
        <v>Operational/Non-Service Expenses</v>
      </c>
      <c r="E1622">
        <v>0.36</v>
      </c>
      <c r="F1622" s="1">
        <v>42947</v>
      </c>
      <c r="G1622" t="s">
        <v>462</v>
      </c>
      <c r="H1622" t="s">
        <v>478</v>
      </c>
      <c r="I1622" t="s">
        <v>464</v>
      </c>
      <c r="J1622">
        <v>163135</v>
      </c>
      <c r="K1622">
        <v>59516</v>
      </c>
      <c r="L1622">
        <v>277701</v>
      </c>
      <c r="Q1622" t="s">
        <v>465</v>
      </c>
      <c r="U1622">
        <v>7</v>
      </c>
      <c r="V1622">
        <v>17</v>
      </c>
      <c r="Y1622" t="s">
        <v>65</v>
      </c>
      <c r="Z1622">
        <v>345</v>
      </c>
      <c r="AA1622" t="s">
        <v>279</v>
      </c>
      <c r="AB1622" t="s">
        <v>21</v>
      </c>
      <c r="AC1622">
        <v>112</v>
      </c>
    </row>
    <row r="1623" spans="1:29" x14ac:dyDescent="0.25">
      <c r="A1623">
        <v>345</v>
      </c>
      <c r="B1623">
        <v>345102</v>
      </c>
      <c r="C1623">
        <v>6510</v>
      </c>
      <c r="D1623" t="str">
        <f>VLOOKUP(C1623,'Schedule 3'!A:M,13,FALSE)</f>
        <v>Operational/Non-Service Expenses</v>
      </c>
      <c r="E1623">
        <v>0.41</v>
      </c>
      <c r="F1623" s="1">
        <v>42947</v>
      </c>
      <c r="G1623" t="s">
        <v>462</v>
      </c>
      <c r="H1623" t="s">
        <v>492</v>
      </c>
      <c r="I1623" t="s">
        <v>464</v>
      </c>
      <c r="J1623">
        <v>163136</v>
      </c>
      <c r="K1623">
        <v>59516</v>
      </c>
      <c r="L1623">
        <v>277701</v>
      </c>
      <c r="Q1623" t="s">
        <v>465</v>
      </c>
      <c r="U1623">
        <v>7</v>
      </c>
      <c r="V1623">
        <v>17</v>
      </c>
      <c r="Y1623" t="s">
        <v>65</v>
      </c>
      <c r="Z1623">
        <v>345</v>
      </c>
      <c r="AA1623" t="s">
        <v>279</v>
      </c>
      <c r="AB1623" t="s">
        <v>21</v>
      </c>
      <c r="AC1623">
        <v>114</v>
      </c>
    </row>
    <row r="1624" spans="1:29" x14ac:dyDescent="0.25">
      <c r="A1624">
        <v>345</v>
      </c>
      <c r="B1624">
        <v>345102</v>
      </c>
      <c r="C1624">
        <v>6510</v>
      </c>
      <c r="D1624" t="str">
        <f>VLOOKUP(C1624,'Schedule 3'!A:M,13,FALSE)</f>
        <v>Operational/Non-Service Expenses</v>
      </c>
      <c r="E1624">
        <v>0.41</v>
      </c>
      <c r="F1624" s="1">
        <v>42947</v>
      </c>
      <c r="G1624" t="s">
        <v>462</v>
      </c>
      <c r="H1624" t="s">
        <v>479</v>
      </c>
      <c r="I1624" t="s">
        <v>464</v>
      </c>
      <c r="J1624">
        <v>163137</v>
      </c>
      <c r="K1624">
        <v>59516</v>
      </c>
      <c r="L1624">
        <v>277701</v>
      </c>
      <c r="Q1624" t="s">
        <v>465</v>
      </c>
      <c r="U1624">
        <v>7</v>
      </c>
      <c r="V1624">
        <v>17</v>
      </c>
      <c r="Y1624" t="s">
        <v>65</v>
      </c>
      <c r="Z1624">
        <v>345</v>
      </c>
      <c r="AA1624" t="s">
        <v>279</v>
      </c>
      <c r="AB1624" t="s">
        <v>21</v>
      </c>
      <c r="AC1624">
        <v>116</v>
      </c>
    </row>
    <row r="1625" spans="1:29" x14ac:dyDescent="0.25">
      <c r="A1625">
        <v>345</v>
      </c>
      <c r="B1625">
        <v>345102</v>
      </c>
      <c r="C1625">
        <v>6510</v>
      </c>
      <c r="D1625" t="str">
        <f>VLOOKUP(C1625,'Schedule 3'!A:M,13,FALSE)</f>
        <v>Operational/Non-Service Expenses</v>
      </c>
      <c r="E1625">
        <v>1.51</v>
      </c>
      <c r="F1625" s="1">
        <v>42947</v>
      </c>
      <c r="G1625" t="s">
        <v>462</v>
      </c>
      <c r="H1625" t="s">
        <v>480</v>
      </c>
      <c r="I1625" t="s">
        <v>464</v>
      </c>
      <c r="J1625">
        <v>163138</v>
      </c>
      <c r="K1625">
        <v>59516</v>
      </c>
      <c r="L1625">
        <v>277701</v>
      </c>
      <c r="Q1625" t="s">
        <v>465</v>
      </c>
      <c r="U1625">
        <v>7</v>
      </c>
      <c r="V1625">
        <v>17</v>
      </c>
      <c r="Y1625" t="s">
        <v>65</v>
      </c>
      <c r="Z1625">
        <v>345</v>
      </c>
      <c r="AA1625" t="s">
        <v>279</v>
      </c>
      <c r="AB1625" t="s">
        <v>21</v>
      </c>
      <c r="AC1625">
        <v>118</v>
      </c>
    </row>
    <row r="1626" spans="1:29" x14ac:dyDescent="0.25">
      <c r="A1626">
        <v>345</v>
      </c>
      <c r="B1626">
        <v>345102</v>
      </c>
      <c r="C1626">
        <v>6510</v>
      </c>
      <c r="D1626" t="str">
        <f>VLOOKUP(C1626,'Schedule 3'!A:M,13,FALSE)</f>
        <v>Operational/Non-Service Expenses</v>
      </c>
      <c r="E1626">
        <v>4</v>
      </c>
      <c r="F1626" s="1">
        <v>42947</v>
      </c>
      <c r="G1626" t="s">
        <v>462</v>
      </c>
      <c r="H1626" t="s">
        <v>475</v>
      </c>
      <c r="I1626" t="s">
        <v>464</v>
      </c>
      <c r="J1626">
        <v>163139</v>
      </c>
      <c r="K1626">
        <v>59516</v>
      </c>
      <c r="L1626">
        <v>277701</v>
      </c>
      <c r="Q1626" t="s">
        <v>465</v>
      </c>
      <c r="U1626">
        <v>7</v>
      </c>
      <c r="V1626">
        <v>17</v>
      </c>
      <c r="Y1626" t="s">
        <v>65</v>
      </c>
      <c r="Z1626">
        <v>345</v>
      </c>
      <c r="AA1626" t="s">
        <v>279</v>
      </c>
      <c r="AB1626" t="s">
        <v>21</v>
      </c>
      <c r="AC1626">
        <v>120</v>
      </c>
    </row>
    <row r="1627" spans="1:29" x14ac:dyDescent="0.25">
      <c r="A1627">
        <v>345</v>
      </c>
      <c r="B1627">
        <v>345100</v>
      </c>
      <c r="C1627">
        <v>6510</v>
      </c>
      <c r="D1627" t="str">
        <f>VLOOKUP(C1627,'Schedule 3'!A:M,13,FALSE)</f>
        <v>Operational/Non-Service Expenses</v>
      </c>
      <c r="E1627">
        <v>9.67</v>
      </c>
      <c r="F1627" s="1">
        <v>42947</v>
      </c>
      <c r="G1627" t="s">
        <v>462</v>
      </c>
      <c r="H1627" t="s">
        <v>493</v>
      </c>
      <c r="I1627" t="s">
        <v>464</v>
      </c>
      <c r="J1627">
        <v>2003083</v>
      </c>
      <c r="K1627">
        <v>59516</v>
      </c>
      <c r="L1627">
        <v>277701</v>
      </c>
      <c r="Q1627" t="s">
        <v>465</v>
      </c>
      <c r="U1627">
        <v>7</v>
      </c>
      <c r="V1627">
        <v>17</v>
      </c>
      <c r="Y1627" t="s">
        <v>65</v>
      </c>
      <c r="Z1627">
        <v>345</v>
      </c>
      <c r="AA1627" t="s">
        <v>279</v>
      </c>
      <c r="AB1627" t="s">
        <v>21</v>
      </c>
      <c r="AC1627">
        <v>122</v>
      </c>
    </row>
    <row r="1628" spans="1:29" x14ac:dyDescent="0.25">
      <c r="A1628">
        <v>345</v>
      </c>
      <c r="B1628">
        <v>345102</v>
      </c>
      <c r="C1628">
        <v>6510</v>
      </c>
      <c r="D1628" t="str">
        <f>VLOOKUP(C1628,'Schedule 3'!A:M,13,FALSE)</f>
        <v>Operational/Non-Service Expenses</v>
      </c>
      <c r="E1628">
        <v>45.15</v>
      </c>
      <c r="F1628" s="1">
        <v>42947</v>
      </c>
      <c r="G1628" t="s">
        <v>462</v>
      </c>
      <c r="H1628" t="s">
        <v>494</v>
      </c>
      <c r="I1628" t="s">
        <v>464</v>
      </c>
      <c r="J1628">
        <v>2003093</v>
      </c>
      <c r="K1628">
        <v>59516</v>
      </c>
      <c r="L1628">
        <v>277701</v>
      </c>
      <c r="Q1628" t="s">
        <v>465</v>
      </c>
      <c r="U1628">
        <v>7</v>
      </c>
      <c r="V1628">
        <v>17</v>
      </c>
      <c r="Y1628" t="s">
        <v>65</v>
      </c>
      <c r="Z1628">
        <v>345</v>
      </c>
      <c r="AA1628" t="s">
        <v>279</v>
      </c>
      <c r="AB1628" t="s">
        <v>21</v>
      </c>
      <c r="AC1628">
        <v>124</v>
      </c>
    </row>
    <row r="1629" spans="1:29" x14ac:dyDescent="0.25">
      <c r="A1629">
        <v>345</v>
      </c>
      <c r="B1629">
        <v>345102</v>
      </c>
      <c r="C1629">
        <v>6510</v>
      </c>
      <c r="D1629" t="str">
        <f>VLOOKUP(C1629,'Schedule 3'!A:M,13,FALSE)</f>
        <v>Operational/Non-Service Expenses</v>
      </c>
      <c r="E1629">
        <v>42.37</v>
      </c>
      <c r="F1629" s="1">
        <v>42947</v>
      </c>
      <c r="G1629" t="s">
        <v>462</v>
      </c>
      <c r="H1629" t="s">
        <v>495</v>
      </c>
      <c r="I1629" t="s">
        <v>464</v>
      </c>
      <c r="J1629">
        <v>2003109</v>
      </c>
      <c r="K1629">
        <v>59516</v>
      </c>
      <c r="L1629">
        <v>277701</v>
      </c>
      <c r="Q1629" t="s">
        <v>465</v>
      </c>
      <c r="U1629">
        <v>7</v>
      </c>
      <c r="V1629">
        <v>17</v>
      </c>
      <c r="Y1629" t="s">
        <v>65</v>
      </c>
      <c r="Z1629">
        <v>345</v>
      </c>
      <c r="AA1629" t="s">
        <v>279</v>
      </c>
      <c r="AB1629" t="s">
        <v>21</v>
      </c>
      <c r="AC1629">
        <v>126</v>
      </c>
    </row>
    <row r="1630" spans="1:29" x14ac:dyDescent="0.25">
      <c r="A1630">
        <v>345</v>
      </c>
      <c r="B1630">
        <v>345102</v>
      </c>
      <c r="C1630">
        <v>6510</v>
      </c>
      <c r="D1630" t="str">
        <f>VLOOKUP(C1630,'Schedule 3'!A:M,13,FALSE)</f>
        <v>Operational/Non-Service Expenses</v>
      </c>
      <c r="E1630">
        <v>111.85</v>
      </c>
      <c r="F1630" s="1">
        <v>42947</v>
      </c>
      <c r="G1630" t="s">
        <v>462</v>
      </c>
      <c r="H1630" t="s">
        <v>496</v>
      </c>
      <c r="I1630" t="s">
        <v>464</v>
      </c>
      <c r="J1630">
        <v>5000367</v>
      </c>
      <c r="K1630">
        <v>59516</v>
      </c>
      <c r="L1630">
        <v>277701</v>
      </c>
      <c r="Q1630" t="s">
        <v>465</v>
      </c>
      <c r="U1630">
        <v>7</v>
      </c>
      <c r="V1630">
        <v>17</v>
      </c>
      <c r="Y1630" t="s">
        <v>65</v>
      </c>
      <c r="Z1630">
        <v>345</v>
      </c>
      <c r="AA1630" t="s">
        <v>279</v>
      </c>
      <c r="AB1630" t="s">
        <v>21</v>
      </c>
      <c r="AC1630">
        <v>128</v>
      </c>
    </row>
    <row r="1631" spans="1:29" x14ac:dyDescent="0.25">
      <c r="A1631">
        <v>345</v>
      </c>
      <c r="B1631">
        <v>345101</v>
      </c>
      <c r="C1631">
        <v>6515</v>
      </c>
      <c r="D1631" t="str">
        <f>VLOOKUP(C1631,'Schedule 3'!A:M,13,FALSE)</f>
        <v>Operational/Non-Service Expenses</v>
      </c>
      <c r="E1631">
        <v>3.32</v>
      </c>
      <c r="F1631" s="1">
        <v>42947</v>
      </c>
      <c r="G1631" t="s">
        <v>462</v>
      </c>
      <c r="H1631" t="s">
        <v>497</v>
      </c>
      <c r="I1631" t="s">
        <v>464</v>
      </c>
      <c r="J1631">
        <v>95806</v>
      </c>
      <c r="K1631">
        <v>59516</v>
      </c>
      <c r="L1631">
        <v>277701</v>
      </c>
      <c r="Q1631" t="s">
        <v>465</v>
      </c>
      <c r="U1631">
        <v>7</v>
      </c>
      <c r="V1631">
        <v>17</v>
      </c>
      <c r="Y1631" t="s">
        <v>65</v>
      </c>
      <c r="Z1631">
        <v>345</v>
      </c>
      <c r="AA1631" t="s">
        <v>279</v>
      </c>
      <c r="AB1631" t="s">
        <v>21</v>
      </c>
      <c r="AC1631">
        <v>130</v>
      </c>
    </row>
    <row r="1632" spans="1:29" x14ac:dyDescent="0.25">
      <c r="A1632">
        <v>345</v>
      </c>
      <c r="B1632">
        <v>345102</v>
      </c>
      <c r="C1632">
        <v>6515</v>
      </c>
      <c r="D1632" t="str">
        <f>VLOOKUP(C1632,'Schedule 3'!A:M,13,FALSE)</f>
        <v>Operational/Non-Service Expenses</v>
      </c>
      <c r="E1632">
        <v>8.98</v>
      </c>
      <c r="F1632" s="1">
        <v>42947</v>
      </c>
      <c r="G1632" t="s">
        <v>462</v>
      </c>
      <c r="H1632" t="s">
        <v>497</v>
      </c>
      <c r="I1632" t="s">
        <v>464</v>
      </c>
      <c r="J1632">
        <v>95807</v>
      </c>
      <c r="K1632">
        <v>59516</v>
      </c>
      <c r="L1632">
        <v>277701</v>
      </c>
      <c r="Q1632" t="s">
        <v>465</v>
      </c>
      <c r="U1632">
        <v>7</v>
      </c>
      <c r="V1632">
        <v>17</v>
      </c>
      <c r="Y1632" t="s">
        <v>65</v>
      </c>
      <c r="Z1632">
        <v>345</v>
      </c>
      <c r="AA1632" t="s">
        <v>279</v>
      </c>
      <c r="AB1632" t="s">
        <v>21</v>
      </c>
      <c r="AC1632">
        <v>132</v>
      </c>
    </row>
    <row r="1633" spans="1:29" x14ac:dyDescent="0.25">
      <c r="A1633">
        <v>345</v>
      </c>
      <c r="B1633">
        <v>345102</v>
      </c>
      <c r="C1633">
        <v>6515</v>
      </c>
      <c r="D1633" t="str">
        <f>VLOOKUP(C1633,'Schedule 3'!A:M,13,FALSE)</f>
        <v>Operational/Non-Service Expenses</v>
      </c>
      <c r="E1633">
        <v>1.44</v>
      </c>
      <c r="F1633" s="1">
        <v>42947</v>
      </c>
      <c r="G1633" t="s">
        <v>462</v>
      </c>
      <c r="H1633" t="s">
        <v>498</v>
      </c>
      <c r="I1633" t="s">
        <v>464</v>
      </c>
      <c r="J1633">
        <v>1002874</v>
      </c>
      <c r="K1633">
        <v>59516</v>
      </c>
      <c r="L1633">
        <v>277701</v>
      </c>
      <c r="Q1633" t="s">
        <v>465</v>
      </c>
      <c r="U1633">
        <v>7</v>
      </c>
      <c r="V1633">
        <v>17</v>
      </c>
      <c r="Y1633" t="s">
        <v>65</v>
      </c>
      <c r="Z1633">
        <v>345</v>
      </c>
      <c r="AA1633" t="s">
        <v>279</v>
      </c>
      <c r="AB1633" t="s">
        <v>21</v>
      </c>
      <c r="AC1633">
        <v>134</v>
      </c>
    </row>
    <row r="1634" spans="1:29" x14ac:dyDescent="0.25">
      <c r="A1634">
        <v>345</v>
      </c>
      <c r="B1634">
        <v>345100</v>
      </c>
      <c r="C1634">
        <v>6515</v>
      </c>
      <c r="D1634" t="str">
        <f>VLOOKUP(C1634,'Schedule 3'!A:M,13,FALSE)</f>
        <v>Operational/Non-Service Expenses</v>
      </c>
      <c r="E1634">
        <v>7.67</v>
      </c>
      <c r="F1634" s="1">
        <v>42947</v>
      </c>
      <c r="G1634" t="s">
        <v>462</v>
      </c>
      <c r="H1634" t="s">
        <v>497</v>
      </c>
      <c r="I1634" t="s">
        <v>464</v>
      </c>
      <c r="J1634">
        <v>2002095</v>
      </c>
      <c r="K1634">
        <v>59516</v>
      </c>
      <c r="L1634">
        <v>277701</v>
      </c>
      <c r="Q1634" t="s">
        <v>465</v>
      </c>
      <c r="U1634">
        <v>7</v>
      </c>
      <c r="V1634">
        <v>17</v>
      </c>
      <c r="Y1634" t="s">
        <v>65</v>
      </c>
      <c r="Z1634">
        <v>345</v>
      </c>
      <c r="AA1634" t="s">
        <v>279</v>
      </c>
      <c r="AB1634" t="s">
        <v>21</v>
      </c>
      <c r="AC1634">
        <v>136</v>
      </c>
    </row>
    <row r="1635" spans="1:29" x14ac:dyDescent="0.25">
      <c r="A1635">
        <v>345</v>
      </c>
      <c r="B1635">
        <v>345100</v>
      </c>
      <c r="C1635">
        <v>6520</v>
      </c>
      <c r="D1635" t="str">
        <f>VLOOKUP(C1635,'Schedule 3'!A:M,13,FALSE)</f>
        <v>Operational/Non-Service Expenses</v>
      </c>
      <c r="E1635">
        <v>2.3199999999999998</v>
      </c>
      <c r="F1635" s="1">
        <v>42947</v>
      </c>
      <c r="G1635" t="s">
        <v>462</v>
      </c>
      <c r="H1635" t="s">
        <v>499</v>
      </c>
      <c r="I1635" t="s">
        <v>464</v>
      </c>
      <c r="J1635">
        <v>92928</v>
      </c>
      <c r="K1635">
        <v>59516</v>
      </c>
      <c r="L1635">
        <v>277701</v>
      </c>
      <c r="Q1635" t="s">
        <v>465</v>
      </c>
      <c r="U1635">
        <v>7</v>
      </c>
      <c r="V1635">
        <v>17</v>
      </c>
      <c r="Y1635" t="s">
        <v>65</v>
      </c>
      <c r="Z1635">
        <v>345</v>
      </c>
      <c r="AA1635" t="s">
        <v>279</v>
      </c>
      <c r="AB1635" t="s">
        <v>21</v>
      </c>
      <c r="AC1635">
        <v>138</v>
      </c>
    </row>
    <row r="1636" spans="1:29" x14ac:dyDescent="0.25">
      <c r="A1636">
        <v>345</v>
      </c>
      <c r="B1636">
        <v>345101</v>
      </c>
      <c r="C1636">
        <v>6520</v>
      </c>
      <c r="D1636" t="str">
        <f>VLOOKUP(C1636,'Schedule 3'!A:M,13,FALSE)</f>
        <v>Operational/Non-Service Expenses</v>
      </c>
      <c r="E1636">
        <v>8.39</v>
      </c>
      <c r="F1636" s="1">
        <v>42947</v>
      </c>
      <c r="G1636" t="s">
        <v>462</v>
      </c>
      <c r="H1636" t="s">
        <v>499</v>
      </c>
      <c r="I1636" t="s">
        <v>464</v>
      </c>
      <c r="J1636">
        <v>92929</v>
      </c>
      <c r="K1636">
        <v>59516</v>
      </c>
      <c r="L1636">
        <v>277701</v>
      </c>
      <c r="Q1636" t="s">
        <v>465</v>
      </c>
      <c r="U1636">
        <v>7</v>
      </c>
      <c r="V1636">
        <v>17</v>
      </c>
      <c r="Y1636" t="s">
        <v>65</v>
      </c>
      <c r="Z1636">
        <v>345</v>
      </c>
      <c r="AA1636" t="s">
        <v>279</v>
      </c>
      <c r="AB1636" t="s">
        <v>21</v>
      </c>
      <c r="AC1636">
        <v>140</v>
      </c>
    </row>
    <row r="1637" spans="1:29" x14ac:dyDescent="0.25">
      <c r="A1637">
        <v>345</v>
      </c>
      <c r="B1637">
        <v>345102</v>
      </c>
      <c r="C1637">
        <v>6520</v>
      </c>
      <c r="D1637" t="str">
        <f>VLOOKUP(C1637,'Schedule 3'!A:M,13,FALSE)</f>
        <v>Operational/Non-Service Expenses</v>
      </c>
      <c r="E1637">
        <v>201.6</v>
      </c>
      <c r="F1637" s="1">
        <v>42947</v>
      </c>
      <c r="G1637" t="s">
        <v>462</v>
      </c>
      <c r="H1637" t="s">
        <v>499</v>
      </c>
      <c r="I1637" t="s">
        <v>464</v>
      </c>
      <c r="J1637">
        <v>92930</v>
      </c>
      <c r="K1637">
        <v>59516</v>
      </c>
      <c r="L1637">
        <v>277701</v>
      </c>
      <c r="Q1637" t="s">
        <v>465</v>
      </c>
      <c r="U1637">
        <v>7</v>
      </c>
      <c r="V1637">
        <v>17</v>
      </c>
      <c r="Y1637" t="s">
        <v>65</v>
      </c>
      <c r="Z1637">
        <v>345</v>
      </c>
      <c r="AA1637" t="s">
        <v>279</v>
      </c>
      <c r="AB1637" t="s">
        <v>21</v>
      </c>
      <c r="AC1637">
        <v>142</v>
      </c>
    </row>
    <row r="1638" spans="1:29" x14ac:dyDescent="0.25">
      <c r="A1638">
        <v>345</v>
      </c>
      <c r="B1638">
        <v>345101</v>
      </c>
      <c r="C1638">
        <v>6520</v>
      </c>
      <c r="D1638" t="str">
        <f>VLOOKUP(C1638,'Schedule 3'!A:M,13,FALSE)</f>
        <v>Operational/Non-Service Expenses</v>
      </c>
      <c r="E1638">
        <v>5</v>
      </c>
      <c r="F1638" s="1">
        <v>42947</v>
      </c>
      <c r="G1638" t="s">
        <v>462</v>
      </c>
      <c r="H1638" t="s">
        <v>463</v>
      </c>
      <c r="I1638" t="s">
        <v>464</v>
      </c>
      <c r="J1638">
        <v>108579</v>
      </c>
      <c r="K1638">
        <v>59516</v>
      </c>
      <c r="L1638">
        <v>277701</v>
      </c>
      <c r="Q1638" t="s">
        <v>465</v>
      </c>
      <c r="U1638">
        <v>7</v>
      </c>
      <c r="V1638">
        <v>17</v>
      </c>
      <c r="Y1638" t="s">
        <v>65</v>
      </c>
      <c r="Z1638">
        <v>345</v>
      </c>
      <c r="AA1638" t="s">
        <v>279</v>
      </c>
      <c r="AB1638" t="s">
        <v>21</v>
      </c>
      <c r="AC1638">
        <v>144</v>
      </c>
    </row>
    <row r="1639" spans="1:29" x14ac:dyDescent="0.25">
      <c r="A1639">
        <v>345</v>
      </c>
      <c r="B1639">
        <v>345101</v>
      </c>
      <c r="C1639">
        <v>6520</v>
      </c>
      <c r="D1639" t="str">
        <f>VLOOKUP(C1639,'Schedule 3'!A:M,13,FALSE)</f>
        <v>Operational/Non-Service Expenses</v>
      </c>
      <c r="E1639">
        <v>36.58</v>
      </c>
      <c r="F1639" s="1">
        <v>42947</v>
      </c>
      <c r="G1639" t="s">
        <v>462</v>
      </c>
      <c r="H1639" t="s">
        <v>463</v>
      </c>
      <c r="I1639" t="s">
        <v>464</v>
      </c>
      <c r="J1639">
        <v>108594</v>
      </c>
      <c r="K1639">
        <v>59516</v>
      </c>
      <c r="L1639">
        <v>277701</v>
      </c>
      <c r="Q1639" t="s">
        <v>465</v>
      </c>
      <c r="U1639">
        <v>7</v>
      </c>
      <c r="V1639">
        <v>17</v>
      </c>
      <c r="Y1639" t="s">
        <v>65</v>
      </c>
      <c r="Z1639">
        <v>345</v>
      </c>
      <c r="AA1639" t="s">
        <v>279</v>
      </c>
      <c r="AB1639" t="s">
        <v>21</v>
      </c>
      <c r="AC1639">
        <v>146</v>
      </c>
    </row>
    <row r="1640" spans="1:29" x14ac:dyDescent="0.25">
      <c r="A1640">
        <v>345</v>
      </c>
      <c r="B1640">
        <v>345102</v>
      </c>
      <c r="C1640">
        <v>6520</v>
      </c>
      <c r="D1640" t="str">
        <f>VLOOKUP(C1640,'Schedule 3'!A:M,13,FALSE)</f>
        <v>Operational/Non-Service Expenses</v>
      </c>
      <c r="E1640">
        <v>857.01</v>
      </c>
      <c r="F1640" s="1">
        <v>42947</v>
      </c>
      <c r="G1640" t="s">
        <v>462</v>
      </c>
      <c r="H1640" t="s">
        <v>463</v>
      </c>
      <c r="I1640" t="s">
        <v>464</v>
      </c>
      <c r="J1640">
        <v>108614</v>
      </c>
      <c r="K1640">
        <v>59516</v>
      </c>
      <c r="L1640">
        <v>277701</v>
      </c>
      <c r="Q1640" t="s">
        <v>465</v>
      </c>
      <c r="U1640">
        <v>7</v>
      </c>
      <c r="V1640">
        <v>17</v>
      </c>
      <c r="Y1640" t="s">
        <v>65</v>
      </c>
      <c r="Z1640">
        <v>345</v>
      </c>
      <c r="AA1640" t="s">
        <v>279</v>
      </c>
      <c r="AB1640" t="s">
        <v>21</v>
      </c>
      <c r="AC1640">
        <v>148</v>
      </c>
    </row>
    <row r="1641" spans="1:29" x14ac:dyDescent="0.25">
      <c r="A1641">
        <v>345</v>
      </c>
      <c r="B1641">
        <v>345102</v>
      </c>
      <c r="C1641">
        <v>6520</v>
      </c>
      <c r="D1641" t="str">
        <f>VLOOKUP(C1641,'Schedule 3'!A:M,13,FALSE)</f>
        <v>Operational/Non-Service Expenses</v>
      </c>
      <c r="E1641">
        <v>0.23</v>
      </c>
      <c r="F1641" s="1">
        <v>42947</v>
      </c>
      <c r="G1641" t="s">
        <v>462</v>
      </c>
      <c r="H1641" t="s">
        <v>500</v>
      </c>
      <c r="I1641" t="s">
        <v>464</v>
      </c>
      <c r="J1641">
        <v>163140</v>
      </c>
      <c r="K1641">
        <v>59516</v>
      </c>
      <c r="L1641">
        <v>277701</v>
      </c>
      <c r="Q1641" t="s">
        <v>465</v>
      </c>
      <c r="U1641">
        <v>7</v>
      </c>
      <c r="V1641">
        <v>17</v>
      </c>
      <c r="Y1641" t="s">
        <v>65</v>
      </c>
      <c r="Z1641">
        <v>345</v>
      </c>
      <c r="AA1641" t="s">
        <v>279</v>
      </c>
      <c r="AB1641" t="s">
        <v>21</v>
      </c>
      <c r="AC1641">
        <v>150</v>
      </c>
    </row>
    <row r="1642" spans="1:29" x14ac:dyDescent="0.25">
      <c r="A1642">
        <v>345</v>
      </c>
      <c r="B1642">
        <v>345102</v>
      </c>
      <c r="C1642">
        <v>6520</v>
      </c>
      <c r="D1642" t="str">
        <f>VLOOKUP(C1642,'Schedule 3'!A:M,13,FALSE)</f>
        <v>Operational/Non-Service Expenses</v>
      </c>
      <c r="E1642">
        <v>0.41</v>
      </c>
      <c r="F1642" s="1">
        <v>42947</v>
      </c>
      <c r="G1642" t="s">
        <v>462</v>
      </c>
      <c r="H1642" t="s">
        <v>492</v>
      </c>
      <c r="I1642" t="s">
        <v>464</v>
      </c>
      <c r="J1642">
        <v>163141</v>
      </c>
      <c r="K1642">
        <v>59516</v>
      </c>
      <c r="L1642">
        <v>277701</v>
      </c>
      <c r="Q1642" t="s">
        <v>465</v>
      </c>
      <c r="U1642">
        <v>7</v>
      </c>
      <c r="V1642">
        <v>17</v>
      </c>
      <c r="Y1642" t="s">
        <v>65</v>
      </c>
      <c r="Z1642">
        <v>345</v>
      </c>
      <c r="AA1642" t="s">
        <v>279</v>
      </c>
      <c r="AB1642" t="s">
        <v>21</v>
      </c>
      <c r="AC1642">
        <v>152</v>
      </c>
    </row>
    <row r="1643" spans="1:29" x14ac:dyDescent="0.25">
      <c r="A1643">
        <v>345</v>
      </c>
      <c r="B1643">
        <v>345102</v>
      </c>
      <c r="C1643">
        <v>6520</v>
      </c>
      <c r="D1643" t="str">
        <f>VLOOKUP(C1643,'Schedule 3'!A:M,13,FALSE)</f>
        <v>Operational/Non-Service Expenses</v>
      </c>
      <c r="E1643">
        <v>0.54</v>
      </c>
      <c r="F1643" s="1">
        <v>42947</v>
      </c>
      <c r="G1643" t="s">
        <v>462</v>
      </c>
      <c r="H1643" t="s">
        <v>478</v>
      </c>
      <c r="I1643" t="s">
        <v>464</v>
      </c>
      <c r="J1643">
        <v>163142</v>
      </c>
      <c r="K1643">
        <v>59516</v>
      </c>
      <c r="L1643">
        <v>277701</v>
      </c>
      <c r="Q1643" t="s">
        <v>465</v>
      </c>
      <c r="U1643">
        <v>7</v>
      </c>
      <c r="V1643">
        <v>17</v>
      </c>
      <c r="Y1643" t="s">
        <v>65</v>
      </c>
      <c r="Z1643">
        <v>345</v>
      </c>
      <c r="AA1643" t="s">
        <v>279</v>
      </c>
      <c r="AB1643" t="s">
        <v>21</v>
      </c>
      <c r="AC1643">
        <v>154</v>
      </c>
    </row>
    <row r="1644" spans="1:29" x14ac:dyDescent="0.25">
      <c r="A1644">
        <v>345</v>
      </c>
      <c r="B1644">
        <v>345102</v>
      </c>
      <c r="C1644">
        <v>6520</v>
      </c>
      <c r="D1644" t="str">
        <f>VLOOKUP(C1644,'Schedule 3'!A:M,13,FALSE)</f>
        <v>Operational/Non-Service Expenses</v>
      </c>
      <c r="E1644">
        <v>1.69</v>
      </c>
      <c r="F1644" s="1">
        <v>42947</v>
      </c>
      <c r="G1644" t="s">
        <v>462</v>
      </c>
      <c r="H1644" t="s">
        <v>477</v>
      </c>
      <c r="I1644" t="s">
        <v>464</v>
      </c>
      <c r="J1644">
        <v>163143</v>
      </c>
      <c r="K1644">
        <v>59516</v>
      </c>
      <c r="L1644">
        <v>277701</v>
      </c>
      <c r="Q1644" t="s">
        <v>465</v>
      </c>
      <c r="U1644">
        <v>7</v>
      </c>
      <c r="V1644">
        <v>17</v>
      </c>
      <c r="Y1644" t="s">
        <v>65</v>
      </c>
      <c r="Z1644">
        <v>345</v>
      </c>
      <c r="AA1644" t="s">
        <v>279</v>
      </c>
      <c r="AB1644" t="s">
        <v>21</v>
      </c>
      <c r="AC1644">
        <v>156</v>
      </c>
    </row>
    <row r="1645" spans="1:29" x14ac:dyDescent="0.25">
      <c r="A1645">
        <v>345</v>
      </c>
      <c r="B1645">
        <v>345102</v>
      </c>
      <c r="C1645">
        <v>6520</v>
      </c>
      <c r="D1645" t="str">
        <f>VLOOKUP(C1645,'Schedule 3'!A:M,13,FALSE)</f>
        <v>Operational/Non-Service Expenses</v>
      </c>
      <c r="E1645">
        <v>2</v>
      </c>
      <c r="F1645" s="1">
        <v>42947</v>
      </c>
      <c r="G1645" t="s">
        <v>462</v>
      </c>
      <c r="H1645" t="s">
        <v>501</v>
      </c>
      <c r="I1645" t="s">
        <v>464</v>
      </c>
      <c r="J1645">
        <v>163144</v>
      </c>
      <c r="K1645">
        <v>59516</v>
      </c>
      <c r="L1645">
        <v>277701</v>
      </c>
      <c r="Q1645" t="s">
        <v>465</v>
      </c>
      <c r="U1645">
        <v>7</v>
      </c>
      <c r="V1645">
        <v>17</v>
      </c>
      <c r="Y1645" t="s">
        <v>65</v>
      </c>
      <c r="Z1645">
        <v>345</v>
      </c>
      <c r="AA1645" t="s">
        <v>279</v>
      </c>
      <c r="AB1645" t="s">
        <v>21</v>
      </c>
      <c r="AC1645">
        <v>158</v>
      </c>
    </row>
    <row r="1646" spans="1:29" x14ac:dyDescent="0.25">
      <c r="A1646">
        <v>345</v>
      </c>
      <c r="B1646">
        <v>345102</v>
      </c>
      <c r="C1646">
        <v>6520</v>
      </c>
      <c r="D1646" t="str">
        <f>VLOOKUP(C1646,'Schedule 3'!A:M,13,FALSE)</f>
        <v>Operational/Non-Service Expenses</v>
      </c>
      <c r="E1646">
        <v>621.39</v>
      </c>
      <c r="F1646" s="1">
        <v>42947</v>
      </c>
      <c r="G1646" t="s">
        <v>462</v>
      </c>
      <c r="H1646" t="s">
        <v>502</v>
      </c>
      <c r="I1646" t="s">
        <v>464</v>
      </c>
      <c r="J1646">
        <v>5000673</v>
      </c>
      <c r="K1646">
        <v>59516</v>
      </c>
      <c r="L1646">
        <v>277701</v>
      </c>
      <c r="Q1646" t="s">
        <v>465</v>
      </c>
      <c r="U1646">
        <v>7</v>
      </c>
      <c r="V1646">
        <v>17</v>
      </c>
      <c r="Y1646" t="s">
        <v>65</v>
      </c>
      <c r="Z1646">
        <v>345</v>
      </c>
      <c r="AA1646" t="s">
        <v>279</v>
      </c>
      <c r="AB1646" t="s">
        <v>21</v>
      </c>
      <c r="AC1646">
        <v>160</v>
      </c>
    </row>
    <row r="1647" spans="1:29" x14ac:dyDescent="0.25">
      <c r="A1647">
        <v>345</v>
      </c>
      <c r="B1647">
        <v>345102</v>
      </c>
      <c r="C1647">
        <v>6520</v>
      </c>
      <c r="D1647" t="str">
        <f>VLOOKUP(C1647,'Schedule 3'!A:M,13,FALSE)</f>
        <v>Operational/Non-Service Expenses</v>
      </c>
      <c r="E1647">
        <v>211.6</v>
      </c>
      <c r="F1647" s="1">
        <v>42947</v>
      </c>
      <c r="G1647" t="s">
        <v>462</v>
      </c>
      <c r="H1647" t="s">
        <v>503</v>
      </c>
      <c r="I1647" t="s">
        <v>464</v>
      </c>
      <c r="J1647">
        <v>5000882</v>
      </c>
      <c r="K1647">
        <v>59516</v>
      </c>
      <c r="L1647">
        <v>277701</v>
      </c>
      <c r="Q1647" t="s">
        <v>465</v>
      </c>
      <c r="U1647">
        <v>7</v>
      </c>
      <c r="V1647">
        <v>17</v>
      </c>
      <c r="Y1647" t="s">
        <v>65</v>
      </c>
      <c r="Z1647">
        <v>345</v>
      </c>
      <c r="AA1647" t="s">
        <v>279</v>
      </c>
      <c r="AB1647" t="s">
        <v>21</v>
      </c>
      <c r="AC1647">
        <v>162</v>
      </c>
    </row>
    <row r="1648" spans="1:29" x14ac:dyDescent="0.25">
      <c r="A1648">
        <v>345</v>
      </c>
      <c r="B1648">
        <v>345101</v>
      </c>
      <c r="C1648">
        <v>6525</v>
      </c>
      <c r="D1648" t="str">
        <f>VLOOKUP(C1648,'Schedule 3'!A:M,13,FALSE)</f>
        <v>Operational/Non-Service Expenses</v>
      </c>
      <c r="E1648">
        <v>5.07</v>
      </c>
      <c r="F1648" s="1">
        <v>42947</v>
      </c>
      <c r="G1648" t="s">
        <v>462</v>
      </c>
      <c r="H1648" t="s">
        <v>504</v>
      </c>
      <c r="I1648" t="s">
        <v>464</v>
      </c>
      <c r="J1648">
        <v>91593</v>
      </c>
      <c r="K1648">
        <v>59516</v>
      </c>
      <c r="L1648">
        <v>277701</v>
      </c>
      <c r="Q1648" t="s">
        <v>465</v>
      </c>
      <c r="U1648">
        <v>7</v>
      </c>
      <c r="V1648">
        <v>17</v>
      </c>
      <c r="Y1648" t="s">
        <v>65</v>
      </c>
      <c r="Z1648">
        <v>345</v>
      </c>
      <c r="AA1648" t="s">
        <v>279</v>
      </c>
      <c r="AB1648" t="s">
        <v>21</v>
      </c>
      <c r="AC1648">
        <v>164</v>
      </c>
    </row>
    <row r="1649" spans="1:29" x14ac:dyDescent="0.25">
      <c r="A1649">
        <v>345</v>
      </c>
      <c r="B1649">
        <v>345102</v>
      </c>
      <c r="C1649">
        <v>6525</v>
      </c>
      <c r="D1649" t="str">
        <f>VLOOKUP(C1649,'Schedule 3'!A:M,13,FALSE)</f>
        <v>Operational/Non-Service Expenses</v>
      </c>
      <c r="E1649">
        <v>16.07</v>
      </c>
      <c r="F1649" s="1">
        <v>42947</v>
      </c>
      <c r="G1649" t="s">
        <v>462</v>
      </c>
      <c r="H1649" t="s">
        <v>504</v>
      </c>
      <c r="I1649" t="s">
        <v>464</v>
      </c>
      <c r="J1649">
        <v>91594</v>
      </c>
      <c r="K1649">
        <v>59516</v>
      </c>
      <c r="L1649">
        <v>277701</v>
      </c>
      <c r="Q1649" t="s">
        <v>465</v>
      </c>
      <c r="U1649">
        <v>7</v>
      </c>
      <c r="V1649">
        <v>17</v>
      </c>
      <c r="Y1649" t="s">
        <v>65</v>
      </c>
      <c r="Z1649">
        <v>345</v>
      </c>
      <c r="AA1649" t="s">
        <v>279</v>
      </c>
      <c r="AB1649" t="s">
        <v>21</v>
      </c>
      <c r="AC1649">
        <v>166</v>
      </c>
    </row>
    <row r="1650" spans="1:29" x14ac:dyDescent="0.25">
      <c r="A1650">
        <v>345</v>
      </c>
      <c r="B1650">
        <v>345101</v>
      </c>
      <c r="C1650">
        <v>6525</v>
      </c>
      <c r="D1650" t="str">
        <f>VLOOKUP(C1650,'Schedule 3'!A:M,13,FALSE)</f>
        <v>Operational/Non-Service Expenses</v>
      </c>
      <c r="E1650">
        <v>0.35</v>
      </c>
      <c r="F1650" s="1">
        <v>42947</v>
      </c>
      <c r="G1650" t="s">
        <v>462</v>
      </c>
      <c r="H1650" t="s">
        <v>463</v>
      </c>
      <c r="I1650" t="s">
        <v>464</v>
      </c>
      <c r="J1650">
        <v>108580</v>
      </c>
      <c r="K1650">
        <v>59516</v>
      </c>
      <c r="L1650">
        <v>277701</v>
      </c>
      <c r="Q1650" t="s">
        <v>465</v>
      </c>
      <c r="U1650">
        <v>7</v>
      </c>
      <c r="V1650">
        <v>17</v>
      </c>
      <c r="Y1650" t="s">
        <v>65</v>
      </c>
      <c r="Z1650">
        <v>345</v>
      </c>
      <c r="AA1650" t="s">
        <v>279</v>
      </c>
      <c r="AB1650" t="s">
        <v>21</v>
      </c>
      <c r="AC1650">
        <v>168</v>
      </c>
    </row>
    <row r="1651" spans="1:29" x14ac:dyDescent="0.25">
      <c r="A1651">
        <v>345</v>
      </c>
      <c r="B1651">
        <v>345101</v>
      </c>
      <c r="C1651">
        <v>6525</v>
      </c>
      <c r="D1651" t="str">
        <f>VLOOKUP(C1651,'Schedule 3'!A:M,13,FALSE)</f>
        <v>Operational/Non-Service Expenses</v>
      </c>
      <c r="E1651">
        <v>229.05</v>
      </c>
      <c r="F1651" s="1">
        <v>42947</v>
      </c>
      <c r="G1651" t="s">
        <v>462</v>
      </c>
      <c r="H1651" t="s">
        <v>463</v>
      </c>
      <c r="I1651" t="s">
        <v>464</v>
      </c>
      <c r="J1651">
        <v>108595</v>
      </c>
      <c r="K1651">
        <v>59516</v>
      </c>
      <c r="L1651">
        <v>277701</v>
      </c>
      <c r="Q1651" t="s">
        <v>465</v>
      </c>
      <c r="U1651">
        <v>7</v>
      </c>
      <c r="V1651">
        <v>17</v>
      </c>
      <c r="Y1651" t="s">
        <v>65</v>
      </c>
      <c r="Z1651">
        <v>345</v>
      </c>
      <c r="AA1651" t="s">
        <v>279</v>
      </c>
      <c r="AB1651" t="s">
        <v>21</v>
      </c>
      <c r="AC1651">
        <v>170</v>
      </c>
    </row>
    <row r="1652" spans="1:29" x14ac:dyDescent="0.25">
      <c r="A1652">
        <v>345</v>
      </c>
      <c r="B1652">
        <v>345102</v>
      </c>
      <c r="C1652">
        <v>6525</v>
      </c>
      <c r="D1652" t="str">
        <f>VLOOKUP(C1652,'Schedule 3'!A:M,13,FALSE)</f>
        <v>Operational/Non-Service Expenses</v>
      </c>
      <c r="E1652">
        <v>637.19000000000005</v>
      </c>
      <c r="F1652" s="1">
        <v>42947</v>
      </c>
      <c r="G1652" t="s">
        <v>462</v>
      </c>
      <c r="H1652" t="s">
        <v>463</v>
      </c>
      <c r="I1652" t="s">
        <v>464</v>
      </c>
      <c r="J1652">
        <v>108615</v>
      </c>
      <c r="K1652">
        <v>59516</v>
      </c>
      <c r="L1652">
        <v>277701</v>
      </c>
      <c r="Q1652" t="s">
        <v>465</v>
      </c>
      <c r="U1652">
        <v>7</v>
      </c>
      <c r="V1652">
        <v>17</v>
      </c>
      <c r="Y1652" t="s">
        <v>65</v>
      </c>
      <c r="Z1652">
        <v>345</v>
      </c>
      <c r="AA1652" t="s">
        <v>279</v>
      </c>
      <c r="AB1652" t="s">
        <v>21</v>
      </c>
      <c r="AC1652">
        <v>172</v>
      </c>
    </row>
    <row r="1653" spans="1:29" x14ac:dyDescent="0.25">
      <c r="A1653">
        <v>345</v>
      </c>
      <c r="B1653">
        <v>345102</v>
      </c>
      <c r="C1653">
        <v>6525</v>
      </c>
      <c r="D1653" t="str">
        <f>VLOOKUP(C1653,'Schedule 3'!A:M,13,FALSE)</f>
        <v>Operational/Non-Service Expenses</v>
      </c>
      <c r="E1653">
        <v>-0.5</v>
      </c>
      <c r="F1653" s="1">
        <v>42947</v>
      </c>
      <c r="G1653" t="s">
        <v>462</v>
      </c>
      <c r="H1653" t="s">
        <v>505</v>
      </c>
      <c r="I1653" t="s">
        <v>464</v>
      </c>
      <c r="J1653">
        <v>163145</v>
      </c>
      <c r="K1653">
        <v>59516</v>
      </c>
      <c r="L1653">
        <v>277701</v>
      </c>
      <c r="Q1653" t="s">
        <v>465</v>
      </c>
      <c r="U1653">
        <v>7</v>
      </c>
      <c r="V1653">
        <v>17</v>
      </c>
      <c r="Y1653" t="s">
        <v>65</v>
      </c>
      <c r="Z1653">
        <v>345</v>
      </c>
      <c r="AA1653" t="s">
        <v>279</v>
      </c>
      <c r="AB1653" t="s">
        <v>21</v>
      </c>
      <c r="AC1653">
        <v>174</v>
      </c>
    </row>
    <row r="1654" spans="1:29" x14ac:dyDescent="0.25">
      <c r="A1654">
        <v>345</v>
      </c>
      <c r="B1654">
        <v>345102</v>
      </c>
      <c r="C1654">
        <v>6525</v>
      </c>
      <c r="D1654" t="str">
        <f>VLOOKUP(C1654,'Schedule 3'!A:M,13,FALSE)</f>
        <v>Operational/Non-Service Expenses</v>
      </c>
      <c r="E1654">
        <v>-0.42</v>
      </c>
      <c r="F1654" s="1">
        <v>42947</v>
      </c>
      <c r="G1654" t="s">
        <v>462</v>
      </c>
      <c r="H1654" t="s">
        <v>506</v>
      </c>
      <c r="I1654" t="s">
        <v>464</v>
      </c>
      <c r="J1654">
        <v>163146</v>
      </c>
      <c r="K1654">
        <v>59516</v>
      </c>
      <c r="L1654">
        <v>277701</v>
      </c>
      <c r="Q1654" t="s">
        <v>465</v>
      </c>
      <c r="U1654">
        <v>7</v>
      </c>
      <c r="V1654">
        <v>17</v>
      </c>
      <c r="Y1654" t="s">
        <v>65</v>
      </c>
      <c r="Z1654">
        <v>345</v>
      </c>
      <c r="AA1654" t="s">
        <v>279</v>
      </c>
      <c r="AB1654" t="s">
        <v>21</v>
      </c>
      <c r="AC1654">
        <v>176</v>
      </c>
    </row>
    <row r="1655" spans="1:29" x14ac:dyDescent="0.25">
      <c r="A1655">
        <v>345</v>
      </c>
      <c r="B1655">
        <v>345102</v>
      </c>
      <c r="C1655">
        <v>6525</v>
      </c>
      <c r="D1655" t="str">
        <f>VLOOKUP(C1655,'Schedule 3'!A:M,13,FALSE)</f>
        <v>Operational/Non-Service Expenses</v>
      </c>
      <c r="E1655">
        <v>0.36</v>
      </c>
      <c r="F1655" s="1">
        <v>42947</v>
      </c>
      <c r="G1655" t="s">
        <v>462</v>
      </c>
      <c r="H1655" t="s">
        <v>479</v>
      </c>
      <c r="I1655" t="s">
        <v>464</v>
      </c>
      <c r="J1655">
        <v>163147</v>
      </c>
      <c r="K1655">
        <v>59516</v>
      </c>
      <c r="L1655">
        <v>277701</v>
      </c>
      <c r="Q1655" t="s">
        <v>465</v>
      </c>
      <c r="U1655">
        <v>7</v>
      </c>
      <c r="V1655">
        <v>17</v>
      </c>
      <c r="Y1655" t="s">
        <v>65</v>
      </c>
      <c r="Z1655">
        <v>345</v>
      </c>
      <c r="AA1655" t="s">
        <v>279</v>
      </c>
      <c r="AB1655" t="s">
        <v>21</v>
      </c>
      <c r="AC1655">
        <v>178</v>
      </c>
    </row>
    <row r="1656" spans="1:29" x14ac:dyDescent="0.25">
      <c r="A1656">
        <v>345</v>
      </c>
      <c r="B1656">
        <v>345102</v>
      </c>
      <c r="C1656">
        <v>6525</v>
      </c>
      <c r="D1656" t="str">
        <f>VLOOKUP(C1656,'Schedule 3'!A:M,13,FALSE)</f>
        <v>Operational/Non-Service Expenses</v>
      </c>
      <c r="E1656">
        <v>0.63</v>
      </c>
      <c r="F1656" s="1">
        <v>42947</v>
      </c>
      <c r="G1656" t="s">
        <v>462</v>
      </c>
      <c r="H1656" t="s">
        <v>505</v>
      </c>
      <c r="I1656" t="s">
        <v>464</v>
      </c>
      <c r="J1656">
        <v>163148</v>
      </c>
      <c r="K1656">
        <v>59516</v>
      </c>
      <c r="L1656">
        <v>277701</v>
      </c>
      <c r="Q1656" t="s">
        <v>465</v>
      </c>
      <c r="U1656">
        <v>7</v>
      </c>
      <c r="V1656">
        <v>17</v>
      </c>
      <c r="Y1656" t="s">
        <v>65</v>
      </c>
      <c r="Z1656">
        <v>345</v>
      </c>
      <c r="AA1656" t="s">
        <v>279</v>
      </c>
      <c r="AB1656" t="s">
        <v>21</v>
      </c>
      <c r="AC1656">
        <v>180</v>
      </c>
    </row>
    <row r="1657" spans="1:29" x14ac:dyDescent="0.25">
      <c r="A1657">
        <v>345</v>
      </c>
      <c r="B1657">
        <v>345102</v>
      </c>
      <c r="C1657">
        <v>6525</v>
      </c>
      <c r="D1657" t="str">
        <f>VLOOKUP(C1657,'Schedule 3'!A:M,13,FALSE)</f>
        <v>Operational/Non-Service Expenses</v>
      </c>
      <c r="E1657">
        <v>0.69</v>
      </c>
      <c r="F1657" s="1">
        <v>42947</v>
      </c>
      <c r="G1657" t="s">
        <v>462</v>
      </c>
      <c r="H1657" t="s">
        <v>506</v>
      </c>
      <c r="I1657" t="s">
        <v>464</v>
      </c>
      <c r="J1657">
        <v>163149</v>
      </c>
      <c r="K1657">
        <v>59516</v>
      </c>
      <c r="L1657">
        <v>277701</v>
      </c>
      <c r="Q1657" t="s">
        <v>465</v>
      </c>
      <c r="U1657">
        <v>7</v>
      </c>
      <c r="V1657">
        <v>17</v>
      </c>
      <c r="Y1657" t="s">
        <v>65</v>
      </c>
      <c r="Z1657">
        <v>345</v>
      </c>
      <c r="AA1657" t="s">
        <v>279</v>
      </c>
      <c r="AB1657" t="s">
        <v>21</v>
      </c>
      <c r="AC1657">
        <v>182</v>
      </c>
    </row>
    <row r="1658" spans="1:29" x14ac:dyDescent="0.25">
      <c r="A1658">
        <v>345</v>
      </c>
      <c r="B1658">
        <v>345102</v>
      </c>
      <c r="C1658">
        <v>6525</v>
      </c>
      <c r="D1658" t="str">
        <f>VLOOKUP(C1658,'Schedule 3'!A:M,13,FALSE)</f>
        <v>Operational/Non-Service Expenses</v>
      </c>
      <c r="E1658">
        <v>0.93</v>
      </c>
      <c r="F1658" s="1">
        <v>42947</v>
      </c>
      <c r="G1658" t="s">
        <v>462</v>
      </c>
      <c r="H1658" t="s">
        <v>500</v>
      </c>
      <c r="I1658" t="s">
        <v>464</v>
      </c>
      <c r="J1658">
        <v>163150</v>
      </c>
      <c r="K1658">
        <v>59516</v>
      </c>
      <c r="L1658">
        <v>277701</v>
      </c>
      <c r="Q1658" t="s">
        <v>465</v>
      </c>
      <c r="U1658">
        <v>7</v>
      </c>
      <c r="V1658">
        <v>17</v>
      </c>
      <c r="Y1658" t="s">
        <v>65</v>
      </c>
      <c r="Z1658">
        <v>345</v>
      </c>
      <c r="AA1658" t="s">
        <v>279</v>
      </c>
      <c r="AB1658" t="s">
        <v>21</v>
      </c>
      <c r="AC1658">
        <v>184</v>
      </c>
    </row>
    <row r="1659" spans="1:29" x14ac:dyDescent="0.25">
      <c r="A1659">
        <v>345</v>
      </c>
      <c r="B1659">
        <v>345100</v>
      </c>
      <c r="C1659">
        <v>6530</v>
      </c>
      <c r="D1659" t="str">
        <f>VLOOKUP(C1659,'Schedule 3'!A:M,13,FALSE)</f>
        <v>Operational/Non-Service Expenses</v>
      </c>
      <c r="E1659">
        <v>25.17</v>
      </c>
      <c r="F1659" s="1">
        <v>42947</v>
      </c>
      <c r="G1659" t="s">
        <v>462</v>
      </c>
      <c r="H1659" t="s">
        <v>507</v>
      </c>
      <c r="I1659" t="s">
        <v>464</v>
      </c>
      <c r="J1659">
        <v>91926</v>
      </c>
      <c r="K1659">
        <v>59516</v>
      </c>
      <c r="L1659">
        <v>277701</v>
      </c>
      <c r="Q1659" t="s">
        <v>465</v>
      </c>
      <c r="U1659">
        <v>7</v>
      </c>
      <c r="V1659">
        <v>17</v>
      </c>
      <c r="Y1659" t="s">
        <v>65</v>
      </c>
      <c r="Z1659">
        <v>345</v>
      </c>
      <c r="AA1659" t="s">
        <v>279</v>
      </c>
      <c r="AB1659" t="s">
        <v>21</v>
      </c>
      <c r="AC1659">
        <v>186</v>
      </c>
    </row>
    <row r="1660" spans="1:29" x14ac:dyDescent="0.25">
      <c r="A1660">
        <v>345</v>
      </c>
      <c r="B1660">
        <v>345101</v>
      </c>
      <c r="C1660">
        <v>6530</v>
      </c>
      <c r="D1660" t="str">
        <f>VLOOKUP(C1660,'Schedule 3'!A:M,13,FALSE)</f>
        <v>Operational/Non-Service Expenses</v>
      </c>
      <c r="E1660">
        <v>21.59</v>
      </c>
      <c r="F1660" s="1">
        <v>42947</v>
      </c>
      <c r="G1660" t="s">
        <v>462</v>
      </c>
      <c r="H1660" t="s">
        <v>507</v>
      </c>
      <c r="I1660" t="s">
        <v>464</v>
      </c>
      <c r="J1660">
        <v>91927</v>
      </c>
      <c r="K1660">
        <v>59516</v>
      </c>
      <c r="L1660">
        <v>277701</v>
      </c>
      <c r="Q1660" t="s">
        <v>465</v>
      </c>
      <c r="U1660">
        <v>7</v>
      </c>
      <c r="V1660">
        <v>17</v>
      </c>
      <c r="Y1660" t="s">
        <v>65</v>
      </c>
      <c r="Z1660">
        <v>345</v>
      </c>
      <c r="AA1660" t="s">
        <v>279</v>
      </c>
      <c r="AB1660" t="s">
        <v>21</v>
      </c>
      <c r="AC1660">
        <v>188</v>
      </c>
    </row>
    <row r="1661" spans="1:29" x14ac:dyDescent="0.25">
      <c r="A1661">
        <v>345</v>
      </c>
      <c r="B1661">
        <v>345102</v>
      </c>
      <c r="C1661">
        <v>6530</v>
      </c>
      <c r="D1661" t="str">
        <f>VLOOKUP(C1661,'Schedule 3'!A:M,13,FALSE)</f>
        <v>Operational/Non-Service Expenses</v>
      </c>
      <c r="E1661">
        <v>515.91</v>
      </c>
      <c r="F1661" s="1">
        <v>42947</v>
      </c>
      <c r="G1661" t="s">
        <v>462</v>
      </c>
      <c r="H1661" t="s">
        <v>507</v>
      </c>
      <c r="I1661" t="s">
        <v>464</v>
      </c>
      <c r="J1661">
        <v>91928</v>
      </c>
      <c r="K1661">
        <v>59516</v>
      </c>
      <c r="L1661">
        <v>277701</v>
      </c>
      <c r="Q1661" t="s">
        <v>465</v>
      </c>
      <c r="U1661">
        <v>7</v>
      </c>
      <c r="V1661">
        <v>17</v>
      </c>
      <c r="Y1661" t="s">
        <v>65</v>
      </c>
      <c r="Z1661">
        <v>345</v>
      </c>
      <c r="AA1661" t="s">
        <v>279</v>
      </c>
      <c r="AB1661" t="s">
        <v>21</v>
      </c>
      <c r="AC1661">
        <v>190</v>
      </c>
    </row>
    <row r="1662" spans="1:29" x14ac:dyDescent="0.25">
      <c r="A1662">
        <v>345</v>
      </c>
      <c r="B1662">
        <v>345101</v>
      </c>
      <c r="C1662">
        <v>6530</v>
      </c>
      <c r="D1662" t="str">
        <f>VLOOKUP(C1662,'Schedule 3'!A:M,13,FALSE)</f>
        <v>Operational/Non-Service Expenses</v>
      </c>
      <c r="E1662">
        <v>0.34</v>
      </c>
      <c r="F1662" s="1">
        <v>42947</v>
      </c>
      <c r="G1662" t="s">
        <v>462</v>
      </c>
      <c r="H1662" t="s">
        <v>463</v>
      </c>
      <c r="I1662" t="s">
        <v>464</v>
      </c>
      <c r="J1662">
        <v>108581</v>
      </c>
      <c r="K1662">
        <v>59516</v>
      </c>
      <c r="L1662">
        <v>277701</v>
      </c>
      <c r="Q1662" t="s">
        <v>465</v>
      </c>
      <c r="U1662">
        <v>7</v>
      </c>
      <c r="V1662">
        <v>17</v>
      </c>
      <c r="Y1662" t="s">
        <v>65</v>
      </c>
      <c r="Z1662">
        <v>345</v>
      </c>
      <c r="AA1662" t="s">
        <v>279</v>
      </c>
      <c r="AB1662" t="s">
        <v>21</v>
      </c>
      <c r="AC1662">
        <v>192</v>
      </c>
    </row>
    <row r="1663" spans="1:29" x14ac:dyDescent="0.25">
      <c r="A1663">
        <v>345</v>
      </c>
      <c r="B1663">
        <v>345101</v>
      </c>
      <c r="C1663">
        <v>6530</v>
      </c>
      <c r="D1663" t="str">
        <f>VLOOKUP(C1663,'Schedule 3'!A:M,13,FALSE)</f>
        <v>Operational/Non-Service Expenses</v>
      </c>
      <c r="E1663">
        <v>489.08</v>
      </c>
      <c r="F1663" s="1">
        <v>42947</v>
      </c>
      <c r="G1663" t="s">
        <v>462</v>
      </c>
      <c r="H1663" t="s">
        <v>463</v>
      </c>
      <c r="I1663" t="s">
        <v>464</v>
      </c>
      <c r="J1663">
        <v>108596</v>
      </c>
      <c r="K1663">
        <v>59516</v>
      </c>
      <c r="L1663">
        <v>277701</v>
      </c>
      <c r="Q1663" t="s">
        <v>465</v>
      </c>
      <c r="U1663">
        <v>7</v>
      </c>
      <c r="V1663">
        <v>17</v>
      </c>
      <c r="Y1663" t="s">
        <v>65</v>
      </c>
      <c r="Z1663">
        <v>345</v>
      </c>
      <c r="AA1663" t="s">
        <v>279</v>
      </c>
      <c r="AB1663" t="s">
        <v>21</v>
      </c>
      <c r="AC1663">
        <v>194</v>
      </c>
    </row>
    <row r="1664" spans="1:29" x14ac:dyDescent="0.25">
      <c r="A1664">
        <v>345</v>
      </c>
      <c r="B1664">
        <v>345102</v>
      </c>
      <c r="C1664">
        <v>6530</v>
      </c>
      <c r="D1664" t="str">
        <f>VLOOKUP(C1664,'Schedule 3'!A:M,13,FALSE)</f>
        <v>Operational/Non-Service Expenses</v>
      </c>
      <c r="E1664">
        <v>4121.03</v>
      </c>
      <c r="F1664" s="1">
        <v>42947</v>
      </c>
      <c r="G1664" t="s">
        <v>462</v>
      </c>
      <c r="H1664" t="s">
        <v>463</v>
      </c>
      <c r="I1664" t="s">
        <v>464</v>
      </c>
      <c r="J1664">
        <v>108616</v>
      </c>
      <c r="K1664">
        <v>59516</v>
      </c>
      <c r="L1664">
        <v>277701</v>
      </c>
      <c r="Q1664" t="s">
        <v>465</v>
      </c>
      <c r="U1664">
        <v>7</v>
      </c>
      <c r="V1664">
        <v>17</v>
      </c>
      <c r="Y1664" t="s">
        <v>65</v>
      </c>
      <c r="Z1664">
        <v>345</v>
      </c>
      <c r="AA1664" t="s">
        <v>279</v>
      </c>
      <c r="AB1664" t="s">
        <v>21</v>
      </c>
      <c r="AC1664">
        <v>196</v>
      </c>
    </row>
    <row r="1665" spans="1:29" x14ac:dyDescent="0.25">
      <c r="A1665">
        <v>345</v>
      </c>
      <c r="B1665">
        <v>345101</v>
      </c>
      <c r="C1665">
        <v>6530</v>
      </c>
      <c r="D1665" t="str">
        <f>VLOOKUP(C1665,'Schedule 3'!A:M,13,FALSE)</f>
        <v>Operational/Non-Service Expenses</v>
      </c>
      <c r="E1665">
        <v>-0.4</v>
      </c>
      <c r="F1665" s="1">
        <v>42947</v>
      </c>
      <c r="G1665" t="s">
        <v>462</v>
      </c>
      <c r="H1665" t="s">
        <v>508</v>
      </c>
      <c r="I1665" t="s">
        <v>464</v>
      </c>
      <c r="J1665">
        <v>163089</v>
      </c>
      <c r="K1665">
        <v>59516</v>
      </c>
      <c r="L1665">
        <v>277701</v>
      </c>
      <c r="Q1665" t="s">
        <v>465</v>
      </c>
      <c r="U1665">
        <v>7</v>
      </c>
      <c r="V1665">
        <v>17</v>
      </c>
      <c r="Y1665" t="s">
        <v>65</v>
      </c>
      <c r="Z1665">
        <v>345</v>
      </c>
      <c r="AA1665" t="s">
        <v>279</v>
      </c>
      <c r="AB1665" t="s">
        <v>21</v>
      </c>
      <c r="AC1665">
        <v>198</v>
      </c>
    </row>
    <row r="1666" spans="1:29" x14ac:dyDescent="0.25">
      <c r="A1666">
        <v>345</v>
      </c>
      <c r="B1666">
        <v>345101</v>
      </c>
      <c r="C1666">
        <v>6530</v>
      </c>
      <c r="D1666" t="str">
        <f>VLOOKUP(C1666,'Schedule 3'!A:M,13,FALSE)</f>
        <v>Operational/Non-Service Expenses</v>
      </c>
      <c r="E1666">
        <v>0.21</v>
      </c>
      <c r="F1666" s="1">
        <v>42947</v>
      </c>
      <c r="G1666" t="s">
        <v>462</v>
      </c>
      <c r="H1666" t="s">
        <v>479</v>
      </c>
      <c r="I1666" t="s">
        <v>464</v>
      </c>
      <c r="J1666">
        <v>163090</v>
      </c>
      <c r="K1666">
        <v>59516</v>
      </c>
      <c r="L1666">
        <v>277701</v>
      </c>
      <c r="Q1666" t="s">
        <v>465</v>
      </c>
      <c r="U1666">
        <v>7</v>
      </c>
      <c r="V1666">
        <v>17</v>
      </c>
      <c r="Y1666" t="s">
        <v>65</v>
      </c>
      <c r="Z1666">
        <v>345</v>
      </c>
      <c r="AA1666" t="s">
        <v>279</v>
      </c>
      <c r="AB1666" t="s">
        <v>21</v>
      </c>
      <c r="AC1666">
        <v>200</v>
      </c>
    </row>
    <row r="1667" spans="1:29" x14ac:dyDescent="0.25">
      <c r="A1667">
        <v>345</v>
      </c>
      <c r="B1667">
        <v>345101</v>
      </c>
      <c r="C1667">
        <v>6530</v>
      </c>
      <c r="D1667" t="str">
        <f>VLOOKUP(C1667,'Schedule 3'!A:M,13,FALSE)</f>
        <v>Operational/Non-Service Expenses</v>
      </c>
      <c r="E1667">
        <v>0.53</v>
      </c>
      <c r="F1667" s="1">
        <v>42947</v>
      </c>
      <c r="G1667" t="s">
        <v>462</v>
      </c>
      <c r="H1667" t="s">
        <v>508</v>
      </c>
      <c r="I1667" t="s">
        <v>464</v>
      </c>
      <c r="J1667">
        <v>163091</v>
      </c>
      <c r="K1667">
        <v>59516</v>
      </c>
      <c r="L1667">
        <v>277701</v>
      </c>
      <c r="Q1667" t="s">
        <v>465</v>
      </c>
      <c r="U1667">
        <v>7</v>
      </c>
      <c r="V1667">
        <v>17</v>
      </c>
      <c r="Y1667" t="s">
        <v>65</v>
      </c>
      <c r="Z1667">
        <v>345</v>
      </c>
      <c r="AA1667" t="s">
        <v>279</v>
      </c>
      <c r="AB1667" t="s">
        <v>21</v>
      </c>
      <c r="AC1667">
        <v>202</v>
      </c>
    </row>
    <row r="1668" spans="1:29" x14ac:dyDescent="0.25">
      <c r="A1668">
        <v>345</v>
      </c>
      <c r="B1668">
        <v>345102</v>
      </c>
      <c r="C1668">
        <v>6530</v>
      </c>
      <c r="D1668" t="str">
        <f>VLOOKUP(C1668,'Schedule 3'!A:M,13,FALSE)</f>
        <v>Operational/Non-Service Expenses</v>
      </c>
      <c r="E1668">
        <v>-0.57999999999999996</v>
      </c>
      <c r="F1668" s="1">
        <v>42947</v>
      </c>
      <c r="G1668" t="s">
        <v>462</v>
      </c>
      <c r="H1668" t="s">
        <v>509</v>
      </c>
      <c r="I1668" t="s">
        <v>464</v>
      </c>
      <c r="J1668">
        <v>163151</v>
      </c>
      <c r="K1668">
        <v>59516</v>
      </c>
      <c r="L1668">
        <v>277701</v>
      </c>
      <c r="Q1668" t="s">
        <v>465</v>
      </c>
      <c r="U1668">
        <v>7</v>
      </c>
      <c r="V1668">
        <v>17</v>
      </c>
      <c r="Y1668" t="s">
        <v>65</v>
      </c>
      <c r="Z1668">
        <v>345</v>
      </c>
      <c r="AA1668" t="s">
        <v>279</v>
      </c>
      <c r="AB1668" t="s">
        <v>21</v>
      </c>
      <c r="AC1668">
        <v>204</v>
      </c>
    </row>
    <row r="1669" spans="1:29" x14ac:dyDescent="0.25">
      <c r="A1669">
        <v>345</v>
      </c>
      <c r="B1669">
        <v>345102</v>
      </c>
      <c r="C1669">
        <v>6530</v>
      </c>
      <c r="D1669" t="str">
        <f>VLOOKUP(C1669,'Schedule 3'!A:M,13,FALSE)</f>
        <v>Operational/Non-Service Expenses</v>
      </c>
      <c r="E1669">
        <v>-0.38</v>
      </c>
      <c r="F1669" s="1">
        <v>42947</v>
      </c>
      <c r="G1669" t="s">
        <v>462</v>
      </c>
      <c r="H1669" t="s">
        <v>510</v>
      </c>
      <c r="I1669" t="s">
        <v>464</v>
      </c>
      <c r="J1669">
        <v>163152</v>
      </c>
      <c r="K1669">
        <v>59516</v>
      </c>
      <c r="L1669">
        <v>277701</v>
      </c>
      <c r="Q1669" t="s">
        <v>465</v>
      </c>
      <c r="U1669">
        <v>7</v>
      </c>
      <c r="V1669">
        <v>17</v>
      </c>
      <c r="Y1669" t="s">
        <v>65</v>
      </c>
      <c r="Z1669">
        <v>345</v>
      </c>
      <c r="AA1669" t="s">
        <v>279</v>
      </c>
      <c r="AB1669" t="s">
        <v>21</v>
      </c>
      <c r="AC1669">
        <v>206</v>
      </c>
    </row>
    <row r="1670" spans="1:29" x14ac:dyDescent="0.25">
      <c r="A1670">
        <v>345</v>
      </c>
      <c r="B1670">
        <v>345102</v>
      </c>
      <c r="C1670">
        <v>6530</v>
      </c>
      <c r="D1670" t="str">
        <f>VLOOKUP(C1670,'Schedule 3'!A:M,13,FALSE)</f>
        <v>Operational/Non-Service Expenses</v>
      </c>
      <c r="E1670">
        <v>-0.12</v>
      </c>
      <c r="F1670" s="1">
        <v>42947</v>
      </c>
      <c r="G1670" t="s">
        <v>462</v>
      </c>
      <c r="H1670" t="s">
        <v>470</v>
      </c>
      <c r="I1670" t="s">
        <v>464</v>
      </c>
      <c r="J1670">
        <v>163153</v>
      </c>
      <c r="K1670">
        <v>59516</v>
      </c>
      <c r="L1670">
        <v>277701</v>
      </c>
      <c r="Q1670" t="s">
        <v>465</v>
      </c>
      <c r="U1670">
        <v>7</v>
      </c>
      <c r="V1670">
        <v>17</v>
      </c>
      <c r="Y1670" t="s">
        <v>65</v>
      </c>
      <c r="Z1670">
        <v>345</v>
      </c>
      <c r="AA1670" t="s">
        <v>279</v>
      </c>
      <c r="AB1670" t="s">
        <v>21</v>
      </c>
      <c r="AC1670">
        <v>208</v>
      </c>
    </row>
    <row r="1671" spans="1:29" x14ac:dyDescent="0.25">
      <c r="A1671">
        <v>345</v>
      </c>
      <c r="B1671">
        <v>345102</v>
      </c>
      <c r="C1671">
        <v>6530</v>
      </c>
      <c r="D1671" t="str">
        <f>VLOOKUP(C1671,'Schedule 3'!A:M,13,FALSE)</f>
        <v>Operational/Non-Service Expenses</v>
      </c>
      <c r="E1671">
        <v>0.12</v>
      </c>
      <c r="F1671" s="1">
        <v>42947</v>
      </c>
      <c r="G1671" t="s">
        <v>462</v>
      </c>
      <c r="H1671" t="s">
        <v>472</v>
      </c>
      <c r="I1671" t="s">
        <v>464</v>
      </c>
      <c r="J1671">
        <v>163154</v>
      </c>
      <c r="K1671">
        <v>59516</v>
      </c>
      <c r="L1671">
        <v>277701</v>
      </c>
      <c r="Q1671" t="s">
        <v>465</v>
      </c>
      <c r="U1671">
        <v>7</v>
      </c>
      <c r="V1671">
        <v>17</v>
      </c>
      <c r="Y1671" t="s">
        <v>65</v>
      </c>
      <c r="Z1671">
        <v>345</v>
      </c>
      <c r="AA1671" t="s">
        <v>279</v>
      </c>
      <c r="AB1671" t="s">
        <v>21</v>
      </c>
      <c r="AC1671">
        <v>210</v>
      </c>
    </row>
    <row r="1672" spans="1:29" x14ac:dyDescent="0.25">
      <c r="A1672">
        <v>345</v>
      </c>
      <c r="B1672">
        <v>345102</v>
      </c>
      <c r="C1672">
        <v>6530</v>
      </c>
      <c r="D1672" t="str">
        <f>VLOOKUP(C1672,'Schedule 3'!A:M,13,FALSE)</f>
        <v>Operational/Non-Service Expenses</v>
      </c>
      <c r="E1672">
        <v>0.34</v>
      </c>
      <c r="F1672" s="1">
        <v>42947</v>
      </c>
      <c r="G1672" t="s">
        <v>462</v>
      </c>
      <c r="H1672" t="s">
        <v>511</v>
      </c>
      <c r="I1672" t="s">
        <v>464</v>
      </c>
      <c r="J1672">
        <v>163155</v>
      </c>
      <c r="K1672">
        <v>59516</v>
      </c>
      <c r="L1672">
        <v>277701</v>
      </c>
      <c r="Q1672" t="s">
        <v>465</v>
      </c>
      <c r="U1672">
        <v>7</v>
      </c>
      <c r="V1672">
        <v>17</v>
      </c>
      <c r="Y1672" t="s">
        <v>65</v>
      </c>
      <c r="Z1672">
        <v>345</v>
      </c>
      <c r="AA1672" t="s">
        <v>279</v>
      </c>
      <c r="AB1672" t="s">
        <v>21</v>
      </c>
      <c r="AC1672">
        <v>212</v>
      </c>
    </row>
    <row r="1673" spans="1:29" x14ac:dyDescent="0.25">
      <c r="A1673">
        <v>345</v>
      </c>
      <c r="B1673">
        <v>345102</v>
      </c>
      <c r="C1673">
        <v>6530</v>
      </c>
      <c r="D1673" t="str">
        <f>VLOOKUP(C1673,'Schedule 3'!A:M,13,FALSE)</f>
        <v>Operational/Non-Service Expenses</v>
      </c>
      <c r="E1673">
        <v>0.4</v>
      </c>
      <c r="F1673" s="1">
        <v>42947</v>
      </c>
      <c r="G1673" t="s">
        <v>462</v>
      </c>
      <c r="H1673" t="s">
        <v>512</v>
      </c>
      <c r="I1673" t="s">
        <v>464</v>
      </c>
      <c r="J1673">
        <v>163156</v>
      </c>
      <c r="K1673">
        <v>59516</v>
      </c>
      <c r="L1673">
        <v>277701</v>
      </c>
      <c r="Q1673" t="s">
        <v>465</v>
      </c>
      <c r="U1673">
        <v>7</v>
      </c>
      <c r="V1673">
        <v>17</v>
      </c>
      <c r="Y1673" t="s">
        <v>65</v>
      </c>
      <c r="Z1673">
        <v>345</v>
      </c>
      <c r="AA1673" t="s">
        <v>279</v>
      </c>
      <c r="AB1673" t="s">
        <v>21</v>
      </c>
      <c r="AC1673">
        <v>214</v>
      </c>
    </row>
    <row r="1674" spans="1:29" x14ac:dyDescent="0.25">
      <c r="A1674">
        <v>345</v>
      </c>
      <c r="B1674">
        <v>345102</v>
      </c>
      <c r="C1674">
        <v>6530</v>
      </c>
      <c r="D1674" t="str">
        <f>VLOOKUP(C1674,'Schedule 3'!A:M,13,FALSE)</f>
        <v>Operational/Non-Service Expenses</v>
      </c>
      <c r="E1674">
        <v>0.45</v>
      </c>
      <c r="F1674" s="1">
        <v>42947</v>
      </c>
      <c r="G1674" t="s">
        <v>462</v>
      </c>
      <c r="H1674" t="s">
        <v>513</v>
      </c>
      <c r="I1674" t="s">
        <v>464</v>
      </c>
      <c r="J1674">
        <v>163157</v>
      </c>
      <c r="K1674">
        <v>59516</v>
      </c>
      <c r="L1674">
        <v>277701</v>
      </c>
      <c r="Q1674" t="s">
        <v>465</v>
      </c>
      <c r="U1674">
        <v>7</v>
      </c>
      <c r="V1674">
        <v>17</v>
      </c>
      <c r="Y1674" t="s">
        <v>65</v>
      </c>
      <c r="Z1674">
        <v>345</v>
      </c>
      <c r="AA1674" t="s">
        <v>279</v>
      </c>
      <c r="AB1674" t="s">
        <v>21</v>
      </c>
      <c r="AC1674">
        <v>216</v>
      </c>
    </row>
    <row r="1675" spans="1:29" x14ac:dyDescent="0.25">
      <c r="A1675">
        <v>345</v>
      </c>
      <c r="B1675">
        <v>345102</v>
      </c>
      <c r="C1675">
        <v>6530</v>
      </c>
      <c r="D1675" t="str">
        <f>VLOOKUP(C1675,'Schedule 3'!A:M,13,FALSE)</f>
        <v>Operational/Non-Service Expenses</v>
      </c>
      <c r="E1675">
        <v>0.46</v>
      </c>
      <c r="F1675" s="1">
        <v>42947</v>
      </c>
      <c r="G1675" t="s">
        <v>462</v>
      </c>
      <c r="H1675" t="s">
        <v>514</v>
      </c>
      <c r="I1675" t="s">
        <v>464</v>
      </c>
      <c r="J1675">
        <v>163158</v>
      </c>
      <c r="K1675">
        <v>59516</v>
      </c>
      <c r="L1675">
        <v>277701</v>
      </c>
      <c r="Q1675" t="s">
        <v>465</v>
      </c>
      <c r="U1675">
        <v>7</v>
      </c>
      <c r="V1675">
        <v>17</v>
      </c>
      <c r="Y1675" t="s">
        <v>65</v>
      </c>
      <c r="Z1675">
        <v>345</v>
      </c>
      <c r="AA1675" t="s">
        <v>279</v>
      </c>
      <c r="AB1675" t="s">
        <v>21</v>
      </c>
      <c r="AC1675">
        <v>218</v>
      </c>
    </row>
    <row r="1676" spans="1:29" x14ac:dyDescent="0.25">
      <c r="A1676">
        <v>345</v>
      </c>
      <c r="B1676">
        <v>345102</v>
      </c>
      <c r="C1676">
        <v>6530</v>
      </c>
      <c r="D1676" t="str">
        <f>VLOOKUP(C1676,'Schedule 3'!A:M,13,FALSE)</f>
        <v>Operational/Non-Service Expenses</v>
      </c>
      <c r="E1676">
        <v>0.52</v>
      </c>
      <c r="F1676" s="1">
        <v>42947</v>
      </c>
      <c r="G1676" t="s">
        <v>462</v>
      </c>
      <c r="H1676" t="s">
        <v>510</v>
      </c>
      <c r="I1676" t="s">
        <v>464</v>
      </c>
      <c r="J1676">
        <v>163159</v>
      </c>
      <c r="K1676">
        <v>59516</v>
      </c>
      <c r="L1676">
        <v>277701</v>
      </c>
      <c r="Q1676" t="s">
        <v>465</v>
      </c>
      <c r="U1676">
        <v>7</v>
      </c>
      <c r="V1676">
        <v>17</v>
      </c>
      <c r="Y1676" t="s">
        <v>65</v>
      </c>
      <c r="Z1676">
        <v>345</v>
      </c>
      <c r="AA1676" t="s">
        <v>279</v>
      </c>
      <c r="AB1676" t="s">
        <v>21</v>
      </c>
      <c r="AC1676">
        <v>220</v>
      </c>
    </row>
    <row r="1677" spans="1:29" x14ac:dyDescent="0.25">
      <c r="A1677">
        <v>345</v>
      </c>
      <c r="B1677">
        <v>345102</v>
      </c>
      <c r="C1677">
        <v>6530</v>
      </c>
      <c r="D1677" t="str">
        <f>VLOOKUP(C1677,'Schedule 3'!A:M,13,FALSE)</f>
        <v>Operational/Non-Service Expenses</v>
      </c>
      <c r="E1677">
        <v>0.78</v>
      </c>
      <c r="F1677" s="1">
        <v>42947</v>
      </c>
      <c r="G1677" t="s">
        <v>462</v>
      </c>
      <c r="H1677" t="s">
        <v>509</v>
      </c>
      <c r="I1677" t="s">
        <v>464</v>
      </c>
      <c r="J1677">
        <v>163160</v>
      </c>
      <c r="K1677">
        <v>59516</v>
      </c>
      <c r="L1677">
        <v>277701</v>
      </c>
      <c r="Q1677" t="s">
        <v>465</v>
      </c>
      <c r="U1677">
        <v>7</v>
      </c>
      <c r="V1677">
        <v>17</v>
      </c>
      <c r="Y1677" t="s">
        <v>65</v>
      </c>
      <c r="Z1677">
        <v>345</v>
      </c>
      <c r="AA1677" t="s">
        <v>279</v>
      </c>
      <c r="AB1677" t="s">
        <v>21</v>
      </c>
      <c r="AC1677">
        <v>222</v>
      </c>
    </row>
    <row r="1678" spans="1:29" x14ac:dyDescent="0.25">
      <c r="A1678">
        <v>345</v>
      </c>
      <c r="B1678">
        <v>345102</v>
      </c>
      <c r="C1678">
        <v>6530</v>
      </c>
      <c r="D1678" t="str">
        <f>VLOOKUP(C1678,'Schedule 3'!A:M,13,FALSE)</f>
        <v>Operational/Non-Service Expenses</v>
      </c>
      <c r="E1678">
        <v>0.79</v>
      </c>
      <c r="F1678" s="1">
        <v>42947</v>
      </c>
      <c r="G1678" t="s">
        <v>462</v>
      </c>
      <c r="H1678" t="s">
        <v>512</v>
      </c>
      <c r="I1678" t="s">
        <v>464</v>
      </c>
      <c r="J1678">
        <v>163161</v>
      </c>
      <c r="K1678">
        <v>59516</v>
      </c>
      <c r="L1678">
        <v>277701</v>
      </c>
      <c r="Q1678" t="s">
        <v>465</v>
      </c>
      <c r="U1678">
        <v>7</v>
      </c>
      <c r="V1678">
        <v>17</v>
      </c>
      <c r="Y1678" t="s">
        <v>65</v>
      </c>
      <c r="Z1678">
        <v>345</v>
      </c>
      <c r="AA1678" t="s">
        <v>279</v>
      </c>
      <c r="AB1678" t="s">
        <v>21</v>
      </c>
      <c r="AC1678">
        <v>224</v>
      </c>
    </row>
    <row r="1679" spans="1:29" x14ac:dyDescent="0.25">
      <c r="A1679">
        <v>345</v>
      </c>
      <c r="B1679">
        <v>345102</v>
      </c>
      <c r="C1679">
        <v>6530</v>
      </c>
      <c r="D1679" t="str">
        <f>VLOOKUP(C1679,'Schedule 3'!A:M,13,FALSE)</f>
        <v>Operational/Non-Service Expenses</v>
      </c>
      <c r="E1679">
        <v>1.22</v>
      </c>
      <c r="F1679" s="1">
        <v>42947</v>
      </c>
      <c r="G1679" t="s">
        <v>462</v>
      </c>
      <c r="H1679" t="s">
        <v>471</v>
      </c>
      <c r="I1679" t="s">
        <v>464</v>
      </c>
      <c r="J1679">
        <v>163162</v>
      </c>
      <c r="K1679">
        <v>59516</v>
      </c>
      <c r="L1679">
        <v>277701</v>
      </c>
      <c r="Q1679" t="s">
        <v>465</v>
      </c>
      <c r="U1679">
        <v>7</v>
      </c>
      <c r="V1679">
        <v>17</v>
      </c>
      <c r="Y1679" t="s">
        <v>65</v>
      </c>
      <c r="Z1679">
        <v>345</v>
      </c>
      <c r="AA1679" t="s">
        <v>279</v>
      </c>
      <c r="AB1679" t="s">
        <v>21</v>
      </c>
      <c r="AC1679">
        <v>226</v>
      </c>
    </row>
    <row r="1680" spans="1:29" x14ac:dyDescent="0.25">
      <c r="A1680">
        <v>345</v>
      </c>
      <c r="B1680">
        <v>345102</v>
      </c>
      <c r="C1680">
        <v>6530</v>
      </c>
      <c r="D1680" t="str">
        <f>VLOOKUP(C1680,'Schedule 3'!A:M,13,FALSE)</f>
        <v>Operational/Non-Service Expenses</v>
      </c>
      <c r="E1680">
        <v>1.22</v>
      </c>
      <c r="F1680" s="1">
        <v>42947</v>
      </c>
      <c r="G1680" t="s">
        <v>462</v>
      </c>
      <c r="H1680" t="s">
        <v>478</v>
      </c>
      <c r="I1680" t="s">
        <v>464</v>
      </c>
      <c r="J1680">
        <v>163163</v>
      </c>
      <c r="K1680">
        <v>59516</v>
      </c>
      <c r="L1680">
        <v>277701</v>
      </c>
      <c r="Q1680" t="s">
        <v>465</v>
      </c>
      <c r="U1680">
        <v>7</v>
      </c>
      <c r="V1680">
        <v>17</v>
      </c>
      <c r="Y1680" t="s">
        <v>65</v>
      </c>
      <c r="Z1680">
        <v>345</v>
      </c>
      <c r="AA1680" t="s">
        <v>279</v>
      </c>
      <c r="AB1680" t="s">
        <v>21</v>
      </c>
      <c r="AC1680">
        <v>228</v>
      </c>
    </row>
    <row r="1681" spans="1:29" x14ac:dyDescent="0.25">
      <c r="A1681">
        <v>345</v>
      </c>
      <c r="B1681">
        <v>345102</v>
      </c>
      <c r="C1681">
        <v>6530</v>
      </c>
      <c r="D1681" t="str">
        <f>VLOOKUP(C1681,'Schedule 3'!A:M,13,FALSE)</f>
        <v>Operational/Non-Service Expenses</v>
      </c>
      <c r="E1681">
        <v>1.59</v>
      </c>
      <c r="F1681" s="1">
        <v>42947</v>
      </c>
      <c r="G1681" t="s">
        <v>462</v>
      </c>
      <c r="H1681" t="s">
        <v>475</v>
      </c>
      <c r="I1681" t="s">
        <v>464</v>
      </c>
      <c r="J1681">
        <v>163164</v>
      </c>
      <c r="K1681">
        <v>59516</v>
      </c>
      <c r="L1681">
        <v>277701</v>
      </c>
      <c r="Q1681" t="s">
        <v>465</v>
      </c>
      <c r="U1681">
        <v>7</v>
      </c>
      <c r="V1681">
        <v>17</v>
      </c>
      <c r="Y1681" t="s">
        <v>65</v>
      </c>
      <c r="Z1681">
        <v>345</v>
      </c>
      <c r="AA1681" t="s">
        <v>279</v>
      </c>
      <c r="AB1681" t="s">
        <v>21</v>
      </c>
      <c r="AC1681">
        <v>230</v>
      </c>
    </row>
    <row r="1682" spans="1:29" x14ac:dyDescent="0.25">
      <c r="A1682">
        <v>345</v>
      </c>
      <c r="B1682">
        <v>345102</v>
      </c>
      <c r="C1682">
        <v>6530</v>
      </c>
      <c r="D1682" t="str">
        <f>VLOOKUP(C1682,'Schedule 3'!A:M,13,FALSE)</f>
        <v>Operational/Non-Service Expenses</v>
      </c>
      <c r="E1682">
        <v>1.98</v>
      </c>
      <c r="F1682" s="1">
        <v>42947</v>
      </c>
      <c r="G1682" t="s">
        <v>462</v>
      </c>
      <c r="H1682" t="s">
        <v>500</v>
      </c>
      <c r="I1682" t="s">
        <v>464</v>
      </c>
      <c r="J1682">
        <v>163165</v>
      </c>
      <c r="K1682">
        <v>59516</v>
      </c>
      <c r="L1682">
        <v>277701</v>
      </c>
      <c r="Q1682" t="s">
        <v>465</v>
      </c>
      <c r="U1682">
        <v>7</v>
      </c>
      <c r="V1682">
        <v>17</v>
      </c>
      <c r="Y1682" t="s">
        <v>65</v>
      </c>
      <c r="Z1682">
        <v>345</v>
      </c>
      <c r="AA1682" t="s">
        <v>279</v>
      </c>
      <c r="AB1682" t="s">
        <v>21</v>
      </c>
      <c r="AC1682">
        <v>232</v>
      </c>
    </row>
    <row r="1683" spans="1:29" x14ac:dyDescent="0.25">
      <c r="A1683">
        <v>345</v>
      </c>
      <c r="B1683">
        <v>345102</v>
      </c>
      <c r="C1683">
        <v>6530</v>
      </c>
      <c r="D1683" t="str">
        <f>VLOOKUP(C1683,'Schedule 3'!A:M,13,FALSE)</f>
        <v>Operational/Non-Service Expenses</v>
      </c>
      <c r="E1683">
        <v>4.5999999999999996</v>
      </c>
      <c r="F1683" s="1">
        <v>42947</v>
      </c>
      <c r="G1683" t="s">
        <v>462</v>
      </c>
      <c r="H1683" t="s">
        <v>479</v>
      </c>
      <c r="I1683" t="s">
        <v>464</v>
      </c>
      <c r="J1683">
        <v>163166</v>
      </c>
      <c r="K1683">
        <v>59516</v>
      </c>
      <c r="L1683">
        <v>277701</v>
      </c>
      <c r="Q1683" t="s">
        <v>465</v>
      </c>
      <c r="U1683">
        <v>7</v>
      </c>
      <c r="V1683">
        <v>17</v>
      </c>
      <c r="Y1683" t="s">
        <v>65</v>
      </c>
      <c r="Z1683">
        <v>345</v>
      </c>
      <c r="AA1683" t="s">
        <v>279</v>
      </c>
      <c r="AB1683" t="s">
        <v>21</v>
      </c>
      <c r="AC1683">
        <v>234</v>
      </c>
    </row>
    <row r="1684" spans="1:29" x14ac:dyDescent="0.25">
      <c r="A1684">
        <v>345</v>
      </c>
      <c r="B1684">
        <v>345102</v>
      </c>
      <c r="C1684">
        <v>6530</v>
      </c>
      <c r="D1684" t="str">
        <f>VLOOKUP(C1684,'Schedule 3'!A:M,13,FALSE)</f>
        <v>Operational/Non-Service Expenses</v>
      </c>
      <c r="E1684">
        <v>7.29</v>
      </c>
      <c r="F1684" s="1">
        <v>42947</v>
      </c>
      <c r="G1684" t="s">
        <v>462</v>
      </c>
      <c r="H1684" t="s">
        <v>492</v>
      </c>
      <c r="I1684" t="s">
        <v>464</v>
      </c>
      <c r="J1684">
        <v>163167</v>
      </c>
      <c r="K1684">
        <v>59516</v>
      </c>
      <c r="L1684">
        <v>277701</v>
      </c>
      <c r="Q1684" t="s">
        <v>465</v>
      </c>
      <c r="U1684">
        <v>7</v>
      </c>
      <c r="V1684">
        <v>17</v>
      </c>
      <c r="Y1684" t="s">
        <v>65</v>
      </c>
      <c r="Z1684">
        <v>345</v>
      </c>
      <c r="AA1684" t="s">
        <v>279</v>
      </c>
      <c r="AB1684" t="s">
        <v>21</v>
      </c>
      <c r="AC1684">
        <v>236</v>
      </c>
    </row>
    <row r="1685" spans="1:29" x14ac:dyDescent="0.25">
      <c r="A1685">
        <v>345</v>
      </c>
      <c r="B1685">
        <v>345102</v>
      </c>
      <c r="C1685">
        <v>6530</v>
      </c>
      <c r="D1685" t="str">
        <f>VLOOKUP(C1685,'Schedule 3'!A:M,13,FALSE)</f>
        <v>Operational/Non-Service Expenses</v>
      </c>
      <c r="E1685">
        <v>9.1300000000000008</v>
      </c>
      <c r="F1685" s="1">
        <v>42947</v>
      </c>
      <c r="G1685" t="s">
        <v>462</v>
      </c>
      <c r="H1685" t="s">
        <v>480</v>
      </c>
      <c r="I1685" t="s">
        <v>464</v>
      </c>
      <c r="J1685">
        <v>163168</v>
      </c>
      <c r="K1685">
        <v>59516</v>
      </c>
      <c r="L1685">
        <v>277701</v>
      </c>
      <c r="Q1685" t="s">
        <v>465</v>
      </c>
      <c r="U1685">
        <v>7</v>
      </c>
      <c r="V1685">
        <v>17</v>
      </c>
      <c r="Y1685" t="s">
        <v>65</v>
      </c>
      <c r="Z1685">
        <v>345</v>
      </c>
      <c r="AA1685" t="s">
        <v>279</v>
      </c>
      <c r="AB1685" t="s">
        <v>21</v>
      </c>
      <c r="AC1685">
        <v>238</v>
      </c>
    </row>
    <row r="1686" spans="1:29" x14ac:dyDescent="0.25">
      <c r="A1686">
        <v>345</v>
      </c>
      <c r="B1686">
        <v>345101</v>
      </c>
      <c r="C1686">
        <v>6530</v>
      </c>
      <c r="D1686" t="str">
        <f>VLOOKUP(C1686,'Schedule 3'!A:M,13,FALSE)</f>
        <v>Operational/Non-Service Expenses</v>
      </c>
      <c r="E1686">
        <v>80.52</v>
      </c>
      <c r="F1686" s="1">
        <v>42947</v>
      </c>
      <c r="G1686" t="s">
        <v>462</v>
      </c>
      <c r="H1686" t="s">
        <v>515</v>
      </c>
      <c r="I1686" t="s">
        <v>464</v>
      </c>
      <c r="J1686">
        <v>2003112</v>
      </c>
      <c r="K1686">
        <v>59516</v>
      </c>
      <c r="L1686">
        <v>277701</v>
      </c>
      <c r="Q1686" t="s">
        <v>465</v>
      </c>
      <c r="U1686">
        <v>7</v>
      </c>
      <c r="V1686">
        <v>17</v>
      </c>
      <c r="Y1686" t="s">
        <v>65</v>
      </c>
      <c r="Z1686">
        <v>345</v>
      </c>
      <c r="AA1686" t="s">
        <v>279</v>
      </c>
      <c r="AB1686" t="s">
        <v>21</v>
      </c>
      <c r="AC1686">
        <v>240</v>
      </c>
    </row>
    <row r="1687" spans="1:29" x14ac:dyDescent="0.25">
      <c r="A1687">
        <v>345</v>
      </c>
      <c r="B1687">
        <v>345101</v>
      </c>
      <c r="C1687">
        <v>6530</v>
      </c>
      <c r="D1687" t="str">
        <f>VLOOKUP(C1687,'Schedule 3'!A:M,13,FALSE)</f>
        <v>Operational/Non-Service Expenses</v>
      </c>
      <c r="E1687">
        <v>89.01</v>
      </c>
      <c r="F1687" s="1">
        <v>42947</v>
      </c>
      <c r="G1687" t="s">
        <v>462</v>
      </c>
      <c r="H1687" t="s">
        <v>516</v>
      </c>
      <c r="I1687" t="s">
        <v>464</v>
      </c>
      <c r="J1687">
        <v>2003113</v>
      </c>
      <c r="K1687">
        <v>59516</v>
      </c>
      <c r="L1687">
        <v>277701</v>
      </c>
      <c r="Q1687" t="s">
        <v>465</v>
      </c>
      <c r="U1687">
        <v>7</v>
      </c>
      <c r="V1687">
        <v>17</v>
      </c>
      <c r="Y1687" t="s">
        <v>65</v>
      </c>
      <c r="Z1687">
        <v>345</v>
      </c>
      <c r="AA1687" t="s">
        <v>279</v>
      </c>
      <c r="AB1687" t="s">
        <v>21</v>
      </c>
      <c r="AC1687">
        <v>242</v>
      </c>
    </row>
    <row r="1688" spans="1:29" x14ac:dyDescent="0.25">
      <c r="A1688">
        <v>345</v>
      </c>
      <c r="B1688">
        <v>345102</v>
      </c>
      <c r="C1688">
        <v>6530</v>
      </c>
      <c r="D1688" t="str">
        <f>VLOOKUP(C1688,'Schedule 3'!A:M,13,FALSE)</f>
        <v>Operational/Non-Service Expenses</v>
      </c>
      <c r="E1688">
        <v>102.91</v>
      </c>
      <c r="F1688" s="1">
        <v>42947</v>
      </c>
      <c r="G1688" t="s">
        <v>462</v>
      </c>
      <c r="H1688" t="s">
        <v>517</v>
      </c>
      <c r="I1688" t="s">
        <v>464</v>
      </c>
      <c r="J1688">
        <v>5000343</v>
      </c>
      <c r="K1688">
        <v>59516</v>
      </c>
      <c r="L1688">
        <v>277701</v>
      </c>
      <c r="Q1688" t="s">
        <v>465</v>
      </c>
      <c r="U1688">
        <v>7</v>
      </c>
      <c r="V1688">
        <v>17</v>
      </c>
      <c r="Y1688" t="s">
        <v>65</v>
      </c>
      <c r="Z1688">
        <v>345</v>
      </c>
      <c r="AA1688" t="s">
        <v>279</v>
      </c>
      <c r="AB1688" t="s">
        <v>21</v>
      </c>
      <c r="AC1688">
        <v>244</v>
      </c>
    </row>
    <row r="1689" spans="1:29" x14ac:dyDescent="0.25">
      <c r="A1689">
        <v>345</v>
      </c>
      <c r="B1689">
        <v>345102</v>
      </c>
      <c r="C1689">
        <v>6530</v>
      </c>
      <c r="D1689" t="str">
        <f>VLOOKUP(C1689,'Schedule 3'!A:M,13,FALSE)</f>
        <v>Operational/Non-Service Expenses</v>
      </c>
      <c r="E1689">
        <v>115.86</v>
      </c>
      <c r="F1689" s="1">
        <v>42947</v>
      </c>
      <c r="G1689" t="s">
        <v>462</v>
      </c>
      <c r="H1689" t="s">
        <v>518</v>
      </c>
      <c r="I1689" t="s">
        <v>464</v>
      </c>
      <c r="J1689">
        <v>5000527</v>
      </c>
      <c r="K1689">
        <v>59516</v>
      </c>
      <c r="L1689">
        <v>277701</v>
      </c>
      <c r="Q1689" t="s">
        <v>465</v>
      </c>
      <c r="U1689">
        <v>7</v>
      </c>
      <c r="V1689">
        <v>17</v>
      </c>
      <c r="Y1689" t="s">
        <v>65</v>
      </c>
      <c r="Z1689">
        <v>345</v>
      </c>
      <c r="AA1689" t="s">
        <v>279</v>
      </c>
      <c r="AB1689" t="s">
        <v>21</v>
      </c>
      <c r="AC1689">
        <v>246</v>
      </c>
    </row>
    <row r="1690" spans="1:29" x14ac:dyDescent="0.25">
      <c r="A1690">
        <v>345</v>
      </c>
      <c r="B1690">
        <v>345102</v>
      </c>
      <c r="C1690">
        <v>6530</v>
      </c>
      <c r="D1690" t="str">
        <f>VLOOKUP(C1690,'Schedule 3'!A:M,13,FALSE)</f>
        <v>Operational/Non-Service Expenses</v>
      </c>
      <c r="E1690">
        <v>168.65</v>
      </c>
      <c r="F1690" s="1">
        <v>42947</v>
      </c>
      <c r="G1690" t="s">
        <v>462</v>
      </c>
      <c r="H1690" t="s">
        <v>519</v>
      </c>
      <c r="I1690" t="s">
        <v>464</v>
      </c>
      <c r="J1690">
        <v>5000528</v>
      </c>
      <c r="K1690">
        <v>59516</v>
      </c>
      <c r="L1690">
        <v>277701</v>
      </c>
      <c r="Q1690" t="s">
        <v>465</v>
      </c>
      <c r="U1690">
        <v>7</v>
      </c>
      <c r="V1690">
        <v>17</v>
      </c>
      <c r="Y1690" t="s">
        <v>65</v>
      </c>
      <c r="Z1690">
        <v>345</v>
      </c>
      <c r="AA1690" t="s">
        <v>279</v>
      </c>
      <c r="AB1690" t="s">
        <v>21</v>
      </c>
      <c r="AC1690">
        <v>248</v>
      </c>
    </row>
    <row r="1691" spans="1:29" x14ac:dyDescent="0.25">
      <c r="A1691">
        <v>345</v>
      </c>
      <c r="B1691">
        <v>345101</v>
      </c>
      <c r="C1691">
        <v>6535</v>
      </c>
      <c r="D1691" t="str">
        <f>VLOOKUP(C1691,'Schedule 3'!A:M,13,FALSE)</f>
        <v>Operational/Non-Service Expenses</v>
      </c>
      <c r="E1691">
        <v>199.52</v>
      </c>
      <c r="F1691" s="1">
        <v>42947</v>
      </c>
      <c r="G1691" t="s">
        <v>462</v>
      </c>
      <c r="H1691" t="s">
        <v>520</v>
      </c>
      <c r="I1691" t="s">
        <v>464</v>
      </c>
      <c r="J1691">
        <v>96127</v>
      </c>
      <c r="K1691">
        <v>59516</v>
      </c>
      <c r="L1691">
        <v>277701</v>
      </c>
      <c r="Q1691" t="s">
        <v>465</v>
      </c>
      <c r="U1691">
        <v>7</v>
      </c>
      <c r="V1691">
        <v>17</v>
      </c>
      <c r="Y1691" t="s">
        <v>65</v>
      </c>
      <c r="Z1691">
        <v>345</v>
      </c>
      <c r="AA1691" t="s">
        <v>279</v>
      </c>
      <c r="AB1691" t="s">
        <v>21</v>
      </c>
      <c r="AC1691">
        <v>250</v>
      </c>
    </row>
    <row r="1692" spans="1:29" x14ac:dyDescent="0.25">
      <c r="A1692">
        <v>345</v>
      </c>
      <c r="B1692">
        <v>345102</v>
      </c>
      <c r="C1692">
        <v>6535</v>
      </c>
      <c r="D1692" t="str">
        <f>VLOOKUP(C1692,'Schedule 3'!A:M,13,FALSE)</f>
        <v>Operational/Non-Service Expenses</v>
      </c>
      <c r="E1692">
        <v>383.91</v>
      </c>
      <c r="F1692" s="1">
        <v>42947</v>
      </c>
      <c r="G1692" t="s">
        <v>462</v>
      </c>
      <c r="H1692" t="s">
        <v>520</v>
      </c>
      <c r="I1692" t="s">
        <v>464</v>
      </c>
      <c r="J1692">
        <v>96128</v>
      </c>
      <c r="K1692">
        <v>59516</v>
      </c>
      <c r="L1692">
        <v>277701</v>
      </c>
      <c r="Q1692" t="s">
        <v>465</v>
      </c>
      <c r="U1692">
        <v>7</v>
      </c>
      <c r="V1692">
        <v>17</v>
      </c>
      <c r="Y1692" t="s">
        <v>65</v>
      </c>
      <c r="Z1692">
        <v>345</v>
      </c>
      <c r="AA1692" t="s">
        <v>279</v>
      </c>
      <c r="AB1692" t="s">
        <v>21</v>
      </c>
      <c r="AC1692">
        <v>252</v>
      </c>
    </row>
    <row r="1693" spans="1:29" x14ac:dyDescent="0.25">
      <c r="A1693">
        <v>345</v>
      </c>
      <c r="B1693">
        <v>345101</v>
      </c>
      <c r="C1693">
        <v>6535</v>
      </c>
      <c r="D1693" t="str">
        <f>VLOOKUP(C1693,'Schedule 3'!A:M,13,FALSE)</f>
        <v>Operational/Non-Service Expenses</v>
      </c>
      <c r="E1693">
        <v>0.06</v>
      </c>
      <c r="F1693" s="1">
        <v>42947</v>
      </c>
      <c r="G1693" t="s">
        <v>462</v>
      </c>
      <c r="H1693" t="s">
        <v>463</v>
      </c>
      <c r="I1693" t="s">
        <v>464</v>
      </c>
      <c r="J1693">
        <v>108582</v>
      </c>
      <c r="K1693">
        <v>59516</v>
      </c>
      <c r="L1693">
        <v>277701</v>
      </c>
      <c r="Q1693" t="s">
        <v>465</v>
      </c>
      <c r="U1693">
        <v>7</v>
      </c>
      <c r="V1693">
        <v>17</v>
      </c>
      <c r="Y1693" t="s">
        <v>65</v>
      </c>
      <c r="Z1693">
        <v>345</v>
      </c>
      <c r="AA1693" t="s">
        <v>279</v>
      </c>
      <c r="AB1693" t="s">
        <v>21</v>
      </c>
      <c r="AC1693">
        <v>254</v>
      </c>
    </row>
    <row r="1694" spans="1:29" x14ac:dyDescent="0.25">
      <c r="A1694">
        <v>345</v>
      </c>
      <c r="B1694">
        <v>345101</v>
      </c>
      <c r="C1694">
        <v>6535</v>
      </c>
      <c r="D1694" t="str">
        <f>VLOOKUP(C1694,'Schedule 3'!A:M,13,FALSE)</f>
        <v>Operational/Non-Service Expenses</v>
      </c>
      <c r="E1694">
        <v>162.61000000000001</v>
      </c>
      <c r="F1694" s="1">
        <v>42947</v>
      </c>
      <c r="G1694" t="s">
        <v>462</v>
      </c>
      <c r="H1694" t="s">
        <v>463</v>
      </c>
      <c r="I1694" t="s">
        <v>464</v>
      </c>
      <c r="J1694">
        <v>108597</v>
      </c>
      <c r="K1694">
        <v>59516</v>
      </c>
      <c r="L1694">
        <v>277701</v>
      </c>
      <c r="Q1694" t="s">
        <v>465</v>
      </c>
      <c r="U1694">
        <v>7</v>
      </c>
      <c r="V1694">
        <v>17</v>
      </c>
      <c r="Y1694" t="s">
        <v>65</v>
      </c>
      <c r="Z1694">
        <v>345</v>
      </c>
      <c r="AA1694" t="s">
        <v>279</v>
      </c>
      <c r="AB1694" t="s">
        <v>21</v>
      </c>
      <c r="AC1694">
        <v>256</v>
      </c>
    </row>
    <row r="1695" spans="1:29" x14ac:dyDescent="0.25">
      <c r="A1695">
        <v>345</v>
      </c>
      <c r="B1695">
        <v>345102</v>
      </c>
      <c r="C1695">
        <v>6535</v>
      </c>
      <c r="D1695" t="str">
        <f>VLOOKUP(C1695,'Schedule 3'!A:M,13,FALSE)</f>
        <v>Operational/Non-Service Expenses</v>
      </c>
      <c r="E1695">
        <v>936.25</v>
      </c>
      <c r="F1695" s="1">
        <v>42947</v>
      </c>
      <c r="G1695" t="s">
        <v>462</v>
      </c>
      <c r="H1695" t="s">
        <v>463</v>
      </c>
      <c r="I1695" t="s">
        <v>464</v>
      </c>
      <c r="J1695">
        <v>108617</v>
      </c>
      <c r="K1695">
        <v>59516</v>
      </c>
      <c r="L1695">
        <v>277701</v>
      </c>
      <c r="Q1695" t="s">
        <v>465</v>
      </c>
      <c r="U1695">
        <v>7</v>
      </c>
      <c r="V1695">
        <v>17</v>
      </c>
      <c r="Y1695" t="s">
        <v>65</v>
      </c>
      <c r="Z1695">
        <v>345</v>
      </c>
      <c r="AA1695" t="s">
        <v>279</v>
      </c>
      <c r="AB1695" t="s">
        <v>21</v>
      </c>
      <c r="AC1695">
        <v>258</v>
      </c>
    </row>
    <row r="1696" spans="1:29" x14ac:dyDescent="0.25">
      <c r="A1696">
        <v>345</v>
      </c>
      <c r="B1696">
        <v>345101</v>
      </c>
      <c r="C1696">
        <v>6535</v>
      </c>
      <c r="D1696" t="str">
        <f>VLOOKUP(C1696,'Schedule 3'!A:M,13,FALSE)</f>
        <v>Operational/Non-Service Expenses</v>
      </c>
      <c r="E1696">
        <v>-0.5</v>
      </c>
      <c r="F1696" s="1">
        <v>42947</v>
      </c>
      <c r="G1696" t="s">
        <v>462</v>
      </c>
      <c r="H1696" t="s">
        <v>473</v>
      </c>
      <c r="I1696" t="s">
        <v>464</v>
      </c>
      <c r="J1696">
        <v>163092</v>
      </c>
      <c r="K1696">
        <v>59516</v>
      </c>
      <c r="L1696">
        <v>277701</v>
      </c>
      <c r="Q1696" t="s">
        <v>465</v>
      </c>
      <c r="U1696">
        <v>7</v>
      </c>
      <c r="V1696">
        <v>17</v>
      </c>
      <c r="Y1696" t="s">
        <v>65</v>
      </c>
      <c r="Z1696">
        <v>345</v>
      </c>
      <c r="AA1696" t="s">
        <v>279</v>
      </c>
      <c r="AB1696" t="s">
        <v>21</v>
      </c>
      <c r="AC1696">
        <v>260</v>
      </c>
    </row>
    <row r="1697" spans="1:29" x14ac:dyDescent="0.25">
      <c r="A1697">
        <v>345</v>
      </c>
      <c r="B1697">
        <v>345101</v>
      </c>
      <c r="C1697">
        <v>6535</v>
      </c>
      <c r="D1697" t="str">
        <f>VLOOKUP(C1697,'Schedule 3'!A:M,13,FALSE)</f>
        <v>Operational/Non-Service Expenses</v>
      </c>
      <c r="E1697">
        <v>-0.19</v>
      </c>
      <c r="F1697" s="1">
        <v>42947</v>
      </c>
      <c r="G1697" t="s">
        <v>462</v>
      </c>
      <c r="H1697" t="s">
        <v>473</v>
      </c>
      <c r="I1697" t="s">
        <v>464</v>
      </c>
      <c r="J1697">
        <v>163093</v>
      </c>
      <c r="K1697">
        <v>59516</v>
      </c>
      <c r="L1697">
        <v>277701</v>
      </c>
      <c r="Q1697" t="s">
        <v>465</v>
      </c>
      <c r="U1697">
        <v>7</v>
      </c>
      <c r="V1697">
        <v>17</v>
      </c>
      <c r="Y1697" t="s">
        <v>65</v>
      </c>
      <c r="Z1697">
        <v>345</v>
      </c>
      <c r="AA1697" t="s">
        <v>279</v>
      </c>
      <c r="AB1697" t="s">
        <v>21</v>
      </c>
      <c r="AC1697">
        <v>262</v>
      </c>
    </row>
    <row r="1698" spans="1:29" x14ac:dyDescent="0.25">
      <c r="A1698">
        <v>345</v>
      </c>
      <c r="B1698">
        <v>345101</v>
      </c>
      <c r="C1698">
        <v>6535</v>
      </c>
      <c r="D1698" t="str">
        <f>VLOOKUP(C1698,'Schedule 3'!A:M,13,FALSE)</f>
        <v>Operational/Non-Service Expenses</v>
      </c>
      <c r="E1698">
        <v>0.01</v>
      </c>
      <c r="F1698" s="1">
        <v>42947</v>
      </c>
      <c r="G1698" t="s">
        <v>462</v>
      </c>
      <c r="H1698" t="s">
        <v>521</v>
      </c>
      <c r="I1698" t="s">
        <v>464</v>
      </c>
      <c r="J1698">
        <v>163094</v>
      </c>
      <c r="K1698">
        <v>59516</v>
      </c>
      <c r="L1698">
        <v>277701</v>
      </c>
      <c r="Q1698" t="s">
        <v>465</v>
      </c>
      <c r="U1698">
        <v>7</v>
      </c>
      <c r="V1698">
        <v>17</v>
      </c>
      <c r="Y1698" t="s">
        <v>65</v>
      </c>
      <c r="Z1698">
        <v>345</v>
      </c>
      <c r="AA1698" t="s">
        <v>279</v>
      </c>
      <c r="AB1698" t="s">
        <v>21</v>
      </c>
      <c r="AC1698">
        <v>264</v>
      </c>
    </row>
    <row r="1699" spans="1:29" x14ac:dyDescent="0.25">
      <c r="A1699">
        <v>345</v>
      </c>
      <c r="B1699">
        <v>345101</v>
      </c>
      <c r="C1699">
        <v>6535</v>
      </c>
      <c r="D1699" t="str">
        <f>VLOOKUP(C1699,'Schedule 3'!A:M,13,FALSE)</f>
        <v>Operational/Non-Service Expenses</v>
      </c>
      <c r="E1699">
        <v>0.13</v>
      </c>
      <c r="F1699" s="1">
        <v>42947</v>
      </c>
      <c r="G1699" t="s">
        <v>462</v>
      </c>
      <c r="H1699" t="s">
        <v>501</v>
      </c>
      <c r="I1699" t="s">
        <v>464</v>
      </c>
      <c r="J1699">
        <v>163095</v>
      </c>
      <c r="K1699">
        <v>59516</v>
      </c>
      <c r="L1699">
        <v>277701</v>
      </c>
      <c r="Q1699" t="s">
        <v>465</v>
      </c>
      <c r="U1699">
        <v>7</v>
      </c>
      <c r="V1699">
        <v>17</v>
      </c>
      <c r="Y1699" t="s">
        <v>65</v>
      </c>
      <c r="Z1699">
        <v>345</v>
      </c>
      <c r="AA1699" t="s">
        <v>279</v>
      </c>
      <c r="AB1699" t="s">
        <v>21</v>
      </c>
      <c r="AC1699">
        <v>266</v>
      </c>
    </row>
    <row r="1700" spans="1:29" x14ac:dyDescent="0.25">
      <c r="A1700">
        <v>345</v>
      </c>
      <c r="B1700">
        <v>345101</v>
      </c>
      <c r="C1700">
        <v>6535</v>
      </c>
      <c r="D1700" t="str">
        <f>VLOOKUP(C1700,'Schedule 3'!A:M,13,FALSE)</f>
        <v>Operational/Non-Service Expenses</v>
      </c>
      <c r="E1700">
        <v>0.21</v>
      </c>
      <c r="F1700" s="1">
        <v>42947</v>
      </c>
      <c r="G1700" t="s">
        <v>462</v>
      </c>
      <c r="H1700" t="s">
        <v>471</v>
      </c>
      <c r="I1700" t="s">
        <v>464</v>
      </c>
      <c r="J1700">
        <v>163096</v>
      </c>
      <c r="K1700">
        <v>59516</v>
      </c>
      <c r="L1700">
        <v>277701</v>
      </c>
      <c r="Q1700" t="s">
        <v>465</v>
      </c>
      <c r="U1700">
        <v>7</v>
      </c>
      <c r="V1700">
        <v>17</v>
      </c>
      <c r="Y1700" t="s">
        <v>65</v>
      </c>
      <c r="Z1700">
        <v>345</v>
      </c>
      <c r="AA1700" t="s">
        <v>279</v>
      </c>
      <c r="AB1700" t="s">
        <v>21</v>
      </c>
      <c r="AC1700">
        <v>268</v>
      </c>
    </row>
    <row r="1701" spans="1:29" x14ac:dyDescent="0.25">
      <c r="A1701">
        <v>345</v>
      </c>
      <c r="B1701">
        <v>345101</v>
      </c>
      <c r="C1701">
        <v>6535</v>
      </c>
      <c r="D1701" t="str">
        <f>VLOOKUP(C1701,'Schedule 3'!A:M,13,FALSE)</f>
        <v>Operational/Non-Service Expenses</v>
      </c>
      <c r="E1701">
        <v>0.23</v>
      </c>
      <c r="F1701" s="1">
        <v>42947</v>
      </c>
      <c r="G1701" t="s">
        <v>462</v>
      </c>
      <c r="H1701" t="s">
        <v>501</v>
      </c>
      <c r="I1701" t="s">
        <v>464</v>
      </c>
      <c r="J1701">
        <v>163097</v>
      </c>
      <c r="K1701">
        <v>59516</v>
      </c>
      <c r="L1701">
        <v>277701</v>
      </c>
      <c r="Q1701" t="s">
        <v>465</v>
      </c>
      <c r="U1701">
        <v>7</v>
      </c>
      <c r="V1701">
        <v>17</v>
      </c>
      <c r="Y1701" t="s">
        <v>65</v>
      </c>
      <c r="Z1701">
        <v>345</v>
      </c>
      <c r="AA1701" t="s">
        <v>279</v>
      </c>
      <c r="AB1701" t="s">
        <v>21</v>
      </c>
      <c r="AC1701">
        <v>270</v>
      </c>
    </row>
    <row r="1702" spans="1:29" x14ac:dyDescent="0.25">
      <c r="A1702">
        <v>345</v>
      </c>
      <c r="B1702">
        <v>345101</v>
      </c>
      <c r="C1702">
        <v>6535</v>
      </c>
      <c r="D1702" t="str">
        <f>VLOOKUP(C1702,'Schedule 3'!A:M,13,FALSE)</f>
        <v>Operational/Non-Service Expenses</v>
      </c>
      <c r="E1702">
        <v>0.33</v>
      </c>
      <c r="F1702" s="1">
        <v>42947</v>
      </c>
      <c r="G1702" t="s">
        <v>462</v>
      </c>
      <c r="H1702" t="s">
        <v>473</v>
      </c>
      <c r="I1702" t="s">
        <v>464</v>
      </c>
      <c r="J1702">
        <v>163098</v>
      </c>
      <c r="K1702">
        <v>59516</v>
      </c>
      <c r="L1702">
        <v>277701</v>
      </c>
      <c r="Q1702" t="s">
        <v>465</v>
      </c>
      <c r="U1702">
        <v>7</v>
      </c>
      <c r="V1702">
        <v>17</v>
      </c>
      <c r="Y1702" t="s">
        <v>65</v>
      </c>
      <c r="Z1702">
        <v>345</v>
      </c>
      <c r="AA1702" t="s">
        <v>279</v>
      </c>
      <c r="AB1702" t="s">
        <v>21</v>
      </c>
      <c r="AC1702">
        <v>272</v>
      </c>
    </row>
    <row r="1703" spans="1:29" x14ac:dyDescent="0.25">
      <c r="A1703">
        <v>345</v>
      </c>
      <c r="B1703">
        <v>345101</v>
      </c>
      <c r="C1703">
        <v>6535</v>
      </c>
      <c r="D1703" t="str">
        <f>VLOOKUP(C1703,'Schedule 3'!A:M,13,FALSE)</f>
        <v>Operational/Non-Service Expenses</v>
      </c>
      <c r="E1703">
        <v>0.33</v>
      </c>
      <c r="F1703" s="1">
        <v>42947</v>
      </c>
      <c r="G1703" t="s">
        <v>462</v>
      </c>
      <c r="H1703" t="s">
        <v>473</v>
      </c>
      <c r="I1703" t="s">
        <v>464</v>
      </c>
      <c r="J1703">
        <v>163099</v>
      </c>
      <c r="K1703">
        <v>59516</v>
      </c>
      <c r="L1703">
        <v>277701</v>
      </c>
      <c r="Q1703" t="s">
        <v>465</v>
      </c>
      <c r="U1703">
        <v>7</v>
      </c>
      <c r="V1703">
        <v>17</v>
      </c>
      <c r="Y1703" t="s">
        <v>65</v>
      </c>
      <c r="Z1703">
        <v>345</v>
      </c>
      <c r="AA1703" t="s">
        <v>279</v>
      </c>
      <c r="AB1703" t="s">
        <v>21</v>
      </c>
      <c r="AC1703">
        <v>274</v>
      </c>
    </row>
    <row r="1704" spans="1:29" x14ac:dyDescent="0.25">
      <c r="A1704">
        <v>345</v>
      </c>
      <c r="B1704">
        <v>345101</v>
      </c>
      <c r="C1704">
        <v>6535</v>
      </c>
      <c r="D1704" t="str">
        <f>VLOOKUP(C1704,'Schedule 3'!A:M,13,FALSE)</f>
        <v>Operational/Non-Service Expenses</v>
      </c>
      <c r="E1704">
        <v>0.38</v>
      </c>
      <c r="F1704" s="1">
        <v>42947</v>
      </c>
      <c r="G1704" t="s">
        <v>462</v>
      </c>
      <c r="H1704" t="s">
        <v>522</v>
      </c>
      <c r="I1704" t="s">
        <v>464</v>
      </c>
      <c r="J1704">
        <v>163100</v>
      </c>
      <c r="K1704">
        <v>59516</v>
      </c>
      <c r="L1704">
        <v>277701</v>
      </c>
      <c r="Q1704" t="s">
        <v>465</v>
      </c>
      <c r="U1704">
        <v>7</v>
      </c>
      <c r="V1704">
        <v>17</v>
      </c>
      <c r="Y1704" t="s">
        <v>65</v>
      </c>
      <c r="Z1704">
        <v>345</v>
      </c>
      <c r="AA1704" t="s">
        <v>279</v>
      </c>
      <c r="AB1704" t="s">
        <v>21</v>
      </c>
      <c r="AC1704">
        <v>276</v>
      </c>
    </row>
    <row r="1705" spans="1:29" x14ac:dyDescent="0.25">
      <c r="A1705">
        <v>345</v>
      </c>
      <c r="B1705">
        <v>345101</v>
      </c>
      <c r="C1705">
        <v>6535</v>
      </c>
      <c r="D1705" t="str">
        <f>VLOOKUP(C1705,'Schedule 3'!A:M,13,FALSE)</f>
        <v>Operational/Non-Service Expenses</v>
      </c>
      <c r="E1705">
        <v>0.67</v>
      </c>
      <c r="F1705" s="1">
        <v>42947</v>
      </c>
      <c r="G1705" t="s">
        <v>462</v>
      </c>
      <c r="H1705" t="s">
        <v>473</v>
      </c>
      <c r="I1705" t="s">
        <v>464</v>
      </c>
      <c r="J1705">
        <v>163101</v>
      </c>
      <c r="K1705">
        <v>59516</v>
      </c>
      <c r="L1705">
        <v>277701</v>
      </c>
      <c r="Q1705" t="s">
        <v>465</v>
      </c>
      <c r="U1705">
        <v>7</v>
      </c>
      <c r="V1705">
        <v>17</v>
      </c>
      <c r="Y1705" t="s">
        <v>65</v>
      </c>
      <c r="Z1705">
        <v>345</v>
      </c>
      <c r="AA1705" t="s">
        <v>279</v>
      </c>
      <c r="AB1705" t="s">
        <v>21</v>
      </c>
      <c r="AC1705">
        <v>278</v>
      </c>
    </row>
    <row r="1706" spans="1:29" x14ac:dyDescent="0.25">
      <c r="A1706">
        <v>345</v>
      </c>
      <c r="B1706">
        <v>345101</v>
      </c>
      <c r="C1706">
        <v>6535</v>
      </c>
      <c r="D1706" t="str">
        <f>VLOOKUP(C1706,'Schedule 3'!A:M,13,FALSE)</f>
        <v>Operational/Non-Service Expenses</v>
      </c>
      <c r="E1706">
        <v>5</v>
      </c>
      <c r="F1706" s="1">
        <v>42947</v>
      </c>
      <c r="G1706" t="s">
        <v>462</v>
      </c>
      <c r="H1706" t="s">
        <v>501</v>
      </c>
      <c r="I1706" t="s">
        <v>464</v>
      </c>
      <c r="J1706">
        <v>163102</v>
      </c>
      <c r="K1706">
        <v>59516</v>
      </c>
      <c r="L1706">
        <v>277701</v>
      </c>
      <c r="Q1706" t="s">
        <v>465</v>
      </c>
      <c r="U1706">
        <v>7</v>
      </c>
      <c r="V1706">
        <v>17</v>
      </c>
      <c r="Y1706" t="s">
        <v>65</v>
      </c>
      <c r="Z1706">
        <v>345</v>
      </c>
      <c r="AA1706" t="s">
        <v>279</v>
      </c>
      <c r="AB1706" t="s">
        <v>21</v>
      </c>
      <c r="AC1706">
        <v>280</v>
      </c>
    </row>
    <row r="1707" spans="1:29" x14ac:dyDescent="0.25">
      <c r="A1707">
        <v>345</v>
      </c>
      <c r="B1707">
        <v>345102</v>
      </c>
      <c r="C1707">
        <v>6535</v>
      </c>
      <c r="D1707" t="str">
        <f>VLOOKUP(C1707,'Schedule 3'!A:M,13,FALSE)</f>
        <v>Operational/Non-Service Expenses</v>
      </c>
      <c r="E1707">
        <v>-4.1500000000000004</v>
      </c>
      <c r="F1707" s="1">
        <v>42947</v>
      </c>
      <c r="G1707" t="s">
        <v>462</v>
      </c>
      <c r="H1707" t="s">
        <v>523</v>
      </c>
      <c r="I1707" t="s">
        <v>464</v>
      </c>
      <c r="J1707">
        <v>163169</v>
      </c>
      <c r="K1707">
        <v>59516</v>
      </c>
      <c r="L1707">
        <v>277701</v>
      </c>
      <c r="Q1707" t="s">
        <v>465</v>
      </c>
      <c r="U1707">
        <v>7</v>
      </c>
      <c r="V1707">
        <v>17</v>
      </c>
      <c r="Y1707" t="s">
        <v>65</v>
      </c>
      <c r="Z1707">
        <v>345</v>
      </c>
      <c r="AA1707" t="s">
        <v>279</v>
      </c>
      <c r="AB1707" t="s">
        <v>21</v>
      </c>
      <c r="AC1707">
        <v>282</v>
      </c>
    </row>
    <row r="1708" spans="1:29" x14ac:dyDescent="0.25">
      <c r="A1708">
        <v>345</v>
      </c>
      <c r="B1708">
        <v>345102</v>
      </c>
      <c r="C1708">
        <v>6535</v>
      </c>
      <c r="D1708" t="str">
        <f>VLOOKUP(C1708,'Schedule 3'!A:M,13,FALSE)</f>
        <v>Operational/Non-Service Expenses</v>
      </c>
      <c r="E1708">
        <v>-0.79</v>
      </c>
      <c r="F1708" s="1">
        <v>42947</v>
      </c>
      <c r="G1708" t="s">
        <v>462</v>
      </c>
      <c r="H1708" t="s">
        <v>524</v>
      </c>
      <c r="I1708" t="s">
        <v>464</v>
      </c>
      <c r="J1708">
        <v>163170</v>
      </c>
      <c r="K1708">
        <v>59516</v>
      </c>
      <c r="L1708">
        <v>277701</v>
      </c>
      <c r="Q1708" t="s">
        <v>465</v>
      </c>
      <c r="U1708">
        <v>7</v>
      </c>
      <c r="V1708">
        <v>17</v>
      </c>
      <c r="Y1708" t="s">
        <v>65</v>
      </c>
      <c r="Z1708">
        <v>345</v>
      </c>
      <c r="AA1708" t="s">
        <v>279</v>
      </c>
      <c r="AB1708" t="s">
        <v>21</v>
      </c>
      <c r="AC1708">
        <v>284</v>
      </c>
    </row>
    <row r="1709" spans="1:29" x14ac:dyDescent="0.25">
      <c r="A1709">
        <v>345</v>
      </c>
      <c r="B1709">
        <v>345102</v>
      </c>
      <c r="C1709">
        <v>6535</v>
      </c>
      <c r="D1709" t="str">
        <f>VLOOKUP(C1709,'Schedule 3'!A:M,13,FALSE)</f>
        <v>Operational/Non-Service Expenses</v>
      </c>
      <c r="E1709">
        <v>-0.3</v>
      </c>
      <c r="F1709" s="1">
        <v>42947</v>
      </c>
      <c r="G1709" t="s">
        <v>462</v>
      </c>
      <c r="H1709" t="s">
        <v>525</v>
      </c>
      <c r="I1709" t="s">
        <v>464</v>
      </c>
      <c r="J1709">
        <v>163171</v>
      </c>
      <c r="K1709">
        <v>59516</v>
      </c>
      <c r="L1709">
        <v>277701</v>
      </c>
      <c r="Q1709" t="s">
        <v>465</v>
      </c>
      <c r="U1709">
        <v>7</v>
      </c>
      <c r="V1709">
        <v>17</v>
      </c>
      <c r="Y1709" t="s">
        <v>65</v>
      </c>
      <c r="Z1709">
        <v>345</v>
      </c>
      <c r="AA1709" t="s">
        <v>279</v>
      </c>
      <c r="AB1709" t="s">
        <v>21</v>
      </c>
      <c r="AC1709">
        <v>286</v>
      </c>
    </row>
    <row r="1710" spans="1:29" x14ac:dyDescent="0.25">
      <c r="A1710">
        <v>345</v>
      </c>
      <c r="B1710">
        <v>345102</v>
      </c>
      <c r="C1710">
        <v>6535</v>
      </c>
      <c r="D1710" t="str">
        <f>VLOOKUP(C1710,'Schedule 3'!A:M,13,FALSE)</f>
        <v>Operational/Non-Service Expenses</v>
      </c>
      <c r="E1710">
        <v>0.16</v>
      </c>
      <c r="F1710" s="1">
        <v>42947</v>
      </c>
      <c r="G1710" t="s">
        <v>462</v>
      </c>
      <c r="H1710" t="s">
        <v>526</v>
      </c>
      <c r="I1710" t="s">
        <v>464</v>
      </c>
      <c r="J1710">
        <v>163172</v>
      </c>
      <c r="K1710">
        <v>59516</v>
      </c>
      <c r="L1710">
        <v>277701</v>
      </c>
      <c r="Q1710" t="s">
        <v>465</v>
      </c>
      <c r="U1710">
        <v>7</v>
      </c>
      <c r="V1710">
        <v>17</v>
      </c>
      <c r="Y1710" t="s">
        <v>65</v>
      </c>
      <c r="Z1710">
        <v>345</v>
      </c>
      <c r="AA1710" t="s">
        <v>279</v>
      </c>
      <c r="AB1710" t="s">
        <v>21</v>
      </c>
      <c r="AC1710">
        <v>288</v>
      </c>
    </row>
    <row r="1711" spans="1:29" x14ac:dyDescent="0.25">
      <c r="A1711">
        <v>345</v>
      </c>
      <c r="B1711">
        <v>345102</v>
      </c>
      <c r="C1711">
        <v>6535</v>
      </c>
      <c r="D1711" t="str">
        <f>VLOOKUP(C1711,'Schedule 3'!A:M,13,FALSE)</f>
        <v>Operational/Non-Service Expenses</v>
      </c>
      <c r="E1711">
        <v>0.16</v>
      </c>
      <c r="F1711" s="1">
        <v>42947</v>
      </c>
      <c r="G1711" t="s">
        <v>462</v>
      </c>
      <c r="H1711" t="s">
        <v>512</v>
      </c>
      <c r="I1711" t="s">
        <v>464</v>
      </c>
      <c r="J1711">
        <v>163173</v>
      </c>
      <c r="K1711">
        <v>59516</v>
      </c>
      <c r="L1711">
        <v>277701</v>
      </c>
      <c r="Q1711" t="s">
        <v>465</v>
      </c>
      <c r="U1711">
        <v>7</v>
      </c>
      <c r="V1711">
        <v>17</v>
      </c>
      <c r="Y1711" t="s">
        <v>65</v>
      </c>
      <c r="Z1711">
        <v>345</v>
      </c>
      <c r="AA1711" t="s">
        <v>279</v>
      </c>
      <c r="AB1711" t="s">
        <v>21</v>
      </c>
      <c r="AC1711">
        <v>290</v>
      </c>
    </row>
    <row r="1712" spans="1:29" x14ac:dyDescent="0.25">
      <c r="A1712">
        <v>345</v>
      </c>
      <c r="B1712">
        <v>345102</v>
      </c>
      <c r="C1712">
        <v>6535</v>
      </c>
      <c r="D1712" t="str">
        <f>VLOOKUP(C1712,'Schedule 3'!A:M,13,FALSE)</f>
        <v>Operational/Non-Service Expenses</v>
      </c>
      <c r="E1712">
        <v>0.74</v>
      </c>
      <c r="F1712" s="1">
        <v>42947</v>
      </c>
      <c r="G1712" t="s">
        <v>462</v>
      </c>
      <c r="H1712" t="s">
        <v>526</v>
      </c>
      <c r="I1712" t="s">
        <v>464</v>
      </c>
      <c r="J1712">
        <v>163174</v>
      </c>
      <c r="K1712">
        <v>59516</v>
      </c>
      <c r="L1712">
        <v>277701</v>
      </c>
      <c r="Q1712" t="s">
        <v>465</v>
      </c>
      <c r="U1712">
        <v>7</v>
      </c>
      <c r="V1712">
        <v>17</v>
      </c>
      <c r="Y1712" t="s">
        <v>65</v>
      </c>
      <c r="Z1712">
        <v>345</v>
      </c>
      <c r="AA1712" t="s">
        <v>279</v>
      </c>
      <c r="AB1712" t="s">
        <v>21</v>
      </c>
      <c r="AC1712">
        <v>292</v>
      </c>
    </row>
    <row r="1713" spans="1:29" x14ac:dyDescent="0.25">
      <c r="A1713">
        <v>345</v>
      </c>
      <c r="B1713">
        <v>345102</v>
      </c>
      <c r="C1713">
        <v>6535</v>
      </c>
      <c r="D1713" t="str">
        <f>VLOOKUP(C1713,'Schedule 3'!A:M,13,FALSE)</f>
        <v>Operational/Non-Service Expenses</v>
      </c>
      <c r="E1713">
        <v>1.04</v>
      </c>
      <c r="F1713" s="1">
        <v>42947</v>
      </c>
      <c r="G1713" t="s">
        <v>462</v>
      </c>
      <c r="H1713" t="s">
        <v>524</v>
      </c>
      <c r="I1713" t="s">
        <v>464</v>
      </c>
      <c r="J1713">
        <v>163175</v>
      </c>
      <c r="K1713">
        <v>59516</v>
      </c>
      <c r="L1713">
        <v>277701</v>
      </c>
      <c r="Q1713" t="s">
        <v>465</v>
      </c>
      <c r="U1713">
        <v>7</v>
      </c>
      <c r="V1713">
        <v>17</v>
      </c>
      <c r="Y1713" t="s">
        <v>65</v>
      </c>
      <c r="Z1713">
        <v>345</v>
      </c>
      <c r="AA1713" t="s">
        <v>279</v>
      </c>
      <c r="AB1713" t="s">
        <v>21</v>
      </c>
      <c r="AC1713">
        <v>294</v>
      </c>
    </row>
    <row r="1714" spans="1:29" x14ac:dyDescent="0.25">
      <c r="A1714">
        <v>345</v>
      </c>
      <c r="B1714">
        <v>345101</v>
      </c>
      <c r="C1714">
        <v>6535</v>
      </c>
      <c r="D1714" t="str">
        <f>VLOOKUP(C1714,'Schedule 3'!A:M,13,FALSE)</f>
        <v>Operational/Non-Service Expenses</v>
      </c>
      <c r="E1714">
        <v>1.22</v>
      </c>
      <c r="F1714" s="1">
        <v>42947</v>
      </c>
      <c r="G1714" t="s">
        <v>462</v>
      </c>
      <c r="H1714" t="s">
        <v>527</v>
      </c>
      <c r="I1714" t="s">
        <v>464</v>
      </c>
      <c r="J1714">
        <v>1001757</v>
      </c>
      <c r="K1714">
        <v>59516</v>
      </c>
      <c r="L1714">
        <v>277701</v>
      </c>
      <c r="Q1714" t="s">
        <v>465</v>
      </c>
      <c r="U1714">
        <v>7</v>
      </c>
      <c r="V1714">
        <v>17</v>
      </c>
      <c r="Y1714" t="s">
        <v>65</v>
      </c>
      <c r="Z1714">
        <v>345</v>
      </c>
      <c r="AA1714" t="s">
        <v>279</v>
      </c>
      <c r="AB1714" t="s">
        <v>21</v>
      </c>
      <c r="AC1714">
        <v>296</v>
      </c>
    </row>
    <row r="1715" spans="1:29" x14ac:dyDescent="0.25">
      <c r="A1715">
        <v>345</v>
      </c>
      <c r="B1715">
        <v>345102</v>
      </c>
      <c r="C1715">
        <v>6535</v>
      </c>
      <c r="D1715" t="str">
        <f>VLOOKUP(C1715,'Schedule 3'!A:M,13,FALSE)</f>
        <v>Operational/Non-Service Expenses</v>
      </c>
      <c r="E1715">
        <v>4.0999999999999996</v>
      </c>
      <c r="F1715" s="1">
        <v>42947</v>
      </c>
      <c r="G1715" t="s">
        <v>462</v>
      </c>
      <c r="H1715" t="s">
        <v>528</v>
      </c>
      <c r="I1715" t="s">
        <v>464</v>
      </c>
      <c r="J1715">
        <v>1003456</v>
      </c>
      <c r="K1715">
        <v>59516</v>
      </c>
      <c r="L1715">
        <v>277701</v>
      </c>
      <c r="Q1715" t="s">
        <v>465</v>
      </c>
      <c r="U1715">
        <v>7</v>
      </c>
      <c r="V1715">
        <v>17</v>
      </c>
      <c r="Y1715" t="s">
        <v>65</v>
      </c>
      <c r="Z1715">
        <v>345</v>
      </c>
      <c r="AA1715" t="s">
        <v>279</v>
      </c>
      <c r="AB1715" t="s">
        <v>21</v>
      </c>
      <c r="AC1715">
        <v>298</v>
      </c>
    </row>
    <row r="1716" spans="1:29" x14ac:dyDescent="0.25">
      <c r="A1716">
        <v>345</v>
      </c>
      <c r="B1716">
        <v>345101</v>
      </c>
      <c r="C1716">
        <v>6535</v>
      </c>
      <c r="D1716" t="str">
        <f>VLOOKUP(C1716,'Schedule 3'!A:M,13,FALSE)</f>
        <v>Operational/Non-Service Expenses</v>
      </c>
      <c r="E1716">
        <v>0.39</v>
      </c>
      <c r="F1716" s="1">
        <v>42947</v>
      </c>
      <c r="G1716" t="s">
        <v>462</v>
      </c>
      <c r="H1716" t="s">
        <v>529</v>
      </c>
      <c r="I1716" t="s">
        <v>464</v>
      </c>
      <c r="J1716">
        <v>2001438</v>
      </c>
      <c r="K1716">
        <v>59516</v>
      </c>
      <c r="L1716">
        <v>277701</v>
      </c>
      <c r="Q1716" t="s">
        <v>465</v>
      </c>
      <c r="U1716">
        <v>7</v>
      </c>
      <c r="V1716">
        <v>17</v>
      </c>
      <c r="Y1716" t="s">
        <v>65</v>
      </c>
      <c r="Z1716">
        <v>345</v>
      </c>
      <c r="AA1716" t="s">
        <v>279</v>
      </c>
      <c r="AB1716" t="s">
        <v>21</v>
      </c>
      <c r="AC1716">
        <v>300</v>
      </c>
    </row>
    <row r="1717" spans="1:29" x14ac:dyDescent="0.25">
      <c r="A1717">
        <v>345</v>
      </c>
      <c r="B1717">
        <v>345101</v>
      </c>
      <c r="C1717">
        <v>6540</v>
      </c>
      <c r="D1717" t="str">
        <f>VLOOKUP(C1717,'Schedule 3'!A:M,13,FALSE)</f>
        <v>Operational/Non-Service Expenses</v>
      </c>
      <c r="E1717">
        <v>14.25</v>
      </c>
      <c r="F1717" s="1">
        <v>42947</v>
      </c>
      <c r="G1717" t="s">
        <v>462</v>
      </c>
      <c r="H1717" t="s">
        <v>530</v>
      </c>
      <c r="I1717" t="s">
        <v>464</v>
      </c>
      <c r="J1717">
        <v>20911</v>
      </c>
      <c r="K1717">
        <v>59516</v>
      </c>
      <c r="L1717">
        <v>277701</v>
      </c>
      <c r="Q1717" t="s">
        <v>465</v>
      </c>
      <c r="U1717">
        <v>7</v>
      </c>
      <c r="V1717">
        <v>17</v>
      </c>
      <c r="Y1717" t="s">
        <v>65</v>
      </c>
      <c r="Z1717">
        <v>345</v>
      </c>
      <c r="AA1717" t="s">
        <v>279</v>
      </c>
      <c r="AB1717" t="s">
        <v>21</v>
      </c>
      <c r="AC1717">
        <v>302</v>
      </c>
    </row>
    <row r="1718" spans="1:29" x14ac:dyDescent="0.25">
      <c r="A1718">
        <v>345</v>
      </c>
      <c r="B1718">
        <v>345102</v>
      </c>
      <c r="C1718">
        <v>6540</v>
      </c>
      <c r="D1718" t="str">
        <f>VLOOKUP(C1718,'Schedule 3'!A:M,13,FALSE)</f>
        <v>Operational/Non-Service Expenses</v>
      </c>
      <c r="E1718">
        <v>135.43</v>
      </c>
      <c r="F1718" s="1">
        <v>42947</v>
      </c>
      <c r="G1718" t="s">
        <v>462</v>
      </c>
      <c r="H1718" t="s">
        <v>531</v>
      </c>
      <c r="I1718" t="s">
        <v>464</v>
      </c>
      <c r="J1718">
        <v>25303</v>
      </c>
      <c r="K1718">
        <v>59516</v>
      </c>
      <c r="L1718">
        <v>277701</v>
      </c>
      <c r="Q1718" t="s">
        <v>465</v>
      </c>
      <c r="U1718">
        <v>7</v>
      </c>
      <c r="V1718">
        <v>17</v>
      </c>
      <c r="Y1718" t="s">
        <v>65</v>
      </c>
      <c r="Z1718">
        <v>345</v>
      </c>
      <c r="AA1718" t="s">
        <v>279</v>
      </c>
      <c r="AB1718" t="s">
        <v>21</v>
      </c>
      <c r="AC1718">
        <v>304</v>
      </c>
    </row>
    <row r="1719" spans="1:29" x14ac:dyDescent="0.25">
      <c r="A1719">
        <v>345</v>
      </c>
      <c r="B1719">
        <v>345102</v>
      </c>
      <c r="C1719">
        <v>6540</v>
      </c>
      <c r="D1719" t="str">
        <f>VLOOKUP(C1719,'Schedule 3'!A:M,13,FALSE)</f>
        <v>Operational/Non-Service Expenses</v>
      </c>
      <c r="E1719">
        <v>100.37</v>
      </c>
      <c r="F1719" s="1">
        <v>42947</v>
      </c>
      <c r="G1719" t="s">
        <v>462</v>
      </c>
      <c r="H1719" t="s">
        <v>532</v>
      </c>
      <c r="I1719" t="s">
        <v>464</v>
      </c>
      <c r="J1719">
        <v>97906</v>
      </c>
      <c r="K1719">
        <v>59516</v>
      </c>
      <c r="L1719">
        <v>277701</v>
      </c>
      <c r="Q1719" t="s">
        <v>465</v>
      </c>
      <c r="U1719">
        <v>7</v>
      </c>
      <c r="V1719">
        <v>17</v>
      </c>
      <c r="Y1719" t="s">
        <v>65</v>
      </c>
      <c r="Z1719">
        <v>345</v>
      </c>
      <c r="AA1719" t="s">
        <v>279</v>
      </c>
      <c r="AB1719" t="s">
        <v>21</v>
      </c>
      <c r="AC1719">
        <v>306</v>
      </c>
    </row>
    <row r="1720" spans="1:29" x14ac:dyDescent="0.25">
      <c r="A1720">
        <v>345</v>
      </c>
      <c r="B1720">
        <v>345101</v>
      </c>
      <c r="C1720">
        <v>6540</v>
      </c>
      <c r="D1720" t="str">
        <f>VLOOKUP(C1720,'Schedule 3'!A:M,13,FALSE)</f>
        <v>Operational/Non-Service Expenses</v>
      </c>
      <c r="E1720">
        <v>183.66</v>
      </c>
      <c r="F1720" s="1">
        <v>42947</v>
      </c>
      <c r="G1720" t="s">
        <v>462</v>
      </c>
      <c r="H1720" t="s">
        <v>463</v>
      </c>
      <c r="I1720" t="s">
        <v>464</v>
      </c>
      <c r="J1720">
        <v>108598</v>
      </c>
      <c r="K1720">
        <v>59516</v>
      </c>
      <c r="L1720">
        <v>277701</v>
      </c>
      <c r="Q1720" t="s">
        <v>465</v>
      </c>
      <c r="U1720">
        <v>7</v>
      </c>
      <c r="V1720">
        <v>17</v>
      </c>
      <c r="Y1720" t="s">
        <v>65</v>
      </c>
      <c r="Z1720">
        <v>345</v>
      </c>
      <c r="AA1720" t="s">
        <v>279</v>
      </c>
      <c r="AB1720" t="s">
        <v>21</v>
      </c>
      <c r="AC1720">
        <v>308</v>
      </c>
    </row>
    <row r="1721" spans="1:29" x14ac:dyDescent="0.25">
      <c r="A1721">
        <v>345</v>
      </c>
      <c r="B1721">
        <v>345102</v>
      </c>
      <c r="C1721">
        <v>6540</v>
      </c>
      <c r="D1721" t="str">
        <f>VLOOKUP(C1721,'Schedule 3'!A:M,13,FALSE)</f>
        <v>Operational/Non-Service Expenses</v>
      </c>
      <c r="E1721">
        <v>783.58</v>
      </c>
      <c r="F1721" s="1">
        <v>42947</v>
      </c>
      <c r="G1721" t="s">
        <v>462</v>
      </c>
      <c r="H1721" t="s">
        <v>463</v>
      </c>
      <c r="I1721" t="s">
        <v>464</v>
      </c>
      <c r="J1721">
        <v>108618</v>
      </c>
      <c r="K1721">
        <v>59516</v>
      </c>
      <c r="L1721">
        <v>277701</v>
      </c>
      <c r="Q1721" t="s">
        <v>465</v>
      </c>
      <c r="U1721">
        <v>7</v>
      </c>
      <c r="V1721">
        <v>17</v>
      </c>
      <c r="Y1721" t="s">
        <v>65</v>
      </c>
      <c r="Z1721">
        <v>345</v>
      </c>
      <c r="AA1721" t="s">
        <v>279</v>
      </c>
      <c r="AB1721" t="s">
        <v>21</v>
      </c>
      <c r="AC1721">
        <v>310</v>
      </c>
    </row>
    <row r="1722" spans="1:29" x14ac:dyDescent="0.25">
      <c r="A1722">
        <v>345</v>
      </c>
      <c r="B1722">
        <v>345101</v>
      </c>
      <c r="C1722">
        <v>6540</v>
      </c>
      <c r="D1722" t="str">
        <f>VLOOKUP(C1722,'Schedule 3'!A:M,13,FALSE)</f>
        <v>Operational/Non-Service Expenses</v>
      </c>
      <c r="E1722">
        <v>1.59</v>
      </c>
      <c r="F1722" s="1">
        <v>42947</v>
      </c>
      <c r="G1722" t="s">
        <v>462</v>
      </c>
      <c r="H1722" t="s">
        <v>533</v>
      </c>
      <c r="I1722" t="s">
        <v>464</v>
      </c>
      <c r="J1722">
        <v>163103</v>
      </c>
      <c r="K1722">
        <v>59516</v>
      </c>
      <c r="L1722">
        <v>277701</v>
      </c>
      <c r="Q1722" t="s">
        <v>465</v>
      </c>
      <c r="U1722">
        <v>7</v>
      </c>
      <c r="V1722">
        <v>17</v>
      </c>
      <c r="Y1722" t="s">
        <v>65</v>
      </c>
      <c r="Z1722">
        <v>345</v>
      </c>
      <c r="AA1722" t="s">
        <v>279</v>
      </c>
      <c r="AB1722" t="s">
        <v>21</v>
      </c>
      <c r="AC1722">
        <v>312</v>
      </c>
    </row>
    <row r="1723" spans="1:29" x14ac:dyDescent="0.25">
      <c r="A1723">
        <v>345</v>
      </c>
      <c r="B1723">
        <v>345101</v>
      </c>
      <c r="C1723">
        <v>6540</v>
      </c>
      <c r="D1723" t="str">
        <f>VLOOKUP(C1723,'Schedule 3'!A:M,13,FALSE)</f>
        <v>Operational/Non-Service Expenses</v>
      </c>
      <c r="E1723">
        <v>1.79</v>
      </c>
      <c r="F1723" s="1">
        <v>42947</v>
      </c>
      <c r="G1723" t="s">
        <v>462</v>
      </c>
      <c r="H1723" t="s">
        <v>534</v>
      </c>
      <c r="I1723" t="s">
        <v>464</v>
      </c>
      <c r="J1723">
        <v>163104</v>
      </c>
      <c r="K1723">
        <v>59516</v>
      </c>
      <c r="L1723">
        <v>277701</v>
      </c>
      <c r="Q1723" t="s">
        <v>465</v>
      </c>
      <c r="U1723">
        <v>7</v>
      </c>
      <c r="V1723">
        <v>17</v>
      </c>
      <c r="Y1723" t="s">
        <v>65</v>
      </c>
      <c r="Z1723">
        <v>345</v>
      </c>
      <c r="AA1723" t="s">
        <v>279</v>
      </c>
      <c r="AB1723" t="s">
        <v>21</v>
      </c>
      <c r="AC1723">
        <v>314</v>
      </c>
    </row>
    <row r="1724" spans="1:29" x14ac:dyDescent="0.25">
      <c r="A1724">
        <v>345</v>
      </c>
      <c r="B1724">
        <v>345101</v>
      </c>
      <c r="C1724">
        <v>6540</v>
      </c>
      <c r="D1724" t="str">
        <f>VLOOKUP(C1724,'Schedule 3'!A:M,13,FALSE)</f>
        <v>Operational/Non-Service Expenses</v>
      </c>
      <c r="E1724">
        <v>1.81</v>
      </c>
      <c r="F1724" s="1">
        <v>42947</v>
      </c>
      <c r="G1724" t="s">
        <v>462</v>
      </c>
      <c r="H1724" t="s">
        <v>475</v>
      </c>
      <c r="I1724" t="s">
        <v>464</v>
      </c>
      <c r="J1724">
        <v>163105</v>
      </c>
      <c r="K1724">
        <v>59516</v>
      </c>
      <c r="L1724">
        <v>277701</v>
      </c>
      <c r="Q1724" t="s">
        <v>465</v>
      </c>
      <c r="U1724">
        <v>7</v>
      </c>
      <c r="V1724">
        <v>17</v>
      </c>
      <c r="Y1724" t="s">
        <v>65</v>
      </c>
      <c r="Z1724">
        <v>345</v>
      </c>
      <c r="AA1724" t="s">
        <v>279</v>
      </c>
      <c r="AB1724" t="s">
        <v>21</v>
      </c>
      <c r="AC1724">
        <v>316</v>
      </c>
    </row>
    <row r="1725" spans="1:29" x14ac:dyDescent="0.25">
      <c r="A1725">
        <v>345</v>
      </c>
      <c r="B1725">
        <v>345102</v>
      </c>
      <c r="C1725">
        <v>6540</v>
      </c>
      <c r="D1725" t="str">
        <f>VLOOKUP(C1725,'Schedule 3'!A:M,13,FALSE)</f>
        <v>Operational/Non-Service Expenses</v>
      </c>
      <c r="E1725">
        <v>5.08</v>
      </c>
      <c r="F1725" s="1">
        <v>42947</v>
      </c>
      <c r="G1725" t="s">
        <v>462</v>
      </c>
      <c r="H1725" t="s">
        <v>508</v>
      </c>
      <c r="I1725" t="s">
        <v>464</v>
      </c>
      <c r="J1725">
        <v>163176</v>
      </c>
      <c r="K1725">
        <v>59516</v>
      </c>
      <c r="L1725">
        <v>277701</v>
      </c>
      <c r="Q1725" t="s">
        <v>465</v>
      </c>
      <c r="U1725">
        <v>7</v>
      </c>
      <c r="V1725">
        <v>17</v>
      </c>
      <c r="Y1725" t="s">
        <v>65</v>
      </c>
      <c r="Z1725">
        <v>345</v>
      </c>
      <c r="AA1725" t="s">
        <v>279</v>
      </c>
      <c r="AB1725" t="s">
        <v>21</v>
      </c>
      <c r="AC1725">
        <v>318</v>
      </c>
    </row>
    <row r="1726" spans="1:29" x14ac:dyDescent="0.25">
      <c r="A1726">
        <v>345</v>
      </c>
      <c r="B1726">
        <v>345101</v>
      </c>
      <c r="C1726">
        <v>6540</v>
      </c>
      <c r="D1726" t="str">
        <f>VLOOKUP(C1726,'Schedule 3'!A:M,13,FALSE)</f>
        <v>Operational/Non-Service Expenses</v>
      </c>
      <c r="E1726">
        <v>10.89</v>
      </c>
      <c r="F1726" s="1">
        <v>42947</v>
      </c>
      <c r="G1726" t="s">
        <v>462</v>
      </c>
      <c r="H1726" t="s">
        <v>535</v>
      </c>
      <c r="I1726" t="s">
        <v>464</v>
      </c>
      <c r="J1726">
        <v>2000528</v>
      </c>
      <c r="K1726">
        <v>59516</v>
      </c>
      <c r="L1726">
        <v>277701</v>
      </c>
      <c r="Q1726" t="s">
        <v>465</v>
      </c>
      <c r="U1726">
        <v>7</v>
      </c>
      <c r="V1726">
        <v>17</v>
      </c>
      <c r="Y1726" t="s">
        <v>65</v>
      </c>
      <c r="Z1726">
        <v>345</v>
      </c>
      <c r="AA1726" t="s">
        <v>279</v>
      </c>
      <c r="AB1726" t="s">
        <v>21</v>
      </c>
      <c r="AC1726">
        <v>320</v>
      </c>
    </row>
    <row r="1727" spans="1:29" x14ac:dyDescent="0.25">
      <c r="A1727">
        <v>345</v>
      </c>
      <c r="B1727">
        <v>345102</v>
      </c>
      <c r="C1727">
        <v>6540</v>
      </c>
      <c r="D1727" t="str">
        <f>VLOOKUP(C1727,'Schedule 3'!A:M,13,FALSE)</f>
        <v>Operational/Non-Service Expenses</v>
      </c>
      <c r="E1727">
        <v>21.5</v>
      </c>
      <c r="F1727" s="1">
        <v>42947</v>
      </c>
      <c r="G1727" t="s">
        <v>462</v>
      </c>
      <c r="H1727" t="s">
        <v>536</v>
      </c>
      <c r="I1727" t="s">
        <v>464</v>
      </c>
      <c r="J1727">
        <v>2000556</v>
      </c>
      <c r="K1727">
        <v>59516</v>
      </c>
      <c r="L1727">
        <v>277701</v>
      </c>
      <c r="Q1727" t="s">
        <v>465</v>
      </c>
      <c r="U1727">
        <v>7</v>
      </c>
      <c r="V1727">
        <v>17</v>
      </c>
      <c r="Y1727" t="s">
        <v>65</v>
      </c>
      <c r="Z1727">
        <v>345</v>
      </c>
      <c r="AA1727" t="s">
        <v>279</v>
      </c>
      <c r="AB1727" t="s">
        <v>21</v>
      </c>
      <c r="AC1727">
        <v>322</v>
      </c>
    </row>
    <row r="1728" spans="1:29" x14ac:dyDescent="0.25">
      <c r="A1728">
        <v>345</v>
      </c>
      <c r="B1728">
        <v>345101</v>
      </c>
      <c r="C1728">
        <v>6540</v>
      </c>
      <c r="D1728" t="str">
        <f>VLOOKUP(C1728,'Schedule 3'!A:M,13,FALSE)</f>
        <v>Operational/Non-Service Expenses</v>
      </c>
      <c r="E1728">
        <v>1.69</v>
      </c>
      <c r="F1728" s="1">
        <v>42947</v>
      </c>
      <c r="G1728" t="s">
        <v>462</v>
      </c>
      <c r="H1728" t="s">
        <v>535</v>
      </c>
      <c r="I1728" t="s">
        <v>464</v>
      </c>
      <c r="J1728">
        <v>2000603</v>
      </c>
      <c r="K1728">
        <v>59516</v>
      </c>
      <c r="L1728">
        <v>277701</v>
      </c>
      <c r="Q1728" t="s">
        <v>465</v>
      </c>
      <c r="U1728">
        <v>7</v>
      </c>
      <c r="V1728">
        <v>17</v>
      </c>
      <c r="Y1728" t="s">
        <v>65</v>
      </c>
      <c r="Z1728">
        <v>345</v>
      </c>
      <c r="AA1728" t="s">
        <v>279</v>
      </c>
      <c r="AB1728" t="s">
        <v>21</v>
      </c>
      <c r="AC1728">
        <v>324</v>
      </c>
    </row>
    <row r="1729" spans="1:29" x14ac:dyDescent="0.25">
      <c r="A1729">
        <v>345</v>
      </c>
      <c r="B1729">
        <v>345100</v>
      </c>
      <c r="C1729">
        <v>6545</v>
      </c>
      <c r="D1729" t="str">
        <f>VLOOKUP(C1729,'Schedule 3'!A:M,13,FALSE)</f>
        <v>Operational/Non-Service Expenses</v>
      </c>
      <c r="E1729">
        <v>37.54</v>
      </c>
      <c r="F1729" s="1">
        <v>42947</v>
      </c>
      <c r="G1729" t="s">
        <v>462</v>
      </c>
      <c r="H1729" t="s">
        <v>537</v>
      </c>
      <c r="I1729" t="s">
        <v>464</v>
      </c>
      <c r="J1729">
        <v>93262</v>
      </c>
      <c r="K1729">
        <v>59516</v>
      </c>
      <c r="L1729">
        <v>277701</v>
      </c>
      <c r="Q1729" t="s">
        <v>465</v>
      </c>
      <c r="U1729">
        <v>7</v>
      </c>
      <c r="V1729">
        <v>17</v>
      </c>
      <c r="Y1729" t="s">
        <v>65</v>
      </c>
      <c r="Z1729">
        <v>345</v>
      </c>
      <c r="AA1729" t="s">
        <v>279</v>
      </c>
      <c r="AB1729" t="s">
        <v>21</v>
      </c>
      <c r="AC1729">
        <v>326</v>
      </c>
    </row>
    <row r="1730" spans="1:29" x14ac:dyDescent="0.25">
      <c r="A1730">
        <v>345</v>
      </c>
      <c r="B1730">
        <v>345101</v>
      </c>
      <c r="C1730">
        <v>6545</v>
      </c>
      <c r="D1730" t="str">
        <f>VLOOKUP(C1730,'Schedule 3'!A:M,13,FALSE)</f>
        <v>Operational/Non-Service Expenses</v>
      </c>
      <c r="E1730">
        <v>90.4</v>
      </c>
      <c r="F1730" s="1">
        <v>42947</v>
      </c>
      <c r="G1730" t="s">
        <v>462</v>
      </c>
      <c r="H1730" t="s">
        <v>537</v>
      </c>
      <c r="I1730" t="s">
        <v>464</v>
      </c>
      <c r="J1730">
        <v>93263</v>
      </c>
      <c r="K1730">
        <v>59516</v>
      </c>
      <c r="L1730">
        <v>277701</v>
      </c>
      <c r="Q1730" t="s">
        <v>465</v>
      </c>
      <c r="U1730">
        <v>7</v>
      </c>
      <c r="V1730">
        <v>17</v>
      </c>
      <c r="Y1730" t="s">
        <v>65</v>
      </c>
      <c r="Z1730">
        <v>345</v>
      </c>
      <c r="AA1730" t="s">
        <v>279</v>
      </c>
      <c r="AB1730" t="s">
        <v>21</v>
      </c>
      <c r="AC1730">
        <v>328</v>
      </c>
    </row>
    <row r="1731" spans="1:29" x14ac:dyDescent="0.25">
      <c r="A1731">
        <v>345</v>
      </c>
      <c r="B1731">
        <v>345102</v>
      </c>
      <c r="C1731">
        <v>6545</v>
      </c>
      <c r="D1731" t="str">
        <f>VLOOKUP(C1731,'Schedule 3'!A:M,13,FALSE)</f>
        <v>Operational/Non-Service Expenses</v>
      </c>
      <c r="E1731">
        <v>339.81</v>
      </c>
      <c r="F1731" s="1">
        <v>42947</v>
      </c>
      <c r="G1731" t="s">
        <v>462</v>
      </c>
      <c r="H1731" t="s">
        <v>537</v>
      </c>
      <c r="I1731" t="s">
        <v>464</v>
      </c>
      <c r="J1731">
        <v>93264</v>
      </c>
      <c r="K1731">
        <v>59516</v>
      </c>
      <c r="L1731">
        <v>277701</v>
      </c>
      <c r="Q1731" t="s">
        <v>465</v>
      </c>
      <c r="U1731">
        <v>7</v>
      </c>
      <c r="V1731">
        <v>17</v>
      </c>
      <c r="Y1731" t="s">
        <v>65</v>
      </c>
      <c r="Z1731">
        <v>345</v>
      </c>
      <c r="AA1731" t="s">
        <v>279</v>
      </c>
      <c r="AB1731" t="s">
        <v>21</v>
      </c>
      <c r="AC1731">
        <v>330</v>
      </c>
    </row>
    <row r="1732" spans="1:29" x14ac:dyDescent="0.25">
      <c r="A1732">
        <v>345</v>
      </c>
      <c r="B1732">
        <v>345101</v>
      </c>
      <c r="C1732">
        <v>6545</v>
      </c>
      <c r="D1732" t="str">
        <f>VLOOKUP(C1732,'Schedule 3'!A:M,13,FALSE)</f>
        <v>Operational/Non-Service Expenses</v>
      </c>
      <c r="E1732">
        <v>31.55</v>
      </c>
      <c r="F1732" s="1">
        <v>42947</v>
      </c>
      <c r="G1732" t="s">
        <v>462</v>
      </c>
      <c r="H1732" t="s">
        <v>463</v>
      </c>
      <c r="I1732" t="s">
        <v>464</v>
      </c>
      <c r="J1732">
        <v>108599</v>
      </c>
      <c r="K1732">
        <v>59516</v>
      </c>
      <c r="L1732">
        <v>277701</v>
      </c>
      <c r="Q1732" t="s">
        <v>465</v>
      </c>
      <c r="U1732">
        <v>7</v>
      </c>
      <c r="V1732">
        <v>17</v>
      </c>
      <c r="Y1732" t="s">
        <v>65</v>
      </c>
      <c r="Z1732">
        <v>345</v>
      </c>
      <c r="AA1732" t="s">
        <v>279</v>
      </c>
      <c r="AB1732" t="s">
        <v>21</v>
      </c>
      <c r="AC1732">
        <v>332</v>
      </c>
    </row>
    <row r="1733" spans="1:29" x14ac:dyDescent="0.25">
      <c r="A1733">
        <v>345</v>
      </c>
      <c r="B1733">
        <v>345102</v>
      </c>
      <c r="C1733">
        <v>6545</v>
      </c>
      <c r="D1733" t="str">
        <f>VLOOKUP(C1733,'Schedule 3'!A:M,13,FALSE)</f>
        <v>Operational/Non-Service Expenses</v>
      </c>
      <c r="E1733">
        <v>302.98</v>
      </c>
      <c r="F1733" s="1">
        <v>42947</v>
      </c>
      <c r="G1733" t="s">
        <v>462</v>
      </c>
      <c r="H1733" t="s">
        <v>463</v>
      </c>
      <c r="I1733" t="s">
        <v>464</v>
      </c>
      <c r="J1733">
        <v>108619</v>
      </c>
      <c r="K1733">
        <v>59516</v>
      </c>
      <c r="L1733">
        <v>277701</v>
      </c>
      <c r="Q1733" t="s">
        <v>465</v>
      </c>
      <c r="U1733">
        <v>7</v>
      </c>
      <c r="V1733">
        <v>17</v>
      </c>
      <c r="Y1733" t="s">
        <v>65</v>
      </c>
      <c r="Z1733">
        <v>345</v>
      </c>
      <c r="AA1733" t="s">
        <v>279</v>
      </c>
      <c r="AB1733" t="s">
        <v>21</v>
      </c>
      <c r="AC1733">
        <v>334</v>
      </c>
    </row>
    <row r="1734" spans="1:29" x14ac:dyDescent="0.25">
      <c r="A1734">
        <v>345</v>
      </c>
      <c r="B1734">
        <v>345101</v>
      </c>
      <c r="C1734">
        <v>6545</v>
      </c>
      <c r="D1734" t="str">
        <f>VLOOKUP(C1734,'Schedule 3'!A:M,13,FALSE)</f>
        <v>Operational/Non-Service Expenses</v>
      </c>
      <c r="E1734">
        <v>0.41</v>
      </c>
      <c r="F1734" s="1">
        <v>42947</v>
      </c>
      <c r="G1734" t="s">
        <v>462</v>
      </c>
      <c r="H1734" t="s">
        <v>492</v>
      </c>
      <c r="I1734" t="s">
        <v>464</v>
      </c>
      <c r="J1734">
        <v>163106</v>
      </c>
      <c r="K1734">
        <v>59516</v>
      </c>
      <c r="L1734">
        <v>277701</v>
      </c>
      <c r="Q1734" t="s">
        <v>465</v>
      </c>
      <c r="U1734">
        <v>7</v>
      </c>
      <c r="V1734">
        <v>17</v>
      </c>
      <c r="Y1734" t="s">
        <v>65</v>
      </c>
      <c r="Z1734">
        <v>345</v>
      </c>
      <c r="AA1734" t="s">
        <v>279</v>
      </c>
      <c r="AB1734" t="s">
        <v>21</v>
      </c>
      <c r="AC1734">
        <v>336</v>
      </c>
    </row>
    <row r="1735" spans="1:29" x14ac:dyDescent="0.25">
      <c r="A1735">
        <v>345</v>
      </c>
      <c r="B1735">
        <v>345101</v>
      </c>
      <c r="C1735">
        <v>6545</v>
      </c>
      <c r="D1735" t="str">
        <f>VLOOKUP(C1735,'Schedule 3'!A:M,13,FALSE)</f>
        <v>Operational/Non-Service Expenses</v>
      </c>
      <c r="E1735">
        <v>0.52</v>
      </c>
      <c r="F1735" s="1">
        <v>42947</v>
      </c>
      <c r="G1735" t="s">
        <v>462</v>
      </c>
      <c r="H1735" t="s">
        <v>479</v>
      </c>
      <c r="I1735" t="s">
        <v>464</v>
      </c>
      <c r="J1735">
        <v>163107</v>
      </c>
      <c r="K1735">
        <v>59516</v>
      </c>
      <c r="L1735">
        <v>277701</v>
      </c>
      <c r="Q1735" t="s">
        <v>465</v>
      </c>
      <c r="U1735">
        <v>7</v>
      </c>
      <c r="V1735">
        <v>17</v>
      </c>
      <c r="Y1735" t="s">
        <v>65</v>
      </c>
      <c r="Z1735">
        <v>345</v>
      </c>
      <c r="AA1735" t="s">
        <v>279</v>
      </c>
      <c r="AB1735" t="s">
        <v>21</v>
      </c>
      <c r="AC1735">
        <v>338</v>
      </c>
    </row>
    <row r="1736" spans="1:29" x14ac:dyDescent="0.25">
      <c r="A1736">
        <v>345</v>
      </c>
      <c r="B1736">
        <v>345101</v>
      </c>
      <c r="C1736">
        <v>6545</v>
      </c>
      <c r="D1736" t="str">
        <f>VLOOKUP(C1736,'Schedule 3'!A:M,13,FALSE)</f>
        <v>Operational/Non-Service Expenses</v>
      </c>
      <c r="E1736">
        <v>4.1900000000000004</v>
      </c>
      <c r="F1736" s="1">
        <v>42947</v>
      </c>
      <c r="G1736" t="s">
        <v>462</v>
      </c>
      <c r="H1736" t="s">
        <v>480</v>
      </c>
      <c r="I1736" t="s">
        <v>464</v>
      </c>
      <c r="J1736">
        <v>163108</v>
      </c>
      <c r="K1736">
        <v>59516</v>
      </c>
      <c r="L1736">
        <v>277701</v>
      </c>
      <c r="Q1736" t="s">
        <v>465</v>
      </c>
      <c r="U1736">
        <v>7</v>
      </c>
      <c r="V1736">
        <v>17</v>
      </c>
      <c r="Y1736" t="s">
        <v>65</v>
      </c>
      <c r="Z1736">
        <v>345</v>
      </c>
      <c r="AA1736" t="s">
        <v>279</v>
      </c>
      <c r="AB1736" t="s">
        <v>21</v>
      </c>
      <c r="AC1736">
        <v>340</v>
      </c>
    </row>
    <row r="1737" spans="1:29" x14ac:dyDescent="0.25">
      <c r="A1737">
        <v>345</v>
      </c>
      <c r="B1737">
        <v>345102</v>
      </c>
      <c r="C1737">
        <v>6545</v>
      </c>
      <c r="D1737" t="str">
        <f>VLOOKUP(C1737,'Schedule 3'!A:M,13,FALSE)</f>
        <v>Operational/Non-Service Expenses</v>
      </c>
      <c r="E1737">
        <v>0.35</v>
      </c>
      <c r="F1737" s="1">
        <v>42947</v>
      </c>
      <c r="G1737" t="s">
        <v>462</v>
      </c>
      <c r="H1737" t="s">
        <v>478</v>
      </c>
      <c r="I1737" t="s">
        <v>464</v>
      </c>
      <c r="J1737">
        <v>163177</v>
      </c>
      <c r="K1737">
        <v>59516</v>
      </c>
      <c r="L1737">
        <v>277701</v>
      </c>
      <c r="Q1737" t="s">
        <v>465</v>
      </c>
      <c r="U1737">
        <v>7</v>
      </c>
      <c r="V1737">
        <v>17</v>
      </c>
      <c r="Y1737" t="s">
        <v>65</v>
      </c>
      <c r="Z1737">
        <v>345</v>
      </c>
      <c r="AA1737" t="s">
        <v>279</v>
      </c>
      <c r="AB1737" t="s">
        <v>21</v>
      </c>
      <c r="AC1737">
        <v>342</v>
      </c>
    </row>
    <row r="1738" spans="1:29" x14ac:dyDescent="0.25">
      <c r="A1738">
        <v>345</v>
      </c>
      <c r="B1738">
        <v>345102</v>
      </c>
      <c r="C1738">
        <v>6545</v>
      </c>
      <c r="D1738" t="str">
        <f>VLOOKUP(C1738,'Schedule 3'!A:M,13,FALSE)</f>
        <v>Operational/Non-Service Expenses</v>
      </c>
      <c r="E1738">
        <v>0.57999999999999996</v>
      </c>
      <c r="F1738" s="1">
        <v>42947</v>
      </c>
      <c r="G1738" t="s">
        <v>462</v>
      </c>
      <c r="H1738" t="s">
        <v>500</v>
      </c>
      <c r="I1738" t="s">
        <v>464</v>
      </c>
      <c r="J1738">
        <v>163178</v>
      </c>
      <c r="K1738">
        <v>59516</v>
      </c>
      <c r="L1738">
        <v>277701</v>
      </c>
      <c r="Q1738" t="s">
        <v>465</v>
      </c>
      <c r="U1738">
        <v>7</v>
      </c>
      <c r="V1738">
        <v>17</v>
      </c>
      <c r="Y1738" t="s">
        <v>65</v>
      </c>
      <c r="Z1738">
        <v>345</v>
      </c>
      <c r="AA1738" t="s">
        <v>279</v>
      </c>
      <c r="AB1738" t="s">
        <v>21</v>
      </c>
      <c r="AC1738">
        <v>344</v>
      </c>
    </row>
    <row r="1739" spans="1:29" x14ac:dyDescent="0.25">
      <c r="A1739">
        <v>345</v>
      </c>
      <c r="B1739">
        <v>345102</v>
      </c>
      <c r="C1739">
        <v>6545</v>
      </c>
      <c r="D1739" t="str">
        <f>VLOOKUP(C1739,'Schedule 3'!A:M,13,FALSE)</f>
        <v>Operational/Non-Service Expenses</v>
      </c>
      <c r="E1739">
        <v>2.21</v>
      </c>
      <c r="F1739" s="1">
        <v>42947</v>
      </c>
      <c r="G1739" t="s">
        <v>462</v>
      </c>
      <c r="H1739" t="s">
        <v>480</v>
      </c>
      <c r="I1739" t="s">
        <v>464</v>
      </c>
      <c r="J1739">
        <v>163179</v>
      </c>
      <c r="K1739">
        <v>59516</v>
      </c>
      <c r="L1739">
        <v>277701</v>
      </c>
      <c r="Q1739" t="s">
        <v>465</v>
      </c>
      <c r="U1739">
        <v>7</v>
      </c>
      <c r="V1739">
        <v>17</v>
      </c>
      <c r="Y1739" t="s">
        <v>65</v>
      </c>
      <c r="Z1739">
        <v>345</v>
      </c>
      <c r="AA1739" t="s">
        <v>279</v>
      </c>
      <c r="AB1739" t="s">
        <v>21</v>
      </c>
      <c r="AC1739">
        <v>346</v>
      </c>
    </row>
    <row r="1740" spans="1:29" x14ac:dyDescent="0.25">
      <c r="A1740">
        <v>345</v>
      </c>
      <c r="B1740">
        <v>345102</v>
      </c>
      <c r="C1740">
        <v>6545</v>
      </c>
      <c r="D1740" t="str">
        <f>VLOOKUP(C1740,'Schedule 3'!A:M,13,FALSE)</f>
        <v>Operational/Non-Service Expenses</v>
      </c>
      <c r="E1740">
        <v>3.31</v>
      </c>
      <c r="F1740" s="1">
        <v>42947</v>
      </c>
      <c r="G1740" t="s">
        <v>462</v>
      </c>
      <c r="H1740" t="s">
        <v>492</v>
      </c>
      <c r="I1740" t="s">
        <v>464</v>
      </c>
      <c r="J1740">
        <v>163180</v>
      </c>
      <c r="K1740">
        <v>59516</v>
      </c>
      <c r="L1740">
        <v>277701</v>
      </c>
      <c r="Q1740" t="s">
        <v>465</v>
      </c>
      <c r="U1740">
        <v>7</v>
      </c>
      <c r="V1740">
        <v>17</v>
      </c>
      <c r="Y1740" t="s">
        <v>65</v>
      </c>
      <c r="Z1740">
        <v>345</v>
      </c>
      <c r="AA1740" t="s">
        <v>279</v>
      </c>
      <c r="AB1740" t="s">
        <v>21</v>
      </c>
      <c r="AC1740">
        <v>348</v>
      </c>
    </row>
    <row r="1741" spans="1:29" x14ac:dyDescent="0.25">
      <c r="A1741">
        <v>345</v>
      </c>
      <c r="B1741">
        <v>345102</v>
      </c>
      <c r="C1741">
        <v>6545</v>
      </c>
      <c r="D1741" t="str">
        <f>VLOOKUP(C1741,'Schedule 3'!A:M,13,FALSE)</f>
        <v>Operational/Non-Service Expenses</v>
      </c>
      <c r="E1741">
        <v>4.55</v>
      </c>
      <c r="F1741" s="1">
        <v>42947</v>
      </c>
      <c r="G1741" t="s">
        <v>462</v>
      </c>
      <c r="H1741" t="s">
        <v>479</v>
      </c>
      <c r="I1741" t="s">
        <v>464</v>
      </c>
      <c r="J1741">
        <v>163181</v>
      </c>
      <c r="K1741">
        <v>59516</v>
      </c>
      <c r="L1741">
        <v>277701</v>
      </c>
      <c r="Q1741" t="s">
        <v>465</v>
      </c>
      <c r="U1741">
        <v>7</v>
      </c>
      <c r="V1741">
        <v>17</v>
      </c>
      <c r="Y1741" t="s">
        <v>65</v>
      </c>
      <c r="Z1741">
        <v>345</v>
      </c>
      <c r="AA1741" t="s">
        <v>279</v>
      </c>
      <c r="AB1741" t="s">
        <v>21</v>
      </c>
      <c r="AC1741">
        <v>350</v>
      </c>
    </row>
    <row r="1742" spans="1:29" x14ac:dyDescent="0.25">
      <c r="A1742">
        <v>345</v>
      </c>
      <c r="B1742">
        <v>345102</v>
      </c>
      <c r="C1742">
        <v>6545</v>
      </c>
      <c r="D1742" t="str">
        <f>VLOOKUP(C1742,'Schedule 3'!A:M,13,FALSE)</f>
        <v>Operational/Non-Service Expenses</v>
      </c>
      <c r="E1742">
        <v>66.19</v>
      </c>
      <c r="F1742" s="1">
        <v>42947</v>
      </c>
      <c r="G1742" t="s">
        <v>462</v>
      </c>
      <c r="H1742" t="s">
        <v>538</v>
      </c>
      <c r="I1742" t="s">
        <v>464</v>
      </c>
      <c r="J1742">
        <v>2003110</v>
      </c>
      <c r="K1742">
        <v>59516</v>
      </c>
      <c r="L1742">
        <v>277701</v>
      </c>
      <c r="Q1742" t="s">
        <v>465</v>
      </c>
      <c r="U1742">
        <v>7</v>
      </c>
      <c r="V1742">
        <v>17</v>
      </c>
      <c r="Y1742" t="s">
        <v>65</v>
      </c>
      <c r="Z1742">
        <v>345</v>
      </c>
      <c r="AA1742" t="s">
        <v>279</v>
      </c>
      <c r="AB1742" t="s">
        <v>21</v>
      </c>
      <c r="AC1742">
        <v>352</v>
      </c>
    </row>
    <row r="1743" spans="1:29" x14ac:dyDescent="0.25">
      <c r="A1743">
        <v>345</v>
      </c>
      <c r="B1743">
        <v>345102</v>
      </c>
      <c r="C1743">
        <v>6545</v>
      </c>
      <c r="D1743" t="str">
        <f>VLOOKUP(C1743,'Schedule 3'!A:M,13,FALSE)</f>
        <v>Operational/Non-Service Expenses</v>
      </c>
      <c r="E1743">
        <v>69.67</v>
      </c>
      <c r="F1743" s="1">
        <v>42947</v>
      </c>
      <c r="G1743" t="s">
        <v>462</v>
      </c>
      <c r="H1743" t="s">
        <v>539</v>
      </c>
      <c r="I1743" t="s">
        <v>464</v>
      </c>
      <c r="J1743">
        <v>2003111</v>
      </c>
      <c r="K1743">
        <v>59516</v>
      </c>
      <c r="L1743">
        <v>277701</v>
      </c>
      <c r="Q1743" t="s">
        <v>465</v>
      </c>
      <c r="U1743">
        <v>7</v>
      </c>
      <c r="V1743">
        <v>17</v>
      </c>
      <c r="Y1743" t="s">
        <v>65</v>
      </c>
      <c r="Z1743">
        <v>345</v>
      </c>
      <c r="AA1743" t="s">
        <v>279</v>
      </c>
      <c r="AB1743" t="s">
        <v>21</v>
      </c>
      <c r="AC1743">
        <v>354</v>
      </c>
    </row>
    <row r="1744" spans="1:29" x14ac:dyDescent="0.25">
      <c r="A1744">
        <v>345</v>
      </c>
      <c r="B1744">
        <v>345101</v>
      </c>
      <c r="C1744">
        <v>6545</v>
      </c>
      <c r="D1744" t="str">
        <f>VLOOKUP(C1744,'Schedule 3'!A:M,13,FALSE)</f>
        <v>Operational/Non-Service Expenses</v>
      </c>
      <c r="E1744">
        <v>178.2</v>
      </c>
      <c r="F1744" s="1">
        <v>42947</v>
      </c>
      <c r="G1744" t="s">
        <v>462</v>
      </c>
      <c r="H1744" t="s">
        <v>540</v>
      </c>
      <c r="I1744" t="s">
        <v>464</v>
      </c>
      <c r="J1744">
        <v>5000320</v>
      </c>
      <c r="K1744">
        <v>59516</v>
      </c>
      <c r="L1744">
        <v>277701</v>
      </c>
      <c r="Q1744" t="s">
        <v>465</v>
      </c>
      <c r="U1744">
        <v>7</v>
      </c>
      <c r="V1744">
        <v>17</v>
      </c>
      <c r="Y1744" t="s">
        <v>65</v>
      </c>
      <c r="Z1744">
        <v>345</v>
      </c>
      <c r="AA1744" t="s">
        <v>279</v>
      </c>
      <c r="AB1744" t="s">
        <v>21</v>
      </c>
      <c r="AC1744">
        <v>356</v>
      </c>
    </row>
    <row r="1745" spans="1:29" x14ac:dyDescent="0.25">
      <c r="A1745">
        <v>345</v>
      </c>
      <c r="B1745">
        <v>345102</v>
      </c>
      <c r="C1745">
        <v>6550</v>
      </c>
      <c r="D1745" t="str">
        <f>VLOOKUP(C1745,'Schedule 3'!A:M,13,FALSE)</f>
        <v>Operational/Non-Service Expenses</v>
      </c>
      <c r="E1745">
        <v>10.96</v>
      </c>
      <c r="F1745" s="1">
        <v>42947</v>
      </c>
      <c r="G1745" t="s">
        <v>462</v>
      </c>
      <c r="H1745" t="s">
        <v>541</v>
      </c>
      <c r="I1745" t="s">
        <v>464</v>
      </c>
      <c r="J1745">
        <v>20067</v>
      </c>
      <c r="K1745">
        <v>59516</v>
      </c>
      <c r="L1745">
        <v>277701</v>
      </c>
      <c r="Q1745" t="s">
        <v>465</v>
      </c>
      <c r="U1745">
        <v>7</v>
      </c>
      <c r="V1745">
        <v>17</v>
      </c>
      <c r="Y1745" t="s">
        <v>65</v>
      </c>
      <c r="Z1745">
        <v>345</v>
      </c>
      <c r="AA1745" t="s">
        <v>279</v>
      </c>
      <c r="AB1745" t="s">
        <v>21</v>
      </c>
      <c r="AC1745">
        <v>358</v>
      </c>
    </row>
    <row r="1746" spans="1:29" x14ac:dyDescent="0.25">
      <c r="A1746">
        <v>345</v>
      </c>
      <c r="B1746">
        <v>345102</v>
      </c>
      <c r="C1746">
        <v>6550</v>
      </c>
      <c r="D1746" t="str">
        <f>VLOOKUP(C1746,'Schedule 3'!A:M,13,FALSE)</f>
        <v>Operational/Non-Service Expenses</v>
      </c>
      <c r="E1746">
        <v>0.54</v>
      </c>
      <c r="F1746" s="1">
        <v>42947</v>
      </c>
      <c r="G1746" t="s">
        <v>462</v>
      </c>
      <c r="H1746" t="s">
        <v>542</v>
      </c>
      <c r="I1746" t="s">
        <v>464</v>
      </c>
      <c r="J1746">
        <v>20122</v>
      </c>
      <c r="K1746">
        <v>59516</v>
      </c>
      <c r="L1746">
        <v>277701</v>
      </c>
      <c r="Q1746" t="s">
        <v>465</v>
      </c>
      <c r="U1746">
        <v>7</v>
      </c>
      <c r="V1746">
        <v>17</v>
      </c>
      <c r="Y1746" t="s">
        <v>65</v>
      </c>
      <c r="Z1746">
        <v>345</v>
      </c>
      <c r="AA1746" t="s">
        <v>279</v>
      </c>
      <c r="AB1746" t="s">
        <v>21</v>
      </c>
      <c r="AC1746">
        <v>360</v>
      </c>
    </row>
    <row r="1747" spans="1:29" x14ac:dyDescent="0.25">
      <c r="A1747">
        <v>345</v>
      </c>
      <c r="B1747">
        <v>345101</v>
      </c>
      <c r="C1747">
        <v>6550</v>
      </c>
      <c r="D1747" t="str">
        <f>VLOOKUP(C1747,'Schedule 3'!A:M,13,FALSE)</f>
        <v>Operational/Non-Service Expenses</v>
      </c>
      <c r="E1747">
        <v>2.59</v>
      </c>
      <c r="F1747" s="1">
        <v>42947</v>
      </c>
      <c r="G1747" t="s">
        <v>462</v>
      </c>
      <c r="H1747" t="s">
        <v>543</v>
      </c>
      <c r="I1747" t="s">
        <v>464</v>
      </c>
      <c r="J1747">
        <v>20142</v>
      </c>
      <c r="K1747">
        <v>59516</v>
      </c>
      <c r="L1747">
        <v>277701</v>
      </c>
      <c r="Q1747" t="s">
        <v>465</v>
      </c>
      <c r="U1747">
        <v>7</v>
      </c>
      <c r="V1747">
        <v>17</v>
      </c>
      <c r="Y1747" t="s">
        <v>65</v>
      </c>
      <c r="Z1747">
        <v>345</v>
      </c>
      <c r="AA1747" t="s">
        <v>279</v>
      </c>
      <c r="AB1747" t="s">
        <v>21</v>
      </c>
      <c r="AC1747">
        <v>362</v>
      </c>
    </row>
    <row r="1748" spans="1:29" x14ac:dyDescent="0.25">
      <c r="A1748">
        <v>345</v>
      </c>
      <c r="B1748">
        <v>345101</v>
      </c>
      <c r="C1748">
        <v>6550</v>
      </c>
      <c r="D1748" t="str">
        <f>VLOOKUP(C1748,'Schedule 3'!A:M,13,FALSE)</f>
        <v>Operational/Non-Service Expenses</v>
      </c>
      <c r="E1748">
        <v>0.28999999999999998</v>
      </c>
      <c r="F1748" s="1">
        <v>42947</v>
      </c>
      <c r="G1748" t="s">
        <v>462</v>
      </c>
      <c r="H1748" t="s">
        <v>544</v>
      </c>
      <c r="I1748" t="s">
        <v>464</v>
      </c>
      <c r="J1748">
        <v>20218</v>
      </c>
      <c r="K1748">
        <v>59516</v>
      </c>
      <c r="L1748">
        <v>277701</v>
      </c>
      <c r="Q1748" t="s">
        <v>465</v>
      </c>
      <c r="U1748">
        <v>7</v>
      </c>
      <c r="V1748">
        <v>17</v>
      </c>
      <c r="Y1748" t="s">
        <v>65</v>
      </c>
      <c r="Z1748">
        <v>345</v>
      </c>
      <c r="AA1748" t="s">
        <v>279</v>
      </c>
      <c r="AB1748" t="s">
        <v>21</v>
      </c>
      <c r="AC1748">
        <v>364</v>
      </c>
    </row>
    <row r="1749" spans="1:29" x14ac:dyDescent="0.25">
      <c r="A1749">
        <v>345</v>
      </c>
      <c r="B1749">
        <v>345102</v>
      </c>
      <c r="C1749">
        <v>6550</v>
      </c>
      <c r="D1749" t="str">
        <f>VLOOKUP(C1749,'Schedule 3'!A:M,13,FALSE)</f>
        <v>Operational/Non-Service Expenses</v>
      </c>
      <c r="E1749">
        <v>51.59</v>
      </c>
      <c r="F1749" s="1">
        <v>42947</v>
      </c>
      <c r="G1749" t="s">
        <v>462</v>
      </c>
      <c r="H1749" t="s">
        <v>545</v>
      </c>
      <c r="I1749" t="s">
        <v>464</v>
      </c>
      <c r="J1749">
        <v>98150</v>
      </c>
      <c r="K1749">
        <v>59516</v>
      </c>
      <c r="L1749">
        <v>277701</v>
      </c>
      <c r="Q1749" t="s">
        <v>465</v>
      </c>
      <c r="U1749">
        <v>7</v>
      </c>
      <c r="V1749">
        <v>17</v>
      </c>
      <c r="Y1749" t="s">
        <v>65</v>
      </c>
      <c r="Z1749">
        <v>345</v>
      </c>
      <c r="AA1749" t="s">
        <v>279</v>
      </c>
      <c r="AB1749" t="s">
        <v>21</v>
      </c>
      <c r="AC1749">
        <v>366</v>
      </c>
    </row>
    <row r="1750" spans="1:29" x14ac:dyDescent="0.25">
      <c r="A1750">
        <v>345</v>
      </c>
      <c r="B1750">
        <v>345101</v>
      </c>
      <c r="C1750">
        <v>6550</v>
      </c>
      <c r="D1750" t="str">
        <f>VLOOKUP(C1750,'Schedule 3'!A:M,13,FALSE)</f>
        <v>Operational/Non-Service Expenses</v>
      </c>
      <c r="E1750">
        <v>1.88</v>
      </c>
      <c r="F1750" s="1">
        <v>42947</v>
      </c>
      <c r="G1750" t="s">
        <v>462</v>
      </c>
      <c r="H1750" t="s">
        <v>545</v>
      </c>
      <c r="I1750" t="s">
        <v>464</v>
      </c>
      <c r="J1750">
        <v>98198</v>
      </c>
      <c r="K1750">
        <v>59516</v>
      </c>
      <c r="L1750">
        <v>277701</v>
      </c>
      <c r="Q1750" t="s">
        <v>465</v>
      </c>
      <c r="U1750">
        <v>7</v>
      </c>
      <c r="V1750">
        <v>17</v>
      </c>
      <c r="Y1750" t="s">
        <v>65</v>
      </c>
      <c r="Z1750">
        <v>345</v>
      </c>
      <c r="AA1750" t="s">
        <v>279</v>
      </c>
      <c r="AB1750" t="s">
        <v>21</v>
      </c>
      <c r="AC1750">
        <v>368</v>
      </c>
    </row>
    <row r="1751" spans="1:29" x14ac:dyDescent="0.25">
      <c r="A1751">
        <v>345</v>
      </c>
      <c r="B1751">
        <v>345101</v>
      </c>
      <c r="C1751">
        <v>6550</v>
      </c>
      <c r="D1751" t="str">
        <f>VLOOKUP(C1751,'Schedule 3'!A:M,13,FALSE)</f>
        <v>Operational/Non-Service Expenses</v>
      </c>
      <c r="E1751">
        <v>-40.1</v>
      </c>
      <c r="F1751" s="1">
        <v>42947</v>
      </c>
      <c r="G1751" t="s">
        <v>462</v>
      </c>
      <c r="H1751" t="s">
        <v>463</v>
      </c>
      <c r="I1751" t="s">
        <v>464</v>
      </c>
      <c r="J1751">
        <v>108600</v>
      </c>
      <c r="K1751">
        <v>59516</v>
      </c>
      <c r="L1751">
        <v>277701</v>
      </c>
      <c r="Q1751" t="s">
        <v>465</v>
      </c>
      <c r="U1751">
        <v>7</v>
      </c>
      <c r="V1751">
        <v>17</v>
      </c>
      <c r="Y1751" t="s">
        <v>65</v>
      </c>
      <c r="Z1751">
        <v>345</v>
      </c>
      <c r="AA1751" t="s">
        <v>279</v>
      </c>
      <c r="AB1751" t="s">
        <v>21</v>
      </c>
      <c r="AC1751">
        <v>370</v>
      </c>
    </row>
    <row r="1752" spans="1:29" x14ac:dyDescent="0.25">
      <c r="A1752">
        <v>345</v>
      </c>
      <c r="B1752">
        <v>345102</v>
      </c>
      <c r="C1752">
        <v>6550</v>
      </c>
      <c r="D1752" t="str">
        <f>VLOOKUP(C1752,'Schedule 3'!A:M,13,FALSE)</f>
        <v>Operational/Non-Service Expenses</v>
      </c>
      <c r="E1752">
        <v>441.34</v>
      </c>
      <c r="F1752" s="1">
        <v>42947</v>
      </c>
      <c r="G1752" t="s">
        <v>462</v>
      </c>
      <c r="H1752" t="s">
        <v>463</v>
      </c>
      <c r="I1752" t="s">
        <v>464</v>
      </c>
      <c r="J1752">
        <v>108620</v>
      </c>
      <c r="K1752">
        <v>59516</v>
      </c>
      <c r="L1752">
        <v>277701</v>
      </c>
      <c r="Q1752" t="s">
        <v>465</v>
      </c>
      <c r="U1752">
        <v>7</v>
      </c>
      <c r="V1752">
        <v>17</v>
      </c>
      <c r="Y1752" t="s">
        <v>65</v>
      </c>
      <c r="Z1752">
        <v>345</v>
      </c>
      <c r="AA1752" t="s">
        <v>279</v>
      </c>
      <c r="AB1752" t="s">
        <v>21</v>
      </c>
      <c r="AC1752">
        <v>372</v>
      </c>
    </row>
    <row r="1753" spans="1:29" x14ac:dyDescent="0.25">
      <c r="A1753">
        <v>345</v>
      </c>
      <c r="B1753">
        <v>345101</v>
      </c>
      <c r="C1753">
        <v>6550</v>
      </c>
      <c r="D1753" t="str">
        <f>VLOOKUP(C1753,'Schedule 3'!A:M,13,FALSE)</f>
        <v>Operational/Non-Service Expenses</v>
      </c>
      <c r="E1753">
        <v>0.41</v>
      </c>
      <c r="F1753" s="1">
        <v>42947</v>
      </c>
      <c r="G1753" t="s">
        <v>462</v>
      </c>
      <c r="H1753" t="s">
        <v>479</v>
      </c>
      <c r="I1753" t="s">
        <v>464</v>
      </c>
      <c r="J1753">
        <v>163109</v>
      </c>
      <c r="K1753">
        <v>59516</v>
      </c>
      <c r="L1753">
        <v>277701</v>
      </c>
      <c r="Q1753" t="s">
        <v>465</v>
      </c>
      <c r="U1753">
        <v>7</v>
      </c>
      <c r="V1753">
        <v>17</v>
      </c>
      <c r="Y1753" t="s">
        <v>65</v>
      </c>
      <c r="Z1753">
        <v>345</v>
      </c>
      <c r="AA1753" t="s">
        <v>279</v>
      </c>
      <c r="AB1753" t="s">
        <v>21</v>
      </c>
      <c r="AC1753">
        <v>374</v>
      </c>
    </row>
    <row r="1754" spans="1:29" x14ac:dyDescent="0.25">
      <c r="A1754">
        <v>345</v>
      </c>
      <c r="B1754">
        <v>345102</v>
      </c>
      <c r="C1754">
        <v>6550</v>
      </c>
      <c r="D1754" t="str">
        <f>VLOOKUP(C1754,'Schedule 3'!A:M,13,FALSE)</f>
        <v>Operational/Non-Service Expenses</v>
      </c>
      <c r="E1754">
        <v>0.36</v>
      </c>
      <c r="F1754" s="1">
        <v>42947</v>
      </c>
      <c r="G1754" t="s">
        <v>462</v>
      </c>
      <c r="H1754" t="s">
        <v>478</v>
      </c>
      <c r="I1754" t="s">
        <v>464</v>
      </c>
      <c r="J1754">
        <v>163182</v>
      </c>
      <c r="K1754">
        <v>59516</v>
      </c>
      <c r="L1754">
        <v>277701</v>
      </c>
      <c r="Q1754" t="s">
        <v>465</v>
      </c>
      <c r="U1754">
        <v>7</v>
      </c>
      <c r="V1754">
        <v>17</v>
      </c>
      <c r="Y1754" t="s">
        <v>65</v>
      </c>
      <c r="Z1754">
        <v>345</v>
      </c>
      <c r="AA1754" t="s">
        <v>279</v>
      </c>
      <c r="AB1754" t="s">
        <v>21</v>
      </c>
      <c r="AC1754">
        <v>376</v>
      </c>
    </row>
    <row r="1755" spans="1:29" x14ac:dyDescent="0.25">
      <c r="A1755">
        <v>345</v>
      </c>
      <c r="B1755">
        <v>345101</v>
      </c>
      <c r="C1755">
        <v>6550</v>
      </c>
      <c r="D1755" t="str">
        <f>VLOOKUP(C1755,'Schedule 3'!A:M,13,FALSE)</f>
        <v>Operational/Non-Service Expenses</v>
      </c>
      <c r="E1755">
        <v>107.73</v>
      </c>
      <c r="F1755" s="1">
        <v>42947</v>
      </c>
      <c r="G1755" t="s">
        <v>462</v>
      </c>
      <c r="H1755" t="s">
        <v>546</v>
      </c>
      <c r="I1755" t="s">
        <v>464</v>
      </c>
      <c r="J1755">
        <v>2003114</v>
      </c>
      <c r="K1755">
        <v>59516</v>
      </c>
      <c r="L1755">
        <v>277701</v>
      </c>
      <c r="Q1755" t="s">
        <v>465</v>
      </c>
      <c r="U1755">
        <v>7</v>
      </c>
      <c r="V1755">
        <v>17</v>
      </c>
      <c r="Y1755" t="s">
        <v>65</v>
      </c>
      <c r="Z1755">
        <v>345</v>
      </c>
      <c r="AA1755" t="s">
        <v>279</v>
      </c>
      <c r="AB1755" t="s">
        <v>21</v>
      </c>
      <c r="AC1755">
        <v>378</v>
      </c>
    </row>
    <row r="1756" spans="1:29" x14ac:dyDescent="0.25">
      <c r="A1756">
        <v>345</v>
      </c>
      <c r="B1756">
        <v>345102</v>
      </c>
      <c r="C1756">
        <v>6550</v>
      </c>
      <c r="D1756" t="str">
        <f>VLOOKUP(C1756,'Schedule 3'!A:M,13,FALSE)</f>
        <v>Operational/Non-Service Expenses</v>
      </c>
      <c r="E1756">
        <v>113.1</v>
      </c>
      <c r="F1756" s="1">
        <v>42947</v>
      </c>
      <c r="G1756" t="s">
        <v>462</v>
      </c>
      <c r="H1756" t="s">
        <v>547</v>
      </c>
      <c r="I1756" t="s">
        <v>464</v>
      </c>
      <c r="J1756">
        <v>2003115</v>
      </c>
      <c r="K1756">
        <v>59516</v>
      </c>
      <c r="L1756">
        <v>277701</v>
      </c>
      <c r="Q1756" t="s">
        <v>465</v>
      </c>
      <c r="U1756">
        <v>7</v>
      </c>
      <c r="V1756">
        <v>17</v>
      </c>
      <c r="Y1756" t="s">
        <v>65</v>
      </c>
      <c r="Z1756">
        <v>345</v>
      </c>
      <c r="AA1756" t="s">
        <v>279</v>
      </c>
      <c r="AB1756" t="s">
        <v>21</v>
      </c>
      <c r="AC1756">
        <v>380</v>
      </c>
    </row>
    <row r="1757" spans="1:29" x14ac:dyDescent="0.25">
      <c r="A1757">
        <v>345</v>
      </c>
      <c r="B1757">
        <v>345102</v>
      </c>
      <c r="C1757">
        <v>6555</v>
      </c>
      <c r="D1757" t="str">
        <f>VLOOKUP(C1757,'Schedule 3'!A:M,13,FALSE)</f>
        <v>Operational/Non-Service Expenses</v>
      </c>
      <c r="E1757">
        <v>0.22</v>
      </c>
      <c r="F1757" s="1">
        <v>42947</v>
      </c>
      <c r="G1757" t="s">
        <v>462</v>
      </c>
      <c r="H1757" t="s">
        <v>578</v>
      </c>
      <c r="I1757" t="s">
        <v>464</v>
      </c>
      <c r="J1757">
        <v>80315</v>
      </c>
      <c r="K1757">
        <v>59516</v>
      </c>
      <c r="L1757">
        <v>277701</v>
      </c>
      <c r="Q1757" t="s">
        <v>465</v>
      </c>
      <c r="U1757">
        <v>7</v>
      </c>
      <c r="V1757">
        <v>17</v>
      </c>
      <c r="Y1757" t="s">
        <v>65</v>
      </c>
      <c r="Z1757">
        <v>345</v>
      </c>
      <c r="AA1757" t="s">
        <v>279</v>
      </c>
      <c r="AB1757" t="s">
        <v>21</v>
      </c>
      <c r="AC1757">
        <v>382</v>
      </c>
    </row>
    <row r="1758" spans="1:29" x14ac:dyDescent="0.25">
      <c r="A1758">
        <v>345</v>
      </c>
      <c r="B1758">
        <v>345101</v>
      </c>
      <c r="C1758">
        <v>6580</v>
      </c>
      <c r="D1758" t="str">
        <f>VLOOKUP(C1758,'Schedule 3'!A:M,13,FALSE)</f>
        <v>Other Personnel Related Expenses</v>
      </c>
      <c r="E1758">
        <v>85.14</v>
      </c>
      <c r="F1758" s="1">
        <v>42947</v>
      </c>
      <c r="G1758" t="s">
        <v>462</v>
      </c>
      <c r="H1758" t="s">
        <v>463</v>
      </c>
      <c r="I1758" t="s">
        <v>464</v>
      </c>
      <c r="J1758">
        <v>108601</v>
      </c>
      <c r="K1758">
        <v>59516</v>
      </c>
      <c r="L1758">
        <v>277701</v>
      </c>
      <c r="Q1758" t="s">
        <v>465</v>
      </c>
      <c r="U1758">
        <v>7</v>
      </c>
      <c r="V1758">
        <v>17</v>
      </c>
      <c r="Y1758" t="s">
        <v>65</v>
      </c>
      <c r="Z1758">
        <v>345</v>
      </c>
      <c r="AA1758" t="s">
        <v>279</v>
      </c>
      <c r="AB1758" t="s">
        <v>21</v>
      </c>
      <c r="AC1758">
        <v>384</v>
      </c>
    </row>
    <row r="1759" spans="1:29" x14ac:dyDescent="0.25">
      <c r="A1759">
        <v>345</v>
      </c>
      <c r="B1759">
        <v>345102</v>
      </c>
      <c r="C1759">
        <v>6580</v>
      </c>
      <c r="D1759" t="str">
        <f>VLOOKUP(C1759,'Schedule 3'!A:M,13,FALSE)</f>
        <v>Other Personnel Related Expenses</v>
      </c>
      <c r="E1759">
        <v>30.31</v>
      </c>
      <c r="F1759" s="1">
        <v>42947</v>
      </c>
      <c r="G1759" t="s">
        <v>462</v>
      </c>
      <c r="H1759" t="s">
        <v>463</v>
      </c>
      <c r="I1759" t="s">
        <v>464</v>
      </c>
      <c r="J1759">
        <v>108621</v>
      </c>
      <c r="K1759">
        <v>59516</v>
      </c>
      <c r="L1759">
        <v>277701</v>
      </c>
      <c r="Q1759" t="s">
        <v>465</v>
      </c>
      <c r="U1759">
        <v>7</v>
      </c>
      <c r="V1759">
        <v>17</v>
      </c>
      <c r="Y1759" t="s">
        <v>65</v>
      </c>
      <c r="Z1759">
        <v>345</v>
      </c>
      <c r="AA1759" t="s">
        <v>279</v>
      </c>
      <c r="AB1759" t="s">
        <v>21</v>
      </c>
      <c r="AC1759">
        <v>386</v>
      </c>
    </row>
    <row r="1760" spans="1:29" x14ac:dyDescent="0.25">
      <c r="A1760">
        <v>345</v>
      </c>
      <c r="B1760">
        <v>345101</v>
      </c>
      <c r="C1760">
        <v>6580</v>
      </c>
      <c r="D1760" t="str">
        <f>VLOOKUP(C1760,'Schedule 3'!A:M,13,FALSE)</f>
        <v>Other Personnel Related Expenses</v>
      </c>
      <c r="E1760">
        <v>0.33</v>
      </c>
      <c r="F1760" s="1">
        <v>42947</v>
      </c>
      <c r="G1760" t="s">
        <v>462</v>
      </c>
      <c r="H1760" t="s">
        <v>548</v>
      </c>
      <c r="I1760" t="s">
        <v>464</v>
      </c>
      <c r="J1760">
        <v>163110</v>
      </c>
      <c r="K1760">
        <v>59516</v>
      </c>
      <c r="L1760">
        <v>277701</v>
      </c>
      <c r="Q1760" t="s">
        <v>465</v>
      </c>
      <c r="U1760">
        <v>7</v>
      </c>
      <c r="V1760">
        <v>17</v>
      </c>
      <c r="Y1760" t="s">
        <v>65</v>
      </c>
      <c r="Z1760">
        <v>345</v>
      </c>
      <c r="AA1760" t="s">
        <v>279</v>
      </c>
      <c r="AB1760" t="s">
        <v>21</v>
      </c>
      <c r="AC1760">
        <v>388</v>
      </c>
    </row>
    <row r="1761" spans="1:29" x14ac:dyDescent="0.25">
      <c r="A1761">
        <v>345</v>
      </c>
      <c r="B1761">
        <v>345101</v>
      </c>
      <c r="C1761">
        <v>6580</v>
      </c>
      <c r="D1761" t="str">
        <f>VLOOKUP(C1761,'Schedule 3'!A:M,13,FALSE)</f>
        <v>Other Personnel Related Expenses</v>
      </c>
      <c r="E1761">
        <v>0.55000000000000004</v>
      </c>
      <c r="F1761" s="1">
        <v>42947</v>
      </c>
      <c r="G1761" t="s">
        <v>462</v>
      </c>
      <c r="H1761" t="s">
        <v>467</v>
      </c>
      <c r="I1761" t="s">
        <v>464</v>
      </c>
      <c r="J1761">
        <v>163111</v>
      </c>
      <c r="K1761">
        <v>59516</v>
      </c>
      <c r="L1761">
        <v>277701</v>
      </c>
      <c r="Q1761" t="s">
        <v>465</v>
      </c>
      <c r="U1761">
        <v>7</v>
      </c>
      <c r="V1761">
        <v>17</v>
      </c>
      <c r="Y1761" t="s">
        <v>65</v>
      </c>
      <c r="Z1761">
        <v>345</v>
      </c>
      <c r="AA1761" t="s">
        <v>279</v>
      </c>
      <c r="AB1761" t="s">
        <v>21</v>
      </c>
      <c r="AC1761">
        <v>390</v>
      </c>
    </row>
    <row r="1762" spans="1:29" x14ac:dyDescent="0.25">
      <c r="A1762">
        <v>345</v>
      </c>
      <c r="B1762">
        <v>345101</v>
      </c>
      <c r="C1762">
        <v>6580</v>
      </c>
      <c r="D1762" t="str">
        <f>VLOOKUP(C1762,'Schedule 3'!A:M,13,FALSE)</f>
        <v>Other Personnel Related Expenses</v>
      </c>
      <c r="E1762">
        <v>2.33</v>
      </c>
      <c r="F1762" s="1">
        <v>42947</v>
      </c>
      <c r="G1762" t="s">
        <v>462</v>
      </c>
      <c r="H1762" t="s">
        <v>548</v>
      </c>
      <c r="I1762" t="s">
        <v>464</v>
      </c>
      <c r="J1762">
        <v>163112</v>
      </c>
      <c r="K1762">
        <v>59516</v>
      </c>
      <c r="L1762">
        <v>277701</v>
      </c>
      <c r="Q1762" t="s">
        <v>465</v>
      </c>
      <c r="U1762">
        <v>7</v>
      </c>
      <c r="V1762">
        <v>17</v>
      </c>
      <c r="Y1762" t="s">
        <v>65</v>
      </c>
      <c r="Z1762">
        <v>345</v>
      </c>
      <c r="AA1762" t="s">
        <v>279</v>
      </c>
      <c r="AB1762" t="s">
        <v>21</v>
      </c>
      <c r="AC1762">
        <v>392</v>
      </c>
    </row>
    <row r="1763" spans="1:29" x14ac:dyDescent="0.25">
      <c r="A1763">
        <v>345</v>
      </c>
      <c r="B1763">
        <v>345101</v>
      </c>
      <c r="C1763">
        <v>6580</v>
      </c>
      <c r="D1763" t="str">
        <f>VLOOKUP(C1763,'Schedule 3'!A:M,13,FALSE)</f>
        <v>Other Personnel Related Expenses</v>
      </c>
      <c r="E1763">
        <v>1.96</v>
      </c>
      <c r="F1763" s="1">
        <v>42947</v>
      </c>
      <c r="G1763" t="s">
        <v>462</v>
      </c>
      <c r="H1763" t="s">
        <v>549</v>
      </c>
      <c r="I1763" t="s">
        <v>464</v>
      </c>
      <c r="J1763">
        <v>1004305</v>
      </c>
      <c r="K1763">
        <v>59516</v>
      </c>
      <c r="L1763">
        <v>277701</v>
      </c>
      <c r="Q1763" t="s">
        <v>465</v>
      </c>
      <c r="U1763">
        <v>7</v>
      </c>
      <c r="V1763">
        <v>17</v>
      </c>
      <c r="Y1763" t="s">
        <v>65</v>
      </c>
      <c r="Z1763">
        <v>345</v>
      </c>
      <c r="AA1763" t="s">
        <v>279</v>
      </c>
      <c r="AB1763" t="s">
        <v>21</v>
      </c>
      <c r="AC1763">
        <v>394</v>
      </c>
    </row>
    <row r="1764" spans="1:29" x14ac:dyDescent="0.25">
      <c r="A1764">
        <v>345</v>
      </c>
      <c r="B1764">
        <v>345101</v>
      </c>
      <c r="C1764">
        <v>6580</v>
      </c>
      <c r="D1764" t="str">
        <f>VLOOKUP(C1764,'Schedule 3'!A:M,13,FALSE)</f>
        <v>Other Personnel Related Expenses</v>
      </c>
      <c r="E1764">
        <v>2.72</v>
      </c>
      <c r="F1764" s="1">
        <v>42947</v>
      </c>
      <c r="G1764" t="s">
        <v>462</v>
      </c>
      <c r="H1764" t="s">
        <v>549</v>
      </c>
      <c r="I1764" t="s">
        <v>464</v>
      </c>
      <c r="J1764">
        <v>1010510</v>
      </c>
      <c r="K1764">
        <v>59516</v>
      </c>
      <c r="L1764">
        <v>277701</v>
      </c>
      <c r="Q1764" t="s">
        <v>465</v>
      </c>
      <c r="U1764">
        <v>7</v>
      </c>
      <c r="V1764">
        <v>17</v>
      </c>
      <c r="Y1764" t="s">
        <v>65</v>
      </c>
      <c r="Z1764">
        <v>345</v>
      </c>
      <c r="AA1764" t="s">
        <v>279</v>
      </c>
      <c r="AB1764" t="s">
        <v>21</v>
      </c>
      <c r="AC1764">
        <v>396</v>
      </c>
    </row>
    <row r="1765" spans="1:29" x14ac:dyDescent="0.25">
      <c r="A1765">
        <v>345</v>
      </c>
      <c r="B1765">
        <v>345101</v>
      </c>
      <c r="C1765">
        <v>6585</v>
      </c>
      <c r="D1765" t="str">
        <f>VLOOKUP(C1765,'Schedule 3'!A:M,13,FALSE)</f>
        <v>Other Personnel Related Expenses</v>
      </c>
      <c r="E1765">
        <v>0.4</v>
      </c>
      <c r="F1765" s="1">
        <v>42947</v>
      </c>
      <c r="G1765" t="s">
        <v>462</v>
      </c>
      <c r="H1765" t="s">
        <v>463</v>
      </c>
      <c r="I1765" t="s">
        <v>464</v>
      </c>
      <c r="J1765">
        <v>108583</v>
      </c>
      <c r="K1765">
        <v>59516</v>
      </c>
      <c r="L1765">
        <v>277701</v>
      </c>
      <c r="Q1765" t="s">
        <v>465</v>
      </c>
      <c r="U1765">
        <v>7</v>
      </c>
      <c r="V1765">
        <v>17</v>
      </c>
      <c r="Y1765" t="s">
        <v>65</v>
      </c>
      <c r="Z1765">
        <v>345</v>
      </c>
      <c r="AA1765" t="s">
        <v>279</v>
      </c>
      <c r="AB1765" t="s">
        <v>21</v>
      </c>
      <c r="AC1765">
        <v>398</v>
      </c>
    </row>
    <row r="1766" spans="1:29" x14ac:dyDescent="0.25">
      <c r="A1766">
        <v>345</v>
      </c>
      <c r="B1766">
        <v>345101</v>
      </c>
      <c r="C1766">
        <v>6585</v>
      </c>
      <c r="D1766" t="str">
        <f>VLOOKUP(C1766,'Schedule 3'!A:M,13,FALSE)</f>
        <v>Other Personnel Related Expenses</v>
      </c>
      <c r="E1766">
        <v>0.81</v>
      </c>
      <c r="F1766" s="1">
        <v>42947</v>
      </c>
      <c r="G1766" t="s">
        <v>462</v>
      </c>
      <c r="H1766" t="s">
        <v>463</v>
      </c>
      <c r="I1766" t="s">
        <v>464</v>
      </c>
      <c r="J1766">
        <v>108586</v>
      </c>
      <c r="K1766">
        <v>59516</v>
      </c>
      <c r="L1766">
        <v>277701</v>
      </c>
      <c r="Q1766" t="s">
        <v>465</v>
      </c>
      <c r="U1766">
        <v>7</v>
      </c>
      <c r="V1766">
        <v>17</v>
      </c>
      <c r="Y1766" t="s">
        <v>65</v>
      </c>
      <c r="Z1766">
        <v>345</v>
      </c>
      <c r="AA1766" t="s">
        <v>279</v>
      </c>
      <c r="AB1766" t="s">
        <v>21</v>
      </c>
      <c r="AC1766">
        <v>400</v>
      </c>
    </row>
    <row r="1767" spans="1:29" x14ac:dyDescent="0.25">
      <c r="A1767">
        <v>345</v>
      </c>
      <c r="B1767">
        <v>345101</v>
      </c>
      <c r="C1767">
        <v>6585</v>
      </c>
      <c r="D1767" t="str">
        <f>VLOOKUP(C1767,'Schedule 3'!A:M,13,FALSE)</f>
        <v>Other Personnel Related Expenses</v>
      </c>
      <c r="E1767">
        <v>24.34</v>
      </c>
      <c r="F1767" s="1">
        <v>42947</v>
      </c>
      <c r="G1767" t="s">
        <v>462</v>
      </c>
      <c r="H1767" t="s">
        <v>463</v>
      </c>
      <c r="I1767" t="s">
        <v>464</v>
      </c>
      <c r="J1767">
        <v>108602</v>
      </c>
      <c r="K1767">
        <v>59516</v>
      </c>
      <c r="L1767">
        <v>277701</v>
      </c>
      <c r="Q1767" t="s">
        <v>465</v>
      </c>
      <c r="U1767">
        <v>7</v>
      </c>
      <c r="V1767">
        <v>17</v>
      </c>
      <c r="Y1767" t="s">
        <v>65</v>
      </c>
      <c r="Z1767">
        <v>345</v>
      </c>
      <c r="AA1767" t="s">
        <v>279</v>
      </c>
      <c r="AB1767" t="s">
        <v>21</v>
      </c>
      <c r="AC1767">
        <v>402</v>
      </c>
    </row>
    <row r="1768" spans="1:29" x14ac:dyDescent="0.25">
      <c r="A1768">
        <v>345</v>
      </c>
      <c r="B1768">
        <v>345102</v>
      </c>
      <c r="C1768">
        <v>6585</v>
      </c>
      <c r="D1768" t="str">
        <f>VLOOKUP(C1768,'Schedule 3'!A:M,13,FALSE)</f>
        <v>Other Personnel Related Expenses</v>
      </c>
      <c r="E1768">
        <v>88.37</v>
      </c>
      <c r="F1768" s="1">
        <v>42947</v>
      </c>
      <c r="G1768" t="s">
        <v>462</v>
      </c>
      <c r="H1768" t="s">
        <v>463</v>
      </c>
      <c r="I1768" t="s">
        <v>464</v>
      </c>
      <c r="J1768">
        <v>108622</v>
      </c>
      <c r="K1768">
        <v>59516</v>
      </c>
      <c r="L1768">
        <v>277701</v>
      </c>
      <c r="Q1768" t="s">
        <v>465</v>
      </c>
      <c r="U1768">
        <v>7</v>
      </c>
      <c r="V1768">
        <v>17</v>
      </c>
      <c r="Y1768" t="s">
        <v>65</v>
      </c>
      <c r="Z1768">
        <v>345</v>
      </c>
      <c r="AA1768" t="s">
        <v>279</v>
      </c>
      <c r="AB1768" t="s">
        <v>21</v>
      </c>
      <c r="AC1768">
        <v>404</v>
      </c>
    </row>
    <row r="1769" spans="1:29" x14ac:dyDescent="0.25">
      <c r="A1769">
        <v>345</v>
      </c>
      <c r="B1769">
        <v>345101</v>
      </c>
      <c r="C1769">
        <v>6585</v>
      </c>
      <c r="D1769" t="str">
        <f>VLOOKUP(C1769,'Schedule 3'!A:M,13,FALSE)</f>
        <v>Other Personnel Related Expenses</v>
      </c>
      <c r="E1769">
        <v>0.35</v>
      </c>
      <c r="F1769" s="1">
        <v>42947</v>
      </c>
      <c r="G1769" t="s">
        <v>462</v>
      </c>
      <c r="H1769" t="s">
        <v>550</v>
      </c>
      <c r="I1769" t="s">
        <v>464</v>
      </c>
      <c r="J1769">
        <v>163113</v>
      </c>
      <c r="K1769">
        <v>59516</v>
      </c>
      <c r="L1769">
        <v>277701</v>
      </c>
      <c r="Q1769" t="s">
        <v>465</v>
      </c>
      <c r="U1769">
        <v>7</v>
      </c>
      <c r="V1769">
        <v>17</v>
      </c>
      <c r="Y1769" t="s">
        <v>65</v>
      </c>
      <c r="Z1769">
        <v>345</v>
      </c>
      <c r="AA1769" t="s">
        <v>279</v>
      </c>
      <c r="AB1769" t="s">
        <v>21</v>
      </c>
      <c r="AC1769">
        <v>406</v>
      </c>
    </row>
    <row r="1770" spans="1:29" x14ac:dyDescent="0.25">
      <c r="A1770">
        <v>345</v>
      </c>
      <c r="B1770">
        <v>345102</v>
      </c>
      <c r="C1770">
        <v>6585</v>
      </c>
      <c r="D1770" t="str">
        <f>VLOOKUP(C1770,'Schedule 3'!A:M,13,FALSE)</f>
        <v>Other Personnel Related Expenses</v>
      </c>
      <c r="E1770">
        <v>0.57999999999999996</v>
      </c>
      <c r="F1770" s="1">
        <v>42947</v>
      </c>
      <c r="G1770" t="s">
        <v>462</v>
      </c>
      <c r="H1770" t="s">
        <v>511</v>
      </c>
      <c r="I1770" t="s">
        <v>464</v>
      </c>
      <c r="J1770">
        <v>163183</v>
      </c>
      <c r="K1770">
        <v>59516</v>
      </c>
      <c r="L1770">
        <v>277701</v>
      </c>
      <c r="Q1770" t="s">
        <v>465</v>
      </c>
      <c r="U1770">
        <v>7</v>
      </c>
      <c r="V1770">
        <v>17</v>
      </c>
      <c r="Y1770" t="s">
        <v>65</v>
      </c>
      <c r="Z1770">
        <v>345</v>
      </c>
      <c r="AA1770" t="s">
        <v>279</v>
      </c>
      <c r="AB1770" t="s">
        <v>21</v>
      </c>
      <c r="AC1770">
        <v>408</v>
      </c>
    </row>
    <row r="1771" spans="1:29" x14ac:dyDescent="0.25">
      <c r="A1771">
        <v>345</v>
      </c>
      <c r="B1771">
        <v>345101</v>
      </c>
      <c r="C1771">
        <v>6585</v>
      </c>
      <c r="D1771" t="str">
        <f>VLOOKUP(C1771,'Schedule 3'!A:M,13,FALSE)</f>
        <v>Other Personnel Related Expenses</v>
      </c>
      <c r="E1771">
        <v>0.32</v>
      </c>
      <c r="F1771" s="1">
        <v>42947</v>
      </c>
      <c r="G1771" t="s">
        <v>462</v>
      </c>
      <c r="H1771" t="s">
        <v>551</v>
      </c>
      <c r="I1771" t="s">
        <v>464</v>
      </c>
      <c r="J1771">
        <v>1005103</v>
      </c>
      <c r="K1771">
        <v>59516</v>
      </c>
      <c r="L1771">
        <v>277701</v>
      </c>
      <c r="Q1771" t="s">
        <v>465</v>
      </c>
      <c r="U1771">
        <v>7</v>
      </c>
      <c r="V1771">
        <v>17</v>
      </c>
      <c r="Y1771" t="s">
        <v>65</v>
      </c>
      <c r="Z1771">
        <v>345</v>
      </c>
      <c r="AA1771" t="s">
        <v>279</v>
      </c>
      <c r="AB1771" t="s">
        <v>21</v>
      </c>
      <c r="AC1771">
        <v>410</v>
      </c>
    </row>
    <row r="1772" spans="1:29" x14ac:dyDescent="0.25">
      <c r="A1772">
        <v>345</v>
      </c>
      <c r="B1772">
        <v>345102</v>
      </c>
      <c r="C1772">
        <v>6585</v>
      </c>
      <c r="D1772" t="str">
        <f>VLOOKUP(C1772,'Schedule 3'!A:M,13,FALSE)</f>
        <v>Other Personnel Related Expenses</v>
      </c>
      <c r="E1772">
        <v>0.42</v>
      </c>
      <c r="F1772" s="1">
        <v>42947</v>
      </c>
      <c r="G1772" t="s">
        <v>462</v>
      </c>
      <c r="H1772" t="s">
        <v>552</v>
      </c>
      <c r="I1772" t="s">
        <v>464</v>
      </c>
      <c r="J1772">
        <v>1008759</v>
      </c>
      <c r="K1772">
        <v>59516</v>
      </c>
      <c r="L1772">
        <v>277701</v>
      </c>
      <c r="Q1772" t="s">
        <v>465</v>
      </c>
      <c r="U1772">
        <v>7</v>
      </c>
      <c r="V1772">
        <v>17</v>
      </c>
      <c r="Y1772" t="s">
        <v>65</v>
      </c>
      <c r="Z1772">
        <v>345</v>
      </c>
      <c r="AA1772" t="s">
        <v>279</v>
      </c>
      <c r="AB1772" t="s">
        <v>21</v>
      </c>
      <c r="AC1772">
        <v>412</v>
      </c>
    </row>
    <row r="1773" spans="1:29" x14ac:dyDescent="0.25">
      <c r="A1773">
        <v>345</v>
      </c>
      <c r="B1773">
        <v>345101</v>
      </c>
      <c r="C1773">
        <v>6595</v>
      </c>
      <c r="D1773" t="str">
        <f>VLOOKUP(C1773,'Schedule 3'!A:M,13,FALSE)</f>
        <v>Operational/Non-Service Expenses</v>
      </c>
      <c r="E1773">
        <v>35.99</v>
      </c>
      <c r="F1773" s="1">
        <v>42947</v>
      </c>
      <c r="G1773" t="s">
        <v>462</v>
      </c>
      <c r="H1773" t="s">
        <v>553</v>
      </c>
      <c r="I1773" t="s">
        <v>464</v>
      </c>
      <c r="J1773">
        <v>96448</v>
      </c>
      <c r="K1773">
        <v>59516</v>
      </c>
      <c r="L1773">
        <v>277701</v>
      </c>
      <c r="Q1773" t="s">
        <v>465</v>
      </c>
      <c r="U1773">
        <v>7</v>
      </c>
      <c r="V1773">
        <v>17</v>
      </c>
      <c r="Y1773" t="s">
        <v>65</v>
      </c>
      <c r="Z1773">
        <v>345</v>
      </c>
      <c r="AA1773" t="s">
        <v>279</v>
      </c>
      <c r="AB1773" t="s">
        <v>21</v>
      </c>
      <c r="AC1773">
        <v>414</v>
      </c>
    </row>
    <row r="1774" spans="1:29" x14ac:dyDescent="0.25">
      <c r="A1774">
        <v>345</v>
      </c>
      <c r="B1774">
        <v>345102</v>
      </c>
      <c r="C1774">
        <v>6595</v>
      </c>
      <c r="D1774" t="str">
        <f>VLOOKUP(C1774,'Schedule 3'!A:M,13,FALSE)</f>
        <v>Operational/Non-Service Expenses</v>
      </c>
      <c r="E1774">
        <v>68.72</v>
      </c>
      <c r="F1774" s="1">
        <v>42947</v>
      </c>
      <c r="G1774" t="s">
        <v>462</v>
      </c>
      <c r="H1774" t="s">
        <v>554</v>
      </c>
      <c r="I1774" t="s">
        <v>464</v>
      </c>
      <c r="J1774">
        <v>96449</v>
      </c>
      <c r="K1774">
        <v>59516</v>
      </c>
      <c r="L1774">
        <v>277701</v>
      </c>
      <c r="Q1774" t="s">
        <v>465</v>
      </c>
      <c r="U1774">
        <v>7</v>
      </c>
      <c r="V1774">
        <v>17</v>
      </c>
      <c r="Y1774" t="s">
        <v>65</v>
      </c>
      <c r="Z1774">
        <v>345</v>
      </c>
      <c r="AA1774" t="s">
        <v>279</v>
      </c>
      <c r="AB1774" t="s">
        <v>21</v>
      </c>
      <c r="AC1774">
        <v>416</v>
      </c>
    </row>
    <row r="1775" spans="1:29" x14ac:dyDescent="0.25">
      <c r="A1775">
        <v>345</v>
      </c>
      <c r="B1775">
        <v>345101</v>
      </c>
      <c r="C1775">
        <v>6595</v>
      </c>
      <c r="D1775" t="str">
        <f>VLOOKUP(C1775,'Schedule 3'!A:M,13,FALSE)</f>
        <v>Operational/Non-Service Expenses</v>
      </c>
      <c r="E1775">
        <v>5.17</v>
      </c>
      <c r="F1775" s="1">
        <v>42947</v>
      </c>
      <c r="G1775" t="s">
        <v>462</v>
      </c>
      <c r="H1775" t="s">
        <v>463</v>
      </c>
      <c r="I1775" t="s">
        <v>464</v>
      </c>
      <c r="J1775">
        <v>108584</v>
      </c>
      <c r="K1775">
        <v>59516</v>
      </c>
      <c r="L1775">
        <v>277701</v>
      </c>
      <c r="Q1775" t="s">
        <v>465</v>
      </c>
      <c r="U1775">
        <v>7</v>
      </c>
      <c r="V1775">
        <v>17</v>
      </c>
      <c r="Y1775" t="s">
        <v>65</v>
      </c>
      <c r="Z1775">
        <v>345</v>
      </c>
      <c r="AA1775" t="s">
        <v>279</v>
      </c>
      <c r="AB1775" t="s">
        <v>21</v>
      </c>
      <c r="AC1775">
        <v>418</v>
      </c>
    </row>
    <row r="1776" spans="1:29" x14ac:dyDescent="0.25">
      <c r="A1776">
        <v>345</v>
      </c>
      <c r="B1776">
        <v>345101</v>
      </c>
      <c r="C1776">
        <v>6595</v>
      </c>
      <c r="D1776" t="str">
        <f>VLOOKUP(C1776,'Schedule 3'!A:M,13,FALSE)</f>
        <v>Operational/Non-Service Expenses</v>
      </c>
      <c r="E1776">
        <v>5.83</v>
      </c>
      <c r="F1776" s="1">
        <v>42947</v>
      </c>
      <c r="G1776" t="s">
        <v>462</v>
      </c>
      <c r="H1776" t="s">
        <v>463</v>
      </c>
      <c r="I1776" t="s">
        <v>464</v>
      </c>
      <c r="J1776">
        <v>108587</v>
      </c>
      <c r="K1776">
        <v>59516</v>
      </c>
      <c r="L1776">
        <v>277701</v>
      </c>
      <c r="Q1776" t="s">
        <v>465</v>
      </c>
      <c r="U1776">
        <v>7</v>
      </c>
      <c r="V1776">
        <v>17</v>
      </c>
      <c r="Y1776" t="s">
        <v>65</v>
      </c>
      <c r="Z1776">
        <v>345</v>
      </c>
      <c r="AA1776" t="s">
        <v>279</v>
      </c>
      <c r="AB1776" t="s">
        <v>21</v>
      </c>
      <c r="AC1776">
        <v>420</v>
      </c>
    </row>
    <row r="1777" spans="1:29" x14ac:dyDescent="0.25">
      <c r="A1777">
        <v>345</v>
      </c>
      <c r="B1777">
        <v>345101</v>
      </c>
      <c r="C1777">
        <v>6595</v>
      </c>
      <c r="D1777" t="str">
        <f>VLOOKUP(C1777,'Schedule 3'!A:M,13,FALSE)</f>
        <v>Operational/Non-Service Expenses</v>
      </c>
      <c r="E1777">
        <v>63.72</v>
      </c>
      <c r="F1777" s="1">
        <v>42947</v>
      </c>
      <c r="G1777" t="s">
        <v>462</v>
      </c>
      <c r="H1777" t="s">
        <v>463</v>
      </c>
      <c r="I1777" t="s">
        <v>464</v>
      </c>
      <c r="J1777">
        <v>108604</v>
      </c>
      <c r="K1777">
        <v>59516</v>
      </c>
      <c r="L1777">
        <v>277701</v>
      </c>
      <c r="Q1777" t="s">
        <v>465</v>
      </c>
      <c r="U1777">
        <v>7</v>
      </c>
      <c r="V1777">
        <v>17</v>
      </c>
      <c r="Y1777" t="s">
        <v>65</v>
      </c>
      <c r="Z1777">
        <v>345</v>
      </c>
      <c r="AA1777" t="s">
        <v>279</v>
      </c>
      <c r="AB1777" t="s">
        <v>21</v>
      </c>
      <c r="AC1777">
        <v>422</v>
      </c>
    </row>
    <row r="1778" spans="1:29" x14ac:dyDescent="0.25">
      <c r="A1778">
        <v>345</v>
      </c>
      <c r="B1778">
        <v>345102</v>
      </c>
      <c r="C1778">
        <v>6595</v>
      </c>
      <c r="D1778" t="str">
        <f>VLOOKUP(C1778,'Schedule 3'!A:M,13,FALSE)</f>
        <v>Operational/Non-Service Expenses</v>
      </c>
      <c r="E1778">
        <v>292.35000000000002</v>
      </c>
      <c r="F1778" s="1">
        <v>42947</v>
      </c>
      <c r="G1778" t="s">
        <v>462</v>
      </c>
      <c r="H1778" t="s">
        <v>463</v>
      </c>
      <c r="I1778" t="s">
        <v>464</v>
      </c>
      <c r="J1778">
        <v>108624</v>
      </c>
      <c r="K1778">
        <v>59516</v>
      </c>
      <c r="L1778">
        <v>277701</v>
      </c>
      <c r="Q1778" t="s">
        <v>465</v>
      </c>
      <c r="U1778">
        <v>7</v>
      </c>
      <c r="V1778">
        <v>17</v>
      </c>
      <c r="Y1778" t="s">
        <v>65</v>
      </c>
      <c r="Z1778">
        <v>345</v>
      </c>
      <c r="AA1778" t="s">
        <v>279</v>
      </c>
      <c r="AB1778" t="s">
        <v>21</v>
      </c>
      <c r="AC1778">
        <v>424</v>
      </c>
    </row>
    <row r="1779" spans="1:29" x14ac:dyDescent="0.25">
      <c r="A1779">
        <v>345</v>
      </c>
      <c r="B1779">
        <v>345101</v>
      </c>
      <c r="C1779">
        <v>6595</v>
      </c>
      <c r="D1779" t="str">
        <f>VLOOKUP(C1779,'Schedule 3'!A:M,13,FALSE)</f>
        <v>Operational/Non-Service Expenses</v>
      </c>
      <c r="E1779">
        <v>0.39</v>
      </c>
      <c r="F1779" s="1">
        <v>42947</v>
      </c>
      <c r="G1779" t="s">
        <v>462</v>
      </c>
      <c r="H1779" t="s">
        <v>555</v>
      </c>
      <c r="I1779" t="s">
        <v>464</v>
      </c>
      <c r="J1779">
        <v>163114</v>
      </c>
      <c r="K1779">
        <v>59516</v>
      </c>
      <c r="L1779">
        <v>277701</v>
      </c>
      <c r="Q1779" t="s">
        <v>465</v>
      </c>
      <c r="U1779">
        <v>7</v>
      </c>
      <c r="V1779">
        <v>17</v>
      </c>
      <c r="Y1779" t="s">
        <v>65</v>
      </c>
      <c r="Z1779">
        <v>345</v>
      </c>
      <c r="AA1779" t="s">
        <v>279</v>
      </c>
      <c r="AB1779" t="s">
        <v>21</v>
      </c>
      <c r="AC1779">
        <v>426</v>
      </c>
    </row>
    <row r="1780" spans="1:29" x14ac:dyDescent="0.25">
      <c r="A1780">
        <v>345</v>
      </c>
      <c r="B1780">
        <v>345101</v>
      </c>
      <c r="C1780">
        <v>6595</v>
      </c>
      <c r="D1780" t="str">
        <f>VLOOKUP(C1780,'Schedule 3'!A:M,13,FALSE)</f>
        <v>Operational/Non-Service Expenses</v>
      </c>
      <c r="E1780">
        <v>0.6</v>
      </c>
      <c r="F1780" s="1">
        <v>42947</v>
      </c>
      <c r="G1780" t="s">
        <v>462</v>
      </c>
      <c r="H1780" t="s">
        <v>473</v>
      </c>
      <c r="I1780" t="s">
        <v>464</v>
      </c>
      <c r="J1780">
        <v>163115</v>
      </c>
      <c r="K1780">
        <v>59516</v>
      </c>
      <c r="L1780">
        <v>277701</v>
      </c>
      <c r="Q1780" t="s">
        <v>465</v>
      </c>
      <c r="U1780">
        <v>7</v>
      </c>
      <c r="V1780">
        <v>17</v>
      </c>
      <c r="Y1780" t="s">
        <v>65</v>
      </c>
      <c r="Z1780">
        <v>345</v>
      </c>
      <c r="AA1780" t="s">
        <v>279</v>
      </c>
      <c r="AB1780" t="s">
        <v>21</v>
      </c>
      <c r="AC1780">
        <v>428</v>
      </c>
    </row>
    <row r="1781" spans="1:29" x14ac:dyDescent="0.25">
      <c r="A1781">
        <v>345</v>
      </c>
      <c r="B1781">
        <v>345101</v>
      </c>
      <c r="C1781">
        <v>6595</v>
      </c>
      <c r="D1781" t="str">
        <f>VLOOKUP(C1781,'Schedule 3'!A:M,13,FALSE)</f>
        <v>Operational/Non-Service Expenses</v>
      </c>
      <c r="E1781">
        <v>2.72</v>
      </c>
      <c r="F1781" s="1">
        <v>42947</v>
      </c>
      <c r="G1781" t="s">
        <v>462</v>
      </c>
      <c r="H1781" t="s">
        <v>555</v>
      </c>
      <c r="I1781" t="s">
        <v>464</v>
      </c>
      <c r="J1781">
        <v>163116</v>
      </c>
      <c r="K1781">
        <v>59516</v>
      </c>
      <c r="L1781">
        <v>277701</v>
      </c>
      <c r="Q1781" t="s">
        <v>465</v>
      </c>
      <c r="U1781">
        <v>7</v>
      </c>
      <c r="V1781">
        <v>17</v>
      </c>
      <c r="Y1781" t="s">
        <v>65</v>
      </c>
      <c r="Z1781">
        <v>345</v>
      </c>
      <c r="AA1781" t="s">
        <v>279</v>
      </c>
      <c r="AB1781" t="s">
        <v>21</v>
      </c>
      <c r="AC1781">
        <v>430</v>
      </c>
    </row>
    <row r="1782" spans="1:29" x14ac:dyDescent="0.25">
      <c r="A1782">
        <v>345</v>
      </c>
      <c r="B1782">
        <v>345101</v>
      </c>
      <c r="C1782">
        <v>6595</v>
      </c>
      <c r="D1782" t="str">
        <f>VLOOKUP(C1782,'Schedule 3'!A:M,13,FALSE)</f>
        <v>Operational/Non-Service Expenses</v>
      </c>
      <c r="E1782">
        <v>3</v>
      </c>
      <c r="F1782" s="1">
        <v>42947</v>
      </c>
      <c r="G1782" t="s">
        <v>462</v>
      </c>
      <c r="H1782" t="s">
        <v>521</v>
      </c>
      <c r="I1782" t="s">
        <v>464</v>
      </c>
      <c r="J1782">
        <v>163117</v>
      </c>
      <c r="K1782">
        <v>59516</v>
      </c>
      <c r="L1782">
        <v>277701</v>
      </c>
      <c r="Q1782" t="s">
        <v>465</v>
      </c>
      <c r="U1782">
        <v>7</v>
      </c>
      <c r="V1782">
        <v>17</v>
      </c>
      <c r="Y1782" t="s">
        <v>65</v>
      </c>
      <c r="Z1782">
        <v>345</v>
      </c>
      <c r="AA1782" t="s">
        <v>279</v>
      </c>
      <c r="AB1782" t="s">
        <v>21</v>
      </c>
      <c r="AC1782">
        <v>432</v>
      </c>
    </row>
    <row r="1783" spans="1:29" x14ac:dyDescent="0.25">
      <c r="A1783">
        <v>345</v>
      </c>
      <c r="B1783">
        <v>345101</v>
      </c>
      <c r="C1783">
        <v>6595</v>
      </c>
      <c r="D1783" t="str">
        <f>VLOOKUP(C1783,'Schedule 3'!A:M,13,FALSE)</f>
        <v>Operational/Non-Service Expenses</v>
      </c>
      <c r="E1783">
        <v>9.9600000000000009</v>
      </c>
      <c r="F1783" s="1">
        <v>42947</v>
      </c>
      <c r="G1783" t="s">
        <v>462</v>
      </c>
      <c r="H1783" t="s">
        <v>491</v>
      </c>
      <c r="I1783" t="s">
        <v>464</v>
      </c>
      <c r="J1783">
        <v>163118</v>
      </c>
      <c r="K1783">
        <v>59516</v>
      </c>
      <c r="L1783">
        <v>277701</v>
      </c>
      <c r="Q1783" t="s">
        <v>465</v>
      </c>
      <c r="U1783">
        <v>7</v>
      </c>
      <c r="V1783">
        <v>17</v>
      </c>
      <c r="Y1783" t="s">
        <v>65</v>
      </c>
      <c r="Z1783">
        <v>345</v>
      </c>
      <c r="AA1783" t="s">
        <v>279</v>
      </c>
      <c r="AB1783" t="s">
        <v>21</v>
      </c>
      <c r="AC1783">
        <v>434</v>
      </c>
    </row>
    <row r="1784" spans="1:29" x14ac:dyDescent="0.25">
      <c r="A1784">
        <v>345</v>
      </c>
      <c r="B1784">
        <v>345102</v>
      </c>
      <c r="C1784">
        <v>6595</v>
      </c>
      <c r="D1784" t="str">
        <f>VLOOKUP(C1784,'Schedule 3'!A:M,13,FALSE)</f>
        <v>Operational/Non-Service Expenses</v>
      </c>
      <c r="E1784">
        <v>-0.33</v>
      </c>
      <c r="F1784" s="1">
        <v>42947</v>
      </c>
      <c r="G1784" t="s">
        <v>462</v>
      </c>
      <c r="H1784" t="s">
        <v>556</v>
      </c>
      <c r="I1784" t="s">
        <v>464</v>
      </c>
      <c r="J1784">
        <v>163184</v>
      </c>
      <c r="K1784">
        <v>59516</v>
      </c>
      <c r="L1784">
        <v>277701</v>
      </c>
      <c r="Q1784" t="s">
        <v>465</v>
      </c>
      <c r="U1784">
        <v>7</v>
      </c>
      <c r="V1784">
        <v>17</v>
      </c>
      <c r="Y1784" t="s">
        <v>65</v>
      </c>
      <c r="Z1784">
        <v>345</v>
      </c>
      <c r="AA1784" t="s">
        <v>279</v>
      </c>
      <c r="AB1784" t="s">
        <v>21</v>
      </c>
      <c r="AC1784">
        <v>436</v>
      </c>
    </row>
    <row r="1785" spans="1:29" x14ac:dyDescent="0.25">
      <c r="A1785">
        <v>345</v>
      </c>
      <c r="B1785">
        <v>345102</v>
      </c>
      <c r="C1785">
        <v>6595</v>
      </c>
      <c r="D1785" t="str">
        <f>VLOOKUP(C1785,'Schedule 3'!A:M,13,FALSE)</f>
        <v>Operational/Non-Service Expenses</v>
      </c>
      <c r="E1785">
        <v>0.55000000000000004</v>
      </c>
      <c r="F1785" s="1">
        <v>42947</v>
      </c>
      <c r="G1785" t="s">
        <v>462</v>
      </c>
      <c r="H1785" t="s">
        <v>557</v>
      </c>
      <c r="I1785" t="s">
        <v>464</v>
      </c>
      <c r="J1785">
        <v>163185</v>
      </c>
      <c r="K1785">
        <v>59516</v>
      </c>
      <c r="L1785">
        <v>277701</v>
      </c>
      <c r="Q1785" t="s">
        <v>465</v>
      </c>
      <c r="U1785">
        <v>7</v>
      </c>
      <c r="V1785">
        <v>17</v>
      </c>
      <c r="Y1785" t="s">
        <v>65</v>
      </c>
      <c r="Z1785">
        <v>345</v>
      </c>
      <c r="AA1785" t="s">
        <v>279</v>
      </c>
      <c r="AB1785" t="s">
        <v>21</v>
      </c>
      <c r="AC1785">
        <v>438</v>
      </c>
    </row>
    <row r="1786" spans="1:29" x14ac:dyDescent="0.25">
      <c r="A1786">
        <v>345</v>
      </c>
      <c r="B1786">
        <v>345102</v>
      </c>
      <c r="C1786">
        <v>6595</v>
      </c>
      <c r="D1786" t="str">
        <f>VLOOKUP(C1786,'Schedule 3'!A:M,13,FALSE)</f>
        <v>Operational/Non-Service Expenses</v>
      </c>
      <c r="E1786">
        <v>0.6</v>
      </c>
      <c r="F1786" s="1">
        <v>42947</v>
      </c>
      <c r="G1786" t="s">
        <v>462</v>
      </c>
      <c r="H1786" t="s">
        <v>555</v>
      </c>
      <c r="I1786" t="s">
        <v>464</v>
      </c>
      <c r="J1786">
        <v>163186</v>
      </c>
      <c r="K1786">
        <v>59516</v>
      </c>
      <c r="L1786">
        <v>277701</v>
      </c>
      <c r="Q1786" t="s">
        <v>465</v>
      </c>
      <c r="U1786">
        <v>7</v>
      </c>
      <c r="V1786">
        <v>17</v>
      </c>
      <c r="Y1786" t="s">
        <v>65</v>
      </c>
      <c r="Z1786">
        <v>345</v>
      </c>
      <c r="AA1786" t="s">
        <v>279</v>
      </c>
      <c r="AB1786" t="s">
        <v>21</v>
      </c>
      <c r="AC1786">
        <v>440</v>
      </c>
    </row>
    <row r="1787" spans="1:29" x14ac:dyDescent="0.25">
      <c r="A1787">
        <v>345</v>
      </c>
      <c r="B1787">
        <v>345102</v>
      </c>
      <c r="C1787">
        <v>6595</v>
      </c>
      <c r="D1787" t="str">
        <f>VLOOKUP(C1787,'Schedule 3'!A:M,13,FALSE)</f>
        <v>Operational/Non-Service Expenses</v>
      </c>
      <c r="E1787">
        <v>0.61</v>
      </c>
      <c r="F1787" s="1">
        <v>42947</v>
      </c>
      <c r="G1787" t="s">
        <v>462</v>
      </c>
      <c r="H1787" t="s">
        <v>526</v>
      </c>
      <c r="I1787" t="s">
        <v>464</v>
      </c>
      <c r="J1787">
        <v>163187</v>
      </c>
      <c r="K1787">
        <v>59516</v>
      </c>
      <c r="L1787">
        <v>277701</v>
      </c>
      <c r="Q1787" t="s">
        <v>465</v>
      </c>
      <c r="U1787">
        <v>7</v>
      </c>
      <c r="V1787">
        <v>17</v>
      </c>
      <c r="Y1787" t="s">
        <v>65</v>
      </c>
      <c r="Z1787">
        <v>345</v>
      </c>
      <c r="AA1787" t="s">
        <v>279</v>
      </c>
      <c r="AB1787" t="s">
        <v>21</v>
      </c>
      <c r="AC1787">
        <v>442</v>
      </c>
    </row>
    <row r="1788" spans="1:29" x14ac:dyDescent="0.25">
      <c r="A1788">
        <v>345</v>
      </c>
      <c r="B1788">
        <v>345102</v>
      </c>
      <c r="C1788">
        <v>6595</v>
      </c>
      <c r="D1788" t="str">
        <f>VLOOKUP(C1788,'Schedule 3'!A:M,13,FALSE)</f>
        <v>Operational/Non-Service Expenses</v>
      </c>
      <c r="E1788">
        <v>0.81</v>
      </c>
      <c r="F1788" s="1">
        <v>42947</v>
      </c>
      <c r="G1788" t="s">
        <v>462</v>
      </c>
      <c r="H1788" t="s">
        <v>512</v>
      </c>
      <c r="I1788" t="s">
        <v>464</v>
      </c>
      <c r="J1788">
        <v>163188</v>
      </c>
      <c r="K1788">
        <v>59516</v>
      </c>
      <c r="L1788">
        <v>277701</v>
      </c>
      <c r="Q1788" t="s">
        <v>465</v>
      </c>
      <c r="U1788">
        <v>7</v>
      </c>
      <c r="V1788">
        <v>17</v>
      </c>
      <c r="Y1788" t="s">
        <v>65</v>
      </c>
      <c r="Z1788">
        <v>345</v>
      </c>
      <c r="AA1788" t="s">
        <v>279</v>
      </c>
      <c r="AB1788" t="s">
        <v>21</v>
      </c>
      <c r="AC1788">
        <v>444</v>
      </c>
    </row>
    <row r="1789" spans="1:29" x14ac:dyDescent="0.25">
      <c r="A1789">
        <v>345</v>
      </c>
      <c r="B1789">
        <v>345102</v>
      </c>
      <c r="C1789">
        <v>6595</v>
      </c>
      <c r="D1789" t="str">
        <f>VLOOKUP(C1789,'Schedule 3'!A:M,13,FALSE)</f>
        <v>Operational/Non-Service Expenses</v>
      </c>
      <c r="E1789">
        <v>0.95</v>
      </c>
      <c r="F1789" s="1">
        <v>42947</v>
      </c>
      <c r="G1789" t="s">
        <v>462</v>
      </c>
      <c r="H1789" t="s">
        <v>506</v>
      </c>
      <c r="I1789" t="s">
        <v>464</v>
      </c>
      <c r="J1789">
        <v>163189</v>
      </c>
      <c r="K1789">
        <v>59516</v>
      </c>
      <c r="L1789">
        <v>277701</v>
      </c>
      <c r="Q1789" t="s">
        <v>465</v>
      </c>
      <c r="U1789">
        <v>7</v>
      </c>
      <c r="V1789">
        <v>17</v>
      </c>
      <c r="Y1789" t="s">
        <v>65</v>
      </c>
      <c r="Z1789">
        <v>345</v>
      </c>
      <c r="AA1789" t="s">
        <v>279</v>
      </c>
      <c r="AB1789" t="s">
        <v>21</v>
      </c>
      <c r="AC1789">
        <v>446</v>
      </c>
    </row>
    <row r="1790" spans="1:29" x14ac:dyDescent="0.25">
      <c r="A1790">
        <v>345</v>
      </c>
      <c r="B1790">
        <v>345102</v>
      </c>
      <c r="C1790">
        <v>6595</v>
      </c>
      <c r="D1790" t="str">
        <f>VLOOKUP(C1790,'Schedule 3'!A:M,13,FALSE)</f>
        <v>Operational/Non-Service Expenses</v>
      </c>
      <c r="E1790">
        <v>0.99</v>
      </c>
      <c r="F1790" s="1">
        <v>42947</v>
      </c>
      <c r="G1790" t="s">
        <v>462</v>
      </c>
      <c r="H1790" t="s">
        <v>555</v>
      </c>
      <c r="I1790" t="s">
        <v>464</v>
      </c>
      <c r="J1790">
        <v>163190</v>
      </c>
      <c r="K1790">
        <v>59516</v>
      </c>
      <c r="L1790">
        <v>277701</v>
      </c>
      <c r="Q1790" t="s">
        <v>465</v>
      </c>
      <c r="U1790">
        <v>7</v>
      </c>
      <c r="V1790">
        <v>17</v>
      </c>
      <c r="Y1790" t="s">
        <v>65</v>
      </c>
      <c r="Z1790">
        <v>345</v>
      </c>
      <c r="AA1790" t="s">
        <v>279</v>
      </c>
      <c r="AB1790" t="s">
        <v>21</v>
      </c>
      <c r="AC1790">
        <v>448</v>
      </c>
    </row>
    <row r="1791" spans="1:29" x14ac:dyDescent="0.25">
      <c r="A1791">
        <v>345</v>
      </c>
      <c r="B1791">
        <v>345102</v>
      </c>
      <c r="C1791">
        <v>6595</v>
      </c>
      <c r="D1791" t="str">
        <f>VLOOKUP(C1791,'Schedule 3'!A:M,13,FALSE)</f>
        <v>Operational/Non-Service Expenses</v>
      </c>
      <c r="E1791">
        <v>1.1100000000000001</v>
      </c>
      <c r="F1791" s="1">
        <v>42947</v>
      </c>
      <c r="G1791" t="s">
        <v>462</v>
      </c>
      <c r="H1791" t="s">
        <v>505</v>
      </c>
      <c r="I1791" t="s">
        <v>464</v>
      </c>
      <c r="J1791">
        <v>163191</v>
      </c>
      <c r="K1791">
        <v>59516</v>
      </c>
      <c r="L1791">
        <v>277701</v>
      </c>
      <c r="Q1791" t="s">
        <v>465</v>
      </c>
      <c r="U1791">
        <v>7</v>
      </c>
      <c r="V1791">
        <v>17</v>
      </c>
      <c r="Y1791" t="s">
        <v>65</v>
      </c>
      <c r="Z1791">
        <v>345</v>
      </c>
      <c r="AA1791" t="s">
        <v>279</v>
      </c>
      <c r="AB1791" t="s">
        <v>21</v>
      </c>
      <c r="AC1791">
        <v>450</v>
      </c>
    </row>
    <row r="1792" spans="1:29" x14ac:dyDescent="0.25">
      <c r="A1792">
        <v>345</v>
      </c>
      <c r="B1792">
        <v>345102</v>
      </c>
      <c r="C1792">
        <v>6595</v>
      </c>
      <c r="D1792" t="str">
        <f>VLOOKUP(C1792,'Schedule 3'!A:M,13,FALSE)</f>
        <v>Operational/Non-Service Expenses</v>
      </c>
      <c r="E1792">
        <v>1.44</v>
      </c>
      <c r="F1792" s="1">
        <v>42947</v>
      </c>
      <c r="G1792" t="s">
        <v>462</v>
      </c>
      <c r="H1792" t="s">
        <v>521</v>
      </c>
      <c r="I1792" t="s">
        <v>464</v>
      </c>
      <c r="J1792">
        <v>163192</v>
      </c>
      <c r="K1792">
        <v>59516</v>
      </c>
      <c r="L1792">
        <v>277701</v>
      </c>
      <c r="Q1792" t="s">
        <v>465</v>
      </c>
      <c r="U1792">
        <v>7</v>
      </c>
      <c r="V1792">
        <v>17</v>
      </c>
      <c r="Y1792" t="s">
        <v>65</v>
      </c>
      <c r="Z1792">
        <v>345</v>
      </c>
      <c r="AA1792" t="s">
        <v>279</v>
      </c>
      <c r="AB1792" t="s">
        <v>21</v>
      </c>
      <c r="AC1792">
        <v>452</v>
      </c>
    </row>
    <row r="1793" spans="1:29" x14ac:dyDescent="0.25">
      <c r="A1793">
        <v>345</v>
      </c>
      <c r="B1793">
        <v>345102</v>
      </c>
      <c r="C1793">
        <v>6595</v>
      </c>
      <c r="D1793" t="str">
        <f>VLOOKUP(C1793,'Schedule 3'!A:M,13,FALSE)</f>
        <v>Operational/Non-Service Expenses</v>
      </c>
      <c r="E1793">
        <v>1.94</v>
      </c>
      <c r="F1793" s="1">
        <v>42947</v>
      </c>
      <c r="G1793" t="s">
        <v>462</v>
      </c>
      <c r="H1793" t="s">
        <v>558</v>
      </c>
      <c r="I1793" t="s">
        <v>464</v>
      </c>
      <c r="J1793">
        <v>163193</v>
      </c>
      <c r="K1793">
        <v>59516</v>
      </c>
      <c r="L1793">
        <v>277701</v>
      </c>
      <c r="Q1793" t="s">
        <v>465</v>
      </c>
      <c r="U1793">
        <v>7</v>
      </c>
      <c r="V1793">
        <v>17</v>
      </c>
      <c r="Y1793" t="s">
        <v>65</v>
      </c>
      <c r="Z1793">
        <v>345</v>
      </c>
      <c r="AA1793" t="s">
        <v>279</v>
      </c>
      <c r="AB1793" t="s">
        <v>21</v>
      </c>
      <c r="AC1793">
        <v>454</v>
      </c>
    </row>
    <row r="1794" spans="1:29" x14ac:dyDescent="0.25">
      <c r="A1794">
        <v>345</v>
      </c>
      <c r="B1794">
        <v>345102</v>
      </c>
      <c r="C1794">
        <v>6595</v>
      </c>
      <c r="D1794" t="str">
        <f>VLOOKUP(C1794,'Schedule 3'!A:M,13,FALSE)</f>
        <v>Operational/Non-Service Expenses</v>
      </c>
      <c r="E1794">
        <v>4.8</v>
      </c>
      <c r="F1794" s="1">
        <v>42947</v>
      </c>
      <c r="G1794" t="s">
        <v>462</v>
      </c>
      <c r="H1794" t="s">
        <v>506</v>
      </c>
      <c r="I1794" t="s">
        <v>464</v>
      </c>
      <c r="J1794">
        <v>163194</v>
      </c>
      <c r="K1794">
        <v>59516</v>
      </c>
      <c r="L1794">
        <v>277701</v>
      </c>
      <c r="Q1794" t="s">
        <v>465</v>
      </c>
      <c r="U1794">
        <v>7</v>
      </c>
      <c r="V1794">
        <v>17</v>
      </c>
      <c r="Y1794" t="s">
        <v>65</v>
      </c>
      <c r="Z1794">
        <v>345</v>
      </c>
      <c r="AA1794" t="s">
        <v>279</v>
      </c>
      <c r="AB1794" t="s">
        <v>21</v>
      </c>
      <c r="AC1794">
        <v>456</v>
      </c>
    </row>
    <row r="1795" spans="1:29" x14ac:dyDescent="0.25">
      <c r="A1795">
        <v>345</v>
      </c>
      <c r="B1795">
        <v>345102</v>
      </c>
      <c r="C1795">
        <v>6595</v>
      </c>
      <c r="D1795" t="str">
        <f>VLOOKUP(C1795,'Schedule 3'!A:M,13,FALSE)</f>
        <v>Operational/Non-Service Expenses</v>
      </c>
      <c r="E1795">
        <v>7.16</v>
      </c>
      <c r="F1795" s="1">
        <v>42947</v>
      </c>
      <c r="G1795" t="s">
        <v>462</v>
      </c>
      <c r="H1795" t="s">
        <v>556</v>
      </c>
      <c r="I1795" t="s">
        <v>464</v>
      </c>
      <c r="J1795">
        <v>163195</v>
      </c>
      <c r="K1795">
        <v>59516</v>
      </c>
      <c r="L1795">
        <v>277701</v>
      </c>
      <c r="Q1795" t="s">
        <v>465</v>
      </c>
      <c r="U1795">
        <v>7</v>
      </c>
      <c r="V1795">
        <v>17</v>
      </c>
      <c r="Y1795" t="s">
        <v>65</v>
      </c>
      <c r="Z1795">
        <v>345</v>
      </c>
      <c r="AA1795" t="s">
        <v>279</v>
      </c>
      <c r="AB1795" t="s">
        <v>21</v>
      </c>
      <c r="AC1795">
        <v>458</v>
      </c>
    </row>
    <row r="1796" spans="1:29" x14ac:dyDescent="0.25">
      <c r="A1796">
        <v>345</v>
      </c>
      <c r="B1796">
        <v>345101</v>
      </c>
      <c r="C1796">
        <v>6595</v>
      </c>
      <c r="D1796" t="str">
        <f>VLOOKUP(C1796,'Schedule 3'!A:M,13,FALSE)</f>
        <v>Operational/Non-Service Expenses</v>
      </c>
      <c r="E1796">
        <v>0.74</v>
      </c>
      <c r="F1796" s="1">
        <v>42947</v>
      </c>
      <c r="G1796" t="s">
        <v>462</v>
      </c>
      <c r="H1796" t="s">
        <v>559</v>
      </c>
      <c r="I1796" t="s">
        <v>464</v>
      </c>
      <c r="J1796">
        <v>2001440</v>
      </c>
      <c r="K1796">
        <v>59516</v>
      </c>
      <c r="L1796">
        <v>277701</v>
      </c>
      <c r="Q1796" t="s">
        <v>465</v>
      </c>
      <c r="U1796">
        <v>7</v>
      </c>
      <c r="V1796">
        <v>17</v>
      </c>
      <c r="Y1796" t="s">
        <v>65</v>
      </c>
      <c r="Z1796">
        <v>345</v>
      </c>
      <c r="AA1796" t="s">
        <v>279</v>
      </c>
      <c r="AB1796" t="s">
        <v>21</v>
      </c>
      <c r="AC1796">
        <v>460</v>
      </c>
    </row>
    <row r="1797" spans="1:29" x14ac:dyDescent="0.25">
      <c r="A1797">
        <v>345</v>
      </c>
      <c r="B1797">
        <v>345102</v>
      </c>
      <c r="C1797">
        <v>6600</v>
      </c>
      <c r="D1797" t="str">
        <f>VLOOKUP(C1797,'Schedule 3'!A:M,13,FALSE)</f>
        <v>Operational/Non-Service Expenses</v>
      </c>
      <c r="E1797">
        <v>76.95</v>
      </c>
      <c r="F1797" s="1">
        <v>42947</v>
      </c>
      <c r="G1797" t="s">
        <v>462</v>
      </c>
      <c r="H1797" t="s">
        <v>560</v>
      </c>
      <c r="I1797" t="s">
        <v>464</v>
      </c>
      <c r="J1797">
        <v>97601</v>
      </c>
      <c r="K1797">
        <v>59516</v>
      </c>
      <c r="L1797">
        <v>277701</v>
      </c>
      <c r="Q1797" t="s">
        <v>465</v>
      </c>
      <c r="U1797">
        <v>7</v>
      </c>
      <c r="V1797">
        <v>17</v>
      </c>
      <c r="Y1797" t="s">
        <v>65</v>
      </c>
      <c r="Z1797">
        <v>345</v>
      </c>
      <c r="AA1797" t="s">
        <v>279</v>
      </c>
      <c r="AB1797" t="s">
        <v>21</v>
      </c>
      <c r="AC1797">
        <v>462</v>
      </c>
    </row>
    <row r="1798" spans="1:29" x14ac:dyDescent="0.25">
      <c r="A1798">
        <v>345</v>
      </c>
      <c r="B1798">
        <v>345101</v>
      </c>
      <c r="C1798">
        <v>6600</v>
      </c>
      <c r="D1798" t="str">
        <f>VLOOKUP(C1798,'Schedule 3'!A:M,13,FALSE)</f>
        <v>Operational/Non-Service Expenses</v>
      </c>
      <c r="E1798">
        <v>6.45</v>
      </c>
      <c r="F1798" s="1">
        <v>42947</v>
      </c>
      <c r="G1798" t="s">
        <v>462</v>
      </c>
      <c r="H1798" t="s">
        <v>463</v>
      </c>
      <c r="I1798" t="s">
        <v>464</v>
      </c>
      <c r="J1798">
        <v>108603</v>
      </c>
      <c r="K1798">
        <v>59516</v>
      </c>
      <c r="L1798">
        <v>277701</v>
      </c>
      <c r="Q1798" t="s">
        <v>465</v>
      </c>
      <c r="U1798">
        <v>7</v>
      </c>
      <c r="V1798">
        <v>17</v>
      </c>
      <c r="Y1798" t="s">
        <v>65</v>
      </c>
      <c r="Z1798">
        <v>345</v>
      </c>
      <c r="AA1798" t="s">
        <v>279</v>
      </c>
      <c r="AB1798" t="s">
        <v>21</v>
      </c>
      <c r="AC1798">
        <v>464</v>
      </c>
    </row>
    <row r="1799" spans="1:29" x14ac:dyDescent="0.25">
      <c r="A1799">
        <v>345</v>
      </c>
      <c r="B1799">
        <v>345102</v>
      </c>
      <c r="C1799">
        <v>6600</v>
      </c>
      <c r="D1799" t="str">
        <f>VLOOKUP(C1799,'Schedule 3'!A:M,13,FALSE)</f>
        <v>Operational/Non-Service Expenses</v>
      </c>
      <c r="E1799">
        <v>58.32</v>
      </c>
      <c r="F1799" s="1">
        <v>42947</v>
      </c>
      <c r="G1799" t="s">
        <v>462</v>
      </c>
      <c r="H1799" t="s">
        <v>463</v>
      </c>
      <c r="I1799" t="s">
        <v>464</v>
      </c>
      <c r="J1799">
        <v>108623</v>
      </c>
      <c r="K1799">
        <v>59516</v>
      </c>
      <c r="L1799">
        <v>277701</v>
      </c>
      <c r="Q1799" t="s">
        <v>465</v>
      </c>
      <c r="U1799">
        <v>7</v>
      </c>
      <c r="V1799">
        <v>17</v>
      </c>
      <c r="Y1799" t="s">
        <v>65</v>
      </c>
      <c r="Z1799">
        <v>345</v>
      </c>
      <c r="AA1799" t="s">
        <v>279</v>
      </c>
      <c r="AB1799" t="s">
        <v>21</v>
      </c>
      <c r="AC1799">
        <v>466</v>
      </c>
    </row>
    <row r="1800" spans="1:29" x14ac:dyDescent="0.25">
      <c r="A1800">
        <v>345</v>
      </c>
      <c r="B1800">
        <v>345102</v>
      </c>
      <c r="C1800">
        <v>6600</v>
      </c>
      <c r="D1800" t="str">
        <f>VLOOKUP(C1800,'Schedule 3'!A:M,13,FALSE)</f>
        <v>Operational/Non-Service Expenses</v>
      </c>
      <c r="E1800">
        <v>0.46</v>
      </c>
      <c r="F1800" s="1">
        <v>42947</v>
      </c>
      <c r="G1800" t="s">
        <v>462</v>
      </c>
      <c r="H1800" t="s">
        <v>475</v>
      </c>
      <c r="I1800" t="s">
        <v>464</v>
      </c>
      <c r="J1800">
        <v>163196</v>
      </c>
      <c r="K1800">
        <v>59516</v>
      </c>
      <c r="L1800">
        <v>277701</v>
      </c>
      <c r="Q1800" t="s">
        <v>465</v>
      </c>
      <c r="U1800">
        <v>7</v>
      </c>
      <c r="V1800">
        <v>17</v>
      </c>
      <c r="Y1800" t="s">
        <v>65</v>
      </c>
      <c r="Z1800">
        <v>345</v>
      </c>
      <c r="AA1800" t="s">
        <v>279</v>
      </c>
      <c r="AB1800" t="s">
        <v>21</v>
      </c>
      <c r="AC1800">
        <v>468</v>
      </c>
    </row>
    <row r="1801" spans="1:29" x14ac:dyDescent="0.25">
      <c r="A1801">
        <v>345</v>
      </c>
      <c r="B1801">
        <v>345102</v>
      </c>
      <c r="C1801">
        <v>6605</v>
      </c>
      <c r="D1801" t="str">
        <f>VLOOKUP(C1801,'Schedule 3'!A:M,13,FALSE)</f>
        <v>Operational/Non-Service Expenses</v>
      </c>
      <c r="E1801">
        <v>21.42</v>
      </c>
      <c r="F1801" s="1">
        <v>42947</v>
      </c>
      <c r="G1801" t="s">
        <v>462</v>
      </c>
      <c r="H1801" t="s">
        <v>561</v>
      </c>
      <c r="I1801" t="s">
        <v>464</v>
      </c>
      <c r="J1801">
        <v>1005960</v>
      </c>
      <c r="K1801">
        <v>59516</v>
      </c>
      <c r="L1801">
        <v>277701</v>
      </c>
      <c r="Q1801" t="s">
        <v>465</v>
      </c>
      <c r="U1801">
        <v>7</v>
      </c>
      <c r="V1801">
        <v>17</v>
      </c>
      <c r="Y1801" t="s">
        <v>65</v>
      </c>
      <c r="Z1801">
        <v>345</v>
      </c>
      <c r="AA1801" t="s">
        <v>279</v>
      </c>
      <c r="AB1801" t="s">
        <v>21</v>
      </c>
      <c r="AC1801">
        <v>470</v>
      </c>
    </row>
    <row r="1802" spans="1:29" x14ac:dyDescent="0.25">
      <c r="A1802">
        <v>345</v>
      </c>
      <c r="B1802">
        <v>345101</v>
      </c>
      <c r="C1802">
        <v>6610</v>
      </c>
      <c r="D1802" t="str">
        <f>VLOOKUP(C1802,'Schedule 3'!A:M,13,FALSE)</f>
        <v>Operational/Non-Service Expenses</v>
      </c>
      <c r="E1802">
        <v>0.72</v>
      </c>
      <c r="F1802" s="1">
        <v>42947</v>
      </c>
      <c r="G1802" t="s">
        <v>462</v>
      </c>
      <c r="H1802" t="s">
        <v>463</v>
      </c>
      <c r="I1802" t="s">
        <v>464</v>
      </c>
      <c r="J1802">
        <v>108585</v>
      </c>
      <c r="K1802">
        <v>59516</v>
      </c>
      <c r="L1802">
        <v>277701</v>
      </c>
      <c r="Q1802" t="s">
        <v>465</v>
      </c>
      <c r="U1802">
        <v>7</v>
      </c>
      <c r="V1802">
        <v>17</v>
      </c>
      <c r="Y1802" t="s">
        <v>65</v>
      </c>
      <c r="Z1802">
        <v>345</v>
      </c>
      <c r="AA1802" t="s">
        <v>279</v>
      </c>
      <c r="AB1802" t="s">
        <v>21</v>
      </c>
      <c r="AC1802">
        <v>472</v>
      </c>
    </row>
    <row r="1803" spans="1:29" x14ac:dyDescent="0.25">
      <c r="A1803">
        <v>345</v>
      </c>
      <c r="B1803">
        <v>345101</v>
      </c>
      <c r="C1803">
        <v>6610</v>
      </c>
      <c r="D1803" t="str">
        <f>VLOOKUP(C1803,'Schedule 3'!A:M,13,FALSE)</f>
        <v>Operational/Non-Service Expenses</v>
      </c>
      <c r="E1803">
        <v>11.81</v>
      </c>
      <c r="F1803" s="1">
        <v>42947</v>
      </c>
      <c r="G1803" t="s">
        <v>462</v>
      </c>
      <c r="H1803" t="s">
        <v>463</v>
      </c>
      <c r="I1803" t="s">
        <v>464</v>
      </c>
      <c r="J1803">
        <v>108605</v>
      </c>
      <c r="K1803">
        <v>59516</v>
      </c>
      <c r="L1803">
        <v>277701</v>
      </c>
      <c r="Q1803" t="s">
        <v>465</v>
      </c>
      <c r="U1803">
        <v>7</v>
      </c>
      <c r="V1803">
        <v>17</v>
      </c>
      <c r="Y1803" t="s">
        <v>65</v>
      </c>
      <c r="Z1803">
        <v>345</v>
      </c>
      <c r="AA1803" t="s">
        <v>279</v>
      </c>
      <c r="AB1803" t="s">
        <v>21</v>
      </c>
      <c r="AC1803">
        <v>474</v>
      </c>
    </row>
    <row r="1804" spans="1:29" x14ac:dyDescent="0.25">
      <c r="A1804">
        <v>345</v>
      </c>
      <c r="B1804">
        <v>345102</v>
      </c>
      <c r="C1804">
        <v>6610</v>
      </c>
      <c r="D1804" t="str">
        <f>VLOOKUP(C1804,'Schedule 3'!A:M,13,FALSE)</f>
        <v>Operational/Non-Service Expenses</v>
      </c>
      <c r="E1804">
        <v>61.06</v>
      </c>
      <c r="F1804" s="1">
        <v>42947</v>
      </c>
      <c r="G1804" t="s">
        <v>462</v>
      </c>
      <c r="H1804" t="s">
        <v>463</v>
      </c>
      <c r="I1804" t="s">
        <v>464</v>
      </c>
      <c r="J1804">
        <v>108625</v>
      </c>
      <c r="K1804">
        <v>59516</v>
      </c>
      <c r="L1804">
        <v>277701</v>
      </c>
      <c r="Q1804" t="s">
        <v>465</v>
      </c>
      <c r="U1804">
        <v>7</v>
      </c>
      <c r="V1804">
        <v>17</v>
      </c>
      <c r="Y1804" t="s">
        <v>65</v>
      </c>
      <c r="Z1804">
        <v>345</v>
      </c>
      <c r="AA1804" t="s">
        <v>279</v>
      </c>
      <c r="AB1804" t="s">
        <v>21</v>
      </c>
      <c r="AC1804">
        <v>476</v>
      </c>
    </row>
    <row r="1805" spans="1:29" x14ac:dyDescent="0.25">
      <c r="A1805">
        <v>345</v>
      </c>
      <c r="B1805">
        <v>345102</v>
      </c>
      <c r="C1805">
        <v>6620</v>
      </c>
      <c r="D1805" t="str">
        <f>VLOOKUP(C1805,'Schedule 3'!A:M,13,FALSE)</f>
        <v>Operational/Non-Service Expenses</v>
      </c>
      <c r="E1805">
        <v>116.63</v>
      </c>
      <c r="F1805" s="1">
        <v>42947</v>
      </c>
      <c r="G1805" t="s">
        <v>462</v>
      </c>
      <c r="H1805" t="s">
        <v>463</v>
      </c>
      <c r="I1805" t="s">
        <v>464</v>
      </c>
      <c r="J1805">
        <v>108626</v>
      </c>
      <c r="K1805">
        <v>59516</v>
      </c>
      <c r="L1805">
        <v>277701</v>
      </c>
      <c r="Q1805" t="s">
        <v>465</v>
      </c>
      <c r="U1805">
        <v>7</v>
      </c>
      <c r="V1805">
        <v>17</v>
      </c>
      <c r="Y1805" t="s">
        <v>65</v>
      </c>
      <c r="Z1805">
        <v>345</v>
      </c>
      <c r="AA1805" t="s">
        <v>279</v>
      </c>
      <c r="AB1805" t="s">
        <v>21</v>
      </c>
      <c r="AC1805">
        <v>478</v>
      </c>
    </row>
    <row r="1806" spans="1:29" x14ac:dyDescent="0.25">
      <c r="A1806">
        <v>345</v>
      </c>
      <c r="B1806">
        <v>345100</v>
      </c>
      <c r="C1806">
        <v>6960</v>
      </c>
      <c r="D1806" t="str">
        <f>VLOOKUP(C1806,'Schedule 3'!A:M,13,FALSE)</f>
        <v>Operational/Non-Service Expenses</v>
      </c>
      <c r="E1806">
        <v>-305.04000000000002</v>
      </c>
      <c r="F1806" s="1">
        <v>42947</v>
      </c>
      <c r="G1806" t="s">
        <v>462</v>
      </c>
      <c r="H1806" t="s">
        <v>562</v>
      </c>
      <c r="I1806" t="s">
        <v>464</v>
      </c>
      <c r="J1806">
        <v>102303</v>
      </c>
      <c r="K1806">
        <v>59516</v>
      </c>
      <c r="L1806">
        <v>277701</v>
      </c>
      <c r="Q1806" t="s">
        <v>465</v>
      </c>
      <c r="U1806">
        <v>7</v>
      </c>
      <c r="V1806">
        <v>17</v>
      </c>
      <c r="Y1806" t="s">
        <v>65</v>
      </c>
      <c r="Z1806">
        <v>345</v>
      </c>
      <c r="AA1806" t="s">
        <v>279</v>
      </c>
      <c r="AB1806" t="s">
        <v>21</v>
      </c>
      <c r="AC1806">
        <v>480</v>
      </c>
    </row>
    <row r="1807" spans="1:29" x14ac:dyDescent="0.25">
      <c r="A1807">
        <v>345</v>
      </c>
      <c r="B1807">
        <v>345102</v>
      </c>
      <c r="C1807">
        <v>6355</v>
      </c>
      <c r="D1807" t="str">
        <f>VLOOKUP(C1807,'Schedule 3'!A:M,13,FALSE)</f>
        <v>Operational/Non-Service Expenses</v>
      </c>
      <c r="E1807">
        <v>166.67</v>
      </c>
      <c r="F1807" s="1">
        <v>42947</v>
      </c>
      <c r="G1807" t="s">
        <v>462</v>
      </c>
      <c r="H1807" t="s">
        <v>563</v>
      </c>
      <c r="I1807" t="s">
        <v>464</v>
      </c>
      <c r="J1807">
        <v>1009374</v>
      </c>
      <c r="K1807">
        <v>59516</v>
      </c>
      <c r="L1807">
        <v>277701</v>
      </c>
      <c r="Q1807" t="s">
        <v>465</v>
      </c>
      <c r="U1807">
        <v>7</v>
      </c>
      <c r="V1807">
        <v>17</v>
      </c>
      <c r="Y1807" t="s">
        <v>65</v>
      </c>
      <c r="Z1807">
        <v>345</v>
      </c>
      <c r="AA1807" t="s">
        <v>279</v>
      </c>
      <c r="AB1807" t="s">
        <v>21</v>
      </c>
      <c r="AC1807">
        <v>482</v>
      </c>
    </row>
    <row r="1808" spans="1:29" x14ac:dyDescent="0.25">
      <c r="A1808">
        <v>345</v>
      </c>
      <c r="B1808">
        <v>345101</v>
      </c>
      <c r="C1808">
        <v>6355</v>
      </c>
      <c r="D1808" t="str">
        <f>VLOOKUP(C1808,'Schedule 3'!A:M,13,FALSE)</f>
        <v>Operational/Non-Service Expenses</v>
      </c>
      <c r="E1808">
        <v>50</v>
      </c>
      <c r="F1808" s="1">
        <v>42947</v>
      </c>
      <c r="G1808" t="s">
        <v>462</v>
      </c>
      <c r="H1808" t="s">
        <v>564</v>
      </c>
      <c r="I1808" t="s">
        <v>464</v>
      </c>
      <c r="J1808">
        <v>1008115</v>
      </c>
      <c r="K1808">
        <v>59516</v>
      </c>
      <c r="L1808">
        <v>277701</v>
      </c>
      <c r="Q1808" t="s">
        <v>465</v>
      </c>
      <c r="U1808">
        <v>7</v>
      </c>
      <c r="V1808">
        <v>17</v>
      </c>
      <c r="Y1808" t="s">
        <v>65</v>
      </c>
      <c r="Z1808">
        <v>345</v>
      </c>
      <c r="AA1808" t="s">
        <v>279</v>
      </c>
      <c r="AB1808" t="s">
        <v>21</v>
      </c>
      <c r="AC1808">
        <v>484</v>
      </c>
    </row>
    <row r="1809" spans="1:29" x14ac:dyDescent="0.25">
      <c r="A1809">
        <v>345</v>
      </c>
      <c r="B1809">
        <v>345102</v>
      </c>
      <c r="C1809">
        <v>6355</v>
      </c>
      <c r="D1809" t="str">
        <f>VLOOKUP(C1809,'Schedule 3'!A:M,13,FALSE)</f>
        <v>Operational/Non-Service Expenses</v>
      </c>
      <c r="E1809">
        <v>54.67</v>
      </c>
      <c r="F1809" s="1">
        <v>42947</v>
      </c>
      <c r="G1809" t="s">
        <v>462</v>
      </c>
      <c r="H1809" t="s">
        <v>565</v>
      </c>
      <c r="I1809" t="s">
        <v>464</v>
      </c>
      <c r="J1809">
        <v>1008258</v>
      </c>
      <c r="K1809">
        <v>59516</v>
      </c>
      <c r="L1809">
        <v>277701</v>
      </c>
      <c r="Q1809" t="s">
        <v>465</v>
      </c>
      <c r="U1809">
        <v>7</v>
      </c>
      <c r="V1809">
        <v>17</v>
      </c>
      <c r="Y1809" t="s">
        <v>65</v>
      </c>
      <c r="Z1809">
        <v>345</v>
      </c>
      <c r="AA1809" t="s">
        <v>279</v>
      </c>
      <c r="AB1809" t="s">
        <v>21</v>
      </c>
      <c r="AC1809">
        <v>486</v>
      </c>
    </row>
    <row r="1810" spans="1:29" x14ac:dyDescent="0.25">
      <c r="A1810">
        <v>345</v>
      </c>
      <c r="B1810">
        <v>345102</v>
      </c>
      <c r="C1810">
        <v>6355</v>
      </c>
      <c r="D1810" t="str">
        <f>VLOOKUP(C1810,'Schedule 3'!A:M,13,FALSE)</f>
        <v>Operational/Non-Service Expenses</v>
      </c>
      <c r="E1810">
        <v>73</v>
      </c>
      <c r="F1810" s="1">
        <v>42947</v>
      </c>
      <c r="G1810" t="s">
        <v>462</v>
      </c>
      <c r="H1810" t="s">
        <v>566</v>
      </c>
      <c r="I1810" t="s">
        <v>464</v>
      </c>
      <c r="J1810">
        <v>1009459</v>
      </c>
      <c r="K1810">
        <v>59516</v>
      </c>
      <c r="L1810">
        <v>277701</v>
      </c>
      <c r="Q1810" t="s">
        <v>465</v>
      </c>
      <c r="U1810">
        <v>7</v>
      </c>
      <c r="V1810">
        <v>17</v>
      </c>
      <c r="Y1810" t="s">
        <v>65</v>
      </c>
      <c r="Z1810">
        <v>345</v>
      </c>
      <c r="AA1810" t="s">
        <v>279</v>
      </c>
      <c r="AB1810" t="s">
        <v>21</v>
      </c>
      <c r="AC1810">
        <v>488</v>
      </c>
    </row>
    <row r="1811" spans="1:29" x14ac:dyDescent="0.25">
      <c r="A1811">
        <v>345</v>
      </c>
      <c r="B1811">
        <v>345101</v>
      </c>
      <c r="C1811">
        <v>6355</v>
      </c>
      <c r="D1811" t="str">
        <f>VLOOKUP(C1811,'Schedule 3'!A:M,13,FALSE)</f>
        <v>Operational/Non-Service Expenses</v>
      </c>
      <c r="E1811">
        <v>1108.6099999999999</v>
      </c>
      <c r="F1811" s="1">
        <v>42947</v>
      </c>
      <c r="G1811" t="s">
        <v>462</v>
      </c>
      <c r="H1811" t="s">
        <v>567</v>
      </c>
      <c r="I1811" t="s">
        <v>464</v>
      </c>
      <c r="J1811">
        <v>5000366</v>
      </c>
      <c r="K1811">
        <v>59516</v>
      </c>
      <c r="L1811">
        <v>277701</v>
      </c>
      <c r="Q1811" t="s">
        <v>465</v>
      </c>
      <c r="U1811">
        <v>7</v>
      </c>
      <c r="V1811">
        <v>17</v>
      </c>
      <c r="Y1811" t="s">
        <v>65</v>
      </c>
      <c r="Z1811">
        <v>345</v>
      </c>
      <c r="AA1811" t="s">
        <v>279</v>
      </c>
      <c r="AB1811" t="s">
        <v>21</v>
      </c>
      <c r="AC1811">
        <v>490</v>
      </c>
    </row>
    <row r="1812" spans="1:29" x14ac:dyDescent="0.25">
      <c r="A1812">
        <v>345</v>
      </c>
      <c r="B1812">
        <v>345102</v>
      </c>
      <c r="C1812">
        <v>6355</v>
      </c>
      <c r="D1812" t="str">
        <f>VLOOKUP(C1812,'Schedule 3'!A:M,13,FALSE)</f>
        <v>Operational/Non-Service Expenses</v>
      </c>
      <c r="E1812">
        <v>395.4</v>
      </c>
      <c r="F1812" s="1">
        <v>42947</v>
      </c>
      <c r="G1812" t="s">
        <v>462</v>
      </c>
      <c r="H1812" t="s">
        <v>568</v>
      </c>
      <c r="I1812" t="s">
        <v>464</v>
      </c>
      <c r="J1812">
        <v>1006258</v>
      </c>
      <c r="K1812">
        <v>59516</v>
      </c>
      <c r="L1812">
        <v>277701</v>
      </c>
      <c r="Q1812" t="s">
        <v>465</v>
      </c>
      <c r="U1812">
        <v>7</v>
      </c>
      <c r="V1812">
        <v>17</v>
      </c>
      <c r="Y1812" t="s">
        <v>65</v>
      </c>
      <c r="Z1812">
        <v>345</v>
      </c>
      <c r="AA1812" t="s">
        <v>279</v>
      </c>
      <c r="AB1812" t="s">
        <v>21</v>
      </c>
      <c r="AC1812">
        <v>492</v>
      </c>
    </row>
    <row r="1813" spans="1:29" x14ac:dyDescent="0.25">
      <c r="A1813">
        <v>345</v>
      </c>
      <c r="B1813">
        <v>345101</v>
      </c>
      <c r="C1813">
        <v>6355</v>
      </c>
      <c r="D1813" t="str">
        <f>VLOOKUP(C1813,'Schedule 3'!A:M,13,FALSE)</f>
        <v>Operational/Non-Service Expenses</v>
      </c>
      <c r="E1813">
        <v>1023.52</v>
      </c>
      <c r="F1813" s="1">
        <v>42947</v>
      </c>
      <c r="G1813" t="s">
        <v>462</v>
      </c>
      <c r="H1813" t="s">
        <v>569</v>
      </c>
      <c r="I1813" t="s">
        <v>464</v>
      </c>
      <c r="J1813">
        <v>5000727</v>
      </c>
      <c r="K1813">
        <v>59516</v>
      </c>
      <c r="L1813">
        <v>277701</v>
      </c>
      <c r="Q1813" t="s">
        <v>465</v>
      </c>
      <c r="U1813">
        <v>7</v>
      </c>
      <c r="V1813">
        <v>17</v>
      </c>
      <c r="Y1813" t="s">
        <v>65</v>
      </c>
      <c r="Z1813">
        <v>345</v>
      </c>
      <c r="AA1813" t="s">
        <v>279</v>
      </c>
      <c r="AB1813" t="s">
        <v>21</v>
      </c>
      <c r="AC1813">
        <v>494</v>
      </c>
    </row>
    <row r="1814" spans="1:29" x14ac:dyDescent="0.25">
      <c r="A1814">
        <v>345</v>
      </c>
      <c r="B1814">
        <v>345102</v>
      </c>
      <c r="C1814">
        <v>6355</v>
      </c>
      <c r="D1814" t="str">
        <f>VLOOKUP(C1814,'Schedule 3'!A:M,13,FALSE)</f>
        <v>Operational/Non-Service Expenses</v>
      </c>
      <c r="E1814">
        <v>76.39</v>
      </c>
      <c r="F1814" s="1">
        <v>42947</v>
      </c>
      <c r="G1814" t="s">
        <v>462</v>
      </c>
      <c r="H1814" t="s">
        <v>570</v>
      </c>
      <c r="I1814" t="s">
        <v>464</v>
      </c>
      <c r="J1814">
        <v>1009315</v>
      </c>
      <c r="K1814">
        <v>59516</v>
      </c>
      <c r="L1814">
        <v>277701</v>
      </c>
      <c r="Q1814" t="s">
        <v>465</v>
      </c>
      <c r="U1814">
        <v>7</v>
      </c>
      <c r="V1814">
        <v>17</v>
      </c>
      <c r="Y1814" t="s">
        <v>65</v>
      </c>
      <c r="Z1814">
        <v>345</v>
      </c>
      <c r="AA1814" t="s">
        <v>279</v>
      </c>
      <c r="AB1814" t="s">
        <v>21</v>
      </c>
      <c r="AC1814">
        <v>496</v>
      </c>
    </row>
    <row r="1815" spans="1:29" x14ac:dyDescent="0.25">
      <c r="A1815">
        <v>345</v>
      </c>
      <c r="B1815">
        <v>345101</v>
      </c>
      <c r="C1815">
        <v>6355</v>
      </c>
      <c r="D1815" t="str">
        <f>VLOOKUP(C1815,'Schedule 3'!A:M,13,FALSE)</f>
        <v>Operational/Non-Service Expenses</v>
      </c>
      <c r="E1815">
        <v>43.14</v>
      </c>
      <c r="F1815" s="1">
        <v>42947</v>
      </c>
      <c r="G1815" t="s">
        <v>462</v>
      </c>
      <c r="H1815" t="s">
        <v>571</v>
      </c>
      <c r="I1815" t="s">
        <v>464</v>
      </c>
      <c r="J1815">
        <v>1007984</v>
      </c>
      <c r="K1815">
        <v>59516</v>
      </c>
      <c r="L1815">
        <v>277701</v>
      </c>
      <c r="Q1815" t="s">
        <v>465</v>
      </c>
      <c r="U1815">
        <v>7</v>
      </c>
      <c r="V1815">
        <v>17</v>
      </c>
      <c r="Y1815" t="s">
        <v>65</v>
      </c>
      <c r="Z1815">
        <v>345</v>
      </c>
      <c r="AA1815" t="s">
        <v>279</v>
      </c>
      <c r="AB1815" t="s">
        <v>21</v>
      </c>
      <c r="AC1815">
        <v>498</v>
      </c>
    </row>
    <row r="1816" spans="1:29" x14ac:dyDescent="0.25">
      <c r="A1816">
        <v>345</v>
      </c>
      <c r="B1816">
        <v>345102</v>
      </c>
      <c r="C1816">
        <v>6355</v>
      </c>
      <c r="D1816" t="str">
        <f>VLOOKUP(C1816,'Schedule 3'!A:M,13,FALSE)</f>
        <v>Operational/Non-Service Expenses</v>
      </c>
      <c r="E1816">
        <v>24.96</v>
      </c>
      <c r="F1816" s="1">
        <v>42947</v>
      </c>
      <c r="G1816" t="s">
        <v>462</v>
      </c>
      <c r="H1816" t="s">
        <v>572</v>
      </c>
      <c r="I1816" t="s">
        <v>464</v>
      </c>
      <c r="J1816">
        <v>1008005</v>
      </c>
      <c r="K1816">
        <v>59516</v>
      </c>
      <c r="L1816">
        <v>277701</v>
      </c>
      <c r="Q1816" t="s">
        <v>465</v>
      </c>
      <c r="U1816">
        <v>7</v>
      </c>
      <c r="V1816">
        <v>17</v>
      </c>
      <c r="Y1816" t="s">
        <v>65</v>
      </c>
      <c r="Z1816">
        <v>345</v>
      </c>
      <c r="AA1816" t="s">
        <v>279</v>
      </c>
      <c r="AB1816" t="s">
        <v>21</v>
      </c>
      <c r="AC1816">
        <v>500</v>
      </c>
    </row>
    <row r="1817" spans="1:29" x14ac:dyDescent="0.25">
      <c r="A1817">
        <v>345</v>
      </c>
      <c r="B1817">
        <v>345101</v>
      </c>
      <c r="C1817">
        <v>7080</v>
      </c>
      <c r="D1817" t="str">
        <f>VLOOKUP(C1817,'Schedule 3'!A:M,13,FALSE)</f>
        <v>Operational/Non-Service Expenses</v>
      </c>
      <c r="E1817">
        <v>-138.57</v>
      </c>
      <c r="F1817" s="1">
        <v>42947</v>
      </c>
      <c r="G1817" t="s">
        <v>462</v>
      </c>
      <c r="H1817" t="s">
        <v>573</v>
      </c>
      <c r="I1817" t="s">
        <v>464</v>
      </c>
      <c r="J1817">
        <v>1006419</v>
      </c>
      <c r="K1817">
        <v>59516</v>
      </c>
      <c r="L1817">
        <v>277701</v>
      </c>
      <c r="Q1817" t="s">
        <v>465</v>
      </c>
      <c r="U1817">
        <v>7</v>
      </c>
      <c r="V1817">
        <v>17</v>
      </c>
      <c r="Y1817" t="s">
        <v>65</v>
      </c>
      <c r="Z1817">
        <v>345</v>
      </c>
      <c r="AA1817" t="s">
        <v>279</v>
      </c>
      <c r="AB1817" t="s">
        <v>21</v>
      </c>
      <c r="AC1817">
        <v>502</v>
      </c>
    </row>
    <row r="1818" spans="1:29" x14ac:dyDescent="0.25">
      <c r="A1818">
        <v>345</v>
      </c>
      <c r="B1818">
        <v>345102</v>
      </c>
      <c r="C1818">
        <v>7160</v>
      </c>
      <c r="D1818" t="str">
        <f>VLOOKUP(C1818,'Schedule 3'!A:M,13,FALSE)</f>
        <v>Operational/Non-Service Expenses</v>
      </c>
      <c r="E1818">
        <v>-186.08</v>
      </c>
      <c r="F1818" s="1">
        <v>42947</v>
      </c>
      <c r="G1818" t="s">
        <v>462</v>
      </c>
      <c r="H1818" t="s">
        <v>463</v>
      </c>
      <c r="I1818" t="s">
        <v>464</v>
      </c>
      <c r="J1818">
        <v>108606</v>
      </c>
      <c r="K1818">
        <v>59516</v>
      </c>
      <c r="L1818">
        <v>277701</v>
      </c>
      <c r="Q1818" t="s">
        <v>465</v>
      </c>
      <c r="U1818">
        <v>7</v>
      </c>
      <c r="V1818">
        <v>17</v>
      </c>
      <c r="Y1818" t="s">
        <v>65</v>
      </c>
      <c r="Z1818">
        <v>345</v>
      </c>
      <c r="AA1818" t="s">
        <v>279</v>
      </c>
      <c r="AB1818" t="s">
        <v>21</v>
      </c>
      <c r="AC1818">
        <v>504</v>
      </c>
    </row>
    <row r="1819" spans="1:29" x14ac:dyDescent="0.25">
      <c r="A1819">
        <v>345</v>
      </c>
      <c r="B1819">
        <v>345102</v>
      </c>
      <c r="C1819">
        <v>7160</v>
      </c>
      <c r="D1819" t="str">
        <f>VLOOKUP(C1819,'Schedule 3'!A:M,13,FALSE)</f>
        <v>Operational/Non-Service Expenses</v>
      </c>
      <c r="E1819">
        <v>0.18</v>
      </c>
      <c r="F1819" s="1">
        <v>42947</v>
      </c>
      <c r="G1819" t="s">
        <v>462</v>
      </c>
      <c r="H1819" t="s">
        <v>574</v>
      </c>
      <c r="I1819" t="s">
        <v>464</v>
      </c>
      <c r="J1819">
        <v>163198</v>
      </c>
      <c r="K1819">
        <v>59516</v>
      </c>
      <c r="L1819">
        <v>277701</v>
      </c>
      <c r="Q1819" t="s">
        <v>465</v>
      </c>
      <c r="U1819">
        <v>7</v>
      </c>
      <c r="V1819">
        <v>17</v>
      </c>
      <c r="Y1819" t="s">
        <v>65</v>
      </c>
      <c r="Z1819">
        <v>345</v>
      </c>
      <c r="AA1819" t="s">
        <v>279</v>
      </c>
      <c r="AB1819" t="s">
        <v>21</v>
      </c>
      <c r="AC1819">
        <v>506</v>
      </c>
    </row>
    <row r="1820" spans="1:29" x14ac:dyDescent="0.25">
      <c r="A1820">
        <v>345</v>
      </c>
      <c r="B1820">
        <v>345102</v>
      </c>
      <c r="C1820">
        <v>7160</v>
      </c>
      <c r="D1820" t="str">
        <f>VLOOKUP(C1820,'Schedule 3'!A:M,13,FALSE)</f>
        <v>Operational/Non-Service Expenses</v>
      </c>
      <c r="E1820">
        <v>0.18</v>
      </c>
      <c r="F1820" s="1">
        <v>42947</v>
      </c>
      <c r="G1820" t="s">
        <v>462</v>
      </c>
      <c r="H1820" t="s">
        <v>574</v>
      </c>
      <c r="I1820" t="s">
        <v>464</v>
      </c>
      <c r="J1820">
        <v>163199</v>
      </c>
      <c r="K1820">
        <v>59516</v>
      </c>
      <c r="L1820">
        <v>277701</v>
      </c>
      <c r="Q1820" t="s">
        <v>465</v>
      </c>
      <c r="U1820">
        <v>7</v>
      </c>
      <c r="V1820">
        <v>17</v>
      </c>
      <c r="Y1820" t="s">
        <v>65</v>
      </c>
      <c r="Z1820">
        <v>345</v>
      </c>
      <c r="AA1820" t="s">
        <v>279</v>
      </c>
      <c r="AB1820" t="s">
        <v>21</v>
      </c>
      <c r="AC1820">
        <v>508</v>
      </c>
    </row>
    <row r="1821" spans="1:29" x14ac:dyDescent="0.25">
      <c r="A1821">
        <v>345</v>
      </c>
      <c r="B1821">
        <v>345102</v>
      </c>
      <c r="C1821">
        <v>7160</v>
      </c>
      <c r="D1821" t="str">
        <f>VLOOKUP(C1821,'Schedule 3'!A:M,13,FALSE)</f>
        <v>Operational/Non-Service Expenses</v>
      </c>
      <c r="E1821">
        <v>0.18</v>
      </c>
      <c r="F1821" s="1">
        <v>42947</v>
      </c>
      <c r="G1821" t="s">
        <v>462</v>
      </c>
      <c r="H1821" t="s">
        <v>511</v>
      </c>
      <c r="I1821" t="s">
        <v>464</v>
      </c>
      <c r="J1821">
        <v>163200</v>
      </c>
      <c r="K1821">
        <v>59516</v>
      </c>
      <c r="L1821">
        <v>277701</v>
      </c>
      <c r="Q1821" t="s">
        <v>465</v>
      </c>
      <c r="U1821">
        <v>7</v>
      </c>
      <c r="V1821">
        <v>17</v>
      </c>
      <c r="Y1821" t="s">
        <v>65</v>
      </c>
      <c r="Z1821">
        <v>345</v>
      </c>
      <c r="AA1821" t="s">
        <v>279</v>
      </c>
      <c r="AB1821" t="s">
        <v>21</v>
      </c>
      <c r="AC1821">
        <v>510</v>
      </c>
    </row>
    <row r="1822" spans="1:29" x14ac:dyDescent="0.25">
      <c r="A1822">
        <v>345</v>
      </c>
      <c r="B1822">
        <v>345102</v>
      </c>
      <c r="C1822">
        <v>7160</v>
      </c>
      <c r="D1822" t="str">
        <f>VLOOKUP(C1822,'Schedule 3'!A:M,13,FALSE)</f>
        <v>Operational/Non-Service Expenses</v>
      </c>
      <c r="E1822">
        <v>0.18</v>
      </c>
      <c r="F1822" s="1">
        <v>42947</v>
      </c>
      <c r="G1822" t="s">
        <v>462</v>
      </c>
      <c r="H1822" t="s">
        <v>511</v>
      </c>
      <c r="I1822" t="s">
        <v>464</v>
      </c>
      <c r="J1822">
        <v>163201</v>
      </c>
      <c r="K1822">
        <v>59516</v>
      </c>
      <c r="L1822">
        <v>277701</v>
      </c>
      <c r="Q1822" t="s">
        <v>465</v>
      </c>
      <c r="U1822">
        <v>7</v>
      </c>
      <c r="V1822">
        <v>17</v>
      </c>
      <c r="Y1822" t="s">
        <v>65</v>
      </c>
      <c r="Z1822">
        <v>345</v>
      </c>
      <c r="AA1822" t="s">
        <v>279</v>
      </c>
      <c r="AB1822" t="s">
        <v>21</v>
      </c>
      <c r="AC1822">
        <v>512</v>
      </c>
    </row>
    <row r="1823" spans="1:29" x14ac:dyDescent="0.25">
      <c r="A1823">
        <v>345</v>
      </c>
      <c r="B1823">
        <v>345102</v>
      </c>
      <c r="C1823">
        <v>7160</v>
      </c>
      <c r="D1823" t="str">
        <f>VLOOKUP(C1823,'Schedule 3'!A:M,13,FALSE)</f>
        <v>Operational/Non-Service Expenses</v>
      </c>
      <c r="E1823">
        <v>0.52</v>
      </c>
      <c r="F1823" s="1">
        <v>42947</v>
      </c>
      <c r="G1823" t="s">
        <v>462</v>
      </c>
      <c r="H1823" t="s">
        <v>574</v>
      </c>
      <c r="I1823" t="s">
        <v>464</v>
      </c>
      <c r="J1823">
        <v>163202</v>
      </c>
      <c r="K1823">
        <v>59516</v>
      </c>
      <c r="L1823">
        <v>277701</v>
      </c>
      <c r="Q1823" t="s">
        <v>465</v>
      </c>
      <c r="U1823">
        <v>7</v>
      </c>
      <c r="V1823">
        <v>17</v>
      </c>
      <c r="Y1823" t="s">
        <v>65</v>
      </c>
      <c r="Z1823">
        <v>345</v>
      </c>
      <c r="AA1823" t="s">
        <v>279</v>
      </c>
      <c r="AB1823" t="s">
        <v>21</v>
      </c>
      <c r="AC1823">
        <v>514</v>
      </c>
    </row>
    <row r="1824" spans="1:29" x14ac:dyDescent="0.25">
      <c r="A1824">
        <v>345</v>
      </c>
      <c r="B1824">
        <v>345102</v>
      </c>
      <c r="C1824">
        <v>7160</v>
      </c>
      <c r="D1824" t="str">
        <f>VLOOKUP(C1824,'Schedule 3'!A:M,13,FALSE)</f>
        <v>Operational/Non-Service Expenses</v>
      </c>
      <c r="E1824">
        <v>0.66</v>
      </c>
      <c r="F1824" s="1">
        <v>42947</v>
      </c>
      <c r="G1824" t="s">
        <v>462</v>
      </c>
      <c r="H1824" t="s">
        <v>574</v>
      </c>
      <c r="I1824" t="s">
        <v>464</v>
      </c>
      <c r="J1824">
        <v>163203</v>
      </c>
      <c r="K1824">
        <v>59516</v>
      </c>
      <c r="L1824">
        <v>277701</v>
      </c>
      <c r="Q1824" t="s">
        <v>465</v>
      </c>
      <c r="U1824">
        <v>7</v>
      </c>
      <c r="V1824">
        <v>17</v>
      </c>
      <c r="Y1824" t="s">
        <v>65</v>
      </c>
      <c r="Z1824">
        <v>345</v>
      </c>
      <c r="AA1824" t="s">
        <v>279</v>
      </c>
      <c r="AB1824" t="s">
        <v>21</v>
      </c>
      <c r="AC1824">
        <v>516</v>
      </c>
    </row>
    <row r="1825" spans="1:29" x14ac:dyDescent="0.25">
      <c r="A1825">
        <v>345</v>
      </c>
      <c r="B1825">
        <v>345102</v>
      </c>
      <c r="C1825">
        <v>7160</v>
      </c>
      <c r="D1825" t="str">
        <f>VLOOKUP(C1825,'Schedule 3'!A:M,13,FALSE)</f>
        <v>Operational/Non-Service Expenses</v>
      </c>
      <c r="E1825">
        <v>9.16</v>
      </c>
      <c r="F1825" s="1">
        <v>42947</v>
      </c>
      <c r="G1825" t="s">
        <v>462</v>
      </c>
      <c r="H1825" t="s">
        <v>474</v>
      </c>
      <c r="I1825" t="s">
        <v>464</v>
      </c>
      <c r="J1825">
        <v>163204</v>
      </c>
      <c r="K1825">
        <v>59516</v>
      </c>
      <c r="L1825">
        <v>277701</v>
      </c>
      <c r="Q1825" t="s">
        <v>465</v>
      </c>
      <c r="U1825">
        <v>7</v>
      </c>
      <c r="V1825">
        <v>17</v>
      </c>
      <c r="Y1825" t="s">
        <v>65</v>
      </c>
      <c r="Z1825">
        <v>345</v>
      </c>
      <c r="AA1825" t="s">
        <v>279</v>
      </c>
      <c r="AB1825" t="s">
        <v>21</v>
      </c>
      <c r="AC1825">
        <v>518</v>
      </c>
    </row>
    <row r="1826" spans="1:29" x14ac:dyDescent="0.25">
      <c r="A1826">
        <v>345</v>
      </c>
      <c r="B1826">
        <v>345102</v>
      </c>
      <c r="C1826">
        <v>7165</v>
      </c>
      <c r="D1826" t="str">
        <f>VLOOKUP(C1826,'Schedule 3'!A:M,13,FALSE)</f>
        <v>Operational/Non-Service Expenses</v>
      </c>
      <c r="E1826">
        <v>-6.78</v>
      </c>
      <c r="F1826" s="1">
        <v>42947</v>
      </c>
      <c r="G1826" t="s">
        <v>462</v>
      </c>
      <c r="H1826" t="s">
        <v>463</v>
      </c>
      <c r="I1826" t="s">
        <v>464</v>
      </c>
      <c r="J1826">
        <v>108607</v>
      </c>
      <c r="K1826">
        <v>59516</v>
      </c>
      <c r="L1826">
        <v>277701</v>
      </c>
      <c r="Q1826" t="s">
        <v>465</v>
      </c>
      <c r="U1826">
        <v>7</v>
      </c>
      <c r="V1826">
        <v>17</v>
      </c>
      <c r="Y1826" t="s">
        <v>65</v>
      </c>
      <c r="Z1826">
        <v>345</v>
      </c>
      <c r="AA1826" t="s">
        <v>279</v>
      </c>
      <c r="AB1826" t="s">
        <v>21</v>
      </c>
      <c r="AC1826">
        <v>520</v>
      </c>
    </row>
    <row r="1827" spans="1:29" x14ac:dyDescent="0.25">
      <c r="A1827">
        <v>345</v>
      </c>
      <c r="B1827">
        <v>345102</v>
      </c>
      <c r="C1827">
        <v>7165</v>
      </c>
      <c r="D1827" t="str">
        <f>VLOOKUP(C1827,'Schedule 3'!A:M,13,FALSE)</f>
        <v>Operational/Non-Service Expenses</v>
      </c>
      <c r="E1827">
        <v>-114.36</v>
      </c>
      <c r="F1827" s="1">
        <v>42947</v>
      </c>
      <c r="G1827" t="s">
        <v>462</v>
      </c>
      <c r="H1827" t="s">
        <v>575</v>
      </c>
      <c r="I1827" t="s">
        <v>464</v>
      </c>
      <c r="J1827">
        <v>2005171</v>
      </c>
      <c r="K1827">
        <v>59516</v>
      </c>
      <c r="L1827">
        <v>277701</v>
      </c>
      <c r="Q1827" t="s">
        <v>465</v>
      </c>
      <c r="U1827">
        <v>7</v>
      </c>
      <c r="V1827">
        <v>17</v>
      </c>
      <c r="Y1827" t="s">
        <v>65</v>
      </c>
      <c r="Z1827">
        <v>345</v>
      </c>
      <c r="AA1827" t="s">
        <v>279</v>
      </c>
      <c r="AB1827" t="s">
        <v>21</v>
      </c>
      <c r="AC1827">
        <v>522</v>
      </c>
    </row>
    <row r="1828" spans="1:29" x14ac:dyDescent="0.25">
      <c r="A1828">
        <v>345</v>
      </c>
      <c r="B1828">
        <v>345100</v>
      </c>
      <c r="C1828">
        <v>7165</v>
      </c>
      <c r="D1828" t="str">
        <f>VLOOKUP(C1828,'Schedule 3'!A:M,13,FALSE)</f>
        <v>Operational/Non-Service Expenses</v>
      </c>
      <c r="E1828">
        <v>-188.78</v>
      </c>
      <c r="F1828" s="1">
        <v>42947</v>
      </c>
      <c r="G1828" t="s">
        <v>462</v>
      </c>
      <c r="H1828" t="s">
        <v>576</v>
      </c>
      <c r="I1828" t="s">
        <v>464</v>
      </c>
      <c r="J1828">
        <v>2008243</v>
      </c>
      <c r="K1828">
        <v>59516</v>
      </c>
      <c r="L1828">
        <v>277701</v>
      </c>
      <c r="Q1828" t="s">
        <v>465</v>
      </c>
      <c r="U1828">
        <v>7</v>
      </c>
      <c r="V1828">
        <v>17</v>
      </c>
      <c r="Y1828" t="s">
        <v>65</v>
      </c>
      <c r="Z1828">
        <v>345</v>
      </c>
      <c r="AA1828" t="s">
        <v>279</v>
      </c>
      <c r="AB1828" t="s">
        <v>21</v>
      </c>
      <c r="AC1828">
        <v>524</v>
      </c>
    </row>
    <row r="1829" spans="1:29" x14ac:dyDescent="0.25">
      <c r="A1829">
        <v>345</v>
      </c>
      <c r="B1829">
        <v>345102</v>
      </c>
      <c r="C1829">
        <v>7185</v>
      </c>
      <c r="D1829" t="str">
        <f>VLOOKUP(C1829,'Schedule 3'!A:M,13,FALSE)</f>
        <v>Operational/Non-Service Expenses</v>
      </c>
      <c r="E1829">
        <v>-4.58</v>
      </c>
      <c r="F1829" s="1">
        <v>42947</v>
      </c>
      <c r="G1829" t="s">
        <v>462</v>
      </c>
      <c r="H1829" t="s">
        <v>577</v>
      </c>
      <c r="I1829" t="s">
        <v>464</v>
      </c>
      <c r="J1829">
        <v>2008156</v>
      </c>
      <c r="K1829">
        <v>59516</v>
      </c>
      <c r="L1829">
        <v>277701</v>
      </c>
      <c r="Q1829" t="s">
        <v>465</v>
      </c>
      <c r="U1829">
        <v>7</v>
      </c>
      <c r="V1829">
        <v>17</v>
      </c>
      <c r="Y1829" t="s">
        <v>65</v>
      </c>
      <c r="Z1829">
        <v>345</v>
      </c>
      <c r="AA1829" t="s">
        <v>279</v>
      </c>
      <c r="AB1829" t="s">
        <v>21</v>
      </c>
      <c r="AC1829">
        <v>526</v>
      </c>
    </row>
    <row r="1830" spans="1:29" x14ac:dyDescent="0.25">
      <c r="A1830">
        <v>345</v>
      </c>
      <c r="B1830">
        <v>345101</v>
      </c>
      <c r="C1830">
        <v>6445</v>
      </c>
      <c r="D1830" t="str">
        <f>VLOOKUP(C1830,'Schedule 3'!A:M,13,FALSE)</f>
        <v>Operational/Non-Service Expenses</v>
      </c>
      <c r="E1830">
        <v>272.02999999999997</v>
      </c>
      <c r="F1830" s="1">
        <v>42978</v>
      </c>
      <c r="G1830" t="s">
        <v>462</v>
      </c>
      <c r="H1830" t="s">
        <v>463</v>
      </c>
      <c r="I1830" t="s">
        <v>464</v>
      </c>
      <c r="J1830">
        <v>108575</v>
      </c>
      <c r="K1830">
        <v>59620</v>
      </c>
      <c r="L1830">
        <v>280654</v>
      </c>
      <c r="Q1830" t="s">
        <v>465</v>
      </c>
      <c r="U1830">
        <v>8</v>
      </c>
      <c r="V1830">
        <v>17</v>
      </c>
      <c r="Y1830" t="s">
        <v>65</v>
      </c>
      <c r="Z1830">
        <v>345</v>
      </c>
      <c r="AA1830" t="s">
        <v>279</v>
      </c>
      <c r="AB1830" t="s">
        <v>21</v>
      </c>
      <c r="AC1830">
        <v>2</v>
      </c>
    </row>
    <row r="1831" spans="1:29" x14ac:dyDescent="0.25">
      <c r="A1831">
        <v>345</v>
      </c>
      <c r="B1831">
        <v>345102</v>
      </c>
      <c r="C1831">
        <v>6445</v>
      </c>
      <c r="D1831" t="str">
        <f>VLOOKUP(C1831,'Schedule 3'!A:M,13,FALSE)</f>
        <v>Operational/Non-Service Expenses</v>
      </c>
      <c r="E1831">
        <v>1.96</v>
      </c>
      <c r="F1831" s="1">
        <v>42978</v>
      </c>
      <c r="G1831" t="s">
        <v>462</v>
      </c>
      <c r="H1831" t="s">
        <v>463</v>
      </c>
      <c r="I1831" t="s">
        <v>464</v>
      </c>
      <c r="J1831">
        <v>108608</v>
      </c>
      <c r="K1831">
        <v>59620</v>
      </c>
      <c r="L1831">
        <v>280654</v>
      </c>
      <c r="Q1831" t="s">
        <v>465</v>
      </c>
      <c r="U1831">
        <v>8</v>
      </c>
      <c r="V1831">
        <v>17</v>
      </c>
      <c r="Y1831" t="s">
        <v>65</v>
      </c>
      <c r="Z1831">
        <v>345</v>
      </c>
      <c r="AA1831" t="s">
        <v>279</v>
      </c>
      <c r="AB1831" t="s">
        <v>21</v>
      </c>
      <c r="AC1831">
        <v>4</v>
      </c>
    </row>
    <row r="1832" spans="1:29" x14ac:dyDescent="0.25">
      <c r="A1832">
        <v>345</v>
      </c>
      <c r="B1832">
        <v>345101</v>
      </c>
      <c r="C1832">
        <v>6455</v>
      </c>
      <c r="D1832" t="str">
        <f>VLOOKUP(C1832,'Schedule 3'!A:M,13,FALSE)</f>
        <v>Operational/Non-Service Expenses</v>
      </c>
      <c r="E1832">
        <v>5.54</v>
      </c>
      <c r="F1832" s="1">
        <v>42978</v>
      </c>
      <c r="G1832" t="s">
        <v>462</v>
      </c>
      <c r="H1832" t="s">
        <v>466</v>
      </c>
      <c r="I1832" t="s">
        <v>464</v>
      </c>
      <c r="J1832">
        <v>95164</v>
      </c>
      <c r="K1832">
        <v>59620</v>
      </c>
      <c r="L1832">
        <v>280654</v>
      </c>
      <c r="Q1832" t="s">
        <v>465</v>
      </c>
      <c r="U1832">
        <v>8</v>
      </c>
      <c r="V1832">
        <v>17</v>
      </c>
      <c r="Y1832" t="s">
        <v>65</v>
      </c>
      <c r="Z1832">
        <v>345</v>
      </c>
      <c r="AA1832" t="s">
        <v>279</v>
      </c>
      <c r="AB1832" t="s">
        <v>21</v>
      </c>
      <c r="AC1832">
        <v>6</v>
      </c>
    </row>
    <row r="1833" spans="1:29" x14ac:dyDescent="0.25">
      <c r="A1833">
        <v>345</v>
      </c>
      <c r="B1833">
        <v>345102</v>
      </c>
      <c r="C1833">
        <v>6455</v>
      </c>
      <c r="D1833" t="str">
        <f>VLOOKUP(C1833,'Schedule 3'!A:M,13,FALSE)</f>
        <v>Operational/Non-Service Expenses</v>
      </c>
      <c r="E1833">
        <v>35.06</v>
      </c>
      <c r="F1833" s="1">
        <v>42978</v>
      </c>
      <c r="G1833" t="s">
        <v>462</v>
      </c>
      <c r="H1833" t="s">
        <v>466</v>
      </c>
      <c r="I1833" t="s">
        <v>464</v>
      </c>
      <c r="J1833">
        <v>95165</v>
      </c>
      <c r="K1833">
        <v>59620</v>
      </c>
      <c r="L1833">
        <v>280654</v>
      </c>
      <c r="Q1833" t="s">
        <v>465</v>
      </c>
      <c r="U1833">
        <v>8</v>
      </c>
      <c r="V1833">
        <v>17</v>
      </c>
      <c r="Y1833" t="s">
        <v>65</v>
      </c>
      <c r="Z1833">
        <v>345</v>
      </c>
      <c r="AA1833" t="s">
        <v>279</v>
      </c>
      <c r="AB1833" t="s">
        <v>21</v>
      </c>
      <c r="AC1833">
        <v>8</v>
      </c>
    </row>
    <row r="1834" spans="1:29" x14ac:dyDescent="0.25">
      <c r="A1834">
        <v>345</v>
      </c>
      <c r="B1834">
        <v>345101</v>
      </c>
      <c r="C1834">
        <v>6455</v>
      </c>
      <c r="D1834" t="str">
        <f>VLOOKUP(C1834,'Schedule 3'!A:M,13,FALSE)</f>
        <v>Operational/Non-Service Expenses</v>
      </c>
      <c r="E1834">
        <v>1.67</v>
      </c>
      <c r="F1834" s="1">
        <v>42978</v>
      </c>
      <c r="G1834" t="s">
        <v>462</v>
      </c>
      <c r="H1834" t="s">
        <v>463</v>
      </c>
      <c r="I1834" t="s">
        <v>464</v>
      </c>
      <c r="J1834">
        <v>108589</v>
      </c>
      <c r="K1834">
        <v>59620</v>
      </c>
      <c r="L1834">
        <v>280654</v>
      </c>
      <c r="Q1834" t="s">
        <v>465</v>
      </c>
      <c r="U1834">
        <v>8</v>
      </c>
      <c r="V1834">
        <v>17</v>
      </c>
      <c r="Y1834" t="s">
        <v>65</v>
      </c>
      <c r="Z1834">
        <v>345</v>
      </c>
      <c r="AA1834" t="s">
        <v>279</v>
      </c>
      <c r="AB1834" t="s">
        <v>21</v>
      </c>
      <c r="AC1834">
        <v>10</v>
      </c>
    </row>
    <row r="1835" spans="1:29" x14ac:dyDescent="0.25">
      <c r="A1835">
        <v>345</v>
      </c>
      <c r="B1835">
        <v>345101</v>
      </c>
      <c r="C1835">
        <v>6455</v>
      </c>
      <c r="D1835" t="str">
        <f>VLOOKUP(C1835,'Schedule 3'!A:M,13,FALSE)</f>
        <v>Operational/Non-Service Expenses</v>
      </c>
      <c r="E1835">
        <v>49.38</v>
      </c>
      <c r="F1835" s="1">
        <v>42978</v>
      </c>
      <c r="G1835" t="s">
        <v>462</v>
      </c>
      <c r="H1835" t="s">
        <v>463</v>
      </c>
      <c r="I1835" t="s">
        <v>464</v>
      </c>
      <c r="J1835">
        <v>108590</v>
      </c>
      <c r="K1835">
        <v>59620</v>
      </c>
      <c r="L1835">
        <v>280654</v>
      </c>
      <c r="Q1835" t="s">
        <v>465</v>
      </c>
      <c r="U1835">
        <v>8</v>
      </c>
      <c r="V1835">
        <v>17</v>
      </c>
      <c r="Y1835" t="s">
        <v>65</v>
      </c>
      <c r="Z1835">
        <v>345</v>
      </c>
      <c r="AA1835" t="s">
        <v>279</v>
      </c>
      <c r="AB1835" t="s">
        <v>21</v>
      </c>
      <c r="AC1835">
        <v>12</v>
      </c>
    </row>
    <row r="1836" spans="1:29" x14ac:dyDescent="0.25">
      <c r="A1836">
        <v>345</v>
      </c>
      <c r="B1836">
        <v>345102</v>
      </c>
      <c r="C1836">
        <v>6455</v>
      </c>
      <c r="D1836" t="str">
        <f>VLOOKUP(C1836,'Schedule 3'!A:M,13,FALSE)</f>
        <v>Operational/Non-Service Expenses</v>
      </c>
      <c r="E1836">
        <v>93.92</v>
      </c>
      <c r="F1836" s="1">
        <v>42978</v>
      </c>
      <c r="G1836" t="s">
        <v>462</v>
      </c>
      <c r="H1836" t="s">
        <v>463</v>
      </c>
      <c r="I1836" t="s">
        <v>464</v>
      </c>
      <c r="J1836">
        <v>108610</v>
      </c>
      <c r="K1836">
        <v>59620</v>
      </c>
      <c r="L1836">
        <v>280654</v>
      </c>
      <c r="Q1836" t="s">
        <v>465</v>
      </c>
      <c r="U1836">
        <v>8</v>
      </c>
      <c r="V1836">
        <v>17</v>
      </c>
      <c r="Y1836" t="s">
        <v>65</v>
      </c>
      <c r="Z1836">
        <v>345</v>
      </c>
      <c r="AA1836" t="s">
        <v>279</v>
      </c>
      <c r="AB1836" t="s">
        <v>21</v>
      </c>
      <c r="AC1836">
        <v>14</v>
      </c>
    </row>
    <row r="1837" spans="1:29" x14ac:dyDescent="0.25">
      <c r="A1837">
        <v>345</v>
      </c>
      <c r="B1837">
        <v>345101</v>
      </c>
      <c r="C1837">
        <v>6455</v>
      </c>
      <c r="D1837" t="str">
        <f>VLOOKUP(C1837,'Schedule 3'!A:M,13,FALSE)</f>
        <v>Operational/Non-Service Expenses</v>
      </c>
      <c r="E1837">
        <v>0.32</v>
      </c>
      <c r="F1837" s="1">
        <v>42978</v>
      </c>
      <c r="G1837" t="s">
        <v>462</v>
      </c>
      <c r="H1837" t="s">
        <v>467</v>
      </c>
      <c r="I1837" t="s">
        <v>464</v>
      </c>
      <c r="J1837">
        <v>163083</v>
      </c>
      <c r="K1837">
        <v>59620</v>
      </c>
      <c r="L1837">
        <v>280654</v>
      </c>
      <c r="Q1837" t="s">
        <v>465</v>
      </c>
      <c r="U1837">
        <v>8</v>
      </c>
      <c r="V1837">
        <v>17</v>
      </c>
      <c r="Y1837" t="s">
        <v>65</v>
      </c>
      <c r="Z1837">
        <v>345</v>
      </c>
      <c r="AA1837" t="s">
        <v>279</v>
      </c>
      <c r="AB1837" t="s">
        <v>21</v>
      </c>
      <c r="AC1837">
        <v>16</v>
      </c>
    </row>
    <row r="1838" spans="1:29" x14ac:dyDescent="0.25">
      <c r="A1838">
        <v>345</v>
      </c>
      <c r="B1838">
        <v>345101</v>
      </c>
      <c r="C1838">
        <v>6455</v>
      </c>
      <c r="D1838" t="str">
        <f>VLOOKUP(C1838,'Schedule 3'!A:M,13,FALSE)</f>
        <v>Operational/Non-Service Expenses</v>
      </c>
      <c r="E1838">
        <v>0.44</v>
      </c>
      <c r="F1838" s="1">
        <v>42978</v>
      </c>
      <c r="G1838" t="s">
        <v>462</v>
      </c>
      <c r="H1838" t="s">
        <v>468</v>
      </c>
      <c r="I1838" t="s">
        <v>464</v>
      </c>
      <c r="J1838">
        <v>163084</v>
      </c>
      <c r="K1838">
        <v>59620</v>
      </c>
      <c r="L1838">
        <v>280654</v>
      </c>
      <c r="Q1838" t="s">
        <v>465</v>
      </c>
      <c r="U1838">
        <v>8</v>
      </c>
      <c r="V1838">
        <v>17</v>
      </c>
      <c r="Y1838" t="s">
        <v>65</v>
      </c>
      <c r="Z1838">
        <v>345</v>
      </c>
      <c r="AA1838" t="s">
        <v>279</v>
      </c>
      <c r="AB1838" t="s">
        <v>21</v>
      </c>
      <c r="AC1838">
        <v>18</v>
      </c>
    </row>
    <row r="1839" spans="1:29" x14ac:dyDescent="0.25">
      <c r="A1839">
        <v>345</v>
      </c>
      <c r="B1839">
        <v>345101</v>
      </c>
      <c r="C1839">
        <v>6455</v>
      </c>
      <c r="D1839" t="str">
        <f>VLOOKUP(C1839,'Schedule 3'!A:M,13,FALSE)</f>
        <v>Operational/Non-Service Expenses</v>
      </c>
      <c r="E1839">
        <v>0.6</v>
      </c>
      <c r="F1839" s="1">
        <v>42978</v>
      </c>
      <c r="G1839" t="s">
        <v>462</v>
      </c>
      <c r="H1839" t="s">
        <v>469</v>
      </c>
      <c r="I1839" t="s">
        <v>464</v>
      </c>
      <c r="J1839">
        <v>163085</v>
      </c>
      <c r="K1839">
        <v>59620</v>
      </c>
      <c r="L1839">
        <v>280654</v>
      </c>
      <c r="Q1839" t="s">
        <v>465</v>
      </c>
      <c r="U1839">
        <v>8</v>
      </c>
      <c r="V1839">
        <v>17</v>
      </c>
      <c r="Y1839" t="s">
        <v>65</v>
      </c>
      <c r="Z1839">
        <v>345</v>
      </c>
      <c r="AA1839" t="s">
        <v>279</v>
      </c>
      <c r="AB1839" t="s">
        <v>21</v>
      </c>
      <c r="AC1839">
        <v>20</v>
      </c>
    </row>
    <row r="1840" spans="1:29" x14ac:dyDescent="0.25">
      <c r="A1840">
        <v>345</v>
      </c>
      <c r="B1840">
        <v>345101</v>
      </c>
      <c r="C1840">
        <v>6455</v>
      </c>
      <c r="D1840" t="str">
        <f>VLOOKUP(C1840,'Schedule 3'!A:M,13,FALSE)</f>
        <v>Operational/Non-Service Expenses</v>
      </c>
      <c r="E1840">
        <v>0.61</v>
      </c>
      <c r="F1840" s="1">
        <v>42978</v>
      </c>
      <c r="G1840" t="s">
        <v>462</v>
      </c>
      <c r="H1840" t="s">
        <v>467</v>
      </c>
      <c r="I1840" t="s">
        <v>464</v>
      </c>
      <c r="J1840">
        <v>163086</v>
      </c>
      <c r="K1840">
        <v>59620</v>
      </c>
      <c r="L1840">
        <v>280654</v>
      </c>
      <c r="Q1840" t="s">
        <v>465</v>
      </c>
      <c r="U1840">
        <v>8</v>
      </c>
      <c r="V1840">
        <v>17</v>
      </c>
      <c r="Y1840" t="s">
        <v>65</v>
      </c>
      <c r="Z1840">
        <v>345</v>
      </c>
      <c r="AA1840" t="s">
        <v>279</v>
      </c>
      <c r="AB1840" t="s">
        <v>21</v>
      </c>
      <c r="AC1840">
        <v>22</v>
      </c>
    </row>
    <row r="1841" spans="1:29" x14ac:dyDescent="0.25">
      <c r="A1841">
        <v>345</v>
      </c>
      <c r="B1841">
        <v>345102</v>
      </c>
      <c r="C1841">
        <v>6455</v>
      </c>
      <c r="D1841" t="str">
        <f>VLOOKUP(C1841,'Schedule 3'!A:M,13,FALSE)</f>
        <v>Operational/Non-Service Expenses</v>
      </c>
      <c r="E1841">
        <v>-0.91</v>
      </c>
      <c r="F1841" s="1">
        <v>42978</v>
      </c>
      <c r="G1841" t="s">
        <v>462</v>
      </c>
      <c r="H1841" t="s">
        <v>470</v>
      </c>
      <c r="I1841" t="s">
        <v>464</v>
      </c>
      <c r="J1841">
        <v>163119</v>
      </c>
      <c r="K1841">
        <v>59620</v>
      </c>
      <c r="L1841">
        <v>280654</v>
      </c>
      <c r="Q1841" t="s">
        <v>465</v>
      </c>
      <c r="U1841">
        <v>8</v>
      </c>
      <c r="V1841">
        <v>17</v>
      </c>
      <c r="Y1841" t="s">
        <v>65</v>
      </c>
      <c r="Z1841">
        <v>345</v>
      </c>
      <c r="AA1841" t="s">
        <v>279</v>
      </c>
      <c r="AB1841" t="s">
        <v>21</v>
      </c>
      <c r="AC1841">
        <v>24</v>
      </c>
    </row>
    <row r="1842" spans="1:29" x14ac:dyDescent="0.25">
      <c r="A1842">
        <v>345</v>
      </c>
      <c r="B1842">
        <v>345102</v>
      </c>
      <c r="C1842">
        <v>6455</v>
      </c>
      <c r="D1842" t="str">
        <f>VLOOKUP(C1842,'Schedule 3'!A:M,13,FALSE)</f>
        <v>Operational/Non-Service Expenses</v>
      </c>
      <c r="E1842">
        <v>0.14000000000000001</v>
      </c>
      <c r="F1842" s="1">
        <v>42978</v>
      </c>
      <c r="G1842" t="s">
        <v>462</v>
      </c>
      <c r="H1842" t="s">
        <v>471</v>
      </c>
      <c r="I1842" t="s">
        <v>464</v>
      </c>
      <c r="J1842">
        <v>163120</v>
      </c>
      <c r="K1842">
        <v>59620</v>
      </c>
      <c r="L1842">
        <v>280654</v>
      </c>
      <c r="Q1842" t="s">
        <v>465</v>
      </c>
      <c r="U1842">
        <v>8</v>
      </c>
      <c r="V1842">
        <v>17</v>
      </c>
      <c r="Y1842" t="s">
        <v>65</v>
      </c>
      <c r="Z1842">
        <v>345</v>
      </c>
      <c r="AA1842" t="s">
        <v>279</v>
      </c>
      <c r="AB1842" t="s">
        <v>21</v>
      </c>
      <c r="AC1842">
        <v>26</v>
      </c>
    </row>
    <row r="1843" spans="1:29" x14ac:dyDescent="0.25">
      <c r="A1843">
        <v>345</v>
      </c>
      <c r="B1843">
        <v>345102</v>
      </c>
      <c r="C1843">
        <v>6455</v>
      </c>
      <c r="D1843" t="str">
        <f>VLOOKUP(C1843,'Schedule 3'!A:M,13,FALSE)</f>
        <v>Operational/Non-Service Expenses</v>
      </c>
      <c r="E1843">
        <v>0.91</v>
      </c>
      <c r="F1843" s="1">
        <v>42978</v>
      </c>
      <c r="G1843" t="s">
        <v>462</v>
      </c>
      <c r="H1843" t="s">
        <v>472</v>
      </c>
      <c r="I1843" t="s">
        <v>464</v>
      </c>
      <c r="J1843">
        <v>163121</v>
      </c>
      <c r="K1843">
        <v>59620</v>
      </c>
      <c r="L1843">
        <v>280654</v>
      </c>
      <c r="Q1843" t="s">
        <v>465</v>
      </c>
      <c r="U1843">
        <v>8</v>
      </c>
      <c r="V1843">
        <v>17</v>
      </c>
      <c r="Y1843" t="s">
        <v>65</v>
      </c>
      <c r="Z1843">
        <v>345</v>
      </c>
      <c r="AA1843" t="s">
        <v>279</v>
      </c>
      <c r="AB1843" t="s">
        <v>21</v>
      </c>
      <c r="AC1843">
        <v>28</v>
      </c>
    </row>
    <row r="1844" spans="1:29" x14ac:dyDescent="0.25">
      <c r="A1844">
        <v>345</v>
      </c>
      <c r="B1844">
        <v>345102</v>
      </c>
      <c r="C1844">
        <v>6455</v>
      </c>
      <c r="D1844" t="str">
        <f>VLOOKUP(C1844,'Schedule 3'!A:M,13,FALSE)</f>
        <v>Operational/Non-Service Expenses</v>
      </c>
      <c r="E1844">
        <v>0.91</v>
      </c>
      <c r="F1844" s="1">
        <v>42978</v>
      </c>
      <c r="G1844" t="s">
        <v>462</v>
      </c>
      <c r="H1844" t="s">
        <v>473</v>
      </c>
      <c r="I1844" t="s">
        <v>464</v>
      </c>
      <c r="J1844">
        <v>163122</v>
      </c>
      <c r="K1844">
        <v>59620</v>
      </c>
      <c r="L1844">
        <v>280654</v>
      </c>
      <c r="Q1844" t="s">
        <v>465</v>
      </c>
      <c r="U1844">
        <v>8</v>
      </c>
      <c r="V1844">
        <v>17</v>
      </c>
      <c r="Y1844" t="s">
        <v>65</v>
      </c>
      <c r="Z1844">
        <v>345</v>
      </c>
      <c r="AA1844" t="s">
        <v>279</v>
      </c>
      <c r="AB1844" t="s">
        <v>21</v>
      </c>
      <c r="AC1844">
        <v>30</v>
      </c>
    </row>
    <row r="1845" spans="1:29" x14ac:dyDescent="0.25">
      <c r="A1845">
        <v>345</v>
      </c>
      <c r="B1845">
        <v>345102</v>
      </c>
      <c r="C1845">
        <v>6455</v>
      </c>
      <c r="D1845" t="str">
        <f>VLOOKUP(C1845,'Schedule 3'!A:M,13,FALSE)</f>
        <v>Operational/Non-Service Expenses</v>
      </c>
      <c r="E1845">
        <v>1.24</v>
      </c>
      <c r="F1845" s="1">
        <v>42978</v>
      </c>
      <c r="G1845" t="s">
        <v>462</v>
      </c>
      <c r="H1845" t="s">
        <v>471</v>
      </c>
      <c r="I1845" t="s">
        <v>464</v>
      </c>
      <c r="J1845">
        <v>163123</v>
      </c>
      <c r="K1845">
        <v>59620</v>
      </c>
      <c r="L1845">
        <v>280654</v>
      </c>
      <c r="Q1845" t="s">
        <v>465</v>
      </c>
      <c r="U1845">
        <v>8</v>
      </c>
      <c r="V1845">
        <v>17</v>
      </c>
      <c r="Y1845" t="s">
        <v>65</v>
      </c>
      <c r="Z1845">
        <v>345</v>
      </c>
      <c r="AA1845" t="s">
        <v>279</v>
      </c>
      <c r="AB1845" t="s">
        <v>21</v>
      </c>
      <c r="AC1845">
        <v>32</v>
      </c>
    </row>
    <row r="1846" spans="1:29" x14ac:dyDescent="0.25">
      <c r="A1846">
        <v>345</v>
      </c>
      <c r="B1846">
        <v>345102</v>
      </c>
      <c r="C1846">
        <v>6455</v>
      </c>
      <c r="D1846" t="str">
        <f>VLOOKUP(C1846,'Schedule 3'!A:M,13,FALSE)</f>
        <v>Operational/Non-Service Expenses</v>
      </c>
      <c r="E1846">
        <v>1.71</v>
      </c>
      <c r="F1846" s="1">
        <v>42978</v>
      </c>
      <c r="G1846" t="s">
        <v>462</v>
      </c>
      <c r="H1846" t="s">
        <v>474</v>
      </c>
      <c r="I1846" t="s">
        <v>464</v>
      </c>
      <c r="J1846">
        <v>163124</v>
      </c>
      <c r="K1846">
        <v>59620</v>
      </c>
      <c r="L1846">
        <v>280654</v>
      </c>
      <c r="Q1846" t="s">
        <v>465</v>
      </c>
      <c r="U1846">
        <v>8</v>
      </c>
      <c r="V1846">
        <v>17</v>
      </c>
      <c r="Y1846" t="s">
        <v>65</v>
      </c>
      <c r="Z1846">
        <v>345</v>
      </c>
      <c r="AA1846" t="s">
        <v>279</v>
      </c>
      <c r="AB1846" t="s">
        <v>21</v>
      </c>
      <c r="AC1846">
        <v>34</v>
      </c>
    </row>
    <row r="1847" spans="1:29" x14ac:dyDescent="0.25">
      <c r="A1847">
        <v>345</v>
      </c>
      <c r="B1847">
        <v>345102</v>
      </c>
      <c r="C1847">
        <v>6455</v>
      </c>
      <c r="D1847" t="str">
        <f>VLOOKUP(C1847,'Schedule 3'!A:M,13,FALSE)</f>
        <v>Operational/Non-Service Expenses</v>
      </c>
      <c r="E1847">
        <v>2.14</v>
      </c>
      <c r="F1847" s="1">
        <v>42978</v>
      </c>
      <c r="G1847" t="s">
        <v>462</v>
      </c>
      <c r="H1847" t="s">
        <v>474</v>
      </c>
      <c r="I1847" t="s">
        <v>464</v>
      </c>
      <c r="J1847">
        <v>163125</v>
      </c>
      <c r="K1847">
        <v>59620</v>
      </c>
      <c r="L1847">
        <v>280654</v>
      </c>
      <c r="Q1847" t="s">
        <v>465</v>
      </c>
      <c r="U1847">
        <v>8</v>
      </c>
      <c r="V1847">
        <v>17</v>
      </c>
      <c r="Y1847" t="s">
        <v>65</v>
      </c>
      <c r="Z1847">
        <v>345</v>
      </c>
      <c r="AA1847" t="s">
        <v>279</v>
      </c>
      <c r="AB1847" t="s">
        <v>21</v>
      </c>
      <c r="AC1847">
        <v>36</v>
      </c>
    </row>
    <row r="1848" spans="1:29" x14ac:dyDescent="0.25">
      <c r="A1848">
        <v>345</v>
      </c>
      <c r="B1848">
        <v>345102</v>
      </c>
      <c r="C1848">
        <v>6455</v>
      </c>
      <c r="D1848" t="str">
        <f>VLOOKUP(C1848,'Schedule 3'!A:M,13,FALSE)</f>
        <v>Operational/Non-Service Expenses</v>
      </c>
      <c r="E1848">
        <v>3.34</v>
      </c>
      <c r="F1848" s="1">
        <v>42978</v>
      </c>
      <c r="G1848" t="s">
        <v>462</v>
      </c>
      <c r="H1848" t="s">
        <v>474</v>
      </c>
      <c r="I1848" t="s">
        <v>464</v>
      </c>
      <c r="J1848">
        <v>163126</v>
      </c>
      <c r="K1848">
        <v>59620</v>
      </c>
      <c r="L1848">
        <v>280654</v>
      </c>
      <c r="Q1848" t="s">
        <v>465</v>
      </c>
      <c r="U1848">
        <v>8</v>
      </c>
      <c r="V1848">
        <v>17</v>
      </c>
      <c r="Y1848" t="s">
        <v>65</v>
      </c>
      <c r="Z1848">
        <v>345</v>
      </c>
      <c r="AA1848" t="s">
        <v>279</v>
      </c>
      <c r="AB1848" t="s">
        <v>21</v>
      </c>
      <c r="AC1848">
        <v>38</v>
      </c>
    </row>
    <row r="1849" spans="1:29" x14ac:dyDescent="0.25">
      <c r="A1849">
        <v>345</v>
      </c>
      <c r="B1849">
        <v>345102</v>
      </c>
      <c r="C1849">
        <v>6455</v>
      </c>
      <c r="D1849" t="str">
        <f>VLOOKUP(C1849,'Schedule 3'!A:M,13,FALSE)</f>
        <v>Operational/Non-Service Expenses</v>
      </c>
      <c r="E1849">
        <v>3.48</v>
      </c>
      <c r="F1849" s="1">
        <v>42978</v>
      </c>
      <c r="G1849" t="s">
        <v>462</v>
      </c>
      <c r="H1849" t="s">
        <v>468</v>
      </c>
      <c r="I1849" t="s">
        <v>464</v>
      </c>
      <c r="J1849">
        <v>163127</v>
      </c>
      <c r="K1849">
        <v>59620</v>
      </c>
      <c r="L1849">
        <v>280654</v>
      </c>
      <c r="Q1849" t="s">
        <v>465</v>
      </c>
      <c r="U1849">
        <v>8</v>
      </c>
      <c r="V1849">
        <v>17</v>
      </c>
      <c r="Y1849" t="s">
        <v>65</v>
      </c>
      <c r="Z1849">
        <v>345</v>
      </c>
      <c r="AA1849" t="s">
        <v>279</v>
      </c>
      <c r="AB1849" t="s">
        <v>21</v>
      </c>
      <c r="AC1849">
        <v>40</v>
      </c>
    </row>
    <row r="1850" spans="1:29" x14ac:dyDescent="0.25">
      <c r="A1850">
        <v>345</v>
      </c>
      <c r="B1850">
        <v>345102</v>
      </c>
      <c r="C1850">
        <v>6455</v>
      </c>
      <c r="D1850" t="str">
        <f>VLOOKUP(C1850,'Schedule 3'!A:M,13,FALSE)</f>
        <v>Operational/Non-Service Expenses</v>
      </c>
      <c r="E1850">
        <v>4.33</v>
      </c>
      <c r="F1850" s="1">
        <v>42978</v>
      </c>
      <c r="G1850" t="s">
        <v>462</v>
      </c>
      <c r="H1850" t="s">
        <v>474</v>
      </c>
      <c r="I1850" t="s">
        <v>464</v>
      </c>
      <c r="J1850">
        <v>163128</v>
      </c>
      <c r="K1850">
        <v>59620</v>
      </c>
      <c r="L1850">
        <v>280654</v>
      </c>
      <c r="Q1850" t="s">
        <v>465</v>
      </c>
      <c r="U1850">
        <v>8</v>
      </c>
      <c r="V1850">
        <v>17</v>
      </c>
      <c r="Y1850" t="s">
        <v>65</v>
      </c>
      <c r="Z1850">
        <v>345</v>
      </c>
      <c r="AA1850" t="s">
        <v>279</v>
      </c>
      <c r="AB1850" t="s">
        <v>21</v>
      </c>
      <c r="AC1850">
        <v>42</v>
      </c>
    </row>
    <row r="1851" spans="1:29" x14ac:dyDescent="0.25">
      <c r="A1851">
        <v>345</v>
      </c>
      <c r="B1851">
        <v>345102</v>
      </c>
      <c r="C1851">
        <v>6455</v>
      </c>
      <c r="D1851" t="str">
        <f>VLOOKUP(C1851,'Schedule 3'!A:M,13,FALSE)</f>
        <v>Operational/Non-Service Expenses</v>
      </c>
      <c r="E1851">
        <v>5.25</v>
      </c>
      <c r="F1851" s="1">
        <v>42978</v>
      </c>
      <c r="G1851" t="s">
        <v>462</v>
      </c>
      <c r="H1851" t="s">
        <v>475</v>
      </c>
      <c r="I1851" t="s">
        <v>464</v>
      </c>
      <c r="J1851">
        <v>163129</v>
      </c>
      <c r="K1851">
        <v>59620</v>
      </c>
      <c r="L1851">
        <v>280654</v>
      </c>
      <c r="Q1851" t="s">
        <v>465</v>
      </c>
      <c r="U1851">
        <v>8</v>
      </c>
      <c r="V1851">
        <v>17</v>
      </c>
      <c r="Y1851" t="s">
        <v>65</v>
      </c>
      <c r="Z1851">
        <v>345</v>
      </c>
      <c r="AA1851" t="s">
        <v>279</v>
      </c>
      <c r="AB1851" t="s">
        <v>21</v>
      </c>
      <c r="AC1851">
        <v>44</v>
      </c>
    </row>
    <row r="1852" spans="1:29" x14ac:dyDescent="0.25">
      <c r="A1852">
        <v>345</v>
      </c>
      <c r="B1852">
        <v>345100</v>
      </c>
      <c r="C1852">
        <v>6460</v>
      </c>
      <c r="D1852" t="str">
        <f>VLOOKUP(C1852,'Schedule 3'!A:M,13,FALSE)</f>
        <v>Operational/Non-Service Expenses</v>
      </c>
      <c r="E1852">
        <v>0.25</v>
      </c>
      <c r="F1852" s="1">
        <v>42978</v>
      </c>
      <c r="G1852" t="s">
        <v>462</v>
      </c>
      <c r="H1852" t="s">
        <v>476</v>
      </c>
      <c r="I1852" t="s">
        <v>464</v>
      </c>
      <c r="J1852">
        <v>92260</v>
      </c>
      <c r="K1852">
        <v>59620</v>
      </c>
      <c r="L1852">
        <v>280654</v>
      </c>
      <c r="Q1852" t="s">
        <v>465</v>
      </c>
      <c r="U1852">
        <v>8</v>
      </c>
      <c r="V1852">
        <v>17</v>
      </c>
      <c r="Y1852" t="s">
        <v>65</v>
      </c>
      <c r="Z1852">
        <v>345</v>
      </c>
      <c r="AA1852" t="s">
        <v>279</v>
      </c>
      <c r="AB1852" t="s">
        <v>21</v>
      </c>
      <c r="AC1852">
        <v>46</v>
      </c>
    </row>
    <row r="1853" spans="1:29" x14ac:dyDescent="0.25">
      <c r="A1853">
        <v>345</v>
      </c>
      <c r="B1853">
        <v>345101</v>
      </c>
      <c r="C1853">
        <v>6460</v>
      </c>
      <c r="D1853" t="str">
        <f>VLOOKUP(C1853,'Schedule 3'!A:M,13,FALSE)</f>
        <v>Operational/Non-Service Expenses</v>
      </c>
      <c r="E1853">
        <v>7.67</v>
      </c>
      <c r="F1853" s="1">
        <v>42978</v>
      </c>
      <c r="G1853" t="s">
        <v>462</v>
      </c>
      <c r="H1853" t="s">
        <v>476</v>
      </c>
      <c r="I1853" t="s">
        <v>464</v>
      </c>
      <c r="J1853">
        <v>92261</v>
      </c>
      <c r="K1853">
        <v>59620</v>
      </c>
      <c r="L1853">
        <v>280654</v>
      </c>
      <c r="Q1853" t="s">
        <v>465</v>
      </c>
      <c r="U1853">
        <v>8</v>
      </c>
      <c r="V1853">
        <v>17</v>
      </c>
      <c r="Y1853" t="s">
        <v>65</v>
      </c>
      <c r="Z1853">
        <v>345</v>
      </c>
      <c r="AA1853" t="s">
        <v>279</v>
      </c>
      <c r="AB1853" t="s">
        <v>21</v>
      </c>
      <c r="AC1853">
        <v>48</v>
      </c>
    </row>
    <row r="1854" spans="1:29" x14ac:dyDescent="0.25">
      <c r="A1854">
        <v>345</v>
      </c>
      <c r="B1854">
        <v>345102</v>
      </c>
      <c r="C1854">
        <v>6460</v>
      </c>
      <c r="D1854" t="str">
        <f>VLOOKUP(C1854,'Schedule 3'!A:M,13,FALSE)</f>
        <v>Operational/Non-Service Expenses</v>
      </c>
      <c r="E1854">
        <v>41.68</v>
      </c>
      <c r="F1854" s="1">
        <v>42978</v>
      </c>
      <c r="G1854" t="s">
        <v>462</v>
      </c>
      <c r="H1854" t="s">
        <v>476</v>
      </c>
      <c r="I1854" t="s">
        <v>464</v>
      </c>
      <c r="J1854">
        <v>92262</v>
      </c>
      <c r="K1854">
        <v>59620</v>
      </c>
      <c r="L1854">
        <v>280654</v>
      </c>
      <c r="Q1854" t="s">
        <v>465</v>
      </c>
      <c r="U1854">
        <v>8</v>
      </c>
      <c r="V1854">
        <v>17</v>
      </c>
      <c r="Y1854" t="s">
        <v>65</v>
      </c>
      <c r="Z1854">
        <v>345</v>
      </c>
      <c r="AA1854" t="s">
        <v>279</v>
      </c>
      <c r="AB1854" t="s">
        <v>21</v>
      </c>
      <c r="AC1854">
        <v>50</v>
      </c>
    </row>
    <row r="1855" spans="1:29" x14ac:dyDescent="0.25">
      <c r="A1855">
        <v>345</v>
      </c>
      <c r="B1855">
        <v>345101</v>
      </c>
      <c r="C1855">
        <v>6460</v>
      </c>
      <c r="D1855" t="str">
        <f>VLOOKUP(C1855,'Schedule 3'!A:M,13,FALSE)</f>
        <v>Operational/Non-Service Expenses</v>
      </c>
      <c r="E1855">
        <v>2.84</v>
      </c>
      <c r="F1855" s="1">
        <v>42978</v>
      </c>
      <c r="G1855" t="s">
        <v>462</v>
      </c>
      <c r="H1855" t="s">
        <v>463</v>
      </c>
      <c r="I1855" t="s">
        <v>464</v>
      </c>
      <c r="J1855">
        <v>108576</v>
      </c>
      <c r="K1855">
        <v>59620</v>
      </c>
      <c r="L1855">
        <v>280654</v>
      </c>
      <c r="Q1855" t="s">
        <v>465</v>
      </c>
      <c r="U1855">
        <v>8</v>
      </c>
      <c r="V1855">
        <v>17</v>
      </c>
      <c r="Y1855" t="s">
        <v>65</v>
      </c>
      <c r="Z1855">
        <v>345</v>
      </c>
      <c r="AA1855" t="s">
        <v>279</v>
      </c>
      <c r="AB1855" t="s">
        <v>21</v>
      </c>
      <c r="AC1855">
        <v>52</v>
      </c>
    </row>
    <row r="1856" spans="1:29" x14ac:dyDescent="0.25">
      <c r="A1856">
        <v>345</v>
      </c>
      <c r="B1856">
        <v>345101</v>
      </c>
      <c r="C1856">
        <v>6460</v>
      </c>
      <c r="D1856" t="str">
        <f>VLOOKUP(C1856,'Schedule 3'!A:M,13,FALSE)</f>
        <v>Operational/Non-Service Expenses</v>
      </c>
      <c r="E1856">
        <v>43.22</v>
      </c>
      <c r="F1856" s="1">
        <v>42978</v>
      </c>
      <c r="G1856" t="s">
        <v>462</v>
      </c>
      <c r="H1856" t="s">
        <v>463</v>
      </c>
      <c r="I1856" t="s">
        <v>464</v>
      </c>
      <c r="J1856">
        <v>108591</v>
      </c>
      <c r="K1856">
        <v>59620</v>
      </c>
      <c r="L1856">
        <v>280654</v>
      </c>
      <c r="Q1856" t="s">
        <v>465</v>
      </c>
      <c r="U1856">
        <v>8</v>
      </c>
      <c r="V1856">
        <v>17</v>
      </c>
      <c r="Y1856" t="s">
        <v>65</v>
      </c>
      <c r="Z1856">
        <v>345</v>
      </c>
      <c r="AA1856" t="s">
        <v>279</v>
      </c>
      <c r="AB1856" t="s">
        <v>21</v>
      </c>
      <c r="AC1856">
        <v>54</v>
      </c>
    </row>
    <row r="1857" spans="1:29" x14ac:dyDescent="0.25">
      <c r="A1857">
        <v>345</v>
      </c>
      <c r="B1857">
        <v>345102</v>
      </c>
      <c r="C1857">
        <v>6460</v>
      </c>
      <c r="D1857" t="str">
        <f>VLOOKUP(C1857,'Schedule 3'!A:M,13,FALSE)</f>
        <v>Operational/Non-Service Expenses</v>
      </c>
      <c r="E1857">
        <v>524.49</v>
      </c>
      <c r="F1857" s="1">
        <v>42978</v>
      </c>
      <c r="G1857" t="s">
        <v>462</v>
      </c>
      <c r="H1857" t="s">
        <v>463</v>
      </c>
      <c r="I1857" t="s">
        <v>464</v>
      </c>
      <c r="J1857">
        <v>108611</v>
      </c>
      <c r="K1857">
        <v>59620</v>
      </c>
      <c r="L1857">
        <v>280654</v>
      </c>
      <c r="Q1857" t="s">
        <v>465</v>
      </c>
      <c r="U1857">
        <v>8</v>
      </c>
      <c r="V1857">
        <v>17</v>
      </c>
      <c r="Y1857" t="s">
        <v>65</v>
      </c>
      <c r="Z1857">
        <v>345</v>
      </c>
      <c r="AA1857" t="s">
        <v>279</v>
      </c>
      <c r="AB1857" t="s">
        <v>21</v>
      </c>
      <c r="AC1857">
        <v>56</v>
      </c>
    </row>
    <row r="1858" spans="1:29" x14ac:dyDescent="0.25">
      <c r="A1858">
        <v>345</v>
      </c>
      <c r="B1858">
        <v>345102</v>
      </c>
      <c r="C1858">
        <v>6460</v>
      </c>
      <c r="D1858" t="str">
        <f>VLOOKUP(C1858,'Schedule 3'!A:M,13,FALSE)</f>
        <v>Operational/Non-Service Expenses</v>
      </c>
      <c r="E1858">
        <v>0.21</v>
      </c>
      <c r="F1858" s="1">
        <v>42978</v>
      </c>
      <c r="G1858" t="s">
        <v>462</v>
      </c>
      <c r="H1858" t="s">
        <v>477</v>
      </c>
      <c r="I1858" t="s">
        <v>464</v>
      </c>
      <c r="J1858">
        <v>163130</v>
      </c>
      <c r="K1858">
        <v>59620</v>
      </c>
      <c r="L1858">
        <v>280654</v>
      </c>
      <c r="Q1858" t="s">
        <v>465</v>
      </c>
      <c r="U1858">
        <v>8</v>
      </c>
      <c r="V1858">
        <v>17</v>
      </c>
      <c r="Y1858" t="s">
        <v>65</v>
      </c>
      <c r="Z1858">
        <v>345</v>
      </c>
      <c r="AA1858" t="s">
        <v>279</v>
      </c>
      <c r="AB1858" t="s">
        <v>21</v>
      </c>
      <c r="AC1858">
        <v>58</v>
      </c>
    </row>
    <row r="1859" spans="1:29" x14ac:dyDescent="0.25">
      <c r="A1859">
        <v>345</v>
      </c>
      <c r="B1859">
        <v>345102</v>
      </c>
      <c r="C1859">
        <v>6460</v>
      </c>
      <c r="D1859" t="str">
        <f>VLOOKUP(C1859,'Schedule 3'!A:M,13,FALSE)</f>
        <v>Operational/Non-Service Expenses</v>
      </c>
      <c r="E1859">
        <v>0.72</v>
      </c>
      <c r="F1859" s="1">
        <v>42978</v>
      </c>
      <c r="G1859" t="s">
        <v>462</v>
      </c>
      <c r="H1859" t="s">
        <v>478</v>
      </c>
      <c r="I1859" t="s">
        <v>464</v>
      </c>
      <c r="J1859">
        <v>163131</v>
      </c>
      <c r="K1859">
        <v>59620</v>
      </c>
      <c r="L1859">
        <v>280654</v>
      </c>
      <c r="Q1859" t="s">
        <v>465</v>
      </c>
      <c r="U1859">
        <v>8</v>
      </c>
      <c r="V1859">
        <v>17</v>
      </c>
      <c r="Y1859" t="s">
        <v>65</v>
      </c>
      <c r="Z1859">
        <v>345</v>
      </c>
      <c r="AA1859" t="s">
        <v>279</v>
      </c>
      <c r="AB1859" t="s">
        <v>21</v>
      </c>
      <c r="AC1859">
        <v>60</v>
      </c>
    </row>
    <row r="1860" spans="1:29" x14ac:dyDescent="0.25">
      <c r="A1860">
        <v>345</v>
      </c>
      <c r="B1860">
        <v>345102</v>
      </c>
      <c r="C1860">
        <v>6460</v>
      </c>
      <c r="D1860" t="str">
        <f>VLOOKUP(C1860,'Schedule 3'!A:M,13,FALSE)</f>
        <v>Operational/Non-Service Expenses</v>
      </c>
      <c r="E1860">
        <v>0.72</v>
      </c>
      <c r="F1860" s="1">
        <v>42978</v>
      </c>
      <c r="G1860" t="s">
        <v>462</v>
      </c>
      <c r="H1860" t="s">
        <v>479</v>
      </c>
      <c r="I1860" t="s">
        <v>464</v>
      </c>
      <c r="J1860">
        <v>163132</v>
      </c>
      <c r="K1860">
        <v>59620</v>
      </c>
      <c r="L1860">
        <v>280654</v>
      </c>
      <c r="Q1860" t="s">
        <v>465</v>
      </c>
      <c r="U1860">
        <v>8</v>
      </c>
      <c r="V1860">
        <v>17</v>
      </c>
      <c r="Y1860" t="s">
        <v>65</v>
      </c>
      <c r="Z1860">
        <v>345</v>
      </c>
      <c r="AA1860" t="s">
        <v>279</v>
      </c>
      <c r="AB1860" t="s">
        <v>21</v>
      </c>
      <c r="AC1860">
        <v>62</v>
      </c>
    </row>
    <row r="1861" spans="1:29" x14ac:dyDescent="0.25">
      <c r="A1861">
        <v>345</v>
      </c>
      <c r="B1861">
        <v>345102</v>
      </c>
      <c r="C1861">
        <v>6460</v>
      </c>
      <c r="D1861" t="str">
        <f>VLOOKUP(C1861,'Schedule 3'!A:M,13,FALSE)</f>
        <v>Operational/Non-Service Expenses</v>
      </c>
      <c r="E1861">
        <v>0.93</v>
      </c>
      <c r="F1861" s="1">
        <v>42978</v>
      </c>
      <c r="G1861" t="s">
        <v>462</v>
      </c>
      <c r="H1861" t="s">
        <v>480</v>
      </c>
      <c r="I1861" t="s">
        <v>464</v>
      </c>
      <c r="J1861">
        <v>163133</v>
      </c>
      <c r="K1861">
        <v>59620</v>
      </c>
      <c r="L1861">
        <v>280654</v>
      </c>
      <c r="Q1861" t="s">
        <v>465</v>
      </c>
      <c r="U1861">
        <v>8</v>
      </c>
      <c r="V1861">
        <v>17</v>
      </c>
      <c r="Y1861" t="s">
        <v>65</v>
      </c>
      <c r="Z1861">
        <v>345</v>
      </c>
      <c r="AA1861" t="s">
        <v>279</v>
      </c>
      <c r="AB1861" t="s">
        <v>21</v>
      </c>
      <c r="AC1861">
        <v>64</v>
      </c>
    </row>
    <row r="1862" spans="1:29" x14ac:dyDescent="0.25">
      <c r="A1862">
        <v>345</v>
      </c>
      <c r="B1862">
        <v>345102</v>
      </c>
      <c r="C1862">
        <v>6460</v>
      </c>
      <c r="D1862" t="str">
        <f>VLOOKUP(C1862,'Schedule 3'!A:M,13,FALSE)</f>
        <v>Operational/Non-Service Expenses</v>
      </c>
      <c r="E1862">
        <v>81.94</v>
      </c>
      <c r="F1862" s="1">
        <v>42978</v>
      </c>
      <c r="G1862" t="s">
        <v>462</v>
      </c>
      <c r="H1862" t="s">
        <v>477</v>
      </c>
      <c r="I1862" t="s">
        <v>464</v>
      </c>
      <c r="J1862">
        <v>163134</v>
      </c>
      <c r="K1862">
        <v>59620</v>
      </c>
      <c r="L1862">
        <v>280654</v>
      </c>
      <c r="Q1862" t="s">
        <v>465</v>
      </c>
      <c r="U1862">
        <v>8</v>
      </c>
      <c r="V1862">
        <v>17</v>
      </c>
      <c r="Y1862" t="s">
        <v>65</v>
      </c>
      <c r="Z1862">
        <v>345</v>
      </c>
      <c r="AA1862" t="s">
        <v>279</v>
      </c>
      <c r="AB1862" t="s">
        <v>21</v>
      </c>
      <c r="AC1862">
        <v>66</v>
      </c>
    </row>
    <row r="1863" spans="1:29" x14ac:dyDescent="0.25">
      <c r="A1863">
        <v>345</v>
      </c>
      <c r="B1863">
        <v>345102</v>
      </c>
      <c r="C1863">
        <v>6460</v>
      </c>
      <c r="D1863" t="str">
        <f>VLOOKUP(C1863,'Schedule 3'!A:M,13,FALSE)</f>
        <v>Operational/Non-Service Expenses</v>
      </c>
      <c r="E1863">
        <v>95.52</v>
      </c>
      <c r="F1863" s="1">
        <v>42978</v>
      </c>
      <c r="G1863" t="s">
        <v>462</v>
      </c>
      <c r="H1863" t="s">
        <v>481</v>
      </c>
      <c r="I1863" t="s">
        <v>464</v>
      </c>
      <c r="J1863">
        <v>2003099</v>
      </c>
      <c r="K1863">
        <v>59620</v>
      </c>
      <c r="L1863">
        <v>280654</v>
      </c>
      <c r="Q1863" t="s">
        <v>465</v>
      </c>
      <c r="U1863">
        <v>8</v>
      </c>
      <c r="V1863">
        <v>17</v>
      </c>
      <c r="Y1863" t="s">
        <v>65</v>
      </c>
      <c r="Z1863">
        <v>345</v>
      </c>
      <c r="AA1863" t="s">
        <v>279</v>
      </c>
      <c r="AB1863" t="s">
        <v>21</v>
      </c>
      <c r="AC1863">
        <v>68</v>
      </c>
    </row>
    <row r="1864" spans="1:29" x14ac:dyDescent="0.25">
      <c r="A1864">
        <v>345</v>
      </c>
      <c r="B1864">
        <v>345101</v>
      </c>
      <c r="C1864">
        <v>6465</v>
      </c>
      <c r="D1864" t="str">
        <f>VLOOKUP(C1864,'Schedule 3'!A:M,13,FALSE)</f>
        <v>Operational/Non-Service Expenses</v>
      </c>
      <c r="E1864">
        <v>1.3</v>
      </c>
      <c r="F1864" s="1">
        <v>42978</v>
      </c>
      <c r="G1864" t="s">
        <v>462</v>
      </c>
      <c r="H1864" t="s">
        <v>580</v>
      </c>
      <c r="I1864" t="s">
        <v>464</v>
      </c>
      <c r="J1864">
        <v>80363</v>
      </c>
      <c r="K1864">
        <v>59620</v>
      </c>
      <c r="L1864">
        <v>280654</v>
      </c>
      <c r="Q1864" t="s">
        <v>465</v>
      </c>
      <c r="U1864">
        <v>8</v>
      </c>
      <c r="V1864">
        <v>17</v>
      </c>
      <c r="Y1864" t="s">
        <v>65</v>
      </c>
      <c r="Z1864">
        <v>345</v>
      </c>
      <c r="AA1864" t="s">
        <v>279</v>
      </c>
      <c r="AB1864" t="s">
        <v>21</v>
      </c>
      <c r="AC1864">
        <v>70</v>
      </c>
    </row>
    <row r="1865" spans="1:29" x14ac:dyDescent="0.25">
      <c r="A1865">
        <v>345</v>
      </c>
      <c r="B1865">
        <v>345102</v>
      </c>
      <c r="C1865">
        <v>6465</v>
      </c>
      <c r="D1865" t="str">
        <f>VLOOKUP(C1865,'Schedule 3'!A:M,13,FALSE)</f>
        <v>Operational/Non-Service Expenses</v>
      </c>
      <c r="E1865">
        <v>0.39</v>
      </c>
      <c r="F1865" s="1">
        <v>42978</v>
      </c>
      <c r="G1865" t="s">
        <v>462</v>
      </c>
      <c r="H1865" t="s">
        <v>482</v>
      </c>
      <c r="I1865" t="s">
        <v>464</v>
      </c>
      <c r="J1865">
        <v>1008859</v>
      </c>
      <c r="K1865">
        <v>59620</v>
      </c>
      <c r="L1865">
        <v>280654</v>
      </c>
      <c r="Q1865" t="s">
        <v>465</v>
      </c>
      <c r="U1865">
        <v>8</v>
      </c>
      <c r="V1865">
        <v>17</v>
      </c>
      <c r="Y1865" t="s">
        <v>65</v>
      </c>
      <c r="Z1865">
        <v>345</v>
      </c>
      <c r="AA1865" t="s">
        <v>279</v>
      </c>
      <c r="AB1865" t="s">
        <v>21</v>
      </c>
      <c r="AC1865">
        <v>72</v>
      </c>
    </row>
    <row r="1866" spans="1:29" x14ac:dyDescent="0.25">
      <c r="A1866">
        <v>345</v>
      </c>
      <c r="B1866">
        <v>345102</v>
      </c>
      <c r="C1866">
        <v>6470</v>
      </c>
      <c r="D1866" t="str">
        <f>VLOOKUP(C1866,'Schedule 3'!A:M,13,FALSE)</f>
        <v>Operational/Non-Service Expenses</v>
      </c>
      <c r="E1866">
        <v>216</v>
      </c>
      <c r="F1866" s="1">
        <v>42978</v>
      </c>
      <c r="G1866" t="s">
        <v>462</v>
      </c>
      <c r="H1866" t="s">
        <v>483</v>
      </c>
      <c r="I1866" t="s">
        <v>464</v>
      </c>
      <c r="J1866">
        <v>2003127</v>
      </c>
      <c r="K1866">
        <v>59620</v>
      </c>
      <c r="L1866">
        <v>280654</v>
      </c>
      <c r="Q1866" t="s">
        <v>465</v>
      </c>
      <c r="U1866">
        <v>8</v>
      </c>
      <c r="V1866">
        <v>17</v>
      </c>
      <c r="Y1866" t="s">
        <v>65</v>
      </c>
      <c r="Z1866">
        <v>345</v>
      </c>
      <c r="AA1866" t="s">
        <v>279</v>
      </c>
      <c r="AB1866" t="s">
        <v>21</v>
      </c>
      <c r="AC1866">
        <v>74</v>
      </c>
    </row>
    <row r="1867" spans="1:29" x14ac:dyDescent="0.25">
      <c r="A1867">
        <v>345</v>
      </c>
      <c r="B1867">
        <v>345100</v>
      </c>
      <c r="C1867">
        <v>6485</v>
      </c>
      <c r="D1867" t="str">
        <f>VLOOKUP(C1867,'Schedule 3'!A:M,13,FALSE)</f>
        <v>Operational/Non-Service Expenses</v>
      </c>
      <c r="E1867">
        <v>0.7</v>
      </c>
      <c r="F1867" s="1">
        <v>42978</v>
      </c>
      <c r="G1867" t="s">
        <v>462</v>
      </c>
      <c r="H1867" t="s">
        <v>484</v>
      </c>
      <c r="I1867" t="s">
        <v>464</v>
      </c>
      <c r="J1867">
        <v>92594</v>
      </c>
      <c r="K1867">
        <v>59620</v>
      </c>
      <c r="L1867">
        <v>280654</v>
      </c>
      <c r="Q1867" t="s">
        <v>465</v>
      </c>
      <c r="U1867">
        <v>8</v>
      </c>
      <c r="V1867">
        <v>17</v>
      </c>
      <c r="Y1867" t="s">
        <v>65</v>
      </c>
      <c r="Z1867">
        <v>345</v>
      </c>
      <c r="AA1867" t="s">
        <v>279</v>
      </c>
      <c r="AB1867" t="s">
        <v>21</v>
      </c>
      <c r="AC1867">
        <v>76</v>
      </c>
    </row>
    <row r="1868" spans="1:29" x14ac:dyDescent="0.25">
      <c r="A1868">
        <v>345</v>
      </c>
      <c r="B1868">
        <v>345101</v>
      </c>
      <c r="C1868">
        <v>6485</v>
      </c>
      <c r="D1868" t="str">
        <f>VLOOKUP(C1868,'Schedule 3'!A:M,13,FALSE)</f>
        <v>Operational/Non-Service Expenses</v>
      </c>
      <c r="E1868">
        <v>2.54</v>
      </c>
      <c r="F1868" s="1">
        <v>42978</v>
      </c>
      <c r="G1868" t="s">
        <v>462</v>
      </c>
      <c r="H1868" t="s">
        <v>484</v>
      </c>
      <c r="I1868" t="s">
        <v>464</v>
      </c>
      <c r="J1868">
        <v>92595</v>
      </c>
      <c r="K1868">
        <v>59620</v>
      </c>
      <c r="L1868">
        <v>280654</v>
      </c>
      <c r="Q1868" t="s">
        <v>465</v>
      </c>
      <c r="U1868">
        <v>8</v>
      </c>
      <c r="V1868">
        <v>17</v>
      </c>
      <c r="Y1868" t="s">
        <v>65</v>
      </c>
      <c r="Z1868">
        <v>345</v>
      </c>
      <c r="AA1868" t="s">
        <v>279</v>
      </c>
      <c r="AB1868" t="s">
        <v>21</v>
      </c>
      <c r="AC1868">
        <v>78</v>
      </c>
    </row>
    <row r="1869" spans="1:29" x14ac:dyDescent="0.25">
      <c r="A1869">
        <v>345</v>
      </c>
      <c r="B1869">
        <v>345102</v>
      </c>
      <c r="C1869">
        <v>6485</v>
      </c>
      <c r="D1869" t="str">
        <f>VLOOKUP(C1869,'Schedule 3'!A:M,13,FALSE)</f>
        <v>Operational/Non-Service Expenses</v>
      </c>
      <c r="E1869">
        <v>0.85</v>
      </c>
      <c r="F1869" s="1">
        <v>42978</v>
      </c>
      <c r="G1869" t="s">
        <v>462</v>
      </c>
      <c r="H1869" t="s">
        <v>484</v>
      </c>
      <c r="I1869" t="s">
        <v>464</v>
      </c>
      <c r="J1869">
        <v>92596</v>
      </c>
      <c r="K1869">
        <v>59620</v>
      </c>
      <c r="L1869">
        <v>280654</v>
      </c>
      <c r="Q1869" t="s">
        <v>465</v>
      </c>
      <c r="U1869">
        <v>8</v>
      </c>
      <c r="V1869">
        <v>17</v>
      </c>
      <c r="Y1869" t="s">
        <v>65</v>
      </c>
      <c r="Z1869">
        <v>345</v>
      </c>
      <c r="AA1869" t="s">
        <v>279</v>
      </c>
      <c r="AB1869" t="s">
        <v>21</v>
      </c>
      <c r="AC1869">
        <v>80</v>
      </c>
    </row>
    <row r="1870" spans="1:29" x14ac:dyDescent="0.25">
      <c r="A1870">
        <v>345</v>
      </c>
      <c r="B1870">
        <v>345101</v>
      </c>
      <c r="C1870">
        <v>6485</v>
      </c>
      <c r="D1870" t="str">
        <f>VLOOKUP(C1870,'Schedule 3'!A:M,13,FALSE)</f>
        <v>Operational/Non-Service Expenses</v>
      </c>
      <c r="E1870">
        <v>0.24</v>
      </c>
      <c r="F1870" s="1">
        <v>42978</v>
      </c>
      <c r="G1870" t="s">
        <v>462</v>
      </c>
      <c r="H1870" t="s">
        <v>463</v>
      </c>
      <c r="I1870" t="s">
        <v>464</v>
      </c>
      <c r="J1870">
        <v>108577</v>
      </c>
      <c r="K1870">
        <v>59620</v>
      </c>
      <c r="L1870">
        <v>280654</v>
      </c>
      <c r="Q1870" t="s">
        <v>465</v>
      </c>
      <c r="U1870">
        <v>8</v>
      </c>
      <c r="V1870">
        <v>17</v>
      </c>
      <c r="Y1870" t="s">
        <v>65</v>
      </c>
      <c r="Z1870">
        <v>345</v>
      </c>
      <c r="AA1870" t="s">
        <v>279</v>
      </c>
      <c r="AB1870" t="s">
        <v>21</v>
      </c>
      <c r="AC1870">
        <v>82</v>
      </c>
    </row>
    <row r="1871" spans="1:29" x14ac:dyDescent="0.25">
      <c r="A1871">
        <v>345</v>
      </c>
      <c r="B1871">
        <v>345101</v>
      </c>
      <c r="C1871">
        <v>6485</v>
      </c>
      <c r="D1871" t="str">
        <f>VLOOKUP(C1871,'Schedule 3'!A:M,13,FALSE)</f>
        <v>Operational/Non-Service Expenses</v>
      </c>
      <c r="E1871">
        <v>768.14</v>
      </c>
      <c r="F1871" s="1">
        <v>42978</v>
      </c>
      <c r="G1871" t="s">
        <v>462</v>
      </c>
      <c r="H1871" t="s">
        <v>463</v>
      </c>
      <c r="I1871" t="s">
        <v>464</v>
      </c>
      <c r="J1871">
        <v>108592</v>
      </c>
      <c r="K1871">
        <v>59620</v>
      </c>
      <c r="L1871">
        <v>280654</v>
      </c>
      <c r="Q1871" t="s">
        <v>465</v>
      </c>
      <c r="U1871">
        <v>8</v>
      </c>
      <c r="V1871">
        <v>17</v>
      </c>
      <c r="Y1871" t="s">
        <v>65</v>
      </c>
      <c r="Z1871">
        <v>345</v>
      </c>
      <c r="AA1871" t="s">
        <v>279</v>
      </c>
      <c r="AB1871" t="s">
        <v>21</v>
      </c>
      <c r="AC1871">
        <v>84</v>
      </c>
    </row>
    <row r="1872" spans="1:29" x14ac:dyDescent="0.25">
      <c r="A1872">
        <v>345</v>
      </c>
      <c r="B1872">
        <v>345102</v>
      </c>
      <c r="C1872">
        <v>6485</v>
      </c>
      <c r="D1872" t="str">
        <f>VLOOKUP(C1872,'Schedule 3'!A:M,13,FALSE)</f>
        <v>Operational/Non-Service Expenses</v>
      </c>
      <c r="E1872">
        <v>12.51</v>
      </c>
      <c r="F1872" s="1">
        <v>42978</v>
      </c>
      <c r="G1872" t="s">
        <v>462</v>
      </c>
      <c r="H1872" t="s">
        <v>463</v>
      </c>
      <c r="I1872" t="s">
        <v>464</v>
      </c>
      <c r="J1872">
        <v>108612</v>
      </c>
      <c r="K1872">
        <v>59620</v>
      </c>
      <c r="L1872">
        <v>280654</v>
      </c>
      <c r="Q1872" t="s">
        <v>465</v>
      </c>
      <c r="U1872">
        <v>8</v>
      </c>
      <c r="V1872">
        <v>17</v>
      </c>
      <c r="Y1872" t="s">
        <v>65</v>
      </c>
      <c r="Z1872">
        <v>345</v>
      </c>
      <c r="AA1872" t="s">
        <v>279</v>
      </c>
      <c r="AB1872" t="s">
        <v>21</v>
      </c>
      <c r="AC1872">
        <v>86</v>
      </c>
    </row>
    <row r="1873" spans="1:29" x14ac:dyDescent="0.25">
      <c r="A1873">
        <v>345</v>
      </c>
      <c r="B1873">
        <v>345102</v>
      </c>
      <c r="C1873">
        <v>6485</v>
      </c>
      <c r="D1873" t="str">
        <f>VLOOKUP(C1873,'Schedule 3'!A:M,13,FALSE)</f>
        <v>Operational/Non-Service Expenses</v>
      </c>
      <c r="E1873">
        <v>10.84</v>
      </c>
      <c r="F1873" s="1">
        <v>42978</v>
      </c>
      <c r="G1873" t="s">
        <v>462</v>
      </c>
      <c r="H1873" t="s">
        <v>485</v>
      </c>
      <c r="I1873" t="s">
        <v>464</v>
      </c>
      <c r="J1873">
        <v>1003539</v>
      </c>
      <c r="K1873">
        <v>59620</v>
      </c>
      <c r="L1873">
        <v>280654</v>
      </c>
      <c r="Q1873" t="s">
        <v>465</v>
      </c>
      <c r="U1873">
        <v>8</v>
      </c>
      <c r="V1873">
        <v>17</v>
      </c>
      <c r="Y1873" t="s">
        <v>65</v>
      </c>
      <c r="Z1873">
        <v>345</v>
      </c>
      <c r="AA1873" t="s">
        <v>279</v>
      </c>
      <c r="AB1873" t="s">
        <v>21</v>
      </c>
      <c r="AC1873">
        <v>88</v>
      </c>
    </row>
    <row r="1874" spans="1:29" x14ac:dyDescent="0.25">
      <c r="A1874">
        <v>345</v>
      </c>
      <c r="B1874">
        <v>345101</v>
      </c>
      <c r="C1874">
        <v>6495</v>
      </c>
      <c r="D1874" t="str">
        <f>VLOOKUP(C1874,'Schedule 3'!A:M,13,FALSE)</f>
        <v>Operational/Non-Service Expenses</v>
      </c>
      <c r="E1874">
        <v>0.33</v>
      </c>
      <c r="F1874" s="1">
        <v>42978</v>
      </c>
      <c r="G1874" t="s">
        <v>462</v>
      </c>
      <c r="H1874" t="s">
        <v>486</v>
      </c>
      <c r="I1874" t="s">
        <v>464</v>
      </c>
      <c r="J1874">
        <v>95485</v>
      </c>
      <c r="K1874">
        <v>59620</v>
      </c>
      <c r="L1874">
        <v>280654</v>
      </c>
      <c r="Q1874" t="s">
        <v>465</v>
      </c>
      <c r="U1874">
        <v>8</v>
      </c>
      <c r="V1874">
        <v>17</v>
      </c>
      <c r="Y1874" t="s">
        <v>65</v>
      </c>
      <c r="Z1874">
        <v>345</v>
      </c>
      <c r="AA1874" t="s">
        <v>279</v>
      </c>
      <c r="AB1874" t="s">
        <v>21</v>
      </c>
      <c r="AC1874">
        <v>90</v>
      </c>
    </row>
    <row r="1875" spans="1:29" x14ac:dyDescent="0.25">
      <c r="A1875">
        <v>345</v>
      </c>
      <c r="B1875">
        <v>345102</v>
      </c>
      <c r="C1875">
        <v>6495</v>
      </c>
      <c r="D1875" t="str">
        <f>VLOOKUP(C1875,'Schedule 3'!A:M,13,FALSE)</f>
        <v>Operational/Non-Service Expenses</v>
      </c>
      <c r="E1875">
        <v>6.39</v>
      </c>
      <c r="F1875" s="1">
        <v>42978</v>
      </c>
      <c r="G1875" t="s">
        <v>462</v>
      </c>
      <c r="H1875" t="s">
        <v>487</v>
      </c>
      <c r="I1875" t="s">
        <v>464</v>
      </c>
      <c r="J1875">
        <v>95486</v>
      </c>
      <c r="K1875">
        <v>59620</v>
      </c>
      <c r="L1875">
        <v>280654</v>
      </c>
      <c r="Q1875" t="s">
        <v>465</v>
      </c>
      <c r="U1875">
        <v>8</v>
      </c>
      <c r="V1875">
        <v>17</v>
      </c>
      <c r="Y1875" t="s">
        <v>65</v>
      </c>
      <c r="Z1875">
        <v>345</v>
      </c>
      <c r="AA1875" t="s">
        <v>279</v>
      </c>
      <c r="AB1875" t="s">
        <v>21</v>
      </c>
      <c r="AC1875">
        <v>92</v>
      </c>
    </row>
    <row r="1876" spans="1:29" x14ac:dyDescent="0.25">
      <c r="A1876">
        <v>345</v>
      </c>
      <c r="B1876">
        <v>345102</v>
      </c>
      <c r="C1876">
        <v>6495</v>
      </c>
      <c r="D1876" t="str">
        <f>VLOOKUP(C1876,'Schedule 3'!A:M,13,FALSE)</f>
        <v>Operational/Non-Service Expenses</v>
      </c>
      <c r="E1876">
        <v>5.48</v>
      </c>
      <c r="F1876" s="1">
        <v>42978</v>
      </c>
      <c r="G1876" t="s">
        <v>462</v>
      </c>
      <c r="H1876" t="s">
        <v>488</v>
      </c>
      <c r="I1876" t="s">
        <v>464</v>
      </c>
      <c r="J1876">
        <v>1002458</v>
      </c>
      <c r="K1876">
        <v>59620</v>
      </c>
      <c r="L1876">
        <v>280654</v>
      </c>
      <c r="Q1876" t="s">
        <v>465</v>
      </c>
      <c r="U1876">
        <v>8</v>
      </c>
      <c r="V1876">
        <v>17</v>
      </c>
      <c r="Y1876" t="s">
        <v>65</v>
      </c>
      <c r="Z1876">
        <v>345</v>
      </c>
      <c r="AA1876" t="s">
        <v>279</v>
      </c>
      <c r="AB1876" t="s">
        <v>21</v>
      </c>
      <c r="AC1876">
        <v>94</v>
      </c>
    </row>
    <row r="1877" spans="1:29" x14ac:dyDescent="0.25">
      <c r="A1877">
        <v>345</v>
      </c>
      <c r="B1877">
        <v>345102</v>
      </c>
      <c r="C1877">
        <v>6505</v>
      </c>
      <c r="D1877" t="str">
        <f>VLOOKUP(C1877,'Schedule 3'!A:M,13,FALSE)</f>
        <v>Operational/Non-Service Expenses</v>
      </c>
      <c r="E1877">
        <v>54.33</v>
      </c>
      <c r="F1877" s="1">
        <v>42978</v>
      </c>
      <c r="G1877" t="s">
        <v>462</v>
      </c>
      <c r="H1877" t="s">
        <v>489</v>
      </c>
      <c r="I1877" t="s">
        <v>464</v>
      </c>
      <c r="J1877">
        <v>97991</v>
      </c>
      <c r="K1877">
        <v>59620</v>
      </c>
      <c r="L1877">
        <v>280654</v>
      </c>
      <c r="Q1877" t="s">
        <v>465</v>
      </c>
      <c r="U1877">
        <v>8</v>
      </c>
      <c r="V1877">
        <v>17</v>
      </c>
      <c r="Y1877" t="s">
        <v>65</v>
      </c>
      <c r="Z1877">
        <v>345</v>
      </c>
      <c r="AA1877" t="s">
        <v>279</v>
      </c>
      <c r="AB1877" t="s">
        <v>21</v>
      </c>
      <c r="AC1877">
        <v>96</v>
      </c>
    </row>
    <row r="1878" spans="1:29" x14ac:dyDescent="0.25">
      <c r="A1878">
        <v>345</v>
      </c>
      <c r="B1878">
        <v>345101</v>
      </c>
      <c r="C1878">
        <v>6505</v>
      </c>
      <c r="D1878" t="str">
        <f>VLOOKUP(C1878,'Schedule 3'!A:M,13,FALSE)</f>
        <v>Operational/Non-Service Expenses</v>
      </c>
      <c r="E1878">
        <v>3.76</v>
      </c>
      <c r="F1878" s="1">
        <v>42978</v>
      </c>
      <c r="G1878" t="s">
        <v>462</v>
      </c>
      <c r="H1878" t="s">
        <v>489</v>
      </c>
      <c r="I1878" t="s">
        <v>464</v>
      </c>
      <c r="J1878">
        <v>99801</v>
      </c>
      <c r="K1878">
        <v>59620</v>
      </c>
      <c r="L1878">
        <v>280654</v>
      </c>
      <c r="Q1878" t="s">
        <v>465</v>
      </c>
      <c r="U1878">
        <v>8</v>
      </c>
      <c r="V1878">
        <v>17</v>
      </c>
      <c r="Y1878" t="s">
        <v>65</v>
      </c>
      <c r="Z1878">
        <v>345</v>
      </c>
      <c r="AA1878" t="s">
        <v>279</v>
      </c>
      <c r="AB1878" t="s">
        <v>21</v>
      </c>
      <c r="AC1878">
        <v>98</v>
      </c>
    </row>
    <row r="1879" spans="1:29" x14ac:dyDescent="0.25">
      <c r="A1879">
        <v>345</v>
      </c>
      <c r="B1879">
        <v>345101</v>
      </c>
      <c r="C1879">
        <v>6510</v>
      </c>
      <c r="D1879" t="str">
        <f>VLOOKUP(C1879,'Schedule 3'!A:M,13,FALSE)</f>
        <v>Operational/Non-Service Expenses</v>
      </c>
      <c r="E1879">
        <v>66.69</v>
      </c>
      <c r="F1879" s="1">
        <v>42978</v>
      </c>
      <c r="G1879" t="s">
        <v>462</v>
      </c>
      <c r="H1879" t="s">
        <v>490</v>
      </c>
      <c r="I1879" t="s">
        <v>464</v>
      </c>
      <c r="J1879">
        <v>91259</v>
      </c>
      <c r="K1879">
        <v>59620</v>
      </c>
      <c r="L1879">
        <v>280654</v>
      </c>
      <c r="Q1879" t="s">
        <v>465</v>
      </c>
      <c r="U1879">
        <v>8</v>
      </c>
      <c r="V1879">
        <v>17</v>
      </c>
      <c r="Y1879" t="s">
        <v>65</v>
      </c>
      <c r="Z1879">
        <v>345</v>
      </c>
      <c r="AA1879" t="s">
        <v>279</v>
      </c>
      <c r="AB1879" t="s">
        <v>21</v>
      </c>
      <c r="AC1879">
        <v>100</v>
      </c>
    </row>
    <row r="1880" spans="1:29" x14ac:dyDescent="0.25">
      <c r="A1880">
        <v>345</v>
      </c>
      <c r="B1880">
        <v>345102</v>
      </c>
      <c r="C1880">
        <v>6510</v>
      </c>
      <c r="D1880" t="str">
        <f>VLOOKUP(C1880,'Schedule 3'!A:M,13,FALSE)</f>
        <v>Operational/Non-Service Expenses</v>
      </c>
      <c r="E1880">
        <v>243.37</v>
      </c>
      <c r="F1880" s="1">
        <v>42978</v>
      </c>
      <c r="G1880" t="s">
        <v>462</v>
      </c>
      <c r="H1880" t="s">
        <v>490</v>
      </c>
      <c r="I1880" t="s">
        <v>464</v>
      </c>
      <c r="J1880">
        <v>91260</v>
      </c>
      <c r="K1880">
        <v>59620</v>
      </c>
      <c r="L1880">
        <v>280654</v>
      </c>
      <c r="Q1880" t="s">
        <v>465</v>
      </c>
      <c r="U1880">
        <v>8</v>
      </c>
      <c r="V1880">
        <v>17</v>
      </c>
      <c r="Y1880" t="s">
        <v>65</v>
      </c>
      <c r="Z1880">
        <v>345</v>
      </c>
      <c r="AA1880" t="s">
        <v>279</v>
      </c>
      <c r="AB1880" t="s">
        <v>21</v>
      </c>
      <c r="AC1880">
        <v>102</v>
      </c>
    </row>
    <row r="1881" spans="1:29" x14ac:dyDescent="0.25">
      <c r="A1881">
        <v>345</v>
      </c>
      <c r="B1881">
        <v>345101</v>
      </c>
      <c r="C1881">
        <v>6510</v>
      </c>
      <c r="D1881" t="str">
        <f>VLOOKUP(C1881,'Schedule 3'!A:M,13,FALSE)</f>
        <v>Operational/Non-Service Expenses</v>
      </c>
      <c r="E1881">
        <v>116.67</v>
      </c>
      <c r="F1881" s="1">
        <v>42978</v>
      </c>
      <c r="G1881" t="s">
        <v>462</v>
      </c>
      <c r="H1881" t="s">
        <v>463</v>
      </c>
      <c r="I1881" t="s">
        <v>464</v>
      </c>
      <c r="J1881">
        <v>108593</v>
      </c>
      <c r="K1881">
        <v>59620</v>
      </c>
      <c r="L1881">
        <v>280654</v>
      </c>
      <c r="Q1881" t="s">
        <v>465</v>
      </c>
      <c r="U1881">
        <v>8</v>
      </c>
      <c r="V1881">
        <v>17</v>
      </c>
      <c r="Y1881" t="s">
        <v>65</v>
      </c>
      <c r="Z1881">
        <v>345</v>
      </c>
      <c r="AA1881" t="s">
        <v>279</v>
      </c>
      <c r="AB1881" t="s">
        <v>21</v>
      </c>
      <c r="AC1881">
        <v>104</v>
      </c>
    </row>
    <row r="1882" spans="1:29" x14ac:dyDescent="0.25">
      <c r="A1882">
        <v>345</v>
      </c>
      <c r="B1882">
        <v>345102</v>
      </c>
      <c r="C1882">
        <v>6510</v>
      </c>
      <c r="D1882" t="str">
        <f>VLOOKUP(C1882,'Schedule 3'!A:M,13,FALSE)</f>
        <v>Operational/Non-Service Expenses</v>
      </c>
      <c r="E1882">
        <v>691.41</v>
      </c>
      <c r="F1882" s="1">
        <v>42978</v>
      </c>
      <c r="G1882" t="s">
        <v>462</v>
      </c>
      <c r="H1882" t="s">
        <v>463</v>
      </c>
      <c r="I1882" t="s">
        <v>464</v>
      </c>
      <c r="J1882">
        <v>108613</v>
      </c>
      <c r="K1882">
        <v>59620</v>
      </c>
      <c r="L1882">
        <v>280654</v>
      </c>
      <c r="Q1882" t="s">
        <v>465</v>
      </c>
      <c r="U1882">
        <v>8</v>
      </c>
      <c r="V1882">
        <v>17</v>
      </c>
      <c r="Y1882" t="s">
        <v>65</v>
      </c>
      <c r="Z1882">
        <v>345</v>
      </c>
      <c r="AA1882" t="s">
        <v>279</v>
      </c>
      <c r="AB1882" t="s">
        <v>21</v>
      </c>
      <c r="AC1882">
        <v>106</v>
      </c>
    </row>
    <row r="1883" spans="1:29" x14ac:dyDescent="0.25">
      <c r="A1883">
        <v>345</v>
      </c>
      <c r="B1883">
        <v>345101</v>
      </c>
      <c r="C1883">
        <v>6510</v>
      </c>
      <c r="D1883" t="str">
        <f>VLOOKUP(C1883,'Schedule 3'!A:M,13,FALSE)</f>
        <v>Operational/Non-Service Expenses</v>
      </c>
      <c r="E1883">
        <v>0.09</v>
      </c>
      <c r="F1883" s="1">
        <v>42978</v>
      </c>
      <c r="G1883" t="s">
        <v>462</v>
      </c>
      <c r="H1883" t="s">
        <v>491</v>
      </c>
      <c r="I1883" t="s">
        <v>464</v>
      </c>
      <c r="J1883">
        <v>163087</v>
      </c>
      <c r="K1883">
        <v>59620</v>
      </c>
      <c r="L1883">
        <v>280654</v>
      </c>
      <c r="Q1883" t="s">
        <v>465</v>
      </c>
      <c r="U1883">
        <v>8</v>
      </c>
      <c r="V1883">
        <v>17</v>
      </c>
      <c r="Y1883" t="s">
        <v>65</v>
      </c>
      <c r="Z1883">
        <v>345</v>
      </c>
      <c r="AA1883" t="s">
        <v>279</v>
      </c>
      <c r="AB1883" t="s">
        <v>21</v>
      </c>
      <c r="AC1883">
        <v>108</v>
      </c>
    </row>
    <row r="1884" spans="1:29" x14ac:dyDescent="0.25">
      <c r="A1884">
        <v>345</v>
      </c>
      <c r="B1884">
        <v>345101</v>
      </c>
      <c r="C1884">
        <v>6510</v>
      </c>
      <c r="D1884" t="str">
        <f>VLOOKUP(C1884,'Schedule 3'!A:M,13,FALSE)</f>
        <v>Operational/Non-Service Expenses</v>
      </c>
      <c r="E1884">
        <v>0.17</v>
      </c>
      <c r="F1884" s="1">
        <v>42978</v>
      </c>
      <c r="G1884" t="s">
        <v>462</v>
      </c>
      <c r="H1884" t="s">
        <v>491</v>
      </c>
      <c r="I1884" t="s">
        <v>464</v>
      </c>
      <c r="J1884">
        <v>163088</v>
      </c>
      <c r="K1884">
        <v>59620</v>
      </c>
      <c r="L1884">
        <v>280654</v>
      </c>
      <c r="Q1884" t="s">
        <v>465</v>
      </c>
      <c r="U1884">
        <v>8</v>
      </c>
      <c r="V1884">
        <v>17</v>
      </c>
      <c r="Y1884" t="s">
        <v>65</v>
      </c>
      <c r="Z1884">
        <v>345</v>
      </c>
      <c r="AA1884" t="s">
        <v>279</v>
      </c>
      <c r="AB1884" t="s">
        <v>21</v>
      </c>
      <c r="AC1884">
        <v>110</v>
      </c>
    </row>
    <row r="1885" spans="1:29" x14ac:dyDescent="0.25">
      <c r="A1885">
        <v>345</v>
      </c>
      <c r="B1885">
        <v>345102</v>
      </c>
      <c r="C1885">
        <v>6510</v>
      </c>
      <c r="D1885" t="str">
        <f>VLOOKUP(C1885,'Schedule 3'!A:M,13,FALSE)</f>
        <v>Operational/Non-Service Expenses</v>
      </c>
      <c r="E1885">
        <v>0.36</v>
      </c>
      <c r="F1885" s="1">
        <v>42978</v>
      </c>
      <c r="G1885" t="s">
        <v>462</v>
      </c>
      <c r="H1885" t="s">
        <v>478</v>
      </c>
      <c r="I1885" t="s">
        <v>464</v>
      </c>
      <c r="J1885">
        <v>163135</v>
      </c>
      <c r="K1885">
        <v>59620</v>
      </c>
      <c r="L1885">
        <v>280654</v>
      </c>
      <c r="Q1885" t="s">
        <v>465</v>
      </c>
      <c r="U1885">
        <v>8</v>
      </c>
      <c r="V1885">
        <v>17</v>
      </c>
      <c r="Y1885" t="s">
        <v>65</v>
      </c>
      <c r="Z1885">
        <v>345</v>
      </c>
      <c r="AA1885" t="s">
        <v>279</v>
      </c>
      <c r="AB1885" t="s">
        <v>21</v>
      </c>
      <c r="AC1885">
        <v>112</v>
      </c>
    </row>
    <row r="1886" spans="1:29" x14ac:dyDescent="0.25">
      <c r="A1886">
        <v>345</v>
      </c>
      <c r="B1886">
        <v>345102</v>
      </c>
      <c r="C1886">
        <v>6510</v>
      </c>
      <c r="D1886" t="str">
        <f>VLOOKUP(C1886,'Schedule 3'!A:M,13,FALSE)</f>
        <v>Operational/Non-Service Expenses</v>
      </c>
      <c r="E1886">
        <v>0.41</v>
      </c>
      <c r="F1886" s="1">
        <v>42978</v>
      </c>
      <c r="G1886" t="s">
        <v>462</v>
      </c>
      <c r="H1886" t="s">
        <v>492</v>
      </c>
      <c r="I1886" t="s">
        <v>464</v>
      </c>
      <c r="J1886">
        <v>163136</v>
      </c>
      <c r="K1886">
        <v>59620</v>
      </c>
      <c r="L1886">
        <v>280654</v>
      </c>
      <c r="Q1886" t="s">
        <v>465</v>
      </c>
      <c r="U1886">
        <v>8</v>
      </c>
      <c r="V1886">
        <v>17</v>
      </c>
      <c r="Y1886" t="s">
        <v>65</v>
      </c>
      <c r="Z1886">
        <v>345</v>
      </c>
      <c r="AA1886" t="s">
        <v>279</v>
      </c>
      <c r="AB1886" t="s">
        <v>21</v>
      </c>
      <c r="AC1886">
        <v>114</v>
      </c>
    </row>
    <row r="1887" spans="1:29" x14ac:dyDescent="0.25">
      <c r="A1887">
        <v>345</v>
      </c>
      <c r="B1887">
        <v>345102</v>
      </c>
      <c r="C1887">
        <v>6510</v>
      </c>
      <c r="D1887" t="str">
        <f>VLOOKUP(C1887,'Schedule 3'!A:M,13,FALSE)</f>
        <v>Operational/Non-Service Expenses</v>
      </c>
      <c r="E1887">
        <v>0.41</v>
      </c>
      <c r="F1887" s="1">
        <v>42978</v>
      </c>
      <c r="G1887" t="s">
        <v>462</v>
      </c>
      <c r="H1887" t="s">
        <v>479</v>
      </c>
      <c r="I1887" t="s">
        <v>464</v>
      </c>
      <c r="J1887">
        <v>163137</v>
      </c>
      <c r="K1887">
        <v>59620</v>
      </c>
      <c r="L1887">
        <v>280654</v>
      </c>
      <c r="Q1887" t="s">
        <v>465</v>
      </c>
      <c r="U1887">
        <v>8</v>
      </c>
      <c r="V1887">
        <v>17</v>
      </c>
      <c r="Y1887" t="s">
        <v>65</v>
      </c>
      <c r="Z1887">
        <v>345</v>
      </c>
      <c r="AA1887" t="s">
        <v>279</v>
      </c>
      <c r="AB1887" t="s">
        <v>21</v>
      </c>
      <c r="AC1887">
        <v>116</v>
      </c>
    </row>
    <row r="1888" spans="1:29" x14ac:dyDescent="0.25">
      <c r="A1888">
        <v>345</v>
      </c>
      <c r="B1888">
        <v>345102</v>
      </c>
      <c r="C1888">
        <v>6510</v>
      </c>
      <c r="D1888" t="str">
        <f>VLOOKUP(C1888,'Schedule 3'!A:M,13,FALSE)</f>
        <v>Operational/Non-Service Expenses</v>
      </c>
      <c r="E1888">
        <v>1.51</v>
      </c>
      <c r="F1888" s="1">
        <v>42978</v>
      </c>
      <c r="G1888" t="s">
        <v>462</v>
      </c>
      <c r="H1888" t="s">
        <v>480</v>
      </c>
      <c r="I1888" t="s">
        <v>464</v>
      </c>
      <c r="J1888">
        <v>163138</v>
      </c>
      <c r="K1888">
        <v>59620</v>
      </c>
      <c r="L1888">
        <v>280654</v>
      </c>
      <c r="Q1888" t="s">
        <v>465</v>
      </c>
      <c r="U1888">
        <v>8</v>
      </c>
      <c r="V1888">
        <v>17</v>
      </c>
      <c r="Y1888" t="s">
        <v>65</v>
      </c>
      <c r="Z1888">
        <v>345</v>
      </c>
      <c r="AA1888" t="s">
        <v>279</v>
      </c>
      <c r="AB1888" t="s">
        <v>21</v>
      </c>
      <c r="AC1888">
        <v>118</v>
      </c>
    </row>
    <row r="1889" spans="1:29" x14ac:dyDescent="0.25">
      <c r="A1889">
        <v>345</v>
      </c>
      <c r="B1889">
        <v>345102</v>
      </c>
      <c r="C1889">
        <v>6510</v>
      </c>
      <c r="D1889" t="str">
        <f>VLOOKUP(C1889,'Schedule 3'!A:M,13,FALSE)</f>
        <v>Operational/Non-Service Expenses</v>
      </c>
      <c r="E1889">
        <v>4</v>
      </c>
      <c r="F1889" s="1">
        <v>42978</v>
      </c>
      <c r="G1889" t="s">
        <v>462</v>
      </c>
      <c r="H1889" t="s">
        <v>475</v>
      </c>
      <c r="I1889" t="s">
        <v>464</v>
      </c>
      <c r="J1889">
        <v>163139</v>
      </c>
      <c r="K1889">
        <v>59620</v>
      </c>
      <c r="L1889">
        <v>280654</v>
      </c>
      <c r="Q1889" t="s">
        <v>465</v>
      </c>
      <c r="U1889">
        <v>8</v>
      </c>
      <c r="V1889">
        <v>17</v>
      </c>
      <c r="Y1889" t="s">
        <v>65</v>
      </c>
      <c r="Z1889">
        <v>345</v>
      </c>
      <c r="AA1889" t="s">
        <v>279</v>
      </c>
      <c r="AB1889" t="s">
        <v>21</v>
      </c>
      <c r="AC1889">
        <v>120</v>
      </c>
    </row>
    <row r="1890" spans="1:29" x14ac:dyDescent="0.25">
      <c r="A1890">
        <v>345</v>
      </c>
      <c r="B1890">
        <v>345100</v>
      </c>
      <c r="C1890">
        <v>6510</v>
      </c>
      <c r="D1890" t="str">
        <f>VLOOKUP(C1890,'Schedule 3'!A:M,13,FALSE)</f>
        <v>Operational/Non-Service Expenses</v>
      </c>
      <c r="E1890">
        <v>9.67</v>
      </c>
      <c r="F1890" s="1">
        <v>42978</v>
      </c>
      <c r="G1890" t="s">
        <v>462</v>
      </c>
      <c r="H1890" t="s">
        <v>493</v>
      </c>
      <c r="I1890" t="s">
        <v>464</v>
      </c>
      <c r="J1890">
        <v>2003083</v>
      </c>
      <c r="K1890">
        <v>59620</v>
      </c>
      <c r="L1890">
        <v>280654</v>
      </c>
      <c r="Q1890" t="s">
        <v>465</v>
      </c>
      <c r="U1890">
        <v>8</v>
      </c>
      <c r="V1890">
        <v>17</v>
      </c>
      <c r="Y1890" t="s">
        <v>65</v>
      </c>
      <c r="Z1890">
        <v>345</v>
      </c>
      <c r="AA1890" t="s">
        <v>279</v>
      </c>
      <c r="AB1890" t="s">
        <v>21</v>
      </c>
      <c r="AC1890">
        <v>122</v>
      </c>
    </row>
    <row r="1891" spans="1:29" x14ac:dyDescent="0.25">
      <c r="A1891">
        <v>345</v>
      </c>
      <c r="B1891">
        <v>345102</v>
      </c>
      <c r="C1891">
        <v>6510</v>
      </c>
      <c r="D1891" t="str">
        <f>VLOOKUP(C1891,'Schedule 3'!A:M,13,FALSE)</f>
        <v>Operational/Non-Service Expenses</v>
      </c>
      <c r="E1891">
        <v>45.15</v>
      </c>
      <c r="F1891" s="1">
        <v>42978</v>
      </c>
      <c r="G1891" t="s">
        <v>462</v>
      </c>
      <c r="H1891" t="s">
        <v>494</v>
      </c>
      <c r="I1891" t="s">
        <v>464</v>
      </c>
      <c r="J1891">
        <v>2003093</v>
      </c>
      <c r="K1891">
        <v>59620</v>
      </c>
      <c r="L1891">
        <v>280654</v>
      </c>
      <c r="Q1891" t="s">
        <v>465</v>
      </c>
      <c r="U1891">
        <v>8</v>
      </c>
      <c r="V1891">
        <v>17</v>
      </c>
      <c r="Y1891" t="s">
        <v>65</v>
      </c>
      <c r="Z1891">
        <v>345</v>
      </c>
      <c r="AA1891" t="s">
        <v>279</v>
      </c>
      <c r="AB1891" t="s">
        <v>21</v>
      </c>
      <c r="AC1891">
        <v>124</v>
      </c>
    </row>
    <row r="1892" spans="1:29" x14ac:dyDescent="0.25">
      <c r="A1892">
        <v>345</v>
      </c>
      <c r="B1892">
        <v>345102</v>
      </c>
      <c r="C1892">
        <v>6510</v>
      </c>
      <c r="D1892" t="str">
        <f>VLOOKUP(C1892,'Schedule 3'!A:M,13,FALSE)</f>
        <v>Operational/Non-Service Expenses</v>
      </c>
      <c r="E1892">
        <v>42.37</v>
      </c>
      <c r="F1892" s="1">
        <v>42978</v>
      </c>
      <c r="G1892" t="s">
        <v>462</v>
      </c>
      <c r="H1892" t="s">
        <v>495</v>
      </c>
      <c r="I1892" t="s">
        <v>464</v>
      </c>
      <c r="J1892">
        <v>2003109</v>
      </c>
      <c r="K1892">
        <v>59620</v>
      </c>
      <c r="L1892">
        <v>280654</v>
      </c>
      <c r="Q1892" t="s">
        <v>465</v>
      </c>
      <c r="U1892">
        <v>8</v>
      </c>
      <c r="V1892">
        <v>17</v>
      </c>
      <c r="Y1892" t="s">
        <v>65</v>
      </c>
      <c r="Z1892">
        <v>345</v>
      </c>
      <c r="AA1892" t="s">
        <v>279</v>
      </c>
      <c r="AB1892" t="s">
        <v>21</v>
      </c>
      <c r="AC1892">
        <v>126</v>
      </c>
    </row>
    <row r="1893" spans="1:29" x14ac:dyDescent="0.25">
      <c r="A1893">
        <v>345</v>
      </c>
      <c r="B1893">
        <v>345102</v>
      </c>
      <c r="C1893">
        <v>6510</v>
      </c>
      <c r="D1893" t="str">
        <f>VLOOKUP(C1893,'Schedule 3'!A:M,13,FALSE)</f>
        <v>Operational/Non-Service Expenses</v>
      </c>
      <c r="E1893">
        <v>111.85</v>
      </c>
      <c r="F1893" s="1">
        <v>42978</v>
      </c>
      <c r="G1893" t="s">
        <v>462</v>
      </c>
      <c r="H1893" t="s">
        <v>496</v>
      </c>
      <c r="I1893" t="s">
        <v>464</v>
      </c>
      <c r="J1893">
        <v>5000367</v>
      </c>
      <c r="K1893">
        <v>59620</v>
      </c>
      <c r="L1893">
        <v>280654</v>
      </c>
      <c r="Q1893" t="s">
        <v>465</v>
      </c>
      <c r="U1893">
        <v>8</v>
      </c>
      <c r="V1893">
        <v>17</v>
      </c>
      <c r="Y1893" t="s">
        <v>65</v>
      </c>
      <c r="Z1893">
        <v>345</v>
      </c>
      <c r="AA1893" t="s">
        <v>279</v>
      </c>
      <c r="AB1893" t="s">
        <v>21</v>
      </c>
      <c r="AC1893">
        <v>128</v>
      </c>
    </row>
    <row r="1894" spans="1:29" x14ac:dyDescent="0.25">
      <c r="A1894">
        <v>345</v>
      </c>
      <c r="B1894">
        <v>345101</v>
      </c>
      <c r="C1894">
        <v>6515</v>
      </c>
      <c r="D1894" t="str">
        <f>VLOOKUP(C1894,'Schedule 3'!A:M,13,FALSE)</f>
        <v>Operational/Non-Service Expenses</v>
      </c>
      <c r="E1894">
        <v>3.32</v>
      </c>
      <c r="F1894" s="1">
        <v>42978</v>
      </c>
      <c r="G1894" t="s">
        <v>462</v>
      </c>
      <c r="H1894" t="s">
        <v>497</v>
      </c>
      <c r="I1894" t="s">
        <v>464</v>
      </c>
      <c r="J1894">
        <v>95806</v>
      </c>
      <c r="K1894">
        <v>59620</v>
      </c>
      <c r="L1894">
        <v>280654</v>
      </c>
      <c r="Q1894" t="s">
        <v>465</v>
      </c>
      <c r="U1894">
        <v>8</v>
      </c>
      <c r="V1894">
        <v>17</v>
      </c>
      <c r="Y1894" t="s">
        <v>65</v>
      </c>
      <c r="Z1894">
        <v>345</v>
      </c>
      <c r="AA1894" t="s">
        <v>279</v>
      </c>
      <c r="AB1894" t="s">
        <v>21</v>
      </c>
      <c r="AC1894">
        <v>130</v>
      </c>
    </row>
    <row r="1895" spans="1:29" x14ac:dyDescent="0.25">
      <c r="A1895">
        <v>345</v>
      </c>
      <c r="B1895">
        <v>345102</v>
      </c>
      <c r="C1895">
        <v>6515</v>
      </c>
      <c r="D1895" t="str">
        <f>VLOOKUP(C1895,'Schedule 3'!A:M,13,FALSE)</f>
        <v>Operational/Non-Service Expenses</v>
      </c>
      <c r="E1895">
        <v>8.98</v>
      </c>
      <c r="F1895" s="1">
        <v>42978</v>
      </c>
      <c r="G1895" t="s">
        <v>462</v>
      </c>
      <c r="H1895" t="s">
        <v>497</v>
      </c>
      <c r="I1895" t="s">
        <v>464</v>
      </c>
      <c r="J1895">
        <v>95807</v>
      </c>
      <c r="K1895">
        <v>59620</v>
      </c>
      <c r="L1895">
        <v>280654</v>
      </c>
      <c r="Q1895" t="s">
        <v>465</v>
      </c>
      <c r="U1895">
        <v>8</v>
      </c>
      <c r="V1895">
        <v>17</v>
      </c>
      <c r="Y1895" t="s">
        <v>65</v>
      </c>
      <c r="Z1895">
        <v>345</v>
      </c>
      <c r="AA1895" t="s">
        <v>279</v>
      </c>
      <c r="AB1895" t="s">
        <v>21</v>
      </c>
      <c r="AC1895">
        <v>132</v>
      </c>
    </row>
    <row r="1896" spans="1:29" x14ac:dyDescent="0.25">
      <c r="A1896">
        <v>345</v>
      </c>
      <c r="B1896">
        <v>345102</v>
      </c>
      <c r="C1896">
        <v>6515</v>
      </c>
      <c r="D1896" t="str">
        <f>VLOOKUP(C1896,'Schedule 3'!A:M,13,FALSE)</f>
        <v>Operational/Non-Service Expenses</v>
      </c>
      <c r="E1896">
        <v>1.44</v>
      </c>
      <c r="F1896" s="1">
        <v>42978</v>
      </c>
      <c r="G1896" t="s">
        <v>462</v>
      </c>
      <c r="H1896" t="s">
        <v>498</v>
      </c>
      <c r="I1896" t="s">
        <v>464</v>
      </c>
      <c r="J1896">
        <v>1002874</v>
      </c>
      <c r="K1896">
        <v>59620</v>
      </c>
      <c r="L1896">
        <v>280654</v>
      </c>
      <c r="Q1896" t="s">
        <v>465</v>
      </c>
      <c r="U1896">
        <v>8</v>
      </c>
      <c r="V1896">
        <v>17</v>
      </c>
      <c r="Y1896" t="s">
        <v>65</v>
      </c>
      <c r="Z1896">
        <v>345</v>
      </c>
      <c r="AA1896" t="s">
        <v>279</v>
      </c>
      <c r="AB1896" t="s">
        <v>21</v>
      </c>
      <c r="AC1896">
        <v>134</v>
      </c>
    </row>
    <row r="1897" spans="1:29" x14ac:dyDescent="0.25">
      <c r="A1897">
        <v>345</v>
      </c>
      <c r="B1897">
        <v>345100</v>
      </c>
      <c r="C1897">
        <v>6515</v>
      </c>
      <c r="D1897" t="str">
        <f>VLOOKUP(C1897,'Schedule 3'!A:M,13,FALSE)</f>
        <v>Operational/Non-Service Expenses</v>
      </c>
      <c r="E1897">
        <v>7.67</v>
      </c>
      <c r="F1897" s="1">
        <v>42978</v>
      </c>
      <c r="G1897" t="s">
        <v>462</v>
      </c>
      <c r="H1897" t="s">
        <v>497</v>
      </c>
      <c r="I1897" t="s">
        <v>464</v>
      </c>
      <c r="J1897">
        <v>2002095</v>
      </c>
      <c r="K1897">
        <v>59620</v>
      </c>
      <c r="L1897">
        <v>280654</v>
      </c>
      <c r="Q1897" t="s">
        <v>465</v>
      </c>
      <c r="U1897">
        <v>8</v>
      </c>
      <c r="V1897">
        <v>17</v>
      </c>
      <c r="Y1897" t="s">
        <v>65</v>
      </c>
      <c r="Z1897">
        <v>345</v>
      </c>
      <c r="AA1897" t="s">
        <v>279</v>
      </c>
      <c r="AB1897" t="s">
        <v>21</v>
      </c>
      <c r="AC1897">
        <v>136</v>
      </c>
    </row>
    <row r="1898" spans="1:29" x14ac:dyDescent="0.25">
      <c r="A1898">
        <v>345</v>
      </c>
      <c r="B1898">
        <v>345100</v>
      </c>
      <c r="C1898">
        <v>6520</v>
      </c>
      <c r="D1898" t="str">
        <f>VLOOKUP(C1898,'Schedule 3'!A:M,13,FALSE)</f>
        <v>Operational/Non-Service Expenses</v>
      </c>
      <c r="E1898">
        <v>2.3199999999999998</v>
      </c>
      <c r="F1898" s="1">
        <v>42978</v>
      </c>
      <c r="G1898" t="s">
        <v>462</v>
      </c>
      <c r="H1898" t="s">
        <v>499</v>
      </c>
      <c r="I1898" t="s">
        <v>464</v>
      </c>
      <c r="J1898">
        <v>92928</v>
      </c>
      <c r="K1898">
        <v>59620</v>
      </c>
      <c r="L1898">
        <v>280654</v>
      </c>
      <c r="Q1898" t="s">
        <v>465</v>
      </c>
      <c r="U1898">
        <v>8</v>
      </c>
      <c r="V1898">
        <v>17</v>
      </c>
      <c r="Y1898" t="s">
        <v>65</v>
      </c>
      <c r="Z1898">
        <v>345</v>
      </c>
      <c r="AA1898" t="s">
        <v>279</v>
      </c>
      <c r="AB1898" t="s">
        <v>21</v>
      </c>
      <c r="AC1898">
        <v>138</v>
      </c>
    </row>
    <row r="1899" spans="1:29" x14ac:dyDescent="0.25">
      <c r="A1899">
        <v>345</v>
      </c>
      <c r="B1899">
        <v>345101</v>
      </c>
      <c r="C1899">
        <v>6520</v>
      </c>
      <c r="D1899" t="str">
        <f>VLOOKUP(C1899,'Schedule 3'!A:M,13,FALSE)</f>
        <v>Operational/Non-Service Expenses</v>
      </c>
      <c r="E1899">
        <v>8.5299999999999994</v>
      </c>
      <c r="F1899" s="1">
        <v>42978</v>
      </c>
      <c r="G1899" t="s">
        <v>462</v>
      </c>
      <c r="H1899" t="s">
        <v>499</v>
      </c>
      <c r="I1899" t="s">
        <v>464</v>
      </c>
      <c r="J1899">
        <v>92929</v>
      </c>
      <c r="K1899">
        <v>59620</v>
      </c>
      <c r="L1899">
        <v>280654</v>
      </c>
      <c r="Q1899" t="s">
        <v>465</v>
      </c>
      <c r="U1899">
        <v>8</v>
      </c>
      <c r="V1899">
        <v>17</v>
      </c>
      <c r="Y1899" t="s">
        <v>65</v>
      </c>
      <c r="Z1899">
        <v>345</v>
      </c>
      <c r="AA1899" t="s">
        <v>279</v>
      </c>
      <c r="AB1899" t="s">
        <v>21</v>
      </c>
      <c r="AC1899">
        <v>140</v>
      </c>
    </row>
    <row r="1900" spans="1:29" x14ac:dyDescent="0.25">
      <c r="A1900">
        <v>345</v>
      </c>
      <c r="B1900">
        <v>345102</v>
      </c>
      <c r="C1900">
        <v>6520</v>
      </c>
      <c r="D1900" t="str">
        <f>VLOOKUP(C1900,'Schedule 3'!A:M,13,FALSE)</f>
        <v>Operational/Non-Service Expenses</v>
      </c>
      <c r="E1900">
        <v>204.79</v>
      </c>
      <c r="F1900" s="1">
        <v>42978</v>
      </c>
      <c r="G1900" t="s">
        <v>462</v>
      </c>
      <c r="H1900" t="s">
        <v>499</v>
      </c>
      <c r="I1900" t="s">
        <v>464</v>
      </c>
      <c r="J1900">
        <v>92930</v>
      </c>
      <c r="K1900">
        <v>59620</v>
      </c>
      <c r="L1900">
        <v>280654</v>
      </c>
      <c r="Q1900" t="s">
        <v>465</v>
      </c>
      <c r="U1900">
        <v>8</v>
      </c>
      <c r="V1900">
        <v>17</v>
      </c>
      <c r="Y1900" t="s">
        <v>65</v>
      </c>
      <c r="Z1900">
        <v>345</v>
      </c>
      <c r="AA1900" t="s">
        <v>279</v>
      </c>
      <c r="AB1900" t="s">
        <v>21</v>
      </c>
      <c r="AC1900">
        <v>142</v>
      </c>
    </row>
    <row r="1901" spans="1:29" x14ac:dyDescent="0.25">
      <c r="A1901">
        <v>345</v>
      </c>
      <c r="B1901">
        <v>345101</v>
      </c>
      <c r="C1901">
        <v>6520</v>
      </c>
      <c r="D1901" t="str">
        <f>VLOOKUP(C1901,'Schedule 3'!A:M,13,FALSE)</f>
        <v>Operational/Non-Service Expenses</v>
      </c>
      <c r="E1901">
        <v>5</v>
      </c>
      <c r="F1901" s="1">
        <v>42978</v>
      </c>
      <c r="G1901" t="s">
        <v>462</v>
      </c>
      <c r="H1901" t="s">
        <v>463</v>
      </c>
      <c r="I1901" t="s">
        <v>464</v>
      </c>
      <c r="J1901">
        <v>108579</v>
      </c>
      <c r="K1901">
        <v>59620</v>
      </c>
      <c r="L1901">
        <v>280654</v>
      </c>
      <c r="Q1901" t="s">
        <v>465</v>
      </c>
      <c r="U1901">
        <v>8</v>
      </c>
      <c r="V1901">
        <v>17</v>
      </c>
      <c r="Y1901" t="s">
        <v>65</v>
      </c>
      <c r="Z1901">
        <v>345</v>
      </c>
      <c r="AA1901" t="s">
        <v>279</v>
      </c>
      <c r="AB1901" t="s">
        <v>21</v>
      </c>
      <c r="AC1901">
        <v>144</v>
      </c>
    </row>
    <row r="1902" spans="1:29" x14ac:dyDescent="0.25">
      <c r="A1902">
        <v>345</v>
      </c>
      <c r="B1902">
        <v>345101</v>
      </c>
      <c r="C1902">
        <v>6520</v>
      </c>
      <c r="D1902" t="str">
        <f>VLOOKUP(C1902,'Schedule 3'!A:M,13,FALSE)</f>
        <v>Operational/Non-Service Expenses</v>
      </c>
      <c r="E1902">
        <v>36.58</v>
      </c>
      <c r="F1902" s="1">
        <v>42978</v>
      </c>
      <c r="G1902" t="s">
        <v>462</v>
      </c>
      <c r="H1902" t="s">
        <v>463</v>
      </c>
      <c r="I1902" t="s">
        <v>464</v>
      </c>
      <c r="J1902">
        <v>108594</v>
      </c>
      <c r="K1902">
        <v>59620</v>
      </c>
      <c r="L1902">
        <v>280654</v>
      </c>
      <c r="Q1902" t="s">
        <v>465</v>
      </c>
      <c r="U1902">
        <v>8</v>
      </c>
      <c r="V1902">
        <v>17</v>
      </c>
      <c r="Y1902" t="s">
        <v>65</v>
      </c>
      <c r="Z1902">
        <v>345</v>
      </c>
      <c r="AA1902" t="s">
        <v>279</v>
      </c>
      <c r="AB1902" t="s">
        <v>21</v>
      </c>
      <c r="AC1902">
        <v>146</v>
      </c>
    </row>
    <row r="1903" spans="1:29" x14ac:dyDescent="0.25">
      <c r="A1903">
        <v>345</v>
      </c>
      <c r="B1903">
        <v>345102</v>
      </c>
      <c r="C1903">
        <v>6520</v>
      </c>
      <c r="D1903" t="str">
        <f>VLOOKUP(C1903,'Schedule 3'!A:M,13,FALSE)</f>
        <v>Operational/Non-Service Expenses</v>
      </c>
      <c r="E1903">
        <v>857.01</v>
      </c>
      <c r="F1903" s="1">
        <v>42978</v>
      </c>
      <c r="G1903" t="s">
        <v>462</v>
      </c>
      <c r="H1903" t="s">
        <v>463</v>
      </c>
      <c r="I1903" t="s">
        <v>464</v>
      </c>
      <c r="J1903">
        <v>108614</v>
      </c>
      <c r="K1903">
        <v>59620</v>
      </c>
      <c r="L1903">
        <v>280654</v>
      </c>
      <c r="Q1903" t="s">
        <v>465</v>
      </c>
      <c r="U1903">
        <v>8</v>
      </c>
      <c r="V1903">
        <v>17</v>
      </c>
      <c r="Y1903" t="s">
        <v>65</v>
      </c>
      <c r="Z1903">
        <v>345</v>
      </c>
      <c r="AA1903" t="s">
        <v>279</v>
      </c>
      <c r="AB1903" t="s">
        <v>21</v>
      </c>
      <c r="AC1903">
        <v>148</v>
      </c>
    </row>
    <row r="1904" spans="1:29" x14ac:dyDescent="0.25">
      <c r="A1904">
        <v>345</v>
      </c>
      <c r="B1904">
        <v>345102</v>
      </c>
      <c r="C1904">
        <v>6520</v>
      </c>
      <c r="D1904" t="str">
        <f>VLOOKUP(C1904,'Schedule 3'!A:M,13,FALSE)</f>
        <v>Operational/Non-Service Expenses</v>
      </c>
      <c r="E1904">
        <v>0.23</v>
      </c>
      <c r="F1904" s="1">
        <v>42978</v>
      </c>
      <c r="G1904" t="s">
        <v>462</v>
      </c>
      <c r="H1904" t="s">
        <v>500</v>
      </c>
      <c r="I1904" t="s">
        <v>464</v>
      </c>
      <c r="J1904">
        <v>163140</v>
      </c>
      <c r="K1904">
        <v>59620</v>
      </c>
      <c r="L1904">
        <v>280654</v>
      </c>
      <c r="Q1904" t="s">
        <v>465</v>
      </c>
      <c r="U1904">
        <v>8</v>
      </c>
      <c r="V1904">
        <v>17</v>
      </c>
      <c r="Y1904" t="s">
        <v>65</v>
      </c>
      <c r="Z1904">
        <v>345</v>
      </c>
      <c r="AA1904" t="s">
        <v>279</v>
      </c>
      <c r="AB1904" t="s">
        <v>21</v>
      </c>
      <c r="AC1904">
        <v>150</v>
      </c>
    </row>
    <row r="1905" spans="1:29" x14ac:dyDescent="0.25">
      <c r="A1905">
        <v>345</v>
      </c>
      <c r="B1905">
        <v>345102</v>
      </c>
      <c r="C1905">
        <v>6520</v>
      </c>
      <c r="D1905" t="str">
        <f>VLOOKUP(C1905,'Schedule 3'!A:M,13,FALSE)</f>
        <v>Operational/Non-Service Expenses</v>
      </c>
      <c r="E1905">
        <v>0.41</v>
      </c>
      <c r="F1905" s="1">
        <v>42978</v>
      </c>
      <c r="G1905" t="s">
        <v>462</v>
      </c>
      <c r="H1905" t="s">
        <v>492</v>
      </c>
      <c r="I1905" t="s">
        <v>464</v>
      </c>
      <c r="J1905">
        <v>163141</v>
      </c>
      <c r="K1905">
        <v>59620</v>
      </c>
      <c r="L1905">
        <v>280654</v>
      </c>
      <c r="Q1905" t="s">
        <v>465</v>
      </c>
      <c r="U1905">
        <v>8</v>
      </c>
      <c r="V1905">
        <v>17</v>
      </c>
      <c r="Y1905" t="s">
        <v>65</v>
      </c>
      <c r="Z1905">
        <v>345</v>
      </c>
      <c r="AA1905" t="s">
        <v>279</v>
      </c>
      <c r="AB1905" t="s">
        <v>21</v>
      </c>
      <c r="AC1905">
        <v>152</v>
      </c>
    </row>
    <row r="1906" spans="1:29" x14ac:dyDescent="0.25">
      <c r="A1906">
        <v>345</v>
      </c>
      <c r="B1906">
        <v>345102</v>
      </c>
      <c r="C1906">
        <v>6520</v>
      </c>
      <c r="D1906" t="str">
        <f>VLOOKUP(C1906,'Schedule 3'!A:M,13,FALSE)</f>
        <v>Operational/Non-Service Expenses</v>
      </c>
      <c r="E1906">
        <v>0.54</v>
      </c>
      <c r="F1906" s="1">
        <v>42978</v>
      </c>
      <c r="G1906" t="s">
        <v>462</v>
      </c>
      <c r="H1906" t="s">
        <v>478</v>
      </c>
      <c r="I1906" t="s">
        <v>464</v>
      </c>
      <c r="J1906">
        <v>163142</v>
      </c>
      <c r="K1906">
        <v>59620</v>
      </c>
      <c r="L1906">
        <v>280654</v>
      </c>
      <c r="Q1906" t="s">
        <v>465</v>
      </c>
      <c r="U1906">
        <v>8</v>
      </c>
      <c r="V1906">
        <v>17</v>
      </c>
      <c r="Y1906" t="s">
        <v>65</v>
      </c>
      <c r="Z1906">
        <v>345</v>
      </c>
      <c r="AA1906" t="s">
        <v>279</v>
      </c>
      <c r="AB1906" t="s">
        <v>21</v>
      </c>
      <c r="AC1906">
        <v>154</v>
      </c>
    </row>
    <row r="1907" spans="1:29" x14ac:dyDescent="0.25">
      <c r="A1907">
        <v>345</v>
      </c>
      <c r="B1907">
        <v>345102</v>
      </c>
      <c r="C1907">
        <v>6520</v>
      </c>
      <c r="D1907" t="str">
        <f>VLOOKUP(C1907,'Schedule 3'!A:M,13,FALSE)</f>
        <v>Operational/Non-Service Expenses</v>
      </c>
      <c r="E1907">
        <v>1.69</v>
      </c>
      <c r="F1907" s="1">
        <v>42978</v>
      </c>
      <c r="G1907" t="s">
        <v>462</v>
      </c>
      <c r="H1907" t="s">
        <v>477</v>
      </c>
      <c r="I1907" t="s">
        <v>464</v>
      </c>
      <c r="J1907">
        <v>163143</v>
      </c>
      <c r="K1907">
        <v>59620</v>
      </c>
      <c r="L1907">
        <v>280654</v>
      </c>
      <c r="Q1907" t="s">
        <v>465</v>
      </c>
      <c r="U1907">
        <v>8</v>
      </c>
      <c r="V1907">
        <v>17</v>
      </c>
      <c r="Y1907" t="s">
        <v>65</v>
      </c>
      <c r="Z1907">
        <v>345</v>
      </c>
      <c r="AA1907" t="s">
        <v>279</v>
      </c>
      <c r="AB1907" t="s">
        <v>21</v>
      </c>
      <c r="AC1907">
        <v>156</v>
      </c>
    </row>
    <row r="1908" spans="1:29" x14ac:dyDescent="0.25">
      <c r="A1908">
        <v>345</v>
      </c>
      <c r="B1908">
        <v>345102</v>
      </c>
      <c r="C1908">
        <v>6520</v>
      </c>
      <c r="D1908" t="str">
        <f>VLOOKUP(C1908,'Schedule 3'!A:M,13,FALSE)</f>
        <v>Operational/Non-Service Expenses</v>
      </c>
      <c r="E1908">
        <v>2</v>
      </c>
      <c r="F1908" s="1">
        <v>42978</v>
      </c>
      <c r="G1908" t="s">
        <v>462</v>
      </c>
      <c r="H1908" t="s">
        <v>501</v>
      </c>
      <c r="I1908" t="s">
        <v>464</v>
      </c>
      <c r="J1908">
        <v>163144</v>
      </c>
      <c r="K1908">
        <v>59620</v>
      </c>
      <c r="L1908">
        <v>280654</v>
      </c>
      <c r="Q1908" t="s">
        <v>465</v>
      </c>
      <c r="U1908">
        <v>8</v>
      </c>
      <c r="V1908">
        <v>17</v>
      </c>
      <c r="Y1908" t="s">
        <v>65</v>
      </c>
      <c r="Z1908">
        <v>345</v>
      </c>
      <c r="AA1908" t="s">
        <v>279</v>
      </c>
      <c r="AB1908" t="s">
        <v>21</v>
      </c>
      <c r="AC1908">
        <v>158</v>
      </c>
    </row>
    <row r="1909" spans="1:29" x14ac:dyDescent="0.25">
      <c r="A1909">
        <v>345</v>
      </c>
      <c r="B1909">
        <v>345102</v>
      </c>
      <c r="C1909">
        <v>6520</v>
      </c>
      <c r="D1909" t="str">
        <f>VLOOKUP(C1909,'Schedule 3'!A:M,13,FALSE)</f>
        <v>Operational/Non-Service Expenses</v>
      </c>
      <c r="E1909">
        <v>621.39</v>
      </c>
      <c r="F1909" s="1">
        <v>42978</v>
      </c>
      <c r="G1909" t="s">
        <v>462</v>
      </c>
      <c r="H1909" t="s">
        <v>502</v>
      </c>
      <c r="I1909" t="s">
        <v>464</v>
      </c>
      <c r="J1909">
        <v>5000673</v>
      </c>
      <c r="K1909">
        <v>59620</v>
      </c>
      <c r="L1909">
        <v>280654</v>
      </c>
      <c r="Q1909" t="s">
        <v>465</v>
      </c>
      <c r="U1909">
        <v>8</v>
      </c>
      <c r="V1909">
        <v>17</v>
      </c>
      <c r="Y1909" t="s">
        <v>65</v>
      </c>
      <c r="Z1909">
        <v>345</v>
      </c>
      <c r="AA1909" t="s">
        <v>279</v>
      </c>
      <c r="AB1909" t="s">
        <v>21</v>
      </c>
      <c r="AC1909">
        <v>160</v>
      </c>
    </row>
    <row r="1910" spans="1:29" x14ac:dyDescent="0.25">
      <c r="A1910">
        <v>345</v>
      </c>
      <c r="B1910">
        <v>345102</v>
      </c>
      <c r="C1910">
        <v>6520</v>
      </c>
      <c r="D1910" t="str">
        <f>VLOOKUP(C1910,'Schedule 3'!A:M,13,FALSE)</f>
        <v>Operational/Non-Service Expenses</v>
      </c>
      <c r="E1910">
        <v>211.6</v>
      </c>
      <c r="F1910" s="1">
        <v>42978</v>
      </c>
      <c r="G1910" t="s">
        <v>462</v>
      </c>
      <c r="H1910" t="s">
        <v>503</v>
      </c>
      <c r="I1910" t="s">
        <v>464</v>
      </c>
      <c r="J1910">
        <v>5000882</v>
      </c>
      <c r="K1910">
        <v>59620</v>
      </c>
      <c r="L1910">
        <v>280654</v>
      </c>
      <c r="Q1910" t="s">
        <v>465</v>
      </c>
      <c r="U1910">
        <v>8</v>
      </c>
      <c r="V1910">
        <v>17</v>
      </c>
      <c r="Y1910" t="s">
        <v>65</v>
      </c>
      <c r="Z1910">
        <v>345</v>
      </c>
      <c r="AA1910" t="s">
        <v>279</v>
      </c>
      <c r="AB1910" t="s">
        <v>21</v>
      </c>
      <c r="AC1910">
        <v>162</v>
      </c>
    </row>
    <row r="1911" spans="1:29" x14ac:dyDescent="0.25">
      <c r="A1911">
        <v>345</v>
      </c>
      <c r="B1911">
        <v>345101</v>
      </c>
      <c r="C1911">
        <v>6525</v>
      </c>
      <c r="D1911" t="str">
        <f>VLOOKUP(C1911,'Schedule 3'!A:M,13,FALSE)</f>
        <v>Operational/Non-Service Expenses</v>
      </c>
      <c r="E1911">
        <v>5.07</v>
      </c>
      <c r="F1911" s="1">
        <v>42978</v>
      </c>
      <c r="G1911" t="s">
        <v>462</v>
      </c>
      <c r="H1911" t="s">
        <v>504</v>
      </c>
      <c r="I1911" t="s">
        <v>464</v>
      </c>
      <c r="J1911">
        <v>91593</v>
      </c>
      <c r="K1911">
        <v>59620</v>
      </c>
      <c r="L1911">
        <v>280654</v>
      </c>
      <c r="Q1911" t="s">
        <v>465</v>
      </c>
      <c r="U1911">
        <v>8</v>
      </c>
      <c r="V1911">
        <v>17</v>
      </c>
      <c r="Y1911" t="s">
        <v>65</v>
      </c>
      <c r="Z1911">
        <v>345</v>
      </c>
      <c r="AA1911" t="s">
        <v>279</v>
      </c>
      <c r="AB1911" t="s">
        <v>21</v>
      </c>
      <c r="AC1911">
        <v>164</v>
      </c>
    </row>
    <row r="1912" spans="1:29" x14ac:dyDescent="0.25">
      <c r="A1912">
        <v>345</v>
      </c>
      <c r="B1912">
        <v>345102</v>
      </c>
      <c r="C1912">
        <v>6525</v>
      </c>
      <c r="D1912" t="str">
        <f>VLOOKUP(C1912,'Schedule 3'!A:M,13,FALSE)</f>
        <v>Operational/Non-Service Expenses</v>
      </c>
      <c r="E1912">
        <v>16.07</v>
      </c>
      <c r="F1912" s="1">
        <v>42978</v>
      </c>
      <c r="G1912" t="s">
        <v>462</v>
      </c>
      <c r="H1912" t="s">
        <v>504</v>
      </c>
      <c r="I1912" t="s">
        <v>464</v>
      </c>
      <c r="J1912">
        <v>91594</v>
      </c>
      <c r="K1912">
        <v>59620</v>
      </c>
      <c r="L1912">
        <v>280654</v>
      </c>
      <c r="Q1912" t="s">
        <v>465</v>
      </c>
      <c r="U1912">
        <v>8</v>
      </c>
      <c r="V1912">
        <v>17</v>
      </c>
      <c r="Y1912" t="s">
        <v>65</v>
      </c>
      <c r="Z1912">
        <v>345</v>
      </c>
      <c r="AA1912" t="s">
        <v>279</v>
      </c>
      <c r="AB1912" t="s">
        <v>21</v>
      </c>
      <c r="AC1912">
        <v>166</v>
      </c>
    </row>
    <row r="1913" spans="1:29" x14ac:dyDescent="0.25">
      <c r="A1913">
        <v>345</v>
      </c>
      <c r="B1913">
        <v>345101</v>
      </c>
      <c r="C1913">
        <v>6525</v>
      </c>
      <c r="D1913" t="str">
        <f>VLOOKUP(C1913,'Schedule 3'!A:M,13,FALSE)</f>
        <v>Operational/Non-Service Expenses</v>
      </c>
      <c r="E1913">
        <v>0.35</v>
      </c>
      <c r="F1913" s="1">
        <v>42978</v>
      </c>
      <c r="G1913" t="s">
        <v>462</v>
      </c>
      <c r="H1913" t="s">
        <v>463</v>
      </c>
      <c r="I1913" t="s">
        <v>464</v>
      </c>
      <c r="J1913">
        <v>108580</v>
      </c>
      <c r="K1913">
        <v>59620</v>
      </c>
      <c r="L1913">
        <v>280654</v>
      </c>
      <c r="Q1913" t="s">
        <v>465</v>
      </c>
      <c r="U1913">
        <v>8</v>
      </c>
      <c r="V1913">
        <v>17</v>
      </c>
      <c r="Y1913" t="s">
        <v>65</v>
      </c>
      <c r="Z1913">
        <v>345</v>
      </c>
      <c r="AA1913" t="s">
        <v>279</v>
      </c>
      <c r="AB1913" t="s">
        <v>21</v>
      </c>
      <c r="AC1913">
        <v>168</v>
      </c>
    </row>
    <row r="1914" spans="1:29" x14ac:dyDescent="0.25">
      <c r="A1914">
        <v>345</v>
      </c>
      <c r="B1914">
        <v>345101</v>
      </c>
      <c r="C1914">
        <v>6525</v>
      </c>
      <c r="D1914" t="str">
        <f>VLOOKUP(C1914,'Schedule 3'!A:M,13,FALSE)</f>
        <v>Operational/Non-Service Expenses</v>
      </c>
      <c r="E1914">
        <v>229.05</v>
      </c>
      <c r="F1914" s="1">
        <v>42978</v>
      </c>
      <c r="G1914" t="s">
        <v>462</v>
      </c>
      <c r="H1914" t="s">
        <v>463</v>
      </c>
      <c r="I1914" t="s">
        <v>464</v>
      </c>
      <c r="J1914">
        <v>108595</v>
      </c>
      <c r="K1914">
        <v>59620</v>
      </c>
      <c r="L1914">
        <v>280654</v>
      </c>
      <c r="Q1914" t="s">
        <v>465</v>
      </c>
      <c r="U1914">
        <v>8</v>
      </c>
      <c r="V1914">
        <v>17</v>
      </c>
      <c r="Y1914" t="s">
        <v>65</v>
      </c>
      <c r="Z1914">
        <v>345</v>
      </c>
      <c r="AA1914" t="s">
        <v>279</v>
      </c>
      <c r="AB1914" t="s">
        <v>21</v>
      </c>
      <c r="AC1914">
        <v>170</v>
      </c>
    </row>
    <row r="1915" spans="1:29" x14ac:dyDescent="0.25">
      <c r="A1915">
        <v>345</v>
      </c>
      <c r="B1915">
        <v>345102</v>
      </c>
      <c r="C1915">
        <v>6525</v>
      </c>
      <c r="D1915" t="str">
        <f>VLOOKUP(C1915,'Schedule 3'!A:M,13,FALSE)</f>
        <v>Operational/Non-Service Expenses</v>
      </c>
      <c r="E1915">
        <v>637.19000000000005</v>
      </c>
      <c r="F1915" s="1">
        <v>42978</v>
      </c>
      <c r="G1915" t="s">
        <v>462</v>
      </c>
      <c r="H1915" t="s">
        <v>463</v>
      </c>
      <c r="I1915" t="s">
        <v>464</v>
      </c>
      <c r="J1915">
        <v>108615</v>
      </c>
      <c r="K1915">
        <v>59620</v>
      </c>
      <c r="L1915">
        <v>280654</v>
      </c>
      <c r="Q1915" t="s">
        <v>465</v>
      </c>
      <c r="U1915">
        <v>8</v>
      </c>
      <c r="V1915">
        <v>17</v>
      </c>
      <c r="Y1915" t="s">
        <v>65</v>
      </c>
      <c r="Z1915">
        <v>345</v>
      </c>
      <c r="AA1915" t="s">
        <v>279</v>
      </c>
      <c r="AB1915" t="s">
        <v>21</v>
      </c>
      <c r="AC1915">
        <v>172</v>
      </c>
    </row>
    <row r="1916" spans="1:29" x14ac:dyDescent="0.25">
      <c r="A1916">
        <v>345</v>
      </c>
      <c r="B1916">
        <v>345102</v>
      </c>
      <c r="C1916">
        <v>6525</v>
      </c>
      <c r="D1916" t="str">
        <f>VLOOKUP(C1916,'Schedule 3'!A:M,13,FALSE)</f>
        <v>Operational/Non-Service Expenses</v>
      </c>
      <c r="E1916">
        <v>-0.5</v>
      </c>
      <c r="F1916" s="1">
        <v>42978</v>
      </c>
      <c r="G1916" t="s">
        <v>462</v>
      </c>
      <c r="H1916" t="s">
        <v>505</v>
      </c>
      <c r="I1916" t="s">
        <v>464</v>
      </c>
      <c r="J1916">
        <v>163145</v>
      </c>
      <c r="K1916">
        <v>59620</v>
      </c>
      <c r="L1916">
        <v>280654</v>
      </c>
      <c r="Q1916" t="s">
        <v>465</v>
      </c>
      <c r="U1916">
        <v>8</v>
      </c>
      <c r="V1916">
        <v>17</v>
      </c>
      <c r="Y1916" t="s">
        <v>65</v>
      </c>
      <c r="Z1916">
        <v>345</v>
      </c>
      <c r="AA1916" t="s">
        <v>279</v>
      </c>
      <c r="AB1916" t="s">
        <v>21</v>
      </c>
      <c r="AC1916">
        <v>174</v>
      </c>
    </row>
    <row r="1917" spans="1:29" x14ac:dyDescent="0.25">
      <c r="A1917">
        <v>345</v>
      </c>
      <c r="B1917">
        <v>345102</v>
      </c>
      <c r="C1917">
        <v>6525</v>
      </c>
      <c r="D1917" t="str">
        <f>VLOOKUP(C1917,'Schedule 3'!A:M,13,FALSE)</f>
        <v>Operational/Non-Service Expenses</v>
      </c>
      <c r="E1917">
        <v>-0.42</v>
      </c>
      <c r="F1917" s="1">
        <v>42978</v>
      </c>
      <c r="G1917" t="s">
        <v>462</v>
      </c>
      <c r="H1917" t="s">
        <v>506</v>
      </c>
      <c r="I1917" t="s">
        <v>464</v>
      </c>
      <c r="J1917">
        <v>163146</v>
      </c>
      <c r="K1917">
        <v>59620</v>
      </c>
      <c r="L1917">
        <v>280654</v>
      </c>
      <c r="Q1917" t="s">
        <v>465</v>
      </c>
      <c r="U1917">
        <v>8</v>
      </c>
      <c r="V1917">
        <v>17</v>
      </c>
      <c r="Y1917" t="s">
        <v>65</v>
      </c>
      <c r="Z1917">
        <v>345</v>
      </c>
      <c r="AA1917" t="s">
        <v>279</v>
      </c>
      <c r="AB1917" t="s">
        <v>21</v>
      </c>
      <c r="AC1917">
        <v>176</v>
      </c>
    </row>
    <row r="1918" spans="1:29" x14ac:dyDescent="0.25">
      <c r="A1918">
        <v>345</v>
      </c>
      <c r="B1918">
        <v>345102</v>
      </c>
      <c r="C1918">
        <v>6525</v>
      </c>
      <c r="D1918" t="str">
        <f>VLOOKUP(C1918,'Schedule 3'!A:M,13,FALSE)</f>
        <v>Operational/Non-Service Expenses</v>
      </c>
      <c r="E1918">
        <v>0.36</v>
      </c>
      <c r="F1918" s="1">
        <v>42978</v>
      </c>
      <c r="G1918" t="s">
        <v>462</v>
      </c>
      <c r="H1918" t="s">
        <v>479</v>
      </c>
      <c r="I1918" t="s">
        <v>464</v>
      </c>
      <c r="J1918">
        <v>163147</v>
      </c>
      <c r="K1918">
        <v>59620</v>
      </c>
      <c r="L1918">
        <v>280654</v>
      </c>
      <c r="Q1918" t="s">
        <v>465</v>
      </c>
      <c r="U1918">
        <v>8</v>
      </c>
      <c r="V1918">
        <v>17</v>
      </c>
      <c r="Y1918" t="s">
        <v>65</v>
      </c>
      <c r="Z1918">
        <v>345</v>
      </c>
      <c r="AA1918" t="s">
        <v>279</v>
      </c>
      <c r="AB1918" t="s">
        <v>21</v>
      </c>
      <c r="AC1918">
        <v>178</v>
      </c>
    </row>
    <row r="1919" spans="1:29" x14ac:dyDescent="0.25">
      <c r="A1919">
        <v>345</v>
      </c>
      <c r="B1919">
        <v>345102</v>
      </c>
      <c r="C1919">
        <v>6525</v>
      </c>
      <c r="D1919" t="str">
        <f>VLOOKUP(C1919,'Schedule 3'!A:M,13,FALSE)</f>
        <v>Operational/Non-Service Expenses</v>
      </c>
      <c r="E1919">
        <v>0.63</v>
      </c>
      <c r="F1919" s="1">
        <v>42978</v>
      </c>
      <c r="G1919" t="s">
        <v>462</v>
      </c>
      <c r="H1919" t="s">
        <v>505</v>
      </c>
      <c r="I1919" t="s">
        <v>464</v>
      </c>
      <c r="J1919">
        <v>163148</v>
      </c>
      <c r="K1919">
        <v>59620</v>
      </c>
      <c r="L1919">
        <v>280654</v>
      </c>
      <c r="Q1919" t="s">
        <v>465</v>
      </c>
      <c r="U1919">
        <v>8</v>
      </c>
      <c r="V1919">
        <v>17</v>
      </c>
      <c r="Y1919" t="s">
        <v>65</v>
      </c>
      <c r="Z1919">
        <v>345</v>
      </c>
      <c r="AA1919" t="s">
        <v>279</v>
      </c>
      <c r="AB1919" t="s">
        <v>21</v>
      </c>
      <c r="AC1919">
        <v>180</v>
      </c>
    </row>
    <row r="1920" spans="1:29" x14ac:dyDescent="0.25">
      <c r="A1920">
        <v>345</v>
      </c>
      <c r="B1920">
        <v>345102</v>
      </c>
      <c r="C1920">
        <v>6525</v>
      </c>
      <c r="D1920" t="str">
        <f>VLOOKUP(C1920,'Schedule 3'!A:M,13,FALSE)</f>
        <v>Operational/Non-Service Expenses</v>
      </c>
      <c r="E1920">
        <v>0.69</v>
      </c>
      <c r="F1920" s="1">
        <v>42978</v>
      </c>
      <c r="G1920" t="s">
        <v>462</v>
      </c>
      <c r="H1920" t="s">
        <v>506</v>
      </c>
      <c r="I1920" t="s">
        <v>464</v>
      </c>
      <c r="J1920">
        <v>163149</v>
      </c>
      <c r="K1920">
        <v>59620</v>
      </c>
      <c r="L1920">
        <v>280654</v>
      </c>
      <c r="Q1920" t="s">
        <v>465</v>
      </c>
      <c r="U1920">
        <v>8</v>
      </c>
      <c r="V1920">
        <v>17</v>
      </c>
      <c r="Y1920" t="s">
        <v>65</v>
      </c>
      <c r="Z1920">
        <v>345</v>
      </c>
      <c r="AA1920" t="s">
        <v>279</v>
      </c>
      <c r="AB1920" t="s">
        <v>21</v>
      </c>
      <c r="AC1920">
        <v>182</v>
      </c>
    </row>
    <row r="1921" spans="1:29" x14ac:dyDescent="0.25">
      <c r="A1921">
        <v>345</v>
      </c>
      <c r="B1921">
        <v>345102</v>
      </c>
      <c r="C1921">
        <v>6525</v>
      </c>
      <c r="D1921" t="str">
        <f>VLOOKUP(C1921,'Schedule 3'!A:M,13,FALSE)</f>
        <v>Operational/Non-Service Expenses</v>
      </c>
      <c r="E1921">
        <v>0.93</v>
      </c>
      <c r="F1921" s="1">
        <v>42978</v>
      </c>
      <c r="G1921" t="s">
        <v>462</v>
      </c>
      <c r="H1921" t="s">
        <v>500</v>
      </c>
      <c r="I1921" t="s">
        <v>464</v>
      </c>
      <c r="J1921">
        <v>163150</v>
      </c>
      <c r="K1921">
        <v>59620</v>
      </c>
      <c r="L1921">
        <v>280654</v>
      </c>
      <c r="Q1921" t="s">
        <v>465</v>
      </c>
      <c r="U1921">
        <v>8</v>
      </c>
      <c r="V1921">
        <v>17</v>
      </c>
      <c r="Y1921" t="s">
        <v>65</v>
      </c>
      <c r="Z1921">
        <v>345</v>
      </c>
      <c r="AA1921" t="s">
        <v>279</v>
      </c>
      <c r="AB1921" t="s">
        <v>21</v>
      </c>
      <c r="AC1921">
        <v>184</v>
      </c>
    </row>
    <row r="1922" spans="1:29" x14ac:dyDescent="0.25">
      <c r="A1922">
        <v>345</v>
      </c>
      <c r="B1922">
        <v>345100</v>
      </c>
      <c r="C1922">
        <v>6530</v>
      </c>
      <c r="D1922" t="str">
        <f>VLOOKUP(C1922,'Schedule 3'!A:M,13,FALSE)</f>
        <v>Operational/Non-Service Expenses</v>
      </c>
      <c r="E1922">
        <v>25.17</v>
      </c>
      <c r="F1922" s="1">
        <v>42978</v>
      </c>
      <c r="G1922" t="s">
        <v>462</v>
      </c>
      <c r="H1922" t="s">
        <v>507</v>
      </c>
      <c r="I1922" t="s">
        <v>464</v>
      </c>
      <c r="J1922">
        <v>91926</v>
      </c>
      <c r="K1922">
        <v>59620</v>
      </c>
      <c r="L1922">
        <v>280654</v>
      </c>
      <c r="Q1922" t="s">
        <v>465</v>
      </c>
      <c r="U1922">
        <v>8</v>
      </c>
      <c r="V1922">
        <v>17</v>
      </c>
      <c r="Y1922" t="s">
        <v>65</v>
      </c>
      <c r="Z1922">
        <v>345</v>
      </c>
      <c r="AA1922" t="s">
        <v>279</v>
      </c>
      <c r="AB1922" t="s">
        <v>21</v>
      </c>
      <c r="AC1922">
        <v>186</v>
      </c>
    </row>
    <row r="1923" spans="1:29" x14ac:dyDescent="0.25">
      <c r="A1923">
        <v>345</v>
      </c>
      <c r="B1923">
        <v>345101</v>
      </c>
      <c r="C1923">
        <v>6530</v>
      </c>
      <c r="D1923" t="str">
        <f>VLOOKUP(C1923,'Schedule 3'!A:M,13,FALSE)</f>
        <v>Operational/Non-Service Expenses</v>
      </c>
      <c r="E1923">
        <v>21.59</v>
      </c>
      <c r="F1923" s="1">
        <v>42978</v>
      </c>
      <c r="G1923" t="s">
        <v>462</v>
      </c>
      <c r="H1923" t="s">
        <v>507</v>
      </c>
      <c r="I1923" t="s">
        <v>464</v>
      </c>
      <c r="J1923">
        <v>91927</v>
      </c>
      <c r="K1923">
        <v>59620</v>
      </c>
      <c r="L1923">
        <v>280654</v>
      </c>
      <c r="Q1923" t="s">
        <v>465</v>
      </c>
      <c r="U1923">
        <v>8</v>
      </c>
      <c r="V1923">
        <v>17</v>
      </c>
      <c r="Y1923" t="s">
        <v>65</v>
      </c>
      <c r="Z1923">
        <v>345</v>
      </c>
      <c r="AA1923" t="s">
        <v>279</v>
      </c>
      <c r="AB1923" t="s">
        <v>21</v>
      </c>
      <c r="AC1923">
        <v>188</v>
      </c>
    </row>
    <row r="1924" spans="1:29" x14ac:dyDescent="0.25">
      <c r="A1924">
        <v>345</v>
      </c>
      <c r="B1924">
        <v>345102</v>
      </c>
      <c r="C1924">
        <v>6530</v>
      </c>
      <c r="D1924" t="str">
        <f>VLOOKUP(C1924,'Schedule 3'!A:M,13,FALSE)</f>
        <v>Operational/Non-Service Expenses</v>
      </c>
      <c r="E1924">
        <v>518.83000000000004</v>
      </c>
      <c r="F1924" s="1">
        <v>42978</v>
      </c>
      <c r="G1924" t="s">
        <v>462</v>
      </c>
      <c r="H1924" t="s">
        <v>507</v>
      </c>
      <c r="I1924" t="s">
        <v>464</v>
      </c>
      <c r="J1924">
        <v>91928</v>
      </c>
      <c r="K1924">
        <v>59620</v>
      </c>
      <c r="L1924">
        <v>280654</v>
      </c>
      <c r="Q1924" t="s">
        <v>465</v>
      </c>
      <c r="U1924">
        <v>8</v>
      </c>
      <c r="V1924">
        <v>17</v>
      </c>
      <c r="Y1924" t="s">
        <v>65</v>
      </c>
      <c r="Z1924">
        <v>345</v>
      </c>
      <c r="AA1924" t="s">
        <v>279</v>
      </c>
      <c r="AB1924" t="s">
        <v>21</v>
      </c>
      <c r="AC1924">
        <v>190</v>
      </c>
    </row>
    <row r="1925" spans="1:29" x14ac:dyDescent="0.25">
      <c r="A1925">
        <v>345</v>
      </c>
      <c r="B1925">
        <v>345101</v>
      </c>
      <c r="C1925">
        <v>6530</v>
      </c>
      <c r="D1925" t="str">
        <f>VLOOKUP(C1925,'Schedule 3'!A:M,13,FALSE)</f>
        <v>Operational/Non-Service Expenses</v>
      </c>
      <c r="E1925">
        <v>0.34</v>
      </c>
      <c r="F1925" s="1">
        <v>42978</v>
      </c>
      <c r="G1925" t="s">
        <v>462</v>
      </c>
      <c r="H1925" t="s">
        <v>463</v>
      </c>
      <c r="I1925" t="s">
        <v>464</v>
      </c>
      <c r="J1925">
        <v>108581</v>
      </c>
      <c r="K1925">
        <v>59620</v>
      </c>
      <c r="L1925">
        <v>280654</v>
      </c>
      <c r="Q1925" t="s">
        <v>465</v>
      </c>
      <c r="U1925">
        <v>8</v>
      </c>
      <c r="V1925">
        <v>17</v>
      </c>
      <c r="Y1925" t="s">
        <v>65</v>
      </c>
      <c r="Z1925">
        <v>345</v>
      </c>
      <c r="AA1925" t="s">
        <v>279</v>
      </c>
      <c r="AB1925" t="s">
        <v>21</v>
      </c>
      <c r="AC1925">
        <v>192</v>
      </c>
    </row>
    <row r="1926" spans="1:29" x14ac:dyDescent="0.25">
      <c r="A1926">
        <v>345</v>
      </c>
      <c r="B1926">
        <v>345101</v>
      </c>
      <c r="C1926">
        <v>6530</v>
      </c>
      <c r="D1926" t="str">
        <f>VLOOKUP(C1926,'Schedule 3'!A:M,13,FALSE)</f>
        <v>Operational/Non-Service Expenses</v>
      </c>
      <c r="E1926">
        <v>489.08</v>
      </c>
      <c r="F1926" s="1">
        <v>42978</v>
      </c>
      <c r="G1926" t="s">
        <v>462</v>
      </c>
      <c r="H1926" t="s">
        <v>463</v>
      </c>
      <c r="I1926" t="s">
        <v>464</v>
      </c>
      <c r="J1926">
        <v>108596</v>
      </c>
      <c r="K1926">
        <v>59620</v>
      </c>
      <c r="L1926">
        <v>280654</v>
      </c>
      <c r="Q1926" t="s">
        <v>465</v>
      </c>
      <c r="U1926">
        <v>8</v>
      </c>
      <c r="V1926">
        <v>17</v>
      </c>
      <c r="Y1926" t="s">
        <v>65</v>
      </c>
      <c r="Z1926">
        <v>345</v>
      </c>
      <c r="AA1926" t="s">
        <v>279</v>
      </c>
      <c r="AB1926" t="s">
        <v>21</v>
      </c>
      <c r="AC1926">
        <v>194</v>
      </c>
    </row>
    <row r="1927" spans="1:29" x14ac:dyDescent="0.25">
      <c r="A1927">
        <v>345</v>
      </c>
      <c r="B1927">
        <v>345102</v>
      </c>
      <c r="C1927">
        <v>6530</v>
      </c>
      <c r="D1927" t="str">
        <f>VLOOKUP(C1927,'Schedule 3'!A:M,13,FALSE)</f>
        <v>Operational/Non-Service Expenses</v>
      </c>
      <c r="E1927">
        <v>4121.03</v>
      </c>
      <c r="F1927" s="1">
        <v>42978</v>
      </c>
      <c r="G1927" t="s">
        <v>462</v>
      </c>
      <c r="H1927" t="s">
        <v>463</v>
      </c>
      <c r="I1927" t="s">
        <v>464</v>
      </c>
      <c r="J1927">
        <v>108616</v>
      </c>
      <c r="K1927">
        <v>59620</v>
      </c>
      <c r="L1927">
        <v>280654</v>
      </c>
      <c r="Q1927" t="s">
        <v>465</v>
      </c>
      <c r="U1927">
        <v>8</v>
      </c>
      <c r="V1927">
        <v>17</v>
      </c>
      <c r="Y1927" t="s">
        <v>65</v>
      </c>
      <c r="Z1927">
        <v>345</v>
      </c>
      <c r="AA1927" t="s">
        <v>279</v>
      </c>
      <c r="AB1927" t="s">
        <v>21</v>
      </c>
      <c r="AC1927">
        <v>196</v>
      </c>
    </row>
    <row r="1928" spans="1:29" x14ac:dyDescent="0.25">
      <c r="A1928">
        <v>345</v>
      </c>
      <c r="B1928">
        <v>345101</v>
      </c>
      <c r="C1928">
        <v>6530</v>
      </c>
      <c r="D1928" t="str">
        <f>VLOOKUP(C1928,'Schedule 3'!A:M,13,FALSE)</f>
        <v>Operational/Non-Service Expenses</v>
      </c>
      <c r="E1928">
        <v>-0.4</v>
      </c>
      <c r="F1928" s="1">
        <v>42978</v>
      </c>
      <c r="G1928" t="s">
        <v>462</v>
      </c>
      <c r="H1928" t="s">
        <v>508</v>
      </c>
      <c r="I1928" t="s">
        <v>464</v>
      </c>
      <c r="J1928">
        <v>163089</v>
      </c>
      <c r="K1928">
        <v>59620</v>
      </c>
      <c r="L1928">
        <v>280654</v>
      </c>
      <c r="Q1928" t="s">
        <v>465</v>
      </c>
      <c r="U1928">
        <v>8</v>
      </c>
      <c r="V1928">
        <v>17</v>
      </c>
      <c r="Y1928" t="s">
        <v>65</v>
      </c>
      <c r="Z1928">
        <v>345</v>
      </c>
      <c r="AA1928" t="s">
        <v>279</v>
      </c>
      <c r="AB1928" t="s">
        <v>21</v>
      </c>
      <c r="AC1928">
        <v>198</v>
      </c>
    </row>
    <row r="1929" spans="1:29" x14ac:dyDescent="0.25">
      <c r="A1929">
        <v>345</v>
      </c>
      <c r="B1929">
        <v>345101</v>
      </c>
      <c r="C1929">
        <v>6530</v>
      </c>
      <c r="D1929" t="str">
        <f>VLOOKUP(C1929,'Schedule 3'!A:M,13,FALSE)</f>
        <v>Operational/Non-Service Expenses</v>
      </c>
      <c r="E1929">
        <v>0.21</v>
      </c>
      <c r="F1929" s="1">
        <v>42978</v>
      </c>
      <c r="G1929" t="s">
        <v>462</v>
      </c>
      <c r="H1929" t="s">
        <v>479</v>
      </c>
      <c r="I1929" t="s">
        <v>464</v>
      </c>
      <c r="J1929">
        <v>163090</v>
      </c>
      <c r="K1929">
        <v>59620</v>
      </c>
      <c r="L1929">
        <v>280654</v>
      </c>
      <c r="Q1929" t="s">
        <v>465</v>
      </c>
      <c r="U1929">
        <v>8</v>
      </c>
      <c r="V1929">
        <v>17</v>
      </c>
      <c r="Y1929" t="s">
        <v>65</v>
      </c>
      <c r="Z1929">
        <v>345</v>
      </c>
      <c r="AA1929" t="s">
        <v>279</v>
      </c>
      <c r="AB1929" t="s">
        <v>21</v>
      </c>
      <c r="AC1929">
        <v>200</v>
      </c>
    </row>
    <row r="1930" spans="1:29" x14ac:dyDescent="0.25">
      <c r="A1930">
        <v>345</v>
      </c>
      <c r="B1930">
        <v>345101</v>
      </c>
      <c r="C1930">
        <v>6530</v>
      </c>
      <c r="D1930" t="str">
        <f>VLOOKUP(C1930,'Schedule 3'!A:M,13,FALSE)</f>
        <v>Operational/Non-Service Expenses</v>
      </c>
      <c r="E1930">
        <v>0.53</v>
      </c>
      <c r="F1930" s="1">
        <v>42978</v>
      </c>
      <c r="G1930" t="s">
        <v>462</v>
      </c>
      <c r="H1930" t="s">
        <v>508</v>
      </c>
      <c r="I1930" t="s">
        <v>464</v>
      </c>
      <c r="J1930">
        <v>163091</v>
      </c>
      <c r="K1930">
        <v>59620</v>
      </c>
      <c r="L1930">
        <v>280654</v>
      </c>
      <c r="Q1930" t="s">
        <v>465</v>
      </c>
      <c r="U1930">
        <v>8</v>
      </c>
      <c r="V1930">
        <v>17</v>
      </c>
      <c r="Y1930" t="s">
        <v>65</v>
      </c>
      <c r="Z1930">
        <v>345</v>
      </c>
      <c r="AA1930" t="s">
        <v>279</v>
      </c>
      <c r="AB1930" t="s">
        <v>21</v>
      </c>
      <c r="AC1930">
        <v>202</v>
      </c>
    </row>
    <row r="1931" spans="1:29" x14ac:dyDescent="0.25">
      <c r="A1931">
        <v>345</v>
      </c>
      <c r="B1931">
        <v>345102</v>
      </c>
      <c r="C1931">
        <v>6530</v>
      </c>
      <c r="D1931" t="str">
        <f>VLOOKUP(C1931,'Schedule 3'!A:M,13,FALSE)</f>
        <v>Operational/Non-Service Expenses</v>
      </c>
      <c r="E1931">
        <v>-0.57999999999999996</v>
      </c>
      <c r="F1931" s="1">
        <v>42978</v>
      </c>
      <c r="G1931" t="s">
        <v>462</v>
      </c>
      <c r="H1931" t="s">
        <v>509</v>
      </c>
      <c r="I1931" t="s">
        <v>464</v>
      </c>
      <c r="J1931">
        <v>163151</v>
      </c>
      <c r="K1931">
        <v>59620</v>
      </c>
      <c r="L1931">
        <v>280654</v>
      </c>
      <c r="Q1931" t="s">
        <v>465</v>
      </c>
      <c r="U1931">
        <v>8</v>
      </c>
      <c r="V1931">
        <v>17</v>
      </c>
      <c r="Y1931" t="s">
        <v>65</v>
      </c>
      <c r="Z1931">
        <v>345</v>
      </c>
      <c r="AA1931" t="s">
        <v>279</v>
      </c>
      <c r="AB1931" t="s">
        <v>21</v>
      </c>
      <c r="AC1931">
        <v>204</v>
      </c>
    </row>
    <row r="1932" spans="1:29" x14ac:dyDescent="0.25">
      <c r="A1932">
        <v>345</v>
      </c>
      <c r="B1932">
        <v>345102</v>
      </c>
      <c r="C1932">
        <v>6530</v>
      </c>
      <c r="D1932" t="str">
        <f>VLOOKUP(C1932,'Schedule 3'!A:M,13,FALSE)</f>
        <v>Operational/Non-Service Expenses</v>
      </c>
      <c r="E1932">
        <v>-0.38</v>
      </c>
      <c r="F1932" s="1">
        <v>42978</v>
      </c>
      <c r="G1932" t="s">
        <v>462</v>
      </c>
      <c r="H1932" t="s">
        <v>510</v>
      </c>
      <c r="I1932" t="s">
        <v>464</v>
      </c>
      <c r="J1932">
        <v>163152</v>
      </c>
      <c r="K1932">
        <v>59620</v>
      </c>
      <c r="L1932">
        <v>280654</v>
      </c>
      <c r="Q1932" t="s">
        <v>465</v>
      </c>
      <c r="U1932">
        <v>8</v>
      </c>
      <c r="V1932">
        <v>17</v>
      </c>
      <c r="Y1932" t="s">
        <v>65</v>
      </c>
      <c r="Z1932">
        <v>345</v>
      </c>
      <c r="AA1932" t="s">
        <v>279</v>
      </c>
      <c r="AB1932" t="s">
        <v>21</v>
      </c>
      <c r="AC1932">
        <v>206</v>
      </c>
    </row>
    <row r="1933" spans="1:29" x14ac:dyDescent="0.25">
      <c r="A1933">
        <v>345</v>
      </c>
      <c r="B1933">
        <v>345102</v>
      </c>
      <c r="C1933">
        <v>6530</v>
      </c>
      <c r="D1933" t="str">
        <f>VLOOKUP(C1933,'Schedule 3'!A:M,13,FALSE)</f>
        <v>Operational/Non-Service Expenses</v>
      </c>
      <c r="E1933">
        <v>-0.12</v>
      </c>
      <c r="F1933" s="1">
        <v>42978</v>
      </c>
      <c r="G1933" t="s">
        <v>462</v>
      </c>
      <c r="H1933" t="s">
        <v>470</v>
      </c>
      <c r="I1933" t="s">
        <v>464</v>
      </c>
      <c r="J1933">
        <v>163153</v>
      </c>
      <c r="K1933">
        <v>59620</v>
      </c>
      <c r="L1933">
        <v>280654</v>
      </c>
      <c r="Q1933" t="s">
        <v>465</v>
      </c>
      <c r="U1933">
        <v>8</v>
      </c>
      <c r="V1933">
        <v>17</v>
      </c>
      <c r="Y1933" t="s">
        <v>65</v>
      </c>
      <c r="Z1933">
        <v>345</v>
      </c>
      <c r="AA1933" t="s">
        <v>279</v>
      </c>
      <c r="AB1933" t="s">
        <v>21</v>
      </c>
      <c r="AC1933">
        <v>208</v>
      </c>
    </row>
    <row r="1934" spans="1:29" x14ac:dyDescent="0.25">
      <c r="A1934">
        <v>345</v>
      </c>
      <c r="B1934">
        <v>345102</v>
      </c>
      <c r="C1934">
        <v>6530</v>
      </c>
      <c r="D1934" t="str">
        <f>VLOOKUP(C1934,'Schedule 3'!A:M,13,FALSE)</f>
        <v>Operational/Non-Service Expenses</v>
      </c>
      <c r="E1934">
        <v>0.12</v>
      </c>
      <c r="F1934" s="1">
        <v>42978</v>
      </c>
      <c r="G1934" t="s">
        <v>462</v>
      </c>
      <c r="H1934" t="s">
        <v>472</v>
      </c>
      <c r="I1934" t="s">
        <v>464</v>
      </c>
      <c r="J1934">
        <v>163154</v>
      </c>
      <c r="K1934">
        <v>59620</v>
      </c>
      <c r="L1934">
        <v>280654</v>
      </c>
      <c r="Q1934" t="s">
        <v>465</v>
      </c>
      <c r="U1934">
        <v>8</v>
      </c>
      <c r="V1934">
        <v>17</v>
      </c>
      <c r="Y1934" t="s">
        <v>65</v>
      </c>
      <c r="Z1934">
        <v>345</v>
      </c>
      <c r="AA1934" t="s">
        <v>279</v>
      </c>
      <c r="AB1934" t="s">
        <v>21</v>
      </c>
      <c r="AC1934">
        <v>210</v>
      </c>
    </row>
    <row r="1935" spans="1:29" x14ac:dyDescent="0.25">
      <c r="A1935">
        <v>345</v>
      </c>
      <c r="B1935">
        <v>345102</v>
      </c>
      <c r="C1935">
        <v>6530</v>
      </c>
      <c r="D1935" t="str">
        <f>VLOOKUP(C1935,'Schedule 3'!A:M,13,FALSE)</f>
        <v>Operational/Non-Service Expenses</v>
      </c>
      <c r="E1935">
        <v>0.34</v>
      </c>
      <c r="F1935" s="1">
        <v>42978</v>
      </c>
      <c r="G1935" t="s">
        <v>462</v>
      </c>
      <c r="H1935" t="s">
        <v>511</v>
      </c>
      <c r="I1935" t="s">
        <v>464</v>
      </c>
      <c r="J1935">
        <v>163155</v>
      </c>
      <c r="K1935">
        <v>59620</v>
      </c>
      <c r="L1935">
        <v>280654</v>
      </c>
      <c r="Q1935" t="s">
        <v>465</v>
      </c>
      <c r="U1935">
        <v>8</v>
      </c>
      <c r="V1935">
        <v>17</v>
      </c>
      <c r="Y1935" t="s">
        <v>65</v>
      </c>
      <c r="Z1935">
        <v>345</v>
      </c>
      <c r="AA1935" t="s">
        <v>279</v>
      </c>
      <c r="AB1935" t="s">
        <v>21</v>
      </c>
      <c r="AC1935">
        <v>212</v>
      </c>
    </row>
    <row r="1936" spans="1:29" x14ac:dyDescent="0.25">
      <c r="A1936">
        <v>345</v>
      </c>
      <c r="B1936">
        <v>345102</v>
      </c>
      <c r="C1936">
        <v>6530</v>
      </c>
      <c r="D1936" t="str">
        <f>VLOOKUP(C1936,'Schedule 3'!A:M,13,FALSE)</f>
        <v>Operational/Non-Service Expenses</v>
      </c>
      <c r="E1936">
        <v>0.4</v>
      </c>
      <c r="F1936" s="1">
        <v>42978</v>
      </c>
      <c r="G1936" t="s">
        <v>462</v>
      </c>
      <c r="H1936" t="s">
        <v>512</v>
      </c>
      <c r="I1936" t="s">
        <v>464</v>
      </c>
      <c r="J1936">
        <v>163156</v>
      </c>
      <c r="K1936">
        <v>59620</v>
      </c>
      <c r="L1936">
        <v>280654</v>
      </c>
      <c r="Q1936" t="s">
        <v>465</v>
      </c>
      <c r="U1936">
        <v>8</v>
      </c>
      <c r="V1936">
        <v>17</v>
      </c>
      <c r="Y1936" t="s">
        <v>65</v>
      </c>
      <c r="Z1936">
        <v>345</v>
      </c>
      <c r="AA1936" t="s">
        <v>279</v>
      </c>
      <c r="AB1936" t="s">
        <v>21</v>
      </c>
      <c r="AC1936">
        <v>214</v>
      </c>
    </row>
    <row r="1937" spans="1:29" x14ac:dyDescent="0.25">
      <c r="A1937">
        <v>345</v>
      </c>
      <c r="B1937">
        <v>345102</v>
      </c>
      <c r="C1937">
        <v>6530</v>
      </c>
      <c r="D1937" t="str">
        <f>VLOOKUP(C1937,'Schedule 3'!A:M,13,FALSE)</f>
        <v>Operational/Non-Service Expenses</v>
      </c>
      <c r="E1937">
        <v>0.45</v>
      </c>
      <c r="F1937" s="1">
        <v>42978</v>
      </c>
      <c r="G1937" t="s">
        <v>462</v>
      </c>
      <c r="H1937" t="s">
        <v>513</v>
      </c>
      <c r="I1937" t="s">
        <v>464</v>
      </c>
      <c r="J1937">
        <v>163157</v>
      </c>
      <c r="K1937">
        <v>59620</v>
      </c>
      <c r="L1937">
        <v>280654</v>
      </c>
      <c r="Q1937" t="s">
        <v>465</v>
      </c>
      <c r="U1937">
        <v>8</v>
      </c>
      <c r="V1937">
        <v>17</v>
      </c>
      <c r="Y1937" t="s">
        <v>65</v>
      </c>
      <c r="Z1937">
        <v>345</v>
      </c>
      <c r="AA1937" t="s">
        <v>279</v>
      </c>
      <c r="AB1937" t="s">
        <v>21</v>
      </c>
      <c r="AC1937">
        <v>216</v>
      </c>
    </row>
    <row r="1938" spans="1:29" x14ac:dyDescent="0.25">
      <c r="A1938">
        <v>345</v>
      </c>
      <c r="B1938">
        <v>345102</v>
      </c>
      <c r="C1938">
        <v>6530</v>
      </c>
      <c r="D1938" t="str">
        <f>VLOOKUP(C1938,'Schedule 3'!A:M,13,FALSE)</f>
        <v>Operational/Non-Service Expenses</v>
      </c>
      <c r="E1938">
        <v>0.46</v>
      </c>
      <c r="F1938" s="1">
        <v>42978</v>
      </c>
      <c r="G1938" t="s">
        <v>462</v>
      </c>
      <c r="H1938" t="s">
        <v>514</v>
      </c>
      <c r="I1938" t="s">
        <v>464</v>
      </c>
      <c r="J1938">
        <v>163158</v>
      </c>
      <c r="K1938">
        <v>59620</v>
      </c>
      <c r="L1938">
        <v>280654</v>
      </c>
      <c r="Q1938" t="s">
        <v>465</v>
      </c>
      <c r="U1938">
        <v>8</v>
      </c>
      <c r="V1938">
        <v>17</v>
      </c>
      <c r="Y1938" t="s">
        <v>65</v>
      </c>
      <c r="Z1938">
        <v>345</v>
      </c>
      <c r="AA1938" t="s">
        <v>279</v>
      </c>
      <c r="AB1938" t="s">
        <v>21</v>
      </c>
      <c r="AC1938">
        <v>218</v>
      </c>
    </row>
    <row r="1939" spans="1:29" x14ac:dyDescent="0.25">
      <c r="A1939">
        <v>345</v>
      </c>
      <c r="B1939">
        <v>345102</v>
      </c>
      <c r="C1939">
        <v>6530</v>
      </c>
      <c r="D1939" t="str">
        <f>VLOOKUP(C1939,'Schedule 3'!A:M,13,FALSE)</f>
        <v>Operational/Non-Service Expenses</v>
      </c>
      <c r="E1939">
        <v>0.52</v>
      </c>
      <c r="F1939" s="1">
        <v>42978</v>
      </c>
      <c r="G1939" t="s">
        <v>462</v>
      </c>
      <c r="H1939" t="s">
        <v>510</v>
      </c>
      <c r="I1939" t="s">
        <v>464</v>
      </c>
      <c r="J1939">
        <v>163159</v>
      </c>
      <c r="K1939">
        <v>59620</v>
      </c>
      <c r="L1939">
        <v>280654</v>
      </c>
      <c r="Q1939" t="s">
        <v>465</v>
      </c>
      <c r="U1939">
        <v>8</v>
      </c>
      <c r="V1939">
        <v>17</v>
      </c>
      <c r="Y1939" t="s">
        <v>65</v>
      </c>
      <c r="Z1939">
        <v>345</v>
      </c>
      <c r="AA1939" t="s">
        <v>279</v>
      </c>
      <c r="AB1939" t="s">
        <v>21</v>
      </c>
      <c r="AC1939">
        <v>220</v>
      </c>
    </row>
    <row r="1940" spans="1:29" x14ac:dyDescent="0.25">
      <c r="A1940">
        <v>345</v>
      </c>
      <c r="B1940">
        <v>345102</v>
      </c>
      <c r="C1940">
        <v>6530</v>
      </c>
      <c r="D1940" t="str">
        <f>VLOOKUP(C1940,'Schedule 3'!A:M,13,FALSE)</f>
        <v>Operational/Non-Service Expenses</v>
      </c>
      <c r="E1940">
        <v>0.78</v>
      </c>
      <c r="F1940" s="1">
        <v>42978</v>
      </c>
      <c r="G1940" t="s">
        <v>462</v>
      </c>
      <c r="H1940" t="s">
        <v>509</v>
      </c>
      <c r="I1940" t="s">
        <v>464</v>
      </c>
      <c r="J1940">
        <v>163160</v>
      </c>
      <c r="K1940">
        <v>59620</v>
      </c>
      <c r="L1940">
        <v>280654</v>
      </c>
      <c r="Q1940" t="s">
        <v>465</v>
      </c>
      <c r="U1940">
        <v>8</v>
      </c>
      <c r="V1940">
        <v>17</v>
      </c>
      <c r="Y1940" t="s">
        <v>65</v>
      </c>
      <c r="Z1940">
        <v>345</v>
      </c>
      <c r="AA1940" t="s">
        <v>279</v>
      </c>
      <c r="AB1940" t="s">
        <v>21</v>
      </c>
      <c r="AC1940">
        <v>222</v>
      </c>
    </row>
    <row r="1941" spans="1:29" x14ac:dyDescent="0.25">
      <c r="A1941">
        <v>345</v>
      </c>
      <c r="B1941">
        <v>345102</v>
      </c>
      <c r="C1941">
        <v>6530</v>
      </c>
      <c r="D1941" t="str">
        <f>VLOOKUP(C1941,'Schedule 3'!A:M,13,FALSE)</f>
        <v>Operational/Non-Service Expenses</v>
      </c>
      <c r="E1941">
        <v>0.79</v>
      </c>
      <c r="F1941" s="1">
        <v>42978</v>
      </c>
      <c r="G1941" t="s">
        <v>462</v>
      </c>
      <c r="H1941" t="s">
        <v>512</v>
      </c>
      <c r="I1941" t="s">
        <v>464</v>
      </c>
      <c r="J1941">
        <v>163161</v>
      </c>
      <c r="K1941">
        <v>59620</v>
      </c>
      <c r="L1941">
        <v>280654</v>
      </c>
      <c r="Q1941" t="s">
        <v>465</v>
      </c>
      <c r="U1941">
        <v>8</v>
      </c>
      <c r="V1941">
        <v>17</v>
      </c>
      <c r="Y1941" t="s">
        <v>65</v>
      </c>
      <c r="Z1941">
        <v>345</v>
      </c>
      <c r="AA1941" t="s">
        <v>279</v>
      </c>
      <c r="AB1941" t="s">
        <v>21</v>
      </c>
      <c r="AC1941">
        <v>224</v>
      </c>
    </row>
    <row r="1942" spans="1:29" x14ac:dyDescent="0.25">
      <c r="A1942">
        <v>345</v>
      </c>
      <c r="B1942">
        <v>345102</v>
      </c>
      <c r="C1942">
        <v>6530</v>
      </c>
      <c r="D1942" t="str">
        <f>VLOOKUP(C1942,'Schedule 3'!A:M,13,FALSE)</f>
        <v>Operational/Non-Service Expenses</v>
      </c>
      <c r="E1942">
        <v>1.22</v>
      </c>
      <c r="F1942" s="1">
        <v>42978</v>
      </c>
      <c r="G1942" t="s">
        <v>462</v>
      </c>
      <c r="H1942" t="s">
        <v>471</v>
      </c>
      <c r="I1942" t="s">
        <v>464</v>
      </c>
      <c r="J1942">
        <v>163162</v>
      </c>
      <c r="K1942">
        <v>59620</v>
      </c>
      <c r="L1942">
        <v>280654</v>
      </c>
      <c r="Q1942" t="s">
        <v>465</v>
      </c>
      <c r="U1942">
        <v>8</v>
      </c>
      <c r="V1942">
        <v>17</v>
      </c>
      <c r="Y1942" t="s">
        <v>65</v>
      </c>
      <c r="Z1942">
        <v>345</v>
      </c>
      <c r="AA1942" t="s">
        <v>279</v>
      </c>
      <c r="AB1942" t="s">
        <v>21</v>
      </c>
      <c r="AC1942">
        <v>226</v>
      </c>
    </row>
    <row r="1943" spans="1:29" x14ac:dyDescent="0.25">
      <c r="A1943">
        <v>345</v>
      </c>
      <c r="B1943">
        <v>345102</v>
      </c>
      <c r="C1943">
        <v>6530</v>
      </c>
      <c r="D1943" t="str">
        <f>VLOOKUP(C1943,'Schedule 3'!A:M,13,FALSE)</f>
        <v>Operational/Non-Service Expenses</v>
      </c>
      <c r="E1943">
        <v>1.22</v>
      </c>
      <c r="F1943" s="1">
        <v>42978</v>
      </c>
      <c r="G1943" t="s">
        <v>462</v>
      </c>
      <c r="H1943" t="s">
        <v>478</v>
      </c>
      <c r="I1943" t="s">
        <v>464</v>
      </c>
      <c r="J1943">
        <v>163163</v>
      </c>
      <c r="K1943">
        <v>59620</v>
      </c>
      <c r="L1943">
        <v>280654</v>
      </c>
      <c r="Q1943" t="s">
        <v>465</v>
      </c>
      <c r="U1943">
        <v>8</v>
      </c>
      <c r="V1943">
        <v>17</v>
      </c>
      <c r="Y1943" t="s">
        <v>65</v>
      </c>
      <c r="Z1943">
        <v>345</v>
      </c>
      <c r="AA1943" t="s">
        <v>279</v>
      </c>
      <c r="AB1943" t="s">
        <v>21</v>
      </c>
      <c r="AC1943">
        <v>228</v>
      </c>
    </row>
    <row r="1944" spans="1:29" x14ac:dyDescent="0.25">
      <c r="A1944">
        <v>345</v>
      </c>
      <c r="B1944">
        <v>345102</v>
      </c>
      <c r="C1944">
        <v>6530</v>
      </c>
      <c r="D1944" t="str">
        <f>VLOOKUP(C1944,'Schedule 3'!A:M,13,FALSE)</f>
        <v>Operational/Non-Service Expenses</v>
      </c>
      <c r="E1944">
        <v>1.59</v>
      </c>
      <c r="F1944" s="1">
        <v>42978</v>
      </c>
      <c r="G1944" t="s">
        <v>462</v>
      </c>
      <c r="H1944" t="s">
        <v>475</v>
      </c>
      <c r="I1944" t="s">
        <v>464</v>
      </c>
      <c r="J1944">
        <v>163164</v>
      </c>
      <c r="K1944">
        <v>59620</v>
      </c>
      <c r="L1944">
        <v>280654</v>
      </c>
      <c r="Q1944" t="s">
        <v>465</v>
      </c>
      <c r="U1944">
        <v>8</v>
      </c>
      <c r="V1944">
        <v>17</v>
      </c>
      <c r="Y1944" t="s">
        <v>65</v>
      </c>
      <c r="Z1944">
        <v>345</v>
      </c>
      <c r="AA1944" t="s">
        <v>279</v>
      </c>
      <c r="AB1944" t="s">
        <v>21</v>
      </c>
      <c r="AC1944">
        <v>230</v>
      </c>
    </row>
    <row r="1945" spans="1:29" x14ac:dyDescent="0.25">
      <c r="A1945">
        <v>345</v>
      </c>
      <c r="B1945">
        <v>345102</v>
      </c>
      <c r="C1945">
        <v>6530</v>
      </c>
      <c r="D1945" t="str">
        <f>VLOOKUP(C1945,'Schedule 3'!A:M,13,FALSE)</f>
        <v>Operational/Non-Service Expenses</v>
      </c>
      <c r="E1945">
        <v>1.98</v>
      </c>
      <c r="F1945" s="1">
        <v>42978</v>
      </c>
      <c r="G1945" t="s">
        <v>462</v>
      </c>
      <c r="H1945" t="s">
        <v>500</v>
      </c>
      <c r="I1945" t="s">
        <v>464</v>
      </c>
      <c r="J1945">
        <v>163165</v>
      </c>
      <c r="K1945">
        <v>59620</v>
      </c>
      <c r="L1945">
        <v>280654</v>
      </c>
      <c r="Q1945" t="s">
        <v>465</v>
      </c>
      <c r="U1945">
        <v>8</v>
      </c>
      <c r="V1945">
        <v>17</v>
      </c>
      <c r="Y1945" t="s">
        <v>65</v>
      </c>
      <c r="Z1945">
        <v>345</v>
      </c>
      <c r="AA1945" t="s">
        <v>279</v>
      </c>
      <c r="AB1945" t="s">
        <v>21</v>
      </c>
      <c r="AC1945">
        <v>232</v>
      </c>
    </row>
    <row r="1946" spans="1:29" x14ac:dyDescent="0.25">
      <c r="A1946">
        <v>345</v>
      </c>
      <c r="B1946">
        <v>345102</v>
      </c>
      <c r="C1946">
        <v>6530</v>
      </c>
      <c r="D1946" t="str">
        <f>VLOOKUP(C1946,'Schedule 3'!A:M,13,FALSE)</f>
        <v>Operational/Non-Service Expenses</v>
      </c>
      <c r="E1946">
        <v>4.5999999999999996</v>
      </c>
      <c r="F1946" s="1">
        <v>42978</v>
      </c>
      <c r="G1946" t="s">
        <v>462</v>
      </c>
      <c r="H1946" t="s">
        <v>479</v>
      </c>
      <c r="I1946" t="s">
        <v>464</v>
      </c>
      <c r="J1946">
        <v>163166</v>
      </c>
      <c r="K1946">
        <v>59620</v>
      </c>
      <c r="L1946">
        <v>280654</v>
      </c>
      <c r="Q1946" t="s">
        <v>465</v>
      </c>
      <c r="U1946">
        <v>8</v>
      </c>
      <c r="V1946">
        <v>17</v>
      </c>
      <c r="Y1946" t="s">
        <v>65</v>
      </c>
      <c r="Z1946">
        <v>345</v>
      </c>
      <c r="AA1946" t="s">
        <v>279</v>
      </c>
      <c r="AB1946" t="s">
        <v>21</v>
      </c>
      <c r="AC1946">
        <v>234</v>
      </c>
    </row>
    <row r="1947" spans="1:29" x14ac:dyDescent="0.25">
      <c r="A1947">
        <v>345</v>
      </c>
      <c r="B1947">
        <v>345102</v>
      </c>
      <c r="C1947">
        <v>6530</v>
      </c>
      <c r="D1947" t="str">
        <f>VLOOKUP(C1947,'Schedule 3'!A:M,13,FALSE)</f>
        <v>Operational/Non-Service Expenses</v>
      </c>
      <c r="E1947">
        <v>7.29</v>
      </c>
      <c r="F1947" s="1">
        <v>42978</v>
      </c>
      <c r="G1947" t="s">
        <v>462</v>
      </c>
      <c r="H1947" t="s">
        <v>492</v>
      </c>
      <c r="I1947" t="s">
        <v>464</v>
      </c>
      <c r="J1947">
        <v>163167</v>
      </c>
      <c r="K1947">
        <v>59620</v>
      </c>
      <c r="L1947">
        <v>280654</v>
      </c>
      <c r="Q1947" t="s">
        <v>465</v>
      </c>
      <c r="U1947">
        <v>8</v>
      </c>
      <c r="V1947">
        <v>17</v>
      </c>
      <c r="Y1947" t="s">
        <v>65</v>
      </c>
      <c r="Z1947">
        <v>345</v>
      </c>
      <c r="AA1947" t="s">
        <v>279</v>
      </c>
      <c r="AB1947" t="s">
        <v>21</v>
      </c>
      <c r="AC1947">
        <v>236</v>
      </c>
    </row>
    <row r="1948" spans="1:29" x14ac:dyDescent="0.25">
      <c r="A1948">
        <v>345</v>
      </c>
      <c r="B1948">
        <v>345102</v>
      </c>
      <c r="C1948">
        <v>6530</v>
      </c>
      <c r="D1948" t="str">
        <f>VLOOKUP(C1948,'Schedule 3'!A:M,13,FALSE)</f>
        <v>Operational/Non-Service Expenses</v>
      </c>
      <c r="E1948">
        <v>9.1300000000000008</v>
      </c>
      <c r="F1948" s="1">
        <v>42978</v>
      </c>
      <c r="G1948" t="s">
        <v>462</v>
      </c>
      <c r="H1948" t="s">
        <v>480</v>
      </c>
      <c r="I1948" t="s">
        <v>464</v>
      </c>
      <c r="J1948">
        <v>163168</v>
      </c>
      <c r="K1948">
        <v>59620</v>
      </c>
      <c r="L1948">
        <v>280654</v>
      </c>
      <c r="Q1948" t="s">
        <v>465</v>
      </c>
      <c r="U1948">
        <v>8</v>
      </c>
      <c r="V1948">
        <v>17</v>
      </c>
      <c r="Y1948" t="s">
        <v>65</v>
      </c>
      <c r="Z1948">
        <v>345</v>
      </c>
      <c r="AA1948" t="s">
        <v>279</v>
      </c>
      <c r="AB1948" t="s">
        <v>21</v>
      </c>
      <c r="AC1948">
        <v>238</v>
      </c>
    </row>
    <row r="1949" spans="1:29" x14ac:dyDescent="0.25">
      <c r="A1949">
        <v>345</v>
      </c>
      <c r="B1949">
        <v>345101</v>
      </c>
      <c r="C1949">
        <v>6530</v>
      </c>
      <c r="D1949" t="str">
        <f>VLOOKUP(C1949,'Schedule 3'!A:M,13,FALSE)</f>
        <v>Operational/Non-Service Expenses</v>
      </c>
      <c r="E1949">
        <v>80.52</v>
      </c>
      <c r="F1949" s="1">
        <v>42978</v>
      </c>
      <c r="G1949" t="s">
        <v>462</v>
      </c>
      <c r="H1949" t="s">
        <v>515</v>
      </c>
      <c r="I1949" t="s">
        <v>464</v>
      </c>
      <c r="J1949">
        <v>2003112</v>
      </c>
      <c r="K1949">
        <v>59620</v>
      </c>
      <c r="L1949">
        <v>280654</v>
      </c>
      <c r="Q1949" t="s">
        <v>465</v>
      </c>
      <c r="U1949">
        <v>8</v>
      </c>
      <c r="V1949">
        <v>17</v>
      </c>
      <c r="Y1949" t="s">
        <v>65</v>
      </c>
      <c r="Z1949">
        <v>345</v>
      </c>
      <c r="AA1949" t="s">
        <v>279</v>
      </c>
      <c r="AB1949" t="s">
        <v>21</v>
      </c>
      <c r="AC1949">
        <v>240</v>
      </c>
    </row>
    <row r="1950" spans="1:29" x14ac:dyDescent="0.25">
      <c r="A1950">
        <v>345</v>
      </c>
      <c r="B1950">
        <v>345101</v>
      </c>
      <c r="C1950">
        <v>6530</v>
      </c>
      <c r="D1950" t="str">
        <f>VLOOKUP(C1950,'Schedule 3'!A:M,13,FALSE)</f>
        <v>Operational/Non-Service Expenses</v>
      </c>
      <c r="E1950">
        <v>89.01</v>
      </c>
      <c r="F1950" s="1">
        <v>42978</v>
      </c>
      <c r="G1950" t="s">
        <v>462</v>
      </c>
      <c r="H1950" t="s">
        <v>516</v>
      </c>
      <c r="I1950" t="s">
        <v>464</v>
      </c>
      <c r="J1950">
        <v>2003113</v>
      </c>
      <c r="K1950">
        <v>59620</v>
      </c>
      <c r="L1950">
        <v>280654</v>
      </c>
      <c r="Q1950" t="s">
        <v>465</v>
      </c>
      <c r="U1950">
        <v>8</v>
      </c>
      <c r="V1950">
        <v>17</v>
      </c>
      <c r="Y1950" t="s">
        <v>65</v>
      </c>
      <c r="Z1950">
        <v>345</v>
      </c>
      <c r="AA1950" t="s">
        <v>279</v>
      </c>
      <c r="AB1950" t="s">
        <v>21</v>
      </c>
      <c r="AC1950">
        <v>242</v>
      </c>
    </row>
    <row r="1951" spans="1:29" x14ac:dyDescent="0.25">
      <c r="A1951">
        <v>345</v>
      </c>
      <c r="B1951">
        <v>345102</v>
      </c>
      <c r="C1951">
        <v>6530</v>
      </c>
      <c r="D1951" t="str">
        <f>VLOOKUP(C1951,'Schedule 3'!A:M,13,FALSE)</f>
        <v>Operational/Non-Service Expenses</v>
      </c>
      <c r="E1951">
        <v>102.91</v>
      </c>
      <c r="F1951" s="1">
        <v>42978</v>
      </c>
      <c r="G1951" t="s">
        <v>462</v>
      </c>
      <c r="H1951" t="s">
        <v>517</v>
      </c>
      <c r="I1951" t="s">
        <v>464</v>
      </c>
      <c r="J1951">
        <v>5000343</v>
      </c>
      <c r="K1951">
        <v>59620</v>
      </c>
      <c r="L1951">
        <v>280654</v>
      </c>
      <c r="Q1951" t="s">
        <v>465</v>
      </c>
      <c r="U1951">
        <v>8</v>
      </c>
      <c r="V1951">
        <v>17</v>
      </c>
      <c r="Y1951" t="s">
        <v>65</v>
      </c>
      <c r="Z1951">
        <v>345</v>
      </c>
      <c r="AA1951" t="s">
        <v>279</v>
      </c>
      <c r="AB1951" t="s">
        <v>21</v>
      </c>
      <c r="AC1951">
        <v>244</v>
      </c>
    </row>
    <row r="1952" spans="1:29" x14ac:dyDescent="0.25">
      <c r="A1952">
        <v>345</v>
      </c>
      <c r="B1952">
        <v>345102</v>
      </c>
      <c r="C1952">
        <v>6530</v>
      </c>
      <c r="D1952" t="str">
        <f>VLOOKUP(C1952,'Schedule 3'!A:M,13,FALSE)</f>
        <v>Operational/Non-Service Expenses</v>
      </c>
      <c r="E1952">
        <v>115.86</v>
      </c>
      <c r="F1952" s="1">
        <v>42978</v>
      </c>
      <c r="G1952" t="s">
        <v>462</v>
      </c>
      <c r="H1952" t="s">
        <v>518</v>
      </c>
      <c r="I1952" t="s">
        <v>464</v>
      </c>
      <c r="J1952">
        <v>5000527</v>
      </c>
      <c r="K1952">
        <v>59620</v>
      </c>
      <c r="L1952">
        <v>280654</v>
      </c>
      <c r="Q1952" t="s">
        <v>465</v>
      </c>
      <c r="U1952">
        <v>8</v>
      </c>
      <c r="V1952">
        <v>17</v>
      </c>
      <c r="Y1952" t="s">
        <v>65</v>
      </c>
      <c r="Z1952">
        <v>345</v>
      </c>
      <c r="AA1952" t="s">
        <v>279</v>
      </c>
      <c r="AB1952" t="s">
        <v>21</v>
      </c>
      <c r="AC1952">
        <v>246</v>
      </c>
    </row>
    <row r="1953" spans="1:29" x14ac:dyDescent="0.25">
      <c r="A1953">
        <v>345</v>
      </c>
      <c r="B1953">
        <v>345102</v>
      </c>
      <c r="C1953">
        <v>6530</v>
      </c>
      <c r="D1953" t="str">
        <f>VLOOKUP(C1953,'Schedule 3'!A:M,13,FALSE)</f>
        <v>Operational/Non-Service Expenses</v>
      </c>
      <c r="E1953">
        <v>168.65</v>
      </c>
      <c r="F1953" s="1">
        <v>42978</v>
      </c>
      <c r="G1953" t="s">
        <v>462</v>
      </c>
      <c r="H1953" t="s">
        <v>519</v>
      </c>
      <c r="I1953" t="s">
        <v>464</v>
      </c>
      <c r="J1953">
        <v>5000528</v>
      </c>
      <c r="K1953">
        <v>59620</v>
      </c>
      <c r="L1953">
        <v>280654</v>
      </c>
      <c r="Q1953" t="s">
        <v>465</v>
      </c>
      <c r="U1953">
        <v>8</v>
      </c>
      <c r="V1953">
        <v>17</v>
      </c>
      <c r="Y1953" t="s">
        <v>65</v>
      </c>
      <c r="Z1953">
        <v>345</v>
      </c>
      <c r="AA1953" t="s">
        <v>279</v>
      </c>
      <c r="AB1953" t="s">
        <v>21</v>
      </c>
      <c r="AC1953">
        <v>248</v>
      </c>
    </row>
    <row r="1954" spans="1:29" x14ac:dyDescent="0.25">
      <c r="A1954">
        <v>345</v>
      </c>
      <c r="B1954">
        <v>345101</v>
      </c>
      <c r="C1954">
        <v>6535</v>
      </c>
      <c r="D1954" t="str">
        <f>VLOOKUP(C1954,'Schedule 3'!A:M,13,FALSE)</f>
        <v>Operational/Non-Service Expenses</v>
      </c>
      <c r="E1954">
        <v>199.56</v>
      </c>
      <c r="F1954" s="1">
        <v>42978</v>
      </c>
      <c r="G1954" t="s">
        <v>462</v>
      </c>
      <c r="H1954" t="s">
        <v>520</v>
      </c>
      <c r="I1954" t="s">
        <v>464</v>
      </c>
      <c r="J1954">
        <v>96127</v>
      </c>
      <c r="K1954">
        <v>59620</v>
      </c>
      <c r="L1954">
        <v>280654</v>
      </c>
      <c r="Q1954" t="s">
        <v>465</v>
      </c>
      <c r="U1954">
        <v>8</v>
      </c>
      <c r="V1954">
        <v>17</v>
      </c>
      <c r="Y1954" t="s">
        <v>65</v>
      </c>
      <c r="Z1954">
        <v>345</v>
      </c>
      <c r="AA1954" t="s">
        <v>279</v>
      </c>
      <c r="AB1954" t="s">
        <v>21</v>
      </c>
      <c r="AC1954">
        <v>250</v>
      </c>
    </row>
    <row r="1955" spans="1:29" x14ac:dyDescent="0.25">
      <c r="A1955">
        <v>345</v>
      </c>
      <c r="B1955">
        <v>345102</v>
      </c>
      <c r="C1955">
        <v>6535</v>
      </c>
      <c r="D1955" t="str">
        <f>VLOOKUP(C1955,'Schedule 3'!A:M,13,FALSE)</f>
        <v>Operational/Non-Service Expenses</v>
      </c>
      <c r="E1955">
        <v>389.14</v>
      </c>
      <c r="F1955" s="1">
        <v>42978</v>
      </c>
      <c r="G1955" t="s">
        <v>462</v>
      </c>
      <c r="H1955" t="s">
        <v>520</v>
      </c>
      <c r="I1955" t="s">
        <v>464</v>
      </c>
      <c r="J1955">
        <v>96128</v>
      </c>
      <c r="K1955">
        <v>59620</v>
      </c>
      <c r="L1955">
        <v>280654</v>
      </c>
      <c r="Q1955" t="s">
        <v>465</v>
      </c>
      <c r="U1955">
        <v>8</v>
      </c>
      <c r="V1955">
        <v>17</v>
      </c>
      <c r="Y1955" t="s">
        <v>65</v>
      </c>
      <c r="Z1955">
        <v>345</v>
      </c>
      <c r="AA1955" t="s">
        <v>279</v>
      </c>
      <c r="AB1955" t="s">
        <v>21</v>
      </c>
      <c r="AC1955">
        <v>252</v>
      </c>
    </row>
    <row r="1956" spans="1:29" x14ac:dyDescent="0.25">
      <c r="A1956">
        <v>345</v>
      </c>
      <c r="B1956">
        <v>345101</v>
      </c>
      <c r="C1956">
        <v>6535</v>
      </c>
      <c r="D1956" t="str">
        <f>VLOOKUP(C1956,'Schedule 3'!A:M,13,FALSE)</f>
        <v>Operational/Non-Service Expenses</v>
      </c>
      <c r="E1956">
        <v>0.06</v>
      </c>
      <c r="F1956" s="1">
        <v>42978</v>
      </c>
      <c r="G1956" t="s">
        <v>462</v>
      </c>
      <c r="H1956" t="s">
        <v>463</v>
      </c>
      <c r="I1956" t="s">
        <v>464</v>
      </c>
      <c r="J1956">
        <v>108582</v>
      </c>
      <c r="K1956">
        <v>59620</v>
      </c>
      <c r="L1956">
        <v>280654</v>
      </c>
      <c r="Q1956" t="s">
        <v>465</v>
      </c>
      <c r="U1956">
        <v>8</v>
      </c>
      <c r="V1956">
        <v>17</v>
      </c>
      <c r="Y1956" t="s">
        <v>65</v>
      </c>
      <c r="Z1956">
        <v>345</v>
      </c>
      <c r="AA1956" t="s">
        <v>279</v>
      </c>
      <c r="AB1956" t="s">
        <v>21</v>
      </c>
      <c r="AC1956">
        <v>254</v>
      </c>
    </row>
    <row r="1957" spans="1:29" x14ac:dyDescent="0.25">
      <c r="A1957">
        <v>345</v>
      </c>
      <c r="B1957">
        <v>345101</v>
      </c>
      <c r="C1957">
        <v>6535</v>
      </c>
      <c r="D1957" t="str">
        <f>VLOOKUP(C1957,'Schedule 3'!A:M,13,FALSE)</f>
        <v>Operational/Non-Service Expenses</v>
      </c>
      <c r="E1957">
        <v>162.61000000000001</v>
      </c>
      <c r="F1957" s="1">
        <v>42978</v>
      </c>
      <c r="G1957" t="s">
        <v>462</v>
      </c>
      <c r="H1957" t="s">
        <v>463</v>
      </c>
      <c r="I1957" t="s">
        <v>464</v>
      </c>
      <c r="J1957">
        <v>108597</v>
      </c>
      <c r="K1957">
        <v>59620</v>
      </c>
      <c r="L1957">
        <v>280654</v>
      </c>
      <c r="Q1957" t="s">
        <v>465</v>
      </c>
      <c r="U1957">
        <v>8</v>
      </c>
      <c r="V1957">
        <v>17</v>
      </c>
      <c r="Y1957" t="s">
        <v>65</v>
      </c>
      <c r="Z1957">
        <v>345</v>
      </c>
      <c r="AA1957" t="s">
        <v>279</v>
      </c>
      <c r="AB1957" t="s">
        <v>21</v>
      </c>
      <c r="AC1957">
        <v>256</v>
      </c>
    </row>
    <row r="1958" spans="1:29" x14ac:dyDescent="0.25">
      <c r="A1958">
        <v>345</v>
      </c>
      <c r="B1958">
        <v>345102</v>
      </c>
      <c r="C1958">
        <v>6535</v>
      </c>
      <c r="D1958" t="str">
        <f>VLOOKUP(C1958,'Schedule 3'!A:M,13,FALSE)</f>
        <v>Operational/Non-Service Expenses</v>
      </c>
      <c r="E1958">
        <v>936.25</v>
      </c>
      <c r="F1958" s="1">
        <v>42978</v>
      </c>
      <c r="G1958" t="s">
        <v>462</v>
      </c>
      <c r="H1958" t="s">
        <v>463</v>
      </c>
      <c r="I1958" t="s">
        <v>464</v>
      </c>
      <c r="J1958">
        <v>108617</v>
      </c>
      <c r="K1958">
        <v>59620</v>
      </c>
      <c r="L1958">
        <v>280654</v>
      </c>
      <c r="Q1958" t="s">
        <v>465</v>
      </c>
      <c r="U1958">
        <v>8</v>
      </c>
      <c r="V1958">
        <v>17</v>
      </c>
      <c r="Y1958" t="s">
        <v>65</v>
      </c>
      <c r="Z1958">
        <v>345</v>
      </c>
      <c r="AA1958" t="s">
        <v>279</v>
      </c>
      <c r="AB1958" t="s">
        <v>21</v>
      </c>
      <c r="AC1958">
        <v>258</v>
      </c>
    </row>
    <row r="1959" spans="1:29" x14ac:dyDescent="0.25">
      <c r="A1959">
        <v>345</v>
      </c>
      <c r="B1959">
        <v>345101</v>
      </c>
      <c r="C1959">
        <v>6535</v>
      </c>
      <c r="D1959" t="str">
        <f>VLOOKUP(C1959,'Schedule 3'!A:M,13,FALSE)</f>
        <v>Operational/Non-Service Expenses</v>
      </c>
      <c r="E1959">
        <v>-0.5</v>
      </c>
      <c r="F1959" s="1">
        <v>42978</v>
      </c>
      <c r="G1959" t="s">
        <v>462</v>
      </c>
      <c r="H1959" t="s">
        <v>473</v>
      </c>
      <c r="I1959" t="s">
        <v>464</v>
      </c>
      <c r="J1959">
        <v>163092</v>
      </c>
      <c r="K1959">
        <v>59620</v>
      </c>
      <c r="L1959">
        <v>280654</v>
      </c>
      <c r="Q1959" t="s">
        <v>465</v>
      </c>
      <c r="U1959">
        <v>8</v>
      </c>
      <c r="V1959">
        <v>17</v>
      </c>
      <c r="Y1959" t="s">
        <v>65</v>
      </c>
      <c r="Z1959">
        <v>345</v>
      </c>
      <c r="AA1959" t="s">
        <v>279</v>
      </c>
      <c r="AB1959" t="s">
        <v>21</v>
      </c>
      <c r="AC1959">
        <v>260</v>
      </c>
    </row>
    <row r="1960" spans="1:29" x14ac:dyDescent="0.25">
      <c r="A1960">
        <v>345</v>
      </c>
      <c r="B1960">
        <v>345101</v>
      </c>
      <c r="C1960">
        <v>6535</v>
      </c>
      <c r="D1960" t="str">
        <f>VLOOKUP(C1960,'Schedule 3'!A:M,13,FALSE)</f>
        <v>Operational/Non-Service Expenses</v>
      </c>
      <c r="E1960">
        <v>-0.19</v>
      </c>
      <c r="F1960" s="1">
        <v>42978</v>
      </c>
      <c r="G1960" t="s">
        <v>462</v>
      </c>
      <c r="H1960" t="s">
        <v>473</v>
      </c>
      <c r="I1960" t="s">
        <v>464</v>
      </c>
      <c r="J1960">
        <v>163093</v>
      </c>
      <c r="K1960">
        <v>59620</v>
      </c>
      <c r="L1960">
        <v>280654</v>
      </c>
      <c r="Q1960" t="s">
        <v>465</v>
      </c>
      <c r="U1960">
        <v>8</v>
      </c>
      <c r="V1960">
        <v>17</v>
      </c>
      <c r="Y1960" t="s">
        <v>65</v>
      </c>
      <c r="Z1960">
        <v>345</v>
      </c>
      <c r="AA1960" t="s">
        <v>279</v>
      </c>
      <c r="AB1960" t="s">
        <v>21</v>
      </c>
      <c r="AC1960">
        <v>262</v>
      </c>
    </row>
    <row r="1961" spans="1:29" x14ac:dyDescent="0.25">
      <c r="A1961">
        <v>345</v>
      </c>
      <c r="B1961">
        <v>345101</v>
      </c>
      <c r="C1961">
        <v>6535</v>
      </c>
      <c r="D1961" t="str">
        <f>VLOOKUP(C1961,'Schedule 3'!A:M,13,FALSE)</f>
        <v>Operational/Non-Service Expenses</v>
      </c>
      <c r="E1961">
        <v>0.01</v>
      </c>
      <c r="F1961" s="1">
        <v>42978</v>
      </c>
      <c r="G1961" t="s">
        <v>462</v>
      </c>
      <c r="H1961" t="s">
        <v>521</v>
      </c>
      <c r="I1961" t="s">
        <v>464</v>
      </c>
      <c r="J1961">
        <v>163094</v>
      </c>
      <c r="K1961">
        <v>59620</v>
      </c>
      <c r="L1961">
        <v>280654</v>
      </c>
      <c r="Q1961" t="s">
        <v>465</v>
      </c>
      <c r="U1961">
        <v>8</v>
      </c>
      <c r="V1961">
        <v>17</v>
      </c>
      <c r="Y1961" t="s">
        <v>65</v>
      </c>
      <c r="Z1961">
        <v>345</v>
      </c>
      <c r="AA1961" t="s">
        <v>279</v>
      </c>
      <c r="AB1961" t="s">
        <v>21</v>
      </c>
      <c r="AC1961">
        <v>264</v>
      </c>
    </row>
    <row r="1962" spans="1:29" x14ac:dyDescent="0.25">
      <c r="A1962">
        <v>345</v>
      </c>
      <c r="B1962">
        <v>345101</v>
      </c>
      <c r="C1962">
        <v>6535</v>
      </c>
      <c r="D1962" t="str">
        <f>VLOOKUP(C1962,'Schedule 3'!A:M,13,FALSE)</f>
        <v>Operational/Non-Service Expenses</v>
      </c>
      <c r="E1962">
        <v>0.13</v>
      </c>
      <c r="F1962" s="1">
        <v>42978</v>
      </c>
      <c r="G1962" t="s">
        <v>462</v>
      </c>
      <c r="H1962" t="s">
        <v>501</v>
      </c>
      <c r="I1962" t="s">
        <v>464</v>
      </c>
      <c r="J1962">
        <v>163095</v>
      </c>
      <c r="K1962">
        <v>59620</v>
      </c>
      <c r="L1962">
        <v>280654</v>
      </c>
      <c r="Q1962" t="s">
        <v>465</v>
      </c>
      <c r="U1962">
        <v>8</v>
      </c>
      <c r="V1962">
        <v>17</v>
      </c>
      <c r="Y1962" t="s">
        <v>65</v>
      </c>
      <c r="Z1962">
        <v>345</v>
      </c>
      <c r="AA1962" t="s">
        <v>279</v>
      </c>
      <c r="AB1962" t="s">
        <v>21</v>
      </c>
      <c r="AC1962">
        <v>266</v>
      </c>
    </row>
    <row r="1963" spans="1:29" x14ac:dyDescent="0.25">
      <c r="A1963">
        <v>345</v>
      </c>
      <c r="B1963">
        <v>345101</v>
      </c>
      <c r="C1963">
        <v>6535</v>
      </c>
      <c r="D1963" t="str">
        <f>VLOOKUP(C1963,'Schedule 3'!A:M,13,FALSE)</f>
        <v>Operational/Non-Service Expenses</v>
      </c>
      <c r="E1963">
        <v>0.21</v>
      </c>
      <c r="F1963" s="1">
        <v>42978</v>
      </c>
      <c r="G1963" t="s">
        <v>462</v>
      </c>
      <c r="H1963" t="s">
        <v>471</v>
      </c>
      <c r="I1963" t="s">
        <v>464</v>
      </c>
      <c r="J1963">
        <v>163096</v>
      </c>
      <c r="K1963">
        <v>59620</v>
      </c>
      <c r="L1963">
        <v>280654</v>
      </c>
      <c r="Q1963" t="s">
        <v>465</v>
      </c>
      <c r="U1963">
        <v>8</v>
      </c>
      <c r="V1963">
        <v>17</v>
      </c>
      <c r="Y1963" t="s">
        <v>65</v>
      </c>
      <c r="Z1963">
        <v>345</v>
      </c>
      <c r="AA1963" t="s">
        <v>279</v>
      </c>
      <c r="AB1963" t="s">
        <v>21</v>
      </c>
      <c r="AC1963">
        <v>268</v>
      </c>
    </row>
    <row r="1964" spans="1:29" x14ac:dyDescent="0.25">
      <c r="A1964">
        <v>345</v>
      </c>
      <c r="B1964">
        <v>345101</v>
      </c>
      <c r="C1964">
        <v>6535</v>
      </c>
      <c r="D1964" t="str">
        <f>VLOOKUP(C1964,'Schedule 3'!A:M,13,FALSE)</f>
        <v>Operational/Non-Service Expenses</v>
      </c>
      <c r="E1964">
        <v>0.23</v>
      </c>
      <c r="F1964" s="1">
        <v>42978</v>
      </c>
      <c r="G1964" t="s">
        <v>462</v>
      </c>
      <c r="H1964" t="s">
        <v>501</v>
      </c>
      <c r="I1964" t="s">
        <v>464</v>
      </c>
      <c r="J1964">
        <v>163097</v>
      </c>
      <c r="K1964">
        <v>59620</v>
      </c>
      <c r="L1964">
        <v>280654</v>
      </c>
      <c r="Q1964" t="s">
        <v>465</v>
      </c>
      <c r="U1964">
        <v>8</v>
      </c>
      <c r="V1964">
        <v>17</v>
      </c>
      <c r="Y1964" t="s">
        <v>65</v>
      </c>
      <c r="Z1964">
        <v>345</v>
      </c>
      <c r="AA1964" t="s">
        <v>279</v>
      </c>
      <c r="AB1964" t="s">
        <v>21</v>
      </c>
      <c r="AC1964">
        <v>270</v>
      </c>
    </row>
    <row r="1965" spans="1:29" x14ac:dyDescent="0.25">
      <c r="A1965">
        <v>345</v>
      </c>
      <c r="B1965">
        <v>345101</v>
      </c>
      <c r="C1965">
        <v>6535</v>
      </c>
      <c r="D1965" t="str">
        <f>VLOOKUP(C1965,'Schedule 3'!A:M,13,FALSE)</f>
        <v>Operational/Non-Service Expenses</v>
      </c>
      <c r="E1965">
        <v>0.33</v>
      </c>
      <c r="F1965" s="1">
        <v>42978</v>
      </c>
      <c r="G1965" t="s">
        <v>462</v>
      </c>
      <c r="H1965" t="s">
        <v>473</v>
      </c>
      <c r="I1965" t="s">
        <v>464</v>
      </c>
      <c r="J1965">
        <v>163098</v>
      </c>
      <c r="K1965">
        <v>59620</v>
      </c>
      <c r="L1965">
        <v>280654</v>
      </c>
      <c r="Q1965" t="s">
        <v>465</v>
      </c>
      <c r="U1965">
        <v>8</v>
      </c>
      <c r="V1965">
        <v>17</v>
      </c>
      <c r="Y1965" t="s">
        <v>65</v>
      </c>
      <c r="Z1965">
        <v>345</v>
      </c>
      <c r="AA1965" t="s">
        <v>279</v>
      </c>
      <c r="AB1965" t="s">
        <v>21</v>
      </c>
      <c r="AC1965">
        <v>272</v>
      </c>
    </row>
    <row r="1966" spans="1:29" x14ac:dyDescent="0.25">
      <c r="A1966">
        <v>345</v>
      </c>
      <c r="B1966">
        <v>345101</v>
      </c>
      <c r="C1966">
        <v>6535</v>
      </c>
      <c r="D1966" t="str">
        <f>VLOOKUP(C1966,'Schedule 3'!A:M,13,FALSE)</f>
        <v>Operational/Non-Service Expenses</v>
      </c>
      <c r="E1966">
        <v>0.33</v>
      </c>
      <c r="F1966" s="1">
        <v>42978</v>
      </c>
      <c r="G1966" t="s">
        <v>462</v>
      </c>
      <c r="H1966" t="s">
        <v>473</v>
      </c>
      <c r="I1966" t="s">
        <v>464</v>
      </c>
      <c r="J1966">
        <v>163099</v>
      </c>
      <c r="K1966">
        <v>59620</v>
      </c>
      <c r="L1966">
        <v>280654</v>
      </c>
      <c r="Q1966" t="s">
        <v>465</v>
      </c>
      <c r="U1966">
        <v>8</v>
      </c>
      <c r="V1966">
        <v>17</v>
      </c>
      <c r="Y1966" t="s">
        <v>65</v>
      </c>
      <c r="Z1966">
        <v>345</v>
      </c>
      <c r="AA1966" t="s">
        <v>279</v>
      </c>
      <c r="AB1966" t="s">
        <v>21</v>
      </c>
      <c r="AC1966">
        <v>274</v>
      </c>
    </row>
    <row r="1967" spans="1:29" x14ac:dyDescent="0.25">
      <c r="A1967">
        <v>345</v>
      </c>
      <c r="B1967">
        <v>345101</v>
      </c>
      <c r="C1967">
        <v>6535</v>
      </c>
      <c r="D1967" t="str">
        <f>VLOOKUP(C1967,'Schedule 3'!A:M,13,FALSE)</f>
        <v>Operational/Non-Service Expenses</v>
      </c>
      <c r="E1967">
        <v>0.38</v>
      </c>
      <c r="F1967" s="1">
        <v>42978</v>
      </c>
      <c r="G1967" t="s">
        <v>462</v>
      </c>
      <c r="H1967" t="s">
        <v>522</v>
      </c>
      <c r="I1967" t="s">
        <v>464</v>
      </c>
      <c r="J1967">
        <v>163100</v>
      </c>
      <c r="K1967">
        <v>59620</v>
      </c>
      <c r="L1967">
        <v>280654</v>
      </c>
      <c r="Q1967" t="s">
        <v>465</v>
      </c>
      <c r="U1967">
        <v>8</v>
      </c>
      <c r="V1967">
        <v>17</v>
      </c>
      <c r="Y1967" t="s">
        <v>65</v>
      </c>
      <c r="Z1967">
        <v>345</v>
      </c>
      <c r="AA1967" t="s">
        <v>279</v>
      </c>
      <c r="AB1967" t="s">
        <v>21</v>
      </c>
      <c r="AC1967">
        <v>276</v>
      </c>
    </row>
    <row r="1968" spans="1:29" x14ac:dyDescent="0.25">
      <c r="A1968">
        <v>345</v>
      </c>
      <c r="B1968">
        <v>345101</v>
      </c>
      <c r="C1968">
        <v>6535</v>
      </c>
      <c r="D1968" t="str">
        <f>VLOOKUP(C1968,'Schedule 3'!A:M,13,FALSE)</f>
        <v>Operational/Non-Service Expenses</v>
      </c>
      <c r="E1968">
        <v>0.67</v>
      </c>
      <c r="F1968" s="1">
        <v>42978</v>
      </c>
      <c r="G1968" t="s">
        <v>462</v>
      </c>
      <c r="H1968" t="s">
        <v>473</v>
      </c>
      <c r="I1968" t="s">
        <v>464</v>
      </c>
      <c r="J1968">
        <v>163101</v>
      </c>
      <c r="K1968">
        <v>59620</v>
      </c>
      <c r="L1968">
        <v>280654</v>
      </c>
      <c r="Q1968" t="s">
        <v>465</v>
      </c>
      <c r="U1968">
        <v>8</v>
      </c>
      <c r="V1968">
        <v>17</v>
      </c>
      <c r="Y1968" t="s">
        <v>65</v>
      </c>
      <c r="Z1968">
        <v>345</v>
      </c>
      <c r="AA1968" t="s">
        <v>279</v>
      </c>
      <c r="AB1968" t="s">
        <v>21</v>
      </c>
      <c r="AC1968">
        <v>278</v>
      </c>
    </row>
    <row r="1969" spans="1:29" x14ac:dyDescent="0.25">
      <c r="A1969">
        <v>345</v>
      </c>
      <c r="B1969">
        <v>345101</v>
      </c>
      <c r="C1969">
        <v>6535</v>
      </c>
      <c r="D1969" t="str">
        <f>VLOOKUP(C1969,'Schedule 3'!A:M,13,FALSE)</f>
        <v>Operational/Non-Service Expenses</v>
      </c>
      <c r="E1969">
        <v>5</v>
      </c>
      <c r="F1969" s="1">
        <v>42978</v>
      </c>
      <c r="G1969" t="s">
        <v>462</v>
      </c>
      <c r="H1969" t="s">
        <v>501</v>
      </c>
      <c r="I1969" t="s">
        <v>464</v>
      </c>
      <c r="J1969">
        <v>163102</v>
      </c>
      <c r="K1969">
        <v>59620</v>
      </c>
      <c r="L1969">
        <v>280654</v>
      </c>
      <c r="Q1969" t="s">
        <v>465</v>
      </c>
      <c r="U1969">
        <v>8</v>
      </c>
      <c r="V1969">
        <v>17</v>
      </c>
      <c r="Y1969" t="s">
        <v>65</v>
      </c>
      <c r="Z1969">
        <v>345</v>
      </c>
      <c r="AA1969" t="s">
        <v>279</v>
      </c>
      <c r="AB1969" t="s">
        <v>21</v>
      </c>
      <c r="AC1969">
        <v>280</v>
      </c>
    </row>
    <row r="1970" spans="1:29" x14ac:dyDescent="0.25">
      <c r="A1970">
        <v>345</v>
      </c>
      <c r="B1970">
        <v>345102</v>
      </c>
      <c r="C1970">
        <v>6535</v>
      </c>
      <c r="D1970" t="str">
        <f>VLOOKUP(C1970,'Schedule 3'!A:M,13,FALSE)</f>
        <v>Operational/Non-Service Expenses</v>
      </c>
      <c r="E1970">
        <v>-4.1500000000000004</v>
      </c>
      <c r="F1970" s="1">
        <v>42978</v>
      </c>
      <c r="G1970" t="s">
        <v>462</v>
      </c>
      <c r="H1970" t="s">
        <v>523</v>
      </c>
      <c r="I1970" t="s">
        <v>464</v>
      </c>
      <c r="J1970">
        <v>163169</v>
      </c>
      <c r="K1970">
        <v>59620</v>
      </c>
      <c r="L1970">
        <v>280654</v>
      </c>
      <c r="Q1970" t="s">
        <v>465</v>
      </c>
      <c r="U1970">
        <v>8</v>
      </c>
      <c r="V1970">
        <v>17</v>
      </c>
      <c r="Y1970" t="s">
        <v>65</v>
      </c>
      <c r="Z1970">
        <v>345</v>
      </c>
      <c r="AA1970" t="s">
        <v>279</v>
      </c>
      <c r="AB1970" t="s">
        <v>21</v>
      </c>
      <c r="AC1970">
        <v>282</v>
      </c>
    </row>
    <row r="1971" spans="1:29" x14ac:dyDescent="0.25">
      <c r="A1971">
        <v>345</v>
      </c>
      <c r="B1971">
        <v>345102</v>
      </c>
      <c r="C1971">
        <v>6535</v>
      </c>
      <c r="D1971" t="str">
        <f>VLOOKUP(C1971,'Schedule 3'!A:M,13,FALSE)</f>
        <v>Operational/Non-Service Expenses</v>
      </c>
      <c r="E1971">
        <v>-0.79</v>
      </c>
      <c r="F1971" s="1">
        <v>42978</v>
      </c>
      <c r="G1971" t="s">
        <v>462</v>
      </c>
      <c r="H1971" t="s">
        <v>524</v>
      </c>
      <c r="I1971" t="s">
        <v>464</v>
      </c>
      <c r="J1971">
        <v>163170</v>
      </c>
      <c r="K1971">
        <v>59620</v>
      </c>
      <c r="L1971">
        <v>280654</v>
      </c>
      <c r="Q1971" t="s">
        <v>465</v>
      </c>
      <c r="U1971">
        <v>8</v>
      </c>
      <c r="V1971">
        <v>17</v>
      </c>
      <c r="Y1971" t="s">
        <v>65</v>
      </c>
      <c r="Z1971">
        <v>345</v>
      </c>
      <c r="AA1971" t="s">
        <v>279</v>
      </c>
      <c r="AB1971" t="s">
        <v>21</v>
      </c>
      <c r="AC1971">
        <v>284</v>
      </c>
    </row>
    <row r="1972" spans="1:29" x14ac:dyDescent="0.25">
      <c r="A1972">
        <v>345</v>
      </c>
      <c r="B1972">
        <v>345102</v>
      </c>
      <c r="C1972">
        <v>6535</v>
      </c>
      <c r="D1972" t="str">
        <f>VLOOKUP(C1972,'Schedule 3'!A:M,13,FALSE)</f>
        <v>Operational/Non-Service Expenses</v>
      </c>
      <c r="E1972">
        <v>-0.3</v>
      </c>
      <c r="F1972" s="1">
        <v>42978</v>
      </c>
      <c r="G1972" t="s">
        <v>462</v>
      </c>
      <c r="H1972" t="s">
        <v>525</v>
      </c>
      <c r="I1972" t="s">
        <v>464</v>
      </c>
      <c r="J1972">
        <v>163171</v>
      </c>
      <c r="K1972">
        <v>59620</v>
      </c>
      <c r="L1972">
        <v>280654</v>
      </c>
      <c r="Q1972" t="s">
        <v>465</v>
      </c>
      <c r="U1972">
        <v>8</v>
      </c>
      <c r="V1972">
        <v>17</v>
      </c>
      <c r="Y1972" t="s">
        <v>65</v>
      </c>
      <c r="Z1972">
        <v>345</v>
      </c>
      <c r="AA1972" t="s">
        <v>279</v>
      </c>
      <c r="AB1972" t="s">
        <v>21</v>
      </c>
      <c r="AC1972">
        <v>286</v>
      </c>
    </row>
    <row r="1973" spans="1:29" x14ac:dyDescent="0.25">
      <c r="A1973">
        <v>345</v>
      </c>
      <c r="B1973">
        <v>345102</v>
      </c>
      <c r="C1973">
        <v>6535</v>
      </c>
      <c r="D1973" t="str">
        <f>VLOOKUP(C1973,'Schedule 3'!A:M,13,FALSE)</f>
        <v>Operational/Non-Service Expenses</v>
      </c>
      <c r="E1973">
        <v>0.16</v>
      </c>
      <c r="F1973" s="1">
        <v>42978</v>
      </c>
      <c r="G1973" t="s">
        <v>462</v>
      </c>
      <c r="H1973" t="s">
        <v>526</v>
      </c>
      <c r="I1973" t="s">
        <v>464</v>
      </c>
      <c r="J1973">
        <v>163172</v>
      </c>
      <c r="K1973">
        <v>59620</v>
      </c>
      <c r="L1973">
        <v>280654</v>
      </c>
      <c r="Q1973" t="s">
        <v>465</v>
      </c>
      <c r="U1973">
        <v>8</v>
      </c>
      <c r="V1973">
        <v>17</v>
      </c>
      <c r="Y1973" t="s">
        <v>65</v>
      </c>
      <c r="Z1973">
        <v>345</v>
      </c>
      <c r="AA1973" t="s">
        <v>279</v>
      </c>
      <c r="AB1973" t="s">
        <v>21</v>
      </c>
      <c r="AC1973">
        <v>288</v>
      </c>
    </row>
    <row r="1974" spans="1:29" x14ac:dyDescent="0.25">
      <c r="A1974">
        <v>345</v>
      </c>
      <c r="B1974">
        <v>345102</v>
      </c>
      <c r="C1974">
        <v>6535</v>
      </c>
      <c r="D1974" t="str">
        <f>VLOOKUP(C1974,'Schedule 3'!A:M,13,FALSE)</f>
        <v>Operational/Non-Service Expenses</v>
      </c>
      <c r="E1974">
        <v>0.16</v>
      </c>
      <c r="F1974" s="1">
        <v>42978</v>
      </c>
      <c r="G1974" t="s">
        <v>462</v>
      </c>
      <c r="H1974" t="s">
        <v>512</v>
      </c>
      <c r="I1974" t="s">
        <v>464</v>
      </c>
      <c r="J1974">
        <v>163173</v>
      </c>
      <c r="K1974">
        <v>59620</v>
      </c>
      <c r="L1974">
        <v>280654</v>
      </c>
      <c r="Q1974" t="s">
        <v>465</v>
      </c>
      <c r="U1974">
        <v>8</v>
      </c>
      <c r="V1974">
        <v>17</v>
      </c>
      <c r="Y1974" t="s">
        <v>65</v>
      </c>
      <c r="Z1974">
        <v>345</v>
      </c>
      <c r="AA1974" t="s">
        <v>279</v>
      </c>
      <c r="AB1974" t="s">
        <v>21</v>
      </c>
      <c r="AC1974">
        <v>290</v>
      </c>
    </row>
    <row r="1975" spans="1:29" x14ac:dyDescent="0.25">
      <c r="A1975">
        <v>345</v>
      </c>
      <c r="B1975">
        <v>345102</v>
      </c>
      <c r="C1975">
        <v>6535</v>
      </c>
      <c r="D1975" t="str">
        <f>VLOOKUP(C1975,'Schedule 3'!A:M,13,FALSE)</f>
        <v>Operational/Non-Service Expenses</v>
      </c>
      <c r="E1975">
        <v>0.74</v>
      </c>
      <c r="F1975" s="1">
        <v>42978</v>
      </c>
      <c r="G1975" t="s">
        <v>462</v>
      </c>
      <c r="H1975" t="s">
        <v>526</v>
      </c>
      <c r="I1975" t="s">
        <v>464</v>
      </c>
      <c r="J1975">
        <v>163174</v>
      </c>
      <c r="K1975">
        <v>59620</v>
      </c>
      <c r="L1975">
        <v>280654</v>
      </c>
      <c r="Q1975" t="s">
        <v>465</v>
      </c>
      <c r="U1975">
        <v>8</v>
      </c>
      <c r="V1975">
        <v>17</v>
      </c>
      <c r="Y1975" t="s">
        <v>65</v>
      </c>
      <c r="Z1975">
        <v>345</v>
      </c>
      <c r="AA1975" t="s">
        <v>279</v>
      </c>
      <c r="AB1975" t="s">
        <v>21</v>
      </c>
      <c r="AC1975">
        <v>292</v>
      </c>
    </row>
    <row r="1976" spans="1:29" x14ac:dyDescent="0.25">
      <c r="A1976">
        <v>345</v>
      </c>
      <c r="B1976">
        <v>345102</v>
      </c>
      <c r="C1976">
        <v>6535</v>
      </c>
      <c r="D1976" t="str">
        <f>VLOOKUP(C1976,'Schedule 3'!A:M,13,FALSE)</f>
        <v>Operational/Non-Service Expenses</v>
      </c>
      <c r="E1976">
        <v>1.04</v>
      </c>
      <c r="F1976" s="1">
        <v>42978</v>
      </c>
      <c r="G1976" t="s">
        <v>462</v>
      </c>
      <c r="H1976" t="s">
        <v>524</v>
      </c>
      <c r="I1976" t="s">
        <v>464</v>
      </c>
      <c r="J1976">
        <v>163175</v>
      </c>
      <c r="K1976">
        <v>59620</v>
      </c>
      <c r="L1976">
        <v>280654</v>
      </c>
      <c r="Q1976" t="s">
        <v>465</v>
      </c>
      <c r="U1976">
        <v>8</v>
      </c>
      <c r="V1976">
        <v>17</v>
      </c>
      <c r="Y1976" t="s">
        <v>65</v>
      </c>
      <c r="Z1976">
        <v>345</v>
      </c>
      <c r="AA1976" t="s">
        <v>279</v>
      </c>
      <c r="AB1976" t="s">
        <v>21</v>
      </c>
      <c r="AC1976">
        <v>294</v>
      </c>
    </row>
    <row r="1977" spans="1:29" x14ac:dyDescent="0.25">
      <c r="A1977">
        <v>345</v>
      </c>
      <c r="B1977">
        <v>345101</v>
      </c>
      <c r="C1977">
        <v>6535</v>
      </c>
      <c r="D1977" t="str">
        <f>VLOOKUP(C1977,'Schedule 3'!A:M,13,FALSE)</f>
        <v>Operational/Non-Service Expenses</v>
      </c>
      <c r="E1977">
        <v>1.22</v>
      </c>
      <c r="F1977" s="1">
        <v>42978</v>
      </c>
      <c r="G1977" t="s">
        <v>462</v>
      </c>
      <c r="H1977" t="s">
        <v>527</v>
      </c>
      <c r="I1977" t="s">
        <v>464</v>
      </c>
      <c r="J1977">
        <v>1001757</v>
      </c>
      <c r="K1977">
        <v>59620</v>
      </c>
      <c r="L1977">
        <v>280654</v>
      </c>
      <c r="Q1977" t="s">
        <v>465</v>
      </c>
      <c r="U1977">
        <v>8</v>
      </c>
      <c r="V1977">
        <v>17</v>
      </c>
      <c r="Y1977" t="s">
        <v>65</v>
      </c>
      <c r="Z1977">
        <v>345</v>
      </c>
      <c r="AA1977" t="s">
        <v>279</v>
      </c>
      <c r="AB1977" t="s">
        <v>21</v>
      </c>
      <c r="AC1977">
        <v>296</v>
      </c>
    </row>
    <row r="1978" spans="1:29" x14ac:dyDescent="0.25">
      <c r="A1978">
        <v>345</v>
      </c>
      <c r="B1978">
        <v>345102</v>
      </c>
      <c r="C1978">
        <v>6535</v>
      </c>
      <c r="D1978" t="str">
        <f>VLOOKUP(C1978,'Schedule 3'!A:M,13,FALSE)</f>
        <v>Operational/Non-Service Expenses</v>
      </c>
      <c r="E1978">
        <v>4.0999999999999996</v>
      </c>
      <c r="F1978" s="1">
        <v>42978</v>
      </c>
      <c r="G1978" t="s">
        <v>462</v>
      </c>
      <c r="H1978" t="s">
        <v>528</v>
      </c>
      <c r="I1978" t="s">
        <v>464</v>
      </c>
      <c r="J1978">
        <v>1003456</v>
      </c>
      <c r="K1978">
        <v>59620</v>
      </c>
      <c r="L1978">
        <v>280654</v>
      </c>
      <c r="Q1978" t="s">
        <v>465</v>
      </c>
      <c r="U1978">
        <v>8</v>
      </c>
      <c r="V1978">
        <v>17</v>
      </c>
      <c r="Y1978" t="s">
        <v>65</v>
      </c>
      <c r="Z1978">
        <v>345</v>
      </c>
      <c r="AA1978" t="s">
        <v>279</v>
      </c>
      <c r="AB1978" t="s">
        <v>21</v>
      </c>
      <c r="AC1978">
        <v>298</v>
      </c>
    </row>
    <row r="1979" spans="1:29" x14ac:dyDescent="0.25">
      <c r="A1979">
        <v>345</v>
      </c>
      <c r="B1979">
        <v>345101</v>
      </c>
      <c r="C1979">
        <v>6535</v>
      </c>
      <c r="D1979" t="str">
        <f>VLOOKUP(C1979,'Schedule 3'!A:M,13,FALSE)</f>
        <v>Operational/Non-Service Expenses</v>
      </c>
      <c r="E1979">
        <v>0.39</v>
      </c>
      <c r="F1979" s="1">
        <v>42978</v>
      </c>
      <c r="G1979" t="s">
        <v>462</v>
      </c>
      <c r="H1979" t="s">
        <v>529</v>
      </c>
      <c r="I1979" t="s">
        <v>464</v>
      </c>
      <c r="J1979">
        <v>2001438</v>
      </c>
      <c r="K1979">
        <v>59620</v>
      </c>
      <c r="L1979">
        <v>280654</v>
      </c>
      <c r="Q1979" t="s">
        <v>465</v>
      </c>
      <c r="U1979">
        <v>8</v>
      </c>
      <c r="V1979">
        <v>17</v>
      </c>
      <c r="Y1979" t="s">
        <v>65</v>
      </c>
      <c r="Z1979">
        <v>345</v>
      </c>
      <c r="AA1979" t="s">
        <v>279</v>
      </c>
      <c r="AB1979" t="s">
        <v>21</v>
      </c>
      <c r="AC1979">
        <v>300</v>
      </c>
    </row>
    <row r="1980" spans="1:29" x14ac:dyDescent="0.25">
      <c r="A1980">
        <v>345</v>
      </c>
      <c r="B1980">
        <v>345101</v>
      </c>
      <c r="C1980">
        <v>6540</v>
      </c>
      <c r="D1980" t="str">
        <f>VLOOKUP(C1980,'Schedule 3'!A:M,13,FALSE)</f>
        <v>Operational/Non-Service Expenses</v>
      </c>
      <c r="E1980">
        <v>14.25</v>
      </c>
      <c r="F1980" s="1">
        <v>42978</v>
      </c>
      <c r="G1980" t="s">
        <v>462</v>
      </c>
      <c r="H1980" t="s">
        <v>530</v>
      </c>
      <c r="I1980" t="s">
        <v>464</v>
      </c>
      <c r="J1980">
        <v>20911</v>
      </c>
      <c r="K1980">
        <v>59620</v>
      </c>
      <c r="L1980">
        <v>280654</v>
      </c>
      <c r="Q1980" t="s">
        <v>465</v>
      </c>
      <c r="U1980">
        <v>8</v>
      </c>
      <c r="V1980">
        <v>17</v>
      </c>
      <c r="Y1980" t="s">
        <v>65</v>
      </c>
      <c r="Z1980">
        <v>345</v>
      </c>
      <c r="AA1980" t="s">
        <v>279</v>
      </c>
      <c r="AB1980" t="s">
        <v>21</v>
      </c>
      <c r="AC1980">
        <v>302</v>
      </c>
    </row>
    <row r="1981" spans="1:29" x14ac:dyDescent="0.25">
      <c r="A1981">
        <v>345</v>
      </c>
      <c r="B1981">
        <v>345102</v>
      </c>
      <c r="C1981">
        <v>6540</v>
      </c>
      <c r="D1981" t="str">
        <f>VLOOKUP(C1981,'Schedule 3'!A:M,13,FALSE)</f>
        <v>Operational/Non-Service Expenses</v>
      </c>
      <c r="E1981">
        <v>135.43</v>
      </c>
      <c r="F1981" s="1">
        <v>42978</v>
      </c>
      <c r="G1981" t="s">
        <v>462</v>
      </c>
      <c r="H1981" t="s">
        <v>531</v>
      </c>
      <c r="I1981" t="s">
        <v>464</v>
      </c>
      <c r="J1981">
        <v>25303</v>
      </c>
      <c r="K1981">
        <v>59620</v>
      </c>
      <c r="L1981">
        <v>280654</v>
      </c>
      <c r="Q1981" t="s">
        <v>465</v>
      </c>
      <c r="U1981">
        <v>8</v>
      </c>
      <c r="V1981">
        <v>17</v>
      </c>
      <c r="Y1981" t="s">
        <v>65</v>
      </c>
      <c r="Z1981">
        <v>345</v>
      </c>
      <c r="AA1981" t="s">
        <v>279</v>
      </c>
      <c r="AB1981" t="s">
        <v>21</v>
      </c>
      <c r="AC1981">
        <v>304</v>
      </c>
    </row>
    <row r="1982" spans="1:29" x14ac:dyDescent="0.25">
      <c r="A1982">
        <v>345</v>
      </c>
      <c r="B1982">
        <v>345102</v>
      </c>
      <c r="C1982">
        <v>6540</v>
      </c>
      <c r="D1982" t="str">
        <f>VLOOKUP(C1982,'Schedule 3'!A:M,13,FALSE)</f>
        <v>Operational/Non-Service Expenses</v>
      </c>
      <c r="E1982">
        <v>100.64</v>
      </c>
      <c r="F1982" s="1">
        <v>42978</v>
      </c>
      <c r="G1982" t="s">
        <v>462</v>
      </c>
      <c r="H1982" t="s">
        <v>532</v>
      </c>
      <c r="I1982" t="s">
        <v>464</v>
      </c>
      <c r="J1982">
        <v>97906</v>
      </c>
      <c r="K1982">
        <v>59620</v>
      </c>
      <c r="L1982">
        <v>280654</v>
      </c>
      <c r="Q1982" t="s">
        <v>465</v>
      </c>
      <c r="U1982">
        <v>8</v>
      </c>
      <c r="V1982">
        <v>17</v>
      </c>
      <c r="Y1982" t="s">
        <v>65</v>
      </c>
      <c r="Z1982">
        <v>345</v>
      </c>
      <c r="AA1982" t="s">
        <v>279</v>
      </c>
      <c r="AB1982" t="s">
        <v>21</v>
      </c>
      <c r="AC1982">
        <v>306</v>
      </c>
    </row>
    <row r="1983" spans="1:29" x14ac:dyDescent="0.25">
      <c r="A1983">
        <v>345</v>
      </c>
      <c r="B1983">
        <v>345101</v>
      </c>
      <c r="C1983">
        <v>6540</v>
      </c>
      <c r="D1983" t="str">
        <f>VLOOKUP(C1983,'Schedule 3'!A:M,13,FALSE)</f>
        <v>Operational/Non-Service Expenses</v>
      </c>
      <c r="E1983">
        <v>183.66</v>
      </c>
      <c r="F1983" s="1">
        <v>42978</v>
      </c>
      <c r="G1983" t="s">
        <v>462</v>
      </c>
      <c r="H1983" t="s">
        <v>463</v>
      </c>
      <c r="I1983" t="s">
        <v>464</v>
      </c>
      <c r="J1983">
        <v>108598</v>
      </c>
      <c r="K1983">
        <v>59620</v>
      </c>
      <c r="L1983">
        <v>280654</v>
      </c>
      <c r="Q1983" t="s">
        <v>465</v>
      </c>
      <c r="U1983">
        <v>8</v>
      </c>
      <c r="V1983">
        <v>17</v>
      </c>
      <c r="Y1983" t="s">
        <v>65</v>
      </c>
      <c r="Z1983">
        <v>345</v>
      </c>
      <c r="AA1983" t="s">
        <v>279</v>
      </c>
      <c r="AB1983" t="s">
        <v>21</v>
      </c>
      <c r="AC1983">
        <v>308</v>
      </c>
    </row>
    <row r="1984" spans="1:29" x14ac:dyDescent="0.25">
      <c r="A1984">
        <v>345</v>
      </c>
      <c r="B1984">
        <v>345102</v>
      </c>
      <c r="C1984">
        <v>6540</v>
      </c>
      <c r="D1984" t="str">
        <f>VLOOKUP(C1984,'Schedule 3'!A:M,13,FALSE)</f>
        <v>Operational/Non-Service Expenses</v>
      </c>
      <c r="E1984">
        <v>783.58</v>
      </c>
      <c r="F1984" s="1">
        <v>42978</v>
      </c>
      <c r="G1984" t="s">
        <v>462</v>
      </c>
      <c r="H1984" t="s">
        <v>463</v>
      </c>
      <c r="I1984" t="s">
        <v>464</v>
      </c>
      <c r="J1984">
        <v>108618</v>
      </c>
      <c r="K1984">
        <v>59620</v>
      </c>
      <c r="L1984">
        <v>280654</v>
      </c>
      <c r="Q1984" t="s">
        <v>465</v>
      </c>
      <c r="U1984">
        <v>8</v>
      </c>
      <c r="V1984">
        <v>17</v>
      </c>
      <c r="Y1984" t="s">
        <v>65</v>
      </c>
      <c r="Z1984">
        <v>345</v>
      </c>
      <c r="AA1984" t="s">
        <v>279</v>
      </c>
      <c r="AB1984" t="s">
        <v>21</v>
      </c>
      <c r="AC1984">
        <v>310</v>
      </c>
    </row>
    <row r="1985" spans="1:29" x14ac:dyDescent="0.25">
      <c r="A1985">
        <v>345</v>
      </c>
      <c r="B1985">
        <v>345101</v>
      </c>
      <c r="C1985">
        <v>6540</v>
      </c>
      <c r="D1985" t="str">
        <f>VLOOKUP(C1985,'Schedule 3'!A:M,13,FALSE)</f>
        <v>Operational/Non-Service Expenses</v>
      </c>
      <c r="E1985">
        <v>1.59</v>
      </c>
      <c r="F1985" s="1">
        <v>42978</v>
      </c>
      <c r="G1985" t="s">
        <v>462</v>
      </c>
      <c r="H1985" t="s">
        <v>533</v>
      </c>
      <c r="I1985" t="s">
        <v>464</v>
      </c>
      <c r="J1985">
        <v>163103</v>
      </c>
      <c r="K1985">
        <v>59620</v>
      </c>
      <c r="L1985">
        <v>280654</v>
      </c>
      <c r="Q1985" t="s">
        <v>465</v>
      </c>
      <c r="U1985">
        <v>8</v>
      </c>
      <c r="V1985">
        <v>17</v>
      </c>
      <c r="Y1985" t="s">
        <v>65</v>
      </c>
      <c r="Z1985">
        <v>345</v>
      </c>
      <c r="AA1985" t="s">
        <v>279</v>
      </c>
      <c r="AB1985" t="s">
        <v>21</v>
      </c>
      <c r="AC1985">
        <v>312</v>
      </c>
    </row>
    <row r="1986" spans="1:29" x14ac:dyDescent="0.25">
      <c r="A1986">
        <v>345</v>
      </c>
      <c r="B1986">
        <v>345101</v>
      </c>
      <c r="C1986">
        <v>6540</v>
      </c>
      <c r="D1986" t="str">
        <f>VLOOKUP(C1986,'Schedule 3'!A:M,13,FALSE)</f>
        <v>Operational/Non-Service Expenses</v>
      </c>
      <c r="E1986">
        <v>1.79</v>
      </c>
      <c r="F1986" s="1">
        <v>42978</v>
      </c>
      <c r="G1986" t="s">
        <v>462</v>
      </c>
      <c r="H1986" t="s">
        <v>534</v>
      </c>
      <c r="I1986" t="s">
        <v>464</v>
      </c>
      <c r="J1986">
        <v>163104</v>
      </c>
      <c r="K1986">
        <v>59620</v>
      </c>
      <c r="L1986">
        <v>280654</v>
      </c>
      <c r="Q1986" t="s">
        <v>465</v>
      </c>
      <c r="U1986">
        <v>8</v>
      </c>
      <c r="V1986">
        <v>17</v>
      </c>
      <c r="Y1986" t="s">
        <v>65</v>
      </c>
      <c r="Z1986">
        <v>345</v>
      </c>
      <c r="AA1986" t="s">
        <v>279</v>
      </c>
      <c r="AB1986" t="s">
        <v>21</v>
      </c>
      <c r="AC1986">
        <v>314</v>
      </c>
    </row>
    <row r="1987" spans="1:29" x14ac:dyDescent="0.25">
      <c r="A1987">
        <v>345</v>
      </c>
      <c r="B1987">
        <v>345101</v>
      </c>
      <c r="C1987">
        <v>6540</v>
      </c>
      <c r="D1987" t="str">
        <f>VLOOKUP(C1987,'Schedule 3'!A:M,13,FALSE)</f>
        <v>Operational/Non-Service Expenses</v>
      </c>
      <c r="E1987">
        <v>1.81</v>
      </c>
      <c r="F1987" s="1">
        <v>42978</v>
      </c>
      <c r="G1987" t="s">
        <v>462</v>
      </c>
      <c r="H1987" t="s">
        <v>475</v>
      </c>
      <c r="I1987" t="s">
        <v>464</v>
      </c>
      <c r="J1987">
        <v>163105</v>
      </c>
      <c r="K1987">
        <v>59620</v>
      </c>
      <c r="L1987">
        <v>280654</v>
      </c>
      <c r="Q1987" t="s">
        <v>465</v>
      </c>
      <c r="U1987">
        <v>8</v>
      </c>
      <c r="V1987">
        <v>17</v>
      </c>
      <c r="Y1987" t="s">
        <v>65</v>
      </c>
      <c r="Z1987">
        <v>345</v>
      </c>
      <c r="AA1987" t="s">
        <v>279</v>
      </c>
      <c r="AB1987" t="s">
        <v>21</v>
      </c>
      <c r="AC1987">
        <v>316</v>
      </c>
    </row>
    <row r="1988" spans="1:29" x14ac:dyDescent="0.25">
      <c r="A1988">
        <v>345</v>
      </c>
      <c r="B1988">
        <v>345102</v>
      </c>
      <c r="C1988">
        <v>6540</v>
      </c>
      <c r="D1988" t="str">
        <f>VLOOKUP(C1988,'Schedule 3'!A:M,13,FALSE)</f>
        <v>Operational/Non-Service Expenses</v>
      </c>
      <c r="E1988">
        <v>5.08</v>
      </c>
      <c r="F1988" s="1">
        <v>42978</v>
      </c>
      <c r="G1988" t="s">
        <v>462</v>
      </c>
      <c r="H1988" t="s">
        <v>508</v>
      </c>
      <c r="I1988" t="s">
        <v>464</v>
      </c>
      <c r="J1988">
        <v>163176</v>
      </c>
      <c r="K1988">
        <v>59620</v>
      </c>
      <c r="L1988">
        <v>280654</v>
      </c>
      <c r="Q1988" t="s">
        <v>465</v>
      </c>
      <c r="U1988">
        <v>8</v>
      </c>
      <c r="V1988">
        <v>17</v>
      </c>
      <c r="Y1988" t="s">
        <v>65</v>
      </c>
      <c r="Z1988">
        <v>345</v>
      </c>
      <c r="AA1988" t="s">
        <v>279</v>
      </c>
      <c r="AB1988" t="s">
        <v>21</v>
      </c>
      <c r="AC1988">
        <v>318</v>
      </c>
    </row>
    <row r="1989" spans="1:29" x14ac:dyDescent="0.25">
      <c r="A1989">
        <v>345</v>
      </c>
      <c r="B1989">
        <v>345101</v>
      </c>
      <c r="C1989">
        <v>6540</v>
      </c>
      <c r="D1989" t="str">
        <f>VLOOKUP(C1989,'Schedule 3'!A:M,13,FALSE)</f>
        <v>Operational/Non-Service Expenses</v>
      </c>
      <c r="E1989">
        <v>10.89</v>
      </c>
      <c r="F1989" s="1">
        <v>42978</v>
      </c>
      <c r="G1989" t="s">
        <v>462</v>
      </c>
      <c r="H1989" t="s">
        <v>535</v>
      </c>
      <c r="I1989" t="s">
        <v>464</v>
      </c>
      <c r="J1989">
        <v>2000528</v>
      </c>
      <c r="K1989">
        <v>59620</v>
      </c>
      <c r="L1989">
        <v>280654</v>
      </c>
      <c r="Q1989" t="s">
        <v>465</v>
      </c>
      <c r="U1989">
        <v>8</v>
      </c>
      <c r="V1989">
        <v>17</v>
      </c>
      <c r="Y1989" t="s">
        <v>65</v>
      </c>
      <c r="Z1989">
        <v>345</v>
      </c>
      <c r="AA1989" t="s">
        <v>279</v>
      </c>
      <c r="AB1989" t="s">
        <v>21</v>
      </c>
      <c r="AC1989">
        <v>320</v>
      </c>
    </row>
    <row r="1990" spans="1:29" x14ac:dyDescent="0.25">
      <c r="A1990">
        <v>345</v>
      </c>
      <c r="B1990">
        <v>345102</v>
      </c>
      <c r="C1990">
        <v>6540</v>
      </c>
      <c r="D1990" t="str">
        <f>VLOOKUP(C1990,'Schedule 3'!A:M,13,FALSE)</f>
        <v>Operational/Non-Service Expenses</v>
      </c>
      <c r="E1990">
        <v>21.5</v>
      </c>
      <c r="F1990" s="1">
        <v>42978</v>
      </c>
      <c r="G1990" t="s">
        <v>462</v>
      </c>
      <c r="H1990" t="s">
        <v>536</v>
      </c>
      <c r="I1990" t="s">
        <v>464</v>
      </c>
      <c r="J1990">
        <v>2000556</v>
      </c>
      <c r="K1990">
        <v>59620</v>
      </c>
      <c r="L1990">
        <v>280654</v>
      </c>
      <c r="Q1990" t="s">
        <v>465</v>
      </c>
      <c r="U1990">
        <v>8</v>
      </c>
      <c r="V1990">
        <v>17</v>
      </c>
      <c r="Y1990" t="s">
        <v>65</v>
      </c>
      <c r="Z1990">
        <v>345</v>
      </c>
      <c r="AA1990" t="s">
        <v>279</v>
      </c>
      <c r="AB1990" t="s">
        <v>21</v>
      </c>
      <c r="AC1990">
        <v>322</v>
      </c>
    </row>
    <row r="1991" spans="1:29" x14ac:dyDescent="0.25">
      <c r="A1991">
        <v>345</v>
      </c>
      <c r="B1991">
        <v>345101</v>
      </c>
      <c r="C1991">
        <v>6540</v>
      </c>
      <c r="D1991" t="str">
        <f>VLOOKUP(C1991,'Schedule 3'!A:M,13,FALSE)</f>
        <v>Operational/Non-Service Expenses</v>
      </c>
      <c r="E1991">
        <v>1.69</v>
      </c>
      <c r="F1991" s="1">
        <v>42978</v>
      </c>
      <c r="G1991" t="s">
        <v>462</v>
      </c>
      <c r="H1991" t="s">
        <v>535</v>
      </c>
      <c r="I1991" t="s">
        <v>464</v>
      </c>
      <c r="J1991">
        <v>2000603</v>
      </c>
      <c r="K1991">
        <v>59620</v>
      </c>
      <c r="L1991">
        <v>280654</v>
      </c>
      <c r="Q1991" t="s">
        <v>465</v>
      </c>
      <c r="U1991">
        <v>8</v>
      </c>
      <c r="V1991">
        <v>17</v>
      </c>
      <c r="Y1991" t="s">
        <v>65</v>
      </c>
      <c r="Z1991">
        <v>345</v>
      </c>
      <c r="AA1991" t="s">
        <v>279</v>
      </c>
      <c r="AB1991" t="s">
        <v>21</v>
      </c>
      <c r="AC1991">
        <v>324</v>
      </c>
    </row>
    <row r="1992" spans="1:29" x14ac:dyDescent="0.25">
      <c r="A1992">
        <v>345</v>
      </c>
      <c r="B1992">
        <v>345100</v>
      </c>
      <c r="C1992">
        <v>6545</v>
      </c>
      <c r="D1992" t="str">
        <f>VLOOKUP(C1992,'Schedule 3'!A:M,13,FALSE)</f>
        <v>Operational/Non-Service Expenses</v>
      </c>
      <c r="E1992">
        <v>37.54</v>
      </c>
      <c r="F1992" s="1">
        <v>42978</v>
      </c>
      <c r="G1992" t="s">
        <v>462</v>
      </c>
      <c r="H1992" t="s">
        <v>537</v>
      </c>
      <c r="I1992" t="s">
        <v>464</v>
      </c>
      <c r="J1992">
        <v>93262</v>
      </c>
      <c r="K1992">
        <v>59620</v>
      </c>
      <c r="L1992">
        <v>280654</v>
      </c>
      <c r="Q1992" t="s">
        <v>465</v>
      </c>
      <c r="U1992">
        <v>8</v>
      </c>
      <c r="V1992">
        <v>17</v>
      </c>
      <c r="Y1992" t="s">
        <v>65</v>
      </c>
      <c r="Z1992">
        <v>345</v>
      </c>
      <c r="AA1992" t="s">
        <v>279</v>
      </c>
      <c r="AB1992" t="s">
        <v>21</v>
      </c>
      <c r="AC1992">
        <v>326</v>
      </c>
    </row>
    <row r="1993" spans="1:29" x14ac:dyDescent="0.25">
      <c r="A1993">
        <v>345</v>
      </c>
      <c r="B1993">
        <v>345101</v>
      </c>
      <c r="C1993">
        <v>6545</v>
      </c>
      <c r="D1993" t="str">
        <f>VLOOKUP(C1993,'Schedule 3'!A:M,13,FALSE)</f>
        <v>Operational/Non-Service Expenses</v>
      </c>
      <c r="E1993">
        <v>90.67</v>
      </c>
      <c r="F1993" s="1">
        <v>42978</v>
      </c>
      <c r="G1993" t="s">
        <v>462</v>
      </c>
      <c r="H1993" t="s">
        <v>537</v>
      </c>
      <c r="I1993" t="s">
        <v>464</v>
      </c>
      <c r="J1993">
        <v>93263</v>
      </c>
      <c r="K1993">
        <v>59620</v>
      </c>
      <c r="L1993">
        <v>280654</v>
      </c>
      <c r="Q1993" t="s">
        <v>465</v>
      </c>
      <c r="U1993">
        <v>8</v>
      </c>
      <c r="V1993">
        <v>17</v>
      </c>
      <c r="Y1993" t="s">
        <v>65</v>
      </c>
      <c r="Z1993">
        <v>345</v>
      </c>
      <c r="AA1993" t="s">
        <v>279</v>
      </c>
      <c r="AB1993" t="s">
        <v>21</v>
      </c>
      <c r="AC1993">
        <v>328</v>
      </c>
    </row>
    <row r="1994" spans="1:29" x14ac:dyDescent="0.25">
      <c r="A1994">
        <v>345</v>
      </c>
      <c r="B1994">
        <v>345102</v>
      </c>
      <c r="C1994">
        <v>6545</v>
      </c>
      <c r="D1994" t="str">
        <f>VLOOKUP(C1994,'Schedule 3'!A:M,13,FALSE)</f>
        <v>Operational/Non-Service Expenses</v>
      </c>
      <c r="E1994">
        <v>342.96</v>
      </c>
      <c r="F1994" s="1">
        <v>42978</v>
      </c>
      <c r="G1994" t="s">
        <v>462</v>
      </c>
      <c r="H1994" t="s">
        <v>537</v>
      </c>
      <c r="I1994" t="s">
        <v>464</v>
      </c>
      <c r="J1994">
        <v>93264</v>
      </c>
      <c r="K1994">
        <v>59620</v>
      </c>
      <c r="L1994">
        <v>280654</v>
      </c>
      <c r="Q1994" t="s">
        <v>465</v>
      </c>
      <c r="U1994">
        <v>8</v>
      </c>
      <c r="V1994">
        <v>17</v>
      </c>
      <c r="Y1994" t="s">
        <v>65</v>
      </c>
      <c r="Z1994">
        <v>345</v>
      </c>
      <c r="AA1994" t="s">
        <v>279</v>
      </c>
      <c r="AB1994" t="s">
        <v>21</v>
      </c>
      <c r="AC1994">
        <v>330</v>
      </c>
    </row>
    <row r="1995" spans="1:29" x14ac:dyDescent="0.25">
      <c r="A1995">
        <v>345</v>
      </c>
      <c r="B1995">
        <v>345101</v>
      </c>
      <c r="C1995">
        <v>6545</v>
      </c>
      <c r="D1995" t="str">
        <f>VLOOKUP(C1995,'Schedule 3'!A:M,13,FALSE)</f>
        <v>Operational/Non-Service Expenses</v>
      </c>
      <c r="E1995">
        <v>31.55</v>
      </c>
      <c r="F1995" s="1">
        <v>42978</v>
      </c>
      <c r="G1995" t="s">
        <v>462</v>
      </c>
      <c r="H1995" t="s">
        <v>463</v>
      </c>
      <c r="I1995" t="s">
        <v>464</v>
      </c>
      <c r="J1995">
        <v>108599</v>
      </c>
      <c r="K1995">
        <v>59620</v>
      </c>
      <c r="L1995">
        <v>280654</v>
      </c>
      <c r="Q1995" t="s">
        <v>465</v>
      </c>
      <c r="U1995">
        <v>8</v>
      </c>
      <c r="V1995">
        <v>17</v>
      </c>
      <c r="Y1995" t="s">
        <v>65</v>
      </c>
      <c r="Z1995">
        <v>345</v>
      </c>
      <c r="AA1995" t="s">
        <v>279</v>
      </c>
      <c r="AB1995" t="s">
        <v>21</v>
      </c>
      <c r="AC1995">
        <v>332</v>
      </c>
    </row>
    <row r="1996" spans="1:29" x14ac:dyDescent="0.25">
      <c r="A1996">
        <v>345</v>
      </c>
      <c r="B1996">
        <v>345102</v>
      </c>
      <c r="C1996">
        <v>6545</v>
      </c>
      <c r="D1996" t="str">
        <f>VLOOKUP(C1996,'Schedule 3'!A:M,13,FALSE)</f>
        <v>Operational/Non-Service Expenses</v>
      </c>
      <c r="E1996">
        <v>302.98</v>
      </c>
      <c r="F1996" s="1">
        <v>42978</v>
      </c>
      <c r="G1996" t="s">
        <v>462</v>
      </c>
      <c r="H1996" t="s">
        <v>463</v>
      </c>
      <c r="I1996" t="s">
        <v>464</v>
      </c>
      <c r="J1996">
        <v>108619</v>
      </c>
      <c r="K1996">
        <v>59620</v>
      </c>
      <c r="L1996">
        <v>280654</v>
      </c>
      <c r="Q1996" t="s">
        <v>465</v>
      </c>
      <c r="U1996">
        <v>8</v>
      </c>
      <c r="V1996">
        <v>17</v>
      </c>
      <c r="Y1996" t="s">
        <v>65</v>
      </c>
      <c r="Z1996">
        <v>345</v>
      </c>
      <c r="AA1996" t="s">
        <v>279</v>
      </c>
      <c r="AB1996" t="s">
        <v>21</v>
      </c>
      <c r="AC1996">
        <v>334</v>
      </c>
    </row>
    <row r="1997" spans="1:29" x14ac:dyDescent="0.25">
      <c r="A1997">
        <v>345</v>
      </c>
      <c r="B1997">
        <v>345101</v>
      </c>
      <c r="C1997">
        <v>6545</v>
      </c>
      <c r="D1997" t="str">
        <f>VLOOKUP(C1997,'Schedule 3'!A:M,13,FALSE)</f>
        <v>Operational/Non-Service Expenses</v>
      </c>
      <c r="E1997">
        <v>0.41</v>
      </c>
      <c r="F1997" s="1">
        <v>42978</v>
      </c>
      <c r="G1997" t="s">
        <v>462</v>
      </c>
      <c r="H1997" t="s">
        <v>492</v>
      </c>
      <c r="I1997" t="s">
        <v>464</v>
      </c>
      <c r="J1997">
        <v>163106</v>
      </c>
      <c r="K1997">
        <v>59620</v>
      </c>
      <c r="L1997">
        <v>280654</v>
      </c>
      <c r="Q1997" t="s">
        <v>465</v>
      </c>
      <c r="U1997">
        <v>8</v>
      </c>
      <c r="V1997">
        <v>17</v>
      </c>
      <c r="Y1997" t="s">
        <v>65</v>
      </c>
      <c r="Z1997">
        <v>345</v>
      </c>
      <c r="AA1997" t="s">
        <v>279</v>
      </c>
      <c r="AB1997" t="s">
        <v>21</v>
      </c>
      <c r="AC1997">
        <v>336</v>
      </c>
    </row>
    <row r="1998" spans="1:29" x14ac:dyDescent="0.25">
      <c r="A1998">
        <v>345</v>
      </c>
      <c r="B1998">
        <v>345101</v>
      </c>
      <c r="C1998">
        <v>6545</v>
      </c>
      <c r="D1998" t="str">
        <f>VLOOKUP(C1998,'Schedule 3'!A:M,13,FALSE)</f>
        <v>Operational/Non-Service Expenses</v>
      </c>
      <c r="E1998">
        <v>0.52</v>
      </c>
      <c r="F1998" s="1">
        <v>42978</v>
      </c>
      <c r="G1998" t="s">
        <v>462</v>
      </c>
      <c r="H1998" t="s">
        <v>479</v>
      </c>
      <c r="I1998" t="s">
        <v>464</v>
      </c>
      <c r="J1998">
        <v>163107</v>
      </c>
      <c r="K1998">
        <v>59620</v>
      </c>
      <c r="L1998">
        <v>280654</v>
      </c>
      <c r="Q1998" t="s">
        <v>465</v>
      </c>
      <c r="U1998">
        <v>8</v>
      </c>
      <c r="V1998">
        <v>17</v>
      </c>
      <c r="Y1998" t="s">
        <v>65</v>
      </c>
      <c r="Z1998">
        <v>345</v>
      </c>
      <c r="AA1998" t="s">
        <v>279</v>
      </c>
      <c r="AB1998" t="s">
        <v>21</v>
      </c>
      <c r="AC1998">
        <v>338</v>
      </c>
    </row>
    <row r="1999" spans="1:29" x14ac:dyDescent="0.25">
      <c r="A1999">
        <v>345</v>
      </c>
      <c r="B1999">
        <v>345101</v>
      </c>
      <c r="C1999">
        <v>6545</v>
      </c>
      <c r="D1999" t="str">
        <f>VLOOKUP(C1999,'Schedule 3'!A:M,13,FALSE)</f>
        <v>Operational/Non-Service Expenses</v>
      </c>
      <c r="E1999">
        <v>4.1900000000000004</v>
      </c>
      <c r="F1999" s="1">
        <v>42978</v>
      </c>
      <c r="G1999" t="s">
        <v>462</v>
      </c>
      <c r="H1999" t="s">
        <v>480</v>
      </c>
      <c r="I1999" t="s">
        <v>464</v>
      </c>
      <c r="J1999">
        <v>163108</v>
      </c>
      <c r="K1999">
        <v>59620</v>
      </c>
      <c r="L1999">
        <v>280654</v>
      </c>
      <c r="Q1999" t="s">
        <v>465</v>
      </c>
      <c r="U1999">
        <v>8</v>
      </c>
      <c r="V1999">
        <v>17</v>
      </c>
      <c r="Y1999" t="s">
        <v>65</v>
      </c>
      <c r="Z1999">
        <v>345</v>
      </c>
      <c r="AA1999" t="s">
        <v>279</v>
      </c>
      <c r="AB1999" t="s">
        <v>21</v>
      </c>
      <c r="AC1999">
        <v>340</v>
      </c>
    </row>
    <row r="2000" spans="1:29" x14ac:dyDescent="0.25">
      <c r="A2000">
        <v>345</v>
      </c>
      <c r="B2000">
        <v>345102</v>
      </c>
      <c r="C2000">
        <v>6545</v>
      </c>
      <c r="D2000" t="str">
        <f>VLOOKUP(C2000,'Schedule 3'!A:M,13,FALSE)</f>
        <v>Operational/Non-Service Expenses</v>
      </c>
      <c r="E2000">
        <v>0.35</v>
      </c>
      <c r="F2000" s="1">
        <v>42978</v>
      </c>
      <c r="G2000" t="s">
        <v>462</v>
      </c>
      <c r="H2000" t="s">
        <v>478</v>
      </c>
      <c r="I2000" t="s">
        <v>464</v>
      </c>
      <c r="J2000">
        <v>163177</v>
      </c>
      <c r="K2000">
        <v>59620</v>
      </c>
      <c r="L2000">
        <v>280654</v>
      </c>
      <c r="Q2000" t="s">
        <v>465</v>
      </c>
      <c r="U2000">
        <v>8</v>
      </c>
      <c r="V2000">
        <v>17</v>
      </c>
      <c r="Y2000" t="s">
        <v>65</v>
      </c>
      <c r="Z2000">
        <v>345</v>
      </c>
      <c r="AA2000" t="s">
        <v>279</v>
      </c>
      <c r="AB2000" t="s">
        <v>21</v>
      </c>
      <c r="AC2000">
        <v>342</v>
      </c>
    </row>
    <row r="2001" spans="1:29" x14ac:dyDescent="0.25">
      <c r="A2001">
        <v>345</v>
      </c>
      <c r="B2001">
        <v>345102</v>
      </c>
      <c r="C2001">
        <v>6545</v>
      </c>
      <c r="D2001" t="str">
        <f>VLOOKUP(C2001,'Schedule 3'!A:M,13,FALSE)</f>
        <v>Operational/Non-Service Expenses</v>
      </c>
      <c r="E2001">
        <v>0.57999999999999996</v>
      </c>
      <c r="F2001" s="1">
        <v>42978</v>
      </c>
      <c r="G2001" t="s">
        <v>462</v>
      </c>
      <c r="H2001" t="s">
        <v>500</v>
      </c>
      <c r="I2001" t="s">
        <v>464</v>
      </c>
      <c r="J2001">
        <v>163178</v>
      </c>
      <c r="K2001">
        <v>59620</v>
      </c>
      <c r="L2001">
        <v>280654</v>
      </c>
      <c r="Q2001" t="s">
        <v>465</v>
      </c>
      <c r="U2001">
        <v>8</v>
      </c>
      <c r="V2001">
        <v>17</v>
      </c>
      <c r="Y2001" t="s">
        <v>65</v>
      </c>
      <c r="Z2001">
        <v>345</v>
      </c>
      <c r="AA2001" t="s">
        <v>279</v>
      </c>
      <c r="AB2001" t="s">
        <v>21</v>
      </c>
      <c r="AC2001">
        <v>344</v>
      </c>
    </row>
    <row r="2002" spans="1:29" x14ac:dyDescent="0.25">
      <c r="A2002">
        <v>345</v>
      </c>
      <c r="B2002">
        <v>345102</v>
      </c>
      <c r="C2002">
        <v>6545</v>
      </c>
      <c r="D2002" t="str">
        <f>VLOOKUP(C2002,'Schedule 3'!A:M,13,FALSE)</f>
        <v>Operational/Non-Service Expenses</v>
      </c>
      <c r="E2002">
        <v>2.21</v>
      </c>
      <c r="F2002" s="1">
        <v>42978</v>
      </c>
      <c r="G2002" t="s">
        <v>462</v>
      </c>
      <c r="H2002" t="s">
        <v>480</v>
      </c>
      <c r="I2002" t="s">
        <v>464</v>
      </c>
      <c r="J2002">
        <v>163179</v>
      </c>
      <c r="K2002">
        <v>59620</v>
      </c>
      <c r="L2002">
        <v>280654</v>
      </c>
      <c r="Q2002" t="s">
        <v>465</v>
      </c>
      <c r="U2002">
        <v>8</v>
      </c>
      <c r="V2002">
        <v>17</v>
      </c>
      <c r="Y2002" t="s">
        <v>65</v>
      </c>
      <c r="Z2002">
        <v>345</v>
      </c>
      <c r="AA2002" t="s">
        <v>279</v>
      </c>
      <c r="AB2002" t="s">
        <v>21</v>
      </c>
      <c r="AC2002">
        <v>346</v>
      </c>
    </row>
    <row r="2003" spans="1:29" x14ac:dyDescent="0.25">
      <c r="A2003">
        <v>345</v>
      </c>
      <c r="B2003">
        <v>345102</v>
      </c>
      <c r="C2003">
        <v>6545</v>
      </c>
      <c r="D2003" t="str">
        <f>VLOOKUP(C2003,'Schedule 3'!A:M,13,FALSE)</f>
        <v>Operational/Non-Service Expenses</v>
      </c>
      <c r="E2003">
        <v>3.31</v>
      </c>
      <c r="F2003" s="1">
        <v>42978</v>
      </c>
      <c r="G2003" t="s">
        <v>462</v>
      </c>
      <c r="H2003" t="s">
        <v>492</v>
      </c>
      <c r="I2003" t="s">
        <v>464</v>
      </c>
      <c r="J2003">
        <v>163180</v>
      </c>
      <c r="K2003">
        <v>59620</v>
      </c>
      <c r="L2003">
        <v>280654</v>
      </c>
      <c r="Q2003" t="s">
        <v>465</v>
      </c>
      <c r="U2003">
        <v>8</v>
      </c>
      <c r="V2003">
        <v>17</v>
      </c>
      <c r="Y2003" t="s">
        <v>65</v>
      </c>
      <c r="Z2003">
        <v>345</v>
      </c>
      <c r="AA2003" t="s">
        <v>279</v>
      </c>
      <c r="AB2003" t="s">
        <v>21</v>
      </c>
      <c r="AC2003">
        <v>348</v>
      </c>
    </row>
    <row r="2004" spans="1:29" x14ac:dyDescent="0.25">
      <c r="A2004">
        <v>345</v>
      </c>
      <c r="B2004">
        <v>345102</v>
      </c>
      <c r="C2004">
        <v>6545</v>
      </c>
      <c r="D2004" t="str">
        <f>VLOOKUP(C2004,'Schedule 3'!A:M,13,FALSE)</f>
        <v>Operational/Non-Service Expenses</v>
      </c>
      <c r="E2004">
        <v>4.55</v>
      </c>
      <c r="F2004" s="1">
        <v>42978</v>
      </c>
      <c r="G2004" t="s">
        <v>462</v>
      </c>
      <c r="H2004" t="s">
        <v>479</v>
      </c>
      <c r="I2004" t="s">
        <v>464</v>
      </c>
      <c r="J2004">
        <v>163181</v>
      </c>
      <c r="K2004">
        <v>59620</v>
      </c>
      <c r="L2004">
        <v>280654</v>
      </c>
      <c r="Q2004" t="s">
        <v>465</v>
      </c>
      <c r="U2004">
        <v>8</v>
      </c>
      <c r="V2004">
        <v>17</v>
      </c>
      <c r="Y2004" t="s">
        <v>65</v>
      </c>
      <c r="Z2004">
        <v>345</v>
      </c>
      <c r="AA2004" t="s">
        <v>279</v>
      </c>
      <c r="AB2004" t="s">
        <v>21</v>
      </c>
      <c r="AC2004">
        <v>350</v>
      </c>
    </row>
    <row r="2005" spans="1:29" x14ac:dyDescent="0.25">
      <c r="A2005">
        <v>345</v>
      </c>
      <c r="B2005">
        <v>345102</v>
      </c>
      <c r="C2005">
        <v>6545</v>
      </c>
      <c r="D2005" t="str">
        <f>VLOOKUP(C2005,'Schedule 3'!A:M,13,FALSE)</f>
        <v>Operational/Non-Service Expenses</v>
      </c>
      <c r="E2005">
        <v>66.19</v>
      </c>
      <c r="F2005" s="1">
        <v>42978</v>
      </c>
      <c r="G2005" t="s">
        <v>462</v>
      </c>
      <c r="H2005" t="s">
        <v>538</v>
      </c>
      <c r="I2005" t="s">
        <v>464</v>
      </c>
      <c r="J2005">
        <v>2003110</v>
      </c>
      <c r="K2005">
        <v>59620</v>
      </c>
      <c r="L2005">
        <v>280654</v>
      </c>
      <c r="Q2005" t="s">
        <v>465</v>
      </c>
      <c r="U2005">
        <v>8</v>
      </c>
      <c r="V2005">
        <v>17</v>
      </c>
      <c r="Y2005" t="s">
        <v>65</v>
      </c>
      <c r="Z2005">
        <v>345</v>
      </c>
      <c r="AA2005" t="s">
        <v>279</v>
      </c>
      <c r="AB2005" t="s">
        <v>21</v>
      </c>
      <c r="AC2005">
        <v>352</v>
      </c>
    </row>
    <row r="2006" spans="1:29" x14ac:dyDescent="0.25">
      <c r="A2006">
        <v>345</v>
      </c>
      <c r="B2006">
        <v>345102</v>
      </c>
      <c r="C2006">
        <v>6545</v>
      </c>
      <c r="D2006" t="str">
        <f>VLOOKUP(C2006,'Schedule 3'!A:M,13,FALSE)</f>
        <v>Operational/Non-Service Expenses</v>
      </c>
      <c r="E2006">
        <v>69.67</v>
      </c>
      <c r="F2006" s="1">
        <v>42978</v>
      </c>
      <c r="G2006" t="s">
        <v>462</v>
      </c>
      <c r="H2006" t="s">
        <v>539</v>
      </c>
      <c r="I2006" t="s">
        <v>464</v>
      </c>
      <c r="J2006">
        <v>2003111</v>
      </c>
      <c r="K2006">
        <v>59620</v>
      </c>
      <c r="L2006">
        <v>280654</v>
      </c>
      <c r="Q2006" t="s">
        <v>465</v>
      </c>
      <c r="U2006">
        <v>8</v>
      </c>
      <c r="V2006">
        <v>17</v>
      </c>
      <c r="Y2006" t="s">
        <v>65</v>
      </c>
      <c r="Z2006">
        <v>345</v>
      </c>
      <c r="AA2006" t="s">
        <v>279</v>
      </c>
      <c r="AB2006" t="s">
        <v>21</v>
      </c>
      <c r="AC2006">
        <v>354</v>
      </c>
    </row>
    <row r="2007" spans="1:29" x14ac:dyDescent="0.25">
      <c r="A2007">
        <v>345</v>
      </c>
      <c r="B2007">
        <v>345101</v>
      </c>
      <c r="C2007">
        <v>6545</v>
      </c>
      <c r="D2007" t="str">
        <f>VLOOKUP(C2007,'Schedule 3'!A:M,13,FALSE)</f>
        <v>Operational/Non-Service Expenses</v>
      </c>
      <c r="E2007">
        <v>178.2</v>
      </c>
      <c r="F2007" s="1">
        <v>42978</v>
      </c>
      <c r="G2007" t="s">
        <v>462</v>
      </c>
      <c r="H2007" t="s">
        <v>540</v>
      </c>
      <c r="I2007" t="s">
        <v>464</v>
      </c>
      <c r="J2007">
        <v>5000320</v>
      </c>
      <c r="K2007">
        <v>59620</v>
      </c>
      <c r="L2007">
        <v>280654</v>
      </c>
      <c r="Q2007" t="s">
        <v>465</v>
      </c>
      <c r="U2007">
        <v>8</v>
      </c>
      <c r="V2007">
        <v>17</v>
      </c>
      <c r="Y2007" t="s">
        <v>65</v>
      </c>
      <c r="Z2007">
        <v>345</v>
      </c>
      <c r="AA2007" t="s">
        <v>279</v>
      </c>
      <c r="AB2007" t="s">
        <v>21</v>
      </c>
      <c r="AC2007">
        <v>356</v>
      </c>
    </row>
    <row r="2008" spans="1:29" x14ac:dyDescent="0.25">
      <c r="A2008">
        <v>345</v>
      </c>
      <c r="B2008">
        <v>345102</v>
      </c>
      <c r="C2008">
        <v>6550</v>
      </c>
      <c r="D2008" t="str">
        <f>VLOOKUP(C2008,'Schedule 3'!A:M,13,FALSE)</f>
        <v>Operational/Non-Service Expenses</v>
      </c>
      <c r="E2008">
        <v>10.96</v>
      </c>
      <c r="F2008" s="1">
        <v>42978</v>
      </c>
      <c r="G2008" t="s">
        <v>462</v>
      </c>
      <c r="H2008" t="s">
        <v>541</v>
      </c>
      <c r="I2008" t="s">
        <v>464</v>
      </c>
      <c r="J2008">
        <v>20067</v>
      </c>
      <c r="K2008">
        <v>59620</v>
      </c>
      <c r="L2008">
        <v>280654</v>
      </c>
      <c r="Q2008" t="s">
        <v>465</v>
      </c>
      <c r="U2008">
        <v>8</v>
      </c>
      <c r="V2008">
        <v>17</v>
      </c>
      <c r="Y2008" t="s">
        <v>65</v>
      </c>
      <c r="Z2008">
        <v>345</v>
      </c>
      <c r="AA2008" t="s">
        <v>279</v>
      </c>
      <c r="AB2008" t="s">
        <v>21</v>
      </c>
      <c r="AC2008">
        <v>358</v>
      </c>
    </row>
    <row r="2009" spans="1:29" x14ac:dyDescent="0.25">
      <c r="A2009">
        <v>345</v>
      </c>
      <c r="B2009">
        <v>345102</v>
      </c>
      <c r="C2009">
        <v>6550</v>
      </c>
      <c r="D2009" t="str">
        <f>VLOOKUP(C2009,'Schedule 3'!A:M,13,FALSE)</f>
        <v>Operational/Non-Service Expenses</v>
      </c>
      <c r="E2009">
        <v>0.54</v>
      </c>
      <c r="F2009" s="1">
        <v>42978</v>
      </c>
      <c r="G2009" t="s">
        <v>462</v>
      </c>
      <c r="H2009" t="s">
        <v>542</v>
      </c>
      <c r="I2009" t="s">
        <v>464</v>
      </c>
      <c r="J2009">
        <v>20122</v>
      </c>
      <c r="K2009">
        <v>59620</v>
      </c>
      <c r="L2009">
        <v>280654</v>
      </c>
      <c r="Q2009" t="s">
        <v>465</v>
      </c>
      <c r="U2009">
        <v>8</v>
      </c>
      <c r="V2009">
        <v>17</v>
      </c>
      <c r="Y2009" t="s">
        <v>65</v>
      </c>
      <c r="Z2009">
        <v>345</v>
      </c>
      <c r="AA2009" t="s">
        <v>279</v>
      </c>
      <c r="AB2009" t="s">
        <v>21</v>
      </c>
      <c r="AC2009">
        <v>360</v>
      </c>
    </row>
    <row r="2010" spans="1:29" x14ac:dyDescent="0.25">
      <c r="A2010">
        <v>345</v>
      </c>
      <c r="B2010">
        <v>345101</v>
      </c>
      <c r="C2010">
        <v>6550</v>
      </c>
      <c r="D2010" t="str">
        <f>VLOOKUP(C2010,'Schedule 3'!A:M,13,FALSE)</f>
        <v>Operational/Non-Service Expenses</v>
      </c>
      <c r="E2010">
        <v>2.59</v>
      </c>
      <c r="F2010" s="1">
        <v>42978</v>
      </c>
      <c r="G2010" t="s">
        <v>462</v>
      </c>
      <c r="H2010" t="s">
        <v>543</v>
      </c>
      <c r="I2010" t="s">
        <v>464</v>
      </c>
      <c r="J2010">
        <v>20142</v>
      </c>
      <c r="K2010">
        <v>59620</v>
      </c>
      <c r="L2010">
        <v>280654</v>
      </c>
      <c r="Q2010" t="s">
        <v>465</v>
      </c>
      <c r="U2010">
        <v>8</v>
      </c>
      <c r="V2010">
        <v>17</v>
      </c>
      <c r="Y2010" t="s">
        <v>65</v>
      </c>
      <c r="Z2010">
        <v>345</v>
      </c>
      <c r="AA2010" t="s">
        <v>279</v>
      </c>
      <c r="AB2010" t="s">
        <v>21</v>
      </c>
      <c r="AC2010">
        <v>362</v>
      </c>
    </row>
    <row r="2011" spans="1:29" x14ac:dyDescent="0.25">
      <c r="A2011">
        <v>345</v>
      </c>
      <c r="B2011">
        <v>345101</v>
      </c>
      <c r="C2011">
        <v>6550</v>
      </c>
      <c r="D2011" t="str">
        <f>VLOOKUP(C2011,'Schedule 3'!A:M,13,FALSE)</f>
        <v>Operational/Non-Service Expenses</v>
      </c>
      <c r="E2011">
        <v>0.28999999999999998</v>
      </c>
      <c r="F2011" s="1">
        <v>42978</v>
      </c>
      <c r="G2011" t="s">
        <v>462</v>
      </c>
      <c r="H2011" t="s">
        <v>544</v>
      </c>
      <c r="I2011" t="s">
        <v>464</v>
      </c>
      <c r="J2011">
        <v>20218</v>
      </c>
      <c r="K2011">
        <v>59620</v>
      </c>
      <c r="L2011">
        <v>280654</v>
      </c>
      <c r="Q2011" t="s">
        <v>465</v>
      </c>
      <c r="U2011">
        <v>8</v>
      </c>
      <c r="V2011">
        <v>17</v>
      </c>
      <c r="Y2011" t="s">
        <v>65</v>
      </c>
      <c r="Z2011">
        <v>345</v>
      </c>
      <c r="AA2011" t="s">
        <v>279</v>
      </c>
      <c r="AB2011" t="s">
        <v>21</v>
      </c>
      <c r="AC2011">
        <v>364</v>
      </c>
    </row>
    <row r="2012" spans="1:29" x14ac:dyDescent="0.25">
      <c r="A2012">
        <v>345</v>
      </c>
      <c r="B2012">
        <v>345102</v>
      </c>
      <c r="C2012">
        <v>6550</v>
      </c>
      <c r="D2012" t="str">
        <f>VLOOKUP(C2012,'Schedule 3'!A:M,13,FALSE)</f>
        <v>Operational/Non-Service Expenses</v>
      </c>
      <c r="E2012">
        <v>54.12</v>
      </c>
      <c r="F2012" s="1">
        <v>42978</v>
      </c>
      <c r="G2012" t="s">
        <v>462</v>
      </c>
      <c r="H2012" t="s">
        <v>545</v>
      </c>
      <c r="I2012" t="s">
        <v>464</v>
      </c>
      <c r="J2012">
        <v>98150</v>
      </c>
      <c r="K2012">
        <v>59620</v>
      </c>
      <c r="L2012">
        <v>280654</v>
      </c>
      <c r="Q2012" t="s">
        <v>465</v>
      </c>
      <c r="U2012">
        <v>8</v>
      </c>
      <c r="V2012">
        <v>17</v>
      </c>
      <c r="Y2012" t="s">
        <v>65</v>
      </c>
      <c r="Z2012">
        <v>345</v>
      </c>
      <c r="AA2012" t="s">
        <v>279</v>
      </c>
      <c r="AB2012" t="s">
        <v>21</v>
      </c>
      <c r="AC2012">
        <v>366</v>
      </c>
    </row>
    <row r="2013" spans="1:29" x14ac:dyDescent="0.25">
      <c r="A2013">
        <v>345</v>
      </c>
      <c r="B2013">
        <v>345101</v>
      </c>
      <c r="C2013">
        <v>6550</v>
      </c>
      <c r="D2013" t="str">
        <f>VLOOKUP(C2013,'Schedule 3'!A:M,13,FALSE)</f>
        <v>Operational/Non-Service Expenses</v>
      </c>
      <c r="E2013">
        <v>1.88</v>
      </c>
      <c r="F2013" s="1">
        <v>42978</v>
      </c>
      <c r="G2013" t="s">
        <v>462</v>
      </c>
      <c r="H2013" t="s">
        <v>545</v>
      </c>
      <c r="I2013" t="s">
        <v>464</v>
      </c>
      <c r="J2013">
        <v>98198</v>
      </c>
      <c r="K2013">
        <v>59620</v>
      </c>
      <c r="L2013">
        <v>280654</v>
      </c>
      <c r="Q2013" t="s">
        <v>465</v>
      </c>
      <c r="U2013">
        <v>8</v>
      </c>
      <c r="V2013">
        <v>17</v>
      </c>
      <c r="Y2013" t="s">
        <v>65</v>
      </c>
      <c r="Z2013">
        <v>345</v>
      </c>
      <c r="AA2013" t="s">
        <v>279</v>
      </c>
      <c r="AB2013" t="s">
        <v>21</v>
      </c>
      <c r="AC2013">
        <v>368</v>
      </c>
    </row>
    <row r="2014" spans="1:29" x14ac:dyDescent="0.25">
      <c r="A2014">
        <v>345</v>
      </c>
      <c r="B2014">
        <v>345101</v>
      </c>
      <c r="C2014">
        <v>6550</v>
      </c>
      <c r="D2014" t="str">
        <f>VLOOKUP(C2014,'Schedule 3'!A:M,13,FALSE)</f>
        <v>Operational/Non-Service Expenses</v>
      </c>
      <c r="E2014">
        <v>-40.1</v>
      </c>
      <c r="F2014" s="1">
        <v>42978</v>
      </c>
      <c r="G2014" t="s">
        <v>462</v>
      </c>
      <c r="H2014" t="s">
        <v>463</v>
      </c>
      <c r="I2014" t="s">
        <v>464</v>
      </c>
      <c r="J2014">
        <v>108600</v>
      </c>
      <c r="K2014">
        <v>59620</v>
      </c>
      <c r="L2014">
        <v>280654</v>
      </c>
      <c r="Q2014" t="s">
        <v>465</v>
      </c>
      <c r="U2014">
        <v>8</v>
      </c>
      <c r="V2014">
        <v>17</v>
      </c>
      <c r="Y2014" t="s">
        <v>65</v>
      </c>
      <c r="Z2014">
        <v>345</v>
      </c>
      <c r="AA2014" t="s">
        <v>279</v>
      </c>
      <c r="AB2014" t="s">
        <v>21</v>
      </c>
      <c r="AC2014">
        <v>370</v>
      </c>
    </row>
    <row r="2015" spans="1:29" x14ac:dyDescent="0.25">
      <c r="A2015">
        <v>345</v>
      </c>
      <c r="B2015">
        <v>345102</v>
      </c>
      <c r="C2015">
        <v>6550</v>
      </c>
      <c r="D2015" t="str">
        <f>VLOOKUP(C2015,'Schedule 3'!A:M,13,FALSE)</f>
        <v>Operational/Non-Service Expenses</v>
      </c>
      <c r="E2015">
        <v>441.34</v>
      </c>
      <c r="F2015" s="1">
        <v>42978</v>
      </c>
      <c r="G2015" t="s">
        <v>462</v>
      </c>
      <c r="H2015" t="s">
        <v>463</v>
      </c>
      <c r="I2015" t="s">
        <v>464</v>
      </c>
      <c r="J2015">
        <v>108620</v>
      </c>
      <c r="K2015">
        <v>59620</v>
      </c>
      <c r="L2015">
        <v>280654</v>
      </c>
      <c r="Q2015" t="s">
        <v>465</v>
      </c>
      <c r="U2015">
        <v>8</v>
      </c>
      <c r="V2015">
        <v>17</v>
      </c>
      <c r="Y2015" t="s">
        <v>65</v>
      </c>
      <c r="Z2015">
        <v>345</v>
      </c>
      <c r="AA2015" t="s">
        <v>279</v>
      </c>
      <c r="AB2015" t="s">
        <v>21</v>
      </c>
      <c r="AC2015">
        <v>372</v>
      </c>
    </row>
    <row r="2016" spans="1:29" x14ac:dyDescent="0.25">
      <c r="A2016">
        <v>345</v>
      </c>
      <c r="B2016">
        <v>345101</v>
      </c>
      <c r="C2016">
        <v>6550</v>
      </c>
      <c r="D2016" t="str">
        <f>VLOOKUP(C2016,'Schedule 3'!A:M,13,FALSE)</f>
        <v>Operational/Non-Service Expenses</v>
      </c>
      <c r="E2016">
        <v>0.41</v>
      </c>
      <c r="F2016" s="1">
        <v>42978</v>
      </c>
      <c r="G2016" t="s">
        <v>462</v>
      </c>
      <c r="H2016" t="s">
        <v>479</v>
      </c>
      <c r="I2016" t="s">
        <v>464</v>
      </c>
      <c r="J2016">
        <v>163109</v>
      </c>
      <c r="K2016">
        <v>59620</v>
      </c>
      <c r="L2016">
        <v>280654</v>
      </c>
      <c r="Q2016" t="s">
        <v>465</v>
      </c>
      <c r="U2016">
        <v>8</v>
      </c>
      <c r="V2016">
        <v>17</v>
      </c>
      <c r="Y2016" t="s">
        <v>65</v>
      </c>
      <c r="Z2016">
        <v>345</v>
      </c>
      <c r="AA2016" t="s">
        <v>279</v>
      </c>
      <c r="AB2016" t="s">
        <v>21</v>
      </c>
      <c r="AC2016">
        <v>374</v>
      </c>
    </row>
    <row r="2017" spans="1:29" x14ac:dyDescent="0.25">
      <c r="A2017">
        <v>345</v>
      </c>
      <c r="B2017">
        <v>345102</v>
      </c>
      <c r="C2017">
        <v>6550</v>
      </c>
      <c r="D2017" t="str">
        <f>VLOOKUP(C2017,'Schedule 3'!A:M,13,FALSE)</f>
        <v>Operational/Non-Service Expenses</v>
      </c>
      <c r="E2017">
        <v>0.36</v>
      </c>
      <c r="F2017" s="1">
        <v>42978</v>
      </c>
      <c r="G2017" t="s">
        <v>462</v>
      </c>
      <c r="H2017" t="s">
        <v>478</v>
      </c>
      <c r="I2017" t="s">
        <v>464</v>
      </c>
      <c r="J2017">
        <v>163182</v>
      </c>
      <c r="K2017">
        <v>59620</v>
      </c>
      <c r="L2017">
        <v>280654</v>
      </c>
      <c r="Q2017" t="s">
        <v>465</v>
      </c>
      <c r="U2017">
        <v>8</v>
      </c>
      <c r="V2017">
        <v>17</v>
      </c>
      <c r="Y2017" t="s">
        <v>65</v>
      </c>
      <c r="Z2017">
        <v>345</v>
      </c>
      <c r="AA2017" t="s">
        <v>279</v>
      </c>
      <c r="AB2017" t="s">
        <v>21</v>
      </c>
      <c r="AC2017">
        <v>376</v>
      </c>
    </row>
    <row r="2018" spans="1:29" x14ac:dyDescent="0.25">
      <c r="A2018">
        <v>345</v>
      </c>
      <c r="B2018">
        <v>345101</v>
      </c>
      <c r="C2018">
        <v>6550</v>
      </c>
      <c r="D2018" t="str">
        <f>VLOOKUP(C2018,'Schedule 3'!A:M,13,FALSE)</f>
        <v>Operational/Non-Service Expenses</v>
      </c>
      <c r="E2018">
        <v>107.73</v>
      </c>
      <c r="F2018" s="1">
        <v>42978</v>
      </c>
      <c r="G2018" t="s">
        <v>462</v>
      </c>
      <c r="H2018" t="s">
        <v>546</v>
      </c>
      <c r="I2018" t="s">
        <v>464</v>
      </c>
      <c r="J2018">
        <v>2003114</v>
      </c>
      <c r="K2018">
        <v>59620</v>
      </c>
      <c r="L2018">
        <v>280654</v>
      </c>
      <c r="Q2018" t="s">
        <v>465</v>
      </c>
      <c r="U2018">
        <v>8</v>
      </c>
      <c r="V2018">
        <v>17</v>
      </c>
      <c r="Y2018" t="s">
        <v>65</v>
      </c>
      <c r="Z2018">
        <v>345</v>
      </c>
      <c r="AA2018" t="s">
        <v>279</v>
      </c>
      <c r="AB2018" t="s">
        <v>21</v>
      </c>
      <c r="AC2018">
        <v>378</v>
      </c>
    </row>
    <row r="2019" spans="1:29" x14ac:dyDescent="0.25">
      <c r="A2019">
        <v>345</v>
      </c>
      <c r="B2019">
        <v>345102</v>
      </c>
      <c r="C2019">
        <v>6550</v>
      </c>
      <c r="D2019" t="str">
        <f>VLOOKUP(C2019,'Schedule 3'!A:M,13,FALSE)</f>
        <v>Operational/Non-Service Expenses</v>
      </c>
      <c r="E2019">
        <v>113.1</v>
      </c>
      <c r="F2019" s="1">
        <v>42978</v>
      </c>
      <c r="G2019" t="s">
        <v>462</v>
      </c>
      <c r="H2019" t="s">
        <v>547</v>
      </c>
      <c r="I2019" t="s">
        <v>464</v>
      </c>
      <c r="J2019">
        <v>2003115</v>
      </c>
      <c r="K2019">
        <v>59620</v>
      </c>
      <c r="L2019">
        <v>280654</v>
      </c>
      <c r="Q2019" t="s">
        <v>465</v>
      </c>
      <c r="U2019">
        <v>8</v>
      </c>
      <c r="V2019">
        <v>17</v>
      </c>
      <c r="Y2019" t="s">
        <v>65</v>
      </c>
      <c r="Z2019">
        <v>345</v>
      </c>
      <c r="AA2019" t="s">
        <v>279</v>
      </c>
      <c r="AB2019" t="s">
        <v>21</v>
      </c>
      <c r="AC2019">
        <v>380</v>
      </c>
    </row>
    <row r="2020" spans="1:29" x14ac:dyDescent="0.25">
      <c r="A2020">
        <v>345</v>
      </c>
      <c r="B2020">
        <v>345102</v>
      </c>
      <c r="C2020">
        <v>6555</v>
      </c>
      <c r="D2020" t="str">
        <f>VLOOKUP(C2020,'Schedule 3'!A:M,13,FALSE)</f>
        <v>Operational/Non-Service Expenses</v>
      </c>
      <c r="E2020">
        <v>0.22</v>
      </c>
      <c r="F2020" s="1">
        <v>42978</v>
      </c>
      <c r="G2020" t="s">
        <v>462</v>
      </c>
      <c r="H2020" t="s">
        <v>578</v>
      </c>
      <c r="I2020" t="s">
        <v>464</v>
      </c>
      <c r="J2020">
        <v>80315</v>
      </c>
      <c r="K2020">
        <v>59620</v>
      </c>
      <c r="L2020">
        <v>280654</v>
      </c>
      <c r="Q2020" t="s">
        <v>465</v>
      </c>
      <c r="U2020">
        <v>8</v>
      </c>
      <c r="V2020">
        <v>17</v>
      </c>
      <c r="Y2020" t="s">
        <v>65</v>
      </c>
      <c r="Z2020">
        <v>345</v>
      </c>
      <c r="AA2020" t="s">
        <v>279</v>
      </c>
      <c r="AB2020" t="s">
        <v>21</v>
      </c>
      <c r="AC2020">
        <v>382</v>
      </c>
    </row>
    <row r="2021" spans="1:29" x14ac:dyDescent="0.25">
      <c r="A2021">
        <v>345</v>
      </c>
      <c r="B2021">
        <v>345101</v>
      </c>
      <c r="C2021">
        <v>6580</v>
      </c>
      <c r="D2021" t="str">
        <f>VLOOKUP(C2021,'Schedule 3'!A:M,13,FALSE)</f>
        <v>Other Personnel Related Expenses</v>
      </c>
      <c r="E2021">
        <v>85.14</v>
      </c>
      <c r="F2021" s="1">
        <v>42978</v>
      </c>
      <c r="G2021" t="s">
        <v>462</v>
      </c>
      <c r="H2021" t="s">
        <v>463</v>
      </c>
      <c r="I2021" t="s">
        <v>464</v>
      </c>
      <c r="J2021">
        <v>108601</v>
      </c>
      <c r="K2021">
        <v>59620</v>
      </c>
      <c r="L2021">
        <v>280654</v>
      </c>
      <c r="Q2021" t="s">
        <v>465</v>
      </c>
      <c r="U2021">
        <v>8</v>
      </c>
      <c r="V2021">
        <v>17</v>
      </c>
      <c r="Y2021" t="s">
        <v>65</v>
      </c>
      <c r="Z2021">
        <v>345</v>
      </c>
      <c r="AA2021" t="s">
        <v>279</v>
      </c>
      <c r="AB2021" t="s">
        <v>21</v>
      </c>
      <c r="AC2021">
        <v>384</v>
      </c>
    </row>
    <row r="2022" spans="1:29" x14ac:dyDescent="0.25">
      <c r="A2022">
        <v>345</v>
      </c>
      <c r="B2022">
        <v>345102</v>
      </c>
      <c r="C2022">
        <v>6580</v>
      </c>
      <c r="D2022" t="str">
        <f>VLOOKUP(C2022,'Schedule 3'!A:M,13,FALSE)</f>
        <v>Other Personnel Related Expenses</v>
      </c>
      <c r="E2022">
        <v>30.31</v>
      </c>
      <c r="F2022" s="1">
        <v>42978</v>
      </c>
      <c r="G2022" t="s">
        <v>462</v>
      </c>
      <c r="H2022" t="s">
        <v>463</v>
      </c>
      <c r="I2022" t="s">
        <v>464</v>
      </c>
      <c r="J2022">
        <v>108621</v>
      </c>
      <c r="K2022">
        <v>59620</v>
      </c>
      <c r="L2022">
        <v>280654</v>
      </c>
      <c r="Q2022" t="s">
        <v>465</v>
      </c>
      <c r="U2022">
        <v>8</v>
      </c>
      <c r="V2022">
        <v>17</v>
      </c>
      <c r="Y2022" t="s">
        <v>65</v>
      </c>
      <c r="Z2022">
        <v>345</v>
      </c>
      <c r="AA2022" t="s">
        <v>279</v>
      </c>
      <c r="AB2022" t="s">
        <v>21</v>
      </c>
      <c r="AC2022">
        <v>386</v>
      </c>
    </row>
    <row r="2023" spans="1:29" x14ac:dyDescent="0.25">
      <c r="A2023">
        <v>345</v>
      </c>
      <c r="B2023">
        <v>345101</v>
      </c>
      <c r="C2023">
        <v>6580</v>
      </c>
      <c r="D2023" t="str">
        <f>VLOOKUP(C2023,'Schedule 3'!A:M,13,FALSE)</f>
        <v>Other Personnel Related Expenses</v>
      </c>
      <c r="E2023">
        <v>0.33</v>
      </c>
      <c r="F2023" s="1">
        <v>42978</v>
      </c>
      <c r="G2023" t="s">
        <v>462</v>
      </c>
      <c r="H2023" t="s">
        <v>548</v>
      </c>
      <c r="I2023" t="s">
        <v>464</v>
      </c>
      <c r="J2023">
        <v>163110</v>
      </c>
      <c r="K2023">
        <v>59620</v>
      </c>
      <c r="L2023">
        <v>280654</v>
      </c>
      <c r="Q2023" t="s">
        <v>465</v>
      </c>
      <c r="U2023">
        <v>8</v>
      </c>
      <c r="V2023">
        <v>17</v>
      </c>
      <c r="Y2023" t="s">
        <v>65</v>
      </c>
      <c r="Z2023">
        <v>345</v>
      </c>
      <c r="AA2023" t="s">
        <v>279</v>
      </c>
      <c r="AB2023" t="s">
        <v>21</v>
      </c>
      <c r="AC2023">
        <v>388</v>
      </c>
    </row>
    <row r="2024" spans="1:29" x14ac:dyDescent="0.25">
      <c r="A2024">
        <v>345</v>
      </c>
      <c r="B2024">
        <v>345101</v>
      </c>
      <c r="C2024">
        <v>6580</v>
      </c>
      <c r="D2024" t="str">
        <f>VLOOKUP(C2024,'Schedule 3'!A:M,13,FALSE)</f>
        <v>Other Personnel Related Expenses</v>
      </c>
      <c r="E2024">
        <v>0.55000000000000004</v>
      </c>
      <c r="F2024" s="1">
        <v>42978</v>
      </c>
      <c r="G2024" t="s">
        <v>462</v>
      </c>
      <c r="H2024" t="s">
        <v>467</v>
      </c>
      <c r="I2024" t="s">
        <v>464</v>
      </c>
      <c r="J2024">
        <v>163111</v>
      </c>
      <c r="K2024">
        <v>59620</v>
      </c>
      <c r="L2024">
        <v>280654</v>
      </c>
      <c r="Q2024" t="s">
        <v>465</v>
      </c>
      <c r="U2024">
        <v>8</v>
      </c>
      <c r="V2024">
        <v>17</v>
      </c>
      <c r="Y2024" t="s">
        <v>65</v>
      </c>
      <c r="Z2024">
        <v>345</v>
      </c>
      <c r="AA2024" t="s">
        <v>279</v>
      </c>
      <c r="AB2024" t="s">
        <v>21</v>
      </c>
      <c r="AC2024">
        <v>390</v>
      </c>
    </row>
    <row r="2025" spans="1:29" x14ac:dyDescent="0.25">
      <c r="A2025">
        <v>345</v>
      </c>
      <c r="B2025">
        <v>345101</v>
      </c>
      <c r="C2025">
        <v>6580</v>
      </c>
      <c r="D2025" t="str">
        <f>VLOOKUP(C2025,'Schedule 3'!A:M,13,FALSE)</f>
        <v>Other Personnel Related Expenses</v>
      </c>
      <c r="E2025">
        <v>2.33</v>
      </c>
      <c r="F2025" s="1">
        <v>42978</v>
      </c>
      <c r="G2025" t="s">
        <v>462</v>
      </c>
      <c r="H2025" t="s">
        <v>548</v>
      </c>
      <c r="I2025" t="s">
        <v>464</v>
      </c>
      <c r="J2025">
        <v>163112</v>
      </c>
      <c r="K2025">
        <v>59620</v>
      </c>
      <c r="L2025">
        <v>280654</v>
      </c>
      <c r="Q2025" t="s">
        <v>465</v>
      </c>
      <c r="U2025">
        <v>8</v>
      </c>
      <c r="V2025">
        <v>17</v>
      </c>
      <c r="Y2025" t="s">
        <v>65</v>
      </c>
      <c r="Z2025">
        <v>345</v>
      </c>
      <c r="AA2025" t="s">
        <v>279</v>
      </c>
      <c r="AB2025" t="s">
        <v>21</v>
      </c>
      <c r="AC2025">
        <v>392</v>
      </c>
    </row>
    <row r="2026" spans="1:29" x14ac:dyDescent="0.25">
      <c r="A2026">
        <v>345</v>
      </c>
      <c r="B2026">
        <v>345101</v>
      </c>
      <c r="C2026">
        <v>6580</v>
      </c>
      <c r="D2026" t="str">
        <f>VLOOKUP(C2026,'Schedule 3'!A:M,13,FALSE)</f>
        <v>Other Personnel Related Expenses</v>
      </c>
      <c r="E2026">
        <v>1.96</v>
      </c>
      <c r="F2026" s="1">
        <v>42978</v>
      </c>
      <c r="G2026" t="s">
        <v>462</v>
      </c>
      <c r="H2026" t="s">
        <v>549</v>
      </c>
      <c r="I2026" t="s">
        <v>464</v>
      </c>
      <c r="J2026">
        <v>1004305</v>
      </c>
      <c r="K2026">
        <v>59620</v>
      </c>
      <c r="L2026">
        <v>280654</v>
      </c>
      <c r="Q2026" t="s">
        <v>465</v>
      </c>
      <c r="U2026">
        <v>8</v>
      </c>
      <c r="V2026">
        <v>17</v>
      </c>
      <c r="Y2026" t="s">
        <v>65</v>
      </c>
      <c r="Z2026">
        <v>345</v>
      </c>
      <c r="AA2026" t="s">
        <v>279</v>
      </c>
      <c r="AB2026" t="s">
        <v>21</v>
      </c>
      <c r="AC2026">
        <v>394</v>
      </c>
    </row>
    <row r="2027" spans="1:29" x14ac:dyDescent="0.25">
      <c r="A2027">
        <v>345</v>
      </c>
      <c r="B2027">
        <v>345101</v>
      </c>
      <c r="C2027">
        <v>6580</v>
      </c>
      <c r="D2027" t="str">
        <f>VLOOKUP(C2027,'Schedule 3'!A:M,13,FALSE)</f>
        <v>Other Personnel Related Expenses</v>
      </c>
      <c r="E2027">
        <v>2.72</v>
      </c>
      <c r="F2027" s="1">
        <v>42978</v>
      </c>
      <c r="G2027" t="s">
        <v>462</v>
      </c>
      <c r="H2027" t="s">
        <v>549</v>
      </c>
      <c r="I2027" t="s">
        <v>464</v>
      </c>
      <c r="J2027">
        <v>1010510</v>
      </c>
      <c r="K2027">
        <v>59620</v>
      </c>
      <c r="L2027">
        <v>280654</v>
      </c>
      <c r="Q2027" t="s">
        <v>465</v>
      </c>
      <c r="U2027">
        <v>8</v>
      </c>
      <c r="V2027">
        <v>17</v>
      </c>
      <c r="Y2027" t="s">
        <v>65</v>
      </c>
      <c r="Z2027">
        <v>345</v>
      </c>
      <c r="AA2027" t="s">
        <v>279</v>
      </c>
      <c r="AB2027" t="s">
        <v>21</v>
      </c>
      <c r="AC2027">
        <v>396</v>
      </c>
    </row>
    <row r="2028" spans="1:29" x14ac:dyDescent="0.25">
      <c r="A2028">
        <v>345</v>
      </c>
      <c r="B2028">
        <v>345101</v>
      </c>
      <c r="C2028">
        <v>6585</v>
      </c>
      <c r="D2028" t="str">
        <f>VLOOKUP(C2028,'Schedule 3'!A:M,13,FALSE)</f>
        <v>Other Personnel Related Expenses</v>
      </c>
      <c r="E2028">
        <v>0.4</v>
      </c>
      <c r="F2028" s="1">
        <v>42978</v>
      </c>
      <c r="G2028" t="s">
        <v>462</v>
      </c>
      <c r="H2028" t="s">
        <v>463</v>
      </c>
      <c r="I2028" t="s">
        <v>464</v>
      </c>
      <c r="J2028">
        <v>108583</v>
      </c>
      <c r="K2028">
        <v>59620</v>
      </c>
      <c r="L2028">
        <v>280654</v>
      </c>
      <c r="Q2028" t="s">
        <v>465</v>
      </c>
      <c r="U2028">
        <v>8</v>
      </c>
      <c r="V2028">
        <v>17</v>
      </c>
      <c r="Y2028" t="s">
        <v>65</v>
      </c>
      <c r="Z2028">
        <v>345</v>
      </c>
      <c r="AA2028" t="s">
        <v>279</v>
      </c>
      <c r="AB2028" t="s">
        <v>21</v>
      </c>
      <c r="AC2028">
        <v>398</v>
      </c>
    </row>
    <row r="2029" spans="1:29" x14ac:dyDescent="0.25">
      <c r="A2029">
        <v>345</v>
      </c>
      <c r="B2029">
        <v>345101</v>
      </c>
      <c r="C2029">
        <v>6585</v>
      </c>
      <c r="D2029" t="str">
        <f>VLOOKUP(C2029,'Schedule 3'!A:M,13,FALSE)</f>
        <v>Other Personnel Related Expenses</v>
      </c>
      <c r="E2029">
        <v>0.81</v>
      </c>
      <c r="F2029" s="1">
        <v>42978</v>
      </c>
      <c r="G2029" t="s">
        <v>462</v>
      </c>
      <c r="H2029" t="s">
        <v>463</v>
      </c>
      <c r="I2029" t="s">
        <v>464</v>
      </c>
      <c r="J2029">
        <v>108586</v>
      </c>
      <c r="K2029">
        <v>59620</v>
      </c>
      <c r="L2029">
        <v>280654</v>
      </c>
      <c r="Q2029" t="s">
        <v>465</v>
      </c>
      <c r="U2029">
        <v>8</v>
      </c>
      <c r="V2029">
        <v>17</v>
      </c>
      <c r="Y2029" t="s">
        <v>65</v>
      </c>
      <c r="Z2029">
        <v>345</v>
      </c>
      <c r="AA2029" t="s">
        <v>279</v>
      </c>
      <c r="AB2029" t="s">
        <v>21</v>
      </c>
      <c r="AC2029">
        <v>400</v>
      </c>
    </row>
    <row r="2030" spans="1:29" x14ac:dyDescent="0.25">
      <c r="A2030">
        <v>345</v>
      </c>
      <c r="B2030">
        <v>345101</v>
      </c>
      <c r="C2030">
        <v>6585</v>
      </c>
      <c r="D2030" t="str">
        <f>VLOOKUP(C2030,'Schedule 3'!A:M,13,FALSE)</f>
        <v>Other Personnel Related Expenses</v>
      </c>
      <c r="E2030">
        <v>24.34</v>
      </c>
      <c r="F2030" s="1">
        <v>42978</v>
      </c>
      <c r="G2030" t="s">
        <v>462</v>
      </c>
      <c r="H2030" t="s">
        <v>463</v>
      </c>
      <c r="I2030" t="s">
        <v>464</v>
      </c>
      <c r="J2030">
        <v>108602</v>
      </c>
      <c r="K2030">
        <v>59620</v>
      </c>
      <c r="L2030">
        <v>280654</v>
      </c>
      <c r="Q2030" t="s">
        <v>465</v>
      </c>
      <c r="U2030">
        <v>8</v>
      </c>
      <c r="V2030">
        <v>17</v>
      </c>
      <c r="Y2030" t="s">
        <v>65</v>
      </c>
      <c r="Z2030">
        <v>345</v>
      </c>
      <c r="AA2030" t="s">
        <v>279</v>
      </c>
      <c r="AB2030" t="s">
        <v>21</v>
      </c>
      <c r="AC2030">
        <v>402</v>
      </c>
    </row>
    <row r="2031" spans="1:29" x14ac:dyDescent="0.25">
      <c r="A2031">
        <v>345</v>
      </c>
      <c r="B2031">
        <v>345102</v>
      </c>
      <c r="C2031">
        <v>6585</v>
      </c>
      <c r="D2031" t="str">
        <f>VLOOKUP(C2031,'Schedule 3'!A:M,13,FALSE)</f>
        <v>Other Personnel Related Expenses</v>
      </c>
      <c r="E2031">
        <v>88.95</v>
      </c>
      <c r="F2031" s="1">
        <v>42978</v>
      </c>
      <c r="G2031" t="s">
        <v>462</v>
      </c>
      <c r="H2031" t="s">
        <v>463</v>
      </c>
      <c r="I2031" t="s">
        <v>464</v>
      </c>
      <c r="J2031">
        <v>108622</v>
      </c>
      <c r="K2031">
        <v>59620</v>
      </c>
      <c r="L2031">
        <v>280654</v>
      </c>
      <c r="Q2031" t="s">
        <v>465</v>
      </c>
      <c r="U2031">
        <v>8</v>
      </c>
      <c r="V2031">
        <v>17</v>
      </c>
      <c r="Y2031" t="s">
        <v>65</v>
      </c>
      <c r="Z2031">
        <v>345</v>
      </c>
      <c r="AA2031" t="s">
        <v>279</v>
      </c>
      <c r="AB2031" t="s">
        <v>21</v>
      </c>
      <c r="AC2031">
        <v>404</v>
      </c>
    </row>
    <row r="2032" spans="1:29" x14ac:dyDescent="0.25">
      <c r="A2032">
        <v>345</v>
      </c>
      <c r="B2032">
        <v>345101</v>
      </c>
      <c r="C2032">
        <v>6585</v>
      </c>
      <c r="D2032" t="str">
        <f>VLOOKUP(C2032,'Schedule 3'!A:M,13,FALSE)</f>
        <v>Other Personnel Related Expenses</v>
      </c>
      <c r="E2032">
        <v>0.35</v>
      </c>
      <c r="F2032" s="1">
        <v>42978</v>
      </c>
      <c r="G2032" t="s">
        <v>462</v>
      </c>
      <c r="H2032" t="s">
        <v>550</v>
      </c>
      <c r="I2032" t="s">
        <v>464</v>
      </c>
      <c r="J2032">
        <v>163113</v>
      </c>
      <c r="K2032">
        <v>59620</v>
      </c>
      <c r="L2032">
        <v>280654</v>
      </c>
      <c r="Q2032" t="s">
        <v>465</v>
      </c>
      <c r="U2032">
        <v>8</v>
      </c>
      <c r="V2032">
        <v>17</v>
      </c>
      <c r="Y2032" t="s">
        <v>65</v>
      </c>
      <c r="Z2032">
        <v>345</v>
      </c>
      <c r="AA2032" t="s">
        <v>279</v>
      </c>
      <c r="AB2032" t="s">
        <v>21</v>
      </c>
      <c r="AC2032">
        <v>406</v>
      </c>
    </row>
    <row r="2033" spans="1:29" x14ac:dyDescent="0.25">
      <c r="A2033">
        <v>345</v>
      </c>
      <c r="B2033">
        <v>345102</v>
      </c>
      <c r="C2033">
        <v>6585</v>
      </c>
      <c r="D2033" t="str">
        <f>VLOOKUP(C2033,'Schedule 3'!A:M,13,FALSE)</f>
        <v>Other Personnel Related Expenses</v>
      </c>
      <c r="E2033">
        <v>0.57999999999999996</v>
      </c>
      <c r="F2033" s="1">
        <v>42978</v>
      </c>
      <c r="G2033" t="s">
        <v>462</v>
      </c>
      <c r="H2033" t="s">
        <v>511</v>
      </c>
      <c r="I2033" t="s">
        <v>464</v>
      </c>
      <c r="J2033">
        <v>163183</v>
      </c>
      <c r="K2033">
        <v>59620</v>
      </c>
      <c r="L2033">
        <v>280654</v>
      </c>
      <c r="Q2033" t="s">
        <v>465</v>
      </c>
      <c r="U2033">
        <v>8</v>
      </c>
      <c r="V2033">
        <v>17</v>
      </c>
      <c r="Y2033" t="s">
        <v>65</v>
      </c>
      <c r="Z2033">
        <v>345</v>
      </c>
      <c r="AA2033" t="s">
        <v>279</v>
      </c>
      <c r="AB2033" t="s">
        <v>21</v>
      </c>
      <c r="AC2033">
        <v>408</v>
      </c>
    </row>
    <row r="2034" spans="1:29" x14ac:dyDescent="0.25">
      <c r="A2034">
        <v>345</v>
      </c>
      <c r="B2034">
        <v>345101</v>
      </c>
      <c r="C2034">
        <v>6585</v>
      </c>
      <c r="D2034" t="str">
        <f>VLOOKUP(C2034,'Schedule 3'!A:M,13,FALSE)</f>
        <v>Other Personnel Related Expenses</v>
      </c>
      <c r="E2034">
        <v>0.32</v>
      </c>
      <c r="F2034" s="1">
        <v>42978</v>
      </c>
      <c r="G2034" t="s">
        <v>462</v>
      </c>
      <c r="H2034" t="s">
        <v>551</v>
      </c>
      <c r="I2034" t="s">
        <v>464</v>
      </c>
      <c r="J2034">
        <v>1005103</v>
      </c>
      <c r="K2034">
        <v>59620</v>
      </c>
      <c r="L2034">
        <v>280654</v>
      </c>
      <c r="Q2034" t="s">
        <v>465</v>
      </c>
      <c r="U2034">
        <v>8</v>
      </c>
      <c r="V2034">
        <v>17</v>
      </c>
      <c r="Y2034" t="s">
        <v>65</v>
      </c>
      <c r="Z2034">
        <v>345</v>
      </c>
      <c r="AA2034" t="s">
        <v>279</v>
      </c>
      <c r="AB2034" t="s">
        <v>21</v>
      </c>
      <c r="AC2034">
        <v>410</v>
      </c>
    </row>
    <row r="2035" spans="1:29" x14ac:dyDescent="0.25">
      <c r="A2035">
        <v>345</v>
      </c>
      <c r="B2035">
        <v>345102</v>
      </c>
      <c r="C2035">
        <v>6585</v>
      </c>
      <c r="D2035" t="str">
        <f>VLOOKUP(C2035,'Schedule 3'!A:M,13,FALSE)</f>
        <v>Other Personnel Related Expenses</v>
      </c>
      <c r="E2035">
        <v>0.42</v>
      </c>
      <c r="F2035" s="1">
        <v>42978</v>
      </c>
      <c r="G2035" t="s">
        <v>462</v>
      </c>
      <c r="H2035" t="s">
        <v>552</v>
      </c>
      <c r="I2035" t="s">
        <v>464</v>
      </c>
      <c r="J2035">
        <v>1008759</v>
      </c>
      <c r="K2035">
        <v>59620</v>
      </c>
      <c r="L2035">
        <v>280654</v>
      </c>
      <c r="Q2035" t="s">
        <v>465</v>
      </c>
      <c r="U2035">
        <v>8</v>
      </c>
      <c r="V2035">
        <v>17</v>
      </c>
      <c r="Y2035" t="s">
        <v>65</v>
      </c>
      <c r="Z2035">
        <v>345</v>
      </c>
      <c r="AA2035" t="s">
        <v>279</v>
      </c>
      <c r="AB2035" t="s">
        <v>21</v>
      </c>
      <c r="AC2035">
        <v>412</v>
      </c>
    </row>
    <row r="2036" spans="1:29" x14ac:dyDescent="0.25">
      <c r="A2036">
        <v>345</v>
      </c>
      <c r="B2036">
        <v>345101</v>
      </c>
      <c r="C2036">
        <v>6595</v>
      </c>
      <c r="D2036" t="str">
        <f>VLOOKUP(C2036,'Schedule 3'!A:M,13,FALSE)</f>
        <v>Operational/Non-Service Expenses</v>
      </c>
      <c r="E2036">
        <v>36.85</v>
      </c>
      <c r="F2036" s="1">
        <v>42978</v>
      </c>
      <c r="G2036" t="s">
        <v>462</v>
      </c>
      <c r="H2036" t="s">
        <v>553</v>
      </c>
      <c r="I2036" t="s">
        <v>464</v>
      </c>
      <c r="J2036">
        <v>96448</v>
      </c>
      <c r="K2036">
        <v>59620</v>
      </c>
      <c r="L2036">
        <v>280654</v>
      </c>
      <c r="Q2036" t="s">
        <v>465</v>
      </c>
      <c r="U2036">
        <v>8</v>
      </c>
      <c r="V2036">
        <v>17</v>
      </c>
      <c r="Y2036" t="s">
        <v>65</v>
      </c>
      <c r="Z2036">
        <v>345</v>
      </c>
      <c r="AA2036" t="s">
        <v>279</v>
      </c>
      <c r="AB2036" t="s">
        <v>21</v>
      </c>
      <c r="AC2036">
        <v>414</v>
      </c>
    </row>
    <row r="2037" spans="1:29" x14ac:dyDescent="0.25">
      <c r="A2037">
        <v>345</v>
      </c>
      <c r="B2037">
        <v>345102</v>
      </c>
      <c r="C2037">
        <v>6595</v>
      </c>
      <c r="D2037" t="str">
        <f>VLOOKUP(C2037,'Schedule 3'!A:M,13,FALSE)</f>
        <v>Operational/Non-Service Expenses</v>
      </c>
      <c r="E2037">
        <v>70.290000000000006</v>
      </c>
      <c r="F2037" s="1">
        <v>42978</v>
      </c>
      <c r="G2037" t="s">
        <v>462</v>
      </c>
      <c r="H2037" t="s">
        <v>554</v>
      </c>
      <c r="I2037" t="s">
        <v>464</v>
      </c>
      <c r="J2037">
        <v>96449</v>
      </c>
      <c r="K2037">
        <v>59620</v>
      </c>
      <c r="L2037">
        <v>280654</v>
      </c>
      <c r="Q2037" t="s">
        <v>465</v>
      </c>
      <c r="U2037">
        <v>8</v>
      </c>
      <c r="V2037">
        <v>17</v>
      </c>
      <c r="Y2037" t="s">
        <v>65</v>
      </c>
      <c r="Z2037">
        <v>345</v>
      </c>
      <c r="AA2037" t="s">
        <v>279</v>
      </c>
      <c r="AB2037" t="s">
        <v>21</v>
      </c>
      <c r="AC2037">
        <v>416</v>
      </c>
    </row>
    <row r="2038" spans="1:29" x14ac:dyDescent="0.25">
      <c r="A2038">
        <v>345</v>
      </c>
      <c r="B2038">
        <v>345101</v>
      </c>
      <c r="C2038">
        <v>6595</v>
      </c>
      <c r="D2038" t="str">
        <f>VLOOKUP(C2038,'Schedule 3'!A:M,13,FALSE)</f>
        <v>Operational/Non-Service Expenses</v>
      </c>
      <c r="E2038">
        <v>5.17</v>
      </c>
      <c r="F2038" s="1">
        <v>42978</v>
      </c>
      <c r="G2038" t="s">
        <v>462</v>
      </c>
      <c r="H2038" t="s">
        <v>463</v>
      </c>
      <c r="I2038" t="s">
        <v>464</v>
      </c>
      <c r="J2038">
        <v>108584</v>
      </c>
      <c r="K2038">
        <v>59620</v>
      </c>
      <c r="L2038">
        <v>280654</v>
      </c>
      <c r="Q2038" t="s">
        <v>465</v>
      </c>
      <c r="U2038">
        <v>8</v>
      </c>
      <c r="V2038">
        <v>17</v>
      </c>
      <c r="Y2038" t="s">
        <v>65</v>
      </c>
      <c r="Z2038">
        <v>345</v>
      </c>
      <c r="AA2038" t="s">
        <v>279</v>
      </c>
      <c r="AB2038" t="s">
        <v>21</v>
      </c>
      <c r="AC2038">
        <v>418</v>
      </c>
    </row>
    <row r="2039" spans="1:29" x14ac:dyDescent="0.25">
      <c r="A2039">
        <v>345</v>
      </c>
      <c r="B2039">
        <v>345101</v>
      </c>
      <c r="C2039">
        <v>6595</v>
      </c>
      <c r="D2039" t="str">
        <f>VLOOKUP(C2039,'Schedule 3'!A:M,13,FALSE)</f>
        <v>Operational/Non-Service Expenses</v>
      </c>
      <c r="E2039">
        <v>5.83</v>
      </c>
      <c r="F2039" s="1">
        <v>42978</v>
      </c>
      <c r="G2039" t="s">
        <v>462</v>
      </c>
      <c r="H2039" t="s">
        <v>463</v>
      </c>
      <c r="I2039" t="s">
        <v>464</v>
      </c>
      <c r="J2039">
        <v>108587</v>
      </c>
      <c r="K2039">
        <v>59620</v>
      </c>
      <c r="L2039">
        <v>280654</v>
      </c>
      <c r="Q2039" t="s">
        <v>465</v>
      </c>
      <c r="U2039">
        <v>8</v>
      </c>
      <c r="V2039">
        <v>17</v>
      </c>
      <c r="Y2039" t="s">
        <v>65</v>
      </c>
      <c r="Z2039">
        <v>345</v>
      </c>
      <c r="AA2039" t="s">
        <v>279</v>
      </c>
      <c r="AB2039" t="s">
        <v>21</v>
      </c>
      <c r="AC2039">
        <v>420</v>
      </c>
    </row>
    <row r="2040" spans="1:29" x14ac:dyDescent="0.25">
      <c r="A2040">
        <v>345</v>
      </c>
      <c r="B2040">
        <v>345101</v>
      </c>
      <c r="C2040">
        <v>6595</v>
      </c>
      <c r="D2040" t="str">
        <f>VLOOKUP(C2040,'Schedule 3'!A:M,13,FALSE)</f>
        <v>Operational/Non-Service Expenses</v>
      </c>
      <c r="E2040">
        <v>63.72</v>
      </c>
      <c r="F2040" s="1">
        <v>42978</v>
      </c>
      <c r="G2040" t="s">
        <v>462</v>
      </c>
      <c r="H2040" t="s">
        <v>463</v>
      </c>
      <c r="I2040" t="s">
        <v>464</v>
      </c>
      <c r="J2040">
        <v>108604</v>
      </c>
      <c r="K2040">
        <v>59620</v>
      </c>
      <c r="L2040">
        <v>280654</v>
      </c>
      <c r="Q2040" t="s">
        <v>465</v>
      </c>
      <c r="U2040">
        <v>8</v>
      </c>
      <c r="V2040">
        <v>17</v>
      </c>
      <c r="Y2040" t="s">
        <v>65</v>
      </c>
      <c r="Z2040">
        <v>345</v>
      </c>
      <c r="AA2040" t="s">
        <v>279</v>
      </c>
      <c r="AB2040" t="s">
        <v>21</v>
      </c>
      <c r="AC2040">
        <v>422</v>
      </c>
    </row>
    <row r="2041" spans="1:29" x14ac:dyDescent="0.25">
      <c r="A2041">
        <v>345</v>
      </c>
      <c r="B2041">
        <v>345102</v>
      </c>
      <c r="C2041">
        <v>6595</v>
      </c>
      <c r="D2041" t="str">
        <f>VLOOKUP(C2041,'Schedule 3'!A:M,13,FALSE)</f>
        <v>Operational/Non-Service Expenses</v>
      </c>
      <c r="E2041">
        <v>292.35000000000002</v>
      </c>
      <c r="F2041" s="1">
        <v>42978</v>
      </c>
      <c r="G2041" t="s">
        <v>462</v>
      </c>
      <c r="H2041" t="s">
        <v>463</v>
      </c>
      <c r="I2041" t="s">
        <v>464</v>
      </c>
      <c r="J2041">
        <v>108624</v>
      </c>
      <c r="K2041">
        <v>59620</v>
      </c>
      <c r="L2041">
        <v>280654</v>
      </c>
      <c r="Q2041" t="s">
        <v>465</v>
      </c>
      <c r="U2041">
        <v>8</v>
      </c>
      <c r="V2041">
        <v>17</v>
      </c>
      <c r="Y2041" t="s">
        <v>65</v>
      </c>
      <c r="Z2041">
        <v>345</v>
      </c>
      <c r="AA2041" t="s">
        <v>279</v>
      </c>
      <c r="AB2041" t="s">
        <v>21</v>
      </c>
      <c r="AC2041">
        <v>424</v>
      </c>
    </row>
    <row r="2042" spans="1:29" x14ac:dyDescent="0.25">
      <c r="A2042">
        <v>345</v>
      </c>
      <c r="B2042">
        <v>345101</v>
      </c>
      <c r="C2042">
        <v>6595</v>
      </c>
      <c r="D2042" t="str">
        <f>VLOOKUP(C2042,'Schedule 3'!A:M,13,FALSE)</f>
        <v>Operational/Non-Service Expenses</v>
      </c>
      <c r="E2042">
        <v>0.39</v>
      </c>
      <c r="F2042" s="1">
        <v>42978</v>
      </c>
      <c r="G2042" t="s">
        <v>462</v>
      </c>
      <c r="H2042" t="s">
        <v>555</v>
      </c>
      <c r="I2042" t="s">
        <v>464</v>
      </c>
      <c r="J2042">
        <v>163114</v>
      </c>
      <c r="K2042">
        <v>59620</v>
      </c>
      <c r="L2042">
        <v>280654</v>
      </c>
      <c r="Q2042" t="s">
        <v>465</v>
      </c>
      <c r="U2042">
        <v>8</v>
      </c>
      <c r="V2042">
        <v>17</v>
      </c>
      <c r="Y2042" t="s">
        <v>65</v>
      </c>
      <c r="Z2042">
        <v>345</v>
      </c>
      <c r="AA2042" t="s">
        <v>279</v>
      </c>
      <c r="AB2042" t="s">
        <v>21</v>
      </c>
      <c r="AC2042">
        <v>426</v>
      </c>
    </row>
    <row r="2043" spans="1:29" x14ac:dyDescent="0.25">
      <c r="A2043">
        <v>345</v>
      </c>
      <c r="B2043">
        <v>345101</v>
      </c>
      <c r="C2043">
        <v>6595</v>
      </c>
      <c r="D2043" t="str">
        <f>VLOOKUP(C2043,'Schedule 3'!A:M,13,FALSE)</f>
        <v>Operational/Non-Service Expenses</v>
      </c>
      <c r="E2043">
        <v>0.6</v>
      </c>
      <c r="F2043" s="1">
        <v>42978</v>
      </c>
      <c r="G2043" t="s">
        <v>462</v>
      </c>
      <c r="H2043" t="s">
        <v>473</v>
      </c>
      <c r="I2043" t="s">
        <v>464</v>
      </c>
      <c r="J2043">
        <v>163115</v>
      </c>
      <c r="K2043">
        <v>59620</v>
      </c>
      <c r="L2043">
        <v>280654</v>
      </c>
      <c r="Q2043" t="s">
        <v>465</v>
      </c>
      <c r="U2043">
        <v>8</v>
      </c>
      <c r="V2043">
        <v>17</v>
      </c>
      <c r="Y2043" t="s">
        <v>65</v>
      </c>
      <c r="Z2043">
        <v>345</v>
      </c>
      <c r="AA2043" t="s">
        <v>279</v>
      </c>
      <c r="AB2043" t="s">
        <v>21</v>
      </c>
      <c r="AC2043">
        <v>428</v>
      </c>
    </row>
    <row r="2044" spans="1:29" x14ac:dyDescent="0.25">
      <c r="A2044">
        <v>345</v>
      </c>
      <c r="B2044">
        <v>345101</v>
      </c>
      <c r="C2044">
        <v>6595</v>
      </c>
      <c r="D2044" t="str">
        <f>VLOOKUP(C2044,'Schedule 3'!A:M,13,FALSE)</f>
        <v>Operational/Non-Service Expenses</v>
      </c>
      <c r="E2044">
        <v>2.72</v>
      </c>
      <c r="F2044" s="1">
        <v>42978</v>
      </c>
      <c r="G2044" t="s">
        <v>462</v>
      </c>
      <c r="H2044" t="s">
        <v>555</v>
      </c>
      <c r="I2044" t="s">
        <v>464</v>
      </c>
      <c r="J2044">
        <v>163116</v>
      </c>
      <c r="K2044">
        <v>59620</v>
      </c>
      <c r="L2044">
        <v>280654</v>
      </c>
      <c r="Q2044" t="s">
        <v>465</v>
      </c>
      <c r="U2044">
        <v>8</v>
      </c>
      <c r="V2044">
        <v>17</v>
      </c>
      <c r="Y2044" t="s">
        <v>65</v>
      </c>
      <c r="Z2044">
        <v>345</v>
      </c>
      <c r="AA2044" t="s">
        <v>279</v>
      </c>
      <c r="AB2044" t="s">
        <v>21</v>
      </c>
      <c r="AC2044">
        <v>430</v>
      </c>
    </row>
    <row r="2045" spans="1:29" x14ac:dyDescent="0.25">
      <c r="A2045">
        <v>345</v>
      </c>
      <c r="B2045">
        <v>345101</v>
      </c>
      <c r="C2045">
        <v>6595</v>
      </c>
      <c r="D2045" t="str">
        <f>VLOOKUP(C2045,'Schedule 3'!A:M,13,FALSE)</f>
        <v>Operational/Non-Service Expenses</v>
      </c>
      <c r="E2045">
        <v>3</v>
      </c>
      <c r="F2045" s="1">
        <v>42978</v>
      </c>
      <c r="G2045" t="s">
        <v>462</v>
      </c>
      <c r="H2045" t="s">
        <v>521</v>
      </c>
      <c r="I2045" t="s">
        <v>464</v>
      </c>
      <c r="J2045">
        <v>163117</v>
      </c>
      <c r="K2045">
        <v>59620</v>
      </c>
      <c r="L2045">
        <v>280654</v>
      </c>
      <c r="Q2045" t="s">
        <v>465</v>
      </c>
      <c r="U2045">
        <v>8</v>
      </c>
      <c r="V2045">
        <v>17</v>
      </c>
      <c r="Y2045" t="s">
        <v>65</v>
      </c>
      <c r="Z2045">
        <v>345</v>
      </c>
      <c r="AA2045" t="s">
        <v>279</v>
      </c>
      <c r="AB2045" t="s">
        <v>21</v>
      </c>
      <c r="AC2045">
        <v>432</v>
      </c>
    </row>
    <row r="2046" spans="1:29" x14ac:dyDescent="0.25">
      <c r="A2046">
        <v>345</v>
      </c>
      <c r="B2046">
        <v>345101</v>
      </c>
      <c r="C2046">
        <v>6595</v>
      </c>
      <c r="D2046" t="str">
        <f>VLOOKUP(C2046,'Schedule 3'!A:M,13,FALSE)</f>
        <v>Operational/Non-Service Expenses</v>
      </c>
      <c r="E2046">
        <v>9.9600000000000009</v>
      </c>
      <c r="F2046" s="1">
        <v>42978</v>
      </c>
      <c r="G2046" t="s">
        <v>462</v>
      </c>
      <c r="H2046" t="s">
        <v>491</v>
      </c>
      <c r="I2046" t="s">
        <v>464</v>
      </c>
      <c r="J2046">
        <v>163118</v>
      </c>
      <c r="K2046">
        <v>59620</v>
      </c>
      <c r="L2046">
        <v>280654</v>
      </c>
      <c r="Q2046" t="s">
        <v>465</v>
      </c>
      <c r="U2046">
        <v>8</v>
      </c>
      <c r="V2046">
        <v>17</v>
      </c>
      <c r="Y2046" t="s">
        <v>65</v>
      </c>
      <c r="Z2046">
        <v>345</v>
      </c>
      <c r="AA2046" t="s">
        <v>279</v>
      </c>
      <c r="AB2046" t="s">
        <v>21</v>
      </c>
      <c r="AC2046">
        <v>434</v>
      </c>
    </row>
    <row r="2047" spans="1:29" x14ac:dyDescent="0.25">
      <c r="A2047">
        <v>345</v>
      </c>
      <c r="B2047">
        <v>345102</v>
      </c>
      <c r="C2047">
        <v>6595</v>
      </c>
      <c r="D2047" t="str">
        <f>VLOOKUP(C2047,'Schedule 3'!A:M,13,FALSE)</f>
        <v>Operational/Non-Service Expenses</v>
      </c>
      <c r="E2047">
        <v>-0.33</v>
      </c>
      <c r="F2047" s="1">
        <v>42978</v>
      </c>
      <c r="G2047" t="s">
        <v>462</v>
      </c>
      <c r="H2047" t="s">
        <v>556</v>
      </c>
      <c r="I2047" t="s">
        <v>464</v>
      </c>
      <c r="J2047">
        <v>163184</v>
      </c>
      <c r="K2047">
        <v>59620</v>
      </c>
      <c r="L2047">
        <v>280654</v>
      </c>
      <c r="Q2047" t="s">
        <v>465</v>
      </c>
      <c r="U2047">
        <v>8</v>
      </c>
      <c r="V2047">
        <v>17</v>
      </c>
      <c r="Y2047" t="s">
        <v>65</v>
      </c>
      <c r="Z2047">
        <v>345</v>
      </c>
      <c r="AA2047" t="s">
        <v>279</v>
      </c>
      <c r="AB2047" t="s">
        <v>21</v>
      </c>
      <c r="AC2047">
        <v>436</v>
      </c>
    </row>
    <row r="2048" spans="1:29" x14ac:dyDescent="0.25">
      <c r="A2048">
        <v>345</v>
      </c>
      <c r="B2048">
        <v>345102</v>
      </c>
      <c r="C2048">
        <v>6595</v>
      </c>
      <c r="D2048" t="str">
        <f>VLOOKUP(C2048,'Schedule 3'!A:M,13,FALSE)</f>
        <v>Operational/Non-Service Expenses</v>
      </c>
      <c r="E2048">
        <v>0.55000000000000004</v>
      </c>
      <c r="F2048" s="1">
        <v>42978</v>
      </c>
      <c r="G2048" t="s">
        <v>462</v>
      </c>
      <c r="H2048" t="s">
        <v>557</v>
      </c>
      <c r="I2048" t="s">
        <v>464</v>
      </c>
      <c r="J2048">
        <v>163185</v>
      </c>
      <c r="K2048">
        <v>59620</v>
      </c>
      <c r="L2048">
        <v>280654</v>
      </c>
      <c r="Q2048" t="s">
        <v>465</v>
      </c>
      <c r="U2048">
        <v>8</v>
      </c>
      <c r="V2048">
        <v>17</v>
      </c>
      <c r="Y2048" t="s">
        <v>65</v>
      </c>
      <c r="Z2048">
        <v>345</v>
      </c>
      <c r="AA2048" t="s">
        <v>279</v>
      </c>
      <c r="AB2048" t="s">
        <v>21</v>
      </c>
      <c r="AC2048">
        <v>438</v>
      </c>
    </row>
    <row r="2049" spans="1:29" x14ac:dyDescent="0.25">
      <c r="A2049">
        <v>345</v>
      </c>
      <c r="B2049">
        <v>345102</v>
      </c>
      <c r="C2049">
        <v>6595</v>
      </c>
      <c r="D2049" t="str">
        <f>VLOOKUP(C2049,'Schedule 3'!A:M,13,FALSE)</f>
        <v>Operational/Non-Service Expenses</v>
      </c>
      <c r="E2049">
        <v>0.6</v>
      </c>
      <c r="F2049" s="1">
        <v>42978</v>
      </c>
      <c r="G2049" t="s">
        <v>462</v>
      </c>
      <c r="H2049" t="s">
        <v>555</v>
      </c>
      <c r="I2049" t="s">
        <v>464</v>
      </c>
      <c r="J2049">
        <v>163186</v>
      </c>
      <c r="K2049">
        <v>59620</v>
      </c>
      <c r="L2049">
        <v>280654</v>
      </c>
      <c r="Q2049" t="s">
        <v>465</v>
      </c>
      <c r="U2049">
        <v>8</v>
      </c>
      <c r="V2049">
        <v>17</v>
      </c>
      <c r="Y2049" t="s">
        <v>65</v>
      </c>
      <c r="Z2049">
        <v>345</v>
      </c>
      <c r="AA2049" t="s">
        <v>279</v>
      </c>
      <c r="AB2049" t="s">
        <v>21</v>
      </c>
      <c r="AC2049">
        <v>440</v>
      </c>
    </row>
    <row r="2050" spans="1:29" x14ac:dyDescent="0.25">
      <c r="A2050">
        <v>345</v>
      </c>
      <c r="B2050">
        <v>345102</v>
      </c>
      <c r="C2050">
        <v>6595</v>
      </c>
      <c r="D2050" t="str">
        <f>VLOOKUP(C2050,'Schedule 3'!A:M,13,FALSE)</f>
        <v>Operational/Non-Service Expenses</v>
      </c>
      <c r="E2050">
        <v>0.61</v>
      </c>
      <c r="F2050" s="1">
        <v>42978</v>
      </c>
      <c r="G2050" t="s">
        <v>462</v>
      </c>
      <c r="H2050" t="s">
        <v>526</v>
      </c>
      <c r="I2050" t="s">
        <v>464</v>
      </c>
      <c r="J2050">
        <v>163187</v>
      </c>
      <c r="K2050">
        <v>59620</v>
      </c>
      <c r="L2050">
        <v>280654</v>
      </c>
      <c r="Q2050" t="s">
        <v>465</v>
      </c>
      <c r="U2050">
        <v>8</v>
      </c>
      <c r="V2050">
        <v>17</v>
      </c>
      <c r="Y2050" t="s">
        <v>65</v>
      </c>
      <c r="Z2050">
        <v>345</v>
      </c>
      <c r="AA2050" t="s">
        <v>279</v>
      </c>
      <c r="AB2050" t="s">
        <v>21</v>
      </c>
      <c r="AC2050">
        <v>442</v>
      </c>
    </row>
    <row r="2051" spans="1:29" x14ac:dyDescent="0.25">
      <c r="A2051">
        <v>345</v>
      </c>
      <c r="B2051">
        <v>345102</v>
      </c>
      <c r="C2051">
        <v>6595</v>
      </c>
      <c r="D2051" t="str">
        <f>VLOOKUP(C2051,'Schedule 3'!A:M,13,FALSE)</f>
        <v>Operational/Non-Service Expenses</v>
      </c>
      <c r="E2051">
        <v>0.81</v>
      </c>
      <c r="F2051" s="1">
        <v>42978</v>
      </c>
      <c r="G2051" t="s">
        <v>462</v>
      </c>
      <c r="H2051" t="s">
        <v>512</v>
      </c>
      <c r="I2051" t="s">
        <v>464</v>
      </c>
      <c r="J2051">
        <v>163188</v>
      </c>
      <c r="K2051">
        <v>59620</v>
      </c>
      <c r="L2051">
        <v>280654</v>
      </c>
      <c r="Q2051" t="s">
        <v>465</v>
      </c>
      <c r="U2051">
        <v>8</v>
      </c>
      <c r="V2051">
        <v>17</v>
      </c>
      <c r="Y2051" t="s">
        <v>65</v>
      </c>
      <c r="Z2051">
        <v>345</v>
      </c>
      <c r="AA2051" t="s">
        <v>279</v>
      </c>
      <c r="AB2051" t="s">
        <v>21</v>
      </c>
      <c r="AC2051">
        <v>444</v>
      </c>
    </row>
    <row r="2052" spans="1:29" x14ac:dyDescent="0.25">
      <c r="A2052">
        <v>345</v>
      </c>
      <c r="B2052">
        <v>345102</v>
      </c>
      <c r="C2052">
        <v>6595</v>
      </c>
      <c r="D2052" t="str">
        <f>VLOOKUP(C2052,'Schedule 3'!A:M,13,FALSE)</f>
        <v>Operational/Non-Service Expenses</v>
      </c>
      <c r="E2052">
        <v>0.95</v>
      </c>
      <c r="F2052" s="1">
        <v>42978</v>
      </c>
      <c r="G2052" t="s">
        <v>462</v>
      </c>
      <c r="H2052" t="s">
        <v>506</v>
      </c>
      <c r="I2052" t="s">
        <v>464</v>
      </c>
      <c r="J2052">
        <v>163189</v>
      </c>
      <c r="K2052">
        <v>59620</v>
      </c>
      <c r="L2052">
        <v>280654</v>
      </c>
      <c r="Q2052" t="s">
        <v>465</v>
      </c>
      <c r="U2052">
        <v>8</v>
      </c>
      <c r="V2052">
        <v>17</v>
      </c>
      <c r="Y2052" t="s">
        <v>65</v>
      </c>
      <c r="Z2052">
        <v>345</v>
      </c>
      <c r="AA2052" t="s">
        <v>279</v>
      </c>
      <c r="AB2052" t="s">
        <v>21</v>
      </c>
      <c r="AC2052">
        <v>446</v>
      </c>
    </row>
    <row r="2053" spans="1:29" x14ac:dyDescent="0.25">
      <c r="A2053">
        <v>345</v>
      </c>
      <c r="B2053">
        <v>345102</v>
      </c>
      <c r="C2053">
        <v>6595</v>
      </c>
      <c r="D2053" t="str">
        <f>VLOOKUP(C2053,'Schedule 3'!A:M,13,FALSE)</f>
        <v>Operational/Non-Service Expenses</v>
      </c>
      <c r="E2053">
        <v>0.99</v>
      </c>
      <c r="F2053" s="1">
        <v>42978</v>
      </c>
      <c r="G2053" t="s">
        <v>462</v>
      </c>
      <c r="H2053" t="s">
        <v>555</v>
      </c>
      <c r="I2053" t="s">
        <v>464</v>
      </c>
      <c r="J2053">
        <v>163190</v>
      </c>
      <c r="K2053">
        <v>59620</v>
      </c>
      <c r="L2053">
        <v>280654</v>
      </c>
      <c r="Q2053" t="s">
        <v>465</v>
      </c>
      <c r="U2053">
        <v>8</v>
      </c>
      <c r="V2053">
        <v>17</v>
      </c>
      <c r="Y2053" t="s">
        <v>65</v>
      </c>
      <c r="Z2053">
        <v>345</v>
      </c>
      <c r="AA2053" t="s">
        <v>279</v>
      </c>
      <c r="AB2053" t="s">
        <v>21</v>
      </c>
      <c r="AC2053">
        <v>448</v>
      </c>
    </row>
    <row r="2054" spans="1:29" x14ac:dyDescent="0.25">
      <c r="A2054">
        <v>345</v>
      </c>
      <c r="B2054">
        <v>345102</v>
      </c>
      <c r="C2054">
        <v>6595</v>
      </c>
      <c r="D2054" t="str">
        <f>VLOOKUP(C2054,'Schedule 3'!A:M,13,FALSE)</f>
        <v>Operational/Non-Service Expenses</v>
      </c>
      <c r="E2054">
        <v>1.1100000000000001</v>
      </c>
      <c r="F2054" s="1">
        <v>42978</v>
      </c>
      <c r="G2054" t="s">
        <v>462</v>
      </c>
      <c r="H2054" t="s">
        <v>505</v>
      </c>
      <c r="I2054" t="s">
        <v>464</v>
      </c>
      <c r="J2054">
        <v>163191</v>
      </c>
      <c r="K2054">
        <v>59620</v>
      </c>
      <c r="L2054">
        <v>280654</v>
      </c>
      <c r="Q2054" t="s">
        <v>465</v>
      </c>
      <c r="U2054">
        <v>8</v>
      </c>
      <c r="V2054">
        <v>17</v>
      </c>
      <c r="Y2054" t="s">
        <v>65</v>
      </c>
      <c r="Z2054">
        <v>345</v>
      </c>
      <c r="AA2054" t="s">
        <v>279</v>
      </c>
      <c r="AB2054" t="s">
        <v>21</v>
      </c>
      <c r="AC2054">
        <v>450</v>
      </c>
    </row>
    <row r="2055" spans="1:29" x14ac:dyDescent="0.25">
      <c r="A2055">
        <v>345</v>
      </c>
      <c r="B2055">
        <v>345102</v>
      </c>
      <c r="C2055">
        <v>6595</v>
      </c>
      <c r="D2055" t="str">
        <f>VLOOKUP(C2055,'Schedule 3'!A:M,13,FALSE)</f>
        <v>Operational/Non-Service Expenses</v>
      </c>
      <c r="E2055">
        <v>1.44</v>
      </c>
      <c r="F2055" s="1">
        <v>42978</v>
      </c>
      <c r="G2055" t="s">
        <v>462</v>
      </c>
      <c r="H2055" t="s">
        <v>521</v>
      </c>
      <c r="I2055" t="s">
        <v>464</v>
      </c>
      <c r="J2055">
        <v>163192</v>
      </c>
      <c r="K2055">
        <v>59620</v>
      </c>
      <c r="L2055">
        <v>280654</v>
      </c>
      <c r="Q2055" t="s">
        <v>465</v>
      </c>
      <c r="U2055">
        <v>8</v>
      </c>
      <c r="V2055">
        <v>17</v>
      </c>
      <c r="Y2055" t="s">
        <v>65</v>
      </c>
      <c r="Z2055">
        <v>345</v>
      </c>
      <c r="AA2055" t="s">
        <v>279</v>
      </c>
      <c r="AB2055" t="s">
        <v>21</v>
      </c>
      <c r="AC2055">
        <v>452</v>
      </c>
    </row>
    <row r="2056" spans="1:29" x14ac:dyDescent="0.25">
      <c r="A2056">
        <v>345</v>
      </c>
      <c r="B2056">
        <v>345102</v>
      </c>
      <c r="C2056">
        <v>6595</v>
      </c>
      <c r="D2056" t="str">
        <f>VLOOKUP(C2056,'Schedule 3'!A:M,13,FALSE)</f>
        <v>Operational/Non-Service Expenses</v>
      </c>
      <c r="E2056">
        <v>1.94</v>
      </c>
      <c r="F2056" s="1">
        <v>42978</v>
      </c>
      <c r="G2056" t="s">
        <v>462</v>
      </c>
      <c r="H2056" t="s">
        <v>558</v>
      </c>
      <c r="I2056" t="s">
        <v>464</v>
      </c>
      <c r="J2056">
        <v>163193</v>
      </c>
      <c r="K2056">
        <v>59620</v>
      </c>
      <c r="L2056">
        <v>280654</v>
      </c>
      <c r="Q2056" t="s">
        <v>465</v>
      </c>
      <c r="U2056">
        <v>8</v>
      </c>
      <c r="V2056">
        <v>17</v>
      </c>
      <c r="Y2056" t="s">
        <v>65</v>
      </c>
      <c r="Z2056">
        <v>345</v>
      </c>
      <c r="AA2056" t="s">
        <v>279</v>
      </c>
      <c r="AB2056" t="s">
        <v>21</v>
      </c>
      <c r="AC2056">
        <v>454</v>
      </c>
    </row>
    <row r="2057" spans="1:29" x14ac:dyDescent="0.25">
      <c r="A2057">
        <v>345</v>
      </c>
      <c r="B2057">
        <v>345102</v>
      </c>
      <c r="C2057">
        <v>6595</v>
      </c>
      <c r="D2057" t="str">
        <f>VLOOKUP(C2057,'Schedule 3'!A:M,13,FALSE)</f>
        <v>Operational/Non-Service Expenses</v>
      </c>
      <c r="E2057">
        <v>4.8</v>
      </c>
      <c r="F2057" s="1">
        <v>42978</v>
      </c>
      <c r="G2057" t="s">
        <v>462</v>
      </c>
      <c r="H2057" t="s">
        <v>506</v>
      </c>
      <c r="I2057" t="s">
        <v>464</v>
      </c>
      <c r="J2057">
        <v>163194</v>
      </c>
      <c r="K2057">
        <v>59620</v>
      </c>
      <c r="L2057">
        <v>280654</v>
      </c>
      <c r="Q2057" t="s">
        <v>465</v>
      </c>
      <c r="U2057">
        <v>8</v>
      </c>
      <c r="V2057">
        <v>17</v>
      </c>
      <c r="Y2057" t="s">
        <v>65</v>
      </c>
      <c r="Z2057">
        <v>345</v>
      </c>
      <c r="AA2057" t="s">
        <v>279</v>
      </c>
      <c r="AB2057" t="s">
        <v>21</v>
      </c>
      <c r="AC2057">
        <v>456</v>
      </c>
    </row>
    <row r="2058" spans="1:29" x14ac:dyDescent="0.25">
      <c r="A2058">
        <v>345</v>
      </c>
      <c r="B2058">
        <v>345102</v>
      </c>
      <c r="C2058">
        <v>6595</v>
      </c>
      <c r="D2058" t="str">
        <f>VLOOKUP(C2058,'Schedule 3'!A:M,13,FALSE)</f>
        <v>Operational/Non-Service Expenses</v>
      </c>
      <c r="E2058">
        <v>7.16</v>
      </c>
      <c r="F2058" s="1">
        <v>42978</v>
      </c>
      <c r="G2058" t="s">
        <v>462</v>
      </c>
      <c r="H2058" t="s">
        <v>556</v>
      </c>
      <c r="I2058" t="s">
        <v>464</v>
      </c>
      <c r="J2058">
        <v>163195</v>
      </c>
      <c r="K2058">
        <v>59620</v>
      </c>
      <c r="L2058">
        <v>280654</v>
      </c>
      <c r="Q2058" t="s">
        <v>465</v>
      </c>
      <c r="U2058">
        <v>8</v>
      </c>
      <c r="V2058">
        <v>17</v>
      </c>
      <c r="Y2058" t="s">
        <v>65</v>
      </c>
      <c r="Z2058">
        <v>345</v>
      </c>
      <c r="AA2058" t="s">
        <v>279</v>
      </c>
      <c r="AB2058" t="s">
        <v>21</v>
      </c>
      <c r="AC2058">
        <v>458</v>
      </c>
    </row>
    <row r="2059" spans="1:29" x14ac:dyDescent="0.25">
      <c r="A2059">
        <v>345</v>
      </c>
      <c r="B2059">
        <v>345101</v>
      </c>
      <c r="C2059">
        <v>6595</v>
      </c>
      <c r="D2059" t="str">
        <f>VLOOKUP(C2059,'Schedule 3'!A:M,13,FALSE)</f>
        <v>Operational/Non-Service Expenses</v>
      </c>
      <c r="E2059">
        <v>0.74</v>
      </c>
      <c r="F2059" s="1">
        <v>42978</v>
      </c>
      <c r="G2059" t="s">
        <v>462</v>
      </c>
      <c r="H2059" t="s">
        <v>559</v>
      </c>
      <c r="I2059" t="s">
        <v>464</v>
      </c>
      <c r="J2059">
        <v>2001440</v>
      </c>
      <c r="K2059">
        <v>59620</v>
      </c>
      <c r="L2059">
        <v>280654</v>
      </c>
      <c r="Q2059" t="s">
        <v>465</v>
      </c>
      <c r="U2059">
        <v>8</v>
      </c>
      <c r="V2059">
        <v>17</v>
      </c>
      <c r="Y2059" t="s">
        <v>65</v>
      </c>
      <c r="Z2059">
        <v>345</v>
      </c>
      <c r="AA2059" t="s">
        <v>279</v>
      </c>
      <c r="AB2059" t="s">
        <v>21</v>
      </c>
      <c r="AC2059">
        <v>460</v>
      </c>
    </row>
    <row r="2060" spans="1:29" x14ac:dyDescent="0.25">
      <c r="A2060">
        <v>345</v>
      </c>
      <c r="B2060">
        <v>345102</v>
      </c>
      <c r="C2060">
        <v>6600</v>
      </c>
      <c r="D2060" t="str">
        <f>VLOOKUP(C2060,'Schedule 3'!A:M,13,FALSE)</f>
        <v>Operational/Non-Service Expenses</v>
      </c>
      <c r="E2060">
        <v>77.03</v>
      </c>
      <c r="F2060" s="1">
        <v>42978</v>
      </c>
      <c r="G2060" t="s">
        <v>462</v>
      </c>
      <c r="H2060" t="s">
        <v>560</v>
      </c>
      <c r="I2060" t="s">
        <v>464</v>
      </c>
      <c r="J2060">
        <v>97601</v>
      </c>
      <c r="K2060">
        <v>59620</v>
      </c>
      <c r="L2060">
        <v>280654</v>
      </c>
      <c r="Q2060" t="s">
        <v>465</v>
      </c>
      <c r="U2060">
        <v>8</v>
      </c>
      <c r="V2060">
        <v>17</v>
      </c>
      <c r="Y2060" t="s">
        <v>65</v>
      </c>
      <c r="Z2060">
        <v>345</v>
      </c>
      <c r="AA2060" t="s">
        <v>279</v>
      </c>
      <c r="AB2060" t="s">
        <v>21</v>
      </c>
      <c r="AC2060">
        <v>462</v>
      </c>
    </row>
    <row r="2061" spans="1:29" x14ac:dyDescent="0.25">
      <c r="A2061">
        <v>345</v>
      </c>
      <c r="B2061">
        <v>345101</v>
      </c>
      <c r="C2061">
        <v>6600</v>
      </c>
      <c r="D2061" t="str">
        <f>VLOOKUP(C2061,'Schedule 3'!A:M,13,FALSE)</f>
        <v>Operational/Non-Service Expenses</v>
      </c>
      <c r="E2061">
        <v>6.45</v>
      </c>
      <c r="F2061" s="1">
        <v>42978</v>
      </c>
      <c r="G2061" t="s">
        <v>462</v>
      </c>
      <c r="H2061" t="s">
        <v>463</v>
      </c>
      <c r="I2061" t="s">
        <v>464</v>
      </c>
      <c r="J2061">
        <v>108603</v>
      </c>
      <c r="K2061">
        <v>59620</v>
      </c>
      <c r="L2061">
        <v>280654</v>
      </c>
      <c r="Q2061" t="s">
        <v>465</v>
      </c>
      <c r="U2061">
        <v>8</v>
      </c>
      <c r="V2061">
        <v>17</v>
      </c>
      <c r="Y2061" t="s">
        <v>65</v>
      </c>
      <c r="Z2061">
        <v>345</v>
      </c>
      <c r="AA2061" t="s">
        <v>279</v>
      </c>
      <c r="AB2061" t="s">
        <v>21</v>
      </c>
      <c r="AC2061">
        <v>464</v>
      </c>
    </row>
    <row r="2062" spans="1:29" x14ac:dyDescent="0.25">
      <c r="A2062">
        <v>345</v>
      </c>
      <c r="B2062">
        <v>345102</v>
      </c>
      <c r="C2062">
        <v>6600</v>
      </c>
      <c r="D2062" t="str">
        <f>VLOOKUP(C2062,'Schedule 3'!A:M,13,FALSE)</f>
        <v>Operational/Non-Service Expenses</v>
      </c>
      <c r="E2062">
        <v>58.32</v>
      </c>
      <c r="F2062" s="1">
        <v>42978</v>
      </c>
      <c r="G2062" t="s">
        <v>462</v>
      </c>
      <c r="H2062" t="s">
        <v>463</v>
      </c>
      <c r="I2062" t="s">
        <v>464</v>
      </c>
      <c r="J2062">
        <v>108623</v>
      </c>
      <c r="K2062">
        <v>59620</v>
      </c>
      <c r="L2062">
        <v>280654</v>
      </c>
      <c r="Q2062" t="s">
        <v>465</v>
      </c>
      <c r="U2062">
        <v>8</v>
      </c>
      <c r="V2062">
        <v>17</v>
      </c>
      <c r="Y2062" t="s">
        <v>65</v>
      </c>
      <c r="Z2062">
        <v>345</v>
      </c>
      <c r="AA2062" t="s">
        <v>279</v>
      </c>
      <c r="AB2062" t="s">
        <v>21</v>
      </c>
      <c r="AC2062">
        <v>466</v>
      </c>
    </row>
    <row r="2063" spans="1:29" x14ac:dyDescent="0.25">
      <c r="A2063">
        <v>345</v>
      </c>
      <c r="B2063">
        <v>345102</v>
      </c>
      <c r="C2063">
        <v>6600</v>
      </c>
      <c r="D2063" t="str">
        <f>VLOOKUP(C2063,'Schedule 3'!A:M,13,FALSE)</f>
        <v>Operational/Non-Service Expenses</v>
      </c>
      <c r="E2063">
        <v>0.46</v>
      </c>
      <c r="F2063" s="1">
        <v>42978</v>
      </c>
      <c r="G2063" t="s">
        <v>462</v>
      </c>
      <c r="H2063" t="s">
        <v>475</v>
      </c>
      <c r="I2063" t="s">
        <v>464</v>
      </c>
      <c r="J2063">
        <v>163196</v>
      </c>
      <c r="K2063">
        <v>59620</v>
      </c>
      <c r="L2063">
        <v>280654</v>
      </c>
      <c r="Q2063" t="s">
        <v>465</v>
      </c>
      <c r="U2063">
        <v>8</v>
      </c>
      <c r="V2063">
        <v>17</v>
      </c>
      <c r="Y2063" t="s">
        <v>65</v>
      </c>
      <c r="Z2063">
        <v>345</v>
      </c>
      <c r="AA2063" t="s">
        <v>279</v>
      </c>
      <c r="AB2063" t="s">
        <v>21</v>
      </c>
      <c r="AC2063">
        <v>468</v>
      </c>
    </row>
    <row r="2064" spans="1:29" x14ac:dyDescent="0.25">
      <c r="A2064">
        <v>345</v>
      </c>
      <c r="B2064">
        <v>345102</v>
      </c>
      <c r="C2064">
        <v>6605</v>
      </c>
      <c r="D2064" t="str">
        <f>VLOOKUP(C2064,'Schedule 3'!A:M,13,FALSE)</f>
        <v>Operational/Non-Service Expenses</v>
      </c>
      <c r="E2064">
        <v>213.65</v>
      </c>
      <c r="F2064" s="1">
        <v>42978</v>
      </c>
      <c r="G2064" t="s">
        <v>462</v>
      </c>
      <c r="H2064" t="s">
        <v>561</v>
      </c>
      <c r="I2064" t="s">
        <v>464</v>
      </c>
      <c r="J2064">
        <v>1005960</v>
      </c>
      <c r="K2064">
        <v>59620</v>
      </c>
      <c r="L2064">
        <v>280654</v>
      </c>
      <c r="Q2064" t="s">
        <v>465</v>
      </c>
      <c r="U2064">
        <v>8</v>
      </c>
      <c r="V2064">
        <v>17</v>
      </c>
      <c r="Y2064" t="s">
        <v>65</v>
      </c>
      <c r="Z2064">
        <v>345</v>
      </c>
      <c r="AA2064" t="s">
        <v>279</v>
      </c>
      <c r="AB2064" t="s">
        <v>21</v>
      </c>
      <c r="AC2064">
        <v>470</v>
      </c>
    </row>
    <row r="2065" spans="1:29" x14ac:dyDescent="0.25">
      <c r="A2065">
        <v>345</v>
      </c>
      <c r="B2065">
        <v>345101</v>
      </c>
      <c r="C2065">
        <v>6610</v>
      </c>
      <c r="D2065" t="str">
        <f>VLOOKUP(C2065,'Schedule 3'!A:M,13,FALSE)</f>
        <v>Operational/Non-Service Expenses</v>
      </c>
      <c r="E2065">
        <v>0.72</v>
      </c>
      <c r="F2065" s="1">
        <v>42978</v>
      </c>
      <c r="G2065" t="s">
        <v>462</v>
      </c>
      <c r="H2065" t="s">
        <v>463</v>
      </c>
      <c r="I2065" t="s">
        <v>464</v>
      </c>
      <c r="J2065">
        <v>108585</v>
      </c>
      <c r="K2065">
        <v>59620</v>
      </c>
      <c r="L2065">
        <v>280654</v>
      </c>
      <c r="Q2065" t="s">
        <v>465</v>
      </c>
      <c r="U2065">
        <v>8</v>
      </c>
      <c r="V2065">
        <v>17</v>
      </c>
      <c r="Y2065" t="s">
        <v>65</v>
      </c>
      <c r="Z2065">
        <v>345</v>
      </c>
      <c r="AA2065" t="s">
        <v>279</v>
      </c>
      <c r="AB2065" t="s">
        <v>21</v>
      </c>
      <c r="AC2065">
        <v>472</v>
      </c>
    </row>
    <row r="2066" spans="1:29" x14ac:dyDescent="0.25">
      <c r="A2066">
        <v>345</v>
      </c>
      <c r="B2066">
        <v>345101</v>
      </c>
      <c r="C2066">
        <v>6610</v>
      </c>
      <c r="D2066" t="str">
        <f>VLOOKUP(C2066,'Schedule 3'!A:M,13,FALSE)</f>
        <v>Operational/Non-Service Expenses</v>
      </c>
      <c r="E2066">
        <v>11.81</v>
      </c>
      <c r="F2066" s="1">
        <v>42978</v>
      </c>
      <c r="G2066" t="s">
        <v>462</v>
      </c>
      <c r="H2066" t="s">
        <v>463</v>
      </c>
      <c r="I2066" t="s">
        <v>464</v>
      </c>
      <c r="J2066">
        <v>108605</v>
      </c>
      <c r="K2066">
        <v>59620</v>
      </c>
      <c r="L2066">
        <v>280654</v>
      </c>
      <c r="Q2066" t="s">
        <v>465</v>
      </c>
      <c r="U2066">
        <v>8</v>
      </c>
      <c r="V2066">
        <v>17</v>
      </c>
      <c r="Y2066" t="s">
        <v>65</v>
      </c>
      <c r="Z2066">
        <v>345</v>
      </c>
      <c r="AA2066" t="s">
        <v>279</v>
      </c>
      <c r="AB2066" t="s">
        <v>21</v>
      </c>
      <c r="AC2066">
        <v>474</v>
      </c>
    </row>
    <row r="2067" spans="1:29" x14ac:dyDescent="0.25">
      <c r="A2067">
        <v>345</v>
      </c>
      <c r="B2067">
        <v>345102</v>
      </c>
      <c r="C2067">
        <v>6610</v>
      </c>
      <c r="D2067" t="str">
        <f>VLOOKUP(C2067,'Schedule 3'!A:M,13,FALSE)</f>
        <v>Operational/Non-Service Expenses</v>
      </c>
      <c r="E2067">
        <v>61.06</v>
      </c>
      <c r="F2067" s="1">
        <v>42978</v>
      </c>
      <c r="G2067" t="s">
        <v>462</v>
      </c>
      <c r="H2067" t="s">
        <v>463</v>
      </c>
      <c r="I2067" t="s">
        <v>464</v>
      </c>
      <c r="J2067">
        <v>108625</v>
      </c>
      <c r="K2067">
        <v>59620</v>
      </c>
      <c r="L2067">
        <v>280654</v>
      </c>
      <c r="Q2067" t="s">
        <v>465</v>
      </c>
      <c r="U2067">
        <v>8</v>
      </c>
      <c r="V2067">
        <v>17</v>
      </c>
      <c r="Y2067" t="s">
        <v>65</v>
      </c>
      <c r="Z2067">
        <v>345</v>
      </c>
      <c r="AA2067" t="s">
        <v>279</v>
      </c>
      <c r="AB2067" t="s">
        <v>21</v>
      </c>
      <c r="AC2067">
        <v>476</v>
      </c>
    </row>
    <row r="2068" spans="1:29" x14ac:dyDescent="0.25">
      <c r="A2068">
        <v>345</v>
      </c>
      <c r="B2068">
        <v>345102</v>
      </c>
      <c r="C2068">
        <v>6620</v>
      </c>
      <c r="D2068" t="str">
        <f>VLOOKUP(C2068,'Schedule 3'!A:M,13,FALSE)</f>
        <v>Operational/Non-Service Expenses</v>
      </c>
      <c r="E2068">
        <v>116.63</v>
      </c>
      <c r="F2068" s="1">
        <v>42978</v>
      </c>
      <c r="G2068" t="s">
        <v>462</v>
      </c>
      <c r="H2068" t="s">
        <v>463</v>
      </c>
      <c r="I2068" t="s">
        <v>464</v>
      </c>
      <c r="J2068">
        <v>108626</v>
      </c>
      <c r="K2068">
        <v>59620</v>
      </c>
      <c r="L2068">
        <v>280654</v>
      </c>
      <c r="Q2068" t="s">
        <v>465</v>
      </c>
      <c r="U2068">
        <v>8</v>
      </c>
      <c r="V2068">
        <v>17</v>
      </c>
      <c r="Y2068" t="s">
        <v>65</v>
      </c>
      <c r="Z2068">
        <v>345</v>
      </c>
      <c r="AA2068" t="s">
        <v>279</v>
      </c>
      <c r="AB2068" t="s">
        <v>21</v>
      </c>
      <c r="AC2068">
        <v>478</v>
      </c>
    </row>
    <row r="2069" spans="1:29" x14ac:dyDescent="0.25">
      <c r="A2069">
        <v>345</v>
      </c>
      <c r="B2069">
        <v>345100</v>
      </c>
      <c r="C2069">
        <v>6960</v>
      </c>
      <c r="D2069" t="str">
        <f>VLOOKUP(C2069,'Schedule 3'!A:M,13,FALSE)</f>
        <v>Operational/Non-Service Expenses</v>
      </c>
      <c r="E2069">
        <v>-305.04000000000002</v>
      </c>
      <c r="F2069" s="1">
        <v>42978</v>
      </c>
      <c r="G2069" t="s">
        <v>462</v>
      </c>
      <c r="H2069" t="s">
        <v>562</v>
      </c>
      <c r="I2069" t="s">
        <v>464</v>
      </c>
      <c r="J2069">
        <v>102303</v>
      </c>
      <c r="K2069">
        <v>59620</v>
      </c>
      <c r="L2069">
        <v>280654</v>
      </c>
      <c r="Q2069" t="s">
        <v>465</v>
      </c>
      <c r="U2069">
        <v>8</v>
      </c>
      <c r="V2069">
        <v>17</v>
      </c>
      <c r="Y2069" t="s">
        <v>65</v>
      </c>
      <c r="Z2069">
        <v>345</v>
      </c>
      <c r="AA2069" t="s">
        <v>279</v>
      </c>
      <c r="AB2069" t="s">
        <v>21</v>
      </c>
      <c r="AC2069">
        <v>480</v>
      </c>
    </row>
    <row r="2070" spans="1:29" x14ac:dyDescent="0.25">
      <c r="A2070">
        <v>345</v>
      </c>
      <c r="B2070">
        <v>345102</v>
      </c>
      <c r="C2070">
        <v>6355</v>
      </c>
      <c r="D2070" t="str">
        <f>VLOOKUP(C2070,'Schedule 3'!A:M,13,FALSE)</f>
        <v>Operational/Non-Service Expenses</v>
      </c>
      <c r="E2070">
        <v>166.66</v>
      </c>
      <c r="F2070" s="1">
        <v>42978</v>
      </c>
      <c r="G2070" t="s">
        <v>462</v>
      </c>
      <c r="H2070" t="s">
        <v>563</v>
      </c>
      <c r="I2070" t="s">
        <v>464</v>
      </c>
      <c r="J2070">
        <v>1009374</v>
      </c>
      <c r="K2070">
        <v>59620</v>
      </c>
      <c r="L2070">
        <v>280654</v>
      </c>
      <c r="Q2070" t="s">
        <v>465</v>
      </c>
      <c r="U2070">
        <v>8</v>
      </c>
      <c r="V2070">
        <v>17</v>
      </c>
      <c r="Y2070" t="s">
        <v>65</v>
      </c>
      <c r="Z2070">
        <v>345</v>
      </c>
      <c r="AA2070" t="s">
        <v>279</v>
      </c>
      <c r="AB2070" t="s">
        <v>21</v>
      </c>
      <c r="AC2070">
        <v>482</v>
      </c>
    </row>
    <row r="2071" spans="1:29" x14ac:dyDescent="0.25">
      <c r="A2071">
        <v>345</v>
      </c>
      <c r="B2071">
        <v>345101</v>
      </c>
      <c r="C2071">
        <v>6355</v>
      </c>
      <c r="D2071" t="str">
        <f>VLOOKUP(C2071,'Schedule 3'!A:M,13,FALSE)</f>
        <v>Operational/Non-Service Expenses</v>
      </c>
      <c r="E2071">
        <v>50</v>
      </c>
      <c r="F2071" s="1">
        <v>42978</v>
      </c>
      <c r="G2071" t="s">
        <v>462</v>
      </c>
      <c r="H2071" t="s">
        <v>564</v>
      </c>
      <c r="I2071" t="s">
        <v>464</v>
      </c>
      <c r="J2071">
        <v>1008115</v>
      </c>
      <c r="K2071">
        <v>59620</v>
      </c>
      <c r="L2071">
        <v>280654</v>
      </c>
      <c r="Q2071" t="s">
        <v>465</v>
      </c>
      <c r="U2071">
        <v>8</v>
      </c>
      <c r="V2071">
        <v>17</v>
      </c>
      <c r="Y2071" t="s">
        <v>65</v>
      </c>
      <c r="Z2071">
        <v>345</v>
      </c>
      <c r="AA2071" t="s">
        <v>279</v>
      </c>
      <c r="AB2071" t="s">
        <v>21</v>
      </c>
      <c r="AC2071">
        <v>484</v>
      </c>
    </row>
    <row r="2072" spans="1:29" x14ac:dyDescent="0.25">
      <c r="A2072">
        <v>345</v>
      </c>
      <c r="B2072">
        <v>345102</v>
      </c>
      <c r="C2072">
        <v>6355</v>
      </c>
      <c r="D2072" t="str">
        <f>VLOOKUP(C2072,'Schedule 3'!A:M,13,FALSE)</f>
        <v>Operational/Non-Service Expenses</v>
      </c>
      <c r="E2072">
        <v>54.66</v>
      </c>
      <c r="F2072" s="1">
        <v>42978</v>
      </c>
      <c r="G2072" t="s">
        <v>462</v>
      </c>
      <c r="H2072" t="s">
        <v>565</v>
      </c>
      <c r="I2072" t="s">
        <v>464</v>
      </c>
      <c r="J2072">
        <v>1008258</v>
      </c>
      <c r="K2072">
        <v>59620</v>
      </c>
      <c r="L2072">
        <v>280654</v>
      </c>
      <c r="Q2072" t="s">
        <v>465</v>
      </c>
      <c r="U2072">
        <v>8</v>
      </c>
      <c r="V2072">
        <v>17</v>
      </c>
      <c r="Y2072" t="s">
        <v>65</v>
      </c>
      <c r="Z2072">
        <v>345</v>
      </c>
      <c r="AA2072" t="s">
        <v>279</v>
      </c>
      <c r="AB2072" t="s">
        <v>21</v>
      </c>
      <c r="AC2072">
        <v>486</v>
      </c>
    </row>
    <row r="2073" spans="1:29" x14ac:dyDescent="0.25">
      <c r="A2073">
        <v>345</v>
      </c>
      <c r="B2073">
        <v>345102</v>
      </c>
      <c r="C2073">
        <v>6355</v>
      </c>
      <c r="D2073" t="str">
        <f>VLOOKUP(C2073,'Schedule 3'!A:M,13,FALSE)</f>
        <v>Operational/Non-Service Expenses</v>
      </c>
      <c r="E2073">
        <v>73</v>
      </c>
      <c r="F2073" s="1">
        <v>42978</v>
      </c>
      <c r="G2073" t="s">
        <v>462</v>
      </c>
      <c r="H2073" t="s">
        <v>566</v>
      </c>
      <c r="I2073" t="s">
        <v>464</v>
      </c>
      <c r="J2073">
        <v>1009459</v>
      </c>
      <c r="K2073">
        <v>59620</v>
      </c>
      <c r="L2073">
        <v>280654</v>
      </c>
      <c r="Q2073" t="s">
        <v>465</v>
      </c>
      <c r="U2073">
        <v>8</v>
      </c>
      <c r="V2073">
        <v>17</v>
      </c>
      <c r="Y2073" t="s">
        <v>65</v>
      </c>
      <c r="Z2073">
        <v>345</v>
      </c>
      <c r="AA2073" t="s">
        <v>279</v>
      </c>
      <c r="AB2073" t="s">
        <v>21</v>
      </c>
      <c r="AC2073">
        <v>488</v>
      </c>
    </row>
    <row r="2074" spans="1:29" x14ac:dyDescent="0.25">
      <c r="A2074">
        <v>345</v>
      </c>
      <c r="B2074">
        <v>345101</v>
      </c>
      <c r="C2074">
        <v>6355</v>
      </c>
      <c r="D2074" t="str">
        <f>VLOOKUP(C2074,'Schedule 3'!A:M,13,FALSE)</f>
        <v>Operational/Non-Service Expenses</v>
      </c>
      <c r="E2074">
        <v>1108.6099999999999</v>
      </c>
      <c r="F2074" s="1">
        <v>42978</v>
      </c>
      <c r="G2074" t="s">
        <v>462</v>
      </c>
      <c r="H2074" t="s">
        <v>567</v>
      </c>
      <c r="I2074" t="s">
        <v>464</v>
      </c>
      <c r="J2074">
        <v>5000366</v>
      </c>
      <c r="K2074">
        <v>59620</v>
      </c>
      <c r="L2074">
        <v>280654</v>
      </c>
      <c r="Q2074" t="s">
        <v>465</v>
      </c>
      <c r="U2074">
        <v>8</v>
      </c>
      <c r="V2074">
        <v>17</v>
      </c>
      <c r="Y2074" t="s">
        <v>65</v>
      </c>
      <c r="Z2074">
        <v>345</v>
      </c>
      <c r="AA2074" t="s">
        <v>279</v>
      </c>
      <c r="AB2074" t="s">
        <v>21</v>
      </c>
      <c r="AC2074">
        <v>490</v>
      </c>
    </row>
    <row r="2075" spans="1:29" x14ac:dyDescent="0.25">
      <c r="A2075">
        <v>345</v>
      </c>
      <c r="B2075">
        <v>345102</v>
      </c>
      <c r="C2075">
        <v>6355</v>
      </c>
      <c r="D2075" t="str">
        <f>VLOOKUP(C2075,'Schedule 3'!A:M,13,FALSE)</f>
        <v>Operational/Non-Service Expenses</v>
      </c>
      <c r="E2075">
        <v>395.4</v>
      </c>
      <c r="F2075" s="1">
        <v>42978</v>
      </c>
      <c r="G2075" t="s">
        <v>462</v>
      </c>
      <c r="H2075" t="s">
        <v>568</v>
      </c>
      <c r="I2075" t="s">
        <v>464</v>
      </c>
      <c r="J2075">
        <v>1006258</v>
      </c>
      <c r="K2075">
        <v>59620</v>
      </c>
      <c r="L2075">
        <v>280654</v>
      </c>
      <c r="Q2075" t="s">
        <v>465</v>
      </c>
      <c r="U2075">
        <v>8</v>
      </c>
      <c r="V2075">
        <v>17</v>
      </c>
      <c r="Y2075" t="s">
        <v>65</v>
      </c>
      <c r="Z2075">
        <v>345</v>
      </c>
      <c r="AA2075" t="s">
        <v>279</v>
      </c>
      <c r="AB2075" t="s">
        <v>21</v>
      </c>
      <c r="AC2075">
        <v>492</v>
      </c>
    </row>
    <row r="2076" spans="1:29" x14ac:dyDescent="0.25">
      <c r="A2076">
        <v>345</v>
      </c>
      <c r="B2076">
        <v>345101</v>
      </c>
      <c r="C2076">
        <v>6355</v>
      </c>
      <c r="D2076" t="str">
        <f>VLOOKUP(C2076,'Schedule 3'!A:M,13,FALSE)</f>
        <v>Operational/Non-Service Expenses</v>
      </c>
      <c r="E2076">
        <v>1023.51</v>
      </c>
      <c r="F2076" s="1">
        <v>42978</v>
      </c>
      <c r="G2076" t="s">
        <v>462</v>
      </c>
      <c r="H2076" t="s">
        <v>569</v>
      </c>
      <c r="I2076" t="s">
        <v>464</v>
      </c>
      <c r="J2076">
        <v>5000727</v>
      </c>
      <c r="K2076">
        <v>59620</v>
      </c>
      <c r="L2076">
        <v>280654</v>
      </c>
      <c r="Q2076" t="s">
        <v>465</v>
      </c>
      <c r="U2076">
        <v>8</v>
      </c>
      <c r="V2076">
        <v>17</v>
      </c>
      <c r="Y2076" t="s">
        <v>65</v>
      </c>
      <c r="Z2076">
        <v>345</v>
      </c>
      <c r="AA2076" t="s">
        <v>279</v>
      </c>
      <c r="AB2076" t="s">
        <v>21</v>
      </c>
      <c r="AC2076">
        <v>494</v>
      </c>
    </row>
    <row r="2077" spans="1:29" x14ac:dyDescent="0.25">
      <c r="A2077">
        <v>345</v>
      </c>
      <c r="B2077">
        <v>345102</v>
      </c>
      <c r="C2077">
        <v>6355</v>
      </c>
      <c r="D2077" t="str">
        <f>VLOOKUP(C2077,'Schedule 3'!A:M,13,FALSE)</f>
        <v>Operational/Non-Service Expenses</v>
      </c>
      <c r="E2077">
        <v>76.39</v>
      </c>
      <c r="F2077" s="1">
        <v>42978</v>
      </c>
      <c r="G2077" t="s">
        <v>462</v>
      </c>
      <c r="H2077" t="s">
        <v>570</v>
      </c>
      <c r="I2077" t="s">
        <v>464</v>
      </c>
      <c r="J2077">
        <v>1009315</v>
      </c>
      <c r="K2077">
        <v>59620</v>
      </c>
      <c r="L2077">
        <v>280654</v>
      </c>
      <c r="Q2077" t="s">
        <v>465</v>
      </c>
      <c r="U2077">
        <v>8</v>
      </c>
      <c r="V2077">
        <v>17</v>
      </c>
      <c r="Y2077" t="s">
        <v>65</v>
      </c>
      <c r="Z2077">
        <v>345</v>
      </c>
      <c r="AA2077" t="s">
        <v>279</v>
      </c>
      <c r="AB2077" t="s">
        <v>21</v>
      </c>
      <c r="AC2077">
        <v>496</v>
      </c>
    </row>
    <row r="2078" spans="1:29" x14ac:dyDescent="0.25">
      <c r="A2078">
        <v>345</v>
      </c>
      <c r="B2078">
        <v>345101</v>
      </c>
      <c r="C2078">
        <v>6355</v>
      </c>
      <c r="D2078" t="str">
        <f>VLOOKUP(C2078,'Schedule 3'!A:M,13,FALSE)</f>
        <v>Operational/Non-Service Expenses</v>
      </c>
      <c r="E2078">
        <v>43.13</v>
      </c>
      <c r="F2078" s="1">
        <v>42978</v>
      </c>
      <c r="G2078" t="s">
        <v>462</v>
      </c>
      <c r="H2078" t="s">
        <v>571</v>
      </c>
      <c r="I2078" t="s">
        <v>464</v>
      </c>
      <c r="J2078">
        <v>1007984</v>
      </c>
      <c r="K2078">
        <v>59620</v>
      </c>
      <c r="L2078">
        <v>280654</v>
      </c>
      <c r="Q2078" t="s">
        <v>465</v>
      </c>
      <c r="U2078">
        <v>8</v>
      </c>
      <c r="V2078">
        <v>17</v>
      </c>
      <c r="Y2078" t="s">
        <v>65</v>
      </c>
      <c r="Z2078">
        <v>345</v>
      </c>
      <c r="AA2078" t="s">
        <v>279</v>
      </c>
      <c r="AB2078" t="s">
        <v>21</v>
      </c>
      <c r="AC2078">
        <v>498</v>
      </c>
    </row>
    <row r="2079" spans="1:29" x14ac:dyDescent="0.25">
      <c r="A2079">
        <v>345</v>
      </c>
      <c r="B2079">
        <v>345102</v>
      </c>
      <c r="C2079">
        <v>6355</v>
      </c>
      <c r="D2079" t="str">
        <f>VLOOKUP(C2079,'Schedule 3'!A:M,13,FALSE)</f>
        <v>Operational/Non-Service Expenses</v>
      </c>
      <c r="E2079">
        <v>24.97</v>
      </c>
      <c r="F2079" s="1">
        <v>42978</v>
      </c>
      <c r="G2079" t="s">
        <v>462</v>
      </c>
      <c r="H2079" t="s">
        <v>572</v>
      </c>
      <c r="I2079" t="s">
        <v>464</v>
      </c>
      <c r="J2079">
        <v>1008005</v>
      </c>
      <c r="K2079">
        <v>59620</v>
      </c>
      <c r="L2079">
        <v>280654</v>
      </c>
      <c r="Q2079" t="s">
        <v>465</v>
      </c>
      <c r="U2079">
        <v>8</v>
      </c>
      <c r="V2079">
        <v>17</v>
      </c>
      <c r="Y2079" t="s">
        <v>65</v>
      </c>
      <c r="Z2079">
        <v>345</v>
      </c>
      <c r="AA2079" t="s">
        <v>279</v>
      </c>
      <c r="AB2079" t="s">
        <v>21</v>
      </c>
      <c r="AC2079">
        <v>500</v>
      </c>
    </row>
    <row r="2080" spans="1:29" x14ac:dyDescent="0.25">
      <c r="A2080">
        <v>345</v>
      </c>
      <c r="B2080">
        <v>345101</v>
      </c>
      <c r="C2080">
        <v>7080</v>
      </c>
      <c r="D2080" t="str">
        <f>VLOOKUP(C2080,'Schedule 3'!A:M,13,FALSE)</f>
        <v>Operational/Non-Service Expenses</v>
      </c>
      <c r="E2080">
        <v>-138.57</v>
      </c>
      <c r="F2080" s="1">
        <v>42978</v>
      </c>
      <c r="G2080" t="s">
        <v>462</v>
      </c>
      <c r="H2080" t="s">
        <v>573</v>
      </c>
      <c r="I2080" t="s">
        <v>464</v>
      </c>
      <c r="J2080">
        <v>1006419</v>
      </c>
      <c r="K2080">
        <v>59620</v>
      </c>
      <c r="L2080">
        <v>280654</v>
      </c>
      <c r="Q2080" t="s">
        <v>465</v>
      </c>
      <c r="U2080">
        <v>8</v>
      </c>
      <c r="V2080">
        <v>17</v>
      </c>
      <c r="Y2080" t="s">
        <v>65</v>
      </c>
      <c r="Z2080">
        <v>345</v>
      </c>
      <c r="AA2080" t="s">
        <v>279</v>
      </c>
      <c r="AB2080" t="s">
        <v>21</v>
      </c>
      <c r="AC2080">
        <v>502</v>
      </c>
    </row>
    <row r="2081" spans="1:29" x14ac:dyDescent="0.25">
      <c r="A2081">
        <v>345</v>
      </c>
      <c r="B2081">
        <v>345102</v>
      </c>
      <c r="C2081">
        <v>7160</v>
      </c>
      <c r="D2081" t="str">
        <f>VLOOKUP(C2081,'Schedule 3'!A:M,13,FALSE)</f>
        <v>Operational/Non-Service Expenses</v>
      </c>
      <c r="E2081">
        <v>-186.08</v>
      </c>
      <c r="F2081" s="1">
        <v>42978</v>
      </c>
      <c r="G2081" t="s">
        <v>462</v>
      </c>
      <c r="H2081" t="s">
        <v>463</v>
      </c>
      <c r="I2081" t="s">
        <v>464</v>
      </c>
      <c r="J2081">
        <v>108606</v>
      </c>
      <c r="K2081">
        <v>59620</v>
      </c>
      <c r="L2081">
        <v>280654</v>
      </c>
      <c r="Q2081" t="s">
        <v>465</v>
      </c>
      <c r="U2081">
        <v>8</v>
      </c>
      <c r="V2081">
        <v>17</v>
      </c>
      <c r="Y2081" t="s">
        <v>65</v>
      </c>
      <c r="Z2081">
        <v>345</v>
      </c>
      <c r="AA2081" t="s">
        <v>279</v>
      </c>
      <c r="AB2081" t="s">
        <v>21</v>
      </c>
      <c r="AC2081">
        <v>504</v>
      </c>
    </row>
    <row r="2082" spans="1:29" x14ac:dyDescent="0.25">
      <c r="A2082">
        <v>345</v>
      </c>
      <c r="B2082">
        <v>345102</v>
      </c>
      <c r="C2082">
        <v>7160</v>
      </c>
      <c r="D2082" t="str">
        <f>VLOOKUP(C2082,'Schedule 3'!A:M,13,FALSE)</f>
        <v>Operational/Non-Service Expenses</v>
      </c>
      <c r="E2082">
        <v>0.18</v>
      </c>
      <c r="F2082" s="1">
        <v>42978</v>
      </c>
      <c r="G2082" t="s">
        <v>462</v>
      </c>
      <c r="H2082" t="s">
        <v>574</v>
      </c>
      <c r="I2082" t="s">
        <v>464</v>
      </c>
      <c r="J2082">
        <v>163198</v>
      </c>
      <c r="K2082">
        <v>59620</v>
      </c>
      <c r="L2082">
        <v>280654</v>
      </c>
      <c r="Q2082" t="s">
        <v>465</v>
      </c>
      <c r="U2082">
        <v>8</v>
      </c>
      <c r="V2082">
        <v>17</v>
      </c>
      <c r="Y2082" t="s">
        <v>65</v>
      </c>
      <c r="Z2082">
        <v>345</v>
      </c>
      <c r="AA2082" t="s">
        <v>279</v>
      </c>
      <c r="AB2082" t="s">
        <v>21</v>
      </c>
      <c r="AC2082">
        <v>506</v>
      </c>
    </row>
    <row r="2083" spans="1:29" x14ac:dyDescent="0.25">
      <c r="A2083">
        <v>345</v>
      </c>
      <c r="B2083">
        <v>345102</v>
      </c>
      <c r="C2083">
        <v>7160</v>
      </c>
      <c r="D2083" t="str">
        <f>VLOOKUP(C2083,'Schedule 3'!A:M,13,FALSE)</f>
        <v>Operational/Non-Service Expenses</v>
      </c>
      <c r="E2083">
        <v>0.18</v>
      </c>
      <c r="F2083" s="1">
        <v>42978</v>
      </c>
      <c r="G2083" t="s">
        <v>462</v>
      </c>
      <c r="H2083" t="s">
        <v>574</v>
      </c>
      <c r="I2083" t="s">
        <v>464</v>
      </c>
      <c r="J2083">
        <v>163199</v>
      </c>
      <c r="K2083">
        <v>59620</v>
      </c>
      <c r="L2083">
        <v>280654</v>
      </c>
      <c r="Q2083" t="s">
        <v>465</v>
      </c>
      <c r="U2083">
        <v>8</v>
      </c>
      <c r="V2083">
        <v>17</v>
      </c>
      <c r="Y2083" t="s">
        <v>65</v>
      </c>
      <c r="Z2083">
        <v>345</v>
      </c>
      <c r="AA2083" t="s">
        <v>279</v>
      </c>
      <c r="AB2083" t="s">
        <v>21</v>
      </c>
      <c r="AC2083">
        <v>508</v>
      </c>
    </row>
    <row r="2084" spans="1:29" x14ac:dyDescent="0.25">
      <c r="A2084">
        <v>345</v>
      </c>
      <c r="B2084">
        <v>345102</v>
      </c>
      <c r="C2084">
        <v>7160</v>
      </c>
      <c r="D2084" t="str">
        <f>VLOOKUP(C2084,'Schedule 3'!A:M,13,FALSE)</f>
        <v>Operational/Non-Service Expenses</v>
      </c>
      <c r="E2084">
        <v>0.18</v>
      </c>
      <c r="F2084" s="1">
        <v>42978</v>
      </c>
      <c r="G2084" t="s">
        <v>462</v>
      </c>
      <c r="H2084" t="s">
        <v>511</v>
      </c>
      <c r="I2084" t="s">
        <v>464</v>
      </c>
      <c r="J2084">
        <v>163200</v>
      </c>
      <c r="K2084">
        <v>59620</v>
      </c>
      <c r="L2084">
        <v>280654</v>
      </c>
      <c r="Q2084" t="s">
        <v>465</v>
      </c>
      <c r="U2084">
        <v>8</v>
      </c>
      <c r="V2084">
        <v>17</v>
      </c>
      <c r="Y2084" t="s">
        <v>65</v>
      </c>
      <c r="Z2084">
        <v>345</v>
      </c>
      <c r="AA2084" t="s">
        <v>279</v>
      </c>
      <c r="AB2084" t="s">
        <v>21</v>
      </c>
      <c r="AC2084">
        <v>510</v>
      </c>
    </row>
    <row r="2085" spans="1:29" x14ac:dyDescent="0.25">
      <c r="A2085">
        <v>345</v>
      </c>
      <c r="B2085">
        <v>345102</v>
      </c>
      <c r="C2085">
        <v>7160</v>
      </c>
      <c r="D2085" t="str">
        <f>VLOOKUP(C2085,'Schedule 3'!A:M,13,FALSE)</f>
        <v>Operational/Non-Service Expenses</v>
      </c>
      <c r="E2085">
        <v>0.18</v>
      </c>
      <c r="F2085" s="1">
        <v>42978</v>
      </c>
      <c r="G2085" t="s">
        <v>462</v>
      </c>
      <c r="H2085" t="s">
        <v>511</v>
      </c>
      <c r="I2085" t="s">
        <v>464</v>
      </c>
      <c r="J2085">
        <v>163201</v>
      </c>
      <c r="K2085">
        <v>59620</v>
      </c>
      <c r="L2085">
        <v>280654</v>
      </c>
      <c r="Q2085" t="s">
        <v>465</v>
      </c>
      <c r="U2085">
        <v>8</v>
      </c>
      <c r="V2085">
        <v>17</v>
      </c>
      <c r="Y2085" t="s">
        <v>65</v>
      </c>
      <c r="Z2085">
        <v>345</v>
      </c>
      <c r="AA2085" t="s">
        <v>279</v>
      </c>
      <c r="AB2085" t="s">
        <v>21</v>
      </c>
      <c r="AC2085">
        <v>512</v>
      </c>
    </row>
    <row r="2086" spans="1:29" x14ac:dyDescent="0.25">
      <c r="A2086">
        <v>345</v>
      </c>
      <c r="B2086">
        <v>345102</v>
      </c>
      <c r="C2086">
        <v>7160</v>
      </c>
      <c r="D2086" t="str">
        <f>VLOOKUP(C2086,'Schedule 3'!A:M,13,FALSE)</f>
        <v>Operational/Non-Service Expenses</v>
      </c>
      <c r="E2086">
        <v>0.52</v>
      </c>
      <c r="F2086" s="1">
        <v>42978</v>
      </c>
      <c r="G2086" t="s">
        <v>462</v>
      </c>
      <c r="H2086" t="s">
        <v>574</v>
      </c>
      <c r="I2086" t="s">
        <v>464</v>
      </c>
      <c r="J2086">
        <v>163202</v>
      </c>
      <c r="K2086">
        <v>59620</v>
      </c>
      <c r="L2086">
        <v>280654</v>
      </c>
      <c r="Q2086" t="s">
        <v>465</v>
      </c>
      <c r="U2086">
        <v>8</v>
      </c>
      <c r="V2086">
        <v>17</v>
      </c>
      <c r="Y2086" t="s">
        <v>65</v>
      </c>
      <c r="Z2086">
        <v>345</v>
      </c>
      <c r="AA2086" t="s">
        <v>279</v>
      </c>
      <c r="AB2086" t="s">
        <v>21</v>
      </c>
      <c r="AC2086">
        <v>514</v>
      </c>
    </row>
    <row r="2087" spans="1:29" x14ac:dyDescent="0.25">
      <c r="A2087">
        <v>345</v>
      </c>
      <c r="B2087">
        <v>345102</v>
      </c>
      <c r="C2087">
        <v>7160</v>
      </c>
      <c r="D2087" t="str">
        <f>VLOOKUP(C2087,'Schedule 3'!A:M,13,FALSE)</f>
        <v>Operational/Non-Service Expenses</v>
      </c>
      <c r="E2087">
        <v>0.66</v>
      </c>
      <c r="F2087" s="1">
        <v>42978</v>
      </c>
      <c r="G2087" t="s">
        <v>462</v>
      </c>
      <c r="H2087" t="s">
        <v>574</v>
      </c>
      <c r="I2087" t="s">
        <v>464</v>
      </c>
      <c r="J2087">
        <v>163203</v>
      </c>
      <c r="K2087">
        <v>59620</v>
      </c>
      <c r="L2087">
        <v>280654</v>
      </c>
      <c r="Q2087" t="s">
        <v>465</v>
      </c>
      <c r="U2087">
        <v>8</v>
      </c>
      <c r="V2087">
        <v>17</v>
      </c>
      <c r="Y2087" t="s">
        <v>65</v>
      </c>
      <c r="Z2087">
        <v>345</v>
      </c>
      <c r="AA2087" t="s">
        <v>279</v>
      </c>
      <c r="AB2087" t="s">
        <v>21</v>
      </c>
      <c r="AC2087">
        <v>516</v>
      </c>
    </row>
    <row r="2088" spans="1:29" x14ac:dyDescent="0.25">
      <c r="A2088">
        <v>345</v>
      </c>
      <c r="B2088">
        <v>345102</v>
      </c>
      <c r="C2088">
        <v>7160</v>
      </c>
      <c r="D2088" t="str">
        <f>VLOOKUP(C2088,'Schedule 3'!A:M,13,FALSE)</f>
        <v>Operational/Non-Service Expenses</v>
      </c>
      <c r="E2088">
        <v>9.16</v>
      </c>
      <c r="F2088" s="1">
        <v>42978</v>
      </c>
      <c r="G2088" t="s">
        <v>462</v>
      </c>
      <c r="H2088" t="s">
        <v>474</v>
      </c>
      <c r="I2088" t="s">
        <v>464</v>
      </c>
      <c r="J2088">
        <v>163204</v>
      </c>
      <c r="K2088">
        <v>59620</v>
      </c>
      <c r="L2088">
        <v>280654</v>
      </c>
      <c r="Q2088" t="s">
        <v>465</v>
      </c>
      <c r="U2088">
        <v>8</v>
      </c>
      <c r="V2088">
        <v>17</v>
      </c>
      <c r="Y2088" t="s">
        <v>65</v>
      </c>
      <c r="Z2088">
        <v>345</v>
      </c>
      <c r="AA2088" t="s">
        <v>279</v>
      </c>
      <c r="AB2088" t="s">
        <v>21</v>
      </c>
      <c r="AC2088">
        <v>518</v>
      </c>
    </row>
    <row r="2089" spans="1:29" x14ac:dyDescent="0.25">
      <c r="A2089">
        <v>345</v>
      </c>
      <c r="B2089">
        <v>345102</v>
      </c>
      <c r="C2089">
        <v>7165</v>
      </c>
      <c r="D2089" t="str">
        <f>VLOOKUP(C2089,'Schedule 3'!A:M,13,FALSE)</f>
        <v>Operational/Non-Service Expenses</v>
      </c>
      <c r="E2089">
        <v>-9.85</v>
      </c>
      <c r="F2089" s="1">
        <v>42978</v>
      </c>
      <c r="G2089" t="s">
        <v>462</v>
      </c>
      <c r="H2089" t="s">
        <v>463</v>
      </c>
      <c r="I2089" t="s">
        <v>464</v>
      </c>
      <c r="J2089">
        <v>108607</v>
      </c>
      <c r="K2089">
        <v>59620</v>
      </c>
      <c r="L2089">
        <v>280654</v>
      </c>
      <c r="Q2089" t="s">
        <v>465</v>
      </c>
      <c r="U2089">
        <v>8</v>
      </c>
      <c r="V2089">
        <v>17</v>
      </c>
      <c r="Y2089" t="s">
        <v>65</v>
      </c>
      <c r="Z2089">
        <v>345</v>
      </c>
      <c r="AA2089" t="s">
        <v>279</v>
      </c>
      <c r="AB2089" t="s">
        <v>21</v>
      </c>
      <c r="AC2089">
        <v>520</v>
      </c>
    </row>
    <row r="2090" spans="1:29" x14ac:dyDescent="0.25">
      <c r="A2090">
        <v>345</v>
      </c>
      <c r="B2090">
        <v>345102</v>
      </c>
      <c r="C2090">
        <v>7165</v>
      </c>
      <c r="D2090" t="str">
        <f>VLOOKUP(C2090,'Schedule 3'!A:M,13,FALSE)</f>
        <v>Operational/Non-Service Expenses</v>
      </c>
      <c r="E2090">
        <v>-114.36</v>
      </c>
      <c r="F2090" s="1">
        <v>42978</v>
      </c>
      <c r="G2090" t="s">
        <v>462</v>
      </c>
      <c r="H2090" t="s">
        <v>575</v>
      </c>
      <c r="I2090" t="s">
        <v>464</v>
      </c>
      <c r="J2090">
        <v>2005171</v>
      </c>
      <c r="K2090">
        <v>59620</v>
      </c>
      <c r="L2090">
        <v>280654</v>
      </c>
      <c r="Q2090" t="s">
        <v>465</v>
      </c>
      <c r="U2090">
        <v>8</v>
      </c>
      <c r="V2090">
        <v>17</v>
      </c>
      <c r="Y2090" t="s">
        <v>65</v>
      </c>
      <c r="Z2090">
        <v>345</v>
      </c>
      <c r="AA2090" t="s">
        <v>279</v>
      </c>
      <c r="AB2090" t="s">
        <v>21</v>
      </c>
      <c r="AC2090">
        <v>522</v>
      </c>
    </row>
    <row r="2091" spans="1:29" x14ac:dyDescent="0.25">
      <c r="A2091">
        <v>345</v>
      </c>
      <c r="B2091">
        <v>345100</v>
      </c>
      <c r="C2091">
        <v>7165</v>
      </c>
      <c r="D2091" t="str">
        <f>VLOOKUP(C2091,'Schedule 3'!A:M,13,FALSE)</f>
        <v>Operational/Non-Service Expenses</v>
      </c>
      <c r="E2091">
        <v>-188.78</v>
      </c>
      <c r="F2091" s="1">
        <v>42978</v>
      </c>
      <c r="G2091" t="s">
        <v>462</v>
      </c>
      <c r="H2091" t="s">
        <v>576</v>
      </c>
      <c r="I2091" t="s">
        <v>464</v>
      </c>
      <c r="J2091">
        <v>2008243</v>
      </c>
      <c r="K2091">
        <v>59620</v>
      </c>
      <c r="L2091">
        <v>280654</v>
      </c>
      <c r="Q2091" t="s">
        <v>465</v>
      </c>
      <c r="U2091">
        <v>8</v>
      </c>
      <c r="V2091">
        <v>17</v>
      </c>
      <c r="Y2091" t="s">
        <v>65</v>
      </c>
      <c r="Z2091">
        <v>345</v>
      </c>
      <c r="AA2091" t="s">
        <v>279</v>
      </c>
      <c r="AB2091" t="s">
        <v>21</v>
      </c>
      <c r="AC2091">
        <v>524</v>
      </c>
    </row>
    <row r="2092" spans="1:29" x14ac:dyDescent="0.25">
      <c r="A2092">
        <v>345</v>
      </c>
      <c r="B2092">
        <v>345102</v>
      </c>
      <c r="C2092">
        <v>7185</v>
      </c>
      <c r="D2092" t="str">
        <f>VLOOKUP(C2092,'Schedule 3'!A:M,13,FALSE)</f>
        <v>Operational/Non-Service Expenses</v>
      </c>
      <c r="E2092">
        <v>-4.58</v>
      </c>
      <c r="F2092" s="1">
        <v>42978</v>
      </c>
      <c r="G2092" t="s">
        <v>462</v>
      </c>
      <c r="H2092" t="s">
        <v>577</v>
      </c>
      <c r="I2092" t="s">
        <v>464</v>
      </c>
      <c r="J2092">
        <v>2008156</v>
      </c>
      <c r="K2092">
        <v>59620</v>
      </c>
      <c r="L2092">
        <v>280654</v>
      </c>
      <c r="Q2092" t="s">
        <v>465</v>
      </c>
      <c r="U2092">
        <v>8</v>
      </c>
      <c r="V2092">
        <v>17</v>
      </c>
      <c r="Y2092" t="s">
        <v>65</v>
      </c>
      <c r="Z2092">
        <v>345</v>
      </c>
      <c r="AA2092" t="s">
        <v>279</v>
      </c>
      <c r="AB2092" t="s">
        <v>21</v>
      </c>
      <c r="AC2092">
        <v>526</v>
      </c>
    </row>
    <row r="2093" spans="1:29" x14ac:dyDescent="0.25">
      <c r="A2093">
        <v>345</v>
      </c>
      <c r="B2093">
        <v>345101</v>
      </c>
      <c r="C2093">
        <v>6445</v>
      </c>
      <c r="D2093" t="str">
        <f>VLOOKUP(C2093,'Schedule 3'!A:M,13,FALSE)</f>
        <v>Operational/Non-Service Expenses</v>
      </c>
      <c r="E2093">
        <v>272.02999999999997</v>
      </c>
      <c r="F2093" s="1">
        <v>43008</v>
      </c>
      <c r="G2093" t="s">
        <v>462</v>
      </c>
      <c r="H2093" t="s">
        <v>463</v>
      </c>
      <c r="I2093" t="s">
        <v>464</v>
      </c>
      <c r="J2093">
        <v>108575</v>
      </c>
      <c r="K2093">
        <v>59727</v>
      </c>
      <c r="L2093">
        <v>283116</v>
      </c>
      <c r="Q2093" t="s">
        <v>465</v>
      </c>
      <c r="U2093">
        <v>9</v>
      </c>
      <c r="V2093">
        <v>17</v>
      </c>
      <c r="Y2093" t="s">
        <v>65</v>
      </c>
      <c r="Z2093">
        <v>345</v>
      </c>
      <c r="AA2093" t="s">
        <v>279</v>
      </c>
      <c r="AB2093" t="s">
        <v>21</v>
      </c>
      <c r="AC2093">
        <v>2</v>
      </c>
    </row>
    <row r="2094" spans="1:29" x14ac:dyDescent="0.25">
      <c r="A2094">
        <v>345</v>
      </c>
      <c r="B2094">
        <v>345102</v>
      </c>
      <c r="C2094">
        <v>6445</v>
      </c>
      <c r="D2094" t="str">
        <f>VLOOKUP(C2094,'Schedule 3'!A:M,13,FALSE)</f>
        <v>Operational/Non-Service Expenses</v>
      </c>
      <c r="E2094">
        <v>1.96</v>
      </c>
      <c r="F2094" s="1">
        <v>43008</v>
      </c>
      <c r="G2094" t="s">
        <v>462</v>
      </c>
      <c r="H2094" t="s">
        <v>463</v>
      </c>
      <c r="I2094" t="s">
        <v>464</v>
      </c>
      <c r="J2094">
        <v>108608</v>
      </c>
      <c r="K2094">
        <v>59727</v>
      </c>
      <c r="L2094">
        <v>283116</v>
      </c>
      <c r="Q2094" t="s">
        <v>465</v>
      </c>
      <c r="U2094">
        <v>9</v>
      </c>
      <c r="V2094">
        <v>17</v>
      </c>
      <c r="Y2094" t="s">
        <v>65</v>
      </c>
      <c r="Z2094">
        <v>345</v>
      </c>
      <c r="AA2094" t="s">
        <v>279</v>
      </c>
      <c r="AB2094" t="s">
        <v>21</v>
      </c>
      <c r="AC2094">
        <v>4</v>
      </c>
    </row>
    <row r="2095" spans="1:29" x14ac:dyDescent="0.25">
      <c r="A2095">
        <v>345</v>
      </c>
      <c r="B2095">
        <v>345101</v>
      </c>
      <c r="C2095">
        <v>6455</v>
      </c>
      <c r="D2095" t="str">
        <f>VLOOKUP(C2095,'Schedule 3'!A:M,13,FALSE)</f>
        <v>Operational/Non-Service Expenses</v>
      </c>
      <c r="E2095">
        <v>5.54</v>
      </c>
      <c r="F2095" s="1">
        <v>43008</v>
      </c>
      <c r="G2095" t="s">
        <v>462</v>
      </c>
      <c r="H2095" t="s">
        <v>466</v>
      </c>
      <c r="I2095" t="s">
        <v>464</v>
      </c>
      <c r="J2095">
        <v>95164</v>
      </c>
      <c r="K2095">
        <v>59727</v>
      </c>
      <c r="L2095">
        <v>283116</v>
      </c>
      <c r="Q2095" t="s">
        <v>465</v>
      </c>
      <c r="U2095">
        <v>9</v>
      </c>
      <c r="V2095">
        <v>17</v>
      </c>
      <c r="Y2095" t="s">
        <v>65</v>
      </c>
      <c r="Z2095">
        <v>345</v>
      </c>
      <c r="AA2095" t="s">
        <v>279</v>
      </c>
      <c r="AB2095" t="s">
        <v>21</v>
      </c>
      <c r="AC2095">
        <v>6</v>
      </c>
    </row>
    <row r="2096" spans="1:29" x14ac:dyDescent="0.25">
      <c r="A2096">
        <v>345</v>
      </c>
      <c r="B2096">
        <v>345102</v>
      </c>
      <c r="C2096">
        <v>6455</v>
      </c>
      <c r="D2096" t="str">
        <f>VLOOKUP(C2096,'Schedule 3'!A:M,13,FALSE)</f>
        <v>Operational/Non-Service Expenses</v>
      </c>
      <c r="E2096">
        <v>35.46</v>
      </c>
      <c r="F2096" s="1">
        <v>43008</v>
      </c>
      <c r="G2096" t="s">
        <v>462</v>
      </c>
      <c r="H2096" t="s">
        <v>466</v>
      </c>
      <c r="I2096" t="s">
        <v>464</v>
      </c>
      <c r="J2096">
        <v>95165</v>
      </c>
      <c r="K2096">
        <v>59727</v>
      </c>
      <c r="L2096">
        <v>283116</v>
      </c>
      <c r="Q2096" t="s">
        <v>465</v>
      </c>
      <c r="U2096">
        <v>9</v>
      </c>
      <c r="V2096">
        <v>17</v>
      </c>
      <c r="Y2096" t="s">
        <v>65</v>
      </c>
      <c r="Z2096">
        <v>345</v>
      </c>
      <c r="AA2096" t="s">
        <v>279</v>
      </c>
      <c r="AB2096" t="s">
        <v>21</v>
      </c>
      <c r="AC2096">
        <v>8</v>
      </c>
    </row>
    <row r="2097" spans="1:29" x14ac:dyDescent="0.25">
      <c r="A2097">
        <v>345</v>
      </c>
      <c r="B2097">
        <v>345101</v>
      </c>
      <c r="C2097">
        <v>6455</v>
      </c>
      <c r="D2097" t="str">
        <f>VLOOKUP(C2097,'Schedule 3'!A:M,13,FALSE)</f>
        <v>Operational/Non-Service Expenses</v>
      </c>
      <c r="E2097">
        <v>1.67</v>
      </c>
      <c r="F2097" s="1">
        <v>43008</v>
      </c>
      <c r="G2097" t="s">
        <v>462</v>
      </c>
      <c r="H2097" t="s">
        <v>463</v>
      </c>
      <c r="I2097" t="s">
        <v>464</v>
      </c>
      <c r="J2097">
        <v>108589</v>
      </c>
      <c r="K2097">
        <v>59727</v>
      </c>
      <c r="L2097">
        <v>283116</v>
      </c>
      <c r="Q2097" t="s">
        <v>465</v>
      </c>
      <c r="U2097">
        <v>9</v>
      </c>
      <c r="V2097">
        <v>17</v>
      </c>
      <c r="Y2097" t="s">
        <v>65</v>
      </c>
      <c r="Z2097">
        <v>345</v>
      </c>
      <c r="AA2097" t="s">
        <v>279</v>
      </c>
      <c r="AB2097" t="s">
        <v>21</v>
      </c>
      <c r="AC2097">
        <v>10</v>
      </c>
    </row>
    <row r="2098" spans="1:29" x14ac:dyDescent="0.25">
      <c r="A2098">
        <v>345</v>
      </c>
      <c r="B2098">
        <v>345101</v>
      </c>
      <c r="C2098">
        <v>6455</v>
      </c>
      <c r="D2098" t="str">
        <f>VLOOKUP(C2098,'Schedule 3'!A:M,13,FALSE)</f>
        <v>Operational/Non-Service Expenses</v>
      </c>
      <c r="E2098">
        <v>49.38</v>
      </c>
      <c r="F2098" s="1">
        <v>43008</v>
      </c>
      <c r="G2098" t="s">
        <v>462</v>
      </c>
      <c r="H2098" t="s">
        <v>463</v>
      </c>
      <c r="I2098" t="s">
        <v>464</v>
      </c>
      <c r="J2098">
        <v>108590</v>
      </c>
      <c r="K2098">
        <v>59727</v>
      </c>
      <c r="L2098">
        <v>283116</v>
      </c>
      <c r="Q2098" t="s">
        <v>465</v>
      </c>
      <c r="U2098">
        <v>9</v>
      </c>
      <c r="V2098">
        <v>17</v>
      </c>
      <c r="Y2098" t="s">
        <v>65</v>
      </c>
      <c r="Z2098">
        <v>345</v>
      </c>
      <c r="AA2098" t="s">
        <v>279</v>
      </c>
      <c r="AB2098" t="s">
        <v>21</v>
      </c>
      <c r="AC2098">
        <v>12</v>
      </c>
    </row>
    <row r="2099" spans="1:29" x14ac:dyDescent="0.25">
      <c r="A2099">
        <v>345</v>
      </c>
      <c r="B2099">
        <v>345102</v>
      </c>
      <c r="C2099">
        <v>6455</v>
      </c>
      <c r="D2099" t="str">
        <f>VLOOKUP(C2099,'Schedule 3'!A:M,13,FALSE)</f>
        <v>Operational/Non-Service Expenses</v>
      </c>
      <c r="E2099">
        <v>93.92</v>
      </c>
      <c r="F2099" s="1">
        <v>43008</v>
      </c>
      <c r="G2099" t="s">
        <v>462</v>
      </c>
      <c r="H2099" t="s">
        <v>463</v>
      </c>
      <c r="I2099" t="s">
        <v>464</v>
      </c>
      <c r="J2099">
        <v>108610</v>
      </c>
      <c r="K2099">
        <v>59727</v>
      </c>
      <c r="L2099">
        <v>283116</v>
      </c>
      <c r="Q2099" t="s">
        <v>465</v>
      </c>
      <c r="U2099">
        <v>9</v>
      </c>
      <c r="V2099">
        <v>17</v>
      </c>
      <c r="Y2099" t="s">
        <v>65</v>
      </c>
      <c r="Z2099">
        <v>345</v>
      </c>
      <c r="AA2099" t="s">
        <v>279</v>
      </c>
      <c r="AB2099" t="s">
        <v>21</v>
      </c>
      <c r="AC2099">
        <v>14</v>
      </c>
    </row>
    <row r="2100" spans="1:29" x14ac:dyDescent="0.25">
      <c r="A2100">
        <v>345</v>
      </c>
      <c r="B2100">
        <v>345101</v>
      </c>
      <c r="C2100">
        <v>6455</v>
      </c>
      <c r="D2100" t="str">
        <f>VLOOKUP(C2100,'Schedule 3'!A:M,13,FALSE)</f>
        <v>Operational/Non-Service Expenses</v>
      </c>
      <c r="E2100">
        <v>0.32</v>
      </c>
      <c r="F2100" s="1">
        <v>43008</v>
      </c>
      <c r="G2100" t="s">
        <v>462</v>
      </c>
      <c r="H2100" t="s">
        <v>467</v>
      </c>
      <c r="I2100" t="s">
        <v>464</v>
      </c>
      <c r="J2100">
        <v>163083</v>
      </c>
      <c r="K2100">
        <v>59727</v>
      </c>
      <c r="L2100">
        <v>283116</v>
      </c>
      <c r="Q2100" t="s">
        <v>465</v>
      </c>
      <c r="U2100">
        <v>9</v>
      </c>
      <c r="V2100">
        <v>17</v>
      </c>
      <c r="Y2100" t="s">
        <v>65</v>
      </c>
      <c r="Z2100">
        <v>345</v>
      </c>
      <c r="AA2100" t="s">
        <v>279</v>
      </c>
      <c r="AB2100" t="s">
        <v>21</v>
      </c>
      <c r="AC2100">
        <v>16</v>
      </c>
    </row>
    <row r="2101" spans="1:29" x14ac:dyDescent="0.25">
      <c r="A2101">
        <v>345</v>
      </c>
      <c r="B2101">
        <v>345101</v>
      </c>
      <c r="C2101">
        <v>6455</v>
      </c>
      <c r="D2101" t="str">
        <f>VLOOKUP(C2101,'Schedule 3'!A:M,13,FALSE)</f>
        <v>Operational/Non-Service Expenses</v>
      </c>
      <c r="E2101">
        <v>0.44</v>
      </c>
      <c r="F2101" s="1">
        <v>43008</v>
      </c>
      <c r="G2101" t="s">
        <v>462</v>
      </c>
      <c r="H2101" t="s">
        <v>468</v>
      </c>
      <c r="I2101" t="s">
        <v>464</v>
      </c>
      <c r="J2101">
        <v>163084</v>
      </c>
      <c r="K2101">
        <v>59727</v>
      </c>
      <c r="L2101">
        <v>283116</v>
      </c>
      <c r="Q2101" t="s">
        <v>465</v>
      </c>
      <c r="U2101">
        <v>9</v>
      </c>
      <c r="V2101">
        <v>17</v>
      </c>
      <c r="Y2101" t="s">
        <v>65</v>
      </c>
      <c r="Z2101">
        <v>345</v>
      </c>
      <c r="AA2101" t="s">
        <v>279</v>
      </c>
      <c r="AB2101" t="s">
        <v>21</v>
      </c>
      <c r="AC2101">
        <v>18</v>
      </c>
    </row>
    <row r="2102" spans="1:29" x14ac:dyDescent="0.25">
      <c r="A2102">
        <v>345</v>
      </c>
      <c r="B2102">
        <v>345101</v>
      </c>
      <c r="C2102">
        <v>6455</v>
      </c>
      <c r="D2102" t="str">
        <f>VLOOKUP(C2102,'Schedule 3'!A:M,13,FALSE)</f>
        <v>Operational/Non-Service Expenses</v>
      </c>
      <c r="E2102">
        <v>0.6</v>
      </c>
      <c r="F2102" s="1">
        <v>43008</v>
      </c>
      <c r="G2102" t="s">
        <v>462</v>
      </c>
      <c r="H2102" t="s">
        <v>469</v>
      </c>
      <c r="I2102" t="s">
        <v>464</v>
      </c>
      <c r="J2102">
        <v>163085</v>
      </c>
      <c r="K2102">
        <v>59727</v>
      </c>
      <c r="L2102">
        <v>283116</v>
      </c>
      <c r="Q2102" t="s">
        <v>465</v>
      </c>
      <c r="U2102">
        <v>9</v>
      </c>
      <c r="V2102">
        <v>17</v>
      </c>
      <c r="Y2102" t="s">
        <v>65</v>
      </c>
      <c r="Z2102">
        <v>345</v>
      </c>
      <c r="AA2102" t="s">
        <v>279</v>
      </c>
      <c r="AB2102" t="s">
        <v>21</v>
      </c>
      <c r="AC2102">
        <v>20</v>
      </c>
    </row>
    <row r="2103" spans="1:29" x14ac:dyDescent="0.25">
      <c r="A2103">
        <v>345</v>
      </c>
      <c r="B2103">
        <v>345101</v>
      </c>
      <c r="C2103">
        <v>6455</v>
      </c>
      <c r="D2103" t="str">
        <f>VLOOKUP(C2103,'Schedule 3'!A:M,13,FALSE)</f>
        <v>Operational/Non-Service Expenses</v>
      </c>
      <c r="E2103">
        <v>0.61</v>
      </c>
      <c r="F2103" s="1">
        <v>43008</v>
      </c>
      <c r="G2103" t="s">
        <v>462</v>
      </c>
      <c r="H2103" t="s">
        <v>467</v>
      </c>
      <c r="I2103" t="s">
        <v>464</v>
      </c>
      <c r="J2103">
        <v>163086</v>
      </c>
      <c r="K2103">
        <v>59727</v>
      </c>
      <c r="L2103">
        <v>283116</v>
      </c>
      <c r="Q2103" t="s">
        <v>465</v>
      </c>
      <c r="U2103">
        <v>9</v>
      </c>
      <c r="V2103">
        <v>17</v>
      </c>
      <c r="Y2103" t="s">
        <v>65</v>
      </c>
      <c r="Z2103">
        <v>345</v>
      </c>
      <c r="AA2103" t="s">
        <v>279</v>
      </c>
      <c r="AB2103" t="s">
        <v>21</v>
      </c>
      <c r="AC2103">
        <v>22</v>
      </c>
    </row>
    <row r="2104" spans="1:29" x14ac:dyDescent="0.25">
      <c r="A2104">
        <v>345</v>
      </c>
      <c r="B2104">
        <v>345102</v>
      </c>
      <c r="C2104">
        <v>6455</v>
      </c>
      <c r="D2104" t="str">
        <f>VLOOKUP(C2104,'Schedule 3'!A:M,13,FALSE)</f>
        <v>Operational/Non-Service Expenses</v>
      </c>
      <c r="E2104">
        <v>-0.91</v>
      </c>
      <c r="F2104" s="1">
        <v>43008</v>
      </c>
      <c r="G2104" t="s">
        <v>462</v>
      </c>
      <c r="H2104" t="s">
        <v>470</v>
      </c>
      <c r="I2104" t="s">
        <v>464</v>
      </c>
      <c r="J2104">
        <v>163119</v>
      </c>
      <c r="K2104">
        <v>59727</v>
      </c>
      <c r="L2104">
        <v>283116</v>
      </c>
      <c r="Q2104" t="s">
        <v>465</v>
      </c>
      <c r="U2104">
        <v>9</v>
      </c>
      <c r="V2104">
        <v>17</v>
      </c>
      <c r="Y2104" t="s">
        <v>65</v>
      </c>
      <c r="Z2104">
        <v>345</v>
      </c>
      <c r="AA2104" t="s">
        <v>279</v>
      </c>
      <c r="AB2104" t="s">
        <v>21</v>
      </c>
      <c r="AC2104">
        <v>24</v>
      </c>
    </row>
    <row r="2105" spans="1:29" x14ac:dyDescent="0.25">
      <c r="A2105">
        <v>345</v>
      </c>
      <c r="B2105">
        <v>345102</v>
      </c>
      <c r="C2105">
        <v>6455</v>
      </c>
      <c r="D2105" t="str">
        <f>VLOOKUP(C2105,'Schedule 3'!A:M,13,FALSE)</f>
        <v>Operational/Non-Service Expenses</v>
      </c>
      <c r="E2105">
        <v>0.14000000000000001</v>
      </c>
      <c r="F2105" s="1">
        <v>43008</v>
      </c>
      <c r="G2105" t="s">
        <v>462</v>
      </c>
      <c r="H2105" t="s">
        <v>471</v>
      </c>
      <c r="I2105" t="s">
        <v>464</v>
      </c>
      <c r="J2105">
        <v>163120</v>
      </c>
      <c r="K2105">
        <v>59727</v>
      </c>
      <c r="L2105">
        <v>283116</v>
      </c>
      <c r="Q2105" t="s">
        <v>465</v>
      </c>
      <c r="U2105">
        <v>9</v>
      </c>
      <c r="V2105">
        <v>17</v>
      </c>
      <c r="Y2105" t="s">
        <v>65</v>
      </c>
      <c r="Z2105">
        <v>345</v>
      </c>
      <c r="AA2105" t="s">
        <v>279</v>
      </c>
      <c r="AB2105" t="s">
        <v>21</v>
      </c>
      <c r="AC2105">
        <v>26</v>
      </c>
    </row>
    <row r="2106" spans="1:29" x14ac:dyDescent="0.25">
      <c r="A2106">
        <v>345</v>
      </c>
      <c r="B2106">
        <v>345102</v>
      </c>
      <c r="C2106">
        <v>6455</v>
      </c>
      <c r="D2106" t="str">
        <f>VLOOKUP(C2106,'Schedule 3'!A:M,13,FALSE)</f>
        <v>Operational/Non-Service Expenses</v>
      </c>
      <c r="E2106">
        <v>0.91</v>
      </c>
      <c r="F2106" s="1">
        <v>43008</v>
      </c>
      <c r="G2106" t="s">
        <v>462</v>
      </c>
      <c r="H2106" t="s">
        <v>472</v>
      </c>
      <c r="I2106" t="s">
        <v>464</v>
      </c>
      <c r="J2106">
        <v>163121</v>
      </c>
      <c r="K2106">
        <v>59727</v>
      </c>
      <c r="L2106">
        <v>283116</v>
      </c>
      <c r="Q2106" t="s">
        <v>465</v>
      </c>
      <c r="U2106">
        <v>9</v>
      </c>
      <c r="V2106">
        <v>17</v>
      </c>
      <c r="Y2106" t="s">
        <v>65</v>
      </c>
      <c r="Z2106">
        <v>345</v>
      </c>
      <c r="AA2106" t="s">
        <v>279</v>
      </c>
      <c r="AB2106" t="s">
        <v>21</v>
      </c>
      <c r="AC2106">
        <v>28</v>
      </c>
    </row>
    <row r="2107" spans="1:29" x14ac:dyDescent="0.25">
      <c r="A2107">
        <v>345</v>
      </c>
      <c r="B2107">
        <v>345102</v>
      </c>
      <c r="C2107">
        <v>6455</v>
      </c>
      <c r="D2107" t="str">
        <f>VLOOKUP(C2107,'Schedule 3'!A:M,13,FALSE)</f>
        <v>Operational/Non-Service Expenses</v>
      </c>
      <c r="E2107">
        <v>0.91</v>
      </c>
      <c r="F2107" s="1">
        <v>43008</v>
      </c>
      <c r="G2107" t="s">
        <v>462</v>
      </c>
      <c r="H2107" t="s">
        <v>473</v>
      </c>
      <c r="I2107" t="s">
        <v>464</v>
      </c>
      <c r="J2107">
        <v>163122</v>
      </c>
      <c r="K2107">
        <v>59727</v>
      </c>
      <c r="L2107">
        <v>283116</v>
      </c>
      <c r="Q2107" t="s">
        <v>465</v>
      </c>
      <c r="U2107">
        <v>9</v>
      </c>
      <c r="V2107">
        <v>17</v>
      </c>
      <c r="Y2107" t="s">
        <v>65</v>
      </c>
      <c r="Z2107">
        <v>345</v>
      </c>
      <c r="AA2107" t="s">
        <v>279</v>
      </c>
      <c r="AB2107" t="s">
        <v>21</v>
      </c>
      <c r="AC2107">
        <v>30</v>
      </c>
    </row>
    <row r="2108" spans="1:29" x14ac:dyDescent="0.25">
      <c r="A2108">
        <v>345</v>
      </c>
      <c r="B2108">
        <v>345102</v>
      </c>
      <c r="C2108">
        <v>6455</v>
      </c>
      <c r="D2108" t="str">
        <f>VLOOKUP(C2108,'Schedule 3'!A:M,13,FALSE)</f>
        <v>Operational/Non-Service Expenses</v>
      </c>
      <c r="E2108">
        <v>1.24</v>
      </c>
      <c r="F2108" s="1">
        <v>43008</v>
      </c>
      <c r="G2108" t="s">
        <v>462</v>
      </c>
      <c r="H2108" t="s">
        <v>471</v>
      </c>
      <c r="I2108" t="s">
        <v>464</v>
      </c>
      <c r="J2108">
        <v>163123</v>
      </c>
      <c r="K2108">
        <v>59727</v>
      </c>
      <c r="L2108">
        <v>283116</v>
      </c>
      <c r="Q2108" t="s">
        <v>465</v>
      </c>
      <c r="U2108">
        <v>9</v>
      </c>
      <c r="V2108">
        <v>17</v>
      </c>
      <c r="Y2108" t="s">
        <v>65</v>
      </c>
      <c r="Z2108">
        <v>345</v>
      </c>
      <c r="AA2108" t="s">
        <v>279</v>
      </c>
      <c r="AB2108" t="s">
        <v>21</v>
      </c>
      <c r="AC2108">
        <v>32</v>
      </c>
    </row>
    <row r="2109" spans="1:29" x14ac:dyDescent="0.25">
      <c r="A2109">
        <v>345</v>
      </c>
      <c r="B2109">
        <v>345102</v>
      </c>
      <c r="C2109">
        <v>6455</v>
      </c>
      <c r="D2109" t="str">
        <f>VLOOKUP(C2109,'Schedule 3'!A:M,13,FALSE)</f>
        <v>Operational/Non-Service Expenses</v>
      </c>
      <c r="E2109">
        <v>1.71</v>
      </c>
      <c r="F2109" s="1">
        <v>43008</v>
      </c>
      <c r="G2109" t="s">
        <v>462</v>
      </c>
      <c r="H2109" t="s">
        <v>474</v>
      </c>
      <c r="I2109" t="s">
        <v>464</v>
      </c>
      <c r="J2109">
        <v>163124</v>
      </c>
      <c r="K2109">
        <v>59727</v>
      </c>
      <c r="L2109">
        <v>283116</v>
      </c>
      <c r="Q2109" t="s">
        <v>465</v>
      </c>
      <c r="U2109">
        <v>9</v>
      </c>
      <c r="V2109">
        <v>17</v>
      </c>
      <c r="Y2109" t="s">
        <v>65</v>
      </c>
      <c r="Z2109">
        <v>345</v>
      </c>
      <c r="AA2109" t="s">
        <v>279</v>
      </c>
      <c r="AB2109" t="s">
        <v>21</v>
      </c>
      <c r="AC2109">
        <v>34</v>
      </c>
    </row>
    <row r="2110" spans="1:29" x14ac:dyDescent="0.25">
      <c r="A2110">
        <v>345</v>
      </c>
      <c r="B2110">
        <v>345102</v>
      </c>
      <c r="C2110">
        <v>6455</v>
      </c>
      <c r="D2110" t="str">
        <f>VLOOKUP(C2110,'Schedule 3'!A:M,13,FALSE)</f>
        <v>Operational/Non-Service Expenses</v>
      </c>
      <c r="E2110">
        <v>2.14</v>
      </c>
      <c r="F2110" s="1">
        <v>43008</v>
      </c>
      <c r="G2110" t="s">
        <v>462</v>
      </c>
      <c r="H2110" t="s">
        <v>474</v>
      </c>
      <c r="I2110" t="s">
        <v>464</v>
      </c>
      <c r="J2110">
        <v>163125</v>
      </c>
      <c r="K2110">
        <v>59727</v>
      </c>
      <c r="L2110">
        <v>283116</v>
      </c>
      <c r="Q2110" t="s">
        <v>465</v>
      </c>
      <c r="U2110">
        <v>9</v>
      </c>
      <c r="V2110">
        <v>17</v>
      </c>
      <c r="Y2110" t="s">
        <v>65</v>
      </c>
      <c r="Z2110">
        <v>345</v>
      </c>
      <c r="AA2110" t="s">
        <v>279</v>
      </c>
      <c r="AB2110" t="s">
        <v>21</v>
      </c>
      <c r="AC2110">
        <v>36</v>
      </c>
    </row>
    <row r="2111" spans="1:29" x14ac:dyDescent="0.25">
      <c r="A2111">
        <v>345</v>
      </c>
      <c r="B2111">
        <v>345102</v>
      </c>
      <c r="C2111">
        <v>6455</v>
      </c>
      <c r="D2111" t="str">
        <f>VLOOKUP(C2111,'Schedule 3'!A:M,13,FALSE)</f>
        <v>Operational/Non-Service Expenses</v>
      </c>
      <c r="E2111">
        <v>3.34</v>
      </c>
      <c r="F2111" s="1">
        <v>43008</v>
      </c>
      <c r="G2111" t="s">
        <v>462</v>
      </c>
      <c r="H2111" t="s">
        <v>474</v>
      </c>
      <c r="I2111" t="s">
        <v>464</v>
      </c>
      <c r="J2111">
        <v>163126</v>
      </c>
      <c r="K2111">
        <v>59727</v>
      </c>
      <c r="L2111">
        <v>283116</v>
      </c>
      <c r="Q2111" t="s">
        <v>465</v>
      </c>
      <c r="U2111">
        <v>9</v>
      </c>
      <c r="V2111">
        <v>17</v>
      </c>
      <c r="Y2111" t="s">
        <v>65</v>
      </c>
      <c r="Z2111">
        <v>345</v>
      </c>
      <c r="AA2111" t="s">
        <v>279</v>
      </c>
      <c r="AB2111" t="s">
        <v>21</v>
      </c>
      <c r="AC2111">
        <v>38</v>
      </c>
    </row>
    <row r="2112" spans="1:29" x14ac:dyDescent="0.25">
      <c r="A2112">
        <v>345</v>
      </c>
      <c r="B2112">
        <v>345102</v>
      </c>
      <c r="C2112">
        <v>6455</v>
      </c>
      <c r="D2112" t="str">
        <f>VLOOKUP(C2112,'Schedule 3'!A:M,13,FALSE)</f>
        <v>Operational/Non-Service Expenses</v>
      </c>
      <c r="E2112">
        <v>3.48</v>
      </c>
      <c r="F2112" s="1">
        <v>43008</v>
      </c>
      <c r="G2112" t="s">
        <v>462</v>
      </c>
      <c r="H2112" t="s">
        <v>468</v>
      </c>
      <c r="I2112" t="s">
        <v>464</v>
      </c>
      <c r="J2112">
        <v>163127</v>
      </c>
      <c r="K2112">
        <v>59727</v>
      </c>
      <c r="L2112">
        <v>283116</v>
      </c>
      <c r="Q2112" t="s">
        <v>465</v>
      </c>
      <c r="U2112">
        <v>9</v>
      </c>
      <c r="V2112">
        <v>17</v>
      </c>
      <c r="Y2112" t="s">
        <v>65</v>
      </c>
      <c r="Z2112">
        <v>345</v>
      </c>
      <c r="AA2112" t="s">
        <v>279</v>
      </c>
      <c r="AB2112" t="s">
        <v>21</v>
      </c>
      <c r="AC2112">
        <v>40</v>
      </c>
    </row>
    <row r="2113" spans="1:29" x14ac:dyDescent="0.25">
      <c r="A2113">
        <v>345</v>
      </c>
      <c r="B2113">
        <v>345102</v>
      </c>
      <c r="C2113">
        <v>6455</v>
      </c>
      <c r="D2113" t="str">
        <f>VLOOKUP(C2113,'Schedule 3'!A:M,13,FALSE)</f>
        <v>Operational/Non-Service Expenses</v>
      </c>
      <c r="E2113">
        <v>4.33</v>
      </c>
      <c r="F2113" s="1">
        <v>43008</v>
      </c>
      <c r="G2113" t="s">
        <v>462</v>
      </c>
      <c r="H2113" t="s">
        <v>474</v>
      </c>
      <c r="I2113" t="s">
        <v>464</v>
      </c>
      <c r="J2113">
        <v>163128</v>
      </c>
      <c r="K2113">
        <v>59727</v>
      </c>
      <c r="L2113">
        <v>283116</v>
      </c>
      <c r="Q2113" t="s">
        <v>465</v>
      </c>
      <c r="U2113">
        <v>9</v>
      </c>
      <c r="V2113">
        <v>17</v>
      </c>
      <c r="Y2113" t="s">
        <v>65</v>
      </c>
      <c r="Z2113">
        <v>345</v>
      </c>
      <c r="AA2113" t="s">
        <v>279</v>
      </c>
      <c r="AB2113" t="s">
        <v>21</v>
      </c>
      <c r="AC2113">
        <v>42</v>
      </c>
    </row>
    <row r="2114" spans="1:29" x14ac:dyDescent="0.25">
      <c r="A2114">
        <v>345</v>
      </c>
      <c r="B2114">
        <v>345102</v>
      </c>
      <c r="C2114">
        <v>6455</v>
      </c>
      <c r="D2114" t="str">
        <f>VLOOKUP(C2114,'Schedule 3'!A:M,13,FALSE)</f>
        <v>Operational/Non-Service Expenses</v>
      </c>
      <c r="E2114">
        <v>5.25</v>
      </c>
      <c r="F2114" s="1">
        <v>43008</v>
      </c>
      <c r="G2114" t="s">
        <v>462</v>
      </c>
      <c r="H2114" t="s">
        <v>475</v>
      </c>
      <c r="I2114" t="s">
        <v>464</v>
      </c>
      <c r="J2114">
        <v>163129</v>
      </c>
      <c r="K2114">
        <v>59727</v>
      </c>
      <c r="L2114">
        <v>283116</v>
      </c>
      <c r="Q2114" t="s">
        <v>465</v>
      </c>
      <c r="U2114">
        <v>9</v>
      </c>
      <c r="V2114">
        <v>17</v>
      </c>
      <c r="Y2114" t="s">
        <v>65</v>
      </c>
      <c r="Z2114">
        <v>345</v>
      </c>
      <c r="AA2114" t="s">
        <v>279</v>
      </c>
      <c r="AB2114" t="s">
        <v>21</v>
      </c>
      <c r="AC2114">
        <v>44</v>
      </c>
    </row>
    <row r="2115" spans="1:29" x14ac:dyDescent="0.25">
      <c r="A2115">
        <v>345</v>
      </c>
      <c r="B2115">
        <v>345100</v>
      </c>
      <c r="C2115">
        <v>6460</v>
      </c>
      <c r="D2115" t="str">
        <f>VLOOKUP(C2115,'Schedule 3'!A:M,13,FALSE)</f>
        <v>Operational/Non-Service Expenses</v>
      </c>
      <c r="E2115">
        <v>0.25</v>
      </c>
      <c r="F2115" s="1">
        <v>43008</v>
      </c>
      <c r="G2115" t="s">
        <v>462</v>
      </c>
      <c r="H2115" t="s">
        <v>476</v>
      </c>
      <c r="I2115" t="s">
        <v>464</v>
      </c>
      <c r="J2115">
        <v>92260</v>
      </c>
      <c r="K2115">
        <v>59727</v>
      </c>
      <c r="L2115">
        <v>283116</v>
      </c>
      <c r="Q2115" t="s">
        <v>465</v>
      </c>
      <c r="U2115">
        <v>9</v>
      </c>
      <c r="V2115">
        <v>17</v>
      </c>
      <c r="Y2115" t="s">
        <v>65</v>
      </c>
      <c r="Z2115">
        <v>345</v>
      </c>
      <c r="AA2115" t="s">
        <v>279</v>
      </c>
      <c r="AB2115" t="s">
        <v>21</v>
      </c>
      <c r="AC2115">
        <v>46</v>
      </c>
    </row>
    <row r="2116" spans="1:29" x14ac:dyDescent="0.25">
      <c r="A2116">
        <v>345</v>
      </c>
      <c r="B2116">
        <v>345101</v>
      </c>
      <c r="C2116">
        <v>6460</v>
      </c>
      <c r="D2116" t="str">
        <f>VLOOKUP(C2116,'Schedule 3'!A:M,13,FALSE)</f>
        <v>Operational/Non-Service Expenses</v>
      </c>
      <c r="E2116">
        <v>7.67</v>
      </c>
      <c r="F2116" s="1">
        <v>43008</v>
      </c>
      <c r="G2116" t="s">
        <v>462</v>
      </c>
      <c r="H2116" t="s">
        <v>476</v>
      </c>
      <c r="I2116" t="s">
        <v>464</v>
      </c>
      <c r="J2116">
        <v>92261</v>
      </c>
      <c r="K2116">
        <v>59727</v>
      </c>
      <c r="L2116">
        <v>283116</v>
      </c>
      <c r="Q2116" t="s">
        <v>465</v>
      </c>
      <c r="U2116">
        <v>9</v>
      </c>
      <c r="V2116">
        <v>17</v>
      </c>
      <c r="Y2116" t="s">
        <v>65</v>
      </c>
      <c r="Z2116">
        <v>345</v>
      </c>
      <c r="AA2116" t="s">
        <v>279</v>
      </c>
      <c r="AB2116" t="s">
        <v>21</v>
      </c>
      <c r="AC2116">
        <v>48</v>
      </c>
    </row>
    <row r="2117" spans="1:29" x14ac:dyDescent="0.25">
      <c r="A2117">
        <v>345</v>
      </c>
      <c r="B2117">
        <v>345102</v>
      </c>
      <c r="C2117">
        <v>6460</v>
      </c>
      <c r="D2117" t="str">
        <f>VLOOKUP(C2117,'Schedule 3'!A:M,13,FALSE)</f>
        <v>Operational/Non-Service Expenses</v>
      </c>
      <c r="E2117">
        <v>42.84</v>
      </c>
      <c r="F2117" s="1">
        <v>43008</v>
      </c>
      <c r="G2117" t="s">
        <v>462</v>
      </c>
      <c r="H2117" t="s">
        <v>476</v>
      </c>
      <c r="I2117" t="s">
        <v>464</v>
      </c>
      <c r="J2117">
        <v>92262</v>
      </c>
      <c r="K2117">
        <v>59727</v>
      </c>
      <c r="L2117">
        <v>283116</v>
      </c>
      <c r="Q2117" t="s">
        <v>465</v>
      </c>
      <c r="U2117">
        <v>9</v>
      </c>
      <c r="V2117">
        <v>17</v>
      </c>
      <c r="Y2117" t="s">
        <v>65</v>
      </c>
      <c r="Z2117">
        <v>345</v>
      </c>
      <c r="AA2117" t="s">
        <v>279</v>
      </c>
      <c r="AB2117" t="s">
        <v>21</v>
      </c>
      <c r="AC2117">
        <v>50</v>
      </c>
    </row>
    <row r="2118" spans="1:29" x14ac:dyDescent="0.25">
      <c r="A2118">
        <v>345</v>
      </c>
      <c r="B2118">
        <v>345101</v>
      </c>
      <c r="C2118">
        <v>6460</v>
      </c>
      <c r="D2118" t="str">
        <f>VLOOKUP(C2118,'Schedule 3'!A:M,13,FALSE)</f>
        <v>Operational/Non-Service Expenses</v>
      </c>
      <c r="E2118">
        <v>2.84</v>
      </c>
      <c r="F2118" s="1">
        <v>43008</v>
      </c>
      <c r="G2118" t="s">
        <v>462</v>
      </c>
      <c r="H2118" t="s">
        <v>463</v>
      </c>
      <c r="I2118" t="s">
        <v>464</v>
      </c>
      <c r="J2118">
        <v>108576</v>
      </c>
      <c r="K2118">
        <v>59727</v>
      </c>
      <c r="L2118">
        <v>283116</v>
      </c>
      <c r="Q2118" t="s">
        <v>465</v>
      </c>
      <c r="U2118">
        <v>9</v>
      </c>
      <c r="V2118">
        <v>17</v>
      </c>
      <c r="Y2118" t="s">
        <v>65</v>
      </c>
      <c r="Z2118">
        <v>345</v>
      </c>
      <c r="AA2118" t="s">
        <v>279</v>
      </c>
      <c r="AB2118" t="s">
        <v>21</v>
      </c>
      <c r="AC2118">
        <v>52</v>
      </c>
    </row>
    <row r="2119" spans="1:29" x14ac:dyDescent="0.25">
      <c r="A2119">
        <v>345</v>
      </c>
      <c r="B2119">
        <v>345101</v>
      </c>
      <c r="C2119">
        <v>6460</v>
      </c>
      <c r="D2119" t="str">
        <f>VLOOKUP(C2119,'Schedule 3'!A:M,13,FALSE)</f>
        <v>Operational/Non-Service Expenses</v>
      </c>
      <c r="E2119">
        <v>43.22</v>
      </c>
      <c r="F2119" s="1">
        <v>43008</v>
      </c>
      <c r="G2119" t="s">
        <v>462</v>
      </c>
      <c r="H2119" t="s">
        <v>463</v>
      </c>
      <c r="I2119" t="s">
        <v>464</v>
      </c>
      <c r="J2119">
        <v>108591</v>
      </c>
      <c r="K2119">
        <v>59727</v>
      </c>
      <c r="L2119">
        <v>283116</v>
      </c>
      <c r="Q2119" t="s">
        <v>465</v>
      </c>
      <c r="U2119">
        <v>9</v>
      </c>
      <c r="V2119">
        <v>17</v>
      </c>
      <c r="Y2119" t="s">
        <v>65</v>
      </c>
      <c r="Z2119">
        <v>345</v>
      </c>
      <c r="AA2119" t="s">
        <v>279</v>
      </c>
      <c r="AB2119" t="s">
        <v>21</v>
      </c>
      <c r="AC2119">
        <v>54</v>
      </c>
    </row>
    <row r="2120" spans="1:29" x14ac:dyDescent="0.25">
      <c r="A2120">
        <v>345</v>
      </c>
      <c r="B2120">
        <v>345102</v>
      </c>
      <c r="C2120">
        <v>6460</v>
      </c>
      <c r="D2120" t="str">
        <f>VLOOKUP(C2120,'Schedule 3'!A:M,13,FALSE)</f>
        <v>Operational/Non-Service Expenses</v>
      </c>
      <c r="E2120">
        <v>524.49</v>
      </c>
      <c r="F2120" s="1">
        <v>43008</v>
      </c>
      <c r="G2120" t="s">
        <v>462</v>
      </c>
      <c r="H2120" t="s">
        <v>463</v>
      </c>
      <c r="I2120" t="s">
        <v>464</v>
      </c>
      <c r="J2120">
        <v>108611</v>
      </c>
      <c r="K2120">
        <v>59727</v>
      </c>
      <c r="L2120">
        <v>283116</v>
      </c>
      <c r="Q2120" t="s">
        <v>465</v>
      </c>
      <c r="U2120">
        <v>9</v>
      </c>
      <c r="V2120">
        <v>17</v>
      </c>
      <c r="Y2120" t="s">
        <v>65</v>
      </c>
      <c r="Z2120">
        <v>345</v>
      </c>
      <c r="AA2120" t="s">
        <v>279</v>
      </c>
      <c r="AB2120" t="s">
        <v>21</v>
      </c>
      <c r="AC2120">
        <v>56</v>
      </c>
    </row>
    <row r="2121" spans="1:29" x14ac:dyDescent="0.25">
      <c r="A2121">
        <v>345</v>
      </c>
      <c r="B2121">
        <v>345102</v>
      </c>
      <c r="C2121">
        <v>6460</v>
      </c>
      <c r="D2121" t="str">
        <f>VLOOKUP(C2121,'Schedule 3'!A:M,13,FALSE)</f>
        <v>Operational/Non-Service Expenses</v>
      </c>
      <c r="E2121">
        <v>0.21</v>
      </c>
      <c r="F2121" s="1">
        <v>43008</v>
      </c>
      <c r="G2121" t="s">
        <v>462</v>
      </c>
      <c r="H2121" t="s">
        <v>477</v>
      </c>
      <c r="I2121" t="s">
        <v>464</v>
      </c>
      <c r="J2121">
        <v>163130</v>
      </c>
      <c r="K2121">
        <v>59727</v>
      </c>
      <c r="L2121">
        <v>283116</v>
      </c>
      <c r="Q2121" t="s">
        <v>465</v>
      </c>
      <c r="U2121">
        <v>9</v>
      </c>
      <c r="V2121">
        <v>17</v>
      </c>
      <c r="Y2121" t="s">
        <v>65</v>
      </c>
      <c r="Z2121">
        <v>345</v>
      </c>
      <c r="AA2121" t="s">
        <v>279</v>
      </c>
      <c r="AB2121" t="s">
        <v>21</v>
      </c>
      <c r="AC2121">
        <v>58</v>
      </c>
    </row>
    <row r="2122" spans="1:29" x14ac:dyDescent="0.25">
      <c r="A2122">
        <v>345</v>
      </c>
      <c r="B2122">
        <v>345102</v>
      </c>
      <c r="C2122">
        <v>6460</v>
      </c>
      <c r="D2122" t="str">
        <f>VLOOKUP(C2122,'Schedule 3'!A:M,13,FALSE)</f>
        <v>Operational/Non-Service Expenses</v>
      </c>
      <c r="E2122">
        <v>0.72</v>
      </c>
      <c r="F2122" s="1">
        <v>43008</v>
      </c>
      <c r="G2122" t="s">
        <v>462</v>
      </c>
      <c r="H2122" t="s">
        <v>478</v>
      </c>
      <c r="I2122" t="s">
        <v>464</v>
      </c>
      <c r="J2122">
        <v>163131</v>
      </c>
      <c r="K2122">
        <v>59727</v>
      </c>
      <c r="L2122">
        <v>283116</v>
      </c>
      <c r="Q2122" t="s">
        <v>465</v>
      </c>
      <c r="U2122">
        <v>9</v>
      </c>
      <c r="V2122">
        <v>17</v>
      </c>
      <c r="Y2122" t="s">
        <v>65</v>
      </c>
      <c r="Z2122">
        <v>345</v>
      </c>
      <c r="AA2122" t="s">
        <v>279</v>
      </c>
      <c r="AB2122" t="s">
        <v>21</v>
      </c>
      <c r="AC2122">
        <v>60</v>
      </c>
    </row>
    <row r="2123" spans="1:29" x14ac:dyDescent="0.25">
      <c r="A2123">
        <v>345</v>
      </c>
      <c r="B2123">
        <v>345102</v>
      </c>
      <c r="C2123">
        <v>6460</v>
      </c>
      <c r="D2123" t="str">
        <f>VLOOKUP(C2123,'Schedule 3'!A:M,13,FALSE)</f>
        <v>Operational/Non-Service Expenses</v>
      </c>
      <c r="E2123">
        <v>0.72</v>
      </c>
      <c r="F2123" s="1">
        <v>43008</v>
      </c>
      <c r="G2123" t="s">
        <v>462</v>
      </c>
      <c r="H2123" t="s">
        <v>479</v>
      </c>
      <c r="I2123" t="s">
        <v>464</v>
      </c>
      <c r="J2123">
        <v>163132</v>
      </c>
      <c r="K2123">
        <v>59727</v>
      </c>
      <c r="L2123">
        <v>283116</v>
      </c>
      <c r="Q2123" t="s">
        <v>465</v>
      </c>
      <c r="U2123">
        <v>9</v>
      </c>
      <c r="V2123">
        <v>17</v>
      </c>
      <c r="Y2123" t="s">
        <v>65</v>
      </c>
      <c r="Z2123">
        <v>345</v>
      </c>
      <c r="AA2123" t="s">
        <v>279</v>
      </c>
      <c r="AB2123" t="s">
        <v>21</v>
      </c>
      <c r="AC2123">
        <v>62</v>
      </c>
    </row>
    <row r="2124" spans="1:29" x14ac:dyDescent="0.25">
      <c r="A2124">
        <v>345</v>
      </c>
      <c r="B2124">
        <v>345102</v>
      </c>
      <c r="C2124">
        <v>6460</v>
      </c>
      <c r="D2124" t="str">
        <f>VLOOKUP(C2124,'Schedule 3'!A:M,13,FALSE)</f>
        <v>Operational/Non-Service Expenses</v>
      </c>
      <c r="E2124">
        <v>0.93</v>
      </c>
      <c r="F2124" s="1">
        <v>43008</v>
      </c>
      <c r="G2124" t="s">
        <v>462</v>
      </c>
      <c r="H2124" t="s">
        <v>480</v>
      </c>
      <c r="I2124" t="s">
        <v>464</v>
      </c>
      <c r="J2124">
        <v>163133</v>
      </c>
      <c r="K2124">
        <v>59727</v>
      </c>
      <c r="L2124">
        <v>283116</v>
      </c>
      <c r="Q2124" t="s">
        <v>465</v>
      </c>
      <c r="U2124">
        <v>9</v>
      </c>
      <c r="V2124">
        <v>17</v>
      </c>
      <c r="Y2124" t="s">
        <v>65</v>
      </c>
      <c r="Z2124">
        <v>345</v>
      </c>
      <c r="AA2124" t="s">
        <v>279</v>
      </c>
      <c r="AB2124" t="s">
        <v>21</v>
      </c>
      <c r="AC2124">
        <v>64</v>
      </c>
    </row>
    <row r="2125" spans="1:29" x14ac:dyDescent="0.25">
      <c r="A2125">
        <v>345</v>
      </c>
      <c r="B2125">
        <v>345102</v>
      </c>
      <c r="C2125">
        <v>6460</v>
      </c>
      <c r="D2125" t="str">
        <f>VLOOKUP(C2125,'Schedule 3'!A:M,13,FALSE)</f>
        <v>Operational/Non-Service Expenses</v>
      </c>
      <c r="E2125">
        <v>81.94</v>
      </c>
      <c r="F2125" s="1">
        <v>43008</v>
      </c>
      <c r="G2125" t="s">
        <v>462</v>
      </c>
      <c r="H2125" t="s">
        <v>477</v>
      </c>
      <c r="I2125" t="s">
        <v>464</v>
      </c>
      <c r="J2125">
        <v>163134</v>
      </c>
      <c r="K2125">
        <v>59727</v>
      </c>
      <c r="L2125">
        <v>283116</v>
      </c>
      <c r="Q2125" t="s">
        <v>465</v>
      </c>
      <c r="U2125">
        <v>9</v>
      </c>
      <c r="V2125">
        <v>17</v>
      </c>
      <c r="Y2125" t="s">
        <v>65</v>
      </c>
      <c r="Z2125">
        <v>345</v>
      </c>
      <c r="AA2125" t="s">
        <v>279</v>
      </c>
      <c r="AB2125" t="s">
        <v>21</v>
      </c>
      <c r="AC2125">
        <v>66</v>
      </c>
    </row>
    <row r="2126" spans="1:29" x14ac:dyDescent="0.25">
      <c r="A2126">
        <v>345</v>
      </c>
      <c r="B2126">
        <v>345102</v>
      </c>
      <c r="C2126">
        <v>6460</v>
      </c>
      <c r="D2126" t="str">
        <f>VLOOKUP(C2126,'Schedule 3'!A:M,13,FALSE)</f>
        <v>Operational/Non-Service Expenses</v>
      </c>
      <c r="E2126">
        <v>95.52</v>
      </c>
      <c r="F2126" s="1">
        <v>43008</v>
      </c>
      <c r="G2126" t="s">
        <v>462</v>
      </c>
      <c r="H2126" t="s">
        <v>481</v>
      </c>
      <c r="I2126" t="s">
        <v>464</v>
      </c>
      <c r="J2126">
        <v>2003099</v>
      </c>
      <c r="K2126">
        <v>59727</v>
      </c>
      <c r="L2126">
        <v>283116</v>
      </c>
      <c r="Q2126" t="s">
        <v>465</v>
      </c>
      <c r="U2126">
        <v>9</v>
      </c>
      <c r="V2126">
        <v>17</v>
      </c>
      <c r="Y2126" t="s">
        <v>65</v>
      </c>
      <c r="Z2126">
        <v>345</v>
      </c>
      <c r="AA2126" t="s">
        <v>279</v>
      </c>
      <c r="AB2126" t="s">
        <v>21</v>
      </c>
      <c r="AC2126">
        <v>68</v>
      </c>
    </row>
    <row r="2127" spans="1:29" x14ac:dyDescent="0.25">
      <c r="A2127">
        <v>345</v>
      </c>
      <c r="B2127">
        <v>345101</v>
      </c>
      <c r="C2127">
        <v>6465</v>
      </c>
      <c r="D2127" t="str">
        <f>VLOOKUP(C2127,'Schedule 3'!A:M,13,FALSE)</f>
        <v>Operational/Non-Service Expenses</v>
      </c>
      <c r="E2127">
        <v>1.3</v>
      </c>
      <c r="F2127" s="1">
        <v>43008</v>
      </c>
      <c r="G2127" t="s">
        <v>462</v>
      </c>
      <c r="H2127" t="s">
        <v>580</v>
      </c>
      <c r="I2127" t="s">
        <v>464</v>
      </c>
      <c r="J2127">
        <v>80363</v>
      </c>
      <c r="K2127">
        <v>59727</v>
      </c>
      <c r="L2127">
        <v>283116</v>
      </c>
      <c r="Q2127" t="s">
        <v>465</v>
      </c>
      <c r="U2127">
        <v>9</v>
      </c>
      <c r="V2127">
        <v>17</v>
      </c>
      <c r="Y2127" t="s">
        <v>65</v>
      </c>
      <c r="Z2127">
        <v>345</v>
      </c>
      <c r="AA2127" t="s">
        <v>279</v>
      </c>
      <c r="AB2127" t="s">
        <v>21</v>
      </c>
      <c r="AC2127">
        <v>70</v>
      </c>
    </row>
    <row r="2128" spans="1:29" x14ac:dyDescent="0.25">
      <c r="A2128">
        <v>345</v>
      </c>
      <c r="B2128">
        <v>345102</v>
      </c>
      <c r="C2128">
        <v>6465</v>
      </c>
      <c r="D2128" t="str">
        <f>VLOOKUP(C2128,'Schedule 3'!A:M,13,FALSE)</f>
        <v>Operational/Non-Service Expenses</v>
      </c>
      <c r="E2128">
        <v>0.39</v>
      </c>
      <c r="F2128" s="1">
        <v>43008</v>
      </c>
      <c r="G2128" t="s">
        <v>462</v>
      </c>
      <c r="H2128" t="s">
        <v>482</v>
      </c>
      <c r="I2128" t="s">
        <v>464</v>
      </c>
      <c r="J2128">
        <v>1008859</v>
      </c>
      <c r="K2128">
        <v>59727</v>
      </c>
      <c r="L2128">
        <v>283116</v>
      </c>
      <c r="Q2128" t="s">
        <v>465</v>
      </c>
      <c r="U2128">
        <v>9</v>
      </c>
      <c r="V2128">
        <v>17</v>
      </c>
      <c r="Y2128" t="s">
        <v>65</v>
      </c>
      <c r="Z2128">
        <v>345</v>
      </c>
      <c r="AA2128" t="s">
        <v>279</v>
      </c>
      <c r="AB2128" t="s">
        <v>21</v>
      </c>
      <c r="AC2128">
        <v>72</v>
      </c>
    </row>
    <row r="2129" spans="1:29" x14ac:dyDescent="0.25">
      <c r="A2129">
        <v>345</v>
      </c>
      <c r="B2129">
        <v>345102</v>
      </c>
      <c r="C2129">
        <v>6470</v>
      </c>
      <c r="D2129" t="str">
        <f>VLOOKUP(C2129,'Schedule 3'!A:M,13,FALSE)</f>
        <v>Operational/Non-Service Expenses</v>
      </c>
      <c r="E2129">
        <v>216</v>
      </c>
      <c r="F2129" s="1">
        <v>43008</v>
      </c>
      <c r="G2129" t="s">
        <v>462</v>
      </c>
      <c r="H2129" t="s">
        <v>483</v>
      </c>
      <c r="I2129" t="s">
        <v>464</v>
      </c>
      <c r="J2129">
        <v>2003127</v>
      </c>
      <c r="K2129">
        <v>59727</v>
      </c>
      <c r="L2129">
        <v>283116</v>
      </c>
      <c r="Q2129" t="s">
        <v>465</v>
      </c>
      <c r="U2129">
        <v>9</v>
      </c>
      <c r="V2129">
        <v>17</v>
      </c>
      <c r="Y2129" t="s">
        <v>65</v>
      </c>
      <c r="Z2129">
        <v>345</v>
      </c>
      <c r="AA2129" t="s">
        <v>279</v>
      </c>
      <c r="AB2129" t="s">
        <v>21</v>
      </c>
      <c r="AC2129">
        <v>74</v>
      </c>
    </row>
    <row r="2130" spans="1:29" x14ac:dyDescent="0.25">
      <c r="A2130">
        <v>345</v>
      </c>
      <c r="B2130">
        <v>345100</v>
      </c>
      <c r="C2130">
        <v>6485</v>
      </c>
      <c r="D2130" t="str">
        <f>VLOOKUP(C2130,'Schedule 3'!A:M,13,FALSE)</f>
        <v>Operational/Non-Service Expenses</v>
      </c>
      <c r="E2130">
        <v>0.7</v>
      </c>
      <c r="F2130" s="1">
        <v>43008</v>
      </c>
      <c r="G2130" t="s">
        <v>462</v>
      </c>
      <c r="H2130" t="s">
        <v>484</v>
      </c>
      <c r="I2130" t="s">
        <v>464</v>
      </c>
      <c r="J2130">
        <v>92594</v>
      </c>
      <c r="K2130">
        <v>59727</v>
      </c>
      <c r="L2130">
        <v>283116</v>
      </c>
      <c r="Q2130" t="s">
        <v>465</v>
      </c>
      <c r="U2130">
        <v>9</v>
      </c>
      <c r="V2130">
        <v>17</v>
      </c>
      <c r="Y2130" t="s">
        <v>65</v>
      </c>
      <c r="Z2130">
        <v>345</v>
      </c>
      <c r="AA2130" t="s">
        <v>279</v>
      </c>
      <c r="AB2130" t="s">
        <v>21</v>
      </c>
      <c r="AC2130">
        <v>76</v>
      </c>
    </row>
    <row r="2131" spans="1:29" x14ac:dyDescent="0.25">
      <c r="A2131">
        <v>345</v>
      </c>
      <c r="B2131">
        <v>345101</v>
      </c>
      <c r="C2131">
        <v>6485</v>
      </c>
      <c r="D2131" t="str">
        <f>VLOOKUP(C2131,'Schedule 3'!A:M,13,FALSE)</f>
        <v>Operational/Non-Service Expenses</v>
      </c>
      <c r="E2131">
        <v>2.54</v>
      </c>
      <c r="F2131" s="1">
        <v>43008</v>
      </c>
      <c r="G2131" t="s">
        <v>462</v>
      </c>
      <c r="H2131" t="s">
        <v>484</v>
      </c>
      <c r="I2131" t="s">
        <v>464</v>
      </c>
      <c r="J2131">
        <v>92595</v>
      </c>
      <c r="K2131">
        <v>59727</v>
      </c>
      <c r="L2131">
        <v>283116</v>
      </c>
      <c r="Q2131" t="s">
        <v>465</v>
      </c>
      <c r="U2131">
        <v>9</v>
      </c>
      <c r="V2131">
        <v>17</v>
      </c>
      <c r="Y2131" t="s">
        <v>65</v>
      </c>
      <c r="Z2131">
        <v>345</v>
      </c>
      <c r="AA2131" t="s">
        <v>279</v>
      </c>
      <c r="AB2131" t="s">
        <v>21</v>
      </c>
      <c r="AC2131">
        <v>78</v>
      </c>
    </row>
    <row r="2132" spans="1:29" x14ac:dyDescent="0.25">
      <c r="A2132">
        <v>345</v>
      </c>
      <c r="B2132">
        <v>345102</v>
      </c>
      <c r="C2132">
        <v>6485</v>
      </c>
      <c r="D2132" t="str">
        <f>VLOOKUP(C2132,'Schedule 3'!A:M,13,FALSE)</f>
        <v>Operational/Non-Service Expenses</v>
      </c>
      <c r="E2132">
        <v>0.85</v>
      </c>
      <c r="F2132" s="1">
        <v>43008</v>
      </c>
      <c r="G2132" t="s">
        <v>462</v>
      </c>
      <c r="H2132" t="s">
        <v>484</v>
      </c>
      <c r="I2132" t="s">
        <v>464</v>
      </c>
      <c r="J2132">
        <v>92596</v>
      </c>
      <c r="K2132">
        <v>59727</v>
      </c>
      <c r="L2132">
        <v>283116</v>
      </c>
      <c r="Q2132" t="s">
        <v>465</v>
      </c>
      <c r="U2132">
        <v>9</v>
      </c>
      <c r="V2132">
        <v>17</v>
      </c>
      <c r="Y2132" t="s">
        <v>65</v>
      </c>
      <c r="Z2132">
        <v>345</v>
      </c>
      <c r="AA2132" t="s">
        <v>279</v>
      </c>
      <c r="AB2132" t="s">
        <v>21</v>
      </c>
      <c r="AC2132">
        <v>80</v>
      </c>
    </row>
    <row r="2133" spans="1:29" x14ac:dyDescent="0.25">
      <c r="A2133">
        <v>345</v>
      </c>
      <c r="B2133">
        <v>345101</v>
      </c>
      <c r="C2133">
        <v>6485</v>
      </c>
      <c r="D2133" t="str">
        <f>VLOOKUP(C2133,'Schedule 3'!A:M,13,FALSE)</f>
        <v>Operational/Non-Service Expenses</v>
      </c>
      <c r="E2133">
        <v>0.24</v>
      </c>
      <c r="F2133" s="1">
        <v>43008</v>
      </c>
      <c r="G2133" t="s">
        <v>462</v>
      </c>
      <c r="H2133" t="s">
        <v>463</v>
      </c>
      <c r="I2133" t="s">
        <v>464</v>
      </c>
      <c r="J2133">
        <v>108577</v>
      </c>
      <c r="K2133">
        <v>59727</v>
      </c>
      <c r="L2133">
        <v>283116</v>
      </c>
      <c r="Q2133" t="s">
        <v>465</v>
      </c>
      <c r="U2133">
        <v>9</v>
      </c>
      <c r="V2133">
        <v>17</v>
      </c>
      <c r="Y2133" t="s">
        <v>65</v>
      </c>
      <c r="Z2133">
        <v>345</v>
      </c>
      <c r="AA2133" t="s">
        <v>279</v>
      </c>
      <c r="AB2133" t="s">
        <v>21</v>
      </c>
      <c r="AC2133">
        <v>82</v>
      </c>
    </row>
    <row r="2134" spans="1:29" x14ac:dyDescent="0.25">
      <c r="A2134">
        <v>345</v>
      </c>
      <c r="B2134">
        <v>345101</v>
      </c>
      <c r="C2134">
        <v>6485</v>
      </c>
      <c r="D2134" t="str">
        <f>VLOOKUP(C2134,'Schedule 3'!A:M,13,FALSE)</f>
        <v>Operational/Non-Service Expenses</v>
      </c>
      <c r="E2134">
        <v>768.14</v>
      </c>
      <c r="F2134" s="1">
        <v>43008</v>
      </c>
      <c r="G2134" t="s">
        <v>462</v>
      </c>
      <c r="H2134" t="s">
        <v>463</v>
      </c>
      <c r="I2134" t="s">
        <v>464</v>
      </c>
      <c r="J2134">
        <v>108592</v>
      </c>
      <c r="K2134">
        <v>59727</v>
      </c>
      <c r="L2134">
        <v>283116</v>
      </c>
      <c r="Q2134" t="s">
        <v>465</v>
      </c>
      <c r="U2134">
        <v>9</v>
      </c>
      <c r="V2134">
        <v>17</v>
      </c>
      <c r="Y2134" t="s">
        <v>65</v>
      </c>
      <c r="Z2134">
        <v>345</v>
      </c>
      <c r="AA2134" t="s">
        <v>279</v>
      </c>
      <c r="AB2134" t="s">
        <v>21</v>
      </c>
      <c r="AC2134">
        <v>84</v>
      </c>
    </row>
    <row r="2135" spans="1:29" x14ac:dyDescent="0.25">
      <c r="A2135">
        <v>345</v>
      </c>
      <c r="B2135">
        <v>345102</v>
      </c>
      <c r="C2135">
        <v>6485</v>
      </c>
      <c r="D2135" t="str">
        <f>VLOOKUP(C2135,'Schedule 3'!A:M,13,FALSE)</f>
        <v>Operational/Non-Service Expenses</v>
      </c>
      <c r="E2135">
        <v>12.51</v>
      </c>
      <c r="F2135" s="1">
        <v>43008</v>
      </c>
      <c r="G2135" t="s">
        <v>462</v>
      </c>
      <c r="H2135" t="s">
        <v>463</v>
      </c>
      <c r="I2135" t="s">
        <v>464</v>
      </c>
      <c r="J2135">
        <v>108612</v>
      </c>
      <c r="K2135">
        <v>59727</v>
      </c>
      <c r="L2135">
        <v>283116</v>
      </c>
      <c r="Q2135" t="s">
        <v>465</v>
      </c>
      <c r="U2135">
        <v>9</v>
      </c>
      <c r="V2135">
        <v>17</v>
      </c>
      <c r="Y2135" t="s">
        <v>65</v>
      </c>
      <c r="Z2135">
        <v>345</v>
      </c>
      <c r="AA2135" t="s">
        <v>279</v>
      </c>
      <c r="AB2135" t="s">
        <v>21</v>
      </c>
      <c r="AC2135">
        <v>86</v>
      </c>
    </row>
    <row r="2136" spans="1:29" x14ac:dyDescent="0.25">
      <c r="A2136">
        <v>345</v>
      </c>
      <c r="B2136">
        <v>345102</v>
      </c>
      <c r="C2136">
        <v>6485</v>
      </c>
      <c r="D2136" t="str">
        <f>VLOOKUP(C2136,'Schedule 3'!A:M,13,FALSE)</f>
        <v>Operational/Non-Service Expenses</v>
      </c>
      <c r="E2136">
        <v>10.84</v>
      </c>
      <c r="F2136" s="1">
        <v>43008</v>
      </c>
      <c r="G2136" t="s">
        <v>462</v>
      </c>
      <c r="H2136" t="s">
        <v>485</v>
      </c>
      <c r="I2136" t="s">
        <v>464</v>
      </c>
      <c r="J2136">
        <v>1003539</v>
      </c>
      <c r="K2136">
        <v>59727</v>
      </c>
      <c r="L2136">
        <v>283116</v>
      </c>
      <c r="Q2136" t="s">
        <v>465</v>
      </c>
      <c r="U2136">
        <v>9</v>
      </c>
      <c r="V2136">
        <v>17</v>
      </c>
      <c r="Y2136" t="s">
        <v>65</v>
      </c>
      <c r="Z2136">
        <v>345</v>
      </c>
      <c r="AA2136" t="s">
        <v>279</v>
      </c>
      <c r="AB2136" t="s">
        <v>21</v>
      </c>
      <c r="AC2136">
        <v>88</v>
      </c>
    </row>
    <row r="2137" spans="1:29" x14ac:dyDescent="0.25">
      <c r="A2137">
        <v>345</v>
      </c>
      <c r="B2137">
        <v>345101</v>
      </c>
      <c r="C2137">
        <v>6495</v>
      </c>
      <c r="D2137" t="str">
        <f>VLOOKUP(C2137,'Schedule 3'!A:M,13,FALSE)</f>
        <v>Operational/Non-Service Expenses</v>
      </c>
      <c r="E2137">
        <v>0.33</v>
      </c>
      <c r="F2137" s="1">
        <v>43008</v>
      </c>
      <c r="G2137" t="s">
        <v>462</v>
      </c>
      <c r="H2137" t="s">
        <v>486</v>
      </c>
      <c r="I2137" t="s">
        <v>464</v>
      </c>
      <c r="J2137">
        <v>95485</v>
      </c>
      <c r="K2137">
        <v>59727</v>
      </c>
      <c r="L2137">
        <v>283116</v>
      </c>
      <c r="Q2137" t="s">
        <v>465</v>
      </c>
      <c r="U2137">
        <v>9</v>
      </c>
      <c r="V2137">
        <v>17</v>
      </c>
      <c r="Y2137" t="s">
        <v>65</v>
      </c>
      <c r="Z2137">
        <v>345</v>
      </c>
      <c r="AA2137" t="s">
        <v>279</v>
      </c>
      <c r="AB2137" t="s">
        <v>21</v>
      </c>
      <c r="AC2137">
        <v>90</v>
      </c>
    </row>
    <row r="2138" spans="1:29" x14ac:dyDescent="0.25">
      <c r="A2138">
        <v>345</v>
      </c>
      <c r="B2138">
        <v>345102</v>
      </c>
      <c r="C2138">
        <v>6495</v>
      </c>
      <c r="D2138" t="str">
        <f>VLOOKUP(C2138,'Schedule 3'!A:M,13,FALSE)</f>
        <v>Operational/Non-Service Expenses</v>
      </c>
      <c r="E2138">
        <v>6.39</v>
      </c>
      <c r="F2138" s="1">
        <v>43008</v>
      </c>
      <c r="G2138" t="s">
        <v>462</v>
      </c>
      <c r="H2138" t="s">
        <v>487</v>
      </c>
      <c r="I2138" t="s">
        <v>464</v>
      </c>
      <c r="J2138">
        <v>95486</v>
      </c>
      <c r="K2138">
        <v>59727</v>
      </c>
      <c r="L2138">
        <v>283116</v>
      </c>
      <c r="Q2138" t="s">
        <v>465</v>
      </c>
      <c r="U2138">
        <v>9</v>
      </c>
      <c r="V2138">
        <v>17</v>
      </c>
      <c r="Y2138" t="s">
        <v>65</v>
      </c>
      <c r="Z2138">
        <v>345</v>
      </c>
      <c r="AA2138" t="s">
        <v>279</v>
      </c>
      <c r="AB2138" t="s">
        <v>21</v>
      </c>
      <c r="AC2138">
        <v>92</v>
      </c>
    </row>
    <row r="2139" spans="1:29" x14ac:dyDescent="0.25">
      <c r="A2139">
        <v>345</v>
      </c>
      <c r="B2139">
        <v>345102</v>
      </c>
      <c r="C2139">
        <v>6495</v>
      </c>
      <c r="D2139" t="str">
        <f>VLOOKUP(C2139,'Schedule 3'!A:M,13,FALSE)</f>
        <v>Operational/Non-Service Expenses</v>
      </c>
      <c r="E2139">
        <v>5.48</v>
      </c>
      <c r="F2139" s="1">
        <v>43008</v>
      </c>
      <c r="G2139" t="s">
        <v>462</v>
      </c>
      <c r="H2139" t="s">
        <v>488</v>
      </c>
      <c r="I2139" t="s">
        <v>464</v>
      </c>
      <c r="J2139">
        <v>1002458</v>
      </c>
      <c r="K2139">
        <v>59727</v>
      </c>
      <c r="L2139">
        <v>283116</v>
      </c>
      <c r="Q2139" t="s">
        <v>465</v>
      </c>
      <c r="U2139">
        <v>9</v>
      </c>
      <c r="V2139">
        <v>17</v>
      </c>
      <c r="Y2139" t="s">
        <v>65</v>
      </c>
      <c r="Z2139">
        <v>345</v>
      </c>
      <c r="AA2139" t="s">
        <v>279</v>
      </c>
      <c r="AB2139" t="s">
        <v>21</v>
      </c>
      <c r="AC2139">
        <v>94</v>
      </c>
    </row>
    <row r="2140" spans="1:29" x14ac:dyDescent="0.25">
      <c r="A2140">
        <v>345</v>
      </c>
      <c r="B2140">
        <v>345102</v>
      </c>
      <c r="C2140">
        <v>6505</v>
      </c>
      <c r="D2140" t="str">
        <f>VLOOKUP(C2140,'Schedule 3'!A:M,13,FALSE)</f>
        <v>Operational/Non-Service Expenses</v>
      </c>
      <c r="E2140">
        <v>54.33</v>
      </c>
      <c r="F2140" s="1">
        <v>43008</v>
      </c>
      <c r="G2140" t="s">
        <v>462</v>
      </c>
      <c r="H2140" t="s">
        <v>489</v>
      </c>
      <c r="I2140" t="s">
        <v>464</v>
      </c>
      <c r="J2140">
        <v>97991</v>
      </c>
      <c r="K2140">
        <v>59727</v>
      </c>
      <c r="L2140">
        <v>283116</v>
      </c>
      <c r="Q2140" t="s">
        <v>465</v>
      </c>
      <c r="U2140">
        <v>9</v>
      </c>
      <c r="V2140">
        <v>17</v>
      </c>
      <c r="Y2140" t="s">
        <v>65</v>
      </c>
      <c r="Z2140">
        <v>345</v>
      </c>
      <c r="AA2140" t="s">
        <v>279</v>
      </c>
      <c r="AB2140" t="s">
        <v>21</v>
      </c>
      <c r="AC2140">
        <v>96</v>
      </c>
    </row>
    <row r="2141" spans="1:29" x14ac:dyDescent="0.25">
      <c r="A2141">
        <v>345</v>
      </c>
      <c r="B2141">
        <v>345101</v>
      </c>
      <c r="C2141">
        <v>6505</v>
      </c>
      <c r="D2141" t="str">
        <f>VLOOKUP(C2141,'Schedule 3'!A:M,13,FALSE)</f>
        <v>Operational/Non-Service Expenses</v>
      </c>
      <c r="E2141">
        <v>3.76</v>
      </c>
      <c r="F2141" s="1">
        <v>43008</v>
      </c>
      <c r="G2141" t="s">
        <v>462</v>
      </c>
      <c r="H2141" t="s">
        <v>489</v>
      </c>
      <c r="I2141" t="s">
        <v>464</v>
      </c>
      <c r="J2141">
        <v>99801</v>
      </c>
      <c r="K2141">
        <v>59727</v>
      </c>
      <c r="L2141">
        <v>283116</v>
      </c>
      <c r="Q2141" t="s">
        <v>465</v>
      </c>
      <c r="U2141">
        <v>9</v>
      </c>
      <c r="V2141">
        <v>17</v>
      </c>
      <c r="Y2141" t="s">
        <v>65</v>
      </c>
      <c r="Z2141">
        <v>345</v>
      </c>
      <c r="AA2141" t="s">
        <v>279</v>
      </c>
      <c r="AB2141" t="s">
        <v>21</v>
      </c>
      <c r="AC2141">
        <v>98</v>
      </c>
    </row>
    <row r="2142" spans="1:29" x14ac:dyDescent="0.25">
      <c r="A2142">
        <v>345</v>
      </c>
      <c r="B2142">
        <v>345101</v>
      </c>
      <c r="C2142">
        <v>6510</v>
      </c>
      <c r="D2142" t="str">
        <f>VLOOKUP(C2142,'Schedule 3'!A:M,13,FALSE)</f>
        <v>Operational/Non-Service Expenses</v>
      </c>
      <c r="E2142">
        <v>66.69</v>
      </c>
      <c r="F2142" s="1">
        <v>43008</v>
      </c>
      <c r="G2142" t="s">
        <v>462</v>
      </c>
      <c r="H2142" t="s">
        <v>490</v>
      </c>
      <c r="I2142" t="s">
        <v>464</v>
      </c>
      <c r="J2142">
        <v>91259</v>
      </c>
      <c r="K2142">
        <v>59727</v>
      </c>
      <c r="L2142">
        <v>283116</v>
      </c>
      <c r="Q2142" t="s">
        <v>465</v>
      </c>
      <c r="U2142">
        <v>9</v>
      </c>
      <c r="V2142">
        <v>17</v>
      </c>
      <c r="Y2142" t="s">
        <v>65</v>
      </c>
      <c r="Z2142">
        <v>345</v>
      </c>
      <c r="AA2142" t="s">
        <v>279</v>
      </c>
      <c r="AB2142" t="s">
        <v>21</v>
      </c>
      <c r="AC2142">
        <v>100</v>
      </c>
    </row>
    <row r="2143" spans="1:29" x14ac:dyDescent="0.25">
      <c r="A2143">
        <v>345</v>
      </c>
      <c r="B2143">
        <v>345102</v>
      </c>
      <c r="C2143">
        <v>6510</v>
      </c>
      <c r="D2143" t="str">
        <f>VLOOKUP(C2143,'Schedule 3'!A:M,13,FALSE)</f>
        <v>Operational/Non-Service Expenses</v>
      </c>
      <c r="E2143">
        <v>247.57</v>
      </c>
      <c r="F2143" s="1">
        <v>43008</v>
      </c>
      <c r="G2143" t="s">
        <v>462</v>
      </c>
      <c r="H2143" t="s">
        <v>490</v>
      </c>
      <c r="I2143" t="s">
        <v>464</v>
      </c>
      <c r="J2143">
        <v>91260</v>
      </c>
      <c r="K2143">
        <v>59727</v>
      </c>
      <c r="L2143">
        <v>283116</v>
      </c>
      <c r="Q2143" t="s">
        <v>465</v>
      </c>
      <c r="U2143">
        <v>9</v>
      </c>
      <c r="V2143">
        <v>17</v>
      </c>
      <c r="Y2143" t="s">
        <v>65</v>
      </c>
      <c r="Z2143">
        <v>345</v>
      </c>
      <c r="AA2143" t="s">
        <v>279</v>
      </c>
      <c r="AB2143" t="s">
        <v>21</v>
      </c>
      <c r="AC2143">
        <v>102</v>
      </c>
    </row>
    <row r="2144" spans="1:29" x14ac:dyDescent="0.25">
      <c r="A2144">
        <v>345</v>
      </c>
      <c r="B2144">
        <v>345101</v>
      </c>
      <c r="C2144">
        <v>6510</v>
      </c>
      <c r="D2144" t="str">
        <f>VLOOKUP(C2144,'Schedule 3'!A:M,13,FALSE)</f>
        <v>Operational/Non-Service Expenses</v>
      </c>
      <c r="E2144">
        <v>116.67</v>
      </c>
      <c r="F2144" s="1">
        <v>43008</v>
      </c>
      <c r="G2144" t="s">
        <v>462</v>
      </c>
      <c r="H2144" t="s">
        <v>463</v>
      </c>
      <c r="I2144" t="s">
        <v>464</v>
      </c>
      <c r="J2144">
        <v>108593</v>
      </c>
      <c r="K2144">
        <v>59727</v>
      </c>
      <c r="L2144">
        <v>283116</v>
      </c>
      <c r="Q2144" t="s">
        <v>465</v>
      </c>
      <c r="U2144">
        <v>9</v>
      </c>
      <c r="V2144">
        <v>17</v>
      </c>
      <c r="Y2144" t="s">
        <v>65</v>
      </c>
      <c r="Z2144">
        <v>345</v>
      </c>
      <c r="AA2144" t="s">
        <v>279</v>
      </c>
      <c r="AB2144" t="s">
        <v>21</v>
      </c>
      <c r="AC2144">
        <v>104</v>
      </c>
    </row>
    <row r="2145" spans="1:29" x14ac:dyDescent="0.25">
      <c r="A2145">
        <v>345</v>
      </c>
      <c r="B2145">
        <v>345102</v>
      </c>
      <c r="C2145">
        <v>6510</v>
      </c>
      <c r="D2145" t="str">
        <f>VLOOKUP(C2145,'Schedule 3'!A:M,13,FALSE)</f>
        <v>Operational/Non-Service Expenses</v>
      </c>
      <c r="E2145">
        <v>691.41</v>
      </c>
      <c r="F2145" s="1">
        <v>43008</v>
      </c>
      <c r="G2145" t="s">
        <v>462</v>
      </c>
      <c r="H2145" t="s">
        <v>463</v>
      </c>
      <c r="I2145" t="s">
        <v>464</v>
      </c>
      <c r="J2145">
        <v>108613</v>
      </c>
      <c r="K2145">
        <v>59727</v>
      </c>
      <c r="L2145">
        <v>283116</v>
      </c>
      <c r="Q2145" t="s">
        <v>465</v>
      </c>
      <c r="U2145">
        <v>9</v>
      </c>
      <c r="V2145">
        <v>17</v>
      </c>
      <c r="Y2145" t="s">
        <v>65</v>
      </c>
      <c r="Z2145">
        <v>345</v>
      </c>
      <c r="AA2145" t="s">
        <v>279</v>
      </c>
      <c r="AB2145" t="s">
        <v>21</v>
      </c>
      <c r="AC2145">
        <v>106</v>
      </c>
    </row>
    <row r="2146" spans="1:29" x14ac:dyDescent="0.25">
      <c r="A2146">
        <v>345</v>
      </c>
      <c r="B2146">
        <v>345101</v>
      </c>
      <c r="C2146">
        <v>6510</v>
      </c>
      <c r="D2146" t="str">
        <f>VLOOKUP(C2146,'Schedule 3'!A:M,13,FALSE)</f>
        <v>Operational/Non-Service Expenses</v>
      </c>
      <c r="E2146">
        <v>0.09</v>
      </c>
      <c r="F2146" s="1">
        <v>43008</v>
      </c>
      <c r="G2146" t="s">
        <v>462</v>
      </c>
      <c r="H2146" t="s">
        <v>491</v>
      </c>
      <c r="I2146" t="s">
        <v>464</v>
      </c>
      <c r="J2146">
        <v>163087</v>
      </c>
      <c r="K2146">
        <v>59727</v>
      </c>
      <c r="L2146">
        <v>283116</v>
      </c>
      <c r="Q2146" t="s">
        <v>465</v>
      </c>
      <c r="U2146">
        <v>9</v>
      </c>
      <c r="V2146">
        <v>17</v>
      </c>
      <c r="Y2146" t="s">
        <v>65</v>
      </c>
      <c r="Z2146">
        <v>345</v>
      </c>
      <c r="AA2146" t="s">
        <v>279</v>
      </c>
      <c r="AB2146" t="s">
        <v>21</v>
      </c>
      <c r="AC2146">
        <v>108</v>
      </c>
    </row>
    <row r="2147" spans="1:29" x14ac:dyDescent="0.25">
      <c r="A2147">
        <v>345</v>
      </c>
      <c r="B2147">
        <v>345101</v>
      </c>
      <c r="C2147">
        <v>6510</v>
      </c>
      <c r="D2147" t="str">
        <f>VLOOKUP(C2147,'Schedule 3'!A:M,13,FALSE)</f>
        <v>Operational/Non-Service Expenses</v>
      </c>
      <c r="E2147">
        <v>0.17</v>
      </c>
      <c r="F2147" s="1">
        <v>43008</v>
      </c>
      <c r="G2147" t="s">
        <v>462</v>
      </c>
      <c r="H2147" t="s">
        <v>491</v>
      </c>
      <c r="I2147" t="s">
        <v>464</v>
      </c>
      <c r="J2147">
        <v>163088</v>
      </c>
      <c r="K2147">
        <v>59727</v>
      </c>
      <c r="L2147">
        <v>283116</v>
      </c>
      <c r="Q2147" t="s">
        <v>465</v>
      </c>
      <c r="U2147">
        <v>9</v>
      </c>
      <c r="V2147">
        <v>17</v>
      </c>
      <c r="Y2147" t="s">
        <v>65</v>
      </c>
      <c r="Z2147">
        <v>345</v>
      </c>
      <c r="AA2147" t="s">
        <v>279</v>
      </c>
      <c r="AB2147" t="s">
        <v>21</v>
      </c>
      <c r="AC2147">
        <v>110</v>
      </c>
    </row>
    <row r="2148" spans="1:29" x14ac:dyDescent="0.25">
      <c r="A2148">
        <v>345</v>
      </c>
      <c r="B2148">
        <v>345102</v>
      </c>
      <c r="C2148">
        <v>6510</v>
      </c>
      <c r="D2148" t="str">
        <f>VLOOKUP(C2148,'Schedule 3'!A:M,13,FALSE)</f>
        <v>Operational/Non-Service Expenses</v>
      </c>
      <c r="E2148">
        <v>0.36</v>
      </c>
      <c r="F2148" s="1">
        <v>43008</v>
      </c>
      <c r="G2148" t="s">
        <v>462</v>
      </c>
      <c r="H2148" t="s">
        <v>478</v>
      </c>
      <c r="I2148" t="s">
        <v>464</v>
      </c>
      <c r="J2148">
        <v>163135</v>
      </c>
      <c r="K2148">
        <v>59727</v>
      </c>
      <c r="L2148">
        <v>283116</v>
      </c>
      <c r="Q2148" t="s">
        <v>465</v>
      </c>
      <c r="U2148">
        <v>9</v>
      </c>
      <c r="V2148">
        <v>17</v>
      </c>
      <c r="Y2148" t="s">
        <v>65</v>
      </c>
      <c r="Z2148">
        <v>345</v>
      </c>
      <c r="AA2148" t="s">
        <v>279</v>
      </c>
      <c r="AB2148" t="s">
        <v>21</v>
      </c>
      <c r="AC2148">
        <v>112</v>
      </c>
    </row>
    <row r="2149" spans="1:29" x14ac:dyDescent="0.25">
      <c r="A2149">
        <v>345</v>
      </c>
      <c r="B2149">
        <v>345102</v>
      </c>
      <c r="C2149">
        <v>6510</v>
      </c>
      <c r="D2149" t="str">
        <f>VLOOKUP(C2149,'Schedule 3'!A:M,13,FALSE)</f>
        <v>Operational/Non-Service Expenses</v>
      </c>
      <c r="E2149">
        <v>0.41</v>
      </c>
      <c r="F2149" s="1">
        <v>43008</v>
      </c>
      <c r="G2149" t="s">
        <v>462</v>
      </c>
      <c r="H2149" t="s">
        <v>492</v>
      </c>
      <c r="I2149" t="s">
        <v>464</v>
      </c>
      <c r="J2149">
        <v>163136</v>
      </c>
      <c r="K2149">
        <v>59727</v>
      </c>
      <c r="L2149">
        <v>283116</v>
      </c>
      <c r="Q2149" t="s">
        <v>465</v>
      </c>
      <c r="U2149">
        <v>9</v>
      </c>
      <c r="V2149">
        <v>17</v>
      </c>
      <c r="Y2149" t="s">
        <v>65</v>
      </c>
      <c r="Z2149">
        <v>345</v>
      </c>
      <c r="AA2149" t="s">
        <v>279</v>
      </c>
      <c r="AB2149" t="s">
        <v>21</v>
      </c>
      <c r="AC2149">
        <v>114</v>
      </c>
    </row>
    <row r="2150" spans="1:29" x14ac:dyDescent="0.25">
      <c r="A2150">
        <v>345</v>
      </c>
      <c r="B2150">
        <v>345102</v>
      </c>
      <c r="C2150">
        <v>6510</v>
      </c>
      <c r="D2150" t="str">
        <f>VLOOKUP(C2150,'Schedule 3'!A:M,13,FALSE)</f>
        <v>Operational/Non-Service Expenses</v>
      </c>
      <c r="E2150">
        <v>0.41</v>
      </c>
      <c r="F2150" s="1">
        <v>43008</v>
      </c>
      <c r="G2150" t="s">
        <v>462</v>
      </c>
      <c r="H2150" t="s">
        <v>479</v>
      </c>
      <c r="I2150" t="s">
        <v>464</v>
      </c>
      <c r="J2150">
        <v>163137</v>
      </c>
      <c r="K2150">
        <v>59727</v>
      </c>
      <c r="L2150">
        <v>283116</v>
      </c>
      <c r="Q2150" t="s">
        <v>465</v>
      </c>
      <c r="U2150">
        <v>9</v>
      </c>
      <c r="V2150">
        <v>17</v>
      </c>
      <c r="Y2150" t="s">
        <v>65</v>
      </c>
      <c r="Z2150">
        <v>345</v>
      </c>
      <c r="AA2150" t="s">
        <v>279</v>
      </c>
      <c r="AB2150" t="s">
        <v>21</v>
      </c>
      <c r="AC2150">
        <v>116</v>
      </c>
    </row>
    <row r="2151" spans="1:29" x14ac:dyDescent="0.25">
      <c r="A2151">
        <v>345</v>
      </c>
      <c r="B2151">
        <v>345102</v>
      </c>
      <c r="C2151">
        <v>6510</v>
      </c>
      <c r="D2151" t="str">
        <f>VLOOKUP(C2151,'Schedule 3'!A:M,13,FALSE)</f>
        <v>Operational/Non-Service Expenses</v>
      </c>
      <c r="E2151">
        <v>1.51</v>
      </c>
      <c r="F2151" s="1">
        <v>43008</v>
      </c>
      <c r="G2151" t="s">
        <v>462</v>
      </c>
      <c r="H2151" t="s">
        <v>480</v>
      </c>
      <c r="I2151" t="s">
        <v>464</v>
      </c>
      <c r="J2151">
        <v>163138</v>
      </c>
      <c r="K2151">
        <v>59727</v>
      </c>
      <c r="L2151">
        <v>283116</v>
      </c>
      <c r="Q2151" t="s">
        <v>465</v>
      </c>
      <c r="U2151">
        <v>9</v>
      </c>
      <c r="V2151">
        <v>17</v>
      </c>
      <c r="Y2151" t="s">
        <v>65</v>
      </c>
      <c r="Z2151">
        <v>345</v>
      </c>
      <c r="AA2151" t="s">
        <v>279</v>
      </c>
      <c r="AB2151" t="s">
        <v>21</v>
      </c>
      <c r="AC2151">
        <v>118</v>
      </c>
    </row>
    <row r="2152" spans="1:29" x14ac:dyDescent="0.25">
      <c r="A2152">
        <v>345</v>
      </c>
      <c r="B2152">
        <v>345102</v>
      </c>
      <c r="C2152">
        <v>6510</v>
      </c>
      <c r="D2152" t="str">
        <f>VLOOKUP(C2152,'Schedule 3'!A:M,13,FALSE)</f>
        <v>Operational/Non-Service Expenses</v>
      </c>
      <c r="E2152">
        <v>4</v>
      </c>
      <c r="F2152" s="1">
        <v>43008</v>
      </c>
      <c r="G2152" t="s">
        <v>462</v>
      </c>
      <c r="H2152" t="s">
        <v>475</v>
      </c>
      <c r="I2152" t="s">
        <v>464</v>
      </c>
      <c r="J2152">
        <v>163139</v>
      </c>
      <c r="K2152">
        <v>59727</v>
      </c>
      <c r="L2152">
        <v>283116</v>
      </c>
      <c r="Q2152" t="s">
        <v>465</v>
      </c>
      <c r="U2152">
        <v>9</v>
      </c>
      <c r="V2152">
        <v>17</v>
      </c>
      <c r="Y2152" t="s">
        <v>65</v>
      </c>
      <c r="Z2152">
        <v>345</v>
      </c>
      <c r="AA2152" t="s">
        <v>279</v>
      </c>
      <c r="AB2152" t="s">
        <v>21</v>
      </c>
      <c r="AC2152">
        <v>120</v>
      </c>
    </row>
    <row r="2153" spans="1:29" x14ac:dyDescent="0.25">
      <c r="A2153">
        <v>345</v>
      </c>
      <c r="B2153">
        <v>345100</v>
      </c>
      <c r="C2153">
        <v>6510</v>
      </c>
      <c r="D2153" t="str">
        <f>VLOOKUP(C2153,'Schedule 3'!A:M,13,FALSE)</f>
        <v>Operational/Non-Service Expenses</v>
      </c>
      <c r="E2153">
        <v>9.67</v>
      </c>
      <c r="F2153" s="1">
        <v>43008</v>
      </c>
      <c r="G2153" t="s">
        <v>462</v>
      </c>
      <c r="H2153" t="s">
        <v>493</v>
      </c>
      <c r="I2153" t="s">
        <v>464</v>
      </c>
      <c r="J2153">
        <v>2003083</v>
      </c>
      <c r="K2153">
        <v>59727</v>
      </c>
      <c r="L2153">
        <v>283116</v>
      </c>
      <c r="Q2153" t="s">
        <v>465</v>
      </c>
      <c r="U2153">
        <v>9</v>
      </c>
      <c r="V2153">
        <v>17</v>
      </c>
      <c r="Y2153" t="s">
        <v>65</v>
      </c>
      <c r="Z2153">
        <v>345</v>
      </c>
      <c r="AA2153" t="s">
        <v>279</v>
      </c>
      <c r="AB2153" t="s">
        <v>21</v>
      </c>
      <c r="AC2153">
        <v>122</v>
      </c>
    </row>
    <row r="2154" spans="1:29" x14ac:dyDescent="0.25">
      <c r="A2154">
        <v>345</v>
      </c>
      <c r="B2154">
        <v>345102</v>
      </c>
      <c r="C2154">
        <v>6510</v>
      </c>
      <c r="D2154" t="str">
        <f>VLOOKUP(C2154,'Schedule 3'!A:M,13,FALSE)</f>
        <v>Operational/Non-Service Expenses</v>
      </c>
      <c r="E2154">
        <v>45.15</v>
      </c>
      <c r="F2154" s="1">
        <v>43008</v>
      </c>
      <c r="G2154" t="s">
        <v>462</v>
      </c>
      <c r="H2154" t="s">
        <v>494</v>
      </c>
      <c r="I2154" t="s">
        <v>464</v>
      </c>
      <c r="J2154">
        <v>2003093</v>
      </c>
      <c r="K2154">
        <v>59727</v>
      </c>
      <c r="L2154">
        <v>283116</v>
      </c>
      <c r="Q2154" t="s">
        <v>465</v>
      </c>
      <c r="U2154">
        <v>9</v>
      </c>
      <c r="V2154">
        <v>17</v>
      </c>
      <c r="Y2154" t="s">
        <v>65</v>
      </c>
      <c r="Z2154">
        <v>345</v>
      </c>
      <c r="AA2154" t="s">
        <v>279</v>
      </c>
      <c r="AB2154" t="s">
        <v>21</v>
      </c>
      <c r="AC2154">
        <v>124</v>
      </c>
    </row>
    <row r="2155" spans="1:29" x14ac:dyDescent="0.25">
      <c r="A2155">
        <v>345</v>
      </c>
      <c r="B2155">
        <v>345102</v>
      </c>
      <c r="C2155">
        <v>6510</v>
      </c>
      <c r="D2155" t="str">
        <f>VLOOKUP(C2155,'Schedule 3'!A:M,13,FALSE)</f>
        <v>Operational/Non-Service Expenses</v>
      </c>
      <c r="E2155">
        <v>42.37</v>
      </c>
      <c r="F2155" s="1">
        <v>43008</v>
      </c>
      <c r="G2155" t="s">
        <v>462</v>
      </c>
      <c r="H2155" t="s">
        <v>495</v>
      </c>
      <c r="I2155" t="s">
        <v>464</v>
      </c>
      <c r="J2155">
        <v>2003109</v>
      </c>
      <c r="K2155">
        <v>59727</v>
      </c>
      <c r="L2155">
        <v>283116</v>
      </c>
      <c r="Q2155" t="s">
        <v>465</v>
      </c>
      <c r="U2155">
        <v>9</v>
      </c>
      <c r="V2155">
        <v>17</v>
      </c>
      <c r="Y2155" t="s">
        <v>65</v>
      </c>
      <c r="Z2155">
        <v>345</v>
      </c>
      <c r="AA2155" t="s">
        <v>279</v>
      </c>
      <c r="AB2155" t="s">
        <v>21</v>
      </c>
      <c r="AC2155">
        <v>126</v>
      </c>
    </row>
    <row r="2156" spans="1:29" x14ac:dyDescent="0.25">
      <c r="A2156">
        <v>345</v>
      </c>
      <c r="B2156">
        <v>345102</v>
      </c>
      <c r="C2156">
        <v>6510</v>
      </c>
      <c r="D2156" t="str">
        <f>VLOOKUP(C2156,'Schedule 3'!A:M,13,FALSE)</f>
        <v>Operational/Non-Service Expenses</v>
      </c>
      <c r="E2156">
        <v>111.85</v>
      </c>
      <c r="F2156" s="1">
        <v>43008</v>
      </c>
      <c r="G2156" t="s">
        <v>462</v>
      </c>
      <c r="H2156" t="s">
        <v>496</v>
      </c>
      <c r="I2156" t="s">
        <v>464</v>
      </c>
      <c r="J2156">
        <v>5000367</v>
      </c>
      <c r="K2156">
        <v>59727</v>
      </c>
      <c r="L2156">
        <v>283116</v>
      </c>
      <c r="Q2156" t="s">
        <v>465</v>
      </c>
      <c r="U2156">
        <v>9</v>
      </c>
      <c r="V2156">
        <v>17</v>
      </c>
      <c r="Y2156" t="s">
        <v>65</v>
      </c>
      <c r="Z2156">
        <v>345</v>
      </c>
      <c r="AA2156" t="s">
        <v>279</v>
      </c>
      <c r="AB2156" t="s">
        <v>21</v>
      </c>
      <c r="AC2156">
        <v>128</v>
      </c>
    </row>
    <row r="2157" spans="1:29" x14ac:dyDescent="0.25">
      <c r="A2157">
        <v>345</v>
      </c>
      <c r="B2157">
        <v>345101</v>
      </c>
      <c r="C2157">
        <v>6515</v>
      </c>
      <c r="D2157" t="str">
        <f>VLOOKUP(C2157,'Schedule 3'!A:M,13,FALSE)</f>
        <v>Operational/Non-Service Expenses</v>
      </c>
      <c r="E2157">
        <v>3.32</v>
      </c>
      <c r="F2157" s="1">
        <v>43008</v>
      </c>
      <c r="G2157" t="s">
        <v>462</v>
      </c>
      <c r="H2157" t="s">
        <v>497</v>
      </c>
      <c r="I2157" t="s">
        <v>464</v>
      </c>
      <c r="J2157">
        <v>95806</v>
      </c>
      <c r="K2157">
        <v>59727</v>
      </c>
      <c r="L2157">
        <v>283116</v>
      </c>
      <c r="Q2157" t="s">
        <v>465</v>
      </c>
      <c r="U2157">
        <v>9</v>
      </c>
      <c r="V2157">
        <v>17</v>
      </c>
      <c r="Y2157" t="s">
        <v>65</v>
      </c>
      <c r="Z2157">
        <v>345</v>
      </c>
      <c r="AA2157" t="s">
        <v>279</v>
      </c>
      <c r="AB2157" t="s">
        <v>21</v>
      </c>
      <c r="AC2157">
        <v>130</v>
      </c>
    </row>
    <row r="2158" spans="1:29" x14ac:dyDescent="0.25">
      <c r="A2158">
        <v>345</v>
      </c>
      <c r="B2158">
        <v>345102</v>
      </c>
      <c r="C2158">
        <v>6515</v>
      </c>
      <c r="D2158" t="str">
        <f>VLOOKUP(C2158,'Schedule 3'!A:M,13,FALSE)</f>
        <v>Operational/Non-Service Expenses</v>
      </c>
      <c r="E2158">
        <v>8.98</v>
      </c>
      <c r="F2158" s="1">
        <v>43008</v>
      </c>
      <c r="G2158" t="s">
        <v>462</v>
      </c>
      <c r="H2158" t="s">
        <v>497</v>
      </c>
      <c r="I2158" t="s">
        <v>464</v>
      </c>
      <c r="J2158">
        <v>95807</v>
      </c>
      <c r="K2158">
        <v>59727</v>
      </c>
      <c r="L2158">
        <v>283116</v>
      </c>
      <c r="Q2158" t="s">
        <v>465</v>
      </c>
      <c r="U2158">
        <v>9</v>
      </c>
      <c r="V2158">
        <v>17</v>
      </c>
      <c r="Y2158" t="s">
        <v>65</v>
      </c>
      <c r="Z2158">
        <v>345</v>
      </c>
      <c r="AA2158" t="s">
        <v>279</v>
      </c>
      <c r="AB2158" t="s">
        <v>21</v>
      </c>
      <c r="AC2158">
        <v>132</v>
      </c>
    </row>
    <row r="2159" spans="1:29" x14ac:dyDescent="0.25">
      <c r="A2159">
        <v>345</v>
      </c>
      <c r="B2159">
        <v>345102</v>
      </c>
      <c r="C2159">
        <v>6515</v>
      </c>
      <c r="D2159" t="str">
        <f>VLOOKUP(C2159,'Schedule 3'!A:M,13,FALSE)</f>
        <v>Operational/Non-Service Expenses</v>
      </c>
      <c r="E2159">
        <v>1.44</v>
      </c>
      <c r="F2159" s="1">
        <v>43008</v>
      </c>
      <c r="G2159" t="s">
        <v>462</v>
      </c>
      <c r="H2159" t="s">
        <v>498</v>
      </c>
      <c r="I2159" t="s">
        <v>464</v>
      </c>
      <c r="J2159">
        <v>1002874</v>
      </c>
      <c r="K2159">
        <v>59727</v>
      </c>
      <c r="L2159">
        <v>283116</v>
      </c>
      <c r="Q2159" t="s">
        <v>465</v>
      </c>
      <c r="U2159">
        <v>9</v>
      </c>
      <c r="V2159">
        <v>17</v>
      </c>
      <c r="Y2159" t="s">
        <v>65</v>
      </c>
      <c r="Z2159">
        <v>345</v>
      </c>
      <c r="AA2159" t="s">
        <v>279</v>
      </c>
      <c r="AB2159" t="s">
        <v>21</v>
      </c>
      <c r="AC2159">
        <v>134</v>
      </c>
    </row>
    <row r="2160" spans="1:29" x14ac:dyDescent="0.25">
      <c r="A2160">
        <v>345</v>
      </c>
      <c r="B2160">
        <v>345100</v>
      </c>
      <c r="C2160">
        <v>6515</v>
      </c>
      <c r="D2160" t="str">
        <f>VLOOKUP(C2160,'Schedule 3'!A:M,13,FALSE)</f>
        <v>Operational/Non-Service Expenses</v>
      </c>
      <c r="E2160">
        <v>7.67</v>
      </c>
      <c r="F2160" s="1">
        <v>43008</v>
      </c>
      <c r="G2160" t="s">
        <v>462</v>
      </c>
      <c r="H2160" t="s">
        <v>497</v>
      </c>
      <c r="I2160" t="s">
        <v>464</v>
      </c>
      <c r="J2160">
        <v>2002095</v>
      </c>
      <c r="K2160">
        <v>59727</v>
      </c>
      <c r="L2160">
        <v>283116</v>
      </c>
      <c r="Q2160" t="s">
        <v>465</v>
      </c>
      <c r="U2160">
        <v>9</v>
      </c>
      <c r="V2160">
        <v>17</v>
      </c>
      <c r="Y2160" t="s">
        <v>65</v>
      </c>
      <c r="Z2160">
        <v>345</v>
      </c>
      <c r="AA2160" t="s">
        <v>279</v>
      </c>
      <c r="AB2160" t="s">
        <v>21</v>
      </c>
      <c r="AC2160">
        <v>136</v>
      </c>
    </row>
    <row r="2161" spans="1:29" x14ac:dyDescent="0.25">
      <c r="A2161">
        <v>345</v>
      </c>
      <c r="B2161">
        <v>345100</v>
      </c>
      <c r="C2161">
        <v>6520</v>
      </c>
      <c r="D2161" t="str">
        <f>VLOOKUP(C2161,'Schedule 3'!A:M,13,FALSE)</f>
        <v>Operational/Non-Service Expenses</v>
      </c>
      <c r="E2161">
        <v>2.3199999999999998</v>
      </c>
      <c r="F2161" s="1">
        <v>43008</v>
      </c>
      <c r="G2161" t="s">
        <v>462</v>
      </c>
      <c r="H2161" t="s">
        <v>499</v>
      </c>
      <c r="I2161" t="s">
        <v>464</v>
      </c>
      <c r="J2161">
        <v>92928</v>
      </c>
      <c r="K2161">
        <v>59727</v>
      </c>
      <c r="L2161">
        <v>283116</v>
      </c>
      <c r="Q2161" t="s">
        <v>465</v>
      </c>
      <c r="U2161">
        <v>9</v>
      </c>
      <c r="V2161">
        <v>17</v>
      </c>
      <c r="Y2161" t="s">
        <v>65</v>
      </c>
      <c r="Z2161">
        <v>345</v>
      </c>
      <c r="AA2161" t="s">
        <v>279</v>
      </c>
      <c r="AB2161" t="s">
        <v>21</v>
      </c>
      <c r="AC2161">
        <v>138</v>
      </c>
    </row>
    <row r="2162" spans="1:29" x14ac:dyDescent="0.25">
      <c r="A2162">
        <v>345</v>
      </c>
      <c r="B2162">
        <v>345101</v>
      </c>
      <c r="C2162">
        <v>6520</v>
      </c>
      <c r="D2162" t="str">
        <f>VLOOKUP(C2162,'Schedule 3'!A:M,13,FALSE)</f>
        <v>Operational/Non-Service Expenses</v>
      </c>
      <c r="E2162">
        <v>8.5299999999999994</v>
      </c>
      <c r="F2162" s="1">
        <v>43008</v>
      </c>
      <c r="G2162" t="s">
        <v>462</v>
      </c>
      <c r="H2162" t="s">
        <v>499</v>
      </c>
      <c r="I2162" t="s">
        <v>464</v>
      </c>
      <c r="J2162">
        <v>92929</v>
      </c>
      <c r="K2162">
        <v>59727</v>
      </c>
      <c r="L2162">
        <v>283116</v>
      </c>
      <c r="Q2162" t="s">
        <v>465</v>
      </c>
      <c r="U2162">
        <v>9</v>
      </c>
      <c r="V2162">
        <v>17</v>
      </c>
      <c r="Y2162" t="s">
        <v>65</v>
      </c>
      <c r="Z2162">
        <v>345</v>
      </c>
      <c r="AA2162" t="s">
        <v>279</v>
      </c>
      <c r="AB2162" t="s">
        <v>21</v>
      </c>
      <c r="AC2162">
        <v>140</v>
      </c>
    </row>
    <row r="2163" spans="1:29" x14ac:dyDescent="0.25">
      <c r="A2163">
        <v>345</v>
      </c>
      <c r="B2163">
        <v>345102</v>
      </c>
      <c r="C2163">
        <v>6520</v>
      </c>
      <c r="D2163" t="str">
        <f>VLOOKUP(C2163,'Schedule 3'!A:M,13,FALSE)</f>
        <v>Operational/Non-Service Expenses</v>
      </c>
      <c r="E2163">
        <v>205.27</v>
      </c>
      <c r="F2163" s="1">
        <v>43008</v>
      </c>
      <c r="G2163" t="s">
        <v>462</v>
      </c>
      <c r="H2163" t="s">
        <v>499</v>
      </c>
      <c r="I2163" t="s">
        <v>464</v>
      </c>
      <c r="J2163">
        <v>92930</v>
      </c>
      <c r="K2163">
        <v>59727</v>
      </c>
      <c r="L2163">
        <v>283116</v>
      </c>
      <c r="Q2163" t="s">
        <v>465</v>
      </c>
      <c r="U2163">
        <v>9</v>
      </c>
      <c r="V2163">
        <v>17</v>
      </c>
      <c r="Y2163" t="s">
        <v>65</v>
      </c>
      <c r="Z2163">
        <v>345</v>
      </c>
      <c r="AA2163" t="s">
        <v>279</v>
      </c>
      <c r="AB2163" t="s">
        <v>21</v>
      </c>
      <c r="AC2163">
        <v>142</v>
      </c>
    </row>
    <row r="2164" spans="1:29" x14ac:dyDescent="0.25">
      <c r="A2164">
        <v>345</v>
      </c>
      <c r="B2164">
        <v>345101</v>
      </c>
      <c r="C2164">
        <v>6520</v>
      </c>
      <c r="D2164" t="str">
        <f>VLOOKUP(C2164,'Schedule 3'!A:M,13,FALSE)</f>
        <v>Operational/Non-Service Expenses</v>
      </c>
      <c r="E2164">
        <v>5</v>
      </c>
      <c r="F2164" s="1">
        <v>43008</v>
      </c>
      <c r="G2164" t="s">
        <v>462</v>
      </c>
      <c r="H2164" t="s">
        <v>463</v>
      </c>
      <c r="I2164" t="s">
        <v>464</v>
      </c>
      <c r="J2164">
        <v>108579</v>
      </c>
      <c r="K2164">
        <v>59727</v>
      </c>
      <c r="L2164">
        <v>283116</v>
      </c>
      <c r="Q2164" t="s">
        <v>465</v>
      </c>
      <c r="U2164">
        <v>9</v>
      </c>
      <c r="V2164">
        <v>17</v>
      </c>
      <c r="Y2164" t="s">
        <v>65</v>
      </c>
      <c r="Z2164">
        <v>345</v>
      </c>
      <c r="AA2164" t="s">
        <v>279</v>
      </c>
      <c r="AB2164" t="s">
        <v>21</v>
      </c>
      <c r="AC2164">
        <v>144</v>
      </c>
    </row>
    <row r="2165" spans="1:29" x14ac:dyDescent="0.25">
      <c r="A2165">
        <v>345</v>
      </c>
      <c r="B2165">
        <v>345101</v>
      </c>
      <c r="C2165">
        <v>6520</v>
      </c>
      <c r="D2165" t="str">
        <f>VLOOKUP(C2165,'Schedule 3'!A:M,13,FALSE)</f>
        <v>Operational/Non-Service Expenses</v>
      </c>
      <c r="E2165">
        <v>36.58</v>
      </c>
      <c r="F2165" s="1">
        <v>43008</v>
      </c>
      <c r="G2165" t="s">
        <v>462</v>
      </c>
      <c r="H2165" t="s">
        <v>463</v>
      </c>
      <c r="I2165" t="s">
        <v>464</v>
      </c>
      <c r="J2165">
        <v>108594</v>
      </c>
      <c r="K2165">
        <v>59727</v>
      </c>
      <c r="L2165">
        <v>283116</v>
      </c>
      <c r="Q2165" t="s">
        <v>465</v>
      </c>
      <c r="U2165">
        <v>9</v>
      </c>
      <c r="V2165">
        <v>17</v>
      </c>
      <c r="Y2165" t="s">
        <v>65</v>
      </c>
      <c r="Z2165">
        <v>345</v>
      </c>
      <c r="AA2165" t="s">
        <v>279</v>
      </c>
      <c r="AB2165" t="s">
        <v>21</v>
      </c>
      <c r="AC2165">
        <v>146</v>
      </c>
    </row>
    <row r="2166" spans="1:29" x14ac:dyDescent="0.25">
      <c r="A2166">
        <v>345</v>
      </c>
      <c r="B2166">
        <v>345102</v>
      </c>
      <c r="C2166">
        <v>6520</v>
      </c>
      <c r="D2166" t="str">
        <f>VLOOKUP(C2166,'Schedule 3'!A:M,13,FALSE)</f>
        <v>Operational/Non-Service Expenses</v>
      </c>
      <c r="E2166">
        <v>857.01</v>
      </c>
      <c r="F2166" s="1">
        <v>43008</v>
      </c>
      <c r="G2166" t="s">
        <v>462</v>
      </c>
      <c r="H2166" t="s">
        <v>463</v>
      </c>
      <c r="I2166" t="s">
        <v>464</v>
      </c>
      <c r="J2166">
        <v>108614</v>
      </c>
      <c r="K2166">
        <v>59727</v>
      </c>
      <c r="L2166">
        <v>283116</v>
      </c>
      <c r="Q2166" t="s">
        <v>465</v>
      </c>
      <c r="U2166">
        <v>9</v>
      </c>
      <c r="V2166">
        <v>17</v>
      </c>
      <c r="Y2166" t="s">
        <v>65</v>
      </c>
      <c r="Z2166">
        <v>345</v>
      </c>
      <c r="AA2166" t="s">
        <v>279</v>
      </c>
      <c r="AB2166" t="s">
        <v>21</v>
      </c>
      <c r="AC2166">
        <v>148</v>
      </c>
    </row>
    <row r="2167" spans="1:29" x14ac:dyDescent="0.25">
      <c r="A2167">
        <v>345</v>
      </c>
      <c r="B2167">
        <v>345102</v>
      </c>
      <c r="C2167">
        <v>6520</v>
      </c>
      <c r="D2167" t="str">
        <f>VLOOKUP(C2167,'Schedule 3'!A:M,13,FALSE)</f>
        <v>Operational/Non-Service Expenses</v>
      </c>
      <c r="E2167">
        <v>0.23</v>
      </c>
      <c r="F2167" s="1">
        <v>43008</v>
      </c>
      <c r="G2167" t="s">
        <v>462</v>
      </c>
      <c r="H2167" t="s">
        <v>500</v>
      </c>
      <c r="I2167" t="s">
        <v>464</v>
      </c>
      <c r="J2167">
        <v>163140</v>
      </c>
      <c r="K2167">
        <v>59727</v>
      </c>
      <c r="L2167">
        <v>283116</v>
      </c>
      <c r="Q2167" t="s">
        <v>465</v>
      </c>
      <c r="U2167">
        <v>9</v>
      </c>
      <c r="V2167">
        <v>17</v>
      </c>
      <c r="Y2167" t="s">
        <v>65</v>
      </c>
      <c r="Z2167">
        <v>345</v>
      </c>
      <c r="AA2167" t="s">
        <v>279</v>
      </c>
      <c r="AB2167" t="s">
        <v>21</v>
      </c>
      <c r="AC2167">
        <v>150</v>
      </c>
    </row>
    <row r="2168" spans="1:29" x14ac:dyDescent="0.25">
      <c r="A2168">
        <v>345</v>
      </c>
      <c r="B2168">
        <v>345102</v>
      </c>
      <c r="C2168">
        <v>6520</v>
      </c>
      <c r="D2168" t="str">
        <f>VLOOKUP(C2168,'Schedule 3'!A:M,13,FALSE)</f>
        <v>Operational/Non-Service Expenses</v>
      </c>
      <c r="E2168">
        <v>0.41</v>
      </c>
      <c r="F2168" s="1">
        <v>43008</v>
      </c>
      <c r="G2168" t="s">
        <v>462</v>
      </c>
      <c r="H2168" t="s">
        <v>492</v>
      </c>
      <c r="I2168" t="s">
        <v>464</v>
      </c>
      <c r="J2168">
        <v>163141</v>
      </c>
      <c r="K2168">
        <v>59727</v>
      </c>
      <c r="L2168">
        <v>283116</v>
      </c>
      <c r="Q2168" t="s">
        <v>465</v>
      </c>
      <c r="U2168">
        <v>9</v>
      </c>
      <c r="V2168">
        <v>17</v>
      </c>
      <c r="Y2168" t="s">
        <v>65</v>
      </c>
      <c r="Z2168">
        <v>345</v>
      </c>
      <c r="AA2168" t="s">
        <v>279</v>
      </c>
      <c r="AB2168" t="s">
        <v>21</v>
      </c>
      <c r="AC2168">
        <v>152</v>
      </c>
    </row>
    <row r="2169" spans="1:29" x14ac:dyDescent="0.25">
      <c r="A2169">
        <v>345</v>
      </c>
      <c r="B2169">
        <v>345102</v>
      </c>
      <c r="C2169">
        <v>6520</v>
      </c>
      <c r="D2169" t="str">
        <f>VLOOKUP(C2169,'Schedule 3'!A:M,13,FALSE)</f>
        <v>Operational/Non-Service Expenses</v>
      </c>
      <c r="E2169">
        <v>0.54</v>
      </c>
      <c r="F2169" s="1">
        <v>43008</v>
      </c>
      <c r="G2169" t="s">
        <v>462</v>
      </c>
      <c r="H2169" t="s">
        <v>478</v>
      </c>
      <c r="I2169" t="s">
        <v>464</v>
      </c>
      <c r="J2169">
        <v>163142</v>
      </c>
      <c r="K2169">
        <v>59727</v>
      </c>
      <c r="L2169">
        <v>283116</v>
      </c>
      <c r="Q2169" t="s">
        <v>465</v>
      </c>
      <c r="U2169">
        <v>9</v>
      </c>
      <c r="V2169">
        <v>17</v>
      </c>
      <c r="Y2169" t="s">
        <v>65</v>
      </c>
      <c r="Z2169">
        <v>345</v>
      </c>
      <c r="AA2169" t="s">
        <v>279</v>
      </c>
      <c r="AB2169" t="s">
        <v>21</v>
      </c>
      <c r="AC2169">
        <v>154</v>
      </c>
    </row>
    <row r="2170" spans="1:29" x14ac:dyDescent="0.25">
      <c r="A2170">
        <v>345</v>
      </c>
      <c r="B2170">
        <v>345102</v>
      </c>
      <c r="C2170">
        <v>6520</v>
      </c>
      <c r="D2170" t="str">
        <f>VLOOKUP(C2170,'Schedule 3'!A:M,13,FALSE)</f>
        <v>Operational/Non-Service Expenses</v>
      </c>
      <c r="E2170">
        <v>1.69</v>
      </c>
      <c r="F2170" s="1">
        <v>43008</v>
      </c>
      <c r="G2170" t="s">
        <v>462</v>
      </c>
      <c r="H2170" t="s">
        <v>477</v>
      </c>
      <c r="I2170" t="s">
        <v>464</v>
      </c>
      <c r="J2170">
        <v>163143</v>
      </c>
      <c r="K2170">
        <v>59727</v>
      </c>
      <c r="L2170">
        <v>283116</v>
      </c>
      <c r="Q2170" t="s">
        <v>465</v>
      </c>
      <c r="U2170">
        <v>9</v>
      </c>
      <c r="V2170">
        <v>17</v>
      </c>
      <c r="Y2170" t="s">
        <v>65</v>
      </c>
      <c r="Z2170">
        <v>345</v>
      </c>
      <c r="AA2170" t="s">
        <v>279</v>
      </c>
      <c r="AB2170" t="s">
        <v>21</v>
      </c>
      <c r="AC2170">
        <v>156</v>
      </c>
    </row>
    <row r="2171" spans="1:29" x14ac:dyDescent="0.25">
      <c r="A2171">
        <v>345</v>
      </c>
      <c r="B2171">
        <v>345102</v>
      </c>
      <c r="C2171">
        <v>6520</v>
      </c>
      <c r="D2171" t="str">
        <f>VLOOKUP(C2171,'Schedule 3'!A:M,13,FALSE)</f>
        <v>Operational/Non-Service Expenses</v>
      </c>
      <c r="E2171">
        <v>2</v>
      </c>
      <c r="F2171" s="1">
        <v>43008</v>
      </c>
      <c r="G2171" t="s">
        <v>462</v>
      </c>
      <c r="H2171" t="s">
        <v>501</v>
      </c>
      <c r="I2171" t="s">
        <v>464</v>
      </c>
      <c r="J2171">
        <v>163144</v>
      </c>
      <c r="K2171">
        <v>59727</v>
      </c>
      <c r="L2171">
        <v>283116</v>
      </c>
      <c r="Q2171" t="s">
        <v>465</v>
      </c>
      <c r="U2171">
        <v>9</v>
      </c>
      <c r="V2171">
        <v>17</v>
      </c>
      <c r="Y2171" t="s">
        <v>65</v>
      </c>
      <c r="Z2171">
        <v>345</v>
      </c>
      <c r="AA2171" t="s">
        <v>279</v>
      </c>
      <c r="AB2171" t="s">
        <v>21</v>
      </c>
      <c r="AC2171">
        <v>158</v>
      </c>
    </row>
    <row r="2172" spans="1:29" x14ac:dyDescent="0.25">
      <c r="A2172">
        <v>345</v>
      </c>
      <c r="B2172">
        <v>345102</v>
      </c>
      <c r="C2172">
        <v>6520</v>
      </c>
      <c r="D2172" t="str">
        <f>VLOOKUP(C2172,'Schedule 3'!A:M,13,FALSE)</f>
        <v>Operational/Non-Service Expenses</v>
      </c>
      <c r="E2172">
        <v>621.39</v>
      </c>
      <c r="F2172" s="1">
        <v>43008</v>
      </c>
      <c r="G2172" t="s">
        <v>462</v>
      </c>
      <c r="H2172" t="s">
        <v>502</v>
      </c>
      <c r="I2172" t="s">
        <v>464</v>
      </c>
      <c r="J2172">
        <v>5000673</v>
      </c>
      <c r="K2172">
        <v>59727</v>
      </c>
      <c r="L2172">
        <v>283116</v>
      </c>
      <c r="Q2172" t="s">
        <v>465</v>
      </c>
      <c r="U2172">
        <v>9</v>
      </c>
      <c r="V2172">
        <v>17</v>
      </c>
      <c r="Y2172" t="s">
        <v>65</v>
      </c>
      <c r="Z2172">
        <v>345</v>
      </c>
      <c r="AA2172" t="s">
        <v>279</v>
      </c>
      <c r="AB2172" t="s">
        <v>21</v>
      </c>
      <c r="AC2172">
        <v>160</v>
      </c>
    </row>
    <row r="2173" spans="1:29" x14ac:dyDescent="0.25">
      <c r="A2173">
        <v>345</v>
      </c>
      <c r="B2173">
        <v>345102</v>
      </c>
      <c r="C2173">
        <v>6520</v>
      </c>
      <c r="D2173" t="str">
        <f>VLOOKUP(C2173,'Schedule 3'!A:M,13,FALSE)</f>
        <v>Operational/Non-Service Expenses</v>
      </c>
      <c r="E2173">
        <v>211.6</v>
      </c>
      <c r="F2173" s="1">
        <v>43008</v>
      </c>
      <c r="G2173" t="s">
        <v>462</v>
      </c>
      <c r="H2173" t="s">
        <v>503</v>
      </c>
      <c r="I2173" t="s">
        <v>464</v>
      </c>
      <c r="J2173">
        <v>5000882</v>
      </c>
      <c r="K2173">
        <v>59727</v>
      </c>
      <c r="L2173">
        <v>283116</v>
      </c>
      <c r="Q2173" t="s">
        <v>465</v>
      </c>
      <c r="U2173">
        <v>9</v>
      </c>
      <c r="V2173">
        <v>17</v>
      </c>
      <c r="Y2173" t="s">
        <v>65</v>
      </c>
      <c r="Z2173">
        <v>345</v>
      </c>
      <c r="AA2173" t="s">
        <v>279</v>
      </c>
      <c r="AB2173" t="s">
        <v>21</v>
      </c>
      <c r="AC2173">
        <v>162</v>
      </c>
    </row>
    <row r="2174" spans="1:29" x14ac:dyDescent="0.25">
      <c r="A2174">
        <v>345</v>
      </c>
      <c r="B2174">
        <v>345101</v>
      </c>
      <c r="C2174">
        <v>6525</v>
      </c>
      <c r="D2174" t="str">
        <f>VLOOKUP(C2174,'Schedule 3'!A:M,13,FALSE)</f>
        <v>Operational/Non-Service Expenses</v>
      </c>
      <c r="E2174">
        <v>5.07</v>
      </c>
      <c r="F2174" s="1">
        <v>43008</v>
      </c>
      <c r="G2174" t="s">
        <v>462</v>
      </c>
      <c r="H2174" t="s">
        <v>504</v>
      </c>
      <c r="I2174" t="s">
        <v>464</v>
      </c>
      <c r="J2174">
        <v>91593</v>
      </c>
      <c r="K2174">
        <v>59727</v>
      </c>
      <c r="L2174">
        <v>283116</v>
      </c>
      <c r="Q2174" t="s">
        <v>465</v>
      </c>
      <c r="U2174">
        <v>9</v>
      </c>
      <c r="V2174">
        <v>17</v>
      </c>
      <c r="Y2174" t="s">
        <v>65</v>
      </c>
      <c r="Z2174">
        <v>345</v>
      </c>
      <c r="AA2174" t="s">
        <v>279</v>
      </c>
      <c r="AB2174" t="s">
        <v>21</v>
      </c>
      <c r="AC2174">
        <v>164</v>
      </c>
    </row>
    <row r="2175" spans="1:29" x14ac:dyDescent="0.25">
      <c r="A2175">
        <v>345</v>
      </c>
      <c r="B2175">
        <v>345102</v>
      </c>
      <c r="C2175">
        <v>6525</v>
      </c>
      <c r="D2175" t="str">
        <f>VLOOKUP(C2175,'Schedule 3'!A:M,13,FALSE)</f>
        <v>Operational/Non-Service Expenses</v>
      </c>
      <c r="E2175">
        <v>16.07</v>
      </c>
      <c r="F2175" s="1">
        <v>43008</v>
      </c>
      <c r="G2175" t="s">
        <v>462</v>
      </c>
      <c r="H2175" t="s">
        <v>504</v>
      </c>
      <c r="I2175" t="s">
        <v>464</v>
      </c>
      <c r="J2175">
        <v>91594</v>
      </c>
      <c r="K2175">
        <v>59727</v>
      </c>
      <c r="L2175">
        <v>283116</v>
      </c>
      <c r="Q2175" t="s">
        <v>465</v>
      </c>
      <c r="U2175">
        <v>9</v>
      </c>
      <c r="V2175">
        <v>17</v>
      </c>
      <c r="Y2175" t="s">
        <v>65</v>
      </c>
      <c r="Z2175">
        <v>345</v>
      </c>
      <c r="AA2175" t="s">
        <v>279</v>
      </c>
      <c r="AB2175" t="s">
        <v>21</v>
      </c>
      <c r="AC2175">
        <v>166</v>
      </c>
    </row>
    <row r="2176" spans="1:29" x14ac:dyDescent="0.25">
      <c r="A2176">
        <v>345</v>
      </c>
      <c r="B2176">
        <v>345101</v>
      </c>
      <c r="C2176">
        <v>6525</v>
      </c>
      <c r="D2176" t="str">
        <f>VLOOKUP(C2176,'Schedule 3'!A:M,13,FALSE)</f>
        <v>Operational/Non-Service Expenses</v>
      </c>
      <c r="E2176">
        <v>0.35</v>
      </c>
      <c r="F2176" s="1">
        <v>43008</v>
      </c>
      <c r="G2176" t="s">
        <v>462</v>
      </c>
      <c r="H2176" t="s">
        <v>463</v>
      </c>
      <c r="I2176" t="s">
        <v>464</v>
      </c>
      <c r="J2176">
        <v>108580</v>
      </c>
      <c r="K2176">
        <v>59727</v>
      </c>
      <c r="L2176">
        <v>283116</v>
      </c>
      <c r="Q2176" t="s">
        <v>465</v>
      </c>
      <c r="U2176">
        <v>9</v>
      </c>
      <c r="V2176">
        <v>17</v>
      </c>
      <c r="Y2176" t="s">
        <v>65</v>
      </c>
      <c r="Z2176">
        <v>345</v>
      </c>
      <c r="AA2176" t="s">
        <v>279</v>
      </c>
      <c r="AB2176" t="s">
        <v>21</v>
      </c>
      <c r="AC2176">
        <v>168</v>
      </c>
    </row>
    <row r="2177" spans="1:29" x14ac:dyDescent="0.25">
      <c r="A2177">
        <v>345</v>
      </c>
      <c r="B2177">
        <v>345101</v>
      </c>
      <c r="C2177">
        <v>6525</v>
      </c>
      <c r="D2177" t="str">
        <f>VLOOKUP(C2177,'Schedule 3'!A:M,13,FALSE)</f>
        <v>Operational/Non-Service Expenses</v>
      </c>
      <c r="E2177">
        <v>229.05</v>
      </c>
      <c r="F2177" s="1">
        <v>43008</v>
      </c>
      <c r="G2177" t="s">
        <v>462</v>
      </c>
      <c r="H2177" t="s">
        <v>463</v>
      </c>
      <c r="I2177" t="s">
        <v>464</v>
      </c>
      <c r="J2177">
        <v>108595</v>
      </c>
      <c r="K2177">
        <v>59727</v>
      </c>
      <c r="L2177">
        <v>283116</v>
      </c>
      <c r="Q2177" t="s">
        <v>465</v>
      </c>
      <c r="U2177">
        <v>9</v>
      </c>
      <c r="V2177">
        <v>17</v>
      </c>
      <c r="Y2177" t="s">
        <v>65</v>
      </c>
      <c r="Z2177">
        <v>345</v>
      </c>
      <c r="AA2177" t="s">
        <v>279</v>
      </c>
      <c r="AB2177" t="s">
        <v>21</v>
      </c>
      <c r="AC2177">
        <v>170</v>
      </c>
    </row>
    <row r="2178" spans="1:29" x14ac:dyDescent="0.25">
      <c r="A2178">
        <v>345</v>
      </c>
      <c r="B2178">
        <v>345102</v>
      </c>
      <c r="C2178">
        <v>6525</v>
      </c>
      <c r="D2178" t="str">
        <f>VLOOKUP(C2178,'Schedule 3'!A:M,13,FALSE)</f>
        <v>Operational/Non-Service Expenses</v>
      </c>
      <c r="E2178">
        <v>637.19000000000005</v>
      </c>
      <c r="F2178" s="1">
        <v>43008</v>
      </c>
      <c r="G2178" t="s">
        <v>462</v>
      </c>
      <c r="H2178" t="s">
        <v>463</v>
      </c>
      <c r="I2178" t="s">
        <v>464</v>
      </c>
      <c r="J2178">
        <v>108615</v>
      </c>
      <c r="K2178">
        <v>59727</v>
      </c>
      <c r="L2178">
        <v>283116</v>
      </c>
      <c r="Q2178" t="s">
        <v>465</v>
      </c>
      <c r="U2178">
        <v>9</v>
      </c>
      <c r="V2178">
        <v>17</v>
      </c>
      <c r="Y2178" t="s">
        <v>65</v>
      </c>
      <c r="Z2178">
        <v>345</v>
      </c>
      <c r="AA2178" t="s">
        <v>279</v>
      </c>
      <c r="AB2178" t="s">
        <v>21</v>
      </c>
      <c r="AC2178">
        <v>172</v>
      </c>
    </row>
    <row r="2179" spans="1:29" x14ac:dyDescent="0.25">
      <c r="A2179">
        <v>345</v>
      </c>
      <c r="B2179">
        <v>345102</v>
      </c>
      <c r="C2179">
        <v>6525</v>
      </c>
      <c r="D2179" t="str">
        <f>VLOOKUP(C2179,'Schedule 3'!A:M,13,FALSE)</f>
        <v>Operational/Non-Service Expenses</v>
      </c>
      <c r="E2179">
        <v>-0.5</v>
      </c>
      <c r="F2179" s="1">
        <v>43008</v>
      </c>
      <c r="G2179" t="s">
        <v>462</v>
      </c>
      <c r="H2179" t="s">
        <v>505</v>
      </c>
      <c r="I2179" t="s">
        <v>464</v>
      </c>
      <c r="J2179">
        <v>163145</v>
      </c>
      <c r="K2179">
        <v>59727</v>
      </c>
      <c r="L2179">
        <v>283116</v>
      </c>
      <c r="Q2179" t="s">
        <v>465</v>
      </c>
      <c r="U2179">
        <v>9</v>
      </c>
      <c r="V2179">
        <v>17</v>
      </c>
      <c r="Y2179" t="s">
        <v>65</v>
      </c>
      <c r="Z2179">
        <v>345</v>
      </c>
      <c r="AA2179" t="s">
        <v>279</v>
      </c>
      <c r="AB2179" t="s">
        <v>21</v>
      </c>
      <c r="AC2179">
        <v>174</v>
      </c>
    </row>
    <row r="2180" spans="1:29" x14ac:dyDescent="0.25">
      <c r="A2180">
        <v>345</v>
      </c>
      <c r="B2180">
        <v>345102</v>
      </c>
      <c r="C2180">
        <v>6525</v>
      </c>
      <c r="D2180" t="str">
        <f>VLOOKUP(C2180,'Schedule 3'!A:M,13,FALSE)</f>
        <v>Operational/Non-Service Expenses</v>
      </c>
      <c r="E2180">
        <v>-0.42</v>
      </c>
      <c r="F2180" s="1">
        <v>43008</v>
      </c>
      <c r="G2180" t="s">
        <v>462</v>
      </c>
      <c r="H2180" t="s">
        <v>506</v>
      </c>
      <c r="I2180" t="s">
        <v>464</v>
      </c>
      <c r="J2180">
        <v>163146</v>
      </c>
      <c r="K2180">
        <v>59727</v>
      </c>
      <c r="L2180">
        <v>283116</v>
      </c>
      <c r="Q2180" t="s">
        <v>465</v>
      </c>
      <c r="U2180">
        <v>9</v>
      </c>
      <c r="V2180">
        <v>17</v>
      </c>
      <c r="Y2180" t="s">
        <v>65</v>
      </c>
      <c r="Z2180">
        <v>345</v>
      </c>
      <c r="AA2180" t="s">
        <v>279</v>
      </c>
      <c r="AB2180" t="s">
        <v>21</v>
      </c>
      <c r="AC2180">
        <v>176</v>
      </c>
    </row>
    <row r="2181" spans="1:29" x14ac:dyDescent="0.25">
      <c r="A2181">
        <v>345</v>
      </c>
      <c r="B2181">
        <v>345102</v>
      </c>
      <c r="C2181">
        <v>6525</v>
      </c>
      <c r="D2181" t="str">
        <f>VLOOKUP(C2181,'Schedule 3'!A:M,13,FALSE)</f>
        <v>Operational/Non-Service Expenses</v>
      </c>
      <c r="E2181">
        <v>0.36</v>
      </c>
      <c r="F2181" s="1">
        <v>43008</v>
      </c>
      <c r="G2181" t="s">
        <v>462</v>
      </c>
      <c r="H2181" t="s">
        <v>479</v>
      </c>
      <c r="I2181" t="s">
        <v>464</v>
      </c>
      <c r="J2181">
        <v>163147</v>
      </c>
      <c r="K2181">
        <v>59727</v>
      </c>
      <c r="L2181">
        <v>283116</v>
      </c>
      <c r="Q2181" t="s">
        <v>465</v>
      </c>
      <c r="U2181">
        <v>9</v>
      </c>
      <c r="V2181">
        <v>17</v>
      </c>
      <c r="Y2181" t="s">
        <v>65</v>
      </c>
      <c r="Z2181">
        <v>345</v>
      </c>
      <c r="AA2181" t="s">
        <v>279</v>
      </c>
      <c r="AB2181" t="s">
        <v>21</v>
      </c>
      <c r="AC2181">
        <v>178</v>
      </c>
    </row>
    <row r="2182" spans="1:29" x14ac:dyDescent="0.25">
      <c r="A2182">
        <v>345</v>
      </c>
      <c r="B2182">
        <v>345102</v>
      </c>
      <c r="C2182">
        <v>6525</v>
      </c>
      <c r="D2182" t="str">
        <f>VLOOKUP(C2182,'Schedule 3'!A:M,13,FALSE)</f>
        <v>Operational/Non-Service Expenses</v>
      </c>
      <c r="E2182">
        <v>0.63</v>
      </c>
      <c r="F2182" s="1">
        <v>43008</v>
      </c>
      <c r="G2182" t="s">
        <v>462</v>
      </c>
      <c r="H2182" t="s">
        <v>505</v>
      </c>
      <c r="I2182" t="s">
        <v>464</v>
      </c>
      <c r="J2182">
        <v>163148</v>
      </c>
      <c r="K2182">
        <v>59727</v>
      </c>
      <c r="L2182">
        <v>283116</v>
      </c>
      <c r="Q2182" t="s">
        <v>465</v>
      </c>
      <c r="U2182">
        <v>9</v>
      </c>
      <c r="V2182">
        <v>17</v>
      </c>
      <c r="Y2182" t="s">
        <v>65</v>
      </c>
      <c r="Z2182">
        <v>345</v>
      </c>
      <c r="AA2182" t="s">
        <v>279</v>
      </c>
      <c r="AB2182" t="s">
        <v>21</v>
      </c>
      <c r="AC2182">
        <v>180</v>
      </c>
    </row>
    <row r="2183" spans="1:29" x14ac:dyDescent="0.25">
      <c r="A2183">
        <v>345</v>
      </c>
      <c r="B2183">
        <v>345102</v>
      </c>
      <c r="C2183">
        <v>6525</v>
      </c>
      <c r="D2183" t="str">
        <f>VLOOKUP(C2183,'Schedule 3'!A:M,13,FALSE)</f>
        <v>Operational/Non-Service Expenses</v>
      </c>
      <c r="E2183">
        <v>0.69</v>
      </c>
      <c r="F2183" s="1">
        <v>43008</v>
      </c>
      <c r="G2183" t="s">
        <v>462</v>
      </c>
      <c r="H2183" t="s">
        <v>506</v>
      </c>
      <c r="I2183" t="s">
        <v>464</v>
      </c>
      <c r="J2183">
        <v>163149</v>
      </c>
      <c r="K2183">
        <v>59727</v>
      </c>
      <c r="L2183">
        <v>283116</v>
      </c>
      <c r="Q2183" t="s">
        <v>465</v>
      </c>
      <c r="U2183">
        <v>9</v>
      </c>
      <c r="V2183">
        <v>17</v>
      </c>
      <c r="Y2183" t="s">
        <v>65</v>
      </c>
      <c r="Z2183">
        <v>345</v>
      </c>
      <c r="AA2183" t="s">
        <v>279</v>
      </c>
      <c r="AB2183" t="s">
        <v>21</v>
      </c>
      <c r="AC2183">
        <v>182</v>
      </c>
    </row>
    <row r="2184" spans="1:29" x14ac:dyDescent="0.25">
      <c r="A2184">
        <v>345</v>
      </c>
      <c r="B2184">
        <v>345102</v>
      </c>
      <c r="C2184">
        <v>6525</v>
      </c>
      <c r="D2184" t="str">
        <f>VLOOKUP(C2184,'Schedule 3'!A:M,13,FALSE)</f>
        <v>Operational/Non-Service Expenses</v>
      </c>
      <c r="E2184">
        <v>0.93</v>
      </c>
      <c r="F2184" s="1">
        <v>43008</v>
      </c>
      <c r="G2184" t="s">
        <v>462</v>
      </c>
      <c r="H2184" t="s">
        <v>500</v>
      </c>
      <c r="I2184" t="s">
        <v>464</v>
      </c>
      <c r="J2184">
        <v>163150</v>
      </c>
      <c r="K2184">
        <v>59727</v>
      </c>
      <c r="L2184">
        <v>283116</v>
      </c>
      <c r="Q2184" t="s">
        <v>465</v>
      </c>
      <c r="U2184">
        <v>9</v>
      </c>
      <c r="V2184">
        <v>17</v>
      </c>
      <c r="Y2184" t="s">
        <v>65</v>
      </c>
      <c r="Z2184">
        <v>345</v>
      </c>
      <c r="AA2184" t="s">
        <v>279</v>
      </c>
      <c r="AB2184" t="s">
        <v>21</v>
      </c>
      <c r="AC2184">
        <v>184</v>
      </c>
    </row>
    <row r="2185" spans="1:29" x14ac:dyDescent="0.25">
      <c r="A2185">
        <v>345</v>
      </c>
      <c r="B2185">
        <v>345100</v>
      </c>
      <c r="C2185">
        <v>6530</v>
      </c>
      <c r="D2185" t="str">
        <f>VLOOKUP(C2185,'Schedule 3'!A:M,13,FALSE)</f>
        <v>Operational/Non-Service Expenses</v>
      </c>
      <c r="E2185">
        <v>25.17</v>
      </c>
      <c r="F2185" s="1">
        <v>43008</v>
      </c>
      <c r="G2185" t="s">
        <v>462</v>
      </c>
      <c r="H2185" t="s">
        <v>507</v>
      </c>
      <c r="I2185" t="s">
        <v>464</v>
      </c>
      <c r="J2185">
        <v>91926</v>
      </c>
      <c r="K2185">
        <v>59727</v>
      </c>
      <c r="L2185">
        <v>283116</v>
      </c>
      <c r="Q2185" t="s">
        <v>465</v>
      </c>
      <c r="U2185">
        <v>9</v>
      </c>
      <c r="V2185">
        <v>17</v>
      </c>
      <c r="Y2185" t="s">
        <v>65</v>
      </c>
      <c r="Z2185">
        <v>345</v>
      </c>
      <c r="AA2185" t="s">
        <v>279</v>
      </c>
      <c r="AB2185" t="s">
        <v>21</v>
      </c>
      <c r="AC2185">
        <v>186</v>
      </c>
    </row>
    <row r="2186" spans="1:29" x14ac:dyDescent="0.25">
      <c r="A2186">
        <v>345</v>
      </c>
      <c r="B2186">
        <v>345101</v>
      </c>
      <c r="C2186">
        <v>6530</v>
      </c>
      <c r="D2186" t="str">
        <f>VLOOKUP(C2186,'Schedule 3'!A:M,13,FALSE)</f>
        <v>Operational/Non-Service Expenses</v>
      </c>
      <c r="E2186">
        <v>21.59</v>
      </c>
      <c r="F2186" s="1">
        <v>43008</v>
      </c>
      <c r="G2186" t="s">
        <v>462</v>
      </c>
      <c r="H2186" t="s">
        <v>507</v>
      </c>
      <c r="I2186" t="s">
        <v>464</v>
      </c>
      <c r="J2186">
        <v>91927</v>
      </c>
      <c r="K2186">
        <v>59727</v>
      </c>
      <c r="L2186">
        <v>283116</v>
      </c>
      <c r="Q2186" t="s">
        <v>465</v>
      </c>
      <c r="U2186">
        <v>9</v>
      </c>
      <c r="V2186">
        <v>17</v>
      </c>
      <c r="Y2186" t="s">
        <v>65</v>
      </c>
      <c r="Z2186">
        <v>345</v>
      </c>
      <c r="AA2186" t="s">
        <v>279</v>
      </c>
      <c r="AB2186" t="s">
        <v>21</v>
      </c>
      <c r="AC2186">
        <v>188</v>
      </c>
    </row>
    <row r="2187" spans="1:29" x14ac:dyDescent="0.25">
      <c r="A2187">
        <v>345</v>
      </c>
      <c r="B2187">
        <v>345102</v>
      </c>
      <c r="C2187">
        <v>6530</v>
      </c>
      <c r="D2187" t="str">
        <f>VLOOKUP(C2187,'Schedule 3'!A:M,13,FALSE)</f>
        <v>Operational/Non-Service Expenses</v>
      </c>
      <c r="E2187">
        <v>537.72</v>
      </c>
      <c r="F2187" s="1">
        <v>43008</v>
      </c>
      <c r="G2187" t="s">
        <v>462</v>
      </c>
      <c r="H2187" t="s">
        <v>507</v>
      </c>
      <c r="I2187" t="s">
        <v>464</v>
      </c>
      <c r="J2187">
        <v>91928</v>
      </c>
      <c r="K2187">
        <v>59727</v>
      </c>
      <c r="L2187">
        <v>283116</v>
      </c>
      <c r="Q2187" t="s">
        <v>465</v>
      </c>
      <c r="U2187">
        <v>9</v>
      </c>
      <c r="V2187">
        <v>17</v>
      </c>
      <c r="Y2187" t="s">
        <v>65</v>
      </c>
      <c r="Z2187">
        <v>345</v>
      </c>
      <c r="AA2187" t="s">
        <v>279</v>
      </c>
      <c r="AB2187" t="s">
        <v>21</v>
      </c>
      <c r="AC2187">
        <v>190</v>
      </c>
    </row>
    <row r="2188" spans="1:29" x14ac:dyDescent="0.25">
      <c r="A2188">
        <v>345</v>
      </c>
      <c r="B2188">
        <v>345101</v>
      </c>
      <c r="C2188">
        <v>6530</v>
      </c>
      <c r="D2188" t="str">
        <f>VLOOKUP(C2188,'Schedule 3'!A:M,13,FALSE)</f>
        <v>Operational/Non-Service Expenses</v>
      </c>
      <c r="E2188">
        <v>0.34</v>
      </c>
      <c r="F2188" s="1">
        <v>43008</v>
      </c>
      <c r="G2188" t="s">
        <v>462</v>
      </c>
      <c r="H2188" t="s">
        <v>463</v>
      </c>
      <c r="I2188" t="s">
        <v>464</v>
      </c>
      <c r="J2188">
        <v>108581</v>
      </c>
      <c r="K2188">
        <v>59727</v>
      </c>
      <c r="L2188">
        <v>283116</v>
      </c>
      <c r="Q2188" t="s">
        <v>465</v>
      </c>
      <c r="U2188">
        <v>9</v>
      </c>
      <c r="V2188">
        <v>17</v>
      </c>
      <c r="Y2188" t="s">
        <v>65</v>
      </c>
      <c r="Z2188">
        <v>345</v>
      </c>
      <c r="AA2188" t="s">
        <v>279</v>
      </c>
      <c r="AB2188" t="s">
        <v>21</v>
      </c>
      <c r="AC2188">
        <v>192</v>
      </c>
    </row>
    <row r="2189" spans="1:29" x14ac:dyDescent="0.25">
      <c r="A2189">
        <v>345</v>
      </c>
      <c r="B2189">
        <v>345101</v>
      </c>
      <c r="C2189">
        <v>6530</v>
      </c>
      <c r="D2189" t="str">
        <f>VLOOKUP(C2189,'Schedule 3'!A:M,13,FALSE)</f>
        <v>Operational/Non-Service Expenses</v>
      </c>
      <c r="E2189">
        <v>489.08</v>
      </c>
      <c r="F2189" s="1">
        <v>43008</v>
      </c>
      <c r="G2189" t="s">
        <v>462</v>
      </c>
      <c r="H2189" t="s">
        <v>463</v>
      </c>
      <c r="I2189" t="s">
        <v>464</v>
      </c>
      <c r="J2189">
        <v>108596</v>
      </c>
      <c r="K2189">
        <v>59727</v>
      </c>
      <c r="L2189">
        <v>283116</v>
      </c>
      <c r="Q2189" t="s">
        <v>465</v>
      </c>
      <c r="U2189">
        <v>9</v>
      </c>
      <c r="V2189">
        <v>17</v>
      </c>
      <c r="Y2189" t="s">
        <v>65</v>
      </c>
      <c r="Z2189">
        <v>345</v>
      </c>
      <c r="AA2189" t="s">
        <v>279</v>
      </c>
      <c r="AB2189" t="s">
        <v>21</v>
      </c>
      <c r="AC2189">
        <v>194</v>
      </c>
    </row>
    <row r="2190" spans="1:29" x14ac:dyDescent="0.25">
      <c r="A2190">
        <v>345</v>
      </c>
      <c r="B2190">
        <v>345102</v>
      </c>
      <c r="C2190">
        <v>6530</v>
      </c>
      <c r="D2190" t="str">
        <f>VLOOKUP(C2190,'Schedule 3'!A:M,13,FALSE)</f>
        <v>Operational/Non-Service Expenses</v>
      </c>
      <c r="E2190">
        <v>4121.03</v>
      </c>
      <c r="F2190" s="1">
        <v>43008</v>
      </c>
      <c r="G2190" t="s">
        <v>462</v>
      </c>
      <c r="H2190" t="s">
        <v>463</v>
      </c>
      <c r="I2190" t="s">
        <v>464</v>
      </c>
      <c r="J2190">
        <v>108616</v>
      </c>
      <c r="K2190">
        <v>59727</v>
      </c>
      <c r="L2190">
        <v>283116</v>
      </c>
      <c r="Q2190" t="s">
        <v>465</v>
      </c>
      <c r="U2190">
        <v>9</v>
      </c>
      <c r="V2190">
        <v>17</v>
      </c>
      <c r="Y2190" t="s">
        <v>65</v>
      </c>
      <c r="Z2190">
        <v>345</v>
      </c>
      <c r="AA2190" t="s">
        <v>279</v>
      </c>
      <c r="AB2190" t="s">
        <v>21</v>
      </c>
      <c r="AC2190">
        <v>196</v>
      </c>
    </row>
    <row r="2191" spans="1:29" x14ac:dyDescent="0.25">
      <c r="A2191">
        <v>345</v>
      </c>
      <c r="B2191">
        <v>345101</v>
      </c>
      <c r="C2191">
        <v>6530</v>
      </c>
      <c r="D2191" t="str">
        <f>VLOOKUP(C2191,'Schedule 3'!A:M,13,FALSE)</f>
        <v>Operational/Non-Service Expenses</v>
      </c>
      <c r="E2191">
        <v>-0.4</v>
      </c>
      <c r="F2191" s="1">
        <v>43008</v>
      </c>
      <c r="G2191" t="s">
        <v>462</v>
      </c>
      <c r="H2191" t="s">
        <v>508</v>
      </c>
      <c r="I2191" t="s">
        <v>464</v>
      </c>
      <c r="J2191">
        <v>163089</v>
      </c>
      <c r="K2191">
        <v>59727</v>
      </c>
      <c r="L2191">
        <v>283116</v>
      </c>
      <c r="Q2191" t="s">
        <v>465</v>
      </c>
      <c r="U2191">
        <v>9</v>
      </c>
      <c r="V2191">
        <v>17</v>
      </c>
      <c r="Y2191" t="s">
        <v>65</v>
      </c>
      <c r="Z2191">
        <v>345</v>
      </c>
      <c r="AA2191" t="s">
        <v>279</v>
      </c>
      <c r="AB2191" t="s">
        <v>21</v>
      </c>
      <c r="AC2191">
        <v>198</v>
      </c>
    </row>
    <row r="2192" spans="1:29" x14ac:dyDescent="0.25">
      <c r="A2192">
        <v>345</v>
      </c>
      <c r="B2192">
        <v>345101</v>
      </c>
      <c r="C2192">
        <v>6530</v>
      </c>
      <c r="D2192" t="str">
        <f>VLOOKUP(C2192,'Schedule 3'!A:M,13,FALSE)</f>
        <v>Operational/Non-Service Expenses</v>
      </c>
      <c r="E2192">
        <v>0.21</v>
      </c>
      <c r="F2192" s="1">
        <v>43008</v>
      </c>
      <c r="G2192" t="s">
        <v>462</v>
      </c>
      <c r="H2192" t="s">
        <v>479</v>
      </c>
      <c r="I2192" t="s">
        <v>464</v>
      </c>
      <c r="J2192">
        <v>163090</v>
      </c>
      <c r="K2192">
        <v>59727</v>
      </c>
      <c r="L2192">
        <v>283116</v>
      </c>
      <c r="Q2192" t="s">
        <v>465</v>
      </c>
      <c r="U2192">
        <v>9</v>
      </c>
      <c r="V2192">
        <v>17</v>
      </c>
      <c r="Y2192" t="s">
        <v>65</v>
      </c>
      <c r="Z2192">
        <v>345</v>
      </c>
      <c r="AA2192" t="s">
        <v>279</v>
      </c>
      <c r="AB2192" t="s">
        <v>21</v>
      </c>
      <c r="AC2192">
        <v>200</v>
      </c>
    </row>
    <row r="2193" spans="1:29" x14ac:dyDescent="0.25">
      <c r="A2193">
        <v>345</v>
      </c>
      <c r="B2193">
        <v>345101</v>
      </c>
      <c r="C2193">
        <v>6530</v>
      </c>
      <c r="D2193" t="str">
        <f>VLOOKUP(C2193,'Schedule 3'!A:M,13,FALSE)</f>
        <v>Operational/Non-Service Expenses</v>
      </c>
      <c r="E2193">
        <v>0.53</v>
      </c>
      <c r="F2193" s="1">
        <v>43008</v>
      </c>
      <c r="G2193" t="s">
        <v>462</v>
      </c>
      <c r="H2193" t="s">
        <v>508</v>
      </c>
      <c r="I2193" t="s">
        <v>464</v>
      </c>
      <c r="J2193">
        <v>163091</v>
      </c>
      <c r="K2193">
        <v>59727</v>
      </c>
      <c r="L2193">
        <v>283116</v>
      </c>
      <c r="Q2193" t="s">
        <v>465</v>
      </c>
      <c r="U2193">
        <v>9</v>
      </c>
      <c r="V2193">
        <v>17</v>
      </c>
      <c r="Y2193" t="s">
        <v>65</v>
      </c>
      <c r="Z2193">
        <v>345</v>
      </c>
      <c r="AA2193" t="s">
        <v>279</v>
      </c>
      <c r="AB2193" t="s">
        <v>21</v>
      </c>
      <c r="AC2193">
        <v>202</v>
      </c>
    </row>
    <row r="2194" spans="1:29" x14ac:dyDescent="0.25">
      <c r="A2194">
        <v>345</v>
      </c>
      <c r="B2194">
        <v>345102</v>
      </c>
      <c r="C2194">
        <v>6530</v>
      </c>
      <c r="D2194" t="str">
        <f>VLOOKUP(C2194,'Schedule 3'!A:M,13,FALSE)</f>
        <v>Operational/Non-Service Expenses</v>
      </c>
      <c r="E2194">
        <v>-0.57999999999999996</v>
      </c>
      <c r="F2194" s="1">
        <v>43008</v>
      </c>
      <c r="G2194" t="s">
        <v>462</v>
      </c>
      <c r="H2194" t="s">
        <v>509</v>
      </c>
      <c r="I2194" t="s">
        <v>464</v>
      </c>
      <c r="J2194">
        <v>163151</v>
      </c>
      <c r="K2194">
        <v>59727</v>
      </c>
      <c r="L2194">
        <v>283116</v>
      </c>
      <c r="Q2194" t="s">
        <v>465</v>
      </c>
      <c r="U2194">
        <v>9</v>
      </c>
      <c r="V2194">
        <v>17</v>
      </c>
      <c r="Y2194" t="s">
        <v>65</v>
      </c>
      <c r="Z2194">
        <v>345</v>
      </c>
      <c r="AA2194" t="s">
        <v>279</v>
      </c>
      <c r="AB2194" t="s">
        <v>21</v>
      </c>
      <c r="AC2194">
        <v>204</v>
      </c>
    </row>
    <row r="2195" spans="1:29" x14ac:dyDescent="0.25">
      <c r="A2195">
        <v>345</v>
      </c>
      <c r="B2195">
        <v>345102</v>
      </c>
      <c r="C2195">
        <v>6530</v>
      </c>
      <c r="D2195" t="str">
        <f>VLOOKUP(C2195,'Schedule 3'!A:M,13,FALSE)</f>
        <v>Operational/Non-Service Expenses</v>
      </c>
      <c r="E2195">
        <v>-0.38</v>
      </c>
      <c r="F2195" s="1">
        <v>43008</v>
      </c>
      <c r="G2195" t="s">
        <v>462</v>
      </c>
      <c r="H2195" t="s">
        <v>510</v>
      </c>
      <c r="I2195" t="s">
        <v>464</v>
      </c>
      <c r="J2195">
        <v>163152</v>
      </c>
      <c r="K2195">
        <v>59727</v>
      </c>
      <c r="L2195">
        <v>283116</v>
      </c>
      <c r="Q2195" t="s">
        <v>465</v>
      </c>
      <c r="U2195">
        <v>9</v>
      </c>
      <c r="V2195">
        <v>17</v>
      </c>
      <c r="Y2195" t="s">
        <v>65</v>
      </c>
      <c r="Z2195">
        <v>345</v>
      </c>
      <c r="AA2195" t="s">
        <v>279</v>
      </c>
      <c r="AB2195" t="s">
        <v>21</v>
      </c>
      <c r="AC2195">
        <v>206</v>
      </c>
    </row>
    <row r="2196" spans="1:29" x14ac:dyDescent="0.25">
      <c r="A2196">
        <v>345</v>
      </c>
      <c r="B2196">
        <v>345102</v>
      </c>
      <c r="C2196">
        <v>6530</v>
      </c>
      <c r="D2196" t="str">
        <f>VLOOKUP(C2196,'Schedule 3'!A:M,13,FALSE)</f>
        <v>Operational/Non-Service Expenses</v>
      </c>
      <c r="E2196">
        <v>-0.12</v>
      </c>
      <c r="F2196" s="1">
        <v>43008</v>
      </c>
      <c r="G2196" t="s">
        <v>462</v>
      </c>
      <c r="H2196" t="s">
        <v>470</v>
      </c>
      <c r="I2196" t="s">
        <v>464</v>
      </c>
      <c r="J2196">
        <v>163153</v>
      </c>
      <c r="K2196">
        <v>59727</v>
      </c>
      <c r="L2196">
        <v>283116</v>
      </c>
      <c r="Q2196" t="s">
        <v>465</v>
      </c>
      <c r="U2196">
        <v>9</v>
      </c>
      <c r="V2196">
        <v>17</v>
      </c>
      <c r="Y2196" t="s">
        <v>65</v>
      </c>
      <c r="Z2196">
        <v>345</v>
      </c>
      <c r="AA2196" t="s">
        <v>279</v>
      </c>
      <c r="AB2196" t="s">
        <v>21</v>
      </c>
      <c r="AC2196">
        <v>208</v>
      </c>
    </row>
    <row r="2197" spans="1:29" x14ac:dyDescent="0.25">
      <c r="A2197">
        <v>345</v>
      </c>
      <c r="B2197">
        <v>345102</v>
      </c>
      <c r="C2197">
        <v>6530</v>
      </c>
      <c r="D2197" t="str">
        <f>VLOOKUP(C2197,'Schedule 3'!A:M,13,FALSE)</f>
        <v>Operational/Non-Service Expenses</v>
      </c>
      <c r="E2197">
        <v>0.12</v>
      </c>
      <c r="F2197" s="1">
        <v>43008</v>
      </c>
      <c r="G2197" t="s">
        <v>462</v>
      </c>
      <c r="H2197" t="s">
        <v>472</v>
      </c>
      <c r="I2197" t="s">
        <v>464</v>
      </c>
      <c r="J2197">
        <v>163154</v>
      </c>
      <c r="K2197">
        <v>59727</v>
      </c>
      <c r="L2197">
        <v>283116</v>
      </c>
      <c r="Q2197" t="s">
        <v>465</v>
      </c>
      <c r="U2197">
        <v>9</v>
      </c>
      <c r="V2197">
        <v>17</v>
      </c>
      <c r="Y2197" t="s">
        <v>65</v>
      </c>
      <c r="Z2197">
        <v>345</v>
      </c>
      <c r="AA2197" t="s">
        <v>279</v>
      </c>
      <c r="AB2197" t="s">
        <v>21</v>
      </c>
      <c r="AC2197">
        <v>210</v>
      </c>
    </row>
    <row r="2198" spans="1:29" x14ac:dyDescent="0.25">
      <c r="A2198">
        <v>345</v>
      </c>
      <c r="B2198">
        <v>345102</v>
      </c>
      <c r="C2198">
        <v>6530</v>
      </c>
      <c r="D2198" t="str">
        <f>VLOOKUP(C2198,'Schedule 3'!A:M,13,FALSE)</f>
        <v>Operational/Non-Service Expenses</v>
      </c>
      <c r="E2198">
        <v>0.34</v>
      </c>
      <c r="F2198" s="1">
        <v>43008</v>
      </c>
      <c r="G2198" t="s">
        <v>462</v>
      </c>
      <c r="H2198" t="s">
        <v>511</v>
      </c>
      <c r="I2198" t="s">
        <v>464</v>
      </c>
      <c r="J2198">
        <v>163155</v>
      </c>
      <c r="K2198">
        <v>59727</v>
      </c>
      <c r="L2198">
        <v>283116</v>
      </c>
      <c r="Q2198" t="s">
        <v>465</v>
      </c>
      <c r="U2198">
        <v>9</v>
      </c>
      <c r="V2198">
        <v>17</v>
      </c>
      <c r="Y2198" t="s">
        <v>65</v>
      </c>
      <c r="Z2198">
        <v>345</v>
      </c>
      <c r="AA2198" t="s">
        <v>279</v>
      </c>
      <c r="AB2198" t="s">
        <v>21</v>
      </c>
      <c r="AC2198">
        <v>212</v>
      </c>
    </row>
    <row r="2199" spans="1:29" x14ac:dyDescent="0.25">
      <c r="A2199">
        <v>345</v>
      </c>
      <c r="B2199">
        <v>345102</v>
      </c>
      <c r="C2199">
        <v>6530</v>
      </c>
      <c r="D2199" t="str">
        <f>VLOOKUP(C2199,'Schedule 3'!A:M,13,FALSE)</f>
        <v>Operational/Non-Service Expenses</v>
      </c>
      <c r="E2199">
        <v>0.4</v>
      </c>
      <c r="F2199" s="1">
        <v>43008</v>
      </c>
      <c r="G2199" t="s">
        <v>462</v>
      </c>
      <c r="H2199" t="s">
        <v>512</v>
      </c>
      <c r="I2199" t="s">
        <v>464</v>
      </c>
      <c r="J2199">
        <v>163156</v>
      </c>
      <c r="K2199">
        <v>59727</v>
      </c>
      <c r="L2199">
        <v>283116</v>
      </c>
      <c r="Q2199" t="s">
        <v>465</v>
      </c>
      <c r="U2199">
        <v>9</v>
      </c>
      <c r="V2199">
        <v>17</v>
      </c>
      <c r="Y2199" t="s">
        <v>65</v>
      </c>
      <c r="Z2199">
        <v>345</v>
      </c>
      <c r="AA2199" t="s">
        <v>279</v>
      </c>
      <c r="AB2199" t="s">
        <v>21</v>
      </c>
      <c r="AC2199">
        <v>214</v>
      </c>
    </row>
    <row r="2200" spans="1:29" x14ac:dyDescent="0.25">
      <c r="A2200">
        <v>345</v>
      </c>
      <c r="B2200">
        <v>345102</v>
      </c>
      <c r="C2200">
        <v>6530</v>
      </c>
      <c r="D2200" t="str">
        <f>VLOOKUP(C2200,'Schedule 3'!A:M,13,FALSE)</f>
        <v>Operational/Non-Service Expenses</v>
      </c>
      <c r="E2200">
        <v>0.45</v>
      </c>
      <c r="F2200" s="1">
        <v>43008</v>
      </c>
      <c r="G2200" t="s">
        <v>462</v>
      </c>
      <c r="H2200" t="s">
        <v>513</v>
      </c>
      <c r="I2200" t="s">
        <v>464</v>
      </c>
      <c r="J2200">
        <v>163157</v>
      </c>
      <c r="K2200">
        <v>59727</v>
      </c>
      <c r="L2200">
        <v>283116</v>
      </c>
      <c r="Q2200" t="s">
        <v>465</v>
      </c>
      <c r="U2200">
        <v>9</v>
      </c>
      <c r="V2200">
        <v>17</v>
      </c>
      <c r="Y2200" t="s">
        <v>65</v>
      </c>
      <c r="Z2200">
        <v>345</v>
      </c>
      <c r="AA2200" t="s">
        <v>279</v>
      </c>
      <c r="AB2200" t="s">
        <v>21</v>
      </c>
      <c r="AC2200">
        <v>216</v>
      </c>
    </row>
    <row r="2201" spans="1:29" x14ac:dyDescent="0.25">
      <c r="A2201">
        <v>345</v>
      </c>
      <c r="B2201">
        <v>345102</v>
      </c>
      <c r="C2201">
        <v>6530</v>
      </c>
      <c r="D2201" t="str">
        <f>VLOOKUP(C2201,'Schedule 3'!A:M,13,FALSE)</f>
        <v>Operational/Non-Service Expenses</v>
      </c>
      <c r="E2201">
        <v>0.46</v>
      </c>
      <c r="F2201" s="1">
        <v>43008</v>
      </c>
      <c r="G2201" t="s">
        <v>462</v>
      </c>
      <c r="H2201" t="s">
        <v>514</v>
      </c>
      <c r="I2201" t="s">
        <v>464</v>
      </c>
      <c r="J2201">
        <v>163158</v>
      </c>
      <c r="K2201">
        <v>59727</v>
      </c>
      <c r="L2201">
        <v>283116</v>
      </c>
      <c r="Q2201" t="s">
        <v>465</v>
      </c>
      <c r="U2201">
        <v>9</v>
      </c>
      <c r="V2201">
        <v>17</v>
      </c>
      <c r="Y2201" t="s">
        <v>65</v>
      </c>
      <c r="Z2201">
        <v>345</v>
      </c>
      <c r="AA2201" t="s">
        <v>279</v>
      </c>
      <c r="AB2201" t="s">
        <v>21</v>
      </c>
      <c r="AC2201">
        <v>218</v>
      </c>
    </row>
    <row r="2202" spans="1:29" x14ac:dyDescent="0.25">
      <c r="A2202">
        <v>345</v>
      </c>
      <c r="B2202">
        <v>345102</v>
      </c>
      <c r="C2202">
        <v>6530</v>
      </c>
      <c r="D2202" t="str">
        <f>VLOOKUP(C2202,'Schedule 3'!A:M,13,FALSE)</f>
        <v>Operational/Non-Service Expenses</v>
      </c>
      <c r="E2202">
        <v>0.52</v>
      </c>
      <c r="F2202" s="1">
        <v>43008</v>
      </c>
      <c r="G2202" t="s">
        <v>462</v>
      </c>
      <c r="H2202" t="s">
        <v>510</v>
      </c>
      <c r="I2202" t="s">
        <v>464</v>
      </c>
      <c r="J2202">
        <v>163159</v>
      </c>
      <c r="K2202">
        <v>59727</v>
      </c>
      <c r="L2202">
        <v>283116</v>
      </c>
      <c r="Q2202" t="s">
        <v>465</v>
      </c>
      <c r="U2202">
        <v>9</v>
      </c>
      <c r="V2202">
        <v>17</v>
      </c>
      <c r="Y2202" t="s">
        <v>65</v>
      </c>
      <c r="Z2202">
        <v>345</v>
      </c>
      <c r="AA2202" t="s">
        <v>279</v>
      </c>
      <c r="AB2202" t="s">
        <v>21</v>
      </c>
      <c r="AC2202">
        <v>220</v>
      </c>
    </row>
    <row r="2203" spans="1:29" x14ac:dyDescent="0.25">
      <c r="A2203">
        <v>345</v>
      </c>
      <c r="B2203">
        <v>345102</v>
      </c>
      <c r="C2203">
        <v>6530</v>
      </c>
      <c r="D2203" t="str">
        <f>VLOOKUP(C2203,'Schedule 3'!A:M,13,FALSE)</f>
        <v>Operational/Non-Service Expenses</v>
      </c>
      <c r="E2203">
        <v>0.78</v>
      </c>
      <c r="F2203" s="1">
        <v>43008</v>
      </c>
      <c r="G2203" t="s">
        <v>462</v>
      </c>
      <c r="H2203" t="s">
        <v>509</v>
      </c>
      <c r="I2203" t="s">
        <v>464</v>
      </c>
      <c r="J2203">
        <v>163160</v>
      </c>
      <c r="K2203">
        <v>59727</v>
      </c>
      <c r="L2203">
        <v>283116</v>
      </c>
      <c r="Q2203" t="s">
        <v>465</v>
      </c>
      <c r="U2203">
        <v>9</v>
      </c>
      <c r="V2203">
        <v>17</v>
      </c>
      <c r="Y2203" t="s">
        <v>65</v>
      </c>
      <c r="Z2203">
        <v>345</v>
      </c>
      <c r="AA2203" t="s">
        <v>279</v>
      </c>
      <c r="AB2203" t="s">
        <v>21</v>
      </c>
      <c r="AC2203">
        <v>222</v>
      </c>
    </row>
    <row r="2204" spans="1:29" x14ac:dyDescent="0.25">
      <c r="A2204">
        <v>345</v>
      </c>
      <c r="B2204">
        <v>345102</v>
      </c>
      <c r="C2204">
        <v>6530</v>
      </c>
      <c r="D2204" t="str">
        <f>VLOOKUP(C2204,'Schedule 3'!A:M,13,FALSE)</f>
        <v>Operational/Non-Service Expenses</v>
      </c>
      <c r="E2204">
        <v>0.79</v>
      </c>
      <c r="F2204" s="1">
        <v>43008</v>
      </c>
      <c r="G2204" t="s">
        <v>462</v>
      </c>
      <c r="H2204" t="s">
        <v>512</v>
      </c>
      <c r="I2204" t="s">
        <v>464</v>
      </c>
      <c r="J2204">
        <v>163161</v>
      </c>
      <c r="K2204">
        <v>59727</v>
      </c>
      <c r="L2204">
        <v>283116</v>
      </c>
      <c r="Q2204" t="s">
        <v>465</v>
      </c>
      <c r="U2204">
        <v>9</v>
      </c>
      <c r="V2204">
        <v>17</v>
      </c>
      <c r="Y2204" t="s">
        <v>65</v>
      </c>
      <c r="Z2204">
        <v>345</v>
      </c>
      <c r="AA2204" t="s">
        <v>279</v>
      </c>
      <c r="AB2204" t="s">
        <v>21</v>
      </c>
      <c r="AC2204">
        <v>224</v>
      </c>
    </row>
    <row r="2205" spans="1:29" x14ac:dyDescent="0.25">
      <c r="A2205">
        <v>345</v>
      </c>
      <c r="B2205">
        <v>345102</v>
      </c>
      <c r="C2205">
        <v>6530</v>
      </c>
      <c r="D2205" t="str">
        <f>VLOOKUP(C2205,'Schedule 3'!A:M,13,FALSE)</f>
        <v>Operational/Non-Service Expenses</v>
      </c>
      <c r="E2205">
        <v>1.22</v>
      </c>
      <c r="F2205" s="1">
        <v>43008</v>
      </c>
      <c r="G2205" t="s">
        <v>462</v>
      </c>
      <c r="H2205" t="s">
        <v>471</v>
      </c>
      <c r="I2205" t="s">
        <v>464</v>
      </c>
      <c r="J2205">
        <v>163162</v>
      </c>
      <c r="K2205">
        <v>59727</v>
      </c>
      <c r="L2205">
        <v>283116</v>
      </c>
      <c r="Q2205" t="s">
        <v>465</v>
      </c>
      <c r="U2205">
        <v>9</v>
      </c>
      <c r="V2205">
        <v>17</v>
      </c>
      <c r="Y2205" t="s">
        <v>65</v>
      </c>
      <c r="Z2205">
        <v>345</v>
      </c>
      <c r="AA2205" t="s">
        <v>279</v>
      </c>
      <c r="AB2205" t="s">
        <v>21</v>
      </c>
      <c r="AC2205">
        <v>226</v>
      </c>
    </row>
    <row r="2206" spans="1:29" x14ac:dyDescent="0.25">
      <c r="A2206">
        <v>345</v>
      </c>
      <c r="B2206">
        <v>345102</v>
      </c>
      <c r="C2206">
        <v>6530</v>
      </c>
      <c r="D2206" t="str">
        <f>VLOOKUP(C2206,'Schedule 3'!A:M,13,FALSE)</f>
        <v>Operational/Non-Service Expenses</v>
      </c>
      <c r="E2206">
        <v>1.22</v>
      </c>
      <c r="F2206" s="1">
        <v>43008</v>
      </c>
      <c r="G2206" t="s">
        <v>462</v>
      </c>
      <c r="H2206" t="s">
        <v>478</v>
      </c>
      <c r="I2206" t="s">
        <v>464</v>
      </c>
      <c r="J2206">
        <v>163163</v>
      </c>
      <c r="K2206">
        <v>59727</v>
      </c>
      <c r="L2206">
        <v>283116</v>
      </c>
      <c r="Q2206" t="s">
        <v>465</v>
      </c>
      <c r="U2206">
        <v>9</v>
      </c>
      <c r="V2206">
        <v>17</v>
      </c>
      <c r="Y2206" t="s">
        <v>65</v>
      </c>
      <c r="Z2206">
        <v>345</v>
      </c>
      <c r="AA2206" t="s">
        <v>279</v>
      </c>
      <c r="AB2206" t="s">
        <v>21</v>
      </c>
      <c r="AC2206">
        <v>228</v>
      </c>
    </row>
    <row r="2207" spans="1:29" x14ac:dyDescent="0.25">
      <c r="A2207">
        <v>345</v>
      </c>
      <c r="B2207">
        <v>345102</v>
      </c>
      <c r="C2207">
        <v>6530</v>
      </c>
      <c r="D2207" t="str">
        <f>VLOOKUP(C2207,'Schedule 3'!A:M,13,FALSE)</f>
        <v>Operational/Non-Service Expenses</v>
      </c>
      <c r="E2207">
        <v>1.59</v>
      </c>
      <c r="F2207" s="1">
        <v>43008</v>
      </c>
      <c r="G2207" t="s">
        <v>462</v>
      </c>
      <c r="H2207" t="s">
        <v>475</v>
      </c>
      <c r="I2207" t="s">
        <v>464</v>
      </c>
      <c r="J2207">
        <v>163164</v>
      </c>
      <c r="K2207">
        <v>59727</v>
      </c>
      <c r="L2207">
        <v>283116</v>
      </c>
      <c r="Q2207" t="s">
        <v>465</v>
      </c>
      <c r="U2207">
        <v>9</v>
      </c>
      <c r="V2207">
        <v>17</v>
      </c>
      <c r="Y2207" t="s">
        <v>65</v>
      </c>
      <c r="Z2207">
        <v>345</v>
      </c>
      <c r="AA2207" t="s">
        <v>279</v>
      </c>
      <c r="AB2207" t="s">
        <v>21</v>
      </c>
      <c r="AC2207">
        <v>230</v>
      </c>
    </row>
    <row r="2208" spans="1:29" x14ac:dyDescent="0.25">
      <c r="A2208">
        <v>345</v>
      </c>
      <c r="B2208">
        <v>345102</v>
      </c>
      <c r="C2208">
        <v>6530</v>
      </c>
      <c r="D2208" t="str">
        <f>VLOOKUP(C2208,'Schedule 3'!A:M,13,FALSE)</f>
        <v>Operational/Non-Service Expenses</v>
      </c>
      <c r="E2208">
        <v>1.98</v>
      </c>
      <c r="F2208" s="1">
        <v>43008</v>
      </c>
      <c r="G2208" t="s">
        <v>462</v>
      </c>
      <c r="H2208" t="s">
        <v>500</v>
      </c>
      <c r="I2208" t="s">
        <v>464</v>
      </c>
      <c r="J2208">
        <v>163165</v>
      </c>
      <c r="K2208">
        <v>59727</v>
      </c>
      <c r="L2208">
        <v>283116</v>
      </c>
      <c r="Q2208" t="s">
        <v>465</v>
      </c>
      <c r="U2208">
        <v>9</v>
      </c>
      <c r="V2208">
        <v>17</v>
      </c>
      <c r="Y2208" t="s">
        <v>65</v>
      </c>
      <c r="Z2208">
        <v>345</v>
      </c>
      <c r="AA2208" t="s">
        <v>279</v>
      </c>
      <c r="AB2208" t="s">
        <v>21</v>
      </c>
      <c r="AC2208">
        <v>232</v>
      </c>
    </row>
    <row r="2209" spans="1:29" x14ac:dyDescent="0.25">
      <c r="A2209">
        <v>345</v>
      </c>
      <c r="B2209">
        <v>345102</v>
      </c>
      <c r="C2209">
        <v>6530</v>
      </c>
      <c r="D2209" t="str">
        <f>VLOOKUP(C2209,'Schedule 3'!A:M,13,FALSE)</f>
        <v>Operational/Non-Service Expenses</v>
      </c>
      <c r="E2209">
        <v>4.5999999999999996</v>
      </c>
      <c r="F2209" s="1">
        <v>43008</v>
      </c>
      <c r="G2209" t="s">
        <v>462</v>
      </c>
      <c r="H2209" t="s">
        <v>479</v>
      </c>
      <c r="I2209" t="s">
        <v>464</v>
      </c>
      <c r="J2209">
        <v>163166</v>
      </c>
      <c r="K2209">
        <v>59727</v>
      </c>
      <c r="L2209">
        <v>283116</v>
      </c>
      <c r="Q2209" t="s">
        <v>465</v>
      </c>
      <c r="U2209">
        <v>9</v>
      </c>
      <c r="V2209">
        <v>17</v>
      </c>
      <c r="Y2209" t="s">
        <v>65</v>
      </c>
      <c r="Z2209">
        <v>345</v>
      </c>
      <c r="AA2209" t="s">
        <v>279</v>
      </c>
      <c r="AB2209" t="s">
        <v>21</v>
      </c>
      <c r="AC2209">
        <v>234</v>
      </c>
    </row>
    <row r="2210" spans="1:29" x14ac:dyDescent="0.25">
      <c r="A2210">
        <v>345</v>
      </c>
      <c r="B2210">
        <v>345102</v>
      </c>
      <c r="C2210">
        <v>6530</v>
      </c>
      <c r="D2210" t="str">
        <f>VLOOKUP(C2210,'Schedule 3'!A:M,13,FALSE)</f>
        <v>Operational/Non-Service Expenses</v>
      </c>
      <c r="E2210">
        <v>7.29</v>
      </c>
      <c r="F2210" s="1">
        <v>43008</v>
      </c>
      <c r="G2210" t="s">
        <v>462</v>
      </c>
      <c r="H2210" t="s">
        <v>492</v>
      </c>
      <c r="I2210" t="s">
        <v>464</v>
      </c>
      <c r="J2210">
        <v>163167</v>
      </c>
      <c r="K2210">
        <v>59727</v>
      </c>
      <c r="L2210">
        <v>283116</v>
      </c>
      <c r="Q2210" t="s">
        <v>465</v>
      </c>
      <c r="U2210">
        <v>9</v>
      </c>
      <c r="V2210">
        <v>17</v>
      </c>
      <c r="Y2210" t="s">
        <v>65</v>
      </c>
      <c r="Z2210">
        <v>345</v>
      </c>
      <c r="AA2210" t="s">
        <v>279</v>
      </c>
      <c r="AB2210" t="s">
        <v>21</v>
      </c>
      <c r="AC2210">
        <v>236</v>
      </c>
    </row>
    <row r="2211" spans="1:29" x14ac:dyDescent="0.25">
      <c r="A2211">
        <v>345</v>
      </c>
      <c r="B2211">
        <v>345102</v>
      </c>
      <c r="C2211">
        <v>6530</v>
      </c>
      <c r="D2211" t="str">
        <f>VLOOKUP(C2211,'Schedule 3'!A:M,13,FALSE)</f>
        <v>Operational/Non-Service Expenses</v>
      </c>
      <c r="E2211">
        <v>9.1300000000000008</v>
      </c>
      <c r="F2211" s="1">
        <v>43008</v>
      </c>
      <c r="G2211" t="s">
        <v>462</v>
      </c>
      <c r="H2211" t="s">
        <v>480</v>
      </c>
      <c r="I2211" t="s">
        <v>464</v>
      </c>
      <c r="J2211">
        <v>163168</v>
      </c>
      <c r="K2211">
        <v>59727</v>
      </c>
      <c r="L2211">
        <v>283116</v>
      </c>
      <c r="Q2211" t="s">
        <v>465</v>
      </c>
      <c r="U2211">
        <v>9</v>
      </c>
      <c r="V2211">
        <v>17</v>
      </c>
      <c r="Y2211" t="s">
        <v>65</v>
      </c>
      <c r="Z2211">
        <v>345</v>
      </c>
      <c r="AA2211" t="s">
        <v>279</v>
      </c>
      <c r="AB2211" t="s">
        <v>21</v>
      </c>
      <c r="AC2211">
        <v>238</v>
      </c>
    </row>
    <row r="2212" spans="1:29" x14ac:dyDescent="0.25">
      <c r="A2212">
        <v>345</v>
      </c>
      <c r="B2212">
        <v>345101</v>
      </c>
      <c r="C2212">
        <v>6530</v>
      </c>
      <c r="D2212" t="str">
        <f>VLOOKUP(C2212,'Schedule 3'!A:M,13,FALSE)</f>
        <v>Operational/Non-Service Expenses</v>
      </c>
      <c r="E2212">
        <v>80.52</v>
      </c>
      <c r="F2212" s="1">
        <v>43008</v>
      </c>
      <c r="G2212" t="s">
        <v>462</v>
      </c>
      <c r="H2212" t="s">
        <v>515</v>
      </c>
      <c r="I2212" t="s">
        <v>464</v>
      </c>
      <c r="J2212">
        <v>2003112</v>
      </c>
      <c r="K2212">
        <v>59727</v>
      </c>
      <c r="L2212">
        <v>283116</v>
      </c>
      <c r="Q2212" t="s">
        <v>465</v>
      </c>
      <c r="U2212">
        <v>9</v>
      </c>
      <c r="V2212">
        <v>17</v>
      </c>
      <c r="Y2212" t="s">
        <v>65</v>
      </c>
      <c r="Z2212">
        <v>345</v>
      </c>
      <c r="AA2212" t="s">
        <v>279</v>
      </c>
      <c r="AB2212" t="s">
        <v>21</v>
      </c>
      <c r="AC2212">
        <v>240</v>
      </c>
    </row>
    <row r="2213" spans="1:29" x14ac:dyDescent="0.25">
      <c r="A2213">
        <v>345</v>
      </c>
      <c r="B2213">
        <v>345101</v>
      </c>
      <c r="C2213">
        <v>6530</v>
      </c>
      <c r="D2213" t="str">
        <f>VLOOKUP(C2213,'Schedule 3'!A:M,13,FALSE)</f>
        <v>Operational/Non-Service Expenses</v>
      </c>
      <c r="E2213">
        <v>89.01</v>
      </c>
      <c r="F2213" s="1">
        <v>43008</v>
      </c>
      <c r="G2213" t="s">
        <v>462</v>
      </c>
      <c r="H2213" t="s">
        <v>516</v>
      </c>
      <c r="I2213" t="s">
        <v>464</v>
      </c>
      <c r="J2213">
        <v>2003113</v>
      </c>
      <c r="K2213">
        <v>59727</v>
      </c>
      <c r="L2213">
        <v>283116</v>
      </c>
      <c r="Q2213" t="s">
        <v>465</v>
      </c>
      <c r="U2213">
        <v>9</v>
      </c>
      <c r="V2213">
        <v>17</v>
      </c>
      <c r="Y2213" t="s">
        <v>65</v>
      </c>
      <c r="Z2213">
        <v>345</v>
      </c>
      <c r="AA2213" t="s">
        <v>279</v>
      </c>
      <c r="AB2213" t="s">
        <v>21</v>
      </c>
      <c r="AC2213">
        <v>242</v>
      </c>
    </row>
    <row r="2214" spans="1:29" x14ac:dyDescent="0.25">
      <c r="A2214">
        <v>345</v>
      </c>
      <c r="B2214">
        <v>345102</v>
      </c>
      <c r="C2214">
        <v>6530</v>
      </c>
      <c r="D2214" t="str">
        <f>VLOOKUP(C2214,'Schedule 3'!A:M,13,FALSE)</f>
        <v>Operational/Non-Service Expenses</v>
      </c>
      <c r="E2214">
        <v>102.91</v>
      </c>
      <c r="F2214" s="1">
        <v>43008</v>
      </c>
      <c r="G2214" t="s">
        <v>462</v>
      </c>
      <c r="H2214" t="s">
        <v>517</v>
      </c>
      <c r="I2214" t="s">
        <v>464</v>
      </c>
      <c r="J2214">
        <v>5000343</v>
      </c>
      <c r="K2214">
        <v>59727</v>
      </c>
      <c r="L2214">
        <v>283116</v>
      </c>
      <c r="Q2214" t="s">
        <v>465</v>
      </c>
      <c r="U2214">
        <v>9</v>
      </c>
      <c r="V2214">
        <v>17</v>
      </c>
      <c r="Y2214" t="s">
        <v>65</v>
      </c>
      <c r="Z2214">
        <v>345</v>
      </c>
      <c r="AA2214" t="s">
        <v>279</v>
      </c>
      <c r="AB2214" t="s">
        <v>21</v>
      </c>
      <c r="AC2214">
        <v>244</v>
      </c>
    </row>
    <row r="2215" spans="1:29" x14ac:dyDescent="0.25">
      <c r="A2215">
        <v>345</v>
      </c>
      <c r="B2215">
        <v>345102</v>
      </c>
      <c r="C2215">
        <v>6530</v>
      </c>
      <c r="D2215" t="str">
        <f>VLOOKUP(C2215,'Schedule 3'!A:M,13,FALSE)</f>
        <v>Operational/Non-Service Expenses</v>
      </c>
      <c r="E2215">
        <v>115.86</v>
      </c>
      <c r="F2215" s="1">
        <v>43008</v>
      </c>
      <c r="G2215" t="s">
        <v>462</v>
      </c>
      <c r="H2215" t="s">
        <v>518</v>
      </c>
      <c r="I2215" t="s">
        <v>464</v>
      </c>
      <c r="J2215">
        <v>5000527</v>
      </c>
      <c r="K2215">
        <v>59727</v>
      </c>
      <c r="L2215">
        <v>283116</v>
      </c>
      <c r="Q2215" t="s">
        <v>465</v>
      </c>
      <c r="U2215">
        <v>9</v>
      </c>
      <c r="V2215">
        <v>17</v>
      </c>
      <c r="Y2215" t="s">
        <v>65</v>
      </c>
      <c r="Z2215">
        <v>345</v>
      </c>
      <c r="AA2215" t="s">
        <v>279</v>
      </c>
      <c r="AB2215" t="s">
        <v>21</v>
      </c>
      <c r="AC2215">
        <v>246</v>
      </c>
    </row>
    <row r="2216" spans="1:29" x14ac:dyDescent="0.25">
      <c r="A2216">
        <v>345</v>
      </c>
      <c r="B2216">
        <v>345102</v>
      </c>
      <c r="C2216">
        <v>6530</v>
      </c>
      <c r="D2216" t="str">
        <f>VLOOKUP(C2216,'Schedule 3'!A:M,13,FALSE)</f>
        <v>Operational/Non-Service Expenses</v>
      </c>
      <c r="E2216">
        <v>168.65</v>
      </c>
      <c r="F2216" s="1">
        <v>43008</v>
      </c>
      <c r="G2216" t="s">
        <v>462</v>
      </c>
      <c r="H2216" t="s">
        <v>519</v>
      </c>
      <c r="I2216" t="s">
        <v>464</v>
      </c>
      <c r="J2216">
        <v>5000528</v>
      </c>
      <c r="K2216">
        <v>59727</v>
      </c>
      <c r="L2216">
        <v>283116</v>
      </c>
      <c r="Q2216" t="s">
        <v>465</v>
      </c>
      <c r="U2216">
        <v>9</v>
      </c>
      <c r="V2216">
        <v>17</v>
      </c>
      <c r="Y2216" t="s">
        <v>65</v>
      </c>
      <c r="Z2216">
        <v>345</v>
      </c>
      <c r="AA2216" t="s">
        <v>279</v>
      </c>
      <c r="AB2216" t="s">
        <v>21</v>
      </c>
      <c r="AC2216">
        <v>248</v>
      </c>
    </row>
    <row r="2217" spans="1:29" x14ac:dyDescent="0.25">
      <c r="A2217">
        <v>345</v>
      </c>
      <c r="B2217">
        <v>345101</v>
      </c>
      <c r="C2217">
        <v>6535</v>
      </c>
      <c r="D2217" t="str">
        <f>VLOOKUP(C2217,'Schedule 3'!A:M,13,FALSE)</f>
        <v>Operational/Non-Service Expenses</v>
      </c>
      <c r="E2217">
        <v>200.02</v>
      </c>
      <c r="F2217" s="1">
        <v>43008</v>
      </c>
      <c r="G2217" t="s">
        <v>462</v>
      </c>
      <c r="H2217" t="s">
        <v>520</v>
      </c>
      <c r="I2217" t="s">
        <v>464</v>
      </c>
      <c r="J2217">
        <v>96127</v>
      </c>
      <c r="K2217">
        <v>59727</v>
      </c>
      <c r="L2217">
        <v>283116</v>
      </c>
      <c r="Q2217" t="s">
        <v>465</v>
      </c>
      <c r="U2217">
        <v>9</v>
      </c>
      <c r="V2217">
        <v>17</v>
      </c>
      <c r="Y2217" t="s">
        <v>65</v>
      </c>
      <c r="Z2217">
        <v>345</v>
      </c>
      <c r="AA2217" t="s">
        <v>279</v>
      </c>
      <c r="AB2217" t="s">
        <v>21</v>
      </c>
      <c r="AC2217">
        <v>250</v>
      </c>
    </row>
    <row r="2218" spans="1:29" x14ac:dyDescent="0.25">
      <c r="A2218">
        <v>345</v>
      </c>
      <c r="B2218">
        <v>345102</v>
      </c>
      <c r="C2218">
        <v>6535</v>
      </c>
      <c r="D2218" t="str">
        <f>VLOOKUP(C2218,'Schedule 3'!A:M,13,FALSE)</f>
        <v>Operational/Non-Service Expenses</v>
      </c>
      <c r="E2218">
        <v>391.11</v>
      </c>
      <c r="F2218" s="1">
        <v>43008</v>
      </c>
      <c r="G2218" t="s">
        <v>462</v>
      </c>
      <c r="H2218" t="s">
        <v>520</v>
      </c>
      <c r="I2218" t="s">
        <v>464</v>
      </c>
      <c r="J2218">
        <v>96128</v>
      </c>
      <c r="K2218">
        <v>59727</v>
      </c>
      <c r="L2218">
        <v>283116</v>
      </c>
      <c r="Q2218" t="s">
        <v>465</v>
      </c>
      <c r="U2218">
        <v>9</v>
      </c>
      <c r="V2218">
        <v>17</v>
      </c>
      <c r="Y2218" t="s">
        <v>65</v>
      </c>
      <c r="Z2218">
        <v>345</v>
      </c>
      <c r="AA2218" t="s">
        <v>279</v>
      </c>
      <c r="AB2218" t="s">
        <v>21</v>
      </c>
      <c r="AC2218">
        <v>252</v>
      </c>
    </row>
    <row r="2219" spans="1:29" x14ac:dyDescent="0.25">
      <c r="A2219">
        <v>345</v>
      </c>
      <c r="B2219">
        <v>345101</v>
      </c>
      <c r="C2219">
        <v>6535</v>
      </c>
      <c r="D2219" t="str">
        <f>VLOOKUP(C2219,'Schedule 3'!A:M,13,FALSE)</f>
        <v>Operational/Non-Service Expenses</v>
      </c>
      <c r="E2219">
        <v>0.06</v>
      </c>
      <c r="F2219" s="1">
        <v>43008</v>
      </c>
      <c r="G2219" t="s">
        <v>462</v>
      </c>
      <c r="H2219" t="s">
        <v>463</v>
      </c>
      <c r="I2219" t="s">
        <v>464</v>
      </c>
      <c r="J2219">
        <v>108582</v>
      </c>
      <c r="K2219">
        <v>59727</v>
      </c>
      <c r="L2219">
        <v>283116</v>
      </c>
      <c r="Q2219" t="s">
        <v>465</v>
      </c>
      <c r="U2219">
        <v>9</v>
      </c>
      <c r="V2219">
        <v>17</v>
      </c>
      <c r="Y2219" t="s">
        <v>65</v>
      </c>
      <c r="Z2219">
        <v>345</v>
      </c>
      <c r="AA2219" t="s">
        <v>279</v>
      </c>
      <c r="AB2219" t="s">
        <v>21</v>
      </c>
      <c r="AC2219">
        <v>254</v>
      </c>
    </row>
    <row r="2220" spans="1:29" x14ac:dyDescent="0.25">
      <c r="A2220">
        <v>345</v>
      </c>
      <c r="B2220">
        <v>345101</v>
      </c>
      <c r="C2220">
        <v>6535</v>
      </c>
      <c r="D2220" t="str">
        <f>VLOOKUP(C2220,'Schedule 3'!A:M,13,FALSE)</f>
        <v>Operational/Non-Service Expenses</v>
      </c>
      <c r="E2220">
        <v>162.61000000000001</v>
      </c>
      <c r="F2220" s="1">
        <v>43008</v>
      </c>
      <c r="G2220" t="s">
        <v>462</v>
      </c>
      <c r="H2220" t="s">
        <v>463</v>
      </c>
      <c r="I2220" t="s">
        <v>464</v>
      </c>
      <c r="J2220">
        <v>108597</v>
      </c>
      <c r="K2220">
        <v>59727</v>
      </c>
      <c r="L2220">
        <v>283116</v>
      </c>
      <c r="Q2220" t="s">
        <v>465</v>
      </c>
      <c r="U2220">
        <v>9</v>
      </c>
      <c r="V2220">
        <v>17</v>
      </c>
      <c r="Y2220" t="s">
        <v>65</v>
      </c>
      <c r="Z2220">
        <v>345</v>
      </c>
      <c r="AA2220" t="s">
        <v>279</v>
      </c>
      <c r="AB2220" t="s">
        <v>21</v>
      </c>
      <c r="AC2220">
        <v>256</v>
      </c>
    </row>
    <row r="2221" spans="1:29" x14ac:dyDescent="0.25">
      <c r="A2221">
        <v>345</v>
      </c>
      <c r="B2221">
        <v>345102</v>
      </c>
      <c r="C2221">
        <v>6535</v>
      </c>
      <c r="D2221" t="str">
        <f>VLOOKUP(C2221,'Schedule 3'!A:M,13,FALSE)</f>
        <v>Operational/Non-Service Expenses</v>
      </c>
      <c r="E2221">
        <v>936.25</v>
      </c>
      <c r="F2221" s="1">
        <v>43008</v>
      </c>
      <c r="G2221" t="s">
        <v>462</v>
      </c>
      <c r="H2221" t="s">
        <v>463</v>
      </c>
      <c r="I2221" t="s">
        <v>464</v>
      </c>
      <c r="J2221">
        <v>108617</v>
      </c>
      <c r="K2221">
        <v>59727</v>
      </c>
      <c r="L2221">
        <v>283116</v>
      </c>
      <c r="Q2221" t="s">
        <v>465</v>
      </c>
      <c r="U2221">
        <v>9</v>
      </c>
      <c r="V2221">
        <v>17</v>
      </c>
      <c r="Y2221" t="s">
        <v>65</v>
      </c>
      <c r="Z2221">
        <v>345</v>
      </c>
      <c r="AA2221" t="s">
        <v>279</v>
      </c>
      <c r="AB2221" t="s">
        <v>21</v>
      </c>
      <c r="AC2221">
        <v>258</v>
      </c>
    </row>
    <row r="2222" spans="1:29" x14ac:dyDescent="0.25">
      <c r="A2222">
        <v>345</v>
      </c>
      <c r="B2222">
        <v>345101</v>
      </c>
      <c r="C2222">
        <v>6535</v>
      </c>
      <c r="D2222" t="str">
        <f>VLOOKUP(C2222,'Schedule 3'!A:M,13,FALSE)</f>
        <v>Operational/Non-Service Expenses</v>
      </c>
      <c r="E2222">
        <v>-0.5</v>
      </c>
      <c r="F2222" s="1">
        <v>43008</v>
      </c>
      <c r="G2222" t="s">
        <v>462</v>
      </c>
      <c r="H2222" t="s">
        <v>473</v>
      </c>
      <c r="I2222" t="s">
        <v>464</v>
      </c>
      <c r="J2222">
        <v>163092</v>
      </c>
      <c r="K2222">
        <v>59727</v>
      </c>
      <c r="L2222">
        <v>283116</v>
      </c>
      <c r="Q2222" t="s">
        <v>465</v>
      </c>
      <c r="U2222">
        <v>9</v>
      </c>
      <c r="V2222">
        <v>17</v>
      </c>
      <c r="Y2222" t="s">
        <v>65</v>
      </c>
      <c r="Z2222">
        <v>345</v>
      </c>
      <c r="AA2222" t="s">
        <v>279</v>
      </c>
      <c r="AB2222" t="s">
        <v>21</v>
      </c>
      <c r="AC2222">
        <v>260</v>
      </c>
    </row>
    <row r="2223" spans="1:29" x14ac:dyDescent="0.25">
      <c r="A2223">
        <v>345</v>
      </c>
      <c r="B2223">
        <v>345101</v>
      </c>
      <c r="C2223">
        <v>6535</v>
      </c>
      <c r="D2223" t="str">
        <f>VLOOKUP(C2223,'Schedule 3'!A:M,13,FALSE)</f>
        <v>Operational/Non-Service Expenses</v>
      </c>
      <c r="E2223">
        <v>-0.19</v>
      </c>
      <c r="F2223" s="1">
        <v>43008</v>
      </c>
      <c r="G2223" t="s">
        <v>462</v>
      </c>
      <c r="H2223" t="s">
        <v>473</v>
      </c>
      <c r="I2223" t="s">
        <v>464</v>
      </c>
      <c r="J2223">
        <v>163093</v>
      </c>
      <c r="K2223">
        <v>59727</v>
      </c>
      <c r="L2223">
        <v>283116</v>
      </c>
      <c r="Q2223" t="s">
        <v>465</v>
      </c>
      <c r="U2223">
        <v>9</v>
      </c>
      <c r="V2223">
        <v>17</v>
      </c>
      <c r="Y2223" t="s">
        <v>65</v>
      </c>
      <c r="Z2223">
        <v>345</v>
      </c>
      <c r="AA2223" t="s">
        <v>279</v>
      </c>
      <c r="AB2223" t="s">
        <v>21</v>
      </c>
      <c r="AC2223">
        <v>262</v>
      </c>
    </row>
    <row r="2224" spans="1:29" x14ac:dyDescent="0.25">
      <c r="A2224">
        <v>345</v>
      </c>
      <c r="B2224">
        <v>345101</v>
      </c>
      <c r="C2224">
        <v>6535</v>
      </c>
      <c r="D2224" t="str">
        <f>VLOOKUP(C2224,'Schedule 3'!A:M,13,FALSE)</f>
        <v>Operational/Non-Service Expenses</v>
      </c>
      <c r="E2224">
        <v>0.01</v>
      </c>
      <c r="F2224" s="1">
        <v>43008</v>
      </c>
      <c r="G2224" t="s">
        <v>462</v>
      </c>
      <c r="H2224" t="s">
        <v>521</v>
      </c>
      <c r="I2224" t="s">
        <v>464</v>
      </c>
      <c r="J2224">
        <v>163094</v>
      </c>
      <c r="K2224">
        <v>59727</v>
      </c>
      <c r="L2224">
        <v>283116</v>
      </c>
      <c r="Q2224" t="s">
        <v>465</v>
      </c>
      <c r="U2224">
        <v>9</v>
      </c>
      <c r="V2224">
        <v>17</v>
      </c>
      <c r="Y2224" t="s">
        <v>65</v>
      </c>
      <c r="Z2224">
        <v>345</v>
      </c>
      <c r="AA2224" t="s">
        <v>279</v>
      </c>
      <c r="AB2224" t="s">
        <v>21</v>
      </c>
      <c r="AC2224">
        <v>264</v>
      </c>
    </row>
    <row r="2225" spans="1:29" x14ac:dyDescent="0.25">
      <c r="A2225">
        <v>345</v>
      </c>
      <c r="B2225">
        <v>345101</v>
      </c>
      <c r="C2225">
        <v>6535</v>
      </c>
      <c r="D2225" t="str">
        <f>VLOOKUP(C2225,'Schedule 3'!A:M,13,FALSE)</f>
        <v>Operational/Non-Service Expenses</v>
      </c>
      <c r="E2225">
        <v>0.13</v>
      </c>
      <c r="F2225" s="1">
        <v>43008</v>
      </c>
      <c r="G2225" t="s">
        <v>462</v>
      </c>
      <c r="H2225" t="s">
        <v>501</v>
      </c>
      <c r="I2225" t="s">
        <v>464</v>
      </c>
      <c r="J2225">
        <v>163095</v>
      </c>
      <c r="K2225">
        <v>59727</v>
      </c>
      <c r="L2225">
        <v>283116</v>
      </c>
      <c r="Q2225" t="s">
        <v>465</v>
      </c>
      <c r="U2225">
        <v>9</v>
      </c>
      <c r="V2225">
        <v>17</v>
      </c>
      <c r="Y2225" t="s">
        <v>65</v>
      </c>
      <c r="Z2225">
        <v>345</v>
      </c>
      <c r="AA2225" t="s">
        <v>279</v>
      </c>
      <c r="AB2225" t="s">
        <v>21</v>
      </c>
      <c r="AC2225">
        <v>266</v>
      </c>
    </row>
    <row r="2226" spans="1:29" x14ac:dyDescent="0.25">
      <c r="A2226">
        <v>345</v>
      </c>
      <c r="B2226">
        <v>345101</v>
      </c>
      <c r="C2226">
        <v>6535</v>
      </c>
      <c r="D2226" t="str">
        <f>VLOOKUP(C2226,'Schedule 3'!A:M,13,FALSE)</f>
        <v>Operational/Non-Service Expenses</v>
      </c>
      <c r="E2226">
        <v>0.21</v>
      </c>
      <c r="F2226" s="1">
        <v>43008</v>
      </c>
      <c r="G2226" t="s">
        <v>462</v>
      </c>
      <c r="H2226" t="s">
        <v>471</v>
      </c>
      <c r="I2226" t="s">
        <v>464</v>
      </c>
      <c r="J2226">
        <v>163096</v>
      </c>
      <c r="K2226">
        <v>59727</v>
      </c>
      <c r="L2226">
        <v>283116</v>
      </c>
      <c r="Q2226" t="s">
        <v>465</v>
      </c>
      <c r="U2226">
        <v>9</v>
      </c>
      <c r="V2226">
        <v>17</v>
      </c>
      <c r="Y2226" t="s">
        <v>65</v>
      </c>
      <c r="Z2226">
        <v>345</v>
      </c>
      <c r="AA2226" t="s">
        <v>279</v>
      </c>
      <c r="AB2226" t="s">
        <v>21</v>
      </c>
      <c r="AC2226">
        <v>268</v>
      </c>
    </row>
    <row r="2227" spans="1:29" x14ac:dyDescent="0.25">
      <c r="A2227">
        <v>345</v>
      </c>
      <c r="B2227">
        <v>345101</v>
      </c>
      <c r="C2227">
        <v>6535</v>
      </c>
      <c r="D2227" t="str">
        <f>VLOOKUP(C2227,'Schedule 3'!A:M,13,FALSE)</f>
        <v>Operational/Non-Service Expenses</v>
      </c>
      <c r="E2227">
        <v>0.23</v>
      </c>
      <c r="F2227" s="1">
        <v>43008</v>
      </c>
      <c r="G2227" t="s">
        <v>462</v>
      </c>
      <c r="H2227" t="s">
        <v>501</v>
      </c>
      <c r="I2227" t="s">
        <v>464</v>
      </c>
      <c r="J2227">
        <v>163097</v>
      </c>
      <c r="K2227">
        <v>59727</v>
      </c>
      <c r="L2227">
        <v>283116</v>
      </c>
      <c r="Q2227" t="s">
        <v>465</v>
      </c>
      <c r="U2227">
        <v>9</v>
      </c>
      <c r="V2227">
        <v>17</v>
      </c>
      <c r="Y2227" t="s">
        <v>65</v>
      </c>
      <c r="Z2227">
        <v>345</v>
      </c>
      <c r="AA2227" t="s">
        <v>279</v>
      </c>
      <c r="AB2227" t="s">
        <v>21</v>
      </c>
      <c r="AC2227">
        <v>270</v>
      </c>
    </row>
    <row r="2228" spans="1:29" x14ac:dyDescent="0.25">
      <c r="A2228">
        <v>345</v>
      </c>
      <c r="B2228">
        <v>345101</v>
      </c>
      <c r="C2228">
        <v>6535</v>
      </c>
      <c r="D2228" t="str">
        <f>VLOOKUP(C2228,'Schedule 3'!A:M,13,FALSE)</f>
        <v>Operational/Non-Service Expenses</v>
      </c>
      <c r="E2228">
        <v>0.33</v>
      </c>
      <c r="F2228" s="1">
        <v>43008</v>
      </c>
      <c r="G2228" t="s">
        <v>462</v>
      </c>
      <c r="H2228" t="s">
        <v>473</v>
      </c>
      <c r="I2228" t="s">
        <v>464</v>
      </c>
      <c r="J2228">
        <v>163098</v>
      </c>
      <c r="K2228">
        <v>59727</v>
      </c>
      <c r="L2228">
        <v>283116</v>
      </c>
      <c r="Q2228" t="s">
        <v>465</v>
      </c>
      <c r="U2228">
        <v>9</v>
      </c>
      <c r="V2228">
        <v>17</v>
      </c>
      <c r="Y2228" t="s">
        <v>65</v>
      </c>
      <c r="Z2228">
        <v>345</v>
      </c>
      <c r="AA2228" t="s">
        <v>279</v>
      </c>
      <c r="AB2228" t="s">
        <v>21</v>
      </c>
      <c r="AC2228">
        <v>272</v>
      </c>
    </row>
    <row r="2229" spans="1:29" x14ac:dyDescent="0.25">
      <c r="A2229">
        <v>345</v>
      </c>
      <c r="B2229">
        <v>345101</v>
      </c>
      <c r="C2229">
        <v>6535</v>
      </c>
      <c r="D2229" t="str">
        <f>VLOOKUP(C2229,'Schedule 3'!A:M,13,FALSE)</f>
        <v>Operational/Non-Service Expenses</v>
      </c>
      <c r="E2229">
        <v>0.33</v>
      </c>
      <c r="F2229" s="1">
        <v>43008</v>
      </c>
      <c r="G2229" t="s">
        <v>462</v>
      </c>
      <c r="H2229" t="s">
        <v>473</v>
      </c>
      <c r="I2229" t="s">
        <v>464</v>
      </c>
      <c r="J2229">
        <v>163099</v>
      </c>
      <c r="K2229">
        <v>59727</v>
      </c>
      <c r="L2229">
        <v>283116</v>
      </c>
      <c r="Q2229" t="s">
        <v>465</v>
      </c>
      <c r="U2229">
        <v>9</v>
      </c>
      <c r="V2229">
        <v>17</v>
      </c>
      <c r="Y2229" t="s">
        <v>65</v>
      </c>
      <c r="Z2229">
        <v>345</v>
      </c>
      <c r="AA2229" t="s">
        <v>279</v>
      </c>
      <c r="AB2229" t="s">
        <v>21</v>
      </c>
      <c r="AC2229">
        <v>274</v>
      </c>
    </row>
    <row r="2230" spans="1:29" x14ac:dyDescent="0.25">
      <c r="A2230">
        <v>345</v>
      </c>
      <c r="B2230">
        <v>345101</v>
      </c>
      <c r="C2230">
        <v>6535</v>
      </c>
      <c r="D2230" t="str">
        <f>VLOOKUP(C2230,'Schedule 3'!A:M,13,FALSE)</f>
        <v>Operational/Non-Service Expenses</v>
      </c>
      <c r="E2230">
        <v>0.38</v>
      </c>
      <c r="F2230" s="1">
        <v>43008</v>
      </c>
      <c r="G2230" t="s">
        <v>462</v>
      </c>
      <c r="H2230" t="s">
        <v>522</v>
      </c>
      <c r="I2230" t="s">
        <v>464</v>
      </c>
      <c r="J2230">
        <v>163100</v>
      </c>
      <c r="K2230">
        <v>59727</v>
      </c>
      <c r="L2230">
        <v>283116</v>
      </c>
      <c r="Q2230" t="s">
        <v>465</v>
      </c>
      <c r="U2230">
        <v>9</v>
      </c>
      <c r="V2230">
        <v>17</v>
      </c>
      <c r="Y2230" t="s">
        <v>65</v>
      </c>
      <c r="Z2230">
        <v>345</v>
      </c>
      <c r="AA2230" t="s">
        <v>279</v>
      </c>
      <c r="AB2230" t="s">
        <v>21</v>
      </c>
      <c r="AC2230">
        <v>276</v>
      </c>
    </row>
    <row r="2231" spans="1:29" x14ac:dyDescent="0.25">
      <c r="A2231">
        <v>345</v>
      </c>
      <c r="B2231">
        <v>345101</v>
      </c>
      <c r="C2231">
        <v>6535</v>
      </c>
      <c r="D2231" t="str">
        <f>VLOOKUP(C2231,'Schedule 3'!A:M,13,FALSE)</f>
        <v>Operational/Non-Service Expenses</v>
      </c>
      <c r="E2231">
        <v>0.67</v>
      </c>
      <c r="F2231" s="1">
        <v>43008</v>
      </c>
      <c r="G2231" t="s">
        <v>462</v>
      </c>
      <c r="H2231" t="s">
        <v>473</v>
      </c>
      <c r="I2231" t="s">
        <v>464</v>
      </c>
      <c r="J2231">
        <v>163101</v>
      </c>
      <c r="K2231">
        <v>59727</v>
      </c>
      <c r="L2231">
        <v>283116</v>
      </c>
      <c r="Q2231" t="s">
        <v>465</v>
      </c>
      <c r="U2231">
        <v>9</v>
      </c>
      <c r="V2231">
        <v>17</v>
      </c>
      <c r="Y2231" t="s">
        <v>65</v>
      </c>
      <c r="Z2231">
        <v>345</v>
      </c>
      <c r="AA2231" t="s">
        <v>279</v>
      </c>
      <c r="AB2231" t="s">
        <v>21</v>
      </c>
      <c r="AC2231">
        <v>278</v>
      </c>
    </row>
    <row r="2232" spans="1:29" x14ac:dyDescent="0.25">
      <c r="A2232">
        <v>345</v>
      </c>
      <c r="B2232">
        <v>345101</v>
      </c>
      <c r="C2232">
        <v>6535</v>
      </c>
      <c r="D2232" t="str">
        <f>VLOOKUP(C2232,'Schedule 3'!A:M,13,FALSE)</f>
        <v>Operational/Non-Service Expenses</v>
      </c>
      <c r="E2232">
        <v>5</v>
      </c>
      <c r="F2232" s="1">
        <v>43008</v>
      </c>
      <c r="G2232" t="s">
        <v>462</v>
      </c>
      <c r="H2232" t="s">
        <v>501</v>
      </c>
      <c r="I2232" t="s">
        <v>464</v>
      </c>
      <c r="J2232">
        <v>163102</v>
      </c>
      <c r="K2232">
        <v>59727</v>
      </c>
      <c r="L2232">
        <v>283116</v>
      </c>
      <c r="Q2232" t="s">
        <v>465</v>
      </c>
      <c r="U2232">
        <v>9</v>
      </c>
      <c r="V2232">
        <v>17</v>
      </c>
      <c r="Y2232" t="s">
        <v>65</v>
      </c>
      <c r="Z2232">
        <v>345</v>
      </c>
      <c r="AA2232" t="s">
        <v>279</v>
      </c>
      <c r="AB2232" t="s">
        <v>21</v>
      </c>
      <c r="AC2232">
        <v>280</v>
      </c>
    </row>
    <row r="2233" spans="1:29" x14ac:dyDescent="0.25">
      <c r="A2233">
        <v>345</v>
      </c>
      <c r="B2233">
        <v>345102</v>
      </c>
      <c r="C2233">
        <v>6535</v>
      </c>
      <c r="D2233" t="str">
        <f>VLOOKUP(C2233,'Schedule 3'!A:M,13,FALSE)</f>
        <v>Operational/Non-Service Expenses</v>
      </c>
      <c r="E2233">
        <v>-4.1500000000000004</v>
      </c>
      <c r="F2233" s="1">
        <v>43008</v>
      </c>
      <c r="G2233" t="s">
        <v>462</v>
      </c>
      <c r="H2233" t="s">
        <v>523</v>
      </c>
      <c r="I2233" t="s">
        <v>464</v>
      </c>
      <c r="J2233">
        <v>163169</v>
      </c>
      <c r="K2233">
        <v>59727</v>
      </c>
      <c r="L2233">
        <v>283116</v>
      </c>
      <c r="Q2233" t="s">
        <v>465</v>
      </c>
      <c r="U2233">
        <v>9</v>
      </c>
      <c r="V2233">
        <v>17</v>
      </c>
      <c r="Y2233" t="s">
        <v>65</v>
      </c>
      <c r="Z2233">
        <v>345</v>
      </c>
      <c r="AA2233" t="s">
        <v>279</v>
      </c>
      <c r="AB2233" t="s">
        <v>21</v>
      </c>
      <c r="AC2233">
        <v>282</v>
      </c>
    </row>
    <row r="2234" spans="1:29" x14ac:dyDescent="0.25">
      <c r="A2234">
        <v>345</v>
      </c>
      <c r="B2234">
        <v>345102</v>
      </c>
      <c r="C2234">
        <v>6535</v>
      </c>
      <c r="D2234" t="str">
        <f>VLOOKUP(C2234,'Schedule 3'!A:M,13,FALSE)</f>
        <v>Operational/Non-Service Expenses</v>
      </c>
      <c r="E2234">
        <v>-0.79</v>
      </c>
      <c r="F2234" s="1">
        <v>43008</v>
      </c>
      <c r="G2234" t="s">
        <v>462</v>
      </c>
      <c r="H2234" t="s">
        <v>524</v>
      </c>
      <c r="I2234" t="s">
        <v>464</v>
      </c>
      <c r="J2234">
        <v>163170</v>
      </c>
      <c r="K2234">
        <v>59727</v>
      </c>
      <c r="L2234">
        <v>283116</v>
      </c>
      <c r="Q2234" t="s">
        <v>465</v>
      </c>
      <c r="U2234">
        <v>9</v>
      </c>
      <c r="V2234">
        <v>17</v>
      </c>
      <c r="Y2234" t="s">
        <v>65</v>
      </c>
      <c r="Z2234">
        <v>345</v>
      </c>
      <c r="AA2234" t="s">
        <v>279</v>
      </c>
      <c r="AB2234" t="s">
        <v>21</v>
      </c>
      <c r="AC2234">
        <v>284</v>
      </c>
    </row>
    <row r="2235" spans="1:29" x14ac:dyDescent="0.25">
      <c r="A2235">
        <v>345</v>
      </c>
      <c r="B2235">
        <v>345102</v>
      </c>
      <c r="C2235">
        <v>6535</v>
      </c>
      <c r="D2235" t="str">
        <f>VLOOKUP(C2235,'Schedule 3'!A:M,13,FALSE)</f>
        <v>Operational/Non-Service Expenses</v>
      </c>
      <c r="E2235">
        <v>-0.3</v>
      </c>
      <c r="F2235" s="1">
        <v>43008</v>
      </c>
      <c r="G2235" t="s">
        <v>462</v>
      </c>
      <c r="H2235" t="s">
        <v>525</v>
      </c>
      <c r="I2235" t="s">
        <v>464</v>
      </c>
      <c r="J2235">
        <v>163171</v>
      </c>
      <c r="K2235">
        <v>59727</v>
      </c>
      <c r="L2235">
        <v>283116</v>
      </c>
      <c r="Q2235" t="s">
        <v>465</v>
      </c>
      <c r="U2235">
        <v>9</v>
      </c>
      <c r="V2235">
        <v>17</v>
      </c>
      <c r="Y2235" t="s">
        <v>65</v>
      </c>
      <c r="Z2235">
        <v>345</v>
      </c>
      <c r="AA2235" t="s">
        <v>279</v>
      </c>
      <c r="AB2235" t="s">
        <v>21</v>
      </c>
      <c r="AC2235">
        <v>286</v>
      </c>
    </row>
    <row r="2236" spans="1:29" x14ac:dyDescent="0.25">
      <c r="A2236">
        <v>345</v>
      </c>
      <c r="B2236">
        <v>345102</v>
      </c>
      <c r="C2236">
        <v>6535</v>
      </c>
      <c r="D2236" t="str">
        <f>VLOOKUP(C2236,'Schedule 3'!A:M,13,FALSE)</f>
        <v>Operational/Non-Service Expenses</v>
      </c>
      <c r="E2236">
        <v>0.16</v>
      </c>
      <c r="F2236" s="1">
        <v>43008</v>
      </c>
      <c r="G2236" t="s">
        <v>462</v>
      </c>
      <c r="H2236" t="s">
        <v>526</v>
      </c>
      <c r="I2236" t="s">
        <v>464</v>
      </c>
      <c r="J2236">
        <v>163172</v>
      </c>
      <c r="K2236">
        <v>59727</v>
      </c>
      <c r="L2236">
        <v>283116</v>
      </c>
      <c r="Q2236" t="s">
        <v>465</v>
      </c>
      <c r="U2236">
        <v>9</v>
      </c>
      <c r="V2236">
        <v>17</v>
      </c>
      <c r="Y2236" t="s">
        <v>65</v>
      </c>
      <c r="Z2236">
        <v>345</v>
      </c>
      <c r="AA2236" t="s">
        <v>279</v>
      </c>
      <c r="AB2236" t="s">
        <v>21</v>
      </c>
      <c r="AC2236">
        <v>288</v>
      </c>
    </row>
    <row r="2237" spans="1:29" x14ac:dyDescent="0.25">
      <c r="A2237">
        <v>345</v>
      </c>
      <c r="B2237">
        <v>345102</v>
      </c>
      <c r="C2237">
        <v>6535</v>
      </c>
      <c r="D2237" t="str">
        <f>VLOOKUP(C2237,'Schedule 3'!A:M,13,FALSE)</f>
        <v>Operational/Non-Service Expenses</v>
      </c>
      <c r="E2237">
        <v>0.16</v>
      </c>
      <c r="F2237" s="1">
        <v>43008</v>
      </c>
      <c r="G2237" t="s">
        <v>462</v>
      </c>
      <c r="H2237" t="s">
        <v>512</v>
      </c>
      <c r="I2237" t="s">
        <v>464</v>
      </c>
      <c r="J2237">
        <v>163173</v>
      </c>
      <c r="K2237">
        <v>59727</v>
      </c>
      <c r="L2237">
        <v>283116</v>
      </c>
      <c r="Q2237" t="s">
        <v>465</v>
      </c>
      <c r="U2237">
        <v>9</v>
      </c>
      <c r="V2237">
        <v>17</v>
      </c>
      <c r="Y2237" t="s">
        <v>65</v>
      </c>
      <c r="Z2237">
        <v>345</v>
      </c>
      <c r="AA2237" t="s">
        <v>279</v>
      </c>
      <c r="AB2237" t="s">
        <v>21</v>
      </c>
      <c r="AC2237">
        <v>290</v>
      </c>
    </row>
    <row r="2238" spans="1:29" x14ac:dyDescent="0.25">
      <c r="A2238">
        <v>345</v>
      </c>
      <c r="B2238">
        <v>345102</v>
      </c>
      <c r="C2238">
        <v>6535</v>
      </c>
      <c r="D2238" t="str">
        <f>VLOOKUP(C2238,'Schedule 3'!A:M,13,FALSE)</f>
        <v>Operational/Non-Service Expenses</v>
      </c>
      <c r="E2238">
        <v>0.74</v>
      </c>
      <c r="F2238" s="1">
        <v>43008</v>
      </c>
      <c r="G2238" t="s">
        <v>462</v>
      </c>
      <c r="H2238" t="s">
        <v>526</v>
      </c>
      <c r="I2238" t="s">
        <v>464</v>
      </c>
      <c r="J2238">
        <v>163174</v>
      </c>
      <c r="K2238">
        <v>59727</v>
      </c>
      <c r="L2238">
        <v>283116</v>
      </c>
      <c r="Q2238" t="s">
        <v>465</v>
      </c>
      <c r="U2238">
        <v>9</v>
      </c>
      <c r="V2238">
        <v>17</v>
      </c>
      <c r="Y2238" t="s">
        <v>65</v>
      </c>
      <c r="Z2238">
        <v>345</v>
      </c>
      <c r="AA2238" t="s">
        <v>279</v>
      </c>
      <c r="AB2238" t="s">
        <v>21</v>
      </c>
      <c r="AC2238">
        <v>292</v>
      </c>
    </row>
    <row r="2239" spans="1:29" x14ac:dyDescent="0.25">
      <c r="A2239">
        <v>345</v>
      </c>
      <c r="B2239">
        <v>345102</v>
      </c>
      <c r="C2239">
        <v>6535</v>
      </c>
      <c r="D2239" t="str">
        <f>VLOOKUP(C2239,'Schedule 3'!A:M,13,FALSE)</f>
        <v>Operational/Non-Service Expenses</v>
      </c>
      <c r="E2239">
        <v>1.04</v>
      </c>
      <c r="F2239" s="1">
        <v>43008</v>
      </c>
      <c r="G2239" t="s">
        <v>462</v>
      </c>
      <c r="H2239" t="s">
        <v>524</v>
      </c>
      <c r="I2239" t="s">
        <v>464</v>
      </c>
      <c r="J2239">
        <v>163175</v>
      </c>
      <c r="K2239">
        <v>59727</v>
      </c>
      <c r="L2239">
        <v>283116</v>
      </c>
      <c r="Q2239" t="s">
        <v>465</v>
      </c>
      <c r="U2239">
        <v>9</v>
      </c>
      <c r="V2239">
        <v>17</v>
      </c>
      <c r="Y2239" t="s">
        <v>65</v>
      </c>
      <c r="Z2239">
        <v>345</v>
      </c>
      <c r="AA2239" t="s">
        <v>279</v>
      </c>
      <c r="AB2239" t="s">
        <v>21</v>
      </c>
      <c r="AC2239">
        <v>294</v>
      </c>
    </row>
    <row r="2240" spans="1:29" x14ac:dyDescent="0.25">
      <c r="A2240">
        <v>345</v>
      </c>
      <c r="B2240">
        <v>345101</v>
      </c>
      <c r="C2240">
        <v>6535</v>
      </c>
      <c r="D2240" t="str">
        <f>VLOOKUP(C2240,'Schedule 3'!A:M,13,FALSE)</f>
        <v>Operational/Non-Service Expenses</v>
      </c>
      <c r="E2240">
        <v>1.22</v>
      </c>
      <c r="F2240" s="1">
        <v>43008</v>
      </c>
      <c r="G2240" t="s">
        <v>462</v>
      </c>
      <c r="H2240" t="s">
        <v>527</v>
      </c>
      <c r="I2240" t="s">
        <v>464</v>
      </c>
      <c r="J2240">
        <v>1001757</v>
      </c>
      <c r="K2240">
        <v>59727</v>
      </c>
      <c r="L2240">
        <v>283116</v>
      </c>
      <c r="Q2240" t="s">
        <v>465</v>
      </c>
      <c r="U2240">
        <v>9</v>
      </c>
      <c r="V2240">
        <v>17</v>
      </c>
      <c r="Y2240" t="s">
        <v>65</v>
      </c>
      <c r="Z2240">
        <v>345</v>
      </c>
      <c r="AA2240" t="s">
        <v>279</v>
      </c>
      <c r="AB2240" t="s">
        <v>21</v>
      </c>
      <c r="AC2240">
        <v>296</v>
      </c>
    </row>
    <row r="2241" spans="1:29" x14ac:dyDescent="0.25">
      <c r="A2241">
        <v>345</v>
      </c>
      <c r="B2241">
        <v>345102</v>
      </c>
      <c r="C2241">
        <v>6535</v>
      </c>
      <c r="D2241" t="str">
        <f>VLOOKUP(C2241,'Schedule 3'!A:M,13,FALSE)</f>
        <v>Operational/Non-Service Expenses</v>
      </c>
      <c r="E2241">
        <v>4.0999999999999996</v>
      </c>
      <c r="F2241" s="1">
        <v>43008</v>
      </c>
      <c r="G2241" t="s">
        <v>462</v>
      </c>
      <c r="H2241" t="s">
        <v>528</v>
      </c>
      <c r="I2241" t="s">
        <v>464</v>
      </c>
      <c r="J2241">
        <v>1003456</v>
      </c>
      <c r="K2241">
        <v>59727</v>
      </c>
      <c r="L2241">
        <v>283116</v>
      </c>
      <c r="Q2241" t="s">
        <v>465</v>
      </c>
      <c r="U2241">
        <v>9</v>
      </c>
      <c r="V2241">
        <v>17</v>
      </c>
      <c r="Y2241" t="s">
        <v>65</v>
      </c>
      <c r="Z2241">
        <v>345</v>
      </c>
      <c r="AA2241" t="s">
        <v>279</v>
      </c>
      <c r="AB2241" t="s">
        <v>21</v>
      </c>
      <c r="AC2241">
        <v>298</v>
      </c>
    </row>
    <row r="2242" spans="1:29" x14ac:dyDescent="0.25">
      <c r="A2242">
        <v>345</v>
      </c>
      <c r="B2242">
        <v>345101</v>
      </c>
      <c r="C2242">
        <v>6535</v>
      </c>
      <c r="D2242" t="str">
        <f>VLOOKUP(C2242,'Schedule 3'!A:M,13,FALSE)</f>
        <v>Operational/Non-Service Expenses</v>
      </c>
      <c r="E2242">
        <v>0.39</v>
      </c>
      <c r="F2242" s="1">
        <v>43008</v>
      </c>
      <c r="G2242" t="s">
        <v>462</v>
      </c>
      <c r="H2242" t="s">
        <v>529</v>
      </c>
      <c r="I2242" t="s">
        <v>464</v>
      </c>
      <c r="J2242">
        <v>2001438</v>
      </c>
      <c r="K2242">
        <v>59727</v>
      </c>
      <c r="L2242">
        <v>283116</v>
      </c>
      <c r="Q2242" t="s">
        <v>465</v>
      </c>
      <c r="U2242">
        <v>9</v>
      </c>
      <c r="V2242">
        <v>17</v>
      </c>
      <c r="Y2242" t="s">
        <v>65</v>
      </c>
      <c r="Z2242">
        <v>345</v>
      </c>
      <c r="AA2242" t="s">
        <v>279</v>
      </c>
      <c r="AB2242" t="s">
        <v>21</v>
      </c>
      <c r="AC2242">
        <v>300</v>
      </c>
    </row>
    <row r="2243" spans="1:29" x14ac:dyDescent="0.25">
      <c r="A2243">
        <v>345</v>
      </c>
      <c r="B2243">
        <v>345101</v>
      </c>
      <c r="C2243">
        <v>6540</v>
      </c>
      <c r="D2243" t="str">
        <f>VLOOKUP(C2243,'Schedule 3'!A:M,13,FALSE)</f>
        <v>Operational/Non-Service Expenses</v>
      </c>
      <c r="E2243">
        <v>14.25</v>
      </c>
      <c r="F2243" s="1">
        <v>43008</v>
      </c>
      <c r="G2243" t="s">
        <v>462</v>
      </c>
      <c r="H2243" t="s">
        <v>530</v>
      </c>
      <c r="I2243" t="s">
        <v>464</v>
      </c>
      <c r="J2243">
        <v>20911</v>
      </c>
      <c r="K2243">
        <v>59727</v>
      </c>
      <c r="L2243">
        <v>283116</v>
      </c>
      <c r="Q2243" t="s">
        <v>465</v>
      </c>
      <c r="U2243">
        <v>9</v>
      </c>
      <c r="V2243">
        <v>17</v>
      </c>
      <c r="Y2243" t="s">
        <v>65</v>
      </c>
      <c r="Z2243">
        <v>345</v>
      </c>
      <c r="AA2243" t="s">
        <v>279</v>
      </c>
      <c r="AB2243" t="s">
        <v>21</v>
      </c>
      <c r="AC2243">
        <v>302</v>
      </c>
    </row>
    <row r="2244" spans="1:29" x14ac:dyDescent="0.25">
      <c r="A2244">
        <v>345</v>
      </c>
      <c r="B2244">
        <v>345102</v>
      </c>
      <c r="C2244">
        <v>6540</v>
      </c>
      <c r="D2244" t="str">
        <f>VLOOKUP(C2244,'Schedule 3'!A:M,13,FALSE)</f>
        <v>Operational/Non-Service Expenses</v>
      </c>
      <c r="E2244">
        <v>135.43</v>
      </c>
      <c r="F2244" s="1">
        <v>43008</v>
      </c>
      <c r="G2244" t="s">
        <v>462</v>
      </c>
      <c r="H2244" t="s">
        <v>531</v>
      </c>
      <c r="I2244" t="s">
        <v>464</v>
      </c>
      <c r="J2244">
        <v>25303</v>
      </c>
      <c r="K2244">
        <v>59727</v>
      </c>
      <c r="L2244">
        <v>283116</v>
      </c>
      <c r="Q2244" t="s">
        <v>465</v>
      </c>
      <c r="U2244">
        <v>9</v>
      </c>
      <c r="V2244">
        <v>17</v>
      </c>
      <c r="Y2244" t="s">
        <v>65</v>
      </c>
      <c r="Z2244">
        <v>345</v>
      </c>
      <c r="AA2244" t="s">
        <v>279</v>
      </c>
      <c r="AB2244" t="s">
        <v>21</v>
      </c>
      <c r="AC2244">
        <v>304</v>
      </c>
    </row>
    <row r="2245" spans="1:29" x14ac:dyDescent="0.25">
      <c r="A2245">
        <v>345</v>
      </c>
      <c r="B2245">
        <v>345102</v>
      </c>
      <c r="C2245">
        <v>6540</v>
      </c>
      <c r="D2245" t="str">
        <f>VLOOKUP(C2245,'Schedule 3'!A:M,13,FALSE)</f>
        <v>Operational/Non-Service Expenses</v>
      </c>
      <c r="E2245">
        <v>100.64</v>
      </c>
      <c r="F2245" s="1">
        <v>43008</v>
      </c>
      <c r="G2245" t="s">
        <v>462</v>
      </c>
      <c r="H2245" t="s">
        <v>532</v>
      </c>
      <c r="I2245" t="s">
        <v>464</v>
      </c>
      <c r="J2245">
        <v>97906</v>
      </c>
      <c r="K2245">
        <v>59727</v>
      </c>
      <c r="L2245">
        <v>283116</v>
      </c>
      <c r="Q2245" t="s">
        <v>465</v>
      </c>
      <c r="U2245">
        <v>9</v>
      </c>
      <c r="V2245">
        <v>17</v>
      </c>
      <c r="Y2245" t="s">
        <v>65</v>
      </c>
      <c r="Z2245">
        <v>345</v>
      </c>
      <c r="AA2245" t="s">
        <v>279</v>
      </c>
      <c r="AB2245" t="s">
        <v>21</v>
      </c>
      <c r="AC2245">
        <v>306</v>
      </c>
    </row>
    <row r="2246" spans="1:29" x14ac:dyDescent="0.25">
      <c r="A2246">
        <v>345</v>
      </c>
      <c r="B2246">
        <v>345101</v>
      </c>
      <c r="C2246">
        <v>6540</v>
      </c>
      <c r="D2246" t="str">
        <f>VLOOKUP(C2246,'Schedule 3'!A:M,13,FALSE)</f>
        <v>Operational/Non-Service Expenses</v>
      </c>
      <c r="E2246">
        <v>183.66</v>
      </c>
      <c r="F2246" s="1">
        <v>43008</v>
      </c>
      <c r="G2246" t="s">
        <v>462</v>
      </c>
      <c r="H2246" t="s">
        <v>463</v>
      </c>
      <c r="I2246" t="s">
        <v>464</v>
      </c>
      <c r="J2246">
        <v>108598</v>
      </c>
      <c r="K2246">
        <v>59727</v>
      </c>
      <c r="L2246">
        <v>283116</v>
      </c>
      <c r="Q2246" t="s">
        <v>465</v>
      </c>
      <c r="U2246">
        <v>9</v>
      </c>
      <c r="V2246">
        <v>17</v>
      </c>
      <c r="Y2246" t="s">
        <v>65</v>
      </c>
      <c r="Z2246">
        <v>345</v>
      </c>
      <c r="AA2246" t="s">
        <v>279</v>
      </c>
      <c r="AB2246" t="s">
        <v>21</v>
      </c>
      <c r="AC2246">
        <v>308</v>
      </c>
    </row>
    <row r="2247" spans="1:29" x14ac:dyDescent="0.25">
      <c r="A2247">
        <v>345</v>
      </c>
      <c r="B2247">
        <v>345102</v>
      </c>
      <c r="C2247">
        <v>6540</v>
      </c>
      <c r="D2247" t="str">
        <f>VLOOKUP(C2247,'Schedule 3'!A:M,13,FALSE)</f>
        <v>Operational/Non-Service Expenses</v>
      </c>
      <c r="E2247">
        <v>746.5</v>
      </c>
      <c r="F2247" s="1">
        <v>43008</v>
      </c>
      <c r="G2247" t="s">
        <v>462</v>
      </c>
      <c r="H2247" t="s">
        <v>463</v>
      </c>
      <c r="I2247" t="s">
        <v>464</v>
      </c>
      <c r="J2247">
        <v>108618</v>
      </c>
      <c r="K2247">
        <v>59727</v>
      </c>
      <c r="L2247">
        <v>283116</v>
      </c>
      <c r="Q2247" t="s">
        <v>465</v>
      </c>
      <c r="U2247">
        <v>9</v>
      </c>
      <c r="V2247">
        <v>17</v>
      </c>
      <c r="Y2247" t="s">
        <v>65</v>
      </c>
      <c r="Z2247">
        <v>345</v>
      </c>
      <c r="AA2247" t="s">
        <v>279</v>
      </c>
      <c r="AB2247" t="s">
        <v>21</v>
      </c>
      <c r="AC2247">
        <v>310</v>
      </c>
    </row>
    <row r="2248" spans="1:29" x14ac:dyDescent="0.25">
      <c r="A2248">
        <v>345</v>
      </c>
      <c r="B2248">
        <v>345101</v>
      </c>
      <c r="C2248">
        <v>6540</v>
      </c>
      <c r="D2248" t="str">
        <f>VLOOKUP(C2248,'Schedule 3'!A:M,13,FALSE)</f>
        <v>Operational/Non-Service Expenses</v>
      </c>
      <c r="E2248">
        <v>1.59</v>
      </c>
      <c r="F2248" s="1">
        <v>43008</v>
      </c>
      <c r="G2248" t="s">
        <v>462</v>
      </c>
      <c r="H2248" t="s">
        <v>533</v>
      </c>
      <c r="I2248" t="s">
        <v>464</v>
      </c>
      <c r="J2248">
        <v>163103</v>
      </c>
      <c r="K2248">
        <v>59727</v>
      </c>
      <c r="L2248">
        <v>283116</v>
      </c>
      <c r="Q2248" t="s">
        <v>465</v>
      </c>
      <c r="U2248">
        <v>9</v>
      </c>
      <c r="V2248">
        <v>17</v>
      </c>
      <c r="Y2248" t="s">
        <v>65</v>
      </c>
      <c r="Z2248">
        <v>345</v>
      </c>
      <c r="AA2248" t="s">
        <v>279</v>
      </c>
      <c r="AB2248" t="s">
        <v>21</v>
      </c>
      <c r="AC2248">
        <v>312</v>
      </c>
    </row>
    <row r="2249" spans="1:29" x14ac:dyDescent="0.25">
      <c r="A2249">
        <v>345</v>
      </c>
      <c r="B2249">
        <v>345101</v>
      </c>
      <c r="C2249">
        <v>6540</v>
      </c>
      <c r="D2249" t="str">
        <f>VLOOKUP(C2249,'Schedule 3'!A:M,13,FALSE)</f>
        <v>Operational/Non-Service Expenses</v>
      </c>
      <c r="E2249">
        <v>1.79</v>
      </c>
      <c r="F2249" s="1">
        <v>43008</v>
      </c>
      <c r="G2249" t="s">
        <v>462</v>
      </c>
      <c r="H2249" t="s">
        <v>534</v>
      </c>
      <c r="I2249" t="s">
        <v>464</v>
      </c>
      <c r="J2249">
        <v>163104</v>
      </c>
      <c r="K2249">
        <v>59727</v>
      </c>
      <c r="L2249">
        <v>283116</v>
      </c>
      <c r="Q2249" t="s">
        <v>465</v>
      </c>
      <c r="U2249">
        <v>9</v>
      </c>
      <c r="V2249">
        <v>17</v>
      </c>
      <c r="Y2249" t="s">
        <v>65</v>
      </c>
      <c r="Z2249">
        <v>345</v>
      </c>
      <c r="AA2249" t="s">
        <v>279</v>
      </c>
      <c r="AB2249" t="s">
        <v>21</v>
      </c>
      <c r="AC2249">
        <v>314</v>
      </c>
    </row>
    <row r="2250" spans="1:29" x14ac:dyDescent="0.25">
      <c r="A2250">
        <v>345</v>
      </c>
      <c r="B2250">
        <v>345101</v>
      </c>
      <c r="C2250">
        <v>6540</v>
      </c>
      <c r="D2250" t="str">
        <f>VLOOKUP(C2250,'Schedule 3'!A:M,13,FALSE)</f>
        <v>Operational/Non-Service Expenses</v>
      </c>
      <c r="E2250">
        <v>1.81</v>
      </c>
      <c r="F2250" s="1">
        <v>43008</v>
      </c>
      <c r="G2250" t="s">
        <v>462</v>
      </c>
      <c r="H2250" t="s">
        <v>475</v>
      </c>
      <c r="I2250" t="s">
        <v>464</v>
      </c>
      <c r="J2250">
        <v>163105</v>
      </c>
      <c r="K2250">
        <v>59727</v>
      </c>
      <c r="L2250">
        <v>283116</v>
      </c>
      <c r="Q2250" t="s">
        <v>465</v>
      </c>
      <c r="U2250">
        <v>9</v>
      </c>
      <c r="V2250">
        <v>17</v>
      </c>
      <c r="Y2250" t="s">
        <v>65</v>
      </c>
      <c r="Z2250">
        <v>345</v>
      </c>
      <c r="AA2250" t="s">
        <v>279</v>
      </c>
      <c r="AB2250" t="s">
        <v>21</v>
      </c>
      <c r="AC2250">
        <v>316</v>
      </c>
    </row>
    <row r="2251" spans="1:29" x14ac:dyDescent="0.25">
      <c r="A2251">
        <v>345</v>
      </c>
      <c r="B2251">
        <v>345102</v>
      </c>
      <c r="C2251">
        <v>6540</v>
      </c>
      <c r="D2251" t="str">
        <f>VLOOKUP(C2251,'Schedule 3'!A:M,13,FALSE)</f>
        <v>Operational/Non-Service Expenses</v>
      </c>
      <c r="E2251">
        <v>5.08</v>
      </c>
      <c r="F2251" s="1">
        <v>43008</v>
      </c>
      <c r="G2251" t="s">
        <v>462</v>
      </c>
      <c r="H2251" t="s">
        <v>508</v>
      </c>
      <c r="I2251" t="s">
        <v>464</v>
      </c>
      <c r="J2251">
        <v>163176</v>
      </c>
      <c r="K2251">
        <v>59727</v>
      </c>
      <c r="L2251">
        <v>283116</v>
      </c>
      <c r="Q2251" t="s">
        <v>465</v>
      </c>
      <c r="U2251">
        <v>9</v>
      </c>
      <c r="V2251">
        <v>17</v>
      </c>
      <c r="Y2251" t="s">
        <v>65</v>
      </c>
      <c r="Z2251">
        <v>345</v>
      </c>
      <c r="AA2251" t="s">
        <v>279</v>
      </c>
      <c r="AB2251" t="s">
        <v>21</v>
      </c>
      <c r="AC2251">
        <v>318</v>
      </c>
    </row>
    <row r="2252" spans="1:29" x14ac:dyDescent="0.25">
      <c r="A2252">
        <v>345</v>
      </c>
      <c r="B2252">
        <v>345101</v>
      </c>
      <c r="C2252">
        <v>6540</v>
      </c>
      <c r="D2252" t="str">
        <f>VLOOKUP(C2252,'Schedule 3'!A:M,13,FALSE)</f>
        <v>Operational/Non-Service Expenses</v>
      </c>
      <c r="E2252">
        <v>10.89</v>
      </c>
      <c r="F2252" s="1">
        <v>43008</v>
      </c>
      <c r="G2252" t="s">
        <v>462</v>
      </c>
      <c r="H2252" t="s">
        <v>535</v>
      </c>
      <c r="I2252" t="s">
        <v>464</v>
      </c>
      <c r="J2252">
        <v>2000528</v>
      </c>
      <c r="K2252">
        <v>59727</v>
      </c>
      <c r="L2252">
        <v>283116</v>
      </c>
      <c r="Q2252" t="s">
        <v>465</v>
      </c>
      <c r="U2252">
        <v>9</v>
      </c>
      <c r="V2252">
        <v>17</v>
      </c>
      <c r="Y2252" t="s">
        <v>65</v>
      </c>
      <c r="Z2252">
        <v>345</v>
      </c>
      <c r="AA2252" t="s">
        <v>279</v>
      </c>
      <c r="AB2252" t="s">
        <v>21</v>
      </c>
      <c r="AC2252">
        <v>320</v>
      </c>
    </row>
    <row r="2253" spans="1:29" x14ac:dyDescent="0.25">
      <c r="A2253">
        <v>345</v>
      </c>
      <c r="B2253">
        <v>345102</v>
      </c>
      <c r="C2253">
        <v>6540</v>
      </c>
      <c r="D2253" t="str">
        <f>VLOOKUP(C2253,'Schedule 3'!A:M,13,FALSE)</f>
        <v>Operational/Non-Service Expenses</v>
      </c>
      <c r="E2253">
        <v>21.5</v>
      </c>
      <c r="F2253" s="1">
        <v>43008</v>
      </c>
      <c r="G2253" t="s">
        <v>462</v>
      </c>
      <c r="H2253" t="s">
        <v>536</v>
      </c>
      <c r="I2253" t="s">
        <v>464</v>
      </c>
      <c r="J2253">
        <v>2000556</v>
      </c>
      <c r="K2253">
        <v>59727</v>
      </c>
      <c r="L2253">
        <v>283116</v>
      </c>
      <c r="Q2253" t="s">
        <v>465</v>
      </c>
      <c r="U2253">
        <v>9</v>
      </c>
      <c r="V2253">
        <v>17</v>
      </c>
      <c r="Y2253" t="s">
        <v>65</v>
      </c>
      <c r="Z2253">
        <v>345</v>
      </c>
      <c r="AA2253" t="s">
        <v>279</v>
      </c>
      <c r="AB2253" t="s">
        <v>21</v>
      </c>
      <c r="AC2253">
        <v>322</v>
      </c>
    </row>
    <row r="2254" spans="1:29" x14ac:dyDescent="0.25">
      <c r="A2254">
        <v>345</v>
      </c>
      <c r="B2254">
        <v>345101</v>
      </c>
      <c r="C2254">
        <v>6540</v>
      </c>
      <c r="D2254" t="str">
        <f>VLOOKUP(C2254,'Schedule 3'!A:M,13,FALSE)</f>
        <v>Operational/Non-Service Expenses</v>
      </c>
      <c r="E2254">
        <v>1.69</v>
      </c>
      <c r="F2254" s="1">
        <v>43008</v>
      </c>
      <c r="G2254" t="s">
        <v>462</v>
      </c>
      <c r="H2254" t="s">
        <v>535</v>
      </c>
      <c r="I2254" t="s">
        <v>464</v>
      </c>
      <c r="J2254">
        <v>2000603</v>
      </c>
      <c r="K2254">
        <v>59727</v>
      </c>
      <c r="L2254">
        <v>283116</v>
      </c>
      <c r="Q2254" t="s">
        <v>465</v>
      </c>
      <c r="U2254">
        <v>9</v>
      </c>
      <c r="V2254">
        <v>17</v>
      </c>
      <c r="Y2254" t="s">
        <v>65</v>
      </c>
      <c r="Z2254">
        <v>345</v>
      </c>
      <c r="AA2254" t="s">
        <v>279</v>
      </c>
      <c r="AB2254" t="s">
        <v>21</v>
      </c>
      <c r="AC2254">
        <v>324</v>
      </c>
    </row>
    <row r="2255" spans="1:29" x14ac:dyDescent="0.25">
      <c r="A2255">
        <v>345</v>
      </c>
      <c r="B2255">
        <v>345100</v>
      </c>
      <c r="C2255">
        <v>6545</v>
      </c>
      <c r="D2255" t="str">
        <f>VLOOKUP(C2255,'Schedule 3'!A:M,13,FALSE)</f>
        <v>Operational/Non-Service Expenses</v>
      </c>
      <c r="E2255">
        <v>37.54</v>
      </c>
      <c r="F2255" s="1">
        <v>43008</v>
      </c>
      <c r="G2255" t="s">
        <v>462</v>
      </c>
      <c r="H2255" t="s">
        <v>537</v>
      </c>
      <c r="I2255" t="s">
        <v>464</v>
      </c>
      <c r="J2255">
        <v>93262</v>
      </c>
      <c r="K2255">
        <v>59727</v>
      </c>
      <c r="L2255">
        <v>283116</v>
      </c>
      <c r="Q2255" t="s">
        <v>465</v>
      </c>
      <c r="U2255">
        <v>9</v>
      </c>
      <c r="V2255">
        <v>17</v>
      </c>
      <c r="Y2255" t="s">
        <v>65</v>
      </c>
      <c r="Z2255">
        <v>345</v>
      </c>
      <c r="AA2255" t="s">
        <v>279</v>
      </c>
      <c r="AB2255" t="s">
        <v>21</v>
      </c>
      <c r="AC2255">
        <v>326</v>
      </c>
    </row>
    <row r="2256" spans="1:29" x14ac:dyDescent="0.25">
      <c r="A2256">
        <v>345</v>
      </c>
      <c r="B2256">
        <v>345101</v>
      </c>
      <c r="C2256">
        <v>6545</v>
      </c>
      <c r="D2256" t="str">
        <f>VLOOKUP(C2256,'Schedule 3'!A:M,13,FALSE)</f>
        <v>Operational/Non-Service Expenses</v>
      </c>
      <c r="E2256">
        <v>90.67</v>
      </c>
      <c r="F2256" s="1">
        <v>43008</v>
      </c>
      <c r="G2256" t="s">
        <v>462</v>
      </c>
      <c r="H2256" t="s">
        <v>537</v>
      </c>
      <c r="I2256" t="s">
        <v>464</v>
      </c>
      <c r="J2256">
        <v>93263</v>
      </c>
      <c r="K2256">
        <v>59727</v>
      </c>
      <c r="L2256">
        <v>283116</v>
      </c>
      <c r="Q2256" t="s">
        <v>465</v>
      </c>
      <c r="U2256">
        <v>9</v>
      </c>
      <c r="V2256">
        <v>17</v>
      </c>
      <c r="Y2256" t="s">
        <v>65</v>
      </c>
      <c r="Z2256">
        <v>345</v>
      </c>
      <c r="AA2256" t="s">
        <v>279</v>
      </c>
      <c r="AB2256" t="s">
        <v>21</v>
      </c>
      <c r="AC2256">
        <v>328</v>
      </c>
    </row>
    <row r="2257" spans="1:29" x14ac:dyDescent="0.25">
      <c r="A2257">
        <v>345</v>
      </c>
      <c r="B2257">
        <v>345102</v>
      </c>
      <c r="C2257">
        <v>6545</v>
      </c>
      <c r="D2257" t="str">
        <f>VLOOKUP(C2257,'Schedule 3'!A:M,13,FALSE)</f>
        <v>Operational/Non-Service Expenses</v>
      </c>
      <c r="E2257">
        <v>345.34</v>
      </c>
      <c r="F2257" s="1">
        <v>43008</v>
      </c>
      <c r="G2257" t="s">
        <v>462</v>
      </c>
      <c r="H2257" t="s">
        <v>537</v>
      </c>
      <c r="I2257" t="s">
        <v>464</v>
      </c>
      <c r="J2257">
        <v>93264</v>
      </c>
      <c r="K2257">
        <v>59727</v>
      </c>
      <c r="L2257">
        <v>283116</v>
      </c>
      <c r="Q2257" t="s">
        <v>465</v>
      </c>
      <c r="U2257">
        <v>9</v>
      </c>
      <c r="V2257">
        <v>17</v>
      </c>
      <c r="Y2257" t="s">
        <v>65</v>
      </c>
      <c r="Z2257">
        <v>345</v>
      </c>
      <c r="AA2257" t="s">
        <v>279</v>
      </c>
      <c r="AB2257" t="s">
        <v>21</v>
      </c>
      <c r="AC2257">
        <v>330</v>
      </c>
    </row>
    <row r="2258" spans="1:29" x14ac:dyDescent="0.25">
      <c r="A2258">
        <v>345</v>
      </c>
      <c r="B2258">
        <v>345101</v>
      </c>
      <c r="C2258">
        <v>6545</v>
      </c>
      <c r="D2258" t="str">
        <f>VLOOKUP(C2258,'Schedule 3'!A:M,13,FALSE)</f>
        <v>Operational/Non-Service Expenses</v>
      </c>
      <c r="E2258">
        <v>31.55</v>
      </c>
      <c r="F2258" s="1">
        <v>43008</v>
      </c>
      <c r="G2258" t="s">
        <v>462</v>
      </c>
      <c r="H2258" t="s">
        <v>463</v>
      </c>
      <c r="I2258" t="s">
        <v>464</v>
      </c>
      <c r="J2258">
        <v>108599</v>
      </c>
      <c r="K2258">
        <v>59727</v>
      </c>
      <c r="L2258">
        <v>283116</v>
      </c>
      <c r="Q2258" t="s">
        <v>465</v>
      </c>
      <c r="U2258">
        <v>9</v>
      </c>
      <c r="V2258">
        <v>17</v>
      </c>
      <c r="Y2258" t="s">
        <v>65</v>
      </c>
      <c r="Z2258">
        <v>345</v>
      </c>
      <c r="AA2258" t="s">
        <v>279</v>
      </c>
      <c r="AB2258" t="s">
        <v>21</v>
      </c>
      <c r="AC2258">
        <v>332</v>
      </c>
    </row>
    <row r="2259" spans="1:29" x14ac:dyDescent="0.25">
      <c r="A2259">
        <v>345</v>
      </c>
      <c r="B2259">
        <v>345102</v>
      </c>
      <c r="C2259">
        <v>6545</v>
      </c>
      <c r="D2259" t="str">
        <f>VLOOKUP(C2259,'Schedule 3'!A:M,13,FALSE)</f>
        <v>Operational/Non-Service Expenses</v>
      </c>
      <c r="E2259">
        <v>302.98</v>
      </c>
      <c r="F2259" s="1">
        <v>43008</v>
      </c>
      <c r="G2259" t="s">
        <v>462</v>
      </c>
      <c r="H2259" t="s">
        <v>463</v>
      </c>
      <c r="I2259" t="s">
        <v>464</v>
      </c>
      <c r="J2259">
        <v>108619</v>
      </c>
      <c r="K2259">
        <v>59727</v>
      </c>
      <c r="L2259">
        <v>283116</v>
      </c>
      <c r="Q2259" t="s">
        <v>465</v>
      </c>
      <c r="U2259">
        <v>9</v>
      </c>
      <c r="V2259">
        <v>17</v>
      </c>
      <c r="Y2259" t="s">
        <v>65</v>
      </c>
      <c r="Z2259">
        <v>345</v>
      </c>
      <c r="AA2259" t="s">
        <v>279</v>
      </c>
      <c r="AB2259" t="s">
        <v>21</v>
      </c>
      <c r="AC2259">
        <v>334</v>
      </c>
    </row>
    <row r="2260" spans="1:29" x14ac:dyDescent="0.25">
      <c r="A2260">
        <v>345</v>
      </c>
      <c r="B2260">
        <v>345101</v>
      </c>
      <c r="C2260">
        <v>6545</v>
      </c>
      <c r="D2260" t="str">
        <f>VLOOKUP(C2260,'Schedule 3'!A:M,13,FALSE)</f>
        <v>Operational/Non-Service Expenses</v>
      </c>
      <c r="E2260">
        <v>0.41</v>
      </c>
      <c r="F2260" s="1">
        <v>43008</v>
      </c>
      <c r="G2260" t="s">
        <v>462</v>
      </c>
      <c r="H2260" t="s">
        <v>492</v>
      </c>
      <c r="I2260" t="s">
        <v>464</v>
      </c>
      <c r="J2260">
        <v>163106</v>
      </c>
      <c r="K2260">
        <v>59727</v>
      </c>
      <c r="L2260">
        <v>283116</v>
      </c>
      <c r="Q2260" t="s">
        <v>465</v>
      </c>
      <c r="U2260">
        <v>9</v>
      </c>
      <c r="V2260">
        <v>17</v>
      </c>
      <c r="Y2260" t="s">
        <v>65</v>
      </c>
      <c r="Z2260">
        <v>345</v>
      </c>
      <c r="AA2260" t="s">
        <v>279</v>
      </c>
      <c r="AB2260" t="s">
        <v>21</v>
      </c>
      <c r="AC2260">
        <v>336</v>
      </c>
    </row>
    <row r="2261" spans="1:29" x14ac:dyDescent="0.25">
      <c r="A2261">
        <v>345</v>
      </c>
      <c r="B2261">
        <v>345101</v>
      </c>
      <c r="C2261">
        <v>6545</v>
      </c>
      <c r="D2261" t="str">
        <f>VLOOKUP(C2261,'Schedule 3'!A:M,13,FALSE)</f>
        <v>Operational/Non-Service Expenses</v>
      </c>
      <c r="E2261">
        <v>0.52</v>
      </c>
      <c r="F2261" s="1">
        <v>43008</v>
      </c>
      <c r="G2261" t="s">
        <v>462</v>
      </c>
      <c r="H2261" t="s">
        <v>479</v>
      </c>
      <c r="I2261" t="s">
        <v>464</v>
      </c>
      <c r="J2261">
        <v>163107</v>
      </c>
      <c r="K2261">
        <v>59727</v>
      </c>
      <c r="L2261">
        <v>283116</v>
      </c>
      <c r="Q2261" t="s">
        <v>465</v>
      </c>
      <c r="U2261">
        <v>9</v>
      </c>
      <c r="V2261">
        <v>17</v>
      </c>
      <c r="Y2261" t="s">
        <v>65</v>
      </c>
      <c r="Z2261">
        <v>345</v>
      </c>
      <c r="AA2261" t="s">
        <v>279</v>
      </c>
      <c r="AB2261" t="s">
        <v>21</v>
      </c>
      <c r="AC2261">
        <v>338</v>
      </c>
    </row>
    <row r="2262" spans="1:29" x14ac:dyDescent="0.25">
      <c r="A2262">
        <v>345</v>
      </c>
      <c r="B2262">
        <v>345101</v>
      </c>
      <c r="C2262">
        <v>6545</v>
      </c>
      <c r="D2262" t="str">
        <f>VLOOKUP(C2262,'Schedule 3'!A:M,13,FALSE)</f>
        <v>Operational/Non-Service Expenses</v>
      </c>
      <c r="E2262">
        <v>4.1900000000000004</v>
      </c>
      <c r="F2262" s="1">
        <v>43008</v>
      </c>
      <c r="G2262" t="s">
        <v>462</v>
      </c>
      <c r="H2262" t="s">
        <v>480</v>
      </c>
      <c r="I2262" t="s">
        <v>464</v>
      </c>
      <c r="J2262">
        <v>163108</v>
      </c>
      <c r="K2262">
        <v>59727</v>
      </c>
      <c r="L2262">
        <v>283116</v>
      </c>
      <c r="Q2262" t="s">
        <v>465</v>
      </c>
      <c r="U2262">
        <v>9</v>
      </c>
      <c r="V2262">
        <v>17</v>
      </c>
      <c r="Y2262" t="s">
        <v>65</v>
      </c>
      <c r="Z2262">
        <v>345</v>
      </c>
      <c r="AA2262" t="s">
        <v>279</v>
      </c>
      <c r="AB2262" t="s">
        <v>21</v>
      </c>
      <c r="AC2262">
        <v>340</v>
      </c>
    </row>
    <row r="2263" spans="1:29" x14ac:dyDescent="0.25">
      <c r="A2263">
        <v>345</v>
      </c>
      <c r="B2263">
        <v>345102</v>
      </c>
      <c r="C2263">
        <v>6545</v>
      </c>
      <c r="D2263" t="str">
        <f>VLOOKUP(C2263,'Schedule 3'!A:M,13,FALSE)</f>
        <v>Operational/Non-Service Expenses</v>
      </c>
      <c r="E2263">
        <v>0.35</v>
      </c>
      <c r="F2263" s="1">
        <v>43008</v>
      </c>
      <c r="G2263" t="s">
        <v>462</v>
      </c>
      <c r="H2263" t="s">
        <v>478</v>
      </c>
      <c r="I2263" t="s">
        <v>464</v>
      </c>
      <c r="J2263">
        <v>163177</v>
      </c>
      <c r="K2263">
        <v>59727</v>
      </c>
      <c r="L2263">
        <v>283116</v>
      </c>
      <c r="Q2263" t="s">
        <v>465</v>
      </c>
      <c r="U2263">
        <v>9</v>
      </c>
      <c r="V2263">
        <v>17</v>
      </c>
      <c r="Y2263" t="s">
        <v>65</v>
      </c>
      <c r="Z2263">
        <v>345</v>
      </c>
      <c r="AA2263" t="s">
        <v>279</v>
      </c>
      <c r="AB2263" t="s">
        <v>21</v>
      </c>
      <c r="AC2263">
        <v>342</v>
      </c>
    </row>
    <row r="2264" spans="1:29" x14ac:dyDescent="0.25">
      <c r="A2264">
        <v>345</v>
      </c>
      <c r="B2264">
        <v>345102</v>
      </c>
      <c r="C2264">
        <v>6545</v>
      </c>
      <c r="D2264" t="str">
        <f>VLOOKUP(C2264,'Schedule 3'!A:M,13,FALSE)</f>
        <v>Operational/Non-Service Expenses</v>
      </c>
      <c r="E2264">
        <v>0.57999999999999996</v>
      </c>
      <c r="F2264" s="1">
        <v>43008</v>
      </c>
      <c r="G2264" t="s">
        <v>462</v>
      </c>
      <c r="H2264" t="s">
        <v>500</v>
      </c>
      <c r="I2264" t="s">
        <v>464</v>
      </c>
      <c r="J2264">
        <v>163178</v>
      </c>
      <c r="K2264">
        <v>59727</v>
      </c>
      <c r="L2264">
        <v>283116</v>
      </c>
      <c r="Q2264" t="s">
        <v>465</v>
      </c>
      <c r="U2264">
        <v>9</v>
      </c>
      <c r="V2264">
        <v>17</v>
      </c>
      <c r="Y2264" t="s">
        <v>65</v>
      </c>
      <c r="Z2264">
        <v>345</v>
      </c>
      <c r="AA2264" t="s">
        <v>279</v>
      </c>
      <c r="AB2264" t="s">
        <v>21</v>
      </c>
      <c r="AC2264">
        <v>344</v>
      </c>
    </row>
    <row r="2265" spans="1:29" x14ac:dyDescent="0.25">
      <c r="A2265">
        <v>345</v>
      </c>
      <c r="B2265">
        <v>345102</v>
      </c>
      <c r="C2265">
        <v>6545</v>
      </c>
      <c r="D2265" t="str">
        <f>VLOOKUP(C2265,'Schedule 3'!A:M,13,FALSE)</f>
        <v>Operational/Non-Service Expenses</v>
      </c>
      <c r="E2265">
        <v>2.21</v>
      </c>
      <c r="F2265" s="1">
        <v>43008</v>
      </c>
      <c r="G2265" t="s">
        <v>462</v>
      </c>
      <c r="H2265" t="s">
        <v>480</v>
      </c>
      <c r="I2265" t="s">
        <v>464</v>
      </c>
      <c r="J2265">
        <v>163179</v>
      </c>
      <c r="K2265">
        <v>59727</v>
      </c>
      <c r="L2265">
        <v>283116</v>
      </c>
      <c r="Q2265" t="s">
        <v>465</v>
      </c>
      <c r="U2265">
        <v>9</v>
      </c>
      <c r="V2265">
        <v>17</v>
      </c>
      <c r="Y2265" t="s">
        <v>65</v>
      </c>
      <c r="Z2265">
        <v>345</v>
      </c>
      <c r="AA2265" t="s">
        <v>279</v>
      </c>
      <c r="AB2265" t="s">
        <v>21</v>
      </c>
      <c r="AC2265">
        <v>346</v>
      </c>
    </row>
    <row r="2266" spans="1:29" x14ac:dyDescent="0.25">
      <c r="A2266">
        <v>345</v>
      </c>
      <c r="B2266">
        <v>345102</v>
      </c>
      <c r="C2266">
        <v>6545</v>
      </c>
      <c r="D2266" t="str">
        <f>VLOOKUP(C2266,'Schedule 3'!A:M,13,FALSE)</f>
        <v>Operational/Non-Service Expenses</v>
      </c>
      <c r="E2266">
        <v>3.31</v>
      </c>
      <c r="F2266" s="1">
        <v>43008</v>
      </c>
      <c r="G2266" t="s">
        <v>462</v>
      </c>
      <c r="H2266" t="s">
        <v>492</v>
      </c>
      <c r="I2266" t="s">
        <v>464</v>
      </c>
      <c r="J2266">
        <v>163180</v>
      </c>
      <c r="K2266">
        <v>59727</v>
      </c>
      <c r="L2266">
        <v>283116</v>
      </c>
      <c r="Q2266" t="s">
        <v>465</v>
      </c>
      <c r="U2266">
        <v>9</v>
      </c>
      <c r="V2266">
        <v>17</v>
      </c>
      <c r="Y2266" t="s">
        <v>65</v>
      </c>
      <c r="Z2266">
        <v>345</v>
      </c>
      <c r="AA2266" t="s">
        <v>279</v>
      </c>
      <c r="AB2266" t="s">
        <v>21</v>
      </c>
      <c r="AC2266">
        <v>348</v>
      </c>
    </row>
    <row r="2267" spans="1:29" x14ac:dyDescent="0.25">
      <c r="A2267">
        <v>345</v>
      </c>
      <c r="B2267">
        <v>345102</v>
      </c>
      <c r="C2267">
        <v>6545</v>
      </c>
      <c r="D2267" t="str">
        <f>VLOOKUP(C2267,'Schedule 3'!A:M,13,FALSE)</f>
        <v>Operational/Non-Service Expenses</v>
      </c>
      <c r="E2267">
        <v>4.55</v>
      </c>
      <c r="F2267" s="1">
        <v>43008</v>
      </c>
      <c r="G2267" t="s">
        <v>462</v>
      </c>
      <c r="H2267" t="s">
        <v>479</v>
      </c>
      <c r="I2267" t="s">
        <v>464</v>
      </c>
      <c r="J2267">
        <v>163181</v>
      </c>
      <c r="K2267">
        <v>59727</v>
      </c>
      <c r="L2267">
        <v>283116</v>
      </c>
      <c r="Q2267" t="s">
        <v>465</v>
      </c>
      <c r="U2267">
        <v>9</v>
      </c>
      <c r="V2267">
        <v>17</v>
      </c>
      <c r="Y2267" t="s">
        <v>65</v>
      </c>
      <c r="Z2267">
        <v>345</v>
      </c>
      <c r="AA2267" t="s">
        <v>279</v>
      </c>
      <c r="AB2267" t="s">
        <v>21</v>
      </c>
      <c r="AC2267">
        <v>350</v>
      </c>
    </row>
    <row r="2268" spans="1:29" x14ac:dyDescent="0.25">
      <c r="A2268">
        <v>345</v>
      </c>
      <c r="B2268">
        <v>345102</v>
      </c>
      <c r="C2268">
        <v>6545</v>
      </c>
      <c r="D2268" t="str">
        <f>VLOOKUP(C2268,'Schedule 3'!A:M,13,FALSE)</f>
        <v>Operational/Non-Service Expenses</v>
      </c>
      <c r="E2268">
        <v>66.19</v>
      </c>
      <c r="F2268" s="1">
        <v>43008</v>
      </c>
      <c r="G2268" t="s">
        <v>462</v>
      </c>
      <c r="H2268" t="s">
        <v>538</v>
      </c>
      <c r="I2268" t="s">
        <v>464</v>
      </c>
      <c r="J2268">
        <v>2003110</v>
      </c>
      <c r="K2268">
        <v>59727</v>
      </c>
      <c r="L2268">
        <v>283116</v>
      </c>
      <c r="Q2268" t="s">
        <v>465</v>
      </c>
      <c r="U2268">
        <v>9</v>
      </c>
      <c r="V2268">
        <v>17</v>
      </c>
      <c r="Y2268" t="s">
        <v>65</v>
      </c>
      <c r="Z2268">
        <v>345</v>
      </c>
      <c r="AA2268" t="s">
        <v>279</v>
      </c>
      <c r="AB2268" t="s">
        <v>21</v>
      </c>
      <c r="AC2268">
        <v>352</v>
      </c>
    </row>
    <row r="2269" spans="1:29" x14ac:dyDescent="0.25">
      <c r="A2269">
        <v>345</v>
      </c>
      <c r="B2269">
        <v>345102</v>
      </c>
      <c r="C2269">
        <v>6545</v>
      </c>
      <c r="D2269" t="str">
        <f>VLOOKUP(C2269,'Schedule 3'!A:M,13,FALSE)</f>
        <v>Operational/Non-Service Expenses</v>
      </c>
      <c r="E2269">
        <v>69.67</v>
      </c>
      <c r="F2269" s="1">
        <v>43008</v>
      </c>
      <c r="G2269" t="s">
        <v>462</v>
      </c>
      <c r="H2269" t="s">
        <v>539</v>
      </c>
      <c r="I2269" t="s">
        <v>464</v>
      </c>
      <c r="J2269">
        <v>2003111</v>
      </c>
      <c r="K2269">
        <v>59727</v>
      </c>
      <c r="L2269">
        <v>283116</v>
      </c>
      <c r="Q2269" t="s">
        <v>465</v>
      </c>
      <c r="U2269">
        <v>9</v>
      </c>
      <c r="V2269">
        <v>17</v>
      </c>
      <c r="Y2269" t="s">
        <v>65</v>
      </c>
      <c r="Z2269">
        <v>345</v>
      </c>
      <c r="AA2269" t="s">
        <v>279</v>
      </c>
      <c r="AB2269" t="s">
        <v>21</v>
      </c>
      <c r="AC2269">
        <v>354</v>
      </c>
    </row>
    <row r="2270" spans="1:29" x14ac:dyDescent="0.25">
      <c r="A2270">
        <v>345</v>
      </c>
      <c r="B2270">
        <v>345101</v>
      </c>
      <c r="C2270">
        <v>6545</v>
      </c>
      <c r="D2270" t="str">
        <f>VLOOKUP(C2270,'Schedule 3'!A:M,13,FALSE)</f>
        <v>Operational/Non-Service Expenses</v>
      </c>
      <c r="E2270">
        <v>178.2</v>
      </c>
      <c r="F2270" s="1">
        <v>43008</v>
      </c>
      <c r="G2270" t="s">
        <v>462</v>
      </c>
      <c r="H2270" t="s">
        <v>540</v>
      </c>
      <c r="I2270" t="s">
        <v>464</v>
      </c>
      <c r="J2270">
        <v>5000320</v>
      </c>
      <c r="K2270">
        <v>59727</v>
      </c>
      <c r="L2270">
        <v>283116</v>
      </c>
      <c r="Q2270" t="s">
        <v>465</v>
      </c>
      <c r="U2270">
        <v>9</v>
      </c>
      <c r="V2270">
        <v>17</v>
      </c>
      <c r="Y2270" t="s">
        <v>65</v>
      </c>
      <c r="Z2270">
        <v>345</v>
      </c>
      <c r="AA2270" t="s">
        <v>279</v>
      </c>
      <c r="AB2270" t="s">
        <v>21</v>
      </c>
      <c r="AC2270">
        <v>356</v>
      </c>
    </row>
    <row r="2271" spans="1:29" x14ac:dyDescent="0.25">
      <c r="A2271">
        <v>345</v>
      </c>
      <c r="B2271">
        <v>345102</v>
      </c>
      <c r="C2271">
        <v>6550</v>
      </c>
      <c r="D2271" t="str">
        <f>VLOOKUP(C2271,'Schedule 3'!A:M,13,FALSE)</f>
        <v>Operational/Non-Service Expenses</v>
      </c>
      <c r="E2271">
        <v>10.96</v>
      </c>
      <c r="F2271" s="1">
        <v>43008</v>
      </c>
      <c r="G2271" t="s">
        <v>462</v>
      </c>
      <c r="H2271" t="s">
        <v>541</v>
      </c>
      <c r="I2271" t="s">
        <v>464</v>
      </c>
      <c r="J2271">
        <v>20067</v>
      </c>
      <c r="K2271">
        <v>59727</v>
      </c>
      <c r="L2271">
        <v>283116</v>
      </c>
      <c r="Q2271" t="s">
        <v>465</v>
      </c>
      <c r="U2271">
        <v>9</v>
      </c>
      <c r="V2271">
        <v>17</v>
      </c>
      <c r="Y2271" t="s">
        <v>65</v>
      </c>
      <c r="Z2271">
        <v>345</v>
      </c>
      <c r="AA2271" t="s">
        <v>279</v>
      </c>
      <c r="AB2271" t="s">
        <v>21</v>
      </c>
      <c r="AC2271">
        <v>358</v>
      </c>
    </row>
    <row r="2272" spans="1:29" x14ac:dyDescent="0.25">
      <c r="A2272">
        <v>345</v>
      </c>
      <c r="B2272">
        <v>345102</v>
      </c>
      <c r="C2272">
        <v>6550</v>
      </c>
      <c r="D2272" t="str">
        <f>VLOOKUP(C2272,'Schedule 3'!A:M,13,FALSE)</f>
        <v>Operational/Non-Service Expenses</v>
      </c>
      <c r="E2272">
        <v>0.54</v>
      </c>
      <c r="F2272" s="1">
        <v>43008</v>
      </c>
      <c r="G2272" t="s">
        <v>462</v>
      </c>
      <c r="H2272" t="s">
        <v>542</v>
      </c>
      <c r="I2272" t="s">
        <v>464</v>
      </c>
      <c r="J2272">
        <v>20122</v>
      </c>
      <c r="K2272">
        <v>59727</v>
      </c>
      <c r="L2272">
        <v>283116</v>
      </c>
      <c r="Q2272" t="s">
        <v>465</v>
      </c>
      <c r="U2272">
        <v>9</v>
      </c>
      <c r="V2272">
        <v>17</v>
      </c>
      <c r="Y2272" t="s">
        <v>65</v>
      </c>
      <c r="Z2272">
        <v>345</v>
      </c>
      <c r="AA2272" t="s">
        <v>279</v>
      </c>
      <c r="AB2272" t="s">
        <v>21</v>
      </c>
      <c r="AC2272">
        <v>360</v>
      </c>
    </row>
    <row r="2273" spans="1:29" x14ac:dyDescent="0.25">
      <c r="A2273">
        <v>345</v>
      </c>
      <c r="B2273">
        <v>345101</v>
      </c>
      <c r="C2273">
        <v>6550</v>
      </c>
      <c r="D2273" t="str">
        <f>VLOOKUP(C2273,'Schedule 3'!A:M,13,FALSE)</f>
        <v>Operational/Non-Service Expenses</v>
      </c>
      <c r="E2273">
        <v>2.59</v>
      </c>
      <c r="F2273" s="1">
        <v>43008</v>
      </c>
      <c r="G2273" t="s">
        <v>462</v>
      </c>
      <c r="H2273" t="s">
        <v>543</v>
      </c>
      <c r="I2273" t="s">
        <v>464</v>
      </c>
      <c r="J2273">
        <v>20142</v>
      </c>
      <c r="K2273">
        <v>59727</v>
      </c>
      <c r="L2273">
        <v>283116</v>
      </c>
      <c r="Q2273" t="s">
        <v>465</v>
      </c>
      <c r="U2273">
        <v>9</v>
      </c>
      <c r="V2273">
        <v>17</v>
      </c>
      <c r="Y2273" t="s">
        <v>65</v>
      </c>
      <c r="Z2273">
        <v>345</v>
      </c>
      <c r="AA2273" t="s">
        <v>279</v>
      </c>
      <c r="AB2273" t="s">
        <v>21</v>
      </c>
      <c r="AC2273">
        <v>362</v>
      </c>
    </row>
    <row r="2274" spans="1:29" x14ac:dyDescent="0.25">
      <c r="A2274">
        <v>345</v>
      </c>
      <c r="B2274">
        <v>345101</v>
      </c>
      <c r="C2274">
        <v>6550</v>
      </c>
      <c r="D2274" t="str">
        <f>VLOOKUP(C2274,'Schedule 3'!A:M,13,FALSE)</f>
        <v>Operational/Non-Service Expenses</v>
      </c>
      <c r="E2274">
        <v>0.28999999999999998</v>
      </c>
      <c r="F2274" s="1">
        <v>43008</v>
      </c>
      <c r="G2274" t="s">
        <v>462</v>
      </c>
      <c r="H2274" t="s">
        <v>544</v>
      </c>
      <c r="I2274" t="s">
        <v>464</v>
      </c>
      <c r="J2274">
        <v>20218</v>
      </c>
      <c r="K2274">
        <v>59727</v>
      </c>
      <c r="L2274">
        <v>283116</v>
      </c>
      <c r="Q2274" t="s">
        <v>465</v>
      </c>
      <c r="U2274">
        <v>9</v>
      </c>
      <c r="V2274">
        <v>17</v>
      </c>
      <c r="Y2274" t="s">
        <v>65</v>
      </c>
      <c r="Z2274">
        <v>345</v>
      </c>
      <c r="AA2274" t="s">
        <v>279</v>
      </c>
      <c r="AB2274" t="s">
        <v>21</v>
      </c>
      <c r="AC2274">
        <v>364</v>
      </c>
    </row>
    <row r="2275" spans="1:29" x14ac:dyDescent="0.25">
      <c r="A2275">
        <v>345</v>
      </c>
      <c r="B2275">
        <v>345102</v>
      </c>
      <c r="C2275">
        <v>6550</v>
      </c>
      <c r="D2275" t="str">
        <f>VLOOKUP(C2275,'Schedule 3'!A:M,13,FALSE)</f>
        <v>Operational/Non-Service Expenses</v>
      </c>
      <c r="E2275">
        <v>54.66</v>
      </c>
      <c r="F2275" s="1">
        <v>43008</v>
      </c>
      <c r="G2275" t="s">
        <v>462</v>
      </c>
      <c r="H2275" t="s">
        <v>545</v>
      </c>
      <c r="I2275" t="s">
        <v>464</v>
      </c>
      <c r="J2275">
        <v>98150</v>
      </c>
      <c r="K2275">
        <v>59727</v>
      </c>
      <c r="L2275">
        <v>283116</v>
      </c>
      <c r="Q2275" t="s">
        <v>465</v>
      </c>
      <c r="U2275">
        <v>9</v>
      </c>
      <c r="V2275">
        <v>17</v>
      </c>
      <c r="Y2275" t="s">
        <v>65</v>
      </c>
      <c r="Z2275">
        <v>345</v>
      </c>
      <c r="AA2275" t="s">
        <v>279</v>
      </c>
      <c r="AB2275" t="s">
        <v>21</v>
      </c>
      <c r="AC2275">
        <v>366</v>
      </c>
    </row>
    <row r="2276" spans="1:29" x14ac:dyDescent="0.25">
      <c r="A2276">
        <v>345</v>
      </c>
      <c r="B2276">
        <v>345101</v>
      </c>
      <c r="C2276">
        <v>6550</v>
      </c>
      <c r="D2276" t="str">
        <f>VLOOKUP(C2276,'Schedule 3'!A:M,13,FALSE)</f>
        <v>Operational/Non-Service Expenses</v>
      </c>
      <c r="E2276">
        <v>1.88</v>
      </c>
      <c r="F2276" s="1">
        <v>43008</v>
      </c>
      <c r="G2276" t="s">
        <v>462</v>
      </c>
      <c r="H2276" t="s">
        <v>545</v>
      </c>
      <c r="I2276" t="s">
        <v>464</v>
      </c>
      <c r="J2276">
        <v>98198</v>
      </c>
      <c r="K2276">
        <v>59727</v>
      </c>
      <c r="L2276">
        <v>283116</v>
      </c>
      <c r="Q2276" t="s">
        <v>465</v>
      </c>
      <c r="U2276">
        <v>9</v>
      </c>
      <c r="V2276">
        <v>17</v>
      </c>
      <c r="Y2276" t="s">
        <v>65</v>
      </c>
      <c r="Z2276">
        <v>345</v>
      </c>
      <c r="AA2276" t="s">
        <v>279</v>
      </c>
      <c r="AB2276" t="s">
        <v>21</v>
      </c>
      <c r="AC2276">
        <v>368</v>
      </c>
    </row>
    <row r="2277" spans="1:29" x14ac:dyDescent="0.25">
      <c r="A2277">
        <v>345</v>
      </c>
      <c r="B2277">
        <v>345101</v>
      </c>
      <c r="C2277">
        <v>6550</v>
      </c>
      <c r="D2277" t="str">
        <f>VLOOKUP(C2277,'Schedule 3'!A:M,13,FALSE)</f>
        <v>Operational/Non-Service Expenses</v>
      </c>
      <c r="E2277">
        <v>-40.1</v>
      </c>
      <c r="F2277" s="1">
        <v>43008</v>
      </c>
      <c r="G2277" t="s">
        <v>462</v>
      </c>
      <c r="H2277" t="s">
        <v>463</v>
      </c>
      <c r="I2277" t="s">
        <v>464</v>
      </c>
      <c r="J2277">
        <v>108600</v>
      </c>
      <c r="K2277">
        <v>59727</v>
      </c>
      <c r="L2277">
        <v>283116</v>
      </c>
      <c r="Q2277" t="s">
        <v>465</v>
      </c>
      <c r="U2277">
        <v>9</v>
      </c>
      <c r="V2277">
        <v>17</v>
      </c>
      <c r="Y2277" t="s">
        <v>65</v>
      </c>
      <c r="Z2277">
        <v>345</v>
      </c>
      <c r="AA2277" t="s">
        <v>279</v>
      </c>
      <c r="AB2277" t="s">
        <v>21</v>
      </c>
      <c r="AC2277">
        <v>370</v>
      </c>
    </row>
    <row r="2278" spans="1:29" x14ac:dyDescent="0.25">
      <c r="A2278">
        <v>345</v>
      </c>
      <c r="B2278">
        <v>345102</v>
      </c>
      <c r="C2278">
        <v>6550</v>
      </c>
      <c r="D2278" t="str">
        <f>VLOOKUP(C2278,'Schedule 3'!A:M,13,FALSE)</f>
        <v>Operational/Non-Service Expenses</v>
      </c>
      <c r="E2278">
        <v>441.34</v>
      </c>
      <c r="F2278" s="1">
        <v>43008</v>
      </c>
      <c r="G2278" t="s">
        <v>462</v>
      </c>
      <c r="H2278" t="s">
        <v>463</v>
      </c>
      <c r="I2278" t="s">
        <v>464</v>
      </c>
      <c r="J2278">
        <v>108620</v>
      </c>
      <c r="K2278">
        <v>59727</v>
      </c>
      <c r="L2278">
        <v>283116</v>
      </c>
      <c r="Q2278" t="s">
        <v>465</v>
      </c>
      <c r="U2278">
        <v>9</v>
      </c>
      <c r="V2278">
        <v>17</v>
      </c>
      <c r="Y2278" t="s">
        <v>65</v>
      </c>
      <c r="Z2278">
        <v>345</v>
      </c>
      <c r="AA2278" t="s">
        <v>279</v>
      </c>
      <c r="AB2278" t="s">
        <v>21</v>
      </c>
      <c r="AC2278">
        <v>372</v>
      </c>
    </row>
    <row r="2279" spans="1:29" x14ac:dyDescent="0.25">
      <c r="A2279">
        <v>345</v>
      </c>
      <c r="B2279">
        <v>345101</v>
      </c>
      <c r="C2279">
        <v>6550</v>
      </c>
      <c r="D2279" t="str">
        <f>VLOOKUP(C2279,'Schedule 3'!A:M,13,FALSE)</f>
        <v>Operational/Non-Service Expenses</v>
      </c>
      <c r="E2279">
        <v>0.41</v>
      </c>
      <c r="F2279" s="1">
        <v>43008</v>
      </c>
      <c r="G2279" t="s">
        <v>462</v>
      </c>
      <c r="H2279" t="s">
        <v>479</v>
      </c>
      <c r="I2279" t="s">
        <v>464</v>
      </c>
      <c r="J2279">
        <v>163109</v>
      </c>
      <c r="K2279">
        <v>59727</v>
      </c>
      <c r="L2279">
        <v>283116</v>
      </c>
      <c r="Q2279" t="s">
        <v>465</v>
      </c>
      <c r="U2279">
        <v>9</v>
      </c>
      <c r="V2279">
        <v>17</v>
      </c>
      <c r="Y2279" t="s">
        <v>65</v>
      </c>
      <c r="Z2279">
        <v>345</v>
      </c>
      <c r="AA2279" t="s">
        <v>279</v>
      </c>
      <c r="AB2279" t="s">
        <v>21</v>
      </c>
      <c r="AC2279">
        <v>374</v>
      </c>
    </row>
    <row r="2280" spans="1:29" x14ac:dyDescent="0.25">
      <c r="A2280">
        <v>345</v>
      </c>
      <c r="B2280">
        <v>345102</v>
      </c>
      <c r="C2280">
        <v>6550</v>
      </c>
      <c r="D2280" t="str">
        <f>VLOOKUP(C2280,'Schedule 3'!A:M,13,FALSE)</f>
        <v>Operational/Non-Service Expenses</v>
      </c>
      <c r="E2280">
        <v>0.36</v>
      </c>
      <c r="F2280" s="1">
        <v>43008</v>
      </c>
      <c r="G2280" t="s">
        <v>462</v>
      </c>
      <c r="H2280" t="s">
        <v>478</v>
      </c>
      <c r="I2280" t="s">
        <v>464</v>
      </c>
      <c r="J2280">
        <v>163182</v>
      </c>
      <c r="K2280">
        <v>59727</v>
      </c>
      <c r="L2280">
        <v>283116</v>
      </c>
      <c r="Q2280" t="s">
        <v>465</v>
      </c>
      <c r="U2280">
        <v>9</v>
      </c>
      <c r="V2280">
        <v>17</v>
      </c>
      <c r="Y2280" t="s">
        <v>65</v>
      </c>
      <c r="Z2280">
        <v>345</v>
      </c>
      <c r="AA2280" t="s">
        <v>279</v>
      </c>
      <c r="AB2280" t="s">
        <v>21</v>
      </c>
      <c r="AC2280">
        <v>376</v>
      </c>
    </row>
    <row r="2281" spans="1:29" x14ac:dyDescent="0.25">
      <c r="A2281">
        <v>345</v>
      </c>
      <c r="B2281">
        <v>345101</v>
      </c>
      <c r="C2281">
        <v>6550</v>
      </c>
      <c r="D2281" t="str">
        <f>VLOOKUP(C2281,'Schedule 3'!A:M,13,FALSE)</f>
        <v>Operational/Non-Service Expenses</v>
      </c>
      <c r="E2281">
        <v>107.73</v>
      </c>
      <c r="F2281" s="1">
        <v>43008</v>
      </c>
      <c r="G2281" t="s">
        <v>462</v>
      </c>
      <c r="H2281" t="s">
        <v>546</v>
      </c>
      <c r="I2281" t="s">
        <v>464</v>
      </c>
      <c r="J2281">
        <v>2003114</v>
      </c>
      <c r="K2281">
        <v>59727</v>
      </c>
      <c r="L2281">
        <v>283116</v>
      </c>
      <c r="Q2281" t="s">
        <v>465</v>
      </c>
      <c r="U2281">
        <v>9</v>
      </c>
      <c r="V2281">
        <v>17</v>
      </c>
      <c r="Y2281" t="s">
        <v>65</v>
      </c>
      <c r="Z2281">
        <v>345</v>
      </c>
      <c r="AA2281" t="s">
        <v>279</v>
      </c>
      <c r="AB2281" t="s">
        <v>21</v>
      </c>
      <c r="AC2281">
        <v>378</v>
      </c>
    </row>
    <row r="2282" spans="1:29" x14ac:dyDescent="0.25">
      <c r="A2282">
        <v>345</v>
      </c>
      <c r="B2282">
        <v>345102</v>
      </c>
      <c r="C2282">
        <v>6550</v>
      </c>
      <c r="D2282" t="str">
        <f>VLOOKUP(C2282,'Schedule 3'!A:M,13,FALSE)</f>
        <v>Operational/Non-Service Expenses</v>
      </c>
      <c r="E2282">
        <v>113.1</v>
      </c>
      <c r="F2282" s="1">
        <v>43008</v>
      </c>
      <c r="G2282" t="s">
        <v>462</v>
      </c>
      <c r="H2282" t="s">
        <v>547</v>
      </c>
      <c r="I2282" t="s">
        <v>464</v>
      </c>
      <c r="J2282">
        <v>2003115</v>
      </c>
      <c r="K2282">
        <v>59727</v>
      </c>
      <c r="L2282">
        <v>283116</v>
      </c>
      <c r="Q2282" t="s">
        <v>465</v>
      </c>
      <c r="U2282">
        <v>9</v>
      </c>
      <c r="V2282">
        <v>17</v>
      </c>
      <c r="Y2282" t="s">
        <v>65</v>
      </c>
      <c r="Z2282">
        <v>345</v>
      </c>
      <c r="AA2282" t="s">
        <v>279</v>
      </c>
      <c r="AB2282" t="s">
        <v>21</v>
      </c>
      <c r="AC2282">
        <v>380</v>
      </c>
    </row>
    <row r="2283" spans="1:29" x14ac:dyDescent="0.25">
      <c r="A2283">
        <v>345</v>
      </c>
      <c r="B2283">
        <v>345102</v>
      </c>
      <c r="C2283">
        <v>6555</v>
      </c>
      <c r="D2283" t="str">
        <f>VLOOKUP(C2283,'Schedule 3'!A:M,13,FALSE)</f>
        <v>Operational/Non-Service Expenses</v>
      </c>
      <c r="E2283">
        <v>0.22</v>
      </c>
      <c r="F2283" s="1">
        <v>43008</v>
      </c>
      <c r="G2283" t="s">
        <v>462</v>
      </c>
      <c r="H2283" t="s">
        <v>578</v>
      </c>
      <c r="I2283" t="s">
        <v>464</v>
      </c>
      <c r="J2283">
        <v>80315</v>
      </c>
      <c r="K2283">
        <v>59727</v>
      </c>
      <c r="L2283">
        <v>283116</v>
      </c>
      <c r="Q2283" t="s">
        <v>465</v>
      </c>
      <c r="U2283">
        <v>9</v>
      </c>
      <c r="V2283">
        <v>17</v>
      </c>
      <c r="Y2283" t="s">
        <v>65</v>
      </c>
      <c r="Z2283">
        <v>345</v>
      </c>
      <c r="AA2283" t="s">
        <v>279</v>
      </c>
      <c r="AB2283" t="s">
        <v>21</v>
      </c>
      <c r="AC2283">
        <v>382</v>
      </c>
    </row>
    <row r="2284" spans="1:29" x14ac:dyDescent="0.25">
      <c r="A2284">
        <v>345</v>
      </c>
      <c r="B2284">
        <v>345101</v>
      </c>
      <c r="C2284">
        <v>6580</v>
      </c>
      <c r="D2284" t="str">
        <f>VLOOKUP(C2284,'Schedule 3'!A:M,13,FALSE)</f>
        <v>Other Personnel Related Expenses</v>
      </c>
      <c r="E2284">
        <v>85.14</v>
      </c>
      <c r="F2284" s="1">
        <v>43008</v>
      </c>
      <c r="G2284" t="s">
        <v>462</v>
      </c>
      <c r="H2284" t="s">
        <v>463</v>
      </c>
      <c r="I2284" t="s">
        <v>464</v>
      </c>
      <c r="J2284">
        <v>108601</v>
      </c>
      <c r="K2284">
        <v>59727</v>
      </c>
      <c r="L2284">
        <v>283116</v>
      </c>
      <c r="Q2284" t="s">
        <v>465</v>
      </c>
      <c r="U2284">
        <v>9</v>
      </c>
      <c r="V2284">
        <v>17</v>
      </c>
      <c r="Y2284" t="s">
        <v>65</v>
      </c>
      <c r="Z2284">
        <v>345</v>
      </c>
      <c r="AA2284" t="s">
        <v>279</v>
      </c>
      <c r="AB2284" t="s">
        <v>21</v>
      </c>
      <c r="AC2284">
        <v>384</v>
      </c>
    </row>
    <row r="2285" spans="1:29" x14ac:dyDescent="0.25">
      <c r="A2285">
        <v>345</v>
      </c>
      <c r="B2285">
        <v>345102</v>
      </c>
      <c r="C2285">
        <v>6580</v>
      </c>
      <c r="D2285" t="str">
        <f>VLOOKUP(C2285,'Schedule 3'!A:M,13,FALSE)</f>
        <v>Other Personnel Related Expenses</v>
      </c>
      <c r="E2285">
        <v>30.31</v>
      </c>
      <c r="F2285" s="1">
        <v>43008</v>
      </c>
      <c r="G2285" t="s">
        <v>462</v>
      </c>
      <c r="H2285" t="s">
        <v>463</v>
      </c>
      <c r="I2285" t="s">
        <v>464</v>
      </c>
      <c r="J2285">
        <v>108621</v>
      </c>
      <c r="K2285">
        <v>59727</v>
      </c>
      <c r="L2285">
        <v>283116</v>
      </c>
      <c r="Q2285" t="s">
        <v>465</v>
      </c>
      <c r="U2285">
        <v>9</v>
      </c>
      <c r="V2285">
        <v>17</v>
      </c>
      <c r="Y2285" t="s">
        <v>65</v>
      </c>
      <c r="Z2285">
        <v>345</v>
      </c>
      <c r="AA2285" t="s">
        <v>279</v>
      </c>
      <c r="AB2285" t="s">
        <v>21</v>
      </c>
      <c r="AC2285">
        <v>386</v>
      </c>
    </row>
    <row r="2286" spans="1:29" x14ac:dyDescent="0.25">
      <c r="A2286">
        <v>345</v>
      </c>
      <c r="B2286">
        <v>345101</v>
      </c>
      <c r="C2286">
        <v>6580</v>
      </c>
      <c r="D2286" t="str">
        <f>VLOOKUP(C2286,'Schedule 3'!A:M,13,FALSE)</f>
        <v>Other Personnel Related Expenses</v>
      </c>
      <c r="E2286">
        <v>0.33</v>
      </c>
      <c r="F2286" s="1">
        <v>43008</v>
      </c>
      <c r="G2286" t="s">
        <v>462</v>
      </c>
      <c r="H2286" t="s">
        <v>548</v>
      </c>
      <c r="I2286" t="s">
        <v>464</v>
      </c>
      <c r="J2286">
        <v>163110</v>
      </c>
      <c r="K2286">
        <v>59727</v>
      </c>
      <c r="L2286">
        <v>283116</v>
      </c>
      <c r="Q2286" t="s">
        <v>465</v>
      </c>
      <c r="U2286">
        <v>9</v>
      </c>
      <c r="V2286">
        <v>17</v>
      </c>
      <c r="Y2286" t="s">
        <v>65</v>
      </c>
      <c r="Z2286">
        <v>345</v>
      </c>
      <c r="AA2286" t="s">
        <v>279</v>
      </c>
      <c r="AB2286" t="s">
        <v>21</v>
      </c>
      <c r="AC2286">
        <v>388</v>
      </c>
    </row>
    <row r="2287" spans="1:29" x14ac:dyDescent="0.25">
      <c r="A2287">
        <v>345</v>
      </c>
      <c r="B2287">
        <v>345101</v>
      </c>
      <c r="C2287">
        <v>6580</v>
      </c>
      <c r="D2287" t="str">
        <f>VLOOKUP(C2287,'Schedule 3'!A:M,13,FALSE)</f>
        <v>Other Personnel Related Expenses</v>
      </c>
      <c r="E2287">
        <v>0.55000000000000004</v>
      </c>
      <c r="F2287" s="1">
        <v>43008</v>
      </c>
      <c r="G2287" t="s">
        <v>462</v>
      </c>
      <c r="H2287" t="s">
        <v>467</v>
      </c>
      <c r="I2287" t="s">
        <v>464</v>
      </c>
      <c r="J2287">
        <v>163111</v>
      </c>
      <c r="K2287">
        <v>59727</v>
      </c>
      <c r="L2287">
        <v>283116</v>
      </c>
      <c r="Q2287" t="s">
        <v>465</v>
      </c>
      <c r="U2287">
        <v>9</v>
      </c>
      <c r="V2287">
        <v>17</v>
      </c>
      <c r="Y2287" t="s">
        <v>65</v>
      </c>
      <c r="Z2287">
        <v>345</v>
      </c>
      <c r="AA2287" t="s">
        <v>279</v>
      </c>
      <c r="AB2287" t="s">
        <v>21</v>
      </c>
      <c r="AC2287">
        <v>390</v>
      </c>
    </row>
    <row r="2288" spans="1:29" x14ac:dyDescent="0.25">
      <c r="A2288">
        <v>345</v>
      </c>
      <c r="B2288">
        <v>345101</v>
      </c>
      <c r="C2288">
        <v>6580</v>
      </c>
      <c r="D2288" t="str">
        <f>VLOOKUP(C2288,'Schedule 3'!A:M,13,FALSE)</f>
        <v>Other Personnel Related Expenses</v>
      </c>
      <c r="E2288">
        <v>2.33</v>
      </c>
      <c r="F2288" s="1">
        <v>43008</v>
      </c>
      <c r="G2288" t="s">
        <v>462</v>
      </c>
      <c r="H2288" t="s">
        <v>548</v>
      </c>
      <c r="I2288" t="s">
        <v>464</v>
      </c>
      <c r="J2288">
        <v>163112</v>
      </c>
      <c r="K2288">
        <v>59727</v>
      </c>
      <c r="L2288">
        <v>283116</v>
      </c>
      <c r="Q2288" t="s">
        <v>465</v>
      </c>
      <c r="U2288">
        <v>9</v>
      </c>
      <c r="V2288">
        <v>17</v>
      </c>
      <c r="Y2288" t="s">
        <v>65</v>
      </c>
      <c r="Z2288">
        <v>345</v>
      </c>
      <c r="AA2288" t="s">
        <v>279</v>
      </c>
      <c r="AB2288" t="s">
        <v>21</v>
      </c>
      <c r="AC2288">
        <v>392</v>
      </c>
    </row>
    <row r="2289" spans="1:29" x14ac:dyDescent="0.25">
      <c r="A2289">
        <v>345</v>
      </c>
      <c r="B2289">
        <v>345101</v>
      </c>
      <c r="C2289">
        <v>6580</v>
      </c>
      <c r="D2289" t="str">
        <f>VLOOKUP(C2289,'Schedule 3'!A:M,13,FALSE)</f>
        <v>Other Personnel Related Expenses</v>
      </c>
      <c r="E2289">
        <v>1.96</v>
      </c>
      <c r="F2289" s="1">
        <v>43008</v>
      </c>
      <c r="G2289" t="s">
        <v>462</v>
      </c>
      <c r="H2289" t="s">
        <v>549</v>
      </c>
      <c r="I2289" t="s">
        <v>464</v>
      </c>
      <c r="J2289">
        <v>1004305</v>
      </c>
      <c r="K2289">
        <v>59727</v>
      </c>
      <c r="L2289">
        <v>283116</v>
      </c>
      <c r="Q2289" t="s">
        <v>465</v>
      </c>
      <c r="U2289">
        <v>9</v>
      </c>
      <c r="V2289">
        <v>17</v>
      </c>
      <c r="Y2289" t="s">
        <v>65</v>
      </c>
      <c r="Z2289">
        <v>345</v>
      </c>
      <c r="AA2289" t="s">
        <v>279</v>
      </c>
      <c r="AB2289" t="s">
        <v>21</v>
      </c>
      <c r="AC2289">
        <v>394</v>
      </c>
    </row>
    <row r="2290" spans="1:29" x14ac:dyDescent="0.25">
      <c r="A2290">
        <v>345</v>
      </c>
      <c r="B2290">
        <v>345101</v>
      </c>
      <c r="C2290">
        <v>6580</v>
      </c>
      <c r="D2290" t="str">
        <f>VLOOKUP(C2290,'Schedule 3'!A:M,13,FALSE)</f>
        <v>Other Personnel Related Expenses</v>
      </c>
      <c r="E2290">
        <v>2.72</v>
      </c>
      <c r="F2290" s="1">
        <v>43008</v>
      </c>
      <c r="G2290" t="s">
        <v>462</v>
      </c>
      <c r="H2290" t="s">
        <v>549</v>
      </c>
      <c r="I2290" t="s">
        <v>464</v>
      </c>
      <c r="J2290">
        <v>1010510</v>
      </c>
      <c r="K2290">
        <v>59727</v>
      </c>
      <c r="L2290">
        <v>283116</v>
      </c>
      <c r="Q2290" t="s">
        <v>465</v>
      </c>
      <c r="U2290">
        <v>9</v>
      </c>
      <c r="V2290">
        <v>17</v>
      </c>
      <c r="Y2290" t="s">
        <v>65</v>
      </c>
      <c r="Z2290">
        <v>345</v>
      </c>
      <c r="AA2290" t="s">
        <v>279</v>
      </c>
      <c r="AB2290" t="s">
        <v>21</v>
      </c>
      <c r="AC2290">
        <v>396</v>
      </c>
    </row>
    <row r="2291" spans="1:29" x14ac:dyDescent="0.25">
      <c r="A2291">
        <v>345</v>
      </c>
      <c r="B2291">
        <v>345101</v>
      </c>
      <c r="C2291">
        <v>6585</v>
      </c>
      <c r="D2291" t="str">
        <f>VLOOKUP(C2291,'Schedule 3'!A:M,13,FALSE)</f>
        <v>Other Personnel Related Expenses</v>
      </c>
      <c r="E2291">
        <v>0.4</v>
      </c>
      <c r="F2291" s="1">
        <v>43008</v>
      </c>
      <c r="G2291" t="s">
        <v>462</v>
      </c>
      <c r="H2291" t="s">
        <v>463</v>
      </c>
      <c r="I2291" t="s">
        <v>464</v>
      </c>
      <c r="J2291">
        <v>108583</v>
      </c>
      <c r="K2291">
        <v>59727</v>
      </c>
      <c r="L2291">
        <v>283116</v>
      </c>
      <c r="Q2291" t="s">
        <v>465</v>
      </c>
      <c r="U2291">
        <v>9</v>
      </c>
      <c r="V2291">
        <v>17</v>
      </c>
      <c r="Y2291" t="s">
        <v>65</v>
      </c>
      <c r="Z2291">
        <v>345</v>
      </c>
      <c r="AA2291" t="s">
        <v>279</v>
      </c>
      <c r="AB2291" t="s">
        <v>21</v>
      </c>
      <c r="AC2291">
        <v>398</v>
      </c>
    </row>
    <row r="2292" spans="1:29" x14ac:dyDescent="0.25">
      <c r="A2292">
        <v>345</v>
      </c>
      <c r="B2292">
        <v>345101</v>
      </c>
      <c r="C2292">
        <v>6585</v>
      </c>
      <c r="D2292" t="str">
        <f>VLOOKUP(C2292,'Schedule 3'!A:M,13,FALSE)</f>
        <v>Other Personnel Related Expenses</v>
      </c>
      <c r="E2292">
        <v>0.81</v>
      </c>
      <c r="F2292" s="1">
        <v>43008</v>
      </c>
      <c r="G2292" t="s">
        <v>462</v>
      </c>
      <c r="H2292" t="s">
        <v>463</v>
      </c>
      <c r="I2292" t="s">
        <v>464</v>
      </c>
      <c r="J2292">
        <v>108586</v>
      </c>
      <c r="K2292">
        <v>59727</v>
      </c>
      <c r="L2292">
        <v>283116</v>
      </c>
      <c r="Q2292" t="s">
        <v>465</v>
      </c>
      <c r="U2292">
        <v>9</v>
      </c>
      <c r="V2292">
        <v>17</v>
      </c>
      <c r="Y2292" t="s">
        <v>65</v>
      </c>
      <c r="Z2292">
        <v>345</v>
      </c>
      <c r="AA2292" t="s">
        <v>279</v>
      </c>
      <c r="AB2292" t="s">
        <v>21</v>
      </c>
      <c r="AC2292">
        <v>400</v>
      </c>
    </row>
    <row r="2293" spans="1:29" x14ac:dyDescent="0.25">
      <c r="A2293">
        <v>345</v>
      </c>
      <c r="B2293">
        <v>345101</v>
      </c>
      <c r="C2293">
        <v>6585</v>
      </c>
      <c r="D2293" t="str">
        <f>VLOOKUP(C2293,'Schedule 3'!A:M,13,FALSE)</f>
        <v>Other Personnel Related Expenses</v>
      </c>
      <c r="E2293">
        <v>24.34</v>
      </c>
      <c r="F2293" s="1">
        <v>43008</v>
      </c>
      <c r="G2293" t="s">
        <v>462</v>
      </c>
      <c r="H2293" t="s">
        <v>463</v>
      </c>
      <c r="I2293" t="s">
        <v>464</v>
      </c>
      <c r="J2293">
        <v>108602</v>
      </c>
      <c r="K2293">
        <v>59727</v>
      </c>
      <c r="L2293">
        <v>283116</v>
      </c>
      <c r="Q2293" t="s">
        <v>465</v>
      </c>
      <c r="U2293">
        <v>9</v>
      </c>
      <c r="V2293">
        <v>17</v>
      </c>
      <c r="Y2293" t="s">
        <v>65</v>
      </c>
      <c r="Z2293">
        <v>345</v>
      </c>
      <c r="AA2293" t="s">
        <v>279</v>
      </c>
      <c r="AB2293" t="s">
        <v>21</v>
      </c>
      <c r="AC2293">
        <v>402</v>
      </c>
    </row>
    <row r="2294" spans="1:29" x14ac:dyDescent="0.25">
      <c r="A2294">
        <v>345</v>
      </c>
      <c r="B2294">
        <v>345102</v>
      </c>
      <c r="C2294">
        <v>6585</v>
      </c>
      <c r="D2294" t="str">
        <f>VLOOKUP(C2294,'Schedule 3'!A:M,13,FALSE)</f>
        <v>Other Personnel Related Expenses</v>
      </c>
      <c r="E2294">
        <v>88.95</v>
      </c>
      <c r="F2294" s="1">
        <v>43008</v>
      </c>
      <c r="G2294" t="s">
        <v>462</v>
      </c>
      <c r="H2294" t="s">
        <v>463</v>
      </c>
      <c r="I2294" t="s">
        <v>464</v>
      </c>
      <c r="J2294">
        <v>108622</v>
      </c>
      <c r="K2294">
        <v>59727</v>
      </c>
      <c r="L2294">
        <v>283116</v>
      </c>
      <c r="Q2294" t="s">
        <v>465</v>
      </c>
      <c r="U2294">
        <v>9</v>
      </c>
      <c r="V2294">
        <v>17</v>
      </c>
      <c r="Y2294" t="s">
        <v>65</v>
      </c>
      <c r="Z2294">
        <v>345</v>
      </c>
      <c r="AA2294" t="s">
        <v>279</v>
      </c>
      <c r="AB2294" t="s">
        <v>21</v>
      </c>
      <c r="AC2294">
        <v>404</v>
      </c>
    </row>
    <row r="2295" spans="1:29" x14ac:dyDescent="0.25">
      <c r="A2295">
        <v>345</v>
      </c>
      <c r="B2295">
        <v>345101</v>
      </c>
      <c r="C2295">
        <v>6585</v>
      </c>
      <c r="D2295" t="str">
        <f>VLOOKUP(C2295,'Schedule 3'!A:M,13,FALSE)</f>
        <v>Other Personnel Related Expenses</v>
      </c>
      <c r="E2295">
        <v>0.35</v>
      </c>
      <c r="F2295" s="1">
        <v>43008</v>
      </c>
      <c r="G2295" t="s">
        <v>462</v>
      </c>
      <c r="H2295" t="s">
        <v>550</v>
      </c>
      <c r="I2295" t="s">
        <v>464</v>
      </c>
      <c r="J2295">
        <v>163113</v>
      </c>
      <c r="K2295">
        <v>59727</v>
      </c>
      <c r="L2295">
        <v>283116</v>
      </c>
      <c r="Q2295" t="s">
        <v>465</v>
      </c>
      <c r="U2295">
        <v>9</v>
      </c>
      <c r="V2295">
        <v>17</v>
      </c>
      <c r="Y2295" t="s">
        <v>65</v>
      </c>
      <c r="Z2295">
        <v>345</v>
      </c>
      <c r="AA2295" t="s">
        <v>279</v>
      </c>
      <c r="AB2295" t="s">
        <v>21</v>
      </c>
      <c r="AC2295">
        <v>406</v>
      </c>
    </row>
    <row r="2296" spans="1:29" x14ac:dyDescent="0.25">
      <c r="A2296">
        <v>345</v>
      </c>
      <c r="B2296">
        <v>345102</v>
      </c>
      <c r="C2296">
        <v>6585</v>
      </c>
      <c r="D2296" t="str">
        <f>VLOOKUP(C2296,'Schedule 3'!A:M,13,FALSE)</f>
        <v>Other Personnel Related Expenses</v>
      </c>
      <c r="E2296">
        <v>0.57999999999999996</v>
      </c>
      <c r="F2296" s="1">
        <v>43008</v>
      </c>
      <c r="G2296" t="s">
        <v>462</v>
      </c>
      <c r="H2296" t="s">
        <v>511</v>
      </c>
      <c r="I2296" t="s">
        <v>464</v>
      </c>
      <c r="J2296">
        <v>163183</v>
      </c>
      <c r="K2296">
        <v>59727</v>
      </c>
      <c r="L2296">
        <v>283116</v>
      </c>
      <c r="Q2296" t="s">
        <v>465</v>
      </c>
      <c r="U2296">
        <v>9</v>
      </c>
      <c r="V2296">
        <v>17</v>
      </c>
      <c r="Y2296" t="s">
        <v>65</v>
      </c>
      <c r="Z2296">
        <v>345</v>
      </c>
      <c r="AA2296" t="s">
        <v>279</v>
      </c>
      <c r="AB2296" t="s">
        <v>21</v>
      </c>
      <c r="AC2296">
        <v>408</v>
      </c>
    </row>
    <row r="2297" spans="1:29" x14ac:dyDescent="0.25">
      <c r="A2297">
        <v>345</v>
      </c>
      <c r="B2297">
        <v>345101</v>
      </c>
      <c r="C2297">
        <v>6585</v>
      </c>
      <c r="D2297" t="str">
        <f>VLOOKUP(C2297,'Schedule 3'!A:M,13,FALSE)</f>
        <v>Other Personnel Related Expenses</v>
      </c>
      <c r="E2297">
        <v>0.32</v>
      </c>
      <c r="F2297" s="1">
        <v>43008</v>
      </c>
      <c r="G2297" t="s">
        <v>462</v>
      </c>
      <c r="H2297" t="s">
        <v>551</v>
      </c>
      <c r="I2297" t="s">
        <v>464</v>
      </c>
      <c r="J2297">
        <v>1005103</v>
      </c>
      <c r="K2297">
        <v>59727</v>
      </c>
      <c r="L2297">
        <v>283116</v>
      </c>
      <c r="Q2297" t="s">
        <v>465</v>
      </c>
      <c r="U2297">
        <v>9</v>
      </c>
      <c r="V2297">
        <v>17</v>
      </c>
      <c r="Y2297" t="s">
        <v>65</v>
      </c>
      <c r="Z2297">
        <v>345</v>
      </c>
      <c r="AA2297" t="s">
        <v>279</v>
      </c>
      <c r="AB2297" t="s">
        <v>21</v>
      </c>
      <c r="AC2297">
        <v>410</v>
      </c>
    </row>
    <row r="2298" spans="1:29" x14ac:dyDescent="0.25">
      <c r="A2298">
        <v>345</v>
      </c>
      <c r="B2298">
        <v>345102</v>
      </c>
      <c r="C2298">
        <v>6585</v>
      </c>
      <c r="D2298" t="str">
        <f>VLOOKUP(C2298,'Schedule 3'!A:M,13,FALSE)</f>
        <v>Other Personnel Related Expenses</v>
      </c>
      <c r="E2298">
        <v>0.42</v>
      </c>
      <c r="F2298" s="1">
        <v>43008</v>
      </c>
      <c r="G2298" t="s">
        <v>462</v>
      </c>
      <c r="H2298" t="s">
        <v>552</v>
      </c>
      <c r="I2298" t="s">
        <v>464</v>
      </c>
      <c r="J2298">
        <v>1008759</v>
      </c>
      <c r="K2298">
        <v>59727</v>
      </c>
      <c r="L2298">
        <v>283116</v>
      </c>
      <c r="Q2298" t="s">
        <v>465</v>
      </c>
      <c r="U2298">
        <v>9</v>
      </c>
      <c r="V2298">
        <v>17</v>
      </c>
      <c r="Y2298" t="s">
        <v>65</v>
      </c>
      <c r="Z2298">
        <v>345</v>
      </c>
      <c r="AA2298" t="s">
        <v>279</v>
      </c>
      <c r="AB2298" t="s">
        <v>21</v>
      </c>
      <c r="AC2298">
        <v>412</v>
      </c>
    </row>
    <row r="2299" spans="1:29" x14ac:dyDescent="0.25">
      <c r="A2299">
        <v>345</v>
      </c>
      <c r="B2299">
        <v>345101</v>
      </c>
      <c r="C2299">
        <v>6595</v>
      </c>
      <c r="D2299" t="str">
        <f>VLOOKUP(C2299,'Schedule 3'!A:M,13,FALSE)</f>
        <v>Operational/Non-Service Expenses</v>
      </c>
      <c r="E2299">
        <v>36.880000000000003</v>
      </c>
      <c r="F2299" s="1">
        <v>43008</v>
      </c>
      <c r="G2299" t="s">
        <v>462</v>
      </c>
      <c r="H2299" t="s">
        <v>553</v>
      </c>
      <c r="I2299" t="s">
        <v>464</v>
      </c>
      <c r="J2299">
        <v>96448</v>
      </c>
      <c r="K2299">
        <v>59727</v>
      </c>
      <c r="L2299">
        <v>283116</v>
      </c>
      <c r="Q2299" t="s">
        <v>465</v>
      </c>
      <c r="U2299">
        <v>9</v>
      </c>
      <c r="V2299">
        <v>17</v>
      </c>
      <c r="Y2299" t="s">
        <v>65</v>
      </c>
      <c r="Z2299">
        <v>345</v>
      </c>
      <c r="AA2299" t="s">
        <v>279</v>
      </c>
      <c r="AB2299" t="s">
        <v>21</v>
      </c>
      <c r="AC2299">
        <v>414</v>
      </c>
    </row>
    <row r="2300" spans="1:29" x14ac:dyDescent="0.25">
      <c r="A2300">
        <v>345</v>
      </c>
      <c r="B2300">
        <v>345102</v>
      </c>
      <c r="C2300">
        <v>6595</v>
      </c>
      <c r="D2300" t="str">
        <f>VLOOKUP(C2300,'Schedule 3'!A:M,13,FALSE)</f>
        <v>Operational/Non-Service Expenses</v>
      </c>
      <c r="E2300">
        <v>70.290000000000006</v>
      </c>
      <c r="F2300" s="1">
        <v>43008</v>
      </c>
      <c r="G2300" t="s">
        <v>462</v>
      </c>
      <c r="H2300" t="s">
        <v>554</v>
      </c>
      <c r="I2300" t="s">
        <v>464</v>
      </c>
      <c r="J2300">
        <v>96449</v>
      </c>
      <c r="K2300">
        <v>59727</v>
      </c>
      <c r="L2300">
        <v>283116</v>
      </c>
      <c r="Q2300" t="s">
        <v>465</v>
      </c>
      <c r="U2300">
        <v>9</v>
      </c>
      <c r="V2300">
        <v>17</v>
      </c>
      <c r="Y2300" t="s">
        <v>65</v>
      </c>
      <c r="Z2300">
        <v>345</v>
      </c>
      <c r="AA2300" t="s">
        <v>279</v>
      </c>
      <c r="AB2300" t="s">
        <v>21</v>
      </c>
      <c r="AC2300">
        <v>416</v>
      </c>
    </row>
    <row r="2301" spans="1:29" x14ac:dyDescent="0.25">
      <c r="A2301">
        <v>345</v>
      </c>
      <c r="B2301">
        <v>345101</v>
      </c>
      <c r="C2301">
        <v>6595</v>
      </c>
      <c r="D2301" t="str">
        <f>VLOOKUP(C2301,'Schedule 3'!A:M,13,FALSE)</f>
        <v>Operational/Non-Service Expenses</v>
      </c>
      <c r="E2301">
        <v>5.17</v>
      </c>
      <c r="F2301" s="1">
        <v>43008</v>
      </c>
      <c r="G2301" t="s">
        <v>462</v>
      </c>
      <c r="H2301" t="s">
        <v>463</v>
      </c>
      <c r="I2301" t="s">
        <v>464</v>
      </c>
      <c r="J2301">
        <v>108584</v>
      </c>
      <c r="K2301">
        <v>59727</v>
      </c>
      <c r="L2301">
        <v>283116</v>
      </c>
      <c r="Q2301" t="s">
        <v>465</v>
      </c>
      <c r="U2301">
        <v>9</v>
      </c>
      <c r="V2301">
        <v>17</v>
      </c>
      <c r="Y2301" t="s">
        <v>65</v>
      </c>
      <c r="Z2301">
        <v>345</v>
      </c>
      <c r="AA2301" t="s">
        <v>279</v>
      </c>
      <c r="AB2301" t="s">
        <v>21</v>
      </c>
      <c r="AC2301">
        <v>418</v>
      </c>
    </row>
    <row r="2302" spans="1:29" x14ac:dyDescent="0.25">
      <c r="A2302">
        <v>345</v>
      </c>
      <c r="B2302">
        <v>345101</v>
      </c>
      <c r="C2302">
        <v>6595</v>
      </c>
      <c r="D2302" t="str">
        <f>VLOOKUP(C2302,'Schedule 3'!A:M,13,FALSE)</f>
        <v>Operational/Non-Service Expenses</v>
      </c>
      <c r="E2302">
        <v>5.83</v>
      </c>
      <c r="F2302" s="1">
        <v>43008</v>
      </c>
      <c r="G2302" t="s">
        <v>462</v>
      </c>
      <c r="H2302" t="s">
        <v>463</v>
      </c>
      <c r="I2302" t="s">
        <v>464</v>
      </c>
      <c r="J2302">
        <v>108587</v>
      </c>
      <c r="K2302">
        <v>59727</v>
      </c>
      <c r="L2302">
        <v>283116</v>
      </c>
      <c r="Q2302" t="s">
        <v>465</v>
      </c>
      <c r="U2302">
        <v>9</v>
      </c>
      <c r="V2302">
        <v>17</v>
      </c>
      <c r="Y2302" t="s">
        <v>65</v>
      </c>
      <c r="Z2302">
        <v>345</v>
      </c>
      <c r="AA2302" t="s">
        <v>279</v>
      </c>
      <c r="AB2302" t="s">
        <v>21</v>
      </c>
      <c r="AC2302">
        <v>420</v>
      </c>
    </row>
    <row r="2303" spans="1:29" x14ac:dyDescent="0.25">
      <c r="A2303">
        <v>345</v>
      </c>
      <c r="B2303">
        <v>345101</v>
      </c>
      <c r="C2303">
        <v>6595</v>
      </c>
      <c r="D2303" t="str">
        <f>VLOOKUP(C2303,'Schedule 3'!A:M,13,FALSE)</f>
        <v>Operational/Non-Service Expenses</v>
      </c>
      <c r="E2303">
        <v>63.72</v>
      </c>
      <c r="F2303" s="1">
        <v>43008</v>
      </c>
      <c r="G2303" t="s">
        <v>462</v>
      </c>
      <c r="H2303" t="s">
        <v>463</v>
      </c>
      <c r="I2303" t="s">
        <v>464</v>
      </c>
      <c r="J2303">
        <v>108604</v>
      </c>
      <c r="K2303">
        <v>59727</v>
      </c>
      <c r="L2303">
        <v>283116</v>
      </c>
      <c r="Q2303" t="s">
        <v>465</v>
      </c>
      <c r="U2303">
        <v>9</v>
      </c>
      <c r="V2303">
        <v>17</v>
      </c>
      <c r="Y2303" t="s">
        <v>65</v>
      </c>
      <c r="Z2303">
        <v>345</v>
      </c>
      <c r="AA2303" t="s">
        <v>279</v>
      </c>
      <c r="AB2303" t="s">
        <v>21</v>
      </c>
      <c r="AC2303">
        <v>422</v>
      </c>
    </row>
    <row r="2304" spans="1:29" x14ac:dyDescent="0.25">
      <c r="A2304">
        <v>345</v>
      </c>
      <c r="B2304">
        <v>345102</v>
      </c>
      <c r="C2304">
        <v>6595</v>
      </c>
      <c r="D2304" t="str">
        <f>VLOOKUP(C2304,'Schedule 3'!A:M,13,FALSE)</f>
        <v>Operational/Non-Service Expenses</v>
      </c>
      <c r="E2304">
        <v>292.35000000000002</v>
      </c>
      <c r="F2304" s="1">
        <v>43008</v>
      </c>
      <c r="G2304" t="s">
        <v>462</v>
      </c>
      <c r="H2304" t="s">
        <v>463</v>
      </c>
      <c r="I2304" t="s">
        <v>464</v>
      </c>
      <c r="J2304">
        <v>108624</v>
      </c>
      <c r="K2304">
        <v>59727</v>
      </c>
      <c r="L2304">
        <v>283116</v>
      </c>
      <c r="Q2304" t="s">
        <v>465</v>
      </c>
      <c r="U2304">
        <v>9</v>
      </c>
      <c r="V2304">
        <v>17</v>
      </c>
      <c r="Y2304" t="s">
        <v>65</v>
      </c>
      <c r="Z2304">
        <v>345</v>
      </c>
      <c r="AA2304" t="s">
        <v>279</v>
      </c>
      <c r="AB2304" t="s">
        <v>21</v>
      </c>
      <c r="AC2304">
        <v>424</v>
      </c>
    </row>
    <row r="2305" spans="1:29" x14ac:dyDescent="0.25">
      <c r="A2305">
        <v>345</v>
      </c>
      <c r="B2305">
        <v>345101</v>
      </c>
      <c r="C2305">
        <v>6595</v>
      </c>
      <c r="D2305" t="str">
        <f>VLOOKUP(C2305,'Schedule 3'!A:M,13,FALSE)</f>
        <v>Operational/Non-Service Expenses</v>
      </c>
      <c r="E2305">
        <v>0.39</v>
      </c>
      <c r="F2305" s="1">
        <v>43008</v>
      </c>
      <c r="G2305" t="s">
        <v>462</v>
      </c>
      <c r="H2305" t="s">
        <v>555</v>
      </c>
      <c r="I2305" t="s">
        <v>464</v>
      </c>
      <c r="J2305">
        <v>163114</v>
      </c>
      <c r="K2305">
        <v>59727</v>
      </c>
      <c r="L2305">
        <v>283116</v>
      </c>
      <c r="Q2305" t="s">
        <v>465</v>
      </c>
      <c r="U2305">
        <v>9</v>
      </c>
      <c r="V2305">
        <v>17</v>
      </c>
      <c r="Y2305" t="s">
        <v>65</v>
      </c>
      <c r="Z2305">
        <v>345</v>
      </c>
      <c r="AA2305" t="s">
        <v>279</v>
      </c>
      <c r="AB2305" t="s">
        <v>21</v>
      </c>
      <c r="AC2305">
        <v>426</v>
      </c>
    </row>
    <row r="2306" spans="1:29" x14ac:dyDescent="0.25">
      <c r="A2306">
        <v>345</v>
      </c>
      <c r="B2306">
        <v>345101</v>
      </c>
      <c r="C2306">
        <v>6595</v>
      </c>
      <c r="D2306" t="str">
        <f>VLOOKUP(C2306,'Schedule 3'!A:M,13,FALSE)</f>
        <v>Operational/Non-Service Expenses</v>
      </c>
      <c r="E2306">
        <v>0.6</v>
      </c>
      <c r="F2306" s="1">
        <v>43008</v>
      </c>
      <c r="G2306" t="s">
        <v>462</v>
      </c>
      <c r="H2306" t="s">
        <v>473</v>
      </c>
      <c r="I2306" t="s">
        <v>464</v>
      </c>
      <c r="J2306">
        <v>163115</v>
      </c>
      <c r="K2306">
        <v>59727</v>
      </c>
      <c r="L2306">
        <v>283116</v>
      </c>
      <c r="Q2306" t="s">
        <v>465</v>
      </c>
      <c r="U2306">
        <v>9</v>
      </c>
      <c r="V2306">
        <v>17</v>
      </c>
      <c r="Y2306" t="s">
        <v>65</v>
      </c>
      <c r="Z2306">
        <v>345</v>
      </c>
      <c r="AA2306" t="s">
        <v>279</v>
      </c>
      <c r="AB2306" t="s">
        <v>21</v>
      </c>
      <c r="AC2306">
        <v>428</v>
      </c>
    </row>
    <row r="2307" spans="1:29" x14ac:dyDescent="0.25">
      <c r="A2307">
        <v>345</v>
      </c>
      <c r="B2307">
        <v>345101</v>
      </c>
      <c r="C2307">
        <v>6595</v>
      </c>
      <c r="D2307" t="str">
        <f>VLOOKUP(C2307,'Schedule 3'!A:M,13,FALSE)</f>
        <v>Operational/Non-Service Expenses</v>
      </c>
      <c r="E2307">
        <v>2.72</v>
      </c>
      <c r="F2307" s="1">
        <v>43008</v>
      </c>
      <c r="G2307" t="s">
        <v>462</v>
      </c>
      <c r="H2307" t="s">
        <v>555</v>
      </c>
      <c r="I2307" t="s">
        <v>464</v>
      </c>
      <c r="J2307">
        <v>163116</v>
      </c>
      <c r="K2307">
        <v>59727</v>
      </c>
      <c r="L2307">
        <v>283116</v>
      </c>
      <c r="Q2307" t="s">
        <v>465</v>
      </c>
      <c r="U2307">
        <v>9</v>
      </c>
      <c r="V2307">
        <v>17</v>
      </c>
      <c r="Y2307" t="s">
        <v>65</v>
      </c>
      <c r="Z2307">
        <v>345</v>
      </c>
      <c r="AA2307" t="s">
        <v>279</v>
      </c>
      <c r="AB2307" t="s">
        <v>21</v>
      </c>
      <c r="AC2307">
        <v>430</v>
      </c>
    </row>
    <row r="2308" spans="1:29" x14ac:dyDescent="0.25">
      <c r="A2308">
        <v>345</v>
      </c>
      <c r="B2308">
        <v>345101</v>
      </c>
      <c r="C2308">
        <v>6595</v>
      </c>
      <c r="D2308" t="str">
        <f>VLOOKUP(C2308,'Schedule 3'!A:M,13,FALSE)</f>
        <v>Operational/Non-Service Expenses</v>
      </c>
      <c r="E2308">
        <v>3</v>
      </c>
      <c r="F2308" s="1">
        <v>43008</v>
      </c>
      <c r="G2308" t="s">
        <v>462</v>
      </c>
      <c r="H2308" t="s">
        <v>521</v>
      </c>
      <c r="I2308" t="s">
        <v>464</v>
      </c>
      <c r="J2308">
        <v>163117</v>
      </c>
      <c r="K2308">
        <v>59727</v>
      </c>
      <c r="L2308">
        <v>283116</v>
      </c>
      <c r="Q2308" t="s">
        <v>465</v>
      </c>
      <c r="U2308">
        <v>9</v>
      </c>
      <c r="V2308">
        <v>17</v>
      </c>
      <c r="Y2308" t="s">
        <v>65</v>
      </c>
      <c r="Z2308">
        <v>345</v>
      </c>
      <c r="AA2308" t="s">
        <v>279</v>
      </c>
      <c r="AB2308" t="s">
        <v>21</v>
      </c>
      <c r="AC2308">
        <v>432</v>
      </c>
    </row>
    <row r="2309" spans="1:29" x14ac:dyDescent="0.25">
      <c r="A2309">
        <v>345</v>
      </c>
      <c r="B2309">
        <v>345101</v>
      </c>
      <c r="C2309">
        <v>6595</v>
      </c>
      <c r="D2309" t="str">
        <f>VLOOKUP(C2309,'Schedule 3'!A:M,13,FALSE)</f>
        <v>Operational/Non-Service Expenses</v>
      </c>
      <c r="E2309">
        <v>9.9600000000000009</v>
      </c>
      <c r="F2309" s="1">
        <v>43008</v>
      </c>
      <c r="G2309" t="s">
        <v>462</v>
      </c>
      <c r="H2309" t="s">
        <v>491</v>
      </c>
      <c r="I2309" t="s">
        <v>464</v>
      </c>
      <c r="J2309">
        <v>163118</v>
      </c>
      <c r="K2309">
        <v>59727</v>
      </c>
      <c r="L2309">
        <v>283116</v>
      </c>
      <c r="Q2309" t="s">
        <v>465</v>
      </c>
      <c r="U2309">
        <v>9</v>
      </c>
      <c r="V2309">
        <v>17</v>
      </c>
      <c r="Y2309" t="s">
        <v>65</v>
      </c>
      <c r="Z2309">
        <v>345</v>
      </c>
      <c r="AA2309" t="s">
        <v>279</v>
      </c>
      <c r="AB2309" t="s">
        <v>21</v>
      </c>
      <c r="AC2309">
        <v>434</v>
      </c>
    </row>
    <row r="2310" spans="1:29" x14ac:dyDescent="0.25">
      <c r="A2310">
        <v>345</v>
      </c>
      <c r="B2310">
        <v>345102</v>
      </c>
      <c r="C2310">
        <v>6595</v>
      </c>
      <c r="D2310" t="str">
        <f>VLOOKUP(C2310,'Schedule 3'!A:M,13,FALSE)</f>
        <v>Operational/Non-Service Expenses</v>
      </c>
      <c r="E2310">
        <v>-0.33</v>
      </c>
      <c r="F2310" s="1">
        <v>43008</v>
      </c>
      <c r="G2310" t="s">
        <v>462</v>
      </c>
      <c r="H2310" t="s">
        <v>556</v>
      </c>
      <c r="I2310" t="s">
        <v>464</v>
      </c>
      <c r="J2310">
        <v>163184</v>
      </c>
      <c r="K2310">
        <v>59727</v>
      </c>
      <c r="L2310">
        <v>283116</v>
      </c>
      <c r="Q2310" t="s">
        <v>465</v>
      </c>
      <c r="U2310">
        <v>9</v>
      </c>
      <c r="V2310">
        <v>17</v>
      </c>
      <c r="Y2310" t="s">
        <v>65</v>
      </c>
      <c r="Z2310">
        <v>345</v>
      </c>
      <c r="AA2310" t="s">
        <v>279</v>
      </c>
      <c r="AB2310" t="s">
        <v>21</v>
      </c>
      <c r="AC2310">
        <v>436</v>
      </c>
    </row>
    <row r="2311" spans="1:29" x14ac:dyDescent="0.25">
      <c r="A2311">
        <v>345</v>
      </c>
      <c r="B2311">
        <v>345102</v>
      </c>
      <c r="C2311">
        <v>6595</v>
      </c>
      <c r="D2311" t="str">
        <f>VLOOKUP(C2311,'Schedule 3'!A:M,13,FALSE)</f>
        <v>Operational/Non-Service Expenses</v>
      </c>
      <c r="E2311">
        <v>0.55000000000000004</v>
      </c>
      <c r="F2311" s="1">
        <v>43008</v>
      </c>
      <c r="G2311" t="s">
        <v>462</v>
      </c>
      <c r="H2311" t="s">
        <v>557</v>
      </c>
      <c r="I2311" t="s">
        <v>464</v>
      </c>
      <c r="J2311">
        <v>163185</v>
      </c>
      <c r="K2311">
        <v>59727</v>
      </c>
      <c r="L2311">
        <v>283116</v>
      </c>
      <c r="Q2311" t="s">
        <v>465</v>
      </c>
      <c r="U2311">
        <v>9</v>
      </c>
      <c r="V2311">
        <v>17</v>
      </c>
      <c r="Y2311" t="s">
        <v>65</v>
      </c>
      <c r="Z2311">
        <v>345</v>
      </c>
      <c r="AA2311" t="s">
        <v>279</v>
      </c>
      <c r="AB2311" t="s">
        <v>21</v>
      </c>
      <c r="AC2311">
        <v>438</v>
      </c>
    </row>
    <row r="2312" spans="1:29" x14ac:dyDescent="0.25">
      <c r="A2312">
        <v>345</v>
      </c>
      <c r="B2312">
        <v>345102</v>
      </c>
      <c r="C2312">
        <v>6595</v>
      </c>
      <c r="D2312" t="str">
        <f>VLOOKUP(C2312,'Schedule 3'!A:M,13,FALSE)</f>
        <v>Operational/Non-Service Expenses</v>
      </c>
      <c r="E2312">
        <v>0.6</v>
      </c>
      <c r="F2312" s="1">
        <v>43008</v>
      </c>
      <c r="G2312" t="s">
        <v>462</v>
      </c>
      <c r="H2312" t="s">
        <v>555</v>
      </c>
      <c r="I2312" t="s">
        <v>464</v>
      </c>
      <c r="J2312">
        <v>163186</v>
      </c>
      <c r="K2312">
        <v>59727</v>
      </c>
      <c r="L2312">
        <v>283116</v>
      </c>
      <c r="Q2312" t="s">
        <v>465</v>
      </c>
      <c r="U2312">
        <v>9</v>
      </c>
      <c r="V2312">
        <v>17</v>
      </c>
      <c r="Y2312" t="s">
        <v>65</v>
      </c>
      <c r="Z2312">
        <v>345</v>
      </c>
      <c r="AA2312" t="s">
        <v>279</v>
      </c>
      <c r="AB2312" t="s">
        <v>21</v>
      </c>
      <c r="AC2312">
        <v>440</v>
      </c>
    </row>
    <row r="2313" spans="1:29" x14ac:dyDescent="0.25">
      <c r="A2313">
        <v>345</v>
      </c>
      <c r="B2313">
        <v>345102</v>
      </c>
      <c r="C2313">
        <v>6595</v>
      </c>
      <c r="D2313" t="str">
        <f>VLOOKUP(C2313,'Schedule 3'!A:M,13,FALSE)</f>
        <v>Operational/Non-Service Expenses</v>
      </c>
      <c r="E2313">
        <v>0.61</v>
      </c>
      <c r="F2313" s="1">
        <v>43008</v>
      </c>
      <c r="G2313" t="s">
        <v>462</v>
      </c>
      <c r="H2313" t="s">
        <v>526</v>
      </c>
      <c r="I2313" t="s">
        <v>464</v>
      </c>
      <c r="J2313">
        <v>163187</v>
      </c>
      <c r="K2313">
        <v>59727</v>
      </c>
      <c r="L2313">
        <v>283116</v>
      </c>
      <c r="Q2313" t="s">
        <v>465</v>
      </c>
      <c r="U2313">
        <v>9</v>
      </c>
      <c r="V2313">
        <v>17</v>
      </c>
      <c r="Y2313" t="s">
        <v>65</v>
      </c>
      <c r="Z2313">
        <v>345</v>
      </c>
      <c r="AA2313" t="s">
        <v>279</v>
      </c>
      <c r="AB2313" t="s">
        <v>21</v>
      </c>
      <c r="AC2313">
        <v>442</v>
      </c>
    </row>
    <row r="2314" spans="1:29" x14ac:dyDescent="0.25">
      <c r="A2314">
        <v>345</v>
      </c>
      <c r="B2314">
        <v>345102</v>
      </c>
      <c r="C2314">
        <v>6595</v>
      </c>
      <c r="D2314" t="str">
        <f>VLOOKUP(C2314,'Schedule 3'!A:M,13,FALSE)</f>
        <v>Operational/Non-Service Expenses</v>
      </c>
      <c r="E2314">
        <v>0.81</v>
      </c>
      <c r="F2314" s="1">
        <v>43008</v>
      </c>
      <c r="G2314" t="s">
        <v>462</v>
      </c>
      <c r="H2314" t="s">
        <v>512</v>
      </c>
      <c r="I2314" t="s">
        <v>464</v>
      </c>
      <c r="J2314">
        <v>163188</v>
      </c>
      <c r="K2314">
        <v>59727</v>
      </c>
      <c r="L2314">
        <v>283116</v>
      </c>
      <c r="Q2314" t="s">
        <v>465</v>
      </c>
      <c r="U2314">
        <v>9</v>
      </c>
      <c r="V2314">
        <v>17</v>
      </c>
      <c r="Y2314" t="s">
        <v>65</v>
      </c>
      <c r="Z2314">
        <v>345</v>
      </c>
      <c r="AA2314" t="s">
        <v>279</v>
      </c>
      <c r="AB2314" t="s">
        <v>21</v>
      </c>
      <c r="AC2314">
        <v>444</v>
      </c>
    </row>
    <row r="2315" spans="1:29" x14ac:dyDescent="0.25">
      <c r="A2315">
        <v>345</v>
      </c>
      <c r="B2315">
        <v>345102</v>
      </c>
      <c r="C2315">
        <v>6595</v>
      </c>
      <c r="D2315" t="str">
        <f>VLOOKUP(C2315,'Schedule 3'!A:M,13,FALSE)</f>
        <v>Operational/Non-Service Expenses</v>
      </c>
      <c r="E2315">
        <v>0.95</v>
      </c>
      <c r="F2315" s="1">
        <v>43008</v>
      </c>
      <c r="G2315" t="s">
        <v>462</v>
      </c>
      <c r="H2315" t="s">
        <v>506</v>
      </c>
      <c r="I2315" t="s">
        <v>464</v>
      </c>
      <c r="J2315">
        <v>163189</v>
      </c>
      <c r="K2315">
        <v>59727</v>
      </c>
      <c r="L2315">
        <v>283116</v>
      </c>
      <c r="Q2315" t="s">
        <v>465</v>
      </c>
      <c r="U2315">
        <v>9</v>
      </c>
      <c r="V2315">
        <v>17</v>
      </c>
      <c r="Y2315" t="s">
        <v>65</v>
      </c>
      <c r="Z2315">
        <v>345</v>
      </c>
      <c r="AA2315" t="s">
        <v>279</v>
      </c>
      <c r="AB2315" t="s">
        <v>21</v>
      </c>
      <c r="AC2315">
        <v>446</v>
      </c>
    </row>
    <row r="2316" spans="1:29" x14ac:dyDescent="0.25">
      <c r="A2316">
        <v>345</v>
      </c>
      <c r="B2316">
        <v>345102</v>
      </c>
      <c r="C2316">
        <v>6595</v>
      </c>
      <c r="D2316" t="str">
        <f>VLOOKUP(C2316,'Schedule 3'!A:M,13,FALSE)</f>
        <v>Operational/Non-Service Expenses</v>
      </c>
      <c r="E2316">
        <v>0.99</v>
      </c>
      <c r="F2316" s="1">
        <v>43008</v>
      </c>
      <c r="G2316" t="s">
        <v>462</v>
      </c>
      <c r="H2316" t="s">
        <v>555</v>
      </c>
      <c r="I2316" t="s">
        <v>464</v>
      </c>
      <c r="J2316">
        <v>163190</v>
      </c>
      <c r="K2316">
        <v>59727</v>
      </c>
      <c r="L2316">
        <v>283116</v>
      </c>
      <c r="Q2316" t="s">
        <v>465</v>
      </c>
      <c r="U2316">
        <v>9</v>
      </c>
      <c r="V2316">
        <v>17</v>
      </c>
      <c r="Y2316" t="s">
        <v>65</v>
      </c>
      <c r="Z2316">
        <v>345</v>
      </c>
      <c r="AA2316" t="s">
        <v>279</v>
      </c>
      <c r="AB2316" t="s">
        <v>21</v>
      </c>
      <c r="AC2316">
        <v>448</v>
      </c>
    </row>
    <row r="2317" spans="1:29" x14ac:dyDescent="0.25">
      <c r="A2317">
        <v>345</v>
      </c>
      <c r="B2317">
        <v>345102</v>
      </c>
      <c r="C2317">
        <v>6595</v>
      </c>
      <c r="D2317" t="str">
        <f>VLOOKUP(C2317,'Schedule 3'!A:M,13,FALSE)</f>
        <v>Operational/Non-Service Expenses</v>
      </c>
      <c r="E2317">
        <v>1.1100000000000001</v>
      </c>
      <c r="F2317" s="1">
        <v>43008</v>
      </c>
      <c r="G2317" t="s">
        <v>462</v>
      </c>
      <c r="H2317" t="s">
        <v>505</v>
      </c>
      <c r="I2317" t="s">
        <v>464</v>
      </c>
      <c r="J2317">
        <v>163191</v>
      </c>
      <c r="K2317">
        <v>59727</v>
      </c>
      <c r="L2317">
        <v>283116</v>
      </c>
      <c r="Q2317" t="s">
        <v>465</v>
      </c>
      <c r="U2317">
        <v>9</v>
      </c>
      <c r="V2317">
        <v>17</v>
      </c>
      <c r="Y2317" t="s">
        <v>65</v>
      </c>
      <c r="Z2317">
        <v>345</v>
      </c>
      <c r="AA2317" t="s">
        <v>279</v>
      </c>
      <c r="AB2317" t="s">
        <v>21</v>
      </c>
      <c r="AC2317">
        <v>450</v>
      </c>
    </row>
    <row r="2318" spans="1:29" x14ac:dyDescent="0.25">
      <c r="A2318">
        <v>345</v>
      </c>
      <c r="B2318">
        <v>345102</v>
      </c>
      <c r="C2318">
        <v>6595</v>
      </c>
      <c r="D2318" t="str">
        <f>VLOOKUP(C2318,'Schedule 3'!A:M,13,FALSE)</f>
        <v>Operational/Non-Service Expenses</v>
      </c>
      <c r="E2318">
        <v>1.44</v>
      </c>
      <c r="F2318" s="1">
        <v>43008</v>
      </c>
      <c r="G2318" t="s">
        <v>462</v>
      </c>
      <c r="H2318" t="s">
        <v>521</v>
      </c>
      <c r="I2318" t="s">
        <v>464</v>
      </c>
      <c r="J2318">
        <v>163192</v>
      </c>
      <c r="K2318">
        <v>59727</v>
      </c>
      <c r="L2318">
        <v>283116</v>
      </c>
      <c r="Q2318" t="s">
        <v>465</v>
      </c>
      <c r="U2318">
        <v>9</v>
      </c>
      <c r="V2318">
        <v>17</v>
      </c>
      <c r="Y2318" t="s">
        <v>65</v>
      </c>
      <c r="Z2318">
        <v>345</v>
      </c>
      <c r="AA2318" t="s">
        <v>279</v>
      </c>
      <c r="AB2318" t="s">
        <v>21</v>
      </c>
      <c r="AC2318">
        <v>452</v>
      </c>
    </row>
    <row r="2319" spans="1:29" x14ac:dyDescent="0.25">
      <c r="A2319">
        <v>345</v>
      </c>
      <c r="B2319">
        <v>345102</v>
      </c>
      <c r="C2319">
        <v>6595</v>
      </c>
      <c r="D2319" t="str">
        <f>VLOOKUP(C2319,'Schedule 3'!A:M,13,FALSE)</f>
        <v>Operational/Non-Service Expenses</v>
      </c>
      <c r="E2319">
        <v>1.94</v>
      </c>
      <c r="F2319" s="1">
        <v>43008</v>
      </c>
      <c r="G2319" t="s">
        <v>462</v>
      </c>
      <c r="H2319" t="s">
        <v>558</v>
      </c>
      <c r="I2319" t="s">
        <v>464</v>
      </c>
      <c r="J2319">
        <v>163193</v>
      </c>
      <c r="K2319">
        <v>59727</v>
      </c>
      <c r="L2319">
        <v>283116</v>
      </c>
      <c r="Q2319" t="s">
        <v>465</v>
      </c>
      <c r="U2319">
        <v>9</v>
      </c>
      <c r="V2319">
        <v>17</v>
      </c>
      <c r="Y2319" t="s">
        <v>65</v>
      </c>
      <c r="Z2319">
        <v>345</v>
      </c>
      <c r="AA2319" t="s">
        <v>279</v>
      </c>
      <c r="AB2319" t="s">
        <v>21</v>
      </c>
      <c r="AC2319">
        <v>454</v>
      </c>
    </row>
    <row r="2320" spans="1:29" x14ac:dyDescent="0.25">
      <c r="A2320">
        <v>345</v>
      </c>
      <c r="B2320">
        <v>345102</v>
      </c>
      <c r="C2320">
        <v>6595</v>
      </c>
      <c r="D2320" t="str">
        <f>VLOOKUP(C2320,'Schedule 3'!A:M,13,FALSE)</f>
        <v>Operational/Non-Service Expenses</v>
      </c>
      <c r="E2320">
        <v>4.8</v>
      </c>
      <c r="F2320" s="1">
        <v>43008</v>
      </c>
      <c r="G2320" t="s">
        <v>462</v>
      </c>
      <c r="H2320" t="s">
        <v>506</v>
      </c>
      <c r="I2320" t="s">
        <v>464</v>
      </c>
      <c r="J2320">
        <v>163194</v>
      </c>
      <c r="K2320">
        <v>59727</v>
      </c>
      <c r="L2320">
        <v>283116</v>
      </c>
      <c r="Q2320" t="s">
        <v>465</v>
      </c>
      <c r="U2320">
        <v>9</v>
      </c>
      <c r="V2320">
        <v>17</v>
      </c>
      <c r="Y2320" t="s">
        <v>65</v>
      </c>
      <c r="Z2320">
        <v>345</v>
      </c>
      <c r="AA2320" t="s">
        <v>279</v>
      </c>
      <c r="AB2320" t="s">
        <v>21</v>
      </c>
      <c r="AC2320">
        <v>456</v>
      </c>
    </row>
    <row r="2321" spans="1:29" x14ac:dyDescent="0.25">
      <c r="A2321">
        <v>345</v>
      </c>
      <c r="B2321">
        <v>345102</v>
      </c>
      <c r="C2321">
        <v>6595</v>
      </c>
      <c r="D2321" t="str">
        <f>VLOOKUP(C2321,'Schedule 3'!A:M,13,FALSE)</f>
        <v>Operational/Non-Service Expenses</v>
      </c>
      <c r="E2321">
        <v>7.16</v>
      </c>
      <c r="F2321" s="1">
        <v>43008</v>
      </c>
      <c r="G2321" t="s">
        <v>462</v>
      </c>
      <c r="H2321" t="s">
        <v>556</v>
      </c>
      <c r="I2321" t="s">
        <v>464</v>
      </c>
      <c r="J2321">
        <v>163195</v>
      </c>
      <c r="K2321">
        <v>59727</v>
      </c>
      <c r="L2321">
        <v>283116</v>
      </c>
      <c r="Q2321" t="s">
        <v>465</v>
      </c>
      <c r="U2321">
        <v>9</v>
      </c>
      <c r="V2321">
        <v>17</v>
      </c>
      <c r="Y2321" t="s">
        <v>65</v>
      </c>
      <c r="Z2321">
        <v>345</v>
      </c>
      <c r="AA2321" t="s">
        <v>279</v>
      </c>
      <c r="AB2321" t="s">
        <v>21</v>
      </c>
      <c r="AC2321">
        <v>458</v>
      </c>
    </row>
    <row r="2322" spans="1:29" x14ac:dyDescent="0.25">
      <c r="A2322">
        <v>345</v>
      </c>
      <c r="B2322">
        <v>345101</v>
      </c>
      <c r="C2322">
        <v>6595</v>
      </c>
      <c r="D2322" t="str">
        <f>VLOOKUP(C2322,'Schedule 3'!A:M,13,FALSE)</f>
        <v>Operational/Non-Service Expenses</v>
      </c>
      <c r="E2322">
        <v>0.74</v>
      </c>
      <c r="F2322" s="1">
        <v>43008</v>
      </c>
      <c r="G2322" t="s">
        <v>462</v>
      </c>
      <c r="H2322" t="s">
        <v>559</v>
      </c>
      <c r="I2322" t="s">
        <v>464</v>
      </c>
      <c r="J2322">
        <v>2001440</v>
      </c>
      <c r="K2322">
        <v>59727</v>
      </c>
      <c r="L2322">
        <v>283116</v>
      </c>
      <c r="Q2322" t="s">
        <v>465</v>
      </c>
      <c r="U2322">
        <v>9</v>
      </c>
      <c r="V2322">
        <v>17</v>
      </c>
      <c r="Y2322" t="s">
        <v>65</v>
      </c>
      <c r="Z2322">
        <v>345</v>
      </c>
      <c r="AA2322" t="s">
        <v>279</v>
      </c>
      <c r="AB2322" t="s">
        <v>21</v>
      </c>
      <c r="AC2322">
        <v>460</v>
      </c>
    </row>
    <row r="2323" spans="1:29" x14ac:dyDescent="0.25">
      <c r="A2323">
        <v>345</v>
      </c>
      <c r="B2323">
        <v>345102</v>
      </c>
      <c r="C2323">
        <v>6600</v>
      </c>
      <c r="D2323" t="str">
        <f>VLOOKUP(C2323,'Schedule 3'!A:M,13,FALSE)</f>
        <v>Operational/Non-Service Expenses</v>
      </c>
      <c r="E2323">
        <v>77.03</v>
      </c>
      <c r="F2323" s="1">
        <v>43008</v>
      </c>
      <c r="G2323" t="s">
        <v>462</v>
      </c>
      <c r="H2323" t="s">
        <v>560</v>
      </c>
      <c r="I2323" t="s">
        <v>464</v>
      </c>
      <c r="J2323">
        <v>97601</v>
      </c>
      <c r="K2323">
        <v>59727</v>
      </c>
      <c r="L2323">
        <v>283116</v>
      </c>
      <c r="Q2323" t="s">
        <v>465</v>
      </c>
      <c r="U2323">
        <v>9</v>
      </c>
      <c r="V2323">
        <v>17</v>
      </c>
      <c r="Y2323" t="s">
        <v>65</v>
      </c>
      <c r="Z2323">
        <v>345</v>
      </c>
      <c r="AA2323" t="s">
        <v>279</v>
      </c>
      <c r="AB2323" t="s">
        <v>21</v>
      </c>
      <c r="AC2323">
        <v>462</v>
      </c>
    </row>
    <row r="2324" spans="1:29" x14ac:dyDescent="0.25">
      <c r="A2324">
        <v>345</v>
      </c>
      <c r="B2324">
        <v>345101</v>
      </c>
      <c r="C2324">
        <v>6600</v>
      </c>
      <c r="D2324" t="str">
        <f>VLOOKUP(C2324,'Schedule 3'!A:M,13,FALSE)</f>
        <v>Operational/Non-Service Expenses</v>
      </c>
      <c r="E2324">
        <v>6.45</v>
      </c>
      <c r="F2324" s="1">
        <v>43008</v>
      </c>
      <c r="G2324" t="s">
        <v>462</v>
      </c>
      <c r="H2324" t="s">
        <v>463</v>
      </c>
      <c r="I2324" t="s">
        <v>464</v>
      </c>
      <c r="J2324">
        <v>108603</v>
      </c>
      <c r="K2324">
        <v>59727</v>
      </c>
      <c r="L2324">
        <v>283116</v>
      </c>
      <c r="Q2324" t="s">
        <v>465</v>
      </c>
      <c r="U2324">
        <v>9</v>
      </c>
      <c r="V2324">
        <v>17</v>
      </c>
      <c r="Y2324" t="s">
        <v>65</v>
      </c>
      <c r="Z2324">
        <v>345</v>
      </c>
      <c r="AA2324" t="s">
        <v>279</v>
      </c>
      <c r="AB2324" t="s">
        <v>21</v>
      </c>
      <c r="AC2324">
        <v>464</v>
      </c>
    </row>
    <row r="2325" spans="1:29" x14ac:dyDescent="0.25">
      <c r="A2325">
        <v>345</v>
      </c>
      <c r="B2325">
        <v>345102</v>
      </c>
      <c r="C2325">
        <v>6600</v>
      </c>
      <c r="D2325" t="str">
        <f>VLOOKUP(C2325,'Schedule 3'!A:M,13,FALSE)</f>
        <v>Operational/Non-Service Expenses</v>
      </c>
      <c r="E2325">
        <v>58.32</v>
      </c>
      <c r="F2325" s="1">
        <v>43008</v>
      </c>
      <c r="G2325" t="s">
        <v>462</v>
      </c>
      <c r="H2325" t="s">
        <v>463</v>
      </c>
      <c r="I2325" t="s">
        <v>464</v>
      </c>
      <c r="J2325">
        <v>108623</v>
      </c>
      <c r="K2325">
        <v>59727</v>
      </c>
      <c r="L2325">
        <v>283116</v>
      </c>
      <c r="Q2325" t="s">
        <v>465</v>
      </c>
      <c r="U2325">
        <v>9</v>
      </c>
      <c r="V2325">
        <v>17</v>
      </c>
      <c r="Y2325" t="s">
        <v>65</v>
      </c>
      <c r="Z2325">
        <v>345</v>
      </c>
      <c r="AA2325" t="s">
        <v>279</v>
      </c>
      <c r="AB2325" t="s">
        <v>21</v>
      </c>
      <c r="AC2325">
        <v>466</v>
      </c>
    </row>
    <row r="2326" spans="1:29" x14ac:dyDescent="0.25">
      <c r="A2326">
        <v>345</v>
      </c>
      <c r="B2326">
        <v>345102</v>
      </c>
      <c r="C2326">
        <v>6600</v>
      </c>
      <c r="D2326" t="str">
        <f>VLOOKUP(C2326,'Schedule 3'!A:M,13,FALSE)</f>
        <v>Operational/Non-Service Expenses</v>
      </c>
      <c r="E2326">
        <v>0.46</v>
      </c>
      <c r="F2326" s="1">
        <v>43008</v>
      </c>
      <c r="G2326" t="s">
        <v>462</v>
      </c>
      <c r="H2326" t="s">
        <v>475</v>
      </c>
      <c r="I2326" t="s">
        <v>464</v>
      </c>
      <c r="J2326">
        <v>163196</v>
      </c>
      <c r="K2326">
        <v>59727</v>
      </c>
      <c r="L2326">
        <v>283116</v>
      </c>
      <c r="Q2326" t="s">
        <v>465</v>
      </c>
      <c r="U2326">
        <v>9</v>
      </c>
      <c r="V2326">
        <v>17</v>
      </c>
      <c r="Y2326" t="s">
        <v>65</v>
      </c>
      <c r="Z2326">
        <v>345</v>
      </c>
      <c r="AA2326" t="s">
        <v>279</v>
      </c>
      <c r="AB2326" t="s">
        <v>21</v>
      </c>
      <c r="AC2326">
        <v>468</v>
      </c>
    </row>
    <row r="2327" spans="1:29" x14ac:dyDescent="0.25">
      <c r="A2327">
        <v>345</v>
      </c>
      <c r="B2327">
        <v>345102</v>
      </c>
      <c r="C2327">
        <v>6605</v>
      </c>
      <c r="D2327" t="str">
        <f>VLOOKUP(C2327,'Schedule 3'!A:M,13,FALSE)</f>
        <v>Operational/Non-Service Expenses</v>
      </c>
      <c r="E2327">
        <v>119.36</v>
      </c>
      <c r="F2327" s="1">
        <v>43008</v>
      </c>
      <c r="G2327" t="s">
        <v>462</v>
      </c>
      <c r="H2327" t="s">
        <v>561</v>
      </c>
      <c r="I2327" t="s">
        <v>464</v>
      </c>
      <c r="J2327">
        <v>1005960</v>
      </c>
      <c r="K2327">
        <v>59727</v>
      </c>
      <c r="L2327">
        <v>283116</v>
      </c>
      <c r="Q2327" t="s">
        <v>465</v>
      </c>
      <c r="U2327">
        <v>9</v>
      </c>
      <c r="V2327">
        <v>17</v>
      </c>
      <c r="Y2327" t="s">
        <v>65</v>
      </c>
      <c r="Z2327">
        <v>345</v>
      </c>
      <c r="AA2327" t="s">
        <v>279</v>
      </c>
      <c r="AB2327" t="s">
        <v>21</v>
      </c>
      <c r="AC2327">
        <v>470</v>
      </c>
    </row>
    <row r="2328" spans="1:29" x14ac:dyDescent="0.25">
      <c r="A2328">
        <v>345</v>
      </c>
      <c r="B2328">
        <v>345101</v>
      </c>
      <c r="C2328">
        <v>6610</v>
      </c>
      <c r="D2328" t="str">
        <f>VLOOKUP(C2328,'Schedule 3'!A:M,13,FALSE)</f>
        <v>Operational/Non-Service Expenses</v>
      </c>
      <c r="E2328">
        <v>0.72</v>
      </c>
      <c r="F2328" s="1">
        <v>43008</v>
      </c>
      <c r="G2328" t="s">
        <v>462</v>
      </c>
      <c r="H2328" t="s">
        <v>463</v>
      </c>
      <c r="I2328" t="s">
        <v>464</v>
      </c>
      <c r="J2328">
        <v>108585</v>
      </c>
      <c r="K2328">
        <v>59727</v>
      </c>
      <c r="L2328">
        <v>283116</v>
      </c>
      <c r="Q2328" t="s">
        <v>465</v>
      </c>
      <c r="U2328">
        <v>9</v>
      </c>
      <c r="V2328">
        <v>17</v>
      </c>
      <c r="Y2328" t="s">
        <v>65</v>
      </c>
      <c r="Z2328">
        <v>345</v>
      </c>
      <c r="AA2328" t="s">
        <v>279</v>
      </c>
      <c r="AB2328" t="s">
        <v>21</v>
      </c>
      <c r="AC2328">
        <v>472</v>
      </c>
    </row>
    <row r="2329" spans="1:29" x14ac:dyDescent="0.25">
      <c r="A2329">
        <v>345</v>
      </c>
      <c r="B2329">
        <v>345101</v>
      </c>
      <c r="C2329">
        <v>6610</v>
      </c>
      <c r="D2329" t="str">
        <f>VLOOKUP(C2329,'Schedule 3'!A:M,13,FALSE)</f>
        <v>Operational/Non-Service Expenses</v>
      </c>
      <c r="E2329">
        <v>11.81</v>
      </c>
      <c r="F2329" s="1">
        <v>43008</v>
      </c>
      <c r="G2329" t="s">
        <v>462</v>
      </c>
      <c r="H2329" t="s">
        <v>463</v>
      </c>
      <c r="I2329" t="s">
        <v>464</v>
      </c>
      <c r="J2329">
        <v>108605</v>
      </c>
      <c r="K2329">
        <v>59727</v>
      </c>
      <c r="L2329">
        <v>283116</v>
      </c>
      <c r="Q2329" t="s">
        <v>465</v>
      </c>
      <c r="U2329">
        <v>9</v>
      </c>
      <c r="V2329">
        <v>17</v>
      </c>
      <c r="Y2329" t="s">
        <v>65</v>
      </c>
      <c r="Z2329">
        <v>345</v>
      </c>
      <c r="AA2329" t="s">
        <v>279</v>
      </c>
      <c r="AB2329" t="s">
        <v>21</v>
      </c>
      <c r="AC2329">
        <v>474</v>
      </c>
    </row>
    <row r="2330" spans="1:29" x14ac:dyDescent="0.25">
      <c r="A2330">
        <v>345</v>
      </c>
      <c r="B2330">
        <v>345102</v>
      </c>
      <c r="C2330">
        <v>6610</v>
      </c>
      <c r="D2330" t="str">
        <f>VLOOKUP(C2330,'Schedule 3'!A:M,13,FALSE)</f>
        <v>Operational/Non-Service Expenses</v>
      </c>
      <c r="E2330">
        <v>61.06</v>
      </c>
      <c r="F2330" s="1">
        <v>43008</v>
      </c>
      <c r="G2330" t="s">
        <v>462</v>
      </c>
      <c r="H2330" t="s">
        <v>463</v>
      </c>
      <c r="I2330" t="s">
        <v>464</v>
      </c>
      <c r="J2330">
        <v>108625</v>
      </c>
      <c r="K2330">
        <v>59727</v>
      </c>
      <c r="L2330">
        <v>283116</v>
      </c>
      <c r="Q2330" t="s">
        <v>465</v>
      </c>
      <c r="U2330">
        <v>9</v>
      </c>
      <c r="V2330">
        <v>17</v>
      </c>
      <c r="Y2330" t="s">
        <v>65</v>
      </c>
      <c r="Z2330">
        <v>345</v>
      </c>
      <c r="AA2330" t="s">
        <v>279</v>
      </c>
      <c r="AB2330" t="s">
        <v>21</v>
      </c>
      <c r="AC2330">
        <v>476</v>
      </c>
    </row>
    <row r="2331" spans="1:29" x14ac:dyDescent="0.25">
      <c r="A2331">
        <v>345</v>
      </c>
      <c r="B2331">
        <v>345102</v>
      </c>
      <c r="C2331">
        <v>6620</v>
      </c>
      <c r="D2331" t="str">
        <f>VLOOKUP(C2331,'Schedule 3'!A:M,13,FALSE)</f>
        <v>Operational/Non-Service Expenses</v>
      </c>
      <c r="E2331">
        <v>116.63</v>
      </c>
      <c r="F2331" s="1">
        <v>43008</v>
      </c>
      <c r="G2331" t="s">
        <v>462</v>
      </c>
      <c r="H2331" t="s">
        <v>463</v>
      </c>
      <c r="I2331" t="s">
        <v>464</v>
      </c>
      <c r="J2331">
        <v>108626</v>
      </c>
      <c r="K2331">
        <v>59727</v>
      </c>
      <c r="L2331">
        <v>283116</v>
      </c>
      <c r="Q2331" t="s">
        <v>465</v>
      </c>
      <c r="U2331">
        <v>9</v>
      </c>
      <c r="V2331">
        <v>17</v>
      </c>
      <c r="Y2331" t="s">
        <v>65</v>
      </c>
      <c r="Z2331">
        <v>345</v>
      </c>
      <c r="AA2331" t="s">
        <v>279</v>
      </c>
      <c r="AB2331" t="s">
        <v>21</v>
      </c>
      <c r="AC2331">
        <v>478</v>
      </c>
    </row>
    <row r="2332" spans="1:29" x14ac:dyDescent="0.25">
      <c r="A2332">
        <v>345</v>
      </c>
      <c r="B2332">
        <v>345100</v>
      </c>
      <c r="C2332">
        <v>6960</v>
      </c>
      <c r="D2332" t="str">
        <f>VLOOKUP(C2332,'Schedule 3'!A:M,13,FALSE)</f>
        <v>Operational/Non-Service Expenses</v>
      </c>
      <c r="E2332">
        <v>-305.04000000000002</v>
      </c>
      <c r="F2332" s="1">
        <v>43008</v>
      </c>
      <c r="G2332" t="s">
        <v>462</v>
      </c>
      <c r="H2332" t="s">
        <v>562</v>
      </c>
      <c r="I2332" t="s">
        <v>464</v>
      </c>
      <c r="J2332">
        <v>102303</v>
      </c>
      <c r="K2332">
        <v>59727</v>
      </c>
      <c r="L2332">
        <v>283116</v>
      </c>
      <c r="Q2332" t="s">
        <v>465</v>
      </c>
      <c r="U2332">
        <v>9</v>
      </c>
      <c r="V2332">
        <v>17</v>
      </c>
      <c r="Y2332" t="s">
        <v>65</v>
      </c>
      <c r="Z2332">
        <v>345</v>
      </c>
      <c r="AA2332" t="s">
        <v>279</v>
      </c>
      <c r="AB2332" t="s">
        <v>21</v>
      </c>
      <c r="AC2332">
        <v>480</v>
      </c>
    </row>
    <row r="2333" spans="1:29" x14ac:dyDescent="0.25">
      <c r="A2333">
        <v>345</v>
      </c>
      <c r="B2333">
        <v>345102</v>
      </c>
      <c r="C2333">
        <v>6355</v>
      </c>
      <c r="D2333" t="str">
        <f>VLOOKUP(C2333,'Schedule 3'!A:M,13,FALSE)</f>
        <v>Operational/Non-Service Expenses</v>
      </c>
      <c r="E2333">
        <v>166.67</v>
      </c>
      <c r="F2333" s="1">
        <v>43008</v>
      </c>
      <c r="G2333" t="s">
        <v>462</v>
      </c>
      <c r="H2333" t="s">
        <v>563</v>
      </c>
      <c r="I2333" t="s">
        <v>464</v>
      </c>
      <c r="J2333">
        <v>1009374</v>
      </c>
      <c r="K2333">
        <v>59727</v>
      </c>
      <c r="L2333">
        <v>283116</v>
      </c>
      <c r="Q2333" t="s">
        <v>465</v>
      </c>
      <c r="U2333">
        <v>9</v>
      </c>
      <c r="V2333">
        <v>17</v>
      </c>
      <c r="Y2333" t="s">
        <v>65</v>
      </c>
      <c r="Z2333">
        <v>345</v>
      </c>
      <c r="AA2333" t="s">
        <v>279</v>
      </c>
      <c r="AB2333" t="s">
        <v>21</v>
      </c>
      <c r="AC2333">
        <v>482</v>
      </c>
    </row>
    <row r="2334" spans="1:29" x14ac:dyDescent="0.25">
      <c r="A2334">
        <v>345</v>
      </c>
      <c r="B2334">
        <v>345101</v>
      </c>
      <c r="C2334">
        <v>6355</v>
      </c>
      <c r="D2334" t="str">
        <f>VLOOKUP(C2334,'Schedule 3'!A:M,13,FALSE)</f>
        <v>Operational/Non-Service Expenses</v>
      </c>
      <c r="E2334">
        <v>50</v>
      </c>
      <c r="F2334" s="1">
        <v>43008</v>
      </c>
      <c r="G2334" t="s">
        <v>462</v>
      </c>
      <c r="H2334" t="s">
        <v>564</v>
      </c>
      <c r="I2334" t="s">
        <v>464</v>
      </c>
      <c r="J2334">
        <v>1008115</v>
      </c>
      <c r="K2334">
        <v>59727</v>
      </c>
      <c r="L2334">
        <v>283116</v>
      </c>
      <c r="Q2334" t="s">
        <v>465</v>
      </c>
      <c r="U2334">
        <v>9</v>
      </c>
      <c r="V2334">
        <v>17</v>
      </c>
      <c r="Y2334" t="s">
        <v>65</v>
      </c>
      <c r="Z2334">
        <v>345</v>
      </c>
      <c r="AA2334" t="s">
        <v>279</v>
      </c>
      <c r="AB2334" t="s">
        <v>21</v>
      </c>
      <c r="AC2334">
        <v>484</v>
      </c>
    </row>
    <row r="2335" spans="1:29" x14ac:dyDescent="0.25">
      <c r="A2335">
        <v>345</v>
      </c>
      <c r="B2335">
        <v>345102</v>
      </c>
      <c r="C2335">
        <v>6355</v>
      </c>
      <c r="D2335" t="str">
        <f>VLOOKUP(C2335,'Schedule 3'!A:M,13,FALSE)</f>
        <v>Operational/Non-Service Expenses</v>
      </c>
      <c r="E2335">
        <v>54.67</v>
      </c>
      <c r="F2335" s="1">
        <v>43008</v>
      </c>
      <c r="G2335" t="s">
        <v>462</v>
      </c>
      <c r="H2335" t="s">
        <v>565</v>
      </c>
      <c r="I2335" t="s">
        <v>464</v>
      </c>
      <c r="J2335">
        <v>1008258</v>
      </c>
      <c r="K2335">
        <v>59727</v>
      </c>
      <c r="L2335">
        <v>283116</v>
      </c>
      <c r="Q2335" t="s">
        <v>465</v>
      </c>
      <c r="U2335">
        <v>9</v>
      </c>
      <c r="V2335">
        <v>17</v>
      </c>
      <c r="Y2335" t="s">
        <v>65</v>
      </c>
      <c r="Z2335">
        <v>345</v>
      </c>
      <c r="AA2335" t="s">
        <v>279</v>
      </c>
      <c r="AB2335" t="s">
        <v>21</v>
      </c>
      <c r="AC2335">
        <v>486</v>
      </c>
    </row>
    <row r="2336" spans="1:29" x14ac:dyDescent="0.25">
      <c r="A2336">
        <v>345</v>
      </c>
      <c r="B2336">
        <v>345102</v>
      </c>
      <c r="C2336">
        <v>6355</v>
      </c>
      <c r="D2336" t="str">
        <f>VLOOKUP(C2336,'Schedule 3'!A:M,13,FALSE)</f>
        <v>Operational/Non-Service Expenses</v>
      </c>
      <c r="E2336">
        <v>73</v>
      </c>
      <c r="F2336" s="1">
        <v>43008</v>
      </c>
      <c r="G2336" t="s">
        <v>462</v>
      </c>
      <c r="H2336" t="s">
        <v>566</v>
      </c>
      <c r="I2336" t="s">
        <v>464</v>
      </c>
      <c r="J2336">
        <v>1009459</v>
      </c>
      <c r="K2336">
        <v>59727</v>
      </c>
      <c r="L2336">
        <v>283116</v>
      </c>
      <c r="Q2336" t="s">
        <v>465</v>
      </c>
      <c r="U2336">
        <v>9</v>
      </c>
      <c r="V2336">
        <v>17</v>
      </c>
      <c r="Y2336" t="s">
        <v>65</v>
      </c>
      <c r="Z2336">
        <v>345</v>
      </c>
      <c r="AA2336" t="s">
        <v>279</v>
      </c>
      <c r="AB2336" t="s">
        <v>21</v>
      </c>
      <c r="AC2336">
        <v>488</v>
      </c>
    </row>
    <row r="2337" spans="1:29" x14ac:dyDescent="0.25">
      <c r="A2337">
        <v>345</v>
      </c>
      <c r="B2337">
        <v>345101</v>
      </c>
      <c r="C2337">
        <v>6355</v>
      </c>
      <c r="D2337" t="str">
        <f>VLOOKUP(C2337,'Schedule 3'!A:M,13,FALSE)</f>
        <v>Operational/Non-Service Expenses</v>
      </c>
      <c r="E2337">
        <v>1108.5999999999999</v>
      </c>
      <c r="F2337" s="1">
        <v>43008</v>
      </c>
      <c r="G2337" t="s">
        <v>462</v>
      </c>
      <c r="H2337" t="s">
        <v>567</v>
      </c>
      <c r="I2337" t="s">
        <v>464</v>
      </c>
      <c r="J2337">
        <v>5000366</v>
      </c>
      <c r="K2337">
        <v>59727</v>
      </c>
      <c r="L2337">
        <v>283116</v>
      </c>
      <c r="Q2337" t="s">
        <v>465</v>
      </c>
      <c r="U2337">
        <v>9</v>
      </c>
      <c r="V2337">
        <v>17</v>
      </c>
      <c r="Y2337" t="s">
        <v>65</v>
      </c>
      <c r="Z2337">
        <v>345</v>
      </c>
      <c r="AA2337" t="s">
        <v>279</v>
      </c>
      <c r="AB2337" t="s">
        <v>21</v>
      </c>
      <c r="AC2337">
        <v>490</v>
      </c>
    </row>
    <row r="2338" spans="1:29" x14ac:dyDescent="0.25">
      <c r="A2338">
        <v>345</v>
      </c>
      <c r="B2338">
        <v>345102</v>
      </c>
      <c r="C2338">
        <v>6355</v>
      </c>
      <c r="D2338" t="str">
        <f>VLOOKUP(C2338,'Schedule 3'!A:M,13,FALSE)</f>
        <v>Operational/Non-Service Expenses</v>
      </c>
      <c r="E2338">
        <v>395.4</v>
      </c>
      <c r="F2338" s="1">
        <v>43008</v>
      </c>
      <c r="G2338" t="s">
        <v>462</v>
      </c>
      <c r="H2338" t="s">
        <v>568</v>
      </c>
      <c r="I2338" t="s">
        <v>464</v>
      </c>
      <c r="J2338">
        <v>1006258</v>
      </c>
      <c r="K2338">
        <v>59727</v>
      </c>
      <c r="L2338">
        <v>283116</v>
      </c>
      <c r="Q2338" t="s">
        <v>465</v>
      </c>
      <c r="U2338">
        <v>9</v>
      </c>
      <c r="V2338">
        <v>17</v>
      </c>
      <c r="Y2338" t="s">
        <v>65</v>
      </c>
      <c r="Z2338">
        <v>345</v>
      </c>
      <c r="AA2338" t="s">
        <v>279</v>
      </c>
      <c r="AB2338" t="s">
        <v>21</v>
      </c>
      <c r="AC2338">
        <v>492</v>
      </c>
    </row>
    <row r="2339" spans="1:29" x14ac:dyDescent="0.25">
      <c r="A2339">
        <v>345</v>
      </c>
      <c r="B2339">
        <v>345101</v>
      </c>
      <c r="C2339">
        <v>6355</v>
      </c>
      <c r="D2339" t="str">
        <f>VLOOKUP(C2339,'Schedule 3'!A:M,13,FALSE)</f>
        <v>Operational/Non-Service Expenses</v>
      </c>
      <c r="E2339">
        <v>1023.51</v>
      </c>
      <c r="F2339" s="1">
        <v>43008</v>
      </c>
      <c r="G2339" t="s">
        <v>462</v>
      </c>
      <c r="H2339" t="s">
        <v>569</v>
      </c>
      <c r="I2339" t="s">
        <v>464</v>
      </c>
      <c r="J2339">
        <v>5000727</v>
      </c>
      <c r="K2339">
        <v>59727</v>
      </c>
      <c r="L2339">
        <v>283116</v>
      </c>
      <c r="Q2339" t="s">
        <v>465</v>
      </c>
      <c r="U2339">
        <v>9</v>
      </c>
      <c r="V2339">
        <v>17</v>
      </c>
      <c r="Y2339" t="s">
        <v>65</v>
      </c>
      <c r="Z2339">
        <v>345</v>
      </c>
      <c r="AA2339" t="s">
        <v>279</v>
      </c>
      <c r="AB2339" t="s">
        <v>21</v>
      </c>
      <c r="AC2339">
        <v>494</v>
      </c>
    </row>
    <row r="2340" spans="1:29" x14ac:dyDescent="0.25">
      <c r="A2340">
        <v>345</v>
      </c>
      <c r="B2340">
        <v>345102</v>
      </c>
      <c r="C2340">
        <v>6355</v>
      </c>
      <c r="D2340" t="str">
        <f>VLOOKUP(C2340,'Schedule 3'!A:M,13,FALSE)</f>
        <v>Operational/Non-Service Expenses</v>
      </c>
      <c r="E2340">
        <v>76.39</v>
      </c>
      <c r="F2340" s="1">
        <v>43008</v>
      </c>
      <c r="G2340" t="s">
        <v>462</v>
      </c>
      <c r="H2340" t="s">
        <v>570</v>
      </c>
      <c r="I2340" t="s">
        <v>464</v>
      </c>
      <c r="J2340">
        <v>1009315</v>
      </c>
      <c r="K2340">
        <v>59727</v>
      </c>
      <c r="L2340">
        <v>283116</v>
      </c>
      <c r="Q2340" t="s">
        <v>465</v>
      </c>
      <c r="U2340">
        <v>9</v>
      </c>
      <c r="V2340">
        <v>17</v>
      </c>
      <c r="Y2340" t="s">
        <v>65</v>
      </c>
      <c r="Z2340">
        <v>345</v>
      </c>
      <c r="AA2340" t="s">
        <v>279</v>
      </c>
      <c r="AB2340" t="s">
        <v>21</v>
      </c>
      <c r="AC2340">
        <v>496</v>
      </c>
    </row>
    <row r="2341" spans="1:29" x14ac:dyDescent="0.25">
      <c r="A2341">
        <v>345</v>
      </c>
      <c r="B2341">
        <v>345101</v>
      </c>
      <c r="C2341">
        <v>7080</v>
      </c>
      <c r="D2341" t="str">
        <f>VLOOKUP(C2341,'Schedule 3'!A:M,13,FALSE)</f>
        <v>Operational/Non-Service Expenses</v>
      </c>
      <c r="E2341">
        <v>-138.57</v>
      </c>
      <c r="F2341" s="1">
        <v>43008</v>
      </c>
      <c r="G2341" t="s">
        <v>462</v>
      </c>
      <c r="H2341" t="s">
        <v>573</v>
      </c>
      <c r="I2341" t="s">
        <v>464</v>
      </c>
      <c r="J2341">
        <v>1006419</v>
      </c>
      <c r="K2341">
        <v>59727</v>
      </c>
      <c r="L2341">
        <v>283116</v>
      </c>
      <c r="Q2341" t="s">
        <v>465</v>
      </c>
      <c r="U2341">
        <v>9</v>
      </c>
      <c r="V2341">
        <v>17</v>
      </c>
      <c r="Y2341" t="s">
        <v>65</v>
      </c>
      <c r="Z2341">
        <v>345</v>
      </c>
      <c r="AA2341" t="s">
        <v>279</v>
      </c>
      <c r="AB2341" t="s">
        <v>21</v>
      </c>
      <c r="AC2341">
        <v>498</v>
      </c>
    </row>
    <row r="2342" spans="1:29" x14ac:dyDescent="0.25">
      <c r="A2342">
        <v>345</v>
      </c>
      <c r="B2342">
        <v>345102</v>
      </c>
      <c r="C2342">
        <v>7160</v>
      </c>
      <c r="D2342" t="str">
        <f>VLOOKUP(C2342,'Schedule 3'!A:M,13,FALSE)</f>
        <v>Operational/Non-Service Expenses</v>
      </c>
      <c r="E2342">
        <v>-186.08</v>
      </c>
      <c r="F2342" s="1">
        <v>43008</v>
      </c>
      <c r="G2342" t="s">
        <v>462</v>
      </c>
      <c r="H2342" t="s">
        <v>463</v>
      </c>
      <c r="I2342" t="s">
        <v>464</v>
      </c>
      <c r="J2342">
        <v>108606</v>
      </c>
      <c r="K2342">
        <v>59727</v>
      </c>
      <c r="L2342">
        <v>283116</v>
      </c>
      <c r="Q2342" t="s">
        <v>465</v>
      </c>
      <c r="U2342">
        <v>9</v>
      </c>
      <c r="V2342">
        <v>17</v>
      </c>
      <c r="Y2342" t="s">
        <v>65</v>
      </c>
      <c r="Z2342">
        <v>345</v>
      </c>
      <c r="AA2342" t="s">
        <v>279</v>
      </c>
      <c r="AB2342" t="s">
        <v>21</v>
      </c>
      <c r="AC2342">
        <v>500</v>
      </c>
    </row>
    <row r="2343" spans="1:29" x14ac:dyDescent="0.25">
      <c r="A2343">
        <v>345</v>
      </c>
      <c r="B2343">
        <v>345102</v>
      </c>
      <c r="C2343">
        <v>7160</v>
      </c>
      <c r="D2343" t="str">
        <f>VLOOKUP(C2343,'Schedule 3'!A:M,13,FALSE)</f>
        <v>Operational/Non-Service Expenses</v>
      </c>
      <c r="E2343">
        <v>0.18</v>
      </c>
      <c r="F2343" s="1">
        <v>43008</v>
      </c>
      <c r="G2343" t="s">
        <v>462</v>
      </c>
      <c r="H2343" t="s">
        <v>574</v>
      </c>
      <c r="I2343" t="s">
        <v>464</v>
      </c>
      <c r="J2343">
        <v>163198</v>
      </c>
      <c r="K2343">
        <v>59727</v>
      </c>
      <c r="L2343">
        <v>283116</v>
      </c>
      <c r="Q2343" t="s">
        <v>465</v>
      </c>
      <c r="U2343">
        <v>9</v>
      </c>
      <c r="V2343">
        <v>17</v>
      </c>
      <c r="Y2343" t="s">
        <v>65</v>
      </c>
      <c r="Z2343">
        <v>345</v>
      </c>
      <c r="AA2343" t="s">
        <v>279</v>
      </c>
      <c r="AB2343" t="s">
        <v>21</v>
      </c>
      <c r="AC2343">
        <v>502</v>
      </c>
    </row>
    <row r="2344" spans="1:29" x14ac:dyDescent="0.25">
      <c r="A2344">
        <v>345</v>
      </c>
      <c r="B2344">
        <v>345102</v>
      </c>
      <c r="C2344">
        <v>7160</v>
      </c>
      <c r="D2344" t="str">
        <f>VLOOKUP(C2344,'Schedule 3'!A:M,13,FALSE)</f>
        <v>Operational/Non-Service Expenses</v>
      </c>
      <c r="E2344">
        <v>0.18</v>
      </c>
      <c r="F2344" s="1">
        <v>43008</v>
      </c>
      <c r="G2344" t="s">
        <v>462</v>
      </c>
      <c r="H2344" t="s">
        <v>574</v>
      </c>
      <c r="I2344" t="s">
        <v>464</v>
      </c>
      <c r="J2344">
        <v>163199</v>
      </c>
      <c r="K2344">
        <v>59727</v>
      </c>
      <c r="L2344">
        <v>283116</v>
      </c>
      <c r="Q2344" t="s">
        <v>465</v>
      </c>
      <c r="U2344">
        <v>9</v>
      </c>
      <c r="V2344">
        <v>17</v>
      </c>
      <c r="Y2344" t="s">
        <v>65</v>
      </c>
      <c r="Z2344">
        <v>345</v>
      </c>
      <c r="AA2344" t="s">
        <v>279</v>
      </c>
      <c r="AB2344" t="s">
        <v>21</v>
      </c>
      <c r="AC2344">
        <v>504</v>
      </c>
    </row>
    <row r="2345" spans="1:29" x14ac:dyDescent="0.25">
      <c r="A2345">
        <v>345</v>
      </c>
      <c r="B2345">
        <v>345102</v>
      </c>
      <c r="C2345">
        <v>7160</v>
      </c>
      <c r="D2345" t="str">
        <f>VLOOKUP(C2345,'Schedule 3'!A:M,13,FALSE)</f>
        <v>Operational/Non-Service Expenses</v>
      </c>
      <c r="E2345">
        <v>0.18</v>
      </c>
      <c r="F2345" s="1">
        <v>43008</v>
      </c>
      <c r="G2345" t="s">
        <v>462</v>
      </c>
      <c r="H2345" t="s">
        <v>511</v>
      </c>
      <c r="I2345" t="s">
        <v>464</v>
      </c>
      <c r="J2345">
        <v>163200</v>
      </c>
      <c r="K2345">
        <v>59727</v>
      </c>
      <c r="L2345">
        <v>283116</v>
      </c>
      <c r="Q2345" t="s">
        <v>465</v>
      </c>
      <c r="U2345">
        <v>9</v>
      </c>
      <c r="V2345">
        <v>17</v>
      </c>
      <c r="Y2345" t="s">
        <v>65</v>
      </c>
      <c r="Z2345">
        <v>345</v>
      </c>
      <c r="AA2345" t="s">
        <v>279</v>
      </c>
      <c r="AB2345" t="s">
        <v>21</v>
      </c>
      <c r="AC2345">
        <v>506</v>
      </c>
    </row>
    <row r="2346" spans="1:29" x14ac:dyDescent="0.25">
      <c r="A2346">
        <v>345</v>
      </c>
      <c r="B2346">
        <v>345102</v>
      </c>
      <c r="C2346">
        <v>7160</v>
      </c>
      <c r="D2346" t="str">
        <f>VLOOKUP(C2346,'Schedule 3'!A:M,13,FALSE)</f>
        <v>Operational/Non-Service Expenses</v>
      </c>
      <c r="E2346">
        <v>0.18</v>
      </c>
      <c r="F2346" s="1">
        <v>43008</v>
      </c>
      <c r="G2346" t="s">
        <v>462</v>
      </c>
      <c r="H2346" t="s">
        <v>511</v>
      </c>
      <c r="I2346" t="s">
        <v>464</v>
      </c>
      <c r="J2346">
        <v>163201</v>
      </c>
      <c r="K2346">
        <v>59727</v>
      </c>
      <c r="L2346">
        <v>283116</v>
      </c>
      <c r="Q2346" t="s">
        <v>465</v>
      </c>
      <c r="U2346">
        <v>9</v>
      </c>
      <c r="V2346">
        <v>17</v>
      </c>
      <c r="Y2346" t="s">
        <v>65</v>
      </c>
      <c r="Z2346">
        <v>345</v>
      </c>
      <c r="AA2346" t="s">
        <v>279</v>
      </c>
      <c r="AB2346" t="s">
        <v>21</v>
      </c>
      <c r="AC2346">
        <v>508</v>
      </c>
    </row>
    <row r="2347" spans="1:29" x14ac:dyDescent="0.25">
      <c r="A2347">
        <v>345</v>
      </c>
      <c r="B2347">
        <v>345102</v>
      </c>
      <c r="C2347">
        <v>7160</v>
      </c>
      <c r="D2347" t="str">
        <f>VLOOKUP(C2347,'Schedule 3'!A:M,13,FALSE)</f>
        <v>Operational/Non-Service Expenses</v>
      </c>
      <c r="E2347">
        <v>0.52</v>
      </c>
      <c r="F2347" s="1">
        <v>43008</v>
      </c>
      <c r="G2347" t="s">
        <v>462</v>
      </c>
      <c r="H2347" t="s">
        <v>574</v>
      </c>
      <c r="I2347" t="s">
        <v>464</v>
      </c>
      <c r="J2347">
        <v>163202</v>
      </c>
      <c r="K2347">
        <v>59727</v>
      </c>
      <c r="L2347">
        <v>283116</v>
      </c>
      <c r="Q2347" t="s">
        <v>465</v>
      </c>
      <c r="U2347">
        <v>9</v>
      </c>
      <c r="V2347">
        <v>17</v>
      </c>
      <c r="Y2347" t="s">
        <v>65</v>
      </c>
      <c r="Z2347">
        <v>345</v>
      </c>
      <c r="AA2347" t="s">
        <v>279</v>
      </c>
      <c r="AB2347" t="s">
        <v>21</v>
      </c>
      <c r="AC2347">
        <v>510</v>
      </c>
    </row>
    <row r="2348" spans="1:29" x14ac:dyDescent="0.25">
      <c r="A2348">
        <v>345</v>
      </c>
      <c r="B2348">
        <v>345102</v>
      </c>
      <c r="C2348">
        <v>7160</v>
      </c>
      <c r="D2348" t="str">
        <f>VLOOKUP(C2348,'Schedule 3'!A:M,13,FALSE)</f>
        <v>Operational/Non-Service Expenses</v>
      </c>
      <c r="E2348">
        <v>0.66</v>
      </c>
      <c r="F2348" s="1">
        <v>43008</v>
      </c>
      <c r="G2348" t="s">
        <v>462</v>
      </c>
      <c r="H2348" t="s">
        <v>574</v>
      </c>
      <c r="I2348" t="s">
        <v>464</v>
      </c>
      <c r="J2348">
        <v>163203</v>
      </c>
      <c r="K2348">
        <v>59727</v>
      </c>
      <c r="L2348">
        <v>283116</v>
      </c>
      <c r="Q2348" t="s">
        <v>465</v>
      </c>
      <c r="U2348">
        <v>9</v>
      </c>
      <c r="V2348">
        <v>17</v>
      </c>
      <c r="Y2348" t="s">
        <v>65</v>
      </c>
      <c r="Z2348">
        <v>345</v>
      </c>
      <c r="AA2348" t="s">
        <v>279</v>
      </c>
      <c r="AB2348" t="s">
        <v>21</v>
      </c>
      <c r="AC2348">
        <v>512</v>
      </c>
    </row>
    <row r="2349" spans="1:29" x14ac:dyDescent="0.25">
      <c r="A2349">
        <v>345</v>
      </c>
      <c r="B2349">
        <v>345102</v>
      </c>
      <c r="C2349">
        <v>7160</v>
      </c>
      <c r="D2349" t="str">
        <f>VLOOKUP(C2349,'Schedule 3'!A:M,13,FALSE)</f>
        <v>Operational/Non-Service Expenses</v>
      </c>
      <c r="E2349">
        <v>9.16</v>
      </c>
      <c r="F2349" s="1">
        <v>43008</v>
      </c>
      <c r="G2349" t="s">
        <v>462</v>
      </c>
      <c r="H2349" t="s">
        <v>474</v>
      </c>
      <c r="I2349" t="s">
        <v>464</v>
      </c>
      <c r="J2349">
        <v>163204</v>
      </c>
      <c r="K2349">
        <v>59727</v>
      </c>
      <c r="L2349">
        <v>283116</v>
      </c>
      <c r="Q2349" t="s">
        <v>465</v>
      </c>
      <c r="U2349">
        <v>9</v>
      </c>
      <c r="V2349">
        <v>17</v>
      </c>
      <c r="Y2349" t="s">
        <v>65</v>
      </c>
      <c r="Z2349">
        <v>345</v>
      </c>
      <c r="AA2349" t="s">
        <v>279</v>
      </c>
      <c r="AB2349" t="s">
        <v>21</v>
      </c>
      <c r="AC2349">
        <v>514</v>
      </c>
    </row>
    <row r="2350" spans="1:29" x14ac:dyDescent="0.25">
      <c r="A2350">
        <v>345</v>
      </c>
      <c r="B2350">
        <v>345102</v>
      </c>
      <c r="C2350">
        <v>7165</v>
      </c>
      <c r="D2350" t="str">
        <f>VLOOKUP(C2350,'Schedule 3'!A:M,13,FALSE)</f>
        <v>Operational/Non-Service Expenses</v>
      </c>
      <c r="E2350">
        <v>-11.39</v>
      </c>
      <c r="F2350" s="1">
        <v>43008</v>
      </c>
      <c r="G2350" t="s">
        <v>462</v>
      </c>
      <c r="H2350" t="s">
        <v>463</v>
      </c>
      <c r="I2350" t="s">
        <v>464</v>
      </c>
      <c r="J2350">
        <v>108607</v>
      </c>
      <c r="K2350">
        <v>59727</v>
      </c>
      <c r="L2350">
        <v>283116</v>
      </c>
      <c r="Q2350" t="s">
        <v>465</v>
      </c>
      <c r="U2350">
        <v>9</v>
      </c>
      <c r="V2350">
        <v>17</v>
      </c>
      <c r="Y2350" t="s">
        <v>65</v>
      </c>
      <c r="Z2350">
        <v>345</v>
      </c>
      <c r="AA2350" t="s">
        <v>279</v>
      </c>
      <c r="AB2350" t="s">
        <v>21</v>
      </c>
      <c r="AC2350">
        <v>516</v>
      </c>
    </row>
    <row r="2351" spans="1:29" x14ac:dyDescent="0.25">
      <c r="A2351">
        <v>345</v>
      </c>
      <c r="B2351">
        <v>345102</v>
      </c>
      <c r="C2351">
        <v>7165</v>
      </c>
      <c r="D2351" t="str">
        <f>VLOOKUP(C2351,'Schedule 3'!A:M,13,FALSE)</f>
        <v>Operational/Non-Service Expenses</v>
      </c>
      <c r="E2351">
        <v>-114.36</v>
      </c>
      <c r="F2351" s="1">
        <v>43008</v>
      </c>
      <c r="G2351" t="s">
        <v>462</v>
      </c>
      <c r="H2351" t="s">
        <v>575</v>
      </c>
      <c r="I2351" t="s">
        <v>464</v>
      </c>
      <c r="J2351">
        <v>2005171</v>
      </c>
      <c r="K2351">
        <v>59727</v>
      </c>
      <c r="L2351">
        <v>283116</v>
      </c>
      <c r="Q2351" t="s">
        <v>465</v>
      </c>
      <c r="U2351">
        <v>9</v>
      </c>
      <c r="V2351">
        <v>17</v>
      </c>
      <c r="Y2351" t="s">
        <v>65</v>
      </c>
      <c r="Z2351">
        <v>345</v>
      </c>
      <c r="AA2351" t="s">
        <v>279</v>
      </c>
      <c r="AB2351" t="s">
        <v>21</v>
      </c>
      <c r="AC2351">
        <v>518</v>
      </c>
    </row>
    <row r="2352" spans="1:29" x14ac:dyDescent="0.25">
      <c r="A2352">
        <v>345</v>
      </c>
      <c r="B2352">
        <v>345100</v>
      </c>
      <c r="C2352">
        <v>7165</v>
      </c>
      <c r="D2352" t="str">
        <f>VLOOKUP(C2352,'Schedule 3'!A:M,13,FALSE)</f>
        <v>Operational/Non-Service Expenses</v>
      </c>
      <c r="E2352">
        <v>-188.78</v>
      </c>
      <c r="F2352" s="1">
        <v>43008</v>
      </c>
      <c r="G2352" t="s">
        <v>462</v>
      </c>
      <c r="H2352" t="s">
        <v>576</v>
      </c>
      <c r="I2352" t="s">
        <v>464</v>
      </c>
      <c r="J2352">
        <v>2008243</v>
      </c>
      <c r="K2352">
        <v>59727</v>
      </c>
      <c r="L2352">
        <v>283116</v>
      </c>
      <c r="Q2352" t="s">
        <v>465</v>
      </c>
      <c r="U2352">
        <v>9</v>
      </c>
      <c r="V2352">
        <v>17</v>
      </c>
      <c r="Y2352" t="s">
        <v>65</v>
      </c>
      <c r="Z2352">
        <v>345</v>
      </c>
      <c r="AA2352" t="s">
        <v>279</v>
      </c>
      <c r="AB2352" t="s">
        <v>21</v>
      </c>
      <c r="AC2352">
        <v>520</v>
      </c>
    </row>
    <row r="2353" spans="1:29" x14ac:dyDescent="0.25">
      <c r="A2353">
        <v>345</v>
      </c>
      <c r="B2353">
        <v>345102</v>
      </c>
      <c r="C2353">
        <v>7185</v>
      </c>
      <c r="D2353" t="str">
        <f>VLOOKUP(C2353,'Schedule 3'!A:M,13,FALSE)</f>
        <v>Operational/Non-Service Expenses</v>
      </c>
      <c r="E2353">
        <v>-4.58</v>
      </c>
      <c r="F2353" s="1">
        <v>43008</v>
      </c>
      <c r="G2353" t="s">
        <v>462</v>
      </c>
      <c r="H2353" t="s">
        <v>577</v>
      </c>
      <c r="I2353" t="s">
        <v>464</v>
      </c>
      <c r="J2353">
        <v>2008156</v>
      </c>
      <c r="K2353">
        <v>59727</v>
      </c>
      <c r="L2353">
        <v>283116</v>
      </c>
      <c r="Q2353" t="s">
        <v>465</v>
      </c>
      <c r="U2353">
        <v>9</v>
      </c>
      <c r="V2353">
        <v>17</v>
      </c>
      <c r="Y2353" t="s">
        <v>65</v>
      </c>
      <c r="Z2353">
        <v>345</v>
      </c>
      <c r="AA2353" t="s">
        <v>279</v>
      </c>
      <c r="AB2353" t="s">
        <v>21</v>
      </c>
      <c r="AC2353">
        <v>522</v>
      </c>
    </row>
    <row r="2354" spans="1:29" x14ac:dyDescent="0.25">
      <c r="A2354">
        <v>345</v>
      </c>
      <c r="B2354">
        <v>345101</v>
      </c>
      <c r="C2354">
        <v>6445</v>
      </c>
      <c r="D2354" t="str">
        <f>VLOOKUP(C2354,'Schedule 3'!A:M,13,FALSE)</f>
        <v>Operational/Non-Service Expenses</v>
      </c>
      <c r="E2354">
        <v>272.02999999999997</v>
      </c>
      <c r="F2354" s="1">
        <v>43039</v>
      </c>
      <c r="G2354" t="s">
        <v>462</v>
      </c>
      <c r="H2354" t="s">
        <v>463</v>
      </c>
      <c r="I2354" t="s">
        <v>464</v>
      </c>
      <c r="J2354">
        <v>108575</v>
      </c>
      <c r="K2354">
        <v>59837</v>
      </c>
      <c r="L2354">
        <v>285762</v>
      </c>
      <c r="Q2354" t="s">
        <v>465</v>
      </c>
      <c r="U2354">
        <v>10</v>
      </c>
      <c r="V2354">
        <v>17</v>
      </c>
      <c r="Y2354" t="s">
        <v>65</v>
      </c>
      <c r="Z2354">
        <v>345</v>
      </c>
      <c r="AA2354" t="s">
        <v>279</v>
      </c>
      <c r="AB2354" t="s">
        <v>21</v>
      </c>
      <c r="AC2354">
        <v>2</v>
      </c>
    </row>
    <row r="2355" spans="1:29" x14ac:dyDescent="0.25">
      <c r="A2355">
        <v>345</v>
      </c>
      <c r="B2355">
        <v>345102</v>
      </c>
      <c r="C2355">
        <v>6445</v>
      </c>
      <c r="D2355" t="str">
        <f>VLOOKUP(C2355,'Schedule 3'!A:M,13,FALSE)</f>
        <v>Operational/Non-Service Expenses</v>
      </c>
      <c r="E2355">
        <v>1.96</v>
      </c>
      <c r="F2355" s="1">
        <v>43039</v>
      </c>
      <c r="G2355" t="s">
        <v>462</v>
      </c>
      <c r="H2355" t="s">
        <v>463</v>
      </c>
      <c r="I2355" t="s">
        <v>464</v>
      </c>
      <c r="J2355">
        <v>108608</v>
      </c>
      <c r="K2355">
        <v>59837</v>
      </c>
      <c r="L2355">
        <v>285762</v>
      </c>
      <c r="Q2355" t="s">
        <v>465</v>
      </c>
      <c r="U2355">
        <v>10</v>
      </c>
      <c r="V2355">
        <v>17</v>
      </c>
      <c r="Y2355" t="s">
        <v>65</v>
      </c>
      <c r="Z2355">
        <v>345</v>
      </c>
      <c r="AA2355" t="s">
        <v>279</v>
      </c>
      <c r="AB2355" t="s">
        <v>21</v>
      </c>
      <c r="AC2355">
        <v>4</v>
      </c>
    </row>
    <row r="2356" spans="1:29" x14ac:dyDescent="0.25">
      <c r="A2356">
        <v>345</v>
      </c>
      <c r="B2356">
        <v>345101</v>
      </c>
      <c r="C2356">
        <v>6455</v>
      </c>
      <c r="D2356" t="str">
        <f>VLOOKUP(C2356,'Schedule 3'!A:M,13,FALSE)</f>
        <v>Operational/Non-Service Expenses</v>
      </c>
      <c r="E2356">
        <v>5.54</v>
      </c>
      <c r="F2356" s="1">
        <v>43039</v>
      </c>
      <c r="G2356" t="s">
        <v>462</v>
      </c>
      <c r="H2356" t="s">
        <v>466</v>
      </c>
      <c r="I2356" t="s">
        <v>464</v>
      </c>
      <c r="J2356">
        <v>95164</v>
      </c>
      <c r="K2356">
        <v>59837</v>
      </c>
      <c r="L2356">
        <v>285762</v>
      </c>
      <c r="Q2356" t="s">
        <v>465</v>
      </c>
      <c r="U2356">
        <v>10</v>
      </c>
      <c r="V2356">
        <v>17</v>
      </c>
      <c r="Y2356" t="s">
        <v>65</v>
      </c>
      <c r="Z2356">
        <v>345</v>
      </c>
      <c r="AA2356" t="s">
        <v>279</v>
      </c>
      <c r="AB2356" t="s">
        <v>21</v>
      </c>
      <c r="AC2356">
        <v>6</v>
      </c>
    </row>
    <row r="2357" spans="1:29" x14ac:dyDescent="0.25">
      <c r="A2357">
        <v>345</v>
      </c>
      <c r="B2357">
        <v>345102</v>
      </c>
      <c r="C2357">
        <v>6455</v>
      </c>
      <c r="D2357" t="str">
        <f>VLOOKUP(C2357,'Schedule 3'!A:M,13,FALSE)</f>
        <v>Operational/Non-Service Expenses</v>
      </c>
      <c r="E2357">
        <v>35.46</v>
      </c>
      <c r="F2357" s="1">
        <v>43039</v>
      </c>
      <c r="G2357" t="s">
        <v>462</v>
      </c>
      <c r="H2357" t="s">
        <v>466</v>
      </c>
      <c r="I2357" t="s">
        <v>464</v>
      </c>
      <c r="J2357">
        <v>95165</v>
      </c>
      <c r="K2357">
        <v>59837</v>
      </c>
      <c r="L2357">
        <v>285762</v>
      </c>
      <c r="Q2357" t="s">
        <v>465</v>
      </c>
      <c r="U2357">
        <v>10</v>
      </c>
      <c r="V2357">
        <v>17</v>
      </c>
      <c r="Y2357" t="s">
        <v>65</v>
      </c>
      <c r="Z2357">
        <v>345</v>
      </c>
      <c r="AA2357" t="s">
        <v>279</v>
      </c>
      <c r="AB2357" t="s">
        <v>21</v>
      </c>
      <c r="AC2357">
        <v>8</v>
      </c>
    </row>
    <row r="2358" spans="1:29" x14ac:dyDescent="0.25">
      <c r="A2358">
        <v>345</v>
      </c>
      <c r="B2358">
        <v>345101</v>
      </c>
      <c r="C2358">
        <v>6455</v>
      </c>
      <c r="D2358" t="str">
        <f>VLOOKUP(C2358,'Schedule 3'!A:M,13,FALSE)</f>
        <v>Operational/Non-Service Expenses</v>
      </c>
      <c r="E2358">
        <v>1.67</v>
      </c>
      <c r="F2358" s="1">
        <v>43039</v>
      </c>
      <c r="G2358" t="s">
        <v>462</v>
      </c>
      <c r="H2358" t="s">
        <v>463</v>
      </c>
      <c r="I2358" t="s">
        <v>464</v>
      </c>
      <c r="J2358">
        <v>108589</v>
      </c>
      <c r="K2358">
        <v>59837</v>
      </c>
      <c r="L2358">
        <v>285762</v>
      </c>
      <c r="Q2358" t="s">
        <v>465</v>
      </c>
      <c r="U2358">
        <v>10</v>
      </c>
      <c r="V2358">
        <v>17</v>
      </c>
      <c r="Y2358" t="s">
        <v>65</v>
      </c>
      <c r="Z2358">
        <v>345</v>
      </c>
      <c r="AA2358" t="s">
        <v>279</v>
      </c>
      <c r="AB2358" t="s">
        <v>21</v>
      </c>
      <c r="AC2358">
        <v>10</v>
      </c>
    </row>
    <row r="2359" spans="1:29" x14ac:dyDescent="0.25">
      <c r="A2359">
        <v>345</v>
      </c>
      <c r="B2359">
        <v>345101</v>
      </c>
      <c r="C2359">
        <v>6455</v>
      </c>
      <c r="D2359" t="str">
        <f>VLOOKUP(C2359,'Schedule 3'!A:M,13,FALSE)</f>
        <v>Operational/Non-Service Expenses</v>
      </c>
      <c r="E2359">
        <v>49.38</v>
      </c>
      <c r="F2359" s="1">
        <v>43039</v>
      </c>
      <c r="G2359" t="s">
        <v>462</v>
      </c>
      <c r="H2359" t="s">
        <v>463</v>
      </c>
      <c r="I2359" t="s">
        <v>464</v>
      </c>
      <c r="J2359">
        <v>108590</v>
      </c>
      <c r="K2359">
        <v>59837</v>
      </c>
      <c r="L2359">
        <v>285762</v>
      </c>
      <c r="Q2359" t="s">
        <v>465</v>
      </c>
      <c r="U2359">
        <v>10</v>
      </c>
      <c r="V2359">
        <v>17</v>
      </c>
      <c r="Y2359" t="s">
        <v>65</v>
      </c>
      <c r="Z2359">
        <v>345</v>
      </c>
      <c r="AA2359" t="s">
        <v>279</v>
      </c>
      <c r="AB2359" t="s">
        <v>21</v>
      </c>
      <c r="AC2359">
        <v>12</v>
      </c>
    </row>
    <row r="2360" spans="1:29" x14ac:dyDescent="0.25">
      <c r="A2360">
        <v>345</v>
      </c>
      <c r="B2360">
        <v>345102</v>
      </c>
      <c r="C2360">
        <v>6455</v>
      </c>
      <c r="D2360" t="str">
        <f>VLOOKUP(C2360,'Schedule 3'!A:M,13,FALSE)</f>
        <v>Operational/Non-Service Expenses</v>
      </c>
      <c r="E2360">
        <v>93.92</v>
      </c>
      <c r="F2360" s="1">
        <v>43039</v>
      </c>
      <c r="G2360" t="s">
        <v>462</v>
      </c>
      <c r="H2360" t="s">
        <v>463</v>
      </c>
      <c r="I2360" t="s">
        <v>464</v>
      </c>
      <c r="J2360">
        <v>108610</v>
      </c>
      <c r="K2360">
        <v>59837</v>
      </c>
      <c r="L2360">
        <v>285762</v>
      </c>
      <c r="Q2360" t="s">
        <v>465</v>
      </c>
      <c r="U2360">
        <v>10</v>
      </c>
      <c r="V2360">
        <v>17</v>
      </c>
      <c r="Y2360" t="s">
        <v>65</v>
      </c>
      <c r="Z2360">
        <v>345</v>
      </c>
      <c r="AA2360" t="s">
        <v>279</v>
      </c>
      <c r="AB2360" t="s">
        <v>21</v>
      </c>
      <c r="AC2360">
        <v>14</v>
      </c>
    </row>
    <row r="2361" spans="1:29" x14ac:dyDescent="0.25">
      <c r="A2361">
        <v>345</v>
      </c>
      <c r="B2361">
        <v>345101</v>
      </c>
      <c r="C2361">
        <v>6455</v>
      </c>
      <c r="D2361" t="str">
        <f>VLOOKUP(C2361,'Schedule 3'!A:M,13,FALSE)</f>
        <v>Operational/Non-Service Expenses</v>
      </c>
      <c r="E2361">
        <v>0.32</v>
      </c>
      <c r="F2361" s="1">
        <v>43039</v>
      </c>
      <c r="G2361" t="s">
        <v>462</v>
      </c>
      <c r="H2361" t="s">
        <v>467</v>
      </c>
      <c r="I2361" t="s">
        <v>464</v>
      </c>
      <c r="J2361">
        <v>163083</v>
      </c>
      <c r="K2361">
        <v>59837</v>
      </c>
      <c r="L2361">
        <v>285762</v>
      </c>
      <c r="Q2361" t="s">
        <v>465</v>
      </c>
      <c r="U2361">
        <v>10</v>
      </c>
      <c r="V2361">
        <v>17</v>
      </c>
      <c r="Y2361" t="s">
        <v>65</v>
      </c>
      <c r="Z2361">
        <v>345</v>
      </c>
      <c r="AA2361" t="s">
        <v>279</v>
      </c>
      <c r="AB2361" t="s">
        <v>21</v>
      </c>
      <c r="AC2361">
        <v>16</v>
      </c>
    </row>
    <row r="2362" spans="1:29" x14ac:dyDescent="0.25">
      <c r="A2362">
        <v>345</v>
      </c>
      <c r="B2362">
        <v>345101</v>
      </c>
      <c r="C2362">
        <v>6455</v>
      </c>
      <c r="D2362" t="str">
        <f>VLOOKUP(C2362,'Schedule 3'!A:M,13,FALSE)</f>
        <v>Operational/Non-Service Expenses</v>
      </c>
      <c r="E2362">
        <v>0.44</v>
      </c>
      <c r="F2362" s="1">
        <v>43039</v>
      </c>
      <c r="G2362" t="s">
        <v>462</v>
      </c>
      <c r="H2362" t="s">
        <v>468</v>
      </c>
      <c r="I2362" t="s">
        <v>464</v>
      </c>
      <c r="J2362">
        <v>163084</v>
      </c>
      <c r="K2362">
        <v>59837</v>
      </c>
      <c r="L2362">
        <v>285762</v>
      </c>
      <c r="Q2362" t="s">
        <v>465</v>
      </c>
      <c r="U2362">
        <v>10</v>
      </c>
      <c r="V2362">
        <v>17</v>
      </c>
      <c r="Y2362" t="s">
        <v>65</v>
      </c>
      <c r="Z2362">
        <v>345</v>
      </c>
      <c r="AA2362" t="s">
        <v>279</v>
      </c>
      <c r="AB2362" t="s">
        <v>21</v>
      </c>
      <c r="AC2362">
        <v>18</v>
      </c>
    </row>
    <row r="2363" spans="1:29" x14ac:dyDescent="0.25">
      <c r="A2363">
        <v>345</v>
      </c>
      <c r="B2363">
        <v>345101</v>
      </c>
      <c r="C2363">
        <v>6455</v>
      </c>
      <c r="D2363" t="str">
        <f>VLOOKUP(C2363,'Schedule 3'!A:M,13,FALSE)</f>
        <v>Operational/Non-Service Expenses</v>
      </c>
      <c r="E2363">
        <v>0.6</v>
      </c>
      <c r="F2363" s="1">
        <v>43039</v>
      </c>
      <c r="G2363" t="s">
        <v>462</v>
      </c>
      <c r="H2363" t="s">
        <v>469</v>
      </c>
      <c r="I2363" t="s">
        <v>464</v>
      </c>
      <c r="J2363">
        <v>163085</v>
      </c>
      <c r="K2363">
        <v>59837</v>
      </c>
      <c r="L2363">
        <v>285762</v>
      </c>
      <c r="Q2363" t="s">
        <v>465</v>
      </c>
      <c r="U2363">
        <v>10</v>
      </c>
      <c r="V2363">
        <v>17</v>
      </c>
      <c r="Y2363" t="s">
        <v>65</v>
      </c>
      <c r="Z2363">
        <v>345</v>
      </c>
      <c r="AA2363" t="s">
        <v>279</v>
      </c>
      <c r="AB2363" t="s">
        <v>21</v>
      </c>
      <c r="AC2363">
        <v>20</v>
      </c>
    </row>
    <row r="2364" spans="1:29" x14ac:dyDescent="0.25">
      <c r="A2364">
        <v>345</v>
      </c>
      <c r="B2364">
        <v>345101</v>
      </c>
      <c r="C2364">
        <v>6455</v>
      </c>
      <c r="D2364" t="str">
        <f>VLOOKUP(C2364,'Schedule 3'!A:M,13,FALSE)</f>
        <v>Operational/Non-Service Expenses</v>
      </c>
      <c r="E2364">
        <v>0.61</v>
      </c>
      <c r="F2364" s="1">
        <v>43039</v>
      </c>
      <c r="G2364" t="s">
        <v>462</v>
      </c>
      <c r="H2364" t="s">
        <v>467</v>
      </c>
      <c r="I2364" t="s">
        <v>464</v>
      </c>
      <c r="J2364">
        <v>163086</v>
      </c>
      <c r="K2364">
        <v>59837</v>
      </c>
      <c r="L2364">
        <v>285762</v>
      </c>
      <c r="Q2364" t="s">
        <v>465</v>
      </c>
      <c r="U2364">
        <v>10</v>
      </c>
      <c r="V2364">
        <v>17</v>
      </c>
      <c r="Y2364" t="s">
        <v>65</v>
      </c>
      <c r="Z2364">
        <v>345</v>
      </c>
      <c r="AA2364" t="s">
        <v>279</v>
      </c>
      <c r="AB2364" t="s">
        <v>21</v>
      </c>
      <c r="AC2364">
        <v>22</v>
      </c>
    </row>
    <row r="2365" spans="1:29" x14ac:dyDescent="0.25">
      <c r="A2365">
        <v>345</v>
      </c>
      <c r="B2365">
        <v>345102</v>
      </c>
      <c r="C2365">
        <v>6455</v>
      </c>
      <c r="D2365" t="str">
        <f>VLOOKUP(C2365,'Schedule 3'!A:M,13,FALSE)</f>
        <v>Operational/Non-Service Expenses</v>
      </c>
      <c r="E2365">
        <v>-0.91</v>
      </c>
      <c r="F2365" s="1">
        <v>43039</v>
      </c>
      <c r="G2365" t="s">
        <v>462</v>
      </c>
      <c r="H2365" t="s">
        <v>470</v>
      </c>
      <c r="I2365" t="s">
        <v>464</v>
      </c>
      <c r="J2365">
        <v>163119</v>
      </c>
      <c r="K2365">
        <v>59837</v>
      </c>
      <c r="L2365">
        <v>285762</v>
      </c>
      <c r="Q2365" t="s">
        <v>465</v>
      </c>
      <c r="U2365">
        <v>10</v>
      </c>
      <c r="V2365">
        <v>17</v>
      </c>
      <c r="Y2365" t="s">
        <v>65</v>
      </c>
      <c r="Z2365">
        <v>345</v>
      </c>
      <c r="AA2365" t="s">
        <v>279</v>
      </c>
      <c r="AB2365" t="s">
        <v>21</v>
      </c>
      <c r="AC2365">
        <v>24</v>
      </c>
    </row>
    <row r="2366" spans="1:29" x14ac:dyDescent="0.25">
      <c r="A2366">
        <v>345</v>
      </c>
      <c r="B2366">
        <v>345102</v>
      </c>
      <c r="C2366">
        <v>6455</v>
      </c>
      <c r="D2366" t="str">
        <f>VLOOKUP(C2366,'Schedule 3'!A:M,13,FALSE)</f>
        <v>Operational/Non-Service Expenses</v>
      </c>
      <c r="E2366">
        <v>0.14000000000000001</v>
      </c>
      <c r="F2366" s="1">
        <v>43039</v>
      </c>
      <c r="G2366" t="s">
        <v>462</v>
      </c>
      <c r="H2366" t="s">
        <v>471</v>
      </c>
      <c r="I2366" t="s">
        <v>464</v>
      </c>
      <c r="J2366">
        <v>163120</v>
      </c>
      <c r="K2366">
        <v>59837</v>
      </c>
      <c r="L2366">
        <v>285762</v>
      </c>
      <c r="Q2366" t="s">
        <v>465</v>
      </c>
      <c r="U2366">
        <v>10</v>
      </c>
      <c r="V2366">
        <v>17</v>
      </c>
      <c r="Y2366" t="s">
        <v>65</v>
      </c>
      <c r="Z2366">
        <v>345</v>
      </c>
      <c r="AA2366" t="s">
        <v>279</v>
      </c>
      <c r="AB2366" t="s">
        <v>21</v>
      </c>
      <c r="AC2366">
        <v>26</v>
      </c>
    </row>
    <row r="2367" spans="1:29" x14ac:dyDescent="0.25">
      <c r="A2367">
        <v>345</v>
      </c>
      <c r="B2367">
        <v>345102</v>
      </c>
      <c r="C2367">
        <v>6455</v>
      </c>
      <c r="D2367" t="str">
        <f>VLOOKUP(C2367,'Schedule 3'!A:M,13,FALSE)</f>
        <v>Operational/Non-Service Expenses</v>
      </c>
      <c r="E2367">
        <v>0.91</v>
      </c>
      <c r="F2367" s="1">
        <v>43039</v>
      </c>
      <c r="G2367" t="s">
        <v>462</v>
      </c>
      <c r="H2367" t="s">
        <v>472</v>
      </c>
      <c r="I2367" t="s">
        <v>464</v>
      </c>
      <c r="J2367">
        <v>163121</v>
      </c>
      <c r="K2367">
        <v>59837</v>
      </c>
      <c r="L2367">
        <v>285762</v>
      </c>
      <c r="Q2367" t="s">
        <v>465</v>
      </c>
      <c r="U2367">
        <v>10</v>
      </c>
      <c r="V2367">
        <v>17</v>
      </c>
      <c r="Y2367" t="s">
        <v>65</v>
      </c>
      <c r="Z2367">
        <v>345</v>
      </c>
      <c r="AA2367" t="s">
        <v>279</v>
      </c>
      <c r="AB2367" t="s">
        <v>21</v>
      </c>
      <c r="AC2367">
        <v>28</v>
      </c>
    </row>
    <row r="2368" spans="1:29" x14ac:dyDescent="0.25">
      <c r="A2368">
        <v>345</v>
      </c>
      <c r="B2368">
        <v>345102</v>
      </c>
      <c r="C2368">
        <v>6455</v>
      </c>
      <c r="D2368" t="str">
        <f>VLOOKUP(C2368,'Schedule 3'!A:M,13,FALSE)</f>
        <v>Operational/Non-Service Expenses</v>
      </c>
      <c r="E2368">
        <v>0.91</v>
      </c>
      <c r="F2368" s="1">
        <v>43039</v>
      </c>
      <c r="G2368" t="s">
        <v>462</v>
      </c>
      <c r="H2368" t="s">
        <v>473</v>
      </c>
      <c r="I2368" t="s">
        <v>464</v>
      </c>
      <c r="J2368">
        <v>163122</v>
      </c>
      <c r="K2368">
        <v>59837</v>
      </c>
      <c r="L2368">
        <v>285762</v>
      </c>
      <c r="Q2368" t="s">
        <v>465</v>
      </c>
      <c r="U2368">
        <v>10</v>
      </c>
      <c r="V2368">
        <v>17</v>
      </c>
      <c r="Y2368" t="s">
        <v>65</v>
      </c>
      <c r="Z2368">
        <v>345</v>
      </c>
      <c r="AA2368" t="s">
        <v>279</v>
      </c>
      <c r="AB2368" t="s">
        <v>21</v>
      </c>
      <c r="AC2368">
        <v>30</v>
      </c>
    </row>
    <row r="2369" spans="1:29" x14ac:dyDescent="0.25">
      <c r="A2369">
        <v>345</v>
      </c>
      <c r="B2369">
        <v>345102</v>
      </c>
      <c r="C2369">
        <v>6455</v>
      </c>
      <c r="D2369" t="str">
        <f>VLOOKUP(C2369,'Schedule 3'!A:M,13,FALSE)</f>
        <v>Operational/Non-Service Expenses</v>
      </c>
      <c r="E2369">
        <v>1.24</v>
      </c>
      <c r="F2369" s="1">
        <v>43039</v>
      </c>
      <c r="G2369" t="s">
        <v>462</v>
      </c>
      <c r="H2369" t="s">
        <v>471</v>
      </c>
      <c r="I2369" t="s">
        <v>464</v>
      </c>
      <c r="J2369">
        <v>163123</v>
      </c>
      <c r="K2369">
        <v>59837</v>
      </c>
      <c r="L2369">
        <v>285762</v>
      </c>
      <c r="Q2369" t="s">
        <v>465</v>
      </c>
      <c r="U2369">
        <v>10</v>
      </c>
      <c r="V2369">
        <v>17</v>
      </c>
      <c r="Y2369" t="s">
        <v>65</v>
      </c>
      <c r="Z2369">
        <v>345</v>
      </c>
      <c r="AA2369" t="s">
        <v>279</v>
      </c>
      <c r="AB2369" t="s">
        <v>21</v>
      </c>
      <c r="AC2369">
        <v>32</v>
      </c>
    </row>
    <row r="2370" spans="1:29" x14ac:dyDescent="0.25">
      <c r="A2370">
        <v>345</v>
      </c>
      <c r="B2370">
        <v>345102</v>
      </c>
      <c r="C2370">
        <v>6455</v>
      </c>
      <c r="D2370" t="str">
        <f>VLOOKUP(C2370,'Schedule 3'!A:M,13,FALSE)</f>
        <v>Operational/Non-Service Expenses</v>
      </c>
      <c r="E2370">
        <v>1.71</v>
      </c>
      <c r="F2370" s="1">
        <v>43039</v>
      </c>
      <c r="G2370" t="s">
        <v>462</v>
      </c>
      <c r="H2370" t="s">
        <v>474</v>
      </c>
      <c r="I2370" t="s">
        <v>464</v>
      </c>
      <c r="J2370">
        <v>163124</v>
      </c>
      <c r="K2370">
        <v>59837</v>
      </c>
      <c r="L2370">
        <v>285762</v>
      </c>
      <c r="Q2370" t="s">
        <v>465</v>
      </c>
      <c r="U2370">
        <v>10</v>
      </c>
      <c r="V2370">
        <v>17</v>
      </c>
      <c r="Y2370" t="s">
        <v>65</v>
      </c>
      <c r="Z2370">
        <v>345</v>
      </c>
      <c r="AA2370" t="s">
        <v>279</v>
      </c>
      <c r="AB2370" t="s">
        <v>21</v>
      </c>
      <c r="AC2370">
        <v>34</v>
      </c>
    </row>
    <row r="2371" spans="1:29" x14ac:dyDescent="0.25">
      <c r="A2371">
        <v>345</v>
      </c>
      <c r="B2371">
        <v>345102</v>
      </c>
      <c r="C2371">
        <v>6455</v>
      </c>
      <c r="D2371" t="str">
        <f>VLOOKUP(C2371,'Schedule 3'!A:M,13,FALSE)</f>
        <v>Operational/Non-Service Expenses</v>
      </c>
      <c r="E2371">
        <v>2.14</v>
      </c>
      <c r="F2371" s="1">
        <v>43039</v>
      </c>
      <c r="G2371" t="s">
        <v>462</v>
      </c>
      <c r="H2371" t="s">
        <v>474</v>
      </c>
      <c r="I2371" t="s">
        <v>464</v>
      </c>
      <c r="J2371">
        <v>163125</v>
      </c>
      <c r="K2371">
        <v>59837</v>
      </c>
      <c r="L2371">
        <v>285762</v>
      </c>
      <c r="Q2371" t="s">
        <v>465</v>
      </c>
      <c r="U2371">
        <v>10</v>
      </c>
      <c r="V2371">
        <v>17</v>
      </c>
      <c r="Y2371" t="s">
        <v>65</v>
      </c>
      <c r="Z2371">
        <v>345</v>
      </c>
      <c r="AA2371" t="s">
        <v>279</v>
      </c>
      <c r="AB2371" t="s">
        <v>21</v>
      </c>
      <c r="AC2371">
        <v>36</v>
      </c>
    </row>
    <row r="2372" spans="1:29" x14ac:dyDescent="0.25">
      <c r="A2372">
        <v>345</v>
      </c>
      <c r="B2372">
        <v>345102</v>
      </c>
      <c r="C2372">
        <v>6455</v>
      </c>
      <c r="D2372" t="str">
        <f>VLOOKUP(C2372,'Schedule 3'!A:M,13,FALSE)</f>
        <v>Operational/Non-Service Expenses</v>
      </c>
      <c r="E2372">
        <v>3.34</v>
      </c>
      <c r="F2372" s="1">
        <v>43039</v>
      </c>
      <c r="G2372" t="s">
        <v>462</v>
      </c>
      <c r="H2372" t="s">
        <v>474</v>
      </c>
      <c r="I2372" t="s">
        <v>464</v>
      </c>
      <c r="J2372">
        <v>163126</v>
      </c>
      <c r="K2372">
        <v>59837</v>
      </c>
      <c r="L2372">
        <v>285762</v>
      </c>
      <c r="Q2372" t="s">
        <v>465</v>
      </c>
      <c r="U2372">
        <v>10</v>
      </c>
      <c r="V2372">
        <v>17</v>
      </c>
      <c r="Y2372" t="s">
        <v>65</v>
      </c>
      <c r="Z2372">
        <v>345</v>
      </c>
      <c r="AA2372" t="s">
        <v>279</v>
      </c>
      <c r="AB2372" t="s">
        <v>21</v>
      </c>
      <c r="AC2372">
        <v>38</v>
      </c>
    </row>
    <row r="2373" spans="1:29" x14ac:dyDescent="0.25">
      <c r="A2373">
        <v>345</v>
      </c>
      <c r="B2373">
        <v>345102</v>
      </c>
      <c r="C2373">
        <v>6455</v>
      </c>
      <c r="D2373" t="str">
        <f>VLOOKUP(C2373,'Schedule 3'!A:M,13,FALSE)</f>
        <v>Operational/Non-Service Expenses</v>
      </c>
      <c r="E2373">
        <v>3.48</v>
      </c>
      <c r="F2373" s="1">
        <v>43039</v>
      </c>
      <c r="G2373" t="s">
        <v>462</v>
      </c>
      <c r="H2373" t="s">
        <v>468</v>
      </c>
      <c r="I2373" t="s">
        <v>464</v>
      </c>
      <c r="J2373">
        <v>163127</v>
      </c>
      <c r="K2373">
        <v>59837</v>
      </c>
      <c r="L2373">
        <v>285762</v>
      </c>
      <c r="Q2373" t="s">
        <v>465</v>
      </c>
      <c r="U2373">
        <v>10</v>
      </c>
      <c r="V2373">
        <v>17</v>
      </c>
      <c r="Y2373" t="s">
        <v>65</v>
      </c>
      <c r="Z2373">
        <v>345</v>
      </c>
      <c r="AA2373" t="s">
        <v>279</v>
      </c>
      <c r="AB2373" t="s">
        <v>21</v>
      </c>
      <c r="AC2373">
        <v>40</v>
      </c>
    </row>
    <row r="2374" spans="1:29" x14ac:dyDescent="0.25">
      <c r="A2374">
        <v>345</v>
      </c>
      <c r="B2374">
        <v>345102</v>
      </c>
      <c r="C2374">
        <v>6455</v>
      </c>
      <c r="D2374" t="str">
        <f>VLOOKUP(C2374,'Schedule 3'!A:M,13,FALSE)</f>
        <v>Operational/Non-Service Expenses</v>
      </c>
      <c r="E2374">
        <v>4.33</v>
      </c>
      <c r="F2374" s="1">
        <v>43039</v>
      </c>
      <c r="G2374" t="s">
        <v>462</v>
      </c>
      <c r="H2374" t="s">
        <v>474</v>
      </c>
      <c r="I2374" t="s">
        <v>464</v>
      </c>
      <c r="J2374">
        <v>163128</v>
      </c>
      <c r="K2374">
        <v>59837</v>
      </c>
      <c r="L2374">
        <v>285762</v>
      </c>
      <c r="Q2374" t="s">
        <v>465</v>
      </c>
      <c r="U2374">
        <v>10</v>
      </c>
      <c r="V2374">
        <v>17</v>
      </c>
      <c r="Y2374" t="s">
        <v>65</v>
      </c>
      <c r="Z2374">
        <v>345</v>
      </c>
      <c r="AA2374" t="s">
        <v>279</v>
      </c>
      <c r="AB2374" t="s">
        <v>21</v>
      </c>
      <c r="AC2374">
        <v>42</v>
      </c>
    </row>
    <row r="2375" spans="1:29" x14ac:dyDescent="0.25">
      <c r="A2375">
        <v>345</v>
      </c>
      <c r="B2375">
        <v>345102</v>
      </c>
      <c r="C2375">
        <v>6455</v>
      </c>
      <c r="D2375" t="str">
        <f>VLOOKUP(C2375,'Schedule 3'!A:M,13,FALSE)</f>
        <v>Operational/Non-Service Expenses</v>
      </c>
      <c r="E2375">
        <v>5.25</v>
      </c>
      <c r="F2375" s="1">
        <v>43039</v>
      </c>
      <c r="G2375" t="s">
        <v>462</v>
      </c>
      <c r="H2375" t="s">
        <v>475</v>
      </c>
      <c r="I2375" t="s">
        <v>464</v>
      </c>
      <c r="J2375">
        <v>163129</v>
      </c>
      <c r="K2375">
        <v>59837</v>
      </c>
      <c r="L2375">
        <v>285762</v>
      </c>
      <c r="Q2375" t="s">
        <v>465</v>
      </c>
      <c r="U2375">
        <v>10</v>
      </c>
      <c r="V2375">
        <v>17</v>
      </c>
      <c r="Y2375" t="s">
        <v>65</v>
      </c>
      <c r="Z2375">
        <v>345</v>
      </c>
      <c r="AA2375" t="s">
        <v>279</v>
      </c>
      <c r="AB2375" t="s">
        <v>21</v>
      </c>
      <c r="AC2375">
        <v>44</v>
      </c>
    </row>
    <row r="2376" spans="1:29" x14ac:dyDescent="0.25">
      <c r="A2376">
        <v>345</v>
      </c>
      <c r="B2376">
        <v>345100</v>
      </c>
      <c r="C2376">
        <v>6460</v>
      </c>
      <c r="D2376" t="str">
        <f>VLOOKUP(C2376,'Schedule 3'!A:M,13,FALSE)</f>
        <v>Operational/Non-Service Expenses</v>
      </c>
      <c r="E2376">
        <v>0.25</v>
      </c>
      <c r="F2376" s="1">
        <v>43039</v>
      </c>
      <c r="G2376" t="s">
        <v>462</v>
      </c>
      <c r="H2376" t="s">
        <v>476</v>
      </c>
      <c r="I2376" t="s">
        <v>464</v>
      </c>
      <c r="J2376">
        <v>92260</v>
      </c>
      <c r="K2376">
        <v>59837</v>
      </c>
      <c r="L2376">
        <v>285762</v>
      </c>
      <c r="Q2376" t="s">
        <v>465</v>
      </c>
      <c r="U2376">
        <v>10</v>
      </c>
      <c r="V2376">
        <v>17</v>
      </c>
      <c r="Y2376" t="s">
        <v>65</v>
      </c>
      <c r="Z2376">
        <v>345</v>
      </c>
      <c r="AA2376" t="s">
        <v>279</v>
      </c>
      <c r="AB2376" t="s">
        <v>21</v>
      </c>
      <c r="AC2376">
        <v>46</v>
      </c>
    </row>
    <row r="2377" spans="1:29" x14ac:dyDescent="0.25">
      <c r="A2377">
        <v>345</v>
      </c>
      <c r="B2377">
        <v>345101</v>
      </c>
      <c r="C2377">
        <v>6460</v>
      </c>
      <c r="D2377" t="str">
        <f>VLOOKUP(C2377,'Schedule 3'!A:M,13,FALSE)</f>
        <v>Operational/Non-Service Expenses</v>
      </c>
      <c r="E2377">
        <v>7.67</v>
      </c>
      <c r="F2377" s="1">
        <v>43039</v>
      </c>
      <c r="G2377" t="s">
        <v>462</v>
      </c>
      <c r="H2377" t="s">
        <v>476</v>
      </c>
      <c r="I2377" t="s">
        <v>464</v>
      </c>
      <c r="J2377">
        <v>92261</v>
      </c>
      <c r="K2377">
        <v>59837</v>
      </c>
      <c r="L2377">
        <v>285762</v>
      </c>
      <c r="Q2377" t="s">
        <v>465</v>
      </c>
      <c r="U2377">
        <v>10</v>
      </c>
      <c r="V2377">
        <v>17</v>
      </c>
      <c r="Y2377" t="s">
        <v>65</v>
      </c>
      <c r="Z2377">
        <v>345</v>
      </c>
      <c r="AA2377" t="s">
        <v>279</v>
      </c>
      <c r="AB2377" t="s">
        <v>21</v>
      </c>
      <c r="AC2377">
        <v>48</v>
      </c>
    </row>
    <row r="2378" spans="1:29" x14ac:dyDescent="0.25">
      <c r="A2378">
        <v>345</v>
      </c>
      <c r="B2378">
        <v>345102</v>
      </c>
      <c r="C2378">
        <v>6460</v>
      </c>
      <c r="D2378" t="str">
        <f>VLOOKUP(C2378,'Schedule 3'!A:M,13,FALSE)</f>
        <v>Operational/Non-Service Expenses</v>
      </c>
      <c r="E2378">
        <v>75.540000000000006</v>
      </c>
      <c r="F2378" s="1">
        <v>43039</v>
      </c>
      <c r="G2378" t="s">
        <v>462</v>
      </c>
      <c r="H2378" t="s">
        <v>476</v>
      </c>
      <c r="I2378" t="s">
        <v>464</v>
      </c>
      <c r="J2378">
        <v>92262</v>
      </c>
      <c r="K2378">
        <v>59837</v>
      </c>
      <c r="L2378">
        <v>285762</v>
      </c>
      <c r="Q2378" t="s">
        <v>465</v>
      </c>
      <c r="U2378">
        <v>10</v>
      </c>
      <c r="V2378">
        <v>17</v>
      </c>
      <c r="Y2378" t="s">
        <v>65</v>
      </c>
      <c r="Z2378">
        <v>345</v>
      </c>
      <c r="AA2378" t="s">
        <v>279</v>
      </c>
      <c r="AB2378" t="s">
        <v>21</v>
      </c>
      <c r="AC2378">
        <v>50</v>
      </c>
    </row>
    <row r="2379" spans="1:29" x14ac:dyDescent="0.25">
      <c r="A2379">
        <v>345</v>
      </c>
      <c r="B2379">
        <v>345101</v>
      </c>
      <c r="C2379">
        <v>6460</v>
      </c>
      <c r="D2379" t="str">
        <f>VLOOKUP(C2379,'Schedule 3'!A:M,13,FALSE)</f>
        <v>Operational/Non-Service Expenses</v>
      </c>
      <c r="E2379">
        <v>2.84</v>
      </c>
      <c r="F2379" s="1">
        <v>43039</v>
      </c>
      <c r="G2379" t="s">
        <v>462</v>
      </c>
      <c r="H2379" t="s">
        <v>463</v>
      </c>
      <c r="I2379" t="s">
        <v>464</v>
      </c>
      <c r="J2379">
        <v>108576</v>
      </c>
      <c r="K2379">
        <v>59837</v>
      </c>
      <c r="L2379">
        <v>285762</v>
      </c>
      <c r="Q2379" t="s">
        <v>465</v>
      </c>
      <c r="U2379">
        <v>10</v>
      </c>
      <c r="V2379">
        <v>17</v>
      </c>
      <c r="Y2379" t="s">
        <v>65</v>
      </c>
      <c r="Z2379">
        <v>345</v>
      </c>
      <c r="AA2379" t="s">
        <v>279</v>
      </c>
      <c r="AB2379" t="s">
        <v>21</v>
      </c>
      <c r="AC2379">
        <v>52</v>
      </c>
    </row>
    <row r="2380" spans="1:29" x14ac:dyDescent="0.25">
      <c r="A2380">
        <v>345</v>
      </c>
      <c r="B2380">
        <v>345101</v>
      </c>
      <c r="C2380">
        <v>6460</v>
      </c>
      <c r="D2380" t="str">
        <f>VLOOKUP(C2380,'Schedule 3'!A:M,13,FALSE)</f>
        <v>Operational/Non-Service Expenses</v>
      </c>
      <c r="E2380">
        <v>43.22</v>
      </c>
      <c r="F2380" s="1">
        <v>43039</v>
      </c>
      <c r="G2380" t="s">
        <v>462</v>
      </c>
      <c r="H2380" t="s">
        <v>463</v>
      </c>
      <c r="I2380" t="s">
        <v>464</v>
      </c>
      <c r="J2380">
        <v>108591</v>
      </c>
      <c r="K2380">
        <v>59837</v>
      </c>
      <c r="L2380">
        <v>285762</v>
      </c>
      <c r="Q2380" t="s">
        <v>465</v>
      </c>
      <c r="U2380">
        <v>10</v>
      </c>
      <c r="V2380">
        <v>17</v>
      </c>
      <c r="Y2380" t="s">
        <v>65</v>
      </c>
      <c r="Z2380">
        <v>345</v>
      </c>
      <c r="AA2380" t="s">
        <v>279</v>
      </c>
      <c r="AB2380" t="s">
        <v>21</v>
      </c>
      <c r="AC2380">
        <v>54</v>
      </c>
    </row>
    <row r="2381" spans="1:29" x14ac:dyDescent="0.25">
      <c r="A2381">
        <v>345</v>
      </c>
      <c r="B2381">
        <v>345102</v>
      </c>
      <c r="C2381">
        <v>6460</v>
      </c>
      <c r="D2381" t="str">
        <f>VLOOKUP(C2381,'Schedule 3'!A:M,13,FALSE)</f>
        <v>Operational/Non-Service Expenses</v>
      </c>
      <c r="E2381">
        <v>524.49</v>
      </c>
      <c r="F2381" s="1">
        <v>43039</v>
      </c>
      <c r="G2381" t="s">
        <v>462</v>
      </c>
      <c r="H2381" t="s">
        <v>463</v>
      </c>
      <c r="I2381" t="s">
        <v>464</v>
      </c>
      <c r="J2381">
        <v>108611</v>
      </c>
      <c r="K2381">
        <v>59837</v>
      </c>
      <c r="L2381">
        <v>285762</v>
      </c>
      <c r="Q2381" t="s">
        <v>465</v>
      </c>
      <c r="U2381">
        <v>10</v>
      </c>
      <c r="V2381">
        <v>17</v>
      </c>
      <c r="Y2381" t="s">
        <v>65</v>
      </c>
      <c r="Z2381">
        <v>345</v>
      </c>
      <c r="AA2381" t="s">
        <v>279</v>
      </c>
      <c r="AB2381" t="s">
        <v>21</v>
      </c>
      <c r="AC2381">
        <v>56</v>
      </c>
    </row>
    <row r="2382" spans="1:29" x14ac:dyDescent="0.25">
      <c r="A2382">
        <v>345</v>
      </c>
      <c r="B2382">
        <v>345102</v>
      </c>
      <c r="C2382">
        <v>6460</v>
      </c>
      <c r="D2382" t="str">
        <f>VLOOKUP(C2382,'Schedule 3'!A:M,13,FALSE)</f>
        <v>Operational/Non-Service Expenses</v>
      </c>
      <c r="E2382">
        <v>0.21</v>
      </c>
      <c r="F2382" s="1">
        <v>43039</v>
      </c>
      <c r="G2382" t="s">
        <v>462</v>
      </c>
      <c r="H2382" t="s">
        <v>477</v>
      </c>
      <c r="I2382" t="s">
        <v>464</v>
      </c>
      <c r="J2382">
        <v>163130</v>
      </c>
      <c r="K2382">
        <v>59837</v>
      </c>
      <c r="L2382">
        <v>285762</v>
      </c>
      <c r="Q2382" t="s">
        <v>465</v>
      </c>
      <c r="U2382">
        <v>10</v>
      </c>
      <c r="V2382">
        <v>17</v>
      </c>
      <c r="Y2382" t="s">
        <v>65</v>
      </c>
      <c r="Z2382">
        <v>345</v>
      </c>
      <c r="AA2382" t="s">
        <v>279</v>
      </c>
      <c r="AB2382" t="s">
        <v>21</v>
      </c>
      <c r="AC2382">
        <v>58</v>
      </c>
    </row>
    <row r="2383" spans="1:29" x14ac:dyDescent="0.25">
      <c r="A2383">
        <v>345</v>
      </c>
      <c r="B2383">
        <v>345102</v>
      </c>
      <c r="C2383">
        <v>6460</v>
      </c>
      <c r="D2383" t="str">
        <f>VLOOKUP(C2383,'Schedule 3'!A:M,13,FALSE)</f>
        <v>Operational/Non-Service Expenses</v>
      </c>
      <c r="E2383">
        <v>0.72</v>
      </c>
      <c r="F2383" s="1">
        <v>43039</v>
      </c>
      <c r="G2383" t="s">
        <v>462</v>
      </c>
      <c r="H2383" t="s">
        <v>478</v>
      </c>
      <c r="I2383" t="s">
        <v>464</v>
      </c>
      <c r="J2383">
        <v>163131</v>
      </c>
      <c r="K2383">
        <v>59837</v>
      </c>
      <c r="L2383">
        <v>285762</v>
      </c>
      <c r="Q2383" t="s">
        <v>465</v>
      </c>
      <c r="U2383">
        <v>10</v>
      </c>
      <c r="V2383">
        <v>17</v>
      </c>
      <c r="Y2383" t="s">
        <v>65</v>
      </c>
      <c r="Z2383">
        <v>345</v>
      </c>
      <c r="AA2383" t="s">
        <v>279</v>
      </c>
      <c r="AB2383" t="s">
        <v>21</v>
      </c>
      <c r="AC2383">
        <v>60</v>
      </c>
    </row>
    <row r="2384" spans="1:29" x14ac:dyDescent="0.25">
      <c r="A2384">
        <v>345</v>
      </c>
      <c r="B2384">
        <v>345102</v>
      </c>
      <c r="C2384">
        <v>6460</v>
      </c>
      <c r="D2384" t="str">
        <f>VLOOKUP(C2384,'Schedule 3'!A:M,13,FALSE)</f>
        <v>Operational/Non-Service Expenses</v>
      </c>
      <c r="E2384">
        <v>0.72</v>
      </c>
      <c r="F2384" s="1">
        <v>43039</v>
      </c>
      <c r="G2384" t="s">
        <v>462</v>
      </c>
      <c r="H2384" t="s">
        <v>479</v>
      </c>
      <c r="I2384" t="s">
        <v>464</v>
      </c>
      <c r="J2384">
        <v>163132</v>
      </c>
      <c r="K2384">
        <v>59837</v>
      </c>
      <c r="L2384">
        <v>285762</v>
      </c>
      <c r="Q2384" t="s">
        <v>465</v>
      </c>
      <c r="U2384">
        <v>10</v>
      </c>
      <c r="V2384">
        <v>17</v>
      </c>
      <c r="Y2384" t="s">
        <v>65</v>
      </c>
      <c r="Z2384">
        <v>345</v>
      </c>
      <c r="AA2384" t="s">
        <v>279</v>
      </c>
      <c r="AB2384" t="s">
        <v>21</v>
      </c>
      <c r="AC2384">
        <v>62</v>
      </c>
    </row>
    <row r="2385" spans="1:29" x14ac:dyDescent="0.25">
      <c r="A2385">
        <v>345</v>
      </c>
      <c r="B2385">
        <v>345102</v>
      </c>
      <c r="C2385">
        <v>6460</v>
      </c>
      <c r="D2385" t="str">
        <f>VLOOKUP(C2385,'Schedule 3'!A:M,13,FALSE)</f>
        <v>Operational/Non-Service Expenses</v>
      </c>
      <c r="E2385">
        <v>0.93</v>
      </c>
      <c r="F2385" s="1">
        <v>43039</v>
      </c>
      <c r="G2385" t="s">
        <v>462</v>
      </c>
      <c r="H2385" t="s">
        <v>480</v>
      </c>
      <c r="I2385" t="s">
        <v>464</v>
      </c>
      <c r="J2385">
        <v>163133</v>
      </c>
      <c r="K2385">
        <v>59837</v>
      </c>
      <c r="L2385">
        <v>285762</v>
      </c>
      <c r="Q2385" t="s">
        <v>465</v>
      </c>
      <c r="U2385">
        <v>10</v>
      </c>
      <c r="V2385">
        <v>17</v>
      </c>
      <c r="Y2385" t="s">
        <v>65</v>
      </c>
      <c r="Z2385">
        <v>345</v>
      </c>
      <c r="AA2385" t="s">
        <v>279</v>
      </c>
      <c r="AB2385" t="s">
        <v>21</v>
      </c>
      <c r="AC2385">
        <v>64</v>
      </c>
    </row>
    <row r="2386" spans="1:29" x14ac:dyDescent="0.25">
      <c r="A2386">
        <v>345</v>
      </c>
      <c r="B2386">
        <v>345102</v>
      </c>
      <c r="C2386">
        <v>6460</v>
      </c>
      <c r="D2386" t="str">
        <f>VLOOKUP(C2386,'Schedule 3'!A:M,13,FALSE)</f>
        <v>Operational/Non-Service Expenses</v>
      </c>
      <c r="E2386">
        <v>81.94</v>
      </c>
      <c r="F2386" s="1">
        <v>43039</v>
      </c>
      <c r="G2386" t="s">
        <v>462</v>
      </c>
      <c r="H2386" t="s">
        <v>477</v>
      </c>
      <c r="I2386" t="s">
        <v>464</v>
      </c>
      <c r="J2386">
        <v>163134</v>
      </c>
      <c r="K2386">
        <v>59837</v>
      </c>
      <c r="L2386">
        <v>285762</v>
      </c>
      <c r="Q2386" t="s">
        <v>465</v>
      </c>
      <c r="U2386">
        <v>10</v>
      </c>
      <c r="V2386">
        <v>17</v>
      </c>
      <c r="Y2386" t="s">
        <v>65</v>
      </c>
      <c r="Z2386">
        <v>345</v>
      </c>
      <c r="AA2386" t="s">
        <v>279</v>
      </c>
      <c r="AB2386" t="s">
        <v>21</v>
      </c>
      <c r="AC2386">
        <v>66</v>
      </c>
    </row>
    <row r="2387" spans="1:29" x14ac:dyDescent="0.25">
      <c r="A2387">
        <v>345</v>
      </c>
      <c r="B2387">
        <v>345102</v>
      </c>
      <c r="C2387">
        <v>6460</v>
      </c>
      <c r="D2387" t="str">
        <f>VLOOKUP(C2387,'Schedule 3'!A:M,13,FALSE)</f>
        <v>Operational/Non-Service Expenses</v>
      </c>
      <c r="E2387">
        <v>95.52</v>
      </c>
      <c r="F2387" s="1">
        <v>43039</v>
      </c>
      <c r="G2387" t="s">
        <v>462</v>
      </c>
      <c r="H2387" t="s">
        <v>481</v>
      </c>
      <c r="I2387" t="s">
        <v>464</v>
      </c>
      <c r="J2387">
        <v>2003099</v>
      </c>
      <c r="K2387">
        <v>59837</v>
      </c>
      <c r="L2387">
        <v>285762</v>
      </c>
      <c r="Q2387" t="s">
        <v>465</v>
      </c>
      <c r="U2387">
        <v>10</v>
      </c>
      <c r="V2387">
        <v>17</v>
      </c>
      <c r="Y2387" t="s">
        <v>65</v>
      </c>
      <c r="Z2387">
        <v>345</v>
      </c>
      <c r="AA2387" t="s">
        <v>279</v>
      </c>
      <c r="AB2387" t="s">
        <v>21</v>
      </c>
      <c r="AC2387">
        <v>68</v>
      </c>
    </row>
    <row r="2388" spans="1:29" x14ac:dyDescent="0.25">
      <c r="A2388">
        <v>345</v>
      </c>
      <c r="B2388">
        <v>345101</v>
      </c>
      <c r="C2388">
        <v>6465</v>
      </c>
      <c r="D2388" t="str">
        <f>VLOOKUP(C2388,'Schedule 3'!A:M,13,FALSE)</f>
        <v>Operational/Non-Service Expenses</v>
      </c>
      <c r="E2388">
        <v>1.3</v>
      </c>
      <c r="F2388" s="1">
        <v>43039</v>
      </c>
      <c r="G2388" t="s">
        <v>462</v>
      </c>
      <c r="H2388" t="s">
        <v>580</v>
      </c>
      <c r="I2388" t="s">
        <v>464</v>
      </c>
      <c r="J2388">
        <v>80363</v>
      </c>
      <c r="K2388">
        <v>59837</v>
      </c>
      <c r="L2388">
        <v>285762</v>
      </c>
      <c r="Q2388" t="s">
        <v>465</v>
      </c>
      <c r="U2388">
        <v>10</v>
      </c>
      <c r="V2388">
        <v>17</v>
      </c>
      <c r="Y2388" t="s">
        <v>65</v>
      </c>
      <c r="Z2388">
        <v>345</v>
      </c>
      <c r="AA2388" t="s">
        <v>279</v>
      </c>
      <c r="AB2388" t="s">
        <v>21</v>
      </c>
      <c r="AC2388">
        <v>70</v>
      </c>
    </row>
    <row r="2389" spans="1:29" x14ac:dyDescent="0.25">
      <c r="A2389">
        <v>345</v>
      </c>
      <c r="B2389">
        <v>345102</v>
      </c>
      <c r="C2389">
        <v>6465</v>
      </c>
      <c r="D2389" t="str">
        <f>VLOOKUP(C2389,'Schedule 3'!A:M,13,FALSE)</f>
        <v>Operational/Non-Service Expenses</v>
      </c>
      <c r="E2389">
        <v>0.39</v>
      </c>
      <c r="F2389" s="1">
        <v>43039</v>
      </c>
      <c r="G2389" t="s">
        <v>462</v>
      </c>
      <c r="H2389" t="s">
        <v>482</v>
      </c>
      <c r="I2389" t="s">
        <v>464</v>
      </c>
      <c r="J2389">
        <v>1008859</v>
      </c>
      <c r="K2389">
        <v>59837</v>
      </c>
      <c r="L2389">
        <v>285762</v>
      </c>
      <c r="Q2389" t="s">
        <v>465</v>
      </c>
      <c r="U2389">
        <v>10</v>
      </c>
      <c r="V2389">
        <v>17</v>
      </c>
      <c r="Y2389" t="s">
        <v>65</v>
      </c>
      <c r="Z2389">
        <v>345</v>
      </c>
      <c r="AA2389" t="s">
        <v>279</v>
      </c>
      <c r="AB2389" t="s">
        <v>21</v>
      </c>
      <c r="AC2389">
        <v>72</v>
      </c>
    </row>
    <row r="2390" spans="1:29" x14ac:dyDescent="0.25">
      <c r="A2390">
        <v>345</v>
      </c>
      <c r="B2390">
        <v>345102</v>
      </c>
      <c r="C2390">
        <v>6470</v>
      </c>
      <c r="D2390" t="str">
        <f>VLOOKUP(C2390,'Schedule 3'!A:M,13,FALSE)</f>
        <v>Operational/Non-Service Expenses</v>
      </c>
      <c r="E2390">
        <v>216</v>
      </c>
      <c r="F2390" s="1">
        <v>43039</v>
      </c>
      <c r="G2390" t="s">
        <v>462</v>
      </c>
      <c r="H2390" t="s">
        <v>483</v>
      </c>
      <c r="I2390" t="s">
        <v>464</v>
      </c>
      <c r="J2390">
        <v>2003127</v>
      </c>
      <c r="K2390">
        <v>59837</v>
      </c>
      <c r="L2390">
        <v>285762</v>
      </c>
      <c r="Q2390" t="s">
        <v>465</v>
      </c>
      <c r="U2390">
        <v>10</v>
      </c>
      <c r="V2390">
        <v>17</v>
      </c>
      <c r="Y2390" t="s">
        <v>65</v>
      </c>
      <c r="Z2390">
        <v>345</v>
      </c>
      <c r="AA2390" t="s">
        <v>279</v>
      </c>
      <c r="AB2390" t="s">
        <v>21</v>
      </c>
      <c r="AC2390">
        <v>74</v>
      </c>
    </row>
    <row r="2391" spans="1:29" x14ac:dyDescent="0.25">
      <c r="A2391">
        <v>345</v>
      </c>
      <c r="B2391">
        <v>345100</v>
      </c>
      <c r="C2391">
        <v>6485</v>
      </c>
      <c r="D2391" t="str">
        <f>VLOOKUP(C2391,'Schedule 3'!A:M,13,FALSE)</f>
        <v>Operational/Non-Service Expenses</v>
      </c>
      <c r="E2391">
        <v>0.7</v>
      </c>
      <c r="F2391" s="1">
        <v>43039</v>
      </c>
      <c r="G2391" t="s">
        <v>462</v>
      </c>
      <c r="H2391" t="s">
        <v>484</v>
      </c>
      <c r="I2391" t="s">
        <v>464</v>
      </c>
      <c r="J2391">
        <v>92594</v>
      </c>
      <c r="K2391">
        <v>59837</v>
      </c>
      <c r="L2391">
        <v>285762</v>
      </c>
      <c r="Q2391" t="s">
        <v>465</v>
      </c>
      <c r="U2391">
        <v>10</v>
      </c>
      <c r="V2391">
        <v>17</v>
      </c>
      <c r="Y2391" t="s">
        <v>65</v>
      </c>
      <c r="Z2391">
        <v>345</v>
      </c>
      <c r="AA2391" t="s">
        <v>279</v>
      </c>
      <c r="AB2391" t="s">
        <v>21</v>
      </c>
      <c r="AC2391">
        <v>76</v>
      </c>
    </row>
    <row r="2392" spans="1:29" x14ac:dyDescent="0.25">
      <c r="A2392">
        <v>345</v>
      </c>
      <c r="B2392">
        <v>345101</v>
      </c>
      <c r="C2392">
        <v>6485</v>
      </c>
      <c r="D2392" t="str">
        <f>VLOOKUP(C2392,'Schedule 3'!A:M,13,FALSE)</f>
        <v>Operational/Non-Service Expenses</v>
      </c>
      <c r="E2392">
        <v>2.54</v>
      </c>
      <c r="F2392" s="1">
        <v>43039</v>
      </c>
      <c r="G2392" t="s">
        <v>462</v>
      </c>
      <c r="H2392" t="s">
        <v>484</v>
      </c>
      <c r="I2392" t="s">
        <v>464</v>
      </c>
      <c r="J2392">
        <v>92595</v>
      </c>
      <c r="K2392">
        <v>59837</v>
      </c>
      <c r="L2392">
        <v>285762</v>
      </c>
      <c r="Q2392" t="s">
        <v>465</v>
      </c>
      <c r="U2392">
        <v>10</v>
      </c>
      <c r="V2392">
        <v>17</v>
      </c>
      <c r="Y2392" t="s">
        <v>65</v>
      </c>
      <c r="Z2392">
        <v>345</v>
      </c>
      <c r="AA2392" t="s">
        <v>279</v>
      </c>
      <c r="AB2392" t="s">
        <v>21</v>
      </c>
      <c r="AC2392">
        <v>78</v>
      </c>
    </row>
    <row r="2393" spans="1:29" x14ac:dyDescent="0.25">
      <c r="A2393">
        <v>345</v>
      </c>
      <c r="B2393">
        <v>345102</v>
      </c>
      <c r="C2393">
        <v>6485</v>
      </c>
      <c r="D2393" t="str">
        <f>VLOOKUP(C2393,'Schedule 3'!A:M,13,FALSE)</f>
        <v>Operational/Non-Service Expenses</v>
      </c>
      <c r="E2393">
        <v>0.85</v>
      </c>
      <c r="F2393" s="1">
        <v>43039</v>
      </c>
      <c r="G2393" t="s">
        <v>462</v>
      </c>
      <c r="H2393" t="s">
        <v>484</v>
      </c>
      <c r="I2393" t="s">
        <v>464</v>
      </c>
      <c r="J2393">
        <v>92596</v>
      </c>
      <c r="K2393">
        <v>59837</v>
      </c>
      <c r="L2393">
        <v>285762</v>
      </c>
      <c r="Q2393" t="s">
        <v>465</v>
      </c>
      <c r="U2393">
        <v>10</v>
      </c>
      <c r="V2393">
        <v>17</v>
      </c>
      <c r="Y2393" t="s">
        <v>65</v>
      </c>
      <c r="Z2393">
        <v>345</v>
      </c>
      <c r="AA2393" t="s">
        <v>279</v>
      </c>
      <c r="AB2393" t="s">
        <v>21</v>
      </c>
      <c r="AC2393">
        <v>80</v>
      </c>
    </row>
    <row r="2394" spans="1:29" x14ac:dyDescent="0.25">
      <c r="A2394">
        <v>345</v>
      </c>
      <c r="B2394">
        <v>345101</v>
      </c>
      <c r="C2394">
        <v>6485</v>
      </c>
      <c r="D2394" t="str">
        <f>VLOOKUP(C2394,'Schedule 3'!A:M,13,FALSE)</f>
        <v>Operational/Non-Service Expenses</v>
      </c>
      <c r="E2394">
        <v>0.24</v>
      </c>
      <c r="F2394" s="1">
        <v>43039</v>
      </c>
      <c r="G2394" t="s">
        <v>462</v>
      </c>
      <c r="H2394" t="s">
        <v>463</v>
      </c>
      <c r="I2394" t="s">
        <v>464</v>
      </c>
      <c r="J2394">
        <v>108577</v>
      </c>
      <c r="K2394">
        <v>59837</v>
      </c>
      <c r="L2394">
        <v>285762</v>
      </c>
      <c r="Q2394" t="s">
        <v>465</v>
      </c>
      <c r="U2394">
        <v>10</v>
      </c>
      <c r="V2394">
        <v>17</v>
      </c>
      <c r="Y2394" t="s">
        <v>65</v>
      </c>
      <c r="Z2394">
        <v>345</v>
      </c>
      <c r="AA2394" t="s">
        <v>279</v>
      </c>
      <c r="AB2394" t="s">
        <v>21</v>
      </c>
      <c r="AC2394">
        <v>82</v>
      </c>
    </row>
    <row r="2395" spans="1:29" x14ac:dyDescent="0.25">
      <c r="A2395">
        <v>345</v>
      </c>
      <c r="B2395">
        <v>345101</v>
      </c>
      <c r="C2395">
        <v>6485</v>
      </c>
      <c r="D2395" t="str">
        <f>VLOOKUP(C2395,'Schedule 3'!A:M,13,FALSE)</f>
        <v>Operational/Non-Service Expenses</v>
      </c>
      <c r="E2395">
        <v>768.14</v>
      </c>
      <c r="F2395" s="1">
        <v>43039</v>
      </c>
      <c r="G2395" t="s">
        <v>462</v>
      </c>
      <c r="H2395" t="s">
        <v>463</v>
      </c>
      <c r="I2395" t="s">
        <v>464</v>
      </c>
      <c r="J2395">
        <v>108592</v>
      </c>
      <c r="K2395">
        <v>59837</v>
      </c>
      <c r="L2395">
        <v>285762</v>
      </c>
      <c r="Q2395" t="s">
        <v>465</v>
      </c>
      <c r="U2395">
        <v>10</v>
      </c>
      <c r="V2395">
        <v>17</v>
      </c>
      <c r="Y2395" t="s">
        <v>65</v>
      </c>
      <c r="Z2395">
        <v>345</v>
      </c>
      <c r="AA2395" t="s">
        <v>279</v>
      </c>
      <c r="AB2395" t="s">
        <v>21</v>
      </c>
      <c r="AC2395">
        <v>84</v>
      </c>
    </row>
    <row r="2396" spans="1:29" x14ac:dyDescent="0.25">
      <c r="A2396">
        <v>345</v>
      </c>
      <c r="B2396">
        <v>345102</v>
      </c>
      <c r="C2396">
        <v>6485</v>
      </c>
      <c r="D2396" t="str">
        <f>VLOOKUP(C2396,'Schedule 3'!A:M,13,FALSE)</f>
        <v>Operational/Non-Service Expenses</v>
      </c>
      <c r="E2396">
        <v>12.51</v>
      </c>
      <c r="F2396" s="1">
        <v>43039</v>
      </c>
      <c r="G2396" t="s">
        <v>462</v>
      </c>
      <c r="H2396" t="s">
        <v>463</v>
      </c>
      <c r="I2396" t="s">
        <v>464</v>
      </c>
      <c r="J2396">
        <v>108612</v>
      </c>
      <c r="K2396">
        <v>59837</v>
      </c>
      <c r="L2396">
        <v>285762</v>
      </c>
      <c r="Q2396" t="s">
        <v>465</v>
      </c>
      <c r="U2396">
        <v>10</v>
      </c>
      <c r="V2396">
        <v>17</v>
      </c>
      <c r="Y2396" t="s">
        <v>65</v>
      </c>
      <c r="Z2396">
        <v>345</v>
      </c>
      <c r="AA2396" t="s">
        <v>279</v>
      </c>
      <c r="AB2396" t="s">
        <v>21</v>
      </c>
      <c r="AC2396">
        <v>86</v>
      </c>
    </row>
    <row r="2397" spans="1:29" x14ac:dyDescent="0.25">
      <c r="A2397">
        <v>345</v>
      </c>
      <c r="B2397">
        <v>345102</v>
      </c>
      <c r="C2397">
        <v>6485</v>
      </c>
      <c r="D2397" t="str">
        <f>VLOOKUP(C2397,'Schedule 3'!A:M,13,FALSE)</f>
        <v>Operational/Non-Service Expenses</v>
      </c>
      <c r="E2397">
        <v>10.84</v>
      </c>
      <c r="F2397" s="1">
        <v>43039</v>
      </c>
      <c r="G2397" t="s">
        <v>462</v>
      </c>
      <c r="H2397" t="s">
        <v>485</v>
      </c>
      <c r="I2397" t="s">
        <v>464</v>
      </c>
      <c r="J2397">
        <v>1003539</v>
      </c>
      <c r="K2397">
        <v>59837</v>
      </c>
      <c r="L2397">
        <v>285762</v>
      </c>
      <c r="Q2397" t="s">
        <v>465</v>
      </c>
      <c r="U2397">
        <v>10</v>
      </c>
      <c r="V2397">
        <v>17</v>
      </c>
      <c r="Y2397" t="s">
        <v>65</v>
      </c>
      <c r="Z2397">
        <v>345</v>
      </c>
      <c r="AA2397" t="s">
        <v>279</v>
      </c>
      <c r="AB2397" t="s">
        <v>21</v>
      </c>
      <c r="AC2397">
        <v>88</v>
      </c>
    </row>
    <row r="2398" spans="1:29" x14ac:dyDescent="0.25">
      <c r="A2398">
        <v>345</v>
      </c>
      <c r="B2398">
        <v>345101</v>
      </c>
      <c r="C2398">
        <v>6495</v>
      </c>
      <c r="D2398" t="str">
        <f>VLOOKUP(C2398,'Schedule 3'!A:M,13,FALSE)</f>
        <v>Operational/Non-Service Expenses</v>
      </c>
      <c r="E2398">
        <v>0.33</v>
      </c>
      <c r="F2398" s="1">
        <v>43039</v>
      </c>
      <c r="G2398" t="s">
        <v>462</v>
      </c>
      <c r="H2398" t="s">
        <v>486</v>
      </c>
      <c r="I2398" t="s">
        <v>464</v>
      </c>
      <c r="J2398">
        <v>95485</v>
      </c>
      <c r="K2398">
        <v>59837</v>
      </c>
      <c r="L2398">
        <v>285762</v>
      </c>
      <c r="Q2398" t="s">
        <v>465</v>
      </c>
      <c r="U2398">
        <v>10</v>
      </c>
      <c r="V2398">
        <v>17</v>
      </c>
      <c r="Y2398" t="s">
        <v>65</v>
      </c>
      <c r="Z2398">
        <v>345</v>
      </c>
      <c r="AA2398" t="s">
        <v>279</v>
      </c>
      <c r="AB2398" t="s">
        <v>21</v>
      </c>
      <c r="AC2398">
        <v>90</v>
      </c>
    </row>
    <row r="2399" spans="1:29" x14ac:dyDescent="0.25">
      <c r="A2399">
        <v>345</v>
      </c>
      <c r="B2399">
        <v>345102</v>
      </c>
      <c r="C2399">
        <v>6495</v>
      </c>
      <c r="D2399" t="str">
        <f>VLOOKUP(C2399,'Schedule 3'!A:M,13,FALSE)</f>
        <v>Operational/Non-Service Expenses</v>
      </c>
      <c r="E2399">
        <v>6.39</v>
      </c>
      <c r="F2399" s="1">
        <v>43039</v>
      </c>
      <c r="G2399" t="s">
        <v>462</v>
      </c>
      <c r="H2399" t="s">
        <v>487</v>
      </c>
      <c r="I2399" t="s">
        <v>464</v>
      </c>
      <c r="J2399">
        <v>95486</v>
      </c>
      <c r="K2399">
        <v>59837</v>
      </c>
      <c r="L2399">
        <v>285762</v>
      </c>
      <c r="Q2399" t="s">
        <v>465</v>
      </c>
      <c r="U2399">
        <v>10</v>
      </c>
      <c r="V2399">
        <v>17</v>
      </c>
      <c r="Y2399" t="s">
        <v>65</v>
      </c>
      <c r="Z2399">
        <v>345</v>
      </c>
      <c r="AA2399" t="s">
        <v>279</v>
      </c>
      <c r="AB2399" t="s">
        <v>21</v>
      </c>
      <c r="AC2399">
        <v>92</v>
      </c>
    </row>
    <row r="2400" spans="1:29" x14ac:dyDescent="0.25">
      <c r="A2400">
        <v>345</v>
      </c>
      <c r="B2400">
        <v>345102</v>
      </c>
      <c r="C2400">
        <v>6495</v>
      </c>
      <c r="D2400" t="str">
        <f>VLOOKUP(C2400,'Schedule 3'!A:M,13,FALSE)</f>
        <v>Operational/Non-Service Expenses</v>
      </c>
      <c r="E2400">
        <v>5.48</v>
      </c>
      <c r="F2400" s="1">
        <v>43039</v>
      </c>
      <c r="G2400" t="s">
        <v>462</v>
      </c>
      <c r="H2400" t="s">
        <v>488</v>
      </c>
      <c r="I2400" t="s">
        <v>464</v>
      </c>
      <c r="J2400">
        <v>1002458</v>
      </c>
      <c r="K2400">
        <v>59837</v>
      </c>
      <c r="L2400">
        <v>285762</v>
      </c>
      <c r="Q2400" t="s">
        <v>465</v>
      </c>
      <c r="U2400">
        <v>10</v>
      </c>
      <c r="V2400">
        <v>17</v>
      </c>
      <c r="Y2400" t="s">
        <v>65</v>
      </c>
      <c r="Z2400">
        <v>345</v>
      </c>
      <c r="AA2400" t="s">
        <v>279</v>
      </c>
      <c r="AB2400" t="s">
        <v>21</v>
      </c>
      <c r="AC2400">
        <v>94</v>
      </c>
    </row>
    <row r="2401" spans="1:29" x14ac:dyDescent="0.25">
      <c r="A2401">
        <v>345</v>
      </c>
      <c r="B2401">
        <v>345102</v>
      </c>
      <c r="C2401">
        <v>6505</v>
      </c>
      <c r="D2401" t="str">
        <f>VLOOKUP(C2401,'Schedule 3'!A:M,13,FALSE)</f>
        <v>Operational/Non-Service Expenses</v>
      </c>
      <c r="E2401">
        <v>54.33</v>
      </c>
      <c r="F2401" s="1">
        <v>43039</v>
      </c>
      <c r="G2401" t="s">
        <v>462</v>
      </c>
      <c r="H2401" t="s">
        <v>489</v>
      </c>
      <c r="I2401" t="s">
        <v>464</v>
      </c>
      <c r="J2401">
        <v>97991</v>
      </c>
      <c r="K2401">
        <v>59837</v>
      </c>
      <c r="L2401">
        <v>285762</v>
      </c>
      <c r="Q2401" t="s">
        <v>465</v>
      </c>
      <c r="U2401">
        <v>10</v>
      </c>
      <c r="V2401">
        <v>17</v>
      </c>
      <c r="Y2401" t="s">
        <v>65</v>
      </c>
      <c r="Z2401">
        <v>345</v>
      </c>
      <c r="AA2401" t="s">
        <v>279</v>
      </c>
      <c r="AB2401" t="s">
        <v>21</v>
      </c>
      <c r="AC2401">
        <v>96</v>
      </c>
    </row>
    <row r="2402" spans="1:29" x14ac:dyDescent="0.25">
      <c r="A2402">
        <v>345</v>
      </c>
      <c r="B2402">
        <v>345101</v>
      </c>
      <c r="C2402">
        <v>6505</v>
      </c>
      <c r="D2402" t="str">
        <f>VLOOKUP(C2402,'Schedule 3'!A:M,13,FALSE)</f>
        <v>Operational/Non-Service Expenses</v>
      </c>
      <c r="E2402">
        <v>3.76</v>
      </c>
      <c r="F2402" s="1">
        <v>43039</v>
      </c>
      <c r="G2402" t="s">
        <v>462</v>
      </c>
      <c r="H2402" t="s">
        <v>489</v>
      </c>
      <c r="I2402" t="s">
        <v>464</v>
      </c>
      <c r="J2402">
        <v>99801</v>
      </c>
      <c r="K2402">
        <v>59837</v>
      </c>
      <c r="L2402">
        <v>285762</v>
      </c>
      <c r="Q2402" t="s">
        <v>465</v>
      </c>
      <c r="U2402">
        <v>10</v>
      </c>
      <c r="V2402">
        <v>17</v>
      </c>
      <c r="Y2402" t="s">
        <v>65</v>
      </c>
      <c r="Z2402">
        <v>345</v>
      </c>
      <c r="AA2402" t="s">
        <v>279</v>
      </c>
      <c r="AB2402" t="s">
        <v>21</v>
      </c>
      <c r="AC2402">
        <v>98</v>
      </c>
    </row>
    <row r="2403" spans="1:29" x14ac:dyDescent="0.25">
      <c r="A2403">
        <v>345</v>
      </c>
      <c r="B2403">
        <v>345101</v>
      </c>
      <c r="C2403">
        <v>6510</v>
      </c>
      <c r="D2403" t="str">
        <f>VLOOKUP(C2403,'Schedule 3'!A:M,13,FALSE)</f>
        <v>Operational/Non-Service Expenses</v>
      </c>
      <c r="E2403">
        <v>66.69</v>
      </c>
      <c r="F2403" s="1">
        <v>43039</v>
      </c>
      <c r="G2403" t="s">
        <v>462</v>
      </c>
      <c r="H2403" t="s">
        <v>490</v>
      </c>
      <c r="I2403" t="s">
        <v>464</v>
      </c>
      <c r="J2403">
        <v>91259</v>
      </c>
      <c r="K2403">
        <v>59837</v>
      </c>
      <c r="L2403">
        <v>285762</v>
      </c>
      <c r="Q2403" t="s">
        <v>465</v>
      </c>
      <c r="U2403">
        <v>10</v>
      </c>
      <c r="V2403">
        <v>17</v>
      </c>
      <c r="Y2403" t="s">
        <v>65</v>
      </c>
      <c r="Z2403">
        <v>345</v>
      </c>
      <c r="AA2403" t="s">
        <v>279</v>
      </c>
      <c r="AB2403" t="s">
        <v>21</v>
      </c>
      <c r="AC2403">
        <v>100</v>
      </c>
    </row>
    <row r="2404" spans="1:29" x14ac:dyDescent="0.25">
      <c r="A2404">
        <v>345</v>
      </c>
      <c r="B2404">
        <v>345102</v>
      </c>
      <c r="C2404">
        <v>6510</v>
      </c>
      <c r="D2404" t="str">
        <f>VLOOKUP(C2404,'Schedule 3'!A:M,13,FALSE)</f>
        <v>Operational/Non-Service Expenses</v>
      </c>
      <c r="E2404">
        <v>247.71</v>
      </c>
      <c r="F2404" s="1">
        <v>43039</v>
      </c>
      <c r="G2404" t="s">
        <v>462</v>
      </c>
      <c r="H2404" t="s">
        <v>490</v>
      </c>
      <c r="I2404" t="s">
        <v>464</v>
      </c>
      <c r="J2404">
        <v>91260</v>
      </c>
      <c r="K2404">
        <v>59837</v>
      </c>
      <c r="L2404">
        <v>285762</v>
      </c>
      <c r="Q2404" t="s">
        <v>465</v>
      </c>
      <c r="U2404">
        <v>10</v>
      </c>
      <c r="V2404">
        <v>17</v>
      </c>
      <c r="Y2404" t="s">
        <v>65</v>
      </c>
      <c r="Z2404">
        <v>345</v>
      </c>
      <c r="AA2404" t="s">
        <v>279</v>
      </c>
      <c r="AB2404" t="s">
        <v>21</v>
      </c>
      <c r="AC2404">
        <v>102</v>
      </c>
    </row>
    <row r="2405" spans="1:29" x14ac:dyDescent="0.25">
      <c r="A2405">
        <v>345</v>
      </c>
      <c r="B2405">
        <v>345101</v>
      </c>
      <c r="C2405">
        <v>6510</v>
      </c>
      <c r="D2405" t="str">
        <f>VLOOKUP(C2405,'Schedule 3'!A:M,13,FALSE)</f>
        <v>Operational/Non-Service Expenses</v>
      </c>
      <c r="E2405">
        <v>116.67</v>
      </c>
      <c r="F2405" s="1">
        <v>43039</v>
      </c>
      <c r="G2405" t="s">
        <v>462</v>
      </c>
      <c r="H2405" t="s">
        <v>463</v>
      </c>
      <c r="I2405" t="s">
        <v>464</v>
      </c>
      <c r="J2405">
        <v>108593</v>
      </c>
      <c r="K2405">
        <v>59837</v>
      </c>
      <c r="L2405">
        <v>285762</v>
      </c>
      <c r="Q2405" t="s">
        <v>465</v>
      </c>
      <c r="U2405">
        <v>10</v>
      </c>
      <c r="V2405">
        <v>17</v>
      </c>
      <c r="Y2405" t="s">
        <v>65</v>
      </c>
      <c r="Z2405">
        <v>345</v>
      </c>
      <c r="AA2405" t="s">
        <v>279</v>
      </c>
      <c r="AB2405" t="s">
        <v>21</v>
      </c>
      <c r="AC2405">
        <v>104</v>
      </c>
    </row>
    <row r="2406" spans="1:29" x14ac:dyDescent="0.25">
      <c r="A2406">
        <v>345</v>
      </c>
      <c r="B2406">
        <v>345102</v>
      </c>
      <c r="C2406">
        <v>6510</v>
      </c>
      <c r="D2406" t="str">
        <f>VLOOKUP(C2406,'Schedule 3'!A:M,13,FALSE)</f>
        <v>Operational/Non-Service Expenses</v>
      </c>
      <c r="E2406">
        <v>691.41</v>
      </c>
      <c r="F2406" s="1">
        <v>43039</v>
      </c>
      <c r="G2406" t="s">
        <v>462</v>
      </c>
      <c r="H2406" t="s">
        <v>463</v>
      </c>
      <c r="I2406" t="s">
        <v>464</v>
      </c>
      <c r="J2406">
        <v>108613</v>
      </c>
      <c r="K2406">
        <v>59837</v>
      </c>
      <c r="L2406">
        <v>285762</v>
      </c>
      <c r="Q2406" t="s">
        <v>465</v>
      </c>
      <c r="U2406">
        <v>10</v>
      </c>
      <c r="V2406">
        <v>17</v>
      </c>
      <c r="Y2406" t="s">
        <v>65</v>
      </c>
      <c r="Z2406">
        <v>345</v>
      </c>
      <c r="AA2406" t="s">
        <v>279</v>
      </c>
      <c r="AB2406" t="s">
        <v>21</v>
      </c>
      <c r="AC2406">
        <v>106</v>
      </c>
    </row>
    <row r="2407" spans="1:29" x14ac:dyDescent="0.25">
      <c r="A2407">
        <v>345</v>
      </c>
      <c r="B2407">
        <v>345101</v>
      </c>
      <c r="C2407">
        <v>6510</v>
      </c>
      <c r="D2407" t="str">
        <f>VLOOKUP(C2407,'Schedule 3'!A:M,13,FALSE)</f>
        <v>Operational/Non-Service Expenses</v>
      </c>
      <c r="E2407">
        <v>0.09</v>
      </c>
      <c r="F2407" s="1">
        <v>43039</v>
      </c>
      <c r="G2407" t="s">
        <v>462</v>
      </c>
      <c r="H2407" t="s">
        <v>491</v>
      </c>
      <c r="I2407" t="s">
        <v>464</v>
      </c>
      <c r="J2407">
        <v>163087</v>
      </c>
      <c r="K2407">
        <v>59837</v>
      </c>
      <c r="L2407">
        <v>285762</v>
      </c>
      <c r="Q2407" t="s">
        <v>465</v>
      </c>
      <c r="U2407">
        <v>10</v>
      </c>
      <c r="V2407">
        <v>17</v>
      </c>
      <c r="Y2407" t="s">
        <v>65</v>
      </c>
      <c r="Z2407">
        <v>345</v>
      </c>
      <c r="AA2407" t="s">
        <v>279</v>
      </c>
      <c r="AB2407" t="s">
        <v>21</v>
      </c>
      <c r="AC2407">
        <v>108</v>
      </c>
    </row>
    <row r="2408" spans="1:29" x14ac:dyDescent="0.25">
      <c r="A2408">
        <v>345</v>
      </c>
      <c r="B2408">
        <v>345101</v>
      </c>
      <c r="C2408">
        <v>6510</v>
      </c>
      <c r="D2408" t="str">
        <f>VLOOKUP(C2408,'Schedule 3'!A:M,13,FALSE)</f>
        <v>Operational/Non-Service Expenses</v>
      </c>
      <c r="E2408">
        <v>0.17</v>
      </c>
      <c r="F2408" s="1">
        <v>43039</v>
      </c>
      <c r="G2408" t="s">
        <v>462</v>
      </c>
      <c r="H2408" t="s">
        <v>491</v>
      </c>
      <c r="I2408" t="s">
        <v>464</v>
      </c>
      <c r="J2408">
        <v>163088</v>
      </c>
      <c r="K2408">
        <v>59837</v>
      </c>
      <c r="L2408">
        <v>285762</v>
      </c>
      <c r="Q2408" t="s">
        <v>465</v>
      </c>
      <c r="U2408">
        <v>10</v>
      </c>
      <c r="V2408">
        <v>17</v>
      </c>
      <c r="Y2408" t="s">
        <v>65</v>
      </c>
      <c r="Z2408">
        <v>345</v>
      </c>
      <c r="AA2408" t="s">
        <v>279</v>
      </c>
      <c r="AB2408" t="s">
        <v>21</v>
      </c>
      <c r="AC2408">
        <v>110</v>
      </c>
    </row>
    <row r="2409" spans="1:29" x14ac:dyDescent="0.25">
      <c r="A2409">
        <v>345</v>
      </c>
      <c r="B2409">
        <v>345102</v>
      </c>
      <c r="C2409">
        <v>6510</v>
      </c>
      <c r="D2409" t="str">
        <f>VLOOKUP(C2409,'Schedule 3'!A:M,13,FALSE)</f>
        <v>Operational/Non-Service Expenses</v>
      </c>
      <c r="E2409">
        <v>0.36</v>
      </c>
      <c r="F2409" s="1">
        <v>43039</v>
      </c>
      <c r="G2409" t="s">
        <v>462</v>
      </c>
      <c r="H2409" t="s">
        <v>478</v>
      </c>
      <c r="I2409" t="s">
        <v>464</v>
      </c>
      <c r="J2409">
        <v>163135</v>
      </c>
      <c r="K2409">
        <v>59837</v>
      </c>
      <c r="L2409">
        <v>285762</v>
      </c>
      <c r="Q2409" t="s">
        <v>465</v>
      </c>
      <c r="U2409">
        <v>10</v>
      </c>
      <c r="V2409">
        <v>17</v>
      </c>
      <c r="Y2409" t="s">
        <v>65</v>
      </c>
      <c r="Z2409">
        <v>345</v>
      </c>
      <c r="AA2409" t="s">
        <v>279</v>
      </c>
      <c r="AB2409" t="s">
        <v>21</v>
      </c>
      <c r="AC2409">
        <v>112</v>
      </c>
    </row>
    <row r="2410" spans="1:29" x14ac:dyDescent="0.25">
      <c r="A2410">
        <v>345</v>
      </c>
      <c r="B2410">
        <v>345102</v>
      </c>
      <c r="C2410">
        <v>6510</v>
      </c>
      <c r="D2410" t="str">
        <f>VLOOKUP(C2410,'Schedule 3'!A:M,13,FALSE)</f>
        <v>Operational/Non-Service Expenses</v>
      </c>
      <c r="E2410">
        <v>0.41</v>
      </c>
      <c r="F2410" s="1">
        <v>43039</v>
      </c>
      <c r="G2410" t="s">
        <v>462</v>
      </c>
      <c r="H2410" t="s">
        <v>492</v>
      </c>
      <c r="I2410" t="s">
        <v>464</v>
      </c>
      <c r="J2410">
        <v>163136</v>
      </c>
      <c r="K2410">
        <v>59837</v>
      </c>
      <c r="L2410">
        <v>285762</v>
      </c>
      <c r="Q2410" t="s">
        <v>465</v>
      </c>
      <c r="U2410">
        <v>10</v>
      </c>
      <c r="V2410">
        <v>17</v>
      </c>
      <c r="Y2410" t="s">
        <v>65</v>
      </c>
      <c r="Z2410">
        <v>345</v>
      </c>
      <c r="AA2410" t="s">
        <v>279</v>
      </c>
      <c r="AB2410" t="s">
        <v>21</v>
      </c>
      <c r="AC2410">
        <v>114</v>
      </c>
    </row>
    <row r="2411" spans="1:29" x14ac:dyDescent="0.25">
      <c r="A2411">
        <v>345</v>
      </c>
      <c r="B2411">
        <v>345102</v>
      </c>
      <c r="C2411">
        <v>6510</v>
      </c>
      <c r="D2411" t="str">
        <f>VLOOKUP(C2411,'Schedule 3'!A:M,13,FALSE)</f>
        <v>Operational/Non-Service Expenses</v>
      </c>
      <c r="E2411">
        <v>0.41</v>
      </c>
      <c r="F2411" s="1">
        <v>43039</v>
      </c>
      <c r="G2411" t="s">
        <v>462</v>
      </c>
      <c r="H2411" t="s">
        <v>479</v>
      </c>
      <c r="I2411" t="s">
        <v>464</v>
      </c>
      <c r="J2411">
        <v>163137</v>
      </c>
      <c r="K2411">
        <v>59837</v>
      </c>
      <c r="L2411">
        <v>285762</v>
      </c>
      <c r="Q2411" t="s">
        <v>465</v>
      </c>
      <c r="U2411">
        <v>10</v>
      </c>
      <c r="V2411">
        <v>17</v>
      </c>
      <c r="Y2411" t="s">
        <v>65</v>
      </c>
      <c r="Z2411">
        <v>345</v>
      </c>
      <c r="AA2411" t="s">
        <v>279</v>
      </c>
      <c r="AB2411" t="s">
        <v>21</v>
      </c>
      <c r="AC2411">
        <v>116</v>
      </c>
    </row>
    <row r="2412" spans="1:29" x14ac:dyDescent="0.25">
      <c r="A2412">
        <v>345</v>
      </c>
      <c r="B2412">
        <v>345102</v>
      </c>
      <c r="C2412">
        <v>6510</v>
      </c>
      <c r="D2412" t="str">
        <f>VLOOKUP(C2412,'Schedule 3'!A:M,13,FALSE)</f>
        <v>Operational/Non-Service Expenses</v>
      </c>
      <c r="E2412">
        <v>1.51</v>
      </c>
      <c r="F2412" s="1">
        <v>43039</v>
      </c>
      <c r="G2412" t="s">
        <v>462</v>
      </c>
      <c r="H2412" t="s">
        <v>480</v>
      </c>
      <c r="I2412" t="s">
        <v>464</v>
      </c>
      <c r="J2412">
        <v>163138</v>
      </c>
      <c r="K2412">
        <v>59837</v>
      </c>
      <c r="L2412">
        <v>285762</v>
      </c>
      <c r="Q2412" t="s">
        <v>465</v>
      </c>
      <c r="U2412">
        <v>10</v>
      </c>
      <c r="V2412">
        <v>17</v>
      </c>
      <c r="Y2412" t="s">
        <v>65</v>
      </c>
      <c r="Z2412">
        <v>345</v>
      </c>
      <c r="AA2412" t="s">
        <v>279</v>
      </c>
      <c r="AB2412" t="s">
        <v>21</v>
      </c>
      <c r="AC2412">
        <v>118</v>
      </c>
    </row>
    <row r="2413" spans="1:29" x14ac:dyDescent="0.25">
      <c r="A2413">
        <v>345</v>
      </c>
      <c r="B2413">
        <v>345102</v>
      </c>
      <c r="C2413">
        <v>6510</v>
      </c>
      <c r="D2413" t="str">
        <f>VLOOKUP(C2413,'Schedule 3'!A:M,13,FALSE)</f>
        <v>Operational/Non-Service Expenses</v>
      </c>
      <c r="E2413">
        <v>4</v>
      </c>
      <c r="F2413" s="1">
        <v>43039</v>
      </c>
      <c r="G2413" t="s">
        <v>462</v>
      </c>
      <c r="H2413" t="s">
        <v>475</v>
      </c>
      <c r="I2413" t="s">
        <v>464</v>
      </c>
      <c r="J2413">
        <v>163139</v>
      </c>
      <c r="K2413">
        <v>59837</v>
      </c>
      <c r="L2413">
        <v>285762</v>
      </c>
      <c r="Q2413" t="s">
        <v>465</v>
      </c>
      <c r="U2413">
        <v>10</v>
      </c>
      <c r="V2413">
        <v>17</v>
      </c>
      <c r="Y2413" t="s">
        <v>65</v>
      </c>
      <c r="Z2413">
        <v>345</v>
      </c>
      <c r="AA2413" t="s">
        <v>279</v>
      </c>
      <c r="AB2413" t="s">
        <v>21</v>
      </c>
      <c r="AC2413">
        <v>120</v>
      </c>
    </row>
    <row r="2414" spans="1:29" x14ac:dyDescent="0.25">
      <c r="A2414">
        <v>345</v>
      </c>
      <c r="B2414">
        <v>345100</v>
      </c>
      <c r="C2414">
        <v>6510</v>
      </c>
      <c r="D2414" t="str">
        <f>VLOOKUP(C2414,'Schedule 3'!A:M,13,FALSE)</f>
        <v>Operational/Non-Service Expenses</v>
      </c>
      <c r="E2414">
        <v>9.67</v>
      </c>
      <c r="F2414" s="1">
        <v>43039</v>
      </c>
      <c r="G2414" t="s">
        <v>462</v>
      </c>
      <c r="H2414" t="s">
        <v>493</v>
      </c>
      <c r="I2414" t="s">
        <v>464</v>
      </c>
      <c r="J2414">
        <v>2003083</v>
      </c>
      <c r="K2414">
        <v>59837</v>
      </c>
      <c r="L2414">
        <v>285762</v>
      </c>
      <c r="Q2414" t="s">
        <v>465</v>
      </c>
      <c r="U2414">
        <v>10</v>
      </c>
      <c r="V2414">
        <v>17</v>
      </c>
      <c r="Y2414" t="s">
        <v>65</v>
      </c>
      <c r="Z2414">
        <v>345</v>
      </c>
      <c r="AA2414" t="s">
        <v>279</v>
      </c>
      <c r="AB2414" t="s">
        <v>21</v>
      </c>
      <c r="AC2414">
        <v>122</v>
      </c>
    </row>
    <row r="2415" spans="1:29" x14ac:dyDescent="0.25">
      <c r="A2415">
        <v>345</v>
      </c>
      <c r="B2415">
        <v>345102</v>
      </c>
      <c r="C2415">
        <v>6510</v>
      </c>
      <c r="D2415" t="str">
        <f>VLOOKUP(C2415,'Schedule 3'!A:M,13,FALSE)</f>
        <v>Operational/Non-Service Expenses</v>
      </c>
      <c r="E2415">
        <v>45.15</v>
      </c>
      <c r="F2415" s="1">
        <v>43039</v>
      </c>
      <c r="G2415" t="s">
        <v>462</v>
      </c>
      <c r="H2415" t="s">
        <v>494</v>
      </c>
      <c r="I2415" t="s">
        <v>464</v>
      </c>
      <c r="J2415">
        <v>2003093</v>
      </c>
      <c r="K2415">
        <v>59837</v>
      </c>
      <c r="L2415">
        <v>285762</v>
      </c>
      <c r="Q2415" t="s">
        <v>465</v>
      </c>
      <c r="U2415">
        <v>10</v>
      </c>
      <c r="V2415">
        <v>17</v>
      </c>
      <c r="Y2415" t="s">
        <v>65</v>
      </c>
      <c r="Z2415">
        <v>345</v>
      </c>
      <c r="AA2415" t="s">
        <v>279</v>
      </c>
      <c r="AB2415" t="s">
        <v>21</v>
      </c>
      <c r="AC2415">
        <v>124</v>
      </c>
    </row>
    <row r="2416" spans="1:29" x14ac:dyDescent="0.25">
      <c r="A2416">
        <v>345</v>
      </c>
      <c r="B2416">
        <v>345102</v>
      </c>
      <c r="C2416">
        <v>6510</v>
      </c>
      <c r="D2416" t="str">
        <f>VLOOKUP(C2416,'Schedule 3'!A:M,13,FALSE)</f>
        <v>Operational/Non-Service Expenses</v>
      </c>
      <c r="E2416">
        <v>42.37</v>
      </c>
      <c r="F2416" s="1">
        <v>43039</v>
      </c>
      <c r="G2416" t="s">
        <v>462</v>
      </c>
      <c r="H2416" t="s">
        <v>495</v>
      </c>
      <c r="I2416" t="s">
        <v>464</v>
      </c>
      <c r="J2416">
        <v>2003109</v>
      </c>
      <c r="K2416">
        <v>59837</v>
      </c>
      <c r="L2416">
        <v>285762</v>
      </c>
      <c r="Q2416" t="s">
        <v>465</v>
      </c>
      <c r="U2416">
        <v>10</v>
      </c>
      <c r="V2416">
        <v>17</v>
      </c>
      <c r="Y2416" t="s">
        <v>65</v>
      </c>
      <c r="Z2416">
        <v>345</v>
      </c>
      <c r="AA2416" t="s">
        <v>279</v>
      </c>
      <c r="AB2416" t="s">
        <v>21</v>
      </c>
      <c r="AC2416">
        <v>126</v>
      </c>
    </row>
    <row r="2417" spans="1:29" x14ac:dyDescent="0.25">
      <c r="A2417">
        <v>345</v>
      </c>
      <c r="B2417">
        <v>345102</v>
      </c>
      <c r="C2417">
        <v>6510</v>
      </c>
      <c r="D2417" t="str">
        <f>VLOOKUP(C2417,'Schedule 3'!A:M,13,FALSE)</f>
        <v>Operational/Non-Service Expenses</v>
      </c>
      <c r="E2417">
        <v>111.85</v>
      </c>
      <c r="F2417" s="1">
        <v>43039</v>
      </c>
      <c r="G2417" t="s">
        <v>462</v>
      </c>
      <c r="H2417" t="s">
        <v>496</v>
      </c>
      <c r="I2417" t="s">
        <v>464</v>
      </c>
      <c r="J2417">
        <v>5000367</v>
      </c>
      <c r="K2417">
        <v>59837</v>
      </c>
      <c r="L2417">
        <v>285762</v>
      </c>
      <c r="Q2417" t="s">
        <v>465</v>
      </c>
      <c r="U2417">
        <v>10</v>
      </c>
      <c r="V2417">
        <v>17</v>
      </c>
      <c r="Y2417" t="s">
        <v>65</v>
      </c>
      <c r="Z2417">
        <v>345</v>
      </c>
      <c r="AA2417" t="s">
        <v>279</v>
      </c>
      <c r="AB2417" t="s">
        <v>21</v>
      </c>
      <c r="AC2417">
        <v>128</v>
      </c>
    </row>
    <row r="2418" spans="1:29" x14ac:dyDescent="0.25">
      <c r="A2418">
        <v>345</v>
      </c>
      <c r="B2418">
        <v>345101</v>
      </c>
      <c r="C2418">
        <v>6515</v>
      </c>
      <c r="D2418" t="str">
        <f>VLOOKUP(C2418,'Schedule 3'!A:M,13,FALSE)</f>
        <v>Operational/Non-Service Expenses</v>
      </c>
      <c r="E2418">
        <v>3.32</v>
      </c>
      <c r="F2418" s="1">
        <v>43039</v>
      </c>
      <c r="G2418" t="s">
        <v>462</v>
      </c>
      <c r="H2418" t="s">
        <v>497</v>
      </c>
      <c r="I2418" t="s">
        <v>464</v>
      </c>
      <c r="J2418">
        <v>95806</v>
      </c>
      <c r="K2418">
        <v>59837</v>
      </c>
      <c r="L2418">
        <v>285762</v>
      </c>
      <c r="Q2418" t="s">
        <v>465</v>
      </c>
      <c r="U2418">
        <v>10</v>
      </c>
      <c r="V2418">
        <v>17</v>
      </c>
      <c r="Y2418" t="s">
        <v>65</v>
      </c>
      <c r="Z2418">
        <v>345</v>
      </c>
      <c r="AA2418" t="s">
        <v>279</v>
      </c>
      <c r="AB2418" t="s">
        <v>21</v>
      </c>
      <c r="AC2418">
        <v>130</v>
      </c>
    </row>
    <row r="2419" spans="1:29" x14ac:dyDescent="0.25">
      <c r="A2419">
        <v>345</v>
      </c>
      <c r="B2419">
        <v>345102</v>
      </c>
      <c r="C2419">
        <v>6515</v>
      </c>
      <c r="D2419" t="str">
        <f>VLOOKUP(C2419,'Schedule 3'!A:M,13,FALSE)</f>
        <v>Operational/Non-Service Expenses</v>
      </c>
      <c r="E2419">
        <v>8.98</v>
      </c>
      <c r="F2419" s="1">
        <v>43039</v>
      </c>
      <c r="G2419" t="s">
        <v>462</v>
      </c>
      <c r="H2419" t="s">
        <v>497</v>
      </c>
      <c r="I2419" t="s">
        <v>464</v>
      </c>
      <c r="J2419">
        <v>95807</v>
      </c>
      <c r="K2419">
        <v>59837</v>
      </c>
      <c r="L2419">
        <v>285762</v>
      </c>
      <c r="Q2419" t="s">
        <v>465</v>
      </c>
      <c r="U2419">
        <v>10</v>
      </c>
      <c r="V2419">
        <v>17</v>
      </c>
      <c r="Y2419" t="s">
        <v>65</v>
      </c>
      <c r="Z2419">
        <v>345</v>
      </c>
      <c r="AA2419" t="s">
        <v>279</v>
      </c>
      <c r="AB2419" t="s">
        <v>21</v>
      </c>
      <c r="AC2419">
        <v>132</v>
      </c>
    </row>
    <row r="2420" spans="1:29" x14ac:dyDescent="0.25">
      <c r="A2420">
        <v>345</v>
      </c>
      <c r="B2420">
        <v>345102</v>
      </c>
      <c r="C2420">
        <v>6515</v>
      </c>
      <c r="D2420" t="str">
        <f>VLOOKUP(C2420,'Schedule 3'!A:M,13,FALSE)</f>
        <v>Operational/Non-Service Expenses</v>
      </c>
      <c r="E2420">
        <v>1.44</v>
      </c>
      <c r="F2420" s="1">
        <v>43039</v>
      </c>
      <c r="G2420" t="s">
        <v>462</v>
      </c>
      <c r="H2420" t="s">
        <v>498</v>
      </c>
      <c r="I2420" t="s">
        <v>464</v>
      </c>
      <c r="J2420">
        <v>1002874</v>
      </c>
      <c r="K2420">
        <v>59837</v>
      </c>
      <c r="L2420">
        <v>285762</v>
      </c>
      <c r="Q2420" t="s">
        <v>465</v>
      </c>
      <c r="U2420">
        <v>10</v>
      </c>
      <c r="V2420">
        <v>17</v>
      </c>
      <c r="Y2420" t="s">
        <v>65</v>
      </c>
      <c r="Z2420">
        <v>345</v>
      </c>
      <c r="AA2420" t="s">
        <v>279</v>
      </c>
      <c r="AB2420" t="s">
        <v>21</v>
      </c>
      <c r="AC2420">
        <v>134</v>
      </c>
    </row>
    <row r="2421" spans="1:29" x14ac:dyDescent="0.25">
      <c r="A2421">
        <v>345</v>
      </c>
      <c r="B2421">
        <v>345100</v>
      </c>
      <c r="C2421">
        <v>6515</v>
      </c>
      <c r="D2421" t="str">
        <f>VLOOKUP(C2421,'Schedule 3'!A:M,13,FALSE)</f>
        <v>Operational/Non-Service Expenses</v>
      </c>
      <c r="E2421">
        <v>7.67</v>
      </c>
      <c r="F2421" s="1">
        <v>43039</v>
      </c>
      <c r="G2421" t="s">
        <v>462</v>
      </c>
      <c r="H2421" t="s">
        <v>497</v>
      </c>
      <c r="I2421" t="s">
        <v>464</v>
      </c>
      <c r="J2421">
        <v>2002095</v>
      </c>
      <c r="K2421">
        <v>59837</v>
      </c>
      <c r="L2421">
        <v>285762</v>
      </c>
      <c r="Q2421" t="s">
        <v>465</v>
      </c>
      <c r="U2421">
        <v>10</v>
      </c>
      <c r="V2421">
        <v>17</v>
      </c>
      <c r="Y2421" t="s">
        <v>65</v>
      </c>
      <c r="Z2421">
        <v>345</v>
      </c>
      <c r="AA2421" t="s">
        <v>279</v>
      </c>
      <c r="AB2421" t="s">
        <v>21</v>
      </c>
      <c r="AC2421">
        <v>136</v>
      </c>
    </row>
    <row r="2422" spans="1:29" x14ac:dyDescent="0.25">
      <c r="A2422">
        <v>345</v>
      </c>
      <c r="B2422">
        <v>345100</v>
      </c>
      <c r="C2422">
        <v>6520</v>
      </c>
      <c r="D2422" t="str">
        <f>VLOOKUP(C2422,'Schedule 3'!A:M,13,FALSE)</f>
        <v>Operational/Non-Service Expenses</v>
      </c>
      <c r="E2422">
        <v>2.3199999999999998</v>
      </c>
      <c r="F2422" s="1">
        <v>43039</v>
      </c>
      <c r="G2422" t="s">
        <v>462</v>
      </c>
      <c r="H2422" t="s">
        <v>499</v>
      </c>
      <c r="I2422" t="s">
        <v>464</v>
      </c>
      <c r="J2422">
        <v>92928</v>
      </c>
      <c r="K2422">
        <v>59837</v>
      </c>
      <c r="L2422">
        <v>285762</v>
      </c>
      <c r="Q2422" t="s">
        <v>465</v>
      </c>
      <c r="U2422">
        <v>10</v>
      </c>
      <c r="V2422">
        <v>17</v>
      </c>
      <c r="Y2422" t="s">
        <v>65</v>
      </c>
      <c r="Z2422">
        <v>345</v>
      </c>
      <c r="AA2422" t="s">
        <v>279</v>
      </c>
      <c r="AB2422" t="s">
        <v>21</v>
      </c>
      <c r="AC2422">
        <v>138</v>
      </c>
    </row>
    <row r="2423" spans="1:29" x14ac:dyDescent="0.25">
      <c r="A2423">
        <v>345</v>
      </c>
      <c r="B2423">
        <v>345101</v>
      </c>
      <c r="C2423">
        <v>6520</v>
      </c>
      <c r="D2423" t="str">
        <f>VLOOKUP(C2423,'Schedule 3'!A:M,13,FALSE)</f>
        <v>Operational/Non-Service Expenses</v>
      </c>
      <c r="E2423">
        <v>8.5299999999999994</v>
      </c>
      <c r="F2423" s="1">
        <v>43039</v>
      </c>
      <c r="G2423" t="s">
        <v>462</v>
      </c>
      <c r="H2423" t="s">
        <v>499</v>
      </c>
      <c r="I2423" t="s">
        <v>464</v>
      </c>
      <c r="J2423">
        <v>92929</v>
      </c>
      <c r="K2423">
        <v>59837</v>
      </c>
      <c r="L2423">
        <v>285762</v>
      </c>
      <c r="Q2423" t="s">
        <v>465</v>
      </c>
      <c r="U2423">
        <v>10</v>
      </c>
      <c r="V2423">
        <v>17</v>
      </c>
      <c r="Y2423" t="s">
        <v>65</v>
      </c>
      <c r="Z2423">
        <v>345</v>
      </c>
      <c r="AA2423" t="s">
        <v>279</v>
      </c>
      <c r="AB2423" t="s">
        <v>21</v>
      </c>
      <c r="AC2423">
        <v>140</v>
      </c>
    </row>
    <row r="2424" spans="1:29" x14ac:dyDescent="0.25">
      <c r="A2424">
        <v>345</v>
      </c>
      <c r="B2424">
        <v>345102</v>
      </c>
      <c r="C2424">
        <v>6520</v>
      </c>
      <c r="D2424" t="str">
        <f>VLOOKUP(C2424,'Schedule 3'!A:M,13,FALSE)</f>
        <v>Operational/Non-Service Expenses</v>
      </c>
      <c r="E2424">
        <v>206.02</v>
      </c>
      <c r="F2424" s="1">
        <v>43039</v>
      </c>
      <c r="G2424" t="s">
        <v>462</v>
      </c>
      <c r="H2424" t="s">
        <v>499</v>
      </c>
      <c r="I2424" t="s">
        <v>464</v>
      </c>
      <c r="J2424">
        <v>92930</v>
      </c>
      <c r="K2424">
        <v>59837</v>
      </c>
      <c r="L2424">
        <v>285762</v>
      </c>
      <c r="Q2424" t="s">
        <v>465</v>
      </c>
      <c r="U2424">
        <v>10</v>
      </c>
      <c r="V2424">
        <v>17</v>
      </c>
      <c r="Y2424" t="s">
        <v>65</v>
      </c>
      <c r="Z2424">
        <v>345</v>
      </c>
      <c r="AA2424" t="s">
        <v>279</v>
      </c>
      <c r="AB2424" t="s">
        <v>21</v>
      </c>
      <c r="AC2424">
        <v>142</v>
      </c>
    </row>
    <row r="2425" spans="1:29" x14ac:dyDescent="0.25">
      <c r="A2425">
        <v>345</v>
      </c>
      <c r="B2425">
        <v>345101</v>
      </c>
      <c r="C2425">
        <v>6520</v>
      </c>
      <c r="D2425" t="str">
        <f>VLOOKUP(C2425,'Schedule 3'!A:M,13,FALSE)</f>
        <v>Operational/Non-Service Expenses</v>
      </c>
      <c r="E2425">
        <v>5</v>
      </c>
      <c r="F2425" s="1">
        <v>43039</v>
      </c>
      <c r="G2425" t="s">
        <v>462</v>
      </c>
      <c r="H2425" t="s">
        <v>463</v>
      </c>
      <c r="I2425" t="s">
        <v>464</v>
      </c>
      <c r="J2425">
        <v>108579</v>
      </c>
      <c r="K2425">
        <v>59837</v>
      </c>
      <c r="L2425">
        <v>285762</v>
      </c>
      <c r="Q2425" t="s">
        <v>465</v>
      </c>
      <c r="U2425">
        <v>10</v>
      </c>
      <c r="V2425">
        <v>17</v>
      </c>
      <c r="Y2425" t="s">
        <v>65</v>
      </c>
      <c r="Z2425">
        <v>345</v>
      </c>
      <c r="AA2425" t="s">
        <v>279</v>
      </c>
      <c r="AB2425" t="s">
        <v>21</v>
      </c>
      <c r="AC2425">
        <v>144</v>
      </c>
    </row>
    <row r="2426" spans="1:29" x14ac:dyDescent="0.25">
      <c r="A2426">
        <v>345</v>
      </c>
      <c r="B2426">
        <v>345101</v>
      </c>
      <c r="C2426">
        <v>6520</v>
      </c>
      <c r="D2426" t="str">
        <f>VLOOKUP(C2426,'Schedule 3'!A:M,13,FALSE)</f>
        <v>Operational/Non-Service Expenses</v>
      </c>
      <c r="E2426">
        <v>36.58</v>
      </c>
      <c r="F2426" s="1">
        <v>43039</v>
      </c>
      <c r="G2426" t="s">
        <v>462</v>
      </c>
      <c r="H2426" t="s">
        <v>463</v>
      </c>
      <c r="I2426" t="s">
        <v>464</v>
      </c>
      <c r="J2426">
        <v>108594</v>
      </c>
      <c r="K2426">
        <v>59837</v>
      </c>
      <c r="L2426">
        <v>285762</v>
      </c>
      <c r="Q2426" t="s">
        <v>465</v>
      </c>
      <c r="U2426">
        <v>10</v>
      </c>
      <c r="V2426">
        <v>17</v>
      </c>
      <c r="Y2426" t="s">
        <v>65</v>
      </c>
      <c r="Z2426">
        <v>345</v>
      </c>
      <c r="AA2426" t="s">
        <v>279</v>
      </c>
      <c r="AB2426" t="s">
        <v>21</v>
      </c>
      <c r="AC2426">
        <v>146</v>
      </c>
    </row>
    <row r="2427" spans="1:29" x14ac:dyDescent="0.25">
      <c r="A2427">
        <v>345</v>
      </c>
      <c r="B2427">
        <v>345102</v>
      </c>
      <c r="C2427">
        <v>6520</v>
      </c>
      <c r="D2427" t="str">
        <f>VLOOKUP(C2427,'Schedule 3'!A:M,13,FALSE)</f>
        <v>Operational/Non-Service Expenses</v>
      </c>
      <c r="E2427">
        <v>857.01</v>
      </c>
      <c r="F2427" s="1">
        <v>43039</v>
      </c>
      <c r="G2427" t="s">
        <v>462</v>
      </c>
      <c r="H2427" t="s">
        <v>463</v>
      </c>
      <c r="I2427" t="s">
        <v>464</v>
      </c>
      <c r="J2427">
        <v>108614</v>
      </c>
      <c r="K2427">
        <v>59837</v>
      </c>
      <c r="L2427">
        <v>285762</v>
      </c>
      <c r="Q2427" t="s">
        <v>465</v>
      </c>
      <c r="U2427">
        <v>10</v>
      </c>
      <c r="V2427">
        <v>17</v>
      </c>
      <c r="Y2427" t="s">
        <v>65</v>
      </c>
      <c r="Z2427">
        <v>345</v>
      </c>
      <c r="AA2427" t="s">
        <v>279</v>
      </c>
      <c r="AB2427" t="s">
        <v>21</v>
      </c>
      <c r="AC2427">
        <v>148</v>
      </c>
    </row>
    <row r="2428" spans="1:29" x14ac:dyDescent="0.25">
      <c r="A2428">
        <v>345</v>
      </c>
      <c r="B2428">
        <v>345102</v>
      </c>
      <c r="C2428">
        <v>6520</v>
      </c>
      <c r="D2428" t="str">
        <f>VLOOKUP(C2428,'Schedule 3'!A:M,13,FALSE)</f>
        <v>Operational/Non-Service Expenses</v>
      </c>
      <c r="E2428">
        <v>0.23</v>
      </c>
      <c r="F2428" s="1">
        <v>43039</v>
      </c>
      <c r="G2428" t="s">
        <v>462</v>
      </c>
      <c r="H2428" t="s">
        <v>500</v>
      </c>
      <c r="I2428" t="s">
        <v>464</v>
      </c>
      <c r="J2428">
        <v>163140</v>
      </c>
      <c r="K2428">
        <v>59837</v>
      </c>
      <c r="L2428">
        <v>285762</v>
      </c>
      <c r="Q2428" t="s">
        <v>465</v>
      </c>
      <c r="U2428">
        <v>10</v>
      </c>
      <c r="V2428">
        <v>17</v>
      </c>
      <c r="Y2428" t="s">
        <v>65</v>
      </c>
      <c r="Z2428">
        <v>345</v>
      </c>
      <c r="AA2428" t="s">
        <v>279</v>
      </c>
      <c r="AB2428" t="s">
        <v>21</v>
      </c>
      <c r="AC2428">
        <v>150</v>
      </c>
    </row>
    <row r="2429" spans="1:29" x14ac:dyDescent="0.25">
      <c r="A2429">
        <v>345</v>
      </c>
      <c r="B2429">
        <v>345102</v>
      </c>
      <c r="C2429">
        <v>6520</v>
      </c>
      <c r="D2429" t="str">
        <f>VLOOKUP(C2429,'Schedule 3'!A:M,13,FALSE)</f>
        <v>Operational/Non-Service Expenses</v>
      </c>
      <c r="E2429">
        <v>0.41</v>
      </c>
      <c r="F2429" s="1">
        <v>43039</v>
      </c>
      <c r="G2429" t="s">
        <v>462</v>
      </c>
      <c r="H2429" t="s">
        <v>492</v>
      </c>
      <c r="I2429" t="s">
        <v>464</v>
      </c>
      <c r="J2429">
        <v>163141</v>
      </c>
      <c r="K2429">
        <v>59837</v>
      </c>
      <c r="L2429">
        <v>285762</v>
      </c>
      <c r="Q2429" t="s">
        <v>465</v>
      </c>
      <c r="U2429">
        <v>10</v>
      </c>
      <c r="V2429">
        <v>17</v>
      </c>
      <c r="Y2429" t="s">
        <v>65</v>
      </c>
      <c r="Z2429">
        <v>345</v>
      </c>
      <c r="AA2429" t="s">
        <v>279</v>
      </c>
      <c r="AB2429" t="s">
        <v>21</v>
      </c>
      <c r="AC2429">
        <v>152</v>
      </c>
    </row>
    <row r="2430" spans="1:29" x14ac:dyDescent="0.25">
      <c r="A2430">
        <v>345</v>
      </c>
      <c r="B2430">
        <v>345102</v>
      </c>
      <c r="C2430">
        <v>6520</v>
      </c>
      <c r="D2430" t="str">
        <f>VLOOKUP(C2430,'Schedule 3'!A:M,13,FALSE)</f>
        <v>Operational/Non-Service Expenses</v>
      </c>
      <c r="E2430">
        <v>0.54</v>
      </c>
      <c r="F2430" s="1">
        <v>43039</v>
      </c>
      <c r="G2430" t="s">
        <v>462</v>
      </c>
      <c r="H2430" t="s">
        <v>478</v>
      </c>
      <c r="I2430" t="s">
        <v>464</v>
      </c>
      <c r="J2430">
        <v>163142</v>
      </c>
      <c r="K2430">
        <v>59837</v>
      </c>
      <c r="L2430">
        <v>285762</v>
      </c>
      <c r="Q2430" t="s">
        <v>465</v>
      </c>
      <c r="U2430">
        <v>10</v>
      </c>
      <c r="V2430">
        <v>17</v>
      </c>
      <c r="Y2430" t="s">
        <v>65</v>
      </c>
      <c r="Z2430">
        <v>345</v>
      </c>
      <c r="AA2430" t="s">
        <v>279</v>
      </c>
      <c r="AB2430" t="s">
        <v>21</v>
      </c>
      <c r="AC2430">
        <v>154</v>
      </c>
    </row>
    <row r="2431" spans="1:29" x14ac:dyDescent="0.25">
      <c r="A2431">
        <v>345</v>
      </c>
      <c r="B2431">
        <v>345102</v>
      </c>
      <c r="C2431">
        <v>6520</v>
      </c>
      <c r="D2431" t="str">
        <f>VLOOKUP(C2431,'Schedule 3'!A:M,13,FALSE)</f>
        <v>Operational/Non-Service Expenses</v>
      </c>
      <c r="E2431">
        <v>1.69</v>
      </c>
      <c r="F2431" s="1">
        <v>43039</v>
      </c>
      <c r="G2431" t="s">
        <v>462</v>
      </c>
      <c r="H2431" t="s">
        <v>477</v>
      </c>
      <c r="I2431" t="s">
        <v>464</v>
      </c>
      <c r="J2431">
        <v>163143</v>
      </c>
      <c r="K2431">
        <v>59837</v>
      </c>
      <c r="L2431">
        <v>285762</v>
      </c>
      <c r="Q2431" t="s">
        <v>465</v>
      </c>
      <c r="U2431">
        <v>10</v>
      </c>
      <c r="V2431">
        <v>17</v>
      </c>
      <c r="Y2431" t="s">
        <v>65</v>
      </c>
      <c r="Z2431">
        <v>345</v>
      </c>
      <c r="AA2431" t="s">
        <v>279</v>
      </c>
      <c r="AB2431" t="s">
        <v>21</v>
      </c>
      <c r="AC2431">
        <v>156</v>
      </c>
    </row>
    <row r="2432" spans="1:29" x14ac:dyDescent="0.25">
      <c r="A2432">
        <v>345</v>
      </c>
      <c r="B2432">
        <v>345102</v>
      </c>
      <c r="C2432">
        <v>6520</v>
      </c>
      <c r="D2432" t="str">
        <f>VLOOKUP(C2432,'Schedule 3'!A:M,13,FALSE)</f>
        <v>Operational/Non-Service Expenses</v>
      </c>
      <c r="E2432">
        <v>2</v>
      </c>
      <c r="F2432" s="1">
        <v>43039</v>
      </c>
      <c r="G2432" t="s">
        <v>462</v>
      </c>
      <c r="H2432" t="s">
        <v>501</v>
      </c>
      <c r="I2432" t="s">
        <v>464</v>
      </c>
      <c r="J2432">
        <v>163144</v>
      </c>
      <c r="K2432">
        <v>59837</v>
      </c>
      <c r="L2432">
        <v>285762</v>
      </c>
      <c r="Q2432" t="s">
        <v>465</v>
      </c>
      <c r="U2432">
        <v>10</v>
      </c>
      <c r="V2432">
        <v>17</v>
      </c>
      <c r="Y2432" t="s">
        <v>65</v>
      </c>
      <c r="Z2432">
        <v>345</v>
      </c>
      <c r="AA2432" t="s">
        <v>279</v>
      </c>
      <c r="AB2432" t="s">
        <v>21</v>
      </c>
      <c r="AC2432">
        <v>158</v>
      </c>
    </row>
    <row r="2433" spans="1:29" x14ac:dyDescent="0.25">
      <c r="A2433">
        <v>345</v>
      </c>
      <c r="B2433">
        <v>345102</v>
      </c>
      <c r="C2433">
        <v>6520</v>
      </c>
      <c r="D2433" t="str">
        <f>VLOOKUP(C2433,'Schedule 3'!A:M,13,FALSE)</f>
        <v>Operational/Non-Service Expenses</v>
      </c>
      <c r="E2433">
        <v>621.39</v>
      </c>
      <c r="F2433" s="1">
        <v>43039</v>
      </c>
      <c r="G2433" t="s">
        <v>462</v>
      </c>
      <c r="H2433" t="s">
        <v>502</v>
      </c>
      <c r="I2433" t="s">
        <v>464</v>
      </c>
      <c r="J2433">
        <v>5000673</v>
      </c>
      <c r="K2433">
        <v>59837</v>
      </c>
      <c r="L2433">
        <v>285762</v>
      </c>
      <c r="Q2433" t="s">
        <v>465</v>
      </c>
      <c r="U2433">
        <v>10</v>
      </c>
      <c r="V2433">
        <v>17</v>
      </c>
      <c r="Y2433" t="s">
        <v>65</v>
      </c>
      <c r="Z2433">
        <v>345</v>
      </c>
      <c r="AA2433" t="s">
        <v>279</v>
      </c>
      <c r="AB2433" t="s">
        <v>21</v>
      </c>
      <c r="AC2433">
        <v>160</v>
      </c>
    </row>
    <row r="2434" spans="1:29" x14ac:dyDescent="0.25">
      <c r="A2434">
        <v>345</v>
      </c>
      <c r="B2434">
        <v>345102</v>
      </c>
      <c r="C2434">
        <v>6520</v>
      </c>
      <c r="D2434" t="str">
        <f>VLOOKUP(C2434,'Schedule 3'!A:M,13,FALSE)</f>
        <v>Operational/Non-Service Expenses</v>
      </c>
      <c r="E2434">
        <v>211.6</v>
      </c>
      <c r="F2434" s="1">
        <v>43039</v>
      </c>
      <c r="G2434" t="s">
        <v>462</v>
      </c>
      <c r="H2434" t="s">
        <v>503</v>
      </c>
      <c r="I2434" t="s">
        <v>464</v>
      </c>
      <c r="J2434">
        <v>5000882</v>
      </c>
      <c r="K2434">
        <v>59837</v>
      </c>
      <c r="L2434">
        <v>285762</v>
      </c>
      <c r="Q2434" t="s">
        <v>465</v>
      </c>
      <c r="U2434">
        <v>10</v>
      </c>
      <c r="V2434">
        <v>17</v>
      </c>
      <c r="Y2434" t="s">
        <v>65</v>
      </c>
      <c r="Z2434">
        <v>345</v>
      </c>
      <c r="AA2434" t="s">
        <v>279</v>
      </c>
      <c r="AB2434" t="s">
        <v>21</v>
      </c>
      <c r="AC2434">
        <v>162</v>
      </c>
    </row>
    <row r="2435" spans="1:29" x14ac:dyDescent="0.25">
      <c r="A2435">
        <v>345</v>
      </c>
      <c r="B2435">
        <v>345101</v>
      </c>
      <c r="C2435">
        <v>6525</v>
      </c>
      <c r="D2435" t="str">
        <f>VLOOKUP(C2435,'Schedule 3'!A:M,13,FALSE)</f>
        <v>Operational/Non-Service Expenses</v>
      </c>
      <c r="E2435">
        <v>5.07</v>
      </c>
      <c r="F2435" s="1">
        <v>43039</v>
      </c>
      <c r="G2435" t="s">
        <v>462</v>
      </c>
      <c r="H2435" t="s">
        <v>504</v>
      </c>
      <c r="I2435" t="s">
        <v>464</v>
      </c>
      <c r="J2435">
        <v>91593</v>
      </c>
      <c r="K2435">
        <v>59837</v>
      </c>
      <c r="L2435">
        <v>285762</v>
      </c>
      <c r="Q2435" t="s">
        <v>465</v>
      </c>
      <c r="U2435">
        <v>10</v>
      </c>
      <c r="V2435">
        <v>17</v>
      </c>
      <c r="Y2435" t="s">
        <v>65</v>
      </c>
      <c r="Z2435">
        <v>345</v>
      </c>
      <c r="AA2435" t="s">
        <v>279</v>
      </c>
      <c r="AB2435" t="s">
        <v>21</v>
      </c>
      <c r="AC2435">
        <v>164</v>
      </c>
    </row>
    <row r="2436" spans="1:29" x14ac:dyDescent="0.25">
      <c r="A2436">
        <v>345</v>
      </c>
      <c r="B2436">
        <v>345102</v>
      </c>
      <c r="C2436">
        <v>6525</v>
      </c>
      <c r="D2436" t="str">
        <f>VLOOKUP(C2436,'Schedule 3'!A:M,13,FALSE)</f>
        <v>Operational/Non-Service Expenses</v>
      </c>
      <c r="E2436">
        <v>16.28</v>
      </c>
      <c r="F2436" s="1">
        <v>43039</v>
      </c>
      <c r="G2436" t="s">
        <v>462</v>
      </c>
      <c r="H2436" t="s">
        <v>504</v>
      </c>
      <c r="I2436" t="s">
        <v>464</v>
      </c>
      <c r="J2436">
        <v>91594</v>
      </c>
      <c r="K2436">
        <v>59837</v>
      </c>
      <c r="L2436">
        <v>285762</v>
      </c>
      <c r="Q2436" t="s">
        <v>465</v>
      </c>
      <c r="U2436">
        <v>10</v>
      </c>
      <c r="V2436">
        <v>17</v>
      </c>
      <c r="Y2436" t="s">
        <v>65</v>
      </c>
      <c r="Z2436">
        <v>345</v>
      </c>
      <c r="AA2436" t="s">
        <v>279</v>
      </c>
      <c r="AB2436" t="s">
        <v>21</v>
      </c>
      <c r="AC2436">
        <v>166</v>
      </c>
    </row>
    <row r="2437" spans="1:29" x14ac:dyDescent="0.25">
      <c r="A2437">
        <v>345</v>
      </c>
      <c r="B2437">
        <v>345101</v>
      </c>
      <c r="C2437">
        <v>6525</v>
      </c>
      <c r="D2437" t="str">
        <f>VLOOKUP(C2437,'Schedule 3'!A:M,13,FALSE)</f>
        <v>Operational/Non-Service Expenses</v>
      </c>
      <c r="E2437">
        <v>0.35</v>
      </c>
      <c r="F2437" s="1">
        <v>43039</v>
      </c>
      <c r="G2437" t="s">
        <v>462</v>
      </c>
      <c r="H2437" t="s">
        <v>463</v>
      </c>
      <c r="I2437" t="s">
        <v>464</v>
      </c>
      <c r="J2437">
        <v>108580</v>
      </c>
      <c r="K2437">
        <v>59837</v>
      </c>
      <c r="L2437">
        <v>285762</v>
      </c>
      <c r="Q2437" t="s">
        <v>465</v>
      </c>
      <c r="U2437">
        <v>10</v>
      </c>
      <c r="V2437">
        <v>17</v>
      </c>
      <c r="Y2437" t="s">
        <v>65</v>
      </c>
      <c r="Z2437">
        <v>345</v>
      </c>
      <c r="AA2437" t="s">
        <v>279</v>
      </c>
      <c r="AB2437" t="s">
        <v>21</v>
      </c>
      <c r="AC2437">
        <v>168</v>
      </c>
    </row>
    <row r="2438" spans="1:29" x14ac:dyDescent="0.25">
      <c r="A2438">
        <v>345</v>
      </c>
      <c r="B2438">
        <v>345101</v>
      </c>
      <c r="C2438">
        <v>6525</v>
      </c>
      <c r="D2438" t="str">
        <f>VLOOKUP(C2438,'Schedule 3'!A:M,13,FALSE)</f>
        <v>Operational/Non-Service Expenses</v>
      </c>
      <c r="E2438">
        <v>229.05</v>
      </c>
      <c r="F2438" s="1">
        <v>43039</v>
      </c>
      <c r="G2438" t="s">
        <v>462</v>
      </c>
      <c r="H2438" t="s">
        <v>463</v>
      </c>
      <c r="I2438" t="s">
        <v>464</v>
      </c>
      <c r="J2438">
        <v>108595</v>
      </c>
      <c r="K2438">
        <v>59837</v>
      </c>
      <c r="L2438">
        <v>285762</v>
      </c>
      <c r="Q2438" t="s">
        <v>465</v>
      </c>
      <c r="U2438">
        <v>10</v>
      </c>
      <c r="V2438">
        <v>17</v>
      </c>
      <c r="Y2438" t="s">
        <v>65</v>
      </c>
      <c r="Z2438">
        <v>345</v>
      </c>
      <c r="AA2438" t="s">
        <v>279</v>
      </c>
      <c r="AB2438" t="s">
        <v>21</v>
      </c>
      <c r="AC2438">
        <v>170</v>
      </c>
    </row>
    <row r="2439" spans="1:29" x14ac:dyDescent="0.25">
      <c r="A2439">
        <v>345</v>
      </c>
      <c r="B2439">
        <v>345102</v>
      </c>
      <c r="C2439">
        <v>6525</v>
      </c>
      <c r="D2439" t="str">
        <f>VLOOKUP(C2439,'Schedule 3'!A:M,13,FALSE)</f>
        <v>Operational/Non-Service Expenses</v>
      </c>
      <c r="E2439">
        <v>637.19000000000005</v>
      </c>
      <c r="F2439" s="1">
        <v>43039</v>
      </c>
      <c r="G2439" t="s">
        <v>462</v>
      </c>
      <c r="H2439" t="s">
        <v>463</v>
      </c>
      <c r="I2439" t="s">
        <v>464</v>
      </c>
      <c r="J2439">
        <v>108615</v>
      </c>
      <c r="K2439">
        <v>59837</v>
      </c>
      <c r="L2439">
        <v>285762</v>
      </c>
      <c r="Q2439" t="s">
        <v>465</v>
      </c>
      <c r="U2439">
        <v>10</v>
      </c>
      <c r="V2439">
        <v>17</v>
      </c>
      <c r="Y2439" t="s">
        <v>65</v>
      </c>
      <c r="Z2439">
        <v>345</v>
      </c>
      <c r="AA2439" t="s">
        <v>279</v>
      </c>
      <c r="AB2439" t="s">
        <v>21</v>
      </c>
      <c r="AC2439">
        <v>172</v>
      </c>
    </row>
    <row r="2440" spans="1:29" x14ac:dyDescent="0.25">
      <c r="A2440">
        <v>345</v>
      </c>
      <c r="B2440">
        <v>345102</v>
      </c>
      <c r="C2440">
        <v>6525</v>
      </c>
      <c r="D2440" t="str">
        <f>VLOOKUP(C2440,'Schedule 3'!A:M,13,FALSE)</f>
        <v>Operational/Non-Service Expenses</v>
      </c>
      <c r="E2440">
        <v>-0.5</v>
      </c>
      <c r="F2440" s="1">
        <v>43039</v>
      </c>
      <c r="G2440" t="s">
        <v>462</v>
      </c>
      <c r="H2440" t="s">
        <v>505</v>
      </c>
      <c r="I2440" t="s">
        <v>464</v>
      </c>
      <c r="J2440">
        <v>163145</v>
      </c>
      <c r="K2440">
        <v>59837</v>
      </c>
      <c r="L2440">
        <v>285762</v>
      </c>
      <c r="Q2440" t="s">
        <v>465</v>
      </c>
      <c r="U2440">
        <v>10</v>
      </c>
      <c r="V2440">
        <v>17</v>
      </c>
      <c r="Y2440" t="s">
        <v>65</v>
      </c>
      <c r="Z2440">
        <v>345</v>
      </c>
      <c r="AA2440" t="s">
        <v>279</v>
      </c>
      <c r="AB2440" t="s">
        <v>21</v>
      </c>
      <c r="AC2440">
        <v>174</v>
      </c>
    </row>
    <row r="2441" spans="1:29" x14ac:dyDescent="0.25">
      <c r="A2441">
        <v>345</v>
      </c>
      <c r="B2441">
        <v>345102</v>
      </c>
      <c r="C2441">
        <v>6525</v>
      </c>
      <c r="D2441" t="str">
        <f>VLOOKUP(C2441,'Schedule 3'!A:M,13,FALSE)</f>
        <v>Operational/Non-Service Expenses</v>
      </c>
      <c r="E2441">
        <v>-0.42</v>
      </c>
      <c r="F2441" s="1">
        <v>43039</v>
      </c>
      <c r="G2441" t="s">
        <v>462</v>
      </c>
      <c r="H2441" t="s">
        <v>506</v>
      </c>
      <c r="I2441" t="s">
        <v>464</v>
      </c>
      <c r="J2441">
        <v>163146</v>
      </c>
      <c r="K2441">
        <v>59837</v>
      </c>
      <c r="L2441">
        <v>285762</v>
      </c>
      <c r="Q2441" t="s">
        <v>465</v>
      </c>
      <c r="U2441">
        <v>10</v>
      </c>
      <c r="V2441">
        <v>17</v>
      </c>
      <c r="Y2441" t="s">
        <v>65</v>
      </c>
      <c r="Z2441">
        <v>345</v>
      </c>
      <c r="AA2441" t="s">
        <v>279</v>
      </c>
      <c r="AB2441" t="s">
        <v>21</v>
      </c>
      <c r="AC2441">
        <v>176</v>
      </c>
    </row>
    <row r="2442" spans="1:29" x14ac:dyDescent="0.25">
      <c r="A2442">
        <v>345</v>
      </c>
      <c r="B2442">
        <v>345102</v>
      </c>
      <c r="C2442">
        <v>6525</v>
      </c>
      <c r="D2442" t="str">
        <f>VLOOKUP(C2442,'Schedule 3'!A:M,13,FALSE)</f>
        <v>Operational/Non-Service Expenses</v>
      </c>
      <c r="E2442">
        <v>0.36</v>
      </c>
      <c r="F2442" s="1">
        <v>43039</v>
      </c>
      <c r="G2442" t="s">
        <v>462</v>
      </c>
      <c r="H2442" t="s">
        <v>479</v>
      </c>
      <c r="I2442" t="s">
        <v>464</v>
      </c>
      <c r="J2442">
        <v>163147</v>
      </c>
      <c r="K2442">
        <v>59837</v>
      </c>
      <c r="L2442">
        <v>285762</v>
      </c>
      <c r="Q2442" t="s">
        <v>465</v>
      </c>
      <c r="U2442">
        <v>10</v>
      </c>
      <c r="V2442">
        <v>17</v>
      </c>
      <c r="Y2442" t="s">
        <v>65</v>
      </c>
      <c r="Z2442">
        <v>345</v>
      </c>
      <c r="AA2442" t="s">
        <v>279</v>
      </c>
      <c r="AB2442" t="s">
        <v>21</v>
      </c>
      <c r="AC2442">
        <v>178</v>
      </c>
    </row>
    <row r="2443" spans="1:29" x14ac:dyDescent="0.25">
      <c r="A2443">
        <v>345</v>
      </c>
      <c r="B2443">
        <v>345102</v>
      </c>
      <c r="C2443">
        <v>6525</v>
      </c>
      <c r="D2443" t="str">
        <f>VLOOKUP(C2443,'Schedule 3'!A:M,13,FALSE)</f>
        <v>Operational/Non-Service Expenses</v>
      </c>
      <c r="E2443">
        <v>0.63</v>
      </c>
      <c r="F2443" s="1">
        <v>43039</v>
      </c>
      <c r="G2443" t="s">
        <v>462</v>
      </c>
      <c r="H2443" t="s">
        <v>505</v>
      </c>
      <c r="I2443" t="s">
        <v>464</v>
      </c>
      <c r="J2443">
        <v>163148</v>
      </c>
      <c r="K2443">
        <v>59837</v>
      </c>
      <c r="L2443">
        <v>285762</v>
      </c>
      <c r="Q2443" t="s">
        <v>465</v>
      </c>
      <c r="U2443">
        <v>10</v>
      </c>
      <c r="V2443">
        <v>17</v>
      </c>
      <c r="Y2443" t="s">
        <v>65</v>
      </c>
      <c r="Z2443">
        <v>345</v>
      </c>
      <c r="AA2443" t="s">
        <v>279</v>
      </c>
      <c r="AB2443" t="s">
        <v>21</v>
      </c>
      <c r="AC2443">
        <v>180</v>
      </c>
    </row>
    <row r="2444" spans="1:29" x14ac:dyDescent="0.25">
      <c r="A2444">
        <v>345</v>
      </c>
      <c r="B2444">
        <v>345102</v>
      </c>
      <c r="C2444">
        <v>6525</v>
      </c>
      <c r="D2444" t="str">
        <f>VLOOKUP(C2444,'Schedule 3'!A:M,13,FALSE)</f>
        <v>Operational/Non-Service Expenses</v>
      </c>
      <c r="E2444">
        <v>0.69</v>
      </c>
      <c r="F2444" s="1">
        <v>43039</v>
      </c>
      <c r="G2444" t="s">
        <v>462</v>
      </c>
      <c r="H2444" t="s">
        <v>506</v>
      </c>
      <c r="I2444" t="s">
        <v>464</v>
      </c>
      <c r="J2444">
        <v>163149</v>
      </c>
      <c r="K2444">
        <v>59837</v>
      </c>
      <c r="L2444">
        <v>285762</v>
      </c>
      <c r="Q2444" t="s">
        <v>465</v>
      </c>
      <c r="U2444">
        <v>10</v>
      </c>
      <c r="V2444">
        <v>17</v>
      </c>
      <c r="Y2444" t="s">
        <v>65</v>
      </c>
      <c r="Z2444">
        <v>345</v>
      </c>
      <c r="AA2444" t="s">
        <v>279</v>
      </c>
      <c r="AB2444" t="s">
        <v>21</v>
      </c>
      <c r="AC2444">
        <v>182</v>
      </c>
    </row>
    <row r="2445" spans="1:29" x14ac:dyDescent="0.25">
      <c r="A2445">
        <v>345</v>
      </c>
      <c r="B2445">
        <v>345102</v>
      </c>
      <c r="C2445">
        <v>6525</v>
      </c>
      <c r="D2445" t="str">
        <f>VLOOKUP(C2445,'Schedule 3'!A:M,13,FALSE)</f>
        <v>Operational/Non-Service Expenses</v>
      </c>
      <c r="E2445">
        <v>0.93</v>
      </c>
      <c r="F2445" s="1">
        <v>43039</v>
      </c>
      <c r="G2445" t="s">
        <v>462</v>
      </c>
      <c r="H2445" t="s">
        <v>500</v>
      </c>
      <c r="I2445" t="s">
        <v>464</v>
      </c>
      <c r="J2445">
        <v>163150</v>
      </c>
      <c r="K2445">
        <v>59837</v>
      </c>
      <c r="L2445">
        <v>285762</v>
      </c>
      <c r="Q2445" t="s">
        <v>465</v>
      </c>
      <c r="U2445">
        <v>10</v>
      </c>
      <c r="V2445">
        <v>17</v>
      </c>
      <c r="Y2445" t="s">
        <v>65</v>
      </c>
      <c r="Z2445">
        <v>345</v>
      </c>
      <c r="AA2445" t="s">
        <v>279</v>
      </c>
      <c r="AB2445" t="s">
        <v>21</v>
      </c>
      <c r="AC2445">
        <v>184</v>
      </c>
    </row>
    <row r="2446" spans="1:29" x14ac:dyDescent="0.25">
      <c r="A2446">
        <v>345</v>
      </c>
      <c r="B2446">
        <v>345100</v>
      </c>
      <c r="C2446">
        <v>6530</v>
      </c>
      <c r="D2446" t="str">
        <f>VLOOKUP(C2446,'Schedule 3'!A:M,13,FALSE)</f>
        <v>Operational/Non-Service Expenses</v>
      </c>
      <c r="E2446">
        <v>25.17</v>
      </c>
      <c r="F2446" s="1">
        <v>43039</v>
      </c>
      <c r="G2446" t="s">
        <v>462</v>
      </c>
      <c r="H2446" t="s">
        <v>507</v>
      </c>
      <c r="I2446" t="s">
        <v>464</v>
      </c>
      <c r="J2446">
        <v>91926</v>
      </c>
      <c r="K2446">
        <v>59837</v>
      </c>
      <c r="L2446">
        <v>285762</v>
      </c>
      <c r="Q2446" t="s">
        <v>465</v>
      </c>
      <c r="U2446">
        <v>10</v>
      </c>
      <c r="V2446">
        <v>17</v>
      </c>
      <c r="Y2446" t="s">
        <v>65</v>
      </c>
      <c r="Z2446">
        <v>345</v>
      </c>
      <c r="AA2446" t="s">
        <v>279</v>
      </c>
      <c r="AB2446" t="s">
        <v>21</v>
      </c>
      <c r="AC2446">
        <v>186</v>
      </c>
    </row>
    <row r="2447" spans="1:29" x14ac:dyDescent="0.25">
      <c r="A2447">
        <v>345</v>
      </c>
      <c r="B2447">
        <v>345101</v>
      </c>
      <c r="C2447">
        <v>6530</v>
      </c>
      <c r="D2447" t="str">
        <f>VLOOKUP(C2447,'Schedule 3'!A:M,13,FALSE)</f>
        <v>Operational/Non-Service Expenses</v>
      </c>
      <c r="E2447">
        <v>21.59</v>
      </c>
      <c r="F2447" s="1">
        <v>43039</v>
      </c>
      <c r="G2447" t="s">
        <v>462</v>
      </c>
      <c r="H2447" t="s">
        <v>507</v>
      </c>
      <c r="I2447" t="s">
        <v>464</v>
      </c>
      <c r="J2447">
        <v>91927</v>
      </c>
      <c r="K2447">
        <v>59837</v>
      </c>
      <c r="L2447">
        <v>285762</v>
      </c>
      <c r="Q2447" t="s">
        <v>465</v>
      </c>
      <c r="U2447">
        <v>10</v>
      </c>
      <c r="V2447">
        <v>17</v>
      </c>
      <c r="Y2447" t="s">
        <v>65</v>
      </c>
      <c r="Z2447">
        <v>345</v>
      </c>
      <c r="AA2447" t="s">
        <v>279</v>
      </c>
      <c r="AB2447" t="s">
        <v>21</v>
      </c>
      <c r="AC2447">
        <v>188</v>
      </c>
    </row>
    <row r="2448" spans="1:29" x14ac:dyDescent="0.25">
      <c r="A2448">
        <v>345</v>
      </c>
      <c r="B2448">
        <v>345102</v>
      </c>
      <c r="C2448">
        <v>6530</v>
      </c>
      <c r="D2448" t="str">
        <f>VLOOKUP(C2448,'Schedule 3'!A:M,13,FALSE)</f>
        <v>Operational/Non-Service Expenses</v>
      </c>
      <c r="E2448">
        <v>539.69000000000005</v>
      </c>
      <c r="F2448" s="1">
        <v>43039</v>
      </c>
      <c r="G2448" t="s">
        <v>462</v>
      </c>
      <c r="H2448" t="s">
        <v>507</v>
      </c>
      <c r="I2448" t="s">
        <v>464</v>
      </c>
      <c r="J2448">
        <v>91928</v>
      </c>
      <c r="K2448">
        <v>59837</v>
      </c>
      <c r="L2448">
        <v>285762</v>
      </c>
      <c r="Q2448" t="s">
        <v>465</v>
      </c>
      <c r="U2448">
        <v>10</v>
      </c>
      <c r="V2448">
        <v>17</v>
      </c>
      <c r="Y2448" t="s">
        <v>65</v>
      </c>
      <c r="Z2448">
        <v>345</v>
      </c>
      <c r="AA2448" t="s">
        <v>279</v>
      </c>
      <c r="AB2448" t="s">
        <v>21</v>
      </c>
      <c r="AC2448">
        <v>190</v>
      </c>
    </row>
    <row r="2449" spans="1:29" x14ac:dyDescent="0.25">
      <c r="A2449">
        <v>345</v>
      </c>
      <c r="B2449">
        <v>345101</v>
      </c>
      <c r="C2449">
        <v>6530</v>
      </c>
      <c r="D2449" t="str">
        <f>VLOOKUP(C2449,'Schedule 3'!A:M,13,FALSE)</f>
        <v>Operational/Non-Service Expenses</v>
      </c>
      <c r="E2449">
        <v>0.34</v>
      </c>
      <c r="F2449" s="1">
        <v>43039</v>
      </c>
      <c r="G2449" t="s">
        <v>462</v>
      </c>
      <c r="H2449" t="s">
        <v>463</v>
      </c>
      <c r="I2449" t="s">
        <v>464</v>
      </c>
      <c r="J2449">
        <v>108581</v>
      </c>
      <c r="K2449">
        <v>59837</v>
      </c>
      <c r="L2449">
        <v>285762</v>
      </c>
      <c r="Q2449" t="s">
        <v>465</v>
      </c>
      <c r="U2449">
        <v>10</v>
      </c>
      <c r="V2449">
        <v>17</v>
      </c>
      <c r="Y2449" t="s">
        <v>65</v>
      </c>
      <c r="Z2449">
        <v>345</v>
      </c>
      <c r="AA2449" t="s">
        <v>279</v>
      </c>
      <c r="AB2449" t="s">
        <v>21</v>
      </c>
      <c r="AC2449">
        <v>192</v>
      </c>
    </row>
    <row r="2450" spans="1:29" x14ac:dyDescent="0.25">
      <c r="A2450">
        <v>345</v>
      </c>
      <c r="B2450">
        <v>345101</v>
      </c>
      <c r="C2450">
        <v>6530</v>
      </c>
      <c r="D2450" t="str">
        <f>VLOOKUP(C2450,'Schedule 3'!A:M,13,FALSE)</f>
        <v>Operational/Non-Service Expenses</v>
      </c>
      <c r="E2450">
        <v>489.08</v>
      </c>
      <c r="F2450" s="1">
        <v>43039</v>
      </c>
      <c r="G2450" t="s">
        <v>462</v>
      </c>
      <c r="H2450" t="s">
        <v>463</v>
      </c>
      <c r="I2450" t="s">
        <v>464</v>
      </c>
      <c r="J2450">
        <v>108596</v>
      </c>
      <c r="K2450">
        <v>59837</v>
      </c>
      <c r="L2450">
        <v>285762</v>
      </c>
      <c r="Q2450" t="s">
        <v>465</v>
      </c>
      <c r="U2450">
        <v>10</v>
      </c>
      <c r="V2450">
        <v>17</v>
      </c>
      <c r="Y2450" t="s">
        <v>65</v>
      </c>
      <c r="Z2450">
        <v>345</v>
      </c>
      <c r="AA2450" t="s">
        <v>279</v>
      </c>
      <c r="AB2450" t="s">
        <v>21</v>
      </c>
      <c r="AC2450">
        <v>194</v>
      </c>
    </row>
    <row r="2451" spans="1:29" x14ac:dyDescent="0.25">
      <c r="A2451">
        <v>345</v>
      </c>
      <c r="B2451">
        <v>345102</v>
      </c>
      <c r="C2451">
        <v>6530</v>
      </c>
      <c r="D2451" t="str">
        <f>VLOOKUP(C2451,'Schedule 3'!A:M,13,FALSE)</f>
        <v>Operational/Non-Service Expenses</v>
      </c>
      <c r="E2451">
        <v>4121.03</v>
      </c>
      <c r="F2451" s="1">
        <v>43039</v>
      </c>
      <c r="G2451" t="s">
        <v>462</v>
      </c>
      <c r="H2451" t="s">
        <v>463</v>
      </c>
      <c r="I2451" t="s">
        <v>464</v>
      </c>
      <c r="J2451">
        <v>108616</v>
      </c>
      <c r="K2451">
        <v>59837</v>
      </c>
      <c r="L2451">
        <v>285762</v>
      </c>
      <c r="Q2451" t="s">
        <v>465</v>
      </c>
      <c r="U2451">
        <v>10</v>
      </c>
      <c r="V2451">
        <v>17</v>
      </c>
      <c r="Y2451" t="s">
        <v>65</v>
      </c>
      <c r="Z2451">
        <v>345</v>
      </c>
      <c r="AA2451" t="s">
        <v>279</v>
      </c>
      <c r="AB2451" t="s">
        <v>21</v>
      </c>
      <c r="AC2451">
        <v>196</v>
      </c>
    </row>
    <row r="2452" spans="1:29" x14ac:dyDescent="0.25">
      <c r="A2452">
        <v>345</v>
      </c>
      <c r="B2452">
        <v>345101</v>
      </c>
      <c r="C2452">
        <v>6530</v>
      </c>
      <c r="D2452" t="str">
        <f>VLOOKUP(C2452,'Schedule 3'!A:M,13,FALSE)</f>
        <v>Operational/Non-Service Expenses</v>
      </c>
      <c r="E2452">
        <v>-0.4</v>
      </c>
      <c r="F2452" s="1">
        <v>43039</v>
      </c>
      <c r="G2452" t="s">
        <v>462</v>
      </c>
      <c r="H2452" t="s">
        <v>508</v>
      </c>
      <c r="I2452" t="s">
        <v>464</v>
      </c>
      <c r="J2452">
        <v>163089</v>
      </c>
      <c r="K2452">
        <v>59837</v>
      </c>
      <c r="L2452">
        <v>285762</v>
      </c>
      <c r="Q2452" t="s">
        <v>465</v>
      </c>
      <c r="U2452">
        <v>10</v>
      </c>
      <c r="V2452">
        <v>17</v>
      </c>
      <c r="Y2452" t="s">
        <v>65</v>
      </c>
      <c r="Z2452">
        <v>345</v>
      </c>
      <c r="AA2452" t="s">
        <v>279</v>
      </c>
      <c r="AB2452" t="s">
        <v>21</v>
      </c>
      <c r="AC2452">
        <v>198</v>
      </c>
    </row>
    <row r="2453" spans="1:29" x14ac:dyDescent="0.25">
      <c r="A2453">
        <v>345</v>
      </c>
      <c r="B2453">
        <v>345101</v>
      </c>
      <c r="C2453">
        <v>6530</v>
      </c>
      <c r="D2453" t="str">
        <f>VLOOKUP(C2453,'Schedule 3'!A:M,13,FALSE)</f>
        <v>Operational/Non-Service Expenses</v>
      </c>
      <c r="E2453">
        <v>0.21</v>
      </c>
      <c r="F2453" s="1">
        <v>43039</v>
      </c>
      <c r="G2453" t="s">
        <v>462</v>
      </c>
      <c r="H2453" t="s">
        <v>479</v>
      </c>
      <c r="I2453" t="s">
        <v>464</v>
      </c>
      <c r="J2453">
        <v>163090</v>
      </c>
      <c r="K2453">
        <v>59837</v>
      </c>
      <c r="L2453">
        <v>285762</v>
      </c>
      <c r="Q2453" t="s">
        <v>465</v>
      </c>
      <c r="U2453">
        <v>10</v>
      </c>
      <c r="V2453">
        <v>17</v>
      </c>
      <c r="Y2453" t="s">
        <v>65</v>
      </c>
      <c r="Z2453">
        <v>345</v>
      </c>
      <c r="AA2453" t="s">
        <v>279</v>
      </c>
      <c r="AB2453" t="s">
        <v>21</v>
      </c>
      <c r="AC2453">
        <v>200</v>
      </c>
    </row>
    <row r="2454" spans="1:29" x14ac:dyDescent="0.25">
      <c r="A2454">
        <v>345</v>
      </c>
      <c r="B2454">
        <v>345101</v>
      </c>
      <c r="C2454">
        <v>6530</v>
      </c>
      <c r="D2454" t="str">
        <f>VLOOKUP(C2454,'Schedule 3'!A:M,13,FALSE)</f>
        <v>Operational/Non-Service Expenses</v>
      </c>
      <c r="E2454">
        <v>0.53</v>
      </c>
      <c r="F2454" s="1">
        <v>43039</v>
      </c>
      <c r="G2454" t="s">
        <v>462</v>
      </c>
      <c r="H2454" t="s">
        <v>508</v>
      </c>
      <c r="I2454" t="s">
        <v>464</v>
      </c>
      <c r="J2454">
        <v>163091</v>
      </c>
      <c r="K2454">
        <v>59837</v>
      </c>
      <c r="L2454">
        <v>285762</v>
      </c>
      <c r="Q2454" t="s">
        <v>465</v>
      </c>
      <c r="U2454">
        <v>10</v>
      </c>
      <c r="V2454">
        <v>17</v>
      </c>
      <c r="Y2454" t="s">
        <v>65</v>
      </c>
      <c r="Z2454">
        <v>345</v>
      </c>
      <c r="AA2454" t="s">
        <v>279</v>
      </c>
      <c r="AB2454" t="s">
        <v>21</v>
      </c>
      <c r="AC2454">
        <v>202</v>
      </c>
    </row>
    <row r="2455" spans="1:29" x14ac:dyDescent="0.25">
      <c r="A2455">
        <v>345</v>
      </c>
      <c r="B2455">
        <v>345102</v>
      </c>
      <c r="C2455">
        <v>6530</v>
      </c>
      <c r="D2455" t="str">
        <f>VLOOKUP(C2455,'Schedule 3'!A:M,13,FALSE)</f>
        <v>Operational/Non-Service Expenses</v>
      </c>
      <c r="E2455">
        <v>-0.57999999999999996</v>
      </c>
      <c r="F2455" s="1">
        <v>43039</v>
      </c>
      <c r="G2455" t="s">
        <v>462</v>
      </c>
      <c r="H2455" t="s">
        <v>509</v>
      </c>
      <c r="I2455" t="s">
        <v>464</v>
      </c>
      <c r="J2455">
        <v>163151</v>
      </c>
      <c r="K2455">
        <v>59837</v>
      </c>
      <c r="L2455">
        <v>285762</v>
      </c>
      <c r="Q2455" t="s">
        <v>465</v>
      </c>
      <c r="U2455">
        <v>10</v>
      </c>
      <c r="V2455">
        <v>17</v>
      </c>
      <c r="Y2455" t="s">
        <v>65</v>
      </c>
      <c r="Z2455">
        <v>345</v>
      </c>
      <c r="AA2455" t="s">
        <v>279</v>
      </c>
      <c r="AB2455" t="s">
        <v>21</v>
      </c>
      <c r="AC2455">
        <v>204</v>
      </c>
    </row>
    <row r="2456" spans="1:29" x14ac:dyDescent="0.25">
      <c r="A2456">
        <v>345</v>
      </c>
      <c r="B2456">
        <v>345102</v>
      </c>
      <c r="C2456">
        <v>6530</v>
      </c>
      <c r="D2456" t="str">
        <f>VLOOKUP(C2456,'Schedule 3'!A:M,13,FALSE)</f>
        <v>Operational/Non-Service Expenses</v>
      </c>
      <c r="E2456">
        <v>-0.38</v>
      </c>
      <c r="F2456" s="1">
        <v>43039</v>
      </c>
      <c r="G2456" t="s">
        <v>462</v>
      </c>
      <c r="H2456" t="s">
        <v>510</v>
      </c>
      <c r="I2456" t="s">
        <v>464</v>
      </c>
      <c r="J2456">
        <v>163152</v>
      </c>
      <c r="K2456">
        <v>59837</v>
      </c>
      <c r="L2456">
        <v>285762</v>
      </c>
      <c r="Q2456" t="s">
        <v>465</v>
      </c>
      <c r="U2456">
        <v>10</v>
      </c>
      <c r="V2456">
        <v>17</v>
      </c>
      <c r="Y2456" t="s">
        <v>65</v>
      </c>
      <c r="Z2456">
        <v>345</v>
      </c>
      <c r="AA2456" t="s">
        <v>279</v>
      </c>
      <c r="AB2456" t="s">
        <v>21</v>
      </c>
      <c r="AC2456">
        <v>206</v>
      </c>
    </row>
    <row r="2457" spans="1:29" x14ac:dyDescent="0.25">
      <c r="A2457">
        <v>345</v>
      </c>
      <c r="B2457">
        <v>345102</v>
      </c>
      <c r="C2457">
        <v>6530</v>
      </c>
      <c r="D2457" t="str">
        <f>VLOOKUP(C2457,'Schedule 3'!A:M,13,FALSE)</f>
        <v>Operational/Non-Service Expenses</v>
      </c>
      <c r="E2457">
        <v>-0.12</v>
      </c>
      <c r="F2457" s="1">
        <v>43039</v>
      </c>
      <c r="G2457" t="s">
        <v>462</v>
      </c>
      <c r="H2457" t="s">
        <v>470</v>
      </c>
      <c r="I2457" t="s">
        <v>464</v>
      </c>
      <c r="J2457">
        <v>163153</v>
      </c>
      <c r="K2457">
        <v>59837</v>
      </c>
      <c r="L2457">
        <v>285762</v>
      </c>
      <c r="Q2457" t="s">
        <v>465</v>
      </c>
      <c r="U2457">
        <v>10</v>
      </c>
      <c r="V2457">
        <v>17</v>
      </c>
      <c r="Y2457" t="s">
        <v>65</v>
      </c>
      <c r="Z2457">
        <v>345</v>
      </c>
      <c r="AA2457" t="s">
        <v>279</v>
      </c>
      <c r="AB2457" t="s">
        <v>21</v>
      </c>
      <c r="AC2457">
        <v>208</v>
      </c>
    </row>
    <row r="2458" spans="1:29" x14ac:dyDescent="0.25">
      <c r="A2458">
        <v>345</v>
      </c>
      <c r="B2458">
        <v>345102</v>
      </c>
      <c r="C2458">
        <v>6530</v>
      </c>
      <c r="D2458" t="str">
        <f>VLOOKUP(C2458,'Schedule 3'!A:M,13,FALSE)</f>
        <v>Operational/Non-Service Expenses</v>
      </c>
      <c r="E2458">
        <v>0.12</v>
      </c>
      <c r="F2458" s="1">
        <v>43039</v>
      </c>
      <c r="G2458" t="s">
        <v>462</v>
      </c>
      <c r="H2458" t="s">
        <v>472</v>
      </c>
      <c r="I2458" t="s">
        <v>464</v>
      </c>
      <c r="J2458">
        <v>163154</v>
      </c>
      <c r="K2458">
        <v>59837</v>
      </c>
      <c r="L2458">
        <v>285762</v>
      </c>
      <c r="Q2458" t="s">
        <v>465</v>
      </c>
      <c r="U2458">
        <v>10</v>
      </c>
      <c r="V2458">
        <v>17</v>
      </c>
      <c r="Y2458" t="s">
        <v>65</v>
      </c>
      <c r="Z2458">
        <v>345</v>
      </c>
      <c r="AA2458" t="s">
        <v>279</v>
      </c>
      <c r="AB2458" t="s">
        <v>21</v>
      </c>
      <c r="AC2458">
        <v>210</v>
      </c>
    </row>
    <row r="2459" spans="1:29" x14ac:dyDescent="0.25">
      <c r="A2459">
        <v>345</v>
      </c>
      <c r="B2459">
        <v>345102</v>
      </c>
      <c r="C2459">
        <v>6530</v>
      </c>
      <c r="D2459" t="str">
        <f>VLOOKUP(C2459,'Schedule 3'!A:M,13,FALSE)</f>
        <v>Operational/Non-Service Expenses</v>
      </c>
      <c r="E2459">
        <v>0.34</v>
      </c>
      <c r="F2459" s="1">
        <v>43039</v>
      </c>
      <c r="G2459" t="s">
        <v>462</v>
      </c>
      <c r="H2459" t="s">
        <v>511</v>
      </c>
      <c r="I2459" t="s">
        <v>464</v>
      </c>
      <c r="J2459">
        <v>163155</v>
      </c>
      <c r="K2459">
        <v>59837</v>
      </c>
      <c r="L2459">
        <v>285762</v>
      </c>
      <c r="Q2459" t="s">
        <v>465</v>
      </c>
      <c r="U2459">
        <v>10</v>
      </c>
      <c r="V2459">
        <v>17</v>
      </c>
      <c r="Y2459" t="s">
        <v>65</v>
      </c>
      <c r="Z2459">
        <v>345</v>
      </c>
      <c r="AA2459" t="s">
        <v>279</v>
      </c>
      <c r="AB2459" t="s">
        <v>21</v>
      </c>
      <c r="AC2459">
        <v>212</v>
      </c>
    </row>
    <row r="2460" spans="1:29" x14ac:dyDescent="0.25">
      <c r="A2460">
        <v>345</v>
      </c>
      <c r="B2460">
        <v>345102</v>
      </c>
      <c r="C2460">
        <v>6530</v>
      </c>
      <c r="D2460" t="str">
        <f>VLOOKUP(C2460,'Schedule 3'!A:M,13,FALSE)</f>
        <v>Operational/Non-Service Expenses</v>
      </c>
      <c r="E2460">
        <v>0.4</v>
      </c>
      <c r="F2460" s="1">
        <v>43039</v>
      </c>
      <c r="G2460" t="s">
        <v>462</v>
      </c>
      <c r="H2460" t="s">
        <v>512</v>
      </c>
      <c r="I2460" t="s">
        <v>464</v>
      </c>
      <c r="J2460">
        <v>163156</v>
      </c>
      <c r="K2460">
        <v>59837</v>
      </c>
      <c r="L2460">
        <v>285762</v>
      </c>
      <c r="Q2460" t="s">
        <v>465</v>
      </c>
      <c r="U2460">
        <v>10</v>
      </c>
      <c r="V2460">
        <v>17</v>
      </c>
      <c r="Y2460" t="s">
        <v>65</v>
      </c>
      <c r="Z2460">
        <v>345</v>
      </c>
      <c r="AA2460" t="s">
        <v>279</v>
      </c>
      <c r="AB2460" t="s">
        <v>21</v>
      </c>
      <c r="AC2460">
        <v>214</v>
      </c>
    </row>
    <row r="2461" spans="1:29" x14ac:dyDescent="0.25">
      <c r="A2461">
        <v>345</v>
      </c>
      <c r="B2461">
        <v>345102</v>
      </c>
      <c r="C2461">
        <v>6530</v>
      </c>
      <c r="D2461" t="str">
        <f>VLOOKUP(C2461,'Schedule 3'!A:M,13,FALSE)</f>
        <v>Operational/Non-Service Expenses</v>
      </c>
      <c r="E2461">
        <v>0.45</v>
      </c>
      <c r="F2461" s="1">
        <v>43039</v>
      </c>
      <c r="G2461" t="s">
        <v>462</v>
      </c>
      <c r="H2461" t="s">
        <v>513</v>
      </c>
      <c r="I2461" t="s">
        <v>464</v>
      </c>
      <c r="J2461">
        <v>163157</v>
      </c>
      <c r="K2461">
        <v>59837</v>
      </c>
      <c r="L2461">
        <v>285762</v>
      </c>
      <c r="Q2461" t="s">
        <v>465</v>
      </c>
      <c r="U2461">
        <v>10</v>
      </c>
      <c r="V2461">
        <v>17</v>
      </c>
      <c r="Y2461" t="s">
        <v>65</v>
      </c>
      <c r="Z2461">
        <v>345</v>
      </c>
      <c r="AA2461" t="s">
        <v>279</v>
      </c>
      <c r="AB2461" t="s">
        <v>21</v>
      </c>
      <c r="AC2461">
        <v>216</v>
      </c>
    </row>
    <row r="2462" spans="1:29" x14ac:dyDescent="0.25">
      <c r="A2462">
        <v>345</v>
      </c>
      <c r="B2462">
        <v>345102</v>
      </c>
      <c r="C2462">
        <v>6530</v>
      </c>
      <c r="D2462" t="str">
        <f>VLOOKUP(C2462,'Schedule 3'!A:M,13,FALSE)</f>
        <v>Operational/Non-Service Expenses</v>
      </c>
      <c r="E2462">
        <v>0.46</v>
      </c>
      <c r="F2462" s="1">
        <v>43039</v>
      </c>
      <c r="G2462" t="s">
        <v>462</v>
      </c>
      <c r="H2462" t="s">
        <v>514</v>
      </c>
      <c r="I2462" t="s">
        <v>464</v>
      </c>
      <c r="J2462">
        <v>163158</v>
      </c>
      <c r="K2462">
        <v>59837</v>
      </c>
      <c r="L2462">
        <v>285762</v>
      </c>
      <c r="Q2462" t="s">
        <v>465</v>
      </c>
      <c r="U2462">
        <v>10</v>
      </c>
      <c r="V2462">
        <v>17</v>
      </c>
      <c r="Y2462" t="s">
        <v>65</v>
      </c>
      <c r="Z2462">
        <v>345</v>
      </c>
      <c r="AA2462" t="s">
        <v>279</v>
      </c>
      <c r="AB2462" t="s">
        <v>21</v>
      </c>
      <c r="AC2462">
        <v>218</v>
      </c>
    </row>
    <row r="2463" spans="1:29" x14ac:dyDescent="0.25">
      <c r="A2463">
        <v>345</v>
      </c>
      <c r="B2463">
        <v>345102</v>
      </c>
      <c r="C2463">
        <v>6530</v>
      </c>
      <c r="D2463" t="str">
        <f>VLOOKUP(C2463,'Schedule 3'!A:M,13,FALSE)</f>
        <v>Operational/Non-Service Expenses</v>
      </c>
      <c r="E2463">
        <v>0.52</v>
      </c>
      <c r="F2463" s="1">
        <v>43039</v>
      </c>
      <c r="G2463" t="s">
        <v>462</v>
      </c>
      <c r="H2463" t="s">
        <v>510</v>
      </c>
      <c r="I2463" t="s">
        <v>464</v>
      </c>
      <c r="J2463">
        <v>163159</v>
      </c>
      <c r="K2463">
        <v>59837</v>
      </c>
      <c r="L2463">
        <v>285762</v>
      </c>
      <c r="Q2463" t="s">
        <v>465</v>
      </c>
      <c r="U2463">
        <v>10</v>
      </c>
      <c r="V2463">
        <v>17</v>
      </c>
      <c r="Y2463" t="s">
        <v>65</v>
      </c>
      <c r="Z2463">
        <v>345</v>
      </c>
      <c r="AA2463" t="s">
        <v>279</v>
      </c>
      <c r="AB2463" t="s">
        <v>21</v>
      </c>
      <c r="AC2463">
        <v>220</v>
      </c>
    </row>
    <row r="2464" spans="1:29" x14ac:dyDescent="0.25">
      <c r="A2464">
        <v>345</v>
      </c>
      <c r="B2464">
        <v>345102</v>
      </c>
      <c r="C2464">
        <v>6530</v>
      </c>
      <c r="D2464" t="str">
        <f>VLOOKUP(C2464,'Schedule 3'!A:M,13,FALSE)</f>
        <v>Operational/Non-Service Expenses</v>
      </c>
      <c r="E2464">
        <v>0.78</v>
      </c>
      <c r="F2464" s="1">
        <v>43039</v>
      </c>
      <c r="G2464" t="s">
        <v>462</v>
      </c>
      <c r="H2464" t="s">
        <v>509</v>
      </c>
      <c r="I2464" t="s">
        <v>464</v>
      </c>
      <c r="J2464">
        <v>163160</v>
      </c>
      <c r="K2464">
        <v>59837</v>
      </c>
      <c r="L2464">
        <v>285762</v>
      </c>
      <c r="Q2464" t="s">
        <v>465</v>
      </c>
      <c r="U2464">
        <v>10</v>
      </c>
      <c r="V2464">
        <v>17</v>
      </c>
      <c r="Y2464" t="s">
        <v>65</v>
      </c>
      <c r="Z2464">
        <v>345</v>
      </c>
      <c r="AA2464" t="s">
        <v>279</v>
      </c>
      <c r="AB2464" t="s">
        <v>21</v>
      </c>
      <c r="AC2464">
        <v>222</v>
      </c>
    </row>
    <row r="2465" spans="1:29" x14ac:dyDescent="0.25">
      <c r="A2465">
        <v>345</v>
      </c>
      <c r="B2465">
        <v>345102</v>
      </c>
      <c r="C2465">
        <v>6530</v>
      </c>
      <c r="D2465" t="str">
        <f>VLOOKUP(C2465,'Schedule 3'!A:M,13,FALSE)</f>
        <v>Operational/Non-Service Expenses</v>
      </c>
      <c r="E2465">
        <v>0.79</v>
      </c>
      <c r="F2465" s="1">
        <v>43039</v>
      </c>
      <c r="G2465" t="s">
        <v>462</v>
      </c>
      <c r="H2465" t="s">
        <v>512</v>
      </c>
      <c r="I2465" t="s">
        <v>464</v>
      </c>
      <c r="J2465">
        <v>163161</v>
      </c>
      <c r="K2465">
        <v>59837</v>
      </c>
      <c r="L2465">
        <v>285762</v>
      </c>
      <c r="Q2465" t="s">
        <v>465</v>
      </c>
      <c r="U2465">
        <v>10</v>
      </c>
      <c r="V2465">
        <v>17</v>
      </c>
      <c r="Y2465" t="s">
        <v>65</v>
      </c>
      <c r="Z2465">
        <v>345</v>
      </c>
      <c r="AA2465" t="s">
        <v>279</v>
      </c>
      <c r="AB2465" t="s">
        <v>21</v>
      </c>
      <c r="AC2465">
        <v>224</v>
      </c>
    </row>
    <row r="2466" spans="1:29" x14ac:dyDescent="0.25">
      <c r="A2466">
        <v>345</v>
      </c>
      <c r="B2466">
        <v>345102</v>
      </c>
      <c r="C2466">
        <v>6530</v>
      </c>
      <c r="D2466" t="str">
        <f>VLOOKUP(C2466,'Schedule 3'!A:M,13,FALSE)</f>
        <v>Operational/Non-Service Expenses</v>
      </c>
      <c r="E2466">
        <v>1.22</v>
      </c>
      <c r="F2466" s="1">
        <v>43039</v>
      </c>
      <c r="G2466" t="s">
        <v>462</v>
      </c>
      <c r="H2466" t="s">
        <v>471</v>
      </c>
      <c r="I2466" t="s">
        <v>464</v>
      </c>
      <c r="J2466">
        <v>163162</v>
      </c>
      <c r="K2466">
        <v>59837</v>
      </c>
      <c r="L2466">
        <v>285762</v>
      </c>
      <c r="Q2466" t="s">
        <v>465</v>
      </c>
      <c r="U2466">
        <v>10</v>
      </c>
      <c r="V2466">
        <v>17</v>
      </c>
      <c r="Y2466" t="s">
        <v>65</v>
      </c>
      <c r="Z2466">
        <v>345</v>
      </c>
      <c r="AA2466" t="s">
        <v>279</v>
      </c>
      <c r="AB2466" t="s">
        <v>21</v>
      </c>
      <c r="AC2466">
        <v>226</v>
      </c>
    </row>
    <row r="2467" spans="1:29" x14ac:dyDescent="0.25">
      <c r="A2467">
        <v>345</v>
      </c>
      <c r="B2467">
        <v>345102</v>
      </c>
      <c r="C2467">
        <v>6530</v>
      </c>
      <c r="D2467" t="str">
        <f>VLOOKUP(C2467,'Schedule 3'!A:M,13,FALSE)</f>
        <v>Operational/Non-Service Expenses</v>
      </c>
      <c r="E2467">
        <v>1.22</v>
      </c>
      <c r="F2467" s="1">
        <v>43039</v>
      </c>
      <c r="G2467" t="s">
        <v>462</v>
      </c>
      <c r="H2467" t="s">
        <v>478</v>
      </c>
      <c r="I2467" t="s">
        <v>464</v>
      </c>
      <c r="J2467">
        <v>163163</v>
      </c>
      <c r="K2467">
        <v>59837</v>
      </c>
      <c r="L2467">
        <v>285762</v>
      </c>
      <c r="Q2467" t="s">
        <v>465</v>
      </c>
      <c r="U2467">
        <v>10</v>
      </c>
      <c r="V2467">
        <v>17</v>
      </c>
      <c r="Y2467" t="s">
        <v>65</v>
      </c>
      <c r="Z2467">
        <v>345</v>
      </c>
      <c r="AA2467" t="s">
        <v>279</v>
      </c>
      <c r="AB2467" t="s">
        <v>21</v>
      </c>
      <c r="AC2467">
        <v>228</v>
      </c>
    </row>
    <row r="2468" spans="1:29" x14ac:dyDescent="0.25">
      <c r="A2468">
        <v>345</v>
      </c>
      <c r="B2468">
        <v>345102</v>
      </c>
      <c r="C2468">
        <v>6530</v>
      </c>
      <c r="D2468" t="str">
        <f>VLOOKUP(C2468,'Schedule 3'!A:M,13,FALSE)</f>
        <v>Operational/Non-Service Expenses</v>
      </c>
      <c r="E2468">
        <v>1.59</v>
      </c>
      <c r="F2468" s="1">
        <v>43039</v>
      </c>
      <c r="G2468" t="s">
        <v>462</v>
      </c>
      <c r="H2468" t="s">
        <v>475</v>
      </c>
      <c r="I2468" t="s">
        <v>464</v>
      </c>
      <c r="J2468">
        <v>163164</v>
      </c>
      <c r="K2468">
        <v>59837</v>
      </c>
      <c r="L2468">
        <v>285762</v>
      </c>
      <c r="Q2468" t="s">
        <v>465</v>
      </c>
      <c r="U2468">
        <v>10</v>
      </c>
      <c r="V2468">
        <v>17</v>
      </c>
      <c r="Y2468" t="s">
        <v>65</v>
      </c>
      <c r="Z2468">
        <v>345</v>
      </c>
      <c r="AA2468" t="s">
        <v>279</v>
      </c>
      <c r="AB2468" t="s">
        <v>21</v>
      </c>
      <c r="AC2468">
        <v>230</v>
      </c>
    </row>
    <row r="2469" spans="1:29" x14ac:dyDescent="0.25">
      <c r="A2469">
        <v>345</v>
      </c>
      <c r="B2469">
        <v>345102</v>
      </c>
      <c r="C2469">
        <v>6530</v>
      </c>
      <c r="D2469" t="str">
        <f>VLOOKUP(C2469,'Schedule 3'!A:M,13,FALSE)</f>
        <v>Operational/Non-Service Expenses</v>
      </c>
      <c r="E2469">
        <v>1.98</v>
      </c>
      <c r="F2469" s="1">
        <v>43039</v>
      </c>
      <c r="G2469" t="s">
        <v>462</v>
      </c>
      <c r="H2469" t="s">
        <v>500</v>
      </c>
      <c r="I2469" t="s">
        <v>464</v>
      </c>
      <c r="J2469">
        <v>163165</v>
      </c>
      <c r="K2469">
        <v>59837</v>
      </c>
      <c r="L2469">
        <v>285762</v>
      </c>
      <c r="Q2469" t="s">
        <v>465</v>
      </c>
      <c r="U2469">
        <v>10</v>
      </c>
      <c r="V2469">
        <v>17</v>
      </c>
      <c r="Y2469" t="s">
        <v>65</v>
      </c>
      <c r="Z2469">
        <v>345</v>
      </c>
      <c r="AA2469" t="s">
        <v>279</v>
      </c>
      <c r="AB2469" t="s">
        <v>21</v>
      </c>
      <c r="AC2469">
        <v>232</v>
      </c>
    </row>
    <row r="2470" spans="1:29" x14ac:dyDescent="0.25">
      <c r="A2470">
        <v>345</v>
      </c>
      <c r="B2470">
        <v>345102</v>
      </c>
      <c r="C2470">
        <v>6530</v>
      </c>
      <c r="D2470" t="str">
        <f>VLOOKUP(C2470,'Schedule 3'!A:M,13,FALSE)</f>
        <v>Operational/Non-Service Expenses</v>
      </c>
      <c r="E2470">
        <v>4.5999999999999996</v>
      </c>
      <c r="F2470" s="1">
        <v>43039</v>
      </c>
      <c r="G2470" t="s">
        <v>462</v>
      </c>
      <c r="H2470" t="s">
        <v>479</v>
      </c>
      <c r="I2470" t="s">
        <v>464</v>
      </c>
      <c r="J2470">
        <v>163166</v>
      </c>
      <c r="K2470">
        <v>59837</v>
      </c>
      <c r="L2470">
        <v>285762</v>
      </c>
      <c r="Q2470" t="s">
        <v>465</v>
      </c>
      <c r="U2470">
        <v>10</v>
      </c>
      <c r="V2470">
        <v>17</v>
      </c>
      <c r="Y2470" t="s">
        <v>65</v>
      </c>
      <c r="Z2470">
        <v>345</v>
      </c>
      <c r="AA2470" t="s">
        <v>279</v>
      </c>
      <c r="AB2470" t="s">
        <v>21</v>
      </c>
      <c r="AC2470">
        <v>234</v>
      </c>
    </row>
    <row r="2471" spans="1:29" x14ac:dyDescent="0.25">
      <c r="A2471">
        <v>345</v>
      </c>
      <c r="B2471">
        <v>345102</v>
      </c>
      <c r="C2471">
        <v>6530</v>
      </c>
      <c r="D2471" t="str">
        <f>VLOOKUP(C2471,'Schedule 3'!A:M,13,FALSE)</f>
        <v>Operational/Non-Service Expenses</v>
      </c>
      <c r="E2471">
        <v>7.29</v>
      </c>
      <c r="F2471" s="1">
        <v>43039</v>
      </c>
      <c r="G2471" t="s">
        <v>462</v>
      </c>
      <c r="H2471" t="s">
        <v>492</v>
      </c>
      <c r="I2471" t="s">
        <v>464</v>
      </c>
      <c r="J2471">
        <v>163167</v>
      </c>
      <c r="K2471">
        <v>59837</v>
      </c>
      <c r="L2471">
        <v>285762</v>
      </c>
      <c r="Q2471" t="s">
        <v>465</v>
      </c>
      <c r="U2471">
        <v>10</v>
      </c>
      <c r="V2471">
        <v>17</v>
      </c>
      <c r="Y2471" t="s">
        <v>65</v>
      </c>
      <c r="Z2471">
        <v>345</v>
      </c>
      <c r="AA2471" t="s">
        <v>279</v>
      </c>
      <c r="AB2471" t="s">
        <v>21</v>
      </c>
      <c r="AC2471">
        <v>236</v>
      </c>
    </row>
    <row r="2472" spans="1:29" x14ac:dyDescent="0.25">
      <c r="A2472">
        <v>345</v>
      </c>
      <c r="B2472">
        <v>345102</v>
      </c>
      <c r="C2472">
        <v>6530</v>
      </c>
      <c r="D2472" t="str">
        <f>VLOOKUP(C2472,'Schedule 3'!A:M,13,FALSE)</f>
        <v>Operational/Non-Service Expenses</v>
      </c>
      <c r="E2472">
        <v>9.1300000000000008</v>
      </c>
      <c r="F2472" s="1">
        <v>43039</v>
      </c>
      <c r="G2472" t="s">
        <v>462</v>
      </c>
      <c r="H2472" t="s">
        <v>480</v>
      </c>
      <c r="I2472" t="s">
        <v>464</v>
      </c>
      <c r="J2472">
        <v>163168</v>
      </c>
      <c r="K2472">
        <v>59837</v>
      </c>
      <c r="L2472">
        <v>285762</v>
      </c>
      <c r="Q2472" t="s">
        <v>465</v>
      </c>
      <c r="U2472">
        <v>10</v>
      </c>
      <c r="V2472">
        <v>17</v>
      </c>
      <c r="Y2472" t="s">
        <v>65</v>
      </c>
      <c r="Z2472">
        <v>345</v>
      </c>
      <c r="AA2472" t="s">
        <v>279</v>
      </c>
      <c r="AB2472" t="s">
        <v>21</v>
      </c>
      <c r="AC2472">
        <v>238</v>
      </c>
    </row>
    <row r="2473" spans="1:29" x14ac:dyDescent="0.25">
      <c r="A2473">
        <v>345</v>
      </c>
      <c r="B2473">
        <v>345101</v>
      </c>
      <c r="C2473">
        <v>6530</v>
      </c>
      <c r="D2473" t="str">
        <f>VLOOKUP(C2473,'Schedule 3'!A:M,13,FALSE)</f>
        <v>Operational/Non-Service Expenses</v>
      </c>
      <c r="E2473">
        <v>80.52</v>
      </c>
      <c r="F2473" s="1">
        <v>43039</v>
      </c>
      <c r="G2473" t="s">
        <v>462</v>
      </c>
      <c r="H2473" t="s">
        <v>515</v>
      </c>
      <c r="I2473" t="s">
        <v>464</v>
      </c>
      <c r="J2473">
        <v>2003112</v>
      </c>
      <c r="K2473">
        <v>59837</v>
      </c>
      <c r="L2473">
        <v>285762</v>
      </c>
      <c r="Q2473" t="s">
        <v>465</v>
      </c>
      <c r="U2473">
        <v>10</v>
      </c>
      <c r="V2473">
        <v>17</v>
      </c>
      <c r="Y2473" t="s">
        <v>65</v>
      </c>
      <c r="Z2473">
        <v>345</v>
      </c>
      <c r="AA2473" t="s">
        <v>279</v>
      </c>
      <c r="AB2473" t="s">
        <v>21</v>
      </c>
      <c r="AC2473">
        <v>240</v>
      </c>
    </row>
    <row r="2474" spans="1:29" x14ac:dyDescent="0.25">
      <c r="A2474">
        <v>345</v>
      </c>
      <c r="B2474">
        <v>345101</v>
      </c>
      <c r="C2474">
        <v>6530</v>
      </c>
      <c r="D2474" t="str">
        <f>VLOOKUP(C2474,'Schedule 3'!A:M,13,FALSE)</f>
        <v>Operational/Non-Service Expenses</v>
      </c>
      <c r="E2474">
        <v>89.01</v>
      </c>
      <c r="F2474" s="1">
        <v>43039</v>
      </c>
      <c r="G2474" t="s">
        <v>462</v>
      </c>
      <c r="H2474" t="s">
        <v>516</v>
      </c>
      <c r="I2474" t="s">
        <v>464</v>
      </c>
      <c r="J2474">
        <v>2003113</v>
      </c>
      <c r="K2474">
        <v>59837</v>
      </c>
      <c r="L2474">
        <v>285762</v>
      </c>
      <c r="Q2474" t="s">
        <v>465</v>
      </c>
      <c r="U2474">
        <v>10</v>
      </c>
      <c r="V2474">
        <v>17</v>
      </c>
      <c r="Y2474" t="s">
        <v>65</v>
      </c>
      <c r="Z2474">
        <v>345</v>
      </c>
      <c r="AA2474" t="s">
        <v>279</v>
      </c>
      <c r="AB2474" t="s">
        <v>21</v>
      </c>
      <c r="AC2474">
        <v>242</v>
      </c>
    </row>
    <row r="2475" spans="1:29" x14ac:dyDescent="0.25">
      <c r="A2475">
        <v>345</v>
      </c>
      <c r="B2475">
        <v>345102</v>
      </c>
      <c r="C2475">
        <v>6530</v>
      </c>
      <c r="D2475" t="str">
        <f>VLOOKUP(C2475,'Schedule 3'!A:M,13,FALSE)</f>
        <v>Operational/Non-Service Expenses</v>
      </c>
      <c r="E2475">
        <v>102.91</v>
      </c>
      <c r="F2475" s="1">
        <v>43039</v>
      </c>
      <c r="G2475" t="s">
        <v>462</v>
      </c>
      <c r="H2475" t="s">
        <v>517</v>
      </c>
      <c r="I2475" t="s">
        <v>464</v>
      </c>
      <c r="J2475">
        <v>5000343</v>
      </c>
      <c r="K2475">
        <v>59837</v>
      </c>
      <c r="L2475">
        <v>285762</v>
      </c>
      <c r="Q2475" t="s">
        <v>465</v>
      </c>
      <c r="U2475">
        <v>10</v>
      </c>
      <c r="V2475">
        <v>17</v>
      </c>
      <c r="Y2475" t="s">
        <v>65</v>
      </c>
      <c r="Z2475">
        <v>345</v>
      </c>
      <c r="AA2475" t="s">
        <v>279</v>
      </c>
      <c r="AB2475" t="s">
        <v>21</v>
      </c>
      <c r="AC2475">
        <v>244</v>
      </c>
    </row>
    <row r="2476" spans="1:29" x14ac:dyDescent="0.25">
      <c r="A2476">
        <v>345</v>
      </c>
      <c r="B2476">
        <v>345102</v>
      </c>
      <c r="C2476">
        <v>6530</v>
      </c>
      <c r="D2476" t="str">
        <f>VLOOKUP(C2476,'Schedule 3'!A:M,13,FALSE)</f>
        <v>Operational/Non-Service Expenses</v>
      </c>
      <c r="E2476">
        <v>115.86</v>
      </c>
      <c r="F2476" s="1">
        <v>43039</v>
      </c>
      <c r="G2476" t="s">
        <v>462</v>
      </c>
      <c r="H2476" t="s">
        <v>518</v>
      </c>
      <c r="I2476" t="s">
        <v>464</v>
      </c>
      <c r="J2476">
        <v>5000527</v>
      </c>
      <c r="K2476">
        <v>59837</v>
      </c>
      <c r="L2476">
        <v>285762</v>
      </c>
      <c r="Q2476" t="s">
        <v>465</v>
      </c>
      <c r="U2476">
        <v>10</v>
      </c>
      <c r="V2476">
        <v>17</v>
      </c>
      <c r="Y2476" t="s">
        <v>65</v>
      </c>
      <c r="Z2476">
        <v>345</v>
      </c>
      <c r="AA2476" t="s">
        <v>279</v>
      </c>
      <c r="AB2476" t="s">
        <v>21</v>
      </c>
      <c r="AC2476">
        <v>246</v>
      </c>
    </row>
    <row r="2477" spans="1:29" x14ac:dyDescent="0.25">
      <c r="A2477">
        <v>345</v>
      </c>
      <c r="B2477">
        <v>345102</v>
      </c>
      <c r="C2477">
        <v>6530</v>
      </c>
      <c r="D2477" t="str">
        <f>VLOOKUP(C2477,'Schedule 3'!A:M,13,FALSE)</f>
        <v>Operational/Non-Service Expenses</v>
      </c>
      <c r="E2477">
        <v>168.65</v>
      </c>
      <c r="F2477" s="1">
        <v>43039</v>
      </c>
      <c r="G2477" t="s">
        <v>462</v>
      </c>
      <c r="H2477" t="s">
        <v>519</v>
      </c>
      <c r="I2477" t="s">
        <v>464</v>
      </c>
      <c r="J2477">
        <v>5000528</v>
      </c>
      <c r="K2477">
        <v>59837</v>
      </c>
      <c r="L2477">
        <v>285762</v>
      </c>
      <c r="Q2477" t="s">
        <v>465</v>
      </c>
      <c r="U2477">
        <v>10</v>
      </c>
      <c r="V2477">
        <v>17</v>
      </c>
      <c r="Y2477" t="s">
        <v>65</v>
      </c>
      <c r="Z2477">
        <v>345</v>
      </c>
      <c r="AA2477" t="s">
        <v>279</v>
      </c>
      <c r="AB2477" t="s">
        <v>21</v>
      </c>
      <c r="AC2477">
        <v>248</v>
      </c>
    </row>
    <row r="2478" spans="1:29" x14ac:dyDescent="0.25">
      <c r="A2478">
        <v>345</v>
      </c>
      <c r="B2478">
        <v>345101</v>
      </c>
      <c r="C2478">
        <v>6535</v>
      </c>
      <c r="D2478" t="str">
        <f>VLOOKUP(C2478,'Schedule 3'!A:M,13,FALSE)</f>
        <v>Operational/Non-Service Expenses</v>
      </c>
      <c r="E2478">
        <v>200.02</v>
      </c>
      <c r="F2478" s="1">
        <v>43039</v>
      </c>
      <c r="G2478" t="s">
        <v>462</v>
      </c>
      <c r="H2478" t="s">
        <v>520</v>
      </c>
      <c r="I2478" t="s">
        <v>464</v>
      </c>
      <c r="J2478">
        <v>96127</v>
      </c>
      <c r="K2478">
        <v>59837</v>
      </c>
      <c r="L2478">
        <v>285762</v>
      </c>
      <c r="Q2478" t="s">
        <v>465</v>
      </c>
      <c r="U2478">
        <v>10</v>
      </c>
      <c r="V2478">
        <v>17</v>
      </c>
      <c r="Y2478" t="s">
        <v>65</v>
      </c>
      <c r="Z2478">
        <v>345</v>
      </c>
      <c r="AA2478" t="s">
        <v>279</v>
      </c>
      <c r="AB2478" t="s">
        <v>21</v>
      </c>
      <c r="AC2478">
        <v>250</v>
      </c>
    </row>
    <row r="2479" spans="1:29" x14ac:dyDescent="0.25">
      <c r="A2479">
        <v>345</v>
      </c>
      <c r="B2479">
        <v>345102</v>
      </c>
      <c r="C2479">
        <v>6535</v>
      </c>
      <c r="D2479" t="str">
        <f>VLOOKUP(C2479,'Schedule 3'!A:M,13,FALSE)</f>
        <v>Operational/Non-Service Expenses</v>
      </c>
      <c r="E2479">
        <v>397.58</v>
      </c>
      <c r="F2479" s="1">
        <v>43039</v>
      </c>
      <c r="G2479" t="s">
        <v>462</v>
      </c>
      <c r="H2479" t="s">
        <v>520</v>
      </c>
      <c r="I2479" t="s">
        <v>464</v>
      </c>
      <c r="J2479">
        <v>96128</v>
      </c>
      <c r="K2479">
        <v>59837</v>
      </c>
      <c r="L2479">
        <v>285762</v>
      </c>
      <c r="Q2479" t="s">
        <v>465</v>
      </c>
      <c r="U2479">
        <v>10</v>
      </c>
      <c r="V2479">
        <v>17</v>
      </c>
      <c r="Y2479" t="s">
        <v>65</v>
      </c>
      <c r="Z2479">
        <v>345</v>
      </c>
      <c r="AA2479" t="s">
        <v>279</v>
      </c>
      <c r="AB2479" t="s">
        <v>21</v>
      </c>
      <c r="AC2479">
        <v>252</v>
      </c>
    </row>
    <row r="2480" spans="1:29" x14ac:dyDescent="0.25">
      <c r="A2480">
        <v>345</v>
      </c>
      <c r="B2480">
        <v>345101</v>
      </c>
      <c r="C2480">
        <v>6535</v>
      </c>
      <c r="D2480" t="str">
        <f>VLOOKUP(C2480,'Schedule 3'!A:M,13,FALSE)</f>
        <v>Operational/Non-Service Expenses</v>
      </c>
      <c r="E2480">
        <v>0.06</v>
      </c>
      <c r="F2480" s="1">
        <v>43039</v>
      </c>
      <c r="G2480" t="s">
        <v>462</v>
      </c>
      <c r="H2480" t="s">
        <v>463</v>
      </c>
      <c r="I2480" t="s">
        <v>464</v>
      </c>
      <c r="J2480">
        <v>108582</v>
      </c>
      <c r="K2480">
        <v>59837</v>
      </c>
      <c r="L2480">
        <v>285762</v>
      </c>
      <c r="Q2480" t="s">
        <v>465</v>
      </c>
      <c r="U2480">
        <v>10</v>
      </c>
      <c r="V2480">
        <v>17</v>
      </c>
      <c r="Y2480" t="s">
        <v>65</v>
      </c>
      <c r="Z2480">
        <v>345</v>
      </c>
      <c r="AA2480" t="s">
        <v>279</v>
      </c>
      <c r="AB2480" t="s">
        <v>21</v>
      </c>
      <c r="AC2480">
        <v>254</v>
      </c>
    </row>
    <row r="2481" spans="1:29" x14ac:dyDescent="0.25">
      <c r="A2481">
        <v>345</v>
      </c>
      <c r="B2481">
        <v>345101</v>
      </c>
      <c r="C2481">
        <v>6535</v>
      </c>
      <c r="D2481" t="str">
        <f>VLOOKUP(C2481,'Schedule 3'!A:M,13,FALSE)</f>
        <v>Operational/Non-Service Expenses</v>
      </c>
      <c r="E2481">
        <v>162.35</v>
      </c>
      <c r="F2481" s="1">
        <v>43039</v>
      </c>
      <c r="G2481" t="s">
        <v>462</v>
      </c>
      <c r="H2481" t="s">
        <v>463</v>
      </c>
      <c r="I2481" t="s">
        <v>464</v>
      </c>
      <c r="J2481">
        <v>108597</v>
      </c>
      <c r="K2481">
        <v>59837</v>
      </c>
      <c r="L2481">
        <v>285762</v>
      </c>
      <c r="Q2481" t="s">
        <v>465</v>
      </c>
      <c r="U2481">
        <v>10</v>
      </c>
      <c r="V2481">
        <v>17</v>
      </c>
      <c r="Y2481" t="s">
        <v>65</v>
      </c>
      <c r="Z2481">
        <v>345</v>
      </c>
      <c r="AA2481" t="s">
        <v>279</v>
      </c>
      <c r="AB2481" t="s">
        <v>21</v>
      </c>
      <c r="AC2481">
        <v>256</v>
      </c>
    </row>
    <row r="2482" spans="1:29" x14ac:dyDescent="0.25">
      <c r="A2482">
        <v>345</v>
      </c>
      <c r="B2482">
        <v>345102</v>
      </c>
      <c r="C2482">
        <v>6535</v>
      </c>
      <c r="D2482" t="str">
        <f>VLOOKUP(C2482,'Schedule 3'!A:M,13,FALSE)</f>
        <v>Operational/Non-Service Expenses</v>
      </c>
      <c r="E2482">
        <v>936.25</v>
      </c>
      <c r="F2482" s="1">
        <v>43039</v>
      </c>
      <c r="G2482" t="s">
        <v>462</v>
      </c>
      <c r="H2482" t="s">
        <v>463</v>
      </c>
      <c r="I2482" t="s">
        <v>464</v>
      </c>
      <c r="J2482">
        <v>108617</v>
      </c>
      <c r="K2482">
        <v>59837</v>
      </c>
      <c r="L2482">
        <v>285762</v>
      </c>
      <c r="Q2482" t="s">
        <v>465</v>
      </c>
      <c r="U2482">
        <v>10</v>
      </c>
      <c r="V2482">
        <v>17</v>
      </c>
      <c r="Y2482" t="s">
        <v>65</v>
      </c>
      <c r="Z2482">
        <v>345</v>
      </c>
      <c r="AA2482" t="s">
        <v>279</v>
      </c>
      <c r="AB2482" t="s">
        <v>21</v>
      </c>
      <c r="AC2482">
        <v>258</v>
      </c>
    </row>
    <row r="2483" spans="1:29" x14ac:dyDescent="0.25">
      <c r="A2483">
        <v>345</v>
      </c>
      <c r="B2483">
        <v>345101</v>
      </c>
      <c r="C2483">
        <v>6535</v>
      </c>
      <c r="D2483" t="str">
        <f>VLOOKUP(C2483,'Schedule 3'!A:M,13,FALSE)</f>
        <v>Operational/Non-Service Expenses</v>
      </c>
      <c r="E2483">
        <v>-0.5</v>
      </c>
      <c r="F2483" s="1">
        <v>43039</v>
      </c>
      <c r="G2483" t="s">
        <v>462</v>
      </c>
      <c r="H2483" t="s">
        <v>473</v>
      </c>
      <c r="I2483" t="s">
        <v>464</v>
      </c>
      <c r="J2483">
        <v>163092</v>
      </c>
      <c r="K2483">
        <v>59837</v>
      </c>
      <c r="L2483">
        <v>285762</v>
      </c>
      <c r="Q2483" t="s">
        <v>465</v>
      </c>
      <c r="U2483">
        <v>10</v>
      </c>
      <c r="V2483">
        <v>17</v>
      </c>
      <c r="Y2483" t="s">
        <v>65</v>
      </c>
      <c r="Z2483">
        <v>345</v>
      </c>
      <c r="AA2483" t="s">
        <v>279</v>
      </c>
      <c r="AB2483" t="s">
        <v>21</v>
      </c>
      <c r="AC2483">
        <v>260</v>
      </c>
    </row>
    <row r="2484" spans="1:29" x14ac:dyDescent="0.25">
      <c r="A2484">
        <v>345</v>
      </c>
      <c r="B2484">
        <v>345101</v>
      </c>
      <c r="C2484">
        <v>6535</v>
      </c>
      <c r="D2484" t="str">
        <f>VLOOKUP(C2484,'Schedule 3'!A:M,13,FALSE)</f>
        <v>Operational/Non-Service Expenses</v>
      </c>
      <c r="E2484">
        <v>-0.19</v>
      </c>
      <c r="F2484" s="1">
        <v>43039</v>
      </c>
      <c r="G2484" t="s">
        <v>462</v>
      </c>
      <c r="H2484" t="s">
        <v>473</v>
      </c>
      <c r="I2484" t="s">
        <v>464</v>
      </c>
      <c r="J2484">
        <v>163093</v>
      </c>
      <c r="K2484">
        <v>59837</v>
      </c>
      <c r="L2484">
        <v>285762</v>
      </c>
      <c r="Q2484" t="s">
        <v>465</v>
      </c>
      <c r="U2484">
        <v>10</v>
      </c>
      <c r="V2484">
        <v>17</v>
      </c>
      <c r="Y2484" t="s">
        <v>65</v>
      </c>
      <c r="Z2484">
        <v>345</v>
      </c>
      <c r="AA2484" t="s">
        <v>279</v>
      </c>
      <c r="AB2484" t="s">
        <v>21</v>
      </c>
      <c r="AC2484">
        <v>262</v>
      </c>
    </row>
    <row r="2485" spans="1:29" x14ac:dyDescent="0.25">
      <c r="A2485">
        <v>345</v>
      </c>
      <c r="B2485">
        <v>345101</v>
      </c>
      <c r="C2485">
        <v>6535</v>
      </c>
      <c r="D2485" t="str">
        <f>VLOOKUP(C2485,'Schedule 3'!A:M,13,FALSE)</f>
        <v>Operational/Non-Service Expenses</v>
      </c>
      <c r="E2485">
        <v>0.01</v>
      </c>
      <c r="F2485" s="1">
        <v>43039</v>
      </c>
      <c r="G2485" t="s">
        <v>462</v>
      </c>
      <c r="H2485" t="s">
        <v>521</v>
      </c>
      <c r="I2485" t="s">
        <v>464</v>
      </c>
      <c r="J2485">
        <v>163094</v>
      </c>
      <c r="K2485">
        <v>59837</v>
      </c>
      <c r="L2485">
        <v>285762</v>
      </c>
      <c r="Q2485" t="s">
        <v>465</v>
      </c>
      <c r="U2485">
        <v>10</v>
      </c>
      <c r="V2485">
        <v>17</v>
      </c>
      <c r="Y2485" t="s">
        <v>65</v>
      </c>
      <c r="Z2485">
        <v>345</v>
      </c>
      <c r="AA2485" t="s">
        <v>279</v>
      </c>
      <c r="AB2485" t="s">
        <v>21</v>
      </c>
      <c r="AC2485">
        <v>264</v>
      </c>
    </row>
    <row r="2486" spans="1:29" x14ac:dyDescent="0.25">
      <c r="A2486">
        <v>345</v>
      </c>
      <c r="B2486">
        <v>345101</v>
      </c>
      <c r="C2486">
        <v>6535</v>
      </c>
      <c r="D2486" t="str">
        <f>VLOOKUP(C2486,'Schedule 3'!A:M,13,FALSE)</f>
        <v>Operational/Non-Service Expenses</v>
      </c>
      <c r="E2486">
        <v>0.13</v>
      </c>
      <c r="F2486" s="1">
        <v>43039</v>
      </c>
      <c r="G2486" t="s">
        <v>462</v>
      </c>
      <c r="H2486" t="s">
        <v>501</v>
      </c>
      <c r="I2486" t="s">
        <v>464</v>
      </c>
      <c r="J2486">
        <v>163095</v>
      </c>
      <c r="K2486">
        <v>59837</v>
      </c>
      <c r="L2486">
        <v>285762</v>
      </c>
      <c r="Q2486" t="s">
        <v>465</v>
      </c>
      <c r="U2486">
        <v>10</v>
      </c>
      <c r="V2486">
        <v>17</v>
      </c>
      <c r="Y2486" t="s">
        <v>65</v>
      </c>
      <c r="Z2486">
        <v>345</v>
      </c>
      <c r="AA2486" t="s">
        <v>279</v>
      </c>
      <c r="AB2486" t="s">
        <v>21</v>
      </c>
      <c r="AC2486">
        <v>266</v>
      </c>
    </row>
    <row r="2487" spans="1:29" x14ac:dyDescent="0.25">
      <c r="A2487">
        <v>345</v>
      </c>
      <c r="B2487">
        <v>345101</v>
      </c>
      <c r="C2487">
        <v>6535</v>
      </c>
      <c r="D2487" t="str">
        <f>VLOOKUP(C2487,'Schedule 3'!A:M,13,FALSE)</f>
        <v>Operational/Non-Service Expenses</v>
      </c>
      <c r="E2487">
        <v>0.21</v>
      </c>
      <c r="F2487" s="1">
        <v>43039</v>
      </c>
      <c r="G2487" t="s">
        <v>462</v>
      </c>
      <c r="H2487" t="s">
        <v>471</v>
      </c>
      <c r="I2487" t="s">
        <v>464</v>
      </c>
      <c r="J2487">
        <v>163096</v>
      </c>
      <c r="K2487">
        <v>59837</v>
      </c>
      <c r="L2487">
        <v>285762</v>
      </c>
      <c r="Q2487" t="s">
        <v>465</v>
      </c>
      <c r="U2487">
        <v>10</v>
      </c>
      <c r="V2487">
        <v>17</v>
      </c>
      <c r="Y2487" t="s">
        <v>65</v>
      </c>
      <c r="Z2487">
        <v>345</v>
      </c>
      <c r="AA2487" t="s">
        <v>279</v>
      </c>
      <c r="AB2487" t="s">
        <v>21</v>
      </c>
      <c r="AC2487">
        <v>268</v>
      </c>
    </row>
    <row r="2488" spans="1:29" x14ac:dyDescent="0.25">
      <c r="A2488">
        <v>345</v>
      </c>
      <c r="B2488">
        <v>345101</v>
      </c>
      <c r="C2488">
        <v>6535</v>
      </c>
      <c r="D2488" t="str">
        <f>VLOOKUP(C2488,'Schedule 3'!A:M,13,FALSE)</f>
        <v>Operational/Non-Service Expenses</v>
      </c>
      <c r="E2488">
        <v>0.23</v>
      </c>
      <c r="F2488" s="1">
        <v>43039</v>
      </c>
      <c r="G2488" t="s">
        <v>462</v>
      </c>
      <c r="H2488" t="s">
        <v>501</v>
      </c>
      <c r="I2488" t="s">
        <v>464</v>
      </c>
      <c r="J2488">
        <v>163097</v>
      </c>
      <c r="K2488">
        <v>59837</v>
      </c>
      <c r="L2488">
        <v>285762</v>
      </c>
      <c r="Q2488" t="s">
        <v>465</v>
      </c>
      <c r="U2488">
        <v>10</v>
      </c>
      <c r="V2488">
        <v>17</v>
      </c>
      <c r="Y2488" t="s">
        <v>65</v>
      </c>
      <c r="Z2488">
        <v>345</v>
      </c>
      <c r="AA2488" t="s">
        <v>279</v>
      </c>
      <c r="AB2488" t="s">
        <v>21</v>
      </c>
      <c r="AC2488">
        <v>270</v>
      </c>
    </row>
    <row r="2489" spans="1:29" x14ac:dyDescent="0.25">
      <c r="A2489">
        <v>345</v>
      </c>
      <c r="B2489">
        <v>345101</v>
      </c>
      <c r="C2489">
        <v>6535</v>
      </c>
      <c r="D2489" t="str">
        <f>VLOOKUP(C2489,'Schedule 3'!A:M,13,FALSE)</f>
        <v>Operational/Non-Service Expenses</v>
      </c>
      <c r="E2489">
        <v>0.33</v>
      </c>
      <c r="F2489" s="1">
        <v>43039</v>
      </c>
      <c r="G2489" t="s">
        <v>462</v>
      </c>
      <c r="H2489" t="s">
        <v>473</v>
      </c>
      <c r="I2489" t="s">
        <v>464</v>
      </c>
      <c r="J2489">
        <v>163098</v>
      </c>
      <c r="K2489">
        <v>59837</v>
      </c>
      <c r="L2489">
        <v>285762</v>
      </c>
      <c r="Q2489" t="s">
        <v>465</v>
      </c>
      <c r="U2489">
        <v>10</v>
      </c>
      <c r="V2489">
        <v>17</v>
      </c>
      <c r="Y2489" t="s">
        <v>65</v>
      </c>
      <c r="Z2489">
        <v>345</v>
      </c>
      <c r="AA2489" t="s">
        <v>279</v>
      </c>
      <c r="AB2489" t="s">
        <v>21</v>
      </c>
      <c r="AC2489">
        <v>272</v>
      </c>
    </row>
    <row r="2490" spans="1:29" x14ac:dyDescent="0.25">
      <c r="A2490">
        <v>345</v>
      </c>
      <c r="B2490">
        <v>345101</v>
      </c>
      <c r="C2490">
        <v>6535</v>
      </c>
      <c r="D2490" t="str">
        <f>VLOOKUP(C2490,'Schedule 3'!A:M,13,FALSE)</f>
        <v>Operational/Non-Service Expenses</v>
      </c>
      <c r="E2490">
        <v>0.33</v>
      </c>
      <c r="F2490" s="1">
        <v>43039</v>
      </c>
      <c r="G2490" t="s">
        <v>462</v>
      </c>
      <c r="H2490" t="s">
        <v>473</v>
      </c>
      <c r="I2490" t="s">
        <v>464</v>
      </c>
      <c r="J2490">
        <v>163099</v>
      </c>
      <c r="K2490">
        <v>59837</v>
      </c>
      <c r="L2490">
        <v>285762</v>
      </c>
      <c r="Q2490" t="s">
        <v>465</v>
      </c>
      <c r="U2490">
        <v>10</v>
      </c>
      <c r="V2490">
        <v>17</v>
      </c>
      <c r="Y2490" t="s">
        <v>65</v>
      </c>
      <c r="Z2490">
        <v>345</v>
      </c>
      <c r="AA2490" t="s">
        <v>279</v>
      </c>
      <c r="AB2490" t="s">
        <v>21</v>
      </c>
      <c r="AC2490">
        <v>274</v>
      </c>
    </row>
    <row r="2491" spans="1:29" x14ac:dyDescent="0.25">
      <c r="A2491">
        <v>345</v>
      </c>
      <c r="B2491">
        <v>345101</v>
      </c>
      <c r="C2491">
        <v>6535</v>
      </c>
      <c r="D2491" t="str">
        <f>VLOOKUP(C2491,'Schedule 3'!A:M,13,FALSE)</f>
        <v>Operational/Non-Service Expenses</v>
      </c>
      <c r="E2491">
        <v>0.38</v>
      </c>
      <c r="F2491" s="1">
        <v>43039</v>
      </c>
      <c r="G2491" t="s">
        <v>462</v>
      </c>
      <c r="H2491" t="s">
        <v>522</v>
      </c>
      <c r="I2491" t="s">
        <v>464</v>
      </c>
      <c r="J2491">
        <v>163100</v>
      </c>
      <c r="K2491">
        <v>59837</v>
      </c>
      <c r="L2491">
        <v>285762</v>
      </c>
      <c r="Q2491" t="s">
        <v>465</v>
      </c>
      <c r="U2491">
        <v>10</v>
      </c>
      <c r="V2491">
        <v>17</v>
      </c>
      <c r="Y2491" t="s">
        <v>65</v>
      </c>
      <c r="Z2491">
        <v>345</v>
      </c>
      <c r="AA2491" t="s">
        <v>279</v>
      </c>
      <c r="AB2491" t="s">
        <v>21</v>
      </c>
      <c r="AC2491">
        <v>276</v>
      </c>
    </row>
    <row r="2492" spans="1:29" x14ac:dyDescent="0.25">
      <c r="A2492">
        <v>345</v>
      </c>
      <c r="B2492">
        <v>345101</v>
      </c>
      <c r="C2492">
        <v>6535</v>
      </c>
      <c r="D2492" t="str">
        <f>VLOOKUP(C2492,'Schedule 3'!A:M,13,FALSE)</f>
        <v>Operational/Non-Service Expenses</v>
      </c>
      <c r="E2492">
        <v>0.67</v>
      </c>
      <c r="F2492" s="1">
        <v>43039</v>
      </c>
      <c r="G2492" t="s">
        <v>462</v>
      </c>
      <c r="H2492" t="s">
        <v>473</v>
      </c>
      <c r="I2492" t="s">
        <v>464</v>
      </c>
      <c r="J2492">
        <v>163101</v>
      </c>
      <c r="K2492">
        <v>59837</v>
      </c>
      <c r="L2492">
        <v>285762</v>
      </c>
      <c r="Q2492" t="s">
        <v>465</v>
      </c>
      <c r="U2492">
        <v>10</v>
      </c>
      <c r="V2492">
        <v>17</v>
      </c>
      <c r="Y2492" t="s">
        <v>65</v>
      </c>
      <c r="Z2492">
        <v>345</v>
      </c>
      <c r="AA2492" t="s">
        <v>279</v>
      </c>
      <c r="AB2492" t="s">
        <v>21</v>
      </c>
      <c r="AC2492">
        <v>278</v>
      </c>
    </row>
    <row r="2493" spans="1:29" x14ac:dyDescent="0.25">
      <c r="A2493">
        <v>345</v>
      </c>
      <c r="B2493">
        <v>345101</v>
      </c>
      <c r="C2493">
        <v>6535</v>
      </c>
      <c r="D2493" t="str">
        <f>VLOOKUP(C2493,'Schedule 3'!A:M,13,FALSE)</f>
        <v>Operational/Non-Service Expenses</v>
      </c>
      <c r="E2493">
        <v>5</v>
      </c>
      <c r="F2493" s="1">
        <v>43039</v>
      </c>
      <c r="G2493" t="s">
        <v>462</v>
      </c>
      <c r="H2493" t="s">
        <v>501</v>
      </c>
      <c r="I2493" t="s">
        <v>464</v>
      </c>
      <c r="J2493">
        <v>163102</v>
      </c>
      <c r="K2493">
        <v>59837</v>
      </c>
      <c r="L2493">
        <v>285762</v>
      </c>
      <c r="Q2493" t="s">
        <v>465</v>
      </c>
      <c r="U2493">
        <v>10</v>
      </c>
      <c r="V2493">
        <v>17</v>
      </c>
      <c r="Y2493" t="s">
        <v>65</v>
      </c>
      <c r="Z2493">
        <v>345</v>
      </c>
      <c r="AA2493" t="s">
        <v>279</v>
      </c>
      <c r="AB2493" t="s">
        <v>21</v>
      </c>
      <c r="AC2493">
        <v>280</v>
      </c>
    </row>
    <row r="2494" spans="1:29" x14ac:dyDescent="0.25">
      <c r="A2494">
        <v>345</v>
      </c>
      <c r="B2494">
        <v>345102</v>
      </c>
      <c r="C2494">
        <v>6535</v>
      </c>
      <c r="D2494" t="str">
        <f>VLOOKUP(C2494,'Schedule 3'!A:M,13,FALSE)</f>
        <v>Operational/Non-Service Expenses</v>
      </c>
      <c r="E2494">
        <v>-4.1500000000000004</v>
      </c>
      <c r="F2494" s="1">
        <v>43039</v>
      </c>
      <c r="G2494" t="s">
        <v>462</v>
      </c>
      <c r="H2494" t="s">
        <v>523</v>
      </c>
      <c r="I2494" t="s">
        <v>464</v>
      </c>
      <c r="J2494">
        <v>163169</v>
      </c>
      <c r="K2494">
        <v>59837</v>
      </c>
      <c r="L2494">
        <v>285762</v>
      </c>
      <c r="Q2494" t="s">
        <v>465</v>
      </c>
      <c r="U2494">
        <v>10</v>
      </c>
      <c r="V2494">
        <v>17</v>
      </c>
      <c r="Y2494" t="s">
        <v>65</v>
      </c>
      <c r="Z2494">
        <v>345</v>
      </c>
      <c r="AA2494" t="s">
        <v>279</v>
      </c>
      <c r="AB2494" t="s">
        <v>21</v>
      </c>
      <c r="AC2494">
        <v>282</v>
      </c>
    </row>
    <row r="2495" spans="1:29" x14ac:dyDescent="0.25">
      <c r="A2495">
        <v>345</v>
      </c>
      <c r="B2495">
        <v>345102</v>
      </c>
      <c r="C2495">
        <v>6535</v>
      </c>
      <c r="D2495" t="str">
        <f>VLOOKUP(C2495,'Schedule 3'!A:M,13,FALSE)</f>
        <v>Operational/Non-Service Expenses</v>
      </c>
      <c r="E2495">
        <v>-0.79</v>
      </c>
      <c r="F2495" s="1">
        <v>43039</v>
      </c>
      <c r="G2495" t="s">
        <v>462</v>
      </c>
      <c r="H2495" t="s">
        <v>524</v>
      </c>
      <c r="I2495" t="s">
        <v>464</v>
      </c>
      <c r="J2495">
        <v>163170</v>
      </c>
      <c r="K2495">
        <v>59837</v>
      </c>
      <c r="L2495">
        <v>285762</v>
      </c>
      <c r="Q2495" t="s">
        <v>465</v>
      </c>
      <c r="U2495">
        <v>10</v>
      </c>
      <c r="V2495">
        <v>17</v>
      </c>
      <c r="Y2495" t="s">
        <v>65</v>
      </c>
      <c r="Z2495">
        <v>345</v>
      </c>
      <c r="AA2495" t="s">
        <v>279</v>
      </c>
      <c r="AB2495" t="s">
        <v>21</v>
      </c>
      <c r="AC2495">
        <v>284</v>
      </c>
    </row>
    <row r="2496" spans="1:29" x14ac:dyDescent="0.25">
      <c r="A2496">
        <v>345</v>
      </c>
      <c r="B2496">
        <v>345102</v>
      </c>
      <c r="C2496">
        <v>6535</v>
      </c>
      <c r="D2496" t="str">
        <f>VLOOKUP(C2496,'Schedule 3'!A:M,13,FALSE)</f>
        <v>Operational/Non-Service Expenses</v>
      </c>
      <c r="E2496">
        <v>-0.3</v>
      </c>
      <c r="F2496" s="1">
        <v>43039</v>
      </c>
      <c r="G2496" t="s">
        <v>462</v>
      </c>
      <c r="H2496" t="s">
        <v>525</v>
      </c>
      <c r="I2496" t="s">
        <v>464</v>
      </c>
      <c r="J2496">
        <v>163171</v>
      </c>
      <c r="K2496">
        <v>59837</v>
      </c>
      <c r="L2496">
        <v>285762</v>
      </c>
      <c r="Q2496" t="s">
        <v>465</v>
      </c>
      <c r="U2496">
        <v>10</v>
      </c>
      <c r="V2496">
        <v>17</v>
      </c>
      <c r="Y2496" t="s">
        <v>65</v>
      </c>
      <c r="Z2496">
        <v>345</v>
      </c>
      <c r="AA2496" t="s">
        <v>279</v>
      </c>
      <c r="AB2496" t="s">
        <v>21</v>
      </c>
      <c r="AC2496">
        <v>286</v>
      </c>
    </row>
    <row r="2497" spans="1:29" x14ac:dyDescent="0.25">
      <c r="A2497">
        <v>345</v>
      </c>
      <c r="B2497">
        <v>345102</v>
      </c>
      <c r="C2497">
        <v>6535</v>
      </c>
      <c r="D2497" t="str">
        <f>VLOOKUP(C2497,'Schedule 3'!A:M,13,FALSE)</f>
        <v>Operational/Non-Service Expenses</v>
      </c>
      <c r="E2497">
        <v>0.16</v>
      </c>
      <c r="F2497" s="1">
        <v>43039</v>
      </c>
      <c r="G2497" t="s">
        <v>462</v>
      </c>
      <c r="H2497" t="s">
        <v>526</v>
      </c>
      <c r="I2497" t="s">
        <v>464</v>
      </c>
      <c r="J2497">
        <v>163172</v>
      </c>
      <c r="K2497">
        <v>59837</v>
      </c>
      <c r="L2497">
        <v>285762</v>
      </c>
      <c r="Q2497" t="s">
        <v>465</v>
      </c>
      <c r="U2497">
        <v>10</v>
      </c>
      <c r="V2497">
        <v>17</v>
      </c>
      <c r="Y2497" t="s">
        <v>65</v>
      </c>
      <c r="Z2497">
        <v>345</v>
      </c>
      <c r="AA2497" t="s">
        <v>279</v>
      </c>
      <c r="AB2497" t="s">
        <v>21</v>
      </c>
      <c r="AC2497">
        <v>288</v>
      </c>
    </row>
    <row r="2498" spans="1:29" x14ac:dyDescent="0.25">
      <c r="A2498">
        <v>345</v>
      </c>
      <c r="B2498">
        <v>345102</v>
      </c>
      <c r="C2498">
        <v>6535</v>
      </c>
      <c r="D2498" t="str">
        <f>VLOOKUP(C2498,'Schedule 3'!A:M,13,FALSE)</f>
        <v>Operational/Non-Service Expenses</v>
      </c>
      <c r="E2498">
        <v>0.16</v>
      </c>
      <c r="F2498" s="1">
        <v>43039</v>
      </c>
      <c r="G2498" t="s">
        <v>462</v>
      </c>
      <c r="H2498" t="s">
        <v>512</v>
      </c>
      <c r="I2498" t="s">
        <v>464</v>
      </c>
      <c r="J2498">
        <v>163173</v>
      </c>
      <c r="K2498">
        <v>59837</v>
      </c>
      <c r="L2498">
        <v>285762</v>
      </c>
      <c r="Q2498" t="s">
        <v>465</v>
      </c>
      <c r="U2498">
        <v>10</v>
      </c>
      <c r="V2498">
        <v>17</v>
      </c>
      <c r="Y2498" t="s">
        <v>65</v>
      </c>
      <c r="Z2498">
        <v>345</v>
      </c>
      <c r="AA2498" t="s">
        <v>279</v>
      </c>
      <c r="AB2498" t="s">
        <v>21</v>
      </c>
      <c r="AC2498">
        <v>290</v>
      </c>
    </row>
    <row r="2499" spans="1:29" x14ac:dyDescent="0.25">
      <c r="A2499">
        <v>345</v>
      </c>
      <c r="B2499">
        <v>345102</v>
      </c>
      <c r="C2499">
        <v>6535</v>
      </c>
      <c r="D2499" t="str">
        <f>VLOOKUP(C2499,'Schedule 3'!A:M,13,FALSE)</f>
        <v>Operational/Non-Service Expenses</v>
      </c>
      <c r="E2499">
        <v>0.74</v>
      </c>
      <c r="F2499" s="1">
        <v>43039</v>
      </c>
      <c r="G2499" t="s">
        <v>462</v>
      </c>
      <c r="H2499" t="s">
        <v>526</v>
      </c>
      <c r="I2499" t="s">
        <v>464</v>
      </c>
      <c r="J2499">
        <v>163174</v>
      </c>
      <c r="K2499">
        <v>59837</v>
      </c>
      <c r="L2499">
        <v>285762</v>
      </c>
      <c r="Q2499" t="s">
        <v>465</v>
      </c>
      <c r="U2499">
        <v>10</v>
      </c>
      <c r="V2499">
        <v>17</v>
      </c>
      <c r="Y2499" t="s">
        <v>65</v>
      </c>
      <c r="Z2499">
        <v>345</v>
      </c>
      <c r="AA2499" t="s">
        <v>279</v>
      </c>
      <c r="AB2499" t="s">
        <v>21</v>
      </c>
      <c r="AC2499">
        <v>292</v>
      </c>
    </row>
    <row r="2500" spans="1:29" x14ac:dyDescent="0.25">
      <c r="A2500">
        <v>345</v>
      </c>
      <c r="B2500">
        <v>345102</v>
      </c>
      <c r="C2500">
        <v>6535</v>
      </c>
      <c r="D2500" t="str">
        <f>VLOOKUP(C2500,'Schedule 3'!A:M,13,FALSE)</f>
        <v>Operational/Non-Service Expenses</v>
      </c>
      <c r="E2500">
        <v>1.04</v>
      </c>
      <c r="F2500" s="1">
        <v>43039</v>
      </c>
      <c r="G2500" t="s">
        <v>462</v>
      </c>
      <c r="H2500" t="s">
        <v>524</v>
      </c>
      <c r="I2500" t="s">
        <v>464</v>
      </c>
      <c r="J2500">
        <v>163175</v>
      </c>
      <c r="K2500">
        <v>59837</v>
      </c>
      <c r="L2500">
        <v>285762</v>
      </c>
      <c r="Q2500" t="s">
        <v>465</v>
      </c>
      <c r="U2500">
        <v>10</v>
      </c>
      <c r="V2500">
        <v>17</v>
      </c>
      <c r="Y2500" t="s">
        <v>65</v>
      </c>
      <c r="Z2500">
        <v>345</v>
      </c>
      <c r="AA2500" t="s">
        <v>279</v>
      </c>
      <c r="AB2500" t="s">
        <v>21</v>
      </c>
      <c r="AC2500">
        <v>294</v>
      </c>
    </row>
    <row r="2501" spans="1:29" x14ac:dyDescent="0.25">
      <c r="A2501">
        <v>345</v>
      </c>
      <c r="B2501">
        <v>345101</v>
      </c>
      <c r="C2501">
        <v>6535</v>
      </c>
      <c r="D2501" t="str">
        <f>VLOOKUP(C2501,'Schedule 3'!A:M,13,FALSE)</f>
        <v>Operational/Non-Service Expenses</v>
      </c>
      <c r="E2501">
        <v>1.22</v>
      </c>
      <c r="F2501" s="1">
        <v>43039</v>
      </c>
      <c r="G2501" t="s">
        <v>462</v>
      </c>
      <c r="H2501" t="s">
        <v>527</v>
      </c>
      <c r="I2501" t="s">
        <v>464</v>
      </c>
      <c r="J2501">
        <v>1001757</v>
      </c>
      <c r="K2501">
        <v>59837</v>
      </c>
      <c r="L2501">
        <v>285762</v>
      </c>
      <c r="Q2501" t="s">
        <v>465</v>
      </c>
      <c r="U2501">
        <v>10</v>
      </c>
      <c r="V2501">
        <v>17</v>
      </c>
      <c r="Y2501" t="s">
        <v>65</v>
      </c>
      <c r="Z2501">
        <v>345</v>
      </c>
      <c r="AA2501" t="s">
        <v>279</v>
      </c>
      <c r="AB2501" t="s">
        <v>21</v>
      </c>
      <c r="AC2501">
        <v>296</v>
      </c>
    </row>
    <row r="2502" spans="1:29" x14ac:dyDescent="0.25">
      <c r="A2502">
        <v>345</v>
      </c>
      <c r="B2502">
        <v>345102</v>
      </c>
      <c r="C2502">
        <v>6535</v>
      </c>
      <c r="D2502" t="str">
        <f>VLOOKUP(C2502,'Schedule 3'!A:M,13,FALSE)</f>
        <v>Operational/Non-Service Expenses</v>
      </c>
      <c r="E2502">
        <v>4.0999999999999996</v>
      </c>
      <c r="F2502" s="1">
        <v>43039</v>
      </c>
      <c r="G2502" t="s">
        <v>462</v>
      </c>
      <c r="H2502" t="s">
        <v>528</v>
      </c>
      <c r="I2502" t="s">
        <v>464</v>
      </c>
      <c r="J2502">
        <v>1003456</v>
      </c>
      <c r="K2502">
        <v>59837</v>
      </c>
      <c r="L2502">
        <v>285762</v>
      </c>
      <c r="Q2502" t="s">
        <v>465</v>
      </c>
      <c r="U2502">
        <v>10</v>
      </c>
      <c r="V2502">
        <v>17</v>
      </c>
      <c r="Y2502" t="s">
        <v>65</v>
      </c>
      <c r="Z2502">
        <v>345</v>
      </c>
      <c r="AA2502" t="s">
        <v>279</v>
      </c>
      <c r="AB2502" t="s">
        <v>21</v>
      </c>
      <c r="AC2502">
        <v>298</v>
      </c>
    </row>
    <row r="2503" spans="1:29" x14ac:dyDescent="0.25">
      <c r="A2503">
        <v>345</v>
      </c>
      <c r="B2503">
        <v>345101</v>
      </c>
      <c r="C2503">
        <v>6535</v>
      </c>
      <c r="D2503" t="str">
        <f>VLOOKUP(C2503,'Schedule 3'!A:M,13,FALSE)</f>
        <v>Operational/Non-Service Expenses</v>
      </c>
      <c r="E2503">
        <v>0.39</v>
      </c>
      <c r="F2503" s="1">
        <v>43039</v>
      </c>
      <c r="G2503" t="s">
        <v>462</v>
      </c>
      <c r="H2503" t="s">
        <v>529</v>
      </c>
      <c r="I2503" t="s">
        <v>464</v>
      </c>
      <c r="J2503">
        <v>2001438</v>
      </c>
      <c r="K2503">
        <v>59837</v>
      </c>
      <c r="L2503">
        <v>285762</v>
      </c>
      <c r="Q2503" t="s">
        <v>465</v>
      </c>
      <c r="U2503">
        <v>10</v>
      </c>
      <c r="V2503">
        <v>17</v>
      </c>
      <c r="Y2503" t="s">
        <v>65</v>
      </c>
      <c r="Z2503">
        <v>345</v>
      </c>
      <c r="AA2503" t="s">
        <v>279</v>
      </c>
      <c r="AB2503" t="s">
        <v>21</v>
      </c>
      <c r="AC2503">
        <v>300</v>
      </c>
    </row>
    <row r="2504" spans="1:29" x14ac:dyDescent="0.25">
      <c r="A2504">
        <v>345</v>
      </c>
      <c r="B2504">
        <v>345101</v>
      </c>
      <c r="C2504">
        <v>6540</v>
      </c>
      <c r="D2504" t="str">
        <f>VLOOKUP(C2504,'Schedule 3'!A:M,13,FALSE)</f>
        <v>Operational/Non-Service Expenses</v>
      </c>
      <c r="E2504">
        <v>14.25</v>
      </c>
      <c r="F2504" s="1">
        <v>43039</v>
      </c>
      <c r="G2504" t="s">
        <v>462</v>
      </c>
      <c r="H2504" t="s">
        <v>530</v>
      </c>
      <c r="I2504" t="s">
        <v>464</v>
      </c>
      <c r="J2504">
        <v>20911</v>
      </c>
      <c r="K2504">
        <v>59837</v>
      </c>
      <c r="L2504">
        <v>285762</v>
      </c>
      <c r="Q2504" t="s">
        <v>465</v>
      </c>
      <c r="U2504">
        <v>10</v>
      </c>
      <c r="V2504">
        <v>17</v>
      </c>
      <c r="Y2504" t="s">
        <v>65</v>
      </c>
      <c r="Z2504">
        <v>345</v>
      </c>
      <c r="AA2504" t="s">
        <v>279</v>
      </c>
      <c r="AB2504" t="s">
        <v>21</v>
      </c>
      <c r="AC2504">
        <v>302</v>
      </c>
    </row>
    <row r="2505" spans="1:29" x14ac:dyDescent="0.25">
      <c r="A2505">
        <v>345</v>
      </c>
      <c r="B2505">
        <v>345102</v>
      </c>
      <c r="C2505">
        <v>6540</v>
      </c>
      <c r="D2505" t="str">
        <f>VLOOKUP(C2505,'Schedule 3'!A:M,13,FALSE)</f>
        <v>Operational/Non-Service Expenses</v>
      </c>
      <c r="E2505">
        <v>135.43</v>
      </c>
      <c r="F2505" s="1">
        <v>43039</v>
      </c>
      <c r="G2505" t="s">
        <v>462</v>
      </c>
      <c r="H2505" t="s">
        <v>531</v>
      </c>
      <c r="I2505" t="s">
        <v>464</v>
      </c>
      <c r="J2505">
        <v>25303</v>
      </c>
      <c r="K2505">
        <v>59837</v>
      </c>
      <c r="L2505">
        <v>285762</v>
      </c>
      <c r="Q2505" t="s">
        <v>465</v>
      </c>
      <c r="U2505">
        <v>10</v>
      </c>
      <c r="V2505">
        <v>17</v>
      </c>
      <c r="Y2505" t="s">
        <v>65</v>
      </c>
      <c r="Z2505">
        <v>345</v>
      </c>
      <c r="AA2505" t="s">
        <v>279</v>
      </c>
      <c r="AB2505" t="s">
        <v>21</v>
      </c>
      <c r="AC2505">
        <v>304</v>
      </c>
    </row>
    <row r="2506" spans="1:29" x14ac:dyDescent="0.25">
      <c r="A2506">
        <v>345</v>
      </c>
      <c r="B2506">
        <v>345102</v>
      </c>
      <c r="C2506">
        <v>6540</v>
      </c>
      <c r="D2506" t="str">
        <f>VLOOKUP(C2506,'Schedule 3'!A:M,13,FALSE)</f>
        <v>Operational/Non-Service Expenses</v>
      </c>
      <c r="E2506">
        <v>103.51</v>
      </c>
      <c r="F2506" s="1">
        <v>43039</v>
      </c>
      <c r="G2506" t="s">
        <v>462</v>
      </c>
      <c r="H2506" t="s">
        <v>532</v>
      </c>
      <c r="I2506" t="s">
        <v>464</v>
      </c>
      <c r="J2506">
        <v>97906</v>
      </c>
      <c r="K2506">
        <v>59837</v>
      </c>
      <c r="L2506">
        <v>285762</v>
      </c>
      <c r="Q2506" t="s">
        <v>465</v>
      </c>
      <c r="U2506">
        <v>10</v>
      </c>
      <c r="V2506">
        <v>17</v>
      </c>
      <c r="Y2506" t="s">
        <v>65</v>
      </c>
      <c r="Z2506">
        <v>345</v>
      </c>
      <c r="AA2506" t="s">
        <v>279</v>
      </c>
      <c r="AB2506" t="s">
        <v>21</v>
      </c>
      <c r="AC2506">
        <v>306</v>
      </c>
    </row>
    <row r="2507" spans="1:29" x14ac:dyDescent="0.25">
      <c r="A2507">
        <v>345</v>
      </c>
      <c r="B2507">
        <v>345101</v>
      </c>
      <c r="C2507">
        <v>6540</v>
      </c>
      <c r="D2507" t="str">
        <f>VLOOKUP(C2507,'Schedule 3'!A:M,13,FALSE)</f>
        <v>Operational/Non-Service Expenses</v>
      </c>
      <c r="E2507">
        <v>183.66</v>
      </c>
      <c r="F2507" s="1">
        <v>43039</v>
      </c>
      <c r="G2507" t="s">
        <v>462</v>
      </c>
      <c r="H2507" t="s">
        <v>463</v>
      </c>
      <c r="I2507" t="s">
        <v>464</v>
      </c>
      <c r="J2507">
        <v>108598</v>
      </c>
      <c r="K2507">
        <v>59837</v>
      </c>
      <c r="L2507">
        <v>285762</v>
      </c>
      <c r="Q2507" t="s">
        <v>465</v>
      </c>
      <c r="U2507">
        <v>10</v>
      </c>
      <c r="V2507">
        <v>17</v>
      </c>
      <c r="Y2507" t="s">
        <v>65</v>
      </c>
      <c r="Z2507">
        <v>345</v>
      </c>
      <c r="AA2507" t="s">
        <v>279</v>
      </c>
      <c r="AB2507" t="s">
        <v>21</v>
      </c>
      <c r="AC2507">
        <v>308</v>
      </c>
    </row>
    <row r="2508" spans="1:29" x14ac:dyDescent="0.25">
      <c r="A2508">
        <v>345</v>
      </c>
      <c r="B2508">
        <v>345102</v>
      </c>
      <c r="C2508">
        <v>6540</v>
      </c>
      <c r="D2508" t="str">
        <f>VLOOKUP(C2508,'Schedule 3'!A:M,13,FALSE)</f>
        <v>Operational/Non-Service Expenses</v>
      </c>
      <c r="E2508">
        <v>746.5</v>
      </c>
      <c r="F2508" s="1">
        <v>43039</v>
      </c>
      <c r="G2508" t="s">
        <v>462</v>
      </c>
      <c r="H2508" t="s">
        <v>463</v>
      </c>
      <c r="I2508" t="s">
        <v>464</v>
      </c>
      <c r="J2508">
        <v>108618</v>
      </c>
      <c r="K2508">
        <v>59837</v>
      </c>
      <c r="L2508">
        <v>285762</v>
      </c>
      <c r="Q2508" t="s">
        <v>465</v>
      </c>
      <c r="U2508">
        <v>10</v>
      </c>
      <c r="V2508">
        <v>17</v>
      </c>
      <c r="Y2508" t="s">
        <v>65</v>
      </c>
      <c r="Z2508">
        <v>345</v>
      </c>
      <c r="AA2508" t="s">
        <v>279</v>
      </c>
      <c r="AB2508" t="s">
        <v>21</v>
      </c>
      <c r="AC2508">
        <v>310</v>
      </c>
    </row>
    <row r="2509" spans="1:29" x14ac:dyDescent="0.25">
      <c r="A2509">
        <v>345</v>
      </c>
      <c r="B2509">
        <v>345101</v>
      </c>
      <c r="C2509">
        <v>6540</v>
      </c>
      <c r="D2509" t="str">
        <f>VLOOKUP(C2509,'Schedule 3'!A:M,13,FALSE)</f>
        <v>Operational/Non-Service Expenses</v>
      </c>
      <c r="E2509">
        <v>1.59</v>
      </c>
      <c r="F2509" s="1">
        <v>43039</v>
      </c>
      <c r="G2509" t="s">
        <v>462</v>
      </c>
      <c r="H2509" t="s">
        <v>533</v>
      </c>
      <c r="I2509" t="s">
        <v>464</v>
      </c>
      <c r="J2509">
        <v>163103</v>
      </c>
      <c r="K2509">
        <v>59837</v>
      </c>
      <c r="L2509">
        <v>285762</v>
      </c>
      <c r="Q2509" t="s">
        <v>465</v>
      </c>
      <c r="U2509">
        <v>10</v>
      </c>
      <c r="V2509">
        <v>17</v>
      </c>
      <c r="Y2509" t="s">
        <v>65</v>
      </c>
      <c r="Z2509">
        <v>345</v>
      </c>
      <c r="AA2509" t="s">
        <v>279</v>
      </c>
      <c r="AB2509" t="s">
        <v>21</v>
      </c>
      <c r="AC2509">
        <v>312</v>
      </c>
    </row>
    <row r="2510" spans="1:29" x14ac:dyDescent="0.25">
      <c r="A2510">
        <v>345</v>
      </c>
      <c r="B2510">
        <v>345101</v>
      </c>
      <c r="C2510">
        <v>6540</v>
      </c>
      <c r="D2510" t="str">
        <f>VLOOKUP(C2510,'Schedule 3'!A:M,13,FALSE)</f>
        <v>Operational/Non-Service Expenses</v>
      </c>
      <c r="E2510">
        <v>1.79</v>
      </c>
      <c r="F2510" s="1">
        <v>43039</v>
      </c>
      <c r="G2510" t="s">
        <v>462</v>
      </c>
      <c r="H2510" t="s">
        <v>534</v>
      </c>
      <c r="I2510" t="s">
        <v>464</v>
      </c>
      <c r="J2510">
        <v>163104</v>
      </c>
      <c r="K2510">
        <v>59837</v>
      </c>
      <c r="L2510">
        <v>285762</v>
      </c>
      <c r="Q2510" t="s">
        <v>465</v>
      </c>
      <c r="U2510">
        <v>10</v>
      </c>
      <c r="V2510">
        <v>17</v>
      </c>
      <c r="Y2510" t="s">
        <v>65</v>
      </c>
      <c r="Z2510">
        <v>345</v>
      </c>
      <c r="AA2510" t="s">
        <v>279</v>
      </c>
      <c r="AB2510" t="s">
        <v>21</v>
      </c>
      <c r="AC2510">
        <v>314</v>
      </c>
    </row>
    <row r="2511" spans="1:29" x14ac:dyDescent="0.25">
      <c r="A2511">
        <v>345</v>
      </c>
      <c r="B2511">
        <v>345101</v>
      </c>
      <c r="C2511">
        <v>6540</v>
      </c>
      <c r="D2511" t="str">
        <f>VLOOKUP(C2511,'Schedule 3'!A:M,13,FALSE)</f>
        <v>Operational/Non-Service Expenses</v>
      </c>
      <c r="E2511">
        <v>1.81</v>
      </c>
      <c r="F2511" s="1">
        <v>43039</v>
      </c>
      <c r="G2511" t="s">
        <v>462</v>
      </c>
      <c r="H2511" t="s">
        <v>475</v>
      </c>
      <c r="I2511" t="s">
        <v>464</v>
      </c>
      <c r="J2511">
        <v>163105</v>
      </c>
      <c r="K2511">
        <v>59837</v>
      </c>
      <c r="L2511">
        <v>285762</v>
      </c>
      <c r="Q2511" t="s">
        <v>465</v>
      </c>
      <c r="U2511">
        <v>10</v>
      </c>
      <c r="V2511">
        <v>17</v>
      </c>
      <c r="Y2511" t="s">
        <v>65</v>
      </c>
      <c r="Z2511">
        <v>345</v>
      </c>
      <c r="AA2511" t="s">
        <v>279</v>
      </c>
      <c r="AB2511" t="s">
        <v>21</v>
      </c>
      <c r="AC2511">
        <v>316</v>
      </c>
    </row>
    <row r="2512" spans="1:29" x14ac:dyDescent="0.25">
      <c r="A2512">
        <v>345</v>
      </c>
      <c r="B2512">
        <v>345102</v>
      </c>
      <c r="C2512">
        <v>6540</v>
      </c>
      <c r="D2512" t="str">
        <f>VLOOKUP(C2512,'Schedule 3'!A:M,13,FALSE)</f>
        <v>Operational/Non-Service Expenses</v>
      </c>
      <c r="E2512">
        <v>5.08</v>
      </c>
      <c r="F2512" s="1">
        <v>43039</v>
      </c>
      <c r="G2512" t="s">
        <v>462</v>
      </c>
      <c r="H2512" t="s">
        <v>508</v>
      </c>
      <c r="I2512" t="s">
        <v>464</v>
      </c>
      <c r="J2512">
        <v>163176</v>
      </c>
      <c r="K2512">
        <v>59837</v>
      </c>
      <c r="L2512">
        <v>285762</v>
      </c>
      <c r="Q2512" t="s">
        <v>465</v>
      </c>
      <c r="U2512">
        <v>10</v>
      </c>
      <c r="V2512">
        <v>17</v>
      </c>
      <c r="Y2512" t="s">
        <v>65</v>
      </c>
      <c r="Z2512">
        <v>345</v>
      </c>
      <c r="AA2512" t="s">
        <v>279</v>
      </c>
      <c r="AB2512" t="s">
        <v>21</v>
      </c>
      <c r="AC2512">
        <v>318</v>
      </c>
    </row>
    <row r="2513" spans="1:29" x14ac:dyDescent="0.25">
      <c r="A2513">
        <v>345</v>
      </c>
      <c r="B2513">
        <v>345101</v>
      </c>
      <c r="C2513">
        <v>6540</v>
      </c>
      <c r="D2513" t="str">
        <f>VLOOKUP(C2513,'Schedule 3'!A:M,13,FALSE)</f>
        <v>Operational/Non-Service Expenses</v>
      </c>
      <c r="E2513">
        <v>10.89</v>
      </c>
      <c r="F2513" s="1">
        <v>43039</v>
      </c>
      <c r="G2513" t="s">
        <v>462</v>
      </c>
      <c r="H2513" t="s">
        <v>535</v>
      </c>
      <c r="I2513" t="s">
        <v>464</v>
      </c>
      <c r="J2513">
        <v>2000528</v>
      </c>
      <c r="K2513">
        <v>59837</v>
      </c>
      <c r="L2513">
        <v>285762</v>
      </c>
      <c r="Q2513" t="s">
        <v>465</v>
      </c>
      <c r="U2513">
        <v>10</v>
      </c>
      <c r="V2513">
        <v>17</v>
      </c>
      <c r="Y2513" t="s">
        <v>65</v>
      </c>
      <c r="Z2513">
        <v>345</v>
      </c>
      <c r="AA2513" t="s">
        <v>279</v>
      </c>
      <c r="AB2513" t="s">
        <v>21</v>
      </c>
      <c r="AC2513">
        <v>320</v>
      </c>
    </row>
    <row r="2514" spans="1:29" x14ac:dyDescent="0.25">
      <c r="A2514">
        <v>345</v>
      </c>
      <c r="B2514">
        <v>345102</v>
      </c>
      <c r="C2514">
        <v>6540</v>
      </c>
      <c r="D2514" t="str">
        <f>VLOOKUP(C2514,'Schedule 3'!A:M,13,FALSE)</f>
        <v>Operational/Non-Service Expenses</v>
      </c>
      <c r="E2514">
        <v>21.5</v>
      </c>
      <c r="F2514" s="1">
        <v>43039</v>
      </c>
      <c r="G2514" t="s">
        <v>462</v>
      </c>
      <c r="H2514" t="s">
        <v>536</v>
      </c>
      <c r="I2514" t="s">
        <v>464</v>
      </c>
      <c r="J2514">
        <v>2000556</v>
      </c>
      <c r="K2514">
        <v>59837</v>
      </c>
      <c r="L2514">
        <v>285762</v>
      </c>
      <c r="Q2514" t="s">
        <v>465</v>
      </c>
      <c r="U2514">
        <v>10</v>
      </c>
      <c r="V2514">
        <v>17</v>
      </c>
      <c r="Y2514" t="s">
        <v>65</v>
      </c>
      <c r="Z2514">
        <v>345</v>
      </c>
      <c r="AA2514" t="s">
        <v>279</v>
      </c>
      <c r="AB2514" t="s">
        <v>21</v>
      </c>
      <c r="AC2514">
        <v>322</v>
      </c>
    </row>
    <row r="2515" spans="1:29" x14ac:dyDescent="0.25">
      <c r="A2515">
        <v>345</v>
      </c>
      <c r="B2515">
        <v>345101</v>
      </c>
      <c r="C2515">
        <v>6540</v>
      </c>
      <c r="D2515" t="str">
        <f>VLOOKUP(C2515,'Schedule 3'!A:M,13,FALSE)</f>
        <v>Operational/Non-Service Expenses</v>
      </c>
      <c r="E2515">
        <v>1.69</v>
      </c>
      <c r="F2515" s="1">
        <v>43039</v>
      </c>
      <c r="G2515" t="s">
        <v>462</v>
      </c>
      <c r="H2515" t="s">
        <v>535</v>
      </c>
      <c r="I2515" t="s">
        <v>464</v>
      </c>
      <c r="J2515">
        <v>2000603</v>
      </c>
      <c r="K2515">
        <v>59837</v>
      </c>
      <c r="L2515">
        <v>285762</v>
      </c>
      <c r="Q2515" t="s">
        <v>465</v>
      </c>
      <c r="U2515">
        <v>10</v>
      </c>
      <c r="V2515">
        <v>17</v>
      </c>
      <c r="Y2515" t="s">
        <v>65</v>
      </c>
      <c r="Z2515">
        <v>345</v>
      </c>
      <c r="AA2515" t="s">
        <v>279</v>
      </c>
      <c r="AB2515" t="s">
        <v>21</v>
      </c>
      <c r="AC2515">
        <v>324</v>
      </c>
    </row>
    <row r="2516" spans="1:29" x14ac:dyDescent="0.25">
      <c r="A2516">
        <v>345</v>
      </c>
      <c r="B2516">
        <v>345100</v>
      </c>
      <c r="C2516">
        <v>6545</v>
      </c>
      <c r="D2516" t="str">
        <f>VLOOKUP(C2516,'Schedule 3'!A:M,13,FALSE)</f>
        <v>Operational/Non-Service Expenses</v>
      </c>
      <c r="E2516">
        <v>37.54</v>
      </c>
      <c r="F2516" s="1">
        <v>43039</v>
      </c>
      <c r="G2516" t="s">
        <v>462</v>
      </c>
      <c r="H2516" t="s">
        <v>537</v>
      </c>
      <c r="I2516" t="s">
        <v>464</v>
      </c>
      <c r="J2516">
        <v>93262</v>
      </c>
      <c r="K2516">
        <v>59837</v>
      </c>
      <c r="L2516">
        <v>285762</v>
      </c>
      <c r="Q2516" t="s">
        <v>465</v>
      </c>
      <c r="U2516">
        <v>10</v>
      </c>
      <c r="V2516">
        <v>17</v>
      </c>
      <c r="Y2516" t="s">
        <v>65</v>
      </c>
      <c r="Z2516">
        <v>345</v>
      </c>
      <c r="AA2516" t="s">
        <v>279</v>
      </c>
      <c r="AB2516" t="s">
        <v>21</v>
      </c>
      <c r="AC2516">
        <v>326</v>
      </c>
    </row>
    <row r="2517" spans="1:29" x14ac:dyDescent="0.25">
      <c r="A2517">
        <v>345</v>
      </c>
      <c r="B2517">
        <v>345101</v>
      </c>
      <c r="C2517">
        <v>6545</v>
      </c>
      <c r="D2517" t="str">
        <f>VLOOKUP(C2517,'Schedule 3'!A:M,13,FALSE)</f>
        <v>Operational/Non-Service Expenses</v>
      </c>
      <c r="E2517">
        <v>90.67</v>
      </c>
      <c r="F2517" s="1">
        <v>43039</v>
      </c>
      <c r="G2517" t="s">
        <v>462</v>
      </c>
      <c r="H2517" t="s">
        <v>537</v>
      </c>
      <c r="I2517" t="s">
        <v>464</v>
      </c>
      <c r="J2517">
        <v>93263</v>
      </c>
      <c r="K2517">
        <v>59837</v>
      </c>
      <c r="L2517">
        <v>285762</v>
      </c>
      <c r="Q2517" t="s">
        <v>465</v>
      </c>
      <c r="U2517">
        <v>10</v>
      </c>
      <c r="V2517">
        <v>17</v>
      </c>
      <c r="Y2517" t="s">
        <v>65</v>
      </c>
      <c r="Z2517">
        <v>345</v>
      </c>
      <c r="AA2517" t="s">
        <v>279</v>
      </c>
      <c r="AB2517" t="s">
        <v>21</v>
      </c>
      <c r="AC2517">
        <v>328</v>
      </c>
    </row>
    <row r="2518" spans="1:29" x14ac:dyDescent="0.25">
      <c r="A2518">
        <v>345</v>
      </c>
      <c r="B2518">
        <v>345102</v>
      </c>
      <c r="C2518">
        <v>6545</v>
      </c>
      <c r="D2518" t="str">
        <f>VLOOKUP(C2518,'Schedule 3'!A:M,13,FALSE)</f>
        <v>Operational/Non-Service Expenses</v>
      </c>
      <c r="E2518">
        <v>350.39</v>
      </c>
      <c r="F2518" s="1">
        <v>43039</v>
      </c>
      <c r="G2518" t="s">
        <v>462</v>
      </c>
      <c r="H2518" t="s">
        <v>537</v>
      </c>
      <c r="I2518" t="s">
        <v>464</v>
      </c>
      <c r="J2518">
        <v>93264</v>
      </c>
      <c r="K2518">
        <v>59837</v>
      </c>
      <c r="L2518">
        <v>285762</v>
      </c>
      <c r="Q2518" t="s">
        <v>465</v>
      </c>
      <c r="U2518">
        <v>10</v>
      </c>
      <c r="V2518">
        <v>17</v>
      </c>
      <c r="Y2518" t="s">
        <v>65</v>
      </c>
      <c r="Z2518">
        <v>345</v>
      </c>
      <c r="AA2518" t="s">
        <v>279</v>
      </c>
      <c r="AB2518" t="s">
        <v>21</v>
      </c>
      <c r="AC2518">
        <v>330</v>
      </c>
    </row>
    <row r="2519" spans="1:29" x14ac:dyDescent="0.25">
      <c r="A2519">
        <v>345</v>
      </c>
      <c r="B2519">
        <v>345101</v>
      </c>
      <c r="C2519">
        <v>6545</v>
      </c>
      <c r="D2519" t="str">
        <f>VLOOKUP(C2519,'Schedule 3'!A:M,13,FALSE)</f>
        <v>Operational/Non-Service Expenses</v>
      </c>
      <c r="E2519">
        <v>31.55</v>
      </c>
      <c r="F2519" s="1">
        <v>43039</v>
      </c>
      <c r="G2519" t="s">
        <v>462</v>
      </c>
      <c r="H2519" t="s">
        <v>463</v>
      </c>
      <c r="I2519" t="s">
        <v>464</v>
      </c>
      <c r="J2519">
        <v>108599</v>
      </c>
      <c r="K2519">
        <v>59837</v>
      </c>
      <c r="L2519">
        <v>285762</v>
      </c>
      <c r="Q2519" t="s">
        <v>465</v>
      </c>
      <c r="U2519">
        <v>10</v>
      </c>
      <c r="V2519">
        <v>17</v>
      </c>
      <c r="Y2519" t="s">
        <v>65</v>
      </c>
      <c r="Z2519">
        <v>345</v>
      </c>
      <c r="AA2519" t="s">
        <v>279</v>
      </c>
      <c r="AB2519" t="s">
        <v>21</v>
      </c>
      <c r="AC2519">
        <v>332</v>
      </c>
    </row>
    <row r="2520" spans="1:29" x14ac:dyDescent="0.25">
      <c r="A2520">
        <v>345</v>
      </c>
      <c r="B2520">
        <v>345102</v>
      </c>
      <c r="C2520">
        <v>6545</v>
      </c>
      <c r="D2520" t="str">
        <f>VLOOKUP(C2520,'Schedule 3'!A:M,13,FALSE)</f>
        <v>Operational/Non-Service Expenses</v>
      </c>
      <c r="E2520">
        <v>302.98</v>
      </c>
      <c r="F2520" s="1">
        <v>43039</v>
      </c>
      <c r="G2520" t="s">
        <v>462</v>
      </c>
      <c r="H2520" t="s">
        <v>463</v>
      </c>
      <c r="I2520" t="s">
        <v>464</v>
      </c>
      <c r="J2520">
        <v>108619</v>
      </c>
      <c r="K2520">
        <v>59837</v>
      </c>
      <c r="L2520">
        <v>285762</v>
      </c>
      <c r="Q2520" t="s">
        <v>465</v>
      </c>
      <c r="U2520">
        <v>10</v>
      </c>
      <c r="V2520">
        <v>17</v>
      </c>
      <c r="Y2520" t="s">
        <v>65</v>
      </c>
      <c r="Z2520">
        <v>345</v>
      </c>
      <c r="AA2520" t="s">
        <v>279</v>
      </c>
      <c r="AB2520" t="s">
        <v>21</v>
      </c>
      <c r="AC2520">
        <v>334</v>
      </c>
    </row>
    <row r="2521" spans="1:29" x14ac:dyDescent="0.25">
      <c r="A2521">
        <v>345</v>
      </c>
      <c r="B2521">
        <v>345101</v>
      </c>
      <c r="C2521">
        <v>6545</v>
      </c>
      <c r="D2521" t="str">
        <f>VLOOKUP(C2521,'Schedule 3'!A:M,13,FALSE)</f>
        <v>Operational/Non-Service Expenses</v>
      </c>
      <c r="E2521">
        <v>0.41</v>
      </c>
      <c r="F2521" s="1">
        <v>43039</v>
      </c>
      <c r="G2521" t="s">
        <v>462</v>
      </c>
      <c r="H2521" t="s">
        <v>492</v>
      </c>
      <c r="I2521" t="s">
        <v>464</v>
      </c>
      <c r="J2521">
        <v>163106</v>
      </c>
      <c r="K2521">
        <v>59837</v>
      </c>
      <c r="L2521">
        <v>285762</v>
      </c>
      <c r="Q2521" t="s">
        <v>465</v>
      </c>
      <c r="U2521">
        <v>10</v>
      </c>
      <c r="V2521">
        <v>17</v>
      </c>
      <c r="Y2521" t="s">
        <v>65</v>
      </c>
      <c r="Z2521">
        <v>345</v>
      </c>
      <c r="AA2521" t="s">
        <v>279</v>
      </c>
      <c r="AB2521" t="s">
        <v>21</v>
      </c>
      <c r="AC2521">
        <v>336</v>
      </c>
    </row>
    <row r="2522" spans="1:29" x14ac:dyDescent="0.25">
      <c r="A2522">
        <v>345</v>
      </c>
      <c r="B2522">
        <v>345101</v>
      </c>
      <c r="C2522">
        <v>6545</v>
      </c>
      <c r="D2522" t="str">
        <f>VLOOKUP(C2522,'Schedule 3'!A:M,13,FALSE)</f>
        <v>Operational/Non-Service Expenses</v>
      </c>
      <c r="E2522">
        <v>0.52</v>
      </c>
      <c r="F2522" s="1">
        <v>43039</v>
      </c>
      <c r="G2522" t="s">
        <v>462</v>
      </c>
      <c r="H2522" t="s">
        <v>479</v>
      </c>
      <c r="I2522" t="s">
        <v>464</v>
      </c>
      <c r="J2522">
        <v>163107</v>
      </c>
      <c r="K2522">
        <v>59837</v>
      </c>
      <c r="L2522">
        <v>285762</v>
      </c>
      <c r="Q2522" t="s">
        <v>465</v>
      </c>
      <c r="U2522">
        <v>10</v>
      </c>
      <c r="V2522">
        <v>17</v>
      </c>
      <c r="Y2522" t="s">
        <v>65</v>
      </c>
      <c r="Z2522">
        <v>345</v>
      </c>
      <c r="AA2522" t="s">
        <v>279</v>
      </c>
      <c r="AB2522" t="s">
        <v>21</v>
      </c>
      <c r="AC2522">
        <v>338</v>
      </c>
    </row>
    <row r="2523" spans="1:29" x14ac:dyDescent="0.25">
      <c r="A2523">
        <v>345</v>
      </c>
      <c r="B2523">
        <v>345101</v>
      </c>
      <c r="C2523">
        <v>6545</v>
      </c>
      <c r="D2523" t="str">
        <f>VLOOKUP(C2523,'Schedule 3'!A:M,13,FALSE)</f>
        <v>Operational/Non-Service Expenses</v>
      </c>
      <c r="E2523">
        <v>4.1900000000000004</v>
      </c>
      <c r="F2523" s="1">
        <v>43039</v>
      </c>
      <c r="G2523" t="s">
        <v>462</v>
      </c>
      <c r="H2523" t="s">
        <v>480</v>
      </c>
      <c r="I2523" t="s">
        <v>464</v>
      </c>
      <c r="J2523">
        <v>163108</v>
      </c>
      <c r="K2523">
        <v>59837</v>
      </c>
      <c r="L2523">
        <v>285762</v>
      </c>
      <c r="Q2523" t="s">
        <v>465</v>
      </c>
      <c r="U2523">
        <v>10</v>
      </c>
      <c r="V2523">
        <v>17</v>
      </c>
      <c r="Y2523" t="s">
        <v>65</v>
      </c>
      <c r="Z2523">
        <v>345</v>
      </c>
      <c r="AA2523" t="s">
        <v>279</v>
      </c>
      <c r="AB2523" t="s">
        <v>21</v>
      </c>
      <c r="AC2523">
        <v>340</v>
      </c>
    </row>
    <row r="2524" spans="1:29" x14ac:dyDescent="0.25">
      <c r="A2524">
        <v>345</v>
      </c>
      <c r="B2524">
        <v>345102</v>
      </c>
      <c r="C2524">
        <v>6545</v>
      </c>
      <c r="D2524" t="str">
        <f>VLOOKUP(C2524,'Schedule 3'!A:M,13,FALSE)</f>
        <v>Operational/Non-Service Expenses</v>
      </c>
      <c r="E2524">
        <v>0.35</v>
      </c>
      <c r="F2524" s="1">
        <v>43039</v>
      </c>
      <c r="G2524" t="s">
        <v>462</v>
      </c>
      <c r="H2524" t="s">
        <v>478</v>
      </c>
      <c r="I2524" t="s">
        <v>464</v>
      </c>
      <c r="J2524">
        <v>163177</v>
      </c>
      <c r="K2524">
        <v>59837</v>
      </c>
      <c r="L2524">
        <v>285762</v>
      </c>
      <c r="Q2524" t="s">
        <v>465</v>
      </c>
      <c r="U2524">
        <v>10</v>
      </c>
      <c r="V2524">
        <v>17</v>
      </c>
      <c r="Y2524" t="s">
        <v>65</v>
      </c>
      <c r="Z2524">
        <v>345</v>
      </c>
      <c r="AA2524" t="s">
        <v>279</v>
      </c>
      <c r="AB2524" t="s">
        <v>21</v>
      </c>
      <c r="AC2524">
        <v>342</v>
      </c>
    </row>
    <row r="2525" spans="1:29" x14ac:dyDescent="0.25">
      <c r="A2525">
        <v>345</v>
      </c>
      <c r="B2525">
        <v>345102</v>
      </c>
      <c r="C2525">
        <v>6545</v>
      </c>
      <c r="D2525" t="str">
        <f>VLOOKUP(C2525,'Schedule 3'!A:M,13,FALSE)</f>
        <v>Operational/Non-Service Expenses</v>
      </c>
      <c r="E2525">
        <v>0.57999999999999996</v>
      </c>
      <c r="F2525" s="1">
        <v>43039</v>
      </c>
      <c r="G2525" t="s">
        <v>462</v>
      </c>
      <c r="H2525" t="s">
        <v>500</v>
      </c>
      <c r="I2525" t="s">
        <v>464</v>
      </c>
      <c r="J2525">
        <v>163178</v>
      </c>
      <c r="K2525">
        <v>59837</v>
      </c>
      <c r="L2525">
        <v>285762</v>
      </c>
      <c r="Q2525" t="s">
        <v>465</v>
      </c>
      <c r="U2525">
        <v>10</v>
      </c>
      <c r="V2525">
        <v>17</v>
      </c>
      <c r="Y2525" t="s">
        <v>65</v>
      </c>
      <c r="Z2525">
        <v>345</v>
      </c>
      <c r="AA2525" t="s">
        <v>279</v>
      </c>
      <c r="AB2525" t="s">
        <v>21</v>
      </c>
      <c r="AC2525">
        <v>344</v>
      </c>
    </row>
    <row r="2526" spans="1:29" x14ac:dyDescent="0.25">
      <c r="A2526">
        <v>345</v>
      </c>
      <c r="B2526">
        <v>345102</v>
      </c>
      <c r="C2526">
        <v>6545</v>
      </c>
      <c r="D2526" t="str">
        <f>VLOOKUP(C2526,'Schedule 3'!A:M,13,FALSE)</f>
        <v>Operational/Non-Service Expenses</v>
      </c>
      <c r="E2526">
        <v>2.21</v>
      </c>
      <c r="F2526" s="1">
        <v>43039</v>
      </c>
      <c r="G2526" t="s">
        <v>462</v>
      </c>
      <c r="H2526" t="s">
        <v>480</v>
      </c>
      <c r="I2526" t="s">
        <v>464</v>
      </c>
      <c r="J2526">
        <v>163179</v>
      </c>
      <c r="K2526">
        <v>59837</v>
      </c>
      <c r="L2526">
        <v>285762</v>
      </c>
      <c r="Q2526" t="s">
        <v>465</v>
      </c>
      <c r="U2526">
        <v>10</v>
      </c>
      <c r="V2526">
        <v>17</v>
      </c>
      <c r="Y2526" t="s">
        <v>65</v>
      </c>
      <c r="Z2526">
        <v>345</v>
      </c>
      <c r="AA2526" t="s">
        <v>279</v>
      </c>
      <c r="AB2526" t="s">
        <v>21</v>
      </c>
      <c r="AC2526">
        <v>346</v>
      </c>
    </row>
    <row r="2527" spans="1:29" x14ac:dyDescent="0.25">
      <c r="A2527">
        <v>345</v>
      </c>
      <c r="B2527">
        <v>345102</v>
      </c>
      <c r="C2527">
        <v>6545</v>
      </c>
      <c r="D2527" t="str">
        <f>VLOOKUP(C2527,'Schedule 3'!A:M,13,FALSE)</f>
        <v>Operational/Non-Service Expenses</v>
      </c>
      <c r="E2527">
        <v>3.31</v>
      </c>
      <c r="F2527" s="1">
        <v>43039</v>
      </c>
      <c r="G2527" t="s">
        <v>462</v>
      </c>
      <c r="H2527" t="s">
        <v>492</v>
      </c>
      <c r="I2527" t="s">
        <v>464</v>
      </c>
      <c r="J2527">
        <v>163180</v>
      </c>
      <c r="K2527">
        <v>59837</v>
      </c>
      <c r="L2527">
        <v>285762</v>
      </c>
      <c r="Q2527" t="s">
        <v>465</v>
      </c>
      <c r="U2527">
        <v>10</v>
      </c>
      <c r="V2527">
        <v>17</v>
      </c>
      <c r="Y2527" t="s">
        <v>65</v>
      </c>
      <c r="Z2527">
        <v>345</v>
      </c>
      <c r="AA2527" t="s">
        <v>279</v>
      </c>
      <c r="AB2527" t="s">
        <v>21</v>
      </c>
      <c r="AC2527">
        <v>348</v>
      </c>
    </row>
    <row r="2528" spans="1:29" x14ac:dyDescent="0.25">
      <c r="A2528">
        <v>345</v>
      </c>
      <c r="B2528">
        <v>345102</v>
      </c>
      <c r="C2528">
        <v>6545</v>
      </c>
      <c r="D2528" t="str">
        <f>VLOOKUP(C2528,'Schedule 3'!A:M,13,FALSE)</f>
        <v>Operational/Non-Service Expenses</v>
      </c>
      <c r="E2528">
        <v>4.55</v>
      </c>
      <c r="F2528" s="1">
        <v>43039</v>
      </c>
      <c r="G2528" t="s">
        <v>462</v>
      </c>
      <c r="H2528" t="s">
        <v>479</v>
      </c>
      <c r="I2528" t="s">
        <v>464</v>
      </c>
      <c r="J2528">
        <v>163181</v>
      </c>
      <c r="K2528">
        <v>59837</v>
      </c>
      <c r="L2528">
        <v>285762</v>
      </c>
      <c r="Q2528" t="s">
        <v>465</v>
      </c>
      <c r="U2528">
        <v>10</v>
      </c>
      <c r="V2528">
        <v>17</v>
      </c>
      <c r="Y2528" t="s">
        <v>65</v>
      </c>
      <c r="Z2528">
        <v>345</v>
      </c>
      <c r="AA2528" t="s">
        <v>279</v>
      </c>
      <c r="AB2528" t="s">
        <v>21</v>
      </c>
      <c r="AC2528">
        <v>350</v>
      </c>
    </row>
    <row r="2529" spans="1:29" x14ac:dyDescent="0.25">
      <c r="A2529">
        <v>345</v>
      </c>
      <c r="B2529">
        <v>345102</v>
      </c>
      <c r="C2529">
        <v>6545</v>
      </c>
      <c r="D2529" t="str">
        <f>VLOOKUP(C2529,'Schedule 3'!A:M,13,FALSE)</f>
        <v>Operational/Non-Service Expenses</v>
      </c>
      <c r="E2529">
        <v>66.19</v>
      </c>
      <c r="F2529" s="1">
        <v>43039</v>
      </c>
      <c r="G2529" t="s">
        <v>462</v>
      </c>
      <c r="H2529" t="s">
        <v>538</v>
      </c>
      <c r="I2529" t="s">
        <v>464</v>
      </c>
      <c r="J2529">
        <v>2003110</v>
      </c>
      <c r="K2529">
        <v>59837</v>
      </c>
      <c r="L2529">
        <v>285762</v>
      </c>
      <c r="Q2529" t="s">
        <v>465</v>
      </c>
      <c r="U2529">
        <v>10</v>
      </c>
      <c r="V2529">
        <v>17</v>
      </c>
      <c r="Y2529" t="s">
        <v>65</v>
      </c>
      <c r="Z2529">
        <v>345</v>
      </c>
      <c r="AA2529" t="s">
        <v>279</v>
      </c>
      <c r="AB2529" t="s">
        <v>21</v>
      </c>
      <c r="AC2529">
        <v>352</v>
      </c>
    </row>
    <row r="2530" spans="1:29" x14ac:dyDescent="0.25">
      <c r="A2530">
        <v>345</v>
      </c>
      <c r="B2530">
        <v>345102</v>
      </c>
      <c r="C2530">
        <v>6545</v>
      </c>
      <c r="D2530" t="str">
        <f>VLOOKUP(C2530,'Schedule 3'!A:M,13,FALSE)</f>
        <v>Operational/Non-Service Expenses</v>
      </c>
      <c r="E2530">
        <v>69.67</v>
      </c>
      <c r="F2530" s="1">
        <v>43039</v>
      </c>
      <c r="G2530" t="s">
        <v>462</v>
      </c>
      <c r="H2530" t="s">
        <v>539</v>
      </c>
      <c r="I2530" t="s">
        <v>464</v>
      </c>
      <c r="J2530">
        <v>2003111</v>
      </c>
      <c r="K2530">
        <v>59837</v>
      </c>
      <c r="L2530">
        <v>285762</v>
      </c>
      <c r="Q2530" t="s">
        <v>465</v>
      </c>
      <c r="U2530">
        <v>10</v>
      </c>
      <c r="V2530">
        <v>17</v>
      </c>
      <c r="Y2530" t="s">
        <v>65</v>
      </c>
      <c r="Z2530">
        <v>345</v>
      </c>
      <c r="AA2530" t="s">
        <v>279</v>
      </c>
      <c r="AB2530" t="s">
        <v>21</v>
      </c>
      <c r="AC2530">
        <v>354</v>
      </c>
    </row>
    <row r="2531" spans="1:29" x14ac:dyDescent="0.25">
      <c r="A2531">
        <v>345</v>
      </c>
      <c r="B2531">
        <v>345101</v>
      </c>
      <c r="C2531">
        <v>6545</v>
      </c>
      <c r="D2531" t="str">
        <f>VLOOKUP(C2531,'Schedule 3'!A:M,13,FALSE)</f>
        <v>Operational/Non-Service Expenses</v>
      </c>
      <c r="E2531">
        <v>178.2</v>
      </c>
      <c r="F2531" s="1">
        <v>43039</v>
      </c>
      <c r="G2531" t="s">
        <v>462</v>
      </c>
      <c r="H2531" t="s">
        <v>540</v>
      </c>
      <c r="I2531" t="s">
        <v>464</v>
      </c>
      <c r="J2531">
        <v>5000320</v>
      </c>
      <c r="K2531">
        <v>59837</v>
      </c>
      <c r="L2531">
        <v>285762</v>
      </c>
      <c r="Q2531" t="s">
        <v>465</v>
      </c>
      <c r="U2531">
        <v>10</v>
      </c>
      <c r="V2531">
        <v>17</v>
      </c>
      <c r="Y2531" t="s">
        <v>65</v>
      </c>
      <c r="Z2531">
        <v>345</v>
      </c>
      <c r="AA2531" t="s">
        <v>279</v>
      </c>
      <c r="AB2531" t="s">
        <v>21</v>
      </c>
      <c r="AC2531">
        <v>356</v>
      </c>
    </row>
    <row r="2532" spans="1:29" x14ac:dyDescent="0.25">
      <c r="A2532">
        <v>345</v>
      </c>
      <c r="B2532">
        <v>345102</v>
      </c>
      <c r="C2532">
        <v>6550</v>
      </c>
      <c r="D2532" t="str">
        <f>VLOOKUP(C2532,'Schedule 3'!A:M,13,FALSE)</f>
        <v>Operational/Non-Service Expenses</v>
      </c>
      <c r="E2532">
        <v>10.96</v>
      </c>
      <c r="F2532" s="1">
        <v>43039</v>
      </c>
      <c r="G2532" t="s">
        <v>462</v>
      </c>
      <c r="H2532" t="s">
        <v>541</v>
      </c>
      <c r="I2532" t="s">
        <v>464</v>
      </c>
      <c r="J2532">
        <v>20067</v>
      </c>
      <c r="K2532">
        <v>59837</v>
      </c>
      <c r="L2532">
        <v>285762</v>
      </c>
      <c r="Q2532" t="s">
        <v>465</v>
      </c>
      <c r="U2532">
        <v>10</v>
      </c>
      <c r="V2532">
        <v>17</v>
      </c>
      <c r="Y2532" t="s">
        <v>65</v>
      </c>
      <c r="Z2532">
        <v>345</v>
      </c>
      <c r="AA2532" t="s">
        <v>279</v>
      </c>
      <c r="AB2532" t="s">
        <v>21</v>
      </c>
      <c r="AC2532">
        <v>358</v>
      </c>
    </row>
    <row r="2533" spans="1:29" x14ac:dyDescent="0.25">
      <c r="A2533">
        <v>345</v>
      </c>
      <c r="B2533">
        <v>345102</v>
      </c>
      <c r="C2533">
        <v>6550</v>
      </c>
      <c r="D2533" t="str">
        <f>VLOOKUP(C2533,'Schedule 3'!A:M,13,FALSE)</f>
        <v>Operational/Non-Service Expenses</v>
      </c>
      <c r="E2533">
        <v>0.54</v>
      </c>
      <c r="F2533" s="1">
        <v>43039</v>
      </c>
      <c r="G2533" t="s">
        <v>462</v>
      </c>
      <c r="H2533" t="s">
        <v>542</v>
      </c>
      <c r="I2533" t="s">
        <v>464</v>
      </c>
      <c r="J2533">
        <v>20122</v>
      </c>
      <c r="K2533">
        <v>59837</v>
      </c>
      <c r="L2533">
        <v>285762</v>
      </c>
      <c r="Q2533" t="s">
        <v>465</v>
      </c>
      <c r="U2533">
        <v>10</v>
      </c>
      <c r="V2533">
        <v>17</v>
      </c>
      <c r="Y2533" t="s">
        <v>65</v>
      </c>
      <c r="Z2533">
        <v>345</v>
      </c>
      <c r="AA2533" t="s">
        <v>279</v>
      </c>
      <c r="AB2533" t="s">
        <v>21</v>
      </c>
      <c r="AC2533">
        <v>360</v>
      </c>
    </row>
    <row r="2534" spans="1:29" x14ac:dyDescent="0.25">
      <c r="A2534">
        <v>345</v>
      </c>
      <c r="B2534">
        <v>345101</v>
      </c>
      <c r="C2534">
        <v>6550</v>
      </c>
      <c r="D2534" t="str">
        <f>VLOOKUP(C2534,'Schedule 3'!A:M,13,FALSE)</f>
        <v>Operational/Non-Service Expenses</v>
      </c>
      <c r="E2534">
        <v>2.59</v>
      </c>
      <c r="F2534" s="1">
        <v>43039</v>
      </c>
      <c r="G2534" t="s">
        <v>462</v>
      </c>
      <c r="H2534" t="s">
        <v>543</v>
      </c>
      <c r="I2534" t="s">
        <v>464</v>
      </c>
      <c r="J2534">
        <v>20142</v>
      </c>
      <c r="K2534">
        <v>59837</v>
      </c>
      <c r="L2534">
        <v>285762</v>
      </c>
      <c r="Q2534" t="s">
        <v>465</v>
      </c>
      <c r="U2534">
        <v>10</v>
      </c>
      <c r="V2534">
        <v>17</v>
      </c>
      <c r="Y2534" t="s">
        <v>65</v>
      </c>
      <c r="Z2534">
        <v>345</v>
      </c>
      <c r="AA2534" t="s">
        <v>279</v>
      </c>
      <c r="AB2534" t="s">
        <v>21</v>
      </c>
      <c r="AC2534">
        <v>362</v>
      </c>
    </row>
    <row r="2535" spans="1:29" x14ac:dyDescent="0.25">
      <c r="A2535">
        <v>345</v>
      </c>
      <c r="B2535">
        <v>345101</v>
      </c>
      <c r="C2535">
        <v>6550</v>
      </c>
      <c r="D2535" t="str">
        <f>VLOOKUP(C2535,'Schedule 3'!A:M,13,FALSE)</f>
        <v>Operational/Non-Service Expenses</v>
      </c>
      <c r="E2535">
        <v>0.28999999999999998</v>
      </c>
      <c r="F2535" s="1">
        <v>43039</v>
      </c>
      <c r="G2535" t="s">
        <v>462</v>
      </c>
      <c r="H2535" t="s">
        <v>544</v>
      </c>
      <c r="I2535" t="s">
        <v>464</v>
      </c>
      <c r="J2535">
        <v>20218</v>
      </c>
      <c r="K2535">
        <v>59837</v>
      </c>
      <c r="L2535">
        <v>285762</v>
      </c>
      <c r="Q2535" t="s">
        <v>465</v>
      </c>
      <c r="U2535">
        <v>10</v>
      </c>
      <c r="V2535">
        <v>17</v>
      </c>
      <c r="Y2535" t="s">
        <v>65</v>
      </c>
      <c r="Z2535">
        <v>345</v>
      </c>
      <c r="AA2535" t="s">
        <v>279</v>
      </c>
      <c r="AB2535" t="s">
        <v>21</v>
      </c>
      <c r="AC2535">
        <v>364</v>
      </c>
    </row>
    <row r="2536" spans="1:29" x14ac:dyDescent="0.25">
      <c r="A2536">
        <v>345</v>
      </c>
      <c r="B2536">
        <v>345102</v>
      </c>
      <c r="C2536">
        <v>6550</v>
      </c>
      <c r="D2536" t="str">
        <f>VLOOKUP(C2536,'Schedule 3'!A:M,13,FALSE)</f>
        <v>Operational/Non-Service Expenses</v>
      </c>
      <c r="E2536">
        <v>54.66</v>
      </c>
      <c r="F2536" s="1">
        <v>43039</v>
      </c>
      <c r="G2536" t="s">
        <v>462</v>
      </c>
      <c r="H2536" t="s">
        <v>545</v>
      </c>
      <c r="I2536" t="s">
        <v>464</v>
      </c>
      <c r="J2536">
        <v>98150</v>
      </c>
      <c r="K2536">
        <v>59837</v>
      </c>
      <c r="L2536">
        <v>285762</v>
      </c>
      <c r="Q2536" t="s">
        <v>465</v>
      </c>
      <c r="U2536">
        <v>10</v>
      </c>
      <c r="V2536">
        <v>17</v>
      </c>
      <c r="Y2536" t="s">
        <v>65</v>
      </c>
      <c r="Z2536">
        <v>345</v>
      </c>
      <c r="AA2536" t="s">
        <v>279</v>
      </c>
      <c r="AB2536" t="s">
        <v>21</v>
      </c>
      <c r="AC2536">
        <v>366</v>
      </c>
    </row>
    <row r="2537" spans="1:29" x14ac:dyDescent="0.25">
      <c r="A2537">
        <v>345</v>
      </c>
      <c r="B2537">
        <v>345101</v>
      </c>
      <c r="C2537">
        <v>6550</v>
      </c>
      <c r="D2537" t="str">
        <f>VLOOKUP(C2537,'Schedule 3'!A:M,13,FALSE)</f>
        <v>Operational/Non-Service Expenses</v>
      </c>
      <c r="E2537">
        <v>1.88</v>
      </c>
      <c r="F2537" s="1">
        <v>43039</v>
      </c>
      <c r="G2537" t="s">
        <v>462</v>
      </c>
      <c r="H2537" t="s">
        <v>545</v>
      </c>
      <c r="I2537" t="s">
        <v>464</v>
      </c>
      <c r="J2537">
        <v>98198</v>
      </c>
      <c r="K2537">
        <v>59837</v>
      </c>
      <c r="L2537">
        <v>285762</v>
      </c>
      <c r="Q2537" t="s">
        <v>465</v>
      </c>
      <c r="U2537">
        <v>10</v>
      </c>
      <c r="V2537">
        <v>17</v>
      </c>
      <c r="Y2537" t="s">
        <v>65</v>
      </c>
      <c r="Z2537">
        <v>345</v>
      </c>
      <c r="AA2537" t="s">
        <v>279</v>
      </c>
      <c r="AB2537" t="s">
        <v>21</v>
      </c>
      <c r="AC2537">
        <v>368</v>
      </c>
    </row>
    <row r="2538" spans="1:29" x14ac:dyDescent="0.25">
      <c r="A2538">
        <v>345</v>
      </c>
      <c r="B2538">
        <v>345101</v>
      </c>
      <c r="C2538">
        <v>6550</v>
      </c>
      <c r="D2538" t="str">
        <f>VLOOKUP(C2538,'Schedule 3'!A:M,13,FALSE)</f>
        <v>Operational/Non-Service Expenses</v>
      </c>
      <c r="E2538">
        <v>-40.1</v>
      </c>
      <c r="F2538" s="1">
        <v>43039</v>
      </c>
      <c r="G2538" t="s">
        <v>462</v>
      </c>
      <c r="H2538" t="s">
        <v>463</v>
      </c>
      <c r="I2538" t="s">
        <v>464</v>
      </c>
      <c r="J2538">
        <v>108600</v>
      </c>
      <c r="K2538">
        <v>59837</v>
      </c>
      <c r="L2538">
        <v>285762</v>
      </c>
      <c r="Q2538" t="s">
        <v>465</v>
      </c>
      <c r="U2538">
        <v>10</v>
      </c>
      <c r="V2538">
        <v>17</v>
      </c>
      <c r="Y2538" t="s">
        <v>65</v>
      </c>
      <c r="Z2538">
        <v>345</v>
      </c>
      <c r="AA2538" t="s">
        <v>279</v>
      </c>
      <c r="AB2538" t="s">
        <v>21</v>
      </c>
      <c r="AC2538">
        <v>370</v>
      </c>
    </row>
    <row r="2539" spans="1:29" x14ac:dyDescent="0.25">
      <c r="A2539">
        <v>345</v>
      </c>
      <c r="B2539">
        <v>345102</v>
      </c>
      <c r="C2539">
        <v>6550</v>
      </c>
      <c r="D2539" t="str">
        <f>VLOOKUP(C2539,'Schedule 3'!A:M,13,FALSE)</f>
        <v>Operational/Non-Service Expenses</v>
      </c>
      <c r="E2539">
        <v>441.34</v>
      </c>
      <c r="F2539" s="1">
        <v>43039</v>
      </c>
      <c r="G2539" t="s">
        <v>462</v>
      </c>
      <c r="H2539" t="s">
        <v>463</v>
      </c>
      <c r="I2539" t="s">
        <v>464</v>
      </c>
      <c r="J2539">
        <v>108620</v>
      </c>
      <c r="K2539">
        <v>59837</v>
      </c>
      <c r="L2539">
        <v>285762</v>
      </c>
      <c r="Q2539" t="s">
        <v>465</v>
      </c>
      <c r="U2539">
        <v>10</v>
      </c>
      <c r="V2539">
        <v>17</v>
      </c>
      <c r="Y2539" t="s">
        <v>65</v>
      </c>
      <c r="Z2539">
        <v>345</v>
      </c>
      <c r="AA2539" t="s">
        <v>279</v>
      </c>
      <c r="AB2539" t="s">
        <v>21</v>
      </c>
      <c r="AC2539">
        <v>372</v>
      </c>
    </row>
    <row r="2540" spans="1:29" x14ac:dyDescent="0.25">
      <c r="A2540">
        <v>345</v>
      </c>
      <c r="B2540">
        <v>345101</v>
      </c>
      <c r="C2540">
        <v>6550</v>
      </c>
      <c r="D2540" t="str">
        <f>VLOOKUP(C2540,'Schedule 3'!A:M,13,FALSE)</f>
        <v>Operational/Non-Service Expenses</v>
      </c>
      <c r="E2540">
        <v>0.41</v>
      </c>
      <c r="F2540" s="1">
        <v>43039</v>
      </c>
      <c r="G2540" t="s">
        <v>462</v>
      </c>
      <c r="H2540" t="s">
        <v>479</v>
      </c>
      <c r="I2540" t="s">
        <v>464</v>
      </c>
      <c r="J2540">
        <v>163109</v>
      </c>
      <c r="K2540">
        <v>59837</v>
      </c>
      <c r="L2540">
        <v>285762</v>
      </c>
      <c r="Q2540" t="s">
        <v>465</v>
      </c>
      <c r="U2540">
        <v>10</v>
      </c>
      <c r="V2540">
        <v>17</v>
      </c>
      <c r="Y2540" t="s">
        <v>65</v>
      </c>
      <c r="Z2540">
        <v>345</v>
      </c>
      <c r="AA2540" t="s">
        <v>279</v>
      </c>
      <c r="AB2540" t="s">
        <v>21</v>
      </c>
      <c r="AC2540">
        <v>374</v>
      </c>
    </row>
    <row r="2541" spans="1:29" x14ac:dyDescent="0.25">
      <c r="A2541">
        <v>345</v>
      </c>
      <c r="B2541">
        <v>345102</v>
      </c>
      <c r="C2541">
        <v>6550</v>
      </c>
      <c r="D2541" t="str">
        <f>VLOOKUP(C2541,'Schedule 3'!A:M,13,FALSE)</f>
        <v>Operational/Non-Service Expenses</v>
      </c>
      <c r="E2541">
        <v>0.36</v>
      </c>
      <c r="F2541" s="1">
        <v>43039</v>
      </c>
      <c r="G2541" t="s">
        <v>462</v>
      </c>
      <c r="H2541" t="s">
        <v>478</v>
      </c>
      <c r="I2541" t="s">
        <v>464</v>
      </c>
      <c r="J2541">
        <v>163182</v>
      </c>
      <c r="K2541">
        <v>59837</v>
      </c>
      <c r="L2541">
        <v>285762</v>
      </c>
      <c r="Q2541" t="s">
        <v>465</v>
      </c>
      <c r="U2541">
        <v>10</v>
      </c>
      <c r="V2541">
        <v>17</v>
      </c>
      <c r="Y2541" t="s">
        <v>65</v>
      </c>
      <c r="Z2541">
        <v>345</v>
      </c>
      <c r="AA2541" t="s">
        <v>279</v>
      </c>
      <c r="AB2541" t="s">
        <v>21</v>
      </c>
      <c r="AC2541">
        <v>376</v>
      </c>
    </row>
    <row r="2542" spans="1:29" x14ac:dyDescent="0.25">
      <c r="A2542">
        <v>345</v>
      </c>
      <c r="B2542">
        <v>345101</v>
      </c>
      <c r="C2542">
        <v>6550</v>
      </c>
      <c r="D2542" t="str">
        <f>VLOOKUP(C2542,'Schedule 3'!A:M,13,FALSE)</f>
        <v>Operational/Non-Service Expenses</v>
      </c>
      <c r="E2542">
        <v>107.73</v>
      </c>
      <c r="F2542" s="1">
        <v>43039</v>
      </c>
      <c r="G2542" t="s">
        <v>462</v>
      </c>
      <c r="H2542" t="s">
        <v>546</v>
      </c>
      <c r="I2542" t="s">
        <v>464</v>
      </c>
      <c r="J2542">
        <v>2003114</v>
      </c>
      <c r="K2542">
        <v>59837</v>
      </c>
      <c r="L2542">
        <v>285762</v>
      </c>
      <c r="Q2542" t="s">
        <v>465</v>
      </c>
      <c r="U2542">
        <v>10</v>
      </c>
      <c r="V2542">
        <v>17</v>
      </c>
      <c r="Y2542" t="s">
        <v>65</v>
      </c>
      <c r="Z2542">
        <v>345</v>
      </c>
      <c r="AA2542" t="s">
        <v>279</v>
      </c>
      <c r="AB2542" t="s">
        <v>21</v>
      </c>
      <c r="AC2542">
        <v>378</v>
      </c>
    </row>
    <row r="2543" spans="1:29" x14ac:dyDescent="0.25">
      <c r="A2543">
        <v>345</v>
      </c>
      <c r="B2543">
        <v>345102</v>
      </c>
      <c r="C2543">
        <v>6550</v>
      </c>
      <c r="D2543" t="str">
        <f>VLOOKUP(C2543,'Schedule 3'!A:M,13,FALSE)</f>
        <v>Operational/Non-Service Expenses</v>
      </c>
      <c r="E2543">
        <v>113.1</v>
      </c>
      <c r="F2543" s="1">
        <v>43039</v>
      </c>
      <c r="G2543" t="s">
        <v>462</v>
      </c>
      <c r="H2543" t="s">
        <v>547</v>
      </c>
      <c r="I2543" t="s">
        <v>464</v>
      </c>
      <c r="J2543">
        <v>2003115</v>
      </c>
      <c r="K2543">
        <v>59837</v>
      </c>
      <c r="L2543">
        <v>285762</v>
      </c>
      <c r="Q2543" t="s">
        <v>465</v>
      </c>
      <c r="U2543">
        <v>10</v>
      </c>
      <c r="V2543">
        <v>17</v>
      </c>
      <c r="Y2543" t="s">
        <v>65</v>
      </c>
      <c r="Z2543">
        <v>345</v>
      </c>
      <c r="AA2543" t="s">
        <v>279</v>
      </c>
      <c r="AB2543" t="s">
        <v>21</v>
      </c>
      <c r="AC2543">
        <v>380</v>
      </c>
    </row>
    <row r="2544" spans="1:29" x14ac:dyDescent="0.25">
      <c r="A2544">
        <v>345</v>
      </c>
      <c r="B2544">
        <v>345102</v>
      </c>
      <c r="C2544">
        <v>6555</v>
      </c>
      <c r="D2544" t="str">
        <f>VLOOKUP(C2544,'Schedule 3'!A:M,13,FALSE)</f>
        <v>Operational/Non-Service Expenses</v>
      </c>
      <c r="E2544">
        <v>0.22</v>
      </c>
      <c r="F2544" s="1">
        <v>43039</v>
      </c>
      <c r="G2544" t="s">
        <v>462</v>
      </c>
      <c r="H2544" t="s">
        <v>578</v>
      </c>
      <c r="I2544" t="s">
        <v>464</v>
      </c>
      <c r="J2544">
        <v>80315</v>
      </c>
      <c r="K2544">
        <v>59837</v>
      </c>
      <c r="L2544">
        <v>285762</v>
      </c>
      <c r="Q2544" t="s">
        <v>465</v>
      </c>
      <c r="U2544">
        <v>10</v>
      </c>
      <c r="V2544">
        <v>17</v>
      </c>
      <c r="Y2544" t="s">
        <v>65</v>
      </c>
      <c r="Z2544">
        <v>345</v>
      </c>
      <c r="AA2544" t="s">
        <v>279</v>
      </c>
      <c r="AB2544" t="s">
        <v>21</v>
      </c>
      <c r="AC2544">
        <v>382</v>
      </c>
    </row>
    <row r="2545" spans="1:29" x14ac:dyDescent="0.25">
      <c r="A2545">
        <v>345</v>
      </c>
      <c r="B2545">
        <v>345101</v>
      </c>
      <c r="C2545">
        <v>6580</v>
      </c>
      <c r="D2545" t="str">
        <f>VLOOKUP(C2545,'Schedule 3'!A:M,13,FALSE)</f>
        <v>Other Personnel Related Expenses</v>
      </c>
      <c r="E2545">
        <v>85.14</v>
      </c>
      <c r="F2545" s="1">
        <v>43039</v>
      </c>
      <c r="G2545" t="s">
        <v>462</v>
      </c>
      <c r="H2545" t="s">
        <v>463</v>
      </c>
      <c r="I2545" t="s">
        <v>464</v>
      </c>
      <c r="J2545">
        <v>108601</v>
      </c>
      <c r="K2545">
        <v>59837</v>
      </c>
      <c r="L2545">
        <v>285762</v>
      </c>
      <c r="Q2545" t="s">
        <v>465</v>
      </c>
      <c r="U2545">
        <v>10</v>
      </c>
      <c r="V2545">
        <v>17</v>
      </c>
      <c r="Y2545" t="s">
        <v>65</v>
      </c>
      <c r="Z2545">
        <v>345</v>
      </c>
      <c r="AA2545" t="s">
        <v>279</v>
      </c>
      <c r="AB2545" t="s">
        <v>21</v>
      </c>
      <c r="AC2545">
        <v>384</v>
      </c>
    </row>
    <row r="2546" spans="1:29" x14ac:dyDescent="0.25">
      <c r="A2546">
        <v>345</v>
      </c>
      <c r="B2546">
        <v>345102</v>
      </c>
      <c r="C2546">
        <v>6580</v>
      </c>
      <c r="D2546" t="str">
        <f>VLOOKUP(C2546,'Schedule 3'!A:M,13,FALSE)</f>
        <v>Other Personnel Related Expenses</v>
      </c>
      <c r="E2546">
        <v>30.31</v>
      </c>
      <c r="F2546" s="1">
        <v>43039</v>
      </c>
      <c r="G2546" t="s">
        <v>462</v>
      </c>
      <c r="H2546" t="s">
        <v>463</v>
      </c>
      <c r="I2546" t="s">
        <v>464</v>
      </c>
      <c r="J2546">
        <v>108621</v>
      </c>
      <c r="K2546">
        <v>59837</v>
      </c>
      <c r="L2546">
        <v>285762</v>
      </c>
      <c r="Q2546" t="s">
        <v>465</v>
      </c>
      <c r="U2546">
        <v>10</v>
      </c>
      <c r="V2546">
        <v>17</v>
      </c>
      <c r="Y2546" t="s">
        <v>65</v>
      </c>
      <c r="Z2546">
        <v>345</v>
      </c>
      <c r="AA2546" t="s">
        <v>279</v>
      </c>
      <c r="AB2546" t="s">
        <v>21</v>
      </c>
      <c r="AC2546">
        <v>386</v>
      </c>
    </row>
    <row r="2547" spans="1:29" x14ac:dyDescent="0.25">
      <c r="A2547">
        <v>345</v>
      </c>
      <c r="B2547">
        <v>345101</v>
      </c>
      <c r="C2547">
        <v>6580</v>
      </c>
      <c r="D2547" t="str">
        <f>VLOOKUP(C2547,'Schedule 3'!A:M,13,FALSE)</f>
        <v>Other Personnel Related Expenses</v>
      </c>
      <c r="E2547">
        <v>0.33</v>
      </c>
      <c r="F2547" s="1">
        <v>43039</v>
      </c>
      <c r="G2547" t="s">
        <v>462</v>
      </c>
      <c r="H2547" t="s">
        <v>548</v>
      </c>
      <c r="I2547" t="s">
        <v>464</v>
      </c>
      <c r="J2547">
        <v>163110</v>
      </c>
      <c r="K2547">
        <v>59837</v>
      </c>
      <c r="L2547">
        <v>285762</v>
      </c>
      <c r="Q2547" t="s">
        <v>465</v>
      </c>
      <c r="U2547">
        <v>10</v>
      </c>
      <c r="V2547">
        <v>17</v>
      </c>
      <c r="Y2547" t="s">
        <v>65</v>
      </c>
      <c r="Z2547">
        <v>345</v>
      </c>
      <c r="AA2547" t="s">
        <v>279</v>
      </c>
      <c r="AB2547" t="s">
        <v>21</v>
      </c>
      <c r="AC2547">
        <v>388</v>
      </c>
    </row>
    <row r="2548" spans="1:29" x14ac:dyDescent="0.25">
      <c r="A2548">
        <v>345</v>
      </c>
      <c r="B2548">
        <v>345101</v>
      </c>
      <c r="C2548">
        <v>6580</v>
      </c>
      <c r="D2548" t="str">
        <f>VLOOKUP(C2548,'Schedule 3'!A:M,13,FALSE)</f>
        <v>Other Personnel Related Expenses</v>
      </c>
      <c r="E2548">
        <v>0.55000000000000004</v>
      </c>
      <c r="F2548" s="1">
        <v>43039</v>
      </c>
      <c r="G2548" t="s">
        <v>462</v>
      </c>
      <c r="H2548" t="s">
        <v>467</v>
      </c>
      <c r="I2548" t="s">
        <v>464</v>
      </c>
      <c r="J2548">
        <v>163111</v>
      </c>
      <c r="K2548">
        <v>59837</v>
      </c>
      <c r="L2548">
        <v>285762</v>
      </c>
      <c r="Q2548" t="s">
        <v>465</v>
      </c>
      <c r="U2548">
        <v>10</v>
      </c>
      <c r="V2548">
        <v>17</v>
      </c>
      <c r="Y2548" t="s">
        <v>65</v>
      </c>
      <c r="Z2548">
        <v>345</v>
      </c>
      <c r="AA2548" t="s">
        <v>279</v>
      </c>
      <c r="AB2548" t="s">
        <v>21</v>
      </c>
      <c r="AC2548">
        <v>390</v>
      </c>
    </row>
    <row r="2549" spans="1:29" x14ac:dyDescent="0.25">
      <c r="A2549">
        <v>345</v>
      </c>
      <c r="B2549">
        <v>345101</v>
      </c>
      <c r="C2549">
        <v>6580</v>
      </c>
      <c r="D2549" t="str">
        <f>VLOOKUP(C2549,'Schedule 3'!A:M,13,FALSE)</f>
        <v>Other Personnel Related Expenses</v>
      </c>
      <c r="E2549">
        <v>2.33</v>
      </c>
      <c r="F2549" s="1">
        <v>43039</v>
      </c>
      <c r="G2549" t="s">
        <v>462</v>
      </c>
      <c r="H2549" t="s">
        <v>548</v>
      </c>
      <c r="I2549" t="s">
        <v>464</v>
      </c>
      <c r="J2549">
        <v>163112</v>
      </c>
      <c r="K2549">
        <v>59837</v>
      </c>
      <c r="L2549">
        <v>285762</v>
      </c>
      <c r="Q2549" t="s">
        <v>465</v>
      </c>
      <c r="U2549">
        <v>10</v>
      </c>
      <c r="V2549">
        <v>17</v>
      </c>
      <c r="Y2549" t="s">
        <v>65</v>
      </c>
      <c r="Z2549">
        <v>345</v>
      </c>
      <c r="AA2549" t="s">
        <v>279</v>
      </c>
      <c r="AB2549" t="s">
        <v>21</v>
      </c>
      <c r="AC2549">
        <v>392</v>
      </c>
    </row>
    <row r="2550" spans="1:29" x14ac:dyDescent="0.25">
      <c r="A2550">
        <v>345</v>
      </c>
      <c r="B2550">
        <v>345101</v>
      </c>
      <c r="C2550">
        <v>6580</v>
      </c>
      <c r="D2550" t="str">
        <f>VLOOKUP(C2550,'Schedule 3'!A:M,13,FALSE)</f>
        <v>Other Personnel Related Expenses</v>
      </c>
      <c r="E2550">
        <v>1.96</v>
      </c>
      <c r="F2550" s="1">
        <v>43039</v>
      </c>
      <c r="G2550" t="s">
        <v>462</v>
      </c>
      <c r="H2550" t="s">
        <v>549</v>
      </c>
      <c r="I2550" t="s">
        <v>464</v>
      </c>
      <c r="J2550">
        <v>1004305</v>
      </c>
      <c r="K2550">
        <v>59837</v>
      </c>
      <c r="L2550">
        <v>285762</v>
      </c>
      <c r="Q2550" t="s">
        <v>465</v>
      </c>
      <c r="U2550">
        <v>10</v>
      </c>
      <c r="V2550">
        <v>17</v>
      </c>
      <c r="Y2550" t="s">
        <v>65</v>
      </c>
      <c r="Z2550">
        <v>345</v>
      </c>
      <c r="AA2550" t="s">
        <v>279</v>
      </c>
      <c r="AB2550" t="s">
        <v>21</v>
      </c>
      <c r="AC2550">
        <v>394</v>
      </c>
    </row>
    <row r="2551" spans="1:29" x14ac:dyDescent="0.25">
      <c r="A2551">
        <v>345</v>
      </c>
      <c r="B2551">
        <v>345101</v>
      </c>
      <c r="C2551">
        <v>6580</v>
      </c>
      <c r="D2551" t="str">
        <f>VLOOKUP(C2551,'Schedule 3'!A:M,13,FALSE)</f>
        <v>Other Personnel Related Expenses</v>
      </c>
      <c r="E2551">
        <v>2.72</v>
      </c>
      <c r="F2551" s="1">
        <v>43039</v>
      </c>
      <c r="G2551" t="s">
        <v>462</v>
      </c>
      <c r="H2551" t="s">
        <v>549</v>
      </c>
      <c r="I2551" t="s">
        <v>464</v>
      </c>
      <c r="J2551">
        <v>1010510</v>
      </c>
      <c r="K2551">
        <v>59837</v>
      </c>
      <c r="L2551">
        <v>285762</v>
      </c>
      <c r="Q2551" t="s">
        <v>465</v>
      </c>
      <c r="U2551">
        <v>10</v>
      </c>
      <c r="V2551">
        <v>17</v>
      </c>
      <c r="Y2551" t="s">
        <v>65</v>
      </c>
      <c r="Z2551">
        <v>345</v>
      </c>
      <c r="AA2551" t="s">
        <v>279</v>
      </c>
      <c r="AB2551" t="s">
        <v>21</v>
      </c>
      <c r="AC2551">
        <v>396</v>
      </c>
    </row>
    <row r="2552" spans="1:29" x14ac:dyDescent="0.25">
      <c r="A2552">
        <v>345</v>
      </c>
      <c r="B2552">
        <v>345101</v>
      </c>
      <c r="C2552">
        <v>6585</v>
      </c>
      <c r="D2552" t="str">
        <f>VLOOKUP(C2552,'Schedule 3'!A:M,13,FALSE)</f>
        <v>Other Personnel Related Expenses</v>
      </c>
      <c r="E2552">
        <v>0.4</v>
      </c>
      <c r="F2552" s="1">
        <v>43039</v>
      </c>
      <c r="G2552" t="s">
        <v>462</v>
      </c>
      <c r="H2552" t="s">
        <v>463</v>
      </c>
      <c r="I2552" t="s">
        <v>464</v>
      </c>
      <c r="J2552">
        <v>108583</v>
      </c>
      <c r="K2552">
        <v>59837</v>
      </c>
      <c r="L2552">
        <v>285762</v>
      </c>
      <c r="Q2552" t="s">
        <v>465</v>
      </c>
      <c r="U2552">
        <v>10</v>
      </c>
      <c r="V2552">
        <v>17</v>
      </c>
      <c r="Y2552" t="s">
        <v>65</v>
      </c>
      <c r="Z2552">
        <v>345</v>
      </c>
      <c r="AA2552" t="s">
        <v>279</v>
      </c>
      <c r="AB2552" t="s">
        <v>21</v>
      </c>
      <c r="AC2552">
        <v>398</v>
      </c>
    </row>
    <row r="2553" spans="1:29" x14ac:dyDescent="0.25">
      <c r="A2553">
        <v>345</v>
      </c>
      <c r="B2553">
        <v>345101</v>
      </c>
      <c r="C2553">
        <v>6585</v>
      </c>
      <c r="D2553" t="str">
        <f>VLOOKUP(C2553,'Schedule 3'!A:M,13,FALSE)</f>
        <v>Other Personnel Related Expenses</v>
      </c>
      <c r="E2553">
        <v>0.81</v>
      </c>
      <c r="F2553" s="1">
        <v>43039</v>
      </c>
      <c r="G2553" t="s">
        <v>462</v>
      </c>
      <c r="H2553" t="s">
        <v>463</v>
      </c>
      <c r="I2553" t="s">
        <v>464</v>
      </c>
      <c r="J2553">
        <v>108586</v>
      </c>
      <c r="K2553">
        <v>59837</v>
      </c>
      <c r="L2553">
        <v>285762</v>
      </c>
      <c r="Q2553" t="s">
        <v>465</v>
      </c>
      <c r="U2553">
        <v>10</v>
      </c>
      <c r="V2553">
        <v>17</v>
      </c>
      <c r="Y2553" t="s">
        <v>65</v>
      </c>
      <c r="Z2553">
        <v>345</v>
      </c>
      <c r="AA2553" t="s">
        <v>279</v>
      </c>
      <c r="AB2553" t="s">
        <v>21</v>
      </c>
      <c r="AC2553">
        <v>400</v>
      </c>
    </row>
    <row r="2554" spans="1:29" x14ac:dyDescent="0.25">
      <c r="A2554">
        <v>345</v>
      </c>
      <c r="B2554">
        <v>345101</v>
      </c>
      <c r="C2554">
        <v>6585</v>
      </c>
      <c r="D2554" t="str">
        <f>VLOOKUP(C2554,'Schedule 3'!A:M,13,FALSE)</f>
        <v>Other Personnel Related Expenses</v>
      </c>
      <c r="E2554">
        <v>24.34</v>
      </c>
      <c r="F2554" s="1">
        <v>43039</v>
      </c>
      <c r="G2554" t="s">
        <v>462</v>
      </c>
      <c r="H2554" t="s">
        <v>463</v>
      </c>
      <c r="I2554" t="s">
        <v>464</v>
      </c>
      <c r="J2554">
        <v>108602</v>
      </c>
      <c r="K2554">
        <v>59837</v>
      </c>
      <c r="L2554">
        <v>285762</v>
      </c>
      <c r="Q2554" t="s">
        <v>465</v>
      </c>
      <c r="U2554">
        <v>10</v>
      </c>
      <c r="V2554">
        <v>17</v>
      </c>
      <c r="Y2554" t="s">
        <v>65</v>
      </c>
      <c r="Z2554">
        <v>345</v>
      </c>
      <c r="AA2554" t="s">
        <v>279</v>
      </c>
      <c r="AB2554" t="s">
        <v>21</v>
      </c>
      <c r="AC2554">
        <v>402</v>
      </c>
    </row>
    <row r="2555" spans="1:29" x14ac:dyDescent="0.25">
      <c r="A2555">
        <v>345</v>
      </c>
      <c r="B2555">
        <v>345102</v>
      </c>
      <c r="C2555">
        <v>6585</v>
      </c>
      <c r="D2555" t="str">
        <f>VLOOKUP(C2555,'Schedule 3'!A:M,13,FALSE)</f>
        <v>Other Personnel Related Expenses</v>
      </c>
      <c r="E2555">
        <v>88.95</v>
      </c>
      <c r="F2555" s="1">
        <v>43039</v>
      </c>
      <c r="G2555" t="s">
        <v>462</v>
      </c>
      <c r="H2555" t="s">
        <v>463</v>
      </c>
      <c r="I2555" t="s">
        <v>464</v>
      </c>
      <c r="J2555">
        <v>108622</v>
      </c>
      <c r="K2555">
        <v>59837</v>
      </c>
      <c r="L2555">
        <v>285762</v>
      </c>
      <c r="Q2555" t="s">
        <v>465</v>
      </c>
      <c r="U2555">
        <v>10</v>
      </c>
      <c r="V2555">
        <v>17</v>
      </c>
      <c r="Y2555" t="s">
        <v>65</v>
      </c>
      <c r="Z2555">
        <v>345</v>
      </c>
      <c r="AA2555" t="s">
        <v>279</v>
      </c>
      <c r="AB2555" t="s">
        <v>21</v>
      </c>
      <c r="AC2555">
        <v>404</v>
      </c>
    </row>
    <row r="2556" spans="1:29" x14ac:dyDescent="0.25">
      <c r="A2556">
        <v>345</v>
      </c>
      <c r="B2556">
        <v>345101</v>
      </c>
      <c r="C2556">
        <v>6585</v>
      </c>
      <c r="D2556" t="str">
        <f>VLOOKUP(C2556,'Schedule 3'!A:M,13,FALSE)</f>
        <v>Other Personnel Related Expenses</v>
      </c>
      <c r="E2556">
        <v>0.35</v>
      </c>
      <c r="F2556" s="1">
        <v>43039</v>
      </c>
      <c r="G2556" t="s">
        <v>462</v>
      </c>
      <c r="H2556" t="s">
        <v>550</v>
      </c>
      <c r="I2556" t="s">
        <v>464</v>
      </c>
      <c r="J2556">
        <v>163113</v>
      </c>
      <c r="K2556">
        <v>59837</v>
      </c>
      <c r="L2556">
        <v>285762</v>
      </c>
      <c r="Q2556" t="s">
        <v>465</v>
      </c>
      <c r="U2556">
        <v>10</v>
      </c>
      <c r="V2556">
        <v>17</v>
      </c>
      <c r="Y2556" t="s">
        <v>65</v>
      </c>
      <c r="Z2556">
        <v>345</v>
      </c>
      <c r="AA2556" t="s">
        <v>279</v>
      </c>
      <c r="AB2556" t="s">
        <v>21</v>
      </c>
      <c r="AC2556">
        <v>406</v>
      </c>
    </row>
    <row r="2557" spans="1:29" x14ac:dyDescent="0.25">
      <c r="A2557">
        <v>345</v>
      </c>
      <c r="B2557">
        <v>345102</v>
      </c>
      <c r="C2557">
        <v>6585</v>
      </c>
      <c r="D2557" t="str">
        <f>VLOOKUP(C2557,'Schedule 3'!A:M,13,FALSE)</f>
        <v>Other Personnel Related Expenses</v>
      </c>
      <c r="E2557">
        <v>0.57999999999999996</v>
      </c>
      <c r="F2557" s="1">
        <v>43039</v>
      </c>
      <c r="G2557" t="s">
        <v>462</v>
      </c>
      <c r="H2557" t="s">
        <v>511</v>
      </c>
      <c r="I2557" t="s">
        <v>464</v>
      </c>
      <c r="J2557">
        <v>163183</v>
      </c>
      <c r="K2557">
        <v>59837</v>
      </c>
      <c r="L2557">
        <v>285762</v>
      </c>
      <c r="Q2557" t="s">
        <v>465</v>
      </c>
      <c r="U2557">
        <v>10</v>
      </c>
      <c r="V2557">
        <v>17</v>
      </c>
      <c r="Y2557" t="s">
        <v>65</v>
      </c>
      <c r="Z2557">
        <v>345</v>
      </c>
      <c r="AA2557" t="s">
        <v>279</v>
      </c>
      <c r="AB2557" t="s">
        <v>21</v>
      </c>
      <c r="AC2557">
        <v>408</v>
      </c>
    </row>
    <row r="2558" spans="1:29" x14ac:dyDescent="0.25">
      <c r="A2558">
        <v>345</v>
      </c>
      <c r="B2558">
        <v>345101</v>
      </c>
      <c r="C2558">
        <v>6585</v>
      </c>
      <c r="D2558" t="str">
        <f>VLOOKUP(C2558,'Schedule 3'!A:M,13,FALSE)</f>
        <v>Other Personnel Related Expenses</v>
      </c>
      <c r="E2558">
        <v>0.32</v>
      </c>
      <c r="F2558" s="1">
        <v>43039</v>
      </c>
      <c r="G2558" t="s">
        <v>462</v>
      </c>
      <c r="H2558" t="s">
        <v>551</v>
      </c>
      <c r="I2558" t="s">
        <v>464</v>
      </c>
      <c r="J2558">
        <v>1005103</v>
      </c>
      <c r="K2558">
        <v>59837</v>
      </c>
      <c r="L2558">
        <v>285762</v>
      </c>
      <c r="Q2558" t="s">
        <v>465</v>
      </c>
      <c r="U2558">
        <v>10</v>
      </c>
      <c r="V2558">
        <v>17</v>
      </c>
      <c r="Y2558" t="s">
        <v>65</v>
      </c>
      <c r="Z2558">
        <v>345</v>
      </c>
      <c r="AA2558" t="s">
        <v>279</v>
      </c>
      <c r="AB2558" t="s">
        <v>21</v>
      </c>
      <c r="AC2558">
        <v>410</v>
      </c>
    </row>
    <row r="2559" spans="1:29" x14ac:dyDescent="0.25">
      <c r="A2559">
        <v>345</v>
      </c>
      <c r="B2559">
        <v>345102</v>
      </c>
      <c r="C2559">
        <v>6585</v>
      </c>
      <c r="D2559" t="str">
        <f>VLOOKUP(C2559,'Schedule 3'!A:M,13,FALSE)</f>
        <v>Other Personnel Related Expenses</v>
      </c>
      <c r="E2559">
        <v>0.42</v>
      </c>
      <c r="F2559" s="1">
        <v>43039</v>
      </c>
      <c r="G2559" t="s">
        <v>462</v>
      </c>
      <c r="H2559" t="s">
        <v>552</v>
      </c>
      <c r="I2559" t="s">
        <v>464</v>
      </c>
      <c r="J2559">
        <v>1008759</v>
      </c>
      <c r="K2559">
        <v>59837</v>
      </c>
      <c r="L2559">
        <v>285762</v>
      </c>
      <c r="Q2559" t="s">
        <v>465</v>
      </c>
      <c r="U2559">
        <v>10</v>
      </c>
      <c r="V2559">
        <v>17</v>
      </c>
      <c r="Y2559" t="s">
        <v>65</v>
      </c>
      <c r="Z2559">
        <v>345</v>
      </c>
      <c r="AA2559" t="s">
        <v>279</v>
      </c>
      <c r="AB2559" t="s">
        <v>21</v>
      </c>
      <c r="AC2559">
        <v>412</v>
      </c>
    </row>
    <row r="2560" spans="1:29" x14ac:dyDescent="0.25">
      <c r="A2560">
        <v>345</v>
      </c>
      <c r="B2560">
        <v>345101</v>
      </c>
      <c r="C2560">
        <v>6595</v>
      </c>
      <c r="D2560" t="str">
        <f>VLOOKUP(C2560,'Schedule 3'!A:M,13,FALSE)</f>
        <v>Operational/Non-Service Expenses</v>
      </c>
      <c r="E2560">
        <v>36.880000000000003</v>
      </c>
      <c r="F2560" s="1">
        <v>43039</v>
      </c>
      <c r="G2560" t="s">
        <v>462</v>
      </c>
      <c r="H2560" t="s">
        <v>553</v>
      </c>
      <c r="I2560" t="s">
        <v>464</v>
      </c>
      <c r="J2560">
        <v>96448</v>
      </c>
      <c r="K2560">
        <v>59837</v>
      </c>
      <c r="L2560">
        <v>285762</v>
      </c>
      <c r="Q2560" t="s">
        <v>465</v>
      </c>
      <c r="U2560">
        <v>10</v>
      </c>
      <c r="V2560">
        <v>17</v>
      </c>
      <c r="Y2560" t="s">
        <v>65</v>
      </c>
      <c r="Z2560">
        <v>345</v>
      </c>
      <c r="AA2560" t="s">
        <v>279</v>
      </c>
      <c r="AB2560" t="s">
        <v>21</v>
      </c>
      <c r="AC2560">
        <v>414</v>
      </c>
    </row>
    <row r="2561" spans="1:29" x14ac:dyDescent="0.25">
      <c r="A2561">
        <v>345</v>
      </c>
      <c r="B2561">
        <v>345102</v>
      </c>
      <c r="C2561">
        <v>6595</v>
      </c>
      <c r="D2561" t="str">
        <f>VLOOKUP(C2561,'Schedule 3'!A:M,13,FALSE)</f>
        <v>Operational/Non-Service Expenses</v>
      </c>
      <c r="E2561">
        <v>71.33</v>
      </c>
      <c r="F2561" s="1">
        <v>43039</v>
      </c>
      <c r="G2561" t="s">
        <v>462</v>
      </c>
      <c r="H2561" t="s">
        <v>554</v>
      </c>
      <c r="I2561" t="s">
        <v>464</v>
      </c>
      <c r="J2561">
        <v>96449</v>
      </c>
      <c r="K2561">
        <v>59837</v>
      </c>
      <c r="L2561">
        <v>285762</v>
      </c>
      <c r="Q2561" t="s">
        <v>465</v>
      </c>
      <c r="U2561">
        <v>10</v>
      </c>
      <c r="V2561">
        <v>17</v>
      </c>
      <c r="Y2561" t="s">
        <v>65</v>
      </c>
      <c r="Z2561">
        <v>345</v>
      </c>
      <c r="AA2561" t="s">
        <v>279</v>
      </c>
      <c r="AB2561" t="s">
        <v>21</v>
      </c>
      <c r="AC2561">
        <v>416</v>
      </c>
    </row>
    <row r="2562" spans="1:29" x14ac:dyDescent="0.25">
      <c r="A2562">
        <v>345</v>
      </c>
      <c r="B2562">
        <v>345101</v>
      </c>
      <c r="C2562">
        <v>6595</v>
      </c>
      <c r="D2562" t="str">
        <f>VLOOKUP(C2562,'Schedule 3'!A:M,13,FALSE)</f>
        <v>Operational/Non-Service Expenses</v>
      </c>
      <c r="E2562">
        <v>5.17</v>
      </c>
      <c r="F2562" s="1">
        <v>43039</v>
      </c>
      <c r="G2562" t="s">
        <v>462</v>
      </c>
      <c r="H2562" t="s">
        <v>463</v>
      </c>
      <c r="I2562" t="s">
        <v>464</v>
      </c>
      <c r="J2562">
        <v>108584</v>
      </c>
      <c r="K2562">
        <v>59837</v>
      </c>
      <c r="L2562">
        <v>285762</v>
      </c>
      <c r="Q2562" t="s">
        <v>465</v>
      </c>
      <c r="U2562">
        <v>10</v>
      </c>
      <c r="V2562">
        <v>17</v>
      </c>
      <c r="Y2562" t="s">
        <v>65</v>
      </c>
      <c r="Z2562">
        <v>345</v>
      </c>
      <c r="AA2562" t="s">
        <v>279</v>
      </c>
      <c r="AB2562" t="s">
        <v>21</v>
      </c>
      <c r="AC2562">
        <v>418</v>
      </c>
    </row>
    <row r="2563" spans="1:29" x14ac:dyDescent="0.25">
      <c r="A2563">
        <v>345</v>
      </c>
      <c r="B2563">
        <v>345101</v>
      </c>
      <c r="C2563">
        <v>6595</v>
      </c>
      <c r="D2563" t="str">
        <f>VLOOKUP(C2563,'Schedule 3'!A:M,13,FALSE)</f>
        <v>Operational/Non-Service Expenses</v>
      </c>
      <c r="E2563">
        <v>5.83</v>
      </c>
      <c r="F2563" s="1">
        <v>43039</v>
      </c>
      <c r="G2563" t="s">
        <v>462</v>
      </c>
      <c r="H2563" t="s">
        <v>463</v>
      </c>
      <c r="I2563" t="s">
        <v>464</v>
      </c>
      <c r="J2563">
        <v>108587</v>
      </c>
      <c r="K2563">
        <v>59837</v>
      </c>
      <c r="L2563">
        <v>285762</v>
      </c>
      <c r="Q2563" t="s">
        <v>465</v>
      </c>
      <c r="U2563">
        <v>10</v>
      </c>
      <c r="V2563">
        <v>17</v>
      </c>
      <c r="Y2563" t="s">
        <v>65</v>
      </c>
      <c r="Z2563">
        <v>345</v>
      </c>
      <c r="AA2563" t="s">
        <v>279</v>
      </c>
      <c r="AB2563" t="s">
        <v>21</v>
      </c>
      <c r="AC2563">
        <v>420</v>
      </c>
    </row>
    <row r="2564" spans="1:29" x14ac:dyDescent="0.25">
      <c r="A2564">
        <v>345</v>
      </c>
      <c r="B2564">
        <v>345101</v>
      </c>
      <c r="C2564">
        <v>6595</v>
      </c>
      <c r="D2564" t="str">
        <f>VLOOKUP(C2564,'Schedule 3'!A:M,13,FALSE)</f>
        <v>Operational/Non-Service Expenses</v>
      </c>
      <c r="E2564">
        <v>63.72</v>
      </c>
      <c r="F2564" s="1">
        <v>43039</v>
      </c>
      <c r="G2564" t="s">
        <v>462</v>
      </c>
      <c r="H2564" t="s">
        <v>463</v>
      </c>
      <c r="I2564" t="s">
        <v>464</v>
      </c>
      <c r="J2564">
        <v>108604</v>
      </c>
      <c r="K2564">
        <v>59837</v>
      </c>
      <c r="L2564">
        <v>285762</v>
      </c>
      <c r="Q2564" t="s">
        <v>465</v>
      </c>
      <c r="U2564">
        <v>10</v>
      </c>
      <c r="V2564">
        <v>17</v>
      </c>
      <c r="Y2564" t="s">
        <v>65</v>
      </c>
      <c r="Z2564">
        <v>345</v>
      </c>
      <c r="AA2564" t="s">
        <v>279</v>
      </c>
      <c r="AB2564" t="s">
        <v>21</v>
      </c>
      <c r="AC2564">
        <v>422</v>
      </c>
    </row>
    <row r="2565" spans="1:29" x14ac:dyDescent="0.25">
      <c r="A2565">
        <v>345</v>
      </c>
      <c r="B2565">
        <v>345102</v>
      </c>
      <c r="C2565">
        <v>6595</v>
      </c>
      <c r="D2565" t="str">
        <f>VLOOKUP(C2565,'Schedule 3'!A:M,13,FALSE)</f>
        <v>Operational/Non-Service Expenses</v>
      </c>
      <c r="E2565">
        <v>292.35000000000002</v>
      </c>
      <c r="F2565" s="1">
        <v>43039</v>
      </c>
      <c r="G2565" t="s">
        <v>462</v>
      </c>
      <c r="H2565" t="s">
        <v>463</v>
      </c>
      <c r="I2565" t="s">
        <v>464</v>
      </c>
      <c r="J2565">
        <v>108624</v>
      </c>
      <c r="K2565">
        <v>59837</v>
      </c>
      <c r="L2565">
        <v>285762</v>
      </c>
      <c r="Q2565" t="s">
        <v>465</v>
      </c>
      <c r="U2565">
        <v>10</v>
      </c>
      <c r="V2565">
        <v>17</v>
      </c>
      <c r="Y2565" t="s">
        <v>65</v>
      </c>
      <c r="Z2565">
        <v>345</v>
      </c>
      <c r="AA2565" t="s">
        <v>279</v>
      </c>
      <c r="AB2565" t="s">
        <v>21</v>
      </c>
      <c r="AC2565">
        <v>424</v>
      </c>
    </row>
    <row r="2566" spans="1:29" x14ac:dyDescent="0.25">
      <c r="A2566">
        <v>345</v>
      </c>
      <c r="B2566">
        <v>345101</v>
      </c>
      <c r="C2566">
        <v>6595</v>
      </c>
      <c r="D2566" t="str">
        <f>VLOOKUP(C2566,'Schedule 3'!A:M,13,FALSE)</f>
        <v>Operational/Non-Service Expenses</v>
      </c>
      <c r="E2566">
        <v>0.39</v>
      </c>
      <c r="F2566" s="1">
        <v>43039</v>
      </c>
      <c r="G2566" t="s">
        <v>462</v>
      </c>
      <c r="H2566" t="s">
        <v>555</v>
      </c>
      <c r="I2566" t="s">
        <v>464</v>
      </c>
      <c r="J2566">
        <v>163114</v>
      </c>
      <c r="K2566">
        <v>59837</v>
      </c>
      <c r="L2566">
        <v>285762</v>
      </c>
      <c r="Q2566" t="s">
        <v>465</v>
      </c>
      <c r="U2566">
        <v>10</v>
      </c>
      <c r="V2566">
        <v>17</v>
      </c>
      <c r="Y2566" t="s">
        <v>65</v>
      </c>
      <c r="Z2566">
        <v>345</v>
      </c>
      <c r="AA2566" t="s">
        <v>279</v>
      </c>
      <c r="AB2566" t="s">
        <v>21</v>
      </c>
      <c r="AC2566">
        <v>426</v>
      </c>
    </row>
    <row r="2567" spans="1:29" x14ac:dyDescent="0.25">
      <c r="A2567">
        <v>345</v>
      </c>
      <c r="B2567">
        <v>345101</v>
      </c>
      <c r="C2567">
        <v>6595</v>
      </c>
      <c r="D2567" t="str">
        <f>VLOOKUP(C2567,'Schedule 3'!A:M,13,FALSE)</f>
        <v>Operational/Non-Service Expenses</v>
      </c>
      <c r="E2567">
        <v>0.6</v>
      </c>
      <c r="F2567" s="1">
        <v>43039</v>
      </c>
      <c r="G2567" t="s">
        <v>462</v>
      </c>
      <c r="H2567" t="s">
        <v>473</v>
      </c>
      <c r="I2567" t="s">
        <v>464</v>
      </c>
      <c r="J2567">
        <v>163115</v>
      </c>
      <c r="K2567">
        <v>59837</v>
      </c>
      <c r="L2567">
        <v>285762</v>
      </c>
      <c r="Q2567" t="s">
        <v>465</v>
      </c>
      <c r="U2567">
        <v>10</v>
      </c>
      <c r="V2567">
        <v>17</v>
      </c>
      <c r="Y2567" t="s">
        <v>65</v>
      </c>
      <c r="Z2567">
        <v>345</v>
      </c>
      <c r="AA2567" t="s">
        <v>279</v>
      </c>
      <c r="AB2567" t="s">
        <v>21</v>
      </c>
      <c r="AC2567">
        <v>428</v>
      </c>
    </row>
    <row r="2568" spans="1:29" x14ac:dyDescent="0.25">
      <c r="A2568">
        <v>345</v>
      </c>
      <c r="B2568">
        <v>345101</v>
      </c>
      <c r="C2568">
        <v>6595</v>
      </c>
      <c r="D2568" t="str">
        <f>VLOOKUP(C2568,'Schedule 3'!A:M,13,FALSE)</f>
        <v>Operational/Non-Service Expenses</v>
      </c>
      <c r="E2568">
        <v>2.72</v>
      </c>
      <c r="F2568" s="1">
        <v>43039</v>
      </c>
      <c r="G2568" t="s">
        <v>462</v>
      </c>
      <c r="H2568" t="s">
        <v>555</v>
      </c>
      <c r="I2568" t="s">
        <v>464</v>
      </c>
      <c r="J2568">
        <v>163116</v>
      </c>
      <c r="K2568">
        <v>59837</v>
      </c>
      <c r="L2568">
        <v>285762</v>
      </c>
      <c r="Q2568" t="s">
        <v>465</v>
      </c>
      <c r="U2568">
        <v>10</v>
      </c>
      <c r="V2568">
        <v>17</v>
      </c>
      <c r="Y2568" t="s">
        <v>65</v>
      </c>
      <c r="Z2568">
        <v>345</v>
      </c>
      <c r="AA2568" t="s">
        <v>279</v>
      </c>
      <c r="AB2568" t="s">
        <v>21</v>
      </c>
      <c r="AC2568">
        <v>430</v>
      </c>
    </row>
    <row r="2569" spans="1:29" x14ac:dyDescent="0.25">
      <c r="A2569">
        <v>345</v>
      </c>
      <c r="B2569">
        <v>345101</v>
      </c>
      <c r="C2569">
        <v>6595</v>
      </c>
      <c r="D2569" t="str">
        <f>VLOOKUP(C2569,'Schedule 3'!A:M,13,FALSE)</f>
        <v>Operational/Non-Service Expenses</v>
      </c>
      <c r="E2569">
        <v>3</v>
      </c>
      <c r="F2569" s="1">
        <v>43039</v>
      </c>
      <c r="G2569" t="s">
        <v>462</v>
      </c>
      <c r="H2569" t="s">
        <v>521</v>
      </c>
      <c r="I2569" t="s">
        <v>464</v>
      </c>
      <c r="J2569">
        <v>163117</v>
      </c>
      <c r="K2569">
        <v>59837</v>
      </c>
      <c r="L2569">
        <v>285762</v>
      </c>
      <c r="Q2569" t="s">
        <v>465</v>
      </c>
      <c r="U2569">
        <v>10</v>
      </c>
      <c r="V2569">
        <v>17</v>
      </c>
      <c r="Y2569" t="s">
        <v>65</v>
      </c>
      <c r="Z2569">
        <v>345</v>
      </c>
      <c r="AA2569" t="s">
        <v>279</v>
      </c>
      <c r="AB2569" t="s">
        <v>21</v>
      </c>
      <c r="AC2569">
        <v>432</v>
      </c>
    </row>
    <row r="2570" spans="1:29" x14ac:dyDescent="0.25">
      <c r="A2570">
        <v>345</v>
      </c>
      <c r="B2570">
        <v>345101</v>
      </c>
      <c r="C2570">
        <v>6595</v>
      </c>
      <c r="D2570" t="str">
        <f>VLOOKUP(C2570,'Schedule 3'!A:M,13,FALSE)</f>
        <v>Operational/Non-Service Expenses</v>
      </c>
      <c r="E2570">
        <v>9.9600000000000009</v>
      </c>
      <c r="F2570" s="1">
        <v>43039</v>
      </c>
      <c r="G2570" t="s">
        <v>462</v>
      </c>
      <c r="H2570" t="s">
        <v>491</v>
      </c>
      <c r="I2570" t="s">
        <v>464</v>
      </c>
      <c r="J2570">
        <v>163118</v>
      </c>
      <c r="K2570">
        <v>59837</v>
      </c>
      <c r="L2570">
        <v>285762</v>
      </c>
      <c r="Q2570" t="s">
        <v>465</v>
      </c>
      <c r="U2570">
        <v>10</v>
      </c>
      <c r="V2570">
        <v>17</v>
      </c>
      <c r="Y2570" t="s">
        <v>65</v>
      </c>
      <c r="Z2570">
        <v>345</v>
      </c>
      <c r="AA2570" t="s">
        <v>279</v>
      </c>
      <c r="AB2570" t="s">
        <v>21</v>
      </c>
      <c r="AC2570">
        <v>434</v>
      </c>
    </row>
    <row r="2571" spans="1:29" x14ac:dyDescent="0.25">
      <c r="A2571">
        <v>345</v>
      </c>
      <c r="B2571">
        <v>345102</v>
      </c>
      <c r="C2571">
        <v>6595</v>
      </c>
      <c r="D2571" t="str">
        <f>VLOOKUP(C2571,'Schedule 3'!A:M,13,FALSE)</f>
        <v>Operational/Non-Service Expenses</v>
      </c>
      <c r="E2571">
        <v>-0.33</v>
      </c>
      <c r="F2571" s="1">
        <v>43039</v>
      </c>
      <c r="G2571" t="s">
        <v>462</v>
      </c>
      <c r="H2571" t="s">
        <v>556</v>
      </c>
      <c r="I2571" t="s">
        <v>464</v>
      </c>
      <c r="J2571">
        <v>163184</v>
      </c>
      <c r="K2571">
        <v>59837</v>
      </c>
      <c r="L2571">
        <v>285762</v>
      </c>
      <c r="Q2571" t="s">
        <v>465</v>
      </c>
      <c r="U2571">
        <v>10</v>
      </c>
      <c r="V2571">
        <v>17</v>
      </c>
      <c r="Y2571" t="s">
        <v>65</v>
      </c>
      <c r="Z2571">
        <v>345</v>
      </c>
      <c r="AA2571" t="s">
        <v>279</v>
      </c>
      <c r="AB2571" t="s">
        <v>21</v>
      </c>
      <c r="AC2571">
        <v>436</v>
      </c>
    </row>
    <row r="2572" spans="1:29" x14ac:dyDescent="0.25">
      <c r="A2572">
        <v>345</v>
      </c>
      <c r="B2572">
        <v>345102</v>
      </c>
      <c r="C2572">
        <v>6595</v>
      </c>
      <c r="D2572" t="str">
        <f>VLOOKUP(C2572,'Schedule 3'!A:M,13,FALSE)</f>
        <v>Operational/Non-Service Expenses</v>
      </c>
      <c r="E2572">
        <v>0.55000000000000004</v>
      </c>
      <c r="F2572" s="1">
        <v>43039</v>
      </c>
      <c r="G2572" t="s">
        <v>462</v>
      </c>
      <c r="H2572" t="s">
        <v>557</v>
      </c>
      <c r="I2572" t="s">
        <v>464</v>
      </c>
      <c r="J2572">
        <v>163185</v>
      </c>
      <c r="K2572">
        <v>59837</v>
      </c>
      <c r="L2572">
        <v>285762</v>
      </c>
      <c r="Q2572" t="s">
        <v>465</v>
      </c>
      <c r="U2572">
        <v>10</v>
      </c>
      <c r="V2572">
        <v>17</v>
      </c>
      <c r="Y2572" t="s">
        <v>65</v>
      </c>
      <c r="Z2572">
        <v>345</v>
      </c>
      <c r="AA2572" t="s">
        <v>279</v>
      </c>
      <c r="AB2572" t="s">
        <v>21</v>
      </c>
      <c r="AC2572">
        <v>438</v>
      </c>
    </row>
    <row r="2573" spans="1:29" x14ac:dyDescent="0.25">
      <c r="A2573">
        <v>345</v>
      </c>
      <c r="B2573">
        <v>345102</v>
      </c>
      <c r="C2573">
        <v>6595</v>
      </c>
      <c r="D2573" t="str">
        <f>VLOOKUP(C2573,'Schedule 3'!A:M,13,FALSE)</f>
        <v>Operational/Non-Service Expenses</v>
      </c>
      <c r="E2573">
        <v>0.6</v>
      </c>
      <c r="F2573" s="1">
        <v>43039</v>
      </c>
      <c r="G2573" t="s">
        <v>462</v>
      </c>
      <c r="H2573" t="s">
        <v>555</v>
      </c>
      <c r="I2573" t="s">
        <v>464</v>
      </c>
      <c r="J2573">
        <v>163186</v>
      </c>
      <c r="K2573">
        <v>59837</v>
      </c>
      <c r="L2573">
        <v>285762</v>
      </c>
      <c r="Q2573" t="s">
        <v>465</v>
      </c>
      <c r="U2573">
        <v>10</v>
      </c>
      <c r="V2573">
        <v>17</v>
      </c>
      <c r="Y2573" t="s">
        <v>65</v>
      </c>
      <c r="Z2573">
        <v>345</v>
      </c>
      <c r="AA2573" t="s">
        <v>279</v>
      </c>
      <c r="AB2573" t="s">
        <v>21</v>
      </c>
      <c r="AC2573">
        <v>440</v>
      </c>
    </row>
    <row r="2574" spans="1:29" x14ac:dyDescent="0.25">
      <c r="A2574">
        <v>345</v>
      </c>
      <c r="B2574">
        <v>345102</v>
      </c>
      <c r="C2574">
        <v>6595</v>
      </c>
      <c r="D2574" t="str">
        <f>VLOOKUP(C2574,'Schedule 3'!A:M,13,FALSE)</f>
        <v>Operational/Non-Service Expenses</v>
      </c>
      <c r="E2574">
        <v>0.61</v>
      </c>
      <c r="F2574" s="1">
        <v>43039</v>
      </c>
      <c r="G2574" t="s">
        <v>462</v>
      </c>
      <c r="H2574" t="s">
        <v>526</v>
      </c>
      <c r="I2574" t="s">
        <v>464</v>
      </c>
      <c r="J2574">
        <v>163187</v>
      </c>
      <c r="K2574">
        <v>59837</v>
      </c>
      <c r="L2574">
        <v>285762</v>
      </c>
      <c r="Q2574" t="s">
        <v>465</v>
      </c>
      <c r="U2574">
        <v>10</v>
      </c>
      <c r="V2574">
        <v>17</v>
      </c>
      <c r="Y2574" t="s">
        <v>65</v>
      </c>
      <c r="Z2574">
        <v>345</v>
      </c>
      <c r="AA2574" t="s">
        <v>279</v>
      </c>
      <c r="AB2574" t="s">
        <v>21</v>
      </c>
      <c r="AC2574">
        <v>442</v>
      </c>
    </row>
    <row r="2575" spans="1:29" x14ac:dyDescent="0.25">
      <c r="A2575">
        <v>345</v>
      </c>
      <c r="B2575">
        <v>345102</v>
      </c>
      <c r="C2575">
        <v>6595</v>
      </c>
      <c r="D2575" t="str">
        <f>VLOOKUP(C2575,'Schedule 3'!A:M,13,FALSE)</f>
        <v>Operational/Non-Service Expenses</v>
      </c>
      <c r="E2575">
        <v>0.81</v>
      </c>
      <c r="F2575" s="1">
        <v>43039</v>
      </c>
      <c r="G2575" t="s">
        <v>462</v>
      </c>
      <c r="H2575" t="s">
        <v>512</v>
      </c>
      <c r="I2575" t="s">
        <v>464</v>
      </c>
      <c r="J2575">
        <v>163188</v>
      </c>
      <c r="K2575">
        <v>59837</v>
      </c>
      <c r="L2575">
        <v>285762</v>
      </c>
      <c r="Q2575" t="s">
        <v>465</v>
      </c>
      <c r="U2575">
        <v>10</v>
      </c>
      <c r="V2575">
        <v>17</v>
      </c>
      <c r="Y2575" t="s">
        <v>65</v>
      </c>
      <c r="Z2575">
        <v>345</v>
      </c>
      <c r="AA2575" t="s">
        <v>279</v>
      </c>
      <c r="AB2575" t="s">
        <v>21</v>
      </c>
      <c r="AC2575">
        <v>444</v>
      </c>
    </row>
    <row r="2576" spans="1:29" x14ac:dyDescent="0.25">
      <c r="A2576">
        <v>345</v>
      </c>
      <c r="B2576">
        <v>345102</v>
      </c>
      <c r="C2576">
        <v>6595</v>
      </c>
      <c r="D2576" t="str">
        <f>VLOOKUP(C2576,'Schedule 3'!A:M,13,FALSE)</f>
        <v>Operational/Non-Service Expenses</v>
      </c>
      <c r="E2576">
        <v>0.95</v>
      </c>
      <c r="F2576" s="1">
        <v>43039</v>
      </c>
      <c r="G2576" t="s">
        <v>462</v>
      </c>
      <c r="H2576" t="s">
        <v>506</v>
      </c>
      <c r="I2576" t="s">
        <v>464</v>
      </c>
      <c r="J2576">
        <v>163189</v>
      </c>
      <c r="K2576">
        <v>59837</v>
      </c>
      <c r="L2576">
        <v>285762</v>
      </c>
      <c r="Q2576" t="s">
        <v>465</v>
      </c>
      <c r="U2576">
        <v>10</v>
      </c>
      <c r="V2576">
        <v>17</v>
      </c>
      <c r="Y2576" t="s">
        <v>65</v>
      </c>
      <c r="Z2576">
        <v>345</v>
      </c>
      <c r="AA2576" t="s">
        <v>279</v>
      </c>
      <c r="AB2576" t="s">
        <v>21</v>
      </c>
      <c r="AC2576">
        <v>446</v>
      </c>
    </row>
    <row r="2577" spans="1:29" x14ac:dyDescent="0.25">
      <c r="A2577">
        <v>345</v>
      </c>
      <c r="B2577">
        <v>345102</v>
      </c>
      <c r="C2577">
        <v>6595</v>
      </c>
      <c r="D2577" t="str">
        <f>VLOOKUP(C2577,'Schedule 3'!A:M,13,FALSE)</f>
        <v>Operational/Non-Service Expenses</v>
      </c>
      <c r="E2577">
        <v>0.99</v>
      </c>
      <c r="F2577" s="1">
        <v>43039</v>
      </c>
      <c r="G2577" t="s">
        <v>462</v>
      </c>
      <c r="H2577" t="s">
        <v>555</v>
      </c>
      <c r="I2577" t="s">
        <v>464</v>
      </c>
      <c r="J2577">
        <v>163190</v>
      </c>
      <c r="K2577">
        <v>59837</v>
      </c>
      <c r="L2577">
        <v>285762</v>
      </c>
      <c r="Q2577" t="s">
        <v>465</v>
      </c>
      <c r="U2577">
        <v>10</v>
      </c>
      <c r="V2577">
        <v>17</v>
      </c>
      <c r="Y2577" t="s">
        <v>65</v>
      </c>
      <c r="Z2577">
        <v>345</v>
      </c>
      <c r="AA2577" t="s">
        <v>279</v>
      </c>
      <c r="AB2577" t="s">
        <v>21</v>
      </c>
      <c r="AC2577">
        <v>448</v>
      </c>
    </row>
    <row r="2578" spans="1:29" x14ac:dyDescent="0.25">
      <c r="A2578">
        <v>345</v>
      </c>
      <c r="B2578">
        <v>345102</v>
      </c>
      <c r="C2578">
        <v>6595</v>
      </c>
      <c r="D2578" t="str">
        <f>VLOOKUP(C2578,'Schedule 3'!A:M,13,FALSE)</f>
        <v>Operational/Non-Service Expenses</v>
      </c>
      <c r="E2578">
        <v>1.1100000000000001</v>
      </c>
      <c r="F2578" s="1">
        <v>43039</v>
      </c>
      <c r="G2578" t="s">
        <v>462</v>
      </c>
      <c r="H2578" t="s">
        <v>505</v>
      </c>
      <c r="I2578" t="s">
        <v>464</v>
      </c>
      <c r="J2578">
        <v>163191</v>
      </c>
      <c r="K2578">
        <v>59837</v>
      </c>
      <c r="L2578">
        <v>285762</v>
      </c>
      <c r="Q2578" t="s">
        <v>465</v>
      </c>
      <c r="U2578">
        <v>10</v>
      </c>
      <c r="V2578">
        <v>17</v>
      </c>
      <c r="Y2578" t="s">
        <v>65</v>
      </c>
      <c r="Z2578">
        <v>345</v>
      </c>
      <c r="AA2578" t="s">
        <v>279</v>
      </c>
      <c r="AB2578" t="s">
        <v>21</v>
      </c>
      <c r="AC2578">
        <v>450</v>
      </c>
    </row>
    <row r="2579" spans="1:29" x14ac:dyDescent="0.25">
      <c r="A2579">
        <v>345</v>
      </c>
      <c r="B2579">
        <v>345102</v>
      </c>
      <c r="C2579">
        <v>6595</v>
      </c>
      <c r="D2579" t="str">
        <f>VLOOKUP(C2579,'Schedule 3'!A:M,13,FALSE)</f>
        <v>Operational/Non-Service Expenses</v>
      </c>
      <c r="E2579">
        <v>1.44</v>
      </c>
      <c r="F2579" s="1">
        <v>43039</v>
      </c>
      <c r="G2579" t="s">
        <v>462</v>
      </c>
      <c r="H2579" t="s">
        <v>521</v>
      </c>
      <c r="I2579" t="s">
        <v>464</v>
      </c>
      <c r="J2579">
        <v>163192</v>
      </c>
      <c r="K2579">
        <v>59837</v>
      </c>
      <c r="L2579">
        <v>285762</v>
      </c>
      <c r="Q2579" t="s">
        <v>465</v>
      </c>
      <c r="U2579">
        <v>10</v>
      </c>
      <c r="V2579">
        <v>17</v>
      </c>
      <c r="Y2579" t="s">
        <v>65</v>
      </c>
      <c r="Z2579">
        <v>345</v>
      </c>
      <c r="AA2579" t="s">
        <v>279</v>
      </c>
      <c r="AB2579" t="s">
        <v>21</v>
      </c>
      <c r="AC2579">
        <v>452</v>
      </c>
    </row>
    <row r="2580" spans="1:29" x14ac:dyDescent="0.25">
      <c r="A2580">
        <v>345</v>
      </c>
      <c r="B2580">
        <v>345102</v>
      </c>
      <c r="C2580">
        <v>6595</v>
      </c>
      <c r="D2580" t="str">
        <f>VLOOKUP(C2580,'Schedule 3'!A:M,13,FALSE)</f>
        <v>Operational/Non-Service Expenses</v>
      </c>
      <c r="E2580">
        <v>1.94</v>
      </c>
      <c r="F2580" s="1">
        <v>43039</v>
      </c>
      <c r="G2580" t="s">
        <v>462</v>
      </c>
      <c r="H2580" t="s">
        <v>558</v>
      </c>
      <c r="I2580" t="s">
        <v>464</v>
      </c>
      <c r="J2580">
        <v>163193</v>
      </c>
      <c r="K2580">
        <v>59837</v>
      </c>
      <c r="L2580">
        <v>285762</v>
      </c>
      <c r="Q2580" t="s">
        <v>465</v>
      </c>
      <c r="U2580">
        <v>10</v>
      </c>
      <c r="V2580">
        <v>17</v>
      </c>
      <c r="Y2580" t="s">
        <v>65</v>
      </c>
      <c r="Z2580">
        <v>345</v>
      </c>
      <c r="AA2580" t="s">
        <v>279</v>
      </c>
      <c r="AB2580" t="s">
        <v>21</v>
      </c>
      <c r="AC2580">
        <v>454</v>
      </c>
    </row>
    <row r="2581" spans="1:29" x14ac:dyDescent="0.25">
      <c r="A2581">
        <v>345</v>
      </c>
      <c r="B2581">
        <v>345102</v>
      </c>
      <c r="C2581">
        <v>6595</v>
      </c>
      <c r="D2581" t="str">
        <f>VLOOKUP(C2581,'Schedule 3'!A:M,13,FALSE)</f>
        <v>Operational/Non-Service Expenses</v>
      </c>
      <c r="E2581">
        <v>4.8</v>
      </c>
      <c r="F2581" s="1">
        <v>43039</v>
      </c>
      <c r="G2581" t="s">
        <v>462</v>
      </c>
      <c r="H2581" t="s">
        <v>506</v>
      </c>
      <c r="I2581" t="s">
        <v>464</v>
      </c>
      <c r="J2581">
        <v>163194</v>
      </c>
      <c r="K2581">
        <v>59837</v>
      </c>
      <c r="L2581">
        <v>285762</v>
      </c>
      <c r="Q2581" t="s">
        <v>465</v>
      </c>
      <c r="U2581">
        <v>10</v>
      </c>
      <c r="V2581">
        <v>17</v>
      </c>
      <c r="Y2581" t="s">
        <v>65</v>
      </c>
      <c r="Z2581">
        <v>345</v>
      </c>
      <c r="AA2581" t="s">
        <v>279</v>
      </c>
      <c r="AB2581" t="s">
        <v>21</v>
      </c>
      <c r="AC2581">
        <v>456</v>
      </c>
    </row>
    <row r="2582" spans="1:29" x14ac:dyDescent="0.25">
      <c r="A2582">
        <v>345</v>
      </c>
      <c r="B2582">
        <v>345102</v>
      </c>
      <c r="C2582">
        <v>6595</v>
      </c>
      <c r="D2582" t="str">
        <f>VLOOKUP(C2582,'Schedule 3'!A:M,13,FALSE)</f>
        <v>Operational/Non-Service Expenses</v>
      </c>
      <c r="E2582">
        <v>7.16</v>
      </c>
      <c r="F2582" s="1">
        <v>43039</v>
      </c>
      <c r="G2582" t="s">
        <v>462</v>
      </c>
      <c r="H2582" t="s">
        <v>556</v>
      </c>
      <c r="I2582" t="s">
        <v>464</v>
      </c>
      <c r="J2582">
        <v>163195</v>
      </c>
      <c r="K2582">
        <v>59837</v>
      </c>
      <c r="L2582">
        <v>285762</v>
      </c>
      <c r="Q2582" t="s">
        <v>465</v>
      </c>
      <c r="U2582">
        <v>10</v>
      </c>
      <c r="V2582">
        <v>17</v>
      </c>
      <c r="Y2582" t="s">
        <v>65</v>
      </c>
      <c r="Z2582">
        <v>345</v>
      </c>
      <c r="AA2582" t="s">
        <v>279</v>
      </c>
      <c r="AB2582" t="s">
        <v>21</v>
      </c>
      <c r="AC2582">
        <v>458</v>
      </c>
    </row>
    <row r="2583" spans="1:29" x14ac:dyDescent="0.25">
      <c r="A2583">
        <v>345</v>
      </c>
      <c r="B2583">
        <v>345101</v>
      </c>
      <c r="C2583">
        <v>6595</v>
      </c>
      <c r="D2583" t="str">
        <f>VLOOKUP(C2583,'Schedule 3'!A:M,13,FALSE)</f>
        <v>Operational/Non-Service Expenses</v>
      </c>
      <c r="E2583">
        <v>0.74</v>
      </c>
      <c r="F2583" s="1">
        <v>43039</v>
      </c>
      <c r="G2583" t="s">
        <v>462</v>
      </c>
      <c r="H2583" t="s">
        <v>559</v>
      </c>
      <c r="I2583" t="s">
        <v>464</v>
      </c>
      <c r="J2583">
        <v>2001440</v>
      </c>
      <c r="K2583">
        <v>59837</v>
      </c>
      <c r="L2583">
        <v>285762</v>
      </c>
      <c r="Q2583" t="s">
        <v>465</v>
      </c>
      <c r="U2583">
        <v>10</v>
      </c>
      <c r="V2583">
        <v>17</v>
      </c>
      <c r="Y2583" t="s">
        <v>65</v>
      </c>
      <c r="Z2583">
        <v>345</v>
      </c>
      <c r="AA2583" t="s">
        <v>279</v>
      </c>
      <c r="AB2583" t="s">
        <v>21</v>
      </c>
      <c r="AC2583">
        <v>460</v>
      </c>
    </row>
    <row r="2584" spans="1:29" x14ac:dyDescent="0.25">
      <c r="A2584">
        <v>345</v>
      </c>
      <c r="B2584">
        <v>345102</v>
      </c>
      <c r="C2584">
        <v>6600</v>
      </c>
      <c r="D2584" t="str">
        <f>VLOOKUP(C2584,'Schedule 3'!A:M,13,FALSE)</f>
        <v>Operational/Non-Service Expenses</v>
      </c>
      <c r="E2584">
        <v>77.59</v>
      </c>
      <c r="F2584" s="1">
        <v>43039</v>
      </c>
      <c r="G2584" t="s">
        <v>462</v>
      </c>
      <c r="H2584" t="s">
        <v>560</v>
      </c>
      <c r="I2584" t="s">
        <v>464</v>
      </c>
      <c r="J2584">
        <v>97601</v>
      </c>
      <c r="K2584">
        <v>59837</v>
      </c>
      <c r="L2584">
        <v>285762</v>
      </c>
      <c r="Q2584" t="s">
        <v>465</v>
      </c>
      <c r="U2584">
        <v>10</v>
      </c>
      <c r="V2584">
        <v>17</v>
      </c>
      <c r="Y2584" t="s">
        <v>65</v>
      </c>
      <c r="Z2584">
        <v>345</v>
      </c>
      <c r="AA2584" t="s">
        <v>279</v>
      </c>
      <c r="AB2584" t="s">
        <v>21</v>
      </c>
      <c r="AC2584">
        <v>462</v>
      </c>
    </row>
    <row r="2585" spans="1:29" x14ac:dyDescent="0.25">
      <c r="A2585">
        <v>345</v>
      </c>
      <c r="B2585">
        <v>345101</v>
      </c>
      <c r="C2585">
        <v>6600</v>
      </c>
      <c r="D2585" t="str">
        <f>VLOOKUP(C2585,'Schedule 3'!A:M,13,FALSE)</f>
        <v>Operational/Non-Service Expenses</v>
      </c>
      <c r="E2585">
        <v>6.45</v>
      </c>
      <c r="F2585" s="1">
        <v>43039</v>
      </c>
      <c r="G2585" t="s">
        <v>462</v>
      </c>
      <c r="H2585" t="s">
        <v>463</v>
      </c>
      <c r="I2585" t="s">
        <v>464</v>
      </c>
      <c r="J2585">
        <v>108603</v>
      </c>
      <c r="K2585">
        <v>59837</v>
      </c>
      <c r="L2585">
        <v>285762</v>
      </c>
      <c r="Q2585" t="s">
        <v>465</v>
      </c>
      <c r="U2585">
        <v>10</v>
      </c>
      <c r="V2585">
        <v>17</v>
      </c>
      <c r="Y2585" t="s">
        <v>65</v>
      </c>
      <c r="Z2585">
        <v>345</v>
      </c>
      <c r="AA2585" t="s">
        <v>279</v>
      </c>
      <c r="AB2585" t="s">
        <v>21</v>
      </c>
      <c r="AC2585">
        <v>464</v>
      </c>
    </row>
    <row r="2586" spans="1:29" x14ac:dyDescent="0.25">
      <c r="A2586">
        <v>345</v>
      </c>
      <c r="B2586">
        <v>345102</v>
      </c>
      <c r="C2586">
        <v>6600</v>
      </c>
      <c r="D2586" t="str">
        <f>VLOOKUP(C2586,'Schedule 3'!A:M,13,FALSE)</f>
        <v>Operational/Non-Service Expenses</v>
      </c>
      <c r="E2586">
        <v>58.32</v>
      </c>
      <c r="F2586" s="1">
        <v>43039</v>
      </c>
      <c r="G2586" t="s">
        <v>462</v>
      </c>
      <c r="H2586" t="s">
        <v>463</v>
      </c>
      <c r="I2586" t="s">
        <v>464</v>
      </c>
      <c r="J2586">
        <v>108623</v>
      </c>
      <c r="K2586">
        <v>59837</v>
      </c>
      <c r="L2586">
        <v>285762</v>
      </c>
      <c r="Q2586" t="s">
        <v>465</v>
      </c>
      <c r="U2586">
        <v>10</v>
      </c>
      <c r="V2586">
        <v>17</v>
      </c>
      <c r="Y2586" t="s">
        <v>65</v>
      </c>
      <c r="Z2586">
        <v>345</v>
      </c>
      <c r="AA2586" t="s">
        <v>279</v>
      </c>
      <c r="AB2586" t="s">
        <v>21</v>
      </c>
      <c r="AC2586">
        <v>466</v>
      </c>
    </row>
    <row r="2587" spans="1:29" x14ac:dyDescent="0.25">
      <c r="A2587">
        <v>345</v>
      </c>
      <c r="B2587">
        <v>345102</v>
      </c>
      <c r="C2587">
        <v>6600</v>
      </c>
      <c r="D2587" t="str">
        <f>VLOOKUP(C2587,'Schedule 3'!A:M,13,FALSE)</f>
        <v>Operational/Non-Service Expenses</v>
      </c>
      <c r="E2587">
        <v>0.46</v>
      </c>
      <c r="F2587" s="1">
        <v>43039</v>
      </c>
      <c r="G2587" t="s">
        <v>462</v>
      </c>
      <c r="H2587" t="s">
        <v>475</v>
      </c>
      <c r="I2587" t="s">
        <v>464</v>
      </c>
      <c r="J2587">
        <v>163196</v>
      </c>
      <c r="K2587">
        <v>59837</v>
      </c>
      <c r="L2587">
        <v>285762</v>
      </c>
      <c r="Q2587" t="s">
        <v>465</v>
      </c>
      <c r="U2587">
        <v>10</v>
      </c>
      <c r="V2587">
        <v>17</v>
      </c>
      <c r="Y2587" t="s">
        <v>65</v>
      </c>
      <c r="Z2587">
        <v>345</v>
      </c>
      <c r="AA2587" t="s">
        <v>279</v>
      </c>
      <c r="AB2587" t="s">
        <v>21</v>
      </c>
      <c r="AC2587">
        <v>468</v>
      </c>
    </row>
    <row r="2588" spans="1:29" x14ac:dyDescent="0.25">
      <c r="A2588">
        <v>345</v>
      </c>
      <c r="B2588">
        <v>345102</v>
      </c>
      <c r="C2588">
        <v>6605</v>
      </c>
      <c r="D2588" t="str">
        <f>VLOOKUP(C2588,'Schedule 3'!A:M,13,FALSE)</f>
        <v>Operational/Non-Service Expenses</v>
      </c>
      <c r="E2588">
        <v>119.36</v>
      </c>
      <c r="F2588" s="1">
        <v>43039</v>
      </c>
      <c r="G2588" t="s">
        <v>462</v>
      </c>
      <c r="H2588" t="s">
        <v>561</v>
      </c>
      <c r="I2588" t="s">
        <v>464</v>
      </c>
      <c r="J2588">
        <v>1005960</v>
      </c>
      <c r="K2588">
        <v>59837</v>
      </c>
      <c r="L2588">
        <v>285762</v>
      </c>
      <c r="Q2588" t="s">
        <v>465</v>
      </c>
      <c r="U2588">
        <v>10</v>
      </c>
      <c r="V2588">
        <v>17</v>
      </c>
      <c r="Y2588" t="s">
        <v>65</v>
      </c>
      <c r="Z2588">
        <v>345</v>
      </c>
      <c r="AA2588" t="s">
        <v>279</v>
      </c>
      <c r="AB2588" t="s">
        <v>21</v>
      </c>
      <c r="AC2588">
        <v>470</v>
      </c>
    </row>
    <row r="2589" spans="1:29" x14ac:dyDescent="0.25">
      <c r="A2589">
        <v>345</v>
      </c>
      <c r="B2589">
        <v>345101</v>
      </c>
      <c r="C2589">
        <v>6610</v>
      </c>
      <c r="D2589" t="str">
        <f>VLOOKUP(C2589,'Schedule 3'!A:M,13,FALSE)</f>
        <v>Operational/Non-Service Expenses</v>
      </c>
      <c r="E2589">
        <v>0.72</v>
      </c>
      <c r="F2589" s="1">
        <v>43039</v>
      </c>
      <c r="G2589" t="s">
        <v>462</v>
      </c>
      <c r="H2589" t="s">
        <v>463</v>
      </c>
      <c r="I2589" t="s">
        <v>464</v>
      </c>
      <c r="J2589">
        <v>108585</v>
      </c>
      <c r="K2589">
        <v>59837</v>
      </c>
      <c r="L2589">
        <v>285762</v>
      </c>
      <c r="Q2589" t="s">
        <v>465</v>
      </c>
      <c r="U2589">
        <v>10</v>
      </c>
      <c r="V2589">
        <v>17</v>
      </c>
      <c r="Y2589" t="s">
        <v>65</v>
      </c>
      <c r="Z2589">
        <v>345</v>
      </c>
      <c r="AA2589" t="s">
        <v>279</v>
      </c>
      <c r="AB2589" t="s">
        <v>21</v>
      </c>
      <c r="AC2589">
        <v>472</v>
      </c>
    </row>
    <row r="2590" spans="1:29" x14ac:dyDescent="0.25">
      <c r="A2590">
        <v>345</v>
      </c>
      <c r="B2590">
        <v>345101</v>
      </c>
      <c r="C2590">
        <v>6610</v>
      </c>
      <c r="D2590" t="str">
        <f>VLOOKUP(C2590,'Schedule 3'!A:M,13,FALSE)</f>
        <v>Operational/Non-Service Expenses</v>
      </c>
      <c r="E2590">
        <v>11.81</v>
      </c>
      <c r="F2590" s="1">
        <v>43039</v>
      </c>
      <c r="G2590" t="s">
        <v>462</v>
      </c>
      <c r="H2590" t="s">
        <v>463</v>
      </c>
      <c r="I2590" t="s">
        <v>464</v>
      </c>
      <c r="J2590">
        <v>108605</v>
      </c>
      <c r="K2590">
        <v>59837</v>
      </c>
      <c r="L2590">
        <v>285762</v>
      </c>
      <c r="Q2590" t="s">
        <v>465</v>
      </c>
      <c r="U2590">
        <v>10</v>
      </c>
      <c r="V2590">
        <v>17</v>
      </c>
      <c r="Y2590" t="s">
        <v>65</v>
      </c>
      <c r="Z2590">
        <v>345</v>
      </c>
      <c r="AA2590" t="s">
        <v>279</v>
      </c>
      <c r="AB2590" t="s">
        <v>21</v>
      </c>
      <c r="AC2590">
        <v>474</v>
      </c>
    </row>
    <row r="2591" spans="1:29" x14ac:dyDescent="0.25">
      <c r="A2591">
        <v>345</v>
      </c>
      <c r="B2591">
        <v>345102</v>
      </c>
      <c r="C2591">
        <v>6610</v>
      </c>
      <c r="D2591" t="str">
        <f>VLOOKUP(C2591,'Schedule 3'!A:M,13,FALSE)</f>
        <v>Operational/Non-Service Expenses</v>
      </c>
      <c r="E2591">
        <v>61.06</v>
      </c>
      <c r="F2591" s="1">
        <v>43039</v>
      </c>
      <c r="G2591" t="s">
        <v>462</v>
      </c>
      <c r="H2591" t="s">
        <v>463</v>
      </c>
      <c r="I2591" t="s">
        <v>464</v>
      </c>
      <c r="J2591">
        <v>108625</v>
      </c>
      <c r="K2591">
        <v>59837</v>
      </c>
      <c r="L2591">
        <v>285762</v>
      </c>
      <c r="Q2591" t="s">
        <v>465</v>
      </c>
      <c r="U2591">
        <v>10</v>
      </c>
      <c r="V2591">
        <v>17</v>
      </c>
      <c r="Y2591" t="s">
        <v>65</v>
      </c>
      <c r="Z2591">
        <v>345</v>
      </c>
      <c r="AA2591" t="s">
        <v>279</v>
      </c>
      <c r="AB2591" t="s">
        <v>21</v>
      </c>
      <c r="AC2591">
        <v>476</v>
      </c>
    </row>
    <row r="2592" spans="1:29" x14ac:dyDescent="0.25">
      <c r="A2592">
        <v>345</v>
      </c>
      <c r="B2592">
        <v>345102</v>
      </c>
      <c r="C2592">
        <v>6620</v>
      </c>
      <c r="D2592" t="str">
        <f>VLOOKUP(C2592,'Schedule 3'!A:M,13,FALSE)</f>
        <v>Operational/Non-Service Expenses</v>
      </c>
      <c r="E2592">
        <v>116.63</v>
      </c>
      <c r="F2592" s="1">
        <v>43039</v>
      </c>
      <c r="G2592" t="s">
        <v>462</v>
      </c>
      <c r="H2592" t="s">
        <v>463</v>
      </c>
      <c r="I2592" t="s">
        <v>464</v>
      </c>
      <c r="J2592">
        <v>108626</v>
      </c>
      <c r="K2592">
        <v>59837</v>
      </c>
      <c r="L2592">
        <v>285762</v>
      </c>
      <c r="Q2592" t="s">
        <v>465</v>
      </c>
      <c r="U2592">
        <v>10</v>
      </c>
      <c r="V2592">
        <v>17</v>
      </c>
      <c r="Y2592" t="s">
        <v>65</v>
      </c>
      <c r="Z2592">
        <v>345</v>
      </c>
      <c r="AA2592" t="s">
        <v>279</v>
      </c>
      <c r="AB2592" t="s">
        <v>21</v>
      </c>
      <c r="AC2592">
        <v>478</v>
      </c>
    </row>
    <row r="2593" spans="1:29" x14ac:dyDescent="0.25">
      <c r="A2593">
        <v>345</v>
      </c>
      <c r="B2593">
        <v>345100</v>
      </c>
      <c r="C2593">
        <v>6960</v>
      </c>
      <c r="D2593" t="str">
        <f>VLOOKUP(C2593,'Schedule 3'!A:M,13,FALSE)</f>
        <v>Operational/Non-Service Expenses</v>
      </c>
      <c r="E2593">
        <v>-305.04000000000002</v>
      </c>
      <c r="F2593" s="1">
        <v>43039</v>
      </c>
      <c r="G2593" t="s">
        <v>462</v>
      </c>
      <c r="H2593" t="s">
        <v>562</v>
      </c>
      <c r="I2593" t="s">
        <v>464</v>
      </c>
      <c r="J2593">
        <v>102303</v>
      </c>
      <c r="K2593">
        <v>59837</v>
      </c>
      <c r="L2593">
        <v>285762</v>
      </c>
      <c r="Q2593" t="s">
        <v>465</v>
      </c>
      <c r="U2593">
        <v>10</v>
      </c>
      <c r="V2593">
        <v>17</v>
      </c>
      <c r="Y2593" t="s">
        <v>65</v>
      </c>
      <c r="Z2593">
        <v>345</v>
      </c>
      <c r="AA2593" t="s">
        <v>279</v>
      </c>
      <c r="AB2593" t="s">
        <v>21</v>
      </c>
      <c r="AC2593">
        <v>480</v>
      </c>
    </row>
    <row r="2594" spans="1:29" x14ac:dyDescent="0.25">
      <c r="A2594">
        <v>345</v>
      </c>
      <c r="B2594">
        <v>345102</v>
      </c>
      <c r="C2594">
        <v>6355</v>
      </c>
      <c r="D2594" t="str">
        <f>VLOOKUP(C2594,'Schedule 3'!A:M,13,FALSE)</f>
        <v>Operational/Non-Service Expenses</v>
      </c>
      <c r="E2594">
        <v>166.67</v>
      </c>
      <c r="F2594" s="1">
        <v>43039</v>
      </c>
      <c r="G2594" t="s">
        <v>462</v>
      </c>
      <c r="H2594" t="s">
        <v>563</v>
      </c>
      <c r="I2594" t="s">
        <v>464</v>
      </c>
      <c r="J2594">
        <v>1009374</v>
      </c>
      <c r="K2594">
        <v>59837</v>
      </c>
      <c r="L2594">
        <v>285762</v>
      </c>
      <c r="Q2594" t="s">
        <v>465</v>
      </c>
      <c r="U2594">
        <v>10</v>
      </c>
      <c r="V2594">
        <v>17</v>
      </c>
      <c r="Y2594" t="s">
        <v>65</v>
      </c>
      <c r="Z2594">
        <v>345</v>
      </c>
      <c r="AA2594" t="s">
        <v>279</v>
      </c>
      <c r="AB2594" t="s">
        <v>21</v>
      </c>
      <c r="AC2594">
        <v>482</v>
      </c>
    </row>
    <row r="2595" spans="1:29" x14ac:dyDescent="0.25">
      <c r="A2595">
        <v>345</v>
      </c>
      <c r="B2595">
        <v>345101</v>
      </c>
      <c r="C2595">
        <v>6355</v>
      </c>
      <c r="D2595" t="str">
        <f>VLOOKUP(C2595,'Schedule 3'!A:M,13,FALSE)</f>
        <v>Operational/Non-Service Expenses</v>
      </c>
      <c r="E2595">
        <v>50</v>
      </c>
      <c r="F2595" s="1">
        <v>43039</v>
      </c>
      <c r="G2595" t="s">
        <v>462</v>
      </c>
      <c r="H2595" t="s">
        <v>564</v>
      </c>
      <c r="I2595" t="s">
        <v>464</v>
      </c>
      <c r="J2595">
        <v>1008115</v>
      </c>
      <c r="K2595">
        <v>59837</v>
      </c>
      <c r="L2595">
        <v>285762</v>
      </c>
      <c r="Q2595" t="s">
        <v>465</v>
      </c>
      <c r="U2595">
        <v>10</v>
      </c>
      <c r="V2595">
        <v>17</v>
      </c>
      <c r="Y2595" t="s">
        <v>65</v>
      </c>
      <c r="Z2595">
        <v>345</v>
      </c>
      <c r="AA2595" t="s">
        <v>279</v>
      </c>
      <c r="AB2595" t="s">
        <v>21</v>
      </c>
      <c r="AC2595">
        <v>484</v>
      </c>
    </row>
    <row r="2596" spans="1:29" x14ac:dyDescent="0.25">
      <c r="A2596">
        <v>345</v>
      </c>
      <c r="B2596">
        <v>345102</v>
      </c>
      <c r="C2596">
        <v>6355</v>
      </c>
      <c r="D2596" t="str">
        <f>VLOOKUP(C2596,'Schedule 3'!A:M,13,FALSE)</f>
        <v>Operational/Non-Service Expenses</v>
      </c>
      <c r="E2596">
        <v>54.67</v>
      </c>
      <c r="F2596" s="1">
        <v>43039</v>
      </c>
      <c r="G2596" t="s">
        <v>462</v>
      </c>
      <c r="H2596" t="s">
        <v>565</v>
      </c>
      <c r="I2596" t="s">
        <v>464</v>
      </c>
      <c r="J2596">
        <v>1008258</v>
      </c>
      <c r="K2596">
        <v>59837</v>
      </c>
      <c r="L2596">
        <v>285762</v>
      </c>
      <c r="Q2596" t="s">
        <v>465</v>
      </c>
      <c r="U2596">
        <v>10</v>
      </c>
      <c r="V2596">
        <v>17</v>
      </c>
      <c r="Y2596" t="s">
        <v>65</v>
      </c>
      <c r="Z2596">
        <v>345</v>
      </c>
      <c r="AA2596" t="s">
        <v>279</v>
      </c>
      <c r="AB2596" t="s">
        <v>21</v>
      </c>
      <c r="AC2596">
        <v>486</v>
      </c>
    </row>
    <row r="2597" spans="1:29" x14ac:dyDescent="0.25">
      <c r="A2597">
        <v>345</v>
      </c>
      <c r="B2597">
        <v>345102</v>
      </c>
      <c r="C2597">
        <v>6355</v>
      </c>
      <c r="D2597" t="str">
        <f>VLOOKUP(C2597,'Schedule 3'!A:M,13,FALSE)</f>
        <v>Operational/Non-Service Expenses</v>
      </c>
      <c r="E2597">
        <v>73</v>
      </c>
      <c r="F2597" s="1">
        <v>43039</v>
      </c>
      <c r="G2597" t="s">
        <v>462</v>
      </c>
      <c r="H2597" t="s">
        <v>566</v>
      </c>
      <c r="I2597" t="s">
        <v>464</v>
      </c>
      <c r="J2597">
        <v>1009459</v>
      </c>
      <c r="K2597">
        <v>59837</v>
      </c>
      <c r="L2597">
        <v>285762</v>
      </c>
      <c r="Q2597" t="s">
        <v>465</v>
      </c>
      <c r="U2597">
        <v>10</v>
      </c>
      <c r="V2597">
        <v>17</v>
      </c>
      <c r="Y2597" t="s">
        <v>65</v>
      </c>
      <c r="Z2597">
        <v>345</v>
      </c>
      <c r="AA2597" t="s">
        <v>279</v>
      </c>
      <c r="AB2597" t="s">
        <v>21</v>
      </c>
      <c r="AC2597">
        <v>488</v>
      </c>
    </row>
    <row r="2598" spans="1:29" x14ac:dyDescent="0.25">
      <c r="A2598">
        <v>345</v>
      </c>
      <c r="B2598">
        <v>345102</v>
      </c>
      <c r="C2598">
        <v>6355</v>
      </c>
      <c r="D2598" t="str">
        <f>VLOOKUP(C2598,'Schedule 3'!A:M,13,FALSE)</f>
        <v>Operational/Non-Service Expenses</v>
      </c>
      <c r="E2598">
        <v>116.99</v>
      </c>
      <c r="F2598" s="1">
        <v>43039</v>
      </c>
      <c r="G2598" t="s">
        <v>462</v>
      </c>
      <c r="H2598" t="s">
        <v>581</v>
      </c>
      <c r="I2598" t="s">
        <v>464</v>
      </c>
      <c r="J2598">
        <v>1010702</v>
      </c>
      <c r="K2598">
        <v>59837</v>
      </c>
      <c r="L2598">
        <v>285762</v>
      </c>
      <c r="Q2598" t="s">
        <v>465</v>
      </c>
      <c r="U2598">
        <v>10</v>
      </c>
      <c r="V2598">
        <v>17</v>
      </c>
      <c r="Y2598" t="s">
        <v>65</v>
      </c>
      <c r="Z2598">
        <v>345</v>
      </c>
      <c r="AA2598" t="s">
        <v>279</v>
      </c>
      <c r="AB2598" t="s">
        <v>21</v>
      </c>
      <c r="AC2598">
        <v>490</v>
      </c>
    </row>
    <row r="2599" spans="1:29" x14ac:dyDescent="0.25">
      <c r="A2599">
        <v>345</v>
      </c>
      <c r="B2599">
        <v>345101</v>
      </c>
      <c r="C2599">
        <v>6355</v>
      </c>
      <c r="D2599" t="str">
        <f>VLOOKUP(C2599,'Schedule 3'!A:M,13,FALSE)</f>
        <v>Operational/Non-Service Expenses</v>
      </c>
      <c r="E2599">
        <v>1108.6099999999999</v>
      </c>
      <c r="F2599" s="1">
        <v>43039</v>
      </c>
      <c r="G2599" t="s">
        <v>462</v>
      </c>
      <c r="H2599" t="s">
        <v>567</v>
      </c>
      <c r="I2599" t="s">
        <v>464</v>
      </c>
      <c r="J2599">
        <v>5000366</v>
      </c>
      <c r="K2599">
        <v>59837</v>
      </c>
      <c r="L2599">
        <v>285762</v>
      </c>
      <c r="Q2599" t="s">
        <v>465</v>
      </c>
      <c r="U2599">
        <v>10</v>
      </c>
      <c r="V2599">
        <v>17</v>
      </c>
      <c r="Y2599" t="s">
        <v>65</v>
      </c>
      <c r="Z2599">
        <v>345</v>
      </c>
      <c r="AA2599" t="s">
        <v>279</v>
      </c>
      <c r="AB2599" t="s">
        <v>21</v>
      </c>
      <c r="AC2599">
        <v>492</v>
      </c>
    </row>
    <row r="2600" spans="1:29" x14ac:dyDescent="0.25">
      <c r="A2600">
        <v>345</v>
      </c>
      <c r="B2600">
        <v>345102</v>
      </c>
      <c r="C2600">
        <v>6355</v>
      </c>
      <c r="D2600" t="str">
        <f>VLOOKUP(C2600,'Schedule 3'!A:M,13,FALSE)</f>
        <v>Operational/Non-Service Expenses</v>
      </c>
      <c r="E2600">
        <v>395.41</v>
      </c>
      <c r="F2600" s="1">
        <v>43039</v>
      </c>
      <c r="G2600" t="s">
        <v>462</v>
      </c>
      <c r="H2600" t="s">
        <v>568</v>
      </c>
      <c r="I2600" t="s">
        <v>464</v>
      </c>
      <c r="J2600">
        <v>1006258</v>
      </c>
      <c r="K2600">
        <v>59837</v>
      </c>
      <c r="L2600">
        <v>285762</v>
      </c>
      <c r="Q2600" t="s">
        <v>465</v>
      </c>
      <c r="U2600">
        <v>10</v>
      </c>
      <c r="V2600">
        <v>17</v>
      </c>
      <c r="Y2600" t="s">
        <v>65</v>
      </c>
      <c r="Z2600">
        <v>345</v>
      </c>
      <c r="AA2600" t="s">
        <v>279</v>
      </c>
      <c r="AB2600" t="s">
        <v>21</v>
      </c>
      <c r="AC2600">
        <v>494</v>
      </c>
    </row>
    <row r="2601" spans="1:29" x14ac:dyDescent="0.25">
      <c r="A2601">
        <v>345</v>
      </c>
      <c r="B2601">
        <v>345101</v>
      </c>
      <c r="C2601">
        <v>6355</v>
      </c>
      <c r="D2601" t="str">
        <f>VLOOKUP(C2601,'Schedule 3'!A:M,13,FALSE)</f>
        <v>Operational/Non-Service Expenses</v>
      </c>
      <c r="E2601">
        <v>1023.51</v>
      </c>
      <c r="F2601" s="1">
        <v>43039</v>
      </c>
      <c r="G2601" t="s">
        <v>462</v>
      </c>
      <c r="H2601" t="s">
        <v>569</v>
      </c>
      <c r="I2601" t="s">
        <v>464</v>
      </c>
      <c r="J2601">
        <v>5000727</v>
      </c>
      <c r="K2601">
        <v>59837</v>
      </c>
      <c r="L2601">
        <v>285762</v>
      </c>
      <c r="Q2601" t="s">
        <v>465</v>
      </c>
      <c r="U2601">
        <v>10</v>
      </c>
      <c r="V2601">
        <v>17</v>
      </c>
      <c r="Y2601" t="s">
        <v>65</v>
      </c>
      <c r="Z2601">
        <v>345</v>
      </c>
      <c r="AA2601" t="s">
        <v>279</v>
      </c>
      <c r="AB2601" t="s">
        <v>21</v>
      </c>
      <c r="AC2601">
        <v>496</v>
      </c>
    </row>
    <row r="2602" spans="1:29" x14ac:dyDescent="0.25">
      <c r="A2602">
        <v>345</v>
      </c>
      <c r="B2602">
        <v>345102</v>
      </c>
      <c r="C2602">
        <v>6355</v>
      </c>
      <c r="D2602" t="str">
        <f>VLOOKUP(C2602,'Schedule 3'!A:M,13,FALSE)</f>
        <v>Operational/Non-Service Expenses</v>
      </c>
      <c r="E2602">
        <v>76.39</v>
      </c>
      <c r="F2602" s="1">
        <v>43039</v>
      </c>
      <c r="G2602" t="s">
        <v>462</v>
      </c>
      <c r="H2602" t="s">
        <v>570</v>
      </c>
      <c r="I2602" t="s">
        <v>464</v>
      </c>
      <c r="J2602">
        <v>1009315</v>
      </c>
      <c r="K2602">
        <v>59837</v>
      </c>
      <c r="L2602">
        <v>285762</v>
      </c>
      <c r="Q2602" t="s">
        <v>465</v>
      </c>
      <c r="U2602">
        <v>10</v>
      </c>
      <c r="V2602">
        <v>17</v>
      </c>
      <c r="Y2602" t="s">
        <v>65</v>
      </c>
      <c r="Z2602">
        <v>345</v>
      </c>
      <c r="AA2602" t="s">
        <v>279</v>
      </c>
      <c r="AB2602" t="s">
        <v>21</v>
      </c>
      <c r="AC2602">
        <v>498</v>
      </c>
    </row>
    <row r="2603" spans="1:29" x14ac:dyDescent="0.25">
      <c r="A2603">
        <v>345</v>
      </c>
      <c r="B2603">
        <v>345101</v>
      </c>
      <c r="C2603">
        <v>7080</v>
      </c>
      <c r="D2603" t="str">
        <f>VLOOKUP(C2603,'Schedule 3'!A:M,13,FALSE)</f>
        <v>Operational/Non-Service Expenses</v>
      </c>
      <c r="E2603">
        <v>-138.57</v>
      </c>
      <c r="F2603" s="1">
        <v>43039</v>
      </c>
      <c r="G2603" t="s">
        <v>462</v>
      </c>
      <c r="H2603" t="s">
        <v>573</v>
      </c>
      <c r="I2603" t="s">
        <v>464</v>
      </c>
      <c r="J2603">
        <v>1006419</v>
      </c>
      <c r="K2603">
        <v>59837</v>
      </c>
      <c r="L2603">
        <v>285762</v>
      </c>
      <c r="Q2603" t="s">
        <v>465</v>
      </c>
      <c r="U2603">
        <v>10</v>
      </c>
      <c r="V2603">
        <v>17</v>
      </c>
      <c r="Y2603" t="s">
        <v>65</v>
      </c>
      <c r="Z2603">
        <v>345</v>
      </c>
      <c r="AA2603" t="s">
        <v>279</v>
      </c>
      <c r="AB2603" t="s">
        <v>21</v>
      </c>
      <c r="AC2603">
        <v>500</v>
      </c>
    </row>
    <row r="2604" spans="1:29" x14ac:dyDescent="0.25">
      <c r="A2604">
        <v>345</v>
      </c>
      <c r="B2604">
        <v>345102</v>
      </c>
      <c r="C2604">
        <v>7160</v>
      </c>
      <c r="D2604" t="str">
        <f>VLOOKUP(C2604,'Schedule 3'!A:M,13,FALSE)</f>
        <v>Operational/Non-Service Expenses</v>
      </c>
      <c r="E2604">
        <v>-186.08</v>
      </c>
      <c r="F2604" s="1">
        <v>43039</v>
      </c>
      <c r="G2604" t="s">
        <v>462</v>
      </c>
      <c r="H2604" t="s">
        <v>463</v>
      </c>
      <c r="I2604" t="s">
        <v>464</v>
      </c>
      <c r="J2604">
        <v>108606</v>
      </c>
      <c r="K2604">
        <v>59837</v>
      </c>
      <c r="L2604">
        <v>285762</v>
      </c>
      <c r="Q2604" t="s">
        <v>465</v>
      </c>
      <c r="U2604">
        <v>10</v>
      </c>
      <c r="V2604">
        <v>17</v>
      </c>
      <c r="Y2604" t="s">
        <v>65</v>
      </c>
      <c r="Z2604">
        <v>345</v>
      </c>
      <c r="AA2604" t="s">
        <v>279</v>
      </c>
      <c r="AB2604" t="s">
        <v>21</v>
      </c>
      <c r="AC2604">
        <v>502</v>
      </c>
    </row>
    <row r="2605" spans="1:29" x14ac:dyDescent="0.25">
      <c r="A2605">
        <v>345</v>
      </c>
      <c r="B2605">
        <v>345102</v>
      </c>
      <c r="C2605">
        <v>7160</v>
      </c>
      <c r="D2605" t="str">
        <f>VLOOKUP(C2605,'Schedule 3'!A:M,13,FALSE)</f>
        <v>Operational/Non-Service Expenses</v>
      </c>
      <c r="E2605">
        <v>0.18</v>
      </c>
      <c r="F2605" s="1">
        <v>43039</v>
      </c>
      <c r="G2605" t="s">
        <v>462</v>
      </c>
      <c r="H2605" t="s">
        <v>574</v>
      </c>
      <c r="I2605" t="s">
        <v>464</v>
      </c>
      <c r="J2605">
        <v>163198</v>
      </c>
      <c r="K2605">
        <v>59837</v>
      </c>
      <c r="L2605">
        <v>285762</v>
      </c>
      <c r="Q2605" t="s">
        <v>465</v>
      </c>
      <c r="U2605">
        <v>10</v>
      </c>
      <c r="V2605">
        <v>17</v>
      </c>
      <c r="Y2605" t="s">
        <v>65</v>
      </c>
      <c r="Z2605">
        <v>345</v>
      </c>
      <c r="AA2605" t="s">
        <v>279</v>
      </c>
      <c r="AB2605" t="s">
        <v>21</v>
      </c>
      <c r="AC2605">
        <v>504</v>
      </c>
    </row>
    <row r="2606" spans="1:29" x14ac:dyDescent="0.25">
      <c r="A2606">
        <v>345</v>
      </c>
      <c r="B2606">
        <v>345102</v>
      </c>
      <c r="C2606">
        <v>7160</v>
      </c>
      <c r="D2606" t="str">
        <f>VLOOKUP(C2606,'Schedule 3'!A:M,13,FALSE)</f>
        <v>Operational/Non-Service Expenses</v>
      </c>
      <c r="E2606">
        <v>0.18</v>
      </c>
      <c r="F2606" s="1">
        <v>43039</v>
      </c>
      <c r="G2606" t="s">
        <v>462</v>
      </c>
      <c r="H2606" t="s">
        <v>574</v>
      </c>
      <c r="I2606" t="s">
        <v>464</v>
      </c>
      <c r="J2606">
        <v>163199</v>
      </c>
      <c r="K2606">
        <v>59837</v>
      </c>
      <c r="L2606">
        <v>285762</v>
      </c>
      <c r="Q2606" t="s">
        <v>465</v>
      </c>
      <c r="U2606">
        <v>10</v>
      </c>
      <c r="V2606">
        <v>17</v>
      </c>
      <c r="Y2606" t="s">
        <v>65</v>
      </c>
      <c r="Z2606">
        <v>345</v>
      </c>
      <c r="AA2606" t="s">
        <v>279</v>
      </c>
      <c r="AB2606" t="s">
        <v>21</v>
      </c>
      <c r="AC2606">
        <v>506</v>
      </c>
    </row>
    <row r="2607" spans="1:29" x14ac:dyDescent="0.25">
      <c r="A2607">
        <v>345</v>
      </c>
      <c r="B2607">
        <v>345102</v>
      </c>
      <c r="C2607">
        <v>7160</v>
      </c>
      <c r="D2607" t="str">
        <f>VLOOKUP(C2607,'Schedule 3'!A:M,13,FALSE)</f>
        <v>Operational/Non-Service Expenses</v>
      </c>
      <c r="E2607">
        <v>0.18</v>
      </c>
      <c r="F2607" s="1">
        <v>43039</v>
      </c>
      <c r="G2607" t="s">
        <v>462</v>
      </c>
      <c r="H2607" t="s">
        <v>511</v>
      </c>
      <c r="I2607" t="s">
        <v>464</v>
      </c>
      <c r="J2607">
        <v>163200</v>
      </c>
      <c r="K2607">
        <v>59837</v>
      </c>
      <c r="L2607">
        <v>285762</v>
      </c>
      <c r="Q2607" t="s">
        <v>465</v>
      </c>
      <c r="U2607">
        <v>10</v>
      </c>
      <c r="V2607">
        <v>17</v>
      </c>
      <c r="Y2607" t="s">
        <v>65</v>
      </c>
      <c r="Z2607">
        <v>345</v>
      </c>
      <c r="AA2607" t="s">
        <v>279</v>
      </c>
      <c r="AB2607" t="s">
        <v>21</v>
      </c>
      <c r="AC2607">
        <v>508</v>
      </c>
    </row>
    <row r="2608" spans="1:29" x14ac:dyDescent="0.25">
      <c r="A2608">
        <v>345</v>
      </c>
      <c r="B2608">
        <v>345102</v>
      </c>
      <c r="C2608">
        <v>7160</v>
      </c>
      <c r="D2608" t="str">
        <f>VLOOKUP(C2608,'Schedule 3'!A:M,13,FALSE)</f>
        <v>Operational/Non-Service Expenses</v>
      </c>
      <c r="E2608">
        <v>0.18</v>
      </c>
      <c r="F2608" s="1">
        <v>43039</v>
      </c>
      <c r="G2608" t="s">
        <v>462</v>
      </c>
      <c r="H2608" t="s">
        <v>511</v>
      </c>
      <c r="I2608" t="s">
        <v>464</v>
      </c>
      <c r="J2608">
        <v>163201</v>
      </c>
      <c r="K2608">
        <v>59837</v>
      </c>
      <c r="L2608">
        <v>285762</v>
      </c>
      <c r="Q2608" t="s">
        <v>465</v>
      </c>
      <c r="U2608">
        <v>10</v>
      </c>
      <c r="V2608">
        <v>17</v>
      </c>
      <c r="Y2608" t="s">
        <v>65</v>
      </c>
      <c r="Z2608">
        <v>345</v>
      </c>
      <c r="AA2608" t="s">
        <v>279</v>
      </c>
      <c r="AB2608" t="s">
        <v>21</v>
      </c>
      <c r="AC2608">
        <v>510</v>
      </c>
    </row>
    <row r="2609" spans="1:29" x14ac:dyDescent="0.25">
      <c r="A2609">
        <v>345</v>
      </c>
      <c r="B2609">
        <v>345102</v>
      </c>
      <c r="C2609">
        <v>7160</v>
      </c>
      <c r="D2609" t="str">
        <f>VLOOKUP(C2609,'Schedule 3'!A:M,13,FALSE)</f>
        <v>Operational/Non-Service Expenses</v>
      </c>
      <c r="E2609">
        <v>0.52</v>
      </c>
      <c r="F2609" s="1">
        <v>43039</v>
      </c>
      <c r="G2609" t="s">
        <v>462</v>
      </c>
      <c r="H2609" t="s">
        <v>574</v>
      </c>
      <c r="I2609" t="s">
        <v>464</v>
      </c>
      <c r="J2609">
        <v>163202</v>
      </c>
      <c r="K2609">
        <v>59837</v>
      </c>
      <c r="L2609">
        <v>285762</v>
      </c>
      <c r="Q2609" t="s">
        <v>465</v>
      </c>
      <c r="U2609">
        <v>10</v>
      </c>
      <c r="V2609">
        <v>17</v>
      </c>
      <c r="Y2609" t="s">
        <v>65</v>
      </c>
      <c r="Z2609">
        <v>345</v>
      </c>
      <c r="AA2609" t="s">
        <v>279</v>
      </c>
      <c r="AB2609" t="s">
        <v>21</v>
      </c>
      <c r="AC2609">
        <v>512</v>
      </c>
    </row>
    <row r="2610" spans="1:29" x14ac:dyDescent="0.25">
      <c r="A2610">
        <v>345</v>
      </c>
      <c r="B2610">
        <v>345102</v>
      </c>
      <c r="C2610">
        <v>7160</v>
      </c>
      <c r="D2610" t="str">
        <f>VLOOKUP(C2610,'Schedule 3'!A:M,13,FALSE)</f>
        <v>Operational/Non-Service Expenses</v>
      </c>
      <c r="E2610">
        <v>0.66</v>
      </c>
      <c r="F2610" s="1">
        <v>43039</v>
      </c>
      <c r="G2610" t="s">
        <v>462</v>
      </c>
      <c r="H2610" t="s">
        <v>574</v>
      </c>
      <c r="I2610" t="s">
        <v>464</v>
      </c>
      <c r="J2610">
        <v>163203</v>
      </c>
      <c r="K2610">
        <v>59837</v>
      </c>
      <c r="L2610">
        <v>285762</v>
      </c>
      <c r="Q2610" t="s">
        <v>465</v>
      </c>
      <c r="U2610">
        <v>10</v>
      </c>
      <c r="V2610">
        <v>17</v>
      </c>
      <c r="Y2610" t="s">
        <v>65</v>
      </c>
      <c r="Z2610">
        <v>345</v>
      </c>
      <c r="AA2610" t="s">
        <v>279</v>
      </c>
      <c r="AB2610" t="s">
        <v>21</v>
      </c>
      <c r="AC2610">
        <v>514</v>
      </c>
    </row>
    <row r="2611" spans="1:29" x14ac:dyDescent="0.25">
      <c r="A2611">
        <v>345</v>
      </c>
      <c r="B2611">
        <v>345102</v>
      </c>
      <c r="C2611">
        <v>7160</v>
      </c>
      <c r="D2611" t="str">
        <f>VLOOKUP(C2611,'Schedule 3'!A:M,13,FALSE)</f>
        <v>Operational/Non-Service Expenses</v>
      </c>
      <c r="E2611">
        <v>9.16</v>
      </c>
      <c r="F2611" s="1">
        <v>43039</v>
      </c>
      <c r="G2611" t="s">
        <v>462</v>
      </c>
      <c r="H2611" t="s">
        <v>474</v>
      </c>
      <c r="I2611" t="s">
        <v>464</v>
      </c>
      <c r="J2611">
        <v>163204</v>
      </c>
      <c r="K2611">
        <v>59837</v>
      </c>
      <c r="L2611">
        <v>285762</v>
      </c>
      <c r="Q2611" t="s">
        <v>465</v>
      </c>
      <c r="U2611">
        <v>10</v>
      </c>
      <c r="V2611">
        <v>17</v>
      </c>
      <c r="Y2611" t="s">
        <v>65</v>
      </c>
      <c r="Z2611">
        <v>345</v>
      </c>
      <c r="AA2611" t="s">
        <v>279</v>
      </c>
      <c r="AB2611" t="s">
        <v>21</v>
      </c>
      <c r="AC2611">
        <v>516</v>
      </c>
    </row>
    <row r="2612" spans="1:29" x14ac:dyDescent="0.25">
      <c r="A2612">
        <v>345</v>
      </c>
      <c r="B2612">
        <v>345102</v>
      </c>
      <c r="C2612">
        <v>7165</v>
      </c>
      <c r="D2612" t="str">
        <f>VLOOKUP(C2612,'Schedule 3'!A:M,13,FALSE)</f>
        <v>Operational/Non-Service Expenses</v>
      </c>
      <c r="E2612">
        <v>-12.93</v>
      </c>
      <c r="F2612" s="1">
        <v>43039</v>
      </c>
      <c r="G2612" t="s">
        <v>462</v>
      </c>
      <c r="H2612" t="s">
        <v>463</v>
      </c>
      <c r="I2612" t="s">
        <v>464</v>
      </c>
      <c r="J2612">
        <v>108607</v>
      </c>
      <c r="K2612">
        <v>59837</v>
      </c>
      <c r="L2612">
        <v>285762</v>
      </c>
      <c r="Q2612" t="s">
        <v>465</v>
      </c>
      <c r="U2612">
        <v>10</v>
      </c>
      <c r="V2612">
        <v>17</v>
      </c>
      <c r="Y2612" t="s">
        <v>65</v>
      </c>
      <c r="Z2612">
        <v>345</v>
      </c>
      <c r="AA2612" t="s">
        <v>279</v>
      </c>
      <c r="AB2612" t="s">
        <v>21</v>
      </c>
      <c r="AC2612">
        <v>518</v>
      </c>
    </row>
    <row r="2613" spans="1:29" x14ac:dyDescent="0.25">
      <c r="A2613">
        <v>345</v>
      </c>
      <c r="B2613">
        <v>345102</v>
      </c>
      <c r="C2613">
        <v>7165</v>
      </c>
      <c r="D2613" t="str">
        <f>VLOOKUP(C2613,'Schedule 3'!A:M,13,FALSE)</f>
        <v>Operational/Non-Service Expenses</v>
      </c>
      <c r="E2613">
        <v>-114.36</v>
      </c>
      <c r="F2613" s="1">
        <v>43039</v>
      </c>
      <c r="G2613" t="s">
        <v>462</v>
      </c>
      <c r="H2613" t="s">
        <v>575</v>
      </c>
      <c r="I2613" t="s">
        <v>464</v>
      </c>
      <c r="J2613">
        <v>2005171</v>
      </c>
      <c r="K2613">
        <v>59837</v>
      </c>
      <c r="L2613">
        <v>285762</v>
      </c>
      <c r="Q2613" t="s">
        <v>465</v>
      </c>
      <c r="U2613">
        <v>10</v>
      </c>
      <c r="V2613">
        <v>17</v>
      </c>
      <c r="Y2613" t="s">
        <v>65</v>
      </c>
      <c r="Z2613">
        <v>345</v>
      </c>
      <c r="AA2613" t="s">
        <v>279</v>
      </c>
      <c r="AB2613" t="s">
        <v>21</v>
      </c>
      <c r="AC2613">
        <v>520</v>
      </c>
    </row>
    <row r="2614" spans="1:29" x14ac:dyDescent="0.25">
      <c r="A2614">
        <v>345</v>
      </c>
      <c r="B2614">
        <v>345100</v>
      </c>
      <c r="C2614">
        <v>7165</v>
      </c>
      <c r="D2614" t="str">
        <f>VLOOKUP(C2614,'Schedule 3'!A:M,13,FALSE)</f>
        <v>Operational/Non-Service Expenses</v>
      </c>
      <c r="E2614">
        <v>-188.78</v>
      </c>
      <c r="F2614" s="1">
        <v>43039</v>
      </c>
      <c r="G2614" t="s">
        <v>462</v>
      </c>
      <c r="H2614" t="s">
        <v>576</v>
      </c>
      <c r="I2614" t="s">
        <v>464</v>
      </c>
      <c r="J2614">
        <v>2008243</v>
      </c>
      <c r="K2614">
        <v>59837</v>
      </c>
      <c r="L2614">
        <v>285762</v>
      </c>
      <c r="Q2614" t="s">
        <v>465</v>
      </c>
      <c r="U2614">
        <v>10</v>
      </c>
      <c r="V2614">
        <v>17</v>
      </c>
      <c r="Y2614" t="s">
        <v>65</v>
      </c>
      <c r="Z2614">
        <v>345</v>
      </c>
      <c r="AA2614" t="s">
        <v>279</v>
      </c>
      <c r="AB2614" t="s">
        <v>21</v>
      </c>
      <c r="AC2614">
        <v>522</v>
      </c>
    </row>
    <row r="2615" spans="1:29" x14ac:dyDescent="0.25">
      <c r="A2615">
        <v>345</v>
      </c>
      <c r="B2615">
        <v>345102</v>
      </c>
      <c r="C2615">
        <v>7185</v>
      </c>
      <c r="D2615" t="str">
        <f>VLOOKUP(C2615,'Schedule 3'!A:M,13,FALSE)</f>
        <v>Operational/Non-Service Expenses</v>
      </c>
      <c r="E2615">
        <v>-4.58</v>
      </c>
      <c r="F2615" s="1">
        <v>43039</v>
      </c>
      <c r="G2615" t="s">
        <v>462</v>
      </c>
      <c r="H2615" t="s">
        <v>577</v>
      </c>
      <c r="I2615" t="s">
        <v>464</v>
      </c>
      <c r="J2615">
        <v>2008156</v>
      </c>
      <c r="K2615">
        <v>59837</v>
      </c>
      <c r="L2615">
        <v>285762</v>
      </c>
      <c r="Q2615" t="s">
        <v>465</v>
      </c>
      <c r="U2615">
        <v>10</v>
      </c>
      <c r="V2615">
        <v>17</v>
      </c>
      <c r="Y2615" t="s">
        <v>65</v>
      </c>
      <c r="Z2615">
        <v>345</v>
      </c>
      <c r="AA2615" t="s">
        <v>279</v>
      </c>
      <c r="AB2615" t="s">
        <v>21</v>
      </c>
      <c r="AC2615">
        <v>524</v>
      </c>
    </row>
    <row r="2616" spans="1:29" x14ac:dyDescent="0.25">
      <c r="A2616">
        <v>345</v>
      </c>
      <c r="B2616">
        <v>345101</v>
      </c>
      <c r="C2616">
        <v>6445</v>
      </c>
      <c r="D2616" t="str">
        <f>VLOOKUP(C2616,'Schedule 3'!A:M,13,FALSE)</f>
        <v>Operational/Non-Service Expenses</v>
      </c>
      <c r="E2616">
        <v>272.02999999999997</v>
      </c>
      <c r="F2616" s="1">
        <v>43069</v>
      </c>
      <c r="G2616" t="s">
        <v>462</v>
      </c>
      <c r="H2616" t="s">
        <v>463</v>
      </c>
      <c r="I2616" t="s">
        <v>464</v>
      </c>
      <c r="J2616">
        <v>108575</v>
      </c>
      <c r="K2616">
        <v>59948</v>
      </c>
      <c r="L2616">
        <v>288195</v>
      </c>
      <c r="Q2616" t="s">
        <v>465</v>
      </c>
      <c r="U2616">
        <v>11</v>
      </c>
      <c r="V2616">
        <v>17</v>
      </c>
      <c r="Y2616" t="s">
        <v>65</v>
      </c>
      <c r="Z2616">
        <v>345</v>
      </c>
      <c r="AA2616" t="s">
        <v>279</v>
      </c>
      <c r="AB2616" t="s">
        <v>21</v>
      </c>
      <c r="AC2616">
        <v>2</v>
      </c>
    </row>
    <row r="2617" spans="1:29" x14ac:dyDescent="0.25">
      <c r="A2617">
        <v>345</v>
      </c>
      <c r="B2617">
        <v>345102</v>
      </c>
      <c r="C2617">
        <v>6445</v>
      </c>
      <c r="D2617" t="str">
        <f>VLOOKUP(C2617,'Schedule 3'!A:M,13,FALSE)</f>
        <v>Operational/Non-Service Expenses</v>
      </c>
      <c r="E2617">
        <v>1.96</v>
      </c>
      <c r="F2617" s="1">
        <v>43069</v>
      </c>
      <c r="G2617" t="s">
        <v>462</v>
      </c>
      <c r="H2617" t="s">
        <v>463</v>
      </c>
      <c r="I2617" t="s">
        <v>464</v>
      </c>
      <c r="J2617">
        <v>108608</v>
      </c>
      <c r="K2617">
        <v>59948</v>
      </c>
      <c r="L2617">
        <v>288195</v>
      </c>
      <c r="Q2617" t="s">
        <v>465</v>
      </c>
      <c r="U2617">
        <v>11</v>
      </c>
      <c r="V2617">
        <v>17</v>
      </c>
      <c r="Y2617" t="s">
        <v>65</v>
      </c>
      <c r="Z2617">
        <v>345</v>
      </c>
      <c r="AA2617" t="s">
        <v>279</v>
      </c>
      <c r="AB2617" t="s">
        <v>21</v>
      </c>
      <c r="AC2617">
        <v>4</v>
      </c>
    </row>
    <row r="2618" spans="1:29" x14ac:dyDescent="0.25">
      <c r="A2618">
        <v>345</v>
      </c>
      <c r="B2618">
        <v>345101</v>
      </c>
      <c r="C2618">
        <v>6455</v>
      </c>
      <c r="D2618" t="str">
        <f>VLOOKUP(C2618,'Schedule 3'!A:M,13,FALSE)</f>
        <v>Operational/Non-Service Expenses</v>
      </c>
      <c r="E2618">
        <v>5.54</v>
      </c>
      <c r="F2618" s="1">
        <v>43069</v>
      </c>
      <c r="G2618" t="s">
        <v>462</v>
      </c>
      <c r="H2618" t="s">
        <v>466</v>
      </c>
      <c r="I2618" t="s">
        <v>464</v>
      </c>
      <c r="J2618">
        <v>95164</v>
      </c>
      <c r="K2618">
        <v>59948</v>
      </c>
      <c r="L2618">
        <v>288195</v>
      </c>
      <c r="Q2618" t="s">
        <v>465</v>
      </c>
      <c r="U2618">
        <v>11</v>
      </c>
      <c r="V2618">
        <v>17</v>
      </c>
      <c r="Y2618" t="s">
        <v>65</v>
      </c>
      <c r="Z2618">
        <v>345</v>
      </c>
      <c r="AA2618" t="s">
        <v>279</v>
      </c>
      <c r="AB2618" t="s">
        <v>21</v>
      </c>
      <c r="AC2618">
        <v>6</v>
      </c>
    </row>
    <row r="2619" spans="1:29" x14ac:dyDescent="0.25">
      <c r="A2619">
        <v>345</v>
      </c>
      <c r="B2619">
        <v>345102</v>
      </c>
      <c r="C2619">
        <v>6455</v>
      </c>
      <c r="D2619" t="str">
        <f>VLOOKUP(C2619,'Schedule 3'!A:M,13,FALSE)</f>
        <v>Operational/Non-Service Expenses</v>
      </c>
      <c r="E2619">
        <v>35.46</v>
      </c>
      <c r="F2619" s="1">
        <v>43069</v>
      </c>
      <c r="G2619" t="s">
        <v>462</v>
      </c>
      <c r="H2619" t="s">
        <v>466</v>
      </c>
      <c r="I2619" t="s">
        <v>464</v>
      </c>
      <c r="J2619">
        <v>95165</v>
      </c>
      <c r="K2619">
        <v>59948</v>
      </c>
      <c r="L2619">
        <v>288195</v>
      </c>
      <c r="Q2619" t="s">
        <v>465</v>
      </c>
      <c r="U2619">
        <v>11</v>
      </c>
      <c r="V2619">
        <v>17</v>
      </c>
      <c r="Y2619" t="s">
        <v>65</v>
      </c>
      <c r="Z2619">
        <v>345</v>
      </c>
      <c r="AA2619" t="s">
        <v>279</v>
      </c>
      <c r="AB2619" t="s">
        <v>21</v>
      </c>
      <c r="AC2619">
        <v>8</v>
      </c>
    </row>
    <row r="2620" spans="1:29" x14ac:dyDescent="0.25">
      <c r="A2620">
        <v>345</v>
      </c>
      <c r="B2620">
        <v>345101</v>
      </c>
      <c r="C2620">
        <v>6455</v>
      </c>
      <c r="D2620" t="str">
        <f>VLOOKUP(C2620,'Schedule 3'!A:M,13,FALSE)</f>
        <v>Operational/Non-Service Expenses</v>
      </c>
      <c r="E2620">
        <v>1.67</v>
      </c>
      <c r="F2620" s="1">
        <v>43069</v>
      </c>
      <c r="G2620" t="s">
        <v>462</v>
      </c>
      <c r="H2620" t="s">
        <v>463</v>
      </c>
      <c r="I2620" t="s">
        <v>464</v>
      </c>
      <c r="J2620">
        <v>108589</v>
      </c>
      <c r="K2620">
        <v>59948</v>
      </c>
      <c r="L2620">
        <v>288195</v>
      </c>
      <c r="Q2620" t="s">
        <v>465</v>
      </c>
      <c r="U2620">
        <v>11</v>
      </c>
      <c r="V2620">
        <v>17</v>
      </c>
      <c r="Y2620" t="s">
        <v>65</v>
      </c>
      <c r="Z2620">
        <v>345</v>
      </c>
      <c r="AA2620" t="s">
        <v>279</v>
      </c>
      <c r="AB2620" t="s">
        <v>21</v>
      </c>
      <c r="AC2620">
        <v>10</v>
      </c>
    </row>
    <row r="2621" spans="1:29" x14ac:dyDescent="0.25">
      <c r="A2621">
        <v>345</v>
      </c>
      <c r="B2621">
        <v>345101</v>
      </c>
      <c r="C2621">
        <v>6455</v>
      </c>
      <c r="D2621" t="str">
        <f>VLOOKUP(C2621,'Schedule 3'!A:M,13,FALSE)</f>
        <v>Operational/Non-Service Expenses</v>
      </c>
      <c r="E2621">
        <v>49.38</v>
      </c>
      <c r="F2621" s="1">
        <v>43069</v>
      </c>
      <c r="G2621" t="s">
        <v>462</v>
      </c>
      <c r="H2621" t="s">
        <v>463</v>
      </c>
      <c r="I2621" t="s">
        <v>464</v>
      </c>
      <c r="J2621">
        <v>108590</v>
      </c>
      <c r="K2621">
        <v>59948</v>
      </c>
      <c r="L2621">
        <v>288195</v>
      </c>
      <c r="Q2621" t="s">
        <v>465</v>
      </c>
      <c r="U2621">
        <v>11</v>
      </c>
      <c r="V2621">
        <v>17</v>
      </c>
      <c r="Y2621" t="s">
        <v>65</v>
      </c>
      <c r="Z2621">
        <v>345</v>
      </c>
      <c r="AA2621" t="s">
        <v>279</v>
      </c>
      <c r="AB2621" t="s">
        <v>21</v>
      </c>
      <c r="AC2621">
        <v>12</v>
      </c>
    </row>
    <row r="2622" spans="1:29" x14ac:dyDescent="0.25">
      <c r="A2622">
        <v>345</v>
      </c>
      <c r="B2622">
        <v>345102</v>
      </c>
      <c r="C2622">
        <v>6455</v>
      </c>
      <c r="D2622" t="str">
        <f>VLOOKUP(C2622,'Schedule 3'!A:M,13,FALSE)</f>
        <v>Operational/Non-Service Expenses</v>
      </c>
      <c r="E2622">
        <v>93.92</v>
      </c>
      <c r="F2622" s="1">
        <v>43069</v>
      </c>
      <c r="G2622" t="s">
        <v>462</v>
      </c>
      <c r="H2622" t="s">
        <v>463</v>
      </c>
      <c r="I2622" t="s">
        <v>464</v>
      </c>
      <c r="J2622">
        <v>108610</v>
      </c>
      <c r="K2622">
        <v>59948</v>
      </c>
      <c r="L2622">
        <v>288195</v>
      </c>
      <c r="Q2622" t="s">
        <v>465</v>
      </c>
      <c r="U2622">
        <v>11</v>
      </c>
      <c r="V2622">
        <v>17</v>
      </c>
      <c r="Y2622" t="s">
        <v>65</v>
      </c>
      <c r="Z2622">
        <v>345</v>
      </c>
      <c r="AA2622" t="s">
        <v>279</v>
      </c>
      <c r="AB2622" t="s">
        <v>21</v>
      </c>
      <c r="AC2622">
        <v>14</v>
      </c>
    </row>
    <row r="2623" spans="1:29" x14ac:dyDescent="0.25">
      <c r="A2623">
        <v>345</v>
      </c>
      <c r="B2623">
        <v>345101</v>
      </c>
      <c r="C2623">
        <v>6455</v>
      </c>
      <c r="D2623" t="str">
        <f>VLOOKUP(C2623,'Schedule 3'!A:M,13,FALSE)</f>
        <v>Operational/Non-Service Expenses</v>
      </c>
      <c r="E2623">
        <v>0.32</v>
      </c>
      <c r="F2623" s="1">
        <v>43069</v>
      </c>
      <c r="G2623" t="s">
        <v>462</v>
      </c>
      <c r="H2623" t="s">
        <v>467</v>
      </c>
      <c r="I2623" t="s">
        <v>464</v>
      </c>
      <c r="J2623">
        <v>163083</v>
      </c>
      <c r="K2623">
        <v>59948</v>
      </c>
      <c r="L2623">
        <v>288195</v>
      </c>
      <c r="Q2623" t="s">
        <v>465</v>
      </c>
      <c r="U2623">
        <v>11</v>
      </c>
      <c r="V2623">
        <v>17</v>
      </c>
      <c r="Y2623" t="s">
        <v>65</v>
      </c>
      <c r="Z2623">
        <v>345</v>
      </c>
      <c r="AA2623" t="s">
        <v>279</v>
      </c>
      <c r="AB2623" t="s">
        <v>21</v>
      </c>
      <c r="AC2623">
        <v>16</v>
      </c>
    </row>
    <row r="2624" spans="1:29" x14ac:dyDescent="0.25">
      <c r="A2624">
        <v>345</v>
      </c>
      <c r="B2624">
        <v>345101</v>
      </c>
      <c r="C2624">
        <v>6455</v>
      </c>
      <c r="D2624" t="str">
        <f>VLOOKUP(C2624,'Schedule 3'!A:M,13,FALSE)</f>
        <v>Operational/Non-Service Expenses</v>
      </c>
      <c r="E2624">
        <v>0.44</v>
      </c>
      <c r="F2624" s="1">
        <v>43069</v>
      </c>
      <c r="G2624" t="s">
        <v>462</v>
      </c>
      <c r="H2624" t="s">
        <v>468</v>
      </c>
      <c r="I2624" t="s">
        <v>464</v>
      </c>
      <c r="J2624">
        <v>163084</v>
      </c>
      <c r="K2624">
        <v>59948</v>
      </c>
      <c r="L2624">
        <v>288195</v>
      </c>
      <c r="Q2624" t="s">
        <v>465</v>
      </c>
      <c r="U2624">
        <v>11</v>
      </c>
      <c r="V2624">
        <v>17</v>
      </c>
      <c r="Y2624" t="s">
        <v>65</v>
      </c>
      <c r="Z2624">
        <v>345</v>
      </c>
      <c r="AA2624" t="s">
        <v>279</v>
      </c>
      <c r="AB2624" t="s">
        <v>21</v>
      </c>
      <c r="AC2624">
        <v>18</v>
      </c>
    </row>
    <row r="2625" spans="1:29" x14ac:dyDescent="0.25">
      <c r="A2625">
        <v>345</v>
      </c>
      <c r="B2625">
        <v>345101</v>
      </c>
      <c r="C2625">
        <v>6455</v>
      </c>
      <c r="D2625" t="str">
        <f>VLOOKUP(C2625,'Schedule 3'!A:M,13,FALSE)</f>
        <v>Operational/Non-Service Expenses</v>
      </c>
      <c r="E2625">
        <v>0.6</v>
      </c>
      <c r="F2625" s="1">
        <v>43069</v>
      </c>
      <c r="G2625" t="s">
        <v>462</v>
      </c>
      <c r="H2625" t="s">
        <v>469</v>
      </c>
      <c r="I2625" t="s">
        <v>464</v>
      </c>
      <c r="J2625">
        <v>163085</v>
      </c>
      <c r="K2625">
        <v>59948</v>
      </c>
      <c r="L2625">
        <v>288195</v>
      </c>
      <c r="Q2625" t="s">
        <v>465</v>
      </c>
      <c r="U2625">
        <v>11</v>
      </c>
      <c r="V2625">
        <v>17</v>
      </c>
      <c r="Y2625" t="s">
        <v>65</v>
      </c>
      <c r="Z2625">
        <v>345</v>
      </c>
      <c r="AA2625" t="s">
        <v>279</v>
      </c>
      <c r="AB2625" t="s">
        <v>21</v>
      </c>
      <c r="AC2625">
        <v>20</v>
      </c>
    </row>
    <row r="2626" spans="1:29" x14ac:dyDescent="0.25">
      <c r="A2626">
        <v>345</v>
      </c>
      <c r="B2626">
        <v>345101</v>
      </c>
      <c r="C2626">
        <v>6455</v>
      </c>
      <c r="D2626" t="str">
        <f>VLOOKUP(C2626,'Schedule 3'!A:M,13,FALSE)</f>
        <v>Operational/Non-Service Expenses</v>
      </c>
      <c r="E2626">
        <v>0.61</v>
      </c>
      <c r="F2626" s="1">
        <v>43069</v>
      </c>
      <c r="G2626" t="s">
        <v>462</v>
      </c>
      <c r="H2626" t="s">
        <v>467</v>
      </c>
      <c r="I2626" t="s">
        <v>464</v>
      </c>
      <c r="J2626">
        <v>163086</v>
      </c>
      <c r="K2626">
        <v>59948</v>
      </c>
      <c r="L2626">
        <v>288195</v>
      </c>
      <c r="Q2626" t="s">
        <v>465</v>
      </c>
      <c r="U2626">
        <v>11</v>
      </c>
      <c r="V2626">
        <v>17</v>
      </c>
      <c r="Y2626" t="s">
        <v>65</v>
      </c>
      <c r="Z2626">
        <v>345</v>
      </c>
      <c r="AA2626" t="s">
        <v>279</v>
      </c>
      <c r="AB2626" t="s">
        <v>21</v>
      </c>
      <c r="AC2626">
        <v>22</v>
      </c>
    </row>
    <row r="2627" spans="1:29" x14ac:dyDescent="0.25">
      <c r="A2627">
        <v>345</v>
      </c>
      <c r="B2627">
        <v>345102</v>
      </c>
      <c r="C2627">
        <v>6455</v>
      </c>
      <c r="D2627" t="str">
        <f>VLOOKUP(C2627,'Schedule 3'!A:M,13,FALSE)</f>
        <v>Operational/Non-Service Expenses</v>
      </c>
      <c r="E2627">
        <v>-0.91</v>
      </c>
      <c r="F2627" s="1">
        <v>43069</v>
      </c>
      <c r="G2627" t="s">
        <v>462</v>
      </c>
      <c r="H2627" t="s">
        <v>470</v>
      </c>
      <c r="I2627" t="s">
        <v>464</v>
      </c>
      <c r="J2627">
        <v>163119</v>
      </c>
      <c r="K2627">
        <v>59948</v>
      </c>
      <c r="L2627">
        <v>288195</v>
      </c>
      <c r="Q2627" t="s">
        <v>465</v>
      </c>
      <c r="U2627">
        <v>11</v>
      </c>
      <c r="V2627">
        <v>17</v>
      </c>
      <c r="Y2627" t="s">
        <v>65</v>
      </c>
      <c r="Z2627">
        <v>345</v>
      </c>
      <c r="AA2627" t="s">
        <v>279</v>
      </c>
      <c r="AB2627" t="s">
        <v>21</v>
      </c>
      <c r="AC2627">
        <v>24</v>
      </c>
    </row>
    <row r="2628" spans="1:29" x14ac:dyDescent="0.25">
      <c r="A2628">
        <v>345</v>
      </c>
      <c r="B2628">
        <v>345102</v>
      </c>
      <c r="C2628">
        <v>6455</v>
      </c>
      <c r="D2628" t="str">
        <f>VLOOKUP(C2628,'Schedule 3'!A:M,13,FALSE)</f>
        <v>Operational/Non-Service Expenses</v>
      </c>
      <c r="E2628">
        <v>0.14000000000000001</v>
      </c>
      <c r="F2628" s="1">
        <v>43069</v>
      </c>
      <c r="G2628" t="s">
        <v>462</v>
      </c>
      <c r="H2628" t="s">
        <v>471</v>
      </c>
      <c r="I2628" t="s">
        <v>464</v>
      </c>
      <c r="J2628">
        <v>163120</v>
      </c>
      <c r="K2628">
        <v>59948</v>
      </c>
      <c r="L2628">
        <v>288195</v>
      </c>
      <c r="Q2628" t="s">
        <v>465</v>
      </c>
      <c r="U2628">
        <v>11</v>
      </c>
      <c r="V2628">
        <v>17</v>
      </c>
      <c r="Y2628" t="s">
        <v>65</v>
      </c>
      <c r="Z2628">
        <v>345</v>
      </c>
      <c r="AA2628" t="s">
        <v>279</v>
      </c>
      <c r="AB2628" t="s">
        <v>21</v>
      </c>
      <c r="AC2628">
        <v>26</v>
      </c>
    </row>
    <row r="2629" spans="1:29" x14ac:dyDescent="0.25">
      <c r="A2629">
        <v>345</v>
      </c>
      <c r="B2629">
        <v>345102</v>
      </c>
      <c r="C2629">
        <v>6455</v>
      </c>
      <c r="D2629" t="str">
        <f>VLOOKUP(C2629,'Schedule 3'!A:M,13,FALSE)</f>
        <v>Operational/Non-Service Expenses</v>
      </c>
      <c r="E2629">
        <v>0.91</v>
      </c>
      <c r="F2629" s="1">
        <v>43069</v>
      </c>
      <c r="G2629" t="s">
        <v>462</v>
      </c>
      <c r="H2629" t="s">
        <v>472</v>
      </c>
      <c r="I2629" t="s">
        <v>464</v>
      </c>
      <c r="J2629">
        <v>163121</v>
      </c>
      <c r="K2629">
        <v>59948</v>
      </c>
      <c r="L2629">
        <v>288195</v>
      </c>
      <c r="Q2629" t="s">
        <v>465</v>
      </c>
      <c r="U2629">
        <v>11</v>
      </c>
      <c r="V2629">
        <v>17</v>
      </c>
      <c r="Y2629" t="s">
        <v>65</v>
      </c>
      <c r="Z2629">
        <v>345</v>
      </c>
      <c r="AA2629" t="s">
        <v>279</v>
      </c>
      <c r="AB2629" t="s">
        <v>21</v>
      </c>
      <c r="AC2629">
        <v>28</v>
      </c>
    </row>
    <row r="2630" spans="1:29" x14ac:dyDescent="0.25">
      <c r="A2630">
        <v>345</v>
      </c>
      <c r="B2630">
        <v>345102</v>
      </c>
      <c r="C2630">
        <v>6455</v>
      </c>
      <c r="D2630" t="str">
        <f>VLOOKUP(C2630,'Schedule 3'!A:M,13,FALSE)</f>
        <v>Operational/Non-Service Expenses</v>
      </c>
      <c r="E2630">
        <v>0.91</v>
      </c>
      <c r="F2630" s="1">
        <v>43069</v>
      </c>
      <c r="G2630" t="s">
        <v>462</v>
      </c>
      <c r="H2630" t="s">
        <v>473</v>
      </c>
      <c r="I2630" t="s">
        <v>464</v>
      </c>
      <c r="J2630">
        <v>163122</v>
      </c>
      <c r="K2630">
        <v>59948</v>
      </c>
      <c r="L2630">
        <v>288195</v>
      </c>
      <c r="Q2630" t="s">
        <v>465</v>
      </c>
      <c r="U2630">
        <v>11</v>
      </c>
      <c r="V2630">
        <v>17</v>
      </c>
      <c r="Y2630" t="s">
        <v>65</v>
      </c>
      <c r="Z2630">
        <v>345</v>
      </c>
      <c r="AA2630" t="s">
        <v>279</v>
      </c>
      <c r="AB2630" t="s">
        <v>21</v>
      </c>
      <c r="AC2630">
        <v>30</v>
      </c>
    </row>
    <row r="2631" spans="1:29" x14ac:dyDescent="0.25">
      <c r="A2631">
        <v>345</v>
      </c>
      <c r="B2631">
        <v>345102</v>
      </c>
      <c r="C2631">
        <v>6455</v>
      </c>
      <c r="D2631" t="str">
        <f>VLOOKUP(C2631,'Schedule 3'!A:M,13,FALSE)</f>
        <v>Operational/Non-Service Expenses</v>
      </c>
      <c r="E2631">
        <v>1.24</v>
      </c>
      <c r="F2631" s="1">
        <v>43069</v>
      </c>
      <c r="G2631" t="s">
        <v>462</v>
      </c>
      <c r="H2631" t="s">
        <v>471</v>
      </c>
      <c r="I2631" t="s">
        <v>464</v>
      </c>
      <c r="J2631">
        <v>163123</v>
      </c>
      <c r="K2631">
        <v>59948</v>
      </c>
      <c r="L2631">
        <v>288195</v>
      </c>
      <c r="Q2631" t="s">
        <v>465</v>
      </c>
      <c r="U2631">
        <v>11</v>
      </c>
      <c r="V2631">
        <v>17</v>
      </c>
      <c r="Y2631" t="s">
        <v>65</v>
      </c>
      <c r="Z2631">
        <v>345</v>
      </c>
      <c r="AA2631" t="s">
        <v>279</v>
      </c>
      <c r="AB2631" t="s">
        <v>21</v>
      </c>
      <c r="AC2631">
        <v>32</v>
      </c>
    </row>
    <row r="2632" spans="1:29" x14ac:dyDescent="0.25">
      <c r="A2632">
        <v>345</v>
      </c>
      <c r="B2632">
        <v>345102</v>
      </c>
      <c r="C2632">
        <v>6455</v>
      </c>
      <c r="D2632" t="str">
        <f>VLOOKUP(C2632,'Schedule 3'!A:M,13,FALSE)</f>
        <v>Operational/Non-Service Expenses</v>
      </c>
      <c r="E2632">
        <v>1.71</v>
      </c>
      <c r="F2632" s="1">
        <v>43069</v>
      </c>
      <c r="G2632" t="s">
        <v>462</v>
      </c>
      <c r="H2632" t="s">
        <v>474</v>
      </c>
      <c r="I2632" t="s">
        <v>464</v>
      </c>
      <c r="J2632">
        <v>163124</v>
      </c>
      <c r="K2632">
        <v>59948</v>
      </c>
      <c r="L2632">
        <v>288195</v>
      </c>
      <c r="Q2632" t="s">
        <v>465</v>
      </c>
      <c r="U2632">
        <v>11</v>
      </c>
      <c r="V2632">
        <v>17</v>
      </c>
      <c r="Y2632" t="s">
        <v>65</v>
      </c>
      <c r="Z2632">
        <v>345</v>
      </c>
      <c r="AA2632" t="s">
        <v>279</v>
      </c>
      <c r="AB2632" t="s">
        <v>21</v>
      </c>
      <c r="AC2632">
        <v>34</v>
      </c>
    </row>
    <row r="2633" spans="1:29" x14ac:dyDescent="0.25">
      <c r="A2633">
        <v>345</v>
      </c>
      <c r="B2633">
        <v>345102</v>
      </c>
      <c r="C2633">
        <v>6455</v>
      </c>
      <c r="D2633" t="str">
        <f>VLOOKUP(C2633,'Schedule 3'!A:M,13,FALSE)</f>
        <v>Operational/Non-Service Expenses</v>
      </c>
      <c r="E2633">
        <v>2.14</v>
      </c>
      <c r="F2633" s="1">
        <v>43069</v>
      </c>
      <c r="G2633" t="s">
        <v>462</v>
      </c>
      <c r="H2633" t="s">
        <v>474</v>
      </c>
      <c r="I2633" t="s">
        <v>464</v>
      </c>
      <c r="J2633">
        <v>163125</v>
      </c>
      <c r="K2633">
        <v>59948</v>
      </c>
      <c r="L2633">
        <v>288195</v>
      </c>
      <c r="Q2633" t="s">
        <v>465</v>
      </c>
      <c r="U2633">
        <v>11</v>
      </c>
      <c r="V2633">
        <v>17</v>
      </c>
      <c r="Y2633" t="s">
        <v>65</v>
      </c>
      <c r="Z2633">
        <v>345</v>
      </c>
      <c r="AA2633" t="s">
        <v>279</v>
      </c>
      <c r="AB2633" t="s">
        <v>21</v>
      </c>
      <c r="AC2633">
        <v>36</v>
      </c>
    </row>
    <row r="2634" spans="1:29" x14ac:dyDescent="0.25">
      <c r="A2634">
        <v>345</v>
      </c>
      <c r="B2634">
        <v>345102</v>
      </c>
      <c r="C2634">
        <v>6455</v>
      </c>
      <c r="D2634" t="str">
        <f>VLOOKUP(C2634,'Schedule 3'!A:M,13,FALSE)</f>
        <v>Operational/Non-Service Expenses</v>
      </c>
      <c r="E2634">
        <v>3.34</v>
      </c>
      <c r="F2634" s="1">
        <v>43069</v>
      </c>
      <c r="G2634" t="s">
        <v>462</v>
      </c>
      <c r="H2634" t="s">
        <v>474</v>
      </c>
      <c r="I2634" t="s">
        <v>464</v>
      </c>
      <c r="J2634">
        <v>163126</v>
      </c>
      <c r="K2634">
        <v>59948</v>
      </c>
      <c r="L2634">
        <v>288195</v>
      </c>
      <c r="Q2634" t="s">
        <v>465</v>
      </c>
      <c r="U2634">
        <v>11</v>
      </c>
      <c r="V2634">
        <v>17</v>
      </c>
      <c r="Y2634" t="s">
        <v>65</v>
      </c>
      <c r="Z2634">
        <v>345</v>
      </c>
      <c r="AA2634" t="s">
        <v>279</v>
      </c>
      <c r="AB2634" t="s">
        <v>21</v>
      </c>
      <c r="AC2634">
        <v>38</v>
      </c>
    </row>
    <row r="2635" spans="1:29" x14ac:dyDescent="0.25">
      <c r="A2635">
        <v>345</v>
      </c>
      <c r="B2635">
        <v>345102</v>
      </c>
      <c r="C2635">
        <v>6455</v>
      </c>
      <c r="D2635" t="str">
        <f>VLOOKUP(C2635,'Schedule 3'!A:M,13,FALSE)</f>
        <v>Operational/Non-Service Expenses</v>
      </c>
      <c r="E2635">
        <v>3.48</v>
      </c>
      <c r="F2635" s="1">
        <v>43069</v>
      </c>
      <c r="G2635" t="s">
        <v>462</v>
      </c>
      <c r="H2635" t="s">
        <v>468</v>
      </c>
      <c r="I2635" t="s">
        <v>464</v>
      </c>
      <c r="J2635">
        <v>163127</v>
      </c>
      <c r="K2635">
        <v>59948</v>
      </c>
      <c r="L2635">
        <v>288195</v>
      </c>
      <c r="Q2635" t="s">
        <v>465</v>
      </c>
      <c r="U2635">
        <v>11</v>
      </c>
      <c r="V2635">
        <v>17</v>
      </c>
      <c r="Y2635" t="s">
        <v>65</v>
      </c>
      <c r="Z2635">
        <v>345</v>
      </c>
      <c r="AA2635" t="s">
        <v>279</v>
      </c>
      <c r="AB2635" t="s">
        <v>21</v>
      </c>
      <c r="AC2635">
        <v>40</v>
      </c>
    </row>
    <row r="2636" spans="1:29" x14ac:dyDescent="0.25">
      <c r="A2636">
        <v>345</v>
      </c>
      <c r="B2636">
        <v>345102</v>
      </c>
      <c r="C2636">
        <v>6455</v>
      </c>
      <c r="D2636" t="str">
        <f>VLOOKUP(C2636,'Schedule 3'!A:M,13,FALSE)</f>
        <v>Operational/Non-Service Expenses</v>
      </c>
      <c r="E2636">
        <v>4.33</v>
      </c>
      <c r="F2636" s="1">
        <v>43069</v>
      </c>
      <c r="G2636" t="s">
        <v>462</v>
      </c>
      <c r="H2636" t="s">
        <v>474</v>
      </c>
      <c r="I2636" t="s">
        <v>464</v>
      </c>
      <c r="J2636">
        <v>163128</v>
      </c>
      <c r="K2636">
        <v>59948</v>
      </c>
      <c r="L2636">
        <v>288195</v>
      </c>
      <c r="Q2636" t="s">
        <v>465</v>
      </c>
      <c r="U2636">
        <v>11</v>
      </c>
      <c r="V2636">
        <v>17</v>
      </c>
      <c r="Y2636" t="s">
        <v>65</v>
      </c>
      <c r="Z2636">
        <v>345</v>
      </c>
      <c r="AA2636" t="s">
        <v>279</v>
      </c>
      <c r="AB2636" t="s">
        <v>21</v>
      </c>
      <c r="AC2636">
        <v>42</v>
      </c>
    </row>
    <row r="2637" spans="1:29" x14ac:dyDescent="0.25">
      <c r="A2637">
        <v>345</v>
      </c>
      <c r="B2637">
        <v>345102</v>
      </c>
      <c r="C2637">
        <v>6455</v>
      </c>
      <c r="D2637" t="str">
        <f>VLOOKUP(C2637,'Schedule 3'!A:M,13,FALSE)</f>
        <v>Operational/Non-Service Expenses</v>
      </c>
      <c r="E2637">
        <v>5.25</v>
      </c>
      <c r="F2637" s="1">
        <v>43069</v>
      </c>
      <c r="G2637" t="s">
        <v>462</v>
      </c>
      <c r="H2637" t="s">
        <v>475</v>
      </c>
      <c r="I2637" t="s">
        <v>464</v>
      </c>
      <c r="J2637">
        <v>163129</v>
      </c>
      <c r="K2637">
        <v>59948</v>
      </c>
      <c r="L2637">
        <v>288195</v>
      </c>
      <c r="Q2637" t="s">
        <v>465</v>
      </c>
      <c r="U2637">
        <v>11</v>
      </c>
      <c r="V2637">
        <v>17</v>
      </c>
      <c r="Y2637" t="s">
        <v>65</v>
      </c>
      <c r="Z2637">
        <v>345</v>
      </c>
      <c r="AA2637" t="s">
        <v>279</v>
      </c>
      <c r="AB2637" t="s">
        <v>21</v>
      </c>
      <c r="AC2637">
        <v>44</v>
      </c>
    </row>
    <row r="2638" spans="1:29" x14ac:dyDescent="0.25">
      <c r="A2638">
        <v>345</v>
      </c>
      <c r="B2638">
        <v>345100</v>
      </c>
      <c r="C2638">
        <v>6460</v>
      </c>
      <c r="D2638" t="str">
        <f>VLOOKUP(C2638,'Schedule 3'!A:M,13,FALSE)</f>
        <v>Operational/Non-Service Expenses</v>
      </c>
      <c r="E2638">
        <v>0.25</v>
      </c>
      <c r="F2638" s="1">
        <v>43069</v>
      </c>
      <c r="G2638" t="s">
        <v>462</v>
      </c>
      <c r="H2638" t="s">
        <v>476</v>
      </c>
      <c r="I2638" t="s">
        <v>464</v>
      </c>
      <c r="J2638">
        <v>92260</v>
      </c>
      <c r="K2638">
        <v>59948</v>
      </c>
      <c r="L2638">
        <v>288195</v>
      </c>
      <c r="Q2638" t="s">
        <v>465</v>
      </c>
      <c r="U2638">
        <v>11</v>
      </c>
      <c r="V2638">
        <v>17</v>
      </c>
      <c r="Y2638" t="s">
        <v>65</v>
      </c>
      <c r="Z2638">
        <v>345</v>
      </c>
      <c r="AA2638" t="s">
        <v>279</v>
      </c>
      <c r="AB2638" t="s">
        <v>21</v>
      </c>
      <c r="AC2638">
        <v>46</v>
      </c>
    </row>
    <row r="2639" spans="1:29" x14ac:dyDescent="0.25">
      <c r="A2639">
        <v>345</v>
      </c>
      <c r="B2639">
        <v>345101</v>
      </c>
      <c r="C2639">
        <v>6460</v>
      </c>
      <c r="D2639" t="str">
        <f>VLOOKUP(C2639,'Schedule 3'!A:M,13,FALSE)</f>
        <v>Operational/Non-Service Expenses</v>
      </c>
      <c r="E2639">
        <v>7.67</v>
      </c>
      <c r="F2639" s="1">
        <v>43069</v>
      </c>
      <c r="G2639" t="s">
        <v>462</v>
      </c>
      <c r="H2639" t="s">
        <v>476</v>
      </c>
      <c r="I2639" t="s">
        <v>464</v>
      </c>
      <c r="J2639">
        <v>92261</v>
      </c>
      <c r="K2639">
        <v>59948</v>
      </c>
      <c r="L2639">
        <v>288195</v>
      </c>
      <c r="Q2639" t="s">
        <v>465</v>
      </c>
      <c r="U2639">
        <v>11</v>
      </c>
      <c r="V2639">
        <v>17</v>
      </c>
      <c r="Y2639" t="s">
        <v>65</v>
      </c>
      <c r="Z2639">
        <v>345</v>
      </c>
      <c r="AA2639" t="s">
        <v>279</v>
      </c>
      <c r="AB2639" t="s">
        <v>21</v>
      </c>
      <c r="AC2639">
        <v>48</v>
      </c>
    </row>
    <row r="2640" spans="1:29" x14ac:dyDescent="0.25">
      <c r="A2640">
        <v>345</v>
      </c>
      <c r="B2640">
        <v>345102</v>
      </c>
      <c r="C2640">
        <v>6460</v>
      </c>
      <c r="D2640" t="str">
        <f>VLOOKUP(C2640,'Schedule 3'!A:M,13,FALSE)</f>
        <v>Operational/Non-Service Expenses</v>
      </c>
      <c r="E2640">
        <v>77.97</v>
      </c>
      <c r="F2640" s="1">
        <v>43069</v>
      </c>
      <c r="G2640" t="s">
        <v>462</v>
      </c>
      <c r="H2640" t="s">
        <v>476</v>
      </c>
      <c r="I2640" t="s">
        <v>464</v>
      </c>
      <c r="J2640">
        <v>92262</v>
      </c>
      <c r="K2640">
        <v>59948</v>
      </c>
      <c r="L2640">
        <v>288195</v>
      </c>
      <c r="Q2640" t="s">
        <v>465</v>
      </c>
      <c r="U2640">
        <v>11</v>
      </c>
      <c r="V2640">
        <v>17</v>
      </c>
      <c r="Y2640" t="s">
        <v>65</v>
      </c>
      <c r="Z2640">
        <v>345</v>
      </c>
      <c r="AA2640" t="s">
        <v>279</v>
      </c>
      <c r="AB2640" t="s">
        <v>21</v>
      </c>
      <c r="AC2640">
        <v>50</v>
      </c>
    </row>
    <row r="2641" spans="1:29" x14ac:dyDescent="0.25">
      <c r="A2641">
        <v>345</v>
      </c>
      <c r="B2641">
        <v>345101</v>
      </c>
      <c r="C2641">
        <v>6460</v>
      </c>
      <c r="D2641" t="str">
        <f>VLOOKUP(C2641,'Schedule 3'!A:M,13,FALSE)</f>
        <v>Operational/Non-Service Expenses</v>
      </c>
      <c r="E2641">
        <v>2.84</v>
      </c>
      <c r="F2641" s="1">
        <v>43069</v>
      </c>
      <c r="G2641" t="s">
        <v>462</v>
      </c>
      <c r="H2641" t="s">
        <v>463</v>
      </c>
      <c r="I2641" t="s">
        <v>464</v>
      </c>
      <c r="J2641">
        <v>108576</v>
      </c>
      <c r="K2641">
        <v>59948</v>
      </c>
      <c r="L2641">
        <v>288195</v>
      </c>
      <c r="Q2641" t="s">
        <v>465</v>
      </c>
      <c r="U2641">
        <v>11</v>
      </c>
      <c r="V2641">
        <v>17</v>
      </c>
      <c r="Y2641" t="s">
        <v>65</v>
      </c>
      <c r="Z2641">
        <v>345</v>
      </c>
      <c r="AA2641" t="s">
        <v>279</v>
      </c>
      <c r="AB2641" t="s">
        <v>21</v>
      </c>
      <c r="AC2641">
        <v>52</v>
      </c>
    </row>
    <row r="2642" spans="1:29" x14ac:dyDescent="0.25">
      <c r="A2642">
        <v>345</v>
      </c>
      <c r="B2642">
        <v>345101</v>
      </c>
      <c r="C2642">
        <v>6460</v>
      </c>
      <c r="D2642" t="str">
        <f>VLOOKUP(C2642,'Schedule 3'!A:M,13,FALSE)</f>
        <v>Operational/Non-Service Expenses</v>
      </c>
      <c r="E2642">
        <v>43.22</v>
      </c>
      <c r="F2642" s="1">
        <v>43069</v>
      </c>
      <c r="G2642" t="s">
        <v>462</v>
      </c>
      <c r="H2642" t="s">
        <v>463</v>
      </c>
      <c r="I2642" t="s">
        <v>464</v>
      </c>
      <c r="J2642">
        <v>108591</v>
      </c>
      <c r="K2642">
        <v>59948</v>
      </c>
      <c r="L2642">
        <v>288195</v>
      </c>
      <c r="Q2642" t="s">
        <v>465</v>
      </c>
      <c r="U2642">
        <v>11</v>
      </c>
      <c r="V2642">
        <v>17</v>
      </c>
      <c r="Y2642" t="s">
        <v>65</v>
      </c>
      <c r="Z2642">
        <v>345</v>
      </c>
      <c r="AA2642" t="s">
        <v>279</v>
      </c>
      <c r="AB2642" t="s">
        <v>21</v>
      </c>
      <c r="AC2642">
        <v>54</v>
      </c>
    </row>
    <row r="2643" spans="1:29" x14ac:dyDescent="0.25">
      <c r="A2643">
        <v>345</v>
      </c>
      <c r="B2643">
        <v>345102</v>
      </c>
      <c r="C2643">
        <v>6460</v>
      </c>
      <c r="D2643" t="str">
        <f>VLOOKUP(C2643,'Schedule 3'!A:M,13,FALSE)</f>
        <v>Operational/Non-Service Expenses</v>
      </c>
      <c r="E2643">
        <v>524.49</v>
      </c>
      <c r="F2643" s="1">
        <v>43069</v>
      </c>
      <c r="G2643" t="s">
        <v>462</v>
      </c>
      <c r="H2643" t="s">
        <v>463</v>
      </c>
      <c r="I2643" t="s">
        <v>464</v>
      </c>
      <c r="J2643">
        <v>108611</v>
      </c>
      <c r="K2643">
        <v>59948</v>
      </c>
      <c r="L2643">
        <v>288195</v>
      </c>
      <c r="Q2643" t="s">
        <v>465</v>
      </c>
      <c r="U2643">
        <v>11</v>
      </c>
      <c r="V2643">
        <v>17</v>
      </c>
      <c r="Y2643" t="s">
        <v>65</v>
      </c>
      <c r="Z2643">
        <v>345</v>
      </c>
      <c r="AA2643" t="s">
        <v>279</v>
      </c>
      <c r="AB2643" t="s">
        <v>21</v>
      </c>
      <c r="AC2643">
        <v>56</v>
      </c>
    </row>
    <row r="2644" spans="1:29" x14ac:dyDescent="0.25">
      <c r="A2644">
        <v>345</v>
      </c>
      <c r="B2644">
        <v>345102</v>
      </c>
      <c r="C2644">
        <v>6460</v>
      </c>
      <c r="D2644" t="str">
        <f>VLOOKUP(C2644,'Schedule 3'!A:M,13,FALSE)</f>
        <v>Operational/Non-Service Expenses</v>
      </c>
      <c r="E2644">
        <v>0.21</v>
      </c>
      <c r="F2644" s="1">
        <v>43069</v>
      </c>
      <c r="G2644" t="s">
        <v>462</v>
      </c>
      <c r="H2644" t="s">
        <v>477</v>
      </c>
      <c r="I2644" t="s">
        <v>464</v>
      </c>
      <c r="J2644">
        <v>163130</v>
      </c>
      <c r="K2644">
        <v>59948</v>
      </c>
      <c r="L2644">
        <v>288195</v>
      </c>
      <c r="Q2644" t="s">
        <v>465</v>
      </c>
      <c r="U2644">
        <v>11</v>
      </c>
      <c r="V2644">
        <v>17</v>
      </c>
      <c r="Y2644" t="s">
        <v>65</v>
      </c>
      <c r="Z2644">
        <v>345</v>
      </c>
      <c r="AA2644" t="s">
        <v>279</v>
      </c>
      <c r="AB2644" t="s">
        <v>21</v>
      </c>
      <c r="AC2644">
        <v>58</v>
      </c>
    </row>
    <row r="2645" spans="1:29" x14ac:dyDescent="0.25">
      <c r="A2645">
        <v>345</v>
      </c>
      <c r="B2645">
        <v>345102</v>
      </c>
      <c r="C2645">
        <v>6460</v>
      </c>
      <c r="D2645" t="str">
        <f>VLOOKUP(C2645,'Schedule 3'!A:M,13,FALSE)</f>
        <v>Operational/Non-Service Expenses</v>
      </c>
      <c r="E2645">
        <v>0.72</v>
      </c>
      <c r="F2645" s="1">
        <v>43069</v>
      </c>
      <c r="G2645" t="s">
        <v>462</v>
      </c>
      <c r="H2645" t="s">
        <v>478</v>
      </c>
      <c r="I2645" t="s">
        <v>464</v>
      </c>
      <c r="J2645">
        <v>163131</v>
      </c>
      <c r="K2645">
        <v>59948</v>
      </c>
      <c r="L2645">
        <v>288195</v>
      </c>
      <c r="Q2645" t="s">
        <v>465</v>
      </c>
      <c r="U2645">
        <v>11</v>
      </c>
      <c r="V2645">
        <v>17</v>
      </c>
      <c r="Y2645" t="s">
        <v>65</v>
      </c>
      <c r="Z2645">
        <v>345</v>
      </c>
      <c r="AA2645" t="s">
        <v>279</v>
      </c>
      <c r="AB2645" t="s">
        <v>21</v>
      </c>
      <c r="AC2645">
        <v>60</v>
      </c>
    </row>
    <row r="2646" spans="1:29" x14ac:dyDescent="0.25">
      <c r="A2646">
        <v>345</v>
      </c>
      <c r="B2646">
        <v>345102</v>
      </c>
      <c r="C2646">
        <v>6460</v>
      </c>
      <c r="D2646" t="str">
        <f>VLOOKUP(C2646,'Schedule 3'!A:M,13,FALSE)</f>
        <v>Operational/Non-Service Expenses</v>
      </c>
      <c r="E2646">
        <v>0.72</v>
      </c>
      <c r="F2646" s="1">
        <v>43069</v>
      </c>
      <c r="G2646" t="s">
        <v>462</v>
      </c>
      <c r="H2646" t="s">
        <v>479</v>
      </c>
      <c r="I2646" t="s">
        <v>464</v>
      </c>
      <c r="J2646">
        <v>163132</v>
      </c>
      <c r="K2646">
        <v>59948</v>
      </c>
      <c r="L2646">
        <v>288195</v>
      </c>
      <c r="Q2646" t="s">
        <v>465</v>
      </c>
      <c r="U2646">
        <v>11</v>
      </c>
      <c r="V2646">
        <v>17</v>
      </c>
      <c r="Y2646" t="s">
        <v>65</v>
      </c>
      <c r="Z2646">
        <v>345</v>
      </c>
      <c r="AA2646" t="s">
        <v>279</v>
      </c>
      <c r="AB2646" t="s">
        <v>21</v>
      </c>
      <c r="AC2646">
        <v>62</v>
      </c>
    </row>
    <row r="2647" spans="1:29" x14ac:dyDescent="0.25">
      <c r="A2647">
        <v>345</v>
      </c>
      <c r="B2647">
        <v>345102</v>
      </c>
      <c r="C2647">
        <v>6460</v>
      </c>
      <c r="D2647" t="str">
        <f>VLOOKUP(C2647,'Schedule 3'!A:M,13,FALSE)</f>
        <v>Operational/Non-Service Expenses</v>
      </c>
      <c r="E2647">
        <v>0.93</v>
      </c>
      <c r="F2647" s="1">
        <v>43069</v>
      </c>
      <c r="G2647" t="s">
        <v>462</v>
      </c>
      <c r="H2647" t="s">
        <v>480</v>
      </c>
      <c r="I2647" t="s">
        <v>464</v>
      </c>
      <c r="J2647">
        <v>163133</v>
      </c>
      <c r="K2647">
        <v>59948</v>
      </c>
      <c r="L2647">
        <v>288195</v>
      </c>
      <c r="Q2647" t="s">
        <v>465</v>
      </c>
      <c r="U2647">
        <v>11</v>
      </c>
      <c r="V2647">
        <v>17</v>
      </c>
      <c r="Y2647" t="s">
        <v>65</v>
      </c>
      <c r="Z2647">
        <v>345</v>
      </c>
      <c r="AA2647" t="s">
        <v>279</v>
      </c>
      <c r="AB2647" t="s">
        <v>21</v>
      </c>
      <c r="AC2647">
        <v>64</v>
      </c>
    </row>
    <row r="2648" spans="1:29" x14ac:dyDescent="0.25">
      <c r="A2648">
        <v>345</v>
      </c>
      <c r="B2648">
        <v>345102</v>
      </c>
      <c r="C2648">
        <v>6460</v>
      </c>
      <c r="D2648" t="str">
        <f>VLOOKUP(C2648,'Schedule 3'!A:M,13,FALSE)</f>
        <v>Operational/Non-Service Expenses</v>
      </c>
      <c r="E2648">
        <v>81.94</v>
      </c>
      <c r="F2648" s="1">
        <v>43069</v>
      </c>
      <c r="G2648" t="s">
        <v>462</v>
      </c>
      <c r="H2648" t="s">
        <v>477</v>
      </c>
      <c r="I2648" t="s">
        <v>464</v>
      </c>
      <c r="J2648">
        <v>163134</v>
      </c>
      <c r="K2648">
        <v>59948</v>
      </c>
      <c r="L2648">
        <v>288195</v>
      </c>
      <c r="Q2648" t="s">
        <v>465</v>
      </c>
      <c r="U2648">
        <v>11</v>
      </c>
      <c r="V2648">
        <v>17</v>
      </c>
      <c r="Y2648" t="s">
        <v>65</v>
      </c>
      <c r="Z2648">
        <v>345</v>
      </c>
      <c r="AA2648" t="s">
        <v>279</v>
      </c>
      <c r="AB2648" t="s">
        <v>21</v>
      </c>
      <c r="AC2648">
        <v>66</v>
      </c>
    </row>
    <row r="2649" spans="1:29" x14ac:dyDescent="0.25">
      <c r="A2649">
        <v>345</v>
      </c>
      <c r="B2649">
        <v>345102</v>
      </c>
      <c r="C2649">
        <v>6460</v>
      </c>
      <c r="D2649" t="str">
        <f>VLOOKUP(C2649,'Schedule 3'!A:M,13,FALSE)</f>
        <v>Operational/Non-Service Expenses</v>
      </c>
      <c r="E2649">
        <v>95.52</v>
      </c>
      <c r="F2649" s="1">
        <v>43069</v>
      </c>
      <c r="G2649" t="s">
        <v>462</v>
      </c>
      <c r="H2649" t="s">
        <v>481</v>
      </c>
      <c r="I2649" t="s">
        <v>464</v>
      </c>
      <c r="J2649">
        <v>2003099</v>
      </c>
      <c r="K2649">
        <v>59948</v>
      </c>
      <c r="L2649">
        <v>288195</v>
      </c>
      <c r="Q2649" t="s">
        <v>465</v>
      </c>
      <c r="U2649">
        <v>11</v>
      </c>
      <c r="V2649">
        <v>17</v>
      </c>
      <c r="Y2649" t="s">
        <v>65</v>
      </c>
      <c r="Z2649">
        <v>345</v>
      </c>
      <c r="AA2649" t="s">
        <v>279</v>
      </c>
      <c r="AB2649" t="s">
        <v>21</v>
      </c>
      <c r="AC2649">
        <v>68</v>
      </c>
    </row>
    <row r="2650" spans="1:29" x14ac:dyDescent="0.25">
      <c r="A2650">
        <v>345</v>
      </c>
      <c r="B2650">
        <v>345101</v>
      </c>
      <c r="C2650">
        <v>6465</v>
      </c>
      <c r="D2650" t="str">
        <f>VLOOKUP(C2650,'Schedule 3'!A:M,13,FALSE)</f>
        <v>Operational/Non-Service Expenses</v>
      </c>
      <c r="E2650">
        <v>1.3</v>
      </c>
      <c r="F2650" s="1">
        <v>43069</v>
      </c>
      <c r="G2650" t="s">
        <v>462</v>
      </c>
      <c r="H2650" t="s">
        <v>580</v>
      </c>
      <c r="I2650" t="s">
        <v>464</v>
      </c>
      <c r="J2650">
        <v>80363</v>
      </c>
      <c r="K2650">
        <v>59948</v>
      </c>
      <c r="L2650">
        <v>288195</v>
      </c>
      <c r="Q2650" t="s">
        <v>465</v>
      </c>
      <c r="U2650">
        <v>11</v>
      </c>
      <c r="V2650">
        <v>17</v>
      </c>
      <c r="Y2650" t="s">
        <v>65</v>
      </c>
      <c r="Z2650">
        <v>345</v>
      </c>
      <c r="AA2650" t="s">
        <v>279</v>
      </c>
      <c r="AB2650" t="s">
        <v>21</v>
      </c>
      <c r="AC2650">
        <v>70</v>
      </c>
    </row>
    <row r="2651" spans="1:29" x14ac:dyDescent="0.25">
      <c r="A2651">
        <v>345</v>
      </c>
      <c r="B2651">
        <v>345102</v>
      </c>
      <c r="C2651">
        <v>6465</v>
      </c>
      <c r="D2651" t="str">
        <f>VLOOKUP(C2651,'Schedule 3'!A:M,13,FALSE)</f>
        <v>Operational/Non-Service Expenses</v>
      </c>
      <c r="E2651">
        <v>0.39</v>
      </c>
      <c r="F2651" s="1">
        <v>43069</v>
      </c>
      <c r="G2651" t="s">
        <v>462</v>
      </c>
      <c r="H2651" t="s">
        <v>482</v>
      </c>
      <c r="I2651" t="s">
        <v>464</v>
      </c>
      <c r="J2651">
        <v>1008859</v>
      </c>
      <c r="K2651">
        <v>59948</v>
      </c>
      <c r="L2651">
        <v>288195</v>
      </c>
      <c r="Q2651" t="s">
        <v>465</v>
      </c>
      <c r="U2651">
        <v>11</v>
      </c>
      <c r="V2651">
        <v>17</v>
      </c>
      <c r="Y2651" t="s">
        <v>65</v>
      </c>
      <c r="Z2651">
        <v>345</v>
      </c>
      <c r="AA2651" t="s">
        <v>279</v>
      </c>
      <c r="AB2651" t="s">
        <v>21</v>
      </c>
      <c r="AC2651">
        <v>72</v>
      </c>
    </row>
    <row r="2652" spans="1:29" x14ac:dyDescent="0.25">
      <c r="A2652">
        <v>345</v>
      </c>
      <c r="B2652">
        <v>345102</v>
      </c>
      <c r="C2652">
        <v>6470</v>
      </c>
      <c r="D2652" t="str">
        <f>VLOOKUP(C2652,'Schedule 3'!A:M,13,FALSE)</f>
        <v>Operational/Non-Service Expenses</v>
      </c>
      <c r="E2652">
        <v>216</v>
      </c>
      <c r="F2652" s="1">
        <v>43069</v>
      </c>
      <c r="G2652" t="s">
        <v>462</v>
      </c>
      <c r="H2652" t="s">
        <v>483</v>
      </c>
      <c r="I2652" t="s">
        <v>464</v>
      </c>
      <c r="J2652">
        <v>2003127</v>
      </c>
      <c r="K2652">
        <v>59948</v>
      </c>
      <c r="L2652">
        <v>288195</v>
      </c>
      <c r="Q2652" t="s">
        <v>465</v>
      </c>
      <c r="U2652">
        <v>11</v>
      </c>
      <c r="V2652">
        <v>17</v>
      </c>
      <c r="Y2652" t="s">
        <v>65</v>
      </c>
      <c r="Z2652">
        <v>345</v>
      </c>
      <c r="AA2652" t="s">
        <v>279</v>
      </c>
      <c r="AB2652" t="s">
        <v>21</v>
      </c>
      <c r="AC2652">
        <v>74</v>
      </c>
    </row>
    <row r="2653" spans="1:29" x14ac:dyDescent="0.25">
      <c r="A2653">
        <v>345</v>
      </c>
      <c r="B2653">
        <v>345100</v>
      </c>
      <c r="C2653">
        <v>6485</v>
      </c>
      <c r="D2653" t="str">
        <f>VLOOKUP(C2653,'Schedule 3'!A:M,13,FALSE)</f>
        <v>Operational/Non-Service Expenses</v>
      </c>
      <c r="E2653">
        <v>0.7</v>
      </c>
      <c r="F2653" s="1">
        <v>43069</v>
      </c>
      <c r="G2653" t="s">
        <v>462</v>
      </c>
      <c r="H2653" t="s">
        <v>484</v>
      </c>
      <c r="I2653" t="s">
        <v>464</v>
      </c>
      <c r="J2653">
        <v>92594</v>
      </c>
      <c r="K2653">
        <v>59948</v>
      </c>
      <c r="L2653">
        <v>288195</v>
      </c>
      <c r="Q2653" t="s">
        <v>465</v>
      </c>
      <c r="U2653">
        <v>11</v>
      </c>
      <c r="V2653">
        <v>17</v>
      </c>
      <c r="Y2653" t="s">
        <v>65</v>
      </c>
      <c r="Z2653">
        <v>345</v>
      </c>
      <c r="AA2653" t="s">
        <v>279</v>
      </c>
      <c r="AB2653" t="s">
        <v>21</v>
      </c>
      <c r="AC2653">
        <v>76</v>
      </c>
    </row>
    <row r="2654" spans="1:29" x14ac:dyDescent="0.25">
      <c r="A2654">
        <v>345</v>
      </c>
      <c r="B2654">
        <v>345101</v>
      </c>
      <c r="C2654">
        <v>6485</v>
      </c>
      <c r="D2654" t="str">
        <f>VLOOKUP(C2654,'Schedule 3'!A:M,13,FALSE)</f>
        <v>Operational/Non-Service Expenses</v>
      </c>
      <c r="E2654">
        <v>2.54</v>
      </c>
      <c r="F2654" s="1">
        <v>43069</v>
      </c>
      <c r="G2654" t="s">
        <v>462</v>
      </c>
      <c r="H2654" t="s">
        <v>484</v>
      </c>
      <c r="I2654" t="s">
        <v>464</v>
      </c>
      <c r="J2654">
        <v>92595</v>
      </c>
      <c r="K2654">
        <v>59948</v>
      </c>
      <c r="L2654">
        <v>288195</v>
      </c>
      <c r="Q2654" t="s">
        <v>465</v>
      </c>
      <c r="U2654">
        <v>11</v>
      </c>
      <c r="V2654">
        <v>17</v>
      </c>
      <c r="Y2654" t="s">
        <v>65</v>
      </c>
      <c r="Z2654">
        <v>345</v>
      </c>
      <c r="AA2654" t="s">
        <v>279</v>
      </c>
      <c r="AB2654" t="s">
        <v>21</v>
      </c>
      <c r="AC2654">
        <v>78</v>
      </c>
    </row>
    <row r="2655" spans="1:29" x14ac:dyDescent="0.25">
      <c r="A2655">
        <v>345</v>
      </c>
      <c r="B2655">
        <v>345102</v>
      </c>
      <c r="C2655">
        <v>6485</v>
      </c>
      <c r="D2655" t="str">
        <f>VLOOKUP(C2655,'Schedule 3'!A:M,13,FALSE)</f>
        <v>Operational/Non-Service Expenses</v>
      </c>
      <c r="E2655">
        <v>0.85</v>
      </c>
      <c r="F2655" s="1">
        <v>43069</v>
      </c>
      <c r="G2655" t="s">
        <v>462</v>
      </c>
      <c r="H2655" t="s">
        <v>484</v>
      </c>
      <c r="I2655" t="s">
        <v>464</v>
      </c>
      <c r="J2655">
        <v>92596</v>
      </c>
      <c r="K2655">
        <v>59948</v>
      </c>
      <c r="L2655">
        <v>288195</v>
      </c>
      <c r="Q2655" t="s">
        <v>465</v>
      </c>
      <c r="U2655">
        <v>11</v>
      </c>
      <c r="V2655">
        <v>17</v>
      </c>
      <c r="Y2655" t="s">
        <v>65</v>
      </c>
      <c r="Z2655">
        <v>345</v>
      </c>
      <c r="AA2655" t="s">
        <v>279</v>
      </c>
      <c r="AB2655" t="s">
        <v>21</v>
      </c>
      <c r="AC2655">
        <v>80</v>
      </c>
    </row>
    <row r="2656" spans="1:29" x14ac:dyDescent="0.25">
      <c r="A2656">
        <v>345</v>
      </c>
      <c r="B2656">
        <v>345101</v>
      </c>
      <c r="C2656">
        <v>6485</v>
      </c>
      <c r="D2656" t="str">
        <f>VLOOKUP(C2656,'Schedule 3'!A:M,13,FALSE)</f>
        <v>Operational/Non-Service Expenses</v>
      </c>
      <c r="E2656">
        <v>0.24</v>
      </c>
      <c r="F2656" s="1">
        <v>43069</v>
      </c>
      <c r="G2656" t="s">
        <v>462</v>
      </c>
      <c r="H2656" t="s">
        <v>463</v>
      </c>
      <c r="I2656" t="s">
        <v>464</v>
      </c>
      <c r="J2656">
        <v>108577</v>
      </c>
      <c r="K2656">
        <v>59948</v>
      </c>
      <c r="L2656">
        <v>288195</v>
      </c>
      <c r="Q2656" t="s">
        <v>465</v>
      </c>
      <c r="U2656">
        <v>11</v>
      </c>
      <c r="V2656">
        <v>17</v>
      </c>
      <c r="Y2656" t="s">
        <v>65</v>
      </c>
      <c r="Z2656">
        <v>345</v>
      </c>
      <c r="AA2656" t="s">
        <v>279</v>
      </c>
      <c r="AB2656" t="s">
        <v>21</v>
      </c>
      <c r="AC2656">
        <v>82</v>
      </c>
    </row>
    <row r="2657" spans="1:29" x14ac:dyDescent="0.25">
      <c r="A2657">
        <v>345</v>
      </c>
      <c r="B2657">
        <v>345101</v>
      </c>
      <c r="C2657">
        <v>6485</v>
      </c>
      <c r="D2657" t="str">
        <f>VLOOKUP(C2657,'Schedule 3'!A:M,13,FALSE)</f>
        <v>Operational/Non-Service Expenses</v>
      </c>
      <c r="E2657">
        <v>768.14</v>
      </c>
      <c r="F2657" s="1">
        <v>43069</v>
      </c>
      <c r="G2657" t="s">
        <v>462</v>
      </c>
      <c r="H2657" t="s">
        <v>463</v>
      </c>
      <c r="I2657" t="s">
        <v>464</v>
      </c>
      <c r="J2657">
        <v>108592</v>
      </c>
      <c r="K2657">
        <v>59948</v>
      </c>
      <c r="L2657">
        <v>288195</v>
      </c>
      <c r="Q2657" t="s">
        <v>465</v>
      </c>
      <c r="U2657">
        <v>11</v>
      </c>
      <c r="V2657">
        <v>17</v>
      </c>
      <c r="Y2657" t="s">
        <v>65</v>
      </c>
      <c r="Z2657">
        <v>345</v>
      </c>
      <c r="AA2657" t="s">
        <v>279</v>
      </c>
      <c r="AB2657" t="s">
        <v>21</v>
      </c>
      <c r="AC2657">
        <v>84</v>
      </c>
    </row>
    <row r="2658" spans="1:29" x14ac:dyDescent="0.25">
      <c r="A2658">
        <v>345</v>
      </c>
      <c r="B2658">
        <v>345102</v>
      </c>
      <c r="C2658">
        <v>6485</v>
      </c>
      <c r="D2658" t="str">
        <f>VLOOKUP(C2658,'Schedule 3'!A:M,13,FALSE)</f>
        <v>Operational/Non-Service Expenses</v>
      </c>
      <c r="E2658">
        <v>12.51</v>
      </c>
      <c r="F2658" s="1">
        <v>43069</v>
      </c>
      <c r="G2658" t="s">
        <v>462</v>
      </c>
      <c r="H2658" t="s">
        <v>463</v>
      </c>
      <c r="I2658" t="s">
        <v>464</v>
      </c>
      <c r="J2658">
        <v>108612</v>
      </c>
      <c r="K2658">
        <v>59948</v>
      </c>
      <c r="L2658">
        <v>288195</v>
      </c>
      <c r="Q2658" t="s">
        <v>465</v>
      </c>
      <c r="U2658">
        <v>11</v>
      </c>
      <c r="V2658">
        <v>17</v>
      </c>
      <c r="Y2658" t="s">
        <v>65</v>
      </c>
      <c r="Z2658">
        <v>345</v>
      </c>
      <c r="AA2658" t="s">
        <v>279</v>
      </c>
      <c r="AB2658" t="s">
        <v>21</v>
      </c>
      <c r="AC2658">
        <v>86</v>
      </c>
    </row>
    <row r="2659" spans="1:29" x14ac:dyDescent="0.25">
      <c r="A2659">
        <v>345</v>
      </c>
      <c r="B2659">
        <v>345102</v>
      </c>
      <c r="C2659">
        <v>6485</v>
      </c>
      <c r="D2659" t="str">
        <f>VLOOKUP(C2659,'Schedule 3'!A:M,13,FALSE)</f>
        <v>Operational/Non-Service Expenses</v>
      </c>
      <c r="E2659">
        <v>10.84</v>
      </c>
      <c r="F2659" s="1">
        <v>43069</v>
      </c>
      <c r="G2659" t="s">
        <v>462</v>
      </c>
      <c r="H2659" t="s">
        <v>485</v>
      </c>
      <c r="I2659" t="s">
        <v>464</v>
      </c>
      <c r="J2659">
        <v>1003539</v>
      </c>
      <c r="K2659">
        <v>59948</v>
      </c>
      <c r="L2659">
        <v>288195</v>
      </c>
      <c r="Q2659" t="s">
        <v>465</v>
      </c>
      <c r="U2659">
        <v>11</v>
      </c>
      <c r="V2659">
        <v>17</v>
      </c>
      <c r="Y2659" t="s">
        <v>65</v>
      </c>
      <c r="Z2659">
        <v>345</v>
      </c>
      <c r="AA2659" t="s">
        <v>279</v>
      </c>
      <c r="AB2659" t="s">
        <v>21</v>
      </c>
      <c r="AC2659">
        <v>88</v>
      </c>
    </row>
    <row r="2660" spans="1:29" x14ac:dyDescent="0.25">
      <c r="A2660">
        <v>345</v>
      </c>
      <c r="B2660">
        <v>345101</v>
      </c>
      <c r="C2660">
        <v>6495</v>
      </c>
      <c r="D2660" t="str">
        <f>VLOOKUP(C2660,'Schedule 3'!A:M,13,FALSE)</f>
        <v>Operational/Non-Service Expenses</v>
      </c>
      <c r="E2660">
        <v>0.33</v>
      </c>
      <c r="F2660" s="1">
        <v>43069</v>
      </c>
      <c r="G2660" t="s">
        <v>462</v>
      </c>
      <c r="H2660" t="s">
        <v>486</v>
      </c>
      <c r="I2660" t="s">
        <v>464</v>
      </c>
      <c r="J2660">
        <v>95485</v>
      </c>
      <c r="K2660">
        <v>59948</v>
      </c>
      <c r="L2660">
        <v>288195</v>
      </c>
      <c r="Q2660" t="s">
        <v>465</v>
      </c>
      <c r="U2660">
        <v>11</v>
      </c>
      <c r="V2660">
        <v>17</v>
      </c>
      <c r="Y2660" t="s">
        <v>65</v>
      </c>
      <c r="Z2660">
        <v>345</v>
      </c>
      <c r="AA2660" t="s">
        <v>279</v>
      </c>
      <c r="AB2660" t="s">
        <v>21</v>
      </c>
      <c r="AC2660">
        <v>90</v>
      </c>
    </row>
    <row r="2661" spans="1:29" x14ac:dyDescent="0.25">
      <c r="A2661">
        <v>345</v>
      </c>
      <c r="B2661">
        <v>345102</v>
      </c>
      <c r="C2661">
        <v>6495</v>
      </c>
      <c r="D2661" t="str">
        <f>VLOOKUP(C2661,'Schedule 3'!A:M,13,FALSE)</f>
        <v>Operational/Non-Service Expenses</v>
      </c>
      <c r="E2661">
        <v>6.39</v>
      </c>
      <c r="F2661" s="1">
        <v>43069</v>
      </c>
      <c r="G2661" t="s">
        <v>462</v>
      </c>
      <c r="H2661" t="s">
        <v>487</v>
      </c>
      <c r="I2661" t="s">
        <v>464</v>
      </c>
      <c r="J2661">
        <v>95486</v>
      </c>
      <c r="K2661">
        <v>59948</v>
      </c>
      <c r="L2661">
        <v>288195</v>
      </c>
      <c r="Q2661" t="s">
        <v>465</v>
      </c>
      <c r="U2661">
        <v>11</v>
      </c>
      <c r="V2661">
        <v>17</v>
      </c>
      <c r="Y2661" t="s">
        <v>65</v>
      </c>
      <c r="Z2661">
        <v>345</v>
      </c>
      <c r="AA2661" t="s">
        <v>279</v>
      </c>
      <c r="AB2661" t="s">
        <v>21</v>
      </c>
      <c r="AC2661">
        <v>92</v>
      </c>
    </row>
    <row r="2662" spans="1:29" x14ac:dyDescent="0.25">
      <c r="A2662">
        <v>345</v>
      </c>
      <c r="B2662">
        <v>345102</v>
      </c>
      <c r="C2662">
        <v>6495</v>
      </c>
      <c r="D2662" t="str">
        <f>VLOOKUP(C2662,'Schedule 3'!A:M,13,FALSE)</f>
        <v>Operational/Non-Service Expenses</v>
      </c>
      <c r="E2662">
        <v>5.48</v>
      </c>
      <c r="F2662" s="1">
        <v>43069</v>
      </c>
      <c r="G2662" t="s">
        <v>462</v>
      </c>
      <c r="H2662" t="s">
        <v>488</v>
      </c>
      <c r="I2662" t="s">
        <v>464</v>
      </c>
      <c r="J2662">
        <v>1002458</v>
      </c>
      <c r="K2662">
        <v>59948</v>
      </c>
      <c r="L2662">
        <v>288195</v>
      </c>
      <c r="Q2662" t="s">
        <v>465</v>
      </c>
      <c r="U2662">
        <v>11</v>
      </c>
      <c r="V2662">
        <v>17</v>
      </c>
      <c r="Y2662" t="s">
        <v>65</v>
      </c>
      <c r="Z2662">
        <v>345</v>
      </c>
      <c r="AA2662" t="s">
        <v>279</v>
      </c>
      <c r="AB2662" t="s">
        <v>21</v>
      </c>
      <c r="AC2662">
        <v>94</v>
      </c>
    </row>
    <row r="2663" spans="1:29" x14ac:dyDescent="0.25">
      <c r="A2663">
        <v>345</v>
      </c>
      <c r="B2663">
        <v>345102</v>
      </c>
      <c r="C2663">
        <v>6505</v>
      </c>
      <c r="D2663" t="str">
        <f>VLOOKUP(C2663,'Schedule 3'!A:M,13,FALSE)</f>
        <v>Operational/Non-Service Expenses</v>
      </c>
      <c r="E2663">
        <v>54.33</v>
      </c>
      <c r="F2663" s="1">
        <v>43069</v>
      </c>
      <c r="G2663" t="s">
        <v>462</v>
      </c>
      <c r="H2663" t="s">
        <v>489</v>
      </c>
      <c r="I2663" t="s">
        <v>464</v>
      </c>
      <c r="J2663">
        <v>97991</v>
      </c>
      <c r="K2663">
        <v>59948</v>
      </c>
      <c r="L2663">
        <v>288195</v>
      </c>
      <c r="Q2663" t="s">
        <v>465</v>
      </c>
      <c r="U2663">
        <v>11</v>
      </c>
      <c r="V2663">
        <v>17</v>
      </c>
      <c r="Y2663" t="s">
        <v>65</v>
      </c>
      <c r="Z2663">
        <v>345</v>
      </c>
      <c r="AA2663" t="s">
        <v>279</v>
      </c>
      <c r="AB2663" t="s">
        <v>21</v>
      </c>
      <c r="AC2663">
        <v>96</v>
      </c>
    </row>
    <row r="2664" spans="1:29" x14ac:dyDescent="0.25">
      <c r="A2664">
        <v>345</v>
      </c>
      <c r="B2664">
        <v>345101</v>
      </c>
      <c r="C2664">
        <v>6505</v>
      </c>
      <c r="D2664" t="str">
        <f>VLOOKUP(C2664,'Schedule 3'!A:M,13,FALSE)</f>
        <v>Operational/Non-Service Expenses</v>
      </c>
      <c r="E2664">
        <v>3.76</v>
      </c>
      <c r="F2664" s="1">
        <v>43069</v>
      </c>
      <c r="G2664" t="s">
        <v>462</v>
      </c>
      <c r="H2664" t="s">
        <v>489</v>
      </c>
      <c r="I2664" t="s">
        <v>464</v>
      </c>
      <c r="J2664">
        <v>99801</v>
      </c>
      <c r="K2664">
        <v>59948</v>
      </c>
      <c r="L2664">
        <v>288195</v>
      </c>
      <c r="Q2664" t="s">
        <v>465</v>
      </c>
      <c r="U2664">
        <v>11</v>
      </c>
      <c r="V2664">
        <v>17</v>
      </c>
      <c r="Y2664" t="s">
        <v>65</v>
      </c>
      <c r="Z2664">
        <v>345</v>
      </c>
      <c r="AA2664" t="s">
        <v>279</v>
      </c>
      <c r="AB2664" t="s">
        <v>21</v>
      </c>
      <c r="AC2664">
        <v>98</v>
      </c>
    </row>
    <row r="2665" spans="1:29" x14ac:dyDescent="0.25">
      <c r="A2665">
        <v>345</v>
      </c>
      <c r="B2665">
        <v>345101</v>
      </c>
      <c r="C2665">
        <v>6510</v>
      </c>
      <c r="D2665" t="str">
        <f>VLOOKUP(C2665,'Schedule 3'!A:M,13,FALSE)</f>
        <v>Operational/Non-Service Expenses</v>
      </c>
      <c r="E2665">
        <v>68.28</v>
      </c>
      <c r="F2665" s="1">
        <v>43069</v>
      </c>
      <c r="G2665" t="s">
        <v>462</v>
      </c>
      <c r="H2665" t="s">
        <v>490</v>
      </c>
      <c r="I2665" t="s">
        <v>464</v>
      </c>
      <c r="J2665">
        <v>91259</v>
      </c>
      <c r="K2665">
        <v>59948</v>
      </c>
      <c r="L2665">
        <v>288195</v>
      </c>
      <c r="Q2665" t="s">
        <v>465</v>
      </c>
      <c r="U2665">
        <v>11</v>
      </c>
      <c r="V2665">
        <v>17</v>
      </c>
      <c r="Y2665" t="s">
        <v>65</v>
      </c>
      <c r="Z2665">
        <v>345</v>
      </c>
      <c r="AA2665" t="s">
        <v>279</v>
      </c>
      <c r="AB2665" t="s">
        <v>21</v>
      </c>
      <c r="AC2665">
        <v>100</v>
      </c>
    </row>
    <row r="2666" spans="1:29" x14ac:dyDescent="0.25">
      <c r="A2666">
        <v>345</v>
      </c>
      <c r="B2666">
        <v>345102</v>
      </c>
      <c r="C2666">
        <v>6510</v>
      </c>
      <c r="D2666" t="str">
        <f>VLOOKUP(C2666,'Schedule 3'!A:M,13,FALSE)</f>
        <v>Operational/Non-Service Expenses</v>
      </c>
      <c r="E2666">
        <v>247.71</v>
      </c>
      <c r="F2666" s="1">
        <v>43069</v>
      </c>
      <c r="G2666" t="s">
        <v>462</v>
      </c>
      <c r="H2666" t="s">
        <v>490</v>
      </c>
      <c r="I2666" t="s">
        <v>464</v>
      </c>
      <c r="J2666">
        <v>91260</v>
      </c>
      <c r="K2666">
        <v>59948</v>
      </c>
      <c r="L2666">
        <v>288195</v>
      </c>
      <c r="Q2666" t="s">
        <v>465</v>
      </c>
      <c r="U2666">
        <v>11</v>
      </c>
      <c r="V2666">
        <v>17</v>
      </c>
      <c r="Y2666" t="s">
        <v>65</v>
      </c>
      <c r="Z2666">
        <v>345</v>
      </c>
      <c r="AA2666" t="s">
        <v>279</v>
      </c>
      <c r="AB2666" t="s">
        <v>21</v>
      </c>
      <c r="AC2666">
        <v>102</v>
      </c>
    </row>
    <row r="2667" spans="1:29" x14ac:dyDescent="0.25">
      <c r="A2667">
        <v>345</v>
      </c>
      <c r="B2667">
        <v>345101</v>
      </c>
      <c r="C2667">
        <v>6510</v>
      </c>
      <c r="D2667" t="str">
        <f>VLOOKUP(C2667,'Schedule 3'!A:M,13,FALSE)</f>
        <v>Operational/Non-Service Expenses</v>
      </c>
      <c r="E2667">
        <v>116.67</v>
      </c>
      <c r="F2667" s="1">
        <v>43069</v>
      </c>
      <c r="G2667" t="s">
        <v>462</v>
      </c>
      <c r="H2667" t="s">
        <v>463</v>
      </c>
      <c r="I2667" t="s">
        <v>464</v>
      </c>
      <c r="J2667">
        <v>108593</v>
      </c>
      <c r="K2667">
        <v>59948</v>
      </c>
      <c r="L2667">
        <v>288195</v>
      </c>
      <c r="Q2667" t="s">
        <v>465</v>
      </c>
      <c r="U2667">
        <v>11</v>
      </c>
      <c r="V2667">
        <v>17</v>
      </c>
      <c r="Y2667" t="s">
        <v>65</v>
      </c>
      <c r="Z2667">
        <v>345</v>
      </c>
      <c r="AA2667" t="s">
        <v>279</v>
      </c>
      <c r="AB2667" t="s">
        <v>21</v>
      </c>
      <c r="AC2667">
        <v>104</v>
      </c>
    </row>
    <row r="2668" spans="1:29" x14ac:dyDescent="0.25">
      <c r="A2668">
        <v>345</v>
      </c>
      <c r="B2668">
        <v>345102</v>
      </c>
      <c r="C2668">
        <v>6510</v>
      </c>
      <c r="D2668" t="str">
        <f>VLOOKUP(C2668,'Schedule 3'!A:M,13,FALSE)</f>
        <v>Operational/Non-Service Expenses</v>
      </c>
      <c r="E2668">
        <v>691.41</v>
      </c>
      <c r="F2668" s="1">
        <v>43069</v>
      </c>
      <c r="G2668" t="s">
        <v>462</v>
      </c>
      <c r="H2668" t="s">
        <v>463</v>
      </c>
      <c r="I2668" t="s">
        <v>464</v>
      </c>
      <c r="J2668">
        <v>108613</v>
      </c>
      <c r="K2668">
        <v>59948</v>
      </c>
      <c r="L2668">
        <v>288195</v>
      </c>
      <c r="Q2668" t="s">
        <v>465</v>
      </c>
      <c r="U2668">
        <v>11</v>
      </c>
      <c r="V2668">
        <v>17</v>
      </c>
      <c r="Y2668" t="s">
        <v>65</v>
      </c>
      <c r="Z2668">
        <v>345</v>
      </c>
      <c r="AA2668" t="s">
        <v>279</v>
      </c>
      <c r="AB2668" t="s">
        <v>21</v>
      </c>
      <c r="AC2668">
        <v>106</v>
      </c>
    </row>
    <row r="2669" spans="1:29" x14ac:dyDescent="0.25">
      <c r="A2669">
        <v>345</v>
      </c>
      <c r="B2669">
        <v>345101</v>
      </c>
      <c r="C2669">
        <v>6510</v>
      </c>
      <c r="D2669" t="str">
        <f>VLOOKUP(C2669,'Schedule 3'!A:M,13,FALSE)</f>
        <v>Operational/Non-Service Expenses</v>
      </c>
      <c r="E2669">
        <v>0.09</v>
      </c>
      <c r="F2669" s="1">
        <v>43069</v>
      </c>
      <c r="G2669" t="s">
        <v>462</v>
      </c>
      <c r="H2669" t="s">
        <v>491</v>
      </c>
      <c r="I2669" t="s">
        <v>464</v>
      </c>
      <c r="J2669">
        <v>163087</v>
      </c>
      <c r="K2669">
        <v>59948</v>
      </c>
      <c r="L2669">
        <v>288195</v>
      </c>
      <c r="Q2669" t="s">
        <v>465</v>
      </c>
      <c r="U2669">
        <v>11</v>
      </c>
      <c r="V2669">
        <v>17</v>
      </c>
      <c r="Y2669" t="s">
        <v>65</v>
      </c>
      <c r="Z2669">
        <v>345</v>
      </c>
      <c r="AA2669" t="s">
        <v>279</v>
      </c>
      <c r="AB2669" t="s">
        <v>21</v>
      </c>
      <c r="AC2669">
        <v>108</v>
      </c>
    </row>
    <row r="2670" spans="1:29" x14ac:dyDescent="0.25">
      <c r="A2670">
        <v>345</v>
      </c>
      <c r="B2670">
        <v>345101</v>
      </c>
      <c r="C2670">
        <v>6510</v>
      </c>
      <c r="D2670" t="str">
        <f>VLOOKUP(C2670,'Schedule 3'!A:M,13,FALSE)</f>
        <v>Operational/Non-Service Expenses</v>
      </c>
      <c r="E2670">
        <v>0.17</v>
      </c>
      <c r="F2670" s="1">
        <v>43069</v>
      </c>
      <c r="G2670" t="s">
        <v>462</v>
      </c>
      <c r="H2670" t="s">
        <v>491</v>
      </c>
      <c r="I2670" t="s">
        <v>464</v>
      </c>
      <c r="J2670">
        <v>163088</v>
      </c>
      <c r="K2670">
        <v>59948</v>
      </c>
      <c r="L2670">
        <v>288195</v>
      </c>
      <c r="Q2670" t="s">
        <v>465</v>
      </c>
      <c r="U2670">
        <v>11</v>
      </c>
      <c r="V2670">
        <v>17</v>
      </c>
      <c r="Y2670" t="s">
        <v>65</v>
      </c>
      <c r="Z2670">
        <v>345</v>
      </c>
      <c r="AA2670" t="s">
        <v>279</v>
      </c>
      <c r="AB2670" t="s">
        <v>21</v>
      </c>
      <c r="AC2670">
        <v>110</v>
      </c>
    </row>
    <row r="2671" spans="1:29" x14ac:dyDescent="0.25">
      <c r="A2671">
        <v>345</v>
      </c>
      <c r="B2671">
        <v>345102</v>
      </c>
      <c r="C2671">
        <v>6510</v>
      </c>
      <c r="D2671" t="str">
        <f>VLOOKUP(C2671,'Schedule 3'!A:M,13,FALSE)</f>
        <v>Operational/Non-Service Expenses</v>
      </c>
      <c r="E2671">
        <v>0.36</v>
      </c>
      <c r="F2671" s="1">
        <v>43069</v>
      </c>
      <c r="G2671" t="s">
        <v>462</v>
      </c>
      <c r="H2671" t="s">
        <v>478</v>
      </c>
      <c r="I2671" t="s">
        <v>464</v>
      </c>
      <c r="J2671">
        <v>163135</v>
      </c>
      <c r="K2671">
        <v>59948</v>
      </c>
      <c r="L2671">
        <v>288195</v>
      </c>
      <c r="Q2671" t="s">
        <v>465</v>
      </c>
      <c r="U2671">
        <v>11</v>
      </c>
      <c r="V2671">
        <v>17</v>
      </c>
      <c r="Y2671" t="s">
        <v>65</v>
      </c>
      <c r="Z2671">
        <v>345</v>
      </c>
      <c r="AA2671" t="s">
        <v>279</v>
      </c>
      <c r="AB2671" t="s">
        <v>21</v>
      </c>
      <c r="AC2671">
        <v>112</v>
      </c>
    </row>
    <row r="2672" spans="1:29" x14ac:dyDescent="0.25">
      <c r="A2672">
        <v>345</v>
      </c>
      <c r="B2672">
        <v>345102</v>
      </c>
      <c r="C2672">
        <v>6510</v>
      </c>
      <c r="D2672" t="str">
        <f>VLOOKUP(C2672,'Schedule 3'!A:M,13,FALSE)</f>
        <v>Operational/Non-Service Expenses</v>
      </c>
      <c r="E2672">
        <v>0.41</v>
      </c>
      <c r="F2672" s="1">
        <v>43069</v>
      </c>
      <c r="G2672" t="s">
        <v>462</v>
      </c>
      <c r="H2672" t="s">
        <v>492</v>
      </c>
      <c r="I2672" t="s">
        <v>464</v>
      </c>
      <c r="J2672">
        <v>163136</v>
      </c>
      <c r="K2672">
        <v>59948</v>
      </c>
      <c r="L2672">
        <v>288195</v>
      </c>
      <c r="Q2672" t="s">
        <v>465</v>
      </c>
      <c r="U2672">
        <v>11</v>
      </c>
      <c r="V2672">
        <v>17</v>
      </c>
      <c r="Y2672" t="s">
        <v>65</v>
      </c>
      <c r="Z2672">
        <v>345</v>
      </c>
      <c r="AA2672" t="s">
        <v>279</v>
      </c>
      <c r="AB2672" t="s">
        <v>21</v>
      </c>
      <c r="AC2672">
        <v>114</v>
      </c>
    </row>
    <row r="2673" spans="1:29" x14ac:dyDescent="0.25">
      <c r="A2673">
        <v>345</v>
      </c>
      <c r="B2673">
        <v>345102</v>
      </c>
      <c r="C2673">
        <v>6510</v>
      </c>
      <c r="D2673" t="str">
        <f>VLOOKUP(C2673,'Schedule 3'!A:M,13,FALSE)</f>
        <v>Operational/Non-Service Expenses</v>
      </c>
      <c r="E2673">
        <v>0.41</v>
      </c>
      <c r="F2673" s="1">
        <v>43069</v>
      </c>
      <c r="G2673" t="s">
        <v>462</v>
      </c>
      <c r="H2673" t="s">
        <v>479</v>
      </c>
      <c r="I2673" t="s">
        <v>464</v>
      </c>
      <c r="J2673">
        <v>163137</v>
      </c>
      <c r="K2673">
        <v>59948</v>
      </c>
      <c r="L2673">
        <v>288195</v>
      </c>
      <c r="Q2673" t="s">
        <v>465</v>
      </c>
      <c r="U2673">
        <v>11</v>
      </c>
      <c r="V2673">
        <v>17</v>
      </c>
      <c r="Y2673" t="s">
        <v>65</v>
      </c>
      <c r="Z2673">
        <v>345</v>
      </c>
      <c r="AA2673" t="s">
        <v>279</v>
      </c>
      <c r="AB2673" t="s">
        <v>21</v>
      </c>
      <c r="AC2673">
        <v>116</v>
      </c>
    </row>
    <row r="2674" spans="1:29" x14ac:dyDescent="0.25">
      <c r="A2674">
        <v>345</v>
      </c>
      <c r="B2674">
        <v>345102</v>
      </c>
      <c r="C2674">
        <v>6510</v>
      </c>
      <c r="D2674" t="str">
        <f>VLOOKUP(C2674,'Schedule 3'!A:M,13,FALSE)</f>
        <v>Operational/Non-Service Expenses</v>
      </c>
      <c r="E2674">
        <v>1.51</v>
      </c>
      <c r="F2674" s="1">
        <v>43069</v>
      </c>
      <c r="G2674" t="s">
        <v>462</v>
      </c>
      <c r="H2674" t="s">
        <v>480</v>
      </c>
      <c r="I2674" t="s">
        <v>464</v>
      </c>
      <c r="J2674">
        <v>163138</v>
      </c>
      <c r="K2674">
        <v>59948</v>
      </c>
      <c r="L2674">
        <v>288195</v>
      </c>
      <c r="Q2674" t="s">
        <v>465</v>
      </c>
      <c r="U2674">
        <v>11</v>
      </c>
      <c r="V2674">
        <v>17</v>
      </c>
      <c r="Y2674" t="s">
        <v>65</v>
      </c>
      <c r="Z2674">
        <v>345</v>
      </c>
      <c r="AA2674" t="s">
        <v>279</v>
      </c>
      <c r="AB2674" t="s">
        <v>21</v>
      </c>
      <c r="AC2674">
        <v>118</v>
      </c>
    </row>
    <row r="2675" spans="1:29" x14ac:dyDescent="0.25">
      <c r="A2675">
        <v>345</v>
      </c>
      <c r="B2675">
        <v>345102</v>
      </c>
      <c r="C2675">
        <v>6510</v>
      </c>
      <c r="D2675" t="str">
        <f>VLOOKUP(C2675,'Schedule 3'!A:M,13,FALSE)</f>
        <v>Operational/Non-Service Expenses</v>
      </c>
      <c r="E2675">
        <v>4</v>
      </c>
      <c r="F2675" s="1">
        <v>43069</v>
      </c>
      <c r="G2675" t="s">
        <v>462</v>
      </c>
      <c r="H2675" t="s">
        <v>475</v>
      </c>
      <c r="I2675" t="s">
        <v>464</v>
      </c>
      <c r="J2675">
        <v>163139</v>
      </c>
      <c r="K2675">
        <v>59948</v>
      </c>
      <c r="L2675">
        <v>288195</v>
      </c>
      <c r="Q2675" t="s">
        <v>465</v>
      </c>
      <c r="U2675">
        <v>11</v>
      </c>
      <c r="V2675">
        <v>17</v>
      </c>
      <c r="Y2675" t="s">
        <v>65</v>
      </c>
      <c r="Z2675">
        <v>345</v>
      </c>
      <c r="AA2675" t="s">
        <v>279</v>
      </c>
      <c r="AB2675" t="s">
        <v>21</v>
      </c>
      <c r="AC2675">
        <v>120</v>
      </c>
    </row>
    <row r="2676" spans="1:29" x14ac:dyDescent="0.25">
      <c r="A2676">
        <v>345</v>
      </c>
      <c r="B2676">
        <v>345100</v>
      </c>
      <c r="C2676">
        <v>6510</v>
      </c>
      <c r="D2676" t="str">
        <f>VLOOKUP(C2676,'Schedule 3'!A:M,13,FALSE)</f>
        <v>Operational/Non-Service Expenses</v>
      </c>
      <c r="E2676">
        <v>9.67</v>
      </c>
      <c r="F2676" s="1">
        <v>43069</v>
      </c>
      <c r="G2676" t="s">
        <v>462</v>
      </c>
      <c r="H2676" t="s">
        <v>493</v>
      </c>
      <c r="I2676" t="s">
        <v>464</v>
      </c>
      <c r="J2676">
        <v>2003083</v>
      </c>
      <c r="K2676">
        <v>59948</v>
      </c>
      <c r="L2676">
        <v>288195</v>
      </c>
      <c r="Q2676" t="s">
        <v>465</v>
      </c>
      <c r="U2676">
        <v>11</v>
      </c>
      <c r="V2676">
        <v>17</v>
      </c>
      <c r="Y2676" t="s">
        <v>65</v>
      </c>
      <c r="Z2676">
        <v>345</v>
      </c>
      <c r="AA2676" t="s">
        <v>279</v>
      </c>
      <c r="AB2676" t="s">
        <v>21</v>
      </c>
      <c r="AC2676">
        <v>122</v>
      </c>
    </row>
    <row r="2677" spans="1:29" x14ac:dyDescent="0.25">
      <c r="A2677">
        <v>345</v>
      </c>
      <c r="B2677">
        <v>345102</v>
      </c>
      <c r="C2677">
        <v>6510</v>
      </c>
      <c r="D2677" t="str">
        <f>VLOOKUP(C2677,'Schedule 3'!A:M,13,FALSE)</f>
        <v>Operational/Non-Service Expenses</v>
      </c>
      <c r="E2677">
        <v>45.15</v>
      </c>
      <c r="F2677" s="1">
        <v>43069</v>
      </c>
      <c r="G2677" t="s">
        <v>462</v>
      </c>
      <c r="H2677" t="s">
        <v>494</v>
      </c>
      <c r="I2677" t="s">
        <v>464</v>
      </c>
      <c r="J2677">
        <v>2003093</v>
      </c>
      <c r="K2677">
        <v>59948</v>
      </c>
      <c r="L2677">
        <v>288195</v>
      </c>
      <c r="Q2677" t="s">
        <v>465</v>
      </c>
      <c r="U2677">
        <v>11</v>
      </c>
      <c r="V2677">
        <v>17</v>
      </c>
      <c r="Y2677" t="s">
        <v>65</v>
      </c>
      <c r="Z2677">
        <v>345</v>
      </c>
      <c r="AA2677" t="s">
        <v>279</v>
      </c>
      <c r="AB2677" t="s">
        <v>21</v>
      </c>
      <c r="AC2677">
        <v>124</v>
      </c>
    </row>
    <row r="2678" spans="1:29" x14ac:dyDescent="0.25">
      <c r="A2678">
        <v>345</v>
      </c>
      <c r="B2678">
        <v>345102</v>
      </c>
      <c r="C2678">
        <v>6510</v>
      </c>
      <c r="D2678" t="str">
        <f>VLOOKUP(C2678,'Schedule 3'!A:M,13,FALSE)</f>
        <v>Operational/Non-Service Expenses</v>
      </c>
      <c r="E2678">
        <v>42.37</v>
      </c>
      <c r="F2678" s="1">
        <v>43069</v>
      </c>
      <c r="G2678" t="s">
        <v>462</v>
      </c>
      <c r="H2678" t="s">
        <v>495</v>
      </c>
      <c r="I2678" t="s">
        <v>464</v>
      </c>
      <c r="J2678">
        <v>2003109</v>
      </c>
      <c r="K2678">
        <v>59948</v>
      </c>
      <c r="L2678">
        <v>288195</v>
      </c>
      <c r="Q2678" t="s">
        <v>465</v>
      </c>
      <c r="U2678">
        <v>11</v>
      </c>
      <c r="V2678">
        <v>17</v>
      </c>
      <c r="Y2678" t="s">
        <v>65</v>
      </c>
      <c r="Z2678">
        <v>345</v>
      </c>
      <c r="AA2678" t="s">
        <v>279</v>
      </c>
      <c r="AB2678" t="s">
        <v>21</v>
      </c>
      <c r="AC2678">
        <v>126</v>
      </c>
    </row>
    <row r="2679" spans="1:29" x14ac:dyDescent="0.25">
      <c r="A2679">
        <v>345</v>
      </c>
      <c r="B2679">
        <v>345102</v>
      </c>
      <c r="C2679">
        <v>6510</v>
      </c>
      <c r="D2679" t="str">
        <f>VLOOKUP(C2679,'Schedule 3'!A:M,13,FALSE)</f>
        <v>Operational/Non-Service Expenses</v>
      </c>
      <c r="E2679">
        <v>111.85</v>
      </c>
      <c r="F2679" s="1">
        <v>43069</v>
      </c>
      <c r="G2679" t="s">
        <v>462</v>
      </c>
      <c r="H2679" t="s">
        <v>496</v>
      </c>
      <c r="I2679" t="s">
        <v>464</v>
      </c>
      <c r="J2679">
        <v>5000367</v>
      </c>
      <c r="K2679">
        <v>59948</v>
      </c>
      <c r="L2679">
        <v>288195</v>
      </c>
      <c r="Q2679" t="s">
        <v>465</v>
      </c>
      <c r="U2679">
        <v>11</v>
      </c>
      <c r="V2679">
        <v>17</v>
      </c>
      <c r="Y2679" t="s">
        <v>65</v>
      </c>
      <c r="Z2679">
        <v>345</v>
      </c>
      <c r="AA2679" t="s">
        <v>279</v>
      </c>
      <c r="AB2679" t="s">
        <v>21</v>
      </c>
      <c r="AC2679">
        <v>128</v>
      </c>
    </row>
    <row r="2680" spans="1:29" x14ac:dyDescent="0.25">
      <c r="A2680">
        <v>345</v>
      </c>
      <c r="B2680">
        <v>345101</v>
      </c>
      <c r="C2680">
        <v>6515</v>
      </c>
      <c r="D2680" t="str">
        <f>VLOOKUP(C2680,'Schedule 3'!A:M,13,FALSE)</f>
        <v>Operational/Non-Service Expenses</v>
      </c>
      <c r="E2680">
        <v>3.32</v>
      </c>
      <c r="F2680" s="1">
        <v>43069</v>
      </c>
      <c r="G2680" t="s">
        <v>462</v>
      </c>
      <c r="H2680" t="s">
        <v>497</v>
      </c>
      <c r="I2680" t="s">
        <v>464</v>
      </c>
      <c r="J2680">
        <v>95806</v>
      </c>
      <c r="K2680">
        <v>59948</v>
      </c>
      <c r="L2680">
        <v>288195</v>
      </c>
      <c r="Q2680" t="s">
        <v>465</v>
      </c>
      <c r="U2680">
        <v>11</v>
      </c>
      <c r="V2680">
        <v>17</v>
      </c>
      <c r="Y2680" t="s">
        <v>65</v>
      </c>
      <c r="Z2680">
        <v>345</v>
      </c>
      <c r="AA2680" t="s">
        <v>279</v>
      </c>
      <c r="AB2680" t="s">
        <v>21</v>
      </c>
      <c r="AC2680">
        <v>130</v>
      </c>
    </row>
    <row r="2681" spans="1:29" x14ac:dyDescent="0.25">
      <c r="A2681">
        <v>345</v>
      </c>
      <c r="B2681">
        <v>345102</v>
      </c>
      <c r="C2681">
        <v>6515</v>
      </c>
      <c r="D2681" t="str">
        <f>VLOOKUP(C2681,'Schedule 3'!A:M,13,FALSE)</f>
        <v>Operational/Non-Service Expenses</v>
      </c>
      <c r="E2681">
        <v>8.98</v>
      </c>
      <c r="F2681" s="1">
        <v>43069</v>
      </c>
      <c r="G2681" t="s">
        <v>462</v>
      </c>
      <c r="H2681" t="s">
        <v>497</v>
      </c>
      <c r="I2681" t="s">
        <v>464</v>
      </c>
      <c r="J2681">
        <v>95807</v>
      </c>
      <c r="K2681">
        <v>59948</v>
      </c>
      <c r="L2681">
        <v>288195</v>
      </c>
      <c r="Q2681" t="s">
        <v>465</v>
      </c>
      <c r="U2681">
        <v>11</v>
      </c>
      <c r="V2681">
        <v>17</v>
      </c>
      <c r="Y2681" t="s">
        <v>65</v>
      </c>
      <c r="Z2681">
        <v>345</v>
      </c>
      <c r="AA2681" t="s">
        <v>279</v>
      </c>
      <c r="AB2681" t="s">
        <v>21</v>
      </c>
      <c r="AC2681">
        <v>132</v>
      </c>
    </row>
    <row r="2682" spans="1:29" x14ac:dyDescent="0.25">
      <c r="A2682">
        <v>345</v>
      </c>
      <c r="B2682">
        <v>345102</v>
      </c>
      <c r="C2682">
        <v>6515</v>
      </c>
      <c r="D2682" t="str">
        <f>VLOOKUP(C2682,'Schedule 3'!A:M,13,FALSE)</f>
        <v>Operational/Non-Service Expenses</v>
      </c>
      <c r="E2682">
        <v>1.44</v>
      </c>
      <c r="F2682" s="1">
        <v>43069</v>
      </c>
      <c r="G2682" t="s">
        <v>462</v>
      </c>
      <c r="H2682" t="s">
        <v>498</v>
      </c>
      <c r="I2682" t="s">
        <v>464</v>
      </c>
      <c r="J2682">
        <v>1002874</v>
      </c>
      <c r="K2682">
        <v>59948</v>
      </c>
      <c r="L2682">
        <v>288195</v>
      </c>
      <c r="Q2682" t="s">
        <v>465</v>
      </c>
      <c r="U2682">
        <v>11</v>
      </c>
      <c r="V2682">
        <v>17</v>
      </c>
      <c r="Y2682" t="s">
        <v>65</v>
      </c>
      <c r="Z2682">
        <v>345</v>
      </c>
      <c r="AA2682" t="s">
        <v>279</v>
      </c>
      <c r="AB2682" t="s">
        <v>21</v>
      </c>
      <c r="AC2682">
        <v>134</v>
      </c>
    </row>
    <row r="2683" spans="1:29" x14ac:dyDescent="0.25">
      <c r="A2683">
        <v>345</v>
      </c>
      <c r="B2683">
        <v>345100</v>
      </c>
      <c r="C2683">
        <v>6515</v>
      </c>
      <c r="D2683" t="str">
        <f>VLOOKUP(C2683,'Schedule 3'!A:M,13,FALSE)</f>
        <v>Operational/Non-Service Expenses</v>
      </c>
      <c r="E2683">
        <v>7.67</v>
      </c>
      <c r="F2683" s="1">
        <v>43069</v>
      </c>
      <c r="G2683" t="s">
        <v>462</v>
      </c>
      <c r="H2683" t="s">
        <v>497</v>
      </c>
      <c r="I2683" t="s">
        <v>464</v>
      </c>
      <c r="J2683">
        <v>2002095</v>
      </c>
      <c r="K2683">
        <v>59948</v>
      </c>
      <c r="L2683">
        <v>288195</v>
      </c>
      <c r="Q2683" t="s">
        <v>465</v>
      </c>
      <c r="U2683">
        <v>11</v>
      </c>
      <c r="V2683">
        <v>17</v>
      </c>
      <c r="Y2683" t="s">
        <v>65</v>
      </c>
      <c r="Z2683">
        <v>345</v>
      </c>
      <c r="AA2683" t="s">
        <v>279</v>
      </c>
      <c r="AB2683" t="s">
        <v>21</v>
      </c>
      <c r="AC2683">
        <v>136</v>
      </c>
    </row>
    <row r="2684" spans="1:29" x14ac:dyDescent="0.25">
      <c r="A2684">
        <v>345</v>
      </c>
      <c r="B2684">
        <v>345100</v>
      </c>
      <c r="C2684">
        <v>6520</v>
      </c>
      <c r="D2684" t="str">
        <f>VLOOKUP(C2684,'Schedule 3'!A:M,13,FALSE)</f>
        <v>Operational/Non-Service Expenses</v>
      </c>
      <c r="E2684">
        <v>2.3199999999999998</v>
      </c>
      <c r="F2684" s="1">
        <v>43069</v>
      </c>
      <c r="G2684" t="s">
        <v>462</v>
      </c>
      <c r="H2684" t="s">
        <v>499</v>
      </c>
      <c r="I2684" t="s">
        <v>464</v>
      </c>
      <c r="J2684">
        <v>92928</v>
      </c>
      <c r="K2684">
        <v>59948</v>
      </c>
      <c r="L2684">
        <v>288195</v>
      </c>
      <c r="Q2684" t="s">
        <v>465</v>
      </c>
      <c r="U2684">
        <v>11</v>
      </c>
      <c r="V2684">
        <v>17</v>
      </c>
      <c r="Y2684" t="s">
        <v>65</v>
      </c>
      <c r="Z2684">
        <v>345</v>
      </c>
      <c r="AA2684" t="s">
        <v>279</v>
      </c>
      <c r="AB2684" t="s">
        <v>21</v>
      </c>
      <c r="AC2684">
        <v>138</v>
      </c>
    </row>
    <row r="2685" spans="1:29" x14ac:dyDescent="0.25">
      <c r="A2685">
        <v>345</v>
      </c>
      <c r="B2685">
        <v>345101</v>
      </c>
      <c r="C2685">
        <v>6520</v>
      </c>
      <c r="D2685" t="str">
        <f>VLOOKUP(C2685,'Schedule 3'!A:M,13,FALSE)</f>
        <v>Operational/Non-Service Expenses</v>
      </c>
      <c r="E2685">
        <v>8.5299999999999994</v>
      </c>
      <c r="F2685" s="1">
        <v>43069</v>
      </c>
      <c r="G2685" t="s">
        <v>462</v>
      </c>
      <c r="H2685" t="s">
        <v>499</v>
      </c>
      <c r="I2685" t="s">
        <v>464</v>
      </c>
      <c r="J2685">
        <v>92929</v>
      </c>
      <c r="K2685">
        <v>59948</v>
      </c>
      <c r="L2685">
        <v>288195</v>
      </c>
      <c r="Q2685" t="s">
        <v>465</v>
      </c>
      <c r="U2685">
        <v>11</v>
      </c>
      <c r="V2685">
        <v>17</v>
      </c>
      <c r="Y2685" t="s">
        <v>65</v>
      </c>
      <c r="Z2685">
        <v>345</v>
      </c>
      <c r="AA2685" t="s">
        <v>279</v>
      </c>
      <c r="AB2685" t="s">
        <v>21</v>
      </c>
      <c r="AC2685">
        <v>140</v>
      </c>
    </row>
    <row r="2686" spans="1:29" x14ac:dyDescent="0.25">
      <c r="A2686">
        <v>345</v>
      </c>
      <c r="B2686">
        <v>345102</v>
      </c>
      <c r="C2686">
        <v>6520</v>
      </c>
      <c r="D2686" t="str">
        <f>VLOOKUP(C2686,'Schedule 3'!A:M,13,FALSE)</f>
        <v>Operational/Non-Service Expenses</v>
      </c>
      <c r="E2686">
        <v>206.02</v>
      </c>
      <c r="F2686" s="1">
        <v>43069</v>
      </c>
      <c r="G2686" t="s">
        <v>462</v>
      </c>
      <c r="H2686" t="s">
        <v>499</v>
      </c>
      <c r="I2686" t="s">
        <v>464</v>
      </c>
      <c r="J2686">
        <v>92930</v>
      </c>
      <c r="K2686">
        <v>59948</v>
      </c>
      <c r="L2686">
        <v>288195</v>
      </c>
      <c r="Q2686" t="s">
        <v>465</v>
      </c>
      <c r="U2686">
        <v>11</v>
      </c>
      <c r="V2686">
        <v>17</v>
      </c>
      <c r="Y2686" t="s">
        <v>65</v>
      </c>
      <c r="Z2686">
        <v>345</v>
      </c>
      <c r="AA2686" t="s">
        <v>279</v>
      </c>
      <c r="AB2686" t="s">
        <v>21</v>
      </c>
      <c r="AC2686">
        <v>142</v>
      </c>
    </row>
    <row r="2687" spans="1:29" x14ac:dyDescent="0.25">
      <c r="A2687">
        <v>345</v>
      </c>
      <c r="B2687">
        <v>345101</v>
      </c>
      <c r="C2687">
        <v>6520</v>
      </c>
      <c r="D2687" t="str">
        <f>VLOOKUP(C2687,'Schedule 3'!A:M,13,FALSE)</f>
        <v>Operational/Non-Service Expenses</v>
      </c>
      <c r="E2687">
        <v>5</v>
      </c>
      <c r="F2687" s="1">
        <v>43069</v>
      </c>
      <c r="G2687" t="s">
        <v>462</v>
      </c>
      <c r="H2687" t="s">
        <v>463</v>
      </c>
      <c r="I2687" t="s">
        <v>464</v>
      </c>
      <c r="J2687">
        <v>108579</v>
      </c>
      <c r="K2687">
        <v>59948</v>
      </c>
      <c r="L2687">
        <v>288195</v>
      </c>
      <c r="Q2687" t="s">
        <v>465</v>
      </c>
      <c r="U2687">
        <v>11</v>
      </c>
      <c r="V2687">
        <v>17</v>
      </c>
      <c r="Y2687" t="s">
        <v>65</v>
      </c>
      <c r="Z2687">
        <v>345</v>
      </c>
      <c r="AA2687" t="s">
        <v>279</v>
      </c>
      <c r="AB2687" t="s">
        <v>21</v>
      </c>
      <c r="AC2687">
        <v>144</v>
      </c>
    </row>
    <row r="2688" spans="1:29" x14ac:dyDescent="0.25">
      <c r="A2688">
        <v>345</v>
      </c>
      <c r="B2688">
        <v>345101</v>
      </c>
      <c r="C2688">
        <v>6520</v>
      </c>
      <c r="D2688" t="str">
        <f>VLOOKUP(C2688,'Schedule 3'!A:M,13,FALSE)</f>
        <v>Operational/Non-Service Expenses</v>
      </c>
      <c r="E2688">
        <v>36.58</v>
      </c>
      <c r="F2688" s="1">
        <v>43069</v>
      </c>
      <c r="G2688" t="s">
        <v>462</v>
      </c>
      <c r="H2688" t="s">
        <v>463</v>
      </c>
      <c r="I2688" t="s">
        <v>464</v>
      </c>
      <c r="J2688">
        <v>108594</v>
      </c>
      <c r="K2688">
        <v>59948</v>
      </c>
      <c r="L2688">
        <v>288195</v>
      </c>
      <c r="Q2688" t="s">
        <v>465</v>
      </c>
      <c r="U2688">
        <v>11</v>
      </c>
      <c r="V2688">
        <v>17</v>
      </c>
      <c r="Y2688" t="s">
        <v>65</v>
      </c>
      <c r="Z2688">
        <v>345</v>
      </c>
      <c r="AA2688" t="s">
        <v>279</v>
      </c>
      <c r="AB2688" t="s">
        <v>21</v>
      </c>
      <c r="AC2688">
        <v>146</v>
      </c>
    </row>
    <row r="2689" spans="1:29" x14ac:dyDescent="0.25">
      <c r="A2689">
        <v>345</v>
      </c>
      <c r="B2689">
        <v>345102</v>
      </c>
      <c r="C2689">
        <v>6520</v>
      </c>
      <c r="D2689" t="str">
        <f>VLOOKUP(C2689,'Schedule 3'!A:M,13,FALSE)</f>
        <v>Operational/Non-Service Expenses</v>
      </c>
      <c r="E2689">
        <v>857.01</v>
      </c>
      <c r="F2689" s="1">
        <v>43069</v>
      </c>
      <c r="G2689" t="s">
        <v>462</v>
      </c>
      <c r="H2689" t="s">
        <v>463</v>
      </c>
      <c r="I2689" t="s">
        <v>464</v>
      </c>
      <c r="J2689">
        <v>108614</v>
      </c>
      <c r="K2689">
        <v>59948</v>
      </c>
      <c r="L2689">
        <v>288195</v>
      </c>
      <c r="Q2689" t="s">
        <v>465</v>
      </c>
      <c r="U2689">
        <v>11</v>
      </c>
      <c r="V2689">
        <v>17</v>
      </c>
      <c r="Y2689" t="s">
        <v>65</v>
      </c>
      <c r="Z2689">
        <v>345</v>
      </c>
      <c r="AA2689" t="s">
        <v>279</v>
      </c>
      <c r="AB2689" t="s">
        <v>21</v>
      </c>
      <c r="AC2689">
        <v>148</v>
      </c>
    </row>
    <row r="2690" spans="1:29" x14ac:dyDescent="0.25">
      <c r="A2690">
        <v>345</v>
      </c>
      <c r="B2690">
        <v>345102</v>
      </c>
      <c r="C2690">
        <v>6520</v>
      </c>
      <c r="D2690" t="str">
        <f>VLOOKUP(C2690,'Schedule 3'!A:M,13,FALSE)</f>
        <v>Operational/Non-Service Expenses</v>
      </c>
      <c r="E2690">
        <v>0.23</v>
      </c>
      <c r="F2690" s="1">
        <v>43069</v>
      </c>
      <c r="G2690" t="s">
        <v>462</v>
      </c>
      <c r="H2690" t="s">
        <v>500</v>
      </c>
      <c r="I2690" t="s">
        <v>464</v>
      </c>
      <c r="J2690">
        <v>163140</v>
      </c>
      <c r="K2690">
        <v>59948</v>
      </c>
      <c r="L2690">
        <v>288195</v>
      </c>
      <c r="Q2690" t="s">
        <v>465</v>
      </c>
      <c r="U2690">
        <v>11</v>
      </c>
      <c r="V2690">
        <v>17</v>
      </c>
      <c r="Y2690" t="s">
        <v>65</v>
      </c>
      <c r="Z2690">
        <v>345</v>
      </c>
      <c r="AA2690" t="s">
        <v>279</v>
      </c>
      <c r="AB2690" t="s">
        <v>21</v>
      </c>
      <c r="AC2690">
        <v>150</v>
      </c>
    </row>
    <row r="2691" spans="1:29" x14ac:dyDescent="0.25">
      <c r="A2691">
        <v>345</v>
      </c>
      <c r="B2691">
        <v>345102</v>
      </c>
      <c r="C2691">
        <v>6520</v>
      </c>
      <c r="D2691" t="str">
        <f>VLOOKUP(C2691,'Schedule 3'!A:M,13,FALSE)</f>
        <v>Operational/Non-Service Expenses</v>
      </c>
      <c r="E2691">
        <v>0.41</v>
      </c>
      <c r="F2691" s="1">
        <v>43069</v>
      </c>
      <c r="G2691" t="s">
        <v>462</v>
      </c>
      <c r="H2691" t="s">
        <v>492</v>
      </c>
      <c r="I2691" t="s">
        <v>464</v>
      </c>
      <c r="J2691">
        <v>163141</v>
      </c>
      <c r="K2691">
        <v>59948</v>
      </c>
      <c r="L2691">
        <v>288195</v>
      </c>
      <c r="Q2691" t="s">
        <v>465</v>
      </c>
      <c r="U2691">
        <v>11</v>
      </c>
      <c r="V2691">
        <v>17</v>
      </c>
      <c r="Y2691" t="s">
        <v>65</v>
      </c>
      <c r="Z2691">
        <v>345</v>
      </c>
      <c r="AA2691" t="s">
        <v>279</v>
      </c>
      <c r="AB2691" t="s">
        <v>21</v>
      </c>
      <c r="AC2691">
        <v>152</v>
      </c>
    </row>
    <row r="2692" spans="1:29" x14ac:dyDescent="0.25">
      <c r="A2692">
        <v>345</v>
      </c>
      <c r="B2692">
        <v>345102</v>
      </c>
      <c r="C2692">
        <v>6520</v>
      </c>
      <c r="D2692" t="str">
        <f>VLOOKUP(C2692,'Schedule 3'!A:M,13,FALSE)</f>
        <v>Operational/Non-Service Expenses</v>
      </c>
      <c r="E2692">
        <v>0.54</v>
      </c>
      <c r="F2692" s="1">
        <v>43069</v>
      </c>
      <c r="G2692" t="s">
        <v>462</v>
      </c>
      <c r="H2692" t="s">
        <v>478</v>
      </c>
      <c r="I2692" t="s">
        <v>464</v>
      </c>
      <c r="J2692">
        <v>163142</v>
      </c>
      <c r="K2692">
        <v>59948</v>
      </c>
      <c r="L2692">
        <v>288195</v>
      </c>
      <c r="Q2692" t="s">
        <v>465</v>
      </c>
      <c r="U2692">
        <v>11</v>
      </c>
      <c r="V2692">
        <v>17</v>
      </c>
      <c r="Y2692" t="s">
        <v>65</v>
      </c>
      <c r="Z2692">
        <v>345</v>
      </c>
      <c r="AA2692" t="s">
        <v>279</v>
      </c>
      <c r="AB2692" t="s">
        <v>21</v>
      </c>
      <c r="AC2692">
        <v>154</v>
      </c>
    </row>
    <row r="2693" spans="1:29" x14ac:dyDescent="0.25">
      <c r="A2693">
        <v>345</v>
      </c>
      <c r="B2693">
        <v>345102</v>
      </c>
      <c r="C2693">
        <v>6520</v>
      </c>
      <c r="D2693" t="str">
        <f>VLOOKUP(C2693,'Schedule 3'!A:M,13,FALSE)</f>
        <v>Operational/Non-Service Expenses</v>
      </c>
      <c r="E2693">
        <v>1.69</v>
      </c>
      <c r="F2693" s="1">
        <v>43069</v>
      </c>
      <c r="G2693" t="s">
        <v>462</v>
      </c>
      <c r="H2693" t="s">
        <v>477</v>
      </c>
      <c r="I2693" t="s">
        <v>464</v>
      </c>
      <c r="J2693">
        <v>163143</v>
      </c>
      <c r="K2693">
        <v>59948</v>
      </c>
      <c r="L2693">
        <v>288195</v>
      </c>
      <c r="Q2693" t="s">
        <v>465</v>
      </c>
      <c r="U2693">
        <v>11</v>
      </c>
      <c r="V2693">
        <v>17</v>
      </c>
      <c r="Y2693" t="s">
        <v>65</v>
      </c>
      <c r="Z2693">
        <v>345</v>
      </c>
      <c r="AA2693" t="s">
        <v>279</v>
      </c>
      <c r="AB2693" t="s">
        <v>21</v>
      </c>
      <c r="AC2693">
        <v>156</v>
      </c>
    </row>
    <row r="2694" spans="1:29" x14ac:dyDescent="0.25">
      <c r="A2694">
        <v>345</v>
      </c>
      <c r="B2694">
        <v>345102</v>
      </c>
      <c r="C2694">
        <v>6520</v>
      </c>
      <c r="D2694" t="str">
        <f>VLOOKUP(C2694,'Schedule 3'!A:M,13,FALSE)</f>
        <v>Operational/Non-Service Expenses</v>
      </c>
      <c r="E2694">
        <v>2</v>
      </c>
      <c r="F2694" s="1">
        <v>43069</v>
      </c>
      <c r="G2694" t="s">
        <v>462</v>
      </c>
      <c r="H2694" t="s">
        <v>501</v>
      </c>
      <c r="I2694" t="s">
        <v>464</v>
      </c>
      <c r="J2694">
        <v>163144</v>
      </c>
      <c r="K2694">
        <v>59948</v>
      </c>
      <c r="L2694">
        <v>288195</v>
      </c>
      <c r="Q2694" t="s">
        <v>465</v>
      </c>
      <c r="U2694">
        <v>11</v>
      </c>
      <c r="V2694">
        <v>17</v>
      </c>
      <c r="Y2694" t="s">
        <v>65</v>
      </c>
      <c r="Z2694">
        <v>345</v>
      </c>
      <c r="AA2694" t="s">
        <v>279</v>
      </c>
      <c r="AB2694" t="s">
        <v>21</v>
      </c>
      <c r="AC2694">
        <v>158</v>
      </c>
    </row>
    <row r="2695" spans="1:29" x14ac:dyDescent="0.25">
      <c r="A2695">
        <v>345</v>
      </c>
      <c r="B2695">
        <v>345102</v>
      </c>
      <c r="C2695">
        <v>6520</v>
      </c>
      <c r="D2695" t="str">
        <f>VLOOKUP(C2695,'Schedule 3'!A:M,13,FALSE)</f>
        <v>Operational/Non-Service Expenses</v>
      </c>
      <c r="E2695">
        <v>621.39</v>
      </c>
      <c r="F2695" s="1">
        <v>43069</v>
      </c>
      <c r="G2695" t="s">
        <v>462</v>
      </c>
      <c r="H2695" t="s">
        <v>502</v>
      </c>
      <c r="I2695" t="s">
        <v>464</v>
      </c>
      <c r="J2695">
        <v>5000673</v>
      </c>
      <c r="K2695">
        <v>59948</v>
      </c>
      <c r="L2695">
        <v>288195</v>
      </c>
      <c r="Q2695" t="s">
        <v>465</v>
      </c>
      <c r="U2695">
        <v>11</v>
      </c>
      <c r="V2695">
        <v>17</v>
      </c>
      <c r="Y2695" t="s">
        <v>65</v>
      </c>
      <c r="Z2695">
        <v>345</v>
      </c>
      <c r="AA2695" t="s">
        <v>279</v>
      </c>
      <c r="AB2695" t="s">
        <v>21</v>
      </c>
      <c r="AC2695">
        <v>160</v>
      </c>
    </row>
    <row r="2696" spans="1:29" x14ac:dyDescent="0.25">
      <c r="A2696">
        <v>345</v>
      </c>
      <c r="B2696">
        <v>345102</v>
      </c>
      <c r="C2696">
        <v>6520</v>
      </c>
      <c r="D2696" t="str">
        <f>VLOOKUP(C2696,'Schedule 3'!A:M,13,FALSE)</f>
        <v>Operational/Non-Service Expenses</v>
      </c>
      <c r="E2696">
        <v>211.6</v>
      </c>
      <c r="F2696" s="1">
        <v>43069</v>
      </c>
      <c r="G2696" t="s">
        <v>462</v>
      </c>
      <c r="H2696" t="s">
        <v>503</v>
      </c>
      <c r="I2696" t="s">
        <v>464</v>
      </c>
      <c r="J2696">
        <v>5000882</v>
      </c>
      <c r="K2696">
        <v>59948</v>
      </c>
      <c r="L2696">
        <v>288195</v>
      </c>
      <c r="Q2696" t="s">
        <v>465</v>
      </c>
      <c r="U2696">
        <v>11</v>
      </c>
      <c r="V2696">
        <v>17</v>
      </c>
      <c r="Y2696" t="s">
        <v>65</v>
      </c>
      <c r="Z2696">
        <v>345</v>
      </c>
      <c r="AA2696" t="s">
        <v>279</v>
      </c>
      <c r="AB2696" t="s">
        <v>21</v>
      </c>
      <c r="AC2696">
        <v>162</v>
      </c>
    </row>
    <row r="2697" spans="1:29" x14ac:dyDescent="0.25">
      <c r="A2697">
        <v>345</v>
      </c>
      <c r="B2697">
        <v>345101</v>
      </c>
      <c r="C2697">
        <v>6525</v>
      </c>
      <c r="D2697" t="str">
        <f>VLOOKUP(C2697,'Schedule 3'!A:M,13,FALSE)</f>
        <v>Operational/Non-Service Expenses</v>
      </c>
      <c r="E2697">
        <v>5.07</v>
      </c>
      <c r="F2697" s="1">
        <v>43069</v>
      </c>
      <c r="G2697" t="s">
        <v>462</v>
      </c>
      <c r="H2697" t="s">
        <v>504</v>
      </c>
      <c r="I2697" t="s">
        <v>464</v>
      </c>
      <c r="J2697">
        <v>91593</v>
      </c>
      <c r="K2697">
        <v>59948</v>
      </c>
      <c r="L2697">
        <v>288195</v>
      </c>
      <c r="Q2697" t="s">
        <v>465</v>
      </c>
      <c r="U2697">
        <v>11</v>
      </c>
      <c r="V2697">
        <v>17</v>
      </c>
      <c r="Y2697" t="s">
        <v>65</v>
      </c>
      <c r="Z2697">
        <v>345</v>
      </c>
      <c r="AA2697" t="s">
        <v>279</v>
      </c>
      <c r="AB2697" t="s">
        <v>21</v>
      </c>
      <c r="AC2697">
        <v>164</v>
      </c>
    </row>
    <row r="2698" spans="1:29" x14ac:dyDescent="0.25">
      <c r="A2698">
        <v>345</v>
      </c>
      <c r="B2698">
        <v>345102</v>
      </c>
      <c r="C2698">
        <v>6525</v>
      </c>
      <c r="D2698" t="str">
        <f>VLOOKUP(C2698,'Schedule 3'!A:M,13,FALSE)</f>
        <v>Operational/Non-Service Expenses</v>
      </c>
      <c r="E2698">
        <v>17.02</v>
      </c>
      <c r="F2698" s="1">
        <v>43069</v>
      </c>
      <c r="G2698" t="s">
        <v>462</v>
      </c>
      <c r="H2698" t="s">
        <v>504</v>
      </c>
      <c r="I2698" t="s">
        <v>464</v>
      </c>
      <c r="J2698">
        <v>91594</v>
      </c>
      <c r="K2698">
        <v>59948</v>
      </c>
      <c r="L2698">
        <v>288195</v>
      </c>
      <c r="Q2698" t="s">
        <v>465</v>
      </c>
      <c r="U2698">
        <v>11</v>
      </c>
      <c r="V2698">
        <v>17</v>
      </c>
      <c r="Y2698" t="s">
        <v>65</v>
      </c>
      <c r="Z2698">
        <v>345</v>
      </c>
      <c r="AA2698" t="s">
        <v>279</v>
      </c>
      <c r="AB2698" t="s">
        <v>21</v>
      </c>
      <c r="AC2698">
        <v>166</v>
      </c>
    </row>
    <row r="2699" spans="1:29" x14ac:dyDescent="0.25">
      <c r="A2699">
        <v>345</v>
      </c>
      <c r="B2699">
        <v>345101</v>
      </c>
      <c r="C2699">
        <v>6525</v>
      </c>
      <c r="D2699" t="str">
        <f>VLOOKUP(C2699,'Schedule 3'!A:M,13,FALSE)</f>
        <v>Operational/Non-Service Expenses</v>
      </c>
      <c r="E2699">
        <v>0.35</v>
      </c>
      <c r="F2699" s="1">
        <v>43069</v>
      </c>
      <c r="G2699" t="s">
        <v>462</v>
      </c>
      <c r="H2699" t="s">
        <v>463</v>
      </c>
      <c r="I2699" t="s">
        <v>464</v>
      </c>
      <c r="J2699">
        <v>108580</v>
      </c>
      <c r="K2699">
        <v>59948</v>
      </c>
      <c r="L2699">
        <v>288195</v>
      </c>
      <c r="Q2699" t="s">
        <v>465</v>
      </c>
      <c r="U2699">
        <v>11</v>
      </c>
      <c r="V2699">
        <v>17</v>
      </c>
      <c r="Y2699" t="s">
        <v>65</v>
      </c>
      <c r="Z2699">
        <v>345</v>
      </c>
      <c r="AA2699" t="s">
        <v>279</v>
      </c>
      <c r="AB2699" t="s">
        <v>21</v>
      </c>
      <c r="AC2699">
        <v>168</v>
      </c>
    </row>
    <row r="2700" spans="1:29" x14ac:dyDescent="0.25">
      <c r="A2700">
        <v>345</v>
      </c>
      <c r="B2700">
        <v>345101</v>
      </c>
      <c r="C2700">
        <v>6525</v>
      </c>
      <c r="D2700" t="str">
        <f>VLOOKUP(C2700,'Schedule 3'!A:M,13,FALSE)</f>
        <v>Operational/Non-Service Expenses</v>
      </c>
      <c r="E2700">
        <v>229.05</v>
      </c>
      <c r="F2700" s="1">
        <v>43069</v>
      </c>
      <c r="G2700" t="s">
        <v>462</v>
      </c>
      <c r="H2700" t="s">
        <v>463</v>
      </c>
      <c r="I2700" t="s">
        <v>464</v>
      </c>
      <c r="J2700">
        <v>108595</v>
      </c>
      <c r="K2700">
        <v>59948</v>
      </c>
      <c r="L2700">
        <v>288195</v>
      </c>
      <c r="Q2700" t="s">
        <v>465</v>
      </c>
      <c r="U2700">
        <v>11</v>
      </c>
      <c r="V2700">
        <v>17</v>
      </c>
      <c r="Y2700" t="s">
        <v>65</v>
      </c>
      <c r="Z2700">
        <v>345</v>
      </c>
      <c r="AA2700" t="s">
        <v>279</v>
      </c>
      <c r="AB2700" t="s">
        <v>21</v>
      </c>
      <c r="AC2700">
        <v>170</v>
      </c>
    </row>
    <row r="2701" spans="1:29" x14ac:dyDescent="0.25">
      <c r="A2701">
        <v>345</v>
      </c>
      <c r="B2701">
        <v>345102</v>
      </c>
      <c r="C2701">
        <v>6525</v>
      </c>
      <c r="D2701" t="str">
        <f>VLOOKUP(C2701,'Schedule 3'!A:M,13,FALSE)</f>
        <v>Operational/Non-Service Expenses</v>
      </c>
      <c r="E2701">
        <v>637.19000000000005</v>
      </c>
      <c r="F2701" s="1">
        <v>43069</v>
      </c>
      <c r="G2701" t="s">
        <v>462</v>
      </c>
      <c r="H2701" t="s">
        <v>463</v>
      </c>
      <c r="I2701" t="s">
        <v>464</v>
      </c>
      <c r="J2701">
        <v>108615</v>
      </c>
      <c r="K2701">
        <v>59948</v>
      </c>
      <c r="L2701">
        <v>288195</v>
      </c>
      <c r="Q2701" t="s">
        <v>465</v>
      </c>
      <c r="U2701">
        <v>11</v>
      </c>
      <c r="V2701">
        <v>17</v>
      </c>
      <c r="Y2701" t="s">
        <v>65</v>
      </c>
      <c r="Z2701">
        <v>345</v>
      </c>
      <c r="AA2701" t="s">
        <v>279</v>
      </c>
      <c r="AB2701" t="s">
        <v>21</v>
      </c>
      <c r="AC2701">
        <v>172</v>
      </c>
    </row>
    <row r="2702" spans="1:29" x14ac:dyDescent="0.25">
      <c r="A2702">
        <v>345</v>
      </c>
      <c r="B2702">
        <v>345102</v>
      </c>
      <c r="C2702">
        <v>6525</v>
      </c>
      <c r="D2702" t="str">
        <f>VLOOKUP(C2702,'Schedule 3'!A:M,13,FALSE)</f>
        <v>Operational/Non-Service Expenses</v>
      </c>
      <c r="E2702">
        <v>-0.5</v>
      </c>
      <c r="F2702" s="1">
        <v>43069</v>
      </c>
      <c r="G2702" t="s">
        <v>462</v>
      </c>
      <c r="H2702" t="s">
        <v>505</v>
      </c>
      <c r="I2702" t="s">
        <v>464</v>
      </c>
      <c r="J2702">
        <v>163145</v>
      </c>
      <c r="K2702">
        <v>59948</v>
      </c>
      <c r="L2702">
        <v>288195</v>
      </c>
      <c r="Q2702" t="s">
        <v>465</v>
      </c>
      <c r="U2702">
        <v>11</v>
      </c>
      <c r="V2702">
        <v>17</v>
      </c>
      <c r="Y2702" t="s">
        <v>65</v>
      </c>
      <c r="Z2702">
        <v>345</v>
      </c>
      <c r="AA2702" t="s">
        <v>279</v>
      </c>
      <c r="AB2702" t="s">
        <v>21</v>
      </c>
      <c r="AC2702">
        <v>174</v>
      </c>
    </row>
    <row r="2703" spans="1:29" x14ac:dyDescent="0.25">
      <c r="A2703">
        <v>345</v>
      </c>
      <c r="B2703">
        <v>345102</v>
      </c>
      <c r="C2703">
        <v>6525</v>
      </c>
      <c r="D2703" t="str">
        <f>VLOOKUP(C2703,'Schedule 3'!A:M,13,FALSE)</f>
        <v>Operational/Non-Service Expenses</v>
      </c>
      <c r="E2703">
        <v>-0.42</v>
      </c>
      <c r="F2703" s="1">
        <v>43069</v>
      </c>
      <c r="G2703" t="s">
        <v>462</v>
      </c>
      <c r="H2703" t="s">
        <v>506</v>
      </c>
      <c r="I2703" t="s">
        <v>464</v>
      </c>
      <c r="J2703">
        <v>163146</v>
      </c>
      <c r="K2703">
        <v>59948</v>
      </c>
      <c r="L2703">
        <v>288195</v>
      </c>
      <c r="Q2703" t="s">
        <v>465</v>
      </c>
      <c r="U2703">
        <v>11</v>
      </c>
      <c r="V2703">
        <v>17</v>
      </c>
      <c r="Y2703" t="s">
        <v>65</v>
      </c>
      <c r="Z2703">
        <v>345</v>
      </c>
      <c r="AA2703" t="s">
        <v>279</v>
      </c>
      <c r="AB2703" t="s">
        <v>21</v>
      </c>
      <c r="AC2703">
        <v>176</v>
      </c>
    </row>
    <row r="2704" spans="1:29" x14ac:dyDescent="0.25">
      <c r="A2704">
        <v>345</v>
      </c>
      <c r="B2704">
        <v>345102</v>
      </c>
      <c r="C2704">
        <v>6525</v>
      </c>
      <c r="D2704" t="str">
        <f>VLOOKUP(C2704,'Schedule 3'!A:M,13,FALSE)</f>
        <v>Operational/Non-Service Expenses</v>
      </c>
      <c r="E2704">
        <v>0.36</v>
      </c>
      <c r="F2704" s="1">
        <v>43069</v>
      </c>
      <c r="G2704" t="s">
        <v>462</v>
      </c>
      <c r="H2704" t="s">
        <v>479</v>
      </c>
      <c r="I2704" t="s">
        <v>464</v>
      </c>
      <c r="J2704">
        <v>163147</v>
      </c>
      <c r="K2704">
        <v>59948</v>
      </c>
      <c r="L2704">
        <v>288195</v>
      </c>
      <c r="Q2704" t="s">
        <v>465</v>
      </c>
      <c r="U2704">
        <v>11</v>
      </c>
      <c r="V2704">
        <v>17</v>
      </c>
      <c r="Y2704" t="s">
        <v>65</v>
      </c>
      <c r="Z2704">
        <v>345</v>
      </c>
      <c r="AA2704" t="s">
        <v>279</v>
      </c>
      <c r="AB2704" t="s">
        <v>21</v>
      </c>
      <c r="AC2704">
        <v>178</v>
      </c>
    </row>
    <row r="2705" spans="1:29" x14ac:dyDescent="0.25">
      <c r="A2705">
        <v>345</v>
      </c>
      <c r="B2705">
        <v>345102</v>
      </c>
      <c r="C2705">
        <v>6525</v>
      </c>
      <c r="D2705" t="str">
        <f>VLOOKUP(C2705,'Schedule 3'!A:M,13,FALSE)</f>
        <v>Operational/Non-Service Expenses</v>
      </c>
      <c r="E2705">
        <v>0.63</v>
      </c>
      <c r="F2705" s="1">
        <v>43069</v>
      </c>
      <c r="G2705" t="s">
        <v>462</v>
      </c>
      <c r="H2705" t="s">
        <v>505</v>
      </c>
      <c r="I2705" t="s">
        <v>464</v>
      </c>
      <c r="J2705">
        <v>163148</v>
      </c>
      <c r="K2705">
        <v>59948</v>
      </c>
      <c r="L2705">
        <v>288195</v>
      </c>
      <c r="Q2705" t="s">
        <v>465</v>
      </c>
      <c r="U2705">
        <v>11</v>
      </c>
      <c r="V2705">
        <v>17</v>
      </c>
      <c r="Y2705" t="s">
        <v>65</v>
      </c>
      <c r="Z2705">
        <v>345</v>
      </c>
      <c r="AA2705" t="s">
        <v>279</v>
      </c>
      <c r="AB2705" t="s">
        <v>21</v>
      </c>
      <c r="AC2705">
        <v>180</v>
      </c>
    </row>
    <row r="2706" spans="1:29" x14ac:dyDescent="0.25">
      <c r="A2706">
        <v>345</v>
      </c>
      <c r="B2706">
        <v>345102</v>
      </c>
      <c r="C2706">
        <v>6525</v>
      </c>
      <c r="D2706" t="str">
        <f>VLOOKUP(C2706,'Schedule 3'!A:M,13,FALSE)</f>
        <v>Operational/Non-Service Expenses</v>
      </c>
      <c r="E2706">
        <v>0.69</v>
      </c>
      <c r="F2706" s="1">
        <v>43069</v>
      </c>
      <c r="G2706" t="s">
        <v>462</v>
      </c>
      <c r="H2706" t="s">
        <v>506</v>
      </c>
      <c r="I2706" t="s">
        <v>464</v>
      </c>
      <c r="J2706">
        <v>163149</v>
      </c>
      <c r="K2706">
        <v>59948</v>
      </c>
      <c r="L2706">
        <v>288195</v>
      </c>
      <c r="Q2706" t="s">
        <v>465</v>
      </c>
      <c r="U2706">
        <v>11</v>
      </c>
      <c r="V2706">
        <v>17</v>
      </c>
      <c r="Y2706" t="s">
        <v>65</v>
      </c>
      <c r="Z2706">
        <v>345</v>
      </c>
      <c r="AA2706" t="s">
        <v>279</v>
      </c>
      <c r="AB2706" t="s">
        <v>21</v>
      </c>
      <c r="AC2706">
        <v>182</v>
      </c>
    </row>
    <row r="2707" spans="1:29" x14ac:dyDescent="0.25">
      <c r="A2707">
        <v>345</v>
      </c>
      <c r="B2707">
        <v>345102</v>
      </c>
      <c r="C2707">
        <v>6525</v>
      </c>
      <c r="D2707" t="str">
        <f>VLOOKUP(C2707,'Schedule 3'!A:M,13,FALSE)</f>
        <v>Operational/Non-Service Expenses</v>
      </c>
      <c r="E2707">
        <v>0.93</v>
      </c>
      <c r="F2707" s="1">
        <v>43069</v>
      </c>
      <c r="G2707" t="s">
        <v>462</v>
      </c>
      <c r="H2707" t="s">
        <v>500</v>
      </c>
      <c r="I2707" t="s">
        <v>464</v>
      </c>
      <c r="J2707">
        <v>163150</v>
      </c>
      <c r="K2707">
        <v>59948</v>
      </c>
      <c r="L2707">
        <v>288195</v>
      </c>
      <c r="Q2707" t="s">
        <v>465</v>
      </c>
      <c r="U2707">
        <v>11</v>
      </c>
      <c r="V2707">
        <v>17</v>
      </c>
      <c r="Y2707" t="s">
        <v>65</v>
      </c>
      <c r="Z2707">
        <v>345</v>
      </c>
      <c r="AA2707" t="s">
        <v>279</v>
      </c>
      <c r="AB2707" t="s">
        <v>21</v>
      </c>
      <c r="AC2707">
        <v>184</v>
      </c>
    </row>
    <row r="2708" spans="1:29" x14ac:dyDescent="0.25">
      <c r="A2708">
        <v>345</v>
      </c>
      <c r="B2708">
        <v>345100</v>
      </c>
      <c r="C2708">
        <v>6530</v>
      </c>
      <c r="D2708" t="str">
        <f>VLOOKUP(C2708,'Schedule 3'!A:M,13,FALSE)</f>
        <v>Operational/Non-Service Expenses</v>
      </c>
      <c r="E2708">
        <v>25.17</v>
      </c>
      <c r="F2708" s="1">
        <v>43069</v>
      </c>
      <c r="G2708" t="s">
        <v>462</v>
      </c>
      <c r="H2708" t="s">
        <v>507</v>
      </c>
      <c r="I2708" t="s">
        <v>464</v>
      </c>
      <c r="J2708">
        <v>91926</v>
      </c>
      <c r="K2708">
        <v>59948</v>
      </c>
      <c r="L2708">
        <v>288195</v>
      </c>
      <c r="Q2708" t="s">
        <v>465</v>
      </c>
      <c r="U2708">
        <v>11</v>
      </c>
      <c r="V2708">
        <v>17</v>
      </c>
      <c r="Y2708" t="s">
        <v>65</v>
      </c>
      <c r="Z2708">
        <v>345</v>
      </c>
      <c r="AA2708" t="s">
        <v>279</v>
      </c>
      <c r="AB2708" t="s">
        <v>21</v>
      </c>
      <c r="AC2708">
        <v>186</v>
      </c>
    </row>
    <row r="2709" spans="1:29" x14ac:dyDescent="0.25">
      <c r="A2709">
        <v>345</v>
      </c>
      <c r="B2709">
        <v>345101</v>
      </c>
      <c r="C2709">
        <v>6530</v>
      </c>
      <c r="D2709" t="str">
        <f>VLOOKUP(C2709,'Schedule 3'!A:M,13,FALSE)</f>
        <v>Operational/Non-Service Expenses</v>
      </c>
      <c r="E2709">
        <v>21.59</v>
      </c>
      <c r="F2709" s="1">
        <v>43069</v>
      </c>
      <c r="G2709" t="s">
        <v>462</v>
      </c>
      <c r="H2709" t="s">
        <v>507</v>
      </c>
      <c r="I2709" t="s">
        <v>464</v>
      </c>
      <c r="J2709">
        <v>91927</v>
      </c>
      <c r="K2709">
        <v>59948</v>
      </c>
      <c r="L2709">
        <v>288195</v>
      </c>
      <c r="Q2709" t="s">
        <v>465</v>
      </c>
      <c r="U2709">
        <v>11</v>
      </c>
      <c r="V2709">
        <v>17</v>
      </c>
      <c r="Y2709" t="s">
        <v>65</v>
      </c>
      <c r="Z2709">
        <v>345</v>
      </c>
      <c r="AA2709" t="s">
        <v>279</v>
      </c>
      <c r="AB2709" t="s">
        <v>21</v>
      </c>
      <c r="AC2709">
        <v>188</v>
      </c>
    </row>
    <row r="2710" spans="1:29" x14ac:dyDescent="0.25">
      <c r="A2710">
        <v>345</v>
      </c>
      <c r="B2710">
        <v>345102</v>
      </c>
      <c r="C2710">
        <v>6530</v>
      </c>
      <c r="D2710" t="str">
        <f>VLOOKUP(C2710,'Schedule 3'!A:M,13,FALSE)</f>
        <v>Operational/Non-Service Expenses</v>
      </c>
      <c r="E2710">
        <v>599.46</v>
      </c>
      <c r="F2710" s="1">
        <v>43069</v>
      </c>
      <c r="G2710" t="s">
        <v>462</v>
      </c>
      <c r="H2710" t="s">
        <v>507</v>
      </c>
      <c r="I2710" t="s">
        <v>464</v>
      </c>
      <c r="J2710">
        <v>91928</v>
      </c>
      <c r="K2710">
        <v>59948</v>
      </c>
      <c r="L2710">
        <v>288195</v>
      </c>
      <c r="Q2710" t="s">
        <v>465</v>
      </c>
      <c r="U2710">
        <v>11</v>
      </c>
      <c r="V2710">
        <v>17</v>
      </c>
      <c r="Y2710" t="s">
        <v>65</v>
      </c>
      <c r="Z2710">
        <v>345</v>
      </c>
      <c r="AA2710" t="s">
        <v>279</v>
      </c>
      <c r="AB2710" t="s">
        <v>21</v>
      </c>
      <c r="AC2710">
        <v>190</v>
      </c>
    </row>
    <row r="2711" spans="1:29" x14ac:dyDescent="0.25">
      <c r="A2711">
        <v>345</v>
      </c>
      <c r="B2711">
        <v>345101</v>
      </c>
      <c r="C2711">
        <v>6530</v>
      </c>
      <c r="D2711" t="str">
        <f>VLOOKUP(C2711,'Schedule 3'!A:M,13,FALSE)</f>
        <v>Operational/Non-Service Expenses</v>
      </c>
      <c r="E2711">
        <v>0.34</v>
      </c>
      <c r="F2711" s="1">
        <v>43069</v>
      </c>
      <c r="G2711" t="s">
        <v>462</v>
      </c>
      <c r="H2711" t="s">
        <v>463</v>
      </c>
      <c r="I2711" t="s">
        <v>464</v>
      </c>
      <c r="J2711">
        <v>108581</v>
      </c>
      <c r="K2711">
        <v>59948</v>
      </c>
      <c r="L2711">
        <v>288195</v>
      </c>
      <c r="Q2711" t="s">
        <v>465</v>
      </c>
      <c r="U2711">
        <v>11</v>
      </c>
      <c r="V2711">
        <v>17</v>
      </c>
      <c r="Y2711" t="s">
        <v>65</v>
      </c>
      <c r="Z2711">
        <v>345</v>
      </c>
      <c r="AA2711" t="s">
        <v>279</v>
      </c>
      <c r="AB2711" t="s">
        <v>21</v>
      </c>
      <c r="AC2711">
        <v>192</v>
      </c>
    </row>
    <row r="2712" spans="1:29" x14ac:dyDescent="0.25">
      <c r="A2712">
        <v>345</v>
      </c>
      <c r="B2712">
        <v>345101</v>
      </c>
      <c r="C2712">
        <v>6530</v>
      </c>
      <c r="D2712" t="str">
        <f>VLOOKUP(C2712,'Schedule 3'!A:M,13,FALSE)</f>
        <v>Operational/Non-Service Expenses</v>
      </c>
      <c r="E2712">
        <v>489.08</v>
      </c>
      <c r="F2712" s="1">
        <v>43069</v>
      </c>
      <c r="G2712" t="s">
        <v>462</v>
      </c>
      <c r="H2712" t="s">
        <v>463</v>
      </c>
      <c r="I2712" t="s">
        <v>464</v>
      </c>
      <c r="J2712">
        <v>108596</v>
      </c>
      <c r="K2712">
        <v>59948</v>
      </c>
      <c r="L2712">
        <v>288195</v>
      </c>
      <c r="Q2712" t="s">
        <v>465</v>
      </c>
      <c r="U2712">
        <v>11</v>
      </c>
      <c r="V2712">
        <v>17</v>
      </c>
      <c r="Y2712" t="s">
        <v>65</v>
      </c>
      <c r="Z2712">
        <v>345</v>
      </c>
      <c r="AA2712" t="s">
        <v>279</v>
      </c>
      <c r="AB2712" t="s">
        <v>21</v>
      </c>
      <c r="AC2712">
        <v>194</v>
      </c>
    </row>
    <row r="2713" spans="1:29" x14ac:dyDescent="0.25">
      <c r="A2713">
        <v>345</v>
      </c>
      <c r="B2713">
        <v>345102</v>
      </c>
      <c r="C2713">
        <v>6530</v>
      </c>
      <c r="D2713" t="str">
        <f>VLOOKUP(C2713,'Schedule 3'!A:M,13,FALSE)</f>
        <v>Operational/Non-Service Expenses</v>
      </c>
      <c r="E2713">
        <v>4121.03</v>
      </c>
      <c r="F2713" s="1">
        <v>43069</v>
      </c>
      <c r="G2713" t="s">
        <v>462</v>
      </c>
      <c r="H2713" t="s">
        <v>463</v>
      </c>
      <c r="I2713" t="s">
        <v>464</v>
      </c>
      <c r="J2713">
        <v>108616</v>
      </c>
      <c r="K2713">
        <v>59948</v>
      </c>
      <c r="L2713">
        <v>288195</v>
      </c>
      <c r="Q2713" t="s">
        <v>465</v>
      </c>
      <c r="U2713">
        <v>11</v>
      </c>
      <c r="V2713">
        <v>17</v>
      </c>
      <c r="Y2713" t="s">
        <v>65</v>
      </c>
      <c r="Z2713">
        <v>345</v>
      </c>
      <c r="AA2713" t="s">
        <v>279</v>
      </c>
      <c r="AB2713" t="s">
        <v>21</v>
      </c>
      <c r="AC2713">
        <v>196</v>
      </c>
    </row>
    <row r="2714" spans="1:29" x14ac:dyDescent="0.25">
      <c r="A2714">
        <v>345</v>
      </c>
      <c r="B2714">
        <v>345101</v>
      </c>
      <c r="C2714">
        <v>6530</v>
      </c>
      <c r="D2714" t="str">
        <f>VLOOKUP(C2714,'Schedule 3'!A:M,13,FALSE)</f>
        <v>Operational/Non-Service Expenses</v>
      </c>
      <c r="E2714">
        <v>-0.4</v>
      </c>
      <c r="F2714" s="1">
        <v>43069</v>
      </c>
      <c r="G2714" t="s">
        <v>462</v>
      </c>
      <c r="H2714" t="s">
        <v>508</v>
      </c>
      <c r="I2714" t="s">
        <v>464</v>
      </c>
      <c r="J2714">
        <v>163089</v>
      </c>
      <c r="K2714">
        <v>59948</v>
      </c>
      <c r="L2714">
        <v>288195</v>
      </c>
      <c r="Q2714" t="s">
        <v>465</v>
      </c>
      <c r="U2714">
        <v>11</v>
      </c>
      <c r="V2714">
        <v>17</v>
      </c>
      <c r="Y2714" t="s">
        <v>65</v>
      </c>
      <c r="Z2714">
        <v>345</v>
      </c>
      <c r="AA2714" t="s">
        <v>279</v>
      </c>
      <c r="AB2714" t="s">
        <v>21</v>
      </c>
      <c r="AC2714">
        <v>198</v>
      </c>
    </row>
    <row r="2715" spans="1:29" x14ac:dyDescent="0.25">
      <c r="A2715">
        <v>345</v>
      </c>
      <c r="B2715">
        <v>345101</v>
      </c>
      <c r="C2715">
        <v>6530</v>
      </c>
      <c r="D2715" t="str">
        <f>VLOOKUP(C2715,'Schedule 3'!A:M,13,FALSE)</f>
        <v>Operational/Non-Service Expenses</v>
      </c>
      <c r="E2715">
        <v>0.21</v>
      </c>
      <c r="F2715" s="1">
        <v>43069</v>
      </c>
      <c r="G2715" t="s">
        <v>462</v>
      </c>
      <c r="H2715" t="s">
        <v>479</v>
      </c>
      <c r="I2715" t="s">
        <v>464</v>
      </c>
      <c r="J2715">
        <v>163090</v>
      </c>
      <c r="K2715">
        <v>59948</v>
      </c>
      <c r="L2715">
        <v>288195</v>
      </c>
      <c r="Q2715" t="s">
        <v>465</v>
      </c>
      <c r="U2715">
        <v>11</v>
      </c>
      <c r="V2715">
        <v>17</v>
      </c>
      <c r="Y2715" t="s">
        <v>65</v>
      </c>
      <c r="Z2715">
        <v>345</v>
      </c>
      <c r="AA2715" t="s">
        <v>279</v>
      </c>
      <c r="AB2715" t="s">
        <v>21</v>
      </c>
      <c r="AC2715">
        <v>200</v>
      </c>
    </row>
    <row r="2716" spans="1:29" x14ac:dyDescent="0.25">
      <c r="A2716">
        <v>345</v>
      </c>
      <c r="B2716">
        <v>345101</v>
      </c>
      <c r="C2716">
        <v>6530</v>
      </c>
      <c r="D2716" t="str">
        <f>VLOOKUP(C2716,'Schedule 3'!A:M,13,FALSE)</f>
        <v>Operational/Non-Service Expenses</v>
      </c>
      <c r="E2716">
        <v>0.53</v>
      </c>
      <c r="F2716" s="1">
        <v>43069</v>
      </c>
      <c r="G2716" t="s">
        <v>462</v>
      </c>
      <c r="H2716" t="s">
        <v>508</v>
      </c>
      <c r="I2716" t="s">
        <v>464</v>
      </c>
      <c r="J2716">
        <v>163091</v>
      </c>
      <c r="K2716">
        <v>59948</v>
      </c>
      <c r="L2716">
        <v>288195</v>
      </c>
      <c r="Q2716" t="s">
        <v>465</v>
      </c>
      <c r="U2716">
        <v>11</v>
      </c>
      <c r="V2716">
        <v>17</v>
      </c>
      <c r="Y2716" t="s">
        <v>65</v>
      </c>
      <c r="Z2716">
        <v>345</v>
      </c>
      <c r="AA2716" t="s">
        <v>279</v>
      </c>
      <c r="AB2716" t="s">
        <v>21</v>
      </c>
      <c r="AC2716">
        <v>202</v>
      </c>
    </row>
    <row r="2717" spans="1:29" x14ac:dyDescent="0.25">
      <c r="A2717">
        <v>345</v>
      </c>
      <c r="B2717">
        <v>345102</v>
      </c>
      <c r="C2717">
        <v>6530</v>
      </c>
      <c r="D2717" t="str">
        <f>VLOOKUP(C2717,'Schedule 3'!A:M,13,FALSE)</f>
        <v>Operational/Non-Service Expenses</v>
      </c>
      <c r="E2717">
        <v>-0.57999999999999996</v>
      </c>
      <c r="F2717" s="1">
        <v>43069</v>
      </c>
      <c r="G2717" t="s">
        <v>462</v>
      </c>
      <c r="H2717" t="s">
        <v>509</v>
      </c>
      <c r="I2717" t="s">
        <v>464</v>
      </c>
      <c r="J2717">
        <v>163151</v>
      </c>
      <c r="K2717">
        <v>59948</v>
      </c>
      <c r="L2717">
        <v>288195</v>
      </c>
      <c r="Q2717" t="s">
        <v>465</v>
      </c>
      <c r="U2717">
        <v>11</v>
      </c>
      <c r="V2717">
        <v>17</v>
      </c>
      <c r="Y2717" t="s">
        <v>65</v>
      </c>
      <c r="Z2717">
        <v>345</v>
      </c>
      <c r="AA2717" t="s">
        <v>279</v>
      </c>
      <c r="AB2717" t="s">
        <v>21</v>
      </c>
      <c r="AC2717">
        <v>204</v>
      </c>
    </row>
    <row r="2718" spans="1:29" x14ac:dyDescent="0.25">
      <c r="A2718">
        <v>345</v>
      </c>
      <c r="B2718">
        <v>345102</v>
      </c>
      <c r="C2718">
        <v>6530</v>
      </c>
      <c r="D2718" t="str">
        <f>VLOOKUP(C2718,'Schedule 3'!A:M,13,FALSE)</f>
        <v>Operational/Non-Service Expenses</v>
      </c>
      <c r="E2718">
        <v>-0.38</v>
      </c>
      <c r="F2718" s="1">
        <v>43069</v>
      </c>
      <c r="G2718" t="s">
        <v>462</v>
      </c>
      <c r="H2718" t="s">
        <v>510</v>
      </c>
      <c r="I2718" t="s">
        <v>464</v>
      </c>
      <c r="J2718">
        <v>163152</v>
      </c>
      <c r="K2718">
        <v>59948</v>
      </c>
      <c r="L2718">
        <v>288195</v>
      </c>
      <c r="Q2718" t="s">
        <v>465</v>
      </c>
      <c r="U2718">
        <v>11</v>
      </c>
      <c r="V2718">
        <v>17</v>
      </c>
      <c r="Y2718" t="s">
        <v>65</v>
      </c>
      <c r="Z2718">
        <v>345</v>
      </c>
      <c r="AA2718" t="s">
        <v>279</v>
      </c>
      <c r="AB2718" t="s">
        <v>21</v>
      </c>
      <c r="AC2718">
        <v>206</v>
      </c>
    </row>
    <row r="2719" spans="1:29" x14ac:dyDescent="0.25">
      <c r="A2719">
        <v>345</v>
      </c>
      <c r="B2719">
        <v>345102</v>
      </c>
      <c r="C2719">
        <v>6530</v>
      </c>
      <c r="D2719" t="str">
        <f>VLOOKUP(C2719,'Schedule 3'!A:M,13,FALSE)</f>
        <v>Operational/Non-Service Expenses</v>
      </c>
      <c r="E2719">
        <v>-0.12</v>
      </c>
      <c r="F2719" s="1">
        <v>43069</v>
      </c>
      <c r="G2719" t="s">
        <v>462</v>
      </c>
      <c r="H2719" t="s">
        <v>470</v>
      </c>
      <c r="I2719" t="s">
        <v>464</v>
      </c>
      <c r="J2719">
        <v>163153</v>
      </c>
      <c r="K2719">
        <v>59948</v>
      </c>
      <c r="L2719">
        <v>288195</v>
      </c>
      <c r="Q2719" t="s">
        <v>465</v>
      </c>
      <c r="U2719">
        <v>11</v>
      </c>
      <c r="V2719">
        <v>17</v>
      </c>
      <c r="Y2719" t="s">
        <v>65</v>
      </c>
      <c r="Z2719">
        <v>345</v>
      </c>
      <c r="AA2719" t="s">
        <v>279</v>
      </c>
      <c r="AB2719" t="s">
        <v>21</v>
      </c>
      <c r="AC2719">
        <v>208</v>
      </c>
    </row>
    <row r="2720" spans="1:29" x14ac:dyDescent="0.25">
      <c r="A2720">
        <v>345</v>
      </c>
      <c r="B2720">
        <v>345102</v>
      </c>
      <c r="C2720">
        <v>6530</v>
      </c>
      <c r="D2720" t="str">
        <f>VLOOKUP(C2720,'Schedule 3'!A:M,13,FALSE)</f>
        <v>Operational/Non-Service Expenses</v>
      </c>
      <c r="E2720">
        <v>0.12</v>
      </c>
      <c r="F2720" s="1">
        <v>43069</v>
      </c>
      <c r="G2720" t="s">
        <v>462</v>
      </c>
      <c r="H2720" t="s">
        <v>472</v>
      </c>
      <c r="I2720" t="s">
        <v>464</v>
      </c>
      <c r="J2720">
        <v>163154</v>
      </c>
      <c r="K2720">
        <v>59948</v>
      </c>
      <c r="L2720">
        <v>288195</v>
      </c>
      <c r="Q2720" t="s">
        <v>465</v>
      </c>
      <c r="U2720">
        <v>11</v>
      </c>
      <c r="V2720">
        <v>17</v>
      </c>
      <c r="Y2720" t="s">
        <v>65</v>
      </c>
      <c r="Z2720">
        <v>345</v>
      </c>
      <c r="AA2720" t="s">
        <v>279</v>
      </c>
      <c r="AB2720" t="s">
        <v>21</v>
      </c>
      <c r="AC2720">
        <v>210</v>
      </c>
    </row>
    <row r="2721" spans="1:29" x14ac:dyDescent="0.25">
      <c r="A2721">
        <v>345</v>
      </c>
      <c r="B2721">
        <v>345102</v>
      </c>
      <c r="C2721">
        <v>6530</v>
      </c>
      <c r="D2721" t="str">
        <f>VLOOKUP(C2721,'Schedule 3'!A:M,13,FALSE)</f>
        <v>Operational/Non-Service Expenses</v>
      </c>
      <c r="E2721">
        <v>0.34</v>
      </c>
      <c r="F2721" s="1">
        <v>43069</v>
      </c>
      <c r="G2721" t="s">
        <v>462</v>
      </c>
      <c r="H2721" t="s">
        <v>511</v>
      </c>
      <c r="I2721" t="s">
        <v>464</v>
      </c>
      <c r="J2721">
        <v>163155</v>
      </c>
      <c r="K2721">
        <v>59948</v>
      </c>
      <c r="L2721">
        <v>288195</v>
      </c>
      <c r="Q2721" t="s">
        <v>465</v>
      </c>
      <c r="U2721">
        <v>11</v>
      </c>
      <c r="V2721">
        <v>17</v>
      </c>
      <c r="Y2721" t="s">
        <v>65</v>
      </c>
      <c r="Z2721">
        <v>345</v>
      </c>
      <c r="AA2721" t="s">
        <v>279</v>
      </c>
      <c r="AB2721" t="s">
        <v>21</v>
      </c>
      <c r="AC2721">
        <v>212</v>
      </c>
    </row>
    <row r="2722" spans="1:29" x14ac:dyDescent="0.25">
      <c r="A2722">
        <v>345</v>
      </c>
      <c r="B2722">
        <v>345102</v>
      </c>
      <c r="C2722">
        <v>6530</v>
      </c>
      <c r="D2722" t="str">
        <f>VLOOKUP(C2722,'Schedule 3'!A:M,13,FALSE)</f>
        <v>Operational/Non-Service Expenses</v>
      </c>
      <c r="E2722">
        <v>0.4</v>
      </c>
      <c r="F2722" s="1">
        <v>43069</v>
      </c>
      <c r="G2722" t="s">
        <v>462</v>
      </c>
      <c r="H2722" t="s">
        <v>512</v>
      </c>
      <c r="I2722" t="s">
        <v>464</v>
      </c>
      <c r="J2722">
        <v>163156</v>
      </c>
      <c r="K2722">
        <v>59948</v>
      </c>
      <c r="L2722">
        <v>288195</v>
      </c>
      <c r="Q2722" t="s">
        <v>465</v>
      </c>
      <c r="U2722">
        <v>11</v>
      </c>
      <c r="V2722">
        <v>17</v>
      </c>
      <c r="Y2722" t="s">
        <v>65</v>
      </c>
      <c r="Z2722">
        <v>345</v>
      </c>
      <c r="AA2722" t="s">
        <v>279</v>
      </c>
      <c r="AB2722" t="s">
        <v>21</v>
      </c>
      <c r="AC2722">
        <v>214</v>
      </c>
    </row>
    <row r="2723" spans="1:29" x14ac:dyDescent="0.25">
      <c r="A2723">
        <v>345</v>
      </c>
      <c r="B2723">
        <v>345102</v>
      </c>
      <c r="C2723">
        <v>6530</v>
      </c>
      <c r="D2723" t="str">
        <f>VLOOKUP(C2723,'Schedule 3'!A:M,13,FALSE)</f>
        <v>Operational/Non-Service Expenses</v>
      </c>
      <c r="E2723">
        <v>0.45</v>
      </c>
      <c r="F2723" s="1">
        <v>43069</v>
      </c>
      <c r="G2723" t="s">
        <v>462</v>
      </c>
      <c r="H2723" t="s">
        <v>513</v>
      </c>
      <c r="I2723" t="s">
        <v>464</v>
      </c>
      <c r="J2723">
        <v>163157</v>
      </c>
      <c r="K2723">
        <v>59948</v>
      </c>
      <c r="L2723">
        <v>288195</v>
      </c>
      <c r="Q2723" t="s">
        <v>465</v>
      </c>
      <c r="U2723">
        <v>11</v>
      </c>
      <c r="V2723">
        <v>17</v>
      </c>
      <c r="Y2723" t="s">
        <v>65</v>
      </c>
      <c r="Z2723">
        <v>345</v>
      </c>
      <c r="AA2723" t="s">
        <v>279</v>
      </c>
      <c r="AB2723" t="s">
        <v>21</v>
      </c>
      <c r="AC2723">
        <v>216</v>
      </c>
    </row>
    <row r="2724" spans="1:29" x14ac:dyDescent="0.25">
      <c r="A2724">
        <v>345</v>
      </c>
      <c r="B2724">
        <v>345102</v>
      </c>
      <c r="C2724">
        <v>6530</v>
      </c>
      <c r="D2724" t="str">
        <f>VLOOKUP(C2724,'Schedule 3'!A:M,13,FALSE)</f>
        <v>Operational/Non-Service Expenses</v>
      </c>
      <c r="E2724">
        <v>0.46</v>
      </c>
      <c r="F2724" s="1">
        <v>43069</v>
      </c>
      <c r="G2724" t="s">
        <v>462</v>
      </c>
      <c r="H2724" t="s">
        <v>514</v>
      </c>
      <c r="I2724" t="s">
        <v>464</v>
      </c>
      <c r="J2724">
        <v>163158</v>
      </c>
      <c r="K2724">
        <v>59948</v>
      </c>
      <c r="L2724">
        <v>288195</v>
      </c>
      <c r="Q2724" t="s">
        <v>465</v>
      </c>
      <c r="U2724">
        <v>11</v>
      </c>
      <c r="V2724">
        <v>17</v>
      </c>
      <c r="Y2724" t="s">
        <v>65</v>
      </c>
      <c r="Z2724">
        <v>345</v>
      </c>
      <c r="AA2724" t="s">
        <v>279</v>
      </c>
      <c r="AB2724" t="s">
        <v>21</v>
      </c>
      <c r="AC2724">
        <v>218</v>
      </c>
    </row>
    <row r="2725" spans="1:29" x14ac:dyDescent="0.25">
      <c r="A2725">
        <v>345</v>
      </c>
      <c r="B2725">
        <v>345102</v>
      </c>
      <c r="C2725">
        <v>6530</v>
      </c>
      <c r="D2725" t="str">
        <f>VLOOKUP(C2725,'Schedule 3'!A:M,13,FALSE)</f>
        <v>Operational/Non-Service Expenses</v>
      </c>
      <c r="E2725">
        <v>0.52</v>
      </c>
      <c r="F2725" s="1">
        <v>43069</v>
      </c>
      <c r="G2725" t="s">
        <v>462</v>
      </c>
      <c r="H2725" t="s">
        <v>510</v>
      </c>
      <c r="I2725" t="s">
        <v>464</v>
      </c>
      <c r="J2725">
        <v>163159</v>
      </c>
      <c r="K2725">
        <v>59948</v>
      </c>
      <c r="L2725">
        <v>288195</v>
      </c>
      <c r="Q2725" t="s">
        <v>465</v>
      </c>
      <c r="U2725">
        <v>11</v>
      </c>
      <c r="V2725">
        <v>17</v>
      </c>
      <c r="Y2725" t="s">
        <v>65</v>
      </c>
      <c r="Z2725">
        <v>345</v>
      </c>
      <c r="AA2725" t="s">
        <v>279</v>
      </c>
      <c r="AB2725" t="s">
        <v>21</v>
      </c>
      <c r="AC2725">
        <v>220</v>
      </c>
    </row>
    <row r="2726" spans="1:29" x14ac:dyDescent="0.25">
      <c r="A2726">
        <v>345</v>
      </c>
      <c r="B2726">
        <v>345102</v>
      </c>
      <c r="C2726">
        <v>6530</v>
      </c>
      <c r="D2726" t="str">
        <f>VLOOKUP(C2726,'Schedule 3'!A:M,13,FALSE)</f>
        <v>Operational/Non-Service Expenses</v>
      </c>
      <c r="E2726">
        <v>0.78</v>
      </c>
      <c r="F2726" s="1">
        <v>43069</v>
      </c>
      <c r="G2726" t="s">
        <v>462</v>
      </c>
      <c r="H2726" t="s">
        <v>509</v>
      </c>
      <c r="I2726" t="s">
        <v>464</v>
      </c>
      <c r="J2726">
        <v>163160</v>
      </c>
      <c r="K2726">
        <v>59948</v>
      </c>
      <c r="L2726">
        <v>288195</v>
      </c>
      <c r="Q2726" t="s">
        <v>465</v>
      </c>
      <c r="U2726">
        <v>11</v>
      </c>
      <c r="V2726">
        <v>17</v>
      </c>
      <c r="Y2726" t="s">
        <v>65</v>
      </c>
      <c r="Z2726">
        <v>345</v>
      </c>
      <c r="AA2726" t="s">
        <v>279</v>
      </c>
      <c r="AB2726" t="s">
        <v>21</v>
      </c>
      <c r="AC2726">
        <v>222</v>
      </c>
    </row>
    <row r="2727" spans="1:29" x14ac:dyDescent="0.25">
      <c r="A2727">
        <v>345</v>
      </c>
      <c r="B2727">
        <v>345102</v>
      </c>
      <c r="C2727">
        <v>6530</v>
      </c>
      <c r="D2727" t="str">
        <f>VLOOKUP(C2727,'Schedule 3'!A:M,13,FALSE)</f>
        <v>Operational/Non-Service Expenses</v>
      </c>
      <c r="E2727">
        <v>0.79</v>
      </c>
      <c r="F2727" s="1">
        <v>43069</v>
      </c>
      <c r="G2727" t="s">
        <v>462</v>
      </c>
      <c r="H2727" t="s">
        <v>512</v>
      </c>
      <c r="I2727" t="s">
        <v>464</v>
      </c>
      <c r="J2727">
        <v>163161</v>
      </c>
      <c r="K2727">
        <v>59948</v>
      </c>
      <c r="L2727">
        <v>288195</v>
      </c>
      <c r="Q2727" t="s">
        <v>465</v>
      </c>
      <c r="U2727">
        <v>11</v>
      </c>
      <c r="V2727">
        <v>17</v>
      </c>
      <c r="Y2727" t="s">
        <v>65</v>
      </c>
      <c r="Z2727">
        <v>345</v>
      </c>
      <c r="AA2727" t="s">
        <v>279</v>
      </c>
      <c r="AB2727" t="s">
        <v>21</v>
      </c>
      <c r="AC2727">
        <v>224</v>
      </c>
    </row>
    <row r="2728" spans="1:29" x14ac:dyDescent="0.25">
      <c r="A2728">
        <v>345</v>
      </c>
      <c r="B2728">
        <v>345102</v>
      </c>
      <c r="C2728">
        <v>6530</v>
      </c>
      <c r="D2728" t="str">
        <f>VLOOKUP(C2728,'Schedule 3'!A:M,13,FALSE)</f>
        <v>Operational/Non-Service Expenses</v>
      </c>
      <c r="E2728">
        <v>1.22</v>
      </c>
      <c r="F2728" s="1">
        <v>43069</v>
      </c>
      <c r="G2728" t="s">
        <v>462</v>
      </c>
      <c r="H2728" t="s">
        <v>471</v>
      </c>
      <c r="I2728" t="s">
        <v>464</v>
      </c>
      <c r="J2728">
        <v>163162</v>
      </c>
      <c r="K2728">
        <v>59948</v>
      </c>
      <c r="L2728">
        <v>288195</v>
      </c>
      <c r="Q2728" t="s">
        <v>465</v>
      </c>
      <c r="U2728">
        <v>11</v>
      </c>
      <c r="V2728">
        <v>17</v>
      </c>
      <c r="Y2728" t="s">
        <v>65</v>
      </c>
      <c r="Z2728">
        <v>345</v>
      </c>
      <c r="AA2728" t="s">
        <v>279</v>
      </c>
      <c r="AB2728" t="s">
        <v>21</v>
      </c>
      <c r="AC2728">
        <v>226</v>
      </c>
    </row>
    <row r="2729" spans="1:29" x14ac:dyDescent="0.25">
      <c r="A2729">
        <v>345</v>
      </c>
      <c r="B2729">
        <v>345102</v>
      </c>
      <c r="C2729">
        <v>6530</v>
      </c>
      <c r="D2729" t="str">
        <f>VLOOKUP(C2729,'Schedule 3'!A:M,13,FALSE)</f>
        <v>Operational/Non-Service Expenses</v>
      </c>
      <c r="E2729">
        <v>1.22</v>
      </c>
      <c r="F2729" s="1">
        <v>43069</v>
      </c>
      <c r="G2729" t="s">
        <v>462</v>
      </c>
      <c r="H2729" t="s">
        <v>478</v>
      </c>
      <c r="I2729" t="s">
        <v>464</v>
      </c>
      <c r="J2729">
        <v>163163</v>
      </c>
      <c r="K2729">
        <v>59948</v>
      </c>
      <c r="L2729">
        <v>288195</v>
      </c>
      <c r="Q2729" t="s">
        <v>465</v>
      </c>
      <c r="U2729">
        <v>11</v>
      </c>
      <c r="V2729">
        <v>17</v>
      </c>
      <c r="Y2729" t="s">
        <v>65</v>
      </c>
      <c r="Z2729">
        <v>345</v>
      </c>
      <c r="AA2729" t="s">
        <v>279</v>
      </c>
      <c r="AB2729" t="s">
        <v>21</v>
      </c>
      <c r="AC2729">
        <v>228</v>
      </c>
    </row>
    <row r="2730" spans="1:29" x14ac:dyDescent="0.25">
      <c r="A2730">
        <v>345</v>
      </c>
      <c r="B2730">
        <v>345102</v>
      </c>
      <c r="C2730">
        <v>6530</v>
      </c>
      <c r="D2730" t="str">
        <f>VLOOKUP(C2730,'Schedule 3'!A:M,13,FALSE)</f>
        <v>Operational/Non-Service Expenses</v>
      </c>
      <c r="E2730">
        <v>1.59</v>
      </c>
      <c r="F2730" s="1">
        <v>43069</v>
      </c>
      <c r="G2730" t="s">
        <v>462</v>
      </c>
      <c r="H2730" t="s">
        <v>475</v>
      </c>
      <c r="I2730" t="s">
        <v>464</v>
      </c>
      <c r="J2730">
        <v>163164</v>
      </c>
      <c r="K2730">
        <v>59948</v>
      </c>
      <c r="L2730">
        <v>288195</v>
      </c>
      <c r="Q2730" t="s">
        <v>465</v>
      </c>
      <c r="U2730">
        <v>11</v>
      </c>
      <c r="V2730">
        <v>17</v>
      </c>
      <c r="Y2730" t="s">
        <v>65</v>
      </c>
      <c r="Z2730">
        <v>345</v>
      </c>
      <c r="AA2730" t="s">
        <v>279</v>
      </c>
      <c r="AB2730" t="s">
        <v>21</v>
      </c>
      <c r="AC2730">
        <v>230</v>
      </c>
    </row>
    <row r="2731" spans="1:29" x14ac:dyDescent="0.25">
      <c r="A2731">
        <v>345</v>
      </c>
      <c r="B2731">
        <v>345102</v>
      </c>
      <c r="C2731">
        <v>6530</v>
      </c>
      <c r="D2731" t="str">
        <f>VLOOKUP(C2731,'Schedule 3'!A:M,13,FALSE)</f>
        <v>Operational/Non-Service Expenses</v>
      </c>
      <c r="E2731">
        <v>1.98</v>
      </c>
      <c r="F2731" s="1">
        <v>43069</v>
      </c>
      <c r="G2731" t="s">
        <v>462</v>
      </c>
      <c r="H2731" t="s">
        <v>500</v>
      </c>
      <c r="I2731" t="s">
        <v>464</v>
      </c>
      <c r="J2731">
        <v>163165</v>
      </c>
      <c r="K2731">
        <v>59948</v>
      </c>
      <c r="L2731">
        <v>288195</v>
      </c>
      <c r="Q2731" t="s">
        <v>465</v>
      </c>
      <c r="U2731">
        <v>11</v>
      </c>
      <c r="V2731">
        <v>17</v>
      </c>
      <c r="Y2731" t="s">
        <v>65</v>
      </c>
      <c r="Z2731">
        <v>345</v>
      </c>
      <c r="AA2731" t="s">
        <v>279</v>
      </c>
      <c r="AB2731" t="s">
        <v>21</v>
      </c>
      <c r="AC2731">
        <v>232</v>
      </c>
    </row>
    <row r="2732" spans="1:29" x14ac:dyDescent="0.25">
      <c r="A2732">
        <v>345</v>
      </c>
      <c r="B2732">
        <v>345102</v>
      </c>
      <c r="C2732">
        <v>6530</v>
      </c>
      <c r="D2732" t="str">
        <f>VLOOKUP(C2732,'Schedule 3'!A:M,13,FALSE)</f>
        <v>Operational/Non-Service Expenses</v>
      </c>
      <c r="E2732">
        <v>4.5999999999999996</v>
      </c>
      <c r="F2732" s="1">
        <v>43069</v>
      </c>
      <c r="G2732" t="s">
        <v>462</v>
      </c>
      <c r="H2732" t="s">
        <v>479</v>
      </c>
      <c r="I2732" t="s">
        <v>464</v>
      </c>
      <c r="J2732">
        <v>163166</v>
      </c>
      <c r="K2732">
        <v>59948</v>
      </c>
      <c r="L2732">
        <v>288195</v>
      </c>
      <c r="Q2732" t="s">
        <v>465</v>
      </c>
      <c r="U2732">
        <v>11</v>
      </c>
      <c r="V2732">
        <v>17</v>
      </c>
      <c r="Y2732" t="s">
        <v>65</v>
      </c>
      <c r="Z2732">
        <v>345</v>
      </c>
      <c r="AA2732" t="s">
        <v>279</v>
      </c>
      <c r="AB2732" t="s">
        <v>21</v>
      </c>
      <c r="AC2732">
        <v>234</v>
      </c>
    </row>
    <row r="2733" spans="1:29" x14ac:dyDescent="0.25">
      <c r="A2733">
        <v>345</v>
      </c>
      <c r="B2733">
        <v>345102</v>
      </c>
      <c r="C2733">
        <v>6530</v>
      </c>
      <c r="D2733" t="str">
        <f>VLOOKUP(C2733,'Schedule 3'!A:M,13,FALSE)</f>
        <v>Operational/Non-Service Expenses</v>
      </c>
      <c r="E2733">
        <v>7.29</v>
      </c>
      <c r="F2733" s="1">
        <v>43069</v>
      </c>
      <c r="G2733" t="s">
        <v>462</v>
      </c>
      <c r="H2733" t="s">
        <v>492</v>
      </c>
      <c r="I2733" t="s">
        <v>464</v>
      </c>
      <c r="J2733">
        <v>163167</v>
      </c>
      <c r="K2733">
        <v>59948</v>
      </c>
      <c r="L2733">
        <v>288195</v>
      </c>
      <c r="Q2733" t="s">
        <v>465</v>
      </c>
      <c r="U2733">
        <v>11</v>
      </c>
      <c r="V2733">
        <v>17</v>
      </c>
      <c r="Y2733" t="s">
        <v>65</v>
      </c>
      <c r="Z2733">
        <v>345</v>
      </c>
      <c r="AA2733" t="s">
        <v>279</v>
      </c>
      <c r="AB2733" t="s">
        <v>21</v>
      </c>
      <c r="AC2733">
        <v>236</v>
      </c>
    </row>
    <row r="2734" spans="1:29" x14ac:dyDescent="0.25">
      <c r="A2734">
        <v>345</v>
      </c>
      <c r="B2734">
        <v>345102</v>
      </c>
      <c r="C2734">
        <v>6530</v>
      </c>
      <c r="D2734" t="str">
        <f>VLOOKUP(C2734,'Schedule 3'!A:M,13,FALSE)</f>
        <v>Operational/Non-Service Expenses</v>
      </c>
      <c r="E2734">
        <v>9.1300000000000008</v>
      </c>
      <c r="F2734" s="1">
        <v>43069</v>
      </c>
      <c r="G2734" t="s">
        <v>462</v>
      </c>
      <c r="H2734" t="s">
        <v>480</v>
      </c>
      <c r="I2734" t="s">
        <v>464</v>
      </c>
      <c r="J2734">
        <v>163168</v>
      </c>
      <c r="K2734">
        <v>59948</v>
      </c>
      <c r="L2734">
        <v>288195</v>
      </c>
      <c r="Q2734" t="s">
        <v>465</v>
      </c>
      <c r="U2734">
        <v>11</v>
      </c>
      <c r="V2734">
        <v>17</v>
      </c>
      <c r="Y2734" t="s">
        <v>65</v>
      </c>
      <c r="Z2734">
        <v>345</v>
      </c>
      <c r="AA2734" t="s">
        <v>279</v>
      </c>
      <c r="AB2734" t="s">
        <v>21</v>
      </c>
      <c r="AC2734">
        <v>238</v>
      </c>
    </row>
    <row r="2735" spans="1:29" x14ac:dyDescent="0.25">
      <c r="A2735">
        <v>345</v>
      </c>
      <c r="B2735">
        <v>345101</v>
      </c>
      <c r="C2735">
        <v>6530</v>
      </c>
      <c r="D2735" t="str">
        <f>VLOOKUP(C2735,'Schedule 3'!A:M,13,FALSE)</f>
        <v>Operational/Non-Service Expenses</v>
      </c>
      <c r="E2735">
        <v>80.52</v>
      </c>
      <c r="F2735" s="1">
        <v>43069</v>
      </c>
      <c r="G2735" t="s">
        <v>462</v>
      </c>
      <c r="H2735" t="s">
        <v>515</v>
      </c>
      <c r="I2735" t="s">
        <v>464</v>
      </c>
      <c r="J2735">
        <v>2003112</v>
      </c>
      <c r="K2735">
        <v>59948</v>
      </c>
      <c r="L2735">
        <v>288195</v>
      </c>
      <c r="Q2735" t="s">
        <v>465</v>
      </c>
      <c r="U2735">
        <v>11</v>
      </c>
      <c r="V2735">
        <v>17</v>
      </c>
      <c r="Y2735" t="s">
        <v>65</v>
      </c>
      <c r="Z2735">
        <v>345</v>
      </c>
      <c r="AA2735" t="s">
        <v>279</v>
      </c>
      <c r="AB2735" t="s">
        <v>21</v>
      </c>
      <c r="AC2735">
        <v>240</v>
      </c>
    </row>
    <row r="2736" spans="1:29" x14ac:dyDescent="0.25">
      <c r="A2736">
        <v>345</v>
      </c>
      <c r="B2736">
        <v>345101</v>
      </c>
      <c r="C2736">
        <v>6530</v>
      </c>
      <c r="D2736" t="str">
        <f>VLOOKUP(C2736,'Schedule 3'!A:M,13,FALSE)</f>
        <v>Operational/Non-Service Expenses</v>
      </c>
      <c r="E2736">
        <v>89.01</v>
      </c>
      <c r="F2736" s="1">
        <v>43069</v>
      </c>
      <c r="G2736" t="s">
        <v>462</v>
      </c>
      <c r="H2736" t="s">
        <v>516</v>
      </c>
      <c r="I2736" t="s">
        <v>464</v>
      </c>
      <c r="J2736">
        <v>2003113</v>
      </c>
      <c r="K2736">
        <v>59948</v>
      </c>
      <c r="L2736">
        <v>288195</v>
      </c>
      <c r="Q2736" t="s">
        <v>465</v>
      </c>
      <c r="U2736">
        <v>11</v>
      </c>
      <c r="V2736">
        <v>17</v>
      </c>
      <c r="Y2736" t="s">
        <v>65</v>
      </c>
      <c r="Z2736">
        <v>345</v>
      </c>
      <c r="AA2736" t="s">
        <v>279</v>
      </c>
      <c r="AB2736" t="s">
        <v>21</v>
      </c>
      <c r="AC2736">
        <v>242</v>
      </c>
    </row>
    <row r="2737" spans="1:29" x14ac:dyDescent="0.25">
      <c r="A2737">
        <v>345</v>
      </c>
      <c r="B2737">
        <v>345102</v>
      </c>
      <c r="C2737">
        <v>6530</v>
      </c>
      <c r="D2737" t="str">
        <f>VLOOKUP(C2737,'Schedule 3'!A:M,13,FALSE)</f>
        <v>Operational/Non-Service Expenses</v>
      </c>
      <c r="E2737">
        <v>102.91</v>
      </c>
      <c r="F2737" s="1">
        <v>43069</v>
      </c>
      <c r="G2737" t="s">
        <v>462</v>
      </c>
      <c r="H2737" t="s">
        <v>517</v>
      </c>
      <c r="I2737" t="s">
        <v>464</v>
      </c>
      <c r="J2737">
        <v>5000343</v>
      </c>
      <c r="K2737">
        <v>59948</v>
      </c>
      <c r="L2737">
        <v>288195</v>
      </c>
      <c r="Q2737" t="s">
        <v>465</v>
      </c>
      <c r="U2737">
        <v>11</v>
      </c>
      <c r="V2737">
        <v>17</v>
      </c>
      <c r="Y2737" t="s">
        <v>65</v>
      </c>
      <c r="Z2737">
        <v>345</v>
      </c>
      <c r="AA2737" t="s">
        <v>279</v>
      </c>
      <c r="AB2737" t="s">
        <v>21</v>
      </c>
      <c r="AC2737">
        <v>244</v>
      </c>
    </row>
    <row r="2738" spans="1:29" x14ac:dyDescent="0.25">
      <c r="A2738">
        <v>345</v>
      </c>
      <c r="B2738">
        <v>345102</v>
      </c>
      <c r="C2738">
        <v>6530</v>
      </c>
      <c r="D2738" t="str">
        <f>VLOOKUP(C2738,'Schedule 3'!A:M,13,FALSE)</f>
        <v>Operational/Non-Service Expenses</v>
      </c>
      <c r="E2738">
        <v>115.86</v>
      </c>
      <c r="F2738" s="1">
        <v>43069</v>
      </c>
      <c r="G2738" t="s">
        <v>462</v>
      </c>
      <c r="H2738" t="s">
        <v>518</v>
      </c>
      <c r="I2738" t="s">
        <v>464</v>
      </c>
      <c r="J2738">
        <v>5000527</v>
      </c>
      <c r="K2738">
        <v>59948</v>
      </c>
      <c r="L2738">
        <v>288195</v>
      </c>
      <c r="Q2738" t="s">
        <v>465</v>
      </c>
      <c r="U2738">
        <v>11</v>
      </c>
      <c r="V2738">
        <v>17</v>
      </c>
      <c r="Y2738" t="s">
        <v>65</v>
      </c>
      <c r="Z2738">
        <v>345</v>
      </c>
      <c r="AA2738" t="s">
        <v>279</v>
      </c>
      <c r="AB2738" t="s">
        <v>21</v>
      </c>
      <c r="AC2738">
        <v>246</v>
      </c>
    </row>
    <row r="2739" spans="1:29" x14ac:dyDescent="0.25">
      <c r="A2739">
        <v>345</v>
      </c>
      <c r="B2739">
        <v>345102</v>
      </c>
      <c r="C2739">
        <v>6530</v>
      </c>
      <c r="D2739" t="str">
        <f>VLOOKUP(C2739,'Schedule 3'!A:M,13,FALSE)</f>
        <v>Operational/Non-Service Expenses</v>
      </c>
      <c r="E2739">
        <v>168.65</v>
      </c>
      <c r="F2739" s="1">
        <v>43069</v>
      </c>
      <c r="G2739" t="s">
        <v>462</v>
      </c>
      <c r="H2739" t="s">
        <v>519</v>
      </c>
      <c r="I2739" t="s">
        <v>464</v>
      </c>
      <c r="J2739">
        <v>5000528</v>
      </c>
      <c r="K2739">
        <v>59948</v>
      </c>
      <c r="L2739">
        <v>288195</v>
      </c>
      <c r="Q2739" t="s">
        <v>465</v>
      </c>
      <c r="U2739">
        <v>11</v>
      </c>
      <c r="V2739">
        <v>17</v>
      </c>
      <c r="Y2739" t="s">
        <v>65</v>
      </c>
      <c r="Z2739">
        <v>345</v>
      </c>
      <c r="AA2739" t="s">
        <v>279</v>
      </c>
      <c r="AB2739" t="s">
        <v>21</v>
      </c>
      <c r="AC2739">
        <v>248</v>
      </c>
    </row>
    <row r="2740" spans="1:29" x14ac:dyDescent="0.25">
      <c r="A2740">
        <v>345</v>
      </c>
      <c r="B2740">
        <v>345101</v>
      </c>
      <c r="C2740">
        <v>6535</v>
      </c>
      <c r="D2740" t="str">
        <f>VLOOKUP(C2740,'Schedule 3'!A:M,13,FALSE)</f>
        <v>Operational/Non-Service Expenses</v>
      </c>
      <c r="E2740">
        <v>200.02</v>
      </c>
      <c r="F2740" s="1">
        <v>43069</v>
      </c>
      <c r="G2740" t="s">
        <v>462</v>
      </c>
      <c r="H2740" t="s">
        <v>520</v>
      </c>
      <c r="I2740" t="s">
        <v>464</v>
      </c>
      <c r="J2740">
        <v>96127</v>
      </c>
      <c r="K2740">
        <v>59948</v>
      </c>
      <c r="L2740">
        <v>288195</v>
      </c>
      <c r="Q2740" t="s">
        <v>465</v>
      </c>
      <c r="U2740">
        <v>11</v>
      </c>
      <c r="V2740">
        <v>17</v>
      </c>
      <c r="Y2740" t="s">
        <v>65</v>
      </c>
      <c r="Z2740">
        <v>345</v>
      </c>
      <c r="AA2740" t="s">
        <v>279</v>
      </c>
      <c r="AB2740" t="s">
        <v>21</v>
      </c>
      <c r="AC2740">
        <v>250</v>
      </c>
    </row>
    <row r="2741" spans="1:29" x14ac:dyDescent="0.25">
      <c r="A2741">
        <v>345</v>
      </c>
      <c r="B2741">
        <v>345102</v>
      </c>
      <c r="C2741">
        <v>6535</v>
      </c>
      <c r="D2741" t="str">
        <f>VLOOKUP(C2741,'Schedule 3'!A:M,13,FALSE)</f>
        <v>Operational/Non-Service Expenses</v>
      </c>
      <c r="E2741">
        <v>397.58</v>
      </c>
      <c r="F2741" s="1">
        <v>43069</v>
      </c>
      <c r="G2741" t="s">
        <v>462</v>
      </c>
      <c r="H2741" t="s">
        <v>520</v>
      </c>
      <c r="I2741" t="s">
        <v>464</v>
      </c>
      <c r="J2741">
        <v>96128</v>
      </c>
      <c r="K2741">
        <v>59948</v>
      </c>
      <c r="L2741">
        <v>288195</v>
      </c>
      <c r="Q2741" t="s">
        <v>465</v>
      </c>
      <c r="U2741">
        <v>11</v>
      </c>
      <c r="V2741">
        <v>17</v>
      </c>
      <c r="Y2741" t="s">
        <v>65</v>
      </c>
      <c r="Z2741">
        <v>345</v>
      </c>
      <c r="AA2741" t="s">
        <v>279</v>
      </c>
      <c r="AB2741" t="s">
        <v>21</v>
      </c>
      <c r="AC2741">
        <v>252</v>
      </c>
    </row>
    <row r="2742" spans="1:29" x14ac:dyDescent="0.25">
      <c r="A2742">
        <v>345</v>
      </c>
      <c r="B2742">
        <v>345101</v>
      </c>
      <c r="C2742">
        <v>6535</v>
      </c>
      <c r="D2742" t="str">
        <f>VLOOKUP(C2742,'Schedule 3'!A:M,13,FALSE)</f>
        <v>Operational/Non-Service Expenses</v>
      </c>
      <c r="E2742">
        <v>0.06</v>
      </c>
      <c r="F2742" s="1">
        <v>43069</v>
      </c>
      <c r="G2742" t="s">
        <v>462</v>
      </c>
      <c r="H2742" t="s">
        <v>463</v>
      </c>
      <c r="I2742" t="s">
        <v>464</v>
      </c>
      <c r="J2742">
        <v>108582</v>
      </c>
      <c r="K2742">
        <v>59948</v>
      </c>
      <c r="L2742">
        <v>288195</v>
      </c>
      <c r="Q2742" t="s">
        <v>465</v>
      </c>
      <c r="U2742">
        <v>11</v>
      </c>
      <c r="V2742">
        <v>17</v>
      </c>
      <c r="Y2742" t="s">
        <v>65</v>
      </c>
      <c r="Z2742">
        <v>345</v>
      </c>
      <c r="AA2742" t="s">
        <v>279</v>
      </c>
      <c r="AB2742" t="s">
        <v>21</v>
      </c>
      <c r="AC2742">
        <v>254</v>
      </c>
    </row>
    <row r="2743" spans="1:29" x14ac:dyDescent="0.25">
      <c r="A2743">
        <v>345</v>
      </c>
      <c r="B2743">
        <v>345101</v>
      </c>
      <c r="C2743">
        <v>6535</v>
      </c>
      <c r="D2743" t="str">
        <f>VLOOKUP(C2743,'Schedule 3'!A:M,13,FALSE)</f>
        <v>Operational/Non-Service Expenses</v>
      </c>
      <c r="E2743">
        <v>162.35</v>
      </c>
      <c r="F2743" s="1">
        <v>43069</v>
      </c>
      <c r="G2743" t="s">
        <v>462</v>
      </c>
      <c r="H2743" t="s">
        <v>463</v>
      </c>
      <c r="I2743" t="s">
        <v>464</v>
      </c>
      <c r="J2743">
        <v>108597</v>
      </c>
      <c r="K2743">
        <v>59948</v>
      </c>
      <c r="L2743">
        <v>288195</v>
      </c>
      <c r="Q2743" t="s">
        <v>465</v>
      </c>
      <c r="U2743">
        <v>11</v>
      </c>
      <c r="V2743">
        <v>17</v>
      </c>
      <c r="Y2743" t="s">
        <v>65</v>
      </c>
      <c r="Z2743">
        <v>345</v>
      </c>
      <c r="AA2743" t="s">
        <v>279</v>
      </c>
      <c r="AB2743" t="s">
        <v>21</v>
      </c>
      <c r="AC2743">
        <v>256</v>
      </c>
    </row>
    <row r="2744" spans="1:29" x14ac:dyDescent="0.25">
      <c r="A2744">
        <v>345</v>
      </c>
      <c r="B2744">
        <v>345102</v>
      </c>
      <c r="C2744">
        <v>6535</v>
      </c>
      <c r="D2744" t="str">
        <f>VLOOKUP(C2744,'Schedule 3'!A:M,13,FALSE)</f>
        <v>Operational/Non-Service Expenses</v>
      </c>
      <c r="E2744">
        <v>936.25</v>
      </c>
      <c r="F2744" s="1">
        <v>43069</v>
      </c>
      <c r="G2744" t="s">
        <v>462</v>
      </c>
      <c r="H2744" t="s">
        <v>463</v>
      </c>
      <c r="I2744" t="s">
        <v>464</v>
      </c>
      <c r="J2744">
        <v>108617</v>
      </c>
      <c r="K2744">
        <v>59948</v>
      </c>
      <c r="L2744">
        <v>288195</v>
      </c>
      <c r="Q2744" t="s">
        <v>465</v>
      </c>
      <c r="U2744">
        <v>11</v>
      </c>
      <c r="V2744">
        <v>17</v>
      </c>
      <c r="Y2744" t="s">
        <v>65</v>
      </c>
      <c r="Z2744">
        <v>345</v>
      </c>
      <c r="AA2744" t="s">
        <v>279</v>
      </c>
      <c r="AB2744" t="s">
        <v>21</v>
      </c>
      <c r="AC2744">
        <v>258</v>
      </c>
    </row>
    <row r="2745" spans="1:29" x14ac:dyDescent="0.25">
      <c r="A2745">
        <v>345</v>
      </c>
      <c r="B2745">
        <v>345101</v>
      </c>
      <c r="C2745">
        <v>6535</v>
      </c>
      <c r="D2745" t="str">
        <f>VLOOKUP(C2745,'Schedule 3'!A:M,13,FALSE)</f>
        <v>Operational/Non-Service Expenses</v>
      </c>
      <c r="E2745">
        <v>-0.5</v>
      </c>
      <c r="F2745" s="1">
        <v>43069</v>
      </c>
      <c r="G2745" t="s">
        <v>462</v>
      </c>
      <c r="H2745" t="s">
        <v>473</v>
      </c>
      <c r="I2745" t="s">
        <v>464</v>
      </c>
      <c r="J2745">
        <v>163092</v>
      </c>
      <c r="K2745">
        <v>59948</v>
      </c>
      <c r="L2745">
        <v>288195</v>
      </c>
      <c r="Q2745" t="s">
        <v>465</v>
      </c>
      <c r="U2745">
        <v>11</v>
      </c>
      <c r="V2745">
        <v>17</v>
      </c>
      <c r="Y2745" t="s">
        <v>65</v>
      </c>
      <c r="Z2745">
        <v>345</v>
      </c>
      <c r="AA2745" t="s">
        <v>279</v>
      </c>
      <c r="AB2745" t="s">
        <v>21</v>
      </c>
      <c r="AC2745">
        <v>260</v>
      </c>
    </row>
    <row r="2746" spans="1:29" x14ac:dyDescent="0.25">
      <c r="A2746">
        <v>345</v>
      </c>
      <c r="B2746">
        <v>345101</v>
      </c>
      <c r="C2746">
        <v>6535</v>
      </c>
      <c r="D2746" t="str">
        <f>VLOOKUP(C2746,'Schedule 3'!A:M,13,FALSE)</f>
        <v>Operational/Non-Service Expenses</v>
      </c>
      <c r="E2746">
        <v>-0.19</v>
      </c>
      <c r="F2746" s="1">
        <v>43069</v>
      </c>
      <c r="G2746" t="s">
        <v>462</v>
      </c>
      <c r="H2746" t="s">
        <v>473</v>
      </c>
      <c r="I2746" t="s">
        <v>464</v>
      </c>
      <c r="J2746">
        <v>163093</v>
      </c>
      <c r="K2746">
        <v>59948</v>
      </c>
      <c r="L2746">
        <v>288195</v>
      </c>
      <c r="Q2746" t="s">
        <v>465</v>
      </c>
      <c r="U2746">
        <v>11</v>
      </c>
      <c r="V2746">
        <v>17</v>
      </c>
      <c r="Y2746" t="s">
        <v>65</v>
      </c>
      <c r="Z2746">
        <v>345</v>
      </c>
      <c r="AA2746" t="s">
        <v>279</v>
      </c>
      <c r="AB2746" t="s">
        <v>21</v>
      </c>
      <c r="AC2746">
        <v>262</v>
      </c>
    </row>
    <row r="2747" spans="1:29" x14ac:dyDescent="0.25">
      <c r="A2747">
        <v>345</v>
      </c>
      <c r="B2747">
        <v>345101</v>
      </c>
      <c r="C2747">
        <v>6535</v>
      </c>
      <c r="D2747" t="str">
        <f>VLOOKUP(C2747,'Schedule 3'!A:M,13,FALSE)</f>
        <v>Operational/Non-Service Expenses</v>
      </c>
      <c r="E2747">
        <v>0.01</v>
      </c>
      <c r="F2747" s="1">
        <v>43069</v>
      </c>
      <c r="G2747" t="s">
        <v>462</v>
      </c>
      <c r="H2747" t="s">
        <v>521</v>
      </c>
      <c r="I2747" t="s">
        <v>464</v>
      </c>
      <c r="J2747">
        <v>163094</v>
      </c>
      <c r="K2747">
        <v>59948</v>
      </c>
      <c r="L2747">
        <v>288195</v>
      </c>
      <c r="Q2747" t="s">
        <v>465</v>
      </c>
      <c r="U2747">
        <v>11</v>
      </c>
      <c r="V2747">
        <v>17</v>
      </c>
      <c r="Y2747" t="s">
        <v>65</v>
      </c>
      <c r="Z2747">
        <v>345</v>
      </c>
      <c r="AA2747" t="s">
        <v>279</v>
      </c>
      <c r="AB2747" t="s">
        <v>21</v>
      </c>
      <c r="AC2747">
        <v>264</v>
      </c>
    </row>
    <row r="2748" spans="1:29" x14ac:dyDescent="0.25">
      <c r="A2748">
        <v>345</v>
      </c>
      <c r="B2748">
        <v>345101</v>
      </c>
      <c r="C2748">
        <v>6535</v>
      </c>
      <c r="D2748" t="str">
        <f>VLOOKUP(C2748,'Schedule 3'!A:M,13,FALSE)</f>
        <v>Operational/Non-Service Expenses</v>
      </c>
      <c r="E2748">
        <v>0.13</v>
      </c>
      <c r="F2748" s="1">
        <v>43069</v>
      </c>
      <c r="G2748" t="s">
        <v>462</v>
      </c>
      <c r="H2748" t="s">
        <v>501</v>
      </c>
      <c r="I2748" t="s">
        <v>464</v>
      </c>
      <c r="J2748">
        <v>163095</v>
      </c>
      <c r="K2748">
        <v>59948</v>
      </c>
      <c r="L2748">
        <v>288195</v>
      </c>
      <c r="Q2748" t="s">
        <v>465</v>
      </c>
      <c r="U2748">
        <v>11</v>
      </c>
      <c r="V2748">
        <v>17</v>
      </c>
      <c r="Y2748" t="s">
        <v>65</v>
      </c>
      <c r="Z2748">
        <v>345</v>
      </c>
      <c r="AA2748" t="s">
        <v>279</v>
      </c>
      <c r="AB2748" t="s">
        <v>21</v>
      </c>
      <c r="AC2748">
        <v>266</v>
      </c>
    </row>
    <row r="2749" spans="1:29" x14ac:dyDescent="0.25">
      <c r="A2749">
        <v>345</v>
      </c>
      <c r="B2749">
        <v>345101</v>
      </c>
      <c r="C2749">
        <v>6535</v>
      </c>
      <c r="D2749" t="str">
        <f>VLOOKUP(C2749,'Schedule 3'!A:M,13,FALSE)</f>
        <v>Operational/Non-Service Expenses</v>
      </c>
      <c r="E2749">
        <v>0.21</v>
      </c>
      <c r="F2749" s="1">
        <v>43069</v>
      </c>
      <c r="G2749" t="s">
        <v>462</v>
      </c>
      <c r="H2749" t="s">
        <v>471</v>
      </c>
      <c r="I2749" t="s">
        <v>464</v>
      </c>
      <c r="J2749">
        <v>163096</v>
      </c>
      <c r="K2749">
        <v>59948</v>
      </c>
      <c r="L2749">
        <v>288195</v>
      </c>
      <c r="Q2749" t="s">
        <v>465</v>
      </c>
      <c r="U2749">
        <v>11</v>
      </c>
      <c r="V2749">
        <v>17</v>
      </c>
      <c r="Y2749" t="s">
        <v>65</v>
      </c>
      <c r="Z2749">
        <v>345</v>
      </c>
      <c r="AA2749" t="s">
        <v>279</v>
      </c>
      <c r="AB2749" t="s">
        <v>21</v>
      </c>
      <c r="AC2749">
        <v>268</v>
      </c>
    </row>
    <row r="2750" spans="1:29" x14ac:dyDescent="0.25">
      <c r="A2750">
        <v>345</v>
      </c>
      <c r="B2750">
        <v>345101</v>
      </c>
      <c r="C2750">
        <v>6535</v>
      </c>
      <c r="D2750" t="str">
        <f>VLOOKUP(C2750,'Schedule 3'!A:M,13,FALSE)</f>
        <v>Operational/Non-Service Expenses</v>
      </c>
      <c r="E2750">
        <v>0.23</v>
      </c>
      <c r="F2750" s="1">
        <v>43069</v>
      </c>
      <c r="G2750" t="s">
        <v>462</v>
      </c>
      <c r="H2750" t="s">
        <v>501</v>
      </c>
      <c r="I2750" t="s">
        <v>464</v>
      </c>
      <c r="J2750">
        <v>163097</v>
      </c>
      <c r="K2750">
        <v>59948</v>
      </c>
      <c r="L2750">
        <v>288195</v>
      </c>
      <c r="Q2750" t="s">
        <v>465</v>
      </c>
      <c r="U2750">
        <v>11</v>
      </c>
      <c r="V2750">
        <v>17</v>
      </c>
      <c r="Y2750" t="s">
        <v>65</v>
      </c>
      <c r="Z2750">
        <v>345</v>
      </c>
      <c r="AA2750" t="s">
        <v>279</v>
      </c>
      <c r="AB2750" t="s">
        <v>21</v>
      </c>
      <c r="AC2750">
        <v>270</v>
      </c>
    </row>
    <row r="2751" spans="1:29" x14ac:dyDescent="0.25">
      <c r="A2751">
        <v>345</v>
      </c>
      <c r="B2751">
        <v>345101</v>
      </c>
      <c r="C2751">
        <v>6535</v>
      </c>
      <c r="D2751" t="str">
        <f>VLOOKUP(C2751,'Schedule 3'!A:M,13,FALSE)</f>
        <v>Operational/Non-Service Expenses</v>
      </c>
      <c r="E2751">
        <v>0.33</v>
      </c>
      <c r="F2751" s="1">
        <v>43069</v>
      </c>
      <c r="G2751" t="s">
        <v>462</v>
      </c>
      <c r="H2751" t="s">
        <v>473</v>
      </c>
      <c r="I2751" t="s">
        <v>464</v>
      </c>
      <c r="J2751">
        <v>163098</v>
      </c>
      <c r="K2751">
        <v>59948</v>
      </c>
      <c r="L2751">
        <v>288195</v>
      </c>
      <c r="Q2751" t="s">
        <v>465</v>
      </c>
      <c r="U2751">
        <v>11</v>
      </c>
      <c r="V2751">
        <v>17</v>
      </c>
      <c r="Y2751" t="s">
        <v>65</v>
      </c>
      <c r="Z2751">
        <v>345</v>
      </c>
      <c r="AA2751" t="s">
        <v>279</v>
      </c>
      <c r="AB2751" t="s">
        <v>21</v>
      </c>
      <c r="AC2751">
        <v>272</v>
      </c>
    </row>
    <row r="2752" spans="1:29" x14ac:dyDescent="0.25">
      <c r="A2752">
        <v>345</v>
      </c>
      <c r="B2752">
        <v>345101</v>
      </c>
      <c r="C2752">
        <v>6535</v>
      </c>
      <c r="D2752" t="str">
        <f>VLOOKUP(C2752,'Schedule 3'!A:M,13,FALSE)</f>
        <v>Operational/Non-Service Expenses</v>
      </c>
      <c r="E2752">
        <v>0.33</v>
      </c>
      <c r="F2752" s="1">
        <v>43069</v>
      </c>
      <c r="G2752" t="s">
        <v>462</v>
      </c>
      <c r="H2752" t="s">
        <v>473</v>
      </c>
      <c r="I2752" t="s">
        <v>464</v>
      </c>
      <c r="J2752">
        <v>163099</v>
      </c>
      <c r="K2752">
        <v>59948</v>
      </c>
      <c r="L2752">
        <v>288195</v>
      </c>
      <c r="Q2752" t="s">
        <v>465</v>
      </c>
      <c r="U2752">
        <v>11</v>
      </c>
      <c r="V2752">
        <v>17</v>
      </c>
      <c r="Y2752" t="s">
        <v>65</v>
      </c>
      <c r="Z2752">
        <v>345</v>
      </c>
      <c r="AA2752" t="s">
        <v>279</v>
      </c>
      <c r="AB2752" t="s">
        <v>21</v>
      </c>
      <c r="AC2752">
        <v>274</v>
      </c>
    </row>
    <row r="2753" spans="1:29" x14ac:dyDescent="0.25">
      <c r="A2753">
        <v>345</v>
      </c>
      <c r="B2753">
        <v>345101</v>
      </c>
      <c r="C2753">
        <v>6535</v>
      </c>
      <c r="D2753" t="str">
        <f>VLOOKUP(C2753,'Schedule 3'!A:M,13,FALSE)</f>
        <v>Operational/Non-Service Expenses</v>
      </c>
      <c r="E2753">
        <v>0.38</v>
      </c>
      <c r="F2753" s="1">
        <v>43069</v>
      </c>
      <c r="G2753" t="s">
        <v>462</v>
      </c>
      <c r="H2753" t="s">
        <v>522</v>
      </c>
      <c r="I2753" t="s">
        <v>464</v>
      </c>
      <c r="J2753">
        <v>163100</v>
      </c>
      <c r="K2753">
        <v>59948</v>
      </c>
      <c r="L2753">
        <v>288195</v>
      </c>
      <c r="Q2753" t="s">
        <v>465</v>
      </c>
      <c r="U2753">
        <v>11</v>
      </c>
      <c r="V2753">
        <v>17</v>
      </c>
      <c r="Y2753" t="s">
        <v>65</v>
      </c>
      <c r="Z2753">
        <v>345</v>
      </c>
      <c r="AA2753" t="s">
        <v>279</v>
      </c>
      <c r="AB2753" t="s">
        <v>21</v>
      </c>
      <c r="AC2753">
        <v>276</v>
      </c>
    </row>
    <row r="2754" spans="1:29" x14ac:dyDescent="0.25">
      <c r="A2754">
        <v>345</v>
      </c>
      <c r="B2754">
        <v>345101</v>
      </c>
      <c r="C2754">
        <v>6535</v>
      </c>
      <c r="D2754" t="str">
        <f>VLOOKUP(C2754,'Schedule 3'!A:M,13,FALSE)</f>
        <v>Operational/Non-Service Expenses</v>
      </c>
      <c r="E2754">
        <v>0.67</v>
      </c>
      <c r="F2754" s="1">
        <v>43069</v>
      </c>
      <c r="G2754" t="s">
        <v>462</v>
      </c>
      <c r="H2754" t="s">
        <v>473</v>
      </c>
      <c r="I2754" t="s">
        <v>464</v>
      </c>
      <c r="J2754">
        <v>163101</v>
      </c>
      <c r="K2754">
        <v>59948</v>
      </c>
      <c r="L2754">
        <v>288195</v>
      </c>
      <c r="Q2754" t="s">
        <v>465</v>
      </c>
      <c r="U2754">
        <v>11</v>
      </c>
      <c r="V2754">
        <v>17</v>
      </c>
      <c r="Y2754" t="s">
        <v>65</v>
      </c>
      <c r="Z2754">
        <v>345</v>
      </c>
      <c r="AA2754" t="s">
        <v>279</v>
      </c>
      <c r="AB2754" t="s">
        <v>21</v>
      </c>
      <c r="AC2754">
        <v>278</v>
      </c>
    </row>
    <row r="2755" spans="1:29" x14ac:dyDescent="0.25">
      <c r="A2755">
        <v>345</v>
      </c>
      <c r="B2755">
        <v>345101</v>
      </c>
      <c r="C2755">
        <v>6535</v>
      </c>
      <c r="D2755" t="str">
        <f>VLOOKUP(C2755,'Schedule 3'!A:M,13,FALSE)</f>
        <v>Operational/Non-Service Expenses</v>
      </c>
      <c r="E2755">
        <v>5</v>
      </c>
      <c r="F2755" s="1">
        <v>43069</v>
      </c>
      <c r="G2755" t="s">
        <v>462</v>
      </c>
      <c r="H2755" t="s">
        <v>501</v>
      </c>
      <c r="I2755" t="s">
        <v>464</v>
      </c>
      <c r="J2755">
        <v>163102</v>
      </c>
      <c r="K2755">
        <v>59948</v>
      </c>
      <c r="L2755">
        <v>288195</v>
      </c>
      <c r="Q2755" t="s">
        <v>465</v>
      </c>
      <c r="U2755">
        <v>11</v>
      </c>
      <c r="V2755">
        <v>17</v>
      </c>
      <c r="Y2755" t="s">
        <v>65</v>
      </c>
      <c r="Z2755">
        <v>345</v>
      </c>
      <c r="AA2755" t="s">
        <v>279</v>
      </c>
      <c r="AB2755" t="s">
        <v>21</v>
      </c>
      <c r="AC2755">
        <v>280</v>
      </c>
    </row>
    <row r="2756" spans="1:29" x14ac:dyDescent="0.25">
      <c r="A2756">
        <v>345</v>
      </c>
      <c r="B2756">
        <v>345102</v>
      </c>
      <c r="C2756">
        <v>6535</v>
      </c>
      <c r="D2756" t="str">
        <f>VLOOKUP(C2756,'Schedule 3'!A:M,13,FALSE)</f>
        <v>Operational/Non-Service Expenses</v>
      </c>
      <c r="E2756">
        <v>-4.1500000000000004</v>
      </c>
      <c r="F2756" s="1">
        <v>43069</v>
      </c>
      <c r="G2756" t="s">
        <v>462</v>
      </c>
      <c r="H2756" t="s">
        <v>523</v>
      </c>
      <c r="I2756" t="s">
        <v>464</v>
      </c>
      <c r="J2756">
        <v>163169</v>
      </c>
      <c r="K2756">
        <v>59948</v>
      </c>
      <c r="L2756">
        <v>288195</v>
      </c>
      <c r="Q2756" t="s">
        <v>465</v>
      </c>
      <c r="U2756">
        <v>11</v>
      </c>
      <c r="V2756">
        <v>17</v>
      </c>
      <c r="Y2756" t="s">
        <v>65</v>
      </c>
      <c r="Z2756">
        <v>345</v>
      </c>
      <c r="AA2756" t="s">
        <v>279</v>
      </c>
      <c r="AB2756" t="s">
        <v>21</v>
      </c>
      <c r="AC2756">
        <v>282</v>
      </c>
    </row>
    <row r="2757" spans="1:29" x14ac:dyDescent="0.25">
      <c r="A2757">
        <v>345</v>
      </c>
      <c r="B2757">
        <v>345102</v>
      </c>
      <c r="C2757">
        <v>6535</v>
      </c>
      <c r="D2757" t="str">
        <f>VLOOKUP(C2757,'Schedule 3'!A:M,13,FALSE)</f>
        <v>Operational/Non-Service Expenses</v>
      </c>
      <c r="E2757">
        <v>-0.79</v>
      </c>
      <c r="F2757" s="1">
        <v>43069</v>
      </c>
      <c r="G2757" t="s">
        <v>462</v>
      </c>
      <c r="H2757" t="s">
        <v>524</v>
      </c>
      <c r="I2757" t="s">
        <v>464</v>
      </c>
      <c r="J2757">
        <v>163170</v>
      </c>
      <c r="K2757">
        <v>59948</v>
      </c>
      <c r="L2757">
        <v>288195</v>
      </c>
      <c r="Q2757" t="s">
        <v>465</v>
      </c>
      <c r="U2757">
        <v>11</v>
      </c>
      <c r="V2757">
        <v>17</v>
      </c>
      <c r="Y2757" t="s">
        <v>65</v>
      </c>
      <c r="Z2757">
        <v>345</v>
      </c>
      <c r="AA2757" t="s">
        <v>279</v>
      </c>
      <c r="AB2757" t="s">
        <v>21</v>
      </c>
      <c r="AC2757">
        <v>284</v>
      </c>
    </row>
    <row r="2758" spans="1:29" x14ac:dyDescent="0.25">
      <c r="A2758">
        <v>345</v>
      </c>
      <c r="B2758">
        <v>345102</v>
      </c>
      <c r="C2758">
        <v>6535</v>
      </c>
      <c r="D2758" t="str">
        <f>VLOOKUP(C2758,'Schedule 3'!A:M,13,FALSE)</f>
        <v>Operational/Non-Service Expenses</v>
      </c>
      <c r="E2758">
        <v>-0.3</v>
      </c>
      <c r="F2758" s="1">
        <v>43069</v>
      </c>
      <c r="G2758" t="s">
        <v>462</v>
      </c>
      <c r="H2758" t="s">
        <v>525</v>
      </c>
      <c r="I2758" t="s">
        <v>464</v>
      </c>
      <c r="J2758">
        <v>163171</v>
      </c>
      <c r="K2758">
        <v>59948</v>
      </c>
      <c r="L2758">
        <v>288195</v>
      </c>
      <c r="Q2758" t="s">
        <v>465</v>
      </c>
      <c r="U2758">
        <v>11</v>
      </c>
      <c r="V2758">
        <v>17</v>
      </c>
      <c r="Y2758" t="s">
        <v>65</v>
      </c>
      <c r="Z2758">
        <v>345</v>
      </c>
      <c r="AA2758" t="s">
        <v>279</v>
      </c>
      <c r="AB2758" t="s">
        <v>21</v>
      </c>
      <c r="AC2758">
        <v>286</v>
      </c>
    </row>
    <row r="2759" spans="1:29" x14ac:dyDescent="0.25">
      <c r="A2759">
        <v>345</v>
      </c>
      <c r="B2759">
        <v>345102</v>
      </c>
      <c r="C2759">
        <v>6535</v>
      </c>
      <c r="D2759" t="str">
        <f>VLOOKUP(C2759,'Schedule 3'!A:M,13,FALSE)</f>
        <v>Operational/Non-Service Expenses</v>
      </c>
      <c r="E2759">
        <v>0.16</v>
      </c>
      <c r="F2759" s="1">
        <v>43069</v>
      </c>
      <c r="G2759" t="s">
        <v>462</v>
      </c>
      <c r="H2759" t="s">
        <v>526</v>
      </c>
      <c r="I2759" t="s">
        <v>464</v>
      </c>
      <c r="J2759">
        <v>163172</v>
      </c>
      <c r="K2759">
        <v>59948</v>
      </c>
      <c r="L2759">
        <v>288195</v>
      </c>
      <c r="Q2759" t="s">
        <v>465</v>
      </c>
      <c r="U2759">
        <v>11</v>
      </c>
      <c r="V2759">
        <v>17</v>
      </c>
      <c r="Y2759" t="s">
        <v>65</v>
      </c>
      <c r="Z2759">
        <v>345</v>
      </c>
      <c r="AA2759" t="s">
        <v>279</v>
      </c>
      <c r="AB2759" t="s">
        <v>21</v>
      </c>
      <c r="AC2759">
        <v>288</v>
      </c>
    </row>
    <row r="2760" spans="1:29" x14ac:dyDescent="0.25">
      <c r="A2760">
        <v>345</v>
      </c>
      <c r="B2760">
        <v>345102</v>
      </c>
      <c r="C2760">
        <v>6535</v>
      </c>
      <c r="D2760" t="str">
        <f>VLOOKUP(C2760,'Schedule 3'!A:M,13,FALSE)</f>
        <v>Operational/Non-Service Expenses</v>
      </c>
      <c r="E2760">
        <v>0.16</v>
      </c>
      <c r="F2760" s="1">
        <v>43069</v>
      </c>
      <c r="G2760" t="s">
        <v>462</v>
      </c>
      <c r="H2760" t="s">
        <v>512</v>
      </c>
      <c r="I2760" t="s">
        <v>464</v>
      </c>
      <c r="J2760">
        <v>163173</v>
      </c>
      <c r="K2760">
        <v>59948</v>
      </c>
      <c r="L2760">
        <v>288195</v>
      </c>
      <c r="Q2760" t="s">
        <v>465</v>
      </c>
      <c r="U2760">
        <v>11</v>
      </c>
      <c r="V2760">
        <v>17</v>
      </c>
      <c r="Y2760" t="s">
        <v>65</v>
      </c>
      <c r="Z2760">
        <v>345</v>
      </c>
      <c r="AA2760" t="s">
        <v>279</v>
      </c>
      <c r="AB2760" t="s">
        <v>21</v>
      </c>
      <c r="AC2760">
        <v>290</v>
      </c>
    </row>
    <row r="2761" spans="1:29" x14ac:dyDescent="0.25">
      <c r="A2761">
        <v>345</v>
      </c>
      <c r="B2761">
        <v>345102</v>
      </c>
      <c r="C2761">
        <v>6535</v>
      </c>
      <c r="D2761" t="str">
        <f>VLOOKUP(C2761,'Schedule 3'!A:M,13,FALSE)</f>
        <v>Operational/Non-Service Expenses</v>
      </c>
      <c r="E2761">
        <v>0.74</v>
      </c>
      <c r="F2761" s="1">
        <v>43069</v>
      </c>
      <c r="G2761" t="s">
        <v>462</v>
      </c>
      <c r="H2761" t="s">
        <v>526</v>
      </c>
      <c r="I2761" t="s">
        <v>464</v>
      </c>
      <c r="J2761">
        <v>163174</v>
      </c>
      <c r="K2761">
        <v>59948</v>
      </c>
      <c r="L2761">
        <v>288195</v>
      </c>
      <c r="Q2761" t="s">
        <v>465</v>
      </c>
      <c r="U2761">
        <v>11</v>
      </c>
      <c r="V2761">
        <v>17</v>
      </c>
      <c r="Y2761" t="s">
        <v>65</v>
      </c>
      <c r="Z2761">
        <v>345</v>
      </c>
      <c r="AA2761" t="s">
        <v>279</v>
      </c>
      <c r="AB2761" t="s">
        <v>21</v>
      </c>
      <c r="AC2761">
        <v>292</v>
      </c>
    </row>
    <row r="2762" spans="1:29" x14ac:dyDescent="0.25">
      <c r="A2762">
        <v>345</v>
      </c>
      <c r="B2762">
        <v>345102</v>
      </c>
      <c r="C2762">
        <v>6535</v>
      </c>
      <c r="D2762" t="str">
        <f>VLOOKUP(C2762,'Schedule 3'!A:M,13,FALSE)</f>
        <v>Operational/Non-Service Expenses</v>
      </c>
      <c r="E2762">
        <v>1.04</v>
      </c>
      <c r="F2762" s="1">
        <v>43069</v>
      </c>
      <c r="G2762" t="s">
        <v>462</v>
      </c>
      <c r="H2762" t="s">
        <v>524</v>
      </c>
      <c r="I2762" t="s">
        <v>464</v>
      </c>
      <c r="J2762">
        <v>163175</v>
      </c>
      <c r="K2762">
        <v>59948</v>
      </c>
      <c r="L2762">
        <v>288195</v>
      </c>
      <c r="Q2762" t="s">
        <v>465</v>
      </c>
      <c r="U2762">
        <v>11</v>
      </c>
      <c r="V2762">
        <v>17</v>
      </c>
      <c r="Y2762" t="s">
        <v>65</v>
      </c>
      <c r="Z2762">
        <v>345</v>
      </c>
      <c r="AA2762" t="s">
        <v>279</v>
      </c>
      <c r="AB2762" t="s">
        <v>21</v>
      </c>
      <c r="AC2762">
        <v>294</v>
      </c>
    </row>
    <row r="2763" spans="1:29" x14ac:dyDescent="0.25">
      <c r="A2763">
        <v>345</v>
      </c>
      <c r="B2763">
        <v>345101</v>
      </c>
      <c r="C2763">
        <v>6535</v>
      </c>
      <c r="D2763" t="str">
        <f>VLOOKUP(C2763,'Schedule 3'!A:M,13,FALSE)</f>
        <v>Operational/Non-Service Expenses</v>
      </c>
      <c r="E2763">
        <v>1.22</v>
      </c>
      <c r="F2763" s="1">
        <v>43069</v>
      </c>
      <c r="G2763" t="s">
        <v>462</v>
      </c>
      <c r="H2763" t="s">
        <v>527</v>
      </c>
      <c r="I2763" t="s">
        <v>464</v>
      </c>
      <c r="J2763">
        <v>1001757</v>
      </c>
      <c r="K2763">
        <v>59948</v>
      </c>
      <c r="L2763">
        <v>288195</v>
      </c>
      <c r="Q2763" t="s">
        <v>465</v>
      </c>
      <c r="U2763">
        <v>11</v>
      </c>
      <c r="V2763">
        <v>17</v>
      </c>
      <c r="Y2763" t="s">
        <v>65</v>
      </c>
      <c r="Z2763">
        <v>345</v>
      </c>
      <c r="AA2763" t="s">
        <v>279</v>
      </c>
      <c r="AB2763" t="s">
        <v>21</v>
      </c>
      <c r="AC2763">
        <v>296</v>
      </c>
    </row>
    <row r="2764" spans="1:29" x14ac:dyDescent="0.25">
      <c r="A2764">
        <v>345</v>
      </c>
      <c r="B2764">
        <v>345102</v>
      </c>
      <c r="C2764">
        <v>6535</v>
      </c>
      <c r="D2764" t="str">
        <f>VLOOKUP(C2764,'Schedule 3'!A:M,13,FALSE)</f>
        <v>Operational/Non-Service Expenses</v>
      </c>
      <c r="E2764">
        <v>4.0999999999999996</v>
      </c>
      <c r="F2764" s="1">
        <v>43069</v>
      </c>
      <c r="G2764" t="s">
        <v>462</v>
      </c>
      <c r="H2764" t="s">
        <v>528</v>
      </c>
      <c r="I2764" t="s">
        <v>464</v>
      </c>
      <c r="J2764">
        <v>1003456</v>
      </c>
      <c r="K2764">
        <v>59948</v>
      </c>
      <c r="L2764">
        <v>288195</v>
      </c>
      <c r="Q2764" t="s">
        <v>465</v>
      </c>
      <c r="U2764">
        <v>11</v>
      </c>
      <c r="V2764">
        <v>17</v>
      </c>
      <c r="Y2764" t="s">
        <v>65</v>
      </c>
      <c r="Z2764">
        <v>345</v>
      </c>
      <c r="AA2764" t="s">
        <v>279</v>
      </c>
      <c r="AB2764" t="s">
        <v>21</v>
      </c>
      <c r="AC2764">
        <v>298</v>
      </c>
    </row>
    <row r="2765" spans="1:29" x14ac:dyDescent="0.25">
      <c r="A2765">
        <v>345</v>
      </c>
      <c r="B2765">
        <v>345101</v>
      </c>
      <c r="C2765">
        <v>6535</v>
      </c>
      <c r="D2765" t="str">
        <f>VLOOKUP(C2765,'Schedule 3'!A:M,13,FALSE)</f>
        <v>Operational/Non-Service Expenses</v>
      </c>
      <c r="E2765">
        <v>0.39</v>
      </c>
      <c r="F2765" s="1">
        <v>43069</v>
      </c>
      <c r="G2765" t="s">
        <v>462</v>
      </c>
      <c r="H2765" t="s">
        <v>529</v>
      </c>
      <c r="I2765" t="s">
        <v>464</v>
      </c>
      <c r="J2765">
        <v>2001438</v>
      </c>
      <c r="K2765">
        <v>59948</v>
      </c>
      <c r="L2765">
        <v>288195</v>
      </c>
      <c r="Q2765" t="s">
        <v>465</v>
      </c>
      <c r="U2765">
        <v>11</v>
      </c>
      <c r="V2765">
        <v>17</v>
      </c>
      <c r="Y2765" t="s">
        <v>65</v>
      </c>
      <c r="Z2765">
        <v>345</v>
      </c>
      <c r="AA2765" t="s">
        <v>279</v>
      </c>
      <c r="AB2765" t="s">
        <v>21</v>
      </c>
      <c r="AC2765">
        <v>300</v>
      </c>
    </row>
    <row r="2766" spans="1:29" x14ac:dyDescent="0.25">
      <c r="A2766">
        <v>345</v>
      </c>
      <c r="B2766">
        <v>345101</v>
      </c>
      <c r="C2766">
        <v>6540</v>
      </c>
      <c r="D2766" t="str">
        <f>VLOOKUP(C2766,'Schedule 3'!A:M,13,FALSE)</f>
        <v>Operational/Non-Service Expenses</v>
      </c>
      <c r="E2766">
        <v>14.25</v>
      </c>
      <c r="F2766" s="1">
        <v>43069</v>
      </c>
      <c r="G2766" t="s">
        <v>462</v>
      </c>
      <c r="H2766" t="s">
        <v>530</v>
      </c>
      <c r="I2766" t="s">
        <v>464</v>
      </c>
      <c r="J2766">
        <v>20911</v>
      </c>
      <c r="K2766">
        <v>59948</v>
      </c>
      <c r="L2766">
        <v>288195</v>
      </c>
      <c r="Q2766" t="s">
        <v>465</v>
      </c>
      <c r="U2766">
        <v>11</v>
      </c>
      <c r="V2766">
        <v>17</v>
      </c>
      <c r="Y2766" t="s">
        <v>65</v>
      </c>
      <c r="Z2766">
        <v>345</v>
      </c>
      <c r="AA2766" t="s">
        <v>279</v>
      </c>
      <c r="AB2766" t="s">
        <v>21</v>
      </c>
      <c r="AC2766">
        <v>302</v>
      </c>
    </row>
    <row r="2767" spans="1:29" x14ac:dyDescent="0.25">
      <c r="A2767">
        <v>345</v>
      </c>
      <c r="B2767">
        <v>345102</v>
      </c>
      <c r="C2767">
        <v>6540</v>
      </c>
      <c r="D2767" t="str">
        <f>VLOOKUP(C2767,'Schedule 3'!A:M,13,FALSE)</f>
        <v>Operational/Non-Service Expenses</v>
      </c>
      <c r="E2767">
        <v>135.43</v>
      </c>
      <c r="F2767" s="1">
        <v>43069</v>
      </c>
      <c r="G2767" t="s">
        <v>462</v>
      </c>
      <c r="H2767" t="s">
        <v>531</v>
      </c>
      <c r="I2767" t="s">
        <v>464</v>
      </c>
      <c r="J2767">
        <v>25303</v>
      </c>
      <c r="K2767">
        <v>59948</v>
      </c>
      <c r="L2767">
        <v>288195</v>
      </c>
      <c r="Q2767" t="s">
        <v>465</v>
      </c>
      <c r="U2767">
        <v>11</v>
      </c>
      <c r="V2767">
        <v>17</v>
      </c>
      <c r="Y2767" t="s">
        <v>65</v>
      </c>
      <c r="Z2767">
        <v>345</v>
      </c>
      <c r="AA2767" t="s">
        <v>279</v>
      </c>
      <c r="AB2767" t="s">
        <v>21</v>
      </c>
      <c r="AC2767">
        <v>304</v>
      </c>
    </row>
    <row r="2768" spans="1:29" x14ac:dyDescent="0.25">
      <c r="A2768">
        <v>345</v>
      </c>
      <c r="B2768">
        <v>345102</v>
      </c>
      <c r="C2768">
        <v>6540</v>
      </c>
      <c r="D2768" t="str">
        <f>VLOOKUP(C2768,'Schedule 3'!A:M,13,FALSE)</f>
        <v>Operational/Non-Service Expenses</v>
      </c>
      <c r="E2768">
        <v>103.51</v>
      </c>
      <c r="F2768" s="1">
        <v>43069</v>
      </c>
      <c r="G2768" t="s">
        <v>462</v>
      </c>
      <c r="H2768" t="s">
        <v>532</v>
      </c>
      <c r="I2768" t="s">
        <v>464</v>
      </c>
      <c r="J2768">
        <v>97906</v>
      </c>
      <c r="K2768">
        <v>59948</v>
      </c>
      <c r="L2768">
        <v>288195</v>
      </c>
      <c r="Q2768" t="s">
        <v>465</v>
      </c>
      <c r="U2768">
        <v>11</v>
      </c>
      <c r="V2768">
        <v>17</v>
      </c>
      <c r="Y2768" t="s">
        <v>65</v>
      </c>
      <c r="Z2768">
        <v>345</v>
      </c>
      <c r="AA2768" t="s">
        <v>279</v>
      </c>
      <c r="AB2768" t="s">
        <v>21</v>
      </c>
      <c r="AC2768">
        <v>306</v>
      </c>
    </row>
    <row r="2769" spans="1:29" x14ac:dyDescent="0.25">
      <c r="A2769">
        <v>345</v>
      </c>
      <c r="B2769">
        <v>345101</v>
      </c>
      <c r="C2769">
        <v>6540</v>
      </c>
      <c r="D2769" t="str">
        <f>VLOOKUP(C2769,'Schedule 3'!A:M,13,FALSE)</f>
        <v>Operational/Non-Service Expenses</v>
      </c>
      <c r="E2769">
        <v>183.66</v>
      </c>
      <c r="F2769" s="1">
        <v>43069</v>
      </c>
      <c r="G2769" t="s">
        <v>462</v>
      </c>
      <c r="H2769" t="s">
        <v>463</v>
      </c>
      <c r="I2769" t="s">
        <v>464</v>
      </c>
      <c r="J2769">
        <v>108598</v>
      </c>
      <c r="K2769">
        <v>59948</v>
      </c>
      <c r="L2769">
        <v>288195</v>
      </c>
      <c r="Q2769" t="s">
        <v>465</v>
      </c>
      <c r="U2769">
        <v>11</v>
      </c>
      <c r="V2769">
        <v>17</v>
      </c>
      <c r="Y2769" t="s">
        <v>65</v>
      </c>
      <c r="Z2769">
        <v>345</v>
      </c>
      <c r="AA2769" t="s">
        <v>279</v>
      </c>
      <c r="AB2769" t="s">
        <v>21</v>
      </c>
      <c r="AC2769">
        <v>308</v>
      </c>
    </row>
    <row r="2770" spans="1:29" x14ac:dyDescent="0.25">
      <c r="A2770">
        <v>345</v>
      </c>
      <c r="B2770">
        <v>345102</v>
      </c>
      <c r="C2770">
        <v>6540</v>
      </c>
      <c r="D2770" t="str">
        <f>VLOOKUP(C2770,'Schedule 3'!A:M,13,FALSE)</f>
        <v>Operational/Non-Service Expenses</v>
      </c>
      <c r="E2770">
        <v>746.5</v>
      </c>
      <c r="F2770" s="1">
        <v>43069</v>
      </c>
      <c r="G2770" t="s">
        <v>462</v>
      </c>
      <c r="H2770" t="s">
        <v>463</v>
      </c>
      <c r="I2770" t="s">
        <v>464</v>
      </c>
      <c r="J2770">
        <v>108618</v>
      </c>
      <c r="K2770">
        <v>59948</v>
      </c>
      <c r="L2770">
        <v>288195</v>
      </c>
      <c r="Q2770" t="s">
        <v>465</v>
      </c>
      <c r="U2770">
        <v>11</v>
      </c>
      <c r="V2770">
        <v>17</v>
      </c>
      <c r="Y2770" t="s">
        <v>65</v>
      </c>
      <c r="Z2770">
        <v>345</v>
      </c>
      <c r="AA2770" t="s">
        <v>279</v>
      </c>
      <c r="AB2770" t="s">
        <v>21</v>
      </c>
      <c r="AC2770">
        <v>310</v>
      </c>
    </row>
    <row r="2771" spans="1:29" x14ac:dyDescent="0.25">
      <c r="A2771">
        <v>345</v>
      </c>
      <c r="B2771">
        <v>345101</v>
      </c>
      <c r="C2771">
        <v>6540</v>
      </c>
      <c r="D2771" t="str">
        <f>VLOOKUP(C2771,'Schedule 3'!A:M,13,FALSE)</f>
        <v>Operational/Non-Service Expenses</v>
      </c>
      <c r="E2771">
        <v>1.59</v>
      </c>
      <c r="F2771" s="1">
        <v>43069</v>
      </c>
      <c r="G2771" t="s">
        <v>462</v>
      </c>
      <c r="H2771" t="s">
        <v>533</v>
      </c>
      <c r="I2771" t="s">
        <v>464</v>
      </c>
      <c r="J2771">
        <v>163103</v>
      </c>
      <c r="K2771">
        <v>59948</v>
      </c>
      <c r="L2771">
        <v>288195</v>
      </c>
      <c r="Q2771" t="s">
        <v>465</v>
      </c>
      <c r="U2771">
        <v>11</v>
      </c>
      <c r="V2771">
        <v>17</v>
      </c>
      <c r="Y2771" t="s">
        <v>65</v>
      </c>
      <c r="Z2771">
        <v>345</v>
      </c>
      <c r="AA2771" t="s">
        <v>279</v>
      </c>
      <c r="AB2771" t="s">
        <v>21</v>
      </c>
      <c r="AC2771">
        <v>312</v>
      </c>
    </row>
    <row r="2772" spans="1:29" x14ac:dyDescent="0.25">
      <c r="A2772">
        <v>345</v>
      </c>
      <c r="B2772">
        <v>345101</v>
      </c>
      <c r="C2772">
        <v>6540</v>
      </c>
      <c r="D2772" t="str">
        <f>VLOOKUP(C2772,'Schedule 3'!A:M,13,FALSE)</f>
        <v>Operational/Non-Service Expenses</v>
      </c>
      <c r="E2772">
        <v>1.79</v>
      </c>
      <c r="F2772" s="1">
        <v>43069</v>
      </c>
      <c r="G2772" t="s">
        <v>462</v>
      </c>
      <c r="H2772" t="s">
        <v>534</v>
      </c>
      <c r="I2772" t="s">
        <v>464</v>
      </c>
      <c r="J2772">
        <v>163104</v>
      </c>
      <c r="K2772">
        <v>59948</v>
      </c>
      <c r="L2772">
        <v>288195</v>
      </c>
      <c r="Q2772" t="s">
        <v>465</v>
      </c>
      <c r="U2772">
        <v>11</v>
      </c>
      <c r="V2772">
        <v>17</v>
      </c>
      <c r="Y2772" t="s">
        <v>65</v>
      </c>
      <c r="Z2772">
        <v>345</v>
      </c>
      <c r="AA2772" t="s">
        <v>279</v>
      </c>
      <c r="AB2772" t="s">
        <v>21</v>
      </c>
      <c r="AC2772">
        <v>314</v>
      </c>
    </row>
    <row r="2773" spans="1:29" x14ac:dyDescent="0.25">
      <c r="A2773">
        <v>345</v>
      </c>
      <c r="B2773">
        <v>345101</v>
      </c>
      <c r="C2773">
        <v>6540</v>
      </c>
      <c r="D2773" t="str">
        <f>VLOOKUP(C2773,'Schedule 3'!A:M,13,FALSE)</f>
        <v>Operational/Non-Service Expenses</v>
      </c>
      <c r="E2773">
        <v>1.81</v>
      </c>
      <c r="F2773" s="1">
        <v>43069</v>
      </c>
      <c r="G2773" t="s">
        <v>462</v>
      </c>
      <c r="H2773" t="s">
        <v>475</v>
      </c>
      <c r="I2773" t="s">
        <v>464</v>
      </c>
      <c r="J2773">
        <v>163105</v>
      </c>
      <c r="K2773">
        <v>59948</v>
      </c>
      <c r="L2773">
        <v>288195</v>
      </c>
      <c r="Q2773" t="s">
        <v>465</v>
      </c>
      <c r="U2773">
        <v>11</v>
      </c>
      <c r="V2773">
        <v>17</v>
      </c>
      <c r="Y2773" t="s">
        <v>65</v>
      </c>
      <c r="Z2773">
        <v>345</v>
      </c>
      <c r="AA2773" t="s">
        <v>279</v>
      </c>
      <c r="AB2773" t="s">
        <v>21</v>
      </c>
      <c r="AC2773">
        <v>316</v>
      </c>
    </row>
    <row r="2774" spans="1:29" x14ac:dyDescent="0.25">
      <c r="A2774">
        <v>345</v>
      </c>
      <c r="B2774">
        <v>345102</v>
      </c>
      <c r="C2774">
        <v>6540</v>
      </c>
      <c r="D2774" t="str">
        <f>VLOOKUP(C2774,'Schedule 3'!A:M,13,FALSE)</f>
        <v>Operational/Non-Service Expenses</v>
      </c>
      <c r="E2774">
        <v>5.08</v>
      </c>
      <c r="F2774" s="1">
        <v>43069</v>
      </c>
      <c r="G2774" t="s">
        <v>462</v>
      </c>
      <c r="H2774" t="s">
        <v>508</v>
      </c>
      <c r="I2774" t="s">
        <v>464</v>
      </c>
      <c r="J2774">
        <v>163176</v>
      </c>
      <c r="K2774">
        <v>59948</v>
      </c>
      <c r="L2774">
        <v>288195</v>
      </c>
      <c r="Q2774" t="s">
        <v>465</v>
      </c>
      <c r="U2774">
        <v>11</v>
      </c>
      <c r="V2774">
        <v>17</v>
      </c>
      <c r="Y2774" t="s">
        <v>65</v>
      </c>
      <c r="Z2774">
        <v>345</v>
      </c>
      <c r="AA2774" t="s">
        <v>279</v>
      </c>
      <c r="AB2774" t="s">
        <v>21</v>
      </c>
      <c r="AC2774">
        <v>318</v>
      </c>
    </row>
    <row r="2775" spans="1:29" x14ac:dyDescent="0.25">
      <c r="A2775">
        <v>345</v>
      </c>
      <c r="B2775">
        <v>345101</v>
      </c>
      <c r="C2775">
        <v>6540</v>
      </c>
      <c r="D2775" t="str">
        <f>VLOOKUP(C2775,'Schedule 3'!A:M,13,FALSE)</f>
        <v>Operational/Non-Service Expenses</v>
      </c>
      <c r="E2775">
        <v>10.89</v>
      </c>
      <c r="F2775" s="1">
        <v>43069</v>
      </c>
      <c r="G2775" t="s">
        <v>462</v>
      </c>
      <c r="H2775" t="s">
        <v>535</v>
      </c>
      <c r="I2775" t="s">
        <v>464</v>
      </c>
      <c r="J2775">
        <v>2000528</v>
      </c>
      <c r="K2775">
        <v>59948</v>
      </c>
      <c r="L2775">
        <v>288195</v>
      </c>
      <c r="Q2775" t="s">
        <v>465</v>
      </c>
      <c r="U2775">
        <v>11</v>
      </c>
      <c r="V2775">
        <v>17</v>
      </c>
      <c r="Y2775" t="s">
        <v>65</v>
      </c>
      <c r="Z2775">
        <v>345</v>
      </c>
      <c r="AA2775" t="s">
        <v>279</v>
      </c>
      <c r="AB2775" t="s">
        <v>21</v>
      </c>
      <c r="AC2775">
        <v>320</v>
      </c>
    </row>
    <row r="2776" spans="1:29" x14ac:dyDescent="0.25">
      <c r="A2776">
        <v>345</v>
      </c>
      <c r="B2776">
        <v>345102</v>
      </c>
      <c r="C2776">
        <v>6540</v>
      </c>
      <c r="D2776" t="str">
        <f>VLOOKUP(C2776,'Schedule 3'!A:M,13,FALSE)</f>
        <v>Operational/Non-Service Expenses</v>
      </c>
      <c r="E2776">
        <v>21.5</v>
      </c>
      <c r="F2776" s="1">
        <v>43069</v>
      </c>
      <c r="G2776" t="s">
        <v>462</v>
      </c>
      <c r="H2776" t="s">
        <v>536</v>
      </c>
      <c r="I2776" t="s">
        <v>464</v>
      </c>
      <c r="J2776">
        <v>2000556</v>
      </c>
      <c r="K2776">
        <v>59948</v>
      </c>
      <c r="L2776">
        <v>288195</v>
      </c>
      <c r="Q2776" t="s">
        <v>465</v>
      </c>
      <c r="U2776">
        <v>11</v>
      </c>
      <c r="V2776">
        <v>17</v>
      </c>
      <c r="Y2776" t="s">
        <v>65</v>
      </c>
      <c r="Z2776">
        <v>345</v>
      </c>
      <c r="AA2776" t="s">
        <v>279</v>
      </c>
      <c r="AB2776" t="s">
        <v>21</v>
      </c>
      <c r="AC2776">
        <v>322</v>
      </c>
    </row>
    <row r="2777" spans="1:29" x14ac:dyDescent="0.25">
      <c r="A2777">
        <v>345</v>
      </c>
      <c r="B2777">
        <v>345101</v>
      </c>
      <c r="C2777">
        <v>6540</v>
      </c>
      <c r="D2777" t="str">
        <f>VLOOKUP(C2777,'Schedule 3'!A:M,13,FALSE)</f>
        <v>Operational/Non-Service Expenses</v>
      </c>
      <c r="E2777">
        <v>1.69</v>
      </c>
      <c r="F2777" s="1">
        <v>43069</v>
      </c>
      <c r="G2777" t="s">
        <v>462</v>
      </c>
      <c r="H2777" t="s">
        <v>535</v>
      </c>
      <c r="I2777" t="s">
        <v>464</v>
      </c>
      <c r="J2777">
        <v>2000603</v>
      </c>
      <c r="K2777">
        <v>59948</v>
      </c>
      <c r="L2777">
        <v>288195</v>
      </c>
      <c r="Q2777" t="s">
        <v>465</v>
      </c>
      <c r="U2777">
        <v>11</v>
      </c>
      <c r="V2777">
        <v>17</v>
      </c>
      <c r="Y2777" t="s">
        <v>65</v>
      </c>
      <c r="Z2777">
        <v>345</v>
      </c>
      <c r="AA2777" t="s">
        <v>279</v>
      </c>
      <c r="AB2777" t="s">
        <v>21</v>
      </c>
      <c r="AC2777">
        <v>324</v>
      </c>
    </row>
    <row r="2778" spans="1:29" x14ac:dyDescent="0.25">
      <c r="A2778">
        <v>345</v>
      </c>
      <c r="B2778">
        <v>345100</v>
      </c>
      <c r="C2778">
        <v>6545</v>
      </c>
      <c r="D2778" t="str">
        <f>VLOOKUP(C2778,'Schedule 3'!A:M,13,FALSE)</f>
        <v>Operational/Non-Service Expenses</v>
      </c>
      <c r="E2778">
        <v>37.54</v>
      </c>
      <c r="F2778" s="1">
        <v>43069</v>
      </c>
      <c r="G2778" t="s">
        <v>462</v>
      </c>
      <c r="H2778" t="s">
        <v>537</v>
      </c>
      <c r="I2778" t="s">
        <v>464</v>
      </c>
      <c r="J2778">
        <v>93262</v>
      </c>
      <c r="K2778">
        <v>59948</v>
      </c>
      <c r="L2778">
        <v>288195</v>
      </c>
      <c r="Q2778" t="s">
        <v>465</v>
      </c>
      <c r="U2778">
        <v>11</v>
      </c>
      <c r="V2778">
        <v>17</v>
      </c>
      <c r="Y2778" t="s">
        <v>65</v>
      </c>
      <c r="Z2778">
        <v>345</v>
      </c>
      <c r="AA2778" t="s">
        <v>279</v>
      </c>
      <c r="AB2778" t="s">
        <v>21</v>
      </c>
      <c r="AC2778">
        <v>326</v>
      </c>
    </row>
    <row r="2779" spans="1:29" x14ac:dyDescent="0.25">
      <c r="A2779">
        <v>345</v>
      </c>
      <c r="B2779">
        <v>345101</v>
      </c>
      <c r="C2779">
        <v>6545</v>
      </c>
      <c r="D2779" t="str">
        <f>VLOOKUP(C2779,'Schedule 3'!A:M,13,FALSE)</f>
        <v>Operational/Non-Service Expenses</v>
      </c>
      <c r="E2779">
        <v>90.67</v>
      </c>
      <c r="F2779" s="1">
        <v>43069</v>
      </c>
      <c r="G2779" t="s">
        <v>462</v>
      </c>
      <c r="H2779" t="s">
        <v>537</v>
      </c>
      <c r="I2779" t="s">
        <v>464</v>
      </c>
      <c r="J2779">
        <v>93263</v>
      </c>
      <c r="K2779">
        <v>59948</v>
      </c>
      <c r="L2779">
        <v>288195</v>
      </c>
      <c r="Q2779" t="s">
        <v>465</v>
      </c>
      <c r="U2779">
        <v>11</v>
      </c>
      <c r="V2779">
        <v>17</v>
      </c>
      <c r="Y2779" t="s">
        <v>65</v>
      </c>
      <c r="Z2779">
        <v>345</v>
      </c>
      <c r="AA2779" t="s">
        <v>279</v>
      </c>
      <c r="AB2779" t="s">
        <v>21</v>
      </c>
      <c r="AC2779">
        <v>328</v>
      </c>
    </row>
    <row r="2780" spans="1:29" x14ac:dyDescent="0.25">
      <c r="A2780">
        <v>345</v>
      </c>
      <c r="B2780">
        <v>345102</v>
      </c>
      <c r="C2780">
        <v>6545</v>
      </c>
      <c r="D2780" t="str">
        <f>VLOOKUP(C2780,'Schedule 3'!A:M,13,FALSE)</f>
        <v>Operational/Non-Service Expenses</v>
      </c>
      <c r="E2780">
        <v>352.22</v>
      </c>
      <c r="F2780" s="1">
        <v>43069</v>
      </c>
      <c r="G2780" t="s">
        <v>462</v>
      </c>
      <c r="H2780" t="s">
        <v>537</v>
      </c>
      <c r="I2780" t="s">
        <v>464</v>
      </c>
      <c r="J2780">
        <v>93264</v>
      </c>
      <c r="K2780">
        <v>59948</v>
      </c>
      <c r="L2780">
        <v>288195</v>
      </c>
      <c r="Q2780" t="s">
        <v>465</v>
      </c>
      <c r="U2780">
        <v>11</v>
      </c>
      <c r="V2780">
        <v>17</v>
      </c>
      <c r="Y2780" t="s">
        <v>65</v>
      </c>
      <c r="Z2780">
        <v>345</v>
      </c>
      <c r="AA2780" t="s">
        <v>279</v>
      </c>
      <c r="AB2780" t="s">
        <v>21</v>
      </c>
      <c r="AC2780">
        <v>330</v>
      </c>
    </row>
    <row r="2781" spans="1:29" x14ac:dyDescent="0.25">
      <c r="A2781">
        <v>345</v>
      </c>
      <c r="B2781">
        <v>345101</v>
      </c>
      <c r="C2781">
        <v>6545</v>
      </c>
      <c r="D2781" t="str">
        <f>VLOOKUP(C2781,'Schedule 3'!A:M,13,FALSE)</f>
        <v>Operational/Non-Service Expenses</v>
      </c>
      <c r="E2781">
        <v>31.55</v>
      </c>
      <c r="F2781" s="1">
        <v>43069</v>
      </c>
      <c r="G2781" t="s">
        <v>462</v>
      </c>
      <c r="H2781" t="s">
        <v>463</v>
      </c>
      <c r="I2781" t="s">
        <v>464</v>
      </c>
      <c r="J2781">
        <v>108599</v>
      </c>
      <c r="K2781">
        <v>59948</v>
      </c>
      <c r="L2781">
        <v>288195</v>
      </c>
      <c r="Q2781" t="s">
        <v>465</v>
      </c>
      <c r="U2781">
        <v>11</v>
      </c>
      <c r="V2781">
        <v>17</v>
      </c>
      <c r="Y2781" t="s">
        <v>65</v>
      </c>
      <c r="Z2781">
        <v>345</v>
      </c>
      <c r="AA2781" t="s">
        <v>279</v>
      </c>
      <c r="AB2781" t="s">
        <v>21</v>
      </c>
      <c r="AC2781">
        <v>332</v>
      </c>
    </row>
    <row r="2782" spans="1:29" x14ac:dyDescent="0.25">
      <c r="A2782">
        <v>345</v>
      </c>
      <c r="B2782">
        <v>345102</v>
      </c>
      <c r="C2782">
        <v>6545</v>
      </c>
      <c r="D2782" t="str">
        <f>VLOOKUP(C2782,'Schedule 3'!A:M,13,FALSE)</f>
        <v>Operational/Non-Service Expenses</v>
      </c>
      <c r="E2782">
        <v>302.98</v>
      </c>
      <c r="F2782" s="1">
        <v>43069</v>
      </c>
      <c r="G2782" t="s">
        <v>462</v>
      </c>
      <c r="H2782" t="s">
        <v>463</v>
      </c>
      <c r="I2782" t="s">
        <v>464</v>
      </c>
      <c r="J2782">
        <v>108619</v>
      </c>
      <c r="K2782">
        <v>59948</v>
      </c>
      <c r="L2782">
        <v>288195</v>
      </c>
      <c r="Q2782" t="s">
        <v>465</v>
      </c>
      <c r="U2782">
        <v>11</v>
      </c>
      <c r="V2782">
        <v>17</v>
      </c>
      <c r="Y2782" t="s">
        <v>65</v>
      </c>
      <c r="Z2782">
        <v>345</v>
      </c>
      <c r="AA2782" t="s">
        <v>279</v>
      </c>
      <c r="AB2782" t="s">
        <v>21</v>
      </c>
      <c r="AC2782">
        <v>334</v>
      </c>
    </row>
    <row r="2783" spans="1:29" x14ac:dyDescent="0.25">
      <c r="A2783">
        <v>345</v>
      </c>
      <c r="B2783">
        <v>345101</v>
      </c>
      <c r="C2783">
        <v>6545</v>
      </c>
      <c r="D2783" t="str">
        <f>VLOOKUP(C2783,'Schedule 3'!A:M,13,FALSE)</f>
        <v>Operational/Non-Service Expenses</v>
      </c>
      <c r="E2783">
        <v>0.41</v>
      </c>
      <c r="F2783" s="1">
        <v>43069</v>
      </c>
      <c r="G2783" t="s">
        <v>462</v>
      </c>
      <c r="H2783" t="s">
        <v>492</v>
      </c>
      <c r="I2783" t="s">
        <v>464</v>
      </c>
      <c r="J2783">
        <v>163106</v>
      </c>
      <c r="K2783">
        <v>59948</v>
      </c>
      <c r="L2783">
        <v>288195</v>
      </c>
      <c r="Q2783" t="s">
        <v>465</v>
      </c>
      <c r="U2783">
        <v>11</v>
      </c>
      <c r="V2783">
        <v>17</v>
      </c>
      <c r="Y2783" t="s">
        <v>65</v>
      </c>
      <c r="Z2783">
        <v>345</v>
      </c>
      <c r="AA2783" t="s">
        <v>279</v>
      </c>
      <c r="AB2783" t="s">
        <v>21</v>
      </c>
      <c r="AC2783">
        <v>336</v>
      </c>
    </row>
    <row r="2784" spans="1:29" x14ac:dyDescent="0.25">
      <c r="A2784">
        <v>345</v>
      </c>
      <c r="B2784">
        <v>345101</v>
      </c>
      <c r="C2784">
        <v>6545</v>
      </c>
      <c r="D2784" t="str">
        <f>VLOOKUP(C2784,'Schedule 3'!A:M,13,FALSE)</f>
        <v>Operational/Non-Service Expenses</v>
      </c>
      <c r="E2784">
        <v>0.52</v>
      </c>
      <c r="F2784" s="1">
        <v>43069</v>
      </c>
      <c r="G2784" t="s">
        <v>462</v>
      </c>
      <c r="H2784" t="s">
        <v>479</v>
      </c>
      <c r="I2784" t="s">
        <v>464</v>
      </c>
      <c r="J2784">
        <v>163107</v>
      </c>
      <c r="K2784">
        <v>59948</v>
      </c>
      <c r="L2784">
        <v>288195</v>
      </c>
      <c r="Q2784" t="s">
        <v>465</v>
      </c>
      <c r="U2784">
        <v>11</v>
      </c>
      <c r="V2784">
        <v>17</v>
      </c>
      <c r="Y2784" t="s">
        <v>65</v>
      </c>
      <c r="Z2784">
        <v>345</v>
      </c>
      <c r="AA2784" t="s">
        <v>279</v>
      </c>
      <c r="AB2784" t="s">
        <v>21</v>
      </c>
      <c r="AC2784">
        <v>338</v>
      </c>
    </row>
    <row r="2785" spans="1:29" x14ac:dyDescent="0.25">
      <c r="A2785">
        <v>345</v>
      </c>
      <c r="B2785">
        <v>345101</v>
      </c>
      <c r="C2785">
        <v>6545</v>
      </c>
      <c r="D2785" t="str">
        <f>VLOOKUP(C2785,'Schedule 3'!A:M,13,FALSE)</f>
        <v>Operational/Non-Service Expenses</v>
      </c>
      <c r="E2785">
        <v>4.1900000000000004</v>
      </c>
      <c r="F2785" s="1">
        <v>43069</v>
      </c>
      <c r="G2785" t="s">
        <v>462</v>
      </c>
      <c r="H2785" t="s">
        <v>480</v>
      </c>
      <c r="I2785" t="s">
        <v>464</v>
      </c>
      <c r="J2785">
        <v>163108</v>
      </c>
      <c r="K2785">
        <v>59948</v>
      </c>
      <c r="L2785">
        <v>288195</v>
      </c>
      <c r="Q2785" t="s">
        <v>465</v>
      </c>
      <c r="U2785">
        <v>11</v>
      </c>
      <c r="V2785">
        <v>17</v>
      </c>
      <c r="Y2785" t="s">
        <v>65</v>
      </c>
      <c r="Z2785">
        <v>345</v>
      </c>
      <c r="AA2785" t="s">
        <v>279</v>
      </c>
      <c r="AB2785" t="s">
        <v>21</v>
      </c>
      <c r="AC2785">
        <v>340</v>
      </c>
    </row>
    <row r="2786" spans="1:29" x14ac:dyDescent="0.25">
      <c r="A2786">
        <v>345</v>
      </c>
      <c r="B2786">
        <v>345102</v>
      </c>
      <c r="C2786">
        <v>6545</v>
      </c>
      <c r="D2786" t="str">
        <f>VLOOKUP(C2786,'Schedule 3'!A:M,13,FALSE)</f>
        <v>Operational/Non-Service Expenses</v>
      </c>
      <c r="E2786">
        <v>0.35</v>
      </c>
      <c r="F2786" s="1">
        <v>43069</v>
      </c>
      <c r="G2786" t="s">
        <v>462</v>
      </c>
      <c r="H2786" t="s">
        <v>478</v>
      </c>
      <c r="I2786" t="s">
        <v>464</v>
      </c>
      <c r="J2786">
        <v>163177</v>
      </c>
      <c r="K2786">
        <v>59948</v>
      </c>
      <c r="L2786">
        <v>288195</v>
      </c>
      <c r="Q2786" t="s">
        <v>465</v>
      </c>
      <c r="U2786">
        <v>11</v>
      </c>
      <c r="V2786">
        <v>17</v>
      </c>
      <c r="Y2786" t="s">
        <v>65</v>
      </c>
      <c r="Z2786">
        <v>345</v>
      </c>
      <c r="AA2786" t="s">
        <v>279</v>
      </c>
      <c r="AB2786" t="s">
        <v>21</v>
      </c>
      <c r="AC2786">
        <v>342</v>
      </c>
    </row>
    <row r="2787" spans="1:29" x14ac:dyDescent="0.25">
      <c r="A2787">
        <v>345</v>
      </c>
      <c r="B2787">
        <v>345102</v>
      </c>
      <c r="C2787">
        <v>6545</v>
      </c>
      <c r="D2787" t="str">
        <f>VLOOKUP(C2787,'Schedule 3'!A:M,13,FALSE)</f>
        <v>Operational/Non-Service Expenses</v>
      </c>
      <c r="E2787">
        <v>0.57999999999999996</v>
      </c>
      <c r="F2787" s="1">
        <v>43069</v>
      </c>
      <c r="G2787" t="s">
        <v>462</v>
      </c>
      <c r="H2787" t="s">
        <v>500</v>
      </c>
      <c r="I2787" t="s">
        <v>464</v>
      </c>
      <c r="J2787">
        <v>163178</v>
      </c>
      <c r="K2787">
        <v>59948</v>
      </c>
      <c r="L2787">
        <v>288195</v>
      </c>
      <c r="Q2787" t="s">
        <v>465</v>
      </c>
      <c r="U2787">
        <v>11</v>
      </c>
      <c r="V2787">
        <v>17</v>
      </c>
      <c r="Y2787" t="s">
        <v>65</v>
      </c>
      <c r="Z2787">
        <v>345</v>
      </c>
      <c r="AA2787" t="s">
        <v>279</v>
      </c>
      <c r="AB2787" t="s">
        <v>21</v>
      </c>
      <c r="AC2787">
        <v>344</v>
      </c>
    </row>
    <row r="2788" spans="1:29" x14ac:dyDescent="0.25">
      <c r="A2788">
        <v>345</v>
      </c>
      <c r="B2788">
        <v>345102</v>
      </c>
      <c r="C2788">
        <v>6545</v>
      </c>
      <c r="D2788" t="str">
        <f>VLOOKUP(C2788,'Schedule 3'!A:M,13,FALSE)</f>
        <v>Operational/Non-Service Expenses</v>
      </c>
      <c r="E2788">
        <v>2.21</v>
      </c>
      <c r="F2788" s="1">
        <v>43069</v>
      </c>
      <c r="G2788" t="s">
        <v>462</v>
      </c>
      <c r="H2788" t="s">
        <v>480</v>
      </c>
      <c r="I2788" t="s">
        <v>464</v>
      </c>
      <c r="J2788">
        <v>163179</v>
      </c>
      <c r="K2788">
        <v>59948</v>
      </c>
      <c r="L2788">
        <v>288195</v>
      </c>
      <c r="Q2788" t="s">
        <v>465</v>
      </c>
      <c r="U2788">
        <v>11</v>
      </c>
      <c r="V2788">
        <v>17</v>
      </c>
      <c r="Y2788" t="s">
        <v>65</v>
      </c>
      <c r="Z2788">
        <v>345</v>
      </c>
      <c r="AA2788" t="s">
        <v>279</v>
      </c>
      <c r="AB2788" t="s">
        <v>21</v>
      </c>
      <c r="AC2788">
        <v>346</v>
      </c>
    </row>
    <row r="2789" spans="1:29" x14ac:dyDescent="0.25">
      <c r="A2789">
        <v>345</v>
      </c>
      <c r="B2789">
        <v>345102</v>
      </c>
      <c r="C2789">
        <v>6545</v>
      </c>
      <c r="D2789" t="str">
        <f>VLOOKUP(C2789,'Schedule 3'!A:M,13,FALSE)</f>
        <v>Operational/Non-Service Expenses</v>
      </c>
      <c r="E2789">
        <v>3.31</v>
      </c>
      <c r="F2789" s="1">
        <v>43069</v>
      </c>
      <c r="G2789" t="s">
        <v>462</v>
      </c>
      <c r="H2789" t="s">
        <v>492</v>
      </c>
      <c r="I2789" t="s">
        <v>464</v>
      </c>
      <c r="J2789">
        <v>163180</v>
      </c>
      <c r="K2789">
        <v>59948</v>
      </c>
      <c r="L2789">
        <v>288195</v>
      </c>
      <c r="Q2789" t="s">
        <v>465</v>
      </c>
      <c r="U2789">
        <v>11</v>
      </c>
      <c r="V2789">
        <v>17</v>
      </c>
      <c r="Y2789" t="s">
        <v>65</v>
      </c>
      <c r="Z2789">
        <v>345</v>
      </c>
      <c r="AA2789" t="s">
        <v>279</v>
      </c>
      <c r="AB2789" t="s">
        <v>21</v>
      </c>
      <c r="AC2789">
        <v>348</v>
      </c>
    </row>
    <row r="2790" spans="1:29" x14ac:dyDescent="0.25">
      <c r="A2790">
        <v>345</v>
      </c>
      <c r="B2790">
        <v>345102</v>
      </c>
      <c r="C2790">
        <v>6545</v>
      </c>
      <c r="D2790" t="str">
        <f>VLOOKUP(C2790,'Schedule 3'!A:M,13,FALSE)</f>
        <v>Operational/Non-Service Expenses</v>
      </c>
      <c r="E2790">
        <v>4.55</v>
      </c>
      <c r="F2790" s="1">
        <v>43069</v>
      </c>
      <c r="G2790" t="s">
        <v>462</v>
      </c>
      <c r="H2790" t="s">
        <v>479</v>
      </c>
      <c r="I2790" t="s">
        <v>464</v>
      </c>
      <c r="J2790">
        <v>163181</v>
      </c>
      <c r="K2790">
        <v>59948</v>
      </c>
      <c r="L2790">
        <v>288195</v>
      </c>
      <c r="Q2790" t="s">
        <v>465</v>
      </c>
      <c r="U2790">
        <v>11</v>
      </c>
      <c r="V2790">
        <v>17</v>
      </c>
      <c r="Y2790" t="s">
        <v>65</v>
      </c>
      <c r="Z2790">
        <v>345</v>
      </c>
      <c r="AA2790" t="s">
        <v>279</v>
      </c>
      <c r="AB2790" t="s">
        <v>21</v>
      </c>
      <c r="AC2790">
        <v>350</v>
      </c>
    </row>
    <row r="2791" spans="1:29" x14ac:dyDescent="0.25">
      <c r="A2791">
        <v>345</v>
      </c>
      <c r="B2791">
        <v>345102</v>
      </c>
      <c r="C2791">
        <v>6545</v>
      </c>
      <c r="D2791" t="str">
        <f>VLOOKUP(C2791,'Schedule 3'!A:M,13,FALSE)</f>
        <v>Operational/Non-Service Expenses</v>
      </c>
      <c r="E2791">
        <v>66.19</v>
      </c>
      <c r="F2791" s="1">
        <v>43069</v>
      </c>
      <c r="G2791" t="s">
        <v>462</v>
      </c>
      <c r="H2791" t="s">
        <v>538</v>
      </c>
      <c r="I2791" t="s">
        <v>464</v>
      </c>
      <c r="J2791">
        <v>2003110</v>
      </c>
      <c r="K2791">
        <v>59948</v>
      </c>
      <c r="L2791">
        <v>288195</v>
      </c>
      <c r="Q2791" t="s">
        <v>465</v>
      </c>
      <c r="U2791">
        <v>11</v>
      </c>
      <c r="V2791">
        <v>17</v>
      </c>
      <c r="Y2791" t="s">
        <v>65</v>
      </c>
      <c r="Z2791">
        <v>345</v>
      </c>
      <c r="AA2791" t="s">
        <v>279</v>
      </c>
      <c r="AB2791" t="s">
        <v>21</v>
      </c>
      <c r="AC2791">
        <v>352</v>
      </c>
    </row>
    <row r="2792" spans="1:29" x14ac:dyDescent="0.25">
      <c r="A2792">
        <v>345</v>
      </c>
      <c r="B2792">
        <v>345102</v>
      </c>
      <c r="C2792">
        <v>6545</v>
      </c>
      <c r="D2792" t="str">
        <f>VLOOKUP(C2792,'Schedule 3'!A:M,13,FALSE)</f>
        <v>Operational/Non-Service Expenses</v>
      </c>
      <c r="E2792">
        <v>69.67</v>
      </c>
      <c r="F2792" s="1">
        <v>43069</v>
      </c>
      <c r="G2792" t="s">
        <v>462</v>
      </c>
      <c r="H2792" t="s">
        <v>539</v>
      </c>
      <c r="I2792" t="s">
        <v>464</v>
      </c>
      <c r="J2792">
        <v>2003111</v>
      </c>
      <c r="K2792">
        <v>59948</v>
      </c>
      <c r="L2792">
        <v>288195</v>
      </c>
      <c r="Q2792" t="s">
        <v>465</v>
      </c>
      <c r="U2792">
        <v>11</v>
      </c>
      <c r="V2792">
        <v>17</v>
      </c>
      <c r="Y2792" t="s">
        <v>65</v>
      </c>
      <c r="Z2792">
        <v>345</v>
      </c>
      <c r="AA2792" t="s">
        <v>279</v>
      </c>
      <c r="AB2792" t="s">
        <v>21</v>
      </c>
      <c r="AC2792">
        <v>354</v>
      </c>
    </row>
    <row r="2793" spans="1:29" x14ac:dyDescent="0.25">
      <c r="A2793">
        <v>345</v>
      </c>
      <c r="B2793">
        <v>345101</v>
      </c>
      <c r="C2793">
        <v>6545</v>
      </c>
      <c r="D2793" t="str">
        <f>VLOOKUP(C2793,'Schedule 3'!A:M,13,FALSE)</f>
        <v>Operational/Non-Service Expenses</v>
      </c>
      <c r="E2793">
        <v>178.2</v>
      </c>
      <c r="F2793" s="1">
        <v>43069</v>
      </c>
      <c r="G2793" t="s">
        <v>462</v>
      </c>
      <c r="H2793" t="s">
        <v>540</v>
      </c>
      <c r="I2793" t="s">
        <v>464</v>
      </c>
      <c r="J2793">
        <v>5000320</v>
      </c>
      <c r="K2793">
        <v>59948</v>
      </c>
      <c r="L2793">
        <v>288195</v>
      </c>
      <c r="Q2793" t="s">
        <v>465</v>
      </c>
      <c r="U2793">
        <v>11</v>
      </c>
      <c r="V2793">
        <v>17</v>
      </c>
      <c r="Y2793" t="s">
        <v>65</v>
      </c>
      <c r="Z2793">
        <v>345</v>
      </c>
      <c r="AA2793" t="s">
        <v>279</v>
      </c>
      <c r="AB2793" t="s">
        <v>21</v>
      </c>
      <c r="AC2793">
        <v>356</v>
      </c>
    </row>
    <row r="2794" spans="1:29" x14ac:dyDescent="0.25">
      <c r="A2794">
        <v>345</v>
      </c>
      <c r="B2794">
        <v>345102</v>
      </c>
      <c r="C2794">
        <v>6550</v>
      </c>
      <c r="D2794" t="str">
        <f>VLOOKUP(C2794,'Schedule 3'!A:M,13,FALSE)</f>
        <v>Operational/Non-Service Expenses</v>
      </c>
      <c r="E2794">
        <v>10.96</v>
      </c>
      <c r="F2794" s="1">
        <v>43069</v>
      </c>
      <c r="G2794" t="s">
        <v>462</v>
      </c>
      <c r="H2794" t="s">
        <v>541</v>
      </c>
      <c r="I2794" t="s">
        <v>464</v>
      </c>
      <c r="J2794">
        <v>20067</v>
      </c>
      <c r="K2794">
        <v>59948</v>
      </c>
      <c r="L2794">
        <v>288195</v>
      </c>
      <c r="Q2794" t="s">
        <v>465</v>
      </c>
      <c r="U2794">
        <v>11</v>
      </c>
      <c r="V2794">
        <v>17</v>
      </c>
      <c r="Y2794" t="s">
        <v>65</v>
      </c>
      <c r="Z2794">
        <v>345</v>
      </c>
      <c r="AA2794" t="s">
        <v>279</v>
      </c>
      <c r="AB2794" t="s">
        <v>21</v>
      </c>
      <c r="AC2794">
        <v>358</v>
      </c>
    </row>
    <row r="2795" spans="1:29" x14ac:dyDescent="0.25">
      <c r="A2795">
        <v>345</v>
      </c>
      <c r="B2795">
        <v>345102</v>
      </c>
      <c r="C2795">
        <v>6550</v>
      </c>
      <c r="D2795" t="str">
        <f>VLOOKUP(C2795,'Schedule 3'!A:M,13,FALSE)</f>
        <v>Operational/Non-Service Expenses</v>
      </c>
      <c r="E2795">
        <v>0.54</v>
      </c>
      <c r="F2795" s="1">
        <v>43069</v>
      </c>
      <c r="G2795" t="s">
        <v>462</v>
      </c>
      <c r="H2795" t="s">
        <v>542</v>
      </c>
      <c r="I2795" t="s">
        <v>464</v>
      </c>
      <c r="J2795">
        <v>20122</v>
      </c>
      <c r="K2795">
        <v>59948</v>
      </c>
      <c r="L2795">
        <v>288195</v>
      </c>
      <c r="Q2795" t="s">
        <v>465</v>
      </c>
      <c r="U2795">
        <v>11</v>
      </c>
      <c r="V2795">
        <v>17</v>
      </c>
      <c r="Y2795" t="s">
        <v>65</v>
      </c>
      <c r="Z2795">
        <v>345</v>
      </c>
      <c r="AA2795" t="s">
        <v>279</v>
      </c>
      <c r="AB2795" t="s">
        <v>21</v>
      </c>
      <c r="AC2795">
        <v>360</v>
      </c>
    </row>
    <row r="2796" spans="1:29" x14ac:dyDescent="0.25">
      <c r="A2796">
        <v>345</v>
      </c>
      <c r="B2796">
        <v>345101</v>
      </c>
      <c r="C2796">
        <v>6550</v>
      </c>
      <c r="D2796" t="str">
        <f>VLOOKUP(C2796,'Schedule 3'!A:M,13,FALSE)</f>
        <v>Operational/Non-Service Expenses</v>
      </c>
      <c r="E2796">
        <v>2.59</v>
      </c>
      <c r="F2796" s="1">
        <v>43069</v>
      </c>
      <c r="G2796" t="s">
        <v>462</v>
      </c>
      <c r="H2796" t="s">
        <v>543</v>
      </c>
      <c r="I2796" t="s">
        <v>464</v>
      </c>
      <c r="J2796">
        <v>20142</v>
      </c>
      <c r="K2796">
        <v>59948</v>
      </c>
      <c r="L2796">
        <v>288195</v>
      </c>
      <c r="Q2796" t="s">
        <v>465</v>
      </c>
      <c r="U2796">
        <v>11</v>
      </c>
      <c r="V2796">
        <v>17</v>
      </c>
      <c r="Y2796" t="s">
        <v>65</v>
      </c>
      <c r="Z2796">
        <v>345</v>
      </c>
      <c r="AA2796" t="s">
        <v>279</v>
      </c>
      <c r="AB2796" t="s">
        <v>21</v>
      </c>
      <c r="AC2796">
        <v>362</v>
      </c>
    </row>
    <row r="2797" spans="1:29" x14ac:dyDescent="0.25">
      <c r="A2797">
        <v>345</v>
      </c>
      <c r="B2797">
        <v>345101</v>
      </c>
      <c r="C2797">
        <v>6550</v>
      </c>
      <c r="D2797" t="str">
        <f>VLOOKUP(C2797,'Schedule 3'!A:M,13,FALSE)</f>
        <v>Operational/Non-Service Expenses</v>
      </c>
      <c r="E2797">
        <v>0.28999999999999998</v>
      </c>
      <c r="F2797" s="1">
        <v>43069</v>
      </c>
      <c r="G2797" t="s">
        <v>462</v>
      </c>
      <c r="H2797" t="s">
        <v>544</v>
      </c>
      <c r="I2797" t="s">
        <v>464</v>
      </c>
      <c r="J2797">
        <v>20218</v>
      </c>
      <c r="K2797">
        <v>59948</v>
      </c>
      <c r="L2797">
        <v>288195</v>
      </c>
      <c r="Q2797" t="s">
        <v>465</v>
      </c>
      <c r="U2797">
        <v>11</v>
      </c>
      <c r="V2797">
        <v>17</v>
      </c>
      <c r="Y2797" t="s">
        <v>65</v>
      </c>
      <c r="Z2797">
        <v>345</v>
      </c>
      <c r="AA2797" t="s">
        <v>279</v>
      </c>
      <c r="AB2797" t="s">
        <v>21</v>
      </c>
      <c r="AC2797">
        <v>364</v>
      </c>
    </row>
    <row r="2798" spans="1:29" x14ac:dyDescent="0.25">
      <c r="A2798">
        <v>345</v>
      </c>
      <c r="B2798">
        <v>345102</v>
      </c>
      <c r="C2798">
        <v>6550</v>
      </c>
      <c r="D2798" t="str">
        <f>VLOOKUP(C2798,'Schedule 3'!A:M,13,FALSE)</f>
        <v>Operational/Non-Service Expenses</v>
      </c>
      <c r="E2798">
        <v>54.66</v>
      </c>
      <c r="F2798" s="1">
        <v>43069</v>
      </c>
      <c r="G2798" t="s">
        <v>462</v>
      </c>
      <c r="H2798" t="s">
        <v>545</v>
      </c>
      <c r="I2798" t="s">
        <v>464</v>
      </c>
      <c r="J2798">
        <v>98150</v>
      </c>
      <c r="K2798">
        <v>59948</v>
      </c>
      <c r="L2798">
        <v>288195</v>
      </c>
      <c r="Q2798" t="s">
        <v>465</v>
      </c>
      <c r="U2798">
        <v>11</v>
      </c>
      <c r="V2798">
        <v>17</v>
      </c>
      <c r="Y2798" t="s">
        <v>65</v>
      </c>
      <c r="Z2798">
        <v>345</v>
      </c>
      <c r="AA2798" t="s">
        <v>279</v>
      </c>
      <c r="AB2798" t="s">
        <v>21</v>
      </c>
      <c r="AC2798">
        <v>366</v>
      </c>
    </row>
    <row r="2799" spans="1:29" x14ac:dyDescent="0.25">
      <c r="A2799">
        <v>345</v>
      </c>
      <c r="B2799">
        <v>345101</v>
      </c>
      <c r="C2799">
        <v>6550</v>
      </c>
      <c r="D2799" t="str">
        <f>VLOOKUP(C2799,'Schedule 3'!A:M,13,FALSE)</f>
        <v>Operational/Non-Service Expenses</v>
      </c>
      <c r="E2799">
        <v>1.88</v>
      </c>
      <c r="F2799" s="1">
        <v>43069</v>
      </c>
      <c r="G2799" t="s">
        <v>462</v>
      </c>
      <c r="H2799" t="s">
        <v>545</v>
      </c>
      <c r="I2799" t="s">
        <v>464</v>
      </c>
      <c r="J2799">
        <v>98198</v>
      </c>
      <c r="K2799">
        <v>59948</v>
      </c>
      <c r="L2799">
        <v>288195</v>
      </c>
      <c r="Q2799" t="s">
        <v>465</v>
      </c>
      <c r="U2799">
        <v>11</v>
      </c>
      <c r="V2799">
        <v>17</v>
      </c>
      <c r="Y2799" t="s">
        <v>65</v>
      </c>
      <c r="Z2799">
        <v>345</v>
      </c>
      <c r="AA2799" t="s">
        <v>279</v>
      </c>
      <c r="AB2799" t="s">
        <v>21</v>
      </c>
      <c r="AC2799">
        <v>368</v>
      </c>
    </row>
    <row r="2800" spans="1:29" x14ac:dyDescent="0.25">
      <c r="A2800">
        <v>345</v>
      </c>
      <c r="B2800">
        <v>345101</v>
      </c>
      <c r="C2800">
        <v>6550</v>
      </c>
      <c r="D2800" t="str">
        <f>VLOOKUP(C2800,'Schedule 3'!A:M,13,FALSE)</f>
        <v>Operational/Non-Service Expenses</v>
      </c>
      <c r="E2800">
        <v>-40.1</v>
      </c>
      <c r="F2800" s="1">
        <v>43069</v>
      </c>
      <c r="G2800" t="s">
        <v>462</v>
      </c>
      <c r="H2800" t="s">
        <v>463</v>
      </c>
      <c r="I2800" t="s">
        <v>464</v>
      </c>
      <c r="J2800">
        <v>108600</v>
      </c>
      <c r="K2800">
        <v>59948</v>
      </c>
      <c r="L2800">
        <v>288195</v>
      </c>
      <c r="Q2800" t="s">
        <v>465</v>
      </c>
      <c r="U2800">
        <v>11</v>
      </c>
      <c r="V2800">
        <v>17</v>
      </c>
      <c r="Y2800" t="s">
        <v>65</v>
      </c>
      <c r="Z2800">
        <v>345</v>
      </c>
      <c r="AA2800" t="s">
        <v>279</v>
      </c>
      <c r="AB2800" t="s">
        <v>21</v>
      </c>
      <c r="AC2800">
        <v>370</v>
      </c>
    </row>
    <row r="2801" spans="1:29" x14ac:dyDescent="0.25">
      <c r="A2801">
        <v>345</v>
      </c>
      <c r="B2801">
        <v>345102</v>
      </c>
      <c r="C2801">
        <v>6550</v>
      </c>
      <c r="D2801" t="str">
        <f>VLOOKUP(C2801,'Schedule 3'!A:M,13,FALSE)</f>
        <v>Operational/Non-Service Expenses</v>
      </c>
      <c r="E2801">
        <v>441.34</v>
      </c>
      <c r="F2801" s="1">
        <v>43069</v>
      </c>
      <c r="G2801" t="s">
        <v>462</v>
      </c>
      <c r="H2801" t="s">
        <v>463</v>
      </c>
      <c r="I2801" t="s">
        <v>464</v>
      </c>
      <c r="J2801">
        <v>108620</v>
      </c>
      <c r="K2801">
        <v>59948</v>
      </c>
      <c r="L2801">
        <v>288195</v>
      </c>
      <c r="Q2801" t="s">
        <v>465</v>
      </c>
      <c r="U2801">
        <v>11</v>
      </c>
      <c r="V2801">
        <v>17</v>
      </c>
      <c r="Y2801" t="s">
        <v>65</v>
      </c>
      <c r="Z2801">
        <v>345</v>
      </c>
      <c r="AA2801" t="s">
        <v>279</v>
      </c>
      <c r="AB2801" t="s">
        <v>21</v>
      </c>
      <c r="AC2801">
        <v>372</v>
      </c>
    </row>
    <row r="2802" spans="1:29" x14ac:dyDescent="0.25">
      <c r="A2802">
        <v>345</v>
      </c>
      <c r="B2802">
        <v>345101</v>
      </c>
      <c r="C2802">
        <v>6550</v>
      </c>
      <c r="D2802" t="str">
        <f>VLOOKUP(C2802,'Schedule 3'!A:M,13,FALSE)</f>
        <v>Operational/Non-Service Expenses</v>
      </c>
      <c r="E2802">
        <v>0.41</v>
      </c>
      <c r="F2802" s="1">
        <v>43069</v>
      </c>
      <c r="G2802" t="s">
        <v>462</v>
      </c>
      <c r="H2802" t="s">
        <v>479</v>
      </c>
      <c r="I2802" t="s">
        <v>464</v>
      </c>
      <c r="J2802">
        <v>163109</v>
      </c>
      <c r="K2802">
        <v>59948</v>
      </c>
      <c r="L2802">
        <v>288195</v>
      </c>
      <c r="Q2802" t="s">
        <v>465</v>
      </c>
      <c r="U2802">
        <v>11</v>
      </c>
      <c r="V2802">
        <v>17</v>
      </c>
      <c r="Y2802" t="s">
        <v>65</v>
      </c>
      <c r="Z2802">
        <v>345</v>
      </c>
      <c r="AA2802" t="s">
        <v>279</v>
      </c>
      <c r="AB2802" t="s">
        <v>21</v>
      </c>
      <c r="AC2802">
        <v>374</v>
      </c>
    </row>
    <row r="2803" spans="1:29" x14ac:dyDescent="0.25">
      <c r="A2803">
        <v>345</v>
      </c>
      <c r="B2803">
        <v>345102</v>
      </c>
      <c r="C2803">
        <v>6550</v>
      </c>
      <c r="D2803" t="str">
        <f>VLOOKUP(C2803,'Schedule 3'!A:M,13,FALSE)</f>
        <v>Operational/Non-Service Expenses</v>
      </c>
      <c r="E2803">
        <v>0.36</v>
      </c>
      <c r="F2803" s="1">
        <v>43069</v>
      </c>
      <c r="G2803" t="s">
        <v>462</v>
      </c>
      <c r="H2803" t="s">
        <v>478</v>
      </c>
      <c r="I2803" t="s">
        <v>464</v>
      </c>
      <c r="J2803">
        <v>163182</v>
      </c>
      <c r="K2803">
        <v>59948</v>
      </c>
      <c r="L2803">
        <v>288195</v>
      </c>
      <c r="Q2803" t="s">
        <v>465</v>
      </c>
      <c r="U2803">
        <v>11</v>
      </c>
      <c r="V2803">
        <v>17</v>
      </c>
      <c r="Y2803" t="s">
        <v>65</v>
      </c>
      <c r="Z2803">
        <v>345</v>
      </c>
      <c r="AA2803" t="s">
        <v>279</v>
      </c>
      <c r="AB2803" t="s">
        <v>21</v>
      </c>
      <c r="AC2803">
        <v>376</v>
      </c>
    </row>
    <row r="2804" spans="1:29" x14ac:dyDescent="0.25">
      <c r="A2804">
        <v>345</v>
      </c>
      <c r="B2804">
        <v>345101</v>
      </c>
      <c r="C2804">
        <v>6550</v>
      </c>
      <c r="D2804" t="str">
        <f>VLOOKUP(C2804,'Schedule 3'!A:M,13,FALSE)</f>
        <v>Operational/Non-Service Expenses</v>
      </c>
      <c r="E2804">
        <v>107.73</v>
      </c>
      <c r="F2804" s="1">
        <v>43069</v>
      </c>
      <c r="G2804" t="s">
        <v>462</v>
      </c>
      <c r="H2804" t="s">
        <v>546</v>
      </c>
      <c r="I2804" t="s">
        <v>464</v>
      </c>
      <c r="J2804">
        <v>2003114</v>
      </c>
      <c r="K2804">
        <v>59948</v>
      </c>
      <c r="L2804">
        <v>288195</v>
      </c>
      <c r="Q2804" t="s">
        <v>465</v>
      </c>
      <c r="U2804">
        <v>11</v>
      </c>
      <c r="V2804">
        <v>17</v>
      </c>
      <c r="Y2804" t="s">
        <v>65</v>
      </c>
      <c r="Z2804">
        <v>345</v>
      </c>
      <c r="AA2804" t="s">
        <v>279</v>
      </c>
      <c r="AB2804" t="s">
        <v>21</v>
      </c>
      <c r="AC2804">
        <v>378</v>
      </c>
    </row>
    <row r="2805" spans="1:29" x14ac:dyDescent="0.25">
      <c r="A2805">
        <v>345</v>
      </c>
      <c r="B2805">
        <v>345102</v>
      </c>
      <c r="C2805">
        <v>6550</v>
      </c>
      <c r="D2805" t="str">
        <f>VLOOKUP(C2805,'Schedule 3'!A:M,13,FALSE)</f>
        <v>Operational/Non-Service Expenses</v>
      </c>
      <c r="E2805">
        <v>113.1</v>
      </c>
      <c r="F2805" s="1">
        <v>43069</v>
      </c>
      <c r="G2805" t="s">
        <v>462</v>
      </c>
      <c r="H2805" t="s">
        <v>547</v>
      </c>
      <c r="I2805" t="s">
        <v>464</v>
      </c>
      <c r="J2805">
        <v>2003115</v>
      </c>
      <c r="K2805">
        <v>59948</v>
      </c>
      <c r="L2805">
        <v>288195</v>
      </c>
      <c r="Q2805" t="s">
        <v>465</v>
      </c>
      <c r="U2805">
        <v>11</v>
      </c>
      <c r="V2805">
        <v>17</v>
      </c>
      <c r="Y2805" t="s">
        <v>65</v>
      </c>
      <c r="Z2805">
        <v>345</v>
      </c>
      <c r="AA2805" t="s">
        <v>279</v>
      </c>
      <c r="AB2805" t="s">
        <v>21</v>
      </c>
      <c r="AC2805">
        <v>380</v>
      </c>
    </row>
    <row r="2806" spans="1:29" x14ac:dyDescent="0.25">
      <c r="A2806">
        <v>345</v>
      </c>
      <c r="B2806">
        <v>345102</v>
      </c>
      <c r="C2806">
        <v>6555</v>
      </c>
      <c r="D2806" t="str">
        <f>VLOOKUP(C2806,'Schedule 3'!A:M,13,FALSE)</f>
        <v>Operational/Non-Service Expenses</v>
      </c>
      <c r="E2806">
        <v>0.22</v>
      </c>
      <c r="F2806" s="1">
        <v>43069</v>
      </c>
      <c r="G2806" t="s">
        <v>462</v>
      </c>
      <c r="H2806" t="s">
        <v>578</v>
      </c>
      <c r="I2806" t="s">
        <v>464</v>
      </c>
      <c r="J2806">
        <v>80315</v>
      </c>
      <c r="K2806">
        <v>59948</v>
      </c>
      <c r="L2806">
        <v>288195</v>
      </c>
      <c r="Q2806" t="s">
        <v>465</v>
      </c>
      <c r="U2806">
        <v>11</v>
      </c>
      <c r="V2806">
        <v>17</v>
      </c>
      <c r="Y2806" t="s">
        <v>65</v>
      </c>
      <c r="Z2806">
        <v>345</v>
      </c>
      <c r="AA2806" t="s">
        <v>279</v>
      </c>
      <c r="AB2806" t="s">
        <v>21</v>
      </c>
      <c r="AC2806">
        <v>382</v>
      </c>
    </row>
    <row r="2807" spans="1:29" x14ac:dyDescent="0.25">
      <c r="A2807">
        <v>345</v>
      </c>
      <c r="B2807">
        <v>345101</v>
      </c>
      <c r="C2807">
        <v>6580</v>
      </c>
      <c r="D2807" t="str">
        <f>VLOOKUP(C2807,'Schedule 3'!A:M,13,FALSE)</f>
        <v>Other Personnel Related Expenses</v>
      </c>
      <c r="E2807">
        <v>85.14</v>
      </c>
      <c r="F2807" s="1">
        <v>43069</v>
      </c>
      <c r="G2807" t="s">
        <v>462</v>
      </c>
      <c r="H2807" t="s">
        <v>463</v>
      </c>
      <c r="I2807" t="s">
        <v>464</v>
      </c>
      <c r="J2807">
        <v>108601</v>
      </c>
      <c r="K2807">
        <v>59948</v>
      </c>
      <c r="L2807">
        <v>288195</v>
      </c>
      <c r="Q2807" t="s">
        <v>465</v>
      </c>
      <c r="U2807">
        <v>11</v>
      </c>
      <c r="V2807">
        <v>17</v>
      </c>
      <c r="Y2807" t="s">
        <v>65</v>
      </c>
      <c r="Z2807">
        <v>345</v>
      </c>
      <c r="AA2807" t="s">
        <v>279</v>
      </c>
      <c r="AB2807" t="s">
        <v>21</v>
      </c>
      <c r="AC2807">
        <v>384</v>
      </c>
    </row>
    <row r="2808" spans="1:29" x14ac:dyDescent="0.25">
      <c r="A2808">
        <v>345</v>
      </c>
      <c r="B2808">
        <v>345102</v>
      </c>
      <c r="C2808">
        <v>6580</v>
      </c>
      <c r="D2808" t="str">
        <f>VLOOKUP(C2808,'Schedule 3'!A:M,13,FALSE)</f>
        <v>Other Personnel Related Expenses</v>
      </c>
      <c r="E2808">
        <v>30.31</v>
      </c>
      <c r="F2808" s="1">
        <v>43069</v>
      </c>
      <c r="G2808" t="s">
        <v>462</v>
      </c>
      <c r="H2808" t="s">
        <v>463</v>
      </c>
      <c r="I2808" t="s">
        <v>464</v>
      </c>
      <c r="J2808">
        <v>108621</v>
      </c>
      <c r="K2808">
        <v>59948</v>
      </c>
      <c r="L2808">
        <v>288195</v>
      </c>
      <c r="Q2808" t="s">
        <v>465</v>
      </c>
      <c r="U2808">
        <v>11</v>
      </c>
      <c r="V2808">
        <v>17</v>
      </c>
      <c r="Y2808" t="s">
        <v>65</v>
      </c>
      <c r="Z2808">
        <v>345</v>
      </c>
      <c r="AA2808" t="s">
        <v>279</v>
      </c>
      <c r="AB2808" t="s">
        <v>21</v>
      </c>
      <c r="AC2808">
        <v>386</v>
      </c>
    </row>
    <row r="2809" spans="1:29" x14ac:dyDescent="0.25">
      <c r="A2809">
        <v>345</v>
      </c>
      <c r="B2809">
        <v>345101</v>
      </c>
      <c r="C2809">
        <v>6580</v>
      </c>
      <c r="D2809" t="str">
        <f>VLOOKUP(C2809,'Schedule 3'!A:M,13,FALSE)</f>
        <v>Other Personnel Related Expenses</v>
      </c>
      <c r="E2809">
        <v>0.33</v>
      </c>
      <c r="F2809" s="1">
        <v>43069</v>
      </c>
      <c r="G2809" t="s">
        <v>462</v>
      </c>
      <c r="H2809" t="s">
        <v>548</v>
      </c>
      <c r="I2809" t="s">
        <v>464</v>
      </c>
      <c r="J2809">
        <v>163110</v>
      </c>
      <c r="K2809">
        <v>59948</v>
      </c>
      <c r="L2809">
        <v>288195</v>
      </c>
      <c r="Q2809" t="s">
        <v>465</v>
      </c>
      <c r="U2809">
        <v>11</v>
      </c>
      <c r="V2809">
        <v>17</v>
      </c>
      <c r="Y2809" t="s">
        <v>65</v>
      </c>
      <c r="Z2809">
        <v>345</v>
      </c>
      <c r="AA2809" t="s">
        <v>279</v>
      </c>
      <c r="AB2809" t="s">
        <v>21</v>
      </c>
      <c r="AC2809">
        <v>388</v>
      </c>
    </row>
    <row r="2810" spans="1:29" x14ac:dyDescent="0.25">
      <c r="A2810">
        <v>345</v>
      </c>
      <c r="B2810">
        <v>345101</v>
      </c>
      <c r="C2810">
        <v>6580</v>
      </c>
      <c r="D2810" t="str">
        <f>VLOOKUP(C2810,'Schedule 3'!A:M,13,FALSE)</f>
        <v>Other Personnel Related Expenses</v>
      </c>
      <c r="E2810">
        <v>0.55000000000000004</v>
      </c>
      <c r="F2810" s="1">
        <v>43069</v>
      </c>
      <c r="G2810" t="s">
        <v>462</v>
      </c>
      <c r="H2810" t="s">
        <v>467</v>
      </c>
      <c r="I2810" t="s">
        <v>464</v>
      </c>
      <c r="J2810">
        <v>163111</v>
      </c>
      <c r="K2810">
        <v>59948</v>
      </c>
      <c r="L2810">
        <v>288195</v>
      </c>
      <c r="Q2810" t="s">
        <v>465</v>
      </c>
      <c r="U2810">
        <v>11</v>
      </c>
      <c r="V2810">
        <v>17</v>
      </c>
      <c r="Y2810" t="s">
        <v>65</v>
      </c>
      <c r="Z2810">
        <v>345</v>
      </c>
      <c r="AA2810" t="s">
        <v>279</v>
      </c>
      <c r="AB2810" t="s">
        <v>21</v>
      </c>
      <c r="AC2810">
        <v>390</v>
      </c>
    </row>
    <row r="2811" spans="1:29" x14ac:dyDescent="0.25">
      <c r="A2811">
        <v>345</v>
      </c>
      <c r="B2811">
        <v>345101</v>
      </c>
      <c r="C2811">
        <v>6580</v>
      </c>
      <c r="D2811" t="str">
        <f>VLOOKUP(C2811,'Schedule 3'!A:M,13,FALSE)</f>
        <v>Other Personnel Related Expenses</v>
      </c>
      <c r="E2811">
        <v>2.33</v>
      </c>
      <c r="F2811" s="1">
        <v>43069</v>
      </c>
      <c r="G2811" t="s">
        <v>462</v>
      </c>
      <c r="H2811" t="s">
        <v>548</v>
      </c>
      <c r="I2811" t="s">
        <v>464</v>
      </c>
      <c r="J2811">
        <v>163112</v>
      </c>
      <c r="K2811">
        <v>59948</v>
      </c>
      <c r="L2811">
        <v>288195</v>
      </c>
      <c r="Q2811" t="s">
        <v>465</v>
      </c>
      <c r="U2811">
        <v>11</v>
      </c>
      <c r="V2811">
        <v>17</v>
      </c>
      <c r="Y2811" t="s">
        <v>65</v>
      </c>
      <c r="Z2811">
        <v>345</v>
      </c>
      <c r="AA2811" t="s">
        <v>279</v>
      </c>
      <c r="AB2811" t="s">
        <v>21</v>
      </c>
      <c r="AC2811">
        <v>392</v>
      </c>
    </row>
    <row r="2812" spans="1:29" x14ac:dyDescent="0.25">
      <c r="A2812">
        <v>345</v>
      </c>
      <c r="B2812">
        <v>345101</v>
      </c>
      <c r="C2812">
        <v>6580</v>
      </c>
      <c r="D2812" t="str">
        <f>VLOOKUP(C2812,'Schedule 3'!A:M,13,FALSE)</f>
        <v>Other Personnel Related Expenses</v>
      </c>
      <c r="E2812">
        <v>1.96</v>
      </c>
      <c r="F2812" s="1">
        <v>43069</v>
      </c>
      <c r="G2812" t="s">
        <v>462</v>
      </c>
      <c r="H2812" t="s">
        <v>549</v>
      </c>
      <c r="I2812" t="s">
        <v>464</v>
      </c>
      <c r="J2812">
        <v>1004305</v>
      </c>
      <c r="K2812">
        <v>59948</v>
      </c>
      <c r="L2812">
        <v>288195</v>
      </c>
      <c r="Q2812" t="s">
        <v>465</v>
      </c>
      <c r="U2812">
        <v>11</v>
      </c>
      <c r="V2812">
        <v>17</v>
      </c>
      <c r="Y2812" t="s">
        <v>65</v>
      </c>
      <c r="Z2812">
        <v>345</v>
      </c>
      <c r="AA2812" t="s">
        <v>279</v>
      </c>
      <c r="AB2812" t="s">
        <v>21</v>
      </c>
      <c r="AC2812">
        <v>394</v>
      </c>
    </row>
    <row r="2813" spans="1:29" x14ac:dyDescent="0.25">
      <c r="A2813">
        <v>345</v>
      </c>
      <c r="B2813">
        <v>345101</v>
      </c>
      <c r="C2813">
        <v>6580</v>
      </c>
      <c r="D2813" t="str">
        <f>VLOOKUP(C2813,'Schedule 3'!A:M,13,FALSE)</f>
        <v>Other Personnel Related Expenses</v>
      </c>
      <c r="E2813">
        <v>2.72</v>
      </c>
      <c r="F2813" s="1">
        <v>43069</v>
      </c>
      <c r="G2813" t="s">
        <v>462</v>
      </c>
      <c r="H2813" t="s">
        <v>549</v>
      </c>
      <c r="I2813" t="s">
        <v>464</v>
      </c>
      <c r="J2813">
        <v>1010510</v>
      </c>
      <c r="K2813">
        <v>59948</v>
      </c>
      <c r="L2813">
        <v>288195</v>
      </c>
      <c r="Q2813" t="s">
        <v>465</v>
      </c>
      <c r="U2813">
        <v>11</v>
      </c>
      <c r="V2813">
        <v>17</v>
      </c>
      <c r="Y2813" t="s">
        <v>65</v>
      </c>
      <c r="Z2813">
        <v>345</v>
      </c>
      <c r="AA2813" t="s">
        <v>279</v>
      </c>
      <c r="AB2813" t="s">
        <v>21</v>
      </c>
      <c r="AC2813">
        <v>396</v>
      </c>
    </row>
    <row r="2814" spans="1:29" x14ac:dyDescent="0.25">
      <c r="A2814">
        <v>345</v>
      </c>
      <c r="B2814">
        <v>345101</v>
      </c>
      <c r="C2814">
        <v>6585</v>
      </c>
      <c r="D2814" t="str">
        <f>VLOOKUP(C2814,'Schedule 3'!A:M,13,FALSE)</f>
        <v>Other Personnel Related Expenses</v>
      </c>
      <c r="E2814">
        <v>0.4</v>
      </c>
      <c r="F2814" s="1">
        <v>43069</v>
      </c>
      <c r="G2814" t="s">
        <v>462</v>
      </c>
      <c r="H2814" t="s">
        <v>463</v>
      </c>
      <c r="I2814" t="s">
        <v>464</v>
      </c>
      <c r="J2814">
        <v>108583</v>
      </c>
      <c r="K2814">
        <v>59948</v>
      </c>
      <c r="L2814">
        <v>288195</v>
      </c>
      <c r="Q2814" t="s">
        <v>465</v>
      </c>
      <c r="U2814">
        <v>11</v>
      </c>
      <c r="V2814">
        <v>17</v>
      </c>
      <c r="Y2814" t="s">
        <v>65</v>
      </c>
      <c r="Z2814">
        <v>345</v>
      </c>
      <c r="AA2814" t="s">
        <v>279</v>
      </c>
      <c r="AB2814" t="s">
        <v>21</v>
      </c>
      <c r="AC2814">
        <v>398</v>
      </c>
    </row>
    <row r="2815" spans="1:29" x14ac:dyDescent="0.25">
      <c r="A2815">
        <v>345</v>
      </c>
      <c r="B2815">
        <v>345101</v>
      </c>
      <c r="C2815">
        <v>6585</v>
      </c>
      <c r="D2815" t="str">
        <f>VLOOKUP(C2815,'Schedule 3'!A:M,13,FALSE)</f>
        <v>Other Personnel Related Expenses</v>
      </c>
      <c r="E2815">
        <v>0.81</v>
      </c>
      <c r="F2815" s="1">
        <v>43069</v>
      </c>
      <c r="G2815" t="s">
        <v>462</v>
      </c>
      <c r="H2815" t="s">
        <v>463</v>
      </c>
      <c r="I2815" t="s">
        <v>464</v>
      </c>
      <c r="J2815">
        <v>108586</v>
      </c>
      <c r="K2815">
        <v>59948</v>
      </c>
      <c r="L2815">
        <v>288195</v>
      </c>
      <c r="Q2815" t="s">
        <v>465</v>
      </c>
      <c r="U2815">
        <v>11</v>
      </c>
      <c r="V2815">
        <v>17</v>
      </c>
      <c r="Y2815" t="s">
        <v>65</v>
      </c>
      <c r="Z2815">
        <v>345</v>
      </c>
      <c r="AA2815" t="s">
        <v>279</v>
      </c>
      <c r="AB2815" t="s">
        <v>21</v>
      </c>
      <c r="AC2815">
        <v>400</v>
      </c>
    </row>
    <row r="2816" spans="1:29" x14ac:dyDescent="0.25">
      <c r="A2816">
        <v>345</v>
      </c>
      <c r="B2816">
        <v>345101</v>
      </c>
      <c r="C2816">
        <v>6585</v>
      </c>
      <c r="D2816" t="str">
        <f>VLOOKUP(C2816,'Schedule 3'!A:M,13,FALSE)</f>
        <v>Other Personnel Related Expenses</v>
      </c>
      <c r="E2816">
        <v>24.34</v>
      </c>
      <c r="F2816" s="1">
        <v>43069</v>
      </c>
      <c r="G2816" t="s">
        <v>462</v>
      </c>
      <c r="H2816" t="s">
        <v>463</v>
      </c>
      <c r="I2816" t="s">
        <v>464</v>
      </c>
      <c r="J2816">
        <v>108602</v>
      </c>
      <c r="K2816">
        <v>59948</v>
      </c>
      <c r="L2816">
        <v>288195</v>
      </c>
      <c r="Q2816" t="s">
        <v>465</v>
      </c>
      <c r="U2816">
        <v>11</v>
      </c>
      <c r="V2816">
        <v>17</v>
      </c>
      <c r="Y2816" t="s">
        <v>65</v>
      </c>
      <c r="Z2816">
        <v>345</v>
      </c>
      <c r="AA2816" t="s">
        <v>279</v>
      </c>
      <c r="AB2816" t="s">
        <v>21</v>
      </c>
      <c r="AC2816">
        <v>402</v>
      </c>
    </row>
    <row r="2817" spans="1:29" x14ac:dyDescent="0.25">
      <c r="A2817">
        <v>345</v>
      </c>
      <c r="B2817">
        <v>345102</v>
      </c>
      <c r="C2817">
        <v>6585</v>
      </c>
      <c r="D2817" t="str">
        <f>VLOOKUP(C2817,'Schedule 3'!A:M,13,FALSE)</f>
        <v>Other Personnel Related Expenses</v>
      </c>
      <c r="E2817">
        <v>88.95</v>
      </c>
      <c r="F2817" s="1">
        <v>43069</v>
      </c>
      <c r="G2817" t="s">
        <v>462</v>
      </c>
      <c r="H2817" t="s">
        <v>463</v>
      </c>
      <c r="I2817" t="s">
        <v>464</v>
      </c>
      <c r="J2817">
        <v>108622</v>
      </c>
      <c r="K2817">
        <v>59948</v>
      </c>
      <c r="L2817">
        <v>288195</v>
      </c>
      <c r="Q2817" t="s">
        <v>465</v>
      </c>
      <c r="U2817">
        <v>11</v>
      </c>
      <c r="V2817">
        <v>17</v>
      </c>
      <c r="Y2817" t="s">
        <v>65</v>
      </c>
      <c r="Z2817">
        <v>345</v>
      </c>
      <c r="AA2817" t="s">
        <v>279</v>
      </c>
      <c r="AB2817" t="s">
        <v>21</v>
      </c>
      <c r="AC2817">
        <v>404</v>
      </c>
    </row>
    <row r="2818" spans="1:29" x14ac:dyDescent="0.25">
      <c r="A2818">
        <v>345</v>
      </c>
      <c r="B2818">
        <v>345101</v>
      </c>
      <c r="C2818">
        <v>6585</v>
      </c>
      <c r="D2818" t="str">
        <f>VLOOKUP(C2818,'Schedule 3'!A:M,13,FALSE)</f>
        <v>Other Personnel Related Expenses</v>
      </c>
      <c r="E2818">
        <v>0.35</v>
      </c>
      <c r="F2818" s="1">
        <v>43069</v>
      </c>
      <c r="G2818" t="s">
        <v>462</v>
      </c>
      <c r="H2818" t="s">
        <v>550</v>
      </c>
      <c r="I2818" t="s">
        <v>464</v>
      </c>
      <c r="J2818">
        <v>163113</v>
      </c>
      <c r="K2818">
        <v>59948</v>
      </c>
      <c r="L2818">
        <v>288195</v>
      </c>
      <c r="Q2818" t="s">
        <v>465</v>
      </c>
      <c r="U2818">
        <v>11</v>
      </c>
      <c r="V2818">
        <v>17</v>
      </c>
      <c r="Y2818" t="s">
        <v>65</v>
      </c>
      <c r="Z2818">
        <v>345</v>
      </c>
      <c r="AA2818" t="s">
        <v>279</v>
      </c>
      <c r="AB2818" t="s">
        <v>21</v>
      </c>
      <c r="AC2818">
        <v>406</v>
      </c>
    </row>
    <row r="2819" spans="1:29" x14ac:dyDescent="0.25">
      <c r="A2819">
        <v>345</v>
      </c>
      <c r="B2819">
        <v>345102</v>
      </c>
      <c r="C2819">
        <v>6585</v>
      </c>
      <c r="D2819" t="str">
        <f>VLOOKUP(C2819,'Schedule 3'!A:M,13,FALSE)</f>
        <v>Other Personnel Related Expenses</v>
      </c>
      <c r="E2819">
        <v>0.57999999999999996</v>
      </c>
      <c r="F2819" s="1">
        <v>43069</v>
      </c>
      <c r="G2819" t="s">
        <v>462</v>
      </c>
      <c r="H2819" t="s">
        <v>511</v>
      </c>
      <c r="I2819" t="s">
        <v>464</v>
      </c>
      <c r="J2819">
        <v>163183</v>
      </c>
      <c r="K2819">
        <v>59948</v>
      </c>
      <c r="L2819">
        <v>288195</v>
      </c>
      <c r="Q2819" t="s">
        <v>465</v>
      </c>
      <c r="U2819">
        <v>11</v>
      </c>
      <c r="V2819">
        <v>17</v>
      </c>
      <c r="Y2819" t="s">
        <v>65</v>
      </c>
      <c r="Z2819">
        <v>345</v>
      </c>
      <c r="AA2819" t="s">
        <v>279</v>
      </c>
      <c r="AB2819" t="s">
        <v>21</v>
      </c>
      <c r="AC2819">
        <v>408</v>
      </c>
    </row>
    <row r="2820" spans="1:29" x14ac:dyDescent="0.25">
      <c r="A2820">
        <v>345</v>
      </c>
      <c r="B2820">
        <v>345101</v>
      </c>
      <c r="C2820">
        <v>6585</v>
      </c>
      <c r="D2820" t="str">
        <f>VLOOKUP(C2820,'Schedule 3'!A:M,13,FALSE)</f>
        <v>Other Personnel Related Expenses</v>
      </c>
      <c r="E2820">
        <v>0.32</v>
      </c>
      <c r="F2820" s="1">
        <v>43069</v>
      </c>
      <c r="G2820" t="s">
        <v>462</v>
      </c>
      <c r="H2820" t="s">
        <v>551</v>
      </c>
      <c r="I2820" t="s">
        <v>464</v>
      </c>
      <c r="J2820">
        <v>1005103</v>
      </c>
      <c r="K2820">
        <v>59948</v>
      </c>
      <c r="L2820">
        <v>288195</v>
      </c>
      <c r="Q2820" t="s">
        <v>465</v>
      </c>
      <c r="U2820">
        <v>11</v>
      </c>
      <c r="V2820">
        <v>17</v>
      </c>
      <c r="Y2820" t="s">
        <v>65</v>
      </c>
      <c r="Z2820">
        <v>345</v>
      </c>
      <c r="AA2820" t="s">
        <v>279</v>
      </c>
      <c r="AB2820" t="s">
        <v>21</v>
      </c>
      <c r="AC2820">
        <v>410</v>
      </c>
    </row>
    <row r="2821" spans="1:29" x14ac:dyDescent="0.25">
      <c r="A2821">
        <v>345</v>
      </c>
      <c r="B2821">
        <v>345102</v>
      </c>
      <c r="C2821">
        <v>6585</v>
      </c>
      <c r="D2821" t="str">
        <f>VLOOKUP(C2821,'Schedule 3'!A:M,13,FALSE)</f>
        <v>Other Personnel Related Expenses</v>
      </c>
      <c r="E2821">
        <v>0.42</v>
      </c>
      <c r="F2821" s="1">
        <v>43069</v>
      </c>
      <c r="G2821" t="s">
        <v>462</v>
      </c>
      <c r="H2821" t="s">
        <v>552</v>
      </c>
      <c r="I2821" t="s">
        <v>464</v>
      </c>
      <c r="J2821">
        <v>1008759</v>
      </c>
      <c r="K2821">
        <v>59948</v>
      </c>
      <c r="L2821">
        <v>288195</v>
      </c>
      <c r="Q2821" t="s">
        <v>465</v>
      </c>
      <c r="U2821">
        <v>11</v>
      </c>
      <c r="V2821">
        <v>17</v>
      </c>
      <c r="Y2821" t="s">
        <v>65</v>
      </c>
      <c r="Z2821">
        <v>345</v>
      </c>
      <c r="AA2821" t="s">
        <v>279</v>
      </c>
      <c r="AB2821" t="s">
        <v>21</v>
      </c>
      <c r="AC2821">
        <v>412</v>
      </c>
    </row>
    <row r="2822" spans="1:29" x14ac:dyDescent="0.25">
      <c r="A2822">
        <v>345</v>
      </c>
      <c r="B2822">
        <v>345101</v>
      </c>
      <c r="C2822">
        <v>6595</v>
      </c>
      <c r="D2822" t="str">
        <f>VLOOKUP(C2822,'Schedule 3'!A:M,13,FALSE)</f>
        <v>Operational/Non-Service Expenses</v>
      </c>
      <c r="E2822">
        <v>36.880000000000003</v>
      </c>
      <c r="F2822" s="1">
        <v>43069</v>
      </c>
      <c r="G2822" t="s">
        <v>462</v>
      </c>
      <c r="H2822" t="s">
        <v>553</v>
      </c>
      <c r="I2822" t="s">
        <v>464</v>
      </c>
      <c r="J2822">
        <v>96448</v>
      </c>
      <c r="K2822">
        <v>59948</v>
      </c>
      <c r="L2822">
        <v>288195</v>
      </c>
      <c r="Q2822" t="s">
        <v>465</v>
      </c>
      <c r="U2822">
        <v>11</v>
      </c>
      <c r="V2822">
        <v>17</v>
      </c>
      <c r="Y2822" t="s">
        <v>65</v>
      </c>
      <c r="Z2822">
        <v>345</v>
      </c>
      <c r="AA2822" t="s">
        <v>279</v>
      </c>
      <c r="AB2822" t="s">
        <v>21</v>
      </c>
      <c r="AC2822">
        <v>414</v>
      </c>
    </row>
    <row r="2823" spans="1:29" x14ac:dyDescent="0.25">
      <c r="A2823">
        <v>345</v>
      </c>
      <c r="B2823">
        <v>345102</v>
      </c>
      <c r="C2823">
        <v>6595</v>
      </c>
      <c r="D2823" t="str">
        <f>VLOOKUP(C2823,'Schedule 3'!A:M,13,FALSE)</f>
        <v>Operational/Non-Service Expenses</v>
      </c>
      <c r="E2823">
        <v>71.34</v>
      </c>
      <c r="F2823" s="1">
        <v>43069</v>
      </c>
      <c r="G2823" t="s">
        <v>462</v>
      </c>
      <c r="H2823" t="s">
        <v>554</v>
      </c>
      <c r="I2823" t="s">
        <v>464</v>
      </c>
      <c r="J2823">
        <v>96449</v>
      </c>
      <c r="K2823">
        <v>59948</v>
      </c>
      <c r="L2823">
        <v>288195</v>
      </c>
      <c r="Q2823" t="s">
        <v>465</v>
      </c>
      <c r="U2823">
        <v>11</v>
      </c>
      <c r="V2823">
        <v>17</v>
      </c>
      <c r="Y2823" t="s">
        <v>65</v>
      </c>
      <c r="Z2823">
        <v>345</v>
      </c>
      <c r="AA2823" t="s">
        <v>279</v>
      </c>
      <c r="AB2823" t="s">
        <v>21</v>
      </c>
      <c r="AC2823">
        <v>416</v>
      </c>
    </row>
    <row r="2824" spans="1:29" x14ac:dyDescent="0.25">
      <c r="A2824">
        <v>345</v>
      </c>
      <c r="B2824">
        <v>345101</v>
      </c>
      <c r="C2824">
        <v>6595</v>
      </c>
      <c r="D2824" t="str">
        <f>VLOOKUP(C2824,'Schedule 3'!A:M,13,FALSE)</f>
        <v>Operational/Non-Service Expenses</v>
      </c>
      <c r="E2824">
        <v>5.17</v>
      </c>
      <c r="F2824" s="1">
        <v>43069</v>
      </c>
      <c r="G2824" t="s">
        <v>462</v>
      </c>
      <c r="H2824" t="s">
        <v>463</v>
      </c>
      <c r="I2824" t="s">
        <v>464</v>
      </c>
      <c r="J2824">
        <v>108584</v>
      </c>
      <c r="K2824">
        <v>59948</v>
      </c>
      <c r="L2824">
        <v>288195</v>
      </c>
      <c r="Q2824" t="s">
        <v>465</v>
      </c>
      <c r="U2824">
        <v>11</v>
      </c>
      <c r="V2824">
        <v>17</v>
      </c>
      <c r="Y2824" t="s">
        <v>65</v>
      </c>
      <c r="Z2824">
        <v>345</v>
      </c>
      <c r="AA2824" t="s">
        <v>279</v>
      </c>
      <c r="AB2824" t="s">
        <v>21</v>
      </c>
      <c r="AC2824">
        <v>418</v>
      </c>
    </row>
    <row r="2825" spans="1:29" x14ac:dyDescent="0.25">
      <c r="A2825">
        <v>345</v>
      </c>
      <c r="B2825">
        <v>345101</v>
      </c>
      <c r="C2825">
        <v>6595</v>
      </c>
      <c r="D2825" t="str">
        <f>VLOOKUP(C2825,'Schedule 3'!A:M,13,FALSE)</f>
        <v>Operational/Non-Service Expenses</v>
      </c>
      <c r="E2825">
        <v>5.83</v>
      </c>
      <c r="F2825" s="1">
        <v>43069</v>
      </c>
      <c r="G2825" t="s">
        <v>462</v>
      </c>
      <c r="H2825" t="s">
        <v>463</v>
      </c>
      <c r="I2825" t="s">
        <v>464</v>
      </c>
      <c r="J2825">
        <v>108587</v>
      </c>
      <c r="K2825">
        <v>59948</v>
      </c>
      <c r="L2825">
        <v>288195</v>
      </c>
      <c r="Q2825" t="s">
        <v>465</v>
      </c>
      <c r="U2825">
        <v>11</v>
      </c>
      <c r="V2825">
        <v>17</v>
      </c>
      <c r="Y2825" t="s">
        <v>65</v>
      </c>
      <c r="Z2825">
        <v>345</v>
      </c>
      <c r="AA2825" t="s">
        <v>279</v>
      </c>
      <c r="AB2825" t="s">
        <v>21</v>
      </c>
      <c r="AC2825">
        <v>420</v>
      </c>
    </row>
    <row r="2826" spans="1:29" x14ac:dyDescent="0.25">
      <c r="A2826">
        <v>345</v>
      </c>
      <c r="B2826">
        <v>345101</v>
      </c>
      <c r="C2826">
        <v>6595</v>
      </c>
      <c r="D2826" t="str">
        <f>VLOOKUP(C2826,'Schedule 3'!A:M,13,FALSE)</f>
        <v>Operational/Non-Service Expenses</v>
      </c>
      <c r="E2826">
        <v>63.72</v>
      </c>
      <c r="F2826" s="1">
        <v>43069</v>
      </c>
      <c r="G2826" t="s">
        <v>462</v>
      </c>
      <c r="H2826" t="s">
        <v>463</v>
      </c>
      <c r="I2826" t="s">
        <v>464</v>
      </c>
      <c r="J2826">
        <v>108604</v>
      </c>
      <c r="K2826">
        <v>59948</v>
      </c>
      <c r="L2826">
        <v>288195</v>
      </c>
      <c r="Q2826" t="s">
        <v>465</v>
      </c>
      <c r="U2826">
        <v>11</v>
      </c>
      <c r="V2826">
        <v>17</v>
      </c>
      <c r="Y2826" t="s">
        <v>65</v>
      </c>
      <c r="Z2826">
        <v>345</v>
      </c>
      <c r="AA2826" t="s">
        <v>279</v>
      </c>
      <c r="AB2826" t="s">
        <v>21</v>
      </c>
      <c r="AC2826">
        <v>422</v>
      </c>
    </row>
    <row r="2827" spans="1:29" x14ac:dyDescent="0.25">
      <c r="A2827">
        <v>345</v>
      </c>
      <c r="B2827">
        <v>345102</v>
      </c>
      <c r="C2827">
        <v>6595</v>
      </c>
      <c r="D2827" t="str">
        <f>VLOOKUP(C2827,'Schedule 3'!A:M,13,FALSE)</f>
        <v>Operational/Non-Service Expenses</v>
      </c>
      <c r="E2827">
        <v>292.35000000000002</v>
      </c>
      <c r="F2827" s="1">
        <v>43069</v>
      </c>
      <c r="G2827" t="s">
        <v>462</v>
      </c>
      <c r="H2827" t="s">
        <v>463</v>
      </c>
      <c r="I2827" t="s">
        <v>464</v>
      </c>
      <c r="J2827">
        <v>108624</v>
      </c>
      <c r="K2827">
        <v>59948</v>
      </c>
      <c r="L2827">
        <v>288195</v>
      </c>
      <c r="Q2827" t="s">
        <v>465</v>
      </c>
      <c r="U2827">
        <v>11</v>
      </c>
      <c r="V2827">
        <v>17</v>
      </c>
      <c r="Y2827" t="s">
        <v>65</v>
      </c>
      <c r="Z2827">
        <v>345</v>
      </c>
      <c r="AA2827" t="s">
        <v>279</v>
      </c>
      <c r="AB2827" t="s">
        <v>21</v>
      </c>
      <c r="AC2827">
        <v>424</v>
      </c>
    </row>
    <row r="2828" spans="1:29" x14ac:dyDescent="0.25">
      <c r="A2828">
        <v>345</v>
      </c>
      <c r="B2828">
        <v>345101</v>
      </c>
      <c r="C2828">
        <v>6595</v>
      </c>
      <c r="D2828" t="str">
        <f>VLOOKUP(C2828,'Schedule 3'!A:M,13,FALSE)</f>
        <v>Operational/Non-Service Expenses</v>
      </c>
      <c r="E2828">
        <v>0.39</v>
      </c>
      <c r="F2828" s="1">
        <v>43069</v>
      </c>
      <c r="G2828" t="s">
        <v>462</v>
      </c>
      <c r="H2828" t="s">
        <v>555</v>
      </c>
      <c r="I2828" t="s">
        <v>464</v>
      </c>
      <c r="J2828">
        <v>163114</v>
      </c>
      <c r="K2828">
        <v>59948</v>
      </c>
      <c r="L2828">
        <v>288195</v>
      </c>
      <c r="Q2828" t="s">
        <v>465</v>
      </c>
      <c r="U2828">
        <v>11</v>
      </c>
      <c r="V2828">
        <v>17</v>
      </c>
      <c r="Y2828" t="s">
        <v>65</v>
      </c>
      <c r="Z2828">
        <v>345</v>
      </c>
      <c r="AA2828" t="s">
        <v>279</v>
      </c>
      <c r="AB2828" t="s">
        <v>21</v>
      </c>
      <c r="AC2828">
        <v>426</v>
      </c>
    </row>
    <row r="2829" spans="1:29" x14ac:dyDescent="0.25">
      <c r="A2829">
        <v>345</v>
      </c>
      <c r="B2829">
        <v>345101</v>
      </c>
      <c r="C2829">
        <v>6595</v>
      </c>
      <c r="D2829" t="str">
        <f>VLOOKUP(C2829,'Schedule 3'!A:M,13,FALSE)</f>
        <v>Operational/Non-Service Expenses</v>
      </c>
      <c r="E2829">
        <v>0.6</v>
      </c>
      <c r="F2829" s="1">
        <v>43069</v>
      </c>
      <c r="G2829" t="s">
        <v>462</v>
      </c>
      <c r="H2829" t="s">
        <v>473</v>
      </c>
      <c r="I2829" t="s">
        <v>464</v>
      </c>
      <c r="J2829">
        <v>163115</v>
      </c>
      <c r="K2829">
        <v>59948</v>
      </c>
      <c r="L2829">
        <v>288195</v>
      </c>
      <c r="Q2829" t="s">
        <v>465</v>
      </c>
      <c r="U2829">
        <v>11</v>
      </c>
      <c r="V2829">
        <v>17</v>
      </c>
      <c r="Y2829" t="s">
        <v>65</v>
      </c>
      <c r="Z2829">
        <v>345</v>
      </c>
      <c r="AA2829" t="s">
        <v>279</v>
      </c>
      <c r="AB2829" t="s">
        <v>21</v>
      </c>
      <c r="AC2829">
        <v>428</v>
      </c>
    </row>
    <row r="2830" spans="1:29" x14ac:dyDescent="0.25">
      <c r="A2830">
        <v>345</v>
      </c>
      <c r="B2830">
        <v>345101</v>
      </c>
      <c r="C2830">
        <v>6595</v>
      </c>
      <c r="D2830" t="str">
        <f>VLOOKUP(C2830,'Schedule 3'!A:M,13,FALSE)</f>
        <v>Operational/Non-Service Expenses</v>
      </c>
      <c r="E2830">
        <v>2.72</v>
      </c>
      <c r="F2830" s="1">
        <v>43069</v>
      </c>
      <c r="G2830" t="s">
        <v>462</v>
      </c>
      <c r="H2830" t="s">
        <v>555</v>
      </c>
      <c r="I2830" t="s">
        <v>464</v>
      </c>
      <c r="J2830">
        <v>163116</v>
      </c>
      <c r="K2830">
        <v>59948</v>
      </c>
      <c r="L2830">
        <v>288195</v>
      </c>
      <c r="Q2830" t="s">
        <v>465</v>
      </c>
      <c r="U2830">
        <v>11</v>
      </c>
      <c r="V2830">
        <v>17</v>
      </c>
      <c r="Y2830" t="s">
        <v>65</v>
      </c>
      <c r="Z2830">
        <v>345</v>
      </c>
      <c r="AA2830" t="s">
        <v>279</v>
      </c>
      <c r="AB2830" t="s">
        <v>21</v>
      </c>
      <c r="AC2830">
        <v>430</v>
      </c>
    </row>
    <row r="2831" spans="1:29" x14ac:dyDescent="0.25">
      <c r="A2831">
        <v>345</v>
      </c>
      <c r="B2831">
        <v>345101</v>
      </c>
      <c r="C2831">
        <v>6595</v>
      </c>
      <c r="D2831" t="str">
        <f>VLOOKUP(C2831,'Schedule 3'!A:M,13,FALSE)</f>
        <v>Operational/Non-Service Expenses</v>
      </c>
      <c r="E2831">
        <v>3</v>
      </c>
      <c r="F2831" s="1">
        <v>43069</v>
      </c>
      <c r="G2831" t="s">
        <v>462</v>
      </c>
      <c r="H2831" t="s">
        <v>521</v>
      </c>
      <c r="I2831" t="s">
        <v>464</v>
      </c>
      <c r="J2831">
        <v>163117</v>
      </c>
      <c r="K2831">
        <v>59948</v>
      </c>
      <c r="L2831">
        <v>288195</v>
      </c>
      <c r="Q2831" t="s">
        <v>465</v>
      </c>
      <c r="U2831">
        <v>11</v>
      </c>
      <c r="V2831">
        <v>17</v>
      </c>
      <c r="Y2831" t="s">
        <v>65</v>
      </c>
      <c r="Z2831">
        <v>345</v>
      </c>
      <c r="AA2831" t="s">
        <v>279</v>
      </c>
      <c r="AB2831" t="s">
        <v>21</v>
      </c>
      <c r="AC2831">
        <v>432</v>
      </c>
    </row>
    <row r="2832" spans="1:29" x14ac:dyDescent="0.25">
      <c r="A2832">
        <v>345</v>
      </c>
      <c r="B2832">
        <v>345101</v>
      </c>
      <c r="C2832">
        <v>6595</v>
      </c>
      <c r="D2832" t="str">
        <f>VLOOKUP(C2832,'Schedule 3'!A:M,13,FALSE)</f>
        <v>Operational/Non-Service Expenses</v>
      </c>
      <c r="E2832">
        <v>9.9600000000000009</v>
      </c>
      <c r="F2832" s="1">
        <v>43069</v>
      </c>
      <c r="G2832" t="s">
        <v>462</v>
      </c>
      <c r="H2832" t="s">
        <v>491</v>
      </c>
      <c r="I2832" t="s">
        <v>464</v>
      </c>
      <c r="J2832">
        <v>163118</v>
      </c>
      <c r="K2832">
        <v>59948</v>
      </c>
      <c r="L2832">
        <v>288195</v>
      </c>
      <c r="Q2832" t="s">
        <v>465</v>
      </c>
      <c r="U2832">
        <v>11</v>
      </c>
      <c r="V2832">
        <v>17</v>
      </c>
      <c r="Y2832" t="s">
        <v>65</v>
      </c>
      <c r="Z2832">
        <v>345</v>
      </c>
      <c r="AA2832" t="s">
        <v>279</v>
      </c>
      <c r="AB2832" t="s">
        <v>21</v>
      </c>
      <c r="AC2832">
        <v>434</v>
      </c>
    </row>
    <row r="2833" spans="1:29" x14ac:dyDescent="0.25">
      <c r="A2833">
        <v>345</v>
      </c>
      <c r="B2833">
        <v>345102</v>
      </c>
      <c r="C2833">
        <v>6595</v>
      </c>
      <c r="D2833" t="str">
        <f>VLOOKUP(C2833,'Schedule 3'!A:M,13,FALSE)</f>
        <v>Operational/Non-Service Expenses</v>
      </c>
      <c r="E2833">
        <v>-0.33</v>
      </c>
      <c r="F2833" s="1">
        <v>43069</v>
      </c>
      <c r="G2833" t="s">
        <v>462</v>
      </c>
      <c r="H2833" t="s">
        <v>556</v>
      </c>
      <c r="I2833" t="s">
        <v>464</v>
      </c>
      <c r="J2833">
        <v>163184</v>
      </c>
      <c r="K2833">
        <v>59948</v>
      </c>
      <c r="L2833">
        <v>288195</v>
      </c>
      <c r="Q2833" t="s">
        <v>465</v>
      </c>
      <c r="U2833">
        <v>11</v>
      </c>
      <c r="V2833">
        <v>17</v>
      </c>
      <c r="Y2833" t="s">
        <v>65</v>
      </c>
      <c r="Z2833">
        <v>345</v>
      </c>
      <c r="AA2833" t="s">
        <v>279</v>
      </c>
      <c r="AB2833" t="s">
        <v>21</v>
      </c>
      <c r="AC2833">
        <v>436</v>
      </c>
    </row>
    <row r="2834" spans="1:29" x14ac:dyDescent="0.25">
      <c r="A2834">
        <v>345</v>
      </c>
      <c r="B2834">
        <v>345102</v>
      </c>
      <c r="C2834">
        <v>6595</v>
      </c>
      <c r="D2834" t="str">
        <f>VLOOKUP(C2834,'Schedule 3'!A:M,13,FALSE)</f>
        <v>Operational/Non-Service Expenses</v>
      </c>
      <c r="E2834">
        <v>0.55000000000000004</v>
      </c>
      <c r="F2834" s="1">
        <v>43069</v>
      </c>
      <c r="G2834" t="s">
        <v>462</v>
      </c>
      <c r="H2834" t="s">
        <v>557</v>
      </c>
      <c r="I2834" t="s">
        <v>464</v>
      </c>
      <c r="J2834">
        <v>163185</v>
      </c>
      <c r="K2834">
        <v>59948</v>
      </c>
      <c r="L2834">
        <v>288195</v>
      </c>
      <c r="Q2834" t="s">
        <v>465</v>
      </c>
      <c r="U2834">
        <v>11</v>
      </c>
      <c r="V2834">
        <v>17</v>
      </c>
      <c r="Y2834" t="s">
        <v>65</v>
      </c>
      <c r="Z2834">
        <v>345</v>
      </c>
      <c r="AA2834" t="s">
        <v>279</v>
      </c>
      <c r="AB2834" t="s">
        <v>21</v>
      </c>
      <c r="AC2834">
        <v>438</v>
      </c>
    </row>
    <row r="2835" spans="1:29" x14ac:dyDescent="0.25">
      <c r="A2835">
        <v>345</v>
      </c>
      <c r="B2835">
        <v>345102</v>
      </c>
      <c r="C2835">
        <v>6595</v>
      </c>
      <c r="D2835" t="str">
        <f>VLOOKUP(C2835,'Schedule 3'!A:M,13,FALSE)</f>
        <v>Operational/Non-Service Expenses</v>
      </c>
      <c r="E2835">
        <v>0.6</v>
      </c>
      <c r="F2835" s="1">
        <v>43069</v>
      </c>
      <c r="G2835" t="s">
        <v>462</v>
      </c>
      <c r="H2835" t="s">
        <v>555</v>
      </c>
      <c r="I2835" t="s">
        <v>464</v>
      </c>
      <c r="J2835">
        <v>163186</v>
      </c>
      <c r="K2835">
        <v>59948</v>
      </c>
      <c r="L2835">
        <v>288195</v>
      </c>
      <c r="Q2835" t="s">
        <v>465</v>
      </c>
      <c r="U2835">
        <v>11</v>
      </c>
      <c r="V2835">
        <v>17</v>
      </c>
      <c r="Y2835" t="s">
        <v>65</v>
      </c>
      <c r="Z2835">
        <v>345</v>
      </c>
      <c r="AA2835" t="s">
        <v>279</v>
      </c>
      <c r="AB2835" t="s">
        <v>21</v>
      </c>
      <c r="AC2835">
        <v>440</v>
      </c>
    </row>
    <row r="2836" spans="1:29" x14ac:dyDescent="0.25">
      <c r="A2836">
        <v>345</v>
      </c>
      <c r="B2836">
        <v>345102</v>
      </c>
      <c r="C2836">
        <v>6595</v>
      </c>
      <c r="D2836" t="str">
        <f>VLOOKUP(C2836,'Schedule 3'!A:M,13,FALSE)</f>
        <v>Operational/Non-Service Expenses</v>
      </c>
      <c r="E2836">
        <v>0.61</v>
      </c>
      <c r="F2836" s="1">
        <v>43069</v>
      </c>
      <c r="G2836" t="s">
        <v>462</v>
      </c>
      <c r="H2836" t="s">
        <v>526</v>
      </c>
      <c r="I2836" t="s">
        <v>464</v>
      </c>
      <c r="J2836">
        <v>163187</v>
      </c>
      <c r="K2836">
        <v>59948</v>
      </c>
      <c r="L2836">
        <v>288195</v>
      </c>
      <c r="Q2836" t="s">
        <v>465</v>
      </c>
      <c r="U2836">
        <v>11</v>
      </c>
      <c r="V2836">
        <v>17</v>
      </c>
      <c r="Y2836" t="s">
        <v>65</v>
      </c>
      <c r="Z2836">
        <v>345</v>
      </c>
      <c r="AA2836" t="s">
        <v>279</v>
      </c>
      <c r="AB2836" t="s">
        <v>21</v>
      </c>
      <c r="AC2836">
        <v>442</v>
      </c>
    </row>
    <row r="2837" spans="1:29" x14ac:dyDescent="0.25">
      <c r="A2837">
        <v>345</v>
      </c>
      <c r="B2837">
        <v>345102</v>
      </c>
      <c r="C2837">
        <v>6595</v>
      </c>
      <c r="D2837" t="str">
        <f>VLOOKUP(C2837,'Schedule 3'!A:M,13,FALSE)</f>
        <v>Operational/Non-Service Expenses</v>
      </c>
      <c r="E2837">
        <v>0.81</v>
      </c>
      <c r="F2837" s="1">
        <v>43069</v>
      </c>
      <c r="G2837" t="s">
        <v>462</v>
      </c>
      <c r="H2837" t="s">
        <v>512</v>
      </c>
      <c r="I2837" t="s">
        <v>464</v>
      </c>
      <c r="J2837">
        <v>163188</v>
      </c>
      <c r="K2837">
        <v>59948</v>
      </c>
      <c r="L2837">
        <v>288195</v>
      </c>
      <c r="Q2837" t="s">
        <v>465</v>
      </c>
      <c r="U2837">
        <v>11</v>
      </c>
      <c r="V2837">
        <v>17</v>
      </c>
      <c r="Y2837" t="s">
        <v>65</v>
      </c>
      <c r="Z2837">
        <v>345</v>
      </c>
      <c r="AA2837" t="s">
        <v>279</v>
      </c>
      <c r="AB2837" t="s">
        <v>21</v>
      </c>
      <c r="AC2837">
        <v>444</v>
      </c>
    </row>
    <row r="2838" spans="1:29" x14ac:dyDescent="0.25">
      <c r="A2838">
        <v>345</v>
      </c>
      <c r="B2838">
        <v>345102</v>
      </c>
      <c r="C2838">
        <v>6595</v>
      </c>
      <c r="D2838" t="str">
        <f>VLOOKUP(C2838,'Schedule 3'!A:M,13,FALSE)</f>
        <v>Operational/Non-Service Expenses</v>
      </c>
      <c r="E2838">
        <v>0.95</v>
      </c>
      <c r="F2838" s="1">
        <v>43069</v>
      </c>
      <c r="G2838" t="s">
        <v>462</v>
      </c>
      <c r="H2838" t="s">
        <v>506</v>
      </c>
      <c r="I2838" t="s">
        <v>464</v>
      </c>
      <c r="J2838">
        <v>163189</v>
      </c>
      <c r="K2838">
        <v>59948</v>
      </c>
      <c r="L2838">
        <v>288195</v>
      </c>
      <c r="Q2838" t="s">
        <v>465</v>
      </c>
      <c r="U2838">
        <v>11</v>
      </c>
      <c r="V2838">
        <v>17</v>
      </c>
      <c r="Y2838" t="s">
        <v>65</v>
      </c>
      <c r="Z2838">
        <v>345</v>
      </c>
      <c r="AA2838" t="s">
        <v>279</v>
      </c>
      <c r="AB2838" t="s">
        <v>21</v>
      </c>
      <c r="AC2838">
        <v>446</v>
      </c>
    </row>
    <row r="2839" spans="1:29" x14ac:dyDescent="0.25">
      <c r="A2839">
        <v>345</v>
      </c>
      <c r="B2839">
        <v>345102</v>
      </c>
      <c r="C2839">
        <v>6595</v>
      </c>
      <c r="D2839" t="str">
        <f>VLOOKUP(C2839,'Schedule 3'!A:M,13,FALSE)</f>
        <v>Operational/Non-Service Expenses</v>
      </c>
      <c r="E2839">
        <v>0.99</v>
      </c>
      <c r="F2839" s="1">
        <v>43069</v>
      </c>
      <c r="G2839" t="s">
        <v>462</v>
      </c>
      <c r="H2839" t="s">
        <v>555</v>
      </c>
      <c r="I2839" t="s">
        <v>464</v>
      </c>
      <c r="J2839">
        <v>163190</v>
      </c>
      <c r="K2839">
        <v>59948</v>
      </c>
      <c r="L2839">
        <v>288195</v>
      </c>
      <c r="Q2839" t="s">
        <v>465</v>
      </c>
      <c r="U2839">
        <v>11</v>
      </c>
      <c r="V2839">
        <v>17</v>
      </c>
      <c r="Y2839" t="s">
        <v>65</v>
      </c>
      <c r="Z2839">
        <v>345</v>
      </c>
      <c r="AA2839" t="s">
        <v>279</v>
      </c>
      <c r="AB2839" t="s">
        <v>21</v>
      </c>
      <c r="AC2839">
        <v>448</v>
      </c>
    </row>
    <row r="2840" spans="1:29" x14ac:dyDescent="0.25">
      <c r="A2840">
        <v>345</v>
      </c>
      <c r="B2840">
        <v>345102</v>
      </c>
      <c r="C2840">
        <v>6595</v>
      </c>
      <c r="D2840" t="str">
        <f>VLOOKUP(C2840,'Schedule 3'!A:M,13,FALSE)</f>
        <v>Operational/Non-Service Expenses</v>
      </c>
      <c r="E2840">
        <v>1.1100000000000001</v>
      </c>
      <c r="F2840" s="1">
        <v>43069</v>
      </c>
      <c r="G2840" t="s">
        <v>462</v>
      </c>
      <c r="H2840" t="s">
        <v>505</v>
      </c>
      <c r="I2840" t="s">
        <v>464</v>
      </c>
      <c r="J2840">
        <v>163191</v>
      </c>
      <c r="K2840">
        <v>59948</v>
      </c>
      <c r="L2840">
        <v>288195</v>
      </c>
      <c r="Q2840" t="s">
        <v>465</v>
      </c>
      <c r="U2840">
        <v>11</v>
      </c>
      <c r="V2840">
        <v>17</v>
      </c>
      <c r="Y2840" t="s">
        <v>65</v>
      </c>
      <c r="Z2840">
        <v>345</v>
      </c>
      <c r="AA2840" t="s">
        <v>279</v>
      </c>
      <c r="AB2840" t="s">
        <v>21</v>
      </c>
      <c r="AC2840">
        <v>450</v>
      </c>
    </row>
    <row r="2841" spans="1:29" x14ac:dyDescent="0.25">
      <c r="A2841">
        <v>345</v>
      </c>
      <c r="B2841">
        <v>345102</v>
      </c>
      <c r="C2841">
        <v>6595</v>
      </c>
      <c r="D2841" t="str">
        <f>VLOOKUP(C2841,'Schedule 3'!A:M,13,FALSE)</f>
        <v>Operational/Non-Service Expenses</v>
      </c>
      <c r="E2841">
        <v>1.44</v>
      </c>
      <c r="F2841" s="1">
        <v>43069</v>
      </c>
      <c r="G2841" t="s">
        <v>462</v>
      </c>
      <c r="H2841" t="s">
        <v>521</v>
      </c>
      <c r="I2841" t="s">
        <v>464</v>
      </c>
      <c r="J2841">
        <v>163192</v>
      </c>
      <c r="K2841">
        <v>59948</v>
      </c>
      <c r="L2841">
        <v>288195</v>
      </c>
      <c r="Q2841" t="s">
        <v>465</v>
      </c>
      <c r="U2841">
        <v>11</v>
      </c>
      <c r="V2841">
        <v>17</v>
      </c>
      <c r="Y2841" t="s">
        <v>65</v>
      </c>
      <c r="Z2841">
        <v>345</v>
      </c>
      <c r="AA2841" t="s">
        <v>279</v>
      </c>
      <c r="AB2841" t="s">
        <v>21</v>
      </c>
      <c r="AC2841">
        <v>452</v>
      </c>
    </row>
    <row r="2842" spans="1:29" x14ac:dyDescent="0.25">
      <c r="A2842">
        <v>345</v>
      </c>
      <c r="B2842">
        <v>345102</v>
      </c>
      <c r="C2842">
        <v>6595</v>
      </c>
      <c r="D2842" t="str">
        <f>VLOOKUP(C2842,'Schedule 3'!A:M,13,FALSE)</f>
        <v>Operational/Non-Service Expenses</v>
      </c>
      <c r="E2842">
        <v>1.94</v>
      </c>
      <c r="F2842" s="1">
        <v>43069</v>
      </c>
      <c r="G2842" t="s">
        <v>462</v>
      </c>
      <c r="H2842" t="s">
        <v>558</v>
      </c>
      <c r="I2842" t="s">
        <v>464</v>
      </c>
      <c r="J2842">
        <v>163193</v>
      </c>
      <c r="K2842">
        <v>59948</v>
      </c>
      <c r="L2842">
        <v>288195</v>
      </c>
      <c r="Q2842" t="s">
        <v>465</v>
      </c>
      <c r="U2842">
        <v>11</v>
      </c>
      <c r="V2842">
        <v>17</v>
      </c>
      <c r="Y2842" t="s">
        <v>65</v>
      </c>
      <c r="Z2842">
        <v>345</v>
      </c>
      <c r="AA2842" t="s">
        <v>279</v>
      </c>
      <c r="AB2842" t="s">
        <v>21</v>
      </c>
      <c r="AC2842">
        <v>454</v>
      </c>
    </row>
    <row r="2843" spans="1:29" x14ac:dyDescent="0.25">
      <c r="A2843">
        <v>345</v>
      </c>
      <c r="B2843">
        <v>345102</v>
      </c>
      <c r="C2843">
        <v>6595</v>
      </c>
      <c r="D2843" t="str">
        <f>VLOOKUP(C2843,'Schedule 3'!A:M,13,FALSE)</f>
        <v>Operational/Non-Service Expenses</v>
      </c>
      <c r="E2843">
        <v>4.8</v>
      </c>
      <c r="F2843" s="1">
        <v>43069</v>
      </c>
      <c r="G2843" t="s">
        <v>462</v>
      </c>
      <c r="H2843" t="s">
        <v>506</v>
      </c>
      <c r="I2843" t="s">
        <v>464</v>
      </c>
      <c r="J2843">
        <v>163194</v>
      </c>
      <c r="K2843">
        <v>59948</v>
      </c>
      <c r="L2843">
        <v>288195</v>
      </c>
      <c r="Q2843" t="s">
        <v>465</v>
      </c>
      <c r="U2843">
        <v>11</v>
      </c>
      <c r="V2843">
        <v>17</v>
      </c>
      <c r="Y2843" t="s">
        <v>65</v>
      </c>
      <c r="Z2843">
        <v>345</v>
      </c>
      <c r="AA2843" t="s">
        <v>279</v>
      </c>
      <c r="AB2843" t="s">
        <v>21</v>
      </c>
      <c r="AC2843">
        <v>456</v>
      </c>
    </row>
    <row r="2844" spans="1:29" x14ac:dyDescent="0.25">
      <c r="A2844">
        <v>345</v>
      </c>
      <c r="B2844">
        <v>345102</v>
      </c>
      <c r="C2844">
        <v>6595</v>
      </c>
      <c r="D2844" t="str">
        <f>VLOOKUP(C2844,'Schedule 3'!A:M,13,FALSE)</f>
        <v>Operational/Non-Service Expenses</v>
      </c>
      <c r="E2844">
        <v>7.16</v>
      </c>
      <c r="F2844" s="1">
        <v>43069</v>
      </c>
      <c r="G2844" t="s">
        <v>462</v>
      </c>
      <c r="H2844" t="s">
        <v>556</v>
      </c>
      <c r="I2844" t="s">
        <v>464</v>
      </c>
      <c r="J2844">
        <v>163195</v>
      </c>
      <c r="K2844">
        <v>59948</v>
      </c>
      <c r="L2844">
        <v>288195</v>
      </c>
      <c r="Q2844" t="s">
        <v>465</v>
      </c>
      <c r="U2844">
        <v>11</v>
      </c>
      <c r="V2844">
        <v>17</v>
      </c>
      <c r="Y2844" t="s">
        <v>65</v>
      </c>
      <c r="Z2844">
        <v>345</v>
      </c>
      <c r="AA2844" t="s">
        <v>279</v>
      </c>
      <c r="AB2844" t="s">
        <v>21</v>
      </c>
      <c r="AC2844">
        <v>458</v>
      </c>
    </row>
    <row r="2845" spans="1:29" x14ac:dyDescent="0.25">
      <c r="A2845">
        <v>345</v>
      </c>
      <c r="B2845">
        <v>345101</v>
      </c>
      <c r="C2845">
        <v>6595</v>
      </c>
      <c r="D2845" t="str">
        <f>VLOOKUP(C2845,'Schedule 3'!A:M,13,FALSE)</f>
        <v>Operational/Non-Service Expenses</v>
      </c>
      <c r="E2845">
        <v>0.74</v>
      </c>
      <c r="F2845" s="1">
        <v>43069</v>
      </c>
      <c r="G2845" t="s">
        <v>462</v>
      </c>
      <c r="H2845" t="s">
        <v>559</v>
      </c>
      <c r="I2845" t="s">
        <v>464</v>
      </c>
      <c r="J2845">
        <v>2001440</v>
      </c>
      <c r="K2845">
        <v>59948</v>
      </c>
      <c r="L2845">
        <v>288195</v>
      </c>
      <c r="Q2845" t="s">
        <v>465</v>
      </c>
      <c r="U2845">
        <v>11</v>
      </c>
      <c r="V2845">
        <v>17</v>
      </c>
      <c r="Y2845" t="s">
        <v>65</v>
      </c>
      <c r="Z2845">
        <v>345</v>
      </c>
      <c r="AA2845" t="s">
        <v>279</v>
      </c>
      <c r="AB2845" t="s">
        <v>21</v>
      </c>
      <c r="AC2845">
        <v>460</v>
      </c>
    </row>
    <row r="2846" spans="1:29" x14ac:dyDescent="0.25">
      <c r="A2846">
        <v>345</v>
      </c>
      <c r="B2846">
        <v>345102</v>
      </c>
      <c r="C2846">
        <v>6600</v>
      </c>
      <c r="D2846" t="str">
        <f>VLOOKUP(C2846,'Schedule 3'!A:M,13,FALSE)</f>
        <v>Operational/Non-Service Expenses</v>
      </c>
      <c r="E2846">
        <v>77.59</v>
      </c>
      <c r="F2846" s="1">
        <v>43069</v>
      </c>
      <c r="G2846" t="s">
        <v>462</v>
      </c>
      <c r="H2846" t="s">
        <v>560</v>
      </c>
      <c r="I2846" t="s">
        <v>464</v>
      </c>
      <c r="J2846">
        <v>97601</v>
      </c>
      <c r="K2846">
        <v>59948</v>
      </c>
      <c r="L2846">
        <v>288195</v>
      </c>
      <c r="Q2846" t="s">
        <v>465</v>
      </c>
      <c r="U2846">
        <v>11</v>
      </c>
      <c r="V2846">
        <v>17</v>
      </c>
      <c r="Y2846" t="s">
        <v>65</v>
      </c>
      <c r="Z2846">
        <v>345</v>
      </c>
      <c r="AA2846" t="s">
        <v>279</v>
      </c>
      <c r="AB2846" t="s">
        <v>21</v>
      </c>
      <c r="AC2846">
        <v>462</v>
      </c>
    </row>
    <row r="2847" spans="1:29" x14ac:dyDescent="0.25">
      <c r="A2847">
        <v>345</v>
      </c>
      <c r="B2847">
        <v>345101</v>
      </c>
      <c r="C2847">
        <v>6600</v>
      </c>
      <c r="D2847" t="str">
        <f>VLOOKUP(C2847,'Schedule 3'!A:M,13,FALSE)</f>
        <v>Operational/Non-Service Expenses</v>
      </c>
      <c r="E2847">
        <v>6.45</v>
      </c>
      <c r="F2847" s="1">
        <v>43069</v>
      </c>
      <c r="G2847" t="s">
        <v>462</v>
      </c>
      <c r="H2847" t="s">
        <v>463</v>
      </c>
      <c r="I2847" t="s">
        <v>464</v>
      </c>
      <c r="J2847">
        <v>108603</v>
      </c>
      <c r="K2847">
        <v>59948</v>
      </c>
      <c r="L2847">
        <v>288195</v>
      </c>
      <c r="Q2847" t="s">
        <v>465</v>
      </c>
      <c r="U2847">
        <v>11</v>
      </c>
      <c r="V2847">
        <v>17</v>
      </c>
      <c r="Y2847" t="s">
        <v>65</v>
      </c>
      <c r="Z2847">
        <v>345</v>
      </c>
      <c r="AA2847" t="s">
        <v>279</v>
      </c>
      <c r="AB2847" t="s">
        <v>21</v>
      </c>
      <c r="AC2847">
        <v>464</v>
      </c>
    </row>
    <row r="2848" spans="1:29" x14ac:dyDescent="0.25">
      <c r="A2848">
        <v>345</v>
      </c>
      <c r="B2848">
        <v>345102</v>
      </c>
      <c r="C2848">
        <v>6600</v>
      </c>
      <c r="D2848" t="str">
        <f>VLOOKUP(C2848,'Schedule 3'!A:M,13,FALSE)</f>
        <v>Operational/Non-Service Expenses</v>
      </c>
      <c r="E2848">
        <v>57.82</v>
      </c>
      <c r="F2848" s="1">
        <v>43069</v>
      </c>
      <c r="G2848" t="s">
        <v>462</v>
      </c>
      <c r="H2848" t="s">
        <v>463</v>
      </c>
      <c r="I2848" t="s">
        <v>464</v>
      </c>
      <c r="J2848">
        <v>108623</v>
      </c>
      <c r="K2848">
        <v>59948</v>
      </c>
      <c r="L2848">
        <v>288195</v>
      </c>
      <c r="Q2848" t="s">
        <v>465</v>
      </c>
      <c r="U2848">
        <v>11</v>
      </c>
      <c r="V2848">
        <v>17</v>
      </c>
      <c r="Y2848" t="s">
        <v>65</v>
      </c>
      <c r="Z2848">
        <v>345</v>
      </c>
      <c r="AA2848" t="s">
        <v>279</v>
      </c>
      <c r="AB2848" t="s">
        <v>21</v>
      </c>
      <c r="AC2848">
        <v>466</v>
      </c>
    </row>
    <row r="2849" spans="1:29" x14ac:dyDescent="0.25">
      <c r="A2849">
        <v>345</v>
      </c>
      <c r="B2849">
        <v>345102</v>
      </c>
      <c r="C2849">
        <v>6600</v>
      </c>
      <c r="D2849" t="str">
        <f>VLOOKUP(C2849,'Schedule 3'!A:M,13,FALSE)</f>
        <v>Operational/Non-Service Expenses</v>
      </c>
      <c r="E2849">
        <v>0.46</v>
      </c>
      <c r="F2849" s="1">
        <v>43069</v>
      </c>
      <c r="G2849" t="s">
        <v>462</v>
      </c>
      <c r="H2849" t="s">
        <v>475</v>
      </c>
      <c r="I2849" t="s">
        <v>464</v>
      </c>
      <c r="J2849">
        <v>163196</v>
      </c>
      <c r="K2849">
        <v>59948</v>
      </c>
      <c r="L2849">
        <v>288195</v>
      </c>
      <c r="Q2849" t="s">
        <v>465</v>
      </c>
      <c r="U2849">
        <v>11</v>
      </c>
      <c r="V2849">
        <v>17</v>
      </c>
      <c r="Y2849" t="s">
        <v>65</v>
      </c>
      <c r="Z2849">
        <v>345</v>
      </c>
      <c r="AA2849" t="s">
        <v>279</v>
      </c>
      <c r="AB2849" t="s">
        <v>21</v>
      </c>
      <c r="AC2849">
        <v>468</v>
      </c>
    </row>
    <row r="2850" spans="1:29" x14ac:dyDescent="0.25">
      <c r="A2850">
        <v>345</v>
      </c>
      <c r="B2850">
        <v>345102</v>
      </c>
      <c r="C2850">
        <v>6605</v>
      </c>
      <c r="D2850" t="str">
        <f>VLOOKUP(C2850,'Schedule 3'!A:M,13,FALSE)</f>
        <v>Operational/Non-Service Expenses</v>
      </c>
      <c r="E2850">
        <v>119.36</v>
      </c>
      <c r="F2850" s="1">
        <v>43069</v>
      </c>
      <c r="G2850" t="s">
        <v>462</v>
      </c>
      <c r="H2850" t="s">
        <v>561</v>
      </c>
      <c r="I2850" t="s">
        <v>464</v>
      </c>
      <c r="J2850">
        <v>1005960</v>
      </c>
      <c r="K2850">
        <v>59948</v>
      </c>
      <c r="L2850">
        <v>288195</v>
      </c>
      <c r="Q2850" t="s">
        <v>465</v>
      </c>
      <c r="U2850">
        <v>11</v>
      </c>
      <c r="V2850">
        <v>17</v>
      </c>
      <c r="Y2850" t="s">
        <v>65</v>
      </c>
      <c r="Z2850">
        <v>345</v>
      </c>
      <c r="AA2850" t="s">
        <v>279</v>
      </c>
      <c r="AB2850" t="s">
        <v>21</v>
      </c>
      <c r="AC2850">
        <v>470</v>
      </c>
    </row>
    <row r="2851" spans="1:29" x14ac:dyDescent="0.25">
      <c r="A2851">
        <v>345</v>
      </c>
      <c r="B2851">
        <v>345101</v>
      </c>
      <c r="C2851">
        <v>6610</v>
      </c>
      <c r="D2851" t="str">
        <f>VLOOKUP(C2851,'Schedule 3'!A:M,13,FALSE)</f>
        <v>Operational/Non-Service Expenses</v>
      </c>
      <c r="E2851">
        <v>0.72</v>
      </c>
      <c r="F2851" s="1">
        <v>43069</v>
      </c>
      <c r="G2851" t="s">
        <v>462</v>
      </c>
      <c r="H2851" t="s">
        <v>463</v>
      </c>
      <c r="I2851" t="s">
        <v>464</v>
      </c>
      <c r="J2851">
        <v>108585</v>
      </c>
      <c r="K2851">
        <v>59948</v>
      </c>
      <c r="L2851">
        <v>288195</v>
      </c>
      <c r="Q2851" t="s">
        <v>465</v>
      </c>
      <c r="U2851">
        <v>11</v>
      </c>
      <c r="V2851">
        <v>17</v>
      </c>
      <c r="Y2851" t="s">
        <v>65</v>
      </c>
      <c r="Z2851">
        <v>345</v>
      </c>
      <c r="AA2851" t="s">
        <v>279</v>
      </c>
      <c r="AB2851" t="s">
        <v>21</v>
      </c>
      <c r="AC2851">
        <v>472</v>
      </c>
    </row>
    <row r="2852" spans="1:29" x14ac:dyDescent="0.25">
      <c r="A2852">
        <v>345</v>
      </c>
      <c r="B2852">
        <v>345101</v>
      </c>
      <c r="C2852">
        <v>6610</v>
      </c>
      <c r="D2852" t="str">
        <f>VLOOKUP(C2852,'Schedule 3'!A:M,13,FALSE)</f>
        <v>Operational/Non-Service Expenses</v>
      </c>
      <c r="E2852">
        <v>11.81</v>
      </c>
      <c r="F2852" s="1">
        <v>43069</v>
      </c>
      <c r="G2852" t="s">
        <v>462</v>
      </c>
      <c r="H2852" t="s">
        <v>463</v>
      </c>
      <c r="I2852" t="s">
        <v>464</v>
      </c>
      <c r="J2852">
        <v>108605</v>
      </c>
      <c r="K2852">
        <v>59948</v>
      </c>
      <c r="L2852">
        <v>288195</v>
      </c>
      <c r="Q2852" t="s">
        <v>465</v>
      </c>
      <c r="U2852">
        <v>11</v>
      </c>
      <c r="V2852">
        <v>17</v>
      </c>
      <c r="Y2852" t="s">
        <v>65</v>
      </c>
      <c r="Z2852">
        <v>345</v>
      </c>
      <c r="AA2852" t="s">
        <v>279</v>
      </c>
      <c r="AB2852" t="s">
        <v>21</v>
      </c>
      <c r="AC2852">
        <v>474</v>
      </c>
    </row>
    <row r="2853" spans="1:29" x14ac:dyDescent="0.25">
      <c r="A2853">
        <v>345</v>
      </c>
      <c r="B2853">
        <v>345102</v>
      </c>
      <c r="C2853">
        <v>6610</v>
      </c>
      <c r="D2853" t="str">
        <f>VLOOKUP(C2853,'Schedule 3'!A:M,13,FALSE)</f>
        <v>Operational/Non-Service Expenses</v>
      </c>
      <c r="E2853">
        <v>61.06</v>
      </c>
      <c r="F2853" s="1">
        <v>43069</v>
      </c>
      <c r="G2853" t="s">
        <v>462</v>
      </c>
      <c r="H2853" t="s">
        <v>463</v>
      </c>
      <c r="I2853" t="s">
        <v>464</v>
      </c>
      <c r="J2853">
        <v>108625</v>
      </c>
      <c r="K2853">
        <v>59948</v>
      </c>
      <c r="L2853">
        <v>288195</v>
      </c>
      <c r="Q2853" t="s">
        <v>465</v>
      </c>
      <c r="U2853">
        <v>11</v>
      </c>
      <c r="V2853">
        <v>17</v>
      </c>
      <c r="Y2853" t="s">
        <v>65</v>
      </c>
      <c r="Z2853">
        <v>345</v>
      </c>
      <c r="AA2853" t="s">
        <v>279</v>
      </c>
      <c r="AB2853" t="s">
        <v>21</v>
      </c>
      <c r="AC2853">
        <v>476</v>
      </c>
    </row>
    <row r="2854" spans="1:29" x14ac:dyDescent="0.25">
      <c r="A2854">
        <v>345</v>
      </c>
      <c r="B2854">
        <v>345102</v>
      </c>
      <c r="C2854">
        <v>6620</v>
      </c>
      <c r="D2854" t="str">
        <f>VLOOKUP(C2854,'Schedule 3'!A:M,13,FALSE)</f>
        <v>Operational/Non-Service Expenses</v>
      </c>
      <c r="E2854">
        <v>116.63</v>
      </c>
      <c r="F2854" s="1">
        <v>43069</v>
      </c>
      <c r="G2854" t="s">
        <v>462</v>
      </c>
      <c r="H2854" t="s">
        <v>463</v>
      </c>
      <c r="I2854" t="s">
        <v>464</v>
      </c>
      <c r="J2854">
        <v>108626</v>
      </c>
      <c r="K2854">
        <v>59948</v>
      </c>
      <c r="L2854">
        <v>288195</v>
      </c>
      <c r="Q2854" t="s">
        <v>465</v>
      </c>
      <c r="U2854">
        <v>11</v>
      </c>
      <c r="V2854">
        <v>17</v>
      </c>
      <c r="Y2854" t="s">
        <v>65</v>
      </c>
      <c r="Z2854">
        <v>345</v>
      </c>
      <c r="AA2854" t="s">
        <v>279</v>
      </c>
      <c r="AB2854" t="s">
        <v>21</v>
      </c>
      <c r="AC2854">
        <v>478</v>
      </c>
    </row>
    <row r="2855" spans="1:29" x14ac:dyDescent="0.25">
      <c r="A2855">
        <v>345</v>
      </c>
      <c r="B2855">
        <v>345100</v>
      </c>
      <c r="C2855">
        <v>6960</v>
      </c>
      <c r="D2855" t="str">
        <f>VLOOKUP(C2855,'Schedule 3'!A:M,13,FALSE)</f>
        <v>Operational/Non-Service Expenses</v>
      </c>
      <c r="E2855">
        <v>-305.04000000000002</v>
      </c>
      <c r="F2855" s="1">
        <v>43069</v>
      </c>
      <c r="G2855" t="s">
        <v>462</v>
      </c>
      <c r="H2855" t="s">
        <v>562</v>
      </c>
      <c r="I2855" t="s">
        <v>464</v>
      </c>
      <c r="J2855">
        <v>102303</v>
      </c>
      <c r="K2855">
        <v>59948</v>
      </c>
      <c r="L2855">
        <v>288195</v>
      </c>
      <c r="Q2855" t="s">
        <v>465</v>
      </c>
      <c r="U2855">
        <v>11</v>
      </c>
      <c r="V2855">
        <v>17</v>
      </c>
      <c r="Y2855" t="s">
        <v>65</v>
      </c>
      <c r="Z2855">
        <v>345</v>
      </c>
      <c r="AA2855" t="s">
        <v>279</v>
      </c>
      <c r="AB2855" t="s">
        <v>21</v>
      </c>
      <c r="AC2855">
        <v>480</v>
      </c>
    </row>
    <row r="2856" spans="1:29" x14ac:dyDescent="0.25">
      <c r="A2856">
        <v>345</v>
      </c>
      <c r="B2856">
        <v>345102</v>
      </c>
      <c r="C2856">
        <v>6355</v>
      </c>
      <c r="D2856" t="str">
        <f>VLOOKUP(C2856,'Schedule 3'!A:M,13,FALSE)</f>
        <v>Operational/Non-Service Expenses</v>
      </c>
      <c r="E2856">
        <v>166.66</v>
      </c>
      <c r="F2856" s="1">
        <v>43069</v>
      </c>
      <c r="G2856" t="s">
        <v>462</v>
      </c>
      <c r="H2856" t="s">
        <v>563</v>
      </c>
      <c r="I2856" t="s">
        <v>464</v>
      </c>
      <c r="J2856">
        <v>1009374</v>
      </c>
      <c r="K2856">
        <v>59948</v>
      </c>
      <c r="L2856">
        <v>288195</v>
      </c>
      <c r="Q2856" t="s">
        <v>465</v>
      </c>
      <c r="U2856">
        <v>11</v>
      </c>
      <c r="V2856">
        <v>17</v>
      </c>
      <c r="Y2856" t="s">
        <v>65</v>
      </c>
      <c r="Z2856">
        <v>345</v>
      </c>
      <c r="AA2856" t="s">
        <v>279</v>
      </c>
      <c r="AB2856" t="s">
        <v>21</v>
      </c>
      <c r="AC2856">
        <v>482</v>
      </c>
    </row>
    <row r="2857" spans="1:29" x14ac:dyDescent="0.25">
      <c r="A2857">
        <v>345</v>
      </c>
      <c r="B2857">
        <v>345101</v>
      </c>
      <c r="C2857">
        <v>6355</v>
      </c>
      <c r="D2857" t="str">
        <f>VLOOKUP(C2857,'Schedule 3'!A:M,13,FALSE)</f>
        <v>Operational/Non-Service Expenses</v>
      </c>
      <c r="E2857">
        <v>50</v>
      </c>
      <c r="F2857" s="1">
        <v>43069</v>
      </c>
      <c r="G2857" t="s">
        <v>462</v>
      </c>
      <c r="H2857" t="s">
        <v>564</v>
      </c>
      <c r="I2857" t="s">
        <v>464</v>
      </c>
      <c r="J2857">
        <v>1008115</v>
      </c>
      <c r="K2857">
        <v>59948</v>
      </c>
      <c r="L2857">
        <v>288195</v>
      </c>
      <c r="Q2857" t="s">
        <v>465</v>
      </c>
      <c r="U2857">
        <v>11</v>
      </c>
      <c r="V2857">
        <v>17</v>
      </c>
      <c r="Y2857" t="s">
        <v>65</v>
      </c>
      <c r="Z2857">
        <v>345</v>
      </c>
      <c r="AA2857" t="s">
        <v>279</v>
      </c>
      <c r="AB2857" t="s">
        <v>21</v>
      </c>
      <c r="AC2857">
        <v>484</v>
      </c>
    </row>
    <row r="2858" spans="1:29" x14ac:dyDescent="0.25">
      <c r="A2858">
        <v>345</v>
      </c>
      <c r="B2858">
        <v>345102</v>
      </c>
      <c r="C2858">
        <v>6355</v>
      </c>
      <c r="D2858" t="str">
        <f>VLOOKUP(C2858,'Schedule 3'!A:M,13,FALSE)</f>
        <v>Operational/Non-Service Expenses</v>
      </c>
      <c r="E2858">
        <v>54.66</v>
      </c>
      <c r="F2858" s="1">
        <v>43069</v>
      </c>
      <c r="G2858" t="s">
        <v>462</v>
      </c>
      <c r="H2858" t="s">
        <v>565</v>
      </c>
      <c r="I2858" t="s">
        <v>464</v>
      </c>
      <c r="J2858">
        <v>1008258</v>
      </c>
      <c r="K2858">
        <v>59948</v>
      </c>
      <c r="L2858">
        <v>288195</v>
      </c>
      <c r="Q2858" t="s">
        <v>465</v>
      </c>
      <c r="U2858">
        <v>11</v>
      </c>
      <c r="V2858">
        <v>17</v>
      </c>
      <c r="Y2858" t="s">
        <v>65</v>
      </c>
      <c r="Z2858">
        <v>345</v>
      </c>
      <c r="AA2858" t="s">
        <v>279</v>
      </c>
      <c r="AB2858" t="s">
        <v>21</v>
      </c>
      <c r="AC2858">
        <v>486</v>
      </c>
    </row>
    <row r="2859" spans="1:29" x14ac:dyDescent="0.25">
      <c r="A2859">
        <v>345</v>
      </c>
      <c r="B2859">
        <v>345102</v>
      </c>
      <c r="C2859">
        <v>6355</v>
      </c>
      <c r="D2859" t="str">
        <f>VLOOKUP(C2859,'Schedule 3'!A:M,13,FALSE)</f>
        <v>Operational/Non-Service Expenses</v>
      </c>
      <c r="E2859">
        <v>73</v>
      </c>
      <c r="F2859" s="1">
        <v>43069</v>
      </c>
      <c r="G2859" t="s">
        <v>462</v>
      </c>
      <c r="H2859" t="s">
        <v>566</v>
      </c>
      <c r="I2859" t="s">
        <v>464</v>
      </c>
      <c r="J2859">
        <v>1009459</v>
      </c>
      <c r="K2859">
        <v>59948</v>
      </c>
      <c r="L2859">
        <v>288195</v>
      </c>
      <c r="Q2859" t="s">
        <v>465</v>
      </c>
      <c r="U2859">
        <v>11</v>
      </c>
      <c r="V2859">
        <v>17</v>
      </c>
      <c r="Y2859" t="s">
        <v>65</v>
      </c>
      <c r="Z2859">
        <v>345</v>
      </c>
      <c r="AA2859" t="s">
        <v>279</v>
      </c>
      <c r="AB2859" t="s">
        <v>21</v>
      </c>
      <c r="AC2859">
        <v>488</v>
      </c>
    </row>
    <row r="2860" spans="1:29" x14ac:dyDescent="0.25">
      <c r="A2860">
        <v>345</v>
      </c>
      <c r="B2860">
        <v>345102</v>
      </c>
      <c r="C2860">
        <v>6355</v>
      </c>
      <c r="D2860" t="str">
        <f>VLOOKUP(C2860,'Schedule 3'!A:M,13,FALSE)</f>
        <v>Operational/Non-Service Expenses</v>
      </c>
      <c r="E2860">
        <v>58.49</v>
      </c>
      <c r="F2860" s="1">
        <v>43069</v>
      </c>
      <c r="G2860" t="s">
        <v>462</v>
      </c>
      <c r="H2860" t="s">
        <v>581</v>
      </c>
      <c r="I2860" t="s">
        <v>464</v>
      </c>
      <c r="J2860">
        <v>1010702</v>
      </c>
      <c r="K2860">
        <v>59948</v>
      </c>
      <c r="L2860">
        <v>288195</v>
      </c>
      <c r="Q2860" t="s">
        <v>465</v>
      </c>
      <c r="U2860">
        <v>11</v>
      </c>
      <c r="V2860">
        <v>17</v>
      </c>
      <c r="Y2860" t="s">
        <v>65</v>
      </c>
      <c r="Z2860">
        <v>345</v>
      </c>
      <c r="AA2860" t="s">
        <v>279</v>
      </c>
      <c r="AB2860" t="s">
        <v>21</v>
      </c>
      <c r="AC2860">
        <v>490</v>
      </c>
    </row>
    <row r="2861" spans="1:29" x14ac:dyDescent="0.25">
      <c r="A2861">
        <v>345</v>
      </c>
      <c r="B2861">
        <v>345101</v>
      </c>
      <c r="C2861">
        <v>6355</v>
      </c>
      <c r="D2861" t="str">
        <f>VLOOKUP(C2861,'Schedule 3'!A:M,13,FALSE)</f>
        <v>Operational/Non-Service Expenses</v>
      </c>
      <c r="E2861">
        <v>1108.6199999999999</v>
      </c>
      <c r="F2861" s="1">
        <v>43069</v>
      </c>
      <c r="G2861" t="s">
        <v>462</v>
      </c>
      <c r="H2861" t="s">
        <v>567</v>
      </c>
      <c r="I2861" t="s">
        <v>464</v>
      </c>
      <c r="J2861">
        <v>5000366</v>
      </c>
      <c r="K2861">
        <v>59948</v>
      </c>
      <c r="L2861">
        <v>288195</v>
      </c>
      <c r="Q2861" t="s">
        <v>465</v>
      </c>
      <c r="U2861">
        <v>11</v>
      </c>
      <c r="V2861">
        <v>17</v>
      </c>
      <c r="Y2861" t="s">
        <v>65</v>
      </c>
      <c r="Z2861">
        <v>345</v>
      </c>
      <c r="AA2861" t="s">
        <v>279</v>
      </c>
      <c r="AB2861" t="s">
        <v>21</v>
      </c>
      <c r="AC2861">
        <v>492</v>
      </c>
    </row>
    <row r="2862" spans="1:29" x14ac:dyDescent="0.25">
      <c r="A2862">
        <v>345</v>
      </c>
      <c r="B2862">
        <v>345102</v>
      </c>
      <c r="C2862">
        <v>6355</v>
      </c>
      <c r="D2862" t="str">
        <f>VLOOKUP(C2862,'Schedule 3'!A:M,13,FALSE)</f>
        <v>Operational/Non-Service Expenses</v>
      </c>
      <c r="E2862">
        <v>395.4</v>
      </c>
      <c r="F2862" s="1">
        <v>43069</v>
      </c>
      <c r="G2862" t="s">
        <v>462</v>
      </c>
      <c r="H2862" t="s">
        <v>568</v>
      </c>
      <c r="I2862" t="s">
        <v>464</v>
      </c>
      <c r="J2862">
        <v>1006258</v>
      </c>
      <c r="K2862">
        <v>59948</v>
      </c>
      <c r="L2862">
        <v>288195</v>
      </c>
      <c r="Q2862" t="s">
        <v>465</v>
      </c>
      <c r="U2862">
        <v>11</v>
      </c>
      <c r="V2862">
        <v>17</v>
      </c>
      <c r="Y2862" t="s">
        <v>65</v>
      </c>
      <c r="Z2862">
        <v>345</v>
      </c>
      <c r="AA2862" t="s">
        <v>279</v>
      </c>
      <c r="AB2862" t="s">
        <v>21</v>
      </c>
      <c r="AC2862">
        <v>494</v>
      </c>
    </row>
    <row r="2863" spans="1:29" x14ac:dyDescent="0.25">
      <c r="A2863">
        <v>345</v>
      </c>
      <c r="B2863">
        <v>345101</v>
      </c>
      <c r="C2863">
        <v>6355</v>
      </c>
      <c r="D2863" t="str">
        <f>VLOOKUP(C2863,'Schedule 3'!A:M,13,FALSE)</f>
        <v>Operational/Non-Service Expenses</v>
      </c>
      <c r="E2863">
        <v>1023.52</v>
      </c>
      <c r="F2863" s="1">
        <v>43069</v>
      </c>
      <c r="G2863" t="s">
        <v>462</v>
      </c>
      <c r="H2863" t="s">
        <v>569</v>
      </c>
      <c r="I2863" t="s">
        <v>464</v>
      </c>
      <c r="J2863">
        <v>5000727</v>
      </c>
      <c r="K2863">
        <v>59948</v>
      </c>
      <c r="L2863">
        <v>288195</v>
      </c>
      <c r="Q2863" t="s">
        <v>465</v>
      </c>
      <c r="U2863">
        <v>11</v>
      </c>
      <c r="V2863">
        <v>17</v>
      </c>
      <c r="Y2863" t="s">
        <v>65</v>
      </c>
      <c r="Z2863">
        <v>345</v>
      </c>
      <c r="AA2863" t="s">
        <v>279</v>
      </c>
      <c r="AB2863" t="s">
        <v>21</v>
      </c>
      <c r="AC2863">
        <v>496</v>
      </c>
    </row>
    <row r="2864" spans="1:29" x14ac:dyDescent="0.25">
      <c r="A2864">
        <v>345</v>
      </c>
      <c r="B2864">
        <v>345102</v>
      </c>
      <c r="C2864">
        <v>6355</v>
      </c>
      <c r="D2864" t="str">
        <f>VLOOKUP(C2864,'Schedule 3'!A:M,13,FALSE)</f>
        <v>Operational/Non-Service Expenses</v>
      </c>
      <c r="E2864">
        <v>76.39</v>
      </c>
      <c r="F2864" s="1">
        <v>43069</v>
      </c>
      <c r="G2864" t="s">
        <v>462</v>
      </c>
      <c r="H2864" t="s">
        <v>570</v>
      </c>
      <c r="I2864" t="s">
        <v>464</v>
      </c>
      <c r="J2864">
        <v>1009315</v>
      </c>
      <c r="K2864">
        <v>59948</v>
      </c>
      <c r="L2864">
        <v>288195</v>
      </c>
      <c r="Q2864" t="s">
        <v>465</v>
      </c>
      <c r="U2864">
        <v>11</v>
      </c>
      <c r="V2864">
        <v>17</v>
      </c>
      <c r="Y2864" t="s">
        <v>65</v>
      </c>
      <c r="Z2864">
        <v>345</v>
      </c>
      <c r="AA2864" t="s">
        <v>279</v>
      </c>
      <c r="AB2864" t="s">
        <v>21</v>
      </c>
      <c r="AC2864">
        <v>498</v>
      </c>
    </row>
    <row r="2865" spans="1:29" x14ac:dyDescent="0.25">
      <c r="A2865">
        <v>345</v>
      </c>
      <c r="B2865">
        <v>345101</v>
      </c>
      <c r="C2865">
        <v>7080</v>
      </c>
      <c r="D2865" t="str">
        <f>VLOOKUP(C2865,'Schedule 3'!A:M,13,FALSE)</f>
        <v>Operational/Non-Service Expenses</v>
      </c>
      <c r="E2865">
        <v>-138.57</v>
      </c>
      <c r="F2865" s="1">
        <v>43069</v>
      </c>
      <c r="G2865" t="s">
        <v>462</v>
      </c>
      <c r="H2865" t="s">
        <v>573</v>
      </c>
      <c r="I2865" t="s">
        <v>464</v>
      </c>
      <c r="J2865">
        <v>1006419</v>
      </c>
      <c r="K2865">
        <v>59948</v>
      </c>
      <c r="L2865">
        <v>288195</v>
      </c>
      <c r="Q2865" t="s">
        <v>465</v>
      </c>
      <c r="U2865">
        <v>11</v>
      </c>
      <c r="V2865">
        <v>17</v>
      </c>
      <c r="Y2865" t="s">
        <v>65</v>
      </c>
      <c r="Z2865">
        <v>345</v>
      </c>
      <c r="AA2865" t="s">
        <v>279</v>
      </c>
      <c r="AB2865" t="s">
        <v>21</v>
      </c>
      <c r="AC2865">
        <v>500</v>
      </c>
    </row>
    <row r="2866" spans="1:29" x14ac:dyDescent="0.25">
      <c r="A2866">
        <v>345</v>
      </c>
      <c r="B2866">
        <v>345102</v>
      </c>
      <c r="C2866">
        <v>7160</v>
      </c>
      <c r="D2866" t="str">
        <f>VLOOKUP(C2866,'Schedule 3'!A:M,13,FALSE)</f>
        <v>Operational/Non-Service Expenses</v>
      </c>
      <c r="E2866">
        <v>-186.08</v>
      </c>
      <c r="F2866" s="1">
        <v>43069</v>
      </c>
      <c r="G2866" t="s">
        <v>462</v>
      </c>
      <c r="H2866" t="s">
        <v>463</v>
      </c>
      <c r="I2866" t="s">
        <v>464</v>
      </c>
      <c r="J2866">
        <v>108606</v>
      </c>
      <c r="K2866">
        <v>59948</v>
      </c>
      <c r="L2866">
        <v>288195</v>
      </c>
      <c r="Q2866" t="s">
        <v>465</v>
      </c>
      <c r="U2866">
        <v>11</v>
      </c>
      <c r="V2866">
        <v>17</v>
      </c>
      <c r="Y2866" t="s">
        <v>65</v>
      </c>
      <c r="Z2866">
        <v>345</v>
      </c>
      <c r="AA2866" t="s">
        <v>279</v>
      </c>
      <c r="AB2866" t="s">
        <v>21</v>
      </c>
      <c r="AC2866">
        <v>502</v>
      </c>
    </row>
    <row r="2867" spans="1:29" x14ac:dyDescent="0.25">
      <c r="A2867">
        <v>345</v>
      </c>
      <c r="B2867">
        <v>345102</v>
      </c>
      <c r="C2867">
        <v>7160</v>
      </c>
      <c r="D2867" t="str">
        <f>VLOOKUP(C2867,'Schedule 3'!A:M,13,FALSE)</f>
        <v>Operational/Non-Service Expenses</v>
      </c>
      <c r="E2867">
        <v>0.18</v>
      </c>
      <c r="F2867" s="1">
        <v>43069</v>
      </c>
      <c r="G2867" t="s">
        <v>462</v>
      </c>
      <c r="H2867" t="s">
        <v>574</v>
      </c>
      <c r="I2867" t="s">
        <v>464</v>
      </c>
      <c r="J2867">
        <v>163198</v>
      </c>
      <c r="K2867">
        <v>59948</v>
      </c>
      <c r="L2867">
        <v>288195</v>
      </c>
      <c r="Q2867" t="s">
        <v>465</v>
      </c>
      <c r="U2867">
        <v>11</v>
      </c>
      <c r="V2867">
        <v>17</v>
      </c>
      <c r="Y2867" t="s">
        <v>65</v>
      </c>
      <c r="Z2867">
        <v>345</v>
      </c>
      <c r="AA2867" t="s">
        <v>279</v>
      </c>
      <c r="AB2867" t="s">
        <v>21</v>
      </c>
      <c r="AC2867">
        <v>504</v>
      </c>
    </row>
    <row r="2868" spans="1:29" x14ac:dyDescent="0.25">
      <c r="A2868">
        <v>345</v>
      </c>
      <c r="B2868">
        <v>345102</v>
      </c>
      <c r="C2868">
        <v>7160</v>
      </c>
      <c r="D2868" t="str">
        <f>VLOOKUP(C2868,'Schedule 3'!A:M,13,FALSE)</f>
        <v>Operational/Non-Service Expenses</v>
      </c>
      <c r="E2868">
        <v>0.18</v>
      </c>
      <c r="F2868" s="1">
        <v>43069</v>
      </c>
      <c r="G2868" t="s">
        <v>462</v>
      </c>
      <c r="H2868" t="s">
        <v>574</v>
      </c>
      <c r="I2868" t="s">
        <v>464</v>
      </c>
      <c r="J2868">
        <v>163199</v>
      </c>
      <c r="K2868">
        <v>59948</v>
      </c>
      <c r="L2868">
        <v>288195</v>
      </c>
      <c r="Q2868" t="s">
        <v>465</v>
      </c>
      <c r="U2868">
        <v>11</v>
      </c>
      <c r="V2868">
        <v>17</v>
      </c>
      <c r="Y2868" t="s">
        <v>65</v>
      </c>
      <c r="Z2868">
        <v>345</v>
      </c>
      <c r="AA2868" t="s">
        <v>279</v>
      </c>
      <c r="AB2868" t="s">
        <v>21</v>
      </c>
      <c r="AC2868">
        <v>506</v>
      </c>
    </row>
    <row r="2869" spans="1:29" x14ac:dyDescent="0.25">
      <c r="A2869">
        <v>345</v>
      </c>
      <c r="B2869">
        <v>345102</v>
      </c>
      <c r="C2869">
        <v>7160</v>
      </c>
      <c r="D2869" t="str">
        <f>VLOOKUP(C2869,'Schedule 3'!A:M,13,FALSE)</f>
        <v>Operational/Non-Service Expenses</v>
      </c>
      <c r="E2869">
        <v>0.18</v>
      </c>
      <c r="F2869" s="1">
        <v>43069</v>
      </c>
      <c r="G2869" t="s">
        <v>462</v>
      </c>
      <c r="H2869" t="s">
        <v>511</v>
      </c>
      <c r="I2869" t="s">
        <v>464</v>
      </c>
      <c r="J2869">
        <v>163200</v>
      </c>
      <c r="K2869">
        <v>59948</v>
      </c>
      <c r="L2869">
        <v>288195</v>
      </c>
      <c r="Q2869" t="s">
        <v>465</v>
      </c>
      <c r="U2869">
        <v>11</v>
      </c>
      <c r="V2869">
        <v>17</v>
      </c>
      <c r="Y2869" t="s">
        <v>65</v>
      </c>
      <c r="Z2869">
        <v>345</v>
      </c>
      <c r="AA2869" t="s">
        <v>279</v>
      </c>
      <c r="AB2869" t="s">
        <v>21</v>
      </c>
      <c r="AC2869">
        <v>508</v>
      </c>
    </row>
    <row r="2870" spans="1:29" x14ac:dyDescent="0.25">
      <c r="A2870">
        <v>345</v>
      </c>
      <c r="B2870">
        <v>345102</v>
      </c>
      <c r="C2870">
        <v>7160</v>
      </c>
      <c r="D2870" t="str">
        <f>VLOOKUP(C2870,'Schedule 3'!A:M,13,FALSE)</f>
        <v>Operational/Non-Service Expenses</v>
      </c>
      <c r="E2870">
        <v>0.18</v>
      </c>
      <c r="F2870" s="1">
        <v>43069</v>
      </c>
      <c r="G2870" t="s">
        <v>462</v>
      </c>
      <c r="H2870" t="s">
        <v>511</v>
      </c>
      <c r="I2870" t="s">
        <v>464</v>
      </c>
      <c r="J2870">
        <v>163201</v>
      </c>
      <c r="K2870">
        <v>59948</v>
      </c>
      <c r="L2870">
        <v>288195</v>
      </c>
      <c r="Q2870" t="s">
        <v>465</v>
      </c>
      <c r="U2870">
        <v>11</v>
      </c>
      <c r="V2870">
        <v>17</v>
      </c>
      <c r="Y2870" t="s">
        <v>65</v>
      </c>
      <c r="Z2870">
        <v>345</v>
      </c>
      <c r="AA2870" t="s">
        <v>279</v>
      </c>
      <c r="AB2870" t="s">
        <v>21</v>
      </c>
      <c r="AC2870">
        <v>510</v>
      </c>
    </row>
    <row r="2871" spans="1:29" x14ac:dyDescent="0.25">
      <c r="A2871">
        <v>345</v>
      </c>
      <c r="B2871">
        <v>345102</v>
      </c>
      <c r="C2871">
        <v>7160</v>
      </c>
      <c r="D2871" t="str">
        <f>VLOOKUP(C2871,'Schedule 3'!A:M,13,FALSE)</f>
        <v>Operational/Non-Service Expenses</v>
      </c>
      <c r="E2871">
        <v>0.52</v>
      </c>
      <c r="F2871" s="1">
        <v>43069</v>
      </c>
      <c r="G2871" t="s">
        <v>462</v>
      </c>
      <c r="H2871" t="s">
        <v>574</v>
      </c>
      <c r="I2871" t="s">
        <v>464</v>
      </c>
      <c r="J2871">
        <v>163202</v>
      </c>
      <c r="K2871">
        <v>59948</v>
      </c>
      <c r="L2871">
        <v>288195</v>
      </c>
      <c r="Q2871" t="s">
        <v>465</v>
      </c>
      <c r="U2871">
        <v>11</v>
      </c>
      <c r="V2871">
        <v>17</v>
      </c>
      <c r="Y2871" t="s">
        <v>65</v>
      </c>
      <c r="Z2871">
        <v>345</v>
      </c>
      <c r="AA2871" t="s">
        <v>279</v>
      </c>
      <c r="AB2871" t="s">
        <v>21</v>
      </c>
      <c r="AC2871">
        <v>512</v>
      </c>
    </row>
    <row r="2872" spans="1:29" x14ac:dyDescent="0.25">
      <c r="A2872">
        <v>345</v>
      </c>
      <c r="B2872">
        <v>345102</v>
      </c>
      <c r="C2872">
        <v>7160</v>
      </c>
      <c r="D2872" t="str">
        <f>VLOOKUP(C2872,'Schedule 3'!A:M,13,FALSE)</f>
        <v>Operational/Non-Service Expenses</v>
      </c>
      <c r="E2872">
        <v>0.66</v>
      </c>
      <c r="F2872" s="1">
        <v>43069</v>
      </c>
      <c r="G2872" t="s">
        <v>462</v>
      </c>
      <c r="H2872" t="s">
        <v>574</v>
      </c>
      <c r="I2872" t="s">
        <v>464</v>
      </c>
      <c r="J2872">
        <v>163203</v>
      </c>
      <c r="K2872">
        <v>59948</v>
      </c>
      <c r="L2872">
        <v>288195</v>
      </c>
      <c r="Q2872" t="s">
        <v>465</v>
      </c>
      <c r="U2872">
        <v>11</v>
      </c>
      <c r="V2872">
        <v>17</v>
      </c>
      <c r="Y2872" t="s">
        <v>65</v>
      </c>
      <c r="Z2872">
        <v>345</v>
      </c>
      <c r="AA2872" t="s">
        <v>279</v>
      </c>
      <c r="AB2872" t="s">
        <v>21</v>
      </c>
      <c r="AC2872">
        <v>514</v>
      </c>
    </row>
    <row r="2873" spans="1:29" x14ac:dyDescent="0.25">
      <c r="A2873">
        <v>345</v>
      </c>
      <c r="B2873">
        <v>345102</v>
      </c>
      <c r="C2873">
        <v>7160</v>
      </c>
      <c r="D2873" t="str">
        <f>VLOOKUP(C2873,'Schedule 3'!A:M,13,FALSE)</f>
        <v>Operational/Non-Service Expenses</v>
      </c>
      <c r="E2873">
        <v>9.16</v>
      </c>
      <c r="F2873" s="1">
        <v>43069</v>
      </c>
      <c r="G2873" t="s">
        <v>462</v>
      </c>
      <c r="H2873" t="s">
        <v>474</v>
      </c>
      <c r="I2873" t="s">
        <v>464</v>
      </c>
      <c r="J2873">
        <v>163204</v>
      </c>
      <c r="K2873">
        <v>59948</v>
      </c>
      <c r="L2873">
        <v>288195</v>
      </c>
      <c r="Q2873" t="s">
        <v>465</v>
      </c>
      <c r="U2873">
        <v>11</v>
      </c>
      <c r="V2873">
        <v>17</v>
      </c>
      <c r="Y2873" t="s">
        <v>65</v>
      </c>
      <c r="Z2873">
        <v>345</v>
      </c>
      <c r="AA2873" t="s">
        <v>279</v>
      </c>
      <c r="AB2873" t="s">
        <v>21</v>
      </c>
      <c r="AC2873">
        <v>516</v>
      </c>
    </row>
    <row r="2874" spans="1:29" x14ac:dyDescent="0.25">
      <c r="A2874">
        <v>345</v>
      </c>
      <c r="B2874">
        <v>345102</v>
      </c>
      <c r="C2874">
        <v>7165</v>
      </c>
      <c r="D2874" t="str">
        <f>VLOOKUP(C2874,'Schedule 3'!A:M,13,FALSE)</f>
        <v>Operational/Non-Service Expenses</v>
      </c>
      <c r="E2874">
        <v>-12.93</v>
      </c>
      <c r="F2874" s="1">
        <v>43069</v>
      </c>
      <c r="G2874" t="s">
        <v>462</v>
      </c>
      <c r="H2874" t="s">
        <v>463</v>
      </c>
      <c r="I2874" t="s">
        <v>464</v>
      </c>
      <c r="J2874">
        <v>108607</v>
      </c>
      <c r="K2874">
        <v>59948</v>
      </c>
      <c r="L2874">
        <v>288195</v>
      </c>
      <c r="Q2874" t="s">
        <v>465</v>
      </c>
      <c r="U2874">
        <v>11</v>
      </c>
      <c r="V2874">
        <v>17</v>
      </c>
      <c r="Y2874" t="s">
        <v>65</v>
      </c>
      <c r="Z2874">
        <v>345</v>
      </c>
      <c r="AA2874" t="s">
        <v>279</v>
      </c>
      <c r="AB2874" t="s">
        <v>21</v>
      </c>
      <c r="AC2874">
        <v>518</v>
      </c>
    </row>
    <row r="2875" spans="1:29" x14ac:dyDescent="0.25">
      <c r="A2875">
        <v>345</v>
      </c>
      <c r="B2875">
        <v>345102</v>
      </c>
      <c r="C2875">
        <v>7165</v>
      </c>
      <c r="D2875" t="str">
        <f>VLOOKUP(C2875,'Schedule 3'!A:M,13,FALSE)</f>
        <v>Operational/Non-Service Expenses</v>
      </c>
      <c r="E2875">
        <v>-114.36</v>
      </c>
      <c r="F2875" s="1">
        <v>43069</v>
      </c>
      <c r="G2875" t="s">
        <v>462</v>
      </c>
      <c r="H2875" t="s">
        <v>575</v>
      </c>
      <c r="I2875" t="s">
        <v>464</v>
      </c>
      <c r="J2875">
        <v>2005171</v>
      </c>
      <c r="K2875">
        <v>59948</v>
      </c>
      <c r="L2875">
        <v>288195</v>
      </c>
      <c r="Q2875" t="s">
        <v>465</v>
      </c>
      <c r="U2875">
        <v>11</v>
      </c>
      <c r="V2875">
        <v>17</v>
      </c>
      <c r="Y2875" t="s">
        <v>65</v>
      </c>
      <c r="Z2875">
        <v>345</v>
      </c>
      <c r="AA2875" t="s">
        <v>279</v>
      </c>
      <c r="AB2875" t="s">
        <v>21</v>
      </c>
      <c r="AC2875">
        <v>520</v>
      </c>
    </row>
    <row r="2876" spans="1:29" x14ac:dyDescent="0.25">
      <c r="A2876">
        <v>345</v>
      </c>
      <c r="B2876">
        <v>345100</v>
      </c>
      <c r="C2876">
        <v>7165</v>
      </c>
      <c r="D2876" t="str">
        <f>VLOOKUP(C2876,'Schedule 3'!A:M,13,FALSE)</f>
        <v>Operational/Non-Service Expenses</v>
      </c>
      <c r="E2876">
        <v>-188.78</v>
      </c>
      <c r="F2876" s="1">
        <v>43069</v>
      </c>
      <c r="G2876" t="s">
        <v>462</v>
      </c>
      <c r="H2876" t="s">
        <v>576</v>
      </c>
      <c r="I2876" t="s">
        <v>464</v>
      </c>
      <c r="J2876">
        <v>2008243</v>
      </c>
      <c r="K2876">
        <v>59948</v>
      </c>
      <c r="L2876">
        <v>288195</v>
      </c>
      <c r="Q2876" t="s">
        <v>465</v>
      </c>
      <c r="U2876">
        <v>11</v>
      </c>
      <c r="V2876">
        <v>17</v>
      </c>
      <c r="Y2876" t="s">
        <v>65</v>
      </c>
      <c r="Z2876">
        <v>345</v>
      </c>
      <c r="AA2876" t="s">
        <v>279</v>
      </c>
      <c r="AB2876" t="s">
        <v>21</v>
      </c>
      <c r="AC2876">
        <v>522</v>
      </c>
    </row>
    <row r="2877" spans="1:29" x14ac:dyDescent="0.25">
      <c r="A2877">
        <v>345</v>
      </c>
      <c r="B2877">
        <v>345102</v>
      </c>
      <c r="C2877">
        <v>7185</v>
      </c>
      <c r="D2877" t="str">
        <f>VLOOKUP(C2877,'Schedule 3'!A:M,13,FALSE)</f>
        <v>Operational/Non-Service Expenses</v>
      </c>
      <c r="E2877">
        <v>-4.58</v>
      </c>
      <c r="F2877" s="1">
        <v>43069</v>
      </c>
      <c r="G2877" t="s">
        <v>462</v>
      </c>
      <c r="H2877" t="s">
        <v>577</v>
      </c>
      <c r="I2877" t="s">
        <v>464</v>
      </c>
      <c r="J2877">
        <v>2008156</v>
      </c>
      <c r="K2877">
        <v>59948</v>
      </c>
      <c r="L2877">
        <v>288195</v>
      </c>
      <c r="Q2877" t="s">
        <v>465</v>
      </c>
      <c r="U2877">
        <v>11</v>
      </c>
      <c r="V2877">
        <v>17</v>
      </c>
      <c r="Y2877" t="s">
        <v>65</v>
      </c>
      <c r="Z2877">
        <v>345</v>
      </c>
      <c r="AA2877" t="s">
        <v>279</v>
      </c>
      <c r="AB2877" t="s">
        <v>21</v>
      </c>
      <c r="AC2877">
        <v>524</v>
      </c>
    </row>
    <row r="2878" spans="1:29" x14ac:dyDescent="0.25">
      <c r="A2878">
        <v>345</v>
      </c>
      <c r="B2878">
        <v>345101</v>
      </c>
      <c r="C2878">
        <v>6445</v>
      </c>
      <c r="D2878" t="str">
        <f>VLOOKUP(C2878,'Schedule 3'!A:M,13,FALSE)</f>
        <v>Operational/Non-Service Expenses</v>
      </c>
      <c r="E2878">
        <v>272.02999999999997</v>
      </c>
      <c r="F2878" s="1">
        <v>43100</v>
      </c>
      <c r="G2878" t="s">
        <v>462</v>
      </c>
      <c r="H2878" t="s">
        <v>463</v>
      </c>
      <c r="I2878" t="s">
        <v>464</v>
      </c>
      <c r="J2878">
        <v>108575</v>
      </c>
      <c r="K2878">
        <v>60055</v>
      </c>
      <c r="L2878">
        <v>291118</v>
      </c>
      <c r="Q2878" t="s">
        <v>465</v>
      </c>
      <c r="U2878">
        <v>12</v>
      </c>
      <c r="V2878">
        <v>17</v>
      </c>
      <c r="Y2878" t="s">
        <v>65</v>
      </c>
      <c r="Z2878">
        <v>345</v>
      </c>
      <c r="AA2878" t="s">
        <v>279</v>
      </c>
      <c r="AB2878" t="s">
        <v>21</v>
      </c>
      <c r="AC2878">
        <v>2</v>
      </c>
    </row>
    <row r="2879" spans="1:29" x14ac:dyDescent="0.25">
      <c r="A2879">
        <v>345</v>
      </c>
      <c r="B2879">
        <v>345102</v>
      </c>
      <c r="C2879">
        <v>6445</v>
      </c>
      <c r="D2879" t="str">
        <f>VLOOKUP(C2879,'Schedule 3'!A:M,13,FALSE)</f>
        <v>Operational/Non-Service Expenses</v>
      </c>
      <c r="E2879">
        <v>1.96</v>
      </c>
      <c r="F2879" s="1">
        <v>43100</v>
      </c>
      <c r="G2879" t="s">
        <v>462</v>
      </c>
      <c r="H2879" t="s">
        <v>463</v>
      </c>
      <c r="I2879" t="s">
        <v>464</v>
      </c>
      <c r="J2879">
        <v>108608</v>
      </c>
      <c r="K2879">
        <v>60055</v>
      </c>
      <c r="L2879">
        <v>291118</v>
      </c>
      <c r="Q2879" t="s">
        <v>465</v>
      </c>
      <c r="U2879">
        <v>12</v>
      </c>
      <c r="V2879">
        <v>17</v>
      </c>
      <c r="Y2879" t="s">
        <v>65</v>
      </c>
      <c r="Z2879">
        <v>345</v>
      </c>
      <c r="AA2879" t="s">
        <v>279</v>
      </c>
      <c r="AB2879" t="s">
        <v>21</v>
      </c>
      <c r="AC2879">
        <v>4</v>
      </c>
    </row>
    <row r="2880" spans="1:29" x14ac:dyDescent="0.25">
      <c r="A2880">
        <v>345</v>
      </c>
      <c r="B2880">
        <v>345101</v>
      </c>
      <c r="C2880">
        <v>6455</v>
      </c>
      <c r="D2880" t="str">
        <f>VLOOKUP(C2880,'Schedule 3'!A:M,13,FALSE)</f>
        <v>Operational/Non-Service Expenses</v>
      </c>
      <c r="E2880">
        <v>5.54</v>
      </c>
      <c r="F2880" s="1">
        <v>43100</v>
      </c>
      <c r="G2880" t="s">
        <v>462</v>
      </c>
      <c r="H2880" t="s">
        <v>466</v>
      </c>
      <c r="I2880" t="s">
        <v>464</v>
      </c>
      <c r="J2880">
        <v>95164</v>
      </c>
      <c r="K2880">
        <v>60055</v>
      </c>
      <c r="L2880">
        <v>291118</v>
      </c>
      <c r="Q2880" t="s">
        <v>465</v>
      </c>
      <c r="U2880">
        <v>12</v>
      </c>
      <c r="V2880">
        <v>17</v>
      </c>
      <c r="Y2880" t="s">
        <v>65</v>
      </c>
      <c r="Z2880">
        <v>345</v>
      </c>
      <c r="AA2880" t="s">
        <v>279</v>
      </c>
      <c r="AB2880" t="s">
        <v>21</v>
      </c>
      <c r="AC2880">
        <v>6</v>
      </c>
    </row>
    <row r="2881" spans="1:29" x14ac:dyDescent="0.25">
      <c r="A2881">
        <v>345</v>
      </c>
      <c r="B2881">
        <v>345102</v>
      </c>
      <c r="C2881">
        <v>6455</v>
      </c>
      <c r="D2881" t="str">
        <f>VLOOKUP(C2881,'Schedule 3'!A:M,13,FALSE)</f>
        <v>Operational/Non-Service Expenses</v>
      </c>
      <c r="E2881">
        <v>35.46</v>
      </c>
      <c r="F2881" s="1">
        <v>43100</v>
      </c>
      <c r="G2881" t="s">
        <v>462</v>
      </c>
      <c r="H2881" t="s">
        <v>466</v>
      </c>
      <c r="I2881" t="s">
        <v>464</v>
      </c>
      <c r="J2881">
        <v>95165</v>
      </c>
      <c r="K2881">
        <v>60055</v>
      </c>
      <c r="L2881">
        <v>291118</v>
      </c>
      <c r="Q2881" t="s">
        <v>465</v>
      </c>
      <c r="U2881">
        <v>12</v>
      </c>
      <c r="V2881">
        <v>17</v>
      </c>
      <c r="Y2881" t="s">
        <v>65</v>
      </c>
      <c r="Z2881">
        <v>345</v>
      </c>
      <c r="AA2881" t="s">
        <v>279</v>
      </c>
      <c r="AB2881" t="s">
        <v>21</v>
      </c>
      <c r="AC2881">
        <v>8</v>
      </c>
    </row>
    <row r="2882" spans="1:29" x14ac:dyDescent="0.25">
      <c r="A2882">
        <v>345</v>
      </c>
      <c r="B2882">
        <v>345101</v>
      </c>
      <c r="C2882">
        <v>6455</v>
      </c>
      <c r="D2882" t="str">
        <f>VLOOKUP(C2882,'Schedule 3'!A:M,13,FALSE)</f>
        <v>Operational/Non-Service Expenses</v>
      </c>
      <c r="E2882">
        <v>1.67</v>
      </c>
      <c r="F2882" s="1">
        <v>43100</v>
      </c>
      <c r="G2882" t="s">
        <v>462</v>
      </c>
      <c r="H2882" t="s">
        <v>463</v>
      </c>
      <c r="I2882" t="s">
        <v>464</v>
      </c>
      <c r="J2882">
        <v>108589</v>
      </c>
      <c r="K2882">
        <v>60055</v>
      </c>
      <c r="L2882">
        <v>291118</v>
      </c>
      <c r="Q2882" t="s">
        <v>465</v>
      </c>
      <c r="U2882">
        <v>12</v>
      </c>
      <c r="V2882">
        <v>17</v>
      </c>
      <c r="Y2882" t="s">
        <v>65</v>
      </c>
      <c r="Z2882">
        <v>345</v>
      </c>
      <c r="AA2882" t="s">
        <v>279</v>
      </c>
      <c r="AB2882" t="s">
        <v>21</v>
      </c>
      <c r="AC2882">
        <v>10</v>
      </c>
    </row>
    <row r="2883" spans="1:29" x14ac:dyDescent="0.25">
      <c r="A2883">
        <v>345</v>
      </c>
      <c r="B2883">
        <v>345101</v>
      </c>
      <c r="C2883">
        <v>6455</v>
      </c>
      <c r="D2883" t="str">
        <f>VLOOKUP(C2883,'Schedule 3'!A:M,13,FALSE)</f>
        <v>Operational/Non-Service Expenses</v>
      </c>
      <c r="E2883">
        <v>49.38</v>
      </c>
      <c r="F2883" s="1">
        <v>43100</v>
      </c>
      <c r="G2883" t="s">
        <v>462</v>
      </c>
      <c r="H2883" t="s">
        <v>463</v>
      </c>
      <c r="I2883" t="s">
        <v>464</v>
      </c>
      <c r="J2883">
        <v>108590</v>
      </c>
      <c r="K2883">
        <v>60055</v>
      </c>
      <c r="L2883">
        <v>291118</v>
      </c>
      <c r="Q2883" t="s">
        <v>465</v>
      </c>
      <c r="U2883">
        <v>12</v>
      </c>
      <c r="V2883">
        <v>17</v>
      </c>
      <c r="Y2883" t="s">
        <v>65</v>
      </c>
      <c r="Z2883">
        <v>345</v>
      </c>
      <c r="AA2883" t="s">
        <v>279</v>
      </c>
      <c r="AB2883" t="s">
        <v>21</v>
      </c>
      <c r="AC2883">
        <v>12</v>
      </c>
    </row>
    <row r="2884" spans="1:29" x14ac:dyDescent="0.25">
      <c r="A2884">
        <v>345</v>
      </c>
      <c r="B2884">
        <v>345102</v>
      </c>
      <c r="C2884">
        <v>6455</v>
      </c>
      <c r="D2884" t="str">
        <f>VLOOKUP(C2884,'Schedule 3'!A:M,13,FALSE)</f>
        <v>Operational/Non-Service Expenses</v>
      </c>
      <c r="E2884">
        <v>93.92</v>
      </c>
      <c r="F2884" s="1">
        <v>43100</v>
      </c>
      <c r="G2884" t="s">
        <v>462</v>
      </c>
      <c r="H2884" t="s">
        <v>463</v>
      </c>
      <c r="I2884" t="s">
        <v>464</v>
      </c>
      <c r="J2884">
        <v>108610</v>
      </c>
      <c r="K2884">
        <v>60055</v>
      </c>
      <c r="L2884">
        <v>291118</v>
      </c>
      <c r="Q2884" t="s">
        <v>465</v>
      </c>
      <c r="U2884">
        <v>12</v>
      </c>
      <c r="V2884">
        <v>17</v>
      </c>
      <c r="Y2884" t="s">
        <v>65</v>
      </c>
      <c r="Z2884">
        <v>345</v>
      </c>
      <c r="AA2884" t="s">
        <v>279</v>
      </c>
      <c r="AB2884" t="s">
        <v>21</v>
      </c>
      <c r="AC2884">
        <v>14</v>
      </c>
    </row>
    <row r="2885" spans="1:29" x14ac:dyDescent="0.25">
      <c r="A2885">
        <v>345</v>
      </c>
      <c r="B2885">
        <v>345101</v>
      </c>
      <c r="C2885">
        <v>6455</v>
      </c>
      <c r="D2885" t="str">
        <f>VLOOKUP(C2885,'Schedule 3'!A:M,13,FALSE)</f>
        <v>Operational/Non-Service Expenses</v>
      </c>
      <c r="E2885">
        <v>0.32</v>
      </c>
      <c r="F2885" s="1">
        <v>43100</v>
      </c>
      <c r="G2885" t="s">
        <v>462</v>
      </c>
      <c r="H2885" t="s">
        <v>467</v>
      </c>
      <c r="I2885" t="s">
        <v>464</v>
      </c>
      <c r="J2885">
        <v>163083</v>
      </c>
      <c r="K2885">
        <v>60055</v>
      </c>
      <c r="L2885">
        <v>291118</v>
      </c>
      <c r="Q2885" t="s">
        <v>465</v>
      </c>
      <c r="U2885">
        <v>12</v>
      </c>
      <c r="V2885">
        <v>17</v>
      </c>
      <c r="Y2885" t="s">
        <v>65</v>
      </c>
      <c r="Z2885">
        <v>345</v>
      </c>
      <c r="AA2885" t="s">
        <v>279</v>
      </c>
      <c r="AB2885" t="s">
        <v>21</v>
      </c>
      <c r="AC2885">
        <v>16</v>
      </c>
    </row>
    <row r="2886" spans="1:29" x14ac:dyDescent="0.25">
      <c r="A2886">
        <v>345</v>
      </c>
      <c r="B2886">
        <v>345101</v>
      </c>
      <c r="C2886">
        <v>6455</v>
      </c>
      <c r="D2886" t="str">
        <f>VLOOKUP(C2886,'Schedule 3'!A:M,13,FALSE)</f>
        <v>Operational/Non-Service Expenses</v>
      </c>
      <c r="E2886">
        <v>0.44</v>
      </c>
      <c r="F2886" s="1">
        <v>43100</v>
      </c>
      <c r="G2886" t="s">
        <v>462</v>
      </c>
      <c r="H2886" t="s">
        <v>468</v>
      </c>
      <c r="I2886" t="s">
        <v>464</v>
      </c>
      <c r="J2886">
        <v>163084</v>
      </c>
      <c r="K2886">
        <v>60055</v>
      </c>
      <c r="L2886">
        <v>291118</v>
      </c>
      <c r="Q2886" t="s">
        <v>465</v>
      </c>
      <c r="U2886">
        <v>12</v>
      </c>
      <c r="V2886">
        <v>17</v>
      </c>
      <c r="Y2886" t="s">
        <v>65</v>
      </c>
      <c r="Z2886">
        <v>345</v>
      </c>
      <c r="AA2886" t="s">
        <v>279</v>
      </c>
      <c r="AB2886" t="s">
        <v>21</v>
      </c>
      <c r="AC2886">
        <v>18</v>
      </c>
    </row>
    <row r="2887" spans="1:29" x14ac:dyDescent="0.25">
      <c r="A2887">
        <v>345</v>
      </c>
      <c r="B2887">
        <v>345101</v>
      </c>
      <c r="C2887">
        <v>6455</v>
      </c>
      <c r="D2887" t="str">
        <f>VLOOKUP(C2887,'Schedule 3'!A:M,13,FALSE)</f>
        <v>Operational/Non-Service Expenses</v>
      </c>
      <c r="E2887">
        <v>0.6</v>
      </c>
      <c r="F2887" s="1">
        <v>43100</v>
      </c>
      <c r="G2887" t="s">
        <v>462</v>
      </c>
      <c r="H2887" t="s">
        <v>469</v>
      </c>
      <c r="I2887" t="s">
        <v>464</v>
      </c>
      <c r="J2887">
        <v>163085</v>
      </c>
      <c r="K2887">
        <v>60055</v>
      </c>
      <c r="L2887">
        <v>291118</v>
      </c>
      <c r="Q2887" t="s">
        <v>465</v>
      </c>
      <c r="U2887">
        <v>12</v>
      </c>
      <c r="V2887">
        <v>17</v>
      </c>
      <c r="Y2887" t="s">
        <v>65</v>
      </c>
      <c r="Z2887">
        <v>345</v>
      </c>
      <c r="AA2887" t="s">
        <v>279</v>
      </c>
      <c r="AB2887" t="s">
        <v>21</v>
      </c>
      <c r="AC2887">
        <v>20</v>
      </c>
    </row>
    <row r="2888" spans="1:29" x14ac:dyDescent="0.25">
      <c r="A2888">
        <v>345</v>
      </c>
      <c r="B2888">
        <v>345101</v>
      </c>
      <c r="C2888">
        <v>6455</v>
      </c>
      <c r="D2888" t="str">
        <f>VLOOKUP(C2888,'Schedule 3'!A:M,13,FALSE)</f>
        <v>Operational/Non-Service Expenses</v>
      </c>
      <c r="E2888">
        <v>0.61</v>
      </c>
      <c r="F2888" s="1">
        <v>43100</v>
      </c>
      <c r="G2888" t="s">
        <v>462</v>
      </c>
      <c r="H2888" t="s">
        <v>467</v>
      </c>
      <c r="I2888" t="s">
        <v>464</v>
      </c>
      <c r="J2888">
        <v>163086</v>
      </c>
      <c r="K2888">
        <v>60055</v>
      </c>
      <c r="L2888">
        <v>291118</v>
      </c>
      <c r="Q2888" t="s">
        <v>465</v>
      </c>
      <c r="U2888">
        <v>12</v>
      </c>
      <c r="V2888">
        <v>17</v>
      </c>
      <c r="Y2888" t="s">
        <v>65</v>
      </c>
      <c r="Z2888">
        <v>345</v>
      </c>
      <c r="AA2888" t="s">
        <v>279</v>
      </c>
      <c r="AB2888" t="s">
        <v>21</v>
      </c>
      <c r="AC2888">
        <v>22</v>
      </c>
    </row>
    <row r="2889" spans="1:29" x14ac:dyDescent="0.25">
      <c r="A2889">
        <v>345</v>
      </c>
      <c r="B2889">
        <v>345102</v>
      </c>
      <c r="C2889">
        <v>6455</v>
      </c>
      <c r="D2889" t="str">
        <f>VLOOKUP(C2889,'Schedule 3'!A:M,13,FALSE)</f>
        <v>Operational/Non-Service Expenses</v>
      </c>
      <c r="E2889">
        <v>-0.91</v>
      </c>
      <c r="F2889" s="1">
        <v>43100</v>
      </c>
      <c r="G2889" t="s">
        <v>462</v>
      </c>
      <c r="H2889" t="s">
        <v>470</v>
      </c>
      <c r="I2889" t="s">
        <v>464</v>
      </c>
      <c r="J2889">
        <v>163119</v>
      </c>
      <c r="K2889">
        <v>60055</v>
      </c>
      <c r="L2889">
        <v>291118</v>
      </c>
      <c r="Q2889" t="s">
        <v>465</v>
      </c>
      <c r="U2889">
        <v>12</v>
      </c>
      <c r="V2889">
        <v>17</v>
      </c>
      <c r="Y2889" t="s">
        <v>65</v>
      </c>
      <c r="Z2889">
        <v>345</v>
      </c>
      <c r="AA2889" t="s">
        <v>279</v>
      </c>
      <c r="AB2889" t="s">
        <v>21</v>
      </c>
      <c r="AC2889">
        <v>24</v>
      </c>
    </row>
    <row r="2890" spans="1:29" x14ac:dyDescent="0.25">
      <c r="A2890">
        <v>345</v>
      </c>
      <c r="B2890">
        <v>345102</v>
      </c>
      <c r="C2890">
        <v>6455</v>
      </c>
      <c r="D2890" t="str">
        <f>VLOOKUP(C2890,'Schedule 3'!A:M,13,FALSE)</f>
        <v>Operational/Non-Service Expenses</v>
      </c>
      <c r="E2890">
        <v>0.14000000000000001</v>
      </c>
      <c r="F2890" s="1">
        <v>43100</v>
      </c>
      <c r="G2890" t="s">
        <v>462</v>
      </c>
      <c r="H2890" t="s">
        <v>471</v>
      </c>
      <c r="I2890" t="s">
        <v>464</v>
      </c>
      <c r="J2890">
        <v>163120</v>
      </c>
      <c r="K2890">
        <v>60055</v>
      </c>
      <c r="L2890">
        <v>291118</v>
      </c>
      <c r="Q2890" t="s">
        <v>465</v>
      </c>
      <c r="U2890">
        <v>12</v>
      </c>
      <c r="V2890">
        <v>17</v>
      </c>
      <c r="Y2890" t="s">
        <v>65</v>
      </c>
      <c r="Z2890">
        <v>345</v>
      </c>
      <c r="AA2890" t="s">
        <v>279</v>
      </c>
      <c r="AB2890" t="s">
        <v>21</v>
      </c>
      <c r="AC2890">
        <v>26</v>
      </c>
    </row>
    <row r="2891" spans="1:29" x14ac:dyDescent="0.25">
      <c r="A2891">
        <v>345</v>
      </c>
      <c r="B2891">
        <v>345102</v>
      </c>
      <c r="C2891">
        <v>6455</v>
      </c>
      <c r="D2891" t="str">
        <f>VLOOKUP(C2891,'Schedule 3'!A:M,13,FALSE)</f>
        <v>Operational/Non-Service Expenses</v>
      </c>
      <c r="E2891">
        <v>0.91</v>
      </c>
      <c r="F2891" s="1">
        <v>43100</v>
      </c>
      <c r="G2891" t="s">
        <v>462</v>
      </c>
      <c r="H2891" t="s">
        <v>472</v>
      </c>
      <c r="I2891" t="s">
        <v>464</v>
      </c>
      <c r="J2891">
        <v>163121</v>
      </c>
      <c r="K2891">
        <v>60055</v>
      </c>
      <c r="L2891">
        <v>291118</v>
      </c>
      <c r="Q2891" t="s">
        <v>465</v>
      </c>
      <c r="U2891">
        <v>12</v>
      </c>
      <c r="V2891">
        <v>17</v>
      </c>
      <c r="Y2891" t="s">
        <v>65</v>
      </c>
      <c r="Z2891">
        <v>345</v>
      </c>
      <c r="AA2891" t="s">
        <v>279</v>
      </c>
      <c r="AB2891" t="s">
        <v>21</v>
      </c>
      <c r="AC2891">
        <v>28</v>
      </c>
    </row>
    <row r="2892" spans="1:29" x14ac:dyDescent="0.25">
      <c r="A2892">
        <v>345</v>
      </c>
      <c r="B2892">
        <v>345102</v>
      </c>
      <c r="C2892">
        <v>6455</v>
      </c>
      <c r="D2892" t="str">
        <f>VLOOKUP(C2892,'Schedule 3'!A:M,13,FALSE)</f>
        <v>Operational/Non-Service Expenses</v>
      </c>
      <c r="E2892">
        <v>0.91</v>
      </c>
      <c r="F2892" s="1">
        <v>43100</v>
      </c>
      <c r="G2892" t="s">
        <v>462</v>
      </c>
      <c r="H2892" t="s">
        <v>473</v>
      </c>
      <c r="I2892" t="s">
        <v>464</v>
      </c>
      <c r="J2892">
        <v>163122</v>
      </c>
      <c r="K2892">
        <v>60055</v>
      </c>
      <c r="L2892">
        <v>291118</v>
      </c>
      <c r="Q2892" t="s">
        <v>465</v>
      </c>
      <c r="U2892">
        <v>12</v>
      </c>
      <c r="V2892">
        <v>17</v>
      </c>
      <c r="Y2892" t="s">
        <v>65</v>
      </c>
      <c r="Z2892">
        <v>345</v>
      </c>
      <c r="AA2892" t="s">
        <v>279</v>
      </c>
      <c r="AB2892" t="s">
        <v>21</v>
      </c>
      <c r="AC2892">
        <v>30</v>
      </c>
    </row>
    <row r="2893" spans="1:29" x14ac:dyDescent="0.25">
      <c r="A2893">
        <v>345</v>
      </c>
      <c r="B2893">
        <v>345102</v>
      </c>
      <c r="C2893">
        <v>6455</v>
      </c>
      <c r="D2893" t="str">
        <f>VLOOKUP(C2893,'Schedule 3'!A:M,13,FALSE)</f>
        <v>Operational/Non-Service Expenses</v>
      </c>
      <c r="E2893">
        <v>1.24</v>
      </c>
      <c r="F2893" s="1">
        <v>43100</v>
      </c>
      <c r="G2893" t="s">
        <v>462</v>
      </c>
      <c r="H2893" t="s">
        <v>471</v>
      </c>
      <c r="I2893" t="s">
        <v>464</v>
      </c>
      <c r="J2893">
        <v>163123</v>
      </c>
      <c r="K2893">
        <v>60055</v>
      </c>
      <c r="L2893">
        <v>291118</v>
      </c>
      <c r="Q2893" t="s">
        <v>465</v>
      </c>
      <c r="U2893">
        <v>12</v>
      </c>
      <c r="V2893">
        <v>17</v>
      </c>
      <c r="Y2893" t="s">
        <v>65</v>
      </c>
      <c r="Z2893">
        <v>345</v>
      </c>
      <c r="AA2893" t="s">
        <v>279</v>
      </c>
      <c r="AB2893" t="s">
        <v>21</v>
      </c>
      <c r="AC2893">
        <v>32</v>
      </c>
    </row>
    <row r="2894" spans="1:29" x14ac:dyDescent="0.25">
      <c r="A2894">
        <v>345</v>
      </c>
      <c r="B2894">
        <v>345102</v>
      </c>
      <c r="C2894">
        <v>6455</v>
      </c>
      <c r="D2894" t="str">
        <f>VLOOKUP(C2894,'Schedule 3'!A:M,13,FALSE)</f>
        <v>Operational/Non-Service Expenses</v>
      </c>
      <c r="E2894">
        <v>1.71</v>
      </c>
      <c r="F2894" s="1">
        <v>43100</v>
      </c>
      <c r="G2894" t="s">
        <v>462</v>
      </c>
      <c r="H2894" t="s">
        <v>474</v>
      </c>
      <c r="I2894" t="s">
        <v>464</v>
      </c>
      <c r="J2894">
        <v>163124</v>
      </c>
      <c r="K2894">
        <v>60055</v>
      </c>
      <c r="L2894">
        <v>291118</v>
      </c>
      <c r="Q2894" t="s">
        <v>465</v>
      </c>
      <c r="U2894">
        <v>12</v>
      </c>
      <c r="V2894">
        <v>17</v>
      </c>
      <c r="Y2894" t="s">
        <v>65</v>
      </c>
      <c r="Z2894">
        <v>345</v>
      </c>
      <c r="AA2894" t="s">
        <v>279</v>
      </c>
      <c r="AB2894" t="s">
        <v>21</v>
      </c>
      <c r="AC2894">
        <v>34</v>
      </c>
    </row>
    <row r="2895" spans="1:29" x14ac:dyDescent="0.25">
      <c r="A2895">
        <v>345</v>
      </c>
      <c r="B2895">
        <v>345102</v>
      </c>
      <c r="C2895">
        <v>6455</v>
      </c>
      <c r="D2895" t="str">
        <f>VLOOKUP(C2895,'Schedule 3'!A:M,13,FALSE)</f>
        <v>Operational/Non-Service Expenses</v>
      </c>
      <c r="E2895">
        <v>2.14</v>
      </c>
      <c r="F2895" s="1">
        <v>43100</v>
      </c>
      <c r="G2895" t="s">
        <v>462</v>
      </c>
      <c r="H2895" t="s">
        <v>474</v>
      </c>
      <c r="I2895" t="s">
        <v>464</v>
      </c>
      <c r="J2895">
        <v>163125</v>
      </c>
      <c r="K2895">
        <v>60055</v>
      </c>
      <c r="L2895">
        <v>291118</v>
      </c>
      <c r="Q2895" t="s">
        <v>465</v>
      </c>
      <c r="U2895">
        <v>12</v>
      </c>
      <c r="V2895">
        <v>17</v>
      </c>
      <c r="Y2895" t="s">
        <v>65</v>
      </c>
      <c r="Z2895">
        <v>345</v>
      </c>
      <c r="AA2895" t="s">
        <v>279</v>
      </c>
      <c r="AB2895" t="s">
        <v>21</v>
      </c>
      <c r="AC2895">
        <v>36</v>
      </c>
    </row>
    <row r="2896" spans="1:29" x14ac:dyDescent="0.25">
      <c r="A2896">
        <v>345</v>
      </c>
      <c r="B2896">
        <v>345102</v>
      </c>
      <c r="C2896">
        <v>6455</v>
      </c>
      <c r="D2896" t="str">
        <f>VLOOKUP(C2896,'Schedule 3'!A:M,13,FALSE)</f>
        <v>Operational/Non-Service Expenses</v>
      </c>
      <c r="E2896">
        <v>3.34</v>
      </c>
      <c r="F2896" s="1">
        <v>43100</v>
      </c>
      <c r="G2896" t="s">
        <v>462</v>
      </c>
      <c r="H2896" t="s">
        <v>474</v>
      </c>
      <c r="I2896" t="s">
        <v>464</v>
      </c>
      <c r="J2896">
        <v>163126</v>
      </c>
      <c r="K2896">
        <v>60055</v>
      </c>
      <c r="L2896">
        <v>291118</v>
      </c>
      <c r="Q2896" t="s">
        <v>465</v>
      </c>
      <c r="U2896">
        <v>12</v>
      </c>
      <c r="V2896">
        <v>17</v>
      </c>
      <c r="Y2896" t="s">
        <v>65</v>
      </c>
      <c r="Z2896">
        <v>345</v>
      </c>
      <c r="AA2896" t="s">
        <v>279</v>
      </c>
      <c r="AB2896" t="s">
        <v>21</v>
      </c>
      <c r="AC2896">
        <v>38</v>
      </c>
    </row>
    <row r="2897" spans="1:29" x14ac:dyDescent="0.25">
      <c r="A2897">
        <v>345</v>
      </c>
      <c r="B2897">
        <v>345102</v>
      </c>
      <c r="C2897">
        <v>6455</v>
      </c>
      <c r="D2897" t="str">
        <f>VLOOKUP(C2897,'Schedule 3'!A:M,13,FALSE)</f>
        <v>Operational/Non-Service Expenses</v>
      </c>
      <c r="E2897">
        <v>3.48</v>
      </c>
      <c r="F2897" s="1">
        <v>43100</v>
      </c>
      <c r="G2897" t="s">
        <v>462</v>
      </c>
      <c r="H2897" t="s">
        <v>468</v>
      </c>
      <c r="I2897" t="s">
        <v>464</v>
      </c>
      <c r="J2897">
        <v>163127</v>
      </c>
      <c r="K2897">
        <v>60055</v>
      </c>
      <c r="L2897">
        <v>291118</v>
      </c>
      <c r="Q2897" t="s">
        <v>465</v>
      </c>
      <c r="U2897">
        <v>12</v>
      </c>
      <c r="V2897">
        <v>17</v>
      </c>
      <c r="Y2897" t="s">
        <v>65</v>
      </c>
      <c r="Z2897">
        <v>345</v>
      </c>
      <c r="AA2897" t="s">
        <v>279</v>
      </c>
      <c r="AB2897" t="s">
        <v>21</v>
      </c>
      <c r="AC2897">
        <v>40</v>
      </c>
    </row>
    <row r="2898" spans="1:29" x14ac:dyDescent="0.25">
      <c r="A2898">
        <v>345</v>
      </c>
      <c r="B2898">
        <v>345102</v>
      </c>
      <c r="C2898">
        <v>6455</v>
      </c>
      <c r="D2898" t="str">
        <f>VLOOKUP(C2898,'Schedule 3'!A:M,13,FALSE)</f>
        <v>Operational/Non-Service Expenses</v>
      </c>
      <c r="E2898">
        <v>4.33</v>
      </c>
      <c r="F2898" s="1">
        <v>43100</v>
      </c>
      <c r="G2898" t="s">
        <v>462</v>
      </c>
      <c r="H2898" t="s">
        <v>474</v>
      </c>
      <c r="I2898" t="s">
        <v>464</v>
      </c>
      <c r="J2898">
        <v>163128</v>
      </c>
      <c r="K2898">
        <v>60055</v>
      </c>
      <c r="L2898">
        <v>291118</v>
      </c>
      <c r="Q2898" t="s">
        <v>465</v>
      </c>
      <c r="U2898">
        <v>12</v>
      </c>
      <c r="V2898">
        <v>17</v>
      </c>
      <c r="Y2898" t="s">
        <v>65</v>
      </c>
      <c r="Z2898">
        <v>345</v>
      </c>
      <c r="AA2898" t="s">
        <v>279</v>
      </c>
      <c r="AB2898" t="s">
        <v>21</v>
      </c>
      <c r="AC2898">
        <v>42</v>
      </c>
    </row>
    <row r="2899" spans="1:29" x14ac:dyDescent="0.25">
      <c r="A2899">
        <v>345</v>
      </c>
      <c r="B2899">
        <v>345102</v>
      </c>
      <c r="C2899">
        <v>6455</v>
      </c>
      <c r="D2899" t="str">
        <f>VLOOKUP(C2899,'Schedule 3'!A:M,13,FALSE)</f>
        <v>Operational/Non-Service Expenses</v>
      </c>
      <c r="E2899">
        <v>5.25</v>
      </c>
      <c r="F2899" s="1">
        <v>43100</v>
      </c>
      <c r="G2899" t="s">
        <v>462</v>
      </c>
      <c r="H2899" t="s">
        <v>475</v>
      </c>
      <c r="I2899" t="s">
        <v>464</v>
      </c>
      <c r="J2899">
        <v>163129</v>
      </c>
      <c r="K2899">
        <v>60055</v>
      </c>
      <c r="L2899">
        <v>291118</v>
      </c>
      <c r="Q2899" t="s">
        <v>465</v>
      </c>
      <c r="U2899">
        <v>12</v>
      </c>
      <c r="V2899">
        <v>17</v>
      </c>
      <c r="Y2899" t="s">
        <v>65</v>
      </c>
      <c r="Z2899">
        <v>345</v>
      </c>
      <c r="AA2899" t="s">
        <v>279</v>
      </c>
      <c r="AB2899" t="s">
        <v>21</v>
      </c>
      <c r="AC2899">
        <v>44</v>
      </c>
    </row>
    <row r="2900" spans="1:29" x14ac:dyDescent="0.25">
      <c r="A2900">
        <v>345</v>
      </c>
      <c r="B2900">
        <v>345100</v>
      </c>
      <c r="C2900">
        <v>6460</v>
      </c>
      <c r="D2900" t="str">
        <f>VLOOKUP(C2900,'Schedule 3'!A:M,13,FALSE)</f>
        <v>Operational/Non-Service Expenses</v>
      </c>
      <c r="E2900">
        <v>0.25</v>
      </c>
      <c r="F2900" s="1">
        <v>43100</v>
      </c>
      <c r="G2900" t="s">
        <v>462</v>
      </c>
      <c r="H2900" t="s">
        <v>476</v>
      </c>
      <c r="I2900" t="s">
        <v>464</v>
      </c>
      <c r="J2900">
        <v>92260</v>
      </c>
      <c r="K2900">
        <v>60055</v>
      </c>
      <c r="L2900">
        <v>291118</v>
      </c>
      <c r="Q2900" t="s">
        <v>465</v>
      </c>
      <c r="U2900">
        <v>12</v>
      </c>
      <c r="V2900">
        <v>17</v>
      </c>
      <c r="Y2900" t="s">
        <v>65</v>
      </c>
      <c r="Z2900">
        <v>345</v>
      </c>
      <c r="AA2900" t="s">
        <v>279</v>
      </c>
      <c r="AB2900" t="s">
        <v>21</v>
      </c>
      <c r="AC2900">
        <v>46</v>
      </c>
    </row>
    <row r="2901" spans="1:29" x14ac:dyDescent="0.25">
      <c r="A2901">
        <v>345</v>
      </c>
      <c r="B2901">
        <v>345101</v>
      </c>
      <c r="C2901">
        <v>6460</v>
      </c>
      <c r="D2901" t="str">
        <f>VLOOKUP(C2901,'Schedule 3'!A:M,13,FALSE)</f>
        <v>Operational/Non-Service Expenses</v>
      </c>
      <c r="E2901">
        <v>7.67</v>
      </c>
      <c r="F2901" s="1">
        <v>43100</v>
      </c>
      <c r="G2901" t="s">
        <v>462</v>
      </c>
      <c r="H2901" t="s">
        <v>476</v>
      </c>
      <c r="I2901" t="s">
        <v>464</v>
      </c>
      <c r="J2901">
        <v>92261</v>
      </c>
      <c r="K2901">
        <v>60055</v>
      </c>
      <c r="L2901">
        <v>291118</v>
      </c>
      <c r="Q2901" t="s">
        <v>465</v>
      </c>
      <c r="U2901">
        <v>12</v>
      </c>
      <c r="V2901">
        <v>17</v>
      </c>
      <c r="Y2901" t="s">
        <v>65</v>
      </c>
      <c r="Z2901">
        <v>345</v>
      </c>
      <c r="AA2901" t="s">
        <v>279</v>
      </c>
      <c r="AB2901" t="s">
        <v>21</v>
      </c>
      <c r="AC2901">
        <v>48</v>
      </c>
    </row>
    <row r="2902" spans="1:29" x14ac:dyDescent="0.25">
      <c r="A2902">
        <v>345</v>
      </c>
      <c r="B2902">
        <v>345102</v>
      </c>
      <c r="C2902">
        <v>6460</v>
      </c>
      <c r="D2902" t="str">
        <f>VLOOKUP(C2902,'Schedule 3'!A:M,13,FALSE)</f>
        <v>Operational/Non-Service Expenses</v>
      </c>
      <c r="E2902">
        <v>77.97</v>
      </c>
      <c r="F2902" s="1">
        <v>43100</v>
      </c>
      <c r="G2902" t="s">
        <v>462</v>
      </c>
      <c r="H2902" t="s">
        <v>476</v>
      </c>
      <c r="I2902" t="s">
        <v>464</v>
      </c>
      <c r="J2902">
        <v>92262</v>
      </c>
      <c r="K2902">
        <v>60055</v>
      </c>
      <c r="L2902">
        <v>291118</v>
      </c>
      <c r="Q2902" t="s">
        <v>465</v>
      </c>
      <c r="U2902">
        <v>12</v>
      </c>
      <c r="V2902">
        <v>17</v>
      </c>
      <c r="Y2902" t="s">
        <v>65</v>
      </c>
      <c r="Z2902">
        <v>345</v>
      </c>
      <c r="AA2902" t="s">
        <v>279</v>
      </c>
      <c r="AB2902" t="s">
        <v>21</v>
      </c>
      <c r="AC2902">
        <v>50</v>
      </c>
    </row>
    <row r="2903" spans="1:29" x14ac:dyDescent="0.25">
      <c r="A2903">
        <v>345</v>
      </c>
      <c r="B2903">
        <v>345101</v>
      </c>
      <c r="C2903">
        <v>6460</v>
      </c>
      <c r="D2903" t="str">
        <f>VLOOKUP(C2903,'Schedule 3'!A:M,13,FALSE)</f>
        <v>Operational/Non-Service Expenses</v>
      </c>
      <c r="E2903">
        <v>2.84</v>
      </c>
      <c r="F2903" s="1">
        <v>43100</v>
      </c>
      <c r="G2903" t="s">
        <v>462</v>
      </c>
      <c r="H2903" t="s">
        <v>463</v>
      </c>
      <c r="I2903" t="s">
        <v>464</v>
      </c>
      <c r="J2903">
        <v>108576</v>
      </c>
      <c r="K2903">
        <v>60055</v>
      </c>
      <c r="L2903">
        <v>291118</v>
      </c>
      <c r="Q2903" t="s">
        <v>465</v>
      </c>
      <c r="U2903">
        <v>12</v>
      </c>
      <c r="V2903">
        <v>17</v>
      </c>
      <c r="Y2903" t="s">
        <v>65</v>
      </c>
      <c r="Z2903">
        <v>345</v>
      </c>
      <c r="AA2903" t="s">
        <v>279</v>
      </c>
      <c r="AB2903" t="s">
        <v>21</v>
      </c>
      <c r="AC2903">
        <v>52</v>
      </c>
    </row>
    <row r="2904" spans="1:29" x14ac:dyDescent="0.25">
      <c r="A2904">
        <v>345</v>
      </c>
      <c r="B2904">
        <v>345101</v>
      </c>
      <c r="C2904">
        <v>6460</v>
      </c>
      <c r="D2904" t="str">
        <f>VLOOKUP(C2904,'Schedule 3'!A:M,13,FALSE)</f>
        <v>Operational/Non-Service Expenses</v>
      </c>
      <c r="E2904">
        <v>43.22</v>
      </c>
      <c r="F2904" s="1">
        <v>43100</v>
      </c>
      <c r="G2904" t="s">
        <v>462</v>
      </c>
      <c r="H2904" t="s">
        <v>463</v>
      </c>
      <c r="I2904" t="s">
        <v>464</v>
      </c>
      <c r="J2904">
        <v>108591</v>
      </c>
      <c r="K2904">
        <v>60055</v>
      </c>
      <c r="L2904">
        <v>291118</v>
      </c>
      <c r="Q2904" t="s">
        <v>465</v>
      </c>
      <c r="U2904">
        <v>12</v>
      </c>
      <c r="V2904">
        <v>17</v>
      </c>
      <c r="Y2904" t="s">
        <v>65</v>
      </c>
      <c r="Z2904">
        <v>345</v>
      </c>
      <c r="AA2904" t="s">
        <v>279</v>
      </c>
      <c r="AB2904" t="s">
        <v>21</v>
      </c>
      <c r="AC2904">
        <v>54</v>
      </c>
    </row>
    <row r="2905" spans="1:29" x14ac:dyDescent="0.25">
      <c r="A2905">
        <v>345</v>
      </c>
      <c r="B2905">
        <v>345102</v>
      </c>
      <c r="C2905">
        <v>6460</v>
      </c>
      <c r="D2905" t="str">
        <f>VLOOKUP(C2905,'Schedule 3'!A:M,13,FALSE)</f>
        <v>Operational/Non-Service Expenses</v>
      </c>
      <c r="E2905">
        <v>524.49</v>
      </c>
      <c r="F2905" s="1">
        <v>43100</v>
      </c>
      <c r="G2905" t="s">
        <v>462</v>
      </c>
      <c r="H2905" t="s">
        <v>463</v>
      </c>
      <c r="I2905" t="s">
        <v>464</v>
      </c>
      <c r="J2905">
        <v>108611</v>
      </c>
      <c r="K2905">
        <v>60055</v>
      </c>
      <c r="L2905">
        <v>291118</v>
      </c>
      <c r="Q2905" t="s">
        <v>465</v>
      </c>
      <c r="U2905">
        <v>12</v>
      </c>
      <c r="V2905">
        <v>17</v>
      </c>
      <c r="Y2905" t="s">
        <v>65</v>
      </c>
      <c r="Z2905">
        <v>345</v>
      </c>
      <c r="AA2905" t="s">
        <v>279</v>
      </c>
      <c r="AB2905" t="s">
        <v>21</v>
      </c>
      <c r="AC2905">
        <v>56</v>
      </c>
    </row>
    <row r="2906" spans="1:29" x14ac:dyDescent="0.25">
      <c r="A2906">
        <v>345</v>
      </c>
      <c r="B2906">
        <v>345102</v>
      </c>
      <c r="C2906">
        <v>6460</v>
      </c>
      <c r="D2906" t="str">
        <f>VLOOKUP(C2906,'Schedule 3'!A:M,13,FALSE)</f>
        <v>Operational/Non-Service Expenses</v>
      </c>
      <c r="E2906">
        <v>0.21</v>
      </c>
      <c r="F2906" s="1">
        <v>43100</v>
      </c>
      <c r="G2906" t="s">
        <v>462</v>
      </c>
      <c r="H2906" t="s">
        <v>477</v>
      </c>
      <c r="I2906" t="s">
        <v>464</v>
      </c>
      <c r="J2906">
        <v>163130</v>
      </c>
      <c r="K2906">
        <v>60055</v>
      </c>
      <c r="L2906">
        <v>291118</v>
      </c>
      <c r="Q2906" t="s">
        <v>465</v>
      </c>
      <c r="U2906">
        <v>12</v>
      </c>
      <c r="V2906">
        <v>17</v>
      </c>
      <c r="Y2906" t="s">
        <v>65</v>
      </c>
      <c r="Z2906">
        <v>345</v>
      </c>
      <c r="AA2906" t="s">
        <v>279</v>
      </c>
      <c r="AB2906" t="s">
        <v>21</v>
      </c>
      <c r="AC2906">
        <v>58</v>
      </c>
    </row>
    <row r="2907" spans="1:29" x14ac:dyDescent="0.25">
      <c r="A2907">
        <v>345</v>
      </c>
      <c r="B2907">
        <v>345102</v>
      </c>
      <c r="C2907">
        <v>6460</v>
      </c>
      <c r="D2907" t="str">
        <f>VLOOKUP(C2907,'Schedule 3'!A:M,13,FALSE)</f>
        <v>Operational/Non-Service Expenses</v>
      </c>
      <c r="E2907">
        <v>0.72</v>
      </c>
      <c r="F2907" s="1">
        <v>43100</v>
      </c>
      <c r="G2907" t="s">
        <v>462</v>
      </c>
      <c r="H2907" t="s">
        <v>478</v>
      </c>
      <c r="I2907" t="s">
        <v>464</v>
      </c>
      <c r="J2907">
        <v>163131</v>
      </c>
      <c r="K2907">
        <v>60055</v>
      </c>
      <c r="L2907">
        <v>291118</v>
      </c>
      <c r="Q2907" t="s">
        <v>465</v>
      </c>
      <c r="U2907">
        <v>12</v>
      </c>
      <c r="V2907">
        <v>17</v>
      </c>
      <c r="Y2907" t="s">
        <v>65</v>
      </c>
      <c r="Z2907">
        <v>345</v>
      </c>
      <c r="AA2907" t="s">
        <v>279</v>
      </c>
      <c r="AB2907" t="s">
        <v>21</v>
      </c>
      <c r="AC2907">
        <v>60</v>
      </c>
    </row>
    <row r="2908" spans="1:29" x14ac:dyDescent="0.25">
      <c r="A2908">
        <v>345</v>
      </c>
      <c r="B2908">
        <v>345102</v>
      </c>
      <c r="C2908">
        <v>6460</v>
      </c>
      <c r="D2908" t="str">
        <f>VLOOKUP(C2908,'Schedule 3'!A:M,13,FALSE)</f>
        <v>Operational/Non-Service Expenses</v>
      </c>
      <c r="E2908">
        <v>0.72</v>
      </c>
      <c r="F2908" s="1">
        <v>43100</v>
      </c>
      <c r="G2908" t="s">
        <v>462</v>
      </c>
      <c r="H2908" t="s">
        <v>479</v>
      </c>
      <c r="I2908" t="s">
        <v>464</v>
      </c>
      <c r="J2908">
        <v>163132</v>
      </c>
      <c r="K2908">
        <v>60055</v>
      </c>
      <c r="L2908">
        <v>291118</v>
      </c>
      <c r="Q2908" t="s">
        <v>465</v>
      </c>
      <c r="U2908">
        <v>12</v>
      </c>
      <c r="V2908">
        <v>17</v>
      </c>
      <c r="Y2908" t="s">
        <v>65</v>
      </c>
      <c r="Z2908">
        <v>345</v>
      </c>
      <c r="AA2908" t="s">
        <v>279</v>
      </c>
      <c r="AB2908" t="s">
        <v>21</v>
      </c>
      <c r="AC2908">
        <v>62</v>
      </c>
    </row>
    <row r="2909" spans="1:29" x14ac:dyDescent="0.25">
      <c r="A2909">
        <v>345</v>
      </c>
      <c r="B2909">
        <v>345102</v>
      </c>
      <c r="C2909">
        <v>6460</v>
      </c>
      <c r="D2909" t="str">
        <f>VLOOKUP(C2909,'Schedule 3'!A:M,13,FALSE)</f>
        <v>Operational/Non-Service Expenses</v>
      </c>
      <c r="E2909">
        <v>0.93</v>
      </c>
      <c r="F2909" s="1">
        <v>43100</v>
      </c>
      <c r="G2909" t="s">
        <v>462</v>
      </c>
      <c r="H2909" t="s">
        <v>480</v>
      </c>
      <c r="I2909" t="s">
        <v>464</v>
      </c>
      <c r="J2909">
        <v>163133</v>
      </c>
      <c r="K2909">
        <v>60055</v>
      </c>
      <c r="L2909">
        <v>291118</v>
      </c>
      <c r="Q2909" t="s">
        <v>465</v>
      </c>
      <c r="U2909">
        <v>12</v>
      </c>
      <c r="V2909">
        <v>17</v>
      </c>
      <c r="Y2909" t="s">
        <v>65</v>
      </c>
      <c r="Z2909">
        <v>345</v>
      </c>
      <c r="AA2909" t="s">
        <v>279</v>
      </c>
      <c r="AB2909" t="s">
        <v>21</v>
      </c>
      <c r="AC2909">
        <v>64</v>
      </c>
    </row>
    <row r="2910" spans="1:29" x14ac:dyDescent="0.25">
      <c r="A2910">
        <v>345</v>
      </c>
      <c r="B2910">
        <v>345102</v>
      </c>
      <c r="C2910">
        <v>6460</v>
      </c>
      <c r="D2910" t="str">
        <f>VLOOKUP(C2910,'Schedule 3'!A:M,13,FALSE)</f>
        <v>Operational/Non-Service Expenses</v>
      </c>
      <c r="E2910">
        <v>81.94</v>
      </c>
      <c r="F2910" s="1">
        <v>43100</v>
      </c>
      <c r="G2910" t="s">
        <v>462</v>
      </c>
      <c r="H2910" t="s">
        <v>477</v>
      </c>
      <c r="I2910" t="s">
        <v>464</v>
      </c>
      <c r="J2910">
        <v>163134</v>
      </c>
      <c r="K2910">
        <v>60055</v>
      </c>
      <c r="L2910">
        <v>291118</v>
      </c>
      <c r="Q2910" t="s">
        <v>465</v>
      </c>
      <c r="U2910">
        <v>12</v>
      </c>
      <c r="V2910">
        <v>17</v>
      </c>
      <c r="Y2910" t="s">
        <v>65</v>
      </c>
      <c r="Z2910">
        <v>345</v>
      </c>
      <c r="AA2910" t="s">
        <v>279</v>
      </c>
      <c r="AB2910" t="s">
        <v>21</v>
      </c>
      <c r="AC2910">
        <v>66</v>
      </c>
    </row>
    <row r="2911" spans="1:29" x14ac:dyDescent="0.25">
      <c r="A2911">
        <v>345</v>
      </c>
      <c r="B2911">
        <v>345102</v>
      </c>
      <c r="C2911">
        <v>6460</v>
      </c>
      <c r="D2911" t="str">
        <f>VLOOKUP(C2911,'Schedule 3'!A:M,13,FALSE)</f>
        <v>Operational/Non-Service Expenses</v>
      </c>
      <c r="E2911">
        <v>95.52</v>
      </c>
      <c r="F2911" s="1">
        <v>43100</v>
      </c>
      <c r="G2911" t="s">
        <v>462</v>
      </c>
      <c r="H2911" t="s">
        <v>481</v>
      </c>
      <c r="I2911" t="s">
        <v>464</v>
      </c>
      <c r="J2911">
        <v>2003099</v>
      </c>
      <c r="K2911">
        <v>60055</v>
      </c>
      <c r="L2911">
        <v>291118</v>
      </c>
      <c r="Q2911" t="s">
        <v>465</v>
      </c>
      <c r="U2911">
        <v>12</v>
      </c>
      <c r="V2911">
        <v>17</v>
      </c>
      <c r="Y2911" t="s">
        <v>65</v>
      </c>
      <c r="Z2911">
        <v>345</v>
      </c>
      <c r="AA2911" t="s">
        <v>279</v>
      </c>
      <c r="AB2911" t="s">
        <v>21</v>
      </c>
      <c r="AC2911">
        <v>68</v>
      </c>
    </row>
    <row r="2912" spans="1:29" x14ac:dyDescent="0.25">
      <c r="A2912">
        <v>345</v>
      </c>
      <c r="B2912">
        <v>345101</v>
      </c>
      <c r="C2912">
        <v>6465</v>
      </c>
      <c r="D2912" t="str">
        <f>VLOOKUP(C2912,'Schedule 3'!A:M,13,FALSE)</f>
        <v>Operational/Non-Service Expenses</v>
      </c>
      <c r="E2912">
        <v>1.3</v>
      </c>
      <c r="F2912" s="1">
        <v>43100</v>
      </c>
      <c r="G2912" t="s">
        <v>462</v>
      </c>
      <c r="H2912" t="s">
        <v>580</v>
      </c>
      <c r="I2912" t="s">
        <v>464</v>
      </c>
      <c r="J2912">
        <v>80363</v>
      </c>
      <c r="K2912">
        <v>60055</v>
      </c>
      <c r="L2912">
        <v>291118</v>
      </c>
      <c r="Q2912" t="s">
        <v>465</v>
      </c>
      <c r="U2912">
        <v>12</v>
      </c>
      <c r="V2912">
        <v>17</v>
      </c>
      <c r="Y2912" t="s">
        <v>65</v>
      </c>
      <c r="Z2912">
        <v>345</v>
      </c>
      <c r="AA2912" t="s">
        <v>279</v>
      </c>
      <c r="AB2912" t="s">
        <v>21</v>
      </c>
      <c r="AC2912">
        <v>70</v>
      </c>
    </row>
    <row r="2913" spans="1:29" x14ac:dyDescent="0.25">
      <c r="A2913">
        <v>345</v>
      </c>
      <c r="B2913">
        <v>345102</v>
      </c>
      <c r="C2913">
        <v>6465</v>
      </c>
      <c r="D2913" t="str">
        <f>VLOOKUP(C2913,'Schedule 3'!A:M,13,FALSE)</f>
        <v>Operational/Non-Service Expenses</v>
      </c>
      <c r="E2913">
        <v>0.39</v>
      </c>
      <c r="F2913" s="1">
        <v>43100</v>
      </c>
      <c r="G2913" t="s">
        <v>462</v>
      </c>
      <c r="H2913" t="s">
        <v>482</v>
      </c>
      <c r="I2913" t="s">
        <v>464</v>
      </c>
      <c r="J2913">
        <v>1008859</v>
      </c>
      <c r="K2913">
        <v>60055</v>
      </c>
      <c r="L2913">
        <v>291118</v>
      </c>
      <c r="Q2913" t="s">
        <v>465</v>
      </c>
      <c r="U2913">
        <v>12</v>
      </c>
      <c r="V2913">
        <v>17</v>
      </c>
      <c r="Y2913" t="s">
        <v>65</v>
      </c>
      <c r="Z2913">
        <v>345</v>
      </c>
      <c r="AA2913" t="s">
        <v>279</v>
      </c>
      <c r="AB2913" t="s">
        <v>21</v>
      </c>
      <c r="AC2913">
        <v>72</v>
      </c>
    </row>
    <row r="2914" spans="1:29" x14ac:dyDescent="0.25">
      <c r="A2914">
        <v>345</v>
      </c>
      <c r="B2914">
        <v>345102</v>
      </c>
      <c r="C2914">
        <v>6470</v>
      </c>
      <c r="D2914" t="str">
        <f>VLOOKUP(C2914,'Schedule 3'!A:M,13,FALSE)</f>
        <v>Operational/Non-Service Expenses</v>
      </c>
      <c r="E2914">
        <v>216</v>
      </c>
      <c r="F2914" s="1">
        <v>43100</v>
      </c>
      <c r="G2914" t="s">
        <v>462</v>
      </c>
      <c r="H2914" t="s">
        <v>483</v>
      </c>
      <c r="I2914" t="s">
        <v>464</v>
      </c>
      <c r="J2914">
        <v>2003127</v>
      </c>
      <c r="K2914">
        <v>60055</v>
      </c>
      <c r="L2914">
        <v>291118</v>
      </c>
      <c r="Q2914" t="s">
        <v>465</v>
      </c>
      <c r="U2914">
        <v>12</v>
      </c>
      <c r="V2914">
        <v>17</v>
      </c>
      <c r="Y2914" t="s">
        <v>65</v>
      </c>
      <c r="Z2914">
        <v>345</v>
      </c>
      <c r="AA2914" t="s">
        <v>279</v>
      </c>
      <c r="AB2914" t="s">
        <v>21</v>
      </c>
      <c r="AC2914">
        <v>74</v>
      </c>
    </row>
    <row r="2915" spans="1:29" x14ac:dyDescent="0.25">
      <c r="A2915">
        <v>345</v>
      </c>
      <c r="B2915">
        <v>345100</v>
      </c>
      <c r="C2915">
        <v>6485</v>
      </c>
      <c r="D2915" t="str">
        <f>VLOOKUP(C2915,'Schedule 3'!A:M,13,FALSE)</f>
        <v>Operational/Non-Service Expenses</v>
      </c>
      <c r="E2915">
        <v>0.7</v>
      </c>
      <c r="F2915" s="1">
        <v>43100</v>
      </c>
      <c r="G2915" t="s">
        <v>462</v>
      </c>
      <c r="H2915" t="s">
        <v>484</v>
      </c>
      <c r="I2915" t="s">
        <v>464</v>
      </c>
      <c r="J2915">
        <v>92594</v>
      </c>
      <c r="K2915">
        <v>60055</v>
      </c>
      <c r="L2915">
        <v>291118</v>
      </c>
      <c r="Q2915" t="s">
        <v>465</v>
      </c>
      <c r="U2915">
        <v>12</v>
      </c>
      <c r="V2915">
        <v>17</v>
      </c>
      <c r="Y2915" t="s">
        <v>65</v>
      </c>
      <c r="Z2915">
        <v>345</v>
      </c>
      <c r="AA2915" t="s">
        <v>279</v>
      </c>
      <c r="AB2915" t="s">
        <v>21</v>
      </c>
      <c r="AC2915">
        <v>76</v>
      </c>
    </row>
    <row r="2916" spans="1:29" x14ac:dyDescent="0.25">
      <c r="A2916">
        <v>345</v>
      </c>
      <c r="B2916">
        <v>345101</v>
      </c>
      <c r="C2916">
        <v>6485</v>
      </c>
      <c r="D2916" t="str">
        <f>VLOOKUP(C2916,'Schedule 3'!A:M,13,FALSE)</f>
        <v>Operational/Non-Service Expenses</v>
      </c>
      <c r="E2916">
        <v>2.54</v>
      </c>
      <c r="F2916" s="1">
        <v>43100</v>
      </c>
      <c r="G2916" t="s">
        <v>462</v>
      </c>
      <c r="H2916" t="s">
        <v>484</v>
      </c>
      <c r="I2916" t="s">
        <v>464</v>
      </c>
      <c r="J2916">
        <v>92595</v>
      </c>
      <c r="K2916">
        <v>60055</v>
      </c>
      <c r="L2916">
        <v>291118</v>
      </c>
      <c r="Q2916" t="s">
        <v>465</v>
      </c>
      <c r="U2916">
        <v>12</v>
      </c>
      <c r="V2916">
        <v>17</v>
      </c>
      <c r="Y2916" t="s">
        <v>65</v>
      </c>
      <c r="Z2916">
        <v>345</v>
      </c>
      <c r="AA2916" t="s">
        <v>279</v>
      </c>
      <c r="AB2916" t="s">
        <v>21</v>
      </c>
      <c r="AC2916">
        <v>78</v>
      </c>
    </row>
    <row r="2917" spans="1:29" x14ac:dyDescent="0.25">
      <c r="A2917">
        <v>345</v>
      </c>
      <c r="B2917">
        <v>345102</v>
      </c>
      <c r="C2917">
        <v>6485</v>
      </c>
      <c r="D2917" t="str">
        <f>VLOOKUP(C2917,'Schedule 3'!A:M,13,FALSE)</f>
        <v>Operational/Non-Service Expenses</v>
      </c>
      <c r="E2917">
        <v>0.85</v>
      </c>
      <c r="F2917" s="1">
        <v>43100</v>
      </c>
      <c r="G2917" t="s">
        <v>462</v>
      </c>
      <c r="H2917" t="s">
        <v>484</v>
      </c>
      <c r="I2917" t="s">
        <v>464</v>
      </c>
      <c r="J2917">
        <v>92596</v>
      </c>
      <c r="K2917">
        <v>60055</v>
      </c>
      <c r="L2917">
        <v>291118</v>
      </c>
      <c r="Q2917" t="s">
        <v>465</v>
      </c>
      <c r="U2917">
        <v>12</v>
      </c>
      <c r="V2917">
        <v>17</v>
      </c>
      <c r="Y2917" t="s">
        <v>65</v>
      </c>
      <c r="Z2917">
        <v>345</v>
      </c>
      <c r="AA2917" t="s">
        <v>279</v>
      </c>
      <c r="AB2917" t="s">
        <v>21</v>
      </c>
      <c r="AC2917">
        <v>80</v>
      </c>
    </row>
    <row r="2918" spans="1:29" x14ac:dyDescent="0.25">
      <c r="A2918">
        <v>345</v>
      </c>
      <c r="B2918">
        <v>345101</v>
      </c>
      <c r="C2918">
        <v>6485</v>
      </c>
      <c r="D2918" t="str">
        <f>VLOOKUP(C2918,'Schedule 3'!A:M,13,FALSE)</f>
        <v>Operational/Non-Service Expenses</v>
      </c>
      <c r="E2918">
        <v>0.24</v>
      </c>
      <c r="F2918" s="1">
        <v>43100</v>
      </c>
      <c r="G2918" t="s">
        <v>462</v>
      </c>
      <c r="H2918" t="s">
        <v>463</v>
      </c>
      <c r="I2918" t="s">
        <v>464</v>
      </c>
      <c r="J2918">
        <v>108577</v>
      </c>
      <c r="K2918">
        <v>60055</v>
      </c>
      <c r="L2918">
        <v>291118</v>
      </c>
      <c r="Q2918" t="s">
        <v>465</v>
      </c>
      <c r="U2918">
        <v>12</v>
      </c>
      <c r="V2918">
        <v>17</v>
      </c>
      <c r="Y2918" t="s">
        <v>65</v>
      </c>
      <c r="Z2918">
        <v>345</v>
      </c>
      <c r="AA2918" t="s">
        <v>279</v>
      </c>
      <c r="AB2918" t="s">
        <v>21</v>
      </c>
      <c r="AC2918">
        <v>82</v>
      </c>
    </row>
    <row r="2919" spans="1:29" x14ac:dyDescent="0.25">
      <c r="A2919">
        <v>345</v>
      </c>
      <c r="B2919">
        <v>345101</v>
      </c>
      <c r="C2919">
        <v>6485</v>
      </c>
      <c r="D2919" t="str">
        <f>VLOOKUP(C2919,'Schedule 3'!A:M,13,FALSE)</f>
        <v>Operational/Non-Service Expenses</v>
      </c>
      <c r="E2919">
        <v>768.14</v>
      </c>
      <c r="F2919" s="1">
        <v>43100</v>
      </c>
      <c r="G2919" t="s">
        <v>462</v>
      </c>
      <c r="H2919" t="s">
        <v>463</v>
      </c>
      <c r="I2919" t="s">
        <v>464</v>
      </c>
      <c r="J2919">
        <v>108592</v>
      </c>
      <c r="K2919">
        <v>60055</v>
      </c>
      <c r="L2919">
        <v>291118</v>
      </c>
      <c r="Q2919" t="s">
        <v>465</v>
      </c>
      <c r="U2919">
        <v>12</v>
      </c>
      <c r="V2919">
        <v>17</v>
      </c>
      <c r="Y2919" t="s">
        <v>65</v>
      </c>
      <c r="Z2919">
        <v>345</v>
      </c>
      <c r="AA2919" t="s">
        <v>279</v>
      </c>
      <c r="AB2919" t="s">
        <v>21</v>
      </c>
      <c r="AC2919">
        <v>84</v>
      </c>
    </row>
    <row r="2920" spans="1:29" x14ac:dyDescent="0.25">
      <c r="A2920">
        <v>345</v>
      </c>
      <c r="B2920">
        <v>345102</v>
      </c>
      <c r="C2920">
        <v>6485</v>
      </c>
      <c r="D2920" t="str">
        <f>VLOOKUP(C2920,'Schedule 3'!A:M,13,FALSE)</f>
        <v>Operational/Non-Service Expenses</v>
      </c>
      <c r="E2920">
        <v>12.51</v>
      </c>
      <c r="F2920" s="1">
        <v>43100</v>
      </c>
      <c r="G2920" t="s">
        <v>462</v>
      </c>
      <c r="H2920" t="s">
        <v>463</v>
      </c>
      <c r="I2920" t="s">
        <v>464</v>
      </c>
      <c r="J2920">
        <v>108612</v>
      </c>
      <c r="K2920">
        <v>60055</v>
      </c>
      <c r="L2920">
        <v>291118</v>
      </c>
      <c r="Q2920" t="s">
        <v>465</v>
      </c>
      <c r="U2920">
        <v>12</v>
      </c>
      <c r="V2920">
        <v>17</v>
      </c>
      <c r="Y2920" t="s">
        <v>65</v>
      </c>
      <c r="Z2920">
        <v>345</v>
      </c>
      <c r="AA2920" t="s">
        <v>279</v>
      </c>
      <c r="AB2920" t="s">
        <v>21</v>
      </c>
      <c r="AC2920">
        <v>86</v>
      </c>
    </row>
    <row r="2921" spans="1:29" x14ac:dyDescent="0.25">
      <c r="A2921">
        <v>345</v>
      </c>
      <c r="B2921">
        <v>345102</v>
      </c>
      <c r="C2921">
        <v>6485</v>
      </c>
      <c r="D2921" t="str">
        <f>VLOOKUP(C2921,'Schedule 3'!A:M,13,FALSE)</f>
        <v>Operational/Non-Service Expenses</v>
      </c>
      <c r="E2921">
        <v>10.84</v>
      </c>
      <c r="F2921" s="1">
        <v>43100</v>
      </c>
      <c r="G2921" t="s">
        <v>462</v>
      </c>
      <c r="H2921" t="s">
        <v>485</v>
      </c>
      <c r="I2921" t="s">
        <v>464</v>
      </c>
      <c r="J2921">
        <v>1003539</v>
      </c>
      <c r="K2921">
        <v>60055</v>
      </c>
      <c r="L2921">
        <v>291118</v>
      </c>
      <c r="Q2921" t="s">
        <v>465</v>
      </c>
      <c r="U2921">
        <v>12</v>
      </c>
      <c r="V2921">
        <v>17</v>
      </c>
      <c r="Y2921" t="s">
        <v>65</v>
      </c>
      <c r="Z2921">
        <v>345</v>
      </c>
      <c r="AA2921" t="s">
        <v>279</v>
      </c>
      <c r="AB2921" t="s">
        <v>21</v>
      </c>
      <c r="AC2921">
        <v>88</v>
      </c>
    </row>
    <row r="2922" spans="1:29" x14ac:dyDescent="0.25">
      <c r="A2922">
        <v>345</v>
      </c>
      <c r="B2922">
        <v>345101</v>
      </c>
      <c r="C2922">
        <v>6495</v>
      </c>
      <c r="D2922" t="str">
        <f>VLOOKUP(C2922,'Schedule 3'!A:M,13,FALSE)</f>
        <v>Operational/Non-Service Expenses</v>
      </c>
      <c r="E2922">
        <v>0.33</v>
      </c>
      <c r="F2922" s="1">
        <v>43100</v>
      </c>
      <c r="G2922" t="s">
        <v>462</v>
      </c>
      <c r="H2922" t="s">
        <v>486</v>
      </c>
      <c r="I2922" t="s">
        <v>464</v>
      </c>
      <c r="J2922">
        <v>95485</v>
      </c>
      <c r="K2922">
        <v>60055</v>
      </c>
      <c r="L2922">
        <v>291118</v>
      </c>
      <c r="Q2922" t="s">
        <v>465</v>
      </c>
      <c r="U2922">
        <v>12</v>
      </c>
      <c r="V2922">
        <v>17</v>
      </c>
      <c r="Y2922" t="s">
        <v>65</v>
      </c>
      <c r="Z2922">
        <v>345</v>
      </c>
      <c r="AA2922" t="s">
        <v>279</v>
      </c>
      <c r="AB2922" t="s">
        <v>21</v>
      </c>
      <c r="AC2922">
        <v>90</v>
      </c>
    </row>
    <row r="2923" spans="1:29" x14ac:dyDescent="0.25">
      <c r="A2923">
        <v>345</v>
      </c>
      <c r="B2923">
        <v>345102</v>
      </c>
      <c r="C2923">
        <v>6495</v>
      </c>
      <c r="D2923" t="str">
        <f>VLOOKUP(C2923,'Schedule 3'!A:M,13,FALSE)</f>
        <v>Operational/Non-Service Expenses</v>
      </c>
      <c r="E2923">
        <v>6.39</v>
      </c>
      <c r="F2923" s="1">
        <v>43100</v>
      </c>
      <c r="G2923" t="s">
        <v>462</v>
      </c>
      <c r="H2923" t="s">
        <v>487</v>
      </c>
      <c r="I2923" t="s">
        <v>464</v>
      </c>
      <c r="J2923">
        <v>95486</v>
      </c>
      <c r="K2923">
        <v>60055</v>
      </c>
      <c r="L2923">
        <v>291118</v>
      </c>
      <c r="Q2923" t="s">
        <v>465</v>
      </c>
      <c r="U2923">
        <v>12</v>
      </c>
      <c r="V2923">
        <v>17</v>
      </c>
      <c r="Y2923" t="s">
        <v>65</v>
      </c>
      <c r="Z2923">
        <v>345</v>
      </c>
      <c r="AA2923" t="s">
        <v>279</v>
      </c>
      <c r="AB2923" t="s">
        <v>21</v>
      </c>
      <c r="AC2923">
        <v>92</v>
      </c>
    </row>
    <row r="2924" spans="1:29" x14ac:dyDescent="0.25">
      <c r="A2924">
        <v>345</v>
      </c>
      <c r="B2924">
        <v>345102</v>
      </c>
      <c r="C2924">
        <v>6495</v>
      </c>
      <c r="D2924" t="str">
        <f>VLOOKUP(C2924,'Schedule 3'!A:M,13,FALSE)</f>
        <v>Operational/Non-Service Expenses</v>
      </c>
      <c r="E2924">
        <v>5.48</v>
      </c>
      <c r="F2924" s="1">
        <v>43100</v>
      </c>
      <c r="G2924" t="s">
        <v>462</v>
      </c>
      <c r="H2924" t="s">
        <v>488</v>
      </c>
      <c r="I2924" t="s">
        <v>464</v>
      </c>
      <c r="J2924">
        <v>1002458</v>
      </c>
      <c r="K2924">
        <v>60055</v>
      </c>
      <c r="L2924">
        <v>291118</v>
      </c>
      <c r="Q2924" t="s">
        <v>465</v>
      </c>
      <c r="U2924">
        <v>12</v>
      </c>
      <c r="V2924">
        <v>17</v>
      </c>
      <c r="Y2924" t="s">
        <v>65</v>
      </c>
      <c r="Z2924">
        <v>345</v>
      </c>
      <c r="AA2924" t="s">
        <v>279</v>
      </c>
      <c r="AB2924" t="s">
        <v>21</v>
      </c>
      <c r="AC2924">
        <v>94</v>
      </c>
    </row>
    <row r="2925" spans="1:29" x14ac:dyDescent="0.25">
      <c r="A2925">
        <v>345</v>
      </c>
      <c r="B2925">
        <v>345102</v>
      </c>
      <c r="C2925">
        <v>6505</v>
      </c>
      <c r="D2925" t="str">
        <f>VLOOKUP(C2925,'Schedule 3'!A:M,13,FALSE)</f>
        <v>Operational/Non-Service Expenses</v>
      </c>
      <c r="E2925">
        <v>54.33</v>
      </c>
      <c r="F2925" s="1">
        <v>43100</v>
      </c>
      <c r="G2925" t="s">
        <v>462</v>
      </c>
      <c r="H2925" t="s">
        <v>489</v>
      </c>
      <c r="I2925" t="s">
        <v>464</v>
      </c>
      <c r="J2925">
        <v>97991</v>
      </c>
      <c r="K2925">
        <v>60055</v>
      </c>
      <c r="L2925">
        <v>291118</v>
      </c>
      <c r="Q2925" t="s">
        <v>465</v>
      </c>
      <c r="U2925">
        <v>12</v>
      </c>
      <c r="V2925">
        <v>17</v>
      </c>
      <c r="Y2925" t="s">
        <v>65</v>
      </c>
      <c r="Z2925">
        <v>345</v>
      </c>
      <c r="AA2925" t="s">
        <v>279</v>
      </c>
      <c r="AB2925" t="s">
        <v>21</v>
      </c>
      <c r="AC2925">
        <v>96</v>
      </c>
    </row>
    <row r="2926" spans="1:29" x14ac:dyDescent="0.25">
      <c r="A2926">
        <v>345</v>
      </c>
      <c r="B2926">
        <v>345101</v>
      </c>
      <c r="C2926">
        <v>6505</v>
      </c>
      <c r="D2926" t="str">
        <f>VLOOKUP(C2926,'Schedule 3'!A:M,13,FALSE)</f>
        <v>Operational/Non-Service Expenses</v>
      </c>
      <c r="E2926">
        <v>3.76</v>
      </c>
      <c r="F2926" s="1">
        <v>43100</v>
      </c>
      <c r="G2926" t="s">
        <v>462</v>
      </c>
      <c r="H2926" t="s">
        <v>489</v>
      </c>
      <c r="I2926" t="s">
        <v>464</v>
      </c>
      <c r="J2926">
        <v>99801</v>
      </c>
      <c r="K2926">
        <v>60055</v>
      </c>
      <c r="L2926">
        <v>291118</v>
      </c>
      <c r="Q2926" t="s">
        <v>465</v>
      </c>
      <c r="U2926">
        <v>12</v>
      </c>
      <c r="V2926">
        <v>17</v>
      </c>
      <c r="Y2926" t="s">
        <v>65</v>
      </c>
      <c r="Z2926">
        <v>345</v>
      </c>
      <c r="AA2926" t="s">
        <v>279</v>
      </c>
      <c r="AB2926" t="s">
        <v>21</v>
      </c>
      <c r="AC2926">
        <v>98</v>
      </c>
    </row>
    <row r="2927" spans="1:29" x14ac:dyDescent="0.25">
      <c r="A2927">
        <v>345</v>
      </c>
      <c r="B2927">
        <v>345101</v>
      </c>
      <c r="C2927">
        <v>6510</v>
      </c>
      <c r="D2927" t="str">
        <f>VLOOKUP(C2927,'Schedule 3'!A:M,13,FALSE)</f>
        <v>Operational/Non-Service Expenses</v>
      </c>
      <c r="E2927">
        <v>68.28</v>
      </c>
      <c r="F2927" s="1">
        <v>43100</v>
      </c>
      <c r="G2927" t="s">
        <v>462</v>
      </c>
      <c r="H2927" t="s">
        <v>490</v>
      </c>
      <c r="I2927" t="s">
        <v>464</v>
      </c>
      <c r="J2927">
        <v>91259</v>
      </c>
      <c r="K2927">
        <v>60055</v>
      </c>
      <c r="L2927">
        <v>291118</v>
      </c>
      <c r="Q2927" t="s">
        <v>465</v>
      </c>
      <c r="U2927">
        <v>12</v>
      </c>
      <c r="V2927">
        <v>17</v>
      </c>
      <c r="Y2927" t="s">
        <v>65</v>
      </c>
      <c r="Z2927">
        <v>345</v>
      </c>
      <c r="AA2927" t="s">
        <v>279</v>
      </c>
      <c r="AB2927" t="s">
        <v>21</v>
      </c>
      <c r="AC2927">
        <v>100</v>
      </c>
    </row>
    <row r="2928" spans="1:29" x14ac:dyDescent="0.25">
      <c r="A2928">
        <v>345</v>
      </c>
      <c r="B2928">
        <v>345102</v>
      </c>
      <c r="C2928">
        <v>6510</v>
      </c>
      <c r="D2928" t="str">
        <f>VLOOKUP(C2928,'Schedule 3'!A:M,13,FALSE)</f>
        <v>Operational/Non-Service Expenses</v>
      </c>
      <c r="E2928">
        <v>247.77</v>
      </c>
      <c r="F2928" s="1">
        <v>43100</v>
      </c>
      <c r="G2928" t="s">
        <v>462</v>
      </c>
      <c r="H2928" t="s">
        <v>490</v>
      </c>
      <c r="I2928" t="s">
        <v>464</v>
      </c>
      <c r="J2928">
        <v>91260</v>
      </c>
      <c r="K2928">
        <v>60055</v>
      </c>
      <c r="L2928">
        <v>291118</v>
      </c>
      <c r="Q2928" t="s">
        <v>465</v>
      </c>
      <c r="U2928">
        <v>12</v>
      </c>
      <c r="V2928">
        <v>17</v>
      </c>
      <c r="Y2928" t="s">
        <v>65</v>
      </c>
      <c r="Z2928">
        <v>345</v>
      </c>
      <c r="AA2928" t="s">
        <v>279</v>
      </c>
      <c r="AB2928" t="s">
        <v>21</v>
      </c>
      <c r="AC2928">
        <v>102</v>
      </c>
    </row>
    <row r="2929" spans="1:29" x14ac:dyDescent="0.25">
      <c r="A2929">
        <v>345</v>
      </c>
      <c r="B2929">
        <v>345101</v>
      </c>
      <c r="C2929">
        <v>6510</v>
      </c>
      <c r="D2929" t="str">
        <f>VLOOKUP(C2929,'Schedule 3'!A:M,13,FALSE)</f>
        <v>Operational/Non-Service Expenses</v>
      </c>
      <c r="E2929">
        <v>115.87</v>
      </c>
      <c r="F2929" s="1">
        <v>43100</v>
      </c>
      <c r="G2929" t="s">
        <v>462</v>
      </c>
      <c r="H2929" t="s">
        <v>463</v>
      </c>
      <c r="I2929" t="s">
        <v>464</v>
      </c>
      <c r="J2929">
        <v>108593</v>
      </c>
      <c r="K2929">
        <v>60055</v>
      </c>
      <c r="L2929">
        <v>291118</v>
      </c>
      <c r="Q2929" t="s">
        <v>465</v>
      </c>
      <c r="U2929">
        <v>12</v>
      </c>
      <c r="V2929">
        <v>17</v>
      </c>
      <c r="Y2929" t="s">
        <v>65</v>
      </c>
      <c r="Z2929">
        <v>345</v>
      </c>
      <c r="AA2929" t="s">
        <v>279</v>
      </c>
      <c r="AB2929" t="s">
        <v>21</v>
      </c>
      <c r="AC2929">
        <v>104</v>
      </c>
    </row>
    <row r="2930" spans="1:29" x14ac:dyDescent="0.25">
      <c r="A2930">
        <v>345</v>
      </c>
      <c r="B2930">
        <v>345102</v>
      </c>
      <c r="C2930">
        <v>6510</v>
      </c>
      <c r="D2930" t="str">
        <f>VLOOKUP(C2930,'Schedule 3'!A:M,13,FALSE)</f>
        <v>Operational/Non-Service Expenses</v>
      </c>
      <c r="E2930">
        <v>691.41</v>
      </c>
      <c r="F2930" s="1">
        <v>43100</v>
      </c>
      <c r="G2930" t="s">
        <v>462</v>
      </c>
      <c r="H2930" t="s">
        <v>463</v>
      </c>
      <c r="I2930" t="s">
        <v>464</v>
      </c>
      <c r="J2930">
        <v>108613</v>
      </c>
      <c r="K2930">
        <v>60055</v>
      </c>
      <c r="L2930">
        <v>291118</v>
      </c>
      <c r="Q2930" t="s">
        <v>465</v>
      </c>
      <c r="U2930">
        <v>12</v>
      </c>
      <c r="V2930">
        <v>17</v>
      </c>
      <c r="Y2930" t="s">
        <v>65</v>
      </c>
      <c r="Z2930">
        <v>345</v>
      </c>
      <c r="AA2930" t="s">
        <v>279</v>
      </c>
      <c r="AB2930" t="s">
        <v>21</v>
      </c>
      <c r="AC2930">
        <v>106</v>
      </c>
    </row>
    <row r="2931" spans="1:29" x14ac:dyDescent="0.25">
      <c r="A2931">
        <v>345</v>
      </c>
      <c r="B2931">
        <v>345101</v>
      </c>
      <c r="C2931">
        <v>6510</v>
      </c>
      <c r="D2931" t="str">
        <f>VLOOKUP(C2931,'Schedule 3'!A:M,13,FALSE)</f>
        <v>Operational/Non-Service Expenses</v>
      </c>
      <c r="E2931">
        <v>0.09</v>
      </c>
      <c r="F2931" s="1">
        <v>43100</v>
      </c>
      <c r="G2931" t="s">
        <v>462</v>
      </c>
      <c r="H2931" t="s">
        <v>491</v>
      </c>
      <c r="I2931" t="s">
        <v>464</v>
      </c>
      <c r="J2931">
        <v>163087</v>
      </c>
      <c r="K2931">
        <v>60055</v>
      </c>
      <c r="L2931">
        <v>291118</v>
      </c>
      <c r="Q2931" t="s">
        <v>465</v>
      </c>
      <c r="U2931">
        <v>12</v>
      </c>
      <c r="V2931">
        <v>17</v>
      </c>
      <c r="Y2931" t="s">
        <v>65</v>
      </c>
      <c r="Z2931">
        <v>345</v>
      </c>
      <c r="AA2931" t="s">
        <v>279</v>
      </c>
      <c r="AB2931" t="s">
        <v>21</v>
      </c>
      <c r="AC2931">
        <v>108</v>
      </c>
    </row>
    <row r="2932" spans="1:29" x14ac:dyDescent="0.25">
      <c r="A2932">
        <v>345</v>
      </c>
      <c r="B2932">
        <v>345101</v>
      </c>
      <c r="C2932">
        <v>6510</v>
      </c>
      <c r="D2932" t="str">
        <f>VLOOKUP(C2932,'Schedule 3'!A:M,13,FALSE)</f>
        <v>Operational/Non-Service Expenses</v>
      </c>
      <c r="E2932">
        <v>0.17</v>
      </c>
      <c r="F2932" s="1">
        <v>43100</v>
      </c>
      <c r="G2932" t="s">
        <v>462</v>
      </c>
      <c r="H2932" t="s">
        <v>491</v>
      </c>
      <c r="I2932" t="s">
        <v>464</v>
      </c>
      <c r="J2932">
        <v>163088</v>
      </c>
      <c r="K2932">
        <v>60055</v>
      </c>
      <c r="L2932">
        <v>291118</v>
      </c>
      <c r="Q2932" t="s">
        <v>465</v>
      </c>
      <c r="U2932">
        <v>12</v>
      </c>
      <c r="V2932">
        <v>17</v>
      </c>
      <c r="Y2932" t="s">
        <v>65</v>
      </c>
      <c r="Z2932">
        <v>345</v>
      </c>
      <c r="AA2932" t="s">
        <v>279</v>
      </c>
      <c r="AB2932" t="s">
        <v>21</v>
      </c>
      <c r="AC2932">
        <v>110</v>
      </c>
    </row>
    <row r="2933" spans="1:29" x14ac:dyDescent="0.25">
      <c r="A2933">
        <v>345</v>
      </c>
      <c r="B2933">
        <v>345102</v>
      </c>
      <c r="C2933">
        <v>6510</v>
      </c>
      <c r="D2933" t="str">
        <f>VLOOKUP(C2933,'Schedule 3'!A:M,13,FALSE)</f>
        <v>Operational/Non-Service Expenses</v>
      </c>
      <c r="E2933">
        <v>0.36</v>
      </c>
      <c r="F2933" s="1">
        <v>43100</v>
      </c>
      <c r="G2933" t="s">
        <v>462</v>
      </c>
      <c r="H2933" t="s">
        <v>478</v>
      </c>
      <c r="I2933" t="s">
        <v>464</v>
      </c>
      <c r="J2933">
        <v>163135</v>
      </c>
      <c r="K2933">
        <v>60055</v>
      </c>
      <c r="L2933">
        <v>291118</v>
      </c>
      <c r="Q2933" t="s">
        <v>465</v>
      </c>
      <c r="U2933">
        <v>12</v>
      </c>
      <c r="V2933">
        <v>17</v>
      </c>
      <c r="Y2933" t="s">
        <v>65</v>
      </c>
      <c r="Z2933">
        <v>345</v>
      </c>
      <c r="AA2933" t="s">
        <v>279</v>
      </c>
      <c r="AB2933" t="s">
        <v>21</v>
      </c>
      <c r="AC2933">
        <v>112</v>
      </c>
    </row>
    <row r="2934" spans="1:29" x14ac:dyDescent="0.25">
      <c r="A2934">
        <v>345</v>
      </c>
      <c r="B2934">
        <v>345102</v>
      </c>
      <c r="C2934">
        <v>6510</v>
      </c>
      <c r="D2934" t="str">
        <f>VLOOKUP(C2934,'Schedule 3'!A:M,13,FALSE)</f>
        <v>Operational/Non-Service Expenses</v>
      </c>
      <c r="E2934">
        <v>0.41</v>
      </c>
      <c r="F2934" s="1">
        <v>43100</v>
      </c>
      <c r="G2934" t="s">
        <v>462</v>
      </c>
      <c r="H2934" t="s">
        <v>492</v>
      </c>
      <c r="I2934" t="s">
        <v>464</v>
      </c>
      <c r="J2934">
        <v>163136</v>
      </c>
      <c r="K2934">
        <v>60055</v>
      </c>
      <c r="L2934">
        <v>291118</v>
      </c>
      <c r="Q2934" t="s">
        <v>465</v>
      </c>
      <c r="U2934">
        <v>12</v>
      </c>
      <c r="V2934">
        <v>17</v>
      </c>
      <c r="Y2934" t="s">
        <v>65</v>
      </c>
      <c r="Z2934">
        <v>345</v>
      </c>
      <c r="AA2934" t="s">
        <v>279</v>
      </c>
      <c r="AB2934" t="s">
        <v>21</v>
      </c>
      <c r="AC2934">
        <v>114</v>
      </c>
    </row>
    <row r="2935" spans="1:29" x14ac:dyDescent="0.25">
      <c r="A2935">
        <v>345</v>
      </c>
      <c r="B2935">
        <v>345102</v>
      </c>
      <c r="C2935">
        <v>6510</v>
      </c>
      <c r="D2935" t="str">
        <f>VLOOKUP(C2935,'Schedule 3'!A:M,13,FALSE)</f>
        <v>Operational/Non-Service Expenses</v>
      </c>
      <c r="E2935">
        <v>0.41</v>
      </c>
      <c r="F2935" s="1">
        <v>43100</v>
      </c>
      <c r="G2935" t="s">
        <v>462</v>
      </c>
      <c r="H2935" t="s">
        <v>479</v>
      </c>
      <c r="I2935" t="s">
        <v>464</v>
      </c>
      <c r="J2935">
        <v>163137</v>
      </c>
      <c r="K2935">
        <v>60055</v>
      </c>
      <c r="L2935">
        <v>291118</v>
      </c>
      <c r="Q2935" t="s">
        <v>465</v>
      </c>
      <c r="U2935">
        <v>12</v>
      </c>
      <c r="V2935">
        <v>17</v>
      </c>
      <c r="Y2935" t="s">
        <v>65</v>
      </c>
      <c r="Z2935">
        <v>345</v>
      </c>
      <c r="AA2935" t="s">
        <v>279</v>
      </c>
      <c r="AB2935" t="s">
        <v>21</v>
      </c>
      <c r="AC2935">
        <v>116</v>
      </c>
    </row>
    <row r="2936" spans="1:29" x14ac:dyDescent="0.25">
      <c r="A2936">
        <v>345</v>
      </c>
      <c r="B2936">
        <v>345102</v>
      </c>
      <c r="C2936">
        <v>6510</v>
      </c>
      <c r="D2936" t="str">
        <f>VLOOKUP(C2936,'Schedule 3'!A:M,13,FALSE)</f>
        <v>Operational/Non-Service Expenses</v>
      </c>
      <c r="E2936">
        <v>1.51</v>
      </c>
      <c r="F2936" s="1">
        <v>43100</v>
      </c>
      <c r="G2936" t="s">
        <v>462</v>
      </c>
      <c r="H2936" t="s">
        <v>480</v>
      </c>
      <c r="I2936" t="s">
        <v>464</v>
      </c>
      <c r="J2936">
        <v>163138</v>
      </c>
      <c r="K2936">
        <v>60055</v>
      </c>
      <c r="L2936">
        <v>291118</v>
      </c>
      <c r="Q2936" t="s">
        <v>465</v>
      </c>
      <c r="U2936">
        <v>12</v>
      </c>
      <c r="V2936">
        <v>17</v>
      </c>
      <c r="Y2936" t="s">
        <v>65</v>
      </c>
      <c r="Z2936">
        <v>345</v>
      </c>
      <c r="AA2936" t="s">
        <v>279</v>
      </c>
      <c r="AB2936" t="s">
        <v>21</v>
      </c>
      <c r="AC2936">
        <v>118</v>
      </c>
    </row>
    <row r="2937" spans="1:29" x14ac:dyDescent="0.25">
      <c r="A2937">
        <v>345</v>
      </c>
      <c r="B2937">
        <v>345102</v>
      </c>
      <c r="C2937">
        <v>6510</v>
      </c>
      <c r="D2937" t="str">
        <f>VLOOKUP(C2937,'Schedule 3'!A:M,13,FALSE)</f>
        <v>Operational/Non-Service Expenses</v>
      </c>
      <c r="E2937">
        <v>4</v>
      </c>
      <c r="F2937" s="1">
        <v>43100</v>
      </c>
      <c r="G2937" t="s">
        <v>462</v>
      </c>
      <c r="H2937" t="s">
        <v>475</v>
      </c>
      <c r="I2937" t="s">
        <v>464</v>
      </c>
      <c r="J2937">
        <v>163139</v>
      </c>
      <c r="K2937">
        <v>60055</v>
      </c>
      <c r="L2937">
        <v>291118</v>
      </c>
      <c r="Q2937" t="s">
        <v>465</v>
      </c>
      <c r="U2937">
        <v>12</v>
      </c>
      <c r="V2937">
        <v>17</v>
      </c>
      <c r="Y2937" t="s">
        <v>65</v>
      </c>
      <c r="Z2937">
        <v>345</v>
      </c>
      <c r="AA2937" t="s">
        <v>279</v>
      </c>
      <c r="AB2937" t="s">
        <v>21</v>
      </c>
      <c r="AC2937">
        <v>120</v>
      </c>
    </row>
    <row r="2938" spans="1:29" x14ac:dyDescent="0.25">
      <c r="A2938">
        <v>345</v>
      </c>
      <c r="B2938">
        <v>345100</v>
      </c>
      <c r="C2938">
        <v>6510</v>
      </c>
      <c r="D2938" t="str">
        <f>VLOOKUP(C2938,'Schedule 3'!A:M,13,FALSE)</f>
        <v>Operational/Non-Service Expenses</v>
      </c>
      <c r="E2938">
        <v>9.67</v>
      </c>
      <c r="F2938" s="1">
        <v>43100</v>
      </c>
      <c r="G2938" t="s">
        <v>462</v>
      </c>
      <c r="H2938" t="s">
        <v>493</v>
      </c>
      <c r="I2938" t="s">
        <v>464</v>
      </c>
      <c r="J2938">
        <v>2003083</v>
      </c>
      <c r="K2938">
        <v>60055</v>
      </c>
      <c r="L2938">
        <v>291118</v>
      </c>
      <c r="Q2938" t="s">
        <v>465</v>
      </c>
      <c r="U2938">
        <v>12</v>
      </c>
      <c r="V2938">
        <v>17</v>
      </c>
      <c r="Y2938" t="s">
        <v>65</v>
      </c>
      <c r="Z2938">
        <v>345</v>
      </c>
      <c r="AA2938" t="s">
        <v>279</v>
      </c>
      <c r="AB2938" t="s">
        <v>21</v>
      </c>
      <c r="AC2938">
        <v>122</v>
      </c>
    </row>
    <row r="2939" spans="1:29" x14ac:dyDescent="0.25">
      <c r="A2939">
        <v>345</v>
      </c>
      <c r="B2939">
        <v>345102</v>
      </c>
      <c r="C2939">
        <v>6510</v>
      </c>
      <c r="D2939" t="str">
        <f>VLOOKUP(C2939,'Schedule 3'!A:M,13,FALSE)</f>
        <v>Operational/Non-Service Expenses</v>
      </c>
      <c r="E2939">
        <v>45.15</v>
      </c>
      <c r="F2939" s="1">
        <v>43100</v>
      </c>
      <c r="G2939" t="s">
        <v>462</v>
      </c>
      <c r="H2939" t="s">
        <v>494</v>
      </c>
      <c r="I2939" t="s">
        <v>464</v>
      </c>
      <c r="J2939">
        <v>2003093</v>
      </c>
      <c r="K2939">
        <v>60055</v>
      </c>
      <c r="L2939">
        <v>291118</v>
      </c>
      <c r="Q2939" t="s">
        <v>465</v>
      </c>
      <c r="U2939">
        <v>12</v>
      </c>
      <c r="V2939">
        <v>17</v>
      </c>
      <c r="Y2939" t="s">
        <v>65</v>
      </c>
      <c r="Z2939">
        <v>345</v>
      </c>
      <c r="AA2939" t="s">
        <v>279</v>
      </c>
      <c r="AB2939" t="s">
        <v>21</v>
      </c>
      <c r="AC2939">
        <v>124</v>
      </c>
    </row>
    <row r="2940" spans="1:29" x14ac:dyDescent="0.25">
      <c r="A2940">
        <v>345</v>
      </c>
      <c r="B2940">
        <v>345102</v>
      </c>
      <c r="C2940">
        <v>6510</v>
      </c>
      <c r="D2940" t="str">
        <f>VLOOKUP(C2940,'Schedule 3'!A:M,13,FALSE)</f>
        <v>Operational/Non-Service Expenses</v>
      </c>
      <c r="E2940">
        <v>42.37</v>
      </c>
      <c r="F2940" s="1">
        <v>43100</v>
      </c>
      <c r="G2940" t="s">
        <v>462</v>
      </c>
      <c r="H2940" t="s">
        <v>495</v>
      </c>
      <c r="I2940" t="s">
        <v>464</v>
      </c>
      <c r="J2940">
        <v>2003109</v>
      </c>
      <c r="K2940">
        <v>60055</v>
      </c>
      <c r="L2940">
        <v>291118</v>
      </c>
      <c r="Q2940" t="s">
        <v>465</v>
      </c>
      <c r="U2940">
        <v>12</v>
      </c>
      <c r="V2940">
        <v>17</v>
      </c>
      <c r="Y2940" t="s">
        <v>65</v>
      </c>
      <c r="Z2940">
        <v>345</v>
      </c>
      <c r="AA2940" t="s">
        <v>279</v>
      </c>
      <c r="AB2940" t="s">
        <v>21</v>
      </c>
      <c r="AC2940">
        <v>126</v>
      </c>
    </row>
    <row r="2941" spans="1:29" x14ac:dyDescent="0.25">
      <c r="A2941">
        <v>345</v>
      </c>
      <c r="B2941">
        <v>345102</v>
      </c>
      <c r="C2941">
        <v>6510</v>
      </c>
      <c r="D2941" t="str">
        <f>VLOOKUP(C2941,'Schedule 3'!A:M,13,FALSE)</f>
        <v>Operational/Non-Service Expenses</v>
      </c>
      <c r="E2941">
        <v>111.85</v>
      </c>
      <c r="F2941" s="1">
        <v>43100</v>
      </c>
      <c r="G2941" t="s">
        <v>462</v>
      </c>
      <c r="H2941" t="s">
        <v>496</v>
      </c>
      <c r="I2941" t="s">
        <v>464</v>
      </c>
      <c r="J2941">
        <v>5000367</v>
      </c>
      <c r="K2941">
        <v>60055</v>
      </c>
      <c r="L2941">
        <v>291118</v>
      </c>
      <c r="Q2941" t="s">
        <v>465</v>
      </c>
      <c r="U2941">
        <v>12</v>
      </c>
      <c r="V2941">
        <v>17</v>
      </c>
      <c r="Y2941" t="s">
        <v>65</v>
      </c>
      <c r="Z2941">
        <v>345</v>
      </c>
      <c r="AA2941" t="s">
        <v>279</v>
      </c>
      <c r="AB2941" t="s">
        <v>21</v>
      </c>
      <c r="AC2941">
        <v>128</v>
      </c>
    </row>
    <row r="2942" spans="1:29" x14ac:dyDescent="0.25">
      <c r="A2942">
        <v>345</v>
      </c>
      <c r="B2942">
        <v>345101</v>
      </c>
      <c r="C2942">
        <v>6515</v>
      </c>
      <c r="D2942" t="str">
        <f>VLOOKUP(C2942,'Schedule 3'!A:M,13,FALSE)</f>
        <v>Operational/Non-Service Expenses</v>
      </c>
      <c r="E2942">
        <v>3.32</v>
      </c>
      <c r="F2942" s="1">
        <v>43100</v>
      </c>
      <c r="G2942" t="s">
        <v>462</v>
      </c>
      <c r="H2942" t="s">
        <v>497</v>
      </c>
      <c r="I2942" t="s">
        <v>464</v>
      </c>
      <c r="J2942">
        <v>95806</v>
      </c>
      <c r="K2942">
        <v>60055</v>
      </c>
      <c r="L2942">
        <v>291118</v>
      </c>
      <c r="Q2942" t="s">
        <v>465</v>
      </c>
      <c r="U2942">
        <v>12</v>
      </c>
      <c r="V2942">
        <v>17</v>
      </c>
      <c r="Y2942" t="s">
        <v>65</v>
      </c>
      <c r="Z2942">
        <v>345</v>
      </c>
      <c r="AA2942" t="s">
        <v>279</v>
      </c>
      <c r="AB2942" t="s">
        <v>21</v>
      </c>
      <c r="AC2942">
        <v>130</v>
      </c>
    </row>
    <row r="2943" spans="1:29" x14ac:dyDescent="0.25">
      <c r="A2943">
        <v>345</v>
      </c>
      <c r="B2943">
        <v>345102</v>
      </c>
      <c r="C2943">
        <v>6515</v>
      </c>
      <c r="D2943" t="str">
        <f>VLOOKUP(C2943,'Schedule 3'!A:M,13,FALSE)</f>
        <v>Operational/Non-Service Expenses</v>
      </c>
      <c r="E2943">
        <v>8.98</v>
      </c>
      <c r="F2943" s="1">
        <v>43100</v>
      </c>
      <c r="G2943" t="s">
        <v>462</v>
      </c>
      <c r="H2943" t="s">
        <v>497</v>
      </c>
      <c r="I2943" t="s">
        <v>464</v>
      </c>
      <c r="J2943">
        <v>95807</v>
      </c>
      <c r="K2943">
        <v>60055</v>
      </c>
      <c r="L2943">
        <v>291118</v>
      </c>
      <c r="Q2943" t="s">
        <v>465</v>
      </c>
      <c r="U2943">
        <v>12</v>
      </c>
      <c r="V2943">
        <v>17</v>
      </c>
      <c r="Y2943" t="s">
        <v>65</v>
      </c>
      <c r="Z2943">
        <v>345</v>
      </c>
      <c r="AA2943" t="s">
        <v>279</v>
      </c>
      <c r="AB2943" t="s">
        <v>21</v>
      </c>
      <c r="AC2943">
        <v>132</v>
      </c>
    </row>
    <row r="2944" spans="1:29" x14ac:dyDescent="0.25">
      <c r="A2944">
        <v>345</v>
      </c>
      <c r="B2944">
        <v>345102</v>
      </c>
      <c r="C2944">
        <v>6515</v>
      </c>
      <c r="D2944" t="str">
        <f>VLOOKUP(C2944,'Schedule 3'!A:M,13,FALSE)</f>
        <v>Operational/Non-Service Expenses</v>
      </c>
      <c r="E2944">
        <v>1.44</v>
      </c>
      <c r="F2944" s="1">
        <v>43100</v>
      </c>
      <c r="G2944" t="s">
        <v>462</v>
      </c>
      <c r="H2944" t="s">
        <v>498</v>
      </c>
      <c r="I2944" t="s">
        <v>464</v>
      </c>
      <c r="J2944">
        <v>1002874</v>
      </c>
      <c r="K2944">
        <v>60055</v>
      </c>
      <c r="L2944">
        <v>291118</v>
      </c>
      <c r="Q2944" t="s">
        <v>465</v>
      </c>
      <c r="U2944">
        <v>12</v>
      </c>
      <c r="V2944">
        <v>17</v>
      </c>
      <c r="Y2944" t="s">
        <v>65</v>
      </c>
      <c r="Z2944">
        <v>345</v>
      </c>
      <c r="AA2944" t="s">
        <v>279</v>
      </c>
      <c r="AB2944" t="s">
        <v>21</v>
      </c>
      <c r="AC2944">
        <v>134</v>
      </c>
    </row>
    <row r="2945" spans="1:29" x14ac:dyDescent="0.25">
      <c r="A2945">
        <v>345</v>
      </c>
      <c r="B2945">
        <v>345100</v>
      </c>
      <c r="C2945">
        <v>6515</v>
      </c>
      <c r="D2945" t="str">
        <f>VLOOKUP(C2945,'Schedule 3'!A:M,13,FALSE)</f>
        <v>Operational/Non-Service Expenses</v>
      </c>
      <c r="E2945">
        <v>7.67</v>
      </c>
      <c r="F2945" s="1">
        <v>43100</v>
      </c>
      <c r="G2945" t="s">
        <v>462</v>
      </c>
      <c r="H2945" t="s">
        <v>497</v>
      </c>
      <c r="I2945" t="s">
        <v>464</v>
      </c>
      <c r="J2945">
        <v>2002095</v>
      </c>
      <c r="K2945">
        <v>60055</v>
      </c>
      <c r="L2945">
        <v>291118</v>
      </c>
      <c r="Q2945" t="s">
        <v>465</v>
      </c>
      <c r="U2945">
        <v>12</v>
      </c>
      <c r="V2945">
        <v>17</v>
      </c>
      <c r="Y2945" t="s">
        <v>65</v>
      </c>
      <c r="Z2945">
        <v>345</v>
      </c>
      <c r="AA2945" t="s">
        <v>279</v>
      </c>
      <c r="AB2945" t="s">
        <v>21</v>
      </c>
      <c r="AC2945">
        <v>136</v>
      </c>
    </row>
    <row r="2946" spans="1:29" x14ac:dyDescent="0.25">
      <c r="A2946">
        <v>345</v>
      </c>
      <c r="B2946">
        <v>345100</v>
      </c>
      <c r="C2946">
        <v>6520</v>
      </c>
      <c r="D2946" t="str">
        <f>VLOOKUP(C2946,'Schedule 3'!A:M,13,FALSE)</f>
        <v>Operational/Non-Service Expenses</v>
      </c>
      <c r="E2946">
        <v>2.3199999999999998</v>
      </c>
      <c r="F2946" s="1">
        <v>43100</v>
      </c>
      <c r="G2946" t="s">
        <v>462</v>
      </c>
      <c r="H2946" t="s">
        <v>499</v>
      </c>
      <c r="I2946" t="s">
        <v>464</v>
      </c>
      <c r="J2946">
        <v>92928</v>
      </c>
      <c r="K2946">
        <v>60055</v>
      </c>
      <c r="L2946">
        <v>291118</v>
      </c>
      <c r="Q2946" t="s">
        <v>465</v>
      </c>
      <c r="U2946">
        <v>12</v>
      </c>
      <c r="V2946">
        <v>17</v>
      </c>
      <c r="Y2946" t="s">
        <v>65</v>
      </c>
      <c r="Z2946">
        <v>345</v>
      </c>
      <c r="AA2946" t="s">
        <v>279</v>
      </c>
      <c r="AB2946" t="s">
        <v>21</v>
      </c>
      <c r="AC2946">
        <v>138</v>
      </c>
    </row>
    <row r="2947" spans="1:29" x14ac:dyDescent="0.25">
      <c r="A2947">
        <v>345</v>
      </c>
      <c r="B2947">
        <v>345101</v>
      </c>
      <c r="C2947">
        <v>6520</v>
      </c>
      <c r="D2947" t="str">
        <f>VLOOKUP(C2947,'Schedule 3'!A:M,13,FALSE)</f>
        <v>Operational/Non-Service Expenses</v>
      </c>
      <c r="E2947">
        <v>8.5299999999999994</v>
      </c>
      <c r="F2947" s="1">
        <v>43100</v>
      </c>
      <c r="G2947" t="s">
        <v>462</v>
      </c>
      <c r="H2947" t="s">
        <v>499</v>
      </c>
      <c r="I2947" t="s">
        <v>464</v>
      </c>
      <c r="J2947">
        <v>92929</v>
      </c>
      <c r="K2947">
        <v>60055</v>
      </c>
      <c r="L2947">
        <v>291118</v>
      </c>
      <c r="Q2947" t="s">
        <v>465</v>
      </c>
      <c r="U2947">
        <v>12</v>
      </c>
      <c r="V2947">
        <v>17</v>
      </c>
      <c r="Y2947" t="s">
        <v>65</v>
      </c>
      <c r="Z2947">
        <v>345</v>
      </c>
      <c r="AA2947" t="s">
        <v>279</v>
      </c>
      <c r="AB2947" t="s">
        <v>21</v>
      </c>
      <c r="AC2947">
        <v>140</v>
      </c>
    </row>
    <row r="2948" spans="1:29" x14ac:dyDescent="0.25">
      <c r="A2948">
        <v>345</v>
      </c>
      <c r="B2948">
        <v>345102</v>
      </c>
      <c r="C2948">
        <v>6520</v>
      </c>
      <c r="D2948" t="str">
        <f>VLOOKUP(C2948,'Schedule 3'!A:M,13,FALSE)</f>
        <v>Operational/Non-Service Expenses</v>
      </c>
      <c r="E2948">
        <v>206.29</v>
      </c>
      <c r="F2948" s="1">
        <v>43100</v>
      </c>
      <c r="G2948" t="s">
        <v>462</v>
      </c>
      <c r="H2948" t="s">
        <v>499</v>
      </c>
      <c r="I2948" t="s">
        <v>464</v>
      </c>
      <c r="J2948">
        <v>92930</v>
      </c>
      <c r="K2948">
        <v>60055</v>
      </c>
      <c r="L2948">
        <v>291118</v>
      </c>
      <c r="Q2948" t="s">
        <v>465</v>
      </c>
      <c r="U2948">
        <v>12</v>
      </c>
      <c r="V2948">
        <v>17</v>
      </c>
      <c r="Y2948" t="s">
        <v>65</v>
      </c>
      <c r="Z2948">
        <v>345</v>
      </c>
      <c r="AA2948" t="s">
        <v>279</v>
      </c>
      <c r="AB2948" t="s">
        <v>21</v>
      </c>
      <c r="AC2948">
        <v>142</v>
      </c>
    </row>
    <row r="2949" spans="1:29" x14ac:dyDescent="0.25">
      <c r="A2949">
        <v>345</v>
      </c>
      <c r="B2949">
        <v>345101</v>
      </c>
      <c r="C2949">
        <v>6520</v>
      </c>
      <c r="D2949" t="str">
        <f>VLOOKUP(C2949,'Schedule 3'!A:M,13,FALSE)</f>
        <v>Operational/Non-Service Expenses</v>
      </c>
      <c r="E2949">
        <v>5</v>
      </c>
      <c r="F2949" s="1">
        <v>43100</v>
      </c>
      <c r="G2949" t="s">
        <v>462</v>
      </c>
      <c r="H2949" t="s">
        <v>463</v>
      </c>
      <c r="I2949" t="s">
        <v>464</v>
      </c>
      <c r="J2949">
        <v>108579</v>
      </c>
      <c r="K2949">
        <v>60055</v>
      </c>
      <c r="L2949">
        <v>291118</v>
      </c>
      <c r="Q2949" t="s">
        <v>465</v>
      </c>
      <c r="U2949">
        <v>12</v>
      </c>
      <c r="V2949">
        <v>17</v>
      </c>
      <c r="Y2949" t="s">
        <v>65</v>
      </c>
      <c r="Z2949">
        <v>345</v>
      </c>
      <c r="AA2949" t="s">
        <v>279</v>
      </c>
      <c r="AB2949" t="s">
        <v>21</v>
      </c>
      <c r="AC2949">
        <v>144</v>
      </c>
    </row>
    <row r="2950" spans="1:29" x14ac:dyDescent="0.25">
      <c r="A2950">
        <v>345</v>
      </c>
      <c r="B2950">
        <v>345101</v>
      </c>
      <c r="C2950">
        <v>6520</v>
      </c>
      <c r="D2950" t="str">
        <f>VLOOKUP(C2950,'Schedule 3'!A:M,13,FALSE)</f>
        <v>Operational/Non-Service Expenses</v>
      </c>
      <c r="E2950">
        <v>36.58</v>
      </c>
      <c r="F2950" s="1">
        <v>43100</v>
      </c>
      <c r="G2950" t="s">
        <v>462</v>
      </c>
      <c r="H2950" t="s">
        <v>463</v>
      </c>
      <c r="I2950" t="s">
        <v>464</v>
      </c>
      <c r="J2950">
        <v>108594</v>
      </c>
      <c r="K2950">
        <v>60055</v>
      </c>
      <c r="L2950">
        <v>291118</v>
      </c>
      <c r="Q2950" t="s">
        <v>465</v>
      </c>
      <c r="U2950">
        <v>12</v>
      </c>
      <c r="V2950">
        <v>17</v>
      </c>
      <c r="Y2950" t="s">
        <v>65</v>
      </c>
      <c r="Z2950">
        <v>345</v>
      </c>
      <c r="AA2950" t="s">
        <v>279</v>
      </c>
      <c r="AB2950" t="s">
        <v>21</v>
      </c>
      <c r="AC2950">
        <v>146</v>
      </c>
    </row>
    <row r="2951" spans="1:29" x14ac:dyDescent="0.25">
      <c r="A2951">
        <v>345</v>
      </c>
      <c r="B2951">
        <v>345102</v>
      </c>
      <c r="C2951">
        <v>6520</v>
      </c>
      <c r="D2951" t="str">
        <f>VLOOKUP(C2951,'Schedule 3'!A:M,13,FALSE)</f>
        <v>Operational/Non-Service Expenses</v>
      </c>
      <c r="E2951">
        <v>857.01</v>
      </c>
      <c r="F2951" s="1">
        <v>43100</v>
      </c>
      <c r="G2951" t="s">
        <v>462</v>
      </c>
      <c r="H2951" t="s">
        <v>463</v>
      </c>
      <c r="I2951" t="s">
        <v>464</v>
      </c>
      <c r="J2951">
        <v>108614</v>
      </c>
      <c r="K2951">
        <v>60055</v>
      </c>
      <c r="L2951">
        <v>291118</v>
      </c>
      <c r="Q2951" t="s">
        <v>465</v>
      </c>
      <c r="U2951">
        <v>12</v>
      </c>
      <c r="V2951">
        <v>17</v>
      </c>
      <c r="Y2951" t="s">
        <v>65</v>
      </c>
      <c r="Z2951">
        <v>345</v>
      </c>
      <c r="AA2951" t="s">
        <v>279</v>
      </c>
      <c r="AB2951" t="s">
        <v>21</v>
      </c>
      <c r="AC2951">
        <v>148</v>
      </c>
    </row>
    <row r="2952" spans="1:29" x14ac:dyDescent="0.25">
      <c r="A2952">
        <v>345</v>
      </c>
      <c r="B2952">
        <v>345102</v>
      </c>
      <c r="C2952">
        <v>6520</v>
      </c>
      <c r="D2952" t="str">
        <f>VLOOKUP(C2952,'Schedule 3'!A:M,13,FALSE)</f>
        <v>Operational/Non-Service Expenses</v>
      </c>
      <c r="E2952">
        <v>0.23</v>
      </c>
      <c r="F2952" s="1">
        <v>43100</v>
      </c>
      <c r="G2952" t="s">
        <v>462</v>
      </c>
      <c r="H2952" t="s">
        <v>500</v>
      </c>
      <c r="I2952" t="s">
        <v>464</v>
      </c>
      <c r="J2952">
        <v>163140</v>
      </c>
      <c r="K2952">
        <v>60055</v>
      </c>
      <c r="L2952">
        <v>291118</v>
      </c>
      <c r="Q2952" t="s">
        <v>465</v>
      </c>
      <c r="U2952">
        <v>12</v>
      </c>
      <c r="V2952">
        <v>17</v>
      </c>
      <c r="Y2952" t="s">
        <v>65</v>
      </c>
      <c r="Z2952">
        <v>345</v>
      </c>
      <c r="AA2952" t="s">
        <v>279</v>
      </c>
      <c r="AB2952" t="s">
        <v>21</v>
      </c>
      <c r="AC2952">
        <v>150</v>
      </c>
    </row>
    <row r="2953" spans="1:29" x14ac:dyDescent="0.25">
      <c r="A2953">
        <v>345</v>
      </c>
      <c r="B2953">
        <v>345102</v>
      </c>
      <c r="C2953">
        <v>6520</v>
      </c>
      <c r="D2953" t="str">
        <f>VLOOKUP(C2953,'Schedule 3'!A:M,13,FALSE)</f>
        <v>Operational/Non-Service Expenses</v>
      </c>
      <c r="E2953">
        <v>0.41</v>
      </c>
      <c r="F2953" s="1">
        <v>43100</v>
      </c>
      <c r="G2953" t="s">
        <v>462</v>
      </c>
      <c r="H2953" t="s">
        <v>492</v>
      </c>
      <c r="I2953" t="s">
        <v>464</v>
      </c>
      <c r="J2953">
        <v>163141</v>
      </c>
      <c r="K2953">
        <v>60055</v>
      </c>
      <c r="L2953">
        <v>291118</v>
      </c>
      <c r="Q2953" t="s">
        <v>465</v>
      </c>
      <c r="U2953">
        <v>12</v>
      </c>
      <c r="V2953">
        <v>17</v>
      </c>
      <c r="Y2953" t="s">
        <v>65</v>
      </c>
      <c r="Z2953">
        <v>345</v>
      </c>
      <c r="AA2953" t="s">
        <v>279</v>
      </c>
      <c r="AB2953" t="s">
        <v>21</v>
      </c>
      <c r="AC2953">
        <v>152</v>
      </c>
    </row>
    <row r="2954" spans="1:29" x14ac:dyDescent="0.25">
      <c r="A2954">
        <v>345</v>
      </c>
      <c r="B2954">
        <v>345102</v>
      </c>
      <c r="C2954">
        <v>6520</v>
      </c>
      <c r="D2954" t="str">
        <f>VLOOKUP(C2954,'Schedule 3'!A:M,13,FALSE)</f>
        <v>Operational/Non-Service Expenses</v>
      </c>
      <c r="E2954">
        <v>0.54</v>
      </c>
      <c r="F2954" s="1">
        <v>43100</v>
      </c>
      <c r="G2954" t="s">
        <v>462</v>
      </c>
      <c r="H2954" t="s">
        <v>478</v>
      </c>
      <c r="I2954" t="s">
        <v>464</v>
      </c>
      <c r="J2954">
        <v>163142</v>
      </c>
      <c r="K2954">
        <v>60055</v>
      </c>
      <c r="L2954">
        <v>291118</v>
      </c>
      <c r="Q2954" t="s">
        <v>465</v>
      </c>
      <c r="U2954">
        <v>12</v>
      </c>
      <c r="V2954">
        <v>17</v>
      </c>
      <c r="Y2954" t="s">
        <v>65</v>
      </c>
      <c r="Z2954">
        <v>345</v>
      </c>
      <c r="AA2954" t="s">
        <v>279</v>
      </c>
      <c r="AB2954" t="s">
        <v>21</v>
      </c>
      <c r="AC2954">
        <v>154</v>
      </c>
    </row>
    <row r="2955" spans="1:29" x14ac:dyDescent="0.25">
      <c r="A2955">
        <v>345</v>
      </c>
      <c r="B2955">
        <v>345102</v>
      </c>
      <c r="C2955">
        <v>6520</v>
      </c>
      <c r="D2955" t="str">
        <f>VLOOKUP(C2955,'Schedule 3'!A:M,13,FALSE)</f>
        <v>Operational/Non-Service Expenses</v>
      </c>
      <c r="E2955">
        <v>1.69</v>
      </c>
      <c r="F2955" s="1">
        <v>43100</v>
      </c>
      <c r="G2955" t="s">
        <v>462</v>
      </c>
      <c r="H2955" t="s">
        <v>477</v>
      </c>
      <c r="I2955" t="s">
        <v>464</v>
      </c>
      <c r="J2955">
        <v>163143</v>
      </c>
      <c r="K2955">
        <v>60055</v>
      </c>
      <c r="L2955">
        <v>291118</v>
      </c>
      <c r="Q2955" t="s">
        <v>465</v>
      </c>
      <c r="U2955">
        <v>12</v>
      </c>
      <c r="V2955">
        <v>17</v>
      </c>
      <c r="Y2955" t="s">
        <v>65</v>
      </c>
      <c r="Z2955">
        <v>345</v>
      </c>
      <c r="AA2955" t="s">
        <v>279</v>
      </c>
      <c r="AB2955" t="s">
        <v>21</v>
      </c>
      <c r="AC2955">
        <v>156</v>
      </c>
    </row>
    <row r="2956" spans="1:29" x14ac:dyDescent="0.25">
      <c r="A2956">
        <v>345</v>
      </c>
      <c r="B2956">
        <v>345102</v>
      </c>
      <c r="C2956">
        <v>6520</v>
      </c>
      <c r="D2956" t="str">
        <f>VLOOKUP(C2956,'Schedule 3'!A:M,13,FALSE)</f>
        <v>Operational/Non-Service Expenses</v>
      </c>
      <c r="E2956">
        <v>2</v>
      </c>
      <c r="F2956" s="1">
        <v>43100</v>
      </c>
      <c r="G2956" t="s">
        <v>462</v>
      </c>
      <c r="H2956" t="s">
        <v>501</v>
      </c>
      <c r="I2956" t="s">
        <v>464</v>
      </c>
      <c r="J2956">
        <v>163144</v>
      </c>
      <c r="K2956">
        <v>60055</v>
      </c>
      <c r="L2956">
        <v>291118</v>
      </c>
      <c r="Q2956" t="s">
        <v>465</v>
      </c>
      <c r="U2956">
        <v>12</v>
      </c>
      <c r="V2956">
        <v>17</v>
      </c>
      <c r="Y2956" t="s">
        <v>65</v>
      </c>
      <c r="Z2956">
        <v>345</v>
      </c>
      <c r="AA2956" t="s">
        <v>279</v>
      </c>
      <c r="AB2956" t="s">
        <v>21</v>
      </c>
      <c r="AC2956">
        <v>158</v>
      </c>
    </row>
    <row r="2957" spans="1:29" x14ac:dyDescent="0.25">
      <c r="A2957">
        <v>345</v>
      </c>
      <c r="B2957">
        <v>345102</v>
      </c>
      <c r="C2957">
        <v>6520</v>
      </c>
      <c r="D2957" t="str">
        <f>VLOOKUP(C2957,'Schedule 3'!A:M,13,FALSE)</f>
        <v>Operational/Non-Service Expenses</v>
      </c>
      <c r="E2957">
        <v>621.39</v>
      </c>
      <c r="F2957" s="1">
        <v>43100</v>
      </c>
      <c r="G2957" t="s">
        <v>462</v>
      </c>
      <c r="H2957" t="s">
        <v>502</v>
      </c>
      <c r="I2957" t="s">
        <v>464</v>
      </c>
      <c r="J2957">
        <v>5000673</v>
      </c>
      <c r="K2957">
        <v>60055</v>
      </c>
      <c r="L2957">
        <v>291118</v>
      </c>
      <c r="Q2957" t="s">
        <v>465</v>
      </c>
      <c r="U2957">
        <v>12</v>
      </c>
      <c r="V2957">
        <v>17</v>
      </c>
      <c r="Y2957" t="s">
        <v>65</v>
      </c>
      <c r="Z2957">
        <v>345</v>
      </c>
      <c r="AA2957" t="s">
        <v>279</v>
      </c>
      <c r="AB2957" t="s">
        <v>21</v>
      </c>
      <c r="AC2957">
        <v>160</v>
      </c>
    </row>
    <row r="2958" spans="1:29" x14ac:dyDescent="0.25">
      <c r="A2958">
        <v>345</v>
      </c>
      <c r="B2958">
        <v>345102</v>
      </c>
      <c r="C2958">
        <v>6520</v>
      </c>
      <c r="D2958" t="str">
        <f>VLOOKUP(C2958,'Schedule 3'!A:M,13,FALSE)</f>
        <v>Operational/Non-Service Expenses</v>
      </c>
      <c r="E2958">
        <v>211.6</v>
      </c>
      <c r="F2958" s="1">
        <v>43100</v>
      </c>
      <c r="G2958" t="s">
        <v>462</v>
      </c>
      <c r="H2958" t="s">
        <v>503</v>
      </c>
      <c r="I2958" t="s">
        <v>464</v>
      </c>
      <c r="J2958">
        <v>5000882</v>
      </c>
      <c r="K2958">
        <v>60055</v>
      </c>
      <c r="L2958">
        <v>291118</v>
      </c>
      <c r="Q2958" t="s">
        <v>465</v>
      </c>
      <c r="U2958">
        <v>12</v>
      </c>
      <c r="V2958">
        <v>17</v>
      </c>
      <c r="Y2958" t="s">
        <v>65</v>
      </c>
      <c r="Z2958">
        <v>345</v>
      </c>
      <c r="AA2958" t="s">
        <v>279</v>
      </c>
      <c r="AB2958" t="s">
        <v>21</v>
      </c>
      <c r="AC2958">
        <v>162</v>
      </c>
    </row>
    <row r="2959" spans="1:29" x14ac:dyDescent="0.25">
      <c r="A2959">
        <v>345</v>
      </c>
      <c r="B2959">
        <v>345101</v>
      </c>
      <c r="C2959">
        <v>6525</v>
      </c>
      <c r="D2959" t="str">
        <f>VLOOKUP(C2959,'Schedule 3'!A:M,13,FALSE)</f>
        <v>Operational/Non-Service Expenses</v>
      </c>
      <c r="E2959">
        <v>5.07</v>
      </c>
      <c r="F2959" s="1">
        <v>43100</v>
      </c>
      <c r="G2959" t="s">
        <v>462</v>
      </c>
      <c r="H2959" t="s">
        <v>504</v>
      </c>
      <c r="I2959" t="s">
        <v>464</v>
      </c>
      <c r="J2959">
        <v>91593</v>
      </c>
      <c r="K2959">
        <v>60055</v>
      </c>
      <c r="L2959">
        <v>291118</v>
      </c>
      <c r="Q2959" t="s">
        <v>465</v>
      </c>
      <c r="U2959">
        <v>12</v>
      </c>
      <c r="V2959">
        <v>17</v>
      </c>
      <c r="Y2959" t="s">
        <v>65</v>
      </c>
      <c r="Z2959">
        <v>345</v>
      </c>
      <c r="AA2959" t="s">
        <v>279</v>
      </c>
      <c r="AB2959" t="s">
        <v>21</v>
      </c>
      <c r="AC2959">
        <v>164</v>
      </c>
    </row>
    <row r="2960" spans="1:29" x14ac:dyDescent="0.25">
      <c r="A2960">
        <v>345</v>
      </c>
      <c r="B2960">
        <v>345102</v>
      </c>
      <c r="C2960">
        <v>6525</v>
      </c>
      <c r="D2960" t="str">
        <f>VLOOKUP(C2960,'Schedule 3'!A:M,13,FALSE)</f>
        <v>Operational/Non-Service Expenses</v>
      </c>
      <c r="E2960">
        <v>42.23</v>
      </c>
      <c r="F2960" s="1">
        <v>43100</v>
      </c>
      <c r="G2960" t="s">
        <v>462</v>
      </c>
      <c r="H2960" t="s">
        <v>504</v>
      </c>
      <c r="I2960" t="s">
        <v>464</v>
      </c>
      <c r="J2960">
        <v>91594</v>
      </c>
      <c r="K2960">
        <v>60055</v>
      </c>
      <c r="L2960">
        <v>291118</v>
      </c>
      <c r="Q2960" t="s">
        <v>465</v>
      </c>
      <c r="U2960">
        <v>12</v>
      </c>
      <c r="V2960">
        <v>17</v>
      </c>
      <c r="Y2960" t="s">
        <v>65</v>
      </c>
      <c r="Z2960">
        <v>345</v>
      </c>
      <c r="AA2960" t="s">
        <v>279</v>
      </c>
      <c r="AB2960" t="s">
        <v>21</v>
      </c>
      <c r="AC2960">
        <v>166</v>
      </c>
    </row>
    <row r="2961" spans="1:29" x14ac:dyDescent="0.25">
      <c r="A2961">
        <v>345</v>
      </c>
      <c r="B2961">
        <v>345101</v>
      </c>
      <c r="C2961">
        <v>6525</v>
      </c>
      <c r="D2961" t="str">
        <f>VLOOKUP(C2961,'Schedule 3'!A:M,13,FALSE)</f>
        <v>Operational/Non-Service Expenses</v>
      </c>
      <c r="E2961">
        <v>0.35</v>
      </c>
      <c r="F2961" s="1">
        <v>43100</v>
      </c>
      <c r="G2961" t="s">
        <v>462</v>
      </c>
      <c r="H2961" t="s">
        <v>463</v>
      </c>
      <c r="I2961" t="s">
        <v>464</v>
      </c>
      <c r="J2961">
        <v>108580</v>
      </c>
      <c r="K2961">
        <v>60055</v>
      </c>
      <c r="L2961">
        <v>291118</v>
      </c>
      <c r="Q2961" t="s">
        <v>465</v>
      </c>
      <c r="U2961">
        <v>12</v>
      </c>
      <c r="V2961">
        <v>17</v>
      </c>
      <c r="Y2961" t="s">
        <v>65</v>
      </c>
      <c r="Z2961">
        <v>345</v>
      </c>
      <c r="AA2961" t="s">
        <v>279</v>
      </c>
      <c r="AB2961" t="s">
        <v>21</v>
      </c>
      <c r="AC2961">
        <v>168</v>
      </c>
    </row>
    <row r="2962" spans="1:29" x14ac:dyDescent="0.25">
      <c r="A2962">
        <v>345</v>
      </c>
      <c r="B2962">
        <v>345101</v>
      </c>
      <c r="C2962">
        <v>6525</v>
      </c>
      <c r="D2962" t="str">
        <f>VLOOKUP(C2962,'Schedule 3'!A:M,13,FALSE)</f>
        <v>Operational/Non-Service Expenses</v>
      </c>
      <c r="E2962">
        <v>229.05</v>
      </c>
      <c r="F2962" s="1">
        <v>43100</v>
      </c>
      <c r="G2962" t="s">
        <v>462</v>
      </c>
      <c r="H2962" t="s">
        <v>463</v>
      </c>
      <c r="I2962" t="s">
        <v>464</v>
      </c>
      <c r="J2962">
        <v>108595</v>
      </c>
      <c r="K2962">
        <v>60055</v>
      </c>
      <c r="L2962">
        <v>291118</v>
      </c>
      <c r="Q2962" t="s">
        <v>465</v>
      </c>
      <c r="U2962">
        <v>12</v>
      </c>
      <c r="V2962">
        <v>17</v>
      </c>
      <c r="Y2962" t="s">
        <v>65</v>
      </c>
      <c r="Z2962">
        <v>345</v>
      </c>
      <c r="AA2962" t="s">
        <v>279</v>
      </c>
      <c r="AB2962" t="s">
        <v>21</v>
      </c>
      <c r="AC2962">
        <v>170</v>
      </c>
    </row>
    <row r="2963" spans="1:29" x14ac:dyDescent="0.25">
      <c r="A2963">
        <v>345</v>
      </c>
      <c r="B2963">
        <v>345102</v>
      </c>
      <c r="C2963">
        <v>6525</v>
      </c>
      <c r="D2963" t="str">
        <f>VLOOKUP(C2963,'Schedule 3'!A:M,13,FALSE)</f>
        <v>Operational/Non-Service Expenses</v>
      </c>
      <c r="E2963">
        <v>637.19000000000005</v>
      </c>
      <c r="F2963" s="1">
        <v>43100</v>
      </c>
      <c r="G2963" t="s">
        <v>462</v>
      </c>
      <c r="H2963" t="s">
        <v>463</v>
      </c>
      <c r="I2963" t="s">
        <v>464</v>
      </c>
      <c r="J2963">
        <v>108615</v>
      </c>
      <c r="K2963">
        <v>60055</v>
      </c>
      <c r="L2963">
        <v>291118</v>
      </c>
      <c r="Q2963" t="s">
        <v>465</v>
      </c>
      <c r="U2963">
        <v>12</v>
      </c>
      <c r="V2963">
        <v>17</v>
      </c>
      <c r="Y2963" t="s">
        <v>65</v>
      </c>
      <c r="Z2963">
        <v>345</v>
      </c>
      <c r="AA2963" t="s">
        <v>279</v>
      </c>
      <c r="AB2963" t="s">
        <v>21</v>
      </c>
      <c r="AC2963">
        <v>172</v>
      </c>
    </row>
    <row r="2964" spans="1:29" x14ac:dyDescent="0.25">
      <c r="A2964">
        <v>345</v>
      </c>
      <c r="B2964">
        <v>345102</v>
      </c>
      <c r="C2964">
        <v>6525</v>
      </c>
      <c r="D2964" t="str">
        <f>VLOOKUP(C2964,'Schedule 3'!A:M,13,FALSE)</f>
        <v>Operational/Non-Service Expenses</v>
      </c>
      <c r="E2964">
        <v>-0.5</v>
      </c>
      <c r="F2964" s="1">
        <v>43100</v>
      </c>
      <c r="G2964" t="s">
        <v>462</v>
      </c>
      <c r="H2964" t="s">
        <v>505</v>
      </c>
      <c r="I2964" t="s">
        <v>464</v>
      </c>
      <c r="J2964">
        <v>163145</v>
      </c>
      <c r="K2964">
        <v>60055</v>
      </c>
      <c r="L2964">
        <v>291118</v>
      </c>
      <c r="Q2964" t="s">
        <v>465</v>
      </c>
      <c r="U2964">
        <v>12</v>
      </c>
      <c r="V2964">
        <v>17</v>
      </c>
      <c r="Y2964" t="s">
        <v>65</v>
      </c>
      <c r="Z2964">
        <v>345</v>
      </c>
      <c r="AA2964" t="s">
        <v>279</v>
      </c>
      <c r="AB2964" t="s">
        <v>21</v>
      </c>
      <c r="AC2964">
        <v>174</v>
      </c>
    </row>
    <row r="2965" spans="1:29" x14ac:dyDescent="0.25">
      <c r="A2965">
        <v>345</v>
      </c>
      <c r="B2965">
        <v>345102</v>
      </c>
      <c r="C2965">
        <v>6525</v>
      </c>
      <c r="D2965" t="str">
        <f>VLOOKUP(C2965,'Schedule 3'!A:M,13,FALSE)</f>
        <v>Operational/Non-Service Expenses</v>
      </c>
      <c r="E2965">
        <v>-0.42</v>
      </c>
      <c r="F2965" s="1">
        <v>43100</v>
      </c>
      <c r="G2965" t="s">
        <v>462</v>
      </c>
      <c r="H2965" t="s">
        <v>506</v>
      </c>
      <c r="I2965" t="s">
        <v>464</v>
      </c>
      <c r="J2965">
        <v>163146</v>
      </c>
      <c r="K2965">
        <v>60055</v>
      </c>
      <c r="L2965">
        <v>291118</v>
      </c>
      <c r="Q2965" t="s">
        <v>465</v>
      </c>
      <c r="U2965">
        <v>12</v>
      </c>
      <c r="V2965">
        <v>17</v>
      </c>
      <c r="Y2965" t="s">
        <v>65</v>
      </c>
      <c r="Z2965">
        <v>345</v>
      </c>
      <c r="AA2965" t="s">
        <v>279</v>
      </c>
      <c r="AB2965" t="s">
        <v>21</v>
      </c>
      <c r="AC2965">
        <v>176</v>
      </c>
    </row>
    <row r="2966" spans="1:29" x14ac:dyDescent="0.25">
      <c r="A2966">
        <v>345</v>
      </c>
      <c r="B2966">
        <v>345102</v>
      </c>
      <c r="C2966">
        <v>6525</v>
      </c>
      <c r="D2966" t="str">
        <f>VLOOKUP(C2966,'Schedule 3'!A:M,13,FALSE)</f>
        <v>Operational/Non-Service Expenses</v>
      </c>
      <c r="E2966">
        <v>0.36</v>
      </c>
      <c r="F2966" s="1">
        <v>43100</v>
      </c>
      <c r="G2966" t="s">
        <v>462</v>
      </c>
      <c r="H2966" t="s">
        <v>479</v>
      </c>
      <c r="I2966" t="s">
        <v>464</v>
      </c>
      <c r="J2966">
        <v>163147</v>
      </c>
      <c r="K2966">
        <v>60055</v>
      </c>
      <c r="L2966">
        <v>291118</v>
      </c>
      <c r="Q2966" t="s">
        <v>465</v>
      </c>
      <c r="U2966">
        <v>12</v>
      </c>
      <c r="V2966">
        <v>17</v>
      </c>
      <c r="Y2966" t="s">
        <v>65</v>
      </c>
      <c r="Z2966">
        <v>345</v>
      </c>
      <c r="AA2966" t="s">
        <v>279</v>
      </c>
      <c r="AB2966" t="s">
        <v>21</v>
      </c>
      <c r="AC2966">
        <v>178</v>
      </c>
    </row>
    <row r="2967" spans="1:29" x14ac:dyDescent="0.25">
      <c r="A2967">
        <v>345</v>
      </c>
      <c r="B2967">
        <v>345102</v>
      </c>
      <c r="C2967">
        <v>6525</v>
      </c>
      <c r="D2967" t="str">
        <f>VLOOKUP(C2967,'Schedule 3'!A:M,13,FALSE)</f>
        <v>Operational/Non-Service Expenses</v>
      </c>
      <c r="E2967">
        <v>0.63</v>
      </c>
      <c r="F2967" s="1">
        <v>43100</v>
      </c>
      <c r="G2967" t="s">
        <v>462</v>
      </c>
      <c r="H2967" t="s">
        <v>505</v>
      </c>
      <c r="I2967" t="s">
        <v>464</v>
      </c>
      <c r="J2967">
        <v>163148</v>
      </c>
      <c r="K2967">
        <v>60055</v>
      </c>
      <c r="L2967">
        <v>291118</v>
      </c>
      <c r="Q2967" t="s">
        <v>465</v>
      </c>
      <c r="U2967">
        <v>12</v>
      </c>
      <c r="V2967">
        <v>17</v>
      </c>
      <c r="Y2967" t="s">
        <v>65</v>
      </c>
      <c r="Z2967">
        <v>345</v>
      </c>
      <c r="AA2967" t="s">
        <v>279</v>
      </c>
      <c r="AB2967" t="s">
        <v>21</v>
      </c>
      <c r="AC2967">
        <v>180</v>
      </c>
    </row>
    <row r="2968" spans="1:29" x14ac:dyDescent="0.25">
      <c r="A2968">
        <v>345</v>
      </c>
      <c r="B2968">
        <v>345102</v>
      </c>
      <c r="C2968">
        <v>6525</v>
      </c>
      <c r="D2968" t="str">
        <f>VLOOKUP(C2968,'Schedule 3'!A:M,13,FALSE)</f>
        <v>Operational/Non-Service Expenses</v>
      </c>
      <c r="E2968">
        <v>0.69</v>
      </c>
      <c r="F2968" s="1">
        <v>43100</v>
      </c>
      <c r="G2968" t="s">
        <v>462</v>
      </c>
      <c r="H2968" t="s">
        <v>506</v>
      </c>
      <c r="I2968" t="s">
        <v>464</v>
      </c>
      <c r="J2968">
        <v>163149</v>
      </c>
      <c r="K2968">
        <v>60055</v>
      </c>
      <c r="L2968">
        <v>291118</v>
      </c>
      <c r="Q2968" t="s">
        <v>465</v>
      </c>
      <c r="U2968">
        <v>12</v>
      </c>
      <c r="V2968">
        <v>17</v>
      </c>
      <c r="Y2968" t="s">
        <v>65</v>
      </c>
      <c r="Z2968">
        <v>345</v>
      </c>
      <c r="AA2968" t="s">
        <v>279</v>
      </c>
      <c r="AB2968" t="s">
        <v>21</v>
      </c>
      <c r="AC2968">
        <v>182</v>
      </c>
    </row>
    <row r="2969" spans="1:29" x14ac:dyDescent="0.25">
      <c r="A2969">
        <v>345</v>
      </c>
      <c r="B2969">
        <v>345102</v>
      </c>
      <c r="C2969">
        <v>6525</v>
      </c>
      <c r="D2969" t="str">
        <f>VLOOKUP(C2969,'Schedule 3'!A:M,13,FALSE)</f>
        <v>Operational/Non-Service Expenses</v>
      </c>
      <c r="E2969">
        <v>0.93</v>
      </c>
      <c r="F2969" s="1">
        <v>43100</v>
      </c>
      <c r="G2969" t="s">
        <v>462</v>
      </c>
      <c r="H2969" t="s">
        <v>500</v>
      </c>
      <c r="I2969" t="s">
        <v>464</v>
      </c>
      <c r="J2969">
        <v>163150</v>
      </c>
      <c r="K2969">
        <v>60055</v>
      </c>
      <c r="L2969">
        <v>291118</v>
      </c>
      <c r="Q2969" t="s">
        <v>465</v>
      </c>
      <c r="U2969">
        <v>12</v>
      </c>
      <c r="V2969">
        <v>17</v>
      </c>
      <c r="Y2969" t="s">
        <v>65</v>
      </c>
      <c r="Z2969">
        <v>345</v>
      </c>
      <c r="AA2969" t="s">
        <v>279</v>
      </c>
      <c r="AB2969" t="s">
        <v>21</v>
      </c>
      <c r="AC2969">
        <v>184</v>
      </c>
    </row>
    <row r="2970" spans="1:29" x14ac:dyDescent="0.25">
      <c r="A2970">
        <v>345</v>
      </c>
      <c r="B2970">
        <v>345100</v>
      </c>
      <c r="C2970">
        <v>6530</v>
      </c>
      <c r="D2970" t="str">
        <f>VLOOKUP(C2970,'Schedule 3'!A:M,13,FALSE)</f>
        <v>Operational/Non-Service Expenses</v>
      </c>
      <c r="E2970">
        <v>25.17</v>
      </c>
      <c r="F2970" s="1">
        <v>43100</v>
      </c>
      <c r="G2970" t="s">
        <v>462</v>
      </c>
      <c r="H2970" t="s">
        <v>507</v>
      </c>
      <c r="I2970" t="s">
        <v>464</v>
      </c>
      <c r="J2970">
        <v>91926</v>
      </c>
      <c r="K2970">
        <v>60055</v>
      </c>
      <c r="L2970">
        <v>291118</v>
      </c>
      <c r="Q2970" t="s">
        <v>465</v>
      </c>
      <c r="U2970">
        <v>12</v>
      </c>
      <c r="V2970">
        <v>17</v>
      </c>
      <c r="Y2970" t="s">
        <v>65</v>
      </c>
      <c r="Z2970">
        <v>345</v>
      </c>
      <c r="AA2970" t="s">
        <v>279</v>
      </c>
      <c r="AB2970" t="s">
        <v>21</v>
      </c>
      <c r="AC2970">
        <v>186</v>
      </c>
    </row>
    <row r="2971" spans="1:29" x14ac:dyDescent="0.25">
      <c r="A2971">
        <v>345</v>
      </c>
      <c r="B2971">
        <v>345101</v>
      </c>
      <c r="C2971">
        <v>6530</v>
      </c>
      <c r="D2971" t="str">
        <f>VLOOKUP(C2971,'Schedule 3'!A:M,13,FALSE)</f>
        <v>Operational/Non-Service Expenses</v>
      </c>
      <c r="E2971">
        <v>21.59</v>
      </c>
      <c r="F2971" s="1">
        <v>43100</v>
      </c>
      <c r="G2971" t="s">
        <v>462</v>
      </c>
      <c r="H2971" t="s">
        <v>507</v>
      </c>
      <c r="I2971" t="s">
        <v>464</v>
      </c>
      <c r="J2971">
        <v>91927</v>
      </c>
      <c r="K2971">
        <v>60055</v>
      </c>
      <c r="L2971">
        <v>291118</v>
      </c>
      <c r="Q2971" t="s">
        <v>465</v>
      </c>
      <c r="U2971">
        <v>12</v>
      </c>
      <c r="V2971">
        <v>17</v>
      </c>
      <c r="Y2971" t="s">
        <v>65</v>
      </c>
      <c r="Z2971">
        <v>345</v>
      </c>
      <c r="AA2971" t="s">
        <v>279</v>
      </c>
      <c r="AB2971" t="s">
        <v>21</v>
      </c>
      <c r="AC2971">
        <v>188</v>
      </c>
    </row>
    <row r="2972" spans="1:29" x14ac:dyDescent="0.25">
      <c r="A2972">
        <v>345</v>
      </c>
      <c r="B2972">
        <v>345102</v>
      </c>
      <c r="C2972">
        <v>6530</v>
      </c>
      <c r="D2972" t="str">
        <f>VLOOKUP(C2972,'Schedule 3'!A:M,13,FALSE)</f>
        <v>Operational/Non-Service Expenses</v>
      </c>
      <c r="E2972">
        <v>622.83000000000004</v>
      </c>
      <c r="F2972" s="1">
        <v>43100</v>
      </c>
      <c r="G2972" t="s">
        <v>462</v>
      </c>
      <c r="H2972" t="s">
        <v>507</v>
      </c>
      <c r="I2972" t="s">
        <v>464</v>
      </c>
      <c r="J2972">
        <v>91928</v>
      </c>
      <c r="K2972">
        <v>60055</v>
      </c>
      <c r="L2972">
        <v>291118</v>
      </c>
      <c r="Q2972" t="s">
        <v>465</v>
      </c>
      <c r="U2972">
        <v>12</v>
      </c>
      <c r="V2972">
        <v>17</v>
      </c>
      <c r="Y2972" t="s">
        <v>65</v>
      </c>
      <c r="Z2972">
        <v>345</v>
      </c>
      <c r="AA2972" t="s">
        <v>279</v>
      </c>
      <c r="AB2972" t="s">
        <v>21</v>
      </c>
      <c r="AC2972">
        <v>190</v>
      </c>
    </row>
    <row r="2973" spans="1:29" x14ac:dyDescent="0.25">
      <c r="A2973">
        <v>345</v>
      </c>
      <c r="B2973">
        <v>345101</v>
      </c>
      <c r="C2973">
        <v>6530</v>
      </c>
      <c r="D2973" t="str">
        <f>VLOOKUP(C2973,'Schedule 3'!A:M,13,FALSE)</f>
        <v>Operational/Non-Service Expenses</v>
      </c>
      <c r="E2973">
        <v>0.34</v>
      </c>
      <c r="F2973" s="1">
        <v>43100</v>
      </c>
      <c r="G2973" t="s">
        <v>462</v>
      </c>
      <c r="H2973" t="s">
        <v>463</v>
      </c>
      <c r="I2973" t="s">
        <v>464</v>
      </c>
      <c r="J2973">
        <v>108581</v>
      </c>
      <c r="K2973">
        <v>60055</v>
      </c>
      <c r="L2973">
        <v>291118</v>
      </c>
      <c r="Q2973" t="s">
        <v>465</v>
      </c>
      <c r="U2973">
        <v>12</v>
      </c>
      <c r="V2973">
        <v>17</v>
      </c>
      <c r="Y2973" t="s">
        <v>65</v>
      </c>
      <c r="Z2973">
        <v>345</v>
      </c>
      <c r="AA2973" t="s">
        <v>279</v>
      </c>
      <c r="AB2973" t="s">
        <v>21</v>
      </c>
      <c r="AC2973">
        <v>192</v>
      </c>
    </row>
    <row r="2974" spans="1:29" x14ac:dyDescent="0.25">
      <c r="A2974">
        <v>345</v>
      </c>
      <c r="B2974">
        <v>345101</v>
      </c>
      <c r="C2974">
        <v>6530</v>
      </c>
      <c r="D2974" t="str">
        <f>VLOOKUP(C2974,'Schedule 3'!A:M,13,FALSE)</f>
        <v>Operational/Non-Service Expenses</v>
      </c>
      <c r="E2974">
        <v>489.08</v>
      </c>
      <c r="F2974" s="1">
        <v>43100</v>
      </c>
      <c r="G2974" t="s">
        <v>462</v>
      </c>
      <c r="H2974" t="s">
        <v>463</v>
      </c>
      <c r="I2974" t="s">
        <v>464</v>
      </c>
      <c r="J2974">
        <v>108596</v>
      </c>
      <c r="K2974">
        <v>60055</v>
      </c>
      <c r="L2974">
        <v>291118</v>
      </c>
      <c r="Q2974" t="s">
        <v>465</v>
      </c>
      <c r="U2974">
        <v>12</v>
      </c>
      <c r="V2974">
        <v>17</v>
      </c>
      <c r="Y2974" t="s">
        <v>65</v>
      </c>
      <c r="Z2974">
        <v>345</v>
      </c>
      <c r="AA2974" t="s">
        <v>279</v>
      </c>
      <c r="AB2974" t="s">
        <v>21</v>
      </c>
      <c r="AC2974">
        <v>194</v>
      </c>
    </row>
    <row r="2975" spans="1:29" x14ac:dyDescent="0.25">
      <c r="A2975">
        <v>345</v>
      </c>
      <c r="B2975">
        <v>345102</v>
      </c>
      <c r="C2975">
        <v>6530</v>
      </c>
      <c r="D2975" t="str">
        <f>VLOOKUP(C2975,'Schedule 3'!A:M,13,FALSE)</f>
        <v>Operational/Non-Service Expenses</v>
      </c>
      <c r="E2975">
        <v>4118.87</v>
      </c>
      <c r="F2975" s="1">
        <v>43100</v>
      </c>
      <c r="G2975" t="s">
        <v>462</v>
      </c>
      <c r="H2975" t="s">
        <v>463</v>
      </c>
      <c r="I2975" t="s">
        <v>464</v>
      </c>
      <c r="J2975">
        <v>108616</v>
      </c>
      <c r="K2975">
        <v>60055</v>
      </c>
      <c r="L2975">
        <v>291118</v>
      </c>
      <c r="Q2975" t="s">
        <v>465</v>
      </c>
      <c r="U2975">
        <v>12</v>
      </c>
      <c r="V2975">
        <v>17</v>
      </c>
      <c r="Y2975" t="s">
        <v>65</v>
      </c>
      <c r="Z2975">
        <v>345</v>
      </c>
      <c r="AA2975" t="s">
        <v>279</v>
      </c>
      <c r="AB2975" t="s">
        <v>21</v>
      </c>
      <c r="AC2975">
        <v>196</v>
      </c>
    </row>
    <row r="2976" spans="1:29" x14ac:dyDescent="0.25">
      <c r="A2976">
        <v>345</v>
      </c>
      <c r="B2976">
        <v>345101</v>
      </c>
      <c r="C2976">
        <v>6530</v>
      </c>
      <c r="D2976" t="str">
        <f>VLOOKUP(C2976,'Schedule 3'!A:M,13,FALSE)</f>
        <v>Operational/Non-Service Expenses</v>
      </c>
      <c r="E2976">
        <v>-0.4</v>
      </c>
      <c r="F2976" s="1">
        <v>43100</v>
      </c>
      <c r="G2976" t="s">
        <v>462</v>
      </c>
      <c r="H2976" t="s">
        <v>508</v>
      </c>
      <c r="I2976" t="s">
        <v>464</v>
      </c>
      <c r="J2976">
        <v>163089</v>
      </c>
      <c r="K2976">
        <v>60055</v>
      </c>
      <c r="L2976">
        <v>291118</v>
      </c>
      <c r="Q2976" t="s">
        <v>465</v>
      </c>
      <c r="U2976">
        <v>12</v>
      </c>
      <c r="V2976">
        <v>17</v>
      </c>
      <c r="Y2976" t="s">
        <v>65</v>
      </c>
      <c r="Z2976">
        <v>345</v>
      </c>
      <c r="AA2976" t="s">
        <v>279</v>
      </c>
      <c r="AB2976" t="s">
        <v>21</v>
      </c>
      <c r="AC2976">
        <v>198</v>
      </c>
    </row>
    <row r="2977" spans="1:29" x14ac:dyDescent="0.25">
      <c r="A2977">
        <v>345</v>
      </c>
      <c r="B2977">
        <v>345101</v>
      </c>
      <c r="C2977">
        <v>6530</v>
      </c>
      <c r="D2977" t="str">
        <f>VLOOKUP(C2977,'Schedule 3'!A:M,13,FALSE)</f>
        <v>Operational/Non-Service Expenses</v>
      </c>
      <c r="E2977">
        <v>0.21</v>
      </c>
      <c r="F2977" s="1">
        <v>43100</v>
      </c>
      <c r="G2977" t="s">
        <v>462</v>
      </c>
      <c r="H2977" t="s">
        <v>479</v>
      </c>
      <c r="I2977" t="s">
        <v>464</v>
      </c>
      <c r="J2977">
        <v>163090</v>
      </c>
      <c r="K2977">
        <v>60055</v>
      </c>
      <c r="L2977">
        <v>291118</v>
      </c>
      <c r="Q2977" t="s">
        <v>465</v>
      </c>
      <c r="U2977">
        <v>12</v>
      </c>
      <c r="V2977">
        <v>17</v>
      </c>
      <c r="Y2977" t="s">
        <v>65</v>
      </c>
      <c r="Z2977">
        <v>345</v>
      </c>
      <c r="AA2977" t="s">
        <v>279</v>
      </c>
      <c r="AB2977" t="s">
        <v>21</v>
      </c>
      <c r="AC2977">
        <v>200</v>
      </c>
    </row>
    <row r="2978" spans="1:29" x14ac:dyDescent="0.25">
      <c r="A2978">
        <v>345</v>
      </c>
      <c r="B2978">
        <v>345101</v>
      </c>
      <c r="C2978">
        <v>6530</v>
      </c>
      <c r="D2978" t="str">
        <f>VLOOKUP(C2978,'Schedule 3'!A:M,13,FALSE)</f>
        <v>Operational/Non-Service Expenses</v>
      </c>
      <c r="E2978">
        <v>0.53</v>
      </c>
      <c r="F2978" s="1">
        <v>43100</v>
      </c>
      <c r="G2978" t="s">
        <v>462</v>
      </c>
      <c r="H2978" t="s">
        <v>508</v>
      </c>
      <c r="I2978" t="s">
        <v>464</v>
      </c>
      <c r="J2978">
        <v>163091</v>
      </c>
      <c r="K2978">
        <v>60055</v>
      </c>
      <c r="L2978">
        <v>291118</v>
      </c>
      <c r="Q2978" t="s">
        <v>465</v>
      </c>
      <c r="U2978">
        <v>12</v>
      </c>
      <c r="V2978">
        <v>17</v>
      </c>
      <c r="Y2978" t="s">
        <v>65</v>
      </c>
      <c r="Z2978">
        <v>345</v>
      </c>
      <c r="AA2978" t="s">
        <v>279</v>
      </c>
      <c r="AB2978" t="s">
        <v>21</v>
      </c>
      <c r="AC2978">
        <v>202</v>
      </c>
    </row>
    <row r="2979" spans="1:29" x14ac:dyDescent="0.25">
      <c r="A2979">
        <v>345</v>
      </c>
      <c r="B2979">
        <v>345102</v>
      </c>
      <c r="C2979">
        <v>6530</v>
      </c>
      <c r="D2979" t="str">
        <f>VLOOKUP(C2979,'Schedule 3'!A:M,13,FALSE)</f>
        <v>Operational/Non-Service Expenses</v>
      </c>
      <c r="E2979">
        <v>-0.57999999999999996</v>
      </c>
      <c r="F2979" s="1">
        <v>43100</v>
      </c>
      <c r="G2979" t="s">
        <v>462</v>
      </c>
      <c r="H2979" t="s">
        <v>509</v>
      </c>
      <c r="I2979" t="s">
        <v>464</v>
      </c>
      <c r="J2979">
        <v>163151</v>
      </c>
      <c r="K2979">
        <v>60055</v>
      </c>
      <c r="L2979">
        <v>291118</v>
      </c>
      <c r="Q2979" t="s">
        <v>465</v>
      </c>
      <c r="U2979">
        <v>12</v>
      </c>
      <c r="V2979">
        <v>17</v>
      </c>
      <c r="Y2979" t="s">
        <v>65</v>
      </c>
      <c r="Z2979">
        <v>345</v>
      </c>
      <c r="AA2979" t="s">
        <v>279</v>
      </c>
      <c r="AB2979" t="s">
        <v>21</v>
      </c>
      <c r="AC2979">
        <v>204</v>
      </c>
    </row>
    <row r="2980" spans="1:29" x14ac:dyDescent="0.25">
      <c r="A2980">
        <v>345</v>
      </c>
      <c r="B2980">
        <v>345102</v>
      </c>
      <c r="C2980">
        <v>6530</v>
      </c>
      <c r="D2980" t="str">
        <f>VLOOKUP(C2980,'Schedule 3'!A:M,13,FALSE)</f>
        <v>Operational/Non-Service Expenses</v>
      </c>
      <c r="E2980">
        <v>-0.38</v>
      </c>
      <c r="F2980" s="1">
        <v>43100</v>
      </c>
      <c r="G2980" t="s">
        <v>462</v>
      </c>
      <c r="H2980" t="s">
        <v>510</v>
      </c>
      <c r="I2980" t="s">
        <v>464</v>
      </c>
      <c r="J2980">
        <v>163152</v>
      </c>
      <c r="K2980">
        <v>60055</v>
      </c>
      <c r="L2980">
        <v>291118</v>
      </c>
      <c r="Q2980" t="s">
        <v>465</v>
      </c>
      <c r="U2980">
        <v>12</v>
      </c>
      <c r="V2980">
        <v>17</v>
      </c>
      <c r="Y2980" t="s">
        <v>65</v>
      </c>
      <c r="Z2980">
        <v>345</v>
      </c>
      <c r="AA2980" t="s">
        <v>279</v>
      </c>
      <c r="AB2980" t="s">
        <v>21</v>
      </c>
      <c r="AC2980">
        <v>206</v>
      </c>
    </row>
    <row r="2981" spans="1:29" x14ac:dyDescent="0.25">
      <c r="A2981">
        <v>345</v>
      </c>
      <c r="B2981">
        <v>345102</v>
      </c>
      <c r="C2981">
        <v>6530</v>
      </c>
      <c r="D2981" t="str">
        <f>VLOOKUP(C2981,'Schedule 3'!A:M,13,FALSE)</f>
        <v>Operational/Non-Service Expenses</v>
      </c>
      <c r="E2981">
        <v>-0.12</v>
      </c>
      <c r="F2981" s="1">
        <v>43100</v>
      </c>
      <c r="G2981" t="s">
        <v>462</v>
      </c>
      <c r="H2981" t="s">
        <v>470</v>
      </c>
      <c r="I2981" t="s">
        <v>464</v>
      </c>
      <c r="J2981">
        <v>163153</v>
      </c>
      <c r="K2981">
        <v>60055</v>
      </c>
      <c r="L2981">
        <v>291118</v>
      </c>
      <c r="Q2981" t="s">
        <v>465</v>
      </c>
      <c r="U2981">
        <v>12</v>
      </c>
      <c r="V2981">
        <v>17</v>
      </c>
      <c r="Y2981" t="s">
        <v>65</v>
      </c>
      <c r="Z2981">
        <v>345</v>
      </c>
      <c r="AA2981" t="s">
        <v>279</v>
      </c>
      <c r="AB2981" t="s">
        <v>21</v>
      </c>
      <c r="AC2981">
        <v>208</v>
      </c>
    </row>
    <row r="2982" spans="1:29" x14ac:dyDescent="0.25">
      <c r="A2982">
        <v>345</v>
      </c>
      <c r="B2982">
        <v>345102</v>
      </c>
      <c r="C2982">
        <v>6530</v>
      </c>
      <c r="D2982" t="str">
        <f>VLOOKUP(C2982,'Schedule 3'!A:M,13,FALSE)</f>
        <v>Operational/Non-Service Expenses</v>
      </c>
      <c r="E2982">
        <v>0.12</v>
      </c>
      <c r="F2982" s="1">
        <v>43100</v>
      </c>
      <c r="G2982" t="s">
        <v>462</v>
      </c>
      <c r="H2982" t="s">
        <v>472</v>
      </c>
      <c r="I2982" t="s">
        <v>464</v>
      </c>
      <c r="J2982">
        <v>163154</v>
      </c>
      <c r="K2982">
        <v>60055</v>
      </c>
      <c r="L2982">
        <v>291118</v>
      </c>
      <c r="Q2982" t="s">
        <v>465</v>
      </c>
      <c r="U2982">
        <v>12</v>
      </c>
      <c r="V2982">
        <v>17</v>
      </c>
      <c r="Y2982" t="s">
        <v>65</v>
      </c>
      <c r="Z2982">
        <v>345</v>
      </c>
      <c r="AA2982" t="s">
        <v>279</v>
      </c>
      <c r="AB2982" t="s">
        <v>21</v>
      </c>
      <c r="AC2982">
        <v>210</v>
      </c>
    </row>
    <row r="2983" spans="1:29" x14ac:dyDescent="0.25">
      <c r="A2983">
        <v>345</v>
      </c>
      <c r="B2983">
        <v>345102</v>
      </c>
      <c r="C2983">
        <v>6530</v>
      </c>
      <c r="D2983" t="str">
        <f>VLOOKUP(C2983,'Schedule 3'!A:M,13,FALSE)</f>
        <v>Operational/Non-Service Expenses</v>
      </c>
      <c r="E2983">
        <v>0.34</v>
      </c>
      <c r="F2983" s="1">
        <v>43100</v>
      </c>
      <c r="G2983" t="s">
        <v>462</v>
      </c>
      <c r="H2983" t="s">
        <v>511</v>
      </c>
      <c r="I2983" t="s">
        <v>464</v>
      </c>
      <c r="J2983">
        <v>163155</v>
      </c>
      <c r="K2983">
        <v>60055</v>
      </c>
      <c r="L2983">
        <v>291118</v>
      </c>
      <c r="Q2983" t="s">
        <v>465</v>
      </c>
      <c r="U2983">
        <v>12</v>
      </c>
      <c r="V2983">
        <v>17</v>
      </c>
      <c r="Y2983" t="s">
        <v>65</v>
      </c>
      <c r="Z2983">
        <v>345</v>
      </c>
      <c r="AA2983" t="s">
        <v>279</v>
      </c>
      <c r="AB2983" t="s">
        <v>21</v>
      </c>
      <c r="AC2983">
        <v>212</v>
      </c>
    </row>
    <row r="2984" spans="1:29" x14ac:dyDescent="0.25">
      <c r="A2984">
        <v>345</v>
      </c>
      <c r="B2984">
        <v>345102</v>
      </c>
      <c r="C2984">
        <v>6530</v>
      </c>
      <c r="D2984" t="str">
        <f>VLOOKUP(C2984,'Schedule 3'!A:M,13,FALSE)</f>
        <v>Operational/Non-Service Expenses</v>
      </c>
      <c r="E2984">
        <v>0.4</v>
      </c>
      <c r="F2984" s="1">
        <v>43100</v>
      </c>
      <c r="G2984" t="s">
        <v>462</v>
      </c>
      <c r="H2984" t="s">
        <v>512</v>
      </c>
      <c r="I2984" t="s">
        <v>464</v>
      </c>
      <c r="J2984">
        <v>163156</v>
      </c>
      <c r="K2984">
        <v>60055</v>
      </c>
      <c r="L2984">
        <v>291118</v>
      </c>
      <c r="Q2984" t="s">
        <v>465</v>
      </c>
      <c r="U2984">
        <v>12</v>
      </c>
      <c r="V2984">
        <v>17</v>
      </c>
      <c r="Y2984" t="s">
        <v>65</v>
      </c>
      <c r="Z2984">
        <v>345</v>
      </c>
      <c r="AA2984" t="s">
        <v>279</v>
      </c>
      <c r="AB2984" t="s">
        <v>21</v>
      </c>
      <c r="AC2984">
        <v>214</v>
      </c>
    </row>
    <row r="2985" spans="1:29" x14ac:dyDescent="0.25">
      <c r="A2985">
        <v>345</v>
      </c>
      <c r="B2985">
        <v>345102</v>
      </c>
      <c r="C2985">
        <v>6530</v>
      </c>
      <c r="D2985" t="str">
        <f>VLOOKUP(C2985,'Schedule 3'!A:M,13,FALSE)</f>
        <v>Operational/Non-Service Expenses</v>
      </c>
      <c r="E2985">
        <v>0.45</v>
      </c>
      <c r="F2985" s="1">
        <v>43100</v>
      </c>
      <c r="G2985" t="s">
        <v>462</v>
      </c>
      <c r="H2985" t="s">
        <v>513</v>
      </c>
      <c r="I2985" t="s">
        <v>464</v>
      </c>
      <c r="J2985">
        <v>163157</v>
      </c>
      <c r="K2985">
        <v>60055</v>
      </c>
      <c r="L2985">
        <v>291118</v>
      </c>
      <c r="Q2985" t="s">
        <v>465</v>
      </c>
      <c r="U2985">
        <v>12</v>
      </c>
      <c r="V2985">
        <v>17</v>
      </c>
      <c r="Y2985" t="s">
        <v>65</v>
      </c>
      <c r="Z2985">
        <v>345</v>
      </c>
      <c r="AA2985" t="s">
        <v>279</v>
      </c>
      <c r="AB2985" t="s">
        <v>21</v>
      </c>
      <c r="AC2985">
        <v>216</v>
      </c>
    </row>
    <row r="2986" spans="1:29" x14ac:dyDescent="0.25">
      <c r="A2986">
        <v>345</v>
      </c>
      <c r="B2986">
        <v>345102</v>
      </c>
      <c r="C2986">
        <v>6530</v>
      </c>
      <c r="D2986" t="str">
        <f>VLOOKUP(C2986,'Schedule 3'!A:M,13,FALSE)</f>
        <v>Operational/Non-Service Expenses</v>
      </c>
      <c r="E2986">
        <v>0.46</v>
      </c>
      <c r="F2986" s="1">
        <v>43100</v>
      </c>
      <c r="G2986" t="s">
        <v>462</v>
      </c>
      <c r="H2986" t="s">
        <v>514</v>
      </c>
      <c r="I2986" t="s">
        <v>464</v>
      </c>
      <c r="J2986">
        <v>163158</v>
      </c>
      <c r="K2986">
        <v>60055</v>
      </c>
      <c r="L2986">
        <v>291118</v>
      </c>
      <c r="Q2986" t="s">
        <v>465</v>
      </c>
      <c r="U2986">
        <v>12</v>
      </c>
      <c r="V2986">
        <v>17</v>
      </c>
      <c r="Y2986" t="s">
        <v>65</v>
      </c>
      <c r="Z2986">
        <v>345</v>
      </c>
      <c r="AA2986" t="s">
        <v>279</v>
      </c>
      <c r="AB2986" t="s">
        <v>21</v>
      </c>
      <c r="AC2986">
        <v>218</v>
      </c>
    </row>
    <row r="2987" spans="1:29" x14ac:dyDescent="0.25">
      <c r="A2987">
        <v>345</v>
      </c>
      <c r="B2987">
        <v>345102</v>
      </c>
      <c r="C2987">
        <v>6530</v>
      </c>
      <c r="D2987" t="str">
        <f>VLOOKUP(C2987,'Schedule 3'!A:M,13,FALSE)</f>
        <v>Operational/Non-Service Expenses</v>
      </c>
      <c r="E2987">
        <v>0.52</v>
      </c>
      <c r="F2987" s="1">
        <v>43100</v>
      </c>
      <c r="G2987" t="s">
        <v>462</v>
      </c>
      <c r="H2987" t="s">
        <v>510</v>
      </c>
      <c r="I2987" t="s">
        <v>464</v>
      </c>
      <c r="J2987">
        <v>163159</v>
      </c>
      <c r="K2987">
        <v>60055</v>
      </c>
      <c r="L2987">
        <v>291118</v>
      </c>
      <c r="Q2987" t="s">
        <v>465</v>
      </c>
      <c r="U2987">
        <v>12</v>
      </c>
      <c r="V2987">
        <v>17</v>
      </c>
      <c r="Y2987" t="s">
        <v>65</v>
      </c>
      <c r="Z2987">
        <v>345</v>
      </c>
      <c r="AA2987" t="s">
        <v>279</v>
      </c>
      <c r="AB2987" t="s">
        <v>21</v>
      </c>
      <c r="AC2987">
        <v>220</v>
      </c>
    </row>
    <row r="2988" spans="1:29" x14ac:dyDescent="0.25">
      <c r="A2988">
        <v>345</v>
      </c>
      <c r="B2988">
        <v>345102</v>
      </c>
      <c r="C2988">
        <v>6530</v>
      </c>
      <c r="D2988" t="str">
        <f>VLOOKUP(C2988,'Schedule 3'!A:M,13,FALSE)</f>
        <v>Operational/Non-Service Expenses</v>
      </c>
      <c r="E2988">
        <v>0.78</v>
      </c>
      <c r="F2988" s="1">
        <v>43100</v>
      </c>
      <c r="G2988" t="s">
        <v>462</v>
      </c>
      <c r="H2988" t="s">
        <v>509</v>
      </c>
      <c r="I2988" t="s">
        <v>464</v>
      </c>
      <c r="J2988">
        <v>163160</v>
      </c>
      <c r="K2988">
        <v>60055</v>
      </c>
      <c r="L2988">
        <v>291118</v>
      </c>
      <c r="Q2988" t="s">
        <v>465</v>
      </c>
      <c r="U2988">
        <v>12</v>
      </c>
      <c r="V2988">
        <v>17</v>
      </c>
      <c r="Y2988" t="s">
        <v>65</v>
      </c>
      <c r="Z2988">
        <v>345</v>
      </c>
      <c r="AA2988" t="s">
        <v>279</v>
      </c>
      <c r="AB2988" t="s">
        <v>21</v>
      </c>
      <c r="AC2988">
        <v>222</v>
      </c>
    </row>
    <row r="2989" spans="1:29" x14ac:dyDescent="0.25">
      <c r="A2989">
        <v>345</v>
      </c>
      <c r="B2989">
        <v>345102</v>
      </c>
      <c r="C2989">
        <v>6530</v>
      </c>
      <c r="D2989" t="str">
        <f>VLOOKUP(C2989,'Schedule 3'!A:M,13,FALSE)</f>
        <v>Operational/Non-Service Expenses</v>
      </c>
      <c r="E2989">
        <v>0.79</v>
      </c>
      <c r="F2989" s="1">
        <v>43100</v>
      </c>
      <c r="G2989" t="s">
        <v>462</v>
      </c>
      <c r="H2989" t="s">
        <v>512</v>
      </c>
      <c r="I2989" t="s">
        <v>464</v>
      </c>
      <c r="J2989">
        <v>163161</v>
      </c>
      <c r="K2989">
        <v>60055</v>
      </c>
      <c r="L2989">
        <v>291118</v>
      </c>
      <c r="Q2989" t="s">
        <v>465</v>
      </c>
      <c r="U2989">
        <v>12</v>
      </c>
      <c r="V2989">
        <v>17</v>
      </c>
      <c r="Y2989" t="s">
        <v>65</v>
      </c>
      <c r="Z2989">
        <v>345</v>
      </c>
      <c r="AA2989" t="s">
        <v>279</v>
      </c>
      <c r="AB2989" t="s">
        <v>21</v>
      </c>
      <c r="AC2989">
        <v>224</v>
      </c>
    </row>
    <row r="2990" spans="1:29" x14ac:dyDescent="0.25">
      <c r="A2990">
        <v>345</v>
      </c>
      <c r="B2990">
        <v>345102</v>
      </c>
      <c r="C2990">
        <v>6530</v>
      </c>
      <c r="D2990" t="str">
        <f>VLOOKUP(C2990,'Schedule 3'!A:M,13,FALSE)</f>
        <v>Operational/Non-Service Expenses</v>
      </c>
      <c r="E2990">
        <v>1.22</v>
      </c>
      <c r="F2990" s="1">
        <v>43100</v>
      </c>
      <c r="G2990" t="s">
        <v>462</v>
      </c>
      <c r="H2990" t="s">
        <v>471</v>
      </c>
      <c r="I2990" t="s">
        <v>464</v>
      </c>
      <c r="J2990">
        <v>163162</v>
      </c>
      <c r="K2990">
        <v>60055</v>
      </c>
      <c r="L2990">
        <v>291118</v>
      </c>
      <c r="Q2990" t="s">
        <v>465</v>
      </c>
      <c r="U2990">
        <v>12</v>
      </c>
      <c r="V2990">
        <v>17</v>
      </c>
      <c r="Y2990" t="s">
        <v>65</v>
      </c>
      <c r="Z2990">
        <v>345</v>
      </c>
      <c r="AA2990" t="s">
        <v>279</v>
      </c>
      <c r="AB2990" t="s">
        <v>21</v>
      </c>
      <c r="AC2990">
        <v>226</v>
      </c>
    </row>
    <row r="2991" spans="1:29" x14ac:dyDescent="0.25">
      <c r="A2991">
        <v>345</v>
      </c>
      <c r="B2991">
        <v>345102</v>
      </c>
      <c r="C2991">
        <v>6530</v>
      </c>
      <c r="D2991" t="str">
        <f>VLOOKUP(C2991,'Schedule 3'!A:M,13,FALSE)</f>
        <v>Operational/Non-Service Expenses</v>
      </c>
      <c r="E2991">
        <v>1.22</v>
      </c>
      <c r="F2991" s="1">
        <v>43100</v>
      </c>
      <c r="G2991" t="s">
        <v>462</v>
      </c>
      <c r="H2991" t="s">
        <v>478</v>
      </c>
      <c r="I2991" t="s">
        <v>464</v>
      </c>
      <c r="J2991">
        <v>163163</v>
      </c>
      <c r="K2991">
        <v>60055</v>
      </c>
      <c r="L2991">
        <v>291118</v>
      </c>
      <c r="Q2991" t="s">
        <v>465</v>
      </c>
      <c r="U2991">
        <v>12</v>
      </c>
      <c r="V2991">
        <v>17</v>
      </c>
      <c r="Y2991" t="s">
        <v>65</v>
      </c>
      <c r="Z2991">
        <v>345</v>
      </c>
      <c r="AA2991" t="s">
        <v>279</v>
      </c>
      <c r="AB2991" t="s">
        <v>21</v>
      </c>
      <c r="AC2991">
        <v>228</v>
      </c>
    </row>
    <row r="2992" spans="1:29" x14ac:dyDescent="0.25">
      <c r="A2992">
        <v>345</v>
      </c>
      <c r="B2992">
        <v>345102</v>
      </c>
      <c r="C2992">
        <v>6530</v>
      </c>
      <c r="D2992" t="str">
        <f>VLOOKUP(C2992,'Schedule 3'!A:M,13,FALSE)</f>
        <v>Operational/Non-Service Expenses</v>
      </c>
      <c r="E2992">
        <v>1.59</v>
      </c>
      <c r="F2992" s="1">
        <v>43100</v>
      </c>
      <c r="G2992" t="s">
        <v>462</v>
      </c>
      <c r="H2992" t="s">
        <v>475</v>
      </c>
      <c r="I2992" t="s">
        <v>464</v>
      </c>
      <c r="J2992">
        <v>163164</v>
      </c>
      <c r="K2992">
        <v>60055</v>
      </c>
      <c r="L2992">
        <v>291118</v>
      </c>
      <c r="Q2992" t="s">
        <v>465</v>
      </c>
      <c r="U2992">
        <v>12</v>
      </c>
      <c r="V2992">
        <v>17</v>
      </c>
      <c r="Y2992" t="s">
        <v>65</v>
      </c>
      <c r="Z2992">
        <v>345</v>
      </c>
      <c r="AA2992" t="s">
        <v>279</v>
      </c>
      <c r="AB2992" t="s">
        <v>21</v>
      </c>
      <c r="AC2992">
        <v>230</v>
      </c>
    </row>
    <row r="2993" spans="1:29" x14ac:dyDescent="0.25">
      <c r="A2993">
        <v>345</v>
      </c>
      <c r="B2993">
        <v>345102</v>
      </c>
      <c r="C2993">
        <v>6530</v>
      </c>
      <c r="D2993" t="str">
        <f>VLOOKUP(C2993,'Schedule 3'!A:M,13,FALSE)</f>
        <v>Operational/Non-Service Expenses</v>
      </c>
      <c r="E2993">
        <v>1.98</v>
      </c>
      <c r="F2993" s="1">
        <v>43100</v>
      </c>
      <c r="G2993" t="s">
        <v>462</v>
      </c>
      <c r="H2993" t="s">
        <v>500</v>
      </c>
      <c r="I2993" t="s">
        <v>464</v>
      </c>
      <c r="J2993">
        <v>163165</v>
      </c>
      <c r="K2993">
        <v>60055</v>
      </c>
      <c r="L2993">
        <v>291118</v>
      </c>
      <c r="Q2993" t="s">
        <v>465</v>
      </c>
      <c r="U2993">
        <v>12</v>
      </c>
      <c r="V2993">
        <v>17</v>
      </c>
      <c r="Y2993" t="s">
        <v>65</v>
      </c>
      <c r="Z2993">
        <v>345</v>
      </c>
      <c r="AA2993" t="s">
        <v>279</v>
      </c>
      <c r="AB2993" t="s">
        <v>21</v>
      </c>
      <c r="AC2993">
        <v>232</v>
      </c>
    </row>
    <row r="2994" spans="1:29" x14ac:dyDescent="0.25">
      <c r="A2994">
        <v>345</v>
      </c>
      <c r="B2994">
        <v>345102</v>
      </c>
      <c r="C2994">
        <v>6530</v>
      </c>
      <c r="D2994" t="str">
        <f>VLOOKUP(C2994,'Schedule 3'!A:M,13,FALSE)</f>
        <v>Operational/Non-Service Expenses</v>
      </c>
      <c r="E2994">
        <v>4.5999999999999996</v>
      </c>
      <c r="F2994" s="1">
        <v>43100</v>
      </c>
      <c r="G2994" t="s">
        <v>462</v>
      </c>
      <c r="H2994" t="s">
        <v>479</v>
      </c>
      <c r="I2994" t="s">
        <v>464</v>
      </c>
      <c r="J2994">
        <v>163166</v>
      </c>
      <c r="K2994">
        <v>60055</v>
      </c>
      <c r="L2994">
        <v>291118</v>
      </c>
      <c r="Q2994" t="s">
        <v>465</v>
      </c>
      <c r="U2994">
        <v>12</v>
      </c>
      <c r="V2994">
        <v>17</v>
      </c>
      <c r="Y2994" t="s">
        <v>65</v>
      </c>
      <c r="Z2994">
        <v>345</v>
      </c>
      <c r="AA2994" t="s">
        <v>279</v>
      </c>
      <c r="AB2994" t="s">
        <v>21</v>
      </c>
      <c r="AC2994">
        <v>234</v>
      </c>
    </row>
    <row r="2995" spans="1:29" x14ac:dyDescent="0.25">
      <c r="A2995">
        <v>345</v>
      </c>
      <c r="B2995">
        <v>345102</v>
      </c>
      <c r="C2995">
        <v>6530</v>
      </c>
      <c r="D2995" t="str">
        <f>VLOOKUP(C2995,'Schedule 3'!A:M,13,FALSE)</f>
        <v>Operational/Non-Service Expenses</v>
      </c>
      <c r="E2995">
        <v>7.29</v>
      </c>
      <c r="F2995" s="1">
        <v>43100</v>
      </c>
      <c r="G2995" t="s">
        <v>462</v>
      </c>
      <c r="H2995" t="s">
        <v>492</v>
      </c>
      <c r="I2995" t="s">
        <v>464</v>
      </c>
      <c r="J2995">
        <v>163167</v>
      </c>
      <c r="K2995">
        <v>60055</v>
      </c>
      <c r="L2995">
        <v>291118</v>
      </c>
      <c r="Q2995" t="s">
        <v>465</v>
      </c>
      <c r="U2995">
        <v>12</v>
      </c>
      <c r="V2995">
        <v>17</v>
      </c>
      <c r="Y2995" t="s">
        <v>65</v>
      </c>
      <c r="Z2995">
        <v>345</v>
      </c>
      <c r="AA2995" t="s">
        <v>279</v>
      </c>
      <c r="AB2995" t="s">
        <v>21</v>
      </c>
      <c r="AC2995">
        <v>236</v>
      </c>
    </row>
    <row r="2996" spans="1:29" x14ac:dyDescent="0.25">
      <c r="A2996">
        <v>345</v>
      </c>
      <c r="B2996">
        <v>345102</v>
      </c>
      <c r="C2996">
        <v>6530</v>
      </c>
      <c r="D2996" t="str">
        <f>VLOOKUP(C2996,'Schedule 3'!A:M,13,FALSE)</f>
        <v>Operational/Non-Service Expenses</v>
      </c>
      <c r="E2996">
        <v>9.1300000000000008</v>
      </c>
      <c r="F2996" s="1">
        <v>43100</v>
      </c>
      <c r="G2996" t="s">
        <v>462</v>
      </c>
      <c r="H2996" t="s">
        <v>480</v>
      </c>
      <c r="I2996" t="s">
        <v>464</v>
      </c>
      <c r="J2996">
        <v>163168</v>
      </c>
      <c r="K2996">
        <v>60055</v>
      </c>
      <c r="L2996">
        <v>291118</v>
      </c>
      <c r="Q2996" t="s">
        <v>465</v>
      </c>
      <c r="U2996">
        <v>12</v>
      </c>
      <c r="V2996">
        <v>17</v>
      </c>
      <c r="Y2996" t="s">
        <v>65</v>
      </c>
      <c r="Z2996">
        <v>345</v>
      </c>
      <c r="AA2996" t="s">
        <v>279</v>
      </c>
      <c r="AB2996" t="s">
        <v>21</v>
      </c>
      <c r="AC2996">
        <v>238</v>
      </c>
    </row>
    <row r="2997" spans="1:29" x14ac:dyDescent="0.25">
      <c r="A2997">
        <v>345</v>
      </c>
      <c r="B2997">
        <v>345101</v>
      </c>
      <c r="C2997">
        <v>6530</v>
      </c>
      <c r="D2997" t="str">
        <f>VLOOKUP(C2997,'Schedule 3'!A:M,13,FALSE)</f>
        <v>Operational/Non-Service Expenses</v>
      </c>
      <c r="E2997">
        <v>80.52</v>
      </c>
      <c r="F2997" s="1">
        <v>43100</v>
      </c>
      <c r="G2997" t="s">
        <v>462</v>
      </c>
      <c r="H2997" t="s">
        <v>515</v>
      </c>
      <c r="I2997" t="s">
        <v>464</v>
      </c>
      <c r="J2997">
        <v>2003112</v>
      </c>
      <c r="K2997">
        <v>60055</v>
      </c>
      <c r="L2997">
        <v>291118</v>
      </c>
      <c r="Q2997" t="s">
        <v>465</v>
      </c>
      <c r="U2997">
        <v>12</v>
      </c>
      <c r="V2997">
        <v>17</v>
      </c>
      <c r="Y2997" t="s">
        <v>65</v>
      </c>
      <c r="Z2997">
        <v>345</v>
      </c>
      <c r="AA2997" t="s">
        <v>279</v>
      </c>
      <c r="AB2997" t="s">
        <v>21</v>
      </c>
      <c r="AC2997">
        <v>240</v>
      </c>
    </row>
    <row r="2998" spans="1:29" x14ac:dyDescent="0.25">
      <c r="A2998">
        <v>345</v>
      </c>
      <c r="B2998">
        <v>345101</v>
      </c>
      <c r="C2998">
        <v>6530</v>
      </c>
      <c r="D2998" t="str">
        <f>VLOOKUP(C2998,'Schedule 3'!A:M,13,FALSE)</f>
        <v>Operational/Non-Service Expenses</v>
      </c>
      <c r="E2998">
        <v>89.01</v>
      </c>
      <c r="F2998" s="1">
        <v>43100</v>
      </c>
      <c r="G2998" t="s">
        <v>462</v>
      </c>
      <c r="H2998" t="s">
        <v>516</v>
      </c>
      <c r="I2998" t="s">
        <v>464</v>
      </c>
      <c r="J2998">
        <v>2003113</v>
      </c>
      <c r="K2998">
        <v>60055</v>
      </c>
      <c r="L2998">
        <v>291118</v>
      </c>
      <c r="Q2998" t="s">
        <v>465</v>
      </c>
      <c r="U2998">
        <v>12</v>
      </c>
      <c r="V2998">
        <v>17</v>
      </c>
      <c r="Y2998" t="s">
        <v>65</v>
      </c>
      <c r="Z2998">
        <v>345</v>
      </c>
      <c r="AA2998" t="s">
        <v>279</v>
      </c>
      <c r="AB2998" t="s">
        <v>21</v>
      </c>
      <c r="AC2998">
        <v>242</v>
      </c>
    </row>
    <row r="2999" spans="1:29" x14ac:dyDescent="0.25">
      <c r="A2999">
        <v>345</v>
      </c>
      <c r="B2999">
        <v>345102</v>
      </c>
      <c r="C2999">
        <v>6530</v>
      </c>
      <c r="D2999" t="str">
        <f>VLOOKUP(C2999,'Schedule 3'!A:M,13,FALSE)</f>
        <v>Operational/Non-Service Expenses</v>
      </c>
      <c r="E2999">
        <v>102.91</v>
      </c>
      <c r="F2999" s="1">
        <v>43100</v>
      </c>
      <c r="G2999" t="s">
        <v>462</v>
      </c>
      <c r="H2999" t="s">
        <v>517</v>
      </c>
      <c r="I2999" t="s">
        <v>464</v>
      </c>
      <c r="J2999">
        <v>5000343</v>
      </c>
      <c r="K2999">
        <v>60055</v>
      </c>
      <c r="L2999">
        <v>291118</v>
      </c>
      <c r="Q2999" t="s">
        <v>465</v>
      </c>
      <c r="U2999">
        <v>12</v>
      </c>
      <c r="V2999">
        <v>17</v>
      </c>
      <c r="Y2999" t="s">
        <v>65</v>
      </c>
      <c r="Z2999">
        <v>345</v>
      </c>
      <c r="AA2999" t="s">
        <v>279</v>
      </c>
      <c r="AB2999" t="s">
        <v>21</v>
      </c>
      <c r="AC2999">
        <v>244</v>
      </c>
    </row>
    <row r="3000" spans="1:29" x14ac:dyDescent="0.25">
      <c r="A3000">
        <v>345</v>
      </c>
      <c r="B3000">
        <v>345102</v>
      </c>
      <c r="C3000">
        <v>6530</v>
      </c>
      <c r="D3000" t="str">
        <f>VLOOKUP(C3000,'Schedule 3'!A:M,13,FALSE)</f>
        <v>Operational/Non-Service Expenses</v>
      </c>
      <c r="E3000">
        <v>115.86</v>
      </c>
      <c r="F3000" s="1">
        <v>43100</v>
      </c>
      <c r="G3000" t="s">
        <v>462</v>
      </c>
      <c r="H3000" t="s">
        <v>518</v>
      </c>
      <c r="I3000" t="s">
        <v>464</v>
      </c>
      <c r="J3000">
        <v>5000527</v>
      </c>
      <c r="K3000">
        <v>60055</v>
      </c>
      <c r="L3000">
        <v>291118</v>
      </c>
      <c r="Q3000" t="s">
        <v>465</v>
      </c>
      <c r="U3000">
        <v>12</v>
      </c>
      <c r="V3000">
        <v>17</v>
      </c>
      <c r="Y3000" t="s">
        <v>65</v>
      </c>
      <c r="Z3000">
        <v>345</v>
      </c>
      <c r="AA3000" t="s">
        <v>279</v>
      </c>
      <c r="AB3000" t="s">
        <v>21</v>
      </c>
      <c r="AC3000">
        <v>246</v>
      </c>
    </row>
    <row r="3001" spans="1:29" x14ac:dyDescent="0.25">
      <c r="A3001">
        <v>345</v>
      </c>
      <c r="B3001">
        <v>345102</v>
      </c>
      <c r="C3001">
        <v>6530</v>
      </c>
      <c r="D3001" t="str">
        <f>VLOOKUP(C3001,'Schedule 3'!A:M,13,FALSE)</f>
        <v>Operational/Non-Service Expenses</v>
      </c>
      <c r="E3001">
        <v>168.65</v>
      </c>
      <c r="F3001" s="1">
        <v>43100</v>
      </c>
      <c r="G3001" t="s">
        <v>462</v>
      </c>
      <c r="H3001" t="s">
        <v>519</v>
      </c>
      <c r="I3001" t="s">
        <v>464</v>
      </c>
      <c r="J3001">
        <v>5000528</v>
      </c>
      <c r="K3001">
        <v>60055</v>
      </c>
      <c r="L3001">
        <v>291118</v>
      </c>
      <c r="Q3001" t="s">
        <v>465</v>
      </c>
      <c r="U3001">
        <v>12</v>
      </c>
      <c r="V3001">
        <v>17</v>
      </c>
      <c r="Y3001" t="s">
        <v>65</v>
      </c>
      <c r="Z3001">
        <v>345</v>
      </c>
      <c r="AA3001" t="s">
        <v>279</v>
      </c>
      <c r="AB3001" t="s">
        <v>21</v>
      </c>
      <c r="AC3001">
        <v>248</v>
      </c>
    </row>
    <row r="3002" spans="1:29" x14ac:dyDescent="0.25">
      <c r="A3002">
        <v>345</v>
      </c>
      <c r="B3002">
        <v>345101</v>
      </c>
      <c r="C3002">
        <v>6535</v>
      </c>
      <c r="D3002" t="str">
        <f>VLOOKUP(C3002,'Schedule 3'!A:M,13,FALSE)</f>
        <v>Operational/Non-Service Expenses</v>
      </c>
      <c r="E3002">
        <v>200.02</v>
      </c>
      <c r="F3002" s="1">
        <v>43100</v>
      </c>
      <c r="G3002" t="s">
        <v>462</v>
      </c>
      <c r="H3002" t="s">
        <v>520</v>
      </c>
      <c r="I3002" t="s">
        <v>464</v>
      </c>
      <c r="J3002">
        <v>96127</v>
      </c>
      <c r="K3002">
        <v>60055</v>
      </c>
      <c r="L3002">
        <v>291118</v>
      </c>
      <c r="Q3002" t="s">
        <v>465</v>
      </c>
      <c r="U3002">
        <v>12</v>
      </c>
      <c r="V3002">
        <v>17</v>
      </c>
      <c r="Y3002" t="s">
        <v>65</v>
      </c>
      <c r="Z3002">
        <v>345</v>
      </c>
      <c r="AA3002" t="s">
        <v>279</v>
      </c>
      <c r="AB3002" t="s">
        <v>21</v>
      </c>
      <c r="AC3002">
        <v>250</v>
      </c>
    </row>
    <row r="3003" spans="1:29" x14ac:dyDescent="0.25">
      <c r="A3003">
        <v>345</v>
      </c>
      <c r="B3003">
        <v>345102</v>
      </c>
      <c r="C3003">
        <v>6535</v>
      </c>
      <c r="D3003" t="str">
        <f>VLOOKUP(C3003,'Schedule 3'!A:M,13,FALSE)</f>
        <v>Operational/Non-Service Expenses</v>
      </c>
      <c r="E3003">
        <v>397.58</v>
      </c>
      <c r="F3003" s="1">
        <v>43100</v>
      </c>
      <c r="G3003" t="s">
        <v>462</v>
      </c>
      <c r="H3003" t="s">
        <v>520</v>
      </c>
      <c r="I3003" t="s">
        <v>464</v>
      </c>
      <c r="J3003">
        <v>96128</v>
      </c>
      <c r="K3003">
        <v>60055</v>
      </c>
      <c r="L3003">
        <v>291118</v>
      </c>
      <c r="Q3003" t="s">
        <v>465</v>
      </c>
      <c r="U3003">
        <v>12</v>
      </c>
      <c r="V3003">
        <v>17</v>
      </c>
      <c r="Y3003" t="s">
        <v>65</v>
      </c>
      <c r="Z3003">
        <v>345</v>
      </c>
      <c r="AA3003" t="s">
        <v>279</v>
      </c>
      <c r="AB3003" t="s">
        <v>21</v>
      </c>
      <c r="AC3003">
        <v>252</v>
      </c>
    </row>
    <row r="3004" spans="1:29" x14ac:dyDescent="0.25">
      <c r="A3004">
        <v>345</v>
      </c>
      <c r="B3004">
        <v>345101</v>
      </c>
      <c r="C3004">
        <v>6535</v>
      </c>
      <c r="D3004" t="str">
        <f>VLOOKUP(C3004,'Schedule 3'!A:M,13,FALSE)</f>
        <v>Operational/Non-Service Expenses</v>
      </c>
      <c r="E3004">
        <v>0.06</v>
      </c>
      <c r="F3004" s="1">
        <v>43100</v>
      </c>
      <c r="G3004" t="s">
        <v>462</v>
      </c>
      <c r="H3004" t="s">
        <v>463</v>
      </c>
      <c r="I3004" t="s">
        <v>464</v>
      </c>
      <c r="J3004">
        <v>108582</v>
      </c>
      <c r="K3004">
        <v>60055</v>
      </c>
      <c r="L3004">
        <v>291118</v>
      </c>
      <c r="Q3004" t="s">
        <v>465</v>
      </c>
      <c r="U3004">
        <v>12</v>
      </c>
      <c r="V3004">
        <v>17</v>
      </c>
      <c r="Y3004" t="s">
        <v>65</v>
      </c>
      <c r="Z3004">
        <v>345</v>
      </c>
      <c r="AA3004" t="s">
        <v>279</v>
      </c>
      <c r="AB3004" t="s">
        <v>21</v>
      </c>
      <c r="AC3004">
        <v>254</v>
      </c>
    </row>
    <row r="3005" spans="1:29" x14ac:dyDescent="0.25">
      <c r="A3005">
        <v>345</v>
      </c>
      <c r="B3005">
        <v>345101</v>
      </c>
      <c r="C3005">
        <v>6535</v>
      </c>
      <c r="D3005" t="str">
        <f>VLOOKUP(C3005,'Schedule 3'!A:M,13,FALSE)</f>
        <v>Operational/Non-Service Expenses</v>
      </c>
      <c r="E3005">
        <v>162.35</v>
      </c>
      <c r="F3005" s="1">
        <v>43100</v>
      </c>
      <c r="G3005" t="s">
        <v>462</v>
      </c>
      <c r="H3005" t="s">
        <v>463</v>
      </c>
      <c r="I3005" t="s">
        <v>464</v>
      </c>
      <c r="J3005">
        <v>108597</v>
      </c>
      <c r="K3005">
        <v>60055</v>
      </c>
      <c r="L3005">
        <v>291118</v>
      </c>
      <c r="Q3005" t="s">
        <v>465</v>
      </c>
      <c r="U3005">
        <v>12</v>
      </c>
      <c r="V3005">
        <v>17</v>
      </c>
      <c r="Y3005" t="s">
        <v>65</v>
      </c>
      <c r="Z3005">
        <v>345</v>
      </c>
      <c r="AA3005" t="s">
        <v>279</v>
      </c>
      <c r="AB3005" t="s">
        <v>21</v>
      </c>
      <c r="AC3005">
        <v>256</v>
      </c>
    </row>
    <row r="3006" spans="1:29" x14ac:dyDescent="0.25">
      <c r="A3006">
        <v>345</v>
      </c>
      <c r="B3006">
        <v>345102</v>
      </c>
      <c r="C3006">
        <v>6535</v>
      </c>
      <c r="D3006" t="str">
        <f>VLOOKUP(C3006,'Schedule 3'!A:M,13,FALSE)</f>
        <v>Operational/Non-Service Expenses</v>
      </c>
      <c r="E3006">
        <v>936.25</v>
      </c>
      <c r="F3006" s="1">
        <v>43100</v>
      </c>
      <c r="G3006" t="s">
        <v>462</v>
      </c>
      <c r="H3006" t="s">
        <v>463</v>
      </c>
      <c r="I3006" t="s">
        <v>464</v>
      </c>
      <c r="J3006">
        <v>108617</v>
      </c>
      <c r="K3006">
        <v>60055</v>
      </c>
      <c r="L3006">
        <v>291118</v>
      </c>
      <c r="Q3006" t="s">
        <v>465</v>
      </c>
      <c r="U3006">
        <v>12</v>
      </c>
      <c r="V3006">
        <v>17</v>
      </c>
      <c r="Y3006" t="s">
        <v>65</v>
      </c>
      <c r="Z3006">
        <v>345</v>
      </c>
      <c r="AA3006" t="s">
        <v>279</v>
      </c>
      <c r="AB3006" t="s">
        <v>21</v>
      </c>
      <c r="AC3006">
        <v>258</v>
      </c>
    </row>
    <row r="3007" spans="1:29" x14ac:dyDescent="0.25">
      <c r="A3007">
        <v>345</v>
      </c>
      <c r="B3007">
        <v>345101</v>
      </c>
      <c r="C3007">
        <v>6535</v>
      </c>
      <c r="D3007" t="str">
        <f>VLOOKUP(C3007,'Schedule 3'!A:M,13,FALSE)</f>
        <v>Operational/Non-Service Expenses</v>
      </c>
      <c r="E3007">
        <v>-0.5</v>
      </c>
      <c r="F3007" s="1">
        <v>43100</v>
      </c>
      <c r="G3007" t="s">
        <v>462</v>
      </c>
      <c r="H3007" t="s">
        <v>473</v>
      </c>
      <c r="I3007" t="s">
        <v>464</v>
      </c>
      <c r="J3007">
        <v>163092</v>
      </c>
      <c r="K3007">
        <v>60055</v>
      </c>
      <c r="L3007">
        <v>291118</v>
      </c>
      <c r="Q3007" t="s">
        <v>465</v>
      </c>
      <c r="U3007">
        <v>12</v>
      </c>
      <c r="V3007">
        <v>17</v>
      </c>
      <c r="Y3007" t="s">
        <v>65</v>
      </c>
      <c r="Z3007">
        <v>345</v>
      </c>
      <c r="AA3007" t="s">
        <v>279</v>
      </c>
      <c r="AB3007" t="s">
        <v>21</v>
      </c>
      <c r="AC3007">
        <v>260</v>
      </c>
    </row>
    <row r="3008" spans="1:29" x14ac:dyDescent="0.25">
      <c r="A3008">
        <v>345</v>
      </c>
      <c r="B3008">
        <v>345101</v>
      </c>
      <c r="C3008">
        <v>6535</v>
      </c>
      <c r="D3008" t="str">
        <f>VLOOKUP(C3008,'Schedule 3'!A:M,13,FALSE)</f>
        <v>Operational/Non-Service Expenses</v>
      </c>
      <c r="E3008">
        <v>-0.19</v>
      </c>
      <c r="F3008" s="1">
        <v>43100</v>
      </c>
      <c r="G3008" t="s">
        <v>462</v>
      </c>
      <c r="H3008" t="s">
        <v>473</v>
      </c>
      <c r="I3008" t="s">
        <v>464</v>
      </c>
      <c r="J3008">
        <v>163093</v>
      </c>
      <c r="K3008">
        <v>60055</v>
      </c>
      <c r="L3008">
        <v>291118</v>
      </c>
      <c r="Q3008" t="s">
        <v>465</v>
      </c>
      <c r="U3008">
        <v>12</v>
      </c>
      <c r="V3008">
        <v>17</v>
      </c>
      <c r="Y3008" t="s">
        <v>65</v>
      </c>
      <c r="Z3008">
        <v>345</v>
      </c>
      <c r="AA3008" t="s">
        <v>279</v>
      </c>
      <c r="AB3008" t="s">
        <v>21</v>
      </c>
      <c r="AC3008">
        <v>262</v>
      </c>
    </row>
    <row r="3009" spans="1:29" x14ac:dyDescent="0.25">
      <c r="A3009">
        <v>345</v>
      </c>
      <c r="B3009">
        <v>345101</v>
      </c>
      <c r="C3009">
        <v>6535</v>
      </c>
      <c r="D3009" t="str">
        <f>VLOOKUP(C3009,'Schedule 3'!A:M,13,FALSE)</f>
        <v>Operational/Non-Service Expenses</v>
      </c>
      <c r="E3009">
        <v>0.01</v>
      </c>
      <c r="F3009" s="1">
        <v>43100</v>
      </c>
      <c r="G3009" t="s">
        <v>462</v>
      </c>
      <c r="H3009" t="s">
        <v>521</v>
      </c>
      <c r="I3009" t="s">
        <v>464</v>
      </c>
      <c r="J3009">
        <v>163094</v>
      </c>
      <c r="K3009">
        <v>60055</v>
      </c>
      <c r="L3009">
        <v>291118</v>
      </c>
      <c r="Q3009" t="s">
        <v>465</v>
      </c>
      <c r="U3009">
        <v>12</v>
      </c>
      <c r="V3009">
        <v>17</v>
      </c>
      <c r="Y3009" t="s">
        <v>65</v>
      </c>
      <c r="Z3009">
        <v>345</v>
      </c>
      <c r="AA3009" t="s">
        <v>279</v>
      </c>
      <c r="AB3009" t="s">
        <v>21</v>
      </c>
      <c r="AC3009">
        <v>264</v>
      </c>
    </row>
    <row r="3010" spans="1:29" x14ac:dyDescent="0.25">
      <c r="A3010">
        <v>345</v>
      </c>
      <c r="B3010">
        <v>345101</v>
      </c>
      <c r="C3010">
        <v>6535</v>
      </c>
      <c r="D3010" t="str">
        <f>VLOOKUP(C3010,'Schedule 3'!A:M,13,FALSE)</f>
        <v>Operational/Non-Service Expenses</v>
      </c>
      <c r="E3010">
        <v>0.13</v>
      </c>
      <c r="F3010" s="1">
        <v>43100</v>
      </c>
      <c r="G3010" t="s">
        <v>462</v>
      </c>
      <c r="H3010" t="s">
        <v>501</v>
      </c>
      <c r="I3010" t="s">
        <v>464</v>
      </c>
      <c r="J3010">
        <v>163095</v>
      </c>
      <c r="K3010">
        <v>60055</v>
      </c>
      <c r="L3010">
        <v>291118</v>
      </c>
      <c r="Q3010" t="s">
        <v>465</v>
      </c>
      <c r="U3010">
        <v>12</v>
      </c>
      <c r="V3010">
        <v>17</v>
      </c>
      <c r="Y3010" t="s">
        <v>65</v>
      </c>
      <c r="Z3010">
        <v>345</v>
      </c>
      <c r="AA3010" t="s">
        <v>279</v>
      </c>
      <c r="AB3010" t="s">
        <v>21</v>
      </c>
      <c r="AC3010">
        <v>266</v>
      </c>
    </row>
    <row r="3011" spans="1:29" x14ac:dyDescent="0.25">
      <c r="A3011">
        <v>345</v>
      </c>
      <c r="B3011">
        <v>345101</v>
      </c>
      <c r="C3011">
        <v>6535</v>
      </c>
      <c r="D3011" t="str">
        <f>VLOOKUP(C3011,'Schedule 3'!A:M,13,FALSE)</f>
        <v>Operational/Non-Service Expenses</v>
      </c>
      <c r="E3011">
        <v>0.21</v>
      </c>
      <c r="F3011" s="1">
        <v>43100</v>
      </c>
      <c r="G3011" t="s">
        <v>462</v>
      </c>
      <c r="H3011" t="s">
        <v>471</v>
      </c>
      <c r="I3011" t="s">
        <v>464</v>
      </c>
      <c r="J3011">
        <v>163096</v>
      </c>
      <c r="K3011">
        <v>60055</v>
      </c>
      <c r="L3011">
        <v>291118</v>
      </c>
      <c r="Q3011" t="s">
        <v>465</v>
      </c>
      <c r="U3011">
        <v>12</v>
      </c>
      <c r="V3011">
        <v>17</v>
      </c>
      <c r="Y3011" t="s">
        <v>65</v>
      </c>
      <c r="Z3011">
        <v>345</v>
      </c>
      <c r="AA3011" t="s">
        <v>279</v>
      </c>
      <c r="AB3011" t="s">
        <v>21</v>
      </c>
      <c r="AC3011">
        <v>268</v>
      </c>
    </row>
    <row r="3012" spans="1:29" x14ac:dyDescent="0.25">
      <c r="A3012">
        <v>345</v>
      </c>
      <c r="B3012">
        <v>345101</v>
      </c>
      <c r="C3012">
        <v>6535</v>
      </c>
      <c r="D3012" t="str">
        <f>VLOOKUP(C3012,'Schedule 3'!A:M,13,FALSE)</f>
        <v>Operational/Non-Service Expenses</v>
      </c>
      <c r="E3012">
        <v>0.23</v>
      </c>
      <c r="F3012" s="1">
        <v>43100</v>
      </c>
      <c r="G3012" t="s">
        <v>462</v>
      </c>
      <c r="H3012" t="s">
        <v>501</v>
      </c>
      <c r="I3012" t="s">
        <v>464</v>
      </c>
      <c r="J3012">
        <v>163097</v>
      </c>
      <c r="K3012">
        <v>60055</v>
      </c>
      <c r="L3012">
        <v>291118</v>
      </c>
      <c r="Q3012" t="s">
        <v>465</v>
      </c>
      <c r="U3012">
        <v>12</v>
      </c>
      <c r="V3012">
        <v>17</v>
      </c>
      <c r="Y3012" t="s">
        <v>65</v>
      </c>
      <c r="Z3012">
        <v>345</v>
      </c>
      <c r="AA3012" t="s">
        <v>279</v>
      </c>
      <c r="AB3012" t="s">
        <v>21</v>
      </c>
      <c r="AC3012">
        <v>270</v>
      </c>
    </row>
    <row r="3013" spans="1:29" x14ac:dyDescent="0.25">
      <c r="A3013">
        <v>345</v>
      </c>
      <c r="B3013">
        <v>345101</v>
      </c>
      <c r="C3013">
        <v>6535</v>
      </c>
      <c r="D3013" t="str">
        <f>VLOOKUP(C3013,'Schedule 3'!A:M,13,FALSE)</f>
        <v>Operational/Non-Service Expenses</v>
      </c>
      <c r="E3013">
        <v>0.33</v>
      </c>
      <c r="F3013" s="1">
        <v>43100</v>
      </c>
      <c r="G3013" t="s">
        <v>462</v>
      </c>
      <c r="H3013" t="s">
        <v>473</v>
      </c>
      <c r="I3013" t="s">
        <v>464</v>
      </c>
      <c r="J3013">
        <v>163098</v>
      </c>
      <c r="K3013">
        <v>60055</v>
      </c>
      <c r="L3013">
        <v>291118</v>
      </c>
      <c r="Q3013" t="s">
        <v>465</v>
      </c>
      <c r="U3013">
        <v>12</v>
      </c>
      <c r="V3013">
        <v>17</v>
      </c>
      <c r="Y3013" t="s">
        <v>65</v>
      </c>
      <c r="Z3013">
        <v>345</v>
      </c>
      <c r="AA3013" t="s">
        <v>279</v>
      </c>
      <c r="AB3013" t="s">
        <v>21</v>
      </c>
      <c r="AC3013">
        <v>272</v>
      </c>
    </row>
    <row r="3014" spans="1:29" x14ac:dyDescent="0.25">
      <c r="A3014">
        <v>345</v>
      </c>
      <c r="B3014">
        <v>345101</v>
      </c>
      <c r="C3014">
        <v>6535</v>
      </c>
      <c r="D3014" t="str">
        <f>VLOOKUP(C3014,'Schedule 3'!A:M,13,FALSE)</f>
        <v>Operational/Non-Service Expenses</v>
      </c>
      <c r="E3014">
        <v>0.33</v>
      </c>
      <c r="F3014" s="1">
        <v>43100</v>
      </c>
      <c r="G3014" t="s">
        <v>462</v>
      </c>
      <c r="H3014" t="s">
        <v>473</v>
      </c>
      <c r="I3014" t="s">
        <v>464</v>
      </c>
      <c r="J3014">
        <v>163099</v>
      </c>
      <c r="K3014">
        <v>60055</v>
      </c>
      <c r="L3014">
        <v>291118</v>
      </c>
      <c r="Q3014" t="s">
        <v>465</v>
      </c>
      <c r="U3014">
        <v>12</v>
      </c>
      <c r="V3014">
        <v>17</v>
      </c>
      <c r="Y3014" t="s">
        <v>65</v>
      </c>
      <c r="Z3014">
        <v>345</v>
      </c>
      <c r="AA3014" t="s">
        <v>279</v>
      </c>
      <c r="AB3014" t="s">
        <v>21</v>
      </c>
      <c r="AC3014">
        <v>274</v>
      </c>
    </row>
    <row r="3015" spans="1:29" x14ac:dyDescent="0.25">
      <c r="A3015">
        <v>345</v>
      </c>
      <c r="B3015">
        <v>345101</v>
      </c>
      <c r="C3015">
        <v>6535</v>
      </c>
      <c r="D3015" t="str">
        <f>VLOOKUP(C3015,'Schedule 3'!A:M,13,FALSE)</f>
        <v>Operational/Non-Service Expenses</v>
      </c>
      <c r="E3015">
        <v>0.38</v>
      </c>
      <c r="F3015" s="1">
        <v>43100</v>
      </c>
      <c r="G3015" t="s">
        <v>462</v>
      </c>
      <c r="H3015" t="s">
        <v>522</v>
      </c>
      <c r="I3015" t="s">
        <v>464</v>
      </c>
      <c r="J3015">
        <v>163100</v>
      </c>
      <c r="K3015">
        <v>60055</v>
      </c>
      <c r="L3015">
        <v>291118</v>
      </c>
      <c r="Q3015" t="s">
        <v>465</v>
      </c>
      <c r="U3015">
        <v>12</v>
      </c>
      <c r="V3015">
        <v>17</v>
      </c>
      <c r="Y3015" t="s">
        <v>65</v>
      </c>
      <c r="Z3015">
        <v>345</v>
      </c>
      <c r="AA3015" t="s">
        <v>279</v>
      </c>
      <c r="AB3015" t="s">
        <v>21</v>
      </c>
      <c r="AC3015">
        <v>276</v>
      </c>
    </row>
    <row r="3016" spans="1:29" x14ac:dyDescent="0.25">
      <c r="A3016">
        <v>345</v>
      </c>
      <c r="B3016">
        <v>345101</v>
      </c>
      <c r="C3016">
        <v>6535</v>
      </c>
      <c r="D3016" t="str">
        <f>VLOOKUP(C3016,'Schedule 3'!A:M,13,FALSE)</f>
        <v>Operational/Non-Service Expenses</v>
      </c>
      <c r="E3016">
        <v>0.67</v>
      </c>
      <c r="F3016" s="1">
        <v>43100</v>
      </c>
      <c r="G3016" t="s">
        <v>462</v>
      </c>
      <c r="H3016" t="s">
        <v>473</v>
      </c>
      <c r="I3016" t="s">
        <v>464</v>
      </c>
      <c r="J3016">
        <v>163101</v>
      </c>
      <c r="K3016">
        <v>60055</v>
      </c>
      <c r="L3016">
        <v>291118</v>
      </c>
      <c r="Q3016" t="s">
        <v>465</v>
      </c>
      <c r="U3016">
        <v>12</v>
      </c>
      <c r="V3016">
        <v>17</v>
      </c>
      <c r="Y3016" t="s">
        <v>65</v>
      </c>
      <c r="Z3016">
        <v>345</v>
      </c>
      <c r="AA3016" t="s">
        <v>279</v>
      </c>
      <c r="AB3016" t="s">
        <v>21</v>
      </c>
      <c r="AC3016">
        <v>278</v>
      </c>
    </row>
    <row r="3017" spans="1:29" x14ac:dyDescent="0.25">
      <c r="A3017">
        <v>345</v>
      </c>
      <c r="B3017">
        <v>345101</v>
      </c>
      <c r="C3017">
        <v>6535</v>
      </c>
      <c r="D3017" t="str">
        <f>VLOOKUP(C3017,'Schedule 3'!A:M,13,FALSE)</f>
        <v>Operational/Non-Service Expenses</v>
      </c>
      <c r="E3017">
        <v>5</v>
      </c>
      <c r="F3017" s="1">
        <v>43100</v>
      </c>
      <c r="G3017" t="s">
        <v>462</v>
      </c>
      <c r="H3017" t="s">
        <v>501</v>
      </c>
      <c r="I3017" t="s">
        <v>464</v>
      </c>
      <c r="J3017">
        <v>163102</v>
      </c>
      <c r="K3017">
        <v>60055</v>
      </c>
      <c r="L3017">
        <v>291118</v>
      </c>
      <c r="Q3017" t="s">
        <v>465</v>
      </c>
      <c r="U3017">
        <v>12</v>
      </c>
      <c r="V3017">
        <v>17</v>
      </c>
      <c r="Y3017" t="s">
        <v>65</v>
      </c>
      <c r="Z3017">
        <v>345</v>
      </c>
      <c r="AA3017" t="s">
        <v>279</v>
      </c>
      <c r="AB3017" t="s">
        <v>21</v>
      </c>
      <c r="AC3017">
        <v>280</v>
      </c>
    </row>
    <row r="3018" spans="1:29" x14ac:dyDescent="0.25">
      <c r="A3018">
        <v>345</v>
      </c>
      <c r="B3018">
        <v>345102</v>
      </c>
      <c r="C3018">
        <v>6535</v>
      </c>
      <c r="D3018" t="str">
        <f>VLOOKUP(C3018,'Schedule 3'!A:M,13,FALSE)</f>
        <v>Operational/Non-Service Expenses</v>
      </c>
      <c r="E3018">
        <v>-4.1500000000000004</v>
      </c>
      <c r="F3018" s="1">
        <v>43100</v>
      </c>
      <c r="G3018" t="s">
        <v>462</v>
      </c>
      <c r="H3018" t="s">
        <v>523</v>
      </c>
      <c r="I3018" t="s">
        <v>464</v>
      </c>
      <c r="J3018">
        <v>163169</v>
      </c>
      <c r="K3018">
        <v>60055</v>
      </c>
      <c r="L3018">
        <v>291118</v>
      </c>
      <c r="Q3018" t="s">
        <v>465</v>
      </c>
      <c r="U3018">
        <v>12</v>
      </c>
      <c r="V3018">
        <v>17</v>
      </c>
      <c r="Y3018" t="s">
        <v>65</v>
      </c>
      <c r="Z3018">
        <v>345</v>
      </c>
      <c r="AA3018" t="s">
        <v>279</v>
      </c>
      <c r="AB3018" t="s">
        <v>21</v>
      </c>
      <c r="AC3018">
        <v>282</v>
      </c>
    </row>
    <row r="3019" spans="1:29" x14ac:dyDescent="0.25">
      <c r="A3019">
        <v>345</v>
      </c>
      <c r="B3019">
        <v>345102</v>
      </c>
      <c r="C3019">
        <v>6535</v>
      </c>
      <c r="D3019" t="str">
        <f>VLOOKUP(C3019,'Schedule 3'!A:M,13,FALSE)</f>
        <v>Operational/Non-Service Expenses</v>
      </c>
      <c r="E3019">
        <v>-0.79</v>
      </c>
      <c r="F3019" s="1">
        <v>43100</v>
      </c>
      <c r="G3019" t="s">
        <v>462</v>
      </c>
      <c r="H3019" t="s">
        <v>524</v>
      </c>
      <c r="I3019" t="s">
        <v>464</v>
      </c>
      <c r="J3019">
        <v>163170</v>
      </c>
      <c r="K3019">
        <v>60055</v>
      </c>
      <c r="L3019">
        <v>291118</v>
      </c>
      <c r="Q3019" t="s">
        <v>465</v>
      </c>
      <c r="U3019">
        <v>12</v>
      </c>
      <c r="V3019">
        <v>17</v>
      </c>
      <c r="Y3019" t="s">
        <v>65</v>
      </c>
      <c r="Z3019">
        <v>345</v>
      </c>
      <c r="AA3019" t="s">
        <v>279</v>
      </c>
      <c r="AB3019" t="s">
        <v>21</v>
      </c>
      <c r="AC3019">
        <v>284</v>
      </c>
    </row>
    <row r="3020" spans="1:29" x14ac:dyDescent="0.25">
      <c r="A3020">
        <v>345</v>
      </c>
      <c r="B3020">
        <v>345102</v>
      </c>
      <c r="C3020">
        <v>6535</v>
      </c>
      <c r="D3020" t="str">
        <f>VLOOKUP(C3020,'Schedule 3'!A:M,13,FALSE)</f>
        <v>Operational/Non-Service Expenses</v>
      </c>
      <c r="E3020">
        <v>-0.3</v>
      </c>
      <c r="F3020" s="1">
        <v>43100</v>
      </c>
      <c r="G3020" t="s">
        <v>462</v>
      </c>
      <c r="H3020" t="s">
        <v>525</v>
      </c>
      <c r="I3020" t="s">
        <v>464</v>
      </c>
      <c r="J3020">
        <v>163171</v>
      </c>
      <c r="K3020">
        <v>60055</v>
      </c>
      <c r="L3020">
        <v>291118</v>
      </c>
      <c r="Q3020" t="s">
        <v>465</v>
      </c>
      <c r="U3020">
        <v>12</v>
      </c>
      <c r="V3020">
        <v>17</v>
      </c>
      <c r="Y3020" t="s">
        <v>65</v>
      </c>
      <c r="Z3020">
        <v>345</v>
      </c>
      <c r="AA3020" t="s">
        <v>279</v>
      </c>
      <c r="AB3020" t="s">
        <v>21</v>
      </c>
      <c r="AC3020">
        <v>286</v>
      </c>
    </row>
    <row r="3021" spans="1:29" x14ac:dyDescent="0.25">
      <c r="A3021">
        <v>345</v>
      </c>
      <c r="B3021">
        <v>345102</v>
      </c>
      <c r="C3021">
        <v>6535</v>
      </c>
      <c r="D3021" t="str">
        <f>VLOOKUP(C3021,'Schedule 3'!A:M,13,FALSE)</f>
        <v>Operational/Non-Service Expenses</v>
      </c>
      <c r="E3021">
        <v>0.16</v>
      </c>
      <c r="F3021" s="1">
        <v>43100</v>
      </c>
      <c r="G3021" t="s">
        <v>462</v>
      </c>
      <c r="H3021" t="s">
        <v>526</v>
      </c>
      <c r="I3021" t="s">
        <v>464</v>
      </c>
      <c r="J3021">
        <v>163172</v>
      </c>
      <c r="K3021">
        <v>60055</v>
      </c>
      <c r="L3021">
        <v>291118</v>
      </c>
      <c r="Q3021" t="s">
        <v>465</v>
      </c>
      <c r="U3021">
        <v>12</v>
      </c>
      <c r="V3021">
        <v>17</v>
      </c>
      <c r="Y3021" t="s">
        <v>65</v>
      </c>
      <c r="Z3021">
        <v>345</v>
      </c>
      <c r="AA3021" t="s">
        <v>279</v>
      </c>
      <c r="AB3021" t="s">
        <v>21</v>
      </c>
      <c r="AC3021">
        <v>288</v>
      </c>
    </row>
    <row r="3022" spans="1:29" x14ac:dyDescent="0.25">
      <c r="A3022">
        <v>345</v>
      </c>
      <c r="B3022">
        <v>345102</v>
      </c>
      <c r="C3022">
        <v>6535</v>
      </c>
      <c r="D3022" t="str">
        <f>VLOOKUP(C3022,'Schedule 3'!A:M,13,FALSE)</f>
        <v>Operational/Non-Service Expenses</v>
      </c>
      <c r="E3022">
        <v>0.16</v>
      </c>
      <c r="F3022" s="1">
        <v>43100</v>
      </c>
      <c r="G3022" t="s">
        <v>462</v>
      </c>
      <c r="H3022" t="s">
        <v>512</v>
      </c>
      <c r="I3022" t="s">
        <v>464</v>
      </c>
      <c r="J3022">
        <v>163173</v>
      </c>
      <c r="K3022">
        <v>60055</v>
      </c>
      <c r="L3022">
        <v>291118</v>
      </c>
      <c r="Q3022" t="s">
        <v>465</v>
      </c>
      <c r="U3022">
        <v>12</v>
      </c>
      <c r="V3022">
        <v>17</v>
      </c>
      <c r="Y3022" t="s">
        <v>65</v>
      </c>
      <c r="Z3022">
        <v>345</v>
      </c>
      <c r="AA3022" t="s">
        <v>279</v>
      </c>
      <c r="AB3022" t="s">
        <v>21</v>
      </c>
      <c r="AC3022">
        <v>290</v>
      </c>
    </row>
    <row r="3023" spans="1:29" x14ac:dyDescent="0.25">
      <c r="A3023">
        <v>345</v>
      </c>
      <c r="B3023">
        <v>345102</v>
      </c>
      <c r="C3023">
        <v>6535</v>
      </c>
      <c r="D3023" t="str">
        <f>VLOOKUP(C3023,'Schedule 3'!A:M,13,FALSE)</f>
        <v>Operational/Non-Service Expenses</v>
      </c>
      <c r="E3023">
        <v>0.74</v>
      </c>
      <c r="F3023" s="1">
        <v>43100</v>
      </c>
      <c r="G3023" t="s">
        <v>462</v>
      </c>
      <c r="H3023" t="s">
        <v>526</v>
      </c>
      <c r="I3023" t="s">
        <v>464</v>
      </c>
      <c r="J3023">
        <v>163174</v>
      </c>
      <c r="K3023">
        <v>60055</v>
      </c>
      <c r="L3023">
        <v>291118</v>
      </c>
      <c r="Q3023" t="s">
        <v>465</v>
      </c>
      <c r="U3023">
        <v>12</v>
      </c>
      <c r="V3023">
        <v>17</v>
      </c>
      <c r="Y3023" t="s">
        <v>65</v>
      </c>
      <c r="Z3023">
        <v>345</v>
      </c>
      <c r="AA3023" t="s">
        <v>279</v>
      </c>
      <c r="AB3023" t="s">
        <v>21</v>
      </c>
      <c r="AC3023">
        <v>292</v>
      </c>
    </row>
    <row r="3024" spans="1:29" x14ac:dyDescent="0.25">
      <c r="A3024">
        <v>345</v>
      </c>
      <c r="B3024">
        <v>345102</v>
      </c>
      <c r="C3024">
        <v>6535</v>
      </c>
      <c r="D3024" t="str">
        <f>VLOOKUP(C3024,'Schedule 3'!A:M,13,FALSE)</f>
        <v>Operational/Non-Service Expenses</v>
      </c>
      <c r="E3024">
        <v>1.04</v>
      </c>
      <c r="F3024" s="1">
        <v>43100</v>
      </c>
      <c r="G3024" t="s">
        <v>462</v>
      </c>
      <c r="H3024" t="s">
        <v>524</v>
      </c>
      <c r="I3024" t="s">
        <v>464</v>
      </c>
      <c r="J3024">
        <v>163175</v>
      </c>
      <c r="K3024">
        <v>60055</v>
      </c>
      <c r="L3024">
        <v>291118</v>
      </c>
      <c r="Q3024" t="s">
        <v>465</v>
      </c>
      <c r="U3024">
        <v>12</v>
      </c>
      <c r="V3024">
        <v>17</v>
      </c>
      <c r="Y3024" t="s">
        <v>65</v>
      </c>
      <c r="Z3024">
        <v>345</v>
      </c>
      <c r="AA3024" t="s">
        <v>279</v>
      </c>
      <c r="AB3024" t="s">
        <v>21</v>
      </c>
      <c r="AC3024">
        <v>294</v>
      </c>
    </row>
    <row r="3025" spans="1:29" x14ac:dyDescent="0.25">
      <c r="A3025">
        <v>345</v>
      </c>
      <c r="B3025">
        <v>345101</v>
      </c>
      <c r="C3025">
        <v>6535</v>
      </c>
      <c r="D3025" t="str">
        <f>VLOOKUP(C3025,'Schedule 3'!A:M,13,FALSE)</f>
        <v>Operational/Non-Service Expenses</v>
      </c>
      <c r="E3025">
        <v>1.22</v>
      </c>
      <c r="F3025" s="1">
        <v>43100</v>
      </c>
      <c r="G3025" t="s">
        <v>462</v>
      </c>
      <c r="H3025" t="s">
        <v>527</v>
      </c>
      <c r="I3025" t="s">
        <v>464</v>
      </c>
      <c r="J3025">
        <v>1001757</v>
      </c>
      <c r="K3025">
        <v>60055</v>
      </c>
      <c r="L3025">
        <v>291118</v>
      </c>
      <c r="Q3025" t="s">
        <v>465</v>
      </c>
      <c r="U3025">
        <v>12</v>
      </c>
      <c r="V3025">
        <v>17</v>
      </c>
      <c r="Y3025" t="s">
        <v>65</v>
      </c>
      <c r="Z3025">
        <v>345</v>
      </c>
      <c r="AA3025" t="s">
        <v>279</v>
      </c>
      <c r="AB3025" t="s">
        <v>21</v>
      </c>
      <c r="AC3025">
        <v>296</v>
      </c>
    </row>
    <row r="3026" spans="1:29" x14ac:dyDescent="0.25">
      <c r="A3026">
        <v>345</v>
      </c>
      <c r="B3026">
        <v>345102</v>
      </c>
      <c r="C3026">
        <v>6535</v>
      </c>
      <c r="D3026" t="str">
        <f>VLOOKUP(C3026,'Schedule 3'!A:M,13,FALSE)</f>
        <v>Operational/Non-Service Expenses</v>
      </c>
      <c r="E3026">
        <v>4.0999999999999996</v>
      </c>
      <c r="F3026" s="1">
        <v>43100</v>
      </c>
      <c r="G3026" t="s">
        <v>462</v>
      </c>
      <c r="H3026" t="s">
        <v>528</v>
      </c>
      <c r="I3026" t="s">
        <v>464</v>
      </c>
      <c r="J3026">
        <v>1003456</v>
      </c>
      <c r="K3026">
        <v>60055</v>
      </c>
      <c r="L3026">
        <v>291118</v>
      </c>
      <c r="Q3026" t="s">
        <v>465</v>
      </c>
      <c r="U3026">
        <v>12</v>
      </c>
      <c r="V3026">
        <v>17</v>
      </c>
      <c r="Y3026" t="s">
        <v>65</v>
      </c>
      <c r="Z3026">
        <v>345</v>
      </c>
      <c r="AA3026" t="s">
        <v>279</v>
      </c>
      <c r="AB3026" t="s">
        <v>21</v>
      </c>
      <c r="AC3026">
        <v>298</v>
      </c>
    </row>
    <row r="3027" spans="1:29" x14ac:dyDescent="0.25">
      <c r="A3027">
        <v>345</v>
      </c>
      <c r="B3027">
        <v>345101</v>
      </c>
      <c r="C3027">
        <v>6535</v>
      </c>
      <c r="D3027" t="str">
        <f>VLOOKUP(C3027,'Schedule 3'!A:M,13,FALSE)</f>
        <v>Operational/Non-Service Expenses</v>
      </c>
      <c r="E3027">
        <v>0.39</v>
      </c>
      <c r="F3027" s="1">
        <v>43100</v>
      </c>
      <c r="G3027" t="s">
        <v>462</v>
      </c>
      <c r="H3027" t="s">
        <v>529</v>
      </c>
      <c r="I3027" t="s">
        <v>464</v>
      </c>
      <c r="J3027">
        <v>2001438</v>
      </c>
      <c r="K3027">
        <v>60055</v>
      </c>
      <c r="L3027">
        <v>291118</v>
      </c>
      <c r="Q3027" t="s">
        <v>465</v>
      </c>
      <c r="U3027">
        <v>12</v>
      </c>
      <c r="V3027">
        <v>17</v>
      </c>
      <c r="Y3027" t="s">
        <v>65</v>
      </c>
      <c r="Z3027">
        <v>345</v>
      </c>
      <c r="AA3027" t="s">
        <v>279</v>
      </c>
      <c r="AB3027" t="s">
        <v>21</v>
      </c>
      <c r="AC3027">
        <v>300</v>
      </c>
    </row>
    <row r="3028" spans="1:29" x14ac:dyDescent="0.25">
      <c r="A3028">
        <v>345</v>
      </c>
      <c r="B3028">
        <v>345101</v>
      </c>
      <c r="C3028">
        <v>6540</v>
      </c>
      <c r="D3028" t="str">
        <f>VLOOKUP(C3028,'Schedule 3'!A:M,13,FALSE)</f>
        <v>Operational/Non-Service Expenses</v>
      </c>
      <c r="E3028">
        <v>14.25</v>
      </c>
      <c r="F3028" s="1">
        <v>43100</v>
      </c>
      <c r="G3028" t="s">
        <v>462</v>
      </c>
      <c r="H3028" t="s">
        <v>530</v>
      </c>
      <c r="I3028" t="s">
        <v>464</v>
      </c>
      <c r="J3028">
        <v>20911</v>
      </c>
      <c r="K3028">
        <v>60055</v>
      </c>
      <c r="L3028">
        <v>291118</v>
      </c>
      <c r="Q3028" t="s">
        <v>465</v>
      </c>
      <c r="U3028">
        <v>12</v>
      </c>
      <c r="V3028">
        <v>17</v>
      </c>
      <c r="Y3028" t="s">
        <v>65</v>
      </c>
      <c r="Z3028">
        <v>345</v>
      </c>
      <c r="AA3028" t="s">
        <v>279</v>
      </c>
      <c r="AB3028" t="s">
        <v>21</v>
      </c>
      <c r="AC3028">
        <v>302</v>
      </c>
    </row>
    <row r="3029" spans="1:29" x14ac:dyDescent="0.25">
      <c r="A3029">
        <v>345</v>
      </c>
      <c r="B3029">
        <v>345102</v>
      </c>
      <c r="C3029">
        <v>6540</v>
      </c>
      <c r="D3029" t="str">
        <f>VLOOKUP(C3029,'Schedule 3'!A:M,13,FALSE)</f>
        <v>Operational/Non-Service Expenses</v>
      </c>
      <c r="E3029">
        <v>135.43</v>
      </c>
      <c r="F3029" s="1">
        <v>43100</v>
      </c>
      <c r="G3029" t="s">
        <v>462</v>
      </c>
      <c r="H3029" t="s">
        <v>531</v>
      </c>
      <c r="I3029" t="s">
        <v>464</v>
      </c>
      <c r="J3029">
        <v>25303</v>
      </c>
      <c r="K3029">
        <v>60055</v>
      </c>
      <c r="L3029">
        <v>291118</v>
      </c>
      <c r="Q3029" t="s">
        <v>465</v>
      </c>
      <c r="U3029">
        <v>12</v>
      </c>
      <c r="V3029">
        <v>17</v>
      </c>
      <c r="Y3029" t="s">
        <v>65</v>
      </c>
      <c r="Z3029">
        <v>345</v>
      </c>
      <c r="AA3029" t="s">
        <v>279</v>
      </c>
      <c r="AB3029" t="s">
        <v>21</v>
      </c>
      <c r="AC3029">
        <v>304</v>
      </c>
    </row>
    <row r="3030" spans="1:29" x14ac:dyDescent="0.25">
      <c r="A3030">
        <v>345</v>
      </c>
      <c r="B3030">
        <v>345102</v>
      </c>
      <c r="C3030">
        <v>6540</v>
      </c>
      <c r="D3030" t="str">
        <f>VLOOKUP(C3030,'Schedule 3'!A:M,13,FALSE)</f>
        <v>Operational/Non-Service Expenses</v>
      </c>
      <c r="E3030">
        <v>103.51</v>
      </c>
      <c r="F3030" s="1">
        <v>43100</v>
      </c>
      <c r="G3030" t="s">
        <v>462</v>
      </c>
      <c r="H3030" t="s">
        <v>532</v>
      </c>
      <c r="I3030" t="s">
        <v>464</v>
      </c>
      <c r="J3030">
        <v>97906</v>
      </c>
      <c r="K3030">
        <v>60055</v>
      </c>
      <c r="L3030">
        <v>291118</v>
      </c>
      <c r="Q3030" t="s">
        <v>465</v>
      </c>
      <c r="U3030">
        <v>12</v>
      </c>
      <c r="V3030">
        <v>17</v>
      </c>
      <c r="Y3030" t="s">
        <v>65</v>
      </c>
      <c r="Z3030">
        <v>345</v>
      </c>
      <c r="AA3030" t="s">
        <v>279</v>
      </c>
      <c r="AB3030" t="s">
        <v>21</v>
      </c>
      <c r="AC3030">
        <v>306</v>
      </c>
    </row>
    <row r="3031" spans="1:29" x14ac:dyDescent="0.25">
      <c r="A3031">
        <v>345</v>
      </c>
      <c r="B3031">
        <v>345101</v>
      </c>
      <c r="C3031">
        <v>6540</v>
      </c>
      <c r="D3031" t="str">
        <f>VLOOKUP(C3031,'Schedule 3'!A:M,13,FALSE)</f>
        <v>Operational/Non-Service Expenses</v>
      </c>
      <c r="E3031">
        <v>183.66</v>
      </c>
      <c r="F3031" s="1">
        <v>43100</v>
      </c>
      <c r="G3031" t="s">
        <v>462</v>
      </c>
      <c r="H3031" t="s">
        <v>463</v>
      </c>
      <c r="I3031" t="s">
        <v>464</v>
      </c>
      <c r="J3031">
        <v>108598</v>
      </c>
      <c r="K3031">
        <v>60055</v>
      </c>
      <c r="L3031">
        <v>291118</v>
      </c>
      <c r="Q3031" t="s">
        <v>465</v>
      </c>
      <c r="U3031">
        <v>12</v>
      </c>
      <c r="V3031">
        <v>17</v>
      </c>
      <c r="Y3031" t="s">
        <v>65</v>
      </c>
      <c r="Z3031">
        <v>345</v>
      </c>
      <c r="AA3031" t="s">
        <v>279</v>
      </c>
      <c r="AB3031" t="s">
        <v>21</v>
      </c>
      <c r="AC3031">
        <v>308</v>
      </c>
    </row>
    <row r="3032" spans="1:29" x14ac:dyDescent="0.25">
      <c r="A3032">
        <v>345</v>
      </c>
      <c r="B3032">
        <v>345102</v>
      </c>
      <c r="C3032">
        <v>6540</v>
      </c>
      <c r="D3032" t="str">
        <f>VLOOKUP(C3032,'Schedule 3'!A:M,13,FALSE)</f>
        <v>Operational/Non-Service Expenses</v>
      </c>
      <c r="E3032">
        <v>746.5</v>
      </c>
      <c r="F3032" s="1">
        <v>43100</v>
      </c>
      <c r="G3032" t="s">
        <v>462</v>
      </c>
      <c r="H3032" t="s">
        <v>463</v>
      </c>
      <c r="I3032" t="s">
        <v>464</v>
      </c>
      <c r="J3032">
        <v>108618</v>
      </c>
      <c r="K3032">
        <v>60055</v>
      </c>
      <c r="L3032">
        <v>291118</v>
      </c>
      <c r="Q3032" t="s">
        <v>465</v>
      </c>
      <c r="U3032">
        <v>12</v>
      </c>
      <c r="V3032">
        <v>17</v>
      </c>
      <c r="Y3032" t="s">
        <v>65</v>
      </c>
      <c r="Z3032">
        <v>345</v>
      </c>
      <c r="AA3032" t="s">
        <v>279</v>
      </c>
      <c r="AB3032" t="s">
        <v>21</v>
      </c>
      <c r="AC3032">
        <v>310</v>
      </c>
    </row>
    <row r="3033" spans="1:29" x14ac:dyDescent="0.25">
      <c r="A3033">
        <v>345</v>
      </c>
      <c r="B3033">
        <v>345101</v>
      </c>
      <c r="C3033">
        <v>6540</v>
      </c>
      <c r="D3033" t="str">
        <f>VLOOKUP(C3033,'Schedule 3'!A:M,13,FALSE)</f>
        <v>Operational/Non-Service Expenses</v>
      </c>
      <c r="E3033">
        <v>1.59</v>
      </c>
      <c r="F3033" s="1">
        <v>43100</v>
      </c>
      <c r="G3033" t="s">
        <v>462</v>
      </c>
      <c r="H3033" t="s">
        <v>533</v>
      </c>
      <c r="I3033" t="s">
        <v>464</v>
      </c>
      <c r="J3033">
        <v>163103</v>
      </c>
      <c r="K3033">
        <v>60055</v>
      </c>
      <c r="L3033">
        <v>291118</v>
      </c>
      <c r="Q3033" t="s">
        <v>465</v>
      </c>
      <c r="U3033">
        <v>12</v>
      </c>
      <c r="V3033">
        <v>17</v>
      </c>
      <c r="Y3033" t="s">
        <v>65</v>
      </c>
      <c r="Z3033">
        <v>345</v>
      </c>
      <c r="AA3033" t="s">
        <v>279</v>
      </c>
      <c r="AB3033" t="s">
        <v>21</v>
      </c>
      <c r="AC3033">
        <v>312</v>
      </c>
    </row>
    <row r="3034" spans="1:29" x14ac:dyDescent="0.25">
      <c r="A3034">
        <v>345</v>
      </c>
      <c r="B3034">
        <v>345101</v>
      </c>
      <c r="C3034">
        <v>6540</v>
      </c>
      <c r="D3034" t="str">
        <f>VLOOKUP(C3034,'Schedule 3'!A:M,13,FALSE)</f>
        <v>Operational/Non-Service Expenses</v>
      </c>
      <c r="E3034">
        <v>1.79</v>
      </c>
      <c r="F3034" s="1">
        <v>43100</v>
      </c>
      <c r="G3034" t="s">
        <v>462</v>
      </c>
      <c r="H3034" t="s">
        <v>534</v>
      </c>
      <c r="I3034" t="s">
        <v>464</v>
      </c>
      <c r="J3034">
        <v>163104</v>
      </c>
      <c r="K3034">
        <v>60055</v>
      </c>
      <c r="L3034">
        <v>291118</v>
      </c>
      <c r="Q3034" t="s">
        <v>465</v>
      </c>
      <c r="U3034">
        <v>12</v>
      </c>
      <c r="V3034">
        <v>17</v>
      </c>
      <c r="Y3034" t="s">
        <v>65</v>
      </c>
      <c r="Z3034">
        <v>345</v>
      </c>
      <c r="AA3034" t="s">
        <v>279</v>
      </c>
      <c r="AB3034" t="s">
        <v>21</v>
      </c>
      <c r="AC3034">
        <v>314</v>
      </c>
    </row>
    <row r="3035" spans="1:29" x14ac:dyDescent="0.25">
      <c r="A3035">
        <v>345</v>
      </c>
      <c r="B3035">
        <v>345101</v>
      </c>
      <c r="C3035">
        <v>6540</v>
      </c>
      <c r="D3035" t="str">
        <f>VLOOKUP(C3035,'Schedule 3'!A:M,13,FALSE)</f>
        <v>Operational/Non-Service Expenses</v>
      </c>
      <c r="E3035">
        <v>1.81</v>
      </c>
      <c r="F3035" s="1">
        <v>43100</v>
      </c>
      <c r="G3035" t="s">
        <v>462</v>
      </c>
      <c r="H3035" t="s">
        <v>475</v>
      </c>
      <c r="I3035" t="s">
        <v>464</v>
      </c>
      <c r="J3035">
        <v>163105</v>
      </c>
      <c r="K3035">
        <v>60055</v>
      </c>
      <c r="L3035">
        <v>291118</v>
      </c>
      <c r="Q3035" t="s">
        <v>465</v>
      </c>
      <c r="U3035">
        <v>12</v>
      </c>
      <c r="V3035">
        <v>17</v>
      </c>
      <c r="Y3035" t="s">
        <v>65</v>
      </c>
      <c r="Z3035">
        <v>345</v>
      </c>
      <c r="AA3035" t="s">
        <v>279</v>
      </c>
      <c r="AB3035" t="s">
        <v>21</v>
      </c>
      <c r="AC3035">
        <v>316</v>
      </c>
    </row>
    <row r="3036" spans="1:29" x14ac:dyDescent="0.25">
      <c r="A3036">
        <v>345</v>
      </c>
      <c r="B3036">
        <v>345102</v>
      </c>
      <c r="C3036">
        <v>6540</v>
      </c>
      <c r="D3036" t="str">
        <f>VLOOKUP(C3036,'Schedule 3'!A:M,13,FALSE)</f>
        <v>Operational/Non-Service Expenses</v>
      </c>
      <c r="E3036">
        <v>5.08</v>
      </c>
      <c r="F3036" s="1">
        <v>43100</v>
      </c>
      <c r="G3036" t="s">
        <v>462</v>
      </c>
      <c r="H3036" t="s">
        <v>508</v>
      </c>
      <c r="I3036" t="s">
        <v>464</v>
      </c>
      <c r="J3036">
        <v>163176</v>
      </c>
      <c r="K3036">
        <v>60055</v>
      </c>
      <c r="L3036">
        <v>291118</v>
      </c>
      <c r="Q3036" t="s">
        <v>465</v>
      </c>
      <c r="U3036">
        <v>12</v>
      </c>
      <c r="V3036">
        <v>17</v>
      </c>
      <c r="Y3036" t="s">
        <v>65</v>
      </c>
      <c r="Z3036">
        <v>345</v>
      </c>
      <c r="AA3036" t="s">
        <v>279</v>
      </c>
      <c r="AB3036" t="s">
        <v>21</v>
      </c>
      <c r="AC3036">
        <v>318</v>
      </c>
    </row>
    <row r="3037" spans="1:29" x14ac:dyDescent="0.25">
      <c r="A3037">
        <v>345</v>
      </c>
      <c r="B3037">
        <v>345101</v>
      </c>
      <c r="C3037">
        <v>6540</v>
      </c>
      <c r="D3037" t="str">
        <f>VLOOKUP(C3037,'Schedule 3'!A:M,13,FALSE)</f>
        <v>Operational/Non-Service Expenses</v>
      </c>
      <c r="E3037">
        <v>10.89</v>
      </c>
      <c r="F3037" s="1">
        <v>43100</v>
      </c>
      <c r="G3037" t="s">
        <v>462</v>
      </c>
      <c r="H3037" t="s">
        <v>535</v>
      </c>
      <c r="I3037" t="s">
        <v>464</v>
      </c>
      <c r="J3037">
        <v>2000528</v>
      </c>
      <c r="K3037">
        <v>60055</v>
      </c>
      <c r="L3037">
        <v>291118</v>
      </c>
      <c r="Q3037" t="s">
        <v>465</v>
      </c>
      <c r="U3037">
        <v>12</v>
      </c>
      <c r="V3037">
        <v>17</v>
      </c>
      <c r="Y3037" t="s">
        <v>65</v>
      </c>
      <c r="Z3037">
        <v>345</v>
      </c>
      <c r="AA3037" t="s">
        <v>279</v>
      </c>
      <c r="AB3037" t="s">
        <v>21</v>
      </c>
      <c r="AC3037">
        <v>320</v>
      </c>
    </row>
    <row r="3038" spans="1:29" x14ac:dyDescent="0.25">
      <c r="A3038">
        <v>345</v>
      </c>
      <c r="B3038">
        <v>345102</v>
      </c>
      <c r="C3038">
        <v>6540</v>
      </c>
      <c r="D3038" t="str">
        <f>VLOOKUP(C3038,'Schedule 3'!A:M,13,FALSE)</f>
        <v>Operational/Non-Service Expenses</v>
      </c>
      <c r="E3038">
        <v>21.5</v>
      </c>
      <c r="F3038" s="1">
        <v>43100</v>
      </c>
      <c r="G3038" t="s">
        <v>462</v>
      </c>
      <c r="H3038" t="s">
        <v>536</v>
      </c>
      <c r="I3038" t="s">
        <v>464</v>
      </c>
      <c r="J3038">
        <v>2000556</v>
      </c>
      <c r="K3038">
        <v>60055</v>
      </c>
      <c r="L3038">
        <v>291118</v>
      </c>
      <c r="Q3038" t="s">
        <v>465</v>
      </c>
      <c r="U3038">
        <v>12</v>
      </c>
      <c r="V3038">
        <v>17</v>
      </c>
      <c r="Y3038" t="s">
        <v>65</v>
      </c>
      <c r="Z3038">
        <v>345</v>
      </c>
      <c r="AA3038" t="s">
        <v>279</v>
      </c>
      <c r="AB3038" t="s">
        <v>21</v>
      </c>
      <c r="AC3038">
        <v>322</v>
      </c>
    </row>
    <row r="3039" spans="1:29" x14ac:dyDescent="0.25">
      <c r="A3039">
        <v>345</v>
      </c>
      <c r="B3039">
        <v>345101</v>
      </c>
      <c r="C3039">
        <v>6540</v>
      </c>
      <c r="D3039" t="str">
        <f>VLOOKUP(C3039,'Schedule 3'!A:M,13,FALSE)</f>
        <v>Operational/Non-Service Expenses</v>
      </c>
      <c r="E3039">
        <v>1.69</v>
      </c>
      <c r="F3039" s="1">
        <v>43100</v>
      </c>
      <c r="G3039" t="s">
        <v>462</v>
      </c>
      <c r="H3039" t="s">
        <v>535</v>
      </c>
      <c r="I3039" t="s">
        <v>464</v>
      </c>
      <c r="J3039">
        <v>2000603</v>
      </c>
      <c r="K3039">
        <v>60055</v>
      </c>
      <c r="L3039">
        <v>291118</v>
      </c>
      <c r="Q3039" t="s">
        <v>465</v>
      </c>
      <c r="U3039">
        <v>12</v>
      </c>
      <c r="V3039">
        <v>17</v>
      </c>
      <c r="Y3039" t="s">
        <v>65</v>
      </c>
      <c r="Z3039">
        <v>345</v>
      </c>
      <c r="AA3039" t="s">
        <v>279</v>
      </c>
      <c r="AB3039" t="s">
        <v>21</v>
      </c>
      <c r="AC3039">
        <v>324</v>
      </c>
    </row>
    <row r="3040" spans="1:29" x14ac:dyDescent="0.25">
      <c r="A3040">
        <v>345</v>
      </c>
      <c r="B3040">
        <v>345100</v>
      </c>
      <c r="C3040">
        <v>6545</v>
      </c>
      <c r="D3040" t="str">
        <f>VLOOKUP(C3040,'Schedule 3'!A:M,13,FALSE)</f>
        <v>Operational/Non-Service Expenses</v>
      </c>
      <c r="E3040">
        <v>37.54</v>
      </c>
      <c r="F3040" s="1">
        <v>43100</v>
      </c>
      <c r="G3040" t="s">
        <v>462</v>
      </c>
      <c r="H3040" t="s">
        <v>537</v>
      </c>
      <c r="I3040" t="s">
        <v>464</v>
      </c>
      <c r="J3040">
        <v>93262</v>
      </c>
      <c r="K3040">
        <v>60055</v>
      </c>
      <c r="L3040">
        <v>291118</v>
      </c>
      <c r="Q3040" t="s">
        <v>465</v>
      </c>
      <c r="U3040">
        <v>12</v>
      </c>
      <c r="V3040">
        <v>17</v>
      </c>
      <c r="Y3040" t="s">
        <v>65</v>
      </c>
      <c r="Z3040">
        <v>345</v>
      </c>
      <c r="AA3040" t="s">
        <v>279</v>
      </c>
      <c r="AB3040" t="s">
        <v>21</v>
      </c>
      <c r="AC3040">
        <v>326</v>
      </c>
    </row>
    <row r="3041" spans="1:29" x14ac:dyDescent="0.25">
      <c r="A3041">
        <v>345</v>
      </c>
      <c r="B3041">
        <v>345101</v>
      </c>
      <c r="C3041">
        <v>6545</v>
      </c>
      <c r="D3041" t="str">
        <f>VLOOKUP(C3041,'Schedule 3'!A:M,13,FALSE)</f>
        <v>Operational/Non-Service Expenses</v>
      </c>
      <c r="E3041">
        <v>90.67</v>
      </c>
      <c r="F3041" s="1">
        <v>43100</v>
      </c>
      <c r="G3041" t="s">
        <v>462</v>
      </c>
      <c r="H3041" t="s">
        <v>537</v>
      </c>
      <c r="I3041" t="s">
        <v>464</v>
      </c>
      <c r="J3041">
        <v>93263</v>
      </c>
      <c r="K3041">
        <v>60055</v>
      </c>
      <c r="L3041">
        <v>291118</v>
      </c>
      <c r="Q3041" t="s">
        <v>465</v>
      </c>
      <c r="U3041">
        <v>12</v>
      </c>
      <c r="V3041">
        <v>17</v>
      </c>
      <c r="Y3041" t="s">
        <v>65</v>
      </c>
      <c r="Z3041">
        <v>345</v>
      </c>
      <c r="AA3041" t="s">
        <v>279</v>
      </c>
      <c r="AB3041" t="s">
        <v>21</v>
      </c>
      <c r="AC3041">
        <v>328</v>
      </c>
    </row>
    <row r="3042" spans="1:29" x14ac:dyDescent="0.25">
      <c r="A3042">
        <v>345</v>
      </c>
      <c r="B3042">
        <v>345102</v>
      </c>
      <c r="C3042">
        <v>6545</v>
      </c>
      <c r="D3042" t="str">
        <f>VLOOKUP(C3042,'Schedule 3'!A:M,13,FALSE)</f>
        <v>Operational/Non-Service Expenses</v>
      </c>
      <c r="E3042">
        <v>353.24</v>
      </c>
      <c r="F3042" s="1">
        <v>43100</v>
      </c>
      <c r="G3042" t="s">
        <v>462</v>
      </c>
      <c r="H3042" t="s">
        <v>537</v>
      </c>
      <c r="I3042" t="s">
        <v>464</v>
      </c>
      <c r="J3042">
        <v>93264</v>
      </c>
      <c r="K3042">
        <v>60055</v>
      </c>
      <c r="L3042">
        <v>291118</v>
      </c>
      <c r="Q3042" t="s">
        <v>465</v>
      </c>
      <c r="U3042">
        <v>12</v>
      </c>
      <c r="V3042">
        <v>17</v>
      </c>
      <c r="Y3042" t="s">
        <v>65</v>
      </c>
      <c r="Z3042">
        <v>345</v>
      </c>
      <c r="AA3042" t="s">
        <v>279</v>
      </c>
      <c r="AB3042" t="s">
        <v>21</v>
      </c>
      <c r="AC3042">
        <v>330</v>
      </c>
    </row>
    <row r="3043" spans="1:29" x14ac:dyDescent="0.25">
      <c r="A3043">
        <v>345</v>
      </c>
      <c r="B3043">
        <v>345101</v>
      </c>
      <c r="C3043">
        <v>6545</v>
      </c>
      <c r="D3043" t="str">
        <f>VLOOKUP(C3043,'Schedule 3'!A:M,13,FALSE)</f>
        <v>Operational/Non-Service Expenses</v>
      </c>
      <c r="E3043">
        <v>31.55</v>
      </c>
      <c r="F3043" s="1">
        <v>43100</v>
      </c>
      <c r="G3043" t="s">
        <v>462</v>
      </c>
      <c r="H3043" t="s">
        <v>463</v>
      </c>
      <c r="I3043" t="s">
        <v>464</v>
      </c>
      <c r="J3043">
        <v>108599</v>
      </c>
      <c r="K3043">
        <v>60055</v>
      </c>
      <c r="L3043">
        <v>291118</v>
      </c>
      <c r="Q3043" t="s">
        <v>465</v>
      </c>
      <c r="U3043">
        <v>12</v>
      </c>
      <c r="V3043">
        <v>17</v>
      </c>
      <c r="Y3043" t="s">
        <v>65</v>
      </c>
      <c r="Z3043">
        <v>345</v>
      </c>
      <c r="AA3043" t="s">
        <v>279</v>
      </c>
      <c r="AB3043" t="s">
        <v>21</v>
      </c>
      <c r="AC3043">
        <v>332</v>
      </c>
    </row>
    <row r="3044" spans="1:29" x14ac:dyDescent="0.25">
      <c r="A3044">
        <v>345</v>
      </c>
      <c r="B3044">
        <v>345102</v>
      </c>
      <c r="C3044">
        <v>6545</v>
      </c>
      <c r="D3044" t="str">
        <f>VLOOKUP(C3044,'Schedule 3'!A:M,13,FALSE)</f>
        <v>Operational/Non-Service Expenses</v>
      </c>
      <c r="E3044">
        <v>302.98</v>
      </c>
      <c r="F3044" s="1">
        <v>43100</v>
      </c>
      <c r="G3044" t="s">
        <v>462</v>
      </c>
      <c r="H3044" t="s">
        <v>463</v>
      </c>
      <c r="I3044" t="s">
        <v>464</v>
      </c>
      <c r="J3044">
        <v>108619</v>
      </c>
      <c r="K3044">
        <v>60055</v>
      </c>
      <c r="L3044">
        <v>291118</v>
      </c>
      <c r="Q3044" t="s">
        <v>465</v>
      </c>
      <c r="U3044">
        <v>12</v>
      </c>
      <c r="V3044">
        <v>17</v>
      </c>
      <c r="Y3044" t="s">
        <v>65</v>
      </c>
      <c r="Z3044">
        <v>345</v>
      </c>
      <c r="AA3044" t="s">
        <v>279</v>
      </c>
      <c r="AB3044" t="s">
        <v>21</v>
      </c>
      <c r="AC3044">
        <v>334</v>
      </c>
    </row>
    <row r="3045" spans="1:29" x14ac:dyDescent="0.25">
      <c r="A3045">
        <v>345</v>
      </c>
      <c r="B3045">
        <v>345101</v>
      </c>
      <c r="C3045">
        <v>6545</v>
      </c>
      <c r="D3045" t="str">
        <f>VLOOKUP(C3045,'Schedule 3'!A:M,13,FALSE)</f>
        <v>Operational/Non-Service Expenses</v>
      </c>
      <c r="E3045">
        <v>0.41</v>
      </c>
      <c r="F3045" s="1">
        <v>43100</v>
      </c>
      <c r="G3045" t="s">
        <v>462</v>
      </c>
      <c r="H3045" t="s">
        <v>492</v>
      </c>
      <c r="I3045" t="s">
        <v>464</v>
      </c>
      <c r="J3045">
        <v>163106</v>
      </c>
      <c r="K3045">
        <v>60055</v>
      </c>
      <c r="L3045">
        <v>291118</v>
      </c>
      <c r="Q3045" t="s">
        <v>465</v>
      </c>
      <c r="U3045">
        <v>12</v>
      </c>
      <c r="V3045">
        <v>17</v>
      </c>
      <c r="Y3045" t="s">
        <v>65</v>
      </c>
      <c r="Z3045">
        <v>345</v>
      </c>
      <c r="AA3045" t="s">
        <v>279</v>
      </c>
      <c r="AB3045" t="s">
        <v>21</v>
      </c>
      <c r="AC3045">
        <v>336</v>
      </c>
    </row>
    <row r="3046" spans="1:29" x14ac:dyDescent="0.25">
      <c r="A3046">
        <v>345</v>
      </c>
      <c r="B3046">
        <v>345101</v>
      </c>
      <c r="C3046">
        <v>6545</v>
      </c>
      <c r="D3046" t="str">
        <f>VLOOKUP(C3046,'Schedule 3'!A:M,13,FALSE)</f>
        <v>Operational/Non-Service Expenses</v>
      </c>
      <c r="E3046">
        <v>0.52</v>
      </c>
      <c r="F3046" s="1">
        <v>43100</v>
      </c>
      <c r="G3046" t="s">
        <v>462</v>
      </c>
      <c r="H3046" t="s">
        <v>479</v>
      </c>
      <c r="I3046" t="s">
        <v>464</v>
      </c>
      <c r="J3046">
        <v>163107</v>
      </c>
      <c r="K3046">
        <v>60055</v>
      </c>
      <c r="L3046">
        <v>291118</v>
      </c>
      <c r="Q3046" t="s">
        <v>465</v>
      </c>
      <c r="U3046">
        <v>12</v>
      </c>
      <c r="V3046">
        <v>17</v>
      </c>
      <c r="Y3046" t="s">
        <v>65</v>
      </c>
      <c r="Z3046">
        <v>345</v>
      </c>
      <c r="AA3046" t="s">
        <v>279</v>
      </c>
      <c r="AB3046" t="s">
        <v>21</v>
      </c>
      <c r="AC3046">
        <v>338</v>
      </c>
    </row>
    <row r="3047" spans="1:29" x14ac:dyDescent="0.25">
      <c r="A3047">
        <v>345</v>
      </c>
      <c r="B3047">
        <v>345101</v>
      </c>
      <c r="C3047">
        <v>6545</v>
      </c>
      <c r="D3047" t="str">
        <f>VLOOKUP(C3047,'Schedule 3'!A:M,13,FALSE)</f>
        <v>Operational/Non-Service Expenses</v>
      </c>
      <c r="E3047">
        <v>4.1900000000000004</v>
      </c>
      <c r="F3047" s="1">
        <v>43100</v>
      </c>
      <c r="G3047" t="s">
        <v>462</v>
      </c>
      <c r="H3047" t="s">
        <v>480</v>
      </c>
      <c r="I3047" t="s">
        <v>464</v>
      </c>
      <c r="J3047">
        <v>163108</v>
      </c>
      <c r="K3047">
        <v>60055</v>
      </c>
      <c r="L3047">
        <v>291118</v>
      </c>
      <c r="Q3047" t="s">
        <v>465</v>
      </c>
      <c r="U3047">
        <v>12</v>
      </c>
      <c r="V3047">
        <v>17</v>
      </c>
      <c r="Y3047" t="s">
        <v>65</v>
      </c>
      <c r="Z3047">
        <v>345</v>
      </c>
      <c r="AA3047" t="s">
        <v>279</v>
      </c>
      <c r="AB3047" t="s">
        <v>21</v>
      </c>
      <c r="AC3047">
        <v>340</v>
      </c>
    </row>
    <row r="3048" spans="1:29" x14ac:dyDescent="0.25">
      <c r="A3048">
        <v>345</v>
      </c>
      <c r="B3048">
        <v>345102</v>
      </c>
      <c r="C3048">
        <v>6545</v>
      </c>
      <c r="D3048" t="str">
        <f>VLOOKUP(C3048,'Schedule 3'!A:M,13,FALSE)</f>
        <v>Operational/Non-Service Expenses</v>
      </c>
      <c r="E3048">
        <v>0.35</v>
      </c>
      <c r="F3048" s="1">
        <v>43100</v>
      </c>
      <c r="G3048" t="s">
        <v>462</v>
      </c>
      <c r="H3048" t="s">
        <v>478</v>
      </c>
      <c r="I3048" t="s">
        <v>464</v>
      </c>
      <c r="J3048">
        <v>163177</v>
      </c>
      <c r="K3048">
        <v>60055</v>
      </c>
      <c r="L3048">
        <v>291118</v>
      </c>
      <c r="Q3048" t="s">
        <v>465</v>
      </c>
      <c r="U3048">
        <v>12</v>
      </c>
      <c r="V3048">
        <v>17</v>
      </c>
      <c r="Y3048" t="s">
        <v>65</v>
      </c>
      <c r="Z3048">
        <v>345</v>
      </c>
      <c r="AA3048" t="s">
        <v>279</v>
      </c>
      <c r="AB3048" t="s">
        <v>21</v>
      </c>
      <c r="AC3048">
        <v>342</v>
      </c>
    </row>
    <row r="3049" spans="1:29" x14ac:dyDescent="0.25">
      <c r="A3049">
        <v>345</v>
      </c>
      <c r="B3049">
        <v>345102</v>
      </c>
      <c r="C3049">
        <v>6545</v>
      </c>
      <c r="D3049" t="str">
        <f>VLOOKUP(C3049,'Schedule 3'!A:M,13,FALSE)</f>
        <v>Operational/Non-Service Expenses</v>
      </c>
      <c r="E3049">
        <v>0.57999999999999996</v>
      </c>
      <c r="F3049" s="1">
        <v>43100</v>
      </c>
      <c r="G3049" t="s">
        <v>462</v>
      </c>
      <c r="H3049" t="s">
        <v>500</v>
      </c>
      <c r="I3049" t="s">
        <v>464</v>
      </c>
      <c r="J3049">
        <v>163178</v>
      </c>
      <c r="K3049">
        <v>60055</v>
      </c>
      <c r="L3049">
        <v>291118</v>
      </c>
      <c r="Q3049" t="s">
        <v>465</v>
      </c>
      <c r="U3049">
        <v>12</v>
      </c>
      <c r="V3049">
        <v>17</v>
      </c>
      <c r="Y3049" t="s">
        <v>65</v>
      </c>
      <c r="Z3049">
        <v>345</v>
      </c>
      <c r="AA3049" t="s">
        <v>279</v>
      </c>
      <c r="AB3049" t="s">
        <v>21</v>
      </c>
      <c r="AC3049">
        <v>344</v>
      </c>
    </row>
    <row r="3050" spans="1:29" x14ac:dyDescent="0.25">
      <c r="A3050">
        <v>345</v>
      </c>
      <c r="B3050">
        <v>345102</v>
      </c>
      <c r="C3050">
        <v>6545</v>
      </c>
      <c r="D3050" t="str">
        <f>VLOOKUP(C3050,'Schedule 3'!A:M,13,FALSE)</f>
        <v>Operational/Non-Service Expenses</v>
      </c>
      <c r="E3050">
        <v>2.21</v>
      </c>
      <c r="F3050" s="1">
        <v>43100</v>
      </c>
      <c r="G3050" t="s">
        <v>462</v>
      </c>
      <c r="H3050" t="s">
        <v>480</v>
      </c>
      <c r="I3050" t="s">
        <v>464</v>
      </c>
      <c r="J3050">
        <v>163179</v>
      </c>
      <c r="K3050">
        <v>60055</v>
      </c>
      <c r="L3050">
        <v>291118</v>
      </c>
      <c r="Q3050" t="s">
        <v>465</v>
      </c>
      <c r="U3050">
        <v>12</v>
      </c>
      <c r="V3050">
        <v>17</v>
      </c>
      <c r="Y3050" t="s">
        <v>65</v>
      </c>
      <c r="Z3050">
        <v>345</v>
      </c>
      <c r="AA3050" t="s">
        <v>279</v>
      </c>
      <c r="AB3050" t="s">
        <v>21</v>
      </c>
      <c r="AC3050">
        <v>346</v>
      </c>
    </row>
    <row r="3051" spans="1:29" x14ac:dyDescent="0.25">
      <c r="A3051">
        <v>345</v>
      </c>
      <c r="B3051">
        <v>345102</v>
      </c>
      <c r="C3051">
        <v>6545</v>
      </c>
      <c r="D3051" t="str">
        <f>VLOOKUP(C3051,'Schedule 3'!A:M,13,FALSE)</f>
        <v>Operational/Non-Service Expenses</v>
      </c>
      <c r="E3051">
        <v>3.31</v>
      </c>
      <c r="F3051" s="1">
        <v>43100</v>
      </c>
      <c r="G3051" t="s">
        <v>462</v>
      </c>
      <c r="H3051" t="s">
        <v>492</v>
      </c>
      <c r="I3051" t="s">
        <v>464</v>
      </c>
      <c r="J3051">
        <v>163180</v>
      </c>
      <c r="K3051">
        <v>60055</v>
      </c>
      <c r="L3051">
        <v>291118</v>
      </c>
      <c r="Q3051" t="s">
        <v>465</v>
      </c>
      <c r="U3051">
        <v>12</v>
      </c>
      <c r="V3051">
        <v>17</v>
      </c>
      <c r="Y3051" t="s">
        <v>65</v>
      </c>
      <c r="Z3051">
        <v>345</v>
      </c>
      <c r="AA3051" t="s">
        <v>279</v>
      </c>
      <c r="AB3051" t="s">
        <v>21</v>
      </c>
      <c r="AC3051">
        <v>348</v>
      </c>
    </row>
    <row r="3052" spans="1:29" x14ac:dyDescent="0.25">
      <c r="A3052">
        <v>345</v>
      </c>
      <c r="B3052">
        <v>345102</v>
      </c>
      <c r="C3052">
        <v>6545</v>
      </c>
      <c r="D3052" t="str">
        <f>VLOOKUP(C3052,'Schedule 3'!A:M,13,FALSE)</f>
        <v>Operational/Non-Service Expenses</v>
      </c>
      <c r="E3052">
        <v>4.55</v>
      </c>
      <c r="F3052" s="1">
        <v>43100</v>
      </c>
      <c r="G3052" t="s">
        <v>462</v>
      </c>
      <c r="H3052" t="s">
        <v>479</v>
      </c>
      <c r="I3052" t="s">
        <v>464</v>
      </c>
      <c r="J3052">
        <v>163181</v>
      </c>
      <c r="K3052">
        <v>60055</v>
      </c>
      <c r="L3052">
        <v>291118</v>
      </c>
      <c r="Q3052" t="s">
        <v>465</v>
      </c>
      <c r="U3052">
        <v>12</v>
      </c>
      <c r="V3052">
        <v>17</v>
      </c>
      <c r="Y3052" t="s">
        <v>65</v>
      </c>
      <c r="Z3052">
        <v>345</v>
      </c>
      <c r="AA3052" t="s">
        <v>279</v>
      </c>
      <c r="AB3052" t="s">
        <v>21</v>
      </c>
      <c r="AC3052">
        <v>350</v>
      </c>
    </row>
    <row r="3053" spans="1:29" x14ac:dyDescent="0.25">
      <c r="A3053">
        <v>345</v>
      </c>
      <c r="B3053">
        <v>345102</v>
      </c>
      <c r="C3053">
        <v>6545</v>
      </c>
      <c r="D3053" t="str">
        <f>VLOOKUP(C3053,'Schedule 3'!A:M,13,FALSE)</f>
        <v>Operational/Non-Service Expenses</v>
      </c>
      <c r="E3053">
        <v>66.19</v>
      </c>
      <c r="F3053" s="1">
        <v>43100</v>
      </c>
      <c r="G3053" t="s">
        <v>462</v>
      </c>
      <c r="H3053" t="s">
        <v>538</v>
      </c>
      <c r="I3053" t="s">
        <v>464</v>
      </c>
      <c r="J3053">
        <v>2003110</v>
      </c>
      <c r="K3053">
        <v>60055</v>
      </c>
      <c r="L3053">
        <v>291118</v>
      </c>
      <c r="Q3053" t="s">
        <v>465</v>
      </c>
      <c r="U3053">
        <v>12</v>
      </c>
      <c r="V3053">
        <v>17</v>
      </c>
      <c r="Y3053" t="s">
        <v>65</v>
      </c>
      <c r="Z3053">
        <v>345</v>
      </c>
      <c r="AA3053" t="s">
        <v>279</v>
      </c>
      <c r="AB3053" t="s">
        <v>21</v>
      </c>
      <c r="AC3053">
        <v>352</v>
      </c>
    </row>
    <row r="3054" spans="1:29" x14ac:dyDescent="0.25">
      <c r="A3054">
        <v>345</v>
      </c>
      <c r="B3054">
        <v>345102</v>
      </c>
      <c r="C3054">
        <v>6545</v>
      </c>
      <c r="D3054" t="str">
        <f>VLOOKUP(C3054,'Schedule 3'!A:M,13,FALSE)</f>
        <v>Operational/Non-Service Expenses</v>
      </c>
      <c r="E3054">
        <v>69.67</v>
      </c>
      <c r="F3054" s="1">
        <v>43100</v>
      </c>
      <c r="G3054" t="s">
        <v>462</v>
      </c>
      <c r="H3054" t="s">
        <v>539</v>
      </c>
      <c r="I3054" t="s">
        <v>464</v>
      </c>
      <c r="J3054">
        <v>2003111</v>
      </c>
      <c r="K3054">
        <v>60055</v>
      </c>
      <c r="L3054">
        <v>291118</v>
      </c>
      <c r="Q3054" t="s">
        <v>465</v>
      </c>
      <c r="U3054">
        <v>12</v>
      </c>
      <c r="V3054">
        <v>17</v>
      </c>
      <c r="Y3054" t="s">
        <v>65</v>
      </c>
      <c r="Z3054">
        <v>345</v>
      </c>
      <c r="AA3054" t="s">
        <v>279</v>
      </c>
      <c r="AB3054" t="s">
        <v>21</v>
      </c>
      <c r="AC3054">
        <v>354</v>
      </c>
    </row>
    <row r="3055" spans="1:29" x14ac:dyDescent="0.25">
      <c r="A3055">
        <v>345</v>
      </c>
      <c r="B3055">
        <v>345101</v>
      </c>
      <c r="C3055">
        <v>6545</v>
      </c>
      <c r="D3055" t="str">
        <f>VLOOKUP(C3055,'Schedule 3'!A:M,13,FALSE)</f>
        <v>Operational/Non-Service Expenses</v>
      </c>
      <c r="E3055">
        <v>178.2</v>
      </c>
      <c r="F3055" s="1">
        <v>43100</v>
      </c>
      <c r="G3055" t="s">
        <v>462</v>
      </c>
      <c r="H3055" t="s">
        <v>540</v>
      </c>
      <c r="I3055" t="s">
        <v>464</v>
      </c>
      <c r="J3055">
        <v>5000320</v>
      </c>
      <c r="K3055">
        <v>60055</v>
      </c>
      <c r="L3055">
        <v>291118</v>
      </c>
      <c r="Q3055" t="s">
        <v>465</v>
      </c>
      <c r="U3055">
        <v>12</v>
      </c>
      <c r="V3055">
        <v>17</v>
      </c>
      <c r="Y3055" t="s">
        <v>65</v>
      </c>
      <c r="Z3055">
        <v>345</v>
      </c>
      <c r="AA3055" t="s">
        <v>279</v>
      </c>
      <c r="AB3055" t="s">
        <v>21</v>
      </c>
      <c r="AC3055">
        <v>356</v>
      </c>
    </row>
    <row r="3056" spans="1:29" x14ac:dyDescent="0.25">
      <c r="A3056">
        <v>345</v>
      </c>
      <c r="B3056">
        <v>345102</v>
      </c>
      <c r="C3056">
        <v>6550</v>
      </c>
      <c r="D3056" t="str">
        <f>VLOOKUP(C3056,'Schedule 3'!A:M,13,FALSE)</f>
        <v>Operational/Non-Service Expenses</v>
      </c>
      <c r="E3056">
        <v>10.96</v>
      </c>
      <c r="F3056" s="1">
        <v>43100</v>
      </c>
      <c r="G3056" t="s">
        <v>462</v>
      </c>
      <c r="H3056" t="s">
        <v>541</v>
      </c>
      <c r="I3056" t="s">
        <v>464</v>
      </c>
      <c r="J3056">
        <v>20067</v>
      </c>
      <c r="K3056">
        <v>60055</v>
      </c>
      <c r="L3056">
        <v>291118</v>
      </c>
      <c r="Q3056" t="s">
        <v>465</v>
      </c>
      <c r="U3056">
        <v>12</v>
      </c>
      <c r="V3056">
        <v>17</v>
      </c>
      <c r="Y3056" t="s">
        <v>65</v>
      </c>
      <c r="Z3056">
        <v>345</v>
      </c>
      <c r="AA3056" t="s">
        <v>279</v>
      </c>
      <c r="AB3056" t="s">
        <v>21</v>
      </c>
      <c r="AC3056">
        <v>358</v>
      </c>
    </row>
    <row r="3057" spans="1:29" x14ac:dyDescent="0.25">
      <c r="A3057">
        <v>345</v>
      </c>
      <c r="B3057">
        <v>345102</v>
      </c>
      <c r="C3057">
        <v>6550</v>
      </c>
      <c r="D3057" t="str">
        <f>VLOOKUP(C3057,'Schedule 3'!A:M,13,FALSE)</f>
        <v>Operational/Non-Service Expenses</v>
      </c>
      <c r="E3057">
        <v>0.54</v>
      </c>
      <c r="F3057" s="1">
        <v>43100</v>
      </c>
      <c r="G3057" t="s">
        <v>462</v>
      </c>
      <c r="H3057" t="s">
        <v>542</v>
      </c>
      <c r="I3057" t="s">
        <v>464</v>
      </c>
      <c r="J3057">
        <v>20122</v>
      </c>
      <c r="K3057">
        <v>60055</v>
      </c>
      <c r="L3057">
        <v>291118</v>
      </c>
      <c r="Q3057" t="s">
        <v>465</v>
      </c>
      <c r="U3057">
        <v>12</v>
      </c>
      <c r="V3057">
        <v>17</v>
      </c>
      <c r="Y3057" t="s">
        <v>65</v>
      </c>
      <c r="Z3057">
        <v>345</v>
      </c>
      <c r="AA3057" t="s">
        <v>279</v>
      </c>
      <c r="AB3057" t="s">
        <v>21</v>
      </c>
      <c r="AC3057">
        <v>360</v>
      </c>
    </row>
    <row r="3058" spans="1:29" x14ac:dyDescent="0.25">
      <c r="A3058">
        <v>345</v>
      </c>
      <c r="B3058">
        <v>345101</v>
      </c>
      <c r="C3058">
        <v>6550</v>
      </c>
      <c r="D3058" t="str">
        <f>VLOOKUP(C3058,'Schedule 3'!A:M,13,FALSE)</f>
        <v>Operational/Non-Service Expenses</v>
      </c>
      <c r="E3058">
        <v>2.59</v>
      </c>
      <c r="F3058" s="1">
        <v>43100</v>
      </c>
      <c r="G3058" t="s">
        <v>462</v>
      </c>
      <c r="H3058" t="s">
        <v>543</v>
      </c>
      <c r="I3058" t="s">
        <v>464</v>
      </c>
      <c r="J3058">
        <v>20142</v>
      </c>
      <c r="K3058">
        <v>60055</v>
      </c>
      <c r="L3058">
        <v>291118</v>
      </c>
      <c r="Q3058" t="s">
        <v>465</v>
      </c>
      <c r="U3058">
        <v>12</v>
      </c>
      <c r="V3058">
        <v>17</v>
      </c>
      <c r="Y3058" t="s">
        <v>65</v>
      </c>
      <c r="Z3058">
        <v>345</v>
      </c>
      <c r="AA3058" t="s">
        <v>279</v>
      </c>
      <c r="AB3058" t="s">
        <v>21</v>
      </c>
      <c r="AC3058">
        <v>362</v>
      </c>
    </row>
    <row r="3059" spans="1:29" x14ac:dyDescent="0.25">
      <c r="A3059">
        <v>345</v>
      </c>
      <c r="B3059">
        <v>345101</v>
      </c>
      <c r="C3059">
        <v>6550</v>
      </c>
      <c r="D3059" t="str">
        <f>VLOOKUP(C3059,'Schedule 3'!A:M,13,FALSE)</f>
        <v>Operational/Non-Service Expenses</v>
      </c>
      <c r="E3059">
        <v>0.28999999999999998</v>
      </c>
      <c r="F3059" s="1">
        <v>43100</v>
      </c>
      <c r="G3059" t="s">
        <v>462</v>
      </c>
      <c r="H3059" t="s">
        <v>544</v>
      </c>
      <c r="I3059" t="s">
        <v>464</v>
      </c>
      <c r="J3059">
        <v>20218</v>
      </c>
      <c r="K3059">
        <v>60055</v>
      </c>
      <c r="L3059">
        <v>291118</v>
      </c>
      <c r="Q3059" t="s">
        <v>465</v>
      </c>
      <c r="U3059">
        <v>12</v>
      </c>
      <c r="V3059">
        <v>17</v>
      </c>
      <c r="Y3059" t="s">
        <v>65</v>
      </c>
      <c r="Z3059">
        <v>345</v>
      </c>
      <c r="AA3059" t="s">
        <v>279</v>
      </c>
      <c r="AB3059" t="s">
        <v>21</v>
      </c>
      <c r="AC3059">
        <v>364</v>
      </c>
    </row>
    <row r="3060" spans="1:29" x14ac:dyDescent="0.25">
      <c r="A3060">
        <v>345</v>
      </c>
      <c r="B3060">
        <v>345102</v>
      </c>
      <c r="C3060">
        <v>6550</v>
      </c>
      <c r="D3060" t="str">
        <f>VLOOKUP(C3060,'Schedule 3'!A:M,13,FALSE)</f>
        <v>Operational/Non-Service Expenses</v>
      </c>
      <c r="E3060">
        <v>54.66</v>
      </c>
      <c r="F3060" s="1">
        <v>43100</v>
      </c>
      <c r="G3060" t="s">
        <v>462</v>
      </c>
      <c r="H3060" t="s">
        <v>545</v>
      </c>
      <c r="I3060" t="s">
        <v>464</v>
      </c>
      <c r="J3060">
        <v>98150</v>
      </c>
      <c r="K3060">
        <v>60055</v>
      </c>
      <c r="L3060">
        <v>291118</v>
      </c>
      <c r="Q3060" t="s">
        <v>465</v>
      </c>
      <c r="U3060">
        <v>12</v>
      </c>
      <c r="V3060">
        <v>17</v>
      </c>
      <c r="Y3060" t="s">
        <v>65</v>
      </c>
      <c r="Z3060">
        <v>345</v>
      </c>
      <c r="AA3060" t="s">
        <v>279</v>
      </c>
      <c r="AB3060" t="s">
        <v>21</v>
      </c>
      <c r="AC3060">
        <v>366</v>
      </c>
    </row>
    <row r="3061" spans="1:29" x14ac:dyDescent="0.25">
      <c r="A3061">
        <v>345</v>
      </c>
      <c r="B3061">
        <v>345101</v>
      </c>
      <c r="C3061">
        <v>6550</v>
      </c>
      <c r="D3061" t="str">
        <f>VLOOKUP(C3061,'Schedule 3'!A:M,13,FALSE)</f>
        <v>Operational/Non-Service Expenses</v>
      </c>
      <c r="E3061">
        <v>1.88</v>
      </c>
      <c r="F3061" s="1">
        <v>43100</v>
      </c>
      <c r="G3061" t="s">
        <v>462</v>
      </c>
      <c r="H3061" t="s">
        <v>545</v>
      </c>
      <c r="I3061" t="s">
        <v>464</v>
      </c>
      <c r="J3061">
        <v>98198</v>
      </c>
      <c r="K3061">
        <v>60055</v>
      </c>
      <c r="L3061">
        <v>291118</v>
      </c>
      <c r="Q3061" t="s">
        <v>465</v>
      </c>
      <c r="U3061">
        <v>12</v>
      </c>
      <c r="V3061">
        <v>17</v>
      </c>
      <c r="Y3061" t="s">
        <v>65</v>
      </c>
      <c r="Z3061">
        <v>345</v>
      </c>
      <c r="AA3061" t="s">
        <v>279</v>
      </c>
      <c r="AB3061" t="s">
        <v>21</v>
      </c>
      <c r="AC3061">
        <v>368</v>
      </c>
    </row>
    <row r="3062" spans="1:29" x14ac:dyDescent="0.25">
      <c r="A3062">
        <v>345</v>
      </c>
      <c r="B3062">
        <v>345101</v>
      </c>
      <c r="C3062">
        <v>6550</v>
      </c>
      <c r="D3062" t="str">
        <f>VLOOKUP(C3062,'Schedule 3'!A:M,13,FALSE)</f>
        <v>Operational/Non-Service Expenses</v>
      </c>
      <c r="E3062">
        <v>-40.1</v>
      </c>
      <c r="F3062" s="1">
        <v>43100</v>
      </c>
      <c r="G3062" t="s">
        <v>462</v>
      </c>
      <c r="H3062" t="s">
        <v>463</v>
      </c>
      <c r="I3062" t="s">
        <v>464</v>
      </c>
      <c r="J3062">
        <v>108600</v>
      </c>
      <c r="K3062">
        <v>60055</v>
      </c>
      <c r="L3062">
        <v>291118</v>
      </c>
      <c r="Q3062" t="s">
        <v>465</v>
      </c>
      <c r="U3062">
        <v>12</v>
      </c>
      <c r="V3062">
        <v>17</v>
      </c>
      <c r="Y3062" t="s">
        <v>65</v>
      </c>
      <c r="Z3062">
        <v>345</v>
      </c>
      <c r="AA3062" t="s">
        <v>279</v>
      </c>
      <c r="AB3062" t="s">
        <v>21</v>
      </c>
      <c r="AC3062">
        <v>370</v>
      </c>
    </row>
    <row r="3063" spans="1:29" x14ac:dyDescent="0.25">
      <c r="A3063">
        <v>345</v>
      </c>
      <c r="B3063">
        <v>345102</v>
      </c>
      <c r="C3063">
        <v>6550</v>
      </c>
      <c r="D3063" t="str">
        <f>VLOOKUP(C3063,'Schedule 3'!A:M,13,FALSE)</f>
        <v>Operational/Non-Service Expenses</v>
      </c>
      <c r="E3063">
        <v>441.34</v>
      </c>
      <c r="F3063" s="1">
        <v>43100</v>
      </c>
      <c r="G3063" t="s">
        <v>462</v>
      </c>
      <c r="H3063" t="s">
        <v>463</v>
      </c>
      <c r="I3063" t="s">
        <v>464</v>
      </c>
      <c r="J3063">
        <v>108620</v>
      </c>
      <c r="K3063">
        <v>60055</v>
      </c>
      <c r="L3063">
        <v>291118</v>
      </c>
      <c r="Q3063" t="s">
        <v>465</v>
      </c>
      <c r="U3063">
        <v>12</v>
      </c>
      <c r="V3063">
        <v>17</v>
      </c>
      <c r="Y3063" t="s">
        <v>65</v>
      </c>
      <c r="Z3063">
        <v>345</v>
      </c>
      <c r="AA3063" t="s">
        <v>279</v>
      </c>
      <c r="AB3063" t="s">
        <v>21</v>
      </c>
      <c r="AC3063">
        <v>372</v>
      </c>
    </row>
    <row r="3064" spans="1:29" x14ac:dyDescent="0.25">
      <c r="A3064">
        <v>345</v>
      </c>
      <c r="B3064">
        <v>345101</v>
      </c>
      <c r="C3064">
        <v>6550</v>
      </c>
      <c r="D3064" t="str">
        <f>VLOOKUP(C3064,'Schedule 3'!A:M,13,FALSE)</f>
        <v>Operational/Non-Service Expenses</v>
      </c>
      <c r="E3064">
        <v>0.41</v>
      </c>
      <c r="F3064" s="1">
        <v>43100</v>
      </c>
      <c r="G3064" t="s">
        <v>462</v>
      </c>
      <c r="H3064" t="s">
        <v>479</v>
      </c>
      <c r="I3064" t="s">
        <v>464</v>
      </c>
      <c r="J3064">
        <v>163109</v>
      </c>
      <c r="K3064">
        <v>60055</v>
      </c>
      <c r="L3064">
        <v>291118</v>
      </c>
      <c r="Q3064" t="s">
        <v>465</v>
      </c>
      <c r="U3064">
        <v>12</v>
      </c>
      <c r="V3064">
        <v>17</v>
      </c>
      <c r="Y3064" t="s">
        <v>65</v>
      </c>
      <c r="Z3064">
        <v>345</v>
      </c>
      <c r="AA3064" t="s">
        <v>279</v>
      </c>
      <c r="AB3064" t="s">
        <v>21</v>
      </c>
      <c r="AC3064">
        <v>374</v>
      </c>
    </row>
    <row r="3065" spans="1:29" x14ac:dyDescent="0.25">
      <c r="A3065">
        <v>345</v>
      </c>
      <c r="B3065">
        <v>345102</v>
      </c>
      <c r="C3065">
        <v>6550</v>
      </c>
      <c r="D3065" t="str">
        <f>VLOOKUP(C3065,'Schedule 3'!A:M,13,FALSE)</f>
        <v>Operational/Non-Service Expenses</v>
      </c>
      <c r="E3065">
        <v>0.36</v>
      </c>
      <c r="F3065" s="1">
        <v>43100</v>
      </c>
      <c r="G3065" t="s">
        <v>462</v>
      </c>
      <c r="H3065" t="s">
        <v>478</v>
      </c>
      <c r="I3065" t="s">
        <v>464</v>
      </c>
      <c r="J3065">
        <v>163182</v>
      </c>
      <c r="K3065">
        <v>60055</v>
      </c>
      <c r="L3065">
        <v>291118</v>
      </c>
      <c r="Q3065" t="s">
        <v>465</v>
      </c>
      <c r="U3065">
        <v>12</v>
      </c>
      <c r="V3065">
        <v>17</v>
      </c>
      <c r="Y3065" t="s">
        <v>65</v>
      </c>
      <c r="Z3065">
        <v>345</v>
      </c>
      <c r="AA3065" t="s">
        <v>279</v>
      </c>
      <c r="AB3065" t="s">
        <v>21</v>
      </c>
      <c r="AC3065">
        <v>376</v>
      </c>
    </row>
    <row r="3066" spans="1:29" x14ac:dyDescent="0.25">
      <c r="A3066">
        <v>345</v>
      </c>
      <c r="B3066">
        <v>345101</v>
      </c>
      <c r="C3066">
        <v>6550</v>
      </c>
      <c r="D3066" t="str">
        <f>VLOOKUP(C3066,'Schedule 3'!A:M,13,FALSE)</f>
        <v>Operational/Non-Service Expenses</v>
      </c>
      <c r="E3066">
        <v>107.73</v>
      </c>
      <c r="F3066" s="1">
        <v>43100</v>
      </c>
      <c r="G3066" t="s">
        <v>462</v>
      </c>
      <c r="H3066" t="s">
        <v>546</v>
      </c>
      <c r="I3066" t="s">
        <v>464</v>
      </c>
      <c r="J3066">
        <v>2003114</v>
      </c>
      <c r="K3066">
        <v>60055</v>
      </c>
      <c r="L3066">
        <v>291118</v>
      </c>
      <c r="Q3066" t="s">
        <v>465</v>
      </c>
      <c r="U3066">
        <v>12</v>
      </c>
      <c r="V3066">
        <v>17</v>
      </c>
      <c r="Y3066" t="s">
        <v>65</v>
      </c>
      <c r="Z3066">
        <v>345</v>
      </c>
      <c r="AA3066" t="s">
        <v>279</v>
      </c>
      <c r="AB3066" t="s">
        <v>21</v>
      </c>
      <c r="AC3066">
        <v>378</v>
      </c>
    </row>
    <row r="3067" spans="1:29" x14ac:dyDescent="0.25">
      <c r="A3067">
        <v>345</v>
      </c>
      <c r="B3067">
        <v>345102</v>
      </c>
      <c r="C3067">
        <v>6550</v>
      </c>
      <c r="D3067" t="str">
        <f>VLOOKUP(C3067,'Schedule 3'!A:M,13,FALSE)</f>
        <v>Operational/Non-Service Expenses</v>
      </c>
      <c r="E3067">
        <v>113.1</v>
      </c>
      <c r="F3067" s="1">
        <v>43100</v>
      </c>
      <c r="G3067" t="s">
        <v>462</v>
      </c>
      <c r="H3067" t="s">
        <v>547</v>
      </c>
      <c r="I3067" t="s">
        <v>464</v>
      </c>
      <c r="J3067">
        <v>2003115</v>
      </c>
      <c r="K3067">
        <v>60055</v>
      </c>
      <c r="L3067">
        <v>291118</v>
      </c>
      <c r="Q3067" t="s">
        <v>465</v>
      </c>
      <c r="U3067">
        <v>12</v>
      </c>
      <c r="V3067">
        <v>17</v>
      </c>
      <c r="Y3067" t="s">
        <v>65</v>
      </c>
      <c r="Z3067">
        <v>345</v>
      </c>
      <c r="AA3067" t="s">
        <v>279</v>
      </c>
      <c r="AB3067" t="s">
        <v>21</v>
      </c>
      <c r="AC3067">
        <v>380</v>
      </c>
    </row>
    <row r="3068" spans="1:29" x14ac:dyDescent="0.25">
      <c r="A3068">
        <v>345</v>
      </c>
      <c r="B3068">
        <v>345102</v>
      </c>
      <c r="C3068">
        <v>6555</v>
      </c>
      <c r="D3068" t="str">
        <f>VLOOKUP(C3068,'Schedule 3'!A:M,13,FALSE)</f>
        <v>Operational/Non-Service Expenses</v>
      </c>
      <c r="E3068">
        <v>0.22</v>
      </c>
      <c r="F3068" s="1">
        <v>43100</v>
      </c>
      <c r="G3068" t="s">
        <v>462</v>
      </c>
      <c r="H3068" t="s">
        <v>578</v>
      </c>
      <c r="I3068" t="s">
        <v>464</v>
      </c>
      <c r="J3068">
        <v>80315</v>
      </c>
      <c r="K3068">
        <v>60055</v>
      </c>
      <c r="L3068">
        <v>291118</v>
      </c>
      <c r="Q3068" t="s">
        <v>465</v>
      </c>
      <c r="U3068">
        <v>12</v>
      </c>
      <c r="V3068">
        <v>17</v>
      </c>
      <c r="Y3068" t="s">
        <v>65</v>
      </c>
      <c r="Z3068">
        <v>345</v>
      </c>
      <c r="AA3068" t="s">
        <v>279</v>
      </c>
      <c r="AB3068" t="s">
        <v>21</v>
      </c>
      <c r="AC3068">
        <v>382</v>
      </c>
    </row>
    <row r="3069" spans="1:29" x14ac:dyDescent="0.25">
      <c r="A3069">
        <v>345</v>
      </c>
      <c r="B3069">
        <v>345101</v>
      </c>
      <c r="C3069">
        <v>6580</v>
      </c>
      <c r="D3069" t="str">
        <f>VLOOKUP(C3069,'Schedule 3'!A:M,13,FALSE)</f>
        <v>Other Personnel Related Expenses</v>
      </c>
      <c r="E3069">
        <v>85.14</v>
      </c>
      <c r="F3069" s="1">
        <v>43100</v>
      </c>
      <c r="G3069" t="s">
        <v>462</v>
      </c>
      <c r="H3069" t="s">
        <v>463</v>
      </c>
      <c r="I3069" t="s">
        <v>464</v>
      </c>
      <c r="J3069">
        <v>108601</v>
      </c>
      <c r="K3069">
        <v>60055</v>
      </c>
      <c r="L3069">
        <v>291118</v>
      </c>
      <c r="Q3069" t="s">
        <v>465</v>
      </c>
      <c r="U3069">
        <v>12</v>
      </c>
      <c r="V3069">
        <v>17</v>
      </c>
      <c r="Y3069" t="s">
        <v>65</v>
      </c>
      <c r="Z3069">
        <v>345</v>
      </c>
      <c r="AA3069" t="s">
        <v>279</v>
      </c>
      <c r="AB3069" t="s">
        <v>21</v>
      </c>
      <c r="AC3069">
        <v>384</v>
      </c>
    </row>
    <row r="3070" spans="1:29" x14ac:dyDescent="0.25">
      <c r="A3070">
        <v>345</v>
      </c>
      <c r="B3070">
        <v>345102</v>
      </c>
      <c r="C3070">
        <v>6580</v>
      </c>
      <c r="D3070" t="str">
        <f>VLOOKUP(C3070,'Schedule 3'!A:M,13,FALSE)</f>
        <v>Other Personnel Related Expenses</v>
      </c>
      <c r="E3070">
        <v>30.31</v>
      </c>
      <c r="F3070" s="1">
        <v>43100</v>
      </c>
      <c r="G3070" t="s">
        <v>462</v>
      </c>
      <c r="H3070" t="s">
        <v>463</v>
      </c>
      <c r="I3070" t="s">
        <v>464</v>
      </c>
      <c r="J3070">
        <v>108621</v>
      </c>
      <c r="K3070">
        <v>60055</v>
      </c>
      <c r="L3070">
        <v>291118</v>
      </c>
      <c r="Q3070" t="s">
        <v>465</v>
      </c>
      <c r="U3070">
        <v>12</v>
      </c>
      <c r="V3070">
        <v>17</v>
      </c>
      <c r="Y3070" t="s">
        <v>65</v>
      </c>
      <c r="Z3070">
        <v>345</v>
      </c>
      <c r="AA3070" t="s">
        <v>279</v>
      </c>
      <c r="AB3070" t="s">
        <v>21</v>
      </c>
      <c r="AC3070">
        <v>386</v>
      </c>
    </row>
    <row r="3071" spans="1:29" x14ac:dyDescent="0.25">
      <c r="A3071">
        <v>345</v>
      </c>
      <c r="B3071">
        <v>345101</v>
      </c>
      <c r="C3071">
        <v>6580</v>
      </c>
      <c r="D3071" t="str">
        <f>VLOOKUP(C3071,'Schedule 3'!A:M,13,FALSE)</f>
        <v>Other Personnel Related Expenses</v>
      </c>
      <c r="E3071">
        <v>0.33</v>
      </c>
      <c r="F3071" s="1">
        <v>43100</v>
      </c>
      <c r="G3071" t="s">
        <v>462</v>
      </c>
      <c r="H3071" t="s">
        <v>548</v>
      </c>
      <c r="I3071" t="s">
        <v>464</v>
      </c>
      <c r="J3071">
        <v>163110</v>
      </c>
      <c r="K3071">
        <v>60055</v>
      </c>
      <c r="L3071">
        <v>291118</v>
      </c>
      <c r="Q3071" t="s">
        <v>465</v>
      </c>
      <c r="U3071">
        <v>12</v>
      </c>
      <c r="V3071">
        <v>17</v>
      </c>
      <c r="Y3071" t="s">
        <v>65</v>
      </c>
      <c r="Z3071">
        <v>345</v>
      </c>
      <c r="AA3071" t="s">
        <v>279</v>
      </c>
      <c r="AB3071" t="s">
        <v>21</v>
      </c>
      <c r="AC3071">
        <v>388</v>
      </c>
    </row>
    <row r="3072" spans="1:29" x14ac:dyDescent="0.25">
      <c r="A3072">
        <v>345</v>
      </c>
      <c r="B3072">
        <v>345101</v>
      </c>
      <c r="C3072">
        <v>6580</v>
      </c>
      <c r="D3072" t="str">
        <f>VLOOKUP(C3072,'Schedule 3'!A:M,13,FALSE)</f>
        <v>Other Personnel Related Expenses</v>
      </c>
      <c r="E3072">
        <v>0.55000000000000004</v>
      </c>
      <c r="F3072" s="1">
        <v>43100</v>
      </c>
      <c r="G3072" t="s">
        <v>462</v>
      </c>
      <c r="H3072" t="s">
        <v>467</v>
      </c>
      <c r="I3072" t="s">
        <v>464</v>
      </c>
      <c r="J3072">
        <v>163111</v>
      </c>
      <c r="K3072">
        <v>60055</v>
      </c>
      <c r="L3072">
        <v>291118</v>
      </c>
      <c r="Q3072" t="s">
        <v>465</v>
      </c>
      <c r="U3072">
        <v>12</v>
      </c>
      <c r="V3072">
        <v>17</v>
      </c>
      <c r="Y3072" t="s">
        <v>65</v>
      </c>
      <c r="Z3072">
        <v>345</v>
      </c>
      <c r="AA3072" t="s">
        <v>279</v>
      </c>
      <c r="AB3072" t="s">
        <v>21</v>
      </c>
      <c r="AC3072">
        <v>390</v>
      </c>
    </row>
    <row r="3073" spans="1:29" x14ac:dyDescent="0.25">
      <c r="A3073">
        <v>345</v>
      </c>
      <c r="B3073">
        <v>345101</v>
      </c>
      <c r="C3073">
        <v>6580</v>
      </c>
      <c r="D3073" t="str">
        <f>VLOOKUP(C3073,'Schedule 3'!A:M,13,FALSE)</f>
        <v>Other Personnel Related Expenses</v>
      </c>
      <c r="E3073">
        <v>2.33</v>
      </c>
      <c r="F3073" s="1">
        <v>43100</v>
      </c>
      <c r="G3073" t="s">
        <v>462</v>
      </c>
      <c r="H3073" t="s">
        <v>548</v>
      </c>
      <c r="I3073" t="s">
        <v>464</v>
      </c>
      <c r="J3073">
        <v>163112</v>
      </c>
      <c r="K3073">
        <v>60055</v>
      </c>
      <c r="L3073">
        <v>291118</v>
      </c>
      <c r="Q3073" t="s">
        <v>465</v>
      </c>
      <c r="U3073">
        <v>12</v>
      </c>
      <c r="V3073">
        <v>17</v>
      </c>
      <c r="Y3073" t="s">
        <v>65</v>
      </c>
      <c r="Z3073">
        <v>345</v>
      </c>
      <c r="AA3073" t="s">
        <v>279</v>
      </c>
      <c r="AB3073" t="s">
        <v>21</v>
      </c>
      <c r="AC3073">
        <v>392</v>
      </c>
    </row>
    <row r="3074" spans="1:29" x14ac:dyDescent="0.25">
      <c r="A3074">
        <v>345</v>
      </c>
      <c r="B3074">
        <v>345101</v>
      </c>
      <c r="C3074">
        <v>6580</v>
      </c>
      <c r="D3074" t="str">
        <f>VLOOKUP(C3074,'Schedule 3'!A:M,13,FALSE)</f>
        <v>Other Personnel Related Expenses</v>
      </c>
      <c r="E3074">
        <v>1.96</v>
      </c>
      <c r="F3074" s="1">
        <v>43100</v>
      </c>
      <c r="G3074" t="s">
        <v>462</v>
      </c>
      <c r="H3074" t="s">
        <v>549</v>
      </c>
      <c r="I3074" t="s">
        <v>464</v>
      </c>
      <c r="J3074">
        <v>1004305</v>
      </c>
      <c r="K3074">
        <v>60055</v>
      </c>
      <c r="L3074">
        <v>291118</v>
      </c>
      <c r="Q3074" t="s">
        <v>465</v>
      </c>
      <c r="U3074">
        <v>12</v>
      </c>
      <c r="V3074">
        <v>17</v>
      </c>
      <c r="Y3074" t="s">
        <v>65</v>
      </c>
      <c r="Z3074">
        <v>345</v>
      </c>
      <c r="AA3074" t="s">
        <v>279</v>
      </c>
      <c r="AB3074" t="s">
        <v>21</v>
      </c>
      <c r="AC3074">
        <v>394</v>
      </c>
    </row>
    <row r="3075" spans="1:29" x14ac:dyDescent="0.25">
      <c r="A3075">
        <v>345</v>
      </c>
      <c r="B3075">
        <v>345101</v>
      </c>
      <c r="C3075">
        <v>6580</v>
      </c>
      <c r="D3075" t="str">
        <f>VLOOKUP(C3075,'Schedule 3'!A:M,13,FALSE)</f>
        <v>Other Personnel Related Expenses</v>
      </c>
      <c r="E3075">
        <v>2.72</v>
      </c>
      <c r="F3075" s="1">
        <v>43100</v>
      </c>
      <c r="G3075" t="s">
        <v>462</v>
      </c>
      <c r="H3075" t="s">
        <v>549</v>
      </c>
      <c r="I3075" t="s">
        <v>464</v>
      </c>
      <c r="J3075">
        <v>1010510</v>
      </c>
      <c r="K3075">
        <v>60055</v>
      </c>
      <c r="L3075">
        <v>291118</v>
      </c>
      <c r="Q3075" t="s">
        <v>465</v>
      </c>
      <c r="U3075">
        <v>12</v>
      </c>
      <c r="V3075">
        <v>17</v>
      </c>
      <c r="Y3075" t="s">
        <v>65</v>
      </c>
      <c r="Z3075">
        <v>345</v>
      </c>
      <c r="AA3075" t="s">
        <v>279</v>
      </c>
      <c r="AB3075" t="s">
        <v>21</v>
      </c>
      <c r="AC3075">
        <v>396</v>
      </c>
    </row>
    <row r="3076" spans="1:29" x14ac:dyDescent="0.25">
      <c r="A3076">
        <v>345</v>
      </c>
      <c r="B3076">
        <v>345101</v>
      </c>
      <c r="C3076">
        <v>6585</v>
      </c>
      <c r="D3076" t="str">
        <f>VLOOKUP(C3076,'Schedule 3'!A:M,13,FALSE)</f>
        <v>Other Personnel Related Expenses</v>
      </c>
      <c r="E3076">
        <v>0.4</v>
      </c>
      <c r="F3076" s="1">
        <v>43100</v>
      </c>
      <c r="G3076" t="s">
        <v>462</v>
      </c>
      <c r="H3076" t="s">
        <v>463</v>
      </c>
      <c r="I3076" t="s">
        <v>464</v>
      </c>
      <c r="J3076">
        <v>108583</v>
      </c>
      <c r="K3076">
        <v>60055</v>
      </c>
      <c r="L3076">
        <v>291118</v>
      </c>
      <c r="Q3076" t="s">
        <v>465</v>
      </c>
      <c r="U3076">
        <v>12</v>
      </c>
      <c r="V3076">
        <v>17</v>
      </c>
      <c r="Y3076" t="s">
        <v>65</v>
      </c>
      <c r="Z3076">
        <v>345</v>
      </c>
      <c r="AA3076" t="s">
        <v>279</v>
      </c>
      <c r="AB3076" t="s">
        <v>21</v>
      </c>
      <c r="AC3076">
        <v>398</v>
      </c>
    </row>
    <row r="3077" spans="1:29" x14ac:dyDescent="0.25">
      <c r="A3077">
        <v>345</v>
      </c>
      <c r="B3077">
        <v>345101</v>
      </c>
      <c r="C3077">
        <v>6585</v>
      </c>
      <c r="D3077" t="str">
        <f>VLOOKUP(C3077,'Schedule 3'!A:M,13,FALSE)</f>
        <v>Other Personnel Related Expenses</v>
      </c>
      <c r="E3077">
        <v>0.81</v>
      </c>
      <c r="F3077" s="1">
        <v>43100</v>
      </c>
      <c r="G3077" t="s">
        <v>462</v>
      </c>
      <c r="H3077" t="s">
        <v>463</v>
      </c>
      <c r="I3077" t="s">
        <v>464</v>
      </c>
      <c r="J3077">
        <v>108586</v>
      </c>
      <c r="K3077">
        <v>60055</v>
      </c>
      <c r="L3077">
        <v>291118</v>
      </c>
      <c r="Q3077" t="s">
        <v>465</v>
      </c>
      <c r="U3077">
        <v>12</v>
      </c>
      <c r="V3077">
        <v>17</v>
      </c>
      <c r="Y3077" t="s">
        <v>65</v>
      </c>
      <c r="Z3077">
        <v>345</v>
      </c>
      <c r="AA3077" t="s">
        <v>279</v>
      </c>
      <c r="AB3077" t="s">
        <v>21</v>
      </c>
      <c r="AC3077">
        <v>400</v>
      </c>
    </row>
    <row r="3078" spans="1:29" x14ac:dyDescent="0.25">
      <c r="A3078">
        <v>345</v>
      </c>
      <c r="B3078">
        <v>345101</v>
      </c>
      <c r="C3078">
        <v>6585</v>
      </c>
      <c r="D3078" t="str">
        <f>VLOOKUP(C3078,'Schedule 3'!A:M,13,FALSE)</f>
        <v>Other Personnel Related Expenses</v>
      </c>
      <c r="E3078">
        <v>24.34</v>
      </c>
      <c r="F3078" s="1">
        <v>43100</v>
      </c>
      <c r="G3078" t="s">
        <v>462</v>
      </c>
      <c r="H3078" t="s">
        <v>463</v>
      </c>
      <c r="I3078" t="s">
        <v>464</v>
      </c>
      <c r="J3078">
        <v>108602</v>
      </c>
      <c r="K3078">
        <v>60055</v>
      </c>
      <c r="L3078">
        <v>291118</v>
      </c>
      <c r="Q3078" t="s">
        <v>465</v>
      </c>
      <c r="U3078">
        <v>12</v>
      </c>
      <c r="V3078">
        <v>17</v>
      </c>
      <c r="Y3078" t="s">
        <v>65</v>
      </c>
      <c r="Z3078">
        <v>345</v>
      </c>
      <c r="AA3078" t="s">
        <v>279</v>
      </c>
      <c r="AB3078" t="s">
        <v>21</v>
      </c>
      <c r="AC3078">
        <v>402</v>
      </c>
    </row>
    <row r="3079" spans="1:29" x14ac:dyDescent="0.25">
      <c r="A3079">
        <v>345</v>
      </c>
      <c r="B3079">
        <v>345102</v>
      </c>
      <c r="C3079">
        <v>6585</v>
      </c>
      <c r="D3079" t="str">
        <f>VLOOKUP(C3079,'Schedule 3'!A:M,13,FALSE)</f>
        <v>Other Personnel Related Expenses</v>
      </c>
      <c r="E3079">
        <v>88.95</v>
      </c>
      <c r="F3079" s="1">
        <v>43100</v>
      </c>
      <c r="G3079" t="s">
        <v>462</v>
      </c>
      <c r="H3079" t="s">
        <v>463</v>
      </c>
      <c r="I3079" t="s">
        <v>464</v>
      </c>
      <c r="J3079">
        <v>108622</v>
      </c>
      <c r="K3079">
        <v>60055</v>
      </c>
      <c r="L3079">
        <v>291118</v>
      </c>
      <c r="Q3079" t="s">
        <v>465</v>
      </c>
      <c r="U3079">
        <v>12</v>
      </c>
      <c r="V3079">
        <v>17</v>
      </c>
      <c r="Y3079" t="s">
        <v>65</v>
      </c>
      <c r="Z3079">
        <v>345</v>
      </c>
      <c r="AA3079" t="s">
        <v>279</v>
      </c>
      <c r="AB3079" t="s">
        <v>21</v>
      </c>
      <c r="AC3079">
        <v>404</v>
      </c>
    </row>
    <row r="3080" spans="1:29" x14ac:dyDescent="0.25">
      <c r="A3080">
        <v>345</v>
      </c>
      <c r="B3080">
        <v>345101</v>
      </c>
      <c r="C3080">
        <v>6585</v>
      </c>
      <c r="D3080" t="str">
        <f>VLOOKUP(C3080,'Schedule 3'!A:M,13,FALSE)</f>
        <v>Other Personnel Related Expenses</v>
      </c>
      <c r="E3080">
        <v>0.35</v>
      </c>
      <c r="F3080" s="1">
        <v>43100</v>
      </c>
      <c r="G3080" t="s">
        <v>462</v>
      </c>
      <c r="H3080" t="s">
        <v>550</v>
      </c>
      <c r="I3080" t="s">
        <v>464</v>
      </c>
      <c r="J3080">
        <v>163113</v>
      </c>
      <c r="K3080">
        <v>60055</v>
      </c>
      <c r="L3080">
        <v>291118</v>
      </c>
      <c r="Q3080" t="s">
        <v>465</v>
      </c>
      <c r="U3080">
        <v>12</v>
      </c>
      <c r="V3080">
        <v>17</v>
      </c>
      <c r="Y3080" t="s">
        <v>65</v>
      </c>
      <c r="Z3080">
        <v>345</v>
      </c>
      <c r="AA3080" t="s">
        <v>279</v>
      </c>
      <c r="AB3080" t="s">
        <v>21</v>
      </c>
      <c r="AC3080">
        <v>406</v>
      </c>
    </row>
    <row r="3081" spans="1:29" x14ac:dyDescent="0.25">
      <c r="A3081">
        <v>345</v>
      </c>
      <c r="B3081">
        <v>345102</v>
      </c>
      <c r="C3081">
        <v>6585</v>
      </c>
      <c r="D3081" t="str">
        <f>VLOOKUP(C3081,'Schedule 3'!A:M,13,FALSE)</f>
        <v>Other Personnel Related Expenses</v>
      </c>
      <c r="E3081">
        <v>0.57999999999999996</v>
      </c>
      <c r="F3081" s="1">
        <v>43100</v>
      </c>
      <c r="G3081" t="s">
        <v>462</v>
      </c>
      <c r="H3081" t="s">
        <v>511</v>
      </c>
      <c r="I3081" t="s">
        <v>464</v>
      </c>
      <c r="J3081">
        <v>163183</v>
      </c>
      <c r="K3081">
        <v>60055</v>
      </c>
      <c r="L3081">
        <v>291118</v>
      </c>
      <c r="Q3081" t="s">
        <v>465</v>
      </c>
      <c r="U3081">
        <v>12</v>
      </c>
      <c r="V3081">
        <v>17</v>
      </c>
      <c r="Y3081" t="s">
        <v>65</v>
      </c>
      <c r="Z3081">
        <v>345</v>
      </c>
      <c r="AA3081" t="s">
        <v>279</v>
      </c>
      <c r="AB3081" t="s">
        <v>21</v>
      </c>
      <c r="AC3081">
        <v>408</v>
      </c>
    </row>
    <row r="3082" spans="1:29" x14ac:dyDescent="0.25">
      <c r="A3082">
        <v>345</v>
      </c>
      <c r="B3082">
        <v>345101</v>
      </c>
      <c r="C3082">
        <v>6585</v>
      </c>
      <c r="D3082" t="str">
        <f>VLOOKUP(C3082,'Schedule 3'!A:M,13,FALSE)</f>
        <v>Other Personnel Related Expenses</v>
      </c>
      <c r="E3082">
        <v>0.32</v>
      </c>
      <c r="F3082" s="1">
        <v>43100</v>
      </c>
      <c r="G3082" t="s">
        <v>462</v>
      </c>
      <c r="H3082" t="s">
        <v>551</v>
      </c>
      <c r="I3082" t="s">
        <v>464</v>
      </c>
      <c r="J3082">
        <v>1005103</v>
      </c>
      <c r="K3082">
        <v>60055</v>
      </c>
      <c r="L3082">
        <v>291118</v>
      </c>
      <c r="Q3082" t="s">
        <v>465</v>
      </c>
      <c r="U3082">
        <v>12</v>
      </c>
      <c r="V3082">
        <v>17</v>
      </c>
      <c r="Y3082" t="s">
        <v>65</v>
      </c>
      <c r="Z3082">
        <v>345</v>
      </c>
      <c r="AA3082" t="s">
        <v>279</v>
      </c>
      <c r="AB3082" t="s">
        <v>21</v>
      </c>
      <c r="AC3082">
        <v>410</v>
      </c>
    </row>
    <row r="3083" spans="1:29" x14ac:dyDescent="0.25">
      <c r="A3083">
        <v>345</v>
      </c>
      <c r="B3083">
        <v>345102</v>
      </c>
      <c r="C3083">
        <v>6585</v>
      </c>
      <c r="D3083" t="str">
        <f>VLOOKUP(C3083,'Schedule 3'!A:M,13,FALSE)</f>
        <v>Other Personnel Related Expenses</v>
      </c>
      <c r="E3083">
        <v>0.42</v>
      </c>
      <c r="F3083" s="1">
        <v>43100</v>
      </c>
      <c r="G3083" t="s">
        <v>462</v>
      </c>
      <c r="H3083" t="s">
        <v>552</v>
      </c>
      <c r="I3083" t="s">
        <v>464</v>
      </c>
      <c r="J3083">
        <v>1008759</v>
      </c>
      <c r="K3083">
        <v>60055</v>
      </c>
      <c r="L3083">
        <v>291118</v>
      </c>
      <c r="Q3083" t="s">
        <v>465</v>
      </c>
      <c r="U3083">
        <v>12</v>
      </c>
      <c r="V3083">
        <v>17</v>
      </c>
      <c r="Y3083" t="s">
        <v>65</v>
      </c>
      <c r="Z3083">
        <v>345</v>
      </c>
      <c r="AA3083" t="s">
        <v>279</v>
      </c>
      <c r="AB3083" t="s">
        <v>21</v>
      </c>
      <c r="AC3083">
        <v>412</v>
      </c>
    </row>
    <row r="3084" spans="1:29" x14ac:dyDescent="0.25">
      <c r="A3084">
        <v>345</v>
      </c>
      <c r="B3084">
        <v>345101</v>
      </c>
      <c r="C3084">
        <v>6595</v>
      </c>
      <c r="D3084" t="str">
        <f>VLOOKUP(C3084,'Schedule 3'!A:M,13,FALSE)</f>
        <v>Operational/Non-Service Expenses</v>
      </c>
      <c r="E3084">
        <v>36.880000000000003</v>
      </c>
      <c r="F3084" s="1">
        <v>43100</v>
      </c>
      <c r="G3084" t="s">
        <v>462</v>
      </c>
      <c r="H3084" t="s">
        <v>553</v>
      </c>
      <c r="I3084" t="s">
        <v>464</v>
      </c>
      <c r="J3084">
        <v>96448</v>
      </c>
      <c r="K3084">
        <v>60055</v>
      </c>
      <c r="L3084">
        <v>291118</v>
      </c>
      <c r="Q3084" t="s">
        <v>465</v>
      </c>
      <c r="U3084">
        <v>12</v>
      </c>
      <c r="V3084">
        <v>17</v>
      </c>
      <c r="Y3084" t="s">
        <v>65</v>
      </c>
      <c r="Z3084">
        <v>345</v>
      </c>
      <c r="AA3084" t="s">
        <v>279</v>
      </c>
      <c r="AB3084" t="s">
        <v>21</v>
      </c>
      <c r="AC3084">
        <v>414</v>
      </c>
    </row>
    <row r="3085" spans="1:29" x14ac:dyDescent="0.25">
      <c r="A3085">
        <v>345</v>
      </c>
      <c r="B3085">
        <v>345102</v>
      </c>
      <c r="C3085">
        <v>6595</v>
      </c>
      <c r="D3085" t="str">
        <f>VLOOKUP(C3085,'Schedule 3'!A:M,13,FALSE)</f>
        <v>Operational/Non-Service Expenses</v>
      </c>
      <c r="E3085">
        <v>73.27</v>
      </c>
      <c r="F3085" s="1">
        <v>43100</v>
      </c>
      <c r="G3085" t="s">
        <v>462</v>
      </c>
      <c r="H3085" t="s">
        <v>554</v>
      </c>
      <c r="I3085" t="s">
        <v>464</v>
      </c>
      <c r="J3085">
        <v>96449</v>
      </c>
      <c r="K3085">
        <v>60055</v>
      </c>
      <c r="L3085">
        <v>291118</v>
      </c>
      <c r="Q3085" t="s">
        <v>465</v>
      </c>
      <c r="U3085">
        <v>12</v>
      </c>
      <c r="V3085">
        <v>17</v>
      </c>
      <c r="Y3085" t="s">
        <v>65</v>
      </c>
      <c r="Z3085">
        <v>345</v>
      </c>
      <c r="AA3085" t="s">
        <v>279</v>
      </c>
      <c r="AB3085" t="s">
        <v>21</v>
      </c>
      <c r="AC3085">
        <v>416</v>
      </c>
    </row>
    <row r="3086" spans="1:29" x14ac:dyDescent="0.25">
      <c r="A3086">
        <v>345</v>
      </c>
      <c r="B3086">
        <v>345101</v>
      </c>
      <c r="C3086">
        <v>6595</v>
      </c>
      <c r="D3086" t="str">
        <f>VLOOKUP(C3086,'Schedule 3'!A:M,13,FALSE)</f>
        <v>Operational/Non-Service Expenses</v>
      </c>
      <c r="E3086">
        <v>5.17</v>
      </c>
      <c r="F3086" s="1">
        <v>43100</v>
      </c>
      <c r="G3086" t="s">
        <v>462</v>
      </c>
      <c r="H3086" t="s">
        <v>463</v>
      </c>
      <c r="I3086" t="s">
        <v>464</v>
      </c>
      <c r="J3086">
        <v>108584</v>
      </c>
      <c r="K3086">
        <v>60055</v>
      </c>
      <c r="L3086">
        <v>291118</v>
      </c>
      <c r="Q3086" t="s">
        <v>465</v>
      </c>
      <c r="U3086">
        <v>12</v>
      </c>
      <c r="V3086">
        <v>17</v>
      </c>
      <c r="Y3086" t="s">
        <v>65</v>
      </c>
      <c r="Z3086">
        <v>345</v>
      </c>
      <c r="AA3086" t="s">
        <v>279</v>
      </c>
      <c r="AB3086" t="s">
        <v>21</v>
      </c>
      <c r="AC3086">
        <v>418</v>
      </c>
    </row>
    <row r="3087" spans="1:29" x14ac:dyDescent="0.25">
      <c r="A3087">
        <v>345</v>
      </c>
      <c r="B3087">
        <v>345101</v>
      </c>
      <c r="C3087">
        <v>6595</v>
      </c>
      <c r="D3087" t="str">
        <f>VLOOKUP(C3087,'Schedule 3'!A:M,13,FALSE)</f>
        <v>Operational/Non-Service Expenses</v>
      </c>
      <c r="E3087">
        <v>5.83</v>
      </c>
      <c r="F3087" s="1">
        <v>43100</v>
      </c>
      <c r="G3087" t="s">
        <v>462</v>
      </c>
      <c r="H3087" t="s">
        <v>463</v>
      </c>
      <c r="I3087" t="s">
        <v>464</v>
      </c>
      <c r="J3087">
        <v>108587</v>
      </c>
      <c r="K3087">
        <v>60055</v>
      </c>
      <c r="L3087">
        <v>291118</v>
      </c>
      <c r="Q3087" t="s">
        <v>465</v>
      </c>
      <c r="U3087">
        <v>12</v>
      </c>
      <c r="V3087">
        <v>17</v>
      </c>
      <c r="Y3087" t="s">
        <v>65</v>
      </c>
      <c r="Z3087">
        <v>345</v>
      </c>
      <c r="AA3087" t="s">
        <v>279</v>
      </c>
      <c r="AB3087" t="s">
        <v>21</v>
      </c>
      <c r="AC3087">
        <v>420</v>
      </c>
    </row>
    <row r="3088" spans="1:29" x14ac:dyDescent="0.25">
      <c r="A3088">
        <v>345</v>
      </c>
      <c r="B3088">
        <v>345101</v>
      </c>
      <c r="C3088">
        <v>6595</v>
      </c>
      <c r="D3088" t="str">
        <f>VLOOKUP(C3088,'Schedule 3'!A:M,13,FALSE)</f>
        <v>Operational/Non-Service Expenses</v>
      </c>
      <c r="E3088">
        <v>63.72</v>
      </c>
      <c r="F3088" s="1">
        <v>43100</v>
      </c>
      <c r="G3088" t="s">
        <v>462</v>
      </c>
      <c r="H3088" t="s">
        <v>463</v>
      </c>
      <c r="I3088" t="s">
        <v>464</v>
      </c>
      <c r="J3088">
        <v>108604</v>
      </c>
      <c r="K3088">
        <v>60055</v>
      </c>
      <c r="L3088">
        <v>291118</v>
      </c>
      <c r="Q3088" t="s">
        <v>465</v>
      </c>
      <c r="U3088">
        <v>12</v>
      </c>
      <c r="V3088">
        <v>17</v>
      </c>
      <c r="Y3088" t="s">
        <v>65</v>
      </c>
      <c r="Z3088">
        <v>345</v>
      </c>
      <c r="AA3088" t="s">
        <v>279</v>
      </c>
      <c r="AB3088" t="s">
        <v>21</v>
      </c>
      <c r="AC3088">
        <v>422</v>
      </c>
    </row>
    <row r="3089" spans="1:29" x14ac:dyDescent="0.25">
      <c r="A3089">
        <v>345</v>
      </c>
      <c r="B3089">
        <v>345102</v>
      </c>
      <c r="C3089">
        <v>6595</v>
      </c>
      <c r="D3089" t="str">
        <f>VLOOKUP(C3089,'Schedule 3'!A:M,13,FALSE)</f>
        <v>Operational/Non-Service Expenses</v>
      </c>
      <c r="E3089">
        <v>291.74</v>
      </c>
      <c r="F3089" s="1">
        <v>43100</v>
      </c>
      <c r="G3089" t="s">
        <v>462</v>
      </c>
      <c r="H3089" t="s">
        <v>463</v>
      </c>
      <c r="I3089" t="s">
        <v>464</v>
      </c>
      <c r="J3089">
        <v>108624</v>
      </c>
      <c r="K3089">
        <v>60055</v>
      </c>
      <c r="L3089">
        <v>291118</v>
      </c>
      <c r="Q3089" t="s">
        <v>465</v>
      </c>
      <c r="U3089">
        <v>12</v>
      </c>
      <c r="V3089">
        <v>17</v>
      </c>
      <c r="Y3089" t="s">
        <v>65</v>
      </c>
      <c r="Z3089">
        <v>345</v>
      </c>
      <c r="AA3089" t="s">
        <v>279</v>
      </c>
      <c r="AB3089" t="s">
        <v>21</v>
      </c>
      <c r="AC3089">
        <v>424</v>
      </c>
    </row>
    <row r="3090" spans="1:29" x14ac:dyDescent="0.25">
      <c r="A3090">
        <v>345</v>
      </c>
      <c r="B3090">
        <v>345101</v>
      </c>
      <c r="C3090">
        <v>6595</v>
      </c>
      <c r="D3090" t="str">
        <f>VLOOKUP(C3090,'Schedule 3'!A:M,13,FALSE)</f>
        <v>Operational/Non-Service Expenses</v>
      </c>
      <c r="E3090">
        <v>0.39</v>
      </c>
      <c r="F3090" s="1">
        <v>43100</v>
      </c>
      <c r="G3090" t="s">
        <v>462</v>
      </c>
      <c r="H3090" t="s">
        <v>555</v>
      </c>
      <c r="I3090" t="s">
        <v>464</v>
      </c>
      <c r="J3090">
        <v>163114</v>
      </c>
      <c r="K3090">
        <v>60055</v>
      </c>
      <c r="L3090">
        <v>291118</v>
      </c>
      <c r="Q3090" t="s">
        <v>465</v>
      </c>
      <c r="U3090">
        <v>12</v>
      </c>
      <c r="V3090">
        <v>17</v>
      </c>
      <c r="Y3090" t="s">
        <v>65</v>
      </c>
      <c r="Z3090">
        <v>345</v>
      </c>
      <c r="AA3090" t="s">
        <v>279</v>
      </c>
      <c r="AB3090" t="s">
        <v>21</v>
      </c>
      <c r="AC3090">
        <v>426</v>
      </c>
    </row>
    <row r="3091" spans="1:29" x14ac:dyDescent="0.25">
      <c r="A3091">
        <v>345</v>
      </c>
      <c r="B3091">
        <v>345101</v>
      </c>
      <c r="C3091">
        <v>6595</v>
      </c>
      <c r="D3091" t="str">
        <f>VLOOKUP(C3091,'Schedule 3'!A:M,13,FALSE)</f>
        <v>Operational/Non-Service Expenses</v>
      </c>
      <c r="E3091">
        <v>0.6</v>
      </c>
      <c r="F3091" s="1">
        <v>43100</v>
      </c>
      <c r="G3091" t="s">
        <v>462</v>
      </c>
      <c r="H3091" t="s">
        <v>473</v>
      </c>
      <c r="I3091" t="s">
        <v>464</v>
      </c>
      <c r="J3091">
        <v>163115</v>
      </c>
      <c r="K3091">
        <v>60055</v>
      </c>
      <c r="L3091">
        <v>291118</v>
      </c>
      <c r="Q3091" t="s">
        <v>465</v>
      </c>
      <c r="U3091">
        <v>12</v>
      </c>
      <c r="V3091">
        <v>17</v>
      </c>
      <c r="Y3091" t="s">
        <v>65</v>
      </c>
      <c r="Z3091">
        <v>345</v>
      </c>
      <c r="AA3091" t="s">
        <v>279</v>
      </c>
      <c r="AB3091" t="s">
        <v>21</v>
      </c>
      <c r="AC3091">
        <v>428</v>
      </c>
    </row>
    <row r="3092" spans="1:29" x14ac:dyDescent="0.25">
      <c r="A3092">
        <v>345</v>
      </c>
      <c r="B3092">
        <v>345101</v>
      </c>
      <c r="C3092">
        <v>6595</v>
      </c>
      <c r="D3092" t="str">
        <f>VLOOKUP(C3092,'Schedule 3'!A:M,13,FALSE)</f>
        <v>Operational/Non-Service Expenses</v>
      </c>
      <c r="E3092">
        <v>2.72</v>
      </c>
      <c r="F3092" s="1">
        <v>43100</v>
      </c>
      <c r="G3092" t="s">
        <v>462</v>
      </c>
      <c r="H3092" t="s">
        <v>555</v>
      </c>
      <c r="I3092" t="s">
        <v>464</v>
      </c>
      <c r="J3092">
        <v>163116</v>
      </c>
      <c r="K3092">
        <v>60055</v>
      </c>
      <c r="L3092">
        <v>291118</v>
      </c>
      <c r="Q3092" t="s">
        <v>465</v>
      </c>
      <c r="U3092">
        <v>12</v>
      </c>
      <c r="V3092">
        <v>17</v>
      </c>
      <c r="Y3092" t="s">
        <v>65</v>
      </c>
      <c r="Z3092">
        <v>345</v>
      </c>
      <c r="AA3092" t="s">
        <v>279</v>
      </c>
      <c r="AB3092" t="s">
        <v>21</v>
      </c>
      <c r="AC3092">
        <v>430</v>
      </c>
    </row>
    <row r="3093" spans="1:29" x14ac:dyDescent="0.25">
      <c r="A3093">
        <v>345</v>
      </c>
      <c r="B3093">
        <v>345101</v>
      </c>
      <c r="C3093">
        <v>6595</v>
      </c>
      <c r="D3093" t="str">
        <f>VLOOKUP(C3093,'Schedule 3'!A:M,13,FALSE)</f>
        <v>Operational/Non-Service Expenses</v>
      </c>
      <c r="E3093">
        <v>3</v>
      </c>
      <c r="F3093" s="1">
        <v>43100</v>
      </c>
      <c r="G3093" t="s">
        <v>462</v>
      </c>
      <c r="H3093" t="s">
        <v>521</v>
      </c>
      <c r="I3093" t="s">
        <v>464</v>
      </c>
      <c r="J3093">
        <v>163117</v>
      </c>
      <c r="K3093">
        <v>60055</v>
      </c>
      <c r="L3093">
        <v>291118</v>
      </c>
      <c r="Q3093" t="s">
        <v>465</v>
      </c>
      <c r="U3093">
        <v>12</v>
      </c>
      <c r="V3093">
        <v>17</v>
      </c>
      <c r="Y3093" t="s">
        <v>65</v>
      </c>
      <c r="Z3093">
        <v>345</v>
      </c>
      <c r="AA3093" t="s">
        <v>279</v>
      </c>
      <c r="AB3093" t="s">
        <v>21</v>
      </c>
      <c r="AC3093">
        <v>432</v>
      </c>
    </row>
    <row r="3094" spans="1:29" x14ac:dyDescent="0.25">
      <c r="A3094">
        <v>345</v>
      </c>
      <c r="B3094">
        <v>345101</v>
      </c>
      <c r="C3094">
        <v>6595</v>
      </c>
      <c r="D3094" t="str">
        <f>VLOOKUP(C3094,'Schedule 3'!A:M,13,FALSE)</f>
        <v>Operational/Non-Service Expenses</v>
      </c>
      <c r="E3094">
        <v>9.9600000000000009</v>
      </c>
      <c r="F3094" s="1">
        <v>43100</v>
      </c>
      <c r="G3094" t="s">
        <v>462</v>
      </c>
      <c r="H3094" t="s">
        <v>491</v>
      </c>
      <c r="I3094" t="s">
        <v>464</v>
      </c>
      <c r="J3094">
        <v>163118</v>
      </c>
      <c r="K3094">
        <v>60055</v>
      </c>
      <c r="L3094">
        <v>291118</v>
      </c>
      <c r="Q3094" t="s">
        <v>465</v>
      </c>
      <c r="U3094">
        <v>12</v>
      </c>
      <c r="V3094">
        <v>17</v>
      </c>
      <c r="Y3094" t="s">
        <v>65</v>
      </c>
      <c r="Z3094">
        <v>345</v>
      </c>
      <c r="AA3094" t="s">
        <v>279</v>
      </c>
      <c r="AB3094" t="s">
        <v>21</v>
      </c>
      <c r="AC3094">
        <v>434</v>
      </c>
    </row>
    <row r="3095" spans="1:29" x14ac:dyDescent="0.25">
      <c r="A3095">
        <v>345</v>
      </c>
      <c r="B3095">
        <v>345102</v>
      </c>
      <c r="C3095">
        <v>6595</v>
      </c>
      <c r="D3095" t="str">
        <f>VLOOKUP(C3095,'Schedule 3'!A:M,13,FALSE)</f>
        <v>Operational/Non-Service Expenses</v>
      </c>
      <c r="E3095">
        <v>-0.33</v>
      </c>
      <c r="F3095" s="1">
        <v>43100</v>
      </c>
      <c r="G3095" t="s">
        <v>462</v>
      </c>
      <c r="H3095" t="s">
        <v>556</v>
      </c>
      <c r="I3095" t="s">
        <v>464</v>
      </c>
      <c r="J3095">
        <v>163184</v>
      </c>
      <c r="K3095">
        <v>60055</v>
      </c>
      <c r="L3095">
        <v>291118</v>
      </c>
      <c r="Q3095" t="s">
        <v>465</v>
      </c>
      <c r="U3095">
        <v>12</v>
      </c>
      <c r="V3095">
        <v>17</v>
      </c>
      <c r="Y3095" t="s">
        <v>65</v>
      </c>
      <c r="Z3095">
        <v>345</v>
      </c>
      <c r="AA3095" t="s">
        <v>279</v>
      </c>
      <c r="AB3095" t="s">
        <v>21</v>
      </c>
      <c r="AC3095">
        <v>436</v>
      </c>
    </row>
    <row r="3096" spans="1:29" x14ac:dyDescent="0.25">
      <c r="A3096">
        <v>345</v>
      </c>
      <c r="B3096">
        <v>345102</v>
      </c>
      <c r="C3096">
        <v>6595</v>
      </c>
      <c r="D3096" t="str">
        <f>VLOOKUP(C3096,'Schedule 3'!A:M,13,FALSE)</f>
        <v>Operational/Non-Service Expenses</v>
      </c>
      <c r="E3096">
        <v>0.55000000000000004</v>
      </c>
      <c r="F3096" s="1">
        <v>43100</v>
      </c>
      <c r="G3096" t="s">
        <v>462</v>
      </c>
      <c r="H3096" t="s">
        <v>557</v>
      </c>
      <c r="I3096" t="s">
        <v>464</v>
      </c>
      <c r="J3096">
        <v>163185</v>
      </c>
      <c r="K3096">
        <v>60055</v>
      </c>
      <c r="L3096">
        <v>291118</v>
      </c>
      <c r="Q3096" t="s">
        <v>465</v>
      </c>
      <c r="U3096">
        <v>12</v>
      </c>
      <c r="V3096">
        <v>17</v>
      </c>
      <c r="Y3096" t="s">
        <v>65</v>
      </c>
      <c r="Z3096">
        <v>345</v>
      </c>
      <c r="AA3096" t="s">
        <v>279</v>
      </c>
      <c r="AB3096" t="s">
        <v>21</v>
      </c>
      <c r="AC3096">
        <v>438</v>
      </c>
    </row>
    <row r="3097" spans="1:29" x14ac:dyDescent="0.25">
      <c r="A3097">
        <v>345</v>
      </c>
      <c r="B3097">
        <v>345102</v>
      </c>
      <c r="C3097">
        <v>6595</v>
      </c>
      <c r="D3097" t="str">
        <f>VLOOKUP(C3097,'Schedule 3'!A:M,13,FALSE)</f>
        <v>Operational/Non-Service Expenses</v>
      </c>
      <c r="E3097">
        <v>0.6</v>
      </c>
      <c r="F3097" s="1">
        <v>43100</v>
      </c>
      <c r="G3097" t="s">
        <v>462</v>
      </c>
      <c r="H3097" t="s">
        <v>555</v>
      </c>
      <c r="I3097" t="s">
        <v>464</v>
      </c>
      <c r="J3097">
        <v>163186</v>
      </c>
      <c r="K3097">
        <v>60055</v>
      </c>
      <c r="L3097">
        <v>291118</v>
      </c>
      <c r="Q3097" t="s">
        <v>465</v>
      </c>
      <c r="U3097">
        <v>12</v>
      </c>
      <c r="V3097">
        <v>17</v>
      </c>
      <c r="Y3097" t="s">
        <v>65</v>
      </c>
      <c r="Z3097">
        <v>345</v>
      </c>
      <c r="AA3097" t="s">
        <v>279</v>
      </c>
      <c r="AB3097" t="s">
        <v>21</v>
      </c>
      <c r="AC3097">
        <v>440</v>
      </c>
    </row>
    <row r="3098" spans="1:29" x14ac:dyDescent="0.25">
      <c r="A3098">
        <v>345</v>
      </c>
      <c r="B3098">
        <v>345102</v>
      </c>
      <c r="C3098">
        <v>6595</v>
      </c>
      <c r="D3098" t="str">
        <f>VLOOKUP(C3098,'Schedule 3'!A:M,13,FALSE)</f>
        <v>Operational/Non-Service Expenses</v>
      </c>
      <c r="E3098">
        <v>0.61</v>
      </c>
      <c r="F3098" s="1">
        <v>43100</v>
      </c>
      <c r="G3098" t="s">
        <v>462</v>
      </c>
      <c r="H3098" t="s">
        <v>526</v>
      </c>
      <c r="I3098" t="s">
        <v>464</v>
      </c>
      <c r="J3098">
        <v>163187</v>
      </c>
      <c r="K3098">
        <v>60055</v>
      </c>
      <c r="L3098">
        <v>291118</v>
      </c>
      <c r="Q3098" t="s">
        <v>465</v>
      </c>
      <c r="U3098">
        <v>12</v>
      </c>
      <c r="V3098">
        <v>17</v>
      </c>
      <c r="Y3098" t="s">
        <v>65</v>
      </c>
      <c r="Z3098">
        <v>345</v>
      </c>
      <c r="AA3098" t="s">
        <v>279</v>
      </c>
      <c r="AB3098" t="s">
        <v>21</v>
      </c>
      <c r="AC3098">
        <v>442</v>
      </c>
    </row>
    <row r="3099" spans="1:29" x14ac:dyDescent="0.25">
      <c r="A3099">
        <v>345</v>
      </c>
      <c r="B3099">
        <v>345102</v>
      </c>
      <c r="C3099">
        <v>6595</v>
      </c>
      <c r="D3099" t="str">
        <f>VLOOKUP(C3099,'Schedule 3'!A:M,13,FALSE)</f>
        <v>Operational/Non-Service Expenses</v>
      </c>
      <c r="E3099">
        <v>0.81</v>
      </c>
      <c r="F3099" s="1">
        <v>43100</v>
      </c>
      <c r="G3099" t="s">
        <v>462</v>
      </c>
      <c r="H3099" t="s">
        <v>512</v>
      </c>
      <c r="I3099" t="s">
        <v>464</v>
      </c>
      <c r="J3099">
        <v>163188</v>
      </c>
      <c r="K3099">
        <v>60055</v>
      </c>
      <c r="L3099">
        <v>291118</v>
      </c>
      <c r="Q3099" t="s">
        <v>465</v>
      </c>
      <c r="U3099">
        <v>12</v>
      </c>
      <c r="V3099">
        <v>17</v>
      </c>
      <c r="Y3099" t="s">
        <v>65</v>
      </c>
      <c r="Z3099">
        <v>345</v>
      </c>
      <c r="AA3099" t="s">
        <v>279</v>
      </c>
      <c r="AB3099" t="s">
        <v>21</v>
      </c>
      <c r="AC3099">
        <v>444</v>
      </c>
    </row>
    <row r="3100" spans="1:29" x14ac:dyDescent="0.25">
      <c r="A3100">
        <v>345</v>
      </c>
      <c r="B3100">
        <v>345102</v>
      </c>
      <c r="C3100">
        <v>6595</v>
      </c>
      <c r="D3100" t="str">
        <f>VLOOKUP(C3100,'Schedule 3'!A:M,13,FALSE)</f>
        <v>Operational/Non-Service Expenses</v>
      </c>
      <c r="E3100">
        <v>0.95</v>
      </c>
      <c r="F3100" s="1">
        <v>43100</v>
      </c>
      <c r="G3100" t="s">
        <v>462</v>
      </c>
      <c r="H3100" t="s">
        <v>506</v>
      </c>
      <c r="I3100" t="s">
        <v>464</v>
      </c>
      <c r="J3100">
        <v>163189</v>
      </c>
      <c r="K3100">
        <v>60055</v>
      </c>
      <c r="L3100">
        <v>291118</v>
      </c>
      <c r="Q3100" t="s">
        <v>465</v>
      </c>
      <c r="U3100">
        <v>12</v>
      </c>
      <c r="V3100">
        <v>17</v>
      </c>
      <c r="Y3100" t="s">
        <v>65</v>
      </c>
      <c r="Z3100">
        <v>345</v>
      </c>
      <c r="AA3100" t="s">
        <v>279</v>
      </c>
      <c r="AB3100" t="s">
        <v>21</v>
      </c>
      <c r="AC3100">
        <v>446</v>
      </c>
    </row>
    <row r="3101" spans="1:29" x14ac:dyDescent="0.25">
      <c r="A3101">
        <v>345</v>
      </c>
      <c r="B3101">
        <v>345102</v>
      </c>
      <c r="C3101">
        <v>6595</v>
      </c>
      <c r="D3101" t="str">
        <f>VLOOKUP(C3101,'Schedule 3'!A:M,13,FALSE)</f>
        <v>Operational/Non-Service Expenses</v>
      </c>
      <c r="E3101">
        <v>0.99</v>
      </c>
      <c r="F3101" s="1">
        <v>43100</v>
      </c>
      <c r="G3101" t="s">
        <v>462</v>
      </c>
      <c r="H3101" t="s">
        <v>555</v>
      </c>
      <c r="I3101" t="s">
        <v>464</v>
      </c>
      <c r="J3101">
        <v>163190</v>
      </c>
      <c r="K3101">
        <v>60055</v>
      </c>
      <c r="L3101">
        <v>291118</v>
      </c>
      <c r="Q3101" t="s">
        <v>465</v>
      </c>
      <c r="U3101">
        <v>12</v>
      </c>
      <c r="V3101">
        <v>17</v>
      </c>
      <c r="Y3101" t="s">
        <v>65</v>
      </c>
      <c r="Z3101">
        <v>345</v>
      </c>
      <c r="AA3101" t="s">
        <v>279</v>
      </c>
      <c r="AB3101" t="s">
        <v>21</v>
      </c>
      <c r="AC3101">
        <v>448</v>
      </c>
    </row>
    <row r="3102" spans="1:29" x14ac:dyDescent="0.25">
      <c r="A3102">
        <v>345</v>
      </c>
      <c r="B3102">
        <v>345102</v>
      </c>
      <c r="C3102">
        <v>6595</v>
      </c>
      <c r="D3102" t="str">
        <f>VLOOKUP(C3102,'Schedule 3'!A:M,13,FALSE)</f>
        <v>Operational/Non-Service Expenses</v>
      </c>
      <c r="E3102">
        <v>1.1100000000000001</v>
      </c>
      <c r="F3102" s="1">
        <v>43100</v>
      </c>
      <c r="G3102" t="s">
        <v>462</v>
      </c>
      <c r="H3102" t="s">
        <v>505</v>
      </c>
      <c r="I3102" t="s">
        <v>464</v>
      </c>
      <c r="J3102">
        <v>163191</v>
      </c>
      <c r="K3102">
        <v>60055</v>
      </c>
      <c r="L3102">
        <v>291118</v>
      </c>
      <c r="Q3102" t="s">
        <v>465</v>
      </c>
      <c r="U3102">
        <v>12</v>
      </c>
      <c r="V3102">
        <v>17</v>
      </c>
      <c r="Y3102" t="s">
        <v>65</v>
      </c>
      <c r="Z3102">
        <v>345</v>
      </c>
      <c r="AA3102" t="s">
        <v>279</v>
      </c>
      <c r="AB3102" t="s">
        <v>21</v>
      </c>
      <c r="AC3102">
        <v>450</v>
      </c>
    </row>
    <row r="3103" spans="1:29" x14ac:dyDescent="0.25">
      <c r="A3103">
        <v>345</v>
      </c>
      <c r="B3103">
        <v>345102</v>
      </c>
      <c r="C3103">
        <v>6595</v>
      </c>
      <c r="D3103" t="str">
        <f>VLOOKUP(C3103,'Schedule 3'!A:M,13,FALSE)</f>
        <v>Operational/Non-Service Expenses</v>
      </c>
      <c r="E3103">
        <v>1.44</v>
      </c>
      <c r="F3103" s="1">
        <v>43100</v>
      </c>
      <c r="G3103" t="s">
        <v>462</v>
      </c>
      <c r="H3103" t="s">
        <v>521</v>
      </c>
      <c r="I3103" t="s">
        <v>464</v>
      </c>
      <c r="J3103">
        <v>163192</v>
      </c>
      <c r="K3103">
        <v>60055</v>
      </c>
      <c r="L3103">
        <v>291118</v>
      </c>
      <c r="Q3103" t="s">
        <v>465</v>
      </c>
      <c r="U3103">
        <v>12</v>
      </c>
      <c r="V3103">
        <v>17</v>
      </c>
      <c r="Y3103" t="s">
        <v>65</v>
      </c>
      <c r="Z3103">
        <v>345</v>
      </c>
      <c r="AA3103" t="s">
        <v>279</v>
      </c>
      <c r="AB3103" t="s">
        <v>21</v>
      </c>
      <c r="AC3103">
        <v>452</v>
      </c>
    </row>
    <row r="3104" spans="1:29" x14ac:dyDescent="0.25">
      <c r="A3104">
        <v>345</v>
      </c>
      <c r="B3104">
        <v>345102</v>
      </c>
      <c r="C3104">
        <v>6595</v>
      </c>
      <c r="D3104" t="str">
        <f>VLOOKUP(C3104,'Schedule 3'!A:M,13,FALSE)</f>
        <v>Operational/Non-Service Expenses</v>
      </c>
      <c r="E3104">
        <v>1.94</v>
      </c>
      <c r="F3104" s="1">
        <v>43100</v>
      </c>
      <c r="G3104" t="s">
        <v>462</v>
      </c>
      <c r="H3104" t="s">
        <v>558</v>
      </c>
      <c r="I3104" t="s">
        <v>464</v>
      </c>
      <c r="J3104">
        <v>163193</v>
      </c>
      <c r="K3104">
        <v>60055</v>
      </c>
      <c r="L3104">
        <v>291118</v>
      </c>
      <c r="Q3104" t="s">
        <v>465</v>
      </c>
      <c r="U3104">
        <v>12</v>
      </c>
      <c r="V3104">
        <v>17</v>
      </c>
      <c r="Y3104" t="s">
        <v>65</v>
      </c>
      <c r="Z3104">
        <v>345</v>
      </c>
      <c r="AA3104" t="s">
        <v>279</v>
      </c>
      <c r="AB3104" t="s">
        <v>21</v>
      </c>
      <c r="AC3104">
        <v>454</v>
      </c>
    </row>
    <row r="3105" spans="1:29" x14ac:dyDescent="0.25">
      <c r="A3105">
        <v>345</v>
      </c>
      <c r="B3105">
        <v>345102</v>
      </c>
      <c r="C3105">
        <v>6595</v>
      </c>
      <c r="D3105" t="str">
        <f>VLOOKUP(C3105,'Schedule 3'!A:M,13,FALSE)</f>
        <v>Operational/Non-Service Expenses</v>
      </c>
      <c r="E3105">
        <v>4.8</v>
      </c>
      <c r="F3105" s="1">
        <v>43100</v>
      </c>
      <c r="G3105" t="s">
        <v>462</v>
      </c>
      <c r="H3105" t="s">
        <v>506</v>
      </c>
      <c r="I3105" t="s">
        <v>464</v>
      </c>
      <c r="J3105">
        <v>163194</v>
      </c>
      <c r="K3105">
        <v>60055</v>
      </c>
      <c r="L3105">
        <v>291118</v>
      </c>
      <c r="Q3105" t="s">
        <v>465</v>
      </c>
      <c r="U3105">
        <v>12</v>
      </c>
      <c r="V3105">
        <v>17</v>
      </c>
      <c r="Y3105" t="s">
        <v>65</v>
      </c>
      <c r="Z3105">
        <v>345</v>
      </c>
      <c r="AA3105" t="s">
        <v>279</v>
      </c>
      <c r="AB3105" t="s">
        <v>21</v>
      </c>
      <c r="AC3105">
        <v>456</v>
      </c>
    </row>
    <row r="3106" spans="1:29" x14ac:dyDescent="0.25">
      <c r="A3106">
        <v>345</v>
      </c>
      <c r="B3106">
        <v>345102</v>
      </c>
      <c r="C3106">
        <v>6595</v>
      </c>
      <c r="D3106" t="str">
        <f>VLOOKUP(C3106,'Schedule 3'!A:M,13,FALSE)</f>
        <v>Operational/Non-Service Expenses</v>
      </c>
      <c r="E3106">
        <v>7.16</v>
      </c>
      <c r="F3106" s="1">
        <v>43100</v>
      </c>
      <c r="G3106" t="s">
        <v>462</v>
      </c>
      <c r="H3106" t="s">
        <v>556</v>
      </c>
      <c r="I3106" t="s">
        <v>464</v>
      </c>
      <c r="J3106">
        <v>163195</v>
      </c>
      <c r="K3106">
        <v>60055</v>
      </c>
      <c r="L3106">
        <v>291118</v>
      </c>
      <c r="Q3106" t="s">
        <v>465</v>
      </c>
      <c r="U3106">
        <v>12</v>
      </c>
      <c r="V3106">
        <v>17</v>
      </c>
      <c r="Y3106" t="s">
        <v>65</v>
      </c>
      <c r="Z3106">
        <v>345</v>
      </c>
      <c r="AA3106" t="s">
        <v>279</v>
      </c>
      <c r="AB3106" t="s">
        <v>21</v>
      </c>
      <c r="AC3106">
        <v>458</v>
      </c>
    </row>
    <row r="3107" spans="1:29" x14ac:dyDescent="0.25">
      <c r="A3107">
        <v>345</v>
      </c>
      <c r="B3107">
        <v>345101</v>
      </c>
      <c r="C3107">
        <v>6595</v>
      </c>
      <c r="D3107" t="str">
        <f>VLOOKUP(C3107,'Schedule 3'!A:M,13,FALSE)</f>
        <v>Operational/Non-Service Expenses</v>
      </c>
      <c r="E3107">
        <v>0.74</v>
      </c>
      <c r="F3107" s="1">
        <v>43100</v>
      </c>
      <c r="G3107" t="s">
        <v>462</v>
      </c>
      <c r="H3107" t="s">
        <v>559</v>
      </c>
      <c r="I3107" t="s">
        <v>464</v>
      </c>
      <c r="J3107">
        <v>2001440</v>
      </c>
      <c r="K3107">
        <v>60055</v>
      </c>
      <c r="L3107">
        <v>291118</v>
      </c>
      <c r="Q3107" t="s">
        <v>465</v>
      </c>
      <c r="U3107">
        <v>12</v>
      </c>
      <c r="V3107">
        <v>17</v>
      </c>
      <c r="Y3107" t="s">
        <v>65</v>
      </c>
      <c r="Z3107">
        <v>345</v>
      </c>
      <c r="AA3107" t="s">
        <v>279</v>
      </c>
      <c r="AB3107" t="s">
        <v>21</v>
      </c>
      <c r="AC3107">
        <v>460</v>
      </c>
    </row>
    <row r="3108" spans="1:29" x14ac:dyDescent="0.25">
      <c r="A3108">
        <v>345</v>
      </c>
      <c r="B3108">
        <v>345102</v>
      </c>
      <c r="C3108">
        <v>6600</v>
      </c>
      <c r="D3108" t="str">
        <f>VLOOKUP(C3108,'Schedule 3'!A:M,13,FALSE)</f>
        <v>Operational/Non-Service Expenses</v>
      </c>
      <c r="E3108">
        <v>77.569999999999993</v>
      </c>
      <c r="F3108" s="1">
        <v>43100</v>
      </c>
      <c r="G3108" t="s">
        <v>462</v>
      </c>
      <c r="H3108" t="s">
        <v>560</v>
      </c>
      <c r="I3108" t="s">
        <v>464</v>
      </c>
      <c r="J3108">
        <v>97601</v>
      </c>
      <c r="K3108">
        <v>60055</v>
      </c>
      <c r="L3108">
        <v>291118</v>
      </c>
      <c r="Q3108" t="s">
        <v>465</v>
      </c>
      <c r="U3108">
        <v>12</v>
      </c>
      <c r="V3108">
        <v>17</v>
      </c>
      <c r="Y3108" t="s">
        <v>65</v>
      </c>
      <c r="Z3108">
        <v>345</v>
      </c>
      <c r="AA3108" t="s">
        <v>279</v>
      </c>
      <c r="AB3108" t="s">
        <v>21</v>
      </c>
      <c r="AC3108">
        <v>462</v>
      </c>
    </row>
    <row r="3109" spans="1:29" x14ac:dyDescent="0.25">
      <c r="A3109">
        <v>345</v>
      </c>
      <c r="B3109">
        <v>345101</v>
      </c>
      <c r="C3109">
        <v>6600</v>
      </c>
      <c r="D3109" t="str">
        <f>VLOOKUP(C3109,'Schedule 3'!A:M,13,FALSE)</f>
        <v>Operational/Non-Service Expenses</v>
      </c>
      <c r="E3109">
        <v>6.45</v>
      </c>
      <c r="F3109" s="1">
        <v>43100</v>
      </c>
      <c r="G3109" t="s">
        <v>462</v>
      </c>
      <c r="H3109" t="s">
        <v>463</v>
      </c>
      <c r="I3109" t="s">
        <v>464</v>
      </c>
      <c r="J3109">
        <v>108603</v>
      </c>
      <c r="K3109">
        <v>60055</v>
      </c>
      <c r="L3109">
        <v>291118</v>
      </c>
      <c r="Q3109" t="s">
        <v>465</v>
      </c>
      <c r="U3109">
        <v>12</v>
      </c>
      <c r="V3109">
        <v>17</v>
      </c>
      <c r="Y3109" t="s">
        <v>65</v>
      </c>
      <c r="Z3109">
        <v>345</v>
      </c>
      <c r="AA3109" t="s">
        <v>279</v>
      </c>
      <c r="AB3109" t="s">
        <v>21</v>
      </c>
      <c r="AC3109">
        <v>464</v>
      </c>
    </row>
    <row r="3110" spans="1:29" x14ac:dyDescent="0.25">
      <c r="A3110">
        <v>345</v>
      </c>
      <c r="B3110">
        <v>345102</v>
      </c>
      <c r="C3110">
        <v>6600</v>
      </c>
      <c r="D3110" t="str">
        <f>VLOOKUP(C3110,'Schedule 3'!A:M,13,FALSE)</f>
        <v>Operational/Non-Service Expenses</v>
      </c>
      <c r="E3110">
        <v>57.82</v>
      </c>
      <c r="F3110" s="1">
        <v>43100</v>
      </c>
      <c r="G3110" t="s">
        <v>462</v>
      </c>
      <c r="H3110" t="s">
        <v>463</v>
      </c>
      <c r="I3110" t="s">
        <v>464</v>
      </c>
      <c r="J3110">
        <v>108623</v>
      </c>
      <c r="K3110">
        <v>60055</v>
      </c>
      <c r="L3110">
        <v>291118</v>
      </c>
      <c r="Q3110" t="s">
        <v>465</v>
      </c>
      <c r="U3110">
        <v>12</v>
      </c>
      <c r="V3110">
        <v>17</v>
      </c>
      <c r="Y3110" t="s">
        <v>65</v>
      </c>
      <c r="Z3110">
        <v>345</v>
      </c>
      <c r="AA3110" t="s">
        <v>279</v>
      </c>
      <c r="AB3110" t="s">
        <v>21</v>
      </c>
      <c r="AC3110">
        <v>466</v>
      </c>
    </row>
    <row r="3111" spans="1:29" x14ac:dyDescent="0.25">
      <c r="A3111">
        <v>345</v>
      </c>
      <c r="B3111">
        <v>345102</v>
      </c>
      <c r="C3111">
        <v>6600</v>
      </c>
      <c r="D3111" t="str">
        <f>VLOOKUP(C3111,'Schedule 3'!A:M,13,FALSE)</f>
        <v>Operational/Non-Service Expenses</v>
      </c>
      <c r="E3111">
        <v>0.46</v>
      </c>
      <c r="F3111" s="1">
        <v>43100</v>
      </c>
      <c r="G3111" t="s">
        <v>462</v>
      </c>
      <c r="H3111" t="s">
        <v>475</v>
      </c>
      <c r="I3111" t="s">
        <v>464</v>
      </c>
      <c r="J3111">
        <v>163196</v>
      </c>
      <c r="K3111">
        <v>60055</v>
      </c>
      <c r="L3111">
        <v>291118</v>
      </c>
      <c r="Q3111" t="s">
        <v>465</v>
      </c>
      <c r="U3111">
        <v>12</v>
      </c>
      <c r="V3111">
        <v>17</v>
      </c>
      <c r="Y3111" t="s">
        <v>65</v>
      </c>
      <c r="Z3111">
        <v>345</v>
      </c>
      <c r="AA3111" t="s">
        <v>279</v>
      </c>
      <c r="AB3111" t="s">
        <v>21</v>
      </c>
      <c r="AC3111">
        <v>468</v>
      </c>
    </row>
    <row r="3112" spans="1:29" x14ac:dyDescent="0.25">
      <c r="A3112">
        <v>345</v>
      </c>
      <c r="B3112">
        <v>345102</v>
      </c>
      <c r="C3112">
        <v>6605</v>
      </c>
      <c r="D3112" t="str">
        <f>VLOOKUP(C3112,'Schedule 3'!A:M,13,FALSE)</f>
        <v>Operational/Non-Service Expenses</v>
      </c>
      <c r="E3112">
        <v>119.36</v>
      </c>
      <c r="F3112" s="1">
        <v>43100</v>
      </c>
      <c r="G3112" t="s">
        <v>462</v>
      </c>
      <c r="H3112" t="s">
        <v>561</v>
      </c>
      <c r="I3112" t="s">
        <v>464</v>
      </c>
      <c r="J3112">
        <v>1005960</v>
      </c>
      <c r="K3112">
        <v>60055</v>
      </c>
      <c r="L3112">
        <v>291118</v>
      </c>
      <c r="Q3112" t="s">
        <v>465</v>
      </c>
      <c r="U3112">
        <v>12</v>
      </c>
      <c r="V3112">
        <v>17</v>
      </c>
      <c r="Y3112" t="s">
        <v>65</v>
      </c>
      <c r="Z3112">
        <v>345</v>
      </c>
      <c r="AA3112" t="s">
        <v>279</v>
      </c>
      <c r="AB3112" t="s">
        <v>21</v>
      </c>
      <c r="AC3112">
        <v>470</v>
      </c>
    </row>
    <row r="3113" spans="1:29" x14ac:dyDescent="0.25">
      <c r="A3113">
        <v>345</v>
      </c>
      <c r="B3113">
        <v>345101</v>
      </c>
      <c r="C3113">
        <v>6610</v>
      </c>
      <c r="D3113" t="str">
        <f>VLOOKUP(C3113,'Schedule 3'!A:M,13,FALSE)</f>
        <v>Operational/Non-Service Expenses</v>
      </c>
      <c r="E3113">
        <v>0.72</v>
      </c>
      <c r="F3113" s="1">
        <v>43100</v>
      </c>
      <c r="G3113" t="s">
        <v>462</v>
      </c>
      <c r="H3113" t="s">
        <v>463</v>
      </c>
      <c r="I3113" t="s">
        <v>464</v>
      </c>
      <c r="J3113">
        <v>108585</v>
      </c>
      <c r="K3113">
        <v>60055</v>
      </c>
      <c r="L3113">
        <v>291118</v>
      </c>
      <c r="Q3113" t="s">
        <v>465</v>
      </c>
      <c r="U3113">
        <v>12</v>
      </c>
      <c r="V3113">
        <v>17</v>
      </c>
      <c r="Y3113" t="s">
        <v>65</v>
      </c>
      <c r="Z3113">
        <v>345</v>
      </c>
      <c r="AA3113" t="s">
        <v>279</v>
      </c>
      <c r="AB3113" t="s">
        <v>21</v>
      </c>
      <c r="AC3113">
        <v>472</v>
      </c>
    </row>
    <row r="3114" spans="1:29" x14ac:dyDescent="0.25">
      <c r="A3114">
        <v>345</v>
      </c>
      <c r="B3114">
        <v>345101</v>
      </c>
      <c r="C3114">
        <v>6610</v>
      </c>
      <c r="D3114" t="str">
        <f>VLOOKUP(C3114,'Schedule 3'!A:M,13,FALSE)</f>
        <v>Operational/Non-Service Expenses</v>
      </c>
      <c r="E3114">
        <v>11.81</v>
      </c>
      <c r="F3114" s="1">
        <v>43100</v>
      </c>
      <c r="G3114" t="s">
        <v>462</v>
      </c>
      <c r="H3114" t="s">
        <v>463</v>
      </c>
      <c r="I3114" t="s">
        <v>464</v>
      </c>
      <c r="J3114">
        <v>108605</v>
      </c>
      <c r="K3114">
        <v>60055</v>
      </c>
      <c r="L3114">
        <v>291118</v>
      </c>
      <c r="Q3114" t="s">
        <v>465</v>
      </c>
      <c r="U3114">
        <v>12</v>
      </c>
      <c r="V3114">
        <v>17</v>
      </c>
      <c r="Y3114" t="s">
        <v>65</v>
      </c>
      <c r="Z3114">
        <v>345</v>
      </c>
      <c r="AA3114" t="s">
        <v>279</v>
      </c>
      <c r="AB3114" t="s">
        <v>21</v>
      </c>
      <c r="AC3114">
        <v>474</v>
      </c>
    </row>
    <row r="3115" spans="1:29" x14ac:dyDescent="0.25">
      <c r="A3115">
        <v>345</v>
      </c>
      <c r="B3115">
        <v>345102</v>
      </c>
      <c r="C3115">
        <v>6610</v>
      </c>
      <c r="D3115" t="str">
        <f>VLOOKUP(C3115,'Schedule 3'!A:M,13,FALSE)</f>
        <v>Operational/Non-Service Expenses</v>
      </c>
      <c r="E3115">
        <v>61.06</v>
      </c>
      <c r="F3115" s="1">
        <v>43100</v>
      </c>
      <c r="G3115" t="s">
        <v>462</v>
      </c>
      <c r="H3115" t="s">
        <v>463</v>
      </c>
      <c r="I3115" t="s">
        <v>464</v>
      </c>
      <c r="J3115">
        <v>108625</v>
      </c>
      <c r="K3115">
        <v>60055</v>
      </c>
      <c r="L3115">
        <v>291118</v>
      </c>
      <c r="Q3115" t="s">
        <v>465</v>
      </c>
      <c r="U3115">
        <v>12</v>
      </c>
      <c r="V3115">
        <v>17</v>
      </c>
      <c r="Y3115" t="s">
        <v>65</v>
      </c>
      <c r="Z3115">
        <v>345</v>
      </c>
      <c r="AA3115" t="s">
        <v>279</v>
      </c>
      <c r="AB3115" t="s">
        <v>21</v>
      </c>
      <c r="AC3115">
        <v>476</v>
      </c>
    </row>
    <row r="3116" spans="1:29" x14ac:dyDescent="0.25">
      <c r="A3116">
        <v>345</v>
      </c>
      <c r="B3116">
        <v>345102</v>
      </c>
      <c r="C3116">
        <v>6620</v>
      </c>
      <c r="D3116" t="str">
        <f>VLOOKUP(C3116,'Schedule 3'!A:M,13,FALSE)</f>
        <v>Operational/Non-Service Expenses</v>
      </c>
      <c r="E3116">
        <v>116.63</v>
      </c>
      <c r="F3116" s="1">
        <v>43100</v>
      </c>
      <c r="G3116" t="s">
        <v>462</v>
      </c>
      <c r="H3116" t="s">
        <v>463</v>
      </c>
      <c r="I3116" t="s">
        <v>464</v>
      </c>
      <c r="J3116">
        <v>108626</v>
      </c>
      <c r="K3116">
        <v>60055</v>
      </c>
      <c r="L3116">
        <v>291118</v>
      </c>
      <c r="Q3116" t="s">
        <v>465</v>
      </c>
      <c r="U3116">
        <v>12</v>
      </c>
      <c r="V3116">
        <v>17</v>
      </c>
      <c r="Y3116" t="s">
        <v>65</v>
      </c>
      <c r="Z3116">
        <v>345</v>
      </c>
      <c r="AA3116" t="s">
        <v>279</v>
      </c>
      <c r="AB3116" t="s">
        <v>21</v>
      </c>
      <c r="AC3116">
        <v>478</v>
      </c>
    </row>
    <row r="3117" spans="1:29" x14ac:dyDescent="0.25">
      <c r="A3117">
        <v>345</v>
      </c>
      <c r="B3117">
        <v>345100</v>
      </c>
      <c r="C3117">
        <v>6960</v>
      </c>
      <c r="D3117" t="str">
        <f>VLOOKUP(C3117,'Schedule 3'!A:M,13,FALSE)</f>
        <v>Operational/Non-Service Expenses</v>
      </c>
      <c r="E3117">
        <v>-305.04000000000002</v>
      </c>
      <c r="F3117" s="1">
        <v>43100</v>
      </c>
      <c r="G3117" t="s">
        <v>462</v>
      </c>
      <c r="H3117" t="s">
        <v>562</v>
      </c>
      <c r="I3117" t="s">
        <v>464</v>
      </c>
      <c r="J3117">
        <v>102303</v>
      </c>
      <c r="K3117">
        <v>60055</v>
      </c>
      <c r="L3117">
        <v>291118</v>
      </c>
      <c r="Q3117" t="s">
        <v>465</v>
      </c>
      <c r="U3117">
        <v>12</v>
      </c>
      <c r="V3117">
        <v>17</v>
      </c>
      <c r="Y3117" t="s">
        <v>65</v>
      </c>
      <c r="Z3117">
        <v>345</v>
      </c>
      <c r="AA3117" t="s">
        <v>279</v>
      </c>
      <c r="AB3117" t="s">
        <v>21</v>
      </c>
      <c r="AC3117">
        <v>480</v>
      </c>
    </row>
    <row r="3118" spans="1:29" x14ac:dyDescent="0.25">
      <c r="A3118">
        <v>345</v>
      </c>
      <c r="B3118">
        <v>345102</v>
      </c>
      <c r="C3118">
        <v>6355</v>
      </c>
      <c r="D3118" t="str">
        <f>VLOOKUP(C3118,'Schedule 3'!A:M,13,FALSE)</f>
        <v>Operational/Non-Service Expenses</v>
      </c>
      <c r="E3118">
        <v>166.67</v>
      </c>
      <c r="F3118" s="1">
        <v>43100</v>
      </c>
      <c r="G3118" t="s">
        <v>462</v>
      </c>
      <c r="H3118" t="s">
        <v>563</v>
      </c>
      <c r="I3118" t="s">
        <v>464</v>
      </c>
      <c r="J3118">
        <v>1009374</v>
      </c>
      <c r="K3118">
        <v>60055</v>
      </c>
      <c r="L3118">
        <v>291118</v>
      </c>
      <c r="Q3118" t="s">
        <v>465</v>
      </c>
      <c r="U3118">
        <v>12</v>
      </c>
      <c r="V3118">
        <v>17</v>
      </c>
      <c r="Y3118" t="s">
        <v>65</v>
      </c>
      <c r="Z3118">
        <v>345</v>
      </c>
      <c r="AA3118" t="s">
        <v>279</v>
      </c>
      <c r="AB3118" t="s">
        <v>21</v>
      </c>
      <c r="AC3118">
        <v>482</v>
      </c>
    </row>
    <row r="3119" spans="1:29" x14ac:dyDescent="0.25">
      <c r="A3119">
        <v>345</v>
      </c>
      <c r="B3119">
        <v>345101</v>
      </c>
      <c r="C3119">
        <v>6355</v>
      </c>
      <c r="D3119" t="str">
        <f>VLOOKUP(C3119,'Schedule 3'!A:M,13,FALSE)</f>
        <v>Operational/Non-Service Expenses</v>
      </c>
      <c r="E3119">
        <v>50</v>
      </c>
      <c r="F3119" s="1">
        <v>43100</v>
      </c>
      <c r="G3119" t="s">
        <v>462</v>
      </c>
      <c r="H3119" t="s">
        <v>564</v>
      </c>
      <c r="I3119" t="s">
        <v>464</v>
      </c>
      <c r="J3119">
        <v>1008115</v>
      </c>
      <c r="K3119">
        <v>60055</v>
      </c>
      <c r="L3119">
        <v>291118</v>
      </c>
      <c r="Q3119" t="s">
        <v>465</v>
      </c>
      <c r="U3119">
        <v>12</v>
      </c>
      <c r="V3119">
        <v>17</v>
      </c>
      <c r="Y3119" t="s">
        <v>65</v>
      </c>
      <c r="Z3119">
        <v>345</v>
      </c>
      <c r="AA3119" t="s">
        <v>279</v>
      </c>
      <c r="AB3119" t="s">
        <v>21</v>
      </c>
      <c r="AC3119">
        <v>484</v>
      </c>
    </row>
    <row r="3120" spans="1:29" x14ac:dyDescent="0.25">
      <c r="A3120">
        <v>345</v>
      </c>
      <c r="B3120">
        <v>345102</v>
      </c>
      <c r="C3120">
        <v>6355</v>
      </c>
      <c r="D3120" t="str">
        <f>VLOOKUP(C3120,'Schedule 3'!A:M,13,FALSE)</f>
        <v>Operational/Non-Service Expenses</v>
      </c>
      <c r="E3120">
        <v>54.67</v>
      </c>
      <c r="F3120" s="1">
        <v>43100</v>
      </c>
      <c r="G3120" t="s">
        <v>462</v>
      </c>
      <c r="H3120" t="s">
        <v>565</v>
      </c>
      <c r="I3120" t="s">
        <v>464</v>
      </c>
      <c r="J3120">
        <v>1008258</v>
      </c>
      <c r="K3120">
        <v>60055</v>
      </c>
      <c r="L3120">
        <v>291118</v>
      </c>
      <c r="Q3120" t="s">
        <v>465</v>
      </c>
      <c r="U3120">
        <v>12</v>
      </c>
      <c r="V3120">
        <v>17</v>
      </c>
      <c r="Y3120" t="s">
        <v>65</v>
      </c>
      <c r="Z3120">
        <v>345</v>
      </c>
      <c r="AA3120" t="s">
        <v>279</v>
      </c>
      <c r="AB3120" t="s">
        <v>21</v>
      </c>
      <c r="AC3120">
        <v>486</v>
      </c>
    </row>
    <row r="3121" spans="1:29" x14ac:dyDescent="0.25">
      <c r="A3121">
        <v>345</v>
      </c>
      <c r="B3121">
        <v>345102</v>
      </c>
      <c r="C3121">
        <v>6355</v>
      </c>
      <c r="D3121" t="str">
        <f>VLOOKUP(C3121,'Schedule 3'!A:M,13,FALSE)</f>
        <v>Operational/Non-Service Expenses</v>
      </c>
      <c r="E3121">
        <v>73</v>
      </c>
      <c r="F3121" s="1">
        <v>43100</v>
      </c>
      <c r="G3121" t="s">
        <v>462</v>
      </c>
      <c r="H3121" t="s">
        <v>566</v>
      </c>
      <c r="I3121" t="s">
        <v>464</v>
      </c>
      <c r="J3121">
        <v>1009459</v>
      </c>
      <c r="K3121">
        <v>60055</v>
      </c>
      <c r="L3121">
        <v>291118</v>
      </c>
      <c r="Q3121" t="s">
        <v>465</v>
      </c>
      <c r="U3121">
        <v>12</v>
      </c>
      <c r="V3121">
        <v>17</v>
      </c>
      <c r="Y3121" t="s">
        <v>65</v>
      </c>
      <c r="Z3121">
        <v>345</v>
      </c>
      <c r="AA3121" t="s">
        <v>279</v>
      </c>
      <c r="AB3121" t="s">
        <v>21</v>
      </c>
      <c r="AC3121">
        <v>488</v>
      </c>
    </row>
    <row r="3122" spans="1:29" x14ac:dyDescent="0.25">
      <c r="A3122">
        <v>345</v>
      </c>
      <c r="B3122">
        <v>345102</v>
      </c>
      <c r="C3122">
        <v>6355</v>
      </c>
      <c r="D3122" t="str">
        <f>VLOOKUP(C3122,'Schedule 3'!A:M,13,FALSE)</f>
        <v>Operational/Non-Service Expenses</v>
      </c>
      <c r="E3122">
        <v>58.49</v>
      </c>
      <c r="F3122" s="1">
        <v>43100</v>
      </c>
      <c r="G3122" t="s">
        <v>462</v>
      </c>
      <c r="H3122" t="s">
        <v>581</v>
      </c>
      <c r="I3122" t="s">
        <v>464</v>
      </c>
      <c r="J3122">
        <v>1010702</v>
      </c>
      <c r="K3122">
        <v>60055</v>
      </c>
      <c r="L3122">
        <v>291118</v>
      </c>
      <c r="Q3122" t="s">
        <v>465</v>
      </c>
      <c r="U3122">
        <v>12</v>
      </c>
      <c r="V3122">
        <v>17</v>
      </c>
      <c r="Y3122" t="s">
        <v>65</v>
      </c>
      <c r="Z3122">
        <v>345</v>
      </c>
      <c r="AA3122" t="s">
        <v>279</v>
      </c>
      <c r="AB3122" t="s">
        <v>21</v>
      </c>
      <c r="AC3122">
        <v>490</v>
      </c>
    </row>
    <row r="3123" spans="1:29" x14ac:dyDescent="0.25">
      <c r="A3123">
        <v>345</v>
      </c>
      <c r="B3123">
        <v>345102</v>
      </c>
      <c r="C3123">
        <v>6355</v>
      </c>
      <c r="D3123" t="str">
        <f>VLOOKUP(C3123,'Schedule 3'!A:M,13,FALSE)</f>
        <v>Operational/Non-Service Expenses</v>
      </c>
      <c r="E3123">
        <v>395.4</v>
      </c>
      <c r="F3123" s="1">
        <v>43100</v>
      </c>
      <c r="G3123" t="s">
        <v>462</v>
      </c>
      <c r="H3123" t="s">
        <v>568</v>
      </c>
      <c r="I3123" t="s">
        <v>464</v>
      </c>
      <c r="J3123">
        <v>1006258</v>
      </c>
      <c r="K3123">
        <v>60055</v>
      </c>
      <c r="L3123">
        <v>291118</v>
      </c>
      <c r="Q3123" t="s">
        <v>465</v>
      </c>
      <c r="U3123">
        <v>12</v>
      </c>
      <c r="V3123">
        <v>17</v>
      </c>
      <c r="Y3123" t="s">
        <v>65</v>
      </c>
      <c r="Z3123">
        <v>345</v>
      </c>
      <c r="AA3123" t="s">
        <v>279</v>
      </c>
      <c r="AB3123" t="s">
        <v>21</v>
      </c>
      <c r="AC3123">
        <v>492</v>
      </c>
    </row>
    <row r="3124" spans="1:29" x14ac:dyDescent="0.25">
      <c r="A3124">
        <v>345</v>
      </c>
      <c r="B3124">
        <v>345101</v>
      </c>
      <c r="C3124">
        <v>6355</v>
      </c>
      <c r="D3124" t="str">
        <f>VLOOKUP(C3124,'Schedule 3'!A:M,13,FALSE)</f>
        <v>Operational/Non-Service Expenses</v>
      </c>
      <c r="E3124">
        <v>1023.51</v>
      </c>
      <c r="F3124" s="1">
        <v>43100</v>
      </c>
      <c r="G3124" t="s">
        <v>462</v>
      </c>
      <c r="H3124" t="s">
        <v>569</v>
      </c>
      <c r="I3124" t="s">
        <v>464</v>
      </c>
      <c r="J3124">
        <v>5000727</v>
      </c>
      <c r="K3124">
        <v>60055</v>
      </c>
      <c r="L3124">
        <v>291118</v>
      </c>
      <c r="Q3124" t="s">
        <v>465</v>
      </c>
      <c r="U3124">
        <v>12</v>
      </c>
      <c r="V3124">
        <v>17</v>
      </c>
      <c r="Y3124" t="s">
        <v>65</v>
      </c>
      <c r="Z3124">
        <v>345</v>
      </c>
      <c r="AA3124" t="s">
        <v>279</v>
      </c>
      <c r="AB3124" t="s">
        <v>21</v>
      </c>
      <c r="AC3124">
        <v>494</v>
      </c>
    </row>
    <row r="3125" spans="1:29" x14ac:dyDescent="0.25">
      <c r="A3125">
        <v>345</v>
      </c>
      <c r="B3125">
        <v>345102</v>
      </c>
      <c r="C3125">
        <v>6355</v>
      </c>
      <c r="D3125" t="str">
        <f>VLOOKUP(C3125,'Schedule 3'!A:M,13,FALSE)</f>
        <v>Operational/Non-Service Expenses</v>
      </c>
      <c r="E3125">
        <v>76.39</v>
      </c>
      <c r="F3125" s="1">
        <v>43100</v>
      </c>
      <c r="G3125" t="s">
        <v>462</v>
      </c>
      <c r="H3125" t="s">
        <v>570</v>
      </c>
      <c r="I3125" t="s">
        <v>464</v>
      </c>
      <c r="J3125">
        <v>1009315</v>
      </c>
      <c r="K3125">
        <v>60055</v>
      </c>
      <c r="L3125">
        <v>291118</v>
      </c>
      <c r="Q3125" t="s">
        <v>465</v>
      </c>
      <c r="U3125">
        <v>12</v>
      </c>
      <c r="V3125">
        <v>17</v>
      </c>
      <c r="Y3125" t="s">
        <v>65</v>
      </c>
      <c r="Z3125">
        <v>345</v>
      </c>
      <c r="AA3125" t="s">
        <v>279</v>
      </c>
      <c r="AB3125" t="s">
        <v>21</v>
      </c>
      <c r="AC3125">
        <v>496</v>
      </c>
    </row>
    <row r="3126" spans="1:29" x14ac:dyDescent="0.25">
      <c r="A3126">
        <v>345</v>
      </c>
      <c r="B3126">
        <v>345101</v>
      </c>
      <c r="C3126">
        <v>7080</v>
      </c>
      <c r="D3126" t="str">
        <f>VLOOKUP(C3126,'Schedule 3'!A:M,13,FALSE)</f>
        <v>Operational/Non-Service Expenses</v>
      </c>
      <c r="E3126">
        <v>-138.57</v>
      </c>
      <c r="F3126" s="1">
        <v>43100</v>
      </c>
      <c r="G3126" t="s">
        <v>462</v>
      </c>
      <c r="H3126" t="s">
        <v>573</v>
      </c>
      <c r="I3126" t="s">
        <v>464</v>
      </c>
      <c r="J3126">
        <v>1006419</v>
      </c>
      <c r="K3126">
        <v>60055</v>
      </c>
      <c r="L3126">
        <v>291118</v>
      </c>
      <c r="Q3126" t="s">
        <v>465</v>
      </c>
      <c r="U3126">
        <v>12</v>
      </c>
      <c r="V3126">
        <v>17</v>
      </c>
      <c r="Y3126" t="s">
        <v>65</v>
      </c>
      <c r="Z3126">
        <v>345</v>
      </c>
      <c r="AA3126" t="s">
        <v>279</v>
      </c>
      <c r="AB3126" t="s">
        <v>21</v>
      </c>
      <c r="AC3126">
        <v>498</v>
      </c>
    </row>
    <row r="3127" spans="1:29" x14ac:dyDescent="0.25">
      <c r="A3127">
        <v>345</v>
      </c>
      <c r="B3127">
        <v>345102</v>
      </c>
      <c r="C3127">
        <v>7160</v>
      </c>
      <c r="D3127" t="str">
        <f>VLOOKUP(C3127,'Schedule 3'!A:M,13,FALSE)</f>
        <v>Operational/Non-Service Expenses</v>
      </c>
      <c r="E3127">
        <v>-186.08</v>
      </c>
      <c r="F3127" s="1">
        <v>43100</v>
      </c>
      <c r="G3127" t="s">
        <v>462</v>
      </c>
      <c r="H3127" t="s">
        <v>463</v>
      </c>
      <c r="I3127" t="s">
        <v>464</v>
      </c>
      <c r="J3127">
        <v>108606</v>
      </c>
      <c r="K3127">
        <v>60055</v>
      </c>
      <c r="L3127">
        <v>291118</v>
      </c>
      <c r="Q3127" t="s">
        <v>465</v>
      </c>
      <c r="U3127">
        <v>12</v>
      </c>
      <c r="V3127">
        <v>17</v>
      </c>
      <c r="Y3127" t="s">
        <v>65</v>
      </c>
      <c r="Z3127">
        <v>345</v>
      </c>
      <c r="AA3127" t="s">
        <v>279</v>
      </c>
      <c r="AB3127" t="s">
        <v>21</v>
      </c>
      <c r="AC3127">
        <v>500</v>
      </c>
    </row>
    <row r="3128" spans="1:29" x14ac:dyDescent="0.25">
      <c r="A3128">
        <v>345</v>
      </c>
      <c r="B3128">
        <v>345102</v>
      </c>
      <c r="C3128">
        <v>7160</v>
      </c>
      <c r="D3128" t="str">
        <f>VLOOKUP(C3128,'Schedule 3'!A:M,13,FALSE)</f>
        <v>Operational/Non-Service Expenses</v>
      </c>
      <c r="E3128">
        <v>0.18</v>
      </c>
      <c r="F3128" s="1">
        <v>43100</v>
      </c>
      <c r="G3128" t="s">
        <v>462</v>
      </c>
      <c r="H3128" t="s">
        <v>574</v>
      </c>
      <c r="I3128" t="s">
        <v>464</v>
      </c>
      <c r="J3128">
        <v>163198</v>
      </c>
      <c r="K3128">
        <v>60055</v>
      </c>
      <c r="L3128">
        <v>291118</v>
      </c>
      <c r="Q3128" t="s">
        <v>465</v>
      </c>
      <c r="U3128">
        <v>12</v>
      </c>
      <c r="V3128">
        <v>17</v>
      </c>
      <c r="Y3128" t="s">
        <v>65</v>
      </c>
      <c r="Z3128">
        <v>345</v>
      </c>
      <c r="AA3128" t="s">
        <v>279</v>
      </c>
      <c r="AB3128" t="s">
        <v>21</v>
      </c>
      <c r="AC3128">
        <v>502</v>
      </c>
    </row>
    <row r="3129" spans="1:29" x14ac:dyDescent="0.25">
      <c r="A3129">
        <v>345</v>
      </c>
      <c r="B3129">
        <v>345102</v>
      </c>
      <c r="C3129">
        <v>7160</v>
      </c>
      <c r="D3129" t="str">
        <f>VLOOKUP(C3129,'Schedule 3'!A:M,13,FALSE)</f>
        <v>Operational/Non-Service Expenses</v>
      </c>
      <c r="E3129">
        <v>0.18</v>
      </c>
      <c r="F3129" s="1">
        <v>43100</v>
      </c>
      <c r="G3129" t="s">
        <v>462</v>
      </c>
      <c r="H3129" t="s">
        <v>574</v>
      </c>
      <c r="I3129" t="s">
        <v>464</v>
      </c>
      <c r="J3129">
        <v>163199</v>
      </c>
      <c r="K3129">
        <v>60055</v>
      </c>
      <c r="L3129">
        <v>291118</v>
      </c>
      <c r="Q3129" t="s">
        <v>465</v>
      </c>
      <c r="U3129">
        <v>12</v>
      </c>
      <c r="V3129">
        <v>17</v>
      </c>
      <c r="Y3129" t="s">
        <v>65</v>
      </c>
      <c r="Z3129">
        <v>345</v>
      </c>
      <c r="AA3129" t="s">
        <v>279</v>
      </c>
      <c r="AB3129" t="s">
        <v>21</v>
      </c>
      <c r="AC3129">
        <v>504</v>
      </c>
    </row>
    <row r="3130" spans="1:29" x14ac:dyDescent="0.25">
      <c r="A3130">
        <v>345</v>
      </c>
      <c r="B3130">
        <v>345102</v>
      </c>
      <c r="C3130">
        <v>7160</v>
      </c>
      <c r="D3130" t="str">
        <f>VLOOKUP(C3130,'Schedule 3'!A:M,13,FALSE)</f>
        <v>Operational/Non-Service Expenses</v>
      </c>
      <c r="E3130">
        <v>0.18</v>
      </c>
      <c r="F3130" s="1">
        <v>43100</v>
      </c>
      <c r="G3130" t="s">
        <v>462</v>
      </c>
      <c r="H3130" t="s">
        <v>511</v>
      </c>
      <c r="I3130" t="s">
        <v>464</v>
      </c>
      <c r="J3130">
        <v>163200</v>
      </c>
      <c r="K3130">
        <v>60055</v>
      </c>
      <c r="L3130">
        <v>291118</v>
      </c>
      <c r="Q3130" t="s">
        <v>465</v>
      </c>
      <c r="U3130">
        <v>12</v>
      </c>
      <c r="V3130">
        <v>17</v>
      </c>
      <c r="Y3130" t="s">
        <v>65</v>
      </c>
      <c r="Z3130">
        <v>345</v>
      </c>
      <c r="AA3130" t="s">
        <v>279</v>
      </c>
      <c r="AB3130" t="s">
        <v>21</v>
      </c>
      <c r="AC3130">
        <v>506</v>
      </c>
    </row>
    <row r="3131" spans="1:29" x14ac:dyDescent="0.25">
      <c r="A3131">
        <v>345</v>
      </c>
      <c r="B3131">
        <v>345102</v>
      </c>
      <c r="C3131">
        <v>7160</v>
      </c>
      <c r="D3131" t="str">
        <f>VLOOKUP(C3131,'Schedule 3'!A:M,13,FALSE)</f>
        <v>Operational/Non-Service Expenses</v>
      </c>
      <c r="E3131">
        <v>0.18</v>
      </c>
      <c r="F3131" s="1">
        <v>43100</v>
      </c>
      <c r="G3131" t="s">
        <v>462</v>
      </c>
      <c r="H3131" t="s">
        <v>511</v>
      </c>
      <c r="I3131" t="s">
        <v>464</v>
      </c>
      <c r="J3131">
        <v>163201</v>
      </c>
      <c r="K3131">
        <v>60055</v>
      </c>
      <c r="L3131">
        <v>291118</v>
      </c>
      <c r="Q3131" t="s">
        <v>465</v>
      </c>
      <c r="U3131">
        <v>12</v>
      </c>
      <c r="V3131">
        <v>17</v>
      </c>
      <c r="Y3131" t="s">
        <v>65</v>
      </c>
      <c r="Z3131">
        <v>345</v>
      </c>
      <c r="AA3131" t="s">
        <v>279</v>
      </c>
      <c r="AB3131" t="s">
        <v>21</v>
      </c>
      <c r="AC3131">
        <v>508</v>
      </c>
    </row>
    <row r="3132" spans="1:29" x14ac:dyDescent="0.25">
      <c r="A3132">
        <v>345</v>
      </c>
      <c r="B3132">
        <v>345102</v>
      </c>
      <c r="C3132">
        <v>7160</v>
      </c>
      <c r="D3132" t="str">
        <f>VLOOKUP(C3132,'Schedule 3'!A:M,13,FALSE)</f>
        <v>Operational/Non-Service Expenses</v>
      </c>
      <c r="E3132">
        <v>0.52</v>
      </c>
      <c r="F3132" s="1">
        <v>43100</v>
      </c>
      <c r="G3132" t="s">
        <v>462</v>
      </c>
      <c r="H3132" t="s">
        <v>574</v>
      </c>
      <c r="I3132" t="s">
        <v>464</v>
      </c>
      <c r="J3132">
        <v>163202</v>
      </c>
      <c r="K3132">
        <v>60055</v>
      </c>
      <c r="L3132">
        <v>291118</v>
      </c>
      <c r="Q3132" t="s">
        <v>465</v>
      </c>
      <c r="U3132">
        <v>12</v>
      </c>
      <c r="V3132">
        <v>17</v>
      </c>
      <c r="Y3132" t="s">
        <v>65</v>
      </c>
      <c r="Z3132">
        <v>345</v>
      </c>
      <c r="AA3132" t="s">
        <v>279</v>
      </c>
      <c r="AB3132" t="s">
        <v>21</v>
      </c>
      <c r="AC3132">
        <v>510</v>
      </c>
    </row>
    <row r="3133" spans="1:29" x14ac:dyDescent="0.25">
      <c r="A3133">
        <v>345</v>
      </c>
      <c r="B3133">
        <v>345102</v>
      </c>
      <c r="C3133">
        <v>7160</v>
      </c>
      <c r="D3133" t="str">
        <f>VLOOKUP(C3133,'Schedule 3'!A:M,13,FALSE)</f>
        <v>Operational/Non-Service Expenses</v>
      </c>
      <c r="E3133">
        <v>0.66</v>
      </c>
      <c r="F3133" s="1">
        <v>43100</v>
      </c>
      <c r="G3133" t="s">
        <v>462</v>
      </c>
      <c r="H3133" t="s">
        <v>574</v>
      </c>
      <c r="I3133" t="s">
        <v>464</v>
      </c>
      <c r="J3133">
        <v>163203</v>
      </c>
      <c r="K3133">
        <v>60055</v>
      </c>
      <c r="L3133">
        <v>291118</v>
      </c>
      <c r="Q3133" t="s">
        <v>465</v>
      </c>
      <c r="U3133">
        <v>12</v>
      </c>
      <c r="V3133">
        <v>17</v>
      </c>
      <c r="Y3133" t="s">
        <v>65</v>
      </c>
      <c r="Z3133">
        <v>345</v>
      </c>
      <c r="AA3133" t="s">
        <v>279</v>
      </c>
      <c r="AB3133" t="s">
        <v>21</v>
      </c>
      <c r="AC3133">
        <v>512</v>
      </c>
    </row>
    <row r="3134" spans="1:29" x14ac:dyDescent="0.25">
      <c r="A3134">
        <v>345</v>
      </c>
      <c r="B3134">
        <v>345102</v>
      </c>
      <c r="C3134">
        <v>7160</v>
      </c>
      <c r="D3134" t="str">
        <f>VLOOKUP(C3134,'Schedule 3'!A:M,13,FALSE)</f>
        <v>Operational/Non-Service Expenses</v>
      </c>
      <c r="E3134">
        <v>9.16</v>
      </c>
      <c r="F3134" s="1">
        <v>43100</v>
      </c>
      <c r="G3134" t="s">
        <v>462</v>
      </c>
      <c r="H3134" t="s">
        <v>474</v>
      </c>
      <c r="I3134" t="s">
        <v>464</v>
      </c>
      <c r="J3134">
        <v>163204</v>
      </c>
      <c r="K3134">
        <v>60055</v>
      </c>
      <c r="L3134">
        <v>291118</v>
      </c>
      <c r="Q3134" t="s">
        <v>465</v>
      </c>
      <c r="U3134">
        <v>12</v>
      </c>
      <c r="V3134">
        <v>17</v>
      </c>
      <c r="Y3134" t="s">
        <v>65</v>
      </c>
      <c r="Z3134">
        <v>345</v>
      </c>
      <c r="AA3134" t="s">
        <v>279</v>
      </c>
      <c r="AB3134" t="s">
        <v>21</v>
      </c>
      <c r="AC3134">
        <v>514</v>
      </c>
    </row>
    <row r="3135" spans="1:29" x14ac:dyDescent="0.25">
      <c r="A3135">
        <v>345</v>
      </c>
      <c r="B3135">
        <v>345102</v>
      </c>
      <c r="C3135">
        <v>7165</v>
      </c>
      <c r="D3135" t="str">
        <f>VLOOKUP(C3135,'Schedule 3'!A:M,13,FALSE)</f>
        <v>Operational/Non-Service Expenses</v>
      </c>
      <c r="E3135">
        <v>-12.93</v>
      </c>
      <c r="F3135" s="1">
        <v>43100</v>
      </c>
      <c r="G3135" t="s">
        <v>462</v>
      </c>
      <c r="H3135" t="s">
        <v>463</v>
      </c>
      <c r="I3135" t="s">
        <v>464</v>
      </c>
      <c r="J3135">
        <v>108607</v>
      </c>
      <c r="K3135">
        <v>60055</v>
      </c>
      <c r="L3135">
        <v>291118</v>
      </c>
      <c r="Q3135" t="s">
        <v>465</v>
      </c>
      <c r="U3135">
        <v>12</v>
      </c>
      <c r="V3135">
        <v>17</v>
      </c>
      <c r="Y3135" t="s">
        <v>65</v>
      </c>
      <c r="Z3135">
        <v>345</v>
      </c>
      <c r="AA3135" t="s">
        <v>279</v>
      </c>
      <c r="AB3135" t="s">
        <v>21</v>
      </c>
      <c r="AC3135">
        <v>516</v>
      </c>
    </row>
    <row r="3136" spans="1:29" x14ac:dyDescent="0.25">
      <c r="A3136">
        <v>345</v>
      </c>
      <c r="B3136">
        <v>345102</v>
      </c>
      <c r="C3136">
        <v>7165</v>
      </c>
      <c r="D3136" t="str">
        <f>VLOOKUP(C3136,'Schedule 3'!A:M,13,FALSE)</f>
        <v>Operational/Non-Service Expenses</v>
      </c>
      <c r="E3136">
        <v>-114.36</v>
      </c>
      <c r="F3136" s="1">
        <v>43100</v>
      </c>
      <c r="G3136" t="s">
        <v>462</v>
      </c>
      <c r="H3136" t="s">
        <v>575</v>
      </c>
      <c r="I3136" t="s">
        <v>464</v>
      </c>
      <c r="J3136">
        <v>2005171</v>
      </c>
      <c r="K3136">
        <v>60055</v>
      </c>
      <c r="L3136">
        <v>291118</v>
      </c>
      <c r="Q3136" t="s">
        <v>465</v>
      </c>
      <c r="U3136">
        <v>12</v>
      </c>
      <c r="V3136">
        <v>17</v>
      </c>
      <c r="Y3136" t="s">
        <v>65</v>
      </c>
      <c r="Z3136">
        <v>345</v>
      </c>
      <c r="AA3136" t="s">
        <v>279</v>
      </c>
      <c r="AB3136" t="s">
        <v>21</v>
      </c>
      <c r="AC3136">
        <v>518</v>
      </c>
    </row>
    <row r="3137" spans="1:29" x14ac:dyDescent="0.25">
      <c r="A3137">
        <v>345</v>
      </c>
      <c r="B3137">
        <v>345100</v>
      </c>
      <c r="C3137">
        <v>7165</v>
      </c>
      <c r="D3137" t="str">
        <f>VLOOKUP(C3137,'Schedule 3'!A:M,13,FALSE)</f>
        <v>Operational/Non-Service Expenses</v>
      </c>
      <c r="E3137">
        <v>-188.78</v>
      </c>
      <c r="F3137" s="1">
        <v>43100</v>
      </c>
      <c r="G3137" t="s">
        <v>462</v>
      </c>
      <c r="H3137" t="s">
        <v>576</v>
      </c>
      <c r="I3137" t="s">
        <v>464</v>
      </c>
      <c r="J3137">
        <v>2008243</v>
      </c>
      <c r="K3137">
        <v>60055</v>
      </c>
      <c r="L3137">
        <v>291118</v>
      </c>
      <c r="Q3137" t="s">
        <v>465</v>
      </c>
      <c r="U3137">
        <v>12</v>
      </c>
      <c r="V3137">
        <v>17</v>
      </c>
      <c r="Y3137" t="s">
        <v>65</v>
      </c>
      <c r="Z3137">
        <v>345</v>
      </c>
      <c r="AA3137" t="s">
        <v>279</v>
      </c>
      <c r="AB3137" t="s">
        <v>21</v>
      </c>
      <c r="AC3137">
        <v>520</v>
      </c>
    </row>
    <row r="3138" spans="1:29" x14ac:dyDescent="0.25">
      <c r="A3138">
        <v>345</v>
      </c>
      <c r="B3138">
        <v>345102</v>
      </c>
      <c r="C3138">
        <v>7185</v>
      </c>
      <c r="D3138" t="str">
        <f>VLOOKUP(C3138,'Schedule 3'!A:M,13,FALSE)</f>
        <v>Operational/Non-Service Expenses</v>
      </c>
      <c r="E3138">
        <v>-4.58</v>
      </c>
      <c r="F3138" s="1">
        <v>43100</v>
      </c>
      <c r="G3138" t="s">
        <v>462</v>
      </c>
      <c r="H3138" t="s">
        <v>577</v>
      </c>
      <c r="I3138" t="s">
        <v>464</v>
      </c>
      <c r="J3138">
        <v>2008156</v>
      </c>
      <c r="K3138">
        <v>60055</v>
      </c>
      <c r="L3138">
        <v>291118</v>
      </c>
      <c r="Q3138" t="s">
        <v>465</v>
      </c>
      <c r="U3138">
        <v>12</v>
      </c>
      <c r="V3138">
        <v>17</v>
      </c>
      <c r="Y3138" t="s">
        <v>65</v>
      </c>
      <c r="Z3138">
        <v>345</v>
      </c>
      <c r="AA3138" t="s">
        <v>279</v>
      </c>
      <c r="AB3138" t="s">
        <v>21</v>
      </c>
      <c r="AC3138">
        <v>522</v>
      </c>
    </row>
    <row r="3139" spans="1:29" x14ac:dyDescent="0.25">
      <c r="A3139">
        <v>345</v>
      </c>
      <c r="B3139">
        <v>345102</v>
      </c>
      <c r="C3139">
        <v>6355</v>
      </c>
      <c r="D3139" t="str">
        <f>VLOOKUP(C3139,'Schedule 3'!A:M,13,FALSE)</f>
        <v>Operational/Non-Service Expenses</v>
      </c>
      <c r="E3139">
        <v>42.47</v>
      </c>
      <c r="F3139" s="1">
        <v>43100</v>
      </c>
      <c r="G3139" t="s">
        <v>462</v>
      </c>
      <c r="H3139" t="s">
        <v>582</v>
      </c>
      <c r="I3139" t="s">
        <v>464</v>
      </c>
      <c r="J3139">
        <v>1010890</v>
      </c>
      <c r="K3139">
        <v>60099</v>
      </c>
      <c r="L3139">
        <v>291537</v>
      </c>
      <c r="Q3139" t="s">
        <v>465</v>
      </c>
      <c r="U3139">
        <v>12</v>
      </c>
      <c r="V3139">
        <v>17</v>
      </c>
      <c r="Y3139" t="s">
        <v>65</v>
      </c>
      <c r="Z3139">
        <v>345</v>
      </c>
      <c r="AA3139" t="s">
        <v>279</v>
      </c>
      <c r="AB3139" t="s">
        <v>21</v>
      </c>
      <c r="AC3139">
        <v>2</v>
      </c>
    </row>
    <row r="3140" spans="1:29" x14ac:dyDescent="0.25">
      <c r="A3140">
        <v>345</v>
      </c>
      <c r="B3140">
        <v>345102</v>
      </c>
      <c r="C3140">
        <v>6355</v>
      </c>
      <c r="D3140" t="str">
        <f>VLOOKUP(C3140,'Schedule 3'!A:M,13,FALSE)</f>
        <v>Operational/Non-Service Expenses</v>
      </c>
      <c r="E3140">
        <v>42.47</v>
      </c>
      <c r="F3140" s="1">
        <v>43100</v>
      </c>
      <c r="G3140" t="s">
        <v>462</v>
      </c>
      <c r="H3140" t="s">
        <v>583</v>
      </c>
      <c r="I3140" t="s">
        <v>464</v>
      </c>
      <c r="J3140">
        <v>1010891</v>
      </c>
      <c r="K3140">
        <v>60099</v>
      </c>
      <c r="L3140">
        <v>291537</v>
      </c>
      <c r="Q3140" t="s">
        <v>465</v>
      </c>
      <c r="U3140">
        <v>12</v>
      </c>
      <c r="V3140">
        <v>17</v>
      </c>
      <c r="Y3140" t="s">
        <v>65</v>
      </c>
      <c r="Z3140">
        <v>345</v>
      </c>
      <c r="AA3140" t="s">
        <v>279</v>
      </c>
      <c r="AB3140" t="s">
        <v>21</v>
      </c>
      <c r="AC3140">
        <v>4</v>
      </c>
    </row>
    <row r="3141" spans="1:29" x14ac:dyDescent="0.25">
      <c r="A3141">
        <v>345</v>
      </c>
      <c r="B3141">
        <v>345102</v>
      </c>
      <c r="C3141">
        <v>5510</v>
      </c>
      <c r="D3141" t="str">
        <f>VLOOKUP(C3141,'Schedule 3'!A:M,13,FALSE)</f>
        <v>Operational/Non-Service Expenses</v>
      </c>
      <c r="E3141">
        <v>39.81</v>
      </c>
      <c r="F3141" s="1">
        <v>42737</v>
      </c>
      <c r="G3141" t="s">
        <v>462</v>
      </c>
      <c r="H3141" t="s">
        <v>584</v>
      </c>
      <c r="I3141" t="s">
        <v>584</v>
      </c>
      <c r="K3141">
        <v>317791</v>
      </c>
      <c r="L3141">
        <v>255211</v>
      </c>
      <c r="Q3141" t="s">
        <v>585</v>
      </c>
      <c r="U3141">
        <v>1</v>
      </c>
      <c r="V3141">
        <v>17</v>
      </c>
      <c r="Y3141" t="s">
        <v>65</v>
      </c>
      <c r="Z3141">
        <v>251</v>
      </c>
      <c r="AA3141" t="s">
        <v>586</v>
      </c>
      <c r="AB3141" t="s">
        <v>21</v>
      </c>
      <c r="AC3141">
        <v>35</v>
      </c>
    </row>
    <row r="3142" spans="1:29" x14ac:dyDescent="0.25">
      <c r="A3142">
        <v>345</v>
      </c>
      <c r="B3142">
        <v>345105</v>
      </c>
      <c r="C3142">
        <v>5510</v>
      </c>
      <c r="D3142" t="str">
        <f>VLOOKUP(C3142,'Schedule 3'!A:M,13,FALSE)</f>
        <v>Operational/Non-Service Expenses</v>
      </c>
      <c r="E3142">
        <v>31.37</v>
      </c>
      <c r="F3142" s="1">
        <v>42737</v>
      </c>
      <c r="G3142" t="s">
        <v>462</v>
      </c>
      <c r="H3142" t="s">
        <v>584</v>
      </c>
      <c r="I3142" t="s">
        <v>584</v>
      </c>
      <c r="K3142">
        <v>317791</v>
      </c>
      <c r="L3142">
        <v>255211</v>
      </c>
      <c r="Q3142" t="s">
        <v>585</v>
      </c>
      <c r="U3142">
        <v>1</v>
      </c>
      <c r="V3142">
        <v>17</v>
      </c>
      <c r="Y3142" t="s">
        <v>65</v>
      </c>
      <c r="Z3142">
        <v>251</v>
      </c>
      <c r="AA3142" t="s">
        <v>586</v>
      </c>
      <c r="AB3142" t="s">
        <v>21</v>
      </c>
      <c r="AC3142">
        <v>182</v>
      </c>
    </row>
    <row r="3143" spans="1:29" x14ac:dyDescent="0.25">
      <c r="A3143">
        <v>345</v>
      </c>
      <c r="B3143">
        <v>345102</v>
      </c>
      <c r="C3143">
        <v>5510</v>
      </c>
      <c r="D3143" t="str">
        <f>VLOOKUP(C3143,'Schedule 3'!A:M,13,FALSE)</f>
        <v>Operational/Non-Service Expenses</v>
      </c>
      <c r="E3143">
        <v>129.99</v>
      </c>
      <c r="F3143" s="1">
        <v>42739</v>
      </c>
      <c r="G3143" t="s">
        <v>462</v>
      </c>
      <c r="H3143" t="s">
        <v>584</v>
      </c>
      <c r="I3143" t="s">
        <v>584</v>
      </c>
      <c r="K3143">
        <v>317817</v>
      </c>
      <c r="L3143">
        <v>255444</v>
      </c>
      <c r="Q3143" t="s">
        <v>585</v>
      </c>
      <c r="U3143">
        <v>1</v>
      </c>
      <c r="V3143">
        <v>17</v>
      </c>
      <c r="Y3143" t="s">
        <v>65</v>
      </c>
      <c r="Z3143">
        <v>182</v>
      </c>
      <c r="AA3143" t="s">
        <v>586</v>
      </c>
      <c r="AB3143" t="s">
        <v>21</v>
      </c>
      <c r="AC3143">
        <v>101</v>
      </c>
    </row>
    <row r="3144" spans="1:29" x14ac:dyDescent="0.25">
      <c r="A3144">
        <v>345</v>
      </c>
      <c r="B3144">
        <v>345105</v>
      </c>
      <c r="C3144">
        <v>5510</v>
      </c>
      <c r="D3144" t="str">
        <f>VLOOKUP(C3144,'Schedule 3'!A:M,13,FALSE)</f>
        <v>Operational/Non-Service Expenses</v>
      </c>
      <c r="E3144">
        <v>28.67</v>
      </c>
      <c r="F3144" s="1">
        <v>42739</v>
      </c>
      <c r="G3144" t="s">
        <v>462</v>
      </c>
      <c r="H3144" t="s">
        <v>584</v>
      </c>
      <c r="I3144" t="s">
        <v>584</v>
      </c>
      <c r="K3144">
        <v>317817</v>
      </c>
      <c r="L3144">
        <v>255444</v>
      </c>
      <c r="Q3144" t="s">
        <v>585</v>
      </c>
      <c r="U3144">
        <v>1</v>
      </c>
      <c r="V3144">
        <v>17</v>
      </c>
      <c r="Y3144" t="s">
        <v>65</v>
      </c>
      <c r="Z3144">
        <v>182</v>
      </c>
      <c r="AA3144" t="s">
        <v>586</v>
      </c>
      <c r="AB3144" t="s">
        <v>21</v>
      </c>
      <c r="AC3144">
        <v>461</v>
      </c>
    </row>
    <row r="3145" spans="1:29" x14ac:dyDescent="0.25">
      <c r="A3145">
        <v>345</v>
      </c>
      <c r="B3145">
        <v>345102</v>
      </c>
      <c r="C3145">
        <v>5510</v>
      </c>
      <c r="D3145" t="str">
        <f>VLOOKUP(C3145,'Schedule 3'!A:M,13,FALSE)</f>
        <v>Operational/Non-Service Expenses</v>
      </c>
      <c r="E3145">
        <v>91.18</v>
      </c>
      <c r="F3145" s="1">
        <v>42746</v>
      </c>
      <c r="G3145" t="s">
        <v>462</v>
      </c>
      <c r="H3145" t="s">
        <v>584</v>
      </c>
      <c r="I3145" t="s">
        <v>584</v>
      </c>
      <c r="K3145">
        <v>331690</v>
      </c>
      <c r="L3145">
        <v>256297</v>
      </c>
      <c r="Q3145" t="s">
        <v>585</v>
      </c>
      <c r="U3145">
        <v>1</v>
      </c>
      <c r="V3145">
        <v>17</v>
      </c>
      <c r="Y3145" t="s">
        <v>65</v>
      </c>
      <c r="Z3145">
        <v>401</v>
      </c>
      <c r="AA3145" t="s">
        <v>586</v>
      </c>
      <c r="AB3145" t="s">
        <v>21</v>
      </c>
      <c r="AC3145">
        <v>93</v>
      </c>
    </row>
    <row r="3146" spans="1:29" x14ac:dyDescent="0.25">
      <c r="A3146">
        <v>345</v>
      </c>
      <c r="B3146">
        <v>345105</v>
      </c>
      <c r="C3146">
        <v>5510</v>
      </c>
      <c r="D3146" t="str">
        <f>VLOOKUP(C3146,'Schedule 3'!A:M,13,FALSE)</f>
        <v>Operational/Non-Service Expenses</v>
      </c>
      <c r="E3146">
        <v>44</v>
      </c>
      <c r="F3146" s="1">
        <v>42746</v>
      </c>
      <c r="G3146" t="s">
        <v>462</v>
      </c>
      <c r="H3146" t="s">
        <v>584</v>
      </c>
      <c r="I3146" t="s">
        <v>584</v>
      </c>
      <c r="K3146">
        <v>331690</v>
      </c>
      <c r="L3146">
        <v>256297</v>
      </c>
      <c r="Q3146" t="s">
        <v>585</v>
      </c>
      <c r="U3146">
        <v>1</v>
      </c>
      <c r="V3146">
        <v>17</v>
      </c>
      <c r="Y3146" t="s">
        <v>65</v>
      </c>
      <c r="Z3146">
        <v>401</v>
      </c>
      <c r="AA3146" t="s">
        <v>586</v>
      </c>
      <c r="AB3146" t="s">
        <v>21</v>
      </c>
      <c r="AC3146">
        <v>388</v>
      </c>
    </row>
    <row r="3147" spans="1:29" x14ac:dyDescent="0.25">
      <c r="A3147">
        <v>345</v>
      </c>
      <c r="B3147">
        <v>345102</v>
      </c>
      <c r="C3147">
        <v>5510</v>
      </c>
      <c r="D3147" t="str">
        <f>VLOOKUP(C3147,'Schedule 3'!A:M,13,FALSE)</f>
        <v>Operational/Non-Service Expenses</v>
      </c>
      <c r="E3147">
        <v>379.25</v>
      </c>
      <c r="F3147" s="1">
        <v>42743</v>
      </c>
      <c r="G3147" t="s">
        <v>462</v>
      </c>
      <c r="H3147" t="s">
        <v>584</v>
      </c>
      <c r="I3147" t="s">
        <v>584</v>
      </c>
      <c r="K3147">
        <v>335678</v>
      </c>
      <c r="L3147">
        <v>256495</v>
      </c>
      <c r="Q3147" t="s">
        <v>585</v>
      </c>
      <c r="U3147">
        <v>1</v>
      </c>
      <c r="V3147">
        <v>17</v>
      </c>
      <c r="Y3147" t="s">
        <v>65</v>
      </c>
      <c r="Z3147">
        <v>182</v>
      </c>
      <c r="AA3147" t="s">
        <v>586</v>
      </c>
      <c r="AB3147" t="s">
        <v>21</v>
      </c>
      <c r="AC3147">
        <v>118</v>
      </c>
    </row>
    <row r="3148" spans="1:29" x14ac:dyDescent="0.25">
      <c r="A3148">
        <v>345</v>
      </c>
      <c r="B3148">
        <v>345105</v>
      </c>
      <c r="C3148">
        <v>5510</v>
      </c>
      <c r="D3148" t="str">
        <f>VLOOKUP(C3148,'Schedule 3'!A:M,13,FALSE)</f>
        <v>Operational/Non-Service Expenses</v>
      </c>
      <c r="E3148">
        <v>190.01</v>
      </c>
      <c r="F3148" s="1">
        <v>42743</v>
      </c>
      <c r="G3148" t="s">
        <v>462</v>
      </c>
      <c r="H3148" t="s">
        <v>584</v>
      </c>
      <c r="I3148" t="s">
        <v>584</v>
      </c>
      <c r="K3148">
        <v>335678</v>
      </c>
      <c r="L3148">
        <v>256495</v>
      </c>
      <c r="Q3148" t="s">
        <v>585</v>
      </c>
      <c r="U3148">
        <v>1</v>
      </c>
      <c r="V3148">
        <v>17</v>
      </c>
      <c r="Y3148" t="s">
        <v>65</v>
      </c>
      <c r="Z3148">
        <v>182</v>
      </c>
      <c r="AA3148" t="s">
        <v>586</v>
      </c>
      <c r="AB3148" t="s">
        <v>21</v>
      </c>
      <c r="AC3148">
        <v>480</v>
      </c>
    </row>
    <row r="3149" spans="1:29" x14ac:dyDescent="0.25">
      <c r="A3149">
        <v>345</v>
      </c>
      <c r="B3149">
        <v>345102</v>
      </c>
      <c r="C3149">
        <v>5510</v>
      </c>
      <c r="D3149" t="str">
        <f>VLOOKUP(C3149,'Schedule 3'!A:M,13,FALSE)</f>
        <v>Operational/Non-Service Expenses</v>
      </c>
      <c r="E3149">
        <v>470.91</v>
      </c>
      <c r="F3149" s="1">
        <v>42750</v>
      </c>
      <c r="G3149" t="s">
        <v>462</v>
      </c>
      <c r="H3149" t="s">
        <v>584</v>
      </c>
      <c r="I3149" t="s">
        <v>584</v>
      </c>
      <c r="K3149">
        <v>335707</v>
      </c>
      <c r="L3149">
        <v>256565</v>
      </c>
      <c r="Q3149" t="s">
        <v>585</v>
      </c>
      <c r="U3149">
        <v>1</v>
      </c>
      <c r="V3149">
        <v>17</v>
      </c>
      <c r="Y3149" t="s">
        <v>65</v>
      </c>
      <c r="Z3149">
        <v>182</v>
      </c>
      <c r="AA3149" t="s">
        <v>586</v>
      </c>
      <c r="AB3149" t="s">
        <v>21</v>
      </c>
      <c r="AC3149">
        <v>122</v>
      </c>
    </row>
    <row r="3150" spans="1:29" x14ac:dyDescent="0.25">
      <c r="A3150">
        <v>345</v>
      </c>
      <c r="B3150">
        <v>345105</v>
      </c>
      <c r="C3150">
        <v>5510</v>
      </c>
      <c r="D3150" t="str">
        <f>VLOOKUP(C3150,'Schedule 3'!A:M,13,FALSE)</f>
        <v>Operational/Non-Service Expenses</v>
      </c>
      <c r="E3150">
        <v>298.22000000000003</v>
      </c>
      <c r="F3150" s="1">
        <v>42750</v>
      </c>
      <c r="G3150" t="s">
        <v>462</v>
      </c>
      <c r="H3150" t="s">
        <v>584</v>
      </c>
      <c r="I3150" t="s">
        <v>584</v>
      </c>
      <c r="K3150">
        <v>335707</v>
      </c>
      <c r="L3150">
        <v>256565</v>
      </c>
      <c r="Q3150" t="s">
        <v>585</v>
      </c>
      <c r="U3150">
        <v>1</v>
      </c>
      <c r="V3150">
        <v>17</v>
      </c>
      <c r="Y3150" t="s">
        <v>65</v>
      </c>
      <c r="Z3150">
        <v>182</v>
      </c>
      <c r="AA3150" t="s">
        <v>586</v>
      </c>
      <c r="AB3150" t="s">
        <v>21</v>
      </c>
      <c r="AC3150">
        <v>455</v>
      </c>
    </row>
    <row r="3151" spans="1:29" x14ac:dyDescent="0.25">
      <c r="A3151">
        <v>345</v>
      </c>
      <c r="B3151">
        <v>345102</v>
      </c>
      <c r="C3151">
        <v>5510</v>
      </c>
      <c r="D3151" t="str">
        <f>VLOOKUP(C3151,'Schedule 3'!A:M,13,FALSE)</f>
        <v>Operational/Non-Service Expenses</v>
      </c>
      <c r="F3151" s="1">
        <v>42752</v>
      </c>
      <c r="G3151" t="s">
        <v>462</v>
      </c>
      <c r="H3151" t="s">
        <v>584</v>
      </c>
      <c r="I3151" t="s">
        <v>584</v>
      </c>
      <c r="K3151">
        <v>347564</v>
      </c>
      <c r="L3151">
        <v>256797</v>
      </c>
      <c r="Q3151" t="s">
        <v>585</v>
      </c>
      <c r="U3151">
        <v>1</v>
      </c>
      <c r="V3151">
        <v>17</v>
      </c>
      <c r="Y3151" t="s">
        <v>65</v>
      </c>
      <c r="Z3151">
        <v>356</v>
      </c>
      <c r="AA3151" t="s">
        <v>586</v>
      </c>
      <c r="AB3151" t="s">
        <v>21</v>
      </c>
      <c r="AC3151">
        <v>112</v>
      </c>
    </row>
    <row r="3152" spans="1:29" x14ac:dyDescent="0.25">
      <c r="A3152">
        <v>345</v>
      </c>
      <c r="B3152">
        <v>345102</v>
      </c>
      <c r="C3152">
        <v>5510</v>
      </c>
      <c r="D3152" t="str">
        <f>VLOOKUP(C3152,'Schedule 3'!A:M,13,FALSE)</f>
        <v>Operational/Non-Service Expenses</v>
      </c>
      <c r="E3152">
        <v>1448.37</v>
      </c>
      <c r="F3152" s="1">
        <v>42753</v>
      </c>
      <c r="G3152" t="s">
        <v>462</v>
      </c>
      <c r="H3152" t="s">
        <v>584</v>
      </c>
      <c r="I3152" t="s">
        <v>584</v>
      </c>
      <c r="K3152">
        <v>347566</v>
      </c>
      <c r="L3152">
        <v>256929</v>
      </c>
      <c r="Q3152" t="s">
        <v>585</v>
      </c>
      <c r="U3152">
        <v>1</v>
      </c>
      <c r="V3152">
        <v>17</v>
      </c>
      <c r="Y3152" t="s">
        <v>65</v>
      </c>
      <c r="Z3152">
        <v>182</v>
      </c>
      <c r="AA3152" t="s">
        <v>586</v>
      </c>
      <c r="AB3152" t="s">
        <v>21</v>
      </c>
      <c r="AC3152">
        <v>92</v>
      </c>
    </row>
    <row r="3153" spans="1:29" x14ac:dyDescent="0.25">
      <c r="A3153">
        <v>345</v>
      </c>
      <c r="B3153">
        <v>345105</v>
      </c>
      <c r="C3153">
        <v>5510</v>
      </c>
      <c r="D3153" t="str">
        <f>VLOOKUP(C3153,'Schedule 3'!A:M,13,FALSE)</f>
        <v>Operational/Non-Service Expenses</v>
      </c>
      <c r="E3153">
        <v>199.82</v>
      </c>
      <c r="F3153" s="1">
        <v>42753</v>
      </c>
      <c r="G3153" t="s">
        <v>462</v>
      </c>
      <c r="H3153" t="s">
        <v>584</v>
      </c>
      <c r="I3153" t="s">
        <v>584</v>
      </c>
      <c r="K3153">
        <v>347566</v>
      </c>
      <c r="L3153">
        <v>256929</v>
      </c>
      <c r="Q3153" t="s">
        <v>585</v>
      </c>
      <c r="U3153">
        <v>1</v>
      </c>
      <c r="V3153">
        <v>17</v>
      </c>
      <c r="Y3153" t="s">
        <v>65</v>
      </c>
      <c r="Z3153">
        <v>182</v>
      </c>
      <c r="AA3153" t="s">
        <v>586</v>
      </c>
      <c r="AB3153" t="s">
        <v>21</v>
      </c>
      <c r="AC3153">
        <v>365</v>
      </c>
    </row>
    <row r="3154" spans="1:29" x14ac:dyDescent="0.25">
      <c r="A3154">
        <v>345</v>
      </c>
      <c r="B3154">
        <v>345102</v>
      </c>
      <c r="C3154">
        <v>5510</v>
      </c>
      <c r="D3154" t="str">
        <f>VLOOKUP(C3154,'Schedule 3'!A:M,13,FALSE)</f>
        <v>Operational/Non-Service Expenses</v>
      </c>
      <c r="E3154">
        <v>78.61</v>
      </c>
      <c r="F3154" s="1">
        <v>42757</v>
      </c>
      <c r="G3154" t="s">
        <v>462</v>
      </c>
      <c r="H3154" t="s">
        <v>584</v>
      </c>
      <c r="I3154" t="s">
        <v>584</v>
      </c>
      <c r="K3154">
        <v>347574</v>
      </c>
      <c r="L3154">
        <v>257120</v>
      </c>
      <c r="Q3154" t="s">
        <v>585</v>
      </c>
      <c r="U3154">
        <v>1</v>
      </c>
      <c r="V3154">
        <v>17</v>
      </c>
      <c r="Y3154" t="s">
        <v>65</v>
      </c>
      <c r="Z3154">
        <v>182</v>
      </c>
      <c r="AA3154" t="s">
        <v>586</v>
      </c>
      <c r="AB3154" t="s">
        <v>21</v>
      </c>
      <c r="AC3154">
        <v>109</v>
      </c>
    </row>
    <row r="3155" spans="1:29" x14ac:dyDescent="0.25">
      <c r="A3155">
        <v>345</v>
      </c>
      <c r="B3155">
        <v>345105</v>
      </c>
      <c r="C3155">
        <v>5510</v>
      </c>
      <c r="D3155" t="str">
        <f>VLOOKUP(C3155,'Schedule 3'!A:M,13,FALSE)</f>
        <v>Operational/Non-Service Expenses</v>
      </c>
      <c r="E3155">
        <v>189.75</v>
      </c>
      <c r="F3155" s="1">
        <v>42757</v>
      </c>
      <c r="G3155" t="s">
        <v>462</v>
      </c>
      <c r="H3155" t="s">
        <v>584</v>
      </c>
      <c r="I3155" t="s">
        <v>584</v>
      </c>
      <c r="K3155">
        <v>347574</v>
      </c>
      <c r="L3155">
        <v>257120</v>
      </c>
      <c r="Q3155" t="s">
        <v>585</v>
      </c>
      <c r="U3155">
        <v>1</v>
      </c>
      <c r="V3155">
        <v>17</v>
      </c>
      <c r="Y3155" t="s">
        <v>65</v>
      </c>
      <c r="Z3155">
        <v>182</v>
      </c>
      <c r="AA3155" t="s">
        <v>586</v>
      </c>
      <c r="AB3155" t="s">
        <v>21</v>
      </c>
      <c r="AC3155">
        <v>439</v>
      </c>
    </row>
    <row r="3156" spans="1:29" x14ac:dyDescent="0.25">
      <c r="A3156">
        <v>345</v>
      </c>
      <c r="B3156">
        <v>345102</v>
      </c>
      <c r="C3156">
        <v>5510</v>
      </c>
      <c r="D3156" t="str">
        <f>VLOOKUP(C3156,'Schedule 3'!A:M,13,FALSE)</f>
        <v>Operational/Non-Service Expenses</v>
      </c>
      <c r="E3156">
        <v>37.25</v>
      </c>
      <c r="F3156" s="1">
        <v>42758</v>
      </c>
      <c r="G3156" t="s">
        <v>462</v>
      </c>
      <c r="H3156" t="s">
        <v>584</v>
      </c>
      <c r="I3156" t="s">
        <v>584</v>
      </c>
      <c r="K3156">
        <v>347603</v>
      </c>
      <c r="L3156">
        <v>257650</v>
      </c>
      <c r="Q3156" t="s">
        <v>585</v>
      </c>
      <c r="U3156">
        <v>1</v>
      </c>
      <c r="V3156">
        <v>17</v>
      </c>
      <c r="Y3156" t="s">
        <v>65</v>
      </c>
      <c r="Z3156">
        <v>252</v>
      </c>
      <c r="AA3156" t="s">
        <v>586</v>
      </c>
      <c r="AB3156" t="s">
        <v>21</v>
      </c>
      <c r="AC3156">
        <v>96</v>
      </c>
    </row>
    <row r="3157" spans="1:29" x14ac:dyDescent="0.25">
      <c r="A3157">
        <v>345</v>
      </c>
      <c r="B3157">
        <v>345105</v>
      </c>
      <c r="C3157">
        <v>5510</v>
      </c>
      <c r="D3157" t="str">
        <f>VLOOKUP(C3157,'Schedule 3'!A:M,13,FALSE)</f>
        <v>Operational/Non-Service Expenses</v>
      </c>
      <c r="E3157">
        <v>79.930000000000007</v>
      </c>
      <c r="F3157" s="1">
        <v>42758</v>
      </c>
      <c r="G3157" t="s">
        <v>462</v>
      </c>
      <c r="H3157" t="s">
        <v>584</v>
      </c>
      <c r="I3157" t="s">
        <v>584</v>
      </c>
      <c r="K3157">
        <v>347603</v>
      </c>
      <c r="L3157">
        <v>257650</v>
      </c>
      <c r="Q3157" t="s">
        <v>585</v>
      </c>
      <c r="U3157">
        <v>1</v>
      </c>
      <c r="V3157">
        <v>17</v>
      </c>
      <c r="Y3157" t="s">
        <v>65</v>
      </c>
      <c r="Z3157">
        <v>252</v>
      </c>
      <c r="AA3157" t="s">
        <v>586</v>
      </c>
      <c r="AB3157" t="s">
        <v>21</v>
      </c>
      <c r="AC3157">
        <v>384</v>
      </c>
    </row>
    <row r="3158" spans="1:29" x14ac:dyDescent="0.25">
      <c r="A3158">
        <v>345</v>
      </c>
      <c r="B3158">
        <v>345102</v>
      </c>
      <c r="C3158">
        <v>5510</v>
      </c>
      <c r="D3158" t="str">
        <f>VLOOKUP(C3158,'Schedule 3'!A:M,13,FALSE)</f>
        <v>Operational/Non-Service Expenses</v>
      </c>
      <c r="E3158">
        <v>713.21</v>
      </c>
      <c r="F3158" s="1">
        <v>42760</v>
      </c>
      <c r="G3158" t="s">
        <v>462</v>
      </c>
      <c r="H3158" t="s">
        <v>584</v>
      </c>
      <c r="I3158" t="s">
        <v>584</v>
      </c>
      <c r="K3158">
        <v>347604</v>
      </c>
      <c r="L3158">
        <v>257655</v>
      </c>
      <c r="Q3158" t="s">
        <v>585</v>
      </c>
      <c r="U3158">
        <v>1</v>
      </c>
      <c r="V3158">
        <v>17</v>
      </c>
      <c r="Y3158" t="s">
        <v>65</v>
      </c>
      <c r="Z3158">
        <v>401</v>
      </c>
      <c r="AA3158" t="s">
        <v>586</v>
      </c>
      <c r="AB3158" t="s">
        <v>21</v>
      </c>
      <c r="AC3158">
        <v>103</v>
      </c>
    </row>
    <row r="3159" spans="1:29" x14ac:dyDescent="0.25">
      <c r="A3159">
        <v>345</v>
      </c>
      <c r="B3159">
        <v>345105</v>
      </c>
      <c r="C3159">
        <v>5510</v>
      </c>
      <c r="D3159" t="str">
        <f>VLOOKUP(C3159,'Schedule 3'!A:M,13,FALSE)</f>
        <v>Operational/Non-Service Expenses</v>
      </c>
      <c r="E3159">
        <v>347.43</v>
      </c>
      <c r="F3159" s="1">
        <v>42760</v>
      </c>
      <c r="G3159" t="s">
        <v>462</v>
      </c>
      <c r="H3159" t="s">
        <v>584</v>
      </c>
      <c r="I3159" t="s">
        <v>584</v>
      </c>
      <c r="K3159">
        <v>347604</v>
      </c>
      <c r="L3159">
        <v>257655</v>
      </c>
      <c r="Q3159" t="s">
        <v>585</v>
      </c>
      <c r="U3159">
        <v>1</v>
      </c>
      <c r="V3159">
        <v>17</v>
      </c>
      <c r="Y3159" t="s">
        <v>65</v>
      </c>
      <c r="Z3159">
        <v>401</v>
      </c>
      <c r="AA3159" t="s">
        <v>586</v>
      </c>
      <c r="AB3159" t="s">
        <v>21</v>
      </c>
      <c r="AC3159">
        <v>418</v>
      </c>
    </row>
    <row r="3160" spans="1:29" x14ac:dyDescent="0.25">
      <c r="A3160">
        <v>345</v>
      </c>
      <c r="B3160">
        <v>345102</v>
      </c>
      <c r="C3160">
        <v>5510</v>
      </c>
      <c r="D3160" t="str">
        <f>VLOOKUP(C3160,'Schedule 3'!A:M,13,FALSE)</f>
        <v>Operational/Non-Service Expenses</v>
      </c>
      <c r="E3160">
        <v>28.6</v>
      </c>
      <c r="F3160" s="1">
        <v>42759</v>
      </c>
      <c r="G3160" t="s">
        <v>462</v>
      </c>
      <c r="H3160" t="s">
        <v>584</v>
      </c>
      <c r="I3160" t="s">
        <v>584</v>
      </c>
      <c r="K3160">
        <v>347605</v>
      </c>
      <c r="L3160">
        <v>257665</v>
      </c>
      <c r="Q3160" t="s">
        <v>585</v>
      </c>
      <c r="U3160">
        <v>1</v>
      </c>
      <c r="V3160">
        <v>17</v>
      </c>
      <c r="Y3160" t="s">
        <v>65</v>
      </c>
      <c r="Z3160">
        <v>401</v>
      </c>
      <c r="AA3160" t="s">
        <v>586</v>
      </c>
      <c r="AB3160" t="s">
        <v>21</v>
      </c>
      <c r="AC3160">
        <v>129</v>
      </c>
    </row>
    <row r="3161" spans="1:29" x14ac:dyDescent="0.25">
      <c r="A3161">
        <v>345</v>
      </c>
      <c r="B3161">
        <v>345105</v>
      </c>
      <c r="C3161">
        <v>5510</v>
      </c>
      <c r="D3161" t="str">
        <f>VLOOKUP(C3161,'Schedule 3'!A:M,13,FALSE)</f>
        <v>Operational/Non-Service Expenses</v>
      </c>
      <c r="E3161">
        <v>32.94</v>
      </c>
      <c r="F3161" s="1">
        <v>42759</v>
      </c>
      <c r="G3161" t="s">
        <v>462</v>
      </c>
      <c r="H3161" t="s">
        <v>584</v>
      </c>
      <c r="I3161" t="s">
        <v>584</v>
      </c>
      <c r="K3161">
        <v>347605</v>
      </c>
      <c r="L3161">
        <v>257665</v>
      </c>
      <c r="Q3161" t="s">
        <v>585</v>
      </c>
      <c r="U3161">
        <v>1</v>
      </c>
      <c r="V3161">
        <v>17</v>
      </c>
      <c r="Y3161" t="s">
        <v>65</v>
      </c>
      <c r="Z3161">
        <v>401</v>
      </c>
      <c r="AA3161" t="s">
        <v>586</v>
      </c>
      <c r="AB3161" t="s">
        <v>21</v>
      </c>
      <c r="AC3161">
        <v>431</v>
      </c>
    </row>
    <row r="3162" spans="1:29" x14ac:dyDescent="0.25">
      <c r="A3162">
        <v>345</v>
      </c>
      <c r="B3162">
        <v>345102</v>
      </c>
      <c r="C3162">
        <v>5510</v>
      </c>
      <c r="D3162" t="str">
        <f>VLOOKUP(C3162,'Schedule 3'!A:M,13,FALSE)</f>
        <v>Operational/Non-Service Expenses</v>
      </c>
      <c r="E3162">
        <v>190.61</v>
      </c>
      <c r="F3162" s="1">
        <v>42764</v>
      </c>
      <c r="G3162" t="s">
        <v>462</v>
      </c>
      <c r="H3162" t="s">
        <v>584</v>
      </c>
      <c r="I3162" t="s">
        <v>584</v>
      </c>
      <c r="K3162">
        <v>347609</v>
      </c>
      <c r="L3162">
        <v>257723</v>
      </c>
      <c r="Q3162" t="s">
        <v>585</v>
      </c>
      <c r="U3162">
        <v>1</v>
      </c>
      <c r="V3162">
        <v>17</v>
      </c>
      <c r="Y3162" t="s">
        <v>65</v>
      </c>
      <c r="Z3162">
        <v>182</v>
      </c>
      <c r="AA3162" t="s">
        <v>586</v>
      </c>
      <c r="AB3162" t="s">
        <v>21</v>
      </c>
      <c r="AC3162">
        <v>86</v>
      </c>
    </row>
    <row r="3163" spans="1:29" x14ac:dyDescent="0.25">
      <c r="A3163">
        <v>345</v>
      </c>
      <c r="B3163">
        <v>345105</v>
      </c>
      <c r="C3163">
        <v>5510</v>
      </c>
      <c r="D3163" t="str">
        <f>VLOOKUP(C3163,'Schedule 3'!A:M,13,FALSE)</f>
        <v>Operational/Non-Service Expenses</v>
      </c>
      <c r="E3163">
        <v>228.96</v>
      </c>
      <c r="F3163" s="1">
        <v>42764</v>
      </c>
      <c r="G3163" t="s">
        <v>462</v>
      </c>
      <c r="H3163" t="s">
        <v>584</v>
      </c>
      <c r="I3163" t="s">
        <v>584</v>
      </c>
      <c r="K3163">
        <v>347609</v>
      </c>
      <c r="L3163">
        <v>257723</v>
      </c>
      <c r="Q3163" t="s">
        <v>585</v>
      </c>
      <c r="U3163">
        <v>1</v>
      </c>
      <c r="V3163">
        <v>17</v>
      </c>
      <c r="Y3163" t="s">
        <v>65</v>
      </c>
      <c r="Z3163">
        <v>182</v>
      </c>
      <c r="AA3163" t="s">
        <v>586</v>
      </c>
      <c r="AB3163" t="s">
        <v>21</v>
      </c>
      <c r="AC3163">
        <v>384</v>
      </c>
    </row>
    <row r="3164" spans="1:29" x14ac:dyDescent="0.25">
      <c r="A3164">
        <v>345</v>
      </c>
      <c r="B3164">
        <v>345102</v>
      </c>
      <c r="C3164">
        <v>5510</v>
      </c>
      <c r="D3164" t="str">
        <f>VLOOKUP(C3164,'Schedule 3'!A:M,13,FALSE)</f>
        <v>Operational/Non-Service Expenses</v>
      </c>
      <c r="E3164">
        <v>30.3</v>
      </c>
      <c r="F3164" s="1">
        <v>42767</v>
      </c>
      <c r="G3164" t="s">
        <v>462</v>
      </c>
      <c r="H3164" t="s">
        <v>584</v>
      </c>
      <c r="I3164" t="s">
        <v>584</v>
      </c>
      <c r="K3164">
        <v>356031</v>
      </c>
      <c r="L3164">
        <v>258259</v>
      </c>
      <c r="Q3164" t="s">
        <v>585</v>
      </c>
      <c r="U3164">
        <v>2</v>
      </c>
      <c r="V3164">
        <v>17</v>
      </c>
      <c r="Y3164" t="s">
        <v>65</v>
      </c>
      <c r="Z3164">
        <v>182</v>
      </c>
      <c r="AA3164" t="s">
        <v>586</v>
      </c>
      <c r="AB3164" t="s">
        <v>21</v>
      </c>
      <c r="AC3164">
        <v>96</v>
      </c>
    </row>
    <row r="3165" spans="1:29" x14ac:dyDescent="0.25">
      <c r="A3165">
        <v>345</v>
      </c>
      <c r="B3165">
        <v>345105</v>
      </c>
      <c r="C3165">
        <v>5510</v>
      </c>
      <c r="D3165" t="str">
        <f>VLOOKUP(C3165,'Schedule 3'!A:M,13,FALSE)</f>
        <v>Operational/Non-Service Expenses</v>
      </c>
      <c r="E3165">
        <v>31.2</v>
      </c>
      <c r="F3165" s="1">
        <v>42767</v>
      </c>
      <c r="G3165" t="s">
        <v>462</v>
      </c>
      <c r="H3165" t="s">
        <v>584</v>
      </c>
      <c r="I3165" t="s">
        <v>584</v>
      </c>
      <c r="K3165">
        <v>356031</v>
      </c>
      <c r="L3165">
        <v>258259</v>
      </c>
      <c r="Q3165" t="s">
        <v>585</v>
      </c>
      <c r="U3165">
        <v>2</v>
      </c>
      <c r="V3165">
        <v>17</v>
      </c>
      <c r="Y3165" t="s">
        <v>65</v>
      </c>
      <c r="Z3165">
        <v>182</v>
      </c>
      <c r="AA3165" t="s">
        <v>586</v>
      </c>
      <c r="AB3165" t="s">
        <v>21</v>
      </c>
      <c r="AC3165">
        <v>415</v>
      </c>
    </row>
    <row r="3166" spans="1:29" x14ac:dyDescent="0.25">
      <c r="A3166">
        <v>345</v>
      </c>
      <c r="B3166">
        <v>345102</v>
      </c>
      <c r="C3166">
        <v>5510</v>
      </c>
      <c r="D3166" t="str">
        <f>VLOOKUP(C3166,'Schedule 3'!A:M,13,FALSE)</f>
        <v>Operational/Non-Service Expenses</v>
      </c>
      <c r="E3166">
        <v>458.39</v>
      </c>
      <c r="F3166" s="1">
        <v>42771</v>
      </c>
      <c r="G3166" t="s">
        <v>462</v>
      </c>
      <c r="H3166" t="s">
        <v>584</v>
      </c>
      <c r="I3166" t="s">
        <v>584</v>
      </c>
      <c r="K3166">
        <v>356083</v>
      </c>
      <c r="L3166">
        <v>258508</v>
      </c>
      <c r="Q3166" t="s">
        <v>585</v>
      </c>
      <c r="U3166">
        <v>2</v>
      </c>
      <c r="V3166">
        <v>17</v>
      </c>
      <c r="Y3166" t="s">
        <v>65</v>
      </c>
      <c r="Z3166">
        <v>182</v>
      </c>
      <c r="AA3166" t="s">
        <v>586</v>
      </c>
      <c r="AB3166" t="s">
        <v>21</v>
      </c>
      <c r="AC3166">
        <v>102</v>
      </c>
    </row>
    <row r="3167" spans="1:29" x14ac:dyDescent="0.25">
      <c r="A3167">
        <v>345</v>
      </c>
      <c r="B3167">
        <v>345105</v>
      </c>
      <c r="C3167">
        <v>5510</v>
      </c>
      <c r="D3167" t="str">
        <f>VLOOKUP(C3167,'Schedule 3'!A:M,13,FALSE)</f>
        <v>Operational/Non-Service Expenses</v>
      </c>
      <c r="E3167">
        <v>206.21</v>
      </c>
      <c r="F3167" s="1">
        <v>42771</v>
      </c>
      <c r="G3167" t="s">
        <v>462</v>
      </c>
      <c r="H3167" t="s">
        <v>584</v>
      </c>
      <c r="I3167" t="s">
        <v>584</v>
      </c>
      <c r="K3167">
        <v>356083</v>
      </c>
      <c r="L3167">
        <v>258508</v>
      </c>
      <c r="Q3167" t="s">
        <v>585</v>
      </c>
      <c r="U3167">
        <v>2</v>
      </c>
      <c r="V3167">
        <v>17</v>
      </c>
      <c r="Y3167" t="s">
        <v>65</v>
      </c>
      <c r="Z3167">
        <v>182</v>
      </c>
      <c r="AA3167" t="s">
        <v>586</v>
      </c>
      <c r="AB3167" t="s">
        <v>21</v>
      </c>
      <c r="AC3167">
        <v>427</v>
      </c>
    </row>
    <row r="3168" spans="1:29" x14ac:dyDescent="0.25">
      <c r="A3168">
        <v>345</v>
      </c>
      <c r="B3168">
        <v>345102</v>
      </c>
      <c r="C3168">
        <v>5510</v>
      </c>
      <c r="D3168" t="str">
        <f>VLOOKUP(C3168,'Schedule 3'!A:M,13,FALSE)</f>
        <v>Operational/Non-Service Expenses</v>
      </c>
      <c r="E3168">
        <v>534.65</v>
      </c>
      <c r="F3168" s="1">
        <v>42774</v>
      </c>
      <c r="G3168" t="s">
        <v>462</v>
      </c>
      <c r="H3168" t="s">
        <v>584</v>
      </c>
      <c r="I3168" t="s">
        <v>584</v>
      </c>
      <c r="K3168">
        <v>356233</v>
      </c>
      <c r="L3168">
        <v>259585</v>
      </c>
      <c r="Q3168" t="s">
        <v>585</v>
      </c>
      <c r="U3168">
        <v>2</v>
      </c>
      <c r="V3168">
        <v>17</v>
      </c>
      <c r="Y3168" t="s">
        <v>65</v>
      </c>
      <c r="Z3168">
        <v>182</v>
      </c>
      <c r="AA3168" t="s">
        <v>586</v>
      </c>
      <c r="AB3168" t="s">
        <v>21</v>
      </c>
      <c r="AC3168">
        <v>76</v>
      </c>
    </row>
    <row r="3169" spans="1:29" x14ac:dyDescent="0.25">
      <c r="A3169">
        <v>345</v>
      </c>
      <c r="B3169">
        <v>345105</v>
      </c>
      <c r="C3169">
        <v>5510</v>
      </c>
      <c r="D3169" t="str">
        <f>VLOOKUP(C3169,'Schedule 3'!A:M,13,FALSE)</f>
        <v>Operational/Non-Service Expenses</v>
      </c>
      <c r="E3169">
        <v>215.46</v>
      </c>
      <c r="F3169" s="1">
        <v>42774</v>
      </c>
      <c r="G3169" t="s">
        <v>462</v>
      </c>
      <c r="H3169" t="s">
        <v>584</v>
      </c>
      <c r="I3169" t="s">
        <v>584</v>
      </c>
      <c r="K3169">
        <v>356233</v>
      </c>
      <c r="L3169">
        <v>259585</v>
      </c>
      <c r="Q3169" t="s">
        <v>585</v>
      </c>
      <c r="U3169">
        <v>2</v>
      </c>
      <c r="V3169">
        <v>17</v>
      </c>
      <c r="Y3169" t="s">
        <v>65</v>
      </c>
      <c r="Z3169">
        <v>182</v>
      </c>
      <c r="AA3169" t="s">
        <v>586</v>
      </c>
      <c r="AB3169" t="s">
        <v>21</v>
      </c>
      <c r="AC3169">
        <v>371</v>
      </c>
    </row>
    <row r="3170" spans="1:29" x14ac:dyDescent="0.25">
      <c r="A3170">
        <v>345</v>
      </c>
      <c r="B3170">
        <v>345102</v>
      </c>
      <c r="C3170">
        <v>5510</v>
      </c>
      <c r="D3170" t="str">
        <f>VLOOKUP(C3170,'Schedule 3'!A:M,13,FALSE)</f>
        <v>Operational/Non-Service Expenses</v>
      </c>
      <c r="E3170">
        <v>70.47</v>
      </c>
      <c r="F3170" s="1">
        <v>42778</v>
      </c>
      <c r="G3170" t="s">
        <v>462</v>
      </c>
      <c r="H3170" t="s">
        <v>584</v>
      </c>
      <c r="I3170" t="s">
        <v>584</v>
      </c>
      <c r="K3170">
        <v>356235</v>
      </c>
      <c r="L3170">
        <v>259594</v>
      </c>
      <c r="Q3170" t="s">
        <v>585</v>
      </c>
      <c r="U3170">
        <v>2</v>
      </c>
      <c r="V3170">
        <v>17</v>
      </c>
      <c r="Y3170" t="s">
        <v>65</v>
      </c>
      <c r="Z3170">
        <v>182</v>
      </c>
      <c r="AA3170" t="s">
        <v>586</v>
      </c>
      <c r="AB3170" t="s">
        <v>21</v>
      </c>
      <c r="AC3170">
        <v>117</v>
      </c>
    </row>
    <row r="3171" spans="1:29" x14ac:dyDescent="0.25">
      <c r="A3171">
        <v>345</v>
      </c>
      <c r="B3171">
        <v>345105</v>
      </c>
      <c r="C3171">
        <v>5510</v>
      </c>
      <c r="D3171" t="str">
        <f>VLOOKUP(C3171,'Schedule 3'!A:M,13,FALSE)</f>
        <v>Operational/Non-Service Expenses</v>
      </c>
      <c r="E3171">
        <v>118.36</v>
      </c>
      <c r="F3171" s="1">
        <v>42778</v>
      </c>
      <c r="G3171" t="s">
        <v>462</v>
      </c>
      <c r="H3171" t="s">
        <v>584</v>
      </c>
      <c r="I3171" t="s">
        <v>584</v>
      </c>
      <c r="K3171">
        <v>356235</v>
      </c>
      <c r="L3171">
        <v>259594</v>
      </c>
      <c r="Q3171" t="s">
        <v>585</v>
      </c>
      <c r="U3171">
        <v>2</v>
      </c>
      <c r="V3171">
        <v>17</v>
      </c>
      <c r="Y3171" t="s">
        <v>65</v>
      </c>
      <c r="Z3171">
        <v>182</v>
      </c>
      <c r="AA3171" t="s">
        <v>586</v>
      </c>
      <c r="AB3171" t="s">
        <v>21</v>
      </c>
      <c r="AC3171">
        <v>424</v>
      </c>
    </row>
    <row r="3172" spans="1:29" x14ac:dyDescent="0.25">
      <c r="A3172">
        <v>345</v>
      </c>
      <c r="B3172">
        <v>345102</v>
      </c>
      <c r="C3172">
        <v>5510</v>
      </c>
      <c r="D3172" t="str">
        <f>VLOOKUP(C3172,'Schedule 3'!A:M,13,FALSE)</f>
        <v>Operational/Non-Service Expenses</v>
      </c>
      <c r="E3172">
        <v>287.54000000000002</v>
      </c>
      <c r="F3172" s="1">
        <v>42781</v>
      </c>
      <c r="G3172" t="s">
        <v>462</v>
      </c>
      <c r="H3172" t="s">
        <v>584</v>
      </c>
      <c r="I3172" t="s">
        <v>584</v>
      </c>
      <c r="K3172">
        <v>356249</v>
      </c>
      <c r="L3172">
        <v>260092</v>
      </c>
      <c r="Q3172" t="s">
        <v>585</v>
      </c>
      <c r="U3172">
        <v>2</v>
      </c>
      <c r="V3172">
        <v>17</v>
      </c>
      <c r="Y3172" t="s">
        <v>65</v>
      </c>
      <c r="Z3172">
        <v>356</v>
      </c>
      <c r="AA3172" t="s">
        <v>586</v>
      </c>
      <c r="AB3172" t="s">
        <v>21</v>
      </c>
      <c r="AC3172">
        <v>110</v>
      </c>
    </row>
    <row r="3173" spans="1:29" x14ac:dyDescent="0.25">
      <c r="A3173">
        <v>345</v>
      </c>
      <c r="B3173">
        <v>345105</v>
      </c>
      <c r="C3173">
        <v>5510</v>
      </c>
      <c r="D3173" t="str">
        <f>VLOOKUP(C3173,'Schedule 3'!A:M,13,FALSE)</f>
        <v>Operational/Non-Service Expenses</v>
      </c>
      <c r="E3173">
        <v>128.51</v>
      </c>
      <c r="F3173" s="1">
        <v>42781</v>
      </c>
      <c r="G3173" t="s">
        <v>462</v>
      </c>
      <c r="H3173" t="s">
        <v>584</v>
      </c>
      <c r="I3173" t="s">
        <v>584</v>
      </c>
      <c r="K3173">
        <v>356249</v>
      </c>
      <c r="L3173">
        <v>260092</v>
      </c>
      <c r="Q3173" t="s">
        <v>585</v>
      </c>
      <c r="U3173">
        <v>2</v>
      </c>
      <c r="V3173">
        <v>17</v>
      </c>
      <c r="Y3173" t="s">
        <v>65</v>
      </c>
      <c r="Z3173">
        <v>356</v>
      </c>
      <c r="AA3173" t="s">
        <v>586</v>
      </c>
      <c r="AB3173" t="s">
        <v>21</v>
      </c>
      <c r="AC3173">
        <v>409</v>
      </c>
    </row>
    <row r="3174" spans="1:29" x14ac:dyDescent="0.25">
      <c r="A3174">
        <v>345</v>
      </c>
      <c r="B3174">
        <v>345102</v>
      </c>
      <c r="C3174">
        <v>5510</v>
      </c>
      <c r="D3174" t="str">
        <f>VLOOKUP(C3174,'Schedule 3'!A:M,13,FALSE)</f>
        <v>Operational/Non-Service Expenses</v>
      </c>
      <c r="E3174">
        <v>130.13999999999999</v>
      </c>
      <c r="F3174" s="1">
        <v>42785</v>
      </c>
      <c r="G3174" t="s">
        <v>462</v>
      </c>
      <c r="H3174" t="s">
        <v>584</v>
      </c>
      <c r="I3174" t="s">
        <v>584</v>
      </c>
      <c r="K3174">
        <v>356261</v>
      </c>
      <c r="L3174">
        <v>260471</v>
      </c>
      <c r="Q3174" t="s">
        <v>585</v>
      </c>
      <c r="U3174">
        <v>2</v>
      </c>
      <c r="V3174">
        <v>17</v>
      </c>
      <c r="Y3174" t="s">
        <v>65</v>
      </c>
      <c r="Z3174">
        <v>182</v>
      </c>
      <c r="AA3174" t="s">
        <v>586</v>
      </c>
      <c r="AB3174" t="s">
        <v>21</v>
      </c>
      <c r="AC3174">
        <v>101</v>
      </c>
    </row>
    <row r="3175" spans="1:29" x14ac:dyDescent="0.25">
      <c r="A3175">
        <v>345</v>
      </c>
      <c r="B3175">
        <v>345105</v>
      </c>
      <c r="C3175">
        <v>5510</v>
      </c>
      <c r="D3175" t="str">
        <f>VLOOKUP(C3175,'Schedule 3'!A:M,13,FALSE)</f>
        <v>Operational/Non-Service Expenses</v>
      </c>
      <c r="E3175">
        <v>91.07</v>
      </c>
      <c r="F3175" s="1">
        <v>42785</v>
      </c>
      <c r="G3175" t="s">
        <v>462</v>
      </c>
      <c r="H3175" t="s">
        <v>584</v>
      </c>
      <c r="I3175" t="s">
        <v>584</v>
      </c>
      <c r="K3175">
        <v>356261</v>
      </c>
      <c r="L3175">
        <v>260471</v>
      </c>
      <c r="Q3175" t="s">
        <v>585</v>
      </c>
      <c r="U3175">
        <v>2</v>
      </c>
      <c r="V3175">
        <v>17</v>
      </c>
      <c r="Y3175" t="s">
        <v>65</v>
      </c>
      <c r="Z3175">
        <v>182</v>
      </c>
      <c r="AA3175" t="s">
        <v>586</v>
      </c>
      <c r="AB3175" t="s">
        <v>21</v>
      </c>
      <c r="AC3175">
        <v>391</v>
      </c>
    </row>
    <row r="3176" spans="1:29" x14ac:dyDescent="0.25">
      <c r="A3176">
        <v>345</v>
      </c>
      <c r="B3176">
        <v>345105</v>
      </c>
      <c r="C3176">
        <v>5510</v>
      </c>
      <c r="D3176" t="str">
        <f>VLOOKUP(C3176,'Schedule 3'!A:M,13,FALSE)</f>
        <v>Operational/Non-Service Expenses</v>
      </c>
      <c r="E3176">
        <v>-0.65</v>
      </c>
      <c r="F3176" s="1">
        <v>42780</v>
      </c>
      <c r="G3176" t="s">
        <v>462</v>
      </c>
      <c r="H3176" t="s">
        <v>584</v>
      </c>
      <c r="I3176" t="s">
        <v>584</v>
      </c>
      <c r="K3176">
        <v>356278</v>
      </c>
      <c r="L3176">
        <v>260802</v>
      </c>
      <c r="Q3176" t="s">
        <v>585</v>
      </c>
      <c r="U3176">
        <v>2</v>
      </c>
      <c r="V3176">
        <v>17</v>
      </c>
      <c r="Y3176" t="s">
        <v>65</v>
      </c>
      <c r="Z3176">
        <v>182</v>
      </c>
      <c r="AA3176" t="s">
        <v>586</v>
      </c>
      <c r="AB3176" t="s">
        <v>21</v>
      </c>
      <c r="AC3176">
        <v>382</v>
      </c>
    </row>
    <row r="3177" spans="1:29" x14ac:dyDescent="0.25">
      <c r="A3177">
        <v>345</v>
      </c>
      <c r="B3177">
        <v>345101</v>
      </c>
      <c r="C3177">
        <v>5510</v>
      </c>
      <c r="D3177" t="str">
        <f>VLOOKUP(C3177,'Schedule 3'!A:M,13,FALSE)</f>
        <v>Operational/Non-Service Expenses</v>
      </c>
      <c r="E3177">
        <v>11504.92</v>
      </c>
      <c r="F3177" s="1">
        <v>42788</v>
      </c>
      <c r="G3177" t="s">
        <v>462</v>
      </c>
      <c r="H3177" t="s">
        <v>584</v>
      </c>
      <c r="I3177" t="s">
        <v>584</v>
      </c>
      <c r="K3177">
        <v>356293</v>
      </c>
      <c r="L3177">
        <v>260986</v>
      </c>
      <c r="Q3177" t="s">
        <v>585</v>
      </c>
      <c r="U3177">
        <v>2</v>
      </c>
      <c r="V3177">
        <v>17</v>
      </c>
      <c r="Y3177" t="s">
        <v>65</v>
      </c>
      <c r="Z3177">
        <v>182</v>
      </c>
      <c r="AA3177" t="s">
        <v>586</v>
      </c>
      <c r="AB3177" t="s">
        <v>21</v>
      </c>
      <c r="AC3177">
        <v>95</v>
      </c>
    </row>
    <row r="3178" spans="1:29" x14ac:dyDescent="0.25">
      <c r="A3178">
        <v>345</v>
      </c>
      <c r="B3178">
        <v>345102</v>
      </c>
      <c r="C3178">
        <v>5510</v>
      </c>
      <c r="D3178" t="str">
        <f>VLOOKUP(C3178,'Schedule 3'!A:M,13,FALSE)</f>
        <v>Operational/Non-Service Expenses</v>
      </c>
      <c r="E3178">
        <v>2079.39</v>
      </c>
      <c r="F3178" s="1">
        <v>42788</v>
      </c>
      <c r="G3178" t="s">
        <v>462</v>
      </c>
      <c r="H3178" t="s">
        <v>584</v>
      </c>
      <c r="I3178" t="s">
        <v>584</v>
      </c>
      <c r="K3178">
        <v>356293</v>
      </c>
      <c r="L3178">
        <v>260986</v>
      </c>
      <c r="Q3178" t="s">
        <v>585</v>
      </c>
      <c r="U3178">
        <v>2</v>
      </c>
      <c r="V3178">
        <v>17</v>
      </c>
      <c r="Y3178" t="s">
        <v>65</v>
      </c>
      <c r="Z3178">
        <v>182</v>
      </c>
      <c r="AA3178" t="s">
        <v>586</v>
      </c>
      <c r="AB3178" t="s">
        <v>21</v>
      </c>
      <c r="AC3178">
        <v>98</v>
      </c>
    </row>
    <row r="3179" spans="1:29" x14ac:dyDescent="0.25">
      <c r="A3179">
        <v>345</v>
      </c>
      <c r="B3179">
        <v>345103</v>
      </c>
      <c r="C3179">
        <v>5510</v>
      </c>
      <c r="D3179" t="str">
        <f>VLOOKUP(C3179,'Schedule 3'!A:M,13,FALSE)</f>
        <v>Operational/Non-Service Expenses</v>
      </c>
      <c r="E3179">
        <v>9836.9699999999993</v>
      </c>
      <c r="F3179" s="1">
        <v>42788</v>
      </c>
      <c r="G3179" t="s">
        <v>462</v>
      </c>
      <c r="H3179" t="s">
        <v>584</v>
      </c>
      <c r="I3179" t="s">
        <v>584</v>
      </c>
      <c r="K3179">
        <v>356293</v>
      </c>
      <c r="L3179">
        <v>260986</v>
      </c>
      <c r="Q3179" t="s">
        <v>585</v>
      </c>
      <c r="U3179">
        <v>2</v>
      </c>
      <c r="V3179">
        <v>17</v>
      </c>
      <c r="Y3179" t="s">
        <v>65</v>
      </c>
      <c r="Z3179">
        <v>182</v>
      </c>
      <c r="AA3179" t="s">
        <v>586</v>
      </c>
      <c r="AB3179" t="s">
        <v>21</v>
      </c>
      <c r="AC3179">
        <v>369</v>
      </c>
    </row>
    <row r="3180" spans="1:29" x14ac:dyDescent="0.25">
      <c r="A3180">
        <v>345</v>
      </c>
      <c r="B3180">
        <v>345105</v>
      </c>
      <c r="C3180">
        <v>5510</v>
      </c>
      <c r="D3180" t="str">
        <f>VLOOKUP(C3180,'Schedule 3'!A:M,13,FALSE)</f>
        <v>Operational/Non-Service Expenses</v>
      </c>
      <c r="E3180">
        <v>1470.09</v>
      </c>
      <c r="F3180" s="1">
        <v>42788</v>
      </c>
      <c r="G3180" t="s">
        <v>462</v>
      </c>
      <c r="H3180" t="s">
        <v>584</v>
      </c>
      <c r="I3180" t="s">
        <v>584</v>
      </c>
      <c r="K3180">
        <v>356293</v>
      </c>
      <c r="L3180">
        <v>260986</v>
      </c>
      <c r="Q3180" t="s">
        <v>585</v>
      </c>
      <c r="U3180">
        <v>2</v>
      </c>
      <c r="V3180">
        <v>17</v>
      </c>
      <c r="Y3180" t="s">
        <v>65</v>
      </c>
      <c r="Z3180">
        <v>182</v>
      </c>
      <c r="AA3180" t="s">
        <v>586</v>
      </c>
      <c r="AB3180" t="s">
        <v>21</v>
      </c>
      <c r="AC3180">
        <v>374</v>
      </c>
    </row>
    <row r="3181" spans="1:29" x14ac:dyDescent="0.25">
      <c r="A3181">
        <v>345</v>
      </c>
      <c r="B3181">
        <v>345101</v>
      </c>
      <c r="C3181">
        <v>5510</v>
      </c>
      <c r="D3181" t="str">
        <f>VLOOKUP(C3181,'Schedule 3'!A:M,13,FALSE)</f>
        <v>Operational/Non-Service Expenses</v>
      </c>
      <c r="E3181">
        <v>14.58</v>
      </c>
      <c r="F3181" s="1">
        <v>42789</v>
      </c>
      <c r="G3181" t="s">
        <v>462</v>
      </c>
      <c r="H3181" t="s">
        <v>584</v>
      </c>
      <c r="I3181" t="s">
        <v>584</v>
      </c>
      <c r="K3181">
        <v>356299</v>
      </c>
      <c r="L3181">
        <v>261193</v>
      </c>
      <c r="Q3181" t="s">
        <v>585</v>
      </c>
      <c r="U3181">
        <v>2</v>
      </c>
      <c r="V3181">
        <v>17</v>
      </c>
      <c r="Y3181" t="s">
        <v>65</v>
      </c>
      <c r="Z3181">
        <v>401</v>
      </c>
      <c r="AA3181" t="s">
        <v>586</v>
      </c>
      <c r="AB3181" t="s">
        <v>21</v>
      </c>
      <c r="AC3181">
        <v>86</v>
      </c>
    </row>
    <row r="3182" spans="1:29" x14ac:dyDescent="0.25">
      <c r="A3182">
        <v>345</v>
      </c>
      <c r="B3182">
        <v>345101</v>
      </c>
      <c r="C3182">
        <v>5510</v>
      </c>
      <c r="D3182" t="str">
        <f>VLOOKUP(C3182,'Schedule 3'!A:M,13,FALSE)</f>
        <v>Operational/Non-Service Expenses</v>
      </c>
      <c r="E3182">
        <v>184.16</v>
      </c>
      <c r="F3182" s="1">
        <v>42792</v>
      </c>
      <c r="G3182" t="s">
        <v>462</v>
      </c>
      <c r="H3182" t="s">
        <v>584</v>
      </c>
      <c r="I3182" t="s">
        <v>584</v>
      </c>
      <c r="K3182">
        <v>356308</v>
      </c>
      <c r="L3182">
        <v>261359</v>
      </c>
      <c r="Q3182" t="s">
        <v>585</v>
      </c>
      <c r="U3182">
        <v>2</v>
      </c>
      <c r="V3182">
        <v>17</v>
      </c>
      <c r="Y3182" t="s">
        <v>65</v>
      </c>
      <c r="Z3182">
        <v>182</v>
      </c>
      <c r="AA3182" t="s">
        <v>586</v>
      </c>
      <c r="AB3182" t="s">
        <v>21</v>
      </c>
      <c r="AC3182">
        <v>138</v>
      </c>
    </row>
    <row r="3183" spans="1:29" x14ac:dyDescent="0.25">
      <c r="A3183">
        <v>345</v>
      </c>
      <c r="B3183">
        <v>345102</v>
      </c>
      <c r="C3183">
        <v>5510</v>
      </c>
      <c r="D3183" t="str">
        <f>VLOOKUP(C3183,'Schedule 3'!A:M,13,FALSE)</f>
        <v>Operational/Non-Service Expenses</v>
      </c>
      <c r="E3183">
        <v>516.70000000000005</v>
      </c>
      <c r="F3183" s="1">
        <v>42792</v>
      </c>
      <c r="G3183" t="s">
        <v>462</v>
      </c>
      <c r="H3183" t="s">
        <v>584</v>
      </c>
      <c r="I3183" t="s">
        <v>584</v>
      </c>
      <c r="K3183">
        <v>356308</v>
      </c>
      <c r="L3183">
        <v>261359</v>
      </c>
      <c r="Q3183" t="s">
        <v>585</v>
      </c>
      <c r="U3183">
        <v>2</v>
      </c>
      <c r="V3183">
        <v>17</v>
      </c>
      <c r="Y3183" t="s">
        <v>65</v>
      </c>
      <c r="Z3183">
        <v>182</v>
      </c>
      <c r="AA3183" t="s">
        <v>586</v>
      </c>
      <c r="AB3183" t="s">
        <v>21</v>
      </c>
      <c r="AC3183">
        <v>142</v>
      </c>
    </row>
    <row r="3184" spans="1:29" x14ac:dyDescent="0.25">
      <c r="A3184">
        <v>345</v>
      </c>
      <c r="B3184">
        <v>345103</v>
      </c>
      <c r="C3184">
        <v>5510</v>
      </c>
      <c r="D3184" t="str">
        <f>VLOOKUP(C3184,'Schedule 3'!A:M,13,FALSE)</f>
        <v>Operational/Non-Service Expenses</v>
      </c>
      <c r="E3184">
        <v>249.4</v>
      </c>
      <c r="F3184" s="1">
        <v>42792</v>
      </c>
      <c r="G3184" t="s">
        <v>462</v>
      </c>
      <c r="H3184" t="s">
        <v>584</v>
      </c>
      <c r="I3184" t="s">
        <v>584</v>
      </c>
      <c r="K3184">
        <v>356308</v>
      </c>
      <c r="L3184">
        <v>261359</v>
      </c>
      <c r="Q3184" t="s">
        <v>585</v>
      </c>
      <c r="U3184">
        <v>2</v>
      </c>
      <c r="V3184">
        <v>17</v>
      </c>
      <c r="Y3184" t="s">
        <v>65</v>
      </c>
      <c r="Z3184">
        <v>182</v>
      </c>
      <c r="AA3184" t="s">
        <v>586</v>
      </c>
      <c r="AB3184" t="s">
        <v>21</v>
      </c>
      <c r="AC3184">
        <v>513</v>
      </c>
    </row>
    <row r="3185" spans="1:29" x14ac:dyDescent="0.25">
      <c r="A3185">
        <v>345</v>
      </c>
      <c r="B3185">
        <v>345105</v>
      </c>
      <c r="C3185">
        <v>5510</v>
      </c>
      <c r="D3185" t="str">
        <f>VLOOKUP(C3185,'Schedule 3'!A:M,13,FALSE)</f>
        <v>Operational/Non-Service Expenses</v>
      </c>
      <c r="E3185">
        <v>289.83999999999997</v>
      </c>
      <c r="F3185" s="1">
        <v>42792</v>
      </c>
      <c r="G3185" t="s">
        <v>462</v>
      </c>
      <c r="H3185" t="s">
        <v>584</v>
      </c>
      <c r="I3185" t="s">
        <v>584</v>
      </c>
      <c r="K3185">
        <v>356308</v>
      </c>
      <c r="L3185">
        <v>261359</v>
      </c>
      <c r="Q3185" t="s">
        <v>585</v>
      </c>
      <c r="U3185">
        <v>2</v>
      </c>
      <c r="V3185">
        <v>17</v>
      </c>
      <c r="Y3185" t="s">
        <v>65</v>
      </c>
      <c r="Z3185">
        <v>182</v>
      </c>
      <c r="AA3185" t="s">
        <v>586</v>
      </c>
      <c r="AB3185" t="s">
        <v>21</v>
      </c>
      <c r="AC3185">
        <v>519</v>
      </c>
    </row>
    <row r="3186" spans="1:29" x14ac:dyDescent="0.25">
      <c r="A3186">
        <v>345</v>
      </c>
      <c r="B3186">
        <v>345102</v>
      </c>
      <c r="C3186">
        <v>5510</v>
      </c>
      <c r="D3186" t="str">
        <f>VLOOKUP(C3186,'Schedule 3'!A:M,13,FALSE)</f>
        <v>Operational/Non-Service Expenses</v>
      </c>
      <c r="E3186">
        <v>310.45999999999998</v>
      </c>
      <c r="F3186" s="1">
        <v>42793</v>
      </c>
      <c r="G3186" t="s">
        <v>462</v>
      </c>
      <c r="H3186" t="s">
        <v>584</v>
      </c>
      <c r="I3186" t="s">
        <v>584</v>
      </c>
      <c r="K3186">
        <v>356315</v>
      </c>
      <c r="L3186">
        <v>261547</v>
      </c>
      <c r="Q3186" t="s">
        <v>585</v>
      </c>
      <c r="U3186">
        <v>2</v>
      </c>
      <c r="V3186">
        <v>17</v>
      </c>
      <c r="Y3186" t="s">
        <v>65</v>
      </c>
      <c r="Z3186">
        <v>182</v>
      </c>
      <c r="AA3186" t="s">
        <v>586</v>
      </c>
      <c r="AB3186" t="s">
        <v>21</v>
      </c>
      <c r="AC3186">
        <v>135</v>
      </c>
    </row>
    <row r="3187" spans="1:29" x14ac:dyDescent="0.25">
      <c r="A3187">
        <v>345</v>
      </c>
      <c r="B3187">
        <v>345105</v>
      </c>
      <c r="C3187">
        <v>5510</v>
      </c>
      <c r="D3187" t="str">
        <f>VLOOKUP(C3187,'Schedule 3'!A:M,13,FALSE)</f>
        <v>Operational/Non-Service Expenses</v>
      </c>
      <c r="E3187">
        <v>324.32</v>
      </c>
      <c r="F3187" s="1">
        <v>42793</v>
      </c>
      <c r="G3187" t="s">
        <v>462</v>
      </c>
      <c r="H3187" t="s">
        <v>584</v>
      </c>
      <c r="I3187" t="s">
        <v>584</v>
      </c>
      <c r="K3187">
        <v>356315</v>
      </c>
      <c r="L3187">
        <v>261547</v>
      </c>
      <c r="Q3187" t="s">
        <v>585</v>
      </c>
      <c r="U3187">
        <v>2</v>
      </c>
      <c r="V3187">
        <v>17</v>
      </c>
      <c r="Y3187" t="s">
        <v>65</v>
      </c>
      <c r="Z3187">
        <v>182</v>
      </c>
      <c r="AA3187" t="s">
        <v>586</v>
      </c>
      <c r="AB3187" t="s">
        <v>21</v>
      </c>
      <c r="AC3187">
        <v>539</v>
      </c>
    </row>
    <row r="3188" spans="1:29" x14ac:dyDescent="0.25">
      <c r="A3188">
        <v>345</v>
      </c>
      <c r="B3188">
        <v>345102</v>
      </c>
      <c r="C3188">
        <v>5510</v>
      </c>
      <c r="D3188" t="str">
        <f>VLOOKUP(C3188,'Schedule 3'!A:M,13,FALSE)</f>
        <v>Operational/Non-Service Expenses</v>
      </c>
      <c r="E3188">
        <v>186.33</v>
      </c>
      <c r="F3188" s="1">
        <v>42795</v>
      </c>
      <c r="G3188" t="s">
        <v>462</v>
      </c>
      <c r="H3188" t="s">
        <v>584</v>
      </c>
      <c r="I3188" t="s">
        <v>584</v>
      </c>
      <c r="K3188">
        <v>356352</v>
      </c>
      <c r="L3188">
        <v>262022</v>
      </c>
      <c r="Q3188" t="s">
        <v>585</v>
      </c>
      <c r="U3188">
        <v>3</v>
      </c>
      <c r="V3188">
        <v>17</v>
      </c>
      <c r="Y3188" t="s">
        <v>65</v>
      </c>
      <c r="Z3188">
        <v>182</v>
      </c>
      <c r="AA3188" t="s">
        <v>586</v>
      </c>
      <c r="AB3188" t="s">
        <v>21</v>
      </c>
      <c r="AC3188">
        <v>97</v>
      </c>
    </row>
    <row r="3189" spans="1:29" x14ac:dyDescent="0.25">
      <c r="A3189">
        <v>345</v>
      </c>
      <c r="B3189">
        <v>345105</v>
      </c>
      <c r="C3189">
        <v>5510</v>
      </c>
      <c r="D3189" t="str">
        <f>VLOOKUP(C3189,'Schedule 3'!A:M,13,FALSE)</f>
        <v>Operational/Non-Service Expenses</v>
      </c>
      <c r="E3189">
        <v>78.12</v>
      </c>
      <c r="F3189" s="1">
        <v>42795</v>
      </c>
      <c r="G3189" t="s">
        <v>462</v>
      </c>
      <c r="H3189" t="s">
        <v>584</v>
      </c>
      <c r="I3189" t="s">
        <v>584</v>
      </c>
      <c r="K3189">
        <v>356352</v>
      </c>
      <c r="L3189">
        <v>262022</v>
      </c>
      <c r="Q3189" t="s">
        <v>585</v>
      </c>
      <c r="U3189">
        <v>3</v>
      </c>
      <c r="V3189">
        <v>17</v>
      </c>
      <c r="Y3189" t="s">
        <v>65</v>
      </c>
      <c r="Z3189">
        <v>182</v>
      </c>
      <c r="AA3189" t="s">
        <v>586</v>
      </c>
      <c r="AB3189" t="s">
        <v>21</v>
      </c>
      <c r="AC3189">
        <v>463</v>
      </c>
    </row>
    <row r="3190" spans="1:29" x14ac:dyDescent="0.25">
      <c r="A3190">
        <v>345</v>
      </c>
      <c r="B3190">
        <v>345101</v>
      </c>
      <c r="C3190">
        <v>5510</v>
      </c>
      <c r="D3190" t="str">
        <f>VLOOKUP(C3190,'Schedule 3'!A:M,13,FALSE)</f>
        <v>Operational/Non-Service Expenses</v>
      </c>
      <c r="E3190">
        <v>82.05</v>
      </c>
      <c r="F3190" s="1">
        <v>42800</v>
      </c>
      <c r="G3190" t="s">
        <v>462</v>
      </c>
      <c r="H3190" t="s">
        <v>584</v>
      </c>
      <c r="I3190" t="s">
        <v>584</v>
      </c>
      <c r="K3190">
        <v>356450</v>
      </c>
      <c r="L3190">
        <v>262568</v>
      </c>
      <c r="Q3190" t="s">
        <v>585</v>
      </c>
      <c r="U3190">
        <v>3</v>
      </c>
      <c r="V3190">
        <v>17</v>
      </c>
      <c r="Y3190" t="s">
        <v>65</v>
      </c>
      <c r="Z3190">
        <v>182</v>
      </c>
      <c r="AA3190" t="s">
        <v>586</v>
      </c>
      <c r="AB3190" t="s">
        <v>21</v>
      </c>
      <c r="AC3190">
        <v>127</v>
      </c>
    </row>
    <row r="3191" spans="1:29" x14ac:dyDescent="0.25">
      <c r="A3191">
        <v>345</v>
      </c>
      <c r="B3191">
        <v>345102</v>
      </c>
      <c r="C3191">
        <v>5510</v>
      </c>
      <c r="D3191" t="str">
        <f>VLOOKUP(C3191,'Schedule 3'!A:M,13,FALSE)</f>
        <v>Operational/Non-Service Expenses</v>
      </c>
      <c r="E3191">
        <v>-17.61</v>
      </c>
      <c r="F3191" s="1">
        <v>42800</v>
      </c>
      <c r="G3191" t="s">
        <v>462</v>
      </c>
      <c r="H3191" t="s">
        <v>584</v>
      </c>
      <c r="I3191" t="s">
        <v>584</v>
      </c>
      <c r="K3191">
        <v>356450</v>
      </c>
      <c r="L3191">
        <v>262568</v>
      </c>
      <c r="Q3191" t="s">
        <v>585</v>
      </c>
      <c r="U3191">
        <v>3</v>
      </c>
      <c r="V3191">
        <v>17</v>
      </c>
      <c r="Y3191" t="s">
        <v>65</v>
      </c>
      <c r="Z3191">
        <v>182</v>
      </c>
      <c r="AA3191" t="s">
        <v>586</v>
      </c>
      <c r="AB3191" t="s">
        <v>21</v>
      </c>
      <c r="AC3191">
        <v>130</v>
      </c>
    </row>
    <row r="3192" spans="1:29" x14ac:dyDescent="0.25">
      <c r="A3192">
        <v>345</v>
      </c>
      <c r="B3192">
        <v>345103</v>
      </c>
      <c r="C3192">
        <v>5510</v>
      </c>
      <c r="D3192" t="str">
        <f>VLOOKUP(C3192,'Schedule 3'!A:M,13,FALSE)</f>
        <v>Operational/Non-Service Expenses</v>
      </c>
      <c r="E3192">
        <v>56.76</v>
      </c>
      <c r="F3192" s="1">
        <v>42800</v>
      </c>
      <c r="G3192" t="s">
        <v>462</v>
      </c>
      <c r="H3192" t="s">
        <v>584</v>
      </c>
      <c r="I3192" t="s">
        <v>584</v>
      </c>
      <c r="K3192">
        <v>356450</v>
      </c>
      <c r="L3192">
        <v>262568</v>
      </c>
      <c r="Q3192" t="s">
        <v>585</v>
      </c>
      <c r="U3192">
        <v>3</v>
      </c>
      <c r="V3192">
        <v>17</v>
      </c>
      <c r="Y3192" t="s">
        <v>65</v>
      </c>
      <c r="Z3192">
        <v>182</v>
      </c>
      <c r="AA3192" t="s">
        <v>586</v>
      </c>
      <c r="AB3192" t="s">
        <v>21</v>
      </c>
      <c r="AC3192">
        <v>442</v>
      </c>
    </row>
    <row r="3193" spans="1:29" x14ac:dyDescent="0.25">
      <c r="A3193">
        <v>345</v>
      </c>
      <c r="B3193">
        <v>345101</v>
      </c>
      <c r="C3193">
        <v>5510</v>
      </c>
      <c r="D3193" t="str">
        <f>VLOOKUP(C3193,'Schedule 3'!A:M,13,FALSE)</f>
        <v>Operational/Non-Service Expenses</v>
      </c>
      <c r="E3193">
        <v>45.8</v>
      </c>
      <c r="F3193" s="1">
        <v>42802</v>
      </c>
      <c r="G3193" t="s">
        <v>462</v>
      </c>
      <c r="H3193" t="s">
        <v>584</v>
      </c>
      <c r="I3193" t="s">
        <v>584</v>
      </c>
      <c r="K3193">
        <v>356502</v>
      </c>
      <c r="L3193">
        <v>263086</v>
      </c>
      <c r="Q3193" t="s">
        <v>585</v>
      </c>
      <c r="U3193">
        <v>3</v>
      </c>
      <c r="V3193">
        <v>17</v>
      </c>
      <c r="Y3193" t="s">
        <v>65</v>
      </c>
      <c r="Z3193">
        <v>401</v>
      </c>
      <c r="AA3193" t="s">
        <v>586</v>
      </c>
      <c r="AB3193" t="s">
        <v>21</v>
      </c>
      <c r="AC3193">
        <v>98</v>
      </c>
    </row>
    <row r="3194" spans="1:29" x14ac:dyDescent="0.25">
      <c r="A3194">
        <v>345</v>
      </c>
      <c r="B3194">
        <v>345102</v>
      </c>
      <c r="C3194">
        <v>5510</v>
      </c>
      <c r="D3194" t="str">
        <f>VLOOKUP(C3194,'Schedule 3'!A:M,13,FALSE)</f>
        <v>Operational/Non-Service Expenses</v>
      </c>
      <c r="E3194">
        <v>198.52</v>
      </c>
      <c r="F3194" s="1">
        <v>42802</v>
      </c>
      <c r="G3194" t="s">
        <v>462</v>
      </c>
      <c r="H3194" t="s">
        <v>584</v>
      </c>
      <c r="I3194" t="s">
        <v>584</v>
      </c>
      <c r="K3194">
        <v>356502</v>
      </c>
      <c r="L3194">
        <v>263086</v>
      </c>
      <c r="Q3194" t="s">
        <v>585</v>
      </c>
      <c r="U3194">
        <v>3</v>
      </c>
      <c r="V3194">
        <v>17</v>
      </c>
      <c r="Y3194" t="s">
        <v>65</v>
      </c>
      <c r="Z3194">
        <v>401</v>
      </c>
      <c r="AA3194" t="s">
        <v>586</v>
      </c>
      <c r="AB3194" t="s">
        <v>21</v>
      </c>
      <c r="AC3194">
        <v>102</v>
      </c>
    </row>
    <row r="3195" spans="1:29" x14ac:dyDescent="0.25">
      <c r="A3195">
        <v>345</v>
      </c>
      <c r="B3195">
        <v>345103</v>
      </c>
      <c r="C3195">
        <v>5510</v>
      </c>
      <c r="D3195" t="str">
        <f>VLOOKUP(C3195,'Schedule 3'!A:M,13,FALSE)</f>
        <v>Operational/Non-Service Expenses</v>
      </c>
      <c r="E3195">
        <v>40.4</v>
      </c>
      <c r="F3195" s="1">
        <v>42802</v>
      </c>
      <c r="G3195" t="s">
        <v>462</v>
      </c>
      <c r="H3195" t="s">
        <v>584</v>
      </c>
      <c r="I3195" t="s">
        <v>584</v>
      </c>
      <c r="K3195">
        <v>356502</v>
      </c>
      <c r="L3195">
        <v>263086</v>
      </c>
      <c r="Q3195" t="s">
        <v>585</v>
      </c>
      <c r="U3195">
        <v>3</v>
      </c>
      <c r="V3195">
        <v>17</v>
      </c>
      <c r="Y3195" t="s">
        <v>65</v>
      </c>
      <c r="Z3195">
        <v>401</v>
      </c>
      <c r="AA3195" t="s">
        <v>586</v>
      </c>
      <c r="AB3195" t="s">
        <v>21</v>
      </c>
      <c r="AC3195">
        <v>427</v>
      </c>
    </row>
    <row r="3196" spans="1:29" x14ac:dyDescent="0.25">
      <c r="A3196">
        <v>345</v>
      </c>
      <c r="B3196">
        <v>345105</v>
      </c>
      <c r="C3196">
        <v>5510</v>
      </c>
      <c r="D3196" t="str">
        <f>VLOOKUP(C3196,'Schedule 3'!A:M,13,FALSE)</f>
        <v>Operational/Non-Service Expenses</v>
      </c>
      <c r="E3196">
        <v>102.94</v>
      </c>
      <c r="F3196" s="1">
        <v>42802</v>
      </c>
      <c r="G3196" t="s">
        <v>462</v>
      </c>
      <c r="H3196" t="s">
        <v>584</v>
      </c>
      <c r="I3196" t="s">
        <v>584</v>
      </c>
      <c r="K3196">
        <v>356502</v>
      </c>
      <c r="L3196">
        <v>263086</v>
      </c>
      <c r="Q3196" t="s">
        <v>585</v>
      </c>
      <c r="U3196">
        <v>3</v>
      </c>
      <c r="V3196">
        <v>17</v>
      </c>
      <c r="Y3196" t="s">
        <v>65</v>
      </c>
      <c r="Z3196">
        <v>401</v>
      </c>
      <c r="AA3196" t="s">
        <v>586</v>
      </c>
      <c r="AB3196" t="s">
        <v>21</v>
      </c>
      <c r="AC3196">
        <v>432</v>
      </c>
    </row>
    <row r="3197" spans="1:29" x14ac:dyDescent="0.25">
      <c r="A3197">
        <v>345</v>
      </c>
      <c r="B3197">
        <v>345102</v>
      </c>
      <c r="C3197">
        <v>5510</v>
      </c>
      <c r="D3197" t="str">
        <f>VLOOKUP(C3197,'Schedule 3'!A:M,13,FALSE)</f>
        <v>Operational/Non-Service Expenses</v>
      </c>
      <c r="E3197">
        <v>61.57</v>
      </c>
      <c r="F3197" s="1">
        <v>42807</v>
      </c>
      <c r="G3197" t="s">
        <v>462</v>
      </c>
      <c r="H3197" t="s">
        <v>584</v>
      </c>
      <c r="I3197" t="s">
        <v>584</v>
      </c>
      <c r="K3197">
        <v>356532</v>
      </c>
      <c r="L3197">
        <v>263623</v>
      </c>
      <c r="Q3197" t="s">
        <v>585</v>
      </c>
      <c r="U3197">
        <v>3</v>
      </c>
      <c r="V3197">
        <v>17</v>
      </c>
      <c r="Y3197" t="s">
        <v>65</v>
      </c>
      <c r="Z3197">
        <v>182</v>
      </c>
      <c r="AA3197" t="s">
        <v>586</v>
      </c>
      <c r="AB3197" t="s">
        <v>21</v>
      </c>
      <c r="AC3197">
        <v>150</v>
      </c>
    </row>
    <row r="3198" spans="1:29" x14ac:dyDescent="0.25">
      <c r="A3198">
        <v>345</v>
      </c>
      <c r="B3198">
        <v>345105</v>
      </c>
      <c r="C3198">
        <v>5510</v>
      </c>
      <c r="D3198" t="str">
        <f>VLOOKUP(C3198,'Schedule 3'!A:M,13,FALSE)</f>
        <v>Operational/Non-Service Expenses</v>
      </c>
      <c r="E3198">
        <v>107.02</v>
      </c>
      <c r="F3198" s="1">
        <v>42807</v>
      </c>
      <c r="G3198" t="s">
        <v>462</v>
      </c>
      <c r="H3198" t="s">
        <v>584</v>
      </c>
      <c r="I3198" t="s">
        <v>584</v>
      </c>
      <c r="K3198">
        <v>356532</v>
      </c>
      <c r="L3198">
        <v>263623</v>
      </c>
      <c r="Q3198" t="s">
        <v>585</v>
      </c>
      <c r="U3198">
        <v>3</v>
      </c>
      <c r="V3198">
        <v>17</v>
      </c>
      <c r="Y3198" t="s">
        <v>65</v>
      </c>
      <c r="Z3198">
        <v>182</v>
      </c>
      <c r="AA3198" t="s">
        <v>586</v>
      </c>
      <c r="AB3198" t="s">
        <v>21</v>
      </c>
      <c r="AC3198">
        <v>447</v>
      </c>
    </row>
    <row r="3199" spans="1:29" x14ac:dyDescent="0.25">
      <c r="A3199">
        <v>345</v>
      </c>
      <c r="B3199">
        <v>345102</v>
      </c>
      <c r="C3199">
        <v>5510</v>
      </c>
      <c r="D3199" t="str">
        <f>VLOOKUP(C3199,'Schedule 3'!A:M,13,FALSE)</f>
        <v>Operational/Non-Service Expenses</v>
      </c>
      <c r="E3199">
        <v>252.11</v>
      </c>
      <c r="F3199" s="1">
        <v>42799</v>
      </c>
      <c r="G3199" t="s">
        <v>462</v>
      </c>
      <c r="H3199" t="s">
        <v>584</v>
      </c>
      <c r="I3199" t="s">
        <v>584</v>
      </c>
      <c r="K3199">
        <v>356544</v>
      </c>
      <c r="L3199">
        <v>263762</v>
      </c>
      <c r="Q3199" t="s">
        <v>585</v>
      </c>
      <c r="U3199">
        <v>3</v>
      </c>
      <c r="V3199">
        <v>17</v>
      </c>
      <c r="Y3199" t="s">
        <v>65</v>
      </c>
      <c r="Z3199">
        <v>182</v>
      </c>
      <c r="AA3199" t="s">
        <v>586</v>
      </c>
      <c r="AB3199" t="s">
        <v>21</v>
      </c>
      <c r="AC3199">
        <v>106</v>
      </c>
    </row>
    <row r="3200" spans="1:29" x14ac:dyDescent="0.25">
      <c r="A3200">
        <v>345</v>
      </c>
      <c r="B3200">
        <v>345105</v>
      </c>
      <c r="C3200">
        <v>5510</v>
      </c>
      <c r="D3200" t="str">
        <f>VLOOKUP(C3200,'Schedule 3'!A:M,13,FALSE)</f>
        <v>Operational/Non-Service Expenses</v>
      </c>
      <c r="E3200">
        <v>136.01</v>
      </c>
      <c r="F3200" s="1">
        <v>42799</v>
      </c>
      <c r="G3200" t="s">
        <v>462</v>
      </c>
      <c r="H3200" t="s">
        <v>584</v>
      </c>
      <c r="I3200" t="s">
        <v>584</v>
      </c>
      <c r="K3200">
        <v>356544</v>
      </c>
      <c r="L3200">
        <v>263762</v>
      </c>
      <c r="Q3200" t="s">
        <v>585</v>
      </c>
      <c r="U3200">
        <v>3</v>
      </c>
      <c r="V3200">
        <v>17</v>
      </c>
      <c r="Y3200" t="s">
        <v>65</v>
      </c>
      <c r="Z3200">
        <v>182</v>
      </c>
      <c r="AA3200" t="s">
        <v>586</v>
      </c>
      <c r="AB3200" t="s">
        <v>21</v>
      </c>
      <c r="AC3200">
        <v>416</v>
      </c>
    </row>
    <row r="3201" spans="1:29" x14ac:dyDescent="0.25">
      <c r="A3201">
        <v>345</v>
      </c>
      <c r="B3201">
        <v>345101</v>
      </c>
      <c r="C3201">
        <v>5510</v>
      </c>
      <c r="D3201" t="str">
        <f>VLOOKUP(C3201,'Schedule 3'!A:M,13,FALSE)</f>
        <v>Operational/Non-Service Expenses</v>
      </c>
      <c r="E3201">
        <v>35.67</v>
      </c>
      <c r="F3201" s="1">
        <v>42806</v>
      </c>
      <c r="G3201" t="s">
        <v>462</v>
      </c>
      <c r="H3201" t="s">
        <v>584</v>
      </c>
      <c r="I3201" t="s">
        <v>584</v>
      </c>
      <c r="K3201">
        <v>356546</v>
      </c>
      <c r="L3201">
        <v>263770</v>
      </c>
      <c r="Q3201" t="s">
        <v>585</v>
      </c>
      <c r="U3201">
        <v>3</v>
      </c>
      <c r="V3201">
        <v>17</v>
      </c>
      <c r="Y3201" t="s">
        <v>65</v>
      </c>
      <c r="Z3201">
        <v>182</v>
      </c>
      <c r="AA3201" t="s">
        <v>586</v>
      </c>
      <c r="AB3201" t="s">
        <v>21</v>
      </c>
      <c r="AC3201">
        <v>105</v>
      </c>
    </row>
    <row r="3202" spans="1:29" x14ac:dyDescent="0.25">
      <c r="A3202">
        <v>345</v>
      </c>
      <c r="B3202">
        <v>345102</v>
      </c>
      <c r="C3202">
        <v>5510</v>
      </c>
      <c r="D3202" t="str">
        <f>VLOOKUP(C3202,'Schedule 3'!A:M,13,FALSE)</f>
        <v>Operational/Non-Service Expenses</v>
      </c>
      <c r="E3202">
        <v>255.53</v>
      </c>
      <c r="F3202" s="1">
        <v>42806</v>
      </c>
      <c r="G3202" t="s">
        <v>462</v>
      </c>
      <c r="H3202" t="s">
        <v>584</v>
      </c>
      <c r="I3202" t="s">
        <v>584</v>
      </c>
      <c r="K3202">
        <v>356546</v>
      </c>
      <c r="L3202">
        <v>263770</v>
      </c>
      <c r="Q3202" t="s">
        <v>585</v>
      </c>
      <c r="U3202">
        <v>3</v>
      </c>
      <c r="V3202">
        <v>17</v>
      </c>
      <c r="Y3202" t="s">
        <v>65</v>
      </c>
      <c r="Z3202">
        <v>182</v>
      </c>
      <c r="AA3202" t="s">
        <v>586</v>
      </c>
      <c r="AB3202" t="s">
        <v>21</v>
      </c>
      <c r="AC3202">
        <v>108</v>
      </c>
    </row>
    <row r="3203" spans="1:29" x14ac:dyDescent="0.25">
      <c r="A3203">
        <v>345</v>
      </c>
      <c r="B3203">
        <v>345103</v>
      </c>
      <c r="C3203">
        <v>5510</v>
      </c>
      <c r="D3203" t="str">
        <f>VLOOKUP(C3203,'Schedule 3'!A:M,13,FALSE)</f>
        <v>Operational/Non-Service Expenses</v>
      </c>
      <c r="E3203">
        <v>38.4</v>
      </c>
      <c r="F3203" s="1">
        <v>42806</v>
      </c>
      <c r="G3203" t="s">
        <v>462</v>
      </c>
      <c r="H3203" t="s">
        <v>584</v>
      </c>
      <c r="I3203" t="s">
        <v>584</v>
      </c>
      <c r="K3203">
        <v>356546</v>
      </c>
      <c r="L3203">
        <v>263770</v>
      </c>
      <c r="Q3203" t="s">
        <v>585</v>
      </c>
      <c r="U3203">
        <v>3</v>
      </c>
      <c r="V3203">
        <v>17</v>
      </c>
      <c r="Y3203" t="s">
        <v>65</v>
      </c>
      <c r="Z3203">
        <v>182</v>
      </c>
      <c r="AA3203" t="s">
        <v>586</v>
      </c>
      <c r="AB3203" t="s">
        <v>21</v>
      </c>
      <c r="AC3203">
        <v>434</v>
      </c>
    </row>
    <row r="3204" spans="1:29" x14ac:dyDescent="0.25">
      <c r="A3204">
        <v>345</v>
      </c>
      <c r="B3204">
        <v>345105</v>
      </c>
      <c r="C3204">
        <v>5510</v>
      </c>
      <c r="D3204" t="str">
        <f>VLOOKUP(C3204,'Schedule 3'!A:M,13,FALSE)</f>
        <v>Operational/Non-Service Expenses</v>
      </c>
      <c r="E3204">
        <v>83.53</v>
      </c>
      <c r="F3204" s="1">
        <v>42806</v>
      </c>
      <c r="G3204" t="s">
        <v>462</v>
      </c>
      <c r="H3204" t="s">
        <v>584</v>
      </c>
      <c r="I3204" t="s">
        <v>584</v>
      </c>
      <c r="K3204">
        <v>356546</v>
      </c>
      <c r="L3204">
        <v>263770</v>
      </c>
      <c r="Q3204" t="s">
        <v>585</v>
      </c>
      <c r="U3204">
        <v>3</v>
      </c>
      <c r="V3204">
        <v>17</v>
      </c>
      <c r="Y3204" t="s">
        <v>65</v>
      </c>
      <c r="Z3204">
        <v>182</v>
      </c>
      <c r="AA3204" t="s">
        <v>586</v>
      </c>
      <c r="AB3204" t="s">
        <v>21</v>
      </c>
      <c r="AC3204">
        <v>441</v>
      </c>
    </row>
    <row r="3205" spans="1:29" x14ac:dyDescent="0.25">
      <c r="A3205">
        <v>345</v>
      </c>
      <c r="B3205">
        <v>345102</v>
      </c>
      <c r="C3205">
        <v>5510</v>
      </c>
      <c r="D3205" t="str">
        <f>VLOOKUP(C3205,'Schedule 3'!A:M,13,FALSE)</f>
        <v>Operational/Non-Service Expenses</v>
      </c>
      <c r="E3205">
        <v>1410.14</v>
      </c>
      <c r="F3205" s="1">
        <v>42813</v>
      </c>
      <c r="G3205" t="s">
        <v>462</v>
      </c>
      <c r="H3205" t="s">
        <v>584</v>
      </c>
      <c r="I3205" t="s">
        <v>584</v>
      </c>
      <c r="K3205">
        <v>356601</v>
      </c>
      <c r="L3205">
        <v>265072</v>
      </c>
      <c r="Q3205" t="s">
        <v>585</v>
      </c>
      <c r="U3205">
        <v>3</v>
      </c>
      <c r="V3205">
        <v>17</v>
      </c>
      <c r="Y3205" t="s">
        <v>65</v>
      </c>
      <c r="Z3205">
        <v>182</v>
      </c>
      <c r="AA3205" t="s">
        <v>586</v>
      </c>
      <c r="AB3205" t="s">
        <v>21</v>
      </c>
      <c r="AC3205">
        <v>117</v>
      </c>
    </row>
    <row r="3206" spans="1:29" x14ac:dyDescent="0.25">
      <c r="A3206">
        <v>345</v>
      </c>
      <c r="B3206">
        <v>345105</v>
      </c>
      <c r="C3206">
        <v>5510</v>
      </c>
      <c r="D3206" t="str">
        <f>VLOOKUP(C3206,'Schedule 3'!A:M,13,FALSE)</f>
        <v>Operational/Non-Service Expenses</v>
      </c>
      <c r="E3206">
        <v>366.38</v>
      </c>
      <c r="F3206" s="1">
        <v>42813</v>
      </c>
      <c r="G3206" t="s">
        <v>462</v>
      </c>
      <c r="H3206" t="s">
        <v>584</v>
      </c>
      <c r="I3206" t="s">
        <v>584</v>
      </c>
      <c r="K3206">
        <v>356601</v>
      </c>
      <c r="L3206">
        <v>265072</v>
      </c>
      <c r="Q3206" t="s">
        <v>585</v>
      </c>
      <c r="U3206">
        <v>3</v>
      </c>
      <c r="V3206">
        <v>17</v>
      </c>
      <c r="Y3206" t="s">
        <v>65</v>
      </c>
      <c r="Z3206">
        <v>182</v>
      </c>
      <c r="AA3206" t="s">
        <v>586</v>
      </c>
      <c r="AB3206" t="s">
        <v>21</v>
      </c>
      <c r="AC3206">
        <v>437</v>
      </c>
    </row>
    <row r="3207" spans="1:29" x14ac:dyDescent="0.25">
      <c r="A3207">
        <v>345</v>
      </c>
      <c r="B3207">
        <v>345105</v>
      </c>
      <c r="C3207">
        <v>5510</v>
      </c>
      <c r="D3207" t="str">
        <f>VLOOKUP(C3207,'Schedule 3'!A:M,13,FALSE)</f>
        <v>Operational/Non-Service Expenses</v>
      </c>
      <c r="E3207">
        <v>0.68</v>
      </c>
      <c r="F3207" s="1">
        <v>42817</v>
      </c>
      <c r="G3207" t="s">
        <v>462</v>
      </c>
      <c r="H3207" t="s">
        <v>584</v>
      </c>
      <c r="I3207" t="s">
        <v>584</v>
      </c>
      <c r="K3207">
        <v>356607</v>
      </c>
      <c r="L3207">
        <v>265235</v>
      </c>
      <c r="Q3207" t="s">
        <v>585</v>
      </c>
      <c r="U3207">
        <v>3</v>
      </c>
      <c r="V3207">
        <v>17</v>
      </c>
      <c r="Y3207" t="s">
        <v>65</v>
      </c>
      <c r="Z3207">
        <v>182</v>
      </c>
      <c r="AA3207" t="s">
        <v>586</v>
      </c>
      <c r="AB3207" t="s">
        <v>21</v>
      </c>
      <c r="AC3207">
        <v>346</v>
      </c>
    </row>
    <row r="3208" spans="1:29" x14ac:dyDescent="0.25">
      <c r="A3208">
        <v>345</v>
      </c>
      <c r="B3208">
        <v>345101</v>
      </c>
      <c r="C3208">
        <v>5510</v>
      </c>
      <c r="D3208" t="str">
        <f>VLOOKUP(C3208,'Schedule 3'!A:M,13,FALSE)</f>
        <v>Operational/Non-Service Expenses</v>
      </c>
      <c r="E3208">
        <v>33.630000000000003</v>
      </c>
      <c r="F3208" s="1">
        <v>42820</v>
      </c>
      <c r="G3208" t="s">
        <v>462</v>
      </c>
      <c r="H3208" t="s">
        <v>584</v>
      </c>
      <c r="I3208" t="s">
        <v>584</v>
      </c>
      <c r="K3208">
        <v>356612</v>
      </c>
      <c r="L3208">
        <v>265343</v>
      </c>
      <c r="Q3208" t="s">
        <v>585</v>
      </c>
      <c r="U3208">
        <v>3</v>
      </c>
      <c r="V3208">
        <v>17</v>
      </c>
      <c r="Y3208" t="s">
        <v>65</v>
      </c>
      <c r="Z3208">
        <v>182</v>
      </c>
      <c r="AA3208" t="s">
        <v>586</v>
      </c>
      <c r="AB3208" t="s">
        <v>21</v>
      </c>
      <c r="AC3208">
        <v>121</v>
      </c>
    </row>
    <row r="3209" spans="1:29" x14ac:dyDescent="0.25">
      <c r="A3209">
        <v>345</v>
      </c>
      <c r="B3209">
        <v>345102</v>
      </c>
      <c r="C3209">
        <v>5510</v>
      </c>
      <c r="D3209" t="str">
        <f>VLOOKUP(C3209,'Schedule 3'!A:M,13,FALSE)</f>
        <v>Operational/Non-Service Expenses</v>
      </c>
      <c r="E3209">
        <v>784.62</v>
      </c>
      <c r="F3209" s="1">
        <v>42820</v>
      </c>
      <c r="G3209" t="s">
        <v>462</v>
      </c>
      <c r="H3209" t="s">
        <v>584</v>
      </c>
      <c r="I3209" t="s">
        <v>584</v>
      </c>
      <c r="K3209">
        <v>356612</v>
      </c>
      <c r="L3209">
        <v>265343</v>
      </c>
      <c r="Q3209" t="s">
        <v>585</v>
      </c>
      <c r="U3209">
        <v>3</v>
      </c>
      <c r="V3209">
        <v>17</v>
      </c>
      <c r="Y3209" t="s">
        <v>65</v>
      </c>
      <c r="Z3209">
        <v>182</v>
      </c>
      <c r="AA3209" t="s">
        <v>586</v>
      </c>
      <c r="AB3209" t="s">
        <v>21</v>
      </c>
      <c r="AC3209">
        <v>124</v>
      </c>
    </row>
    <row r="3210" spans="1:29" x14ac:dyDescent="0.25">
      <c r="A3210">
        <v>345</v>
      </c>
      <c r="B3210">
        <v>345103</v>
      </c>
      <c r="C3210">
        <v>5510</v>
      </c>
      <c r="D3210" t="str">
        <f>VLOOKUP(C3210,'Schedule 3'!A:M,13,FALSE)</f>
        <v>Operational/Non-Service Expenses</v>
      </c>
      <c r="E3210">
        <v>43.35</v>
      </c>
      <c r="F3210" s="1">
        <v>42820</v>
      </c>
      <c r="G3210" t="s">
        <v>462</v>
      </c>
      <c r="H3210" t="s">
        <v>584</v>
      </c>
      <c r="I3210" t="s">
        <v>584</v>
      </c>
      <c r="K3210">
        <v>356612</v>
      </c>
      <c r="L3210">
        <v>265343</v>
      </c>
      <c r="Q3210" t="s">
        <v>585</v>
      </c>
      <c r="U3210">
        <v>3</v>
      </c>
      <c r="V3210">
        <v>17</v>
      </c>
      <c r="Y3210" t="s">
        <v>65</v>
      </c>
      <c r="Z3210">
        <v>182</v>
      </c>
      <c r="AA3210" t="s">
        <v>586</v>
      </c>
      <c r="AB3210" t="s">
        <v>21</v>
      </c>
      <c r="AC3210">
        <v>447</v>
      </c>
    </row>
    <row r="3211" spans="1:29" x14ac:dyDescent="0.25">
      <c r="A3211">
        <v>345</v>
      </c>
      <c r="B3211">
        <v>345105</v>
      </c>
      <c r="C3211">
        <v>5510</v>
      </c>
      <c r="D3211" t="str">
        <f>VLOOKUP(C3211,'Schedule 3'!A:M,13,FALSE)</f>
        <v>Operational/Non-Service Expenses</v>
      </c>
      <c r="E3211">
        <v>437.24</v>
      </c>
      <c r="F3211" s="1">
        <v>42820</v>
      </c>
      <c r="G3211" t="s">
        <v>462</v>
      </c>
      <c r="H3211" t="s">
        <v>584</v>
      </c>
      <c r="I3211" t="s">
        <v>584</v>
      </c>
      <c r="K3211">
        <v>356612</v>
      </c>
      <c r="L3211">
        <v>265343</v>
      </c>
      <c r="Q3211" t="s">
        <v>585</v>
      </c>
      <c r="U3211">
        <v>3</v>
      </c>
      <c r="V3211">
        <v>17</v>
      </c>
      <c r="Y3211" t="s">
        <v>65</v>
      </c>
      <c r="Z3211">
        <v>182</v>
      </c>
      <c r="AA3211" t="s">
        <v>586</v>
      </c>
      <c r="AB3211" t="s">
        <v>21</v>
      </c>
      <c r="AC3211">
        <v>451</v>
      </c>
    </row>
    <row r="3212" spans="1:29" x14ac:dyDescent="0.25">
      <c r="A3212">
        <v>345</v>
      </c>
      <c r="B3212">
        <v>345101</v>
      </c>
      <c r="C3212">
        <v>5510</v>
      </c>
      <c r="D3212" t="str">
        <f>VLOOKUP(C3212,'Schedule 3'!A:M,13,FALSE)</f>
        <v>Operational/Non-Service Expenses</v>
      </c>
      <c r="E3212">
        <v>-0.95</v>
      </c>
      <c r="F3212" s="1">
        <v>42816</v>
      </c>
      <c r="G3212" t="s">
        <v>462</v>
      </c>
      <c r="H3212" t="s">
        <v>584</v>
      </c>
      <c r="I3212" t="s">
        <v>584</v>
      </c>
      <c r="K3212">
        <v>356629</v>
      </c>
      <c r="L3212">
        <v>265807</v>
      </c>
      <c r="Q3212" t="s">
        <v>585</v>
      </c>
      <c r="U3212">
        <v>3</v>
      </c>
      <c r="V3212">
        <v>17</v>
      </c>
      <c r="Y3212" t="s">
        <v>65</v>
      </c>
      <c r="Z3212">
        <v>182</v>
      </c>
      <c r="AA3212" t="s">
        <v>586</v>
      </c>
      <c r="AB3212" t="s">
        <v>21</v>
      </c>
      <c r="AC3212">
        <v>97</v>
      </c>
    </row>
    <row r="3213" spans="1:29" x14ac:dyDescent="0.25">
      <c r="A3213">
        <v>345</v>
      </c>
      <c r="B3213">
        <v>345102</v>
      </c>
      <c r="C3213">
        <v>5510</v>
      </c>
      <c r="D3213" t="str">
        <f>VLOOKUP(C3213,'Schedule 3'!A:M,13,FALSE)</f>
        <v>Operational/Non-Service Expenses</v>
      </c>
      <c r="E3213">
        <v>311.72000000000003</v>
      </c>
      <c r="F3213" s="1">
        <v>42816</v>
      </c>
      <c r="G3213" t="s">
        <v>462</v>
      </c>
      <c r="H3213" t="s">
        <v>584</v>
      </c>
      <c r="I3213" t="s">
        <v>584</v>
      </c>
      <c r="K3213">
        <v>356629</v>
      </c>
      <c r="L3213">
        <v>265807</v>
      </c>
      <c r="Q3213" t="s">
        <v>585</v>
      </c>
      <c r="U3213">
        <v>3</v>
      </c>
      <c r="V3213">
        <v>17</v>
      </c>
      <c r="Y3213" t="s">
        <v>65</v>
      </c>
      <c r="Z3213">
        <v>182</v>
      </c>
      <c r="AA3213" t="s">
        <v>586</v>
      </c>
      <c r="AB3213" t="s">
        <v>21</v>
      </c>
      <c r="AC3213">
        <v>100</v>
      </c>
    </row>
    <row r="3214" spans="1:29" x14ac:dyDescent="0.25">
      <c r="A3214">
        <v>345</v>
      </c>
      <c r="B3214">
        <v>345103</v>
      </c>
      <c r="C3214">
        <v>5510</v>
      </c>
      <c r="D3214" t="str">
        <f>VLOOKUP(C3214,'Schedule 3'!A:M,13,FALSE)</f>
        <v>Operational/Non-Service Expenses</v>
      </c>
      <c r="E3214">
        <v>0.8</v>
      </c>
      <c r="F3214" s="1">
        <v>42816</v>
      </c>
      <c r="G3214" t="s">
        <v>462</v>
      </c>
      <c r="H3214" t="s">
        <v>584</v>
      </c>
      <c r="I3214" t="s">
        <v>584</v>
      </c>
      <c r="K3214">
        <v>356629</v>
      </c>
      <c r="L3214">
        <v>265807</v>
      </c>
      <c r="Q3214" t="s">
        <v>585</v>
      </c>
      <c r="U3214">
        <v>3</v>
      </c>
      <c r="V3214">
        <v>17</v>
      </c>
      <c r="Y3214" t="s">
        <v>65</v>
      </c>
      <c r="Z3214">
        <v>182</v>
      </c>
      <c r="AA3214" t="s">
        <v>586</v>
      </c>
      <c r="AB3214" t="s">
        <v>21</v>
      </c>
      <c r="AC3214">
        <v>403</v>
      </c>
    </row>
    <row r="3215" spans="1:29" x14ac:dyDescent="0.25">
      <c r="A3215">
        <v>345</v>
      </c>
      <c r="B3215">
        <v>345105</v>
      </c>
      <c r="C3215">
        <v>5510</v>
      </c>
      <c r="D3215" t="str">
        <f>VLOOKUP(C3215,'Schedule 3'!A:M,13,FALSE)</f>
        <v>Operational/Non-Service Expenses</v>
      </c>
      <c r="E3215">
        <v>205.17</v>
      </c>
      <c r="F3215" s="1">
        <v>42816</v>
      </c>
      <c r="G3215" t="s">
        <v>462</v>
      </c>
      <c r="H3215" t="s">
        <v>584</v>
      </c>
      <c r="I3215" t="s">
        <v>584</v>
      </c>
      <c r="K3215">
        <v>356629</v>
      </c>
      <c r="L3215">
        <v>265807</v>
      </c>
      <c r="Q3215" t="s">
        <v>585</v>
      </c>
      <c r="U3215">
        <v>3</v>
      </c>
      <c r="V3215">
        <v>17</v>
      </c>
      <c r="Y3215" t="s">
        <v>65</v>
      </c>
      <c r="Z3215">
        <v>182</v>
      </c>
      <c r="AA3215" t="s">
        <v>586</v>
      </c>
      <c r="AB3215" t="s">
        <v>21</v>
      </c>
      <c r="AC3215">
        <v>408</v>
      </c>
    </row>
    <row r="3216" spans="1:29" x14ac:dyDescent="0.25">
      <c r="A3216">
        <v>345</v>
      </c>
      <c r="B3216">
        <v>345102</v>
      </c>
      <c r="C3216">
        <v>5510</v>
      </c>
      <c r="D3216" t="str">
        <f>VLOOKUP(C3216,'Schedule 3'!A:M,13,FALSE)</f>
        <v>Operational/Non-Service Expenses</v>
      </c>
      <c r="E3216">
        <v>215.86</v>
      </c>
      <c r="F3216" s="1">
        <v>42823</v>
      </c>
      <c r="G3216" t="s">
        <v>462</v>
      </c>
      <c r="H3216" t="s">
        <v>584</v>
      </c>
      <c r="I3216" t="s">
        <v>584</v>
      </c>
      <c r="K3216">
        <v>356634</v>
      </c>
      <c r="L3216">
        <v>265843</v>
      </c>
      <c r="Q3216" t="s">
        <v>585</v>
      </c>
      <c r="U3216">
        <v>3</v>
      </c>
      <c r="V3216">
        <v>17</v>
      </c>
      <c r="Y3216" t="s">
        <v>65</v>
      </c>
      <c r="Z3216">
        <v>182</v>
      </c>
      <c r="AA3216" t="s">
        <v>586</v>
      </c>
      <c r="AB3216" t="s">
        <v>21</v>
      </c>
      <c r="AC3216">
        <v>93</v>
      </c>
    </row>
    <row r="3217" spans="1:29" x14ac:dyDescent="0.25">
      <c r="A3217">
        <v>345</v>
      </c>
      <c r="B3217">
        <v>345105</v>
      </c>
      <c r="C3217">
        <v>5510</v>
      </c>
      <c r="D3217" t="str">
        <f>VLOOKUP(C3217,'Schedule 3'!A:M,13,FALSE)</f>
        <v>Operational/Non-Service Expenses</v>
      </c>
      <c r="E3217">
        <v>86.92</v>
      </c>
      <c r="F3217" s="1">
        <v>42823</v>
      </c>
      <c r="G3217" t="s">
        <v>462</v>
      </c>
      <c r="H3217" t="s">
        <v>584</v>
      </c>
      <c r="I3217" t="s">
        <v>584</v>
      </c>
      <c r="K3217">
        <v>356634</v>
      </c>
      <c r="L3217">
        <v>265843</v>
      </c>
      <c r="Q3217" t="s">
        <v>585</v>
      </c>
      <c r="U3217">
        <v>3</v>
      </c>
      <c r="V3217">
        <v>17</v>
      </c>
      <c r="Y3217" t="s">
        <v>65</v>
      </c>
      <c r="Z3217">
        <v>182</v>
      </c>
      <c r="AA3217" t="s">
        <v>586</v>
      </c>
      <c r="AB3217" t="s">
        <v>21</v>
      </c>
      <c r="AC3217">
        <v>383</v>
      </c>
    </row>
    <row r="3218" spans="1:29" x14ac:dyDescent="0.25">
      <c r="A3218">
        <v>345</v>
      </c>
      <c r="B3218">
        <v>345102</v>
      </c>
      <c r="C3218">
        <v>5510</v>
      </c>
      <c r="D3218" t="str">
        <f>VLOOKUP(C3218,'Schedule 3'!A:M,13,FALSE)</f>
        <v>Operational/Non-Service Expenses</v>
      </c>
      <c r="E3218">
        <v>226.58</v>
      </c>
      <c r="F3218" s="1">
        <v>42825</v>
      </c>
      <c r="G3218" t="s">
        <v>462</v>
      </c>
      <c r="H3218" t="s">
        <v>584</v>
      </c>
      <c r="I3218" t="s">
        <v>584</v>
      </c>
      <c r="K3218">
        <v>356652</v>
      </c>
      <c r="L3218">
        <v>266106</v>
      </c>
      <c r="Q3218" t="s">
        <v>585</v>
      </c>
      <c r="U3218">
        <v>3</v>
      </c>
      <c r="V3218">
        <v>17</v>
      </c>
      <c r="Y3218" t="s">
        <v>65</v>
      </c>
      <c r="Z3218">
        <v>182</v>
      </c>
      <c r="AA3218" t="s">
        <v>586</v>
      </c>
      <c r="AB3218" t="s">
        <v>21</v>
      </c>
      <c r="AC3218">
        <v>140</v>
      </c>
    </row>
    <row r="3219" spans="1:29" x14ac:dyDescent="0.25">
      <c r="A3219">
        <v>345</v>
      </c>
      <c r="B3219">
        <v>345105</v>
      </c>
      <c r="C3219">
        <v>5510</v>
      </c>
      <c r="D3219" t="str">
        <f>VLOOKUP(C3219,'Schedule 3'!A:M,13,FALSE)</f>
        <v>Operational/Non-Service Expenses</v>
      </c>
      <c r="E3219">
        <v>199.18</v>
      </c>
      <c r="F3219" s="1">
        <v>42825</v>
      </c>
      <c r="G3219" t="s">
        <v>462</v>
      </c>
      <c r="H3219" t="s">
        <v>584</v>
      </c>
      <c r="I3219" t="s">
        <v>584</v>
      </c>
      <c r="K3219">
        <v>356652</v>
      </c>
      <c r="L3219">
        <v>266106</v>
      </c>
      <c r="Q3219" t="s">
        <v>585</v>
      </c>
      <c r="U3219">
        <v>3</v>
      </c>
      <c r="V3219">
        <v>17</v>
      </c>
      <c r="Y3219" t="s">
        <v>65</v>
      </c>
      <c r="Z3219">
        <v>182</v>
      </c>
      <c r="AA3219" t="s">
        <v>586</v>
      </c>
      <c r="AB3219" t="s">
        <v>21</v>
      </c>
      <c r="AC3219">
        <v>582</v>
      </c>
    </row>
    <row r="3220" spans="1:29" x14ac:dyDescent="0.25">
      <c r="A3220">
        <v>345</v>
      </c>
      <c r="B3220">
        <v>345102</v>
      </c>
      <c r="C3220">
        <v>5510</v>
      </c>
      <c r="D3220" t="str">
        <f>VLOOKUP(C3220,'Schedule 3'!A:M,13,FALSE)</f>
        <v>Operational/Non-Service Expenses</v>
      </c>
      <c r="E3220">
        <v>73.36</v>
      </c>
      <c r="F3220" s="1">
        <v>42828</v>
      </c>
      <c r="G3220" t="s">
        <v>462</v>
      </c>
      <c r="H3220" t="s">
        <v>584</v>
      </c>
      <c r="I3220" t="s">
        <v>584</v>
      </c>
      <c r="K3220">
        <v>356669</v>
      </c>
      <c r="L3220">
        <v>266220</v>
      </c>
      <c r="Q3220" t="s">
        <v>585</v>
      </c>
      <c r="U3220">
        <v>4</v>
      </c>
      <c r="V3220">
        <v>17</v>
      </c>
      <c r="Y3220" t="s">
        <v>65</v>
      </c>
      <c r="Z3220">
        <v>182</v>
      </c>
      <c r="AA3220" t="s">
        <v>586</v>
      </c>
      <c r="AB3220" t="s">
        <v>21</v>
      </c>
      <c r="AC3220">
        <v>115</v>
      </c>
    </row>
    <row r="3221" spans="1:29" x14ac:dyDescent="0.25">
      <c r="A3221">
        <v>345</v>
      </c>
      <c r="B3221">
        <v>345105</v>
      </c>
      <c r="C3221">
        <v>5510</v>
      </c>
      <c r="D3221" t="str">
        <f>VLOOKUP(C3221,'Schedule 3'!A:M,13,FALSE)</f>
        <v>Operational/Non-Service Expenses</v>
      </c>
      <c r="E3221">
        <v>87.54</v>
      </c>
      <c r="F3221" s="1">
        <v>42828</v>
      </c>
      <c r="G3221" t="s">
        <v>462</v>
      </c>
      <c r="H3221" t="s">
        <v>584</v>
      </c>
      <c r="I3221" t="s">
        <v>584</v>
      </c>
      <c r="K3221">
        <v>356669</v>
      </c>
      <c r="L3221">
        <v>266220</v>
      </c>
      <c r="Q3221" t="s">
        <v>585</v>
      </c>
      <c r="U3221">
        <v>4</v>
      </c>
      <c r="V3221">
        <v>17</v>
      </c>
      <c r="Y3221" t="s">
        <v>65</v>
      </c>
      <c r="Z3221">
        <v>182</v>
      </c>
      <c r="AA3221" t="s">
        <v>586</v>
      </c>
      <c r="AB3221" t="s">
        <v>21</v>
      </c>
      <c r="AC3221">
        <v>467</v>
      </c>
    </row>
    <row r="3222" spans="1:29" x14ac:dyDescent="0.25">
      <c r="A3222">
        <v>345</v>
      </c>
      <c r="B3222">
        <v>345102</v>
      </c>
      <c r="C3222">
        <v>5510</v>
      </c>
      <c r="D3222" t="str">
        <f>VLOOKUP(C3222,'Schedule 3'!A:M,13,FALSE)</f>
        <v>Operational/Non-Service Expenses</v>
      </c>
      <c r="E3222">
        <v>77.17</v>
      </c>
      <c r="F3222" s="1">
        <v>42830</v>
      </c>
      <c r="G3222" t="s">
        <v>462</v>
      </c>
      <c r="H3222" t="s">
        <v>584</v>
      </c>
      <c r="I3222" t="s">
        <v>584</v>
      </c>
      <c r="K3222">
        <v>356746</v>
      </c>
      <c r="L3222">
        <v>266598</v>
      </c>
      <c r="Q3222" t="s">
        <v>585</v>
      </c>
      <c r="U3222">
        <v>4</v>
      </c>
      <c r="V3222">
        <v>17</v>
      </c>
      <c r="Y3222" t="s">
        <v>65</v>
      </c>
      <c r="Z3222">
        <v>182</v>
      </c>
      <c r="AA3222" t="s">
        <v>586</v>
      </c>
      <c r="AB3222" t="s">
        <v>21</v>
      </c>
      <c r="AC3222">
        <v>104</v>
      </c>
    </row>
    <row r="3223" spans="1:29" x14ac:dyDescent="0.25">
      <c r="A3223">
        <v>345</v>
      </c>
      <c r="B3223">
        <v>345105</v>
      </c>
      <c r="C3223">
        <v>5510</v>
      </c>
      <c r="D3223" t="str">
        <f>VLOOKUP(C3223,'Schedule 3'!A:M,13,FALSE)</f>
        <v>Operational/Non-Service Expenses</v>
      </c>
      <c r="E3223">
        <v>20.100000000000001</v>
      </c>
      <c r="F3223" s="1">
        <v>42830</v>
      </c>
      <c r="G3223" t="s">
        <v>462</v>
      </c>
      <c r="H3223" t="s">
        <v>584</v>
      </c>
      <c r="I3223" t="s">
        <v>584</v>
      </c>
      <c r="K3223">
        <v>356746</v>
      </c>
      <c r="L3223">
        <v>266598</v>
      </c>
      <c r="Q3223" t="s">
        <v>585</v>
      </c>
      <c r="U3223">
        <v>4</v>
      </c>
      <c r="V3223">
        <v>17</v>
      </c>
      <c r="Y3223" t="s">
        <v>65</v>
      </c>
      <c r="Z3223">
        <v>182</v>
      </c>
      <c r="AA3223" t="s">
        <v>586</v>
      </c>
      <c r="AB3223" t="s">
        <v>21</v>
      </c>
      <c r="AC3223">
        <v>399</v>
      </c>
    </row>
    <row r="3224" spans="1:29" x14ac:dyDescent="0.25">
      <c r="A3224">
        <v>345</v>
      </c>
      <c r="B3224">
        <v>345101</v>
      </c>
      <c r="C3224">
        <v>5510</v>
      </c>
      <c r="D3224" t="str">
        <f>VLOOKUP(C3224,'Schedule 3'!A:M,13,FALSE)</f>
        <v>Operational/Non-Service Expenses</v>
      </c>
      <c r="E3224">
        <v>399</v>
      </c>
      <c r="F3224" s="1">
        <v>42834</v>
      </c>
      <c r="G3224" t="s">
        <v>462</v>
      </c>
      <c r="H3224" t="s">
        <v>584</v>
      </c>
      <c r="I3224" t="s">
        <v>584</v>
      </c>
      <c r="K3224">
        <v>356796</v>
      </c>
      <c r="L3224">
        <v>266865</v>
      </c>
      <c r="Q3224" t="s">
        <v>585</v>
      </c>
      <c r="U3224">
        <v>4</v>
      </c>
      <c r="V3224">
        <v>17</v>
      </c>
      <c r="Y3224" t="s">
        <v>65</v>
      </c>
      <c r="Z3224">
        <v>182</v>
      </c>
      <c r="AA3224" t="s">
        <v>586</v>
      </c>
      <c r="AB3224" t="s">
        <v>21</v>
      </c>
      <c r="AC3224">
        <v>113</v>
      </c>
    </row>
    <row r="3225" spans="1:29" x14ac:dyDescent="0.25">
      <c r="A3225">
        <v>345</v>
      </c>
      <c r="B3225">
        <v>345102</v>
      </c>
      <c r="C3225">
        <v>5510</v>
      </c>
      <c r="D3225" t="str">
        <f>VLOOKUP(C3225,'Schedule 3'!A:M,13,FALSE)</f>
        <v>Operational/Non-Service Expenses</v>
      </c>
      <c r="E3225">
        <v>602.42999999999995</v>
      </c>
      <c r="F3225" s="1">
        <v>42834</v>
      </c>
      <c r="G3225" t="s">
        <v>462</v>
      </c>
      <c r="H3225" t="s">
        <v>584</v>
      </c>
      <c r="I3225" t="s">
        <v>584</v>
      </c>
      <c r="K3225">
        <v>356796</v>
      </c>
      <c r="L3225">
        <v>266865</v>
      </c>
      <c r="Q3225" t="s">
        <v>585</v>
      </c>
      <c r="U3225">
        <v>4</v>
      </c>
      <c r="V3225">
        <v>17</v>
      </c>
      <c r="Y3225" t="s">
        <v>65</v>
      </c>
      <c r="Z3225">
        <v>182</v>
      </c>
      <c r="AA3225" t="s">
        <v>586</v>
      </c>
      <c r="AB3225" t="s">
        <v>21</v>
      </c>
      <c r="AC3225">
        <v>117</v>
      </c>
    </row>
    <row r="3226" spans="1:29" x14ac:dyDescent="0.25">
      <c r="A3226">
        <v>345</v>
      </c>
      <c r="B3226">
        <v>345103</v>
      </c>
      <c r="C3226">
        <v>5510</v>
      </c>
      <c r="D3226" t="str">
        <f>VLOOKUP(C3226,'Schedule 3'!A:M,13,FALSE)</f>
        <v>Operational/Non-Service Expenses</v>
      </c>
      <c r="E3226">
        <v>603.42999999999995</v>
      </c>
      <c r="F3226" s="1">
        <v>42834</v>
      </c>
      <c r="G3226" t="s">
        <v>462</v>
      </c>
      <c r="H3226" t="s">
        <v>584</v>
      </c>
      <c r="I3226" t="s">
        <v>584</v>
      </c>
      <c r="K3226">
        <v>356796</v>
      </c>
      <c r="L3226">
        <v>266865</v>
      </c>
      <c r="Q3226" t="s">
        <v>585</v>
      </c>
      <c r="U3226">
        <v>4</v>
      </c>
      <c r="V3226">
        <v>17</v>
      </c>
      <c r="Y3226" t="s">
        <v>65</v>
      </c>
      <c r="Z3226">
        <v>182</v>
      </c>
      <c r="AA3226" t="s">
        <v>586</v>
      </c>
      <c r="AB3226" t="s">
        <v>21</v>
      </c>
      <c r="AC3226">
        <v>452</v>
      </c>
    </row>
    <row r="3227" spans="1:29" x14ac:dyDescent="0.25">
      <c r="A3227">
        <v>345</v>
      </c>
      <c r="B3227">
        <v>345105</v>
      </c>
      <c r="C3227">
        <v>5510</v>
      </c>
      <c r="D3227" t="str">
        <f>VLOOKUP(C3227,'Schedule 3'!A:M,13,FALSE)</f>
        <v>Operational/Non-Service Expenses</v>
      </c>
      <c r="E3227">
        <v>405.1</v>
      </c>
      <c r="F3227" s="1">
        <v>42834</v>
      </c>
      <c r="G3227" t="s">
        <v>462</v>
      </c>
      <c r="H3227" t="s">
        <v>584</v>
      </c>
      <c r="I3227" t="s">
        <v>584</v>
      </c>
      <c r="K3227">
        <v>356796</v>
      </c>
      <c r="L3227">
        <v>266865</v>
      </c>
      <c r="Q3227" t="s">
        <v>585</v>
      </c>
      <c r="U3227">
        <v>4</v>
      </c>
      <c r="V3227">
        <v>17</v>
      </c>
      <c r="Y3227" t="s">
        <v>65</v>
      </c>
      <c r="Z3227">
        <v>182</v>
      </c>
      <c r="AA3227" t="s">
        <v>586</v>
      </c>
      <c r="AB3227" t="s">
        <v>21</v>
      </c>
      <c r="AC3227">
        <v>459</v>
      </c>
    </row>
    <row r="3228" spans="1:29" x14ac:dyDescent="0.25">
      <c r="A3228">
        <v>345</v>
      </c>
      <c r="B3228">
        <v>345102</v>
      </c>
      <c r="C3228">
        <v>5510</v>
      </c>
      <c r="D3228" t="str">
        <f>VLOOKUP(C3228,'Schedule 3'!A:M,13,FALSE)</f>
        <v>Operational/Non-Service Expenses</v>
      </c>
      <c r="E3228">
        <v>254.25</v>
      </c>
      <c r="F3228" s="1">
        <v>42837</v>
      </c>
      <c r="G3228" t="s">
        <v>462</v>
      </c>
      <c r="H3228" t="s">
        <v>584</v>
      </c>
      <c r="I3228" t="s">
        <v>584</v>
      </c>
      <c r="K3228">
        <v>356827</v>
      </c>
      <c r="L3228">
        <v>267229</v>
      </c>
      <c r="Q3228" t="s">
        <v>585</v>
      </c>
      <c r="U3228">
        <v>4</v>
      </c>
      <c r="V3228">
        <v>17</v>
      </c>
      <c r="Y3228" t="s">
        <v>65</v>
      </c>
      <c r="Z3228">
        <v>254</v>
      </c>
      <c r="AA3228" t="s">
        <v>586</v>
      </c>
      <c r="AB3228" t="s">
        <v>21</v>
      </c>
      <c r="AC3228">
        <v>93</v>
      </c>
    </row>
    <row r="3229" spans="1:29" x14ac:dyDescent="0.25">
      <c r="A3229">
        <v>345</v>
      </c>
      <c r="B3229">
        <v>345105</v>
      </c>
      <c r="C3229">
        <v>5510</v>
      </c>
      <c r="D3229" t="str">
        <f>VLOOKUP(C3229,'Schedule 3'!A:M,13,FALSE)</f>
        <v>Operational/Non-Service Expenses</v>
      </c>
      <c r="E3229">
        <v>197.67</v>
      </c>
      <c r="F3229" s="1">
        <v>42837</v>
      </c>
      <c r="G3229" t="s">
        <v>462</v>
      </c>
      <c r="H3229" t="s">
        <v>584</v>
      </c>
      <c r="I3229" t="s">
        <v>584</v>
      </c>
      <c r="K3229">
        <v>356827</v>
      </c>
      <c r="L3229">
        <v>267229</v>
      </c>
      <c r="Q3229" t="s">
        <v>585</v>
      </c>
      <c r="U3229">
        <v>4</v>
      </c>
      <c r="V3229">
        <v>17</v>
      </c>
      <c r="Y3229" t="s">
        <v>65</v>
      </c>
      <c r="Z3229">
        <v>254</v>
      </c>
      <c r="AA3229" t="s">
        <v>586</v>
      </c>
      <c r="AB3229" t="s">
        <v>21</v>
      </c>
      <c r="AC3229">
        <v>409</v>
      </c>
    </row>
    <row r="3230" spans="1:29" x14ac:dyDescent="0.25">
      <c r="A3230">
        <v>345</v>
      </c>
      <c r="B3230">
        <v>345102</v>
      </c>
      <c r="C3230">
        <v>5510</v>
      </c>
      <c r="D3230" t="str">
        <f>VLOOKUP(C3230,'Schedule 3'!A:M,13,FALSE)</f>
        <v>Operational/Non-Service Expenses</v>
      </c>
      <c r="E3230">
        <v>435.01</v>
      </c>
      <c r="F3230" s="1">
        <v>42841</v>
      </c>
      <c r="G3230" t="s">
        <v>462</v>
      </c>
      <c r="H3230" t="s">
        <v>584</v>
      </c>
      <c r="I3230" t="s">
        <v>584</v>
      </c>
      <c r="K3230">
        <v>356850</v>
      </c>
      <c r="L3230">
        <v>267435</v>
      </c>
      <c r="Q3230" t="s">
        <v>585</v>
      </c>
      <c r="U3230">
        <v>4</v>
      </c>
      <c r="V3230">
        <v>17</v>
      </c>
      <c r="Y3230" t="s">
        <v>65</v>
      </c>
      <c r="Z3230">
        <v>182</v>
      </c>
      <c r="AA3230" t="s">
        <v>586</v>
      </c>
      <c r="AB3230" t="s">
        <v>21</v>
      </c>
      <c r="AC3230">
        <v>122</v>
      </c>
    </row>
    <row r="3231" spans="1:29" x14ac:dyDescent="0.25">
      <c r="A3231">
        <v>345</v>
      </c>
      <c r="B3231">
        <v>345105</v>
      </c>
      <c r="C3231">
        <v>5510</v>
      </c>
      <c r="D3231" t="str">
        <f>VLOOKUP(C3231,'Schedule 3'!A:M,13,FALSE)</f>
        <v>Operational/Non-Service Expenses</v>
      </c>
      <c r="E3231">
        <v>172.41</v>
      </c>
      <c r="F3231" s="1">
        <v>42841</v>
      </c>
      <c r="G3231" t="s">
        <v>462</v>
      </c>
      <c r="H3231" t="s">
        <v>584</v>
      </c>
      <c r="I3231" t="s">
        <v>584</v>
      </c>
      <c r="K3231">
        <v>356850</v>
      </c>
      <c r="L3231">
        <v>267435</v>
      </c>
      <c r="Q3231" t="s">
        <v>585</v>
      </c>
      <c r="U3231">
        <v>4</v>
      </c>
      <c r="V3231">
        <v>17</v>
      </c>
      <c r="Y3231" t="s">
        <v>65</v>
      </c>
      <c r="Z3231">
        <v>182</v>
      </c>
      <c r="AA3231" t="s">
        <v>586</v>
      </c>
      <c r="AB3231" t="s">
        <v>21</v>
      </c>
      <c r="AC3231">
        <v>449</v>
      </c>
    </row>
    <row r="3232" spans="1:29" x14ac:dyDescent="0.25">
      <c r="A3232">
        <v>345</v>
      </c>
      <c r="B3232">
        <v>345102</v>
      </c>
      <c r="C3232">
        <v>5510</v>
      </c>
      <c r="D3232" t="str">
        <f>VLOOKUP(C3232,'Schedule 3'!A:M,13,FALSE)</f>
        <v>Operational/Non-Service Expenses</v>
      </c>
      <c r="E3232">
        <v>-42.04</v>
      </c>
      <c r="F3232" s="1">
        <v>42843</v>
      </c>
      <c r="G3232" t="s">
        <v>462</v>
      </c>
      <c r="H3232" t="s">
        <v>584</v>
      </c>
      <c r="I3232" t="s">
        <v>584</v>
      </c>
      <c r="K3232">
        <v>356864</v>
      </c>
      <c r="L3232">
        <v>267623</v>
      </c>
      <c r="Q3232" t="s">
        <v>585</v>
      </c>
      <c r="U3232">
        <v>4</v>
      </c>
      <c r="V3232">
        <v>17</v>
      </c>
      <c r="Y3232" t="s">
        <v>65</v>
      </c>
      <c r="Z3232">
        <v>356</v>
      </c>
      <c r="AA3232" t="s">
        <v>586</v>
      </c>
      <c r="AB3232" t="s">
        <v>21</v>
      </c>
      <c r="AC3232">
        <v>95</v>
      </c>
    </row>
    <row r="3233" spans="1:29" x14ac:dyDescent="0.25">
      <c r="A3233">
        <v>345</v>
      </c>
      <c r="B3233">
        <v>345105</v>
      </c>
      <c r="C3233">
        <v>5510</v>
      </c>
      <c r="D3233" t="str">
        <f>VLOOKUP(C3233,'Schedule 3'!A:M,13,FALSE)</f>
        <v>Operational/Non-Service Expenses</v>
      </c>
      <c r="E3233">
        <v>-24.87</v>
      </c>
      <c r="F3233" s="1">
        <v>42843</v>
      </c>
      <c r="G3233" t="s">
        <v>462</v>
      </c>
      <c r="H3233" t="s">
        <v>584</v>
      </c>
      <c r="I3233" t="s">
        <v>584</v>
      </c>
      <c r="K3233">
        <v>356864</v>
      </c>
      <c r="L3233">
        <v>267623</v>
      </c>
      <c r="Q3233" t="s">
        <v>585</v>
      </c>
      <c r="U3233">
        <v>4</v>
      </c>
      <c r="V3233">
        <v>17</v>
      </c>
      <c r="Y3233" t="s">
        <v>65</v>
      </c>
      <c r="Z3233">
        <v>356</v>
      </c>
      <c r="AA3233" t="s">
        <v>586</v>
      </c>
      <c r="AB3233" t="s">
        <v>21</v>
      </c>
      <c r="AC3233">
        <v>335</v>
      </c>
    </row>
    <row r="3234" spans="1:29" x14ac:dyDescent="0.25">
      <c r="A3234">
        <v>345</v>
      </c>
      <c r="B3234">
        <v>345102</v>
      </c>
      <c r="C3234">
        <v>5510</v>
      </c>
      <c r="D3234" t="str">
        <f>VLOOKUP(C3234,'Schedule 3'!A:M,13,FALSE)</f>
        <v>Operational/Non-Service Expenses</v>
      </c>
      <c r="E3234">
        <v>487.89</v>
      </c>
      <c r="F3234" s="1">
        <v>42844</v>
      </c>
      <c r="G3234" t="s">
        <v>462</v>
      </c>
      <c r="H3234" t="s">
        <v>584</v>
      </c>
      <c r="I3234" t="s">
        <v>584</v>
      </c>
      <c r="K3234">
        <v>356879</v>
      </c>
      <c r="L3234">
        <v>267764</v>
      </c>
      <c r="Q3234" t="s">
        <v>585</v>
      </c>
      <c r="U3234">
        <v>4</v>
      </c>
      <c r="V3234">
        <v>17</v>
      </c>
      <c r="Y3234" t="s">
        <v>65</v>
      </c>
      <c r="Z3234">
        <v>182</v>
      </c>
      <c r="AA3234" t="s">
        <v>586</v>
      </c>
      <c r="AB3234" t="s">
        <v>21</v>
      </c>
      <c r="AC3234">
        <v>63</v>
      </c>
    </row>
    <row r="3235" spans="1:29" x14ac:dyDescent="0.25">
      <c r="A3235">
        <v>345</v>
      </c>
      <c r="B3235">
        <v>345105</v>
      </c>
      <c r="C3235">
        <v>5510</v>
      </c>
      <c r="D3235" t="str">
        <f>VLOOKUP(C3235,'Schedule 3'!A:M,13,FALSE)</f>
        <v>Operational/Non-Service Expenses</v>
      </c>
      <c r="E3235">
        <v>161.02000000000001</v>
      </c>
      <c r="F3235" s="1">
        <v>42844</v>
      </c>
      <c r="G3235" t="s">
        <v>462</v>
      </c>
      <c r="H3235" t="s">
        <v>584</v>
      </c>
      <c r="I3235" t="s">
        <v>584</v>
      </c>
      <c r="K3235">
        <v>356879</v>
      </c>
      <c r="L3235">
        <v>267764</v>
      </c>
      <c r="Q3235" t="s">
        <v>585</v>
      </c>
      <c r="U3235">
        <v>4</v>
      </c>
      <c r="V3235">
        <v>17</v>
      </c>
      <c r="Y3235" t="s">
        <v>65</v>
      </c>
      <c r="Z3235">
        <v>182</v>
      </c>
      <c r="AA3235" t="s">
        <v>586</v>
      </c>
      <c r="AB3235" t="s">
        <v>21</v>
      </c>
      <c r="AC3235">
        <v>265</v>
      </c>
    </row>
    <row r="3236" spans="1:29" x14ac:dyDescent="0.25">
      <c r="A3236">
        <v>345</v>
      </c>
      <c r="B3236">
        <v>345102</v>
      </c>
      <c r="C3236">
        <v>5510</v>
      </c>
      <c r="D3236" t="str">
        <f>VLOOKUP(C3236,'Schedule 3'!A:M,13,FALSE)</f>
        <v>Operational/Non-Service Expenses</v>
      </c>
      <c r="E3236">
        <v>376.61</v>
      </c>
      <c r="F3236" s="1">
        <v>42848</v>
      </c>
      <c r="G3236" t="s">
        <v>462</v>
      </c>
      <c r="H3236" t="s">
        <v>584</v>
      </c>
      <c r="I3236" t="s">
        <v>584</v>
      </c>
      <c r="K3236">
        <v>356892</v>
      </c>
      <c r="L3236">
        <v>267958</v>
      </c>
      <c r="Q3236" t="s">
        <v>585</v>
      </c>
      <c r="U3236">
        <v>4</v>
      </c>
      <c r="V3236">
        <v>17</v>
      </c>
      <c r="Y3236" t="s">
        <v>65</v>
      </c>
      <c r="Z3236">
        <v>182</v>
      </c>
      <c r="AA3236" t="s">
        <v>586</v>
      </c>
      <c r="AB3236" t="s">
        <v>21</v>
      </c>
      <c r="AC3236">
        <v>129</v>
      </c>
    </row>
    <row r="3237" spans="1:29" x14ac:dyDescent="0.25">
      <c r="A3237">
        <v>345</v>
      </c>
      <c r="B3237">
        <v>345105</v>
      </c>
      <c r="C3237">
        <v>5510</v>
      </c>
      <c r="D3237" t="str">
        <f>VLOOKUP(C3237,'Schedule 3'!A:M,13,FALSE)</f>
        <v>Operational/Non-Service Expenses</v>
      </c>
      <c r="E3237">
        <v>201.51</v>
      </c>
      <c r="F3237" s="1">
        <v>42848</v>
      </c>
      <c r="G3237" t="s">
        <v>462</v>
      </c>
      <c r="H3237" t="s">
        <v>584</v>
      </c>
      <c r="I3237" t="s">
        <v>584</v>
      </c>
      <c r="K3237">
        <v>356892</v>
      </c>
      <c r="L3237">
        <v>267958</v>
      </c>
      <c r="Q3237" t="s">
        <v>585</v>
      </c>
      <c r="U3237">
        <v>4</v>
      </c>
      <c r="V3237">
        <v>17</v>
      </c>
      <c r="Y3237" t="s">
        <v>65</v>
      </c>
      <c r="Z3237">
        <v>182</v>
      </c>
      <c r="AA3237" t="s">
        <v>586</v>
      </c>
      <c r="AB3237" t="s">
        <v>21</v>
      </c>
      <c r="AC3237">
        <v>476</v>
      </c>
    </row>
    <row r="3238" spans="1:29" x14ac:dyDescent="0.25">
      <c r="A3238">
        <v>345</v>
      </c>
      <c r="B3238">
        <v>345102</v>
      </c>
      <c r="C3238">
        <v>5510</v>
      </c>
      <c r="D3238" t="str">
        <f>VLOOKUP(C3238,'Schedule 3'!A:M,13,FALSE)</f>
        <v>Operational/Non-Service Expenses</v>
      </c>
      <c r="E3238">
        <v>41.18</v>
      </c>
      <c r="F3238" s="1">
        <v>42849</v>
      </c>
      <c r="G3238" t="s">
        <v>462</v>
      </c>
      <c r="H3238" t="s">
        <v>584</v>
      </c>
      <c r="I3238" t="s">
        <v>584</v>
      </c>
      <c r="K3238">
        <v>356917</v>
      </c>
      <c r="L3238">
        <v>268501</v>
      </c>
      <c r="Q3238" t="s">
        <v>585</v>
      </c>
      <c r="U3238">
        <v>4</v>
      </c>
      <c r="V3238">
        <v>17</v>
      </c>
      <c r="Y3238" t="s">
        <v>65</v>
      </c>
      <c r="Z3238">
        <v>182</v>
      </c>
      <c r="AA3238" t="s">
        <v>586</v>
      </c>
      <c r="AB3238" t="s">
        <v>21</v>
      </c>
      <c r="AC3238">
        <v>115</v>
      </c>
    </row>
    <row r="3239" spans="1:29" x14ac:dyDescent="0.25">
      <c r="A3239">
        <v>345</v>
      </c>
      <c r="B3239">
        <v>345101</v>
      </c>
      <c r="C3239">
        <v>5510</v>
      </c>
      <c r="D3239" t="str">
        <f>VLOOKUP(C3239,'Schedule 3'!A:M,13,FALSE)</f>
        <v>Operational/Non-Service Expenses</v>
      </c>
      <c r="E3239">
        <v>194.79</v>
      </c>
      <c r="F3239" s="1">
        <v>42851</v>
      </c>
      <c r="G3239" t="s">
        <v>462</v>
      </c>
      <c r="H3239" t="s">
        <v>584</v>
      </c>
      <c r="I3239" t="s">
        <v>584</v>
      </c>
      <c r="K3239">
        <v>356919</v>
      </c>
      <c r="L3239">
        <v>268512</v>
      </c>
      <c r="Q3239" t="s">
        <v>585</v>
      </c>
      <c r="U3239">
        <v>4</v>
      </c>
      <c r="V3239">
        <v>17</v>
      </c>
      <c r="Y3239" t="s">
        <v>65</v>
      </c>
      <c r="Z3239">
        <v>182</v>
      </c>
      <c r="AA3239" t="s">
        <v>586</v>
      </c>
      <c r="AB3239" t="s">
        <v>21</v>
      </c>
      <c r="AC3239">
        <v>106</v>
      </c>
    </row>
    <row r="3240" spans="1:29" x14ac:dyDescent="0.25">
      <c r="A3240">
        <v>345</v>
      </c>
      <c r="B3240">
        <v>345103</v>
      </c>
      <c r="C3240">
        <v>5510</v>
      </c>
      <c r="D3240" t="str">
        <f>VLOOKUP(C3240,'Schedule 3'!A:M,13,FALSE)</f>
        <v>Operational/Non-Service Expenses</v>
      </c>
      <c r="E3240">
        <v>325.36</v>
      </c>
      <c r="F3240" s="1">
        <v>42851</v>
      </c>
      <c r="G3240" t="s">
        <v>462</v>
      </c>
      <c r="H3240" t="s">
        <v>584</v>
      </c>
      <c r="I3240" t="s">
        <v>584</v>
      </c>
      <c r="K3240">
        <v>356919</v>
      </c>
      <c r="L3240">
        <v>268512</v>
      </c>
      <c r="Q3240" t="s">
        <v>585</v>
      </c>
      <c r="U3240">
        <v>4</v>
      </c>
      <c r="V3240">
        <v>17</v>
      </c>
      <c r="Y3240" t="s">
        <v>65</v>
      </c>
      <c r="Z3240">
        <v>182</v>
      </c>
      <c r="AA3240" t="s">
        <v>586</v>
      </c>
      <c r="AB3240" t="s">
        <v>21</v>
      </c>
      <c r="AC3240">
        <v>490</v>
      </c>
    </row>
    <row r="3241" spans="1:29" x14ac:dyDescent="0.25">
      <c r="A3241">
        <v>345</v>
      </c>
      <c r="B3241">
        <v>345102</v>
      </c>
      <c r="C3241">
        <v>5510</v>
      </c>
      <c r="D3241" t="str">
        <f>VLOOKUP(C3241,'Schedule 3'!A:M,13,FALSE)</f>
        <v>Operational/Non-Service Expenses</v>
      </c>
      <c r="E3241">
        <v>41.19</v>
      </c>
      <c r="F3241" s="1">
        <v>42852</v>
      </c>
      <c r="G3241" t="s">
        <v>462</v>
      </c>
      <c r="H3241" t="s">
        <v>584</v>
      </c>
      <c r="I3241" t="s">
        <v>584</v>
      </c>
      <c r="K3241">
        <v>356920</v>
      </c>
      <c r="L3241">
        <v>268513</v>
      </c>
      <c r="Q3241" t="s">
        <v>585</v>
      </c>
      <c r="U3241">
        <v>4</v>
      </c>
      <c r="V3241">
        <v>17</v>
      </c>
      <c r="Y3241" t="s">
        <v>65</v>
      </c>
      <c r="Z3241">
        <v>182</v>
      </c>
      <c r="AA3241" t="s">
        <v>586</v>
      </c>
      <c r="AB3241" t="s">
        <v>21</v>
      </c>
      <c r="AC3241">
        <v>100</v>
      </c>
    </row>
    <row r="3242" spans="1:29" x14ac:dyDescent="0.25">
      <c r="A3242">
        <v>345</v>
      </c>
      <c r="B3242">
        <v>345103</v>
      </c>
      <c r="C3242">
        <v>5510</v>
      </c>
      <c r="D3242" t="str">
        <f>VLOOKUP(C3242,'Schedule 3'!A:M,13,FALSE)</f>
        <v>Operational/Non-Service Expenses</v>
      </c>
      <c r="E3242">
        <v>-51.57</v>
      </c>
      <c r="F3242" s="1">
        <v>42852</v>
      </c>
      <c r="G3242" t="s">
        <v>462</v>
      </c>
      <c r="H3242" t="s">
        <v>584</v>
      </c>
      <c r="I3242" t="s">
        <v>584</v>
      </c>
      <c r="K3242">
        <v>356920</v>
      </c>
      <c r="L3242">
        <v>268513</v>
      </c>
      <c r="Q3242" t="s">
        <v>585</v>
      </c>
      <c r="U3242">
        <v>4</v>
      </c>
      <c r="V3242">
        <v>17</v>
      </c>
      <c r="Y3242" t="s">
        <v>65</v>
      </c>
      <c r="Z3242">
        <v>182</v>
      </c>
      <c r="AA3242" t="s">
        <v>586</v>
      </c>
      <c r="AB3242" t="s">
        <v>21</v>
      </c>
      <c r="AC3242">
        <v>414</v>
      </c>
    </row>
    <row r="3243" spans="1:29" x14ac:dyDescent="0.25">
      <c r="A3243">
        <v>345</v>
      </c>
      <c r="B3243">
        <v>345101</v>
      </c>
      <c r="C3243">
        <v>5510</v>
      </c>
      <c r="D3243" t="str">
        <f>VLOOKUP(C3243,'Schedule 3'!A:M,13,FALSE)</f>
        <v>Operational/Non-Service Expenses</v>
      </c>
      <c r="E3243">
        <v>146.83000000000001</v>
      </c>
      <c r="F3243" s="1">
        <v>42855</v>
      </c>
      <c r="G3243" t="s">
        <v>462</v>
      </c>
      <c r="H3243" t="s">
        <v>584</v>
      </c>
      <c r="I3243" t="s">
        <v>584</v>
      </c>
      <c r="K3243">
        <v>356931</v>
      </c>
      <c r="L3243">
        <v>268597</v>
      </c>
      <c r="Q3243" t="s">
        <v>585</v>
      </c>
      <c r="U3243">
        <v>4</v>
      </c>
      <c r="V3243">
        <v>17</v>
      </c>
      <c r="Y3243" t="s">
        <v>65</v>
      </c>
      <c r="Z3243">
        <v>182</v>
      </c>
      <c r="AA3243" t="s">
        <v>586</v>
      </c>
      <c r="AB3243" t="s">
        <v>21</v>
      </c>
      <c r="AC3243">
        <v>130</v>
      </c>
    </row>
    <row r="3244" spans="1:29" x14ac:dyDescent="0.25">
      <c r="A3244">
        <v>345</v>
      </c>
      <c r="B3244">
        <v>345102</v>
      </c>
      <c r="C3244">
        <v>5510</v>
      </c>
      <c r="D3244" t="str">
        <f>VLOOKUP(C3244,'Schedule 3'!A:M,13,FALSE)</f>
        <v>Operational/Non-Service Expenses</v>
      </c>
      <c r="E3244">
        <v>179.97</v>
      </c>
      <c r="F3244" s="1">
        <v>42855</v>
      </c>
      <c r="G3244" t="s">
        <v>462</v>
      </c>
      <c r="H3244" t="s">
        <v>584</v>
      </c>
      <c r="I3244" t="s">
        <v>584</v>
      </c>
      <c r="K3244">
        <v>356931</v>
      </c>
      <c r="L3244">
        <v>268597</v>
      </c>
      <c r="Q3244" t="s">
        <v>585</v>
      </c>
      <c r="U3244">
        <v>4</v>
      </c>
      <c r="V3244">
        <v>17</v>
      </c>
      <c r="Y3244" t="s">
        <v>65</v>
      </c>
      <c r="Z3244">
        <v>182</v>
      </c>
      <c r="AA3244" t="s">
        <v>586</v>
      </c>
      <c r="AB3244" t="s">
        <v>21</v>
      </c>
      <c r="AC3244">
        <v>135</v>
      </c>
    </row>
    <row r="3245" spans="1:29" x14ac:dyDescent="0.25">
      <c r="A3245">
        <v>345</v>
      </c>
      <c r="B3245">
        <v>345103</v>
      </c>
      <c r="C3245">
        <v>5510</v>
      </c>
      <c r="D3245" t="str">
        <f>VLOOKUP(C3245,'Schedule 3'!A:M,13,FALSE)</f>
        <v>Operational/Non-Service Expenses</v>
      </c>
      <c r="E3245">
        <v>190.06</v>
      </c>
      <c r="F3245" s="1">
        <v>42855</v>
      </c>
      <c r="G3245" t="s">
        <v>462</v>
      </c>
      <c r="H3245" t="s">
        <v>584</v>
      </c>
      <c r="I3245" t="s">
        <v>584</v>
      </c>
      <c r="K3245">
        <v>356931</v>
      </c>
      <c r="L3245">
        <v>268597</v>
      </c>
      <c r="Q3245" t="s">
        <v>585</v>
      </c>
      <c r="U3245">
        <v>4</v>
      </c>
      <c r="V3245">
        <v>17</v>
      </c>
      <c r="Y3245" t="s">
        <v>65</v>
      </c>
      <c r="Z3245">
        <v>182</v>
      </c>
      <c r="AA3245" t="s">
        <v>586</v>
      </c>
      <c r="AB3245" t="s">
        <v>21</v>
      </c>
      <c r="AC3245">
        <v>578</v>
      </c>
    </row>
    <row r="3246" spans="1:29" x14ac:dyDescent="0.25">
      <c r="A3246">
        <v>345</v>
      </c>
      <c r="B3246">
        <v>345105</v>
      </c>
      <c r="C3246">
        <v>5510</v>
      </c>
      <c r="D3246" t="str">
        <f>VLOOKUP(C3246,'Schedule 3'!A:M,13,FALSE)</f>
        <v>Operational/Non-Service Expenses</v>
      </c>
      <c r="E3246">
        <v>114.26</v>
      </c>
      <c r="F3246" s="1">
        <v>42855</v>
      </c>
      <c r="G3246" t="s">
        <v>462</v>
      </c>
      <c r="H3246" t="s">
        <v>584</v>
      </c>
      <c r="I3246" t="s">
        <v>584</v>
      </c>
      <c r="K3246">
        <v>356931</v>
      </c>
      <c r="L3246">
        <v>268597</v>
      </c>
      <c r="Q3246" t="s">
        <v>585</v>
      </c>
      <c r="U3246">
        <v>4</v>
      </c>
      <c r="V3246">
        <v>17</v>
      </c>
      <c r="Y3246" t="s">
        <v>65</v>
      </c>
      <c r="Z3246">
        <v>182</v>
      </c>
      <c r="AA3246" t="s">
        <v>586</v>
      </c>
      <c r="AB3246" t="s">
        <v>21</v>
      </c>
      <c r="AC3246">
        <v>585</v>
      </c>
    </row>
    <row r="3247" spans="1:29" x14ac:dyDescent="0.25">
      <c r="A3247">
        <v>345</v>
      </c>
      <c r="B3247">
        <v>345101</v>
      </c>
      <c r="C3247">
        <v>5510</v>
      </c>
      <c r="D3247" t="str">
        <f>VLOOKUP(C3247,'Schedule 3'!A:M,13,FALSE)</f>
        <v>Operational/Non-Service Expenses</v>
      </c>
      <c r="E3247">
        <v>8.3000000000000007</v>
      </c>
      <c r="F3247" s="1">
        <v>42856</v>
      </c>
      <c r="G3247" t="s">
        <v>462</v>
      </c>
      <c r="H3247" t="s">
        <v>584</v>
      </c>
      <c r="I3247" t="s">
        <v>584</v>
      </c>
      <c r="K3247">
        <v>356947</v>
      </c>
      <c r="L3247">
        <v>268717</v>
      </c>
      <c r="Q3247" t="s">
        <v>585</v>
      </c>
      <c r="U3247">
        <v>5</v>
      </c>
      <c r="V3247">
        <v>17</v>
      </c>
      <c r="Y3247" t="s">
        <v>65</v>
      </c>
      <c r="Z3247">
        <v>182</v>
      </c>
      <c r="AA3247" t="s">
        <v>586</v>
      </c>
      <c r="AB3247" t="s">
        <v>21</v>
      </c>
      <c r="AC3247">
        <v>131</v>
      </c>
    </row>
    <row r="3248" spans="1:29" x14ac:dyDescent="0.25">
      <c r="A3248">
        <v>345</v>
      </c>
      <c r="B3248">
        <v>345102</v>
      </c>
      <c r="C3248">
        <v>5510</v>
      </c>
      <c r="D3248" t="str">
        <f>VLOOKUP(C3248,'Schedule 3'!A:M,13,FALSE)</f>
        <v>Operational/Non-Service Expenses</v>
      </c>
      <c r="E3248">
        <v>398.72</v>
      </c>
      <c r="F3248" s="1">
        <v>42856</v>
      </c>
      <c r="G3248" t="s">
        <v>462</v>
      </c>
      <c r="H3248" t="s">
        <v>584</v>
      </c>
      <c r="I3248" t="s">
        <v>584</v>
      </c>
      <c r="K3248">
        <v>356947</v>
      </c>
      <c r="L3248">
        <v>268717</v>
      </c>
      <c r="Q3248" t="s">
        <v>585</v>
      </c>
      <c r="U3248">
        <v>5</v>
      </c>
      <c r="V3248">
        <v>17</v>
      </c>
      <c r="Y3248" t="s">
        <v>65</v>
      </c>
      <c r="Z3248">
        <v>182</v>
      </c>
      <c r="AA3248" t="s">
        <v>586</v>
      </c>
      <c r="AB3248" t="s">
        <v>21</v>
      </c>
      <c r="AC3248">
        <v>134</v>
      </c>
    </row>
    <row r="3249" spans="1:29" x14ac:dyDescent="0.25">
      <c r="A3249">
        <v>345</v>
      </c>
      <c r="B3249">
        <v>345103</v>
      </c>
      <c r="C3249">
        <v>5510</v>
      </c>
      <c r="D3249" t="str">
        <f>VLOOKUP(C3249,'Schedule 3'!A:M,13,FALSE)</f>
        <v>Operational/Non-Service Expenses</v>
      </c>
      <c r="E3249">
        <v>38.159999999999997</v>
      </c>
      <c r="F3249" s="1">
        <v>42856</v>
      </c>
      <c r="G3249" t="s">
        <v>462</v>
      </c>
      <c r="H3249" t="s">
        <v>584</v>
      </c>
      <c r="I3249" t="s">
        <v>584</v>
      </c>
      <c r="K3249">
        <v>356947</v>
      </c>
      <c r="L3249">
        <v>268717</v>
      </c>
      <c r="Q3249" t="s">
        <v>585</v>
      </c>
      <c r="U3249">
        <v>5</v>
      </c>
      <c r="V3249">
        <v>17</v>
      </c>
      <c r="Y3249" t="s">
        <v>65</v>
      </c>
      <c r="Z3249">
        <v>182</v>
      </c>
      <c r="AA3249" t="s">
        <v>586</v>
      </c>
      <c r="AB3249" t="s">
        <v>21</v>
      </c>
      <c r="AC3249">
        <v>521</v>
      </c>
    </row>
    <row r="3250" spans="1:29" x14ac:dyDescent="0.25">
      <c r="A3250">
        <v>345</v>
      </c>
      <c r="B3250">
        <v>345105</v>
      </c>
      <c r="C3250">
        <v>5510</v>
      </c>
      <c r="D3250" t="str">
        <f>VLOOKUP(C3250,'Schedule 3'!A:M,13,FALSE)</f>
        <v>Operational/Non-Service Expenses</v>
      </c>
      <c r="E3250">
        <v>171.53</v>
      </c>
      <c r="F3250" s="1">
        <v>42856</v>
      </c>
      <c r="G3250" t="s">
        <v>462</v>
      </c>
      <c r="H3250" t="s">
        <v>584</v>
      </c>
      <c r="I3250" t="s">
        <v>584</v>
      </c>
      <c r="K3250">
        <v>356947</v>
      </c>
      <c r="L3250">
        <v>268717</v>
      </c>
      <c r="Q3250" t="s">
        <v>585</v>
      </c>
      <c r="U3250">
        <v>5</v>
      </c>
      <c r="V3250">
        <v>17</v>
      </c>
      <c r="Y3250" t="s">
        <v>65</v>
      </c>
      <c r="Z3250">
        <v>182</v>
      </c>
      <c r="AA3250" t="s">
        <v>586</v>
      </c>
      <c r="AB3250" t="s">
        <v>21</v>
      </c>
      <c r="AC3250">
        <v>527</v>
      </c>
    </row>
    <row r="3251" spans="1:29" x14ac:dyDescent="0.25">
      <c r="A3251">
        <v>345</v>
      </c>
      <c r="B3251">
        <v>345102</v>
      </c>
      <c r="C3251">
        <v>5510</v>
      </c>
      <c r="D3251" t="str">
        <f>VLOOKUP(C3251,'Schedule 3'!A:M,13,FALSE)</f>
        <v>Operational/Non-Service Expenses</v>
      </c>
      <c r="E3251">
        <v>186.63</v>
      </c>
      <c r="F3251" s="1">
        <v>42858</v>
      </c>
      <c r="G3251" t="s">
        <v>462</v>
      </c>
      <c r="H3251" t="s">
        <v>584</v>
      </c>
      <c r="I3251" t="s">
        <v>584</v>
      </c>
      <c r="K3251">
        <v>357009</v>
      </c>
      <c r="L3251">
        <v>269007</v>
      </c>
      <c r="Q3251" t="s">
        <v>585</v>
      </c>
      <c r="U3251">
        <v>5</v>
      </c>
      <c r="V3251">
        <v>17</v>
      </c>
      <c r="Y3251" t="s">
        <v>65</v>
      </c>
      <c r="Z3251">
        <v>182</v>
      </c>
      <c r="AA3251" t="s">
        <v>586</v>
      </c>
      <c r="AB3251" t="s">
        <v>21</v>
      </c>
      <c r="AC3251">
        <v>90</v>
      </c>
    </row>
    <row r="3252" spans="1:29" x14ac:dyDescent="0.25">
      <c r="A3252">
        <v>345</v>
      </c>
      <c r="B3252">
        <v>345105</v>
      </c>
      <c r="C3252">
        <v>5510</v>
      </c>
      <c r="D3252" t="str">
        <f>VLOOKUP(C3252,'Schedule 3'!A:M,13,FALSE)</f>
        <v>Operational/Non-Service Expenses</v>
      </c>
      <c r="E3252">
        <v>66.069999999999993</v>
      </c>
      <c r="F3252" s="1">
        <v>42858</v>
      </c>
      <c r="G3252" t="s">
        <v>462</v>
      </c>
      <c r="H3252" t="s">
        <v>584</v>
      </c>
      <c r="I3252" t="s">
        <v>584</v>
      </c>
      <c r="K3252">
        <v>357009</v>
      </c>
      <c r="L3252">
        <v>269007</v>
      </c>
      <c r="Q3252" t="s">
        <v>585</v>
      </c>
      <c r="U3252">
        <v>5</v>
      </c>
      <c r="V3252">
        <v>17</v>
      </c>
      <c r="Y3252" t="s">
        <v>65</v>
      </c>
      <c r="Z3252">
        <v>182</v>
      </c>
      <c r="AA3252" t="s">
        <v>586</v>
      </c>
      <c r="AB3252" t="s">
        <v>21</v>
      </c>
      <c r="AC3252">
        <v>383</v>
      </c>
    </row>
    <row r="3253" spans="1:29" x14ac:dyDescent="0.25">
      <c r="A3253">
        <v>345</v>
      </c>
      <c r="B3253">
        <v>345102</v>
      </c>
      <c r="C3253">
        <v>5510</v>
      </c>
      <c r="D3253" t="str">
        <f>VLOOKUP(C3253,'Schedule 3'!A:M,13,FALSE)</f>
        <v>Operational/Non-Service Expenses</v>
      </c>
      <c r="E3253">
        <v>395.72</v>
      </c>
      <c r="F3253" s="1">
        <v>42862</v>
      </c>
      <c r="G3253" t="s">
        <v>462</v>
      </c>
      <c r="H3253" t="s">
        <v>584</v>
      </c>
      <c r="I3253" t="s">
        <v>584</v>
      </c>
      <c r="K3253">
        <v>357083</v>
      </c>
      <c r="L3253">
        <v>269367</v>
      </c>
      <c r="Q3253" t="s">
        <v>585</v>
      </c>
      <c r="U3253">
        <v>5</v>
      </c>
      <c r="V3253">
        <v>17</v>
      </c>
      <c r="Y3253" t="s">
        <v>65</v>
      </c>
      <c r="Z3253">
        <v>182</v>
      </c>
      <c r="AA3253" t="s">
        <v>586</v>
      </c>
      <c r="AB3253" t="s">
        <v>21</v>
      </c>
      <c r="AC3253">
        <v>111</v>
      </c>
    </row>
    <row r="3254" spans="1:29" x14ac:dyDescent="0.25">
      <c r="A3254">
        <v>345</v>
      </c>
      <c r="B3254">
        <v>345105</v>
      </c>
      <c r="C3254">
        <v>5510</v>
      </c>
      <c r="D3254" t="str">
        <f>VLOOKUP(C3254,'Schedule 3'!A:M,13,FALSE)</f>
        <v>Operational/Non-Service Expenses</v>
      </c>
      <c r="E3254">
        <v>94.74</v>
      </c>
      <c r="F3254" s="1">
        <v>42862</v>
      </c>
      <c r="G3254" t="s">
        <v>462</v>
      </c>
      <c r="H3254" t="s">
        <v>584</v>
      </c>
      <c r="I3254" t="s">
        <v>584</v>
      </c>
      <c r="K3254">
        <v>357083</v>
      </c>
      <c r="L3254">
        <v>269367</v>
      </c>
      <c r="Q3254" t="s">
        <v>585</v>
      </c>
      <c r="U3254">
        <v>5</v>
      </c>
      <c r="V3254">
        <v>17</v>
      </c>
      <c r="Y3254" t="s">
        <v>65</v>
      </c>
      <c r="Z3254">
        <v>182</v>
      </c>
      <c r="AA3254" t="s">
        <v>586</v>
      </c>
      <c r="AB3254" t="s">
        <v>21</v>
      </c>
      <c r="AC3254">
        <v>418</v>
      </c>
    </row>
    <row r="3255" spans="1:29" x14ac:dyDescent="0.25">
      <c r="A3255">
        <v>345</v>
      </c>
      <c r="B3255">
        <v>345102</v>
      </c>
      <c r="C3255">
        <v>5510</v>
      </c>
      <c r="D3255" t="str">
        <f>VLOOKUP(C3255,'Schedule 3'!A:M,13,FALSE)</f>
        <v>Operational/Non-Service Expenses</v>
      </c>
      <c r="E3255">
        <v>77.88</v>
      </c>
      <c r="F3255" s="1">
        <v>42863</v>
      </c>
      <c r="G3255" t="s">
        <v>462</v>
      </c>
      <c r="H3255" t="s">
        <v>584</v>
      </c>
      <c r="I3255" t="s">
        <v>584</v>
      </c>
      <c r="K3255">
        <v>357110</v>
      </c>
      <c r="L3255">
        <v>269488</v>
      </c>
      <c r="Q3255" t="s">
        <v>585</v>
      </c>
      <c r="U3255">
        <v>5</v>
      </c>
      <c r="V3255">
        <v>17</v>
      </c>
      <c r="Y3255" t="s">
        <v>65</v>
      </c>
      <c r="Z3255">
        <v>182</v>
      </c>
      <c r="AA3255" t="s">
        <v>586</v>
      </c>
      <c r="AB3255" t="s">
        <v>21</v>
      </c>
      <c r="AC3255">
        <v>118</v>
      </c>
    </row>
    <row r="3256" spans="1:29" x14ac:dyDescent="0.25">
      <c r="A3256">
        <v>345</v>
      </c>
      <c r="B3256">
        <v>345105</v>
      </c>
      <c r="C3256">
        <v>5510</v>
      </c>
      <c r="D3256" t="str">
        <f>VLOOKUP(C3256,'Schedule 3'!A:M,13,FALSE)</f>
        <v>Operational/Non-Service Expenses</v>
      </c>
      <c r="E3256">
        <v>55.37</v>
      </c>
      <c r="F3256" s="1">
        <v>42863</v>
      </c>
      <c r="G3256" t="s">
        <v>462</v>
      </c>
      <c r="H3256" t="s">
        <v>584</v>
      </c>
      <c r="I3256" t="s">
        <v>584</v>
      </c>
      <c r="K3256">
        <v>357110</v>
      </c>
      <c r="L3256">
        <v>269488</v>
      </c>
      <c r="Q3256" t="s">
        <v>585</v>
      </c>
      <c r="U3256">
        <v>5</v>
      </c>
      <c r="V3256">
        <v>17</v>
      </c>
      <c r="Y3256" t="s">
        <v>65</v>
      </c>
      <c r="Z3256">
        <v>182</v>
      </c>
      <c r="AA3256" t="s">
        <v>586</v>
      </c>
      <c r="AB3256" t="s">
        <v>21</v>
      </c>
      <c r="AC3256">
        <v>425</v>
      </c>
    </row>
    <row r="3257" spans="1:29" x14ac:dyDescent="0.25">
      <c r="A3257">
        <v>345</v>
      </c>
      <c r="B3257">
        <v>345102</v>
      </c>
      <c r="C3257">
        <v>5510</v>
      </c>
      <c r="D3257" t="str">
        <f>VLOOKUP(C3257,'Schedule 3'!A:M,13,FALSE)</f>
        <v>Operational/Non-Service Expenses</v>
      </c>
      <c r="E3257">
        <v>100.83</v>
      </c>
      <c r="F3257" s="1">
        <v>42865</v>
      </c>
      <c r="G3257" t="s">
        <v>462</v>
      </c>
      <c r="H3257" t="s">
        <v>584</v>
      </c>
      <c r="I3257" t="s">
        <v>584</v>
      </c>
      <c r="K3257">
        <v>357169</v>
      </c>
      <c r="L3257">
        <v>269775</v>
      </c>
      <c r="Q3257" t="s">
        <v>585</v>
      </c>
      <c r="U3257">
        <v>5</v>
      </c>
      <c r="V3257">
        <v>17</v>
      </c>
      <c r="Y3257" t="s">
        <v>65</v>
      </c>
      <c r="Z3257">
        <v>182</v>
      </c>
      <c r="AA3257" t="s">
        <v>586</v>
      </c>
      <c r="AB3257" t="s">
        <v>21</v>
      </c>
      <c r="AC3257">
        <v>111</v>
      </c>
    </row>
    <row r="3258" spans="1:29" x14ac:dyDescent="0.25">
      <c r="A3258">
        <v>345</v>
      </c>
      <c r="B3258">
        <v>345103</v>
      </c>
      <c r="C3258">
        <v>5510</v>
      </c>
      <c r="D3258" t="str">
        <f>VLOOKUP(C3258,'Schedule 3'!A:M,13,FALSE)</f>
        <v>Operational/Non-Service Expenses</v>
      </c>
      <c r="E3258">
        <v>10.71</v>
      </c>
      <c r="F3258" s="1">
        <v>42865</v>
      </c>
      <c r="G3258" t="s">
        <v>462</v>
      </c>
      <c r="H3258" t="s">
        <v>584</v>
      </c>
      <c r="I3258" t="s">
        <v>584</v>
      </c>
      <c r="K3258">
        <v>357169</v>
      </c>
      <c r="L3258">
        <v>269775</v>
      </c>
      <c r="Q3258" t="s">
        <v>585</v>
      </c>
      <c r="U3258">
        <v>5</v>
      </c>
      <c r="V3258">
        <v>17</v>
      </c>
      <c r="Y3258" t="s">
        <v>65</v>
      </c>
      <c r="Z3258">
        <v>182</v>
      </c>
      <c r="AA3258" t="s">
        <v>586</v>
      </c>
      <c r="AB3258" t="s">
        <v>21</v>
      </c>
      <c r="AC3258">
        <v>446</v>
      </c>
    </row>
    <row r="3259" spans="1:29" x14ac:dyDescent="0.25">
      <c r="A3259">
        <v>345</v>
      </c>
      <c r="B3259">
        <v>345105</v>
      </c>
      <c r="C3259">
        <v>5510</v>
      </c>
      <c r="D3259" t="str">
        <f>VLOOKUP(C3259,'Schedule 3'!A:M,13,FALSE)</f>
        <v>Operational/Non-Service Expenses</v>
      </c>
      <c r="E3259">
        <v>142.88999999999999</v>
      </c>
      <c r="F3259" s="1">
        <v>42865</v>
      </c>
      <c r="G3259" t="s">
        <v>462</v>
      </c>
      <c r="H3259" t="s">
        <v>584</v>
      </c>
      <c r="I3259" t="s">
        <v>584</v>
      </c>
      <c r="K3259">
        <v>357169</v>
      </c>
      <c r="L3259">
        <v>269775</v>
      </c>
      <c r="Q3259" t="s">
        <v>585</v>
      </c>
      <c r="U3259">
        <v>5</v>
      </c>
      <c r="V3259">
        <v>17</v>
      </c>
      <c r="Y3259" t="s">
        <v>65</v>
      </c>
      <c r="Z3259">
        <v>182</v>
      </c>
      <c r="AA3259" t="s">
        <v>586</v>
      </c>
      <c r="AB3259" t="s">
        <v>21</v>
      </c>
      <c r="AC3259">
        <v>453</v>
      </c>
    </row>
    <row r="3260" spans="1:29" x14ac:dyDescent="0.25">
      <c r="A3260">
        <v>345</v>
      </c>
      <c r="B3260">
        <v>345102</v>
      </c>
      <c r="C3260">
        <v>5510</v>
      </c>
      <c r="D3260" t="str">
        <f>VLOOKUP(C3260,'Schedule 3'!A:M,13,FALSE)</f>
        <v>Operational/Non-Service Expenses</v>
      </c>
      <c r="E3260">
        <v>182.02</v>
      </c>
      <c r="F3260" s="1">
        <v>42869</v>
      </c>
      <c r="G3260" t="s">
        <v>462</v>
      </c>
      <c r="H3260" t="s">
        <v>584</v>
      </c>
      <c r="I3260" t="s">
        <v>584</v>
      </c>
      <c r="K3260">
        <v>357175</v>
      </c>
      <c r="L3260">
        <v>270010</v>
      </c>
      <c r="Q3260" t="s">
        <v>585</v>
      </c>
      <c r="U3260">
        <v>5</v>
      </c>
      <c r="V3260">
        <v>17</v>
      </c>
      <c r="Y3260" t="s">
        <v>65</v>
      </c>
      <c r="Z3260">
        <v>182</v>
      </c>
      <c r="AA3260" t="s">
        <v>586</v>
      </c>
      <c r="AB3260" t="s">
        <v>21</v>
      </c>
      <c r="AC3260">
        <v>145</v>
      </c>
    </row>
    <row r="3261" spans="1:29" x14ac:dyDescent="0.25">
      <c r="A3261">
        <v>345</v>
      </c>
      <c r="B3261">
        <v>345105</v>
      </c>
      <c r="C3261">
        <v>5510</v>
      </c>
      <c r="D3261" t="str">
        <f>VLOOKUP(C3261,'Schedule 3'!A:M,13,FALSE)</f>
        <v>Operational/Non-Service Expenses</v>
      </c>
      <c r="E3261">
        <v>47.19</v>
      </c>
      <c r="F3261" s="1">
        <v>42869</v>
      </c>
      <c r="G3261" t="s">
        <v>462</v>
      </c>
      <c r="H3261" t="s">
        <v>584</v>
      </c>
      <c r="I3261" t="s">
        <v>584</v>
      </c>
      <c r="K3261">
        <v>357175</v>
      </c>
      <c r="L3261">
        <v>270010</v>
      </c>
      <c r="Q3261" t="s">
        <v>585</v>
      </c>
      <c r="U3261">
        <v>5</v>
      </c>
      <c r="V3261">
        <v>17</v>
      </c>
      <c r="Y3261" t="s">
        <v>65</v>
      </c>
      <c r="Z3261">
        <v>182</v>
      </c>
      <c r="AA3261" t="s">
        <v>586</v>
      </c>
      <c r="AB3261" t="s">
        <v>21</v>
      </c>
      <c r="AC3261">
        <v>449</v>
      </c>
    </row>
    <row r="3262" spans="1:29" x14ac:dyDescent="0.25">
      <c r="A3262">
        <v>345</v>
      </c>
      <c r="B3262">
        <v>345102</v>
      </c>
      <c r="C3262">
        <v>5510</v>
      </c>
      <c r="D3262" t="str">
        <f>VLOOKUP(C3262,'Schedule 3'!A:M,13,FALSE)</f>
        <v>Operational/Non-Service Expenses</v>
      </c>
      <c r="E3262">
        <v>0.81</v>
      </c>
      <c r="F3262" s="1">
        <v>42870</v>
      </c>
      <c r="G3262" t="s">
        <v>462</v>
      </c>
      <c r="H3262" t="s">
        <v>584</v>
      </c>
      <c r="I3262" t="s">
        <v>584</v>
      </c>
      <c r="K3262">
        <v>357183</v>
      </c>
      <c r="L3262">
        <v>270098</v>
      </c>
      <c r="Q3262" t="s">
        <v>585</v>
      </c>
      <c r="U3262">
        <v>5</v>
      </c>
      <c r="V3262">
        <v>17</v>
      </c>
      <c r="Y3262" t="s">
        <v>65</v>
      </c>
      <c r="Z3262">
        <v>182</v>
      </c>
      <c r="AA3262" t="s">
        <v>586</v>
      </c>
      <c r="AB3262" t="s">
        <v>21</v>
      </c>
      <c r="AC3262">
        <v>114</v>
      </c>
    </row>
    <row r="3263" spans="1:29" x14ac:dyDescent="0.25">
      <c r="A3263">
        <v>345</v>
      </c>
      <c r="B3263">
        <v>345101</v>
      </c>
      <c r="C3263">
        <v>5510</v>
      </c>
      <c r="D3263" t="str">
        <f>VLOOKUP(C3263,'Schedule 3'!A:M,13,FALSE)</f>
        <v>Operational/Non-Service Expenses</v>
      </c>
      <c r="E3263">
        <v>61.21</v>
      </c>
      <c r="F3263" s="1">
        <v>42876</v>
      </c>
      <c r="G3263" t="s">
        <v>462</v>
      </c>
      <c r="H3263" t="s">
        <v>584</v>
      </c>
      <c r="I3263" t="s">
        <v>584</v>
      </c>
      <c r="K3263">
        <v>357197</v>
      </c>
      <c r="L3263">
        <v>270658</v>
      </c>
      <c r="Q3263" t="s">
        <v>585</v>
      </c>
      <c r="U3263">
        <v>5</v>
      </c>
      <c r="V3263">
        <v>17</v>
      </c>
      <c r="Y3263" t="s">
        <v>65</v>
      </c>
      <c r="Z3263">
        <v>182</v>
      </c>
      <c r="AA3263" t="s">
        <v>586</v>
      </c>
      <c r="AB3263" t="s">
        <v>21</v>
      </c>
      <c r="AC3263">
        <v>120</v>
      </c>
    </row>
    <row r="3264" spans="1:29" x14ac:dyDescent="0.25">
      <c r="A3264">
        <v>345</v>
      </c>
      <c r="B3264">
        <v>345102</v>
      </c>
      <c r="C3264">
        <v>5510</v>
      </c>
      <c r="D3264" t="str">
        <f>VLOOKUP(C3264,'Schedule 3'!A:M,13,FALSE)</f>
        <v>Operational/Non-Service Expenses</v>
      </c>
      <c r="E3264">
        <v>113.25</v>
      </c>
      <c r="F3264" s="1">
        <v>42876</v>
      </c>
      <c r="G3264" t="s">
        <v>462</v>
      </c>
      <c r="H3264" t="s">
        <v>584</v>
      </c>
      <c r="I3264" t="s">
        <v>584</v>
      </c>
      <c r="K3264">
        <v>357197</v>
      </c>
      <c r="L3264">
        <v>270658</v>
      </c>
      <c r="Q3264" t="s">
        <v>585</v>
      </c>
      <c r="U3264">
        <v>5</v>
      </c>
      <c r="V3264">
        <v>17</v>
      </c>
      <c r="Y3264" t="s">
        <v>65</v>
      </c>
      <c r="Z3264">
        <v>182</v>
      </c>
      <c r="AA3264" t="s">
        <v>586</v>
      </c>
      <c r="AB3264" t="s">
        <v>21</v>
      </c>
      <c r="AC3264">
        <v>123</v>
      </c>
    </row>
    <row r="3265" spans="1:29" x14ac:dyDescent="0.25">
      <c r="A3265">
        <v>345</v>
      </c>
      <c r="B3265">
        <v>345103</v>
      </c>
      <c r="C3265">
        <v>5510</v>
      </c>
      <c r="D3265" t="str">
        <f>VLOOKUP(C3265,'Schedule 3'!A:M,13,FALSE)</f>
        <v>Operational/Non-Service Expenses</v>
      </c>
      <c r="E3265">
        <v>184.79</v>
      </c>
      <c r="F3265" s="1">
        <v>42876</v>
      </c>
      <c r="G3265" t="s">
        <v>462</v>
      </c>
      <c r="H3265" t="s">
        <v>584</v>
      </c>
      <c r="I3265" t="s">
        <v>584</v>
      </c>
      <c r="K3265">
        <v>357197</v>
      </c>
      <c r="L3265">
        <v>270658</v>
      </c>
      <c r="Q3265" t="s">
        <v>585</v>
      </c>
      <c r="U3265">
        <v>5</v>
      </c>
      <c r="V3265">
        <v>17</v>
      </c>
      <c r="Y3265" t="s">
        <v>65</v>
      </c>
      <c r="Z3265">
        <v>182</v>
      </c>
      <c r="AA3265" t="s">
        <v>586</v>
      </c>
      <c r="AB3265" t="s">
        <v>21</v>
      </c>
      <c r="AC3265">
        <v>445</v>
      </c>
    </row>
    <row r="3266" spans="1:29" x14ac:dyDescent="0.25">
      <c r="A3266">
        <v>345</v>
      </c>
      <c r="B3266">
        <v>345105</v>
      </c>
      <c r="C3266">
        <v>5510</v>
      </c>
      <c r="D3266" t="str">
        <f>VLOOKUP(C3266,'Schedule 3'!A:M,13,FALSE)</f>
        <v>Operational/Non-Service Expenses</v>
      </c>
      <c r="E3266">
        <v>60.74</v>
      </c>
      <c r="F3266" s="1">
        <v>42876</v>
      </c>
      <c r="G3266" t="s">
        <v>462</v>
      </c>
      <c r="H3266" t="s">
        <v>584</v>
      </c>
      <c r="I3266" t="s">
        <v>584</v>
      </c>
      <c r="K3266">
        <v>357197</v>
      </c>
      <c r="L3266">
        <v>270658</v>
      </c>
      <c r="Q3266" t="s">
        <v>585</v>
      </c>
      <c r="U3266">
        <v>5</v>
      </c>
      <c r="V3266">
        <v>17</v>
      </c>
      <c r="Y3266" t="s">
        <v>65</v>
      </c>
      <c r="Z3266">
        <v>182</v>
      </c>
      <c r="AA3266" t="s">
        <v>586</v>
      </c>
      <c r="AB3266" t="s">
        <v>21</v>
      </c>
      <c r="AC3266">
        <v>451</v>
      </c>
    </row>
    <row r="3267" spans="1:29" x14ac:dyDescent="0.25">
      <c r="A3267">
        <v>345</v>
      </c>
      <c r="B3267">
        <v>345102</v>
      </c>
      <c r="C3267">
        <v>5510</v>
      </c>
      <c r="D3267" t="str">
        <f>VLOOKUP(C3267,'Schedule 3'!A:M,13,FALSE)</f>
        <v>Operational/Non-Service Expenses</v>
      </c>
      <c r="E3267">
        <v>26.84</v>
      </c>
      <c r="F3267" s="1">
        <v>42877</v>
      </c>
      <c r="G3267" t="s">
        <v>462</v>
      </c>
      <c r="H3267" t="s">
        <v>584</v>
      </c>
      <c r="I3267" t="s">
        <v>584</v>
      </c>
      <c r="K3267">
        <v>357204</v>
      </c>
      <c r="L3267">
        <v>270748</v>
      </c>
      <c r="Q3267" t="s">
        <v>585</v>
      </c>
      <c r="U3267">
        <v>5</v>
      </c>
      <c r="V3267">
        <v>17</v>
      </c>
      <c r="Y3267" t="s">
        <v>65</v>
      </c>
      <c r="Z3267">
        <v>182</v>
      </c>
      <c r="AA3267" t="s">
        <v>586</v>
      </c>
      <c r="AB3267" t="s">
        <v>21</v>
      </c>
      <c r="AC3267">
        <v>128</v>
      </c>
    </row>
    <row r="3268" spans="1:29" x14ac:dyDescent="0.25">
      <c r="A3268">
        <v>345</v>
      </c>
      <c r="B3268">
        <v>345105</v>
      </c>
      <c r="C3268">
        <v>5510</v>
      </c>
      <c r="D3268" t="str">
        <f>VLOOKUP(C3268,'Schedule 3'!A:M,13,FALSE)</f>
        <v>Operational/Non-Service Expenses</v>
      </c>
      <c r="E3268">
        <v>96.74</v>
      </c>
      <c r="F3268" s="1">
        <v>42877</v>
      </c>
      <c r="G3268" t="s">
        <v>462</v>
      </c>
      <c r="H3268" t="s">
        <v>584</v>
      </c>
      <c r="I3268" t="s">
        <v>584</v>
      </c>
      <c r="K3268">
        <v>357204</v>
      </c>
      <c r="L3268">
        <v>270748</v>
      </c>
      <c r="Q3268" t="s">
        <v>585</v>
      </c>
      <c r="U3268">
        <v>5</v>
      </c>
      <c r="V3268">
        <v>17</v>
      </c>
      <c r="Y3268" t="s">
        <v>65</v>
      </c>
      <c r="Z3268">
        <v>182</v>
      </c>
      <c r="AA3268" t="s">
        <v>586</v>
      </c>
      <c r="AB3268" t="s">
        <v>21</v>
      </c>
      <c r="AC3268">
        <v>458</v>
      </c>
    </row>
    <row r="3269" spans="1:29" x14ac:dyDescent="0.25">
      <c r="A3269">
        <v>345</v>
      </c>
      <c r="B3269">
        <v>345102</v>
      </c>
      <c r="C3269">
        <v>5510</v>
      </c>
      <c r="D3269" t="str">
        <f>VLOOKUP(C3269,'Schedule 3'!A:M,13,FALSE)</f>
        <v>Operational/Non-Service Expenses</v>
      </c>
      <c r="E3269">
        <v>1332.46</v>
      </c>
      <c r="F3269" s="1">
        <v>42872</v>
      </c>
      <c r="G3269" t="s">
        <v>462</v>
      </c>
      <c r="H3269" t="s">
        <v>584</v>
      </c>
      <c r="I3269" t="s">
        <v>584</v>
      </c>
      <c r="K3269">
        <v>357260</v>
      </c>
      <c r="L3269">
        <v>271248</v>
      </c>
      <c r="Q3269" t="s">
        <v>585</v>
      </c>
      <c r="U3269">
        <v>5</v>
      </c>
      <c r="V3269">
        <v>17</v>
      </c>
      <c r="Y3269" t="s">
        <v>65</v>
      </c>
      <c r="Z3269">
        <v>182</v>
      </c>
      <c r="AA3269" t="s">
        <v>586</v>
      </c>
      <c r="AB3269" t="s">
        <v>21</v>
      </c>
      <c r="AC3269">
        <v>121</v>
      </c>
    </row>
    <row r="3270" spans="1:29" x14ac:dyDescent="0.25">
      <c r="A3270">
        <v>345</v>
      </c>
      <c r="B3270">
        <v>345105</v>
      </c>
      <c r="C3270">
        <v>5510</v>
      </c>
      <c r="D3270" t="str">
        <f>VLOOKUP(C3270,'Schedule 3'!A:M,13,FALSE)</f>
        <v>Operational/Non-Service Expenses</v>
      </c>
      <c r="E3270">
        <v>147.66999999999999</v>
      </c>
      <c r="F3270" s="1">
        <v>42872</v>
      </c>
      <c r="G3270" t="s">
        <v>462</v>
      </c>
      <c r="H3270" t="s">
        <v>584</v>
      </c>
      <c r="I3270" t="s">
        <v>584</v>
      </c>
      <c r="K3270">
        <v>357260</v>
      </c>
      <c r="L3270">
        <v>271248</v>
      </c>
      <c r="Q3270" t="s">
        <v>585</v>
      </c>
      <c r="U3270">
        <v>5</v>
      </c>
      <c r="V3270">
        <v>17</v>
      </c>
      <c r="Y3270" t="s">
        <v>65</v>
      </c>
      <c r="Z3270">
        <v>182</v>
      </c>
      <c r="AA3270" t="s">
        <v>586</v>
      </c>
      <c r="AB3270" t="s">
        <v>21</v>
      </c>
      <c r="AC3270">
        <v>433</v>
      </c>
    </row>
    <row r="3271" spans="1:29" x14ac:dyDescent="0.25">
      <c r="A3271">
        <v>345</v>
      </c>
      <c r="B3271">
        <v>345102</v>
      </c>
      <c r="C3271">
        <v>5510</v>
      </c>
      <c r="D3271" t="str">
        <f>VLOOKUP(C3271,'Schedule 3'!A:M,13,FALSE)</f>
        <v>Operational/Non-Service Expenses</v>
      </c>
      <c r="E3271">
        <v>189.87</v>
      </c>
      <c r="F3271" s="1">
        <v>42879</v>
      </c>
      <c r="G3271" t="s">
        <v>462</v>
      </c>
      <c r="H3271" t="s">
        <v>584</v>
      </c>
      <c r="I3271" t="s">
        <v>584</v>
      </c>
      <c r="K3271">
        <v>357262</v>
      </c>
      <c r="L3271">
        <v>271257</v>
      </c>
      <c r="Q3271" t="s">
        <v>585</v>
      </c>
      <c r="U3271">
        <v>5</v>
      </c>
      <c r="V3271">
        <v>17</v>
      </c>
      <c r="Y3271" t="s">
        <v>65</v>
      </c>
      <c r="Z3271">
        <v>182</v>
      </c>
      <c r="AA3271" t="s">
        <v>586</v>
      </c>
      <c r="AB3271" t="s">
        <v>21</v>
      </c>
      <c r="AC3271">
        <v>97</v>
      </c>
    </row>
    <row r="3272" spans="1:29" x14ac:dyDescent="0.25">
      <c r="A3272">
        <v>345</v>
      </c>
      <c r="B3272">
        <v>345102</v>
      </c>
      <c r="C3272">
        <v>5510</v>
      </c>
      <c r="D3272" t="str">
        <f>VLOOKUP(C3272,'Schedule 3'!A:M,13,FALSE)</f>
        <v>Operational/Non-Service Expenses</v>
      </c>
      <c r="E3272">
        <v>376.71</v>
      </c>
      <c r="F3272" s="1">
        <v>42884</v>
      </c>
      <c r="G3272" t="s">
        <v>462</v>
      </c>
      <c r="H3272" t="s">
        <v>584</v>
      </c>
      <c r="I3272" t="s">
        <v>584</v>
      </c>
      <c r="K3272">
        <v>357263</v>
      </c>
      <c r="L3272">
        <v>271259</v>
      </c>
      <c r="Q3272" t="s">
        <v>585</v>
      </c>
      <c r="U3272">
        <v>5</v>
      </c>
      <c r="V3272">
        <v>17</v>
      </c>
      <c r="Y3272" t="s">
        <v>65</v>
      </c>
      <c r="Z3272">
        <v>182</v>
      </c>
      <c r="AA3272" t="s">
        <v>586</v>
      </c>
      <c r="AB3272" t="s">
        <v>21</v>
      </c>
      <c r="AC3272">
        <v>136</v>
      </c>
    </row>
    <row r="3273" spans="1:29" x14ac:dyDescent="0.25">
      <c r="A3273">
        <v>345</v>
      </c>
      <c r="B3273">
        <v>345105</v>
      </c>
      <c r="C3273">
        <v>5510</v>
      </c>
      <c r="D3273" t="str">
        <f>VLOOKUP(C3273,'Schedule 3'!A:M,13,FALSE)</f>
        <v>Operational/Non-Service Expenses</v>
      </c>
      <c r="E3273">
        <v>147.13999999999999</v>
      </c>
      <c r="F3273" s="1">
        <v>42884</v>
      </c>
      <c r="G3273" t="s">
        <v>462</v>
      </c>
      <c r="H3273" t="s">
        <v>584</v>
      </c>
      <c r="I3273" t="s">
        <v>584</v>
      </c>
      <c r="K3273">
        <v>357263</v>
      </c>
      <c r="L3273">
        <v>271259</v>
      </c>
      <c r="Q3273" t="s">
        <v>585</v>
      </c>
      <c r="U3273">
        <v>5</v>
      </c>
      <c r="V3273">
        <v>17</v>
      </c>
      <c r="Y3273" t="s">
        <v>65</v>
      </c>
      <c r="Z3273">
        <v>182</v>
      </c>
      <c r="AA3273" t="s">
        <v>586</v>
      </c>
      <c r="AB3273" t="s">
        <v>21</v>
      </c>
      <c r="AC3273">
        <v>564</v>
      </c>
    </row>
    <row r="3274" spans="1:29" x14ac:dyDescent="0.25">
      <c r="A3274">
        <v>345</v>
      </c>
      <c r="B3274">
        <v>345102</v>
      </c>
      <c r="C3274">
        <v>5510</v>
      </c>
      <c r="D3274" t="str">
        <f>VLOOKUP(C3274,'Schedule 3'!A:M,13,FALSE)</f>
        <v>Operational/Non-Service Expenses</v>
      </c>
      <c r="E3274">
        <v>38.770000000000003</v>
      </c>
      <c r="F3274" s="1">
        <v>42886</v>
      </c>
      <c r="G3274" t="s">
        <v>462</v>
      </c>
      <c r="H3274" t="s">
        <v>584</v>
      </c>
      <c r="I3274" t="s">
        <v>584</v>
      </c>
      <c r="K3274">
        <v>357306</v>
      </c>
      <c r="L3274">
        <v>271599</v>
      </c>
      <c r="Q3274" t="s">
        <v>585</v>
      </c>
      <c r="U3274">
        <v>5</v>
      </c>
      <c r="V3274">
        <v>17</v>
      </c>
      <c r="Y3274" t="s">
        <v>65</v>
      </c>
      <c r="Z3274">
        <v>401</v>
      </c>
      <c r="AA3274" t="s">
        <v>586</v>
      </c>
      <c r="AB3274" t="s">
        <v>21</v>
      </c>
      <c r="AC3274">
        <v>106</v>
      </c>
    </row>
    <row r="3275" spans="1:29" x14ac:dyDescent="0.25">
      <c r="A3275">
        <v>345</v>
      </c>
      <c r="B3275">
        <v>345101</v>
      </c>
      <c r="C3275">
        <v>5510</v>
      </c>
      <c r="D3275" t="str">
        <f>VLOOKUP(C3275,'Schedule 3'!A:M,13,FALSE)</f>
        <v>Operational/Non-Service Expenses</v>
      </c>
      <c r="E3275">
        <v>256.92</v>
      </c>
      <c r="F3275" s="1">
        <v>42890</v>
      </c>
      <c r="G3275" t="s">
        <v>462</v>
      </c>
      <c r="H3275" t="s">
        <v>584</v>
      </c>
      <c r="I3275" t="s">
        <v>584</v>
      </c>
      <c r="K3275">
        <v>357344</v>
      </c>
      <c r="L3275">
        <v>271853</v>
      </c>
      <c r="Q3275" t="s">
        <v>585</v>
      </c>
      <c r="U3275">
        <v>6</v>
      </c>
      <c r="V3275">
        <v>17</v>
      </c>
      <c r="Y3275" t="s">
        <v>65</v>
      </c>
      <c r="Z3275">
        <v>182</v>
      </c>
      <c r="AA3275" t="s">
        <v>586</v>
      </c>
      <c r="AB3275" t="s">
        <v>21</v>
      </c>
      <c r="AC3275">
        <v>119</v>
      </c>
    </row>
    <row r="3276" spans="1:29" x14ac:dyDescent="0.25">
      <c r="A3276">
        <v>345</v>
      </c>
      <c r="B3276">
        <v>345102</v>
      </c>
      <c r="C3276">
        <v>5510</v>
      </c>
      <c r="D3276" t="str">
        <f>VLOOKUP(C3276,'Schedule 3'!A:M,13,FALSE)</f>
        <v>Operational/Non-Service Expenses</v>
      </c>
      <c r="E3276">
        <v>140.06</v>
      </c>
      <c r="F3276" s="1">
        <v>42890</v>
      </c>
      <c r="G3276" t="s">
        <v>462</v>
      </c>
      <c r="H3276" t="s">
        <v>584</v>
      </c>
      <c r="I3276" t="s">
        <v>584</v>
      </c>
      <c r="K3276">
        <v>357344</v>
      </c>
      <c r="L3276">
        <v>271853</v>
      </c>
      <c r="Q3276" t="s">
        <v>585</v>
      </c>
      <c r="U3276">
        <v>6</v>
      </c>
      <c r="V3276">
        <v>17</v>
      </c>
      <c r="Y3276" t="s">
        <v>65</v>
      </c>
      <c r="Z3276">
        <v>182</v>
      </c>
      <c r="AA3276" t="s">
        <v>586</v>
      </c>
      <c r="AB3276" t="s">
        <v>21</v>
      </c>
      <c r="AC3276">
        <v>122</v>
      </c>
    </row>
    <row r="3277" spans="1:29" x14ac:dyDescent="0.25">
      <c r="A3277">
        <v>345</v>
      </c>
      <c r="B3277">
        <v>345103</v>
      </c>
      <c r="C3277">
        <v>5510</v>
      </c>
      <c r="D3277" t="str">
        <f>VLOOKUP(C3277,'Schedule 3'!A:M,13,FALSE)</f>
        <v>Operational/Non-Service Expenses</v>
      </c>
      <c r="E3277">
        <v>320.39</v>
      </c>
      <c r="F3277" s="1">
        <v>42890</v>
      </c>
      <c r="G3277" t="s">
        <v>462</v>
      </c>
      <c r="H3277" t="s">
        <v>584</v>
      </c>
      <c r="I3277" t="s">
        <v>584</v>
      </c>
      <c r="K3277">
        <v>357344</v>
      </c>
      <c r="L3277">
        <v>271853</v>
      </c>
      <c r="Q3277" t="s">
        <v>585</v>
      </c>
      <c r="U3277">
        <v>6</v>
      </c>
      <c r="V3277">
        <v>17</v>
      </c>
      <c r="Y3277" t="s">
        <v>65</v>
      </c>
      <c r="Z3277">
        <v>182</v>
      </c>
      <c r="AA3277" t="s">
        <v>586</v>
      </c>
      <c r="AB3277" t="s">
        <v>21</v>
      </c>
      <c r="AC3277">
        <v>450</v>
      </c>
    </row>
    <row r="3278" spans="1:29" x14ac:dyDescent="0.25">
      <c r="A3278">
        <v>345</v>
      </c>
      <c r="B3278">
        <v>345105</v>
      </c>
      <c r="C3278">
        <v>5510</v>
      </c>
      <c r="D3278" t="str">
        <f>VLOOKUP(C3278,'Schedule 3'!A:M,13,FALSE)</f>
        <v>Operational/Non-Service Expenses</v>
      </c>
      <c r="E3278">
        <v>149.09</v>
      </c>
      <c r="F3278" s="1">
        <v>42890</v>
      </c>
      <c r="G3278" t="s">
        <v>462</v>
      </c>
      <c r="H3278" t="s">
        <v>584</v>
      </c>
      <c r="I3278" t="s">
        <v>584</v>
      </c>
      <c r="K3278">
        <v>357344</v>
      </c>
      <c r="L3278">
        <v>271853</v>
      </c>
      <c r="Q3278" t="s">
        <v>585</v>
      </c>
      <c r="U3278">
        <v>6</v>
      </c>
      <c r="V3278">
        <v>17</v>
      </c>
      <c r="Y3278" t="s">
        <v>65</v>
      </c>
      <c r="Z3278">
        <v>182</v>
      </c>
      <c r="AA3278" t="s">
        <v>586</v>
      </c>
      <c r="AB3278" t="s">
        <v>21</v>
      </c>
      <c r="AC3278">
        <v>456</v>
      </c>
    </row>
    <row r="3279" spans="1:29" x14ac:dyDescent="0.25">
      <c r="A3279">
        <v>345</v>
      </c>
      <c r="B3279">
        <v>345102</v>
      </c>
      <c r="C3279">
        <v>5510</v>
      </c>
      <c r="D3279" t="str">
        <f>VLOOKUP(C3279,'Schedule 3'!A:M,13,FALSE)</f>
        <v>Operational/Non-Service Expenses</v>
      </c>
      <c r="E3279">
        <v>219.11</v>
      </c>
      <c r="F3279" s="1">
        <v>42891</v>
      </c>
      <c r="G3279" t="s">
        <v>462</v>
      </c>
      <c r="H3279" t="s">
        <v>584</v>
      </c>
      <c r="I3279" t="s">
        <v>584</v>
      </c>
      <c r="K3279">
        <v>357381</v>
      </c>
      <c r="L3279">
        <v>272020</v>
      </c>
      <c r="Q3279" t="s">
        <v>585</v>
      </c>
      <c r="U3279">
        <v>6</v>
      </c>
      <c r="V3279">
        <v>17</v>
      </c>
      <c r="Y3279" t="s">
        <v>65</v>
      </c>
      <c r="Z3279">
        <v>182</v>
      </c>
      <c r="AA3279" t="s">
        <v>586</v>
      </c>
      <c r="AB3279" t="s">
        <v>21</v>
      </c>
      <c r="AC3279">
        <v>107</v>
      </c>
    </row>
    <row r="3280" spans="1:29" x14ac:dyDescent="0.25">
      <c r="A3280">
        <v>345</v>
      </c>
      <c r="B3280">
        <v>345105</v>
      </c>
      <c r="C3280">
        <v>5510</v>
      </c>
      <c r="D3280" t="str">
        <f>VLOOKUP(C3280,'Schedule 3'!A:M,13,FALSE)</f>
        <v>Operational/Non-Service Expenses</v>
      </c>
      <c r="E3280">
        <v>112.34</v>
      </c>
      <c r="F3280" s="1">
        <v>42891</v>
      </c>
      <c r="G3280" t="s">
        <v>462</v>
      </c>
      <c r="H3280" t="s">
        <v>584</v>
      </c>
      <c r="I3280" t="s">
        <v>584</v>
      </c>
      <c r="K3280">
        <v>357381</v>
      </c>
      <c r="L3280">
        <v>272020</v>
      </c>
      <c r="Q3280" t="s">
        <v>585</v>
      </c>
      <c r="U3280">
        <v>6</v>
      </c>
      <c r="V3280">
        <v>17</v>
      </c>
      <c r="Y3280" t="s">
        <v>65</v>
      </c>
      <c r="Z3280">
        <v>182</v>
      </c>
      <c r="AA3280" t="s">
        <v>586</v>
      </c>
      <c r="AB3280" t="s">
        <v>21</v>
      </c>
      <c r="AC3280">
        <v>398</v>
      </c>
    </row>
    <row r="3281" spans="1:29" x14ac:dyDescent="0.25">
      <c r="A3281">
        <v>345</v>
      </c>
      <c r="B3281">
        <v>345102</v>
      </c>
      <c r="C3281">
        <v>5510</v>
      </c>
      <c r="D3281" t="str">
        <f>VLOOKUP(C3281,'Schedule 3'!A:M,13,FALSE)</f>
        <v>Operational/Non-Service Expenses</v>
      </c>
      <c r="E3281">
        <v>134.77000000000001</v>
      </c>
      <c r="F3281" s="1">
        <v>42893</v>
      </c>
      <c r="G3281" t="s">
        <v>462</v>
      </c>
      <c r="H3281" t="s">
        <v>584</v>
      </c>
      <c r="I3281" t="s">
        <v>584</v>
      </c>
      <c r="K3281">
        <v>357455</v>
      </c>
      <c r="L3281">
        <v>272333</v>
      </c>
      <c r="Q3281" t="s">
        <v>585</v>
      </c>
      <c r="U3281">
        <v>6</v>
      </c>
      <c r="V3281">
        <v>17</v>
      </c>
      <c r="Y3281" t="s">
        <v>65</v>
      </c>
      <c r="Z3281">
        <v>182</v>
      </c>
      <c r="AA3281" t="s">
        <v>586</v>
      </c>
      <c r="AB3281" t="s">
        <v>21</v>
      </c>
      <c r="AC3281">
        <v>106</v>
      </c>
    </row>
    <row r="3282" spans="1:29" x14ac:dyDescent="0.25">
      <c r="A3282">
        <v>345</v>
      </c>
      <c r="B3282">
        <v>345105</v>
      </c>
      <c r="C3282">
        <v>5510</v>
      </c>
      <c r="D3282" t="str">
        <f>VLOOKUP(C3282,'Schedule 3'!A:M,13,FALSE)</f>
        <v>Operational/Non-Service Expenses</v>
      </c>
      <c r="E3282">
        <v>168.82</v>
      </c>
      <c r="F3282" s="1">
        <v>42893</v>
      </c>
      <c r="G3282" t="s">
        <v>462</v>
      </c>
      <c r="H3282" t="s">
        <v>584</v>
      </c>
      <c r="I3282" t="s">
        <v>584</v>
      </c>
      <c r="K3282">
        <v>357455</v>
      </c>
      <c r="L3282">
        <v>272333</v>
      </c>
      <c r="Q3282" t="s">
        <v>585</v>
      </c>
      <c r="U3282">
        <v>6</v>
      </c>
      <c r="V3282">
        <v>17</v>
      </c>
      <c r="Y3282" t="s">
        <v>65</v>
      </c>
      <c r="Z3282">
        <v>182</v>
      </c>
      <c r="AA3282" t="s">
        <v>586</v>
      </c>
      <c r="AB3282" t="s">
        <v>21</v>
      </c>
      <c r="AC3282">
        <v>412</v>
      </c>
    </row>
    <row r="3283" spans="1:29" x14ac:dyDescent="0.25">
      <c r="A3283">
        <v>345</v>
      </c>
      <c r="B3283">
        <v>345102</v>
      </c>
      <c r="C3283">
        <v>5510</v>
      </c>
      <c r="D3283" t="str">
        <f>VLOOKUP(C3283,'Schedule 3'!A:M,13,FALSE)</f>
        <v>Operational/Non-Service Expenses</v>
      </c>
      <c r="E3283">
        <v>-0.38</v>
      </c>
      <c r="F3283" s="1">
        <v>42894</v>
      </c>
      <c r="G3283" t="s">
        <v>462</v>
      </c>
      <c r="H3283" t="s">
        <v>584</v>
      </c>
      <c r="I3283" t="s">
        <v>584</v>
      </c>
      <c r="K3283">
        <v>357477</v>
      </c>
      <c r="L3283">
        <v>272476</v>
      </c>
      <c r="Q3283" t="s">
        <v>585</v>
      </c>
      <c r="U3283">
        <v>6</v>
      </c>
      <c r="V3283">
        <v>17</v>
      </c>
      <c r="Y3283" t="s">
        <v>65</v>
      </c>
      <c r="Z3283">
        <v>182</v>
      </c>
      <c r="AA3283" t="s">
        <v>586</v>
      </c>
      <c r="AB3283" t="s">
        <v>21</v>
      </c>
      <c r="AC3283">
        <v>83</v>
      </c>
    </row>
    <row r="3284" spans="1:29" x14ac:dyDescent="0.25">
      <c r="A3284">
        <v>345</v>
      </c>
      <c r="B3284">
        <v>345105</v>
      </c>
      <c r="C3284">
        <v>5510</v>
      </c>
      <c r="D3284" t="str">
        <f>VLOOKUP(C3284,'Schedule 3'!A:M,13,FALSE)</f>
        <v>Operational/Non-Service Expenses</v>
      </c>
      <c r="E3284">
        <v>-23.93</v>
      </c>
      <c r="F3284" s="1">
        <v>42894</v>
      </c>
      <c r="G3284" t="s">
        <v>462</v>
      </c>
      <c r="H3284" t="s">
        <v>584</v>
      </c>
      <c r="I3284" t="s">
        <v>584</v>
      </c>
      <c r="K3284">
        <v>357477</v>
      </c>
      <c r="L3284">
        <v>272476</v>
      </c>
      <c r="Q3284" t="s">
        <v>585</v>
      </c>
      <c r="U3284">
        <v>6</v>
      </c>
      <c r="V3284">
        <v>17</v>
      </c>
      <c r="Y3284" t="s">
        <v>65</v>
      </c>
      <c r="Z3284">
        <v>182</v>
      </c>
      <c r="AA3284" t="s">
        <v>586</v>
      </c>
      <c r="AB3284" t="s">
        <v>21</v>
      </c>
      <c r="AC3284">
        <v>359</v>
      </c>
    </row>
    <row r="3285" spans="1:29" x14ac:dyDescent="0.25">
      <c r="A3285">
        <v>345</v>
      </c>
      <c r="B3285">
        <v>345102</v>
      </c>
      <c r="C3285">
        <v>5510</v>
      </c>
      <c r="D3285" t="str">
        <f>VLOOKUP(C3285,'Schedule 3'!A:M,13,FALSE)</f>
        <v>Operational/Non-Service Expenses</v>
      </c>
      <c r="E3285">
        <v>1746.16</v>
      </c>
      <c r="F3285" s="1">
        <v>42897</v>
      </c>
      <c r="G3285" t="s">
        <v>462</v>
      </c>
      <c r="H3285" t="s">
        <v>584</v>
      </c>
      <c r="I3285" t="s">
        <v>584</v>
      </c>
      <c r="K3285">
        <v>357528</v>
      </c>
      <c r="L3285">
        <v>272556</v>
      </c>
      <c r="Q3285" t="s">
        <v>585</v>
      </c>
      <c r="U3285">
        <v>6</v>
      </c>
      <c r="V3285">
        <v>17</v>
      </c>
      <c r="Y3285" t="s">
        <v>65</v>
      </c>
      <c r="Z3285">
        <v>182</v>
      </c>
      <c r="AA3285" t="s">
        <v>586</v>
      </c>
      <c r="AB3285" t="s">
        <v>21</v>
      </c>
      <c r="AC3285">
        <v>80</v>
      </c>
    </row>
    <row r="3286" spans="1:29" x14ac:dyDescent="0.25">
      <c r="A3286">
        <v>345</v>
      </c>
      <c r="B3286">
        <v>345105</v>
      </c>
      <c r="C3286">
        <v>5510</v>
      </c>
      <c r="D3286" t="str">
        <f>VLOOKUP(C3286,'Schedule 3'!A:M,13,FALSE)</f>
        <v>Operational/Non-Service Expenses</v>
      </c>
      <c r="E3286">
        <v>571.85</v>
      </c>
      <c r="F3286" s="1">
        <v>42897</v>
      </c>
      <c r="G3286" t="s">
        <v>462</v>
      </c>
      <c r="H3286" t="s">
        <v>584</v>
      </c>
      <c r="I3286" t="s">
        <v>584</v>
      </c>
      <c r="K3286">
        <v>357528</v>
      </c>
      <c r="L3286">
        <v>272556</v>
      </c>
      <c r="Q3286" t="s">
        <v>585</v>
      </c>
      <c r="U3286">
        <v>6</v>
      </c>
      <c r="V3286">
        <v>17</v>
      </c>
      <c r="Y3286" t="s">
        <v>65</v>
      </c>
      <c r="Z3286">
        <v>182</v>
      </c>
      <c r="AA3286" t="s">
        <v>586</v>
      </c>
      <c r="AB3286" t="s">
        <v>21</v>
      </c>
      <c r="AC3286">
        <v>319</v>
      </c>
    </row>
    <row r="3287" spans="1:29" x14ac:dyDescent="0.25">
      <c r="A3287">
        <v>345</v>
      </c>
      <c r="B3287">
        <v>345102</v>
      </c>
      <c r="C3287">
        <v>5510</v>
      </c>
      <c r="D3287" t="str">
        <f>VLOOKUP(C3287,'Schedule 3'!A:M,13,FALSE)</f>
        <v>Operational/Non-Service Expenses</v>
      </c>
      <c r="E3287">
        <v>26.55</v>
      </c>
      <c r="F3287" s="1">
        <v>42898</v>
      </c>
      <c r="G3287" t="s">
        <v>462</v>
      </c>
      <c r="H3287" t="s">
        <v>584</v>
      </c>
      <c r="I3287" t="s">
        <v>584</v>
      </c>
      <c r="K3287">
        <v>357543</v>
      </c>
      <c r="L3287">
        <v>272686</v>
      </c>
      <c r="Q3287" t="s">
        <v>585</v>
      </c>
      <c r="U3287">
        <v>6</v>
      </c>
      <c r="V3287">
        <v>17</v>
      </c>
      <c r="Y3287" t="s">
        <v>65</v>
      </c>
      <c r="Z3287">
        <v>182</v>
      </c>
      <c r="AA3287" t="s">
        <v>586</v>
      </c>
      <c r="AB3287" t="s">
        <v>21</v>
      </c>
      <c r="AC3287">
        <v>86</v>
      </c>
    </row>
    <row r="3288" spans="1:29" x14ac:dyDescent="0.25">
      <c r="A3288">
        <v>345</v>
      </c>
      <c r="B3288">
        <v>345105</v>
      </c>
      <c r="C3288">
        <v>5510</v>
      </c>
      <c r="D3288" t="str">
        <f>VLOOKUP(C3288,'Schedule 3'!A:M,13,FALSE)</f>
        <v>Operational/Non-Service Expenses</v>
      </c>
      <c r="E3288">
        <v>3.23</v>
      </c>
      <c r="F3288" s="1">
        <v>42898</v>
      </c>
      <c r="G3288" t="s">
        <v>462</v>
      </c>
      <c r="H3288" t="s">
        <v>584</v>
      </c>
      <c r="I3288" t="s">
        <v>584</v>
      </c>
      <c r="K3288">
        <v>357543</v>
      </c>
      <c r="L3288">
        <v>272686</v>
      </c>
      <c r="Q3288" t="s">
        <v>585</v>
      </c>
      <c r="U3288">
        <v>6</v>
      </c>
      <c r="V3288">
        <v>17</v>
      </c>
      <c r="Y3288" t="s">
        <v>65</v>
      </c>
      <c r="Z3288">
        <v>182</v>
      </c>
      <c r="AA3288" t="s">
        <v>586</v>
      </c>
      <c r="AB3288" t="s">
        <v>21</v>
      </c>
      <c r="AC3288">
        <v>341</v>
      </c>
    </row>
    <row r="3289" spans="1:29" x14ac:dyDescent="0.25">
      <c r="A3289">
        <v>345</v>
      </c>
      <c r="B3289">
        <v>345102</v>
      </c>
      <c r="C3289">
        <v>5510</v>
      </c>
      <c r="D3289" t="str">
        <f>VLOOKUP(C3289,'Schedule 3'!A:M,13,FALSE)</f>
        <v>Operational/Non-Service Expenses</v>
      </c>
      <c r="E3289">
        <v>225.37</v>
      </c>
      <c r="F3289" s="1">
        <v>42900</v>
      </c>
      <c r="G3289" t="s">
        <v>462</v>
      </c>
      <c r="H3289" t="s">
        <v>584</v>
      </c>
      <c r="I3289" t="s">
        <v>584</v>
      </c>
      <c r="K3289">
        <v>357558</v>
      </c>
      <c r="L3289">
        <v>272985</v>
      </c>
      <c r="Q3289" t="s">
        <v>585</v>
      </c>
      <c r="U3289">
        <v>6</v>
      </c>
      <c r="V3289">
        <v>17</v>
      </c>
      <c r="Y3289" t="s">
        <v>65</v>
      </c>
      <c r="Z3289">
        <v>254</v>
      </c>
      <c r="AA3289" t="s">
        <v>586</v>
      </c>
      <c r="AB3289" t="s">
        <v>21</v>
      </c>
      <c r="AC3289">
        <v>80</v>
      </c>
    </row>
    <row r="3290" spans="1:29" x14ac:dyDescent="0.25">
      <c r="A3290">
        <v>345</v>
      </c>
      <c r="B3290">
        <v>345103</v>
      </c>
      <c r="C3290">
        <v>5510</v>
      </c>
      <c r="D3290" t="str">
        <f>VLOOKUP(C3290,'Schedule 3'!A:M,13,FALSE)</f>
        <v>Operational/Non-Service Expenses</v>
      </c>
      <c r="E3290">
        <v>137.9</v>
      </c>
      <c r="F3290" s="1">
        <v>42900</v>
      </c>
      <c r="G3290" t="s">
        <v>462</v>
      </c>
      <c r="H3290" t="s">
        <v>584</v>
      </c>
      <c r="I3290" t="s">
        <v>584</v>
      </c>
      <c r="K3290">
        <v>357558</v>
      </c>
      <c r="L3290">
        <v>272985</v>
      </c>
      <c r="Q3290" t="s">
        <v>585</v>
      </c>
      <c r="U3290">
        <v>6</v>
      </c>
      <c r="V3290">
        <v>17</v>
      </c>
      <c r="Y3290" t="s">
        <v>65</v>
      </c>
      <c r="Z3290">
        <v>254</v>
      </c>
      <c r="AA3290" t="s">
        <v>586</v>
      </c>
      <c r="AB3290" t="s">
        <v>21</v>
      </c>
      <c r="AC3290">
        <v>322</v>
      </c>
    </row>
    <row r="3291" spans="1:29" x14ac:dyDescent="0.25">
      <c r="A3291">
        <v>345</v>
      </c>
      <c r="B3291">
        <v>345105</v>
      </c>
      <c r="C3291">
        <v>5510</v>
      </c>
      <c r="D3291" t="str">
        <f>VLOOKUP(C3291,'Schedule 3'!A:M,13,FALSE)</f>
        <v>Operational/Non-Service Expenses</v>
      </c>
      <c r="E3291">
        <v>267.95999999999998</v>
      </c>
      <c r="F3291" s="1">
        <v>42900</v>
      </c>
      <c r="G3291" t="s">
        <v>462</v>
      </c>
      <c r="H3291" t="s">
        <v>584</v>
      </c>
      <c r="I3291" t="s">
        <v>584</v>
      </c>
      <c r="K3291">
        <v>357558</v>
      </c>
      <c r="L3291">
        <v>272985</v>
      </c>
      <c r="Q3291" t="s">
        <v>585</v>
      </c>
      <c r="U3291">
        <v>6</v>
      </c>
      <c r="V3291">
        <v>17</v>
      </c>
      <c r="Y3291" t="s">
        <v>65</v>
      </c>
      <c r="Z3291">
        <v>254</v>
      </c>
      <c r="AA3291" t="s">
        <v>586</v>
      </c>
      <c r="AB3291" t="s">
        <v>21</v>
      </c>
      <c r="AC3291">
        <v>326</v>
      </c>
    </row>
    <row r="3292" spans="1:29" x14ac:dyDescent="0.25">
      <c r="A3292">
        <v>345</v>
      </c>
      <c r="B3292">
        <v>345102</v>
      </c>
      <c r="C3292">
        <v>5510</v>
      </c>
      <c r="D3292" t="str">
        <f>VLOOKUP(C3292,'Schedule 3'!A:M,13,FALSE)</f>
        <v>Operational/Non-Service Expenses</v>
      </c>
      <c r="E3292">
        <v>378.47</v>
      </c>
      <c r="F3292" s="1">
        <v>42904</v>
      </c>
      <c r="G3292" t="s">
        <v>462</v>
      </c>
      <c r="H3292" t="s">
        <v>584</v>
      </c>
      <c r="I3292" t="s">
        <v>584</v>
      </c>
      <c r="K3292">
        <v>357573</v>
      </c>
      <c r="L3292">
        <v>273191</v>
      </c>
      <c r="Q3292" t="s">
        <v>585</v>
      </c>
      <c r="U3292">
        <v>6</v>
      </c>
      <c r="V3292">
        <v>17</v>
      </c>
      <c r="Y3292" t="s">
        <v>65</v>
      </c>
      <c r="Z3292">
        <v>182</v>
      </c>
      <c r="AA3292" t="s">
        <v>586</v>
      </c>
      <c r="AB3292" t="s">
        <v>21</v>
      </c>
      <c r="AC3292">
        <v>131</v>
      </c>
    </row>
    <row r="3293" spans="1:29" x14ac:dyDescent="0.25">
      <c r="A3293">
        <v>345</v>
      </c>
      <c r="B3293">
        <v>345105</v>
      </c>
      <c r="C3293">
        <v>5510</v>
      </c>
      <c r="D3293" t="str">
        <f>VLOOKUP(C3293,'Schedule 3'!A:M,13,FALSE)</f>
        <v>Operational/Non-Service Expenses</v>
      </c>
      <c r="E3293">
        <v>297.81</v>
      </c>
      <c r="F3293" s="1">
        <v>42904</v>
      </c>
      <c r="G3293" t="s">
        <v>462</v>
      </c>
      <c r="H3293" t="s">
        <v>584</v>
      </c>
      <c r="I3293" t="s">
        <v>584</v>
      </c>
      <c r="K3293">
        <v>357573</v>
      </c>
      <c r="L3293">
        <v>273191</v>
      </c>
      <c r="Q3293" t="s">
        <v>585</v>
      </c>
      <c r="U3293">
        <v>6</v>
      </c>
      <c r="V3293">
        <v>17</v>
      </c>
      <c r="Y3293" t="s">
        <v>65</v>
      </c>
      <c r="Z3293">
        <v>182</v>
      </c>
      <c r="AA3293" t="s">
        <v>586</v>
      </c>
      <c r="AB3293" t="s">
        <v>21</v>
      </c>
      <c r="AC3293">
        <v>480</v>
      </c>
    </row>
    <row r="3294" spans="1:29" x14ac:dyDescent="0.25">
      <c r="A3294">
        <v>345</v>
      </c>
      <c r="B3294">
        <v>345102</v>
      </c>
      <c r="C3294">
        <v>5510</v>
      </c>
      <c r="D3294" t="str">
        <f>VLOOKUP(C3294,'Schedule 3'!A:M,13,FALSE)</f>
        <v>Operational/Non-Service Expenses</v>
      </c>
      <c r="E3294">
        <v>224.44</v>
      </c>
      <c r="F3294" s="1">
        <v>42905</v>
      </c>
      <c r="G3294" t="s">
        <v>462</v>
      </c>
      <c r="H3294" t="s">
        <v>584</v>
      </c>
      <c r="I3294" t="s">
        <v>584</v>
      </c>
      <c r="K3294">
        <v>357575</v>
      </c>
      <c r="L3294">
        <v>273297</v>
      </c>
      <c r="Q3294" t="s">
        <v>585</v>
      </c>
      <c r="U3294">
        <v>6</v>
      </c>
      <c r="V3294">
        <v>17</v>
      </c>
      <c r="Y3294" t="s">
        <v>65</v>
      </c>
      <c r="Z3294">
        <v>182</v>
      </c>
      <c r="AA3294" t="s">
        <v>586</v>
      </c>
      <c r="AB3294" t="s">
        <v>21</v>
      </c>
      <c r="AC3294">
        <v>165</v>
      </c>
    </row>
    <row r="3295" spans="1:29" x14ac:dyDescent="0.25">
      <c r="A3295">
        <v>345</v>
      </c>
      <c r="B3295">
        <v>345105</v>
      </c>
      <c r="C3295">
        <v>5510</v>
      </c>
      <c r="D3295" t="str">
        <f>VLOOKUP(C3295,'Schedule 3'!A:M,13,FALSE)</f>
        <v>Operational/Non-Service Expenses</v>
      </c>
      <c r="E3295">
        <v>96.27</v>
      </c>
      <c r="F3295" s="1">
        <v>42905</v>
      </c>
      <c r="G3295" t="s">
        <v>462</v>
      </c>
      <c r="H3295" t="s">
        <v>584</v>
      </c>
      <c r="I3295" t="s">
        <v>584</v>
      </c>
      <c r="K3295">
        <v>357575</v>
      </c>
      <c r="L3295">
        <v>273297</v>
      </c>
      <c r="Q3295" t="s">
        <v>585</v>
      </c>
      <c r="U3295">
        <v>6</v>
      </c>
      <c r="V3295">
        <v>17</v>
      </c>
      <c r="Y3295" t="s">
        <v>65</v>
      </c>
      <c r="Z3295">
        <v>182</v>
      </c>
      <c r="AA3295" t="s">
        <v>586</v>
      </c>
      <c r="AB3295" t="s">
        <v>21</v>
      </c>
      <c r="AC3295">
        <v>545</v>
      </c>
    </row>
    <row r="3296" spans="1:29" x14ac:dyDescent="0.25">
      <c r="A3296">
        <v>345</v>
      </c>
      <c r="B3296">
        <v>345102</v>
      </c>
      <c r="C3296">
        <v>5510</v>
      </c>
      <c r="D3296" t="str">
        <f>VLOOKUP(C3296,'Schedule 3'!A:M,13,FALSE)</f>
        <v>Operational/Non-Service Expenses</v>
      </c>
      <c r="E3296">
        <v>206.17</v>
      </c>
      <c r="F3296" s="1">
        <v>42907</v>
      </c>
      <c r="G3296" t="s">
        <v>462</v>
      </c>
      <c r="H3296" t="s">
        <v>584</v>
      </c>
      <c r="I3296" t="s">
        <v>584</v>
      </c>
      <c r="K3296">
        <v>357582</v>
      </c>
      <c r="L3296">
        <v>273575</v>
      </c>
      <c r="Q3296" t="s">
        <v>585</v>
      </c>
      <c r="U3296">
        <v>6</v>
      </c>
      <c r="V3296">
        <v>17</v>
      </c>
      <c r="Y3296" t="s">
        <v>65</v>
      </c>
      <c r="Z3296">
        <v>182</v>
      </c>
      <c r="AA3296" t="s">
        <v>586</v>
      </c>
      <c r="AB3296" t="s">
        <v>21</v>
      </c>
      <c r="AC3296">
        <v>84</v>
      </c>
    </row>
    <row r="3297" spans="1:29" x14ac:dyDescent="0.25">
      <c r="A3297">
        <v>345</v>
      </c>
      <c r="B3297">
        <v>345105</v>
      </c>
      <c r="C3297">
        <v>5510</v>
      </c>
      <c r="D3297" t="str">
        <f>VLOOKUP(C3297,'Schedule 3'!A:M,13,FALSE)</f>
        <v>Operational/Non-Service Expenses</v>
      </c>
      <c r="E3297">
        <v>153.13</v>
      </c>
      <c r="F3297" s="1">
        <v>42907</v>
      </c>
      <c r="G3297" t="s">
        <v>462</v>
      </c>
      <c r="H3297" t="s">
        <v>584</v>
      </c>
      <c r="I3297" t="s">
        <v>584</v>
      </c>
      <c r="K3297">
        <v>357582</v>
      </c>
      <c r="L3297">
        <v>273575</v>
      </c>
      <c r="Q3297" t="s">
        <v>585</v>
      </c>
      <c r="U3297">
        <v>6</v>
      </c>
      <c r="V3297">
        <v>17</v>
      </c>
      <c r="Y3297" t="s">
        <v>65</v>
      </c>
      <c r="Z3297">
        <v>182</v>
      </c>
      <c r="AA3297" t="s">
        <v>586</v>
      </c>
      <c r="AB3297" t="s">
        <v>21</v>
      </c>
      <c r="AC3297">
        <v>389</v>
      </c>
    </row>
    <row r="3298" spans="1:29" x14ac:dyDescent="0.25">
      <c r="A3298">
        <v>345</v>
      </c>
      <c r="B3298">
        <v>345101</v>
      </c>
      <c r="C3298">
        <v>5510</v>
      </c>
      <c r="D3298" t="str">
        <f>VLOOKUP(C3298,'Schedule 3'!A:M,13,FALSE)</f>
        <v>Operational/Non-Service Expenses</v>
      </c>
      <c r="E3298">
        <v>41.76</v>
      </c>
      <c r="F3298" s="1">
        <v>42911</v>
      </c>
      <c r="G3298" t="s">
        <v>462</v>
      </c>
      <c r="H3298" t="s">
        <v>584</v>
      </c>
      <c r="I3298" t="s">
        <v>584</v>
      </c>
      <c r="K3298">
        <v>357606</v>
      </c>
      <c r="L3298">
        <v>273817</v>
      </c>
      <c r="Q3298" t="s">
        <v>585</v>
      </c>
      <c r="U3298">
        <v>6</v>
      </c>
      <c r="V3298">
        <v>17</v>
      </c>
      <c r="Y3298" t="s">
        <v>65</v>
      </c>
      <c r="Z3298">
        <v>182</v>
      </c>
      <c r="AA3298" t="s">
        <v>586</v>
      </c>
      <c r="AB3298" t="s">
        <v>21</v>
      </c>
      <c r="AC3298">
        <v>108</v>
      </c>
    </row>
    <row r="3299" spans="1:29" x14ac:dyDescent="0.25">
      <c r="A3299">
        <v>345</v>
      </c>
      <c r="B3299">
        <v>345102</v>
      </c>
      <c r="C3299">
        <v>5510</v>
      </c>
      <c r="D3299" t="str">
        <f>VLOOKUP(C3299,'Schedule 3'!A:M,13,FALSE)</f>
        <v>Operational/Non-Service Expenses</v>
      </c>
      <c r="E3299">
        <v>117.78</v>
      </c>
      <c r="F3299" s="1">
        <v>42911</v>
      </c>
      <c r="G3299" t="s">
        <v>462</v>
      </c>
      <c r="H3299" t="s">
        <v>584</v>
      </c>
      <c r="I3299" t="s">
        <v>584</v>
      </c>
      <c r="K3299">
        <v>357606</v>
      </c>
      <c r="L3299">
        <v>273817</v>
      </c>
      <c r="Q3299" t="s">
        <v>585</v>
      </c>
      <c r="U3299">
        <v>6</v>
      </c>
      <c r="V3299">
        <v>17</v>
      </c>
      <c r="Y3299" t="s">
        <v>65</v>
      </c>
      <c r="Z3299">
        <v>182</v>
      </c>
      <c r="AA3299" t="s">
        <v>586</v>
      </c>
      <c r="AB3299" t="s">
        <v>21</v>
      </c>
      <c r="AC3299">
        <v>112</v>
      </c>
    </row>
    <row r="3300" spans="1:29" x14ac:dyDescent="0.25">
      <c r="A3300">
        <v>345</v>
      </c>
      <c r="B3300">
        <v>345103</v>
      </c>
      <c r="C3300">
        <v>5510</v>
      </c>
      <c r="D3300" t="str">
        <f>VLOOKUP(C3300,'Schedule 3'!A:M,13,FALSE)</f>
        <v>Operational/Non-Service Expenses</v>
      </c>
      <c r="E3300">
        <v>17.2</v>
      </c>
      <c r="F3300" s="1">
        <v>42911</v>
      </c>
      <c r="G3300" t="s">
        <v>462</v>
      </c>
      <c r="H3300" t="s">
        <v>584</v>
      </c>
      <c r="I3300" t="s">
        <v>584</v>
      </c>
      <c r="K3300">
        <v>357606</v>
      </c>
      <c r="L3300">
        <v>273817</v>
      </c>
      <c r="Q3300" t="s">
        <v>585</v>
      </c>
      <c r="U3300">
        <v>6</v>
      </c>
      <c r="V3300">
        <v>17</v>
      </c>
      <c r="Y3300" t="s">
        <v>65</v>
      </c>
      <c r="Z3300">
        <v>182</v>
      </c>
      <c r="AA3300" t="s">
        <v>586</v>
      </c>
      <c r="AB3300" t="s">
        <v>21</v>
      </c>
      <c r="AC3300">
        <v>436</v>
      </c>
    </row>
    <row r="3301" spans="1:29" x14ac:dyDescent="0.25">
      <c r="A3301">
        <v>345</v>
      </c>
      <c r="B3301">
        <v>345105</v>
      </c>
      <c r="C3301">
        <v>5510</v>
      </c>
      <c r="D3301" t="str">
        <f>VLOOKUP(C3301,'Schedule 3'!A:M,13,FALSE)</f>
        <v>Operational/Non-Service Expenses</v>
      </c>
      <c r="E3301">
        <v>121.39</v>
      </c>
      <c r="F3301" s="1">
        <v>42911</v>
      </c>
      <c r="G3301" t="s">
        <v>462</v>
      </c>
      <c r="H3301" t="s">
        <v>584</v>
      </c>
      <c r="I3301" t="s">
        <v>584</v>
      </c>
      <c r="K3301">
        <v>357606</v>
      </c>
      <c r="L3301">
        <v>273817</v>
      </c>
      <c r="Q3301" t="s">
        <v>585</v>
      </c>
      <c r="U3301">
        <v>6</v>
      </c>
      <c r="V3301">
        <v>17</v>
      </c>
      <c r="Y3301" t="s">
        <v>65</v>
      </c>
      <c r="Z3301">
        <v>182</v>
      </c>
      <c r="AA3301" t="s">
        <v>586</v>
      </c>
      <c r="AB3301" t="s">
        <v>21</v>
      </c>
      <c r="AC3301">
        <v>441</v>
      </c>
    </row>
    <row r="3302" spans="1:29" x14ac:dyDescent="0.25">
      <c r="A3302">
        <v>345</v>
      </c>
      <c r="B3302">
        <v>345102</v>
      </c>
      <c r="C3302">
        <v>5510</v>
      </c>
      <c r="D3302" t="str">
        <f>VLOOKUP(C3302,'Schedule 3'!A:M,13,FALSE)</f>
        <v>Operational/Non-Service Expenses</v>
      </c>
      <c r="E3302">
        <v>61.24</v>
      </c>
      <c r="F3302" s="1">
        <v>42914</v>
      </c>
      <c r="G3302" t="s">
        <v>462</v>
      </c>
      <c r="H3302" t="s">
        <v>584</v>
      </c>
      <c r="I3302" t="s">
        <v>584</v>
      </c>
      <c r="K3302">
        <v>357633</v>
      </c>
      <c r="L3302">
        <v>274127</v>
      </c>
      <c r="Q3302" t="s">
        <v>585</v>
      </c>
      <c r="U3302">
        <v>6</v>
      </c>
      <c r="V3302">
        <v>17</v>
      </c>
      <c r="Y3302" t="s">
        <v>65</v>
      </c>
      <c r="Z3302">
        <v>401</v>
      </c>
      <c r="AA3302" t="s">
        <v>586</v>
      </c>
      <c r="AB3302" t="s">
        <v>21</v>
      </c>
      <c r="AC3302">
        <v>96</v>
      </c>
    </row>
    <row r="3303" spans="1:29" x14ac:dyDescent="0.25">
      <c r="A3303">
        <v>345</v>
      </c>
      <c r="B3303">
        <v>345105</v>
      </c>
      <c r="C3303">
        <v>5510</v>
      </c>
      <c r="D3303" t="str">
        <f>VLOOKUP(C3303,'Schedule 3'!A:M,13,FALSE)</f>
        <v>Operational/Non-Service Expenses</v>
      </c>
      <c r="E3303">
        <v>55.83</v>
      </c>
      <c r="F3303" s="1">
        <v>42914</v>
      </c>
      <c r="G3303" t="s">
        <v>462</v>
      </c>
      <c r="H3303" t="s">
        <v>584</v>
      </c>
      <c r="I3303" t="s">
        <v>584</v>
      </c>
      <c r="K3303">
        <v>357633</v>
      </c>
      <c r="L3303">
        <v>274127</v>
      </c>
      <c r="Q3303" t="s">
        <v>585</v>
      </c>
      <c r="U3303">
        <v>6</v>
      </c>
      <c r="V3303">
        <v>17</v>
      </c>
      <c r="Y3303" t="s">
        <v>65</v>
      </c>
      <c r="Z3303">
        <v>401</v>
      </c>
      <c r="AA3303" t="s">
        <v>586</v>
      </c>
      <c r="AB3303" t="s">
        <v>21</v>
      </c>
      <c r="AC3303">
        <v>437</v>
      </c>
    </row>
    <row r="3304" spans="1:29" x14ac:dyDescent="0.25">
      <c r="A3304">
        <v>345</v>
      </c>
      <c r="B3304">
        <v>345101</v>
      </c>
      <c r="C3304">
        <v>5510</v>
      </c>
      <c r="D3304" t="str">
        <f>VLOOKUP(C3304,'Schedule 3'!A:M,13,FALSE)</f>
        <v>Operational/Non-Service Expenses</v>
      </c>
      <c r="E3304">
        <v>35.869999999999997</v>
      </c>
      <c r="F3304" s="1">
        <v>42916</v>
      </c>
      <c r="G3304" t="s">
        <v>462</v>
      </c>
      <c r="H3304" t="s">
        <v>584</v>
      </c>
      <c r="I3304" t="s">
        <v>584</v>
      </c>
      <c r="K3304">
        <v>357654</v>
      </c>
      <c r="L3304">
        <v>274411</v>
      </c>
      <c r="Q3304" t="s">
        <v>585</v>
      </c>
      <c r="U3304">
        <v>6</v>
      </c>
      <c r="V3304">
        <v>17</v>
      </c>
      <c r="Y3304" t="s">
        <v>65</v>
      </c>
      <c r="Z3304">
        <v>182</v>
      </c>
      <c r="AA3304" t="s">
        <v>586</v>
      </c>
      <c r="AB3304" t="s">
        <v>21</v>
      </c>
      <c r="AC3304">
        <v>155</v>
      </c>
    </row>
    <row r="3305" spans="1:29" x14ac:dyDescent="0.25">
      <c r="A3305">
        <v>345</v>
      </c>
      <c r="B3305">
        <v>345102</v>
      </c>
      <c r="C3305">
        <v>5510</v>
      </c>
      <c r="D3305" t="str">
        <f>VLOOKUP(C3305,'Schedule 3'!A:M,13,FALSE)</f>
        <v>Operational/Non-Service Expenses</v>
      </c>
      <c r="E3305">
        <v>470.64</v>
      </c>
      <c r="F3305" s="1">
        <v>42916</v>
      </c>
      <c r="G3305" t="s">
        <v>462</v>
      </c>
      <c r="H3305" t="s">
        <v>584</v>
      </c>
      <c r="I3305" t="s">
        <v>584</v>
      </c>
      <c r="K3305">
        <v>357654</v>
      </c>
      <c r="L3305">
        <v>274411</v>
      </c>
      <c r="Q3305" t="s">
        <v>585</v>
      </c>
      <c r="U3305">
        <v>6</v>
      </c>
      <c r="V3305">
        <v>17</v>
      </c>
      <c r="Y3305" t="s">
        <v>65</v>
      </c>
      <c r="Z3305">
        <v>182</v>
      </c>
      <c r="AA3305" t="s">
        <v>586</v>
      </c>
      <c r="AB3305" t="s">
        <v>21</v>
      </c>
      <c r="AC3305">
        <v>159</v>
      </c>
    </row>
    <row r="3306" spans="1:29" x14ac:dyDescent="0.25">
      <c r="A3306">
        <v>345</v>
      </c>
      <c r="B3306">
        <v>345103</v>
      </c>
      <c r="C3306">
        <v>5510</v>
      </c>
      <c r="D3306" t="str">
        <f>VLOOKUP(C3306,'Schedule 3'!A:M,13,FALSE)</f>
        <v>Operational/Non-Service Expenses</v>
      </c>
      <c r="E3306">
        <v>63.41</v>
      </c>
      <c r="F3306" s="1">
        <v>42916</v>
      </c>
      <c r="G3306" t="s">
        <v>462</v>
      </c>
      <c r="H3306" t="s">
        <v>584</v>
      </c>
      <c r="I3306" t="s">
        <v>584</v>
      </c>
      <c r="K3306">
        <v>357654</v>
      </c>
      <c r="L3306">
        <v>274411</v>
      </c>
      <c r="Q3306" t="s">
        <v>585</v>
      </c>
      <c r="U3306">
        <v>6</v>
      </c>
      <c r="V3306">
        <v>17</v>
      </c>
      <c r="Y3306" t="s">
        <v>65</v>
      </c>
      <c r="Z3306">
        <v>182</v>
      </c>
      <c r="AA3306" t="s">
        <v>586</v>
      </c>
      <c r="AB3306" t="s">
        <v>21</v>
      </c>
      <c r="AC3306">
        <v>611</v>
      </c>
    </row>
    <row r="3307" spans="1:29" x14ac:dyDescent="0.25">
      <c r="A3307">
        <v>345</v>
      </c>
      <c r="B3307">
        <v>345105</v>
      </c>
      <c r="C3307">
        <v>5510</v>
      </c>
      <c r="D3307" t="str">
        <f>VLOOKUP(C3307,'Schedule 3'!A:M,13,FALSE)</f>
        <v>Operational/Non-Service Expenses</v>
      </c>
      <c r="E3307">
        <v>304.99</v>
      </c>
      <c r="F3307" s="1">
        <v>42916</v>
      </c>
      <c r="G3307" t="s">
        <v>462</v>
      </c>
      <c r="H3307" t="s">
        <v>584</v>
      </c>
      <c r="I3307" t="s">
        <v>584</v>
      </c>
      <c r="K3307">
        <v>357654</v>
      </c>
      <c r="L3307">
        <v>274411</v>
      </c>
      <c r="Q3307" t="s">
        <v>585</v>
      </c>
      <c r="U3307">
        <v>6</v>
      </c>
      <c r="V3307">
        <v>17</v>
      </c>
      <c r="Y3307" t="s">
        <v>65</v>
      </c>
      <c r="Z3307">
        <v>182</v>
      </c>
      <c r="AA3307" t="s">
        <v>586</v>
      </c>
      <c r="AB3307" t="s">
        <v>21</v>
      </c>
      <c r="AC3307">
        <v>619</v>
      </c>
    </row>
    <row r="3308" spans="1:29" x14ac:dyDescent="0.25">
      <c r="A3308">
        <v>345</v>
      </c>
      <c r="B3308">
        <v>345105</v>
      </c>
      <c r="C3308">
        <v>5510</v>
      </c>
      <c r="D3308" t="str">
        <f>VLOOKUP(C3308,'Schedule 3'!A:M,13,FALSE)</f>
        <v>Operational/Non-Service Expenses</v>
      </c>
      <c r="E3308">
        <v>0.37</v>
      </c>
      <c r="F3308" s="1">
        <v>42908</v>
      </c>
      <c r="G3308" t="s">
        <v>462</v>
      </c>
      <c r="H3308" t="s">
        <v>584</v>
      </c>
      <c r="I3308" t="s">
        <v>584</v>
      </c>
      <c r="K3308">
        <v>357655</v>
      </c>
      <c r="L3308">
        <v>274417</v>
      </c>
      <c r="Q3308" t="s">
        <v>585</v>
      </c>
      <c r="U3308">
        <v>6</v>
      </c>
      <c r="V3308">
        <v>17</v>
      </c>
      <c r="Y3308" t="s">
        <v>65</v>
      </c>
      <c r="Z3308">
        <v>182</v>
      </c>
      <c r="AA3308" t="s">
        <v>586</v>
      </c>
      <c r="AB3308" t="s">
        <v>21</v>
      </c>
      <c r="AC3308">
        <v>387</v>
      </c>
    </row>
    <row r="3309" spans="1:29" x14ac:dyDescent="0.25">
      <c r="A3309">
        <v>345</v>
      </c>
      <c r="B3309">
        <v>345102</v>
      </c>
      <c r="C3309">
        <v>5510</v>
      </c>
      <c r="D3309" t="str">
        <f>VLOOKUP(C3309,'Schedule 3'!A:M,13,FALSE)</f>
        <v>Operational/Non-Service Expenses</v>
      </c>
      <c r="E3309">
        <v>110.55</v>
      </c>
      <c r="F3309" s="1">
        <v>42925</v>
      </c>
      <c r="G3309" t="s">
        <v>462</v>
      </c>
      <c r="H3309" t="s">
        <v>584</v>
      </c>
      <c r="I3309" t="s">
        <v>584</v>
      </c>
      <c r="K3309">
        <v>357767</v>
      </c>
      <c r="L3309">
        <v>275016</v>
      </c>
      <c r="Q3309" t="s">
        <v>585</v>
      </c>
      <c r="U3309">
        <v>7</v>
      </c>
      <c r="V3309">
        <v>17</v>
      </c>
      <c r="Y3309" t="s">
        <v>65</v>
      </c>
      <c r="Z3309">
        <v>182</v>
      </c>
      <c r="AA3309" t="s">
        <v>586</v>
      </c>
      <c r="AB3309" t="s">
        <v>21</v>
      </c>
      <c r="AC3309">
        <v>115</v>
      </c>
    </row>
    <row r="3310" spans="1:29" x14ac:dyDescent="0.25">
      <c r="A3310">
        <v>345</v>
      </c>
      <c r="B3310">
        <v>345105</v>
      </c>
      <c r="C3310">
        <v>5510</v>
      </c>
      <c r="D3310" t="str">
        <f>VLOOKUP(C3310,'Schedule 3'!A:M,13,FALSE)</f>
        <v>Operational/Non-Service Expenses</v>
      </c>
      <c r="E3310">
        <v>116.23</v>
      </c>
      <c r="F3310" s="1">
        <v>42925</v>
      </c>
      <c r="G3310" t="s">
        <v>462</v>
      </c>
      <c r="H3310" t="s">
        <v>584</v>
      </c>
      <c r="I3310" t="s">
        <v>584</v>
      </c>
      <c r="K3310">
        <v>357767</v>
      </c>
      <c r="L3310">
        <v>275016</v>
      </c>
      <c r="Q3310" t="s">
        <v>585</v>
      </c>
      <c r="U3310">
        <v>7</v>
      </c>
      <c r="V3310">
        <v>17</v>
      </c>
      <c r="Y3310" t="s">
        <v>65</v>
      </c>
      <c r="Z3310">
        <v>182</v>
      </c>
      <c r="AA3310" t="s">
        <v>586</v>
      </c>
      <c r="AB3310" t="s">
        <v>21</v>
      </c>
      <c r="AC3310">
        <v>441</v>
      </c>
    </row>
    <row r="3311" spans="1:29" x14ac:dyDescent="0.25">
      <c r="A3311">
        <v>345</v>
      </c>
      <c r="B3311">
        <v>345102</v>
      </c>
      <c r="C3311">
        <v>5510</v>
      </c>
      <c r="D3311" t="str">
        <f>VLOOKUP(C3311,'Schedule 3'!A:M,13,FALSE)</f>
        <v>Operational/Non-Service Expenses</v>
      </c>
      <c r="E3311">
        <v>128.57</v>
      </c>
      <c r="F3311" s="1">
        <v>42928</v>
      </c>
      <c r="G3311" t="s">
        <v>462</v>
      </c>
      <c r="H3311" t="s">
        <v>584</v>
      </c>
      <c r="I3311" t="s">
        <v>584</v>
      </c>
      <c r="K3311">
        <v>357849</v>
      </c>
      <c r="L3311">
        <v>275469</v>
      </c>
      <c r="Q3311" t="s">
        <v>585</v>
      </c>
      <c r="U3311">
        <v>7</v>
      </c>
      <c r="V3311">
        <v>17</v>
      </c>
      <c r="Y3311" t="s">
        <v>65</v>
      </c>
      <c r="Z3311">
        <v>254</v>
      </c>
      <c r="AA3311" t="s">
        <v>586</v>
      </c>
      <c r="AB3311" t="s">
        <v>21</v>
      </c>
      <c r="AC3311">
        <v>82</v>
      </c>
    </row>
    <row r="3312" spans="1:29" x14ac:dyDescent="0.25">
      <c r="A3312">
        <v>345</v>
      </c>
      <c r="B3312">
        <v>345101</v>
      </c>
      <c r="C3312">
        <v>5510</v>
      </c>
      <c r="D3312" t="str">
        <f>VLOOKUP(C3312,'Schedule 3'!A:M,13,FALSE)</f>
        <v>Operational/Non-Service Expenses</v>
      </c>
      <c r="E3312">
        <v>246.35</v>
      </c>
      <c r="F3312" s="1">
        <v>42932</v>
      </c>
      <c r="G3312" t="s">
        <v>462</v>
      </c>
      <c r="H3312" t="s">
        <v>584</v>
      </c>
      <c r="I3312" t="s">
        <v>584</v>
      </c>
      <c r="K3312">
        <v>357868</v>
      </c>
      <c r="L3312">
        <v>275699</v>
      </c>
      <c r="Q3312" t="s">
        <v>585</v>
      </c>
      <c r="U3312">
        <v>7</v>
      </c>
      <c r="V3312">
        <v>17</v>
      </c>
      <c r="Y3312" t="s">
        <v>65</v>
      </c>
      <c r="Z3312">
        <v>254</v>
      </c>
      <c r="AA3312" t="s">
        <v>586</v>
      </c>
      <c r="AB3312" t="s">
        <v>21</v>
      </c>
      <c r="AC3312">
        <v>145</v>
      </c>
    </row>
    <row r="3313" spans="1:29" x14ac:dyDescent="0.25">
      <c r="A3313">
        <v>345</v>
      </c>
      <c r="B3313">
        <v>345102</v>
      </c>
      <c r="C3313">
        <v>5510</v>
      </c>
      <c r="D3313" t="str">
        <f>VLOOKUP(C3313,'Schedule 3'!A:M,13,FALSE)</f>
        <v>Operational/Non-Service Expenses</v>
      </c>
      <c r="E3313">
        <v>140.51</v>
      </c>
      <c r="F3313" s="1">
        <v>42932</v>
      </c>
      <c r="G3313" t="s">
        <v>462</v>
      </c>
      <c r="H3313" t="s">
        <v>584</v>
      </c>
      <c r="I3313" t="s">
        <v>584</v>
      </c>
      <c r="K3313">
        <v>357868</v>
      </c>
      <c r="L3313">
        <v>275699</v>
      </c>
      <c r="Q3313" t="s">
        <v>585</v>
      </c>
      <c r="U3313">
        <v>7</v>
      </c>
      <c r="V3313">
        <v>17</v>
      </c>
      <c r="Y3313" t="s">
        <v>65</v>
      </c>
      <c r="Z3313">
        <v>254</v>
      </c>
      <c r="AA3313" t="s">
        <v>586</v>
      </c>
      <c r="AB3313" t="s">
        <v>21</v>
      </c>
      <c r="AC3313">
        <v>149</v>
      </c>
    </row>
    <row r="3314" spans="1:29" x14ac:dyDescent="0.25">
      <c r="A3314">
        <v>345</v>
      </c>
      <c r="B3314">
        <v>345103</v>
      </c>
      <c r="C3314">
        <v>5510</v>
      </c>
      <c r="D3314" t="str">
        <f>VLOOKUP(C3314,'Schedule 3'!A:M,13,FALSE)</f>
        <v>Operational/Non-Service Expenses</v>
      </c>
      <c r="E3314">
        <v>255.82</v>
      </c>
      <c r="F3314" s="1">
        <v>42932</v>
      </c>
      <c r="G3314" t="s">
        <v>462</v>
      </c>
      <c r="H3314" t="s">
        <v>584</v>
      </c>
      <c r="I3314" t="s">
        <v>584</v>
      </c>
      <c r="K3314">
        <v>357868</v>
      </c>
      <c r="L3314">
        <v>275699</v>
      </c>
      <c r="Q3314" t="s">
        <v>585</v>
      </c>
      <c r="U3314">
        <v>7</v>
      </c>
      <c r="V3314">
        <v>17</v>
      </c>
      <c r="Y3314" t="s">
        <v>65</v>
      </c>
      <c r="Z3314">
        <v>254</v>
      </c>
      <c r="AA3314" t="s">
        <v>586</v>
      </c>
      <c r="AB3314" t="s">
        <v>21</v>
      </c>
      <c r="AC3314">
        <v>533</v>
      </c>
    </row>
    <row r="3315" spans="1:29" x14ac:dyDescent="0.25">
      <c r="A3315">
        <v>345</v>
      </c>
      <c r="B3315">
        <v>345105</v>
      </c>
      <c r="C3315">
        <v>5510</v>
      </c>
      <c r="D3315" t="str">
        <f>VLOOKUP(C3315,'Schedule 3'!A:M,13,FALSE)</f>
        <v>Operational/Non-Service Expenses</v>
      </c>
      <c r="E3315">
        <v>75.099999999999994</v>
      </c>
      <c r="F3315" s="1">
        <v>42932</v>
      </c>
      <c r="G3315" t="s">
        <v>462</v>
      </c>
      <c r="H3315" t="s">
        <v>584</v>
      </c>
      <c r="I3315" t="s">
        <v>584</v>
      </c>
      <c r="K3315">
        <v>357868</v>
      </c>
      <c r="L3315">
        <v>275699</v>
      </c>
      <c r="Q3315" t="s">
        <v>585</v>
      </c>
      <c r="U3315">
        <v>7</v>
      </c>
      <c r="V3315">
        <v>17</v>
      </c>
      <c r="Y3315" t="s">
        <v>65</v>
      </c>
      <c r="Z3315">
        <v>254</v>
      </c>
      <c r="AA3315" t="s">
        <v>586</v>
      </c>
      <c r="AB3315" t="s">
        <v>21</v>
      </c>
      <c r="AC3315">
        <v>540</v>
      </c>
    </row>
    <row r="3316" spans="1:29" x14ac:dyDescent="0.25">
      <c r="A3316">
        <v>345</v>
      </c>
      <c r="B3316">
        <v>345102</v>
      </c>
      <c r="C3316">
        <v>5510</v>
      </c>
      <c r="D3316" t="str">
        <f>VLOOKUP(C3316,'Schedule 3'!A:M,13,FALSE)</f>
        <v>Operational/Non-Service Expenses</v>
      </c>
      <c r="E3316">
        <v>1132.3399999999999</v>
      </c>
      <c r="F3316" s="1">
        <v>42921</v>
      </c>
      <c r="G3316" t="s">
        <v>462</v>
      </c>
      <c r="H3316" t="s">
        <v>584</v>
      </c>
      <c r="I3316" t="s">
        <v>584</v>
      </c>
      <c r="K3316">
        <v>357870</v>
      </c>
      <c r="L3316">
        <v>275718</v>
      </c>
      <c r="Q3316" t="s">
        <v>585</v>
      </c>
      <c r="U3316">
        <v>7</v>
      </c>
      <c r="V3316">
        <v>17</v>
      </c>
      <c r="Y3316" t="s">
        <v>65</v>
      </c>
      <c r="Z3316">
        <v>182</v>
      </c>
      <c r="AA3316" t="s">
        <v>586</v>
      </c>
      <c r="AB3316" t="s">
        <v>21</v>
      </c>
      <c r="AC3316">
        <v>86</v>
      </c>
    </row>
    <row r="3317" spans="1:29" x14ac:dyDescent="0.25">
      <c r="A3317">
        <v>345</v>
      </c>
      <c r="B3317">
        <v>345105</v>
      </c>
      <c r="C3317">
        <v>5510</v>
      </c>
      <c r="D3317" t="str">
        <f>VLOOKUP(C3317,'Schedule 3'!A:M,13,FALSE)</f>
        <v>Operational/Non-Service Expenses</v>
      </c>
      <c r="E3317">
        <v>1193.23</v>
      </c>
      <c r="F3317" s="1">
        <v>42921</v>
      </c>
      <c r="G3317" t="s">
        <v>462</v>
      </c>
      <c r="H3317" t="s">
        <v>584</v>
      </c>
      <c r="I3317" t="s">
        <v>584</v>
      </c>
      <c r="K3317">
        <v>357870</v>
      </c>
      <c r="L3317">
        <v>275718</v>
      </c>
      <c r="Q3317" t="s">
        <v>585</v>
      </c>
      <c r="U3317">
        <v>7</v>
      </c>
      <c r="V3317">
        <v>17</v>
      </c>
      <c r="Y3317" t="s">
        <v>65</v>
      </c>
      <c r="Z3317">
        <v>182</v>
      </c>
      <c r="AA3317" t="s">
        <v>586</v>
      </c>
      <c r="AB3317" t="s">
        <v>21</v>
      </c>
      <c r="AC3317">
        <v>392</v>
      </c>
    </row>
    <row r="3318" spans="1:29" x14ac:dyDescent="0.25">
      <c r="A3318">
        <v>345</v>
      </c>
      <c r="B3318">
        <v>345102</v>
      </c>
      <c r="C3318">
        <v>5510</v>
      </c>
      <c r="D3318" t="str">
        <f>VLOOKUP(C3318,'Schedule 3'!A:M,13,FALSE)</f>
        <v>Operational/Non-Service Expenses</v>
      </c>
      <c r="E3318">
        <v>34.869999999999997</v>
      </c>
      <c r="F3318" s="1">
        <v>42939</v>
      </c>
      <c r="G3318" t="s">
        <v>462</v>
      </c>
      <c r="H3318" t="s">
        <v>584</v>
      </c>
      <c r="I3318" t="s">
        <v>584</v>
      </c>
      <c r="K3318">
        <v>357912</v>
      </c>
      <c r="L3318">
        <v>276392</v>
      </c>
      <c r="Q3318" t="s">
        <v>585</v>
      </c>
      <c r="U3318">
        <v>7</v>
      </c>
      <c r="V3318">
        <v>17</v>
      </c>
      <c r="Y3318" t="s">
        <v>65</v>
      </c>
      <c r="Z3318">
        <v>182</v>
      </c>
      <c r="AA3318" t="s">
        <v>586</v>
      </c>
      <c r="AB3318" t="s">
        <v>21</v>
      </c>
      <c r="AC3318">
        <v>119</v>
      </c>
    </row>
    <row r="3319" spans="1:29" x14ac:dyDescent="0.25">
      <c r="A3319">
        <v>345</v>
      </c>
      <c r="B3319">
        <v>345105</v>
      </c>
      <c r="C3319">
        <v>5510</v>
      </c>
      <c r="D3319" t="str">
        <f>VLOOKUP(C3319,'Schedule 3'!A:M,13,FALSE)</f>
        <v>Operational/Non-Service Expenses</v>
      </c>
      <c r="E3319">
        <v>19.829999999999998</v>
      </c>
      <c r="F3319" s="1">
        <v>42939</v>
      </c>
      <c r="G3319" t="s">
        <v>462</v>
      </c>
      <c r="H3319" t="s">
        <v>584</v>
      </c>
      <c r="I3319" t="s">
        <v>584</v>
      </c>
      <c r="K3319">
        <v>357912</v>
      </c>
      <c r="L3319">
        <v>276392</v>
      </c>
      <c r="Q3319" t="s">
        <v>585</v>
      </c>
      <c r="U3319">
        <v>7</v>
      </c>
      <c r="V3319">
        <v>17</v>
      </c>
      <c r="Y3319" t="s">
        <v>65</v>
      </c>
      <c r="Z3319">
        <v>182</v>
      </c>
      <c r="AA3319" t="s">
        <v>586</v>
      </c>
      <c r="AB3319" t="s">
        <v>21</v>
      </c>
      <c r="AC3319">
        <v>455</v>
      </c>
    </row>
    <row r="3320" spans="1:29" x14ac:dyDescent="0.25">
      <c r="A3320">
        <v>345</v>
      </c>
      <c r="B3320">
        <v>345102</v>
      </c>
      <c r="C3320">
        <v>5510</v>
      </c>
      <c r="D3320" t="str">
        <f>VLOOKUP(C3320,'Schedule 3'!A:M,13,FALSE)</f>
        <v>Operational/Non-Service Expenses</v>
      </c>
      <c r="E3320">
        <v>-0.65</v>
      </c>
      <c r="F3320" s="1">
        <v>42933</v>
      </c>
      <c r="G3320" t="s">
        <v>462</v>
      </c>
      <c r="H3320" t="s">
        <v>584</v>
      </c>
      <c r="I3320" t="s">
        <v>584</v>
      </c>
      <c r="K3320">
        <v>357913</v>
      </c>
      <c r="L3320">
        <v>276403</v>
      </c>
      <c r="Q3320" t="s">
        <v>585</v>
      </c>
      <c r="U3320">
        <v>7</v>
      </c>
      <c r="V3320">
        <v>17</v>
      </c>
      <c r="Y3320" t="s">
        <v>65</v>
      </c>
      <c r="Z3320">
        <v>182</v>
      </c>
      <c r="AA3320" t="s">
        <v>586</v>
      </c>
      <c r="AB3320" t="s">
        <v>21</v>
      </c>
      <c r="AC3320">
        <v>161</v>
      </c>
    </row>
    <row r="3321" spans="1:29" x14ac:dyDescent="0.25">
      <c r="A3321">
        <v>345</v>
      </c>
      <c r="B3321">
        <v>345105</v>
      </c>
      <c r="C3321">
        <v>5510</v>
      </c>
      <c r="D3321" t="str">
        <f>VLOOKUP(C3321,'Schedule 3'!A:M,13,FALSE)</f>
        <v>Operational/Non-Service Expenses</v>
      </c>
      <c r="E3321">
        <v>95.1</v>
      </c>
      <c r="F3321" s="1">
        <v>42933</v>
      </c>
      <c r="G3321" t="s">
        <v>462</v>
      </c>
      <c r="H3321" t="s">
        <v>584</v>
      </c>
      <c r="I3321" t="s">
        <v>584</v>
      </c>
      <c r="K3321">
        <v>357913</v>
      </c>
      <c r="L3321">
        <v>276403</v>
      </c>
      <c r="Q3321" t="s">
        <v>585</v>
      </c>
      <c r="U3321">
        <v>7</v>
      </c>
      <c r="V3321">
        <v>17</v>
      </c>
      <c r="Y3321" t="s">
        <v>65</v>
      </c>
      <c r="Z3321">
        <v>182</v>
      </c>
      <c r="AA3321" t="s">
        <v>586</v>
      </c>
      <c r="AB3321" t="s">
        <v>21</v>
      </c>
      <c r="AC3321">
        <v>541</v>
      </c>
    </row>
    <row r="3322" spans="1:29" x14ac:dyDescent="0.25">
      <c r="A3322">
        <v>345</v>
      </c>
      <c r="B3322">
        <v>345102</v>
      </c>
      <c r="C3322">
        <v>5510</v>
      </c>
      <c r="D3322" t="str">
        <f>VLOOKUP(C3322,'Schedule 3'!A:M,13,FALSE)</f>
        <v>Operational/Non-Service Expenses</v>
      </c>
      <c r="E3322">
        <v>15.48</v>
      </c>
      <c r="F3322" s="1">
        <v>42935</v>
      </c>
      <c r="G3322" t="s">
        <v>462</v>
      </c>
      <c r="H3322" t="s">
        <v>584</v>
      </c>
      <c r="I3322" t="s">
        <v>584</v>
      </c>
      <c r="K3322">
        <v>357914</v>
      </c>
      <c r="L3322">
        <v>276405</v>
      </c>
      <c r="Q3322" t="s">
        <v>585</v>
      </c>
      <c r="U3322">
        <v>7</v>
      </c>
      <c r="V3322">
        <v>17</v>
      </c>
      <c r="Y3322" t="s">
        <v>65</v>
      </c>
      <c r="Z3322">
        <v>254</v>
      </c>
      <c r="AA3322" t="s">
        <v>586</v>
      </c>
      <c r="AB3322" t="s">
        <v>21</v>
      </c>
      <c r="AC3322">
        <v>105</v>
      </c>
    </row>
    <row r="3323" spans="1:29" x14ac:dyDescent="0.25">
      <c r="A3323">
        <v>345</v>
      </c>
      <c r="B3323">
        <v>345105</v>
      </c>
      <c r="C3323">
        <v>5510</v>
      </c>
      <c r="D3323" t="str">
        <f>VLOOKUP(C3323,'Schedule 3'!A:M,13,FALSE)</f>
        <v>Operational/Non-Service Expenses</v>
      </c>
      <c r="E3323">
        <v>3.3</v>
      </c>
      <c r="F3323" s="1">
        <v>42935</v>
      </c>
      <c r="G3323" t="s">
        <v>462</v>
      </c>
      <c r="H3323" t="s">
        <v>584</v>
      </c>
      <c r="I3323" t="s">
        <v>584</v>
      </c>
      <c r="K3323">
        <v>357914</v>
      </c>
      <c r="L3323">
        <v>276405</v>
      </c>
      <c r="Q3323" t="s">
        <v>585</v>
      </c>
      <c r="U3323">
        <v>7</v>
      </c>
      <c r="V3323">
        <v>17</v>
      </c>
      <c r="Y3323" t="s">
        <v>65</v>
      </c>
      <c r="Z3323">
        <v>254</v>
      </c>
      <c r="AA3323" t="s">
        <v>586</v>
      </c>
      <c r="AB3323" t="s">
        <v>21</v>
      </c>
      <c r="AC3323">
        <v>428</v>
      </c>
    </row>
    <row r="3324" spans="1:29" x14ac:dyDescent="0.25">
      <c r="A3324">
        <v>345</v>
      </c>
      <c r="B3324">
        <v>345105</v>
      </c>
      <c r="C3324">
        <v>5510</v>
      </c>
      <c r="D3324" t="str">
        <f>VLOOKUP(C3324,'Schedule 3'!A:M,13,FALSE)</f>
        <v>Operational/Non-Service Expenses</v>
      </c>
      <c r="E3324">
        <v>0.49</v>
      </c>
      <c r="F3324" s="1">
        <v>42936</v>
      </c>
      <c r="G3324" t="s">
        <v>462</v>
      </c>
      <c r="H3324" t="s">
        <v>584</v>
      </c>
      <c r="I3324" t="s">
        <v>584</v>
      </c>
      <c r="K3324">
        <v>357915</v>
      </c>
      <c r="L3324">
        <v>276411</v>
      </c>
      <c r="Q3324" t="s">
        <v>585</v>
      </c>
      <c r="U3324">
        <v>7</v>
      </c>
      <c r="V3324">
        <v>17</v>
      </c>
      <c r="Y3324" t="s">
        <v>65</v>
      </c>
      <c r="Z3324">
        <v>182</v>
      </c>
      <c r="AA3324" t="s">
        <v>586</v>
      </c>
      <c r="AB3324" t="s">
        <v>21</v>
      </c>
      <c r="AC3324">
        <v>410</v>
      </c>
    </row>
    <row r="3325" spans="1:29" x14ac:dyDescent="0.25">
      <c r="A3325">
        <v>345</v>
      </c>
      <c r="B3325">
        <v>345105</v>
      </c>
      <c r="C3325">
        <v>5510</v>
      </c>
      <c r="D3325" t="str">
        <f>VLOOKUP(C3325,'Schedule 3'!A:M,13,FALSE)</f>
        <v>Operational/Non-Service Expenses</v>
      </c>
      <c r="E3325">
        <v>-0.97</v>
      </c>
      <c r="F3325" s="1">
        <v>42942</v>
      </c>
      <c r="G3325" t="s">
        <v>462</v>
      </c>
      <c r="H3325" t="s">
        <v>584</v>
      </c>
      <c r="I3325" t="s">
        <v>584</v>
      </c>
      <c r="K3325">
        <v>357931</v>
      </c>
      <c r="L3325">
        <v>276777</v>
      </c>
      <c r="Q3325" t="s">
        <v>585</v>
      </c>
      <c r="U3325">
        <v>7</v>
      </c>
      <c r="V3325">
        <v>17</v>
      </c>
      <c r="Y3325" t="s">
        <v>65</v>
      </c>
      <c r="Z3325">
        <v>182</v>
      </c>
      <c r="AA3325" t="s">
        <v>586</v>
      </c>
      <c r="AB3325" t="s">
        <v>21</v>
      </c>
      <c r="AC3325">
        <v>512</v>
      </c>
    </row>
    <row r="3326" spans="1:29" x14ac:dyDescent="0.25">
      <c r="A3326">
        <v>345</v>
      </c>
      <c r="B3326">
        <v>345105</v>
      </c>
      <c r="C3326">
        <v>5510</v>
      </c>
      <c r="D3326" t="str">
        <f>VLOOKUP(C3326,'Schedule 3'!A:M,13,FALSE)</f>
        <v>Operational/Non-Service Expenses</v>
      </c>
      <c r="E3326">
        <v>0.49</v>
      </c>
      <c r="F3326" s="1">
        <v>42943</v>
      </c>
      <c r="G3326" t="s">
        <v>462</v>
      </c>
      <c r="H3326" t="s">
        <v>584</v>
      </c>
      <c r="I3326" t="s">
        <v>584</v>
      </c>
      <c r="K3326">
        <v>357937</v>
      </c>
      <c r="L3326">
        <v>276885</v>
      </c>
      <c r="Q3326" t="s">
        <v>585</v>
      </c>
      <c r="U3326">
        <v>7</v>
      </c>
      <c r="V3326">
        <v>17</v>
      </c>
      <c r="Y3326" t="s">
        <v>65</v>
      </c>
      <c r="Z3326">
        <v>182</v>
      </c>
      <c r="AA3326" t="s">
        <v>586</v>
      </c>
      <c r="AB3326" t="s">
        <v>21</v>
      </c>
      <c r="AC3326">
        <v>412</v>
      </c>
    </row>
    <row r="3327" spans="1:29" x14ac:dyDescent="0.25">
      <c r="A3327">
        <v>345</v>
      </c>
      <c r="B3327">
        <v>345101</v>
      </c>
      <c r="C3327">
        <v>5510</v>
      </c>
      <c r="D3327" t="str">
        <f>VLOOKUP(C3327,'Schedule 3'!A:M,13,FALSE)</f>
        <v>Operational/Non-Service Expenses</v>
      </c>
      <c r="E3327">
        <v>88.73</v>
      </c>
      <c r="F3327" s="1">
        <v>42946</v>
      </c>
      <c r="G3327" t="s">
        <v>462</v>
      </c>
      <c r="H3327" t="s">
        <v>584</v>
      </c>
      <c r="I3327" t="s">
        <v>584</v>
      </c>
      <c r="K3327">
        <v>357952</v>
      </c>
      <c r="L3327">
        <v>277039</v>
      </c>
      <c r="Q3327" t="s">
        <v>585</v>
      </c>
      <c r="U3327">
        <v>7</v>
      </c>
      <c r="V3327">
        <v>17</v>
      </c>
      <c r="Y3327" t="s">
        <v>65</v>
      </c>
      <c r="Z3327">
        <v>182</v>
      </c>
      <c r="AA3327" t="s">
        <v>586</v>
      </c>
      <c r="AB3327" t="s">
        <v>21</v>
      </c>
      <c r="AC3327">
        <v>133</v>
      </c>
    </row>
    <row r="3328" spans="1:29" x14ac:dyDescent="0.25">
      <c r="A3328">
        <v>345</v>
      </c>
      <c r="B3328">
        <v>345102</v>
      </c>
      <c r="C3328">
        <v>5510</v>
      </c>
      <c r="D3328" t="str">
        <f>VLOOKUP(C3328,'Schedule 3'!A:M,13,FALSE)</f>
        <v>Operational/Non-Service Expenses</v>
      </c>
      <c r="E3328">
        <v>259.89</v>
      </c>
      <c r="F3328" s="1">
        <v>42946</v>
      </c>
      <c r="G3328" t="s">
        <v>462</v>
      </c>
      <c r="H3328" t="s">
        <v>584</v>
      </c>
      <c r="I3328" t="s">
        <v>584</v>
      </c>
      <c r="K3328">
        <v>357952</v>
      </c>
      <c r="L3328">
        <v>277039</v>
      </c>
      <c r="Q3328" t="s">
        <v>585</v>
      </c>
      <c r="U3328">
        <v>7</v>
      </c>
      <c r="V3328">
        <v>17</v>
      </c>
      <c r="Y3328" t="s">
        <v>65</v>
      </c>
      <c r="Z3328">
        <v>182</v>
      </c>
      <c r="AA3328" t="s">
        <v>586</v>
      </c>
      <c r="AB3328" t="s">
        <v>21</v>
      </c>
      <c r="AC3328">
        <v>136</v>
      </c>
    </row>
    <row r="3329" spans="1:29" x14ac:dyDescent="0.25">
      <c r="A3329">
        <v>345</v>
      </c>
      <c r="B3329">
        <v>345103</v>
      </c>
      <c r="C3329">
        <v>5510</v>
      </c>
      <c r="D3329" t="str">
        <f>VLOOKUP(C3329,'Schedule 3'!A:M,13,FALSE)</f>
        <v>Operational/Non-Service Expenses</v>
      </c>
      <c r="E3329">
        <v>6.11</v>
      </c>
      <c r="F3329" s="1">
        <v>42946</v>
      </c>
      <c r="G3329" t="s">
        <v>462</v>
      </c>
      <c r="H3329" t="s">
        <v>584</v>
      </c>
      <c r="I3329" t="s">
        <v>584</v>
      </c>
      <c r="K3329">
        <v>357952</v>
      </c>
      <c r="L3329">
        <v>277039</v>
      </c>
      <c r="Q3329" t="s">
        <v>585</v>
      </c>
      <c r="U3329">
        <v>7</v>
      </c>
      <c r="V3329">
        <v>17</v>
      </c>
      <c r="Y3329" t="s">
        <v>65</v>
      </c>
      <c r="Z3329">
        <v>182</v>
      </c>
      <c r="AA3329" t="s">
        <v>586</v>
      </c>
      <c r="AB3329" t="s">
        <v>21</v>
      </c>
      <c r="AC3329">
        <v>537</v>
      </c>
    </row>
    <row r="3330" spans="1:29" x14ac:dyDescent="0.25">
      <c r="A3330">
        <v>345</v>
      </c>
      <c r="B3330">
        <v>345105</v>
      </c>
      <c r="C3330">
        <v>5510</v>
      </c>
      <c r="D3330" t="str">
        <f>VLOOKUP(C3330,'Schedule 3'!A:M,13,FALSE)</f>
        <v>Operational/Non-Service Expenses</v>
      </c>
      <c r="E3330">
        <v>225.67</v>
      </c>
      <c r="F3330" s="1">
        <v>42946</v>
      </c>
      <c r="G3330" t="s">
        <v>462</v>
      </c>
      <c r="H3330" t="s">
        <v>584</v>
      </c>
      <c r="I3330" t="s">
        <v>584</v>
      </c>
      <c r="K3330">
        <v>357952</v>
      </c>
      <c r="L3330">
        <v>277039</v>
      </c>
      <c r="Q3330" t="s">
        <v>585</v>
      </c>
      <c r="U3330">
        <v>7</v>
      </c>
      <c r="V3330">
        <v>17</v>
      </c>
      <c r="Y3330" t="s">
        <v>65</v>
      </c>
      <c r="Z3330">
        <v>182</v>
      </c>
      <c r="AA3330" t="s">
        <v>586</v>
      </c>
      <c r="AB3330" t="s">
        <v>21</v>
      </c>
      <c r="AC3330">
        <v>542</v>
      </c>
    </row>
    <row r="3331" spans="1:29" x14ac:dyDescent="0.25">
      <c r="A3331">
        <v>345</v>
      </c>
      <c r="B3331">
        <v>345102</v>
      </c>
      <c r="C3331">
        <v>5510</v>
      </c>
      <c r="D3331" t="str">
        <f>VLOOKUP(C3331,'Schedule 3'!A:M,13,FALSE)</f>
        <v>Operational/Non-Service Expenses</v>
      </c>
      <c r="E3331">
        <v>84.98</v>
      </c>
      <c r="F3331" s="1">
        <v>42947</v>
      </c>
      <c r="G3331" t="s">
        <v>462</v>
      </c>
      <c r="H3331" t="s">
        <v>584</v>
      </c>
      <c r="I3331" t="s">
        <v>584</v>
      </c>
      <c r="K3331">
        <v>357990</v>
      </c>
      <c r="L3331">
        <v>277207</v>
      </c>
      <c r="Q3331" t="s">
        <v>585</v>
      </c>
      <c r="U3331">
        <v>7</v>
      </c>
      <c r="V3331">
        <v>17</v>
      </c>
      <c r="Y3331" t="s">
        <v>65</v>
      </c>
      <c r="Z3331">
        <v>182</v>
      </c>
      <c r="AA3331" t="s">
        <v>586</v>
      </c>
      <c r="AB3331" t="s">
        <v>21</v>
      </c>
      <c r="AC3331">
        <v>155</v>
      </c>
    </row>
    <row r="3332" spans="1:29" x14ac:dyDescent="0.25">
      <c r="A3332">
        <v>345</v>
      </c>
      <c r="B3332">
        <v>345101</v>
      </c>
      <c r="C3332">
        <v>5510</v>
      </c>
      <c r="D3332" t="str">
        <f>VLOOKUP(C3332,'Schedule 3'!A:M,13,FALSE)</f>
        <v>Operational/Non-Service Expenses</v>
      </c>
      <c r="E3332">
        <v>-0.4</v>
      </c>
      <c r="F3332" s="1">
        <v>42949</v>
      </c>
      <c r="G3332" t="s">
        <v>462</v>
      </c>
      <c r="H3332" t="s">
        <v>584</v>
      </c>
      <c r="I3332" t="s">
        <v>584</v>
      </c>
      <c r="K3332">
        <v>358041</v>
      </c>
      <c r="L3332">
        <v>277481</v>
      </c>
      <c r="Q3332" t="s">
        <v>585</v>
      </c>
      <c r="U3332">
        <v>8</v>
      </c>
      <c r="V3332">
        <v>17</v>
      </c>
      <c r="Y3332" t="s">
        <v>65</v>
      </c>
      <c r="Z3332">
        <v>182</v>
      </c>
      <c r="AA3332" t="s">
        <v>586</v>
      </c>
      <c r="AB3332" t="s">
        <v>21</v>
      </c>
      <c r="AC3332">
        <v>115</v>
      </c>
    </row>
    <row r="3333" spans="1:29" x14ac:dyDescent="0.25">
      <c r="A3333">
        <v>345</v>
      </c>
      <c r="B3333">
        <v>345103</v>
      </c>
      <c r="C3333">
        <v>5510</v>
      </c>
      <c r="D3333" t="str">
        <f>VLOOKUP(C3333,'Schedule 3'!A:M,13,FALSE)</f>
        <v>Operational/Non-Service Expenses</v>
      </c>
      <c r="E3333">
        <v>0.4</v>
      </c>
      <c r="F3333" s="1">
        <v>42949</v>
      </c>
      <c r="G3333" t="s">
        <v>462</v>
      </c>
      <c r="H3333" t="s">
        <v>584</v>
      </c>
      <c r="I3333" t="s">
        <v>584</v>
      </c>
      <c r="K3333">
        <v>358041</v>
      </c>
      <c r="L3333">
        <v>277481</v>
      </c>
      <c r="Q3333" t="s">
        <v>585</v>
      </c>
      <c r="U3333">
        <v>8</v>
      </c>
      <c r="V3333">
        <v>17</v>
      </c>
      <c r="Y3333" t="s">
        <v>65</v>
      </c>
      <c r="Z3333">
        <v>182</v>
      </c>
      <c r="AA3333" t="s">
        <v>586</v>
      </c>
      <c r="AB3333" t="s">
        <v>21</v>
      </c>
      <c r="AC3333">
        <v>448</v>
      </c>
    </row>
    <row r="3334" spans="1:29" x14ac:dyDescent="0.25">
      <c r="A3334">
        <v>345</v>
      </c>
      <c r="B3334">
        <v>345102</v>
      </c>
      <c r="C3334">
        <v>5510</v>
      </c>
      <c r="D3334" t="str">
        <f>VLOOKUP(C3334,'Schedule 3'!A:M,13,FALSE)</f>
        <v>Operational/Non-Service Expenses</v>
      </c>
      <c r="E3334">
        <v>734.27</v>
      </c>
      <c r="F3334" s="1">
        <v>42953</v>
      </c>
      <c r="G3334" t="s">
        <v>462</v>
      </c>
      <c r="H3334" t="s">
        <v>584</v>
      </c>
      <c r="I3334" t="s">
        <v>584</v>
      </c>
      <c r="K3334">
        <v>358110</v>
      </c>
      <c r="L3334">
        <v>277762</v>
      </c>
      <c r="Q3334" t="s">
        <v>585</v>
      </c>
      <c r="U3334">
        <v>8</v>
      </c>
      <c r="V3334">
        <v>17</v>
      </c>
      <c r="Y3334" t="s">
        <v>65</v>
      </c>
      <c r="Z3334">
        <v>182</v>
      </c>
      <c r="AA3334" t="s">
        <v>586</v>
      </c>
      <c r="AB3334" t="s">
        <v>21</v>
      </c>
      <c r="AC3334">
        <v>118</v>
      </c>
    </row>
    <row r="3335" spans="1:29" x14ac:dyDescent="0.25">
      <c r="A3335">
        <v>345</v>
      </c>
      <c r="B3335">
        <v>345105</v>
      </c>
      <c r="C3335">
        <v>5510</v>
      </c>
      <c r="D3335" t="str">
        <f>VLOOKUP(C3335,'Schedule 3'!A:M,13,FALSE)</f>
        <v>Operational/Non-Service Expenses</v>
      </c>
      <c r="E3335">
        <v>363.01</v>
      </c>
      <c r="F3335" s="1">
        <v>42953</v>
      </c>
      <c r="G3335" t="s">
        <v>462</v>
      </c>
      <c r="H3335" t="s">
        <v>584</v>
      </c>
      <c r="I3335" t="s">
        <v>584</v>
      </c>
      <c r="K3335">
        <v>358110</v>
      </c>
      <c r="L3335">
        <v>277762</v>
      </c>
      <c r="Q3335" t="s">
        <v>585</v>
      </c>
      <c r="U3335">
        <v>8</v>
      </c>
      <c r="V3335">
        <v>17</v>
      </c>
      <c r="Y3335" t="s">
        <v>65</v>
      </c>
      <c r="Z3335">
        <v>182</v>
      </c>
      <c r="AA3335" t="s">
        <v>586</v>
      </c>
      <c r="AB3335" t="s">
        <v>21</v>
      </c>
      <c r="AC3335">
        <v>408</v>
      </c>
    </row>
    <row r="3336" spans="1:29" x14ac:dyDescent="0.25">
      <c r="A3336">
        <v>345</v>
      </c>
      <c r="B3336">
        <v>345102</v>
      </c>
      <c r="C3336">
        <v>5510</v>
      </c>
      <c r="D3336" t="str">
        <f>VLOOKUP(C3336,'Schedule 3'!A:M,13,FALSE)</f>
        <v>Operational/Non-Service Expenses</v>
      </c>
      <c r="E3336">
        <v>93.62</v>
      </c>
      <c r="F3336" s="1">
        <v>42948</v>
      </c>
      <c r="G3336" t="s">
        <v>462</v>
      </c>
      <c r="H3336" t="s">
        <v>584</v>
      </c>
      <c r="I3336" t="s">
        <v>584</v>
      </c>
      <c r="K3336">
        <v>358112</v>
      </c>
      <c r="L3336">
        <v>277776</v>
      </c>
      <c r="Q3336" t="s">
        <v>585</v>
      </c>
      <c r="U3336">
        <v>8</v>
      </c>
      <c r="V3336">
        <v>17</v>
      </c>
      <c r="Y3336" t="s">
        <v>65</v>
      </c>
      <c r="Z3336">
        <v>182</v>
      </c>
      <c r="AA3336" t="s">
        <v>586</v>
      </c>
      <c r="AB3336" t="s">
        <v>21</v>
      </c>
      <c r="AC3336">
        <v>135</v>
      </c>
    </row>
    <row r="3337" spans="1:29" x14ac:dyDescent="0.25">
      <c r="A3337">
        <v>345</v>
      </c>
      <c r="B3337">
        <v>345105</v>
      </c>
      <c r="C3337">
        <v>5510</v>
      </c>
      <c r="D3337" t="str">
        <f>VLOOKUP(C3337,'Schedule 3'!A:M,13,FALSE)</f>
        <v>Operational/Non-Service Expenses</v>
      </c>
      <c r="E3337">
        <v>98.42</v>
      </c>
      <c r="F3337" s="1">
        <v>42948</v>
      </c>
      <c r="G3337" t="s">
        <v>462</v>
      </c>
      <c r="H3337" t="s">
        <v>584</v>
      </c>
      <c r="I3337" t="s">
        <v>584</v>
      </c>
      <c r="K3337">
        <v>358112</v>
      </c>
      <c r="L3337">
        <v>277776</v>
      </c>
      <c r="Q3337" t="s">
        <v>585</v>
      </c>
      <c r="U3337">
        <v>8</v>
      </c>
      <c r="V3337">
        <v>17</v>
      </c>
      <c r="Y3337" t="s">
        <v>65</v>
      </c>
      <c r="Z3337">
        <v>182</v>
      </c>
      <c r="AA3337" t="s">
        <v>586</v>
      </c>
      <c r="AB3337" t="s">
        <v>21</v>
      </c>
      <c r="AC3337">
        <v>528</v>
      </c>
    </row>
    <row r="3338" spans="1:29" x14ac:dyDescent="0.25">
      <c r="A3338">
        <v>345</v>
      </c>
      <c r="B3338">
        <v>345102</v>
      </c>
      <c r="C3338">
        <v>5510</v>
      </c>
      <c r="D3338" t="str">
        <f>VLOOKUP(C3338,'Schedule 3'!A:M,13,FALSE)</f>
        <v>Operational/Non-Service Expenses</v>
      </c>
      <c r="E3338">
        <v>254.47</v>
      </c>
      <c r="F3338" s="1">
        <v>42955</v>
      </c>
      <c r="G3338" t="s">
        <v>462</v>
      </c>
      <c r="H3338" t="s">
        <v>584</v>
      </c>
      <c r="I3338" t="s">
        <v>584</v>
      </c>
      <c r="K3338">
        <v>358158</v>
      </c>
      <c r="L3338">
        <v>278009</v>
      </c>
      <c r="Q3338" t="s">
        <v>585</v>
      </c>
      <c r="U3338">
        <v>8</v>
      </c>
      <c r="V3338">
        <v>17</v>
      </c>
      <c r="Y3338" t="s">
        <v>65</v>
      </c>
      <c r="Z3338">
        <v>182</v>
      </c>
      <c r="AA3338" t="s">
        <v>586</v>
      </c>
      <c r="AB3338" t="s">
        <v>21</v>
      </c>
      <c r="AC3338">
        <v>97</v>
      </c>
    </row>
    <row r="3339" spans="1:29" x14ac:dyDescent="0.25">
      <c r="A3339">
        <v>345</v>
      </c>
      <c r="B3339">
        <v>345105</v>
      </c>
      <c r="C3339">
        <v>5510</v>
      </c>
      <c r="D3339" t="str">
        <f>VLOOKUP(C3339,'Schedule 3'!A:M,13,FALSE)</f>
        <v>Operational/Non-Service Expenses</v>
      </c>
      <c r="E3339">
        <v>63.01</v>
      </c>
      <c r="F3339" s="1">
        <v>42955</v>
      </c>
      <c r="G3339" t="s">
        <v>462</v>
      </c>
      <c r="H3339" t="s">
        <v>584</v>
      </c>
      <c r="I3339" t="s">
        <v>584</v>
      </c>
      <c r="K3339">
        <v>358158</v>
      </c>
      <c r="L3339">
        <v>278009</v>
      </c>
      <c r="Q3339" t="s">
        <v>585</v>
      </c>
      <c r="U3339">
        <v>8</v>
      </c>
      <c r="V3339">
        <v>17</v>
      </c>
      <c r="Y3339" t="s">
        <v>65</v>
      </c>
      <c r="Z3339">
        <v>182</v>
      </c>
      <c r="AA3339" t="s">
        <v>586</v>
      </c>
      <c r="AB3339" t="s">
        <v>21</v>
      </c>
      <c r="AC3339">
        <v>403</v>
      </c>
    </row>
    <row r="3340" spans="1:29" x14ac:dyDescent="0.25">
      <c r="A3340">
        <v>345</v>
      </c>
      <c r="B3340">
        <v>345102</v>
      </c>
      <c r="C3340">
        <v>5510</v>
      </c>
      <c r="D3340" t="str">
        <f>VLOOKUP(C3340,'Schedule 3'!A:M,13,FALSE)</f>
        <v>Operational/Non-Service Expenses</v>
      </c>
      <c r="E3340">
        <v>166.53</v>
      </c>
      <c r="F3340" s="1">
        <v>42956</v>
      </c>
      <c r="G3340" t="s">
        <v>462</v>
      </c>
      <c r="H3340" t="s">
        <v>584</v>
      </c>
      <c r="I3340" t="s">
        <v>584</v>
      </c>
      <c r="K3340">
        <v>358186</v>
      </c>
      <c r="L3340">
        <v>278190</v>
      </c>
      <c r="Q3340" t="s">
        <v>585</v>
      </c>
      <c r="U3340">
        <v>8</v>
      </c>
      <c r="V3340">
        <v>17</v>
      </c>
      <c r="Y3340" t="s">
        <v>65</v>
      </c>
      <c r="Z3340">
        <v>182</v>
      </c>
      <c r="AA3340" t="s">
        <v>586</v>
      </c>
      <c r="AB3340" t="s">
        <v>21</v>
      </c>
      <c r="AC3340">
        <v>95</v>
      </c>
    </row>
    <row r="3341" spans="1:29" x14ac:dyDescent="0.25">
      <c r="A3341">
        <v>345</v>
      </c>
      <c r="B3341">
        <v>345105</v>
      </c>
      <c r="C3341">
        <v>5510</v>
      </c>
      <c r="D3341" t="str">
        <f>VLOOKUP(C3341,'Schedule 3'!A:M,13,FALSE)</f>
        <v>Operational/Non-Service Expenses</v>
      </c>
      <c r="E3341">
        <v>282.45999999999998</v>
      </c>
      <c r="F3341" s="1">
        <v>42956</v>
      </c>
      <c r="G3341" t="s">
        <v>462</v>
      </c>
      <c r="H3341" t="s">
        <v>584</v>
      </c>
      <c r="I3341" t="s">
        <v>584</v>
      </c>
      <c r="K3341">
        <v>358186</v>
      </c>
      <c r="L3341">
        <v>278190</v>
      </c>
      <c r="Q3341" t="s">
        <v>585</v>
      </c>
      <c r="U3341">
        <v>8</v>
      </c>
      <c r="V3341">
        <v>17</v>
      </c>
      <c r="Y3341" t="s">
        <v>65</v>
      </c>
      <c r="Z3341">
        <v>182</v>
      </c>
      <c r="AA3341" t="s">
        <v>586</v>
      </c>
      <c r="AB3341" t="s">
        <v>21</v>
      </c>
      <c r="AC3341">
        <v>416</v>
      </c>
    </row>
    <row r="3342" spans="1:29" x14ac:dyDescent="0.25">
      <c r="A3342">
        <v>345</v>
      </c>
      <c r="B3342">
        <v>345101</v>
      </c>
      <c r="C3342">
        <v>5510</v>
      </c>
      <c r="D3342" t="str">
        <f>VLOOKUP(C3342,'Schedule 3'!A:M,13,FALSE)</f>
        <v>Operational/Non-Service Expenses</v>
      </c>
      <c r="E3342">
        <v>340.47</v>
      </c>
      <c r="F3342" s="1">
        <v>42960</v>
      </c>
      <c r="G3342" t="s">
        <v>462</v>
      </c>
      <c r="H3342" t="s">
        <v>584</v>
      </c>
      <c r="I3342" t="s">
        <v>584</v>
      </c>
      <c r="K3342">
        <v>358209</v>
      </c>
      <c r="L3342">
        <v>278399</v>
      </c>
      <c r="Q3342" t="s">
        <v>585</v>
      </c>
      <c r="U3342">
        <v>8</v>
      </c>
      <c r="V3342">
        <v>17</v>
      </c>
      <c r="Y3342" t="s">
        <v>65</v>
      </c>
      <c r="Z3342">
        <v>182</v>
      </c>
      <c r="AA3342" t="s">
        <v>586</v>
      </c>
      <c r="AB3342" t="s">
        <v>21</v>
      </c>
      <c r="AC3342">
        <v>109</v>
      </c>
    </row>
    <row r="3343" spans="1:29" x14ac:dyDescent="0.25">
      <c r="A3343">
        <v>345</v>
      </c>
      <c r="B3343">
        <v>345102</v>
      </c>
      <c r="C3343">
        <v>5510</v>
      </c>
      <c r="D3343" t="str">
        <f>VLOOKUP(C3343,'Schedule 3'!A:M,13,FALSE)</f>
        <v>Operational/Non-Service Expenses</v>
      </c>
      <c r="E3343">
        <v>808.17</v>
      </c>
      <c r="F3343" s="1">
        <v>42960</v>
      </c>
      <c r="G3343" t="s">
        <v>462</v>
      </c>
      <c r="H3343" t="s">
        <v>584</v>
      </c>
      <c r="I3343" t="s">
        <v>584</v>
      </c>
      <c r="K3343">
        <v>358209</v>
      </c>
      <c r="L3343">
        <v>278399</v>
      </c>
      <c r="Q3343" t="s">
        <v>585</v>
      </c>
      <c r="U3343">
        <v>8</v>
      </c>
      <c r="V3343">
        <v>17</v>
      </c>
      <c r="Y3343" t="s">
        <v>65</v>
      </c>
      <c r="Z3343">
        <v>182</v>
      </c>
      <c r="AA3343" t="s">
        <v>586</v>
      </c>
      <c r="AB3343" t="s">
        <v>21</v>
      </c>
      <c r="AC3343">
        <v>112</v>
      </c>
    </row>
    <row r="3344" spans="1:29" x14ac:dyDescent="0.25">
      <c r="A3344">
        <v>345</v>
      </c>
      <c r="B3344">
        <v>345105</v>
      </c>
      <c r="C3344">
        <v>5510</v>
      </c>
      <c r="D3344" t="str">
        <f>VLOOKUP(C3344,'Schedule 3'!A:M,13,FALSE)</f>
        <v>Operational/Non-Service Expenses</v>
      </c>
      <c r="E3344">
        <v>414.14</v>
      </c>
      <c r="F3344" s="1">
        <v>42960</v>
      </c>
      <c r="G3344" t="s">
        <v>462</v>
      </c>
      <c r="H3344" t="s">
        <v>584</v>
      </c>
      <c r="I3344" t="s">
        <v>584</v>
      </c>
      <c r="K3344">
        <v>358209</v>
      </c>
      <c r="L3344">
        <v>278399</v>
      </c>
      <c r="Q3344" t="s">
        <v>585</v>
      </c>
      <c r="U3344">
        <v>8</v>
      </c>
      <c r="V3344">
        <v>17</v>
      </c>
      <c r="Y3344" t="s">
        <v>65</v>
      </c>
      <c r="Z3344">
        <v>182</v>
      </c>
      <c r="AA3344" t="s">
        <v>586</v>
      </c>
      <c r="AB3344" t="s">
        <v>21</v>
      </c>
      <c r="AC3344">
        <v>457</v>
      </c>
    </row>
    <row r="3345" spans="1:29" x14ac:dyDescent="0.25">
      <c r="A3345">
        <v>345</v>
      </c>
      <c r="B3345">
        <v>345102</v>
      </c>
      <c r="C3345">
        <v>5510</v>
      </c>
      <c r="D3345" t="str">
        <f>VLOOKUP(C3345,'Schedule 3'!A:M,13,FALSE)</f>
        <v>Operational/Non-Service Expenses</v>
      </c>
      <c r="E3345">
        <v>457.9</v>
      </c>
      <c r="F3345" s="1">
        <v>42954</v>
      </c>
      <c r="G3345" t="s">
        <v>462</v>
      </c>
      <c r="H3345" t="s">
        <v>584</v>
      </c>
      <c r="I3345" t="s">
        <v>584</v>
      </c>
      <c r="K3345">
        <v>358211</v>
      </c>
      <c r="L3345">
        <v>278417</v>
      </c>
      <c r="Q3345" t="s">
        <v>585</v>
      </c>
      <c r="U3345">
        <v>8</v>
      </c>
      <c r="V3345">
        <v>17</v>
      </c>
      <c r="Y3345" t="s">
        <v>65</v>
      </c>
      <c r="Z3345">
        <v>182</v>
      </c>
      <c r="AA3345" t="s">
        <v>586</v>
      </c>
      <c r="AB3345" t="s">
        <v>21</v>
      </c>
      <c r="AC3345">
        <v>115</v>
      </c>
    </row>
    <row r="3346" spans="1:29" x14ac:dyDescent="0.25">
      <c r="A3346">
        <v>345</v>
      </c>
      <c r="B3346">
        <v>345105</v>
      </c>
      <c r="C3346">
        <v>5510</v>
      </c>
      <c r="D3346" t="str">
        <f>VLOOKUP(C3346,'Schedule 3'!A:M,13,FALSE)</f>
        <v>Operational/Non-Service Expenses</v>
      </c>
      <c r="E3346">
        <v>250.13</v>
      </c>
      <c r="F3346" s="1">
        <v>42954</v>
      </c>
      <c r="G3346" t="s">
        <v>462</v>
      </c>
      <c r="H3346" t="s">
        <v>584</v>
      </c>
      <c r="I3346" t="s">
        <v>584</v>
      </c>
      <c r="K3346">
        <v>358211</v>
      </c>
      <c r="L3346">
        <v>278417</v>
      </c>
      <c r="Q3346" t="s">
        <v>585</v>
      </c>
      <c r="U3346">
        <v>8</v>
      </c>
      <c r="V3346">
        <v>17</v>
      </c>
      <c r="Y3346" t="s">
        <v>65</v>
      </c>
      <c r="Z3346">
        <v>182</v>
      </c>
      <c r="AA3346" t="s">
        <v>586</v>
      </c>
      <c r="AB3346" t="s">
        <v>21</v>
      </c>
      <c r="AC3346">
        <v>442</v>
      </c>
    </row>
    <row r="3347" spans="1:29" x14ac:dyDescent="0.25">
      <c r="A3347">
        <v>345</v>
      </c>
      <c r="B3347">
        <v>345101</v>
      </c>
      <c r="C3347">
        <v>5510</v>
      </c>
      <c r="D3347" t="str">
        <f>VLOOKUP(C3347,'Schedule 3'!A:M,13,FALSE)</f>
        <v>Operational/Non-Service Expenses</v>
      </c>
      <c r="E3347">
        <v>114.01</v>
      </c>
      <c r="F3347" s="1">
        <v>42963</v>
      </c>
      <c r="G3347" t="s">
        <v>462</v>
      </c>
      <c r="H3347" t="s">
        <v>584</v>
      </c>
      <c r="I3347" t="s">
        <v>584</v>
      </c>
      <c r="K3347">
        <v>358241</v>
      </c>
      <c r="L3347">
        <v>278997</v>
      </c>
      <c r="Q3347" t="s">
        <v>585</v>
      </c>
      <c r="U3347">
        <v>8</v>
      </c>
      <c r="V3347">
        <v>17</v>
      </c>
      <c r="Y3347" t="s">
        <v>65</v>
      </c>
      <c r="Z3347">
        <v>182</v>
      </c>
      <c r="AA3347" t="s">
        <v>586</v>
      </c>
      <c r="AB3347" t="s">
        <v>21</v>
      </c>
      <c r="AC3347">
        <v>103</v>
      </c>
    </row>
    <row r="3348" spans="1:29" x14ac:dyDescent="0.25">
      <c r="A3348">
        <v>345</v>
      </c>
      <c r="B3348">
        <v>345102</v>
      </c>
      <c r="C3348">
        <v>5510</v>
      </c>
      <c r="D3348" t="str">
        <f>VLOOKUP(C3348,'Schedule 3'!A:M,13,FALSE)</f>
        <v>Operational/Non-Service Expenses</v>
      </c>
      <c r="E3348">
        <v>589.11</v>
      </c>
      <c r="F3348" s="1">
        <v>42963</v>
      </c>
      <c r="G3348" t="s">
        <v>462</v>
      </c>
      <c r="H3348" t="s">
        <v>584</v>
      </c>
      <c r="I3348" t="s">
        <v>584</v>
      </c>
      <c r="K3348">
        <v>358241</v>
      </c>
      <c r="L3348">
        <v>278997</v>
      </c>
      <c r="Q3348" t="s">
        <v>585</v>
      </c>
      <c r="U3348">
        <v>8</v>
      </c>
      <c r="V3348">
        <v>17</v>
      </c>
      <c r="Y3348" t="s">
        <v>65</v>
      </c>
      <c r="Z3348">
        <v>182</v>
      </c>
      <c r="AA3348" t="s">
        <v>586</v>
      </c>
      <c r="AB3348" t="s">
        <v>21</v>
      </c>
      <c r="AC3348">
        <v>106</v>
      </c>
    </row>
    <row r="3349" spans="1:29" x14ac:dyDescent="0.25">
      <c r="A3349">
        <v>345</v>
      </c>
      <c r="B3349">
        <v>345103</v>
      </c>
      <c r="C3349">
        <v>5510</v>
      </c>
      <c r="D3349" t="str">
        <f>VLOOKUP(C3349,'Schedule 3'!A:M,13,FALSE)</f>
        <v>Operational/Non-Service Expenses</v>
      </c>
      <c r="E3349">
        <v>122.25</v>
      </c>
      <c r="F3349" s="1">
        <v>42963</v>
      </c>
      <c r="G3349" t="s">
        <v>462</v>
      </c>
      <c r="H3349" t="s">
        <v>584</v>
      </c>
      <c r="I3349" t="s">
        <v>584</v>
      </c>
      <c r="K3349">
        <v>358241</v>
      </c>
      <c r="L3349">
        <v>278997</v>
      </c>
      <c r="Q3349" t="s">
        <v>585</v>
      </c>
      <c r="U3349">
        <v>8</v>
      </c>
      <c r="V3349">
        <v>17</v>
      </c>
      <c r="Y3349" t="s">
        <v>65</v>
      </c>
      <c r="Z3349">
        <v>182</v>
      </c>
      <c r="AA3349" t="s">
        <v>586</v>
      </c>
      <c r="AB3349" t="s">
        <v>21</v>
      </c>
      <c r="AC3349">
        <v>394</v>
      </c>
    </row>
    <row r="3350" spans="1:29" x14ac:dyDescent="0.25">
      <c r="A3350">
        <v>345</v>
      </c>
      <c r="B3350">
        <v>345105</v>
      </c>
      <c r="C3350">
        <v>5510</v>
      </c>
      <c r="D3350" t="str">
        <f>VLOOKUP(C3350,'Schedule 3'!A:M,13,FALSE)</f>
        <v>Operational/Non-Service Expenses</v>
      </c>
      <c r="E3350">
        <v>146.69999999999999</v>
      </c>
      <c r="F3350" s="1">
        <v>42963</v>
      </c>
      <c r="G3350" t="s">
        <v>462</v>
      </c>
      <c r="H3350" t="s">
        <v>584</v>
      </c>
      <c r="I3350" t="s">
        <v>584</v>
      </c>
      <c r="K3350">
        <v>358241</v>
      </c>
      <c r="L3350">
        <v>278997</v>
      </c>
      <c r="Q3350" t="s">
        <v>585</v>
      </c>
      <c r="U3350">
        <v>8</v>
      </c>
      <c r="V3350">
        <v>17</v>
      </c>
      <c r="Y3350" t="s">
        <v>65</v>
      </c>
      <c r="Z3350">
        <v>182</v>
      </c>
      <c r="AA3350" t="s">
        <v>586</v>
      </c>
      <c r="AB3350" t="s">
        <v>21</v>
      </c>
      <c r="AC3350">
        <v>397</v>
      </c>
    </row>
    <row r="3351" spans="1:29" x14ac:dyDescent="0.25">
      <c r="A3351">
        <v>345</v>
      </c>
      <c r="B3351">
        <v>345101</v>
      </c>
      <c r="C3351">
        <v>5510</v>
      </c>
      <c r="D3351" t="str">
        <f>VLOOKUP(C3351,'Schedule 3'!A:M,13,FALSE)</f>
        <v>Operational/Non-Service Expenses</v>
      </c>
      <c r="E3351">
        <v>-0.03</v>
      </c>
      <c r="F3351" s="1">
        <v>42968</v>
      </c>
      <c r="G3351" t="s">
        <v>462</v>
      </c>
      <c r="H3351" t="s">
        <v>584</v>
      </c>
      <c r="I3351" t="s">
        <v>584</v>
      </c>
      <c r="K3351">
        <v>358245</v>
      </c>
      <c r="L3351">
        <v>279094</v>
      </c>
      <c r="Q3351" t="s">
        <v>585</v>
      </c>
      <c r="U3351">
        <v>8</v>
      </c>
      <c r="V3351">
        <v>17</v>
      </c>
      <c r="Y3351" t="s">
        <v>65</v>
      </c>
      <c r="Z3351">
        <v>182</v>
      </c>
      <c r="AA3351" t="s">
        <v>586</v>
      </c>
      <c r="AB3351" t="s">
        <v>21</v>
      </c>
      <c r="AC3351">
        <v>99</v>
      </c>
    </row>
    <row r="3352" spans="1:29" x14ac:dyDescent="0.25">
      <c r="A3352">
        <v>345</v>
      </c>
      <c r="B3352">
        <v>345102</v>
      </c>
      <c r="C3352">
        <v>5510</v>
      </c>
      <c r="D3352" t="str">
        <f>VLOOKUP(C3352,'Schedule 3'!A:M,13,FALSE)</f>
        <v>Operational/Non-Service Expenses</v>
      </c>
      <c r="E3352">
        <v>195.66</v>
      </c>
      <c r="F3352" s="1">
        <v>42968</v>
      </c>
      <c r="G3352" t="s">
        <v>462</v>
      </c>
      <c r="H3352" t="s">
        <v>584</v>
      </c>
      <c r="I3352" t="s">
        <v>584</v>
      </c>
      <c r="K3352">
        <v>358245</v>
      </c>
      <c r="L3352">
        <v>279094</v>
      </c>
      <c r="Q3352" t="s">
        <v>585</v>
      </c>
      <c r="U3352">
        <v>8</v>
      </c>
      <c r="V3352">
        <v>17</v>
      </c>
      <c r="Y3352" t="s">
        <v>65</v>
      </c>
      <c r="Z3352">
        <v>182</v>
      </c>
      <c r="AA3352" t="s">
        <v>586</v>
      </c>
      <c r="AB3352" t="s">
        <v>21</v>
      </c>
      <c r="AC3352">
        <v>103</v>
      </c>
    </row>
    <row r="3353" spans="1:29" x14ac:dyDescent="0.25">
      <c r="A3353">
        <v>345</v>
      </c>
      <c r="B3353">
        <v>345105</v>
      </c>
      <c r="C3353">
        <v>5510</v>
      </c>
      <c r="D3353" t="str">
        <f>VLOOKUP(C3353,'Schedule 3'!A:M,13,FALSE)</f>
        <v>Operational/Non-Service Expenses</v>
      </c>
      <c r="E3353">
        <v>140.87</v>
      </c>
      <c r="F3353" s="1">
        <v>42968</v>
      </c>
      <c r="G3353" t="s">
        <v>462</v>
      </c>
      <c r="H3353" t="s">
        <v>584</v>
      </c>
      <c r="I3353" t="s">
        <v>584</v>
      </c>
      <c r="K3353">
        <v>358245</v>
      </c>
      <c r="L3353">
        <v>279094</v>
      </c>
      <c r="Q3353" t="s">
        <v>585</v>
      </c>
      <c r="U3353">
        <v>8</v>
      </c>
      <c r="V3353">
        <v>17</v>
      </c>
      <c r="Y3353" t="s">
        <v>65</v>
      </c>
      <c r="Z3353">
        <v>182</v>
      </c>
      <c r="AA3353" t="s">
        <v>586</v>
      </c>
      <c r="AB3353" t="s">
        <v>21</v>
      </c>
      <c r="AC3353">
        <v>439</v>
      </c>
    </row>
    <row r="3354" spans="1:29" x14ac:dyDescent="0.25">
      <c r="A3354">
        <v>345</v>
      </c>
      <c r="B3354">
        <v>345101</v>
      </c>
      <c r="C3354">
        <v>5510</v>
      </c>
      <c r="D3354" t="str">
        <f>VLOOKUP(C3354,'Schedule 3'!A:M,13,FALSE)</f>
        <v>Operational/Non-Service Expenses</v>
      </c>
      <c r="E3354">
        <v>451.36</v>
      </c>
      <c r="F3354" s="1">
        <v>42967</v>
      </c>
      <c r="G3354" t="s">
        <v>462</v>
      </c>
      <c r="H3354" t="s">
        <v>584</v>
      </c>
      <c r="I3354" t="s">
        <v>584</v>
      </c>
      <c r="K3354">
        <v>358261</v>
      </c>
      <c r="L3354">
        <v>279398</v>
      </c>
      <c r="Q3354" t="s">
        <v>585</v>
      </c>
      <c r="U3354">
        <v>8</v>
      </c>
      <c r="V3354">
        <v>17</v>
      </c>
      <c r="Y3354" t="s">
        <v>65</v>
      </c>
      <c r="Z3354">
        <v>182</v>
      </c>
      <c r="AA3354" t="s">
        <v>586</v>
      </c>
      <c r="AB3354" t="s">
        <v>21</v>
      </c>
      <c r="AC3354">
        <v>104</v>
      </c>
    </row>
    <row r="3355" spans="1:29" x14ac:dyDescent="0.25">
      <c r="A3355">
        <v>345</v>
      </c>
      <c r="B3355">
        <v>345102</v>
      </c>
      <c r="C3355">
        <v>5510</v>
      </c>
      <c r="D3355" t="str">
        <f>VLOOKUP(C3355,'Schedule 3'!A:M,13,FALSE)</f>
        <v>Operational/Non-Service Expenses</v>
      </c>
      <c r="E3355">
        <v>1454.27</v>
      </c>
      <c r="F3355" s="1">
        <v>42967</v>
      </c>
      <c r="G3355" t="s">
        <v>462</v>
      </c>
      <c r="H3355" t="s">
        <v>584</v>
      </c>
      <c r="I3355" t="s">
        <v>584</v>
      </c>
      <c r="K3355">
        <v>358261</v>
      </c>
      <c r="L3355">
        <v>279398</v>
      </c>
      <c r="Q3355" t="s">
        <v>585</v>
      </c>
      <c r="U3355">
        <v>8</v>
      </c>
      <c r="V3355">
        <v>17</v>
      </c>
      <c r="Y3355" t="s">
        <v>65</v>
      </c>
      <c r="Z3355">
        <v>182</v>
      </c>
      <c r="AA3355" t="s">
        <v>586</v>
      </c>
      <c r="AB3355" t="s">
        <v>21</v>
      </c>
      <c r="AC3355">
        <v>107</v>
      </c>
    </row>
    <row r="3356" spans="1:29" x14ac:dyDescent="0.25">
      <c r="A3356">
        <v>345</v>
      </c>
      <c r="B3356">
        <v>345103</v>
      </c>
      <c r="C3356">
        <v>5510</v>
      </c>
      <c r="D3356" t="str">
        <f>VLOOKUP(C3356,'Schedule 3'!A:M,13,FALSE)</f>
        <v>Operational/Non-Service Expenses</v>
      </c>
      <c r="E3356">
        <v>634.53</v>
      </c>
      <c r="F3356" s="1">
        <v>42967</v>
      </c>
      <c r="G3356" t="s">
        <v>462</v>
      </c>
      <c r="H3356" t="s">
        <v>584</v>
      </c>
      <c r="I3356" t="s">
        <v>584</v>
      </c>
      <c r="K3356">
        <v>358261</v>
      </c>
      <c r="L3356">
        <v>279398</v>
      </c>
      <c r="Q3356" t="s">
        <v>585</v>
      </c>
      <c r="U3356">
        <v>8</v>
      </c>
      <c r="V3356">
        <v>17</v>
      </c>
      <c r="Y3356" t="s">
        <v>65</v>
      </c>
      <c r="Z3356">
        <v>182</v>
      </c>
      <c r="AA3356" t="s">
        <v>586</v>
      </c>
      <c r="AB3356" t="s">
        <v>21</v>
      </c>
      <c r="AC3356">
        <v>432</v>
      </c>
    </row>
    <row r="3357" spans="1:29" x14ac:dyDescent="0.25">
      <c r="A3357">
        <v>345</v>
      </c>
      <c r="B3357">
        <v>345105</v>
      </c>
      <c r="C3357">
        <v>5510</v>
      </c>
      <c r="D3357" t="str">
        <f>VLOOKUP(C3357,'Schedule 3'!A:M,13,FALSE)</f>
        <v>Operational/Non-Service Expenses</v>
      </c>
      <c r="E3357">
        <v>948.3</v>
      </c>
      <c r="F3357" s="1">
        <v>42967</v>
      </c>
      <c r="G3357" t="s">
        <v>462</v>
      </c>
      <c r="H3357" t="s">
        <v>584</v>
      </c>
      <c r="I3357" t="s">
        <v>584</v>
      </c>
      <c r="K3357">
        <v>358261</v>
      </c>
      <c r="L3357">
        <v>279398</v>
      </c>
      <c r="Q3357" t="s">
        <v>585</v>
      </c>
      <c r="U3357">
        <v>8</v>
      </c>
      <c r="V3357">
        <v>17</v>
      </c>
      <c r="Y3357" t="s">
        <v>65</v>
      </c>
      <c r="Z3357">
        <v>182</v>
      </c>
      <c r="AA3357" t="s">
        <v>586</v>
      </c>
      <c r="AB3357" t="s">
        <v>21</v>
      </c>
      <c r="AC3357">
        <v>436</v>
      </c>
    </row>
    <row r="3358" spans="1:29" x14ac:dyDescent="0.25">
      <c r="A3358">
        <v>345</v>
      </c>
      <c r="B3358">
        <v>345102</v>
      </c>
      <c r="C3358">
        <v>5510</v>
      </c>
      <c r="D3358" t="str">
        <f>VLOOKUP(C3358,'Schedule 3'!A:M,13,FALSE)</f>
        <v>Operational/Non-Service Expenses</v>
      </c>
      <c r="E3358">
        <v>144.44999999999999</v>
      </c>
      <c r="F3358" s="1">
        <v>42971</v>
      </c>
      <c r="G3358" t="s">
        <v>462</v>
      </c>
      <c r="H3358" t="s">
        <v>584</v>
      </c>
      <c r="I3358" t="s">
        <v>584</v>
      </c>
      <c r="K3358">
        <v>358267</v>
      </c>
      <c r="L3358">
        <v>279510</v>
      </c>
      <c r="Q3358" t="s">
        <v>585</v>
      </c>
      <c r="U3358">
        <v>8</v>
      </c>
      <c r="V3358">
        <v>17</v>
      </c>
      <c r="Y3358" t="s">
        <v>65</v>
      </c>
      <c r="Z3358">
        <v>182</v>
      </c>
      <c r="AA3358" t="s">
        <v>586</v>
      </c>
      <c r="AB3358" t="s">
        <v>21</v>
      </c>
      <c r="AC3358">
        <v>89</v>
      </c>
    </row>
    <row r="3359" spans="1:29" x14ac:dyDescent="0.25">
      <c r="A3359">
        <v>345</v>
      </c>
      <c r="B3359">
        <v>345102</v>
      </c>
      <c r="C3359">
        <v>5510</v>
      </c>
      <c r="D3359" t="str">
        <f>VLOOKUP(C3359,'Schedule 3'!A:M,13,FALSE)</f>
        <v>Operational/Non-Service Expenses</v>
      </c>
      <c r="E3359">
        <v>200.12</v>
      </c>
      <c r="F3359" s="1">
        <v>42974</v>
      </c>
      <c r="G3359" t="s">
        <v>462</v>
      </c>
      <c r="H3359" t="s">
        <v>584</v>
      </c>
      <c r="I3359" t="s">
        <v>584</v>
      </c>
      <c r="K3359">
        <v>358269</v>
      </c>
      <c r="L3359">
        <v>279570</v>
      </c>
      <c r="Q3359" t="s">
        <v>585</v>
      </c>
      <c r="U3359">
        <v>8</v>
      </c>
      <c r="V3359">
        <v>17</v>
      </c>
      <c r="Y3359" t="s">
        <v>65</v>
      </c>
      <c r="Z3359">
        <v>182</v>
      </c>
      <c r="AA3359" t="s">
        <v>586</v>
      </c>
      <c r="AB3359" t="s">
        <v>21</v>
      </c>
      <c r="AC3359">
        <v>105</v>
      </c>
    </row>
    <row r="3360" spans="1:29" x14ac:dyDescent="0.25">
      <c r="A3360">
        <v>345</v>
      </c>
      <c r="B3360">
        <v>345105</v>
      </c>
      <c r="C3360">
        <v>5510</v>
      </c>
      <c r="D3360" t="str">
        <f>VLOOKUP(C3360,'Schedule 3'!A:M,13,FALSE)</f>
        <v>Operational/Non-Service Expenses</v>
      </c>
      <c r="E3360">
        <v>196.62</v>
      </c>
      <c r="F3360" s="1">
        <v>42974</v>
      </c>
      <c r="G3360" t="s">
        <v>462</v>
      </c>
      <c r="H3360" t="s">
        <v>584</v>
      </c>
      <c r="I3360" t="s">
        <v>584</v>
      </c>
      <c r="K3360">
        <v>358269</v>
      </c>
      <c r="L3360">
        <v>279570</v>
      </c>
      <c r="Q3360" t="s">
        <v>585</v>
      </c>
      <c r="U3360">
        <v>8</v>
      </c>
      <c r="V3360">
        <v>17</v>
      </c>
      <c r="Y3360" t="s">
        <v>65</v>
      </c>
      <c r="Z3360">
        <v>182</v>
      </c>
      <c r="AA3360" t="s">
        <v>586</v>
      </c>
      <c r="AB3360" t="s">
        <v>21</v>
      </c>
      <c r="AC3360">
        <v>475</v>
      </c>
    </row>
    <row r="3361" spans="1:29" x14ac:dyDescent="0.25">
      <c r="A3361">
        <v>345</v>
      </c>
      <c r="B3361">
        <v>345102</v>
      </c>
      <c r="C3361">
        <v>5510</v>
      </c>
      <c r="D3361" t="str">
        <f>VLOOKUP(C3361,'Schedule 3'!A:M,13,FALSE)</f>
        <v>Operational/Non-Service Expenses</v>
      </c>
      <c r="E3361">
        <v>281.94</v>
      </c>
      <c r="F3361" s="1">
        <v>42975</v>
      </c>
      <c r="G3361" t="s">
        <v>462</v>
      </c>
      <c r="H3361" t="s">
        <v>584</v>
      </c>
      <c r="I3361" t="s">
        <v>584</v>
      </c>
      <c r="K3361">
        <v>358277</v>
      </c>
      <c r="L3361">
        <v>279683</v>
      </c>
      <c r="Q3361" t="s">
        <v>585</v>
      </c>
      <c r="U3361">
        <v>8</v>
      </c>
      <c r="V3361">
        <v>17</v>
      </c>
      <c r="Y3361" t="s">
        <v>65</v>
      </c>
      <c r="Z3361">
        <v>182</v>
      </c>
      <c r="AA3361" t="s">
        <v>586</v>
      </c>
      <c r="AB3361" t="s">
        <v>21</v>
      </c>
      <c r="AC3361">
        <v>124</v>
      </c>
    </row>
    <row r="3362" spans="1:29" x14ac:dyDescent="0.25">
      <c r="A3362">
        <v>345</v>
      </c>
      <c r="B3362">
        <v>345101</v>
      </c>
      <c r="C3362">
        <v>5510</v>
      </c>
      <c r="D3362" t="str">
        <f>VLOOKUP(C3362,'Schedule 3'!A:M,13,FALSE)</f>
        <v>Operational/Non-Service Expenses</v>
      </c>
      <c r="E3362">
        <v>171.59</v>
      </c>
      <c r="F3362" s="1">
        <v>42970</v>
      </c>
      <c r="G3362" t="s">
        <v>462</v>
      </c>
      <c r="H3362" t="s">
        <v>584</v>
      </c>
      <c r="I3362" t="s">
        <v>584</v>
      </c>
      <c r="K3362">
        <v>358284</v>
      </c>
      <c r="L3362">
        <v>279821</v>
      </c>
      <c r="Q3362" t="s">
        <v>585</v>
      </c>
      <c r="U3362">
        <v>8</v>
      </c>
      <c r="V3362">
        <v>17</v>
      </c>
      <c r="Y3362" t="s">
        <v>65</v>
      </c>
      <c r="Z3362">
        <v>182</v>
      </c>
      <c r="AA3362" t="s">
        <v>586</v>
      </c>
      <c r="AB3362" t="s">
        <v>21</v>
      </c>
      <c r="AC3362">
        <v>95</v>
      </c>
    </row>
    <row r="3363" spans="1:29" x14ac:dyDescent="0.25">
      <c r="A3363">
        <v>345</v>
      </c>
      <c r="B3363">
        <v>345102</v>
      </c>
      <c r="C3363">
        <v>5510</v>
      </c>
      <c r="D3363" t="str">
        <f>VLOOKUP(C3363,'Schedule 3'!A:M,13,FALSE)</f>
        <v>Operational/Non-Service Expenses</v>
      </c>
      <c r="E3363">
        <v>350.65</v>
      </c>
      <c r="F3363" s="1">
        <v>42970</v>
      </c>
      <c r="G3363" t="s">
        <v>462</v>
      </c>
      <c r="H3363" t="s">
        <v>584</v>
      </c>
      <c r="I3363" t="s">
        <v>584</v>
      </c>
      <c r="K3363">
        <v>358284</v>
      </c>
      <c r="L3363">
        <v>279821</v>
      </c>
      <c r="Q3363" t="s">
        <v>585</v>
      </c>
      <c r="U3363">
        <v>8</v>
      </c>
      <c r="V3363">
        <v>17</v>
      </c>
      <c r="Y3363" t="s">
        <v>65</v>
      </c>
      <c r="Z3363">
        <v>182</v>
      </c>
      <c r="AA3363" t="s">
        <v>586</v>
      </c>
      <c r="AB3363" t="s">
        <v>21</v>
      </c>
      <c r="AC3363">
        <v>99</v>
      </c>
    </row>
    <row r="3364" spans="1:29" x14ac:dyDescent="0.25">
      <c r="A3364">
        <v>345</v>
      </c>
      <c r="B3364">
        <v>345103</v>
      </c>
      <c r="C3364">
        <v>5510</v>
      </c>
      <c r="D3364" t="str">
        <f>VLOOKUP(C3364,'Schedule 3'!A:M,13,FALSE)</f>
        <v>Operational/Non-Service Expenses</v>
      </c>
      <c r="E3364">
        <v>199.05</v>
      </c>
      <c r="F3364" s="1">
        <v>42970</v>
      </c>
      <c r="G3364" t="s">
        <v>462</v>
      </c>
      <c r="H3364" t="s">
        <v>584</v>
      </c>
      <c r="I3364" t="s">
        <v>584</v>
      </c>
      <c r="K3364">
        <v>358284</v>
      </c>
      <c r="L3364">
        <v>279821</v>
      </c>
      <c r="Q3364" t="s">
        <v>585</v>
      </c>
      <c r="U3364">
        <v>8</v>
      </c>
      <c r="V3364">
        <v>17</v>
      </c>
      <c r="Y3364" t="s">
        <v>65</v>
      </c>
      <c r="Z3364">
        <v>182</v>
      </c>
      <c r="AA3364" t="s">
        <v>586</v>
      </c>
      <c r="AB3364" t="s">
        <v>21</v>
      </c>
      <c r="AC3364">
        <v>390</v>
      </c>
    </row>
    <row r="3365" spans="1:29" x14ac:dyDescent="0.25">
      <c r="A3365">
        <v>345</v>
      </c>
      <c r="B3365">
        <v>345105</v>
      </c>
      <c r="C3365">
        <v>5510</v>
      </c>
      <c r="D3365" t="str">
        <f>VLOOKUP(C3365,'Schedule 3'!A:M,13,FALSE)</f>
        <v>Operational/Non-Service Expenses</v>
      </c>
      <c r="E3365">
        <v>220.74</v>
      </c>
      <c r="F3365" s="1">
        <v>42970</v>
      </c>
      <c r="G3365" t="s">
        <v>462</v>
      </c>
      <c r="H3365" t="s">
        <v>584</v>
      </c>
      <c r="I3365" t="s">
        <v>584</v>
      </c>
      <c r="K3365">
        <v>358284</v>
      </c>
      <c r="L3365">
        <v>279821</v>
      </c>
      <c r="Q3365" t="s">
        <v>585</v>
      </c>
      <c r="U3365">
        <v>8</v>
      </c>
      <c r="V3365">
        <v>17</v>
      </c>
      <c r="Y3365" t="s">
        <v>65</v>
      </c>
      <c r="Z3365">
        <v>182</v>
      </c>
      <c r="AA3365" t="s">
        <v>586</v>
      </c>
      <c r="AB3365" t="s">
        <v>21</v>
      </c>
      <c r="AC3365">
        <v>395</v>
      </c>
    </row>
    <row r="3366" spans="1:29" x14ac:dyDescent="0.25">
      <c r="A3366">
        <v>345</v>
      </c>
      <c r="B3366">
        <v>345101</v>
      </c>
      <c r="C3366">
        <v>5510</v>
      </c>
      <c r="D3366" t="str">
        <f>VLOOKUP(C3366,'Schedule 3'!A:M,13,FALSE)</f>
        <v>Operational/Non-Service Expenses</v>
      </c>
      <c r="E3366">
        <v>120.98</v>
      </c>
      <c r="F3366" s="1">
        <v>42977</v>
      </c>
      <c r="G3366" t="s">
        <v>462</v>
      </c>
      <c r="H3366" t="s">
        <v>584</v>
      </c>
      <c r="I3366" t="s">
        <v>584</v>
      </c>
      <c r="K3366">
        <v>358314</v>
      </c>
      <c r="L3366">
        <v>280115</v>
      </c>
      <c r="Q3366" t="s">
        <v>585</v>
      </c>
      <c r="U3366">
        <v>8</v>
      </c>
      <c r="V3366">
        <v>17</v>
      </c>
      <c r="Y3366" t="s">
        <v>65</v>
      </c>
      <c r="Z3366">
        <v>182</v>
      </c>
      <c r="AA3366" t="s">
        <v>586</v>
      </c>
      <c r="AB3366" t="s">
        <v>21</v>
      </c>
      <c r="AC3366">
        <v>109</v>
      </c>
    </row>
    <row r="3367" spans="1:29" x14ac:dyDescent="0.25">
      <c r="A3367">
        <v>345</v>
      </c>
      <c r="B3367">
        <v>345102</v>
      </c>
      <c r="C3367">
        <v>5510</v>
      </c>
      <c r="D3367" t="str">
        <f>VLOOKUP(C3367,'Schedule 3'!A:M,13,FALSE)</f>
        <v>Operational/Non-Service Expenses</v>
      </c>
      <c r="E3367">
        <v>288.66000000000003</v>
      </c>
      <c r="F3367" s="1">
        <v>42977</v>
      </c>
      <c r="G3367" t="s">
        <v>462</v>
      </c>
      <c r="H3367" t="s">
        <v>584</v>
      </c>
      <c r="I3367" t="s">
        <v>584</v>
      </c>
      <c r="K3367">
        <v>358314</v>
      </c>
      <c r="L3367">
        <v>280115</v>
      </c>
      <c r="Q3367" t="s">
        <v>585</v>
      </c>
      <c r="U3367">
        <v>8</v>
      </c>
      <c r="V3367">
        <v>17</v>
      </c>
      <c r="Y3367" t="s">
        <v>65</v>
      </c>
      <c r="Z3367">
        <v>182</v>
      </c>
      <c r="AA3367" t="s">
        <v>586</v>
      </c>
      <c r="AB3367" t="s">
        <v>21</v>
      </c>
      <c r="AC3367">
        <v>112</v>
      </c>
    </row>
    <row r="3368" spans="1:29" x14ac:dyDescent="0.25">
      <c r="A3368">
        <v>345</v>
      </c>
      <c r="B3368">
        <v>345103</v>
      </c>
      <c r="C3368">
        <v>5510</v>
      </c>
      <c r="D3368" t="str">
        <f>VLOOKUP(C3368,'Schedule 3'!A:M,13,FALSE)</f>
        <v>Operational/Non-Service Expenses</v>
      </c>
      <c r="E3368">
        <v>126.64</v>
      </c>
      <c r="F3368" s="1">
        <v>42977</v>
      </c>
      <c r="G3368" t="s">
        <v>462</v>
      </c>
      <c r="H3368" t="s">
        <v>584</v>
      </c>
      <c r="I3368" t="s">
        <v>584</v>
      </c>
      <c r="K3368">
        <v>358314</v>
      </c>
      <c r="L3368">
        <v>280115</v>
      </c>
      <c r="Q3368" t="s">
        <v>585</v>
      </c>
      <c r="U3368">
        <v>8</v>
      </c>
      <c r="V3368">
        <v>17</v>
      </c>
      <c r="Y3368" t="s">
        <v>65</v>
      </c>
      <c r="Z3368">
        <v>182</v>
      </c>
      <c r="AA3368" t="s">
        <v>586</v>
      </c>
      <c r="AB3368" t="s">
        <v>21</v>
      </c>
      <c r="AC3368">
        <v>480</v>
      </c>
    </row>
    <row r="3369" spans="1:29" x14ac:dyDescent="0.25">
      <c r="A3369">
        <v>345</v>
      </c>
      <c r="B3369">
        <v>345105</v>
      </c>
      <c r="C3369">
        <v>5510</v>
      </c>
      <c r="D3369" t="str">
        <f>VLOOKUP(C3369,'Schedule 3'!A:M,13,FALSE)</f>
        <v>Operational/Non-Service Expenses</v>
      </c>
      <c r="E3369">
        <v>224.64</v>
      </c>
      <c r="F3369" s="1">
        <v>42977</v>
      </c>
      <c r="G3369" t="s">
        <v>462</v>
      </c>
      <c r="H3369" t="s">
        <v>584</v>
      </c>
      <c r="I3369" t="s">
        <v>584</v>
      </c>
      <c r="K3369">
        <v>358314</v>
      </c>
      <c r="L3369">
        <v>280115</v>
      </c>
      <c r="Q3369" t="s">
        <v>585</v>
      </c>
      <c r="U3369">
        <v>8</v>
      </c>
      <c r="V3369">
        <v>17</v>
      </c>
      <c r="Y3369" t="s">
        <v>65</v>
      </c>
      <c r="Z3369">
        <v>182</v>
      </c>
      <c r="AA3369" t="s">
        <v>586</v>
      </c>
      <c r="AB3369" t="s">
        <v>21</v>
      </c>
      <c r="AC3369">
        <v>485</v>
      </c>
    </row>
    <row r="3370" spans="1:29" x14ac:dyDescent="0.25">
      <c r="A3370">
        <v>345</v>
      </c>
      <c r="B3370">
        <v>345101</v>
      </c>
      <c r="C3370">
        <v>5510</v>
      </c>
      <c r="D3370" t="str">
        <f>VLOOKUP(C3370,'Schedule 3'!A:M,13,FALSE)</f>
        <v>Operational/Non-Service Expenses</v>
      </c>
      <c r="E3370">
        <v>83.43</v>
      </c>
      <c r="F3370" s="1">
        <v>42981</v>
      </c>
      <c r="G3370" t="s">
        <v>462</v>
      </c>
      <c r="H3370" t="s">
        <v>584</v>
      </c>
      <c r="I3370" t="s">
        <v>584</v>
      </c>
      <c r="K3370">
        <v>358328</v>
      </c>
      <c r="L3370">
        <v>280224</v>
      </c>
      <c r="Q3370" t="s">
        <v>585</v>
      </c>
      <c r="U3370">
        <v>9</v>
      </c>
      <c r="V3370">
        <v>17</v>
      </c>
      <c r="Y3370" t="s">
        <v>65</v>
      </c>
      <c r="Z3370">
        <v>182</v>
      </c>
      <c r="AA3370" t="s">
        <v>586</v>
      </c>
      <c r="AB3370" t="s">
        <v>21</v>
      </c>
      <c r="AC3370">
        <v>117</v>
      </c>
    </row>
    <row r="3371" spans="1:29" x14ac:dyDescent="0.25">
      <c r="A3371">
        <v>345</v>
      </c>
      <c r="B3371">
        <v>345102</v>
      </c>
      <c r="C3371">
        <v>5510</v>
      </c>
      <c r="D3371" t="str">
        <f>VLOOKUP(C3371,'Schedule 3'!A:M,13,FALSE)</f>
        <v>Operational/Non-Service Expenses</v>
      </c>
      <c r="E3371">
        <v>412.38</v>
      </c>
      <c r="F3371" s="1">
        <v>42981</v>
      </c>
      <c r="G3371" t="s">
        <v>462</v>
      </c>
      <c r="H3371" t="s">
        <v>584</v>
      </c>
      <c r="I3371" t="s">
        <v>584</v>
      </c>
      <c r="K3371">
        <v>358328</v>
      </c>
      <c r="L3371">
        <v>280224</v>
      </c>
      <c r="Q3371" t="s">
        <v>585</v>
      </c>
      <c r="U3371">
        <v>9</v>
      </c>
      <c r="V3371">
        <v>17</v>
      </c>
      <c r="Y3371" t="s">
        <v>65</v>
      </c>
      <c r="Z3371">
        <v>182</v>
      </c>
      <c r="AA3371" t="s">
        <v>586</v>
      </c>
      <c r="AB3371" t="s">
        <v>21</v>
      </c>
      <c r="AC3371">
        <v>120</v>
      </c>
    </row>
    <row r="3372" spans="1:29" x14ac:dyDescent="0.25">
      <c r="A3372">
        <v>345</v>
      </c>
      <c r="B3372">
        <v>345103</v>
      </c>
      <c r="C3372">
        <v>5510</v>
      </c>
      <c r="D3372" t="str">
        <f>VLOOKUP(C3372,'Schedule 3'!A:M,13,FALSE)</f>
        <v>Operational/Non-Service Expenses</v>
      </c>
      <c r="E3372">
        <v>120.59</v>
      </c>
      <c r="F3372" s="1">
        <v>42981</v>
      </c>
      <c r="G3372" t="s">
        <v>462</v>
      </c>
      <c r="H3372" t="s">
        <v>584</v>
      </c>
      <c r="I3372" t="s">
        <v>584</v>
      </c>
      <c r="K3372">
        <v>358328</v>
      </c>
      <c r="L3372">
        <v>280224</v>
      </c>
      <c r="Q3372" t="s">
        <v>585</v>
      </c>
      <c r="U3372">
        <v>9</v>
      </c>
      <c r="V3372">
        <v>17</v>
      </c>
      <c r="Y3372" t="s">
        <v>65</v>
      </c>
      <c r="Z3372">
        <v>182</v>
      </c>
      <c r="AA3372" t="s">
        <v>586</v>
      </c>
      <c r="AB3372" t="s">
        <v>21</v>
      </c>
      <c r="AC3372">
        <v>507</v>
      </c>
    </row>
    <row r="3373" spans="1:29" x14ac:dyDescent="0.25">
      <c r="A3373">
        <v>345</v>
      </c>
      <c r="B3373">
        <v>345105</v>
      </c>
      <c r="C3373">
        <v>5510</v>
      </c>
      <c r="D3373" t="str">
        <f>VLOOKUP(C3373,'Schedule 3'!A:M,13,FALSE)</f>
        <v>Operational/Non-Service Expenses</v>
      </c>
      <c r="E3373">
        <v>112.85</v>
      </c>
      <c r="F3373" s="1">
        <v>42981</v>
      </c>
      <c r="G3373" t="s">
        <v>462</v>
      </c>
      <c r="H3373" t="s">
        <v>584</v>
      </c>
      <c r="I3373" t="s">
        <v>584</v>
      </c>
      <c r="K3373">
        <v>358328</v>
      </c>
      <c r="L3373">
        <v>280224</v>
      </c>
      <c r="Q3373" t="s">
        <v>585</v>
      </c>
      <c r="U3373">
        <v>9</v>
      </c>
      <c r="V3373">
        <v>17</v>
      </c>
      <c r="Y3373" t="s">
        <v>65</v>
      </c>
      <c r="Z3373">
        <v>182</v>
      </c>
      <c r="AA3373" t="s">
        <v>586</v>
      </c>
      <c r="AB3373" t="s">
        <v>21</v>
      </c>
      <c r="AC3373">
        <v>512</v>
      </c>
    </row>
    <row r="3374" spans="1:29" x14ac:dyDescent="0.25">
      <c r="A3374">
        <v>345</v>
      </c>
      <c r="B3374">
        <v>345101</v>
      </c>
      <c r="C3374">
        <v>5510</v>
      </c>
      <c r="D3374" t="str">
        <f>VLOOKUP(C3374,'Schedule 3'!A:M,13,FALSE)</f>
        <v>Operational/Non-Service Expenses</v>
      </c>
      <c r="E3374">
        <v>27</v>
      </c>
      <c r="F3374" s="1">
        <v>42984</v>
      </c>
      <c r="G3374" t="s">
        <v>462</v>
      </c>
      <c r="H3374" t="s">
        <v>584</v>
      </c>
      <c r="I3374" t="s">
        <v>584</v>
      </c>
      <c r="K3374">
        <v>358398</v>
      </c>
      <c r="L3374">
        <v>280561</v>
      </c>
      <c r="Q3374" t="s">
        <v>585</v>
      </c>
      <c r="U3374">
        <v>9</v>
      </c>
      <c r="V3374">
        <v>17</v>
      </c>
      <c r="Y3374" t="s">
        <v>65</v>
      </c>
      <c r="Z3374">
        <v>182</v>
      </c>
      <c r="AA3374" t="s">
        <v>586</v>
      </c>
      <c r="AB3374" t="s">
        <v>21</v>
      </c>
      <c r="AC3374">
        <v>107</v>
      </c>
    </row>
    <row r="3375" spans="1:29" x14ac:dyDescent="0.25">
      <c r="A3375">
        <v>345</v>
      </c>
      <c r="B3375">
        <v>345102</v>
      </c>
      <c r="C3375">
        <v>5510</v>
      </c>
      <c r="D3375" t="str">
        <f>VLOOKUP(C3375,'Schedule 3'!A:M,13,FALSE)</f>
        <v>Operational/Non-Service Expenses</v>
      </c>
      <c r="E3375">
        <v>168.37</v>
      </c>
      <c r="F3375" s="1">
        <v>42984</v>
      </c>
      <c r="G3375" t="s">
        <v>462</v>
      </c>
      <c r="H3375" t="s">
        <v>584</v>
      </c>
      <c r="I3375" t="s">
        <v>584</v>
      </c>
      <c r="K3375">
        <v>358398</v>
      </c>
      <c r="L3375">
        <v>280561</v>
      </c>
      <c r="Q3375" t="s">
        <v>585</v>
      </c>
      <c r="U3375">
        <v>9</v>
      </c>
      <c r="V3375">
        <v>17</v>
      </c>
      <c r="Y3375" t="s">
        <v>65</v>
      </c>
      <c r="Z3375">
        <v>182</v>
      </c>
      <c r="AA3375" t="s">
        <v>586</v>
      </c>
      <c r="AB3375" t="s">
        <v>21</v>
      </c>
      <c r="AC3375">
        <v>110</v>
      </c>
    </row>
    <row r="3376" spans="1:29" x14ac:dyDescent="0.25">
      <c r="A3376">
        <v>345</v>
      </c>
      <c r="B3376">
        <v>345105</v>
      </c>
      <c r="C3376">
        <v>5510</v>
      </c>
      <c r="D3376" t="str">
        <f>VLOOKUP(C3376,'Schedule 3'!A:M,13,FALSE)</f>
        <v>Operational/Non-Service Expenses</v>
      </c>
      <c r="E3376">
        <v>36.520000000000003</v>
      </c>
      <c r="F3376" s="1">
        <v>42984</v>
      </c>
      <c r="G3376" t="s">
        <v>462</v>
      </c>
      <c r="H3376" t="s">
        <v>584</v>
      </c>
      <c r="I3376" t="s">
        <v>584</v>
      </c>
      <c r="K3376">
        <v>358398</v>
      </c>
      <c r="L3376">
        <v>280561</v>
      </c>
      <c r="Q3376" t="s">
        <v>585</v>
      </c>
      <c r="U3376">
        <v>9</v>
      </c>
      <c r="V3376">
        <v>17</v>
      </c>
      <c r="Y3376" t="s">
        <v>65</v>
      </c>
      <c r="Z3376">
        <v>182</v>
      </c>
      <c r="AA3376" t="s">
        <v>586</v>
      </c>
      <c r="AB3376" t="s">
        <v>21</v>
      </c>
      <c r="AC3376">
        <v>430</v>
      </c>
    </row>
    <row r="3377" spans="1:29" x14ac:dyDescent="0.25">
      <c r="A3377">
        <v>345</v>
      </c>
      <c r="B3377">
        <v>345102</v>
      </c>
      <c r="C3377">
        <v>5510</v>
      </c>
      <c r="D3377" t="str">
        <f>VLOOKUP(C3377,'Schedule 3'!A:M,13,FALSE)</f>
        <v>Operational/Non-Service Expenses</v>
      </c>
      <c r="E3377">
        <v>9.19</v>
      </c>
      <c r="F3377" s="1">
        <v>42985</v>
      </c>
      <c r="G3377" t="s">
        <v>462</v>
      </c>
      <c r="H3377" t="s">
        <v>584</v>
      </c>
      <c r="I3377" t="s">
        <v>584</v>
      </c>
      <c r="K3377">
        <v>358422</v>
      </c>
      <c r="L3377">
        <v>280723</v>
      </c>
      <c r="Q3377" t="s">
        <v>585</v>
      </c>
      <c r="U3377">
        <v>9</v>
      </c>
      <c r="V3377">
        <v>17</v>
      </c>
      <c r="Y3377" t="s">
        <v>65</v>
      </c>
      <c r="Z3377">
        <v>252</v>
      </c>
      <c r="AA3377" t="s">
        <v>586</v>
      </c>
      <c r="AB3377" t="s">
        <v>21</v>
      </c>
      <c r="AC3377">
        <v>68</v>
      </c>
    </row>
    <row r="3378" spans="1:29" x14ac:dyDescent="0.25">
      <c r="A3378">
        <v>345</v>
      </c>
      <c r="B3378">
        <v>345105</v>
      </c>
      <c r="C3378">
        <v>5510</v>
      </c>
      <c r="D3378" t="str">
        <f>VLOOKUP(C3378,'Schedule 3'!A:M,13,FALSE)</f>
        <v>Operational/Non-Service Expenses</v>
      </c>
      <c r="E3378">
        <v>61.96</v>
      </c>
      <c r="F3378" s="1">
        <v>42985</v>
      </c>
      <c r="G3378" t="s">
        <v>462</v>
      </c>
      <c r="H3378" t="s">
        <v>584</v>
      </c>
      <c r="I3378" t="s">
        <v>584</v>
      </c>
      <c r="K3378">
        <v>358422</v>
      </c>
      <c r="L3378">
        <v>280723</v>
      </c>
      <c r="Q3378" t="s">
        <v>585</v>
      </c>
      <c r="U3378">
        <v>9</v>
      </c>
      <c r="V3378">
        <v>17</v>
      </c>
      <c r="Y3378" t="s">
        <v>65</v>
      </c>
      <c r="Z3378">
        <v>252</v>
      </c>
      <c r="AA3378" t="s">
        <v>586</v>
      </c>
      <c r="AB3378" t="s">
        <v>21</v>
      </c>
      <c r="AC3378">
        <v>285</v>
      </c>
    </row>
    <row r="3379" spans="1:29" x14ac:dyDescent="0.25">
      <c r="A3379">
        <v>345</v>
      </c>
      <c r="B3379">
        <v>345102</v>
      </c>
      <c r="C3379">
        <v>5510</v>
      </c>
      <c r="D3379" t="str">
        <f>VLOOKUP(C3379,'Schedule 3'!A:M,13,FALSE)</f>
        <v>Operational/Non-Service Expenses</v>
      </c>
      <c r="E3379">
        <v>363.56</v>
      </c>
      <c r="F3379" s="1">
        <v>42988</v>
      </c>
      <c r="G3379" t="s">
        <v>462</v>
      </c>
      <c r="H3379" t="s">
        <v>584</v>
      </c>
      <c r="I3379" t="s">
        <v>584</v>
      </c>
      <c r="K3379">
        <v>358449</v>
      </c>
      <c r="L3379">
        <v>280848</v>
      </c>
      <c r="Q3379" t="s">
        <v>585</v>
      </c>
      <c r="U3379">
        <v>9</v>
      </c>
      <c r="V3379">
        <v>17</v>
      </c>
      <c r="Y3379" t="s">
        <v>65</v>
      </c>
      <c r="Z3379">
        <v>182</v>
      </c>
      <c r="AA3379" t="s">
        <v>586</v>
      </c>
      <c r="AB3379" t="s">
        <v>21</v>
      </c>
      <c r="AC3379">
        <v>107</v>
      </c>
    </row>
    <row r="3380" spans="1:29" x14ac:dyDescent="0.25">
      <c r="A3380">
        <v>345</v>
      </c>
      <c r="B3380">
        <v>345105</v>
      </c>
      <c r="C3380">
        <v>5510</v>
      </c>
      <c r="D3380" t="str">
        <f>VLOOKUP(C3380,'Schedule 3'!A:M,13,FALSE)</f>
        <v>Operational/Non-Service Expenses</v>
      </c>
      <c r="E3380">
        <v>67.48</v>
      </c>
      <c r="F3380" s="1">
        <v>42988</v>
      </c>
      <c r="G3380" t="s">
        <v>462</v>
      </c>
      <c r="H3380" t="s">
        <v>584</v>
      </c>
      <c r="I3380" t="s">
        <v>584</v>
      </c>
      <c r="K3380">
        <v>358449</v>
      </c>
      <c r="L3380">
        <v>280848</v>
      </c>
      <c r="Q3380" t="s">
        <v>585</v>
      </c>
      <c r="U3380">
        <v>9</v>
      </c>
      <c r="V3380">
        <v>17</v>
      </c>
      <c r="Y3380" t="s">
        <v>65</v>
      </c>
      <c r="Z3380">
        <v>182</v>
      </c>
      <c r="AA3380" t="s">
        <v>586</v>
      </c>
      <c r="AB3380" t="s">
        <v>21</v>
      </c>
      <c r="AC3380">
        <v>425</v>
      </c>
    </row>
    <row r="3381" spans="1:29" x14ac:dyDescent="0.25">
      <c r="A3381">
        <v>345</v>
      </c>
      <c r="B3381">
        <v>345102</v>
      </c>
      <c r="C3381">
        <v>5510</v>
      </c>
      <c r="D3381" t="str">
        <f>VLOOKUP(C3381,'Schedule 3'!A:M,13,FALSE)</f>
        <v>Operational/Non-Service Expenses</v>
      </c>
      <c r="E3381">
        <v>77.959999999999994</v>
      </c>
      <c r="F3381" s="1">
        <v>42989</v>
      </c>
      <c r="G3381" t="s">
        <v>462</v>
      </c>
      <c r="H3381" t="s">
        <v>584</v>
      </c>
      <c r="I3381" t="s">
        <v>584</v>
      </c>
      <c r="K3381">
        <v>358479</v>
      </c>
      <c r="L3381">
        <v>280946</v>
      </c>
      <c r="Q3381" t="s">
        <v>585</v>
      </c>
      <c r="U3381">
        <v>9</v>
      </c>
      <c r="V3381">
        <v>17</v>
      </c>
      <c r="Y3381" t="s">
        <v>65</v>
      </c>
      <c r="Z3381">
        <v>182</v>
      </c>
      <c r="AA3381" t="s">
        <v>586</v>
      </c>
      <c r="AB3381" t="s">
        <v>21</v>
      </c>
      <c r="AC3381">
        <v>135</v>
      </c>
    </row>
    <row r="3382" spans="1:29" x14ac:dyDescent="0.25">
      <c r="A3382">
        <v>345</v>
      </c>
      <c r="B3382">
        <v>345105</v>
      </c>
      <c r="C3382">
        <v>5510</v>
      </c>
      <c r="D3382" t="str">
        <f>VLOOKUP(C3382,'Schedule 3'!A:M,13,FALSE)</f>
        <v>Operational/Non-Service Expenses</v>
      </c>
      <c r="E3382">
        <v>49.8</v>
      </c>
      <c r="F3382" s="1">
        <v>42989</v>
      </c>
      <c r="G3382" t="s">
        <v>462</v>
      </c>
      <c r="H3382" t="s">
        <v>584</v>
      </c>
      <c r="I3382" t="s">
        <v>584</v>
      </c>
      <c r="K3382">
        <v>358479</v>
      </c>
      <c r="L3382">
        <v>280946</v>
      </c>
      <c r="Q3382" t="s">
        <v>585</v>
      </c>
      <c r="U3382">
        <v>9</v>
      </c>
      <c r="V3382">
        <v>17</v>
      </c>
      <c r="Y3382" t="s">
        <v>65</v>
      </c>
      <c r="Z3382">
        <v>182</v>
      </c>
      <c r="AA3382" t="s">
        <v>586</v>
      </c>
      <c r="AB3382" t="s">
        <v>21</v>
      </c>
      <c r="AC3382">
        <v>502</v>
      </c>
    </row>
    <row r="3383" spans="1:29" x14ac:dyDescent="0.25">
      <c r="A3383">
        <v>345</v>
      </c>
      <c r="B3383">
        <v>345102</v>
      </c>
      <c r="C3383">
        <v>5510</v>
      </c>
      <c r="D3383" t="str">
        <f>VLOOKUP(C3383,'Schedule 3'!A:M,13,FALSE)</f>
        <v>Operational/Non-Service Expenses</v>
      </c>
      <c r="E3383">
        <v>20.63</v>
      </c>
      <c r="F3383" s="1">
        <v>42991</v>
      </c>
      <c r="G3383" t="s">
        <v>462</v>
      </c>
      <c r="H3383" t="s">
        <v>584</v>
      </c>
      <c r="I3383" t="s">
        <v>584</v>
      </c>
      <c r="K3383">
        <v>358505</v>
      </c>
      <c r="L3383">
        <v>281228</v>
      </c>
      <c r="Q3383" t="s">
        <v>585</v>
      </c>
      <c r="U3383">
        <v>9</v>
      </c>
      <c r="V3383">
        <v>17</v>
      </c>
      <c r="Y3383" t="s">
        <v>65</v>
      </c>
      <c r="Z3383">
        <v>254</v>
      </c>
      <c r="AA3383" t="s">
        <v>586</v>
      </c>
      <c r="AB3383" t="s">
        <v>21</v>
      </c>
      <c r="AC3383">
        <v>84</v>
      </c>
    </row>
    <row r="3384" spans="1:29" x14ac:dyDescent="0.25">
      <c r="A3384">
        <v>345</v>
      </c>
      <c r="B3384">
        <v>345102</v>
      </c>
      <c r="C3384">
        <v>5510</v>
      </c>
      <c r="D3384" t="str">
        <f>VLOOKUP(C3384,'Schedule 3'!A:M,13,FALSE)</f>
        <v>Operational/Non-Service Expenses</v>
      </c>
      <c r="E3384">
        <v>56.58</v>
      </c>
      <c r="F3384" s="1">
        <v>42992</v>
      </c>
      <c r="G3384" t="s">
        <v>462</v>
      </c>
      <c r="H3384" t="s">
        <v>584</v>
      </c>
      <c r="I3384" t="s">
        <v>584</v>
      </c>
      <c r="K3384">
        <v>358508</v>
      </c>
      <c r="L3384">
        <v>281343</v>
      </c>
      <c r="Q3384" t="s">
        <v>585</v>
      </c>
      <c r="U3384">
        <v>9</v>
      </c>
      <c r="V3384">
        <v>17</v>
      </c>
      <c r="Y3384" t="s">
        <v>65</v>
      </c>
      <c r="Z3384">
        <v>254</v>
      </c>
      <c r="AA3384" t="s">
        <v>586</v>
      </c>
      <c r="AB3384" t="s">
        <v>21</v>
      </c>
      <c r="AC3384">
        <v>87</v>
      </c>
    </row>
    <row r="3385" spans="1:29" x14ac:dyDescent="0.25">
      <c r="A3385">
        <v>345</v>
      </c>
      <c r="B3385">
        <v>345105</v>
      </c>
      <c r="C3385">
        <v>5510</v>
      </c>
      <c r="D3385" t="str">
        <f>VLOOKUP(C3385,'Schedule 3'!A:M,13,FALSE)</f>
        <v>Operational/Non-Service Expenses</v>
      </c>
      <c r="E3385">
        <v>40.619999999999997</v>
      </c>
      <c r="F3385" s="1">
        <v>42992</v>
      </c>
      <c r="G3385" t="s">
        <v>462</v>
      </c>
      <c r="H3385" t="s">
        <v>584</v>
      </c>
      <c r="I3385" t="s">
        <v>584</v>
      </c>
      <c r="K3385">
        <v>358508</v>
      </c>
      <c r="L3385">
        <v>281343</v>
      </c>
      <c r="Q3385" t="s">
        <v>585</v>
      </c>
      <c r="U3385">
        <v>9</v>
      </c>
      <c r="V3385">
        <v>17</v>
      </c>
      <c r="Y3385" t="s">
        <v>65</v>
      </c>
      <c r="Z3385">
        <v>254</v>
      </c>
      <c r="AA3385" t="s">
        <v>586</v>
      </c>
      <c r="AB3385" t="s">
        <v>21</v>
      </c>
      <c r="AC3385">
        <v>354</v>
      </c>
    </row>
    <row r="3386" spans="1:29" x14ac:dyDescent="0.25">
      <c r="A3386">
        <v>345</v>
      </c>
      <c r="B3386">
        <v>345101</v>
      </c>
      <c r="C3386">
        <v>5510</v>
      </c>
      <c r="D3386" t="str">
        <f>VLOOKUP(C3386,'Schedule 3'!A:M,13,FALSE)</f>
        <v>Operational/Non-Service Expenses</v>
      </c>
      <c r="E3386">
        <v>73.17</v>
      </c>
      <c r="F3386" s="1">
        <v>42995</v>
      </c>
      <c r="G3386" t="s">
        <v>462</v>
      </c>
      <c r="H3386" t="s">
        <v>584</v>
      </c>
      <c r="I3386" t="s">
        <v>584</v>
      </c>
      <c r="K3386">
        <v>358516</v>
      </c>
      <c r="L3386">
        <v>281430</v>
      </c>
      <c r="Q3386" t="s">
        <v>585</v>
      </c>
      <c r="U3386">
        <v>9</v>
      </c>
      <c r="V3386">
        <v>17</v>
      </c>
      <c r="Y3386" t="s">
        <v>65</v>
      </c>
      <c r="Z3386">
        <v>182</v>
      </c>
      <c r="AA3386" t="s">
        <v>586</v>
      </c>
      <c r="AB3386" t="s">
        <v>21</v>
      </c>
      <c r="AC3386">
        <v>124</v>
      </c>
    </row>
    <row r="3387" spans="1:29" x14ac:dyDescent="0.25">
      <c r="A3387">
        <v>345</v>
      </c>
      <c r="B3387">
        <v>345102</v>
      </c>
      <c r="C3387">
        <v>5510</v>
      </c>
      <c r="D3387" t="str">
        <f>VLOOKUP(C3387,'Schedule 3'!A:M,13,FALSE)</f>
        <v>Operational/Non-Service Expenses</v>
      </c>
      <c r="E3387">
        <v>198.17</v>
      </c>
      <c r="F3387" s="1">
        <v>42995</v>
      </c>
      <c r="G3387" t="s">
        <v>462</v>
      </c>
      <c r="H3387" t="s">
        <v>584</v>
      </c>
      <c r="I3387" t="s">
        <v>584</v>
      </c>
      <c r="K3387">
        <v>358516</v>
      </c>
      <c r="L3387">
        <v>281430</v>
      </c>
      <c r="Q3387" t="s">
        <v>585</v>
      </c>
      <c r="U3387">
        <v>9</v>
      </c>
      <c r="V3387">
        <v>17</v>
      </c>
      <c r="Y3387" t="s">
        <v>65</v>
      </c>
      <c r="Z3387">
        <v>182</v>
      </c>
      <c r="AA3387" t="s">
        <v>586</v>
      </c>
      <c r="AB3387" t="s">
        <v>21</v>
      </c>
      <c r="AC3387">
        <v>128</v>
      </c>
    </row>
    <row r="3388" spans="1:29" x14ac:dyDescent="0.25">
      <c r="A3388">
        <v>345</v>
      </c>
      <c r="B3388">
        <v>345103</v>
      </c>
      <c r="C3388">
        <v>5510</v>
      </c>
      <c r="D3388" t="str">
        <f>VLOOKUP(C3388,'Schedule 3'!A:M,13,FALSE)</f>
        <v>Operational/Non-Service Expenses</v>
      </c>
      <c r="E3388">
        <v>89.79</v>
      </c>
      <c r="F3388" s="1">
        <v>42995</v>
      </c>
      <c r="G3388" t="s">
        <v>462</v>
      </c>
      <c r="H3388" t="s">
        <v>584</v>
      </c>
      <c r="I3388" t="s">
        <v>584</v>
      </c>
      <c r="K3388">
        <v>358516</v>
      </c>
      <c r="L3388">
        <v>281430</v>
      </c>
      <c r="Q3388" t="s">
        <v>585</v>
      </c>
      <c r="U3388">
        <v>9</v>
      </c>
      <c r="V3388">
        <v>17</v>
      </c>
      <c r="Y3388" t="s">
        <v>65</v>
      </c>
      <c r="Z3388">
        <v>182</v>
      </c>
      <c r="AA3388" t="s">
        <v>586</v>
      </c>
      <c r="AB3388" t="s">
        <v>21</v>
      </c>
      <c r="AC3388">
        <v>480</v>
      </c>
    </row>
    <row r="3389" spans="1:29" x14ac:dyDescent="0.25">
      <c r="A3389">
        <v>345</v>
      </c>
      <c r="B3389">
        <v>345105</v>
      </c>
      <c r="C3389">
        <v>5510</v>
      </c>
      <c r="D3389" t="str">
        <f>VLOOKUP(C3389,'Schedule 3'!A:M,13,FALSE)</f>
        <v>Operational/Non-Service Expenses</v>
      </c>
      <c r="E3389">
        <v>159.26</v>
      </c>
      <c r="F3389" s="1">
        <v>42995</v>
      </c>
      <c r="G3389" t="s">
        <v>462</v>
      </c>
      <c r="H3389" t="s">
        <v>584</v>
      </c>
      <c r="I3389" t="s">
        <v>584</v>
      </c>
      <c r="K3389">
        <v>358516</v>
      </c>
      <c r="L3389">
        <v>281430</v>
      </c>
      <c r="Q3389" t="s">
        <v>585</v>
      </c>
      <c r="U3389">
        <v>9</v>
      </c>
      <c r="V3389">
        <v>17</v>
      </c>
      <c r="Y3389" t="s">
        <v>65</v>
      </c>
      <c r="Z3389">
        <v>182</v>
      </c>
      <c r="AA3389" t="s">
        <v>586</v>
      </c>
      <c r="AB3389" t="s">
        <v>21</v>
      </c>
      <c r="AC3389">
        <v>484</v>
      </c>
    </row>
    <row r="3390" spans="1:29" x14ac:dyDescent="0.25">
      <c r="A3390">
        <v>345</v>
      </c>
      <c r="B3390">
        <v>345102</v>
      </c>
      <c r="C3390">
        <v>5510</v>
      </c>
      <c r="D3390" t="str">
        <f>VLOOKUP(C3390,'Schedule 3'!A:M,13,FALSE)</f>
        <v>Operational/Non-Service Expenses</v>
      </c>
      <c r="E3390">
        <v>234.89</v>
      </c>
      <c r="F3390" s="1">
        <v>43002</v>
      </c>
      <c r="G3390" t="s">
        <v>462</v>
      </c>
      <c r="H3390" t="s">
        <v>584</v>
      </c>
      <c r="I3390" t="s">
        <v>584</v>
      </c>
      <c r="K3390">
        <v>358545</v>
      </c>
      <c r="L3390">
        <v>281993</v>
      </c>
      <c r="Q3390" t="s">
        <v>585</v>
      </c>
      <c r="U3390">
        <v>9</v>
      </c>
      <c r="V3390">
        <v>17</v>
      </c>
      <c r="Y3390" t="s">
        <v>65</v>
      </c>
      <c r="Z3390">
        <v>182</v>
      </c>
      <c r="AA3390" t="s">
        <v>586</v>
      </c>
      <c r="AB3390" t="s">
        <v>21</v>
      </c>
      <c r="AC3390">
        <v>114</v>
      </c>
    </row>
    <row r="3391" spans="1:29" x14ac:dyDescent="0.25">
      <c r="A3391">
        <v>345</v>
      </c>
      <c r="B3391">
        <v>345102</v>
      </c>
      <c r="C3391">
        <v>5510</v>
      </c>
      <c r="D3391" t="str">
        <f>VLOOKUP(C3391,'Schedule 3'!A:M,13,FALSE)</f>
        <v>Operational/Non-Service Expenses</v>
      </c>
      <c r="E3391">
        <v>251.59</v>
      </c>
      <c r="F3391" s="1">
        <v>43003</v>
      </c>
      <c r="G3391" t="s">
        <v>462</v>
      </c>
      <c r="H3391" t="s">
        <v>584</v>
      </c>
      <c r="I3391" t="s">
        <v>584</v>
      </c>
      <c r="K3391">
        <v>358557</v>
      </c>
      <c r="L3391">
        <v>282130</v>
      </c>
      <c r="Q3391" t="s">
        <v>585</v>
      </c>
      <c r="U3391">
        <v>9</v>
      </c>
      <c r="V3391">
        <v>17</v>
      </c>
      <c r="Y3391" t="s">
        <v>65</v>
      </c>
      <c r="Z3391">
        <v>182</v>
      </c>
      <c r="AA3391" t="s">
        <v>586</v>
      </c>
      <c r="AB3391" t="s">
        <v>21</v>
      </c>
      <c r="AC3391">
        <v>83</v>
      </c>
    </row>
    <row r="3392" spans="1:29" x14ac:dyDescent="0.25">
      <c r="A3392">
        <v>345</v>
      </c>
      <c r="B3392">
        <v>345105</v>
      </c>
      <c r="C3392">
        <v>5510</v>
      </c>
      <c r="D3392" t="str">
        <f>VLOOKUP(C3392,'Schedule 3'!A:M,13,FALSE)</f>
        <v>Operational/Non-Service Expenses</v>
      </c>
      <c r="E3392">
        <v>149.01</v>
      </c>
      <c r="F3392" s="1">
        <v>43003</v>
      </c>
      <c r="G3392" t="s">
        <v>462</v>
      </c>
      <c r="H3392" t="s">
        <v>584</v>
      </c>
      <c r="I3392" t="s">
        <v>584</v>
      </c>
      <c r="K3392">
        <v>358557</v>
      </c>
      <c r="L3392">
        <v>282130</v>
      </c>
      <c r="Q3392" t="s">
        <v>585</v>
      </c>
      <c r="U3392">
        <v>9</v>
      </c>
      <c r="V3392">
        <v>17</v>
      </c>
      <c r="Y3392" t="s">
        <v>65</v>
      </c>
      <c r="Z3392">
        <v>182</v>
      </c>
      <c r="AA3392" t="s">
        <v>586</v>
      </c>
      <c r="AB3392" t="s">
        <v>21</v>
      </c>
      <c r="AC3392">
        <v>405</v>
      </c>
    </row>
    <row r="3393" spans="1:29" x14ac:dyDescent="0.25">
      <c r="A3393">
        <v>345</v>
      </c>
      <c r="B3393">
        <v>345102</v>
      </c>
      <c r="C3393">
        <v>5510</v>
      </c>
      <c r="D3393" t="str">
        <f>VLOOKUP(C3393,'Schedule 3'!A:M,13,FALSE)</f>
        <v>Operational/Non-Service Expenses</v>
      </c>
      <c r="E3393">
        <v>426.71</v>
      </c>
      <c r="F3393" s="1">
        <v>42998</v>
      </c>
      <c r="G3393" t="s">
        <v>462</v>
      </c>
      <c r="H3393" t="s">
        <v>584</v>
      </c>
      <c r="I3393" t="s">
        <v>584</v>
      </c>
      <c r="K3393">
        <v>358559</v>
      </c>
      <c r="L3393">
        <v>282137</v>
      </c>
      <c r="Q3393" t="s">
        <v>585</v>
      </c>
      <c r="U3393">
        <v>9</v>
      </c>
      <c r="V3393">
        <v>17</v>
      </c>
      <c r="Y3393" t="s">
        <v>65</v>
      </c>
      <c r="Z3393">
        <v>182</v>
      </c>
      <c r="AA3393" t="s">
        <v>586</v>
      </c>
      <c r="AB3393" t="s">
        <v>21</v>
      </c>
      <c r="AC3393">
        <v>91</v>
      </c>
    </row>
    <row r="3394" spans="1:29" x14ac:dyDescent="0.25">
      <c r="A3394">
        <v>345</v>
      </c>
      <c r="B3394">
        <v>345103</v>
      </c>
      <c r="C3394">
        <v>5510</v>
      </c>
      <c r="D3394" t="str">
        <f>VLOOKUP(C3394,'Schedule 3'!A:M,13,FALSE)</f>
        <v>Operational/Non-Service Expenses</v>
      </c>
      <c r="E3394">
        <v>1</v>
      </c>
      <c r="F3394" s="1">
        <v>42998</v>
      </c>
      <c r="G3394" t="s">
        <v>462</v>
      </c>
      <c r="H3394" t="s">
        <v>584</v>
      </c>
      <c r="I3394" t="s">
        <v>584</v>
      </c>
      <c r="K3394">
        <v>358559</v>
      </c>
      <c r="L3394">
        <v>282137</v>
      </c>
      <c r="Q3394" t="s">
        <v>585</v>
      </c>
      <c r="U3394">
        <v>9</v>
      </c>
      <c r="V3394">
        <v>17</v>
      </c>
      <c r="Y3394" t="s">
        <v>65</v>
      </c>
      <c r="Z3394">
        <v>182</v>
      </c>
      <c r="AA3394" t="s">
        <v>586</v>
      </c>
      <c r="AB3394" t="s">
        <v>21</v>
      </c>
      <c r="AC3394">
        <v>386</v>
      </c>
    </row>
    <row r="3395" spans="1:29" x14ac:dyDescent="0.25">
      <c r="A3395">
        <v>345</v>
      </c>
      <c r="B3395">
        <v>345105</v>
      </c>
      <c r="C3395">
        <v>5510</v>
      </c>
      <c r="D3395" t="str">
        <f>VLOOKUP(C3395,'Schedule 3'!A:M,13,FALSE)</f>
        <v>Operational/Non-Service Expenses</v>
      </c>
      <c r="E3395">
        <v>118.31</v>
      </c>
      <c r="F3395" s="1">
        <v>42998</v>
      </c>
      <c r="G3395" t="s">
        <v>462</v>
      </c>
      <c r="H3395" t="s">
        <v>584</v>
      </c>
      <c r="I3395" t="s">
        <v>584</v>
      </c>
      <c r="K3395">
        <v>358559</v>
      </c>
      <c r="L3395">
        <v>282137</v>
      </c>
      <c r="Q3395" t="s">
        <v>585</v>
      </c>
      <c r="U3395">
        <v>9</v>
      </c>
      <c r="V3395">
        <v>17</v>
      </c>
      <c r="Y3395" t="s">
        <v>65</v>
      </c>
      <c r="Z3395">
        <v>182</v>
      </c>
      <c r="AA3395" t="s">
        <v>586</v>
      </c>
      <c r="AB3395" t="s">
        <v>21</v>
      </c>
      <c r="AC3395">
        <v>398</v>
      </c>
    </row>
    <row r="3396" spans="1:29" x14ac:dyDescent="0.25">
      <c r="A3396">
        <v>345</v>
      </c>
      <c r="B3396">
        <v>345101</v>
      </c>
      <c r="C3396">
        <v>5510</v>
      </c>
      <c r="D3396" t="str">
        <f>VLOOKUP(C3396,'Schedule 3'!A:M,13,FALSE)</f>
        <v>Operational/Non-Service Expenses</v>
      </c>
      <c r="E3396">
        <v>75.2</v>
      </c>
      <c r="F3396" s="1">
        <v>43005</v>
      </c>
      <c r="G3396" t="s">
        <v>462</v>
      </c>
      <c r="H3396" t="s">
        <v>584</v>
      </c>
      <c r="I3396" t="s">
        <v>584</v>
      </c>
      <c r="K3396">
        <v>358586</v>
      </c>
      <c r="L3396">
        <v>282564</v>
      </c>
      <c r="Q3396" t="s">
        <v>585</v>
      </c>
      <c r="U3396">
        <v>9</v>
      </c>
      <c r="V3396">
        <v>17</v>
      </c>
      <c r="Y3396" t="s">
        <v>65</v>
      </c>
      <c r="Z3396">
        <v>401</v>
      </c>
      <c r="AA3396" t="s">
        <v>586</v>
      </c>
      <c r="AB3396" t="s">
        <v>21</v>
      </c>
      <c r="AC3396">
        <v>88</v>
      </c>
    </row>
    <row r="3397" spans="1:29" x14ac:dyDescent="0.25">
      <c r="A3397">
        <v>345</v>
      </c>
      <c r="B3397">
        <v>345102</v>
      </c>
      <c r="C3397">
        <v>5510</v>
      </c>
      <c r="D3397" t="str">
        <f>VLOOKUP(C3397,'Schedule 3'!A:M,13,FALSE)</f>
        <v>Operational/Non-Service Expenses</v>
      </c>
      <c r="E3397">
        <v>438.33</v>
      </c>
      <c r="F3397" s="1">
        <v>43005</v>
      </c>
      <c r="G3397" t="s">
        <v>462</v>
      </c>
      <c r="H3397" t="s">
        <v>584</v>
      </c>
      <c r="I3397" t="s">
        <v>584</v>
      </c>
      <c r="K3397">
        <v>358586</v>
      </c>
      <c r="L3397">
        <v>282564</v>
      </c>
      <c r="Q3397" t="s">
        <v>585</v>
      </c>
      <c r="U3397">
        <v>9</v>
      </c>
      <c r="V3397">
        <v>17</v>
      </c>
      <c r="Y3397" t="s">
        <v>65</v>
      </c>
      <c r="Z3397">
        <v>401</v>
      </c>
      <c r="AA3397" t="s">
        <v>586</v>
      </c>
      <c r="AB3397" t="s">
        <v>21</v>
      </c>
      <c r="AC3397">
        <v>92</v>
      </c>
    </row>
    <row r="3398" spans="1:29" x14ac:dyDescent="0.25">
      <c r="A3398">
        <v>345</v>
      </c>
      <c r="B3398">
        <v>345103</v>
      </c>
      <c r="C3398">
        <v>5510</v>
      </c>
      <c r="D3398" t="str">
        <f>VLOOKUP(C3398,'Schedule 3'!A:M,13,FALSE)</f>
        <v>Operational/Non-Service Expenses</v>
      </c>
      <c r="E3398">
        <v>79.319999999999993</v>
      </c>
      <c r="F3398" s="1">
        <v>43005</v>
      </c>
      <c r="G3398" t="s">
        <v>462</v>
      </c>
      <c r="H3398" t="s">
        <v>584</v>
      </c>
      <c r="I3398" t="s">
        <v>584</v>
      </c>
      <c r="K3398">
        <v>358586</v>
      </c>
      <c r="L3398">
        <v>282564</v>
      </c>
      <c r="Q3398" t="s">
        <v>585</v>
      </c>
      <c r="U3398">
        <v>9</v>
      </c>
      <c r="V3398">
        <v>17</v>
      </c>
      <c r="Y3398" t="s">
        <v>65</v>
      </c>
      <c r="Z3398">
        <v>401</v>
      </c>
      <c r="AA3398" t="s">
        <v>586</v>
      </c>
      <c r="AB3398" t="s">
        <v>21</v>
      </c>
      <c r="AC3398">
        <v>394</v>
      </c>
    </row>
    <row r="3399" spans="1:29" x14ac:dyDescent="0.25">
      <c r="A3399">
        <v>345</v>
      </c>
      <c r="B3399">
        <v>345105</v>
      </c>
      <c r="C3399">
        <v>5510</v>
      </c>
      <c r="D3399" t="str">
        <f>VLOOKUP(C3399,'Schedule 3'!A:M,13,FALSE)</f>
        <v>Operational/Non-Service Expenses</v>
      </c>
      <c r="E3399">
        <v>317.33999999999997</v>
      </c>
      <c r="F3399" s="1">
        <v>43005</v>
      </c>
      <c r="G3399" t="s">
        <v>462</v>
      </c>
      <c r="H3399" t="s">
        <v>584</v>
      </c>
      <c r="I3399" t="s">
        <v>584</v>
      </c>
      <c r="K3399">
        <v>358586</v>
      </c>
      <c r="L3399">
        <v>282564</v>
      </c>
      <c r="Q3399" t="s">
        <v>585</v>
      </c>
      <c r="U3399">
        <v>9</v>
      </c>
      <c r="V3399">
        <v>17</v>
      </c>
      <c r="Y3399" t="s">
        <v>65</v>
      </c>
      <c r="Z3399">
        <v>401</v>
      </c>
      <c r="AA3399" t="s">
        <v>586</v>
      </c>
      <c r="AB3399" t="s">
        <v>21</v>
      </c>
      <c r="AC3399">
        <v>407</v>
      </c>
    </row>
    <row r="3400" spans="1:29" x14ac:dyDescent="0.25">
      <c r="A3400">
        <v>345</v>
      </c>
      <c r="B3400">
        <v>345102</v>
      </c>
      <c r="C3400">
        <v>5510</v>
      </c>
      <c r="D3400" t="str">
        <f>VLOOKUP(C3400,'Schedule 3'!A:M,13,FALSE)</f>
        <v>Operational/Non-Service Expenses</v>
      </c>
      <c r="E3400">
        <v>549.69000000000005</v>
      </c>
      <c r="F3400" s="1">
        <v>43008</v>
      </c>
      <c r="G3400" t="s">
        <v>462</v>
      </c>
      <c r="H3400" t="s">
        <v>584</v>
      </c>
      <c r="I3400" t="s">
        <v>584</v>
      </c>
      <c r="K3400">
        <v>358588</v>
      </c>
      <c r="L3400">
        <v>282574</v>
      </c>
      <c r="Q3400" t="s">
        <v>585</v>
      </c>
      <c r="U3400">
        <v>9</v>
      </c>
      <c r="V3400">
        <v>17</v>
      </c>
      <c r="Y3400" t="s">
        <v>65</v>
      </c>
      <c r="Z3400">
        <v>182</v>
      </c>
      <c r="AA3400" t="s">
        <v>586</v>
      </c>
      <c r="AB3400" t="s">
        <v>21</v>
      </c>
      <c r="AC3400">
        <v>156</v>
      </c>
    </row>
    <row r="3401" spans="1:29" x14ac:dyDescent="0.25">
      <c r="A3401">
        <v>345</v>
      </c>
      <c r="B3401">
        <v>345105</v>
      </c>
      <c r="C3401">
        <v>5510</v>
      </c>
      <c r="D3401" t="str">
        <f>VLOOKUP(C3401,'Schedule 3'!A:M,13,FALSE)</f>
        <v>Operational/Non-Service Expenses</v>
      </c>
      <c r="E3401">
        <v>218.07</v>
      </c>
      <c r="F3401" s="1">
        <v>43008</v>
      </c>
      <c r="G3401" t="s">
        <v>462</v>
      </c>
      <c r="H3401" t="s">
        <v>584</v>
      </c>
      <c r="I3401" t="s">
        <v>584</v>
      </c>
      <c r="K3401">
        <v>358588</v>
      </c>
      <c r="L3401">
        <v>282574</v>
      </c>
      <c r="Q3401" t="s">
        <v>585</v>
      </c>
      <c r="U3401">
        <v>9</v>
      </c>
      <c r="V3401">
        <v>17</v>
      </c>
      <c r="Y3401" t="s">
        <v>65</v>
      </c>
      <c r="Z3401">
        <v>182</v>
      </c>
      <c r="AA3401" t="s">
        <v>586</v>
      </c>
      <c r="AB3401" t="s">
        <v>21</v>
      </c>
      <c r="AC3401">
        <v>629</v>
      </c>
    </row>
    <row r="3402" spans="1:29" x14ac:dyDescent="0.25">
      <c r="A3402">
        <v>345</v>
      </c>
      <c r="B3402">
        <v>345102</v>
      </c>
      <c r="C3402">
        <v>5510</v>
      </c>
      <c r="D3402" t="str">
        <f>VLOOKUP(C3402,'Schedule 3'!A:M,13,FALSE)</f>
        <v>Operational/Non-Service Expenses</v>
      </c>
      <c r="E3402">
        <v>96.97</v>
      </c>
      <c r="F3402" s="1">
        <v>43010</v>
      </c>
      <c r="G3402" t="s">
        <v>462</v>
      </c>
      <c r="H3402" t="s">
        <v>584</v>
      </c>
      <c r="I3402" t="s">
        <v>584</v>
      </c>
      <c r="K3402">
        <v>358609</v>
      </c>
      <c r="L3402">
        <v>282659</v>
      </c>
      <c r="Q3402" t="s">
        <v>585</v>
      </c>
      <c r="U3402">
        <v>10</v>
      </c>
      <c r="V3402">
        <v>17</v>
      </c>
      <c r="Y3402" t="s">
        <v>65</v>
      </c>
      <c r="Z3402">
        <v>182</v>
      </c>
      <c r="AA3402" t="s">
        <v>586</v>
      </c>
      <c r="AB3402" t="s">
        <v>21</v>
      </c>
      <c r="AC3402">
        <v>124</v>
      </c>
    </row>
    <row r="3403" spans="1:29" x14ac:dyDescent="0.25">
      <c r="A3403">
        <v>345</v>
      </c>
      <c r="B3403">
        <v>345105</v>
      </c>
      <c r="C3403">
        <v>5510</v>
      </c>
      <c r="D3403" t="str">
        <f>VLOOKUP(C3403,'Schedule 3'!A:M,13,FALSE)</f>
        <v>Operational/Non-Service Expenses</v>
      </c>
      <c r="E3403">
        <v>118.32</v>
      </c>
      <c r="F3403" s="1">
        <v>43010</v>
      </c>
      <c r="G3403" t="s">
        <v>462</v>
      </c>
      <c r="H3403" t="s">
        <v>584</v>
      </c>
      <c r="I3403" t="s">
        <v>584</v>
      </c>
      <c r="K3403">
        <v>358609</v>
      </c>
      <c r="L3403">
        <v>282659</v>
      </c>
      <c r="Q3403" t="s">
        <v>585</v>
      </c>
      <c r="U3403">
        <v>10</v>
      </c>
      <c r="V3403">
        <v>17</v>
      </c>
      <c r="Y3403" t="s">
        <v>65</v>
      </c>
      <c r="Z3403">
        <v>182</v>
      </c>
      <c r="AA3403" t="s">
        <v>586</v>
      </c>
      <c r="AB3403" t="s">
        <v>21</v>
      </c>
      <c r="AC3403">
        <v>442</v>
      </c>
    </row>
    <row r="3404" spans="1:29" x14ac:dyDescent="0.25">
      <c r="A3404">
        <v>345</v>
      </c>
      <c r="B3404">
        <v>345102</v>
      </c>
      <c r="C3404">
        <v>5510</v>
      </c>
      <c r="D3404" t="str">
        <f>VLOOKUP(C3404,'Schedule 3'!A:M,13,FALSE)</f>
        <v>Operational/Non-Service Expenses</v>
      </c>
      <c r="E3404">
        <v>14.04</v>
      </c>
      <c r="F3404" s="1">
        <v>43011</v>
      </c>
      <c r="G3404" t="s">
        <v>462</v>
      </c>
      <c r="H3404" t="s">
        <v>584</v>
      </c>
      <c r="I3404" t="s">
        <v>584</v>
      </c>
      <c r="K3404">
        <v>358643</v>
      </c>
      <c r="L3404">
        <v>282821</v>
      </c>
      <c r="Q3404" t="s">
        <v>585</v>
      </c>
      <c r="U3404">
        <v>10</v>
      </c>
      <c r="V3404">
        <v>17</v>
      </c>
      <c r="Y3404" t="s">
        <v>65</v>
      </c>
      <c r="Z3404">
        <v>182</v>
      </c>
      <c r="AA3404" t="s">
        <v>586</v>
      </c>
      <c r="AB3404" t="s">
        <v>21</v>
      </c>
      <c r="AC3404">
        <v>112</v>
      </c>
    </row>
    <row r="3405" spans="1:29" x14ac:dyDescent="0.25">
      <c r="A3405">
        <v>345</v>
      </c>
      <c r="B3405">
        <v>345102</v>
      </c>
      <c r="C3405">
        <v>5510</v>
      </c>
      <c r="D3405" t="str">
        <f>VLOOKUP(C3405,'Schedule 3'!A:M,13,FALSE)</f>
        <v>Operational/Non-Service Expenses</v>
      </c>
      <c r="E3405">
        <v>600.29</v>
      </c>
      <c r="F3405" s="1">
        <v>43012</v>
      </c>
      <c r="G3405" t="s">
        <v>462</v>
      </c>
      <c r="H3405" t="s">
        <v>584</v>
      </c>
      <c r="I3405" t="s">
        <v>584</v>
      </c>
      <c r="K3405">
        <v>358687</v>
      </c>
      <c r="L3405">
        <v>283030</v>
      </c>
      <c r="Q3405" t="s">
        <v>585</v>
      </c>
      <c r="U3405">
        <v>10</v>
      </c>
      <c r="V3405">
        <v>17</v>
      </c>
      <c r="Y3405" t="s">
        <v>65</v>
      </c>
      <c r="Z3405">
        <v>182</v>
      </c>
      <c r="AA3405" t="s">
        <v>586</v>
      </c>
      <c r="AB3405" t="s">
        <v>21</v>
      </c>
      <c r="AC3405">
        <v>89</v>
      </c>
    </row>
    <row r="3406" spans="1:29" x14ac:dyDescent="0.25">
      <c r="A3406">
        <v>345</v>
      </c>
      <c r="B3406">
        <v>345105</v>
      </c>
      <c r="C3406">
        <v>5510</v>
      </c>
      <c r="D3406" t="str">
        <f>VLOOKUP(C3406,'Schedule 3'!A:M,13,FALSE)</f>
        <v>Operational/Non-Service Expenses</v>
      </c>
      <c r="E3406">
        <v>227.84</v>
      </c>
      <c r="F3406" s="1">
        <v>43012</v>
      </c>
      <c r="G3406" t="s">
        <v>462</v>
      </c>
      <c r="H3406" t="s">
        <v>584</v>
      </c>
      <c r="I3406" t="s">
        <v>584</v>
      </c>
      <c r="K3406">
        <v>358687</v>
      </c>
      <c r="L3406">
        <v>283030</v>
      </c>
      <c r="Q3406" t="s">
        <v>585</v>
      </c>
      <c r="U3406">
        <v>10</v>
      </c>
      <c r="V3406">
        <v>17</v>
      </c>
      <c r="Y3406" t="s">
        <v>65</v>
      </c>
      <c r="Z3406">
        <v>182</v>
      </c>
      <c r="AA3406" t="s">
        <v>586</v>
      </c>
      <c r="AB3406" t="s">
        <v>21</v>
      </c>
      <c r="AC3406">
        <v>416</v>
      </c>
    </row>
    <row r="3407" spans="1:29" x14ac:dyDescent="0.25">
      <c r="A3407">
        <v>345</v>
      </c>
      <c r="B3407">
        <v>345102</v>
      </c>
      <c r="C3407">
        <v>5510</v>
      </c>
      <c r="D3407" t="str">
        <f>VLOOKUP(C3407,'Schedule 3'!A:M,13,FALSE)</f>
        <v>Operational/Non-Service Expenses</v>
      </c>
      <c r="E3407">
        <v>230.83</v>
      </c>
      <c r="F3407" s="1">
        <v>43017</v>
      </c>
      <c r="G3407" t="s">
        <v>462</v>
      </c>
      <c r="H3407" t="s">
        <v>584</v>
      </c>
      <c r="I3407" t="s">
        <v>584</v>
      </c>
      <c r="K3407">
        <v>358769</v>
      </c>
      <c r="L3407">
        <v>283410</v>
      </c>
      <c r="Q3407" t="s">
        <v>585</v>
      </c>
      <c r="U3407">
        <v>10</v>
      </c>
      <c r="V3407">
        <v>17</v>
      </c>
      <c r="Y3407" t="s">
        <v>65</v>
      </c>
      <c r="Z3407">
        <v>182</v>
      </c>
      <c r="AA3407" t="s">
        <v>586</v>
      </c>
      <c r="AB3407" t="s">
        <v>21</v>
      </c>
      <c r="AC3407">
        <v>94</v>
      </c>
    </row>
    <row r="3408" spans="1:29" x14ac:dyDescent="0.25">
      <c r="A3408">
        <v>345</v>
      </c>
      <c r="B3408">
        <v>345105</v>
      </c>
      <c r="C3408">
        <v>5510</v>
      </c>
      <c r="D3408" t="str">
        <f>VLOOKUP(C3408,'Schedule 3'!A:M,13,FALSE)</f>
        <v>Operational/Non-Service Expenses</v>
      </c>
      <c r="E3408">
        <v>187.96</v>
      </c>
      <c r="F3408" s="1">
        <v>43017</v>
      </c>
      <c r="G3408" t="s">
        <v>462</v>
      </c>
      <c r="H3408" t="s">
        <v>584</v>
      </c>
      <c r="I3408" t="s">
        <v>584</v>
      </c>
      <c r="K3408">
        <v>358769</v>
      </c>
      <c r="L3408">
        <v>283410</v>
      </c>
      <c r="Q3408" t="s">
        <v>585</v>
      </c>
      <c r="U3408">
        <v>10</v>
      </c>
      <c r="V3408">
        <v>17</v>
      </c>
      <c r="Y3408" t="s">
        <v>65</v>
      </c>
      <c r="Z3408">
        <v>182</v>
      </c>
      <c r="AA3408" t="s">
        <v>586</v>
      </c>
      <c r="AB3408" t="s">
        <v>21</v>
      </c>
      <c r="AC3408">
        <v>369</v>
      </c>
    </row>
    <row r="3409" spans="1:29" x14ac:dyDescent="0.25">
      <c r="A3409">
        <v>345</v>
      </c>
      <c r="B3409">
        <v>345102</v>
      </c>
      <c r="C3409">
        <v>5510</v>
      </c>
      <c r="D3409" t="str">
        <f>VLOOKUP(C3409,'Schedule 3'!A:M,13,FALSE)</f>
        <v>Operational/Non-Service Expenses</v>
      </c>
      <c r="E3409">
        <v>127.22</v>
      </c>
      <c r="F3409" s="1">
        <v>43019</v>
      </c>
      <c r="G3409" t="s">
        <v>462</v>
      </c>
      <c r="H3409" t="s">
        <v>584</v>
      </c>
      <c r="I3409" t="s">
        <v>584</v>
      </c>
      <c r="K3409">
        <v>358798</v>
      </c>
      <c r="L3409">
        <v>283733</v>
      </c>
      <c r="Q3409" t="s">
        <v>585</v>
      </c>
      <c r="U3409">
        <v>10</v>
      </c>
      <c r="V3409">
        <v>17</v>
      </c>
      <c r="Y3409" t="s">
        <v>65</v>
      </c>
      <c r="Z3409">
        <v>182</v>
      </c>
      <c r="AA3409" t="s">
        <v>586</v>
      </c>
      <c r="AB3409" t="s">
        <v>21</v>
      </c>
      <c r="AC3409">
        <v>93</v>
      </c>
    </row>
    <row r="3410" spans="1:29" x14ac:dyDescent="0.25">
      <c r="A3410">
        <v>345</v>
      </c>
      <c r="B3410">
        <v>345105</v>
      </c>
      <c r="C3410">
        <v>5510</v>
      </c>
      <c r="D3410" t="str">
        <f>VLOOKUP(C3410,'Schedule 3'!A:M,13,FALSE)</f>
        <v>Operational/Non-Service Expenses</v>
      </c>
      <c r="E3410">
        <v>93.17</v>
      </c>
      <c r="F3410" s="1">
        <v>43019</v>
      </c>
      <c r="G3410" t="s">
        <v>462</v>
      </c>
      <c r="H3410" t="s">
        <v>584</v>
      </c>
      <c r="I3410" t="s">
        <v>584</v>
      </c>
      <c r="K3410">
        <v>358798</v>
      </c>
      <c r="L3410">
        <v>283733</v>
      </c>
      <c r="Q3410" t="s">
        <v>585</v>
      </c>
      <c r="U3410">
        <v>10</v>
      </c>
      <c r="V3410">
        <v>17</v>
      </c>
      <c r="Y3410" t="s">
        <v>65</v>
      </c>
      <c r="Z3410">
        <v>182</v>
      </c>
      <c r="AA3410" t="s">
        <v>586</v>
      </c>
      <c r="AB3410" t="s">
        <v>21</v>
      </c>
      <c r="AC3410">
        <v>395</v>
      </c>
    </row>
    <row r="3411" spans="1:29" x14ac:dyDescent="0.25">
      <c r="A3411">
        <v>345</v>
      </c>
      <c r="B3411">
        <v>345102</v>
      </c>
      <c r="C3411">
        <v>5510</v>
      </c>
      <c r="D3411" t="str">
        <f>VLOOKUP(C3411,'Schedule 3'!A:M,13,FALSE)</f>
        <v>Operational/Non-Service Expenses</v>
      </c>
      <c r="E3411">
        <v>383.9</v>
      </c>
      <c r="F3411" s="1">
        <v>43023</v>
      </c>
      <c r="G3411" t="s">
        <v>462</v>
      </c>
      <c r="H3411" t="s">
        <v>584</v>
      </c>
      <c r="I3411" t="s">
        <v>584</v>
      </c>
      <c r="K3411">
        <v>358808</v>
      </c>
      <c r="L3411">
        <v>283942</v>
      </c>
      <c r="Q3411" t="s">
        <v>585</v>
      </c>
      <c r="U3411">
        <v>10</v>
      </c>
      <c r="V3411">
        <v>17</v>
      </c>
      <c r="Y3411" t="s">
        <v>65</v>
      </c>
      <c r="Z3411">
        <v>182</v>
      </c>
      <c r="AA3411" t="s">
        <v>586</v>
      </c>
      <c r="AB3411" t="s">
        <v>21</v>
      </c>
      <c r="AC3411">
        <v>130</v>
      </c>
    </row>
    <row r="3412" spans="1:29" x14ac:dyDescent="0.25">
      <c r="A3412">
        <v>345</v>
      </c>
      <c r="B3412">
        <v>345105</v>
      </c>
      <c r="C3412">
        <v>5510</v>
      </c>
      <c r="D3412" t="str">
        <f>VLOOKUP(C3412,'Schedule 3'!A:M,13,FALSE)</f>
        <v>Operational/Non-Service Expenses</v>
      </c>
      <c r="E3412">
        <v>278.93</v>
      </c>
      <c r="F3412" s="1">
        <v>43023</v>
      </c>
      <c r="G3412" t="s">
        <v>462</v>
      </c>
      <c r="H3412" t="s">
        <v>584</v>
      </c>
      <c r="I3412" t="s">
        <v>584</v>
      </c>
      <c r="K3412">
        <v>358808</v>
      </c>
      <c r="L3412">
        <v>283942</v>
      </c>
      <c r="Q3412" t="s">
        <v>585</v>
      </c>
      <c r="U3412">
        <v>10</v>
      </c>
      <c r="V3412">
        <v>17</v>
      </c>
      <c r="Y3412" t="s">
        <v>65</v>
      </c>
      <c r="Z3412">
        <v>182</v>
      </c>
      <c r="AA3412" t="s">
        <v>586</v>
      </c>
      <c r="AB3412" t="s">
        <v>21</v>
      </c>
      <c r="AC3412">
        <v>522</v>
      </c>
    </row>
    <row r="3413" spans="1:29" x14ac:dyDescent="0.25">
      <c r="A3413">
        <v>345</v>
      </c>
      <c r="B3413">
        <v>345101</v>
      </c>
      <c r="C3413">
        <v>5510</v>
      </c>
      <c r="D3413" t="str">
        <f>VLOOKUP(C3413,'Schedule 3'!A:M,13,FALSE)</f>
        <v>Operational/Non-Service Expenses</v>
      </c>
      <c r="E3413">
        <v>179.85</v>
      </c>
      <c r="F3413" s="1">
        <v>43016</v>
      </c>
      <c r="G3413" t="s">
        <v>462</v>
      </c>
      <c r="H3413" t="s">
        <v>584</v>
      </c>
      <c r="I3413" t="s">
        <v>584</v>
      </c>
      <c r="K3413">
        <v>358810</v>
      </c>
      <c r="L3413">
        <v>283973</v>
      </c>
      <c r="Q3413" t="s">
        <v>585</v>
      </c>
      <c r="U3413">
        <v>10</v>
      </c>
      <c r="V3413">
        <v>17</v>
      </c>
      <c r="Y3413" t="s">
        <v>65</v>
      </c>
      <c r="Z3413">
        <v>182</v>
      </c>
      <c r="AA3413" t="s">
        <v>586</v>
      </c>
      <c r="AB3413" t="s">
        <v>21</v>
      </c>
      <c r="AC3413">
        <v>130</v>
      </c>
    </row>
    <row r="3414" spans="1:29" x14ac:dyDescent="0.25">
      <c r="A3414">
        <v>345</v>
      </c>
      <c r="B3414">
        <v>345102</v>
      </c>
      <c r="C3414">
        <v>5510</v>
      </c>
      <c r="D3414" t="str">
        <f>VLOOKUP(C3414,'Schedule 3'!A:M,13,FALSE)</f>
        <v>Operational/Non-Service Expenses</v>
      </c>
      <c r="E3414">
        <v>462.31</v>
      </c>
      <c r="F3414" s="1">
        <v>43016</v>
      </c>
      <c r="G3414" t="s">
        <v>462</v>
      </c>
      <c r="H3414" t="s">
        <v>584</v>
      </c>
      <c r="I3414" t="s">
        <v>584</v>
      </c>
      <c r="K3414">
        <v>358810</v>
      </c>
      <c r="L3414">
        <v>283973</v>
      </c>
      <c r="Q3414" t="s">
        <v>585</v>
      </c>
      <c r="U3414">
        <v>10</v>
      </c>
      <c r="V3414">
        <v>17</v>
      </c>
      <c r="Y3414" t="s">
        <v>65</v>
      </c>
      <c r="Z3414">
        <v>182</v>
      </c>
      <c r="AA3414" t="s">
        <v>586</v>
      </c>
      <c r="AB3414" t="s">
        <v>21</v>
      </c>
      <c r="AC3414">
        <v>133</v>
      </c>
    </row>
    <row r="3415" spans="1:29" x14ac:dyDescent="0.25">
      <c r="A3415">
        <v>345</v>
      </c>
      <c r="B3415">
        <v>345103</v>
      </c>
      <c r="C3415">
        <v>5510</v>
      </c>
      <c r="D3415" t="str">
        <f>VLOOKUP(C3415,'Schedule 3'!A:M,13,FALSE)</f>
        <v>Operational/Non-Service Expenses</v>
      </c>
      <c r="E3415">
        <v>228.32</v>
      </c>
      <c r="F3415" s="1">
        <v>43016</v>
      </c>
      <c r="G3415" t="s">
        <v>462</v>
      </c>
      <c r="H3415" t="s">
        <v>584</v>
      </c>
      <c r="I3415" t="s">
        <v>584</v>
      </c>
      <c r="K3415">
        <v>358810</v>
      </c>
      <c r="L3415">
        <v>283973</v>
      </c>
      <c r="Q3415" t="s">
        <v>585</v>
      </c>
      <c r="U3415">
        <v>10</v>
      </c>
      <c r="V3415">
        <v>17</v>
      </c>
      <c r="Y3415" t="s">
        <v>65</v>
      </c>
      <c r="Z3415">
        <v>182</v>
      </c>
      <c r="AA3415" t="s">
        <v>586</v>
      </c>
      <c r="AB3415" t="s">
        <v>21</v>
      </c>
      <c r="AC3415">
        <v>460</v>
      </c>
    </row>
    <row r="3416" spans="1:29" x14ac:dyDescent="0.25">
      <c r="A3416">
        <v>345</v>
      </c>
      <c r="B3416">
        <v>345105</v>
      </c>
      <c r="C3416">
        <v>5510</v>
      </c>
      <c r="D3416" t="str">
        <f>VLOOKUP(C3416,'Schedule 3'!A:M,13,FALSE)</f>
        <v>Operational/Non-Service Expenses</v>
      </c>
      <c r="E3416">
        <v>280.17</v>
      </c>
      <c r="F3416" s="1">
        <v>43016</v>
      </c>
      <c r="G3416" t="s">
        <v>462</v>
      </c>
      <c r="H3416" t="s">
        <v>584</v>
      </c>
      <c r="I3416" t="s">
        <v>584</v>
      </c>
      <c r="K3416">
        <v>358810</v>
      </c>
      <c r="L3416">
        <v>283973</v>
      </c>
      <c r="Q3416" t="s">
        <v>585</v>
      </c>
      <c r="U3416">
        <v>10</v>
      </c>
      <c r="V3416">
        <v>17</v>
      </c>
      <c r="Y3416" t="s">
        <v>65</v>
      </c>
      <c r="Z3416">
        <v>182</v>
      </c>
      <c r="AA3416" t="s">
        <v>586</v>
      </c>
      <c r="AB3416" t="s">
        <v>21</v>
      </c>
      <c r="AC3416">
        <v>475</v>
      </c>
    </row>
    <row r="3417" spans="1:29" x14ac:dyDescent="0.25">
      <c r="A3417">
        <v>345</v>
      </c>
      <c r="B3417">
        <v>345102</v>
      </c>
      <c r="C3417">
        <v>5510</v>
      </c>
      <c r="D3417" t="str">
        <f>VLOOKUP(C3417,'Schedule 3'!A:M,13,FALSE)</f>
        <v>Operational/Non-Service Expenses</v>
      </c>
      <c r="E3417">
        <v>131.81</v>
      </c>
      <c r="F3417" s="1">
        <v>43024</v>
      </c>
      <c r="G3417" t="s">
        <v>462</v>
      </c>
      <c r="H3417" t="s">
        <v>584</v>
      </c>
      <c r="I3417" t="s">
        <v>584</v>
      </c>
      <c r="K3417">
        <v>358819</v>
      </c>
      <c r="L3417">
        <v>284055</v>
      </c>
      <c r="Q3417" t="s">
        <v>585</v>
      </c>
      <c r="U3417">
        <v>10</v>
      </c>
      <c r="V3417">
        <v>17</v>
      </c>
      <c r="Y3417" t="s">
        <v>65</v>
      </c>
      <c r="Z3417">
        <v>182</v>
      </c>
      <c r="AA3417" t="s">
        <v>586</v>
      </c>
      <c r="AB3417" t="s">
        <v>21</v>
      </c>
      <c r="AC3417">
        <v>151</v>
      </c>
    </row>
    <row r="3418" spans="1:29" x14ac:dyDescent="0.25">
      <c r="A3418">
        <v>345</v>
      </c>
      <c r="B3418">
        <v>345105</v>
      </c>
      <c r="C3418">
        <v>5510</v>
      </c>
      <c r="D3418" t="str">
        <f>VLOOKUP(C3418,'Schedule 3'!A:M,13,FALSE)</f>
        <v>Operational/Non-Service Expenses</v>
      </c>
      <c r="E3418">
        <v>15.89</v>
      </c>
      <c r="F3418" s="1">
        <v>43024</v>
      </c>
      <c r="G3418" t="s">
        <v>462</v>
      </c>
      <c r="H3418" t="s">
        <v>584</v>
      </c>
      <c r="I3418" t="s">
        <v>584</v>
      </c>
      <c r="K3418">
        <v>358819</v>
      </c>
      <c r="L3418">
        <v>284055</v>
      </c>
      <c r="Q3418" t="s">
        <v>585</v>
      </c>
      <c r="U3418">
        <v>10</v>
      </c>
      <c r="V3418">
        <v>17</v>
      </c>
      <c r="Y3418" t="s">
        <v>65</v>
      </c>
      <c r="Z3418">
        <v>182</v>
      </c>
      <c r="AA3418" t="s">
        <v>586</v>
      </c>
      <c r="AB3418" t="s">
        <v>21</v>
      </c>
      <c r="AC3418">
        <v>461</v>
      </c>
    </row>
    <row r="3419" spans="1:29" x14ac:dyDescent="0.25">
      <c r="A3419">
        <v>345</v>
      </c>
      <c r="B3419">
        <v>345102</v>
      </c>
      <c r="C3419">
        <v>5510</v>
      </c>
      <c r="D3419" t="str">
        <f>VLOOKUP(C3419,'Schedule 3'!A:M,13,FALSE)</f>
        <v>Operational/Non-Service Expenses</v>
      </c>
      <c r="E3419">
        <v>797.06</v>
      </c>
      <c r="F3419" s="1">
        <v>43030</v>
      </c>
      <c r="G3419" t="s">
        <v>462</v>
      </c>
      <c r="H3419" t="s">
        <v>584</v>
      </c>
      <c r="I3419" t="s">
        <v>584</v>
      </c>
      <c r="K3419">
        <v>358838</v>
      </c>
      <c r="L3419">
        <v>284500</v>
      </c>
      <c r="Q3419" t="s">
        <v>585</v>
      </c>
      <c r="U3419">
        <v>10</v>
      </c>
      <c r="V3419">
        <v>17</v>
      </c>
      <c r="Y3419" t="s">
        <v>65</v>
      </c>
      <c r="Z3419">
        <v>182</v>
      </c>
      <c r="AA3419" t="s">
        <v>586</v>
      </c>
      <c r="AB3419" t="s">
        <v>21</v>
      </c>
      <c r="AC3419">
        <v>143</v>
      </c>
    </row>
    <row r="3420" spans="1:29" x14ac:dyDescent="0.25">
      <c r="A3420">
        <v>345</v>
      </c>
      <c r="B3420">
        <v>345105</v>
      </c>
      <c r="C3420">
        <v>5510</v>
      </c>
      <c r="D3420" t="str">
        <f>VLOOKUP(C3420,'Schedule 3'!A:M,13,FALSE)</f>
        <v>Operational/Non-Service Expenses</v>
      </c>
      <c r="E3420">
        <v>163.57</v>
      </c>
      <c r="F3420" s="1">
        <v>43030</v>
      </c>
      <c r="G3420" t="s">
        <v>462</v>
      </c>
      <c r="H3420" t="s">
        <v>584</v>
      </c>
      <c r="I3420" t="s">
        <v>584</v>
      </c>
      <c r="K3420">
        <v>358838</v>
      </c>
      <c r="L3420">
        <v>284500</v>
      </c>
      <c r="Q3420" t="s">
        <v>585</v>
      </c>
      <c r="U3420">
        <v>10</v>
      </c>
      <c r="V3420">
        <v>17</v>
      </c>
      <c r="Y3420" t="s">
        <v>65</v>
      </c>
      <c r="Z3420">
        <v>182</v>
      </c>
      <c r="AA3420" t="s">
        <v>586</v>
      </c>
      <c r="AB3420" t="s">
        <v>21</v>
      </c>
      <c r="AC3420">
        <v>501</v>
      </c>
    </row>
    <row r="3421" spans="1:29" x14ac:dyDescent="0.25">
      <c r="A3421">
        <v>345</v>
      </c>
      <c r="B3421">
        <v>345102</v>
      </c>
      <c r="C3421">
        <v>5510</v>
      </c>
      <c r="D3421" t="str">
        <f>VLOOKUP(C3421,'Schedule 3'!A:M,13,FALSE)</f>
        <v>Operational/Non-Service Expenses</v>
      </c>
      <c r="E3421">
        <v>212.41</v>
      </c>
      <c r="F3421" s="1">
        <v>43026</v>
      </c>
      <c r="G3421" t="s">
        <v>462</v>
      </c>
      <c r="H3421" t="s">
        <v>584</v>
      </c>
      <c r="I3421" t="s">
        <v>584</v>
      </c>
      <c r="K3421">
        <v>358839</v>
      </c>
      <c r="L3421">
        <v>284520</v>
      </c>
      <c r="Q3421" t="s">
        <v>585</v>
      </c>
      <c r="U3421">
        <v>10</v>
      </c>
      <c r="V3421">
        <v>17</v>
      </c>
      <c r="Y3421" t="s">
        <v>65</v>
      </c>
      <c r="Z3421">
        <v>356</v>
      </c>
      <c r="AA3421" t="s">
        <v>586</v>
      </c>
      <c r="AB3421" t="s">
        <v>21</v>
      </c>
      <c r="AC3421">
        <v>99</v>
      </c>
    </row>
    <row r="3422" spans="1:29" x14ac:dyDescent="0.25">
      <c r="A3422">
        <v>345</v>
      </c>
      <c r="B3422">
        <v>345105</v>
      </c>
      <c r="C3422">
        <v>5510</v>
      </c>
      <c r="D3422" t="str">
        <f>VLOOKUP(C3422,'Schedule 3'!A:M,13,FALSE)</f>
        <v>Operational/Non-Service Expenses</v>
      </c>
      <c r="E3422">
        <v>22</v>
      </c>
      <c r="F3422" s="1">
        <v>43026</v>
      </c>
      <c r="G3422" t="s">
        <v>462</v>
      </c>
      <c r="H3422" t="s">
        <v>584</v>
      </c>
      <c r="I3422" t="s">
        <v>584</v>
      </c>
      <c r="K3422">
        <v>358839</v>
      </c>
      <c r="L3422">
        <v>284520</v>
      </c>
      <c r="Q3422" t="s">
        <v>585</v>
      </c>
      <c r="U3422">
        <v>10</v>
      </c>
      <c r="V3422">
        <v>17</v>
      </c>
      <c r="Y3422" t="s">
        <v>65</v>
      </c>
      <c r="Z3422">
        <v>356</v>
      </c>
      <c r="AA3422" t="s">
        <v>586</v>
      </c>
      <c r="AB3422" t="s">
        <v>21</v>
      </c>
      <c r="AC3422">
        <v>447</v>
      </c>
    </row>
    <row r="3423" spans="1:29" x14ac:dyDescent="0.25">
      <c r="A3423">
        <v>345</v>
      </c>
      <c r="B3423">
        <v>345102</v>
      </c>
      <c r="C3423">
        <v>5510</v>
      </c>
      <c r="D3423" t="str">
        <f>VLOOKUP(C3423,'Schedule 3'!A:M,13,FALSE)</f>
        <v>Operational/Non-Service Expenses</v>
      </c>
      <c r="E3423">
        <v>140.66999999999999</v>
      </c>
      <c r="F3423" s="1">
        <v>43033</v>
      </c>
      <c r="G3423" t="s">
        <v>462</v>
      </c>
      <c r="H3423" t="s">
        <v>584</v>
      </c>
      <c r="I3423" t="s">
        <v>584</v>
      </c>
      <c r="K3423">
        <v>358862</v>
      </c>
      <c r="L3423">
        <v>284871</v>
      </c>
      <c r="Q3423" t="s">
        <v>585</v>
      </c>
      <c r="U3423">
        <v>10</v>
      </c>
      <c r="V3423">
        <v>17</v>
      </c>
      <c r="Y3423" t="s">
        <v>65</v>
      </c>
      <c r="Z3423">
        <v>252</v>
      </c>
      <c r="AA3423" t="s">
        <v>586</v>
      </c>
      <c r="AB3423" t="s">
        <v>21</v>
      </c>
      <c r="AC3423">
        <v>105</v>
      </c>
    </row>
    <row r="3424" spans="1:29" x14ac:dyDescent="0.25">
      <c r="A3424">
        <v>345</v>
      </c>
      <c r="B3424">
        <v>345105</v>
      </c>
      <c r="C3424">
        <v>5510</v>
      </c>
      <c r="D3424" t="str">
        <f>VLOOKUP(C3424,'Schedule 3'!A:M,13,FALSE)</f>
        <v>Operational/Non-Service Expenses</v>
      </c>
      <c r="E3424">
        <v>82.7</v>
      </c>
      <c r="F3424" s="1">
        <v>43033</v>
      </c>
      <c r="G3424" t="s">
        <v>462</v>
      </c>
      <c r="H3424" t="s">
        <v>584</v>
      </c>
      <c r="I3424" t="s">
        <v>584</v>
      </c>
      <c r="K3424">
        <v>358862</v>
      </c>
      <c r="L3424">
        <v>284871</v>
      </c>
      <c r="Q3424" t="s">
        <v>585</v>
      </c>
      <c r="U3424">
        <v>10</v>
      </c>
      <c r="V3424">
        <v>17</v>
      </c>
      <c r="Y3424" t="s">
        <v>65</v>
      </c>
      <c r="Z3424">
        <v>252</v>
      </c>
      <c r="AA3424" t="s">
        <v>586</v>
      </c>
      <c r="AB3424" t="s">
        <v>21</v>
      </c>
      <c r="AC3424">
        <v>443</v>
      </c>
    </row>
    <row r="3425" spans="1:29" x14ac:dyDescent="0.25">
      <c r="A3425">
        <v>345</v>
      </c>
      <c r="B3425">
        <v>345101</v>
      </c>
      <c r="C3425">
        <v>5510</v>
      </c>
      <c r="D3425" t="str">
        <f>VLOOKUP(C3425,'Schedule 3'!A:M,13,FALSE)</f>
        <v>Operational/Non-Service Expenses</v>
      </c>
      <c r="E3425">
        <v>100.67</v>
      </c>
      <c r="F3425" s="1">
        <v>43037</v>
      </c>
      <c r="G3425" t="s">
        <v>462</v>
      </c>
      <c r="H3425" t="s">
        <v>584</v>
      </c>
      <c r="I3425" t="s">
        <v>584</v>
      </c>
      <c r="K3425">
        <v>358872</v>
      </c>
      <c r="L3425">
        <v>285027</v>
      </c>
      <c r="Q3425" t="s">
        <v>585</v>
      </c>
      <c r="U3425">
        <v>10</v>
      </c>
      <c r="V3425">
        <v>17</v>
      </c>
      <c r="Y3425" t="s">
        <v>65</v>
      </c>
      <c r="Z3425">
        <v>182</v>
      </c>
      <c r="AA3425" t="s">
        <v>586</v>
      </c>
      <c r="AB3425" t="s">
        <v>21</v>
      </c>
      <c r="AC3425">
        <v>111</v>
      </c>
    </row>
    <row r="3426" spans="1:29" x14ac:dyDescent="0.25">
      <c r="A3426">
        <v>345</v>
      </c>
      <c r="B3426">
        <v>345102</v>
      </c>
      <c r="C3426">
        <v>5510</v>
      </c>
      <c r="D3426" t="str">
        <f>VLOOKUP(C3426,'Schedule 3'!A:M,13,FALSE)</f>
        <v>Operational/Non-Service Expenses</v>
      </c>
      <c r="E3426">
        <v>475.15</v>
      </c>
      <c r="F3426" s="1">
        <v>43037</v>
      </c>
      <c r="G3426" t="s">
        <v>462</v>
      </c>
      <c r="H3426" t="s">
        <v>584</v>
      </c>
      <c r="I3426" t="s">
        <v>584</v>
      </c>
      <c r="K3426">
        <v>358872</v>
      </c>
      <c r="L3426">
        <v>285027</v>
      </c>
      <c r="Q3426" t="s">
        <v>585</v>
      </c>
      <c r="U3426">
        <v>10</v>
      </c>
      <c r="V3426">
        <v>17</v>
      </c>
      <c r="Y3426" t="s">
        <v>65</v>
      </c>
      <c r="Z3426">
        <v>182</v>
      </c>
      <c r="AA3426" t="s">
        <v>586</v>
      </c>
      <c r="AB3426" t="s">
        <v>21</v>
      </c>
      <c r="AC3426">
        <v>114</v>
      </c>
    </row>
    <row r="3427" spans="1:29" x14ac:dyDescent="0.25">
      <c r="A3427">
        <v>345</v>
      </c>
      <c r="B3427">
        <v>345103</v>
      </c>
      <c r="C3427">
        <v>5510</v>
      </c>
      <c r="D3427" t="str">
        <f>VLOOKUP(C3427,'Schedule 3'!A:M,13,FALSE)</f>
        <v>Operational/Non-Service Expenses</v>
      </c>
      <c r="E3427">
        <v>103.08</v>
      </c>
      <c r="F3427" s="1">
        <v>43037</v>
      </c>
      <c r="G3427" t="s">
        <v>462</v>
      </c>
      <c r="H3427" t="s">
        <v>584</v>
      </c>
      <c r="I3427" t="s">
        <v>584</v>
      </c>
      <c r="K3427">
        <v>358872</v>
      </c>
      <c r="L3427">
        <v>285027</v>
      </c>
      <c r="Q3427" t="s">
        <v>585</v>
      </c>
      <c r="U3427">
        <v>10</v>
      </c>
      <c r="V3427">
        <v>17</v>
      </c>
      <c r="Y3427" t="s">
        <v>65</v>
      </c>
      <c r="Z3427">
        <v>182</v>
      </c>
      <c r="AA3427" t="s">
        <v>586</v>
      </c>
      <c r="AB3427" t="s">
        <v>21</v>
      </c>
      <c r="AC3427">
        <v>475</v>
      </c>
    </row>
    <row r="3428" spans="1:29" x14ac:dyDescent="0.25">
      <c r="A3428">
        <v>345</v>
      </c>
      <c r="B3428">
        <v>345105</v>
      </c>
      <c r="C3428">
        <v>5510</v>
      </c>
      <c r="D3428" t="str">
        <f>VLOOKUP(C3428,'Schedule 3'!A:M,13,FALSE)</f>
        <v>Operational/Non-Service Expenses</v>
      </c>
      <c r="E3428">
        <v>458.3</v>
      </c>
      <c r="F3428" s="1">
        <v>43037</v>
      </c>
      <c r="G3428" t="s">
        <v>462</v>
      </c>
      <c r="H3428" t="s">
        <v>584</v>
      </c>
      <c r="I3428" t="s">
        <v>584</v>
      </c>
      <c r="K3428">
        <v>358872</v>
      </c>
      <c r="L3428">
        <v>285027</v>
      </c>
      <c r="Q3428" t="s">
        <v>585</v>
      </c>
      <c r="U3428">
        <v>10</v>
      </c>
      <c r="V3428">
        <v>17</v>
      </c>
      <c r="Y3428" t="s">
        <v>65</v>
      </c>
      <c r="Z3428">
        <v>182</v>
      </c>
      <c r="AA3428" t="s">
        <v>586</v>
      </c>
      <c r="AB3428" t="s">
        <v>21</v>
      </c>
      <c r="AC3428">
        <v>495</v>
      </c>
    </row>
    <row r="3429" spans="1:29" x14ac:dyDescent="0.25">
      <c r="A3429">
        <v>345</v>
      </c>
      <c r="B3429">
        <v>345102</v>
      </c>
      <c r="C3429">
        <v>5510</v>
      </c>
      <c r="D3429" t="str">
        <f>VLOOKUP(C3429,'Schedule 3'!A:M,13,FALSE)</f>
        <v>Operational/Non-Service Expenses</v>
      </c>
      <c r="E3429">
        <v>-82.55</v>
      </c>
      <c r="F3429" s="1">
        <v>43038</v>
      </c>
      <c r="G3429" t="s">
        <v>462</v>
      </c>
      <c r="H3429" t="s">
        <v>584</v>
      </c>
      <c r="I3429" t="s">
        <v>584</v>
      </c>
      <c r="K3429">
        <v>358890</v>
      </c>
      <c r="L3429">
        <v>285116</v>
      </c>
      <c r="Q3429" t="s">
        <v>585</v>
      </c>
      <c r="U3429">
        <v>10</v>
      </c>
      <c r="V3429">
        <v>17</v>
      </c>
      <c r="Y3429" t="s">
        <v>65</v>
      </c>
      <c r="Z3429">
        <v>182</v>
      </c>
      <c r="AA3429" t="s">
        <v>586</v>
      </c>
      <c r="AB3429" t="s">
        <v>21</v>
      </c>
      <c r="AC3429">
        <v>117</v>
      </c>
    </row>
    <row r="3430" spans="1:29" x14ac:dyDescent="0.25">
      <c r="A3430">
        <v>345</v>
      </c>
      <c r="B3430">
        <v>345105</v>
      </c>
      <c r="C3430">
        <v>5510</v>
      </c>
      <c r="D3430" t="str">
        <f>VLOOKUP(C3430,'Schedule 3'!A:M,13,FALSE)</f>
        <v>Operational/Non-Service Expenses</v>
      </c>
      <c r="E3430">
        <v>15.96</v>
      </c>
      <c r="F3430" s="1">
        <v>43038</v>
      </c>
      <c r="G3430" t="s">
        <v>462</v>
      </c>
      <c r="H3430" t="s">
        <v>584</v>
      </c>
      <c r="I3430" t="s">
        <v>584</v>
      </c>
      <c r="K3430">
        <v>358890</v>
      </c>
      <c r="L3430">
        <v>285116</v>
      </c>
      <c r="Q3430" t="s">
        <v>585</v>
      </c>
      <c r="U3430">
        <v>10</v>
      </c>
      <c r="V3430">
        <v>17</v>
      </c>
      <c r="Y3430" t="s">
        <v>65</v>
      </c>
      <c r="Z3430">
        <v>182</v>
      </c>
      <c r="AA3430" t="s">
        <v>586</v>
      </c>
      <c r="AB3430" t="s">
        <v>21</v>
      </c>
      <c r="AC3430">
        <v>450</v>
      </c>
    </row>
    <row r="3431" spans="1:29" x14ac:dyDescent="0.25">
      <c r="A3431">
        <v>345</v>
      </c>
      <c r="B3431">
        <v>345102</v>
      </c>
      <c r="C3431">
        <v>5510</v>
      </c>
      <c r="D3431" t="str">
        <f>VLOOKUP(C3431,'Schedule 3'!A:M,13,FALSE)</f>
        <v>Operational/Non-Service Expenses</v>
      </c>
      <c r="E3431">
        <v>227.99</v>
      </c>
      <c r="F3431" s="1">
        <v>43040</v>
      </c>
      <c r="G3431" t="s">
        <v>462</v>
      </c>
      <c r="H3431" t="s">
        <v>584</v>
      </c>
      <c r="I3431" t="s">
        <v>584</v>
      </c>
      <c r="K3431">
        <v>358928</v>
      </c>
      <c r="L3431">
        <v>285391</v>
      </c>
      <c r="Q3431" t="s">
        <v>585</v>
      </c>
      <c r="U3431">
        <v>11</v>
      </c>
      <c r="V3431">
        <v>17</v>
      </c>
      <c r="Y3431" t="s">
        <v>65</v>
      </c>
      <c r="Z3431">
        <v>182</v>
      </c>
      <c r="AA3431" t="s">
        <v>586</v>
      </c>
      <c r="AB3431" t="s">
        <v>21</v>
      </c>
      <c r="AC3431">
        <v>72</v>
      </c>
    </row>
    <row r="3432" spans="1:29" x14ac:dyDescent="0.25">
      <c r="A3432">
        <v>345</v>
      </c>
      <c r="B3432">
        <v>345105</v>
      </c>
      <c r="C3432">
        <v>5510</v>
      </c>
      <c r="D3432" t="str">
        <f>VLOOKUP(C3432,'Schedule 3'!A:M,13,FALSE)</f>
        <v>Operational/Non-Service Expenses</v>
      </c>
      <c r="E3432">
        <v>140.84</v>
      </c>
      <c r="F3432" s="1">
        <v>43040</v>
      </c>
      <c r="G3432" t="s">
        <v>462</v>
      </c>
      <c r="H3432" t="s">
        <v>584</v>
      </c>
      <c r="I3432" t="s">
        <v>584</v>
      </c>
      <c r="K3432">
        <v>358928</v>
      </c>
      <c r="L3432">
        <v>285391</v>
      </c>
      <c r="Q3432" t="s">
        <v>585</v>
      </c>
      <c r="U3432">
        <v>11</v>
      </c>
      <c r="V3432">
        <v>17</v>
      </c>
      <c r="Y3432" t="s">
        <v>65</v>
      </c>
      <c r="Z3432">
        <v>182</v>
      </c>
      <c r="AA3432" t="s">
        <v>586</v>
      </c>
      <c r="AB3432" t="s">
        <v>21</v>
      </c>
      <c r="AC3432">
        <v>368</v>
      </c>
    </row>
    <row r="3433" spans="1:29" x14ac:dyDescent="0.25">
      <c r="A3433">
        <v>345</v>
      </c>
      <c r="B3433">
        <v>345102</v>
      </c>
      <c r="C3433">
        <v>5510</v>
      </c>
      <c r="D3433" t="str">
        <f>VLOOKUP(C3433,'Schedule 3'!A:M,13,FALSE)</f>
        <v>Operational/Non-Service Expenses</v>
      </c>
      <c r="E3433">
        <v>-0.45</v>
      </c>
      <c r="F3433" s="1">
        <v>43045</v>
      </c>
      <c r="G3433" t="s">
        <v>462</v>
      </c>
      <c r="H3433" t="s">
        <v>584</v>
      </c>
      <c r="I3433" t="s">
        <v>584</v>
      </c>
      <c r="K3433">
        <v>359028</v>
      </c>
      <c r="L3433">
        <v>285813</v>
      </c>
      <c r="Q3433" t="s">
        <v>585</v>
      </c>
      <c r="U3433">
        <v>11</v>
      </c>
      <c r="V3433">
        <v>17</v>
      </c>
      <c r="Y3433" t="s">
        <v>65</v>
      </c>
      <c r="Z3433">
        <v>182</v>
      </c>
      <c r="AA3433" t="s">
        <v>586</v>
      </c>
      <c r="AB3433" t="s">
        <v>21</v>
      </c>
      <c r="AC3433">
        <v>126</v>
      </c>
    </row>
    <row r="3434" spans="1:29" x14ac:dyDescent="0.25">
      <c r="A3434">
        <v>345</v>
      </c>
      <c r="B3434">
        <v>345105</v>
      </c>
      <c r="C3434">
        <v>5510</v>
      </c>
      <c r="D3434" t="str">
        <f>VLOOKUP(C3434,'Schedule 3'!A:M,13,FALSE)</f>
        <v>Operational/Non-Service Expenses</v>
      </c>
      <c r="E3434">
        <v>0.97</v>
      </c>
      <c r="F3434" s="1">
        <v>43045</v>
      </c>
      <c r="G3434" t="s">
        <v>462</v>
      </c>
      <c r="H3434" t="s">
        <v>584</v>
      </c>
      <c r="I3434" t="s">
        <v>584</v>
      </c>
      <c r="K3434">
        <v>359028</v>
      </c>
      <c r="L3434">
        <v>285813</v>
      </c>
      <c r="Q3434" t="s">
        <v>585</v>
      </c>
      <c r="U3434">
        <v>11</v>
      </c>
      <c r="V3434">
        <v>17</v>
      </c>
      <c r="Y3434" t="s">
        <v>65</v>
      </c>
      <c r="Z3434">
        <v>182</v>
      </c>
      <c r="AA3434" t="s">
        <v>586</v>
      </c>
      <c r="AB3434" t="s">
        <v>21</v>
      </c>
      <c r="AC3434">
        <v>466</v>
      </c>
    </row>
    <row r="3435" spans="1:29" x14ac:dyDescent="0.25">
      <c r="A3435">
        <v>345</v>
      </c>
      <c r="B3435">
        <v>345102</v>
      </c>
      <c r="C3435">
        <v>5510</v>
      </c>
      <c r="D3435" t="str">
        <f>VLOOKUP(C3435,'Schedule 3'!A:M,13,FALSE)</f>
        <v>Operational/Non-Service Expenses</v>
      </c>
      <c r="E3435">
        <v>-79.16</v>
      </c>
      <c r="F3435" s="1">
        <v>43041</v>
      </c>
      <c r="G3435" t="s">
        <v>462</v>
      </c>
      <c r="H3435" t="s">
        <v>584</v>
      </c>
      <c r="I3435" t="s">
        <v>584</v>
      </c>
      <c r="K3435">
        <v>359172</v>
      </c>
      <c r="L3435">
        <v>286362</v>
      </c>
      <c r="Q3435" t="s">
        <v>585</v>
      </c>
      <c r="U3435">
        <v>11</v>
      </c>
      <c r="V3435">
        <v>17</v>
      </c>
      <c r="Y3435" t="s">
        <v>65</v>
      </c>
      <c r="Z3435">
        <v>182</v>
      </c>
      <c r="AA3435" t="s">
        <v>586</v>
      </c>
      <c r="AB3435" t="s">
        <v>21</v>
      </c>
      <c r="AC3435">
        <v>117</v>
      </c>
    </row>
    <row r="3436" spans="1:29" x14ac:dyDescent="0.25">
      <c r="A3436">
        <v>345</v>
      </c>
      <c r="B3436">
        <v>345105</v>
      </c>
      <c r="C3436">
        <v>5510</v>
      </c>
      <c r="D3436" t="str">
        <f>VLOOKUP(C3436,'Schedule 3'!A:M,13,FALSE)</f>
        <v>Operational/Non-Service Expenses</v>
      </c>
      <c r="E3436">
        <v>-76.5</v>
      </c>
      <c r="F3436" s="1">
        <v>43041</v>
      </c>
      <c r="G3436" t="s">
        <v>462</v>
      </c>
      <c r="H3436" t="s">
        <v>584</v>
      </c>
      <c r="I3436" t="s">
        <v>584</v>
      </c>
      <c r="K3436">
        <v>359172</v>
      </c>
      <c r="L3436">
        <v>286362</v>
      </c>
      <c r="Q3436" t="s">
        <v>585</v>
      </c>
      <c r="U3436">
        <v>11</v>
      </c>
      <c r="V3436">
        <v>17</v>
      </c>
      <c r="Y3436" t="s">
        <v>65</v>
      </c>
      <c r="Z3436">
        <v>182</v>
      </c>
      <c r="AA3436" t="s">
        <v>586</v>
      </c>
      <c r="AB3436" t="s">
        <v>21</v>
      </c>
      <c r="AC3436">
        <v>504</v>
      </c>
    </row>
    <row r="3437" spans="1:29" x14ac:dyDescent="0.25">
      <c r="A3437">
        <v>345</v>
      </c>
      <c r="B3437">
        <v>345102</v>
      </c>
      <c r="C3437">
        <v>5510</v>
      </c>
      <c r="D3437" t="str">
        <f>VLOOKUP(C3437,'Schedule 3'!A:M,13,FALSE)</f>
        <v>Operational/Non-Service Expenses</v>
      </c>
      <c r="E3437">
        <v>481.09</v>
      </c>
      <c r="F3437" s="1">
        <v>43044</v>
      </c>
      <c r="G3437" t="s">
        <v>462</v>
      </c>
      <c r="H3437" t="s">
        <v>584</v>
      </c>
      <c r="I3437" t="s">
        <v>584</v>
      </c>
      <c r="K3437">
        <v>359173</v>
      </c>
      <c r="L3437">
        <v>286365</v>
      </c>
      <c r="Q3437" t="s">
        <v>585</v>
      </c>
      <c r="U3437">
        <v>11</v>
      </c>
      <c r="V3437">
        <v>17</v>
      </c>
      <c r="Y3437" t="s">
        <v>65</v>
      </c>
      <c r="Z3437">
        <v>182</v>
      </c>
      <c r="AA3437" t="s">
        <v>586</v>
      </c>
      <c r="AB3437" t="s">
        <v>21</v>
      </c>
      <c r="AC3437">
        <v>120</v>
      </c>
    </row>
    <row r="3438" spans="1:29" x14ac:dyDescent="0.25">
      <c r="A3438">
        <v>345</v>
      </c>
      <c r="B3438">
        <v>345105</v>
      </c>
      <c r="C3438">
        <v>5510</v>
      </c>
      <c r="D3438" t="str">
        <f>VLOOKUP(C3438,'Schedule 3'!A:M,13,FALSE)</f>
        <v>Operational/Non-Service Expenses</v>
      </c>
      <c r="E3438">
        <v>302.01</v>
      </c>
      <c r="F3438" s="1">
        <v>43044</v>
      </c>
      <c r="G3438" t="s">
        <v>462</v>
      </c>
      <c r="H3438" t="s">
        <v>584</v>
      </c>
      <c r="I3438" t="s">
        <v>584</v>
      </c>
      <c r="K3438">
        <v>359173</v>
      </c>
      <c r="L3438">
        <v>286365</v>
      </c>
      <c r="Q3438" t="s">
        <v>585</v>
      </c>
      <c r="U3438">
        <v>11</v>
      </c>
      <c r="V3438">
        <v>17</v>
      </c>
      <c r="Y3438" t="s">
        <v>65</v>
      </c>
      <c r="Z3438">
        <v>182</v>
      </c>
      <c r="AA3438" t="s">
        <v>586</v>
      </c>
      <c r="AB3438" t="s">
        <v>21</v>
      </c>
      <c r="AC3438">
        <v>470</v>
      </c>
    </row>
    <row r="3439" spans="1:29" x14ac:dyDescent="0.25">
      <c r="A3439">
        <v>345</v>
      </c>
      <c r="B3439">
        <v>345102</v>
      </c>
      <c r="C3439">
        <v>5510</v>
      </c>
      <c r="D3439" t="str">
        <f>VLOOKUP(C3439,'Schedule 3'!A:M,13,FALSE)</f>
        <v>Operational/Non-Service Expenses</v>
      </c>
      <c r="E3439">
        <v>406.28</v>
      </c>
      <c r="F3439" s="1">
        <v>43054</v>
      </c>
      <c r="G3439" t="s">
        <v>462</v>
      </c>
      <c r="H3439" t="s">
        <v>584</v>
      </c>
      <c r="I3439" t="s">
        <v>584</v>
      </c>
      <c r="K3439">
        <v>359184</v>
      </c>
      <c r="L3439">
        <v>286731</v>
      </c>
      <c r="Q3439" t="s">
        <v>585</v>
      </c>
      <c r="U3439">
        <v>11</v>
      </c>
      <c r="V3439">
        <v>17</v>
      </c>
      <c r="Y3439" t="s">
        <v>65</v>
      </c>
      <c r="Z3439">
        <v>182</v>
      </c>
      <c r="AA3439" t="s">
        <v>586</v>
      </c>
      <c r="AB3439" t="s">
        <v>21</v>
      </c>
      <c r="AC3439">
        <v>119</v>
      </c>
    </row>
    <row r="3440" spans="1:29" x14ac:dyDescent="0.25">
      <c r="A3440">
        <v>345</v>
      </c>
      <c r="B3440">
        <v>345105</v>
      </c>
      <c r="C3440">
        <v>5510</v>
      </c>
      <c r="D3440" t="str">
        <f>VLOOKUP(C3440,'Schedule 3'!A:M,13,FALSE)</f>
        <v>Operational/Non-Service Expenses</v>
      </c>
      <c r="E3440">
        <v>509.45</v>
      </c>
      <c r="F3440" s="1">
        <v>43054</v>
      </c>
      <c r="G3440" t="s">
        <v>462</v>
      </c>
      <c r="H3440" t="s">
        <v>584</v>
      </c>
      <c r="I3440" t="s">
        <v>584</v>
      </c>
      <c r="K3440">
        <v>359184</v>
      </c>
      <c r="L3440">
        <v>286731</v>
      </c>
      <c r="Q3440" t="s">
        <v>585</v>
      </c>
      <c r="U3440">
        <v>11</v>
      </c>
      <c r="V3440">
        <v>17</v>
      </c>
      <c r="Y3440" t="s">
        <v>65</v>
      </c>
      <c r="Z3440">
        <v>182</v>
      </c>
      <c r="AA3440" t="s">
        <v>586</v>
      </c>
      <c r="AB3440" t="s">
        <v>21</v>
      </c>
      <c r="AC3440">
        <v>488</v>
      </c>
    </row>
    <row r="3441" spans="1:29" x14ac:dyDescent="0.25">
      <c r="A3441">
        <v>345</v>
      </c>
      <c r="B3441">
        <v>345102</v>
      </c>
      <c r="C3441">
        <v>5510</v>
      </c>
      <c r="D3441" t="str">
        <f>VLOOKUP(C3441,'Schedule 3'!A:M,13,FALSE)</f>
        <v>Operational/Non-Service Expenses</v>
      </c>
      <c r="E3441">
        <v>-0.65</v>
      </c>
      <c r="F3441" s="1">
        <v>43055</v>
      </c>
      <c r="G3441" t="s">
        <v>462</v>
      </c>
      <c r="H3441" t="s">
        <v>584</v>
      </c>
      <c r="I3441" t="s">
        <v>584</v>
      </c>
      <c r="K3441">
        <v>359194</v>
      </c>
      <c r="L3441">
        <v>286875</v>
      </c>
      <c r="Q3441" t="s">
        <v>585</v>
      </c>
      <c r="U3441">
        <v>11</v>
      </c>
      <c r="V3441">
        <v>17</v>
      </c>
      <c r="Y3441" t="s">
        <v>65</v>
      </c>
      <c r="Z3441">
        <v>182</v>
      </c>
      <c r="AA3441" t="s">
        <v>586</v>
      </c>
      <c r="AB3441" t="s">
        <v>21</v>
      </c>
      <c r="AC3441">
        <v>111</v>
      </c>
    </row>
    <row r="3442" spans="1:29" x14ac:dyDescent="0.25">
      <c r="A3442">
        <v>345</v>
      </c>
      <c r="B3442">
        <v>345105</v>
      </c>
      <c r="C3442">
        <v>5510</v>
      </c>
      <c r="D3442" t="str">
        <f>VLOOKUP(C3442,'Schedule 3'!A:M,13,FALSE)</f>
        <v>Operational/Non-Service Expenses</v>
      </c>
      <c r="E3442">
        <v>-0.97</v>
      </c>
      <c r="F3442" s="1">
        <v>43055</v>
      </c>
      <c r="G3442" t="s">
        <v>462</v>
      </c>
      <c r="H3442" t="s">
        <v>584</v>
      </c>
      <c r="I3442" t="s">
        <v>584</v>
      </c>
      <c r="K3442">
        <v>359194</v>
      </c>
      <c r="L3442">
        <v>286875</v>
      </c>
      <c r="Q3442" t="s">
        <v>585</v>
      </c>
      <c r="U3442">
        <v>11</v>
      </c>
      <c r="V3442">
        <v>17</v>
      </c>
      <c r="Y3442" t="s">
        <v>65</v>
      </c>
      <c r="Z3442">
        <v>182</v>
      </c>
      <c r="AA3442" t="s">
        <v>586</v>
      </c>
      <c r="AB3442" t="s">
        <v>21</v>
      </c>
      <c r="AC3442">
        <v>416</v>
      </c>
    </row>
    <row r="3443" spans="1:29" x14ac:dyDescent="0.25">
      <c r="A3443">
        <v>345</v>
      </c>
      <c r="B3443">
        <v>345101</v>
      </c>
      <c r="C3443">
        <v>5510</v>
      </c>
      <c r="D3443" t="str">
        <f>VLOOKUP(C3443,'Schedule 3'!A:M,13,FALSE)</f>
        <v>Operational/Non-Service Expenses</v>
      </c>
      <c r="E3443">
        <v>65.7</v>
      </c>
      <c r="F3443" s="1">
        <v>43058</v>
      </c>
      <c r="G3443" t="s">
        <v>462</v>
      </c>
      <c r="H3443" t="s">
        <v>584</v>
      </c>
      <c r="I3443" t="s">
        <v>584</v>
      </c>
      <c r="K3443">
        <v>359200</v>
      </c>
      <c r="L3443">
        <v>286946</v>
      </c>
      <c r="Q3443" t="s">
        <v>585</v>
      </c>
      <c r="U3443">
        <v>11</v>
      </c>
      <c r="V3443">
        <v>17</v>
      </c>
      <c r="Y3443" t="s">
        <v>65</v>
      </c>
      <c r="Z3443">
        <v>182</v>
      </c>
      <c r="AA3443" t="s">
        <v>586</v>
      </c>
      <c r="AB3443" t="s">
        <v>21</v>
      </c>
      <c r="AC3443">
        <v>155</v>
      </c>
    </row>
    <row r="3444" spans="1:29" x14ac:dyDescent="0.25">
      <c r="A3444">
        <v>345</v>
      </c>
      <c r="B3444">
        <v>345102</v>
      </c>
      <c r="C3444">
        <v>5510</v>
      </c>
      <c r="D3444" t="str">
        <f>VLOOKUP(C3444,'Schedule 3'!A:M,13,FALSE)</f>
        <v>Operational/Non-Service Expenses</v>
      </c>
      <c r="E3444">
        <v>659.39</v>
      </c>
      <c r="F3444" s="1">
        <v>43058</v>
      </c>
      <c r="G3444" t="s">
        <v>462</v>
      </c>
      <c r="H3444" t="s">
        <v>584</v>
      </c>
      <c r="I3444" t="s">
        <v>584</v>
      </c>
      <c r="K3444">
        <v>359200</v>
      </c>
      <c r="L3444">
        <v>286946</v>
      </c>
      <c r="Q3444" t="s">
        <v>585</v>
      </c>
      <c r="U3444">
        <v>11</v>
      </c>
      <c r="V3444">
        <v>17</v>
      </c>
      <c r="Y3444" t="s">
        <v>65</v>
      </c>
      <c r="Z3444">
        <v>182</v>
      </c>
      <c r="AA3444" t="s">
        <v>586</v>
      </c>
      <c r="AB3444" t="s">
        <v>21</v>
      </c>
      <c r="AC3444">
        <v>158</v>
      </c>
    </row>
    <row r="3445" spans="1:29" x14ac:dyDescent="0.25">
      <c r="A3445">
        <v>345</v>
      </c>
      <c r="B3445">
        <v>345103</v>
      </c>
      <c r="C3445">
        <v>5510</v>
      </c>
      <c r="D3445" t="str">
        <f>VLOOKUP(C3445,'Schedule 3'!A:M,13,FALSE)</f>
        <v>Operational/Non-Service Expenses</v>
      </c>
      <c r="E3445">
        <v>44.24</v>
      </c>
      <c r="F3445" s="1">
        <v>43058</v>
      </c>
      <c r="G3445" t="s">
        <v>462</v>
      </c>
      <c r="H3445" t="s">
        <v>584</v>
      </c>
      <c r="I3445" t="s">
        <v>584</v>
      </c>
      <c r="K3445">
        <v>359200</v>
      </c>
      <c r="L3445">
        <v>286946</v>
      </c>
      <c r="Q3445" t="s">
        <v>585</v>
      </c>
      <c r="U3445">
        <v>11</v>
      </c>
      <c r="V3445">
        <v>17</v>
      </c>
      <c r="Y3445" t="s">
        <v>65</v>
      </c>
      <c r="Z3445">
        <v>182</v>
      </c>
      <c r="AA3445" t="s">
        <v>586</v>
      </c>
      <c r="AB3445" t="s">
        <v>21</v>
      </c>
      <c r="AC3445">
        <v>476</v>
      </c>
    </row>
    <row r="3446" spans="1:29" x14ac:dyDescent="0.25">
      <c r="A3446">
        <v>345</v>
      </c>
      <c r="B3446">
        <v>345105</v>
      </c>
      <c r="C3446">
        <v>5510</v>
      </c>
      <c r="D3446" t="str">
        <f>VLOOKUP(C3446,'Schedule 3'!A:M,13,FALSE)</f>
        <v>Operational/Non-Service Expenses</v>
      </c>
      <c r="E3446">
        <v>284.49</v>
      </c>
      <c r="F3446" s="1">
        <v>43058</v>
      </c>
      <c r="G3446" t="s">
        <v>462</v>
      </c>
      <c r="H3446" t="s">
        <v>584</v>
      </c>
      <c r="I3446" t="s">
        <v>584</v>
      </c>
      <c r="K3446">
        <v>359200</v>
      </c>
      <c r="L3446">
        <v>286946</v>
      </c>
      <c r="Q3446" t="s">
        <v>585</v>
      </c>
      <c r="U3446">
        <v>11</v>
      </c>
      <c r="V3446">
        <v>17</v>
      </c>
      <c r="Y3446" t="s">
        <v>65</v>
      </c>
      <c r="Z3446">
        <v>182</v>
      </c>
      <c r="AA3446" t="s">
        <v>586</v>
      </c>
      <c r="AB3446" t="s">
        <v>21</v>
      </c>
      <c r="AC3446">
        <v>489</v>
      </c>
    </row>
    <row r="3447" spans="1:29" x14ac:dyDescent="0.25">
      <c r="A3447">
        <v>345</v>
      </c>
      <c r="B3447">
        <v>345101</v>
      </c>
      <c r="C3447">
        <v>5510</v>
      </c>
      <c r="D3447" t="str">
        <f>VLOOKUP(C3447,'Schedule 3'!A:M,13,FALSE)</f>
        <v>Operational/Non-Service Expenses</v>
      </c>
      <c r="E3447">
        <v>203.57</v>
      </c>
      <c r="F3447" s="1">
        <v>43051</v>
      </c>
      <c r="G3447" t="s">
        <v>462</v>
      </c>
      <c r="H3447" t="s">
        <v>584</v>
      </c>
      <c r="I3447" t="s">
        <v>584</v>
      </c>
      <c r="K3447">
        <v>359211</v>
      </c>
      <c r="L3447">
        <v>287163</v>
      </c>
      <c r="Q3447" t="s">
        <v>585</v>
      </c>
      <c r="U3447">
        <v>11</v>
      </c>
      <c r="V3447">
        <v>17</v>
      </c>
      <c r="Y3447" t="s">
        <v>65</v>
      </c>
      <c r="Z3447">
        <v>182</v>
      </c>
      <c r="AA3447" t="s">
        <v>586</v>
      </c>
      <c r="AB3447" t="s">
        <v>21</v>
      </c>
      <c r="AC3447">
        <v>166</v>
      </c>
    </row>
    <row r="3448" spans="1:29" x14ac:dyDescent="0.25">
      <c r="A3448">
        <v>345</v>
      </c>
      <c r="B3448">
        <v>345102</v>
      </c>
      <c r="C3448">
        <v>5510</v>
      </c>
      <c r="D3448" t="str">
        <f>VLOOKUP(C3448,'Schedule 3'!A:M,13,FALSE)</f>
        <v>Operational/Non-Service Expenses</v>
      </c>
      <c r="E3448">
        <v>921.61</v>
      </c>
      <c r="F3448" s="1">
        <v>43051</v>
      </c>
      <c r="G3448" t="s">
        <v>462</v>
      </c>
      <c r="H3448" t="s">
        <v>584</v>
      </c>
      <c r="I3448" t="s">
        <v>584</v>
      </c>
      <c r="K3448">
        <v>359211</v>
      </c>
      <c r="L3448">
        <v>287163</v>
      </c>
      <c r="Q3448" t="s">
        <v>585</v>
      </c>
      <c r="U3448">
        <v>11</v>
      </c>
      <c r="V3448">
        <v>17</v>
      </c>
      <c r="Y3448" t="s">
        <v>65</v>
      </c>
      <c r="Z3448">
        <v>182</v>
      </c>
      <c r="AA3448" t="s">
        <v>586</v>
      </c>
      <c r="AB3448" t="s">
        <v>21</v>
      </c>
      <c r="AC3448">
        <v>169</v>
      </c>
    </row>
    <row r="3449" spans="1:29" x14ac:dyDescent="0.25">
      <c r="A3449">
        <v>345</v>
      </c>
      <c r="B3449">
        <v>345103</v>
      </c>
      <c r="C3449">
        <v>5510</v>
      </c>
      <c r="D3449" t="str">
        <f>VLOOKUP(C3449,'Schedule 3'!A:M,13,FALSE)</f>
        <v>Operational/Non-Service Expenses</v>
      </c>
      <c r="E3449">
        <v>230.87</v>
      </c>
      <c r="F3449" s="1">
        <v>43051</v>
      </c>
      <c r="G3449" t="s">
        <v>462</v>
      </c>
      <c r="H3449" t="s">
        <v>584</v>
      </c>
      <c r="I3449" t="s">
        <v>584</v>
      </c>
      <c r="K3449">
        <v>359211</v>
      </c>
      <c r="L3449">
        <v>287163</v>
      </c>
      <c r="Q3449" t="s">
        <v>585</v>
      </c>
      <c r="U3449">
        <v>11</v>
      </c>
      <c r="V3449">
        <v>17</v>
      </c>
      <c r="Y3449" t="s">
        <v>65</v>
      </c>
      <c r="Z3449">
        <v>182</v>
      </c>
      <c r="AA3449" t="s">
        <v>586</v>
      </c>
      <c r="AB3449" t="s">
        <v>21</v>
      </c>
      <c r="AC3449">
        <v>502</v>
      </c>
    </row>
    <row r="3450" spans="1:29" x14ac:dyDescent="0.25">
      <c r="A3450">
        <v>345</v>
      </c>
      <c r="B3450">
        <v>345105</v>
      </c>
      <c r="C3450">
        <v>5510</v>
      </c>
      <c r="D3450" t="str">
        <f>VLOOKUP(C3450,'Schedule 3'!A:M,13,FALSE)</f>
        <v>Operational/Non-Service Expenses</v>
      </c>
      <c r="E3450">
        <v>781.93</v>
      </c>
      <c r="F3450" s="1">
        <v>43051</v>
      </c>
      <c r="G3450" t="s">
        <v>462</v>
      </c>
      <c r="H3450" t="s">
        <v>584</v>
      </c>
      <c r="I3450" t="s">
        <v>584</v>
      </c>
      <c r="K3450">
        <v>359211</v>
      </c>
      <c r="L3450">
        <v>287163</v>
      </c>
      <c r="Q3450" t="s">
        <v>585</v>
      </c>
      <c r="U3450">
        <v>11</v>
      </c>
      <c r="V3450">
        <v>17</v>
      </c>
      <c r="Y3450" t="s">
        <v>65</v>
      </c>
      <c r="Z3450">
        <v>182</v>
      </c>
      <c r="AA3450" t="s">
        <v>586</v>
      </c>
      <c r="AB3450" t="s">
        <v>21</v>
      </c>
      <c r="AC3450">
        <v>529</v>
      </c>
    </row>
    <row r="3451" spans="1:29" x14ac:dyDescent="0.25">
      <c r="A3451">
        <v>345</v>
      </c>
      <c r="B3451">
        <v>345102</v>
      </c>
      <c r="C3451">
        <v>5510</v>
      </c>
      <c r="D3451" t="str">
        <f>VLOOKUP(C3451,'Schedule 3'!A:M,13,FALSE)</f>
        <v>Operational/Non-Service Expenses</v>
      </c>
      <c r="E3451">
        <v>12.95</v>
      </c>
      <c r="F3451" s="1">
        <v>43047</v>
      </c>
      <c r="G3451" t="s">
        <v>462</v>
      </c>
      <c r="H3451" t="s">
        <v>584</v>
      </c>
      <c r="I3451" t="s">
        <v>584</v>
      </c>
      <c r="K3451">
        <v>359215</v>
      </c>
      <c r="L3451">
        <v>287239</v>
      </c>
      <c r="Q3451" t="s">
        <v>585</v>
      </c>
      <c r="U3451">
        <v>11</v>
      </c>
      <c r="V3451">
        <v>17</v>
      </c>
      <c r="Y3451" t="s">
        <v>65</v>
      </c>
      <c r="Z3451">
        <v>254</v>
      </c>
      <c r="AA3451" t="s">
        <v>586</v>
      </c>
      <c r="AB3451" t="s">
        <v>21</v>
      </c>
      <c r="AC3451">
        <v>95</v>
      </c>
    </row>
    <row r="3452" spans="1:29" x14ac:dyDescent="0.25">
      <c r="A3452">
        <v>345</v>
      </c>
      <c r="B3452">
        <v>345105</v>
      </c>
      <c r="C3452">
        <v>5510</v>
      </c>
      <c r="D3452" t="str">
        <f>VLOOKUP(C3452,'Schedule 3'!A:M,13,FALSE)</f>
        <v>Operational/Non-Service Expenses</v>
      </c>
      <c r="E3452">
        <v>2.91</v>
      </c>
      <c r="F3452" s="1">
        <v>43047</v>
      </c>
      <c r="G3452" t="s">
        <v>462</v>
      </c>
      <c r="H3452" t="s">
        <v>584</v>
      </c>
      <c r="I3452" t="s">
        <v>584</v>
      </c>
      <c r="K3452">
        <v>359215</v>
      </c>
      <c r="L3452">
        <v>287239</v>
      </c>
      <c r="Q3452" t="s">
        <v>585</v>
      </c>
      <c r="U3452">
        <v>11</v>
      </c>
      <c r="V3452">
        <v>17</v>
      </c>
      <c r="Y3452" t="s">
        <v>65</v>
      </c>
      <c r="Z3452">
        <v>254</v>
      </c>
      <c r="AA3452" t="s">
        <v>586</v>
      </c>
      <c r="AB3452" t="s">
        <v>21</v>
      </c>
      <c r="AC3452">
        <v>461</v>
      </c>
    </row>
    <row r="3453" spans="1:29" x14ac:dyDescent="0.25">
      <c r="A3453">
        <v>345</v>
      </c>
      <c r="B3453">
        <v>345102</v>
      </c>
      <c r="C3453">
        <v>5510</v>
      </c>
      <c r="D3453" t="str">
        <f>VLOOKUP(C3453,'Schedule 3'!A:M,13,FALSE)</f>
        <v>Operational/Non-Service Expenses</v>
      </c>
      <c r="E3453">
        <v>1018.38</v>
      </c>
      <c r="F3453" s="1">
        <v>43065</v>
      </c>
      <c r="G3453" t="s">
        <v>462</v>
      </c>
      <c r="H3453" t="s">
        <v>584</v>
      </c>
      <c r="I3453" t="s">
        <v>584</v>
      </c>
      <c r="K3453">
        <v>359216</v>
      </c>
      <c r="L3453">
        <v>287290</v>
      </c>
      <c r="Q3453" t="s">
        <v>585</v>
      </c>
      <c r="U3453">
        <v>11</v>
      </c>
      <c r="V3453">
        <v>17</v>
      </c>
      <c r="Y3453" t="s">
        <v>65</v>
      </c>
      <c r="Z3453">
        <v>182</v>
      </c>
      <c r="AA3453" t="s">
        <v>586</v>
      </c>
      <c r="AB3453" t="s">
        <v>21</v>
      </c>
      <c r="AC3453">
        <v>151</v>
      </c>
    </row>
    <row r="3454" spans="1:29" x14ac:dyDescent="0.25">
      <c r="A3454">
        <v>345</v>
      </c>
      <c r="B3454">
        <v>345105</v>
      </c>
      <c r="C3454">
        <v>5510</v>
      </c>
      <c r="D3454" t="str">
        <f>VLOOKUP(C3454,'Schedule 3'!A:M,13,FALSE)</f>
        <v>Operational/Non-Service Expenses</v>
      </c>
      <c r="E3454">
        <v>503.1</v>
      </c>
      <c r="F3454" s="1">
        <v>43065</v>
      </c>
      <c r="G3454" t="s">
        <v>462</v>
      </c>
      <c r="H3454" t="s">
        <v>584</v>
      </c>
      <c r="I3454" t="s">
        <v>584</v>
      </c>
      <c r="K3454">
        <v>359216</v>
      </c>
      <c r="L3454">
        <v>287290</v>
      </c>
      <c r="Q3454" t="s">
        <v>585</v>
      </c>
      <c r="U3454">
        <v>11</v>
      </c>
      <c r="V3454">
        <v>17</v>
      </c>
      <c r="Y3454" t="s">
        <v>65</v>
      </c>
      <c r="Z3454">
        <v>182</v>
      </c>
      <c r="AA3454" t="s">
        <v>586</v>
      </c>
      <c r="AB3454" t="s">
        <v>21</v>
      </c>
      <c r="AC3454">
        <v>583</v>
      </c>
    </row>
    <row r="3455" spans="1:29" x14ac:dyDescent="0.25">
      <c r="A3455">
        <v>345</v>
      </c>
      <c r="B3455">
        <v>345102</v>
      </c>
      <c r="C3455">
        <v>5510</v>
      </c>
      <c r="D3455" t="str">
        <f>VLOOKUP(C3455,'Schedule 3'!A:M,13,FALSE)</f>
        <v>Operational/Non-Service Expenses</v>
      </c>
      <c r="E3455">
        <v>88.2</v>
      </c>
      <c r="F3455" s="1">
        <v>43066</v>
      </c>
      <c r="G3455" t="s">
        <v>462</v>
      </c>
      <c r="H3455" t="s">
        <v>584</v>
      </c>
      <c r="I3455" t="s">
        <v>584</v>
      </c>
      <c r="K3455">
        <v>359231</v>
      </c>
      <c r="L3455">
        <v>287375</v>
      </c>
      <c r="Q3455" t="s">
        <v>585</v>
      </c>
      <c r="U3455">
        <v>11</v>
      </c>
      <c r="V3455">
        <v>17</v>
      </c>
      <c r="Y3455" t="s">
        <v>65</v>
      </c>
      <c r="Z3455">
        <v>182</v>
      </c>
      <c r="AA3455" t="s">
        <v>586</v>
      </c>
      <c r="AB3455" t="s">
        <v>21</v>
      </c>
      <c r="AC3455">
        <v>129</v>
      </c>
    </row>
    <row r="3456" spans="1:29" x14ac:dyDescent="0.25">
      <c r="A3456">
        <v>345</v>
      </c>
      <c r="B3456">
        <v>345105</v>
      </c>
      <c r="C3456">
        <v>5510</v>
      </c>
      <c r="D3456" t="str">
        <f>VLOOKUP(C3456,'Schedule 3'!A:M,13,FALSE)</f>
        <v>Operational/Non-Service Expenses</v>
      </c>
      <c r="E3456">
        <v>100.89</v>
      </c>
      <c r="F3456" s="1">
        <v>43066</v>
      </c>
      <c r="G3456" t="s">
        <v>462</v>
      </c>
      <c r="H3456" t="s">
        <v>584</v>
      </c>
      <c r="I3456" t="s">
        <v>584</v>
      </c>
      <c r="K3456">
        <v>359231</v>
      </c>
      <c r="L3456">
        <v>287375</v>
      </c>
      <c r="Q3456" t="s">
        <v>585</v>
      </c>
      <c r="U3456">
        <v>11</v>
      </c>
      <c r="V3456">
        <v>17</v>
      </c>
      <c r="Y3456" t="s">
        <v>65</v>
      </c>
      <c r="Z3456">
        <v>182</v>
      </c>
      <c r="AA3456" t="s">
        <v>586</v>
      </c>
      <c r="AB3456" t="s">
        <v>21</v>
      </c>
      <c r="AC3456">
        <v>491</v>
      </c>
    </row>
    <row r="3457" spans="1:29" x14ac:dyDescent="0.25">
      <c r="A3457">
        <v>345</v>
      </c>
      <c r="B3457">
        <v>345102</v>
      </c>
      <c r="C3457">
        <v>5510</v>
      </c>
      <c r="D3457" t="str">
        <f>VLOOKUP(C3457,'Schedule 3'!A:M,13,FALSE)</f>
        <v>Operational/Non-Service Expenses</v>
      </c>
      <c r="E3457">
        <v>-135.97</v>
      </c>
      <c r="F3457" s="1">
        <v>43067</v>
      </c>
      <c r="G3457" t="s">
        <v>462</v>
      </c>
      <c r="H3457" t="s">
        <v>584</v>
      </c>
      <c r="I3457" t="s">
        <v>584</v>
      </c>
      <c r="K3457">
        <v>359239</v>
      </c>
      <c r="L3457">
        <v>287496</v>
      </c>
      <c r="Q3457" t="s">
        <v>585</v>
      </c>
      <c r="U3457">
        <v>11</v>
      </c>
      <c r="V3457">
        <v>17</v>
      </c>
      <c r="Y3457" t="s">
        <v>65</v>
      </c>
      <c r="Z3457">
        <v>182</v>
      </c>
      <c r="AA3457" t="s">
        <v>586</v>
      </c>
      <c r="AB3457" t="s">
        <v>21</v>
      </c>
      <c r="AC3457">
        <v>107</v>
      </c>
    </row>
    <row r="3458" spans="1:29" x14ac:dyDescent="0.25">
      <c r="A3458">
        <v>345</v>
      </c>
      <c r="B3458">
        <v>345105</v>
      </c>
      <c r="C3458">
        <v>5510</v>
      </c>
      <c r="D3458" t="str">
        <f>VLOOKUP(C3458,'Schedule 3'!A:M,13,FALSE)</f>
        <v>Operational/Non-Service Expenses</v>
      </c>
      <c r="E3458">
        <v>135.97</v>
      </c>
      <c r="F3458" s="1">
        <v>43067</v>
      </c>
      <c r="G3458" t="s">
        <v>462</v>
      </c>
      <c r="H3458" t="s">
        <v>584</v>
      </c>
      <c r="I3458" t="s">
        <v>584</v>
      </c>
      <c r="K3458">
        <v>359239</v>
      </c>
      <c r="L3458">
        <v>287496</v>
      </c>
      <c r="Q3458" t="s">
        <v>585</v>
      </c>
      <c r="U3458">
        <v>11</v>
      </c>
      <c r="V3458">
        <v>17</v>
      </c>
      <c r="Y3458" t="s">
        <v>65</v>
      </c>
      <c r="Z3458">
        <v>182</v>
      </c>
      <c r="AA3458" t="s">
        <v>586</v>
      </c>
      <c r="AB3458" t="s">
        <v>21</v>
      </c>
      <c r="AC3458">
        <v>491</v>
      </c>
    </row>
    <row r="3459" spans="1:29" x14ac:dyDescent="0.25">
      <c r="A3459">
        <v>345</v>
      </c>
      <c r="B3459">
        <v>345102</v>
      </c>
      <c r="C3459">
        <v>5510</v>
      </c>
      <c r="D3459" t="str">
        <f>VLOOKUP(C3459,'Schedule 3'!A:M,13,FALSE)</f>
        <v>Operational/Non-Service Expenses</v>
      </c>
      <c r="E3459">
        <v>105.55</v>
      </c>
      <c r="F3459" s="1">
        <v>43068</v>
      </c>
      <c r="G3459" t="s">
        <v>462</v>
      </c>
      <c r="H3459" t="s">
        <v>584</v>
      </c>
      <c r="I3459" t="s">
        <v>584</v>
      </c>
      <c r="K3459">
        <v>359244</v>
      </c>
      <c r="L3459">
        <v>287617</v>
      </c>
      <c r="Q3459" t="s">
        <v>585</v>
      </c>
      <c r="U3459">
        <v>11</v>
      </c>
      <c r="V3459">
        <v>17</v>
      </c>
      <c r="Y3459" t="s">
        <v>65</v>
      </c>
      <c r="Z3459">
        <v>401</v>
      </c>
      <c r="AA3459" t="s">
        <v>586</v>
      </c>
      <c r="AB3459" t="s">
        <v>21</v>
      </c>
      <c r="AC3459">
        <v>112</v>
      </c>
    </row>
    <row r="3460" spans="1:29" x14ac:dyDescent="0.25">
      <c r="A3460">
        <v>345</v>
      </c>
      <c r="B3460">
        <v>345105</v>
      </c>
      <c r="C3460">
        <v>5510</v>
      </c>
      <c r="D3460" t="str">
        <f>VLOOKUP(C3460,'Schedule 3'!A:M,13,FALSE)</f>
        <v>Operational/Non-Service Expenses</v>
      </c>
      <c r="E3460">
        <v>29.7</v>
      </c>
      <c r="F3460" s="1">
        <v>43068</v>
      </c>
      <c r="G3460" t="s">
        <v>462</v>
      </c>
      <c r="H3460" t="s">
        <v>584</v>
      </c>
      <c r="I3460" t="s">
        <v>584</v>
      </c>
      <c r="K3460">
        <v>359244</v>
      </c>
      <c r="L3460">
        <v>287617</v>
      </c>
      <c r="Q3460" t="s">
        <v>585</v>
      </c>
      <c r="U3460">
        <v>11</v>
      </c>
      <c r="V3460">
        <v>17</v>
      </c>
      <c r="Y3460" t="s">
        <v>65</v>
      </c>
      <c r="Z3460">
        <v>401</v>
      </c>
      <c r="AA3460" t="s">
        <v>586</v>
      </c>
      <c r="AB3460" t="s">
        <v>21</v>
      </c>
      <c r="AC3460">
        <v>479</v>
      </c>
    </row>
    <row r="3461" spans="1:29" x14ac:dyDescent="0.25">
      <c r="A3461">
        <v>345</v>
      </c>
      <c r="B3461">
        <v>345102</v>
      </c>
      <c r="C3461">
        <v>5510</v>
      </c>
      <c r="D3461" t="str">
        <f>VLOOKUP(C3461,'Schedule 3'!A:M,13,FALSE)</f>
        <v>Operational/Non-Service Expenses</v>
      </c>
      <c r="E3461">
        <v>19.809999999999999</v>
      </c>
      <c r="F3461" s="1">
        <v>43073</v>
      </c>
      <c r="G3461" t="s">
        <v>462</v>
      </c>
      <c r="H3461" t="s">
        <v>584</v>
      </c>
      <c r="I3461" t="s">
        <v>584</v>
      </c>
      <c r="K3461">
        <v>359308</v>
      </c>
      <c r="L3461">
        <v>287968</v>
      </c>
      <c r="Q3461" t="s">
        <v>585</v>
      </c>
      <c r="U3461">
        <v>12</v>
      </c>
      <c r="V3461">
        <v>17</v>
      </c>
      <c r="Y3461" t="s">
        <v>65</v>
      </c>
      <c r="Z3461">
        <v>252</v>
      </c>
      <c r="AA3461" t="s">
        <v>586</v>
      </c>
      <c r="AB3461" t="s">
        <v>21</v>
      </c>
      <c r="AC3461">
        <v>128</v>
      </c>
    </row>
    <row r="3462" spans="1:29" x14ac:dyDescent="0.25">
      <c r="A3462">
        <v>345</v>
      </c>
      <c r="B3462">
        <v>345105</v>
      </c>
      <c r="C3462">
        <v>5510</v>
      </c>
      <c r="D3462" t="str">
        <f>VLOOKUP(C3462,'Schedule 3'!A:M,13,FALSE)</f>
        <v>Operational/Non-Service Expenses</v>
      </c>
      <c r="E3462">
        <v>91.11</v>
      </c>
      <c r="F3462" s="1">
        <v>43073</v>
      </c>
      <c r="G3462" t="s">
        <v>462</v>
      </c>
      <c r="H3462" t="s">
        <v>584</v>
      </c>
      <c r="I3462" t="s">
        <v>584</v>
      </c>
      <c r="K3462">
        <v>359308</v>
      </c>
      <c r="L3462">
        <v>287968</v>
      </c>
      <c r="Q3462" t="s">
        <v>585</v>
      </c>
      <c r="U3462">
        <v>12</v>
      </c>
      <c r="V3462">
        <v>17</v>
      </c>
      <c r="Y3462" t="s">
        <v>65</v>
      </c>
      <c r="Z3462">
        <v>252</v>
      </c>
      <c r="AA3462" t="s">
        <v>586</v>
      </c>
      <c r="AB3462" t="s">
        <v>21</v>
      </c>
      <c r="AC3462">
        <v>465</v>
      </c>
    </row>
    <row r="3463" spans="1:29" x14ac:dyDescent="0.25">
      <c r="A3463">
        <v>345</v>
      </c>
      <c r="B3463">
        <v>345101</v>
      </c>
      <c r="C3463">
        <v>5510</v>
      </c>
      <c r="D3463" t="str">
        <f>VLOOKUP(C3463,'Schedule 3'!A:M,13,FALSE)</f>
        <v>Operational/Non-Service Expenses</v>
      </c>
      <c r="E3463">
        <v>31.35</v>
      </c>
      <c r="F3463" s="1">
        <v>43075</v>
      </c>
      <c r="G3463" t="s">
        <v>462</v>
      </c>
      <c r="H3463" t="s">
        <v>584</v>
      </c>
      <c r="I3463" t="s">
        <v>584</v>
      </c>
      <c r="K3463">
        <v>359393</v>
      </c>
      <c r="L3463">
        <v>288311</v>
      </c>
      <c r="Q3463" t="s">
        <v>585</v>
      </c>
      <c r="U3463">
        <v>12</v>
      </c>
      <c r="V3463">
        <v>17</v>
      </c>
      <c r="Y3463" t="s">
        <v>65</v>
      </c>
      <c r="Z3463">
        <v>182</v>
      </c>
      <c r="AA3463" t="s">
        <v>586</v>
      </c>
      <c r="AB3463" t="s">
        <v>21</v>
      </c>
      <c r="AC3463">
        <v>102</v>
      </c>
    </row>
    <row r="3464" spans="1:29" x14ac:dyDescent="0.25">
      <c r="A3464">
        <v>345</v>
      </c>
      <c r="B3464">
        <v>345102</v>
      </c>
      <c r="C3464">
        <v>5510</v>
      </c>
      <c r="D3464" t="str">
        <f>VLOOKUP(C3464,'Schedule 3'!A:M,13,FALSE)</f>
        <v>Operational/Non-Service Expenses</v>
      </c>
      <c r="E3464">
        <v>129.76</v>
      </c>
      <c r="F3464" s="1">
        <v>43075</v>
      </c>
      <c r="G3464" t="s">
        <v>462</v>
      </c>
      <c r="H3464" t="s">
        <v>584</v>
      </c>
      <c r="I3464" t="s">
        <v>584</v>
      </c>
      <c r="K3464">
        <v>359393</v>
      </c>
      <c r="L3464">
        <v>288311</v>
      </c>
      <c r="Q3464" t="s">
        <v>585</v>
      </c>
      <c r="U3464">
        <v>12</v>
      </c>
      <c r="V3464">
        <v>17</v>
      </c>
      <c r="Y3464" t="s">
        <v>65</v>
      </c>
      <c r="Z3464">
        <v>182</v>
      </c>
      <c r="AA3464" t="s">
        <v>586</v>
      </c>
      <c r="AB3464" t="s">
        <v>21</v>
      </c>
      <c r="AC3464">
        <v>105</v>
      </c>
    </row>
    <row r="3465" spans="1:29" x14ac:dyDescent="0.25">
      <c r="A3465">
        <v>345</v>
      </c>
      <c r="B3465">
        <v>345103</v>
      </c>
      <c r="C3465">
        <v>5510</v>
      </c>
      <c r="D3465" t="str">
        <f>VLOOKUP(C3465,'Schedule 3'!A:M,13,FALSE)</f>
        <v>Operational/Non-Service Expenses</v>
      </c>
      <c r="E3465">
        <v>11.26</v>
      </c>
      <c r="F3465" s="1">
        <v>43075</v>
      </c>
      <c r="G3465" t="s">
        <v>462</v>
      </c>
      <c r="H3465" t="s">
        <v>584</v>
      </c>
      <c r="I3465" t="s">
        <v>584</v>
      </c>
      <c r="K3465">
        <v>359393</v>
      </c>
      <c r="L3465">
        <v>288311</v>
      </c>
      <c r="Q3465" t="s">
        <v>585</v>
      </c>
      <c r="U3465">
        <v>12</v>
      </c>
      <c r="V3465">
        <v>17</v>
      </c>
      <c r="Y3465" t="s">
        <v>65</v>
      </c>
      <c r="Z3465">
        <v>182</v>
      </c>
      <c r="AA3465" t="s">
        <v>586</v>
      </c>
      <c r="AB3465" t="s">
        <v>21</v>
      </c>
      <c r="AC3465">
        <v>389</v>
      </c>
    </row>
    <row r="3466" spans="1:29" x14ac:dyDescent="0.25">
      <c r="A3466">
        <v>345</v>
      </c>
      <c r="B3466">
        <v>345105</v>
      </c>
      <c r="C3466">
        <v>5510</v>
      </c>
      <c r="D3466" t="str">
        <f>VLOOKUP(C3466,'Schedule 3'!A:M,13,FALSE)</f>
        <v>Operational/Non-Service Expenses</v>
      </c>
      <c r="E3466">
        <v>68.5</v>
      </c>
      <c r="F3466" s="1">
        <v>43075</v>
      </c>
      <c r="G3466" t="s">
        <v>462</v>
      </c>
      <c r="H3466" t="s">
        <v>584</v>
      </c>
      <c r="I3466" t="s">
        <v>584</v>
      </c>
      <c r="K3466">
        <v>359393</v>
      </c>
      <c r="L3466">
        <v>288311</v>
      </c>
      <c r="Q3466" t="s">
        <v>585</v>
      </c>
      <c r="U3466">
        <v>12</v>
      </c>
      <c r="V3466">
        <v>17</v>
      </c>
      <c r="Y3466" t="s">
        <v>65</v>
      </c>
      <c r="Z3466">
        <v>182</v>
      </c>
      <c r="AA3466" t="s">
        <v>586</v>
      </c>
      <c r="AB3466" t="s">
        <v>21</v>
      </c>
      <c r="AC3466">
        <v>412</v>
      </c>
    </row>
    <row r="3467" spans="1:29" x14ac:dyDescent="0.25">
      <c r="A3467">
        <v>345</v>
      </c>
      <c r="B3467">
        <v>345102</v>
      </c>
      <c r="C3467">
        <v>5510</v>
      </c>
      <c r="D3467" t="str">
        <f>VLOOKUP(C3467,'Schedule 3'!A:M,13,FALSE)</f>
        <v>Operational/Non-Service Expenses</v>
      </c>
      <c r="E3467">
        <v>251.92</v>
      </c>
      <c r="F3467" s="1">
        <v>43082</v>
      </c>
      <c r="G3467" t="s">
        <v>462</v>
      </c>
      <c r="H3467" t="s">
        <v>584</v>
      </c>
      <c r="I3467" t="s">
        <v>584</v>
      </c>
      <c r="K3467">
        <v>359460</v>
      </c>
      <c r="L3467">
        <v>289072</v>
      </c>
      <c r="Q3467" t="s">
        <v>585</v>
      </c>
      <c r="U3467">
        <v>12</v>
      </c>
      <c r="V3467">
        <v>17</v>
      </c>
      <c r="Y3467" t="s">
        <v>65</v>
      </c>
      <c r="Z3467">
        <v>182</v>
      </c>
      <c r="AA3467" t="s">
        <v>586</v>
      </c>
      <c r="AB3467" t="s">
        <v>21</v>
      </c>
      <c r="AC3467">
        <v>97</v>
      </c>
    </row>
    <row r="3468" spans="1:29" x14ac:dyDescent="0.25">
      <c r="A3468">
        <v>345</v>
      </c>
      <c r="B3468">
        <v>345105</v>
      </c>
      <c r="C3468">
        <v>5510</v>
      </c>
      <c r="D3468" t="str">
        <f>VLOOKUP(C3468,'Schedule 3'!A:M,13,FALSE)</f>
        <v>Operational/Non-Service Expenses</v>
      </c>
      <c r="E3468">
        <v>130.97</v>
      </c>
      <c r="F3468" s="1">
        <v>43082</v>
      </c>
      <c r="G3468" t="s">
        <v>462</v>
      </c>
      <c r="H3468" t="s">
        <v>584</v>
      </c>
      <c r="I3468" t="s">
        <v>584</v>
      </c>
      <c r="K3468">
        <v>359460</v>
      </c>
      <c r="L3468">
        <v>289072</v>
      </c>
      <c r="Q3468" t="s">
        <v>585</v>
      </c>
      <c r="U3468">
        <v>12</v>
      </c>
      <c r="V3468">
        <v>17</v>
      </c>
      <c r="Y3468" t="s">
        <v>65</v>
      </c>
      <c r="Z3468">
        <v>182</v>
      </c>
      <c r="AA3468" t="s">
        <v>586</v>
      </c>
      <c r="AB3468" t="s">
        <v>21</v>
      </c>
      <c r="AC3468">
        <v>403</v>
      </c>
    </row>
    <row r="3469" spans="1:29" x14ac:dyDescent="0.25">
      <c r="A3469">
        <v>345</v>
      </c>
      <c r="B3469">
        <v>345101</v>
      </c>
      <c r="C3469">
        <v>5510</v>
      </c>
      <c r="D3469" t="str">
        <f>VLOOKUP(C3469,'Schedule 3'!A:M,13,FALSE)</f>
        <v>Operational/Non-Service Expenses</v>
      </c>
      <c r="E3469">
        <v>197.21</v>
      </c>
      <c r="F3469" s="1">
        <v>43079</v>
      </c>
      <c r="G3469" t="s">
        <v>462</v>
      </c>
      <c r="H3469" t="s">
        <v>584</v>
      </c>
      <c r="I3469" t="s">
        <v>584</v>
      </c>
      <c r="K3469">
        <v>359462</v>
      </c>
      <c r="L3469">
        <v>289090</v>
      </c>
      <c r="Q3469" t="s">
        <v>585</v>
      </c>
      <c r="U3469">
        <v>12</v>
      </c>
      <c r="V3469">
        <v>17</v>
      </c>
      <c r="Y3469" t="s">
        <v>65</v>
      </c>
      <c r="Z3469">
        <v>182</v>
      </c>
      <c r="AA3469" t="s">
        <v>586</v>
      </c>
      <c r="AB3469" t="s">
        <v>21</v>
      </c>
      <c r="AC3469">
        <v>151</v>
      </c>
    </row>
    <row r="3470" spans="1:29" x14ac:dyDescent="0.25">
      <c r="A3470">
        <v>345</v>
      </c>
      <c r="B3470">
        <v>345102</v>
      </c>
      <c r="C3470">
        <v>5510</v>
      </c>
      <c r="D3470" t="str">
        <f>VLOOKUP(C3470,'Schedule 3'!A:M,13,FALSE)</f>
        <v>Operational/Non-Service Expenses</v>
      </c>
      <c r="E3470">
        <v>526.79999999999995</v>
      </c>
      <c r="F3470" s="1">
        <v>43079</v>
      </c>
      <c r="G3470" t="s">
        <v>462</v>
      </c>
      <c r="H3470" t="s">
        <v>584</v>
      </c>
      <c r="I3470" t="s">
        <v>584</v>
      </c>
      <c r="K3470">
        <v>359462</v>
      </c>
      <c r="L3470">
        <v>289090</v>
      </c>
      <c r="Q3470" t="s">
        <v>585</v>
      </c>
      <c r="U3470">
        <v>12</v>
      </c>
      <c r="V3470">
        <v>17</v>
      </c>
      <c r="Y3470" t="s">
        <v>65</v>
      </c>
      <c r="Z3470">
        <v>182</v>
      </c>
      <c r="AA3470" t="s">
        <v>586</v>
      </c>
      <c r="AB3470" t="s">
        <v>21</v>
      </c>
      <c r="AC3470">
        <v>154</v>
      </c>
    </row>
    <row r="3471" spans="1:29" x14ac:dyDescent="0.25">
      <c r="A3471">
        <v>345</v>
      </c>
      <c r="B3471">
        <v>345103</v>
      </c>
      <c r="C3471">
        <v>5510</v>
      </c>
      <c r="D3471" t="str">
        <f>VLOOKUP(C3471,'Schedule 3'!A:M,13,FALSE)</f>
        <v>Operational/Non-Service Expenses</v>
      </c>
      <c r="E3471">
        <v>255.63</v>
      </c>
      <c r="F3471" s="1">
        <v>43079</v>
      </c>
      <c r="G3471" t="s">
        <v>462</v>
      </c>
      <c r="H3471" t="s">
        <v>584</v>
      </c>
      <c r="I3471" t="s">
        <v>584</v>
      </c>
      <c r="K3471">
        <v>359462</v>
      </c>
      <c r="L3471">
        <v>289090</v>
      </c>
      <c r="Q3471" t="s">
        <v>585</v>
      </c>
      <c r="U3471">
        <v>12</v>
      </c>
      <c r="V3471">
        <v>17</v>
      </c>
      <c r="Y3471" t="s">
        <v>65</v>
      </c>
      <c r="Z3471">
        <v>182</v>
      </c>
      <c r="AA3471" t="s">
        <v>586</v>
      </c>
      <c r="AB3471" t="s">
        <v>21</v>
      </c>
      <c r="AC3471">
        <v>487</v>
      </c>
    </row>
    <row r="3472" spans="1:29" x14ac:dyDescent="0.25">
      <c r="A3472">
        <v>345</v>
      </c>
      <c r="B3472">
        <v>345105</v>
      </c>
      <c r="C3472">
        <v>5510</v>
      </c>
      <c r="D3472" t="str">
        <f>VLOOKUP(C3472,'Schedule 3'!A:M,13,FALSE)</f>
        <v>Operational/Non-Service Expenses</v>
      </c>
      <c r="E3472">
        <v>378.87</v>
      </c>
      <c r="F3472" s="1">
        <v>43079</v>
      </c>
      <c r="G3472" t="s">
        <v>462</v>
      </c>
      <c r="H3472" t="s">
        <v>584</v>
      </c>
      <c r="I3472" t="s">
        <v>584</v>
      </c>
      <c r="K3472">
        <v>359462</v>
      </c>
      <c r="L3472">
        <v>289090</v>
      </c>
      <c r="Q3472" t="s">
        <v>585</v>
      </c>
      <c r="U3472">
        <v>12</v>
      </c>
      <c r="V3472">
        <v>17</v>
      </c>
      <c r="Y3472" t="s">
        <v>65</v>
      </c>
      <c r="Z3472">
        <v>182</v>
      </c>
      <c r="AA3472" t="s">
        <v>586</v>
      </c>
      <c r="AB3472" t="s">
        <v>21</v>
      </c>
      <c r="AC3472">
        <v>518</v>
      </c>
    </row>
    <row r="3473" spans="1:29" x14ac:dyDescent="0.25">
      <c r="A3473">
        <v>345</v>
      </c>
      <c r="B3473">
        <v>345102</v>
      </c>
      <c r="C3473">
        <v>5510</v>
      </c>
      <c r="D3473" t="str">
        <f>VLOOKUP(C3473,'Schedule 3'!A:M,13,FALSE)</f>
        <v>Operational/Non-Service Expenses</v>
      </c>
      <c r="E3473">
        <v>317.19</v>
      </c>
      <c r="F3473" s="1">
        <v>43072</v>
      </c>
      <c r="G3473" t="s">
        <v>462</v>
      </c>
      <c r="H3473" t="s">
        <v>584</v>
      </c>
      <c r="I3473" t="s">
        <v>584</v>
      </c>
      <c r="K3473">
        <v>359466</v>
      </c>
      <c r="L3473">
        <v>289128</v>
      </c>
      <c r="Q3473" t="s">
        <v>585</v>
      </c>
      <c r="U3473">
        <v>12</v>
      </c>
      <c r="V3473">
        <v>17</v>
      </c>
      <c r="Y3473" t="s">
        <v>65</v>
      </c>
      <c r="Z3473">
        <v>182</v>
      </c>
      <c r="AA3473" t="s">
        <v>586</v>
      </c>
      <c r="AB3473" t="s">
        <v>21</v>
      </c>
      <c r="AC3473">
        <v>132</v>
      </c>
    </row>
    <row r="3474" spans="1:29" x14ac:dyDescent="0.25">
      <c r="A3474">
        <v>345</v>
      </c>
      <c r="B3474">
        <v>345105</v>
      </c>
      <c r="C3474">
        <v>5510</v>
      </c>
      <c r="D3474" t="str">
        <f>VLOOKUP(C3474,'Schedule 3'!A:M,13,FALSE)</f>
        <v>Operational/Non-Service Expenses</v>
      </c>
      <c r="E3474">
        <v>241.99</v>
      </c>
      <c r="F3474" s="1">
        <v>43072</v>
      </c>
      <c r="G3474" t="s">
        <v>462</v>
      </c>
      <c r="H3474" t="s">
        <v>584</v>
      </c>
      <c r="I3474" t="s">
        <v>584</v>
      </c>
      <c r="K3474">
        <v>359466</v>
      </c>
      <c r="L3474">
        <v>289128</v>
      </c>
      <c r="Q3474" t="s">
        <v>585</v>
      </c>
      <c r="U3474">
        <v>12</v>
      </c>
      <c r="V3474">
        <v>17</v>
      </c>
      <c r="Y3474" t="s">
        <v>65</v>
      </c>
      <c r="Z3474">
        <v>182</v>
      </c>
      <c r="AA3474" t="s">
        <v>586</v>
      </c>
      <c r="AB3474" t="s">
        <v>21</v>
      </c>
      <c r="AC3474">
        <v>551</v>
      </c>
    </row>
    <row r="3475" spans="1:29" x14ac:dyDescent="0.25">
      <c r="A3475">
        <v>345</v>
      </c>
      <c r="B3475">
        <v>345102</v>
      </c>
      <c r="C3475">
        <v>5510</v>
      </c>
      <c r="D3475" t="str">
        <f>VLOOKUP(C3475,'Schedule 3'!A:M,13,FALSE)</f>
        <v>Operational/Non-Service Expenses</v>
      </c>
      <c r="E3475">
        <v>184.42</v>
      </c>
      <c r="F3475" s="1">
        <v>43086</v>
      </c>
      <c r="G3475" t="s">
        <v>462</v>
      </c>
      <c r="H3475" t="s">
        <v>584</v>
      </c>
      <c r="I3475" t="s">
        <v>584</v>
      </c>
      <c r="K3475">
        <v>359479</v>
      </c>
      <c r="L3475">
        <v>289309</v>
      </c>
      <c r="Q3475" t="s">
        <v>585</v>
      </c>
      <c r="U3475">
        <v>12</v>
      </c>
      <c r="V3475">
        <v>17</v>
      </c>
      <c r="Y3475" t="s">
        <v>65</v>
      </c>
      <c r="Z3475">
        <v>182</v>
      </c>
      <c r="AA3475" t="s">
        <v>586</v>
      </c>
      <c r="AB3475" t="s">
        <v>21</v>
      </c>
      <c r="AC3475">
        <v>158</v>
      </c>
    </row>
    <row r="3476" spans="1:29" x14ac:dyDescent="0.25">
      <c r="A3476">
        <v>345</v>
      </c>
      <c r="B3476">
        <v>345105</v>
      </c>
      <c r="C3476">
        <v>5510</v>
      </c>
      <c r="D3476" t="str">
        <f>VLOOKUP(C3476,'Schedule 3'!A:M,13,FALSE)</f>
        <v>Operational/Non-Service Expenses</v>
      </c>
      <c r="E3476">
        <v>131.24</v>
      </c>
      <c r="F3476" s="1">
        <v>43086</v>
      </c>
      <c r="G3476" t="s">
        <v>462</v>
      </c>
      <c r="H3476" t="s">
        <v>584</v>
      </c>
      <c r="I3476" t="s">
        <v>584</v>
      </c>
      <c r="K3476">
        <v>359479</v>
      </c>
      <c r="L3476">
        <v>289309</v>
      </c>
      <c r="Q3476" t="s">
        <v>585</v>
      </c>
      <c r="U3476">
        <v>12</v>
      </c>
      <c r="V3476">
        <v>17</v>
      </c>
      <c r="Y3476" t="s">
        <v>65</v>
      </c>
      <c r="Z3476">
        <v>182</v>
      </c>
      <c r="AA3476" t="s">
        <v>586</v>
      </c>
      <c r="AB3476" t="s">
        <v>21</v>
      </c>
      <c r="AC3476">
        <v>536</v>
      </c>
    </row>
    <row r="3477" spans="1:29" x14ac:dyDescent="0.25">
      <c r="A3477">
        <v>345</v>
      </c>
      <c r="B3477">
        <v>345102</v>
      </c>
      <c r="C3477">
        <v>5510</v>
      </c>
      <c r="D3477" t="str">
        <f>VLOOKUP(C3477,'Schedule 3'!A:M,13,FALSE)</f>
        <v>Operational/Non-Service Expenses</v>
      </c>
      <c r="E3477">
        <v>176.61</v>
      </c>
      <c r="F3477" s="1">
        <v>43087</v>
      </c>
      <c r="G3477" t="s">
        <v>462</v>
      </c>
      <c r="H3477" t="s">
        <v>584</v>
      </c>
      <c r="I3477" t="s">
        <v>584</v>
      </c>
      <c r="K3477">
        <v>359483</v>
      </c>
      <c r="L3477">
        <v>289399</v>
      </c>
      <c r="Q3477" t="s">
        <v>585</v>
      </c>
      <c r="U3477">
        <v>12</v>
      </c>
      <c r="V3477">
        <v>17</v>
      </c>
      <c r="Y3477" t="s">
        <v>65</v>
      </c>
      <c r="Z3477">
        <v>182</v>
      </c>
      <c r="AA3477" t="s">
        <v>586</v>
      </c>
      <c r="AB3477" t="s">
        <v>21</v>
      </c>
      <c r="AC3477">
        <v>123</v>
      </c>
    </row>
    <row r="3478" spans="1:29" x14ac:dyDescent="0.25">
      <c r="A3478">
        <v>345</v>
      </c>
      <c r="B3478">
        <v>345105</v>
      </c>
      <c r="C3478">
        <v>5510</v>
      </c>
      <c r="D3478" t="str">
        <f>VLOOKUP(C3478,'Schedule 3'!A:M,13,FALSE)</f>
        <v>Operational/Non-Service Expenses</v>
      </c>
      <c r="E3478">
        <v>82.89</v>
      </c>
      <c r="F3478" s="1">
        <v>43087</v>
      </c>
      <c r="G3478" t="s">
        <v>462</v>
      </c>
      <c r="H3478" t="s">
        <v>584</v>
      </c>
      <c r="I3478" t="s">
        <v>584</v>
      </c>
      <c r="K3478">
        <v>359483</v>
      </c>
      <c r="L3478">
        <v>289399</v>
      </c>
      <c r="Q3478" t="s">
        <v>585</v>
      </c>
      <c r="U3478">
        <v>12</v>
      </c>
      <c r="V3478">
        <v>17</v>
      </c>
      <c r="Y3478" t="s">
        <v>65</v>
      </c>
      <c r="Z3478">
        <v>182</v>
      </c>
      <c r="AA3478" t="s">
        <v>586</v>
      </c>
      <c r="AB3478" t="s">
        <v>21</v>
      </c>
      <c r="AC3478">
        <v>438</v>
      </c>
    </row>
    <row r="3479" spans="1:29" x14ac:dyDescent="0.25">
      <c r="A3479">
        <v>345</v>
      </c>
      <c r="B3479">
        <v>345101</v>
      </c>
      <c r="C3479">
        <v>5510</v>
      </c>
      <c r="D3479" t="str">
        <f>VLOOKUP(C3479,'Schedule 3'!A:M,13,FALSE)</f>
        <v>Operational/Non-Service Expenses</v>
      </c>
      <c r="E3479">
        <v>68.41</v>
      </c>
      <c r="F3479" s="1">
        <v>43089</v>
      </c>
      <c r="G3479" t="s">
        <v>462</v>
      </c>
      <c r="H3479" t="s">
        <v>584</v>
      </c>
      <c r="I3479" t="s">
        <v>584</v>
      </c>
      <c r="K3479">
        <v>359500</v>
      </c>
      <c r="L3479">
        <v>289697</v>
      </c>
      <c r="Q3479" t="s">
        <v>585</v>
      </c>
      <c r="U3479">
        <v>12</v>
      </c>
      <c r="V3479">
        <v>17</v>
      </c>
      <c r="Y3479" t="s">
        <v>65</v>
      </c>
      <c r="Z3479">
        <v>182</v>
      </c>
      <c r="AA3479" t="s">
        <v>586</v>
      </c>
      <c r="AB3479" t="s">
        <v>21</v>
      </c>
      <c r="AC3479">
        <v>119</v>
      </c>
    </row>
    <row r="3480" spans="1:29" x14ac:dyDescent="0.25">
      <c r="A3480">
        <v>345</v>
      </c>
      <c r="B3480">
        <v>345102</v>
      </c>
      <c r="C3480">
        <v>5510</v>
      </c>
      <c r="D3480" t="str">
        <f>VLOOKUP(C3480,'Schedule 3'!A:M,13,FALSE)</f>
        <v>Operational/Non-Service Expenses</v>
      </c>
      <c r="E3480">
        <v>152.30000000000001</v>
      </c>
      <c r="F3480" s="1">
        <v>43089</v>
      </c>
      <c r="G3480" t="s">
        <v>462</v>
      </c>
      <c r="H3480" t="s">
        <v>584</v>
      </c>
      <c r="I3480" t="s">
        <v>584</v>
      </c>
      <c r="K3480">
        <v>359500</v>
      </c>
      <c r="L3480">
        <v>289697</v>
      </c>
      <c r="Q3480" t="s">
        <v>585</v>
      </c>
      <c r="U3480">
        <v>12</v>
      </c>
      <c r="V3480">
        <v>17</v>
      </c>
      <c r="Y3480" t="s">
        <v>65</v>
      </c>
      <c r="Z3480">
        <v>182</v>
      </c>
      <c r="AA3480" t="s">
        <v>586</v>
      </c>
      <c r="AB3480" t="s">
        <v>21</v>
      </c>
      <c r="AC3480">
        <v>123</v>
      </c>
    </row>
    <row r="3481" spans="1:29" x14ac:dyDescent="0.25">
      <c r="A3481">
        <v>345</v>
      </c>
      <c r="B3481">
        <v>345103</v>
      </c>
      <c r="C3481">
        <v>5510</v>
      </c>
      <c r="D3481" t="str">
        <f>VLOOKUP(C3481,'Schedule 3'!A:M,13,FALSE)</f>
        <v>Operational/Non-Service Expenses</v>
      </c>
      <c r="E3481">
        <v>84.84</v>
      </c>
      <c r="F3481" s="1">
        <v>43089</v>
      </c>
      <c r="G3481" t="s">
        <v>462</v>
      </c>
      <c r="H3481" t="s">
        <v>584</v>
      </c>
      <c r="I3481" t="s">
        <v>584</v>
      </c>
      <c r="K3481">
        <v>359500</v>
      </c>
      <c r="L3481">
        <v>289697</v>
      </c>
      <c r="Q3481" t="s">
        <v>585</v>
      </c>
      <c r="U3481">
        <v>12</v>
      </c>
      <c r="V3481">
        <v>17</v>
      </c>
      <c r="Y3481" t="s">
        <v>65</v>
      </c>
      <c r="Z3481">
        <v>182</v>
      </c>
      <c r="AA3481" t="s">
        <v>586</v>
      </c>
      <c r="AB3481" t="s">
        <v>21</v>
      </c>
      <c r="AC3481">
        <v>447</v>
      </c>
    </row>
    <row r="3482" spans="1:29" x14ac:dyDescent="0.25">
      <c r="A3482">
        <v>345</v>
      </c>
      <c r="B3482">
        <v>345105</v>
      </c>
      <c r="C3482">
        <v>5510</v>
      </c>
      <c r="D3482" t="str">
        <f>VLOOKUP(C3482,'Schedule 3'!A:M,13,FALSE)</f>
        <v>Operational/Non-Service Expenses</v>
      </c>
      <c r="E3482">
        <v>125.55</v>
      </c>
      <c r="F3482" s="1">
        <v>43089</v>
      </c>
      <c r="G3482" t="s">
        <v>462</v>
      </c>
      <c r="H3482" t="s">
        <v>584</v>
      </c>
      <c r="I3482" t="s">
        <v>584</v>
      </c>
      <c r="K3482">
        <v>359500</v>
      </c>
      <c r="L3482">
        <v>289697</v>
      </c>
      <c r="Q3482" t="s">
        <v>585</v>
      </c>
      <c r="U3482">
        <v>12</v>
      </c>
      <c r="V3482">
        <v>17</v>
      </c>
      <c r="Y3482" t="s">
        <v>65</v>
      </c>
      <c r="Z3482">
        <v>182</v>
      </c>
      <c r="AA3482" t="s">
        <v>586</v>
      </c>
      <c r="AB3482" t="s">
        <v>21</v>
      </c>
      <c r="AC3482">
        <v>471</v>
      </c>
    </row>
    <row r="3483" spans="1:29" x14ac:dyDescent="0.25">
      <c r="A3483">
        <v>345</v>
      </c>
      <c r="B3483">
        <v>345102</v>
      </c>
      <c r="C3483">
        <v>5510</v>
      </c>
      <c r="D3483" t="str">
        <f>VLOOKUP(C3483,'Schedule 3'!A:M,13,FALSE)</f>
        <v>Operational/Non-Service Expenses</v>
      </c>
      <c r="E3483">
        <v>51.92</v>
      </c>
      <c r="F3483" s="1">
        <v>43090</v>
      </c>
      <c r="G3483" t="s">
        <v>462</v>
      </c>
      <c r="H3483" t="s">
        <v>584</v>
      </c>
      <c r="I3483" t="s">
        <v>584</v>
      </c>
      <c r="K3483">
        <v>359510</v>
      </c>
      <c r="L3483">
        <v>289860</v>
      </c>
      <c r="Q3483" t="s">
        <v>585</v>
      </c>
      <c r="U3483">
        <v>12</v>
      </c>
      <c r="V3483">
        <v>17</v>
      </c>
      <c r="Y3483" t="s">
        <v>65</v>
      </c>
      <c r="Z3483">
        <v>182</v>
      </c>
      <c r="AA3483" t="s">
        <v>586</v>
      </c>
      <c r="AB3483" t="s">
        <v>21</v>
      </c>
      <c r="AC3483">
        <v>117</v>
      </c>
    </row>
    <row r="3484" spans="1:29" x14ac:dyDescent="0.25">
      <c r="A3484">
        <v>345</v>
      </c>
      <c r="B3484">
        <v>345101</v>
      </c>
      <c r="C3484">
        <v>5510</v>
      </c>
      <c r="D3484" t="str">
        <f>VLOOKUP(C3484,'Schedule 3'!A:M,13,FALSE)</f>
        <v>Operational/Non-Service Expenses</v>
      </c>
      <c r="E3484">
        <v>18.84</v>
      </c>
      <c r="F3484" s="1">
        <v>43093</v>
      </c>
      <c r="G3484" t="s">
        <v>462</v>
      </c>
      <c r="H3484" t="s">
        <v>584</v>
      </c>
      <c r="I3484" t="s">
        <v>584</v>
      </c>
      <c r="K3484">
        <v>359512</v>
      </c>
      <c r="L3484">
        <v>289866</v>
      </c>
      <c r="Q3484" t="s">
        <v>585</v>
      </c>
      <c r="U3484">
        <v>12</v>
      </c>
      <c r="V3484">
        <v>17</v>
      </c>
      <c r="Y3484" t="s">
        <v>65</v>
      </c>
      <c r="Z3484">
        <v>401</v>
      </c>
      <c r="AA3484" t="s">
        <v>586</v>
      </c>
      <c r="AB3484" t="s">
        <v>21</v>
      </c>
      <c r="AC3484">
        <v>39</v>
      </c>
    </row>
    <row r="3485" spans="1:29" x14ac:dyDescent="0.25">
      <c r="A3485">
        <v>345</v>
      </c>
      <c r="B3485">
        <v>345102</v>
      </c>
      <c r="C3485">
        <v>5510</v>
      </c>
      <c r="D3485" t="str">
        <f>VLOOKUP(C3485,'Schedule 3'!A:M,13,FALSE)</f>
        <v>Operational/Non-Service Expenses</v>
      </c>
      <c r="E3485">
        <v>403.79</v>
      </c>
      <c r="F3485" s="1">
        <v>43093</v>
      </c>
      <c r="G3485" t="s">
        <v>462</v>
      </c>
      <c r="H3485" t="s">
        <v>584</v>
      </c>
      <c r="I3485" t="s">
        <v>584</v>
      </c>
      <c r="K3485">
        <v>359512</v>
      </c>
      <c r="L3485">
        <v>289866</v>
      </c>
      <c r="Q3485" t="s">
        <v>585</v>
      </c>
      <c r="U3485">
        <v>12</v>
      </c>
      <c r="V3485">
        <v>17</v>
      </c>
      <c r="Y3485" t="s">
        <v>65</v>
      </c>
      <c r="Z3485">
        <v>401</v>
      </c>
      <c r="AA3485" t="s">
        <v>586</v>
      </c>
      <c r="AB3485" t="s">
        <v>21</v>
      </c>
      <c r="AC3485">
        <v>40</v>
      </c>
    </row>
    <row r="3486" spans="1:29" x14ac:dyDescent="0.25">
      <c r="A3486">
        <v>345</v>
      </c>
      <c r="B3486">
        <v>345103</v>
      </c>
      <c r="C3486">
        <v>5510</v>
      </c>
      <c r="D3486" t="str">
        <f>VLOOKUP(C3486,'Schedule 3'!A:M,13,FALSE)</f>
        <v>Operational/Non-Service Expenses</v>
      </c>
      <c r="E3486">
        <v>41.58</v>
      </c>
      <c r="F3486" s="1">
        <v>43093</v>
      </c>
      <c r="G3486" t="s">
        <v>462</v>
      </c>
      <c r="H3486" t="s">
        <v>584</v>
      </c>
      <c r="I3486" t="s">
        <v>584</v>
      </c>
      <c r="K3486">
        <v>359512</v>
      </c>
      <c r="L3486">
        <v>289866</v>
      </c>
      <c r="Q3486" t="s">
        <v>585</v>
      </c>
      <c r="U3486">
        <v>12</v>
      </c>
      <c r="V3486">
        <v>17</v>
      </c>
      <c r="Y3486" t="s">
        <v>65</v>
      </c>
      <c r="Z3486">
        <v>401</v>
      </c>
      <c r="AA3486" t="s">
        <v>586</v>
      </c>
      <c r="AB3486" t="s">
        <v>21</v>
      </c>
      <c r="AC3486">
        <v>194</v>
      </c>
    </row>
    <row r="3487" spans="1:29" x14ac:dyDescent="0.25">
      <c r="A3487">
        <v>345</v>
      </c>
      <c r="B3487">
        <v>345105</v>
      </c>
      <c r="C3487">
        <v>5510</v>
      </c>
      <c r="D3487" t="str">
        <f>VLOOKUP(C3487,'Schedule 3'!A:M,13,FALSE)</f>
        <v>Operational/Non-Service Expenses</v>
      </c>
      <c r="E3487">
        <v>255.05</v>
      </c>
      <c r="F3487" s="1">
        <v>43093</v>
      </c>
      <c r="G3487" t="s">
        <v>462</v>
      </c>
      <c r="H3487" t="s">
        <v>584</v>
      </c>
      <c r="I3487" t="s">
        <v>584</v>
      </c>
      <c r="K3487">
        <v>359512</v>
      </c>
      <c r="L3487">
        <v>289866</v>
      </c>
      <c r="Q3487" t="s">
        <v>585</v>
      </c>
      <c r="U3487">
        <v>12</v>
      </c>
      <c r="V3487">
        <v>17</v>
      </c>
      <c r="Y3487" t="s">
        <v>65</v>
      </c>
      <c r="Z3487">
        <v>401</v>
      </c>
      <c r="AA3487" t="s">
        <v>586</v>
      </c>
      <c r="AB3487" t="s">
        <v>21</v>
      </c>
      <c r="AC3487">
        <v>197</v>
      </c>
    </row>
    <row r="3488" spans="1:29" x14ac:dyDescent="0.25">
      <c r="A3488">
        <v>345</v>
      </c>
      <c r="B3488">
        <v>345102</v>
      </c>
      <c r="C3488">
        <v>5510</v>
      </c>
      <c r="D3488" t="str">
        <f>VLOOKUP(C3488,'Schedule 3'!A:M,13,FALSE)</f>
        <v>Operational/Non-Service Expenses</v>
      </c>
      <c r="E3488">
        <v>90.55</v>
      </c>
      <c r="F3488" s="1">
        <v>43094</v>
      </c>
      <c r="G3488" t="s">
        <v>462</v>
      </c>
      <c r="H3488" t="s">
        <v>584</v>
      </c>
      <c r="I3488" t="s">
        <v>584</v>
      </c>
      <c r="K3488">
        <v>359514</v>
      </c>
      <c r="L3488">
        <v>289868</v>
      </c>
      <c r="Q3488" t="s">
        <v>585</v>
      </c>
      <c r="U3488">
        <v>12</v>
      </c>
      <c r="V3488">
        <v>17</v>
      </c>
      <c r="Y3488" t="s">
        <v>65</v>
      </c>
      <c r="Z3488">
        <v>401</v>
      </c>
      <c r="AA3488" t="s">
        <v>586</v>
      </c>
      <c r="AB3488" t="s">
        <v>21</v>
      </c>
      <c r="AC3488">
        <v>41</v>
      </c>
    </row>
    <row r="3489" spans="1:29" x14ac:dyDescent="0.25">
      <c r="A3489">
        <v>345</v>
      </c>
      <c r="B3489">
        <v>345105</v>
      </c>
      <c r="C3489">
        <v>5510</v>
      </c>
      <c r="D3489" t="str">
        <f>VLOOKUP(C3489,'Schedule 3'!A:M,13,FALSE)</f>
        <v>Operational/Non-Service Expenses</v>
      </c>
      <c r="E3489">
        <v>61.11</v>
      </c>
      <c r="F3489" s="1">
        <v>43094</v>
      </c>
      <c r="G3489" t="s">
        <v>462</v>
      </c>
      <c r="H3489" t="s">
        <v>584</v>
      </c>
      <c r="I3489" t="s">
        <v>584</v>
      </c>
      <c r="K3489">
        <v>359514</v>
      </c>
      <c r="L3489">
        <v>289868</v>
      </c>
      <c r="Q3489" t="s">
        <v>585</v>
      </c>
      <c r="U3489">
        <v>12</v>
      </c>
      <c r="V3489">
        <v>17</v>
      </c>
      <c r="Y3489" t="s">
        <v>65</v>
      </c>
      <c r="Z3489">
        <v>401</v>
      </c>
      <c r="AA3489" t="s">
        <v>586</v>
      </c>
      <c r="AB3489" t="s">
        <v>21</v>
      </c>
      <c r="AC3489">
        <v>156</v>
      </c>
    </row>
    <row r="3490" spans="1:29" x14ac:dyDescent="0.25">
      <c r="A3490">
        <v>345</v>
      </c>
      <c r="B3490">
        <v>345102</v>
      </c>
      <c r="C3490">
        <v>5510</v>
      </c>
      <c r="D3490" t="str">
        <f>VLOOKUP(C3490,'Schedule 3'!A:M,13,FALSE)</f>
        <v>Operational/Non-Service Expenses</v>
      </c>
      <c r="E3490">
        <v>0.74</v>
      </c>
      <c r="F3490" s="1">
        <v>43096</v>
      </c>
      <c r="G3490" t="s">
        <v>462</v>
      </c>
      <c r="H3490" t="s">
        <v>584</v>
      </c>
      <c r="I3490" t="s">
        <v>584</v>
      </c>
      <c r="K3490">
        <v>359519</v>
      </c>
      <c r="L3490">
        <v>290053</v>
      </c>
      <c r="Q3490" t="s">
        <v>585</v>
      </c>
      <c r="U3490">
        <v>12</v>
      </c>
      <c r="V3490">
        <v>17</v>
      </c>
      <c r="Y3490" t="s">
        <v>65</v>
      </c>
      <c r="Z3490">
        <v>401</v>
      </c>
      <c r="AA3490" t="s">
        <v>586</v>
      </c>
      <c r="AB3490" t="s">
        <v>21</v>
      </c>
      <c r="AC3490">
        <v>103</v>
      </c>
    </row>
    <row r="3491" spans="1:29" x14ac:dyDescent="0.25">
      <c r="A3491">
        <v>345</v>
      </c>
      <c r="B3491">
        <v>345101</v>
      </c>
      <c r="C3491">
        <v>5510</v>
      </c>
      <c r="D3491" t="str">
        <f>VLOOKUP(C3491,'Schedule 3'!A:M,13,FALSE)</f>
        <v>Operational/Non-Service Expenses</v>
      </c>
      <c r="E3491">
        <v>187.86</v>
      </c>
      <c r="F3491" s="1">
        <v>43100</v>
      </c>
      <c r="G3491" t="s">
        <v>462</v>
      </c>
      <c r="H3491" t="s">
        <v>584</v>
      </c>
      <c r="I3491" t="s">
        <v>584</v>
      </c>
      <c r="K3491">
        <v>359527</v>
      </c>
      <c r="L3491">
        <v>290280</v>
      </c>
      <c r="Q3491" t="s">
        <v>585</v>
      </c>
      <c r="U3491">
        <v>12</v>
      </c>
      <c r="V3491">
        <v>17</v>
      </c>
      <c r="Y3491" t="s">
        <v>65</v>
      </c>
      <c r="Z3491">
        <v>401</v>
      </c>
      <c r="AA3491" t="s">
        <v>586</v>
      </c>
      <c r="AB3491" t="s">
        <v>21</v>
      </c>
      <c r="AC3491">
        <v>149</v>
      </c>
    </row>
    <row r="3492" spans="1:29" x14ac:dyDescent="0.25">
      <c r="A3492">
        <v>345</v>
      </c>
      <c r="B3492">
        <v>345102</v>
      </c>
      <c r="C3492">
        <v>5510</v>
      </c>
      <c r="D3492" t="str">
        <f>VLOOKUP(C3492,'Schedule 3'!A:M,13,FALSE)</f>
        <v>Operational/Non-Service Expenses</v>
      </c>
      <c r="E3492">
        <v>180.62</v>
      </c>
      <c r="F3492" s="1">
        <v>43100</v>
      </c>
      <c r="G3492" t="s">
        <v>462</v>
      </c>
      <c r="H3492" t="s">
        <v>584</v>
      </c>
      <c r="I3492" t="s">
        <v>584</v>
      </c>
      <c r="K3492">
        <v>359527</v>
      </c>
      <c r="L3492">
        <v>290280</v>
      </c>
      <c r="Q3492" t="s">
        <v>585</v>
      </c>
      <c r="U3492">
        <v>12</v>
      </c>
      <c r="V3492">
        <v>17</v>
      </c>
      <c r="Y3492" t="s">
        <v>65</v>
      </c>
      <c r="Z3492">
        <v>401</v>
      </c>
      <c r="AA3492" t="s">
        <v>586</v>
      </c>
      <c r="AB3492" t="s">
        <v>21</v>
      </c>
      <c r="AC3492">
        <v>153</v>
      </c>
    </row>
    <row r="3493" spans="1:29" x14ac:dyDescent="0.25">
      <c r="A3493">
        <v>345</v>
      </c>
      <c r="B3493">
        <v>345103</v>
      </c>
      <c r="C3493">
        <v>5510</v>
      </c>
      <c r="D3493" t="str">
        <f>VLOOKUP(C3493,'Schedule 3'!A:M,13,FALSE)</f>
        <v>Operational/Non-Service Expenses</v>
      </c>
      <c r="E3493">
        <v>312.67</v>
      </c>
      <c r="F3493" s="1">
        <v>43100</v>
      </c>
      <c r="G3493" t="s">
        <v>462</v>
      </c>
      <c r="H3493" t="s">
        <v>584</v>
      </c>
      <c r="I3493" t="s">
        <v>584</v>
      </c>
      <c r="K3493">
        <v>359527</v>
      </c>
      <c r="L3493">
        <v>290280</v>
      </c>
      <c r="Q3493" t="s">
        <v>585</v>
      </c>
      <c r="U3493">
        <v>12</v>
      </c>
      <c r="V3493">
        <v>17</v>
      </c>
      <c r="Y3493" t="s">
        <v>65</v>
      </c>
      <c r="Z3493">
        <v>401</v>
      </c>
      <c r="AA3493" t="s">
        <v>586</v>
      </c>
      <c r="AB3493" t="s">
        <v>21</v>
      </c>
      <c r="AC3493">
        <v>601</v>
      </c>
    </row>
    <row r="3494" spans="1:29" x14ac:dyDescent="0.25">
      <c r="A3494">
        <v>345</v>
      </c>
      <c r="B3494">
        <v>345105</v>
      </c>
      <c r="C3494">
        <v>5510</v>
      </c>
      <c r="D3494" t="str">
        <f>VLOOKUP(C3494,'Schedule 3'!A:M,13,FALSE)</f>
        <v>Operational/Non-Service Expenses</v>
      </c>
      <c r="E3494">
        <v>64.84</v>
      </c>
      <c r="F3494" s="1">
        <v>43100</v>
      </c>
      <c r="G3494" t="s">
        <v>462</v>
      </c>
      <c r="H3494" t="s">
        <v>584</v>
      </c>
      <c r="I3494" t="s">
        <v>584</v>
      </c>
      <c r="K3494">
        <v>359527</v>
      </c>
      <c r="L3494">
        <v>290280</v>
      </c>
      <c r="Q3494" t="s">
        <v>585</v>
      </c>
      <c r="U3494">
        <v>12</v>
      </c>
      <c r="V3494">
        <v>17</v>
      </c>
      <c r="Y3494" t="s">
        <v>65</v>
      </c>
      <c r="Z3494">
        <v>401</v>
      </c>
      <c r="AA3494" t="s">
        <v>586</v>
      </c>
      <c r="AB3494" t="s">
        <v>21</v>
      </c>
      <c r="AC3494">
        <v>627</v>
      </c>
    </row>
    <row r="3495" spans="1:29" x14ac:dyDescent="0.25">
      <c r="A3495">
        <v>345</v>
      </c>
      <c r="B3495">
        <v>345102</v>
      </c>
      <c r="C3495">
        <v>5510</v>
      </c>
      <c r="D3495" t="str">
        <f>VLOOKUP(C3495,'Schedule 3'!A:M,13,FALSE)</f>
        <v>Operational/Non-Service Expenses</v>
      </c>
      <c r="E3495">
        <v>-303.94</v>
      </c>
      <c r="F3495" s="1">
        <v>42738</v>
      </c>
      <c r="G3495" t="s">
        <v>462</v>
      </c>
      <c r="H3495" t="s">
        <v>584</v>
      </c>
      <c r="I3495" t="s">
        <v>584</v>
      </c>
      <c r="K3495">
        <v>317801</v>
      </c>
      <c r="L3495">
        <v>255319</v>
      </c>
      <c r="Q3495" t="s">
        <v>587</v>
      </c>
      <c r="U3495">
        <v>1</v>
      </c>
      <c r="V3495">
        <v>17</v>
      </c>
      <c r="Y3495" t="s">
        <v>65</v>
      </c>
      <c r="Z3495">
        <v>252</v>
      </c>
      <c r="AA3495" t="s">
        <v>586</v>
      </c>
      <c r="AB3495" t="s">
        <v>21</v>
      </c>
      <c r="AC3495">
        <v>3</v>
      </c>
    </row>
    <row r="3496" spans="1:29" x14ac:dyDescent="0.25">
      <c r="A3496">
        <v>345</v>
      </c>
      <c r="B3496">
        <v>345105</v>
      </c>
      <c r="C3496">
        <v>5510</v>
      </c>
      <c r="D3496" t="str">
        <f>VLOOKUP(C3496,'Schedule 3'!A:M,13,FALSE)</f>
        <v>Operational/Non-Service Expenses</v>
      </c>
      <c r="E3496">
        <v>-10.01</v>
      </c>
      <c r="F3496" s="1">
        <v>42738</v>
      </c>
      <c r="G3496" t="s">
        <v>462</v>
      </c>
      <c r="H3496" t="s">
        <v>584</v>
      </c>
      <c r="I3496" t="s">
        <v>584</v>
      </c>
      <c r="K3496">
        <v>317801</v>
      </c>
      <c r="L3496">
        <v>255319</v>
      </c>
      <c r="Q3496" t="s">
        <v>587</v>
      </c>
      <c r="U3496">
        <v>1</v>
      </c>
      <c r="V3496">
        <v>17</v>
      </c>
      <c r="Y3496" t="s">
        <v>65</v>
      </c>
      <c r="Z3496">
        <v>252</v>
      </c>
      <c r="AA3496" t="s">
        <v>586</v>
      </c>
      <c r="AB3496" t="s">
        <v>21</v>
      </c>
      <c r="AC3496">
        <v>105</v>
      </c>
    </row>
    <row r="3497" spans="1:29" x14ac:dyDescent="0.25">
      <c r="A3497">
        <v>345</v>
      </c>
      <c r="B3497">
        <v>345102</v>
      </c>
      <c r="C3497">
        <v>5510</v>
      </c>
      <c r="D3497" t="str">
        <f>VLOOKUP(C3497,'Schedule 3'!A:M,13,FALSE)</f>
        <v>Operational/Non-Service Expenses</v>
      </c>
      <c r="E3497">
        <v>-49.72</v>
      </c>
      <c r="F3497" s="1">
        <v>42739</v>
      </c>
      <c r="G3497" t="s">
        <v>462</v>
      </c>
      <c r="H3497" t="s">
        <v>584</v>
      </c>
      <c r="I3497" t="s">
        <v>584</v>
      </c>
      <c r="K3497">
        <v>317818</v>
      </c>
      <c r="L3497">
        <v>255445</v>
      </c>
      <c r="Q3497" t="s">
        <v>587</v>
      </c>
      <c r="U3497">
        <v>1</v>
      </c>
      <c r="V3497">
        <v>17</v>
      </c>
      <c r="Y3497" t="s">
        <v>65</v>
      </c>
      <c r="Z3497">
        <v>345</v>
      </c>
      <c r="AA3497" t="s">
        <v>586</v>
      </c>
      <c r="AB3497" t="s">
        <v>21</v>
      </c>
      <c r="AC3497">
        <v>1</v>
      </c>
    </row>
    <row r="3498" spans="1:29" x14ac:dyDescent="0.25">
      <c r="A3498">
        <v>345</v>
      </c>
      <c r="B3498">
        <v>345102</v>
      </c>
      <c r="C3498">
        <v>5510</v>
      </c>
      <c r="D3498" t="str">
        <f>VLOOKUP(C3498,'Schedule 3'!A:M,13,FALSE)</f>
        <v>Operational/Non-Service Expenses</v>
      </c>
      <c r="E3498">
        <v>-33.94</v>
      </c>
      <c r="F3498" s="1">
        <v>42744</v>
      </c>
      <c r="G3498" t="s">
        <v>462</v>
      </c>
      <c r="H3498" t="s">
        <v>584</v>
      </c>
      <c r="I3498" t="s">
        <v>584</v>
      </c>
      <c r="K3498">
        <v>331635</v>
      </c>
      <c r="L3498">
        <v>255834</v>
      </c>
      <c r="Q3498" t="s">
        <v>587</v>
      </c>
      <c r="U3498">
        <v>1</v>
      </c>
      <c r="V3498">
        <v>17</v>
      </c>
      <c r="Y3498" t="s">
        <v>65</v>
      </c>
      <c r="Z3498">
        <v>251</v>
      </c>
      <c r="AA3498" t="s">
        <v>586</v>
      </c>
      <c r="AB3498" t="s">
        <v>21</v>
      </c>
      <c r="AC3498">
        <v>2</v>
      </c>
    </row>
    <row r="3499" spans="1:29" x14ac:dyDescent="0.25">
      <c r="A3499">
        <v>345</v>
      </c>
      <c r="B3499">
        <v>345105</v>
      </c>
      <c r="C3499">
        <v>5510</v>
      </c>
      <c r="D3499" t="str">
        <f>VLOOKUP(C3499,'Schedule 3'!A:M,13,FALSE)</f>
        <v>Operational/Non-Service Expenses</v>
      </c>
      <c r="E3499">
        <v>-52.23</v>
      </c>
      <c r="F3499" s="1">
        <v>42744</v>
      </c>
      <c r="G3499" t="s">
        <v>462</v>
      </c>
      <c r="H3499" t="s">
        <v>584</v>
      </c>
      <c r="I3499" t="s">
        <v>584</v>
      </c>
      <c r="K3499">
        <v>331635</v>
      </c>
      <c r="L3499">
        <v>255834</v>
      </c>
      <c r="Q3499" t="s">
        <v>587</v>
      </c>
      <c r="U3499">
        <v>1</v>
      </c>
      <c r="V3499">
        <v>17</v>
      </c>
      <c r="Y3499" t="s">
        <v>65</v>
      </c>
      <c r="Z3499">
        <v>251</v>
      </c>
      <c r="AA3499" t="s">
        <v>586</v>
      </c>
      <c r="AB3499" t="s">
        <v>21</v>
      </c>
      <c r="AC3499">
        <v>97</v>
      </c>
    </row>
    <row r="3500" spans="1:29" x14ac:dyDescent="0.25">
      <c r="A3500">
        <v>345</v>
      </c>
      <c r="B3500">
        <v>345102</v>
      </c>
      <c r="C3500">
        <v>5510</v>
      </c>
      <c r="D3500" t="str">
        <f>VLOOKUP(C3500,'Schedule 3'!A:M,13,FALSE)</f>
        <v>Operational/Non-Service Expenses</v>
      </c>
      <c r="E3500">
        <v>-161.51</v>
      </c>
      <c r="F3500" s="1">
        <v>42751</v>
      </c>
      <c r="G3500" t="s">
        <v>462</v>
      </c>
      <c r="H3500" t="s">
        <v>584</v>
      </c>
      <c r="I3500" t="s">
        <v>584</v>
      </c>
      <c r="K3500">
        <v>347562</v>
      </c>
      <c r="L3500">
        <v>256697</v>
      </c>
      <c r="Q3500" t="s">
        <v>587</v>
      </c>
      <c r="U3500">
        <v>1</v>
      </c>
      <c r="V3500">
        <v>17</v>
      </c>
      <c r="Y3500" t="s">
        <v>65</v>
      </c>
      <c r="Z3500">
        <v>345</v>
      </c>
      <c r="AA3500" t="s">
        <v>586</v>
      </c>
      <c r="AB3500" t="s">
        <v>21</v>
      </c>
      <c r="AC3500">
        <v>1</v>
      </c>
    </row>
    <row r="3501" spans="1:29" x14ac:dyDescent="0.25">
      <c r="A3501">
        <v>345</v>
      </c>
      <c r="B3501">
        <v>345105</v>
      </c>
      <c r="C3501">
        <v>5510</v>
      </c>
      <c r="D3501" t="str">
        <f>VLOOKUP(C3501,'Schedule 3'!A:M,13,FALSE)</f>
        <v>Operational/Non-Service Expenses</v>
      </c>
      <c r="E3501">
        <v>-63.93</v>
      </c>
      <c r="F3501" s="1">
        <v>42751</v>
      </c>
      <c r="G3501" t="s">
        <v>462</v>
      </c>
      <c r="H3501" t="s">
        <v>584</v>
      </c>
      <c r="I3501" t="s">
        <v>584</v>
      </c>
      <c r="K3501">
        <v>347562</v>
      </c>
      <c r="L3501">
        <v>256697</v>
      </c>
      <c r="Q3501" t="s">
        <v>587</v>
      </c>
      <c r="U3501">
        <v>1</v>
      </c>
      <c r="V3501">
        <v>17</v>
      </c>
      <c r="Y3501" t="s">
        <v>65</v>
      </c>
      <c r="Z3501">
        <v>345</v>
      </c>
      <c r="AA3501" t="s">
        <v>586</v>
      </c>
      <c r="AB3501" t="s">
        <v>21</v>
      </c>
      <c r="AC3501">
        <v>94</v>
      </c>
    </row>
    <row r="3502" spans="1:29" x14ac:dyDescent="0.25">
      <c r="A3502">
        <v>345</v>
      </c>
      <c r="B3502">
        <v>345101</v>
      </c>
      <c r="C3502">
        <v>5510</v>
      </c>
      <c r="D3502" t="str">
        <f>VLOOKUP(C3502,'Schedule 3'!A:M,13,FALSE)</f>
        <v>Operational/Non-Service Expenses</v>
      </c>
      <c r="E3502">
        <v>-57.53</v>
      </c>
      <c r="F3502" s="1">
        <v>42757</v>
      </c>
      <c r="G3502" t="s">
        <v>462</v>
      </c>
      <c r="H3502" t="s">
        <v>584</v>
      </c>
      <c r="I3502" t="s">
        <v>584</v>
      </c>
      <c r="K3502">
        <v>347575</v>
      </c>
      <c r="L3502">
        <v>257121</v>
      </c>
      <c r="Q3502" t="s">
        <v>587</v>
      </c>
      <c r="U3502">
        <v>1</v>
      </c>
      <c r="V3502">
        <v>17</v>
      </c>
      <c r="Y3502" t="s">
        <v>65</v>
      </c>
      <c r="Z3502">
        <v>255</v>
      </c>
      <c r="AA3502" t="s">
        <v>586</v>
      </c>
      <c r="AB3502" t="s">
        <v>21</v>
      </c>
      <c r="AC3502">
        <v>2</v>
      </c>
    </row>
    <row r="3503" spans="1:29" x14ac:dyDescent="0.25">
      <c r="A3503">
        <v>345</v>
      </c>
      <c r="B3503">
        <v>345102</v>
      </c>
      <c r="C3503">
        <v>5510</v>
      </c>
      <c r="D3503" t="str">
        <f>VLOOKUP(C3503,'Schedule 3'!A:M,13,FALSE)</f>
        <v>Operational/Non-Service Expenses</v>
      </c>
      <c r="E3503">
        <v>-67.81</v>
      </c>
      <c r="F3503" s="1">
        <v>42761</v>
      </c>
      <c r="G3503" t="s">
        <v>462</v>
      </c>
      <c r="H3503" t="s">
        <v>584</v>
      </c>
      <c r="I3503" t="s">
        <v>584</v>
      </c>
      <c r="K3503">
        <v>347602</v>
      </c>
      <c r="L3503">
        <v>257641</v>
      </c>
      <c r="Q3503" t="s">
        <v>587</v>
      </c>
      <c r="U3503">
        <v>1</v>
      </c>
      <c r="V3503">
        <v>17</v>
      </c>
      <c r="Y3503" t="s">
        <v>65</v>
      </c>
      <c r="Z3503">
        <v>345</v>
      </c>
      <c r="AA3503" t="s">
        <v>586</v>
      </c>
      <c r="AB3503" t="s">
        <v>21</v>
      </c>
      <c r="AC3503">
        <v>1</v>
      </c>
    </row>
    <row r="3504" spans="1:29" x14ac:dyDescent="0.25">
      <c r="A3504">
        <v>345</v>
      </c>
      <c r="B3504">
        <v>345105</v>
      </c>
      <c r="C3504">
        <v>5510</v>
      </c>
      <c r="D3504" t="str">
        <f>VLOOKUP(C3504,'Schedule 3'!A:M,13,FALSE)</f>
        <v>Operational/Non-Service Expenses</v>
      </c>
      <c r="E3504">
        <v>-44.68</v>
      </c>
      <c r="F3504" s="1">
        <v>42761</v>
      </c>
      <c r="G3504" t="s">
        <v>462</v>
      </c>
      <c r="H3504" t="s">
        <v>584</v>
      </c>
      <c r="I3504" t="s">
        <v>584</v>
      </c>
      <c r="K3504">
        <v>347602</v>
      </c>
      <c r="L3504">
        <v>257641</v>
      </c>
      <c r="Q3504" t="s">
        <v>587</v>
      </c>
      <c r="U3504">
        <v>1</v>
      </c>
      <c r="V3504">
        <v>17</v>
      </c>
      <c r="Y3504" t="s">
        <v>65</v>
      </c>
      <c r="Z3504">
        <v>345</v>
      </c>
      <c r="AA3504" t="s">
        <v>586</v>
      </c>
      <c r="AB3504" t="s">
        <v>21</v>
      </c>
      <c r="AC3504">
        <v>90</v>
      </c>
    </row>
    <row r="3505" spans="1:29" x14ac:dyDescent="0.25">
      <c r="A3505">
        <v>345</v>
      </c>
      <c r="B3505">
        <v>345102</v>
      </c>
      <c r="C3505">
        <v>5510</v>
      </c>
      <c r="D3505" t="str">
        <f>VLOOKUP(C3505,'Schedule 3'!A:M,13,FALSE)</f>
        <v>Operational/Non-Service Expenses</v>
      </c>
      <c r="E3505">
        <v>-4.96</v>
      </c>
      <c r="F3505" s="1">
        <v>42764</v>
      </c>
      <c r="G3505" t="s">
        <v>462</v>
      </c>
      <c r="H3505" t="s">
        <v>584</v>
      </c>
      <c r="I3505" t="s">
        <v>584</v>
      </c>
      <c r="K3505">
        <v>347610</v>
      </c>
      <c r="L3505">
        <v>257733</v>
      </c>
      <c r="Q3505" t="s">
        <v>587</v>
      </c>
      <c r="U3505">
        <v>1</v>
      </c>
      <c r="V3505">
        <v>17</v>
      </c>
      <c r="Y3505" t="s">
        <v>65</v>
      </c>
      <c r="Z3505">
        <v>251</v>
      </c>
      <c r="AA3505" t="s">
        <v>586</v>
      </c>
      <c r="AB3505" t="s">
        <v>21</v>
      </c>
      <c r="AC3505">
        <v>12</v>
      </c>
    </row>
    <row r="3506" spans="1:29" x14ac:dyDescent="0.25">
      <c r="A3506">
        <v>345</v>
      </c>
      <c r="B3506">
        <v>345102</v>
      </c>
      <c r="C3506">
        <v>5510</v>
      </c>
      <c r="D3506" t="str">
        <f>VLOOKUP(C3506,'Schedule 3'!A:M,13,FALSE)</f>
        <v>Operational/Non-Service Expenses</v>
      </c>
      <c r="E3506">
        <v>-130.96</v>
      </c>
      <c r="F3506" s="1">
        <v>42767</v>
      </c>
      <c r="G3506" t="s">
        <v>462</v>
      </c>
      <c r="H3506" t="s">
        <v>584</v>
      </c>
      <c r="I3506" t="s">
        <v>584</v>
      </c>
      <c r="K3506">
        <v>356032</v>
      </c>
      <c r="L3506">
        <v>258260</v>
      </c>
      <c r="Q3506" t="s">
        <v>587</v>
      </c>
      <c r="U3506">
        <v>2</v>
      </c>
      <c r="V3506">
        <v>17</v>
      </c>
      <c r="Y3506" t="s">
        <v>65</v>
      </c>
      <c r="Z3506">
        <v>345</v>
      </c>
      <c r="AA3506" t="s">
        <v>586</v>
      </c>
      <c r="AB3506" t="s">
        <v>21</v>
      </c>
      <c r="AC3506">
        <v>1</v>
      </c>
    </row>
    <row r="3507" spans="1:29" x14ac:dyDescent="0.25">
      <c r="A3507">
        <v>345</v>
      </c>
      <c r="B3507">
        <v>345102</v>
      </c>
      <c r="C3507">
        <v>5510</v>
      </c>
      <c r="D3507" t="str">
        <f>VLOOKUP(C3507,'Schedule 3'!A:M,13,FALSE)</f>
        <v>Operational/Non-Service Expenses</v>
      </c>
      <c r="E3507">
        <v>-67</v>
      </c>
      <c r="F3507" s="1">
        <v>42775</v>
      </c>
      <c r="G3507" t="s">
        <v>462</v>
      </c>
      <c r="H3507" t="s">
        <v>584</v>
      </c>
      <c r="I3507" t="s">
        <v>584</v>
      </c>
      <c r="K3507">
        <v>356219</v>
      </c>
      <c r="L3507">
        <v>259362</v>
      </c>
      <c r="Q3507" t="s">
        <v>587</v>
      </c>
      <c r="U3507">
        <v>2</v>
      </c>
      <c r="V3507">
        <v>17</v>
      </c>
      <c r="Y3507" t="s">
        <v>65</v>
      </c>
      <c r="Z3507">
        <v>183</v>
      </c>
      <c r="AA3507" t="s">
        <v>586</v>
      </c>
      <c r="AB3507" t="s">
        <v>21</v>
      </c>
      <c r="AC3507">
        <v>4</v>
      </c>
    </row>
    <row r="3508" spans="1:29" x14ac:dyDescent="0.25">
      <c r="A3508">
        <v>345</v>
      </c>
      <c r="B3508">
        <v>345102</v>
      </c>
      <c r="C3508">
        <v>5510</v>
      </c>
      <c r="D3508" t="str">
        <f>VLOOKUP(C3508,'Schedule 3'!A:M,13,FALSE)</f>
        <v>Operational/Non-Service Expenses</v>
      </c>
      <c r="E3508">
        <v>67</v>
      </c>
      <c r="F3508" s="1">
        <v>42778</v>
      </c>
      <c r="G3508" t="s">
        <v>462</v>
      </c>
      <c r="H3508" t="s">
        <v>584</v>
      </c>
      <c r="I3508" t="s">
        <v>584</v>
      </c>
      <c r="K3508">
        <v>356232</v>
      </c>
      <c r="L3508">
        <v>259546</v>
      </c>
      <c r="Q3508" t="s">
        <v>587</v>
      </c>
      <c r="U3508">
        <v>2</v>
      </c>
      <c r="V3508">
        <v>17</v>
      </c>
      <c r="Y3508" t="s">
        <v>65</v>
      </c>
      <c r="Z3508">
        <v>345</v>
      </c>
      <c r="AA3508" t="s">
        <v>586</v>
      </c>
      <c r="AB3508" t="s">
        <v>21</v>
      </c>
      <c r="AC3508">
        <v>1</v>
      </c>
    </row>
    <row r="3509" spans="1:29" x14ac:dyDescent="0.25">
      <c r="A3509">
        <v>345</v>
      </c>
      <c r="B3509">
        <v>345102</v>
      </c>
      <c r="C3509">
        <v>5510</v>
      </c>
      <c r="D3509" t="str">
        <f>VLOOKUP(C3509,'Schedule 3'!A:M,13,FALSE)</f>
        <v>Operational/Non-Service Expenses</v>
      </c>
      <c r="E3509">
        <v>-71.62</v>
      </c>
      <c r="F3509" s="1">
        <v>42779</v>
      </c>
      <c r="G3509" t="s">
        <v>462</v>
      </c>
      <c r="H3509" t="s">
        <v>584</v>
      </c>
      <c r="I3509" t="s">
        <v>584</v>
      </c>
      <c r="K3509">
        <v>356239</v>
      </c>
      <c r="L3509">
        <v>259693</v>
      </c>
      <c r="Q3509" t="s">
        <v>587</v>
      </c>
      <c r="U3509">
        <v>2</v>
      </c>
      <c r="V3509">
        <v>17</v>
      </c>
      <c r="Y3509" t="s">
        <v>65</v>
      </c>
      <c r="Z3509">
        <v>345</v>
      </c>
      <c r="AA3509" t="s">
        <v>586</v>
      </c>
      <c r="AB3509" t="s">
        <v>21</v>
      </c>
      <c r="AC3509">
        <v>1</v>
      </c>
    </row>
    <row r="3510" spans="1:29" x14ac:dyDescent="0.25">
      <c r="A3510">
        <v>345</v>
      </c>
      <c r="B3510">
        <v>345102</v>
      </c>
      <c r="C3510">
        <v>5510</v>
      </c>
      <c r="D3510" t="str">
        <f>VLOOKUP(C3510,'Schedule 3'!A:M,13,FALSE)</f>
        <v>Operational/Non-Service Expenses</v>
      </c>
      <c r="E3510">
        <v>-187.2</v>
      </c>
      <c r="F3510" s="1">
        <v>42773</v>
      </c>
      <c r="G3510" t="s">
        <v>462</v>
      </c>
      <c r="H3510" t="s">
        <v>584</v>
      </c>
      <c r="I3510" t="s">
        <v>584</v>
      </c>
      <c r="K3510">
        <v>356241</v>
      </c>
      <c r="L3510">
        <v>259891</v>
      </c>
      <c r="Q3510" t="s">
        <v>587</v>
      </c>
      <c r="U3510">
        <v>2</v>
      </c>
      <c r="V3510">
        <v>17</v>
      </c>
      <c r="Y3510" t="s">
        <v>65</v>
      </c>
      <c r="Z3510">
        <v>345</v>
      </c>
      <c r="AA3510" t="s">
        <v>586</v>
      </c>
      <c r="AB3510" t="s">
        <v>21</v>
      </c>
      <c r="AC3510">
        <v>1</v>
      </c>
    </row>
    <row r="3511" spans="1:29" x14ac:dyDescent="0.25">
      <c r="A3511">
        <v>345</v>
      </c>
      <c r="B3511">
        <v>345102</v>
      </c>
      <c r="C3511">
        <v>5510</v>
      </c>
      <c r="D3511" t="str">
        <f>VLOOKUP(C3511,'Schedule 3'!A:M,13,FALSE)</f>
        <v>Operational/Non-Service Expenses</v>
      </c>
      <c r="E3511">
        <v>-100</v>
      </c>
      <c r="F3511" s="1">
        <v>42782</v>
      </c>
      <c r="G3511" t="s">
        <v>462</v>
      </c>
      <c r="H3511" t="s">
        <v>584</v>
      </c>
      <c r="I3511" t="s">
        <v>584</v>
      </c>
      <c r="K3511">
        <v>356257</v>
      </c>
      <c r="L3511">
        <v>260272</v>
      </c>
      <c r="Q3511" t="s">
        <v>587</v>
      </c>
      <c r="U3511">
        <v>2</v>
      </c>
      <c r="V3511">
        <v>17</v>
      </c>
      <c r="Y3511" t="s">
        <v>65</v>
      </c>
      <c r="Z3511">
        <v>345</v>
      </c>
      <c r="AA3511" t="s">
        <v>586</v>
      </c>
      <c r="AB3511" t="s">
        <v>21</v>
      </c>
      <c r="AC3511">
        <v>1</v>
      </c>
    </row>
    <row r="3512" spans="1:29" x14ac:dyDescent="0.25">
      <c r="A3512">
        <v>345</v>
      </c>
      <c r="B3512">
        <v>345102</v>
      </c>
      <c r="C3512">
        <v>5510</v>
      </c>
      <c r="D3512" t="str">
        <f>VLOOKUP(C3512,'Schedule 3'!A:M,13,FALSE)</f>
        <v>Operational/Non-Service Expenses</v>
      </c>
      <c r="E3512">
        <v>-28.15</v>
      </c>
      <c r="F3512" s="1">
        <v>42787</v>
      </c>
      <c r="G3512" t="s">
        <v>462</v>
      </c>
      <c r="H3512" t="s">
        <v>584</v>
      </c>
      <c r="I3512" t="s">
        <v>584</v>
      </c>
      <c r="K3512">
        <v>356277</v>
      </c>
      <c r="L3512">
        <v>260758</v>
      </c>
      <c r="Q3512" t="s">
        <v>587</v>
      </c>
      <c r="U3512">
        <v>2</v>
      </c>
      <c r="V3512">
        <v>17</v>
      </c>
      <c r="Y3512" t="s">
        <v>65</v>
      </c>
      <c r="Z3512">
        <v>183</v>
      </c>
      <c r="AA3512" t="s">
        <v>586</v>
      </c>
      <c r="AB3512" t="s">
        <v>21</v>
      </c>
      <c r="AC3512">
        <v>2</v>
      </c>
    </row>
    <row r="3513" spans="1:29" x14ac:dyDescent="0.25">
      <c r="A3513">
        <v>345</v>
      </c>
      <c r="B3513">
        <v>345105</v>
      </c>
      <c r="C3513">
        <v>5510</v>
      </c>
      <c r="D3513" t="str">
        <f>VLOOKUP(C3513,'Schedule 3'!A:M,13,FALSE)</f>
        <v>Operational/Non-Service Expenses</v>
      </c>
      <c r="E3513">
        <v>-37.44</v>
      </c>
      <c r="F3513" s="1">
        <v>42787</v>
      </c>
      <c r="G3513" t="s">
        <v>462</v>
      </c>
      <c r="H3513" t="s">
        <v>584</v>
      </c>
      <c r="I3513" t="s">
        <v>584</v>
      </c>
      <c r="K3513">
        <v>356277</v>
      </c>
      <c r="L3513">
        <v>260758</v>
      </c>
      <c r="Q3513" t="s">
        <v>587</v>
      </c>
      <c r="U3513">
        <v>2</v>
      </c>
      <c r="V3513">
        <v>17</v>
      </c>
      <c r="Y3513" t="s">
        <v>65</v>
      </c>
      <c r="Z3513">
        <v>183</v>
      </c>
      <c r="AA3513" t="s">
        <v>586</v>
      </c>
      <c r="AB3513" t="s">
        <v>21</v>
      </c>
      <c r="AC3513">
        <v>97</v>
      </c>
    </row>
    <row r="3514" spans="1:29" x14ac:dyDescent="0.25">
      <c r="A3514">
        <v>345</v>
      </c>
      <c r="B3514">
        <v>345102</v>
      </c>
      <c r="C3514">
        <v>5510</v>
      </c>
      <c r="D3514" t="str">
        <f>VLOOKUP(C3514,'Schedule 3'!A:M,13,FALSE)</f>
        <v>Operational/Non-Service Expenses</v>
      </c>
      <c r="E3514">
        <v>-272.89</v>
      </c>
      <c r="F3514" s="1">
        <v>42788</v>
      </c>
      <c r="G3514" t="s">
        <v>462</v>
      </c>
      <c r="H3514" t="s">
        <v>584</v>
      </c>
      <c r="I3514" t="s">
        <v>584</v>
      </c>
      <c r="K3514">
        <v>356294</v>
      </c>
      <c r="L3514">
        <v>260987</v>
      </c>
      <c r="Q3514" t="s">
        <v>587</v>
      </c>
      <c r="U3514">
        <v>2</v>
      </c>
      <c r="V3514">
        <v>17</v>
      </c>
      <c r="Y3514" t="s">
        <v>65</v>
      </c>
      <c r="Z3514">
        <v>183</v>
      </c>
      <c r="AA3514" t="s">
        <v>586</v>
      </c>
      <c r="AB3514" t="s">
        <v>21</v>
      </c>
      <c r="AC3514">
        <v>2</v>
      </c>
    </row>
    <row r="3515" spans="1:29" x14ac:dyDescent="0.25">
      <c r="A3515">
        <v>345</v>
      </c>
      <c r="B3515">
        <v>345102</v>
      </c>
      <c r="C3515">
        <v>5510</v>
      </c>
      <c r="D3515" t="str">
        <f>VLOOKUP(C3515,'Schedule 3'!A:M,13,FALSE)</f>
        <v>Operational/Non-Service Expenses</v>
      </c>
      <c r="E3515">
        <v>148</v>
      </c>
      <c r="F3515" s="1">
        <v>42789</v>
      </c>
      <c r="G3515" t="s">
        <v>462</v>
      </c>
      <c r="H3515" t="s">
        <v>584</v>
      </c>
      <c r="I3515" t="s">
        <v>584</v>
      </c>
      <c r="K3515">
        <v>356300</v>
      </c>
      <c r="L3515">
        <v>261194</v>
      </c>
      <c r="Q3515" t="s">
        <v>587</v>
      </c>
      <c r="U3515">
        <v>2</v>
      </c>
      <c r="V3515">
        <v>17</v>
      </c>
      <c r="Y3515" t="s">
        <v>65</v>
      </c>
      <c r="Z3515">
        <v>252</v>
      </c>
      <c r="AA3515" t="s">
        <v>586</v>
      </c>
      <c r="AB3515" t="s">
        <v>21</v>
      </c>
      <c r="AC3515">
        <v>2</v>
      </c>
    </row>
    <row r="3516" spans="1:29" x14ac:dyDescent="0.25">
      <c r="A3516">
        <v>345</v>
      </c>
      <c r="B3516">
        <v>345101</v>
      </c>
      <c r="C3516">
        <v>5510</v>
      </c>
      <c r="D3516" t="str">
        <f>VLOOKUP(C3516,'Schedule 3'!A:M,13,FALSE)</f>
        <v>Operational/Non-Service Expenses</v>
      </c>
      <c r="E3516">
        <v>-31.69</v>
      </c>
      <c r="F3516" s="1">
        <v>42792</v>
      </c>
      <c r="G3516" t="s">
        <v>462</v>
      </c>
      <c r="H3516" t="s">
        <v>584</v>
      </c>
      <c r="I3516" t="s">
        <v>584</v>
      </c>
      <c r="K3516">
        <v>356309</v>
      </c>
      <c r="L3516">
        <v>261360</v>
      </c>
      <c r="Q3516" t="s">
        <v>587</v>
      </c>
      <c r="U3516">
        <v>2</v>
      </c>
      <c r="V3516">
        <v>17</v>
      </c>
      <c r="Y3516" t="s">
        <v>65</v>
      </c>
      <c r="Z3516">
        <v>191</v>
      </c>
      <c r="AA3516" t="s">
        <v>586</v>
      </c>
      <c r="AB3516" t="s">
        <v>21</v>
      </c>
      <c r="AC3516">
        <v>8</v>
      </c>
    </row>
    <row r="3517" spans="1:29" x14ac:dyDescent="0.25">
      <c r="A3517">
        <v>345</v>
      </c>
      <c r="B3517">
        <v>345102</v>
      </c>
      <c r="C3517">
        <v>5510</v>
      </c>
      <c r="D3517" t="str">
        <f>VLOOKUP(C3517,'Schedule 3'!A:M,13,FALSE)</f>
        <v>Operational/Non-Service Expenses</v>
      </c>
      <c r="E3517">
        <v>-485.79</v>
      </c>
      <c r="F3517" s="1">
        <v>42792</v>
      </c>
      <c r="G3517" t="s">
        <v>462</v>
      </c>
      <c r="H3517" t="s">
        <v>584</v>
      </c>
      <c r="I3517" t="s">
        <v>584</v>
      </c>
      <c r="K3517">
        <v>356309</v>
      </c>
      <c r="L3517">
        <v>261360</v>
      </c>
      <c r="Q3517" t="s">
        <v>587</v>
      </c>
      <c r="U3517">
        <v>2</v>
      </c>
      <c r="V3517">
        <v>17</v>
      </c>
      <c r="Y3517" t="s">
        <v>65</v>
      </c>
      <c r="Z3517">
        <v>191</v>
      </c>
      <c r="AA3517" t="s">
        <v>586</v>
      </c>
      <c r="AB3517" t="s">
        <v>21</v>
      </c>
      <c r="AC3517">
        <v>9</v>
      </c>
    </row>
    <row r="3518" spans="1:29" x14ac:dyDescent="0.25">
      <c r="A3518">
        <v>345</v>
      </c>
      <c r="B3518">
        <v>345103</v>
      </c>
      <c r="C3518">
        <v>5510</v>
      </c>
      <c r="D3518" t="str">
        <f>VLOOKUP(C3518,'Schedule 3'!A:M,13,FALSE)</f>
        <v>Operational/Non-Service Expenses</v>
      </c>
      <c r="E3518">
        <v>-62.72</v>
      </c>
      <c r="F3518" s="1">
        <v>42792</v>
      </c>
      <c r="G3518" t="s">
        <v>462</v>
      </c>
      <c r="H3518" t="s">
        <v>584</v>
      </c>
      <c r="I3518" t="s">
        <v>584</v>
      </c>
      <c r="K3518">
        <v>356309</v>
      </c>
      <c r="L3518">
        <v>261360</v>
      </c>
      <c r="Q3518" t="s">
        <v>587</v>
      </c>
      <c r="U3518">
        <v>2</v>
      </c>
      <c r="V3518">
        <v>17</v>
      </c>
      <c r="Y3518" t="s">
        <v>65</v>
      </c>
      <c r="Z3518">
        <v>191</v>
      </c>
      <c r="AA3518" t="s">
        <v>586</v>
      </c>
      <c r="AB3518" t="s">
        <v>21</v>
      </c>
      <c r="AC3518">
        <v>118</v>
      </c>
    </row>
    <row r="3519" spans="1:29" x14ac:dyDescent="0.25">
      <c r="A3519">
        <v>345</v>
      </c>
      <c r="B3519">
        <v>345105</v>
      </c>
      <c r="C3519">
        <v>5510</v>
      </c>
      <c r="D3519" t="str">
        <f>VLOOKUP(C3519,'Schedule 3'!A:M,13,FALSE)</f>
        <v>Operational/Non-Service Expenses</v>
      </c>
      <c r="E3519">
        <v>-100.57</v>
      </c>
      <c r="F3519" s="1">
        <v>42792</v>
      </c>
      <c r="G3519" t="s">
        <v>462</v>
      </c>
      <c r="H3519" t="s">
        <v>584</v>
      </c>
      <c r="I3519" t="s">
        <v>584</v>
      </c>
      <c r="K3519">
        <v>356309</v>
      </c>
      <c r="L3519">
        <v>261360</v>
      </c>
      <c r="Q3519" t="s">
        <v>587</v>
      </c>
      <c r="U3519">
        <v>2</v>
      </c>
      <c r="V3519">
        <v>17</v>
      </c>
      <c r="Y3519" t="s">
        <v>65</v>
      </c>
      <c r="Z3519">
        <v>191</v>
      </c>
      <c r="AA3519" t="s">
        <v>586</v>
      </c>
      <c r="AB3519" t="s">
        <v>21</v>
      </c>
      <c r="AC3519">
        <v>121</v>
      </c>
    </row>
    <row r="3520" spans="1:29" x14ac:dyDescent="0.25">
      <c r="A3520">
        <v>345</v>
      </c>
      <c r="B3520">
        <v>345102</v>
      </c>
      <c r="C3520">
        <v>5510</v>
      </c>
      <c r="D3520" t="str">
        <f>VLOOKUP(C3520,'Schedule 3'!A:M,13,FALSE)</f>
        <v>Operational/Non-Service Expenses</v>
      </c>
      <c r="E3520">
        <v>251.06</v>
      </c>
      <c r="F3520" s="1">
        <v>42785</v>
      </c>
      <c r="G3520" t="s">
        <v>462</v>
      </c>
      <c r="H3520" t="s">
        <v>584</v>
      </c>
      <c r="I3520" t="s">
        <v>584</v>
      </c>
      <c r="K3520">
        <v>356310</v>
      </c>
      <c r="L3520">
        <v>261401</v>
      </c>
      <c r="Q3520" t="s">
        <v>587</v>
      </c>
      <c r="U3520">
        <v>2</v>
      </c>
      <c r="V3520">
        <v>17</v>
      </c>
      <c r="Y3520" t="s">
        <v>65</v>
      </c>
      <c r="Z3520">
        <v>251</v>
      </c>
      <c r="AA3520" t="s">
        <v>586</v>
      </c>
      <c r="AB3520" t="s">
        <v>21</v>
      </c>
      <c r="AC3520">
        <v>3</v>
      </c>
    </row>
    <row r="3521" spans="1:29" x14ac:dyDescent="0.25">
      <c r="A3521">
        <v>345</v>
      </c>
      <c r="B3521">
        <v>345102</v>
      </c>
      <c r="C3521">
        <v>5510</v>
      </c>
      <c r="D3521" t="str">
        <f>VLOOKUP(C3521,'Schedule 3'!A:M,13,FALSE)</f>
        <v>Operational/Non-Service Expenses</v>
      </c>
      <c r="E3521">
        <v>-64.8</v>
      </c>
      <c r="F3521" s="1">
        <v>42793</v>
      </c>
      <c r="G3521" t="s">
        <v>462</v>
      </c>
      <c r="H3521" t="s">
        <v>584</v>
      </c>
      <c r="I3521" t="s">
        <v>584</v>
      </c>
      <c r="K3521">
        <v>356318</v>
      </c>
      <c r="L3521">
        <v>261694</v>
      </c>
      <c r="Q3521" t="s">
        <v>587</v>
      </c>
      <c r="U3521">
        <v>2</v>
      </c>
      <c r="V3521">
        <v>17</v>
      </c>
      <c r="Y3521" t="s">
        <v>65</v>
      </c>
      <c r="Z3521">
        <v>182</v>
      </c>
      <c r="AA3521" t="s">
        <v>586</v>
      </c>
      <c r="AB3521" t="s">
        <v>21</v>
      </c>
      <c r="AC3521">
        <v>2</v>
      </c>
    </row>
    <row r="3522" spans="1:29" x14ac:dyDescent="0.25">
      <c r="A3522">
        <v>345</v>
      </c>
      <c r="B3522">
        <v>345102</v>
      </c>
      <c r="C3522">
        <v>5510</v>
      </c>
      <c r="D3522" t="str">
        <f>VLOOKUP(C3522,'Schedule 3'!A:M,13,FALSE)</f>
        <v>Operational/Non-Service Expenses</v>
      </c>
      <c r="E3522">
        <v>-13.34</v>
      </c>
      <c r="F3522" s="1">
        <v>42801</v>
      </c>
      <c r="G3522" t="s">
        <v>462</v>
      </c>
      <c r="H3522" t="s">
        <v>584</v>
      </c>
      <c r="I3522" t="s">
        <v>584</v>
      </c>
      <c r="K3522">
        <v>356486</v>
      </c>
      <c r="L3522">
        <v>262839</v>
      </c>
      <c r="Q3522" t="s">
        <v>587</v>
      </c>
      <c r="U3522">
        <v>3</v>
      </c>
      <c r="V3522">
        <v>17</v>
      </c>
      <c r="Y3522" t="s">
        <v>65</v>
      </c>
      <c r="Z3522">
        <v>345</v>
      </c>
      <c r="AA3522" t="s">
        <v>586</v>
      </c>
      <c r="AB3522" t="s">
        <v>21</v>
      </c>
      <c r="AC3522">
        <v>1</v>
      </c>
    </row>
    <row r="3523" spans="1:29" x14ac:dyDescent="0.25">
      <c r="A3523">
        <v>345</v>
      </c>
      <c r="B3523">
        <v>345105</v>
      </c>
      <c r="C3523">
        <v>5510</v>
      </c>
      <c r="D3523" t="str">
        <f>VLOOKUP(C3523,'Schedule 3'!A:M,13,FALSE)</f>
        <v>Operational/Non-Service Expenses</v>
      </c>
      <c r="E3523">
        <v>-81.39</v>
      </c>
      <c r="F3523" s="1">
        <v>42801</v>
      </c>
      <c r="G3523" t="s">
        <v>462</v>
      </c>
      <c r="H3523" t="s">
        <v>584</v>
      </c>
      <c r="I3523" t="s">
        <v>584</v>
      </c>
      <c r="K3523">
        <v>356486</v>
      </c>
      <c r="L3523">
        <v>262839</v>
      </c>
      <c r="Q3523" t="s">
        <v>587</v>
      </c>
      <c r="U3523">
        <v>3</v>
      </c>
      <c r="V3523">
        <v>17</v>
      </c>
      <c r="Y3523" t="s">
        <v>65</v>
      </c>
      <c r="Z3523">
        <v>345</v>
      </c>
      <c r="AA3523" t="s">
        <v>586</v>
      </c>
      <c r="AB3523" t="s">
        <v>21</v>
      </c>
      <c r="AC3523">
        <v>95</v>
      </c>
    </row>
    <row r="3524" spans="1:29" x14ac:dyDescent="0.25">
      <c r="A3524">
        <v>345</v>
      </c>
      <c r="B3524">
        <v>345102</v>
      </c>
      <c r="C3524">
        <v>5510</v>
      </c>
      <c r="D3524" t="str">
        <f>VLOOKUP(C3524,'Schedule 3'!A:M,13,FALSE)</f>
        <v>Operational/Non-Service Expenses</v>
      </c>
      <c r="E3524">
        <v>-115.37</v>
      </c>
      <c r="F3524" s="1">
        <v>42802</v>
      </c>
      <c r="G3524" t="s">
        <v>462</v>
      </c>
      <c r="H3524" t="s">
        <v>584</v>
      </c>
      <c r="I3524" t="s">
        <v>584</v>
      </c>
      <c r="K3524">
        <v>356503</v>
      </c>
      <c r="L3524">
        <v>263087</v>
      </c>
      <c r="Q3524" t="s">
        <v>587</v>
      </c>
      <c r="U3524">
        <v>3</v>
      </c>
      <c r="V3524">
        <v>17</v>
      </c>
      <c r="Y3524" t="s">
        <v>65</v>
      </c>
      <c r="Z3524">
        <v>251</v>
      </c>
      <c r="AA3524" t="s">
        <v>586</v>
      </c>
      <c r="AB3524" t="s">
        <v>21</v>
      </c>
      <c r="AC3524">
        <v>3</v>
      </c>
    </row>
    <row r="3525" spans="1:29" x14ac:dyDescent="0.25">
      <c r="A3525">
        <v>345</v>
      </c>
      <c r="B3525">
        <v>345105</v>
      </c>
      <c r="C3525">
        <v>5510</v>
      </c>
      <c r="D3525" t="str">
        <f>VLOOKUP(C3525,'Schedule 3'!A:M,13,FALSE)</f>
        <v>Operational/Non-Service Expenses</v>
      </c>
      <c r="E3525">
        <v>-54.27</v>
      </c>
      <c r="F3525" s="1">
        <v>42802</v>
      </c>
      <c r="G3525" t="s">
        <v>462</v>
      </c>
      <c r="H3525" t="s">
        <v>584</v>
      </c>
      <c r="I3525" t="s">
        <v>584</v>
      </c>
      <c r="K3525">
        <v>356503</v>
      </c>
      <c r="L3525">
        <v>263087</v>
      </c>
      <c r="Q3525" t="s">
        <v>587</v>
      </c>
      <c r="U3525">
        <v>3</v>
      </c>
      <c r="V3525">
        <v>17</v>
      </c>
      <c r="Y3525" t="s">
        <v>65</v>
      </c>
      <c r="Z3525">
        <v>251</v>
      </c>
      <c r="AA3525" t="s">
        <v>586</v>
      </c>
      <c r="AB3525" t="s">
        <v>21</v>
      </c>
      <c r="AC3525">
        <v>93</v>
      </c>
    </row>
    <row r="3526" spans="1:29" x14ac:dyDescent="0.25">
      <c r="A3526">
        <v>345</v>
      </c>
      <c r="B3526">
        <v>345105</v>
      </c>
      <c r="C3526">
        <v>5510</v>
      </c>
      <c r="D3526" t="str">
        <f>VLOOKUP(C3526,'Schedule 3'!A:M,13,FALSE)</f>
        <v>Operational/Non-Service Expenses</v>
      </c>
      <c r="E3526">
        <v>-16.8</v>
      </c>
      <c r="F3526" s="1">
        <v>42803</v>
      </c>
      <c r="G3526" t="s">
        <v>462</v>
      </c>
      <c r="H3526" t="s">
        <v>584</v>
      </c>
      <c r="I3526" t="s">
        <v>584</v>
      </c>
      <c r="K3526">
        <v>356521</v>
      </c>
      <c r="L3526">
        <v>263216</v>
      </c>
      <c r="Q3526" t="s">
        <v>587</v>
      </c>
      <c r="U3526">
        <v>3</v>
      </c>
      <c r="V3526">
        <v>17</v>
      </c>
      <c r="Y3526" t="s">
        <v>65</v>
      </c>
      <c r="Z3526">
        <v>453</v>
      </c>
      <c r="AA3526" t="s">
        <v>586</v>
      </c>
      <c r="AB3526" t="s">
        <v>21</v>
      </c>
      <c r="AC3526">
        <v>89</v>
      </c>
    </row>
    <row r="3527" spans="1:29" x14ac:dyDescent="0.25">
      <c r="A3527">
        <v>345</v>
      </c>
      <c r="B3527">
        <v>345102</v>
      </c>
      <c r="C3527">
        <v>5510</v>
      </c>
      <c r="D3527" t="str">
        <f>VLOOKUP(C3527,'Schedule 3'!A:M,13,FALSE)</f>
        <v>Operational/Non-Service Expenses</v>
      </c>
      <c r="E3527">
        <v>-21.48</v>
      </c>
      <c r="F3527" s="1">
        <v>42808</v>
      </c>
      <c r="G3527" t="s">
        <v>462</v>
      </c>
      <c r="H3527" t="s">
        <v>584</v>
      </c>
      <c r="I3527" t="s">
        <v>584</v>
      </c>
      <c r="K3527">
        <v>356542</v>
      </c>
      <c r="L3527">
        <v>263749</v>
      </c>
      <c r="Q3527" t="s">
        <v>587</v>
      </c>
      <c r="U3527">
        <v>3</v>
      </c>
      <c r="V3527">
        <v>17</v>
      </c>
      <c r="Y3527" t="s">
        <v>65</v>
      </c>
      <c r="Z3527">
        <v>255</v>
      </c>
      <c r="AA3527" t="s">
        <v>586</v>
      </c>
      <c r="AB3527" t="s">
        <v>21</v>
      </c>
      <c r="AC3527">
        <v>2</v>
      </c>
    </row>
    <row r="3528" spans="1:29" x14ac:dyDescent="0.25">
      <c r="A3528">
        <v>345</v>
      </c>
      <c r="B3528">
        <v>345105</v>
      </c>
      <c r="C3528">
        <v>5510</v>
      </c>
      <c r="D3528" t="str">
        <f>VLOOKUP(C3528,'Schedule 3'!A:M,13,FALSE)</f>
        <v>Operational/Non-Service Expenses</v>
      </c>
      <c r="E3528">
        <v>-23.54</v>
      </c>
      <c r="F3528" s="1">
        <v>42808</v>
      </c>
      <c r="G3528" t="s">
        <v>462</v>
      </c>
      <c r="H3528" t="s">
        <v>584</v>
      </c>
      <c r="I3528" t="s">
        <v>584</v>
      </c>
      <c r="K3528">
        <v>356542</v>
      </c>
      <c r="L3528">
        <v>263749</v>
      </c>
      <c r="Q3528" t="s">
        <v>587</v>
      </c>
      <c r="U3528">
        <v>3</v>
      </c>
      <c r="V3528">
        <v>17</v>
      </c>
      <c r="Y3528" t="s">
        <v>65</v>
      </c>
      <c r="Z3528">
        <v>255</v>
      </c>
      <c r="AA3528" t="s">
        <v>586</v>
      </c>
      <c r="AB3528" t="s">
        <v>21</v>
      </c>
      <c r="AC3528">
        <v>94</v>
      </c>
    </row>
    <row r="3529" spans="1:29" x14ac:dyDescent="0.25">
      <c r="A3529">
        <v>345</v>
      </c>
      <c r="B3529">
        <v>345102</v>
      </c>
      <c r="C3529">
        <v>5510</v>
      </c>
      <c r="D3529" t="str">
        <f>VLOOKUP(C3529,'Schedule 3'!A:M,13,FALSE)</f>
        <v>Operational/Non-Service Expenses</v>
      </c>
      <c r="E3529">
        <v>-228.49</v>
      </c>
      <c r="F3529" s="1">
        <v>42800</v>
      </c>
      <c r="G3529" t="s">
        <v>462</v>
      </c>
      <c r="H3529" t="s">
        <v>584</v>
      </c>
      <c r="I3529" t="s">
        <v>584</v>
      </c>
      <c r="K3529">
        <v>356557</v>
      </c>
      <c r="L3529">
        <v>263983</v>
      </c>
      <c r="Q3529" t="s">
        <v>587</v>
      </c>
      <c r="U3529">
        <v>3</v>
      </c>
      <c r="V3529">
        <v>17</v>
      </c>
      <c r="Y3529" t="s">
        <v>65</v>
      </c>
      <c r="Z3529">
        <v>251</v>
      </c>
      <c r="AA3529" t="s">
        <v>586</v>
      </c>
      <c r="AB3529" t="s">
        <v>21</v>
      </c>
      <c r="AC3529">
        <v>3</v>
      </c>
    </row>
    <row r="3530" spans="1:29" x14ac:dyDescent="0.25">
      <c r="A3530">
        <v>345</v>
      </c>
      <c r="B3530">
        <v>345102</v>
      </c>
      <c r="C3530">
        <v>5510</v>
      </c>
      <c r="D3530" t="str">
        <f>VLOOKUP(C3530,'Schedule 3'!A:M,13,FALSE)</f>
        <v>Operational/Non-Service Expenses</v>
      </c>
      <c r="E3530">
        <v>-41.79</v>
      </c>
      <c r="F3530" s="1">
        <v>42813</v>
      </c>
      <c r="G3530" t="s">
        <v>462</v>
      </c>
      <c r="H3530" t="s">
        <v>584</v>
      </c>
      <c r="I3530" t="s">
        <v>584</v>
      </c>
      <c r="K3530">
        <v>356565</v>
      </c>
      <c r="L3530">
        <v>264257</v>
      </c>
      <c r="Q3530" t="s">
        <v>587</v>
      </c>
      <c r="U3530">
        <v>3</v>
      </c>
      <c r="V3530">
        <v>17</v>
      </c>
      <c r="Y3530" t="s">
        <v>65</v>
      </c>
      <c r="Z3530">
        <v>345</v>
      </c>
      <c r="AA3530" t="s">
        <v>586</v>
      </c>
      <c r="AB3530" t="s">
        <v>21</v>
      </c>
      <c r="AC3530">
        <v>1</v>
      </c>
    </row>
    <row r="3531" spans="1:29" x14ac:dyDescent="0.25">
      <c r="A3531">
        <v>345</v>
      </c>
      <c r="B3531">
        <v>345102</v>
      </c>
      <c r="C3531">
        <v>5510</v>
      </c>
      <c r="D3531" t="str">
        <f>VLOOKUP(C3531,'Schedule 3'!A:M,13,FALSE)</f>
        <v>Operational/Non-Service Expenses</v>
      </c>
      <c r="E3531">
        <v>109</v>
      </c>
      <c r="F3531" s="1">
        <v>42817</v>
      </c>
      <c r="G3531" t="s">
        <v>462</v>
      </c>
      <c r="H3531" t="s">
        <v>584</v>
      </c>
      <c r="I3531" t="s">
        <v>584</v>
      </c>
      <c r="K3531">
        <v>356608</v>
      </c>
      <c r="L3531">
        <v>265236</v>
      </c>
      <c r="Q3531" t="s">
        <v>587</v>
      </c>
      <c r="U3531">
        <v>3</v>
      </c>
      <c r="V3531">
        <v>17</v>
      </c>
      <c r="Y3531" t="s">
        <v>65</v>
      </c>
      <c r="Z3531">
        <v>183</v>
      </c>
      <c r="AA3531" t="s">
        <v>586</v>
      </c>
      <c r="AB3531" t="s">
        <v>21</v>
      </c>
      <c r="AC3531">
        <v>3</v>
      </c>
    </row>
    <row r="3532" spans="1:29" x14ac:dyDescent="0.25">
      <c r="A3532">
        <v>345</v>
      </c>
      <c r="B3532">
        <v>345102</v>
      </c>
      <c r="C3532">
        <v>5510</v>
      </c>
      <c r="D3532" t="str">
        <f>VLOOKUP(C3532,'Schedule 3'!A:M,13,FALSE)</f>
        <v>Operational/Non-Service Expenses</v>
      </c>
      <c r="E3532">
        <v>-127.47</v>
      </c>
      <c r="F3532" s="1">
        <v>42820</v>
      </c>
      <c r="G3532" t="s">
        <v>462</v>
      </c>
      <c r="H3532" t="s">
        <v>584</v>
      </c>
      <c r="I3532" t="s">
        <v>584</v>
      </c>
      <c r="K3532">
        <v>356630</v>
      </c>
      <c r="L3532">
        <v>265812</v>
      </c>
      <c r="Q3532" t="s">
        <v>587</v>
      </c>
      <c r="U3532">
        <v>3</v>
      </c>
      <c r="V3532">
        <v>17</v>
      </c>
      <c r="Y3532" t="s">
        <v>65</v>
      </c>
      <c r="Z3532">
        <v>191</v>
      </c>
      <c r="AA3532" t="s">
        <v>586</v>
      </c>
      <c r="AB3532" t="s">
        <v>21</v>
      </c>
      <c r="AC3532">
        <v>6</v>
      </c>
    </row>
    <row r="3533" spans="1:29" x14ac:dyDescent="0.25">
      <c r="A3533">
        <v>345</v>
      </c>
      <c r="B3533">
        <v>345102</v>
      </c>
      <c r="C3533">
        <v>5510</v>
      </c>
      <c r="D3533" t="str">
        <f>VLOOKUP(C3533,'Schedule 3'!A:M,13,FALSE)</f>
        <v>Operational/Non-Service Expenses</v>
      </c>
      <c r="E3533">
        <v>-39.549999999999997</v>
      </c>
      <c r="F3533" s="1">
        <v>42825</v>
      </c>
      <c r="G3533" t="s">
        <v>462</v>
      </c>
      <c r="H3533" t="s">
        <v>584</v>
      </c>
      <c r="I3533" t="s">
        <v>584</v>
      </c>
      <c r="K3533">
        <v>356653</v>
      </c>
      <c r="L3533">
        <v>266107</v>
      </c>
      <c r="Q3533" t="s">
        <v>587</v>
      </c>
      <c r="U3533">
        <v>3</v>
      </c>
      <c r="V3533">
        <v>17</v>
      </c>
      <c r="Y3533" t="s">
        <v>65</v>
      </c>
      <c r="Z3533">
        <v>251</v>
      </c>
      <c r="AA3533" t="s">
        <v>586</v>
      </c>
      <c r="AB3533" t="s">
        <v>21</v>
      </c>
      <c r="AC3533">
        <v>2</v>
      </c>
    </row>
    <row r="3534" spans="1:29" x14ac:dyDescent="0.25">
      <c r="A3534">
        <v>345</v>
      </c>
      <c r="B3534">
        <v>345105</v>
      </c>
      <c r="C3534">
        <v>5510</v>
      </c>
      <c r="D3534" t="str">
        <f>VLOOKUP(C3534,'Schedule 3'!A:M,13,FALSE)</f>
        <v>Operational/Non-Service Expenses</v>
      </c>
      <c r="E3534">
        <v>-25.84</v>
      </c>
      <c r="F3534" s="1">
        <v>42825</v>
      </c>
      <c r="G3534" t="s">
        <v>462</v>
      </c>
      <c r="H3534" t="s">
        <v>584</v>
      </c>
      <c r="I3534" t="s">
        <v>584</v>
      </c>
      <c r="K3534">
        <v>356653</v>
      </c>
      <c r="L3534">
        <v>266107</v>
      </c>
      <c r="Q3534" t="s">
        <v>587</v>
      </c>
      <c r="U3534">
        <v>3</v>
      </c>
      <c r="V3534">
        <v>17</v>
      </c>
      <c r="Y3534" t="s">
        <v>65</v>
      </c>
      <c r="Z3534">
        <v>251</v>
      </c>
      <c r="AA3534" t="s">
        <v>586</v>
      </c>
      <c r="AB3534" t="s">
        <v>21</v>
      </c>
      <c r="AC3534">
        <v>88</v>
      </c>
    </row>
    <row r="3535" spans="1:29" x14ac:dyDescent="0.25">
      <c r="A3535">
        <v>345</v>
      </c>
      <c r="B3535">
        <v>345102</v>
      </c>
      <c r="C3535">
        <v>5510</v>
      </c>
      <c r="D3535" t="str">
        <f>VLOOKUP(C3535,'Schedule 3'!A:M,13,FALSE)</f>
        <v>Operational/Non-Service Expenses</v>
      </c>
      <c r="E3535">
        <v>-10</v>
      </c>
      <c r="F3535" s="1">
        <v>42828</v>
      </c>
      <c r="G3535" t="s">
        <v>462</v>
      </c>
      <c r="H3535" t="s">
        <v>584</v>
      </c>
      <c r="I3535" t="s">
        <v>584</v>
      </c>
      <c r="K3535">
        <v>356670</v>
      </c>
      <c r="L3535">
        <v>266221</v>
      </c>
      <c r="Q3535" t="s">
        <v>587</v>
      </c>
      <c r="U3535">
        <v>4</v>
      </c>
      <c r="V3535">
        <v>17</v>
      </c>
      <c r="Y3535" t="s">
        <v>65</v>
      </c>
      <c r="Z3535">
        <v>345</v>
      </c>
      <c r="AA3535" t="s">
        <v>586</v>
      </c>
      <c r="AB3535" t="s">
        <v>21</v>
      </c>
      <c r="AC3535">
        <v>1</v>
      </c>
    </row>
    <row r="3536" spans="1:29" x14ac:dyDescent="0.25">
      <c r="A3536">
        <v>345</v>
      </c>
      <c r="B3536">
        <v>345102</v>
      </c>
      <c r="C3536">
        <v>5510</v>
      </c>
      <c r="D3536" t="str">
        <f>VLOOKUP(C3536,'Schedule 3'!A:M,13,FALSE)</f>
        <v>Operational/Non-Service Expenses</v>
      </c>
      <c r="E3536">
        <v>-172.03</v>
      </c>
      <c r="F3536" s="1">
        <v>42837</v>
      </c>
      <c r="G3536" t="s">
        <v>462</v>
      </c>
      <c r="H3536" t="s">
        <v>584</v>
      </c>
      <c r="I3536" t="s">
        <v>584</v>
      </c>
      <c r="K3536">
        <v>356828</v>
      </c>
      <c r="L3536">
        <v>267230</v>
      </c>
      <c r="Q3536" t="s">
        <v>587</v>
      </c>
      <c r="U3536">
        <v>4</v>
      </c>
      <c r="V3536">
        <v>17</v>
      </c>
      <c r="Y3536" t="s">
        <v>65</v>
      </c>
      <c r="Z3536">
        <v>251</v>
      </c>
      <c r="AA3536" t="s">
        <v>586</v>
      </c>
      <c r="AB3536" t="s">
        <v>21</v>
      </c>
      <c r="AC3536">
        <v>3</v>
      </c>
    </row>
    <row r="3537" spans="1:29" x14ac:dyDescent="0.25">
      <c r="A3537">
        <v>345</v>
      </c>
      <c r="B3537">
        <v>345102</v>
      </c>
      <c r="C3537">
        <v>5510</v>
      </c>
      <c r="D3537" t="str">
        <f>VLOOKUP(C3537,'Schedule 3'!A:M,13,FALSE)</f>
        <v>Operational/Non-Service Expenses</v>
      </c>
      <c r="E3537">
        <v>-77</v>
      </c>
      <c r="F3537" s="1">
        <v>42843</v>
      </c>
      <c r="G3537" t="s">
        <v>462</v>
      </c>
      <c r="H3537" t="s">
        <v>584</v>
      </c>
      <c r="I3537" t="s">
        <v>584</v>
      </c>
      <c r="K3537">
        <v>356865</v>
      </c>
      <c r="L3537">
        <v>267624</v>
      </c>
      <c r="Q3537" t="s">
        <v>587</v>
      </c>
      <c r="U3537">
        <v>4</v>
      </c>
      <c r="V3537">
        <v>17</v>
      </c>
      <c r="Y3537" t="s">
        <v>65</v>
      </c>
      <c r="Z3537">
        <v>183</v>
      </c>
      <c r="AA3537" t="s">
        <v>586</v>
      </c>
      <c r="AB3537" t="s">
        <v>21</v>
      </c>
      <c r="AC3537">
        <v>2</v>
      </c>
    </row>
    <row r="3538" spans="1:29" x14ac:dyDescent="0.25">
      <c r="A3538">
        <v>345</v>
      </c>
      <c r="B3538">
        <v>345102</v>
      </c>
      <c r="C3538">
        <v>5510</v>
      </c>
      <c r="D3538" t="str">
        <f>VLOOKUP(C3538,'Schedule 3'!A:M,13,FALSE)</f>
        <v>Operational/Non-Service Expenses</v>
      </c>
      <c r="E3538">
        <v>-54.97</v>
      </c>
      <c r="F3538" s="1">
        <v>42844</v>
      </c>
      <c r="G3538" t="s">
        <v>462</v>
      </c>
      <c r="H3538" t="s">
        <v>584</v>
      </c>
      <c r="I3538" t="s">
        <v>584</v>
      </c>
      <c r="K3538">
        <v>356880</v>
      </c>
      <c r="L3538">
        <v>267765</v>
      </c>
      <c r="Q3538" t="s">
        <v>587</v>
      </c>
      <c r="U3538">
        <v>4</v>
      </c>
      <c r="V3538">
        <v>17</v>
      </c>
      <c r="Y3538" t="s">
        <v>65</v>
      </c>
      <c r="Z3538">
        <v>345</v>
      </c>
      <c r="AA3538" t="s">
        <v>586</v>
      </c>
      <c r="AB3538" t="s">
        <v>21</v>
      </c>
      <c r="AC3538">
        <v>1</v>
      </c>
    </row>
    <row r="3539" spans="1:29" x14ac:dyDescent="0.25">
      <c r="A3539">
        <v>345</v>
      </c>
      <c r="B3539">
        <v>345105</v>
      </c>
      <c r="C3539">
        <v>5510</v>
      </c>
      <c r="D3539" t="str">
        <f>VLOOKUP(C3539,'Schedule 3'!A:M,13,FALSE)</f>
        <v>Operational/Non-Service Expenses</v>
      </c>
      <c r="E3539">
        <v>-30.49</v>
      </c>
      <c r="F3539" s="1">
        <v>42844</v>
      </c>
      <c r="G3539" t="s">
        <v>462</v>
      </c>
      <c r="H3539" t="s">
        <v>584</v>
      </c>
      <c r="I3539" t="s">
        <v>584</v>
      </c>
      <c r="K3539">
        <v>356880</v>
      </c>
      <c r="L3539">
        <v>267765</v>
      </c>
      <c r="Q3539" t="s">
        <v>587</v>
      </c>
      <c r="U3539">
        <v>4</v>
      </c>
      <c r="V3539">
        <v>17</v>
      </c>
      <c r="Y3539" t="s">
        <v>65</v>
      </c>
      <c r="Z3539">
        <v>345</v>
      </c>
      <c r="AA3539" t="s">
        <v>586</v>
      </c>
      <c r="AB3539" t="s">
        <v>21</v>
      </c>
      <c r="AC3539">
        <v>86</v>
      </c>
    </row>
    <row r="3540" spans="1:29" x14ac:dyDescent="0.25">
      <c r="A3540">
        <v>345</v>
      </c>
      <c r="B3540">
        <v>345102</v>
      </c>
      <c r="C3540">
        <v>5510</v>
      </c>
      <c r="D3540" t="str">
        <f>VLOOKUP(C3540,'Schedule 3'!A:M,13,FALSE)</f>
        <v>Operational/Non-Service Expenses</v>
      </c>
      <c r="E3540">
        <v>-5.99</v>
      </c>
      <c r="F3540" s="1">
        <v>42848</v>
      </c>
      <c r="G3540" t="s">
        <v>462</v>
      </c>
      <c r="H3540" t="s">
        <v>584</v>
      </c>
      <c r="I3540" t="s">
        <v>584</v>
      </c>
      <c r="K3540">
        <v>356893</v>
      </c>
      <c r="L3540">
        <v>267959</v>
      </c>
      <c r="Q3540" t="s">
        <v>587</v>
      </c>
      <c r="U3540">
        <v>4</v>
      </c>
      <c r="V3540">
        <v>17</v>
      </c>
      <c r="Y3540" t="s">
        <v>65</v>
      </c>
      <c r="Z3540">
        <v>183</v>
      </c>
      <c r="AA3540" t="s">
        <v>586</v>
      </c>
      <c r="AB3540" t="s">
        <v>21</v>
      </c>
      <c r="AC3540">
        <v>3</v>
      </c>
    </row>
    <row r="3541" spans="1:29" x14ac:dyDescent="0.25">
      <c r="A3541">
        <v>345</v>
      </c>
      <c r="B3541">
        <v>345105</v>
      </c>
      <c r="C3541">
        <v>5510</v>
      </c>
      <c r="D3541" t="str">
        <f>VLOOKUP(C3541,'Schedule 3'!A:M,13,FALSE)</f>
        <v>Operational/Non-Service Expenses</v>
      </c>
      <c r="E3541">
        <v>-55.73</v>
      </c>
      <c r="F3541" s="1">
        <v>42848</v>
      </c>
      <c r="G3541" t="s">
        <v>462</v>
      </c>
      <c r="H3541" t="s">
        <v>584</v>
      </c>
      <c r="I3541" t="s">
        <v>584</v>
      </c>
      <c r="K3541">
        <v>356893</v>
      </c>
      <c r="L3541">
        <v>267959</v>
      </c>
      <c r="Q3541" t="s">
        <v>587</v>
      </c>
      <c r="U3541">
        <v>4</v>
      </c>
      <c r="V3541">
        <v>17</v>
      </c>
      <c r="Y3541" t="s">
        <v>65</v>
      </c>
      <c r="Z3541">
        <v>183</v>
      </c>
      <c r="AA3541" t="s">
        <v>586</v>
      </c>
      <c r="AB3541" t="s">
        <v>21</v>
      </c>
      <c r="AC3541">
        <v>95</v>
      </c>
    </row>
    <row r="3542" spans="1:29" x14ac:dyDescent="0.25">
      <c r="A3542">
        <v>345</v>
      </c>
      <c r="B3542">
        <v>345102</v>
      </c>
      <c r="C3542">
        <v>5510</v>
      </c>
      <c r="D3542" t="str">
        <f>VLOOKUP(C3542,'Schedule 3'!A:M,13,FALSE)</f>
        <v>Operational/Non-Service Expenses</v>
      </c>
      <c r="F3542" s="1">
        <v>42835</v>
      </c>
      <c r="G3542" t="s">
        <v>462</v>
      </c>
      <c r="H3542" t="s">
        <v>584</v>
      </c>
      <c r="I3542" t="s">
        <v>584</v>
      </c>
      <c r="K3542">
        <v>356896</v>
      </c>
      <c r="L3542">
        <v>268083</v>
      </c>
      <c r="Q3542" t="s">
        <v>587</v>
      </c>
      <c r="U3542">
        <v>4</v>
      </c>
      <c r="V3542">
        <v>17</v>
      </c>
      <c r="Y3542" t="s">
        <v>65</v>
      </c>
      <c r="Z3542">
        <v>255</v>
      </c>
      <c r="AA3542" t="s">
        <v>586</v>
      </c>
      <c r="AB3542" t="s">
        <v>21</v>
      </c>
      <c r="AC3542">
        <v>2</v>
      </c>
    </row>
    <row r="3543" spans="1:29" x14ac:dyDescent="0.25">
      <c r="A3543">
        <v>345</v>
      </c>
      <c r="B3543">
        <v>345103</v>
      </c>
      <c r="C3543">
        <v>5510</v>
      </c>
      <c r="D3543" t="str">
        <f>VLOOKUP(C3543,'Schedule 3'!A:M,13,FALSE)</f>
        <v>Operational/Non-Service Expenses</v>
      </c>
      <c r="E3543">
        <v>-20</v>
      </c>
      <c r="F3543" s="1">
        <v>42835</v>
      </c>
      <c r="G3543" t="s">
        <v>462</v>
      </c>
      <c r="H3543" t="s">
        <v>584</v>
      </c>
      <c r="I3543" t="s">
        <v>584</v>
      </c>
      <c r="K3543">
        <v>356896</v>
      </c>
      <c r="L3543">
        <v>268083</v>
      </c>
      <c r="Q3543" t="s">
        <v>587</v>
      </c>
      <c r="U3543">
        <v>4</v>
      </c>
      <c r="V3543">
        <v>17</v>
      </c>
      <c r="Y3543" t="s">
        <v>65</v>
      </c>
      <c r="Z3543">
        <v>255</v>
      </c>
      <c r="AA3543" t="s">
        <v>586</v>
      </c>
      <c r="AB3543" t="s">
        <v>21</v>
      </c>
      <c r="AC3543">
        <v>93</v>
      </c>
    </row>
    <row r="3544" spans="1:29" x14ac:dyDescent="0.25">
      <c r="A3544">
        <v>345</v>
      </c>
      <c r="B3544">
        <v>345105</v>
      </c>
      <c r="C3544">
        <v>5510</v>
      </c>
      <c r="D3544" t="str">
        <f>VLOOKUP(C3544,'Schedule 3'!A:M,13,FALSE)</f>
        <v>Operational/Non-Service Expenses</v>
      </c>
      <c r="F3544" s="1">
        <v>42835</v>
      </c>
      <c r="G3544" t="s">
        <v>462</v>
      </c>
      <c r="H3544" t="s">
        <v>584</v>
      </c>
      <c r="I3544" t="s">
        <v>584</v>
      </c>
      <c r="K3544">
        <v>356896</v>
      </c>
      <c r="L3544">
        <v>268083</v>
      </c>
      <c r="Q3544" t="s">
        <v>587</v>
      </c>
      <c r="U3544">
        <v>4</v>
      </c>
      <c r="V3544">
        <v>17</v>
      </c>
      <c r="Y3544" t="s">
        <v>65</v>
      </c>
      <c r="Z3544">
        <v>255</v>
      </c>
      <c r="AA3544" t="s">
        <v>586</v>
      </c>
      <c r="AB3544" t="s">
        <v>21</v>
      </c>
      <c r="AC3544">
        <v>95</v>
      </c>
    </row>
    <row r="3545" spans="1:29" x14ac:dyDescent="0.25">
      <c r="A3545">
        <v>345</v>
      </c>
      <c r="B3545">
        <v>345102</v>
      </c>
      <c r="C3545">
        <v>5510</v>
      </c>
      <c r="D3545" t="str">
        <f>VLOOKUP(C3545,'Schedule 3'!A:M,13,FALSE)</f>
        <v>Operational/Non-Service Expenses</v>
      </c>
      <c r="E3545">
        <v>-175.9</v>
      </c>
      <c r="F3545" s="1">
        <v>42850</v>
      </c>
      <c r="G3545" t="s">
        <v>462</v>
      </c>
      <c r="H3545" t="s">
        <v>584</v>
      </c>
      <c r="I3545" t="s">
        <v>584</v>
      </c>
      <c r="K3545">
        <v>356921</v>
      </c>
      <c r="L3545">
        <v>268516</v>
      </c>
      <c r="Q3545" t="s">
        <v>587</v>
      </c>
      <c r="U3545">
        <v>4</v>
      </c>
      <c r="V3545">
        <v>17</v>
      </c>
      <c r="Y3545" t="s">
        <v>65</v>
      </c>
      <c r="Z3545">
        <v>401</v>
      </c>
      <c r="AA3545" t="s">
        <v>586</v>
      </c>
      <c r="AB3545" t="s">
        <v>21</v>
      </c>
      <c r="AC3545">
        <v>13</v>
      </c>
    </row>
    <row r="3546" spans="1:29" x14ac:dyDescent="0.25">
      <c r="A3546">
        <v>345</v>
      </c>
      <c r="B3546">
        <v>345105</v>
      </c>
      <c r="C3546">
        <v>5510</v>
      </c>
      <c r="D3546" t="str">
        <f>VLOOKUP(C3546,'Schedule 3'!A:M,13,FALSE)</f>
        <v>Operational/Non-Service Expenses</v>
      </c>
      <c r="E3546">
        <v>-65.97</v>
      </c>
      <c r="F3546" s="1">
        <v>42850</v>
      </c>
      <c r="G3546" t="s">
        <v>462</v>
      </c>
      <c r="H3546" t="s">
        <v>584</v>
      </c>
      <c r="I3546" t="s">
        <v>584</v>
      </c>
      <c r="K3546">
        <v>356921</v>
      </c>
      <c r="L3546">
        <v>268516</v>
      </c>
      <c r="Q3546" t="s">
        <v>587</v>
      </c>
      <c r="U3546">
        <v>4</v>
      </c>
      <c r="V3546">
        <v>17</v>
      </c>
      <c r="Y3546" t="s">
        <v>65</v>
      </c>
      <c r="Z3546">
        <v>401</v>
      </c>
      <c r="AA3546" t="s">
        <v>586</v>
      </c>
      <c r="AB3546" t="s">
        <v>21</v>
      </c>
      <c r="AC3546">
        <v>115</v>
      </c>
    </row>
    <row r="3547" spans="1:29" x14ac:dyDescent="0.25">
      <c r="A3547">
        <v>345</v>
      </c>
      <c r="B3547">
        <v>345103</v>
      </c>
      <c r="C3547">
        <v>5510</v>
      </c>
      <c r="D3547" t="str">
        <f>VLOOKUP(C3547,'Schedule 3'!A:M,13,FALSE)</f>
        <v>Operational/Non-Service Expenses</v>
      </c>
      <c r="E3547">
        <v>-62.72</v>
      </c>
      <c r="F3547" s="1">
        <v>42869</v>
      </c>
      <c r="G3547" t="s">
        <v>462</v>
      </c>
      <c r="H3547" t="s">
        <v>584</v>
      </c>
      <c r="I3547" t="s">
        <v>584</v>
      </c>
      <c r="K3547">
        <v>357176</v>
      </c>
      <c r="L3547">
        <v>270011</v>
      </c>
      <c r="Q3547" t="s">
        <v>587</v>
      </c>
      <c r="U3547">
        <v>5</v>
      </c>
      <c r="V3547">
        <v>17</v>
      </c>
      <c r="Y3547" t="s">
        <v>65</v>
      </c>
      <c r="Z3547">
        <v>183</v>
      </c>
      <c r="AA3547" t="s">
        <v>586</v>
      </c>
      <c r="AB3547" t="s">
        <v>21</v>
      </c>
      <c r="AC3547">
        <v>93</v>
      </c>
    </row>
    <row r="3548" spans="1:29" x14ac:dyDescent="0.25">
      <c r="A3548">
        <v>345</v>
      </c>
      <c r="B3548">
        <v>345102</v>
      </c>
      <c r="C3548">
        <v>5510</v>
      </c>
      <c r="D3548" t="str">
        <f>VLOOKUP(C3548,'Schedule 3'!A:M,13,FALSE)</f>
        <v>Operational/Non-Service Expenses</v>
      </c>
      <c r="E3548">
        <v>-16.309999999999999</v>
      </c>
      <c r="F3548" s="1">
        <v>42876</v>
      </c>
      <c r="G3548" t="s">
        <v>462</v>
      </c>
      <c r="H3548" t="s">
        <v>584</v>
      </c>
      <c r="I3548" t="s">
        <v>584</v>
      </c>
      <c r="K3548">
        <v>357198</v>
      </c>
      <c r="L3548">
        <v>270659</v>
      </c>
      <c r="Q3548" t="s">
        <v>587</v>
      </c>
      <c r="U3548">
        <v>5</v>
      </c>
      <c r="V3548">
        <v>17</v>
      </c>
      <c r="Y3548" t="s">
        <v>65</v>
      </c>
      <c r="Z3548">
        <v>182</v>
      </c>
      <c r="AA3548" t="s">
        <v>586</v>
      </c>
      <c r="AB3548" t="s">
        <v>21</v>
      </c>
      <c r="AC3548">
        <v>2</v>
      </c>
    </row>
    <row r="3549" spans="1:29" x14ac:dyDescent="0.25">
      <c r="A3549">
        <v>345</v>
      </c>
      <c r="B3549">
        <v>345102</v>
      </c>
      <c r="C3549">
        <v>5510</v>
      </c>
      <c r="D3549" t="str">
        <f>VLOOKUP(C3549,'Schedule 3'!A:M,13,FALSE)</f>
        <v>Operational/Non-Service Expenses</v>
      </c>
      <c r="E3549">
        <v>-79.81</v>
      </c>
      <c r="F3549" s="1">
        <v>42877</v>
      </c>
      <c r="G3549" t="s">
        <v>462</v>
      </c>
      <c r="H3549" t="s">
        <v>584</v>
      </c>
      <c r="I3549" t="s">
        <v>584</v>
      </c>
      <c r="K3549">
        <v>357205</v>
      </c>
      <c r="L3549">
        <v>270749</v>
      </c>
      <c r="Q3549" t="s">
        <v>587</v>
      </c>
      <c r="U3549">
        <v>5</v>
      </c>
      <c r="V3549">
        <v>17</v>
      </c>
      <c r="Y3549" t="s">
        <v>65</v>
      </c>
      <c r="Z3549">
        <v>255</v>
      </c>
      <c r="AA3549" t="s">
        <v>586</v>
      </c>
      <c r="AB3549" t="s">
        <v>21</v>
      </c>
      <c r="AC3549">
        <v>2</v>
      </c>
    </row>
    <row r="3550" spans="1:29" x14ac:dyDescent="0.25">
      <c r="A3550">
        <v>345</v>
      </c>
      <c r="B3550">
        <v>345105</v>
      </c>
      <c r="C3550">
        <v>5510</v>
      </c>
      <c r="D3550" t="str">
        <f>VLOOKUP(C3550,'Schedule 3'!A:M,13,FALSE)</f>
        <v>Operational/Non-Service Expenses</v>
      </c>
      <c r="E3550">
        <v>-21.84</v>
      </c>
      <c r="F3550" s="1">
        <v>42877</v>
      </c>
      <c r="G3550" t="s">
        <v>462</v>
      </c>
      <c r="H3550" t="s">
        <v>584</v>
      </c>
      <c r="I3550" t="s">
        <v>584</v>
      </c>
      <c r="K3550">
        <v>357205</v>
      </c>
      <c r="L3550">
        <v>270749</v>
      </c>
      <c r="Q3550" t="s">
        <v>587</v>
      </c>
      <c r="U3550">
        <v>5</v>
      </c>
      <c r="V3550">
        <v>17</v>
      </c>
      <c r="Y3550" t="s">
        <v>65</v>
      </c>
      <c r="Z3550">
        <v>255</v>
      </c>
      <c r="AA3550" t="s">
        <v>586</v>
      </c>
      <c r="AB3550" t="s">
        <v>21</v>
      </c>
      <c r="AC3550">
        <v>106</v>
      </c>
    </row>
    <row r="3551" spans="1:29" x14ac:dyDescent="0.25">
      <c r="A3551">
        <v>345</v>
      </c>
      <c r="B3551">
        <v>345102</v>
      </c>
      <c r="C3551">
        <v>5510</v>
      </c>
      <c r="D3551" t="str">
        <f>VLOOKUP(C3551,'Schedule 3'!A:M,13,FALSE)</f>
        <v>Operational/Non-Service Expenses</v>
      </c>
      <c r="E3551">
        <v>-173.1</v>
      </c>
      <c r="F3551" s="1">
        <v>42880</v>
      </c>
      <c r="G3551" t="s">
        <v>462</v>
      </c>
      <c r="H3551" t="s">
        <v>584</v>
      </c>
      <c r="I3551" t="s">
        <v>584</v>
      </c>
      <c r="K3551">
        <v>357231</v>
      </c>
      <c r="L3551">
        <v>271122</v>
      </c>
      <c r="Q3551" t="s">
        <v>587</v>
      </c>
      <c r="U3551">
        <v>5</v>
      </c>
      <c r="V3551">
        <v>17</v>
      </c>
      <c r="Y3551" t="s">
        <v>65</v>
      </c>
      <c r="Z3551">
        <v>251</v>
      </c>
      <c r="AA3551" t="s">
        <v>586</v>
      </c>
      <c r="AB3551" t="s">
        <v>21</v>
      </c>
      <c r="AC3551">
        <v>3</v>
      </c>
    </row>
    <row r="3552" spans="1:29" x14ac:dyDescent="0.25">
      <c r="A3552">
        <v>345</v>
      </c>
      <c r="B3552">
        <v>345105</v>
      </c>
      <c r="C3552">
        <v>5510</v>
      </c>
      <c r="D3552" t="str">
        <f>VLOOKUP(C3552,'Schedule 3'!A:M,13,FALSE)</f>
        <v>Operational/Non-Service Expenses</v>
      </c>
      <c r="E3552">
        <v>-156.94</v>
      </c>
      <c r="F3552" s="1">
        <v>42880</v>
      </c>
      <c r="G3552" t="s">
        <v>462</v>
      </c>
      <c r="H3552" t="s">
        <v>584</v>
      </c>
      <c r="I3552" t="s">
        <v>584</v>
      </c>
      <c r="K3552">
        <v>357231</v>
      </c>
      <c r="L3552">
        <v>271122</v>
      </c>
      <c r="Q3552" t="s">
        <v>587</v>
      </c>
      <c r="U3552">
        <v>5</v>
      </c>
      <c r="V3552">
        <v>17</v>
      </c>
      <c r="Y3552" t="s">
        <v>65</v>
      </c>
      <c r="Z3552">
        <v>251</v>
      </c>
      <c r="AA3552" t="s">
        <v>586</v>
      </c>
      <c r="AB3552" t="s">
        <v>21</v>
      </c>
      <c r="AC3552">
        <v>95</v>
      </c>
    </row>
    <row r="3553" spans="1:29" x14ac:dyDescent="0.25">
      <c r="A3553">
        <v>345</v>
      </c>
      <c r="B3553">
        <v>345102</v>
      </c>
      <c r="C3553">
        <v>5510</v>
      </c>
      <c r="D3553" t="str">
        <f>VLOOKUP(C3553,'Schedule 3'!A:M,13,FALSE)</f>
        <v>Operational/Non-Service Expenses</v>
      </c>
      <c r="E3553">
        <v>-58.12</v>
      </c>
      <c r="F3553" s="1">
        <v>42871</v>
      </c>
      <c r="G3553" t="s">
        <v>462</v>
      </c>
      <c r="H3553" t="s">
        <v>584</v>
      </c>
      <c r="I3553" t="s">
        <v>584</v>
      </c>
      <c r="K3553">
        <v>357265</v>
      </c>
      <c r="L3553">
        <v>271268</v>
      </c>
      <c r="Q3553" t="s">
        <v>587</v>
      </c>
      <c r="U3553">
        <v>5</v>
      </c>
      <c r="V3553">
        <v>17</v>
      </c>
      <c r="Y3553" t="s">
        <v>65</v>
      </c>
      <c r="Z3553">
        <v>401</v>
      </c>
      <c r="AA3553" t="s">
        <v>586</v>
      </c>
      <c r="AB3553" t="s">
        <v>21</v>
      </c>
      <c r="AC3553">
        <v>2</v>
      </c>
    </row>
    <row r="3554" spans="1:29" x14ac:dyDescent="0.25">
      <c r="A3554">
        <v>345</v>
      </c>
      <c r="B3554">
        <v>345105</v>
      </c>
      <c r="C3554">
        <v>5510</v>
      </c>
      <c r="D3554" t="str">
        <f>VLOOKUP(C3554,'Schedule 3'!A:M,13,FALSE)</f>
        <v>Operational/Non-Service Expenses</v>
      </c>
      <c r="E3554">
        <v>-20.11</v>
      </c>
      <c r="F3554" s="1">
        <v>42871</v>
      </c>
      <c r="G3554" t="s">
        <v>462</v>
      </c>
      <c r="H3554" t="s">
        <v>584</v>
      </c>
      <c r="I3554" t="s">
        <v>584</v>
      </c>
      <c r="K3554">
        <v>357265</v>
      </c>
      <c r="L3554">
        <v>271268</v>
      </c>
      <c r="Q3554" t="s">
        <v>587</v>
      </c>
      <c r="U3554">
        <v>5</v>
      </c>
      <c r="V3554">
        <v>17</v>
      </c>
      <c r="Y3554" t="s">
        <v>65</v>
      </c>
      <c r="Z3554">
        <v>401</v>
      </c>
      <c r="AA3554" t="s">
        <v>586</v>
      </c>
      <c r="AB3554" t="s">
        <v>21</v>
      </c>
      <c r="AC3554">
        <v>97</v>
      </c>
    </row>
    <row r="3555" spans="1:29" x14ac:dyDescent="0.25">
      <c r="A3555">
        <v>345</v>
      </c>
      <c r="B3555">
        <v>345102</v>
      </c>
      <c r="C3555">
        <v>5510</v>
      </c>
      <c r="D3555" t="str">
        <f>VLOOKUP(C3555,'Schedule 3'!A:M,13,FALSE)</f>
        <v>Operational/Non-Service Expenses</v>
      </c>
      <c r="E3555">
        <v>-79.66</v>
      </c>
      <c r="F3555" s="1">
        <v>42893</v>
      </c>
      <c r="G3555" t="s">
        <v>462</v>
      </c>
      <c r="H3555" t="s">
        <v>584</v>
      </c>
      <c r="I3555" t="s">
        <v>584</v>
      </c>
      <c r="K3555">
        <v>357456</v>
      </c>
      <c r="L3555">
        <v>272334</v>
      </c>
      <c r="Q3555" t="s">
        <v>587</v>
      </c>
      <c r="U3555">
        <v>6</v>
      </c>
      <c r="V3555">
        <v>17</v>
      </c>
      <c r="Y3555" t="s">
        <v>65</v>
      </c>
      <c r="Z3555">
        <v>252</v>
      </c>
      <c r="AA3555" t="s">
        <v>586</v>
      </c>
      <c r="AB3555" t="s">
        <v>21</v>
      </c>
      <c r="AC3555">
        <v>2</v>
      </c>
    </row>
    <row r="3556" spans="1:29" x14ac:dyDescent="0.25">
      <c r="A3556">
        <v>345</v>
      </c>
      <c r="B3556">
        <v>345105</v>
      </c>
      <c r="C3556">
        <v>5510</v>
      </c>
      <c r="D3556" t="str">
        <f>VLOOKUP(C3556,'Schedule 3'!A:M,13,FALSE)</f>
        <v>Operational/Non-Service Expenses</v>
      </c>
      <c r="E3556">
        <v>-26.59</v>
      </c>
      <c r="F3556" s="1">
        <v>42893</v>
      </c>
      <c r="G3556" t="s">
        <v>462</v>
      </c>
      <c r="H3556" t="s">
        <v>584</v>
      </c>
      <c r="I3556" t="s">
        <v>584</v>
      </c>
      <c r="K3556">
        <v>357456</v>
      </c>
      <c r="L3556">
        <v>272334</v>
      </c>
      <c r="Q3556" t="s">
        <v>587</v>
      </c>
      <c r="U3556">
        <v>6</v>
      </c>
      <c r="V3556">
        <v>17</v>
      </c>
      <c r="Y3556" t="s">
        <v>65</v>
      </c>
      <c r="Z3556">
        <v>252</v>
      </c>
      <c r="AA3556" t="s">
        <v>586</v>
      </c>
      <c r="AB3556" t="s">
        <v>21</v>
      </c>
      <c r="AC3556">
        <v>98</v>
      </c>
    </row>
    <row r="3557" spans="1:29" x14ac:dyDescent="0.25">
      <c r="A3557">
        <v>345</v>
      </c>
      <c r="B3557">
        <v>345102</v>
      </c>
      <c r="C3557">
        <v>5510</v>
      </c>
      <c r="D3557" t="str">
        <f>VLOOKUP(C3557,'Schedule 3'!A:M,13,FALSE)</f>
        <v>Operational/Non-Service Expenses</v>
      </c>
      <c r="E3557">
        <v>-48.89</v>
      </c>
      <c r="F3557" s="1">
        <v>42914</v>
      </c>
      <c r="G3557" t="s">
        <v>462</v>
      </c>
      <c r="H3557" t="s">
        <v>584</v>
      </c>
      <c r="I3557" t="s">
        <v>584</v>
      </c>
      <c r="K3557">
        <v>357634</v>
      </c>
      <c r="L3557">
        <v>274128</v>
      </c>
      <c r="Q3557" t="s">
        <v>587</v>
      </c>
      <c r="U3557">
        <v>6</v>
      </c>
      <c r="V3557">
        <v>17</v>
      </c>
      <c r="Y3557" t="s">
        <v>65</v>
      </c>
      <c r="Z3557">
        <v>251</v>
      </c>
      <c r="AA3557" t="s">
        <v>586</v>
      </c>
      <c r="AB3557" t="s">
        <v>21</v>
      </c>
      <c r="AC3557">
        <v>4</v>
      </c>
    </row>
    <row r="3558" spans="1:29" x14ac:dyDescent="0.25">
      <c r="A3558">
        <v>345</v>
      </c>
      <c r="B3558">
        <v>345102</v>
      </c>
      <c r="C3558">
        <v>5510</v>
      </c>
      <c r="D3558" t="str">
        <f>VLOOKUP(C3558,'Schedule 3'!A:M,13,FALSE)</f>
        <v>Operational/Non-Service Expenses</v>
      </c>
      <c r="E3558">
        <v>-62.75</v>
      </c>
      <c r="F3558" s="1">
        <v>42916</v>
      </c>
      <c r="G3558" t="s">
        <v>462</v>
      </c>
      <c r="H3558" t="s">
        <v>584</v>
      </c>
      <c r="I3558" t="s">
        <v>584</v>
      </c>
      <c r="K3558">
        <v>357650</v>
      </c>
      <c r="L3558">
        <v>274385</v>
      </c>
      <c r="Q3558" t="s">
        <v>587</v>
      </c>
      <c r="U3558">
        <v>6</v>
      </c>
      <c r="V3558">
        <v>17</v>
      </c>
      <c r="Y3558" t="s">
        <v>65</v>
      </c>
      <c r="Z3558">
        <v>252</v>
      </c>
      <c r="AA3558" t="s">
        <v>586</v>
      </c>
      <c r="AB3558" t="s">
        <v>21</v>
      </c>
      <c r="AC3558">
        <v>2</v>
      </c>
    </row>
    <row r="3559" spans="1:29" x14ac:dyDescent="0.25">
      <c r="A3559">
        <v>345</v>
      </c>
      <c r="B3559">
        <v>345105</v>
      </c>
      <c r="C3559">
        <v>5510</v>
      </c>
      <c r="D3559" t="str">
        <f>VLOOKUP(C3559,'Schedule 3'!A:M,13,FALSE)</f>
        <v>Operational/Non-Service Expenses</v>
      </c>
      <c r="E3559">
        <v>-70.95</v>
      </c>
      <c r="F3559" s="1">
        <v>42916</v>
      </c>
      <c r="G3559" t="s">
        <v>462</v>
      </c>
      <c r="H3559" t="s">
        <v>584</v>
      </c>
      <c r="I3559" t="s">
        <v>584</v>
      </c>
      <c r="K3559">
        <v>357650</v>
      </c>
      <c r="L3559">
        <v>274385</v>
      </c>
      <c r="Q3559" t="s">
        <v>587</v>
      </c>
      <c r="U3559">
        <v>6</v>
      </c>
      <c r="V3559">
        <v>17</v>
      </c>
      <c r="Y3559" t="s">
        <v>65</v>
      </c>
      <c r="Z3559">
        <v>252</v>
      </c>
      <c r="AA3559" t="s">
        <v>586</v>
      </c>
      <c r="AB3559" t="s">
        <v>21</v>
      </c>
      <c r="AC3559">
        <v>92</v>
      </c>
    </row>
    <row r="3560" spans="1:29" x14ac:dyDescent="0.25">
      <c r="A3560">
        <v>345</v>
      </c>
      <c r="B3560">
        <v>345102</v>
      </c>
      <c r="C3560">
        <v>5510</v>
      </c>
      <c r="D3560" t="str">
        <f>VLOOKUP(C3560,'Schedule 3'!A:M,13,FALSE)</f>
        <v>Operational/Non-Service Expenses</v>
      </c>
      <c r="E3560">
        <v>-9.23</v>
      </c>
      <c r="F3560" s="1">
        <v>42922</v>
      </c>
      <c r="G3560" t="s">
        <v>462</v>
      </c>
      <c r="H3560" t="s">
        <v>584</v>
      </c>
      <c r="I3560" t="s">
        <v>584</v>
      </c>
      <c r="K3560">
        <v>357725</v>
      </c>
      <c r="L3560">
        <v>274850</v>
      </c>
      <c r="Q3560" t="s">
        <v>587</v>
      </c>
      <c r="U3560">
        <v>7</v>
      </c>
      <c r="V3560">
        <v>17</v>
      </c>
      <c r="Y3560" t="s">
        <v>65</v>
      </c>
      <c r="Z3560">
        <v>345</v>
      </c>
      <c r="AA3560" t="s">
        <v>586</v>
      </c>
      <c r="AB3560" t="s">
        <v>21</v>
      </c>
      <c r="AC3560">
        <v>1</v>
      </c>
    </row>
    <row r="3561" spans="1:29" x14ac:dyDescent="0.25">
      <c r="A3561">
        <v>345</v>
      </c>
      <c r="B3561">
        <v>345105</v>
      </c>
      <c r="C3561">
        <v>5510</v>
      </c>
      <c r="D3561" t="str">
        <f>VLOOKUP(C3561,'Schedule 3'!A:M,13,FALSE)</f>
        <v>Operational/Non-Service Expenses</v>
      </c>
      <c r="E3561">
        <v>-1.94</v>
      </c>
      <c r="F3561" s="1">
        <v>42922</v>
      </c>
      <c r="G3561" t="s">
        <v>462</v>
      </c>
      <c r="H3561" t="s">
        <v>584</v>
      </c>
      <c r="I3561" t="s">
        <v>584</v>
      </c>
      <c r="K3561">
        <v>357725</v>
      </c>
      <c r="L3561">
        <v>274850</v>
      </c>
      <c r="Q3561" t="s">
        <v>587</v>
      </c>
      <c r="U3561">
        <v>7</v>
      </c>
      <c r="V3561">
        <v>17</v>
      </c>
      <c r="Y3561" t="s">
        <v>65</v>
      </c>
      <c r="Z3561">
        <v>345</v>
      </c>
      <c r="AA3561" t="s">
        <v>586</v>
      </c>
      <c r="AB3561" t="s">
        <v>21</v>
      </c>
      <c r="AC3561">
        <v>92</v>
      </c>
    </row>
    <row r="3562" spans="1:29" x14ac:dyDescent="0.25">
      <c r="A3562">
        <v>345</v>
      </c>
      <c r="B3562">
        <v>345102</v>
      </c>
      <c r="C3562">
        <v>5510</v>
      </c>
      <c r="D3562" t="str">
        <f>VLOOKUP(C3562,'Schedule 3'!A:M,13,FALSE)</f>
        <v>Operational/Non-Service Expenses</v>
      </c>
      <c r="E3562">
        <v>-62.61</v>
      </c>
      <c r="F3562" s="1">
        <v>42936</v>
      </c>
      <c r="G3562" t="s">
        <v>462</v>
      </c>
      <c r="H3562" t="s">
        <v>584</v>
      </c>
      <c r="I3562" t="s">
        <v>584</v>
      </c>
      <c r="K3562">
        <v>357910</v>
      </c>
      <c r="L3562">
        <v>276301</v>
      </c>
      <c r="Q3562" t="s">
        <v>587</v>
      </c>
      <c r="U3562">
        <v>7</v>
      </c>
      <c r="V3562">
        <v>17</v>
      </c>
      <c r="Y3562" t="s">
        <v>65</v>
      </c>
      <c r="Z3562">
        <v>345</v>
      </c>
      <c r="AA3562" t="s">
        <v>586</v>
      </c>
      <c r="AB3562" t="s">
        <v>21</v>
      </c>
      <c r="AC3562">
        <v>1</v>
      </c>
    </row>
    <row r="3563" spans="1:29" x14ac:dyDescent="0.25">
      <c r="A3563">
        <v>345</v>
      </c>
      <c r="B3563">
        <v>345105</v>
      </c>
      <c r="C3563">
        <v>5510</v>
      </c>
      <c r="D3563" t="str">
        <f>VLOOKUP(C3563,'Schedule 3'!A:M,13,FALSE)</f>
        <v>Operational/Non-Service Expenses</v>
      </c>
      <c r="E3563">
        <v>-46.57</v>
      </c>
      <c r="F3563" s="1">
        <v>42936</v>
      </c>
      <c r="G3563" t="s">
        <v>462</v>
      </c>
      <c r="H3563" t="s">
        <v>584</v>
      </c>
      <c r="I3563" t="s">
        <v>584</v>
      </c>
      <c r="K3563">
        <v>357910</v>
      </c>
      <c r="L3563">
        <v>276301</v>
      </c>
      <c r="Q3563" t="s">
        <v>587</v>
      </c>
      <c r="U3563">
        <v>7</v>
      </c>
      <c r="V3563">
        <v>17</v>
      </c>
      <c r="Y3563" t="s">
        <v>65</v>
      </c>
      <c r="Z3563">
        <v>345</v>
      </c>
      <c r="AA3563" t="s">
        <v>586</v>
      </c>
      <c r="AB3563" t="s">
        <v>21</v>
      </c>
      <c r="AC3563">
        <v>92</v>
      </c>
    </row>
    <row r="3564" spans="1:29" x14ac:dyDescent="0.25">
      <c r="A3564">
        <v>345</v>
      </c>
      <c r="B3564">
        <v>345102</v>
      </c>
      <c r="C3564">
        <v>5510</v>
      </c>
      <c r="D3564" t="str">
        <f>VLOOKUP(C3564,'Schedule 3'!A:M,13,FALSE)</f>
        <v>Operational/Non-Service Expenses</v>
      </c>
      <c r="E3564">
        <v>-165.52</v>
      </c>
      <c r="F3564" s="1">
        <v>42933</v>
      </c>
      <c r="G3564" t="s">
        <v>462</v>
      </c>
      <c r="H3564" t="s">
        <v>584</v>
      </c>
      <c r="I3564" t="s">
        <v>584</v>
      </c>
      <c r="K3564">
        <v>357919</v>
      </c>
      <c r="L3564">
        <v>276433</v>
      </c>
      <c r="Q3564" t="s">
        <v>587</v>
      </c>
      <c r="U3564">
        <v>7</v>
      </c>
      <c r="V3564">
        <v>17</v>
      </c>
      <c r="Y3564" t="s">
        <v>65</v>
      </c>
      <c r="Z3564">
        <v>345</v>
      </c>
      <c r="AA3564" t="s">
        <v>586</v>
      </c>
      <c r="AB3564" t="s">
        <v>21</v>
      </c>
      <c r="AC3564">
        <v>1</v>
      </c>
    </row>
    <row r="3565" spans="1:29" x14ac:dyDescent="0.25">
      <c r="A3565">
        <v>345</v>
      </c>
      <c r="B3565">
        <v>345102</v>
      </c>
      <c r="C3565">
        <v>5510</v>
      </c>
      <c r="D3565" t="str">
        <f>VLOOKUP(C3565,'Schedule 3'!A:M,13,FALSE)</f>
        <v>Operational/Non-Service Expenses</v>
      </c>
      <c r="E3565">
        <v>-15.97</v>
      </c>
      <c r="F3565" s="1">
        <v>42943</v>
      </c>
      <c r="G3565" t="s">
        <v>462</v>
      </c>
      <c r="H3565" t="s">
        <v>584</v>
      </c>
      <c r="I3565" t="s">
        <v>584</v>
      </c>
      <c r="K3565">
        <v>357938</v>
      </c>
      <c r="L3565">
        <v>276886</v>
      </c>
      <c r="Q3565" t="s">
        <v>587</v>
      </c>
      <c r="U3565">
        <v>7</v>
      </c>
      <c r="V3565">
        <v>17</v>
      </c>
      <c r="Y3565" t="s">
        <v>65</v>
      </c>
      <c r="Z3565">
        <v>345</v>
      </c>
      <c r="AA3565" t="s">
        <v>586</v>
      </c>
      <c r="AB3565" t="s">
        <v>21</v>
      </c>
      <c r="AC3565">
        <v>1</v>
      </c>
    </row>
    <row r="3566" spans="1:29" x14ac:dyDescent="0.25">
      <c r="A3566">
        <v>345</v>
      </c>
      <c r="B3566">
        <v>345105</v>
      </c>
      <c r="C3566">
        <v>5510</v>
      </c>
      <c r="D3566" t="str">
        <f>VLOOKUP(C3566,'Schedule 3'!A:M,13,FALSE)</f>
        <v>Operational/Non-Service Expenses</v>
      </c>
      <c r="E3566">
        <v>-10.94</v>
      </c>
      <c r="F3566" s="1">
        <v>42943</v>
      </c>
      <c r="G3566" t="s">
        <v>462</v>
      </c>
      <c r="H3566" t="s">
        <v>584</v>
      </c>
      <c r="I3566" t="s">
        <v>584</v>
      </c>
      <c r="K3566">
        <v>357938</v>
      </c>
      <c r="L3566">
        <v>276886</v>
      </c>
      <c r="Q3566" t="s">
        <v>587</v>
      </c>
      <c r="U3566">
        <v>7</v>
      </c>
      <c r="V3566">
        <v>17</v>
      </c>
      <c r="Y3566" t="s">
        <v>65</v>
      </c>
      <c r="Z3566">
        <v>345</v>
      </c>
      <c r="AA3566" t="s">
        <v>586</v>
      </c>
      <c r="AB3566" t="s">
        <v>21</v>
      </c>
      <c r="AC3566">
        <v>97</v>
      </c>
    </row>
    <row r="3567" spans="1:29" x14ac:dyDescent="0.25">
      <c r="A3567">
        <v>345</v>
      </c>
      <c r="B3567">
        <v>345102</v>
      </c>
      <c r="C3567">
        <v>5510</v>
      </c>
      <c r="D3567" t="str">
        <f>VLOOKUP(C3567,'Schedule 3'!A:M,13,FALSE)</f>
        <v>Operational/Non-Service Expenses</v>
      </c>
      <c r="E3567">
        <v>-79.88</v>
      </c>
      <c r="F3567" s="1">
        <v>42946</v>
      </c>
      <c r="G3567" t="s">
        <v>462</v>
      </c>
      <c r="H3567" t="s">
        <v>584</v>
      </c>
      <c r="I3567" t="s">
        <v>584</v>
      </c>
      <c r="K3567">
        <v>357950</v>
      </c>
      <c r="L3567">
        <v>277020</v>
      </c>
      <c r="Q3567" t="s">
        <v>587</v>
      </c>
      <c r="U3567">
        <v>7</v>
      </c>
      <c r="V3567">
        <v>17</v>
      </c>
      <c r="Y3567" t="s">
        <v>65</v>
      </c>
      <c r="Z3567">
        <v>345</v>
      </c>
      <c r="AA3567" t="s">
        <v>586</v>
      </c>
      <c r="AB3567" t="s">
        <v>21</v>
      </c>
      <c r="AC3567">
        <v>1</v>
      </c>
    </row>
    <row r="3568" spans="1:29" x14ac:dyDescent="0.25">
      <c r="A3568">
        <v>345</v>
      </c>
      <c r="B3568">
        <v>345102</v>
      </c>
      <c r="C3568">
        <v>5510</v>
      </c>
      <c r="D3568" t="str">
        <f>VLOOKUP(C3568,'Schedule 3'!A:M,13,FALSE)</f>
        <v>Operational/Non-Service Expenses</v>
      </c>
      <c r="E3568">
        <v>-48.51</v>
      </c>
      <c r="F3568" s="1">
        <v>42947</v>
      </c>
      <c r="G3568" t="s">
        <v>462</v>
      </c>
      <c r="H3568" t="s">
        <v>584</v>
      </c>
      <c r="I3568" t="s">
        <v>584</v>
      </c>
      <c r="K3568">
        <v>357989</v>
      </c>
      <c r="L3568">
        <v>277193</v>
      </c>
      <c r="Q3568" t="s">
        <v>587</v>
      </c>
      <c r="U3568">
        <v>7</v>
      </c>
      <c r="V3568">
        <v>17</v>
      </c>
      <c r="Y3568" t="s">
        <v>65</v>
      </c>
      <c r="Z3568">
        <v>401</v>
      </c>
      <c r="AA3568" t="s">
        <v>586</v>
      </c>
      <c r="AB3568" t="s">
        <v>21</v>
      </c>
      <c r="AC3568">
        <v>4</v>
      </c>
    </row>
    <row r="3569" spans="1:29" x14ac:dyDescent="0.25">
      <c r="A3569">
        <v>345</v>
      </c>
      <c r="B3569">
        <v>345105</v>
      </c>
      <c r="C3569">
        <v>5510</v>
      </c>
      <c r="D3569" t="str">
        <f>VLOOKUP(C3569,'Schedule 3'!A:M,13,FALSE)</f>
        <v>Operational/Non-Service Expenses</v>
      </c>
      <c r="E3569">
        <v>-43.25</v>
      </c>
      <c r="F3569" s="1">
        <v>42947</v>
      </c>
      <c r="G3569" t="s">
        <v>462</v>
      </c>
      <c r="H3569" t="s">
        <v>584</v>
      </c>
      <c r="I3569" t="s">
        <v>584</v>
      </c>
      <c r="K3569">
        <v>357989</v>
      </c>
      <c r="L3569">
        <v>277193</v>
      </c>
      <c r="Q3569" t="s">
        <v>587</v>
      </c>
      <c r="U3569">
        <v>7</v>
      </c>
      <c r="V3569">
        <v>17</v>
      </c>
      <c r="Y3569" t="s">
        <v>65</v>
      </c>
      <c r="Z3569">
        <v>401</v>
      </c>
      <c r="AA3569" t="s">
        <v>586</v>
      </c>
      <c r="AB3569" t="s">
        <v>21</v>
      </c>
      <c r="AC3569">
        <v>104</v>
      </c>
    </row>
    <row r="3570" spans="1:29" x14ac:dyDescent="0.25">
      <c r="A3570">
        <v>345</v>
      </c>
      <c r="B3570">
        <v>345102</v>
      </c>
      <c r="C3570">
        <v>5510</v>
      </c>
      <c r="D3570" t="str">
        <f>VLOOKUP(C3570,'Schedule 3'!A:M,13,FALSE)</f>
        <v>Operational/Non-Service Expenses</v>
      </c>
      <c r="E3570">
        <v>-39.32</v>
      </c>
      <c r="F3570" s="1">
        <v>42953</v>
      </c>
      <c r="G3570" t="s">
        <v>462</v>
      </c>
      <c r="H3570" t="s">
        <v>584</v>
      </c>
      <c r="I3570" t="s">
        <v>584</v>
      </c>
      <c r="K3570">
        <v>358111</v>
      </c>
      <c r="L3570">
        <v>277763</v>
      </c>
      <c r="Q3570" t="s">
        <v>587</v>
      </c>
      <c r="U3570">
        <v>8</v>
      </c>
      <c r="V3570">
        <v>17</v>
      </c>
      <c r="Y3570" t="s">
        <v>65</v>
      </c>
      <c r="Z3570">
        <v>255</v>
      </c>
      <c r="AA3570" t="s">
        <v>586</v>
      </c>
      <c r="AB3570" t="s">
        <v>21</v>
      </c>
      <c r="AC3570">
        <v>3</v>
      </c>
    </row>
    <row r="3571" spans="1:29" x14ac:dyDescent="0.25">
      <c r="A3571">
        <v>345</v>
      </c>
      <c r="B3571">
        <v>345105</v>
      </c>
      <c r="C3571">
        <v>5510</v>
      </c>
      <c r="D3571" t="str">
        <f>VLOOKUP(C3571,'Schedule 3'!A:M,13,FALSE)</f>
        <v>Operational/Non-Service Expenses</v>
      </c>
      <c r="E3571">
        <v>-44.24</v>
      </c>
      <c r="F3571" s="1">
        <v>42953</v>
      </c>
      <c r="G3571" t="s">
        <v>462</v>
      </c>
      <c r="H3571" t="s">
        <v>584</v>
      </c>
      <c r="I3571" t="s">
        <v>584</v>
      </c>
      <c r="K3571">
        <v>358111</v>
      </c>
      <c r="L3571">
        <v>277763</v>
      </c>
      <c r="Q3571" t="s">
        <v>587</v>
      </c>
      <c r="U3571">
        <v>8</v>
      </c>
      <c r="V3571">
        <v>17</v>
      </c>
      <c r="Y3571" t="s">
        <v>65</v>
      </c>
      <c r="Z3571">
        <v>255</v>
      </c>
      <c r="AA3571" t="s">
        <v>586</v>
      </c>
      <c r="AB3571" t="s">
        <v>21</v>
      </c>
      <c r="AC3571">
        <v>99</v>
      </c>
    </row>
    <row r="3572" spans="1:29" x14ac:dyDescent="0.25">
      <c r="A3572">
        <v>345</v>
      </c>
      <c r="B3572">
        <v>345102</v>
      </c>
      <c r="C3572">
        <v>5510</v>
      </c>
      <c r="D3572" t="str">
        <f>VLOOKUP(C3572,'Schedule 3'!A:M,13,FALSE)</f>
        <v>Operational/Non-Service Expenses</v>
      </c>
      <c r="E3572">
        <v>-201.7</v>
      </c>
      <c r="F3572" s="1">
        <v>42955</v>
      </c>
      <c r="G3572" t="s">
        <v>462</v>
      </c>
      <c r="H3572" t="s">
        <v>584</v>
      </c>
      <c r="I3572" t="s">
        <v>584</v>
      </c>
      <c r="K3572">
        <v>358159</v>
      </c>
      <c r="L3572">
        <v>278010</v>
      </c>
      <c r="Q3572" t="s">
        <v>587</v>
      </c>
      <c r="U3572">
        <v>8</v>
      </c>
      <c r="V3572">
        <v>17</v>
      </c>
      <c r="Y3572" t="s">
        <v>65</v>
      </c>
      <c r="Z3572">
        <v>255</v>
      </c>
      <c r="AA3572" t="s">
        <v>586</v>
      </c>
      <c r="AB3572" t="s">
        <v>21</v>
      </c>
      <c r="AC3572">
        <v>2</v>
      </c>
    </row>
    <row r="3573" spans="1:29" x14ac:dyDescent="0.25">
      <c r="A3573">
        <v>345</v>
      </c>
      <c r="B3573">
        <v>345105</v>
      </c>
      <c r="C3573">
        <v>5510</v>
      </c>
      <c r="D3573" t="str">
        <f>VLOOKUP(C3573,'Schedule 3'!A:M,13,FALSE)</f>
        <v>Operational/Non-Service Expenses</v>
      </c>
      <c r="E3573">
        <v>-23.77</v>
      </c>
      <c r="F3573" s="1">
        <v>42955</v>
      </c>
      <c r="G3573" t="s">
        <v>462</v>
      </c>
      <c r="H3573" t="s">
        <v>584</v>
      </c>
      <c r="I3573" t="s">
        <v>584</v>
      </c>
      <c r="K3573">
        <v>358159</v>
      </c>
      <c r="L3573">
        <v>278010</v>
      </c>
      <c r="Q3573" t="s">
        <v>587</v>
      </c>
      <c r="U3573">
        <v>8</v>
      </c>
      <c r="V3573">
        <v>17</v>
      </c>
      <c r="Y3573" t="s">
        <v>65</v>
      </c>
      <c r="Z3573">
        <v>255</v>
      </c>
      <c r="AA3573" t="s">
        <v>586</v>
      </c>
      <c r="AB3573" t="s">
        <v>21</v>
      </c>
      <c r="AC3573">
        <v>100</v>
      </c>
    </row>
    <row r="3574" spans="1:29" x14ac:dyDescent="0.25">
      <c r="A3574">
        <v>345</v>
      </c>
      <c r="B3574">
        <v>345102</v>
      </c>
      <c r="C3574">
        <v>5510</v>
      </c>
      <c r="D3574" t="str">
        <f>VLOOKUP(C3574,'Schedule 3'!A:M,13,FALSE)</f>
        <v>Operational/Non-Service Expenses</v>
      </c>
      <c r="E3574">
        <v>-38.85</v>
      </c>
      <c r="F3574" s="1">
        <v>42957</v>
      </c>
      <c r="G3574" t="s">
        <v>462</v>
      </c>
      <c r="H3574" t="s">
        <v>584</v>
      </c>
      <c r="I3574" t="s">
        <v>584</v>
      </c>
      <c r="K3574">
        <v>358199</v>
      </c>
      <c r="L3574">
        <v>278317</v>
      </c>
      <c r="Q3574" t="s">
        <v>587</v>
      </c>
      <c r="U3574">
        <v>8</v>
      </c>
      <c r="V3574">
        <v>17</v>
      </c>
      <c r="Y3574" t="s">
        <v>65</v>
      </c>
      <c r="Z3574">
        <v>121</v>
      </c>
      <c r="AA3574" t="s">
        <v>586</v>
      </c>
      <c r="AB3574" t="s">
        <v>21</v>
      </c>
      <c r="AC3574">
        <v>2</v>
      </c>
    </row>
    <row r="3575" spans="1:29" x14ac:dyDescent="0.25">
      <c r="A3575">
        <v>345</v>
      </c>
      <c r="B3575">
        <v>345105</v>
      </c>
      <c r="C3575">
        <v>5510</v>
      </c>
      <c r="D3575" t="str">
        <f>VLOOKUP(C3575,'Schedule 3'!A:M,13,FALSE)</f>
        <v>Operational/Non-Service Expenses</v>
      </c>
      <c r="E3575">
        <v>-37.43</v>
      </c>
      <c r="F3575" s="1">
        <v>42957</v>
      </c>
      <c r="G3575" t="s">
        <v>462</v>
      </c>
      <c r="H3575" t="s">
        <v>584</v>
      </c>
      <c r="I3575" t="s">
        <v>584</v>
      </c>
      <c r="K3575">
        <v>358199</v>
      </c>
      <c r="L3575">
        <v>278317</v>
      </c>
      <c r="Q3575" t="s">
        <v>587</v>
      </c>
      <c r="U3575">
        <v>8</v>
      </c>
      <c r="V3575">
        <v>17</v>
      </c>
      <c r="Y3575" t="s">
        <v>65</v>
      </c>
      <c r="Z3575">
        <v>121</v>
      </c>
      <c r="AA3575" t="s">
        <v>586</v>
      </c>
      <c r="AB3575" t="s">
        <v>21</v>
      </c>
      <c r="AC3575">
        <v>93</v>
      </c>
    </row>
    <row r="3576" spans="1:29" x14ac:dyDescent="0.25">
      <c r="A3576">
        <v>345</v>
      </c>
      <c r="B3576">
        <v>345102</v>
      </c>
      <c r="C3576">
        <v>5510</v>
      </c>
      <c r="D3576" t="str">
        <f>VLOOKUP(C3576,'Schedule 3'!A:M,13,FALSE)</f>
        <v>Operational/Non-Service Expenses</v>
      </c>
      <c r="E3576">
        <v>-35.21</v>
      </c>
      <c r="F3576" s="1">
        <v>42960</v>
      </c>
      <c r="G3576" t="s">
        <v>462</v>
      </c>
      <c r="H3576" t="s">
        <v>584</v>
      </c>
      <c r="I3576" t="s">
        <v>584</v>
      </c>
      <c r="K3576">
        <v>358210</v>
      </c>
      <c r="L3576">
        <v>278400</v>
      </c>
      <c r="Q3576" t="s">
        <v>587</v>
      </c>
      <c r="U3576">
        <v>8</v>
      </c>
      <c r="V3576">
        <v>17</v>
      </c>
      <c r="Y3576" t="s">
        <v>65</v>
      </c>
      <c r="Z3576">
        <v>252</v>
      </c>
      <c r="AA3576" t="s">
        <v>586</v>
      </c>
      <c r="AB3576" t="s">
        <v>21</v>
      </c>
      <c r="AC3576">
        <v>3</v>
      </c>
    </row>
    <row r="3577" spans="1:29" x14ac:dyDescent="0.25">
      <c r="A3577">
        <v>345</v>
      </c>
      <c r="B3577">
        <v>345105</v>
      </c>
      <c r="C3577">
        <v>5510</v>
      </c>
      <c r="D3577" t="str">
        <f>VLOOKUP(C3577,'Schedule 3'!A:M,13,FALSE)</f>
        <v>Operational/Non-Service Expenses</v>
      </c>
      <c r="E3577">
        <v>-25.5</v>
      </c>
      <c r="F3577" s="1">
        <v>42960</v>
      </c>
      <c r="G3577" t="s">
        <v>462</v>
      </c>
      <c r="H3577" t="s">
        <v>584</v>
      </c>
      <c r="I3577" t="s">
        <v>584</v>
      </c>
      <c r="K3577">
        <v>358210</v>
      </c>
      <c r="L3577">
        <v>278400</v>
      </c>
      <c r="Q3577" t="s">
        <v>587</v>
      </c>
      <c r="U3577">
        <v>8</v>
      </c>
      <c r="V3577">
        <v>17</v>
      </c>
      <c r="Y3577" t="s">
        <v>65</v>
      </c>
      <c r="Z3577">
        <v>252</v>
      </c>
      <c r="AA3577" t="s">
        <v>586</v>
      </c>
      <c r="AB3577" t="s">
        <v>21</v>
      </c>
      <c r="AC3577">
        <v>97</v>
      </c>
    </row>
    <row r="3578" spans="1:29" x14ac:dyDescent="0.25">
      <c r="A3578">
        <v>345</v>
      </c>
      <c r="B3578">
        <v>345102</v>
      </c>
      <c r="C3578">
        <v>5510</v>
      </c>
      <c r="D3578" t="str">
        <f>VLOOKUP(C3578,'Schedule 3'!A:M,13,FALSE)</f>
        <v>Operational/Non-Service Expenses</v>
      </c>
      <c r="E3578">
        <v>-49.42</v>
      </c>
      <c r="F3578" s="1">
        <v>42967</v>
      </c>
      <c r="G3578" t="s">
        <v>462</v>
      </c>
      <c r="H3578" t="s">
        <v>584</v>
      </c>
      <c r="I3578" t="s">
        <v>584</v>
      </c>
      <c r="K3578">
        <v>358239</v>
      </c>
      <c r="L3578">
        <v>278979</v>
      </c>
      <c r="Q3578" t="s">
        <v>587</v>
      </c>
      <c r="U3578">
        <v>8</v>
      </c>
      <c r="V3578">
        <v>17</v>
      </c>
      <c r="Y3578" t="s">
        <v>65</v>
      </c>
      <c r="Z3578">
        <v>345</v>
      </c>
      <c r="AA3578" t="s">
        <v>586</v>
      </c>
      <c r="AB3578" t="s">
        <v>21</v>
      </c>
      <c r="AC3578">
        <v>1</v>
      </c>
    </row>
    <row r="3579" spans="1:29" x14ac:dyDescent="0.25">
      <c r="A3579">
        <v>345</v>
      </c>
      <c r="B3579">
        <v>345105</v>
      </c>
      <c r="C3579">
        <v>5510</v>
      </c>
      <c r="D3579" t="str">
        <f>VLOOKUP(C3579,'Schedule 3'!A:M,13,FALSE)</f>
        <v>Operational/Non-Service Expenses</v>
      </c>
      <c r="E3579">
        <v>-13.57</v>
      </c>
      <c r="F3579" s="1">
        <v>42967</v>
      </c>
      <c r="G3579" t="s">
        <v>462</v>
      </c>
      <c r="H3579" t="s">
        <v>584</v>
      </c>
      <c r="I3579" t="s">
        <v>584</v>
      </c>
      <c r="K3579">
        <v>358239</v>
      </c>
      <c r="L3579">
        <v>278979</v>
      </c>
      <c r="Q3579" t="s">
        <v>587</v>
      </c>
      <c r="U3579">
        <v>8</v>
      </c>
      <c r="V3579">
        <v>17</v>
      </c>
      <c r="Y3579" t="s">
        <v>65</v>
      </c>
      <c r="Z3579">
        <v>345</v>
      </c>
      <c r="AA3579" t="s">
        <v>586</v>
      </c>
      <c r="AB3579" t="s">
        <v>21</v>
      </c>
      <c r="AC3579">
        <v>96</v>
      </c>
    </row>
    <row r="3580" spans="1:29" x14ac:dyDescent="0.25">
      <c r="A3580">
        <v>345</v>
      </c>
      <c r="B3580">
        <v>345102</v>
      </c>
      <c r="C3580">
        <v>5510</v>
      </c>
      <c r="D3580" t="str">
        <f>VLOOKUP(C3580,'Schedule 3'!A:M,13,FALSE)</f>
        <v>Operational/Non-Service Expenses</v>
      </c>
      <c r="E3580">
        <v>-123.09</v>
      </c>
      <c r="F3580" s="1">
        <v>42970</v>
      </c>
      <c r="G3580" t="s">
        <v>462</v>
      </c>
      <c r="H3580" t="s">
        <v>584</v>
      </c>
      <c r="I3580" t="s">
        <v>584</v>
      </c>
      <c r="K3580">
        <v>358259</v>
      </c>
      <c r="L3580">
        <v>279365</v>
      </c>
      <c r="Q3580" t="s">
        <v>587</v>
      </c>
      <c r="U3580">
        <v>8</v>
      </c>
      <c r="V3580">
        <v>17</v>
      </c>
      <c r="Y3580" t="s">
        <v>65</v>
      </c>
      <c r="Z3580">
        <v>255</v>
      </c>
      <c r="AA3580" t="s">
        <v>586</v>
      </c>
      <c r="AB3580" t="s">
        <v>21</v>
      </c>
      <c r="AC3580">
        <v>2</v>
      </c>
    </row>
    <row r="3581" spans="1:29" x14ac:dyDescent="0.25">
      <c r="A3581">
        <v>345</v>
      </c>
      <c r="B3581">
        <v>345105</v>
      </c>
      <c r="C3581">
        <v>5510</v>
      </c>
      <c r="D3581" t="str">
        <f>VLOOKUP(C3581,'Schedule 3'!A:M,13,FALSE)</f>
        <v>Operational/Non-Service Expenses</v>
      </c>
      <c r="E3581">
        <v>-128.63999999999999</v>
      </c>
      <c r="F3581" s="1">
        <v>42970</v>
      </c>
      <c r="G3581" t="s">
        <v>462</v>
      </c>
      <c r="H3581" t="s">
        <v>584</v>
      </c>
      <c r="I3581" t="s">
        <v>584</v>
      </c>
      <c r="K3581">
        <v>358259</v>
      </c>
      <c r="L3581">
        <v>279365</v>
      </c>
      <c r="Q3581" t="s">
        <v>587</v>
      </c>
      <c r="U3581">
        <v>8</v>
      </c>
      <c r="V3581">
        <v>17</v>
      </c>
      <c r="Y3581" t="s">
        <v>65</v>
      </c>
      <c r="Z3581">
        <v>255</v>
      </c>
      <c r="AA3581" t="s">
        <v>586</v>
      </c>
      <c r="AB3581" t="s">
        <v>21</v>
      </c>
      <c r="AC3581">
        <v>98</v>
      </c>
    </row>
    <row r="3582" spans="1:29" x14ac:dyDescent="0.25">
      <c r="A3582">
        <v>345</v>
      </c>
      <c r="B3582">
        <v>345102</v>
      </c>
      <c r="C3582">
        <v>5510</v>
      </c>
      <c r="D3582" t="str">
        <f>VLOOKUP(C3582,'Schedule 3'!A:M,13,FALSE)</f>
        <v>Operational/Non-Service Expenses</v>
      </c>
      <c r="E3582">
        <v>-16.86</v>
      </c>
      <c r="F3582" s="1">
        <v>42969</v>
      </c>
      <c r="G3582" t="s">
        <v>462</v>
      </c>
      <c r="H3582" t="s">
        <v>584</v>
      </c>
      <c r="I3582" t="s">
        <v>584</v>
      </c>
      <c r="K3582">
        <v>358260</v>
      </c>
      <c r="L3582">
        <v>279394</v>
      </c>
      <c r="Q3582" t="s">
        <v>587</v>
      </c>
      <c r="U3582">
        <v>8</v>
      </c>
      <c r="V3582">
        <v>17</v>
      </c>
      <c r="Y3582" t="s">
        <v>65</v>
      </c>
      <c r="Z3582">
        <v>345</v>
      </c>
      <c r="AA3582" t="s">
        <v>586</v>
      </c>
      <c r="AB3582" t="s">
        <v>21</v>
      </c>
      <c r="AC3582">
        <v>1</v>
      </c>
    </row>
    <row r="3583" spans="1:29" x14ac:dyDescent="0.25">
      <c r="A3583">
        <v>345</v>
      </c>
      <c r="B3583">
        <v>345105</v>
      </c>
      <c r="C3583">
        <v>5510</v>
      </c>
      <c r="D3583" t="str">
        <f>VLOOKUP(C3583,'Schedule 3'!A:M,13,FALSE)</f>
        <v>Operational/Non-Service Expenses</v>
      </c>
      <c r="E3583">
        <v>-20.04</v>
      </c>
      <c r="F3583" s="1">
        <v>42969</v>
      </c>
      <c r="G3583" t="s">
        <v>462</v>
      </c>
      <c r="H3583" t="s">
        <v>584</v>
      </c>
      <c r="I3583" t="s">
        <v>584</v>
      </c>
      <c r="K3583">
        <v>358260</v>
      </c>
      <c r="L3583">
        <v>279394</v>
      </c>
      <c r="Q3583" t="s">
        <v>587</v>
      </c>
      <c r="U3583">
        <v>8</v>
      </c>
      <c r="V3583">
        <v>17</v>
      </c>
      <c r="Y3583" t="s">
        <v>65</v>
      </c>
      <c r="Z3583">
        <v>345</v>
      </c>
      <c r="AA3583" t="s">
        <v>586</v>
      </c>
      <c r="AB3583" t="s">
        <v>21</v>
      </c>
      <c r="AC3583">
        <v>92</v>
      </c>
    </row>
    <row r="3584" spans="1:29" x14ac:dyDescent="0.25">
      <c r="A3584">
        <v>345</v>
      </c>
      <c r="B3584">
        <v>345102</v>
      </c>
      <c r="C3584">
        <v>5510</v>
      </c>
      <c r="D3584" t="str">
        <f>VLOOKUP(C3584,'Schedule 3'!A:M,13,FALSE)</f>
        <v>Operational/Non-Service Expenses</v>
      </c>
      <c r="E3584">
        <v>-145.06</v>
      </c>
      <c r="F3584" s="1">
        <v>42974</v>
      </c>
      <c r="G3584" t="s">
        <v>462</v>
      </c>
      <c r="H3584" t="s">
        <v>584</v>
      </c>
      <c r="I3584" t="s">
        <v>584</v>
      </c>
      <c r="K3584">
        <v>358270</v>
      </c>
      <c r="L3584">
        <v>279571</v>
      </c>
      <c r="Q3584" t="s">
        <v>587</v>
      </c>
      <c r="U3584">
        <v>8</v>
      </c>
      <c r="V3584">
        <v>17</v>
      </c>
      <c r="Y3584" t="s">
        <v>65</v>
      </c>
      <c r="Z3584">
        <v>401</v>
      </c>
      <c r="AA3584" t="s">
        <v>586</v>
      </c>
      <c r="AB3584" t="s">
        <v>21</v>
      </c>
      <c r="AC3584">
        <v>8</v>
      </c>
    </row>
    <row r="3585" spans="1:29" x14ac:dyDescent="0.25">
      <c r="A3585">
        <v>345</v>
      </c>
      <c r="B3585">
        <v>345105</v>
      </c>
      <c r="C3585">
        <v>5510</v>
      </c>
      <c r="D3585" t="str">
        <f>VLOOKUP(C3585,'Schedule 3'!A:M,13,FALSE)</f>
        <v>Operational/Non-Service Expenses</v>
      </c>
      <c r="E3585">
        <v>-50</v>
      </c>
      <c r="F3585" s="1">
        <v>42974</v>
      </c>
      <c r="G3585" t="s">
        <v>462</v>
      </c>
      <c r="H3585" t="s">
        <v>584</v>
      </c>
      <c r="I3585" t="s">
        <v>584</v>
      </c>
      <c r="K3585">
        <v>358270</v>
      </c>
      <c r="L3585">
        <v>279571</v>
      </c>
      <c r="Q3585" t="s">
        <v>587</v>
      </c>
      <c r="U3585">
        <v>8</v>
      </c>
      <c r="V3585">
        <v>17</v>
      </c>
      <c r="Y3585" t="s">
        <v>65</v>
      </c>
      <c r="Z3585">
        <v>401</v>
      </c>
      <c r="AA3585" t="s">
        <v>586</v>
      </c>
      <c r="AB3585" t="s">
        <v>21</v>
      </c>
      <c r="AC3585">
        <v>114</v>
      </c>
    </row>
    <row r="3586" spans="1:29" x14ac:dyDescent="0.25">
      <c r="A3586">
        <v>345</v>
      </c>
      <c r="B3586">
        <v>345102</v>
      </c>
      <c r="C3586">
        <v>5510</v>
      </c>
      <c r="D3586" t="str">
        <f>VLOOKUP(C3586,'Schedule 3'!A:M,13,FALSE)</f>
        <v>Operational/Non-Service Expenses</v>
      </c>
      <c r="E3586">
        <v>-20.97</v>
      </c>
      <c r="F3586" s="1">
        <v>42976</v>
      </c>
      <c r="G3586" t="s">
        <v>462</v>
      </c>
      <c r="H3586" t="s">
        <v>584</v>
      </c>
      <c r="I3586" t="s">
        <v>584</v>
      </c>
      <c r="K3586">
        <v>358283</v>
      </c>
      <c r="L3586">
        <v>279807</v>
      </c>
      <c r="Q3586" t="s">
        <v>587</v>
      </c>
      <c r="U3586">
        <v>8</v>
      </c>
      <c r="V3586">
        <v>17</v>
      </c>
      <c r="Y3586" t="s">
        <v>65</v>
      </c>
      <c r="Z3586">
        <v>345</v>
      </c>
      <c r="AA3586" t="s">
        <v>586</v>
      </c>
      <c r="AB3586" t="s">
        <v>21</v>
      </c>
      <c r="AC3586">
        <v>1</v>
      </c>
    </row>
    <row r="3587" spans="1:29" x14ac:dyDescent="0.25">
      <c r="A3587">
        <v>345</v>
      </c>
      <c r="B3587">
        <v>345105</v>
      </c>
      <c r="C3587">
        <v>5510</v>
      </c>
      <c r="D3587" t="str">
        <f>VLOOKUP(C3587,'Schedule 3'!A:M,13,FALSE)</f>
        <v>Operational/Non-Service Expenses</v>
      </c>
      <c r="E3587">
        <v>-33</v>
      </c>
      <c r="F3587" s="1">
        <v>42976</v>
      </c>
      <c r="G3587" t="s">
        <v>462</v>
      </c>
      <c r="H3587" t="s">
        <v>584</v>
      </c>
      <c r="I3587" t="s">
        <v>584</v>
      </c>
      <c r="K3587">
        <v>358283</v>
      </c>
      <c r="L3587">
        <v>279807</v>
      </c>
      <c r="Q3587" t="s">
        <v>587</v>
      </c>
      <c r="U3587">
        <v>8</v>
      </c>
      <c r="V3587">
        <v>17</v>
      </c>
      <c r="Y3587" t="s">
        <v>65</v>
      </c>
      <c r="Z3587">
        <v>345</v>
      </c>
      <c r="AA3587" t="s">
        <v>586</v>
      </c>
      <c r="AB3587" t="s">
        <v>21</v>
      </c>
      <c r="AC3587">
        <v>89</v>
      </c>
    </row>
    <row r="3588" spans="1:29" x14ac:dyDescent="0.25">
      <c r="A3588">
        <v>345</v>
      </c>
      <c r="B3588">
        <v>345102</v>
      </c>
      <c r="C3588">
        <v>5510</v>
      </c>
      <c r="D3588" t="str">
        <f>VLOOKUP(C3588,'Schedule 3'!A:M,13,FALSE)</f>
        <v>Operational/Non-Service Expenses</v>
      </c>
      <c r="E3588">
        <v>-177.76</v>
      </c>
      <c r="F3588" s="1">
        <v>42981</v>
      </c>
      <c r="G3588" t="s">
        <v>462</v>
      </c>
      <c r="H3588" t="s">
        <v>584</v>
      </c>
      <c r="I3588" t="s">
        <v>584</v>
      </c>
      <c r="K3588">
        <v>358329</v>
      </c>
      <c r="L3588">
        <v>280225</v>
      </c>
      <c r="Q3588" t="s">
        <v>587</v>
      </c>
      <c r="U3588">
        <v>9</v>
      </c>
      <c r="V3588">
        <v>17</v>
      </c>
      <c r="Y3588" t="s">
        <v>65</v>
      </c>
      <c r="Z3588">
        <v>345</v>
      </c>
      <c r="AA3588" t="s">
        <v>586</v>
      </c>
      <c r="AB3588" t="s">
        <v>21</v>
      </c>
      <c r="AC3588">
        <v>1</v>
      </c>
    </row>
    <row r="3589" spans="1:29" x14ac:dyDescent="0.25">
      <c r="A3589">
        <v>345</v>
      </c>
      <c r="B3589">
        <v>345105</v>
      </c>
      <c r="C3589">
        <v>5510</v>
      </c>
      <c r="D3589" t="str">
        <f>VLOOKUP(C3589,'Schedule 3'!A:M,13,FALSE)</f>
        <v>Operational/Non-Service Expenses</v>
      </c>
      <c r="E3589">
        <v>-73.400000000000006</v>
      </c>
      <c r="F3589" s="1">
        <v>42981</v>
      </c>
      <c r="G3589" t="s">
        <v>462</v>
      </c>
      <c r="H3589" t="s">
        <v>584</v>
      </c>
      <c r="I3589" t="s">
        <v>584</v>
      </c>
      <c r="K3589">
        <v>358329</v>
      </c>
      <c r="L3589">
        <v>280225</v>
      </c>
      <c r="Q3589" t="s">
        <v>587</v>
      </c>
      <c r="U3589">
        <v>9</v>
      </c>
      <c r="V3589">
        <v>17</v>
      </c>
      <c r="Y3589" t="s">
        <v>65</v>
      </c>
      <c r="Z3589">
        <v>345</v>
      </c>
      <c r="AA3589" t="s">
        <v>586</v>
      </c>
      <c r="AB3589" t="s">
        <v>21</v>
      </c>
      <c r="AC3589">
        <v>91</v>
      </c>
    </row>
    <row r="3590" spans="1:29" x14ac:dyDescent="0.25">
      <c r="A3590">
        <v>345</v>
      </c>
      <c r="B3590">
        <v>345102</v>
      </c>
      <c r="C3590">
        <v>5510</v>
      </c>
      <c r="D3590" t="str">
        <f>VLOOKUP(C3590,'Schedule 3'!A:M,13,FALSE)</f>
        <v>Operational/Non-Service Expenses</v>
      </c>
      <c r="E3590">
        <v>-268.76</v>
      </c>
      <c r="F3590" s="1">
        <v>42984</v>
      </c>
      <c r="G3590" t="s">
        <v>462</v>
      </c>
      <c r="H3590" t="s">
        <v>584</v>
      </c>
      <c r="I3590" t="s">
        <v>584</v>
      </c>
      <c r="K3590">
        <v>358399</v>
      </c>
      <c r="L3590">
        <v>280562</v>
      </c>
      <c r="Q3590" t="s">
        <v>587</v>
      </c>
      <c r="U3590">
        <v>9</v>
      </c>
      <c r="V3590">
        <v>17</v>
      </c>
      <c r="Y3590" t="s">
        <v>65</v>
      </c>
      <c r="Z3590">
        <v>345</v>
      </c>
      <c r="AA3590" t="s">
        <v>586</v>
      </c>
      <c r="AB3590" t="s">
        <v>21</v>
      </c>
      <c r="AC3590">
        <v>1</v>
      </c>
    </row>
    <row r="3591" spans="1:29" x14ac:dyDescent="0.25">
      <c r="A3591">
        <v>345</v>
      </c>
      <c r="B3591">
        <v>345105</v>
      </c>
      <c r="C3591">
        <v>5510</v>
      </c>
      <c r="D3591" t="str">
        <f>VLOOKUP(C3591,'Schedule 3'!A:M,13,FALSE)</f>
        <v>Operational/Non-Service Expenses</v>
      </c>
      <c r="E3591">
        <v>-100.12</v>
      </c>
      <c r="F3591" s="1">
        <v>42984</v>
      </c>
      <c r="G3591" t="s">
        <v>462</v>
      </c>
      <c r="H3591" t="s">
        <v>584</v>
      </c>
      <c r="I3591" t="s">
        <v>584</v>
      </c>
      <c r="K3591">
        <v>358399</v>
      </c>
      <c r="L3591">
        <v>280562</v>
      </c>
      <c r="Q3591" t="s">
        <v>587</v>
      </c>
      <c r="U3591">
        <v>9</v>
      </c>
      <c r="V3591">
        <v>17</v>
      </c>
      <c r="Y3591" t="s">
        <v>65</v>
      </c>
      <c r="Z3591">
        <v>345</v>
      </c>
      <c r="AA3591" t="s">
        <v>586</v>
      </c>
      <c r="AB3591" t="s">
        <v>21</v>
      </c>
      <c r="AC3591">
        <v>91</v>
      </c>
    </row>
    <row r="3592" spans="1:29" x14ac:dyDescent="0.25">
      <c r="A3592">
        <v>345</v>
      </c>
      <c r="B3592">
        <v>345105</v>
      </c>
      <c r="C3592">
        <v>5510</v>
      </c>
      <c r="D3592" t="str">
        <f>VLOOKUP(C3592,'Schedule 3'!A:M,13,FALSE)</f>
        <v>Operational/Non-Service Expenses</v>
      </c>
      <c r="E3592">
        <v>-11.36</v>
      </c>
      <c r="F3592" s="1">
        <v>42995</v>
      </c>
      <c r="G3592" t="s">
        <v>462</v>
      </c>
      <c r="H3592" t="s">
        <v>584</v>
      </c>
      <c r="I3592" t="s">
        <v>584</v>
      </c>
      <c r="K3592">
        <v>358517</v>
      </c>
      <c r="L3592">
        <v>281431</v>
      </c>
      <c r="Q3592" t="s">
        <v>587</v>
      </c>
      <c r="U3592">
        <v>9</v>
      </c>
      <c r="V3592">
        <v>17</v>
      </c>
      <c r="Y3592" t="s">
        <v>65</v>
      </c>
      <c r="Z3592">
        <v>356</v>
      </c>
      <c r="AA3592" t="s">
        <v>586</v>
      </c>
      <c r="AB3592" t="s">
        <v>21</v>
      </c>
      <c r="AC3592">
        <v>99</v>
      </c>
    </row>
    <row r="3593" spans="1:29" x14ac:dyDescent="0.25">
      <c r="A3593">
        <v>345</v>
      </c>
      <c r="B3593">
        <v>345102</v>
      </c>
      <c r="C3593">
        <v>5510</v>
      </c>
      <c r="D3593" t="str">
        <f>VLOOKUP(C3593,'Schedule 3'!A:M,13,FALSE)</f>
        <v>Operational/Non-Service Expenses</v>
      </c>
      <c r="E3593">
        <v>-72.83</v>
      </c>
      <c r="F3593" s="1">
        <v>42996</v>
      </c>
      <c r="G3593" t="s">
        <v>462</v>
      </c>
      <c r="H3593" t="s">
        <v>584</v>
      </c>
      <c r="I3593" t="s">
        <v>584</v>
      </c>
      <c r="K3593">
        <v>358523</v>
      </c>
      <c r="L3593">
        <v>281576</v>
      </c>
      <c r="Q3593" t="s">
        <v>587</v>
      </c>
      <c r="U3593">
        <v>9</v>
      </c>
      <c r="V3593">
        <v>17</v>
      </c>
      <c r="Y3593" t="s">
        <v>65</v>
      </c>
      <c r="Z3593">
        <v>251</v>
      </c>
      <c r="AA3593" t="s">
        <v>586</v>
      </c>
      <c r="AB3593" t="s">
        <v>21</v>
      </c>
      <c r="AC3593">
        <v>3</v>
      </c>
    </row>
    <row r="3594" spans="1:29" x14ac:dyDescent="0.25">
      <c r="A3594">
        <v>345</v>
      </c>
      <c r="B3594">
        <v>345105</v>
      </c>
      <c r="C3594">
        <v>5510</v>
      </c>
      <c r="D3594" t="str">
        <f>VLOOKUP(C3594,'Schedule 3'!A:M,13,FALSE)</f>
        <v>Operational/Non-Service Expenses</v>
      </c>
      <c r="E3594">
        <v>-11.35</v>
      </c>
      <c r="F3594" s="1">
        <v>42996</v>
      </c>
      <c r="G3594" t="s">
        <v>462</v>
      </c>
      <c r="H3594" t="s">
        <v>584</v>
      </c>
      <c r="I3594" t="s">
        <v>584</v>
      </c>
      <c r="K3594">
        <v>358523</v>
      </c>
      <c r="L3594">
        <v>281576</v>
      </c>
      <c r="Q3594" t="s">
        <v>587</v>
      </c>
      <c r="U3594">
        <v>9</v>
      </c>
      <c r="V3594">
        <v>17</v>
      </c>
      <c r="Y3594" t="s">
        <v>65</v>
      </c>
      <c r="Z3594">
        <v>251</v>
      </c>
      <c r="AA3594" t="s">
        <v>586</v>
      </c>
      <c r="AB3594" t="s">
        <v>21</v>
      </c>
      <c r="AC3594">
        <v>98</v>
      </c>
    </row>
    <row r="3595" spans="1:29" x14ac:dyDescent="0.25">
      <c r="A3595">
        <v>345</v>
      </c>
      <c r="B3595">
        <v>345105</v>
      </c>
      <c r="C3595">
        <v>5510</v>
      </c>
      <c r="D3595" t="str">
        <f>VLOOKUP(C3595,'Schedule 3'!A:M,13,FALSE)</f>
        <v>Operational/Non-Service Expenses</v>
      </c>
      <c r="E3595">
        <v>-50</v>
      </c>
      <c r="F3595" s="1">
        <v>43004</v>
      </c>
      <c r="G3595" t="s">
        <v>462</v>
      </c>
      <c r="H3595" t="s">
        <v>584</v>
      </c>
      <c r="I3595" t="s">
        <v>584</v>
      </c>
      <c r="K3595">
        <v>358562</v>
      </c>
      <c r="L3595">
        <v>282240</v>
      </c>
      <c r="Q3595" t="s">
        <v>587</v>
      </c>
      <c r="U3595">
        <v>9</v>
      </c>
      <c r="V3595">
        <v>17</v>
      </c>
      <c r="Y3595" t="s">
        <v>65</v>
      </c>
      <c r="Z3595">
        <v>401</v>
      </c>
      <c r="AA3595" t="s">
        <v>586</v>
      </c>
      <c r="AB3595" t="s">
        <v>21</v>
      </c>
      <c r="AC3595">
        <v>111</v>
      </c>
    </row>
    <row r="3596" spans="1:29" x14ac:dyDescent="0.25">
      <c r="A3596">
        <v>345</v>
      </c>
      <c r="B3596">
        <v>345102</v>
      </c>
      <c r="C3596">
        <v>5510</v>
      </c>
      <c r="D3596" t="str">
        <f>VLOOKUP(C3596,'Schedule 3'!A:M,13,FALSE)</f>
        <v>Operational/Non-Service Expenses</v>
      </c>
      <c r="E3596">
        <v>-100.63</v>
      </c>
      <c r="F3596" s="1">
        <v>42992</v>
      </c>
      <c r="G3596" t="s">
        <v>462</v>
      </c>
      <c r="H3596" t="s">
        <v>584</v>
      </c>
      <c r="I3596" t="s">
        <v>584</v>
      </c>
      <c r="K3596">
        <v>358584</v>
      </c>
      <c r="L3596">
        <v>282559</v>
      </c>
      <c r="Q3596" t="s">
        <v>587</v>
      </c>
      <c r="U3596">
        <v>9</v>
      </c>
      <c r="V3596">
        <v>17</v>
      </c>
      <c r="Y3596" t="s">
        <v>65</v>
      </c>
      <c r="Z3596">
        <v>345</v>
      </c>
      <c r="AA3596" t="s">
        <v>586</v>
      </c>
      <c r="AB3596" t="s">
        <v>21</v>
      </c>
      <c r="AC3596">
        <v>1</v>
      </c>
    </row>
    <row r="3597" spans="1:29" x14ac:dyDescent="0.25">
      <c r="A3597">
        <v>345</v>
      </c>
      <c r="B3597">
        <v>345105</v>
      </c>
      <c r="C3597">
        <v>5510</v>
      </c>
      <c r="D3597" t="str">
        <f>VLOOKUP(C3597,'Schedule 3'!A:M,13,FALSE)</f>
        <v>Operational/Non-Service Expenses</v>
      </c>
      <c r="E3597">
        <v>-30.78</v>
      </c>
      <c r="F3597" s="1">
        <v>43005</v>
      </c>
      <c r="G3597" t="s">
        <v>462</v>
      </c>
      <c r="H3597" t="s">
        <v>584</v>
      </c>
      <c r="I3597" t="s">
        <v>584</v>
      </c>
      <c r="K3597">
        <v>358585</v>
      </c>
      <c r="L3597">
        <v>282563</v>
      </c>
      <c r="Q3597" t="s">
        <v>587</v>
      </c>
      <c r="U3597">
        <v>9</v>
      </c>
      <c r="V3597">
        <v>17</v>
      </c>
      <c r="Y3597" t="s">
        <v>65</v>
      </c>
      <c r="Z3597">
        <v>242</v>
      </c>
      <c r="AA3597" t="s">
        <v>586</v>
      </c>
      <c r="AB3597" t="s">
        <v>21</v>
      </c>
      <c r="AC3597">
        <v>83</v>
      </c>
    </row>
    <row r="3598" spans="1:29" x14ac:dyDescent="0.25">
      <c r="A3598">
        <v>345</v>
      </c>
      <c r="B3598">
        <v>345102</v>
      </c>
      <c r="C3598">
        <v>5510</v>
      </c>
      <c r="D3598" t="str">
        <f>VLOOKUP(C3598,'Schedule 3'!A:M,13,FALSE)</f>
        <v>Operational/Non-Service Expenses</v>
      </c>
      <c r="E3598">
        <v>-62.2</v>
      </c>
      <c r="F3598" s="1">
        <v>43011</v>
      </c>
      <c r="G3598" t="s">
        <v>462</v>
      </c>
      <c r="H3598" t="s">
        <v>584</v>
      </c>
      <c r="I3598" t="s">
        <v>584</v>
      </c>
      <c r="K3598">
        <v>358644</v>
      </c>
      <c r="L3598">
        <v>282822</v>
      </c>
      <c r="Q3598" t="s">
        <v>587</v>
      </c>
      <c r="U3598">
        <v>10</v>
      </c>
      <c r="V3598">
        <v>17</v>
      </c>
      <c r="Y3598" t="s">
        <v>65</v>
      </c>
      <c r="Z3598">
        <v>251</v>
      </c>
      <c r="AA3598" t="s">
        <v>586</v>
      </c>
      <c r="AB3598" t="s">
        <v>21</v>
      </c>
      <c r="AC3598">
        <v>3</v>
      </c>
    </row>
    <row r="3599" spans="1:29" x14ac:dyDescent="0.25">
      <c r="A3599">
        <v>345</v>
      </c>
      <c r="B3599">
        <v>345105</v>
      </c>
      <c r="C3599">
        <v>5510</v>
      </c>
      <c r="D3599" t="str">
        <f>VLOOKUP(C3599,'Schedule 3'!A:M,13,FALSE)</f>
        <v>Operational/Non-Service Expenses</v>
      </c>
      <c r="E3599">
        <v>-42.5</v>
      </c>
      <c r="F3599" s="1">
        <v>43011</v>
      </c>
      <c r="G3599" t="s">
        <v>462</v>
      </c>
      <c r="H3599" t="s">
        <v>584</v>
      </c>
      <c r="I3599" t="s">
        <v>584</v>
      </c>
      <c r="K3599">
        <v>358644</v>
      </c>
      <c r="L3599">
        <v>282822</v>
      </c>
      <c r="Q3599" t="s">
        <v>587</v>
      </c>
      <c r="U3599">
        <v>10</v>
      </c>
      <c r="V3599">
        <v>17</v>
      </c>
      <c r="Y3599" t="s">
        <v>65</v>
      </c>
      <c r="Z3599">
        <v>251</v>
      </c>
      <c r="AA3599" t="s">
        <v>586</v>
      </c>
      <c r="AB3599" t="s">
        <v>21</v>
      </c>
      <c r="AC3599">
        <v>100</v>
      </c>
    </row>
    <row r="3600" spans="1:29" x14ac:dyDescent="0.25">
      <c r="A3600">
        <v>345</v>
      </c>
      <c r="B3600">
        <v>345102</v>
      </c>
      <c r="C3600">
        <v>5510</v>
      </c>
      <c r="D3600" t="str">
        <f>VLOOKUP(C3600,'Schedule 3'!A:M,13,FALSE)</f>
        <v>Operational/Non-Service Expenses</v>
      </c>
      <c r="E3600">
        <v>-90.41</v>
      </c>
      <c r="F3600" s="1">
        <v>43016</v>
      </c>
      <c r="G3600" t="s">
        <v>462</v>
      </c>
      <c r="H3600" t="s">
        <v>584</v>
      </c>
      <c r="I3600" t="s">
        <v>584</v>
      </c>
      <c r="K3600">
        <v>358746</v>
      </c>
      <c r="L3600">
        <v>283268</v>
      </c>
      <c r="Q3600" t="s">
        <v>587</v>
      </c>
      <c r="U3600">
        <v>10</v>
      </c>
      <c r="V3600">
        <v>17</v>
      </c>
      <c r="Y3600" t="s">
        <v>65</v>
      </c>
      <c r="Z3600">
        <v>251</v>
      </c>
      <c r="AA3600" t="s">
        <v>586</v>
      </c>
      <c r="AB3600" t="s">
        <v>21</v>
      </c>
      <c r="AC3600">
        <v>2</v>
      </c>
    </row>
    <row r="3601" spans="1:29" x14ac:dyDescent="0.25">
      <c r="A3601">
        <v>345</v>
      </c>
      <c r="B3601">
        <v>345105</v>
      </c>
      <c r="C3601">
        <v>5510</v>
      </c>
      <c r="D3601" t="str">
        <f>VLOOKUP(C3601,'Schedule 3'!A:M,13,FALSE)</f>
        <v>Operational/Non-Service Expenses</v>
      </c>
      <c r="E3601">
        <v>-27.78</v>
      </c>
      <c r="F3601" s="1">
        <v>43016</v>
      </c>
      <c r="G3601" t="s">
        <v>462</v>
      </c>
      <c r="H3601" t="s">
        <v>584</v>
      </c>
      <c r="I3601" t="s">
        <v>584</v>
      </c>
      <c r="K3601">
        <v>358746</v>
      </c>
      <c r="L3601">
        <v>283268</v>
      </c>
      <c r="Q3601" t="s">
        <v>587</v>
      </c>
      <c r="U3601">
        <v>10</v>
      </c>
      <c r="V3601">
        <v>17</v>
      </c>
      <c r="Y3601" t="s">
        <v>65</v>
      </c>
      <c r="Z3601">
        <v>251</v>
      </c>
      <c r="AA3601" t="s">
        <v>586</v>
      </c>
      <c r="AB3601" t="s">
        <v>21</v>
      </c>
      <c r="AC3601">
        <v>94</v>
      </c>
    </row>
    <row r="3602" spans="1:29" x14ac:dyDescent="0.25">
      <c r="A3602">
        <v>345</v>
      </c>
      <c r="B3602">
        <v>345102</v>
      </c>
      <c r="C3602">
        <v>5510</v>
      </c>
      <c r="D3602" t="str">
        <f>VLOOKUP(C3602,'Schedule 3'!A:M,13,FALSE)</f>
        <v>Operational/Non-Service Expenses</v>
      </c>
      <c r="E3602">
        <v>-45.38</v>
      </c>
      <c r="F3602" s="1">
        <v>43017</v>
      </c>
      <c r="G3602" t="s">
        <v>462</v>
      </c>
      <c r="H3602" t="s">
        <v>584</v>
      </c>
      <c r="I3602" t="s">
        <v>584</v>
      </c>
      <c r="K3602">
        <v>358770</v>
      </c>
      <c r="L3602">
        <v>283411</v>
      </c>
      <c r="Q3602" t="s">
        <v>587</v>
      </c>
      <c r="U3602">
        <v>10</v>
      </c>
      <c r="V3602">
        <v>17</v>
      </c>
      <c r="Y3602" t="s">
        <v>65</v>
      </c>
      <c r="Z3602">
        <v>345</v>
      </c>
      <c r="AA3602" t="s">
        <v>586</v>
      </c>
      <c r="AB3602" t="s">
        <v>21</v>
      </c>
      <c r="AC3602">
        <v>1</v>
      </c>
    </row>
    <row r="3603" spans="1:29" x14ac:dyDescent="0.25">
      <c r="A3603">
        <v>345</v>
      </c>
      <c r="B3603">
        <v>345105</v>
      </c>
      <c r="C3603">
        <v>5510</v>
      </c>
      <c r="D3603" t="str">
        <f>VLOOKUP(C3603,'Schedule 3'!A:M,13,FALSE)</f>
        <v>Operational/Non-Service Expenses</v>
      </c>
      <c r="E3603">
        <v>-16.440000000000001</v>
      </c>
      <c r="F3603" s="1">
        <v>43017</v>
      </c>
      <c r="G3603" t="s">
        <v>462</v>
      </c>
      <c r="H3603" t="s">
        <v>584</v>
      </c>
      <c r="I3603" t="s">
        <v>584</v>
      </c>
      <c r="K3603">
        <v>358770</v>
      </c>
      <c r="L3603">
        <v>283411</v>
      </c>
      <c r="Q3603" t="s">
        <v>587</v>
      </c>
      <c r="U3603">
        <v>10</v>
      </c>
      <c r="V3603">
        <v>17</v>
      </c>
      <c r="Y3603" t="s">
        <v>65</v>
      </c>
      <c r="Z3603">
        <v>345</v>
      </c>
      <c r="AA3603" t="s">
        <v>586</v>
      </c>
      <c r="AB3603" t="s">
        <v>21</v>
      </c>
      <c r="AC3603">
        <v>90</v>
      </c>
    </row>
    <row r="3604" spans="1:29" x14ac:dyDescent="0.25">
      <c r="A3604">
        <v>345</v>
      </c>
      <c r="B3604">
        <v>345102</v>
      </c>
      <c r="C3604">
        <v>5510</v>
      </c>
      <c r="D3604" t="str">
        <f>VLOOKUP(C3604,'Schedule 3'!A:M,13,FALSE)</f>
        <v>Operational/Non-Service Expenses</v>
      </c>
      <c r="E3604">
        <v>-21.02</v>
      </c>
      <c r="F3604" s="1">
        <v>43023</v>
      </c>
      <c r="G3604" t="s">
        <v>462</v>
      </c>
      <c r="H3604" t="s">
        <v>584</v>
      </c>
      <c r="I3604" t="s">
        <v>584</v>
      </c>
      <c r="K3604">
        <v>358809</v>
      </c>
      <c r="L3604">
        <v>283943</v>
      </c>
      <c r="Q3604" t="s">
        <v>587</v>
      </c>
      <c r="U3604">
        <v>10</v>
      </c>
      <c r="V3604">
        <v>17</v>
      </c>
      <c r="Y3604" t="s">
        <v>65</v>
      </c>
      <c r="Z3604">
        <v>345</v>
      </c>
      <c r="AA3604" t="s">
        <v>586</v>
      </c>
      <c r="AB3604" t="s">
        <v>21</v>
      </c>
      <c r="AC3604">
        <v>1</v>
      </c>
    </row>
    <row r="3605" spans="1:29" x14ac:dyDescent="0.25">
      <c r="A3605">
        <v>345</v>
      </c>
      <c r="B3605">
        <v>345105</v>
      </c>
      <c r="C3605">
        <v>5510</v>
      </c>
      <c r="D3605" t="str">
        <f>VLOOKUP(C3605,'Schedule 3'!A:M,13,FALSE)</f>
        <v>Operational/Non-Service Expenses</v>
      </c>
      <c r="E3605">
        <v>-22.49</v>
      </c>
      <c r="F3605" s="1">
        <v>43023</v>
      </c>
      <c r="G3605" t="s">
        <v>462</v>
      </c>
      <c r="H3605" t="s">
        <v>584</v>
      </c>
      <c r="I3605" t="s">
        <v>584</v>
      </c>
      <c r="K3605">
        <v>358809</v>
      </c>
      <c r="L3605">
        <v>283943</v>
      </c>
      <c r="Q3605" t="s">
        <v>587</v>
      </c>
      <c r="U3605">
        <v>10</v>
      </c>
      <c r="V3605">
        <v>17</v>
      </c>
      <c r="Y3605" t="s">
        <v>65</v>
      </c>
      <c r="Z3605">
        <v>345</v>
      </c>
      <c r="AA3605" t="s">
        <v>586</v>
      </c>
      <c r="AB3605" t="s">
        <v>21</v>
      </c>
      <c r="AC3605">
        <v>95</v>
      </c>
    </row>
    <row r="3606" spans="1:29" x14ac:dyDescent="0.25">
      <c r="A3606">
        <v>345</v>
      </c>
      <c r="B3606">
        <v>345102</v>
      </c>
      <c r="C3606">
        <v>5510</v>
      </c>
      <c r="D3606" t="str">
        <f>VLOOKUP(C3606,'Schedule 3'!A:M,13,FALSE)</f>
        <v>Operational/Non-Service Expenses</v>
      </c>
      <c r="E3606">
        <v>83.02</v>
      </c>
      <c r="F3606" s="1">
        <v>43025</v>
      </c>
      <c r="G3606" t="s">
        <v>462</v>
      </c>
      <c r="H3606" t="s">
        <v>584</v>
      </c>
      <c r="I3606" t="s">
        <v>584</v>
      </c>
      <c r="K3606">
        <v>358825</v>
      </c>
      <c r="L3606">
        <v>284214</v>
      </c>
      <c r="Q3606" t="s">
        <v>587</v>
      </c>
      <c r="U3606">
        <v>10</v>
      </c>
      <c r="V3606">
        <v>17</v>
      </c>
      <c r="Y3606" t="s">
        <v>65</v>
      </c>
      <c r="Z3606">
        <v>187</v>
      </c>
      <c r="AA3606" t="s">
        <v>586</v>
      </c>
      <c r="AB3606" t="s">
        <v>21</v>
      </c>
      <c r="AC3606">
        <v>2</v>
      </c>
    </row>
    <row r="3607" spans="1:29" x14ac:dyDescent="0.25">
      <c r="A3607">
        <v>345</v>
      </c>
      <c r="B3607">
        <v>345105</v>
      </c>
      <c r="C3607">
        <v>5510</v>
      </c>
      <c r="D3607" t="str">
        <f>VLOOKUP(C3607,'Schedule 3'!A:M,13,FALSE)</f>
        <v>Operational/Non-Service Expenses</v>
      </c>
      <c r="E3607">
        <v>-24.55</v>
      </c>
      <c r="F3607" s="1">
        <v>43025</v>
      </c>
      <c r="G3607" t="s">
        <v>462</v>
      </c>
      <c r="H3607" t="s">
        <v>584</v>
      </c>
      <c r="I3607" t="s">
        <v>584</v>
      </c>
      <c r="K3607">
        <v>358825</v>
      </c>
      <c r="L3607">
        <v>284214</v>
      </c>
      <c r="Q3607" t="s">
        <v>587</v>
      </c>
      <c r="U3607">
        <v>10</v>
      </c>
      <c r="V3607">
        <v>17</v>
      </c>
      <c r="Y3607" t="s">
        <v>65</v>
      </c>
      <c r="Z3607">
        <v>187</v>
      </c>
      <c r="AA3607" t="s">
        <v>586</v>
      </c>
      <c r="AB3607" t="s">
        <v>21</v>
      </c>
      <c r="AC3607">
        <v>98</v>
      </c>
    </row>
    <row r="3608" spans="1:29" x14ac:dyDescent="0.25">
      <c r="A3608">
        <v>345</v>
      </c>
      <c r="B3608">
        <v>345102</v>
      </c>
      <c r="C3608">
        <v>5510</v>
      </c>
      <c r="D3608" t="str">
        <f>VLOOKUP(C3608,'Schedule 3'!A:M,13,FALSE)</f>
        <v>Operational/Non-Service Expenses</v>
      </c>
      <c r="E3608">
        <v>-15.59</v>
      </c>
      <c r="F3608" s="1">
        <v>43026</v>
      </c>
      <c r="G3608" t="s">
        <v>462</v>
      </c>
      <c r="H3608" t="s">
        <v>584</v>
      </c>
      <c r="I3608" t="s">
        <v>584</v>
      </c>
      <c r="K3608">
        <v>358830</v>
      </c>
      <c r="L3608">
        <v>284328</v>
      </c>
      <c r="Q3608" t="s">
        <v>587</v>
      </c>
      <c r="U3608">
        <v>10</v>
      </c>
      <c r="V3608">
        <v>17</v>
      </c>
      <c r="Y3608" t="s">
        <v>65</v>
      </c>
      <c r="Z3608">
        <v>345</v>
      </c>
      <c r="AA3608" t="s">
        <v>586</v>
      </c>
      <c r="AB3608" t="s">
        <v>21</v>
      </c>
      <c r="AC3608">
        <v>1</v>
      </c>
    </row>
    <row r="3609" spans="1:29" x14ac:dyDescent="0.25">
      <c r="A3609">
        <v>345</v>
      </c>
      <c r="B3609">
        <v>345102</v>
      </c>
      <c r="C3609">
        <v>5510</v>
      </c>
      <c r="D3609" t="str">
        <f>VLOOKUP(C3609,'Schedule 3'!A:M,13,FALSE)</f>
        <v>Operational/Non-Service Expenses</v>
      </c>
      <c r="E3609">
        <v>-124.04</v>
      </c>
      <c r="F3609" s="1">
        <v>43037</v>
      </c>
      <c r="G3609" t="s">
        <v>462</v>
      </c>
      <c r="H3609" t="s">
        <v>584</v>
      </c>
      <c r="I3609" t="s">
        <v>584</v>
      </c>
      <c r="K3609">
        <v>358895</v>
      </c>
      <c r="L3609">
        <v>285145</v>
      </c>
      <c r="Q3609" t="s">
        <v>587</v>
      </c>
      <c r="U3609">
        <v>10</v>
      </c>
      <c r="V3609">
        <v>17</v>
      </c>
      <c r="Y3609" t="s">
        <v>65</v>
      </c>
      <c r="Z3609">
        <v>401</v>
      </c>
      <c r="AA3609" t="s">
        <v>586</v>
      </c>
      <c r="AB3609" t="s">
        <v>21</v>
      </c>
      <c r="AC3609">
        <v>11</v>
      </c>
    </row>
    <row r="3610" spans="1:29" x14ac:dyDescent="0.25">
      <c r="A3610">
        <v>345</v>
      </c>
      <c r="B3610">
        <v>345105</v>
      </c>
      <c r="C3610">
        <v>5510</v>
      </c>
      <c r="D3610" t="str">
        <f>VLOOKUP(C3610,'Schedule 3'!A:M,13,FALSE)</f>
        <v>Operational/Non-Service Expenses</v>
      </c>
      <c r="E3610">
        <v>-82.87</v>
      </c>
      <c r="F3610" s="1">
        <v>43037</v>
      </c>
      <c r="G3610" t="s">
        <v>462</v>
      </c>
      <c r="H3610" t="s">
        <v>584</v>
      </c>
      <c r="I3610" t="s">
        <v>584</v>
      </c>
      <c r="K3610">
        <v>358895</v>
      </c>
      <c r="L3610">
        <v>285145</v>
      </c>
      <c r="Q3610" t="s">
        <v>587</v>
      </c>
      <c r="U3610">
        <v>10</v>
      </c>
      <c r="V3610">
        <v>17</v>
      </c>
      <c r="Y3610" t="s">
        <v>65</v>
      </c>
      <c r="Z3610">
        <v>401</v>
      </c>
      <c r="AA3610" t="s">
        <v>586</v>
      </c>
      <c r="AB3610" t="s">
        <v>21</v>
      </c>
      <c r="AC3610">
        <v>113</v>
      </c>
    </row>
    <row r="3611" spans="1:29" x14ac:dyDescent="0.25">
      <c r="A3611">
        <v>345</v>
      </c>
      <c r="B3611">
        <v>345102</v>
      </c>
      <c r="C3611">
        <v>5510</v>
      </c>
      <c r="D3611" t="str">
        <f>VLOOKUP(C3611,'Schedule 3'!A:M,13,FALSE)</f>
        <v>Operational/Non-Service Expenses</v>
      </c>
      <c r="E3611">
        <v>-93.69</v>
      </c>
      <c r="F3611" s="1">
        <v>43040</v>
      </c>
      <c r="G3611" t="s">
        <v>462</v>
      </c>
      <c r="H3611" t="s">
        <v>584</v>
      </c>
      <c r="I3611" t="s">
        <v>584</v>
      </c>
      <c r="K3611">
        <v>358929</v>
      </c>
      <c r="L3611">
        <v>285392</v>
      </c>
      <c r="Q3611" t="s">
        <v>587</v>
      </c>
      <c r="U3611">
        <v>11</v>
      </c>
      <c r="V3611">
        <v>17</v>
      </c>
      <c r="Y3611" t="s">
        <v>65</v>
      </c>
      <c r="Z3611">
        <v>345</v>
      </c>
      <c r="AA3611" t="s">
        <v>586</v>
      </c>
      <c r="AB3611" t="s">
        <v>21</v>
      </c>
      <c r="AC3611">
        <v>1</v>
      </c>
    </row>
    <row r="3612" spans="1:29" x14ac:dyDescent="0.25">
      <c r="A3612">
        <v>345</v>
      </c>
      <c r="B3612">
        <v>345105</v>
      </c>
      <c r="C3612">
        <v>5510</v>
      </c>
      <c r="D3612" t="str">
        <f>VLOOKUP(C3612,'Schedule 3'!A:M,13,FALSE)</f>
        <v>Operational/Non-Service Expenses</v>
      </c>
      <c r="E3612">
        <v>-94.2</v>
      </c>
      <c r="F3612" s="1">
        <v>43040</v>
      </c>
      <c r="G3612" t="s">
        <v>462</v>
      </c>
      <c r="H3612" t="s">
        <v>584</v>
      </c>
      <c r="I3612" t="s">
        <v>584</v>
      </c>
      <c r="K3612">
        <v>358929</v>
      </c>
      <c r="L3612">
        <v>285392</v>
      </c>
      <c r="Q3612" t="s">
        <v>587</v>
      </c>
      <c r="U3612">
        <v>11</v>
      </c>
      <c r="V3612">
        <v>17</v>
      </c>
      <c r="Y3612" t="s">
        <v>65</v>
      </c>
      <c r="Z3612">
        <v>345</v>
      </c>
      <c r="AA3612" t="s">
        <v>586</v>
      </c>
      <c r="AB3612" t="s">
        <v>21</v>
      </c>
      <c r="AC3612">
        <v>92</v>
      </c>
    </row>
    <row r="3613" spans="1:29" x14ac:dyDescent="0.25">
      <c r="A3613">
        <v>345</v>
      </c>
      <c r="B3613">
        <v>345101</v>
      </c>
      <c r="C3613">
        <v>5510</v>
      </c>
      <c r="D3613" t="str">
        <f>VLOOKUP(C3613,'Schedule 3'!A:M,13,FALSE)</f>
        <v>Operational/Non-Service Expenses</v>
      </c>
      <c r="E3613">
        <v>-73.17</v>
      </c>
      <c r="F3613" s="1">
        <v>43045</v>
      </c>
      <c r="G3613" t="s">
        <v>462</v>
      </c>
      <c r="H3613" t="s">
        <v>584</v>
      </c>
      <c r="I3613" t="s">
        <v>584</v>
      </c>
      <c r="K3613">
        <v>359029</v>
      </c>
      <c r="L3613">
        <v>285814</v>
      </c>
      <c r="Q3613" t="s">
        <v>587</v>
      </c>
      <c r="U3613">
        <v>11</v>
      </c>
      <c r="V3613">
        <v>17</v>
      </c>
      <c r="Y3613" t="s">
        <v>65</v>
      </c>
      <c r="Z3613">
        <v>345</v>
      </c>
      <c r="AA3613" t="s">
        <v>586</v>
      </c>
      <c r="AB3613" t="s">
        <v>21</v>
      </c>
      <c r="AC3613">
        <v>1</v>
      </c>
    </row>
    <row r="3614" spans="1:29" x14ac:dyDescent="0.25">
      <c r="A3614">
        <v>345</v>
      </c>
      <c r="B3614">
        <v>345103</v>
      </c>
      <c r="C3614">
        <v>5510</v>
      </c>
      <c r="D3614" t="str">
        <f>VLOOKUP(C3614,'Schedule 3'!A:M,13,FALSE)</f>
        <v>Operational/Non-Service Expenses</v>
      </c>
      <c r="E3614">
        <v>-26.83</v>
      </c>
      <c r="F3614" s="1">
        <v>43045</v>
      </c>
      <c r="G3614" t="s">
        <v>462</v>
      </c>
      <c r="H3614" t="s">
        <v>584</v>
      </c>
      <c r="I3614" t="s">
        <v>584</v>
      </c>
      <c r="K3614">
        <v>359029</v>
      </c>
      <c r="L3614">
        <v>285814</v>
      </c>
      <c r="Q3614" t="s">
        <v>587</v>
      </c>
      <c r="U3614">
        <v>11</v>
      </c>
      <c r="V3614">
        <v>17</v>
      </c>
      <c r="Y3614" t="s">
        <v>65</v>
      </c>
      <c r="Z3614">
        <v>345</v>
      </c>
      <c r="AA3614" t="s">
        <v>586</v>
      </c>
      <c r="AB3614" t="s">
        <v>21</v>
      </c>
      <c r="AC3614">
        <v>95</v>
      </c>
    </row>
    <row r="3615" spans="1:29" x14ac:dyDescent="0.25">
      <c r="A3615">
        <v>345</v>
      </c>
      <c r="B3615">
        <v>345102</v>
      </c>
      <c r="C3615">
        <v>5510</v>
      </c>
      <c r="D3615" t="str">
        <f>VLOOKUP(C3615,'Schedule 3'!A:M,13,FALSE)</f>
        <v>Operational/Non-Service Expenses</v>
      </c>
      <c r="E3615">
        <v>-85</v>
      </c>
      <c r="F3615" s="1">
        <v>43046</v>
      </c>
      <c r="G3615" t="s">
        <v>462</v>
      </c>
      <c r="H3615" t="s">
        <v>584</v>
      </c>
      <c r="I3615" t="s">
        <v>584</v>
      </c>
      <c r="K3615">
        <v>359060</v>
      </c>
      <c r="L3615">
        <v>285981</v>
      </c>
      <c r="Q3615" t="s">
        <v>587</v>
      </c>
      <c r="U3615">
        <v>11</v>
      </c>
      <c r="V3615">
        <v>17</v>
      </c>
      <c r="Y3615" t="s">
        <v>65</v>
      </c>
      <c r="Z3615">
        <v>251</v>
      </c>
      <c r="AA3615" t="s">
        <v>586</v>
      </c>
      <c r="AB3615" t="s">
        <v>21</v>
      </c>
      <c r="AC3615">
        <v>2</v>
      </c>
    </row>
    <row r="3616" spans="1:29" x14ac:dyDescent="0.25">
      <c r="A3616">
        <v>345</v>
      </c>
      <c r="B3616">
        <v>345102</v>
      </c>
      <c r="C3616">
        <v>5510</v>
      </c>
      <c r="D3616" t="str">
        <f>VLOOKUP(C3616,'Schedule 3'!A:M,13,FALSE)</f>
        <v>Operational/Non-Service Expenses</v>
      </c>
      <c r="E3616">
        <v>85</v>
      </c>
      <c r="F3616" s="1">
        <v>43047</v>
      </c>
      <c r="G3616" t="s">
        <v>462</v>
      </c>
      <c r="H3616" t="s">
        <v>584</v>
      </c>
      <c r="I3616" t="s">
        <v>584</v>
      </c>
      <c r="K3616">
        <v>359090</v>
      </c>
      <c r="L3616">
        <v>286149</v>
      </c>
      <c r="Q3616" t="s">
        <v>587</v>
      </c>
      <c r="U3616">
        <v>11</v>
      </c>
      <c r="V3616">
        <v>17</v>
      </c>
      <c r="Y3616" t="s">
        <v>65</v>
      </c>
      <c r="Z3616">
        <v>345</v>
      </c>
      <c r="AA3616" t="s">
        <v>586</v>
      </c>
      <c r="AB3616" t="s">
        <v>21</v>
      </c>
      <c r="AC3616">
        <v>1</v>
      </c>
    </row>
    <row r="3617" spans="1:29" x14ac:dyDescent="0.25">
      <c r="A3617">
        <v>345</v>
      </c>
      <c r="B3617">
        <v>345103</v>
      </c>
      <c r="C3617">
        <v>5510</v>
      </c>
      <c r="D3617" t="str">
        <f>VLOOKUP(C3617,'Schedule 3'!A:M,13,FALSE)</f>
        <v>Operational/Non-Service Expenses</v>
      </c>
      <c r="E3617">
        <v>-62.96</v>
      </c>
      <c r="F3617" s="1">
        <v>43051</v>
      </c>
      <c r="G3617" t="s">
        <v>462</v>
      </c>
      <c r="H3617" t="s">
        <v>584</v>
      </c>
      <c r="I3617" t="s">
        <v>584</v>
      </c>
      <c r="K3617">
        <v>359171</v>
      </c>
      <c r="L3617">
        <v>286356</v>
      </c>
      <c r="Q3617" t="s">
        <v>587</v>
      </c>
      <c r="U3617">
        <v>11</v>
      </c>
      <c r="V3617">
        <v>17</v>
      </c>
      <c r="Y3617" t="s">
        <v>65</v>
      </c>
      <c r="Z3617">
        <v>182</v>
      </c>
      <c r="AA3617" t="s">
        <v>586</v>
      </c>
      <c r="AB3617" t="s">
        <v>21</v>
      </c>
      <c r="AC3617">
        <v>96</v>
      </c>
    </row>
    <row r="3618" spans="1:29" x14ac:dyDescent="0.25">
      <c r="A3618">
        <v>345</v>
      </c>
      <c r="B3618">
        <v>345102</v>
      </c>
      <c r="C3618">
        <v>5510</v>
      </c>
      <c r="D3618" t="str">
        <f>VLOOKUP(C3618,'Schedule 3'!A:M,13,FALSE)</f>
        <v>Operational/Non-Service Expenses</v>
      </c>
      <c r="E3618">
        <v>-156.44</v>
      </c>
      <c r="F3618" s="1">
        <v>43058</v>
      </c>
      <c r="G3618" t="s">
        <v>462</v>
      </c>
      <c r="H3618" t="s">
        <v>584</v>
      </c>
      <c r="I3618" t="s">
        <v>584</v>
      </c>
      <c r="K3618">
        <v>359201</v>
      </c>
      <c r="L3618">
        <v>286947</v>
      </c>
      <c r="Q3618" t="s">
        <v>587</v>
      </c>
      <c r="U3618">
        <v>11</v>
      </c>
      <c r="V3618">
        <v>17</v>
      </c>
      <c r="Y3618" t="s">
        <v>65</v>
      </c>
      <c r="Z3618">
        <v>252</v>
      </c>
      <c r="AA3618" t="s">
        <v>586</v>
      </c>
      <c r="AB3618" t="s">
        <v>21</v>
      </c>
      <c r="AC3618">
        <v>2</v>
      </c>
    </row>
    <row r="3619" spans="1:29" x14ac:dyDescent="0.25">
      <c r="A3619">
        <v>345</v>
      </c>
      <c r="B3619">
        <v>345105</v>
      </c>
      <c r="C3619">
        <v>5510</v>
      </c>
      <c r="D3619" t="str">
        <f>VLOOKUP(C3619,'Schedule 3'!A:M,13,FALSE)</f>
        <v>Operational/Non-Service Expenses</v>
      </c>
      <c r="E3619">
        <v>-70.459999999999994</v>
      </c>
      <c r="F3619" s="1">
        <v>43058</v>
      </c>
      <c r="G3619" t="s">
        <v>462</v>
      </c>
      <c r="H3619" t="s">
        <v>584</v>
      </c>
      <c r="I3619" t="s">
        <v>584</v>
      </c>
      <c r="K3619">
        <v>359201</v>
      </c>
      <c r="L3619">
        <v>286947</v>
      </c>
      <c r="Q3619" t="s">
        <v>587</v>
      </c>
      <c r="U3619">
        <v>11</v>
      </c>
      <c r="V3619">
        <v>17</v>
      </c>
      <c r="Y3619" t="s">
        <v>65</v>
      </c>
      <c r="Z3619">
        <v>252</v>
      </c>
      <c r="AA3619" t="s">
        <v>586</v>
      </c>
      <c r="AB3619" t="s">
        <v>21</v>
      </c>
      <c r="AC3619">
        <v>95</v>
      </c>
    </row>
    <row r="3620" spans="1:29" x14ac:dyDescent="0.25">
      <c r="A3620">
        <v>345</v>
      </c>
      <c r="B3620">
        <v>345102</v>
      </c>
      <c r="C3620">
        <v>5510</v>
      </c>
      <c r="D3620" t="str">
        <f>VLOOKUP(C3620,'Schedule 3'!A:M,13,FALSE)</f>
        <v>Operational/Non-Service Expenses</v>
      </c>
      <c r="E3620">
        <v>-124.84</v>
      </c>
      <c r="F3620" s="1">
        <v>43060</v>
      </c>
      <c r="G3620" t="s">
        <v>462</v>
      </c>
      <c r="H3620" t="s">
        <v>584</v>
      </c>
      <c r="I3620" t="s">
        <v>584</v>
      </c>
      <c r="K3620">
        <v>359214</v>
      </c>
      <c r="L3620">
        <v>287231</v>
      </c>
      <c r="Q3620" t="s">
        <v>587</v>
      </c>
      <c r="U3620">
        <v>11</v>
      </c>
      <c r="V3620">
        <v>17</v>
      </c>
      <c r="Y3620" t="s">
        <v>65</v>
      </c>
      <c r="Z3620">
        <v>187</v>
      </c>
      <c r="AA3620" t="s">
        <v>586</v>
      </c>
      <c r="AB3620" t="s">
        <v>21</v>
      </c>
      <c r="AC3620">
        <v>3</v>
      </c>
    </row>
    <row r="3621" spans="1:29" x14ac:dyDescent="0.25">
      <c r="A3621">
        <v>345</v>
      </c>
      <c r="B3621">
        <v>345105</v>
      </c>
      <c r="C3621">
        <v>5510</v>
      </c>
      <c r="D3621" t="str">
        <f>VLOOKUP(C3621,'Schedule 3'!A:M,13,FALSE)</f>
        <v>Operational/Non-Service Expenses</v>
      </c>
      <c r="E3621">
        <v>49.96</v>
      </c>
      <c r="F3621" s="1">
        <v>43060</v>
      </c>
      <c r="G3621" t="s">
        <v>462</v>
      </c>
      <c r="H3621" t="s">
        <v>584</v>
      </c>
      <c r="I3621" t="s">
        <v>584</v>
      </c>
      <c r="K3621">
        <v>359214</v>
      </c>
      <c r="L3621">
        <v>287231</v>
      </c>
      <c r="Q3621" t="s">
        <v>587</v>
      </c>
      <c r="U3621">
        <v>11</v>
      </c>
      <c r="V3621">
        <v>17</v>
      </c>
      <c r="Y3621" t="s">
        <v>65</v>
      </c>
      <c r="Z3621">
        <v>187</v>
      </c>
      <c r="AA3621" t="s">
        <v>586</v>
      </c>
      <c r="AB3621" t="s">
        <v>21</v>
      </c>
      <c r="AC3621">
        <v>100</v>
      </c>
    </row>
    <row r="3622" spans="1:29" x14ac:dyDescent="0.25">
      <c r="A3622">
        <v>345</v>
      </c>
      <c r="B3622">
        <v>345102</v>
      </c>
      <c r="C3622">
        <v>5510</v>
      </c>
      <c r="D3622" t="str">
        <f>VLOOKUP(C3622,'Schedule 3'!A:M,13,FALSE)</f>
        <v>Operational/Non-Service Expenses</v>
      </c>
      <c r="E3622">
        <v>-61.29</v>
      </c>
      <c r="F3622" s="1">
        <v>43065</v>
      </c>
      <c r="G3622" t="s">
        <v>462</v>
      </c>
      <c r="H3622" t="s">
        <v>584</v>
      </c>
      <c r="I3622" t="s">
        <v>584</v>
      </c>
      <c r="K3622">
        <v>359217</v>
      </c>
      <c r="L3622">
        <v>287291</v>
      </c>
      <c r="Q3622" t="s">
        <v>587</v>
      </c>
      <c r="U3622">
        <v>11</v>
      </c>
      <c r="V3622">
        <v>17</v>
      </c>
      <c r="Y3622" t="s">
        <v>65</v>
      </c>
      <c r="Z3622">
        <v>182</v>
      </c>
      <c r="AA3622" t="s">
        <v>586</v>
      </c>
      <c r="AB3622" t="s">
        <v>21</v>
      </c>
      <c r="AC3622">
        <v>2</v>
      </c>
    </row>
    <row r="3623" spans="1:29" x14ac:dyDescent="0.25">
      <c r="A3623">
        <v>345</v>
      </c>
      <c r="B3623">
        <v>345105</v>
      </c>
      <c r="C3623">
        <v>5510</v>
      </c>
      <c r="D3623" t="str">
        <f>VLOOKUP(C3623,'Schedule 3'!A:M,13,FALSE)</f>
        <v>Operational/Non-Service Expenses</v>
      </c>
      <c r="E3623">
        <v>-52.21</v>
      </c>
      <c r="F3623" s="1">
        <v>43065</v>
      </c>
      <c r="G3623" t="s">
        <v>462</v>
      </c>
      <c r="H3623" t="s">
        <v>584</v>
      </c>
      <c r="I3623" t="s">
        <v>584</v>
      </c>
      <c r="K3623">
        <v>359217</v>
      </c>
      <c r="L3623">
        <v>287291</v>
      </c>
      <c r="Q3623" t="s">
        <v>587</v>
      </c>
      <c r="U3623">
        <v>11</v>
      </c>
      <c r="V3623">
        <v>17</v>
      </c>
      <c r="Y3623" t="s">
        <v>65</v>
      </c>
      <c r="Z3623">
        <v>182</v>
      </c>
      <c r="AA3623" t="s">
        <v>586</v>
      </c>
      <c r="AB3623" t="s">
        <v>21</v>
      </c>
      <c r="AC3623">
        <v>91</v>
      </c>
    </row>
    <row r="3624" spans="1:29" x14ac:dyDescent="0.25">
      <c r="A3624">
        <v>345</v>
      </c>
      <c r="B3624">
        <v>345102</v>
      </c>
      <c r="C3624">
        <v>5510</v>
      </c>
      <c r="D3624" t="str">
        <f>VLOOKUP(C3624,'Schedule 3'!A:M,13,FALSE)</f>
        <v>Operational/Non-Service Expenses</v>
      </c>
      <c r="E3624">
        <v>-64.88</v>
      </c>
      <c r="F3624" s="1">
        <v>43066</v>
      </c>
      <c r="G3624" t="s">
        <v>462</v>
      </c>
      <c r="H3624" t="s">
        <v>584</v>
      </c>
      <c r="I3624" t="s">
        <v>584</v>
      </c>
      <c r="K3624">
        <v>359232</v>
      </c>
      <c r="L3624">
        <v>287376</v>
      </c>
      <c r="Q3624" t="s">
        <v>587</v>
      </c>
      <c r="U3624">
        <v>11</v>
      </c>
      <c r="V3624">
        <v>17</v>
      </c>
      <c r="Y3624" t="s">
        <v>65</v>
      </c>
      <c r="Z3624">
        <v>345</v>
      </c>
      <c r="AA3624" t="s">
        <v>586</v>
      </c>
      <c r="AB3624" t="s">
        <v>21</v>
      </c>
      <c r="AC3624">
        <v>1</v>
      </c>
    </row>
    <row r="3625" spans="1:29" x14ac:dyDescent="0.25">
      <c r="A3625">
        <v>345</v>
      </c>
      <c r="B3625">
        <v>345105</v>
      </c>
      <c r="C3625">
        <v>5510</v>
      </c>
      <c r="D3625" t="str">
        <f>VLOOKUP(C3625,'Schedule 3'!A:M,13,FALSE)</f>
        <v>Operational/Non-Service Expenses</v>
      </c>
      <c r="E3625">
        <v>-58.92</v>
      </c>
      <c r="F3625" s="1">
        <v>43066</v>
      </c>
      <c r="G3625" t="s">
        <v>462</v>
      </c>
      <c r="H3625" t="s">
        <v>584</v>
      </c>
      <c r="I3625" t="s">
        <v>584</v>
      </c>
      <c r="K3625">
        <v>359232</v>
      </c>
      <c r="L3625">
        <v>287376</v>
      </c>
      <c r="Q3625" t="s">
        <v>587</v>
      </c>
      <c r="U3625">
        <v>11</v>
      </c>
      <c r="V3625">
        <v>17</v>
      </c>
      <c r="Y3625" t="s">
        <v>65</v>
      </c>
      <c r="Z3625">
        <v>345</v>
      </c>
      <c r="AA3625" t="s">
        <v>586</v>
      </c>
      <c r="AB3625" t="s">
        <v>21</v>
      </c>
      <c r="AC3625">
        <v>99</v>
      </c>
    </row>
    <row r="3626" spans="1:29" x14ac:dyDescent="0.25">
      <c r="A3626">
        <v>345</v>
      </c>
      <c r="B3626">
        <v>345102</v>
      </c>
      <c r="C3626">
        <v>5510</v>
      </c>
      <c r="D3626" t="str">
        <f>VLOOKUP(C3626,'Schedule 3'!A:M,13,FALSE)</f>
        <v>Operational/Non-Service Expenses</v>
      </c>
      <c r="E3626">
        <v>-14.03</v>
      </c>
      <c r="F3626" s="1">
        <v>43067</v>
      </c>
      <c r="G3626" t="s">
        <v>462</v>
      </c>
      <c r="H3626" t="s">
        <v>584</v>
      </c>
      <c r="I3626" t="s">
        <v>584</v>
      </c>
      <c r="K3626">
        <v>359240</v>
      </c>
      <c r="L3626">
        <v>287517</v>
      </c>
      <c r="Q3626" t="s">
        <v>587</v>
      </c>
      <c r="U3626">
        <v>11</v>
      </c>
      <c r="V3626">
        <v>17</v>
      </c>
      <c r="Y3626" t="s">
        <v>65</v>
      </c>
      <c r="Z3626">
        <v>401</v>
      </c>
      <c r="AA3626" t="s">
        <v>586</v>
      </c>
      <c r="AB3626" t="s">
        <v>21</v>
      </c>
      <c r="AC3626">
        <v>10</v>
      </c>
    </row>
    <row r="3627" spans="1:29" x14ac:dyDescent="0.25">
      <c r="A3627">
        <v>345</v>
      </c>
      <c r="B3627">
        <v>345105</v>
      </c>
      <c r="C3627">
        <v>5510</v>
      </c>
      <c r="D3627" t="str">
        <f>VLOOKUP(C3627,'Schedule 3'!A:M,13,FALSE)</f>
        <v>Operational/Non-Service Expenses</v>
      </c>
      <c r="E3627">
        <v>-35.97</v>
      </c>
      <c r="F3627" s="1">
        <v>43067</v>
      </c>
      <c r="G3627" t="s">
        <v>462</v>
      </c>
      <c r="H3627" t="s">
        <v>584</v>
      </c>
      <c r="I3627" t="s">
        <v>584</v>
      </c>
      <c r="K3627">
        <v>359240</v>
      </c>
      <c r="L3627">
        <v>287517</v>
      </c>
      <c r="Q3627" t="s">
        <v>587</v>
      </c>
      <c r="U3627">
        <v>11</v>
      </c>
      <c r="V3627">
        <v>17</v>
      </c>
      <c r="Y3627" t="s">
        <v>65</v>
      </c>
      <c r="Z3627">
        <v>401</v>
      </c>
      <c r="AA3627" t="s">
        <v>586</v>
      </c>
      <c r="AB3627" t="s">
        <v>21</v>
      </c>
      <c r="AC3627">
        <v>113</v>
      </c>
    </row>
    <row r="3628" spans="1:29" x14ac:dyDescent="0.25">
      <c r="A3628">
        <v>345</v>
      </c>
      <c r="B3628">
        <v>345102</v>
      </c>
      <c r="C3628">
        <v>5510</v>
      </c>
      <c r="D3628" t="str">
        <f>VLOOKUP(C3628,'Schedule 3'!A:M,13,FALSE)</f>
        <v>Operational/Non-Service Expenses</v>
      </c>
      <c r="E3628">
        <v>-77.959999999999994</v>
      </c>
      <c r="F3628" s="1">
        <v>43068</v>
      </c>
      <c r="G3628" t="s">
        <v>462</v>
      </c>
      <c r="H3628" t="s">
        <v>584</v>
      </c>
      <c r="I3628" t="s">
        <v>584</v>
      </c>
      <c r="K3628">
        <v>359245</v>
      </c>
      <c r="L3628">
        <v>287618</v>
      </c>
      <c r="Q3628" t="s">
        <v>587</v>
      </c>
      <c r="U3628">
        <v>11</v>
      </c>
      <c r="V3628">
        <v>17</v>
      </c>
      <c r="Y3628" t="s">
        <v>65</v>
      </c>
      <c r="Z3628">
        <v>345</v>
      </c>
      <c r="AA3628" t="s">
        <v>586</v>
      </c>
      <c r="AB3628" t="s">
        <v>21</v>
      </c>
      <c r="AC3628">
        <v>1</v>
      </c>
    </row>
    <row r="3629" spans="1:29" x14ac:dyDescent="0.25">
      <c r="A3629">
        <v>345</v>
      </c>
      <c r="B3629">
        <v>345105</v>
      </c>
      <c r="C3629">
        <v>5510</v>
      </c>
      <c r="D3629" t="str">
        <f>VLOOKUP(C3629,'Schedule 3'!A:M,13,FALSE)</f>
        <v>Operational/Non-Service Expenses</v>
      </c>
      <c r="E3629">
        <v>-49.8</v>
      </c>
      <c r="F3629" s="1">
        <v>43068</v>
      </c>
      <c r="G3629" t="s">
        <v>462</v>
      </c>
      <c r="H3629" t="s">
        <v>584</v>
      </c>
      <c r="I3629" t="s">
        <v>584</v>
      </c>
      <c r="K3629">
        <v>359245</v>
      </c>
      <c r="L3629">
        <v>287618</v>
      </c>
      <c r="Q3629" t="s">
        <v>587</v>
      </c>
      <c r="U3629">
        <v>11</v>
      </c>
      <c r="V3629">
        <v>17</v>
      </c>
      <c r="Y3629" t="s">
        <v>65</v>
      </c>
      <c r="Z3629">
        <v>345</v>
      </c>
      <c r="AA3629" t="s">
        <v>586</v>
      </c>
      <c r="AB3629" t="s">
        <v>21</v>
      </c>
      <c r="AC3629">
        <v>85</v>
      </c>
    </row>
    <row r="3630" spans="1:29" x14ac:dyDescent="0.25">
      <c r="A3630">
        <v>345</v>
      </c>
      <c r="B3630">
        <v>345102</v>
      </c>
      <c r="C3630">
        <v>5510</v>
      </c>
      <c r="D3630" t="str">
        <f>VLOOKUP(C3630,'Schedule 3'!A:M,13,FALSE)</f>
        <v>Operational/Non-Service Expenses</v>
      </c>
      <c r="E3630">
        <v>-75.48</v>
      </c>
      <c r="F3630" s="1">
        <v>43082</v>
      </c>
      <c r="G3630" t="s">
        <v>462</v>
      </c>
      <c r="H3630" t="s">
        <v>584</v>
      </c>
      <c r="I3630" t="s">
        <v>584</v>
      </c>
      <c r="K3630">
        <v>359461</v>
      </c>
      <c r="L3630">
        <v>289073</v>
      </c>
      <c r="Q3630" t="s">
        <v>587</v>
      </c>
      <c r="U3630">
        <v>12</v>
      </c>
      <c r="V3630">
        <v>17</v>
      </c>
      <c r="Y3630" t="s">
        <v>65</v>
      </c>
      <c r="Z3630">
        <v>251</v>
      </c>
      <c r="AA3630" t="s">
        <v>586</v>
      </c>
      <c r="AB3630" t="s">
        <v>21</v>
      </c>
      <c r="AC3630">
        <v>2</v>
      </c>
    </row>
    <row r="3631" spans="1:29" x14ac:dyDescent="0.25">
      <c r="A3631">
        <v>345</v>
      </c>
      <c r="B3631">
        <v>345105</v>
      </c>
      <c r="C3631">
        <v>5510</v>
      </c>
      <c r="D3631" t="str">
        <f>VLOOKUP(C3631,'Schedule 3'!A:M,13,FALSE)</f>
        <v>Operational/Non-Service Expenses</v>
      </c>
      <c r="E3631">
        <v>-39.729999999999997</v>
      </c>
      <c r="F3631" s="1">
        <v>43082</v>
      </c>
      <c r="G3631" t="s">
        <v>462</v>
      </c>
      <c r="H3631" t="s">
        <v>584</v>
      </c>
      <c r="I3631" t="s">
        <v>584</v>
      </c>
      <c r="K3631">
        <v>359461</v>
      </c>
      <c r="L3631">
        <v>289073</v>
      </c>
      <c r="Q3631" t="s">
        <v>587</v>
      </c>
      <c r="U3631">
        <v>12</v>
      </c>
      <c r="V3631">
        <v>17</v>
      </c>
      <c r="Y3631" t="s">
        <v>65</v>
      </c>
      <c r="Z3631">
        <v>251</v>
      </c>
      <c r="AA3631" t="s">
        <v>586</v>
      </c>
      <c r="AB3631" t="s">
        <v>21</v>
      </c>
      <c r="AC3631">
        <v>93</v>
      </c>
    </row>
    <row r="3632" spans="1:29" x14ac:dyDescent="0.25">
      <c r="A3632">
        <v>345</v>
      </c>
      <c r="B3632">
        <v>345105</v>
      </c>
      <c r="C3632">
        <v>5510</v>
      </c>
      <c r="D3632" t="str">
        <f>VLOOKUP(C3632,'Schedule 3'!A:M,13,FALSE)</f>
        <v>Operational/Non-Service Expenses</v>
      </c>
      <c r="E3632">
        <v>-30</v>
      </c>
      <c r="F3632" s="1">
        <v>43072</v>
      </c>
      <c r="G3632" t="s">
        <v>462</v>
      </c>
      <c r="H3632" t="s">
        <v>584</v>
      </c>
      <c r="I3632" t="s">
        <v>584</v>
      </c>
      <c r="K3632">
        <v>359467</v>
      </c>
      <c r="L3632">
        <v>289154</v>
      </c>
      <c r="Q3632" t="s">
        <v>587</v>
      </c>
      <c r="U3632">
        <v>12</v>
      </c>
      <c r="V3632">
        <v>17</v>
      </c>
      <c r="Y3632" t="s">
        <v>65</v>
      </c>
      <c r="Z3632">
        <v>251</v>
      </c>
      <c r="AA3632" t="s">
        <v>586</v>
      </c>
      <c r="AB3632" t="s">
        <v>21</v>
      </c>
      <c r="AC3632">
        <v>95</v>
      </c>
    </row>
    <row r="3633" spans="1:29" x14ac:dyDescent="0.25">
      <c r="A3633">
        <v>345</v>
      </c>
      <c r="B3633">
        <v>345105</v>
      </c>
      <c r="C3633">
        <v>5510</v>
      </c>
      <c r="D3633" t="str">
        <f>VLOOKUP(C3633,'Schedule 3'!A:M,13,FALSE)</f>
        <v>Operational/Non-Service Expenses</v>
      </c>
      <c r="E3633">
        <v>-50</v>
      </c>
      <c r="F3633" s="1">
        <v>43089</v>
      </c>
      <c r="G3633" t="s">
        <v>462</v>
      </c>
      <c r="H3633" t="s">
        <v>584</v>
      </c>
      <c r="I3633" t="s">
        <v>584</v>
      </c>
      <c r="K3633">
        <v>359501</v>
      </c>
      <c r="L3633">
        <v>289698</v>
      </c>
      <c r="Q3633" t="s">
        <v>587</v>
      </c>
      <c r="U3633">
        <v>12</v>
      </c>
      <c r="V3633">
        <v>17</v>
      </c>
      <c r="Y3633" t="s">
        <v>65</v>
      </c>
      <c r="Z3633">
        <v>191</v>
      </c>
      <c r="AA3633" t="s">
        <v>586</v>
      </c>
      <c r="AB3633" t="s">
        <v>21</v>
      </c>
      <c r="AC3633">
        <v>104</v>
      </c>
    </row>
    <row r="3634" spans="1:29" x14ac:dyDescent="0.25">
      <c r="A3634">
        <v>345</v>
      </c>
      <c r="B3634">
        <v>345102</v>
      </c>
      <c r="C3634">
        <v>5510</v>
      </c>
      <c r="D3634" t="str">
        <f>VLOOKUP(C3634,'Schedule 3'!A:M,13,FALSE)</f>
        <v>Operational/Non-Service Expenses</v>
      </c>
      <c r="E3634">
        <v>-105.62</v>
      </c>
      <c r="F3634" s="1">
        <v>43100</v>
      </c>
      <c r="G3634" t="s">
        <v>462</v>
      </c>
      <c r="H3634" t="s">
        <v>584</v>
      </c>
      <c r="I3634" t="s">
        <v>584</v>
      </c>
      <c r="K3634">
        <v>359528</v>
      </c>
      <c r="L3634">
        <v>290281</v>
      </c>
      <c r="Q3634" t="s">
        <v>587</v>
      </c>
      <c r="U3634">
        <v>12</v>
      </c>
      <c r="V3634">
        <v>17</v>
      </c>
      <c r="Y3634" t="s">
        <v>65</v>
      </c>
      <c r="Z3634">
        <v>345</v>
      </c>
      <c r="AA3634" t="s">
        <v>586</v>
      </c>
      <c r="AB3634" t="s">
        <v>21</v>
      </c>
      <c r="AC3634">
        <v>1</v>
      </c>
    </row>
    <row r="3635" spans="1:29" x14ac:dyDescent="0.25">
      <c r="A3635">
        <v>345</v>
      </c>
      <c r="B3635">
        <v>345105</v>
      </c>
      <c r="C3635">
        <v>5510</v>
      </c>
      <c r="D3635" t="str">
        <f>VLOOKUP(C3635,'Schedule 3'!A:M,13,FALSE)</f>
        <v>Operational/Non-Service Expenses</v>
      </c>
      <c r="E3635">
        <v>-129.15</v>
      </c>
      <c r="F3635" s="1">
        <v>43100</v>
      </c>
      <c r="G3635" t="s">
        <v>462</v>
      </c>
      <c r="H3635" t="s">
        <v>584</v>
      </c>
      <c r="I3635" t="s">
        <v>584</v>
      </c>
      <c r="K3635">
        <v>359528</v>
      </c>
      <c r="L3635">
        <v>290281</v>
      </c>
      <c r="Q3635" t="s">
        <v>587</v>
      </c>
      <c r="U3635">
        <v>12</v>
      </c>
      <c r="V3635">
        <v>17</v>
      </c>
      <c r="Y3635" t="s">
        <v>65</v>
      </c>
      <c r="Z3635">
        <v>345</v>
      </c>
      <c r="AA3635" t="s">
        <v>586</v>
      </c>
      <c r="AB3635" t="s">
        <v>21</v>
      </c>
      <c r="AC3635">
        <v>87</v>
      </c>
    </row>
    <row r="3636" spans="1:29" x14ac:dyDescent="0.25">
      <c r="A3636">
        <v>345</v>
      </c>
      <c r="B3636">
        <v>345102</v>
      </c>
      <c r="C3636">
        <v>5510</v>
      </c>
      <c r="D3636" t="str">
        <f>VLOOKUP(C3636,'Schedule 3'!A:M,13,FALSE)</f>
        <v>Operational/Non-Service Expenses</v>
      </c>
      <c r="E3636">
        <v>-84.98</v>
      </c>
      <c r="F3636" s="1">
        <v>43096</v>
      </c>
      <c r="G3636" t="s">
        <v>462</v>
      </c>
      <c r="H3636" t="s">
        <v>584</v>
      </c>
      <c r="I3636" t="s">
        <v>584</v>
      </c>
      <c r="K3636">
        <v>359533</v>
      </c>
      <c r="L3636">
        <v>290302</v>
      </c>
      <c r="Q3636" t="s">
        <v>587</v>
      </c>
      <c r="U3636">
        <v>12</v>
      </c>
      <c r="V3636">
        <v>17</v>
      </c>
      <c r="Y3636" t="s">
        <v>65</v>
      </c>
      <c r="Z3636">
        <v>251</v>
      </c>
      <c r="AA3636" t="s">
        <v>586</v>
      </c>
      <c r="AB3636" t="s">
        <v>21</v>
      </c>
      <c r="AC3636">
        <v>2</v>
      </c>
    </row>
    <row r="3637" spans="1:29" x14ac:dyDescent="0.25">
      <c r="A3637">
        <v>345</v>
      </c>
      <c r="B3637">
        <v>345101</v>
      </c>
      <c r="C3637">
        <v>5505</v>
      </c>
      <c r="D3637" t="str">
        <f>VLOOKUP(C3637,'Schedule 3'!A:M,13,FALSE)</f>
        <v>Operational/Non-Service Expenses</v>
      </c>
      <c r="E3637">
        <v>-0.39</v>
      </c>
      <c r="F3637" s="1">
        <v>43100</v>
      </c>
      <c r="G3637" t="s">
        <v>462</v>
      </c>
      <c r="H3637" t="s">
        <v>588</v>
      </c>
      <c r="I3637" t="s">
        <v>588</v>
      </c>
      <c r="K3637">
        <v>3985</v>
      </c>
      <c r="L3637">
        <v>291867</v>
      </c>
      <c r="Q3637" t="s">
        <v>19</v>
      </c>
      <c r="U3637">
        <v>12</v>
      </c>
      <c r="V3637">
        <v>17</v>
      </c>
      <c r="Y3637" t="s">
        <v>20</v>
      </c>
      <c r="Z3637">
        <v>0</v>
      </c>
      <c r="AA3637" t="s">
        <v>589</v>
      </c>
      <c r="AB3637" t="s">
        <v>21</v>
      </c>
      <c r="AC3637">
        <v>234</v>
      </c>
    </row>
    <row r="3638" spans="1:29" x14ac:dyDescent="0.25">
      <c r="A3638">
        <v>345</v>
      </c>
      <c r="B3638">
        <v>345102</v>
      </c>
      <c r="C3638">
        <v>5505</v>
      </c>
      <c r="D3638" t="str">
        <f>VLOOKUP(C3638,'Schedule 3'!A:M,13,FALSE)</f>
        <v>Operational/Non-Service Expenses</v>
      </c>
      <c r="E3638">
        <v>-3.43</v>
      </c>
      <c r="F3638" s="1">
        <v>43100</v>
      </c>
      <c r="G3638" t="s">
        <v>462</v>
      </c>
      <c r="H3638" t="s">
        <v>588</v>
      </c>
      <c r="I3638" t="s">
        <v>588</v>
      </c>
      <c r="K3638">
        <v>3985</v>
      </c>
      <c r="L3638">
        <v>291867</v>
      </c>
      <c r="Q3638" t="s">
        <v>19</v>
      </c>
      <c r="U3638">
        <v>12</v>
      </c>
      <c r="V3638">
        <v>17</v>
      </c>
      <c r="Y3638" t="s">
        <v>20</v>
      </c>
      <c r="Z3638">
        <v>0</v>
      </c>
      <c r="AA3638" t="s">
        <v>589</v>
      </c>
      <c r="AB3638" t="s">
        <v>21</v>
      </c>
      <c r="AC3638">
        <v>235</v>
      </c>
    </row>
    <row r="3639" spans="1:29" x14ac:dyDescent="0.25">
      <c r="A3639">
        <v>345</v>
      </c>
      <c r="B3639">
        <v>345101</v>
      </c>
      <c r="C3639">
        <v>5505</v>
      </c>
      <c r="D3639" t="str">
        <f>VLOOKUP(C3639,'Schedule 3'!A:M,13,FALSE)</f>
        <v>Operational/Non-Service Expenses</v>
      </c>
      <c r="E3639">
        <v>0.74</v>
      </c>
      <c r="F3639" s="1">
        <v>43039</v>
      </c>
      <c r="G3639" t="s">
        <v>462</v>
      </c>
      <c r="H3639" t="s">
        <v>588</v>
      </c>
      <c r="I3639" t="s">
        <v>588</v>
      </c>
      <c r="K3639">
        <v>3985</v>
      </c>
      <c r="L3639">
        <v>286349</v>
      </c>
      <c r="Q3639" t="s">
        <v>19</v>
      </c>
      <c r="U3639">
        <v>10</v>
      </c>
      <c r="V3639">
        <v>17</v>
      </c>
      <c r="Y3639" t="s">
        <v>20</v>
      </c>
      <c r="Z3639">
        <v>0</v>
      </c>
      <c r="AA3639" t="s">
        <v>589</v>
      </c>
      <c r="AB3639" t="s">
        <v>21</v>
      </c>
      <c r="AC3639">
        <v>234</v>
      </c>
    </row>
    <row r="3640" spans="1:29" x14ac:dyDescent="0.25">
      <c r="A3640">
        <v>345</v>
      </c>
      <c r="B3640">
        <v>345102</v>
      </c>
      <c r="C3640">
        <v>5505</v>
      </c>
      <c r="D3640" t="str">
        <f>VLOOKUP(C3640,'Schedule 3'!A:M,13,FALSE)</f>
        <v>Operational/Non-Service Expenses</v>
      </c>
      <c r="E3640">
        <v>6.58</v>
      </c>
      <c r="F3640" s="1">
        <v>43039</v>
      </c>
      <c r="G3640" t="s">
        <v>462</v>
      </c>
      <c r="H3640" t="s">
        <v>588</v>
      </c>
      <c r="I3640" t="s">
        <v>588</v>
      </c>
      <c r="K3640">
        <v>3985</v>
      </c>
      <c r="L3640">
        <v>286349</v>
      </c>
      <c r="Q3640" t="s">
        <v>19</v>
      </c>
      <c r="U3640">
        <v>10</v>
      </c>
      <c r="V3640">
        <v>17</v>
      </c>
      <c r="Y3640" t="s">
        <v>20</v>
      </c>
      <c r="Z3640">
        <v>0</v>
      </c>
      <c r="AA3640" t="s">
        <v>589</v>
      </c>
      <c r="AB3640" t="s">
        <v>21</v>
      </c>
      <c r="AC3640">
        <v>235</v>
      </c>
    </row>
    <row r="3641" spans="1:29" x14ac:dyDescent="0.25">
      <c r="A3641">
        <v>345</v>
      </c>
      <c r="B3641">
        <v>345101</v>
      </c>
      <c r="C3641">
        <v>5505</v>
      </c>
      <c r="D3641" t="str">
        <f>VLOOKUP(C3641,'Schedule 3'!A:M,13,FALSE)</f>
        <v>Operational/Non-Service Expenses</v>
      </c>
      <c r="E3641">
        <v>1.95</v>
      </c>
      <c r="F3641" s="1">
        <v>43100</v>
      </c>
      <c r="G3641" t="s">
        <v>462</v>
      </c>
      <c r="H3641" t="s">
        <v>590</v>
      </c>
      <c r="I3641" t="s">
        <v>590</v>
      </c>
      <c r="K3641">
        <v>3986</v>
      </c>
      <c r="L3641">
        <v>291867</v>
      </c>
      <c r="Q3641" t="s">
        <v>19</v>
      </c>
      <c r="U3641">
        <v>12</v>
      </c>
      <c r="V3641">
        <v>17</v>
      </c>
      <c r="Y3641" t="s">
        <v>20</v>
      </c>
      <c r="Z3641">
        <v>0</v>
      </c>
      <c r="AA3641" t="s">
        <v>589</v>
      </c>
      <c r="AB3641" t="s">
        <v>21</v>
      </c>
      <c r="AC3641">
        <v>234</v>
      </c>
    </row>
    <row r="3642" spans="1:29" x14ac:dyDescent="0.25">
      <c r="A3642">
        <v>345</v>
      </c>
      <c r="B3642">
        <v>345102</v>
      </c>
      <c r="C3642">
        <v>5505</v>
      </c>
      <c r="D3642" t="str">
        <f>VLOOKUP(C3642,'Schedule 3'!A:M,13,FALSE)</f>
        <v>Operational/Non-Service Expenses</v>
      </c>
      <c r="E3642">
        <v>17.14</v>
      </c>
      <c r="F3642" s="1">
        <v>43100</v>
      </c>
      <c r="G3642" t="s">
        <v>462</v>
      </c>
      <c r="H3642" t="s">
        <v>590</v>
      </c>
      <c r="I3642" t="s">
        <v>590</v>
      </c>
      <c r="K3642">
        <v>3986</v>
      </c>
      <c r="L3642">
        <v>291867</v>
      </c>
      <c r="Q3642" t="s">
        <v>19</v>
      </c>
      <c r="U3642">
        <v>12</v>
      </c>
      <c r="V3642">
        <v>17</v>
      </c>
      <c r="Y3642" t="s">
        <v>20</v>
      </c>
      <c r="Z3642">
        <v>0</v>
      </c>
      <c r="AA3642" t="s">
        <v>589</v>
      </c>
      <c r="AB3642" t="s">
        <v>21</v>
      </c>
      <c r="AC3642">
        <v>235</v>
      </c>
    </row>
    <row r="3643" spans="1:29" x14ac:dyDescent="0.25">
      <c r="A3643">
        <v>345</v>
      </c>
      <c r="B3643">
        <v>345101</v>
      </c>
      <c r="C3643">
        <v>5505</v>
      </c>
      <c r="D3643" t="str">
        <f>VLOOKUP(C3643,'Schedule 3'!A:M,13,FALSE)</f>
        <v>Operational/Non-Service Expenses</v>
      </c>
      <c r="E3643">
        <v>2.15</v>
      </c>
      <c r="F3643" s="1">
        <v>43069</v>
      </c>
      <c r="G3643" t="s">
        <v>462</v>
      </c>
      <c r="H3643" t="s">
        <v>590</v>
      </c>
      <c r="I3643" t="s">
        <v>590</v>
      </c>
      <c r="K3643">
        <v>3986</v>
      </c>
      <c r="L3643">
        <v>288934</v>
      </c>
      <c r="Q3643" t="s">
        <v>19</v>
      </c>
      <c r="U3643">
        <v>11</v>
      </c>
      <c r="V3643">
        <v>17</v>
      </c>
      <c r="Y3643" t="s">
        <v>20</v>
      </c>
      <c r="Z3643">
        <v>0</v>
      </c>
      <c r="AA3643" t="s">
        <v>589</v>
      </c>
      <c r="AB3643" t="s">
        <v>21</v>
      </c>
      <c r="AC3643">
        <v>234</v>
      </c>
    </row>
    <row r="3644" spans="1:29" x14ac:dyDescent="0.25">
      <c r="A3644">
        <v>345</v>
      </c>
      <c r="B3644">
        <v>345102</v>
      </c>
      <c r="C3644">
        <v>5505</v>
      </c>
      <c r="D3644" t="str">
        <f>VLOOKUP(C3644,'Schedule 3'!A:M,13,FALSE)</f>
        <v>Operational/Non-Service Expenses</v>
      </c>
      <c r="E3644">
        <v>19.309999999999999</v>
      </c>
      <c r="F3644" s="1">
        <v>43069</v>
      </c>
      <c r="G3644" t="s">
        <v>462</v>
      </c>
      <c r="H3644" t="s">
        <v>590</v>
      </c>
      <c r="I3644" t="s">
        <v>590</v>
      </c>
      <c r="K3644">
        <v>3986</v>
      </c>
      <c r="L3644">
        <v>288934</v>
      </c>
      <c r="Q3644" t="s">
        <v>19</v>
      </c>
      <c r="U3644">
        <v>11</v>
      </c>
      <c r="V3644">
        <v>17</v>
      </c>
      <c r="Y3644" t="s">
        <v>20</v>
      </c>
      <c r="Z3644">
        <v>0</v>
      </c>
      <c r="AA3644" t="s">
        <v>589</v>
      </c>
      <c r="AB3644" t="s">
        <v>21</v>
      </c>
      <c r="AC3644">
        <v>235</v>
      </c>
    </row>
    <row r="3645" spans="1:29" x14ac:dyDescent="0.25">
      <c r="A3645">
        <v>345</v>
      </c>
      <c r="B3645">
        <v>345101</v>
      </c>
      <c r="C3645">
        <v>5505</v>
      </c>
      <c r="D3645" t="str">
        <f>VLOOKUP(C3645,'Schedule 3'!A:M,13,FALSE)</f>
        <v>Operational/Non-Service Expenses</v>
      </c>
      <c r="E3645">
        <v>2.82</v>
      </c>
      <c r="F3645" s="1">
        <v>43039</v>
      </c>
      <c r="G3645" t="s">
        <v>462</v>
      </c>
      <c r="H3645" t="s">
        <v>590</v>
      </c>
      <c r="I3645" t="s">
        <v>590</v>
      </c>
      <c r="K3645">
        <v>3986</v>
      </c>
      <c r="L3645">
        <v>286349</v>
      </c>
      <c r="Q3645" t="s">
        <v>19</v>
      </c>
      <c r="U3645">
        <v>10</v>
      </c>
      <c r="V3645">
        <v>17</v>
      </c>
      <c r="Y3645" t="s">
        <v>20</v>
      </c>
      <c r="Z3645">
        <v>0</v>
      </c>
      <c r="AA3645" t="s">
        <v>589</v>
      </c>
      <c r="AB3645" t="s">
        <v>21</v>
      </c>
      <c r="AC3645">
        <v>234</v>
      </c>
    </row>
    <row r="3646" spans="1:29" x14ac:dyDescent="0.25">
      <c r="A3646">
        <v>345</v>
      </c>
      <c r="B3646">
        <v>345102</v>
      </c>
      <c r="C3646">
        <v>5505</v>
      </c>
      <c r="D3646" t="str">
        <f>VLOOKUP(C3646,'Schedule 3'!A:M,13,FALSE)</f>
        <v>Operational/Non-Service Expenses</v>
      </c>
      <c r="E3646">
        <v>25.14</v>
      </c>
      <c r="F3646" s="1">
        <v>43039</v>
      </c>
      <c r="G3646" t="s">
        <v>462</v>
      </c>
      <c r="H3646" t="s">
        <v>590</v>
      </c>
      <c r="I3646" t="s">
        <v>590</v>
      </c>
      <c r="K3646">
        <v>3986</v>
      </c>
      <c r="L3646">
        <v>286349</v>
      </c>
      <c r="Q3646" t="s">
        <v>19</v>
      </c>
      <c r="U3646">
        <v>10</v>
      </c>
      <c r="V3646">
        <v>17</v>
      </c>
      <c r="Y3646" t="s">
        <v>20</v>
      </c>
      <c r="Z3646">
        <v>0</v>
      </c>
      <c r="AA3646" t="s">
        <v>589</v>
      </c>
      <c r="AB3646" t="s">
        <v>21</v>
      </c>
      <c r="AC3646">
        <v>235</v>
      </c>
    </row>
    <row r="3647" spans="1:29" x14ac:dyDescent="0.25">
      <c r="A3647">
        <v>345</v>
      </c>
      <c r="B3647">
        <v>345101</v>
      </c>
      <c r="C3647">
        <v>5505</v>
      </c>
      <c r="D3647" t="str">
        <f>VLOOKUP(C3647,'Schedule 3'!A:M,13,FALSE)</f>
        <v>Operational/Non-Service Expenses</v>
      </c>
      <c r="E3647">
        <v>3.05</v>
      </c>
      <c r="F3647" s="1">
        <v>43008</v>
      </c>
      <c r="G3647" t="s">
        <v>462</v>
      </c>
      <c r="H3647" t="s">
        <v>590</v>
      </c>
      <c r="I3647" t="s">
        <v>590</v>
      </c>
      <c r="K3647">
        <v>3986</v>
      </c>
      <c r="L3647">
        <v>283717</v>
      </c>
      <c r="Q3647" t="s">
        <v>19</v>
      </c>
      <c r="U3647">
        <v>9</v>
      </c>
      <c r="V3647">
        <v>17</v>
      </c>
      <c r="Y3647" t="s">
        <v>20</v>
      </c>
      <c r="Z3647">
        <v>0</v>
      </c>
      <c r="AA3647" t="s">
        <v>589</v>
      </c>
      <c r="AB3647" t="s">
        <v>21</v>
      </c>
      <c r="AC3647">
        <v>234</v>
      </c>
    </row>
    <row r="3648" spans="1:29" x14ac:dyDescent="0.25">
      <c r="A3648">
        <v>345</v>
      </c>
      <c r="B3648">
        <v>345102</v>
      </c>
      <c r="C3648">
        <v>5505</v>
      </c>
      <c r="D3648" t="str">
        <f>VLOOKUP(C3648,'Schedule 3'!A:M,13,FALSE)</f>
        <v>Operational/Non-Service Expenses</v>
      </c>
      <c r="E3648">
        <v>27.13</v>
      </c>
      <c r="F3648" s="1">
        <v>43008</v>
      </c>
      <c r="G3648" t="s">
        <v>462</v>
      </c>
      <c r="H3648" t="s">
        <v>590</v>
      </c>
      <c r="I3648" t="s">
        <v>590</v>
      </c>
      <c r="K3648">
        <v>3986</v>
      </c>
      <c r="L3648">
        <v>283717</v>
      </c>
      <c r="Q3648" t="s">
        <v>19</v>
      </c>
      <c r="U3648">
        <v>9</v>
      </c>
      <c r="V3648">
        <v>17</v>
      </c>
      <c r="Y3648" t="s">
        <v>20</v>
      </c>
      <c r="Z3648">
        <v>0</v>
      </c>
      <c r="AA3648" t="s">
        <v>589</v>
      </c>
      <c r="AB3648" t="s">
        <v>21</v>
      </c>
      <c r="AC3648">
        <v>235</v>
      </c>
    </row>
    <row r="3649" spans="1:29" x14ac:dyDescent="0.25">
      <c r="A3649">
        <v>345</v>
      </c>
      <c r="B3649">
        <v>345101</v>
      </c>
      <c r="C3649">
        <v>5505</v>
      </c>
      <c r="D3649" t="str">
        <f>VLOOKUP(C3649,'Schedule 3'!A:M,13,FALSE)</f>
        <v>Operational/Non-Service Expenses</v>
      </c>
      <c r="E3649">
        <v>2.57</v>
      </c>
      <c r="F3649" s="1">
        <v>42978</v>
      </c>
      <c r="G3649" t="s">
        <v>462</v>
      </c>
      <c r="H3649" t="s">
        <v>590</v>
      </c>
      <c r="I3649" t="s">
        <v>590</v>
      </c>
      <c r="K3649">
        <v>3986</v>
      </c>
      <c r="L3649">
        <v>281172</v>
      </c>
      <c r="Q3649" t="s">
        <v>19</v>
      </c>
      <c r="U3649">
        <v>8</v>
      </c>
      <c r="V3649">
        <v>17</v>
      </c>
      <c r="Y3649" t="s">
        <v>20</v>
      </c>
      <c r="Z3649">
        <v>0</v>
      </c>
      <c r="AA3649" t="s">
        <v>589</v>
      </c>
      <c r="AB3649" t="s">
        <v>21</v>
      </c>
      <c r="AC3649">
        <v>234</v>
      </c>
    </row>
    <row r="3650" spans="1:29" x14ac:dyDescent="0.25">
      <c r="A3650">
        <v>345</v>
      </c>
      <c r="B3650">
        <v>345102</v>
      </c>
      <c r="C3650">
        <v>5505</v>
      </c>
      <c r="D3650" t="str">
        <f>VLOOKUP(C3650,'Schedule 3'!A:M,13,FALSE)</f>
        <v>Operational/Non-Service Expenses</v>
      </c>
      <c r="E3650">
        <v>22.77</v>
      </c>
      <c r="F3650" s="1">
        <v>42978</v>
      </c>
      <c r="G3650" t="s">
        <v>462</v>
      </c>
      <c r="H3650" t="s">
        <v>590</v>
      </c>
      <c r="I3650" t="s">
        <v>590</v>
      </c>
      <c r="K3650">
        <v>3986</v>
      </c>
      <c r="L3650">
        <v>281172</v>
      </c>
      <c r="Q3650" t="s">
        <v>19</v>
      </c>
      <c r="U3650">
        <v>8</v>
      </c>
      <c r="V3650">
        <v>17</v>
      </c>
      <c r="Y3650" t="s">
        <v>20</v>
      </c>
      <c r="Z3650">
        <v>0</v>
      </c>
      <c r="AA3650" t="s">
        <v>589</v>
      </c>
      <c r="AB3650" t="s">
        <v>21</v>
      </c>
      <c r="AC3650">
        <v>235</v>
      </c>
    </row>
    <row r="3651" spans="1:29" x14ac:dyDescent="0.25">
      <c r="A3651">
        <v>345</v>
      </c>
      <c r="B3651">
        <v>345101</v>
      </c>
      <c r="C3651">
        <v>5505</v>
      </c>
      <c r="D3651" t="str">
        <f>VLOOKUP(C3651,'Schedule 3'!A:M,13,FALSE)</f>
        <v>Operational/Non-Service Expenses</v>
      </c>
      <c r="E3651">
        <v>1.62</v>
      </c>
      <c r="F3651" s="1">
        <v>42947</v>
      </c>
      <c r="G3651" t="s">
        <v>462</v>
      </c>
      <c r="H3651" t="s">
        <v>590</v>
      </c>
      <c r="I3651" t="s">
        <v>590</v>
      </c>
      <c r="K3651">
        <v>3986</v>
      </c>
      <c r="L3651">
        <v>278277</v>
      </c>
      <c r="Q3651" t="s">
        <v>19</v>
      </c>
      <c r="U3651">
        <v>7</v>
      </c>
      <c r="V3651">
        <v>17</v>
      </c>
      <c r="Y3651" t="s">
        <v>20</v>
      </c>
      <c r="Z3651">
        <v>0</v>
      </c>
      <c r="AA3651" t="s">
        <v>589</v>
      </c>
      <c r="AB3651" t="s">
        <v>21</v>
      </c>
      <c r="AC3651">
        <v>234</v>
      </c>
    </row>
    <row r="3652" spans="1:29" x14ac:dyDescent="0.25">
      <c r="A3652">
        <v>345</v>
      </c>
      <c r="B3652">
        <v>345102</v>
      </c>
      <c r="C3652">
        <v>5505</v>
      </c>
      <c r="D3652" t="str">
        <f>VLOOKUP(C3652,'Schedule 3'!A:M,13,FALSE)</f>
        <v>Operational/Non-Service Expenses</v>
      </c>
      <c r="E3652">
        <v>14.41</v>
      </c>
      <c r="F3652" s="1">
        <v>42947</v>
      </c>
      <c r="G3652" t="s">
        <v>462</v>
      </c>
      <c r="H3652" t="s">
        <v>590</v>
      </c>
      <c r="I3652" t="s">
        <v>590</v>
      </c>
      <c r="K3652">
        <v>3986</v>
      </c>
      <c r="L3652">
        <v>278277</v>
      </c>
      <c r="Q3652" t="s">
        <v>19</v>
      </c>
      <c r="U3652">
        <v>7</v>
      </c>
      <c r="V3652">
        <v>17</v>
      </c>
      <c r="Y3652" t="s">
        <v>20</v>
      </c>
      <c r="Z3652">
        <v>0</v>
      </c>
      <c r="AA3652" t="s">
        <v>589</v>
      </c>
      <c r="AB3652" t="s">
        <v>21</v>
      </c>
      <c r="AC3652">
        <v>235</v>
      </c>
    </row>
    <row r="3653" spans="1:29" x14ac:dyDescent="0.25">
      <c r="A3653">
        <v>345</v>
      </c>
      <c r="B3653">
        <v>345101</v>
      </c>
      <c r="C3653">
        <v>5505</v>
      </c>
      <c r="D3653" t="str">
        <f>VLOOKUP(C3653,'Schedule 3'!A:M,13,FALSE)</f>
        <v>Operational/Non-Service Expenses</v>
      </c>
      <c r="E3653">
        <v>3.43</v>
      </c>
      <c r="F3653" s="1">
        <v>42916</v>
      </c>
      <c r="G3653" t="s">
        <v>462</v>
      </c>
      <c r="H3653" t="s">
        <v>590</v>
      </c>
      <c r="I3653" t="s">
        <v>590</v>
      </c>
      <c r="K3653">
        <v>3986</v>
      </c>
      <c r="L3653">
        <v>275593</v>
      </c>
      <c r="Q3653" t="s">
        <v>19</v>
      </c>
      <c r="U3653">
        <v>6</v>
      </c>
      <c r="V3653">
        <v>17</v>
      </c>
      <c r="Y3653" t="s">
        <v>20</v>
      </c>
      <c r="Z3653">
        <v>0</v>
      </c>
      <c r="AA3653" t="s">
        <v>589</v>
      </c>
      <c r="AB3653" t="s">
        <v>21</v>
      </c>
      <c r="AC3653">
        <v>234</v>
      </c>
    </row>
    <row r="3654" spans="1:29" x14ac:dyDescent="0.25">
      <c r="A3654">
        <v>345</v>
      </c>
      <c r="B3654">
        <v>345102</v>
      </c>
      <c r="C3654">
        <v>5505</v>
      </c>
      <c r="D3654" t="str">
        <f>VLOOKUP(C3654,'Schedule 3'!A:M,13,FALSE)</f>
        <v>Operational/Non-Service Expenses</v>
      </c>
      <c r="E3654">
        <v>30.03</v>
      </c>
      <c r="F3654" s="1">
        <v>42916</v>
      </c>
      <c r="G3654" t="s">
        <v>462</v>
      </c>
      <c r="H3654" t="s">
        <v>590</v>
      </c>
      <c r="I3654" t="s">
        <v>590</v>
      </c>
      <c r="K3654">
        <v>3986</v>
      </c>
      <c r="L3654">
        <v>275593</v>
      </c>
      <c r="Q3654" t="s">
        <v>19</v>
      </c>
      <c r="U3654">
        <v>6</v>
      </c>
      <c r="V3654">
        <v>17</v>
      </c>
      <c r="Y3654" t="s">
        <v>20</v>
      </c>
      <c r="Z3654">
        <v>0</v>
      </c>
      <c r="AA3654" t="s">
        <v>589</v>
      </c>
      <c r="AB3654" t="s">
        <v>21</v>
      </c>
      <c r="AC3654">
        <v>235</v>
      </c>
    </row>
    <row r="3655" spans="1:29" x14ac:dyDescent="0.25">
      <c r="A3655">
        <v>345</v>
      </c>
      <c r="B3655">
        <v>345101</v>
      </c>
      <c r="C3655">
        <v>5505</v>
      </c>
      <c r="D3655" t="str">
        <f>VLOOKUP(C3655,'Schedule 3'!A:M,13,FALSE)</f>
        <v>Operational/Non-Service Expenses</v>
      </c>
      <c r="E3655">
        <v>2.4900000000000002</v>
      </c>
      <c r="F3655" s="1">
        <v>42886</v>
      </c>
      <c r="G3655" t="s">
        <v>462</v>
      </c>
      <c r="H3655" t="s">
        <v>590</v>
      </c>
      <c r="I3655" t="s">
        <v>590</v>
      </c>
      <c r="K3655">
        <v>3986</v>
      </c>
      <c r="L3655">
        <v>272629</v>
      </c>
      <c r="Q3655" t="s">
        <v>19</v>
      </c>
      <c r="U3655">
        <v>5</v>
      </c>
      <c r="V3655">
        <v>17</v>
      </c>
      <c r="Y3655" t="s">
        <v>20</v>
      </c>
      <c r="Z3655">
        <v>0</v>
      </c>
      <c r="AA3655" t="s">
        <v>589</v>
      </c>
      <c r="AB3655" t="s">
        <v>21</v>
      </c>
      <c r="AC3655">
        <v>234</v>
      </c>
    </row>
    <row r="3656" spans="1:29" x14ac:dyDescent="0.25">
      <c r="A3656">
        <v>345</v>
      </c>
      <c r="B3656">
        <v>345102</v>
      </c>
      <c r="C3656">
        <v>5505</v>
      </c>
      <c r="D3656" t="str">
        <f>VLOOKUP(C3656,'Schedule 3'!A:M,13,FALSE)</f>
        <v>Operational/Non-Service Expenses</v>
      </c>
      <c r="E3656">
        <v>21.95</v>
      </c>
      <c r="F3656" s="1">
        <v>42886</v>
      </c>
      <c r="G3656" t="s">
        <v>462</v>
      </c>
      <c r="H3656" t="s">
        <v>590</v>
      </c>
      <c r="I3656" t="s">
        <v>590</v>
      </c>
      <c r="K3656">
        <v>3986</v>
      </c>
      <c r="L3656">
        <v>272629</v>
      </c>
      <c r="Q3656" t="s">
        <v>19</v>
      </c>
      <c r="U3656">
        <v>5</v>
      </c>
      <c r="V3656">
        <v>17</v>
      </c>
      <c r="Y3656" t="s">
        <v>20</v>
      </c>
      <c r="Z3656">
        <v>0</v>
      </c>
      <c r="AA3656" t="s">
        <v>589</v>
      </c>
      <c r="AB3656" t="s">
        <v>21</v>
      </c>
      <c r="AC3656">
        <v>235</v>
      </c>
    </row>
    <row r="3657" spans="1:29" x14ac:dyDescent="0.25">
      <c r="A3657">
        <v>345</v>
      </c>
      <c r="B3657">
        <v>345101</v>
      </c>
      <c r="C3657">
        <v>5505</v>
      </c>
      <c r="D3657" t="str">
        <f>VLOOKUP(C3657,'Schedule 3'!A:M,13,FALSE)</f>
        <v>Operational/Non-Service Expenses</v>
      </c>
      <c r="E3657">
        <v>5.5</v>
      </c>
      <c r="F3657" s="1">
        <v>42855</v>
      </c>
      <c r="G3657" t="s">
        <v>462</v>
      </c>
      <c r="H3657" t="s">
        <v>590</v>
      </c>
      <c r="I3657" t="s">
        <v>590</v>
      </c>
      <c r="K3657">
        <v>3986</v>
      </c>
      <c r="L3657">
        <v>269773</v>
      </c>
      <c r="Q3657" t="s">
        <v>19</v>
      </c>
      <c r="U3657">
        <v>4</v>
      </c>
      <c r="V3657">
        <v>17</v>
      </c>
      <c r="Y3657" t="s">
        <v>20</v>
      </c>
      <c r="Z3657">
        <v>0</v>
      </c>
      <c r="AA3657" t="s">
        <v>589</v>
      </c>
      <c r="AB3657" t="s">
        <v>21</v>
      </c>
      <c r="AC3657">
        <v>233</v>
      </c>
    </row>
    <row r="3658" spans="1:29" x14ac:dyDescent="0.25">
      <c r="A3658">
        <v>345</v>
      </c>
      <c r="B3658">
        <v>345102</v>
      </c>
      <c r="C3658">
        <v>5505</v>
      </c>
      <c r="D3658" t="str">
        <f>VLOOKUP(C3658,'Schedule 3'!A:M,13,FALSE)</f>
        <v>Operational/Non-Service Expenses</v>
      </c>
      <c r="E3658">
        <v>48.79</v>
      </c>
      <c r="F3658" s="1">
        <v>42855</v>
      </c>
      <c r="G3658" t="s">
        <v>462</v>
      </c>
      <c r="H3658" t="s">
        <v>590</v>
      </c>
      <c r="I3658" t="s">
        <v>590</v>
      </c>
      <c r="K3658">
        <v>3986</v>
      </c>
      <c r="L3658">
        <v>269773</v>
      </c>
      <c r="Q3658" t="s">
        <v>19</v>
      </c>
      <c r="U3658">
        <v>4</v>
      </c>
      <c r="V3658">
        <v>17</v>
      </c>
      <c r="Y3658" t="s">
        <v>20</v>
      </c>
      <c r="Z3658">
        <v>0</v>
      </c>
      <c r="AA3658" t="s">
        <v>589</v>
      </c>
      <c r="AB3658" t="s">
        <v>21</v>
      </c>
      <c r="AC3658">
        <v>234</v>
      </c>
    </row>
    <row r="3659" spans="1:29" x14ac:dyDescent="0.25">
      <c r="A3659">
        <v>345</v>
      </c>
      <c r="B3659">
        <v>345101</v>
      </c>
      <c r="C3659">
        <v>5505</v>
      </c>
      <c r="D3659" t="str">
        <f>VLOOKUP(C3659,'Schedule 3'!A:M,13,FALSE)</f>
        <v>Operational/Non-Service Expenses</v>
      </c>
      <c r="E3659">
        <v>3.23</v>
      </c>
      <c r="F3659" s="1">
        <v>42825</v>
      </c>
      <c r="G3659" t="s">
        <v>462</v>
      </c>
      <c r="H3659" t="s">
        <v>590</v>
      </c>
      <c r="I3659" t="s">
        <v>590</v>
      </c>
      <c r="K3659">
        <v>3986</v>
      </c>
      <c r="L3659">
        <v>267433</v>
      </c>
      <c r="Q3659" t="s">
        <v>19</v>
      </c>
      <c r="U3659">
        <v>3</v>
      </c>
      <c r="V3659">
        <v>17</v>
      </c>
      <c r="Y3659" t="s">
        <v>20</v>
      </c>
      <c r="Z3659">
        <v>0</v>
      </c>
      <c r="AA3659" t="s">
        <v>589</v>
      </c>
      <c r="AB3659" t="s">
        <v>21</v>
      </c>
      <c r="AC3659">
        <v>233</v>
      </c>
    </row>
    <row r="3660" spans="1:29" x14ac:dyDescent="0.25">
      <c r="A3660">
        <v>345</v>
      </c>
      <c r="B3660">
        <v>345102</v>
      </c>
      <c r="C3660">
        <v>5505</v>
      </c>
      <c r="D3660" t="str">
        <f>VLOOKUP(C3660,'Schedule 3'!A:M,13,FALSE)</f>
        <v>Operational/Non-Service Expenses</v>
      </c>
      <c r="E3660">
        <v>28.72</v>
      </c>
      <c r="F3660" s="1">
        <v>42825</v>
      </c>
      <c r="G3660" t="s">
        <v>462</v>
      </c>
      <c r="H3660" t="s">
        <v>590</v>
      </c>
      <c r="I3660" t="s">
        <v>590</v>
      </c>
      <c r="K3660">
        <v>3986</v>
      </c>
      <c r="L3660">
        <v>267433</v>
      </c>
      <c r="Q3660" t="s">
        <v>19</v>
      </c>
      <c r="U3660">
        <v>3</v>
      </c>
      <c r="V3660">
        <v>17</v>
      </c>
      <c r="Y3660" t="s">
        <v>20</v>
      </c>
      <c r="Z3660">
        <v>0</v>
      </c>
      <c r="AA3660" t="s">
        <v>589</v>
      </c>
      <c r="AB3660" t="s">
        <v>21</v>
      </c>
      <c r="AC3660">
        <v>234</v>
      </c>
    </row>
    <row r="3661" spans="1:29" x14ac:dyDescent="0.25">
      <c r="A3661">
        <v>345</v>
      </c>
      <c r="B3661">
        <v>345101</v>
      </c>
      <c r="C3661">
        <v>5505</v>
      </c>
      <c r="D3661" t="str">
        <f>VLOOKUP(C3661,'Schedule 3'!A:M,13,FALSE)</f>
        <v>Operational/Non-Service Expenses</v>
      </c>
      <c r="E3661">
        <v>3.28</v>
      </c>
      <c r="F3661" s="1">
        <v>42794</v>
      </c>
      <c r="G3661" t="s">
        <v>462</v>
      </c>
      <c r="H3661" t="s">
        <v>590</v>
      </c>
      <c r="I3661" t="s">
        <v>590</v>
      </c>
      <c r="K3661">
        <v>3986</v>
      </c>
      <c r="L3661">
        <v>263415</v>
      </c>
      <c r="Q3661" t="s">
        <v>19</v>
      </c>
      <c r="U3661">
        <v>2</v>
      </c>
      <c r="V3661">
        <v>17</v>
      </c>
      <c r="Y3661" t="s">
        <v>20</v>
      </c>
      <c r="Z3661">
        <v>0</v>
      </c>
      <c r="AA3661" t="s">
        <v>589</v>
      </c>
      <c r="AB3661" t="s">
        <v>21</v>
      </c>
      <c r="AC3661">
        <v>233</v>
      </c>
    </row>
    <row r="3662" spans="1:29" x14ac:dyDescent="0.25">
      <c r="A3662">
        <v>345</v>
      </c>
      <c r="B3662">
        <v>345102</v>
      </c>
      <c r="C3662">
        <v>5505</v>
      </c>
      <c r="D3662" t="str">
        <f>VLOOKUP(C3662,'Schedule 3'!A:M,13,FALSE)</f>
        <v>Operational/Non-Service Expenses</v>
      </c>
      <c r="E3662">
        <v>29.14</v>
      </c>
      <c r="F3662" s="1">
        <v>42794</v>
      </c>
      <c r="G3662" t="s">
        <v>462</v>
      </c>
      <c r="H3662" t="s">
        <v>590</v>
      </c>
      <c r="I3662" t="s">
        <v>590</v>
      </c>
      <c r="K3662">
        <v>3986</v>
      </c>
      <c r="L3662">
        <v>263415</v>
      </c>
      <c r="Q3662" t="s">
        <v>19</v>
      </c>
      <c r="U3662">
        <v>2</v>
      </c>
      <c r="V3662">
        <v>17</v>
      </c>
      <c r="Y3662" t="s">
        <v>20</v>
      </c>
      <c r="Z3662">
        <v>0</v>
      </c>
      <c r="AA3662" t="s">
        <v>589</v>
      </c>
      <c r="AB3662" t="s">
        <v>21</v>
      </c>
      <c r="AC3662">
        <v>234</v>
      </c>
    </row>
    <row r="3663" spans="1:29" x14ac:dyDescent="0.25">
      <c r="A3663">
        <v>345</v>
      </c>
      <c r="B3663">
        <v>345101</v>
      </c>
      <c r="C3663">
        <v>5505</v>
      </c>
      <c r="D3663" t="str">
        <f>VLOOKUP(C3663,'Schedule 3'!A:M,13,FALSE)</f>
        <v>Operational/Non-Service Expenses</v>
      </c>
      <c r="E3663">
        <v>1.6</v>
      </c>
      <c r="F3663" s="1">
        <v>42766</v>
      </c>
      <c r="G3663" t="s">
        <v>462</v>
      </c>
      <c r="H3663" t="s">
        <v>590</v>
      </c>
      <c r="I3663" t="s">
        <v>590</v>
      </c>
      <c r="K3663">
        <v>3986</v>
      </c>
      <c r="L3663">
        <v>259505</v>
      </c>
      <c r="Q3663" t="s">
        <v>19</v>
      </c>
      <c r="U3663">
        <v>1</v>
      </c>
      <c r="V3663">
        <v>17</v>
      </c>
      <c r="Y3663" t="s">
        <v>20</v>
      </c>
      <c r="Z3663">
        <v>0</v>
      </c>
      <c r="AA3663" t="s">
        <v>589</v>
      </c>
      <c r="AB3663" t="s">
        <v>21</v>
      </c>
      <c r="AC3663">
        <v>233</v>
      </c>
    </row>
    <row r="3664" spans="1:29" x14ac:dyDescent="0.25">
      <c r="A3664">
        <v>345</v>
      </c>
      <c r="B3664">
        <v>345102</v>
      </c>
      <c r="C3664">
        <v>5505</v>
      </c>
      <c r="D3664" t="str">
        <f>VLOOKUP(C3664,'Schedule 3'!A:M,13,FALSE)</f>
        <v>Operational/Non-Service Expenses</v>
      </c>
      <c r="E3664">
        <v>14.2</v>
      </c>
      <c r="F3664" s="1">
        <v>42766</v>
      </c>
      <c r="G3664" t="s">
        <v>462</v>
      </c>
      <c r="H3664" t="s">
        <v>590</v>
      </c>
      <c r="I3664" t="s">
        <v>590</v>
      </c>
      <c r="K3664">
        <v>3986</v>
      </c>
      <c r="L3664">
        <v>259505</v>
      </c>
      <c r="Q3664" t="s">
        <v>19</v>
      </c>
      <c r="U3664">
        <v>1</v>
      </c>
      <c r="V3664">
        <v>17</v>
      </c>
      <c r="Y3664" t="s">
        <v>20</v>
      </c>
      <c r="Z3664">
        <v>0</v>
      </c>
      <c r="AA3664" t="s">
        <v>589</v>
      </c>
      <c r="AB3664" t="s">
        <v>21</v>
      </c>
      <c r="AC3664">
        <v>234</v>
      </c>
    </row>
    <row r="3665" spans="1:29" x14ac:dyDescent="0.25">
      <c r="A3665">
        <v>345</v>
      </c>
      <c r="B3665">
        <v>345101</v>
      </c>
      <c r="C3665">
        <v>5790</v>
      </c>
      <c r="D3665" t="str">
        <f>VLOOKUP(C3665,'Schedule 3'!A:M,13,FALSE)</f>
        <v>Operational/Non-Service Expenses</v>
      </c>
      <c r="E3665">
        <v>18.52</v>
      </c>
      <c r="F3665" s="1">
        <v>43100</v>
      </c>
      <c r="G3665" t="s">
        <v>462</v>
      </c>
      <c r="H3665" t="s">
        <v>591</v>
      </c>
      <c r="I3665" t="s">
        <v>591</v>
      </c>
      <c r="K3665">
        <v>4002</v>
      </c>
      <c r="L3665">
        <v>291867</v>
      </c>
      <c r="Q3665" t="s">
        <v>19</v>
      </c>
      <c r="U3665">
        <v>12</v>
      </c>
      <c r="V3665">
        <v>17</v>
      </c>
      <c r="Y3665" t="s">
        <v>20</v>
      </c>
      <c r="Z3665">
        <v>0</v>
      </c>
      <c r="AA3665" t="s">
        <v>589</v>
      </c>
      <c r="AB3665" t="s">
        <v>21</v>
      </c>
      <c r="AC3665">
        <v>234</v>
      </c>
    </row>
    <row r="3666" spans="1:29" x14ac:dyDescent="0.25">
      <c r="A3666">
        <v>345</v>
      </c>
      <c r="B3666">
        <v>345102</v>
      </c>
      <c r="C3666">
        <v>5790</v>
      </c>
      <c r="D3666" t="str">
        <f>VLOOKUP(C3666,'Schedule 3'!A:M,13,FALSE)</f>
        <v>Operational/Non-Service Expenses</v>
      </c>
      <c r="E3666">
        <v>162.88</v>
      </c>
      <c r="F3666" s="1">
        <v>43100</v>
      </c>
      <c r="G3666" t="s">
        <v>462</v>
      </c>
      <c r="H3666" t="s">
        <v>591</v>
      </c>
      <c r="I3666" t="s">
        <v>591</v>
      </c>
      <c r="K3666">
        <v>4002</v>
      </c>
      <c r="L3666">
        <v>291867</v>
      </c>
      <c r="Q3666" t="s">
        <v>19</v>
      </c>
      <c r="U3666">
        <v>12</v>
      </c>
      <c r="V3666">
        <v>17</v>
      </c>
      <c r="Y3666" t="s">
        <v>20</v>
      </c>
      <c r="Z3666">
        <v>0</v>
      </c>
      <c r="AA3666" t="s">
        <v>589</v>
      </c>
      <c r="AB3666" t="s">
        <v>21</v>
      </c>
      <c r="AC3666">
        <v>235</v>
      </c>
    </row>
    <row r="3667" spans="1:29" x14ac:dyDescent="0.25">
      <c r="A3667">
        <v>345</v>
      </c>
      <c r="B3667">
        <v>345101</v>
      </c>
      <c r="C3667">
        <v>5790</v>
      </c>
      <c r="D3667" t="str">
        <f>VLOOKUP(C3667,'Schedule 3'!A:M,13,FALSE)</f>
        <v>Operational/Non-Service Expenses</v>
      </c>
      <c r="E3667">
        <v>44.71</v>
      </c>
      <c r="F3667" s="1">
        <v>43069</v>
      </c>
      <c r="G3667" t="s">
        <v>462</v>
      </c>
      <c r="H3667" t="s">
        <v>591</v>
      </c>
      <c r="I3667" t="s">
        <v>591</v>
      </c>
      <c r="K3667">
        <v>4002</v>
      </c>
      <c r="L3667">
        <v>288934</v>
      </c>
      <c r="Q3667" t="s">
        <v>19</v>
      </c>
      <c r="U3667">
        <v>11</v>
      </c>
      <c r="V3667">
        <v>17</v>
      </c>
      <c r="Y3667" t="s">
        <v>20</v>
      </c>
      <c r="Z3667">
        <v>0</v>
      </c>
      <c r="AA3667" t="s">
        <v>589</v>
      </c>
      <c r="AB3667" t="s">
        <v>21</v>
      </c>
      <c r="AC3667">
        <v>234</v>
      </c>
    </row>
    <row r="3668" spans="1:29" x14ac:dyDescent="0.25">
      <c r="A3668">
        <v>345</v>
      </c>
      <c r="B3668">
        <v>345102</v>
      </c>
      <c r="C3668">
        <v>5790</v>
      </c>
      <c r="D3668" t="str">
        <f>VLOOKUP(C3668,'Schedule 3'!A:M,13,FALSE)</f>
        <v>Operational/Non-Service Expenses</v>
      </c>
      <c r="E3668">
        <v>400.81</v>
      </c>
      <c r="F3668" s="1">
        <v>43069</v>
      </c>
      <c r="G3668" t="s">
        <v>462</v>
      </c>
      <c r="H3668" t="s">
        <v>591</v>
      </c>
      <c r="I3668" t="s">
        <v>591</v>
      </c>
      <c r="K3668">
        <v>4002</v>
      </c>
      <c r="L3668">
        <v>288934</v>
      </c>
      <c r="Q3668" t="s">
        <v>19</v>
      </c>
      <c r="U3668">
        <v>11</v>
      </c>
      <c r="V3668">
        <v>17</v>
      </c>
      <c r="Y3668" t="s">
        <v>20</v>
      </c>
      <c r="Z3668">
        <v>0</v>
      </c>
      <c r="AA3668" t="s">
        <v>589</v>
      </c>
      <c r="AB3668" t="s">
        <v>21</v>
      </c>
      <c r="AC3668">
        <v>235</v>
      </c>
    </row>
    <row r="3669" spans="1:29" x14ac:dyDescent="0.25">
      <c r="A3669">
        <v>345</v>
      </c>
      <c r="B3669">
        <v>345101</v>
      </c>
      <c r="C3669">
        <v>5790</v>
      </c>
      <c r="D3669" t="str">
        <f>VLOOKUP(C3669,'Schedule 3'!A:M,13,FALSE)</f>
        <v>Operational/Non-Service Expenses</v>
      </c>
      <c r="E3669">
        <v>38.090000000000003</v>
      </c>
      <c r="F3669" s="1">
        <v>43039</v>
      </c>
      <c r="G3669" t="s">
        <v>462</v>
      </c>
      <c r="H3669" t="s">
        <v>591</v>
      </c>
      <c r="I3669" t="s">
        <v>591</v>
      </c>
      <c r="K3669">
        <v>4002</v>
      </c>
      <c r="L3669">
        <v>286349</v>
      </c>
      <c r="Q3669" t="s">
        <v>19</v>
      </c>
      <c r="U3669">
        <v>10</v>
      </c>
      <c r="V3669">
        <v>17</v>
      </c>
      <c r="Y3669" t="s">
        <v>20</v>
      </c>
      <c r="Z3669">
        <v>0</v>
      </c>
      <c r="AA3669" t="s">
        <v>589</v>
      </c>
      <c r="AB3669" t="s">
        <v>21</v>
      </c>
      <c r="AC3669">
        <v>234</v>
      </c>
    </row>
    <row r="3670" spans="1:29" x14ac:dyDescent="0.25">
      <c r="A3670">
        <v>345</v>
      </c>
      <c r="B3670">
        <v>345102</v>
      </c>
      <c r="C3670">
        <v>5790</v>
      </c>
      <c r="D3670" t="str">
        <f>VLOOKUP(C3670,'Schedule 3'!A:M,13,FALSE)</f>
        <v>Operational/Non-Service Expenses</v>
      </c>
      <c r="E3670">
        <v>339.43</v>
      </c>
      <c r="F3670" s="1">
        <v>43039</v>
      </c>
      <c r="G3670" t="s">
        <v>462</v>
      </c>
      <c r="H3670" t="s">
        <v>591</v>
      </c>
      <c r="I3670" t="s">
        <v>591</v>
      </c>
      <c r="K3670">
        <v>4002</v>
      </c>
      <c r="L3670">
        <v>286349</v>
      </c>
      <c r="Q3670" t="s">
        <v>19</v>
      </c>
      <c r="U3670">
        <v>10</v>
      </c>
      <c r="V3670">
        <v>17</v>
      </c>
      <c r="Y3670" t="s">
        <v>20</v>
      </c>
      <c r="Z3670">
        <v>0</v>
      </c>
      <c r="AA3670" t="s">
        <v>589</v>
      </c>
      <c r="AB3670" t="s">
        <v>21</v>
      </c>
      <c r="AC3670">
        <v>235</v>
      </c>
    </row>
    <row r="3671" spans="1:29" x14ac:dyDescent="0.25">
      <c r="A3671">
        <v>345</v>
      </c>
      <c r="B3671">
        <v>345101</v>
      </c>
      <c r="C3671">
        <v>5790</v>
      </c>
      <c r="D3671" t="str">
        <f>VLOOKUP(C3671,'Schedule 3'!A:M,13,FALSE)</f>
        <v>Operational/Non-Service Expenses</v>
      </c>
      <c r="E3671">
        <v>19.45</v>
      </c>
      <c r="F3671" s="1">
        <v>43008</v>
      </c>
      <c r="G3671" t="s">
        <v>462</v>
      </c>
      <c r="H3671" t="s">
        <v>591</v>
      </c>
      <c r="I3671" t="s">
        <v>591</v>
      </c>
      <c r="K3671">
        <v>4002</v>
      </c>
      <c r="L3671">
        <v>283717</v>
      </c>
      <c r="Q3671" t="s">
        <v>19</v>
      </c>
      <c r="U3671">
        <v>9</v>
      </c>
      <c r="V3671">
        <v>17</v>
      </c>
      <c r="Y3671" t="s">
        <v>20</v>
      </c>
      <c r="Z3671">
        <v>0</v>
      </c>
      <c r="AA3671" t="s">
        <v>589</v>
      </c>
      <c r="AB3671" t="s">
        <v>21</v>
      </c>
      <c r="AC3671">
        <v>234</v>
      </c>
    </row>
    <row r="3672" spans="1:29" x14ac:dyDescent="0.25">
      <c r="A3672">
        <v>345</v>
      </c>
      <c r="B3672">
        <v>345102</v>
      </c>
      <c r="C3672">
        <v>5790</v>
      </c>
      <c r="D3672" t="str">
        <f>VLOOKUP(C3672,'Schedule 3'!A:M,13,FALSE)</f>
        <v>Operational/Non-Service Expenses</v>
      </c>
      <c r="E3672">
        <v>173.07</v>
      </c>
      <c r="F3672" s="1">
        <v>43008</v>
      </c>
      <c r="G3672" t="s">
        <v>462</v>
      </c>
      <c r="H3672" t="s">
        <v>591</v>
      </c>
      <c r="I3672" t="s">
        <v>591</v>
      </c>
      <c r="K3672">
        <v>4002</v>
      </c>
      <c r="L3672">
        <v>283717</v>
      </c>
      <c r="Q3672" t="s">
        <v>19</v>
      </c>
      <c r="U3672">
        <v>9</v>
      </c>
      <c r="V3672">
        <v>17</v>
      </c>
      <c r="Y3672" t="s">
        <v>20</v>
      </c>
      <c r="Z3672">
        <v>0</v>
      </c>
      <c r="AA3672" t="s">
        <v>589</v>
      </c>
      <c r="AB3672" t="s">
        <v>21</v>
      </c>
      <c r="AC3672">
        <v>235</v>
      </c>
    </row>
    <row r="3673" spans="1:29" x14ac:dyDescent="0.25">
      <c r="A3673">
        <v>345</v>
      </c>
      <c r="B3673">
        <v>345101</v>
      </c>
      <c r="C3673">
        <v>5790</v>
      </c>
      <c r="D3673" t="str">
        <f>VLOOKUP(C3673,'Schedule 3'!A:M,13,FALSE)</f>
        <v>Operational/Non-Service Expenses</v>
      </c>
      <c r="E3673">
        <v>18.91</v>
      </c>
      <c r="F3673" s="1">
        <v>42978</v>
      </c>
      <c r="G3673" t="s">
        <v>462</v>
      </c>
      <c r="H3673" t="s">
        <v>591</v>
      </c>
      <c r="I3673" t="s">
        <v>591</v>
      </c>
      <c r="K3673">
        <v>4002</v>
      </c>
      <c r="L3673">
        <v>281172</v>
      </c>
      <c r="Q3673" t="s">
        <v>19</v>
      </c>
      <c r="U3673">
        <v>8</v>
      </c>
      <c r="V3673">
        <v>17</v>
      </c>
      <c r="Y3673" t="s">
        <v>20</v>
      </c>
      <c r="Z3673">
        <v>0</v>
      </c>
      <c r="AA3673" t="s">
        <v>589</v>
      </c>
      <c r="AB3673" t="s">
        <v>21</v>
      </c>
      <c r="AC3673">
        <v>234</v>
      </c>
    </row>
    <row r="3674" spans="1:29" x14ac:dyDescent="0.25">
      <c r="A3674">
        <v>345</v>
      </c>
      <c r="B3674">
        <v>345102</v>
      </c>
      <c r="C3674">
        <v>5790</v>
      </c>
      <c r="D3674" t="str">
        <f>VLOOKUP(C3674,'Schedule 3'!A:M,13,FALSE)</f>
        <v>Operational/Non-Service Expenses</v>
      </c>
      <c r="E3674">
        <v>167.64</v>
      </c>
      <c r="F3674" s="1">
        <v>42978</v>
      </c>
      <c r="G3674" t="s">
        <v>462</v>
      </c>
      <c r="H3674" t="s">
        <v>591</v>
      </c>
      <c r="I3674" t="s">
        <v>591</v>
      </c>
      <c r="K3674">
        <v>4002</v>
      </c>
      <c r="L3674">
        <v>281172</v>
      </c>
      <c r="Q3674" t="s">
        <v>19</v>
      </c>
      <c r="U3674">
        <v>8</v>
      </c>
      <c r="V3674">
        <v>17</v>
      </c>
      <c r="Y3674" t="s">
        <v>20</v>
      </c>
      <c r="Z3674">
        <v>0</v>
      </c>
      <c r="AA3674" t="s">
        <v>589</v>
      </c>
      <c r="AB3674" t="s">
        <v>21</v>
      </c>
      <c r="AC3674">
        <v>235</v>
      </c>
    </row>
    <row r="3675" spans="1:29" x14ac:dyDescent="0.25">
      <c r="A3675">
        <v>345</v>
      </c>
      <c r="B3675">
        <v>345101</v>
      </c>
      <c r="C3675">
        <v>5790</v>
      </c>
      <c r="D3675" t="str">
        <f>VLOOKUP(C3675,'Schedule 3'!A:M,13,FALSE)</f>
        <v>Operational/Non-Service Expenses</v>
      </c>
      <c r="E3675">
        <v>20.48</v>
      </c>
      <c r="F3675" s="1">
        <v>42947</v>
      </c>
      <c r="G3675" t="s">
        <v>462</v>
      </c>
      <c r="H3675" t="s">
        <v>591</v>
      </c>
      <c r="I3675" t="s">
        <v>591</v>
      </c>
      <c r="K3675">
        <v>4002</v>
      </c>
      <c r="L3675">
        <v>278277</v>
      </c>
      <c r="Q3675" t="s">
        <v>19</v>
      </c>
      <c r="U3675">
        <v>7</v>
      </c>
      <c r="V3675">
        <v>17</v>
      </c>
      <c r="Y3675" t="s">
        <v>20</v>
      </c>
      <c r="Z3675">
        <v>0</v>
      </c>
      <c r="AA3675" t="s">
        <v>589</v>
      </c>
      <c r="AB3675" t="s">
        <v>21</v>
      </c>
      <c r="AC3675">
        <v>234</v>
      </c>
    </row>
    <row r="3676" spans="1:29" x14ac:dyDescent="0.25">
      <c r="A3676">
        <v>345</v>
      </c>
      <c r="B3676">
        <v>345102</v>
      </c>
      <c r="C3676">
        <v>5790</v>
      </c>
      <c r="D3676" t="str">
        <f>VLOOKUP(C3676,'Schedule 3'!A:M,13,FALSE)</f>
        <v>Operational/Non-Service Expenses</v>
      </c>
      <c r="E3676">
        <v>181.62</v>
      </c>
      <c r="F3676" s="1">
        <v>42947</v>
      </c>
      <c r="G3676" t="s">
        <v>462</v>
      </c>
      <c r="H3676" t="s">
        <v>591</v>
      </c>
      <c r="I3676" t="s">
        <v>591</v>
      </c>
      <c r="K3676">
        <v>4002</v>
      </c>
      <c r="L3676">
        <v>278277</v>
      </c>
      <c r="Q3676" t="s">
        <v>19</v>
      </c>
      <c r="U3676">
        <v>7</v>
      </c>
      <c r="V3676">
        <v>17</v>
      </c>
      <c r="Y3676" t="s">
        <v>20</v>
      </c>
      <c r="Z3676">
        <v>0</v>
      </c>
      <c r="AA3676" t="s">
        <v>589</v>
      </c>
      <c r="AB3676" t="s">
        <v>21</v>
      </c>
      <c r="AC3676">
        <v>235</v>
      </c>
    </row>
    <row r="3677" spans="1:29" x14ac:dyDescent="0.25">
      <c r="A3677">
        <v>345</v>
      </c>
      <c r="B3677">
        <v>345101</v>
      </c>
      <c r="C3677">
        <v>5790</v>
      </c>
      <c r="D3677" t="str">
        <f>VLOOKUP(C3677,'Schedule 3'!A:M,13,FALSE)</f>
        <v>Operational/Non-Service Expenses</v>
      </c>
      <c r="E3677">
        <v>21.05</v>
      </c>
      <c r="F3677" s="1">
        <v>42916</v>
      </c>
      <c r="G3677" t="s">
        <v>462</v>
      </c>
      <c r="H3677" t="s">
        <v>591</v>
      </c>
      <c r="I3677" t="s">
        <v>591</v>
      </c>
      <c r="K3677">
        <v>4002</v>
      </c>
      <c r="L3677">
        <v>275593</v>
      </c>
      <c r="Q3677" t="s">
        <v>19</v>
      </c>
      <c r="U3677">
        <v>6</v>
      </c>
      <c r="V3677">
        <v>17</v>
      </c>
      <c r="Y3677" t="s">
        <v>20</v>
      </c>
      <c r="Z3677">
        <v>0</v>
      </c>
      <c r="AA3677" t="s">
        <v>589</v>
      </c>
      <c r="AB3677" t="s">
        <v>21</v>
      </c>
      <c r="AC3677">
        <v>234</v>
      </c>
    </row>
    <row r="3678" spans="1:29" x14ac:dyDescent="0.25">
      <c r="A3678">
        <v>345</v>
      </c>
      <c r="B3678">
        <v>345102</v>
      </c>
      <c r="C3678">
        <v>5790</v>
      </c>
      <c r="D3678" t="str">
        <f>VLOOKUP(C3678,'Schedule 3'!A:M,13,FALSE)</f>
        <v>Operational/Non-Service Expenses</v>
      </c>
      <c r="E3678">
        <v>184.38</v>
      </c>
      <c r="F3678" s="1">
        <v>42916</v>
      </c>
      <c r="G3678" t="s">
        <v>462</v>
      </c>
      <c r="H3678" t="s">
        <v>591</v>
      </c>
      <c r="I3678" t="s">
        <v>591</v>
      </c>
      <c r="K3678">
        <v>4002</v>
      </c>
      <c r="L3678">
        <v>275593</v>
      </c>
      <c r="Q3678" t="s">
        <v>19</v>
      </c>
      <c r="U3678">
        <v>6</v>
      </c>
      <c r="V3678">
        <v>17</v>
      </c>
      <c r="Y3678" t="s">
        <v>20</v>
      </c>
      <c r="Z3678">
        <v>0</v>
      </c>
      <c r="AA3678" t="s">
        <v>589</v>
      </c>
      <c r="AB3678" t="s">
        <v>21</v>
      </c>
      <c r="AC3678">
        <v>235</v>
      </c>
    </row>
    <row r="3679" spans="1:29" x14ac:dyDescent="0.25">
      <c r="A3679">
        <v>345</v>
      </c>
      <c r="B3679">
        <v>345101</v>
      </c>
      <c r="C3679">
        <v>5790</v>
      </c>
      <c r="D3679" t="str">
        <f>VLOOKUP(C3679,'Schedule 3'!A:M,13,FALSE)</f>
        <v>Operational/Non-Service Expenses</v>
      </c>
      <c r="E3679">
        <v>17.09</v>
      </c>
      <c r="F3679" s="1">
        <v>42886</v>
      </c>
      <c r="G3679" t="s">
        <v>462</v>
      </c>
      <c r="H3679" t="s">
        <v>591</v>
      </c>
      <c r="I3679" t="s">
        <v>591</v>
      </c>
      <c r="K3679">
        <v>4002</v>
      </c>
      <c r="L3679">
        <v>272629</v>
      </c>
      <c r="Q3679" t="s">
        <v>19</v>
      </c>
      <c r="U3679">
        <v>5</v>
      </c>
      <c r="V3679">
        <v>17</v>
      </c>
      <c r="Y3679" t="s">
        <v>20</v>
      </c>
      <c r="Z3679">
        <v>0</v>
      </c>
      <c r="AA3679" t="s">
        <v>589</v>
      </c>
      <c r="AB3679" t="s">
        <v>21</v>
      </c>
      <c r="AC3679">
        <v>234</v>
      </c>
    </row>
    <row r="3680" spans="1:29" x14ac:dyDescent="0.25">
      <c r="A3680">
        <v>345</v>
      </c>
      <c r="B3680">
        <v>345102</v>
      </c>
      <c r="C3680">
        <v>5790</v>
      </c>
      <c r="D3680" t="str">
        <f>VLOOKUP(C3680,'Schedule 3'!A:M,13,FALSE)</f>
        <v>Operational/Non-Service Expenses</v>
      </c>
      <c r="E3680">
        <v>150.72999999999999</v>
      </c>
      <c r="F3680" s="1">
        <v>42886</v>
      </c>
      <c r="G3680" t="s">
        <v>462</v>
      </c>
      <c r="H3680" t="s">
        <v>591</v>
      </c>
      <c r="I3680" t="s">
        <v>591</v>
      </c>
      <c r="K3680">
        <v>4002</v>
      </c>
      <c r="L3680">
        <v>272629</v>
      </c>
      <c r="Q3680" t="s">
        <v>19</v>
      </c>
      <c r="U3680">
        <v>5</v>
      </c>
      <c r="V3680">
        <v>17</v>
      </c>
      <c r="Y3680" t="s">
        <v>20</v>
      </c>
      <c r="Z3680">
        <v>0</v>
      </c>
      <c r="AA3680" t="s">
        <v>589</v>
      </c>
      <c r="AB3680" t="s">
        <v>21</v>
      </c>
      <c r="AC3680">
        <v>235</v>
      </c>
    </row>
    <row r="3681" spans="1:29" x14ac:dyDescent="0.25">
      <c r="A3681">
        <v>345</v>
      </c>
      <c r="B3681">
        <v>345101</v>
      </c>
      <c r="C3681">
        <v>5790</v>
      </c>
      <c r="D3681" t="str">
        <f>VLOOKUP(C3681,'Schedule 3'!A:M,13,FALSE)</f>
        <v>Operational/Non-Service Expenses</v>
      </c>
      <c r="E3681">
        <v>22.17</v>
      </c>
      <c r="F3681" s="1">
        <v>42855</v>
      </c>
      <c r="G3681" t="s">
        <v>462</v>
      </c>
      <c r="H3681" t="s">
        <v>591</v>
      </c>
      <c r="I3681" t="s">
        <v>591</v>
      </c>
      <c r="K3681">
        <v>4002</v>
      </c>
      <c r="L3681">
        <v>269773</v>
      </c>
      <c r="Q3681" t="s">
        <v>19</v>
      </c>
      <c r="U3681">
        <v>4</v>
      </c>
      <c r="V3681">
        <v>17</v>
      </c>
      <c r="Y3681" t="s">
        <v>20</v>
      </c>
      <c r="Z3681">
        <v>0</v>
      </c>
      <c r="AA3681" t="s">
        <v>589</v>
      </c>
      <c r="AB3681" t="s">
        <v>21</v>
      </c>
      <c r="AC3681">
        <v>233</v>
      </c>
    </row>
    <row r="3682" spans="1:29" x14ac:dyDescent="0.25">
      <c r="A3682">
        <v>345</v>
      </c>
      <c r="B3682">
        <v>345102</v>
      </c>
      <c r="C3682">
        <v>5790</v>
      </c>
      <c r="D3682" t="str">
        <f>VLOOKUP(C3682,'Schedule 3'!A:M,13,FALSE)</f>
        <v>Operational/Non-Service Expenses</v>
      </c>
      <c r="E3682">
        <v>196.66</v>
      </c>
      <c r="F3682" s="1">
        <v>42855</v>
      </c>
      <c r="G3682" t="s">
        <v>462</v>
      </c>
      <c r="H3682" t="s">
        <v>591</v>
      </c>
      <c r="I3682" t="s">
        <v>591</v>
      </c>
      <c r="K3682">
        <v>4002</v>
      </c>
      <c r="L3682">
        <v>269773</v>
      </c>
      <c r="Q3682" t="s">
        <v>19</v>
      </c>
      <c r="U3682">
        <v>4</v>
      </c>
      <c r="V3682">
        <v>17</v>
      </c>
      <c r="Y3682" t="s">
        <v>20</v>
      </c>
      <c r="Z3682">
        <v>0</v>
      </c>
      <c r="AA3682" t="s">
        <v>589</v>
      </c>
      <c r="AB3682" t="s">
        <v>21</v>
      </c>
      <c r="AC3682">
        <v>234</v>
      </c>
    </row>
    <row r="3683" spans="1:29" x14ac:dyDescent="0.25">
      <c r="A3683">
        <v>345</v>
      </c>
      <c r="B3683">
        <v>345101</v>
      </c>
      <c r="C3683">
        <v>5790</v>
      </c>
      <c r="D3683" t="str">
        <f>VLOOKUP(C3683,'Schedule 3'!A:M,13,FALSE)</f>
        <v>Operational/Non-Service Expenses</v>
      </c>
      <c r="E3683">
        <v>18.829999999999998</v>
      </c>
      <c r="F3683" s="1">
        <v>42825</v>
      </c>
      <c r="G3683" t="s">
        <v>462</v>
      </c>
      <c r="H3683" t="s">
        <v>591</v>
      </c>
      <c r="I3683" t="s">
        <v>591</v>
      </c>
      <c r="K3683">
        <v>4002</v>
      </c>
      <c r="L3683">
        <v>267433</v>
      </c>
      <c r="Q3683" t="s">
        <v>19</v>
      </c>
      <c r="U3683">
        <v>3</v>
      </c>
      <c r="V3683">
        <v>17</v>
      </c>
      <c r="Y3683" t="s">
        <v>20</v>
      </c>
      <c r="Z3683">
        <v>0</v>
      </c>
      <c r="AA3683" t="s">
        <v>589</v>
      </c>
      <c r="AB3683" t="s">
        <v>21</v>
      </c>
      <c r="AC3683">
        <v>233</v>
      </c>
    </row>
    <row r="3684" spans="1:29" x14ac:dyDescent="0.25">
      <c r="A3684">
        <v>345</v>
      </c>
      <c r="B3684">
        <v>345102</v>
      </c>
      <c r="C3684">
        <v>5790</v>
      </c>
      <c r="D3684" t="str">
        <f>VLOOKUP(C3684,'Schedule 3'!A:M,13,FALSE)</f>
        <v>Operational/Non-Service Expenses</v>
      </c>
      <c r="E3684">
        <v>167.17</v>
      </c>
      <c r="F3684" s="1">
        <v>42825</v>
      </c>
      <c r="G3684" t="s">
        <v>462</v>
      </c>
      <c r="H3684" t="s">
        <v>591</v>
      </c>
      <c r="I3684" t="s">
        <v>591</v>
      </c>
      <c r="K3684">
        <v>4002</v>
      </c>
      <c r="L3684">
        <v>267433</v>
      </c>
      <c r="Q3684" t="s">
        <v>19</v>
      </c>
      <c r="U3684">
        <v>3</v>
      </c>
      <c r="V3684">
        <v>17</v>
      </c>
      <c r="Y3684" t="s">
        <v>20</v>
      </c>
      <c r="Z3684">
        <v>0</v>
      </c>
      <c r="AA3684" t="s">
        <v>589</v>
      </c>
      <c r="AB3684" t="s">
        <v>21</v>
      </c>
      <c r="AC3684">
        <v>234</v>
      </c>
    </row>
    <row r="3685" spans="1:29" x14ac:dyDescent="0.25">
      <c r="A3685">
        <v>345</v>
      </c>
      <c r="B3685">
        <v>345101</v>
      </c>
      <c r="C3685">
        <v>5790</v>
      </c>
      <c r="D3685" t="str">
        <f>VLOOKUP(C3685,'Schedule 3'!A:M,13,FALSE)</f>
        <v>Operational/Non-Service Expenses</v>
      </c>
      <c r="E3685">
        <v>19.670000000000002</v>
      </c>
      <c r="F3685" s="1">
        <v>42794</v>
      </c>
      <c r="G3685" t="s">
        <v>462</v>
      </c>
      <c r="H3685" t="s">
        <v>591</v>
      </c>
      <c r="I3685" t="s">
        <v>591</v>
      </c>
      <c r="K3685">
        <v>4002</v>
      </c>
      <c r="L3685">
        <v>263415</v>
      </c>
      <c r="Q3685" t="s">
        <v>19</v>
      </c>
      <c r="U3685">
        <v>2</v>
      </c>
      <c r="V3685">
        <v>17</v>
      </c>
      <c r="Y3685" t="s">
        <v>20</v>
      </c>
      <c r="Z3685">
        <v>0</v>
      </c>
      <c r="AA3685" t="s">
        <v>589</v>
      </c>
      <c r="AB3685" t="s">
        <v>21</v>
      </c>
      <c r="AC3685">
        <v>233</v>
      </c>
    </row>
    <row r="3686" spans="1:29" x14ac:dyDescent="0.25">
      <c r="A3686">
        <v>345</v>
      </c>
      <c r="B3686">
        <v>345102</v>
      </c>
      <c r="C3686">
        <v>5790</v>
      </c>
      <c r="D3686" t="str">
        <f>VLOOKUP(C3686,'Schedule 3'!A:M,13,FALSE)</f>
        <v>Operational/Non-Service Expenses</v>
      </c>
      <c r="E3686">
        <v>174.62</v>
      </c>
      <c r="F3686" s="1">
        <v>42794</v>
      </c>
      <c r="G3686" t="s">
        <v>462</v>
      </c>
      <c r="H3686" t="s">
        <v>591</v>
      </c>
      <c r="I3686" t="s">
        <v>591</v>
      </c>
      <c r="K3686">
        <v>4002</v>
      </c>
      <c r="L3686">
        <v>263415</v>
      </c>
      <c r="Q3686" t="s">
        <v>19</v>
      </c>
      <c r="U3686">
        <v>2</v>
      </c>
      <c r="V3686">
        <v>17</v>
      </c>
      <c r="Y3686" t="s">
        <v>20</v>
      </c>
      <c r="Z3686">
        <v>0</v>
      </c>
      <c r="AA3686" t="s">
        <v>589</v>
      </c>
      <c r="AB3686" t="s">
        <v>21</v>
      </c>
      <c r="AC3686">
        <v>234</v>
      </c>
    </row>
    <row r="3687" spans="1:29" x14ac:dyDescent="0.25">
      <c r="A3687">
        <v>345</v>
      </c>
      <c r="B3687">
        <v>345101</v>
      </c>
      <c r="C3687">
        <v>5790</v>
      </c>
      <c r="D3687" t="str">
        <f>VLOOKUP(C3687,'Schedule 3'!A:M,13,FALSE)</f>
        <v>Operational/Non-Service Expenses</v>
      </c>
      <c r="E3687">
        <v>40.49</v>
      </c>
      <c r="F3687" s="1">
        <v>42766</v>
      </c>
      <c r="G3687" t="s">
        <v>462</v>
      </c>
      <c r="H3687" t="s">
        <v>591</v>
      </c>
      <c r="I3687" t="s">
        <v>591</v>
      </c>
      <c r="K3687">
        <v>4002</v>
      </c>
      <c r="L3687">
        <v>259505</v>
      </c>
      <c r="Q3687" t="s">
        <v>19</v>
      </c>
      <c r="U3687">
        <v>1</v>
      </c>
      <c r="V3687">
        <v>17</v>
      </c>
      <c r="Y3687" t="s">
        <v>20</v>
      </c>
      <c r="Z3687">
        <v>0</v>
      </c>
      <c r="AA3687" t="s">
        <v>589</v>
      </c>
      <c r="AB3687" t="s">
        <v>21</v>
      </c>
      <c r="AC3687">
        <v>233</v>
      </c>
    </row>
    <row r="3688" spans="1:29" x14ac:dyDescent="0.25">
      <c r="A3688">
        <v>345</v>
      </c>
      <c r="B3688">
        <v>345102</v>
      </c>
      <c r="C3688">
        <v>5790</v>
      </c>
      <c r="D3688" t="str">
        <f>VLOOKUP(C3688,'Schedule 3'!A:M,13,FALSE)</f>
        <v>Operational/Non-Service Expenses</v>
      </c>
      <c r="E3688">
        <v>359.39</v>
      </c>
      <c r="F3688" s="1">
        <v>42766</v>
      </c>
      <c r="G3688" t="s">
        <v>462</v>
      </c>
      <c r="H3688" t="s">
        <v>591</v>
      </c>
      <c r="I3688" t="s">
        <v>591</v>
      </c>
      <c r="K3688">
        <v>4002</v>
      </c>
      <c r="L3688">
        <v>259505</v>
      </c>
      <c r="Q3688" t="s">
        <v>19</v>
      </c>
      <c r="U3688">
        <v>1</v>
      </c>
      <c r="V3688">
        <v>17</v>
      </c>
      <c r="Y3688" t="s">
        <v>20</v>
      </c>
      <c r="Z3688">
        <v>0</v>
      </c>
      <c r="AA3688" t="s">
        <v>589</v>
      </c>
      <c r="AB3688" t="s">
        <v>21</v>
      </c>
      <c r="AC3688">
        <v>234</v>
      </c>
    </row>
    <row r="3689" spans="1:29" x14ac:dyDescent="0.25">
      <c r="A3689">
        <v>345</v>
      </c>
      <c r="B3689">
        <v>345101</v>
      </c>
      <c r="C3689">
        <v>5790</v>
      </c>
      <c r="D3689" t="str">
        <f>VLOOKUP(C3689,'Schedule 3'!A:M,13,FALSE)</f>
        <v>Operational/Non-Service Expenses</v>
      </c>
      <c r="E3689">
        <v>1.17</v>
      </c>
      <c r="F3689" s="1">
        <v>43100</v>
      </c>
      <c r="G3689" t="s">
        <v>462</v>
      </c>
      <c r="H3689" t="s">
        <v>592</v>
      </c>
      <c r="I3689" t="s">
        <v>592</v>
      </c>
      <c r="K3689">
        <v>4004</v>
      </c>
      <c r="L3689">
        <v>291867</v>
      </c>
      <c r="Q3689" t="s">
        <v>19</v>
      </c>
      <c r="U3689">
        <v>12</v>
      </c>
      <c r="V3689">
        <v>17</v>
      </c>
      <c r="Y3689" t="s">
        <v>20</v>
      </c>
      <c r="Z3689">
        <v>0</v>
      </c>
      <c r="AA3689" t="s">
        <v>589</v>
      </c>
      <c r="AB3689" t="s">
        <v>21</v>
      </c>
      <c r="AC3689">
        <v>234</v>
      </c>
    </row>
    <row r="3690" spans="1:29" x14ac:dyDescent="0.25">
      <c r="A3690">
        <v>345</v>
      </c>
      <c r="B3690">
        <v>345102</v>
      </c>
      <c r="C3690">
        <v>5790</v>
      </c>
      <c r="D3690" t="str">
        <f>VLOOKUP(C3690,'Schedule 3'!A:M,13,FALSE)</f>
        <v>Operational/Non-Service Expenses</v>
      </c>
      <c r="E3690">
        <v>10.31</v>
      </c>
      <c r="F3690" s="1">
        <v>43100</v>
      </c>
      <c r="G3690" t="s">
        <v>462</v>
      </c>
      <c r="H3690" t="s">
        <v>592</v>
      </c>
      <c r="I3690" t="s">
        <v>592</v>
      </c>
      <c r="K3690">
        <v>4004</v>
      </c>
      <c r="L3690">
        <v>291867</v>
      </c>
      <c r="Q3690" t="s">
        <v>19</v>
      </c>
      <c r="U3690">
        <v>12</v>
      </c>
      <c r="V3690">
        <v>17</v>
      </c>
      <c r="Y3690" t="s">
        <v>20</v>
      </c>
      <c r="Z3690">
        <v>0</v>
      </c>
      <c r="AA3690" t="s">
        <v>589</v>
      </c>
      <c r="AB3690" t="s">
        <v>21</v>
      </c>
      <c r="AC3690">
        <v>235</v>
      </c>
    </row>
    <row r="3691" spans="1:29" x14ac:dyDescent="0.25">
      <c r="A3691">
        <v>345</v>
      </c>
      <c r="B3691">
        <v>345101</v>
      </c>
      <c r="C3691">
        <v>5790</v>
      </c>
      <c r="D3691" t="str">
        <f>VLOOKUP(C3691,'Schedule 3'!A:M,13,FALSE)</f>
        <v>Operational/Non-Service Expenses</v>
      </c>
      <c r="E3691">
        <v>1.1599999999999999</v>
      </c>
      <c r="F3691" s="1">
        <v>43069</v>
      </c>
      <c r="G3691" t="s">
        <v>462</v>
      </c>
      <c r="H3691" t="s">
        <v>592</v>
      </c>
      <c r="I3691" t="s">
        <v>592</v>
      </c>
      <c r="K3691">
        <v>4004</v>
      </c>
      <c r="L3691">
        <v>288934</v>
      </c>
      <c r="Q3691" t="s">
        <v>19</v>
      </c>
      <c r="U3691">
        <v>11</v>
      </c>
      <c r="V3691">
        <v>17</v>
      </c>
      <c r="Y3691" t="s">
        <v>20</v>
      </c>
      <c r="Z3691">
        <v>0</v>
      </c>
      <c r="AA3691" t="s">
        <v>589</v>
      </c>
      <c r="AB3691" t="s">
        <v>21</v>
      </c>
      <c r="AC3691">
        <v>234</v>
      </c>
    </row>
    <row r="3692" spans="1:29" x14ac:dyDescent="0.25">
      <c r="A3692">
        <v>345</v>
      </c>
      <c r="B3692">
        <v>345102</v>
      </c>
      <c r="C3692">
        <v>5790</v>
      </c>
      <c r="D3692" t="str">
        <f>VLOOKUP(C3692,'Schedule 3'!A:M,13,FALSE)</f>
        <v>Operational/Non-Service Expenses</v>
      </c>
      <c r="E3692">
        <v>10.43</v>
      </c>
      <c r="F3692" s="1">
        <v>43069</v>
      </c>
      <c r="G3692" t="s">
        <v>462</v>
      </c>
      <c r="H3692" t="s">
        <v>592</v>
      </c>
      <c r="I3692" t="s">
        <v>592</v>
      </c>
      <c r="K3692">
        <v>4004</v>
      </c>
      <c r="L3692">
        <v>288934</v>
      </c>
      <c r="Q3692" t="s">
        <v>19</v>
      </c>
      <c r="U3692">
        <v>11</v>
      </c>
      <c r="V3692">
        <v>17</v>
      </c>
      <c r="Y3692" t="s">
        <v>20</v>
      </c>
      <c r="Z3692">
        <v>0</v>
      </c>
      <c r="AA3692" t="s">
        <v>589</v>
      </c>
      <c r="AB3692" t="s">
        <v>21</v>
      </c>
      <c r="AC3692">
        <v>235</v>
      </c>
    </row>
    <row r="3693" spans="1:29" x14ac:dyDescent="0.25">
      <c r="A3693">
        <v>345</v>
      </c>
      <c r="B3693">
        <v>345101</v>
      </c>
      <c r="C3693">
        <v>5790</v>
      </c>
      <c r="D3693" t="str">
        <f>VLOOKUP(C3693,'Schedule 3'!A:M,13,FALSE)</f>
        <v>Operational/Non-Service Expenses</v>
      </c>
      <c r="E3693">
        <v>1.1499999999999999</v>
      </c>
      <c r="F3693" s="1">
        <v>43039</v>
      </c>
      <c r="G3693" t="s">
        <v>462</v>
      </c>
      <c r="H3693" t="s">
        <v>592</v>
      </c>
      <c r="I3693" t="s">
        <v>592</v>
      </c>
      <c r="K3693">
        <v>4004</v>
      </c>
      <c r="L3693">
        <v>286349</v>
      </c>
      <c r="Q3693" t="s">
        <v>19</v>
      </c>
      <c r="U3693">
        <v>10</v>
      </c>
      <c r="V3693">
        <v>17</v>
      </c>
      <c r="Y3693" t="s">
        <v>20</v>
      </c>
      <c r="Z3693">
        <v>0</v>
      </c>
      <c r="AA3693" t="s">
        <v>589</v>
      </c>
      <c r="AB3693" t="s">
        <v>21</v>
      </c>
      <c r="AC3693">
        <v>234</v>
      </c>
    </row>
    <row r="3694" spans="1:29" x14ac:dyDescent="0.25">
      <c r="A3694">
        <v>345</v>
      </c>
      <c r="B3694">
        <v>345102</v>
      </c>
      <c r="C3694">
        <v>5790</v>
      </c>
      <c r="D3694" t="str">
        <f>VLOOKUP(C3694,'Schedule 3'!A:M,13,FALSE)</f>
        <v>Operational/Non-Service Expenses</v>
      </c>
      <c r="E3694">
        <v>10.24</v>
      </c>
      <c r="F3694" s="1">
        <v>43039</v>
      </c>
      <c r="G3694" t="s">
        <v>462</v>
      </c>
      <c r="H3694" t="s">
        <v>592</v>
      </c>
      <c r="I3694" t="s">
        <v>592</v>
      </c>
      <c r="K3694">
        <v>4004</v>
      </c>
      <c r="L3694">
        <v>286349</v>
      </c>
      <c r="Q3694" t="s">
        <v>19</v>
      </c>
      <c r="U3694">
        <v>10</v>
      </c>
      <c r="V3694">
        <v>17</v>
      </c>
      <c r="Y3694" t="s">
        <v>20</v>
      </c>
      <c r="Z3694">
        <v>0</v>
      </c>
      <c r="AA3694" t="s">
        <v>589</v>
      </c>
      <c r="AB3694" t="s">
        <v>21</v>
      </c>
      <c r="AC3694">
        <v>235</v>
      </c>
    </row>
    <row r="3695" spans="1:29" x14ac:dyDescent="0.25">
      <c r="A3695">
        <v>345</v>
      </c>
      <c r="B3695">
        <v>345101</v>
      </c>
      <c r="C3695">
        <v>5790</v>
      </c>
      <c r="D3695" t="str">
        <f>VLOOKUP(C3695,'Schedule 3'!A:M,13,FALSE)</f>
        <v>Operational/Non-Service Expenses</v>
      </c>
      <c r="E3695">
        <v>1.1299999999999999</v>
      </c>
      <c r="F3695" s="1">
        <v>43008</v>
      </c>
      <c r="G3695" t="s">
        <v>462</v>
      </c>
      <c r="H3695" t="s">
        <v>592</v>
      </c>
      <c r="I3695" t="s">
        <v>592</v>
      </c>
      <c r="K3695">
        <v>4004</v>
      </c>
      <c r="L3695">
        <v>283717</v>
      </c>
      <c r="Q3695" t="s">
        <v>19</v>
      </c>
      <c r="U3695">
        <v>9</v>
      </c>
      <c r="V3695">
        <v>17</v>
      </c>
      <c r="Y3695" t="s">
        <v>20</v>
      </c>
      <c r="Z3695">
        <v>0</v>
      </c>
      <c r="AA3695" t="s">
        <v>589</v>
      </c>
      <c r="AB3695" t="s">
        <v>21</v>
      </c>
      <c r="AC3695">
        <v>234</v>
      </c>
    </row>
    <row r="3696" spans="1:29" x14ac:dyDescent="0.25">
      <c r="A3696">
        <v>345</v>
      </c>
      <c r="B3696">
        <v>345102</v>
      </c>
      <c r="C3696">
        <v>5790</v>
      </c>
      <c r="D3696" t="str">
        <f>VLOOKUP(C3696,'Schedule 3'!A:M,13,FALSE)</f>
        <v>Operational/Non-Service Expenses</v>
      </c>
      <c r="E3696">
        <v>10.08</v>
      </c>
      <c r="F3696" s="1">
        <v>43008</v>
      </c>
      <c r="G3696" t="s">
        <v>462</v>
      </c>
      <c r="H3696" t="s">
        <v>592</v>
      </c>
      <c r="I3696" t="s">
        <v>592</v>
      </c>
      <c r="K3696">
        <v>4004</v>
      </c>
      <c r="L3696">
        <v>283717</v>
      </c>
      <c r="Q3696" t="s">
        <v>19</v>
      </c>
      <c r="U3696">
        <v>9</v>
      </c>
      <c r="V3696">
        <v>17</v>
      </c>
      <c r="Y3696" t="s">
        <v>20</v>
      </c>
      <c r="Z3696">
        <v>0</v>
      </c>
      <c r="AA3696" t="s">
        <v>589</v>
      </c>
      <c r="AB3696" t="s">
        <v>21</v>
      </c>
      <c r="AC3696">
        <v>235</v>
      </c>
    </row>
    <row r="3697" spans="1:29" x14ac:dyDescent="0.25">
      <c r="A3697">
        <v>345</v>
      </c>
      <c r="B3697">
        <v>345101</v>
      </c>
      <c r="C3697">
        <v>5790</v>
      </c>
      <c r="D3697" t="str">
        <f>VLOOKUP(C3697,'Schedule 3'!A:M,13,FALSE)</f>
        <v>Operational/Non-Service Expenses</v>
      </c>
      <c r="E3697">
        <v>1.1200000000000001</v>
      </c>
      <c r="F3697" s="1">
        <v>42978</v>
      </c>
      <c r="G3697" t="s">
        <v>462</v>
      </c>
      <c r="H3697" t="s">
        <v>592</v>
      </c>
      <c r="I3697" t="s">
        <v>592</v>
      </c>
      <c r="K3697">
        <v>4004</v>
      </c>
      <c r="L3697">
        <v>281172</v>
      </c>
      <c r="Q3697" t="s">
        <v>19</v>
      </c>
      <c r="U3697">
        <v>8</v>
      </c>
      <c r="V3697">
        <v>17</v>
      </c>
      <c r="Y3697" t="s">
        <v>20</v>
      </c>
      <c r="Z3697">
        <v>0</v>
      </c>
      <c r="AA3697" t="s">
        <v>589</v>
      </c>
      <c r="AB3697" t="s">
        <v>21</v>
      </c>
      <c r="AC3697">
        <v>234</v>
      </c>
    </row>
    <row r="3698" spans="1:29" x14ac:dyDescent="0.25">
      <c r="A3698">
        <v>345</v>
      </c>
      <c r="B3698">
        <v>345102</v>
      </c>
      <c r="C3698">
        <v>5790</v>
      </c>
      <c r="D3698" t="str">
        <f>VLOOKUP(C3698,'Schedule 3'!A:M,13,FALSE)</f>
        <v>Operational/Non-Service Expenses</v>
      </c>
      <c r="E3698">
        <v>9.94</v>
      </c>
      <c r="F3698" s="1">
        <v>42978</v>
      </c>
      <c r="G3698" t="s">
        <v>462</v>
      </c>
      <c r="H3698" t="s">
        <v>592</v>
      </c>
      <c r="I3698" t="s">
        <v>592</v>
      </c>
      <c r="K3698">
        <v>4004</v>
      </c>
      <c r="L3698">
        <v>281172</v>
      </c>
      <c r="Q3698" t="s">
        <v>19</v>
      </c>
      <c r="U3698">
        <v>8</v>
      </c>
      <c r="V3698">
        <v>17</v>
      </c>
      <c r="Y3698" t="s">
        <v>20</v>
      </c>
      <c r="Z3698">
        <v>0</v>
      </c>
      <c r="AA3698" t="s">
        <v>589</v>
      </c>
      <c r="AB3698" t="s">
        <v>21</v>
      </c>
      <c r="AC3698">
        <v>235</v>
      </c>
    </row>
    <row r="3699" spans="1:29" x14ac:dyDescent="0.25">
      <c r="A3699">
        <v>345</v>
      </c>
      <c r="B3699">
        <v>345101</v>
      </c>
      <c r="C3699">
        <v>5790</v>
      </c>
      <c r="D3699" t="str">
        <f>VLOOKUP(C3699,'Schedule 3'!A:M,13,FALSE)</f>
        <v>Operational/Non-Service Expenses</v>
      </c>
      <c r="E3699">
        <v>5.27</v>
      </c>
      <c r="F3699" s="1">
        <v>42947</v>
      </c>
      <c r="G3699" t="s">
        <v>462</v>
      </c>
      <c r="H3699" t="s">
        <v>592</v>
      </c>
      <c r="I3699" t="s">
        <v>592</v>
      </c>
      <c r="K3699">
        <v>4004</v>
      </c>
      <c r="L3699">
        <v>278277</v>
      </c>
      <c r="Q3699" t="s">
        <v>19</v>
      </c>
      <c r="U3699">
        <v>7</v>
      </c>
      <c r="V3699">
        <v>17</v>
      </c>
      <c r="Y3699" t="s">
        <v>20</v>
      </c>
      <c r="Z3699">
        <v>0</v>
      </c>
      <c r="AA3699" t="s">
        <v>589</v>
      </c>
      <c r="AB3699" t="s">
        <v>21</v>
      </c>
      <c r="AC3699">
        <v>234</v>
      </c>
    </row>
    <row r="3700" spans="1:29" x14ac:dyDescent="0.25">
      <c r="A3700">
        <v>345</v>
      </c>
      <c r="B3700">
        <v>345102</v>
      </c>
      <c r="C3700">
        <v>5790</v>
      </c>
      <c r="D3700" t="str">
        <f>VLOOKUP(C3700,'Schedule 3'!A:M,13,FALSE)</f>
        <v>Operational/Non-Service Expenses</v>
      </c>
      <c r="E3700">
        <v>46.7</v>
      </c>
      <c r="F3700" s="1">
        <v>42947</v>
      </c>
      <c r="G3700" t="s">
        <v>462</v>
      </c>
      <c r="H3700" t="s">
        <v>592</v>
      </c>
      <c r="I3700" t="s">
        <v>592</v>
      </c>
      <c r="K3700">
        <v>4004</v>
      </c>
      <c r="L3700">
        <v>278277</v>
      </c>
      <c r="Q3700" t="s">
        <v>19</v>
      </c>
      <c r="U3700">
        <v>7</v>
      </c>
      <c r="V3700">
        <v>17</v>
      </c>
      <c r="Y3700" t="s">
        <v>20</v>
      </c>
      <c r="Z3700">
        <v>0</v>
      </c>
      <c r="AA3700" t="s">
        <v>589</v>
      </c>
      <c r="AB3700" t="s">
        <v>21</v>
      </c>
      <c r="AC3700">
        <v>235</v>
      </c>
    </row>
    <row r="3701" spans="1:29" x14ac:dyDescent="0.25">
      <c r="A3701">
        <v>345</v>
      </c>
      <c r="B3701">
        <v>345101</v>
      </c>
      <c r="C3701">
        <v>5795</v>
      </c>
      <c r="D3701" t="str">
        <f>VLOOKUP(C3701,'Schedule 3'!A:M,13,FALSE)</f>
        <v>Operational/Non-Service Expenses</v>
      </c>
      <c r="E3701">
        <v>-2.65</v>
      </c>
      <c r="F3701" s="1">
        <v>43100</v>
      </c>
      <c r="G3701" t="s">
        <v>462</v>
      </c>
      <c r="H3701" t="s">
        <v>593</v>
      </c>
      <c r="I3701" t="s">
        <v>593</v>
      </c>
      <c r="K3701">
        <v>4015</v>
      </c>
      <c r="L3701">
        <v>291867</v>
      </c>
      <c r="Q3701" t="s">
        <v>19</v>
      </c>
      <c r="U3701">
        <v>12</v>
      </c>
      <c r="V3701">
        <v>17</v>
      </c>
      <c r="Y3701" t="s">
        <v>20</v>
      </c>
      <c r="Z3701">
        <v>0</v>
      </c>
      <c r="AA3701" t="s">
        <v>589</v>
      </c>
      <c r="AB3701" t="s">
        <v>21</v>
      </c>
      <c r="AC3701">
        <v>234</v>
      </c>
    </row>
    <row r="3702" spans="1:29" x14ac:dyDescent="0.25">
      <c r="A3702">
        <v>345</v>
      </c>
      <c r="B3702">
        <v>345102</v>
      </c>
      <c r="C3702">
        <v>5795</v>
      </c>
      <c r="D3702" t="str">
        <f>VLOOKUP(C3702,'Schedule 3'!A:M,13,FALSE)</f>
        <v>Operational/Non-Service Expenses</v>
      </c>
      <c r="E3702">
        <v>-23.27</v>
      </c>
      <c r="F3702" s="1">
        <v>43100</v>
      </c>
      <c r="G3702" t="s">
        <v>462</v>
      </c>
      <c r="H3702" t="s">
        <v>593</v>
      </c>
      <c r="I3702" t="s">
        <v>593</v>
      </c>
      <c r="K3702">
        <v>4015</v>
      </c>
      <c r="L3702">
        <v>291867</v>
      </c>
      <c r="Q3702" t="s">
        <v>19</v>
      </c>
      <c r="U3702">
        <v>12</v>
      </c>
      <c r="V3702">
        <v>17</v>
      </c>
      <c r="Y3702" t="s">
        <v>20</v>
      </c>
      <c r="Z3702">
        <v>0</v>
      </c>
      <c r="AA3702" t="s">
        <v>589</v>
      </c>
      <c r="AB3702" t="s">
        <v>21</v>
      </c>
      <c r="AC3702">
        <v>235</v>
      </c>
    </row>
    <row r="3703" spans="1:29" x14ac:dyDescent="0.25">
      <c r="A3703">
        <v>345</v>
      </c>
      <c r="B3703">
        <v>345101</v>
      </c>
      <c r="C3703">
        <v>5795</v>
      </c>
      <c r="D3703" t="str">
        <f>VLOOKUP(C3703,'Schedule 3'!A:M,13,FALSE)</f>
        <v>Operational/Non-Service Expenses</v>
      </c>
      <c r="E3703">
        <v>0.3</v>
      </c>
      <c r="F3703" s="1">
        <v>42886</v>
      </c>
      <c r="G3703" t="s">
        <v>462</v>
      </c>
      <c r="H3703" t="s">
        <v>593</v>
      </c>
      <c r="I3703" t="s">
        <v>593</v>
      </c>
      <c r="K3703">
        <v>4015</v>
      </c>
      <c r="L3703">
        <v>272629</v>
      </c>
      <c r="Q3703" t="s">
        <v>19</v>
      </c>
      <c r="U3703">
        <v>5</v>
      </c>
      <c r="V3703">
        <v>17</v>
      </c>
      <c r="Y3703" t="s">
        <v>20</v>
      </c>
      <c r="Z3703">
        <v>0</v>
      </c>
      <c r="AA3703" t="s">
        <v>589</v>
      </c>
      <c r="AB3703" t="s">
        <v>21</v>
      </c>
      <c r="AC3703">
        <v>234</v>
      </c>
    </row>
    <row r="3704" spans="1:29" x14ac:dyDescent="0.25">
      <c r="A3704">
        <v>345</v>
      </c>
      <c r="B3704">
        <v>345102</v>
      </c>
      <c r="C3704">
        <v>5795</v>
      </c>
      <c r="D3704" t="str">
        <f>VLOOKUP(C3704,'Schedule 3'!A:M,13,FALSE)</f>
        <v>Operational/Non-Service Expenses</v>
      </c>
      <c r="E3704">
        <v>2.64</v>
      </c>
      <c r="F3704" s="1">
        <v>42886</v>
      </c>
      <c r="G3704" t="s">
        <v>462</v>
      </c>
      <c r="H3704" t="s">
        <v>593</v>
      </c>
      <c r="I3704" t="s">
        <v>593</v>
      </c>
      <c r="K3704">
        <v>4015</v>
      </c>
      <c r="L3704">
        <v>272629</v>
      </c>
      <c r="Q3704" t="s">
        <v>19</v>
      </c>
      <c r="U3704">
        <v>5</v>
      </c>
      <c r="V3704">
        <v>17</v>
      </c>
      <c r="Y3704" t="s">
        <v>20</v>
      </c>
      <c r="Z3704">
        <v>0</v>
      </c>
      <c r="AA3704" t="s">
        <v>589</v>
      </c>
      <c r="AB3704" t="s">
        <v>21</v>
      </c>
      <c r="AC3704">
        <v>235</v>
      </c>
    </row>
    <row r="3705" spans="1:29" x14ac:dyDescent="0.25">
      <c r="A3705">
        <v>345</v>
      </c>
      <c r="B3705">
        <v>345101</v>
      </c>
      <c r="C3705">
        <v>5795</v>
      </c>
      <c r="D3705" t="str">
        <f>VLOOKUP(C3705,'Schedule 3'!A:M,13,FALSE)</f>
        <v>Operational/Non-Service Expenses</v>
      </c>
      <c r="E3705">
        <v>2.4</v>
      </c>
      <c r="F3705" s="1">
        <v>42794</v>
      </c>
      <c r="G3705" t="s">
        <v>462</v>
      </c>
      <c r="H3705" t="s">
        <v>593</v>
      </c>
      <c r="I3705" t="s">
        <v>593</v>
      </c>
      <c r="K3705">
        <v>4015</v>
      </c>
      <c r="L3705">
        <v>263415</v>
      </c>
      <c r="Q3705" t="s">
        <v>19</v>
      </c>
      <c r="U3705">
        <v>2</v>
      </c>
      <c r="V3705">
        <v>17</v>
      </c>
      <c r="Y3705" t="s">
        <v>20</v>
      </c>
      <c r="Z3705">
        <v>0</v>
      </c>
      <c r="AA3705" t="s">
        <v>589</v>
      </c>
      <c r="AB3705" t="s">
        <v>21</v>
      </c>
      <c r="AC3705">
        <v>233</v>
      </c>
    </row>
    <row r="3706" spans="1:29" x14ac:dyDescent="0.25">
      <c r="A3706">
        <v>345</v>
      </c>
      <c r="B3706">
        <v>345102</v>
      </c>
      <c r="C3706">
        <v>5795</v>
      </c>
      <c r="D3706" t="str">
        <f>VLOOKUP(C3706,'Schedule 3'!A:M,13,FALSE)</f>
        <v>Operational/Non-Service Expenses</v>
      </c>
      <c r="E3706">
        <v>21.26</v>
      </c>
      <c r="F3706" s="1">
        <v>42794</v>
      </c>
      <c r="G3706" t="s">
        <v>462</v>
      </c>
      <c r="H3706" t="s">
        <v>593</v>
      </c>
      <c r="I3706" t="s">
        <v>593</v>
      </c>
      <c r="K3706">
        <v>4015</v>
      </c>
      <c r="L3706">
        <v>263415</v>
      </c>
      <c r="Q3706" t="s">
        <v>19</v>
      </c>
      <c r="U3706">
        <v>2</v>
      </c>
      <c r="V3706">
        <v>17</v>
      </c>
      <c r="Y3706" t="s">
        <v>20</v>
      </c>
      <c r="Z3706">
        <v>0</v>
      </c>
      <c r="AA3706" t="s">
        <v>589</v>
      </c>
      <c r="AB3706" t="s">
        <v>21</v>
      </c>
      <c r="AC3706">
        <v>234</v>
      </c>
    </row>
    <row r="3707" spans="1:29" x14ac:dyDescent="0.25">
      <c r="A3707">
        <v>345</v>
      </c>
      <c r="B3707">
        <v>345101</v>
      </c>
      <c r="C3707">
        <v>5795</v>
      </c>
      <c r="D3707" t="str">
        <f>VLOOKUP(C3707,'Schedule 3'!A:M,13,FALSE)</f>
        <v>Operational/Non-Service Expenses</v>
      </c>
      <c r="E3707">
        <v>1.91</v>
      </c>
      <c r="F3707" s="1">
        <v>42825</v>
      </c>
      <c r="G3707" t="s">
        <v>462</v>
      </c>
      <c r="H3707" t="s">
        <v>594</v>
      </c>
      <c r="I3707" t="s">
        <v>594</v>
      </c>
      <c r="K3707">
        <v>4016</v>
      </c>
      <c r="L3707">
        <v>267433</v>
      </c>
      <c r="Q3707" t="s">
        <v>19</v>
      </c>
      <c r="U3707">
        <v>3</v>
      </c>
      <c r="V3707">
        <v>17</v>
      </c>
      <c r="Y3707" t="s">
        <v>20</v>
      </c>
      <c r="Z3707">
        <v>0</v>
      </c>
      <c r="AA3707" t="s">
        <v>589</v>
      </c>
      <c r="AB3707" t="s">
        <v>21</v>
      </c>
      <c r="AC3707">
        <v>233</v>
      </c>
    </row>
    <row r="3708" spans="1:29" x14ac:dyDescent="0.25">
      <c r="A3708">
        <v>345</v>
      </c>
      <c r="B3708">
        <v>345102</v>
      </c>
      <c r="C3708">
        <v>5795</v>
      </c>
      <c r="D3708" t="str">
        <f>VLOOKUP(C3708,'Schedule 3'!A:M,13,FALSE)</f>
        <v>Operational/Non-Service Expenses</v>
      </c>
      <c r="E3708">
        <v>16.989999999999998</v>
      </c>
      <c r="F3708" s="1">
        <v>42825</v>
      </c>
      <c r="G3708" t="s">
        <v>462</v>
      </c>
      <c r="H3708" t="s">
        <v>594</v>
      </c>
      <c r="I3708" t="s">
        <v>594</v>
      </c>
      <c r="K3708">
        <v>4016</v>
      </c>
      <c r="L3708">
        <v>267433</v>
      </c>
      <c r="Q3708" t="s">
        <v>19</v>
      </c>
      <c r="U3708">
        <v>3</v>
      </c>
      <c r="V3708">
        <v>17</v>
      </c>
      <c r="Y3708" t="s">
        <v>20</v>
      </c>
      <c r="Z3708">
        <v>0</v>
      </c>
      <c r="AA3708" t="s">
        <v>589</v>
      </c>
      <c r="AB3708" t="s">
        <v>21</v>
      </c>
      <c r="AC3708">
        <v>234</v>
      </c>
    </row>
    <row r="3709" spans="1:29" x14ac:dyDescent="0.25">
      <c r="A3709">
        <v>345</v>
      </c>
      <c r="B3709">
        <v>345101</v>
      </c>
      <c r="C3709">
        <v>5805</v>
      </c>
      <c r="D3709" t="str">
        <f>VLOOKUP(C3709,'Schedule 3'!A:M,13,FALSE)</f>
        <v>Operational/Non-Service Expenses</v>
      </c>
      <c r="E3709">
        <v>0.74</v>
      </c>
      <c r="F3709" s="1">
        <v>42855</v>
      </c>
      <c r="G3709" t="s">
        <v>462</v>
      </c>
      <c r="H3709" t="s">
        <v>595</v>
      </c>
      <c r="I3709" t="s">
        <v>595</v>
      </c>
      <c r="K3709">
        <v>4031</v>
      </c>
      <c r="L3709">
        <v>269773</v>
      </c>
      <c r="Q3709" t="s">
        <v>19</v>
      </c>
      <c r="U3709">
        <v>4</v>
      </c>
      <c r="V3709">
        <v>17</v>
      </c>
      <c r="Y3709" t="s">
        <v>20</v>
      </c>
      <c r="Z3709">
        <v>0</v>
      </c>
      <c r="AA3709" t="s">
        <v>589</v>
      </c>
      <c r="AB3709" t="s">
        <v>21</v>
      </c>
      <c r="AC3709">
        <v>233</v>
      </c>
    </row>
    <row r="3710" spans="1:29" x14ac:dyDescent="0.25">
      <c r="A3710">
        <v>345</v>
      </c>
      <c r="B3710">
        <v>345102</v>
      </c>
      <c r="C3710">
        <v>5805</v>
      </c>
      <c r="D3710" t="str">
        <f>VLOOKUP(C3710,'Schedule 3'!A:M,13,FALSE)</f>
        <v>Operational/Non-Service Expenses</v>
      </c>
      <c r="E3710">
        <v>6.58</v>
      </c>
      <c r="F3710" s="1">
        <v>42855</v>
      </c>
      <c r="G3710" t="s">
        <v>462</v>
      </c>
      <c r="H3710" t="s">
        <v>595</v>
      </c>
      <c r="I3710" t="s">
        <v>595</v>
      </c>
      <c r="K3710">
        <v>4031</v>
      </c>
      <c r="L3710">
        <v>269773</v>
      </c>
      <c r="Q3710" t="s">
        <v>19</v>
      </c>
      <c r="U3710">
        <v>4</v>
      </c>
      <c r="V3710">
        <v>17</v>
      </c>
      <c r="Y3710" t="s">
        <v>20</v>
      </c>
      <c r="Z3710">
        <v>0</v>
      </c>
      <c r="AA3710" t="s">
        <v>589</v>
      </c>
      <c r="AB3710" t="s">
        <v>21</v>
      </c>
      <c r="AC3710">
        <v>234</v>
      </c>
    </row>
    <row r="3711" spans="1:29" x14ac:dyDescent="0.25">
      <c r="A3711">
        <v>345</v>
      </c>
      <c r="B3711">
        <v>345101</v>
      </c>
      <c r="C3711">
        <v>5810</v>
      </c>
      <c r="D3711" t="str">
        <f>VLOOKUP(C3711,'Schedule 3'!A:M,13,FALSE)</f>
        <v>Other Personnel Related Expenses</v>
      </c>
      <c r="E3711">
        <v>1.21</v>
      </c>
      <c r="F3711" s="1">
        <v>42947</v>
      </c>
      <c r="G3711" t="s">
        <v>462</v>
      </c>
      <c r="H3711" t="s">
        <v>596</v>
      </c>
      <c r="I3711" t="s">
        <v>596</v>
      </c>
      <c r="K3711">
        <v>4042</v>
      </c>
      <c r="L3711">
        <v>278277</v>
      </c>
      <c r="Q3711" t="s">
        <v>19</v>
      </c>
      <c r="U3711">
        <v>7</v>
      </c>
      <c r="V3711">
        <v>17</v>
      </c>
      <c r="Y3711" t="s">
        <v>20</v>
      </c>
      <c r="Z3711">
        <v>0</v>
      </c>
      <c r="AA3711" t="s">
        <v>589</v>
      </c>
      <c r="AB3711" t="s">
        <v>21</v>
      </c>
      <c r="AC3711">
        <v>234</v>
      </c>
    </row>
    <row r="3712" spans="1:29" x14ac:dyDescent="0.25">
      <c r="A3712">
        <v>345</v>
      </c>
      <c r="B3712">
        <v>345102</v>
      </c>
      <c r="C3712">
        <v>5810</v>
      </c>
      <c r="D3712" t="str">
        <f>VLOOKUP(C3712,'Schedule 3'!A:M,13,FALSE)</f>
        <v>Other Personnel Related Expenses</v>
      </c>
      <c r="E3712">
        <v>10.73</v>
      </c>
      <c r="F3712" s="1">
        <v>42947</v>
      </c>
      <c r="G3712" t="s">
        <v>462</v>
      </c>
      <c r="H3712" t="s">
        <v>596</v>
      </c>
      <c r="I3712" t="s">
        <v>596</v>
      </c>
      <c r="K3712">
        <v>4042</v>
      </c>
      <c r="L3712">
        <v>278277</v>
      </c>
      <c r="Q3712" t="s">
        <v>19</v>
      </c>
      <c r="U3712">
        <v>7</v>
      </c>
      <c r="V3712">
        <v>17</v>
      </c>
      <c r="Y3712" t="s">
        <v>20</v>
      </c>
      <c r="Z3712">
        <v>0</v>
      </c>
      <c r="AA3712" t="s">
        <v>589</v>
      </c>
      <c r="AB3712" t="s">
        <v>21</v>
      </c>
      <c r="AC3712">
        <v>235</v>
      </c>
    </row>
    <row r="3713" spans="1:29" x14ac:dyDescent="0.25">
      <c r="A3713">
        <v>345</v>
      </c>
      <c r="B3713">
        <v>345101</v>
      </c>
      <c r="C3713">
        <v>5810</v>
      </c>
      <c r="D3713" t="str">
        <f>VLOOKUP(C3713,'Schedule 3'!A:M,13,FALSE)</f>
        <v>Other Personnel Related Expenses</v>
      </c>
      <c r="E3713">
        <v>0.44</v>
      </c>
      <c r="F3713" s="1">
        <v>43100</v>
      </c>
      <c r="G3713" t="s">
        <v>462</v>
      </c>
      <c r="H3713" t="s">
        <v>597</v>
      </c>
      <c r="I3713" t="s">
        <v>597</v>
      </c>
      <c r="K3713">
        <v>4044</v>
      </c>
      <c r="L3713">
        <v>291867</v>
      </c>
      <c r="Q3713" t="s">
        <v>19</v>
      </c>
      <c r="U3713">
        <v>12</v>
      </c>
      <c r="V3713">
        <v>17</v>
      </c>
      <c r="Y3713" t="s">
        <v>20</v>
      </c>
      <c r="Z3713">
        <v>0</v>
      </c>
      <c r="AA3713" t="s">
        <v>589</v>
      </c>
      <c r="AB3713" t="s">
        <v>21</v>
      </c>
      <c r="AC3713">
        <v>234</v>
      </c>
    </row>
    <row r="3714" spans="1:29" x14ac:dyDescent="0.25">
      <c r="A3714">
        <v>345</v>
      </c>
      <c r="B3714">
        <v>345102</v>
      </c>
      <c r="C3714">
        <v>5810</v>
      </c>
      <c r="D3714" t="str">
        <f>VLOOKUP(C3714,'Schedule 3'!A:M,13,FALSE)</f>
        <v>Other Personnel Related Expenses</v>
      </c>
      <c r="E3714">
        <v>3.87</v>
      </c>
      <c r="F3714" s="1">
        <v>43100</v>
      </c>
      <c r="G3714" t="s">
        <v>462</v>
      </c>
      <c r="H3714" t="s">
        <v>597</v>
      </c>
      <c r="I3714" t="s">
        <v>597</v>
      </c>
      <c r="K3714">
        <v>4044</v>
      </c>
      <c r="L3714">
        <v>291867</v>
      </c>
      <c r="Q3714" t="s">
        <v>19</v>
      </c>
      <c r="U3714">
        <v>12</v>
      </c>
      <c r="V3714">
        <v>17</v>
      </c>
      <c r="Y3714" t="s">
        <v>20</v>
      </c>
      <c r="Z3714">
        <v>0</v>
      </c>
      <c r="AA3714" t="s">
        <v>589</v>
      </c>
      <c r="AB3714" t="s">
        <v>21</v>
      </c>
      <c r="AC3714">
        <v>235</v>
      </c>
    </row>
    <row r="3715" spans="1:29" x14ac:dyDescent="0.25">
      <c r="A3715">
        <v>345</v>
      </c>
      <c r="B3715">
        <v>345101</v>
      </c>
      <c r="C3715">
        <v>5810</v>
      </c>
      <c r="D3715" t="str">
        <f>VLOOKUP(C3715,'Schedule 3'!A:M,13,FALSE)</f>
        <v>Other Personnel Related Expenses</v>
      </c>
      <c r="E3715">
        <v>0.49</v>
      </c>
      <c r="F3715" s="1">
        <v>42947</v>
      </c>
      <c r="G3715" t="s">
        <v>462</v>
      </c>
      <c r="H3715" t="s">
        <v>597</v>
      </c>
      <c r="I3715" t="s">
        <v>597</v>
      </c>
      <c r="K3715">
        <v>4044</v>
      </c>
      <c r="L3715">
        <v>278277</v>
      </c>
      <c r="Q3715" t="s">
        <v>19</v>
      </c>
      <c r="U3715">
        <v>7</v>
      </c>
      <c r="V3715">
        <v>17</v>
      </c>
      <c r="Y3715" t="s">
        <v>20</v>
      </c>
      <c r="Z3715">
        <v>0</v>
      </c>
      <c r="AA3715" t="s">
        <v>589</v>
      </c>
      <c r="AB3715" t="s">
        <v>21</v>
      </c>
      <c r="AC3715">
        <v>234</v>
      </c>
    </row>
    <row r="3716" spans="1:29" x14ac:dyDescent="0.25">
      <c r="A3716">
        <v>345</v>
      </c>
      <c r="B3716">
        <v>345102</v>
      </c>
      <c r="C3716">
        <v>5810</v>
      </c>
      <c r="D3716" t="str">
        <f>VLOOKUP(C3716,'Schedule 3'!A:M,13,FALSE)</f>
        <v>Other Personnel Related Expenses</v>
      </c>
      <c r="E3716">
        <v>4.3600000000000003</v>
      </c>
      <c r="F3716" s="1">
        <v>42947</v>
      </c>
      <c r="G3716" t="s">
        <v>462</v>
      </c>
      <c r="H3716" t="s">
        <v>597</v>
      </c>
      <c r="I3716" t="s">
        <v>597</v>
      </c>
      <c r="K3716">
        <v>4044</v>
      </c>
      <c r="L3716">
        <v>278277</v>
      </c>
      <c r="Q3716" t="s">
        <v>19</v>
      </c>
      <c r="U3716">
        <v>7</v>
      </c>
      <c r="V3716">
        <v>17</v>
      </c>
      <c r="Y3716" t="s">
        <v>20</v>
      </c>
      <c r="Z3716">
        <v>0</v>
      </c>
      <c r="AA3716" t="s">
        <v>589</v>
      </c>
      <c r="AB3716" t="s">
        <v>21</v>
      </c>
      <c r="AC3716">
        <v>235</v>
      </c>
    </row>
    <row r="3717" spans="1:29" x14ac:dyDescent="0.25">
      <c r="A3717">
        <v>345</v>
      </c>
      <c r="B3717">
        <v>345101</v>
      </c>
      <c r="C3717">
        <v>5810</v>
      </c>
      <c r="D3717" t="str">
        <f>VLOOKUP(C3717,'Schedule 3'!A:M,13,FALSE)</f>
        <v>Other Personnel Related Expenses</v>
      </c>
      <c r="E3717">
        <v>0.5</v>
      </c>
      <c r="F3717" s="1">
        <v>42886</v>
      </c>
      <c r="G3717" t="s">
        <v>462</v>
      </c>
      <c r="H3717" t="s">
        <v>597</v>
      </c>
      <c r="I3717" t="s">
        <v>597</v>
      </c>
      <c r="K3717">
        <v>4044</v>
      </c>
      <c r="L3717">
        <v>272629</v>
      </c>
      <c r="Q3717" t="s">
        <v>19</v>
      </c>
      <c r="U3717">
        <v>5</v>
      </c>
      <c r="V3717">
        <v>17</v>
      </c>
      <c r="Y3717" t="s">
        <v>20</v>
      </c>
      <c r="Z3717">
        <v>0</v>
      </c>
      <c r="AA3717" t="s">
        <v>589</v>
      </c>
      <c r="AB3717" t="s">
        <v>21</v>
      </c>
      <c r="AC3717">
        <v>234</v>
      </c>
    </row>
    <row r="3718" spans="1:29" x14ac:dyDescent="0.25">
      <c r="A3718">
        <v>345</v>
      </c>
      <c r="B3718">
        <v>345102</v>
      </c>
      <c r="C3718">
        <v>5810</v>
      </c>
      <c r="D3718" t="str">
        <f>VLOOKUP(C3718,'Schedule 3'!A:M,13,FALSE)</f>
        <v>Other Personnel Related Expenses</v>
      </c>
      <c r="E3718">
        <v>4.37</v>
      </c>
      <c r="F3718" s="1">
        <v>42886</v>
      </c>
      <c r="G3718" t="s">
        <v>462</v>
      </c>
      <c r="H3718" t="s">
        <v>597</v>
      </c>
      <c r="I3718" t="s">
        <v>597</v>
      </c>
      <c r="K3718">
        <v>4044</v>
      </c>
      <c r="L3718">
        <v>272629</v>
      </c>
      <c r="Q3718" t="s">
        <v>19</v>
      </c>
      <c r="U3718">
        <v>5</v>
      </c>
      <c r="V3718">
        <v>17</v>
      </c>
      <c r="Y3718" t="s">
        <v>20</v>
      </c>
      <c r="Z3718">
        <v>0</v>
      </c>
      <c r="AA3718" t="s">
        <v>589</v>
      </c>
      <c r="AB3718" t="s">
        <v>21</v>
      </c>
      <c r="AC3718">
        <v>235</v>
      </c>
    </row>
    <row r="3719" spans="1:29" x14ac:dyDescent="0.25">
      <c r="A3719">
        <v>345</v>
      </c>
      <c r="B3719">
        <v>345101</v>
      </c>
      <c r="C3719">
        <v>5810</v>
      </c>
      <c r="D3719" t="str">
        <f>VLOOKUP(C3719,'Schedule 3'!A:M,13,FALSE)</f>
        <v>Other Personnel Related Expenses</v>
      </c>
      <c r="E3719">
        <v>0.65</v>
      </c>
      <c r="F3719" s="1">
        <v>42825</v>
      </c>
      <c r="G3719" t="s">
        <v>462</v>
      </c>
      <c r="H3719" t="s">
        <v>597</v>
      </c>
      <c r="I3719" t="s">
        <v>597</v>
      </c>
      <c r="K3719">
        <v>4044</v>
      </c>
      <c r="L3719">
        <v>267433</v>
      </c>
      <c r="Q3719" t="s">
        <v>19</v>
      </c>
      <c r="U3719">
        <v>3</v>
      </c>
      <c r="V3719">
        <v>17</v>
      </c>
      <c r="Y3719" t="s">
        <v>20</v>
      </c>
      <c r="Z3719">
        <v>0</v>
      </c>
      <c r="AA3719" t="s">
        <v>589</v>
      </c>
      <c r="AB3719" t="s">
        <v>21</v>
      </c>
      <c r="AC3719">
        <v>233</v>
      </c>
    </row>
    <row r="3720" spans="1:29" x14ac:dyDescent="0.25">
      <c r="A3720">
        <v>345</v>
      </c>
      <c r="B3720">
        <v>345102</v>
      </c>
      <c r="C3720">
        <v>5810</v>
      </c>
      <c r="D3720" t="str">
        <f>VLOOKUP(C3720,'Schedule 3'!A:M,13,FALSE)</f>
        <v>Other Personnel Related Expenses</v>
      </c>
      <c r="E3720">
        <v>5.75</v>
      </c>
      <c r="F3720" s="1">
        <v>42825</v>
      </c>
      <c r="G3720" t="s">
        <v>462</v>
      </c>
      <c r="H3720" t="s">
        <v>597</v>
      </c>
      <c r="I3720" t="s">
        <v>597</v>
      </c>
      <c r="K3720">
        <v>4044</v>
      </c>
      <c r="L3720">
        <v>267433</v>
      </c>
      <c r="Q3720" t="s">
        <v>19</v>
      </c>
      <c r="U3720">
        <v>3</v>
      </c>
      <c r="V3720">
        <v>17</v>
      </c>
      <c r="Y3720" t="s">
        <v>20</v>
      </c>
      <c r="Z3720">
        <v>0</v>
      </c>
      <c r="AA3720" t="s">
        <v>589</v>
      </c>
      <c r="AB3720" t="s">
        <v>21</v>
      </c>
      <c r="AC3720">
        <v>234</v>
      </c>
    </row>
    <row r="3721" spans="1:29" x14ac:dyDescent="0.25">
      <c r="A3721">
        <v>345</v>
      </c>
      <c r="B3721">
        <v>345101</v>
      </c>
      <c r="C3721">
        <v>5810</v>
      </c>
      <c r="D3721" t="str">
        <f>VLOOKUP(C3721,'Schedule 3'!A:M,13,FALSE)</f>
        <v>Other Personnel Related Expenses</v>
      </c>
      <c r="E3721">
        <v>43.01</v>
      </c>
      <c r="F3721" s="1">
        <v>43100</v>
      </c>
      <c r="G3721" t="s">
        <v>462</v>
      </c>
      <c r="H3721" t="s">
        <v>598</v>
      </c>
      <c r="I3721" t="s">
        <v>598</v>
      </c>
      <c r="K3721">
        <v>4048</v>
      </c>
      <c r="L3721">
        <v>291867</v>
      </c>
      <c r="Q3721" t="s">
        <v>19</v>
      </c>
      <c r="U3721">
        <v>12</v>
      </c>
      <c r="V3721">
        <v>17</v>
      </c>
      <c r="Y3721" t="s">
        <v>20</v>
      </c>
      <c r="Z3721">
        <v>0</v>
      </c>
      <c r="AA3721" t="s">
        <v>589</v>
      </c>
      <c r="AB3721" t="s">
        <v>21</v>
      </c>
      <c r="AC3721">
        <v>234</v>
      </c>
    </row>
    <row r="3722" spans="1:29" x14ac:dyDescent="0.25">
      <c r="A3722">
        <v>345</v>
      </c>
      <c r="B3722">
        <v>345102</v>
      </c>
      <c r="C3722">
        <v>5810</v>
      </c>
      <c r="D3722" t="str">
        <f>VLOOKUP(C3722,'Schedule 3'!A:M,13,FALSE)</f>
        <v>Other Personnel Related Expenses</v>
      </c>
      <c r="E3722">
        <v>378.24</v>
      </c>
      <c r="F3722" s="1">
        <v>43100</v>
      </c>
      <c r="G3722" t="s">
        <v>462</v>
      </c>
      <c r="H3722" t="s">
        <v>598</v>
      </c>
      <c r="I3722" t="s">
        <v>598</v>
      </c>
      <c r="K3722">
        <v>4048</v>
      </c>
      <c r="L3722">
        <v>291867</v>
      </c>
      <c r="Q3722" t="s">
        <v>19</v>
      </c>
      <c r="U3722">
        <v>12</v>
      </c>
      <c r="V3722">
        <v>17</v>
      </c>
      <c r="Y3722" t="s">
        <v>20</v>
      </c>
      <c r="Z3722">
        <v>0</v>
      </c>
      <c r="AA3722" t="s">
        <v>589</v>
      </c>
      <c r="AB3722" t="s">
        <v>21</v>
      </c>
      <c r="AC3722">
        <v>235</v>
      </c>
    </row>
    <row r="3723" spans="1:29" x14ac:dyDescent="0.25">
      <c r="A3723">
        <v>345</v>
      </c>
      <c r="B3723">
        <v>345101</v>
      </c>
      <c r="C3723">
        <v>5810</v>
      </c>
      <c r="D3723" t="str">
        <f>VLOOKUP(C3723,'Schedule 3'!A:M,13,FALSE)</f>
        <v>Other Personnel Related Expenses</v>
      </c>
      <c r="E3723">
        <v>0.51</v>
      </c>
      <c r="F3723" s="1">
        <v>43008</v>
      </c>
      <c r="G3723" t="s">
        <v>462</v>
      </c>
      <c r="H3723" t="s">
        <v>598</v>
      </c>
      <c r="I3723" t="s">
        <v>598</v>
      </c>
      <c r="K3723">
        <v>4048</v>
      </c>
      <c r="L3723">
        <v>283717</v>
      </c>
      <c r="Q3723" t="s">
        <v>19</v>
      </c>
      <c r="U3723">
        <v>9</v>
      </c>
      <c r="V3723">
        <v>17</v>
      </c>
      <c r="Y3723" t="s">
        <v>20</v>
      </c>
      <c r="Z3723">
        <v>0</v>
      </c>
      <c r="AA3723" t="s">
        <v>589</v>
      </c>
      <c r="AB3723" t="s">
        <v>21</v>
      </c>
      <c r="AC3723">
        <v>234</v>
      </c>
    </row>
    <row r="3724" spans="1:29" x14ac:dyDescent="0.25">
      <c r="A3724">
        <v>345</v>
      </c>
      <c r="B3724">
        <v>345102</v>
      </c>
      <c r="C3724">
        <v>5810</v>
      </c>
      <c r="D3724" t="str">
        <f>VLOOKUP(C3724,'Schedule 3'!A:M,13,FALSE)</f>
        <v>Other Personnel Related Expenses</v>
      </c>
      <c r="E3724">
        <v>4.54</v>
      </c>
      <c r="F3724" s="1">
        <v>43008</v>
      </c>
      <c r="G3724" t="s">
        <v>462</v>
      </c>
      <c r="H3724" t="s">
        <v>598</v>
      </c>
      <c r="I3724" t="s">
        <v>598</v>
      </c>
      <c r="K3724">
        <v>4048</v>
      </c>
      <c r="L3724">
        <v>283717</v>
      </c>
      <c r="Q3724" t="s">
        <v>19</v>
      </c>
      <c r="U3724">
        <v>9</v>
      </c>
      <c r="V3724">
        <v>17</v>
      </c>
      <c r="Y3724" t="s">
        <v>20</v>
      </c>
      <c r="Z3724">
        <v>0</v>
      </c>
      <c r="AA3724" t="s">
        <v>589</v>
      </c>
      <c r="AB3724" t="s">
        <v>21</v>
      </c>
      <c r="AC3724">
        <v>235</v>
      </c>
    </row>
    <row r="3725" spans="1:29" x14ac:dyDescent="0.25">
      <c r="A3725">
        <v>345</v>
      </c>
      <c r="B3725">
        <v>345101</v>
      </c>
      <c r="C3725">
        <v>5810</v>
      </c>
      <c r="D3725" t="str">
        <f>VLOOKUP(C3725,'Schedule 3'!A:M,13,FALSE)</f>
        <v>Other Personnel Related Expenses</v>
      </c>
      <c r="E3725">
        <v>26.22</v>
      </c>
      <c r="F3725" s="1">
        <v>42978</v>
      </c>
      <c r="G3725" t="s">
        <v>462</v>
      </c>
      <c r="H3725" t="s">
        <v>598</v>
      </c>
      <c r="I3725" t="s">
        <v>598</v>
      </c>
      <c r="K3725">
        <v>4048</v>
      </c>
      <c r="L3725">
        <v>281172</v>
      </c>
      <c r="Q3725" t="s">
        <v>19</v>
      </c>
      <c r="U3725">
        <v>8</v>
      </c>
      <c r="V3725">
        <v>17</v>
      </c>
      <c r="Y3725" t="s">
        <v>20</v>
      </c>
      <c r="Z3725">
        <v>0</v>
      </c>
      <c r="AA3725" t="s">
        <v>589</v>
      </c>
      <c r="AB3725" t="s">
        <v>21</v>
      </c>
      <c r="AC3725">
        <v>234</v>
      </c>
    </row>
    <row r="3726" spans="1:29" x14ac:dyDescent="0.25">
      <c r="A3726">
        <v>345</v>
      </c>
      <c r="B3726">
        <v>345102</v>
      </c>
      <c r="C3726">
        <v>5810</v>
      </c>
      <c r="D3726" t="str">
        <f>VLOOKUP(C3726,'Schedule 3'!A:M,13,FALSE)</f>
        <v>Other Personnel Related Expenses</v>
      </c>
      <c r="E3726">
        <v>232.45</v>
      </c>
      <c r="F3726" s="1">
        <v>42978</v>
      </c>
      <c r="G3726" t="s">
        <v>462</v>
      </c>
      <c r="H3726" t="s">
        <v>598</v>
      </c>
      <c r="I3726" t="s">
        <v>598</v>
      </c>
      <c r="K3726">
        <v>4048</v>
      </c>
      <c r="L3726">
        <v>281172</v>
      </c>
      <c r="Q3726" t="s">
        <v>19</v>
      </c>
      <c r="U3726">
        <v>8</v>
      </c>
      <c r="V3726">
        <v>17</v>
      </c>
      <c r="Y3726" t="s">
        <v>20</v>
      </c>
      <c r="Z3726">
        <v>0</v>
      </c>
      <c r="AA3726" t="s">
        <v>589</v>
      </c>
      <c r="AB3726" t="s">
        <v>21</v>
      </c>
      <c r="AC3726">
        <v>235</v>
      </c>
    </row>
    <row r="3727" spans="1:29" x14ac:dyDescent="0.25">
      <c r="A3727">
        <v>345</v>
      </c>
      <c r="B3727">
        <v>345101</v>
      </c>
      <c r="C3727">
        <v>5810</v>
      </c>
      <c r="D3727" t="str">
        <f>VLOOKUP(C3727,'Schedule 3'!A:M,13,FALSE)</f>
        <v>Other Personnel Related Expenses</v>
      </c>
      <c r="E3727">
        <v>0.26</v>
      </c>
      <c r="F3727" s="1">
        <v>42916</v>
      </c>
      <c r="G3727" t="s">
        <v>462</v>
      </c>
      <c r="H3727" t="s">
        <v>598</v>
      </c>
      <c r="I3727" t="s">
        <v>598</v>
      </c>
      <c r="K3727">
        <v>4048</v>
      </c>
      <c r="L3727">
        <v>275593</v>
      </c>
      <c r="Q3727" t="s">
        <v>19</v>
      </c>
      <c r="U3727">
        <v>6</v>
      </c>
      <c r="V3727">
        <v>17</v>
      </c>
      <c r="Y3727" t="s">
        <v>20</v>
      </c>
      <c r="Z3727">
        <v>0</v>
      </c>
      <c r="AA3727" t="s">
        <v>589</v>
      </c>
      <c r="AB3727" t="s">
        <v>21</v>
      </c>
      <c r="AC3727">
        <v>234</v>
      </c>
    </row>
    <row r="3728" spans="1:29" x14ac:dyDescent="0.25">
      <c r="A3728">
        <v>345</v>
      </c>
      <c r="B3728">
        <v>345102</v>
      </c>
      <c r="C3728">
        <v>5810</v>
      </c>
      <c r="D3728" t="str">
        <f>VLOOKUP(C3728,'Schedule 3'!A:M,13,FALSE)</f>
        <v>Other Personnel Related Expenses</v>
      </c>
      <c r="E3728">
        <v>2.27</v>
      </c>
      <c r="F3728" s="1">
        <v>42916</v>
      </c>
      <c r="G3728" t="s">
        <v>462</v>
      </c>
      <c r="H3728" t="s">
        <v>598</v>
      </c>
      <c r="I3728" t="s">
        <v>598</v>
      </c>
      <c r="K3728">
        <v>4048</v>
      </c>
      <c r="L3728">
        <v>275593</v>
      </c>
      <c r="Q3728" t="s">
        <v>19</v>
      </c>
      <c r="U3728">
        <v>6</v>
      </c>
      <c r="V3728">
        <v>17</v>
      </c>
      <c r="Y3728" t="s">
        <v>20</v>
      </c>
      <c r="Z3728">
        <v>0</v>
      </c>
      <c r="AA3728" t="s">
        <v>589</v>
      </c>
      <c r="AB3728" t="s">
        <v>21</v>
      </c>
      <c r="AC3728">
        <v>235</v>
      </c>
    </row>
    <row r="3729" spans="1:29" x14ac:dyDescent="0.25">
      <c r="A3729">
        <v>345</v>
      </c>
      <c r="B3729">
        <v>345101</v>
      </c>
      <c r="C3729">
        <v>5810</v>
      </c>
      <c r="D3729" t="str">
        <f>VLOOKUP(C3729,'Schedule 3'!A:M,13,FALSE)</f>
        <v>Other Personnel Related Expenses</v>
      </c>
      <c r="E3729">
        <v>1.73</v>
      </c>
      <c r="F3729" s="1">
        <v>42886</v>
      </c>
      <c r="G3729" t="s">
        <v>462</v>
      </c>
      <c r="H3729" t="s">
        <v>598</v>
      </c>
      <c r="I3729" t="s">
        <v>598</v>
      </c>
      <c r="K3729">
        <v>4048</v>
      </c>
      <c r="L3729">
        <v>272629</v>
      </c>
      <c r="Q3729" t="s">
        <v>19</v>
      </c>
      <c r="U3729">
        <v>5</v>
      </c>
      <c r="V3729">
        <v>17</v>
      </c>
      <c r="Y3729" t="s">
        <v>20</v>
      </c>
      <c r="Z3729">
        <v>0</v>
      </c>
      <c r="AA3729" t="s">
        <v>589</v>
      </c>
      <c r="AB3729" t="s">
        <v>21</v>
      </c>
      <c r="AC3729">
        <v>234</v>
      </c>
    </row>
    <row r="3730" spans="1:29" x14ac:dyDescent="0.25">
      <c r="A3730">
        <v>345</v>
      </c>
      <c r="B3730">
        <v>345102</v>
      </c>
      <c r="C3730">
        <v>5810</v>
      </c>
      <c r="D3730" t="str">
        <f>VLOOKUP(C3730,'Schedule 3'!A:M,13,FALSE)</f>
        <v>Other Personnel Related Expenses</v>
      </c>
      <c r="E3730">
        <v>15.26</v>
      </c>
      <c r="F3730" s="1">
        <v>42886</v>
      </c>
      <c r="G3730" t="s">
        <v>462</v>
      </c>
      <c r="H3730" t="s">
        <v>598</v>
      </c>
      <c r="I3730" t="s">
        <v>598</v>
      </c>
      <c r="K3730">
        <v>4048</v>
      </c>
      <c r="L3730">
        <v>272629</v>
      </c>
      <c r="Q3730" t="s">
        <v>19</v>
      </c>
      <c r="U3730">
        <v>5</v>
      </c>
      <c r="V3730">
        <v>17</v>
      </c>
      <c r="Y3730" t="s">
        <v>20</v>
      </c>
      <c r="Z3730">
        <v>0</v>
      </c>
      <c r="AA3730" t="s">
        <v>589</v>
      </c>
      <c r="AB3730" t="s">
        <v>21</v>
      </c>
      <c r="AC3730">
        <v>235</v>
      </c>
    </row>
    <row r="3731" spans="1:29" x14ac:dyDescent="0.25">
      <c r="A3731">
        <v>345</v>
      </c>
      <c r="B3731">
        <v>345101</v>
      </c>
      <c r="C3731">
        <v>5810</v>
      </c>
      <c r="D3731" t="str">
        <f>VLOOKUP(C3731,'Schedule 3'!A:M,13,FALSE)</f>
        <v>Other Personnel Related Expenses</v>
      </c>
      <c r="E3731">
        <v>39.729999999999997</v>
      </c>
      <c r="F3731" s="1">
        <v>42855</v>
      </c>
      <c r="G3731" t="s">
        <v>462</v>
      </c>
      <c r="H3731" t="s">
        <v>598</v>
      </c>
      <c r="I3731" t="s">
        <v>598</v>
      </c>
      <c r="K3731">
        <v>4048</v>
      </c>
      <c r="L3731">
        <v>269773</v>
      </c>
      <c r="Q3731" t="s">
        <v>19</v>
      </c>
      <c r="U3731">
        <v>4</v>
      </c>
      <c r="V3731">
        <v>17</v>
      </c>
      <c r="Y3731" t="s">
        <v>20</v>
      </c>
      <c r="Z3731">
        <v>0</v>
      </c>
      <c r="AA3731" t="s">
        <v>589</v>
      </c>
      <c r="AB3731" t="s">
        <v>21</v>
      </c>
      <c r="AC3731">
        <v>233</v>
      </c>
    </row>
    <row r="3732" spans="1:29" x14ac:dyDescent="0.25">
      <c r="A3732">
        <v>345</v>
      </c>
      <c r="B3732">
        <v>345102</v>
      </c>
      <c r="C3732">
        <v>5810</v>
      </c>
      <c r="D3732" t="str">
        <f>VLOOKUP(C3732,'Schedule 3'!A:M,13,FALSE)</f>
        <v>Other Personnel Related Expenses</v>
      </c>
      <c r="E3732">
        <v>352.45</v>
      </c>
      <c r="F3732" s="1">
        <v>42855</v>
      </c>
      <c r="G3732" t="s">
        <v>462</v>
      </c>
      <c r="H3732" t="s">
        <v>598</v>
      </c>
      <c r="I3732" t="s">
        <v>598</v>
      </c>
      <c r="K3732">
        <v>4048</v>
      </c>
      <c r="L3732">
        <v>269773</v>
      </c>
      <c r="Q3732" t="s">
        <v>19</v>
      </c>
      <c r="U3732">
        <v>4</v>
      </c>
      <c r="V3732">
        <v>17</v>
      </c>
      <c r="Y3732" t="s">
        <v>20</v>
      </c>
      <c r="Z3732">
        <v>0</v>
      </c>
      <c r="AA3732" t="s">
        <v>589</v>
      </c>
      <c r="AB3732" t="s">
        <v>21</v>
      </c>
      <c r="AC3732">
        <v>234</v>
      </c>
    </row>
    <row r="3733" spans="1:29" x14ac:dyDescent="0.25">
      <c r="A3733">
        <v>345</v>
      </c>
      <c r="B3733">
        <v>345101</v>
      </c>
      <c r="C3733">
        <v>5810</v>
      </c>
      <c r="D3733" t="str">
        <f>VLOOKUP(C3733,'Schedule 3'!A:M,13,FALSE)</f>
        <v>Other Personnel Related Expenses</v>
      </c>
      <c r="E3733">
        <v>94.96</v>
      </c>
      <c r="F3733" s="1">
        <v>42825</v>
      </c>
      <c r="G3733" t="s">
        <v>462</v>
      </c>
      <c r="H3733" t="s">
        <v>598</v>
      </c>
      <c r="I3733" t="s">
        <v>598</v>
      </c>
      <c r="K3733">
        <v>4048</v>
      </c>
      <c r="L3733">
        <v>267433</v>
      </c>
      <c r="Q3733" t="s">
        <v>19</v>
      </c>
      <c r="U3733">
        <v>3</v>
      </c>
      <c r="V3733">
        <v>17</v>
      </c>
      <c r="Y3733" t="s">
        <v>20</v>
      </c>
      <c r="Z3733">
        <v>0</v>
      </c>
      <c r="AA3733" t="s">
        <v>589</v>
      </c>
      <c r="AB3733" t="s">
        <v>21</v>
      </c>
      <c r="AC3733">
        <v>233</v>
      </c>
    </row>
    <row r="3734" spans="1:29" x14ac:dyDescent="0.25">
      <c r="A3734">
        <v>345</v>
      </c>
      <c r="B3734">
        <v>345102</v>
      </c>
      <c r="C3734">
        <v>5810</v>
      </c>
      <c r="D3734" t="str">
        <f>VLOOKUP(C3734,'Schedule 3'!A:M,13,FALSE)</f>
        <v>Other Personnel Related Expenses</v>
      </c>
      <c r="E3734">
        <v>843.25</v>
      </c>
      <c r="F3734" s="1">
        <v>42825</v>
      </c>
      <c r="G3734" t="s">
        <v>462</v>
      </c>
      <c r="H3734" t="s">
        <v>598</v>
      </c>
      <c r="I3734" t="s">
        <v>598</v>
      </c>
      <c r="K3734">
        <v>4048</v>
      </c>
      <c r="L3734">
        <v>267433</v>
      </c>
      <c r="Q3734" t="s">
        <v>19</v>
      </c>
      <c r="U3734">
        <v>3</v>
      </c>
      <c r="V3734">
        <v>17</v>
      </c>
      <c r="Y3734" t="s">
        <v>20</v>
      </c>
      <c r="Z3734">
        <v>0</v>
      </c>
      <c r="AA3734" t="s">
        <v>589</v>
      </c>
      <c r="AB3734" t="s">
        <v>21</v>
      </c>
      <c r="AC3734">
        <v>234</v>
      </c>
    </row>
    <row r="3735" spans="1:29" x14ac:dyDescent="0.25">
      <c r="A3735">
        <v>345</v>
      </c>
      <c r="B3735">
        <v>345101</v>
      </c>
      <c r="C3735">
        <v>5810</v>
      </c>
      <c r="D3735" t="str">
        <f>VLOOKUP(C3735,'Schedule 3'!A:M,13,FALSE)</f>
        <v>Other Personnel Related Expenses</v>
      </c>
      <c r="E3735">
        <v>0.47</v>
      </c>
      <c r="F3735" s="1">
        <v>43100</v>
      </c>
      <c r="G3735" t="s">
        <v>462</v>
      </c>
      <c r="H3735" t="s">
        <v>599</v>
      </c>
      <c r="I3735" t="s">
        <v>599</v>
      </c>
      <c r="K3735">
        <v>4049</v>
      </c>
      <c r="L3735">
        <v>291867</v>
      </c>
      <c r="Q3735" t="s">
        <v>19</v>
      </c>
      <c r="U3735">
        <v>12</v>
      </c>
      <c r="V3735">
        <v>17</v>
      </c>
      <c r="Y3735" t="s">
        <v>20</v>
      </c>
      <c r="Z3735">
        <v>0</v>
      </c>
      <c r="AA3735" t="s">
        <v>589</v>
      </c>
      <c r="AB3735" t="s">
        <v>21</v>
      </c>
      <c r="AC3735">
        <v>234</v>
      </c>
    </row>
    <row r="3736" spans="1:29" x14ac:dyDescent="0.25">
      <c r="A3736">
        <v>345</v>
      </c>
      <c r="B3736">
        <v>345102</v>
      </c>
      <c r="C3736">
        <v>5810</v>
      </c>
      <c r="D3736" t="str">
        <f>VLOOKUP(C3736,'Schedule 3'!A:M,13,FALSE)</f>
        <v>Other Personnel Related Expenses</v>
      </c>
      <c r="E3736">
        <v>4.1500000000000004</v>
      </c>
      <c r="F3736" s="1">
        <v>43100</v>
      </c>
      <c r="G3736" t="s">
        <v>462</v>
      </c>
      <c r="H3736" t="s">
        <v>599</v>
      </c>
      <c r="I3736" t="s">
        <v>599</v>
      </c>
      <c r="K3736">
        <v>4049</v>
      </c>
      <c r="L3736">
        <v>291867</v>
      </c>
      <c r="Q3736" t="s">
        <v>19</v>
      </c>
      <c r="U3736">
        <v>12</v>
      </c>
      <c r="V3736">
        <v>17</v>
      </c>
      <c r="Y3736" t="s">
        <v>20</v>
      </c>
      <c r="Z3736">
        <v>0</v>
      </c>
      <c r="AA3736" t="s">
        <v>589</v>
      </c>
      <c r="AB3736" t="s">
        <v>21</v>
      </c>
      <c r="AC3736">
        <v>235</v>
      </c>
    </row>
    <row r="3737" spans="1:29" x14ac:dyDescent="0.25">
      <c r="A3737">
        <v>345</v>
      </c>
      <c r="B3737">
        <v>345101</v>
      </c>
      <c r="C3737">
        <v>5820</v>
      </c>
      <c r="D3737" t="str">
        <f>VLOOKUP(C3737,'Schedule 3'!A:M,13,FALSE)</f>
        <v>Other Personnel Related Expenses</v>
      </c>
      <c r="E3737">
        <v>14.21</v>
      </c>
      <c r="F3737" s="1">
        <v>43100</v>
      </c>
      <c r="G3737" t="s">
        <v>462</v>
      </c>
      <c r="H3737" t="s">
        <v>600</v>
      </c>
      <c r="I3737" t="s">
        <v>600</v>
      </c>
      <c r="K3737">
        <v>4064</v>
      </c>
      <c r="L3737">
        <v>291867</v>
      </c>
      <c r="Q3737" t="s">
        <v>19</v>
      </c>
      <c r="U3737">
        <v>12</v>
      </c>
      <c r="V3737">
        <v>17</v>
      </c>
      <c r="Y3737" t="s">
        <v>20</v>
      </c>
      <c r="Z3737">
        <v>0</v>
      </c>
      <c r="AA3737" t="s">
        <v>589</v>
      </c>
      <c r="AB3737" t="s">
        <v>21</v>
      </c>
      <c r="AC3737">
        <v>234</v>
      </c>
    </row>
    <row r="3738" spans="1:29" x14ac:dyDescent="0.25">
      <c r="A3738">
        <v>345</v>
      </c>
      <c r="B3738">
        <v>345102</v>
      </c>
      <c r="C3738">
        <v>5820</v>
      </c>
      <c r="D3738" t="str">
        <f>VLOOKUP(C3738,'Schedule 3'!A:M,13,FALSE)</f>
        <v>Other Personnel Related Expenses</v>
      </c>
      <c r="E3738">
        <v>124.93</v>
      </c>
      <c r="F3738" s="1">
        <v>43100</v>
      </c>
      <c r="G3738" t="s">
        <v>462</v>
      </c>
      <c r="H3738" t="s">
        <v>600</v>
      </c>
      <c r="I3738" t="s">
        <v>600</v>
      </c>
      <c r="K3738">
        <v>4064</v>
      </c>
      <c r="L3738">
        <v>291867</v>
      </c>
      <c r="Q3738" t="s">
        <v>19</v>
      </c>
      <c r="U3738">
        <v>12</v>
      </c>
      <c r="V3738">
        <v>17</v>
      </c>
      <c r="Y3738" t="s">
        <v>20</v>
      </c>
      <c r="Z3738">
        <v>0</v>
      </c>
      <c r="AA3738" t="s">
        <v>589</v>
      </c>
      <c r="AB3738" t="s">
        <v>21</v>
      </c>
      <c r="AC3738">
        <v>235</v>
      </c>
    </row>
    <row r="3739" spans="1:29" x14ac:dyDescent="0.25">
      <c r="A3739">
        <v>345</v>
      </c>
      <c r="B3739">
        <v>345101</v>
      </c>
      <c r="C3739">
        <v>5820</v>
      </c>
      <c r="D3739" t="str">
        <f>VLOOKUP(C3739,'Schedule 3'!A:M,13,FALSE)</f>
        <v>Other Personnel Related Expenses</v>
      </c>
      <c r="E3739">
        <v>2.63</v>
      </c>
      <c r="F3739" s="1">
        <v>43039</v>
      </c>
      <c r="G3739" t="s">
        <v>462</v>
      </c>
      <c r="H3739" t="s">
        <v>600</v>
      </c>
      <c r="I3739" t="s">
        <v>600</v>
      </c>
      <c r="K3739">
        <v>4064</v>
      </c>
      <c r="L3739">
        <v>286349</v>
      </c>
      <c r="Q3739" t="s">
        <v>19</v>
      </c>
      <c r="U3739">
        <v>10</v>
      </c>
      <c r="V3739">
        <v>17</v>
      </c>
      <c r="Y3739" t="s">
        <v>20</v>
      </c>
      <c r="Z3739">
        <v>0</v>
      </c>
      <c r="AA3739" t="s">
        <v>589</v>
      </c>
      <c r="AB3739" t="s">
        <v>21</v>
      </c>
      <c r="AC3739">
        <v>234</v>
      </c>
    </row>
    <row r="3740" spans="1:29" x14ac:dyDescent="0.25">
      <c r="A3740">
        <v>345</v>
      </c>
      <c r="B3740">
        <v>345102</v>
      </c>
      <c r="C3740">
        <v>5820</v>
      </c>
      <c r="D3740" t="str">
        <f>VLOOKUP(C3740,'Schedule 3'!A:M,13,FALSE)</f>
        <v>Other Personnel Related Expenses</v>
      </c>
      <c r="E3740">
        <v>23.43</v>
      </c>
      <c r="F3740" s="1">
        <v>43039</v>
      </c>
      <c r="G3740" t="s">
        <v>462</v>
      </c>
      <c r="H3740" t="s">
        <v>600</v>
      </c>
      <c r="I3740" t="s">
        <v>600</v>
      </c>
      <c r="K3740">
        <v>4064</v>
      </c>
      <c r="L3740">
        <v>286349</v>
      </c>
      <c r="Q3740" t="s">
        <v>19</v>
      </c>
      <c r="U3740">
        <v>10</v>
      </c>
      <c r="V3740">
        <v>17</v>
      </c>
      <c r="Y3740" t="s">
        <v>20</v>
      </c>
      <c r="Z3740">
        <v>0</v>
      </c>
      <c r="AA3740" t="s">
        <v>589</v>
      </c>
      <c r="AB3740" t="s">
        <v>21</v>
      </c>
      <c r="AC3740">
        <v>235</v>
      </c>
    </row>
    <row r="3741" spans="1:29" x14ac:dyDescent="0.25">
      <c r="A3741">
        <v>345</v>
      </c>
      <c r="B3741">
        <v>345101</v>
      </c>
      <c r="C3741">
        <v>5820</v>
      </c>
      <c r="D3741" t="str">
        <f>VLOOKUP(C3741,'Schedule 3'!A:M,13,FALSE)</f>
        <v>Other Personnel Related Expenses</v>
      </c>
      <c r="E3741">
        <v>32.549999999999997</v>
      </c>
      <c r="F3741" s="1">
        <v>43008</v>
      </c>
      <c r="G3741" t="s">
        <v>462</v>
      </c>
      <c r="H3741" t="s">
        <v>600</v>
      </c>
      <c r="I3741" t="s">
        <v>600</v>
      </c>
      <c r="K3741">
        <v>4064</v>
      </c>
      <c r="L3741">
        <v>283717</v>
      </c>
      <c r="Q3741" t="s">
        <v>19</v>
      </c>
      <c r="U3741">
        <v>9</v>
      </c>
      <c r="V3741">
        <v>17</v>
      </c>
      <c r="Y3741" t="s">
        <v>20</v>
      </c>
      <c r="Z3741">
        <v>0</v>
      </c>
      <c r="AA3741" t="s">
        <v>589</v>
      </c>
      <c r="AB3741" t="s">
        <v>21</v>
      </c>
      <c r="AC3741">
        <v>234</v>
      </c>
    </row>
    <row r="3742" spans="1:29" x14ac:dyDescent="0.25">
      <c r="A3742">
        <v>345</v>
      </c>
      <c r="B3742">
        <v>345102</v>
      </c>
      <c r="C3742">
        <v>5820</v>
      </c>
      <c r="D3742" t="str">
        <f>VLOOKUP(C3742,'Schedule 3'!A:M,13,FALSE)</f>
        <v>Other Personnel Related Expenses</v>
      </c>
      <c r="E3742">
        <v>289.63</v>
      </c>
      <c r="F3742" s="1">
        <v>43008</v>
      </c>
      <c r="G3742" t="s">
        <v>462</v>
      </c>
      <c r="H3742" t="s">
        <v>600</v>
      </c>
      <c r="I3742" t="s">
        <v>600</v>
      </c>
      <c r="K3742">
        <v>4064</v>
      </c>
      <c r="L3742">
        <v>283717</v>
      </c>
      <c r="Q3742" t="s">
        <v>19</v>
      </c>
      <c r="U3742">
        <v>9</v>
      </c>
      <c r="V3742">
        <v>17</v>
      </c>
      <c r="Y3742" t="s">
        <v>20</v>
      </c>
      <c r="Z3742">
        <v>0</v>
      </c>
      <c r="AA3742" t="s">
        <v>589</v>
      </c>
      <c r="AB3742" t="s">
        <v>21</v>
      </c>
      <c r="AC3742">
        <v>235</v>
      </c>
    </row>
    <row r="3743" spans="1:29" x14ac:dyDescent="0.25">
      <c r="A3743">
        <v>345</v>
      </c>
      <c r="B3743">
        <v>345101</v>
      </c>
      <c r="C3743">
        <v>5820</v>
      </c>
      <c r="D3743" t="str">
        <f>VLOOKUP(C3743,'Schedule 3'!A:M,13,FALSE)</f>
        <v>Other Personnel Related Expenses</v>
      </c>
      <c r="E3743">
        <v>6.17</v>
      </c>
      <c r="F3743" s="1">
        <v>42978</v>
      </c>
      <c r="G3743" t="s">
        <v>462</v>
      </c>
      <c r="H3743" t="s">
        <v>600</v>
      </c>
      <c r="I3743" t="s">
        <v>600</v>
      </c>
      <c r="K3743">
        <v>4064</v>
      </c>
      <c r="L3743">
        <v>281172</v>
      </c>
      <c r="Q3743" t="s">
        <v>19</v>
      </c>
      <c r="U3743">
        <v>8</v>
      </c>
      <c r="V3743">
        <v>17</v>
      </c>
      <c r="Y3743" t="s">
        <v>20</v>
      </c>
      <c r="Z3743">
        <v>0</v>
      </c>
      <c r="AA3743" t="s">
        <v>589</v>
      </c>
      <c r="AB3743" t="s">
        <v>21</v>
      </c>
      <c r="AC3743">
        <v>234</v>
      </c>
    </row>
    <row r="3744" spans="1:29" x14ac:dyDescent="0.25">
      <c r="A3744">
        <v>345</v>
      </c>
      <c r="B3744">
        <v>345102</v>
      </c>
      <c r="C3744">
        <v>5820</v>
      </c>
      <c r="D3744" t="str">
        <f>VLOOKUP(C3744,'Schedule 3'!A:M,13,FALSE)</f>
        <v>Other Personnel Related Expenses</v>
      </c>
      <c r="E3744">
        <v>54.66</v>
      </c>
      <c r="F3744" s="1">
        <v>42978</v>
      </c>
      <c r="G3744" t="s">
        <v>462</v>
      </c>
      <c r="H3744" t="s">
        <v>600</v>
      </c>
      <c r="I3744" t="s">
        <v>600</v>
      </c>
      <c r="K3744">
        <v>4064</v>
      </c>
      <c r="L3744">
        <v>281172</v>
      </c>
      <c r="Q3744" t="s">
        <v>19</v>
      </c>
      <c r="U3744">
        <v>8</v>
      </c>
      <c r="V3744">
        <v>17</v>
      </c>
      <c r="Y3744" t="s">
        <v>20</v>
      </c>
      <c r="Z3744">
        <v>0</v>
      </c>
      <c r="AA3744" t="s">
        <v>589</v>
      </c>
      <c r="AB3744" t="s">
        <v>21</v>
      </c>
      <c r="AC3744">
        <v>235</v>
      </c>
    </row>
    <row r="3745" spans="1:29" x14ac:dyDescent="0.25">
      <c r="A3745">
        <v>345</v>
      </c>
      <c r="B3745">
        <v>345101</v>
      </c>
      <c r="C3745">
        <v>5820</v>
      </c>
      <c r="D3745" t="str">
        <f>VLOOKUP(C3745,'Schedule 3'!A:M,13,FALSE)</f>
        <v>Other Personnel Related Expenses</v>
      </c>
      <c r="E3745">
        <v>27.07</v>
      </c>
      <c r="F3745" s="1">
        <v>42947</v>
      </c>
      <c r="G3745" t="s">
        <v>462</v>
      </c>
      <c r="H3745" t="s">
        <v>600</v>
      </c>
      <c r="I3745" t="s">
        <v>600</v>
      </c>
      <c r="K3745">
        <v>4064</v>
      </c>
      <c r="L3745">
        <v>278277</v>
      </c>
      <c r="Q3745" t="s">
        <v>19</v>
      </c>
      <c r="U3745">
        <v>7</v>
      </c>
      <c r="V3745">
        <v>17</v>
      </c>
      <c r="Y3745" t="s">
        <v>20</v>
      </c>
      <c r="Z3745">
        <v>0</v>
      </c>
      <c r="AA3745" t="s">
        <v>589</v>
      </c>
      <c r="AB3745" t="s">
        <v>21</v>
      </c>
      <c r="AC3745">
        <v>234</v>
      </c>
    </row>
    <row r="3746" spans="1:29" x14ac:dyDescent="0.25">
      <c r="A3746">
        <v>345</v>
      </c>
      <c r="B3746">
        <v>345102</v>
      </c>
      <c r="C3746">
        <v>5820</v>
      </c>
      <c r="D3746" t="str">
        <f>VLOOKUP(C3746,'Schedule 3'!A:M,13,FALSE)</f>
        <v>Other Personnel Related Expenses</v>
      </c>
      <c r="E3746">
        <v>240.01</v>
      </c>
      <c r="F3746" s="1">
        <v>42947</v>
      </c>
      <c r="G3746" t="s">
        <v>462</v>
      </c>
      <c r="H3746" t="s">
        <v>600</v>
      </c>
      <c r="I3746" t="s">
        <v>600</v>
      </c>
      <c r="K3746">
        <v>4064</v>
      </c>
      <c r="L3746">
        <v>278277</v>
      </c>
      <c r="Q3746" t="s">
        <v>19</v>
      </c>
      <c r="U3746">
        <v>7</v>
      </c>
      <c r="V3746">
        <v>17</v>
      </c>
      <c r="Y3746" t="s">
        <v>20</v>
      </c>
      <c r="Z3746">
        <v>0</v>
      </c>
      <c r="AA3746" t="s">
        <v>589</v>
      </c>
      <c r="AB3746" t="s">
        <v>21</v>
      </c>
      <c r="AC3746">
        <v>235</v>
      </c>
    </row>
    <row r="3747" spans="1:29" x14ac:dyDescent="0.25">
      <c r="A3747">
        <v>345</v>
      </c>
      <c r="B3747">
        <v>345101</v>
      </c>
      <c r="C3747">
        <v>5820</v>
      </c>
      <c r="D3747" t="str">
        <f>VLOOKUP(C3747,'Schedule 3'!A:M,13,FALSE)</f>
        <v>Other Personnel Related Expenses</v>
      </c>
      <c r="E3747">
        <v>0.3</v>
      </c>
      <c r="F3747" s="1">
        <v>42886</v>
      </c>
      <c r="G3747" t="s">
        <v>462</v>
      </c>
      <c r="H3747" t="s">
        <v>600</v>
      </c>
      <c r="I3747" t="s">
        <v>600</v>
      </c>
      <c r="K3747">
        <v>4064</v>
      </c>
      <c r="L3747">
        <v>272629</v>
      </c>
      <c r="Q3747" t="s">
        <v>19</v>
      </c>
      <c r="U3747">
        <v>5</v>
      </c>
      <c r="V3747">
        <v>17</v>
      </c>
      <c r="Y3747" t="s">
        <v>20</v>
      </c>
      <c r="Z3747">
        <v>0</v>
      </c>
      <c r="AA3747" t="s">
        <v>589</v>
      </c>
      <c r="AB3747" t="s">
        <v>21</v>
      </c>
      <c r="AC3747">
        <v>234</v>
      </c>
    </row>
    <row r="3748" spans="1:29" x14ac:dyDescent="0.25">
      <c r="A3748">
        <v>345</v>
      </c>
      <c r="B3748">
        <v>345102</v>
      </c>
      <c r="C3748">
        <v>5820</v>
      </c>
      <c r="D3748" t="str">
        <f>VLOOKUP(C3748,'Schedule 3'!A:M,13,FALSE)</f>
        <v>Other Personnel Related Expenses</v>
      </c>
      <c r="E3748">
        <v>2.63</v>
      </c>
      <c r="F3748" s="1">
        <v>42886</v>
      </c>
      <c r="G3748" t="s">
        <v>462</v>
      </c>
      <c r="H3748" t="s">
        <v>600</v>
      </c>
      <c r="I3748" t="s">
        <v>600</v>
      </c>
      <c r="K3748">
        <v>4064</v>
      </c>
      <c r="L3748">
        <v>272629</v>
      </c>
      <c r="Q3748" t="s">
        <v>19</v>
      </c>
      <c r="U3748">
        <v>5</v>
      </c>
      <c r="V3748">
        <v>17</v>
      </c>
      <c r="Y3748" t="s">
        <v>20</v>
      </c>
      <c r="Z3748">
        <v>0</v>
      </c>
      <c r="AA3748" t="s">
        <v>589</v>
      </c>
      <c r="AB3748" t="s">
        <v>21</v>
      </c>
      <c r="AC3748">
        <v>235</v>
      </c>
    </row>
    <row r="3749" spans="1:29" x14ac:dyDescent="0.25">
      <c r="A3749">
        <v>345</v>
      </c>
      <c r="B3749">
        <v>345101</v>
      </c>
      <c r="C3749">
        <v>5820</v>
      </c>
      <c r="D3749" t="str">
        <f>VLOOKUP(C3749,'Schedule 3'!A:M,13,FALSE)</f>
        <v>Other Personnel Related Expenses</v>
      </c>
      <c r="E3749">
        <v>10.43</v>
      </c>
      <c r="F3749" s="1">
        <v>42825</v>
      </c>
      <c r="G3749" t="s">
        <v>462</v>
      </c>
      <c r="H3749" t="s">
        <v>600</v>
      </c>
      <c r="I3749" t="s">
        <v>600</v>
      </c>
      <c r="K3749">
        <v>4064</v>
      </c>
      <c r="L3749">
        <v>267433</v>
      </c>
      <c r="Q3749" t="s">
        <v>19</v>
      </c>
      <c r="U3749">
        <v>3</v>
      </c>
      <c r="V3749">
        <v>17</v>
      </c>
      <c r="Y3749" t="s">
        <v>20</v>
      </c>
      <c r="Z3749">
        <v>0</v>
      </c>
      <c r="AA3749" t="s">
        <v>589</v>
      </c>
      <c r="AB3749" t="s">
        <v>21</v>
      </c>
      <c r="AC3749">
        <v>233</v>
      </c>
    </row>
    <row r="3750" spans="1:29" x14ac:dyDescent="0.25">
      <c r="A3750">
        <v>345</v>
      </c>
      <c r="B3750">
        <v>345102</v>
      </c>
      <c r="C3750">
        <v>5820</v>
      </c>
      <c r="D3750" t="str">
        <f>VLOOKUP(C3750,'Schedule 3'!A:M,13,FALSE)</f>
        <v>Other Personnel Related Expenses</v>
      </c>
      <c r="E3750">
        <v>92.64</v>
      </c>
      <c r="F3750" s="1">
        <v>42825</v>
      </c>
      <c r="G3750" t="s">
        <v>462</v>
      </c>
      <c r="H3750" t="s">
        <v>600</v>
      </c>
      <c r="I3750" t="s">
        <v>600</v>
      </c>
      <c r="K3750">
        <v>4064</v>
      </c>
      <c r="L3750">
        <v>267433</v>
      </c>
      <c r="Q3750" t="s">
        <v>19</v>
      </c>
      <c r="U3750">
        <v>3</v>
      </c>
      <c r="V3750">
        <v>17</v>
      </c>
      <c r="Y3750" t="s">
        <v>20</v>
      </c>
      <c r="Z3750">
        <v>0</v>
      </c>
      <c r="AA3750" t="s">
        <v>589</v>
      </c>
      <c r="AB3750" t="s">
        <v>21</v>
      </c>
      <c r="AC3750">
        <v>234</v>
      </c>
    </row>
    <row r="3751" spans="1:29" x14ac:dyDescent="0.25">
      <c r="A3751">
        <v>345</v>
      </c>
      <c r="B3751">
        <v>345101</v>
      </c>
      <c r="C3751">
        <v>5820</v>
      </c>
      <c r="D3751" t="str">
        <f>VLOOKUP(C3751,'Schedule 3'!A:M,13,FALSE)</f>
        <v>Other Personnel Related Expenses</v>
      </c>
      <c r="E3751">
        <v>0.99</v>
      </c>
      <c r="F3751" s="1">
        <v>42794</v>
      </c>
      <c r="G3751" t="s">
        <v>462</v>
      </c>
      <c r="H3751" t="s">
        <v>600</v>
      </c>
      <c r="I3751" t="s">
        <v>600</v>
      </c>
      <c r="K3751">
        <v>4064</v>
      </c>
      <c r="L3751">
        <v>263415</v>
      </c>
      <c r="Q3751" t="s">
        <v>19</v>
      </c>
      <c r="U3751">
        <v>2</v>
      </c>
      <c r="V3751">
        <v>17</v>
      </c>
      <c r="Y3751" t="s">
        <v>20</v>
      </c>
      <c r="Z3751">
        <v>0</v>
      </c>
      <c r="AA3751" t="s">
        <v>589</v>
      </c>
      <c r="AB3751" t="s">
        <v>21</v>
      </c>
      <c r="AC3751">
        <v>233</v>
      </c>
    </row>
    <row r="3752" spans="1:29" x14ac:dyDescent="0.25">
      <c r="A3752">
        <v>345</v>
      </c>
      <c r="B3752">
        <v>345102</v>
      </c>
      <c r="C3752">
        <v>5820</v>
      </c>
      <c r="D3752" t="str">
        <f>VLOOKUP(C3752,'Schedule 3'!A:M,13,FALSE)</f>
        <v>Other Personnel Related Expenses</v>
      </c>
      <c r="E3752">
        <v>8.7799999999999994</v>
      </c>
      <c r="F3752" s="1">
        <v>42794</v>
      </c>
      <c r="G3752" t="s">
        <v>462</v>
      </c>
      <c r="H3752" t="s">
        <v>600</v>
      </c>
      <c r="I3752" t="s">
        <v>600</v>
      </c>
      <c r="K3752">
        <v>4064</v>
      </c>
      <c r="L3752">
        <v>263415</v>
      </c>
      <c r="Q3752" t="s">
        <v>19</v>
      </c>
      <c r="U3752">
        <v>2</v>
      </c>
      <c r="V3752">
        <v>17</v>
      </c>
      <c r="Y3752" t="s">
        <v>20</v>
      </c>
      <c r="Z3752">
        <v>0</v>
      </c>
      <c r="AA3752" t="s">
        <v>589</v>
      </c>
      <c r="AB3752" t="s">
        <v>21</v>
      </c>
      <c r="AC3752">
        <v>234</v>
      </c>
    </row>
    <row r="3753" spans="1:29" x14ac:dyDescent="0.25">
      <c r="A3753">
        <v>345</v>
      </c>
      <c r="B3753">
        <v>345101</v>
      </c>
      <c r="C3753">
        <v>5820</v>
      </c>
      <c r="D3753" t="str">
        <f>VLOOKUP(C3753,'Schedule 3'!A:M,13,FALSE)</f>
        <v>Other Personnel Related Expenses</v>
      </c>
      <c r="E3753">
        <v>1.07</v>
      </c>
      <c r="F3753" s="1">
        <v>43039</v>
      </c>
      <c r="G3753" t="s">
        <v>462</v>
      </c>
      <c r="H3753" t="s">
        <v>601</v>
      </c>
      <c r="I3753" t="s">
        <v>601</v>
      </c>
      <c r="K3753">
        <v>4065</v>
      </c>
      <c r="L3753">
        <v>286349</v>
      </c>
      <c r="Q3753" t="s">
        <v>19</v>
      </c>
      <c r="U3753">
        <v>10</v>
      </c>
      <c r="V3753">
        <v>17</v>
      </c>
      <c r="Y3753" t="s">
        <v>20</v>
      </c>
      <c r="Z3753">
        <v>0</v>
      </c>
      <c r="AA3753" t="s">
        <v>589</v>
      </c>
      <c r="AB3753" t="s">
        <v>21</v>
      </c>
      <c r="AC3753">
        <v>234</v>
      </c>
    </row>
    <row r="3754" spans="1:29" x14ac:dyDescent="0.25">
      <c r="A3754">
        <v>345</v>
      </c>
      <c r="B3754">
        <v>345102</v>
      </c>
      <c r="C3754">
        <v>5820</v>
      </c>
      <c r="D3754" t="str">
        <f>VLOOKUP(C3754,'Schedule 3'!A:M,13,FALSE)</f>
        <v>Other Personnel Related Expenses</v>
      </c>
      <c r="E3754">
        <v>9.56</v>
      </c>
      <c r="F3754" s="1">
        <v>43039</v>
      </c>
      <c r="G3754" t="s">
        <v>462</v>
      </c>
      <c r="H3754" t="s">
        <v>601</v>
      </c>
      <c r="I3754" t="s">
        <v>601</v>
      </c>
      <c r="K3754">
        <v>4065</v>
      </c>
      <c r="L3754">
        <v>286349</v>
      </c>
      <c r="Q3754" t="s">
        <v>19</v>
      </c>
      <c r="U3754">
        <v>10</v>
      </c>
      <c r="V3754">
        <v>17</v>
      </c>
      <c r="Y3754" t="s">
        <v>20</v>
      </c>
      <c r="Z3754">
        <v>0</v>
      </c>
      <c r="AA3754" t="s">
        <v>589</v>
      </c>
      <c r="AB3754" t="s">
        <v>21</v>
      </c>
      <c r="AC3754">
        <v>235</v>
      </c>
    </row>
    <row r="3755" spans="1:29" x14ac:dyDescent="0.25">
      <c r="A3755">
        <v>345</v>
      </c>
      <c r="B3755">
        <v>345101</v>
      </c>
      <c r="C3755">
        <v>5820</v>
      </c>
      <c r="D3755" t="str">
        <f>VLOOKUP(C3755,'Schedule 3'!A:M,13,FALSE)</f>
        <v>Other Personnel Related Expenses</v>
      </c>
      <c r="E3755">
        <v>0.5</v>
      </c>
      <c r="F3755" s="1">
        <v>42886</v>
      </c>
      <c r="G3755" t="s">
        <v>462</v>
      </c>
      <c r="H3755" t="s">
        <v>601</v>
      </c>
      <c r="I3755" t="s">
        <v>601</v>
      </c>
      <c r="K3755">
        <v>4065</v>
      </c>
      <c r="L3755">
        <v>272629</v>
      </c>
      <c r="Q3755" t="s">
        <v>19</v>
      </c>
      <c r="U3755">
        <v>5</v>
      </c>
      <c r="V3755">
        <v>17</v>
      </c>
      <c r="Y3755" t="s">
        <v>20</v>
      </c>
      <c r="Z3755">
        <v>0</v>
      </c>
      <c r="AA3755" t="s">
        <v>589</v>
      </c>
      <c r="AB3755" t="s">
        <v>21</v>
      </c>
      <c r="AC3755">
        <v>234</v>
      </c>
    </row>
    <row r="3756" spans="1:29" x14ac:dyDescent="0.25">
      <c r="A3756">
        <v>345</v>
      </c>
      <c r="B3756">
        <v>345102</v>
      </c>
      <c r="C3756">
        <v>5820</v>
      </c>
      <c r="D3756" t="str">
        <f>VLOOKUP(C3756,'Schedule 3'!A:M,13,FALSE)</f>
        <v>Other Personnel Related Expenses</v>
      </c>
      <c r="E3756">
        <v>4.3899999999999997</v>
      </c>
      <c r="F3756" s="1">
        <v>42886</v>
      </c>
      <c r="G3756" t="s">
        <v>462</v>
      </c>
      <c r="H3756" t="s">
        <v>601</v>
      </c>
      <c r="I3756" t="s">
        <v>601</v>
      </c>
      <c r="K3756">
        <v>4065</v>
      </c>
      <c r="L3756">
        <v>272629</v>
      </c>
      <c r="Q3756" t="s">
        <v>19</v>
      </c>
      <c r="U3756">
        <v>5</v>
      </c>
      <c r="V3756">
        <v>17</v>
      </c>
      <c r="Y3756" t="s">
        <v>20</v>
      </c>
      <c r="Z3756">
        <v>0</v>
      </c>
      <c r="AA3756" t="s">
        <v>589</v>
      </c>
      <c r="AB3756" t="s">
        <v>21</v>
      </c>
      <c r="AC3756">
        <v>235</v>
      </c>
    </row>
    <row r="3757" spans="1:29" x14ac:dyDescent="0.25">
      <c r="A3757">
        <v>345</v>
      </c>
      <c r="B3757">
        <v>345101</v>
      </c>
      <c r="C3757">
        <v>5820</v>
      </c>
      <c r="D3757" t="str">
        <f>VLOOKUP(C3757,'Schedule 3'!A:M,13,FALSE)</f>
        <v>Other Personnel Related Expenses</v>
      </c>
      <c r="E3757">
        <v>-4.49</v>
      </c>
      <c r="F3757" s="1">
        <v>42916</v>
      </c>
      <c r="G3757" t="s">
        <v>462</v>
      </c>
      <c r="H3757" t="s">
        <v>602</v>
      </c>
      <c r="I3757" t="s">
        <v>602</v>
      </c>
      <c r="K3757">
        <v>4067</v>
      </c>
      <c r="L3757">
        <v>275593</v>
      </c>
      <c r="Q3757" t="s">
        <v>19</v>
      </c>
      <c r="U3757">
        <v>6</v>
      </c>
      <c r="V3757">
        <v>17</v>
      </c>
      <c r="Y3757" t="s">
        <v>20</v>
      </c>
      <c r="Z3757">
        <v>0</v>
      </c>
      <c r="AA3757" t="s">
        <v>589</v>
      </c>
      <c r="AB3757" t="s">
        <v>21</v>
      </c>
      <c r="AC3757">
        <v>234</v>
      </c>
    </row>
    <row r="3758" spans="1:29" x14ac:dyDescent="0.25">
      <c r="A3758">
        <v>345</v>
      </c>
      <c r="B3758">
        <v>345102</v>
      </c>
      <c r="C3758">
        <v>5820</v>
      </c>
      <c r="D3758" t="str">
        <f>VLOOKUP(C3758,'Schedule 3'!A:M,13,FALSE)</f>
        <v>Other Personnel Related Expenses</v>
      </c>
      <c r="E3758">
        <v>-39.340000000000003</v>
      </c>
      <c r="F3758" s="1">
        <v>42916</v>
      </c>
      <c r="G3758" t="s">
        <v>462</v>
      </c>
      <c r="H3758" t="s">
        <v>602</v>
      </c>
      <c r="I3758" t="s">
        <v>602</v>
      </c>
      <c r="K3758">
        <v>4067</v>
      </c>
      <c r="L3758">
        <v>275593</v>
      </c>
      <c r="Q3758" t="s">
        <v>19</v>
      </c>
      <c r="U3758">
        <v>6</v>
      </c>
      <c r="V3758">
        <v>17</v>
      </c>
      <c r="Y3758" t="s">
        <v>20</v>
      </c>
      <c r="Z3758">
        <v>0</v>
      </c>
      <c r="AA3758" t="s">
        <v>589</v>
      </c>
      <c r="AB3758" t="s">
        <v>21</v>
      </c>
      <c r="AC3758">
        <v>235</v>
      </c>
    </row>
    <row r="3759" spans="1:29" x14ac:dyDescent="0.25">
      <c r="A3759">
        <v>345</v>
      </c>
      <c r="B3759">
        <v>345101</v>
      </c>
      <c r="C3759">
        <v>5820</v>
      </c>
      <c r="D3759" t="str">
        <f>VLOOKUP(C3759,'Schedule 3'!A:M,13,FALSE)</f>
        <v>Other Personnel Related Expenses</v>
      </c>
      <c r="E3759">
        <v>8.9600000000000009</v>
      </c>
      <c r="F3759" s="1">
        <v>42886</v>
      </c>
      <c r="G3759" t="s">
        <v>462</v>
      </c>
      <c r="H3759" t="s">
        <v>602</v>
      </c>
      <c r="I3759" t="s">
        <v>602</v>
      </c>
      <c r="K3759">
        <v>4067</v>
      </c>
      <c r="L3759">
        <v>272629</v>
      </c>
      <c r="Q3759" t="s">
        <v>19</v>
      </c>
      <c r="U3759">
        <v>5</v>
      </c>
      <c r="V3759">
        <v>17</v>
      </c>
      <c r="Y3759" t="s">
        <v>20</v>
      </c>
      <c r="Z3759">
        <v>0</v>
      </c>
      <c r="AA3759" t="s">
        <v>589</v>
      </c>
      <c r="AB3759" t="s">
        <v>21</v>
      </c>
      <c r="AC3759">
        <v>234</v>
      </c>
    </row>
    <row r="3760" spans="1:29" x14ac:dyDescent="0.25">
      <c r="A3760">
        <v>345</v>
      </c>
      <c r="B3760">
        <v>345102</v>
      </c>
      <c r="C3760">
        <v>5820</v>
      </c>
      <c r="D3760" t="str">
        <f>VLOOKUP(C3760,'Schedule 3'!A:M,13,FALSE)</f>
        <v>Other Personnel Related Expenses</v>
      </c>
      <c r="E3760">
        <v>79.06</v>
      </c>
      <c r="F3760" s="1">
        <v>42886</v>
      </c>
      <c r="G3760" t="s">
        <v>462</v>
      </c>
      <c r="H3760" t="s">
        <v>602</v>
      </c>
      <c r="I3760" t="s">
        <v>602</v>
      </c>
      <c r="K3760">
        <v>4067</v>
      </c>
      <c r="L3760">
        <v>272629</v>
      </c>
      <c r="Q3760" t="s">
        <v>19</v>
      </c>
      <c r="U3760">
        <v>5</v>
      </c>
      <c r="V3760">
        <v>17</v>
      </c>
      <c r="Y3760" t="s">
        <v>20</v>
      </c>
      <c r="Z3760">
        <v>0</v>
      </c>
      <c r="AA3760" t="s">
        <v>589</v>
      </c>
      <c r="AB3760" t="s">
        <v>21</v>
      </c>
      <c r="AC3760">
        <v>235</v>
      </c>
    </row>
    <row r="3761" spans="1:29" x14ac:dyDescent="0.25">
      <c r="A3761">
        <v>345</v>
      </c>
      <c r="B3761">
        <v>345101</v>
      </c>
      <c r="C3761">
        <v>5820</v>
      </c>
      <c r="D3761" t="str">
        <f>VLOOKUP(C3761,'Schedule 3'!A:M,13,FALSE)</f>
        <v>Other Personnel Related Expenses</v>
      </c>
      <c r="E3761">
        <v>24.33</v>
      </c>
      <c r="F3761" s="1">
        <v>43100</v>
      </c>
      <c r="G3761" t="s">
        <v>462</v>
      </c>
      <c r="H3761" t="s">
        <v>603</v>
      </c>
      <c r="I3761" t="s">
        <v>603</v>
      </c>
      <c r="K3761">
        <v>4068</v>
      </c>
      <c r="L3761">
        <v>291867</v>
      </c>
      <c r="Q3761" t="s">
        <v>19</v>
      </c>
      <c r="U3761">
        <v>12</v>
      </c>
      <c r="V3761">
        <v>17</v>
      </c>
      <c r="Y3761" t="s">
        <v>20</v>
      </c>
      <c r="Z3761">
        <v>0</v>
      </c>
      <c r="AA3761" t="s">
        <v>589</v>
      </c>
      <c r="AB3761" t="s">
        <v>21</v>
      </c>
      <c r="AC3761">
        <v>234</v>
      </c>
    </row>
    <row r="3762" spans="1:29" x14ac:dyDescent="0.25">
      <c r="A3762">
        <v>345</v>
      </c>
      <c r="B3762">
        <v>345102</v>
      </c>
      <c r="C3762">
        <v>5820</v>
      </c>
      <c r="D3762" t="str">
        <f>VLOOKUP(C3762,'Schedule 3'!A:M,13,FALSE)</f>
        <v>Other Personnel Related Expenses</v>
      </c>
      <c r="E3762">
        <v>213.97</v>
      </c>
      <c r="F3762" s="1">
        <v>43100</v>
      </c>
      <c r="G3762" t="s">
        <v>462</v>
      </c>
      <c r="H3762" t="s">
        <v>603</v>
      </c>
      <c r="I3762" t="s">
        <v>603</v>
      </c>
      <c r="K3762">
        <v>4068</v>
      </c>
      <c r="L3762">
        <v>291867</v>
      </c>
      <c r="Q3762" t="s">
        <v>19</v>
      </c>
      <c r="U3762">
        <v>12</v>
      </c>
      <c r="V3762">
        <v>17</v>
      </c>
      <c r="Y3762" t="s">
        <v>20</v>
      </c>
      <c r="Z3762">
        <v>0</v>
      </c>
      <c r="AA3762" t="s">
        <v>589</v>
      </c>
      <c r="AB3762" t="s">
        <v>21</v>
      </c>
      <c r="AC3762">
        <v>235</v>
      </c>
    </row>
    <row r="3763" spans="1:29" x14ac:dyDescent="0.25">
      <c r="A3763">
        <v>345</v>
      </c>
      <c r="B3763">
        <v>345101</v>
      </c>
      <c r="C3763">
        <v>5820</v>
      </c>
      <c r="D3763" t="str">
        <f>VLOOKUP(C3763,'Schedule 3'!A:M,13,FALSE)</f>
        <v>Other Personnel Related Expenses</v>
      </c>
      <c r="E3763">
        <v>0.73</v>
      </c>
      <c r="F3763" s="1">
        <v>43008</v>
      </c>
      <c r="G3763" t="s">
        <v>462</v>
      </c>
      <c r="H3763" t="s">
        <v>603</v>
      </c>
      <c r="I3763" t="s">
        <v>603</v>
      </c>
      <c r="K3763">
        <v>4068</v>
      </c>
      <c r="L3763">
        <v>283717</v>
      </c>
      <c r="Q3763" t="s">
        <v>19</v>
      </c>
      <c r="U3763">
        <v>9</v>
      </c>
      <c r="V3763">
        <v>17</v>
      </c>
      <c r="Y3763" t="s">
        <v>20</v>
      </c>
      <c r="Z3763">
        <v>0</v>
      </c>
      <c r="AA3763" t="s">
        <v>589</v>
      </c>
      <c r="AB3763" t="s">
        <v>21</v>
      </c>
      <c r="AC3763">
        <v>234</v>
      </c>
    </row>
    <row r="3764" spans="1:29" x14ac:dyDescent="0.25">
      <c r="A3764">
        <v>345</v>
      </c>
      <c r="B3764">
        <v>345102</v>
      </c>
      <c r="C3764">
        <v>5820</v>
      </c>
      <c r="D3764" t="str">
        <f>VLOOKUP(C3764,'Schedule 3'!A:M,13,FALSE)</f>
        <v>Other Personnel Related Expenses</v>
      </c>
      <c r="E3764">
        <v>6.52</v>
      </c>
      <c r="F3764" s="1">
        <v>43008</v>
      </c>
      <c r="G3764" t="s">
        <v>462</v>
      </c>
      <c r="H3764" t="s">
        <v>603</v>
      </c>
      <c r="I3764" t="s">
        <v>603</v>
      </c>
      <c r="K3764">
        <v>4068</v>
      </c>
      <c r="L3764">
        <v>283717</v>
      </c>
      <c r="Q3764" t="s">
        <v>19</v>
      </c>
      <c r="U3764">
        <v>9</v>
      </c>
      <c r="V3764">
        <v>17</v>
      </c>
      <c r="Y3764" t="s">
        <v>20</v>
      </c>
      <c r="Z3764">
        <v>0</v>
      </c>
      <c r="AA3764" t="s">
        <v>589</v>
      </c>
      <c r="AB3764" t="s">
        <v>21</v>
      </c>
      <c r="AC3764">
        <v>235</v>
      </c>
    </row>
    <row r="3765" spans="1:29" x14ac:dyDescent="0.25">
      <c r="A3765">
        <v>345</v>
      </c>
      <c r="B3765">
        <v>345101</v>
      </c>
      <c r="C3765">
        <v>5820</v>
      </c>
      <c r="D3765" t="str">
        <f>VLOOKUP(C3765,'Schedule 3'!A:M,13,FALSE)</f>
        <v>Other Personnel Related Expenses</v>
      </c>
      <c r="E3765">
        <v>4.95</v>
      </c>
      <c r="F3765" s="1">
        <v>42855</v>
      </c>
      <c r="G3765" t="s">
        <v>462</v>
      </c>
      <c r="H3765" t="s">
        <v>603</v>
      </c>
      <c r="I3765" t="s">
        <v>603</v>
      </c>
      <c r="K3765">
        <v>4068</v>
      </c>
      <c r="L3765">
        <v>269773</v>
      </c>
      <c r="Q3765" t="s">
        <v>19</v>
      </c>
      <c r="U3765">
        <v>4</v>
      </c>
      <c r="V3765">
        <v>17</v>
      </c>
      <c r="Y3765" t="s">
        <v>20</v>
      </c>
      <c r="Z3765">
        <v>0</v>
      </c>
      <c r="AA3765" t="s">
        <v>589</v>
      </c>
      <c r="AB3765" t="s">
        <v>21</v>
      </c>
      <c r="AC3765">
        <v>233</v>
      </c>
    </row>
    <row r="3766" spans="1:29" x14ac:dyDescent="0.25">
      <c r="A3766">
        <v>345</v>
      </c>
      <c r="B3766">
        <v>345102</v>
      </c>
      <c r="C3766">
        <v>5820</v>
      </c>
      <c r="D3766" t="str">
        <f>VLOOKUP(C3766,'Schedule 3'!A:M,13,FALSE)</f>
        <v>Other Personnel Related Expenses</v>
      </c>
      <c r="E3766">
        <v>43.88</v>
      </c>
      <c r="F3766" s="1">
        <v>42855</v>
      </c>
      <c r="G3766" t="s">
        <v>462</v>
      </c>
      <c r="H3766" t="s">
        <v>603</v>
      </c>
      <c r="I3766" t="s">
        <v>603</v>
      </c>
      <c r="K3766">
        <v>4068</v>
      </c>
      <c r="L3766">
        <v>269773</v>
      </c>
      <c r="Q3766" t="s">
        <v>19</v>
      </c>
      <c r="U3766">
        <v>4</v>
      </c>
      <c r="V3766">
        <v>17</v>
      </c>
      <c r="Y3766" t="s">
        <v>20</v>
      </c>
      <c r="Z3766">
        <v>0</v>
      </c>
      <c r="AA3766" t="s">
        <v>589</v>
      </c>
      <c r="AB3766" t="s">
        <v>21</v>
      </c>
      <c r="AC3766">
        <v>234</v>
      </c>
    </row>
    <row r="3767" spans="1:29" x14ac:dyDescent="0.25">
      <c r="A3767">
        <v>345</v>
      </c>
      <c r="B3767">
        <v>345101</v>
      </c>
      <c r="C3767">
        <v>5820</v>
      </c>
      <c r="D3767" t="str">
        <f>VLOOKUP(C3767,'Schedule 3'!A:M,13,FALSE)</f>
        <v>Other Personnel Related Expenses</v>
      </c>
      <c r="E3767">
        <v>6.28</v>
      </c>
      <c r="F3767" s="1">
        <v>42766</v>
      </c>
      <c r="G3767" t="s">
        <v>462</v>
      </c>
      <c r="H3767" t="s">
        <v>603</v>
      </c>
      <c r="I3767" t="s">
        <v>603</v>
      </c>
      <c r="K3767">
        <v>4068</v>
      </c>
      <c r="L3767">
        <v>259505</v>
      </c>
      <c r="Q3767" t="s">
        <v>19</v>
      </c>
      <c r="U3767">
        <v>1</v>
      </c>
      <c r="V3767">
        <v>17</v>
      </c>
      <c r="Y3767" t="s">
        <v>20</v>
      </c>
      <c r="Z3767">
        <v>0</v>
      </c>
      <c r="AA3767" t="s">
        <v>589</v>
      </c>
      <c r="AB3767" t="s">
        <v>21</v>
      </c>
      <c r="AC3767">
        <v>233</v>
      </c>
    </row>
    <row r="3768" spans="1:29" x14ac:dyDescent="0.25">
      <c r="A3768">
        <v>345</v>
      </c>
      <c r="B3768">
        <v>345102</v>
      </c>
      <c r="C3768">
        <v>5820</v>
      </c>
      <c r="D3768" t="str">
        <f>VLOOKUP(C3768,'Schedule 3'!A:M,13,FALSE)</f>
        <v>Other Personnel Related Expenses</v>
      </c>
      <c r="E3768">
        <v>55.72</v>
      </c>
      <c r="F3768" s="1">
        <v>42766</v>
      </c>
      <c r="G3768" t="s">
        <v>462</v>
      </c>
      <c r="H3768" t="s">
        <v>603</v>
      </c>
      <c r="I3768" t="s">
        <v>603</v>
      </c>
      <c r="K3768">
        <v>4068</v>
      </c>
      <c r="L3768">
        <v>259505</v>
      </c>
      <c r="Q3768" t="s">
        <v>19</v>
      </c>
      <c r="U3768">
        <v>1</v>
      </c>
      <c r="V3768">
        <v>17</v>
      </c>
      <c r="Y3768" t="s">
        <v>20</v>
      </c>
      <c r="Z3768">
        <v>0</v>
      </c>
      <c r="AA3768" t="s">
        <v>589</v>
      </c>
      <c r="AB3768" t="s">
        <v>21</v>
      </c>
      <c r="AC3768">
        <v>234</v>
      </c>
    </row>
    <row r="3769" spans="1:29" x14ac:dyDescent="0.25">
      <c r="A3769">
        <v>345</v>
      </c>
      <c r="B3769">
        <v>345101</v>
      </c>
      <c r="C3769">
        <v>5820</v>
      </c>
      <c r="D3769" t="str">
        <f>VLOOKUP(C3769,'Schedule 3'!A:M,13,FALSE)</f>
        <v>Other Personnel Related Expenses</v>
      </c>
      <c r="E3769">
        <v>1.22</v>
      </c>
      <c r="F3769" s="1">
        <v>43100</v>
      </c>
      <c r="G3769" t="s">
        <v>462</v>
      </c>
      <c r="H3769" t="s">
        <v>604</v>
      </c>
      <c r="I3769" t="s">
        <v>604</v>
      </c>
      <c r="K3769">
        <v>4069</v>
      </c>
      <c r="L3769">
        <v>291867</v>
      </c>
      <c r="Q3769" t="s">
        <v>19</v>
      </c>
      <c r="U3769">
        <v>12</v>
      </c>
      <c r="V3769">
        <v>17</v>
      </c>
      <c r="Y3769" t="s">
        <v>20</v>
      </c>
      <c r="Z3769">
        <v>0</v>
      </c>
      <c r="AA3769" t="s">
        <v>589</v>
      </c>
      <c r="AB3769" t="s">
        <v>21</v>
      </c>
      <c r="AC3769">
        <v>234</v>
      </c>
    </row>
    <row r="3770" spans="1:29" x14ac:dyDescent="0.25">
      <c r="A3770">
        <v>345</v>
      </c>
      <c r="B3770">
        <v>345102</v>
      </c>
      <c r="C3770">
        <v>5820</v>
      </c>
      <c r="D3770" t="str">
        <f>VLOOKUP(C3770,'Schedule 3'!A:M,13,FALSE)</f>
        <v>Other Personnel Related Expenses</v>
      </c>
      <c r="E3770">
        <v>10.76</v>
      </c>
      <c r="F3770" s="1">
        <v>43100</v>
      </c>
      <c r="G3770" t="s">
        <v>462</v>
      </c>
      <c r="H3770" t="s">
        <v>604</v>
      </c>
      <c r="I3770" t="s">
        <v>604</v>
      </c>
      <c r="K3770">
        <v>4069</v>
      </c>
      <c r="L3770">
        <v>291867</v>
      </c>
      <c r="Q3770" t="s">
        <v>19</v>
      </c>
      <c r="U3770">
        <v>12</v>
      </c>
      <c r="V3770">
        <v>17</v>
      </c>
      <c r="Y3770" t="s">
        <v>20</v>
      </c>
      <c r="Z3770">
        <v>0</v>
      </c>
      <c r="AA3770" t="s">
        <v>589</v>
      </c>
      <c r="AB3770" t="s">
        <v>21</v>
      </c>
      <c r="AC3770">
        <v>235</v>
      </c>
    </row>
    <row r="3771" spans="1:29" x14ac:dyDescent="0.25">
      <c r="A3771">
        <v>345</v>
      </c>
      <c r="B3771">
        <v>345101</v>
      </c>
      <c r="C3771">
        <v>5820</v>
      </c>
      <c r="D3771" t="str">
        <f>VLOOKUP(C3771,'Schedule 3'!A:M,13,FALSE)</f>
        <v>Other Personnel Related Expenses</v>
      </c>
      <c r="E3771">
        <v>0.73</v>
      </c>
      <c r="F3771" s="1">
        <v>43039</v>
      </c>
      <c r="G3771" t="s">
        <v>462</v>
      </c>
      <c r="H3771" t="s">
        <v>604</v>
      </c>
      <c r="I3771" t="s">
        <v>604</v>
      </c>
      <c r="K3771">
        <v>4069</v>
      </c>
      <c r="L3771">
        <v>286349</v>
      </c>
      <c r="Q3771" t="s">
        <v>19</v>
      </c>
      <c r="U3771">
        <v>10</v>
      </c>
      <c r="V3771">
        <v>17</v>
      </c>
      <c r="Y3771" t="s">
        <v>20</v>
      </c>
      <c r="Z3771">
        <v>0</v>
      </c>
      <c r="AA3771" t="s">
        <v>589</v>
      </c>
      <c r="AB3771" t="s">
        <v>21</v>
      </c>
      <c r="AC3771">
        <v>234</v>
      </c>
    </row>
    <row r="3772" spans="1:29" x14ac:dyDescent="0.25">
      <c r="A3772">
        <v>345</v>
      </c>
      <c r="B3772">
        <v>345102</v>
      </c>
      <c r="C3772">
        <v>5820</v>
      </c>
      <c r="D3772" t="str">
        <f>VLOOKUP(C3772,'Schedule 3'!A:M,13,FALSE)</f>
        <v>Other Personnel Related Expenses</v>
      </c>
      <c r="E3772">
        <v>6.5</v>
      </c>
      <c r="F3772" s="1">
        <v>43039</v>
      </c>
      <c r="G3772" t="s">
        <v>462</v>
      </c>
      <c r="H3772" t="s">
        <v>604</v>
      </c>
      <c r="I3772" t="s">
        <v>604</v>
      </c>
      <c r="K3772">
        <v>4069</v>
      </c>
      <c r="L3772">
        <v>286349</v>
      </c>
      <c r="Q3772" t="s">
        <v>19</v>
      </c>
      <c r="U3772">
        <v>10</v>
      </c>
      <c r="V3772">
        <v>17</v>
      </c>
      <c r="Y3772" t="s">
        <v>20</v>
      </c>
      <c r="Z3772">
        <v>0</v>
      </c>
      <c r="AA3772" t="s">
        <v>589</v>
      </c>
      <c r="AB3772" t="s">
        <v>21</v>
      </c>
      <c r="AC3772">
        <v>235</v>
      </c>
    </row>
    <row r="3773" spans="1:29" x14ac:dyDescent="0.25">
      <c r="A3773">
        <v>345</v>
      </c>
      <c r="B3773">
        <v>345101</v>
      </c>
      <c r="C3773">
        <v>5820</v>
      </c>
      <c r="D3773" t="str">
        <f>VLOOKUP(C3773,'Schedule 3'!A:M,13,FALSE)</f>
        <v>Other Personnel Related Expenses</v>
      </c>
      <c r="E3773">
        <v>1.28</v>
      </c>
      <c r="F3773" s="1">
        <v>42978</v>
      </c>
      <c r="G3773" t="s">
        <v>462</v>
      </c>
      <c r="H3773" t="s">
        <v>604</v>
      </c>
      <c r="I3773" t="s">
        <v>604</v>
      </c>
      <c r="K3773">
        <v>4069</v>
      </c>
      <c r="L3773">
        <v>281172</v>
      </c>
      <c r="Q3773" t="s">
        <v>19</v>
      </c>
      <c r="U3773">
        <v>8</v>
      </c>
      <c r="V3773">
        <v>17</v>
      </c>
      <c r="Y3773" t="s">
        <v>20</v>
      </c>
      <c r="Z3773">
        <v>0</v>
      </c>
      <c r="AA3773" t="s">
        <v>589</v>
      </c>
      <c r="AB3773" t="s">
        <v>21</v>
      </c>
      <c r="AC3773">
        <v>234</v>
      </c>
    </row>
    <row r="3774" spans="1:29" x14ac:dyDescent="0.25">
      <c r="A3774">
        <v>345</v>
      </c>
      <c r="B3774">
        <v>345102</v>
      </c>
      <c r="C3774">
        <v>5820</v>
      </c>
      <c r="D3774" t="str">
        <f>VLOOKUP(C3774,'Schedule 3'!A:M,13,FALSE)</f>
        <v>Other Personnel Related Expenses</v>
      </c>
      <c r="E3774">
        <v>11.35</v>
      </c>
      <c r="F3774" s="1">
        <v>42978</v>
      </c>
      <c r="G3774" t="s">
        <v>462</v>
      </c>
      <c r="H3774" t="s">
        <v>604</v>
      </c>
      <c r="I3774" t="s">
        <v>604</v>
      </c>
      <c r="K3774">
        <v>4069</v>
      </c>
      <c r="L3774">
        <v>281172</v>
      </c>
      <c r="Q3774" t="s">
        <v>19</v>
      </c>
      <c r="U3774">
        <v>8</v>
      </c>
      <c r="V3774">
        <v>17</v>
      </c>
      <c r="Y3774" t="s">
        <v>20</v>
      </c>
      <c r="Z3774">
        <v>0</v>
      </c>
      <c r="AA3774" t="s">
        <v>589</v>
      </c>
      <c r="AB3774" t="s">
        <v>21</v>
      </c>
      <c r="AC3774">
        <v>235</v>
      </c>
    </row>
    <row r="3775" spans="1:29" x14ac:dyDescent="0.25">
      <c r="A3775">
        <v>345</v>
      </c>
      <c r="B3775">
        <v>345101</v>
      </c>
      <c r="C3775">
        <v>5820</v>
      </c>
      <c r="D3775" t="str">
        <f>VLOOKUP(C3775,'Schedule 3'!A:M,13,FALSE)</f>
        <v>Other Personnel Related Expenses</v>
      </c>
      <c r="E3775">
        <v>2.68</v>
      </c>
      <c r="F3775" s="1">
        <v>42886</v>
      </c>
      <c r="G3775" t="s">
        <v>462</v>
      </c>
      <c r="H3775" t="s">
        <v>604</v>
      </c>
      <c r="I3775" t="s">
        <v>604</v>
      </c>
      <c r="K3775">
        <v>4069</v>
      </c>
      <c r="L3775">
        <v>272629</v>
      </c>
      <c r="Q3775" t="s">
        <v>19</v>
      </c>
      <c r="U3775">
        <v>5</v>
      </c>
      <c r="V3775">
        <v>17</v>
      </c>
      <c r="Y3775" t="s">
        <v>20</v>
      </c>
      <c r="Z3775">
        <v>0</v>
      </c>
      <c r="AA3775" t="s">
        <v>589</v>
      </c>
      <c r="AB3775" t="s">
        <v>21</v>
      </c>
      <c r="AC3775">
        <v>234</v>
      </c>
    </row>
    <row r="3776" spans="1:29" x14ac:dyDescent="0.25">
      <c r="A3776">
        <v>345</v>
      </c>
      <c r="B3776">
        <v>345102</v>
      </c>
      <c r="C3776">
        <v>5820</v>
      </c>
      <c r="D3776" t="str">
        <f>VLOOKUP(C3776,'Schedule 3'!A:M,13,FALSE)</f>
        <v>Other Personnel Related Expenses</v>
      </c>
      <c r="E3776">
        <v>23.61</v>
      </c>
      <c r="F3776" s="1">
        <v>42886</v>
      </c>
      <c r="G3776" t="s">
        <v>462</v>
      </c>
      <c r="H3776" t="s">
        <v>604</v>
      </c>
      <c r="I3776" t="s">
        <v>604</v>
      </c>
      <c r="K3776">
        <v>4069</v>
      </c>
      <c r="L3776">
        <v>272629</v>
      </c>
      <c r="Q3776" t="s">
        <v>19</v>
      </c>
      <c r="U3776">
        <v>5</v>
      </c>
      <c r="V3776">
        <v>17</v>
      </c>
      <c r="Y3776" t="s">
        <v>20</v>
      </c>
      <c r="Z3776">
        <v>0</v>
      </c>
      <c r="AA3776" t="s">
        <v>589</v>
      </c>
      <c r="AB3776" t="s">
        <v>21</v>
      </c>
      <c r="AC3776">
        <v>235</v>
      </c>
    </row>
    <row r="3777" spans="1:29" x14ac:dyDescent="0.25">
      <c r="A3777">
        <v>345</v>
      </c>
      <c r="B3777">
        <v>345101</v>
      </c>
      <c r="C3777">
        <v>5825</v>
      </c>
      <c r="D3777" t="str">
        <f>VLOOKUP(C3777,'Schedule 3'!A:M,13,FALSE)</f>
        <v>Other Personnel Related Expenses</v>
      </c>
      <c r="E3777">
        <v>-94.54</v>
      </c>
      <c r="F3777" s="1">
        <v>43100</v>
      </c>
      <c r="G3777" t="s">
        <v>462</v>
      </c>
      <c r="H3777" t="s">
        <v>605</v>
      </c>
      <c r="I3777" t="s">
        <v>605</v>
      </c>
      <c r="K3777">
        <v>4071</v>
      </c>
      <c r="L3777">
        <v>291867</v>
      </c>
      <c r="Q3777" t="s">
        <v>19</v>
      </c>
      <c r="U3777">
        <v>12</v>
      </c>
      <c r="V3777">
        <v>17</v>
      </c>
      <c r="Y3777" t="s">
        <v>20</v>
      </c>
      <c r="Z3777">
        <v>0</v>
      </c>
      <c r="AA3777" t="s">
        <v>589</v>
      </c>
      <c r="AB3777" t="s">
        <v>21</v>
      </c>
      <c r="AC3777">
        <v>234</v>
      </c>
    </row>
    <row r="3778" spans="1:29" x14ac:dyDescent="0.25">
      <c r="A3778">
        <v>345</v>
      </c>
      <c r="B3778">
        <v>345102</v>
      </c>
      <c r="C3778">
        <v>5825</v>
      </c>
      <c r="D3778" t="str">
        <f>VLOOKUP(C3778,'Schedule 3'!A:M,13,FALSE)</f>
        <v>Other Personnel Related Expenses</v>
      </c>
      <c r="E3778">
        <v>-831.31</v>
      </c>
      <c r="F3778" s="1">
        <v>43100</v>
      </c>
      <c r="G3778" t="s">
        <v>462</v>
      </c>
      <c r="H3778" t="s">
        <v>605</v>
      </c>
      <c r="I3778" t="s">
        <v>605</v>
      </c>
      <c r="K3778">
        <v>4071</v>
      </c>
      <c r="L3778">
        <v>291867</v>
      </c>
      <c r="Q3778" t="s">
        <v>19</v>
      </c>
      <c r="U3778">
        <v>12</v>
      </c>
      <c r="V3778">
        <v>17</v>
      </c>
      <c r="Y3778" t="s">
        <v>20</v>
      </c>
      <c r="Z3778">
        <v>0</v>
      </c>
      <c r="AA3778" t="s">
        <v>589</v>
      </c>
      <c r="AB3778" t="s">
        <v>21</v>
      </c>
      <c r="AC3778">
        <v>235</v>
      </c>
    </row>
    <row r="3779" spans="1:29" x14ac:dyDescent="0.25">
      <c r="A3779">
        <v>345</v>
      </c>
      <c r="B3779">
        <v>345101</v>
      </c>
      <c r="C3779">
        <v>5825</v>
      </c>
      <c r="D3779" t="str">
        <f>VLOOKUP(C3779,'Schedule 3'!A:M,13,FALSE)</f>
        <v>Other Personnel Related Expenses</v>
      </c>
      <c r="E3779">
        <v>-22.51</v>
      </c>
      <c r="F3779" s="1">
        <v>43039</v>
      </c>
      <c r="G3779" t="s">
        <v>462</v>
      </c>
      <c r="H3779" t="s">
        <v>605</v>
      </c>
      <c r="I3779" t="s">
        <v>605</v>
      </c>
      <c r="K3779">
        <v>4071</v>
      </c>
      <c r="L3779">
        <v>286349</v>
      </c>
      <c r="Q3779" t="s">
        <v>19</v>
      </c>
      <c r="U3779">
        <v>10</v>
      </c>
      <c r="V3779">
        <v>17</v>
      </c>
      <c r="Y3779" t="s">
        <v>20</v>
      </c>
      <c r="Z3779">
        <v>0</v>
      </c>
      <c r="AA3779" t="s">
        <v>589</v>
      </c>
      <c r="AB3779" t="s">
        <v>21</v>
      </c>
      <c r="AC3779">
        <v>234</v>
      </c>
    </row>
    <row r="3780" spans="1:29" x14ac:dyDescent="0.25">
      <c r="A3780">
        <v>345</v>
      </c>
      <c r="B3780">
        <v>345102</v>
      </c>
      <c r="C3780">
        <v>5825</v>
      </c>
      <c r="D3780" t="str">
        <f>VLOOKUP(C3780,'Schedule 3'!A:M,13,FALSE)</f>
        <v>Other Personnel Related Expenses</v>
      </c>
      <c r="E3780">
        <v>-200.56</v>
      </c>
      <c r="F3780" s="1">
        <v>43039</v>
      </c>
      <c r="G3780" t="s">
        <v>462</v>
      </c>
      <c r="H3780" t="s">
        <v>605</v>
      </c>
      <c r="I3780" t="s">
        <v>605</v>
      </c>
      <c r="K3780">
        <v>4071</v>
      </c>
      <c r="L3780">
        <v>286349</v>
      </c>
      <c r="Q3780" t="s">
        <v>19</v>
      </c>
      <c r="U3780">
        <v>10</v>
      </c>
      <c r="V3780">
        <v>17</v>
      </c>
      <c r="Y3780" t="s">
        <v>20</v>
      </c>
      <c r="Z3780">
        <v>0</v>
      </c>
      <c r="AA3780" t="s">
        <v>589</v>
      </c>
      <c r="AB3780" t="s">
        <v>21</v>
      </c>
      <c r="AC3780">
        <v>235</v>
      </c>
    </row>
    <row r="3781" spans="1:29" x14ac:dyDescent="0.25">
      <c r="A3781">
        <v>345</v>
      </c>
      <c r="B3781">
        <v>345101</v>
      </c>
      <c r="C3781">
        <v>5825</v>
      </c>
      <c r="D3781" t="str">
        <f>VLOOKUP(C3781,'Schedule 3'!A:M,13,FALSE)</f>
        <v>Other Personnel Related Expenses</v>
      </c>
      <c r="E3781">
        <v>-14.56</v>
      </c>
      <c r="F3781" s="1">
        <v>43008</v>
      </c>
      <c r="G3781" t="s">
        <v>462</v>
      </c>
      <c r="H3781" t="s">
        <v>605</v>
      </c>
      <c r="I3781" t="s">
        <v>605</v>
      </c>
      <c r="K3781">
        <v>4071</v>
      </c>
      <c r="L3781">
        <v>283717</v>
      </c>
      <c r="Q3781" t="s">
        <v>19</v>
      </c>
      <c r="U3781">
        <v>9</v>
      </c>
      <c r="V3781">
        <v>17</v>
      </c>
      <c r="Y3781" t="s">
        <v>20</v>
      </c>
      <c r="Z3781">
        <v>0</v>
      </c>
      <c r="AA3781" t="s">
        <v>589</v>
      </c>
      <c r="AB3781" t="s">
        <v>21</v>
      </c>
      <c r="AC3781">
        <v>234</v>
      </c>
    </row>
    <row r="3782" spans="1:29" x14ac:dyDescent="0.25">
      <c r="A3782">
        <v>345</v>
      </c>
      <c r="B3782">
        <v>345102</v>
      </c>
      <c r="C3782">
        <v>5825</v>
      </c>
      <c r="D3782" t="str">
        <f>VLOOKUP(C3782,'Schedule 3'!A:M,13,FALSE)</f>
        <v>Other Personnel Related Expenses</v>
      </c>
      <c r="E3782">
        <v>-129.56</v>
      </c>
      <c r="F3782" s="1">
        <v>43008</v>
      </c>
      <c r="G3782" t="s">
        <v>462</v>
      </c>
      <c r="H3782" t="s">
        <v>605</v>
      </c>
      <c r="I3782" t="s">
        <v>605</v>
      </c>
      <c r="K3782">
        <v>4071</v>
      </c>
      <c r="L3782">
        <v>283717</v>
      </c>
      <c r="Q3782" t="s">
        <v>19</v>
      </c>
      <c r="U3782">
        <v>9</v>
      </c>
      <c r="V3782">
        <v>17</v>
      </c>
      <c r="Y3782" t="s">
        <v>20</v>
      </c>
      <c r="Z3782">
        <v>0</v>
      </c>
      <c r="AA3782" t="s">
        <v>589</v>
      </c>
      <c r="AB3782" t="s">
        <v>21</v>
      </c>
      <c r="AC3782">
        <v>235</v>
      </c>
    </row>
    <row r="3783" spans="1:29" x14ac:dyDescent="0.25">
      <c r="A3783">
        <v>345</v>
      </c>
      <c r="B3783">
        <v>345101</v>
      </c>
      <c r="C3783">
        <v>5825</v>
      </c>
      <c r="D3783" t="str">
        <f>VLOOKUP(C3783,'Schedule 3'!A:M,13,FALSE)</f>
        <v>Other Personnel Related Expenses</v>
      </c>
      <c r="E3783">
        <v>7.92</v>
      </c>
      <c r="F3783" s="1">
        <v>42978</v>
      </c>
      <c r="G3783" t="s">
        <v>462</v>
      </c>
      <c r="H3783" t="s">
        <v>605</v>
      </c>
      <c r="I3783" t="s">
        <v>605</v>
      </c>
      <c r="K3783">
        <v>4071</v>
      </c>
      <c r="L3783">
        <v>281172</v>
      </c>
      <c r="Q3783" t="s">
        <v>19</v>
      </c>
      <c r="U3783">
        <v>8</v>
      </c>
      <c r="V3783">
        <v>17</v>
      </c>
      <c r="Y3783" t="s">
        <v>20</v>
      </c>
      <c r="Z3783">
        <v>0</v>
      </c>
      <c r="AA3783" t="s">
        <v>589</v>
      </c>
      <c r="AB3783" t="s">
        <v>21</v>
      </c>
      <c r="AC3783">
        <v>234</v>
      </c>
    </row>
    <row r="3784" spans="1:29" x14ac:dyDescent="0.25">
      <c r="A3784">
        <v>345</v>
      </c>
      <c r="B3784">
        <v>345102</v>
      </c>
      <c r="C3784">
        <v>5825</v>
      </c>
      <c r="D3784" t="str">
        <f>VLOOKUP(C3784,'Schedule 3'!A:M,13,FALSE)</f>
        <v>Other Personnel Related Expenses</v>
      </c>
      <c r="E3784">
        <v>70.239999999999995</v>
      </c>
      <c r="F3784" s="1">
        <v>42978</v>
      </c>
      <c r="G3784" t="s">
        <v>462</v>
      </c>
      <c r="H3784" t="s">
        <v>605</v>
      </c>
      <c r="I3784" t="s">
        <v>605</v>
      </c>
      <c r="K3784">
        <v>4071</v>
      </c>
      <c r="L3784">
        <v>281172</v>
      </c>
      <c r="Q3784" t="s">
        <v>19</v>
      </c>
      <c r="U3784">
        <v>8</v>
      </c>
      <c r="V3784">
        <v>17</v>
      </c>
      <c r="Y3784" t="s">
        <v>20</v>
      </c>
      <c r="Z3784">
        <v>0</v>
      </c>
      <c r="AA3784" t="s">
        <v>589</v>
      </c>
      <c r="AB3784" t="s">
        <v>21</v>
      </c>
      <c r="AC3784">
        <v>235</v>
      </c>
    </row>
    <row r="3785" spans="1:29" x14ac:dyDescent="0.25">
      <c r="A3785">
        <v>345</v>
      </c>
      <c r="B3785">
        <v>345101</v>
      </c>
      <c r="C3785">
        <v>5825</v>
      </c>
      <c r="D3785" t="str">
        <f>VLOOKUP(C3785,'Schedule 3'!A:M,13,FALSE)</f>
        <v>Other Personnel Related Expenses</v>
      </c>
      <c r="E3785">
        <v>1.79</v>
      </c>
      <c r="F3785" s="1">
        <v>42947</v>
      </c>
      <c r="G3785" t="s">
        <v>462</v>
      </c>
      <c r="H3785" t="s">
        <v>605</v>
      </c>
      <c r="I3785" t="s">
        <v>605</v>
      </c>
      <c r="K3785">
        <v>4071</v>
      </c>
      <c r="L3785">
        <v>278277</v>
      </c>
      <c r="Q3785" t="s">
        <v>19</v>
      </c>
      <c r="U3785">
        <v>7</v>
      </c>
      <c r="V3785">
        <v>17</v>
      </c>
      <c r="Y3785" t="s">
        <v>20</v>
      </c>
      <c r="Z3785">
        <v>0</v>
      </c>
      <c r="AA3785" t="s">
        <v>589</v>
      </c>
      <c r="AB3785" t="s">
        <v>21</v>
      </c>
      <c r="AC3785">
        <v>234</v>
      </c>
    </row>
    <row r="3786" spans="1:29" x14ac:dyDescent="0.25">
      <c r="A3786">
        <v>345</v>
      </c>
      <c r="B3786">
        <v>345102</v>
      </c>
      <c r="C3786">
        <v>5825</v>
      </c>
      <c r="D3786" t="str">
        <f>VLOOKUP(C3786,'Schedule 3'!A:M,13,FALSE)</f>
        <v>Other Personnel Related Expenses</v>
      </c>
      <c r="E3786">
        <v>15.88</v>
      </c>
      <c r="F3786" s="1">
        <v>42947</v>
      </c>
      <c r="G3786" t="s">
        <v>462</v>
      </c>
      <c r="H3786" t="s">
        <v>605</v>
      </c>
      <c r="I3786" t="s">
        <v>605</v>
      </c>
      <c r="K3786">
        <v>4071</v>
      </c>
      <c r="L3786">
        <v>278277</v>
      </c>
      <c r="Q3786" t="s">
        <v>19</v>
      </c>
      <c r="U3786">
        <v>7</v>
      </c>
      <c r="V3786">
        <v>17</v>
      </c>
      <c r="Y3786" t="s">
        <v>20</v>
      </c>
      <c r="Z3786">
        <v>0</v>
      </c>
      <c r="AA3786" t="s">
        <v>589</v>
      </c>
      <c r="AB3786" t="s">
        <v>21</v>
      </c>
      <c r="AC3786">
        <v>235</v>
      </c>
    </row>
    <row r="3787" spans="1:29" x14ac:dyDescent="0.25">
      <c r="A3787">
        <v>345</v>
      </c>
      <c r="B3787">
        <v>345101</v>
      </c>
      <c r="C3787">
        <v>5825</v>
      </c>
      <c r="D3787" t="str">
        <f>VLOOKUP(C3787,'Schedule 3'!A:M,13,FALSE)</f>
        <v>Other Personnel Related Expenses</v>
      </c>
      <c r="E3787">
        <v>-2.0299999999999998</v>
      </c>
      <c r="F3787" s="1">
        <v>42916</v>
      </c>
      <c r="G3787" t="s">
        <v>462</v>
      </c>
      <c r="H3787" t="s">
        <v>605</v>
      </c>
      <c r="I3787" t="s">
        <v>605</v>
      </c>
      <c r="K3787">
        <v>4071</v>
      </c>
      <c r="L3787">
        <v>275593</v>
      </c>
      <c r="Q3787" t="s">
        <v>19</v>
      </c>
      <c r="U3787">
        <v>6</v>
      </c>
      <c r="V3787">
        <v>17</v>
      </c>
      <c r="Y3787" t="s">
        <v>20</v>
      </c>
      <c r="Z3787">
        <v>0</v>
      </c>
      <c r="AA3787" t="s">
        <v>589</v>
      </c>
      <c r="AB3787" t="s">
        <v>21</v>
      </c>
      <c r="AC3787">
        <v>234</v>
      </c>
    </row>
    <row r="3788" spans="1:29" x14ac:dyDescent="0.25">
      <c r="A3788">
        <v>345</v>
      </c>
      <c r="B3788">
        <v>345102</v>
      </c>
      <c r="C3788">
        <v>5825</v>
      </c>
      <c r="D3788" t="str">
        <f>VLOOKUP(C3788,'Schedule 3'!A:M,13,FALSE)</f>
        <v>Other Personnel Related Expenses</v>
      </c>
      <c r="E3788">
        <v>-17.760000000000002</v>
      </c>
      <c r="F3788" s="1">
        <v>42916</v>
      </c>
      <c r="G3788" t="s">
        <v>462</v>
      </c>
      <c r="H3788" t="s">
        <v>605</v>
      </c>
      <c r="I3788" t="s">
        <v>605</v>
      </c>
      <c r="K3788">
        <v>4071</v>
      </c>
      <c r="L3788">
        <v>275593</v>
      </c>
      <c r="Q3788" t="s">
        <v>19</v>
      </c>
      <c r="U3788">
        <v>6</v>
      </c>
      <c r="V3788">
        <v>17</v>
      </c>
      <c r="Y3788" t="s">
        <v>20</v>
      </c>
      <c r="Z3788">
        <v>0</v>
      </c>
      <c r="AA3788" t="s">
        <v>589</v>
      </c>
      <c r="AB3788" t="s">
        <v>21</v>
      </c>
      <c r="AC3788">
        <v>235</v>
      </c>
    </row>
    <row r="3789" spans="1:29" x14ac:dyDescent="0.25">
      <c r="A3789">
        <v>345</v>
      </c>
      <c r="B3789">
        <v>345101</v>
      </c>
      <c r="C3789">
        <v>5825</v>
      </c>
      <c r="D3789" t="str">
        <f>VLOOKUP(C3789,'Schedule 3'!A:M,13,FALSE)</f>
        <v>Other Personnel Related Expenses</v>
      </c>
      <c r="E3789">
        <v>2.4700000000000002</v>
      </c>
      <c r="F3789" s="1">
        <v>42886</v>
      </c>
      <c r="G3789" t="s">
        <v>462</v>
      </c>
      <c r="H3789" t="s">
        <v>605</v>
      </c>
      <c r="I3789" t="s">
        <v>605</v>
      </c>
      <c r="K3789">
        <v>4071</v>
      </c>
      <c r="L3789">
        <v>272629</v>
      </c>
      <c r="Q3789" t="s">
        <v>19</v>
      </c>
      <c r="U3789">
        <v>5</v>
      </c>
      <c r="V3789">
        <v>17</v>
      </c>
      <c r="Y3789" t="s">
        <v>20</v>
      </c>
      <c r="Z3789">
        <v>0</v>
      </c>
      <c r="AA3789" t="s">
        <v>589</v>
      </c>
      <c r="AB3789" t="s">
        <v>21</v>
      </c>
      <c r="AC3789">
        <v>234</v>
      </c>
    </row>
    <row r="3790" spans="1:29" x14ac:dyDescent="0.25">
      <c r="A3790">
        <v>345</v>
      </c>
      <c r="B3790">
        <v>345102</v>
      </c>
      <c r="C3790">
        <v>5825</v>
      </c>
      <c r="D3790" t="str">
        <f>VLOOKUP(C3790,'Schedule 3'!A:M,13,FALSE)</f>
        <v>Other Personnel Related Expenses</v>
      </c>
      <c r="E3790">
        <v>21.79</v>
      </c>
      <c r="F3790" s="1">
        <v>42886</v>
      </c>
      <c r="G3790" t="s">
        <v>462</v>
      </c>
      <c r="H3790" t="s">
        <v>605</v>
      </c>
      <c r="I3790" t="s">
        <v>605</v>
      </c>
      <c r="K3790">
        <v>4071</v>
      </c>
      <c r="L3790">
        <v>272629</v>
      </c>
      <c r="Q3790" t="s">
        <v>19</v>
      </c>
      <c r="U3790">
        <v>5</v>
      </c>
      <c r="V3790">
        <v>17</v>
      </c>
      <c r="Y3790" t="s">
        <v>20</v>
      </c>
      <c r="Z3790">
        <v>0</v>
      </c>
      <c r="AA3790" t="s">
        <v>589</v>
      </c>
      <c r="AB3790" t="s">
        <v>21</v>
      </c>
      <c r="AC3790">
        <v>235</v>
      </c>
    </row>
    <row r="3791" spans="1:29" x14ac:dyDescent="0.25">
      <c r="A3791">
        <v>345</v>
      </c>
      <c r="B3791">
        <v>345101</v>
      </c>
      <c r="C3791">
        <v>5825</v>
      </c>
      <c r="D3791" t="str">
        <f>VLOOKUP(C3791,'Schedule 3'!A:M,13,FALSE)</f>
        <v>Other Personnel Related Expenses</v>
      </c>
      <c r="E3791">
        <v>-20.9</v>
      </c>
      <c r="F3791" s="1">
        <v>42855</v>
      </c>
      <c r="G3791" t="s">
        <v>462</v>
      </c>
      <c r="H3791" t="s">
        <v>605</v>
      </c>
      <c r="I3791" t="s">
        <v>605</v>
      </c>
      <c r="K3791">
        <v>4071</v>
      </c>
      <c r="L3791">
        <v>269773</v>
      </c>
      <c r="Q3791" t="s">
        <v>19</v>
      </c>
      <c r="U3791">
        <v>4</v>
      </c>
      <c r="V3791">
        <v>17</v>
      </c>
      <c r="Y3791" t="s">
        <v>20</v>
      </c>
      <c r="Z3791">
        <v>0</v>
      </c>
      <c r="AA3791" t="s">
        <v>589</v>
      </c>
      <c r="AB3791" t="s">
        <v>21</v>
      </c>
      <c r="AC3791">
        <v>233</v>
      </c>
    </row>
    <row r="3792" spans="1:29" x14ac:dyDescent="0.25">
      <c r="A3792">
        <v>345</v>
      </c>
      <c r="B3792">
        <v>345102</v>
      </c>
      <c r="C3792">
        <v>5825</v>
      </c>
      <c r="D3792" t="str">
        <f>VLOOKUP(C3792,'Schedule 3'!A:M,13,FALSE)</f>
        <v>Other Personnel Related Expenses</v>
      </c>
      <c r="E3792">
        <v>-185.39</v>
      </c>
      <c r="F3792" s="1">
        <v>42855</v>
      </c>
      <c r="G3792" t="s">
        <v>462</v>
      </c>
      <c r="H3792" t="s">
        <v>605</v>
      </c>
      <c r="I3792" t="s">
        <v>605</v>
      </c>
      <c r="K3792">
        <v>4071</v>
      </c>
      <c r="L3792">
        <v>269773</v>
      </c>
      <c r="Q3792" t="s">
        <v>19</v>
      </c>
      <c r="U3792">
        <v>4</v>
      </c>
      <c r="V3792">
        <v>17</v>
      </c>
      <c r="Y3792" t="s">
        <v>20</v>
      </c>
      <c r="Z3792">
        <v>0</v>
      </c>
      <c r="AA3792" t="s">
        <v>589</v>
      </c>
      <c r="AB3792" t="s">
        <v>21</v>
      </c>
      <c r="AC3792">
        <v>234</v>
      </c>
    </row>
    <row r="3793" spans="1:29" x14ac:dyDescent="0.25">
      <c r="A3793">
        <v>345</v>
      </c>
      <c r="B3793">
        <v>345101</v>
      </c>
      <c r="C3793">
        <v>5825</v>
      </c>
      <c r="D3793" t="str">
        <f>VLOOKUP(C3793,'Schedule 3'!A:M,13,FALSE)</f>
        <v>Other Personnel Related Expenses</v>
      </c>
      <c r="E3793">
        <v>-23.87</v>
      </c>
      <c r="F3793" s="1">
        <v>42825</v>
      </c>
      <c r="G3793" t="s">
        <v>462</v>
      </c>
      <c r="H3793" t="s">
        <v>605</v>
      </c>
      <c r="I3793" t="s">
        <v>605</v>
      </c>
      <c r="K3793">
        <v>4071</v>
      </c>
      <c r="L3793">
        <v>267433</v>
      </c>
      <c r="Q3793" t="s">
        <v>19</v>
      </c>
      <c r="U3793">
        <v>3</v>
      </c>
      <c r="V3793">
        <v>17</v>
      </c>
      <c r="Y3793" t="s">
        <v>20</v>
      </c>
      <c r="Z3793">
        <v>0</v>
      </c>
      <c r="AA3793" t="s">
        <v>589</v>
      </c>
      <c r="AB3793" t="s">
        <v>21</v>
      </c>
      <c r="AC3793">
        <v>233</v>
      </c>
    </row>
    <row r="3794" spans="1:29" x14ac:dyDescent="0.25">
      <c r="A3794">
        <v>345</v>
      </c>
      <c r="B3794">
        <v>345102</v>
      </c>
      <c r="C3794">
        <v>5825</v>
      </c>
      <c r="D3794" t="str">
        <f>VLOOKUP(C3794,'Schedule 3'!A:M,13,FALSE)</f>
        <v>Other Personnel Related Expenses</v>
      </c>
      <c r="E3794">
        <v>-212</v>
      </c>
      <c r="F3794" s="1">
        <v>42825</v>
      </c>
      <c r="G3794" t="s">
        <v>462</v>
      </c>
      <c r="H3794" t="s">
        <v>605</v>
      </c>
      <c r="I3794" t="s">
        <v>605</v>
      </c>
      <c r="K3794">
        <v>4071</v>
      </c>
      <c r="L3794">
        <v>267433</v>
      </c>
      <c r="Q3794" t="s">
        <v>19</v>
      </c>
      <c r="U3794">
        <v>3</v>
      </c>
      <c r="V3794">
        <v>17</v>
      </c>
      <c r="Y3794" t="s">
        <v>20</v>
      </c>
      <c r="Z3794">
        <v>0</v>
      </c>
      <c r="AA3794" t="s">
        <v>589</v>
      </c>
      <c r="AB3794" t="s">
        <v>21</v>
      </c>
      <c r="AC3794">
        <v>234</v>
      </c>
    </row>
    <row r="3795" spans="1:29" x14ac:dyDescent="0.25">
      <c r="A3795">
        <v>345</v>
      </c>
      <c r="B3795">
        <v>345101</v>
      </c>
      <c r="C3795">
        <v>5825</v>
      </c>
      <c r="D3795" t="str">
        <f>VLOOKUP(C3795,'Schedule 3'!A:M,13,FALSE)</f>
        <v>Other Personnel Related Expenses</v>
      </c>
      <c r="E3795">
        <v>-42.8</v>
      </c>
      <c r="F3795" s="1">
        <v>42978</v>
      </c>
      <c r="G3795" t="s">
        <v>462</v>
      </c>
      <c r="H3795" t="s">
        <v>606</v>
      </c>
      <c r="I3795" t="s">
        <v>606</v>
      </c>
      <c r="K3795">
        <v>4072</v>
      </c>
      <c r="L3795">
        <v>281172</v>
      </c>
      <c r="Q3795" t="s">
        <v>19</v>
      </c>
      <c r="U3795">
        <v>8</v>
      </c>
      <c r="V3795">
        <v>17</v>
      </c>
      <c r="Y3795" t="s">
        <v>20</v>
      </c>
      <c r="Z3795">
        <v>0</v>
      </c>
      <c r="AA3795" t="s">
        <v>589</v>
      </c>
      <c r="AB3795" t="s">
        <v>21</v>
      </c>
      <c r="AC3795">
        <v>234</v>
      </c>
    </row>
    <row r="3796" spans="1:29" x14ac:dyDescent="0.25">
      <c r="A3796">
        <v>345</v>
      </c>
      <c r="B3796">
        <v>345102</v>
      </c>
      <c r="C3796">
        <v>5825</v>
      </c>
      <c r="D3796" t="str">
        <f>VLOOKUP(C3796,'Schedule 3'!A:M,13,FALSE)</f>
        <v>Other Personnel Related Expenses</v>
      </c>
      <c r="E3796">
        <v>-379.41</v>
      </c>
      <c r="F3796" s="1">
        <v>42978</v>
      </c>
      <c r="G3796" t="s">
        <v>462</v>
      </c>
      <c r="H3796" t="s">
        <v>606</v>
      </c>
      <c r="I3796" t="s">
        <v>606</v>
      </c>
      <c r="K3796">
        <v>4072</v>
      </c>
      <c r="L3796">
        <v>281172</v>
      </c>
      <c r="Q3796" t="s">
        <v>19</v>
      </c>
      <c r="U3796">
        <v>8</v>
      </c>
      <c r="V3796">
        <v>17</v>
      </c>
      <c r="Y3796" t="s">
        <v>20</v>
      </c>
      <c r="Z3796">
        <v>0</v>
      </c>
      <c r="AA3796" t="s">
        <v>589</v>
      </c>
      <c r="AB3796" t="s">
        <v>21</v>
      </c>
      <c r="AC3796">
        <v>235</v>
      </c>
    </row>
    <row r="3797" spans="1:29" x14ac:dyDescent="0.25">
      <c r="A3797">
        <v>345</v>
      </c>
      <c r="B3797">
        <v>345101</v>
      </c>
      <c r="C3797">
        <v>5825</v>
      </c>
      <c r="D3797" t="str">
        <f>VLOOKUP(C3797,'Schedule 3'!A:M,13,FALSE)</f>
        <v>Other Personnel Related Expenses</v>
      </c>
      <c r="E3797">
        <v>-26.15</v>
      </c>
      <c r="F3797" s="1">
        <v>42947</v>
      </c>
      <c r="G3797" t="s">
        <v>462</v>
      </c>
      <c r="H3797" t="s">
        <v>606</v>
      </c>
      <c r="I3797" t="s">
        <v>606</v>
      </c>
      <c r="K3797">
        <v>4072</v>
      </c>
      <c r="L3797">
        <v>278277</v>
      </c>
      <c r="Q3797" t="s">
        <v>19</v>
      </c>
      <c r="U3797">
        <v>7</v>
      </c>
      <c r="V3797">
        <v>17</v>
      </c>
      <c r="Y3797" t="s">
        <v>20</v>
      </c>
      <c r="Z3797">
        <v>0</v>
      </c>
      <c r="AA3797" t="s">
        <v>589</v>
      </c>
      <c r="AB3797" t="s">
        <v>21</v>
      </c>
      <c r="AC3797">
        <v>234</v>
      </c>
    </row>
    <row r="3798" spans="1:29" x14ac:dyDescent="0.25">
      <c r="A3798">
        <v>345</v>
      </c>
      <c r="B3798">
        <v>345102</v>
      </c>
      <c r="C3798">
        <v>5825</v>
      </c>
      <c r="D3798" t="str">
        <f>VLOOKUP(C3798,'Schedule 3'!A:M,13,FALSE)</f>
        <v>Other Personnel Related Expenses</v>
      </c>
      <c r="E3798">
        <v>-231.86</v>
      </c>
      <c r="F3798" s="1">
        <v>42947</v>
      </c>
      <c r="G3798" t="s">
        <v>462</v>
      </c>
      <c r="H3798" t="s">
        <v>606</v>
      </c>
      <c r="I3798" t="s">
        <v>606</v>
      </c>
      <c r="K3798">
        <v>4072</v>
      </c>
      <c r="L3798">
        <v>278277</v>
      </c>
      <c r="Q3798" t="s">
        <v>19</v>
      </c>
      <c r="U3798">
        <v>7</v>
      </c>
      <c r="V3798">
        <v>17</v>
      </c>
      <c r="Y3798" t="s">
        <v>20</v>
      </c>
      <c r="Z3798">
        <v>0</v>
      </c>
      <c r="AA3798" t="s">
        <v>589</v>
      </c>
      <c r="AB3798" t="s">
        <v>21</v>
      </c>
      <c r="AC3798">
        <v>235</v>
      </c>
    </row>
    <row r="3799" spans="1:29" x14ac:dyDescent="0.25">
      <c r="A3799">
        <v>345</v>
      </c>
      <c r="B3799">
        <v>345101</v>
      </c>
      <c r="C3799">
        <v>5825</v>
      </c>
      <c r="D3799" t="str">
        <f>VLOOKUP(C3799,'Schedule 3'!A:M,13,FALSE)</f>
        <v>Other Personnel Related Expenses</v>
      </c>
      <c r="E3799">
        <v>-35.17</v>
      </c>
      <c r="F3799" s="1">
        <v>42916</v>
      </c>
      <c r="G3799" t="s">
        <v>462</v>
      </c>
      <c r="H3799" t="s">
        <v>606</v>
      </c>
      <c r="I3799" t="s">
        <v>606</v>
      </c>
      <c r="K3799">
        <v>4072</v>
      </c>
      <c r="L3799">
        <v>275593</v>
      </c>
      <c r="Q3799" t="s">
        <v>19</v>
      </c>
      <c r="U3799">
        <v>6</v>
      </c>
      <c r="V3799">
        <v>17</v>
      </c>
      <c r="Y3799" t="s">
        <v>20</v>
      </c>
      <c r="Z3799">
        <v>0</v>
      </c>
      <c r="AA3799" t="s">
        <v>589</v>
      </c>
      <c r="AB3799" t="s">
        <v>21</v>
      </c>
      <c r="AC3799">
        <v>234</v>
      </c>
    </row>
    <row r="3800" spans="1:29" x14ac:dyDescent="0.25">
      <c r="A3800">
        <v>345</v>
      </c>
      <c r="B3800">
        <v>345102</v>
      </c>
      <c r="C3800">
        <v>5825</v>
      </c>
      <c r="D3800" t="str">
        <f>VLOOKUP(C3800,'Schedule 3'!A:M,13,FALSE)</f>
        <v>Other Personnel Related Expenses</v>
      </c>
      <c r="E3800">
        <v>-308.02</v>
      </c>
      <c r="F3800" s="1">
        <v>42916</v>
      </c>
      <c r="G3800" t="s">
        <v>462</v>
      </c>
      <c r="H3800" t="s">
        <v>606</v>
      </c>
      <c r="I3800" t="s">
        <v>606</v>
      </c>
      <c r="K3800">
        <v>4072</v>
      </c>
      <c r="L3800">
        <v>275593</v>
      </c>
      <c r="Q3800" t="s">
        <v>19</v>
      </c>
      <c r="U3800">
        <v>6</v>
      </c>
      <c r="V3800">
        <v>17</v>
      </c>
      <c r="Y3800" t="s">
        <v>20</v>
      </c>
      <c r="Z3800">
        <v>0</v>
      </c>
      <c r="AA3800" t="s">
        <v>589</v>
      </c>
      <c r="AB3800" t="s">
        <v>21</v>
      </c>
      <c r="AC3800">
        <v>235</v>
      </c>
    </row>
    <row r="3801" spans="1:29" x14ac:dyDescent="0.25">
      <c r="A3801">
        <v>345</v>
      </c>
      <c r="B3801">
        <v>345101</v>
      </c>
      <c r="C3801">
        <v>5825</v>
      </c>
      <c r="D3801" t="str">
        <f>VLOOKUP(C3801,'Schedule 3'!A:M,13,FALSE)</f>
        <v>Other Personnel Related Expenses</v>
      </c>
      <c r="E3801">
        <v>0.26</v>
      </c>
      <c r="F3801" s="1">
        <v>43100</v>
      </c>
      <c r="G3801" t="s">
        <v>462</v>
      </c>
      <c r="H3801" t="s">
        <v>607</v>
      </c>
      <c r="I3801" t="s">
        <v>607</v>
      </c>
      <c r="K3801">
        <v>4074</v>
      </c>
      <c r="L3801">
        <v>291867</v>
      </c>
      <c r="Q3801" t="s">
        <v>19</v>
      </c>
      <c r="U3801">
        <v>12</v>
      </c>
      <c r="V3801">
        <v>17</v>
      </c>
      <c r="Y3801" t="s">
        <v>20</v>
      </c>
      <c r="Z3801">
        <v>0</v>
      </c>
      <c r="AA3801" t="s">
        <v>589</v>
      </c>
      <c r="AB3801" t="s">
        <v>21</v>
      </c>
      <c r="AC3801">
        <v>234</v>
      </c>
    </row>
    <row r="3802" spans="1:29" x14ac:dyDescent="0.25">
      <c r="A3802">
        <v>345</v>
      </c>
      <c r="B3802">
        <v>345102</v>
      </c>
      <c r="C3802">
        <v>5825</v>
      </c>
      <c r="D3802" t="str">
        <f>VLOOKUP(C3802,'Schedule 3'!A:M,13,FALSE)</f>
        <v>Other Personnel Related Expenses</v>
      </c>
      <c r="E3802">
        <v>2.31</v>
      </c>
      <c r="F3802" s="1">
        <v>43100</v>
      </c>
      <c r="G3802" t="s">
        <v>462</v>
      </c>
      <c r="H3802" t="s">
        <v>607</v>
      </c>
      <c r="I3802" t="s">
        <v>607</v>
      </c>
      <c r="K3802">
        <v>4074</v>
      </c>
      <c r="L3802">
        <v>291867</v>
      </c>
      <c r="Q3802" t="s">
        <v>19</v>
      </c>
      <c r="U3802">
        <v>12</v>
      </c>
      <c r="V3802">
        <v>17</v>
      </c>
      <c r="Y3802" t="s">
        <v>20</v>
      </c>
      <c r="Z3802">
        <v>0</v>
      </c>
      <c r="AA3802" t="s">
        <v>589</v>
      </c>
      <c r="AB3802" t="s">
        <v>21</v>
      </c>
      <c r="AC3802">
        <v>235</v>
      </c>
    </row>
    <row r="3803" spans="1:29" x14ac:dyDescent="0.25">
      <c r="A3803">
        <v>345</v>
      </c>
      <c r="B3803">
        <v>345101</v>
      </c>
      <c r="C3803">
        <v>5825</v>
      </c>
      <c r="D3803" t="str">
        <f>VLOOKUP(C3803,'Schedule 3'!A:M,13,FALSE)</f>
        <v>Other Personnel Related Expenses</v>
      </c>
      <c r="E3803">
        <v>-5.39</v>
      </c>
      <c r="F3803" s="1">
        <v>42886</v>
      </c>
      <c r="G3803" t="s">
        <v>462</v>
      </c>
      <c r="H3803" t="s">
        <v>607</v>
      </c>
      <c r="I3803" t="s">
        <v>607</v>
      </c>
      <c r="K3803">
        <v>4074</v>
      </c>
      <c r="L3803">
        <v>272629</v>
      </c>
      <c r="Q3803" t="s">
        <v>19</v>
      </c>
      <c r="U3803">
        <v>5</v>
      </c>
      <c r="V3803">
        <v>17</v>
      </c>
      <c r="Y3803" t="s">
        <v>20</v>
      </c>
      <c r="Z3803">
        <v>0</v>
      </c>
      <c r="AA3803" t="s">
        <v>589</v>
      </c>
      <c r="AB3803" t="s">
        <v>21</v>
      </c>
      <c r="AC3803">
        <v>234</v>
      </c>
    </row>
    <row r="3804" spans="1:29" x14ac:dyDescent="0.25">
      <c r="A3804">
        <v>345</v>
      </c>
      <c r="B3804">
        <v>345102</v>
      </c>
      <c r="C3804">
        <v>5825</v>
      </c>
      <c r="D3804" t="str">
        <f>VLOOKUP(C3804,'Schedule 3'!A:M,13,FALSE)</f>
        <v>Other Personnel Related Expenses</v>
      </c>
      <c r="E3804">
        <v>-47.51</v>
      </c>
      <c r="F3804" s="1">
        <v>42886</v>
      </c>
      <c r="G3804" t="s">
        <v>462</v>
      </c>
      <c r="H3804" t="s">
        <v>607</v>
      </c>
      <c r="I3804" t="s">
        <v>607</v>
      </c>
      <c r="K3804">
        <v>4074</v>
      </c>
      <c r="L3804">
        <v>272629</v>
      </c>
      <c r="Q3804" t="s">
        <v>19</v>
      </c>
      <c r="U3804">
        <v>5</v>
      </c>
      <c r="V3804">
        <v>17</v>
      </c>
      <c r="Y3804" t="s">
        <v>20</v>
      </c>
      <c r="Z3804">
        <v>0</v>
      </c>
      <c r="AA3804" t="s">
        <v>589</v>
      </c>
      <c r="AB3804" t="s">
        <v>21</v>
      </c>
      <c r="AC3804">
        <v>235</v>
      </c>
    </row>
    <row r="3805" spans="1:29" x14ac:dyDescent="0.25">
      <c r="A3805">
        <v>345</v>
      </c>
      <c r="B3805">
        <v>345101</v>
      </c>
      <c r="C3805">
        <v>5825</v>
      </c>
      <c r="D3805" t="str">
        <f>VLOOKUP(C3805,'Schedule 3'!A:M,13,FALSE)</f>
        <v>Other Personnel Related Expenses</v>
      </c>
      <c r="E3805">
        <v>6.49</v>
      </c>
      <c r="F3805" s="1">
        <v>42825</v>
      </c>
      <c r="G3805" t="s">
        <v>462</v>
      </c>
      <c r="H3805" t="s">
        <v>607</v>
      </c>
      <c r="I3805" t="s">
        <v>607</v>
      </c>
      <c r="K3805">
        <v>4074</v>
      </c>
      <c r="L3805">
        <v>267433</v>
      </c>
      <c r="Q3805" t="s">
        <v>19</v>
      </c>
      <c r="U3805">
        <v>3</v>
      </c>
      <c r="V3805">
        <v>17</v>
      </c>
      <c r="Y3805" t="s">
        <v>20</v>
      </c>
      <c r="Z3805">
        <v>0</v>
      </c>
      <c r="AA3805" t="s">
        <v>589</v>
      </c>
      <c r="AB3805" t="s">
        <v>21</v>
      </c>
      <c r="AC3805">
        <v>233</v>
      </c>
    </row>
    <row r="3806" spans="1:29" x14ac:dyDescent="0.25">
      <c r="A3806">
        <v>345</v>
      </c>
      <c r="B3806">
        <v>345102</v>
      </c>
      <c r="C3806">
        <v>5825</v>
      </c>
      <c r="D3806" t="str">
        <f>VLOOKUP(C3806,'Schedule 3'!A:M,13,FALSE)</f>
        <v>Other Personnel Related Expenses</v>
      </c>
      <c r="E3806">
        <v>57.6</v>
      </c>
      <c r="F3806" s="1">
        <v>42825</v>
      </c>
      <c r="G3806" t="s">
        <v>462</v>
      </c>
      <c r="H3806" t="s">
        <v>607</v>
      </c>
      <c r="I3806" t="s">
        <v>607</v>
      </c>
      <c r="K3806">
        <v>4074</v>
      </c>
      <c r="L3806">
        <v>267433</v>
      </c>
      <c r="Q3806" t="s">
        <v>19</v>
      </c>
      <c r="U3806">
        <v>3</v>
      </c>
      <c r="V3806">
        <v>17</v>
      </c>
      <c r="Y3806" t="s">
        <v>20</v>
      </c>
      <c r="Z3806">
        <v>0</v>
      </c>
      <c r="AA3806" t="s">
        <v>589</v>
      </c>
      <c r="AB3806" t="s">
        <v>21</v>
      </c>
      <c r="AC3806">
        <v>234</v>
      </c>
    </row>
    <row r="3807" spans="1:29" x14ac:dyDescent="0.25">
      <c r="A3807">
        <v>345</v>
      </c>
      <c r="B3807">
        <v>345101</v>
      </c>
      <c r="C3807">
        <v>7750</v>
      </c>
      <c r="D3807" t="str">
        <f>VLOOKUP(C3807,'Schedule 3'!A:M,13,FALSE)</f>
        <v>Operational/Non-Service Expenses</v>
      </c>
      <c r="E3807">
        <v>-1.89</v>
      </c>
      <c r="F3807" s="1">
        <v>43100</v>
      </c>
      <c r="G3807" t="s">
        <v>462</v>
      </c>
      <c r="H3807" t="s">
        <v>608</v>
      </c>
      <c r="I3807" t="s">
        <v>608</v>
      </c>
      <c r="K3807">
        <v>4076</v>
      </c>
      <c r="L3807">
        <v>291867</v>
      </c>
      <c r="Q3807" t="s">
        <v>19</v>
      </c>
      <c r="U3807">
        <v>12</v>
      </c>
      <c r="V3807">
        <v>17</v>
      </c>
      <c r="Y3807" t="s">
        <v>20</v>
      </c>
      <c r="Z3807">
        <v>0</v>
      </c>
      <c r="AA3807" t="s">
        <v>589</v>
      </c>
      <c r="AB3807" t="s">
        <v>21</v>
      </c>
      <c r="AC3807">
        <v>234</v>
      </c>
    </row>
    <row r="3808" spans="1:29" x14ac:dyDescent="0.25">
      <c r="A3808">
        <v>345</v>
      </c>
      <c r="B3808">
        <v>345102</v>
      </c>
      <c r="C3808">
        <v>7750</v>
      </c>
      <c r="D3808" t="str">
        <f>VLOOKUP(C3808,'Schedule 3'!A:M,13,FALSE)</f>
        <v>Operational/Non-Service Expenses</v>
      </c>
      <c r="E3808">
        <v>-16.579999999999998</v>
      </c>
      <c r="F3808" s="1">
        <v>43100</v>
      </c>
      <c r="G3808" t="s">
        <v>462</v>
      </c>
      <c r="H3808" t="s">
        <v>608</v>
      </c>
      <c r="I3808" t="s">
        <v>608</v>
      </c>
      <c r="K3808">
        <v>4076</v>
      </c>
      <c r="L3808">
        <v>291867</v>
      </c>
      <c r="Q3808" t="s">
        <v>19</v>
      </c>
      <c r="U3808">
        <v>12</v>
      </c>
      <c r="V3808">
        <v>17</v>
      </c>
      <c r="Y3808" t="s">
        <v>20</v>
      </c>
      <c r="Z3808">
        <v>0</v>
      </c>
      <c r="AA3808" t="s">
        <v>589</v>
      </c>
      <c r="AB3808" t="s">
        <v>21</v>
      </c>
      <c r="AC3808">
        <v>235</v>
      </c>
    </row>
    <row r="3809" spans="1:29" x14ac:dyDescent="0.25">
      <c r="A3809">
        <v>345</v>
      </c>
      <c r="B3809">
        <v>345101</v>
      </c>
      <c r="C3809">
        <v>7750</v>
      </c>
      <c r="D3809" t="str">
        <f>VLOOKUP(C3809,'Schedule 3'!A:M,13,FALSE)</f>
        <v>Operational/Non-Service Expenses</v>
      </c>
      <c r="E3809">
        <v>-3.35</v>
      </c>
      <c r="F3809" s="1">
        <v>43069</v>
      </c>
      <c r="G3809" t="s">
        <v>462</v>
      </c>
      <c r="H3809" t="s">
        <v>608</v>
      </c>
      <c r="I3809" t="s">
        <v>608</v>
      </c>
      <c r="K3809">
        <v>4076</v>
      </c>
      <c r="L3809">
        <v>288934</v>
      </c>
      <c r="Q3809" t="s">
        <v>19</v>
      </c>
      <c r="U3809">
        <v>11</v>
      </c>
      <c r="V3809">
        <v>17</v>
      </c>
      <c r="Y3809" t="s">
        <v>20</v>
      </c>
      <c r="Z3809">
        <v>0</v>
      </c>
      <c r="AA3809" t="s">
        <v>589</v>
      </c>
      <c r="AB3809" t="s">
        <v>21</v>
      </c>
      <c r="AC3809">
        <v>234</v>
      </c>
    </row>
    <row r="3810" spans="1:29" x14ac:dyDescent="0.25">
      <c r="A3810">
        <v>345</v>
      </c>
      <c r="B3810">
        <v>345102</v>
      </c>
      <c r="C3810">
        <v>7750</v>
      </c>
      <c r="D3810" t="str">
        <f>VLOOKUP(C3810,'Schedule 3'!A:M,13,FALSE)</f>
        <v>Operational/Non-Service Expenses</v>
      </c>
      <c r="E3810">
        <v>-30.06</v>
      </c>
      <c r="F3810" s="1">
        <v>43069</v>
      </c>
      <c r="G3810" t="s">
        <v>462</v>
      </c>
      <c r="H3810" t="s">
        <v>608</v>
      </c>
      <c r="I3810" t="s">
        <v>608</v>
      </c>
      <c r="K3810">
        <v>4076</v>
      </c>
      <c r="L3810">
        <v>288934</v>
      </c>
      <c r="Q3810" t="s">
        <v>19</v>
      </c>
      <c r="U3810">
        <v>11</v>
      </c>
      <c r="V3810">
        <v>17</v>
      </c>
      <c r="Y3810" t="s">
        <v>20</v>
      </c>
      <c r="Z3810">
        <v>0</v>
      </c>
      <c r="AA3810" t="s">
        <v>589</v>
      </c>
      <c r="AB3810" t="s">
        <v>21</v>
      </c>
      <c r="AC3810">
        <v>235</v>
      </c>
    </row>
    <row r="3811" spans="1:29" x14ac:dyDescent="0.25">
      <c r="A3811">
        <v>345</v>
      </c>
      <c r="B3811">
        <v>345101</v>
      </c>
      <c r="C3811">
        <v>7750</v>
      </c>
      <c r="D3811" t="str">
        <f>VLOOKUP(C3811,'Schedule 3'!A:M,13,FALSE)</f>
        <v>Operational/Non-Service Expenses</v>
      </c>
      <c r="E3811">
        <v>-3.28</v>
      </c>
      <c r="F3811" s="1">
        <v>43039</v>
      </c>
      <c r="G3811" t="s">
        <v>462</v>
      </c>
      <c r="H3811" t="s">
        <v>608</v>
      </c>
      <c r="I3811" t="s">
        <v>608</v>
      </c>
      <c r="K3811">
        <v>4076</v>
      </c>
      <c r="L3811">
        <v>286349</v>
      </c>
      <c r="Q3811" t="s">
        <v>19</v>
      </c>
      <c r="U3811">
        <v>10</v>
      </c>
      <c r="V3811">
        <v>17</v>
      </c>
      <c r="Y3811" t="s">
        <v>20</v>
      </c>
      <c r="Z3811">
        <v>0</v>
      </c>
      <c r="AA3811" t="s">
        <v>589</v>
      </c>
      <c r="AB3811" t="s">
        <v>21</v>
      </c>
      <c r="AC3811">
        <v>234</v>
      </c>
    </row>
    <row r="3812" spans="1:29" x14ac:dyDescent="0.25">
      <c r="A3812">
        <v>345</v>
      </c>
      <c r="B3812">
        <v>345102</v>
      </c>
      <c r="C3812">
        <v>7750</v>
      </c>
      <c r="D3812" t="str">
        <f>VLOOKUP(C3812,'Schedule 3'!A:M,13,FALSE)</f>
        <v>Operational/Non-Service Expenses</v>
      </c>
      <c r="E3812">
        <v>-29.21</v>
      </c>
      <c r="F3812" s="1">
        <v>43039</v>
      </c>
      <c r="G3812" t="s">
        <v>462</v>
      </c>
      <c r="H3812" t="s">
        <v>608</v>
      </c>
      <c r="I3812" t="s">
        <v>608</v>
      </c>
      <c r="K3812">
        <v>4076</v>
      </c>
      <c r="L3812">
        <v>286349</v>
      </c>
      <c r="Q3812" t="s">
        <v>19</v>
      </c>
      <c r="U3812">
        <v>10</v>
      </c>
      <c r="V3812">
        <v>17</v>
      </c>
      <c r="Y3812" t="s">
        <v>20</v>
      </c>
      <c r="Z3812">
        <v>0</v>
      </c>
      <c r="AA3812" t="s">
        <v>589</v>
      </c>
      <c r="AB3812" t="s">
        <v>21</v>
      </c>
      <c r="AC3812">
        <v>235</v>
      </c>
    </row>
    <row r="3813" spans="1:29" x14ac:dyDescent="0.25">
      <c r="A3813">
        <v>345</v>
      </c>
      <c r="B3813">
        <v>345101</v>
      </c>
      <c r="C3813">
        <v>7750</v>
      </c>
      <c r="D3813" t="str">
        <f>VLOOKUP(C3813,'Schedule 3'!A:M,13,FALSE)</f>
        <v>Operational/Non-Service Expenses</v>
      </c>
      <c r="E3813">
        <v>-3.29</v>
      </c>
      <c r="F3813" s="1">
        <v>43008</v>
      </c>
      <c r="G3813" t="s">
        <v>462</v>
      </c>
      <c r="H3813" t="s">
        <v>608</v>
      </c>
      <c r="I3813" t="s">
        <v>608</v>
      </c>
      <c r="K3813">
        <v>4076</v>
      </c>
      <c r="L3813">
        <v>283717</v>
      </c>
      <c r="Q3813" t="s">
        <v>19</v>
      </c>
      <c r="U3813">
        <v>9</v>
      </c>
      <c r="V3813">
        <v>17</v>
      </c>
      <c r="Y3813" t="s">
        <v>20</v>
      </c>
      <c r="Z3813">
        <v>0</v>
      </c>
      <c r="AA3813" t="s">
        <v>589</v>
      </c>
      <c r="AB3813" t="s">
        <v>21</v>
      </c>
      <c r="AC3813">
        <v>234</v>
      </c>
    </row>
    <row r="3814" spans="1:29" x14ac:dyDescent="0.25">
      <c r="A3814">
        <v>345</v>
      </c>
      <c r="B3814">
        <v>345102</v>
      </c>
      <c r="C3814">
        <v>7750</v>
      </c>
      <c r="D3814" t="str">
        <f>VLOOKUP(C3814,'Schedule 3'!A:M,13,FALSE)</f>
        <v>Operational/Non-Service Expenses</v>
      </c>
      <c r="E3814">
        <v>-29.31</v>
      </c>
      <c r="F3814" s="1">
        <v>43008</v>
      </c>
      <c r="G3814" t="s">
        <v>462</v>
      </c>
      <c r="H3814" t="s">
        <v>608</v>
      </c>
      <c r="I3814" t="s">
        <v>608</v>
      </c>
      <c r="K3814">
        <v>4076</v>
      </c>
      <c r="L3814">
        <v>283717</v>
      </c>
      <c r="Q3814" t="s">
        <v>19</v>
      </c>
      <c r="U3814">
        <v>9</v>
      </c>
      <c r="V3814">
        <v>17</v>
      </c>
      <c r="Y3814" t="s">
        <v>20</v>
      </c>
      <c r="Z3814">
        <v>0</v>
      </c>
      <c r="AA3814" t="s">
        <v>589</v>
      </c>
      <c r="AB3814" t="s">
        <v>21</v>
      </c>
      <c r="AC3814">
        <v>235</v>
      </c>
    </row>
    <row r="3815" spans="1:29" x14ac:dyDescent="0.25">
      <c r="A3815">
        <v>345</v>
      </c>
      <c r="B3815">
        <v>345101</v>
      </c>
      <c r="C3815">
        <v>7750</v>
      </c>
      <c r="D3815" t="str">
        <f>VLOOKUP(C3815,'Schedule 3'!A:M,13,FALSE)</f>
        <v>Operational/Non-Service Expenses</v>
      </c>
      <c r="E3815">
        <v>-3.33</v>
      </c>
      <c r="F3815" s="1">
        <v>42978</v>
      </c>
      <c r="G3815" t="s">
        <v>462</v>
      </c>
      <c r="H3815" t="s">
        <v>608</v>
      </c>
      <c r="I3815" t="s">
        <v>608</v>
      </c>
      <c r="K3815">
        <v>4076</v>
      </c>
      <c r="L3815">
        <v>281172</v>
      </c>
      <c r="Q3815" t="s">
        <v>19</v>
      </c>
      <c r="U3815">
        <v>8</v>
      </c>
      <c r="V3815">
        <v>17</v>
      </c>
      <c r="Y3815" t="s">
        <v>20</v>
      </c>
      <c r="Z3815">
        <v>0</v>
      </c>
      <c r="AA3815" t="s">
        <v>589</v>
      </c>
      <c r="AB3815" t="s">
        <v>21</v>
      </c>
      <c r="AC3815">
        <v>234</v>
      </c>
    </row>
    <row r="3816" spans="1:29" x14ac:dyDescent="0.25">
      <c r="A3816">
        <v>345</v>
      </c>
      <c r="B3816">
        <v>345102</v>
      </c>
      <c r="C3816">
        <v>7750</v>
      </c>
      <c r="D3816" t="str">
        <f>VLOOKUP(C3816,'Schedule 3'!A:M,13,FALSE)</f>
        <v>Operational/Non-Service Expenses</v>
      </c>
      <c r="E3816">
        <v>-29.48</v>
      </c>
      <c r="F3816" s="1">
        <v>42978</v>
      </c>
      <c r="G3816" t="s">
        <v>462</v>
      </c>
      <c r="H3816" t="s">
        <v>608</v>
      </c>
      <c r="I3816" t="s">
        <v>608</v>
      </c>
      <c r="K3816">
        <v>4076</v>
      </c>
      <c r="L3816">
        <v>281172</v>
      </c>
      <c r="Q3816" t="s">
        <v>19</v>
      </c>
      <c r="U3816">
        <v>8</v>
      </c>
      <c r="V3816">
        <v>17</v>
      </c>
      <c r="Y3816" t="s">
        <v>20</v>
      </c>
      <c r="Z3816">
        <v>0</v>
      </c>
      <c r="AA3816" t="s">
        <v>589</v>
      </c>
      <c r="AB3816" t="s">
        <v>21</v>
      </c>
      <c r="AC3816">
        <v>235</v>
      </c>
    </row>
    <row r="3817" spans="1:29" x14ac:dyDescent="0.25">
      <c r="A3817">
        <v>345</v>
      </c>
      <c r="B3817">
        <v>345101</v>
      </c>
      <c r="C3817">
        <v>7750</v>
      </c>
      <c r="D3817" t="str">
        <f>VLOOKUP(C3817,'Schedule 3'!A:M,13,FALSE)</f>
        <v>Operational/Non-Service Expenses</v>
      </c>
      <c r="E3817">
        <v>-3.33</v>
      </c>
      <c r="F3817" s="1">
        <v>42947</v>
      </c>
      <c r="G3817" t="s">
        <v>462</v>
      </c>
      <c r="H3817" t="s">
        <v>608</v>
      </c>
      <c r="I3817" t="s">
        <v>608</v>
      </c>
      <c r="K3817">
        <v>4076</v>
      </c>
      <c r="L3817">
        <v>278277</v>
      </c>
      <c r="Q3817" t="s">
        <v>19</v>
      </c>
      <c r="U3817">
        <v>7</v>
      </c>
      <c r="V3817">
        <v>17</v>
      </c>
      <c r="Y3817" t="s">
        <v>20</v>
      </c>
      <c r="Z3817">
        <v>0</v>
      </c>
      <c r="AA3817" t="s">
        <v>589</v>
      </c>
      <c r="AB3817" t="s">
        <v>21</v>
      </c>
      <c r="AC3817">
        <v>234</v>
      </c>
    </row>
    <row r="3818" spans="1:29" x14ac:dyDescent="0.25">
      <c r="A3818">
        <v>345</v>
      </c>
      <c r="B3818">
        <v>345102</v>
      </c>
      <c r="C3818">
        <v>7750</v>
      </c>
      <c r="D3818" t="str">
        <f>VLOOKUP(C3818,'Schedule 3'!A:M,13,FALSE)</f>
        <v>Operational/Non-Service Expenses</v>
      </c>
      <c r="E3818">
        <v>-29.52</v>
      </c>
      <c r="F3818" s="1">
        <v>42947</v>
      </c>
      <c r="G3818" t="s">
        <v>462</v>
      </c>
      <c r="H3818" t="s">
        <v>608</v>
      </c>
      <c r="I3818" t="s">
        <v>608</v>
      </c>
      <c r="K3818">
        <v>4076</v>
      </c>
      <c r="L3818">
        <v>278277</v>
      </c>
      <c r="Q3818" t="s">
        <v>19</v>
      </c>
      <c r="U3818">
        <v>7</v>
      </c>
      <c r="V3818">
        <v>17</v>
      </c>
      <c r="Y3818" t="s">
        <v>20</v>
      </c>
      <c r="Z3818">
        <v>0</v>
      </c>
      <c r="AA3818" t="s">
        <v>589</v>
      </c>
      <c r="AB3818" t="s">
        <v>21</v>
      </c>
      <c r="AC3818">
        <v>235</v>
      </c>
    </row>
    <row r="3819" spans="1:29" x14ac:dyDescent="0.25">
      <c r="A3819">
        <v>345</v>
      </c>
      <c r="B3819">
        <v>345101</v>
      </c>
      <c r="C3819">
        <v>7750</v>
      </c>
      <c r="D3819" t="str">
        <f>VLOOKUP(C3819,'Schedule 3'!A:M,13,FALSE)</f>
        <v>Operational/Non-Service Expenses</v>
      </c>
      <c r="E3819">
        <v>-3.36</v>
      </c>
      <c r="F3819" s="1">
        <v>42916</v>
      </c>
      <c r="G3819" t="s">
        <v>462</v>
      </c>
      <c r="H3819" t="s">
        <v>608</v>
      </c>
      <c r="I3819" t="s">
        <v>608</v>
      </c>
      <c r="K3819">
        <v>4076</v>
      </c>
      <c r="L3819">
        <v>275593</v>
      </c>
      <c r="Q3819" t="s">
        <v>19</v>
      </c>
      <c r="U3819">
        <v>6</v>
      </c>
      <c r="V3819">
        <v>17</v>
      </c>
      <c r="Y3819" t="s">
        <v>20</v>
      </c>
      <c r="Z3819">
        <v>0</v>
      </c>
      <c r="AA3819" t="s">
        <v>589</v>
      </c>
      <c r="AB3819" t="s">
        <v>21</v>
      </c>
      <c r="AC3819">
        <v>234</v>
      </c>
    </row>
    <row r="3820" spans="1:29" x14ac:dyDescent="0.25">
      <c r="A3820">
        <v>345</v>
      </c>
      <c r="B3820">
        <v>345102</v>
      </c>
      <c r="C3820">
        <v>7750</v>
      </c>
      <c r="D3820" t="str">
        <f>VLOOKUP(C3820,'Schedule 3'!A:M,13,FALSE)</f>
        <v>Operational/Non-Service Expenses</v>
      </c>
      <c r="E3820">
        <v>-29.46</v>
      </c>
      <c r="F3820" s="1">
        <v>42916</v>
      </c>
      <c r="G3820" t="s">
        <v>462</v>
      </c>
      <c r="H3820" t="s">
        <v>608</v>
      </c>
      <c r="I3820" t="s">
        <v>608</v>
      </c>
      <c r="K3820">
        <v>4076</v>
      </c>
      <c r="L3820">
        <v>275593</v>
      </c>
      <c r="Q3820" t="s">
        <v>19</v>
      </c>
      <c r="U3820">
        <v>6</v>
      </c>
      <c r="V3820">
        <v>17</v>
      </c>
      <c r="Y3820" t="s">
        <v>20</v>
      </c>
      <c r="Z3820">
        <v>0</v>
      </c>
      <c r="AA3820" t="s">
        <v>589</v>
      </c>
      <c r="AB3820" t="s">
        <v>21</v>
      </c>
      <c r="AC3820">
        <v>235</v>
      </c>
    </row>
    <row r="3821" spans="1:29" x14ac:dyDescent="0.25">
      <c r="A3821">
        <v>345</v>
      </c>
      <c r="B3821">
        <v>345101</v>
      </c>
      <c r="C3821">
        <v>7750</v>
      </c>
      <c r="D3821" t="str">
        <f>VLOOKUP(C3821,'Schedule 3'!A:M,13,FALSE)</f>
        <v>Operational/Non-Service Expenses</v>
      </c>
      <c r="E3821">
        <v>-3.26</v>
      </c>
      <c r="F3821" s="1">
        <v>42886</v>
      </c>
      <c r="G3821" t="s">
        <v>462</v>
      </c>
      <c r="H3821" t="s">
        <v>608</v>
      </c>
      <c r="I3821" t="s">
        <v>608</v>
      </c>
      <c r="K3821">
        <v>4076</v>
      </c>
      <c r="L3821">
        <v>272629</v>
      </c>
      <c r="Q3821" t="s">
        <v>19</v>
      </c>
      <c r="U3821">
        <v>5</v>
      </c>
      <c r="V3821">
        <v>17</v>
      </c>
      <c r="Y3821" t="s">
        <v>20</v>
      </c>
      <c r="Z3821">
        <v>0</v>
      </c>
      <c r="AA3821" t="s">
        <v>589</v>
      </c>
      <c r="AB3821" t="s">
        <v>21</v>
      </c>
      <c r="AC3821">
        <v>234</v>
      </c>
    </row>
    <row r="3822" spans="1:29" x14ac:dyDescent="0.25">
      <c r="A3822">
        <v>345</v>
      </c>
      <c r="B3822">
        <v>345102</v>
      </c>
      <c r="C3822">
        <v>7750</v>
      </c>
      <c r="D3822" t="str">
        <f>VLOOKUP(C3822,'Schedule 3'!A:M,13,FALSE)</f>
        <v>Operational/Non-Service Expenses</v>
      </c>
      <c r="E3822">
        <v>-28.79</v>
      </c>
      <c r="F3822" s="1">
        <v>42886</v>
      </c>
      <c r="G3822" t="s">
        <v>462</v>
      </c>
      <c r="H3822" t="s">
        <v>608</v>
      </c>
      <c r="I3822" t="s">
        <v>608</v>
      </c>
      <c r="K3822">
        <v>4076</v>
      </c>
      <c r="L3822">
        <v>272629</v>
      </c>
      <c r="Q3822" t="s">
        <v>19</v>
      </c>
      <c r="U3822">
        <v>5</v>
      </c>
      <c r="V3822">
        <v>17</v>
      </c>
      <c r="Y3822" t="s">
        <v>20</v>
      </c>
      <c r="Z3822">
        <v>0</v>
      </c>
      <c r="AA3822" t="s">
        <v>589</v>
      </c>
      <c r="AB3822" t="s">
        <v>21</v>
      </c>
      <c r="AC3822">
        <v>235</v>
      </c>
    </row>
    <row r="3823" spans="1:29" x14ac:dyDescent="0.25">
      <c r="A3823">
        <v>345</v>
      </c>
      <c r="B3823">
        <v>345101</v>
      </c>
      <c r="C3823">
        <v>7750</v>
      </c>
      <c r="D3823" t="str">
        <f>VLOOKUP(C3823,'Schedule 3'!A:M,13,FALSE)</f>
        <v>Operational/Non-Service Expenses</v>
      </c>
      <c r="E3823">
        <v>-3.03</v>
      </c>
      <c r="F3823" s="1">
        <v>42855</v>
      </c>
      <c r="G3823" t="s">
        <v>462</v>
      </c>
      <c r="H3823" t="s">
        <v>608</v>
      </c>
      <c r="I3823" t="s">
        <v>608</v>
      </c>
      <c r="K3823">
        <v>4076</v>
      </c>
      <c r="L3823">
        <v>269773</v>
      </c>
      <c r="Q3823" t="s">
        <v>19</v>
      </c>
      <c r="U3823">
        <v>4</v>
      </c>
      <c r="V3823">
        <v>17</v>
      </c>
      <c r="Y3823" t="s">
        <v>20</v>
      </c>
      <c r="Z3823">
        <v>0</v>
      </c>
      <c r="AA3823" t="s">
        <v>589</v>
      </c>
      <c r="AB3823" t="s">
        <v>21</v>
      </c>
      <c r="AC3823">
        <v>233</v>
      </c>
    </row>
    <row r="3824" spans="1:29" x14ac:dyDescent="0.25">
      <c r="A3824">
        <v>345</v>
      </c>
      <c r="B3824">
        <v>345102</v>
      </c>
      <c r="C3824">
        <v>7750</v>
      </c>
      <c r="D3824" t="str">
        <f>VLOOKUP(C3824,'Schedule 3'!A:M,13,FALSE)</f>
        <v>Operational/Non-Service Expenses</v>
      </c>
      <c r="E3824">
        <v>-26.9</v>
      </c>
      <c r="F3824" s="1">
        <v>42855</v>
      </c>
      <c r="G3824" t="s">
        <v>462</v>
      </c>
      <c r="H3824" t="s">
        <v>608</v>
      </c>
      <c r="I3824" t="s">
        <v>608</v>
      </c>
      <c r="K3824">
        <v>4076</v>
      </c>
      <c r="L3824">
        <v>269773</v>
      </c>
      <c r="Q3824" t="s">
        <v>19</v>
      </c>
      <c r="U3824">
        <v>4</v>
      </c>
      <c r="V3824">
        <v>17</v>
      </c>
      <c r="Y3824" t="s">
        <v>20</v>
      </c>
      <c r="Z3824">
        <v>0</v>
      </c>
      <c r="AA3824" t="s">
        <v>589</v>
      </c>
      <c r="AB3824" t="s">
        <v>21</v>
      </c>
      <c r="AC3824">
        <v>234</v>
      </c>
    </row>
    <row r="3825" spans="1:29" x14ac:dyDescent="0.25">
      <c r="A3825">
        <v>345</v>
      </c>
      <c r="B3825">
        <v>345101</v>
      </c>
      <c r="C3825">
        <v>7750</v>
      </c>
      <c r="D3825" t="str">
        <f>VLOOKUP(C3825,'Schedule 3'!A:M,13,FALSE)</f>
        <v>Operational/Non-Service Expenses</v>
      </c>
      <c r="E3825">
        <v>-3</v>
      </c>
      <c r="F3825" s="1">
        <v>42825</v>
      </c>
      <c r="G3825" t="s">
        <v>462</v>
      </c>
      <c r="H3825" t="s">
        <v>608</v>
      </c>
      <c r="I3825" t="s">
        <v>608</v>
      </c>
      <c r="K3825">
        <v>4076</v>
      </c>
      <c r="L3825">
        <v>267433</v>
      </c>
      <c r="Q3825" t="s">
        <v>19</v>
      </c>
      <c r="U3825">
        <v>3</v>
      </c>
      <c r="V3825">
        <v>17</v>
      </c>
      <c r="Y3825" t="s">
        <v>20</v>
      </c>
      <c r="Z3825">
        <v>0</v>
      </c>
      <c r="AA3825" t="s">
        <v>589</v>
      </c>
      <c r="AB3825" t="s">
        <v>21</v>
      </c>
      <c r="AC3825">
        <v>233</v>
      </c>
    </row>
    <row r="3826" spans="1:29" x14ac:dyDescent="0.25">
      <c r="A3826">
        <v>345</v>
      </c>
      <c r="B3826">
        <v>345102</v>
      </c>
      <c r="C3826">
        <v>7750</v>
      </c>
      <c r="D3826" t="str">
        <f>VLOOKUP(C3826,'Schedule 3'!A:M,13,FALSE)</f>
        <v>Operational/Non-Service Expenses</v>
      </c>
      <c r="E3826">
        <v>-26.63</v>
      </c>
      <c r="F3826" s="1">
        <v>42825</v>
      </c>
      <c r="G3826" t="s">
        <v>462</v>
      </c>
      <c r="H3826" t="s">
        <v>608</v>
      </c>
      <c r="I3826" t="s">
        <v>608</v>
      </c>
      <c r="K3826">
        <v>4076</v>
      </c>
      <c r="L3826">
        <v>267433</v>
      </c>
      <c r="Q3826" t="s">
        <v>19</v>
      </c>
      <c r="U3826">
        <v>3</v>
      </c>
      <c r="V3826">
        <v>17</v>
      </c>
      <c r="Y3826" t="s">
        <v>20</v>
      </c>
      <c r="Z3826">
        <v>0</v>
      </c>
      <c r="AA3826" t="s">
        <v>589</v>
      </c>
      <c r="AB3826" t="s">
        <v>21</v>
      </c>
      <c r="AC3826">
        <v>234</v>
      </c>
    </row>
    <row r="3827" spans="1:29" x14ac:dyDescent="0.25">
      <c r="A3827">
        <v>345</v>
      </c>
      <c r="B3827">
        <v>345101</v>
      </c>
      <c r="C3827">
        <v>7750</v>
      </c>
      <c r="D3827" t="str">
        <f>VLOOKUP(C3827,'Schedule 3'!A:M,13,FALSE)</f>
        <v>Operational/Non-Service Expenses</v>
      </c>
      <c r="E3827">
        <v>-3.03</v>
      </c>
      <c r="F3827" s="1">
        <v>42794</v>
      </c>
      <c r="G3827" t="s">
        <v>462</v>
      </c>
      <c r="H3827" t="s">
        <v>608</v>
      </c>
      <c r="I3827" t="s">
        <v>608</v>
      </c>
      <c r="K3827">
        <v>4076</v>
      </c>
      <c r="L3827">
        <v>263415</v>
      </c>
      <c r="Q3827" t="s">
        <v>19</v>
      </c>
      <c r="U3827">
        <v>2</v>
      </c>
      <c r="V3827">
        <v>17</v>
      </c>
      <c r="Y3827" t="s">
        <v>20</v>
      </c>
      <c r="Z3827">
        <v>0</v>
      </c>
      <c r="AA3827" t="s">
        <v>589</v>
      </c>
      <c r="AB3827" t="s">
        <v>21</v>
      </c>
      <c r="AC3827">
        <v>233</v>
      </c>
    </row>
    <row r="3828" spans="1:29" x14ac:dyDescent="0.25">
      <c r="A3828">
        <v>345</v>
      </c>
      <c r="B3828">
        <v>345102</v>
      </c>
      <c r="C3828">
        <v>7750</v>
      </c>
      <c r="D3828" t="str">
        <f>VLOOKUP(C3828,'Schedule 3'!A:M,13,FALSE)</f>
        <v>Operational/Non-Service Expenses</v>
      </c>
      <c r="E3828">
        <v>-26.9</v>
      </c>
      <c r="F3828" s="1">
        <v>42794</v>
      </c>
      <c r="G3828" t="s">
        <v>462</v>
      </c>
      <c r="H3828" t="s">
        <v>608</v>
      </c>
      <c r="I3828" t="s">
        <v>608</v>
      </c>
      <c r="K3828">
        <v>4076</v>
      </c>
      <c r="L3828">
        <v>263415</v>
      </c>
      <c r="Q3828" t="s">
        <v>19</v>
      </c>
      <c r="U3828">
        <v>2</v>
      </c>
      <c r="V3828">
        <v>17</v>
      </c>
      <c r="Y3828" t="s">
        <v>20</v>
      </c>
      <c r="Z3828">
        <v>0</v>
      </c>
      <c r="AA3828" t="s">
        <v>589</v>
      </c>
      <c r="AB3828" t="s">
        <v>21</v>
      </c>
      <c r="AC3828">
        <v>234</v>
      </c>
    </row>
    <row r="3829" spans="1:29" x14ac:dyDescent="0.25">
      <c r="A3829">
        <v>345</v>
      </c>
      <c r="B3829">
        <v>345101</v>
      </c>
      <c r="C3829">
        <v>7750</v>
      </c>
      <c r="D3829" t="str">
        <f>VLOOKUP(C3829,'Schedule 3'!A:M,13,FALSE)</f>
        <v>Operational/Non-Service Expenses</v>
      </c>
      <c r="E3829">
        <v>-2.95</v>
      </c>
      <c r="F3829" s="1">
        <v>42766</v>
      </c>
      <c r="G3829" t="s">
        <v>462</v>
      </c>
      <c r="H3829" t="s">
        <v>608</v>
      </c>
      <c r="I3829" t="s">
        <v>608</v>
      </c>
      <c r="K3829">
        <v>4076</v>
      </c>
      <c r="L3829">
        <v>259505</v>
      </c>
      <c r="Q3829" t="s">
        <v>19</v>
      </c>
      <c r="U3829">
        <v>1</v>
      </c>
      <c r="V3829">
        <v>17</v>
      </c>
      <c r="Y3829" t="s">
        <v>20</v>
      </c>
      <c r="Z3829">
        <v>0</v>
      </c>
      <c r="AA3829" t="s">
        <v>589</v>
      </c>
      <c r="AB3829" t="s">
        <v>21</v>
      </c>
      <c r="AC3829">
        <v>233</v>
      </c>
    </row>
    <row r="3830" spans="1:29" x14ac:dyDescent="0.25">
      <c r="A3830">
        <v>345</v>
      </c>
      <c r="B3830">
        <v>345102</v>
      </c>
      <c r="C3830">
        <v>7750</v>
      </c>
      <c r="D3830" t="str">
        <f>VLOOKUP(C3830,'Schedule 3'!A:M,13,FALSE)</f>
        <v>Operational/Non-Service Expenses</v>
      </c>
      <c r="E3830">
        <v>-26.21</v>
      </c>
      <c r="F3830" s="1">
        <v>42766</v>
      </c>
      <c r="G3830" t="s">
        <v>462</v>
      </c>
      <c r="H3830" t="s">
        <v>608</v>
      </c>
      <c r="I3830" t="s">
        <v>608</v>
      </c>
      <c r="K3830">
        <v>4076</v>
      </c>
      <c r="L3830">
        <v>259505</v>
      </c>
      <c r="Q3830" t="s">
        <v>19</v>
      </c>
      <c r="U3830">
        <v>1</v>
      </c>
      <c r="V3830">
        <v>17</v>
      </c>
      <c r="Y3830" t="s">
        <v>20</v>
      </c>
      <c r="Z3830">
        <v>0</v>
      </c>
      <c r="AA3830" t="s">
        <v>589</v>
      </c>
      <c r="AB3830" t="s">
        <v>21</v>
      </c>
      <c r="AC3830">
        <v>234</v>
      </c>
    </row>
    <row r="3831" spans="1:29" x14ac:dyDescent="0.25">
      <c r="A3831">
        <v>345</v>
      </c>
      <c r="B3831">
        <v>345101</v>
      </c>
      <c r="C3831">
        <v>5825</v>
      </c>
      <c r="D3831" t="str">
        <f>VLOOKUP(C3831,'Schedule 3'!A:M,13,FALSE)</f>
        <v>Other Personnel Related Expenses</v>
      </c>
      <c r="E3831">
        <v>35.619999999999997</v>
      </c>
      <c r="F3831" s="1">
        <v>43100</v>
      </c>
      <c r="G3831" t="s">
        <v>462</v>
      </c>
      <c r="H3831" t="s">
        <v>609</v>
      </c>
      <c r="I3831" t="s">
        <v>609</v>
      </c>
      <c r="K3831">
        <v>4077</v>
      </c>
      <c r="L3831">
        <v>291867</v>
      </c>
      <c r="Q3831" t="s">
        <v>19</v>
      </c>
      <c r="U3831">
        <v>12</v>
      </c>
      <c r="V3831">
        <v>17</v>
      </c>
      <c r="Y3831" t="s">
        <v>20</v>
      </c>
      <c r="Z3831">
        <v>0</v>
      </c>
      <c r="AA3831" t="s">
        <v>589</v>
      </c>
      <c r="AB3831" t="s">
        <v>21</v>
      </c>
      <c r="AC3831">
        <v>234</v>
      </c>
    </row>
    <row r="3832" spans="1:29" x14ac:dyDescent="0.25">
      <c r="A3832">
        <v>345</v>
      </c>
      <c r="B3832">
        <v>345102</v>
      </c>
      <c r="C3832">
        <v>5825</v>
      </c>
      <c r="D3832" t="str">
        <f>VLOOKUP(C3832,'Schedule 3'!A:M,13,FALSE)</f>
        <v>Other Personnel Related Expenses</v>
      </c>
      <c r="E3832">
        <v>313.24</v>
      </c>
      <c r="F3832" s="1">
        <v>43100</v>
      </c>
      <c r="G3832" t="s">
        <v>462</v>
      </c>
      <c r="H3832" t="s">
        <v>609</v>
      </c>
      <c r="I3832" t="s">
        <v>609</v>
      </c>
      <c r="K3832">
        <v>4077</v>
      </c>
      <c r="L3832">
        <v>291867</v>
      </c>
      <c r="Q3832" t="s">
        <v>19</v>
      </c>
      <c r="U3832">
        <v>12</v>
      </c>
      <c r="V3832">
        <v>17</v>
      </c>
      <c r="Y3832" t="s">
        <v>20</v>
      </c>
      <c r="Z3832">
        <v>0</v>
      </c>
      <c r="AA3832" t="s">
        <v>589</v>
      </c>
      <c r="AB3832" t="s">
        <v>21</v>
      </c>
      <c r="AC3832">
        <v>235</v>
      </c>
    </row>
    <row r="3833" spans="1:29" x14ac:dyDescent="0.25">
      <c r="A3833">
        <v>345</v>
      </c>
      <c r="B3833">
        <v>345101</v>
      </c>
      <c r="C3833">
        <v>5825</v>
      </c>
      <c r="D3833" t="str">
        <f>VLOOKUP(C3833,'Schedule 3'!A:M,13,FALSE)</f>
        <v>Other Personnel Related Expenses</v>
      </c>
      <c r="E3833">
        <v>2.0499999999999998</v>
      </c>
      <c r="F3833" s="1">
        <v>43008</v>
      </c>
      <c r="G3833" t="s">
        <v>462</v>
      </c>
      <c r="H3833" t="s">
        <v>609</v>
      </c>
      <c r="I3833" t="s">
        <v>609</v>
      </c>
      <c r="K3833">
        <v>4077</v>
      </c>
      <c r="L3833">
        <v>283717</v>
      </c>
      <c r="Q3833" t="s">
        <v>19</v>
      </c>
      <c r="U3833">
        <v>9</v>
      </c>
      <c r="V3833">
        <v>17</v>
      </c>
      <c r="Y3833" t="s">
        <v>20</v>
      </c>
      <c r="Z3833">
        <v>0</v>
      </c>
      <c r="AA3833" t="s">
        <v>589</v>
      </c>
      <c r="AB3833" t="s">
        <v>21</v>
      </c>
      <c r="AC3833">
        <v>234</v>
      </c>
    </row>
    <row r="3834" spans="1:29" x14ac:dyDescent="0.25">
      <c r="A3834">
        <v>345</v>
      </c>
      <c r="B3834">
        <v>345102</v>
      </c>
      <c r="C3834">
        <v>5825</v>
      </c>
      <c r="D3834" t="str">
        <f>VLOOKUP(C3834,'Schedule 3'!A:M,13,FALSE)</f>
        <v>Other Personnel Related Expenses</v>
      </c>
      <c r="E3834">
        <v>18.27</v>
      </c>
      <c r="F3834" s="1">
        <v>43008</v>
      </c>
      <c r="G3834" t="s">
        <v>462</v>
      </c>
      <c r="H3834" t="s">
        <v>609</v>
      </c>
      <c r="I3834" t="s">
        <v>609</v>
      </c>
      <c r="K3834">
        <v>4077</v>
      </c>
      <c r="L3834">
        <v>283717</v>
      </c>
      <c r="Q3834" t="s">
        <v>19</v>
      </c>
      <c r="U3834">
        <v>9</v>
      </c>
      <c r="V3834">
        <v>17</v>
      </c>
      <c r="Y3834" t="s">
        <v>20</v>
      </c>
      <c r="Z3834">
        <v>0</v>
      </c>
      <c r="AA3834" t="s">
        <v>589</v>
      </c>
      <c r="AB3834" t="s">
        <v>21</v>
      </c>
      <c r="AC3834">
        <v>235</v>
      </c>
    </row>
    <row r="3835" spans="1:29" x14ac:dyDescent="0.25">
      <c r="A3835">
        <v>345</v>
      </c>
      <c r="B3835">
        <v>345101</v>
      </c>
      <c r="C3835">
        <v>5825</v>
      </c>
      <c r="D3835" t="str">
        <f>VLOOKUP(C3835,'Schedule 3'!A:M,13,FALSE)</f>
        <v>Other Personnel Related Expenses</v>
      </c>
      <c r="E3835">
        <v>1.99</v>
      </c>
      <c r="F3835" s="1">
        <v>42916</v>
      </c>
      <c r="G3835" t="s">
        <v>462</v>
      </c>
      <c r="H3835" t="s">
        <v>609</v>
      </c>
      <c r="I3835" t="s">
        <v>609</v>
      </c>
      <c r="K3835">
        <v>4077</v>
      </c>
      <c r="L3835">
        <v>275593</v>
      </c>
      <c r="Q3835" t="s">
        <v>19</v>
      </c>
      <c r="U3835">
        <v>6</v>
      </c>
      <c r="V3835">
        <v>17</v>
      </c>
      <c r="Y3835" t="s">
        <v>20</v>
      </c>
      <c r="Z3835">
        <v>0</v>
      </c>
      <c r="AA3835" t="s">
        <v>589</v>
      </c>
      <c r="AB3835" t="s">
        <v>21</v>
      </c>
      <c r="AC3835">
        <v>234</v>
      </c>
    </row>
    <row r="3836" spans="1:29" x14ac:dyDescent="0.25">
      <c r="A3836">
        <v>345</v>
      </c>
      <c r="B3836">
        <v>345102</v>
      </c>
      <c r="C3836">
        <v>5825</v>
      </c>
      <c r="D3836" t="str">
        <f>VLOOKUP(C3836,'Schedule 3'!A:M,13,FALSE)</f>
        <v>Other Personnel Related Expenses</v>
      </c>
      <c r="E3836">
        <v>17.399999999999999</v>
      </c>
      <c r="F3836" s="1">
        <v>42916</v>
      </c>
      <c r="G3836" t="s">
        <v>462</v>
      </c>
      <c r="H3836" t="s">
        <v>609</v>
      </c>
      <c r="I3836" t="s">
        <v>609</v>
      </c>
      <c r="K3836">
        <v>4077</v>
      </c>
      <c r="L3836">
        <v>275593</v>
      </c>
      <c r="Q3836" t="s">
        <v>19</v>
      </c>
      <c r="U3836">
        <v>6</v>
      </c>
      <c r="V3836">
        <v>17</v>
      </c>
      <c r="Y3836" t="s">
        <v>20</v>
      </c>
      <c r="Z3836">
        <v>0</v>
      </c>
      <c r="AA3836" t="s">
        <v>589</v>
      </c>
      <c r="AB3836" t="s">
        <v>21</v>
      </c>
      <c r="AC3836">
        <v>235</v>
      </c>
    </row>
    <row r="3837" spans="1:29" x14ac:dyDescent="0.25">
      <c r="A3837">
        <v>345</v>
      </c>
      <c r="B3837">
        <v>345101</v>
      </c>
      <c r="C3837">
        <v>5825</v>
      </c>
      <c r="D3837" t="str">
        <f>VLOOKUP(C3837,'Schedule 3'!A:M,13,FALSE)</f>
        <v>Other Personnel Related Expenses</v>
      </c>
      <c r="E3837">
        <v>3.65</v>
      </c>
      <c r="F3837" s="1">
        <v>42886</v>
      </c>
      <c r="G3837" t="s">
        <v>462</v>
      </c>
      <c r="H3837" t="s">
        <v>609</v>
      </c>
      <c r="I3837" t="s">
        <v>609</v>
      </c>
      <c r="K3837">
        <v>4077</v>
      </c>
      <c r="L3837">
        <v>272629</v>
      </c>
      <c r="Q3837" t="s">
        <v>19</v>
      </c>
      <c r="U3837">
        <v>5</v>
      </c>
      <c r="V3837">
        <v>17</v>
      </c>
      <c r="Y3837" t="s">
        <v>20</v>
      </c>
      <c r="Z3837">
        <v>0</v>
      </c>
      <c r="AA3837" t="s">
        <v>589</v>
      </c>
      <c r="AB3837" t="s">
        <v>21</v>
      </c>
      <c r="AC3837">
        <v>234</v>
      </c>
    </row>
    <row r="3838" spans="1:29" x14ac:dyDescent="0.25">
      <c r="A3838">
        <v>345</v>
      </c>
      <c r="B3838">
        <v>345102</v>
      </c>
      <c r="C3838">
        <v>5825</v>
      </c>
      <c r="D3838" t="str">
        <f>VLOOKUP(C3838,'Schedule 3'!A:M,13,FALSE)</f>
        <v>Other Personnel Related Expenses</v>
      </c>
      <c r="E3838">
        <v>32.19</v>
      </c>
      <c r="F3838" s="1">
        <v>42886</v>
      </c>
      <c r="G3838" t="s">
        <v>462</v>
      </c>
      <c r="H3838" t="s">
        <v>609</v>
      </c>
      <c r="I3838" t="s">
        <v>609</v>
      </c>
      <c r="K3838">
        <v>4077</v>
      </c>
      <c r="L3838">
        <v>272629</v>
      </c>
      <c r="Q3838" t="s">
        <v>19</v>
      </c>
      <c r="U3838">
        <v>5</v>
      </c>
      <c r="V3838">
        <v>17</v>
      </c>
      <c r="Y3838" t="s">
        <v>20</v>
      </c>
      <c r="Z3838">
        <v>0</v>
      </c>
      <c r="AA3838" t="s">
        <v>589</v>
      </c>
      <c r="AB3838" t="s">
        <v>21</v>
      </c>
      <c r="AC3838">
        <v>235</v>
      </c>
    </row>
    <row r="3839" spans="1:29" x14ac:dyDescent="0.25">
      <c r="A3839">
        <v>345</v>
      </c>
      <c r="B3839">
        <v>345101</v>
      </c>
      <c r="C3839">
        <v>5825</v>
      </c>
      <c r="D3839" t="str">
        <f>VLOOKUP(C3839,'Schedule 3'!A:M,13,FALSE)</f>
        <v>Other Personnel Related Expenses</v>
      </c>
      <c r="E3839">
        <v>11.88</v>
      </c>
      <c r="F3839" s="1">
        <v>42825</v>
      </c>
      <c r="G3839" t="s">
        <v>462</v>
      </c>
      <c r="H3839" t="s">
        <v>609</v>
      </c>
      <c r="I3839" t="s">
        <v>609</v>
      </c>
      <c r="K3839">
        <v>4077</v>
      </c>
      <c r="L3839">
        <v>267433</v>
      </c>
      <c r="Q3839" t="s">
        <v>19</v>
      </c>
      <c r="U3839">
        <v>3</v>
      </c>
      <c r="V3839">
        <v>17</v>
      </c>
      <c r="Y3839" t="s">
        <v>20</v>
      </c>
      <c r="Z3839">
        <v>0</v>
      </c>
      <c r="AA3839" t="s">
        <v>589</v>
      </c>
      <c r="AB3839" t="s">
        <v>21</v>
      </c>
      <c r="AC3839">
        <v>233</v>
      </c>
    </row>
    <row r="3840" spans="1:29" x14ac:dyDescent="0.25">
      <c r="A3840">
        <v>345</v>
      </c>
      <c r="B3840">
        <v>345102</v>
      </c>
      <c r="C3840">
        <v>5825</v>
      </c>
      <c r="D3840" t="str">
        <f>VLOOKUP(C3840,'Schedule 3'!A:M,13,FALSE)</f>
        <v>Other Personnel Related Expenses</v>
      </c>
      <c r="E3840">
        <v>105.49</v>
      </c>
      <c r="F3840" s="1">
        <v>42825</v>
      </c>
      <c r="G3840" t="s">
        <v>462</v>
      </c>
      <c r="H3840" t="s">
        <v>609</v>
      </c>
      <c r="I3840" t="s">
        <v>609</v>
      </c>
      <c r="K3840">
        <v>4077</v>
      </c>
      <c r="L3840">
        <v>267433</v>
      </c>
      <c r="Q3840" t="s">
        <v>19</v>
      </c>
      <c r="U3840">
        <v>3</v>
      </c>
      <c r="V3840">
        <v>17</v>
      </c>
      <c r="Y3840" t="s">
        <v>20</v>
      </c>
      <c r="Z3840">
        <v>0</v>
      </c>
      <c r="AA3840" t="s">
        <v>589</v>
      </c>
      <c r="AB3840" t="s">
        <v>21</v>
      </c>
      <c r="AC3840">
        <v>234</v>
      </c>
    </row>
    <row r="3841" spans="1:29" x14ac:dyDescent="0.25">
      <c r="A3841">
        <v>345</v>
      </c>
      <c r="B3841">
        <v>345101</v>
      </c>
      <c r="C3841">
        <v>5825</v>
      </c>
      <c r="D3841" t="str">
        <f>VLOOKUP(C3841,'Schedule 3'!A:M,13,FALSE)</f>
        <v>Other Personnel Related Expenses</v>
      </c>
      <c r="E3841">
        <v>0.21</v>
      </c>
      <c r="F3841" s="1">
        <v>42947</v>
      </c>
      <c r="G3841" t="s">
        <v>462</v>
      </c>
      <c r="H3841" t="s">
        <v>610</v>
      </c>
      <c r="I3841" t="s">
        <v>610</v>
      </c>
      <c r="K3841">
        <v>4078</v>
      </c>
      <c r="L3841">
        <v>278277</v>
      </c>
      <c r="Q3841" t="s">
        <v>19</v>
      </c>
      <c r="U3841">
        <v>7</v>
      </c>
      <c r="V3841">
        <v>17</v>
      </c>
      <c r="Y3841" t="s">
        <v>20</v>
      </c>
      <c r="Z3841">
        <v>0</v>
      </c>
      <c r="AA3841" t="s">
        <v>589</v>
      </c>
      <c r="AB3841" t="s">
        <v>21</v>
      </c>
      <c r="AC3841">
        <v>234</v>
      </c>
    </row>
    <row r="3842" spans="1:29" x14ac:dyDescent="0.25">
      <c r="A3842">
        <v>345</v>
      </c>
      <c r="B3842">
        <v>345102</v>
      </c>
      <c r="C3842">
        <v>5825</v>
      </c>
      <c r="D3842" t="str">
        <f>VLOOKUP(C3842,'Schedule 3'!A:M,13,FALSE)</f>
        <v>Other Personnel Related Expenses</v>
      </c>
      <c r="E3842">
        <v>1.83</v>
      </c>
      <c r="F3842" s="1">
        <v>42947</v>
      </c>
      <c r="G3842" t="s">
        <v>462</v>
      </c>
      <c r="H3842" t="s">
        <v>610</v>
      </c>
      <c r="I3842" t="s">
        <v>610</v>
      </c>
      <c r="K3842">
        <v>4078</v>
      </c>
      <c r="L3842">
        <v>278277</v>
      </c>
      <c r="Q3842" t="s">
        <v>19</v>
      </c>
      <c r="U3842">
        <v>7</v>
      </c>
      <c r="V3842">
        <v>17</v>
      </c>
      <c r="Y3842" t="s">
        <v>20</v>
      </c>
      <c r="Z3842">
        <v>0</v>
      </c>
      <c r="AA3842" t="s">
        <v>589</v>
      </c>
      <c r="AB3842" t="s">
        <v>21</v>
      </c>
      <c r="AC3842">
        <v>235</v>
      </c>
    </row>
    <row r="3843" spans="1:29" x14ac:dyDescent="0.25">
      <c r="A3843">
        <v>345</v>
      </c>
      <c r="B3843">
        <v>345101</v>
      </c>
      <c r="C3843">
        <v>5825</v>
      </c>
      <c r="D3843" t="str">
        <f>VLOOKUP(C3843,'Schedule 3'!A:M,13,FALSE)</f>
        <v>Other Personnel Related Expenses</v>
      </c>
      <c r="E3843">
        <v>0.14000000000000001</v>
      </c>
      <c r="F3843" s="1">
        <v>42886</v>
      </c>
      <c r="G3843" t="s">
        <v>462</v>
      </c>
      <c r="H3843" t="s">
        <v>610</v>
      </c>
      <c r="I3843" t="s">
        <v>610</v>
      </c>
      <c r="K3843">
        <v>4078</v>
      </c>
      <c r="L3843">
        <v>272629</v>
      </c>
      <c r="Q3843" t="s">
        <v>19</v>
      </c>
      <c r="U3843">
        <v>5</v>
      </c>
      <c r="V3843">
        <v>17</v>
      </c>
      <c r="Y3843" t="s">
        <v>20</v>
      </c>
      <c r="Z3843">
        <v>0</v>
      </c>
      <c r="AA3843" t="s">
        <v>589</v>
      </c>
      <c r="AB3843" t="s">
        <v>21</v>
      </c>
      <c r="AC3843">
        <v>234</v>
      </c>
    </row>
    <row r="3844" spans="1:29" x14ac:dyDescent="0.25">
      <c r="A3844">
        <v>345</v>
      </c>
      <c r="B3844">
        <v>345102</v>
      </c>
      <c r="C3844">
        <v>5825</v>
      </c>
      <c r="D3844" t="str">
        <f>VLOOKUP(C3844,'Schedule 3'!A:M,13,FALSE)</f>
        <v>Other Personnel Related Expenses</v>
      </c>
      <c r="E3844">
        <v>1.27</v>
      </c>
      <c r="F3844" s="1">
        <v>42886</v>
      </c>
      <c r="G3844" t="s">
        <v>462</v>
      </c>
      <c r="H3844" t="s">
        <v>610</v>
      </c>
      <c r="I3844" t="s">
        <v>610</v>
      </c>
      <c r="K3844">
        <v>4078</v>
      </c>
      <c r="L3844">
        <v>272629</v>
      </c>
      <c r="Q3844" t="s">
        <v>19</v>
      </c>
      <c r="U3844">
        <v>5</v>
      </c>
      <c r="V3844">
        <v>17</v>
      </c>
      <c r="Y3844" t="s">
        <v>20</v>
      </c>
      <c r="Z3844">
        <v>0</v>
      </c>
      <c r="AA3844" t="s">
        <v>589</v>
      </c>
      <c r="AB3844" t="s">
        <v>21</v>
      </c>
      <c r="AC3844">
        <v>235</v>
      </c>
    </row>
    <row r="3845" spans="1:29" x14ac:dyDescent="0.25">
      <c r="A3845">
        <v>345</v>
      </c>
      <c r="B3845">
        <v>345101</v>
      </c>
      <c r="C3845">
        <v>5825</v>
      </c>
      <c r="D3845" t="str">
        <f>VLOOKUP(C3845,'Schedule 3'!A:M,13,FALSE)</f>
        <v>Other Personnel Related Expenses</v>
      </c>
      <c r="E3845">
        <v>0.18</v>
      </c>
      <c r="F3845" s="1">
        <v>43069</v>
      </c>
      <c r="G3845" t="s">
        <v>462</v>
      </c>
      <c r="H3845" t="s">
        <v>611</v>
      </c>
      <c r="I3845" t="s">
        <v>611</v>
      </c>
      <c r="K3845">
        <v>4079</v>
      </c>
      <c r="L3845">
        <v>288934</v>
      </c>
      <c r="Q3845" t="s">
        <v>19</v>
      </c>
      <c r="U3845">
        <v>11</v>
      </c>
      <c r="V3845">
        <v>17</v>
      </c>
      <c r="Y3845" t="s">
        <v>20</v>
      </c>
      <c r="Z3845">
        <v>0</v>
      </c>
      <c r="AA3845" t="s">
        <v>589</v>
      </c>
      <c r="AB3845" t="s">
        <v>21</v>
      </c>
      <c r="AC3845">
        <v>234</v>
      </c>
    </row>
    <row r="3846" spans="1:29" x14ac:dyDescent="0.25">
      <c r="A3846">
        <v>345</v>
      </c>
      <c r="B3846">
        <v>345102</v>
      </c>
      <c r="C3846">
        <v>5825</v>
      </c>
      <c r="D3846" t="str">
        <f>VLOOKUP(C3846,'Schedule 3'!A:M,13,FALSE)</f>
        <v>Other Personnel Related Expenses</v>
      </c>
      <c r="E3846">
        <v>1.63</v>
      </c>
      <c r="F3846" s="1">
        <v>43069</v>
      </c>
      <c r="G3846" t="s">
        <v>462</v>
      </c>
      <c r="H3846" t="s">
        <v>611</v>
      </c>
      <c r="I3846" t="s">
        <v>611</v>
      </c>
      <c r="K3846">
        <v>4079</v>
      </c>
      <c r="L3846">
        <v>288934</v>
      </c>
      <c r="Q3846" t="s">
        <v>19</v>
      </c>
      <c r="U3846">
        <v>11</v>
      </c>
      <c r="V3846">
        <v>17</v>
      </c>
      <c r="Y3846" t="s">
        <v>20</v>
      </c>
      <c r="Z3846">
        <v>0</v>
      </c>
      <c r="AA3846" t="s">
        <v>589</v>
      </c>
      <c r="AB3846" t="s">
        <v>21</v>
      </c>
      <c r="AC3846">
        <v>235</v>
      </c>
    </row>
    <row r="3847" spans="1:29" x14ac:dyDescent="0.25">
      <c r="A3847">
        <v>345</v>
      </c>
      <c r="B3847">
        <v>345101</v>
      </c>
      <c r="C3847">
        <v>5825</v>
      </c>
      <c r="D3847" t="str">
        <f>VLOOKUP(C3847,'Schedule 3'!A:M,13,FALSE)</f>
        <v>Other Personnel Related Expenses</v>
      </c>
      <c r="E3847">
        <v>0.51</v>
      </c>
      <c r="F3847" s="1">
        <v>42916</v>
      </c>
      <c r="G3847" t="s">
        <v>462</v>
      </c>
      <c r="H3847" t="s">
        <v>611</v>
      </c>
      <c r="I3847" t="s">
        <v>611</v>
      </c>
      <c r="K3847">
        <v>4079</v>
      </c>
      <c r="L3847">
        <v>275593</v>
      </c>
      <c r="Q3847" t="s">
        <v>19</v>
      </c>
      <c r="U3847">
        <v>6</v>
      </c>
      <c r="V3847">
        <v>17</v>
      </c>
      <c r="Y3847" t="s">
        <v>20</v>
      </c>
      <c r="Z3847">
        <v>0</v>
      </c>
      <c r="AA3847" t="s">
        <v>589</v>
      </c>
      <c r="AB3847" t="s">
        <v>21</v>
      </c>
      <c r="AC3847">
        <v>234</v>
      </c>
    </row>
    <row r="3848" spans="1:29" x14ac:dyDescent="0.25">
      <c r="A3848">
        <v>345</v>
      </c>
      <c r="B3848">
        <v>345102</v>
      </c>
      <c r="C3848">
        <v>5825</v>
      </c>
      <c r="D3848" t="str">
        <f>VLOOKUP(C3848,'Schedule 3'!A:M,13,FALSE)</f>
        <v>Other Personnel Related Expenses</v>
      </c>
      <c r="E3848">
        <v>4.4400000000000004</v>
      </c>
      <c r="F3848" s="1">
        <v>42916</v>
      </c>
      <c r="G3848" t="s">
        <v>462</v>
      </c>
      <c r="H3848" t="s">
        <v>611</v>
      </c>
      <c r="I3848" t="s">
        <v>611</v>
      </c>
      <c r="K3848">
        <v>4079</v>
      </c>
      <c r="L3848">
        <v>275593</v>
      </c>
      <c r="Q3848" t="s">
        <v>19</v>
      </c>
      <c r="U3848">
        <v>6</v>
      </c>
      <c r="V3848">
        <v>17</v>
      </c>
      <c r="Y3848" t="s">
        <v>20</v>
      </c>
      <c r="Z3848">
        <v>0</v>
      </c>
      <c r="AA3848" t="s">
        <v>589</v>
      </c>
      <c r="AB3848" t="s">
        <v>21</v>
      </c>
      <c r="AC3848">
        <v>235</v>
      </c>
    </row>
    <row r="3849" spans="1:29" x14ac:dyDescent="0.25">
      <c r="A3849">
        <v>345</v>
      </c>
      <c r="B3849">
        <v>345101</v>
      </c>
      <c r="C3849">
        <v>5825</v>
      </c>
      <c r="D3849" t="str">
        <f>VLOOKUP(C3849,'Schedule 3'!A:M,13,FALSE)</f>
        <v>Other Personnel Related Expenses</v>
      </c>
      <c r="E3849">
        <v>7.37</v>
      </c>
      <c r="F3849" s="1">
        <v>43100</v>
      </c>
      <c r="G3849" t="s">
        <v>462</v>
      </c>
      <c r="H3849" t="s">
        <v>612</v>
      </c>
      <c r="I3849" t="s">
        <v>612</v>
      </c>
      <c r="K3849">
        <v>4080</v>
      </c>
      <c r="L3849">
        <v>291867</v>
      </c>
      <c r="Q3849" t="s">
        <v>19</v>
      </c>
      <c r="U3849">
        <v>12</v>
      </c>
      <c r="V3849">
        <v>17</v>
      </c>
      <c r="Y3849" t="s">
        <v>20</v>
      </c>
      <c r="Z3849">
        <v>0</v>
      </c>
      <c r="AA3849" t="s">
        <v>589</v>
      </c>
      <c r="AB3849" t="s">
        <v>21</v>
      </c>
      <c r="AC3849">
        <v>234</v>
      </c>
    </row>
    <row r="3850" spans="1:29" x14ac:dyDescent="0.25">
      <c r="A3850">
        <v>345</v>
      </c>
      <c r="B3850">
        <v>345102</v>
      </c>
      <c r="C3850">
        <v>5825</v>
      </c>
      <c r="D3850" t="str">
        <f>VLOOKUP(C3850,'Schedule 3'!A:M,13,FALSE)</f>
        <v>Other Personnel Related Expenses</v>
      </c>
      <c r="E3850">
        <v>64.84</v>
      </c>
      <c r="F3850" s="1">
        <v>43100</v>
      </c>
      <c r="G3850" t="s">
        <v>462</v>
      </c>
      <c r="H3850" t="s">
        <v>612</v>
      </c>
      <c r="I3850" t="s">
        <v>612</v>
      </c>
      <c r="K3850">
        <v>4080</v>
      </c>
      <c r="L3850">
        <v>291867</v>
      </c>
      <c r="Q3850" t="s">
        <v>19</v>
      </c>
      <c r="U3850">
        <v>12</v>
      </c>
      <c r="V3850">
        <v>17</v>
      </c>
      <c r="Y3850" t="s">
        <v>20</v>
      </c>
      <c r="Z3850">
        <v>0</v>
      </c>
      <c r="AA3850" t="s">
        <v>589</v>
      </c>
      <c r="AB3850" t="s">
        <v>21</v>
      </c>
      <c r="AC3850">
        <v>235</v>
      </c>
    </row>
    <row r="3851" spans="1:29" x14ac:dyDescent="0.25">
      <c r="A3851">
        <v>345</v>
      </c>
      <c r="B3851">
        <v>345101</v>
      </c>
      <c r="C3851">
        <v>5890</v>
      </c>
      <c r="D3851" t="str">
        <f>VLOOKUP(C3851,'Schedule 3'!A:M,13,FALSE)</f>
        <v>Other Personnel Related Expenses</v>
      </c>
      <c r="E3851">
        <v>0.67</v>
      </c>
      <c r="F3851" s="1">
        <v>42766</v>
      </c>
      <c r="G3851" t="s">
        <v>462</v>
      </c>
      <c r="H3851" t="s">
        <v>613</v>
      </c>
      <c r="I3851" t="s">
        <v>613</v>
      </c>
      <c r="K3851">
        <v>4083</v>
      </c>
      <c r="L3851">
        <v>259505</v>
      </c>
      <c r="Q3851" t="s">
        <v>19</v>
      </c>
      <c r="U3851">
        <v>1</v>
      </c>
      <c r="V3851">
        <v>17</v>
      </c>
      <c r="Y3851" t="s">
        <v>20</v>
      </c>
      <c r="Z3851">
        <v>0</v>
      </c>
      <c r="AA3851" t="s">
        <v>589</v>
      </c>
      <c r="AB3851" t="s">
        <v>21</v>
      </c>
      <c r="AC3851">
        <v>233</v>
      </c>
    </row>
    <row r="3852" spans="1:29" x14ac:dyDescent="0.25">
      <c r="A3852">
        <v>345</v>
      </c>
      <c r="B3852">
        <v>345102</v>
      </c>
      <c r="C3852">
        <v>5890</v>
      </c>
      <c r="D3852" t="str">
        <f>VLOOKUP(C3852,'Schedule 3'!A:M,13,FALSE)</f>
        <v>Other Personnel Related Expenses</v>
      </c>
      <c r="E3852">
        <v>5.91</v>
      </c>
      <c r="F3852" s="1">
        <v>42766</v>
      </c>
      <c r="G3852" t="s">
        <v>462</v>
      </c>
      <c r="H3852" t="s">
        <v>613</v>
      </c>
      <c r="I3852" t="s">
        <v>613</v>
      </c>
      <c r="K3852">
        <v>4083</v>
      </c>
      <c r="L3852">
        <v>259505</v>
      </c>
      <c r="Q3852" t="s">
        <v>19</v>
      </c>
      <c r="U3852">
        <v>1</v>
      </c>
      <c r="V3852">
        <v>17</v>
      </c>
      <c r="Y3852" t="s">
        <v>20</v>
      </c>
      <c r="Z3852">
        <v>0</v>
      </c>
      <c r="AA3852" t="s">
        <v>589</v>
      </c>
      <c r="AB3852" t="s">
        <v>21</v>
      </c>
      <c r="AC3852">
        <v>234</v>
      </c>
    </row>
    <row r="3853" spans="1:29" x14ac:dyDescent="0.25">
      <c r="A3853">
        <v>345</v>
      </c>
      <c r="B3853">
        <v>345101</v>
      </c>
      <c r="C3853">
        <v>6010</v>
      </c>
      <c r="D3853" t="str">
        <f>VLOOKUP(C3853,'Schedule 3'!A:M,13,FALSE)</f>
        <v>Outside Service</v>
      </c>
      <c r="E3853">
        <v>78.349999999999994</v>
      </c>
      <c r="F3853" s="1">
        <v>43100</v>
      </c>
      <c r="G3853" t="s">
        <v>462</v>
      </c>
      <c r="H3853" t="s">
        <v>614</v>
      </c>
      <c r="I3853" t="s">
        <v>614</v>
      </c>
      <c r="K3853">
        <v>4104</v>
      </c>
      <c r="L3853">
        <v>291867</v>
      </c>
      <c r="Q3853" t="s">
        <v>19</v>
      </c>
      <c r="U3853">
        <v>12</v>
      </c>
      <c r="V3853">
        <v>17</v>
      </c>
      <c r="Y3853" t="s">
        <v>20</v>
      </c>
      <c r="Z3853">
        <v>0</v>
      </c>
      <c r="AA3853" t="s">
        <v>589</v>
      </c>
      <c r="AB3853" t="s">
        <v>21</v>
      </c>
      <c r="AC3853">
        <v>234</v>
      </c>
    </row>
    <row r="3854" spans="1:29" x14ac:dyDescent="0.25">
      <c r="A3854">
        <v>345</v>
      </c>
      <c r="B3854">
        <v>345102</v>
      </c>
      <c r="C3854">
        <v>6010</v>
      </c>
      <c r="D3854" t="str">
        <f>VLOOKUP(C3854,'Schedule 3'!A:M,13,FALSE)</f>
        <v>Outside Service</v>
      </c>
      <c r="E3854">
        <v>688.93</v>
      </c>
      <c r="F3854" s="1">
        <v>43100</v>
      </c>
      <c r="G3854" t="s">
        <v>462</v>
      </c>
      <c r="H3854" t="s">
        <v>614</v>
      </c>
      <c r="I3854" t="s">
        <v>614</v>
      </c>
      <c r="K3854">
        <v>4104</v>
      </c>
      <c r="L3854">
        <v>291867</v>
      </c>
      <c r="Q3854" t="s">
        <v>19</v>
      </c>
      <c r="U3854">
        <v>12</v>
      </c>
      <c r="V3854">
        <v>17</v>
      </c>
      <c r="Y3854" t="s">
        <v>20</v>
      </c>
      <c r="Z3854">
        <v>0</v>
      </c>
      <c r="AA3854" t="s">
        <v>589</v>
      </c>
      <c r="AB3854" t="s">
        <v>21</v>
      </c>
      <c r="AC3854">
        <v>235</v>
      </c>
    </row>
    <row r="3855" spans="1:29" x14ac:dyDescent="0.25">
      <c r="A3855">
        <v>345</v>
      </c>
      <c r="B3855">
        <v>345101</v>
      </c>
      <c r="C3855">
        <v>6010</v>
      </c>
      <c r="D3855" t="str">
        <f>VLOOKUP(C3855,'Schedule 3'!A:M,13,FALSE)</f>
        <v>Outside Service</v>
      </c>
      <c r="E3855">
        <v>77</v>
      </c>
      <c r="F3855" s="1">
        <v>43069</v>
      </c>
      <c r="G3855" t="s">
        <v>462</v>
      </c>
      <c r="H3855" t="s">
        <v>614</v>
      </c>
      <c r="I3855" t="s">
        <v>614</v>
      </c>
      <c r="K3855">
        <v>4104</v>
      </c>
      <c r="L3855">
        <v>288934</v>
      </c>
      <c r="Q3855" t="s">
        <v>19</v>
      </c>
      <c r="U3855">
        <v>11</v>
      </c>
      <c r="V3855">
        <v>17</v>
      </c>
      <c r="Y3855" t="s">
        <v>20</v>
      </c>
      <c r="Z3855">
        <v>0</v>
      </c>
      <c r="AA3855" t="s">
        <v>589</v>
      </c>
      <c r="AB3855" t="s">
        <v>21</v>
      </c>
      <c r="AC3855">
        <v>234</v>
      </c>
    </row>
    <row r="3856" spans="1:29" x14ac:dyDescent="0.25">
      <c r="A3856">
        <v>345</v>
      </c>
      <c r="B3856">
        <v>345102</v>
      </c>
      <c r="C3856">
        <v>6010</v>
      </c>
      <c r="D3856" t="str">
        <f>VLOOKUP(C3856,'Schedule 3'!A:M,13,FALSE)</f>
        <v>Outside Service</v>
      </c>
      <c r="E3856">
        <v>690.34</v>
      </c>
      <c r="F3856" s="1">
        <v>43069</v>
      </c>
      <c r="G3856" t="s">
        <v>462</v>
      </c>
      <c r="H3856" t="s">
        <v>614</v>
      </c>
      <c r="I3856" t="s">
        <v>614</v>
      </c>
      <c r="K3856">
        <v>4104</v>
      </c>
      <c r="L3856">
        <v>288934</v>
      </c>
      <c r="Q3856" t="s">
        <v>19</v>
      </c>
      <c r="U3856">
        <v>11</v>
      </c>
      <c r="V3856">
        <v>17</v>
      </c>
      <c r="Y3856" t="s">
        <v>20</v>
      </c>
      <c r="Z3856">
        <v>0</v>
      </c>
      <c r="AA3856" t="s">
        <v>589</v>
      </c>
      <c r="AB3856" t="s">
        <v>21</v>
      </c>
      <c r="AC3856">
        <v>235</v>
      </c>
    </row>
    <row r="3857" spans="1:29" x14ac:dyDescent="0.25">
      <c r="A3857">
        <v>345</v>
      </c>
      <c r="B3857">
        <v>345101</v>
      </c>
      <c r="C3857">
        <v>6010</v>
      </c>
      <c r="D3857" t="str">
        <f>VLOOKUP(C3857,'Schedule 3'!A:M,13,FALSE)</f>
        <v>Outside Service</v>
      </c>
      <c r="E3857">
        <v>77.5</v>
      </c>
      <c r="F3857" s="1">
        <v>43039</v>
      </c>
      <c r="G3857" t="s">
        <v>462</v>
      </c>
      <c r="H3857" t="s">
        <v>614</v>
      </c>
      <c r="I3857" t="s">
        <v>614</v>
      </c>
      <c r="K3857">
        <v>4104</v>
      </c>
      <c r="L3857">
        <v>286349</v>
      </c>
      <c r="Q3857" t="s">
        <v>19</v>
      </c>
      <c r="U3857">
        <v>10</v>
      </c>
      <c r="V3857">
        <v>17</v>
      </c>
      <c r="Y3857" t="s">
        <v>20</v>
      </c>
      <c r="Z3857">
        <v>0</v>
      </c>
      <c r="AA3857" t="s">
        <v>589</v>
      </c>
      <c r="AB3857" t="s">
        <v>21</v>
      </c>
      <c r="AC3857">
        <v>234</v>
      </c>
    </row>
    <row r="3858" spans="1:29" x14ac:dyDescent="0.25">
      <c r="A3858">
        <v>345</v>
      </c>
      <c r="B3858">
        <v>345102</v>
      </c>
      <c r="C3858">
        <v>6010</v>
      </c>
      <c r="D3858" t="str">
        <f>VLOOKUP(C3858,'Schedule 3'!A:M,13,FALSE)</f>
        <v>Outside Service</v>
      </c>
      <c r="E3858">
        <v>690.56</v>
      </c>
      <c r="F3858" s="1">
        <v>43039</v>
      </c>
      <c r="G3858" t="s">
        <v>462</v>
      </c>
      <c r="H3858" t="s">
        <v>614</v>
      </c>
      <c r="I3858" t="s">
        <v>614</v>
      </c>
      <c r="K3858">
        <v>4104</v>
      </c>
      <c r="L3858">
        <v>286349</v>
      </c>
      <c r="Q3858" t="s">
        <v>19</v>
      </c>
      <c r="U3858">
        <v>10</v>
      </c>
      <c r="V3858">
        <v>17</v>
      </c>
      <c r="Y3858" t="s">
        <v>20</v>
      </c>
      <c r="Z3858">
        <v>0</v>
      </c>
      <c r="AA3858" t="s">
        <v>589</v>
      </c>
      <c r="AB3858" t="s">
        <v>21</v>
      </c>
      <c r="AC3858">
        <v>235</v>
      </c>
    </row>
    <row r="3859" spans="1:29" x14ac:dyDescent="0.25">
      <c r="A3859">
        <v>345</v>
      </c>
      <c r="B3859">
        <v>345101</v>
      </c>
      <c r="C3859">
        <v>6010</v>
      </c>
      <c r="D3859" t="str">
        <f>VLOOKUP(C3859,'Schedule 3'!A:M,13,FALSE)</f>
        <v>Outside Service</v>
      </c>
      <c r="E3859">
        <v>77.87</v>
      </c>
      <c r="F3859" s="1">
        <v>43008</v>
      </c>
      <c r="G3859" t="s">
        <v>462</v>
      </c>
      <c r="H3859" t="s">
        <v>614</v>
      </c>
      <c r="I3859" t="s">
        <v>614</v>
      </c>
      <c r="K3859">
        <v>4104</v>
      </c>
      <c r="L3859">
        <v>283717</v>
      </c>
      <c r="Q3859" t="s">
        <v>19</v>
      </c>
      <c r="U3859">
        <v>9</v>
      </c>
      <c r="V3859">
        <v>17</v>
      </c>
      <c r="Y3859" t="s">
        <v>20</v>
      </c>
      <c r="Z3859">
        <v>0</v>
      </c>
      <c r="AA3859" t="s">
        <v>589</v>
      </c>
      <c r="AB3859" t="s">
        <v>21</v>
      </c>
      <c r="AC3859">
        <v>234</v>
      </c>
    </row>
    <row r="3860" spans="1:29" x14ac:dyDescent="0.25">
      <c r="A3860">
        <v>345</v>
      </c>
      <c r="B3860">
        <v>345102</v>
      </c>
      <c r="C3860">
        <v>6010</v>
      </c>
      <c r="D3860" t="str">
        <f>VLOOKUP(C3860,'Schedule 3'!A:M,13,FALSE)</f>
        <v>Outside Service</v>
      </c>
      <c r="E3860">
        <v>692.94</v>
      </c>
      <c r="F3860" s="1">
        <v>43008</v>
      </c>
      <c r="G3860" t="s">
        <v>462</v>
      </c>
      <c r="H3860" t="s">
        <v>614</v>
      </c>
      <c r="I3860" t="s">
        <v>614</v>
      </c>
      <c r="K3860">
        <v>4104</v>
      </c>
      <c r="L3860">
        <v>283717</v>
      </c>
      <c r="Q3860" t="s">
        <v>19</v>
      </c>
      <c r="U3860">
        <v>9</v>
      </c>
      <c r="V3860">
        <v>17</v>
      </c>
      <c r="Y3860" t="s">
        <v>20</v>
      </c>
      <c r="Z3860">
        <v>0</v>
      </c>
      <c r="AA3860" t="s">
        <v>589</v>
      </c>
      <c r="AB3860" t="s">
        <v>21</v>
      </c>
      <c r="AC3860">
        <v>235</v>
      </c>
    </row>
    <row r="3861" spans="1:29" x14ac:dyDescent="0.25">
      <c r="A3861">
        <v>345</v>
      </c>
      <c r="B3861">
        <v>345101</v>
      </c>
      <c r="C3861">
        <v>6010</v>
      </c>
      <c r="D3861" t="str">
        <f>VLOOKUP(C3861,'Schedule 3'!A:M,13,FALSE)</f>
        <v>Outside Service</v>
      </c>
      <c r="E3861">
        <v>78.62</v>
      </c>
      <c r="F3861" s="1">
        <v>42978</v>
      </c>
      <c r="G3861" t="s">
        <v>462</v>
      </c>
      <c r="H3861" t="s">
        <v>614</v>
      </c>
      <c r="I3861" t="s">
        <v>614</v>
      </c>
      <c r="K3861">
        <v>4104</v>
      </c>
      <c r="L3861">
        <v>281172</v>
      </c>
      <c r="Q3861" t="s">
        <v>19</v>
      </c>
      <c r="U3861">
        <v>8</v>
      </c>
      <c r="V3861">
        <v>17</v>
      </c>
      <c r="Y3861" t="s">
        <v>20</v>
      </c>
      <c r="Z3861">
        <v>0</v>
      </c>
      <c r="AA3861" t="s">
        <v>589</v>
      </c>
      <c r="AB3861" t="s">
        <v>21</v>
      </c>
      <c r="AC3861">
        <v>234</v>
      </c>
    </row>
    <row r="3862" spans="1:29" x14ac:dyDescent="0.25">
      <c r="A3862">
        <v>345</v>
      </c>
      <c r="B3862">
        <v>345102</v>
      </c>
      <c r="C3862">
        <v>6010</v>
      </c>
      <c r="D3862" t="str">
        <f>VLOOKUP(C3862,'Schedule 3'!A:M,13,FALSE)</f>
        <v>Outside Service</v>
      </c>
      <c r="E3862">
        <v>696.95</v>
      </c>
      <c r="F3862" s="1">
        <v>42978</v>
      </c>
      <c r="G3862" t="s">
        <v>462</v>
      </c>
      <c r="H3862" t="s">
        <v>614</v>
      </c>
      <c r="I3862" t="s">
        <v>614</v>
      </c>
      <c r="K3862">
        <v>4104</v>
      </c>
      <c r="L3862">
        <v>281172</v>
      </c>
      <c r="Q3862" t="s">
        <v>19</v>
      </c>
      <c r="U3862">
        <v>8</v>
      </c>
      <c r="V3862">
        <v>17</v>
      </c>
      <c r="Y3862" t="s">
        <v>20</v>
      </c>
      <c r="Z3862">
        <v>0</v>
      </c>
      <c r="AA3862" t="s">
        <v>589</v>
      </c>
      <c r="AB3862" t="s">
        <v>21</v>
      </c>
      <c r="AC3862">
        <v>235</v>
      </c>
    </row>
    <row r="3863" spans="1:29" x14ac:dyDescent="0.25">
      <c r="A3863">
        <v>345</v>
      </c>
      <c r="B3863">
        <v>345101</v>
      </c>
      <c r="C3863">
        <v>6010</v>
      </c>
      <c r="D3863" t="str">
        <f>VLOOKUP(C3863,'Schedule 3'!A:M,13,FALSE)</f>
        <v>Outside Service</v>
      </c>
      <c r="E3863">
        <v>78.709999999999994</v>
      </c>
      <c r="F3863" s="1">
        <v>42947</v>
      </c>
      <c r="G3863" t="s">
        <v>462</v>
      </c>
      <c r="H3863" t="s">
        <v>614</v>
      </c>
      <c r="I3863" t="s">
        <v>614</v>
      </c>
      <c r="K3863">
        <v>4104</v>
      </c>
      <c r="L3863">
        <v>278277</v>
      </c>
      <c r="Q3863" t="s">
        <v>19</v>
      </c>
      <c r="U3863">
        <v>7</v>
      </c>
      <c r="V3863">
        <v>17</v>
      </c>
      <c r="Y3863" t="s">
        <v>20</v>
      </c>
      <c r="Z3863">
        <v>0</v>
      </c>
      <c r="AA3863" t="s">
        <v>589</v>
      </c>
      <c r="AB3863" t="s">
        <v>21</v>
      </c>
      <c r="AC3863">
        <v>234</v>
      </c>
    </row>
    <row r="3864" spans="1:29" x14ac:dyDescent="0.25">
      <c r="A3864">
        <v>345</v>
      </c>
      <c r="B3864">
        <v>345102</v>
      </c>
      <c r="C3864">
        <v>6010</v>
      </c>
      <c r="D3864" t="str">
        <f>VLOOKUP(C3864,'Schedule 3'!A:M,13,FALSE)</f>
        <v>Outside Service</v>
      </c>
      <c r="E3864">
        <v>697.92</v>
      </c>
      <c r="F3864" s="1">
        <v>42947</v>
      </c>
      <c r="G3864" t="s">
        <v>462</v>
      </c>
      <c r="H3864" t="s">
        <v>614</v>
      </c>
      <c r="I3864" t="s">
        <v>614</v>
      </c>
      <c r="K3864">
        <v>4104</v>
      </c>
      <c r="L3864">
        <v>278277</v>
      </c>
      <c r="Q3864" t="s">
        <v>19</v>
      </c>
      <c r="U3864">
        <v>7</v>
      </c>
      <c r="V3864">
        <v>17</v>
      </c>
      <c r="Y3864" t="s">
        <v>20</v>
      </c>
      <c r="Z3864">
        <v>0</v>
      </c>
      <c r="AA3864" t="s">
        <v>589</v>
      </c>
      <c r="AB3864" t="s">
        <v>21</v>
      </c>
      <c r="AC3864">
        <v>235</v>
      </c>
    </row>
    <row r="3865" spans="1:29" x14ac:dyDescent="0.25">
      <c r="A3865">
        <v>345</v>
      </c>
      <c r="B3865">
        <v>345101</v>
      </c>
      <c r="C3865">
        <v>6010</v>
      </c>
      <c r="D3865" t="str">
        <f>VLOOKUP(C3865,'Schedule 3'!A:M,13,FALSE)</f>
        <v>Outside Service</v>
      </c>
      <c r="E3865">
        <v>79.540000000000006</v>
      </c>
      <c r="F3865" s="1">
        <v>42916</v>
      </c>
      <c r="G3865" t="s">
        <v>462</v>
      </c>
      <c r="H3865" t="s">
        <v>614</v>
      </c>
      <c r="I3865" t="s">
        <v>614</v>
      </c>
      <c r="K3865">
        <v>4104</v>
      </c>
      <c r="L3865">
        <v>275593</v>
      </c>
      <c r="Q3865" t="s">
        <v>19</v>
      </c>
      <c r="U3865">
        <v>6</v>
      </c>
      <c r="V3865">
        <v>17</v>
      </c>
      <c r="Y3865" t="s">
        <v>20</v>
      </c>
      <c r="Z3865">
        <v>0</v>
      </c>
      <c r="AA3865" t="s">
        <v>589</v>
      </c>
      <c r="AB3865" t="s">
        <v>21</v>
      </c>
      <c r="AC3865">
        <v>234</v>
      </c>
    </row>
    <row r="3866" spans="1:29" x14ac:dyDescent="0.25">
      <c r="A3866">
        <v>345</v>
      </c>
      <c r="B3866">
        <v>345102</v>
      </c>
      <c r="C3866">
        <v>6010</v>
      </c>
      <c r="D3866" t="str">
        <f>VLOOKUP(C3866,'Schedule 3'!A:M,13,FALSE)</f>
        <v>Outside Service</v>
      </c>
      <c r="E3866">
        <v>696.61</v>
      </c>
      <c r="F3866" s="1">
        <v>42916</v>
      </c>
      <c r="G3866" t="s">
        <v>462</v>
      </c>
      <c r="H3866" t="s">
        <v>614</v>
      </c>
      <c r="I3866" t="s">
        <v>614</v>
      </c>
      <c r="K3866">
        <v>4104</v>
      </c>
      <c r="L3866">
        <v>275593</v>
      </c>
      <c r="Q3866" t="s">
        <v>19</v>
      </c>
      <c r="U3866">
        <v>6</v>
      </c>
      <c r="V3866">
        <v>17</v>
      </c>
      <c r="Y3866" t="s">
        <v>20</v>
      </c>
      <c r="Z3866">
        <v>0</v>
      </c>
      <c r="AA3866" t="s">
        <v>589</v>
      </c>
      <c r="AB3866" t="s">
        <v>21</v>
      </c>
      <c r="AC3866">
        <v>235</v>
      </c>
    </row>
    <row r="3867" spans="1:29" x14ac:dyDescent="0.25">
      <c r="A3867">
        <v>345</v>
      </c>
      <c r="B3867">
        <v>345101</v>
      </c>
      <c r="C3867">
        <v>6010</v>
      </c>
      <c r="D3867" t="str">
        <f>VLOOKUP(C3867,'Schedule 3'!A:M,13,FALSE)</f>
        <v>Outside Service</v>
      </c>
      <c r="E3867">
        <v>79.349999999999994</v>
      </c>
      <c r="F3867" s="1">
        <v>42886</v>
      </c>
      <c r="G3867" t="s">
        <v>462</v>
      </c>
      <c r="H3867" t="s">
        <v>614</v>
      </c>
      <c r="I3867" t="s">
        <v>614</v>
      </c>
      <c r="K3867">
        <v>4104</v>
      </c>
      <c r="L3867">
        <v>272629</v>
      </c>
      <c r="Q3867" t="s">
        <v>19</v>
      </c>
      <c r="U3867">
        <v>5</v>
      </c>
      <c r="V3867">
        <v>17</v>
      </c>
      <c r="Y3867" t="s">
        <v>20</v>
      </c>
      <c r="Z3867">
        <v>0</v>
      </c>
      <c r="AA3867" t="s">
        <v>589</v>
      </c>
      <c r="AB3867" t="s">
        <v>21</v>
      </c>
      <c r="AC3867">
        <v>234</v>
      </c>
    </row>
    <row r="3868" spans="1:29" x14ac:dyDescent="0.25">
      <c r="A3868">
        <v>345</v>
      </c>
      <c r="B3868">
        <v>345102</v>
      </c>
      <c r="C3868">
        <v>6010</v>
      </c>
      <c r="D3868" t="str">
        <f>VLOOKUP(C3868,'Schedule 3'!A:M,13,FALSE)</f>
        <v>Outside Service</v>
      </c>
      <c r="E3868">
        <v>700.05</v>
      </c>
      <c r="F3868" s="1">
        <v>42886</v>
      </c>
      <c r="G3868" t="s">
        <v>462</v>
      </c>
      <c r="H3868" t="s">
        <v>614</v>
      </c>
      <c r="I3868" t="s">
        <v>614</v>
      </c>
      <c r="K3868">
        <v>4104</v>
      </c>
      <c r="L3868">
        <v>272629</v>
      </c>
      <c r="Q3868" t="s">
        <v>19</v>
      </c>
      <c r="U3868">
        <v>5</v>
      </c>
      <c r="V3868">
        <v>17</v>
      </c>
      <c r="Y3868" t="s">
        <v>20</v>
      </c>
      <c r="Z3868">
        <v>0</v>
      </c>
      <c r="AA3868" t="s">
        <v>589</v>
      </c>
      <c r="AB3868" t="s">
        <v>21</v>
      </c>
      <c r="AC3868">
        <v>235</v>
      </c>
    </row>
    <row r="3869" spans="1:29" x14ac:dyDescent="0.25">
      <c r="A3869">
        <v>345</v>
      </c>
      <c r="B3869">
        <v>345101</v>
      </c>
      <c r="C3869">
        <v>6010</v>
      </c>
      <c r="D3869" t="str">
        <f>VLOOKUP(C3869,'Schedule 3'!A:M,13,FALSE)</f>
        <v>Outside Service</v>
      </c>
      <c r="E3869">
        <v>78.83</v>
      </c>
      <c r="F3869" s="1">
        <v>42855</v>
      </c>
      <c r="G3869" t="s">
        <v>462</v>
      </c>
      <c r="H3869" t="s">
        <v>614</v>
      </c>
      <c r="I3869" t="s">
        <v>614</v>
      </c>
      <c r="K3869">
        <v>4104</v>
      </c>
      <c r="L3869">
        <v>269773</v>
      </c>
      <c r="Q3869" t="s">
        <v>19</v>
      </c>
      <c r="U3869">
        <v>4</v>
      </c>
      <c r="V3869">
        <v>17</v>
      </c>
      <c r="Y3869" t="s">
        <v>20</v>
      </c>
      <c r="Z3869">
        <v>0</v>
      </c>
      <c r="AA3869" t="s">
        <v>589</v>
      </c>
      <c r="AB3869" t="s">
        <v>21</v>
      </c>
      <c r="AC3869">
        <v>233</v>
      </c>
    </row>
    <row r="3870" spans="1:29" x14ac:dyDescent="0.25">
      <c r="A3870">
        <v>345</v>
      </c>
      <c r="B3870">
        <v>345102</v>
      </c>
      <c r="C3870">
        <v>6010</v>
      </c>
      <c r="D3870" t="str">
        <f>VLOOKUP(C3870,'Schedule 3'!A:M,13,FALSE)</f>
        <v>Outside Service</v>
      </c>
      <c r="E3870">
        <v>699.31</v>
      </c>
      <c r="F3870" s="1">
        <v>42855</v>
      </c>
      <c r="G3870" t="s">
        <v>462</v>
      </c>
      <c r="H3870" t="s">
        <v>614</v>
      </c>
      <c r="I3870" t="s">
        <v>614</v>
      </c>
      <c r="K3870">
        <v>4104</v>
      </c>
      <c r="L3870">
        <v>269773</v>
      </c>
      <c r="Q3870" t="s">
        <v>19</v>
      </c>
      <c r="U3870">
        <v>4</v>
      </c>
      <c r="V3870">
        <v>17</v>
      </c>
      <c r="Y3870" t="s">
        <v>20</v>
      </c>
      <c r="Z3870">
        <v>0</v>
      </c>
      <c r="AA3870" t="s">
        <v>589</v>
      </c>
      <c r="AB3870" t="s">
        <v>21</v>
      </c>
      <c r="AC3870">
        <v>234</v>
      </c>
    </row>
    <row r="3871" spans="1:29" x14ac:dyDescent="0.25">
      <c r="A3871">
        <v>345</v>
      </c>
      <c r="B3871">
        <v>345101</v>
      </c>
      <c r="C3871">
        <v>6010</v>
      </c>
      <c r="D3871" t="str">
        <f>VLOOKUP(C3871,'Schedule 3'!A:M,13,FALSE)</f>
        <v>Outside Service</v>
      </c>
      <c r="E3871">
        <v>79.459999999999994</v>
      </c>
      <c r="F3871" s="1">
        <v>42825</v>
      </c>
      <c r="G3871" t="s">
        <v>462</v>
      </c>
      <c r="H3871" t="s">
        <v>614</v>
      </c>
      <c r="I3871" t="s">
        <v>614</v>
      </c>
      <c r="K3871">
        <v>4104</v>
      </c>
      <c r="L3871">
        <v>267433</v>
      </c>
      <c r="Q3871" t="s">
        <v>19</v>
      </c>
      <c r="U3871">
        <v>3</v>
      </c>
      <c r="V3871">
        <v>17</v>
      </c>
      <c r="Y3871" t="s">
        <v>20</v>
      </c>
      <c r="Z3871">
        <v>0</v>
      </c>
      <c r="AA3871" t="s">
        <v>589</v>
      </c>
      <c r="AB3871" t="s">
        <v>21</v>
      </c>
      <c r="AC3871">
        <v>233</v>
      </c>
    </row>
    <row r="3872" spans="1:29" x14ac:dyDescent="0.25">
      <c r="A3872">
        <v>345</v>
      </c>
      <c r="B3872">
        <v>345102</v>
      </c>
      <c r="C3872">
        <v>6010</v>
      </c>
      <c r="D3872" t="str">
        <f>VLOOKUP(C3872,'Schedule 3'!A:M,13,FALSE)</f>
        <v>Outside Service</v>
      </c>
      <c r="E3872">
        <v>705.62</v>
      </c>
      <c r="F3872" s="1">
        <v>42825</v>
      </c>
      <c r="G3872" t="s">
        <v>462</v>
      </c>
      <c r="H3872" t="s">
        <v>614</v>
      </c>
      <c r="I3872" t="s">
        <v>614</v>
      </c>
      <c r="K3872">
        <v>4104</v>
      </c>
      <c r="L3872">
        <v>267433</v>
      </c>
      <c r="Q3872" t="s">
        <v>19</v>
      </c>
      <c r="U3872">
        <v>3</v>
      </c>
      <c r="V3872">
        <v>17</v>
      </c>
      <c r="Y3872" t="s">
        <v>20</v>
      </c>
      <c r="Z3872">
        <v>0</v>
      </c>
      <c r="AA3872" t="s">
        <v>589</v>
      </c>
      <c r="AB3872" t="s">
        <v>21</v>
      </c>
      <c r="AC3872">
        <v>234</v>
      </c>
    </row>
    <row r="3873" spans="1:29" x14ac:dyDescent="0.25">
      <c r="A3873">
        <v>345</v>
      </c>
      <c r="B3873">
        <v>345101</v>
      </c>
      <c r="C3873">
        <v>6010</v>
      </c>
      <c r="D3873" t="str">
        <f>VLOOKUP(C3873,'Schedule 3'!A:M,13,FALSE)</f>
        <v>Outside Service</v>
      </c>
      <c r="E3873">
        <v>79.8</v>
      </c>
      <c r="F3873" s="1">
        <v>42794</v>
      </c>
      <c r="G3873" t="s">
        <v>462</v>
      </c>
      <c r="H3873" t="s">
        <v>614</v>
      </c>
      <c r="I3873" t="s">
        <v>614</v>
      </c>
      <c r="K3873">
        <v>4104</v>
      </c>
      <c r="L3873">
        <v>263415</v>
      </c>
      <c r="Q3873" t="s">
        <v>19</v>
      </c>
      <c r="U3873">
        <v>2</v>
      </c>
      <c r="V3873">
        <v>17</v>
      </c>
      <c r="Y3873" t="s">
        <v>20</v>
      </c>
      <c r="Z3873">
        <v>0</v>
      </c>
      <c r="AA3873" t="s">
        <v>589</v>
      </c>
      <c r="AB3873" t="s">
        <v>21</v>
      </c>
      <c r="AC3873">
        <v>233</v>
      </c>
    </row>
    <row r="3874" spans="1:29" x14ac:dyDescent="0.25">
      <c r="A3874">
        <v>345</v>
      </c>
      <c r="B3874">
        <v>345102</v>
      </c>
      <c r="C3874">
        <v>6010</v>
      </c>
      <c r="D3874" t="str">
        <f>VLOOKUP(C3874,'Schedule 3'!A:M,13,FALSE)</f>
        <v>Outside Service</v>
      </c>
      <c r="E3874">
        <v>708.35</v>
      </c>
      <c r="F3874" s="1">
        <v>42794</v>
      </c>
      <c r="G3874" t="s">
        <v>462</v>
      </c>
      <c r="H3874" t="s">
        <v>614</v>
      </c>
      <c r="I3874" t="s">
        <v>614</v>
      </c>
      <c r="K3874">
        <v>4104</v>
      </c>
      <c r="L3874">
        <v>263415</v>
      </c>
      <c r="Q3874" t="s">
        <v>19</v>
      </c>
      <c r="U3874">
        <v>2</v>
      </c>
      <c r="V3874">
        <v>17</v>
      </c>
      <c r="Y3874" t="s">
        <v>20</v>
      </c>
      <c r="Z3874">
        <v>0</v>
      </c>
      <c r="AA3874" t="s">
        <v>589</v>
      </c>
      <c r="AB3874" t="s">
        <v>21</v>
      </c>
      <c r="AC3874">
        <v>234</v>
      </c>
    </row>
    <row r="3875" spans="1:29" x14ac:dyDescent="0.25">
      <c r="A3875">
        <v>345</v>
      </c>
      <c r="B3875">
        <v>345101</v>
      </c>
      <c r="C3875">
        <v>6010</v>
      </c>
      <c r="D3875" t="str">
        <f>VLOOKUP(C3875,'Schedule 3'!A:M,13,FALSE)</f>
        <v>Outside Service</v>
      </c>
      <c r="E3875">
        <v>80.069999999999993</v>
      </c>
      <c r="F3875" s="1">
        <v>42766</v>
      </c>
      <c r="G3875" t="s">
        <v>462</v>
      </c>
      <c r="H3875" t="s">
        <v>614</v>
      </c>
      <c r="I3875" t="s">
        <v>614</v>
      </c>
      <c r="K3875">
        <v>4104</v>
      </c>
      <c r="L3875">
        <v>259505</v>
      </c>
      <c r="Q3875" t="s">
        <v>19</v>
      </c>
      <c r="U3875">
        <v>1</v>
      </c>
      <c r="V3875">
        <v>17</v>
      </c>
      <c r="Y3875" t="s">
        <v>20</v>
      </c>
      <c r="Z3875">
        <v>0</v>
      </c>
      <c r="AA3875" t="s">
        <v>589</v>
      </c>
      <c r="AB3875" t="s">
        <v>21</v>
      </c>
      <c r="AC3875">
        <v>233</v>
      </c>
    </row>
    <row r="3876" spans="1:29" x14ac:dyDescent="0.25">
      <c r="A3876">
        <v>345</v>
      </c>
      <c r="B3876">
        <v>345102</v>
      </c>
      <c r="C3876">
        <v>6010</v>
      </c>
      <c r="D3876" t="str">
        <f>VLOOKUP(C3876,'Schedule 3'!A:M,13,FALSE)</f>
        <v>Outside Service</v>
      </c>
      <c r="E3876">
        <v>710.7</v>
      </c>
      <c r="F3876" s="1">
        <v>42766</v>
      </c>
      <c r="G3876" t="s">
        <v>462</v>
      </c>
      <c r="H3876" t="s">
        <v>614</v>
      </c>
      <c r="I3876" t="s">
        <v>614</v>
      </c>
      <c r="K3876">
        <v>4104</v>
      </c>
      <c r="L3876">
        <v>259505</v>
      </c>
      <c r="Q3876" t="s">
        <v>19</v>
      </c>
      <c r="U3876">
        <v>1</v>
      </c>
      <c r="V3876">
        <v>17</v>
      </c>
      <c r="Y3876" t="s">
        <v>20</v>
      </c>
      <c r="Z3876">
        <v>0</v>
      </c>
      <c r="AA3876" t="s">
        <v>589</v>
      </c>
      <c r="AB3876" t="s">
        <v>21</v>
      </c>
      <c r="AC3876">
        <v>234</v>
      </c>
    </row>
    <row r="3877" spans="1:29" x14ac:dyDescent="0.25">
      <c r="A3877">
        <v>345</v>
      </c>
      <c r="B3877">
        <v>345101</v>
      </c>
      <c r="C3877">
        <v>6015</v>
      </c>
      <c r="D3877" t="str">
        <f>VLOOKUP(C3877,'Schedule 3'!A:M,13,FALSE)</f>
        <v>Other Personnel Related Expenses</v>
      </c>
      <c r="E3877">
        <v>0.11</v>
      </c>
      <c r="F3877" s="1">
        <v>42978</v>
      </c>
      <c r="G3877" t="s">
        <v>462</v>
      </c>
      <c r="H3877" t="s">
        <v>615</v>
      </c>
      <c r="I3877" t="s">
        <v>615</v>
      </c>
      <c r="K3877">
        <v>4114</v>
      </c>
      <c r="L3877">
        <v>281172</v>
      </c>
      <c r="Q3877" t="s">
        <v>19</v>
      </c>
      <c r="U3877">
        <v>8</v>
      </c>
      <c r="V3877">
        <v>17</v>
      </c>
      <c r="Y3877" t="s">
        <v>20</v>
      </c>
      <c r="Z3877">
        <v>0</v>
      </c>
      <c r="AA3877" t="s">
        <v>589</v>
      </c>
      <c r="AB3877" t="s">
        <v>21</v>
      </c>
      <c r="AC3877">
        <v>234</v>
      </c>
    </row>
    <row r="3878" spans="1:29" x14ac:dyDescent="0.25">
      <c r="A3878">
        <v>345</v>
      </c>
      <c r="B3878">
        <v>345102</v>
      </c>
      <c r="C3878">
        <v>6015</v>
      </c>
      <c r="D3878" t="str">
        <f>VLOOKUP(C3878,'Schedule 3'!A:M,13,FALSE)</f>
        <v>Other Personnel Related Expenses</v>
      </c>
      <c r="E3878">
        <v>0.98</v>
      </c>
      <c r="F3878" s="1">
        <v>42978</v>
      </c>
      <c r="G3878" t="s">
        <v>462</v>
      </c>
      <c r="H3878" t="s">
        <v>615</v>
      </c>
      <c r="I3878" t="s">
        <v>615</v>
      </c>
      <c r="K3878">
        <v>4114</v>
      </c>
      <c r="L3878">
        <v>281172</v>
      </c>
      <c r="Q3878" t="s">
        <v>19</v>
      </c>
      <c r="U3878">
        <v>8</v>
      </c>
      <c r="V3878">
        <v>17</v>
      </c>
      <c r="Y3878" t="s">
        <v>20</v>
      </c>
      <c r="Z3878">
        <v>0</v>
      </c>
      <c r="AA3878" t="s">
        <v>589</v>
      </c>
      <c r="AB3878" t="s">
        <v>21</v>
      </c>
      <c r="AC3878">
        <v>235</v>
      </c>
    </row>
    <row r="3879" spans="1:29" x14ac:dyDescent="0.25">
      <c r="A3879">
        <v>345</v>
      </c>
      <c r="B3879">
        <v>345101</v>
      </c>
      <c r="C3879">
        <v>6015</v>
      </c>
      <c r="D3879" t="str">
        <f>VLOOKUP(C3879,'Schedule 3'!A:M,13,FALSE)</f>
        <v>Other Personnel Related Expenses</v>
      </c>
      <c r="E3879">
        <v>1.68</v>
      </c>
      <c r="F3879" s="1">
        <v>42886</v>
      </c>
      <c r="G3879" t="s">
        <v>462</v>
      </c>
      <c r="H3879" t="s">
        <v>615</v>
      </c>
      <c r="I3879" t="s">
        <v>615</v>
      </c>
      <c r="K3879">
        <v>4114</v>
      </c>
      <c r="L3879">
        <v>272629</v>
      </c>
      <c r="Q3879" t="s">
        <v>19</v>
      </c>
      <c r="U3879">
        <v>5</v>
      </c>
      <c r="V3879">
        <v>17</v>
      </c>
      <c r="Y3879" t="s">
        <v>20</v>
      </c>
      <c r="Z3879">
        <v>0</v>
      </c>
      <c r="AA3879" t="s">
        <v>589</v>
      </c>
      <c r="AB3879" t="s">
        <v>21</v>
      </c>
      <c r="AC3879">
        <v>234</v>
      </c>
    </row>
    <row r="3880" spans="1:29" x14ac:dyDescent="0.25">
      <c r="A3880">
        <v>345</v>
      </c>
      <c r="B3880">
        <v>345102</v>
      </c>
      <c r="C3880">
        <v>6015</v>
      </c>
      <c r="D3880" t="str">
        <f>VLOOKUP(C3880,'Schedule 3'!A:M,13,FALSE)</f>
        <v>Other Personnel Related Expenses</v>
      </c>
      <c r="E3880">
        <v>14.8</v>
      </c>
      <c r="F3880" s="1">
        <v>42886</v>
      </c>
      <c r="G3880" t="s">
        <v>462</v>
      </c>
      <c r="H3880" t="s">
        <v>615</v>
      </c>
      <c r="I3880" t="s">
        <v>615</v>
      </c>
      <c r="K3880">
        <v>4114</v>
      </c>
      <c r="L3880">
        <v>272629</v>
      </c>
      <c r="Q3880" t="s">
        <v>19</v>
      </c>
      <c r="U3880">
        <v>5</v>
      </c>
      <c r="V3880">
        <v>17</v>
      </c>
      <c r="Y3880" t="s">
        <v>20</v>
      </c>
      <c r="Z3880">
        <v>0</v>
      </c>
      <c r="AA3880" t="s">
        <v>589</v>
      </c>
      <c r="AB3880" t="s">
        <v>21</v>
      </c>
      <c r="AC3880">
        <v>235</v>
      </c>
    </row>
    <row r="3881" spans="1:29" x14ac:dyDescent="0.25">
      <c r="A3881">
        <v>345</v>
      </c>
      <c r="B3881">
        <v>345101</v>
      </c>
      <c r="C3881">
        <v>6015</v>
      </c>
      <c r="D3881" t="str">
        <f>VLOOKUP(C3881,'Schedule 3'!A:M,13,FALSE)</f>
        <v>Other Personnel Related Expenses</v>
      </c>
      <c r="E3881">
        <v>0.11</v>
      </c>
      <c r="F3881" s="1">
        <v>42855</v>
      </c>
      <c r="G3881" t="s">
        <v>462</v>
      </c>
      <c r="H3881" t="s">
        <v>615</v>
      </c>
      <c r="I3881" t="s">
        <v>615</v>
      </c>
      <c r="K3881">
        <v>4114</v>
      </c>
      <c r="L3881">
        <v>269773</v>
      </c>
      <c r="Q3881" t="s">
        <v>19</v>
      </c>
      <c r="U3881">
        <v>4</v>
      </c>
      <c r="V3881">
        <v>17</v>
      </c>
      <c r="Y3881" t="s">
        <v>20</v>
      </c>
      <c r="Z3881">
        <v>0</v>
      </c>
      <c r="AA3881" t="s">
        <v>589</v>
      </c>
      <c r="AB3881" t="s">
        <v>21</v>
      </c>
      <c r="AC3881">
        <v>233</v>
      </c>
    </row>
    <row r="3882" spans="1:29" x14ac:dyDescent="0.25">
      <c r="A3882">
        <v>345</v>
      </c>
      <c r="B3882">
        <v>345102</v>
      </c>
      <c r="C3882">
        <v>6015</v>
      </c>
      <c r="D3882" t="str">
        <f>VLOOKUP(C3882,'Schedule 3'!A:M,13,FALSE)</f>
        <v>Other Personnel Related Expenses</v>
      </c>
      <c r="E3882">
        <v>0.99</v>
      </c>
      <c r="F3882" s="1">
        <v>42855</v>
      </c>
      <c r="G3882" t="s">
        <v>462</v>
      </c>
      <c r="H3882" t="s">
        <v>615</v>
      </c>
      <c r="I3882" t="s">
        <v>615</v>
      </c>
      <c r="K3882">
        <v>4114</v>
      </c>
      <c r="L3882">
        <v>269773</v>
      </c>
      <c r="Q3882" t="s">
        <v>19</v>
      </c>
      <c r="U3882">
        <v>4</v>
      </c>
      <c r="V3882">
        <v>17</v>
      </c>
      <c r="Y3882" t="s">
        <v>20</v>
      </c>
      <c r="Z3882">
        <v>0</v>
      </c>
      <c r="AA3882" t="s">
        <v>589</v>
      </c>
      <c r="AB3882" t="s">
        <v>21</v>
      </c>
      <c r="AC3882">
        <v>234</v>
      </c>
    </row>
    <row r="3883" spans="1:29" x14ac:dyDescent="0.25">
      <c r="A3883">
        <v>345</v>
      </c>
      <c r="B3883">
        <v>345101</v>
      </c>
      <c r="C3883">
        <v>6015</v>
      </c>
      <c r="D3883" t="str">
        <f>VLOOKUP(C3883,'Schedule 3'!A:M,13,FALSE)</f>
        <v>Other Personnel Related Expenses</v>
      </c>
      <c r="E3883">
        <v>0.11</v>
      </c>
      <c r="F3883" s="1">
        <v>43100</v>
      </c>
      <c r="G3883" t="s">
        <v>462</v>
      </c>
      <c r="H3883" t="s">
        <v>616</v>
      </c>
      <c r="I3883" t="s">
        <v>616</v>
      </c>
      <c r="K3883">
        <v>4117</v>
      </c>
      <c r="L3883">
        <v>291867</v>
      </c>
      <c r="Q3883" t="s">
        <v>19</v>
      </c>
      <c r="U3883">
        <v>12</v>
      </c>
      <c r="V3883">
        <v>17</v>
      </c>
      <c r="Y3883" t="s">
        <v>20</v>
      </c>
      <c r="Z3883">
        <v>0</v>
      </c>
      <c r="AA3883" t="s">
        <v>589</v>
      </c>
      <c r="AB3883" t="s">
        <v>21</v>
      </c>
      <c r="AC3883">
        <v>234</v>
      </c>
    </row>
    <row r="3884" spans="1:29" x14ac:dyDescent="0.25">
      <c r="A3884">
        <v>345</v>
      </c>
      <c r="B3884">
        <v>345102</v>
      </c>
      <c r="C3884">
        <v>6015</v>
      </c>
      <c r="D3884" t="str">
        <f>VLOOKUP(C3884,'Schedule 3'!A:M,13,FALSE)</f>
        <v>Other Personnel Related Expenses</v>
      </c>
      <c r="E3884">
        <v>0.97</v>
      </c>
      <c r="F3884" s="1">
        <v>43100</v>
      </c>
      <c r="G3884" t="s">
        <v>462</v>
      </c>
      <c r="H3884" t="s">
        <v>616</v>
      </c>
      <c r="I3884" t="s">
        <v>616</v>
      </c>
      <c r="K3884">
        <v>4117</v>
      </c>
      <c r="L3884">
        <v>291867</v>
      </c>
      <c r="Q3884" t="s">
        <v>19</v>
      </c>
      <c r="U3884">
        <v>12</v>
      </c>
      <c r="V3884">
        <v>17</v>
      </c>
      <c r="Y3884" t="s">
        <v>20</v>
      </c>
      <c r="Z3884">
        <v>0</v>
      </c>
      <c r="AA3884" t="s">
        <v>589</v>
      </c>
      <c r="AB3884" t="s">
        <v>21</v>
      </c>
      <c r="AC3884">
        <v>235</v>
      </c>
    </row>
    <row r="3885" spans="1:29" x14ac:dyDescent="0.25">
      <c r="A3885">
        <v>345</v>
      </c>
      <c r="B3885">
        <v>345101</v>
      </c>
      <c r="C3885">
        <v>6015</v>
      </c>
      <c r="D3885" t="str">
        <f>VLOOKUP(C3885,'Schedule 3'!A:M,13,FALSE)</f>
        <v>Other Personnel Related Expenses</v>
      </c>
      <c r="E3885">
        <v>2.9</v>
      </c>
      <c r="F3885" s="1">
        <v>43069</v>
      </c>
      <c r="G3885" t="s">
        <v>462</v>
      </c>
      <c r="H3885" t="s">
        <v>616</v>
      </c>
      <c r="I3885" t="s">
        <v>616</v>
      </c>
      <c r="K3885">
        <v>4117</v>
      </c>
      <c r="L3885">
        <v>288934</v>
      </c>
      <c r="Q3885" t="s">
        <v>19</v>
      </c>
      <c r="U3885">
        <v>11</v>
      </c>
      <c r="V3885">
        <v>17</v>
      </c>
      <c r="Y3885" t="s">
        <v>20</v>
      </c>
      <c r="Z3885">
        <v>0</v>
      </c>
      <c r="AA3885" t="s">
        <v>589</v>
      </c>
      <c r="AB3885" t="s">
        <v>21</v>
      </c>
      <c r="AC3885">
        <v>234</v>
      </c>
    </row>
    <row r="3886" spans="1:29" x14ac:dyDescent="0.25">
      <c r="A3886">
        <v>345</v>
      </c>
      <c r="B3886">
        <v>345102</v>
      </c>
      <c r="C3886">
        <v>6015</v>
      </c>
      <c r="D3886" t="str">
        <f>VLOOKUP(C3886,'Schedule 3'!A:M,13,FALSE)</f>
        <v>Other Personnel Related Expenses</v>
      </c>
      <c r="E3886">
        <v>25.98</v>
      </c>
      <c r="F3886" s="1">
        <v>43069</v>
      </c>
      <c r="G3886" t="s">
        <v>462</v>
      </c>
      <c r="H3886" t="s">
        <v>616</v>
      </c>
      <c r="I3886" t="s">
        <v>616</v>
      </c>
      <c r="K3886">
        <v>4117</v>
      </c>
      <c r="L3886">
        <v>288934</v>
      </c>
      <c r="Q3886" t="s">
        <v>19</v>
      </c>
      <c r="U3886">
        <v>11</v>
      </c>
      <c r="V3886">
        <v>17</v>
      </c>
      <c r="Y3886" t="s">
        <v>20</v>
      </c>
      <c r="Z3886">
        <v>0</v>
      </c>
      <c r="AA3886" t="s">
        <v>589</v>
      </c>
      <c r="AB3886" t="s">
        <v>21</v>
      </c>
      <c r="AC3886">
        <v>235</v>
      </c>
    </row>
    <row r="3887" spans="1:29" x14ac:dyDescent="0.25">
      <c r="A3887">
        <v>345</v>
      </c>
      <c r="B3887">
        <v>345101</v>
      </c>
      <c r="C3887">
        <v>6015</v>
      </c>
      <c r="D3887" t="str">
        <f>VLOOKUP(C3887,'Schedule 3'!A:M,13,FALSE)</f>
        <v>Other Personnel Related Expenses</v>
      </c>
      <c r="E3887">
        <v>0.23</v>
      </c>
      <c r="F3887" s="1">
        <v>42978</v>
      </c>
      <c r="G3887" t="s">
        <v>462</v>
      </c>
      <c r="H3887" t="s">
        <v>616</v>
      </c>
      <c r="I3887" t="s">
        <v>616</v>
      </c>
      <c r="K3887">
        <v>4117</v>
      </c>
      <c r="L3887">
        <v>281172</v>
      </c>
      <c r="Q3887" t="s">
        <v>19</v>
      </c>
      <c r="U3887">
        <v>8</v>
      </c>
      <c r="V3887">
        <v>17</v>
      </c>
      <c r="Y3887" t="s">
        <v>20</v>
      </c>
      <c r="Z3887">
        <v>0</v>
      </c>
      <c r="AA3887" t="s">
        <v>589</v>
      </c>
      <c r="AB3887" t="s">
        <v>21</v>
      </c>
      <c r="AC3887">
        <v>234</v>
      </c>
    </row>
    <row r="3888" spans="1:29" x14ac:dyDescent="0.25">
      <c r="A3888">
        <v>345</v>
      </c>
      <c r="B3888">
        <v>345102</v>
      </c>
      <c r="C3888">
        <v>6015</v>
      </c>
      <c r="D3888" t="str">
        <f>VLOOKUP(C3888,'Schedule 3'!A:M,13,FALSE)</f>
        <v>Other Personnel Related Expenses</v>
      </c>
      <c r="E3888">
        <v>2.08</v>
      </c>
      <c r="F3888" s="1">
        <v>42978</v>
      </c>
      <c r="G3888" t="s">
        <v>462</v>
      </c>
      <c r="H3888" t="s">
        <v>616</v>
      </c>
      <c r="I3888" t="s">
        <v>616</v>
      </c>
      <c r="K3888">
        <v>4117</v>
      </c>
      <c r="L3888">
        <v>281172</v>
      </c>
      <c r="Q3888" t="s">
        <v>19</v>
      </c>
      <c r="U3888">
        <v>8</v>
      </c>
      <c r="V3888">
        <v>17</v>
      </c>
      <c r="Y3888" t="s">
        <v>20</v>
      </c>
      <c r="Z3888">
        <v>0</v>
      </c>
      <c r="AA3888" t="s">
        <v>589</v>
      </c>
      <c r="AB3888" t="s">
        <v>21</v>
      </c>
      <c r="AC3888">
        <v>235</v>
      </c>
    </row>
    <row r="3889" spans="1:29" x14ac:dyDescent="0.25">
      <c r="A3889">
        <v>345</v>
      </c>
      <c r="B3889">
        <v>345101</v>
      </c>
      <c r="C3889">
        <v>6015</v>
      </c>
      <c r="D3889" t="str">
        <f>VLOOKUP(C3889,'Schedule 3'!A:M,13,FALSE)</f>
        <v>Other Personnel Related Expenses</v>
      </c>
      <c r="E3889">
        <v>0.11</v>
      </c>
      <c r="F3889" s="1">
        <v>42794</v>
      </c>
      <c r="G3889" t="s">
        <v>462</v>
      </c>
      <c r="H3889" t="s">
        <v>616</v>
      </c>
      <c r="I3889" t="s">
        <v>616</v>
      </c>
      <c r="K3889">
        <v>4117</v>
      </c>
      <c r="L3889">
        <v>263415</v>
      </c>
      <c r="Q3889" t="s">
        <v>19</v>
      </c>
      <c r="U3889">
        <v>2</v>
      </c>
      <c r="V3889">
        <v>17</v>
      </c>
      <c r="Y3889" t="s">
        <v>20</v>
      </c>
      <c r="Z3889">
        <v>0</v>
      </c>
      <c r="AA3889" t="s">
        <v>589</v>
      </c>
      <c r="AB3889" t="s">
        <v>21</v>
      </c>
      <c r="AC3889">
        <v>233</v>
      </c>
    </row>
    <row r="3890" spans="1:29" x14ac:dyDescent="0.25">
      <c r="A3890">
        <v>345</v>
      </c>
      <c r="B3890">
        <v>345102</v>
      </c>
      <c r="C3890">
        <v>6015</v>
      </c>
      <c r="D3890" t="str">
        <f>VLOOKUP(C3890,'Schedule 3'!A:M,13,FALSE)</f>
        <v>Other Personnel Related Expenses</v>
      </c>
      <c r="E3890">
        <v>1</v>
      </c>
      <c r="F3890" s="1">
        <v>42794</v>
      </c>
      <c r="G3890" t="s">
        <v>462</v>
      </c>
      <c r="H3890" t="s">
        <v>616</v>
      </c>
      <c r="I3890" t="s">
        <v>616</v>
      </c>
      <c r="K3890">
        <v>4117</v>
      </c>
      <c r="L3890">
        <v>263415</v>
      </c>
      <c r="Q3890" t="s">
        <v>19</v>
      </c>
      <c r="U3890">
        <v>2</v>
      </c>
      <c r="V3890">
        <v>17</v>
      </c>
      <c r="Y3890" t="s">
        <v>20</v>
      </c>
      <c r="Z3890">
        <v>0</v>
      </c>
      <c r="AA3890" t="s">
        <v>589</v>
      </c>
      <c r="AB3890" t="s">
        <v>21</v>
      </c>
      <c r="AC3890">
        <v>234</v>
      </c>
    </row>
    <row r="3891" spans="1:29" x14ac:dyDescent="0.25">
      <c r="A3891">
        <v>345</v>
      </c>
      <c r="B3891">
        <v>345101</v>
      </c>
      <c r="C3891">
        <v>6015</v>
      </c>
      <c r="D3891" t="str">
        <f>VLOOKUP(C3891,'Schedule 3'!A:M,13,FALSE)</f>
        <v>Other Personnel Related Expenses</v>
      </c>
      <c r="E3891">
        <v>0.11</v>
      </c>
      <c r="F3891" s="1">
        <v>43008</v>
      </c>
      <c r="G3891" t="s">
        <v>462</v>
      </c>
      <c r="H3891" t="s">
        <v>617</v>
      </c>
      <c r="I3891" t="s">
        <v>617</v>
      </c>
      <c r="K3891">
        <v>4118</v>
      </c>
      <c r="L3891">
        <v>283717</v>
      </c>
      <c r="Q3891" t="s">
        <v>19</v>
      </c>
      <c r="U3891">
        <v>9</v>
      </c>
      <c r="V3891">
        <v>17</v>
      </c>
      <c r="Y3891" t="s">
        <v>20</v>
      </c>
      <c r="Z3891">
        <v>0</v>
      </c>
      <c r="AA3891" t="s">
        <v>589</v>
      </c>
      <c r="AB3891" t="s">
        <v>21</v>
      </c>
      <c r="AC3891">
        <v>234</v>
      </c>
    </row>
    <row r="3892" spans="1:29" x14ac:dyDescent="0.25">
      <c r="A3892">
        <v>345</v>
      </c>
      <c r="B3892">
        <v>345102</v>
      </c>
      <c r="C3892">
        <v>6015</v>
      </c>
      <c r="D3892" t="str">
        <f>VLOOKUP(C3892,'Schedule 3'!A:M,13,FALSE)</f>
        <v>Other Personnel Related Expenses</v>
      </c>
      <c r="E3892">
        <v>0.98</v>
      </c>
      <c r="F3892" s="1">
        <v>43008</v>
      </c>
      <c r="G3892" t="s">
        <v>462</v>
      </c>
      <c r="H3892" t="s">
        <v>617</v>
      </c>
      <c r="I3892" t="s">
        <v>617</v>
      </c>
      <c r="K3892">
        <v>4118</v>
      </c>
      <c r="L3892">
        <v>283717</v>
      </c>
      <c r="Q3892" t="s">
        <v>19</v>
      </c>
      <c r="U3892">
        <v>9</v>
      </c>
      <c r="V3892">
        <v>17</v>
      </c>
      <c r="Y3892" t="s">
        <v>20</v>
      </c>
      <c r="Z3892">
        <v>0</v>
      </c>
      <c r="AA3892" t="s">
        <v>589</v>
      </c>
      <c r="AB3892" t="s">
        <v>21</v>
      </c>
      <c r="AC3892">
        <v>235</v>
      </c>
    </row>
    <row r="3893" spans="1:29" x14ac:dyDescent="0.25">
      <c r="A3893">
        <v>345</v>
      </c>
      <c r="B3893">
        <v>345101</v>
      </c>
      <c r="C3893">
        <v>6015</v>
      </c>
      <c r="D3893" t="str">
        <f>VLOOKUP(C3893,'Schedule 3'!A:M,13,FALSE)</f>
        <v>Other Personnel Related Expenses</v>
      </c>
      <c r="E3893">
        <v>0.62</v>
      </c>
      <c r="F3893" s="1">
        <v>42855</v>
      </c>
      <c r="G3893" t="s">
        <v>462</v>
      </c>
      <c r="H3893" t="s">
        <v>617</v>
      </c>
      <c r="I3893" t="s">
        <v>617</v>
      </c>
      <c r="K3893">
        <v>4118</v>
      </c>
      <c r="L3893">
        <v>269773</v>
      </c>
      <c r="Q3893" t="s">
        <v>19</v>
      </c>
      <c r="U3893">
        <v>4</v>
      </c>
      <c r="V3893">
        <v>17</v>
      </c>
      <c r="Y3893" t="s">
        <v>20</v>
      </c>
      <c r="Z3893">
        <v>0</v>
      </c>
      <c r="AA3893" t="s">
        <v>589</v>
      </c>
      <c r="AB3893" t="s">
        <v>21</v>
      </c>
      <c r="AC3893">
        <v>233</v>
      </c>
    </row>
    <row r="3894" spans="1:29" x14ac:dyDescent="0.25">
      <c r="A3894">
        <v>345</v>
      </c>
      <c r="B3894">
        <v>345102</v>
      </c>
      <c r="C3894">
        <v>6015</v>
      </c>
      <c r="D3894" t="str">
        <f>VLOOKUP(C3894,'Schedule 3'!A:M,13,FALSE)</f>
        <v>Other Personnel Related Expenses</v>
      </c>
      <c r="E3894">
        <v>5.46</v>
      </c>
      <c r="F3894" s="1">
        <v>42855</v>
      </c>
      <c r="G3894" t="s">
        <v>462</v>
      </c>
      <c r="H3894" t="s">
        <v>617</v>
      </c>
      <c r="I3894" t="s">
        <v>617</v>
      </c>
      <c r="K3894">
        <v>4118</v>
      </c>
      <c r="L3894">
        <v>269773</v>
      </c>
      <c r="Q3894" t="s">
        <v>19</v>
      </c>
      <c r="U3894">
        <v>4</v>
      </c>
      <c r="V3894">
        <v>17</v>
      </c>
      <c r="Y3894" t="s">
        <v>20</v>
      </c>
      <c r="Z3894">
        <v>0</v>
      </c>
      <c r="AA3894" t="s">
        <v>589</v>
      </c>
      <c r="AB3894" t="s">
        <v>21</v>
      </c>
      <c r="AC3894">
        <v>234</v>
      </c>
    </row>
    <row r="3895" spans="1:29" x14ac:dyDescent="0.25">
      <c r="A3895">
        <v>345</v>
      </c>
      <c r="B3895">
        <v>345101</v>
      </c>
      <c r="C3895">
        <v>6015</v>
      </c>
      <c r="D3895" t="str">
        <f>VLOOKUP(C3895,'Schedule 3'!A:M,13,FALSE)</f>
        <v>Other Personnel Related Expenses</v>
      </c>
      <c r="E3895">
        <v>0.17</v>
      </c>
      <c r="F3895" s="1">
        <v>43100</v>
      </c>
      <c r="G3895" t="s">
        <v>462</v>
      </c>
      <c r="H3895" t="s">
        <v>618</v>
      </c>
      <c r="I3895" t="s">
        <v>618</v>
      </c>
      <c r="K3895">
        <v>4120</v>
      </c>
      <c r="L3895">
        <v>291867</v>
      </c>
      <c r="Q3895" t="s">
        <v>19</v>
      </c>
      <c r="U3895">
        <v>12</v>
      </c>
      <c r="V3895">
        <v>17</v>
      </c>
      <c r="Y3895" t="s">
        <v>20</v>
      </c>
      <c r="Z3895">
        <v>0</v>
      </c>
      <c r="AA3895" t="s">
        <v>589</v>
      </c>
      <c r="AB3895" t="s">
        <v>21</v>
      </c>
      <c r="AC3895">
        <v>234</v>
      </c>
    </row>
    <row r="3896" spans="1:29" x14ac:dyDescent="0.25">
      <c r="A3896">
        <v>345</v>
      </c>
      <c r="B3896">
        <v>345102</v>
      </c>
      <c r="C3896">
        <v>6015</v>
      </c>
      <c r="D3896" t="str">
        <f>VLOOKUP(C3896,'Schedule 3'!A:M,13,FALSE)</f>
        <v>Other Personnel Related Expenses</v>
      </c>
      <c r="E3896">
        <v>1.51</v>
      </c>
      <c r="F3896" s="1">
        <v>43100</v>
      </c>
      <c r="G3896" t="s">
        <v>462</v>
      </c>
      <c r="H3896" t="s">
        <v>618</v>
      </c>
      <c r="I3896" t="s">
        <v>618</v>
      </c>
      <c r="K3896">
        <v>4120</v>
      </c>
      <c r="L3896">
        <v>291867</v>
      </c>
      <c r="Q3896" t="s">
        <v>19</v>
      </c>
      <c r="U3896">
        <v>12</v>
      </c>
      <c r="V3896">
        <v>17</v>
      </c>
      <c r="Y3896" t="s">
        <v>20</v>
      </c>
      <c r="Z3896">
        <v>0</v>
      </c>
      <c r="AA3896" t="s">
        <v>589</v>
      </c>
      <c r="AB3896" t="s">
        <v>21</v>
      </c>
      <c r="AC3896">
        <v>235</v>
      </c>
    </row>
    <row r="3897" spans="1:29" x14ac:dyDescent="0.25">
      <c r="A3897">
        <v>345</v>
      </c>
      <c r="B3897">
        <v>345101</v>
      </c>
      <c r="C3897">
        <v>6015</v>
      </c>
      <c r="D3897" t="str">
        <f>VLOOKUP(C3897,'Schedule 3'!A:M,13,FALSE)</f>
        <v>Other Personnel Related Expenses</v>
      </c>
      <c r="E3897">
        <v>0.15</v>
      </c>
      <c r="F3897" s="1">
        <v>43039</v>
      </c>
      <c r="G3897" t="s">
        <v>462</v>
      </c>
      <c r="H3897" t="s">
        <v>618</v>
      </c>
      <c r="I3897" t="s">
        <v>618</v>
      </c>
      <c r="K3897">
        <v>4120</v>
      </c>
      <c r="L3897">
        <v>286349</v>
      </c>
      <c r="Q3897" t="s">
        <v>19</v>
      </c>
      <c r="U3897">
        <v>10</v>
      </c>
      <c r="V3897">
        <v>17</v>
      </c>
      <c r="Y3897" t="s">
        <v>20</v>
      </c>
      <c r="Z3897">
        <v>0</v>
      </c>
      <c r="AA3897" t="s">
        <v>589</v>
      </c>
      <c r="AB3897" t="s">
        <v>21</v>
      </c>
      <c r="AC3897">
        <v>234</v>
      </c>
    </row>
    <row r="3898" spans="1:29" x14ac:dyDescent="0.25">
      <c r="A3898">
        <v>345</v>
      </c>
      <c r="B3898">
        <v>345102</v>
      </c>
      <c r="C3898">
        <v>6015</v>
      </c>
      <c r="D3898" t="str">
        <f>VLOOKUP(C3898,'Schedule 3'!A:M,13,FALSE)</f>
        <v>Other Personnel Related Expenses</v>
      </c>
      <c r="E3898">
        <v>1.3</v>
      </c>
      <c r="F3898" s="1">
        <v>43039</v>
      </c>
      <c r="G3898" t="s">
        <v>462</v>
      </c>
      <c r="H3898" t="s">
        <v>618</v>
      </c>
      <c r="I3898" t="s">
        <v>618</v>
      </c>
      <c r="K3898">
        <v>4120</v>
      </c>
      <c r="L3898">
        <v>286349</v>
      </c>
      <c r="Q3898" t="s">
        <v>19</v>
      </c>
      <c r="U3898">
        <v>10</v>
      </c>
      <c r="V3898">
        <v>17</v>
      </c>
      <c r="Y3898" t="s">
        <v>20</v>
      </c>
      <c r="Z3898">
        <v>0</v>
      </c>
      <c r="AA3898" t="s">
        <v>589</v>
      </c>
      <c r="AB3898" t="s">
        <v>21</v>
      </c>
      <c r="AC3898">
        <v>235</v>
      </c>
    </row>
    <row r="3899" spans="1:29" x14ac:dyDescent="0.25">
      <c r="A3899">
        <v>345</v>
      </c>
      <c r="B3899">
        <v>345101</v>
      </c>
      <c r="C3899">
        <v>6015</v>
      </c>
      <c r="D3899" t="str">
        <f>VLOOKUP(C3899,'Schedule 3'!A:M,13,FALSE)</f>
        <v>Other Personnel Related Expenses</v>
      </c>
      <c r="E3899">
        <v>0.09</v>
      </c>
      <c r="F3899" s="1">
        <v>42886</v>
      </c>
      <c r="G3899" t="s">
        <v>462</v>
      </c>
      <c r="H3899" t="s">
        <v>618</v>
      </c>
      <c r="I3899" t="s">
        <v>618</v>
      </c>
      <c r="K3899">
        <v>4120</v>
      </c>
      <c r="L3899">
        <v>272629</v>
      </c>
      <c r="Q3899" t="s">
        <v>19</v>
      </c>
      <c r="U3899">
        <v>5</v>
      </c>
      <c r="V3899">
        <v>17</v>
      </c>
      <c r="Y3899" t="s">
        <v>20</v>
      </c>
      <c r="Z3899">
        <v>0</v>
      </c>
      <c r="AA3899" t="s">
        <v>589</v>
      </c>
      <c r="AB3899" t="s">
        <v>21</v>
      </c>
      <c r="AC3899">
        <v>234</v>
      </c>
    </row>
    <row r="3900" spans="1:29" x14ac:dyDescent="0.25">
      <c r="A3900">
        <v>345</v>
      </c>
      <c r="B3900">
        <v>345102</v>
      </c>
      <c r="C3900">
        <v>6015</v>
      </c>
      <c r="D3900" t="str">
        <f>VLOOKUP(C3900,'Schedule 3'!A:M,13,FALSE)</f>
        <v>Other Personnel Related Expenses</v>
      </c>
      <c r="E3900">
        <v>0.77</v>
      </c>
      <c r="F3900" s="1">
        <v>42886</v>
      </c>
      <c r="G3900" t="s">
        <v>462</v>
      </c>
      <c r="H3900" t="s">
        <v>618</v>
      </c>
      <c r="I3900" t="s">
        <v>618</v>
      </c>
      <c r="K3900">
        <v>4120</v>
      </c>
      <c r="L3900">
        <v>272629</v>
      </c>
      <c r="Q3900" t="s">
        <v>19</v>
      </c>
      <c r="U3900">
        <v>5</v>
      </c>
      <c r="V3900">
        <v>17</v>
      </c>
      <c r="Y3900" t="s">
        <v>20</v>
      </c>
      <c r="Z3900">
        <v>0</v>
      </c>
      <c r="AA3900" t="s">
        <v>589</v>
      </c>
      <c r="AB3900" t="s">
        <v>21</v>
      </c>
      <c r="AC3900">
        <v>235</v>
      </c>
    </row>
    <row r="3901" spans="1:29" x14ac:dyDescent="0.25">
      <c r="A3901">
        <v>345</v>
      </c>
      <c r="B3901">
        <v>345101</v>
      </c>
      <c r="C3901">
        <v>6025</v>
      </c>
      <c r="D3901" t="str">
        <f>VLOOKUP(C3901,'Schedule 3'!A:M,13,FALSE)</f>
        <v>Outside Service</v>
      </c>
      <c r="E3901">
        <v>4.2300000000000004</v>
      </c>
      <c r="F3901" s="1">
        <v>43100</v>
      </c>
      <c r="G3901" t="s">
        <v>462</v>
      </c>
      <c r="H3901" t="s">
        <v>619</v>
      </c>
      <c r="I3901" t="s">
        <v>619</v>
      </c>
      <c r="K3901">
        <v>4137</v>
      </c>
      <c r="L3901">
        <v>291867</v>
      </c>
      <c r="Q3901" t="s">
        <v>19</v>
      </c>
      <c r="U3901">
        <v>12</v>
      </c>
      <c r="V3901">
        <v>17</v>
      </c>
      <c r="Y3901" t="s">
        <v>20</v>
      </c>
      <c r="Z3901">
        <v>0</v>
      </c>
      <c r="AA3901" t="s">
        <v>589</v>
      </c>
      <c r="AB3901" t="s">
        <v>21</v>
      </c>
      <c r="AC3901">
        <v>234</v>
      </c>
    </row>
    <row r="3902" spans="1:29" x14ac:dyDescent="0.25">
      <c r="A3902">
        <v>345</v>
      </c>
      <c r="B3902">
        <v>345102</v>
      </c>
      <c r="C3902">
        <v>6025</v>
      </c>
      <c r="D3902" t="str">
        <f>VLOOKUP(C3902,'Schedule 3'!A:M,13,FALSE)</f>
        <v>Outside Service</v>
      </c>
      <c r="E3902">
        <v>37.17</v>
      </c>
      <c r="F3902" s="1">
        <v>43100</v>
      </c>
      <c r="G3902" t="s">
        <v>462</v>
      </c>
      <c r="H3902" t="s">
        <v>619</v>
      </c>
      <c r="I3902" t="s">
        <v>619</v>
      </c>
      <c r="K3902">
        <v>4137</v>
      </c>
      <c r="L3902">
        <v>291867</v>
      </c>
      <c r="Q3902" t="s">
        <v>19</v>
      </c>
      <c r="U3902">
        <v>12</v>
      </c>
      <c r="V3902">
        <v>17</v>
      </c>
      <c r="Y3902" t="s">
        <v>20</v>
      </c>
      <c r="Z3902">
        <v>0</v>
      </c>
      <c r="AA3902" t="s">
        <v>589</v>
      </c>
      <c r="AB3902" t="s">
        <v>21</v>
      </c>
      <c r="AC3902">
        <v>235</v>
      </c>
    </row>
    <row r="3903" spans="1:29" x14ac:dyDescent="0.25">
      <c r="A3903">
        <v>345</v>
      </c>
      <c r="B3903">
        <v>345101</v>
      </c>
      <c r="C3903">
        <v>6025</v>
      </c>
      <c r="D3903" t="str">
        <f>VLOOKUP(C3903,'Schedule 3'!A:M,13,FALSE)</f>
        <v>Outside Service</v>
      </c>
      <c r="E3903">
        <v>4.2300000000000004</v>
      </c>
      <c r="F3903" s="1">
        <v>42947</v>
      </c>
      <c r="G3903" t="s">
        <v>462</v>
      </c>
      <c r="H3903" t="s">
        <v>619</v>
      </c>
      <c r="I3903" t="s">
        <v>619</v>
      </c>
      <c r="K3903">
        <v>4137</v>
      </c>
      <c r="L3903">
        <v>278277</v>
      </c>
      <c r="Q3903" t="s">
        <v>19</v>
      </c>
      <c r="U3903">
        <v>7</v>
      </c>
      <c r="V3903">
        <v>17</v>
      </c>
      <c r="Y3903" t="s">
        <v>20</v>
      </c>
      <c r="Z3903">
        <v>0</v>
      </c>
      <c r="AA3903" t="s">
        <v>589</v>
      </c>
      <c r="AB3903" t="s">
        <v>21</v>
      </c>
      <c r="AC3903">
        <v>234</v>
      </c>
    </row>
    <row r="3904" spans="1:29" x14ac:dyDescent="0.25">
      <c r="A3904">
        <v>345</v>
      </c>
      <c r="B3904">
        <v>345102</v>
      </c>
      <c r="C3904">
        <v>6025</v>
      </c>
      <c r="D3904" t="str">
        <f>VLOOKUP(C3904,'Schedule 3'!A:M,13,FALSE)</f>
        <v>Outside Service</v>
      </c>
      <c r="E3904">
        <v>37.46</v>
      </c>
      <c r="F3904" s="1">
        <v>42947</v>
      </c>
      <c r="G3904" t="s">
        <v>462</v>
      </c>
      <c r="H3904" t="s">
        <v>619</v>
      </c>
      <c r="I3904" t="s">
        <v>619</v>
      </c>
      <c r="K3904">
        <v>4137</v>
      </c>
      <c r="L3904">
        <v>278277</v>
      </c>
      <c r="Q3904" t="s">
        <v>19</v>
      </c>
      <c r="U3904">
        <v>7</v>
      </c>
      <c r="V3904">
        <v>17</v>
      </c>
      <c r="Y3904" t="s">
        <v>20</v>
      </c>
      <c r="Z3904">
        <v>0</v>
      </c>
      <c r="AA3904" t="s">
        <v>589</v>
      </c>
      <c r="AB3904" t="s">
        <v>21</v>
      </c>
      <c r="AC3904">
        <v>235</v>
      </c>
    </row>
    <row r="3905" spans="1:29" x14ac:dyDescent="0.25">
      <c r="A3905">
        <v>345</v>
      </c>
      <c r="B3905">
        <v>345101</v>
      </c>
      <c r="C3905">
        <v>6025</v>
      </c>
      <c r="D3905" t="str">
        <f>VLOOKUP(C3905,'Schedule 3'!A:M,13,FALSE)</f>
        <v>Outside Service</v>
      </c>
      <c r="E3905">
        <v>1.81</v>
      </c>
      <c r="F3905" s="1">
        <v>42916</v>
      </c>
      <c r="G3905" t="s">
        <v>462</v>
      </c>
      <c r="H3905" t="s">
        <v>619</v>
      </c>
      <c r="I3905" t="s">
        <v>619</v>
      </c>
      <c r="K3905">
        <v>4137</v>
      </c>
      <c r="L3905">
        <v>275593</v>
      </c>
      <c r="Q3905" t="s">
        <v>19</v>
      </c>
      <c r="U3905">
        <v>6</v>
      </c>
      <c r="V3905">
        <v>17</v>
      </c>
      <c r="Y3905" t="s">
        <v>20</v>
      </c>
      <c r="Z3905">
        <v>0</v>
      </c>
      <c r="AA3905" t="s">
        <v>589</v>
      </c>
      <c r="AB3905" t="s">
        <v>21</v>
      </c>
      <c r="AC3905">
        <v>234</v>
      </c>
    </row>
    <row r="3906" spans="1:29" x14ac:dyDescent="0.25">
      <c r="A3906">
        <v>345</v>
      </c>
      <c r="B3906">
        <v>345102</v>
      </c>
      <c r="C3906">
        <v>6025</v>
      </c>
      <c r="D3906" t="str">
        <f>VLOOKUP(C3906,'Schedule 3'!A:M,13,FALSE)</f>
        <v>Outside Service</v>
      </c>
      <c r="E3906">
        <v>15.84</v>
      </c>
      <c r="F3906" s="1">
        <v>42916</v>
      </c>
      <c r="G3906" t="s">
        <v>462</v>
      </c>
      <c r="H3906" t="s">
        <v>619</v>
      </c>
      <c r="I3906" t="s">
        <v>619</v>
      </c>
      <c r="K3906">
        <v>4137</v>
      </c>
      <c r="L3906">
        <v>275593</v>
      </c>
      <c r="Q3906" t="s">
        <v>19</v>
      </c>
      <c r="U3906">
        <v>6</v>
      </c>
      <c r="V3906">
        <v>17</v>
      </c>
      <c r="Y3906" t="s">
        <v>20</v>
      </c>
      <c r="Z3906">
        <v>0</v>
      </c>
      <c r="AA3906" t="s">
        <v>589</v>
      </c>
      <c r="AB3906" t="s">
        <v>21</v>
      </c>
      <c r="AC3906">
        <v>235</v>
      </c>
    </row>
    <row r="3907" spans="1:29" x14ac:dyDescent="0.25">
      <c r="A3907">
        <v>345</v>
      </c>
      <c r="B3907">
        <v>345101</v>
      </c>
      <c r="C3907">
        <v>6025</v>
      </c>
      <c r="D3907" t="str">
        <f>VLOOKUP(C3907,'Schedule 3'!A:M,13,FALSE)</f>
        <v>Outside Service</v>
      </c>
      <c r="E3907">
        <v>-2.34</v>
      </c>
      <c r="F3907" s="1">
        <v>42886</v>
      </c>
      <c r="G3907" t="s">
        <v>462</v>
      </c>
      <c r="H3907" t="s">
        <v>619</v>
      </c>
      <c r="I3907" t="s">
        <v>619</v>
      </c>
      <c r="K3907">
        <v>4137</v>
      </c>
      <c r="L3907">
        <v>272629</v>
      </c>
      <c r="Q3907" t="s">
        <v>19</v>
      </c>
      <c r="U3907">
        <v>5</v>
      </c>
      <c r="V3907">
        <v>17</v>
      </c>
      <c r="Y3907" t="s">
        <v>20</v>
      </c>
      <c r="Z3907">
        <v>0</v>
      </c>
      <c r="AA3907" t="s">
        <v>589</v>
      </c>
      <c r="AB3907" t="s">
        <v>21</v>
      </c>
      <c r="AC3907">
        <v>234</v>
      </c>
    </row>
    <row r="3908" spans="1:29" x14ac:dyDescent="0.25">
      <c r="A3908">
        <v>345</v>
      </c>
      <c r="B3908">
        <v>345102</v>
      </c>
      <c r="C3908">
        <v>6025</v>
      </c>
      <c r="D3908" t="str">
        <f>VLOOKUP(C3908,'Schedule 3'!A:M,13,FALSE)</f>
        <v>Outside Service</v>
      </c>
      <c r="E3908">
        <v>-20.64</v>
      </c>
      <c r="F3908" s="1">
        <v>42886</v>
      </c>
      <c r="G3908" t="s">
        <v>462</v>
      </c>
      <c r="H3908" t="s">
        <v>619</v>
      </c>
      <c r="I3908" t="s">
        <v>619</v>
      </c>
      <c r="K3908">
        <v>4137</v>
      </c>
      <c r="L3908">
        <v>272629</v>
      </c>
      <c r="Q3908" t="s">
        <v>19</v>
      </c>
      <c r="U3908">
        <v>5</v>
      </c>
      <c r="V3908">
        <v>17</v>
      </c>
      <c r="Y3908" t="s">
        <v>20</v>
      </c>
      <c r="Z3908">
        <v>0</v>
      </c>
      <c r="AA3908" t="s">
        <v>589</v>
      </c>
      <c r="AB3908" t="s">
        <v>21</v>
      </c>
      <c r="AC3908">
        <v>235</v>
      </c>
    </row>
    <row r="3909" spans="1:29" x14ac:dyDescent="0.25">
      <c r="A3909">
        <v>345</v>
      </c>
      <c r="B3909">
        <v>345101</v>
      </c>
      <c r="C3909">
        <v>6025</v>
      </c>
      <c r="D3909" t="str">
        <f>VLOOKUP(C3909,'Schedule 3'!A:M,13,FALSE)</f>
        <v>Outside Service</v>
      </c>
      <c r="E3909">
        <v>-4.09</v>
      </c>
      <c r="F3909" s="1">
        <v>42978</v>
      </c>
      <c r="G3909" t="s">
        <v>462</v>
      </c>
      <c r="H3909" t="s">
        <v>620</v>
      </c>
      <c r="I3909" t="s">
        <v>620</v>
      </c>
      <c r="K3909">
        <v>4141</v>
      </c>
      <c r="L3909">
        <v>281172</v>
      </c>
      <c r="Q3909" t="s">
        <v>19</v>
      </c>
      <c r="U3909">
        <v>8</v>
      </c>
      <c r="V3909">
        <v>17</v>
      </c>
      <c r="Y3909" t="s">
        <v>20</v>
      </c>
      <c r="Z3909">
        <v>0</v>
      </c>
      <c r="AA3909" t="s">
        <v>589</v>
      </c>
      <c r="AB3909" t="s">
        <v>21</v>
      </c>
      <c r="AC3909">
        <v>234</v>
      </c>
    </row>
    <row r="3910" spans="1:29" x14ac:dyDescent="0.25">
      <c r="A3910">
        <v>345</v>
      </c>
      <c r="B3910">
        <v>345102</v>
      </c>
      <c r="C3910">
        <v>6025</v>
      </c>
      <c r="D3910" t="str">
        <f>VLOOKUP(C3910,'Schedule 3'!A:M,13,FALSE)</f>
        <v>Outside Service</v>
      </c>
      <c r="E3910">
        <v>-36.22</v>
      </c>
      <c r="F3910" s="1">
        <v>42978</v>
      </c>
      <c r="G3910" t="s">
        <v>462</v>
      </c>
      <c r="H3910" t="s">
        <v>620</v>
      </c>
      <c r="I3910" t="s">
        <v>620</v>
      </c>
      <c r="K3910">
        <v>4141</v>
      </c>
      <c r="L3910">
        <v>281172</v>
      </c>
      <c r="Q3910" t="s">
        <v>19</v>
      </c>
      <c r="U3910">
        <v>8</v>
      </c>
      <c r="V3910">
        <v>17</v>
      </c>
      <c r="Y3910" t="s">
        <v>20</v>
      </c>
      <c r="Z3910">
        <v>0</v>
      </c>
      <c r="AA3910" t="s">
        <v>589</v>
      </c>
      <c r="AB3910" t="s">
        <v>21</v>
      </c>
      <c r="AC3910">
        <v>235</v>
      </c>
    </row>
    <row r="3911" spans="1:29" x14ac:dyDescent="0.25">
      <c r="A3911">
        <v>345</v>
      </c>
      <c r="B3911">
        <v>345101</v>
      </c>
      <c r="C3911">
        <v>6025</v>
      </c>
      <c r="D3911" t="str">
        <f>VLOOKUP(C3911,'Schedule 3'!A:M,13,FALSE)</f>
        <v>Outside Service</v>
      </c>
      <c r="E3911">
        <v>0.85</v>
      </c>
      <c r="F3911" s="1">
        <v>42947</v>
      </c>
      <c r="G3911" t="s">
        <v>462</v>
      </c>
      <c r="H3911" t="s">
        <v>620</v>
      </c>
      <c r="I3911" t="s">
        <v>620</v>
      </c>
      <c r="K3911">
        <v>4141</v>
      </c>
      <c r="L3911">
        <v>278277</v>
      </c>
      <c r="Q3911" t="s">
        <v>19</v>
      </c>
      <c r="U3911">
        <v>7</v>
      </c>
      <c r="V3911">
        <v>17</v>
      </c>
      <c r="Y3911" t="s">
        <v>20</v>
      </c>
      <c r="Z3911">
        <v>0</v>
      </c>
      <c r="AA3911" t="s">
        <v>589</v>
      </c>
      <c r="AB3911" t="s">
        <v>21</v>
      </c>
      <c r="AC3911">
        <v>234</v>
      </c>
    </row>
    <row r="3912" spans="1:29" x14ac:dyDescent="0.25">
      <c r="A3912">
        <v>345</v>
      </c>
      <c r="B3912">
        <v>345102</v>
      </c>
      <c r="C3912">
        <v>6025</v>
      </c>
      <c r="D3912" t="str">
        <f>VLOOKUP(C3912,'Schedule 3'!A:M,13,FALSE)</f>
        <v>Outside Service</v>
      </c>
      <c r="E3912">
        <v>7.52</v>
      </c>
      <c r="F3912" s="1">
        <v>42947</v>
      </c>
      <c r="G3912" t="s">
        <v>462</v>
      </c>
      <c r="H3912" t="s">
        <v>620</v>
      </c>
      <c r="I3912" t="s">
        <v>620</v>
      </c>
      <c r="K3912">
        <v>4141</v>
      </c>
      <c r="L3912">
        <v>278277</v>
      </c>
      <c r="Q3912" t="s">
        <v>19</v>
      </c>
      <c r="U3912">
        <v>7</v>
      </c>
      <c r="V3912">
        <v>17</v>
      </c>
      <c r="Y3912" t="s">
        <v>20</v>
      </c>
      <c r="Z3912">
        <v>0</v>
      </c>
      <c r="AA3912" t="s">
        <v>589</v>
      </c>
      <c r="AB3912" t="s">
        <v>21</v>
      </c>
      <c r="AC3912">
        <v>235</v>
      </c>
    </row>
    <row r="3913" spans="1:29" x14ac:dyDescent="0.25">
      <c r="A3913">
        <v>345</v>
      </c>
      <c r="B3913">
        <v>345101</v>
      </c>
      <c r="C3913">
        <v>6025</v>
      </c>
      <c r="D3913" t="str">
        <f>VLOOKUP(C3913,'Schedule 3'!A:M,13,FALSE)</f>
        <v>Outside Service</v>
      </c>
      <c r="E3913">
        <v>0.19</v>
      </c>
      <c r="F3913" s="1">
        <v>43008</v>
      </c>
      <c r="G3913" t="s">
        <v>462</v>
      </c>
      <c r="H3913" t="s">
        <v>621</v>
      </c>
      <c r="I3913" t="s">
        <v>621</v>
      </c>
      <c r="K3913">
        <v>4142</v>
      </c>
      <c r="L3913">
        <v>283717</v>
      </c>
      <c r="Q3913" t="s">
        <v>19</v>
      </c>
      <c r="U3913">
        <v>9</v>
      </c>
      <c r="V3913">
        <v>17</v>
      </c>
      <c r="Y3913" t="s">
        <v>20</v>
      </c>
      <c r="Z3913">
        <v>0</v>
      </c>
      <c r="AA3913" t="s">
        <v>589</v>
      </c>
      <c r="AB3913" t="s">
        <v>21</v>
      </c>
      <c r="AC3913">
        <v>234</v>
      </c>
    </row>
    <row r="3914" spans="1:29" x14ac:dyDescent="0.25">
      <c r="A3914">
        <v>345</v>
      </c>
      <c r="B3914">
        <v>345102</v>
      </c>
      <c r="C3914">
        <v>6025</v>
      </c>
      <c r="D3914" t="str">
        <f>VLOOKUP(C3914,'Schedule 3'!A:M,13,FALSE)</f>
        <v>Outside Service</v>
      </c>
      <c r="E3914">
        <v>1.65</v>
      </c>
      <c r="F3914" s="1">
        <v>43008</v>
      </c>
      <c r="G3914" t="s">
        <v>462</v>
      </c>
      <c r="H3914" t="s">
        <v>621</v>
      </c>
      <c r="I3914" t="s">
        <v>621</v>
      </c>
      <c r="K3914">
        <v>4142</v>
      </c>
      <c r="L3914">
        <v>283717</v>
      </c>
      <c r="Q3914" t="s">
        <v>19</v>
      </c>
      <c r="U3914">
        <v>9</v>
      </c>
      <c r="V3914">
        <v>17</v>
      </c>
      <c r="Y3914" t="s">
        <v>20</v>
      </c>
      <c r="Z3914">
        <v>0</v>
      </c>
      <c r="AA3914" t="s">
        <v>589</v>
      </c>
      <c r="AB3914" t="s">
        <v>21</v>
      </c>
      <c r="AC3914">
        <v>235</v>
      </c>
    </row>
    <row r="3915" spans="1:29" x14ac:dyDescent="0.25">
      <c r="A3915">
        <v>345</v>
      </c>
      <c r="B3915">
        <v>345101</v>
      </c>
      <c r="C3915">
        <v>6035</v>
      </c>
      <c r="D3915" t="str">
        <f>VLOOKUP(C3915,'Schedule 3'!A:M,13,FALSE)</f>
        <v>Other Personnel Related Expenses</v>
      </c>
      <c r="E3915">
        <v>24.41</v>
      </c>
      <c r="F3915" s="1">
        <v>43100</v>
      </c>
      <c r="G3915" t="s">
        <v>462</v>
      </c>
      <c r="H3915" t="s">
        <v>622</v>
      </c>
      <c r="I3915" t="s">
        <v>622</v>
      </c>
      <c r="K3915">
        <v>4157</v>
      </c>
      <c r="L3915">
        <v>291867</v>
      </c>
      <c r="Q3915" t="s">
        <v>19</v>
      </c>
      <c r="U3915">
        <v>12</v>
      </c>
      <c r="V3915">
        <v>17</v>
      </c>
      <c r="Y3915" t="s">
        <v>20</v>
      </c>
      <c r="Z3915">
        <v>0</v>
      </c>
      <c r="AA3915" t="s">
        <v>589</v>
      </c>
      <c r="AB3915" t="s">
        <v>21</v>
      </c>
      <c r="AC3915">
        <v>234</v>
      </c>
    </row>
    <row r="3916" spans="1:29" x14ac:dyDescent="0.25">
      <c r="A3916">
        <v>345</v>
      </c>
      <c r="B3916">
        <v>345102</v>
      </c>
      <c r="C3916">
        <v>6035</v>
      </c>
      <c r="D3916" t="str">
        <f>VLOOKUP(C3916,'Schedule 3'!A:M,13,FALSE)</f>
        <v>Other Personnel Related Expenses</v>
      </c>
      <c r="E3916">
        <v>214.68</v>
      </c>
      <c r="F3916" s="1">
        <v>43100</v>
      </c>
      <c r="G3916" t="s">
        <v>462</v>
      </c>
      <c r="H3916" t="s">
        <v>622</v>
      </c>
      <c r="I3916" t="s">
        <v>622</v>
      </c>
      <c r="K3916">
        <v>4157</v>
      </c>
      <c r="L3916">
        <v>291867</v>
      </c>
      <c r="Q3916" t="s">
        <v>19</v>
      </c>
      <c r="U3916">
        <v>12</v>
      </c>
      <c r="V3916">
        <v>17</v>
      </c>
      <c r="Y3916" t="s">
        <v>20</v>
      </c>
      <c r="Z3916">
        <v>0</v>
      </c>
      <c r="AA3916" t="s">
        <v>589</v>
      </c>
      <c r="AB3916" t="s">
        <v>21</v>
      </c>
      <c r="AC3916">
        <v>235</v>
      </c>
    </row>
    <row r="3917" spans="1:29" x14ac:dyDescent="0.25">
      <c r="A3917">
        <v>345</v>
      </c>
      <c r="B3917">
        <v>345101</v>
      </c>
      <c r="C3917">
        <v>6035</v>
      </c>
      <c r="D3917" t="str">
        <f>VLOOKUP(C3917,'Schedule 3'!A:M,13,FALSE)</f>
        <v>Other Personnel Related Expenses</v>
      </c>
      <c r="E3917">
        <v>25.94</v>
      </c>
      <c r="F3917" s="1">
        <v>43069</v>
      </c>
      <c r="G3917" t="s">
        <v>462</v>
      </c>
      <c r="H3917" t="s">
        <v>622</v>
      </c>
      <c r="I3917" t="s">
        <v>622</v>
      </c>
      <c r="K3917">
        <v>4157</v>
      </c>
      <c r="L3917">
        <v>288934</v>
      </c>
      <c r="Q3917" t="s">
        <v>19</v>
      </c>
      <c r="U3917">
        <v>11</v>
      </c>
      <c r="V3917">
        <v>17</v>
      </c>
      <c r="Y3917" t="s">
        <v>20</v>
      </c>
      <c r="Z3917">
        <v>0</v>
      </c>
      <c r="AA3917" t="s">
        <v>589</v>
      </c>
      <c r="AB3917" t="s">
        <v>21</v>
      </c>
      <c r="AC3917">
        <v>234</v>
      </c>
    </row>
    <row r="3918" spans="1:29" x14ac:dyDescent="0.25">
      <c r="A3918">
        <v>345</v>
      </c>
      <c r="B3918">
        <v>345102</v>
      </c>
      <c r="C3918">
        <v>6035</v>
      </c>
      <c r="D3918" t="str">
        <f>VLOOKUP(C3918,'Schedule 3'!A:M,13,FALSE)</f>
        <v>Other Personnel Related Expenses</v>
      </c>
      <c r="E3918">
        <v>232.55</v>
      </c>
      <c r="F3918" s="1">
        <v>43069</v>
      </c>
      <c r="G3918" t="s">
        <v>462</v>
      </c>
      <c r="H3918" t="s">
        <v>622</v>
      </c>
      <c r="I3918" t="s">
        <v>622</v>
      </c>
      <c r="K3918">
        <v>4157</v>
      </c>
      <c r="L3918">
        <v>288934</v>
      </c>
      <c r="Q3918" t="s">
        <v>19</v>
      </c>
      <c r="U3918">
        <v>11</v>
      </c>
      <c r="V3918">
        <v>17</v>
      </c>
      <c r="Y3918" t="s">
        <v>20</v>
      </c>
      <c r="Z3918">
        <v>0</v>
      </c>
      <c r="AA3918" t="s">
        <v>589</v>
      </c>
      <c r="AB3918" t="s">
        <v>21</v>
      </c>
      <c r="AC3918">
        <v>235</v>
      </c>
    </row>
    <row r="3919" spans="1:29" x14ac:dyDescent="0.25">
      <c r="A3919">
        <v>345</v>
      </c>
      <c r="B3919">
        <v>345101</v>
      </c>
      <c r="C3919">
        <v>6035</v>
      </c>
      <c r="D3919" t="str">
        <f>VLOOKUP(C3919,'Schedule 3'!A:M,13,FALSE)</f>
        <v>Other Personnel Related Expenses</v>
      </c>
      <c r="E3919">
        <v>18.98</v>
      </c>
      <c r="F3919" s="1">
        <v>43039</v>
      </c>
      <c r="G3919" t="s">
        <v>462</v>
      </c>
      <c r="H3919" t="s">
        <v>622</v>
      </c>
      <c r="I3919" t="s">
        <v>622</v>
      </c>
      <c r="K3919">
        <v>4157</v>
      </c>
      <c r="L3919">
        <v>286349</v>
      </c>
      <c r="Q3919" t="s">
        <v>19</v>
      </c>
      <c r="U3919">
        <v>10</v>
      </c>
      <c r="V3919">
        <v>17</v>
      </c>
      <c r="Y3919" t="s">
        <v>20</v>
      </c>
      <c r="Z3919">
        <v>0</v>
      </c>
      <c r="AA3919" t="s">
        <v>589</v>
      </c>
      <c r="AB3919" t="s">
        <v>21</v>
      </c>
      <c r="AC3919">
        <v>234</v>
      </c>
    </row>
    <row r="3920" spans="1:29" x14ac:dyDescent="0.25">
      <c r="A3920">
        <v>345</v>
      </c>
      <c r="B3920">
        <v>345102</v>
      </c>
      <c r="C3920">
        <v>6035</v>
      </c>
      <c r="D3920" t="str">
        <f>VLOOKUP(C3920,'Schedule 3'!A:M,13,FALSE)</f>
        <v>Other Personnel Related Expenses</v>
      </c>
      <c r="E3920">
        <v>169.13</v>
      </c>
      <c r="F3920" s="1">
        <v>43039</v>
      </c>
      <c r="G3920" t="s">
        <v>462</v>
      </c>
      <c r="H3920" t="s">
        <v>622</v>
      </c>
      <c r="I3920" t="s">
        <v>622</v>
      </c>
      <c r="K3920">
        <v>4157</v>
      </c>
      <c r="L3920">
        <v>286349</v>
      </c>
      <c r="Q3920" t="s">
        <v>19</v>
      </c>
      <c r="U3920">
        <v>10</v>
      </c>
      <c r="V3920">
        <v>17</v>
      </c>
      <c r="Y3920" t="s">
        <v>20</v>
      </c>
      <c r="Z3920">
        <v>0</v>
      </c>
      <c r="AA3920" t="s">
        <v>589</v>
      </c>
      <c r="AB3920" t="s">
        <v>21</v>
      </c>
      <c r="AC3920">
        <v>235</v>
      </c>
    </row>
    <row r="3921" spans="1:29" x14ac:dyDescent="0.25">
      <c r="A3921">
        <v>345</v>
      </c>
      <c r="B3921">
        <v>345101</v>
      </c>
      <c r="C3921">
        <v>6035</v>
      </c>
      <c r="D3921" t="str">
        <f>VLOOKUP(C3921,'Schedule 3'!A:M,13,FALSE)</f>
        <v>Other Personnel Related Expenses</v>
      </c>
      <c r="E3921">
        <v>20.12</v>
      </c>
      <c r="F3921" s="1">
        <v>43008</v>
      </c>
      <c r="G3921" t="s">
        <v>462</v>
      </c>
      <c r="H3921" t="s">
        <v>622</v>
      </c>
      <c r="I3921" t="s">
        <v>622</v>
      </c>
      <c r="K3921">
        <v>4157</v>
      </c>
      <c r="L3921">
        <v>283717</v>
      </c>
      <c r="Q3921" t="s">
        <v>19</v>
      </c>
      <c r="U3921">
        <v>9</v>
      </c>
      <c r="V3921">
        <v>17</v>
      </c>
      <c r="Y3921" t="s">
        <v>20</v>
      </c>
      <c r="Z3921">
        <v>0</v>
      </c>
      <c r="AA3921" t="s">
        <v>589</v>
      </c>
      <c r="AB3921" t="s">
        <v>21</v>
      </c>
      <c r="AC3921">
        <v>234</v>
      </c>
    </row>
    <row r="3922" spans="1:29" x14ac:dyDescent="0.25">
      <c r="A3922">
        <v>345</v>
      </c>
      <c r="B3922">
        <v>345102</v>
      </c>
      <c r="C3922">
        <v>6035</v>
      </c>
      <c r="D3922" t="str">
        <f>VLOOKUP(C3922,'Schedule 3'!A:M,13,FALSE)</f>
        <v>Other Personnel Related Expenses</v>
      </c>
      <c r="E3922">
        <v>179.06</v>
      </c>
      <c r="F3922" s="1">
        <v>43008</v>
      </c>
      <c r="G3922" t="s">
        <v>462</v>
      </c>
      <c r="H3922" t="s">
        <v>622</v>
      </c>
      <c r="I3922" t="s">
        <v>622</v>
      </c>
      <c r="K3922">
        <v>4157</v>
      </c>
      <c r="L3922">
        <v>283717</v>
      </c>
      <c r="Q3922" t="s">
        <v>19</v>
      </c>
      <c r="U3922">
        <v>9</v>
      </c>
      <c r="V3922">
        <v>17</v>
      </c>
      <c r="Y3922" t="s">
        <v>20</v>
      </c>
      <c r="Z3922">
        <v>0</v>
      </c>
      <c r="AA3922" t="s">
        <v>589</v>
      </c>
      <c r="AB3922" t="s">
        <v>21</v>
      </c>
      <c r="AC3922">
        <v>235</v>
      </c>
    </row>
    <row r="3923" spans="1:29" x14ac:dyDescent="0.25">
      <c r="A3923">
        <v>345</v>
      </c>
      <c r="B3923">
        <v>345101</v>
      </c>
      <c r="C3923">
        <v>6035</v>
      </c>
      <c r="D3923" t="str">
        <f>VLOOKUP(C3923,'Schedule 3'!A:M,13,FALSE)</f>
        <v>Other Personnel Related Expenses</v>
      </c>
      <c r="E3923">
        <v>22.32</v>
      </c>
      <c r="F3923" s="1">
        <v>42978</v>
      </c>
      <c r="G3923" t="s">
        <v>462</v>
      </c>
      <c r="H3923" t="s">
        <v>622</v>
      </c>
      <c r="I3923" t="s">
        <v>622</v>
      </c>
      <c r="K3923">
        <v>4157</v>
      </c>
      <c r="L3923">
        <v>281172</v>
      </c>
      <c r="Q3923" t="s">
        <v>19</v>
      </c>
      <c r="U3923">
        <v>8</v>
      </c>
      <c r="V3923">
        <v>17</v>
      </c>
      <c r="Y3923" t="s">
        <v>20</v>
      </c>
      <c r="Z3923">
        <v>0</v>
      </c>
      <c r="AA3923" t="s">
        <v>589</v>
      </c>
      <c r="AB3923" t="s">
        <v>21</v>
      </c>
      <c r="AC3923">
        <v>234</v>
      </c>
    </row>
    <row r="3924" spans="1:29" x14ac:dyDescent="0.25">
      <c r="A3924">
        <v>345</v>
      </c>
      <c r="B3924">
        <v>345102</v>
      </c>
      <c r="C3924">
        <v>6035</v>
      </c>
      <c r="D3924" t="str">
        <f>VLOOKUP(C3924,'Schedule 3'!A:M,13,FALSE)</f>
        <v>Other Personnel Related Expenses</v>
      </c>
      <c r="E3924">
        <v>197.9</v>
      </c>
      <c r="F3924" s="1">
        <v>42978</v>
      </c>
      <c r="G3924" t="s">
        <v>462</v>
      </c>
      <c r="H3924" t="s">
        <v>622</v>
      </c>
      <c r="I3924" t="s">
        <v>622</v>
      </c>
      <c r="K3924">
        <v>4157</v>
      </c>
      <c r="L3924">
        <v>281172</v>
      </c>
      <c r="Q3924" t="s">
        <v>19</v>
      </c>
      <c r="U3924">
        <v>8</v>
      </c>
      <c r="V3924">
        <v>17</v>
      </c>
      <c r="Y3924" t="s">
        <v>20</v>
      </c>
      <c r="Z3924">
        <v>0</v>
      </c>
      <c r="AA3924" t="s">
        <v>589</v>
      </c>
      <c r="AB3924" t="s">
        <v>21</v>
      </c>
      <c r="AC3924">
        <v>235</v>
      </c>
    </row>
    <row r="3925" spans="1:29" x14ac:dyDescent="0.25">
      <c r="A3925">
        <v>345</v>
      </c>
      <c r="B3925">
        <v>345101</v>
      </c>
      <c r="C3925">
        <v>6035</v>
      </c>
      <c r="D3925" t="str">
        <f>VLOOKUP(C3925,'Schedule 3'!A:M,13,FALSE)</f>
        <v>Other Personnel Related Expenses</v>
      </c>
      <c r="E3925">
        <v>25.71</v>
      </c>
      <c r="F3925" s="1">
        <v>42947</v>
      </c>
      <c r="G3925" t="s">
        <v>462</v>
      </c>
      <c r="H3925" t="s">
        <v>622</v>
      </c>
      <c r="I3925" t="s">
        <v>622</v>
      </c>
      <c r="K3925">
        <v>4157</v>
      </c>
      <c r="L3925">
        <v>278277</v>
      </c>
      <c r="Q3925" t="s">
        <v>19</v>
      </c>
      <c r="U3925">
        <v>7</v>
      </c>
      <c r="V3925">
        <v>17</v>
      </c>
      <c r="Y3925" t="s">
        <v>20</v>
      </c>
      <c r="Z3925">
        <v>0</v>
      </c>
      <c r="AA3925" t="s">
        <v>589</v>
      </c>
      <c r="AB3925" t="s">
        <v>21</v>
      </c>
      <c r="AC3925">
        <v>234</v>
      </c>
    </row>
    <row r="3926" spans="1:29" x14ac:dyDescent="0.25">
      <c r="A3926">
        <v>345</v>
      </c>
      <c r="B3926">
        <v>345102</v>
      </c>
      <c r="C3926">
        <v>6035</v>
      </c>
      <c r="D3926" t="str">
        <f>VLOOKUP(C3926,'Schedule 3'!A:M,13,FALSE)</f>
        <v>Other Personnel Related Expenses</v>
      </c>
      <c r="E3926">
        <v>228.01</v>
      </c>
      <c r="F3926" s="1">
        <v>42947</v>
      </c>
      <c r="G3926" t="s">
        <v>462</v>
      </c>
      <c r="H3926" t="s">
        <v>622</v>
      </c>
      <c r="I3926" t="s">
        <v>622</v>
      </c>
      <c r="K3926">
        <v>4157</v>
      </c>
      <c r="L3926">
        <v>278277</v>
      </c>
      <c r="Q3926" t="s">
        <v>19</v>
      </c>
      <c r="U3926">
        <v>7</v>
      </c>
      <c r="V3926">
        <v>17</v>
      </c>
      <c r="Y3926" t="s">
        <v>20</v>
      </c>
      <c r="Z3926">
        <v>0</v>
      </c>
      <c r="AA3926" t="s">
        <v>589</v>
      </c>
      <c r="AB3926" t="s">
        <v>21</v>
      </c>
      <c r="AC3926">
        <v>235</v>
      </c>
    </row>
    <row r="3927" spans="1:29" x14ac:dyDescent="0.25">
      <c r="A3927">
        <v>345</v>
      </c>
      <c r="B3927">
        <v>345101</v>
      </c>
      <c r="C3927">
        <v>6035</v>
      </c>
      <c r="D3927" t="str">
        <f>VLOOKUP(C3927,'Schedule 3'!A:M,13,FALSE)</f>
        <v>Other Personnel Related Expenses</v>
      </c>
      <c r="E3927">
        <v>24.81</v>
      </c>
      <c r="F3927" s="1">
        <v>42916</v>
      </c>
      <c r="G3927" t="s">
        <v>462</v>
      </c>
      <c r="H3927" t="s">
        <v>622</v>
      </c>
      <c r="I3927" t="s">
        <v>622</v>
      </c>
      <c r="K3927">
        <v>4157</v>
      </c>
      <c r="L3927">
        <v>275593</v>
      </c>
      <c r="Q3927" t="s">
        <v>19</v>
      </c>
      <c r="U3927">
        <v>6</v>
      </c>
      <c r="V3927">
        <v>17</v>
      </c>
      <c r="Y3927" t="s">
        <v>20</v>
      </c>
      <c r="Z3927">
        <v>0</v>
      </c>
      <c r="AA3927" t="s">
        <v>589</v>
      </c>
      <c r="AB3927" t="s">
        <v>21</v>
      </c>
      <c r="AC3927">
        <v>234</v>
      </c>
    </row>
    <row r="3928" spans="1:29" x14ac:dyDescent="0.25">
      <c r="A3928">
        <v>345</v>
      </c>
      <c r="B3928">
        <v>345102</v>
      </c>
      <c r="C3928">
        <v>6035</v>
      </c>
      <c r="D3928" t="str">
        <f>VLOOKUP(C3928,'Schedule 3'!A:M,13,FALSE)</f>
        <v>Other Personnel Related Expenses</v>
      </c>
      <c r="E3928">
        <v>217.33</v>
      </c>
      <c r="F3928" s="1">
        <v>42916</v>
      </c>
      <c r="G3928" t="s">
        <v>462</v>
      </c>
      <c r="H3928" t="s">
        <v>622</v>
      </c>
      <c r="I3928" t="s">
        <v>622</v>
      </c>
      <c r="K3928">
        <v>4157</v>
      </c>
      <c r="L3928">
        <v>275593</v>
      </c>
      <c r="Q3928" t="s">
        <v>19</v>
      </c>
      <c r="U3928">
        <v>6</v>
      </c>
      <c r="V3928">
        <v>17</v>
      </c>
      <c r="Y3928" t="s">
        <v>20</v>
      </c>
      <c r="Z3928">
        <v>0</v>
      </c>
      <c r="AA3928" t="s">
        <v>589</v>
      </c>
      <c r="AB3928" t="s">
        <v>21</v>
      </c>
      <c r="AC3928">
        <v>235</v>
      </c>
    </row>
    <row r="3929" spans="1:29" x14ac:dyDescent="0.25">
      <c r="A3929">
        <v>345</v>
      </c>
      <c r="B3929">
        <v>345101</v>
      </c>
      <c r="C3929">
        <v>6035</v>
      </c>
      <c r="D3929" t="str">
        <f>VLOOKUP(C3929,'Schedule 3'!A:M,13,FALSE)</f>
        <v>Other Personnel Related Expenses</v>
      </c>
      <c r="E3929">
        <v>25.1</v>
      </c>
      <c r="F3929" s="1">
        <v>42886</v>
      </c>
      <c r="G3929" t="s">
        <v>462</v>
      </c>
      <c r="H3929" t="s">
        <v>622</v>
      </c>
      <c r="I3929" t="s">
        <v>622</v>
      </c>
      <c r="K3929">
        <v>4157</v>
      </c>
      <c r="L3929">
        <v>272629</v>
      </c>
      <c r="Q3929" t="s">
        <v>19</v>
      </c>
      <c r="U3929">
        <v>5</v>
      </c>
      <c r="V3929">
        <v>17</v>
      </c>
      <c r="Y3929" t="s">
        <v>20</v>
      </c>
      <c r="Z3929">
        <v>0</v>
      </c>
      <c r="AA3929" t="s">
        <v>589</v>
      </c>
      <c r="AB3929" t="s">
        <v>21</v>
      </c>
      <c r="AC3929">
        <v>234</v>
      </c>
    </row>
    <row r="3930" spans="1:29" x14ac:dyDescent="0.25">
      <c r="A3930">
        <v>345</v>
      </c>
      <c r="B3930">
        <v>345102</v>
      </c>
      <c r="C3930">
        <v>6035</v>
      </c>
      <c r="D3930" t="str">
        <f>VLOOKUP(C3930,'Schedule 3'!A:M,13,FALSE)</f>
        <v>Other Personnel Related Expenses</v>
      </c>
      <c r="E3930">
        <v>221.42</v>
      </c>
      <c r="F3930" s="1">
        <v>42886</v>
      </c>
      <c r="G3930" t="s">
        <v>462</v>
      </c>
      <c r="H3930" t="s">
        <v>622</v>
      </c>
      <c r="I3930" t="s">
        <v>622</v>
      </c>
      <c r="K3930">
        <v>4157</v>
      </c>
      <c r="L3930">
        <v>272629</v>
      </c>
      <c r="Q3930" t="s">
        <v>19</v>
      </c>
      <c r="U3930">
        <v>5</v>
      </c>
      <c r="V3930">
        <v>17</v>
      </c>
      <c r="Y3930" t="s">
        <v>20</v>
      </c>
      <c r="Z3930">
        <v>0</v>
      </c>
      <c r="AA3930" t="s">
        <v>589</v>
      </c>
      <c r="AB3930" t="s">
        <v>21</v>
      </c>
      <c r="AC3930">
        <v>235</v>
      </c>
    </row>
    <row r="3931" spans="1:29" x14ac:dyDescent="0.25">
      <c r="A3931">
        <v>345</v>
      </c>
      <c r="B3931">
        <v>345101</v>
      </c>
      <c r="C3931">
        <v>6035</v>
      </c>
      <c r="D3931" t="str">
        <f>VLOOKUP(C3931,'Schedule 3'!A:M,13,FALSE)</f>
        <v>Other Personnel Related Expenses</v>
      </c>
      <c r="E3931">
        <v>22.6</v>
      </c>
      <c r="F3931" s="1">
        <v>42855</v>
      </c>
      <c r="G3931" t="s">
        <v>462</v>
      </c>
      <c r="H3931" t="s">
        <v>622</v>
      </c>
      <c r="I3931" t="s">
        <v>622</v>
      </c>
      <c r="K3931">
        <v>4157</v>
      </c>
      <c r="L3931">
        <v>269773</v>
      </c>
      <c r="Q3931" t="s">
        <v>19</v>
      </c>
      <c r="U3931">
        <v>4</v>
      </c>
      <c r="V3931">
        <v>17</v>
      </c>
      <c r="Y3931" t="s">
        <v>20</v>
      </c>
      <c r="Z3931">
        <v>0</v>
      </c>
      <c r="AA3931" t="s">
        <v>589</v>
      </c>
      <c r="AB3931" t="s">
        <v>21</v>
      </c>
      <c r="AC3931">
        <v>233</v>
      </c>
    </row>
    <row r="3932" spans="1:29" x14ac:dyDescent="0.25">
      <c r="A3932">
        <v>345</v>
      </c>
      <c r="B3932">
        <v>345102</v>
      </c>
      <c r="C3932">
        <v>6035</v>
      </c>
      <c r="D3932" t="str">
        <f>VLOOKUP(C3932,'Schedule 3'!A:M,13,FALSE)</f>
        <v>Other Personnel Related Expenses</v>
      </c>
      <c r="E3932">
        <v>200.45</v>
      </c>
      <c r="F3932" s="1">
        <v>42855</v>
      </c>
      <c r="G3932" t="s">
        <v>462</v>
      </c>
      <c r="H3932" t="s">
        <v>622</v>
      </c>
      <c r="I3932" t="s">
        <v>622</v>
      </c>
      <c r="K3932">
        <v>4157</v>
      </c>
      <c r="L3932">
        <v>269773</v>
      </c>
      <c r="Q3932" t="s">
        <v>19</v>
      </c>
      <c r="U3932">
        <v>4</v>
      </c>
      <c r="V3932">
        <v>17</v>
      </c>
      <c r="Y3932" t="s">
        <v>20</v>
      </c>
      <c r="Z3932">
        <v>0</v>
      </c>
      <c r="AA3932" t="s">
        <v>589</v>
      </c>
      <c r="AB3932" t="s">
        <v>21</v>
      </c>
      <c r="AC3932">
        <v>234</v>
      </c>
    </row>
    <row r="3933" spans="1:29" x14ac:dyDescent="0.25">
      <c r="A3933">
        <v>345</v>
      </c>
      <c r="B3933">
        <v>345101</v>
      </c>
      <c r="C3933">
        <v>6035</v>
      </c>
      <c r="D3933" t="str">
        <f>VLOOKUP(C3933,'Schedule 3'!A:M,13,FALSE)</f>
        <v>Other Personnel Related Expenses</v>
      </c>
      <c r="E3933">
        <v>23.95</v>
      </c>
      <c r="F3933" s="1">
        <v>42825</v>
      </c>
      <c r="G3933" t="s">
        <v>462</v>
      </c>
      <c r="H3933" t="s">
        <v>622</v>
      </c>
      <c r="I3933" t="s">
        <v>622</v>
      </c>
      <c r="K3933">
        <v>4157</v>
      </c>
      <c r="L3933">
        <v>267433</v>
      </c>
      <c r="Q3933" t="s">
        <v>19</v>
      </c>
      <c r="U3933">
        <v>3</v>
      </c>
      <c r="V3933">
        <v>17</v>
      </c>
      <c r="Y3933" t="s">
        <v>20</v>
      </c>
      <c r="Z3933">
        <v>0</v>
      </c>
      <c r="AA3933" t="s">
        <v>589</v>
      </c>
      <c r="AB3933" t="s">
        <v>21</v>
      </c>
      <c r="AC3933">
        <v>233</v>
      </c>
    </row>
    <row r="3934" spans="1:29" x14ac:dyDescent="0.25">
      <c r="A3934">
        <v>345</v>
      </c>
      <c r="B3934">
        <v>345102</v>
      </c>
      <c r="C3934">
        <v>6035</v>
      </c>
      <c r="D3934" t="str">
        <f>VLOOKUP(C3934,'Schedule 3'!A:M,13,FALSE)</f>
        <v>Other Personnel Related Expenses</v>
      </c>
      <c r="E3934">
        <v>212.64</v>
      </c>
      <c r="F3934" s="1">
        <v>42825</v>
      </c>
      <c r="G3934" t="s">
        <v>462</v>
      </c>
      <c r="H3934" t="s">
        <v>622</v>
      </c>
      <c r="I3934" t="s">
        <v>622</v>
      </c>
      <c r="K3934">
        <v>4157</v>
      </c>
      <c r="L3934">
        <v>267433</v>
      </c>
      <c r="Q3934" t="s">
        <v>19</v>
      </c>
      <c r="U3934">
        <v>3</v>
      </c>
      <c r="V3934">
        <v>17</v>
      </c>
      <c r="Y3934" t="s">
        <v>20</v>
      </c>
      <c r="Z3934">
        <v>0</v>
      </c>
      <c r="AA3934" t="s">
        <v>589</v>
      </c>
      <c r="AB3934" t="s">
        <v>21</v>
      </c>
      <c r="AC3934">
        <v>234</v>
      </c>
    </row>
    <row r="3935" spans="1:29" x14ac:dyDescent="0.25">
      <c r="A3935">
        <v>345</v>
      </c>
      <c r="B3935">
        <v>345101</v>
      </c>
      <c r="C3935">
        <v>6035</v>
      </c>
      <c r="D3935" t="str">
        <f>VLOOKUP(C3935,'Schedule 3'!A:M,13,FALSE)</f>
        <v>Other Personnel Related Expenses</v>
      </c>
      <c r="E3935">
        <v>22.64</v>
      </c>
      <c r="F3935" s="1">
        <v>42794</v>
      </c>
      <c r="G3935" t="s">
        <v>462</v>
      </c>
      <c r="H3935" t="s">
        <v>622</v>
      </c>
      <c r="I3935" t="s">
        <v>622</v>
      </c>
      <c r="K3935">
        <v>4157</v>
      </c>
      <c r="L3935">
        <v>263415</v>
      </c>
      <c r="Q3935" t="s">
        <v>19</v>
      </c>
      <c r="U3935">
        <v>2</v>
      </c>
      <c r="V3935">
        <v>17</v>
      </c>
      <c r="Y3935" t="s">
        <v>20</v>
      </c>
      <c r="Z3935">
        <v>0</v>
      </c>
      <c r="AA3935" t="s">
        <v>589</v>
      </c>
      <c r="AB3935" t="s">
        <v>21</v>
      </c>
      <c r="AC3935">
        <v>233</v>
      </c>
    </row>
    <row r="3936" spans="1:29" x14ac:dyDescent="0.25">
      <c r="A3936">
        <v>345</v>
      </c>
      <c r="B3936">
        <v>345102</v>
      </c>
      <c r="C3936">
        <v>6035</v>
      </c>
      <c r="D3936" t="str">
        <f>VLOOKUP(C3936,'Schedule 3'!A:M,13,FALSE)</f>
        <v>Other Personnel Related Expenses</v>
      </c>
      <c r="E3936">
        <v>200.94</v>
      </c>
      <c r="F3936" s="1">
        <v>42794</v>
      </c>
      <c r="G3936" t="s">
        <v>462</v>
      </c>
      <c r="H3936" t="s">
        <v>622</v>
      </c>
      <c r="I3936" t="s">
        <v>622</v>
      </c>
      <c r="K3936">
        <v>4157</v>
      </c>
      <c r="L3936">
        <v>263415</v>
      </c>
      <c r="Q3936" t="s">
        <v>19</v>
      </c>
      <c r="U3936">
        <v>2</v>
      </c>
      <c r="V3936">
        <v>17</v>
      </c>
      <c r="Y3936" t="s">
        <v>20</v>
      </c>
      <c r="Z3936">
        <v>0</v>
      </c>
      <c r="AA3936" t="s">
        <v>589</v>
      </c>
      <c r="AB3936" t="s">
        <v>21</v>
      </c>
      <c r="AC3936">
        <v>234</v>
      </c>
    </row>
    <row r="3937" spans="1:29" x14ac:dyDescent="0.25">
      <c r="A3937">
        <v>345</v>
      </c>
      <c r="B3937">
        <v>345101</v>
      </c>
      <c r="C3937">
        <v>6035</v>
      </c>
      <c r="D3937" t="str">
        <f>VLOOKUP(C3937,'Schedule 3'!A:M,13,FALSE)</f>
        <v>Other Personnel Related Expenses</v>
      </c>
      <c r="E3937">
        <v>30.11</v>
      </c>
      <c r="F3937" s="1">
        <v>42766</v>
      </c>
      <c r="G3937" t="s">
        <v>462</v>
      </c>
      <c r="H3937" t="s">
        <v>622</v>
      </c>
      <c r="I3937" t="s">
        <v>622</v>
      </c>
      <c r="K3937">
        <v>4157</v>
      </c>
      <c r="L3937">
        <v>259505</v>
      </c>
      <c r="Q3937" t="s">
        <v>19</v>
      </c>
      <c r="U3937">
        <v>1</v>
      </c>
      <c r="V3937">
        <v>17</v>
      </c>
      <c r="Y3937" t="s">
        <v>20</v>
      </c>
      <c r="Z3937">
        <v>0</v>
      </c>
      <c r="AA3937" t="s">
        <v>589</v>
      </c>
      <c r="AB3937" t="s">
        <v>21</v>
      </c>
      <c r="AC3937">
        <v>233</v>
      </c>
    </row>
    <row r="3938" spans="1:29" x14ac:dyDescent="0.25">
      <c r="A3938">
        <v>345</v>
      </c>
      <c r="B3938">
        <v>345102</v>
      </c>
      <c r="C3938">
        <v>6035</v>
      </c>
      <c r="D3938" t="str">
        <f>VLOOKUP(C3938,'Schedule 3'!A:M,13,FALSE)</f>
        <v>Other Personnel Related Expenses</v>
      </c>
      <c r="E3938">
        <v>267.27</v>
      </c>
      <c r="F3938" s="1">
        <v>42766</v>
      </c>
      <c r="G3938" t="s">
        <v>462</v>
      </c>
      <c r="H3938" t="s">
        <v>622</v>
      </c>
      <c r="I3938" t="s">
        <v>622</v>
      </c>
      <c r="K3938">
        <v>4157</v>
      </c>
      <c r="L3938">
        <v>259505</v>
      </c>
      <c r="Q3938" t="s">
        <v>19</v>
      </c>
      <c r="U3938">
        <v>1</v>
      </c>
      <c r="V3938">
        <v>17</v>
      </c>
      <c r="Y3938" t="s">
        <v>20</v>
      </c>
      <c r="Z3938">
        <v>0</v>
      </c>
      <c r="AA3938" t="s">
        <v>589</v>
      </c>
      <c r="AB3938" t="s">
        <v>21</v>
      </c>
      <c r="AC3938">
        <v>234</v>
      </c>
    </row>
    <row r="3939" spans="1:29" x14ac:dyDescent="0.25">
      <c r="A3939">
        <v>345</v>
      </c>
      <c r="B3939">
        <v>345101</v>
      </c>
      <c r="C3939">
        <v>6040</v>
      </c>
      <c r="D3939" t="str">
        <f>VLOOKUP(C3939,'Schedule 3'!A:M,13,FALSE)</f>
        <v>Outside Service</v>
      </c>
      <c r="E3939">
        <v>154.38</v>
      </c>
      <c r="F3939" s="1">
        <v>43100</v>
      </c>
      <c r="G3939" t="s">
        <v>462</v>
      </c>
      <c r="H3939" t="s">
        <v>623</v>
      </c>
      <c r="I3939" t="s">
        <v>623</v>
      </c>
      <c r="K3939">
        <v>4165</v>
      </c>
      <c r="L3939">
        <v>291867</v>
      </c>
      <c r="Q3939" t="s">
        <v>19</v>
      </c>
      <c r="U3939">
        <v>12</v>
      </c>
      <c r="V3939">
        <v>17</v>
      </c>
      <c r="Y3939" t="s">
        <v>20</v>
      </c>
      <c r="Z3939">
        <v>0</v>
      </c>
      <c r="AA3939" t="s">
        <v>589</v>
      </c>
      <c r="AB3939" t="s">
        <v>21</v>
      </c>
      <c r="AC3939">
        <v>234</v>
      </c>
    </row>
    <row r="3940" spans="1:29" x14ac:dyDescent="0.25">
      <c r="A3940">
        <v>345</v>
      </c>
      <c r="B3940">
        <v>345102</v>
      </c>
      <c r="C3940">
        <v>6040</v>
      </c>
      <c r="D3940" t="str">
        <f>VLOOKUP(C3940,'Schedule 3'!A:M,13,FALSE)</f>
        <v>Outside Service</v>
      </c>
      <c r="E3940">
        <v>1357.49</v>
      </c>
      <c r="F3940" s="1">
        <v>43100</v>
      </c>
      <c r="G3940" t="s">
        <v>462</v>
      </c>
      <c r="H3940" t="s">
        <v>623</v>
      </c>
      <c r="I3940" t="s">
        <v>623</v>
      </c>
      <c r="K3940">
        <v>4165</v>
      </c>
      <c r="L3940">
        <v>291867</v>
      </c>
      <c r="Q3940" t="s">
        <v>19</v>
      </c>
      <c r="U3940">
        <v>12</v>
      </c>
      <c r="V3940">
        <v>17</v>
      </c>
      <c r="Y3940" t="s">
        <v>20</v>
      </c>
      <c r="Z3940">
        <v>0</v>
      </c>
      <c r="AA3940" t="s">
        <v>589</v>
      </c>
      <c r="AB3940" t="s">
        <v>21</v>
      </c>
      <c r="AC3940">
        <v>235</v>
      </c>
    </row>
    <row r="3941" spans="1:29" x14ac:dyDescent="0.25">
      <c r="A3941">
        <v>345</v>
      </c>
      <c r="B3941">
        <v>345101</v>
      </c>
      <c r="C3941">
        <v>6040</v>
      </c>
      <c r="D3941" t="str">
        <f>VLOOKUP(C3941,'Schedule 3'!A:M,13,FALSE)</f>
        <v>Outside Service</v>
      </c>
      <c r="E3941">
        <v>42.98</v>
      </c>
      <c r="F3941" s="1">
        <v>43069</v>
      </c>
      <c r="G3941" t="s">
        <v>462</v>
      </c>
      <c r="H3941" t="s">
        <v>623</v>
      </c>
      <c r="I3941" t="s">
        <v>623</v>
      </c>
      <c r="K3941">
        <v>4165</v>
      </c>
      <c r="L3941">
        <v>288934</v>
      </c>
      <c r="Q3941" t="s">
        <v>19</v>
      </c>
      <c r="U3941">
        <v>11</v>
      </c>
      <c r="V3941">
        <v>17</v>
      </c>
      <c r="Y3941" t="s">
        <v>20</v>
      </c>
      <c r="Z3941">
        <v>0</v>
      </c>
      <c r="AA3941" t="s">
        <v>589</v>
      </c>
      <c r="AB3941" t="s">
        <v>21</v>
      </c>
      <c r="AC3941">
        <v>234</v>
      </c>
    </row>
    <row r="3942" spans="1:29" x14ac:dyDescent="0.25">
      <c r="A3942">
        <v>345</v>
      </c>
      <c r="B3942">
        <v>345102</v>
      </c>
      <c r="C3942">
        <v>6040</v>
      </c>
      <c r="D3942" t="str">
        <f>VLOOKUP(C3942,'Schedule 3'!A:M,13,FALSE)</f>
        <v>Outside Service</v>
      </c>
      <c r="E3942">
        <v>385.34</v>
      </c>
      <c r="F3942" s="1">
        <v>43069</v>
      </c>
      <c r="G3942" t="s">
        <v>462</v>
      </c>
      <c r="H3942" t="s">
        <v>623</v>
      </c>
      <c r="I3942" t="s">
        <v>623</v>
      </c>
      <c r="K3942">
        <v>4165</v>
      </c>
      <c r="L3942">
        <v>288934</v>
      </c>
      <c r="Q3942" t="s">
        <v>19</v>
      </c>
      <c r="U3942">
        <v>11</v>
      </c>
      <c r="V3942">
        <v>17</v>
      </c>
      <c r="Y3942" t="s">
        <v>20</v>
      </c>
      <c r="Z3942">
        <v>0</v>
      </c>
      <c r="AA3942" t="s">
        <v>589</v>
      </c>
      <c r="AB3942" t="s">
        <v>21</v>
      </c>
      <c r="AC3942">
        <v>235</v>
      </c>
    </row>
    <row r="3943" spans="1:29" x14ac:dyDescent="0.25">
      <c r="A3943">
        <v>345</v>
      </c>
      <c r="B3943">
        <v>345101</v>
      </c>
      <c r="C3943">
        <v>6040</v>
      </c>
      <c r="D3943" t="str">
        <f>VLOOKUP(C3943,'Schedule 3'!A:M,13,FALSE)</f>
        <v>Outside Service</v>
      </c>
      <c r="E3943">
        <v>43.26</v>
      </c>
      <c r="F3943" s="1">
        <v>43039</v>
      </c>
      <c r="G3943" t="s">
        <v>462</v>
      </c>
      <c r="H3943" t="s">
        <v>623</v>
      </c>
      <c r="I3943" t="s">
        <v>623</v>
      </c>
      <c r="K3943">
        <v>4165</v>
      </c>
      <c r="L3943">
        <v>286349</v>
      </c>
      <c r="Q3943" t="s">
        <v>19</v>
      </c>
      <c r="U3943">
        <v>10</v>
      </c>
      <c r="V3943">
        <v>17</v>
      </c>
      <c r="Y3943" t="s">
        <v>20</v>
      </c>
      <c r="Z3943">
        <v>0</v>
      </c>
      <c r="AA3943" t="s">
        <v>589</v>
      </c>
      <c r="AB3943" t="s">
        <v>21</v>
      </c>
      <c r="AC3943">
        <v>234</v>
      </c>
    </row>
    <row r="3944" spans="1:29" x14ac:dyDescent="0.25">
      <c r="A3944">
        <v>345</v>
      </c>
      <c r="B3944">
        <v>345102</v>
      </c>
      <c r="C3944">
        <v>6040</v>
      </c>
      <c r="D3944" t="str">
        <f>VLOOKUP(C3944,'Schedule 3'!A:M,13,FALSE)</f>
        <v>Outside Service</v>
      </c>
      <c r="E3944">
        <v>385.46</v>
      </c>
      <c r="F3944" s="1">
        <v>43039</v>
      </c>
      <c r="G3944" t="s">
        <v>462</v>
      </c>
      <c r="H3944" t="s">
        <v>623</v>
      </c>
      <c r="I3944" t="s">
        <v>623</v>
      </c>
      <c r="K3944">
        <v>4165</v>
      </c>
      <c r="L3944">
        <v>286349</v>
      </c>
      <c r="Q3944" t="s">
        <v>19</v>
      </c>
      <c r="U3944">
        <v>10</v>
      </c>
      <c r="V3944">
        <v>17</v>
      </c>
      <c r="Y3944" t="s">
        <v>20</v>
      </c>
      <c r="Z3944">
        <v>0</v>
      </c>
      <c r="AA3944" t="s">
        <v>589</v>
      </c>
      <c r="AB3944" t="s">
        <v>21</v>
      </c>
      <c r="AC3944">
        <v>235</v>
      </c>
    </row>
    <row r="3945" spans="1:29" x14ac:dyDescent="0.25">
      <c r="A3945">
        <v>345</v>
      </c>
      <c r="B3945">
        <v>345101</v>
      </c>
      <c r="C3945">
        <v>6040</v>
      </c>
      <c r="D3945" t="str">
        <f>VLOOKUP(C3945,'Schedule 3'!A:M,13,FALSE)</f>
        <v>Outside Service</v>
      </c>
      <c r="E3945">
        <v>43.46</v>
      </c>
      <c r="F3945" s="1">
        <v>43008</v>
      </c>
      <c r="G3945" t="s">
        <v>462</v>
      </c>
      <c r="H3945" t="s">
        <v>623</v>
      </c>
      <c r="I3945" t="s">
        <v>623</v>
      </c>
      <c r="K3945">
        <v>4165</v>
      </c>
      <c r="L3945">
        <v>283717</v>
      </c>
      <c r="Q3945" t="s">
        <v>19</v>
      </c>
      <c r="U3945">
        <v>9</v>
      </c>
      <c r="V3945">
        <v>17</v>
      </c>
      <c r="Y3945" t="s">
        <v>20</v>
      </c>
      <c r="Z3945">
        <v>0</v>
      </c>
      <c r="AA3945" t="s">
        <v>589</v>
      </c>
      <c r="AB3945" t="s">
        <v>21</v>
      </c>
      <c r="AC3945">
        <v>234</v>
      </c>
    </row>
    <row r="3946" spans="1:29" x14ac:dyDescent="0.25">
      <c r="A3946">
        <v>345</v>
      </c>
      <c r="B3946">
        <v>345102</v>
      </c>
      <c r="C3946">
        <v>6040</v>
      </c>
      <c r="D3946" t="str">
        <f>VLOOKUP(C3946,'Schedule 3'!A:M,13,FALSE)</f>
        <v>Outside Service</v>
      </c>
      <c r="E3946">
        <v>386.77</v>
      </c>
      <c r="F3946" s="1">
        <v>43008</v>
      </c>
      <c r="G3946" t="s">
        <v>462</v>
      </c>
      <c r="H3946" t="s">
        <v>623</v>
      </c>
      <c r="I3946" t="s">
        <v>623</v>
      </c>
      <c r="K3946">
        <v>4165</v>
      </c>
      <c r="L3946">
        <v>283717</v>
      </c>
      <c r="Q3946" t="s">
        <v>19</v>
      </c>
      <c r="U3946">
        <v>9</v>
      </c>
      <c r="V3946">
        <v>17</v>
      </c>
      <c r="Y3946" t="s">
        <v>20</v>
      </c>
      <c r="Z3946">
        <v>0</v>
      </c>
      <c r="AA3946" t="s">
        <v>589</v>
      </c>
      <c r="AB3946" t="s">
        <v>21</v>
      </c>
      <c r="AC3946">
        <v>235</v>
      </c>
    </row>
    <row r="3947" spans="1:29" x14ac:dyDescent="0.25">
      <c r="A3947">
        <v>345</v>
      </c>
      <c r="B3947">
        <v>345101</v>
      </c>
      <c r="C3947">
        <v>6040</v>
      </c>
      <c r="D3947" t="str">
        <f>VLOOKUP(C3947,'Schedule 3'!A:M,13,FALSE)</f>
        <v>Outside Service</v>
      </c>
      <c r="E3947">
        <v>43.89</v>
      </c>
      <c r="F3947" s="1">
        <v>42978</v>
      </c>
      <c r="G3947" t="s">
        <v>462</v>
      </c>
      <c r="H3947" t="s">
        <v>623</v>
      </c>
      <c r="I3947" t="s">
        <v>623</v>
      </c>
      <c r="K3947">
        <v>4165</v>
      </c>
      <c r="L3947">
        <v>281172</v>
      </c>
      <c r="Q3947" t="s">
        <v>19</v>
      </c>
      <c r="U3947">
        <v>8</v>
      </c>
      <c r="V3947">
        <v>17</v>
      </c>
      <c r="Y3947" t="s">
        <v>20</v>
      </c>
      <c r="Z3947">
        <v>0</v>
      </c>
      <c r="AA3947" t="s">
        <v>589</v>
      </c>
      <c r="AB3947" t="s">
        <v>21</v>
      </c>
      <c r="AC3947">
        <v>234</v>
      </c>
    </row>
    <row r="3948" spans="1:29" x14ac:dyDescent="0.25">
      <c r="A3948">
        <v>345</v>
      </c>
      <c r="B3948">
        <v>345102</v>
      </c>
      <c r="C3948">
        <v>6040</v>
      </c>
      <c r="D3948" t="str">
        <f>VLOOKUP(C3948,'Schedule 3'!A:M,13,FALSE)</f>
        <v>Outside Service</v>
      </c>
      <c r="E3948">
        <v>389.03</v>
      </c>
      <c r="F3948" s="1">
        <v>42978</v>
      </c>
      <c r="G3948" t="s">
        <v>462</v>
      </c>
      <c r="H3948" t="s">
        <v>623</v>
      </c>
      <c r="I3948" t="s">
        <v>623</v>
      </c>
      <c r="K3948">
        <v>4165</v>
      </c>
      <c r="L3948">
        <v>281172</v>
      </c>
      <c r="Q3948" t="s">
        <v>19</v>
      </c>
      <c r="U3948">
        <v>8</v>
      </c>
      <c r="V3948">
        <v>17</v>
      </c>
      <c r="Y3948" t="s">
        <v>20</v>
      </c>
      <c r="Z3948">
        <v>0</v>
      </c>
      <c r="AA3948" t="s">
        <v>589</v>
      </c>
      <c r="AB3948" t="s">
        <v>21</v>
      </c>
      <c r="AC3948">
        <v>235</v>
      </c>
    </row>
    <row r="3949" spans="1:29" x14ac:dyDescent="0.25">
      <c r="A3949">
        <v>345</v>
      </c>
      <c r="B3949">
        <v>345101</v>
      </c>
      <c r="C3949">
        <v>6040</v>
      </c>
      <c r="D3949" t="str">
        <f>VLOOKUP(C3949,'Schedule 3'!A:M,13,FALSE)</f>
        <v>Outside Service</v>
      </c>
      <c r="E3949">
        <v>43.93</v>
      </c>
      <c r="F3949" s="1">
        <v>42947</v>
      </c>
      <c r="G3949" t="s">
        <v>462</v>
      </c>
      <c r="H3949" t="s">
        <v>623</v>
      </c>
      <c r="I3949" t="s">
        <v>623</v>
      </c>
      <c r="K3949">
        <v>4165</v>
      </c>
      <c r="L3949">
        <v>278277</v>
      </c>
      <c r="Q3949" t="s">
        <v>19</v>
      </c>
      <c r="U3949">
        <v>7</v>
      </c>
      <c r="V3949">
        <v>17</v>
      </c>
      <c r="Y3949" t="s">
        <v>20</v>
      </c>
      <c r="Z3949">
        <v>0</v>
      </c>
      <c r="AA3949" t="s">
        <v>589</v>
      </c>
      <c r="AB3949" t="s">
        <v>21</v>
      </c>
      <c r="AC3949">
        <v>234</v>
      </c>
    </row>
    <row r="3950" spans="1:29" x14ac:dyDescent="0.25">
      <c r="A3950">
        <v>345</v>
      </c>
      <c r="B3950">
        <v>345102</v>
      </c>
      <c r="C3950">
        <v>6040</v>
      </c>
      <c r="D3950" t="str">
        <f>VLOOKUP(C3950,'Schedule 3'!A:M,13,FALSE)</f>
        <v>Outside Service</v>
      </c>
      <c r="E3950">
        <v>389.57</v>
      </c>
      <c r="F3950" s="1">
        <v>42947</v>
      </c>
      <c r="G3950" t="s">
        <v>462</v>
      </c>
      <c r="H3950" t="s">
        <v>623</v>
      </c>
      <c r="I3950" t="s">
        <v>623</v>
      </c>
      <c r="K3950">
        <v>4165</v>
      </c>
      <c r="L3950">
        <v>278277</v>
      </c>
      <c r="Q3950" t="s">
        <v>19</v>
      </c>
      <c r="U3950">
        <v>7</v>
      </c>
      <c r="V3950">
        <v>17</v>
      </c>
      <c r="Y3950" t="s">
        <v>20</v>
      </c>
      <c r="Z3950">
        <v>0</v>
      </c>
      <c r="AA3950" t="s">
        <v>589</v>
      </c>
      <c r="AB3950" t="s">
        <v>21</v>
      </c>
      <c r="AC3950">
        <v>235</v>
      </c>
    </row>
    <row r="3951" spans="1:29" x14ac:dyDescent="0.25">
      <c r="A3951">
        <v>345</v>
      </c>
      <c r="B3951">
        <v>345101</v>
      </c>
      <c r="C3951">
        <v>6040</v>
      </c>
      <c r="D3951" t="str">
        <f>VLOOKUP(C3951,'Schedule 3'!A:M,13,FALSE)</f>
        <v>Outside Service</v>
      </c>
      <c r="E3951">
        <v>44.39</v>
      </c>
      <c r="F3951" s="1">
        <v>42916</v>
      </c>
      <c r="G3951" t="s">
        <v>462</v>
      </c>
      <c r="H3951" t="s">
        <v>623</v>
      </c>
      <c r="I3951" t="s">
        <v>623</v>
      </c>
      <c r="K3951">
        <v>4165</v>
      </c>
      <c r="L3951">
        <v>275593</v>
      </c>
      <c r="Q3951" t="s">
        <v>19</v>
      </c>
      <c r="U3951">
        <v>6</v>
      </c>
      <c r="V3951">
        <v>17</v>
      </c>
      <c r="Y3951" t="s">
        <v>20</v>
      </c>
      <c r="Z3951">
        <v>0</v>
      </c>
      <c r="AA3951" t="s">
        <v>589</v>
      </c>
      <c r="AB3951" t="s">
        <v>21</v>
      </c>
      <c r="AC3951">
        <v>234</v>
      </c>
    </row>
    <row r="3952" spans="1:29" x14ac:dyDescent="0.25">
      <c r="A3952">
        <v>345</v>
      </c>
      <c r="B3952">
        <v>345102</v>
      </c>
      <c r="C3952">
        <v>6040</v>
      </c>
      <c r="D3952" t="str">
        <f>VLOOKUP(C3952,'Schedule 3'!A:M,13,FALSE)</f>
        <v>Outside Service</v>
      </c>
      <c r="E3952">
        <v>388.81</v>
      </c>
      <c r="F3952" s="1">
        <v>42916</v>
      </c>
      <c r="G3952" t="s">
        <v>462</v>
      </c>
      <c r="H3952" t="s">
        <v>623</v>
      </c>
      <c r="I3952" t="s">
        <v>623</v>
      </c>
      <c r="K3952">
        <v>4165</v>
      </c>
      <c r="L3952">
        <v>275593</v>
      </c>
      <c r="Q3952" t="s">
        <v>19</v>
      </c>
      <c r="U3952">
        <v>6</v>
      </c>
      <c r="V3952">
        <v>17</v>
      </c>
      <c r="Y3952" t="s">
        <v>20</v>
      </c>
      <c r="Z3952">
        <v>0</v>
      </c>
      <c r="AA3952" t="s">
        <v>589</v>
      </c>
      <c r="AB3952" t="s">
        <v>21</v>
      </c>
      <c r="AC3952">
        <v>235</v>
      </c>
    </row>
    <row r="3953" spans="1:29" x14ac:dyDescent="0.25">
      <c r="A3953">
        <v>345</v>
      </c>
      <c r="B3953">
        <v>345101</v>
      </c>
      <c r="C3953">
        <v>6040</v>
      </c>
      <c r="D3953" t="str">
        <f>VLOOKUP(C3953,'Schedule 3'!A:M,13,FALSE)</f>
        <v>Outside Service</v>
      </c>
      <c r="E3953">
        <v>44.29</v>
      </c>
      <c r="F3953" s="1">
        <v>42886</v>
      </c>
      <c r="G3953" t="s">
        <v>462</v>
      </c>
      <c r="H3953" t="s">
        <v>623</v>
      </c>
      <c r="I3953" t="s">
        <v>623</v>
      </c>
      <c r="K3953">
        <v>4165</v>
      </c>
      <c r="L3953">
        <v>272629</v>
      </c>
      <c r="Q3953" t="s">
        <v>19</v>
      </c>
      <c r="U3953">
        <v>5</v>
      </c>
      <c r="V3953">
        <v>17</v>
      </c>
      <c r="Y3953" t="s">
        <v>20</v>
      </c>
      <c r="Z3953">
        <v>0</v>
      </c>
      <c r="AA3953" t="s">
        <v>589</v>
      </c>
      <c r="AB3953" t="s">
        <v>21</v>
      </c>
      <c r="AC3953">
        <v>234</v>
      </c>
    </row>
    <row r="3954" spans="1:29" x14ac:dyDescent="0.25">
      <c r="A3954">
        <v>345</v>
      </c>
      <c r="B3954">
        <v>345102</v>
      </c>
      <c r="C3954">
        <v>6040</v>
      </c>
      <c r="D3954" t="str">
        <f>VLOOKUP(C3954,'Schedule 3'!A:M,13,FALSE)</f>
        <v>Outside Service</v>
      </c>
      <c r="E3954">
        <v>390.76</v>
      </c>
      <c r="F3954" s="1">
        <v>42886</v>
      </c>
      <c r="G3954" t="s">
        <v>462</v>
      </c>
      <c r="H3954" t="s">
        <v>623</v>
      </c>
      <c r="I3954" t="s">
        <v>623</v>
      </c>
      <c r="K3954">
        <v>4165</v>
      </c>
      <c r="L3954">
        <v>272629</v>
      </c>
      <c r="Q3954" t="s">
        <v>19</v>
      </c>
      <c r="U3954">
        <v>5</v>
      </c>
      <c r="V3954">
        <v>17</v>
      </c>
      <c r="Y3954" t="s">
        <v>20</v>
      </c>
      <c r="Z3954">
        <v>0</v>
      </c>
      <c r="AA3954" t="s">
        <v>589</v>
      </c>
      <c r="AB3954" t="s">
        <v>21</v>
      </c>
      <c r="AC3954">
        <v>235</v>
      </c>
    </row>
    <row r="3955" spans="1:29" x14ac:dyDescent="0.25">
      <c r="A3955">
        <v>345</v>
      </c>
      <c r="B3955">
        <v>345101</v>
      </c>
      <c r="C3955">
        <v>6040</v>
      </c>
      <c r="D3955" t="str">
        <f>VLOOKUP(C3955,'Schedule 3'!A:M,13,FALSE)</f>
        <v>Outside Service</v>
      </c>
      <c r="E3955">
        <v>44</v>
      </c>
      <c r="F3955" s="1">
        <v>42855</v>
      </c>
      <c r="G3955" t="s">
        <v>462</v>
      </c>
      <c r="H3955" t="s">
        <v>623</v>
      </c>
      <c r="I3955" t="s">
        <v>623</v>
      </c>
      <c r="K3955">
        <v>4165</v>
      </c>
      <c r="L3955">
        <v>269773</v>
      </c>
      <c r="Q3955" t="s">
        <v>19</v>
      </c>
      <c r="U3955">
        <v>4</v>
      </c>
      <c r="V3955">
        <v>17</v>
      </c>
      <c r="Y3955" t="s">
        <v>20</v>
      </c>
      <c r="Z3955">
        <v>0</v>
      </c>
      <c r="AA3955" t="s">
        <v>589</v>
      </c>
      <c r="AB3955" t="s">
        <v>21</v>
      </c>
      <c r="AC3955">
        <v>233</v>
      </c>
    </row>
    <row r="3956" spans="1:29" x14ac:dyDescent="0.25">
      <c r="A3956">
        <v>345</v>
      </c>
      <c r="B3956">
        <v>345102</v>
      </c>
      <c r="C3956">
        <v>6040</v>
      </c>
      <c r="D3956" t="str">
        <f>VLOOKUP(C3956,'Schedule 3'!A:M,13,FALSE)</f>
        <v>Outside Service</v>
      </c>
      <c r="E3956">
        <v>390.34</v>
      </c>
      <c r="F3956" s="1">
        <v>42855</v>
      </c>
      <c r="G3956" t="s">
        <v>462</v>
      </c>
      <c r="H3956" t="s">
        <v>623</v>
      </c>
      <c r="I3956" t="s">
        <v>623</v>
      </c>
      <c r="K3956">
        <v>4165</v>
      </c>
      <c r="L3956">
        <v>269773</v>
      </c>
      <c r="Q3956" t="s">
        <v>19</v>
      </c>
      <c r="U3956">
        <v>4</v>
      </c>
      <c r="V3956">
        <v>17</v>
      </c>
      <c r="Y3956" t="s">
        <v>20</v>
      </c>
      <c r="Z3956">
        <v>0</v>
      </c>
      <c r="AA3956" t="s">
        <v>589</v>
      </c>
      <c r="AB3956" t="s">
        <v>21</v>
      </c>
      <c r="AC3956">
        <v>234</v>
      </c>
    </row>
    <row r="3957" spans="1:29" x14ac:dyDescent="0.25">
      <c r="A3957">
        <v>345</v>
      </c>
      <c r="B3957">
        <v>345101</v>
      </c>
      <c r="C3957">
        <v>6040</v>
      </c>
      <c r="D3957" t="str">
        <f>VLOOKUP(C3957,'Schedule 3'!A:M,13,FALSE)</f>
        <v>Outside Service</v>
      </c>
      <c r="E3957">
        <v>45.09</v>
      </c>
      <c r="F3957" s="1">
        <v>42825</v>
      </c>
      <c r="G3957" t="s">
        <v>462</v>
      </c>
      <c r="H3957" t="s">
        <v>623</v>
      </c>
      <c r="I3957" t="s">
        <v>623</v>
      </c>
      <c r="K3957">
        <v>4165</v>
      </c>
      <c r="L3957">
        <v>267433</v>
      </c>
      <c r="Q3957" t="s">
        <v>19</v>
      </c>
      <c r="U3957">
        <v>3</v>
      </c>
      <c r="V3957">
        <v>17</v>
      </c>
      <c r="Y3957" t="s">
        <v>20</v>
      </c>
      <c r="Z3957">
        <v>0</v>
      </c>
      <c r="AA3957" t="s">
        <v>589</v>
      </c>
      <c r="AB3957" t="s">
        <v>21</v>
      </c>
      <c r="AC3957">
        <v>233</v>
      </c>
    </row>
    <row r="3958" spans="1:29" x14ac:dyDescent="0.25">
      <c r="A3958">
        <v>345</v>
      </c>
      <c r="B3958">
        <v>345102</v>
      </c>
      <c r="C3958">
        <v>6040</v>
      </c>
      <c r="D3958" t="str">
        <f>VLOOKUP(C3958,'Schedule 3'!A:M,13,FALSE)</f>
        <v>Outside Service</v>
      </c>
      <c r="E3958">
        <v>400.37</v>
      </c>
      <c r="F3958" s="1">
        <v>42825</v>
      </c>
      <c r="G3958" t="s">
        <v>462</v>
      </c>
      <c r="H3958" t="s">
        <v>623</v>
      </c>
      <c r="I3958" t="s">
        <v>623</v>
      </c>
      <c r="K3958">
        <v>4165</v>
      </c>
      <c r="L3958">
        <v>267433</v>
      </c>
      <c r="Q3958" t="s">
        <v>19</v>
      </c>
      <c r="U3958">
        <v>3</v>
      </c>
      <c r="V3958">
        <v>17</v>
      </c>
      <c r="Y3958" t="s">
        <v>20</v>
      </c>
      <c r="Z3958">
        <v>0</v>
      </c>
      <c r="AA3958" t="s">
        <v>589</v>
      </c>
      <c r="AB3958" t="s">
        <v>21</v>
      </c>
      <c r="AC3958">
        <v>234</v>
      </c>
    </row>
    <row r="3959" spans="1:29" x14ac:dyDescent="0.25">
      <c r="A3959">
        <v>345</v>
      </c>
      <c r="B3959">
        <v>345101</v>
      </c>
      <c r="C3959">
        <v>6040</v>
      </c>
      <c r="D3959" t="str">
        <f>VLOOKUP(C3959,'Schedule 3'!A:M,13,FALSE)</f>
        <v>Outside Service</v>
      </c>
      <c r="E3959">
        <v>44.54</v>
      </c>
      <c r="F3959" s="1">
        <v>42794</v>
      </c>
      <c r="G3959" t="s">
        <v>462</v>
      </c>
      <c r="H3959" t="s">
        <v>623</v>
      </c>
      <c r="I3959" t="s">
        <v>623</v>
      </c>
      <c r="K3959">
        <v>4165</v>
      </c>
      <c r="L3959">
        <v>263415</v>
      </c>
      <c r="Q3959" t="s">
        <v>19</v>
      </c>
      <c r="U3959">
        <v>2</v>
      </c>
      <c r="V3959">
        <v>17</v>
      </c>
      <c r="Y3959" t="s">
        <v>20</v>
      </c>
      <c r="Z3959">
        <v>0</v>
      </c>
      <c r="AA3959" t="s">
        <v>589</v>
      </c>
      <c r="AB3959" t="s">
        <v>21</v>
      </c>
      <c r="AC3959">
        <v>233</v>
      </c>
    </row>
    <row r="3960" spans="1:29" x14ac:dyDescent="0.25">
      <c r="A3960">
        <v>345</v>
      </c>
      <c r="B3960">
        <v>345102</v>
      </c>
      <c r="C3960">
        <v>6040</v>
      </c>
      <c r="D3960" t="str">
        <f>VLOOKUP(C3960,'Schedule 3'!A:M,13,FALSE)</f>
        <v>Outside Service</v>
      </c>
      <c r="E3960">
        <v>395.39</v>
      </c>
      <c r="F3960" s="1">
        <v>42794</v>
      </c>
      <c r="G3960" t="s">
        <v>462</v>
      </c>
      <c r="H3960" t="s">
        <v>623</v>
      </c>
      <c r="I3960" t="s">
        <v>623</v>
      </c>
      <c r="K3960">
        <v>4165</v>
      </c>
      <c r="L3960">
        <v>263415</v>
      </c>
      <c r="Q3960" t="s">
        <v>19</v>
      </c>
      <c r="U3960">
        <v>2</v>
      </c>
      <c r="V3960">
        <v>17</v>
      </c>
      <c r="Y3960" t="s">
        <v>20</v>
      </c>
      <c r="Z3960">
        <v>0</v>
      </c>
      <c r="AA3960" t="s">
        <v>589</v>
      </c>
      <c r="AB3960" t="s">
        <v>21</v>
      </c>
      <c r="AC3960">
        <v>234</v>
      </c>
    </row>
    <row r="3961" spans="1:29" x14ac:dyDescent="0.25">
      <c r="A3961">
        <v>345</v>
      </c>
      <c r="B3961">
        <v>345101</v>
      </c>
      <c r="C3961">
        <v>6040</v>
      </c>
      <c r="D3961" t="str">
        <f>VLOOKUP(C3961,'Schedule 3'!A:M,13,FALSE)</f>
        <v>Outside Service</v>
      </c>
      <c r="E3961">
        <v>44.69</v>
      </c>
      <c r="F3961" s="1">
        <v>42766</v>
      </c>
      <c r="G3961" t="s">
        <v>462</v>
      </c>
      <c r="H3961" t="s">
        <v>623</v>
      </c>
      <c r="I3961" t="s">
        <v>623</v>
      </c>
      <c r="K3961">
        <v>4165</v>
      </c>
      <c r="L3961">
        <v>259505</v>
      </c>
      <c r="Q3961" t="s">
        <v>19</v>
      </c>
      <c r="U3961">
        <v>1</v>
      </c>
      <c r="V3961">
        <v>17</v>
      </c>
      <c r="Y3961" t="s">
        <v>20</v>
      </c>
      <c r="Z3961">
        <v>0</v>
      </c>
      <c r="AA3961" t="s">
        <v>589</v>
      </c>
      <c r="AB3961" t="s">
        <v>21</v>
      </c>
      <c r="AC3961">
        <v>233</v>
      </c>
    </row>
    <row r="3962" spans="1:29" x14ac:dyDescent="0.25">
      <c r="A3962">
        <v>345</v>
      </c>
      <c r="B3962">
        <v>345102</v>
      </c>
      <c r="C3962">
        <v>6040</v>
      </c>
      <c r="D3962" t="str">
        <f>VLOOKUP(C3962,'Schedule 3'!A:M,13,FALSE)</f>
        <v>Outside Service</v>
      </c>
      <c r="E3962">
        <v>396.69</v>
      </c>
      <c r="F3962" s="1">
        <v>42766</v>
      </c>
      <c r="G3962" t="s">
        <v>462</v>
      </c>
      <c r="H3962" t="s">
        <v>623</v>
      </c>
      <c r="I3962" t="s">
        <v>623</v>
      </c>
      <c r="K3962">
        <v>4165</v>
      </c>
      <c r="L3962">
        <v>259505</v>
      </c>
      <c r="Q3962" t="s">
        <v>19</v>
      </c>
      <c r="U3962">
        <v>1</v>
      </c>
      <c r="V3962">
        <v>17</v>
      </c>
      <c r="Y3962" t="s">
        <v>20</v>
      </c>
      <c r="Z3962">
        <v>0</v>
      </c>
      <c r="AA3962" t="s">
        <v>589</v>
      </c>
      <c r="AB3962" t="s">
        <v>21</v>
      </c>
      <c r="AC3962">
        <v>234</v>
      </c>
    </row>
    <row r="3963" spans="1:29" x14ac:dyDescent="0.25">
      <c r="A3963">
        <v>345</v>
      </c>
      <c r="B3963">
        <v>345101</v>
      </c>
      <c r="C3963">
        <v>6045</v>
      </c>
      <c r="D3963" t="str">
        <f>VLOOKUP(C3963,'Schedule 3'!A:M,13,FALSE)</f>
        <v>Outside Service</v>
      </c>
      <c r="E3963">
        <v>2.44</v>
      </c>
      <c r="F3963" s="1">
        <v>43008</v>
      </c>
      <c r="G3963" t="s">
        <v>462</v>
      </c>
      <c r="H3963" t="s">
        <v>624</v>
      </c>
      <c r="I3963" t="s">
        <v>624</v>
      </c>
      <c r="K3963">
        <v>4175</v>
      </c>
      <c r="L3963">
        <v>283717</v>
      </c>
      <c r="Q3963" t="s">
        <v>19</v>
      </c>
      <c r="U3963">
        <v>9</v>
      </c>
      <c r="V3963">
        <v>17</v>
      </c>
      <c r="Y3963" t="s">
        <v>20</v>
      </c>
      <c r="Z3963">
        <v>0</v>
      </c>
      <c r="AA3963" t="s">
        <v>589</v>
      </c>
      <c r="AB3963" t="s">
        <v>21</v>
      </c>
      <c r="AC3963">
        <v>234</v>
      </c>
    </row>
    <row r="3964" spans="1:29" x14ac:dyDescent="0.25">
      <c r="A3964">
        <v>345</v>
      </c>
      <c r="B3964">
        <v>345102</v>
      </c>
      <c r="C3964">
        <v>6045</v>
      </c>
      <c r="D3964" t="str">
        <f>VLOOKUP(C3964,'Schedule 3'!A:M,13,FALSE)</f>
        <v>Outside Service</v>
      </c>
      <c r="E3964">
        <v>21.71</v>
      </c>
      <c r="F3964" s="1">
        <v>43008</v>
      </c>
      <c r="G3964" t="s">
        <v>462</v>
      </c>
      <c r="H3964" t="s">
        <v>624</v>
      </c>
      <c r="I3964" t="s">
        <v>624</v>
      </c>
      <c r="K3964">
        <v>4175</v>
      </c>
      <c r="L3964">
        <v>283717</v>
      </c>
      <c r="Q3964" t="s">
        <v>19</v>
      </c>
      <c r="U3964">
        <v>9</v>
      </c>
      <c r="V3964">
        <v>17</v>
      </c>
      <c r="Y3964" t="s">
        <v>20</v>
      </c>
      <c r="Z3964">
        <v>0</v>
      </c>
      <c r="AA3964" t="s">
        <v>589</v>
      </c>
      <c r="AB3964" t="s">
        <v>21</v>
      </c>
      <c r="AC3964">
        <v>235</v>
      </c>
    </row>
    <row r="3965" spans="1:29" x14ac:dyDescent="0.25">
      <c r="A3965">
        <v>345</v>
      </c>
      <c r="B3965">
        <v>345101</v>
      </c>
      <c r="C3965">
        <v>6045</v>
      </c>
      <c r="D3965" t="str">
        <f>VLOOKUP(C3965,'Schedule 3'!A:M,13,FALSE)</f>
        <v>Outside Service</v>
      </c>
      <c r="E3965">
        <v>8.59</v>
      </c>
      <c r="F3965" s="1">
        <v>42978</v>
      </c>
      <c r="G3965" t="s">
        <v>462</v>
      </c>
      <c r="H3965" t="s">
        <v>624</v>
      </c>
      <c r="I3965" t="s">
        <v>624</v>
      </c>
      <c r="K3965">
        <v>4175</v>
      </c>
      <c r="L3965">
        <v>281172</v>
      </c>
      <c r="Q3965" t="s">
        <v>19</v>
      </c>
      <c r="U3965">
        <v>8</v>
      </c>
      <c r="V3965">
        <v>17</v>
      </c>
      <c r="Y3965" t="s">
        <v>20</v>
      </c>
      <c r="Z3965">
        <v>0</v>
      </c>
      <c r="AA3965" t="s">
        <v>589</v>
      </c>
      <c r="AB3965" t="s">
        <v>21</v>
      </c>
      <c r="AC3965">
        <v>234</v>
      </c>
    </row>
    <row r="3966" spans="1:29" x14ac:dyDescent="0.25">
      <c r="A3966">
        <v>345</v>
      </c>
      <c r="B3966">
        <v>345102</v>
      </c>
      <c r="C3966">
        <v>6045</v>
      </c>
      <c r="D3966" t="str">
        <f>VLOOKUP(C3966,'Schedule 3'!A:M,13,FALSE)</f>
        <v>Outside Service</v>
      </c>
      <c r="E3966">
        <v>76.11</v>
      </c>
      <c r="F3966" s="1">
        <v>42978</v>
      </c>
      <c r="G3966" t="s">
        <v>462</v>
      </c>
      <c r="H3966" t="s">
        <v>624</v>
      </c>
      <c r="I3966" t="s">
        <v>624</v>
      </c>
      <c r="K3966">
        <v>4175</v>
      </c>
      <c r="L3966">
        <v>281172</v>
      </c>
      <c r="Q3966" t="s">
        <v>19</v>
      </c>
      <c r="U3966">
        <v>8</v>
      </c>
      <c r="V3966">
        <v>17</v>
      </c>
      <c r="Y3966" t="s">
        <v>20</v>
      </c>
      <c r="Z3966">
        <v>0</v>
      </c>
      <c r="AA3966" t="s">
        <v>589</v>
      </c>
      <c r="AB3966" t="s">
        <v>21</v>
      </c>
      <c r="AC3966">
        <v>235</v>
      </c>
    </row>
    <row r="3967" spans="1:29" x14ac:dyDescent="0.25">
      <c r="A3967">
        <v>345</v>
      </c>
      <c r="B3967">
        <v>345101</v>
      </c>
      <c r="C3967">
        <v>6045</v>
      </c>
      <c r="D3967" t="str">
        <f>VLOOKUP(C3967,'Schedule 3'!A:M,13,FALSE)</f>
        <v>Outside Service</v>
      </c>
      <c r="E3967">
        <v>4.7</v>
      </c>
      <c r="F3967" s="1">
        <v>42947</v>
      </c>
      <c r="G3967" t="s">
        <v>462</v>
      </c>
      <c r="H3967" t="s">
        <v>624</v>
      </c>
      <c r="I3967" t="s">
        <v>624</v>
      </c>
      <c r="K3967">
        <v>4175</v>
      </c>
      <c r="L3967">
        <v>278277</v>
      </c>
      <c r="Q3967" t="s">
        <v>19</v>
      </c>
      <c r="U3967">
        <v>7</v>
      </c>
      <c r="V3967">
        <v>17</v>
      </c>
      <c r="Y3967" t="s">
        <v>20</v>
      </c>
      <c r="Z3967">
        <v>0</v>
      </c>
      <c r="AA3967" t="s">
        <v>589</v>
      </c>
      <c r="AB3967" t="s">
        <v>21</v>
      </c>
      <c r="AC3967">
        <v>234</v>
      </c>
    </row>
    <row r="3968" spans="1:29" x14ac:dyDescent="0.25">
      <c r="A3968">
        <v>345</v>
      </c>
      <c r="B3968">
        <v>345102</v>
      </c>
      <c r="C3968">
        <v>6045</v>
      </c>
      <c r="D3968" t="str">
        <f>VLOOKUP(C3968,'Schedule 3'!A:M,13,FALSE)</f>
        <v>Outside Service</v>
      </c>
      <c r="E3968">
        <v>41.65</v>
      </c>
      <c r="F3968" s="1">
        <v>42947</v>
      </c>
      <c r="G3968" t="s">
        <v>462</v>
      </c>
      <c r="H3968" t="s">
        <v>624</v>
      </c>
      <c r="I3968" t="s">
        <v>624</v>
      </c>
      <c r="K3968">
        <v>4175</v>
      </c>
      <c r="L3968">
        <v>278277</v>
      </c>
      <c r="Q3968" t="s">
        <v>19</v>
      </c>
      <c r="U3968">
        <v>7</v>
      </c>
      <c r="V3968">
        <v>17</v>
      </c>
      <c r="Y3968" t="s">
        <v>20</v>
      </c>
      <c r="Z3968">
        <v>0</v>
      </c>
      <c r="AA3968" t="s">
        <v>589</v>
      </c>
      <c r="AB3968" t="s">
        <v>21</v>
      </c>
      <c r="AC3968">
        <v>235</v>
      </c>
    </row>
    <row r="3969" spans="1:29" x14ac:dyDescent="0.25">
      <c r="A3969">
        <v>345</v>
      </c>
      <c r="B3969">
        <v>345101</v>
      </c>
      <c r="C3969">
        <v>6045</v>
      </c>
      <c r="D3969" t="str">
        <f>VLOOKUP(C3969,'Schedule 3'!A:M,13,FALSE)</f>
        <v>Outside Service</v>
      </c>
      <c r="E3969">
        <v>10.75</v>
      </c>
      <c r="F3969" s="1">
        <v>42916</v>
      </c>
      <c r="G3969" t="s">
        <v>462</v>
      </c>
      <c r="H3969" t="s">
        <v>624</v>
      </c>
      <c r="I3969" t="s">
        <v>624</v>
      </c>
      <c r="K3969">
        <v>4175</v>
      </c>
      <c r="L3969">
        <v>275593</v>
      </c>
      <c r="Q3969" t="s">
        <v>19</v>
      </c>
      <c r="U3969">
        <v>6</v>
      </c>
      <c r="V3969">
        <v>17</v>
      </c>
      <c r="Y3969" t="s">
        <v>20</v>
      </c>
      <c r="Z3969">
        <v>0</v>
      </c>
      <c r="AA3969" t="s">
        <v>589</v>
      </c>
      <c r="AB3969" t="s">
        <v>21</v>
      </c>
      <c r="AC3969">
        <v>234</v>
      </c>
    </row>
    <row r="3970" spans="1:29" x14ac:dyDescent="0.25">
      <c r="A3970">
        <v>345</v>
      </c>
      <c r="B3970">
        <v>345102</v>
      </c>
      <c r="C3970">
        <v>6045</v>
      </c>
      <c r="D3970" t="str">
        <f>VLOOKUP(C3970,'Schedule 3'!A:M,13,FALSE)</f>
        <v>Outside Service</v>
      </c>
      <c r="E3970">
        <v>94.15</v>
      </c>
      <c r="F3970" s="1">
        <v>42916</v>
      </c>
      <c r="G3970" t="s">
        <v>462</v>
      </c>
      <c r="H3970" t="s">
        <v>624</v>
      </c>
      <c r="I3970" t="s">
        <v>624</v>
      </c>
      <c r="K3970">
        <v>4175</v>
      </c>
      <c r="L3970">
        <v>275593</v>
      </c>
      <c r="Q3970" t="s">
        <v>19</v>
      </c>
      <c r="U3970">
        <v>6</v>
      </c>
      <c r="V3970">
        <v>17</v>
      </c>
      <c r="Y3970" t="s">
        <v>20</v>
      </c>
      <c r="Z3970">
        <v>0</v>
      </c>
      <c r="AA3970" t="s">
        <v>589</v>
      </c>
      <c r="AB3970" t="s">
        <v>21</v>
      </c>
      <c r="AC3970">
        <v>235</v>
      </c>
    </row>
    <row r="3971" spans="1:29" x14ac:dyDescent="0.25">
      <c r="A3971">
        <v>345</v>
      </c>
      <c r="B3971">
        <v>345101</v>
      </c>
      <c r="C3971">
        <v>6045</v>
      </c>
      <c r="D3971" t="str">
        <f>VLOOKUP(C3971,'Schedule 3'!A:M,13,FALSE)</f>
        <v>Outside Service</v>
      </c>
      <c r="E3971">
        <v>5.59</v>
      </c>
      <c r="F3971" s="1">
        <v>42886</v>
      </c>
      <c r="G3971" t="s">
        <v>462</v>
      </c>
      <c r="H3971" t="s">
        <v>624</v>
      </c>
      <c r="I3971" t="s">
        <v>624</v>
      </c>
      <c r="K3971">
        <v>4175</v>
      </c>
      <c r="L3971">
        <v>272629</v>
      </c>
      <c r="Q3971" t="s">
        <v>19</v>
      </c>
      <c r="U3971">
        <v>5</v>
      </c>
      <c r="V3971">
        <v>17</v>
      </c>
      <c r="Y3971" t="s">
        <v>20</v>
      </c>
      <c r="Z3971">
        <v>0</v>
      </c>
      <c r="AA3971" t="s">
        <v>589</v>
      </c>
      <c r="AB3971" t="s">
        <v>21</v>
      </c>
      <c r="AC3971">
        <v>234</v>
      </c>
    </row>
    <row r="3972" spans="1:29" x14ac:dyDescent="0.25">
      <c r="A3972">
        <v>345</v>
      </c>
      <c r="B3972">
        <v>345102</v>
      </c>
      <c r="C3972">
        <v>6045</v>
      </c>
      <c r="D3972" t="str">
        <f>VLOOKUP(C3972,'Schedule 3'!A:M,13,FALSE)</f>
        <v>Outside Service</v>
      </c>
      <c r="E3972">
        <v>49.29</v>
      </c>
      <c r="F3972" s="1">
        <v>42886</v>
      </c>
      <c r="G3972" t="s">
        <v>462</v>
      </c>
      <c r="H3972" t="s">
        <v>624</v>
      </c>
      <c r="I3972" t="s">
        <v>624</v>
      </c>
      <c r="K3972">
        <v>4175</v>
      </c>
      <c r="L3972">
        <v>272629</v>
      </c>
      <c r="Q3972" t="s">
        <v>19</v>
      </c>
      <c r="U3972">
        <v>5</v>
      </c>
      <c r="V3972">
        <v>17</v>
      </c>
      <c r="Y3972" t="s">
        <v>20</v>
      </c>
      <c r="Z3972">
        <v>0</v>
      </c>
      <c r="AA3972" t="s">
        <v>589</v>
      </c>
      <c r="AB3972" t="s">
        <v>21</v>
      </c>
      <c r="AC3972">
        <v>235</v>
      </c>
    </row>
    <row r="3973" spans="1:29" x14ac:dyDescent="0.25">
      <c r="A3973">
        <v>345</v>
      </c>
      <c r="B3973">
        <v>345101</v>
      </c>
      <c r="C3973">
        <v>6045</v>
      </c>
      <c r="D3973" t="str">
        <f>VLOOKUP(C3973,'Schedule 3'!A:M,13,FALSE)</f>
        <v>Outside Service</v>
      </c>
      <c r="E3973">
        <v>15.17</v>
      </c>
      <c r="F3973" s="1">
        <v>42855</v>
      </c>
      <c r="G3973" t="s">
        <v>462</v>
      </c>
      <c r="H3973" t="s">
        <v>624</v>
      </c>
      <c r="I3973" t="s">
        <v>624</v>
      </c>
      <c r="K3973">
        <v>4175</v>
      </c>
      <c r="L3973">
        <v>269773</v>
      </c>
      <c r="Q3973" t="s">
        <v>19</v>
      </c>
      <c r="U3973">
        <v>4</v>
      </c>
      <c r="V3973">
        <v>17</v>
      </c>
      <c r="Y3973" t="s">
        <v>20</v>
      </c>
      <c r="Z3973">
        <v>0</v>
      </c>
      <c r="AA3973" t="s">
        <v>589</v>
      </c>
      <c r="AB3973" t="s">
        <v>21</v>
      </c>
      <c r="AC3973">
        <v>233</v>
      </c>
    </row>
    <row r="3974" spans="1:29" x14ac:dyDescent="0.25">
      <c r="A3974">
        <v>345</v>
      </c>
      <c r="B3974">
        <v>345102</v>
      </c>
      <c r="C3974">
        <v>6045</v>
      </c>
      <c r="D3974" t="str">
        <f>VLOOKUP(C3974,'Schedule 3'!A:M,13,FALSE)</f>
        <v>Outside Service</v>
      </c>
      <c r="E3974">
        <v>134.61000000000001</v>
      </c>
      <c r="F3974" s="1">
        <v>42855</v>
      </c>
      <c r="G3974" t="s">
        <v>462</v>
      </c>
      <c r="H3974" t="s">
        <v>624</v>
      </c>
      <c r="I3974" t="s">
        <v>624</v>
      </c>
      <c r="K3974">
        <v>4175</v>
      </c>
      <c r="L3974">
        <v>269773</v>
      </c>
      <c r="Q3974" t="s">
        <v>19</v>
      </c>
      <c r="U3974">
        <v>4</v>
      </c>
      <c r="V3974">
        <v>17</v>
      </c>
      <c r="Y3974" t="s">
        <v>20</v>
      </c>
      <c r="Z3974">
        <v>0</v>
      </c>
      <c r="AA3974" t="s">
        <v>589</v>
      </c>
      <c r="AB3974" t="s">
        <v>21</v>
      </c>
      <c r="AC3974">
        <v>234</v>
      </c>
    </row>
    <row r="3975" spans="1:29" x14ac:dyDescent="0.25">
      <c r="A3975">
        <v>345</v>
      </c>
      <c r="B3975">
        <v>345101</v>
      </c>
      <c r="C3975">
        <v>6045</v>
      </c>
      <c r="D3975" t="str">
        <f>VLOOKUP(C3975,'Schedule 3'!A:M,13,FALSE)</f>
        <v>Outside Service</v>
      </c>
      <c r="E3975">
        <v>23.44</v>
      </c>
      <c r="F3975" s="1">
        <v>42825</v>
      </c>
      <c r="G3975" t="s">
        <v>462</v>
      </c>
      <c r="H3975" t="s">
        <v>624</v>
      </c>
      <c r="I3975" t="s">
        <v>624</v>
      </c>
      <c r="K3975">
        <v>4175</v>
      </c>
      <c r="L3975">
        <v>267433</v>
      </c>
      <c r="Q3975" t="s">
        <v>19</v>
      </c>
      <c r="U3975">
        <v>3</v>
      </c>
      <c r="V3975">
        <v>17</v>
      </c>
      <c r="Y3975" t="s">
        <v>20</v>
      </c>
      <c r="Z3975">
        <v>0</v>
      </c>
      <c r="AA3975" t="s">
        <v>589</v>
      </c>
      <c r="AB3975" t="s">
        <v>21</v>
      </c>
      <c r="AC3975">
        <v>233</v>
      </c>
    </row>
    <row r="3976" spans="1:29" x14ac:dyDescent="0.25">
      <c r="A3976">
        <v>345</v>
      </c>
      <c r="B3976">
        <v>345102</v>
      </c>
      <c r="C3976">
        <v>6045</v>
      </c>
      <c r="D3976" t="str">
        <f>VLOOKUP(C3976,'Schedule 3'!A:M,13,FALSE)</f>
        <v>Outside Service</v>
      </c>
      <c r="E3976">
        <v>208.13</v>
      </c>
      <c r="F3976" s="1">
        <v>42825</v>
      </c>
      <c r="G3976" t="s">
        <v>462</v>
      </c>
      <c r="H3976" t="s">
        <v>624</v>
      </c>
      <c r="I3976" t="s">
        <v>624</v>
      </c>
      <c r="K3976">
        <v>4175</v>
      </c>
      <c r="L3976">
        <v>267433</v>
      </c>
      <c r="Q3976" t="s">
        <v>19</v>
      </c>
      <c r="U3976">
        <v>3</v>
      </c>
      <c r="V3976">
        <v>17</v>
      </c>
      <c r="Y3976" t="s">
        <v>20</v>
      </c>
      <c r="Z3976">
        <v>0</v>
      </c>
      <c r="AA3976" t="s">
        <v>589</v>
      </c>
      <c r="AB3976" t="s">
        <v>21</v>
      </c>
      <c r="AC3976">
        <v>234</v>
      </c>
    </row>
    <row r="3977" spans="1:29" x14ac:dyDescent="0.25">
      <c r="A3977">
        <v>345</v>
      </c>
      <c r="B3977">
        <v>345101</v>
      </c>
      <c r="C3977">
        <v>6045</v>
      </c>
      <c r="D3977" t="str">
        <f>VLOOKUP(C3977,'Schedule 3'!A:M,13,FALSE)</f>
        <v>Outside Service</v>
      </c>
      <c r="E3977">
        <v>17.36</v>
      </c>
      <c r="F3977" s="1">
        <v>42794</v>
      </c>
      <c r="G3977" t="s">
        <v>462</v>
      </c>
      <c r="H3977" t="s">
        <v>624</v>
      </c>
      <c r="I3977" t="s">
        <v>624</v>
      </c>
      <c r="K3977">
        <v>4175</v>
      </c>
      <c r="L3977">
        <v>263415</v>
      </c>
      <c r="Q3977" t="s">
        <v>19</v>
      </c>
      <c r="U3977">
        <v>2</v>
      </c>
      <c r="V3977">
        <v>17</v>
      </c>
      <c r="Y3977" t="s">
        <v>20</v>
      </c>
      <c r="Z3977">
        <v>0</v>
      </c>
      <c r="AA3977" t="s">
        <v>589</v>
      </c>
      <c r="AB3977" t="s">
        <v>21</v>
      </c>
      <c r="AC3977">
        <v>233</v>
      </c>
    </row>
    <row r="3978" spans="1:29" x14ac:dyDescent="0.25">
      <c r="A3978">
        <v>345</v>
      </c>
      <c r="B3978">
        <v>345102</v>
      </c>
      <c r="C3978">
        <v>6045</v>
      </c>
      <c r="D3978" t="str">
        <f>VLOOKUP(C3978,'Schedule 3'!A:M,13,FALSE)</f>
        <v>Outside Service</v>
      </c>
      <c r="E3978">
        <v>154.12</v>
      </c>
      <c r="F3978" s="1">
        <v>42794</v>
      </c>
      <c r="G3978" t="s">
        <v>462</v>
      </c>
      <c r="H3978" t="s">
        <v>624</v>
      </c>
      <c r="I3978" t="s">
        <v>624</v>
      </c>
      <c r="K3978">
        <v>4175</v>
      </c>
      <c r="L3978">
        <v>263415</v>
      </c>
      <c r="Q3978" t="s">
        <v>19</v>
      </c>
      <c r="U3978">
        <v>2</v>
      </c>
      <c r="V3978">
        <v>17</v>
      </c>
      <c r="Y3978" t="s">
        <v>20</v>
      </c>
      <c r="Z3978">
        <v>0</v>
      </c>
      <c r="AA3978" t="s">
        <v>589</v>
      </c>
      <c r="AB3978" t="s">
        <v>21</v>
      </c>
      <c r="AC3978">
        <v>234</v>
      </c>
    </row>
    <row r="3979" spans="1:29" x14ac:dyDescent="0.25">
      <c r="A3979">
        <v>345</v>
      </c>
      <c r="B3979">
        <v>345101</v>
      </c>
      <c r="C3979">
        <v>6045</v>
      </c>
      <c r="D3979" t="str">
        <f>VLOOKUP(C3979,'Schedule 3'!A:M,13,FALSE)</f>
        <v>Outside Service</v>
      </c>
      <c r="E3979">
        <v>8.7100000000000009</v>
      </c>
      <c r="F3979" s="1">
        <v>42766</v>
      </c>
      <c r="G3979" t="s">
        <v>462</v>
      </c>
      <c r="H3979" t="s">
        <v>624</v>
      </c>
      <c r="I3979" t="s">
        <v>624</v>
      </c>
      <c r="K3979">
        <v>4175</v>
      </c>
      <c r="L3979">
        <v>259505</v>
      </c>
      <c r="Q3979" t="s">
        <v>19</v>
      </c>
      <c r="U3979">
        <v>1</v>
      </c>
      <c r="V3979">
        <v>17</v>
      </c>
      <c r="Y3979" t="s">
        <v>20</v>
      </c>
      <c r="Z3979">
        <v>0</v>
      </c>
      <c r="AA3979" t="s">
        <v>589</v>
      </c>
      <c r="AB3979" t="s">
        <v>21</v>
      </c>
      <c r="AC3979">
        <v>233</v>
      </c>
    </row>
    <row r="3980" spans="1:29" x14ac:dyDescent="0.25">
      <c r="A3980">
        <v>345</v>
      </c>
      <c r="B3980">
        <v>345102</v>
      </c>
      <c r="C3980">
        <v>6045</v>
      </c>
      <c r="D3980" t="str">
        <f>VLOOKUP(C3980,'Schedule 3'!A:M,13,FALSE)</f>
        <v>Outside Service</v>
      </c>
      <c r="E3980">
        <v>77.290000000000006</v>
      </c>
      <c r="F3980" s="1">
        <v>42766</v>
      </c>
      <c r="G3980" t="s">
        <v>462</v>
      </c>
      <c r="H3980" t="s">
        <v>624</v>
      </c>
      <c r="I3980" t="s">
        <v>624</v>
      </c>
      <c r="K3980">
        <v>4175</v>
      </c>
      <c r="L3980">
        <v>259505</v>
      </c>
      <c r="Q3980" t="s">
        <v>19</v>
      </c>
      <c r="U3980">
        <v>1</v>
      </c>
      <c r="V3980">
        <v>17</v>
      </c>
      <c r="Y3980" t="s">
        <v>20</v>
      </c>
      <c r="Z3980">
        <v>0</v>
      </c>
      <c r="AA3980" t="s">
        <v>589</v>
      </c>
      <c r="AB3980" t="s">
        <v>21</v>
      </c>
      <c r="AC3980">
        <v>234</v>
      </c>
    </row>
    <row r="3981" spans="1:29" x14ac:dyDescent="0.25">
      <c r="A3981">
        <v>345</v>
      </c>
      <c r="B3981">
        <v>345101</v>
      </c>
      <c r="C3981">
        <v>6045</v>
      </c>
      <c r="D3981" t="str">
        <f>VLOOKUP(C3981,'Schedule 3'!A:M,13,FALSE)</f>
        <v>Outside Service</v>
      </c>
      <c r="E3981">
        <v>3.97</v>
      </c>
      <c r="F3981" s="1">
        <v>43039</v>
      </c>
      <c r="G3981" t="s">
        <v>462</v>
      </c>
      <c r="H3981" t="s">
        <v>625</v>
      </c>
      <c r="I3981" t="s">
        <v>625</v>
      </c>
      <c r="K3981">
        <v>4180</v>
      </c>
      <c r="L3981">
        <v>286349</v>
      </c>
      <c r="Q3981" t="s">
        <v>19</v>
      </c>
      <c r="U3981">
        <v>10</v>
      </c>
      <c r="V3981">
        <v>17</v>
      </c>
      <c r="Y3981" t="s">
        <v>20</v>
      </c>
      <c r="Z3981">
        <v>0</v>
      </c>
      <c r="AA3981" t="s">
        <v>589</v>
      </c>
      <c r="AB3981" t="s">
        <v>21</v>
      </c>
      <c r="AC3981">
        <v>234</v>
      </c>
    </row>
    <row r="3982" spans="1:29" x14ac:dyDescent="0.25">
      <c r="A3982">
        <v>345</v>
      </c>
      <c r="B3982">
        <v>345102</v>
      </c>
      <c r="C3982">
        <v>6045</v>
      </c>
      <c r="D3982" t="str">
        <f>VLOOKUP(C3982,'Schedule 3'!A:M,13,FALSE)</f>
        <v>Outside Service</v>
      </c>
      <c r="E3982">
        <v>35.4</v>
      </c>
      <c r="F3982" s="1">
        <v>43039</v>
      </c>
      <c r="G3982" t="s">
        <v>462</v>
      </c>
      <c r="H3982" t="s">
        <v>625</v>
      </c>
      <c r="I3982" t="s">
        <v>625</v>
      </c>
      <c r="K3982">
        <v>4180</v>
      </c>
      <c r="L3982">
        <v>286349</v>
      </c>
      <c r="Q3982" t="s">
        <v>19</v>
      </c>
      <c r="U3982">
        <v>10</v>
      </c>
      <c r="V3982">
        <v>17</v>
      </c>
      <c r="Y3982" t="s">
        <v>20</v>
      </c>
      <c r="Z3982">
        <v>0</v>
      </c>
      <c r="AA3982" t="s">
        <v>589</v>
      </c>
      <c r="AB3982" t="s">
        <v>21</v>
      </c>
      <c r="AC3982">
        <v>235</v>
      </c>
    </row>
    <row r="3983" spans="1:29" x14ac:dyDescent="0.25">
      <c r="A3983">
        <v>345</v>
      </c>
      <c r="B3983">
        <v>345101</v>
      </c>
      <c r="C3983">
        <v>6045</v>
      </c>
      <c r="D3983" t="str">
        <f>VLOOKUP(C3983,'Schedule 3'!A:M,13,FALSE)</f>
        <v>Outside Service</v>
      </c>
      <c r="E3983">
        <v>6.23</v>
      </c>
      <c r="F3983" s="1">
        <v>43008</v>
      </c>
      <c r="G3983" t="s">
        <v>462</v>
      </c>
      <c r="H3983" t="s">
        <v>625</v>
      </c>
      <c r="I3983" t="s">
        <v>625</v>
      </c>
      <c r="K3983">
        <v>4180</v>
      </c>
      <c r="L3983">
        <v>283717</v>
      </c>
      <c r="Q3983" t="s">
        <v>19</v>
      </c>
      <c r="U3983">
        <v>9</v>
      </c>
      <c r="V3983">
        <v>17</v>
      </c>
      <c r="Y3983" t="s">
        <v>20</v>
      </c>
      <c r="Z3983">
        <v>0</v>
      </c>
      <c r="AA3983" t="s">
        <v>589</v>
      </c>
      <c r="AB3983" t="s">
        <v>21</v>
      </c>
      <c r="AC3983">
        <v>234</v>
      </c>
    </row>
    <row r="3984" spans="1:29" x14ac:dyDescent="0.25">
      <c r="A3984">
        <v>345</v>
      </c>
      <c r="B3984">
        <v>345102</v>
      </c>
      <c r="C3984">
        <v>6045</v>
      </c>
      <c r="D3984" t="str">
        <f>VLOOKUP(C3984,'Schedule 3'!A:M,13,FALSE)</f>
        <v>Outside Service</v>
      </c>
      <c r="E3984">
        <v>55.41</v>
      </c>
      <c r="F3984" s="1">
        <v>43008</v>
      </c>
      <c r="G3984" t="s">
        <v>462</v>
      </c>
      <c r="H3984" t="s">
        <v>625</v>
      </c>
      <c r="I3984" t="s">
        <v>625</v>
      </c>
      <c r="K3984">
        <v>4180</v>
      </c>
      <c r="L3984">
        <v>283717</v>
      </c>
      <c r="Q3984" t="s">
        <v>19</v>
      </c>
      <c r="U3984">
        <v>9</v>
      </c>
      <c r="V3984">
        <v>17</v>
      </c>
      <c r="Y3984" t="s">
        <v>20</v>
      </c>
      <c r="Z3984">
        <v>0</v>
      </c>
      <c r="AA3984" t="s">
        <v>589</v>
      </c>
      <c r="AB3984" t="s">
        <v>21</v>
      </c>
      <c r="AC3984">
        <v>235</v>
      </c>
    </row>
    <row r="3985" spans="1:29" x14ac:dyDescent="0.25">
      <c r="A3985">
        <v>345</v>
      </c>
      <c r="B3985">
        <v>345101</v>
      </c>
      <c r="C3985">
        <v>6045</v>
      </c>
      <c r="D3985" t="str">
        <f>VLOOKUP(C3985,'Schedule 3'!A:M,13,FALSE)</f>
        <v>Outside Service</v>
      </c>
      <c r="E3985">
        <v>1.83</v>
      </c>
      <c r="F3985" s="1">
        <v>42978</v>
      </c>
      <c r="G3985" t="s">
        <v>462</v>
      </c>
      <c r="H3985" t="s">
        <v>625</v>
      </c>
      <c r="I3985" t="s">
        <v>625</v>
      </c>
      <c r="K3985">
        <v>4180</v>
      </c>
      <c r="L3985">
        <v>281172</v>
      </c>
      <c r="Q3985" t="s">
        <v>19</v>
      </c>
      <c r="U3985">
        <v>8</v>
      </c>
      <c r="V3985">
        <v>17</v>
      </c>
      <c r="Y3985" t="s">
        <v>20</v>
      </c>
      <c r="Z3985">
        <v>0</v>
      </c>
      <c r="AA3985" t="s">
        <v>589</v>
      </c>
      <c r="AB3985" t="s">
        <v>21</v>
      </c>
      <c r="AC3985">
        <v>234</v>
      </c>
    </row>
    <row r="3986" spans="1:29" x14ac:dyDescent="0.25">
      <c r="A3986">
        <v>345</v>
      </c>
      <c r="B3986">
        <v>345102</v>
      </c>
      <c r="C3986">
        <v>6045</v>
      </c>
      <c r="D3986" t="str">
        <f>VLOOKUP(C3986,'Schedule 3'!A:M,13,FALSE)</f>
        <v>Outside Service</v>
      </c>
      <c r="E3986">
        <v>16.239999999999998</v>
      </c>
      <c r="F3986" s="1">
        <v>42978</v>
      </c>
      <c r="G3986" t="s">
        <v>462</v>
      </c>
      <c r="H3986" t="s">
        <v>625</v>
      </c>
      <c r="I3986" t="s">
        <v>625</v>
      </c>
      <c r="K3986">
        <v>4180</v>
      </c>
      <c r="L3986">
        <v>281172</v>
      </c>
      <c r="Q3986" t="s">
        <v>19</v>
      </c>
      <c r="U3986">
        <v>8</v>
      </c>
      <c r="V3986">
        <v>17</v>
      </c>
      <c r="Y3986" t="s">
        <v>20</v>
      </c>
      <c r="Z3986">
        <v>0</v>
      </c>
      <c r="AA3986" t="s">
        <v>589</v>
      </c>
      <c r="AB3986" t="s">
        <v>21</v>
      </c>
      <c r="AC3986">
        <v>235</v>
      </c>
    </row>
    <row r="3987" spans="1:29" x14ac:dyDescent="0.25">
      <c r="A3987">
        <v>345</v>
      </c>
      <c r="B3987">
        <v>345101</v>
      </c>
      <c r="C3987">
        <v>6045</v>
      </c>
      <c r="D3987" t="str">
        <f>VLOOKUP(C3987,'Schedule 3'!A:M,13,FALSE)</f>
        <v>Outside Service</v>
      </c>
      <c r="E3987">
        <v>4.22</v>
      </c>
      <c r="F3987" s="1">
        <v>42947</v>
      </c>
      <c r="G3987" t="s">
        <v>462</v>
      </c>
      <c r="H3987" t="s">
        <v>625</v>
      </c>
      <c r="I3987" t="s">
        <v>625</v>
      </c>
      <c r="K3987">
        <v>4180</v>
      </c>
      <c r="L3987">
        <v>278277</v>
      </c>
      <c r="Q3987" t="s">
        <v>19</v>
      </c>
      <c r="U3987">
        <v>7</v>
      </c>
      <c r="V3987">
        <v>17</v>
      </c>
      <c r="Y3987" t="s">
        <v>20</v>
      </c>
      <c r="Z3987">
        <v>0</v>
      </c>
      <c r="AA3987" t="s">
        <v>589</v>
      </c>
      <c r="AB3987" t="s">
        <v>21</v>
      </c>
      <c r="AC3987">
        <v>234</v>
      </c>
    </row>
    <row r="3988" spans="1:29" x14ac:dyDescent="0.25">
      <c r="A3988">
        <v>345</v>
      </c>
      <c r="B3988">
        <v>345102</v>
      </c>
      <c r="C3988">
        <v>6045</v>
      </c>
      <c r="D3988" t="str">
        <f>VLOOKUP(C3988,'Schedule 3'!A:M,13,FALSE)</f>
        <v>Outside Service</v>
      </c>
      <c r="E3988">
        <v>37.409999999999997</v>
      </c>
      <c r="F3988" s="1">
        <v>42947</v>
      </c>
      <c r="G3988" t="s">
        <v>462</v>
      </c>
      <c r="H3988" t="s">
        <v>625</v>
      </c>
      <c r="I3988" t="s">
        <v>625</v>
      </c>
      <c r="K3988">
        <v>4180</v>
      </c>
      <c r="L3988">
        <v>278277</v>
      </c>
      <c r="Q3988" t="s">
        <v>19</v>
      </c>
      <c r="U3988">
        <v>7</v>
      </c>
      <c r="V3988">
        <v>17</v>
      </c>
      <c r="Y3988" t="s">
        <v>20</v>
      </c>
      <c r="Z3988">
        <v>0</v>
      </c>
      <c r="AA3988" t="s">
        <v>589</v>
      </c>
      <c r="AB3988" t="s">
        <v>21</v>
      </c>
      <c r="AC3988">
        <v>235</v>
      </c>
    </row>
    <row r="3989" spans="1:29" x14ac:dyDescent="0.25">
      <c r="A3989">
        <v>345</v>
      </c>
      <c r="B3989">
        <v>345101</v>
      </c>
      <c r="C3989">
        <v>6045</v>
      </c>
      <c r="D3989" t="str">
        <f>VLOOKUP(C3989,'Schedule 3'!A:M,13,FALSE)</f>
        <v>Outside Service</v>
      </c>
      <c r="E3989">
        <v>8.16</v>
      </c>
      <c r="F3989" s="1">
        <v>42916</v>
      </c>
      <c r="G3989" t="s">
        <v>462</v>
      </c>
      <c r="H3989" t="s">
        <v>625</v>
      </c>
      <c r="I3989" t="s">
        <v>625</v>
      </c>
      <c r="K3989">
        <v>4180</v>
      </c>
      <c r="L3989">
        <v>275593</v>
      </c>
      <c r="Q3989" t="s">
        <v>19</v>
      </c>
      <c r="U3989">
        <v>6</v>
      </c>
      <c r="V3989">
        <v>17</v>
      </c>
      <c r="Y3989" t="s">
        <v>20</v>
      </c>
      <c r="Z3989">
        <v>0</v>
      </c>
      <c r="AA3989" t="s">
        <v>589</v>
      </c>
      <c r="AB3989" t="s">
        <v>21</v>
      </c>
      <c r="AC3989">
        <v>234</v>
      </c>
    </row>
    <row r="3990" spans="1:29" x14ac:dyDescent="0.25">
      <c r="A3990">
        <v>345</v>
      </c>
      <c r="B3990">
        <v>345102</v>
      </c>
      <c r="C3990">
        <v>6045</v>
      </c>
      <c r="D3990" t="str">
        <f>VLOOKUP(C3990,'Schedule 3'!A:M,13,FALSE)</f>
        <v>Outside Service</v>
      </c>
      <c r="E3990">
        <v>71.430000000000007</v>
      </c>
      <c r="F3990" s="1">
        <v>42916</v>
      </c>
      <c r="G3990" t="s">
        <v>462</v>
      </c>
      <c r="H3990" t="s">
        <v>625</v>
      </c>
      <c r="I3990" t="s">
        <v>625</v>
      </c>
      <c r="K3990">
        <v>4180</v>
      </c>
      <c r="L3990">
        <v>275593</v>
      </c>
      <c r="Q3990" t="s">
        <v>19</v>
      </c>
      <c r="U3990">
        <v>6</v>
      </c>
      <c r="V3990">
        <v>17</v>
      </c>
      <c r="Y3990" t="s">
        <v>20</v>
      </c>
      <c r="Z3990">
        <v>0</v>
      </c>
      <c r="AA3990" t="s">
        <v>589</v>
      </c>
      <c r="AB3990" t="s">
        <v>21</v>
      </c>
      <c r="AC3990">
        <v>235</v>
      </c>
    </row>
    <row r="3991" spans="1:29" x14ac:dyDescent="0.25">
      <c r="A3991">
        <v>345</v>
      </c>
      <c r="B3991">
        <v>345101</v>
      </c>
      <c r="C3991">
        <v>6050</v>
      </c>
      <c r="D3991" t="str">
        <f>VLOOKUP(C3991,'Schedule 3'!A:M,13,FALSE)</f>
        <v>Outside Service</v>
      </c>
      <c r="E3991">
        <v>4.51</v>
      </c>
      <c r="F3991" s="1">
        <v>42947</v>
      </c>
      <c r="G3991" t="s">
        <v>462</v>
      </c>
      <c r="H3991" t="s">
        <v>626</v>
      </c>
      <c r="I3991" t="s">
        <v>626</v>
      </c>
      <c r="K3991">
        <v>4184</v>
      </c>
      <c r="L3991">
        <v>278277</v>
      </c>
      <c r="Q3991" t="s">
        <v>19</v>
      </c>
      <c r="U3991">
        <v>7</v>
      </c>
      <c r="V3991">
        <v>17</v>
      </c>
      <c r="Y3991" t="s">
        <v>20</v>
      </c>
      <c r="Z3991">
        <v>0</v>
      </c>
      <c r="AA3991" t="s">
        <v>589</v>
      </c>
      <c r="AB3991" t="s">
        <v>21</v>
      </c>
      <c r="AC3991">
        <v>234</v>
      </c>
    </row>
    <row r="3992" spans="1:29" x14ac:dyDescent="0.25">
      <c r="A3992">
        <v>345</v>
      </c>
      <c r="B3992">
        <v>345102</v>
      </c>
      <c r="C3992">
        <v>6050</v>
      </c>
      <c r="D3992" t="str">
        <f>VLOOKUP(C3992,'Schedule 3'!A:M,13,FALSE)</f>
        <v>Outside Service</v>
      </c>
      <c r="E3992">
        <v>39.99</v>
      </c>
      <c r="F3992" s="1">
        <v>42947</v>
      </c>
      <c r="G3992" t="s">
        <v>462</v>
      </c>
      <c r="H3992" t="s">
        <v>626</v>
      </c>
      <c r="I3992" t="s">
        <v>626</v>
      </c>
      <c r="K3992">
        <v>4184</v>
      </c>
      <c r="L3992">
        <v>278277</v>
      </c>
      <c r="Q3992" t="s">
        <v>19</v>
      </c>
      <c r="U3992">
        <v>7</v>
      </c>
      <c r="V3992">
        <v>17</v>
      </c>
      <c r="Y3992" t="s">
        <v>20</v>
      </c>
      <c r="Z3992">
        <v>0</v>
      </c>
      <c r="AA3992" t="s">
        <v>589</v>
      </c>
      <c r="AB3992" t="s">
        <v>21</v>
      </c>
      <c r="AC3992">
        <v>235</v>
      </c>
    </row>
    <row r="3993" spans="1:29" x14ac:dyDescent="0.25">
      <c r="A3993">
        <v>345</v>
      </c>
      <c r="B3993">
        <v>345101</v>
      </c>
      <c r="C3993">
        <v>6050</v>
      </c>
      <c r="D3993" t="str">
        <f>VLOOKUP(C3993,'Schedule 3'!A:M,13,FALSE)</f>
        <v>Outside Service</v>
      </c>
      <c r="E3993">
        <v>13.68</v>
      </c>
      <c r="F3993" s="1">
        <v>43100</v>
      </c>
      <c r="G3993" t="s">
        <v>462</v>
      </c>
      <c r="H3993" t="s">
        <v>627</v>
      </c>
      <c r="I3993" t="s">
        <v>627</v>
      </c>
      <c r="K3993">
        <v>4187</v>
      </c>
      <c r="L3993">
        <v>291867</v>
      </c>
      <c r="Q3993" t="s">
        <v>19</v>
      </c>
      <c r="U3993">
        <v>12</v>
      </c>
      <c r="V3993">
        <v>17</v>
      </c>
      <c r="Y3993" t="s">
        <v>20</v>
      </c>
      <c r="Z3993">
        <v>0</v>
      </c>
      <c r="AA3993" t="s">
        <v>589</v>
      </c>
      <c r="AB3993" t="s">
        <v>21</v>
      </c>
      <c r="AC3993">
        <v>234</v>
      </c>
    </row>
    <row r="3994" spans="1:29" x14ac:dyDescent="0.25">
      <c r="A3994">
        <v>345</v>
      </c>
      <c r="B3994">
        <v>345102</v>
      </c>
      <c r="C3994">
        <v>6050</v>
      </c>
      <c r="D3994" t="str">
        <f>VLOOKUP(C3994,'Schedule 3'!A:M,13,FALSE)</f>
        <v>Outside Service</v>
      </c>
      <c r="E3994">
        <v>120.31</v>
      </c>
      <c r="F3994" s="1">
        <v>43100</v>
      </c>
      <c r="G3994" t="s">
        <v>462</v>
      </c>
      <c r="H3994" t="s">
        <v>627</v>
      </c>
      <c r="I3994" t="s">
        <v>627</v>
      </c>
      <c r="K3994">
        <v>4187</v>
      </c>
      <c r="L3994">
        <v>291867</v>
      </c>
      <c r="Q3994" t="s">
        <v>19</v>
      </c>
      <c r="U3994">
        <v>12</v>
      </c>
      <c r="V3994">
        <v>17</v>
      </c>
      <c r="Y3994" t="s">
        <v>20</v>
      </c>
      <c r="Z3994">
        <v>0</v>
      </c>
      <c r="AA3994" t="s">
        <v>589</v>
      </c>
      <c r="AB3994" t="s">
        <v>21</v>
      </c>
      <c r="AC3994">
        <v>235</v>
      </c>
    </row>
    <row r="3995" spans="1:29" x14ac:dyDescent="0.25">
      <c r="A3995">
        <v>345</v>
      </c>
      <c r="B3995">
        <v>345101</v>
      </c>
      <c r="C3995">
        <v>6050</v>
      </c>
      <c r="D3995" t="str">
        <f>VLOOKUP(C3995,'Schedule 3'!A:M,13,FALSE)</f>
        <v>Outside Service</v>
      </c>
      <c r="E3995">
        <v>11.04</v>
      </c>
      <c r="F3995" s="1">
        <v>43069</v>
      </c>
      <c r="G3995" t="s">
        <v>462</v>
      </c>
      <c r="H3995" t="s">
        <v>627</v>
      </c>
      <c r="I3995" t="s">
        <v>627</v>
      </c>
      <c r="K3995">
        <v>4187</v>
      </c>
      <c r="L3995">
        <v>288934</v>
      </c>
      <c r="Q3995" t="s">
        <v>19</v>
      </c>
      <c r="U3995">
        <v>11</v>
      </c>
      <c r="V3995">
        <v>17</v>
      </c>
      <c r="Y3995" t="s">
        <v>20</v>
      </c>
      <c r="Z3995">
        <v>0</v>
      </c>
      <c r="AA3995" t="s">
        <v>589</v>
      </c>
      <c r="AB3995" t="s">
        <v>21</v>
      </c>
      <c r="AC3995">
        <v>234</v>
      </c>
    </row>
    <row r="3996" spans="1:29" x14ac:dyDescent="0.25">
      <c r="A3996">
        <v>345</v>
      </c>
      <c r="B3996">
        <v>345102</v>
      </c>
      <c r="C3996">
        <v>6050</v>
      </c>
      <c r="D3996" t="str">
        <f>VLOOKUP(C3996,'Schedule 3'!A:M,13,FALSE)</f>
        <v>Outside Service</v>
      </c>
      <c r="E3996">
        <v>99</v>
      </c>
      <c r="F3996" s="1">
        <v>43069</v>
      </c>
      <c r="G3996" t="s">
        <v>462</v>
      </c>
      <c r="H3996" t="s">
        <v>627</v>
      </c>
      <c r="I3996" t="s">
        <v>627</v>
      </c>
      <c r="K3996">
        <v>4187</v>
      </c>
      <c r="L3996">
        <v>288934</v>
      </c>
      <c r="Q3996" t="s">
        <v>19</v>
      </c>
      <c r="U3996">
        <v>11</v>
      </c>
      <c r="V3996">
        <v>17</v>
      </c>
      <c r="Y3996" t="s">
        <v>20</v>
      </c>
      <c r="Z3996">
        <v>0</v>
      </c>
      <c r="AA3996" t="s">
        <v>589</v>
      </c>
      <c r="AB3996" t="s">
        <v>21</v>
      </c>
      <c r="AC3996">
        <v>235</v>
      </c>
    </row>
    <row r="3997" spans="1:29" x14ac:dyDescent="0.25">
      <c r="A3997">
        <v>345</v>
      </c>
      <c r="B3997">
        <v>345101</v>
      </c>
      <c r="C3997">
        <v>6050</v>
      </c>
      <c r="D3997" t="str">
        <f>VLOOKUP(C3997,'Schedule 3'!A:M,13,FALSE)</f>
        <v>Outside Service</v>
      </c>
      <c r="E3997">
        <v>1.26</v>
      </c>
      <c r="F3997" s="1">
        <v>43039</v>
      </c>
      <c r="G3997" t="s">
        <v>462</v>
      </c>
      <c r="H3997" t="s">
        <v>627</v>
      </c>
      <c r="I3997" t="s">
        <v>627</v>
      </c>
      <c r="K3997">
        <v>4187</v>
      </c>
      <c r="L3997">
        <v>286349</v>
      </c>
      <c r="Q3997" t="s">
        <v>19</v>
      </c>
      <c r="U3997">
        <v>10</v>
      </c>
      <c r="V3997">
        <v>17</v>
      </c>
      <c r="Y3997" t="s">
        <v>20</v>
      </c>
      <c r="Z3997">
        <v>0</v>
      </c>
      <c r="AA3997" t="s">
        <v>589</v>
      </c>
      <c r="AB3997" t="s">
        <v>21</v>
      </c>
      <c r="AC3997">
        <v>234</v>
      </c>
    </row>
    <row r="3998" spans="1:29" x14ac:dyDescent="0.25">
      <c r="A3998">
        <v>345</v>
      </c>
      <c r="B3998">
        <v>345102</v>
      </c>
      <c r="C3998">
        <v>6050</v>
      </c>
      <c r="D3998" t="str">
        <f>VLOOKUP(C3998,'Schedule 3'!A:M,13,FALSE)</f>
        <v>Outside Service</v>
      </c>
      <c r="E3998">
        <v>11.24</v>
      </c>
      <c r="F3998" s="1">
        <v>43039</v>
      </c>
      <c r="G3998" t="s">
        <v>462</v>
      </c>
      <c r="H3998" t="s">
        <v>627</v>
      </c>
      <c r="I3998" t="s">
        <v>627</v>
      </c>
      <c r="K3998">
        <v>4187</v>
      </c>
      <c r="L3998">
        <v>286349</v>
      </c>
      <c r="Q3998" t="s">
        <v>19</v>
      </c>
      <c r="U3998">
        <v>10</v>
      </c>
      <c r="V3998">
        <v>17</v>
      </c>
      <c r="Y3998" t="s">
        <v>20</v>
      </c>
      <c r="Z3998">
        <v>0</v>
      </c>
      <c r="AA3998" t="s">
        <v>589</v>
      </c>
      <c r="AB3998" t="s">
        <v>21</v>
      </c>
      <c r="AC3998">
        <v>235</v>
      </c>
    </row>
    <row r="3999" spans="1:29" x14ac:dyDescent="0.25">
      <c r="A3999">
        <v>345</v>
      </c>
      <c r="B3999">
        <v>345101</v>
      </c>
      <c r="C3999">
        <v>6050</v>
      </c>
      <c r="D3999" t="str">
        <f>VLOOKUP(C3999,'Schedule 3'!A:M,13,FALSE)</f>
        <v>Outside Service</v>
      </c>
      <c r="E3999">
        <v>3.06</v>
      </c>
      <c r="F3999" s="1">
        <v>43008</v>
      </c>
      <c r="G3999" t="s">
        <v>462</v>
      </c>
      <c r="H3999" t="s">
        <v>627</v>
      </c>
      <c r="I3999" t="s">
        <v>627</v>
      </c>
      <c r="K3999">
        <v>4187</v>
      </c>
      <c r="L3999">
        <v>283717</v>
      </c>
      <c r="Q3999" t="s">
        <v>19</v>
      </c>
      <c r="U3999">
        <v>9</v>
      </c>
      <c r="V3999">
        <v>17</v>
      </c>
      <c r="Y3999" t="s">
        <v>20</v>
      </c>
      <c r="Z3999">
        <v>0</v>
      </c>
      <c r="AA3999" t="s">
        <v>589</v>
      </c>
      <c r="AB3999" t="s">
        <v>21</v>
      </c>
      <c r="AC3999">
        <v>234</v>
      </c>
    </row>
    <row r="4000" spans="1:29" x14ac:dyDescent="0.25">
      <c r="A4000">
        <v>345</v>
      </c>
      <c r="B4000">
        <v>345102</v>
      </c>
      <c r="C4000">
        <v>6050</v>
      </c>
      <c r="D4000" t="str">
        <f>VLOOKUP(C4000,'Schedule 3'!A:M,13,FALSE)</f>
        <v>Outside Service</v>
      </c>
      <c r="E4000">
        <v>27.24</v>
      </c>
      <c r="F4000" s="1">
        <v>43008</v>
      </c>
      <c r="G4000" t="s">
        <v>462</v>
      </c>
      <c r="H4000" t="s">
        <v>627</v>
      </c>
      <c r="I4000" t="s">
        <v>627</v>
      </c>
      <c r="K4000">
        <v>4187</v>
      </c>
      <c r="L4000">
        <v>283717</v>
      </c>
      <c r="Q4000" t="s">
        <v>19</v>
      </c>
      <c r="U4000">
        <v>9</v>
      </c>
      <c r="V4000">
        <v>17</v>
      </c>
      <c r="Y4000" t="s">
        <v>20</v>
      </c>
      <c r="Z4000">
        <v>0</v>
      </c>
      <c r="AA4000" t="s">
        <v>589</v>
      </c>
      <c r="AB4000" t="s">
        <v>21</v>
      </c>
      <c r="AC4000">
        <v>235</v>
      </c>
    </row>
    <row r="4001" spans="1:29" x14ac:dyDescent="0.25">
      <c r="A4001">
        <v>345</v>
      </c>
      <c r="B4001">
        <v>345101</v>
      </c>
      <c r="C4001">
        <v>6050</v>
      </c>
      <c r="D4001" t="str">
        <f>VLOOKUP(C4001,'Schedule 3'!A:M,13,FALSE)</f>
        <v>Outside Service</v>
      </c>
      <c r="E4001">
        <v>26.25</v>
      </c>
      <c r="F4001" s="1">
        <v>42978</v>
      </c>
      <c r="G4001" t="s">
        <v>462</v>
      </c>
      <c r="H4001" t="s">
        <v>627</v>
      </c>
      <c r="I4001" t="s">
        <v>627</v>
      </c>
      <c r="K4001">
        <v>4187</v>
      </c>
      <c r="L4001">
        <v>281172</v>
      </c>
      <c r="Q4001" t="s">
        <v>19</v>
      </c>
      <c r="U4001">
        <v>8</v>
      </c>
      <c r="V4001">
        <v>17</v>
      </c>
      <c r="Y4001" t="s">
        <v>20</v>
      </c>
      <c r="Z4001">
        <v>0</v>
      </c>
      <c r="AA4001" t="s">
        <v>589</v>
      </c>
      <c r="AB4001" t="s">
        <v>21</v>
      </c>
      <c r="AC4001">
        <v>234</v>
      </c>
    </row>
    <row r="4002" spans="1:29" x14ac:dyDescent="0.25">
      <c r="A4002">
        <v>345</v>
      </c>
      <c r="B4002">
        <v>345102</v>
      </c>
      <c r="C4002">
        <v>6050</v>
      </c>
      <c r="D4002" t="str">
        <f>VLOOKUP(C4002,'Schedule 3'!A:M,13,FALSE)</f>
        <v>Outside Service</v>
      </c>
      <c r="E4002">
        <v>232.68</v>
      </c>
      <c r="F4002" s="1">
        <v>42978</v>
      </c>
      <c r="G4002" t="s">
        <v>462</v>
      </c>
      <c r="H4002" t="s">
        <v>627</v>
      </c>
      <c r="I4002" t="s">
        <v>627</v>
      </c>
      <c r="K4002">
        <v>4187</v>
      </c>
      <c r="L4002">
        <v>281172</v>
      </c>
      <c r="Q4002" t="s">
        <v>19</v>
      </c>
      <c r="U4002">
        <v>8</v>
      </c>
      <c r="V4002">
        <v>17</v>
      </c>
      <c r="Y4002" t="s">
        <v>20</v>
      </c>
      <c r="Z4002">
        <v>0</v>
      </c>
      <c r="AA4002" t="s">
        <v>589</v>
      </c>
      <c r="AB4002" t="s">
        <v>21</v>
      </c>
      <c r="AC4002">
        <v>235</v>
      </c>
    </row>
    <row r="4003" spans="1:29" x14ac:dyDescent="0.25">
      <c r="A4003">
        <v>345</v>
      </c>
      <c r="B4003">
        <v>345101</v>
      </c>
      <c r="C4003">
        <v>6050</v>
      </c>
      <c r="D4003" t="str">
        <f>VLOOKUP(C4003,'Schedule 3'!A:M,13,FALSE)</f>
        <v>Outside Service</v>
      </c>
      <c r="E4003">
        <v>0.47</v>
      </c>
      <c r="F4003" s="1">
        <v>42947</v>
      </c>
      <c r="G4003" t="s">
        <v>462</v>
      </c>
      <c r="H4003" t="s">
        <v>627</v>
      </c>
      <c r="I4003" t="s">
        <v>627</v>
      </c>
      <c r="K4003">
        <v>4187</v>
      </c>
      <c r="L4003">
        <v>278277</v>
      </c>
      <c r="Q4003" t="s">
        <v>19</v>
      </c>
      <c r="U4003">
        <v>7</v>
      </c>
      <c r="V4003">
        <v>17</v>
      </c>
      <c r="Y4003" t="s">
        <v>20</v>
      </c>
      <c r="Z4003">
        <v>0</v>
      </c>
      <c r="AA4003" t="s">
        <v>589</v>
      </c>
      <c r="AB4003" t="s">
        <v>21</v>
      </c>
      <c r="AC4003">
        <v>234</v>
      </c>
    </row>
    <row r="4004" spans="1:29" x14ac:dyDescent="0.25">
      <c r="A4004">
        <v>345</v>
      </c>
      <c r="B4004">
        <v>345102</v>
      </c>
      <c r="C4004">
        <v>6050</v>
      </c>
      <c r="D4004" t="str">
        <f>VLOOKUP(C4004,'Schedule 3'!A:M,13,FALSE)</f>
        <v>Outside Service</v>
      </c>
      <c r="E4004">
        <v>4.16</v>
      </c>
      <c r="F4004" s="1">
        <v>42947</v>
      </c>
      <c r="G4004" t="s">
        <v>462</v>
      </c>
      <c r="H4004" t="s">
        <v>627</v>
      </c>
      <c r="I4004" t="s">
        <v>627</v>
      </c>
      <c r="K4004">
        <v>4187</v>
      </c>
      <c r="L4004">
        <v>278277</v>
      </c>
      <c r="Q4004" t="s">
        <v>19</v>
      </c>
      <c r="U4004">
        <v>7</v>
      </c>
      <c r="V4004">
        <v>17</v>
      </c>
      <c r="Y4004" t="s">
        <v>20</v>
      </c>
      <c r="Z4004">
        <v>0</v>
      </c>
      <c r="AA4004" t="s">
        <v>589</v>
      </c>
      <c r="AB4004" t="s">
        <v>21</v>
      </c>
      <c r="AC4004">
        <v>235</v>
      </c>
    </row>
    <row r="4005" spans="1:29" x14ac:dyDescent="0.25">
      <c r="A4005">
        <v>345</v>
      </c>
      <c r="B4005">
        <v>345101</v>
      </c>
      <c r="C4005">
        <v>6050</v>
      </c>
      <c r="D4005" t="str">
        <f>VLOOKUP(C4005,'Schedule 3'!A:M,13,FALSE)</f>
        <v>Outside Service</v>
      </c>
      <c r="E4005">
        <v>13.85</v>
      </c>
      <c r="F4005" s="1">
        <v>42916</v>
      </c>
      <c r="G4005" t="s">
        <v>462</v>
      </c>
      <c r="H4005" t="s">
        <v>627</v>
      </c>
      <c r="I4005" t="s">
        <v>627</v>
      </c>
      <c r="K4005">
        <v>4187</v>
      </c>
      <c r="L4005">
        <v>275593</v>
      </c>
      <c r="Q4005" t="s">
        <v>19</v>
      </c>
      <c r="U4005">
        <v>6</v>
      </c>
      <c r="V4005">
        <v>17</v>
      </c>
      <c r="Y4005" t="s">
        <v>20</v>
      </c>
      <c r="Z4005">
        <v>0</v>
      </c>
      <c r="AA4005" t="s">
        <v>589</v>
      </c>
      <c r="AB4005" t="s">
        <v>21</v>
      </c>
      <c r="AC4005">
        <v>234</v>
      </c>
    </row>
    <row r="4006" spans="1:29" x14ac:dyDescent="0.25">
      <c r="A4006">
        <v>345</v>
      </c>
      <c r="B4006">
        <v>345102</v>
      </c>
      <c r="C4006">
        <v>6050</v>
      </c>
      <c r="D4006" t="str">
        <f>VLOOKUP(C4006,'Schedule 3'!A:M,13,FALSE)</f>
        <v>Outside Service</v>
      </c>
      <c r="E4006">
        <v>121.27</v>
      </c>
      <c r="F4006" s="1">
        <v>42916</v>
      </c>
      <c r="G4006" t="s">
        <v>462</v>
      </c>
      <c r="H4006" t="s">
        <v>627</v>
      </c>
      <c r="I4006" t="s">
        <v>627</v>
      </c>
      <c r="K4006">
        <v>4187</v>
      </c>
      <c r="L4006">
        <v>275593</v>
      </c>
      <c r="Q4006" t="s">
        <v>19</v>
      </c>
      <c r="U4006">
        <v>6</v>
      </c>
      <c r="V4006">
        <v>17</v>
      </c>
      <c r="Y4006" t="s">
        <v>20</v>
      </c>
      <c r="Z4006">
        <v>0</v>
      </c>
      <c r="AA4006" t="s">
        <v>589</v>
      </c>
      <c r="AB4006" t="s">
        <v>21</v>
      </c>
      <c r="AC4006">
        <v>235</v>
      </c>
    </row>
    <row r="4007" spans="1:29" x14ac:dyDescent="0.25">
      <c r="A4007">
        <v>345</v>
      </c>
      <c r="B4007">
        <v>345101</v>
      </c>
      <c r="C4007">
        <v>6050</v>
      </c>
      <c r="D4007" t="str">
        <f>VLOOKUP(C4007,'Schedule 3'!A:M,13,FALSE)</f>
        <v>Outside Service</v>
      </c>
      <c r="E4007">
        <v>7.52</v>
      </c>
      <c r="F4007" s="1">
        <v>42886</v>
      </c>
      <c r="G4007" t="s">
        <v>462</v>
      </c>
      <c r="H4007" t="s">
        <v>627</v>
      </c>
      <c r="I4007" t="s">
        <v>627</v>
      </c>
      <c r="K4007">
        <v>4187</v>
      </c>
      <c r="L4007">
        <v>272629</v>
      </c>
      <c r="Q4007" t="s">
        <v>19</v>
      </c>
      <c r="U4007">
        <v>5</v>
      </c>
      <c r="V4007">
        <v>17</v>
      </c>
      <c r="Y4007" t="s">
        <v>20</v>
      </c>
      <c r="Z4007">
        <v>0</v>
      </c>
      <c r="AA4007" t="s">
        <v>589</v>
      </c>
      <c r="AB4007" t="s">
        <v>21</v>
      </c>
      <c r="AC4007">
        <v>234</v>
      </c>
    </row>
    <row r="4008" spans="1:29" x14ac:dyDescent="0.25">
      <c r="A4008">
        <v>345</v>
      </c>
      <c r="B4008">
        <v>345102</v>
      </c>
      <c r="C4008">
        <v>6050</v>
      </c>
      <c r="D4008" t="str">
        <f>VLOOKUP(C4008,'Schedule 3'!A:M,13,FALSE)</f>
        <v>Outside Service</v>
      </c>
      <c r="E4008">
        <v>66.37</v>
      </c>
      <c r="F4008" s="1">
        <v>42886</v>
      </c>
      <c r="G4008" t="s">
        <v>462</v>
      </c>
      <c r="H4008" t="s">
        <v>627</v>
      </c>
      <c r="I4008" t="s">
        <v>627</v>
      </c>
      <c r="K4008">
        <v>4187</v>
      </c>
      <c r="L4008">
        <v>272629</v>
      </c>
      <c r="Q4008" t="s">
        <v>19</v>
      </c>
      <c r="U4008">
        <v>5</v>
      </c>
      <c r="V4008">
        <v>17</v>
      </c>
      <c r="Y4008" t="s">
        <v>20</v>
      </c>
      <c r="Z4008">
        <v>0</v>
      </c>
      <c r="AA4008" t="s">
        <v>589</v>
      </c>
      <c r="AB4008" t="s">
        <v>21</v>
      </c>
      <c r="AC4008">
        <v>235</v>
      </c>
    </row>
    <row r="4009" spans="1:29" x14ac:dyDescent="0.25">
      <c r="A4009">
        <v>345</v>
      </c>
      <c r="B4009">
        <v>345101</v>
      </c>
      <c r="C4009">
        <v>6050</v>
      </c>
      <c r="D4009" t="str">
        <f>VLOOKUP(C4009,'Schedule 3'!A:M,13,FALSE)</f>
        <v>Outside Service</v>
      </c>
      <c r="E4009">
        <v>5.37</v>
      </c>
      <c r="F4009" s="1">
        <v>42855</v>
      </c>
      <c r="G4009" t="s">
        <v>462</v>
      </c>
      <c r="H4009" t="s">
        <v>627</v>
      </c>
      <c r="I4009" t="s">
        <v>627</v>
      </c>
      <c r="K4009">
        <v>4187</v>
      </c>
      <c r="L4009">
        <v>269773</v>
      </c>
      <c r="Q4009" t="s">
        <v>19</v>
      </c>
      <c r="U4009">
        <v>4</v>
      </c>
      <c r="V4009">
        <v>17</v>
      </c>
      <c r="Y4009" t="s">
        <v>20</v>
      </c>
      <c r="Z4009">
        <v>0</v>
      </c>
      <c r="AA4009" t="s">
        <v>589</v>
      </c>
      <c r="AB4009" t="s">
        <v>21</v>
      </c>
      <c r="AC4009">
        <v>233</v>
      </c>
    </row>
    <row r="4010" spans="1:29" x14ac:dyDescent="0.25">
      <c r="A4010">
        <v>345</v>
      </c>
      <c r="B4010">
        <v>345102</v>
      </c>
      <c r="C4010">
        <v>6050</v>
      </c>
      <c r="D4010" t="str">
        <f>VLOOKUP(C4010,'Schedule 3'!A:M,13,FALSE)</f>
        <v>Outside Service</v>
      </c>
      <c r="E4010">
        <v>47.66</v>
      </c>
      <c r="F4010" s="1">
        <v>42855</v>
      </c>
      <c r="G4010" t="s">
        <v>462</v>
      </c>
      <c r="H4010" t="s">
        <v>627</v>
      </c>
      <c r="I4010" t="s">
        <v>627</v>
      </c>
      <c r="K4010">
        <v>4187</v>
      </c>
      <c r="L4010">
        <v>269773</v>
      </c>
      <c r="Q4010" t="s">
        <v>19</v>
      </c>
      <c r="U4010">
        <v>4</v>
      </c>
      <c r="V4010">
        <v>17</v>
      </c>
      <c r="Y4010" t="s">
        <v>20</v>
      </c>
      <c r="Z4010">
        <v>0</v>
      </c>
      <c r="AA4010" t="s">
        <v>589</v>
      </c>
      <c r="AB4010" t="s">
        <v>21</v>
      </c>
      <c r="AC4010">
        <v>234</v>
      </c>
    </row>
    <row r="4011" spans="1:29" x14ac:dyDescent="0.25">
      <c r="A4011">
        <v>345</v>
      </c>
      <c r="B4011">
        <v>345101</v>
      </c>
      <c r="C4011">
        <v>6050</v>
      </c>
      <c r="D4011" t="str">
        <f>VLOOKUP(C4011,'Schedule 3'!A:M,13,FALSE)</f>
        <v>Outside Service</v>
      </c>
      <c r="E4011">
        <v>7.16</v>
      </c>
      <c r="F4011" s="1">
        <v>42825</v>
      </c>
      <c r="G4011" t="s">
        <v>462</v>
      </c>
      <c r="H4011" t="s">
        <v>627</v>
      </c>
      <c r="I4011" t="s">
        <v>627</v>
      </c>
      <c r="K4011">
        <v>4187</v>
      </c>
      <c r="L4011">
        <v>267433</v>
      </c>
      <c r="Q4011" t="s">
        <v>19</v>
      </c>
      <c r="U4011">
        <v>3</v>
      </c>
      <c r="V4011">
        <v>17</v>
      </c>
      <c r="Y4011" t="s">
        <v>20</v>
      </c>
      <c r="Z4011">
        <v>0</v>
      </c>
      <c r="AA4011" t="s">
        <v>589</v>
      </c>
      <c r="AB4011" t="s">
        <v>21</v>
      </c>
      <c r="AC4011">
        <v>233</v>
      </c>
    </row>
    <row r="4012" spans="1:29" x14ac:dyDescent="0.25">
      <c r="A4012">
        <v>345</v>
      </c>
      <c r="B4012">
        <v>345102</v>
      </c>
      <c r="C4012">
        <v>6050</v>
      </c>
      <c r="D4012" t="str">
        <f>VLOOKUP(C4012,'Schedule 3'!A:M,13,FALSE)</f>
        <v>Outside Service</v>
      </c>
      <c r="E4012">
        <v>63.61</v>
      </c>
      <c r="F4012" s="1">
        <v>42825</v>
      </c>
      <c r="G4012" t="s">
        <v>462</v>
      </c>
      <c r="H4012" t="s">
        <v>627</v>
      </c>
      <c r="I4012" t="s">
        <v>627</v>
      </c>
      <c r="K4012">
        <v>4187</v>
      </c>
      <c r="L4012">
        <v>267433</v>
      </c>
      <c r="Q4012" t="s">
        <v>19</v>
      </c>
      <c r="U4012">
        <v>3</v>
      </c>
      <c r="V4012">
        <v>17</v>
      </c>
      <c r="Y4012" t="s">
        <v>20</v>
      </c>
      <c r="Z4012">
        <v>0</v>
      </c>
      <c r="AA4012" t="s">
        <v>589</v>
      </c>
      <c r="AB4012" t="s">
        <v>21</v>
      </c>
      <c r="AC4012">
        <v>234</v>
      </c>
    </row>
    <row r="4013" spans="1:29" x14ac:dyDescent="0.25">
      <c r="A4013">
        <v>345</v>
      </c>
      <c r="B4013">
        <v>345101</v>
      </c>
      <c r="C4013">
        <v>6050</v>
      </c>
      <c r="D4013" t="str">
        <f>VLOOKUP(C4013,'Schedule 3'!A:M,13,FALSE)</f>
        <v>Outside Service</v>
      </c>
      <c r="E4013">
        <v>10.039999999999999</v>
      </c>
      <c r="F4013" s="1">
        <v>42794</v>
      </c>
      <c r="G4013" t="s">
        <v>462</v>
      </c>
      <c r="H4013" t="s">
        <v>627</v>
      </c>
      <c r="I4013" t="s">
        <v>627</v>
      </c>
      <c r="K4013">
        <v>4187</v>
      </c>
      <c r="L4013">
        <v>263415</v>
      </c>
      <c r="Q4013" t="s">
        <v>19</v>
      </c>
      <c r="U4013">
        <v>2</v>
      </c>
      <c r="V4013">
        <v>17</v>
      </c>
      <c r="Y4013" t="s">
        <v>20</v>
      </c>
      <c r="Z4013">
        <v>0</v>
      </c>
      <c r="AA4013" t="s">
        <v>589</v>
      </c>
      <c r="AB4013" t="s">
        <v>21</v>
      </c>
      <c r="AC4013">
        <v>233</v>
      </c>
    </row>
    <row r="4014" spans="1:29" x14ac:dyDescent="0.25">
      <c r="A4014">
        <v>345</v>
      </c>
      <c r="B4014">
        <v>345102</v>
      </c>
      <c r="C4014">
        <v>6050</v>
      </c>
      <c r="D4014" t="str">
        <f>VLOOKUP(C4014,'Schedule 3'!A:M,13,FALSE)</f>
        <v>Outside Service</v>
      </c>
      <c r="E4014">
        <v>89.15</v>
      </c>
      <c r="F4014" s="1">
        <v>42794</v>
      </c>
      <c r="G4014" t="s">
        <v>462</v>
      </c>
      <c r="H4014" t="s">
        <v>627</v>
      </c>
      <c r="I4014" t="s">
        <v>627</v>
      </c>
      <c r="K4014">
        <v>4187</v>
      </c>
      <c r="L4014">
        <v>263415</v>
      </c>
      <c r="Q4014" t="s">
        <v>19</v>
      </c>
      <c r="U4014">
        <v>2</v>
      </c>
      <c r="V4014">
        <v>17</v>
      </c>
      <c r="Y4014" t="s">
        <v>20</v>
      </c>
      <c r="Z4014">
        <v>0</v>
      </c>
      <c r="AA4014" t="s">
        <v>589</v>
      </c>
      <c r="AB4014" t="s">
        <v>21</v>
      </c>
      <c r="AC4014">
        <v>234</v>
      </c>
    </row>
    <row r="4015" spans="1:29" x14ac:dyDescent="0.25">
      <c r="A4015">
        <v>345</v>
      </c>
      <c r="B4015">
        <v>345101</v>
      </c>
      <c r="C4015">
        <v>6050</v>
      </c>
      <c r="D4015" t="str">
        <f>VLOOKUP(C4015,'Schedule 3'!A:M,13,FALSE)</f>
        <v>Outside Service</v>
      </c>
      <c r="E4015">
        <v>5.85</v>
      </c>
      <c r="F4015" s="1">
        <v>42766</v>
      </c>
      <c r="G4015" t="s">
        <v>462</v>
      </c>
      <c r="H4015" t="s">
        <v>627</v>
      </c>
      <c r="I4015" t="s">
        <v>627</v>
      </c>
      <c r="K4015">
        <v>4187</v>
      </c>
      <c r="L4015">
        <v>259505</v>
      </c>
      <c r="Q4015" t="s">
        <v>19</v>
      </c>
      <c r="U4015">
        <v>1</v>
      </c>
      <c r="V4015">
        <v>17</v>
      </c>
      <c r="Y4015" t="s">
        <v>20</v>
      </c>
      <c r="Z4015">
        <v>0</v>
      </c>
      <c r="AA4015" t="s">
        <v>589</v>
      </c>
      <c r="AB4015" t="s">
        <v>21</v>
      </c>
      <c r="AC4015">
        <v>233</v>
      </c>
    </row>
    <row r="4016" spans="1:29" x14ac:dyDescent="0.25">
      <c r="A4016">
        <v>345</v>
      </c>
      <c r="B4016">
        <v>345102</v>
      </c>
      <c r="C4016">
        <v>6050</v>
      </c>
      <c r="D4016" t="str">
        <f>VLOOKUP(C4016,'Schedule 3'!A:M,13,FALSE)</f>
        <v>Outside Service</v>
      </c>
      <c r="E4016">
        <v>51.89</v>
      </c>
      <c r="F4016" s="1">
        <v>42766</v>
      </c>
      <c r="G4016" t="s">
        <v>462</v>
      </c>
      <c r="H4016" t="s">
        <v>627</v>
      </c>
      <c r="I4016" t="s">
        <v>627</v>
      </c>
      <c r="K4016">
        <v>4187</v>
      </c>
      <c r="L4016">
        <v>259505</v>
      </c>
      <c r="Q4016" t="s">
        <v>19</v>
      </c>
      <c r="U4016">
        <v>1</v>
      </c>
      <c r="V4016">
        <v>17</v>
      </c>
      <c r="Y4016" t="s">
        <v>20</v>
      </c>
      <c r="Z4016">
        <v>0</v>
      </c>
      <c r="AA4016" t="s">
        <v>589</v>
      </c>
      <c r="AB4016" t="s">
        <v>21</v>
      </c>
      <c r="AC4016">
        <v>234</v>
      </c>
    </row>
    <row r="4017" spans="1:29" x14ac:dyDescent="0.25">
      <c r="A4017">
        <v>345</v>
      </c>
      <c r="B4017">
        <v>345101</v>
      </c>
      <c r="C4017">
        <v>6050</v>
      </c>
      <c r="D4017" t="str">
        <f>VLOOKUP(C4017,'Schedule 3'!A:M,13,FALSE)</f>
        <v>Outside Service</v>
      </c>
      <c r="E4017">
        <v>87.31</v>
      </c>
      <c r="F4017" s="1">
        <v>43100</v>
      </c>
      <c r="G4017" t="s">
        <v>462</v>
      </c>
      <c r="H4017" t="s">
        <v>628</v>
      </c>
      <c r="I4017" t="s">
        <v>628</v>
      </c>
      <c r="K4017">
        <v>4189</v>
      </c>
      <c r="L4017">
        <v>291867</v>
      </c>
      <c r="Q4017" t="s">
        <v>19</v>
      </c>
      <c r="U4017">
        <v>12</v>
      </c>
      <c r="V4017">
        <v>17</v>
      </c>
      <c r="Y4017" t="s">
        <v>20</v>
      </c>
      <c r="Z4017">
        <v>0</v>
      </c>
      <c r="AA4017" t="s">
        <v>589</v>
      </c>
      <c r="AB4017" t="s">
        <v>21</v>
      </c>
      <c r="AC4017">
        <v>234</v>
      </c>
    </row>
    <row r="4018" spans="1:29" x14ac:dyDescent="0.25">
      <c r="A4018">
        <v>345</v>
      </c>
      <c r="B4018">
        <v>345102</v>
      </c>
      <c r="C4018">
        <v>6050</v>
      </c>
      <c r="D4018" t="str">
        <f>VLOOKUP(C4018,'Schedule 3'!A:M,13,FALSE)</f>
        <v>Outside Service</v>
      </c>
      <c r="E4018">
        <v>767.77</v>
      </c>
      <c r="F4018" s="1">
        <v>43100</v>
      </c>
      <c r="G4018" t="s">
        <v>462</v>
      </c>
      <c r="H4018" t="s">
        <v>628</v>
      </c>
      <c r="I4018" t="s">
        <v>628</v>
      </c>
      <c r="K4018">
        <v>4189</v>
      </c>
      <c r="L4018">
        <v>291867</v>
      </c>
      <c r="Q4018" t="s">
        <v>19</v>
      </c>
      <c r="U4018">
        <v>12</v>
      </c>
      <c r="V4018">
        <v>17</v>
      </c>
      <c r="Y4018" t="s">
        <v>20</v>
      </c>
      <c r="Z4018">
        <v>0</v>
      </c>
      <c r="AA4018" t="s">
        <v>589</v>
      </c>
      <c r="AB4018" t="s">
        <v>21</v>
      </c>
      <c r="AC4018">
        <v>235</v>
      </c>
    </row>
    <row r="4019" spans="1:29" x14ac:dyDescent="0.25">
      <c r="A4019">
        <v>345</v>
      </c>
      <c r="B4019">
        <v>345101</v>
      </c>
      <c r="C4019">
        <v>6050</v>
      </c>
      <c r="D4019" t="str">
        <f>VLOOKUP(C4019,'Schedule 3'!A:M,13,FALSE)</f>
        <v>Outside Service</v>
      </c>
      <c r="E4019">
        <v>27.22</v>
      </c>
      <c r="F4019" s="1">
        <v>43069</v>
      </c>
      <c r="G4019" t="s">
        <v>462</v>
      </c>
      <c r="H4019" t="s">
        <v>628</v>
      </c>
      <c r="I4019" t="s">
        <v>628</v>
      </c>
      <c r="K4019">
        <v>4189</v>
      </c>
      <c r="L4019">
        <v>288934</v>
      </c>
      <c r="Q4019" t="s">
        <v>19</v>
      </c>
      <c r="U4019">
        <v>11</v>
      </c>
      <c r="V4019">
        <v>17</v>
      </c>
      <c r="Y4019" t="s">
        <v>20</v>
      </c>
      <c r="Z4019">
        <v>0</v>
      </c>
      <c r="AA4019" t="s">
        <v>589</v>
      </c>
      <c r="AB4019" t="s">
        <v>21</v>
      </c>
      <c r="AC4019">
        <v>234</v>
      </c>
    </row>
    <row r="4020" spans="1:29" x14ac:dyDescent="0.25">
      <c r="A4020">
        <v>345</v>
      </c>
      <c r="B4020">
        <v>345102</v>
      </c>
      <c r="C4020">
        <v>6050</v>
      </c>
      <c r="D4020" t="str">
        <f>VLOOKUP(C4020,'Schedule 3'!A:M,13,FALSE)</f>
        <v>Outside Service</v>
      </c>
      <c r="E4020">
        <v>244.01</v>
      </c>
      <c r="F4020" s="1">
        <v>43069</v>
      </c>
      <c r="G4020" t="s">
        <v>462</v>
      </c>
      <c r="H4020" t="s">
        <v>628</v>
      </c>
      <c r="I4020" t="s">
        <v>628</v>
      </c>
      <c r="K4020">
        <v>4189</v>
      </c>
      <c r="L4020">
        <v>288934</v>
      </c>
      <c r="Q4020" t="s">
        <v>19</v>
      </c>
      <c r="U4020">
        <v>11</v>
      </c>
      <c r="V4020">
        <v>17</v>
      </c>
      <c r="Y4020" t="s">
        <v>20</v>
      </c>
      <c r="Z4020">
        <v>0</v>
      </c>
      <c r="AA4020" t="s">
        <v>589</v>
      </c>
      <c r="AB4020" t="s">
        <v>21</v>
      </c>
      <c r="AC4020">
        <v>235</v>
      </c>
    </row>
    <row r="4021" spans="1:29" x14ac:dyDescent="0.25">
      <c r="A4021">
        <v>345</v>
      </c>
      <c r="B4021">
        <v>345101</v>
      </c>
      <c r="C4021">
        <v>6050</v>
      </c>
      <c r="D4021" t="str">
        <f>VLOOKUP(C4021,'Schedule 3'!A:M,13,FALSE)</f>
        <v>Outside Service</v>
      </c>
      <c r="E4021">
        <v>45.1</v>
      </c>
      <c r="F4021" s="1">
        <v>43039</v>
      </c>
      <c r="G4021" t="s">
        <v>462</v>
      </c>
      <c r="H4021" t="s">
        <v>628</v>
      </c>
      <c r="I4021" t="s">
        <v>628</v>
      </c>
      <c r="K4021">
        <v>4189</v>
      </c>
      <c r="L4021">
        <v>286349</v>
      </c>
      <c r="Q4021" t="s">
        <v>19</v>
      </c>
      <c r="U4021">
        <v>10</v>
      </c>
      <c r="V4021">
        <v>17</v>
      </c>
      <c r="Y4021" t="s">
        <v>20</v>
      </c>
      <c r="Z4021">
        <v>0</v>
      </c>
      <c r="AA4021" t="s">
        <v>589</v>
      </c>
      <c r="AB4021" t="s">
        <v>21</v>
      </c>
      <c r="AC4021">
        <v>234</v>
      </c>
    </row>
    <row r="4022" spans="1:29" x14ac:dyDescent="0.25">
      <c r="A4022">
        <v>345</v>
      </c>
      <c r="B4022">
        <v>345102</v>
      </c>
      <c r="C4022">
        <v>6050</v>
      </c>
      <c r="D4022" t="str">
        <f>VLOOKUP(C4022,'Schedule 3'!A:M,13,FALSE)</f>
        <v>Outside Service</v>
      </c>
      <c r="E4022">
        <v>401.88</v>
      </c>
      <c r="F4022" s="1">
        <v>43039</v>
      </c>
      <c r="G4022" t="s">
        <v>462</v>
      </c>
      <c r="H4022" t="s">
        <v>628</v>
      </c>
      <c r="I4022" t="s">
        <v>628</v>
      </c>
      <c r="K4022">
        <v>4189</v>
      </c>
      <c r="L4022">
        <v>286349</v>
      </c>
      <c r="Q4022" t="s">
        <v>19</v>
      </c>
      <c r="U4022">
        <v>10</v>
      </c>
      <c r="V4022">
        <v>17</v>
      </c>
      <c r="Y4022" t="s">
        <v>20</v>
      </c>
      <c r="Z4022">
        <v>0</v>
      </c>
      <c r="AA4022" t="s">
        <v>589</v>
      </c>
      <c r="AB4022" t="s">
        <v>21</v>
      </c>
      <c r="AC4022">
        <v>235</v>
      </c>
    </row>
    <row r="4023" spans="1:29" x14ac:dyDescent="0.25">
      <c r="A4023">
        <v>345</v>
      </c>
      <c r="B4023">
        <v>345101</v>
      </c>
      <c r="C4023">
        <v>6050</v>
      </c>
      <c r="D4023" t="str">
        <f>VLOOKUP(C4023,'Schedule 3'!A:M,13,FALSE)</f>
        <v>Outside Service</v>
      </c>
      <c r="E4023">
        <v>51.22</v>
      </c>
      <c r="F4023" s="1">
        <v>43008</v>
      </c>
      <c r="G4023" t="s">
        <v>462</v>
      </c>
      <c r="H4023" t="s">
        <v>628</v>
      </c>
      <c r="I4023" t="s">
        <v>628</v>
      </c>
      <c r="K4023">
        <v>4189</v>
      </c>
      <c r="L4023">
        <v>283717</v>
      </c>
      <c r="Q4023" t="s">
        <v>19</v>
      </c>
      <c r="U4023">
        <v>9</v>
      </c>
      <c r="V4023">
        <v>17</v>
      </c>
      <c r="Y4023" t="s">
        <v>20</v>
      </c>
      <c r="Z4023">
        <v>0</v>
      </c>
      <c r="AA4023" t="s">
        <v>589</v>
      </c>
      <c r="AB4023" t="s">
        <v>21</v>
      </c>
      <c r="AC4023">
        <v>234</v>
      </c>
    </row>
    <row r="4024" spans="1:29" x14ac:dyDescent="0.25">
      <c r="A4024">
        <v>345</v>
      </c>
      <c r="B4024">
        <v>345102</v>
      </c>
      <c r="C4024">
        <v>6050</v>
      </c>
      <c r="D4024" t="str">
        <f>VLOOKUP(C4024,'Schedule 3'!A:M,13,FALSE)</f>
        <v>Outside Service</v>
      </c>
      <c r="E4024">
        <v>455.79</v>
      </c>
      <c r="F4024" s="1">
        <v>43008</v>
      </c>
      <c r="G4024" t="s">
        <v>462</v>
      </c>
      <c r="H4024" t="s">
        <v>628</v>
      </c>
      <c r="I4024" t="s">
        <v>628</v>
      </c>
      <c r="K4024">
        <v>4189</v>
      </c>
      <c r="L4024">
        <v>283717</v>
      </c>
      <c r="Q4024" t="s">
        <v>19</v>
      </c>
      <c r="U4024">
        <v>9</v>
      </c>
      <c r="V4024">
        <v>17</v>
      </c>
      <c r="Y4024" t="s">
        <v>20</v>
      </c>
      <c r="Z4024">
        <v>0</v>
      </c>
      <c r="AA4024" t="s">
        <v>589</v>
      </c>
      <c r="AB4024" t="s">
        <v>21</v>
      </c>
      <c r="AC4024">
        <v>235</v>
      </c>
    </row>
    <row r="4025" spans="1:29" x14ac:dyDescent="0.25">
      <c r="A4025">
        <v>345</v>
      </c>
      <c r="B4025">
        <v>345101</v>
      </c>
      <c r="C4025">
        <v>6050</v>
      </c>
      <c r="D4025" t="str">
        <f>VLOOKUP(C4025,'Schedule 3'!A:M,13,FALSE)</f>
        <v>Outside Service</v>
      </c>
      <c r="E4025">
        <v>54.82</v>
      </c>
      <c r="F4025" s="1">
        <v>42978</v>
      </c>
      <c r="G4025" t="s">
        <v>462</v>
      </c>
      <c r="H4025" t="s">
        <v>628</v>
      </c>
      <c r="I4025" t="s">
        <v>628</v>
      </c>
      <c r="K4025">
        <v>4189</v>
      </c>
      <c r="L4025">
        <v>281172</v>
      </c>
      <c r="Q4025" t="s">
        <v>19</v>
      </c>
      <c r="U4025">
        <v>8</v>
      </c>
      <c r="V4025">
        <v>17</v>
      </c>
      <c r="Y4025" t="s">
        <v>20</v>
      </c>
      <c r="Z4025">
        <v>0</v>
      </c>
      <c r="AA4025" t="s">
        <v>589</v>
      </c>
      <c r="AB4025" t="s">
        <v>21</v>
      </c>
      <c r="AC4025">
        <v>234</v>
      </c>
    </row>
    <row r="4026" spans="1:29" x14ac:dyDescent="0.25">
      <c r="A4026">
        <v>345</v>
      </c>
      <c r="B4026">
        <v>345102</v>
      </c>
      <c r="C4026">
        <v>6050</v>
      </c>
      <c r="D4026" t="str">
        <f>VLOOKUP(C4026,'Schedule 3'!A:M,13,FALSE)</f>
        <v>Outside Service</v>
      </c>
      <c r="E4026">
        <v>485.93</v>
      </c>
      <c r="F4026" s="1">
        <v>42978</v>
      </c>
      <c r="G4026" t="s">
        <v>462</v>
      </c>
      <c r="H4026" t="s">
        <v>628</v>
      </c>
      <c r="I4026" t="s">
        <v>628</v>
      </c>
      <c r="K4026">
        <v>4189</v>
      </c>
      <c r="L4026">
        <v>281172</v>
      </c>
      <c r="Q4026" t="s">
        <v>19</v>
      </c>
      <c r="U4026">
        <v>8</v>
      </c>
      <c r="V4026">
        <v>17</v>
      </c>
      <c r="Y4026" t="s">
        <v>20</v>
      </c>
      <c r="Z4026">
        <v>0</v>
      </c>
      <c r="AA4026" t="s">
        <v>589</v>
      </c>
      <c r="AB4026" t="s">
        <v>21</v>
      </c>
      <c r="AC4026">
        <v>235</v>
      </c>
    </row>
    <row r="4027" spans="1:29" x14ac:dyDescent="0.25">
      <c r="A4027">
        <v>345</v>
      </c>
      <c r="B4027">
        <v>345101</v>
      </c>
      <c r="C4027">
        <v>6050</v>
      </c>
      <c r="D4027" t="str">
        <f>VLOOKUP(C4027,'Schedule 3'!A:M,13,FALSE)</f>
        <v>Outside Service</v>
      </c>
      <c r="E4027">
        <v>69.81</v>
      </c>
      <c r="F4027" s="1">
        <v>42947</v>
      </c>
      <c r="G4027" t="s">
        <v>462</v>
      </c>
      <c r="H4027" t="s">
        <v>628</v>
      </c>
      <c r="I4027" t="s">
        <v>628</v>
      </c>
      <c r="K4027">
        <v>4189</v>
      </c>
      <c r="L4027">
        <v>278277</v>
      </c>
      <c r="Q4027" t="s">
        <v>19</v>
      </c>
      <c r="U4027">
        <v>7</v>
      </c>
      <c r="V4027">
        <v>17</v>
      </c>
      <c r="Y4027" t="s">
        <v>20</v>
      </c>
      <c r="Z4027">
        <v>0</v>
      </c>
      <c r="AA4027" t="s">
        <v>589</v>
      </c>
      <c r="AB4027" t="s">
        <v>21</v>
      </c>
      <c r="AC4027">
        <v>234</v>
      </c>
    </row>
    <row r="4028" spans="1:29" x14ac:dyDescent="0.25">
      <c r="A4028">
        <v>345</v>
      </c>
      <c r="B4028">
        <v>345102</v>
      </c>
      <c r="C4028">
        <v>6050</v>
      </c>
      <c r="D4028" t="str">
        <f>VLOOKUP(C4028,'Schedule 3'!A:M,13,FALSE)</f>
        <v>Outside Service</v>
      </c>
      <c r="E4028">
        <v>618.98</v>
      </c>
      <c r="F4028" s="1">
        <v>42947</v>
      </c>
      <c r="G4028" t="s">
        <v>462</v>
      </c>
      <c r="H4028" t="s">
        <v>628</v>
      </c>
      <c r="I4028" t="s">
        <v>628</v>
      </c>
      <c r="K4028">
        <v>4189</v>
      </c>
      <c r="L4028">
        <v>278277</v>
      </c>
      <c r="Q4028" t="s">
        <v>19</v>
      </c>
      <c r="U4028">
        <v>7</v>
      </c>
      <c r="V4028">
        <v>17</v>
      </c>
      <c r="Y4028" t="s">
        <v>20</v>
      </c>
      <c r="Z4028">
        <v>0</v>
      </c>
      <c r="AA4028" t="s">
        <v>589</v>
      </c>
      <c r="AB4028" t="s">
        <v>21</v>
      </c>
      <c r="AC4028">
        <v>235</v>
      </c>
    </row>
    <row r="4029" spans="1:29" x14ac:dyDescent="0.25">
      <c r="A4029">
        <v>345</v>
      </c>
      <c r="B4029">
        <v>345101</v>
      </c>
      <c r="C4029">
        <v>6050</v>
      </c>
      <c r="D4029" t="str">
        <f>VLOOKUP(C4029,'Schedule 3'!A:M,13,FALSE)</f>
        <v>Outside Service</v>
      </c>
      <c r="E4029">
        <v>55.67</v>
      </c>
      <c r="F4029" s="1">
        <v>42916</v>
      </c>
      <c r="G4029" t="s">
        <v>462</v>
      </c>
      <c r="H4029" t="s">
        <v>628</v>
      </c>
      <c r="I4029" t="s">
        <v>628</v>
      </c>
      <c r="K4029">
        <v>4189</v>
      </c>
      <c r="L4029">
        <v>275593</v>
      </c>
      <c r="Q4029" t="s">
        <v>19</v>
      </c>
      <c r="U4029">
        <v>6</v>
      </c>
      <c r="V4029">
        <v>17</v>
      </c>
      <c r="Y4029" t="s">
        <v>20</v>
      </c>
      <c r="Z4029">
        <v>0</v>
      </c>
      <c r="AA4029" t="s">
        <v>589</v>
      </c>
      <c r="AB4029" t="s">
        <v>21</v>
      </c>
      <c r="AC4029">
        <v>234</v>
      </c>
    </row>
    <row r="4030" spans="1:29" x14ac:dyDescent="0.25">
      <c r="A4030">
        <v>345</v>
      </c>
      <c r="B4030">
        <v>345102</v>
      </c>
      <c r="C4030">
        <v>6050</v>
      </c>
      <c r="D4030" t="str">
        <f>VLOOKUP(C4030,'Schedule 3'!A:M,13,FALSE)</f>
        <v>Outside Service</v>
      </c>
      <c r="E4030">
        <v>487.59</v>
      </c>
      <c r="F4030" s="1">
        <v>42916</v>
      </c>
      <c r="G4030" t="s">
        <v>462</v>
      </c>
      <c r="H4030" t="s">
        <v>628</v>
      </c>
      <c r="I4030" t="s">
        <v>628</v>
      </c>
      <c r="K4030">
        <v>4189</v>
      </c>
      <c r="L4030">
        <v>275593</v>
      </c>
      <c r="Q4030" t="s">
        <v>19</v>
      </c>
      <c r="U4030">
        <v>6</v>
      </c>
      <c r="V4030">
        <v>17</v>
      </c>
      <c r="Y4030" t="s">
        <v>20</v>
      </c>
      <c r="Z4030">
        <v>0</v>
      </c>
      <c r="AA4030" t="s">
        <v>589</v>
      </c>
      <c r="AB4030" t="s">
        <v>21</v>
      </c>
      <c r="AC4030">
        <v>235</v>
      </c>
    </row>
    <row r="4031" spans="1:29" x14ac:dyDescent="0.25">
      <c r="A4031">
        <v>345</v>
      </c>
      <c r="B4031">
        <v>345101</v>
      </c>
      <c r="C4031">
        <v>6050</v>
      </c>
      <c r="D4031" t="str">
        <f>VLOOKUP(C4031,'Schedule 3'!A:M,13,FALSE)</f>
        <v>Outside Service</v>
      </c>
      <c r="E4031">
        <v>61.99</v>
      </c>
      <c r="F4031" s="1">
        <v>42886</v>
      </c>
      <c r="G4031" t="s">
        <v>462</v>
      </c>
      <c r="H4031" t="s">
        <v>628</v>
      </c>
      <c r="I4031" t="s">
        <v>628</v>
      </c>
      <c r="K4031">
        <v>4189</v>
      </c>
      <c r="L4031">
        <v>272629</v>
      </c>
      <c r="Q4031" t="s">
        <v>19</v>
      </c>
      <c r="U4031">
        <v>5</v>
      </c>
      <c r="V4031">
        <v>17</v>
      </c>
      <c r="Y4031" t="s">
        <v>20</v>
      </c>
      <c r="Z4031">
        <v>0</v>
      </c>
      <c r="AA4031" t="s">
        <v>589</v>
      </c>
      <c r="AB4031" t="s">
        <v>21</v>
      </c>
      <c r="AC4031">
        <v>234</v>
      </c>
    </row>
    <row r="4032" spans="1:29" x14ac:dyDescent="0.25">
      <c r="A4032">
        <v>345</v>
      </c>
      <c r="B4032">
        <v>345102</v>
      </c>
      <c r="C4032">
        <v>6050</v>
      </c>
      <c r="D4032" t="str">
        <f>VLOOKUP(C4032,'Schedule 3'!A:M,13,FALSE)</f>
        <v>Outside Service</v>
      </c>
      <c r="E4032">
        <v>546.91999999999996</v>
      </c>
      <c r="F4032" s="1">
        <v>42886</v>
      </c>
      <c r="G4032" t="s">
        <v>462</v>
      </c>
      <c r="H4032" t="s">
        <v>628</v>
      </c>
      <c r="I4032" t="s">
        <v>628</v>
      </c>
      <c r="K4032">
        <v>4189</v>
      </c>
      <c r="L4032">
        <v>272629</v>
      </c>
      <c r="Q4032" t="s">
        <v>19</v>
      </c>
      <c r="U4032">
        <v>5</v>
      </c>
      <c r="V4032">
        <v>17</v>
      </c>
      <c r="Y4032" t="s">
        <v>20</v>
      </c>
      <c r="Z4032">
        <v>0</v>
      </c>
      <c r="AA4032" t="s">
        <v>589</v>
      </c>
      <c r="AB4032" t="s">
        <v>21</v>
      </c>
      <c r="AC4032">
        <v>235</v>
      </c>
    </row>
    <row r="4033" spans="1:29" x14ac:dyDescent="0.25">
      <c r="A4033">
        <v>345</v>
      </c>
      <c r="B4033">
        <v>345101</v>
      </c>
      <c r="C4033">
        <v>6050</v>
      </c>
      <c r="D4033" t="str">
        <f>VLOOKUP(C4033,'Schedule 3'!A:M,13,FALSE)</f>
        <v>Outside Service</v>
      </c>
      <c r="E4033">
        <v>48.92</v>
      </c>
      <c r="F4033" s="1">
        <v>42855</v>
      </c>
      <c r="G4033" t="s">
        <v>462</v>
      </c>
      <c r="H4033" t="s">
        <v>628</v>
      </c>
      <c r="I4033" t="s">
        <v>628</v>
      </c>
      <c r="K4033">
        <v>4189</v>
      </c>
      <c r="L4033">
        <v>269773</v>
      </c>
      <c r="Q4033" t="s">
        <v>19</v>
      </c>
      <c r="U4033">
        <v>4</v>
      </c>
      <c r="V4033">
        <v>17</v>
      </c>
      <c r="Y4033" t="s">
        <v>20</v>
      </c>
      <c r="Z4033">
        <v>0</v>
      </c>
      <c r="AA4033" t="s">
        <v>589</v>
      </c>
      <c r="AB4033" t="s">
        <v>21</v>
      </c>
      <c r="AC4033">
        <v>233</v>
      </c>
    </row>
    <row r="4034" spans="1:29" x14ac:dyDescent="0.25">
      <c r="A4034">
        <v>345</v>
      </c>
      <c r="B4034">
        <v>345102</v>
      </c>
      <c r="C4034">
        <v>6050</v>
      </c>
      <c r="D4034" t="str">
        <f>VLOOKUP(C4034,'Schedule 3'!A:M,13,FALSE)</f>
        <v>Outside Service</v>
      </c>
      <c r="E4034">
        <v>434.02</v>
      </c>
      <c r="F4034" s="1">
        <v>42855</v>
      </c>
      <c r="G4034" t="s">
        <v>462</v>
      </c>
      <c r="H4034" t="s">
        <v>628</v>
      </c>
      <c r="I4034" t="s">
        <v>628</v>
      </c>
      <c r="K4034">
        <v>4189</v>
      </c>
      <c r="L4034">
        <v>269773</v>
      </c>
      <c r="Q4034" t="s">
        <v>19</v>
      </c>
      <c r="U4034">
        <v>4</v>
      </c>
      <c r="V4034">
        <v>17</v>
      </c>
      <c r="Y4034" t="s">
        <v>20</v>
      </c>
      <c r="Z4034">
        <v>0</v>
      </c>
      <c r="AA4034" t="s">
        <v>589</v>
      </c>
      <c r="AB4034" t="s">
        <v>21</v>
      </c>
      <c r="AC4034">
        <v>234</v>
      </c>
    </row>
    <row r="4035" spans="1:29" x14ac:dyDescent="0.25">
      <c r="A4035">
        <v>345</v>
      </c>
      <c r="B4035">
        <v>345101</v>
      </c>
      <c r="C4035">
        <v>6050</v>
      </c>
      <c r="D4035" t="str">
        <f>VLOOKUP(C4035,'Schedule 3'!A:M,13,FALSE)</f>
        <v>Outside Service</v>
      </c>
      <c r="E4035">
        <v>49.68</v>
      </c>
      <c r="F4035" s="1">
        <v>42825</v>
      </c>
      <c r="G4035" t="s">
        <v>462</v>
      </c>
      <c r="H4035" t="s">
        <v>628</v>
      </c>
      <c r="I4035" t="s">
        <v>628</v>
      </c>
      <c r="K4035">
        <v>4189</v>
      </c>
      <c r="L4035">
        <v>267433</v>
      </c>
      <c r="Q4035" t="s">
        <v>19</v>
      </c>
      <c r="U4035">
        <v>3</v>
      </c>
      <c r="V4035">
        <v>17</v>
      </c>
      <c r="Y4035" t="s">
        <v>20</v>
      </c>
      <c r="Z4035">
        <v>0</v>
      </c>
      <c r="AA4035" t="s">
        <v>589</v>
      </c>
      <c r="AB4035" t="s">
        <v>21</v>
      </c>
      <c r="AC4035">
        <v>233</v>
      </c>
    </row>
    <row r="4036" spans="1:29" x14ac:dyDescent="0.25">
      <c r="A4036">
        <v>345</v>
      </c>
      <c r="B4036">
        <v>345102</v>
      </c>
      <c r="C4036">
        <v>6050</v>
      </c>
      <c r="D4036" t="str">
        <f>VLOOKUP(C4036,'Schedule 3'!A:M,13,FALSE)</f>
        <v>Outside Service</v>
      </c>
      <c r="E4036">
        <v>441.16</v>
      </c>
      <c r="F4036" s="1">
        <v>42825</v>
      </c>
      <c r="G4036" t="s">
        <v>462</v>
      </c>
      <c r="H4036" t="s">
        <v>628</v>
      </c>
      <c r="I4036" t="s">
        <v>628</v>
      </c>
      <c r="K4036">
        <v>4189</v>
      </c>
      <c r="L4036">
        <v>267433</v>
      </c>
      <c r="Q4036" t="s">
        <v>19</v>
      </c>
      <c r="U4036">
        <v>3</v>
      </c>
      <c r="V4036">
        <v>17</v>
      </c>
      <c r="Y4036" t="s">
        <v>20</v>
      </c>
      <c r="Z4036">
        <v>0</v>
      </c>
      <c r="AA4036" t="s">
        <v>589</v>
      </c>
      <c r="AB4036" t="s">
        <v>21</v>
      </c>
      <c r="AC4036">
        <v>234</v>
      </c>
    </row>
    <row r="4037" spans="1:29" x14ac:dyDescent="0.25">
      <c r="A4037">
        <v>345</v>
      </c>
      <c r="B4037">
        <v>345101</v>
      </c>
      <c r="C4037">
        <v>6050</v>
      </c>
      <c r="D4037" t="str">
        <f>VLOOKUP(C4037,'Schedule 3'!A:M,13,FALSE)</f>
        <v>Outside Service</v>
      </c>
      <c r="E4037">
        <v>88.57</v>
      </c>
      <c r="F4037" s="1">
        <v>42794</v>
      </c>
      <c r="G4037" t="s">
        <v>462</v>
      </c>
      <c r="H4037" t="s">
        <v>628</v>
      </c>
      <c r="I4037" t="s">
        <v>628</v>
      </c>
      <c r="K4037">
        <v>4189</v>
      </c>
      <c r="L4037">
        <v>263415</v>
      </c>
      <c r="Q4037" t="s">
        <v>19</v>
      </c>
      <c r="U4037">
        <v>2</v>
      </c>
      <c r="V4037">
        <v>17</v>
      </c>
      <c r="Y4037" t="s">
        <v>20</v>
      </c>
      <c r="Z4037">
        <v>0</v>
      </c>
      <c r="AA4037" t="s">
        <v>589</v>
      </c>
      <c r="AB4037" t="s">
        <v>21</v>
      </c>
      <c r="AC4037">
        <v>233</v>
      </c>
    </row>
    <row r="4038" spans="1:29" x14ac:dyDescent="0.25">
      <c r="A4038">
        <v>345</v>
      </c>
      <c r="B4038">
        <v>345102</v>
      </c>
      <c r="C4038">
        <v>6050</v>
      </c>
      <c r="D4038" t="str">
        <f>VLOOKUP(C4038,'Schedule 3'!A:M,13,FALSE)</f>
        <v>Outside Service</v>
      </c>
      <c r="E4038">
        <v>786.17</v>
      </c>
      <c r="F4038" s="1">
        <v>42794</v>
      </c>
      <c r="G4038" t="s">
        <v>462</v>
      </c>
      <c r="H4038" t="s">
        <v>628</v>
      </c>
      <c r="I4038" t="s">
        <v>628</v>
      </c>
      <c r="K4038">
        <v>4189</v>
      </c>
      <c r="L4038">
        <v>263415</v>
      </c>
      <c r="Q4038" t="s">
        <v>19</v>
      </c>
      <c r="U4038">
        <v>2</v>
      </c>
      <c r="V4038">
        <v>17</v>
      </c>
      <c r="Y4038" t="s">
        <v>20</v>
      </c>
      <c r="Z4038">
        <v>0</v>
      </c>
      <c r="AA4038" t="s">
        <v>589</v>
      </c>
      <c r="AB4038" t="s">
        <v>21</v>
      </c>
      <c r="AC4038">
        <v>234</v>
      </c>
    </row>
    <row r="4039" spans="1:29" x14ac:dyDescent="0.25">
      <c r="A4039">
        <v>345</v>
      </c>
      <c r="B4039">
        <v>345101</v>
      </c>
      <c r="C4039">
        <v>6050</v>
      </c>
      <c r="D4039" t="str">
        <f>VLOOKUP(C4039,'Schedule 3'!A:M,13,FALSE)</f>
        <v>Outside Service</v>
      </c>
      <c r="E4039">
        <v>23.72</v>
      </c>
      <c r="F4039" s="1">
        <v>42766</v>
      </c>
      <c r="G4039" t="s">
        <v>462</v>
      </c>
      <c r="H4039" t="s">
        <v>628</v>
      </c>
      <c r="I4039" t="s">
        <v>628</v>
      </c>
      <c r="K4039">
        <v>4189</v>
      </c>
      <c r="L4039">
        <v>259505</v>
      </c>
      <c r="Q4039" t="s">
        <v>19</v>
      </c>
      <c r="U4039">
        <v>1</v>
      </c>
      <c r="V4039">
        <v>17</v>
      </c>
      <c r="Y4039" t="s">
        <v>20</v>
      </c>
      <c r="Z4039">
        <v>0</v>
      </c>
      <c r="AA4039" t="s">
        <v>589</v>
      </c>
      <c r="AB4039" t="s">
        <v>21</v>
      </c>
      <c r="AC4039">
        <v>233</v>
      </c>
    </row>
    <row r="4040" spans="1:29" x14ac:dyDescent="0.25">
      <c r="A4040">
        <v>345</v>
      </c>
      <c r="B4040">
        <v>345102</v>
      </c>
      <c r="C4040">
        <v>6050</v>
      </c>
      <c r="D4040" t="str">
        <f>VLOOKUP(C4040,'Schedule 3'!A:M,13,FALSE)</f>
        <v>Outside Service</v>
      </c>
      <c r="E4040">
        <v>210.57</v>
      </c>
      <c r="F4040" s="1">
        <v>42766</v>
      </c>
      <c r="G4040" t="s">
        <v>462</v>
      </c>
      <c r="H4040" t="s">
        <v>628</v>
      </c>
      <c r="I4040" t="s">
        <v>628</v>
      </c>
      <c r="K4040">
        <v>4189</v>
      </c>
      <c r="L4040">
        <v>259505</v>
      </c>
      <c r="Q4040" t="s">
        <v>19</v>
      </c>
      <c r="U4040">
        <v>1</v>
      </c>
      <c r="V4040">
        <v>17</v>
      </c>
      <c r="Y4040" t="s">
        <v>20</v>
      </c>
      <c r="Z4040">
        <v>0</v>
      </c>
      <c r="AA4040" t="s">
        <v>589</v>
      </c>
      <c r="AB4040" t="s">
        <v>21</v>
      </c>
      <c r="AC4040">
        <v>234</v>
      </c>
    </row>
    <row r="4041" spans="1:29" x14ac:dyDescent="0.25">
      <c r="A4041">
        <v>345</v>
      </c>
      <c r="B4041">
        <v>345101</v>
      </c>
      <c r="C4041">
        <v>6050</v>
      </c>
      <c r="D4041" t="str">
        <f>VLOOKUP(C4041,'Schedule 3'!A:M,13,FALSE)</f>
        <v>Outside Service</v>
      </c>
      <c r="E4041">
        <v>1.41</v>
      </c>
      <c r="F4041" s="1">
        <v>42978</v>
      </c>
      <c r="G4041" t="s">
        <v>462</v>
      </c>
      <c r="H4041" t="s">
        <v>629</v>
      </c>
      <c r="I4041" t="s">
        <v>629</v>
      </c>
      <c r="K4041">
        <v>4191</v>
      </c>
      <c r="L4041">
        <v>281172</v>
      </c>
      <c r="Q4041" t="s">
        <v>19</v>
      </c>
      <c r="U4041">
        <v>8</v>
      </c>
      <c r="V4041">
        <v>17</v>
      </c>
      <c r="Y4041" t="s">
        <v>20</v>
      </c>
      <c r="Z4041">
        <v>0</v>
      </c>
      <c r="AA4041" t="s">
        <v>589</v>
      </c>
      <c r="AB4041" t="s">
        <v>21</v>
      </c>
      <c r="AC4041">
        <v>234</v>
      </c>
    </row>
    <row r="4042" spans="1:29" x14ac:dyDescent="0.25">
      <c r="A4042">
        <v>345</v>
      </c>
      <c r="B4042">
        <v>345102</v>
      </c>
      <c r="C4042">
        <v>6050</v>
      </c>
      <c r="D4042" t="str">
        <f>VLOOKUP(C4042,'Schedule 3'!A:M,13,FALSE)</f>
        <v>Outside Service</v>
      </c>
      <c r="E4042">
        <v>12.51</v>
      </c>
      <c r="F4042" s="1">
        <v>42978</v>
      </c>
      <c r="G4042" t="s">
        <v>462</v>
      </c>
      <c r="H4042" t="s">
        <v>629</v>
      </c>
      <c r="I4042" t="s">
        <v>629</v>
      </c>
      <c r="K4042">
        <v>4191</v>
      </c>
      <c r="L4042">
        <v>281172</v>
      </c>
      <c r="Q4042" t="s">
        <v>19</v>
      </c>
      <c r="U4042">
        <v>8</v>
      </c>
      <c r="V4042">
        <v>17</v>
      </c>
      <c r="Y4042" t="s">
        <v>20</v>
      </c>
      <c r="Z4042">
        <v>0</v>
      </c>
      <c r="AA4042" t="s">
        <v>589</v>
      </c>
      <c r="AB4042" t="s">
        <v>21</v>
      </c>
      <c r="AC4042">
        <v>235</v>
      </c>
    </row>
    <row r="4043" spans="1:29" x14ac:dyDescent="0.25">
      <c r="A4043">
        <v>345</v>
      </c>
      <c r="B4043">
        <v>345101</v>
      </c>
      <c r="C4043">
        <v>6050</v>
      </c>
      <c r="D4043" t="str">
        <f>VLOOKUP(C4043,'Schedule 3'!A:M,13,FALSE)</f>
        <v>Outside Service</v>
      </c>
      <c r="E4043">
        <v>34.04</v>
      </c>
      <c r="F4043" s="1">
        <v>42855</v>
      </c>
      <c r="G4043" t="s">
        <v>462</v>
      </c>
      <c r="H4043" t="s">
        <v>629</v>
      </c>
      <c r="I4043" t="s">
        <v>629</v>
      </c>
      <c r="K4043">
        <v>4191</v>
      </c>
      <c r="L4043">
        <v>269773</v>
      </c>
      <c r="Q4043" t="s">
        <v>19</v>
      </c>
      <c r="U4043">
        <v>4</v>
      </c>
      <c r="V4043">
        <v>17</v>
      </c>
      <c r="Y4043" t="s">
        <v>20</v>
      </c>
      <c r="Z4043">
        <v>0</v>
      </c>
      <c r="AA4043" t="s">
        <v>589</v>
      </c>
      <c r="AB4043" t="s">
        <v>21</v>
      </c>
      <c r="AC4043">
        <v>233</v>
      </c>
    </row>
    <row r="4044" spans="1:29" x14ac:dyDescent="0.25">
      <c r="A4044">
        <v>345</v>
      </c>
      <c r="B4044">
        <v>345102</v>
      </c>
      <c r="C4044">
        <v>6050</v>
      </c>
      <c r="D4044" t="str">
        <f>VLOOKUP(C4044,'Schedule 3'!A:M,13,FALSE)</f>
        <v>Outside Service</v>
      </c>
      <c r="E4044">
        <v>301.99</v>
      </c>
      <c r="F4044" s="1">
        <v>42855</v>
      </c>
      <c r="G4044" t="s">
        <v>462</v>
      </c>
      <c r="H4044" t="s">
        <v>629</v>
      </c>
      <c r="I4044" t="s">
        <v>629</v>
      </c>
      <c r="K4044">
        <v>4191</v>
      </c>
      <c r="L4044">
        <v>269773</v>
      </c>
      <c r="Q4044" t="s">
        <v>19</v>
      </c>
      <c r="U4044">
        <v>4</v>
      </c>
      <c r="V4044">
        <v>17</v>
      </c>
      <c r="Y4044" t="s">
        <v>20</v>
      </c>
      <c r="Z4044">
        <v>0</v>
      </c>
      <c r="AA4044" t="s">
        <v>589</v>
      </c>
      <c r="AB4044" t="s">
        <v>21</v>
      </c>
      <c r="AC4044">
        <v>234</v>
      </c>
    </row>
    <row r="4045" spans="1:29" x14ac:dyDescent="0.25">
      <c r="A4045">
        <v>345</v>
      </c>
      <c r="B4045">
        <v>345101</v>
      </c>
      <c r="C4045">
        <v>6050</v>
      </c>
      <c r="D4045" t="str">
        <f>VLOOKUP(C4045,'Schedule 3'!A:M,13,FALSE)</f>
        <v>Outside Service</v>
      </c>
      <c r="E4045">
        <v>6.16</v>
      </c>
      <c r="F4045" s="1">
        <v>43100</v>
      </c>
      <c r="G4045" t="s">
        <v>462</v>
      </c>
      <c r="H4045" t="s">
        <v>630</v>
      </c>
      <c r="I4045" t="s">
        <v>630</v>
      </c>
      <c r="K4045">
        <v>4192</v>
      </c>
      <c r="L4045">
        <v>291867</v>
      </c>
      <c r="Q4045" t="s">
        <v>19</v>
      </c>
      <c r="U4045">
        <v>12</v>
      </c>
      <c r="V4045">
        <v>17</v>
      </c>
      <c r="Y4045" t="s">
        <v>20</v>
      </c>
      <c r="Z4045">
        <v>0</v>
      </c>
      <c r="AA4045" t="s">
        <v>589</v>
      </c>
      <c r="AB4045" t="s">
        <v>21</v>
      </c>
      <c r="AC4045">
        <v>234</v>
      </c>
    </row>
    <row r="4046" spans="1:29" x14ac:dyDescent="0.25">
      <c r="A4046">
        <v>345</v>
      </c>
      <c r="B4046">
        <v>345102</v>
      </c>
      <c r="C4046">
        <v>6050</v>
      </c>
      <c r="D4046" t="str">
        <f>VLOOKUP(C4046,'Schedule 3'!A:M,13,FALSE)</f>
        <v>Outside Service</v>
      </c>
      <c r="E4046">
        <v>54.16</v>
      </c>
      <c r="F4046" s="1">
        <v>43100</v>
      </c>
      <c r="G4046" t="s">
        <v>462</v>
      </c>
      <c r="H4046" t="s">
        <v>630</v>
      </c>
      <c r="I4046" t="s">
        <v>630</v>
      </c>
      <c r="K4046">
        <v>4192</v>
      </c>
      <c r="L4046">
        <v>291867</v>
      </c>
      <c r="Q4046" t="s">
        <v>19</v>
      </c>
      <c r="U4046">
        <v>12</v>
      </c>
      <c r="V4046">
        <v>17</v>
      </c>
      <c r="Y4046" t="s">
        <v>20</v>
      </c>
      <c r="Z4046">
        <v>0</v>
      </c>
      <c r="AA4046" t="s">
        <v>589</v>
      </c>
      <c r="AB4046" t="s">
        <v>21</v>
      </c>
      <c r="AC4046">
        <v>235</v>
      </c>
    </row>
    <row r="4047" spans="1:29" x14ac:dyDescent="0.25">
      <c r="A4047">
        <v>345</v>
      </c>
      <c r="B4047">
        <v>345101</v>
      </c>
      <c r="C4047">
        <v>6050</v>
      </c>
      <c r="D4047" t="str">
        <f>VLOOKUP(C4047,'Schedule 3'!A:M,13,FALSE)</f>
        <v>Outside Service</v>
      </c>
      <c r="E4047">
        <v>1.03</v>
      </c>
      <c r="F4047" s="1">
        <v>43069</v>
      </c>
      <c r="G4047" t="s">
        <v>462</v>
      </c>
      <c r="H4047" t="s">
        <v>630</v>
      </c>
      <c r="I4047" t="s">
        <v>630</v>
      </c>
      <c r="K4047">
        <v>4192</v>
      </c>
      <c r="L4047">
        <v>288934</v>
      </c>
      <c r="Q4047" t="s">
        <v>19</v>
      </c>
      <c r="U4047">
        <v>11</v>
      </c>
      <c r="V4047">
        <v>17</v>
      </c>
      <c r="Y4047" t="s">
        <v>20</v>
      </c>
      <c r="Z4047">
        <v>0</v>
      </c>
      <c r="AA4047" t="s">
        <v>589</v>
      </c>
      <c r="AB4047" t="s">
        <v>21</v>
      </c>
      <c r="AC4047">
        <v>234</v>
      </c>
    </row>
    <row r="4048" spans="1:29" x14ac:dyDescent="0.25">
      <c r="A4048">
        <v>345</v>
      </c>
      <c r="B4048">
        <v>345102</v>
      </c>
      <c r="C4048">
        <v>6050</v>
      </c>
      <c r="D4048" t="str">
        <f>VLOOKUP(C4048,'Schedule 3'!A:M,13,FALSE)</f>
        <v>Outside Service</v>
      </c>
      <c r="E4048">
        <v>9.23</v>
      </c>
      <c r="F4048" s="1">
        <v>43069</v>
      </c>
      <c r="G4048" t="s">
        <v>462</v>
      </c>
      <c r="H4048" t="s">
        <v>630</v>
      </c>
      <c r="I4048" t="s">
        <v>630</v>
      </c>
      <c r="K4048">
        <v>4192</v>
      </c>
      <c r="L4048">
        <v>288934</v>
      </c>
      <c r="Q4048" t="s">
        <v>19</v>
      </c>
      <c r="U4048">
        <v>11</v>
      </c>
      <c r="V4048">
        <v>17</v>
      </c>
      <c r="Y4048" t="s">
        <v>20</v>
      </c>
      <c r="Z4048">
        <v>0</v>
      </c>
      <c r="AA4048" t="s">
        <v>589</v>
      </c>
      <c r="AB4048" t="s">
        <v>21</v>
      </c>
      <c r="AC4048">
        <v>235</v>
      </c>
    </row>
    <row r="4049" spans="1:29" x14ac:dyDescent="0.25">
      <c r="A4049">
        <v>345</v>
      </c>
      <c r="B4049">
        <v>345101</v>
      </c>
      <c r="C4049">
        <v>6050</v>
      </c>
      <c r="D4049" t="str">
        <f>VLOOKUP(C4049,'Schedule 3'!A:M,13,FALSE)</f>
        <v>Outside Service</v>
      </c>
      <c r="E4049">
        <v>30.86</v>
      </c>
      <c r="F4049" s="1">
        <v>42825</v>
      </c>
      <c r="G4049" t="s">
        <v>462</v>
      </c>
      <c r="H4049" t="s">
        <v>630</v>
      </c>
      <c r="I4049" t="s">
        <v>630</v>
      </c>
      <c r="K4049">
        <v>4192</v>
      </c>
      <c r="L4049">
        <v>267433</v>
      </c>
      <c r="Q4049" t="s">
        <v>19</v>
      </c>
      <c r="U4049">
        <v>3</v>
      </c>
      <c r="V4049">
        <v>17</v>
      </c>
      <c r="Y4049" t="s">
        <v>20</v>
      </c>
      <c r="Z4049">
        <v>0</v>
      </c>
      <c r="AA4049" t="s">
        <v>589</v>
      </c>
      <c r="AB4049" t="s">
        <v>21</v>
      </c>
      <c r="AC4049">
        <v>233</v>
      </c>
    </row>
    <row r="4050" spans="1:29" x14ac:dyDescent="0.25">
      <c r="A4050">
        <v>345</v>
      </c>
      <c r="B4050">
        <v>345102</v>
      </c>
      <c r="C4050">
        <v>6050</v>
      </c>
      <c r="D4050" t="str">
        <f>VLOOKUP(C4050,'Schedule 3'!A:M,13,FALSE)</f>
        <v>Outside Service</v>
      </c>
      <c r="E4050">
        <v>274.06</v>
      </c>
      <c r="F4050" s="1">
        <v>42825</v>
      </c>
      <c r="G4050" t="s">
        <v>462</v>
      </c>
      <c r="H4050" t="s">
        <v>630</v>
      </c>
      <c r="I4050" t="s">
        <v>630</v>
      </c>
      <c r="K4050">
        <v>4192</v>
      </c>
      <c r="L4050">
        <v>267433</v>
      </c>
      <c r="Q4050" t="s">
        <v>19</v>
      </c>
      <c r="U4050">
        <v>3</v>
      </c>
      <c r="V4050">
        <v>17</v>
      </c>
      <c r="Y4050" t="s">
        <v>20</v>
      </c>
      <c r="Z4050">
        <v>0</v>
      </c>
      <c r="AA4050" t="s">
        <v>589</v>
      </c>
      <c r="AB4050" t="s">
        <v>21</v>
      </c>
      <c r="AC4050">
        <v>234</v>
      </c>
    </row>
    <row r="4051" spans="1:29" x14ac:dyDescent="0.25">
      <c r="A4051">
        <v>345</v>
      </c>
      <c r="B4051">
        <v>345101</v>
      </c>
      <c r="C4051">
        <v>6090</v>
      </c>
      <c r="D4051" t="str">
        <f>VLOOKUP(C4051,'Schedule 3'!A:M,13,FALSE)</f>
        <v>Other Personnel Related Expenses</v>
      </c>
      <c r="E4051">
        <v>1.33</v>
      </c>
      <c r="F4051" s="1">
        <v>42886</v>
      </c>
      <c r="G4051" t="s">
        <v>462</v>
      </c>
      <c r="H4051" t="s">
        <v>631</v>
      </c>
      <c r="I4051" t="s">
        <v>631</v>
      </c>
      <c r="K4051">
        <v>4211</v>
      </c>
      <c r="L4051">
        <v>272629</v>
      </c>
      <c r="Q4051" t="s">
        <v>19</v>
      </c>
      <c r="U4051">
        <v>5</v>
      </c>
      <c r="V4051">
        <v>17</v>
      </c>
      <c r="Y4051" t="s">
        <v>20</v>
      </c>
      <c r="Z4051">
        <v>0</v>
      </c>
      <c r="AA4051" t="s">
        <v>589</v>
      </c>
      <c r="AB4051" t="s">
        <v>21</v>
      </c>
      <c r="AC4051">
        <v>234</v>
      </c>
    </row>
    <row r="4052" spans="1:29" x14ac:dyDescent="0.25">
      <c r="A4052">
        <v>345</v>
      </c>
      <c r="B4052">
        <v>345102</v>
      </c>
      <c r="C4052">
        <v>6090</v>
      </c>
      <c r="D4052" t="str">
        <f>VLOOKUP(C4052,'Schedule 3'!A:M,13,FALSE)</f>
        <v>Other Personnel Related Expenses</v>
      </c>
      <c r="E4052">
        <v>11.75</v>
      </c>
      <c r="F4052" s="1">
        <v>42886</v>
      </c>
      <c r="G4052" t="s">
        <v>462</v>
      </c>
      <c r="H4052" t="s">
        <v>631</v>
      </c>
      <c r="I4052" t="s">
        <v>631</v>
      </c>
      <c r="K4052">
        <v>4211</v>
      </c>
      <c r="L4052">
        <v>272629</v>
      </c>
      <c r="Q4052" t="s">
        <v>19</v>
      </c>
      <c r="U4052">
        <v>5</v>
      </c>
      <c r="V4052">
        <v>17</v>
      </c>
      <c r="Y4052" t="s">
        <v>20</v>
      </c>
      <c r="Z4052">
        <v>0</v>
      </c>
      <c r="AA4052" t="s">
        <v>589</v>
      </c>
      <c r="AB4052" t="s">
        <v>21</v>
      </c>
      <c r="AC4052">
        <v>235</v>
      </c>
    </row>
    <row r="4053" spans="1:29" x14ac:dyDescent="0.25">
      <c r="A4053">
        <v>345</v>
      </c>
      <c r="B4053">
        <v>345101</v>
      </c>
      <c r="C4053">
        <v>6090</v>
      </c>
      <c r="D4053" t="str">
        <f>VLOOKUP(C4053,'Schedule 3'!A:M,13,FALSE)</f>
        <v>Other Personnel Related Expenses</v>
      </c>
      <c r="E4053">
        <v>4.29</v>
      </c>
      <c r="F4053" s="1">
        <v>43100</v>
      </c>
      <c r="G4053" t="s">
        <v>462</v>
      </c>
      <c r="H4053" t="s">
        <v>632</v>
      </c>
      <c r="I4053" t="s">
        <v>632</v>
      </c>
      <c r="K4053">
        <v>4212</v>
      </c>
      <c r="L4053">
        <v>291867</v>
      </c>
      <c r="Q4053" t="s">
        <v>19</v>
      </c>
      <c r="U4053">
        <v>12</v>
      </c>
      <c r="V4053">
        <v>17</v>
      </c>
      <c r="Y4053" t="s">
        <v>20</v>
      </c>
      <c r="Z4053">
        <v>0</v>
      </c>
      <c r="AA4053" t="s">
        <v>589</v>
      </c>
      <c r="AB4053" t="s">
        <v>21</v>
      </c>
      <c r="AC4053">
        <v>234</v>
      </c>
    </row>
    <row r="4054" spans="1:29" x14ac:dyDescent="0.25">
      <c r="A4054">
        <v>345</v>
      </c>
      <c r="B4054">
        <v>345102</v>
      </c>
      <c r="C4054">
        <v>6090</v>
      </c>
      <c r="D4054" t="str">
        <f>VLOOKUP(C4054,'Schedule 3'!A:M,13,FALSE)</f>
        <v>Other Personnel Related Expenses</v>
      </c>
      <c r="E4054">
        <v>37.76</v>
      </c>
      <c r="F4054" s="1">
        <v>43100</v>
      </c>
      <c r="G4054" t="s">
        <v>462</v>
      </c>
      <c r="H4054" t="s">
        <v>632</v>
      </c>
      <c r="I4054" t="s">
        <v>632</v>
      </c>
      <c r="K4054">
        <v>4212</v>
      </c>
      <c r="L4054">
        <v>291867</v>
      </c>
      <c r="Q4054" t="s">
        <v>19</v>
      </c>
      <c r="U4054">
        <v>12</v>
      </c>
      <c r="V4054">
        <v>17</v>
      </c>
      <c r="Y4054" t="s">
        <v>20</v>
      </c>
      <c r="Z4054">
        <v>0</v>
      </c>
      <c r="AA4054" t="s">
        <v>589</v>
      </c>
      <c r="AB4054" t="s">
        <v>21</v>
      </c>
      <c r="AC4054">
        <v>235</v>
      </c>
    </row>
    <row r="4055" spans="1:29" x14ac:dyDescent="0.25">
      <c r="A4055">
        <v>345</v>
      </c>
      <c r="B4055">
        <v>345101</v>
      </c>
      <c r="C4055">
        <v>6090</v>
      </c>
      <c r="D4055" t="str">
        <f>VLOOKUP(C4055,'Schedule 3'!A:M,13,FALSE)</f>
        <v>Other Personnel Related Expenses</v>
      </c>
      <c r="E4055">
        <v>5.25</v>
      </c>
      <c r="F4055" s="1">
        <v>43069</v>
      </c>
      <c r="G4055" t="s">
        <v>462</v>
      </c>
      <c r="H4055" t="s">
        <v>632</v>
      </c>
      <c r="I4055" t="s">
        <v>632</v>
      </c>
      <c r="K4055">
        <v>4212</v>
      </c>
      <c r="L4055">
        <v>288934</v>
      </c>
      <c r="Q4055" t="s">
        <v>19</v>
      </c>
      <c r="U4055">
        <v>11</v>
      </c>
      <c r="V4055">
        <v>17</v>
      </c>
      <c r="Y4055" t="s">
        <v>20</v>
      </c>
      <c r="Z4055">
        <v>0</v>
      </c>
      <c r="AA4055" t="s">
        <v>589</v>
      </c>
      <c r="AB4055" t="s">
        <v>21</v>
      </c>
      <c r="AC4055">
        <v>234</v>
      </c>
    </row>
    <row r="4056" spans="1:29" x14ac:dyDescent="0.25">
      <c r="A4056">
        <v>345</v>
      </c>
      <c r="B4056">
        <v>345102</v>
      </c>
      <c r="C4056">
        <v>6090</v>
      </c>
      <c r="D4056" t="str">
        <f>VLOOKUP(C4056,'Schedule 3'!A:M,13,FALSE)</f>
        <v>Other Personnel Related Expenses</v>
      </c>
      <c r="E4056">
        <v>47.06</v>
      </c>
      <c r="F4056" s="1">
        <v>43069</v>
      </c>
      <c r="G4056" t="s">
        <v>462</v>
      </c>
      <c r="H4056" t="s">
        <v>632</v>
      </c>
      <c r="I4056" t="s">
        <v>632</v>
      </c>
      <c r="K4056">
        <v>4212</v>
      </c>
      <c r="L4056">
        <v>288934</v>
      </c>
      <c r="Q4056" t="s">
        <v>19</v>
      </c>
      <c r="U4056">
        <v>11</v>
      </c>
      <c r="V4056">
        <v>17</v>
      </c>
      <c r="Y4056" t="s">
        <v>20</v>
      </c>
      <c r="Z4056">
        <v>0</v>
      </c>
      <c r="AA4056" t="s">
        <v>589</v>
      </c>
      <c r="AB4056" t="s">
        <v>21</v>
      </c>
      <c r="AC4056">
        <v>235</v>
      </c>
    </row>
    <row r="4057" spans="1:29" x14ac:dyDescent="0.25">
      <c r="A4057">
        <v>345</v>
      </c>
      <c r="B4057">
        <v>345101</v>
      </c>
      <c r="C4057">
        <v>6090</v>
      </c>
      <c r="D4057" t="str">
        <f>VLOOKUP(C4057,'Schedule 3'!A:M,13,FALSE)</f>
        <v>Other Personnel Related Expenses</v>
      </c>
      <c r="E4057">
        <v>5.28</v>
      </c>
      <c r="F4057" s="1">
        <v>43039</v>
      </c>
      <c r="G4057" t="s">
        <v>462</v>
      </c>
      <c r="H4057" t="s">
        <v>632</v>
      </c>
      <c r="I4057" t="s">
        <v>632</v>
      </c>
      <c r="K4057">
        <v>4212</v>
      </c>
      <c r="L4057">
        <v>286349</v>
      </c>
      <c r="Q4057" t="s">
        <v>19</v>
      </c>
      <c r="U4057">
        <v>10</v>
      </c>
      <c r="V4057">
        <v>17</v>
      </c>
      <c r="Y4057" t="s">
        <v>20</v>
      </c>
      <c r="Z4057">
        <v>0</v>
      </c>
      <c r="AA4057" t="s">
        <v>589</v>
      </c>
      <c r="AB4057" t="s">
        <v>21</v>
      </c>
      <c r="AC4057">
        <v>234</v>
      </c>
    </row>
    <row r="4058" spans="1:29" x14ac:dyDescent="0.25">
      <c r="A4058">
        <v>345</v>
      </c>
      <c r="B4058">
        <v>345102</v>
      </c>
      <c r="C4058">
        <v>6090</v>
      </c>
      <c r="D4058" t="str">
        <f>VLOOKUP(C4058,'Schedule 3'!A:M,13,FALSE)</f>
        <v>Other Personnel Related Expenses</v>
      </c>
      <c r="E4058">
        <v>47.08</v>
      </c>
      <c r="F4058" s="1">
        <v>43039</v>
      </c>
      <c r="G4058" t="s">
        <v>462</v>
      </c>
      <c r="H4058" t="s">
        <v>632</v>
      </c>
      <c r="I4058" t="s">
        <v>632</v>
      </c>
      <c r="K4058">
        <v>4212</v>
      </c>
      <c r="L4058">
        <v>286349</v>
      </c>
      <c r="Q4058" t="s">
        <v>19</v>
      </c>
      <c r="U4058">
        <v>10</v>
      </c>
      <c r="V4058">
        <v>17</v>
      </c>
      <c r="Y4058" t="s">
        <v>20</v>
      </c>
      <c r="Z4058">
        <v>0</v>
      </c>
      <c r="AA4058" t="s">
        <v>589</v>
      </c>
      <c r="AB4058" t="s">
        <v>21</v>
      </c>
      <c r="AC4058">
        <v>235</v>
      </c>
    </row>
    <row r="4059" spans="1:29" x14ac:dyDescent="0.25">
      <c r="A4059">
        <v>345</v>
      </c>
      <c r="B4059">
        <v>345101</v>
      </c>
      <c r="C4059">
        <v>6090</v>
      </c>
      <c r="D4059" t="str">
        <f>VLOOKUP(C4059,'Schedule 3'!A:M,13,FALSE)</f>
        <v>Other Personnel Related Expenses</v>
      </c>
      <c r="E4059">
        <v>5.31</v>
      </c>
      <c r="F4059" s="1">
        <v>43008</v>
      </c>
      <c r="G4059" t="s">
        <v>462</v>
      </c>
      <c r="H4059" t="s">
        <v>632</v>
      </c>
      <c r="I4059" t="s">
        <v>632</v>
      </c>
      <c r="K4059">
        <v>4212</v>
      </c>
      <c r="L4059">
        <v>283717</v>
      </c>
      <c r="Q4059" t="s">
        <v>19</v>
      </c>
      <c r="U4059">
        <v>9</v>
      </c>
      <c r="V4059">
        <v>17</v>
      </c>
      <c r="Y4059" t="s">
        <v>20</v>
      </c>
      <c r="Z4059">
        <v>0</v>
      </c>
      <c r="AA4059" t="s">
        <v>589</v>
      </c>
      <c r="AB4059" t="s">
        <v>21</v>
      </c>
      <c r="AC4059">
        <v>234</v>
      </c>
    </row>
    <row r="4060" spans="1:29" x14ac:dyDescent="0.25">
      <c r="A4060">
        <v>345</v>
      </c>
      <c r="B4060">
        <v>345102</v>
      </c>
      <c r="C4060">
        <v>6090</v>
      </c>
      <c r="D4060" t="str">
        <f>VLOOKUP(C4060,'Schedule 3'!A:M,13,FALSE)</f>
        <v>Other Personnel Related Expenses</v>
      </c>
      <c r="E4060">
        <v>47.24</v>
      </c>
      <c r="F4060" s="1">
        <v>43008</v>
      </c>
      <c r="G4060" t="s">
        <v>462</v>
      </c>
      <c r="H4060" t="s">
        <v>632</v>
      </c>
      <c r="I4060" t="s">
        <v>632</v>
      </c>
      <c r="K4060">
        <v>4212</v>
      </c>
      <c r="L4060">
        <v>283717</v>
      </c>
      <c r="Q4060" t="s">
        <v>19</v>
      </c>
      <c r="U4060">
        <v>9</v>
      </c>
      <c r="V4060">
        <v>17</v>
      </c>
      <c r="Y4060" t="s">
        <v>20</v>
      </c>
      <c r="Z4060">
        <v>0</v>
      </c>
      <c r="AA4060" t="s">
        <v>589</v>
      </c>
      <c r="AB4060" t="s">
        <v>21</v>
      </c>
      <c r="AC4060">
        <v>235</v>
      </c>
    </row>
    <row r="4061" spans="1:29" x14ac:dyDescent="0.25">
      <c r="A4061">
        <v>345</v>
      </c>
      <c r="B4061">
        <v>345101</v>
      </c>
      <c r="C4061">
        <v>6090</v>
      </c>
      <c r="D4061" t="str">
        <f>VLOOKUP(C4061,'Schedule 3'!A:M,13,FALSE)</f>
        <v>Other Personnel Related Expenses</v>
      </c>
      <c r="E4061">
        <v>5.36</v>
      </c>
      <c r="F4061" s="1">
        <v>42978</v>
      </c>
      <c r="G4061" t="s">
        <v>462</v>
      </c>
      <c r="H4061" t="s">
        <v>632</v>
      </c>
      <c r="I4061" t="s">
        <v>632</v>
      </c>
      <c r="K4061">
        <v>4212</v>
      </c>
      <c r="L4061">
        <v>281172</v>
      </c>
      <c r="Q4061" t="s">
        <v>19</v>
      </c>
      <c r="U4061">
        <v>8</v>
      </c>
      <c r="V4061">
        <v>17</v>
      </c>
      <c r="Y4061" t="s">
        <v>20</v>
      </c>
      <c r="Z4061">
        <v>0</v>
      </c>
      <c r="AA4061" t="s">
        <v>589</v>
      </c>
      <c r="AB4061" t="s">
        <v>21</v>
      </c>
      <c r="AC4061">
        <v>234</v>
      </c>
    </row>
    <row r="4062" spans="1:29" x14ac:dyDescent="0.25">
      <c r="A4062">
        <v>345</v>
      </c>
      <c r="B4062">
        <v>345102</v>
      </c>
      <c r="C4062">
        <v>6090</v>
      </c>
      <c r="D4062" t="str">
        <f>VLOOKUP(C4062,'Schedule 3'!A:M,13,FALSE)</f>
        <v>Other Personnel Related Expenses</v>
      </c>
      <c r="E4062">
        <v>47.51</v>
      </c>
      <c r="F4062" s="1">
        <v>42978</v>
      </c>
      <c r="G4062" t="s">
        <v>462</v>
      </c>
      <c r="H4062" t="s">
        <v>632</v>
      </c>
      <c r="I4062" t="s">
        <v>632</v>
      </c>
      <c r="K4062">
        <v>4212</v>
      </c>
      <c r="L4062">
        <v>281172</v>
      </c>
      <c r="Q4062" t="s">
        <v>19</v>
      </c>
      <c r="U4062">
        <v>8</v>
      </c>
      <c r="V4062">
        <v>17</v>
      </c>
      <c r="Y4062" t="s">
        <v>20</v>
      </c>
      <c r="Z4062">
        <v>0</v>
      </c>
      <c r="AA4062" t="s">
        <v>589</v>
      </c>
      <c r="AB4062" t="s">
        <v>21</v>
      </c>
      <c r="AC4062">
        <v>235</v>
      </c>
    </row>
    <row r="4063" spans="1:29" x14ac:dyDescent="0.25">
      <c r="A4063">
        <v>345</v>
      </c>
      <c r="B4063">
        <v>345101</v>
      </c>
      <c r="C4063">
        <v>6090</v>
      </c>
      <c r="D4063" t="str">
        <f>VLOOKUP(C4063,'Schedule 3'!A:M,13,FALSE)</f>
        <v>Other Personnel Related Expenses</v>
      </c>
      <c r="E4063">
        <v>5.21</v>
      </c>
      <c r="F4063" s="1">
        <v>42947</v>
      </c>
      <c r="G4063" t="s">
        <v>462</v>
      </c>
      <c r="H4063" t="s">
        <v>632</v>
      </c>
      <c r="I4063" t="s">
        <v>632</v>
      </c>
      <c r="K4063">
        <v>4212</v>
      </c>
      <c r="L4063">
        <v>278277</v>
      </c>
      <c r="Q4063" t="s">
        <v>19</v>
      </c>
      <c r="U4063">
        <v>7</v>
      </c>
      <c r="V4063">
        <v>17</v>
      </c>
      <c r="Y4063" t="s">
        <v>20</v>
      </c>
      <c r="Z4063">
        <v>0</v>
      </c>
      <c r="AA4063" t="s">
        <v>589</v>
      </c>
      <c r="AB4063" t="s">
        <v>21</v>
      </c>
      <c r="AC4063">
        <v>234</v>
      </c>
    </row>
    <row r="4064" spans="1:29" x14ac:dyDescent="0.25">
      <c r="A4064">
        <v>345</v>
      </c>
      <c r="B4064">
        <v>345102</v>
      </c>
      <c r="C4064">
        <v>6090</v>
      </c>
      <c r="D4064" t="str">
        <f>VLOOKUP(C4064,'Schedule 3'!A:M,13,FALSE)</f>
        <v>Other Personnel Related Expenses</v>
      </c>
      <c r="E4064">
        <v>46.16</v>
      </c>
      <c r="F4064" s="1">
        <v>42947</v>
      </c>
      <c r="G4064" t="s">
        <v>462</v>
      </c>
      <c r="H4064" t="s">
        <v>632</v>
      </c>
      <c r="I4064" t="s">
        <v>632</v>
      </c>
      <c r="K4064">
        <v>4212</v>
      </c>
      <c r="L4064">
        <v>278277</v>
      </c>
      <c r="Q4064" t="s">
        <v>19</v>
      </c>
      <c r="U4064">
        <v>7</v>
      </c>
      <c r="V4064">
        <v>17</v>
      </c>
      <c r="Y4064" t="s">
        <v>20</v>
      </c>
      <c r="Z4064">
        <v>0</v>
      </c>
      <c r="AA4064" t="s">
        <v>589</v>
      </c>
      <c r="AB4064" t="s">
        <v>21</v>
      </c>
      <c r="AC4064">
        <v>235</v>
      </c>
    </row>
    <row r="4065" spans="1:29" x14ac:dyDescent="0.25">
      <c r="A4065">
        <v>345</v>
      </c>
      <c r="B4065">
        <v>345101</v>
      </c>
      <c r="C4065">
        <v>6090</v>
      </c>
      <c r="D4065" t="str">
        <f>VLOOKUP(C4065,'Schedule 3'!A:M,13,FALSE)</f>
        <v>Other Personnel Related Expenses</v>
      </c>
      <c r="E4065">
        <v>5.1100000000000003</v>
      </c>
      <c r="F4065" s="1">
        <v>42916</v>
      </c>
      <c r="G4065" t="s">
        <v>462</v>
      </c>
      <c r="H4065" t="s">
        <v>632</v>
      </c>
      <c r="I4065" t="s">
        <v>632</v>
      </c>
      <c r="K4065">
        <v>4212</v>
      </c>
      <c r="L4065">
        <v>275593</v>
      </c>
      <c r="Q4065" t="s">
        <v>19</v>
      </c>
      <c r="U4065">
        <v>6</v>
      </c>
      <c r="V4065">
        <v>17</v>
      </c>
      <c r="Y4065" t="s">
        <v>20</v>
      </c>
      <c r="Z4065">
        <v>0</v>
      </c>
      <c r="AA4065" t="s">
        <v>589</v>
      </c>
      <c r="AB4065" t="s">
        <v>21</v>
      </c>
      <c r="AC4065">
        <v>234</v>
      </c>
    </row>
    <row r="4066" spans="1:29" x14ac:dyDescent="0.25">
      <c r="A4066">
        <v>345</v>
      </c>
      <c r="B4066">
        <v>345102</v>
      </c>
      <c r="C4066">
        <v>6090</v>
      </c>
      <c r="D4066" t="str">
        <f>VLOOKUP(C4066,'Schedule 3'!A:M,13,FALSE)</f>
        <v>Other Personnel Related Expenses</v>
      </c>
      <c r="E4066">
        <v>44.76</v>
      </c>
      <c r="F4066" s="1">
        <v>42916</v>
      </c>
      <c r="G4066" t="s">
        <v>462</v>
      </c>
      <c r="H4066" t="s">
        <v>632</v>
      </c>
      <c r="I4066" t="s">
        <v>632</v>
      </c>
      <c r="K4066">
        <v>4212</v>
      </c>
      <c r="L4066">
        <v>275593</v>
      </c>
      <c r="Q4066" t="s">
        <v>19</v>
      </c>
      <c r="U4066">
        <v>6</v>
      </c>
      <c r="V4066">
        <v>17</v>
      </c>
      <c r="Y4066" t="s">
        <v>20</v>
      </c>
      <c r="Z4066">
        <v>0</v>
      </c>
      <c r="AA4066" t="s">
        <v>589</v>
      </c>
      <c r="AB4066" t="s">
        <v>21</v>
      </c>
      <c r="AC4066">
        <v>235</v>
      </c>
    </row>
    <row r="4067" spans="1:29" x14ac:dyDescent="0.25">
      <c r="A4067">
        <v>345</v>
      </c>
      <c r="B4067">
        <v>345101</v>
      </c>
      <c r="C4067">
        <v>6090</v>
      </c>
      <c r="D4067" t="str">
        <f>VLOOKUP(C4067,'Schedule 3'!A:M,13,FALSE)</f>
        <v>Other Personnel Related Expenses</v>
      </c>
      <c r="E4067">
        <v>3.77</v>
      </c>
      <c r="F4067" s="1">
        <v>42886</v>
      </c>
      <c r="G4067" t="s">
        <v>462</v>
      </c>
      <c r="H4067" t="s">
        <v>632</v>
      </c>
      <c r="I4067" t="s">
        <v>632</v>
      </c>
      <c r="K4067">
        <v>4212</v>
      </c>
      <c r="L4067">
        <v>272629</v>
      </c>
      <c r="Q4067" t="s">
        <v>19</v>
      </c>
      <c r="U4067">
        <v>5</v>
      </c>
      <c r="V4067">
        <v>17</v>
      </c>
      <c r="Y4067" t="s">
        <v>20</v>
      </c>
      <c r="Z4067">
        <v>0</v>
      </c>
      <c r="AA4067" t="s">
        <v>589</v>
      </c>
      <c r="AB4067" t="s">
        <v>21</v>
      </c>
      <c r="AC4067">
        <v>234</v>
      </c>
    </row>
    <row r="4068" spans="1:29" x14ac:dyDescent="0.25">
      <c r="A4068">
        <v>345</v>
      </c>
      <c r="B4068">
        <v>345102</v>
      </c>
      <c r="C4068">
        <v>6090</v>
      </c>
      <c r="D4068" t="str">
        <f>VLOOKUP(C4068,'Schedule 3'!A:M,13,FALSE)</f>
        <v>Other Personnel Related Expenses</v>
      </c>
      <c r="E4068">
        <v>33.229999999999997</v>
      </c>
      <c r="F4068" s="1">
        <v>42886</v>
      </c>
      <c r="G4068" t="s">
        <v>462</v>
      </c>
      <c r="H4068" t="s">
        <v>632</v>
      </c>
      <c r="I4068" t="s">
        <v>632</v>
      </c>
      <c r="K4068">
        <v>4212</v>
      </c>
      <c r="L4068">
        <v>272629</v>
      </c>
      <c r="Q4068" t="s">
        <v>19</v>
      </c>
      <c r="U4068">
        <v>5</v>
      </c>
      <c r="V4068">
        <v>17</v>
      </c>
      <c r="Y4068" t="s">
        <v>20</v>
      </c>
      <c r="Z4068">
        <v>0</v>
      </c>
      <c r="AA4068" t="s">
        <v>589</v>
      </c>
      <c r="AB4068" t="s">
        <v>21</v>
      </c>
      <c r="AC4068">
        <v>235</v>
      </c>
    </row>
    <row r="4069" spans="1:29" x14ac:dyDescent="0.25">
      <c r="A4069">
        <v>345</v>
      </c>
      <c r="B4069">
        <v>345101</v>
      </c>
      <c r="C4069">
        <v>6090</v>
      </c>
      <c r="D4069" t="str">
        <f>VLOOKUP(C4069,'Schedule 3'!A:M,13,FALSE)</f>
        <v>Other Personnel Related Expenses</v>
      </c>
      <c r="E4069">
        <v>5.0599999999999996</v>
      </c>
      <c r="F4069" s="1">
        <v>42855</v>
      </c>
      <c r="G4069" t="s">
        <v>462</v>
      </c>
      <c r="H4069" t="s">
        <v>632</v>
      </c>
      <c r="I4069" t="s">
        <v>632</v>
      </c>
      <c r="K4069">
        <v>4212</v>
      </c>
      <c r="L4069">
        <v>269773</v>
      </c>
      <c r="Q4069" t="s">
        <v>19</v>
      </c>
      <c r="U4069">
        <v>4</v>
      </c>
      <c r="V4069">
        <v>17</v>
      </c>
      <c r="Y4069" t="s">
        <v>20</v>
      </c>
      <c r="Z4069">
        <v>0</v>
      </c>
      <c r="AA4069" t="s">
        <v>589</v>
      </c>
      <c r="AB4069" t="s">
        <v>21</v>
      </c>
      <c r="AC4069">
        <v>233</v>
      </c>
    </row>
    <row r="4070" spans="1:29" x14ac:dyDescent="0.25">
      <c r="A4070">
        <v>345</v>
      </c>
      <c r="B4070">
        <v>345102</v>
      </c>
      <c r="C4070">
        <v>6090</v>
      </c>
      <c r="D4070" t="str">
        <f>VLOOKUP(C4070,'Schedule 3'!A:M,13,FALSE)</f>
        <v>Other Personnel Related Expenses</v>
      </c>
      <c r="E4070">
        <v>44.93</v>
      </c>
      <c r="F4070" s="1">
        <v>42855</v>
      </c>
      <c r="G4070" t="s">
        <v>462</v>
      </c>
      <c r="H4070" t="s">
        <v>632</v>
      </c>
      <c r="I4070" t="s">
        <v>632</v>
      </c>
      <c r="K4070">
        <v>4212</v>
      </c>
      <c r="L4070">
        <v>269773</v>
      </c>
      <c r="Q4070" t="s">
        <v>19</v>
      </c>
      <c r="U4070">
        <v>4</v>
      </c>
      <c r="V4070">
        <v>17</v>
      </c>
      <c r="Y4070" t="s">
        <v>20</v>
      </c>
      <c r="Z4070">
        <v>0</v>
      </c>
      <c r="AA4070" t="s">
        <v>589</v>
      </c>
      <c r="AB4070" t="s">
        <v>21</v>
      </c>
      <c r="AC4070">
        <v>234</v>
      </c>
    </row>
    <row r="4071" spans="1:29" x14ac:dyDescent="0.25">
      <c r="A4071">
        <v>345</v>
      </c>
      <c r="B4071">
        <v>345101</v>
      </c>
      <c r="C4071">
        <v>6090</v>
      </c>
      <c r="D4071" t="str">
        <f>VLOOKUP(C4071,'Schedule 3'!A:M,13,FALSE)</f>
        <v>Other Personnel Related Expenses</v>
      </c>
      <c r="E4071">
        <v>5.1100000000000003</v>
      </c>
      <c r="F4071" s="1">
        <v>42825</v>
      </c>
      <c r="G4071" t="s">
        <v>462</v>
      </c>
      <c r="H4071" t="s">
        <v>632</v>
      </c>
      <c r="I4071" t="s">
        <v>632</v>
      </c>
      <c r="K4071">
        <v>4212</v>
      </c>
      <c r="L4071">
        <v>267433</v>
      </c>
      <c r="Q4071" t="s">
        <v>19</v>
      </c>
      <c r="U4071">
        <v>3</v>
      </c>
      <c r="V4071">
        <v>17</v>
      </c>
      <c r="Y4071" t="s">
        <v>20</v>
      </c>
      <c r="Z4071">
        <v>0</v>
      </c>
      <c r="AA4071" t="s">
        <v>589</v>
      </c>
      <c r="AB4071" t="s">
        <v>21</v>
      </c>
      <c r="AC4071">
        <v>233</v>
      </c>
    </row>
    <row r="4072" spans="1:29" x14ac:dyDescent="0.25">
      <c r="A4072">
        <v>345</v>
      </c>
      <c r="B4072">
        <v>345102</v>
      </c>
      <c r="C4072">
        <v>6090</v>
      </c>
      <c r="D4072" t="str">
        <f>VLOOKUP(C4072,'Schedule 3'!A:M,13,FALSE)</f>
        <v>Other Personnel Related Expenses</v>
      </c>
      <c r="E4072">
        <v>45.34</v>
      </c>
      <c r="F4072" s="1">
        <v>42825</v>
      </c>
      <c r="G4072" t="s">
        <v>462</v>
      </c>
      <c r="H4072" t="s">
        <v>632</v>
      </c>
      <c r="I4072" t="s">
        <v>632</v>
      </c>
      <c r="K4072">
        <v>4212</v>
      </c>
      <c r="L4072">
        <v>267433</v>
      </c>
      <c r="Q4072" t="s">
        <v>19</v>
      </c>
      <c r="U4072">
        <v>3</v>
      </c>
      <c r="V4072">
        <v>17</v>
      </c>
      <c r="Y4072" t="s">
        <v>20</v>
      </c>
      <c r="Z4072">
        <v>0</v>
      </c>
      <c r="AA4072" t="s">
        <v>589</v>
      </c>
      <c r="AB4072" t="s">
        <v>21</v>
      </c>
      <c r="AC4072">
        <v>234</v>
      </c>
    </row>
    <row r="4073" spans="1:29" x14ac:dyDescent="0.25">
      <c r="A4073">
        <v>345</v>
      </c>
      <c r="B4073">
        <v>345101</v>
      </c>
      <c r="C4073">
        <v>6090</v>
      </c>
      <c r="D4073" t="str">
        <f>VLOOKUP(C4073,'Schedule 3'!A:M,13,FALSE)</f>
        <v>Other Personnel Related Expenses</v>
      </c>
      <c r="E4073">
        <v>5.0599999999999996</v>
      </c>
      <c r="F4073" s="1">
        <v>42794</v>
      </c>
      <c r="G4073" t="s">
        <v>462</v>
      </c>
      <c r="H4073" t="s">
        <v>632</v>
      </c>
      <c r="I4073" t="s">
        <v>632</v>
      </c>
      <c r="K4073">
        <v>4212</v>
      </c>
      <c r="L4073">
        <v>263415</v>
      </c>
      <c r="Q4073" t="s">
        <v>19</v>
      </c>
      <c r="U4073">
        <v>2</v>
      </c>
      <c r="V4073">
        <v>17</v>
      </c>
      <c r="Y4073" t="s">
        <v>20</v>
      </c>
      <c r="Z4073">
        <v>0</v>
      </c>
      <c r="AA4073" t="s">
        <v>589</v>
      </c>
      <c r="AB4073" t="s">
        <v>21</v>
      </c>
      <c r="AC4073">
        <v>233</v>
      </c>
    </row>
    <row r="4074" spans="1:29" x14ac:dyDescent="0.25">
      <c r="A4074">
        <v>345</v>
      </c>
      <c r="B4074">
        <v>345102</v>
      </c>
      <c r="C4074">
        <v>6090</v>
      </c>
      <c r="D4074" t="str">
        <f>VLOOKUP(C4074,'Schedule 3'!A:M,13,FALSE)</f>
        <v>Other Personnel Related Expenses</v>
      </c>
      <c r="E4074">
        <v>44.91</v>
      </c>
      <c r="F4074" s="1">
        <v>42794</v>
      </c>
      <c r="G4074" t="s">
        <v>462</v>
      </c>
      <c r="H4074" t="s">
        <v>632</v>
      </c>
      <c r="I4074" t="s">
        <v>632</v>
      </c>
      <c r="K4074">
        <v>4212</v>
      </c>
      <c r="L4074">
        <v>263415</v>
      </c>
      <c r="Q4074" t="s">
        <v>19</v>
      </c>
      <c r="U4074">
        <v>2</v>
      </c>
      <c r="V4074">
        <v>17</v>
      </c>
      <c r="Y4074" t="s">
        <v>20</v>
      </c>
      <c r="Z4074">
        <v>0</v>
      </c>
      <c r="AA4074" t="s">
        <v>589</v>
      </c>
      <c r="AB4074" t="s">
        <v>21</v>
      </c>
      <c r="AC4074">
        <v>234</v>
      </c>
    </row>
    <row r="4075" spans="1:29" x14ac:dyDescent="0.25">
      <c r="A4075">
        <v>345</v>
      </c>
      <c r="B4075">
        <v>345101</v>
      </c>
      <c r="C4075">
        <v>6090</v>
      </c>
      <c r="D4075" t="str">
        <f>VLOOKUP(C4075,'Schedule 3'!A:M,13,FALSE)</f>
        <v>Other Personnel Related Expenses</v>
      </c>
      <c r="E4075">
        <v>5.08</v>
      </c>
      <c r="F4075" s="1">
        <v>42766</v>
      </c>
      <c r="G4075" t="s">
        <v>462</v>
      </c>
      <c r="H4075" t="s">
        <v>632</v>
      </c>
      <c r="I4075" t="s">
        <v>632</v>
      </c>
      <c r="K4075">
        <v>4212</v>
      </c>
      <c r="L4075">
        <v>259505</v>
      </c>
      <c r="Q4075" t="s">
        <v>19</v>
      </c>
      <c r="U4075">
        <v>1</v>
      </c>
      <c r="V4075">
        <v>17</v>
      </c>
      <c r="Y4075" t="s">
        <v>20</v>
      </c>
      <c r="Z4075">
        <v>0</v>
      </c>
      <c r="AA4075" t="s">
        <v>589</v>
      </c>
      <c r="AB4075" t="s">
        <v>21</v>
      </c>
      <c r="AC4075">
        <v>233</v>
      </c>
    </row>
    <row r="4076" spans="1:29" x14ac:dyDescent="0.25">
      <c r="A4076">
        <v>345</v>
      </c>
      <c r="B4076">
        <v>345102</v>
      </c>
      <c r="C4076">
        <v>6090</v>
      </c>
      <c r="D4076" t="str">
        <f>VLOOKUP(C4076,'Schedule 3'!A:M,13,FALSE)</f>
        <v>Other Personnel Related Expenses</v>
      </c>
      <c r="E4076">
        <v>45.06</v>
      </c>
      <c r="F4076" s="1">
        <v>42766</v>
      </c>
      <c r="G4076" t="s">
        <v>462</v>
      </c>
      <c r="H4076" t="s">
        <v>632</v>
      </c>
      <c r="I4076" t="s">
        <v>632</v>
      </c>
      <c r="K4076">
        <v>4212</v>
      </c>
      <c r="L4076">
        <v>259505</v>
      </c>
      <c r="Q4076" t="s">
        <v>19</v>
      </c>
      <c r="U4076">
        <v>1</v>
      </c>
      <c r="V4076">
        <v>17</v>
      </c>
      <c r="Y4076" t="s">
        <v>20</v>
      </c>
      <c r="Z4076">
        <v>0</v>
      </c>
      <c r="AA4076" t="s">
        <v>589</v>
      </c>
      <c r="AB4076" t="s">
        <v>21</v>
      </c>
      <c r="AC4076">
        <v>234</v>
      </c>
    </row>
    <row r="4077" spans="1:29" x14ac:dyDescent="0.25">
      <c r="A4077">
        <v>345</v>
      </c>
      <c r="B4077">
        <v>345101</v>
      </c>
      <c r="C4077">
        <v>6185</v>
      </c>
      <c r="D4077" t="str">
        <f>VLOOKUP(C4077,'Schedule 3'!A:M,13,FALSE)</f>
        <v>Transport/Travel Expenses</v>
      </c>
      <c r="E4077">
        <v>0.61</v>
      </c>
      <c r="F4077" s="1">
        <v>42916</v>
      </c>
      <c r="G4077" t="s">
        <v>462</v>
      </c>
      <c r="H4077" t="s">
        <v>633</v>
      </c>
      <c r="I4077" t="s">
        <v>633</v>
      </c>
      <c r="K4077">
        <v>4215</v>
      </c>
      <c r="L4077">
        <v>275593</v>
      </c>
      <c r="Q4077" t="s">
        <v>19</v>
      </c>
      <c r="U4077">
        <v>6</v>
      </c>
      <c r="V4077">
        <v>17</v>
      </c>
      <c r="Y4077" t="s">
        <v>20</v>
      </c>
      <c r="Z4077">
        <v>0</v>
      </c>
      <c r="AA4077" t="s">
        <v>589</v>
      </c>
      <c r="AB4077" t="s">
        <v>21</v>
      </c>
      <c r="AC4077">
        <v>234</v>
      </c>
    </row>
    <row r="4078" spans="1:29" x14ac:dyDescent="0.25">
      <c r="A4078">
        <v>345</v>
      </c>
      <c r="B4078">
        <v>345102</v>
      </c>
      <c r="C4078">
        <v>6185</v>
      </c>
      <c r="D4078" t="str">
        <f>VLOOKUP(C4078,'Schedule 3'!A:M,13,FALSE)</f>
        <v>Transport/Travel Expenses</v>
      </c>
      <c r="E4078">
        <v>5.36</v>
      </c>
      <c r="F4078" s="1">
        <v>42916</v>
      </c>
      <c r="G4078" t="s">
        <v>462</v>
      </c>
      <c r="H4078" t="s">
        <v>633</v>
      </c>
      <c r="I4078" t="s">
        <v>633</v>
      </c>
      <c r="K4078">
        <v>4215</v>
      </c>
      <c r="L4078">
        <v>275593</v>
      </c>
      <c r="Q4078" t="s">
        <v>19</v>
      </c>
      <c r="U4078">
        <v>6</v>
      </c>
      <c r="V4078">
        <v>17</v>
      </c>
      <c r="Y4078" t="s">
        <v>20</v>
      </c>
      <c r="Z4078">
        <v>0</v>
      </c>
      <c r="AA4078" t="s">
        <v>589</v>
      </c>
      <c r="AB4078" t="s">
        <v>21</v>
      </c>
      <c r="AC4078">
        <v>235</v>
      </c>
    </row>
    <row r="4079" spans="1:29" x14ac:dyDescent="0.25">
      <c r="A4079">
        <v>345</v>
      </c>
      <c r="B4079">
        <v>345101</v>
      </c>
      <c r="C4079">
        <v>6185</v>
      </c>
      <c r="D4079" t="str">
        <f>VLOOKUP(C4079,'Schedule 3'!A:M,13,FALSE)</f>
        <v>Transport/Travel Expenses</v>
      </c>
      <c r="E4079">
        <v>0.04</v>
      </c>
      <c r="F4079" s="1">
        <v>42855</v>
      </c>
      <c r="G4079" t="s">
        <v>462</v>
      </c>
      <c r="H4079" t="s">
        <v>633</v>
      </c>
      <c r="I4079" t="s">
        <v>633</v>
      </c>
      <c r="K4079">
        <v>4215</v>
      </c>
      <c r="L4079">
        <v>269773</v>
      </c>
      <c r="Q4079" t="s">
        <v>19</v>
      </c>
      <c r="U4079">
        <v>4</v>
      </c>
      <c r="V4079">
        <v>17</v>
      </c>
      <c r="Y4079" t="s">
        <v>20</v>
      </c>
      <c r="Z4079">
        <v>0</v>
      </c>
      <c r="AA4079" t="s">
        <v>589</v>
      </c>
      <c r="AB4079" t="s">
        <v>21</v>
      </c>
      <c r="AC4079">
        <v>233</v>
      </c>
    </row>
    <row r="4080" spans="1:29" x14ac:dyDescent="0.25">
      <c r="A4080">
        <v>345</v>
      </c>
      <c r="B4080">
        <v>345102</v>
      </c>
      <c r="C4080">
        <v>6185</v>
      </c>
      <c r="D4080" t="str">
        <f>VLOOKUP(C4080,'Schedule 3'!A:M,13,FALSE)</f>
        <v>Transport/Travel Expenses</v>
      </c>
      <c r="E4080">
        <v>0.33</v>
      </c>
      <c r="F4080" s="1">
        <v>42855</v>
      </c>
      <c r="G4080" t="s">
        <v>462</v>
      </c>
      <c r="H4080" t="s">
        <v>633</v>
      </c>
      <c r="I4080" t="s">
        <v>633</v>
      </c>
      <c r="K4080">
        <v>4215</v>
      </c>
      <c r="L4080">
        <v>269773</v>
      </c>
      <c r="Q4080" t="s">
        <v>19</v>
      </c>
      <c r="U4080">
        <v>4</v>
      </c>
      <c r="V4080">
        <v>17</v>
      </c>
      <c r="Y4080" t="s">
        <v>20</v>
      </c>
      <c r="Z4080">
        <v>0</v>
      </c>
      <c r="AA4080" t="s">
        <v>589</v>
      </c>
      <c r="AB4080" t="s">
        <v>21</v>
      </c>
      <c r="AC4080">
        <v>234</v>
      </c>
    </row>
    <row r="4081" spans="1:29" x14ac:dyDescent="0.25">
      <c r="A4081">
        <v>345</v>
      </c>
      <c r="B4081">
        <v>345101</v>
      </c>
      <c r="C4081">
        <v>6185</v>
      </c>
      <c r="D4081" t="str">
        <f>VLOOKUP(C4081,'Schedule 3'!A:M,13,FALSE)</f>
        <v>Transport/Travel Expenses</v>
      </c>
      <c r="E4081">
        <v>3.59</v>
      </c>
      <c r="F4081" s="1">
        <v>42978</v>
      </c>
      <c r="G4081" t="s">
        <v>462</v>
      </c>
      <c r="H4081" t="s">
        <v>634</v>
      </c>
      <c r="I4081" t="s">
        <v>634</v>
      </c>
      <c r="K4081">
        <v>4217</v>
      </c>
      <c r="L4081">
        <v>281172</v>
      </c>
      <c r="Q4081" t="s">
        <v>19</v>
      </c>
      <c r="U4081">
        <v>8</v>
      </c>
      <c r="V4081">
        <v>17</v>
      </c>
      <c r="Y4081" t="s">
        <v>20</v>
      </c>
      <c r="Z4081">
        <v>0</v>
      </c>
      <c r="AA4081" t="s">
        <v>589</v>
      </c>
      <c r="AB4081" t="s">
        <v>21</v>
      </c>
      <c r="AC4081">
        <v>234</v>
      </c>
    </row>
    <row r="4082" spans="1:29" x14ac:dyDescent="0.25">
      <c r="A4082">
        <v>345</v>
      </c>
      <c r="B4082">
        <v>345102</v>
      </c>
      <c r="C4082">
        <v>6185</v>
      </c>
      <c r="D4082" t="str">
        <f>VLOOKUP(C4082,'Schedule 3'!A:M,13,FALSE)</f>
        <v>Transport/Travel Expenses</v>
      </c>
      <c r="E4082">
        <v>31.85</v>
      </c>
      <c r="F4082" s="1">
        <v>42978</v>
      </c>
      <c r="G4082" t="s">
        <v>462</v>
      </c>
      <c r="H4082" t="s">
        <v>634</v>
      </c>
      <c r="I4082" t="s">
        <v>634</v>
      </c>
      <c r="K4082">
        <v>4217</v>
      </c>
      <c r="L4082">
        <v>281172</v>
      </c>
      <c r="Q4082" t="s">
        <v>19</v>
      </c>
      <c r="U4082">
        <v>8</v>
      </c>
      <c r="V4082">
        <v>17</v>
      </c>
      <c r="Y4082" t="s">
        <v>20</v>
      </c>
      <c r="Z4082">
        <v>0</v>
      </c>
      <c r="AA4082" t="s">
        <v>589</v>
      </c>
      <c r="AB4082" t="s">
        <v>21</v>
      </c>
      <c r="AC4082">
        <v>235</v>
      </c>
    </row>
    <row r="4083" spans="1:29" x14ac:dyDescent="0.25">
      <c r="A4083">
        <v>345</v>
      </c>
      <c r="B4083">
        <v>345101</v>
      </c>
      <c r="C4083">
        <v>6185</v>
      </c>
      <c r="D4083" t="str">
        <f>VLOOKUP(C4083,'Schedule 3'!A:M,13,FALSE)</f>
        <v>Transport/Travel Expenses</v>
      </c>
      <c r="E4083">
        <v>1.71</v>
      </c>
      <c r="F4083" s="1">
        <v>42825</v>
      </c>
      <c r="G4083" t="s">
        <v>462</v>
      </c>
      <c r="H4083" t="s">
        <v>634</v>
      </c>
      <c r="I4083" t="s">
        <v>634</v>
      </c>
      <c r="K4083">
        <v>4217</v>
      </c>
      <c r="L4083">
        <v>267433</v>
      </c>
      <c r="Q4083" t="s">
        <v>19</v>
      </c>
      <c r="U4083">
        <v>3</v>
      </c>
      <c r="V4083">
        <v>17</v>
      </c>
      <c r="Y4083" t="s">
        <v>20</v>
      </c>
      <c r="Z4083">
        <v>0</v>
      </c>
      <c r="AA4083" t="s">
        <v>589</v>
      </c>
      <c r="AB4083" t="s">
        <v>21</v>
      </c>
      <c r="AC4083">
        <v>233</v>
      </c>
    </row>
    <row r="4084" spans="1:29" x14ac:dyDescent="0.25">
      <c r="A4084">
        <v>345</v>
      </c>
      <c r="B4084">
        <v>345102</v>
      </c>
      <c r="C4084">
        <v>6185</v>
      </c>
      <c r="D4084" t="str">
        <f>VLOOKUP(C4084,'Schedule 3'!A:M,13,FALSE)</f>
        <v>Transport/Travel Expenses</v>
      </c>
      <c r="E4084">
        <v>15.16</v>
      </c>
      <c r="F4084" s="1">
        <v>42825</v>
      </c>
      <c r="G4084" t="s">
        <v>462</v>
      </c>
      <c r="H4084" t="s">
        <v>634</v>
      </c>
      <c r="I4084" t="s">
        <v>634</v>
      </c>
      <c r="K4084">
        <v>4217</v>
      </c>
      <c r="L4084">
        <v>267433</v>
      </c>
      <c r="Q4084" t="s">
        <v>19</v>
      </c>
      <c r="U4084">
        <v>3</v>
      </c>
      <c r="V4084">
        <v>17</v>
      </c>
      <c r="Y4084" t="s">
        <v>20</v>
      </c>
      <c r="Z4084">
        <v>0</v>
      </c>
      <c r="AA4084" t="s">
        <v>589</v>
      </c>
      <c r="AB4084" t="s">
        <v>21</v>
      </c>
      <c r="AC4084">
        <v>234</v>
      </c>
    </row>
    <row r="4085" spans="1:29" x14ac:dyDescent="0.25">
      <c r="A4085">
        <v>345</v>
      </c>
      <c r="B4085">
        <v>345101</v>
      </c>
      <c r="C4085">
        <v>6185</v>
      </c>
      <c r="D4085" t="str">
        <f>VLOOKUP(C4085,'Schedule 3'!A:M,13,FALSE)</f>
        <v>Transport/Travel Expenses</v>
      </c>
      <c r="E4085">
        <v>1.72</v>
      </c>
      <c r="F4085" s="1">
        <v>42766</v>
      </c>
      <c r="G4085" t="s">
        <v>462</v>
      </c>
      <c r="H4085" t="s">
        <v>635</v>
      </c>
      <c r="I4085" t="s">
        <v>635</v>
      </c>
      <c r="K4085">
        <v>4218</v>
      </c>
      <c r="L4085">
        <v>259505</v>
      </c>
      <c r="Q4085" t="s">
        <v>19</v>
      </c>
      <c r="U4085">
        <v>1</v>
      </c>
      <c r="V4085">
        <v>17</v>
      </c>
      <c r="Y4085" t="s">
        <v>20</v>
      </c>
      <c r="Z4085">
        <v>0</v>
      </c>
      <c r="AA4085" t="s">
        <v>589</v>
      </c>
      <c r="AB4085" t="s">
        <v>21</v>
      </c>
      <c r="AC4085">
        <v>233</v>
      </c>
    </row>
    <row r="4086" spans="1:29" x14ac:dyDescent="0.25">
      <c r="A4086">
        <v>345</v>
      </c>
      <c r="B4086">
        <v>345102</v>
      </c>
      <c r="C4086">
        <v>6185</v>
      </c>
      <c r="D4086" t="str">
        <f>VLOOKUP(C4086,'Schedule 3'!A:M,13,FALSE)</f>
        <v>Transport/Travel Expenses</v>
      </c>
      <c r="E4086">
        <v>15.26</v>
      </c>
      <c r="F4086" s="1">
        <v>42766</v>
      </c>
      <c r="G4086" t="s">
        <v>462</v>
      </c>
      <c r="H4086" t="s">
        <v>635</v>
      </c>
      <c r="I4086" t="s">
        <v>635</v>
      </c>
      <c r="K4086">
        <v>4218</v>
      </c>
      <c r="L4086">
        <v>259505</v>
      </c>
      <c r="Q4086" t="s">
        <v>19</v>
      </c>
      <c r="U4086">
        <v>1</v>
      </c>
      <c r="V4086">
        <v>17</v>
      </c>
      <c r="Y4086" t="s">
        <v>20</v>
      </c>
      <c r="Z4086">
        <v>0</v>
      </c>
      <c r="AA4086" t="s">
        <v>589</v>
      </c>
      <c r="AB4086" t="s">
        <v>21</v>
      </c>
      <c r="AC4086">
        <v>234</v>
      </c>
    </row>
    <row r="4087" spans="1:29" x14ac:dyDescent="0.25">
      <c r="A4087">
        <v>345</v>
      </c>
      <c r="B4087">
        <v>345101</v>
      </c>
      <c r="C4087">
        <v>6185</v>
      </c>
      <c r="D4087" t="str">
        <f>VLOOKUP(C4087,'Schedule 3'!A:M,13,FALSE)</f>
        <v>Transport/Travel Expenses</v>
      </c>
      <c r="E4087">
        <v>0.3</v>
      </c>
      <c r="F4087" s="1">
        <v>43100</v>
      </c>
      <c r="G4087" t="s">
        <v>462</v>
      </c>
      <c r="H4087" t="s">
        <v>636</v>
      </c>
      <c r="I4087" t="s">
        <v>636</v>
      </c>
      <c r="K4087">
        <v>4219</v>
      </c>
      <c r="L4087">
        <v>291867</v>
      </c>
      <c r="Q4087" t="s">
        <v>19</v>
      </c>
      <c r="U4087">
        <v>12</v>
      </c>
      <c r="V4087">
        <v>17</v>
      </c>
      <c r="Y4087" t="s">
        <v>20</v>
      </c>
      <c r="Z4087">
        <v>0</v>
      </c>
      <c r="AA4087" t="s">
        <v>589</v>
      </c>
      <c r="AB4087" t="s">
        <v>21</v>
      </c>
      <c r="AC4087">
        <v>234</v>
      </c>
    </row>
    <row r="4088" spans="1:29" x14ac:dyDescent="0.25">
      <c r="A4088">
        <v>345</v>
      </c>
      <c r="B4088">
        <v>345102</v>
      </c>
      <c r="C4088">
        <v>6185</v>
      </c>
      <c r="D4088" t="str">
        <f>VLOOKUP(C4088,'Schedule 3'!A:M,13,FALSE)</f>
        <v>Transport/Travel Expenses</v>
      </c>
      <c r="E4088">
        <v>2.67</v>
      </c>
      <c r="F4088" s="1">
        <v>43100</v>
      </c>
      <c r="G4088" t="s">
        <v>462</v>
      </c>
      <c r="H4088" t="s">
        <v>636</v>
      </c>
      <c r="I4088" t="s">
        <v>636</v>
      </c>
      <c r="K4088">
        <v>4219</v>
      </c>
      <c r="L4088">
        <v>291867</v>
      </c>
      <c r="Q4088" t="s">
        <v>19</v>
      </c>
      <c r="U4088">
        <v>12</v>
      </c>
      <c r="V4088">
        <v>17</v>
      </c>
      <c r="Y4088" t="s">
        <v>20</v>
      </c>
      <c r="Z4088">
        <v>0</v>
      </c>
      <c r="AA4088" t="s">
        <v>589</v>
      </c>
      <c r="AB4088" t="s">
        <v>21</v>
      </c>
      <c r="AC4088">
        <v>235</v>
      </c>
    </row>
    <row r="4089" spans="1:29" x14ac:dyDescent="0.25">
      <c r="A4089">
        <v>345</v>
      </c>
      <c r="B4089">
        <v>345101</v>
      </c>
      <c r="C4089">
        <v>6185</v>
      </c>
      <c r="D4089" t="str">
        <f>VLOOKUP(C4089,'Schedule 3'!A:M,13,FALSE)</f>
        <v>Transport/Travel Expenses</v>
      </c>
      <c r="E4089">
        <v>0.65</v>
      </c>
      <c r="F4089" s="1">
        <v>42978</v>
      </c>
      <c r="G4089" t="s">
        <v>462</v>
      </c>
      <c r="H4089" t="s">
        <v>636</v>
      </c>
      <c r="I4089" t="s">
        <v>636</v>
      </c>
      <c r="K4089">
        <v>4219</v>
      </c>
      <c r="L4089">
        <v>281172</v>
      </c>
      <c r="Q4089" t="s">
        <v>19</v>
      </c>
      <c r="U4089">
        <v>8</v>
      </c>
      <c r="V4089">
        <v>17</v>
      </c>
      <c r="Y4089" t="s">
        <v>20</v>
      </c>
      <c r="Z4089">
        <v>0</v>
      </c>
      <c r="AA4089" t="s">
        <v>589</v>
      </c>
      <c r="AB4089" t="s">
        <v>21</v>
      </c>
      <c r="AC4089">
        <v>234</v>
      </c>
    </row>
    <row r="4090" spans="1:29" x14ac:dyDescent="0.25">
      <c r="A4090">
        <v>345</v>
      </c>
      <c r="B4090">
        <v>345102</v>
      </c>
      <c r="C4090">
        <v>6185</v>
      </c>
      <c r="D4090" t="str">
        <f>VLOOKUP(C4090,'Schedule 3'!A:M,13,FALSE)</f>
        <v>Transport/Travel Expenses</v>
      </c>
      <c r="E4090">
        <v>5.8</v>
      </c>
      <c r="F4090" s="1">
        <v>42978</v>
      </c>
      <c r="G4090" t="s">
        <v>462</v>
      </c>
      <c r="H4090" t="s">
        <v>636</v>
      </c>
      <c r="I4090" t="s">
        <v>636</v>
      </c>
      <c r="K4090">
        <v>4219</v>
      </c>
      <c r="L4090">
        <v>281172</v>
      </c>
      <c r="Q4090" t="s">
        <v>19</v>
      </c>
      <c r="U4090">
        <v>8</v>
      </c>
      <c r="V4090">
        <v>17</v>
      </c>
      <c r="Y4090" t="s">
        <v>20</v>
      </c>
      <c r="Z4090">
        <v>0</v>
      </c>
      <c r="AA4090" t="s">
        <v>589</v>
      </c>
      <c r="AB4090" t="s">
        <v>21</v>
      </c>
      <c r="AC4090">
        <v>235</v>
      </c>
    </row>
    <row r="4091" spans="1:29" x14ac:dyDescent="0.25">
      <c r="A4091">
        <v>345</v>
      </c>
      <c r="B4091">
        <v>345101</v>
      </c>
      <c r="C4091">
        <v>6185</v>
      </c>
      <c r="D4091" t="str">
        <f>VLOOKUP(C4091,'Schedule 3'!A:M,13,FALSE)</f>
        <v>Transport/Travel Expenses</v>
      </c>
      <c r="E4091">
        <v>0.61</v>
      </c>
      <c r="F4091" s="1">
        <v>43100</v>
      </c>
      <c r="G4091" t="s">
        <v>462</v>
      </c>
      <c r="H4091" t="s">
        <v>637</v>
      </c>
      <c r="I4091" t="s">
        <v>637</v>
      </c>
      <c r="K4091">
        <v>4220</v>
      </c>
      <c r="L4091">
        <v>291867</v>
      </c>
      <c r="Q4091" t="s">
        <v>19</v>
      </c>
      <c r="U4091">
        <v>12</v>
      </c>
      <c r="V4091">
        <v>17</v>
      </c>
      <c r="Y4091" t="s">
        <v>20</v>
      </c>
      <c r="Z4091">
        <v>0</v>
      </c>
      <c r="AA4091" t="s">
        <v>589</v>
      </c>
      <c r="AB4091" t="s">
        <v>21</v>
      </c>
      <c r="AC4091">
        <v>234</v>
      </c>
    </row>
    <row r="4092" spans="1:29" x14ac:dyDescent="0.25">
      <c r="A4092">
        <v>345</v>
      </c>
      <c r="B4092">
        <v>345102</v>
      </c>
      <c r="C4092">
        <v>6185</v>
      </c>
      <c r="D4092" t="str">
        <f>VLOOKUP(C4092,'Schedule 3'!A:M,13,FALSE)</f>
        <v>Transport/Travel Expenses</v>
      </c>
      <c r="E4092">
        <v>5.33</v>
      </c>
      <c r="F4092" s="1">
        <v>43100</v>
      </c>
      <c r="G4092" t="s">
        <v>462</v>
      </c>
      <c r="H4092" t="s">
        <v>637</v>
      </c>
      <c r="I4092" t="s">
        <v>637</v>
      </c>
      <c r="K4092">
        <v>4220</v>
      </c>
      <c r="L4092">
        <v>291867</v>
      </c>
      <c r="Q4092" t="s">
        <v>19</v>
      </c>
      <c r="U4092">
        <v>12</v>
      </c>
      <c r="V4092">
        <v>17</v>
      </c>
      <c r="Y4092" t="s">
        <v>20</v>
      </c>
      <c r="Z4092">
        <v>0</v>
      </c>
      <c r="AA4092" t="s">
        <v>589</v>
      </c>
      <c r="AB4092" t="s">
        <v>21</v>
      </c>
      <c r="AC4092">
        <v>235</v>
      </c>
    </row>
    <row r="4093" spans="1:29" x14ac:dyDescent="0.25">
      <c r="A4093">
        <v>345</v>
      </c>
      <c r="B4093">
        <v>345101</v>
      </c>
      <c r="C4093">
        <v>6185</v>
      </c>
      <c r="D4093" t="str">
        <f>VLOOKUP(C4093,'Schedule 3'!A:M,13,FALSE)</f>
        <v>Transport/Travel Expenses</v>
      </c>
      <c r="E4093">
        <v>2.42</v>
      </c>
      <c r="F4093" s="1">
        <v>43039</v>
      </c>
      <c r="G4093" t="s">
        <v>462</v>
      </c>
      <c r="H4093" t="s">
        <v>637</v>
      </c>
      <c r="I4093" t="s">
        <v>637</v>
      </c>
      <c r="K4093">
        <v>4220</v>
      </c>
      <c r="L4093">
        <v>286349</v>
      </c>
      <c r="Q4093" t="s">
        <v>19</v>
      </c>
      <c r="U4093">
        <v>10</v>
      </c>
      <c r="V4093">
        <v>17</v>
      </c>
      <c r="Y4093" t="s">
        <v>20</v>
      </c>
      <c r="Z4093">
        <v>0</v>
      </c>
      <c r="AA4093" t="s">
        <v>589</v>
      </c>
      <c r="AB4093" t="s">
        <v>21</v>
      </c>
      <c r="AC4093">
        <v>234</v>
      </c>
    </row>
    <row r="4094" spans="1:29" x14ac:dyDescent="0.25">
      <c r="A4094">
        <v>345</v>
      </c>
      <c r="B4094">
        <v>345102</v>
      </c>
      <c r="C4094">
        <v>6185</v>
      </c>
      <c r="D4094" t="str">
        <f>VLOOKUP(C4094,'Schedule 3'!A:M,13,FALSE)</f>
        <v>Transport/Travel Expenses</v>
      </c>
      <c r="E4094">
        <v>21.59</v>
      </c>
      <c r="F4094" s="1">
        <v>43039</v>
      </c>
      <c r="G4094" t="s">
        <v>462</v>
      </c>
      <c r="H4094" t="s">
        <v>637</v>
      </c>
      <c r="I4094" t="s">
        <v>637</v>
      </c>
      <c r="K4094">
        <v>4220</v>
      </c>
      <c r="L4094">
        <v>286349</v>
      </c>
      <c r="Q4094" t="s">
        <v>19</v>
      </c>
      <c r="U4094">
        <v>10</v>
      </c>
      <c r="V4094">
        <v>17</v>
      </c>
      <c r="Y4094" t="s">
        <v>20</v>
      </c>
      <c r="Z4094">
        <v>0</v>
      </c>
      <c r="AA4094" t="s">
        <v>589</v>
      </c>
      <c r="AB4094" t="s">
        <v>21</v>
      </c>
      <c r="AC4094">
        <v>235</v>
      </c>
    </row>
    <row r="4095" spans="1:29" x14ac:dyDescent="0.25">
      <c r="A4095">
        <v>345</v>
      </c>
      <c r="B4095">
        <v>345101</v>
      </c>
      <c r="C4095">
        <v>6185</v>
      </c>
      <c r="D4095" t="str">
        <f>VLOOKUP(C4095,'Schedule 3'!A:M,13,FALSE)</f>
        <v>Transport/Travel Expenses</v>
      </c>
      <c r="E4095">
        <v>2.86</v>
      </c>
      <c r="F4095" s="1">
        <v>42916</v>
      </c>
      <c r="G4095" t="s">
        <v>462</v>
      </c>
      <c r="H4095" t="s">
        <v>637</v>
      </c>
      <c r="I4095" t="s">
        <v>637</v>
      </c>
      <c r="K4095">
        <v>4220</v>
      </c>
      <c r="L4095">
        <v>275593</v>
      </c>
      <c r="Q4095" t="s">
        <v>19</v>
      </c>
      <c r="U4095">
        <v>6</v>
      </c>
      <c r="V4095">
        <v>17</v>
      </c>
      <c r="Y4095" t="s">
        <v>20</v>
      </c>
      <c r="Z4095">
        <v>0</v>
      </c>
      <c r="AA4095" t="s">
        <v>589</v>
      </c>
      <c r="AB4095" t="s">
        <v>21</v>
      </c>
      <c r="AC4095">
        <v>234</v>
      </c>
    </row>
    <row r="4096" spans="1:29" x14ac:dyDescent="0.25">
      <c r="A4096">
        <v>345</v>
      </c>
      <c r="B4096">
        <v>345102</v>
      </c>
      <c r="C4096">
        <v>6185</v>
      </c>
      <c r="D4096" t="str">
        <f>VLOOKUP(C4096,'Schedule 3'!A:M,13,FALSE)</f>
        <v>Transport/Travel Expenses</v>
      </c>
      <c r="E4096">
        <v>25.07</v>
      </c>
      <c r="F4096" s="1">
        <v>42916</v>
      </c>
      <c r="G4096" t="s">
        <v>462</v>
      </c>
      <c r="H4096" t="s">
        <v>637</v>
      </c>
      <c r="I4096" t="s">
        <v>637</v>
      </c>
      <c r="K4096">
        <v>4220</v>
      </c>
      <c r="L4096">
        <v>275593</v>
      </c>
      <c r="Q4096" t="s">
        <v>19</v>
      </c>
      <c r="U4096">
        <v>6</v>
      </c>
      <c r="V4096">
        <v>17</v>
      </c>
      <c r="Y4096" t="s">
        <v>20</v>
      </c>
      <c r="Z4096">
        <v>0</v>
      </c>
      <c r="AA4096" t="s">
        <v>589</v>
      </c>
      <c r="AB4096" t="s">
        <v>21</v>
      </c>
      <c r="AC4096">
        <v>235</v>
      </c>
    </row>
    <row r="4097" spans="1:29" x14ac:dyDescent="0.25">
      <c r="A4097">
        <v>345</v>
      </c>
      <c r="B4097">
        <v>345101</v>
      </c>
      <c r="C4097">
        <v>6185</v>
      </c>
      <c r="D4097" t="str">
        <f>VLOOKUP(C4097,'Schedule 3'!A:M,13,FALSE)</f>
        <v>Transport/Travel Expenses</v>
      </c>
      <c r="E4097">
        <v>1.02</v>
      </c>
      <c r="F4097" s="1">
        <v>42855</v>
      </c>
      <c r="G4097" t="s">
        <v>462</v>
      </c>
      <c r="H4097" t="s">
        <v>637</v>
      </c>
      <c r="I4097" t="s">
        <v>637</v>
      </c>
      <c r="K4097">
        <v>4220</v>
      </c>
      <c r="L4097">
        <v>269773</v>
      </c>
      <c r="Q4097" t="s">
        <v>19</v>
      </c>
      <c r="U4097">
        <v>4</v>
      </c>
      <c r="V4097">
        <v>17</v>
      </c>
      <c r="Y4097" t="s">
        <v>20</v>
      </c>
      <c r="Z4097">
        <v>0</v>
      </c>
      <c r="AA4097" t="s">
        <v>589</v>
      </c>
      <c r="AB4097" t="s">
        <v>21</v>
      </c>
      <c r="AC4097">
        <v>233</v>
      </c>
    </row>
    <row r="4098" spans="1:29" x14ac:dyDescent="0.25">
      <c r="A4098">
        <v>345</v>
      </c>
      <c r="B4098">
        <v>345102</v>
      </c>
      <c r="C4098">
        <v>6185</v>
      </c>
      <c r="D4098" t="str">
        <f>VLOOKUP(C4098,'Schedule 3'!A:M,13,FALSE)</f>
        <v>Transport/Travel Expenses</v>
      </c>
      <c r="E4098">
        <v>9.01</v>
      </c>
      <c r="F4098" s="1">
        <v>42855</v>
      </c>
      <c r="G4098" t="s">
        <v>462</v>
      </c>
      <c r="H4098" t="s">
        <v>637</v>
      </c>
      <c r="I4098" t="s">
        <v>637</v>
      </c>
      <c r="K4098">
        <v>4220</v>
      </c>
      <c r="L4098">
        <v>269773</v>
      </c>
      <c r="Q4098" t="s">
        <v>19</v>
      </c>
      <c r="U4098">
        <v>4</v>
      </c>
      <c r="V4098">
        <v>17</v>
      </c>
      <c r="Y4098" t="s">
        <v>20</v>
      </c>
      <c r="Z4098">
        <v>0</v>
      </c>
      <c r="AA4098" t="s">
        <v>589</v>
      </c>
      <c r="AB4098" t="s">
        <v>21</v>
      </c>
      <c r="AC4098">
        <v>234</v>
      </c>
    </row>
    <row r="4099" spans="1:29" x14ac:dyDescent="0.25">
      <c r="A4099">
        <v>345</v>
      </c>
      <c r="B4099">
        <v>345101</v>
      </c>
      <c r="C4099">
        <v>6185</v>
      </c>
      <c r="D4099" t="str">
        <f>VLOOKUP(C4099,'Schedule 3'!A:M,13,FALSE)</f>
        <v>Transport/Travel Expenses</v>
      </c>
      <c r="E4099">
        <v>0.84</v>
      </c>
      <c r="F4099" s="1">
        <v>43100</v>
      </c>
      <c r="G4099" t="s">
        <v>462</v>
      </c>
      <c r="H4099" t="s">
        <v>638</v>
      </c>
      <c r="I4099" t="s">
        <v>638</v>
      </c>
      <c r="K4099">
        <v>4221</v>
      </c>
      <c r="L4099">
        <v>291867</v>
      </c>
      <c r="Q4099" t="s">
        <v>19</v>
      </c>
      <c r="U4099">
        <v>12</v>
      </c>
      <c r="V4099">
        <v>17</v>
      </c>
      <c r="Y4099" t="s">
        <v>20</v>
      </c>
      <c r="Z4099">
        <v>0</v>
      </c>
      <c r="AA4099" t="s">
        <v>589</v>
      </c>
      <c r="AB4099" t="s">
        <v>21</v>
      </c>
      <c r="AC4099">
        <v>234</v>
      </c>
    </row>
    <row r="4100" spans="1:29" x14ac:dyDescent="0.25">
      <c r="A4100">
        <v>345</v>
      </c>
      <c r="B4100">
        <v>345102</v>
      </c>
      <c r="C4100">
        <v>6185</v>
      </c>
      <c r="D4100" t="str">
        <f>VLOOKUP(C4100,'Schedule 3'!A:M,13,FALSE)</f>
        <v>Transport/Travel Expenses</v>
      </c>
      <c r="E4100">
        <v>7.41</v>
      </c>
      <c r="F4100" s="1">
        <v>43100</v>
      </c>
      <c r="G4100" t="s">
        <v>462</v>
      </c>
      <c r="H4100" t="s">
        <v>638</v>
      </c>
      <c r="I4100" t="s">
        <v>638</v>
      </c>
      <c r="K4100">
        <v>4221</v>
      </c>
      <c r="L4100">
        <v>291867</v>
      </c>
      <c r="Q4100" t="s">
        <v>19</v>
      </c>
      <c r="U4100">
        <v>12</v>
      </c>
      <c r="V4100">
        <v>17</v>
      </c>
      <c r="Y4100" t="s">
        <v>20</v>
      </c>
      <c r="Z4100">
        <v>0</v>
      </c>
      <c r="AA4100" t="s">
        <v>589</v>
      </c>
      <c r="AB4100" t="s">
        <v>21</v>
      </c>
      <c r="AC4100">
        <v>235</v>
      </c>
    </row>
    <row r="4101" spans="1:29" x14ac:dyDescent="0.25">
      <c r="A4101">
        <v>345</v>
      </c>
      <c r="B4101">
        <v>345101</v>
      </c>
      <c r="C4101">
        <v>6185</v>
      </c>
      <c r="D4101" t="str">
        <f>VLOOKUP(C4101,'Schedule 3'!A:M,13,FALSE)</f>
        <v>Transport/Travel Expenses</v>
      </c>
      <c r="E4101">
        <v>6.05</v>
      </c>
      <c r="F4101" s="1">
        <v>43069</v>
      </c>
      <c r="G4101" t="s">
        <v>462</v>
      </c>
      <c r="H4101" t="s">
        <v>638</v>
      </c>
      <c r="I4101" t="s">
        <v>638</v>
      </c>
      <c r="K4101">
        <v>4221</v>
      </c>
      <c r="L4101">
        <v>288934</v>
      </c>
      <c r="Q4101" t="s">
        <v>19</v>
      </c>
      <c r="U4101">
        <v>11</v>
      </c>
      <c r="V4101">
        <v>17</v>
      </c>
      <c r="Y4101" t="s">
        <v>20</v>
      </c>
      <c r="Z4101">
        <v>0</v>
      </c>
      <c r="AA4101" t="s">
        <v>589</v>
      </c>
      <c r="AB4101" t="s">
        <v>21</v>
      </c>
      <c r="AC4101">
        <v>234</v>
      </c>
    </row>
    <row r="4102" spans="1:29" x14ac:dyDescent="0.25">
      <c r="A4102">
        <v>345</v>
      </c>
      <c r="B4102">
        <v>345102</v>
      </c>
      <c r="C4102">
        <v>6185</v>
      </c>
      <c r="D4102" t="str">
        <f>VLOOKUP(C4102,'Schedule 3'!A:M,13,FALSE)</f>
        <v>Transport/Travel Expenses</v>
      </c>
      <c r="E4102">
        <v>54.27</v>
      </c>
      <c r="F4102" s="1">
        <v>43069</v>
      </c>
      <c r="G4102" t="s">
        <v>462</v>
      </c>
      <c r="H4102" t="s">
        <v>638</v>
      </c>
      <c r="I4102" t="s">
        <v>638</v>
      </c>
      <c r="K4102">
        <v>4221</v>
      </c>
      <c r="L4102">
        <v>288934</v>
      </c>
      <c r="Q4102" t="s">
        <v>19</v>
      </c>
      <c r="U4102">
        <v>11</v>
      </c>
      <c r="V4102">
        <v>17</v>
      </c>
      <c r="Y4102" t="s">
        <v>20</v>
      </c>
      <c r="Z4102">
        <v>0</v>
      </c>
      <c r="AA4102" t="s">
        <v>589</v>
      </c>
      <c r="AB4102" t="s">
        <v>21</v>
      </c>
      <c r="AC4102">
        <v>235</v>
      </c>
    </row>
    <row r="4103" spans="1:29" x14ac:dyDescent="0.25">
      <c r="A4103">
        <v>345</v>
      </c>
      <c r="B4103">
        <v>345101</v>
      </c>
      <c r="C4103">
        <v>6185</v>
      </c>
      <c r="D4103" t="str">
        <f>VLOOKUP(C4103,'Schedule 3'!A:M,13,FALSE)</f>
        <v>Transport/Travel Expenses</v>
      </c>
      <c r="E4103">
        <v>3.56</v>
      </c>
      <c r="F4103" s="1">
        <v>43008</v>
      </c>
      <c r="G4103" t="s">
        <v>462</v>
      </c>
      <c r="H4103" t="s">
        <v>638</v>
      </c>
      <c r="I4103" t="s">
        <v>638</v>
      </c>
      <c r="K4103">
        <v>4221</v>
      </c>
      <c r="L4103">
        <v>283717</v>
      </c>
      <c r="Q4103" t="s">
        <v>19</v>
      </c>
      <c r="U4103">
        <v>9</v>
      </c>
      <c r="V4103">
        <v>17</v>
      </c>
      <c r="Y4103" t="s">
        <v>20</v>
      </c>
      <c r="Z4103">
        <v>0</v>
      </c>
      <c r="AA4103" t="s">
        <v>589</v>
      </c>
      <c r="AB4103" t="s">
        <v>21</v>
      </c>
      <c r="AC4103">
        <v>234</v>
      </c>
    </row>
    <row r="4104" spans="1:29" x14ac:dyDescent="0.25">
      <c r="A4104">
        <v>345</v>
      </c>
      <c r="B4104">
        <v>345102</v>
      </c>
      <c r="C4104">
        <v>6185</v>
      </c>
      <c r="D4104" t="str">
        <f>VLOOKUP(C4104,'Schedule 3'!A:M,13,FALSE)</f>
        <v>Transport/Travel Expenses</v>
      </c>
      <c r="E4104">
        <v>31.71</v>
      </c>
      <c r="F4104" s="1">
        <v>43008</v>
      </c>
      <c r="G4104" t="s">
        <v>462</v>
      </c>
      <c r="H4104" t="s">
        <v>638</v>
      </c>
      <c r="I4104" t="s">
        <v>638</v>
      </c>
      <c r="K4104">
        <v>4221</v>
      </c>
      <c r="L4104">
        <v>283717</v>
      </c>
      <c r="Q4104" t="s">
        <v>19</v>
      </c>
      <c r="U4104">
        <v>9</v>
      </c>
      <c r="V4104">
        <v>17</v>
      </c>
      <c r="Y4104" t="s">
        <v>20</v>
      </c>
      <c r="Z4104">
        <v>0</v>
      </c>
      <c r="AA4104" t="s">
        <v>589</v>
      </c>
      <c r="AB4104" t="s">
        <v>21</v>
      </c>
      <c r="AC4104">
        <v>235</v>
      </c>
    </row>
    <row r="4105" spans="1:29" x14ac:dyDescent="0.25">
      <c r="A4105">
        <v>345</v>
      </c>
      <c r="B4105">
        <v>345101</v>
      </c>
      <c r="C4105">
        <v>6185</v>
      </c>
      <c r="D4105" t="str">
        <f>VLOOKUP(C4105,'Schedule 3'!A:M,13,FALSE)</f>
        <v>Transport/Travel Expenses</v>
      </c>
      <c r="E4105">
        <v>1.87</v>
      </c>
      <c r="F4105" s="1">
        <v>42978</v>
      </c>
      <c r="G4105" t="s">
        <v>462</v>
      </c>
      <c r="H4105" t="s">
        <v>638</v>
      </c>
      <c r="I4105" t="s">
        <v>638</v>
      </c>
      <c r="K4105">
        <v>4221</v>
      </c>
      <c r="L4105">
        <v>281172</v>
      </c>
      <c r="Q4105" t="s">
        <v>19</v>
      </c>
      <c r="U4105">
        <v>8</v>
      </c>
      <c r="V4105">
        <v>17</v>
      </c>
      <c r="Y4105" t="s">
        <v>20</v>
      </c>
      <c r="Z4105">
        <v>0</v>
      </c>
      <c r="AA4105" t="s">
        <v>589</v>
      </c>
      <c r="AB4105" t="s">
        <v>21</v>
      </c>
      <c r="AC4105">
        <v>234</v>
      </c>
    </row>
    <row r="4106" spans="1:29" x14ac:dyDescent="0.25">
      <c r="A4106">
        <v>345</v>
      </c>
      <c r="B4106">
        <v>345102</v>
      </c>
      <c r="C4106">
        <v>6185</v>
      </c>
      <c r="D4106" t="str">
        <f>VLOOKUP(C4106,'Schedule 3'!A:M,13,FALSE)</f>
        <v>Transport/Travel Expenses</v>
      </c>
      <c r="E4106">
        <v>16.55</v>
      </c>
      <c r="F4106" s="1">
        <v>42978</v>
      </c>
      <c r="G4106" t="s">
        <v>462</v>
      </c>
      <c r="H4106" t="s">
        <v>638</v>
      </c>
      <c r="I4106" t="s">
        <v>638</v>
      </c>
      <c r="K4106">
        <v>4221</v>
      </c>
      <c r="L4106">
        <v>281172</v>
      </c>
      <c r="Q4106" t="s">
        <v>19</v>
      </c>
      <c r="U4106">
        <v>8</v>
      </c>
      <c r="V4106">
        <v>17</v>
      </c>
      <c r="Y4106" t="s">
        <v>20</v>
      </c>
      <c r="Z4106">
        <v>0</v>
      </c>
      <c r="AA4106" t="s">
        <v>589</v>
      </c>
      <c r="AB4106" t="s">
        <v>21</v>
      </c>
      <c r="AC4106">
        <v>235</v>
      </c>
    </row>
    <row r="4107" spans="1:29" x14ac:dyDescent="0.25">
      <c r="A4107">
        <v>345</v>
      </c>
      <c r="B4107">
        <v>345101</v>
      </c>
      <c r="C4107">
        <v>6185</v>
      </c>
      <c r="D4107" t="str">
        <f>VLOOKUP(C4107,'Schedule 3'!A:M,13,FALSE)</f>
        <v>Transport/Travel Expenses</v>
      </c>
      <c r="E4107">
        <v>2.7</v>
      </c>
      <c r="F4107" s="1">
        <v>42947</v>
      </c>
      <c r="G4107" t="s">
        <v>462</v>
      </c>
      <c r="H4107" t="s">
        <v>638</v>
      </c>
      <c r="I4107" t="s">
        <v>638</v>
      </c>
      <c r="K4107">
        <v>4221</v>
      </c>
      <c r="L4107">
        <v>278277</v>
      </c>
      <c r="Q4107" t="s">
        <v>19</v>
      </c>
      <c r="U4107">
        <v>7</v>
      </c>
      <c r="V4107">
        <v>17</v>
      </c>
      <c r="Y4107" t="s">
        <v>20</v>
      </c>
      <c r="Z4107">
        <v>0</v>
      </c>
      <c r="AA4107" t="s">
        <v>589</v>
      </c>
      <c r="AB4107" t="s">
        <v>21</v>
      </c>
      <c r="AC4107">
        <v>234</v>
      </c>
    </row>
    <row r="4108" spans="1:29" x14ac:dyDescent="0.25">
      <c r="A4108">
        <v>345</v>
      </c>
      <c r="B4108">
        <v>345102</v>
      </c>
      <c r="C4108">
        <v>6185</v>
      </c>
      <c r="D4108" t="str">
        <f>VLOOKUP(C4108,'Schedule 3'!A:M,13,FALSE)</f>
        <v>Transport/Travel Expenses</v>
      </c>
      <c r="E4108">
        <v>23.9</v>
      </c>
      <c r="F4108" s="1">
        <v>42947</v>
      </c>
      <c r="G4108" t="s">
        <v>462</v>
      </c>
      <c r="H4108" t="s">
        <v>638</v>
      </c>
      <c r="I4108" t="s">
        <v>638</v>
      </c>
      <c r="K4108">
        <v>4221</v>
      </c>
      <c r="L4108">
        <v>278277</v>
      </c>
      <c r="Q4108" t="s">
        <v>19</v>
      </c>
      <c r="U4108">
        <v>7</v>
      </c>
      <c r="V4108">
        <v>17</v>
      </c>
      <c r="Y4108" t="s">
        <v>20</v>
      </c>
      <c r="Z4108">
        <v>0</v>
      </c>
      <c r="AA4108" t="s">
        <v>589</v>
      </c>
      <c r="AB4108" t="s">
        <v>21</v>
      </c>
      <c r="AC4108">
        <v>235</v>
      </c>
    </row>
    <row r="4109" spans="1:29" x14ac:dyDescent="0.25">
      <c r="A4109">
        <v>345</v>
      </c>
      <c r="B4109">
        <v>345101</v>
      </c>
      <c r="C4109">
        <v>6185</v>
      </c>
      <c r="D4109" t="str">
        <f>VLOOKUP(C4109,'Schedule 3'!A:M,13,FALSE)</f>
        <v>Transport/Travel Expenses</v>
      </c>
      <c r="E4109">
        <v>37.24</v>
      </c>
      <c r="F4109" s="1">
        <v>42916</v>
      </c>
      <c r="G4109" t="s">
        <v>462</v>
      </c>
      <c r="H4109" t="s">
        <v>638</v>
      </c>
      <c r="I4109" t="s">
        <v>638</v>
      </c>
      <c r="K4109">
        <v>4221</v>
      </c>
      <c r="L4109">
        <v>275593</v>
      </c>
      <c r="Q4109" t="s">
        <v>19</v>
      </c>
      <c r="U4109">
        <v>6</v>
      </c>
      <c r="V4109">
        <v>17</v>
      </c>
      <c r="Y4109" t="s">
        <v>20</v>
      </c>
      <c r="Z4109">
        <v>0</v>
      </c>
      <c r="AA4109" t="s">
        <v>589</v>
      </c>
      <c r="AB4109" t="s">
        <v>21</v>
      </c>
      <c r="AC4109">
        <v>234</v>
      </c>
    </row>
    <row r="4110" spans="1:29" x14ac:dyDescent="0.25">
      <c r="A4110">
        <v>345</v>
      </c>
      <c r="B4110">
        <v>345102</v>
      </c>
      <c r="C4110">
        <v>6185</v>
      </c>
      <c r="D4110" t="str">
        <f>VLOOKUP(C4110,'Schedule 3'!A:M,13,FALSE)</f>
        <v>Transport/Travel Expenses</v>
      </c>
      <c r="E4110">
        <v>326.19</v>
      </c>
      <c r="F4110" s="1">
        <v>42916</v>
      </c>
      <c r="G4110" t="s">
        <v>462</v>
      </c>
      <c r="H4110" t="s">
        <v>638</v>
      </c>
      <c r="I4110" t="s">
        <v>638</v>
      </c>
      <c r="K4110">
        <v>4221</v>
      </c>
      <c r="L4110">
        <v>275593</v>
      </c>
      <c r="Q4110" t="s">
        <v>19</v>
      </c>
      <c r="U4110">
        <v>6</v>
      </c>
      <c r="V4110">
        <v>17</v>
      </c>
      <c r="Y4110" t="s">
        <v>20</v>
      </c>
      <c r="Z4110">
        <v>0</v>
      </c>
      <c r="AA4110" t="s">
        <v>589</v>
      </c>
      <c r="AB4110" t="s">
        <v>21</v>
      </c>
      <c r="AC4110">
        <v>235</v>
      </c>
    </row>
    <row r="4111" spans="1:29" x14ac:dyDescent="0.25">
      <c r="A4111">
        <v>345</v>
      </c>
      <c r="B4111">
        <v>345101</v>
      </c>
      <c r="C4111">
        <v>6185</v>
      </c>
      <c r="D4111" t="str">
        <f>VLOOKUP(C4111,'Schedule 3'!A:M,13,FALSE)</f>
        <v>Transport/Travel Expenses</v>
      </c>
      <c r="E4111">
        <v>23.63</v>
      </c>
      <c r="F4111" s="1">
        <v>42855</v>
      </c>
      <c r="G4111" t="s">
        <v>462</v>
      </c>
      <c r="H4111" t="s">
        <v>638</v>
      </c>
      <c r="I4111" t="s">
        <v>638</v>
      </c>
      <c r="K4111">
        <v>4221</v>
      </c>
      <c r="L4111">
        <v>269773</v>
      </c>
      <c r="Q4111" t="s">
        <v>19</v>
      </c>
      <c r="U4111">
        <v>4</v>
      </c>
      <c r="V4111">
        <v>17</v>
      </c>
      <c r="Y4111" t="s">
        <v>20</v>
      </c>
      <c r="Z4111">
        <v>0</v>
      </c>
      <c r="AA4111" t="s">
        <v>589</v>
      </c>
      <c r="AB4111" t="s">
        <v>21</v>
      </c>
      <c r="AC4111">
        <v>233</v>
      </c>
    </row>
    <row r="4112" spans="1:29" x14ac:dyDescent="0.25">
      <c r="A4112">
        <v>345</v>
      </c>
      <c r="B4112">
        <v>345102</v>
      </c>
      <c r="C4112">
        <v>6185</v>
      </c>
      <c r="D4112" t="str">
        <f>VLOOKUP(C4112,'Schedule 3'!A:M,13,FALSE)</f>
        <v>Transport/Travel Expenses</v>
      </c>
      <c r="E4112">
        <v>209.62</v>
      </c>
      <c r="F4112" s="1">
        <v>42855</v>
      </c>
      <c r="G4112" t="s">
        <v>462</v>
      </c>
      <c r="H4112" t="s">
        <v>638</v>
      </c>
      <c r="I4112" t="s">
        <v>638</v>
      </c>
      <c r="K4112">
        <v>4221</v>
      </c>
      <c r="L4112">
        <v>269773</v>
      </c>
      <c r="Q4112" t="s">
        <v>19</v>
      </c>
      <c r="U4112">
        <v>4</v>
      </c>
      <c r="V4112">
        <v>17</v>
      </c>
      <c r="Y4112" t="s">
        <v>20</v>
      </c>
      <c r="Z4112">
        <v>0</v>
      </c>
      <c r="AA4112" t="s">
        <v>589</v>
      </c>
      <c r="AB4112" t="s">
        <v>21</v>
      </c>
      <c r="AC4112">
        <v>234</v>
      </c>
    </row>
    <row r="4113" spans="1:29" x14ac:dyDescent="0.25">
      <c r="A4113">
        <v>345</v>
      </c>
      <c r="B4113">
        <v>345101</v>
      </c>
      <c r="C4113">
        <v>6185</v>
      </c>
      <c r="D4113" t="str">
        <f>VLOOKUP(C4113,'Schedule 3'!A:M,13,FALSE)</f>
        <v>Transport/Travel Expenses</v>
      </c>
      <c r="E4113">
        <v>2.29</v>
      </c>
      <c r="F4113" s="1">
        <v>42825</v>
      </c>
      <c r="G4113" t="s">
        <v>462</v>
      </c>
      <c r="H4113" t="s">
        <v>638</v>
      </c>
      <c r="I4113" t="s">
        <v>638</v>
      </c>
      <c r="K4113">
        <v>4221</v>
      </c>
      <c r="L4113">
        <v>267433</v>
      </c>
      <c r="Q4113" t="s">
        <v>19</v>
      </c>
      <c r="U4113">
        <v>3</v>
      </c>
      <c r="V4113">
        <v>17</v>
      </c>
      <c r="Y4113" t="s">
        <v>20</v>
      </c>
      <c r="Z4113">
        <v>0</v>
      </c>
      <c r="AA4113" t="s">
        <v>589</v>
      </c>
      <c r="AB4113" t="s">
        <v>21</v>
      </c>
      <c r="AC4113">
        <v>233</v>
      </c>
    </row>
    <row r="4114" spans="1:29" x14ac:dyDescent="0.25">
      <c r="A4114">
        <v>345</v>
      </c>
      <c r="B4114">
        <v>345102</v>
      </c>
      <c r="C4114">
        <v>6185</v>
      </c>
      <c r="D4114" t="str">
        <f>VLOOKUP(C4114,'Schedule 3'!A:M,13,FALSE)</f>
        <v>Transport/Travel Expenses</v>
      </c>
      <c r="E4114">
        <v>20.350000000000001</v>
      </c>
      <c r="F4114" s="1">
        <v>42825</v>
      </c>
      <c r="G4114" t="s">
        <v>462</v>
      </c>
      <c r="H4114" t="s">
        <v>638</v>
      </c>
      <c r="I4114" t="s">
        <v>638</v>
      </c>
      <c r="K4114">
        <v>4221</v>
      </c>
      <c r="L4114">
        <v>267433</v>
      </c>
      <c r="Q4114" t="s">
        <v>19</v>
      </c>
      <c r="U4114">
        <v>3</v>
      </c>
      <c r="V4114">
        <v>17</v>
      </c>
      <c r="Y4114" t="s">
        <v>20</v>
      </c>
      <c r="Z4114">
        <v>0</v>
      </c>
      <c r="AA4114" t="s">
        <v>589</v>
      </c>
      <c r="AB4114" t="s">
        <v>21</v>
      </c>
      <c r="AC4114">
        <v>234</v>
      </c>
    </row>
    <row r="4115" spans="1:29" x14ac:dyDescent="0.25">
      <c r="A4115">
        <v>345</v>
      </c>
      <c r="B4115">
        <v>345101</v>
      </c>
      <c r="C4115">
        <v>6185</v>
      </c>
      <c r="D4115" t="str">
        <f>VLOOKUP(C4115,'Schedule 3'!A:M,13,FALSE)</f>
        <v>Transport/Travel Expenses</v>
      </c>
      <c r="E4115">
        <v>1.39</v>
      </c>
      <c r="F4115" s="1">
        <v>42766</v>
      </c>
      <c r="G4115" t="s">
        <v>462</v>
      </c>
      <c r="H4115" t="s">
        <v>638</v>
      </c>
      <c r="I4115" t="s">
        <v>638</v>
      </c>
      <c r="K4115">
        <v>4221</v>
      </c>
      <c r="L4115">
        <v>259505</v>
      </c>
      <c r="Q4115" t="s">
        <v>19</v>
      </c>
      <c r="U4115">
        <v>1</v>
      </c>
      <c r="V4115">
        <v>17</v>
      </c>
      <c r="Y4115" t="s">
        <v>20</v>
      </c>
      <c r="Z4115">
        <v>0</v>
      </c>
      <c r="AA4115" t="s">
        <v>589</v>
      </c>
      <c r="AB4115" t="s">
        <v>21</v>
      </c>
      <c r="AC4115">
        <v>233</v>
      </c>
    </row>
    <row r="4116" spans="1:29" x14ac:dyDescent="0.25">
      <c r="A4116">
        <v>345</v>
      </c>
      <c r="B4116">
        <v>345102</v>
      </c>
      <c r="C4116">
        <v>6185</v>
      </c>
      <c r="D4116" t="str">
        <f>VLOOKUP(C4116,'Schedule 3'!A:M,13,FALSE)</f>
        <v>Transport/Travel Expenses</v>
      </c>
      <c r="E4116">
        <v>12.37</v>
      </c>
      <c r="F4116" s="1">
        <v>42766</v>
      </c>
      <c r="G4116" t="s">
        <v>462</v>
      </c>
      <c r="H4116" t="s">
        <v>638</v>
      </c>
      <c r="I4116" t="s">
        <v>638</v>
      </c>
      <c r="K4116">
        <v>4221</v>
      </c>
      <c r="L4116">
        <v>259505</v>
      </c>
      <c r="Q4116" t="s">
        <v>19</v>
      </c>
      <c r="U4116">
        <v>1</v>
      </c>
      <c r="V4116">
        <v>17</v>
      </c>
      <c r="Y4116" t="s">
        <v>20</v>
      </c>
      <c r="Z4116">
        <v>0</v>
      </c>
      <c r="AA4116" t="s">
        <v>589</v>
      </c>
      <c r="AB4116" t="s">
        <v>21</v>
      </c>
      <c r="AC4116">
        <v>234</v>
      </c>
    </row>
    <row r="4117" spans="1:29" x14ac:dyDescent="0.25">
      <c r="A4117">
        <v>345</v>
      </c>
      <c r="B4117">
        <v>345101</v>
      </c>
      <c r="C4117">
        <v>6185</v>
      </c>
      <c r="D4117" t="str">
        <f>VLOOKUP(C4117,'Schedule 3'!A:M,13,FALSE)</f>
        <v>Transport/Travel Expenses</v>
      </c>
      <c r="E4117">
        <v>0.67</v>
      </c>
      <c r="F4117" s="1">
        <v>43069</v>
      </c>
      <c r="G4117" t="s">
        <v>462</v>
      </c>
      <c r="H4117" t="s">
        <v>639</v>
      </c>
      <c r="I4117" t="s">
        <v>639</v>
      </c>
      <c r="K4117">
        <v>4222</v>
      </c>
      <c r="L4117">
        <v>288934</v>
      </c>
      <c r="Q4117" t="s">
        <v>19</v>
      </c>
      <c r="U4117">
        <v>11</v>
      </c>
      <c r="V4117">
        <v>17</v>
      </c>
      <c r="Y4117" t="s">
        <v>20</v>
      </c>
      <c r="Z4117">
        <v>0</v>
      </c>
      <c r="AA4117" t="s">
        <v>589</v>
      </c>
      <c r="AB4117" t="s">
        <v>21</v>
      </c>
      <c r="AC4117">
        <v>234</v>
      </c>
    </row>
    <row r="4118" spans="1:29" x14ac:dyDescent="0.25">
      <c r="A4118">
        <v>345</v>
      </c>
      <c r="B4118">
        <v>345102</v>
      </c>
      <c r="C4118">
        <v>6185</v>
      </c>
      <c r="D4118" t="str">
        <f>VLOOKUP(C4118,'Schedule 3'!A:M,13,FALSE)</f>
        <v>Transport/Travel Expenses</v>
      </c>
      <c r="E4118">
        <v>6.04</v>
      </c>
      <c r="F4118" s="1">
        <v>43069</v>
      </c>
      <c r="G4118" t="s">
        <v>462</v>
      </c>
      <c r="H4118" t="s">
        <v>639</v>
      </c>
      <c r="I4118" t="s">
        <v>639</v>
      </c>
      <c r="K4118">
        <v>4222</v>
      </c>
      <c r="L4118">
        <v>288934</v>
      </c>
      <c r="Q4118" t="s">
        <v>19</v>
      </c>
      <c r="U4118">
        <v>11</v>
      </c>
      <c r="V4118">
        <v>17</v>
      </c>
      <c r="Y4118" t="s">
        <v>20</v>
      </c>
      <c r="Z4118">
        <v>0</v>
      </c>
      <c r="AA4118" t="s">
        <v>589</v>
      </c>
      <c r="AB4118" t="s">
        <v>21</v>
      </c>
      <c r="AC4118">
        <v>235</v>
      </c>
    </row>
    <row r="4119" spans="1:29" x14ac:dyDescent="0.25">
      <c r="A4119">
        <v>345</v>
      </c>
      <c r="B4119">
        <v>345101</v>
      </c>
      <c r="C4119">
        <v>6185</v>
      </c>
      <c r="D4119" t="str">
        <f>VLOOKUP(C4119,'Schedule 3'!A:M,13,FALSE)</f>
        <v>Transport/Travel Expenses</v>
      </c>
      <c r="E4119">
        <v>0.85</v>
      </c>
      <c r="F4119" s="1">
        <v>43039</v>
      </c>
      <c r="G4119" t="s">
        <v>462</v>
      </c>
      <c r="H4119" t="s">
        <v>639</v>
      </c>
      <c r="I4119" t="s">
        <v>639</v>
      </c>
      <c r="K4119">
        <v>4222</v>
      </c>
      <c r="L4119">
        <v>286349</v>
      </c>
      <c r="Q4119" t="s">
        <v>19</v>
      </c>
      <c r="U4119">
        <v>10</v>
      </c>
      <c r="V4119">
        <v>17</v>
      </c>
      <c r="Y4119" t="s">
        <v>20</v>
      </c>
      <c r="Z4119">
        <v>0</v>
      </c>
      <c r="AA4119" t="s">
        <v>589</v>
      </c>
      <c r="AB4119" t="s">
        <v>21</v>
      </c>
      <c r="AC4119">
        <v>234</v>
      </c>
    </row>
    <row r="4120" spans="1:29" x14ac:dyDescent="0.25">
      <c r="A4120">
        <v>345</v>
      </c>
      <c r="B4120">
        <v>345102</v>
      </c>
      <c r="C4120">
        <v>6185</v>
      </c>
      <c r="D4120" t="str">
        <f>VLOOKUP(C4120,'Schedule 3'!A:M,13,FALSE)</f>
        <v>Transport/Travel Expenses</v>
      </c>
      <c r="E4120">
        <v>7.6</v>
      </c>
      <c r="F4120" s="1">
        <v>43039</v>
      </c>
      <c r="G4120" t="s">
        <v>462</v>
      </c>
      <c r="H4120" t="s">
        <v>639</v>
      </c>
      <c r="I4120" t="s">
        <v>639</v>
      </c>
      <c r="K4120">
        <v>4222</v>
      </c>
      <c r="L4120">
        <v>286349</v>
      </c>
      <c r="Q4120" t="s">
        <v>19</v>
      </c>
      <c r="U4120">
        <v>10</v>
      </c>
      <c r="V4120">
        <v>17</v>
      </c>
      <c r="Y4120" t="s">
        <v>20</v>
      </c>
      <c r="Z4120">
        <v>0</v>
      </c>
      <c r="AA4120" t="s">
        <v>589</v>
      </c>
      <c r="AB4120" t="s">
        <v>21</v>
      </c>
      <c r="AC4120">
        <v>235</v>
      </c>
    </row>
    <row r="4121" spans="1:29" x14ac:dyDescent="0.25">
      <c r="A4121">
        <v>345</v>
      </c>
      <c r="B4121">
        <v>345101</v>
      </c>
      <c r="C4121">
        <v>6185</v>
      </c>
      <c r="D4121" t="str">
        <f>VLOOKUP(C4121,'Schedule 3'!A:M,13,FALSE)</f>
        <v>Transport/Travel Expenses</v>
      </c>
      <c r="E4121">
        <v>1.1000000000000001</v>
      </c>
      <c r="F4121" s="1">
        <v>42947</v>
      </c>
      <c r="G4121" t="s">
        <v>462</v>
      </c>
      <c r="H4121" t="s">
        <v>639</v>
      </c>
      <c r="I4121" t="s">
        <v>639</v>
      </c>
      <c r="K4121">
        <v>4222</v>
      </c>
      <c r="L4121">
        <v>278277</v>
      </c>
      <c r="Q4121" t="s">
        <v>19</v>
      </c>
      <c r="U4121">
        <v>7</v>
      </c>
      <c r="V4121">
        <v>17</v>
      </c>
      <c r="Y4121" t="s">
        <v>20</v>
      </c>
      <c r="Z4121">
        <v>0</v>
      </c>
      <c r="AA4121" t="s">
        <v>589</v>
      </c>
      <c r="AB4121" t="s">
        <v>21</v>
      </c>
      <c r="AC4121">
        <v>234</v>
      </c>
    </row>
    <row r="4122" spans="1:29" x14ac:dyDescent="0.25">
      <c r="A4122">
        <v>345</v>
      </c>
      <c r="B4122">
        <v>345102</v>
      </c>
      <c r="C4122">
        <v>6185</v>
      </c>
      <c r="D4122" t="str">
        <f>VLOOKUP(C4122,'Schedule 3'!A:M,13,FALSE)</f>
        <v>Transport/Travel Expenses</v>
      </c>
      <c r="E4122">
        <v>9.7200000000000006</v>
      </c>
      <c r="F4122" s="1">
        <v>42947</v>
      </c>
      <c r="G4122" t="s">
        <v>462</v>
      </c>
      <c r="H4122" t="s">
        <v>639</v>
      </c>
      <c r="I4122" t="s">
        <v>639</v>
      </c>
      <c r="K4122">
        <v>4222</v>
      </c>
      <c r="L4122">
        <v>278277</v>
      </c>
      <c r="Q4122" t="s">
        <v>19</v>
      </c>
      <c r="U4122">
        <v>7</v>
      </c>
      <c r="V4122">
        <v>17</v>
      </c>
      <c r="Y4122" t="s">
        <v>20</v>
      </c>
      <c r="Z4122">
        <v>0</v>
      </c>
      <c r="AA4122" t="s">
        <v>589</v>
      </c>
      <c r="AB4122" t="s">
        <v>21</v>
      </c>
      <c r="AC4122">
        <v>235</v>
      </c>
    </row>
    <row r="4123" spans="1:29" x14ac:dyDescent="0.25">
      <c r="A4123">
        <v>345</v>
      </c>
      <c r="B4123">
        <v>345101</v>
      </c>
      <c r="C4123">
        <v>6185</v>
      </c>
      <c r="D4123" t="str">
        <f>VLOOKUP(C4123,'Schedule 3'!A:M,13,FALSE)</f>
        <v>Transport/Travel Expenses</v>
      </c>
      <c r="E4123">
        <v>2.63</v>
      </c>
      <c r="F4123" s="1">
        <v>42886</v>
      </c>
      <c r="G4123" t="s">
        <v>462</v>
      </c>
      <c r="H4123" t="s">
        <v>639</v>
      </c>
      <c r="I4123" t="s">
        <v>639</v>
      </c>
      <c r="K4123">
        <v>4222</v>
      </c>
      <c r="L4123">
        <v>272629</v>
      </c>
      <c r="Q4123" t="s">
        <v>19</v>
      </c>
      <c r="U4123">
        <v>5</v>
      </c>
      <c r="V4123">
        <v>17</v>
      </c>
      <c r="Y4123" t="s">
        <v>20</v>
      </c>
      <c r="Z4123">
        <v>0</v>
      </c>
      <c r="AA4123" t="s">
        <v>589</v>
      </c>
      <c r="AB4123" t="s">
        <v>21</v>
      </c>
      <c r="AC4123">
        <v>234</v>
      </c>
    </row>
    <row r="4124" spans="1:29" x14ac:dyDescent="0.25">
      <c r="A4124">
        <v>345</v>
      </c>
      <c r="B4124">
        <v>345102</v>
      </c>
      <c r="C4124">
        <v>6185</v>
      </c>
      <c r="D4124" t="str">
        <f>VLOOKUP(C4124,'Schedule 3'!A:M,13,FALSE)</f>
        <v>Transport/Travel Expenses</v>
      </c>
      <c r="E4124">
        <v>23.22</v>
      </c>
      <c r="F4124" s="1">
        <v>42886</v>
      </c>
      <c r="G4124" t="s">
        <v>462</v>
      </c>
      <c r="H4124" t="s">
        <v>639</v>
      </c>
      <c r="I4124" t="s">
        <v>639</v>
      </c>
      <c r="K4124">
        <v>4222</v>
      </c>
      <c r="L4124">
        <v>272629</v>
      </c>
      <c r="Q4124" t="s">
        <v>19</v>
      </c>
      <c r="U4124">
        <v>5</v>
      </c>
      <c r="V4124">
        <v>17</v>
      </c>
      <c r="Y4124" t="s">
        <v>20</v>
      </c>
      <c r="Z4124">
        <v>0</v>
      </c>
      <c r="AA4124" t="s">
        <v>589</v>
      </c>
      <c r="AB4124" t="s">
        <v>21</v>
      </c>
      <c r="AC4124">
        <v>235</v>
      </c>
    </row>
    <row r="4125" spans="1:29" x14ac:dyDescent="0.25">
      <c r="A4125">
        <v>345</v>
      </c>
      <c r="B4125">
        <v>345101</v>
      </c>
      <c r="C4125">
        <v>6185</v>
      </c>
      <c r="D4125" t="str">
        <f>VLOOKUP(C4125,'Schedule 3'!A:M,13,FALSE)</f>
        <v>Transport/Travel Expenses</v>
      </c>
      <c r="E4125">
        <v>-0.66</v>
      </c>
      <c r="F4125" s="1">
        <v>42855</v>
      </c>
      <c r="G4125" t="s">
        <v>462</v>
      </c>
      <c r="H4125" t="s">
        <v>639</v>
      </c>
      <c r="I4125" t="s">
        <v>639</v>
      </c>
      <c r="K4125">
        <v>4222</v>
      </c>
      <c r="L4125">
        <v>269773</v>
      </c>
      <c r="Q4125" t="s">
        <v>19</v>
      </c>
      <c r="U4125">
        <v>4</v>
      </c>
      <c r="V4125">
        <v>17</v>
      </c>
      <c r="Y4125" t="s">
        <v>20</v>
      </c>
      <c r="Z4125">
        <v>0</v>
      </c>
      <c r="AA4125" t="s">
        <v>589</v>
      </c>
      <c r="AB4125" t="s">
        <v>21</v>
      </c>
      <c r="AC4125">
        <v>233</v>
      </c>
    </row>
    <row r="4126" spans="1:29" x14ac:dyDescent="0.25">
      <c r="A4126">
        <v>345</v>
      </c>
      <c r="B4126">
        <v>345102</v>
      </c>
      <c r="C4126">
        <v>6185</v>
      </c>
      <c r="D4126" t="str">
        <f>VLOOKUP(C4126,'Schedule 3'!A:M,13,FALSE)</f>
        <v>Transport/Travel Expenses</v>
      </c>
      <c r="E4126">
        <v>-5.85</v>
      </c>
      <c r="F4126" s="1">
        <v>42855</v>
      </c>
      <c r="G4126" t="s">
        <v>462</v>
      </c>
      <c r="H4126" t="s">
        <v>639</v>
      </c>
      <c r="I4126" t="s">
        <v>639</v>
      </c>
      <c r="K4126">
        <v>4222</v>
      </c>
      <c r="L4126">
        <v>269773</v>
      </c>
      <c r="Q4126" t="s">
        <v>19</v>
      </c>
      <c r="U4126">
        <v>4</v>
      </c>
      <c r="V4126">
        <v>17</v>
      </c>
      <c r="Y4126" t="s">
        <v>20</v>
      </c>
      <c r="Z4126">
        <v>0</v>
      </c>
      <c r="AA4126" t="s">
        <v>589</v>
      </c>
      <c r="AB4126" t="s">
        <v>21</v>
      </c>
      <c r="AC4126">
        <v>234</v>
      </c>
    </row>
    <row r="4127" spans="1:29" x14ac:dyDescent="0.25">
      <c r="A4127">
        <v>345</v>
      </c>
      <c r="B4127">
        <v>345101</v>
      </c>
      <c r="C4127">
        <v>6190</v>
      </c>
      <c r="D4127" t="str">
        <f>VLOOKUP(C4127,'Schedule 3'!A:M,13,FALSE)</f>
        <v>Transport/Travel Expenses</v>
      </c>
      <c r="E4127">
        <v>0.72</v>
      </c>
      <c r="F4127" s="1">
        <v>43069</v>
      </c>
      <c r="G4127" t="s">
        <v>462</v>
      </c>
      <c r="H4127" t="s">
        <v>640</v>
      </c>
      <c r="I4127" t="s">
        <v>640</v>
      </c>
      <c r="K4127">
        <v>4225</v>
      </c>
      <c r="L4127">
        <v>288934</v>
      </c>
      <c r="Q4127" t="s">
        <v>19</v>
      </c>
      <c r="U4127">
        <v>11</v>
      </c>
      <c r="V4127">
        <v>17</v>
      </c>
      <c r="Y4127" t="s">
        <v>20</v>
      </c>
      <c r="Z4127">
        <v>0</v>
      </c>
      <c r="AA4127" t="s">
        <v>589</v>
      </c>
      <c r="AB4127" t="s">
        <v>21</v>
      </c>
      <c r="AC4127">
        <v>234</v>
      </c>
    </row>
    <row r="4128" spans="1:29" x14ac:dyDescent="0.25">
      <c r="A4128">
        <v>345</v>
      </c>
      <c r="B4128">
        <v>345102</v>
      </c>
      <c r="C4128">
        <v>6190</v>
      </c>
      <c r="D4128" t="str">
        <f>VLOOKUP(C4128,'Schedule 3'!A:M,13,FALSE)</f>
        <v>Transport/Travel Expenses</v>
      </c>
      <c r="E4128">
        <v>6.47</v>
      </c>
      <c r="F4128" s="1">
        <v>43069</v>
      </c>
      <c r="G4128" t="s">
        <v>462</v>
      </c>
      <c r="H4128" t="s">
        <v>640</v>
      </c>
      <c r="I4128" t="s">
        <v>640</v>
      </c>
      <c r="K4128">
        <v>4225</v>
      </c>
      <c r="L4128">
        <v>288934</v>
      </c>
      <c r="Q4128" t="s">
        <v>19</v>
      </c>
      <c r="U4128">
        <v>11</v>
      </c>
      <c r="V4128">
        <v>17</v>
      </c>
      <c r="Y4128" t="s">
        <v>20</v>
      </c>
      <c r="Z4128">
        <v>0</v>
      </c>
      <c r="AA4128" t="s">
        <v>589</v>
      </c>
      <c r="AB4128" t="s">
        <v>21</v>
      </c>
      <c r="AC4128">
        <v>235</v>
      </c>
    </row>
    <row r="4129" spans="1:29" x14ac:dyDescent="0.25">
      <c r="A4129">
        <v>345</v>
      </c>
      <c r="B4129">
        <v>345101</v>
      </c>
      <c r="C4129">
        <v>6190</v>
      </c>
      <c r="D4129" t="str">
        <f>VLOOKUP(C4129,'Schedule 3'!A:M,13,FALSE)</f>
        <v>Transport/Travel Expenses</v>
      </c>
      <c r="E4129">
        <v>0.68</v>
      </c>
      <c r="F4129" s="1">
        <v>42886</v>
      </c>
      <c r="G4129" t="s">
        <v>462</v>
      </c>
      <c r="H4129" t="s">
        <v>640</v>
      </c>
      <c r="I4129" t="s">
        <v>640</v>
      </c>
      <c r="K4129">
        <v>4225</v>
      </c>
      <c r="L4129">
        <v>272629</v>
      </c>
      <c r="Q4129" t="s">
        <v>19</v>
      </c>
      <c r="U4129">
        <v>5</v>
      </c>
      <c r="V4129">
        <v>17</v>
      </c>
      <c r="Y4129" t="s">
        <v>20</v>
      </c>
      <c r="Z4129">
        <v>0</v>
      </c>
      <c r="AA4129" t="s">
        <v>589</v>
      </c>
      <c r="AB4129" t="s">
        <v>21</v>
      </c>
      <c r="AC4129">
        <v>234</v>
      </c>
    </row>
    <row r="4130" spans="1:29" x14ac:dyDescent="0.25">
      <c r="A4130">
        <v>345</v>
      </c>
      <c r="B4130">
        <v>345102</v>
      </c>
      <c r="C4130">
        <v>6190</v>
      </c>
      <c r="D4130" t="str">
        <f>VLOOKUP(C4130,'Schedule 3'!A:M,13,FALSE)</f>
        <v>Transport/Travel Expenses</v>
      </c>
      <c r="E4130">
        <v>5.96</v>
      </c>
      <c r="F4130" s="1">
        <v>42886</v>
      </c>
      <c r="G4130" t="s">
        <v>462</v>
      </c>
      <c r="H4130" t="s">
        <v>640</v>
      </c>
      <c r="I4130" t="s">
        <v>640</v>
      </c>
      <c r="K4130">
        <v>4225</v>
      </c>
      <c r="L4130">
        <v>272629</v>
      </c>
      <c r="Q4130" t="s">
        <v>19</v>
      </c>
      <c r="U4130">
        <v>5</v>
      </c>
      <c r="V4130">
        <v>17</v>
      </c>
      <c r="Y4130" t="s">
        <v>20</v>
      </c>
      <c r="Z4130">
        <v>0</v>
      </c>
      <c r="AA4130" t="s">
        <v>589</v>
      </c>
      <c r="AB4130" t="s">
        <v>21</v>
      </c>
      <c r="AC4130">
        <v>235</v>
      </c>
    </row>
    <row r="4131" spans="1:29" x14ac:dyDescent="0.25">
      <c r="A4131">
        <v>345</v>
      </c>
      <c r="B4131">
        <v>345101</v>
      </c>
      <c r="C4131">
        <v>6190</v>
      </c>
      <c r="D4131" t="str">
        <f>VLOOKUP(C4131,'Schedule 3'!A:M,13,FALSE)</f>
        <v>Transport/Travel Expenses</v>
      </c>
      <c r="E4131">
        <v>0.7</v>
      </c>
      <c r="F4131" s="1">
        <v>42855</v>
      </c>
      <c r="G4131" t="s">
        <v>462</v>
      </c>
      <c r="H4131" t="s">
        <v>640</v>
      </c>
      <c r="I4131" t="s">
        <v>640</v>
      </c>
      <c r="K4131">
        <v>4225</v>
      </c>
      <c r="L4131">
        <v>269773</v>
      </c>
      <c r="Q4131" t="s">
        <v>19</v>
      </c>
      <c r="U4131">
        <v>4</v>
      </c>
      <c r="V4131">
        <v>17</v>
      </c>
      <c r="Y4131" t="s">
        <v>20</v>
      </c>
      <c r="Z4131">
        <v>0</v>
      </c>
      <c r="AA4131" t="s">
        <v>589</v>
      </c>
      <c r="AB4131" t="s">
        <v>21</v>
      </c>
      <c r="AC4131">
        <v>233</v>
      </c>
    </row>
    <row r="4132" spans="1:29" x14ac:dyDescent="0.25">
      <c r="A4132">
        <v>345</v>
      </c>
      <c r="B4132">
        <v>345102</v>
      </c>
      <c r="C4132">
        <v>6190</v>
      </c>
      <c r="D4132" t="str">
        <f>VLOOKUP(C4132,'Schedule 3'!A:M,13,FALSE)</f>
        <v>Transport/Travel Expenses</v>
      </c>
      <c r="E4132">
        <v>6.2</v>
      </c>
      <c r="F4132" s="1">
        <v>42855</v>
      </c>
      <c r="G4132" t="s">
        <v>462</v>
      </c>
      <c r="H4132" t="s">
        <v>640</v>
      </c>
      <c r="I4132" t="s">
        <v>640</v>
      </c>
      <c r="K4132">
        <v>4225</v>
      </c>
      <c r="L4132">
        <v>269773</v>
      </c>
      <c r="Q4132" t="s">
        <v>19</v>
      </c>
      <c r="U4132">
        <v>4</v>
      </c>
      <c r="V4132">
        <v>17</v>
      </c>
      <c r="Y4132" t="s">
        <v>20</v>
      </c>
      <c r="Z4132">
        <v>0</v>
      </c>
      <c r="AA4132" t="s">
        <v>589</v>
      </c>
      <c r="AB4132" t="s">
        <v>21</v>
      </c>
      <c r="AC4132">
        <v>234</v>
      </c>
    </row>
    <row r="4133" spans="1:29" x14ac:dyDescent="0.25">
      <c r="A4133">
        <v>345</v>
      </c>
      <c r="B4133">
        <v>345101</v>
      </c>
      <c r="C4133">
        <v>6190</v>
      </c>
      <c r="D4133" t="str">
        <f>VLOOKUP(C4133,'Schedule 3'!A:M,13,FALSE)</f>
        <v>Transport/Travel Expenses</v>
      </c>
      <c r="E4133">
        <v>0.76</v>
      </c>
      <c r="F4133" s="1">
        <v>42794</v>
      </c>
      <c r="G4133" t="s">
        <v>462</v>
      </c>
      <c r="H4133" t="s">
        <v>640</v>
      </c>
      <c r="I4133" t="s">
        <v>640</v>
      </c>
      <c r="K4133">
        <v>4225</v>
      </c>
      <c r="L4133">
        <v>263415</v>
      </c>
      <c r="Q4133" t="s">
        <v>19</v>
      </c>
      <c r="U4133">
        <v>2</v>
      </c>
      <c r="V4133">
        <v>17</v>
      </c>
      <c r="Y4133" t="s">
        <v>20</v>
      </c>
      <c r="Z4133">
        <v>0</v>
      </c>
      <c r="AA4133" t="s">
        <v>589</v>
      </c>
      <c r="AB4133" t="s">
        <v>21</v>
      </c>
      <c r="AC4133">
        <v>233</v>
      </c>
    </row>
    <row r="4134" spans="1:29" x14ac:dyDescent="0.25">
      <c r="A4134">
        <v>345</v>
      </c>
      <c r="B4134">
        <v>345102</v>
      </c>
      <c r="C4134">
        <v>6190</v>
      </c>
      <c r="D4134" t="str">
        <f>VLOOKUP(C4134,'Schedule 3'!A:M,13,FALSE)</f>
        <v>Transport/Travel Expenses</v>
      </c>
      <c r="E4134">
        <v>6.76</v>
      </c>
      <c r="F4134" s="1">
        <v>42794</v>
      </c>
      <c r="G4134" t="s">
        <v>462</v>
      </c>
      <c r="H4134" t="s">
        <v>640</v>
      </c>
      <c r="I4134" t="s">
        <v>640</v>
      </c>
      <c r="K4134">
        <v>4225</v>
      </c>
      <c r="L4134">
        <v>263415</v>
      </c>
      <c r="Q4134" t="s">
        <v>19</v>
      </c>
      <c r="U4134">
        <v>2</v>
      </c>
      <c r="V4134">
        <v>17</v>
      </c>
      <c r="Y4134" t="s">
        <v>20</v>
      </c>
      <c r="Z4134">
        <v>0</v>
      </c>
      <c r="AA4134" t="s">
        <v>589</v>
      </c>
      <c r="AB4134" t="s">
        <v>21</v>
      </c>
      <c r="AC4134">
        <v>234</v>
      </c>
    </row>
    <row r="4135" spans="1:29" x14ac:dyDescent="0.25">
      <c r="A4135">
        <v>345</v>
      </c>
      <c r="B4135">
        <v>345101</v>
      </c>
      <c r="C4135">
        <v>6190</v>
      </c>
      <c r="D4135" t="str">
        <f>VLOOKUP(C4135,'Schedule 3'!A:M,13,FALSE)</f>
        <v>Transport/Travel Expenses</v>
      </c>
      <c r="F4135" s="1">
        <v>42978</v>
      </c>
      <c r="G4135" t="s">
        <v>462</v>
      </c>
      <c r="H4135" t="s">
        <v>641</v>
      </c>
      <c r="I4135" t="s">
        <v>641</v>
      </c>
      <c r="K4135">
        <v>4227</v>
      </c>
      <c r="L4135">
        <v>281172</v>
      </c>
      <c r="Q4135" t="s">
        <v>19</v>
      </c>
      <c r="U4135">
        <v>8</v>
      </c>
      <c r="V4135">
        <v>17</v>
      </c>
      <c r="Y4135" t="s">
        <v>20</v>
      </c>
      <c r="Z4135">
        <v>0</v>
      </c>
      <c r="AA4135" t="s">
        <v>589</v>
      </c>
      <c r="AB4135" t="s">
        <v>21</v>
      </c>
      <c r="AC4135">
        <v>234</v>
      </c>
    </row>
    <row r="4136" spans="1:29" x14ac:dyDescent="0.25">
      <c r="A4136">
        <v>345</v>
      </c>
      <c r="B4136">
        <v>345102</v>
      </c>
      <c r="C4136">
        <v>6190</v>
      </c>
      <c r="D4136" t="str">
        <f>VLOOKUP(C4136,'Schedule 3'!A:M,13,FALSE)</f>
        <v>Transport/Travel Expenses</v>
      </c>
      <c r="E4136">
        <v>0.04</v>
      </c>
      <c r="F4136" s="1">
        <v>42978</v>
      </c>
      <c r="G4136" t="s">
        <v>462</v>
      </c>
      <c r="H4136" t="s">
        <v>641</v>
      </c>
      <c r="I4136" t="s">
        <v>641</v>
      </c>
      <c r="K4136">
        <v>4227</v>
      </c>
      <c r="L4136">
        <v>281172</v>
      </c>
      <c r="Q4136" t="s">
        <v>19</v>
      </c>
      <c r="U4136">
        <v>8</v>
      </c>
      <c r="V4136">
        <v>17</v>
      </c>
      <c r="Y4136" t="s">
        <v>20</v>
      </c>
      <c r="Z4136">
        <v>0</v>
      </c>
      <c r="AA4136" t="s">
        <v>589</v>
      </c>
      <c r="AB4136" t="s">
        <v>21</v>
      </c>
      <c r="AC4136">
        <v>235</v>
      </c>
    </row>
    <row r="4137" spans="1:29" x14ac:dyDescent="0.25">
      <c r="A4137">
        <v>345</v>
      </c>
      <c r="B4137">
        <v>345101</v>
      </c>
      <c r="C4137">
        <v>6190</v>
      </c>
      <c r="D4137" t="str">
        <f>VLOOKUP(C4137,'Schedule 3'!A:M,13,FALSE)</f>
        <v>Transport/Travel Expenses</v>
      </c>
      <c r="E4137">
        <v>0.21</v>
      </c>
      <c r="F4137" s="1">
        <v>42947</v>
      </c>
      <c r="G4137" t="s">
        <v>462</v>
      </c>
      <c r="H4137" t="s">
        <v>641</v>
      </c>
      <c r="I4137" t="s">
        <v>641</v>
      </c>
      <c r="K4137">
        <v>4227</v>
      </c>
      <c r="L4137">
        <v>278277</v>
      </c>
      <c r="Q4137" t="s">
        <v>19</v>
      </c>
      <c r="U4137">
        <v>7</v>
      </c>
      <c r="V4137">
        <v>17</v>
      </c>
      <c r="Y4137" t="s">
        <v>20</v>
      </c>
      <c r="Z4137">
        <v>0</v>
      </c>
      <c r="AA4137" t="s">
        <v>589</v>
      </c>
      <c r="AB4137" t="s">
        <v>21</v>
      </c>
      <c r="AC4137">
        <v>234</v>
      </c>
    </row>
    <row r="4138" spans="1:29" x14ac:dyDescent="0.25">
      <c r="A4138">
        <v>345</v>
      </c>
      <c r="B4138">
        <v>345102</v>
      </c>
      <c r="C4138">
        <v>6190</v>
      </c>
      <c r="D4138" t="str">
        <f>VLOOKUP(C4138,'Schedule 3'!A:M,13,FALSE)</f>
        <v>Transport/Travel Expenses</v>
      </c>
      <c r="E4138">
        <v>1.84</v>
      </c>
      <c r="F4138" s="1">
        <v>42947</v>
      </c>
      <c r="G4138" t="s">
        <v>462</v>
      </c>
      <c r="H4138" t="s">
        <v>641</v>
      </c>
      <c r="I4138" t="s">
        <v>641</v>
      </c>
      <c r="K4138">
        <v>4227</v>
      </c>
      <c r="L4138">
        <v>278277</v>
      </c>
      <c r="Q4138" t="s">
        <v>19</v>
      </c>
      <c r="U4138">
        <v>7</v>
      </c>
      <c r="V4138">
        <v>17</v>
      </c>
      <c r="Y4138" t="s">
        <v>20</v>
      </c>
      <c r="Z4138">
        <v>0</v>
      </c>
      <c r="AA4138" t="s">
        <v>589</v>
      </c>
      <c r="AB4138" t="s">
        <v>21</v>
      </c>
      <c r="AC4138">
        <v>235</v>
      </c>
    </row>
    <row r="4139" spans="1:29" x14ac:dyDescent="0.25">
      <c r="A4139">
        <v>345</v>
      </c>
      <c r="B4139">
        <v>345101</v>
      </c>
      <c r="C4139">
        <v>6190</v>
      </c>
      <c r="D4139" t="str">
        <f>VLOOKUP(C4139,'Schedule 3'!A:M,13,FALSE)</f>
        <v>Transport/Travel Expenses</v>
      </c>
      <c r="E4139">
        <v>2.57</v>
      </c>
      <c r="F4139" s="1">
        <v>42916</v>
      </c>
      <c r="G4139" t="s">
        <v>462</v>
      </c>
      <c r="H4139" t="s">
        <v>641</v>
      </c>
      <c r="I4139" t="s">
        <v>641</v>
      </c>
      <c r="K4139">
        <v>4227</v>
      </c>
      <c r="L4139">
        <v>275593</v>
      </c>
      <c r="Q4139" t="s">
        <v>19</v>
      </c>
      <c r="U4139">
        <v>6</v>
      </c>
      <c r="V4139">
        <v>17</v>
      </c>
      <c r="Y4139" t="s">
        <v>20</v>
      </c>
      <c r="Z4139">
        <v>0</v>
      </c>
      <c r="AA4139" t="s">
        <v>589</v>
      </c>
      <c r="AB4139" t="s">
        <v>21</v>
      </c>
      <c r="AC4139">
        <v>234</v>
      </c>
    </row>
    <row r="4140" spans="1:29" x14ac:dyDescent="0.25">
      <c r="A4140">
        <v>345</v>
      </c>
      <c r="B4140">
        <v>345102</v>
      </c>
      <c r="C4140">
        <v>6190</v>
      </c>
      <c r="D4140" t="str">
        <f>VLOOKUP(C4140,'Schedule 3'!A:M,13,FALSE)</f>
        <v>Transport/Travel Expenses</v>
      </c>
      <c r="E4140">
        <v>22.51</v>
      </c>
      <c r="F4140" s="1">
        <v>42916</v>
      </c>
      <c r="G4140" t="s">
        <v>462</v>
      </c>
      <c r="H4140" t="s">
        <v>641</v>
      </c>
      <c r="I4140" t="s">
        <v>641</v>
      </c>
      <c r="K4140">
        <v>4227</v>
      </c>
      <c r="L4140">
        <v>275593</v>
      </c>
      <c r="Q4140" t="s">
        <v>19</v>
      </c>
      <c r="U4140">
        <v>6</v>
      </c>
      <c r="V4140">
        <v>17</v>
      </c>
      <c r="Y4140" t="s">
        <v>20</v>
      </c>
      <c r="Z4140">
        <v>0</v>
      </c>
      <c r="AA4140" t="s">
        <v>589</v>
      </c>
      <c r="AB4140" t="s">
        <v>21</v>
      </c>
      <c r="AC4140">
        <v>235</v>
      </c>
    </row>
    <row r="4141" spans="1:29" x14ac:dyDescent="0.25">
      <c r="A4141">
        <v>345</v>
      </c>
      <c r="B4141">
        <v>345101</v>
      </c>
      <c r="C4141">
        <v>6190</v>
      </c>
      <c r="D4141" t="str">
        <f>VLOOKUP(C4141,'Schedule 3'!A:M,13,FALSE)</f>
        <v>Transport/Travel Expenses</v>
      </c>
      <c r="E4141">
        <v>0.09</v>
      </c>
      <c r="F4141" s="1">
        <v>42855</v>
      </c>
      <c r="G4141" t="s">
        <v>462</v>
      </c>
      <c r="H4141" t="s">
        <v>641</v>
      </c>
      <c r="I4141" t="s">
        <v>641</v>
      </c>
      <c r="K4141">
        <v>4227</v>
      </c>
      <c r="L4141">
        <v>269773</v>
      </c>
      <c r="Q4141" t="s">
        <v>19</v>
      </c>
      <c r="U4141">
        <v>4</v>
      </c>
      <c r="V4141">
        <v>17</v>
      </c>
      <c r="Y4141" t="s">
        <v>20</v>
      </c>
      <c r="Z4141">
        <v>0</v>
      </c>
      <c r="AA4141" t="s">
        <v>589</v>
      </c>
      <c r="AB4141" t="s">
        <v>21</v>
      </c>
      <c r="AC4141">
        <v>233</v>
      </c>
    </row>
    <row r="4142" spans="1:29" x14ac:dyDescent="0.25">
      <c r="A4142">
        <v>345</v>
      </c>
      <c r="B4142">
        <v>345102</v>
      </c>
      <c r="C4142">
        <v>6190</v>
      </c>
      <c r="D4142" t="str">
        <f>VLOOKUP(C4142,'Schedule 3'!A:M,13,FALSE)</f>
        <v>Transport/Travel Expenses</v>
      </c>
      <c r="E4142">
        <v>0.77</v>
      </c>
      <c r="F4142" s="1">
        <v>42855</v>
      </c>
      <c r="G4142" t="s">
        <v>462</v>
      </c>
      <c r="H4142" t="s">
        <v>641</v>
      </c>
      <c r="I4142" t="s">
        <v>641</v>
      </c>
      <c r="K4142">
        <v>4227</v>
      </c>
      <c r="L4142">
        <v>269773</v>
      </c>
      <c r="Q4142" t="s">
        <v>19</v>
      </c>
      <c r="U4142">
        <v>4</v>
      </c>
      <c r="V4142">
        <v>17</v>
      </c>
      <c r="Y4142" t="s">
        <v>20</v>
      </c>
      <c r="Z4142">
        <v>0</v>
      </c>
      <c r="AA4142" t="s">
        <v>589</v>
      </c>
      <c r="AB4142" t="s">
        <v>21</v>
      </c>
      <c r="AC4142">
        <v>234</v>
      </c>
    </row>
    <row r="4143" spans="1:29" x14ac:dyDescent="0.25">
      <c r="A4143">
        <v>345</v>
      </c>
      <c r="B4143">
        <v>345101</v>
      </c>
      <c r="C4143">
        <v>6190</v>
      </c>
      <c r="D4143" t="str">
        <f>VLOOKUP(C4143,'Schedule 3'!A:M,13,FALSE)</f>
        <v>Transport/Travel Expenses</v>
      </c>
      <c r="E4143">
        <v>-1.63</v>
      </c>
      <c r="F4143" s="1">
        <v>42886</v>
      </c>
      <c r="G4143" t="s">
        <v>462</v>
      </c>
      <c r="H4143" t="s">
        <v>642</v>
      </c>
      <c r="I4143" t="s">
        <v>642</v>
      </c>
      <c r="K4143">
        <v>4228</v>
      </c>
      <c r="L4143">
        <v>272629</v>
      </c>
      <c r="Q4143" t="s">
        <v>19</v>
      </c>
      <c r="U4143">
        <v>5</v>
      </c>
      <c r="V4143">
        <v>17</v>
      </c>
      <c r="Y4143" t="s">
        <v>20</v>
      </c>
      <c r="Z4143">
        <v>0</v>
      </c>
      <c r="AA4143" t="s">
        <v>589</v>
      </c>
      <c r="AB4143" t="s">
        <v>21</v>
      </c>
      <c r="AC4143">
        <v>234</v>
      </c>
    </row>
    <row r="4144" spans="1:29" x14ac:dyDescent="0.25">
      <c r="A4144">
        <v>345</v>
      </c>
      <c r="B4144">
        <v>345102</v>
      </c>
      <c r="C4144">
        <v>6190</v>
      </c>
      <c r="D4144" t="str">
        <f>VLOOKUP(C4144,'Schedule 3'!A:M,13,FALSE)</f>
        <v>Transport/Travel Expenses</v>
      </c>
      <c r="E4144">
        <v>-14.42</v>
      </c>
      <c r="F4144" s="1">
        <v>42886</v>
      </c>
      <c r="G4144" t="s">
        <v>462</v>
      </c>
      <c r="H4144" t="s">
        <v>642</v>
      </c>
      <c r="I4144" t="s">
        <v>642</v>
      </c>
      <c r="K4144">
        <v>4228</v>
      </c>
      <c r="L4144">
        <v>272629</v>
      </c>
      <c r="Q4144" t="s">
        <v>19</v>
      </c>
      <c r="U4144">
        <v>5</v>
      </c>
      <c r="V4144">
        <v>17</v>
      </c>
      <c r="Y4144" t="s">
        <v>20</v>
      </c>
      <c r="Z4144">
        <v>0</v>
      </c>
      <c r="AA4144" t="s">
        <v>589</v>
      </c>
      <c r="AB4144" t="s">
        <v>21</v>
      </c>
      <c r="AC4144">
        <v>235</v>
      </c>
    </row>
    <row r="4145" spans="1:29" x14ac:dyDescent="0.25">
      <c r="A4145">
        <v>345</v>
      </c>
      <c r="B4145">
        <v>345101</v>
      </c>
      <c r="C4145">
        <v>6190</v>
      </c>
      <c r="D4145" t="str">
        <f>VLOOKUP(C4145,'Schedule 3'!A:M,13,FALSE)</f>
        <v>Transport/Travel Expenses</v>
      </c>
      <c r="E4145">
        <v>4.05</v>
      </c>
      <c r="F4145" s="1">
        <v>42855</v>
      </c>
      <c r="G4145" t="s">
        <v>462</v>
      </c>
      <c r="H4145" t="s">
        <v>642</v>
      </c>
      <c r="I4145" t="s">
        <v>642</v>
      </c>
      <c r="K4145">
        <v>4228</v>
      </c>
      <c r="L4145">
        <v>269773</v>
      </c>
      <c r="Q4145" t="s">
        <v>19</v>
      </c>
      <c r="U4145">
        <v>4</v>
      </c>
      <c r="V4145">
        <v>17</v>
      </c>
      <c r="Y4145" t="s">
        <v>20</v>
      </c>
      <c r="Z4145">
        <v>0</v>
      </c>
      <c r="AA4145" t="s">
        <v>589</v>
      </c>
      <c r="AB4145" t="s">
        <v>21</v>
      </c>
      <c r="AC4145">
        <v>233</v>
      </c>
    </row>
    <row r="4146" spans="1:29" x14ac:dyDescent="0.25">
      <c r="A4146">
        <v>345</v>
      </c>
      <c r="B4146">
        <v>345102</v>
      </c>
      <c r="C4146">
        <v>6190</v>
      </c>
      <c r="D4146" t="str">
        <f>VLOOKUP(C4146,'Schedule 3'!A:M,13,FALSE)</f>
        <v>Transport/Travel Expenses</v>
      </c>
      <c r="E4146">
        <v>35.97</v>
      </c>
      <c r="F4146" s="1">
        <v>42855</v>
      </c>
      <c r="G4146" t="s">
        <v>462</v>
      </c>
      <c r="H4146" t="s">
        <v>642</v>
      </c>
      <c r="I4146" t="s">
        <v>642</v>
      </c>
      <c r="K4146">
        <v>4228</v>
      </c>
      <c r="L4146">
        <v>269773</v>
      </c>
      <c r="Q4146" t="s">
        <v>19</v>
      </c>
      <c r="U4146">
        <v>4</v>
      </c>
      <c r="V4146">
        <v>17</v>
      </c>
      <c r="Y4146" t="s">
        <v>20</v>
      </c>
      <c r="Z4146">
        <v>0</v>
      </c>
      <c r="AA4146" t="s">
        <v>589</v>
      </c>
      <c r="AB4146" t="s">
        <v>21</v>
      </c>
      <c r="AC4146">
        <v>234</v>
      </c>
    </row>
    <row r="4147" spans="1:29" x14ac:dyDescent="0.25">
      <c r="A4147">
        <v>345</v>
      </c>
      <c r="B4147">
        <v>345101</v>
      </c>
      <c r="C4147">
        <v>6190</v>
      </c>
      <c r="D4147" t="str">
        <f>VLOOKUP(C4147,'Schedule 3'!A:M,13,FALSE)</f>
        <v>Transport/Travel Expenses</v>
      </c>
      <c r="E4147">
        <v>1.1100000000000001</v>
      </c>
      <c r="F4147" s="1">
        <v>42766</v>
      </c>
      <c r="G4147" t="s">
        <v>462</v>
      </c>
      <c r="H4147" t="s">
        <v>642</v>
      </c>
      <c r="I4147" t="s">
        <v>642</v>
      </c>
      <c r="K4147">
        <v>4228</v>
      </c>
      <c r="L4147">
        <v>259505</v>
      </c>
      <c r="Q4147" t="s">
        <v>19</v>
      </c>
      <c r="U4147">
        <v>1</v>
      </c>
      <c r="V4147">
        <v>17</v>
      </c>
      <c r="Y4147" t="s">
        <v>20</v>
      </c>
      <c r="Z4147">
        <v>0</v>
      </c>
      <c r="AA4147" t="s">
        <v>589</v>
      </c>
      <c r="AB4147" t="s">
        <v>21</v>
      </c>
      <c r="AC4147">
        <v>233</v>
      </c>
    </row>
    <row r="4148" spans="1:29" x14ac:dyDescent="0.25">
      <c r="A4148">
        <v>345</v>
      </c>
      <c r="B4148">
        <v>345102</v>
      </c>
      <c r="C4148">
        <v>6190</v>
      </c>
      <c r="D4148" t="str">
        <f>VLOOKUP(C4148,'Schedule 3'!A:M,13,FALSE)</f>
        <v>Transport/Travel Expenses</v>
      </c>
      <c r="E4148">
        <v>9.82</v>
      </c>
      <c r="F4148" s="1">
        <v>42766</v>
      </c>
      <c r="G4148" t="s">
        <v>462</v>
      </c>
      <c r="H4148" t="s">
        <v>642</v>
      </c>
      <c r="I4148" t="s">
        <v>642</v>
      </c>
      <c r="K4148">
        <v>4228</v>
      </c>
      <c r="L4148">
        <v>259505</v>
      </c>
      <c r="Q4148" t="s">
        <v>19</v>
      </c>
      <c r="U4148">
        <v>1</v>
      </c>
      <c r="V4148">
        <v>17</v>
      </c>
      <c r="Y4148" t="s">
        <v>20</v>
      </c>
      <c r="Z4148">
        <v>0</v>
      </c>
      <c r="AA4148" t="s">
        <v>589</v>
      </c>
      <c r="AB4148" t="s">
        <v>21</v>
      </c>
      <c r="AC4148">
        <v>234</v>
      </c>
    </row>
    <row r="4149" spans="1:29" x14ac:dyDescent="0.25">
      <c r="A4149">
        <v>345</v>
      </c>
      <c r="B4149">
        <v>345101</v>
      </c>
      <c r="C4149">
        <v>6190</v>
      </c>
      <c r="D4149" t="str">
        <f>VLOOKUP(C4149,'Schedule 3'!A:M,13,FALSE)</f>
        <v>Transport/Travel Expenses</v>
      </c>
      <c r="E4149">
        <v>1.55</v>
      </c>
      <c r="F4149" s="1">
        <v>43069</v>
      </c>
      <c r="G4149" t="s">
        <v>462</v>
      </c>
      <c r="H4149" t="s">
        <v>643</v>
      </c>
      <c r="I4149" t="s">
        <v>643</v>
      </c>
      <c r="K4149">
        <v>4229</v>
      </c>
      <c r="L4149">
        <v>288934</v>
      </c>
      <c r="Q4149" t="s">
        <v>19</v>
      </c>
      <c r="U4149">
        <v>11</v>
      </c>
      <c r="V4149">
        <v>17</v>
      </c>
      <c r="Y4149" t="s">
        <v>20</v>
      </c>
      <c r="Z4149">
        <v>0</v>
      </c>
      <c r="AA4149" t="s">
        <v>589</v>
      </c>
      <c r="AB4149" t="s">
        <v>21</v>
      </c>
      <c r="AC4149">
        <v>234</v>
      </c>
    </row>
    <row r="4150" spans="1:29" x14ac:dyDescent="0.25">
      <c r="A4150">
        <v>345</v>
      </c>
      <c r="B4150">
        <v>345102</v>
      </c>
      <c r="C4150">
        <v>6190</v>
      </c>
      <c r="D4150" t="str">
        <f>VLOOKUP(C4150,'Schedule 3'!A:M,13,FALSE)</f>
        <v>Transport/Travel Expenses</v>
      </c>
      <c r="E4150">
        <v>13.93</v>
      </c>
      <c r="F4150" s="1">
        <v>43069</v>
      </c>
      <c r="G4150" t="s">
        <v>462</v>
      </c>
      <c r="H4150" t="s">
        <v>643</v>
      </c>
      <c r="I4150" t="s">
        <v>643</v>
      </c>
      <c r="K4150">
        <v>4229</v>
      </c>
      <c r="L4150">
        <v>288934</v>
      </c>
      <c r="Q4150" t="s">
        <v>19</v>
      </c>
      <c r="U4150">
        <v>11</v>
      </c>
      <c r="V4150">
        <v>17</v>
      </c>
      <c r="Y4150" t="s">
        <v>20</v>
      </c>
      <c r="Z4150">
        <v>0</v>
      </c>
      <c r="AA4150" t="s">
        <v>589</v>
      </c>
      <c r="AB4150" t="s">
        <v>21</v>
      </c>
      <c r="AC4150">
        <v>235</v>
      </c>
    </row>
    <row r="4151" spans="1:29" x14ac:dyDescent="0.25">
      <c r="A4151">
        <v>345</v>
      </c>
      <c r="B4151">
        <v>345101</v>
      </c>
      <c r="C4151">
        <v>6190</v>
      </c>
      <c r="D4151" t="str">
        <f>VLOOKUP(C4151,'Schedule 3'!A:M,13,FALSE)</f>
        <v>Transport/Travel Expenses</v>
      </c>
      <c r="E4151">
        <v>1.53</v>
      </c>
      <c r="F4151" s="1">
        <v>42825</v>
      </c>
      <c r="G4151" t="s">
        <v>462</v>
      </c>
      <c r="H4151" t="s">
        <v>643</v>
      </c>
      <c r="I4151" t="s">
        <v>643</v>
      </c>
      <c r="K4151">
        <v>4229</v>
      </c>
      <c r="L4151">
        <v>267433</v>
      </c>
      <c r="Q4151" t="s">
        <v>19</v>
      </c>
      <c r="U4151">
        <v>3</v>
      </c>
      <c r="V4151">
        <v>17</v>
      </c>
      <c r="Y4151" t="s">
        <v>20</v>
      </c>
      <c r="Z4151">
        <v>0</v>
      </c>
      <c r="AA4151" t="s">
        <v>589</v>
      </c>
      <c r="AB4151" t="s">
        <v>21</v>
      </c>
      <c r="AC4151">
        <v>233</v>
      </c>
    </row>
    <row r="4152" spans="1:29" x14ac:dyDescent="0.25">
      <c r="A4152">
        <v>345</v>
      </c>
      <c r="B4152">
        <v>345102</v>
      </c>
      <c r="C4152">
        <v>6190</v>
      </c>
      <c r="D4152" t="str">
        <f>VLOOKUP(C4152,'Schedule 3'!A:M,13,FALSE)</f>
        <v>Transport/Travel Expenses</v>
      </c>
      <c r="E4152">
        <v>13.56</v>
      </c>
      <c r="F4152" s="1">
        <v>42825</v>
      </c>
      <c r="G4152" t="s">
        <v>462</v>
      </c>
      <c r="H4152" t="s">
        <v>643</v>
      </c>
      <c r="I4152" t="s">
        <v>643</v>
      </c>
      <c r="K4152">
        <v>4229</v>
      </c>
      <c r="L4152">
        <v>267433</v>
      </c>
      <c r="Q4152" t="s">
        <v>19</v>
      </c>
      <c r="U4152">
        <v>3</v>
      </c>
      <c r="V4152">
        <v>17</v>
      </c>
      <c r="Y4152" t="s">
        <v>20</v>
      </c>
      <c r="Z4152">
        <v>0</v>
      </c>
      <c r="AA4152" t="s">
        <v>589</v>
      </c>
      <c r="AB4152" t="s">
        <v>21</v>
      </c>
      <c r="AC4152">
        <v>234</v>
      </c>
    </row>
    <row r="4153" spans="1:29" x14ac:dyDescent="0.25">
      <c r="A4153">
        <v>345</v>
      </c>
      <c r="B4153">
        <v>345101</v>
      </c>
      <c r="C4153">
        <v>6190</v>
      </c>
      <c r="D4153" t="str">
        <f>VLOOKUP(C4153,'Schedule 3'!A:M,13,FALSE)</f>
        <v>Transport/Travel Expenses</v>
      </c>
      <c r="E4153">
        <v>0.87</v>
      </c>
      <c r="F4153" s="1">
        <v>43069</v>
      </c>
      <c r="G4153" t="s">
        <v>462</v>
      </c>
      <c r="H4153" t="s">
        <v>644</v>
      </c>
      <c r="I4153" t="s">
        <v>644</v>
      </c>
      <c r="K4153">
        <v>4230</v>
      </c>
      <c r="L4153">
        <v>288934</v>
      </c>
      <c r="Q4153" t="s">
        <v>19</v>
      </c>
      <c r="U4153">
        <v>11</v>
      </c>
      <c r="V4153">
        <v>17</v>
      </c>
      <c r="Y4153" t="s">
        <v>20</v>
      </c>
      <c r="Z4153">
        <v>0</v>
      </c>
      <c r="AA4153" t="s">
        <v>589</v>
      </c>
      <c r="AB4153" t="s">
        <v>21</v>
      </c>
      <c r="AC4153">
        <v>234</v>
      </c>
    </row>
    <row r="4154" spans="1:29" x14ac:dyDescent="0.25">
      <c r="A4154">
        <v>345</v>
      </c>
      <c r="B4154">
        <v>345102</v>
      </c>
      <c r="C4154">
        <v>6190</v>
      </c>
      <c r="D4154" t="str">
        <f>VLOOKUP(C4154,'Schedule 3'!A:M,13,FALSE)</f>
        <v>Transport/Travel Expenses</v>
      </c>
      <c r="E4154">
        <v>7.76</v>
      </c>
      <c r="F4154" s="1">
        <v>43069</v>
      </c>
      <c r="G4154" t="s">
        <v>462</v>
      </c>
      <c r="H4154" t="s">
        <v>644</v>
      </c>
      <c r="I4154" t="s">
        <v>644</v>
      </c>
      <c r="K4154">
        <v>4230</v>
      </c>
      <c r="L4154">
        <v>288934</v>
      </c>
      <c r="Q4154" t="s">
        <v>19</v>
      </c>
      <c r="U4154">
        <v>11</v>
      </c>
      <c r="V4154">
        <v>17</v>
      </c>
      <c r="Y4154" t="s">
        <v>20</v>
      </c>
      <c r="Z4154">
        <v>0</v>
      </c>
      <c r="AA4154" t="s">
        <v>589</v>
      </c>
      <c r="AB4154" t="s">
        <v>21</v>
      </c>
      <c r="AC4154">
        <v>235</v>
      </c>
    </row>
    <row r="4155" spans="1:29" x14ac:dyDescent="0.25">
      <c r="A4155">
        <v>345</v>
      </c>
      <c r="B4155">
        <v>345101</v>
      </c>
      <c r="C4155">
        <v>6190</v>
      </c>
      <c r="D4155" t="str">
        <f>VLOOKUP(C4155,'Schedule 3'!A:M,13,FALSE)</f>
        <v>Transport/Travel Expenses</v>
      </c>
      <c r="E4155">
        <v>0.84</v>
      </c>
      <c r="F4155" s="1">
        <v>43039</v>
      </c>
      <c r="G4155" t="s">
        <v>462</v>
      </c>
      <c r="H4155" t="s">
        <v>644</v>
      </c>
      <c r="I4155" t="s">
        <v>644</v>
      </c>
      <c r="K4155">
        <v>4230</v>
      </c>
      <c r="L4155">
        <v>286349</v>
      </c>
      <c r="Q4155" t="s">
        <v>19</v>
      </c>
      <c r="U4155">
        <v>10</v>
      </c>
      <c r="V4155">
        <v>17</v>
      </c>
      <c r="Y4155" t="s">
        <v>20</v>
      </c>
      <c r="Z4155">
        <v>0</v>
      </c>
      <c r="AA4155" t="s">
        <v>589</v>
      </c>
      <c r="AB4155" t="s">
        <v>21</v>
      </c>
      <c r="AC4155">
        <v>234</v>
      </c>
    </row>
    <row r="4156" spans="1:29" x14ac:dyDescent="0.25">
      <c r="A4156">
        <v>345</v>
      </c>
      <c r="B4156">
        <v>345102</v>
      </c>
      <c r="C4156">
        <v>6190</v>
      </c>
      <c r="D4156" t="str">
        <f>VLOOKUP(C4156,'Schedule 3'!A:M,13,FALSE)</f>
        <v>Transport/Travel Expenses</v>
      </c>
      <c r="E4156">
        <v>7.51</v>
      </c>
      <c r="F4156" s="1">
        <v>43039</v>
      </c>
      <c r="G4156" t="s">
        <v>462</v>
      </c>
      <c r="H4156" t="s">
        <v>644</v>
      </c>
      <c r="I4156" t="s">
        <v>644</v>
      </c>
      <c r="K4156">
        <v>4230</v>
      </c>
      <c r="L4156">
        <v>286349</v>
      </c>
      <c r="Q4156" t="s">
        <v>19</v>
      </c>
      <c r="U4156">
        <v>10</v>
      </c>
      <c r="V4156">
        <v>17</v>
      </c>
      <c r="Y4156" t="s">
        <v>20</v>
      </c>
      <c r="Z4156">
        <v>0</v>
      </c>
      <c r="AA4156" t="s">
        <v>589</v>
      </c>
      <c r="AB4156" t="s">
        <v>21</v>
      </c>
      <c r="AC4156">
        <v>235</v>
      </c>
    </row>
    <row r="4157" spans="1:29" x14ac:dyDescent="0.25">
      <c r="A4157">
        <v>345</v>
      </c>
      <c r="B4157">
        <v>345101</v>
      </c>
      <c r="C4157">
        <v>6190</v>
      </c>
      <c r="D4157" t="str">
        <f>VLOOKUP(C4157,'Schedule 3'!A:M,13,FALSE)</f>
        <v>Transport/Travel Expenses</v>
      </c>
      <c r="E4157">
        <v>1.01</v>
      </c>
      <c r="F4157" s="1">
        <v>43008</v>
      </c>
      <c r="G4157" t="s">
        <v>462</v>
      </c>
      <c r="H4157" t="s">
        <v>644</v>
      </c>
      <c r="I4157" t="s">
        <v>644</v>
      </c>
      <c r="K4157">
        <v>4230</v>
      </c>
      <c r="L4157">
        <v>283717</v>
      </c>
      <c r="Q4157" t="s">
        <v>19</v>
      </c>
      <c r="U4157">
        <v>9</v>
      </c>
      <c r="V4157">
        <v>17</v>
      </c>
      <c r="Y4157" t="s">
        <v>20</v>
      </c>
      <c r="Z4157">
        <v>0</v>
      </c>
      <c r="AA4157" t="s">
        <v>589</v>
      </c>
      <c r="AB4157" t="s">
        <v>21</v>
      </c>
      <c r="AC4157">
        <v>234</v>
      </c>
    </row>
    <row r="4158" spans="1:29" x14ac:dyDescent="0.25">
      <c r="A4158">
        <v>345</v>
      </c>
      <c r="B4158">
        <v>345102</v>
      </c>
      <c r="C4158">
        <v>6190</v>
      </c>
      <c r="D4158" t="str">
        <f>VLOOKUP(C4158,'Schedule 3'!A:M,13,FALSE)</f>
        <v>Transport/Travel Expenses</v>
      </c>
      <c r="E4158">
        <v>8.9700000000000006</v>
      </c>
      <c r="F4158" s="1">
        <v>43008</v>
      </c>
      <c r="G4158" t="s">
        <v>462</v>
      </c>
      <c r="H4158" t="s">
        <v>644</v>
      </c>
      <c r="I4158" t="s">
        <v>644</v>
      </c>
      <c r="K4158">
        <v>4230</v>
      </c>
      <c r="L4158">
        <v>283717</v>
      </c>
      <c r="Q4158" t="s">
        <v>19</v>
      </c>
      <c r="U4158">
        <v>9</v>
      </c>
      <c r="V4158">
        <v>17</v>
      </c>
      <c r="Y4158" t="s">
        <v>20</v>
      </c>
      <c r="Z4158">
        <v>0</v>
      </c>
      <c r="AA4158" t="s">
        <v>589</v>
      </c>
      <c r="AB4158" t="s">
        <v>21</v>
      </c>
      <c r="AC4158">
        <v>235</v>
      </c>
    </row>
    <row r="4159" spans="1:29" x14ac:dyDescent="0.25">
      <c r="A4159">
        <v>345</v>
      </c>
      <c r="B4159">
        <v>345101</v>
      </c>
      <c r="C4159">
        <v>6190</v>
      </c>
      <c r="D4159" t="str">
        <f>VLOOKUP(C4159,'Schedule 3'!A:M,13,FALSE)</f>
        <v>Transport/Travel Expenses</v>
      </c>
      <c r="E4159">
        <v>3.05</v>
      </c>
      <c r="F4159" s="1">
        <v>42916</v>
      </c>
      <c r="G4159" t="s">
        <v>462</v>
      </c>
      <c r="H4159" t="s">
        <v>644</v>
      </c>
      <c r="I4159" t="s">
        <v>644</v>
      </c>
      <c r="K4159">
        <v>4230</v>
      </c>
      <c r="L4159">
        <v>275593</v>
      </c>
      <c r="Q4159" t="s">
        <v>19</v>
      </c>
      <c r="U4159">
        <v>6</v>
      </c>
      <c r="V4159">
        <v>17</v>
      </c>
      <c r="Y4159" t="s">
        <v>20</v>
      </c>
      <c r="Z4159">
        <v>0</v>
      </c>
      <c r="AA4159" t="s">
        <v>589</v>
      </c>
      <c r="AB4159" t="s">
        <v>21</v>
      </c>
      <c r="AC4159">
        <v>234</v>
      </c>
    </row>
    <row r="4160" spans="1:29" x14ac:dyDescent="0.25">
      <c r="A4160">
        <v>345</v>
      </c>
      <c r="B4160">
        <v>345102</v>
      </c>
      <c r="C4160">
        <v>6190</v>
      </c>
      <c r="D4160" t="str">
        <f>VLOOKUP(C4160,'Schedule 3'!A:M,13,FALSE)</f>
        <v>Transport/Travel Expenses</v>
      </c>
      <c r="E4160">
        <v>26.75</v>
      </c>
      <c r="F4160" s="1">
        <v>42916</v>
      </c>
      <c r="G4160" t="s">
        <v>462</v>
      </c>
      <c r="H4160" t="s">
        <v>644</v>
      </c>
      <c r="I4160" t="s">
        <v>644</v>
      </c>
      <c r="K4160">
        <v>4230</v>
      </c>
      <c r="L4160">
        <v>275593</v>
      </c>
      <c r="Q4160" t="s">
        <v>19</v>
      </c>
      <c r="U4160">
        <v>6</v>
      </c>
      <c r="V4160">
        <v>17</v>
      </c>
      <c r="Y4160" t="s">
        <v>20</v>
      </c>
      <c r="Z4160">
        <v>0</v>
      </c>
      <c r="AA4160" t="s">
        <v>589</v>
      </c>
      <c r="AB4160" t="s">
        <v>21</v>
      </c>
      <c r="AC4160">
        <v>235</v>
      </c>
    </row>
    <row r="4161" spans="1:29" x14ac:dyDescent="0.25">
      <c r="A4161">
        <v>345</v>
      </c>
      <c r="B4161">
        <v>345101</v>
      </c>
      <c r="C4161">
        <v>6190</v>
      </c>
      <c r="D4161" t="str">
        <f>VLOOKUP(C4161,'Schedule 3'!A:M,13,FALSE)</f>
        <v>Transport/Travel Expenses</v>
      </c>
      <c r="E4161">
        <v>0.95</v>
      </c>
      <c r="F4161" s="1">
        <v>42855</v>
      </c>
      <c r="G4161" t="s">
        <v>462</v>
      </c>
      <c r="H4161" t="s">
        <v>644</v>
      </c>
      <c r="I4161" t="s">
        <v>644</v>
      </c>
      <c r="K4161">
        <v>4230</v>
      </c>
      <c r="L4161">
        <v>269773</v>
      </c>
      <c r="Q4161" t="s">
        <v>19</v>
      </c>
      <c r="U4161">
        <v>4</v>
      </c>
      <c r="V4161">
        <v>17</v>
      </c>
      <c r="Y4161" t="s">
        <v>20</v>
      </c>
      <c r="Z4161">
        <v>0</v>
      </c>
      <c r="AA4161" t="s">
        <v>589</v>
      </c>
      <c r="AB4161" t="s">
        <v>21</v>
      </c>
      <c r="AC4161">
        <v>233</v>
      </c>
    </row>
    <row r="4162" spans="1:29" x14ac:dyDescent="0.25">
      <c r="A4162">
        <v>345</v>
      </c>
      <c r="B4162">
        <v>345102</v>
      </c>
      <c r="C4162">
        <v>6190</v>
      </c>
      <c r="D4162" t="str">
        <f>VLOOKUP(C4162,'Schedule 3'!A:M,13,FALSE)</f>
        <v>Transport/Travel Expenses</v>
      </c>
      <c r="E4162">
        <v>8.4499999999999993</v>
      </c>
      <c r="F4162" s="1">
        <v>42855</v>
      </c>
      <c r="G4162" t="s">
        <v>462</v>
      </c>
      <c r="H4162" t="s">
        <v>644</v>
      </c>
      <c r="I4162" t="s">
        <v>644</v>
      </c>
      <c r="K4162">
        <v>4230</v>
      </c>
      <c r="L4162">
        <v>269773</v>
      </c>
      <c r="Q4162" t="s">
        <v>19</v>
      </c>
      <c r="U4162">
        <v>4</v>
      </c>
      <c r="V4162">
        <v>17</v>
      </c>
      <c r="Y4162" t="s">
        <v>20</v>
      </c>
      <c r="Z4162">
        <v>0</v>
      </c>
      <c r="AA4162" t="s">
        <v>589</v>
      </c>
      <c r="AB4162" t="s">
        <v>21</v>
      </c>
      <c r="AC4162">
        <v>234</v>
      </c>
    </row>
    <row r="4163" spans="1:29" x14ac:dyDescent="0.25">
      <c r="A4163">
        <v>345</v>
      </c>
      <c r="B4163">
        <v>345101</v>
      </c>
      <c r="C4163">
        <v>6190</v>
      </c>
      <c r="D4163" t="str">
        <f>VLOOKUP(C4163,'Schedule 3'!A:M,13,FALSE)</f>
        <v>Transport/Travel Expenses</v>
      </c>
      <c r="E4163">
        <v>6.52</v>
      </c>
      <c r="F4163" s="1">
        <v>43069</v>
      </c>
      <c r="G4163" t="s">
        <v>462</v>
      </c>
      <c r="H4163" t="s">
        <v>645</v>
      </c>
      <c r="I4163" t="s">
        <v>645</v>
      </c>
      <c r="K4163">
        <v>4231</v>
      </c>
      <c r="L4163">
        <v>288934</v>
      </c>
      <c r="Q4163" t="s">
        <v>19</v>
      </c>
      <c r="U4163">
        <v>11</v>
      </c>
      <c r="V4163">
        <v>17</v>
      </c>
      <c r="Y4163" t="s">
        <v>20</v>
      </c>
      <c r="Z4163">
        <v>0</v>
      </c>
      <c r="AA4163" t="s">
        <v>589</v>
      </c>
      <c r="AB4163" t="s">
        <v>21</v>
      </c>
      <c r="AC4163">
        <v>234</v>
      </c>
    </row>
    <row r="4164" spans="1:29" x14ac:dyDescent="0.25">
      <c r="A4164">
        <v>345</v>
      </c>
      <c r="B4164">
        <v>345102</v>
      </c>
      <c r="C4164">
        <v>6190</v>
      </c>
      <c r="D4164" t="str">
        <f>VLOOKUP(C4164,'Schedule 3'!A:M,13,FALSE)</f>
        <v>Transport/Travel Expenses</v>
      </c>
      <c r="E4164">
        <v>58.46</v>
      </c>
      <c r="F4164" s="1">
        <v>43069</v>
      </c>
      <c r="G4164" t="s">
        <v>462</v>
      </c>
      <c r="H4164" t="s">
        <v>645</v>
      </c>
      <c r="I4164" t="s">
        <v>645</v>
      </c>
      <c r="K4164">
        <v>4231</v>
      </c>
      <c r="L4164">
        <v>288934</v>
      </c>
      <c r="Q4164" t="s">
        <v>19</v>
      </c>
      <c r="U4164">
        <v>11</v>
      </c>
      <c r="V4164">
        <v>17</v>
      </c>
      <c r="Y4164" t="s">
        <v>20</v>
      </c>
      <c r="Z4164">
        <v>0</v>
      </c>
      <c r="AA4164" t="s">
        <v>589</v>
      </c>
      <c r="AB4164" t="s">
        <v>21</v>
      </c>
      <c r="AC4164">
        <v>235</v>
      </c>
    </row>
    <row r="4165" spans="1:29" x14ac:dyDescent="0.25">
      <c r="A4165">
        <v>345</v>
      </c>
      <c r="B4165">
        <v>345101</v>
      </c>
      <c r="C4165">
        <v>6190</v>
      </c>
      <c r="D4165" t="str">
        <f>VLOOKUP(C4165,'Schedule 3'!A:M,13,FALSE)</f>
        <v>Transport/Travel Expenses</v>
      </c>
      <c r="E4165">
        <v>0.32</v>
      </c>
      <c r="F4165" s="1">
        <v>43008</v>
      </c>
      <c r="G4165" t="s">
        <v>462</v>
      </c>
      <c r="H4165" t="s">
        <v>645</v>
      </c>
      <c r="I4165" t="s">
        <v>645</v>
      </c>
      <c r="K4165">
        <v>4231</v>
      </c>
      <c r="L4165">
        <v>283717</v>
      </c>
      <c r="Q4165" t="s">
        <v>19</v>
      </c>
      <c r="U4165">
        <v>9</v>
      </c>
      <c r="V4165">
        <v>17</v>
      </c>
      <c r="Y4165" t="s">
        <v>20</v>
      </c>
      <c r="Z4165">
        <v>0</v>
      </c>
      <c r="AA4165" t="s">
        <v>589</v>
      </c>
      <c r="AB4165" t="s">
        <v>21</v>
      </c>
      <c r="AC4165">
        <v>234</v>
      </c>
    </row>
    <row r="4166" spans="1:29" x14ac:dyDescent="0.25">
      <c r="A4166">
        <v>345</v>
      </c>
      <c r="B4166">
        <v>345102</v>
      </c>
      <c r="C4166">
        <v>6190</v>
      </c>
      <c r="D4166" t="str">
        <f>VLOOKUP(C4166,'Schedule 3'!A:M,13,FALSE)</f>
        <v>Transport/Travel Expenses</v>
      </c>
      <c r="E4166">
        <v>2.8</v>
      </c>
      <c r="F4166" s="1">
        <v>43008</v>
      </c>
      <c r="G4166" t="s">
        <v>462</v>
      </c>
      <c r="H4166" t="s">
        <v>645</v>
      </c>
      <c r="I4166" t="s">
        <v>645</v>
      </c>
      <c r="K4166">
        <v>4231</v>
      </c>
      <c r="L4166">
        <v>283717</v>
      </c>
      <c r="Q4166" t="s">
        <v>19</v>
      </c>
      <c r="U4166">
        <v>9</v>
      </c>
      <c r="V4166">
        <v>17</v>
      </c>
      <c r="Y4166" t="s">
        <v>20</v>
      </c>
      <c r="Z4166">
        <v>0</v>
      </c>
      <c r="AA4166" t="s">
        <v>589</v>
      </c>
      <c r="AB4166" t="s">
        <v>21</v>
      </c>
      <c r="AC4166">
        <v>235</v>
      </c>
    </row>
    <row r="4167" spans="1:29" x14ac:dyDescent="0.25">
      <c r="A4167">
        <v>345</v>
      </c>
      <c r="B4167">
        <v>345101</v>
      </c>
      <c r="C4167">
        <v>6190</v>
      </c>
      <c r="D4167" t="str">
        <f>VLOOKUP(C4167,'Schedule 3'!A:M,13,FALSE)</f>
        <v>Transport/Travel Expenses</v>
      </c>
      <c r="E4167">
        <v>9.6199999999999992</v>
      </c>
      <c r="F4167" s="1">
        <v>42978</v>
      </c>
      <c r="G4167" t="s">
        <v>462</v>
      </c>
      <c r="H4167" t="s">
        <v>645</v>
      </c>
      <c r="I4167" t="s">
        <v>645</v>
      </c>
      <c r="K4167">
        <v>4231</v>
      </c>
      <c r="L4167">
        <v>281172</v>
      </c>
      <c r="Q4167" t="s">
        <v>19</v>
      </c>
      <c r="U4167">
        <v>8</v>
      </c>
      <c r="V4167">
        <v>17</v>
      </c>
      <c r="Y4167" t="s">
        <v>20</v>
      </c>
      <c r="Z4167">
        <v>0</v>
      </c>
      <c r="AA4167" t="s">
        <v>589</v>
      </c>
      <c r="AB4167" t="s">
        <v>21</v>
      </c>
      <c r="AC4167">
        <v>234</v>
      </c>
    </row>
    <row r="4168" spans="1:29" x14ac:dyDescent="0.25">
      <c r="A4168">
        <v>345</v>
      </c>
      <c r="B4168">
        <v>345102</v>
      </c>
      <c r="C4168">
        <v>6190</v>
      </c>
      <c r="D4168" t="str">
        <f>VLOOKUP(C4168,'Schedule 3'!A:M,13,FALSE)</f>
        <v>Transport/Travel Expenses</v>
      </c>
      <c r="E4168">
        <v>85.24</v>
      </c>
      <c r="F4168" s="1">
        <v>42978</v>
      </c>
      <c r="G4168" t="s">
        <v>462</v>
      </c>
      <c r="H4168" t="s">
        <v>645</v>
      </c>
      <c r="I4168" t="s">
        <v>645</v>
      </c>
      <c r="K4168">
        <v>4231</v>
      </c>
      <c r="L4168">
        <v>281172</v>
      </c>
      <c r="Q4168" t="s">
        <v>19</v>
      </c>
      <c r="U4168">
        <v>8</v>
      </c>
      <c r="V4168">
        <v>17</v>
      </c>
      <c r="Y4168" t="s">
        <v>20</v>
      </c>
      <c r="Z4168">
        <v>0</v>
      </c>
      <c r="AA4168" t="s">
        <v>589</v>
      </c>
      <c r="AB4168" t="s">
        <v>21</v>
      </c>
      <c r="AC4168">
        <v>235</v>
      </c>
    </row>
    <row r="4169" spans="1:29" x14ac:dyDescent="0.25">
      <c r="A4169">
        <v>345</v>
      </c>
      <c r="B4169">
        <v>345101</v>
      </c>
      <c r="C4169">
        <v>6190</v>
      </c>
      <c r="D4169" t="str">
        <f>VLOOKUP(C4169,'Schedule 3'!A:M,13,FALSE)</f>
        <v>Transport/Travel Expenses</v>
      </c>
      <c r="E4169">
        <v>4.95</v>
      </c>
      <c r="F4169" s="1">
        <v>42947</v>
      </c>
      <c r="G4169" t="s">
        <v>462</v>
      </c>
      <c r="H4169" t="s">
        <v>645</v>
      </c>
      <c r="I4169" t="s">
        <v>645</v>
      </c>
      <c r="K4169">
        <v>4231</v>
      </c>
      <c r="L4169">
        <v>278277</v>
      </c>
      <c r="Q4169" t="s">
        <v>19</v>
      </c>
      <c r="U4169">
        <v>7</v>
      </c>
      <c r="V4169">
        <v>17</v>
      </c>
      <c r="Y4169" t="s">
        <v>20</v>
      </c>
      <c r="Z4169">
        <v>0</v>
      </c>
      <c r="AA4169" t="s">
        <v>589</v>
      </c>
      <c r="AB4169" t="s">
        <v>21</v>
      </c>
      <c r="AC4169">
        <v>234</v>
      </c>
    </row>
    <row r="4170" spans="1:29" x14ac:dyDescent="0.25">
      <c r="A4170">
        <v>345</v>
      </c>
      <c r="B4170">
        <v>345102</v>
      </c>
      <c r="C4170">
        <v>6190</v>
      </c>
      <c r="D4170" t="str">
        <f>VLOOKUP(C4170,'Schedule 3'!A:M,13,FALSE)</f>
        <v>Transport/Travel Expenses</v>
      </c>
      <c r="E4170">
        <v>43.91</v>
      </c>
      <c r="F4170" s="1">
        <v>42947</v>
      </c>
      <c r="G4170" t="s">
        <v>462</v>
      </c>
      <c r="H4170" t="s">
        <v>645</v>
      </c>
      <c r="I4170" t="s">
        <v>645</v>
      </c>
      <c r="K4170">
        <v>4231</v>
      </c>
      <c r="L4170">
        <v>278277</v>
      </c>
      <c r="Q4170" t="s">
        <v>19</v>
      </c>
      <c r="U4170">
        <v>7</v>
      </c>
      <c r="V4170">
        <v>17</v>
      </c>
      <c r="Y4170" t="s">
        <v>20</v>
      </c>
      <c r="Z4170">
        <v>0</v>
      </c>
      <c r="AA4170" t="s">
        <v>589</v>
      </c>
      <c r="AB4170" t="s">
        <v>21</v>
      </c>
      <c r="AC4170">
        <v>235</v>
      </c>
    </row>
    <row r="4171" spans="1:29" x14ac:dyDescent="0.25">
      <c r="A4171">
        <v>345</v>
      </c>
      <c r="B4171">
        <v>345101</v>
      </c>
      <c r="C4171">
        <v>6190</v>
      </c>
      <c r="D4171" t="str">
        <f>VLOOKUP(C4171,'Schedule 3'!A:M,13,FALSE)</f>
        <v>Transport/Travel Expenses</v>
      </c>
      <c r="E4171">
        <v>0.99</v>
      </c>
      <c r="F4171" s="1">
        <v>42916</v>
      </c>
      <c r="G4171" t="s">
        <v>462</v>
      </c>
      <c r="H4171" t="s">
        <v>645</v>
      </c>
      <c r="I4171" t="s">
        <v>645</v>
      </c>
      <c r="K4171">
        <v>4231</v>
      </c>
      <c r="L4171">
        <v>275593</v>
      </c>
      <c r="Q4171" t="s">
        <v>19</v>
      </c>
      <c r="U4171">
        <v>6</v>
      </c>
      <c r="V4171">
        <v>17</v>
      </c>
      <c r="Y4171" t="s">
        <v>20</v>
      </c>
      <c r="Z4171">
        <v>0</v>
      </c>
      <c r="AA4171" t="s">
        <v>589</v>
      </c>
      <c r="AB4171" t="s">
        <v>21</v>
      </c>
      <c r="AC4171">
        <v>234</v>
      </c>
    </row>
    <row r="4172" spans="1:29" x14ac:dyDescent="0.25">
      <c r="A4172">
        <v>345</v>
      </c>
      <c r="B4172">
        <v>345102</v>
      </c>
      <c r="C4172">
        <v>6190</v>
      </c>
      <c r="D4172" t="str">
        <f>VLOOKUP(C4172,'Schedule 3'!A:M,13,FALSE)</f>
        <v>Transport/Travel Expenses</v>
      </c>
      <c r="E4172">
        <v>8.6300000000000008</v>
      </c>
      <c r="F4172" s="1">
        <v>42916</v>
      </c>
      <c r="G4172" t="s">
        <v>462</v>
      </c>
      <c r="H4172" t="s">
        <v>645</v>
      </c>
      <c r="I4172" t="s">
        <v>645</v>
      </c>
      <c r="K4172">
        <v>4231</v>
      </c>
      <c r="L4172">
        <v>275593</v>
      </c>
      <c r="Q4172" t="s">
        <v>19</v>
      </c>
      <c r="U4172">
        <v>6</v>
      </c>
      <c r="V4172">
        <v>17</v>
      </c>
      <c r="Y4172" t="s">
        <v>20</v>
      </c>
      <c r="Z4172">
        <v>0</v>
      </c>
      <c r="AA4172" t="s">
        <v>589</v>
      </c>
      <c r="AB4172" t="s">
        <v>21</v>
      </c>
      <c r="AC4172">
        <v>235</v>
      </c>
    </row>
    <row r="4173" spans="1:29" x14ac:dyDescent="0.25">
      <c r="A4173">
        <v>345</v>
      </c>
      <c r="B4173">
        <v>345101</v>
      </c>
      <c r="C4173">
        <v>6190</v>
      </c>
      <c r="D4173" t="str">
        <f>VLOOKUP(C4173,'Schedule 3'!A:M,13,FALSE)</f>
        <v>Transport/Travel Expenses</v>
      </c>
      <c r="E4173">
        <v>0.76</v>
      </c>
      <c r="F4173" s="1">
        <v>42886</v>
      </c>
      <c r="G4173" t="s">
        <v>462</v>
      </c>
      <c r="H4173" t="s">
        <v>645</v>
      </c>
      <c r="I4173" t="s">
        <v>645</v>
      </c>
      <c r="K4173">
        <v>4231</v>
      </c>
      <c r="L4173">
        <v>272629</v>
      </c>
      <c r="Q4173" t="s">
        <v>19</v>
      </c>
      <c r="U4173">
        <v>5</v>
      </c>
      <c r="V4173">
        <v>17</v>
      </c>
      <c r="Y4173" t="s">
        <v>20</v>
      </c>
      <c r="Z4173">
        <v>0</v>
      </c>
      <c r="AA4173" t="s">
        <v>589</v>
      </c>
      <c r="AB4173" t="s">
        <v>21</v>
      </c>
      <c r="AC4173">
        <v>234</v>
      </c>
    </row>
    <row r="4174" spans="1:29" x14ac:dyDescent="0.25">
      <c r="A4174">
        <v>345</v>
      </c>
      <c r="B4174">
        <v>345102</v>
      </c>
      <c r="C4174">
        <v>6190</v>
      </c>
      <c r="D4174" t="str">
        <f>VLOOKUP(C4174,'Schedule 3'!A:M,13,FALSE)</f>
        <v>Transport/Travel Expenses</v>
      </c>
      <c r="E4174">
        <v>6.7</v>
      </c>
      <c r="F4174" s="1">
        <v>42886</v>
      </c>
      <c r="G4174" t="s">
        <v>462</v>
      </c>
      <c r="H4174" t="s">
        <v>645</v>
      </c>
      <c r="I4174" t="s">
        <v>645</v>
      </c>
      <c r="K4174">
        <v>4231</v>
      </c>
      <c r="L4174">
        <v>272629</v>
      </c>
      <c r="Q4174" t="s">
        <v>19</v>
      </c>
      <c r="U4174">
        <v>5</v>
      </c>
      <c r="V4174">
        <v>17</v>
      </c>
      <c r="Y4174" t="s">
        <v>20</v>
      </c>
      <c r="Z4174">
        <v>0</v>
      </c>
      <c r="AA4174" t="s">
        <v>589</v>
      </c>
      <c r="AB4174" t="s">
        <v>21</v>
      </c>
      <c r="AC4174">
        <v>235</v>
      </c>
    </row>
    <row r="4175" spans="1:29" x14ac:dyDescent="0.25">
      <c r="A4175">
        <v>345</v>
      </c>
      <c r="B4175">
        <v>345101</v>
      </c>
      <c r="C4175">
        <v>6190</v>
      </c>
      <c r="D4175" t="str">
        <f>VLOOKUP(C4175,'Schedule 3'!A:M,13,FALSE)</f>
        <v>Transport/Travel Expenses</v>
      </c>
      <c r="E4175">
        <v>5.68</v>
      </c>
      <c r="F4175" s="1">
        <v>42855</v>
      </c>
      <c r="G4175" t="s">
        <v>462</v>
      </c>
      <c r="H4175" t="s">
        <v>645</v>
      </c>
      <c r="I4175" t="s">
        <v>645</v>
      </c>
      <c r="K4175">
        <v>4231</v>
      </c>
      <c r="L4175">
        <v>269773</v>
      </c>
      <c r="Q4175" t="s">
        <v>19</v>
      </c>
      <c r="U4175">
        <v>4</v>
      </c>
      <c r="V4175">
        <v>17</v>
      </c>
      <c r="Y4175" t="s">
        <v>20</v>
      </c>
      <c r="Z4175">
        <v>0</v>
      </c>
      <c r="AA4175" t="s">
        <v>589</v>
      </c>
      <c r="AB4175" t="s">
        <v>21</v>
      </c>
      <c r="AC4175">
        <v>233</v>
      </c>
    </row>
    <row r="4176" spans="1:29" x14ac:dyDescent="0.25">
      <c r="A4176">
        <v>345</v>
      </c>
      <c r="B4176">
        <v>345102</v>
      </c>
      <c r="C4176">
        <v>6190</v>
      </c>
      <c r="D4176" t="str">
        <f>VLOOKUP(C4176,'Schedule 3'!A:M,13,FALSE)</f>
        <v>Transport/Travel Expenses</v>
      </c>
      <c r="E4176">
        <v>50.41</v>
      </c>
      <c r="F4176" s="1">
        <v>42855</v>
      </c>
      <c r="G4176" t="s">
        <v>462</v>
      </c>
      <c r="H4176" t="s">
        <v>645</v>
      </c>
      <c r="I4176" t="s">
        <v>645</v>
      </c>
      <c r="K4176">
        <v>4231</v>
      </c>
      <c r="L4176">
        <v>269773</v>
      </c>
      <c r="Q4176" t="s">
        <v>19</v>
      </c>
      <c r="U4176">
        <v>4</v>
      </c>
      <c r="V4176">
        <v>17</v>
      </c>
      <c r="Y4176" t="s">
        <v>20</v>
      </c>
      <c r="Z4176">
        <v>0</v>
      </c>
      <c r="AA4176" t="s">
        <v>589</v>
      </c>
      <c r="AB4176" t="s">
        <v>21</v>
      </c>
      <c r="AC4176">
        <v>234</v>
      </c>
    </row>
    <row r="4177" spans="1:29" x14ac:dyDescent="0.25">
      <c r="A4177">
        <v>345</v>
      </c>
      <c r="B4177">
        <v>345101</v>
      </c>
      <c r="C4177">
        <v>6190</v>
      </c>
      <c r="D4177" t="str">
        <f>VLOOKUP(C4177,'Schedule 3'!A:M,13,FALSE)</f>
        <v>Transport/Travel Expenses</v>
      </c>
      <c r="E4177">
        <v>0.7</v>
      </c>
      <c r="F4177" s="1">
        <v>42825</v>
      </c>
      <c r="G4177" t="s">
        <v>462</v>
      </c>
      <c r="H4177" t="s">
        <v>645</v>
      </c>
      <c r="I4177" t="s">
        <v>645</v>
      </c>
      <c r="K4177">
        <v>4231</v>
      </c>
      <c r="L4177">
        <v>267433</v>
      </c>
      <c r="Q4177" t="s">
        <v>19</v>
      </c>
      <c r="U4177">
        <v>3</v>
      </c>
      <c r="V4177">
        <v>17</v>
      </c>
      <c r="Y4177" t="s">
        <v>20</v>
      </c>
      <c r="Z4177">
        <v>0</v>
      </c>
      <c r="AA4177" t="s">
        <v>589</v>
      </c>
      <c r="AB4177" t="s">
        <v>21</v>
      </c>
      <c r="AC4177">
        <v>233</v>
      </c>
    </row>
    <row r="4178" spans="1:29" x14ac:dyDescent="0.25">
      <c r="A4178">
        <v>345</v>
      </c>
      <c r="B4178">
        <v>345102</v>
      </c>
      <c r="C4178">
        <v>6190</v>
      </c>
      <c r="D4178" t="str">
        <f>VLOOKUP(C4178,'Schedule 3'!A:M,13,FALSE)</f>
        <v>Transport/Travel Expenses</v>
      </c>
      <c r="E4178">
        <v>6.25</v>
      </c>
      <c r="F4178" s="1">
        <v>42825</v>
      </c>
      <c r="G4178" t="s">
        <v>462</v>
      </c>
      <c r="H4178" t="s">
        <v>645</v>
      </c>
      <c r="I4178" t="s">
        <v>645</v>
      </c>
      <c r="K4178">
        <v>4231</v>
      </c>
      <c r="L4178">
        <v>267433</v>
      </c>
      <c r="Q4178" t="s">
        <v>19</v>
      </c>
      <c r="U4178">
        <v>3</v>
      </c>
      <c r="V4178">
        <v>17</v>
      </c>
      <c r="Y4178" t="s">
        <v>20</v>
      </c>
      <c r="Z4178">
        <v>0</v>
      </c>
      <c r="AA4178" t="s">
        <v>589</v>
      </c>
      <c r="AB4178" t="s">
        <v>21</v>
      </c>
      <c r="AC4178">
        <v>234</v>
      </c>
    </row>
    <row r="4179" spans="1:29" x14ac:dyDescent="0.25">
      <c r="A4179">
        <v>345</v>
      </c>
      <c r="B4179">
        <v>345101</v>
      </c>
      <c r="C4179">
        <v>6190</v>
      </c>
      <c r="D4179" t="str">
        <f>VLOOKUP(C4179,'Schedule 3'!A:M,13,FALSE)</f>
        <v>Transport/Travel Expenses</v>
      </c>
      <c r="E4179">
        <v>1.82</v>
      </c>
      <c r="F4179" s="1">
        <v>42794</v>
      </c>
      <c r="G4179" t="s">
        <v>462</v>
      </c>
      <c r="H4179" t="s">
        <v>645</v>
      </c>
      <c r="I4179" t="s">
        <v>645</v>
      </c>
      <c r="K4179">
        <v>4231</v>
      </c>
      <c r="L4179">
        <v>263415</v>
      </c>
      <c r="Q4179" t="s">
        <v>19</v>
      </c>
      <c r="U4179">
        <v>2</v>
      </c>
      <c r="V4179">
        <v>17</v>
      </c>
      <c r="Y4179" t="s">
        <v>20</v>
      </c>
      <c r="Z4179">
        <v>0</v>
      </c>
      <c r="AA4179" t="s">
        <v>589</v>
      </c>
      <c r="AB4179" t="s">
        <v>21</v>
      </c>
      <c r="AC4179">
        <v>233</v>
      </c>
    </row>
    <row r="4180" spans="1:29" x14ac:dyDescent="0.25">
      <c r="A4180">
        <v>345</v>
      </c>
      <c r="B4180">
        <v>345102</v>
      </c>
      <c r="C4180">
        <v>6190</v>
      </c>
      <c r="D4180" t="str">
        <f>VLOOKUP(C4180,'Schedule 3'!A:M,13,FALSE)</f>
        <v>Transport/Travel Expenses</v>
      </c>
      <c r="E4180">
        <v>16.13</v>
      </c>
      <c r="F4180" s="1">
        <v>42794</v>
      </c>
      <c r="G4180" t="s">
        <v>462</v>
      </c>
      <c r="H4180" t="s">
        <v>645</v>
      </c>
      <c r="I4180" t="s">
        <v>645</v>
      </c>
      <c r="K4180">
        <v>4231</v>
      </c>
      <c r="L4180">
        <v>263415</v>
      </c>
      <c r="Q4180" t="s">
        <v>19</v>
      </c>
      <c r="U4180">
        <v>2</v>
      </c>
      <c r="V4180">
        <v>17</v>
      </c>
      <c r="Y4180" t="s">
        <v>20</v>
      </c>
      <c r="Z4180">
        <v>0</v>
      </c>
      <c r="AA4180" t="s">
        <v>589</v>
      </c>
      <c r="AB4180" t="s">
        <v>21</v>
      </c>
      <c r="AC4180">
        <v>234</v>
      </c>
    </row>
    <row r="4181" spans="1:29" x14ac:dyDescent="0.25">
      <c r="A4181">
        <v>345</v>
      </c>
      <c r="B4181">
        <v>345101</v>
      </c>
      <c r="C4181">
        <v>6190</v>
      </c>
      <c r="D4181" t="str">
        <f>VLOOKUP(C4181,'Schedule 3'!A:M,13,FALSE)</f>
        <v>Transport/Travel Expenses</v>
      </c>
      <c r="E4181">
        <v>3.3</v>
      </c>
      <c r="F4181" s="1">
        <v>42766</v>
      </c>
      <c r="G4181" t="s">
        <v>462</v>
      </c>
      <c r="H4181" t="s">
        <v>645</v>
      </c>
      <c r="I4181" t="s">
        <v>645</v>
      </c>
      <c r="K4181">
        <v>4231</v>
      </c>
      <c r="L4181">
        <v>259505</v>
      </c>
      <c r="Q4181" t="s">
        <v>19</v>
      </c>
      <c r="U4181">
        <v>1</v>
      </c>
      <c r="V4181">
        <v>17</v>
      </c>
      <c r="Y4181" t="s">
        <v>20</v>
      </c>
      <c r="Z4181">
        <v>0</v>
      </c>
      <c r="AA4181" t="s">
        <v>589</v>
      </c>
      <c r="AB4181" t="s">
        <v>21</v>
      </c>
      <c r="AC4181">
        <v>233</v>
      </c>
    </row>
    <row r="4182" spans="1:29" x14ac:dyDescent="0.25">
      <c r="A4182">
        <v>345</v>
      </c>
      <c r="B4182">
        <v>345102</v>
      </c>
      <c r="C4182">
        <v>6190</v>
      </c>
      <c r="D4182" t="str">
        <f>VLOOKUP(C4182,'Schedule 3'!A:M,13,FALSE)</f>
        <v>Transport/Travel Expenses</v>
      </c>
      <c r="E4182">
        <v>29.28</v>
      </c>
      <c r="F4182" s="1">
        <v>42766</v>
      </c>
      <c r="G4182" t="s">
        <v>462</v>
      </c>
      <c r="H4182" t="s">
        <v>645</v>
      </c>
      <c r="I4182" t="s">
        <v>645</v>
      </c>
      <c r="K4182">
        <v>4231</v>
      </c>
      <c r="L4182">
        <v>259505</v>
      </c>
      <c r="Q4182" t="s">
        <v>19</v>
      </c>
      <c r="U4182">
        <v>1</v>
      </c>
      <c r="V4182">
        <v>17</v>
      </c>
      <c r="Y4182" t="s">
        <v>20</v>
      </c>
      <c r="Z4182">
        <v>0</v>
      </c>
      <c r="AA4182" t="s">
        <v>589</v>
      </c>
      <c r="AB4182" t="s">
        <v>21</v>
      </c>
      <c r="AC4182">
        <v>234</v>
      </c>
    </row>
    <row r="4183" spans="1:29" x14ac:dyDescent="0.25">
      <c r="A4183">
        <v>345</v>
      </c>
      <c r="B4183">
        <v>345101</v>
      </c>
      <c r="C4183">
        <v>6190</v>
      </c>
      <c r="D4183" t="str">
        <f>VLOOKUP(C4183,'Schedule 3'!A:M,13,FALSE)</f>
        <v>Transport/Travel Expenses</v>
      </c>
      <c r="E4183">
        <v>1.22</v>
      </c>
      <c r="F4183" s="1">
        <v>43069</v>
      </c>
      <c r="G4183" t="s">
        <v>462</v>
      </c>
      <c r="H4183" t="s">
        <v>646</v>
      </c>
      <c r="I4183" t="s">
        <v>646</v>
      </c>
      <c r="K4183">
        <v>4232</v>
      </c>
      <c r="L4183">
        <v>288934</v>
      </c>
      <c r="Q4183" t="s">
        <v>19</v>
      </c>
      <c r="U4183">
        <v>11</v>
      </c>
      <c r="V4183">
        <v>17</v>
      </c>
      <c r="Y4183" t="s">
        <v>20</v>
      </c>
      <c r="Z4183">
        <v>0</v>
      </c>
      <c r="AA4183" t="s">
        <v>589</v>
      </c>
      <c r="AB4183" t="s">
        <v>21</v>
      </c>
      <c r="AC4183">
        <v>234</v>
      </c>
    </row>
    <row r="4184" spans="1:29" x14ac:dyDescent="0.25">
      <c r="A4184">
        <v>345</v>
      </c>
      <c r="B4184">
        <v>345102</v>
      </c>
      <c r="C4184">
        <v>6190</v>
      </c>
      <c r="D4184" t="str">
        <f>VLOOKUP(C4184,'Schedule 3'!A:M,13,FALSE)</f>
        <v>Transport/Travel Expenses</v>
      </c>
      <c r="E4184">
        <v>10.97</v>
      </c>
      <c r="F4184" s="1">
        <v>43069</v>
      </c>
      <c r="G4184" t="s">
        <v>462</v>
      </c>
      <c r="H4184" t="s">
        <v>646</v>
      </c>
      <c r="I4184" t="s">
        <v>646</v>
      </c>
      <c r="K4184">
        <v>4232</v>
      </c>
      <c r="L4184">
        <v>288934</v>
      </c>
      <c r="Q4184" t="s">
        <v>19</v>
      </c>
      <c r="U4184">
        <v>11</v>
      </c>
      <c r="V4184">
        <v>17</v>
      </c>
      <c r="Y4184" t="s">
        <v>20</v>
      </c>
      <c r="Z4184">
        <v>0</v>
      </c>
      <c r="AA4184" t="s">
        <v>589</v>
      </c>
      <c r="AB4184" t="s">
        <v>21</v>
      </c>
      <c r="AC4184">
        <v>235</v>
      </c>
    </row>
    <row r="4185" spans="1:29" x14ac:dyDescent="0.25">
      <c r="A4185">
        <v>345</v>
      </c>
      <c r="B4185">
        <v>345101</v>
      </c>
      <c r="C4185">
        <v>6190</v>
      </c>
      <c r="D4185" t="str">
        <f>VLOOKUP(C4185,'Schedule 3'!A:M,13,FALSE)</f>
        <v>Transport/Travel Expenses</v>
      </c>
      <c r="E4185">
        <v>0.64</v>
      </c>
      <c r="F4185" s="1">
        <v>43039</v>
      </c>
      <c r="G4185" t="s">
        <v>462</v>
      </c>
      <c r="H4185" t="s">
        <v>646</v>
      </c>
      <c r="I4185" t="s">
        <v>646</v>
      </c>
      <c r="K4185">
        <v>4232</v>
      </c>
      <c r="L4185">
        <v>286349</v>
      </c>
      <c r="Q4185" t="s">
        <v>19</v>
      </c>
      <c r="U4185">
        <v>10</v>
      </c>
      <c r="V4185">
        <v>17</v>
      </c>
      <c r="Y4185" t="s">
        <v>20</v>
      </c>
      <c r="Z4185">
        <v>0</v>
      </c>
      <c r="AA4185" t="s">
        <v>589</v>
      </c>
      <c r="AB4185" t="s">
        <v>21</v>
      </c>
      <c r="AC4185">
        <v>234</v>
      </c>
    </row>
    <row r="4186" spans="1:29" x14ac:dyDescent="0.25">
      <c r="A4186">
        <v>345</v>
      </c>
      <c r="B4186">
        <v>345102</v>
      </c>
      <c r="C4186">
        <v>6190</v>
      </c>
      <c r="D4186" t="str">
        <f>VLOOKUP(C4186,'Schedule 3'!A:M,13,FALSE)</f>
        <v>Transport/Travel Expenses</v>
      </c>
      <c r="E4186">
        <v>5.67</v>
      </c>
      <c r="F4186" s="1">
        <v>43039</v>
      </c>
      <c r="G4186" t="s">
        <v>462</v>
      </c>
      <c r="H4186" t="s">
        <v>646</v>
      </c>
      <c r="I4186" t="s">
        <v>646</v>
      </c>
      <c r="K4186">
        <v>4232</v>
      </c>
      <c r="L4186">
        <v>286349</v>
      </c>
      <c r="Q4186" t="s">
        <v>19</v>
      </c>
      <c r="U4186">
        <v>10</v>
      </c>
      <c r="V4186">
        <v>17</v>
      </c>
      <c r="Y4186" t="s">
        <v>20</v>
      </c>
      <c r="Z4186">
        <v>0</v>
      </c>
      <c r="AA4186" t="s">
        <v>589</v>
      </c>
      <c r="AB4186" t="s">
        <v>21</v>
      </c>
      <c r="AC4186">
        <v>235</v>
      </c>
    </row>
    <row r="4187" spans="1:29" x14ac:dyDescent="0.25">
      <c r="A4187">
        <v>345</v>
      </c>
      <c r="B4187">
        <v>345101</v>
      </c>
      <c r="C4187">
        <v>6190</v>
      </c>
      <c r="D4187" t="str">
        <f>VLOOKUP(C4187,'Schedule 3'!A:M,13,FALSE)</f>
        <v>Transport/Travel Expenses</v>
      </c>
      <c r="E4187">
        <v>2.12</v>
      </c>
      <c r="F4187" s="1">
        <v>42947</v>
      </c>
      <c r="G4187" t="s">
        <v>462</v>
      </c>
      <c r="H4187" t="s">
        <v>646</v>
      </c>
      <c r="I4187" t="s">
        <v>646</v>
      </c>
      <c r="K4187">
        <v>4232</v>
      </c>
      <c r="L4187">
        <v>278277</v>
      </c>
      <c r="Q4187" t="s">
        <v>19</v>
      </c>
      <c r="U4187">
        <v>7</v>
      </c>
      <c r="V4187">
        <v>17</v>
      </c>
      <c r="Y4187" t="s">
        <v>20</v>
      </c>
      <c r="Z4187">
        <v>0</v>
      </c>
      <c r="AA4187" t="s">
        <v>589</v>
      </c>
      <c r="AB4187" t="s">
        <v>21</v>
      </c>
      <c r="AC4187">
        <v>234</v>
      </c>
    </row>
    <row r="4188" spans="1:29" x14ac:dyDescent="0.25">
      <c r="A4188">
        <v>345</v>
      </c>
      <c r="B4188">
        <v>345102</v>
      </c>
      <c r="C4188">
        <v>6190</v>
      </c>
      <c r="D4188" t="str">
        <f>VLOOKUP(C4188,'Schedule 3'!A:M,13,FALSE)</f>
        <v>Transport/Travel Expenses</v>
      </c>
      <c r="E4188">
        <v>18.79</v>
      </c>
      <c r="F4188" s="1">
        <v>42947</v>
      </c>
      <c r="G4188" t="s">
        <v>462</v>
      </c>
      <c r="H4188" t="s">
        <v>646</v>
      </c>
      <c r="I4188" t="s">
        <v>646</v>
      </c>
      <c r="K4188">
        <v>4232</v>
      </c>
      <c r="L4188">
        <v>278277</v>
      </c>
      <c r="Q4188" t="s">
        <v>19</v>
      </c>
      <c r="U4188">
        <v>7</v>
      </c>
      <c r="V4188">
        <v>17</v>
      </c>
      <c r="Y4188" t="s">
        <v>20</v>
      </c>
      <c r="Z4188">
        <v>0</v>
      </c>
      <c r="AA4188" t="s">
        <v>589</v>
      </c>
      <c r="AB4188" t="s">
        <v>21</v>
      </c>
      <c r="AC4188">
        <v>235</v>
      </c>
    </row>
    <row r="4189" spans="1:29" x14ac:dyDescent="0.25">
      <c r="A4189">
        <v>345</v>
      </c>
      <c r="B4189">
        <v>345101</v>
      </c>
      <c r="C4189">
        <v>6190</v>
      </c>
      <c r="D4189" t="str">
        <f>VLOOKUP(C4189,'Schedule 3'!A:M,13,FALSE)</f>
        <v>Transport/Travel Expenses</v>
      </c>
      <c r="E4189">
        <v>1.42</v>
      </c>
      <c r="F4189" s="1">
        <v>42886</v>
      </c>
      <c r="G4189" t="s">
        <v>462</v>
      </c>
      <c r="H4189" t="s">
        <v>646</v>
      </c>
      <c r="I4189" t="s">
        <v>646</v>
      </c>
      <c r="K4189">
        <v>4232</v>
      </c>
      <c r="L4189">
        <v>272629</v>
      </c>
      <c r="Q4189" t="s">
        <v>19</v>
      </c>
      <c r="U4189">
        <v>5</v>
      </c>
      <c r="V4189">
        <v>17</v>
      </c>
      <c r="Y4189" t="s">
        <v>20</v>
      </c>
      <c r="Z4189">
        <v>0</v>
      </c>
      <c r="AA4189" t="s">
        <v>589</v>
      </c>
      <c r="AB4189" t="s">
        <v>21</v>
      </c>
      <c r="AC4189">
        <v>234</v>
      </c>
    </row>
    <row r="4190" spans="1:29" x14ac:dyDescent="0.25">
      <c r="A4190">
        <v>345</v>
      </c>
      <c r="B4190">
        <v>345102</v>
      </c>
      <c r="C4190">
        <v>6190</v>
      </c>
      <c r="D4190" t="str">
        <f>VLOOKUP(C4190,'Schedule 3'!A:M,13,FALSE)</f>
        <v>Transport/Travel Expenses</v>
      </c>
      <c r="E4190">
        <v>12.55</v>
      </c>
      <c r="F4190" s="1">
        <v>42886</v>
      </c>
      <c r="G4190" t="s">
        <v>462</v>
      </c>
      <c r="H4190" t="s">
        <v>646</v>
      </c>
      <c r="I4190" t="s">
        <v>646</v>
      </c>
      <c r="K4190">
        <v>4232</v>
      </c>
      <c r="L4190">
        <v>272629</v>
      </c>
      <c r="Q4190" t="s">
        <v>19</v>
      </c>
      <c r="U4190">
        <v>5</v>
      </c>
      <c r="V4190">
        <v>17</v>
      </c>
      <c r="Y4190" t="s">
        <v>20</v>
      </c>
      <c r="Z4190">
        <v>0</v>
      </c>
      <c r="AA4190" t="s">
        <v>589</v>
      </c>
      <c r="AB4190" t="s">
        <v>21</v>
      </c>
      <c r="AC4190">
        <v>235</v>
      </c>
    </row>
    <row r="4191" spans="1:29" x14ac:dyDescent="0.25">
      <c r="A4191">
        <v>345</v>
      </c>
      <c r="B4191">
        <v>345101</v>
      </c>
      <c r="C4191">
        <v>6190</v>
      </c>
      <c r="D4191" t="str">
        <f>VLOOKUP(C4191,'Schedule 3'!A:M,13,FALSE)</f>
        <v>Transport/Travel Expenses</v>
      </c>
      <c r="E4191">
        <v>-0.08</v>
      </c>
      <c r="F4191" s="1">
        <v>42855</v>
      </c>
      <c r="G4191" t="s">
        <v>462</v>
      </c>
      <c r="H4191" t="s">
        <v>646</v>
      </c>
      <c r="I4191" t="s">
        <v>646</v>
      </c>
      <c r="K4191">
        <v>4232</v>
      </c>
      <c r="L4191">
        <v>269773</v>
      </c>
      <c r="Q4191" t="s">
        <v>19</v>
      </c>
      <c r="U4191">
        <v>4</v>
      </c>
      <c r="V4191">
        <v>17</v>
      </c>
      <c r="Y4191" t="s">
        <v>20</v>
      </c>
      <c r="Z4191">
        <v>0</v>
      </c>
      <c r="AA4191" t="s">
        <v>589</v>
      </c>
      <c r="AB4191" t="s">
        <v>21</v>
      </c>
      <c r="AC4191">
        <v>233</v>
      </c>
    </row>
    <row r="4192" spans="1:29" x14ac:dyDescent="0.25">
      <c r="A4192">
        <v>345</v>
      </c>
      <c r="B4192">
        <v>345102</v>
      </c>
      <c r="C4192">
        <v>6190</v>
      </c>
      <c r="D4192" t="str">
        <f>VLOOKUP(C4192,'Schedule 3'!A:M,13,FALSE)</f>
        <v>Transport/Travel Expenses</v>
      </c>
      <c r="E4192">
        <v>-0.75</v>
      </c>
      <c r="F4192" s="1">
        <v>42855</v>
      </c>
      <c r="G4192" t="s">
        <v>462</v>
      </c>
      <c r="H4192" t="s">
        <v>646</v>
      </c>
      <c r="I4192" t="s">
        <v>646</v>
      </c>
      <c r="K4192">
        <v>4232</v>
      </c>
      <c r="L4192">
        <v>269773</v>
      </c>
      <c r="Q4192" t="s">
        <v>19</v>
      </c>
      <c r="U4192">
        <v>4</v>
      </c>
      <c r="V4192">
        <v>17</v>
      </c>
      <c r="Y4192" t="s">
        <v>20</v>
      </c>
      <c r="Z4192">
        <v>0</v>
      </c>
      <c r="AA4192" t="s">
        <v>589</v>
      </c>
      <c r="AB4192" t="s">
        <v>21</v>
      </c>
      <c r="AC4192">
        <v>234</v>
      </c>
    </row>
    <row r="4193" spans="1:29" x14ac:dyDescent="0.25">
      <c r="A4193">
        <v>345</v>
      </c>
      <c r="B4193">
        <v>345101</v>
      </c>
      <c r="C4193">
        <v>6195</v>
      </c>
      <c r="D4193" t="str">
        <f>VLOOKUP(C4193,'Schedule 3'!A:M,13,FALSE)</f>
        <v>Transport/Travel Expenses</v>
      </c>
      <c r="E4193">
        <v>0.21</v>
      </c>
      <c r="F4193" s="1">
        <v>42916</v>
      </c>
      <c r="G4193" t="s">
        <v>462</v>
      </c>
      <c r="H4193" t="s">
        <v>647</v>
      </c>
      <c r="I4193" t="s">
        <v>647</v>
      </c>
      <c r="K4193">
        <v>4235</v>
      </c>
      <c r="L4193">
        <v>275593</v>
      </c>
      <c r="Q4193" t="s">
        <v>19</v>
      </c>
      <c r="U4193">
        <v>6</v>
      </c>
      <c r="V4193">
        <v>17</v>
      </c>
      <c r="Y4193" t="s">
        <v>20</v>
      </c>
      <c r="Z4193">
        <v>0</v>
      </c>
      <c r="AA4193" t="s">
        <v>589</v>
      </c>
      <c r="AB4193" t="s">
        <v>21</v>
      </c>
      <c r="AC4193">
        <v>234</v>
      </c>
    </row>
    <row r="4194" spans="1:29" x14ac:dyDescent="0.25">
      <c r="A4194">
        <v>345</v>
      </c>
      <c r="B4194">
        <v>345102</v>
      </c>
      <c r="C4194">
        <v>6195</v>
      </c>
      <c r="D4194" t="str">
        <f>VLOOKUP(C4194,'Schedule 3'!A:M,13,FALSE)</f>
        <v>Transport/Travel Expenses</v>
      </c>
      <c r="E4194">
        <v>1.88</v>
      </c>
      <c r="F4194" s="1">
        <v>42916</v>
      </c>
      <c r="G4194" t="s">
        <v>462</v>
      </c>
      <c r="H4194" t="s">
        <v>647</v>
      </c>
      <c r="I4194" t="s">
        <v>647</v>
      </c>
      <c r="K4194">
        <v>4235</v>
      </c>
      <c r="L4194">
        <v>275593</v>
      </c>
      <c r="Q4194" t="s">
        <v>19</v>
      </c>
      <c r="U4194">
        <v>6</v>
      </c>
      <c r="V4194">
        <v>17</v>
      </c>
      <c r="Y4194" t="s">
        <v>20</v>
      </c>
      <c r="Z4194">
        <v>0</v>
      </c>
      <c r="AA4194" t="s">
        <v>589</v>
      </c>
      <c r="AB4194" t="s">
        <v>21</v>
      </c>
      <c r="AC4194">
        <v>235</v>
      </c>
    </row>
    <row r="4195" spans="1:29" x14ac:dyDescent="0.25">
      <c r="A4195">
        <v>345</v>
      </c>
      <c r="B4195">
        <v>345101</v>
      </c>
      <c r="C4195">
        <v>6195</v>
      </c>
      <c r="D4195" t="str">
        <f>VLOOKUP(C4195,'Schedule 3'!A:M,13,FALSE)</f>
        <v>Transport/Travel Expenses</v>
      </c>
      <c r="E4195">
        <v>0.28999999999999998</v>
      </c>
      <c r="F4195" s="1">
        <v>42886</v>
      </c>
      <c r="G4195" t="s">
        <v>462</v>
      </c>
      <c r="H4195" t="s">
        <v>647</v>
      </c>
      <c r="I4195" t="s">
        <v>647</v>
      </c>
      <c r="K4195">
        <v>4235</v>
      </c>
      <c r="L4195">
        <v>272629</v>
      </c>
      <c r="Q4195" t="s">
        <v>19</v>
      </c>
      <c r="U4195">
        <v>5</v>
      </c>
      <c r="V4195">
        <v>17</v>
      </c>
      <c r="Y4195" t="s">
        <v>20</v>
      </c>
      <c r="Z4195">
        <v>0</v>
      </c>
      <c r="AA4195" t="s">
        <v>589</v>
      </c>
      <c r="AB4195" t="s">
        <v>21</v>
      </c>
      <c r="AC4195">
        <v>234</v>
      </c>
    </row>
    <row r="4196" spans="1:29" x14ac:dyDescent="0.25">
      <c r="A4196">
        <v>345</v>
      </c>
      <c r="B4196">
        <v>345102</v>
      </c>
      <c r="C4196">
        <v>6195</v>
      </c>
      <c r="D4196" t="str">
        <f>VLOOKUP(C4196,'Schedule 3'!A:M,13,FALSE)</f>
        <v>Transport/Travel Expenses</v>
      </c>
      <c r="E4196">
        <v>2.5499999999999998</v>
      </c>
      <c r="F4196" s="1">
        <v>42886</v>
      </c>
      <c r="G4196" t="s">
        <v>462</v>
      </c>
      <c r="H4196" t="s">
        <v>647</v>
      </c>
      <c r="I4196" t="s">
        <v>647</v>
      </c>
      <c r="K4196">
        <v>4235</v>
      </c>
      <c r="L4196">
        <v>272629</v>
      </c>
      <c r="Q4196" t="s">
        <v>19</v>
      </c>
      <c r="U4196">
        <v>5</v>
      </c>
      <c r="V4196">
        <v>17</v>
      </c>
      <c r="Y4196" t="s">
        <v>20</v>
      </c>
      <c r="Z4196">
        <v>0</v>
      </c>
      <c r="AA4196" t="s">
        <v>589</v>
      </c>
      <c r="AB4196" t="s">
        <v>21</v>
      </c>
      <c r="AC4196">
        <v>235</v>
      </c>
    </row>
    <row r="4197" spans="1:29" x14ac:dyDescent="0.25">
      <c r="A4197">
        <v>345</v>
      </c>
      <c r="B4197">
        <v>345101</v>
      </c>
      <c r="C4197">
        <v>6195</v>
      </c>
      <c r="D4197" t="str">
        <f>VLOOKUP(C4197,'Schedule 3'!A:M,13,FALSE)</f>
        <v>Transport/Travel Expenses</v>
      </c>
      <c r="E4197">
        <v>0.2</v>
      </c>
      <c r="F4197" s="1">
        <v>42855</v>
      </c>
      <c r="G4197" t="s">
        <v>462</v>
      </c>
      <c r="H4197" t="s">
        <v>647</v>
      </c>
      <c r="I4197" t="s">
        <v>647</v>
      </c>
      <c r="K4197">
        <v>4235</v>
      </c>
      <c r="L4197">
        <v>269773</v>
      </c>
      <c r="Q4197" t="s">
        <v>19</v>
      </c>
      <c r="U4197">
        <v>4</v>
      </c>
      <c r="V4197">
        <v>17</v>
      </c>
      <c r="Y4197" t="s">
        <v>20</v>
      </c>
      <c r="Z4197">
        <v>0</v>
      </c>
      <c r="AA4197" t="s">
        <v>589</v>
      </c>
      <c r="AB4197" t="s">
        <v>21</v>
      </c>
      <c r="AC4197">
        <v>233</v>
      </c>
    </row>
    <row r="4198" spans="1:29" x14ac:dyDescent="0.25">
      <c r="A4198">
        <v>345</v>
      </c>
      <c r="B4198">
        <v>345102</v>
      </c>
      <c r="C4198">
        <v>6195</v>
      </c>
      <c r="D4198" t="str">
        <f>VLOOKUP(C4198,'Schedule 3'!A:M,13,FALSE)</f>
        <v>Transport/Travel Expenses</v>
      </c>
      <c r="E4198">
        <v>1.77</v>
      </c>
      <c r="F4198" s="1">
        <v>42855</v>
      </c>
      <c r="G4198" t="s">
        <v>462</v>
      </c>
      <c r="H4198" t="s">
        <v>647</v>
      </c>
      <c r="I4198" t="s">
        <v>647</v>
      </c>
      <c r="K4198">
        <v>4235</v>
      </c>
      <c r="L4198">
        <v>269773</v>
      </c>
      <c r="Q4198" t="s">
        <v>19</v>
      </c>
      <c r="U4198">
        <v>4</v>
      </c>
      <c r="V4198">
        <v>17</v>
      </c>
      <c r="Y4198" t="s">
        <v>20</v>
      </c>
      <c r="Z4198">
        <v>0</v>
      </c>
      <c r="AA4198" t="s">
        <v>589</v>
      </c>
      <c r="AB4198" t="s">
        <v>21</v>
      </c>
      <c r="AC4198">
        <v>234</v>
      </c>
    </row>
    <row r="4199" spans="1:29" x14ac:dyDescent="0.25">
      <c r="A4199">
        <v>345</v>
      </c>
      <c r="B4199">
        <v>345101</v>
      </c>
      <c r="C4199">
        <v>6195</v>
      </c>
      <c r="D4199" t="str">
        <f>VLOOKUP(C4199,'Schedule 3'!A:M,13,FALSE)</f>
        <v>Transport/Travel Expenses</v>
      </c>
      <c r="E4199">
        <v>0.14000000000000001</v>
      </c>
      <c r="F4199" s="1">
        <v>42978</v>
      </c>
      <c r="G4199" t="s">
        <v>462</v>
      </c>
      <c r="H4199" t="s">
        <v>648</v>
      </c>
      <c r="I4199" t="s">
        <v>648</v>
      </c>
      <c r="K4199">
        <v>4237</v>
      </c>
      <c r="L4199">
        <v>281172</v>
      </c>
      <c r="Q4199" t="s">
        <v>19</v>
      </c>
      <c r="U4199">
        <v>8</v>
      </c>
      <c r="V4199">
        <v>17</v>
      </c>
      <c r="Y4199" t="s">
        <v>20</v>
      </c>
      <c r="Z4199">
        <v>0</v>
      </c>
      <c r="AA4199" t="s">
        <v>589</v>
      </c>
      <c r="AB4199" t="s">
        <v>21</v>
      </c>
      <c r="AC4199">
        <v>234</v>
      </c>
    </row>
    <row r="4200" spans="1:29" x14ac:dyDescent="0.25">
      <c r="A4200">
        <v>345</v>
      </c>
      <c r="B4200">
        <v>345102</v>
      </c>
      <c r="C4200">
        <v>6195</v>
      </c>
      <c r="D4200" t="str">
        <f>VLOOKUP(C4200,'Schedule 3'!A:M,13,FALSE)</f>
        <v>Transport/Travel Expenses</v>
      </c>
      <c r="E4200">
        <v>1.27</v>
      </c>
      <c r="F4200" s="1">
        <v>42978</v>
      </c>
      <c r="G4200" t="s">
        <v>462</v>
      </c>
      <c r="H4200" t="s">
        <v>648</v>
      </c>
      <c r="I4200" t="s">
        <v>648</v>
      </c>
      <c r="K4200">
        <v>4237</v>
      </c>
      <c r="L4200">
        <v>281172</v>
      </c>
      <c r="Q4200" t="s">
        <v>19</v>
      </c>
      <c r="U4200">
        <v>8</v>
      </c>
      <c r="V4200">
        <v>17</v>
      </c>
      <c r="Y4200" t="s">
        <v>20</v>
      </c>
      <c r="Z4200">
        <v>0</v>
      </c>
      <c r="AA4200" t="s">
        <v>589</v>
      </c>
      <c r="AB4200" t="s">
        <v>21</v>
      </c>
      <c r="AC4200">
        <v>235</v>
      </c>
    </row>
    <row r="4201" spans="1:29" x14ac:dyDescent="0.25">
      <c r="A4201">
        <v>345</v>
      </c>
      <c r="B4201">
        <v>345101</v>
      </c>
      <c r="C4201">
        <v>6195</v>
      </c>
      <c r="D4201" t="str">
        <f>VLOOKUP(C4201,'Schedule 3'!A:M,13,FALSE)</f>
        <v>Transport/Travel Expenses</v>
      </c>
      <c r="E4201">
        <v>0.38</v>
      </c>
      <c r="F4201" s="1">
        <v>42947</v>
      </c>
      <c r="G4201" t="s">
        <v>462</v>
      </c>
      <c r="H4201" t="s">
        <v>648</v>
      </c>
      <c r="I4201" t="s">
        <v>648</v>
      </c>
      <c r="K4201">
        <v>4237</v>
      </c>
      <c r="L4201">
        <v>278277</v>
      </c>
      <c r="Q4201" t="s">
        <v>19</v>
      </c>
      <c r="U4201">
        <v>7</v>
      </c>
      <c r="V4201">
        <v>17</v>
      </c>
      <c r="Y4201" t="s">
        <v>20</v>
      </c>
      <c r="Z4201">
        <v>0</v>
      </c>
      <c r="AA4201" t="s">
        <v>589</v>
      </c>
      <c r="AB4201" t="s">
        <v>21</v>
      </c>
      <c r="AC4201">
        <v>234</v>
      </c>
    </row>
    <row r="4202" spans="1:29" x14ac:dyDescent="0.25">
      <c r="A4202">
        <v>345</v>
      </c>
      <c r="B4202">
        <v>345102</v>
      </c>
      <c r="C4202">
        <v>6195</v>
      </c>
      <c r="D4202" t="str">
        <f>VLOOKUP(C4202,'Schedule 3'!A:M,13,FALSE)</f>
        <v>Transport/Travel Expenses</v>
      </c>
      <c r="E4202">
        <v>3.38</v>
      </c>
      <c r="F4202" s="1">
        <v>42947</v>
      </c>
      <c r="G4202" t="s">
        <v>462</v>
      </c>
      <c r="H4202" t="s">
        <v>648</v>
      </c>
      <c r="I4202" t="s">
        <v>648</v>
      </c>
      <c r="K4202">
        <v>4237</v>
      </c>
      <c r="L4202">
        <v>278277</v>
      </c>
      <c r="Q4202" t="s">
        <v>19</v>
      </c>
      <c r="U4202">
        <v>7</v>
      </c>
      <c r="V4202">
        <v>17</v>
      </c>
      <c r="Y4202" t="s">
        <v>20</v>
      </c>
      <c r="Z4202">
        <v>0</v>
      </c>
      <c r="AA4202" t="s">
        <v>589</v>
      </c>
      <c r="AB4202" t="s">
        <v>21</v>
      </c>
      <c r="AC4202">
        <v>235</v>
      </c>
    </row>
    <row r="4203" spans="1:29" x14ac:dyDescent="0.25">
      <c r="A4203">
        <v>345</v>
      </c>
      <c r="B4203">
        <v>345101</v>
      </c>
      <c r="C4203">
        <v>6195</v>
      </c>
      <c r="D4203" t="str">
        <f>VLOOKUP(C4203,'Schedule 3'!A:M,13,FALSE)</f>
        <v>Transport/Travel Expenses</v>
      </c>
      <c r="E4203">
        <v>0.26</v>
      </c>
      <c r="F4203" s="1">
        <v>42916</v>
      </c>
      <c r="G4203" t="s">
        <v>462</v>
      </c>
      <c r="H4203" t="s">
        <v>648</v>
      </c>
      <c r="I4203" t="s">
        <v>648</v>
      </c>
      <c r="K4203">
        <v>4237</v>
      </c>
      <c r="L4203">
        <v>275593</v>
      </c>
      <c r="Q4203" t="s">
        <v>19</v>
      </c>
      <c r="U4203">
        <v>6</v>
      </c>
      <c r="V4203">
        <v>17</v>
      </c>
      <c r="Y4203" t="s">
        <v>20</v>
      </c>
      <c r="Z4203">
        <v>0</v>
      </c>
      <c r="AA4203" t="s">
        <v>589</v>
      </c>
      <c r="AB4203" t="s">
        <v>21</v>
      </c>
      <c r="AC4203">
        <v>234</v>
      </c>
    </row>
    <row r="4204" spans="1:29" x14ac:dyDescent="0.25">
      <c r="A4204">
        <v>345</v>
      </c>
      <c r="B4204">
        <v>345102</v>
      </c>
      <c r="C4204">
        <v>6195</v>
      </c>
      <c r="D4204" t="str">
        <f>VLOOKUP(C4204,'Schedule 3'!A:M,13,FALSE)</f>
        <v>Transport/Travel Expenses</v>
      </c>
      <c r="E4204">
        <v>2.3199999999999998</v>
      </c>
      <c r="F4204" s="1">
        <v>42916</v>
      </c>
      <c r="G4204" t="s">
        <v>462</v>
      </c>
      <c r="H4204" t="s">
        <v>648</v>
      </c>
      <c r="I4204" t="s">
        <v>648</v>
      </c>
      <c r="K4204">
        <v>4237</v>
      </c>
      <c r="L4204">
        <v>275593</v>
      </c>
      <c r="Q4204" t="s">
        <v>19</v>
      </c>
      <c r="U4204">
        <v>6</v>
      </c>
      <c r="V4204">
        <v>17</v>
      </c>
      <c r="Y4204" t="s">
        <v>20</v>
      </c>
      <c r="Z4204">
        <v>0</v>
      </c>
      <c r="AA4204" t="s">
        <v>589</v>
      </c>
      <c r="AB4204" t="s">
        <v>21</v>
      </c>
      <c r="AC4204">
        <v>235</v>
      </c>
    </row>
    <row r="4205" spans="1:29" x14ac:dyDescent="0.25">
      <c r="A4205">
        <v>345</v>
      </c>
      <c r="B4205">
        <v>345101</v>
      </c>
      <c r="C4205">
        <v>6195</v>
      </c>
      <c r="D4205" t="str">
        <f>VLOOKUP(C4205,'Schedule 3'!A:M,13,FALSE)</f>
        <v>Transport/Travel Expenses</v>
      </c>
      <c r="E4205">
        <v>0.11</v>
      </c>
      <c r="F4205" s="1">
        <v>42886</v>
      </c>
      <c r="G4205" t="s">
        <v>462</v>
      </c>
      <c r="H4205" t="s">
        <v>648</v>
      </c>
      <c r="I4205" t="s">
        <v>648</v>
      </c>
      <c r="K4205">
        <v>4237</v>
      </c>
      <c r="L4205">
        <v>272629</v>
      </c>
      <c r="Q4205" t="s">
        <v>19</v>
      </c>
      <c r="U4205">
        <v>5</v>
      </c>
      <c r="V4205">
        <v>17</v>
      </c>
      <c r="Y4205" t="s">
        <v>20</v>
      </c>
      <c r="Z4205">
        <v>0</v>
      </c>
      <c r="AA4205" t="s">
        <v>589</v>
      </c>
      <c r="AB4205" t="s">
        <v>21</v>
      </c>
      <c r="AC4205">
        <v>234</v>
      </c>
    </row>
    <row r="4206" spans="1:29" x14ac:dyDescent="0.25">
      <c r="A4206">
        <v>345</v>
      </c>
      <c r="B4206">
        <v>345102</v>
      </c>
      <c r="C4206">
        <v>6195</v>
      </c>
      <c r="D4206" t="str">
        <f>VLOOKUP(C4206,'Schedule 3'!A:M,13,FALSE)</f>
        <v>Transport/Travel Expenses</v>
      </c>
      <c r="E4206">
        <v>1</v>
      </c>
      <c r="F4206" s="1">
        <v>42886</v>
      </c>
      <c r="G4206" t="s">
        <v>462</v>
      </c>
      <c r="H4206" t="s">
        <v>648</v>
      </c>
      <c r="I4206" t="s">
        <v>648</v>
      </c>
      <c r="K4206">
        <v>4237</v>
      </c>
      <c r="L4206">
        <v>272629</v>
      </c>
      <c r="Q4206" t="s">
        <v>19</v>
      </c>
      <c r="U4206">
        <v>5</v>
      </c>
      <c r="V4206">
        <v>17</v>
      </c>
      <c r="Y4206" t="s">
        <v>20</v>
      </c>
      <c r="Z4206">
        <v>0</v>
      </c>
      <c r="AA4206" t="s">
        <v>589</v>
      </c>
      <c r="AB4206" t="s">
        <v>21</v>
      </c>
      <c r="AC4206">
        <v>235</v>
      </c>
    </row>
    <row r="4207" spans="1:29" x14ac:dyDescent="0.25">
      <c r="A4207">
        <v>345</v>
      </c>
      <c r="B4207">
        <v>345101</v>
      </c>
      <c r="C4207">
        <v>6195</v>
      </c>
      <c r="D4207" t="str">
        <f>VLOOKUP(C4207,'Schedule 3'!A:M,13,FALSE)</f>
        <v>Transport/Travel Expenses</v>
      </c>
      <c r="E4207">
        <v>0.08</v>
      </c>
      <c r="F4207" s="1">
        <v>42855</v>
      </c>
      <c r="G4207" t="s">
        <v>462</v>
      </c>
      <c r="H4207" t="s">
        <v>648</v>
      </c>
      <c r="I4207" t="s">
        <v>648</v>
      </c>
      <c r="K4207">
        <v>4237</v>
      </c>
      <c r="L4207">
        <v>269773</v>
      </c>
      <c r="Q4207" t="s">
        <v>19</v>
      </c>
      <c r="U4207">
        <v>4</v>
      </c>
      <c r="V4207">
        <v>17</v>
      </c>
      <c r="Y4207" t="s">
        <v>20</v>
      </c>
      <c r="Z4207">
        <v>0</v>
      </c>
      <c r="AA4207" t="s">
        <v>589</v>
      </c>
      <c r="AB4207" t="s">
        <v>21</v>
      </c>
      <c r="AC4207">
        <v>233</v>
      </c>
    </row>
    <row r="4208" spans="1:29" x14ac:dyDescent="0.25">
      <c r="A4208">
        <v>345</v>
      </c>
      <c r="B4208">
        <v>345102</v>
      </c>
      <c r="C4208">
        <v>6195</v>
      </c>
      <c r="D4208" t="str">
        <f>VLOOKUP(C4208,'Schedule 3'!A:M,13,FALSE)</f>
        <v>Transport/Travel Expenses</v>
      </c>
      <c r="E4208">
        <v>0.7</v>
      </c>
      <c r="F4208" s="1">
        <v>42855</v>
      </c>
      <c r="G4208" t="s">
        <v>462</v>
      </c>
      <c r="H4208" t="s">
        <v>648</v>
      </c>
      <c r="I4208" t="s">
        <v>648</v>
      </c>
      <c r="K4208">
        <v>4237</v>
      </c>
      <c r="L4208">
        <v>269773</v>
      </c>
      <c r="Q4208" t="s">
        <v>19</v>
      </c>
      <c r="U4208">
        <v>4</v>
      </c>
      <c r="V4208">
        <v>17</v>
      </c>
      <c r="Y4208" t="s">
        <v>20</v>
      </c>
      <c r="Z4208">
        <v>0</v>
      </c>
      <c r="AA4208" t="s">
        <v>589</v>
      </c>
      <c r="AB4208" t="s">
        <v>21</v>
      </c>
      <c r="AC4208">
        <v>234</v>
      </c>
    </row>
    <row r="4209" spans="1:29" x14ac:dyDescent="0.25">
      <c r="A4209">
        <v>345</v>
      </c>
      <c r="B4209">
        <v>345101</v>
      </c>
      <c r="C4209">
        <v>6195</v>
      </c>
      <c r="D4209" t="str">
        <f>VLOOKUP(C4209,'Schedule 3'!A:M,13,FALSE)</f>
        <v>Transport/Travel Expenses</v>
      </c>
      <c r="E4209">
        <v>0.12</v>
      </c>
      <c r="F4209" s="1">
        <v>42794</v>
      </c>
      <c r="G4209" t="s">
        <v>462</v>
      </c>
      <c r="H4209" t="s">
        <v>648</v>
      </c>
      <c r="I4209" t="s">
        <v>648</v>
      </c>
      <c r="K4209">
        <v>4237</v>
      </c>
      <c r="L4209">
        <v>263415</v>
      </c>
      <c r="Q4209" t="s">
        <v>19</v>
      </c>
      <c r="U4209">
        <v>2</v>
      </c>
      <c r="V4209">
        <v>17</v>
      </c>
      <c r="Y4209" t="s">
        <v>20</v>
      </c>
      <c r="Z4209">
        <v>0</v>
      </c>
      <c r="AA4209" t="s">
        <v>589</v>
      </c>
      <c r="AB4209" t="s">
        <v>21</v>
      </c>
      <c r="AC4209">
        <v>233</v>
      </c>
    </row>
    <row r="4210" spans="1:29" x14ac:dyDescent="0.25">
      <c r="A4210">
        <v>345</v>
      </c>
      <c r="B4210">
        <v>345102</v>
      </c>
      <c r="C4210">
        <v>6195</v>
      </c>
      <c r="D4210" t="str">
        <f>VLOOKUP(C4210,'Schedule 3'!A:M,13,FALSE)</f>
        <v>Transport/Travel Expenses</v>
      </c>
      <c r="E4210">
        <v>1.08</v>
      </c>
      <c r="F4210" s="1">
        <v>42794</v>
      </c>
      <c r="G4210" t="s">
        <v>462</v>
      </c>
      <c r="H4210" t="s">
        <v>648</v>
      </c>
      <c r="I4210" t="s">
        <v>648</v>
      </c>
      <c r="K4210">
        <v>4237</v>
      </c>
      <c r="L4210">
        <v>263415</v>
      </c>
      <c r="Q4210" t="s">
        <v>19</v>
      </c>
      <c r="U4210">
        <v>2</v>
      </c>
      <c r="V4210">
        <v>17</v>
      </c>
      <c r="Y4210" t="s">
        <v>20</v>
      </c>
      <c r="Z4210">
        <v>0</v>
      </c>
      <c r="AA4210" t="s">
        <v>589</v>
      </c>
      <c r="AB4210" t="s">
        <v>21</v>
      </c>
      <c r="AC4210">
        <v>234</v>
      </c>
    </row>
    <row r="4211" spans="1:29" x14ac:dyDescent="0.25">
      <c r="A4211">
        <v>345</v>
      </c>
      <c r="B4211">
        <v>345101</v>
      </c>
      <c r="C4211">
        <v>6195</v>
      </c>
      <c r="D4211" t="str">
        <f>VLOOKUP(C4211,'Schedule 3'!A:M,13,FALSE)</f>
        <v>Transport/Travel Expenses</v>
      </c>
      <c r="E4211">
        <v>1.72</v>
      </c>
      <c r="F4211" s="1">
        <v>42766</v>
      </c>
      <c r="G4211" t="s">
        <v>462</v>
      </c>
      <c r="H4211" t="s">
        <v>649</v>
      </c>
      <c r="I4211" t="s">
        <v>649</v>
      </c>
      <c r="K4211">
        <v>4238</v>
      </c>
      <c r="L4211">
        <v>259505</v>
      </c>
      <c r="Q4211" t="s">
        <v>19</v>
      </c>
      <c r="U4211">
        <v>1</v>
      </c>
      <c r="V4211">
        <v>17</v>
      </c>
      <c r="Y4211" t="s">
        <v>20</v>
      </c>
      <c r="Z4211">
        <v>0</v>
      </c>
      <c r="AA4211" t="s">
        <v>589</v>
      </c>
      <c r="AB4211" t="s">
        <v>21</v>
      </c>
      <c r="AC4211">
        <v>233</v>
      </c>
    </row>
    <row r="4212" spans="1:29" x14ac:dyDescent="0.25">
      <c r="A4212">
        <v>345</v>
      </c>
      <c r="B4212">
        <v>345102</v>
      </c>
      <c r="C4212">
        <v>6195</v>
      </c>
      <c r="D4212" t="str">
        <f>VLOOKUP(C4212,'Schedule 3'!A:M,13,FALSE)</f>
        <v>Transport/Travel Expenses</v>
      </c>
      <c r="E4212">
        <v>15.24</v>
      </c>
      <c r="F4212" s="1">
        <v>42766</v>
      </c>
      <c r="G4212" t="s">
        <v>462</v>
      </c>
      <c r="H4212" t="s">
        <v>649</v>
      </c>
      <c r="I4212" t="s">
        <v>649</v>
      </c>
      <c r="K4212">
        <v>4238</v>
      </c>
      <c r="L4212">
        <v>259505</v>
      </c>
      <c r="Q4212" t="s">
        <v>19</v>
      </c>
      <c r="U4212">
        <v>1</v>
      </c>
      <c r="V4212">
        <v>17</v>
      </c>
      <c r="Y4212" t="s">
        <v>20</v>
      </c>
      <c r="Z4212">
        <v>0</v>
      </c>
      <c r="AA4212" t="s">
        <v>589</v>
      </c>
      <c r="AB4212" t="s">
        <v>21</v>
      </c>
      <c r="AC4212">
        <v>234</v>
      </c>
    </row>
    <row r="4213" spans="1:29" x14ac:dyDescent="0.25">
      <c r="A4213">
        <v>345</v>
      </c>
      <c r="B4213">
        <v>345101</v>
      </c>
      <c r="C4213">
        <v>6195</v>
      </c>
      <c r="D4213" t="str">
        <f>VLOOKUP(C4213,'Schedule 3'!A:M,13,FALSE)</f>
        <v>Transport/Travel Expenses</v>
      </c>
      <c r="E4213">
        <v>0.41</v>
      </c>
      <c r="F4213" s="1">
        <v>43100</v>
      </c>
      <c r="G4213" t="s">
        <v>462</v>
      </c>
      <c r="H4213" t="s">
        <v>650</v>
      </c>
      <c r="I4213" t="s">
        <v>650</v>
      </c>
      <c r="K4213">
        <v>4240</v>
      </c>
      <c r="L4213">
        <v>291867</v>
      </c>
      <c r="Q4213" t="s">
        <v>19</v>
      </c>
      <c r="U4213">
        <v>12</v>
      </c>
      <c r="V4213">
        <v>17</v>
      </c>
      <c r="Y4213" t="s">
        <v>20</v>
      </c>
      <c r="Z4213">
        <v>0</v>
      </c>
      <c r="AA4213" t="s">
        <v>589</v>
      </c>
      <c r="AB4213" t="s">
        <v>21</v>
      </c>
      <c r="AC4213">
        <v>234</v>
      </c>
    </row>
    <row r="4214" spans="1:29" x14ac:dyDescent="0.25">
      <c r="A4214">
        <v>345</v>
      </c>
      <c r="B4214">
        <v>345102</v>
      </c>
      <c r="C4214">
        <v>6195</v>
      </c>
      <c r="D4214" t="str">
        <f>VLOOKUP(C4214,'Schedule 3'!A:M,13,FALSE)</f>
        <v>Transport/Travel Expenses</v>
      </c>
      <c r="E4214">
        <v>3.58</v>
      </c>
      <c r="F4214" s="1">
        <v>43100</v>
      </c>
      <c r="G4214" t="s">
        <v>462</v>
      </c>
      <c r="H4214" t="s">
        <v>650</v>
      </c>
      <c r="I4214" t="s">
        <v>650</v>
      </c>
      <c r="K4214">
        <v>4240</v>
      </c>
      <c r="L4214">
        <v>291867</v>
      </c>
      <c r="Q4214" t="s">
        <v>19</v>
      </c>
      <c r="U4214">
        <v>12</v>
      </c>
      <c r="V4214">
        <v>17</v>
      </c>
      <c r="Y4214" t="s">
        <v>20</v>
      </c>
      <c r="Z4214">
        <v>0</v>
      </c>
      <c r="AA4214" t="s">
        <v>589</v>
      </c>
      <c r="AB4214" t="s">
        <v>21</v>
      </c>
      <c r="AC4214">
        <v>235</v>
      </c>
    </row>
    <row r="4215" spans="1:29" x14ac:dyDescent="0.25">
      <c r="A4215">
        <v>345</v>
      </c>
      <c r="B4215">
        <v>345101</v>
      </c>
      <c r="C4215">
        <v>6195</v>
      </c>
      <c r="D4215" t="str">
        <f>VLOOKUP(C4215,'Schedule 3'!A:M,13,FALSE)</f>
        <v>Transport/Travel Expenses</v>
      </c>
      <c r="E4215">
        <v>1.1100000000000001</v>
      </c>
      <c r="F4215" s="1">
        <v>43039</v>
      </c>
      <c r="G4215" t="s">
        <v>462</v>
      </c>
      <c r="H4215" t="s">
        <v>650</v>
      </c>
      <c r="I4215" t="s">
        <v>650</v>
      </c>
      <c r="K4215">
        <v>4240</v>
      </c>
      <c r="L4215">
        <v>286349</v>
      </c>
      <c r="Q4215" t="s">
        <v>19</v>
      </c>
      <c r="U4215">
        <v>10</v>
      </c>
      <c r="V4215">
        <v>17</v>
      </c>
      <c r="Y4215" t="s">
        <v>20</v>
      </c>
      <c r="Z4215">
        <v>0</v>
      </c>
      <c r="AA4215" t="s">
        <v>589</v>
      </c>
      <c r="AB4215" t="s">
        <v>21</v>
      </c>
      <c r="AC4215">
        <v>234</v>
      </c>
    </row>
    <row r="4216" spans="1:29" x14ac:dyDescent="0.25">
      <c r="A4216">
        <v>345</v>
      </c>
      <c r="B4216">
        <v>345102</v>
      </c>
      <c r="C4216">
        <v>6195</v>
      </c>
      <c r="D4216" t="str">
        <f>VLOOKUP(C4216,'Schedule 3'!A:M,13,FALSE)</f>
        <v>Transport/Travel Expenses</v>
      </c>
      <c r="E4216">
        <v>9.91</v>
      </c>
      <c r="F4216" s="1">
        <v>43039</v>
      </c>
      <c r="G4216" t="s">
        <v>462</v>
      </c>
      <c r="H4216" t="s">
        <v>650</v>
      </c>
      <c r="I4216" t="s">
        <v>650</v>
      </c>
      <c r="K4216">
        <v>4240</v>
      </c>
      <c r="L4216">
        <v>286349</v>
      </c>
      <c r="Q4216" t="s">
        <v>19</v>
      </c>
      <c r="U4216">
        <v>10</v>
      </c>
      <c r="V4216">
        <v>17</v>
      </c>
      <c r="Y4216" t="s">
        <v>20</v>
      </c>
      <c r="Z4216">
        <v>0</v>
      </c>
      <c r="AA4216" t="s">
        <v>589</v>
      </c>
      <c r="AB4216" t="s">
        <v>21</v>
      </c>
      <c r="AC4216">
        <v>235</v>
      </c>
    </row>
    <row r="4217" spans="1:29" x14ac:dyDescent="0.25">
      <c r="A4217">
        <v>345</v>
      </c>
      <c r="B4217">
        <v>345101</v>
      </c>
      <c r="C4217">
        <v>6195</v>
      </c>
      <c r="D4217" t="str">
        <f>VLOOKUP(C4217,'Schedule 3'!A:M,13,FALSE)</f>
        <v>Transport/Travel Expenses</v>
      </c>
      <c r="E4217">
        <v>0.56999999999999995</v>
      </c>
      <c r="F4217" s="1">
        <v>42916</v>
      </c>
      <c r="G4217" t="s">
        <v>462</v>
      </c>
      <c r="H4217" t="s">
        <v>650</v>
      </c>
      <c r="I4217" t="s">
        <v>650</v>
      </c>
      <c r="K4217">
        <v>4240</v>
      </c>
      <c r="L4217">
        <v>275593</v>
      </c>
      <c r="Q4217" t="s">
        <v>19</v>
      </c>
      <c r="U4217">
        <v>6</v>
      </c>
      <c r="V4217">
        <v>17</v>
      </c>
      <c r="Y4217" t="s">
        <v>20</v>
      </c>
      <c r="Z4217">
        <v>0</v>
      </c>
      <c r="AA4217" t="s">
        <v>589</v>
      </c>
      <c r="AB4217" t="s">
        <v>21</v>
      </c>
      <c r="AC4217">
        <v>234</v>
      </c>
    </row>
    <row r="4218" spans="1:29" x14ac:dyDescent="0.25">
      <c r="A4218">
        <v>345</v>
      </c>
      <c r="B4218">
        <v>345102</v>
      </c>
      <c r="C4218">
        <v>6195</v>
      </c>
      <c r="D4218" t="str">
        <f>VLOOKUP(C4218,'Schedule 3'!A:M,13,FALSE)</f>
        <v>Transport/Travel Expenses</v>
      </c>
      <c r="E4218">
        <v>5.01</v>
      </c>
      <c r="F4218" s="1">
        <v>42916</v>
      </c>
      <c r="G4218" t="s">
        <v>462</v>
      </c>
      <c r="H4218" t="s">
        <v>650</v>
      </c>
      <c r="I4218" t="s">
        <v>650</v>
      </c>
      <c r="K4218">
        <v>4240</v>
      </c>
      <c r="L4218">
        <v>275593</v>
      </c>
      <c r="Q4218" t="s">
        <v>19</v>
      </c>
      <c r="U4218">
        <v>6</v>
      </c>
      <c r="V4218">
        <v>17</v>
      </c>
      <c r="Y4218" t="s">
        <v>20</v>
      </c>
      <c r="Z4218">
        <v>0</v>
      </c>
      <c r="AA4218" t="s">
        <v>589</v>
      </c>
      <c r="AB4218" t="s">
        <v>21</v>
      </c>
      <c r="AC4218">
        <v>235</v>
      </c>
    </row>
    <row r="4219" spans="1:29" x14ac:dyDescent="0.25">
      <c r="A4219">
        <v>345</v>
      </c>
      <c r="B4219">
        <v>345101</v>
      </c>
      <c r="C4219">
        <v>6195</v>
      </c>
      <c r="D4219" t="str">
        <f>VLOOKUP(C4219,'Schedule 3'!A:M,13,FALSE)</f>
        <v>Transport/Travel Expenses</v>
      </c>
      <c r="E4219">
        <v>7.0000000000000007E-2</v>
      </c>
      <c r="F4219" s="1">
        <v>42886</v>
      </c>
      <c r="G4219" t="s">
        <v>462</v>
      </c>
      <c r="H4219" t="s">
        <v>650</v>
      </c>
      <c r="I4219" t="s">
        <v>650</v>
      </c>
      <c r="K4219">
        <v>4240</v>
      </c>
      <c r="L4219">
        <v>272629</v>
      </c>
      <c r="Q4219" t="s">
        <v>19</v>
      </c>
      <c r="U4219">
        <v>5</v>
      </c>
      <c r="V4219">
        <v>17</v>
      </c>
      <c r="Y4219" t="s">
        <v>20</v>
      </c>
      <c r="Z4219">
        <v>0</v>
      </c>
      <c r="AA4219" t="s">
        <v>589</v>
      </c>
      <c r="AB4219" t="s">
        <v>21</v>
      </c>
      <c r="AC4219">
        <v>234</v>
      </c>
    </row>
    <row r="4220" spans="1:29" x14ac:dyDescent="0.25">
      <c r="A4220">
        <v>345</v>
      </c>
      <c r="B4220">
        <v>345102</v>
      </c>
      <c r="C4220">
        <v>6195</v>
      </c>
      <c r="D4220" t="str">
        <f>VLOOKUP(C4220,'Schedule 3'!A:M,13,FALSE)</f>
        <v>Transport/Travel Expenses</v>
      </c>
      <c r="E4220">
        <v>0.57999999999999996</v>
      </c>
      <c r="F4220" s="1">
        <v>42886</v>
      </c>
      <c r="G4220" t="s">
        <v>462</v>
      </c>
      <c r="H4220" t="s">
        <v>650</v>
      </c>
      <c r="I4220" t="s">
        <v>650</v>
      </c>
      <c r="K4220">
        <v>4240</v>
      </c>
      <c r="L4220">
        <v>272629</v>
      </c>
      <c r="Q4220" t="s">
        <v>19</v>
      </c>
      <c r="U4220">
        <v>5</v>
      </c>
      <c r="V4220">
        <v>17</v>
      </c>
      <c r="Y4220" t="s">
        <v>20</v>
      </c>
      <c r="Z4220">
        <v>0</v>
      </c>
      <c r="AA4220" t="s">
        <v>589</v>
      </c>
      <c r="AB4220" t="s">
        <v>21</v>
      </c>
      <c r="AC4220">
        <v>235</v>
      </c>
    </row>
    <row r="4221" spans="1:29" x14ac:dyDescent="0.25">
      <c r="A4221">
        <v>345</v>
      </c>
      <c r="B4221">
        <v>345101</v>
      </c>
      <c r="C4221">
        <v>6195</v>
      </c>
      <c r="D4221" t="str">
        <f>VLOOKUP(C4221,'Schedule 3'!A:M,13,FALSE)</f>
        <v>Transport/Travel Expenses</v>
      </c>
      <c r="E4221">
        <v>0.87</v>
      </c>
      <c r="F4221" s="1">
        <v>42855</v>
      </c>
      <c r="G4221" t="s">
        <v>462</v>
      </c>
      <c r="H4221" t="s">
        <v>650</v>
      </c>
      <c r="I4221" t="s">
        <v>650</v>
      </c>
      <c r="K4221">
        <v>4240</v>
      </c>
      <c r="L4221">
        <v>269773</v>
      </c>
      <c r="Q4221" t="s">
        <v>19</v>
      </c>
      <c r="U4221">
        <v>4</v>
      </c>
      <c r="V4221">
        <v>17</v>
      </c>
      <c r="Y4221" t="s">
        <v>20</v>
      </c>
      <c r="Z4221">
        <v>0</v>
      </c>
      <c r="AA4221" t="s">
        <v>589</v>
      </c>
      <c r="AB4221" t="s">
        <v>21</v>
      </c>
      <c r="AC4221">
        <v>233</v>
      </c>
    </row>
    <row r="4222" spans="1:29" x14ac:dyDescent="0.25">
      <c r="A4222">
        <v>345</v>
      </c>
      <c r="B4222">
        <v>345102</v>
      </c>
      <c r="C4222">
        <v>6195</v>
      </c>
      <c r="D4222" t="str">
        <f>VLOOKUP(C4222,'Schedule 3'!A:M,13,FALSE)</f>
        <v>Transport/Travel Expenses</v>
      </c>
      <c r="E4222">
        <v>7.74</v>
      </c>
      <c r="F4222" s="1">
        <v>42855</v>
      </c>
      <c r="G4222" t="s">
        <v>462</v>
      </c>
      <c r="H4222" t="s">
        <v>650</v>
      </c>
      <c r="I4222" t="s">
        <v>650</v>
      </c>
      <c r="K4222">
        <v>4240</v>
      </c>
      <c r="L4222">
        <v>269773</v>
      </c>
      <c r="Q4222" t="s">
        <v>19</v>
      </c>
      <c r="U4222">
        <v>4</v>
      </c>
      <c r="V4222">
        <v>17</v>
      </c>
      <c r="Y4222" t="s">
        <v>20</v>
      </c>
      <c r="Z4222">
        <v>0</v>
      </c>
      <c r="AA4222" t="s">
        <v>589</v>
      </c>
      <c r="AB4222" t="s">
        <v>21</v>
      </c>
      <c r="AC4222">
        <v>234</v>
      </c>
    </row>
    <row r="4223" spans="1:29" x14ac:dyDescent="0.25">
      <c r="A4223">
        <v>345</v>
      </c>
      <c r="B4223">
        <v>345101</v>
      </c>
      <c r="C4223">
        <v>6195</v>
      </c>
      <c r="D4223" t="str">
        <f>VLOOKUP(C4223,'Schedule 3'!A:M,13,FALSE)</f>
        <v>Transport/Travel Expenses</v>
      </c>
      <c r="E4223">
        <v>0.09</v>
      </c>
      <c r="F4223" s="1">
        <v>43100</v>
      </c>
      <c r="G4223" t="s">
        <v>462</v>
      </c>
      <c r="H4223" t="s">
        <v>651</v>
      </c>
      <c r="I4223" t="s">
        <v>651</v>
      </c>
      <c r="K4223">
        <v>4241</v>
      </c>
      <c r="L4223">
        <v>291867</v>
      </c>
      <c r="Q4223" t="s">
        <v>19</v>
      </c>
      <c r="U4223">
        <v>12</v>
      </c>
      <c r="V4223">
        <v>17</v>
      </c>
      <c r="Y4223" t="s">
        <v>20</v>
      </c>
      <c r="Z4223">
        <v>0</v>
      </c>
      <c r="AA4223" t="s">
        <v>589</v>
      </c>
      <c r="AB4223" t="s">
        <v>21</v>
      </c>
      <c r="AC4223">
        <v>234</v>
      </c>
    </row>
    <row r="4224" spans="1:29" x14ac:dyDescent="0.25">
      <c r="A4224">
        <v>345</v>
      </c>
      <c r="B4224">
        <v>345102</v>
      </c>
      <c r="C4224">
        <v>6195</v>
      </c>
      <c r="D4224" t="str">
        <f>VLOOKUP(C4224,'Schedule 3'!A:M,13,FALSE)</f>
        <v>Transport/Travel Expenses</v>
      </c>
      <c r="E4224">
        <v>0.75</v>
      </c>
      <c r="F4224" s="1">
        <v>43100</v>
      </c>
      <c r="G4224" t="s">
        <v>462</v>
      </c>
      <c r="H4224" t="s">
        <v>651</v>
      </c>
      <c r="I4224" t="s">
        <v>651</v>
      </c>
      <c r="K4224">
        <v>4241</v>
      </c>
      <c r="L4224">
        <v>291867</v>
      </c>
      <c r="Q4224" t="s">
        <v>19</v>
      </c>
      <c r="U4224">
        <v>12</v>
      </c>
      <c r="V4224">
        <v>17</v>
      </c>
      <c r="Y4224" t="s">
        <v>20</v>
      </c>
      <c r="Z4224">
        <v>0</v>
      </c>
      <c r="AA4224" t="s">
        <v>589</v>
      </c>
      <c r="AB4224" t="s">
        <v>21</v>
      </c>
      <c r="AC4224">
        <v>235</v>
      </c>
    </row>
    <row r="4225" spans="1:29" x14ac:dyDescent="0.25">
      <c r="A4225">
        <v>345</v>
      </c>
      <c r="B4225">
        <v>345101</v>
      </c>
      <c r="C4225">
        <v>6195</v>
      </c>
      <c r="D4225" t="str">
        <f>VLOOKUP(C4225,'Schedule 3'!A:M,13,FALSE)</f>
        <v>Transport/Travel Expenses</v>
      </c>
      <c r="E4225">
        <v>0.55000000000000004</v>
      </c>
      <c r="F4225" s="1">
        <v>43069</v>
      </c>
      <c r="G4225" t="s">
        <v>462</v>
      </c>
      <c r="H4225" t="s">
        <v>651</v>
      </c>
      <c r="I4225" t="s">
        <v>651</v>
      </c>
      <c r="K4225">
        <v>4241</v>
      </c>
      <c r="L4225">
        <v>288934</v>
      </c>
      <c r="Q4225" t="s">
        <v>19</v>
      </c>
      <c r="U4225">
        <v>11</v>
      </c>
      <c r="V4225">
        <v>17</v>
      </c>
      <c r="Y4225" t="s">
        <v>20</v>
      </c>
      <c r="Z4225">
        <v>0</v>
      </c>
      <c r="AA4225" t="s">
        <v>589</v>
      </c>
      <c r="AB4225" t="s">
        <v>21</v>
      </c>
      <c r="AC4225">
        <v>234</v>
      </c>
    </row>
    <row r="4226" spans="1:29" x14ac:dyDescent="0.25">
      <c r="A4226">
        <v>345</v>
      </c>
      <c r="B4226">
        <v>345102</v>
      </c>
      <c r="C4226">
        <v>6195</v>
      </c>
      <c r="D4226" t="str">
        <f>VLOOKUP(C4226,'Schedule 3'!A:M,13,FALSE)</f>
        <v>Transport/Travel Expenses</v>
      </c>
      <c r="E4226">
        <v>4.96</v>
      </c>
      <c r="F4226" s="1">
        <v>43069</v>
      </c>
      <c r="G4226" t="s">
        <v>462</v>
      </c>
      <c r="H4226" t="s">
        <v>651</v>
      </c>
      <c r="I4226" t="s">
        <v>651</v>
      </c>
      <c r="K4226">
        <v>4241</v>
      </c>
      <c r="L4226">
        <v>288934</v>
      </c>
      <c r="Q4226" t="s">
        <v>19</v>
      </c>
      <c r="U4226">
        <v>11</v>
      </c>
      <c r="V4226">
        <v>17</v>
      </c>
      <c r="Y4226" t="s">
        <v>20</v>
      </c>
      <c r="Z4226">
        <v>0</v>
      </c>
      <c r="AA4226" t="s">
        <v>589</v>
      </c>
      <c r="AB4226" t="s">
        <v>21</v>
      </c>
      <c r="AC4226">
        <v>235</v>
      </c>
    </row>
    <row r="4227" spans="1:29" x14ac:dyDescent="0.25">
      <c r="A4227">
        <v>345</v>
      </c>
      <c r="B4227">
        <v>345101</v>
      </c>
      <c r="C4227">
        <v>6195</v>
      </c>
      <c r="D4227" t="str">
        <f>VLOOKUP(C4227,'Schedule 3'!A:M,13,FALSE)</f>
        <v>Transport/Travel Expenses</v>
      </c>
      <c r="E4227">
        <v>0.46</v>
      </c>
      <c r="F4227" s="1">
        <v>43008</v>
      </c>
      <c r="G4227" t="s">
        <v>462</v>
      </c>
      <c r="H4227" t="s">
        <v>651</v>
      </c>
      <c r="I4227" t="s">
        <v>651</v>
      </c>
      <c r="K4227">
        <v>4241</v>
      </c>
      <c r="L4227">
        <v>283717</v>
      </c>
      <c r="Q4227" t="s">
        <v>19</v>
      </c>
      <c r="U4227">
        <v>9</v>
      </c>
      <c r="V4227">
        <v>17</v>
      </c>
      <c r="Y4227" t="s">
        <v>20</v>
      </c>
      <c r="Z4227">
        <v>0</v>
      </c>
      <c r="AA4227" t="s">
        <v>589</v>
      </c>
      <c r="AB4227" t="s">
        <v>21</v>
      </c>
      <c r="AC4227">
        <v>234</v>
      </c>
    </row>
    <row r="4228" spans="1:29" x14ac:dyDescent="0.25">
      <c r="A4228">
        <v>345</v>
      </c>
      <c r="B4228">
        <v>345102</v>
      </c>
      <c r="C4228">
        <v>6195</v>
      </c>
      <c r="D4228" t="str">
        <f>VLOOKUP(C4228,'Schedule 3'!A:M,13,FALSE)</f>
        <v>Transport/Travel Expenses</v>
      </c>
      <c r="E4228">
        <v>4.05</v>
      </c>
      <c r="F4228" s="1">
        <v>43008</v>
      </c>
      <c r="G4228" t="s">
        <v>462</v>
      </c>
      <c r="H4228" t="s">
        <v>651</v>
      </c>
      <c r="I4228" t="s">
        <v>651</v>
      </c>
      <c r="K4228">
        <v>4241</v>
      </c>
      <c r="L4228">
        <v>283717</v>
      </c>
      <c r="Q4228" t="s">
        <v>19</v>
      </c>
      <c r="U4228">
        <v>9</v>
      </c>
      <c r="V4228">
        <v>17</v>
      </c>
      <c r="Y4228" t="s">
        <v>20</v>
      </c>
      <c r="Z4228">
        <v>0</v>
      </c>
      <c r="AA4228" t="s">
        <v>589</v>
      </c>
      <c r="AB4228" t="s">
        <v>21</v>
      </c>
      <c r="AC4228">
        <v>235</v>
      </c>
    </row>
    <row r="4229" spans="1:29" x14ac:dyDescent="0.25">
      <c r="A4229">
        <v>345</v>
      </c>
      <c r="B4229">
        <v>345101</v>
      </c>
      <c r="C4229">
        <v>6195</v>
      </c>
      <c r="D4229" t="str">
        <f>VLOOKUP(C4229,'Schedule 3'!A:M,13,FALSE)</f>
        <v>Transport/Travel Expenses</v>
      </c>
      <c r="E4229">
        <v>0.24</v>
      </c>
      <c r="F4229" s="1">
        <v>42978</v>
      </c>
      <c r="G4229" t="s">
        <v>462</v>
      </c>
      <c r="H4229" t="s">
        <v>651</v>
      </c>
      <c r="I4229" t="s">
        <v>651</v>
      </c>
      <c r="K4229">
        <v>4241</v>
      </c>
      <c r="L4229">
        <v>281172</v>
      </c>
      <c r="Q4229" t="s">
        <v>19</v>
      </c>
      <c r="U4229">
        <v>8</v>
      </c>
      <c r="V4229">
        <v>17</v>
      </c>
      <c r="Y4229" t="s">
        <v>20</v>
      </c>
      <c r="Z4229">
        <v>0</v>
      </c>
      <c r="AA4229" t="s">
        <v>589</v>
      </c>
      <c r="AB4229" t="s">
        <v>21</v>
      </c>
      <c r="AC4229">
        <v>234</v>
      </c>
    </row>
    <row r="4230" spans="1:29" x14ac:dyDescent="0.25">
      <c r="A4230">
        <v>345</v>
      </c>
      <c r="B4230">
        <v>345102</v>
      </c>
      <c r="C4230">
        <v>6195</v>
      </c>
      <c r="D4230" t="str">
        <f>VLOOKUP(C4230,'Schedule 3'!A:M,13,FALSE)</f>
        <v>Transport/Travel Expenses</v>
      </c>
      <c r="E4230">
        <v>2.16</v>
      </c>
      <c r="F4230" s="1">
        <v>42978</v>
      </c>
      <c r="G4230" t="s">
        <v>462</v>
      </c>
      <c r="H4230" t="s">
        <v>651</v>
      </c>
      <c r="I4230" t="s">
        <v>651</v>
      </c>
      <c r="K4230">
        <v>4241</v>
      </c>
      <c r="L4230">
        <v>281172</v>
      </c>
      <c r="Q4230" t="s">
        <v>19</v>
      </c>
      <c r="U4230">
        <v>8</v>
      </c>
      <c r="V4230">
        <v>17</v>
      </c>
      <c r="Y4230" t="s">
        <v>20</v>
      </c>
      <c r="Z4230">
        <v>0</v>
      </c>
      <c r="AA4230" t="s">
        <v>589</v>
      </c>
      <c r="AB4230" t="s">
        <v>21</v>
      </c>
      <c r="AC4230">
        <v>235</v>
      </c>
    </row>
    <row r="4231" spans="1:29" x14ac:dyDescent="0.25">
      <c r="A4231">
        <v>345</v>
      </c>
      <c r="B4231">
        <v>345101</v>
      </c>
      <c r="C4231">
        <v>6195</v>
      </c>
      <c r="D4231" t="str">
        <f>VLOOKUP(C4231,'Schedule 3'!A:M,13,FALSE)</f>
        <v>Transport/Travel Expenses</v>
      </c>
      <c r="E4231">
        <v>0.97</v>
      </c>
      <c r="F4231" s="1">
        <v>42947</v>
      </c>
      <c r="G4231" t="s">
        <v>462</v>
      </c>
      <c r="H4231" t="s">
        <v>651</v>
      </c>
      <c r="I4231" t="s">
        <v>651</v>
      </c>
      <c r="K4231">
        <v>4241</v>
      </c>
      <c r="L4231">
        <v>278277</v>
      </c>
      <c r="Q4231" t="s">
        <v>19</v>
      </c>
      <c r="U4231">
        <v>7</v>
      </c>
      <c r="V4231">
        <v>17</v>
      </c>
      <c r="Y4231" t="s">
        <v>20</v>
      </c>
      <c r="Z4231">
        <v>0</v>
      </c>
      <c r="AA4231" t="s">
        <v>589</v>
      </c>
      <c r="AB4231" t="s">
        <v>21</v>
      </c>
      <c r="AC4231">
        <v>234</v>
      </c>
    </row>
    <row r="4232" spans="1:29" x14ac:dyDescent="0.25">
      <c r="A4232">
        <v>345</v>
      </c>
      <c r="B4232">
        <v>345102</v>
      </c>
      <c r="C4232">
        <v>6195</v>
      </c>
      <c r="D4232" t="str">
        <f>VLOOKUP(C4232,'Schedule 3'!A:M,13,FALSE)</f>
        <v>Transport/Travel Expenses</v>
      </c>
      <c r="E4232">
        <v>8.58</v>
      </c>
      <c r="F4232" s="1">
        <v>42947</v>
      </c>
      <c r="G4232" t="s">
        <v>462</v>
      </c>
      <c r="H4232" t="s">
        <v>651</v>
      </c>
      <c r="I4232" t="s">
        <v>651</v>
      </c>
      <c r="K4232">
        <v>4241</v>
      </c>
      <c r="L4232">
        <v>278277</v>
      </c>
      <c r="Q4232" t="s">
        <v>19</v>
      </c>
      <c r="U4232">
        <v>7</v>
      </c>
      <c r="V4232">
        <v>17</v>
      </c>
      <c r="Y4232" t="s">
        <v>20</v>
      </c>
      <c r="Z4232">
        <v>0</v>
      </c>
      <c r="AA4232" t="s">
        <v>589</v>
      </c>
      <c r="AB4232" t="s">
        <v>21</v>
      </c>
      <c r="AC4232">
        <v>235</v>
      </c>
    </row>
    <row r="4233" spans="1:29" x14ac:dyDescent="0.25">
      <c r="A4233">
        <v>345</v>
      </c>
      <c r="B4233">
        <v>345101</v>
      </c>
      <c r="C4233">
        <v>6195</v>
      </c>
      <c r="D4233" t="str">
        <f>VLOOKUP(C4233,'Schedule 3'!A:M,13,FALSE)</f>
        <v>Transport/Travel Expenses</v>
      </c>
      <c r="E4233">
        <v>2.2599999999999998</v>
      </c>
      <c r="F4233" s="1">
        <v>42886</v>
      </c>
      <c r="G4233" t="s">
        <v>462</v>
      </c>
      <c r="H4233" t="s">
        <v>651</v>
      </c>
      <c r="I4233" t="s">
        <v>651</v>
      </c>
      <c r="K4233">
        <v>4241</v>
      </c>
      <c r="L4233">
        <v>272629</v>
      </c>
      <c r="Q4233" t="s">
        <v>19</v>
      </c>
      <c r="U4233">
        <v>5</v>
      </c>
      <c r="V4233">
        <v>17</v>
      </c>
      <c r="Y4233" t="s">
        <v>20</v>
      </c>
      <c r="Z4233">
        <v>0</v>
      </c>
      <c r="AA4233" t="s">
        <v>589</v>
      </c>
      <c r="AB4233" t="s">
        <v>21</v>
      </c>
      <c r="AC4233">
        <v>234</v>
      </c>
    </row>
    <row r="4234" spans="1:29" x14ac:dyDescent="0.25">
      <c r="A4234">
        <v>345</v>
      </c>
      <c r="B4234">
        <v>345102</v>
      </c>
      <c r="C4234">
        <v>6195</v>
      </c>
      <c r="D4234" t="str">
        <f>VLOOKUP(C4234,'Schedule 3'!A:M,13,FALSE)</f>
        <v>Transport/Travel Expenses</v>
      </c>
      <c r="E4234">
        <v>19.96</v>
      </c>
      <c r="F4234" s="1">
        <v>42886</v>
      </c>
      <c r="G4234" t="s">
        <v>462</v>
      </c>
      <c r="H4234" t="s">
        <v>651</v>
      </c>
      <c r="I4234" t="s">
        <v>651</v>
      </c>
      <c r="K4234">
        <v>4241</v>
      </c>
      <c r="L4234">
        <v>272629</v>
      </c>
      <c r="Q4234" t="s">
        <v>19</v>
      </c>
      <c r="U4234">
        <v>5</v>
      </c>
      <c r="V4234">
        <v>17</v>
      </c>
      <c r="Y4234" t="s">
        <v>20</v>
      </c>
      <c r="Z4234">
        <v>0</v>
      </c>
      <c r="AA4234" t="s">
        <v>589</v>
      </c>
      <c r="AB4234" t="s">
        <v>21</v>
      </c>
      <c r="AC4234">
        <v>235</v>
      </c>
    </row>
    <row r="4235" spans="1:29" x14ac:dyDescent="0.25">
      <c r="A4235">
        <v>345</v>
      </c>
      <c r="B4235">
        <v>345101</v>
      </c>
      <c r="C4235">
        <v>6195</v>
      </c>
      <c r="D4235" t="str">
        <f>VLOOKUP(C4235,'Schedule 3'!A:M,13,FALSE)</f>
        <v>Transport/Travel Expenses</v>
      </c>
      <c r="E4235">
        <v>0.54</v>
      </c>
      <c r="F4235" s="1">
        <v>42855</v>
      </c>
      <c r="G4235" t="s">
        <v>462</v>
      </c>
      <c r="H4235" t="s">
        <v>651</v>
      </c>
      <c r="I4235" t="s">
        <v>651</v>
      </c>
      <c r="K4235">
        <v>4241</v>
      </c>
      <c r="L4235">
        <v>269773</v>
      </c>
      <c r="Q4235" t="s">
        <v>19</v>
      </c>
      <c r="U4235">
        <v>4</v>
      </c>
      <c r="V4235">
        <v>17</v>
      </c>
      <c r="Y4235" t="s">
        <v>20</v>
      </c>
      <c r="Z4235">
        <v>0</v>
      </c>
      <c r="AA4235" t="s">
        <v>589</v>
      </c>
      <c r="AB4235" t="s">
        <v>21</v>
      </c>
      <c r="AC4235">
        <v>233</v>
      </c>
    </row>
    <row r="4236" spans="1:29" x14ac:dyDescent="0.25">
      <c r="A4236">
        <v>345</v>
      </c>
      <c r="B4236">
        <v>345102</v>
      </c>
      <c r="C4236">
        <v>6195</v>
      </c>
      <c r="D4236" t="str">
        <f>VLOOKUP(C4236,'Schedule 3'!A:M,13,FALSE)</f>
        <v>Transport/Travel Expenses</v>
      </c>
      <c r="E4236">
        <v>4.83</v>
      </c>
      <c r="F4236" s="1">
        <v>42855</v>
      </c>
      <c r="G4236" t="s">
        <v>462</v>
      </c>
      <c r="H4236" t="s">
        <v>651</v>
      </c>
      <c r="I4236" t="s">
        <v>651</v>
      </c>
      <c r="K4236">
        <v>4241</v>
      </c>
      <c r="L4236">
        <v>269773</v>
      </c>
      <c r="Q4236" t="s">
        <v>19</v>
      </c>
      <c r="U4236">
        <v>4</v>
      </c>
      <c r="V4236">
        <v>17</v>
      </c>
      <c r="Y4236" t="s">
        <v>20</v>
      </c>
      <c r="Z4236">
        <v>0</v>
      </c>
      <c r="AA4236" t="s">
        <v>589</v>
      </c>
      <c r="AB4236" t="s">
        <v>21</v>
      </c>
      <c r="AC4236">
        <v>234</v>
      </c>
    </row>
    <row r="4237" spans="1:29" x14ac:dyDescent="0.25">
      <c r="A4237">
        <v>345</v>
      </c>
      <c r="B4237">
        <v>345101</v>
      </c>
      <c r="C4237">
        <v>6195</v>
      </c>
      <c r="D4237" t="str">
        <f>VLOOKUP(C4237,'Schedule 3'!A:M,13,FALSE)</f>
        <v>Transport/Travel Expenses</v>
      </c>
      <c r="E4237">
        <v>0.28999999999999998</v>
      </c>
      <c r="F4237" s="1">
        <v>42825</v>
      </c>
      <c r="G4237" t="s">
        <v>462</v>
      </c>
      <c r="H4237" t="s">
        <v>651</v>
      </c>
      <c r="I4237" t="s">
        <v>651</v>
      </c>
      <c r="K4237">
        <v>4241</v>
      </c>
      <c r="L4237">
        <v>267433</v>
      </c>
      <c r="Q4237" t="s">
        <v>19</v>
      </c>
      <c r="U4237">
        <v>3</v>
      </c>
      <c r="V4237">
        <v>17</v>
      </c>
      <c r="Y4237" t="s">
        <v>20</v>
      </c>
      <c r="Z4237">
        <v>0</v>
      </c>
      <c r="AA4237" t="s">
        <v>589</v>
      </c>
      <c r="AB4237" t="s">
        <v>21</v>
      </c>
      <c r="AC4237">
        <v>233</v>
      </c>
    </row>
    <row r="4238" spans="1:29" x14ac:dyDescent="0.25">
      <c r="A4238">
        <v>345</v>
      </c>
      <c r="B4238">
        <v>345102</v>
      </c>
      <c r="C4238">
        <v>6195</v>
      </c>
      <c r="D4238" t="str">
        <f>VLOOKUP(C4238,'Schedule 3'!A:M,13,FALSE)</f>
        <v>Transport/Travel Expenses</v>
      </c>
      <c r="E4238">
        <v>2.56</v>
      </c>
      <c r="F4238" s="1">
        <v>42825</v>
      </c>
      <c r="G4238" t="s">
        <v>462</v>
      </c>
      <c r="H4238" t="s">
        <v>651</v>
      </c>
      <c r="I4238" t="s">
        <v>651</v>
      </c>
      <c r="K4238">
        <v>4241</v>
      </c>
      <c r="L4238">
        <v>267433</v>
      </c>
      <c r="Q4238" t="s">
        <v>19</v>
      </c>
      <c r="U4238">
        <v>3</v>
      </c>
      <c r="V4238">
        <v>17</v>
      </c>
      <c r="Y4238" t="s">
        <v>20</v>
      </c>
      <c r="Z4238">
        <v>0</v>
      </c>
      <c r="AA4238" t="s">
        <v>589</v>
      </c>
      <c r="AB4238" t="s">
        <v>21</v>
      </c>
      <c r="AC4238">
        <v>234</v>
      </c>
    </row>
    <row r="4239" spans="1:29" x14ac:dyDescent="0.25">
      <c r="A4239">
        <v>345</v>
      </c>
      <c r="B4239">
        <v>345101</v>
      </c>
      <c r="C4239">
        <v>6195</v>
      </c>
      <c r="D4239" t="str">
        <f>VLOOKUP(C4239,'Schedule 3'!A:M,13,FALSE)</f>
        <v>Transport/Travel Expenses</v>
      </c>
      <c r="E4239">
        <v>0.53</v>
      </c>
      <c r="F4239" s="1">
        <v>42766</v>
      </c>
      <c r="G4239" t="s">
        <v>462</v>
      </c>
      <c r="H4239" t="s">
        <v>651</v>
      </c>
      <c r="I4239" t="s">
        <v>651</v>
      </c>
      <c r="K4239">
        <v>4241</v>
      </c>
      <c r="L4239">
        <v>259505</v>
      </c>
      <c r="Q4239" t="s">
        <v>19</v>
      </c>
      <c r="U4239">
        <v>1</v>
      </c>
      <c r="V4239">
        <v>17</v>
      </c>
      <c r="Y4239" t="s">
        <v>20</v>
      </c>
      <c r="Z4239">
        <v>0</v>
      </c>
      <c r="AA4239" t="s">
        <v>589</v>
      </c>
      <c r="AB4239" t="s">
        <v>21</v>
      </c>
      <c r="AC4239">
        <v>233</v>
      </c>
    </row>
    <row r="4240" spans="1:29" x14ac:dyDescent="0.25">
      <c r="A4240">
        <v>345</v>
      </c>
      <c r="B4240">
        <v>345102</v>
      </c>
      <c r="C4240">
        <v>6195</v>
      </c>
      <c r="D4240" t="str">
        <f>VLOOKUP(C4240,'Schedule 3'!A:M,13,FALSE)</f>
        <v>Transport/Travel Expenses</v>
      </c>
      <c r="E4240">
        <v>4.67</v>
      </c>
      <c r="F4240" s="1">
        <v>42766</v>
      </c>
      <c r="G4240" t="s">
        <v>462</v>
      </c>
      <c r="H4240" t="s">
        <v>651</v>
      </c>
      <c r="I4240" t="s">
        <v>651</v>
      </c>
      <c r="K4240">
        <v>4241</v>
      </c>
      <c r="L4240">
        <v>259505</v>
      </c>
      <c r="Q4240" t="s">
        <v>19</v>
      </c>
      <c r="U4240">
        <v>1</v>
      </c>
      <c r="V4240">
        <v>17</v>
      </c>
      <c r="Y4240" t="s">
        <v>20</v>
      </c>
      <c r="Z4240">
        <v>0</v>
      </c>
      <c r="AA4240" t="s">
        <v>589</v>
      </c>
      <c r="AB4240" t="s">
        <v>21</v>
      </c>
      <c r="AC4240">
        <v>234</v>
      </c>
    </row>
    <row r="4241" spans="1:29" x14ac:dyDescent="0.25">
      <c r="A4241">
        <v>345</v>
      </c>
      <c r="B4241">
        <v>345101</v>
      </c>
      <c r="C4241">
        <v>6195</v>
      </c>
      <c r="D4241" t="str">
        <f>VLOOKUP(C4241,'Schedule 3'!A:M,13,FALSE)</f>
        <v>Transport/Travel Expenses</v>
      </c>
      <c r="E4241">
        <v>0.06</v>
      </c>
      <c r="F4241" s="1">
        <v>43069</v>
      </c>
      <c r="G4241" t="s">
        <v>462</v>
      </c>
      <c r="H4241" t="s">
        <v>652</v>
      </c>
      <c r="I4241" t="s">
        <v>652</v>
      </c>
      <c r="K4241">
        <v>4242</v>
      </c>
      <c r="L4241">
        <v>288934</v>
      </c>
      <c r="Q4241" t="s">
        <v>19</v>
      </c>
      <c r="U4241">
        <v>11</v>
      </c>
      <c r="V4241">
        <v>17</v>
      </c>
      <c r="Y4241" t="s">
        <v>20</v>
      </c>
      <c r="Z4241">
        <v>0</v>
      </c>
      <c r="AA4241" t="s">
        <v>589</v>
      </c>
      <c r="AB4241" t="s">
        <v>21</v>
      </c>
      <c r="AC4241">
        <v>234</v>
      </c>
    </row>
    <row r="4242" spans="1:29" x14ac:dyDescent="0.25">
      <c r="A4242">
        <v>345</v>
      </c>
      <c r="B4242">
        <v>345102</v>
      </c>
      <c r="C4242">
        <v>6195</v>
      </c>
      <c r="D4242" t="str">
        <f>VLOOKUP(C4242,'Schedule 3'!A:M,13,FALSE)</f>
        <v>Transport/Travel Expenses</v>
      </c>
      <c r="E4242">
        <v>0.53</v>
      </c>
      <c r="F4242" s="1">
        <v>43069</v>
      </c>
      <c r="G4242" t="s">
        <v>462</v>
      </c>
      <c r="H4242" t="s">
        <v>652</v>
      </c>
      <c r="I4242" t="s">
        <v>652</v>
      </c>
      <c r="K4242">
        <v>4242</v>
      </c>
      <c r="L4242">
        <v>288934</v>
      </c>
      <c r="Q4242" t="s">
        <v>19</v>
      </c>
      <c r="U4242">
        <v>11</v>
      </c>
      <c r="V4242">
        <v>17</v>
      </c>
      <c r="Y4242" t="s">
        <v>20</v>
      </c>
      <c r="Z4242">
        <v>0</v>
      </c>
      <c r="AA4242" t="s">
        <v>589</v>
      </c>
      <c r="AB4242" t="s">
        <v>21</v>
      </c>
      <c r="AC4242">
        <v>235</v>
      </c>
    </row>
    <row r="4243" spans="1:29" x14ac:dyDescent="0.25">
      <c r="A4243">
        <v>345</v>
      </c>
      <c r="B4243">
        <v>345101</v>
      </c>
      <c r="C4243">
        <v>6195</v>
      </c>
      <c r="D4243" t="str">
        <f>VLOOKUP(C4243,'Schedule 3'!A:M,13,FALSE)</f>
        <v>Transport/Travel Expenses</v>
      </c>
      <c r="E4243">
        <v>0.28999999999999998</v>
      </c>
      <c r="F4243" s="1">
        <v>43039</v>
      </c>
      <c r="G4243" t="s">
        <v>462</v>
      </c>
      <c r="H4243" t="s">
        <v>652</v>
      </c>
      <c r="I4243" t="s">
        <v>652</v>
      </c>
      <c r="K4243">
        <v>4242</v>
      </c>
      <c r="L4243">
        <v>286349</v>
      </c>
      <c r="Q4243" t="s">
        <v>19</v>
      </c>
      <c r="U4243">
        <v>10</v>
      </c>
      <c r="V4243">
        <v>17</v>
      </c>
      <c r="Y4243" t="s">
        <v>20</v>
      </c>
      <c r="Z4243">
        <v>0</v>
      </c>
      <c r="AA4243" t="s">
        <v>589</v>
      </c>
      <c r="AB4243" t="s">
        <v>21</v>
      </c>
      <c r="AC4243">
        <v>234</v>
      </c>
    </row>
    <row r="4244" spans="1:29" x14ac:dyDescent="0.25">
      <c r="A4244">
        <v>345</v>
      </c>
      <c r="B4244">
        <v>345102</v>
      </c>
      <c r="C4244">
        <v>6195</v>
      </c>
      <c r="D4244" t="str">
        <f>VLOOKUP(C4244,'Schedule 3'!A:M,13,FALSE)</f>
        <v>Transport/Travel Expenses</v>
      </c>
      <c r="E4244">
        <v>2.61</v>
      </c>
      <c r="F4244" s="1">
        <v>43039</v>
      </c>
      <c r="G4244" t="s">
        <v>462</v>
      </c>
      <c r="H4244" t="s">
        <v>652</v>
      </c>
      <c r="I4244" t="s">
        <v>652</v>
      </c>
      <c r="K4244">
        <v>4242</v>
      </c>
      <c r="L4244">
        <v>286349</v>
      </c>
      <c r="Q4244" t="s">
        <v>19</v>
      </c>
      <c r="U4244">
        <v>10</v>
      </c>
      <c r="V4244">
        <v>17</v>
      </c>
      <c r="Y4244" t="s">
        <v>20</v>
      </c>
      <c r="Z4244">
        <v>0</v>
      </c>
      <c r="AA4244" t="s">
        <v>589</v>
      </c>
      <c r="AB4244" t="s">
        <v>21</v>
      </c>
      <c r="AC4244">
        <v>235</v>
      </c>
    </row>
    <row r="4245" spans="1:29" x14ac:dyDescent="0.25">
      <c r="A4245">
        <v>345</v>
      </c>
      <c r="B4245">
        <v>345101</v>
      </c>
      <c r="C4245">
        <v>6195</v>
      </c>
      <c r="D4245" t="str">
        <f>VLOOKUP(C4245,'Schedule 3'!A:M,13,FALSE)</f>
        <v>Transport/Travel Expenses</v>
      </c>
      <c r="E4245">
        <v>0.12</v>
      </c>
      <c r="F4245" s="1">
        <v>42947</v>
      </c>
      <c r="G4245" t="s">
        <v>462</v>
      </c>
      <c r="H4245" t="s">
        <v>652</v>
      </c>
      <c r="I4245" t="s">
        <v>652</v>
      </c>
      <c r="K4245">
        <v>4242</v>
      </c>
      <c r="L4245">
        <v>278277</v>
      </c>
      <c r="Q4245" t="s">
        <v>19</v>
      </c>
      <c r="U4245">
        <v>7</v>
      </c>
      <c r="V4245">
        <v>17</v>
      </c>
      <c r="Y4245" t="s">
        <v>20</v>
      </c>
      <c r="Z4245">
        <v>0</v>
      </c>
      <c r="AA4245" t="s">
        <v>589</v>
      </c>
      <c r="AB4245" t="s">
        <v>21</v>
      </c>
      <c r="AC4245">
        <v>234</v>
      </c>
    </row>
    <row r="4246" spans="1:29" x14ac:dyDescent="0.25">
      <c r="A4246">
        <v>345</v>
      </c>
      <c r="B4246">
        <v>345102</v>
      </c>
      <c r="C4246">
        <v>6195</v>
      </c>
      <c r="D4246" t="str">
        <f>VLOOKUP(C4246,'Schedule 3'!A:M,13,FALSE)</f>
        <v>Transport/Travel Expenses</v>
      </c>
      <c r="E4246">
        <v>1.08</v>
      </c>
      <c r="F4246" s="1">
        <v>42947</v>
      </c>
      <c r="G4246" t="s">
        <v>462</v>
      </c>
      <c r="H4246" t="s">
        <v>652</v>
      </c>
      <c r="I4246" t="s">
        <v>652</v>
      </c>
      <c r="K4246">
        <v>4242</v>
      </c>
      <c r="L4246">
        <v>278277</v>
      </c>
      <c r="Q4246" t="s">
        <v>19</v>
      </c>
      <c r="U4246">
        <v>7</v>
      </c>
      <c r="V4246">
        <v>17</v>
      </c>
      <c r="Y4246" t="s">
        <v>20</v>
      </c>
      <c r="Z4246">
        <v>0</v>
      </c>
      <c r="AA4246" t="s">
        <v>589</v>
      </c>
      <c r="AB4246" t="s">
        <v>21</v>
      </c>
      <c r="AC4246">
        <v>235</v>
      </c>
    </row>
    <row r="4247" spans="1:29" x14ac:dyDescent="0.25">
      <c r="A4247">
        <v>345</v>
      </c>
      <c r="B4247">
        <v>345101</v>
      </c>
      <c r="C4247">
        <v>6195</v>
      </c>
      <c r="D4247" t="str">
        <f>VLOOKUP(C4247,'Schedule 3'!A:M,13,FALSE)</f>
        <v>Transport/Travel Expenses</v>
      </c>
      <c r="E4247">
        <v>0.12</v>
      </c>
      <c r="F4247" s="1">
        <v>42886</v>
      </c>
      <c r="G4247" t="s">
        <v>462</v>
      </c>
      <c r="H4247" t="s">
        <v>652</v>
      </c>
      <c r="I4247" t="s">
        <v>652</v>
      </c>
      <c r="K4247">
        <v>4242</v>
      </c>
      <c r="L4247">
        <v>272629</v>
      </c>
      <c r="Q4247" t="s">
        <v>19</v>
      </c>
      <c r="U4247">
        <v>5</v>
      </c>
      <c r="V4247">
        <v>17</v>
      </c>
      <c r="Y4247" t="s">
        <v>20</v>
      </c>
      <c r="Z4247">
        <v>0</v>
      </c>
      <c r="AA4247" t="s">
        <v>589</v>
      </c>
      <c r="AB4247" t="s">
        <v>21</v>
      </c>
      <c r="AC4247">
        <v>234</v>
      </c>
    </row>
    <row r="4248" spans="1:29" x14ac:dyDescent="0.25">
      <c r="A4248">
        <v>345</v>
      </c>
      <c r="B4248">
        <v>345102</v>
      </c>
      <c r="C4248">
        <v>6195</v>
      </c>
      <c r="D4248" t="str">
        <f>VLOOKUP(C4248,'Schedule 3'!A:M,13,FALSE)</f>
        <v>Transport/Travel Expenses</v>
      </c>
      <c r="E4248">
        <v>1.03</v>
      </c>
      <c r="F4248" s="1">
        <v>42886</v>
      </c>
      <c r="G4248" t="s">
        <v>462</v>
      </c>
      <c r="H4248" t="s">
        <v>652</v>
      </c>
      <c r="I4248" t="s">
        <v>652</v>
      </c>
      <c r="K4248">
        <v>4242</v>
      </c>
      <c r="L4248">
        <v>272629</v>
      </c>
      <c r="Q4248" t="s">
        <v>19</v>
      </c>
      <c r="U4248">
        <v>5</v>
      </c>
      <c r="V4248">
        <v>17</v>
      </c>
      <c r="Y4248" t="s">
        <v>20</v>
      </c>
      <c r="Z4248">
        <v>0</v>
      </c>
      <c r="AA4248" t="s">
        <v>589</v>
      </c>
      <c r="AB4248" t="s">
        <v>21</v>
      </c>
      <c r="AC4248">
        <v>235</v>
      </c>
    </row>
    <row r="4249" spans="1:29" x14ac:dyDescent="0.25">
      <c r="A4249">
        <v>345</v>
      </c>
      <c r="B4249">
        <v>345101</v>
      </c>
      <c r="C4249">
        <v>6195</v>
      </c>
      <c r="D4249" t="str">
        <f>VLOOKUP(C4249,'Schedule 3'!A:M,13,FALSE)</f>
        <v>Transport/Travel Expenses</v>
      </c>
      <c r="E4249">
        <v>0.44</v>
      </c>
      <c r="F4249" s="1">
        <v>42855</v>
      </c>
      <c r="G4249" t="s">
        <v>462</v>
      </c>
      <c r="H4249" t="s">
        <v>652</v>
      </c>
      <c r="I4249" t="s">
        <v>652</v>
      </c>
      <c r="K4249">
        <v>4242</v>
      </c>
      <c r="L4249">
        <v>269773</v>
      </c>
      <c r="Q4249" t="s">
        <v>19</v>
      </c>
      <c r="U4249">
        <v>4</v>
      </c>
      <c r="V4249">
        <v>17</v>
      </c>
      <c r="Y4249" t="s">
        <v>20</v>
      </c>
      <c r="Z4249">
        <v>0</v>
      </c>
      <c r="AA4249" t="s">
        <v>589</v>
      </c>
      <c r="AB4249" t="s">
        <v>21</v>
      </c>
      <c r="AC4249">
        <v>233</v>
      </c>
    </row>
    <row r="4250" spans="1:29" x14ac:dyDescent="0.25">
      <c r="A4250">
        <v>345</v>
      </c>
      <c r="B4250">
        <v>345102</v>
      </c>
      <c r="C4250">
        <v>6195</v>
      </c>
      <c r="D4250" t="str">
        <f>VLOOKUP(C4250,'Schedule 3'!A:M,13,FALSE)</f>
        <v>Transport/Travel Expenses</v>
      </c>
      <c r="E4250">
        <v>3.89</v>
      </c>
      <c r="F4250" s="1">
        <v>42855</v>
      </c>
      <c r="G4250" t="s">
        <v>462</v>
      </c>
      <c r="H4250" t="s">
        <v>652</v>
      </c>
      <c r="I4250" t="s">
        <v>652</v>
      </c>
      <c r="K4250">
        <v>4242</v>
      </c>
      <c r="L4250">
        <v>269773</v>
      </c>
      <c r="Q4250" t="s">
        <v>19</v>
      </c>
      <c r="U4250">
        <v>4</v>
      </c>
      <c r="V4250">
        <v>17</v>
      </c>
      <c r="Y4250" t="s">
        <v>20</v>
      </c>
      <c r="Z4250">
        <v>0</v>
      </c>
      <c r="AA4250" t="s">
        <v>589</v>
      </c>
      <c r="AB4250" t="s">
        <v>21</v>
      </c>
      <c r="AC4250">
        <v>234</v>
      </c>
    </row>
    <row r="4251" spans="1:29" x14ac:dyDescent="0.25">
      <c r="A4251">
        <v>345</v>
      </c>
      <c r="B4251">
        <v>345101</v>
      </c>
      <c r="C4251">
        <v>6200</v>
      </c>
      <c r="D4251" t="str">
        <f>VLOOKUP(C4251,'Schedule 3'!A:M,13,FALSE)</f>
        <v>Transport/Travel Expenses</v>
      </c>
      <c r="E4251">
        <v>0.62</v>
      </c>
      <c r="F4251" s="1">
        <v>43069</v>
      </c>
      <c r="G4251" t="s">
        <v>462</v>
      </c>
      <c r="H4251" t="s">
        <v>653</v>
      </c>
      <c r="I4251" t="s">
        <v>653</v>
      </c>
      <c r="K4251">
        <v>4245</v>
      </c>
      <c r="L4251">
        <v>288934</v>
      </c>
      <c r="Q4251" t="s">
        <v>19</v>
      </c>
      <c r="U4251">
        <v>11</v>
      </c>
      <c r="V4251">
        <v>17</v>
      </c>
      <c r="Y4251" t="s">
        <v>20</v>
      </c>
      <c r="Z4251">
        <v>0</v>
      </c>
      <c r="AA4251" t="s">
        <v>589</v>
      </c>
      <c r="AB4251" t="s">
        <v>21</v>
      </c>
      <c r="AC4251">
        <v>234</v>
      </c>
    </row>
    <row r="4252" spans="1:29" x14ac:dyDescent="0.25">
      <c r="A4252">
        <v>345</v>
      </c>
      <c r="B4252">
        <v>345102</v>
      </c>
      <c r="C4252">
        <v>6200</v>
      </c>
      <c r="D4252" t="str">
        <f>VLOOKUP(C4252,'Schedule 3'!A:M,13,FALSE)</f>
        <v>Transport/Travel Expenses</v>
      </c>
      <c r="E4252">
        <v>5.52</v>
      </c>
      <c r="F4252" s="1">
        <v>43069</v>
      </c>
      <c r="G4252" t="s">
        <v>462</v>
      </c>
      <c r="H4252" t="s">
        <v>653</v>
      </c>
      <c r="I4252" t="s">
        <v>653</v>
      </c>
      <c r="K4252">
        <v>4245</v>
      </c>
      <c r="L4252">
        <v>288934</v>
      </c>
      <c r="Q4252" t="s">
        <v>19</v>
      </c>
      <c r="U4252">
        <v>11</v>
      </c>
      <c r="V4252">
        <v>17</v>
      </c>
      <c r="Y4252" t="s">
        <v>20</v>
      </c>
      <c r="Z4252">
        <v>0</v>
      </c>
      <c r="AA4252" t="s">
        <v>589</v>
      </c>
      <c r="AB4252" t="s">
        <v>21</v>
      </c>
      <c r="AC4252">
        <v>235</v>
      </c>
    </row>
    <row r="4253" spans="1:29" x14ac:dyDescent="0.25">
      <c r="A4253">
        <v>345</v>
      </c>
      <c r="B4253">
        <v>345101</v>
      </c>
      <c r="C4253">
        <v>6200</v>
      </c>
      <c r="D4253" t="str">
        <f>VLOOKUP(C4253,'Schedule 3'!A:M,13,FALSE)</f>
        <v>Transport/Travel Expenses</v>
      </c>
      <c r="E4253">
        <v>0.02</v>
      </c>
      <c r="F4253" s="1">
        <v>42916</v>
      </c>
      <c r="G4253" t="s">
        <v>462</v>
      </c>
      <c r="H4253" t="s">
        <v>653</v>
      </c>
      <c r="I4253" t="s">
        <v>653</v>
      </c>
      <c r="K4253">
        <v>4245</v>
      </c>
      <c r="L4253">
        <v>275593</v>
      </c>
      <c r="Q4253" t="s">
        <v>19</v>
      </c>
      <c r="U4253">
        <v>6</v>
      </c>
      <c r="V4253">
        <v>17</v>
      </c>
      <c r="Y4253" t="s">
        <v>20</v>
      </c>
      <c r="Z4253">
        <v>0</v>
      </c>
      <c r="AA4253" t="s">
        <v>589</v>
      </c>
      <c r="AB4253" t="s">
        <v>21</v>
      </c>
      <c r="AC4253">
        <v>234</v>
      </c>
    </row>
    <row r="4254" spans="1:29" x14ac:dyDescent="0.25">
      <c r="A4254">
        <v>345</v>
      </c>
      <c r="B4254">
        <v>345102</v>
      </c>
      <c r="C4254">
        <v>6200</v>
      </c>
      <c r="D4254" t="str">
        <f>VLOOKUP(C4254,'Schedule 3'!A:M,13,FALSE)</f>
        <v>Transport/Travel Expenses</v>
      </c>
      <c r="E4254">
        <v>0.17</v>
      </c>
      <c r="F4254" s="1">
        <v>42916</v>
      </c>
      <c r="G4254" t="s">
        <v>462</v>
      </c>
      <c r="H4254" t="s">
        <v>653</v>
      </c>
      <c r="I4254" t="s">
        <v>653</v>
      </c>
      <c r="K4254">
        <v>4245</v>
      </c>
      <c r="L4254">
        <v>275593</v>
      </c>
      <c r="Q4254" t="s">
        <v>19</v>
      </c>
      <c r="U4254">
        <v>6</v>
      </c>
      <c r="V4254">
        <v>17</v>
      </c>
      <c r="Y4254" t="s">
        <v>20</v>
      </c>
      <c r="Z4254">
        <v>0</v>
      </c>
      <c r="AA4254" t="s">
        <v>589</v>
      </c>
      <c r="AB4254" t="s">
        <v>21</v>
      </c>
      <c r="AC4254">
        <v>235</v>
      </c>
    </row>
    <row r="4255" spans="1:29" x14ac:dyDescent="0.25">
      <c r="A4255">
        <v>345</v>
      </c>
      <c r="B4255">
        <v>345101</v>
      </c>
      <c r="C4255">
        <v>6200</v>
      </c>
      <c r="D4255" t="str">
        <f>VLOOKUP(C4255,'Schedule 3'!A:M,13,FALSE)</f>
        <v>Transport/Travel Expenses</v>
      </c>
      <c r="E4255">
        <v>0.05</v>
      </c>
      <c r="F4255" s="1">
        <v>42855</v>
      </c>
      <c r="G4255" t="s">
        <v>462</v>
      </c>
      <c r="H4255" t="s">
        <v>653</v>
      </c>
      <c r="I4255" t="s">
        <v>653</v>
      </c>
      <c r="K4255">
        <v>4245</v>
      </c>
      <c r="L4255">
        <v>269773</v>
      </c>
      <c r="Q4255" t="s">
        <v>19</v>
      </c>
      <c r="U4255">
        <v>4</v>
      </c>
      <c r="V4255">
        <v>17</v>
      </c>
      <c r="Y4255" t="s">
        <v>20</v>
      </c>
      <c r="Z4255">
        <v>0</v>
      </c>
      <c r="AA4255" t="s">
        <v>589</v>
      </c>
      <c r="AB4255" t="s">
        <v>21</v>
      </c>
      <c r="AC4255">
        <v>233</v>
      </c>
    </row>
    <row r="4256" spans="1:29" x14ac:dyDescent="0.25">
      <c r="A4256">
        <v>345</v>
      </c>
      <c r="B4256">
        <v>345102</v>
      </c>
      <c r="C4256">
        <v>6200</v>
      </c>
      <c r="D4256" t="str">
        <f>VLOOKUP(C4256,'Schedule 3'!A:M,13,FALSE)</f>
        <v>Transport/Travel Expenses</v>
      </c>
      <c r="E4256">
        <v>0.41</v>
      </c>
      <c r="F4256" s="1">
        <v>42855</v>
      </c>
      <c r="G4256" t="s">
        <v>462</v>
      </c>
      <c r="H4256" t="s">
        <v>653</v>
      </c>
      <c r="I4256" t="s">
        <v>653</v>
      </c>
      <c r="K4256">
        <v>4245</v>
      </c>
      <c r="L4256">
        <v>269773</v>
      </c>
      <c r="Q4256" t="s">
        <v>19</v>
      </c>
      <c r="U4256">
        <v>4</v>
      </c>
      <c r="V4256">
        <v>17</v>
      </c>
      <c r="Y4256" t="s">
        <v>20</v>
      </c>
      <c r="Z4256">
        <v>0</v>
      </c>
      <c r="AA4256" t="s">
        <v>589</v>
      </c>
      <c r="AB4256" t="s">
        <v>21</v>
      </c>
      <c r="AC4256">
        <v>234</v>
      </c>
    </row>
    <row r="4257" spans="1:29" x14ac:dyDescent="0.25">
      <c r="A4257">
        <v>345</v>
      </c>
      <c r="B4257">
        <v>345101</v>
      </c>
      <c r="C4257">
        <v>6200</v>
      </c>
      <c r="D4257" t="str">
        <f>VLOOKUP(C4257,'Schedule 3'!A:M,13,FALSE)</f>
        <v>Transport/Travel Expenses</v>
      </c>
      <c r="E4257">
        <v>0.39</v>
      </c>
      <c r="F4257" s="1">
        <v>42794</v>
      </c>
      <c r="G4257" t="s">
        <v>462</v>
      </c>
      <c r="H4257" t="s">
        <v>653</v>
      </c>
      <c r="I4257" t="s">
        <v>653</v>
      </c>
      <c r="K4257">
        <v>4245</v>
      </c>
      <c r="L4257">
        <v>263415</v>
      </c>
      <c r="Q4257" t="s">
        <v>19</v>
      </c>
      <c r="U4257">
        <v>2</v>
      </c>
      <c r="V4257">
        <v>17</v>
      </c>
      <c r="Y4257" t="s">
        <v>20</v>
      </c>
      <c r="Z4257">
        <v>0</v>
      </c>
      <c r="AA4257" t="s">
        <v>589</v>
      </c>
      <c r="AB4257" t="s">
        <v>21</v>
      </c>
      <c r="AC4257">
        <v>233</v>
      </c>
    </row>
    <row r="4258" spans="1:29" x14ac:dyDescent="0.25">
      <c r="A4258">
        <v>345</v>
      </c>
      <c r="B4258">
        <v>345102</v>
      </c>
      <c r="C4258">
        <v>6200</v>
      </c>
      <c r="D4258" t="str">
        <f>VLOOKUP(C4258,'Schedule 3'!A:M,13,FALSE)</f>
        <v>Transport/Travel Expenses</v>
      </c>
      <c r="E4258">
        <v>3.49</v>
      </c>
      <c r="F4258" s="1">
        <v>42794</v>
      </c>
      <c r="G4258" t="s">
        <v>462</v>
      </c>
      <c r="H4258" t="s">
        <v>653</v>
      </c>
      <c r="I4258" t="s">
        <v>653</v>
      </c>
      <c r="K4258">
        <v>4245</v>
      </c>
      <c r="L4258">
        <v>263415</v>
      </c>
      <c r="Q4258" t="s">
        <v>19</v>
      </c>
      <c r="U4258">
        <v>2</v>
      </c>
      <c r="V4258">
        <v>17</v>
      </c>
      <c r="Y4258" t="s">
        <v>20</v>
      </c>
      <c r="Z4258">
        <v>0</v>
      </c>
      <c r="AA4258" t="s">
        <v>589</v>
      </c>
      <c r="AB4258" t="s">
        <v>21</v>
      </c>
      <c r="AC4258">
        <v>234</v>
      </c>
    </row>
    <row r="4259" spans="1:29" x14ac:dyDescent="0.25">
      <c r="A4259">
        <v>345</v>
      </c>
      <c r="B4259">
        <v>345101</v>
      </c>
      <c r="C4259">
        <v>6200</v>
      </c>
      <c r="D4259" t="str">
        <f>VLOOKUP(C4259,'Schedule 3'!A:M,13,FALSE)</f>
        <v>Transport/Travel Expenses</v>
      </c>
      <c r="E4259">
        <v>0.83</v>
      </c>
      <c r="F4259" s="1">
        <v>42978</v>
      </c>
      <c r="G4259" t="s">
        <v>462</v>
      </c>
      <c r="H4259" t="s">
        <v>654</v>
      </c>
      <c r="I4259" t="s">
        <v>654</v>
      </c>
      <c r="K4259">
        <v>4247</v>
      </c>
      <c r="L4259">
        <v>281172</v>
      </c>
      <c r="Q4259" t="s">
        <v>19</v>
      </c>
      <c r="U4259">
        <v>8</v>
      </c>
      <c r="V4259">
        <v>17</v>
      </c>
      <c r="Y4259" t="s">
        <v>20</v>
      </c>
      <c r="Z4259">
        <v>0</v>
      </c>
      <c r="AA4259" t="s">
        <v>589</v>
      </c>
      <c r="AB4259" t="s">
        <v>21</v>
      </c>
      <c r="AC4259">
        <v>234</v>
      </c>
    </row>
    <row r="4260" spans="1:29" x14ac:dyDescent="0.25">
      <c r="A4260">
        <v>345</v>
      </c>
      <c r="B4260">
        <v>345102</v>
      </c>
      <c r="C4260">
        <v>6200</v>
      </c>
      <c r="D4260" t="str">
        <f>VLOOKUP(C4260,'Schedule 3'!A:M,13,FALSE)</f>
        <v>Transport/Travel Expenses</v>
      </c>
      <c r="E4260">
        <v>7.4</v>
      </c>
      <c r="F4260" s="1">
        <v>42978</v>
      </c>
      <c r="G4260" t="s">
        <v>462</v>
      </c>
      <c r="H4260" t="s">
        <v>654</v>
      </c>
      <c r="I4260" t="s">
        <v>654</v>
      </c>
      <c r="K4260">
        <v>4247</v>
      </c>
      <c r="L4260">
        <v>281172</v>
      </c>
      <c r="Q4260" t="s">
        <v>19</v>
      </c>
      <c r="U4260">
        <v>8</v>
      </c>
      <c r="V4260">
        <v>17</v>
      </c>
      <c r="Y4260" t="s">
        <v>20</v>
      </c>
      <c r="Z4260">
        <v>0</v>
      </c>
      <c r="AA4260" t="s">
        <v>589</v>
      </c>
      <c r="AB4260" t="s">
        <v>21</v>
      </c>
      <c r="AC4260">
        <v>235</v>
      </c>
    </row>
    <row r="4261" spans="1:29" x14ac:dyDescent="0.25">
      <c r="A4261">
        <v>345</v>
      </c>
      <c r="B4261">
        <v>345101</v>
      </c>
      <c r="C4261">
        <v>6200</v>
      </c>
      <c r="D4261" t="str">
        <f>VLOOKUP(C4261,'Schedule 3'!A:M,13,FALSE)</f>
        <v>Transport/Travel Expenses</v>
      </c>
      <c r="E4261">
        <v>0.96</v>
      </c>
      <c r="F4261" s="1">
        <v>42947</v>
      </c>
      <c r="G4261" t="s">
        <v>462</v>
      </c>
      <c r="H4261" t="s">
        <v>654</v>
      </c>
      <c r="I4261" t="s">
        <v>654</v>
      </c>
      <c r="K4261">
        <v>4247</v>
      </c>
      <c r="L4261">
        <v>278277</v>
      </c>
      <c r="Q4261" t="s">
        <v>19</v>
      </c>
      <c r="U4261">
        <v>7</v>
      </c>
      <c r="V4261">
        <v>17</v>
      </c>
      <c r="Y4261" t="s">
        <v>20</v>
      </c>
      <c r="Z4261">
        <v>0</v>
      </c>
      <c r="AA4261" t="s">
        <v>589</v>
      </c>
      <c r="AB4261" t="s">
        <v>21</v>
      </c>
      <c r="AC4261">
        <v>234</v>
      </c>
    </row>
    <row r="4262" spans="1:29" x14ac:dyDescent="0.25">
      <c r="A4262">
        <v>345</v>
      </c>
      <c r="B4262">
        <v>345102</v>
      </c>
      <c r="C4262">
        <v>6200</v>
      </c>
      <c r="D4262" t="str">
        <f>VLOOKUP(C4262,'Schedule 3'!A:M,13,FALSE)</f>
        <v>Transport/Travel Expenses</v>
      </c>
      <c r="E4262">
        <v>8.48</v>
      </c>
      <c r="F4262" s="1">
        <v>42947</v>
      </c>
      <c r="G4262" t="s">
        <v>462</v>
      </c>
      <c r="H4262" t="s">
        <v>654</v>
      </c>
      <c r="I4262" t="s">
        <v>654</v>
      </c>
      <c r="K4262">
        <v>4247</v>
      </c>
      <c r="L4262">
        <v>278277</v>
      </c>
      <c r="Q4262" t="s">
        <v>19</v>
      </c>
      <c r="U4262">
        <v>7</v>
      </c>
      <c r="V4262">
        <v>17</v>
      </c>
      <c r="Y4262" t="s">
        <v>20</v>
      </c>
      <c r="Z4262">
        <v>0</v>
      </c>
      <c r="AA4262" t="s">
        <v>589</v>
      </c>
      <c r="AB4262" t="s">
        <v>21</v>
      </c>
      <c r="AC4262">
        <v>235</v>
      </c>
    </row>
    <row r="4263" spans="1:29" x14ac:dyDescent="0.25">
      <c r="A4263">
        <v>345</v>
      </c>
      <c r="B4263">
        <v>345101</v>
      </c>
      <c r="C4263">
        <v>6200</v>
      </c>
      <c r="D4263" t="str">
        <f>VLOOKUP(C4263,'Schedule 3'!A:M,13,FALSE)</f>
        <v>Transport/Travel Expenses</v>
      </c>
      <c r="E4263">
        <v>0.09</v>
      </c>
      <c r="F4263" s="1">
        <v>42916</v>
      </c>
      <c r="G4263" t="s">
        <v>462</v>
      </c>
      <c r="H4263" t="s">
        <v>654</v>
      </c>
      <c r="I4263" t="s">
        <v>654</v>
      </c>
      <c r="K4263">
        <v>4247</v>
      </c>
      <c r="L4263">
        <v>275593</v>
      </c>
      <c r="Q4263" t="s">
        <v>19</v>
      </c>
      <c r="U4263">
        <v>6</v>
      </c>
      <c r="V4263">
        <v>17</v>
      </c>
      <c r="Y4263" t="s">
        <v>20</v>
      </c>
      <c r="Z4263">
        <v>0</v>
      </c>
      <c r="AA4263" t="s">
        <v>589</v>
      </c>
      <c r="AB4263" t="s">
        <v>21</v>
      </c>
      <c r="AC4263">
        <v>234</v>
      </c>
    </row>
    <row r="4264" spans="1:29" x14ac:dyDescent="0.25">
      <c r="A4264">
        <v>345</v>
      </c>
      <c r="B4264">
        <v>345102</v>
      </c>
      <c r="C4264">
        <v>6200</v>
      </c>
      <c r="D4264" t="str">
        <f>VLOOKUP(C4264,'Schedule 3'!A:M,13,FALSE)</f>
        <v>Transport/Travel Expenses</v>
      </c>
      <c r="E4264">
        <v>0.81</v>
      </c>
      <c r="F4264" s="1">
        <v>42916</v>
      </c>
      <c r="G4264" t="s">
        <v>462</v>
      </c>
      <c r="H4264" t="s">
        <v>654</v>
      </c>
      <c r="I4264" t="s">
        <v>654</v>
      </c>
      <c r="K4264">
        <v>4247</v>
      </c>
      <c r="L4264">
        <v>275593</v>
      </c>
      <c r="Q4264" t="s">
        <v>19</v>
      </c>
      <c r="U4264">
        <v>6</v>
      </c>
      <c r="V4264">
        <v>17</v>
      </c>
      <c r="Y4264" t="s">
        <v>20</v>
      </c>
      <c r="Z4264">
        <v>0</v>
      </c>
      <c r="AA4264" t="s">
        <v>589</v>
      </c>
      <c r="AB4264" t="s">
        <v>21</v>
      </c>
      <c r="AC4264">
        <v>235</v>
      </c>
    </row>
    <row r="4265" spans="1:29" x14ac:dyDescent="0.25">
      <c r="A4265">
        <v>345</v>
      </c>
      <c r="B4265">
        <v>345101</v>
      </c>
      <c r="C4265">
        <v>6200</v>
      </c>
      <c r="D4265" t="str">
        <f>VLOOKUP(C4265,'Schedule 3'!A:M,13,FALSE)</f>
        <v>Transport/Travel Expenses</v>
      </c>
      <c r="E4265">
        <v>0.25</v>
      </c>
      <c r="F4265" s="1">
        <v>42766</v>
      </c>
      <c r="G4265" t="s">
        <v>462</v>
      </c>
      <c r="H4265" t="s">
        <v>655</v>
      </c>
      <c r="I4265" t="s">
        <v>655</v>
      </c>
      <c r="K4265">
        <v>4248</v>
      </c>
      <c r="L4265">
        <v>259505</v>
      </c>
      <c r="Q4265" t="s">
        <v>19</v>
      </c>
      <c r="U4265">
        <v>1</v>
      </c>
      <c r="V4265">
        <v>17</v>
      </c>
      <c r="Y4265" t="s">
        <v>20</v>
      </c>
      <c r="Z4265">
        <v>0</v>
      </c>
      <c r="AA4265" t="s">
        <v>589</v>
      </c>
      <c r="AB4265" t="s">
        <v>21</v>
      </c>
      <c r="AC4265">
        <v>233</v>
      </c>
    </row>
    <row r="4266" spans="1:29" x14ac:dyDescent="0.25">
      <c r="A4266">
        <v>345</v>
      </c>
      <c r="B4266">
        <v>345102</v>
      </c>
      <c r="C4266">
        <v>6200</v>
      </c>
      <c r="D4266" t="str">
        <f>VLOOKUP(C4266,'Schedule 3'!A:M,13,FALSE)</f>
        <v>Transport/Travel Expenses</v>
      </c>
      <c r="E4266">
        <v>2.2400000000000002</v>
      </c>
      <c r="F4266" s="1">
        <v>42766</v>
      </c>
      <c r="G4266" t="s">
        <v>462</v>
      </c>
      <c r="H4266" t="s">
        <v>655</v>
      </c>
      <c r="I4266" t="s">
        <v>655</v>
      </c>
      <c r="K4266">
        <v>4248</v>
      </c>
      <c r="L4266">
        <v>259505</v>
      </c>
      <c r="Q4266" t="s">
        <v>19</v>
      </c>
      <c r="U4266">
        <v>1</v>
      </c>
      <c r="V4266">
        <v>17</v>
      </c>
      <c r="Y4266" t="s">
        <v>20</v>
      </c>
      <c r="Z4266">
        <v>0</v>
      </c>
      <c r="AA4266" t="s">
        <v>589</v>
      </c>
      <c r="AB4266" t="s">
        <v>21</v>
      </c>
      <c r="AC4266">
        <v>234</v>
      </c>
    </row>
    <row r="4267" spans="1:29" x14ac:dyDescent="0.25">
      <c r="A4267">
        <v>345</v>
      </c>
      <c r="B4267">
        <v>345101</v>
      </c>
      <c r="C4267">
        <v>6200</v>
      </c>
      <c r="D4267" t="str">
        <f>VLOOKUP(C4267,'Schedule 3'!A:M,13,FALSE)</f>
        <v>Transport/Travel Expenses</v>
      </c>
      <c r="E4267">
        <v>0.23</v>
      </c>
      <c r="F4267" s="1">
        <v>43100</v>
      </c>
      <c r="G4267" t="s">
        <v>462</v>
      </c>
      <c r="H4267" t="s">
        <v>656</v>
      </c>
      <c r="I4267" t="s">
        <v>656</v>
      </c>
      <c r="K4267">
        <v>4250</v>
      </c>
      <c r="L4267">
        <v>291867</v>
      </c>
      <c r="Q4267" t="s">
        <v>19</v>
      </c>
      <c r="U4267">
        <v>12</v>
      </c>
      <c r="V4267">
        <v>17</v>
      </c>
      <c r="Y4267" t="s">
        <v>20</v>
      </c>
      <c r="Z4267">
        <v>0</v>
      </c>
      <c r="AA4267" t="s">
        <v>589</v>
      </c>
      <c r="AB4267" t="s">
        <v>21</v>
      </c>
      <c r="AC4267">
        <v>234</v>
      </c>
    </row>
    <row r="4268" spans="1:29" x14ac:dyDescent="0.25">
      <c r="A4268">
        <v>345</v>
      </c>
      <c r="B4268">
        <v>345102</v>
      </c>
      <c r="C4268">
        <v>6200</v>
      </c>
      <c r="D4268" t="str">
        <f>VLOOKUP(C4268,'Schedule 3'!A:M,13,FALSE)</f>
        <v>Transport/Travel Expenses</v>
      </c>
      <c r="E4268">
        <v>2.0499999999999998</v>
      </c>
      <c r="F4268" s="1">
        <v>43100</v>
      </c>
      <c r="G4268" t="s">
        <v>462</v>
      </c>
      <c r="H4268" t="s">
        <v>656</v>
      </c>
      <c r="I4268" t="s">
        <v>656</v>
      </c>
      <c r="K4268">
        <v>4250</v>
      </c>
      <c r="L4268">
        <v>291867</v>
      </c>
      <c r="Q4268" t="s">
        <v>19</v>
      </c>
      <c r="U4268">
        <v>12</v>
      </c>
      <c r="V4268">
        <v>17</v>
      </c>
      <c r="Y4268" t="s">
        <v>20</v>
      </c>
      <c r="Z4268">
        <v>0</v>
      </c>
      <c r="AA4268" t="s">
        <v>589</v>
      </c>
      <c r="AB4268" t="s">
        <v>21</v>
      </c>
      <c r="AC4268">
        <v>235</v>
      </c>
    </row>
    <row r="4269" spans="1:29" x14ac:dyDescent="0.25">
      <c r="A4269">
        <v>345</v>
      </c>
      <c r="B4269">
        <v>345101</v>
      </c>
      <c r="C4269">
        <v>6200</v>
      </c>
      <c r="D4269" t="str">
        <f>VLOOKUP(C4269,'Schedule 3'!A:M,13,FALSE)</f>
        <v>Transport/Travel Expenses</v>
      </c>
      <c r="E4269">
        <v>0.51</v>
      </c>
      <c r="F4269" s="1">
        <v>43039</v>
      </c>
      <c r="G4269" t="s">
        <v>462</v>
      </c>
      <c r="H4269" t="s">
        <v>656</v>
      </c>
      <c r="I4269" t="s">
        <v>656</v>
      </c>
      <c r="K4269">
        <v>4250</v>
      </c>
      <c r="L4269">
        <v>286349</v>
      </c>
      <c r="Q4269" t="s">
        <v>19</v>
      </c>
      <c r="U4269">
        <v>10</v>
      </c>
      <c r="V4269">
        <v>17</v>
      </c>
      <c r="Y4269" t="s">
        <v>20</v>
      </c>
      <c r="Z4269">
        <v>0</v>
      </c>
      <c r="AA4269" t="s">
        <v>589</v>
      </c>
      <c r="AB4269" t="s">
        <v>21</v>
      </c>
      <c r="AC4269">
        <v>234</v>
      </c>
    </row>
    <row r="4270" spans="1:29" x14ac:dyDescent="0.25">
      <c r="A4270">
        <v>345</v>
      </c>
      <c r="B4270">
        <v>345102</v>
      </c>
      <c r="C4270">
        <v>6200</v>
      </c>
      <c r="D4270" t="str">
        <f>VLOOKUP(C4270,'Schedule 3'!A:M,13,FALSE)</f>
        <v>Transport/Travel Expenses</v>
      </c>
      <c r="E4270">
        <v>4.55</v>
      </c>
      <c r="F4270" s="1">
        <v>43039</v>
      </c>
      <c r="G4270" t="s">
        <v>462</v>
      </c>
      <c r="H4270" t="s">
        <v>656</v>
      </c>
      <c r="I4270" t="s">
        <v>656</v>
      </c>
      <c r="K4270">
        <v>4250</v>
      </c>
      <c r="L4270">
        <v>286349</v>
      </c>
      <c r="Q4270" t="s">
        <v>19</v>
      </c>
      <c r="U4270">
        <v>10</v>
      </c>
      <c r="V4270">
        <v>17</v>
      </c>
      <c r="Y4270" t="s">
        <v>20</v>
      </c>
      <c r="Z4270">
        <v>0</v>
      </c>
      <c r="AA4270" t="s">
        <v>589</v>
      </c>
      <c r="AB4270" t="s">
        <v>21</v>
      </c>
      <c r="AC4270">
        <v>235</v>
      </c>
    </row>
    <row r="4271" spans="1:29" x14ac:dyDescent="0.25">
      <c r="A4271">
        <v>345</v>
      </c>
      <c r="B4271">
        <v>345101</v>
      </c>
      <c r="C4271">
        <v>6200</v>
      </c>
      <c r="D4271" t="str">
        <f>VLOOKUP(C4271,'Schedule 3'!A:M,13,FALSE)</f>
        <v>Transport/Travel Expenses</v>
      </c>
      <c r="E4271">
        <v>0.13</v>
      </c>
      <c r="F4271" s="1">
        <v>42916</v>
      </c>
      <c r="G4271" t="s">
        <v>462</v>
      </c>
      <c r="H4271" t="s">
        <v>656</v>
      </c>
      <c r="I4271" t="s">
        <v>656</v>
      </c>
      <c r="K4271">
        <v>4250</v>
      </c>
      <c r="L4271">
        <v>275593</v>
      </c>
      <c r="Q4271" t="s">
        <v>19</v>
      </c>
      <c r="U4271">
        <v>6</v>
      </c>
      <c r="V4271">
        <v>17</v>
      </c>
      <c r="Y4271" t="s">
        <v>20</v>
      </c>
      <c r="Z4271">
        <v>0</v>
      </c>
      <c r="AA4271" t="s">
        <v>589</v>
      </c>
      <c r="AB4271" t="s">
        <v>21</v>
      </c>
      <c r="AC4271">
        <v>234</v>
      </c>
    </row>
    <row r="4272" spans="1:29" x14ac:dyDescent="0.25">
      <c r="A4272">
        <v>345</v>
      </c>
      <c r="B4272">
        <v>345102</v>
      </c>
      <c r="C4272">
        <v>6200</v>
      </c>
      <c r="D4272" t="str">
        <f>VLOOKUP(C4272,'Schedule 3'!A:M,13,FALSE)</f>
        <v>Transport/Travel Expenses</v>
      </c>
      <c r="E4272">
        <v>1.17</v>
      </c>
      <c r="F4272" s="1">
        <v>42916</v>
      </c>
      <c r="G4272" t="s">
        <v>462</v>
      </c>
      <c r="H4272" t="s">
        <v>656</v>
      </c>
      <c r="I4272" t="s">
        <v>656</v>
      </c>
      <c r="K4272">
        <v>4250</v>
      </c>
      <c r="L4272">
        <v>275593</v>
      </c>
      <c r="Q4272" t="s">
        <v>19</v>
      </c>
      <c r="U4272">
        <v>6</v>
      </c>
      <c r="V4272">
        <v>17</v>
      </c>
      <c r="Y4272" t="s">
        <v>20</v>
      </c>
      <c r="Z4272">
        <v>0</v>
      </c>
      <c r="AA4272" t="s">
        <v>589</v>
      </c>
      <c r="AB4272" t="s">
        <v>21</v>
      </c>
      <c r="AC4272">
        <v>235</v>
      </c>
    </row>
    <row r="4273" spans="1:29" x14ac:dyDescent="0.25">
      <c r="A4273">
        <v>345</v>
      </c>
      <c r="B4273">
        <v>345101</v>
      </c>
      <c r="C4273">
        <v>6200</v>
      </c>
      <c r="D4273" t="str">
        <f>VLOOKUP(C4273,'Schedule 3'!A:M,13,FALSE)</f>
        <v>Transport/Travel Expenses</v>
      </c>
      <c r="E4273">
        <v>7.0000000000000007E-2</v>
      </c>
      <c r="F4273" s="1">
        <v>42886</v>
      </c>
      <c r="G4273" t="s">
        <v>462</v>
      </c>
      <c r="H4273" t="s">
        <v>656</v>
      </c>
      <c r="I4273" t="s">
        <v>656</v>
      </c>
      <c r="K4273">
        <v>4250</v>
      </c>
      <c r="L4273">
        <v>272629</v>
      </c>
      <c r="Q4273" t="s">
        <v>19</v>
      </c>
      <c r="U4273">
        <v>5</v>
      </c>
      <c r="V4273">
        <v>17</v>
      </c>
      <c r="Y4273" t="s">
        <v>20</v>
      </c>
      <c r="Z4273">
        <v>0</v>
      </c>
      <c r="AA4273" t="s">
        <v>589</v>
      </c>
      <c r="AB4273" t="s">
        <v>21</v>
      </c>
      <c r="AC4273">
        <v>234</v>
      </c>
    </row>
    <row r="4274" spans="1:29" x14ac:dyDescent="0.25">
      <c r="A4274">
        <v>345</v>
      </c>
      <c r="B4274">
        <v>345102</v>
      </c>
      <c r="C4274">
        <v>6200</v>
      </c>
      <c r="D4274" t="str">
        <f>VLOOKUP(C4274,'Schedule 3'!A:M,13,FALSE)</f>
        <v>Transport/Travel Expenses</v>
      </c>
      <c r="E4274">
        <v>0.61</v>
      </c>
      <c r="F4274" s="1">
        <v>42886</v>
      </c>
      <c r="G4274" t="s">
        <v>462</v>
      </c>
      <c r="H4274" t="s">
        <v>656</v>
      </c>
      <c r="I4274" t="s">
        <v>656</v>
      </c>
      <c r="K4274">
        <v>4250</v>
      </c>
      <c r="L4274">
        <v>272629</v>
      </c>
      <c r="Q4274" t="s">
        <v>19</v>
      </c>
      <c r="U4274">
        <v>5</v>
      </c>
      <c r="V4274">
        <v>17</v>
      </c>
      <c r="Y4274" t="s">
        <v>20</v>
      </c>
      <c r="Z4274">
        <v>0</v>
      </c>
      <c r="AA4274" t="s">
        <v>589</v>
      </c>
      <c r="AB4274" t="s">
        <v>21</v>
      </c>
      <c r="AC4274">
        <v>235</v>
      </c>
    </row>
    <row r="4275" spans="1:29" x14ac:dyDescent="0.25">
      <c r="A4275">
        <v>345</v>
      </c>
      <c r="B4275">
        <v>345101</v>
      </c>
      <c r="C4275">
        <v>6200</v>
      </c>
      <c r="D4275" t="str">
        <f>VLOOKUP(C4275,'Schedule 3'!A:M,13,FALSE)</f>
        <v>Transport/Travel Expenses</v>
      </c>
      <c r="E4275">
        <v>0.35</v>
      </c>
      <c r="F4275" s="1">
        <v>42855</v>
      </c>
      <c r="G4275" t="s">
        <v>462</v>
      </c>
      <c r="H4275" t="s">
        <v>656</v>
      </c>
      <c r="I4275" t="s">
        <v>656</v>
      </c>
      <c r="K4275">
        <v>4250</v>
      </c>
      <c r="L4275">
        <v>269773</v>
      </c>
      <c r="Q4275" t="s">
        <v>19</v>
      </c>
      <c r="U4275">
        <v>4</v>
      </c>
      <c r="V4275">
        <v>17</v>
      </c>
      <c r="Y4275" t="s">
        <v>20</v>
      </c>
      <c r="Z4275">
        <v>0</v>
      </c>
      <c r="AA4275" t="s">
        <v>589</v>
      </c>
      <c r="AB4275" t="s">
        <v>21</v>
      </c>
      <c r="AC4275">
        <v>233</v>
      </c>
    </row>
    <row r="4276" spans="1:29" x14ac:dyDescent="0.25">
      <c r="A4276">
        <v>345</v>
      </c>
      <c r="B4276">
        <v>345102</v>
      </c>
      <c r="C4276">
        <v>6200</v>
      </c>
      <c r="D4276" t="str">
        <f>VLOOKUP(C4276,'Schedule 3'!A:M,13,FALSE)</f>
        <v>Transport/Travel Expenses</v>
      </c>
      <c r="E4276">
        <v>3.06</v>
      </c>
      <c r="F4276" s="1">
        <v>42855</v>
      </c>
      <c r="G4276" t="s">
        <v>462</v>
      </c>
      <c r="H4276" t="s">
        <v>656</v>
      </c>
      <c r="I4276" t="s">
        <v>656</v>
      </c>
      <c r="K4276">
        <v>4250</v>
      </c>
      <c r="L4276">
        <v>269773</v>
      </c>
      <c r="Q4276" t="s">
        <v>19</v>
      </c>
      <c r="U4276">
        <v>4</v>
      </c>
      <c r="V4276">
        <v>17</v>
      </c>
      <c r="Y4276" t="s">
        <v>20</v>
      </c>
      <c r="Z4276">
        <v>0</v>
      </c>
      <c r="AA4276" t="s">
        <v>589</v>
      </c>
      <c r="AB4276" t="s">
        <v>21</v>
      </c>
      <c r="AC4276">
        <v>234</v>
      </c>
    </row>
    <row r="4277" spans="1:29" x14ac:dyDescent="0.25">
      <c r="A4277">
        <v>345</v>
      </c>
      <c r="B4277">
        <v>345101</v>
      </c>
      <c r="C4277">
        <v>6200</v>
      </c>
      <c r="D4277" t="str">
        <f>VLOOKUP(C4277,'Schedule 3'!A:M,13,FALSE)</f>
        <v>Transport/Travel Expenses</v>
      </c>
      <c r="E4277">
        <v>6.6</v>
      </c>
      <c r="F4277" s="1">
        <v>43100</v>
      </c>
      <c r="G4277" t="s">
        <v>462</v>
      </c>
      <c r="H4277" t="s">
        <v>657</v>
      </c>
      <c r="I4277" t="s">
        <v>657</v>
      </c>
      <c r="K4277">
        <v>4251</v>
      </c>
      <c r="L4277">
        <v>291867</v>
      </c>
      <c r="Q4277" t="s">
        <v>19</v>
      </c>
      <c r="U4277">
        <v>12</v>
      </c>
      <c r="V4277">
        <v>17</v>
      </c>
      <c r="Y4277" t="s">
        <v>20</v>
      </c>
      <c r="Z4277">
        <v>0</v>
      </c>
      <c r="AA4277" t="s">
        <v>589</v>
      </c>
      <c r="AB4277" t="s">
        <v>21</v>
      </c>
      <c r="AC4277">
        <v>234</v>
      </c>
    </row>
    <row r="4278" spans="1:29" x14ac:dyDescent="0.25">
      <c r="A4278">
        <v>345</v>
      </c>
      <c r="B4278">
        <v>345102</v>
      </c>
      <c r="C4278">
        <v>6200</v>
      </c>
      <c r="D4278" t="str">
        <f>VLOOKUP(C4278,'Schedule 3'!A:M,13,FALSE)</f>
        <v>Transport/Travel Expenses</v>
      </c>
      <c r="E4278">
        <v>58</v>
      </c>
      <c r="F4278" s="1">
        <v>43100</v>
      </c>
      <c r="G4278" t="s">
        <v>462</v>
      </c>
      <c r="H4278" t="s">
        <v>657</v>
      </c>
      <c r="I4278" t="s">
        <v>657</v>
      </c>
      <c r="K4278">
        <v>4251</v>
      </c>
      <c r="L4278">
        <v>291867</v>
      </c>
      <c r="Q4278" t="s">
        <v>19</v>
      </c>
      <c r="U4278">
        <v>12</v>
      </c>
      <c r="V4278">
        <v>17</v>
      </c>
      <c r="Y4278" t="s">
        <v>20</v>
      </c>
      <c r="Z4278">
        <v>0</v>
      </c>
      <c r="AA4278" t="s">
        <v>589</v>
      </c>
      <c r="AB4278" t="s">
        <v>21</v>
      </c>
      <c r="AC4278">
        <v>235</v>
      </c>
    </row>
    <row r="4279" spans="1:29" x14ac:dyDescent="0.25">
      <c r="A4279">
        <v>345</v>
      </c>
      <c r="B4279">
        <v>345101</v>
      </c>
      <c r="C4279">
        <v>6200</v>
      </c>
      <c r="D4279" t="str">
        <f>VLOOKUP(C4279,'Schedule 3'!A:M,13,FALSE)</f>
        <v>Transport/Travel Expenses</v>
      </c>
      <c r="E4279">
        <v>0.81</v>
      </c>
      <c r="F4279" s="1">
        <v>43069</v>
      </c>
      <c r="G4279" t="s">
        <v>462</v>
      </c>
      <c r="H4279" t="s">
        <v>657</v>
      </c>
      <c r="I4279" t="s">
        <v>657</v>
      </c>
      <c r="K4279">
        <v>4251</v>
      </c>
      <c r="L4279">
        <v>288934</v>
      </c>
      <c r="Q4279" t="s">
        <v>19</v>
      </c>
      <c r="U4279">
        <v>11</v>
      </c>
      <c r="V4279">
        <v>17</v>
      </c>
      <c r="Y4279" t="s">
        <v>20</v>
      </c>
      <c r="Z4279">
        <v>0</v>
      </c>
      <c r="AA4279" t="s">
        <v>589</v>
      </c>
      <c r="AB4279" t="s">
        <v>21</v>
      </c>
      <c r="AC4279">
        <v>234</v>
      </c>
    </row>
    <row r="4280" spans="1:29" x14ac:dyDescent="0.25">
      <c r="A4280">
        <v>345</v>
      </c>
      <c r="B4280">
        <v>345102</v>
      </c>
      <c r="C4280">
        <v>6200</v>
      </c>
      <c r="D4280" t="str">
        <f>VLOOKUP(C4280,'Schedule 3'!A:M,13,FALSE)</f>
        <v>Transport/Travel Expenses</v>
      </c>
      <c r="E4280">
        <v>7.28</v>
      </c>
      <c r="F4280" s="1">
        <v>43069</v>
      </c>
      <c r="G4280" t="s">
        <v>462</v>
      </c>
      <c r="H4280" t="s">
        <v>657</v>
      </c>
      <c r="I4280" t="s">
        <v>657</v>
      </c>
      <c r="K4280">
        <v>4251</v>
      </c>
      <c r="L4280">
        <v>288934</v>
      </c>
      <c r="Q4280" t="s">
        <v>19</v>
      </c>
      <c r="U4280">
        <v>11</v>
      </c>
      <c r="V4280">
        <v>17</v>
      </c>
      <c r="Y4280" t="s">
        <v>20</v>
      </c>
      <c r="Z4280">
        <v>0</v>
      </c>
      <c r="AA4280" t="s">
        <v>589</v>
      </c>
      <c r="AB4280" t="s">
        <v>21</v>
      </c>
      <c r="AC4280">
        <v>235</v>
      </c>
    </row>
    <row r="4281" spans="1:29" x14ac:dyDescent="0.25">
      <c r="A4281">
        <v>345</v>
      </c>
      <c r="B4281">
        <v>345101</v>
      </c>
      <c r="C4281">
        <v>6200</v>
      </c>
      <c r="D4281" t="str">
        <f>VLOOKUP(C4281,'Schedule 3'!A:M,13,FALSE)</f>
        <v>Transport/Travel Expenses</v>
      </c>
      <c r="E4281">
        <v>0.11</v>
      </c>
      <c r="F4281" s="1">
        <v>43039</v>
      </c>
      <c r="G4281" t="s">
        <v>462</v>
      </c>
      <c r="H4281" t="s">
        <v>657</v>
      </c>
      <c r="I4281" t="s">
        <v>657</v>
      </c>
      <c r="K4281">
        <v>4251</v>
      </c>
      <c r="L4281">
        <v>286349</v>
      </c>
      <c r="Q4281" t="s">
        <v>19</v>
      </c>
      <c r="U4281">
        <v>10</v>
      </c>
      <c r="V4281">
        <v>17</v>
      </c>
      <c r="Y4281" t="s">
        <v>20</v>
      </c>
      <c r="Z4281">
        <v>0</v>
      </c>
      <c r="AA4281" t="s">
        <v>589</v>
      </c>
      <c r="AB4281" t="s">
        <v>21</v>
      </c>
      <c r="AC4281">
        <v>234</v>
      </c>
    </row>
    <row r="4282" spans="1:29" x14ac:dyDescent="0.25">
      <c r="A4282">
        <v>345</v>
      </c>
      <c r="B4282">
        <v>345102</v>
      </c>
      <c r="C4282">
        <v>6200</v>
      </c>
      <c r="D4282" t="str">
        <f>VLOOKUP(C4282,'Schedule 3'!A:M,13,FALSE)</f>
        <v>Transport/Travel Expenses</v>
      </c>
      <c r="E4282">
        <v>0.99</v>
      </c>
      <c r="F4282" s="1">
        <v>43039</v>
      </c>
      <c r="G4282" t="s">
        <v>462</v>
      </c>
      <c r="H4282" t="s">
        <v>657</v>
      </c>
      <c r="I4282" t="s">
        <v>657</v>
      </c>
      <c r="K4282">
        <v>4251</v>
      </c>
      <c r="L4282">
        <v>286349</v>
      </c>
      <c r="Q4282" t="s">
        <v>19</v>
      </c>
      <c r="U4282">
        <v>10</v>
      </c>
      <c r="V4282">
        <v>17</v>
      </c>
      <c r="Y4282" t="s">
        <v>20</v>
      </c>
      <c r="Z4282">
        <v>0</v>
      </c>
      <c r="AA4282" t="s">
        <v>589</v>
      </c>
      <c r="AB4282" t="s">
        <v>21</v>
      </c>
      <c r="AC4282">
        <v>235</v>
      </c>
    </row>
    <row r="4283" spans="1:29" x14ac:dyDescent="0.25">
      <c r="A4283">
        <v>345</v>
      </c>
      <c r="B4283">
        <v>345101</v>
      </c>
      <c r="C4283">
        <v>6200</v>
      </c>
      <c r="D4283" t="str">
        <f>VLOOKUP(C4283,'Schedule 3'!A:M,13,FALSE)</f>
        <v>Transport/Travel Expenses</v>
      </c>
      <c r="E4283">
        <v>2.82</v>
      </c>
      <c r="F4283" s="1">
        <v>43008</v>
      </c>
      <c r="G4283" t="s">
        <v>462</v>
      </c>
      <c r="H4283" t="s">
        <v>657</v>
      </c>
      <c r="I4283" t="s">
        <v>657</v>
      </c>
      <c r="K4283">
        <v>4251</v>
      </c>
      <c r="L4283">
        <v>283717</v>
      </c>
      <c r="Q4283" t="s">
        <v>19</v>
      </c>
      <c r="U4283">
        <v>9</v>
      </c>
      <c r="V4283">
        <v>17</v>
      </c>
      <c r="Y4283" t="s">
        <v>20</v>
      </c>
      <c r="Z4283">
        <v>0</v>
      </c>
      <c r="AA4283" t="s">
        <v>589</v>
      </c>
      <c r="AB4283" t="s">
        <v>21</v>
      </c>
      <c r="AC4283">
        <v>234</v>
      </c>
    </row>
    <row r="4284" spans="1:29" x14ac:dyDescent="0.25">
      <c r="A4284">
        <v>345</v>
      </c>
      <c r="B4284">
        <v>345102</v>
      </c>
      <c r="C4284">
        <v>6200</v>
      </c>
      <c r="D4284" t="str">
        <f>VLOOKUP(C4284,'Schedule 3'!A:M,13,FALSE)</f>
        <v>Transport/Travel Expenses</v>
      </c>
      <c r="E4284">
        <v>25.12</v>
      </c>
      <c r="F4284" s="1">
        <v>43008</v>
      </c>
      <c r="G4284" t="s">
        <v>462</v>
      </c>
      <c r="H4284" t="s">
        <v>657</v>
      </c>
      <c r="I4284" t="s">
        <v>657</v>
      </c>
      <c r="K4284">
        <v>4251</v>
      </c>
      <c r="L4284">
        <v>283717</v>
      </c>
      <c r="Q4284" t="s">
        <v>19</v>
      </c>
      <c r="U4284">
        <v>9</v>
      </c>
      <c r="V4284">
        <v>17</v>
      </c>
      <c r="Y4284" t="s">
        <v>20</v>
      </c>
      <c r="Z4284">
        <v>0</v>
      </c>
      <c r="AA4284" t="s">
        <v>589</v>
      </c>
      <c r="AB4284" t="s">
        <v>21</v>
      </c>
      <c r="AC4284">
        <v>235</v>
      </c>
    </row>
    <row r="4285" spans="1:29" x14ac:dyDescent="0.25">
      <c r="A4285">
        <v>345</v>
      </c>
      <c r="B4285">
        <v>345101</v>
      </c>
      <c r="C4285">
        <v>6200</v>
      </c>
      <c r="D4285" t="str">
        <f>VLOOKUP(C4285,'Schedule 3'!A:M,13,FALSE)</f>
        <v>Transport/Travel Expenses</v>
      </c>
      <c r="E4285">
        <v>2.84</v>
      </c>
      <c r="F4285" s="1">
        <v>42978</v>
      </c>
      <c r="G4285" t="s">
        <v>462</v>
      </c>
      <c r="H4285" t="s">
        <v>657</v>
      </c>
      <c r="I4285" t="s">
        <v>657</v>
      </c>
      <c r="K4285">
        <v>4251</v>
      </c>
      <c r="L4285">
        <v>281172</v>
      </c>
      <c r="Q4285" t="s">
        <v>19</v>
      </c>
      <c r="U4285">
        <v>8</v>
      </c>
      <c r="V4285">
        <v>17</v>
      </c>
      <c r="Y4285" t="s">
        <v>20</v>
      </c>
      <c r="Z4285">
        <v>0</v>
      </c>
      <c r="AA4285" t="s">
        <v>589</v>
      </c>
      <c r="AB4285" t="s">
        <v>21</v>
      </c>
      <c r="AC4285">
        <v>234</v>
      </c>
    </row>
    <row r="4286" spans="1:29" x14ac:dyDescent="0.25">
      <c r="A4286">
        <v>345</v>
      </c>
      <c r="B4286">
        <v>345102</v>
      </c>
      <c r="C4286">
        <v>6200</v>
      </c>
      <c r="D4286" t="str">
        <f>VLOOKUP(C4286,'Schedule 3'!A:M,13,FALSE)</f>
        <v>Transport/Travel Expenses</v>
      </c>
      <c r="E4286">
        <v>25.15</v>
      </c>
      <c r="F4286" s="1">
        <v>42978</v>
      </c>
      <c r="G4286" t="s">
        <v>462</v>
      </c>
      <c r="H4286" t="s">
        <v>657</v>
      </c>
      <c r="I4286" t="s">
        <v>657</v>
      </c>
      <c r="K4286">
        <v>4251</v>
      </c>
      <c r="L4286">
        <v>281172</v>
      </c>
      <c r="Q4286" t="s">
        <v>19</v>
      </c>
      <c r="U4286">
        <v>8</v>
      </c>
      <c r="V4286">
        <v>17</v>
      </c>
      <c r="Y4286" t="s">
        <v>20</v>
      </c>
      <c r="Z4286">
        <v>0</v>
      </c>
      <c r="AA4286" t="s">
        <v>589</v>
      </c>
      <c r="AB4286" t="s">
        <v>21</v>
      </c>
      <c r="AC4286">
        <v>235</v>
      </c>
    </row>
    <row r="4287" spans="1:29" x14ac:dyDescent="0.25">
      <c r="A4287">
        <v>345</v>
      </c>
      <c r="B4287">
        <v>345101</v>
      </c>
      <c r="C4287">
        <v>6200</v>
      </c>
      <c r="D4287" t="str">
        <f>VLOOKUP(C4287,'Schedule 3'!A:M,13,FALSE)</f>
        <v>Transport/Travel Expenses</v>
      </c>
      <c r="E4287">
        <v>2.14</v>
      </c>
      <c r="F4287" s="1">
        <v>42947</v>
      </c>
      <c r="G4287" t="s">
        <v>462</v>
      </c>
      <c r="H4287" t="s">
        <v>657</v>
      </c>
      <c r="I4287" t="s">
        <v>657</v>
      </c>
      <c r="K4287">
        <v>4251</v>
      </c>
      <c r="L4287">
        <v>278277</v>
      </c>
      <c r="Q4287" t="s">
        <v>19</v>
      </c>
      <c r="U4287">
        <v>7</v>
      </c>
      <c r="V4287">
        <v>17</v>
      </c>
      <c r="Y4287" t="s">
        <v>20</v>
      </c>
      <c r="Z4287">
        <v>0</v>
      </c>
      <c r="AA4287" t="s">
        <v>589</v>
      </c>
      <c r="AB4287" t="s">
        <v>21</v>
      </c>
      <c r="AC4287">
        <v>234</v>
      </c>
    </row>
    <row r="4288" spans="1:29" x14ac:dyDescent="0.25">
      <c r="A4288">
        <v>345</v>
      </c>
      <c r="B4288">
        <v>345102</v>
      </c>
      <c r="C4288">
        <v>6200</v>
      </c>
      <c r="D4288" t="str">
        <f>VLOOKUP(C4288,'Schedule 3'!A:M,13,FALSE)</f>
        <v>Transport/Travel Expenses</v>
      </c>
      <c r="E4288">
        <v>18.989999999999998</v>
      </c>
      <c r="F4288" s="1">
        <v>42947</v>
      </c>
      <c r="G4288" t="s">
        <v>462</v>
      </c>
      <c r="H4288" t="s">
        <v>657</v>
      </c>
      <c r="I4288" t="s">
        <v>657</v>
      </c>
      <c r="K4288">
        <v>4251</v>
      </c>
      <c r="L4288">
        <v>278277</v>
      </c>
      <c r="Q4288" t="s">
        <v>19</v>
      </c>
      <c r="U4288">
        <v>7</v>
      </c>
      <c r="V4288">
        <v>17</v>
      </c>
      <c r="Y4288" t="s">
        <v>20</v>
      </c>
      <c r="Z4288">
        <v>0</v>
      </c>
      <c r="AA4288" t="s">
        <v>589</v>
      </c>
      <c r="AB4288" t="s">
        <v>21</v>
      </c>
      <c r="AC4288">
        <v>235</v>
      </c>
    </row>
    <row r="4289" spans="1:29" x14ac:dyDescent="0.25">
      <c r="A4289">
        <v>345</v>
      </c>
      <c r="B4289">
        <v>345101</v>
      </c>
      <c r="C4289">
        <v>6200</v>
      </c>
      <c r="D4289" t="str">
        <f>VLOOKUP(C4289,'Schedule 3'!A:M,13,FALSE)</f>
        <v>Transport/Travel Expenses</v>
      </c>
      <c r="E4289">
        <v>37.83</v>
      </c>
      <c r="F4289" s="1">
        <v>42916</v>
      </c>
      <c r="G4289" t="s">
        <v>462</v>
      </c>
      <c r="H4289" t="s">
        <v>657</v>
      </c>
      <c r="I4289" t="s">
        <v>657</v>
      </c>
      <c r="K4289">
        <v>4251</v>
      </c>
      <c r="L4289">
        <v>275593</v>
      </c>
      <c r="Q4289" t="s">
        <v>19</v>
      </c>
      <c r="U4289">
        <v>6</v>
      </c>
      <c r="V4289">
        <v>17</v>
      </c>
      <c r="Y4289" t="s">
        <v>20</v>
      </c>
      <c r="Z4289">
        <v>0</v>
      </c>
      <c r="AA4289" t="s">
        <v>589</v>
      </c>
      <c r="AB4289" t="s">
        <v>21</v>
      </c>
      <c r="AC4289">
        <v>234</v>
      </c>
    </row>
    <row r="4290" spans="1:29" x14ac:dyDescent="0.25">
      <c r="A4290">
        <v>345</v>
      </c>
      <c r="B4290">
        <v>345102</v>
      </c>
      <c r="C4290">
        <v>6200</v>
      </c>
      <c r="D4290" t="str">
        <f>VLOOKUP(C4290,'Schedule 3'!A:M,13,FALSE)</f>
        <v>Transport/Travel Expenses</v>
      </c>
      <c r="E4290">
        <v>331.31</v>
      </c>
      <c r="F4290" s="1">
        <v>42916</v>
      </c>
      <c r="G4290" t="s">
        <v>462</v>
      </c>
      <c r="H4290" t="s">
        <v>657</v>
      </c>
      <c r="I4290" t="s">
        <v>657</v>
      </c>
      <c r="K4290">
        <v>4251</v>
      </c>
      <c r="L4290">
        <v>275593</v>
      </c>
      <c r="Q4290" t="s">
        <v>19</v>
      </c>
      <c r="U4290">
        <v>6</v>
      </c>
      <c r="V4290">
        <v>17</v>
      </c>
      <c r="Y4290" t="s">
        <v>20</v>
      </c>
      <c r="Z4290">
        <v>0</v>
      </c>
      <c r="AA4290" t="s">
        <v>589</v>
      </c>
      <c r="AB4290" t="s">
        <v>21</v>
      </c>
      <c r="AC4290">
        <v>235</v>
      </c>
    </row>
    <row r="4291" spans="1:29" x14ac:dyDescent="0.25">
      <c r="A4291">
        <v>345</v>
      </c>
      <c r="B4291">
        <v>345101</v>
      </c>
      <c r="C4291">
        <v>6200</v>
      </c>
      <c r="D4291" t="str">
        <f>VLOOKUP(C4291,'Schedule 3'!A:M,13,FALSE)</f>
        <v>Transport/Travel Expenses</v>
      </c>
      <c r="E4291">
        <v>25.3</v>
      </c>
      <c r="F4291" s="1">
        <v>42886</v>
      </c>
      <c r="G4291" t="s">
        <v>462</v>
      </c>
      <c r="H4291" t="s">
        <v>657</v>
      </c>
      <c r="I4291" t="s">
        <v>657</v>
      </c>
      <c r="K4291">
        <v>4251</v>
      </c>
      <c r="L4291">
        <v>272629</v>
      </c>
      <c r="Q4291" t="s">
        <v>19</v>
      </c>
      <c r="U4291">
        <v>5</v>
      </c>
      <c r="V4291">
        <v>17</v>
      </c>
      <c r="Y4291" t="s">
        <v>20</v>
      </c>
      <c r="Z4291">
        <v>0</v>
      </c>
      <c r="AA4291" t="s">
        <v>589</v>
      </c>
      <c r="AB4291" t="s">
        <v>21</v>
      </c>
      <c r="AC4291">
        <v>234</v>
      </c>
    </row>
    <row r="4292" spans="1:29" x14ac:dyDescent="0.25">
      <c r="A4292">
        <v>345</v>
      </c>
      <c r="B4292">
        <v>345102</v>
      </c>
      <c r="C4292">
        <v>6200</v>
      </c>
      <c r="D4292" t="str">
        <f>VLOOKUP(C4292,'Schedule 3'!A:M,13,FALSE)</f>
        <v>Transport/Travel Expenses</v>
      </c>
      <c r="E4292">
        <v>223.22</v>
      </c>
      <c r="F4292" s="1">
        <v>42886</v>
      </c>
      <c r="G4292" t="s">
        <v>462</v>
      </c>
      <c r="H4292" t="s">
        <v>657</v>
      </c>
      <c r="I4292" t="s">
        <v>657</v>
      </c>
      <c r="K4292">
        <v>4251</v>
      </c>
      <c r="L4292">
        <v>272629</v>
      </c>
      <c r="Q4292" t="s">
        <v>19</v>
      </c>
      <c r="U4292">
        <v>5</v>
      </c>
      <c r="V4292">
        <v>17</v>
      </c>
      <c r="Y4292" t="s">
        <v>20</v>
      </c>
      <c r="Z4292">
        <v>0</v>
      </c>
      <c r="AA4292" t="s">
        <v>589</v>
      </c>
      <c r="AB4292" t="s">
        <v>21</v>
      </c>
      <c r="AC4292">
        <v>235</v>
      </c>
    </row>
    <row r="4293" spans="1:29" x14ac:dyDescent="0.25">
      <c r="A4293">
        <v>345</v>
      </c>
      <c r="B4293">
        <v>345101</v>
      </c>
      <c r="C4293">
        <v>6200</v>
      </c>
      <c r="D4293" t="str">
        <f>VLOOKUP(C4293,'Schedule 3'!A:M,13,FALSE)</f>
        <v>Transport/Travel Expenses</v>
      </c>
      <c r="E4293">
        <v>31.63</v>
      </c>
      <c r="F4293" s="1">
        <v>42855</v>
      </c>
      <c r="G4293" t="s">
        <v>462</v>
      </c>
      <c r="H4293" t="s">
        <v>657</v>
      </c>
      <c r="I4293" t="s">
        <v>657</v>
      </c>
      <c r="K4293">
        <v>4251</v>
      </c>
      <c r="L4293">
        <v>269773</v>
      </c>
      <c r="Q4293" t="s">
        <v>19</v>
      </c>
      <c r="U4293">
        <v>4</v>
      </c>
      <c r="V4293">
        <v>17</v>
      </c>
      <c r="Y4293" t="s">
        <v>20</v>
      </c>
      <c r="Z4293">
        <v>0</v>
      </c>
      <c r="AA4293" t="s">
        <v>589</v>
      </c>
      <c r="AB4293" t="s">
        <v>21</v>
      </c>
      <c r="AC4293">
        <v>233</v>
      </c>
    </row>
    <row r="4294" spans="1:29" x14ac:dyDescent="0.25">
      <c r="A4294">
        <v>345</v>
      </c>
      <c r="B4294">
        <v>345102</v>
      </c>
      <c r="C4294">
        <v>6200</v>
      </c>
      <c r="D4294" t="str">
        <f>VLOOKUP(C4294,'Schedule 3'!A:M,13,FALSE)</f>
        <v>Transport/Travel Expenses</v>
      </c>
      <c r="E4294">
        <v>280.61</v>
      </c>
      <c r="F4294" s="1">
        <v>42855</v>
      </c>
      <c r="G4294" t="s">
        <v>462</v>
      </c>
      <c r="H4294" t="s">
        <v>657</v>
      </c>
      <c r="I4294" t="s">
        <v>657</v>
      </c>
      <c r="K4294">
        <v>4251</v>
      </c>
      <c r="L4294">
        <v>269773</v>
      </c>
      <c r="Q4294" t="s">
        <v>19</v>
      </c>
      <c r="U4294">
        <v>4</v>
      </c>
      <c r="V4294">
        <v>17</v>
      </c>
      <c r="Y4294" t="s">
        <v>20</v>
      </c>
      <c r="Z4294">
        <v>0</v>
      </c>
      <c r="AA4294" t="s">
        <v>589</v>
      </c>
      <c r="AB4294" t="s">
        <v>21</v>
      </c>
      <c r="AC4294">
        <v>234</v>
      </c>
    </row>
    <row r="4295" spans="1:29" x14ac:dyDescent="0.25">
      <c r="A4295">
        <v>345</v>
      </c>
      <c r="B4295">
        <v>345101</v>
      </c>
      <c r="C4295">
        <v>6200</v>
      </c>
      <c r="D4295" t="str">
        <f>VLOOKUP(C4295,'Schedule 3'!A:M,13,FALSE)</f>
        <v>Transport/Travel Expenses</v>
      </c>
      <c r="E4295">
        <v>8.02</v>
      </c>
      <c r="F4295" s="1">
        <v>42825</v>
      </c>
      <c r="G4295" t="s">
        <v>462</v>
      </c>
      <c r="H4295" t="s">
        <v>657</v>
      </c>
      <c r="I4295" t="s">
        <v>657</v>
      </c>
      <c r="K4295">
        <v>4251</v>
      </c>
      <c r="L4295">
        <v>267433</v>
      </c>
      <c r="Q4295" t="s">
        <v>19</v>
      </c>
      <c r="U4295">
        <v>3</v>
      </c>
      <c r="V4295">
        <v>17</v>
      </c>
      <c r="Y4295" t="s">
        <v>20</v>
      </c>
      <c r="Z4295">
        <v>0</v>
      </c>
      <c r="AA4295" t="s">
        <v>589</v>
      </c>
      <c r="AB4295" t="s">
        <v>21</v>
      </c>
      <c r="AC4295">
        <v>233</v>
      </c>
    </row>
    <row r="4296" spans="1:29" x14ac:dyDescent="0.25">
      <c r="A4296">
        <v>345</v>
      </c>
      <c r="B4296">
        <v>345102</v>
      </c>
      <c r="C4296">
        <v>6200</v>
      </c>
      <c r="D4296" t="str">
        <f>VLOOKUP(C4296,'Schedule 3'!A:M,13,FALSE)</f>
        <v>Transport/Travel Expenses</v>
      </c>
      <c r="E4296">
        <v>71.260000000000005</v>
      </c>
      <c r="F4296" s="1">
        <v>42825</v>
      </c>
      <c r="G4296" t="s">
        <v>462</v>
      </c>
      <c r="H4296" t="s">
        <v>657</v>
      </c>
      <c r="I4296" t="s">
        <v>657</v>
      </c>
      <c r="K4296">
        <v>4251</v>
      </c>
      <c r="L4296">
        <v>267433</v>
      </c>
      <c r="Q4296" t="s">
        <v>19</v>
      </c>
      <c r="U4296">
        <v>3</v>
      </c>
      <c r="V4296">
        <v>17</v>
      </c>
      <c r="Y4296" t="s">
        <v>20</v>
      </c>
      <c r="Z4296">
        <v>0</v>
      </c>
      <c r="AA4296" t="s">
        <v>589</v>
      </c>
      <c r="AB4296" t="s">
        <v>21</v>
      </c>
      <c r="AC4296">
        <v>234</v>
      </c>
    </row>
    <row r="4297" spans="1:29" x14ac:dyDescent="0.25">
      <c r="A4297">
        <v>345</v>
      </c>
      <c r="B4297">
        <v>345101</v>
      </c>
      <c r="C4297">
        <v>6200</v>
      </c>
      <c r="D4297" t="str">
        <f>VLOOKUP(C4297,'Schedule 3'!A:M,13,FALSE)</f>
        <v>Transport/Travel Expenses</v>
      </c>
      <c r="E4297">
        <v>0.28999999999999998</v>
      </c>
      <c r="F4297" s="1">
        <v>42766</v>
      </c>
      <c r="G4297" t="s">
        <v>462</v>
      </c>
      <c r="H4297" t="s">
        <v>657</v>
      </c>
      <c r="I4297" t="s">
        <v>657</v>
      </c>
      <c r="K4297">
        <v>4251</v>
      </c>
      <c r="L4297">
        <v>259505</v>
      </c>
      <c r="Q4297" t="s">
        <v>19</v>
      </c>
      <c r="U4297">
        <v>1</v>
      </c>
      <c r="V4297">
        <v>17</v>
      </c>
      <c r="Y4297" t="s">
        <v>20</v>
      </c>
      <c r="Z4297">
        <v>0</v>
      </c>
      <c r="AA4297" t="s">
        <v>589</v>
      </c>
      <c r="AB4297" t="s">
        <v>21</v>
      </c>
      <c r="AC4297">
        <v>233</v>
      </c>
    </row>
    <row r="4298" spans="1:29" x14ac:dyDescent="0.25">
      <c r="A4298">
        <v>345</v>
      </c>
      <c r="B4298">
        <v>345102</v>
      </c>
      <c r="C4298">
        <v>6200</v>
      </c>
      <c r="D4298" t="str">
        <f>VLOOKUP(C4298,'Schedule 3'!A:M,13,FALSE)</f>
        <v>Transport/Travel Expenses</v>
      </c>
      <c r="E4298">
        <v>2.58</v>
      </c>
      <c r="F4298" s="1">
        <v>42766</v>
      </c>
      <c r="G4298" t="s">
        <v>462</v>
      </c>
      <c r="H4298" t="s">
        <v>657</v>
      </c>
      <c r="I4298" t="s">
        <v>657</v>
      </c>
      <c r="K4298">
        <v>4251</v>
      </c>
      <c r="L4298">
        <v>259505</v>
      </c>
      <c r="Q4298" t="s">
        <v>19</v>
      </c>
      <c r="U4298">
        <v>1</v>
      </c>
      <c r="V4298">
        <v>17</v>
      </c>
      <c r="Y4298" t="s">
        <v>20</v>
      </c>
      <c r="Z4298">
        <v>0</v>
      </c>
      <c r="AA4298" t="s">
        <v>589</v>
      </c>
      <c r="AB4298" t="s">
        <v>21</v>
      </c>
      <c r="AC4298">
        <v>234</v>
      </c>
    </row>
    <row r="4299" spans="1:29" x14ac:dyDescent="0.25">
      <c r="A4299">
        <v>345</v>
      </c>
      <c r="B4299">
        <v>345101</v>
      </c>
      <c r="C4299">
        <v>6200</v>
      </c>
      <c r="D4299" t="str">
        <f>VLOOKUP(C4299,'Schedule 3'!A:M,13,FALSE)</f>
        <v>Transport/Travel Expenses</v>
      </c>
      <c r="E4299">
        <v>0.47</v>
      </c>
      <c r="F4299" s="1">
        <v>43069</v>
      </c>
      <c r="G4299" t="s">
        <v>462</v>
      </c>
      <c r="H4299" t="s">
        <v>658</v>
      </c>
      <c r="I4299" t="s">
        <v>658</v>
      </c>
      <c r="K4299">
        <v>4252</v>
      </c>
      <c r="L4299">
        <v>288934</v>
      </c>
      <c r="Q4299" t="s">
        <v>19</v>
      </c>
      <c r="U4299">
        <v>11</v>
      </c>
      <c r="V4299">
        <v>17</v>
      </c>
      <c r="Y4299" t="s">
        <v>20</v>
      </c>
      <c r="Z4299">
        <v>0</v>
      </c>
      <c r="AA4299" t="s">
        <v>589</v>
      </c>
      <c r="AB4299" t="s">
        <v>21</v>
      </c>
      <c r="AC4299">
        <v>234</v>
      </c>
    </row>
    <row r="4300" spans="1:29" x14ac:dyDescent="0.25">
      <c r="A4300">
        <v>345</v>
      </c>
      <c r="B4300">
        <v>345102</v>
      </c>
      <c r="C4300">
        <v>6200</v>
      </c>
      <c r="D4300" t="str">
        <f>VLOOKUP(C4300,'Schedule 3'!A:M,13,FALSE)</f>
        <v>Transport/Travel Expenses</v>
      </c>
      <c r="E4300">
        <v>4.2</v>
      </c>
      <c r="F4300" s="1">
        <v>43069</v>
      </c>
      <c r="G4300" t="s">
        <v>462</v>
      </c>
      <c r="H4300" t="s">
        <v>658</v>
      </c>
      <c r="I4300" t="s">
        <v>658</v>
      </c>
      <c r="K4300">
        <v>4252</v>
      </c>
      <c r="L4300">
        <v>288934</v>
      </c>
      <c r="Q4300" t="s">
        <v>19</v>
      </c>
      <c r="U4300">
        <v>11</v>
      </c>
      <c r="V4300">
        <v>17</v>
      </c>
      <c r="Y4300" t="s">
        <v>20</v>
      </c>
      <c r="Z4300">
        <v>0</v>
      </c>
      <c r="AA4300" t="s">
        <v>589</v>
      </c>
      <c r="AB4300" t="s">
        <v>21</v>
      </c>
      <c r="AC4300">
        <v>235</v>
      </c>
    </row>
    <row r="4301" spans="1:29" x14ac:dyDescent="0.25">
      <c r="A4301">
        <v>345</v>
      </c>
      <c r="B4301">
        <v>345101</v>
      </c>
      <c r="C4301">
        <v>6200</v>
      </c>
      <c r="D4301" t="str">
        <f>VLOOKUP(C4301,'Schedule 3'!A:M,13,FALSE)</f>
        <v>Transport/Travel Expenses</v>
      </c>
      <c r="E4301">
        <v>0.15</v>
      </c>
      <c r="F4301" s="1">
        <v>43039</v>
      </c>
      <c r="G4301" t="s">
        <v>462</v>
      </c>
      <c r="H4301" t="s">
        <v>658</v>
      </c>
      <c r="I4301" t="s">
        <v>658</v>
      </c>
      <c r="K4301">
        <v>4252</v>
      </c>
      <c r="L4301">
        <v>286349</v>
      </c>
      <c r="Q4301" t="s">
        <v>19</v>
      </c>
      <c r="U4301">
        <v>10</v>
      </c>
      <c r="V4301">
        <v>17</v>
      </c>
      <c r="Y4301" t="s">
        <v>20</v>
      </c>
      <c r="Z4301">
        <v>0</v>
      </c>
      <c r="AA4301" t="s">
        <v>589</v>
      </c>
      <c r="AB4301" t="s">
        <v>21</v>
      </c>
      <c r="AC4301">
        <v>234</v>
      </c>
    </row>
    <row r="4302" spans="1:29" x14ac:dyDescent="0.25">
      <c r="A4302">
        <v>345</v>
      </c>
      <c r="B4302">
        <v>345102</v>
      </c>
      <c r="C4302">
        <v>6200</v>
      </c>
      <c r="D4302" t="str">
        <f>VLOOKUP(C4302,'Schedule 3'!A:M,13,FALSE)</f>
        <v>Transport/Travel Expenses</v>
      </c>
      <c r="E4302">
        <v>1.36</v>
      </c>
      <c r="F4302" s="1">
        <v>43039</v>
      </c>
      <c r="G4302" t="s">
        <v>462</v>
      </c>
      <c r="H4302" t="s">
        <v>658</v>
      </c>
      <c r="I4302" t="s">
        <v>658</v>
      </c>
      <c r="K4302">
        <v>4252</v>
      </c>
      <c r="L4302">
        <v>286349</v>
      </c>
      <c r="Q4302" t="s">
        <v>19</v>
      </c>
      <c r="U4302">
        <v>10</v>
      </c>
      <c r="V4302">
        <v>17</v>
      </c>
      <c r="Y4302" t="s">
        <v>20</v>
      </c>
      <c r="Z4302">
        <v>0</v>
      </c>
      <c r="AA4302" t="s">
        <v>589</v>
      </c>
      <c r="AB4302" t="s">
        <v>21</v>
      </c>
      <c r="AC4302">
        <v>235</v>
      </c>
    </row>
    <row r="4303" spans="1:29" x14ac:dyDescent="0.25">
      <c r="A4303">
        <v>345</v>
      </c>
      <c r="B4303">
        <v>345101</v>
      </c>
      <c r="C4303">
        <v>6200</v>
      </c>
      <c r="D4303" t="str">
        <f>VLOOKUP(C4303,'Schedule 3'!A:M,13,FALSE)</f>
        <v>Transport/Travel Expenses</v>
      </c>
      <c r="E4303">
        <v>0.32</v>
      </c>
      <c r="F4303" s="1">
        <v>42947</v>
      </c>
      <c r="G4303" t="s">
        <v>462</v>
      </c>
      <c r="H4303" t="s">
        <v>658</v>
      </c>
      <c r="I4303" t="s">
        <v>658</v>
      </c>
      <c r="K4303">
        <v>4252</v>
      </c>
      <c r="L4303">
        <v>278277</v>
      </c>
      <c r="Q4303" t="s">
        <v>19</v>
      </c>
      <c r="U4303">
        <v>7</v>
      </c>
      <c r="V4303">
        <v>17</v>
      </c>
      <c r="Y4303" t="s">
        <v>20</v>
      </c>
      <c r="Z4303">
        <v>0</v>
      </c>
      <c r="AA4303" t="s">
        <v>589</v>
      </c>
      <c r="AB4303" t="s">
        <v>21</v>
      </c>
      <c r="AC4303">
        <v>234</v>
      </c>
    </row>
    <row r="4304" spans="1:29" x14ac:dyDescent="0.25">
      <c r="A4304">
        <v>345</v>
      </c>
      <c r="B4304">
        <v>345102</v>
      </c>
      <c r="C4304">
        <v>6200</v>
      </c>
      <c r="D4304" t="str">
        <f>VLOOKUP(C4304,'Schedule 3'!A:M,13,FALSE)</f>
        <v>Transport/Travel Expenses</v>
      </c>
      <c r="E4304">
        <v>2.82</v>
      </c>
      <c r="F4304" s="1">
        <v>42947</v>
      </c>
      <c r="G4304" t="s">
        <v>462</v>
      </c>
      <c r="H4304" t="s">
        <v>658</v>
      </c>
      <c r="I4304" t="s">
        <v>658</v>
      </c>
      <c r="K4304">
        <v>4252</v>
      </c>
      <c r="L4304">
        <v>278277</v>
      </c>
      <c r="Q4304" t="s">
        <v>19</v>
      </c>
      <c r="U4304">
        <v>7</v>
      </c>
      <c r="V4304">
        <v>17</v>
      </c>
      <c r="Y4304" t="s">
        <v>20</v>
      </c>
      <c r="Z4304">
        <v>0</v>
      </c>
      <c r="AA4304" t="s">
        <v>589</v>
      </c>
      <c r="AB4304" t="s">
        <v>21</v>
      </c>
      <c r="AC4304">
        <v>235</v>
      </c>
    </row>
    <row r="4305" spans="1:29" x14ac:dyDescent="0.25">
      <c r="A4305">
        <v>345</v>
      </c>
      <c r="B4305">
        <v>345101</v>
      </c>
      <c r="C4305">
        <v>6200</v>
      </c>
      <c r="D4305" t="str">
        <f>VLOOKUP(C4305,'Schedule 3'!A:M,13,FALSE)</f>
        <v>Transport/Travel Expenses</v>
      </c>
      <c r="E4305">
        <v>0.54</v>
      </c>
      <c r="F4305" s="1">
        <v>42886</v>
      </c>
      <c r="G4305" t="s">
        <v>462</v>
      </c>
      <c r="H4305" t="s">
        <v>658</v>
      </c>
      <c r="I4305" t="s">
        <v>658</v>
      </c>
      <c r="K4305">
        <v>4252</v>
      </c>
      <c r="L4305">
        <v>272629</v>
      </c>
      <c r="Q4305" t="s">
        <v>19</v>
      </c>
      <c r="U4305">
        <v>5</v>
      </c>
      <c r="V4305">
        <v>17</v>
      </c>
      <c r="Y4305" t="s">
        <v>20</v>
      </c>
      <c r="Z4305">
        <v>0</v>
      </c>
      <c r="AA4305" t="s">
        <v>589</v>
      </c>
      <c r="AB4305" t="s">
        <v>21</v>
      </c>
      <c r="AC4305">
        <v>234</v>
      </c>
    </row>
    <row r="4306" spans="1:29" x14ac:dyDescent="0.25">
      <c r="A4306">
        <v>345</v>
      </c>
      <c r="B4306">
        <v>345102</v>
      </c>
      <c r="C4306">
        <v>6200</v>
      </c>
      <c r="D4306" t="str">
        <f>VLOOKUP(C4306,'Schedule 3'!A:M,13,FALSE)</f>
        <v>Transport/Travel Expenses</v>
      </c>
      <c r="E4306">
        <v>4.7699999999999996</v>
      </c>
      <c r="F4306" s="1">
        <v>42886</v>
      </c>
      <c r="G4306" t="s">
        <v>462</v>
      </c>
      <c r="H4306" t="s">
        <v>658</v>
      </c>
      <c r="I4306" t="s">
        <v>658</v>
      </c>
      <c r="K4306">
        <v>4252</v>
      </c>
      <c r="L4306">
        <v>272629</v>
      </c>
      <c r="Q4306" t="s">
        <v>19</v>
      </c>
      <c r="U4306">
        <v>5</v>
      </c>
      <c r="V4306">
        <v>17</v>
      </c>
      <c r="Y4306" t="s">
        <v>20</v>
      </c>
      <c r="Z4306">
        <v>0</v>
      </c>
      <c r="AA4306" t="s">
        <v>589</v>
      </c>
      <c r="AB4306" t="s">
        <v>21</v>
      </c>
      <c r="AC4306">
        <v>235</v>
      </c>
    </row>
    <row r="4307" spans="1:29" x14ac:dyDescent="0.25">
      <c r="A4307">
        <v>345</v>
      </c>
      <c r="B4307">
        <v>345101</v>
      </c>
      <c r="C4307">
        <v>6200</v>
      </c>
      <c r="D4307" t="str">
        <f>VLOOKUP(C4307,'Schedule 3'!A:M,13,FALSE)</f>
        <v>Transport/Travel Expenses</v>
      </c>
      <c r="E4307">
        <v>-0.08</v>
      </c>
      <c r="F4307" s="1">
        <v>42855</v>
      </c>
      <c r="G4307" t="s">
        <v>462</v>
      </c>
      <c r="H4307" t="s">
        <v>658</v>
      </c>
      <c r="I4307" t="s">
        <v>658</v>
      </c>
      <c r="K4307">
        <v>4252</v>
      </c>
      <c r="L4307">
        <v>269773</v>
      </c>
      <c r="Q4307" t="s">
        <v>19</v>
      </c>
      <c r="U4307">
        <v>4</v>
      </c>
      <c r="V4307">
        <v>17</v>
      </c>
      <c r="Y4307" t="s">
        <v>20</v>
      </c>
      <c r="Z4307">
        <v>0</v>
      </c>
      <c r="AA4307" t="s">
        <v>589</v>
      </c>
      <c r="AB4307" t="s">
        <v>21</v>
      </c>
      <c r="AC4307">
        <v>233</v>
      </c>
    </row>
    <row r="4308" spans="1:29" x14ac:dyDescent="0.25">
      <c r="A4308">
        <v>345</v>
      </c>
      <c r="B4308">
        <v>345102</v>
      </c>
      <c r="C4308">
        <v>6200</v>
      </c>
      <c r="D4308" t="str">
        <f>VLOOKUP(C4308,'Schedule 3'!A:M,13,FALSE)</f>
        <v>Transport/Travel Expenses</v>
      </c>
      <c r="E4308">
        <v>-0.75</v>
      </c>
      <c r="F4308" s="1">
        <v>42855</v>
      </c>
      <c r="G4308" t="s">
        <v>462</v>
      </c>
      <c r="H4308" t="s">
        <v>658</v>
      </c>
      <c r="I4308" t="s">
        <v>658</v>
      </c>
      <c r="K4308">
        <v>4252</v>
      </c>
      <c r="L4308">
        <v>269773</v>
      </c>
      <c r="Q4308" t="s">
        <v>19</v>
      </c>
      <c r="U4308">
        <v>4</v>
      </c>
      <c r="V4308">
        <v>17</v>
      </c>
      <c r="Y4308" t="s">
        <v>20</v>
      </c>
      <c r="Z4308">
        <v>0</v>
      </c>
      <c r="AA4308" t="s">
        <v>589</v>
      </c>
      <c r="AB4308" t="s">
        <v>21</v>
      </c>
      <c r="AC4308">
        <v>234</v>
      </c>
    </row>
    <row r="4309" spans="1:29" x14ac:dyDescent="0.25">
      <c r="A4309">
        <v>345</v>
      </c>
      <c r="B4309">
        <v>345101</v>
      </c>
      <c r="C4309">
        <v>6205</v>
      </c>
      <c r="D4309" t="str">
        <f>VLOOKUP(C4309,'Schedule 3'!A:M,13,FALSE)</f>
        <v>Transport/Travel Expenses</v>
      </c>
      <c r="E4309">
        <v>0.39</v>
      </c>
      <c r="F4309" s="1">
        <v>42947</v>
      </c>
      <c r="G4309" t="s">
        <v>462</v>
      </c>
      <c r="H4309" t="s">
        <v>659</v>
      </c>
      <c r="I4309" t="s">
        <v>659</v>
      </c>
      <c r="K4309">
        <v>4257</v>
      </c>
      <c r="L4309">
        <v>278277</v>
      </c>
      <c r="Q4309" t="s">
        <v>19</v>
      </c>
      <c r="U4309">
        <v>7</v>
      </c>
      <c r="V4309">
        <v>17</v>
      </c>
      <c r="Y4309" t="s">
        <v>20</v>
      </c>
      <c r="Z4309">
        <v>0</v>
      </c>
      <c r="AA4309" t="s">
        <v>589</v>
      </c>
      <c r="AB4309" t="s">
        <v>21</v>
      </c>
      <c r="AC4309">
        <v>234</v>
      </c>
    </row>
    <row r="4310" spans="1:29" x14ac:dyDescent="0.25">
      <c r="A4310">
        <v>345</v>
      </c>
      <c r="B4310">
        <v>345102</v>
      </c>
      <c r="C4310">
        <v>6205</v>
      </c>
      <c r="D4310" t="str">
        <f>VLOOKUP(C4310,'Schedule 3'!A:M,13,FALSE)</f>
        <v>Transport/Travel Expenses</v>
      </c>
      <c r="E4310">
        <v>3.43</v>
      </c>
      <c r="F4310" s="1">
        <v>42947</v>
      </c>
      <c r="G4310" t="s">
        <v>462</v>
      </c>
      <c r="H4310" t="s">
        <v>659</v>
      </c>
      <c r="I4310" t="s">
        <v>659</v>
      </c>
      <c r="K4310">
        <v>4257</v>
      </c>
      <c r="L4310">
        <v>278277</v>
      </c>
      <c r="Q4310" t="s">
        <v>19</v>
      </c>
      <c r="U4310">
        <v>7</v>
      </c>
      <c r="V4310">
        <v>17</v>
      </c>
      <c r="Y4310" t="s">
        <v>20</v>
      </c>
      <c r="Z4310">
        <v>0</v>
      </c>
      <c r="AA4310" t="s">
        <v>589</v>
      </c>
      <c r="AB4310" t="s">
        <v>21</v>
      </c>
      <c r="AC4310">
        <v>235</v>
      </c>
    </row>
    <row r="4311" spans="1:29" x14ac:dyDescent="0.25">
      <c r="A4311">
        <v>345</v>
      </c>
      <c r="B4311">
        <v>345101</v>
      </c>
      <c r="C4311">
        <v>6205</v>
      </c>
      <c r="D4311" t="str">
        <f>VLOOKUP(C4311,'Schedule 3'!A:M,13,FALSE)</f>
        <v>Transport/Travel Expenses</v>
      </c>
      <c r="E4311">
        <v>0.32</v>
      </c>
      <c r="F4311" s="1">
        <v>43100</v>
      </c>
      <c r="G4311" t="s">
        <v>462</v>
      </c>
      <c r="H4311" t="s">
        <v>660</v>
      </c>
      <c r="I4311" t="s">
        <v>660</v>
      </c>
      <c r="K4311">
        <v>4258</v>
      </c>
      <c r="L4311">
        <v>291867</v>
      </c>
      <c r="Q4311" t="s">
        <v>19</v>
      </c>
      <c r="U4311">
        <v>12</v>
      </c>
      <c r="V4311">
        <v>17</v>
      </c>
      <c r="Y4311" t="s">
        <v>20</v>
      </c>
      <c r="Z4311">
        <v>0</v>
      </c>
      <c r="AA4311" t="s">
        <v>589</v>
      </c>
      <c r="AB4311" t="s">
        <v>21</v>
      </c>
      <c r="AC4311">
        <v>234</v>
      </c>
    </row>
    <row r="4312" spans="1:29" x14ac:dyDescent="0.25">
      <c r="A4312">
        <v>345</v>
      </c>
      <c r="B4312">
        <v>345102</v>
      </c>
      <c r="C4312">
        <v>6205</v>
      </c>
      <c r="D4312" t="str">
        <f>VLOOKUP(C4312,'Schedule 3'!A:M,13,FALSE)</f>
        <v>Transport/Travel Expenses</v>
      </c>
      <c r="E4312">
        <v>2.81</v>
      </c>
      <c r="F4312" s="1">
        <v>43100</v>
      </c>
      <c r="G4312" t="s">
        <v>462</v>
      </c>
      <c r="H4312" t="s">
        <v>660</v>
      </c>
      <c r="I4312" t="s">
        <v>660</v>
      </c>
      <c r="K4312">
        <v>4258</v>
      </c>
      <c r="L4312">
        <v>291867</v>
      </c>
      <c r="Q4312" t="s">
        <v>19</v>
      </c>
      <c r="U4312">
        <v>12</v>
      </c>
      <c r="V4312">
        <v>17</v>
      </c>
      <c r="Y4312" t="s">
        <v>20</v>
      </c>
      <c r="Z4312">
        <v>0</v>
      </c>
      <c r="AA4312" t="s">
        <v>589</v>
      </c>
      <c r="AB4312" t="s">
        <v>21</v>
      </c>
      <c r="AC4312">
        <v>235</v>
      </c>
    </row>
    <row r="4313" spans="1:29" x14ac:dyDescent="0.25">
      <c r="A4313">
        <v>345</v>
      </c>
      <c r="B4313">
        <v>345101</v>
      </c>
      <c r="C4313">
        <v>6205</v>
      </c>
      <c r="D4313" t="str">
        <f>VLOOKUP(C4313,'Schedule 3'!A:M,13,FALSE)</f>
        <v>Transport/Travel Expenses</v>
      </c>
      <c r="E4313">
        <v>0.17</v>
      </c>
      <c r="F4313" s="1">
        <v>43039</v>
      </c>
      <c r="G4313" t="s">
        <v>462</v>
      </c>
      <c r="H4313" t="s">
        <v>660</v>
      </c>
      <c r="I4313" t="s">
        <v>660</v>
      </c>
      <c r="K4313">
        <v>4258</v>
      </c>
      <c r="L4313">
        <v>286349</v>
      </c>
      <c r="Q4313" t="s">
        <v>19</v>
      </c>
      <c r="U4313">
        <v>10</v>
      </c>
      <c r="V4313">
        <v>17</v>
      </c>
      <c r="Y4313" t="s">
        <v>20</v>
      </c>
      <c r="Z4313">
        <v>0</v>
      </c>
      <c r="AA4313" t="s">
        <v>589</v>
      </c>
      <c r="AB4313" t="s">
        <v>21</v>
      </c>
      <c r="AC4313">
        <v>234</v>
      </c>
    </row>
    <row r="4314" spans="1:29" x14ac:dyDescent="0.25">
      <c r="A4314">
        <v>345</v>
      </c>
      <c r="B4314">
        <v>345102</v>
      </c>
      <c r="C4314">
        <v>6205</v>
      </c>
      <c r="D4314" t="str">
        <f>VLOOKUP(C4314,'Schedule 3'!A:M,13,FALSE)</f>
        <v>Transport/Travel Expenses</v>
      </c>
      <c r="E4314">
        <v>1.51</v>
      </c>
      <c r="F4314" s="1">
        <v>43039</v>
      </c>
      <c r="G4314" t="s">
        <v>462</v>
      </c>
      <c r="H4314" t="s">
        <v>660</v>
      </c>
      <c r="I4314" t="s">
        <v>660</v>
      </c>
      <c r="K4314">
        <v>4258</v>
      </c>
      <c r="L4314">
        <v>286349</v>
      </c>
      <c r="Q4314" t="s">
        <v>19</v>
      </c>
      <c r="U4314">
        <v>10</v>
      </c>
      <c r="V4314">
        <v>17</v>
      </c>
      <c r="Y4314" t="s">
        <v>20</v>
      </c>
      <c r="Z4314">
        <v>0</v>
      </c>
      <c r="AA4314" t="s">
        <v>589</v>
      </c>
      <c r="AB4314" t="s">
        <v>21</v>
      </c>
      <c r="AC4314">
        <v>235</v>
      </c>
    </row>
    <row r="4315" spans="1:29" x14ac:dyDescent="0.25">
      <c r="A4315">
        <v>345</v>
      </c>
      <c r="B4315">
        <v>345101</v>
      </c>
      <c r="C4315">
        <v>6205</v>
      </c>
      <c r="D4315" t="str">
        <f>VLOOKUP(C4315,'Schedule 3'!A:M,13,FALSE)</f>
        <v>Transport/Travel Expenses</v>
      </c>
      <c r="E4315">
        <v>0.73</v>
      </c>
      <c r="F4315" s="1">
        <v>43069</v>
      </c>
      <c r="G4315" t="s">
        <v>462</v>
      </c>
      <c r="H4315" t="s">
        <v>661</v>
      </c>
      <c r="I4315" t="s">
        <v>661</v>
      </c>
      <c r="K4315">
        <v>4261</v>
      </c>
      <c r="L4315">
        <v>288934</v>
      </c>
      <c r="Q4315" t="s">
        <v>19</v>
      </c>
      <c r="U4315">
        <v>11</v>
      </c>
      <c r="V4315">
        <v>17</v>
      </c>
      <c r="Y4315" t="s">
        <v>20</v>
      </c>
      <c r="Z4315">
        <v>0</v>
      </c>
      <c r="AA4315" t="s">
        <v>589</v>
      </c>
      <c r="AB4315" t="s">
        <v>21</v>
      </c>
      <c r="AC4315">
        <v>234</v>
      </c>
    </row>
    <row r="4316" spans="1:29" x14ac:dyDescent="0.25">
      <c r="A4316">
        <v>345</v>
      </c>
      <c r="B4316">
        <v>345102</v>
      </c>
      <c r="C4316">
        <v>6205</v>
      </c>
      <c r="D4316" t="str">
        <f>VLOOKUP(C4316,'Schedule 3'!A:M,13,FALSE)</f>
        <v>Transport/Travel Expenses</v>
      </c>
      <c r="E4316">
        <v>6.57</v>
      </c>
      <c r="F4316" s="1">
        <v>43069</v>
      </c>
      <c r="G4316" t="s">
        <v>462</v>
      </c>
      <c r="H4316" t="s">
        <v>661</v>
      </c>
      <c r="I4316" t="s">
        <v>661</v>
      </c>
      <c r="K4316">
        <v>4261</v>
      </c>
      <c r="L4316">
        <v>288934</v>
      </c>
      <c r="Q4316" t="s">
        <v>19</v>
      </c>
      <c r="U4316">
        <v>11</v>
      </c>
      <c r="V4316">
        <v>17</v>
      </c>
      <c r="Y4316" t="s">
        <v>20</v>
      </c>
      <c r="Z4316">
        <v>0</v>
      </c>
      <c r="AA4316" t="s">
        <v>589</v>
      </c>
      <c r="AB4316" t="s">
        <v>21</v>
      </c>
      <c r="AC4316">
        <v>235</v>
      </c>
    </row>
    <row r="4317" spans="1:29" x14ac:dyDescent="0.25">
      <c r="A4317">
        <v>345</v>
      </c>
      <c r="B4317">
        <v>345101</v>
      </c>
      <c r="C4317">
        <v>6205</v>
      </c>
      <c r="D4317" t="str">
        <f>VLOOKUP(C4317,'Schedule 3'!A:M,13,FALSE)</f>
        <v>Transport/Travel Expenses</v>
      </c>
      <c r="E4317">
        <v>0.13</v>
      </c>
      <c r="F4317" s="1">
        <v>43039</v>
      </c>
      <c r="G4317" t="s">
        <v>462</v>
      </c>
      <c r="H4317" t="s">
        <v>661</v>
      </c>
      <c r="I4317" t="s">
        <v>661</v>
      </c>
      <c r="K4317">
        <v>4261</v>
      </c>
      <c r="L4317">
        <v>286349</v>
      </c>
      <c r="Q4317" t="s">
        <v>19</v>
      </c>
      <c r="U4317">
        <v>10</v>
      </c>
      <c r="V4317">
        <v>17</v>
      </c>
      <c r="Y4317" t="s">
        <v>20</v>
      </c>
      <c r="Z4317">
        <v>0</v>
      </c>
      <c r="AA4317" t="s">
        <v>589</v>
      </c>
      <c r="AB4317" t="s">
        <v>21</v>
      </c>
      <c r="AC4317">
        <v>234</v>
      </c>
    </row>
    <row r="4318" spans="1:29" x14ac:dyDescent="0.25">
      <c r="A4318">
        <v>345</v>
      </c>
      <c r="B4318">
        <v>345102</v>
      </c>
      <c r="C4318">
        <v>6205</v>
      </c>
      <c r="D4318" t="str">
        <f>VLOOKUP(C4318,'Schedule 3'!A:M,13,FALSE)</f>
        <v>Transport/Travel Expenses</v>
      </c>
      <c r="E4318">
        <v>1.1599999999999999</v>
      </c>
      <c r="F4318" s="1">
        <v>43039</v>
      </c>
      <c r="G4318" t="s">
        <v>462</v>
      </c>
      <c r="H4318" t="s">
        <v>661</v>
      </c>
      <c r="I4318" t="s">
        <v>661</v>
      </c>
      <c r="K4318">
        <v>4261</v>
      </c>
      <c r="L4318">
        <v>286349</v>
      </c>
      <c r="Q4318" t="s">
        <v>19</v>
      </c>
      <c r="U4318">
        <v>10</v>
      </c>
      <c r="V4318">
        <v>17</v>
      </c>
      <c r="Y4318" t="s">
        <v>20</v>
      </c>
      <c r="Z4318">
        <v>0</v>
      </c>
      <c r="AA4318" t="s">
        <v>589</v>
      </c>
      <c r="AB4318" t="s">
        <v>21</v>
      </c>
      <c r="AC4318">
        <v>235</v>
      </c>
    </row>
    <row r="4319" spans="1:29" x14ac:dyDescent="0.25">
      <c r="A4319">
        <v>345</v>
      </c>
      <c r="B4319">
        <v>345101</v>
      </c>
      <c r="C4319">
        <v>6205</v>
      </c>
      <c r="D4319" t="str">
        <f>VLOOKUP(C4319,'Schedule 3'!A:M,13,FALSE)</f>
        <v>Transport/Travel Expenses</v>
      </c>
      <c r="E4319">
        <v>0.84</v>
      </c>
      <c r="F4319" s="1">
        <v>42978</v>
      </c>
      <c r="G4319" t="s">
        <v>462</v>
      </c>
      <c r="H4319" t="s">
        <v>661</v>
      </c>
      <c r="I4319" t="s">
        <v>661</v>
      </c>
      <c r="K4319">
        <v>4261</v>
      </c>
      <c r="L4319">
        <v>281172</v>
      </c>
      <c r="Q4319" t="s">
        <v>19</v>
      </c>
      <c r="U4319">
        <v>8</v>
      </c>
      <c r="V4319">
        <v>17</v>
      </c>
      <c r="Y4319" t="s">
        <v>20</v>
      </c>
      <c r="Z4319">
        <v>0</v>
      </c>
      <c r="AA4319" t="s">
        <v>589</v>
      </c>
      <c r="AB4319" t="s">
        <v>21</v>
      </c>
      <c r="AC4319">
        <v>234</v>
      </c>
    </row>
    <row r="4320" spans="1:29" x14ac:dyDescent="0.25">
      <c r="A4320">
        <v>345</v>
      </c>
      <c r="B4320">
        <v>345102</v>
      </c>
      <c r="C4320">
        <v>6205</v>
      </c>
      <c r="D4320" t="str">
        <f>VLOOKUP(C4320,'Schedule 3'!A:M,13,FALSE)</f>
        <v>Transport/Travel Expenses</v>
      </c>
      <c r="E4320">
        <v>7.46</v>
      </c>
      <c r="F4320" s="1">
        <v>42978</v>
      </c>
      <c r="G4320" t="s">
        <v>462</v>
      </c>
      <c r="H4320" t="s">
        <v>661</v>
      </c>
      <c r="I4320" t="s">
        <v>661</v>
      </c>
      <c r="K4320">
        <v>4261</v>
      </c>
      <c r="L4320">
        <v>281172</v>
      </c>
      <c r="Q4320" t="s">
        <v>19</v>
      </c>
      <c r="U4320">
        <v>8</v>
      </c>
      <c r="V4320">
        <v>17</v>
      </c>
      <c r="Y4320" t="s">
        <v>20</v>
      </c>
      <c r="Z4320">
        <v>0</v>
      </c>
      <c r="AA4320" t="s">
        <v>589</v>
      </c>
      <c r="AB4320" t="s">
        <v>21</v>
      </c>
      <c r="AC4320">
        <v>235</v>
      </c>
    </row>
    <row r="4321" spans="1:29" x14ac:dyDescent="0.25">
      <c r="A4321">
        <v>345</v>
      </c>
      <c r="B4321">
        <v>345101</v>
      </c>
      <c r="C4321">
        <v>6205</v>
      </c>
      <c r="D4321" t="str">
        <f>VLOOKUP(C4321,'Schedule 3'!A:M,13,FALSE)</f>
        <v>Transport/Travel Expenses</v>
      </c>
      <c r="E4321">
        <v>0.23</v>
      </c>
      <c r="F4321" s="1">
        <v>42947</v>
      </c>
      <c r="G4321" t="s">
        <v>462</v>
      </c>
      <c r="H4321" t="s">
        <v>661</v>
      </c>
      <c r="I4321" t="s">
        <v>661</v>
      </c>
      <c r="K4321">
        <v>4261</v>
      </c>
      <c r="L4321">
        <v>278277</v>
      </c>
      <c r="Q4321" t="s">
        <v>19</v>
      </c>
      <c r="U4321">
        <v>7</v>
      </c>
      <c r="V4321">
        <v>17</v>
      </c>
      <c r="Y4321" t="s">
        <v>20</v>
      </c>
      <c r="Z4321">
        <v>0</v>
      </c>
      <c r="AA4321" t="s">
        <v>589</v>
      </c>
      <c r="AB4321" t="s">
        <v>21</v>
      </c>
      <c r="AC4321">
        <v>234</v>
      </c>
    </row>
    <row r="4322" spans="1:29" x14ac:dyDescent="0.25">
      <c r="A4322">
        <v>345</v>
      </c>
      <c r="B4322">
        <v>345102</v>
      </c>
      <c r="C4322">
        <v>6205</v>
      </c>
      <c r="D4322" t="str">
        <f>VLOOKUP(C4322,'Schedule 3'!A:M,13,FALSE)</f>
        <v>Transport/Travel Expenses</v>
      </c>
      <c r="E4322">
        <v>2.08</v>
      </c>
      <c r="F4322" s="1">
        <v>42947</v>
      </c>
      <c r="G4322" t="s">
        <v>462</v>
      </c>
      <c r="H4322" t="s">
        <v>661</v>
      </c>
      <c r="I4322" t="s">
        <v>661</v>
      </c>
      <c r="K4322">
        <v>4261</v>
      </c>
      <c r="L4322">
        <v>278277</v>
      </c>
      <c r="Q4322" t="s">
        <v>19</v>
      </c>
      <c r="U4322">
        <v>7</v>
      </c>
      <c r="V4322">
        <v>17</v>
      </c>
      <c r="Y4322" t="s">
        <v>20</v>
      </c>
      <c r="Z4322">
        <v>0</v>
      </c>
      <c r="AA4322" t="s">
        <v>589</v>
      </c>
      <c r="AB4322" t="s">
        <v>21</v>
      </c>
      <c r="AC4322">
        <v>235</v>
      </c>
    </row>
    <row r="4323" spans="1:29" x14ac:dyDescent="0.25">
      <c r="A4323">
        <v>345</v>
      </c>
      <c r="B4323">
        <v>345101</v>
      </c>
      <c r="C4323">
        <v>6205</v>
      </c>
      <c r="D4323" t="str">
        <f>VLOOKUP(C4323,'Schedule 3'!A:M,13,FALSE)</f>
        <v>Transport/Travel Expenses</v>
      </c>
      <c r="E4323">
        <v>1.59</v>
      </c>
      <c r="F4323" s="1">
        <v>42855</v>
      </c>
      <c r="G4323" t="s">
        <v>462</v>
      </c>
      <c r="H4323" t="s">
        <v>661</v>
      </c>
      <c r="I4323" t="s">
        <v>661</v>
      </c>
      <c r="K4323">
        <v>4261</v>
      </c>
      <c r="L4323">
        <v>269773</v>
      </c>
      <c r="Q4323" t="s">
        <v>19</v>
      </c>
      <c r="U4323">
        <v>4</v>
      </c>
      <c r="V4323">
        <v>17</v>
      </c>
      <c r="Y4323" t="s">
        <v>20</v>
      </c>
      <c r="Z4323">
        <v>0</v>
      </c>
      <c r="AA4323" t="s">
        <v>589</v>
      </c>
      <c r="AB4323" t="s">
        <v>21</v>
      </c>
      <c r="AC4323">
        <v>233</v>
      </c>
    </row>
    <row r="4324" spans="1:29" x14ac:dyDescent="0.25">
      <c r="A4324">
        <v>345</v>
      </c>
      <c r="B4324">
        <v>345102</v>
      </c>
      <c r="C4324">
        <v>6205</v>
      </c>
      <c r="D4324" t="str">
        <f>VLOOKUP(C4324,'Schedule 3'!A:M,13,FALSE)</f>
        <v>Transport/Travel Expenses</v>
      </c>
      <c r="E4324">
        <v>14.12</v>
      </c>
      <c r="F4324" s="1">
        <v>42855</v>
      </c>
      <c r="G4324" t="s">
        <v>462</v>
      </c>
      <c r="H4324" t="s">
        <v>661</v>
      </c>
      <c r="I4324" t="s">
        <v>661</v>
      </c>
      <c r="K4324">
        <v>4261</v>
      </c>
      <c r="L4324">
        <v>269773</v>
      </c>
      <c r="Q4324" t="s">
        <v>19</v>
      </c>
      <c r="U4324">
        <v>4</v>
      </c>
      <c r="V4324">
        <v>17</v>
      </c>
      <c r="Y4324" t="s">
        <v>20</v>
      </c>
      <c r="Z4324">
        <v>0</v>
      </c>
      <c r="AA4324" t="s">
        <v>589</v>
      </c>
      <c r="AB4324" t="s">
        <v>21</v>
      </c>
      <c r="AC4324">
        <v>234</v>
      </c>
    </row>
    <row r="4325" spans="1:29" x14ac:dyDescent="0.25">
      <c r="A4325">
        <v>345</v>
      </c>
      <c r="B4325">
        <v>345101</v>
      </c>
      <c r="C4325">
        <v>6205</v>
      </c>
      <c r="D4325" t="str">
        <f>VLOOKUP(C4325,'Schedule 3'!A:M,13,FALSE)</f>
        <v>Transport/Travel Expenses</v>
      </c>
      <c r="E4325">
        <v>0.32</v>
      </c>
      <c r="F4325" s="1">
        <v>42766</v>
      </c>
      <c r="G4325" t="s">
        <v>462</v>
      </c>
      <c r="H4325" t="s">
        <v>661</v>
      </c>
      <c r="I4325" t="s">
        <v>661</v>
      </c>
      <c r="K4325">
        <v>4261</v>
      </c>
      <c r="L4325">
        <v>259505</v>
      </c>
      <c r="Q4325" t="s">
        <v>19</v>
      </c>
      <c r="U4325">
        <v>1</v>
      </c>
      <c r="V4325">
        <v>17</v>
      </c>
      <c r="Y4325" t="s">
        <v>20</v>
      </c>
      <c r="Z4325">
        <v>0</v>
      </c>
      <c r="AA4325" t="s">
        <v>589</v>
      </c>
      <c r="AB4325" t="s">
        <v>21</v>
      </c>
      <c r="AC4325">
        <v>233</v>
      </c>
    </row>
    <row r="4326" spans="1:29" x14ac:dyDescent="0.25">
      <c r="A4326">
        <v>345</v>
      </c>
      <c r="B4326">
        <v>345102</v>
      </c>
      <c r="C4326">
        <v>6205</v>
      </c>
      <c r="D4326" t="str">
        <f>VLOOKUP(C4326,'Schedule 3'!A:M,13,FALSE)</f>
        <v>Transport/Travel Expenses</v>
      </c>
      <c r="E4326">
        <v>2.88</v>
      </c>
      <c r="F4326" s="1">
        <v>42766</v>
      </c>
      <c r="G4326" t="s">
        <v>462</v>
      </c>
      <c r="H4326" t="s">
        <v>661</v>
      </c>
      <c r="I4326" t="s">
        <v>661</v>
      </c>
      <c r="K4326">
        <v>4261</v>
      </c>
      <c r="L4326">
        <v>259505</v>
      </c>
      <c r="Q4326" t="s">
        <v>19</v>
      </c>
      <c r="U4326">
        <v>1</v>
      </c>
      <c r="V4326">
        <v>17</v>
      </c>
      <c r="Y4326" t="s">
        <v>20</v>
      </c>
      <c r="Z4326">
        <v>0</v>
      </c>
      <c r="AA4326" t="s">
        <v>589</v>
      </c>
      <c r="AB4326" t="s">
        <v>21</v>
      </c>
      <c r="AC4326">
        <v>234</v>
      </c>
    </row>
    <row r="4327" spans="1:29" x14ac:dyDescent="0.25">
      <c r="A4327">
        <v>345</v>
      </c>
      <c r="B4327">
        <v>345101</v>
      </c>
      <c r="C4327">
        <v>7535</v>
      </c>
      <c r="D4327" t="str">
        <f>VLOOKUP(C4327,'Schedule 3'!A:M,13,FALSE)</f>
        <v>Operational/Non-Service Expenses</v>
      </c>
      <c r="E4327">
        <v>4.45</v>
      </c>
      <c r="F4327" s="1">
        <v>43100</v>
      </c>
      <c r="G4327" t="s">
        <v>462</v>
      </c>
      <c r="H4327" t="s">
        <v>662</v>
      </c>
      <c r="I4327" t="s">
        <v>662</v>
      </c>
      <c r="K4327">
        <v>4264</v>
      </c>
      <c r="L4327">
        <v>291867</v>
      </c>
      <c r="Q4327" t="s">
        <v>19</v>
      </c>
      <c r="U4327">
        <v>12</v>
      </c>
      <c r="V4327">
        <v>17</v>
      </c>
      <c r="Y4327" t="s">
        <v>20</v>
      </c>
      <c r="Z4327">
        <v>0</v>
      </c>
      <c r="AA4327" t="s">
        <v>589</v>
      </c>
      <c r="AB4327" t="s">
        <v>21</v>
      </c>
      <c r="AC4327">
        <v>234</v>
      </c>
    </row>
    <row r="4328" spans="1:29" x14ac:dyDescent="0.25">
      <c r="A4328">
        <v>345</v>
      </c>
      <c r="B4328">
        <v>345102</v>
      </c>
      <c r="C4328">
        <v>7535</v>
      </c>
      <c r="D4328" t="str">
        <f>VLOOKUP(C4328,'Schedule 3'!A:M,13,FALSE)</f>
        <v>Operational/Non-Service Expenses</v>
      </c>
      <c r="E4328">
        <v>39.14</v>
      </c>
      <c r="F4328" s="1">
        <v>43100</v>
      </c>
      <c r="G4328" t="s">
        <v>462</v>
      </c>
      <c r="H4328" t="s">
        <v>662</v>
      </c>
      <c r="I4328" t="s">
        <v>662</v>
      </c>
      <c r="K4328">
        <v>4264</v>
      </c>
      <c r="L4328">
        <v>291867</v>
      </c>
      <c r="Q4328" t="s">
        <v>19</v>
      </c>
      <c r="U4328">
        <v>12</v>
      </c>
      <c r="V4328">
        <v>17</v>
      </c>
      <c r="Y4328" t="s">
        <v>20</v>
      </c>
      <c r="Z4328">
        <v>0</v>
      </c>
      <c r="AA4328" t="s">
        <v>589</v>
      </c>
      <c r="AB4328" t="s">
        <v>21</v>
      </c>
      <c r="AC4328">
        <v>235</v>
      </c>
    </row>
    <row r="4329" spans="1:29" x14ac:dyDescent="0.25">
      <c r="A4329">
        <v>345</v>
      </c>
      <c r="B4329">
        <v>345101</v>
      </c>
      <c r="C4329">
        <v>7535</v>
      </c>
      <c r="D4329" t="str">
        <f>VLOOKUP(C4329,'Schedule 3'!A:M,13,FALSE)</f>
        <v>Operational/Non-Service Expenses</v>
      </c>
      <c r="E4329">
        <v>1.82</v>
      </c>
      <c r="F4329" s="1">
        <v>43069</v>
      </c>
      <c r="G4329" t="s">
        <v>462</v>
      </c>
      <c r="H4329" t="s">
        <v>662</v>
      </c>
      <c r="I4329" t="s">
        <v>662</v>
      </c>
      <c r="K4329">
        <v>4264</v>
      </c>
      <c r="L4329">
        <v>288934</v>
      </c>
      <c r="Q4329" t="s">
        <v>19</v>
      </c>
      <c r="U4329">
        <v>11</v>
      </c>
      <c r="V4329">
        <v>17</v>
      </c>
      <c r="Y4329" t="s">
        <v>20</v>
      </c>
      <c r="Z4329">
        <v>0</v>
      </c>
      <c r="AA4329" t="s">
        <v>589</v>
      </c>
      <c r="AB4329" t="s">
        <v>21</v>
      </c>
      <c r="AC4329">
        <v>234</v>
      </c>
    </row>
    <row r="4330" spans="1:29" x14ac:dyDescent="0.25">
      <c r="A4330">
        <v>345</v>
      </c>
      <c r="B4330">
        <v>345102</v>
      </c>
      <c r="C4330">
        <v>7535</v>
      </c>
      <c r="D4330" t="str">
        <f>VLOOKUP(C4330,'Schedule 3'!A:M,13,FALSE)</f>
        <v>Operational/Non-Service Expenses</v>
      </c>
      <c r="E4330">
        <v>16.29</v>
      </c>
      <c r="F4330" s="1">
        <v>43069</v>
      </c>
      <c r="G4330" t="s">
        <v>462</v>
      </c>
      <c r="H4330" t="s">
        <v>662</v>
      </c>
      <c r="I4330" t="s">
        <v>662</v>
      </c>
      <c r="K4330">
        <v>4264</v>
      </c>
      <c r="L4330">
        <v>288934</v>
      </c>
      <c r="Q4330" t="s">
        <v>19</v>
      </c>
      <c r="U4330">
        <v>11</v>
      </c>
      <c r="V4330">
        <v>17</v>
      </c>
      <c r="Y4330" t="s">
        <v>20</v>
      </c>
      <c r="Z4330">
        <v>0</v>
      </c>
      <c r="AA4330" t="s">
        <v>589</v>
      </c>
      <c r="AB4330" t="s">
        <v>21</v>
      </c>
      <c r="AC4330">
        <v>235</v>
      </c>
    </row>
    <row r="4331" spans="1:29" x14ac:dyDescent="0.25">
      <c r="A4331">
        <v>345</v>
      </c>
      <c r="B4331">
        <v>345101</v>
      </c>
      <c r="C4331">
        <v>7535</v>
      </c>
      <c r="D4331" t="str">
        <f>VLOOKUP(C4331,'Schedule 3'!A:M,13,FALSE)</f>
        <v>Operational/Non-Service Expenses</v>
      </c>
      <c r="E4331">
        <v>0.09</v>
      </c>
      <c r="F4331" s="1">
        <v>43039</v>
      </c>
      <c r="G4331" t="s">
        <v>462</v>
      </c>
      <c r="H4331" t="s">
        <v>662</v>
      </c>
      <c r="I4331" t="s">
        <v>662</v>
      </c>
      <c r="K4331">
        <v>4264</v>
      </c>
      <c r="L4331">
        <v>286349</v>
      </c>
      <c r="Q4331" t="s">
        <v>19</v>
      </c>
      <c r="U4331">
        <v>10</v>
      </c>
      <c r="V4331">
        <v>17</v>
      </c>
      <c r="Y4331" t="s">
        <v>20</v>
      </c>
      <c r="Z4331">
        <v>0</v>
      </c>
      <c r="AA4331" t="s">
        <v>589</v>
      </c>
      <c r="AB4331" t="s">
        <v>21</v>
      </c>
      <c r="AC4331">
        <v>234</v>
      </c>
    </row>
    <row r="4332" spans="1:29" x14ac:dyDescent="0.25">
      <c r="A4332">
        <v>345</v>
      </c>
      <c r="B4332">
        <v>345102</v>
      </c>
      <c r="C4332">
        <v>7535</v>
      </c>
      <c r="D4332" t="str">
        <f>VLOOKUP(C4332,'Schedule 3'!A:M,13,FALSE)</f>
        <v>Operational/Non-Service Expenses</v>
      </c>
      <c r="E4332">
        <v>0.76</v>
      </c>
      <c r="F4332" s="1">
        <v>43039</v>
      </c>
      <c r="G4332" t="s">
        <v>462</v>
      </c>
      <c r="H4332" t="s">
        <v>662</v>
      </c>
      <c r="I4332" t="s">
        <v>662</v>
      </c>
      <c r="K4332">
        <v>4264</v>
      </c>
      <c r="L4332">
        <v>286349</v>
      </c>
      <c r="Q4332" t="s">
        <v>19</v>
      </c>
      <c r="U4332">
        <v>10</v>
      </c>
      <c r="V4332">
        <v>17</v>
      </c>
      <c r="Y4332" t="s">
        <v>20</v>
      </c>
      <c r="Z4332">
        <v>0</v>
      </c>
      <c r="AA4332" t="s">
        <v>589</v>
      </c>
      <c r="AB4332" t="s">
        <v>21</v>
      </c>
      <c r="AC4332">
        <v>235</v>
      </c>
    </row>
    <row r="4333" spans="1:29" x14ac:dyDescent="0.25">
      <c r="A4333">
        <v>345</v>
      </c>
      <c r="B4333">
        <v>345101</v>
      </c>
      <c r="C4333">
        <v>7535</v>
      </c>
      <c r="D4333" t="str">
        <f>VLOOKUP(C4333,'Schedule 3'!A:M,13,FALSE)</f>
        <v>Operational/Non-Service Expenses</v>
      </c>
      <c r="E4333">
        <v>0.1</v>
      </c>
      <c r="F4333" s="1">
        <v>42978</v>
      </c>
      <c r="G4333" t="s">
        <v>462</v>
      </c>
      <c r="H4333" t="s">
        <v>662</v>
      </c>
      <c r="I4333" t="s">
        <v>662</v>
      </c>
      <c r="K4333">
        <v>4264</v>
      </c>
      <c r="L4333">
        <v>281172</v>
      </c>
      <c r="Q4333" t="s">
        <v>19</v>
      </c>
      <c r="U4333">
        <v>8</v>
      </c>
      <c r="V4333">
        <v>17</v>
      </c>
      <c r="Y4333" t="s">
        <v>20</v>
      </c>
      <c r="Z4333">
        <v>0</v>
      </c>
      <c r="AA4333" t="s">
        <v>589</v>
      </c>
      <c r="AB4333" t="s">
        <v>21</v>
      </c>
      <c r="AC4333">
        <v>234</v>
      </c>
    </row>
    <row r="4334" spans="1:29" x14ac:dyDescent="0.25">
      <c r="A4334">
        <v>345</v>
      </c>
      <c r="B4334">
        <v>345102</v>
      </c>
      <c r="C4334">
        <v>7535</v>
      </c>
      <c r="D4334" t="str">
        <f>VLOOKUP(C4334,'Schedule 3'!A:M,13,FALSE)</f>
        <v>Operational/Non-Service Expenses</v>
      </c>
      <c r="E4334">
        <v>0.87</v>
      </c>
      <c r="F4334" s="1">
        <v>42978</v>
      </c>
      <c r="G4334" t="s">
        <v>462</v>
      </c>
      <c r="H4334" t="s">
        <v>662</v>
      </c>
      <c r="I4334" t="s">
        <v>662</v>
      </c>
      <c r="K4334">
        <v>4264</v>
      </c>
      <c r="L4334">
        <v>281172</v>
      </c>
      <c r="Q4334" t="s">
        <v>19</v>
      </c>
      <c r="U4334">
        <v>8</v>
      </c>
      <c r="V4334">
        <v>17</v>
      </c>
      <c r="Y4334" t="s">
        <v>20</v>
      </c>
      <c r="Z4334">
        <v>0</v>
      </c>
      <c r="AA4334" t="s">
        <v>589</v>
      </c>
      <c r="AB4334" t="s">
        <v>21</v>
      </c>
      <c r="AC4334">
        <v>235</v>
      </c>
    </row>
    <row r="4335" spans="1:29" x14ac:dyDescent="0.25">
      <c r="A4335">
        <v>345</v>
      </c>
      <c r="B4335">
        <v>345101</v>
      </c>
      <c r="C4335">
        <v>7535</v>
      </c>
      <c r="D4335" t="str">
        <f>VLOOKUP(C4335,'Schedule 3'!A:M,13,FALSE)</f>
        <v>Operational/Non-Service Expenses</v>
      </c>
      <c r="E4335">
        <v>1.1200000000000001</v>
      </c>
      <c r="F4335" s="1">
        <v>42916</v>
      </c>
      <c r="G4335" t="s">
        <v>462</v>
      </c>
      <c r="H4335" t="s">
        <v>662</v>
      </c>
      <c r="I4335" t="s">
        <v>662</v>
      </c>
      <c r="K4335">
        <v>4264</v>
      </c>
      <c r="L4335">
        <v>275593</v>
      </c>
      <c r="Q4335" t="s">
        <v>19</v>
      </c>
      <c r="U4335">
        <v>6</v>
      </c>
      <c r="V4335">
        <v>17</v>
      </c>
      <c r="Y4335" t="s">
        <v>20</v>
      </c>
      <c r="Z4335">
        <v>0</v>
      </c>
      <c r="AA4335" t="s">
        <v>589</v>
      </c>
      <c r="AB4335" t="s">
        <v>21</v>
      </c>
      <c r="AC4335">
        <v>234</v>
      </c>
    </row>
    <row r="4336" spans="1:29" x14ac:dyDescent="0.25">
      <c r="A4336">
        <v>345</v>
      </c>
      <c r="B4336">
        <v>345102</v>
      </c>
      <c r="C4336">
        <v>7535</v>
      </c>
      <c r="D4336" t="str">
        <f>VLOOKUP(C4336,'Schedule 3'!A:M,13,FALSE)</f>
        <v>Operational/Non-Service Expenses</v>
      </c>
      <c r="E4336">
        <v>9.83</v>
      </c>
      <c r="F4336" s="1">
        <v>42916</v>
      </c>
      <c r="G4336" t="s">
        <v>462</v>
      </c>
      <c r="H4336" t="s">
        <v>662</v>
      </c>
      <c r="I4336" t="s">
        <v>662</v>
      </c>
      <c r="K4336">
        <v>4264</v>
      </c>
      <c r="L4336">
        <v>275593</v>
      </c>
      <c r="Q4336" t="s">
        <v>19</v>
      </c>
      <c r="U4336">
        <v>6</v>
      </c>
      <c r="V4336">
        <v>17</v>
      </c>
      <c r="Y4336" t="s">
        <v>20</v>
      </c>
      <c r="Z4336">
        <v>0</v>
      </c>
      <c r="AA4336" t="s">
        <v>589</v>
      </c>
      <c r="AB4336" t="s">
        <v>21</v>
      </c>
      <c r="AC4336">
        <v>235</v>
      </c>
    </row>
    <row r="4337" spans="1:29" x14ac:dyDescent="0.25">
      <c r="A4337">
        <v>345</v>
      </c>
      <c r="B4337">
        <v>345101</v>
      </c>
      <c r="C4337">
        <v>7535</v>
      </c>
      <c r="D4337" t="str">
        <f>VLOOKUP(C4337,'Schedule 3'!A:M,13,FALSE)</f>
        <v>Operational/Non-Service Expenses</v>
      </c>
      <c r="E4337">
        <v>0.24</v>
      </c>
      <c r="F4337" s="1">
        <v>42886</v>
      </c>
      <c r="G4337" t="s">
        <v>462</v>
      </c>
      <c r="H4337" t="s">
        <v>662</v>
      </c>
      <c r="I4337" t="s">
        <v>662</v>
      </c>
      <c r="K4337">
        <v>4264</v>
      </c>
      <c r="L4337">
        <v>272629</v>
      </c>
      <c r="Q4337" t="s">
        <v>19</v>
      </c>
      <c r="U4337">
        <v>5</v>
      </c>
      <c r="V4337">
        <v>17</v>
      </c>
      <c r="Y4337" t="s">
        <v>20</v>
      </c>
      <c r="Z4337">
        <v>0</v>
      </c>
      <c r="AA4337" t="s">
        <v>589</v>
      </c>
      <c r="AB4337" t="s">
        <v>21</v>
      </c>
      <c r="AC4337">
        <v>234</v>
      </c>
    </row>
    <row r="4338" spans="1:29" x14ac:dyDescent="0.25">
      <c r="A4338">
        <v>345</v>
      </c>
      <c r="B4338">
        <v>345102</v>
      </c>
      <c r="C4338">
        <v>7535</v>
      </c>
      <c r="D4338" t="str">
        <f>VLOOKUP(C4338,'Schedule 3'!A:M,13,FALSE)</f>
        <v>Operational/Non-Service Expenses</v>
      </c>
      <c r="E4338">
        <v>2.09</v>
      </c>
      <c r="F4338" s="1">
        <v>42886</v>
      </c>
      <c r="G4338" t="s">
        <v>462</v>
      </c>
      <c r="H4338" t="s">
        <v>662</v>
      </c>
      <c r="I4338" t="s">
        <v>662</v>
      </c>
      <c r="K4338">
        <v>4264</v>
      </c>
      <c r="L4338">
        <v>272629</v>
      </c>
      <c r="Q4338" t="s">
        <v>19</v>
      </c>
      <c r="U4338">
        <v>5</v>
      </c>
      <c r="V4338">
        <v>17</v>
      </c>
      <c r="Y4338" t="s">
        <v>20</v>
      </c>
      <c r="Z4338">
        <v>0</v>
      </c>
      <c r="AA4338" t="s">
        <v>589</v>
      </c>
      <c r="AB4338" t="s">
        <v>21</v>
      </c>
      <c r="AC4338">
        <v>235</v>
      </c>
    </row>
    <row r="4339" spans="1:29" x14ac:dyDescent="0.25">
      <c r="A4339">
        <v>345</v>
      </c>
      <c r="B4339">
        <v>345101</v>
      </c>
      <c r="C4339">
        <v>7535</v>
      </c>
      <c r="D4339" t="str">
        <f>VLOOKUP(C4339,'Schedule 3'!A:M,13,FALSE)</f>
        <v>Operational/Non-Service Expenses</v>
      </c>
      <c r="E4339">
        <v>1.5</v>
      </c>
      <c r="F4339" s="1">
        <v>42825</v>
      </c>
      <c r="G4339" t="s">
        <v>462</v>
      </c>
      <c r="H4339" t="s">
        <v>662</v>
      </c>
      <c r="I4339" t="s">
        <v>662</v>
      </c>
      <c r="K4339">
        <v>4264</v>
      </c>
      <c r="L4339">
        <v>267433</v>
      </c>
      <c r="Q4339" t="s">
        <v>19</v>
      </c>
      <c r="U4339">
        <v>3</v>
      </c>
      <c r="V4339">
        <v>17</v>
      </c>
      <c r="Y4339" t="s">
        <v>20</v>
      </c>
      <c r="Z4339">
        <v>0</v>
      </c>
      <c r="AA4339" t="s">
        <v>589</v>
      </c>
      <c r="AB4339" t="s">
        <v>21</v>
      </c>
      <c r="AC4339">
        <v>233</v>
      </c>
    </row>
    <row r="4340" spans="1:29" x14ac:dyDescent="0.25">
      <c r="A4340">
        <v>345</v>
      </c>
      <c r="B4340">
        <v>345102</v>
      </c>
      <c r="C4340">
        <v>7535</v>
      </c>
      <c r="D4340" t="str">
        <f>VLOOKUP(C4340,'Schedule 3'!A:M,13,FALSE)</f>
        <v>Operational/Non-Service Expenses</v>
      </c>
      <c r="E4340">
        <v>13.28</v>
      </c>
      <c r="F4340" s="1">
        <v>42825</v>
      </c>
      <c r="G4340" t="s">
        <v>462</v>
      </c>
      <c r="H4340" t="s">
        <v>662</v>
      </c>
      <c r="I4340" t="s">
        <v>662</v>
      </c>
      <c r="K4340">
        <v>4264</v>
      </c>
      <c r="L4340">
        <v>267433</v>
      </c>
      <c r="Q4340" t="s">
        <v>19</v>
      </c>
      <c r="U4340">
        <v>3</v>
      </c>
      <c r="V4340">
        <v>17</v>
      </c>
      <c r="Y4340" t="s">
        <v>20</v>
      </c>
      <c r="Z4340">
        <v>0</v>
      </c>
      <c r="AA4340" t="s">
        <v>589</v>
      </c>
      <c r="AB4340" t="s">
        <v>21</v>
      </c>
      <c r="AC4340">
        <v>234</v>
      </c>
    </row>
    <row r="4341" spans="1:29" x14ac:dyDescent="0.25">
      <c r="A4341">
        <v>345</v>
      </c>
      <c r="B4341">
        <v>345101</v>
      </c>
      <c r="C4341">
        <v>7535</v>
      </c>
      <c r="D4341" t="str">
        <f>VLOOKUP(C4341,'Schedule 3'!A:M,13,FALSE)</f>
        <v>Operational/Non-Service Expenses</v>
      </c>
      <c r="E4341">
        <v>0.23</v>
      </c>
      <c r="F4341" s="1">
        <v>43069</v>
      </c>
      <c r="G4341" t="s">
        <v>462</v>
      </c>
      <c r="H4341" t="s">
        <v>663</v>
      </c>
      <c r="I4341" t="s">
        <v>663</v>
      </c>
      <c r="K4341">
        <v>4272</v>
      </c>
      <c r="L4341">
        <v>288934</v>
      </c>
      <c r="Q4341" t="s">
        <v>19</v>
      </c>
      <c r="U4341">
        <v>11</v>
      </c>
      <c r="V4341">
        <v>17</v>
      </c>
      <c r="Y4341" t="s">
        <v>20</v>
      </c>
      <c r="Z4341">
        <v>0</v>
      </c>
      <c r="AA4341" t="s">
        <v>589</v>
      </c>
      <c r="AB4341" t="s">
        <v>21</v>
      </c>
      <c r="AC4341">
        <v>234</v>
      </c>
    </row>
    <row r="4342" spans="1:29" x14ac:dyDescent="0.25">
      <c r="A4342">
        <v>345</v>
      </c>
      <c r="B4342">
        <v>345102</v>
      </c>
      <c r="C4342">
        <v>7535</v>
      </c>
      <c r="D4342" t="str">
        <f>VLOOKUP(C4342,'Schedule 3'!A:M,13,FALSE)</f>
        <v>Operational/Non-Service Expenses</v>
      </c>
      <c r="E4342">
        <v>2.0299999999999998</v>
      </c>
      <c r="F4342" s="1">
        <v>43069</v>
      </c>
      <c r="G4342" t="s">
        <v>462</v>
      </c>
      <c r="H4342" t="s">
        <v>663</v>
      </c>
      <c r="I4342" t="s">
        <v>663</v>
      </c>
      <c r="K4342">
        <v>4272</v>
      </c>
      <c r="L4342">
        <v>288934</v>
      </c>
      <c r="Q4342" t="s">
        <v>19</v>
      </c>
      <c r="U4342">
        <v>11</v>
      </c>
      <c r="V4342">
        <v>17</v>
      </c>
      <c r="Y4342" t="s">
        <v>20</v>
      </c>
      <c r="Z4342">
        <v>0</v>
      </c>
      <c r="AA4342" t="s">
        <v>589</v>
      </c>
      <c r="AB4342" t="s">
        <v>21</v>
      </c>
      <c r="AC4342">
        <v>235</v>
      </c>
    </row>
    <row r="4343" spans="1:29" x14ac:dyDescent="0.25">
      <c r="A4343">
        <v>345</v>
      </c>
      <c r="B4343">
        <v>345101</v>
      </c>
      <c r="C4343">
        <v>7550</v>
      </c>
      <c r="D4343" t="str">
        <f>VLOOKUP(C4343,'Schedule 3'!A:M,13,FALSE)</f>
        <v>Operational/Non-Service Expenses</v>
      </c>
      <c r="E4343">
        <v>-25.51</v>
      </c>
      <c r="F4343" s="1">
        <v>43100</v>
      </c>
      <c r="G4343" t="s">
        <v>462</v>
      </c>
      <c r="H4343" t="s">
        <v>664</v>
      </c>
      <c r="I4343" t="s">
        <v>664</v>
      </c>
      <c r="K4343">
        <v>4294</v>
      </c>
      <c r="L4343">
        <v>291867</v>
      </c>
      <c r="Q4343" t="s">
        <v>19</v>
      </c>
      <c r="U4343">
        <v>12</v>
      </c>
      <c r="V4343">
        <v>17</v>
      </c>
      <c r="Y4343" t="s">
        <v>20</v>
      </c>
      <c r="Z4343">
        <v>0</v>
      </c>
      <c r="AA4343" t="s">
        <v>589</v>
      </c>
      <c r="AB4343" t="s">
        <v>21</v>
      </c>
      <c r="AC4343">
        <v>234</v>
      </c>
    </row>
    <row r="4344" spans="1:29" x14ac:dyDescent="0.25">
      <c r="A4344">
        <v>345</v>
      </c>
      <c r="B4344">
        <v>345102</v>
      </c>
      <c r="C4344">
        <v>7550</v>
      </c>
      <c r="D4344" t="str">
        <f>VLOOKUP(C4344,'Schedule 3'!A:M,13,FALSE)</f>
        <v>Operational/Non-Service Expenses</v>
      </c>
      <c r="E4344">
        <v>-224.29</v>
      </c>
      <c r="F4344" s="1">
        <v>43100</v>
      </c>
      <c r="G4344" t="s">
        <v>462</v>
      </c>
      <c r="H4344" t="s">
        <v>664</v>
      </c>
      <c r="I4344" t="s">
        <v>664</v>
      </c>
      <c r="K4344">
        <v>4294</v>
      </c>
      <c r="L4344">
        <v>291867</v>
      </c>
      <c r="Q4344" t="s">
        <v>19</v>
      </c>
      <c r="U4344">
        <v>12</v>
      </c>
      <c r="V4344">
        <v>17</v>
      </c>
      <c r="Y4344" t="s">
        <v>20</v>
      </c>
      <c r="Z4344">
        <v>0</v>
      </c>
      <c r="AA4344" t="s">
        <v>589</v>
      </c>
      <c r="AB4344" t="s">
        <v>21</v>
      </c>
      <c r="AC4344">
        <v>235</v>
      </c>
    </row>
    <row r="4345" spans="1:29" x14ac:dyDescent="0.25">
      <c r="A4345">
        <v>345</v>
      </c>
      <c r="B4345">
        <v>345101</v>
      </c>
      <c r="C4345">
        <v>7550</v>
      </c>
      <c r="D4345" t="str">
        <f>VLOOKUP(C4345,'Schedule 3'!A:M,13,FALSE)</f>
        <v>Operational/Non-Service Expenses</v>
      </c>
      <c r="E4345">
        <v>17.989999999999998</v>
      </c>
      <c r="F4345" s="1">
        <v>43069</v>
      </c>
      <c r="G4345" t="s">
        <v>462</v>
      </c>
      <c r="H4345" t="s">
        <v>664</v>
      </c>
      <c r="I4345" t="s">
        <v>664</v>
      </c>
      <c r="K4345">
        <v>4294</v>
      </c>
      <c r="L4345">
        <v>288934</v>
      </c>
      <c r="Q4345" t="s">
        <v>19</v>
      </c>
      <c r="U4345">
        <v>11</v>
      </c>
      <c r="V4345">
        <v>17</v>
      </c>
      <c r="Y4345" t="s">
        <v>20</v>
      </c>
      <c r="Z4345">
        <v>0</v>
      </c>
      <c r="AA4345" t="s">
        <v>589</v>
      </c>
      <c r="AB4345" t="s">
        <v>21</v>
      </c>
      <c r="AC4345">
        <v>234</v>
      </c>
    </row>
    <row r="4346" spans="1:29" x14ac:dyDescent="0.25">
      <c r="A4346">
        <v>345</v>
      </c>
      <c r="B4346">
        <v>345102</v>
      </c>
      <c r="C4346">
        <v>7550</v>
      </c>
      <c r="D4346" t="str">
        <f>VLOOKUP(C4346,'Schedule 3'!A:M,13,FALSE)</f>
        <v>Operational/Non-Service Expenses</v>
      </c>
      <c r="E4346">
        <v>161.26</v>
      </c>
      <c r="F4346" s="1">
        <v>43069</v>
      </c>
      <c r="G4346" t="s">
        <v>462</v>
      </c>
      <c r="H4346" t="s">
        <v>664</v>
      </c>
      <c r="I4346" t="s">
        <v>664</v>
      </c>
      <c r="K4346">
        <v>4294</v>
      </c>
      <c r="L4346">
        <v>288934</v>
      </c>
      <c r="Q4346" t="s">
        <v>19</v>
      </c>
      <c r="U4346">
        <v>11</v>
      </c>
      <c r="V4346">
        <v>17</v>
      </c>
      <c r="Y4346" t="s">
        <v>20</v>
      </c>
      <c r="Z4346">
        <v>0</v>
      </c>
      <c r="AA4346" t="s">
        <v>589</v>
      </c>
      <c r="AB4346" t="s">
        <v>21</v>
      </c>
      <c r="AC4346">
        <v>235</v>
      </c>
    </row>
    <row r="4347" spans="1:29" x14ac:dyDescent="0.25">
      <c r="A4347">
        <v>345</v>
      </c>
      <c r="B4347">
        <v>345101</v>
      </c>
      <c r="C4347">
        <v>7550</v>
      </c>
      <c r="D4347" t="str">
        <f>VLOOKUP(C4347,'Schedule 3'!A:M,13,FALSE)</f>
        <v>Operational/Non-Service Expenses</v>
      </c>
      <c r="E4347">
        <v>20.079999999999998</v>
      </c>
      <c r="F4347" s="1">
        <v>43039</v>
      </c>
      <c r="G4347" t="s">
        <v>462</v>
      </c>
      <c r="H4347" t="s">
        <v>664</v>
      </c>
      <c r="I4347" t="s">
        <v>664</v>
      </c>
      <c r="K4347">
        <v>4294</v>
      </c>
      <c r="L4347">
        <v>286349</v>
      </c>
      <c r="Q4347" t="s">
        <v>19</v>
      </c>
      <c r="U4347">
        <v>10</v>
      </c>
      <c r="V4347">
        <v>17</v>
      </c>
      <c r="Y4347" t="s">
        <v>20</v>
      </c>
      <c r="Z4347">
        <v>0</v>
      </c>
      <c r="AA4347" t="s">
        <v>589</v>
      </c>
      <c r="AB4347" t="s">
        <v>21</v>
      </c>
      <c r="AC4347">
        <v>234</v>
      </c>
    </row>
    <row r="4348" spans="1:29" x14ac:dyDescent="0.25">
      <c r="A4348">
        <v>345</v>
      </c>
      <c r="B4348">
        <v>345102</v>
      </c>
      <c r="C4348">
        <v>7550</v>
      </c>
      <c r="D4348" t="str">
        <f>VLOOKUP(C4348,'Schedule 3'!A:M,13,FALSE)</f>
        <v>Operational/Non-Service Expenses</v>
      </c>
      <c r="E4348">
        <v>178.88</v>
      </c>
      <c r="F4348" s="1">
        <v>43039</v>
      </c>
      <c r="G4348" t="s">
        <v>462</v>
      </c>
      <c r="H4348" t="s">
        <v>664</v>
      </c>
      <c r="I4348" t="s">
        <v>664</v>
      </c>
      <c r="K4348">
        <v>4294</v>
      </c>
      <c r="L4348">
        <v>286349</v>
      </c>
      <c r="Q4348" t="s">
        <v>19</v>
      </c>
      <c r="U4348">
        <v>10</v>
      </c>
      <c r="V4348">
        <v>17</v>
      </c>
      <c r="Y4348" t="s">
        <v>20</v>
      </c>
      <c r="Z4348">
        <v>0</v>
      </c>
      <c r="AA4348" t="s">
        <v>589</v>
      </c>
      <c r="AB4348" t="s">
        <v>21</v>
      </c>
      <c r="AC4348">
        <v>235</v>
      </c>
    </row>
    <row r="4349" spans="1:29" x14ac:dyDescent="0.25">
      <c r="A4349">
        <v>345</v>
      </c>
      <c r="B4349">
        <v>345101</v>
      </c>
      <c r="C4349">
        <v>7550</v>
      </c>
      <c r="D4349" t="str">
        <f>VLOOKUP(C4349,'Schedule 3'!A:M,13,FALSE)</f>
        <v>Operational/Non-Service Expenses</v>
      </c>
      <c r="E4349">
        <v>20.260000000000002</v>
      </c>
      <c r="F4349" s="1">
        <v>43008</v>
      </c>
      <c r="G4349" t="s">
        <v>462</v>
      </c>
      <c r="H4349" t="s">
        <v>664</v>
      </c>
      <c r="I4349" t="s">
        <v>664</v>
      </c>
      <c r="K4349">
        <v>4294</v>
      </c>
      <c r="L4349">
        <v>283717</v>
      </c>
      <c r="Q4349" t="s">
        <v>19</v>
      </c>
      <c r="U4349">
        <v>9</v>
      </c>
      <c r="V4349">
        <v>17</v>
      </c>
      <c r="Y4349" t="s">
        <v>20</v>
      </c>
      <c r="Z4349">
        <v>0</v>
      </c>
      <c r="AA4349" t="s">
        <v>589</v>
      </c>
      <c r="AB4349" t="s">
        <v>21</v>
      </c>
      <c r="AC4349">
        <v>234</v>
      </c>
    </row>
    <row r="4350" spans="1:29" x14ac:dyDescent="0.25">
      <c r="A4350">
        <v>345</v>
      </c>
      <c r="B4350">
        <v>345102</v>
      </c>
      <c r="C4350">
        <v>7550</v>
      </c>
      <c r="D4350" t="str">
        <f>VLOOKUP(C4350,'Schedule 3'!A:M,13,FALSE)</f>
        <v>Operational/Non-Service Expenses</v>
      </c>
      <c r="E4350">
        <v>180.26</v>
      </c>
      <c r="F4350" s="1">
        <v>43008</v>
      </c>
      <c r="G4350" t="s">
        <v>462</v>
      </c>
      <c r="H4350" t="s">
        <v>664</v>
      </c>
      <c r="I4350" t="s">
        <v>664</v>
      </c>
      <c r="K4350">
        <v>4294</v>
      </c>
      <c r="L4350">
        <v>283717</v>
      </c>
      <c r="Q4350" t="s">
        <v>19</v>
      </c>
      <c r="U4350">
        <v>9</v>
      </c>
      <c r="V4350">
        <v>17</v>
      </c>
      <c r="Y4350" t="s">
        <v>20</v>
      </c>
      <c r="Z4350">
        <v>0</v>
      </c>
      <c r="AA4350" t="s">
        <v>589</v>
      </c>
      <c r="AB4350" t="s">
        <v>21</v>
      </c>
      <c r="AC4350">
        <v>235</v>
      </c>
    </row>
    <row r="4351" spans="1:29" x14ac:dyDescent="0.25">
      <c r="A4351">
        <v>345</v>
      </c>
      <c r="B4351">
        <v>345101</v>
      </c>
      <c r="C4351">
        <v>7550</v>
      </c>
      <c r="D4351" t="str">
        <f>VLOOKUP(C4351,'Schedule 3'!A:M,13,FALSE)</f>
        <v>Operational/Non-Service Expenses</v>
      </c>
      <c r="E4351">
        <v>20.350000000000001</v>
      </c>
      <c r="F4351" s="1">
        <v>42978</v>
      </c>
      <c r="G4351" t="s">
        <v>462</v>
      </c>
      <c r="H4351" t="s">
        <v>664</v>
      </c>
      <c r="I4351" t="s">
        <v>664</v>
      </c>
      <c r="K4351">
        <v>4294</v>
      </c>
      <c r="L4351">
        <v>281172</v>
      </c>
      <c r="Q4351" t="s">
        <v>19</v>
      </c>
      <c r="U4351">
        <v>8</v>
      </c>
      <c r="V4351">
        <v>17</v>
      </c>
      <c r="Y4351" t="s">
        <v>20</v>
      </c>
      <c r="Z4351">
        <v>0</v>
      </c>
      <c r="AA4351" t="s">
        <v>589</v>
      </c>
      <c r="AB4351" t="s">
        <v>21</v>
      </c>
      <c r="AC4351">
        <v>234</v>
      </c>
    </row>
    <row r="4352" spans="1:29" x14ac:dyDescent="0.25">
      <c r="A4352">
        <v>345</v>
      </c>
      <c r="B4352">
        <v>345102</v>
      </c>
      <c r="C4352">
        <v>7550</v>
      </c>
      <c r="D4352" t="str">
        <f>VLOOKUP(C4352,'Schedule 3'!A:M,13,FALSE)</f>
        <v>Operational/Non-Service Expenses</v>
      </c>
      <c r="E4352">
        <v>180.43</v>
      </c>
      <c r="F4352" s="1">
        <v>42978</v>
      </c>
      <c r="G4352" t="s">
        <v>462</v>
      </c>
      <c r="H4352" t="s">
        <v>664</v>
      </c>
      <c r="I4352" t="s">
        <v>664</v>
      </c>
      <c r="K4352">
        <v>4294</v>
      </c>
      <c r="L4352">
        <v>281172</v>
      </c>
      <c r="Q4352" t="s">
        <v>19</v>
      </c>
      <c r="U4352">
        <v>8</v>
      </c>
      <c r="V4352">
        <v>17</v>
      </c>
      <c r="Y4352" t="s">
        <v>20</v>
      </c>
      <c r="Z4352">
        <v>0</v>
      </c>
      <c r="AA4352" t="s">
        <v>589</v>
      </c>
      <c r="AB4352" t="s">
        <v>21</v>
      </c>
      <c r="AC4352">
        <v>235</v>
      </c>
    </row>
    <row r="4353" spans="1:29" x14ac:dyDescent="0.25">
      <c r="A4353">
        <v>345</v>
      </c>
      <c r="B4353">
        <v>345101</v>
      </c>
      <c r="C4353">
        <v>7550</v>
      </c>
      <c r="D4353" t="str">
        <f>VLOOKUP(C4353,'Schedule 3'!A:M,13,FALSE)</f>
        <v>Operational/Non-Service Expenses</v>
      </c>
      <c r="E4353">
        <v>-70.959999999999994</v>
      </c>
      <c r="F4353" s="1">
        <v>42947</v>
      </c>
      <c r="G4353" t="s">
        <v>462</v>
      </c>
      <c r="H4353" t="s">
        <v>664</v>
      </c>
      <c r="I4353" t="s">
        <v>664</v>
      </c>
      <c r="K4353">
        <v>4294</v>
      </c>
      <c r="L4353">
        <v>278277</v>
      </c>
      <c r="Q4353" t="s">
        <v>19</v>
      </c>
      <c r="U4353">
        <v>7</v>
      </c>
      <c r="V4353">
        <v>17</v>
      </c>
      <c r="Y4353" t="s">
        <v>20</v>
      </c>
      <c r="Z4353">
        <v>0</v>
      </c>
      <c r="AA4353" t="s">
        <v>589</v>
      </c>
      <c r="AB4353" t="s">
        <v>21</v>
      </c>
      <c r="AC4353">
        <v>234</v>
      </c>
    </row>
    <row r="4354" spans="1:29" x14ac:dyDescent="0.25">
      <c r="A4354">
        <v>345</v>
      </c>
      <c r="B4354">
        <v>345102</v>
      </c>
      <c r="C4354">
        <v>7550</v>
      </c>
      <c r="D4354" t="str">
        <f>VLOOKUP(C4354,'Schedule 3'!A:M,13,FALSE)</f>
        <v>Operational/Non-Service Expenses</v>
      </c>
      <c r="E4354">
        <v>-629.24</v>
      </c>
      <c r="F4354" s="1">
        <v>42947</v>
      </c>
      <c r="G4354" t="s">
        <v>462</v>
      </c>
      <c r="H4354" t="s">
        <v>664</v>
      </c>
      <c r="I4354" t="s">
        <v>664</v>
      </c>
      <c r="K4354">
        <v>4294</v>
      </c>
      <c r="L4354">
        <v>278277</v>
      </c>
      <c r="Q4354" t="s">
        <v>19</v>
      </c>
      <c r="U4354">
        <v>7</v>
      </c>
      <c r="V4354">
        <v>17</v>
      </c>
      <c r="Y4354" t="s">
        <v>20</v>
      </c>
      <c r="Z4354">
        <v>0</v>
      </c>
      <c r="AA4354" t="s">
        <v>589</v>
      </c>
      <c r="AB4354" t="s">
        <v>21</v>
      </c>
      <c r="AC4354">
        <v>235</v>
      </c>
    </row>
    <row r="4355" spans="1:29" x14ac:dyDescent="0.25">
      <c r="A4355">
        <v>345</v>
      </c>
      <c r="B4355">
        <v>345101</v>
      </c>
      <c r="C4355">
        <v>7550</v>
      </c>
      <c r="D4355" t="str">
        <f>VLOOKUP(C4355,'Schedule 3'!A:M,13,FALSE)</f>
        <v>Operational/Non-Service Expenses</v>
      </c>
      <c r="E4355">
        <v>19.57</v>
      </c>
      <c r="F4355" s="1">
        <v>42916</v>
      </c>
      <c r="G4355" t="s">
        <v>462</v>
      </c>
      <c r="H4355" t="s">
        <v>664</v>
      </c>
      <c r="I4355" t="s">
        <v>664</v>
      </c>
      <c r="K4355">
        <v>4294</v>
      </c>
      <c r="L4355">
        <v>275593</v>
      </c>
      <c r="Q4355" t="s">
        <v>19</v>
      </c>
      <c r="U4355">
        <v>6</v>
      </c>
      <c r="V4355">
        <v>17</v>
      </c>
      <c r="Y4355" t="s">
        <v>20</v>
      </c>
      <c r="Z4355">
        <v>0</v>
      </c>
      <c r="AA4355" t="s">
        <v>589</v>
      </c>
      <c r="AB4355" t="s">
        <v>21</v>
      </c>
      <c r="AC4355">
        <v>234</v>
      </c>
    </row>
    <row r="4356" spans="1:29" x14ac:dyDescent="0.25">
      <c r="A4356">
        <v>345</v>
      </c>
      <c r="B4356">
        <v>345102</v>
      </c>
      <c r="C4356">
        <v>7550</v>
      </c>
      <c r="D4356" t="str">
        <f>VLOOKUP(C4356,'Schedule 3'!A:M,13,FALSE)</f>
        <v>Operational/Non-Service Expenses</v>
      </c>
      <c r="E4356">
        <v>171.38</v>
      </c>
      <c r="F4356" s="1">
        <v>42916</v>
      </c>
      <c r="G4356" t="s">
        <v>462</v>
      </c>
      <c r="H4356" t="s">
        <v>664</v>
      </c>
      <c r="I4356" t="s">
        <v>664</v>
      </c>
      <c r="K4356">
        <v>4294</v>
      </c>
      <c r="L4356">
        <v>275593</v>
      </c>
      <c r="Q4356" t="s">
        <v>19</v>
      </c>
      <c r="U4356">
        <v>6</v>
      </c>
      <c r="V4356">
        <v>17</v>
      </c>
      <c r="Y4356" t="s">
        <v>20</v>
      </c>
      <c r="Z4356">
        <v>0</v>
      </c>
      <c r="AA4356" t="s">
        <v>589</v>
      </c>
      <c r="AB4356" t="s">
        <v>21</v>
      </c>
      <c r="AC4356">
        <v>235</v>
      </c>
    </row>
    <row r="4357" spans="1:29" x14ac:dyDescent="0.25">
      <c r="A4357">
        <v>345</v>
      </c>
      <c r="B4357">
        <v>345101</v>
      </c>
      <c r="C4357">
        <v>7550</v>
      </c>
      <c r="D4357" t="str">
        <f>VLOOKUP(C4357,'Schedule 3'!A:M,13,FALSE)</f>
        <v>Operational/Non-Service Expenses</v>
      </c>
      <c r="E4357">
        <v>20.41</v>
      </c>
      <c r="F4357" s="1">
        <v>42886</v>
      </c>
      <c r="G4357" t="s">
        <v>462</v>
      </c>
      <c r="H4357" t="s">
        <v>664</v>
      </c>
      <c r="I4357" t="s">
        <v>664</v>
      </c>
      <c r="K4357">
        <v>4294</v>
      </c>
      <c r="L4357">
        <v>272629</v>
      </c>
      <c r="Q4357" t="s">
        <v>19</v>
      </c>
      <c r="U4357">
        <v>5</v>
      </c>
      <c r="V4357">
        <v>17</v>
      </c>
      <c r="Y4357" t="s">
        <v>20</v>
      </c>
      <c r="Z4357">
        <v>0</v>
      </c>
      <c r="AA4357" t="s">
        <v>589</v>
      </c>
      <c r="AB4357" t="s">
        <v>21</v>
      </c>
      <c r="AC4357">
        <v>234</v>
      </c>
    </row>
    <row r="4358" spans="1:29" x14ac:dyDescent="0.25">
      <c r="A4358">
        <v>345</v>
      </c>
      <c r="B4358">
        <v>345102</v>
      </c>
      <c r="C4358">
        <v>7550</v>
      </c>
      <c r="D4358" t="str">
        <f>VLOOKUP(C4358,'Schedule 3'!A:M,13,FALSE)</f>
        <v>Operational/Non-Service Expenses</v>
      </c>
      <c r="E4358">
        <v>180.03</v>
      </c>
      <c r="F4358" s="1">
        <v>42886</v>
      </c>
      <c r="G4358" t="s">
        <v>462</v>
      </c>
      <c r="H4358" t="s">
        <v>664</v>
      </c>
      <c r="I4358" t="s">
        <v>664</v>
      </c>
      <c r="K4358">
        <v>4294</v>
      </c>
      <c r="L4358">
        <v>272629</v>
      </c>
      <c r="Q4358" t="s">
        <v>19</v>
      </c>
      <c r="U4358">
        <v>5</v>
      </c>
      <c r="V4358">
        <v>17</v>
      </c>
      <c r="Y4358" t="s">
        <v>20</v>
      </c>
      <c r="Z4358">
        <v>0</v>
      </c>
      <c r="AA4358" t="s">
        <v>589</v>
      </c>
      <c r="AB4358" t="s">
        <v>21</v>
      </c>
      <c r="AC4358">
        <v>235</v>
      </c>
    </row>
    <row r="4359" spans="1:29" x14ac:dyDescent="0.25">
      <c r="A4359">
        <v>345</v>
      </c>
      <c r="B4359">
        <v>345101</v>
      </c>
      <c r="C4359">
        <v>7550</v>
      </c>
      <c r="D4359" t="str">
        <f>VLOOKUP(C4359,'Schedule 3'!A:M,13,FALSE)</f>
        <v>Operational/Non-Service Expenses</v>
      </c>
      <c r="E4359">
        <v>20.51</v>
      </c>
      <c r="F4359" s="1">
        <v>42855</v>
      </c>
      <c r="G4359" t="s">
        <v>462</v>
      </c>
      <c r="H4359" t="s">
        <v>664</v>
      </c>
      <c r="I4359" t="s">
        <v>664</v>
      </c>
      <c r="K4359">
        <v>4294</v>
      </c>
      <c r="L4359">
        <v>269773</v>
      </c>
      <c r="Q4359" t="s">
        <v>19</v>
      </c>
      <c r="U4359">
        <v>4</v>
      </c>
      <c r="V4359">
        <v>17</v>
      </c>
      <c r="Y4359" t="s">
        <v>20</v>
      </c>
      <c r="Z4359">
        <v>0</v>
      </c>
      <c r="AA4359" t="s">
        <v>589</v>
      </c>
      <c r="AB4359" t="s">
        <v>21</v>
      </c>
      <c r="AC4359">
        <v>233</v>
      </c>
    </row>
    <row r="4360" spans="1:29" x14ac:dyDescent="0.25">
      <c r="A4360">
        <v>345</v>
      </c>
      <c r="B4360">
        <v>345102</v>
      </c>
      <c r="C4360">
        <v>7550</v>
      </c>
      <c r="D4360" t="str">
        <f>VLOOKUP(C4360,'Schedule 3'!A:M,13,FALSE)</f>
        <v>Operational/Non-Service Expenses</v>
      </c>
      <c r="E4360">
        <v>181.92</v>
      </c>
      <c r="F4360" s="1">
        <v>42855</v>
      </c>
      <c r="G4360" t="s">
        <v>462</v>
      </c>
      <c r="H4360" t="s">
        <v>664</v>
      </c>
      <c r="I4360" t="s">
        <v>664</v>
      </c>
      <c r="K4360">
        <v>4294</v>
      </c>
      <c r="L4360">
        <v>269773</v>
      </c>
      <c r="Q4360" t="s">
        <v>19</v>
      </c>
      <c r="U4360">
        <v>4</v>
      </c>
      <c r="V4360">
        <v>17</v>
      </c>
      <c r="Y4360" t="s">
        <v>20</v>
      </c>
      <c r="Z4360">
        <v>0</v>
      </c>
      <c r="AA4360" t="s">
        <v>589</v>
      </c>
      <c r="AB4360" t="s">
        <v>21</v>
      </c>
      <c r="AC4360">
        <v>234</v>
      </c>
    </row>
    <row r="4361" spans="1:29" x14ac:dyDescent="0.25">
      <c r="A4361">
        <v>345</v>
      </c>
      <c r="B4361">
        <v>345101</v>
      </c>
      <c r="C4361">
        <v>7550</v>
      </c>
      <c r="D4361" t="str">
        <f>VLOOKUP(C4361,'Schedule 3'!A:M,13,FALSE)</f>
        <v>Operational/Non-Service Expenses</v>
      </c>
      <c r="E4361">
        <v>19.18</v>
      </c>
      <c r="F4361" s="1">
        <v>42825</v>
      </c>
      <c r="G4361" t="s">
        <v>462</v>
      </c>
      <c r="H4361" t="s">
        <v>664</v>
      </c>
      <c r="I4361" t="s">
        <v>664</v>
      </c>
      <c r="K4361">
        <v>4294</v>
      </c>
      <c r="L4361">
        <v>267433</v>
      </c>
      <c r="Q4361" t="s">
        <v>19</v>
      </c>
      <c r="U4361">
        <v>3</v>
      </c>
      <c r="V4361">
        <v>17</v>
      </c>
      <c r="Y4361" t="s">
        <v>20</v>
      </c>
      <c r="Z4361">
        <v>0</v>
      </c>
      <c r="AA4361" t="s">
        <v>589</v>
      </c>
      <c r="AB4361" t="s">
        <v>21</v>
      </c>
      <c r="AC4361">
        <v>233</v>
      </c>
    </row>
    <row r="4362" spans="1:29" x14ac:dyDescent="0.25">
      <c r="A4362">
        <v>345</v>
      </c>
      <c r="B4362">
        <v>345102</v>
      </c>
      <c r="C4362">
        <v>7550</v>
      </c>
      <c r="D4362" t="str">
        <f>VLOOKUP(C4362,'Schedule 3'!A:M,13,FALSE)</f>
        <v>Operational/Non-Service Expenses</v>
      </c>
      <c r="E4362">
        <v>170.28</v>
      </c>
      <c r="F4362" s="1">
        <v>42825</v>
      </c>
      <c r="G4362" t="s">
        <v>462</v>
      </c>
      <c r="H4362" t="s">
        <v>664</v>
      </c>
      <c r="I4362" t="s">
        <v>664</v>
      </c>
      <c r="K4362">
        <v>4294</v>
      </c>
      <c r="L4362">
        <v>267433</v>
      </c>
      <c r="Q4362" t="s">
        <v>19</v>
      </c>
      <c r="U4362">
        <v>3</v>
      </c>
      <c r="V4362">
        <v>17</v>
      </c>
      <c r="Y4362" t="s">
        <v>20</v>
      </c>
      <c r="Z4362">
        <v>0</v>
      </c>
      <c r="AA4362" t="s">
        <v>589</v>
      </c>
      <c r="AB4362" t="s">
        <v>21</v>
      </c>
      <c r="AC4362">
        <v>234</v>
      </c>
    </row>
    <row r="4363" spans="1:29" x14ac:dyDescent="0.25">
      <c r="A4363">
        <v>345</v>
      </c>
      <c r="B4363">
        <v>345101</v>
      </c>
      <c r="C4363">
        <v>7550</v>
      </c>
      <c r="D4363" t="str">
        <f>VLOOKUP(C4363,'Schedule 3'!A:M,13,FALSE)</f>
        <v>Operational/Non-Service Expenses</v>
      </c>
      <c r="E4363">
        <v>-83.73</v>
      </c>
      <c r="F4363" s="1">
        <v>42794</v>
      </c>
      <c r="G4363" t="s">
        <v>462</v>
      </c>
      <c r="H4363" t="s">
        <v>664</v>
      </c>
      <c r="I4363" t="s">
        <v>664</v>
      </c>
      <c r="K4363">
        <v>4294</v>
      </c>
      <c r="L4363">
        <v>263415</v>
      </c>
      <c r="Q4363" t="s">
        <v>19</v>
      </c>
      <c r="U4363">
        <v>2</v>
      </c>
      <c r="V4363">
        <v>17</v>
      </c>
      <c r="Y4363" t="s">
        <v>20</v>
      </c>
      <c r="Z4363">
        <v>0</v>
      </c>
      <c r="AA4363" t="s">
        <v>589</v>
      </c>
      <c r="AB4363" t="s">
        <v>21</v>
      </c>
      <c r="AC4363">
        <v>233</v>
      </c>
    </row>
    <row r="4364" spans="1:29" x14ac:dyDescent="0.25">
      <c r="A4364">
        <v>345</v>
      </c>
      <c r="B4364">
        <v>345102</v>
      </c>
      <c r="C4364">
        <v>7550</v>
      </c>
      <c r="D4364" t="str">
        <f>VLOOKUP(C4364,'Schedule 3'!A:M,13,FALSE)</f>
        <v>Operational/Non-Service Expenses</v>
      </c>
      <c r="E4364">
        <v>-743.27</v>
      </c>
      <c r="F4364" s="1">
        <v>42794</v>
      </c>
      <c r="G4364" t="s">
        <v>462</v>
      </c>
      <c r="H4364" t="s">
        <v>664</v>
      </c>
      <c r="I4364" t="s">
        <v>664</v>
      </c>
      <c r="K4364">
        <v>4294</v>
      </c>
      <c r="L4364">
        <v>263415</v>
      </c>
      <c r="Q4364" t="s">
        <v>19</v>
      </c>
      <c r="U4364">
        <v>2</v>
      </c>
      <c r="V4364">
        <v>17</v>
      </c>
      <c r="Y4364" t="s">
        <v>20</v>
      </c>
      <c r="Z4364">
        <v>0</v>
      </c>
      <c r="AA4364" t="s">
        <v>589</v>
      </c>
      <c r="AB4364" t="s">
        <v>21</v>
      </c>
      <c r="AC4364">
        <v>234</v>
      </c>
    </row>
    <row r="4365" spans="1:29" x14ac:dyDescent="0.25">
      <c r="A4365">
        <v>345</v>
      </c>
      <c r="B4365">
        <v>345101</v>
      </c>
      <c r="C4365">
        <v>7550</v>
      </c>
      <c r="D4365" t="str">
        <f>VLOOKUP(C4365,'Schedule 3'!A:M,13,FALSE)</f>
        <v>Operational/Non-Service Expenses</v>
      </c>
      <c r="E4365">
        <v>20.83</v>
      </c>
      <c r="F4365" s="1">
        <v>42766</v>
      </c>
      <c r="G4365" t="s">
        <v>462</v>
      </c>
      <c r="H4365" t="s">
        <v>664</v>
      </c>
      <c r="I4365" t="s">
        <v>664</v>
      </c>
      <c r="K4365">
        <v>4294</v>
      </c>
      <c r="L4365">
        <v>259505</v>
      </c>
      <c r="Q4365" t="s">
        <v>19</v>
      </c>
      <c r="U4365">
        <v>1</v>
      </c>
      <c r="V4365">
        <v>17</v>
      </c>
      <c r="Y4365" t="s">
        <v>20</v>
      </c>
      <c r="Z4365">
        <v>0</v>
      </c>
      <c r="AA4365" t="s">
        <v>589</v>
      </c>
      <c r="AB4365" t="s">
        <v>21</v>
      </c>
      <c r="AC4365">
        <v>233</v>
      </c>
    </row>
    <row r="4366" spans="1:29" x14ac:dyDescent="0.25">
      <c r="A4366">
        <v>345</v>
      </c>
      <c r="B4366">
        <v>345102</v>
      </c>
      <c r="C4366">
        <v>7550</v>
      </c>
      <c r="D4366" t="str">
        <f>VLOOKUP(C4366,'Schedule 3'!A:M,13,FALSE)</f>
        <v>Operational/Non-Service Expenses</v>
      </c>
      <c r="E4366">
        <v>184.88</v>
      </c>
      <c r="F4366" s="1">
        <v>42766</v>
      </c>
      <c r="G4366" t="s">
        <v>462</v>
      </c>
      <c r="H4366" t="s">
        <v>664</v>
      </c>
      <c r="I4366" t="s">
        <v>664</v>
      </c>
      <c r="K4366">
        <v>4294</v>
      </c>
      <c r="L4366">
        <v>259505</v>
      </c>
      <c r="Q4366" t="s">
        <v>19</v>
      </c>
      <c r="U4366">
        <v>1</v>
      </c>
      <c r="V4366">
        <v>17</v>
      </c>
      <c r="Y4366" t="s">
        <v>20</v>
      </c>
      <c r="Z4366">
        <v>0</v>
      </c>
      <c r="AA4366" t="s">
        <v>589</v>
      </c>
      <c r="AB4366" t="s">
        <v>21</v>
      </c>
      <c r="AC4366">
        <v>234</v>
      </c>
    </row>
    <row r="4367" spans="1:29" x14ac:dyDescent="0.25">
      <c r="A4367">
        <v>345</v>
      </c>
      <c r="B4367">
        <v>345101</v>
      </c>
      <c r="C4367">
        <v>7555</v>
      </c>
      <c r="D4367" t="str">
        <f>VLOOKUP(C4367,'Schedule 3'!A:M,13,FALSE)</f>
        <v>Operational/Non-Service Expenses</v>
      </c>
      <c r="E4367">
        <v>7.44</v>
      </c>
      <c r="F4367" s="1">
        <v>43100</v>
      </c>
      <c r="G4367" t="s">
        <v>462</v>
      </c>
      <c r="H4367" t="s">
        <v>665</v>
      </c>
      <c r="I4367" t="s">
        <v>665</v>
      </c>
      <c r="K4367">
        <v>4304</v>
      </c>
      <c r="L4367">
        <v>291867</v>
      </c>
      <c r="Q4367" t="s">
        <v>19</v>
      </c>
      <c r="U4367">
        <v>12</v>
      </c>
      <c r="V4367">
        <v>17</v>
      </c>
      <c r="Y4367" t="s">
        <v>20</v>
      </c>
      <c r="Z4367">
        <v>0</v>
      </c>
      <c r="AA4367" t="s">
        <v>589</v>
      </c>
      <c r="AB4367" t="s">
        <v>21</v>
      </c>
      <c r="AC4367">
        <v>234</v>
      </c>
    </row>
    <row r="4368" spans="1:29" x14ac:dyDescent="0.25">
      <c r="A4368">
        <v>345</v>
      </c>
      <c r="B4368">
        <v>345102</v>
      </c>
      <c r="C4368">
        <v>7555</v>
      </c>
      <c r="D4368" t="str">
        <f>VLOOKUP(C4368,'Schedule 3'!A:M,13,FALSE)</f>
        <v>Operational/Non-Service Expenses</v>
      </c>
      <c r="E4368">
        <v>65.38</v>
      </c>
      <c r="F4368" s="1">
        <v>43100</v>
      </c>
      <c r="G4368" t="s">
        <v>462</v>
      </c>
      <c r="H4368" t="s">
        <v>665</v>
      </c>
      <c r="I4368" t="s">
        <v>665</v>
      </c>
      <c r="K4368">
        <v>4304</v>
      </c>
      <c r="L4368">
        <v>291867</v>
      </c>
      <c r="Q4368" t="s">
        <v>19</v>
      </c>
      <c r="U4368">
        <v>12</v>
      </c>
      <c r="V4368">
        <v>17</v>
      </c>
      <c r="Y4368" t="s">
        <v>20</v>
      </c>
      <c r="Z4368">
        <v>0</v>
      </c>
      <c r="AA4368" t="s">
        <v>589</v>
      </c>
      <c r="AB4368" t="s">
        <v>21</v>
      </c>
      <c r="AC4368">
        <v>235</v>
      </c>
    </row>
    <row r="4369" spans="1:29" x14ac:dyDescent="0.25">
      <c r="A4369">
        <v>345</v>
      </c>
      <c r="B4369">
        <v>345101</v>
      </c>
      <c r="C4369">
        <v>7555</v>
      </c>
      <c r="D4369" t="str">
        <f>VLOOKUP(C4369,'Schedule 3'!A:M,13,FALSE)</f>
        <v>Operational/Non-Service Expenses</v>
      </c>
      <c r="F4369" s="1">
        <v>43100</v>
      </c>
      <c r="G4369" t="s">
        <v>462</v>
      </c>
      <c r="H4369" t="s">
        <v>666</v>
      </c>
      <c r="I4369" t="s">
        <v>666</v>
      </c>
      <c r="K4369">
        <v>4312</v>
      </c>
      <c r="L4369">
        <v>291867</v>
      </c>
      <c r="Q4369" t="s">
        <v>19</v>
      </c>
      <c r="U4369">
        <v>12</v>
      </c>
      <c r="V4369">
        <v>17</v>
      </c>
      <c r="Y4369" t="s">
        <v>20</v>
      </c>
      <c r="Z4369">
        <v>0</v>
      </c>
      <c r="AA4369" t="s">
        <v>589</v>
      </c>
      <c r="AB4369" t="s">
        <v>21</v>
      </c>
      <c r="AC4369">
        <v>234</v>
      </c>
    </row>
    <row r="4370" spans="1:29" x14ac:dyDescent="0.25">
      <c r="A4370">
        <v>345</v>
      </c>
      <c r="B4370">
        <v>345102</v>
      </c>
      <c r="C4370">
        <v>7555</v>
      </c>
      <c r="D4370" t="str">
        <f>VLOOKUP(C4370,'Schedule 3'!A:M,13,FALSE)</f>
        <v>Operational/Non-Service Expenses</v>
      </c>
      <c r="E4370">
        <v>-0.04</v>
      </c>
      <c r="F4370" s="1">
        <v>43100</v>
      </c>
      <c r="G4370" t="s">
        <v>462</v>
      </c>
      <c r="H4370" t="s">
        <v>666</v>
      </c>
      <c r="I4370" t="s">
        <v>666</v>
      </c>
      <c r="K4370">
        <v>4312</v>
      </c>
      <c r="L4370">
        <v>291867</v>
      </c>
      <c r="Q4370" t="s">
        <v>19</v>
      </c>
      <c r="U4370">
        <v>12</v>
      </c>
      <c r="V4370">
        <v>17</v>
      </c>
      <c r="Y4370" t="s">
        <v>20</v>
      </c>
      <c r="Z4370">
        <v>0</v>
      </c>
      <c r="AA4370" t="s">
        <v>589</v>
      </c>
      <c r="AB4370" t="s">
        <v>21</v>
      </c>
      <c r="AC4370">
        <v>235</v>
      </c>
    </row>
    <row r="4371" spans="1:29" x14ac:dyDescent="0.25">
      <c r="A4371">
        <v>345</v>
      </c>
      <c r="B4371">
        <v>345101</v>
      </c>
      <c r="C4371">
        <v>7555</v>
      </c>
      <c r="D4371" t="str">
        <f>VLOOKUP(C4371,'Schedule 3'!A:M,13,FALSE)</f>
        <v>Operational/Non-Service Expenses</v>
      </c>
      <c r="E4371">
        <v>91.44</v>
      </c>
      <c r="F4371" s="1">
        <v>42947</v>
      </c>
      <c r="G4371" t="s">
        <v>462</v>
      </c>
      <c r="H4371" t="s">
        <v>666</v>
      </c>
      <c r="I4371" t="s">
        <v>666</v>
      </c>
      <c r="K4371">
        <v>4312</v>
      </c>
      <c r="L4371">
        <v>278277</v>
      </c>
      <c r="Q4371" t="s">
        <v>19</v>
      </c>
      <c r="U4371">
        <v>7</v>
      </c>
      <c r="V4371">
        <v>17</v>
      </c>
      <c r="Y4371" t="s">
        <v>20</v>
      </c>
      <c r="Z4371">
        <v>0</v>
      </c>
      <c r="AA4371" t="s">
        <v>589</v>
      </c>
      <c r="AB4371" t="s">
        <v>21</v>
      </c>
      <c r="AC4371">
        <v>234</v>
      </c>
    </row>
    <row r="4372" spans="1:29" x14ac:dyDescent="0.25">
      <c r="A4372">
        <v>345</v>
      </c>
      <c r="B4372">
        <v>345102</v>
      </c>
      <c r="C4372">
        <v>7555</v>
      </c>
      <c r="D4372" t="str">
        <f>VLOOKUP(C4372,'Schedule 3'!A:M,13,FALSE)</f>
        <v>Operational/Non-Service Expenses</v>
      </c>
      <c r="E4372">
        <v>810.8</v>
      </c>
      <c r="F4372" s="1">
        <v>42947</v>
      </c>
      <c r="G4372" t="s">
        <v>462</v>
      </c>
      <c r="H4372" t="s">
        <v>666</v>
      </c>
      <c r="I4372" t="s">
        <v>666</v>
      </c>
      <c r="K4372">
        <v>4312</v>
      </c>
      <c r="L4372">
        <v>278277</v>
      </c>
      <c r="Q4372" t="s">
        <v>19</v>
      </c>
      <c r="U4372">
        <v>7</v>
      </c>
      <c r="V4372">
        <v>17</v>
      </c>
      <c r="Y4372" t="s">
        <v>20</v>
      </c>
      <c r="Z4372">
        <v>0</v>
      </c>
      <c r="AA4372" t="s">
        <v>589</v>
      </c>
      <c r="AB4372" t="s">
        <v>21</v>
      </c>
      <c r="AC4372">
        <v>235</v>
      </c>
    </row>
    <row r="4373" spans="1:29" x14ac:dyDescent="0.25">
      <c r="A4373">
        <v>345</v>
      </c>
      <c r="B4373">
        <v>345101</v>
      </c>
      <c r="C4373">
        <v>7555</v>
      </c>
      <c r="D4373" t="str">
        <f>VLOOKUP(C4373,'Schedule 3'!A:M,13,FALSE)</f>
        <v>Operational/Non-Service Expenses</v>
      </c>
      <c r="E4373">
        <v>104.49</v>
      </c>
      <c r="F4373" s="1">
        <v>42794</v>
      </c>
      <c r="G4373" t="s">
        <v>462</v>
      </c>
      <c r="H4373" t="s">
        <v>666</v>
      </c>
      <c r="I4373" t="s">
        <v>666</v>
      </c>
      <c r="K4373">
        <v>4312</v>
      </c>
      <c r="L4373">
        <v>263415</v>
      </c>
      <c r="Q4373" t="s">
        <v>19</v>
      </c>
      <c r="U4373">
        <v>2</v>
      </c>
      <c r="V4373">
        <v>17</v>
      </c>
      <c r="Y4373" t="s">
        <v>20</v>
      </c>
      <c r="Z4373">
        <v>0</v>
      </c>
      <c r="AA4373" t="s">
        <v>589</v>
      </c>
      <c r="AB4373" t="s">
        <v>21</v>
      </c>
      <c r="AC4373">
        <v>233</v>
      </c>
    </row>
    <row r="4374" spans="1:29" x14ac:dyDescent="0.25">
      <c r="A4374">
        <v>345</v>
      </c>
      <c r="B4374">
        <v>345102</v>
      </c>
      <c r="C4374">
        <v>7555</v>
      </c>
      <c r="D4374" t="str">
        <f>VLOOKUP(C4374,'Schedule 3'!A:M,13,FALSE)</f>
        <v>Operational/Non-Service Expenses</v>
      </c>
      <c r="E4374">
        <v>927.54</v>
      </c>
      <c r="F4374" s="1">
        <v>42794</v>
      </c>
      <c r="G4374" t="s">
        <v>462</v>
      </c>
      <c r="H4374" t="s">
        <v>666</v>
      </c>
      <c r="I4374" t="s">
        <v>666</v>
      </c>
      <c r="K4374">
        <v>4312</v>
      </c>
      <c r="L4374">
        <v>263415</v>
      </c>
      <c r="Q4374" t="s">
        <v>19</v>
      </c>
      <c r="U4374">
        <v>2</v>
      </c>
      <c r="V4374">
        <v>17</v>
      </c>
      <c r="Y4374" t="s">
        <v>20</v>
      </c>
      <c r="Z4374">
        <v>0</v>
      </c>
      <c r="AA4374" t="s">
        <v>589</v>
      </c>
      <c r="AB4374" t="s">
        <v>21</v>
      </c>
      <c r="AC4374">
        <v>234</v>
      </c>
    </row>
    <row r="4375" spans="1:29" x14ac:dyDescent="0.25">
      <c r="A4375">
        <v>345</v>
      </c>
      <c r="B4375">
        <v>345101</v>
      </c>
      <c r="C4375">
        <v>6385</v>
      </c>
      <c r="D4375" t="str">
        <f>VLOOKUP(C4375,'Schedule 3'!A:M,13,FALSE)</f>
        <v>Operational/Non-Service Expenses</v>
      </c>
      <c r="E4375">
        <v>0.08</v>
      </c>
      <c r="F4375" s="1">
        <v>43100</v>
      </c>
      <c r="G4375" t="s">
        <v>462</v>
      </c>
      <c r="H4375" t="s">
        <v>667</v>
      </c>
      <c r="I4375" t="s">
        <v>667</v>
      </c>
      <c r="K4375">
        <v>4499</v>
      </c>
      <c r="L4375">
        <v>291867</v>
      </c>
      <c r="Q4375" t="s">
        <v>19</v>
      </c>
      <c r="U4375">
        <v>12</v>
      </c>
      <c r="V4375">
        <v>17</v>
      </c>
      <c r="Y4375" t="s">
        <v>20</v>
      </c>
      <c r="Z4375">
        <v>0</v>
      </c>
      <c r="AA4375" t="s">
        <v>589</v>
      </c>
      <c r="AB4375" t="s">
        <v>21</v>
      </c>
      <c r="AC4375">
        <v>234</v>
      </c>
    </row>
    <row r="4376" spans="1:29" x14ac:dyDescent="0.25">
      <c r="A4376">
        <v>345</v>
      </c>
      <c r="B4376">
        <v>345102</v>
      </c>
      <c r="C4376">
        <v>6385</v>
      </c>
      <c r="D4376" t="str">
        <f>VLOOKUP(C4376,'Schedule 3'!A:M,13,FALSE)</f>
        <v>Operational/Non-Service Expenses</v>
      </c>
      <c r="E4376">
        <v>0.66</v>
      </c>
      <c r="F4376" s="1">
        <v>43100</v>
      </c>
      <c r="G4376" t="s">
        <v>462</v>
      </c>
      <c r="H4376" t="s">
        <v>667</v>
      </c>
      <c r="I4376" t="s">
        <v>667</v>
      </c>
      <c r="K4376">
        <v>4499</v>
      </c>
      <c r="L4376">
        <v>291867</v>
      </c>
      <c r="Q4376" t="s">
        <v>19</v>
      </c>
      <c r="U4376">
        <v>12</v>
      </c>
      <c r="V4376">
        <v>17</v>
      </c>
      <c r="Y4376" t="s">
        <v>20</v>
      </c>
      <c r="Z4376">
        <v>0</v>
      </c>
      <c r="AA4376" t="s">
        <v>589</v>
      </c>
      <c r="AB4376" t="s">
        <v>21</v>
      </c>
      <c r="AC4376">
        <v>235</v>
      </c>
    </row>
    <row r="4377" spans="1:29" x14ac:dyDescent="0.25">
      <c r="A4377">
        <v>345</v>
      </c>
      <c r="B4377">
        <v>345101</v>
      </c>
      <c r="C4377">
        <v>6385</v>
      </c>
      <c r="D4377" t="str">
        <f>VLOOKUP(C4377,'Schedule 3'!A:M,13,FALSE)</f>
        <v>Operational/Non-Service Expenses</v>
      </c>
      <c r="E4377">
        <v>2.54</v>
      </c>
      <c r="F4377" s="1">
        <v>43069</v>
      </c>
      <c r="G4377" t="s">
        <v>462</v>
      </c>
      <c r="H4377" t="s">
        <v>667</v>
      </c>
      <c r="I4377" t="s">
        <v>667</v>
      </c>
      <c r="K4377">
        <v>4499</v>
      </c>
      <c r="L4377">
        <v>288934</v>
      </c>
      <c r="Q4377" t="s">
        <v>19</v>
      </c>
      <c r="U4377">
        <v>11</v>
      </c>
      <c r="V4377">
        <v>17</v>
      </c>
      <c r="Y4377" t="s">
        <v>20</v>
      </c>
      <c r="Z4377">
        <v>0</v>
      </c>
      <c r="AA4377" t="s">
        <v>589</v>
      </c>
      <c r="AB4377" t="s">
        <v>21</v>
      </c>
      <c r="AC4377">
        <v>234</v>
      </c>
    </row>
    <row r="4378" spans="1:29" x14ac:dyDescent="0.25">
      <c r="A4378">
        <v>345</v>
      </c>
      <c r="B4378">
        <v>345102</v>
      </c>
      <c r="C4378">
        <v>6385</v>
      </c>
      <c r="D4378" t="str">
        <f>VLOOKUP(C4378,'Schedule 3'!A:M,13,FALSE)</f>
        <v>Operational/Non-Service Expenses</v>
      </c>
      <c r="E4378">
        <v>22.81</v>
      </c>
      <c r="F4378" s="1">
        <v>43069</v>
      </c>
      <c r="G4378" t="s">
        <v>462</v>
      </c>
      <c r="H4378" t="s">
        <v>667</v>
      </c>
      <c r="I4378" t="s">
        <v>667</v>
      </c>
      <c r="K4378">
        <v>4499</v>
      </c>
      <c r="L4378">
        <v>288934</v>
      </c>
      <c r="Q4378" t="s">
        <v>19</v>
      </c>
      <c r="U4378">
        <v>11</v>
      </c>
      <c r="V4378">
        <v>17</v>
      </c>
      <c r="Y4378" t="s">
        <v>20</v>
      </c>
      <c r="Z4378">
        <v>0</v>
      </c>
      <c r="AA4378" t="s">
        <v>589</v>
      </c>
      <c r="AB4378" t="s">
        <v>21</v>
      </c>
      <c r="AC4378">
        <v>235</v>
      </c>
    </row>
    <row r="4379" spans="1:29" x14ac:dyDescent="0.25">
      <c r="A4379">
        <v>345</v>
      </c>
      <c r="B4379">
        <v>345101</v>
      </c>
      <c r="C4379">
        <v>6385</v>
      </c>
      <c r="D4379" t="str">
        <f>VLOOKUP(C4379,'Schedule 3'!A:M,13,FALSE)</f>
        <v>Operational/Non-Service Expenses</v>
      </c>
      <c r="E4379">
        <v>1.1100000000000001</v>
      </c>
      <c r="F4379" s="1">
        <v>43008</v>
      </c>
      <c r="G4379" t="s">
        <v>462</v>
      </c>
      <c r="H4379" t="s">
        <v>667</v>
      </c>
      <c r="I4379" t="s">
        <v>667</v>
      </c>
      <c r="K4379">
        <v>4499</v>
      </c>
      <c r="L4379">
        <v>283717</v>
      </c>
      <c r="Q4379" t="s">
        <v>19</v>
      </c>
      <c r="U4379">
        <v>9</v>
      </c>
      <c r="V4379">
        <v>17</v>
      </c>
      <c r="Y4379" t="s">
        <v>20</v>
      </c>
      <c r="Z4379">
        <v>0</v>
      </c>
      <c r="AA4379" t="s">
        <v>589</v>
      </c>
      <c r="AB4379" t="s">
        <v>21</v>
      </c>
      <c r="AC4379">
        <v>234</v>
      </c>
    </row>
    <row r="4380" spans="1:29" x14ac:dyDescent="0.25">
      <c r="A4380">
        <v>345</v>
      </c>
      <c r="B4380">
        <v>345102</v>
      </c>
      <c r="C4380">
        <v>6385</v>
      </c>
      <c r="D4380" t="str">
        <f>VLOOKUP(C4380,'Schedule 3'!A:M,13,FALSE)</f>
        <v>Operational/Non-Service Expenses</v>
      </c>
      <c r="E4380">
        <v>9.89</v>
      </c>
      <c r="F4380" s="1">
        <v>43008</v>
      </c>
      <c r="G4380" t="s">
        <v>462</v>
      </c>
      <c r="H4380" t="s">
        <v>667</v>
      </c>
      <c r="I4380" t="s">
        <v>667</v>
      </c>
      <c r="K4380">
        <v>4499</v>
      </c>
      <c r="L4380">
        <v>283717</v>
      </c>
      <c r="Q4380" t="s">
        <v>19</v>
      </c>
      <c r="U4380">
        <v>9</v>
      </c>
      <c r="V4380">
        <v>17</v>
      </c>
      <c r="Y4380" t="s">
        <v>20</v>
      </c>
      <c r="Z4380">
        <v>0</v>
      </c>
      <c r="AA4380" t="s">
        <v>589</v>
      </c>
      <c r="AB4380" t="s">
        <v>21</v>
      </c>
      <c r="AC4380">
        <v>235</v>
      </c>
    </row>
    <row r="4381" spans="1:29" x14ac:dyDescent="0.25">
      <c r="A4381">
        <v>345</v>
      </c>
      <c r="B4381">
        <v>345101</v>
      </c>
      <c r="C4381">
        <v>6385</v>
      </c>
      <c r="D4381" t="str">
        <f>VLOOKUP(C4381,'Schedule 3'!A:M,13,FALSE)</f>
        <v>Operational/Non-Service Expenses</v>
      </c>
      <c r="E4381">
        <v>0.96</v>
      </c>
      <c r="F4381" s="1">
        <v>42978</v>
      </c>
      <c r="G4381" t="s">
        <v>462</v>
      </c>
      <c r="H4381" t="s">
        <v>667</v>
      </c>
      <c r="I4381" t="s">
        <v>667</v>
      </c>
      <c r="K4381">
        <v>4499</v>
      </c>
      <c r="L4381">
        <v>281172</v>
      </c>
      <c r="Q4381" t="s">
        <v>19</v>
      </c>
      <c r="U4381">
        <v>8</v>
      </c>
      <c r="V4381">
        <v>17</v>
      </c>
      <c r="Y4381" t="s">
        <v>20</v>
      </c>
      <c r="Z4381">
        <v>0</v>
      </c>
      <c r="AA4381" t="s">
        <v>589</v>
      </c>
      <c r="AB4381" t="s">
        <v>21</v>
      </c>
      <c r="AC4381">
        <v>234</v>
      </c>
    </row>
    <row r="4382" spans="1:29" x14ac:dyDescent="0.25">
      <c r="A4382">
        <v>345</v>
      </c>
      <c r="B4382">
        <v>345102</v>
      </c>
      <c r="C4382">
        <v>6385</v>
      </c>
      <c r="D4382" t="str">
        <f>VLOOKUP(C4382,'Schedule 3'!A:M,13,FALSE)</f>
        <v>Operational/Non-Service Expenses</v>
      </c>
      <c r="E4382">
        <v>8.4700000000000006</v>
      </c>
      <c r="F4382" s="1">
        <v>42978</v>
      </c>
      <c r="G4382" t="s">
        <v>462</v>
      </c>
      <c r="H4382" t="s">
        <v>667</v>
      </c>
      <c r="I4382" t="s">
        <v>667</v>
      </c>
      <c r="K4382">
        <v>4499</v>
      </c>
      <c r="L4382">
        <v>281172</v>
      </c>
      <c r="Q4382" t="s">
        <v>19</v>
      </c>
      <c r="U4382">
        <v>8</v>
      </c>
      <c r="V4382">
        <v>17</v>
      </c>
      <c r="Y4382" t="s">
        <v>20</v>
      </c>
      <c r="Z4382">
        <v>0</v>
      </c>
      <c r="AA4382" t="s">
        <v>589</v>
      </c>
      <c r="AB4382" t="s">
        <v>21</v>
      </c>
      <c r="AC4382">
        <v>235</v>
      </c>
    </row>
    <row r="4383" spans="1:29" x14ac:dyDescent="0.25">
      <c r="A4383">
        <v>345</v>
      </c>
      <c r="B4383">
        <v>345101</v>
      </c>
      <c r="C4383">
        <v>6580</v>
      </c>
      <c r="D4383" t="str">
        <f>VLOOKUP(C4383,'Schedule 3'!A:M,13,FALSE)</f>
        <v>Other Personnel Related Expenses</v>
      </c>
      <c r="E4383">
        <v>16.239999999999998</v>
      </c>
      <c r="F4383" s="1">
        <v>43100</v>
      </c>
      <c r="G4383" t="s">
        <v>462</v>
      </c>
      <c r="H4383" t="s">
        <v>668</v>
      </c>
      <c r="I4383" t="s">
        <v>668</v>
      </c>
      <c r="K4383">
        <v>4521</v>
      </c>
      <c r="L4383">
        <v>291867</v>
      </c>
      <c r="Q4383" t="s">
        <v>19</v>
      </c>
      <c r="U4383">
        <v>12</v>
      </c>
      <c r="V4383">
        <v>17</v>
      </c>
      <c r="Y4383" t="s">
        <v>20</v>
      </c>
      <c r="Z4383">
        <v>0</v>
      </c>
      <c r="AA4383" t="s">
        <v>589</v>
      </c>
      <c r="AB4383" t="s">
        <v>21</v>
      </c>
      <c r="AC4383">
        <v>157</v>
      </c>
    </row>
    <row r="4384" spans="1:29" x14ac:dyDescent="0.25">
      <c r="A4384">
        <v>345</v>
      </c>
      <c r="B4384">
        <v>345102</v>
      </c>
      <c r="C4384">
        <v>6580</v>
      </c>
      <c r="D4384" t="str">
        <f>VLOOKUP(C4384,'Schedule 3'!A:M,13,FALSE)</f>
        <v>Other Personnel Related Expenses</v>
      </c>
      <c r="E4384">
        <v>142.83000000000001</v>
      </c>
      <c r="F4384" s="1">
        <v>43100</v>
      </c>
      <c r="G4384" t="s">
        <v>462</v>
      </c>
      <c r="H4384" t="s">
        <v>668</v>
      </c>
      <c r="I4384" t="s">
        <v>668</v>
      </c>
      <c r="K4384">
        <v>4521</v>
      </c>
      <c r="L4384">
        <v>291867</v>
      </c>
      <c r="Q4384" t="s">
        <v>19</v>
      </c>
      <c r="U4384">
        <v>12</v>
      </c>
      <c r="V4384">
        <v>17</v>
      </c>
      <c r="Y4384" t="s">
        <v>20</v>
      </c>
      <c r="Z4384">
        <v>0</v>
      </c>
      <c r="AA4384" t="s">
        <v>589</v>
      </c>
      <c r="AB4384" t="s">
        <v>21</v>
      </c>
      <c r="AC4384">
        <v>158</v>
      </c>
    </row>
    <row r="4385" spans="1:29" x14ac:dyDescent="0.25">
      <c r="A4385">
        <v>345</v>
      </c>
      <c r="B4385">
        <v>345101</v>
      </c>
      <c r="C4385">
        <v>6580</v>
      </c>
      <c r="D4385" t="str">
        <f>VLOOKUP(C4385,'Schedule 3'!A:M,13,FALSE)</f>
        <v>Other Personnel Related Expenses</v>
      </c>
      <c r="E4385">
        <v>15.9</v>
      </c>
      <c r="F4385" s="1">
        <v>43069</v>
      </c>
      <c r="G4385" t="s">
        <v>462</v>
      </c>
      <c r="H4385" t="s">
        <v>668</v>
      </c>
      <c r="I4385" t="s">
        <v>668</v>
      </c>
      <c r="K4385">
        <v>4521</v>
      </c>
      <c r="L4385">
        <v>288934</v>
      </c>
      <c r="Q4385" t="s">
        <v>19</v>
      </c>
      <c r="U4385">
        <v>11</v>
      </c>
      <c r="V4385">
        <v>17</v>
      </c>
      <c r="Y4385" t="s">
        <v>20</v>
      </c>
      <c r="Z4385">
        <v>0</v>
      </c>
      <c r="AA4385" t="s">
        <v>589</v>
      </c>
      <c r="AB4385" t="s">
        <v>21</v>
      </c>
      <c r="AC4385">
        <v>157</v>
      </c>
    </row>
    <row r="4386" spans="1:29" x14ac:dyDescent="0.25">
      <c r="A4386">
        <v>345</v>
      </c>
      <c r="B4386">
        <v>345102</v>
      </c>
      <c r="C4386">
        <v>6580</v>
      </c>
      <c r="D4386" t="str">
        <f>VLOOKUP(C4386,'Schedule 3'!A:M,13,FALSE)</f>
        <v>Other Personnel Related Expenses</v>
      </c>
      <c r="E4386">
        <v>142.57</v>
      </c>
      <c r="F4386" s="1">
        <v>43069</v>
      </c>
      <c r="G4386" t="s">
        <v>462</v>
      </c>
      <c r="H4386" t="s">
        <v>668</v>
      </c>
      <c r="I4386" t="s">
        <v>668</v>
      </c>
      <c r="K4386">
        <v>4521</v>
      </c>
      <c r="L4386">
        <v>288934</v>
      </c>
      <c r="Q4386" t="s">
        <v>19</v>
      </c>
      <c r="U4386">
        <v>11</v>
      </c>
      <c r="V4386">
        <v>17</v>
      </c>
      <c r="Y4386" t="s">
        <v>20</v>
      </c>
      <c r="Z4386">
        <v>0</v>
      </c>
      <c r="AA4386" t="s">
        <v>589</v>
      </c>
      <c r="AB4386" t="s">
        <v>21</v>
      </c>
      <c r="AC4386">
        <v>158</v>
      </c>
    </row>
    <row r="4387" spans="1:29" x14ac:dyDescent="0.25">
      <c r="A4387">
        <v>345</v>
      </c>
      <c r="B4387">
        <v>345101</v>
      </c>
      <c r="C4387">
        <v>6580</v>
      </c>
      <c r="D4387" t="str">
        <f>VLOOKUP(C4387,'Schedule 3'!A:M,13,FALSE)</f>
        <v>Other Personnel Related Expenses</v>
      </c>
      <c r="E4387">
        <v>15.78</v>
      </c>
      <c r="F4387" s="1">
        <v>43039</v>
      </c>
      <c r="G4387" t="s">
        <v>462</v>
      </c>
      <c r="H4387" t="s">
        <v>668</v>
      </c>
      <c r="I4387" t="s">
        <v>668</v>
      </c>
      <c r="K4387">
        <v>4521</v>
      </c>
      <c r="L4387">
        <v>286349</v>
      </c>
      <c r="Q4387" t="s">
        <v>19</v>
      </c>
      <c r="U4387">
        <v>10</v>
      </c>
      <c r="V4387">
        <v>17</v>
      </c>
      <c r="Y4387" t="s">
        <v>20</v>
      </c>
      <c r="Z4387">
        <v>0</v>
      </c>
      <c r="AA4387" t="s">
        <v>589</v>
      </c>
      <c r="AB4387" t="s">
        <v>21</v>
      </c>
      <c r="AC4387">
        <v>157</v>
      </c>
    </row>
    <row r="4388" spans="1:29" x14ac:dyDescent="0.25">
      <c r="A4388">
        <v>345</v>
      </c>
      <c r="B4388">
        <v>345102</v>
      </c>
      <c r="C4388">
        <v>6580</v>
      </c>
      <c r="D4388" t="str">
        <f>VLOOKUP(C4388,'Schedule 3'!A:M,13,FALSE)</f>
        <v>Other Personnel Related Expenses</v>
      </c>
      <c r="E4388">
        <v>140.63</v>
      </c>
      <c r="F4388" s="1">
        <v>43039</v>
      </c>
      <c r="G4388" t="s">
        <v>462</v>
      </c>
      <c r="H4388" t="s">
        <v>668</v>
      </c>
      <c r="I4388" t="s">
        <v>668</v>
      </c>
      <c r="K4388">
        <v>4521</v>
      </c>
      <c r="L4388">
        <v>286349</v>
      </c>
      <c r="Q4388" t="s">
        <v>19</v>
      </c>
      <c r="U4388">
        <v>10</v>
      </c>
      <c r="V4388">
        <v>17</v>
      </c>
      <c r="Y4388" t="s">
        <v>20</v>
      </c>
      <c r="Z4388">
        <v>0</v>
      </c>
      <c r="AA4388" t="s">
        <v>589</v>
      </c>
      <c r="AB4388" t="s">
        <v>21</v>
      </c>
      <c r="AC4388">
        <v>158</v>
      </c>
    </row>
    <row r="4389" spans="1:29" x14ac:dyDescent="0.25">
      <c r="A4389">
        <v>345</v>
      </c>
      <c r="B4389">
        <v>345101</v>
      </c>
      <c r="C4389">
        <v>6580</v>
      </c>
      <c r="D4389" t="str">
        <f>VLOOKUP(C4389,'Schedule 3'!A:M,13,FALSE)</f>
        <v>Other Personnel Related Expenses</v>
      </c>
      <c r="E4389">
        <v>15.79</v>
      </c>
      <c r="F4389" s="1">
        <v>43008</v>
      </c>
      <c r="G4389" t="s">
        <v>462</v>
      </c>
      <c r="H4389" t="s">
        <v>668</v>
      </c>
      <c r="I4389" t="s">
        <v>668</v>
      </c>
      <c r="K4389">
        <v>4521</v>
      </c>
      <c r="L4389">
        <v>283717</v>
      </c>
      <c r="Q4389" t="s">
        <v>19</v>
      </c>
      <c r="U4389">
        <v>9</v>
      </c>
      <c r="V4389">
        <v>17</v>
      </c>
      <c r="Y4389" t="s">
        <v>20</v>
      </c>
      <c r="Z4389">
        <v>0</v>
      </c>
      <c r="AA4389" t="s">
        <v>589</v>
      </c>
      <c r="AB4389" t="s">
        <v>21</v>
      </c>
      <c r="AC4389">
        <v>157</v>
      </c>
    </row>
    <row r="4390" spans="1:29" x14ac:dyDescent="0.25">
      <c r="A4390">
        <v>345</v>
      </c>
      <c r="B4390">
        <v>345102</v>
      </c>
      <c r="C4390">
        <v>6580</v>
      </c>
      <c r="D4390" t="str">
        <f>VLOOKUP(C4390,'Schedule 3'!A:M,13,FALSE)</f>
        <v>Other Personnel Related Expenses</v>
      </c>
      <c r="E4390">
        <v>140.54</v>
      </c>
      <c r="F4390" s="1">
        <v>43008</v>
      </c>
      <c r="G4390" t="s">
        <v>462</v>
      </c>
      <c r="H4390" t="s">
        <v>668</v>
      </c>
      <c r="I4390" t="s">
        <v>668</v>
      </c>
      <c r="K4390">
        <v>4521</v>
      </c>
      <c r="L4390">
        <v>283717</v>
      </c>
      <c r="Q4390" t="s">
        <v>19</v>
      </c>
      <c r="U4390">
        <v>9</v>
      </c>
      <c r="V4390">
        <v>17</v>
      </c>
      <c r="Y4390" t="s">
        <v>20</v>
      </c>
      <c r="Z4390">
        <v>0</v>
      </c>
      <c r="AA4390" t="s">
        <v>589</v>
      </c>
      <c r="AB4390" t="s">
        <v>21</v>
      </c>
      <c r="AC4390">
        <v>158</v>
      </c>
    </row>
    <row r="4391" spans="1:29" x14ac:dyDescent="0.25">
      <c r="A4391">
        <v>345</v>
      </c>
      <c r="B4391">
        <v>345101</v>
      </c>
      <c r="C4391">
        <v>6580</v>
      </c>
      <c r="D4391" t="str">
        <f>VLOOKUP(C4391,'Schedule 3'!A:M,13,FALSE)</f>
        <v>Other Personnel Related Expenses</v>
      </c>
      <c r="E4391">
        <v>15.91</v>
      </c>
      <c r="F4391" s="1">
        <v>42978</v>
      </c>
      <c r="G4391" t="s">
        <v>462</v>
      </c>
      <c r="H4391" t="s">
        <v>668</v>
      </c>
      <c r="I4391" t="s">
        <v>668</v>
      </c>
      <c r="K4391">
        <v>4521</v>
      </c>
      <c r="L4391">
        <v>281172</v>
      </c>
      <c r="Q4391" t="s">
        <v>19</v>
      </c>
      <c r="U4391">
        <v>8</v>
      </c>
      <c r="V4391">
        <v>17</v>
      </c>
      <c r="Y4391" t="s">
        <v>20</v>
      </c>
      <c r="Z4391">
        <v>0</v>
      </c>
      <c r="AA4391" t="s">
        <v>589</v>
      </c>
      <c r="AB4391" t="s">
        <v>21</v>
      </c>
      <c r="AC4391">
        <v>157</v>
      </c>
    </row>
    <row r="4392" spans="1:29" x14ac:dyDescent="0.25">
      <c r="A4392">
        <v>345</v>
      </c>
      <c r="B4392">
        <v>345102</v>
      </c>
      <c r="C4392">
        <v>6580</v>
      </c>
      <c r="D4392" t="str">
        <f>VLOOKUP(C4392,'Schedule 3'!A:M,13,FALSE)</f>
        <v>Other Personnel Related Expenses</v>
      </c>
      <c r="E4392">
        <v>141.01</v>
      </c>
      <c r="F4392" s="1">
        <v>42978</v>
      </c>
      <c r="G4392" t="s">
        <v>462</v>
      </c>
      <c r="H4392" t="s">
        <v>668</v>
      </c>
      <c r="I4392" t="s">
        <v>668</v>
      </c>
      <c r="K4392">
        <v>4521</v>
      </c>
      <c r="L4392">
        <v>281172</v>
      </c>
      <c r="Q4392" t="s">
        <v>19</v>
      </c>
      <c r="U4392">
        <v>8</v>
      </c>
      <c r="V4392">
        <v>17</v>
      </c>
      <c r="Y4392" t="s">
        <v>20</v>
      </c>
      <c r="Z4392">
        <v>0</v>
      </c>
      <c r="AA4392" t="s">
        <v>589</v>
      </c>
      <c r="AB4392" t="s">
        <v>21</v>
      </c>
      <c r="AC4392">
        <v>158</v>
      </c>
    </row>
    <row r="4393" spans="1:29" x14ac:dyDescent="0.25">
      <c r="A4393">
        <v>345</v>
      </c>
      <c r="B4393">
        <v>345101</v>
      </c>
      <c r="C4393">
        <v>6580</v>
      </c>
      <c r="D4393" t="str">
        <f>VLOOKUP(C4393,'Schedule 3'!A:M,13,FALSE)</f>
        <v>Other Personnel Related Expenses</v>
      </c>
      <c r="E4393">
        <v>15.92</v>
      </c>
      <c r="F4393" s="1">
        <v>42947</v>
      </c>
      <c r="G4393" t="s">
        <v>462</v>
      </c>
      <c r="H4393" t="s">
        <v>668</v>
      </c>
      <c r="I4393" t="s">
        <v>668</v>
      </c>
      <c r="K4393">
        <v>4521</v>
      </c>
      <c r="L4393">
        <v>278277</v>
      </c>
      <c r="Q4393" t="s">
        <v>19</v>
      </c>
      <c r="U4393">
        <v>7</v>
      </c>
      <c r="V4393">
        <v>17</v>
      </c>
      <c r="Y4393" t="s">
        <v>20</v>
      </c>
      <c r="Z4393">
        <v>0</v>
      </c>
      <c r="AA4393" t="s">
        <v>589</v>
      </c>
      <c r="AB4393" t="s">
        <v>21</v>
      </c>
      <c r="AC4393">
        <v>157</v>
      </c>
    </row>
    <row r="4394" spans="1:29" x14ac:dyDescent="0.25">
      <c r="A4394">
        <v>345</v>
      </c>
      <c r="B4394">
        <v>345102</v>
      </c>
      <c r="C4394">
        <v>6580</v>
      </c>
      <c r="D4394" t="str">
        <f>VLOOKUP(C4394,'Schedule 3'!A:M,13,FALSE)</f>
        <v>Other Personnel Related Expenses</v>
      </c>
      <c r="E4394">
        <v>141.19</v>
      </c>
      <c r="F4394" s="1">
        <v>42947</v>
      </c>
      <c r="G4394" t="s">
        <v>462</v>
      </c>
      <c r="H4394" t="s">
        <v>668</v>
      </c>
      <c r="I4394" t="s">
        <v>668</v>
      </c>
      <c r="K4394">
        <v>4521</v>
      </c>
      <c r="L4394">
        <v>278277</v>
      </c>
      <c r="Q4394" t="s">
        <v>19</v>
      </c>
      <c r="U4394">
        <v>7</v>
      </c>
      <c r="V4394">
        <v>17</v>
      </c>
      <c r="Y4394" t="s">
        <v>20</v>
      </c>
      <c r="Z4394">
        <v>0</v>
      </c>
      <c r="AA4394" t="s">
        <v>589</v>
      </c>
      <c r="AB4394" t="s">
        <v>21</v>
      </c>
      <c r="AC4394">
        <v>158</v>
      </c>
    </row>
    <row r="4395" spans="1:29" x14ac:dyDescent="0.25">
      <c r="A4395">
        <v>345</v>
      </c>
      <c r="B4395">
        <v>345101</v>
      </c>
      <c r="C4395">
        <v>6580</v>
      </c>
      <c r="D4395" t="str">
        <f>VLOOKUP(C4395,'Schedule 3'!A:M,13,FALSE)</f>
        <v>Other Personnel Related Expenses</v>
      </c>
      <c r="E4395">
        <v>16.09</v>
      </c>
      <c r="F4395" s="1">
        <v>42916</v>
      </c>
      <c r="G4395" t="s">
        <v>462</v>
      </c>
      <c r="H4395" t="s">
        <v>668</v>
      </c>
      <c r="I4395" t="s">
        <v>668</v>
      </c>
      <c r="K4395">
        <v>4521</v>
      </c>
      <c r="L4395">
        <v>275593</v>
      </c>
      <c r="Q4395" t="s">
        <v>19</v>
      </c>
      <c r="U4395">
        <v>6</v>
      </c>
      <c r="V4395">
        <v>17</v>
      </c>
      <c r="Y4395" t="s">
        <v>20</v>
      </c>
      <c r="Z4395">
        <v>0</v>
      </c>
      <c r="AA4395" t="s">
        <v>589</v>
      </c>
      <c r="AB4395" t="s">
        <v>21</v>
      </c>
      <c r="AC4395">
        <v>157</v>
      </c>
    </row>
    <row r="4396" spans="1:29" x14ac:dyDescent="0.25">
      <c r="A4396">
        <v>345</v>
      </c>
      <c r="B4396">
        <v>345102</v>
      </c>
      <c r="C4396">
        <v>6580</v>
      </c>
      <c r="D4396" t="str">
        <f>VLOOKUP(C4396,'Schedule 3'!A:M,13,FALSE)</f>
        <v>Other Personnel Related Expenses</v>
      </c>
      <c r="E4396">
        <v>140.94</v>
      </c>
      <c r="F4396" s="1">
        <v>42916</v>
      </c>
      <c r="G4396" t="s">
        <v>462</v>
      </c>
      <c r="H4396" t="s">
        <v>668</v>
      </c>
      <c r="I4396" t="s">
        <v>668</v>
      </c>
      <c r="K4396">
        <v>4521</v>
      </c>
      <c r="L4396">
        <v>275593</v>
      </c>
      <c r="Q4396" t="s">
        <v>19</v>
      </c>
      <c r="U4396">
        <v>6</v>
      </c>
      <c r="V4396">
        <v>17</v>
      </c>
      <c r="Y4396" t="s">
        <v>20</v>
      </c>
      <c r="Z4396">
        <v>0</v>
      </c>
      <c r="AA4396" t="s">
        <v>589</v>
      </c>
      <c r="AB4396" t="s">
        <v>21</v>
      </c>
      <c r="AC4396">
        <v>158</v>
      </c>
    </row>
    <row r="4397" spans="1:29" x14ac:dyDescent="0.25">
      <c r="A4397">
        <v>345</v>
      </c>
      <c r="B4397">
        <v>345101</v>
      </c>
      <c r="C4397">
        <v>6580</v>
      </c>
      <c r="D4397" t="str">
        <f>VLOOKUP(C4397,'Schedule 3'!A:M,13,FALSE)</f>
        <v>Other Personnel Related Expenses</v>
      </c>
      <c r="E4397">
        <v>16.059999999999999</v>
      </c>
      <c r="F4397" s="1">
        <v>42886</v>
      </c>
      <c r="G4397" t="s">
        <v>462</v>
      </c>
      <c r="H4397" t="s">
        <v>668</v>
      </c>
      <c r="I4397" t="s">
        <v>668</v>
      </c>
      <c r="K4397">
        <v>4521</v>
      </c>
      <c r="L4397">
        <v>272629</v>
      </c>
      <c r="Q4397" t="s">
        <v>19</v>
      </c>
      <c r="U4397">
        <v>5</v>
      </c>
      <c r="V4397">
        <v>17</v>
      </c>
      <c r="Y4397" t="s">
        <v>20</v>
      </c>
      <c r="Z4397">
        <v>0</v>
      </c>
      <c r="AA4397" t="s">
        <v>589</v>
      </c>
      <c r="AB4397" t="s">
        <v>21</v>
      </c>
      <c r="AC4397">
        <v>157</v>
      </c>
    </row>
    <row r="4398" spans="1:29" x14ac:dyDescent="0.25">
      <c r="A4398">
        <v>345</v>
      </c>
      <c r="B4398">
        <v>345102</v>
      </c>
      <c r="C4398">
        <v>6580</v>
      </c>
      <c r="D4398" t="str">
        <f>VLOOKUP(C4398,'Schedule 3'!A:M,13,FALSE)</f>
        <v>Other Personnel Related Expenses</v>
      </c>
      <c r="E4398">
        <v>141.66</v>
      </c>
      <c r="F4398" s="1">
        <v>42886</v>
      </c>
      <c r="G4398" t="s">
        <v>462</v>
      </c>
      <c r="H4398" t="s">
        <v>668</v>
      </c>
      <c r="I4398" t="s">
        <v>668</v>
      </c>
      <c r="K4398">
        <v>4521</v>
      </c>
      <c r="L4398">
        <v>272629</v>
      </c>
      <c r="Q4398" t="s">
        <v>19</v>
      </c>
      <c r="U4398">
        <v>5</v>
      </c>
      <c r="V4398">
        <v>17</v>
      </c>
      <c r="Y4398" t="s">
        <v>20</v>
      </c>
      <c r="Z4398">
        <v>0</v>
      </c>
      <c r="AA4398" t="s">
        <v>589</v>
      </c>
      <c r="AB4398" t="s">
        <v>21</v>
      </c>
      <c r="AC4398">
        <v>158</v>
      </c>
    </row>
    <row r="4399" spans="1:29" x14ac:dyDescent="0.25">
      <c r="A4399">
        <v>345</v>
      </c>
      <c r="B4399">
        <v>345101</v>
      </c>
      <c r="C4399">
        <v>6580</v>
      </c>
      <c r="D4399" t="str">
        <f>VLOOKUP(C4399,'Schedule 3'!A:M,13,FALSE)</f>
        <v>Other Personnel Related Expenses</v>
      </c>
      <c r="E4399">
        <v>15.97</v>
      </c>
      <c r="F4399" s="1">
        <v>42855</v>
      </c>
      <c r="G4399" t="s">
        <v>462</v>
      </c>
      <c r="H4399" t="s">
        <v>668</v>
      </c>
      <c r="I4399" t="s">
        <v>668</v>
      </c>
      <c r="K4399">
        <v>4521</v>
      </c>
      <c r="L4399">
        <v>269773</v>
      </c>
      <c r="Q4399" t="s">
        <v>19</v>
      </c>
      <c r="U4399">
        <v>4</v>
      </c>
      <c r="V4399">
        <v>17</v>
      </c>
      <c r="Y4399" t="s">
        <v>20</v>
      </c>
      <c r="Z4399">
        <v>0</v>
      </c>
      <c r="AA4399" t="s">
        <v>589</v>
      </c>
      <c r="AB4399" t="s">
        <v>21</v>
      </c>
      <c r="AC4399">
        <v>156</v>
      </c>
    </row>
    <row r="4400" spans="1:29" x14ac:dyDescent="0.25">
      <c r="A4400">
        <v>345</v>
      </c>
      <c r="B4400">
        <v>345102</v>
      </c>
      <c r="C4400">
        <v>6580</v>
      </c>
      <c r="D4400" t="str">
        <f>VLOOKUP(C4400,'Schedule 3'!A:M,13,FALSE)</f>
        <v>Other Personnel Related Expenses</v>
      </c>
      <c r="E4400">
        <v>141.63</v>
      </c>
      <c r="F4400" s="1">
        <v>42855</v>
      </c>
      <c r="G4400" t="s">
        <v>462</v>
      </c>
      <c r="H4400" t="s">
        <v>668</v>
      </c>
      <c r="I4400" t="s">
        <v>668</v>
      </c>
      <c r="K4400">
        <v>4521</v>
      </c>
      <c r="L4400">
        <v>269773</v>
      </c>
      <c r="Q4400" t="s">
        <v>19</v>
      </c>
      <c r="U4400">
        <v>4</v>
      </c>
      <c r="V4400">
        <v>17</v>
      </c>
      <c r="Y4400" t="s">
        <v>20</v>
      </c>
      <c r="Z4400">
        <v>0</v>
      </c>
      <c r="AA4400" t="s">
        <v>589</v>
      </c>
      <c r="AB4400" t="s">
        <v>21</v>
      </c>
      <c r="AC4400">
        <v>157</v>
      </c>
    </row>
    <row r="4401" spans="1:29" x14ac:dyDescent="0.25">
      <c r="A4401">
        <v>345</v>
      </c>
      <c r="B4401">
        <v>345101</v>
      </c>
      <c r="C4401">
        <v>6580</v>
      </c>
      <c r="D4401" t="str">
        <f>VLOOKUP(C4401,'Schedule 3'!A:M,13,FALSE)</f>
        <v>Other Personnel Related Expenses</v>
      </c>
      <c r="E4401">
        <v>15.97</v>
      </c>
      <c r="F4401" s="1">
        <v>42825</v>
      </c>
      <c r="G4401" t="s">
        <v>462</v>
      </c>
      <c r="H4401" t="s">
        <v>668</v>
      </c>
      <c r="I4401" t="s">
        <v>668</v>
      </c>
      <c r="K4401">
        <v>4521</v>
      </c>
      <c r="L4401">
        <v>267433</v>
      </c>
      <c r="Q4401" t="s">
        <v>19</v>
      </c>
      <c r="U4401">
        <v>3</v>
      </c>
      <c r="V4401">
        <v>17</v>
      </c>
      <c r="Y4401" t="s">
        <v>20</v>
      </c>
      <c r="Z4401">
        <v>0</v>
      </c>
      <c r="AA4401" t="s">
        <v>589</v>
      </c>
      <c r="AB4401" t="s">
        <v>21</v>
      </c>
      <c r="AC4401">
        <v>156</v>
      </c>
    </row>
    <row r="4402" spans="1:29" x14ac:dyDescent="0.25">
      <c r="A4402">
        <v>345</v>
      </c>
      <c r="B4402">
        <v>345102</v>
      </c>
      <c r="C4402">
        <v>6580</v>
      </c>
      <c r="D4402" t="str">
        <f>VLOOKUP(C4402,'Schedule 3'!A:M,13,FALSE)</f>
        <v>Other Personnel Related Expenses</v>
      </c>
      <c r="E4402">
        <v>141.79</v>
      </c>
      <c r="F4402" s="1">
        <v>42825</v>
      </c>
      <c r="G4402" t="s">
        <v>462</v>
      </c>
      <c r="H4402" t="s">
        <v>668</v>
      </c>
      <c r="I4402" t="s">
        <v>668</v>
      </c>
      <c r="K4402">
        <v>4521</v>
      </c>
      <c r="L4402">
        <v>267433</v>
      </c>
      <c r="Q4402" t="s">
        <v>19</v>
      </c>
      <c r="U4402">
        <v>3</v>
      </c>
      <c r="V4402">
        <v>17</v>
      </c>
      <c r="Y4402" t="s">
        <v>20</v>
      </c>
      <c r="Z4402">
        <v>0</v>
      </c>
      <c r="AA4402" t="s">
        <v>589</v>
      </c>
      <c r="AB4402" t="s">
        <v>21</v>
      </c>
      <c r="AC4402">
        <v>157</v>
      </c>
    </row>
    <row r="4403" spans="1:29" x14ac:dyDescent="0.25">
      <c r="A4403">
        <v>345</v>
      </c>
      <c r="B4403">
        <v>345101</v>
      </c>
      <c r="C4403">
        <v>6580</v>
      </c>
      <c r="D4403" t="str">
        <f>VLOOKUP(C4403,'Schedule 3'!A:M,13,FALSE)</f>
        <v>Other Personnel Related Expenses</v>
      </c>
      <c r="E4403">
        <v>16.010000000000002</v>
      </c>
      <c r="F4403" s="1">
        <v>42794</v>
      </c>
      <c r="G4403" t="s">
        <v>462</v>
      </c>
      <c r="H4403" t="s">
        <v>668</v>
      </c>
      <c r="I4403" t="s">
        <v>668</v>
      </c>
      <c r="K4403">
        <v>4521</v>
      </c>
      <c r="L4403">
        <v>263415</v>
      </c>
      <c r="Q4403" t="s">
        <v>19</v>
      </c>
      <c r="U4403">
        <v>2</v>
      </c>
      <c r="V4403">
        <v>17</v>
      </c>
      <c r="Y4403" t="s">
        <v>20</v>
      </c>
      <c r="Z4403">
        <v>0</v>
      </c>
      <c r="AA4403" t="s">
        <v>589</v>
      </c>
      <c r="AB4403" t="s">
        <v>21</v>
      </c>
      <c r="AC4403">
        <v>156</v>
      </c>
    </row>
    <row r="4404" spans="1:29" x14ac:dyDescent="0.25">
      <c r="A4404">
        <v>345</v>
      </c>
      <c r="B4404">
        <v>345102</v>
      </c>
      <c r="C4404">
        <v>6580</v>
      </c>
      <c r="D4404" t="str">
        <f>VLOOKUP(C4404,'Schedule 3'!A:M,13,FALSE)</f>
        <v>Other Personnel Related Expenses</v>
      </c>
      <c r="E4404">
        <v>142.1</v>
      </c>
      <c r="F4404" s="1">
        <v>42794</v>
      </c>
      <c r="G4404" t="s">
        <v>462</v>
      </c>
      <c r="H4404" t="s">
        <v>668</v>
      </c>
      <c r="I4404" t="s">
        <v>668</v>
      </c>
      <c r="K4404">
        <v>4521</v>
      </c>
      <c r="L4404">
        <v>263415</v>
      </c>
      <c r="Q4404" t="s">
        <v>19</v>
      </c>
      <c r="U4404">
        <v>2</v>
      </c>
      <c r="V4404">
        <v>17</v>
      </c>
      <c r="Y4404" t="s">
        <v>20</v>
      </c>
      <c r="Z4404">
        <v>0</v>
      </c>
      <c r="AA4404" t="s">
        <v>589</v>
      </c>
      <c r="AB4404" t="s">
        <v>21</v>
      </c>
      <c r="AC4404">
        <v>157</v>
      </c>
    </row>
    <row r="4405" spans="1:29" x14ac:dyDescent="0.25">
      <c r="A4405">
        <v>345</v>
      </c>
      <c r="B4405">
        <v>345101</v>
      </c>
      <c r="C4405">
        <v>6580</v>
      </c>
      <c r="D4405" t="str">
        <f>VLOOKUP(C4405,'Schedule 3'!A:M,13,FALSE)</f>
        <v>Other Personnel Related Expenses</v>
      </c>
      <c r="E4405">
        <v>16.059999999999999</v>
      </c>
      <c r="F4405" s="1">
        <v>42766</v>
      </c>
      <c r="G4405" t="s">
        <v>462</v>
      </c>
      <c r="H4405" t="s">
        <v>668</v>
      </c>
      <c r="I4405" t="s">
        <v>668</v>
      </c>
      <c r="K4405">
        <v>4521</v>
      </c>
      <c r="L4405">
        <v>259505</v>
      </c>
      <c r="Q4405" t="s">
        <v>19</v>
      </c>
      <c r="U4405">
        <v>1</v>
      </c>
      <c r="V4405">
        <v>17</v>
      </c>
      <c r="Y4405" t="s">
        <v>20</v>
      </c>
      <c r="Z4405">
        <v>0</v>
      </c>
      <c r="AA4405" t="s">
        <v>589</v>
      </c>
      <c r="AB4405" t="s">
        <v>21</v>
      </c>
      <c r="AC4405">
        <v>156</v>
      </c>
    </row>
    <row r="4406" spans="1:29" x14ac:dyDescent="0.25">
      <c r="A4406">
        <v>345</v>
      </c>
      <c r="B4406">
        <v>345102</v>
      </c>
      <c r="C4406">
        <v>6580</v>
      </c>
      <c r="D4406" t="str">
        <f>VLOOKUP(C4406,'Schedule 3'!A:M,13,FALSE)</f>
        <v>Other Personnel Related Expenses</v>
      </c>
      <c r="E4406">
        <v>142.55000000000001</v>
      </c>
      <c r="F4406" s="1">
        <v>42766</v>
      </c>
      <c r="G4406" t="s">
        <v>462</v>
      </c>
      <c r="H4406" t="s">
        <v>668</v>
      </c>
      <c r="I4406" t="s">
        <v>668</v>
      </c>
      <c r="K4406">
        <v>4521</v>
      </c>
      <c r="L4406">
        <v>259505</v>
      </c>
      <c r="Q4406" t="s">
        <v>19</v>
      </c>
      <c r="U4406">
        <v>1</v>
      </c>
      <c r="V4406">
        <v>17</v>
      </c>
      <c r="Y4406" t="s">
        <v>20</v>
      </c>
      <c r="Z4406">
        <v>0</v>
      </c>
      <c r="AA4406" t="s">
        <v>589</v>
      </c>
      <c r="AB4406" t="s">
        <v>21</v>
      </c>
      <c r="AC4406">
        <v>157</v>
      </c>
    </row>
    <row r="4407" spans="1:29" x14ac:dyDescent="0.25">
      <c r="A4407">
        <v>345</v>
      </c>
      <c r="B4407">
        <v>345101</v>
      </c>
      <c r="C4407">
        <v>6585</v>
      </c>
      <c r="D4407" t="str">
        <f>VLOOKUP(C4407,'Schedule 3'!A:M,13,FALSE)</f>
        <v>Other Personnel Related Expenses</v>
      </c>
      <c r="F4407" s="1">
        <v>43100</v>
      </c>
      <c r="G4407" t="s">
        <v>462</v>
      </c>
      <c r="H4407" t="s">
        <v>669</v>
      </c>
      <c r="I4407" t="s">
        <v>669</v>
      </c>
      <c r="K4407">
        <v>4523</v>
      </c>
      <c r="L4407">
        <v>291867</v>
      </c>
      <c r="Q4407" t="s">
        <v>19</v>
      </c>
      <c r="U4407">
        <v>12</v>
      </c>
      <c r="V4407">
        <v>17</v>
      </c>
      <c r="Y4407" t="s">
        <v>20</v>
      </c>
      <c r="Z4407">
        <v>0</v>
      </c>
      <c r="AA4407" t="s">
        <v>589</v>
      </c>
      <c r="AB4407" t="s">
        <v>21</v>
      </c>
      <c r="AC4407">
        <v>157</v>
      </c>
    </row>
    <row r="4408" spans="1:29" x14ac:dyDescent="0.25">
      <c r="A4408">
        <v>345</v>
      </c>
      <c r="B4408">
        <v>345102</v>
      </c>
      <c r="C4408">
        <v>6585</v>
      </c>
      <c r="D4408" t="str">
        <f>VLOOKUP(C4408,'Schedule 3'!A:M,13,FALSE)</f>
        <v>Other Personnel Related Expenses</v>
      </c>
      <c r="E4408">
        <v>0.03</v>
      </c>
      <c r="F4408" s="1">
        <v>43100</v>
      </c>
      <c r="G4408" t="s">
        <v>462</v>
      </c>
      <c r="H4408" t="s">
        <v>669</v>
      </c>
      <c r="I4408" t="s">
        <v>669</v>
      </c>
      <c r="K4408">
        <v>4523</v>
      </c>
      <c r="L4408">
        <v>291867</v>
      </c>
      <c r="Q4408" t="s">
        <v>19</v>
      </c>
      <c r="U4408">
        <v>12</v>
      </c>
      <c r="V4408">
        <v>17</v>
      </c>
      <c r="Y4408" t="s">
        <v>20</v>
      </c>
      <c r="Z4408">
        <v>0</v>
      </c>
      <c r="AA4408" t="s">
        <v>589</v>
      </c>
      <c r="AB4408" t="s">
        <v>21</v>
      </c>
      <c r="AC4408">
        <v>158</v>
      </c>
    </row>
    <row r="4409" spans="1:29" x14ac:dyDescent="0.25">
      <c r="A4409">
        <v>345</v>
      </c>
      <c r="B4409">
        <v>345101</v>
      </c>
      <c r="C4409">
        <v>6585</v>
      </c>
      <c r="D4409" t="str">
        <f>VLOOKUP(C4409,'Schedule 3'!A:M,13,FALSE)</f>
        <v>Other Personnel Related Expenses</v>
      </c>
      <c r="F4409" s="1">
        <v>43069</v>
      </c>
      <c r="G4409" t="s">
        <v>462</v>
      </c>
      <c r="H4409" t="s">
        <v>669</v>
      </c>
      <c r="I4409" t="s">
        <v>669</v>
      </c>
      <c r="K4409">
        <v>4523</v>
      </c>
      <c r="L4409">
        <v>288934</v>
      </c>
      <c r="Q4409" t="s">
        <v>19</v>
      </c>
      <c r="U4409">
        <v>11</v>
      </c>
      <c r="V4409">
        <v>17</v>
      </c>
      <c r="Y4409" t="s">
        <v>20</v>
      </c>
      <c r="Z4409">
        <v>0</v>
      </c>
      <c r="AA4409" t="s">
        <v>589</v>
      </c>
      <c r="AB4409" t="s">
        <v>21</v>
      </c>
      <c r="AC4409">
        <v>157</v>
      </c>
    </row>
    <row r="4410" spans="1:29" x14ac:dyDescent="0.25">
      <c r="A4410">
        <v>345</v>
      </c>
      <c r="B4410">
        <v>345102</v>
      </c>
      <c r="C4410">
        <v>6585</v>
      </c>
      <c r="D4410" t="str">
        <f>VLOOKUP(C4410,'Schedule 3'!A:M,13,FALSE)</f>
        <v>Other Personnel Related Expenses</v>
      </c>
      <c r="E4410">
        <v>0.03</v>
      </c>
      <c r="F4410" s="1">
        <v>43069</v>
      </c>
      <c r="G4410" t="s">
        <v>462</v>
      </c>
      <c r="H4410" t="s">
        <v>669</v>
      </c>
      <c r="I4410" t="s">
        <v>669</v>
      </c>
      <c r="K4410">
        <v>4523</v>
      </c>
      <c r="L4410">
        <v>288934</v>
      </c>
      <c r="Q4410" t="s">
        <v>19</v>
      </c>
      <c r="U4410">
        <v>11</v>
      </c>
      <c r="V4410">
        <v>17</v>
      </c>
      <c r="Y4410" t="s">
        <v>20</v>
      </c>
      <c r="Z4410">
        <v>0</v>
      </c>
      <c r="AA4410" t="s">
        <v>589</v>
      </c>
      <c r="AB4410" t="s">
        <v>21</v>
      </c>
      <c r="AC4410">
        <v>158</v>
      </c>
    </row>
    <row r="4411" spans="1:29" x14ac:dyDescent="0.25">
      <c r="A4411">
        <v>345</v>
      </c>
      <c r="B4411">
        <v>345101</v>
      </c>
      <c r="C4411">
        <v>6585</v>
      </c>
      <c r="D4411" t="str">
        <f>VLOOKUP(C4411,'Schedule 3'!A:M,13,FALSE)</f>
        <v>Other Personnel Related Expenses</v>
      </c>
      <c r="F4411" s="1">
        <v>43039</v>
      </c>
      <c r="G4411" t="s">
        <v>462</v>
      </c>
      <c r="H4411" t="s">
        <v>669</v>
      </c>
      <c r="I4411" t="s">
        <v>669</v>
      </c>
      <c r="K4411">
        <v>4523</v>
      </c>
      <c r="L4411">
        <v>286349</v>
      </c>
      <c r="Q4411" t="s">
        <v>19</v>
      </c>
      <c r="U4411">
        <v>10</v>
      </c>
      <c r="V4411">
        <v>17</v>
      </c>
      <c r="Y4411" t="s">
        <v>20</v>
      </c>
      <c r="Z4411">
        <v>0</v>
      </c>
      <c r="AA4411" t="s">
        <v>589</v>
      </c>
      <c r="AB4411" t="s">
        <v>21</v>
      </c>
      <c r="AC4411">
        <v>157</v>
      </c>
    </row>
    <row r="4412" spans="1:29" x14ac:dyDescent="0.25">
      <c r="A4412">
        <v>345</v>
      </c>
      <c r="B4412">
        <v>345102</v>
      </c>
      <c r="C4412">
        <v>6585</v>
      </c>
      <c r="D4412" t="str">
        <f>VLOOKUP(C4412,'Schedule 3'!A:M,13,FALSE)</f>
        <v>Other Personnel Related Expenses</v>
      </c>
      <c r="E4412">
        <v>0.03</v>
      </c>
      <c r="F4412" s="1">
        <v>43039</v>
      </c>
      <c r="G4412" t="s">
        <v>462</v>
      </c>
      <c r="H4412" t="s">
        <v>669</v>
      </c>
      <c r="I4412" t="s">
        <v>669</v>
      </c>
      <c r="K4412">
        <v>4523</v>
      </c>
      <c r="L4412">
        <v>286349</v>
      </c>
      <c r="Q4412" t="s">
        <v>19</v>
      </c>
      <c r="U4412">
        <v>10</v>
      </c>
      <c r="V4412">
        <v>17</v>
      </c>
      <c r="Y4412" t="s">
        <v>20</v>
      </c>
      <c r="Z4412">
        <v>0</v>
      </c>
      <c r="AA4412" t="s">
        <v>589</v>
      </c>
      <c r="AB4412" t="s">
        <v>21</v>
      </c>
      <c r="AC4412">
        <v>158</v>
      </c>
    </row>
    <row r="4413" spans="1:29" x14ac:dyDescent="0.25">
      <c r="A4413">
        <v>345</v>
      </c>
      <c r="B4413">
        <v>345101</v>
      </c>
      <c r="C4413">
        <v>6585</v>
      </c>
      <c r="D4413" t="str">
        <f>VLOOKUP(C4413,'Schedule 3'!A:M,13,FALSE)</f>
        <v>Other Personnel Related Expenses</v>
      </c>
      <c r="F4413" s="1">
        <v>43008</v>
      </c>
      <c r="G4413" t="s">
        <v>462</v>
      </c>
      <c r="H4413" t="s">
        <v>669</v>
      </c>
      <c r="I4413" t="s">
        <v>669</v>
      </c>
      <c r="K4413">
        <v>4523</v>
      </c>
      <c r="L4413">
        <v>283717</v>
      </c>
      <c r="Q4413" t="s">
        <v>19</v>
      </c>
      <c r="U4413">
        <v>9</v>
      </c>
      <c r="V4413">
        <v>17</v>
      </c>
      <c r="Y4413" t="s">
        <v>20</v>
      </c>
      <c r="Z4413">
        <v>0</v>
      </c>
      <c r="AA4413" t="s">
        <v>589</v>
      </c>
      <c r="AB4413" t="s">
        <v>21</v>
      </c>
      <c r="AC4413">
        <v>157</v>
      </c>
    </row>
    <row r="4414" spans="1:29" x14ac:dyDescent="0.25">
      <c r="A4414">
        <v>345</v>
      </c>
      <c r="B4414">
        <v>345102</v>
      </c>
      <c r="C4414">
        <v>6585</v>
      </c>
      <c r="D4414" t="str">
        <f>VLOOKUP(C4414,'Schedule 3'!A:M,13,FALSE)</f>
        <v>Other Personnel Related Expenses</v>
      </c>
      <c r="E4414">
        <v>0.03</v>
      </c>
      <c r="F4414" s="1">
        <v>43008</v>
      </c>
      <c r="G4414" t="s">
        <v>462</v>
      </c>
      <c r="H4414" t="s">
        <v>669</v>
      </c>
      <c r="I4414" t="s">
        <v>669</v>
      </c>
      <c r="K4414">
        <v>4523</v>
      </c>
      <c r="L4414">
        <v>283717</v>
      </c>
      <c r="Q4414" t="s">
        <v>19</v>
      </c>
      <c r="U4414">
        <v>9</v>
      </c>
      <c r="V4414">
        <v>17</v>
      </c>
      <c r="Y4414" t="s">
        <v>20</v>
      </c>
      <c r="Z4414">
        <v>0</v>
      </c>
      <c r="AA4414" t="s">
        <v>589</v>
      </c>
      <c r="AB4414" t="s">
        <v>21</v>
      </c>
      <c r="AC4414">
        <v>158</v>
      </c>
    </row>
    <row r="4415" spans="1:29" x14ac:dyDescent="0.25">
      <c r="A4415">
        <v>345</v>
      </c>
      <c r="B4415">
        <v>345101</v>
      </c>
      <c r="C4415">
        <v>6585</v>
      </c>
      <c r="D4415" t="str">
        <f>VLOOKUP(C4415,'Schedule 3'!A:M,13,FALSE)</f>
        <v>Other Personnel Related Expenses</v>
      </c>
      <c r="F4415" s="1">
        <v>42978</v>
      </c>
      <c r="G4415" t="s">
        <v>462</v>
      </c>
      <c r="H4415" t="s">
        <v>669</v>
      </c>
      <c r="I4415" t="s">
        <v>669</v>
      </c>
      <c r="K4415">
        <v>4523</v>
      </c>
      <c r="L4415">
        <v>281172</v>
      </c>
      <c r="Q4415" t="s">
        <v>19</v>
      </c>
      <c r="U4415">
        <v>8</v>
      </c>
      <c r="V4415">
        <v>17</v>
      </c>
      <c r="Y4415" t="s">
        <v>20</v>
      </c>
      <c r="Z4415">
        <v>0</v>
      </c>
      <c r="AA4415" t="s">
        <v>589</v>
      </c>
      <c r="AB4415" t="s">
        <v>21</v>
      </c>
      <c r="AC4415">
        <v>157</v>
      </c>
    </row>
    <row r="4416" spans="1:29" x14ac:dyDescent="0.25">
      <c r="A4416">
        <v>345</v>
      </c>
      <c r="B4416">
        <v>345102</v>
      </c>
      <c r="C4416">
        <v>6585</v>
      </c>
      <c r="D4416" t="str">
        <f>VLOOKUP(C4416,'Schedule 3'!A:M,13,FALSE)</f>
        <v>Other Personnel Related Expenses</v>
      </c>
      <c r="E4416">
        <v>0.03</v>
      </c>
      <c r="F4416" s="1">
        <v>42978</v>
      </c>
      <c r="G4416" t="s">
        <v>462</v>
      </c>
      <c r="H4416" t="s">
        <v>669</v>
      </c>
      <c r="I4416" t="s">
        <v>669</v>
      </c>
      <c r="K4416">
        <v>4523</v>
      </c>
      <c r="L4416">
        <v>281172</v>
      </c>
      <c r="Q4416" t="s">
        <v>19</v>
      </c>
      <c r="U4416">
        <v>8</v>
      </c>
      <c r="V4416">
        <v>17</v>
      </c>
      <c r="Y4416" t="s">
        <v>20</v>
      </c>
      <c r="Z4416">
        <v>0</v>
      </c>
      <c r="AA4416" t="s">
        <v>589</v>
      </c>
      <c r="AB4416" t="s">
        <v>21</v>
      </c>
      <c r="AC4416">
        <v>158</v>
      </c>
    </row>
    <row r="4417" spans="1:29" x14ac:dyDescent="0.25">
      <c r="A4417">
        <v>345</v>
      </c>
      <c r="B4417">
        <v>345101</v>
      </c>
      <c r="C4417">
        <v>6585</v>
      </c>
      <c r="D4417" t="str">
        <f>VLOOKUP(C4417,'Schedule 3'!A:M,13,FALSE)</f>
        <v>Other Personnel Related Expenses</v>
      </c>
      <c r="F4417" s="1">
        <v>42947</v>
      </c>
      <c r="G4417" t="s">
        <v>462</v>
      </c>
      <c r="H4417" t="s">
        <v>669</v>
      </c>
      <c r="I4417" t="s">
        <v>669</v>
      </c>
      <c r="K4417">
        <v>4523</v>
      </c>
      <c r="L4417">
        <v>278277</v>
      </c>
      <c r="Q4417" t="s">
        <v>19</v>
      </c>
      <c r="U4417">
        <v>7</v>
      </c>
      <c r="V4417">
        <v>17</v>
      </c>
      <c r="Y4417" t="s">
        <v>20</v>
      </c>
      <c r="Z4417">
        <v>0</v>
      </c>
      <c r="AA4417" t="s">
        <v>589</v>
      </c>
      <c r="AB4417" t="s">
        <v>21</v>
      </c>
      <c r="AC4417">
        <v>157</v>
      </c>
    </row>
    <row r="4418" spans="1:29" x14ac:dyDescent="0.25">
      <c r="A4418">
        <v>345</v>
      </c>
      <c r="B4418">
        <v>345102</v>
      </c>
      <c r="C4418">
        <v>6585</v>
      </c>
      <c r="D4418" t="str">
        <f>VLOOKUP(C4418,'Schedule 3'!A:M,13,FALSE)</f>
        <v>Other Personnel Related Expenses</v>
      </c>
      <c r="E4418">
        <v>0.03</v>
      </c>
      <c r="F4418" s="1">
        <v>42947</v>
      </c>
      <c r="G4418" t="s">
        <v>462</v>
      </c>
      <c r="H4418" t="s">
        <v>669</v>
      </c>
      <c r="I4418" t="s">
        <v>669</v>
      </c>
      <c r="K4418">
        <v>4523</v>
      </c>
      <c r="L4418">
        <v>278277</v>
      </c>
      <c r="Q4418" t="s">
        <v>19</v>
      </c>
      <c r="U4418">
        <v>7</v>
      </c>
      <c r="V4418">
        <v>17</v>
      </c>
      <c r="Y4418" t="s">
        <v>20</v>
      </c>
      <c r="Z4418">
        <v>0</v>
      </c>
      <c r="AA4418" t="s">
        <v>589</v>
      </c>
      <c r="AB4418" t="s">
        <v>21</v>
      </c>
      <c r="AC4418">
        <v>158</v>
      </c>
    </row>
    <row r="4419" spans="1:29" x14ac:dyDescent="0.25">
      <c r="A4419">
        <v>345</v>
      </c>
      <c r="B4419">
        <v>345101</v>
      </c>
      <c r="C4419">
        <v>6585</v>
      </c>
      <c r="D4419" t="str">
        <f>VLOOKUP(C4419,'Schedule 3'!A:M,13,FALSE)</f>
        <v>Other Personnel Related Expenses</v>
      </c>
      <c r="F4419" s="1">
        <v>42916</v>
      </c>
      <c r="G4419" t="s">
        <v>462</v>
      </c>
      <c r="H4419" t="s">
        <v>669</v>
      </c>
      <c r="I4419" t="s">
        <v>669</v>
      </c>
      <c r="K4419">
        <v>4523</v>
      </c>
      <c r="L4419">
        <v>275593</v>
      </c>
      <c r="Q4419" t="s">
        <v>19</v>
      </c>
      <c r="U4419">
        <v>6</v>
      </c>
      <c r="V4419">
        <v>17</v>
      </c>
      <c r="Y4419" t="s">
        <v>20</v>
      </c>
      <c r="Z4419">
        <v>0</v>
      </c>
      <c r="AA4419" t="s">
        <v>589</v>
      </c>
      <c r="AB4419" t="s">
        <v>21</v>
      </c>
      <c r="AC4419">
        <v>157</v>
      </c>
    </row>
    <row r="4420" spans="1:29" x14ac:dyDescent="0.25">
      <c r="A4420">
        <v>345</v>
      </c>
      <c r="B4420">
        <v>345102</v>
      </c>
      <c r="C4420">
        <v>6585</v>
      </c>
      <c r="D4420" t="str">
        <f>VLOOKUP(C4420,'Schedule 3'!A:M,13,FALSE)</f>
        <v>Other Personnel Related Expenses</v>
      </c>
      <c r="E4420">
        <v>0.03</v>
      </c>
      <c r="F4420" s="1">
        <v>42916</v>
      </c>
      <c r="G4420" t="s">
        <v>462</v>
      </c>
      <c r="H4420" t="s">
        <v>669</v>
      </c>
      <c r="I4420" t="s">
        <v>669</v>
      </c>
      <c r="K4420">
        <v>4523</v>
      </c>
      <c r="L4420">
        <v>275593</v>
      </c>
      <c r="Q4420" t="s">
        <v>19</v>
      </c>
      <c r="U4420">
        <v>6</v>
      </c>
      <c r="V4420">
        <v>17</v>
      </c>
      <c r="Y4420" t="s">
        <v>20</v>
      </c>
      <c r="Z4420">
        <v>0</v>
      </c>
      <c r="AA4420" t="s">
        <v>589</v>
      </c>
      <c r="AB4420" t="s">
        <v>21</v>
      </c>
      <c r="AC4420">
        <v>158</v>
      </c>
    </row>
    <row r="4421" spans="1:29" x14ac:dyDescent="0.25">
      <c r="A4421">
        <v>345</v>
      </c>
      <c r="B4421">
        <v>345101</v>
      </c>
      <c r="C4421">
        <v>6585</v>
      </c>
      <c r="D4421" t="str">
        <f>VLOOKUP(C4421,'Schedule 3'!A:M,13,FALSE)</f>
        <v>Other Personnel Related Expenses</v>
      </c>
      <c r="F4421" s="1">
        <v>42886</v>
      </c>
      <c r="G4421" t="s">
        <v>462</v>
      </c>
      <c r="H4421" t="s">
        <v>669</v>
      </c>
      <c r="I4421" t="s">
        <v>669</v>
      </c>
      <c r="K4421">
        <v>4523</v>
      </c>
      <c r="L4421">
        <v>272629</v>
      </c>
      <c r="Q4421" t="s">
        <v>19</v>
      </c>
      <c r="U4421">
        <v>5</v>
      </c>
      <c r="V4421">
        <v>17</v>
      </c>
      <c r="Y4421" t="s">
        <v>20</v>
      </c>
      <c r="Z4421">
        <v>0</v>
      </c>
      <c r="AA4421" t="s">
        <v>589</v>
      </c>
      <c r="AB4421" t="s">
        <v>21</v>
      </c>
      <c r="AC4421">
        <v>157</v>
      </c>
    </row>
    <row r="4422" spans="1:29" x14ac:dyDescent="0.25">
      <c r="A4422">
        <v>345</v>
      </c>
      <c r="B4422">
        <v>345102</v>
      </c>
      <c r="C4422">
        <v>6585</v>
      </c>
      <c r="D4422" t="str">
        <f>VLOOKUP(C4422,'Schedule 3'!A:M,13,FALSE)</f>
        <v>Other Personnel Related Expenses</v>
      </c>
      <c r="E4422">
        <v>0.03</v>
      </c>
      <c r="F4422" s="1">
        <v>42886</v>
      </c>
      <c r="G4422" t="s">
        <v>462</v>
      </c>
      <c r="H4422" t="s">
        <v>669</v>
      </c>
      <c r="I4422" t="s">
        <v>669</v>
      </c>
      <c r="K4422">
        <v>4523</v>
      </c>
      <c r="L4422">
        <v>272629</v>
      </c>
      <c r="Q4422" t="s">
        <v>19</v>
      </c>
      <c r="U4422">
        <v>5</v>
      </c>
      <c r="V4422">
        <v>17</v>
      </c>
      <c r="Y4422" t="s">
        <v>20</v>
      </c>
      <c r="Z4422">
        <v>0</v>
      </c>
      <c r="AA4422" t="s">
        <v>589</v>
      </c>
      <c r="AB4422" t="s">
        <v>21</v>
      </c>
      <c r="AC4422">
        <v>158</v>
      </c>
    </row>
    <row r="4423" spans="1:29" x14ac:dyDescent="0.25">
      <c r="A4423">
        <v>345</v>
      </c>
      <c r="B4423">
        <v>345101</v>
      </c>
      <c r="C4423">
        <v>6585</v>
      </c>
      <c r="D4423" t="str">
        <f>VLOOKUP(C4423,'Schedule 3'!A:M,13,FALSE)</f>
        <v>Other Personnel Related Expenses</v>
      </c>
      <c r="F4423" s="1">
        <v>42855</v>
      </c>
      <c r="G4423" t="s">
        <v>462</v>
      </c>
      <c r="H4423" t="s">
        <v>669</v>
      </c>
      <c r="I4423" t="s">
        <v>669</v>
      </c>
      <c r="K4423">
        <v>4523</v>
      </c>
      <c r="L4423">
        <v>269773</v>
      </c>
      <c r="Q4423" t="s">
        <v>19</v>
      </c>
      <c r="U4423">
        <v>4</v>
      </c>
      <c r="V4423">
        <v>17</v>
      </c>
      <c r="Y4423" t="s">
        <v>20</v>
      </c>
      <c r="Z4423">
        <v>0</v>
      </c>
      <c r="AA4423" t="s">
        <v>589</v>
      </c>
      <c r="AB4423" t="s">
        <v>21</v>
      </c>
      <c r="AC4423">
        <v>156</v>
      </c>
    </row>
    <row r="4424" spans="1:29" x14ac:dyDescent="0.25">
      <c r="A4424">
        <v>345</v>
      </c>
      <c r="B4424">
        <v>345102</v>
      </c>
      <c r="C4424">
        <v>6585</v>
      </c>
      <c r="D4424" t="str">
        <f>VLOOKUP(C4424,'Schedule 3'!A:M,13,FALSE)</f>
        <v>Other Personnel Related Expenses</v>
      </c>
      <c r="E4424">
        <v>0.03</v>
      </c>
      <c r="F4424" s="1">
        <v>42855</v>
      </c>
      <c r="G4424" t="s">
        <v>462</v>
      </c>
      <c r="H4424" t="s">
        <v>669</v>
      </c>
      <c r="I4424" t="s">
        <v>669</v>
      </c>
      <c r="K4424">
        <v>4523</v>
      </c>
      <c r="L4424">
        <v>269773</v>
      </c>
      <c r="Q4424" t="s">
        <v>19</v>
      </c>
      <c r="U4424">
        <v>4</v>
      </c>
      <c r="V4424">
        <v>17</v>
      </c>
      <c r="Y4424" t="s">
        <v>20</v>
      </c>
      <c r="Z4424">
        <v>0</v>
      </c>
      <c r="AA4424" t="s">
        <v>589</v>
      </c>
      <c r="AB4424" t="s">
        <v>21</v>
      </c>
      <c r="AC4424">
        <v>157</v>
      </c>
    </row>
    <row r="4425" spans="1:29" x14ac:dyDescent="0.25">
      <c r="A4425">
        <v>345</v>
      </c>
      <c r="B4425">
        <v>345101</v>
      </c>
      <c r="C4425">
        <v>6585</v>
      </c>
      <c r="D4425" t="str">
        <f>VLOOKUP(C4425,'Schedule 3'!A:M,13,FALSE)</f>
        <v>Other Personnel Related Expenses</v>
      </c>
      <c r="F4425" s="1">
        <v>42825</v>
      </c>
      <c r="G4425" t="s">
        <v>462</v>
      </c>
      <c r="H4425" t="s">
        <v>669</v>
      </c>
      <c r="I4425" t="s">
        <v>669</v>
      </c>
      <c r="K4425">
        <v>4523</v>
      </c>
      <c r="L4425">
        <v>267433</v>
      </c>
      <c r="Q4425" t="s">
        <v>19</v>
      </c>
      <c r="U4425">
        <v>3</v>
      </c>
      <c r="V4425">
        <v>17</v>
      </c>
      <c r="Y4425" t="s">
        <v>20</v>
      </c>
      <c r="Z4425">
        <v>0</v>
      </c>
      <c r="AA4425" t="s">
        <v>589</v>
      </c>
      <c r="AB4425" t="s">
        <v>21</v>
      </c>
      <c r="AC4425">
        <v>156</v>
      </c>
    </row>
    <row r="4426" spans="1:29" x14ac:dyDescent="0.25">
      <c r="A4426">
        <v>345</v>
      </c>
      <c r="B4426">
        <v>345102</v>
      </c>
      <c r="C4426">
        <v>6585</v>
      </c>
      <c r="D4426" t="str">
        <f>VLOOKUP(C4426,'Schedule 3'!A:M,13,FALSE)</f>
        <v>Other Personnel Related Expenses</v>
      </c>
      <c r="E4426">
        <v>0.03</v>
      </c>
      <c r="F4426" s="1">
        <v>42825</v>
      </c>
      <c r="G4426" t="s">
        <v>462</v>
      </c>
      <c r="H4426" t="s">
        <v>669</v>
      </c>
      <c r="I4426" t="s">
        <v>669</v>
      </c>
      <c r="K4426">
        <v>4523</v>
      </c>
      <c r="L4426">
        <v>267433</v>
      </c>
      <c r="Q4426" t="s">
        <v>19</v>
      </c>
      <c r="U4426">
        <v>3</v>
      </c>
      <c r="V4426">
        <v>17</v>
      </c>
      <c r="Y4426" t="s">
        <v>20</v>
      </c>
      <c r="Z4426">
        <v>0</v>
      </c>
      <c r="AA4426" t="s">
        <v>589</v>
      </c>
      <c r="AB4426" t="s">
        <v>21</v>
      </c>
      <c r="AC4426">
        <v>157</v>
      </c>
    </row>
    <row r="4427" spans="1:29" x14ac:dyDescent="0.25">
      <c r="A4427">
        <v>345</v>
      </c>
      <c r="B4427">
        <v>345101</v>
      </c>
      <c r="C4427">
        <v>6585</v>
      </c>
      <c r="D4427" t="str">
        <f>VLOOKUP(C4427,'Schedule 3'!A:M,13,FALSE)</f>
        <v>Other Personnel Related Expenses</v>
      </c>
      <c r="F4427" s="1">
        <v>42794</v>
      </c>
      <c r="G4427" t="s">
        <v>462</v>
      </c>
      <c r="H4427" t="s">
        <v>669</v>
      </c>
      <c r="I4427" t="s">
        <v>669</v>
      </c>
      <c r="K4427">
        <v>4523</v>
      </c>
      <c r="L4427">
        <v>263415</v>
      </c>
      <c r="Q4427" t="s">
        <v>19</v>
      </c>
      <c r="U4427">
        <v>2</v>
      </c>
      <c r="V4427">
        <v>17</v>
      </c>
      <c r="Y4427" t="s">
        <v>20</v>
      </c>
      <c r="Z4427">
        <v>0</v>
      </c>
      <c r="AA4427" t="s">
        <v>589</v>
      </c>
      <c r="AB4427" t="s">
        <v>21</v>
      </c>
      <c r="AC4427">
        <v>156</v>
      </c>
    </row>
    <row r="4428" spans="1:29" x14ac:dyDescent="0.25">
      <c r="A4428">
        <v>345</v>
      </c>
      <c r="B4428">
        <v>345102</v>
      </c>
      <c r="C4428">
        <v>6585</v>
      </c>
      <c r="D4428" t="str">
        <f>VLOOKUP(C4428,'Schedule 3'!A:M,13,FALSE)</f>
        <v>Other Personnel Related Expenses</v>
      </c>
      <c r="E4428">
        <v>0.03</v>
      </c>
      <c r="F4428" s="1">
        <v>42794</v>
      </c>
      <c r="G4428" t="s">
        <v>462</v>
      </c>
      <c r="H4428" t="s">
        <v>669</v>
      </c>
      <c r="I4428" t="s">
        <v>669</v>
      </c>
      <c r="K4428">
        <v>4523</v>
      </c>
      <c r="L4428">
        <v>263415</v>
      </c>
      <c r="Q4428" t="s">
        <v>19</v>
      </c>
      <c r="U4428">
        <v>2</v>
      </c>
      <c r="V4428">
        <v>17</v>
      </c>
      <c r="Y4428" t="s">
        <v>20</v>
      </c>
      <c r="Z4428">
        <v>0</v>
      </c>
      <c r="AA4428" t="s">
        <v>589</v>
      </c>
      <c r="AB4428" t="s">
        <v>21</v>
      </c>
      <c r="AC4428">
        <v>157</v>
      </c>
    </row>
    <row r="4429" spans="1:29" x14ac:dyDescent="0.25">
      <c r="A4429">
        <v>345</v>
      </c>
      <c r="B4429">
        <v>345101</v>
      </c>
      <c r="C4429">
        <v>6585</v>
      </c>
      <c r="D4429" t="str">
        <f>VLOOKUP(C4429,'Schedule 3'!A:M,13,FALSE)</f>
        <v>Other Personnel Related Expenses</v>
      </c>
      <c r="F4429" s="1">
        <v>42766</v>
      </c>
      <c r="G4429" t="s">
        <v>462</v>
      </c>
      <c r="H4429" t="s">
        <v>669</v>
      </c>
      <c r="I4429" t="s">
        <v>669</v>
      </c>
      <c r="K4429">
        <v>4523</v>
      </c>
      <c r="L4429">
        <v>259505</v>
      </c>
      <c r="Q4429" t="s">
        <v>19</v>
      </c>
      <c r="U4429">
        <v>1</v>
      </c>
      <c r="V4429">
        <v>17</v>
      </c>
      <c r="Y4429" t="s">
        <v>20</v>
      </c>
      <c r="Z4429">
        <v>0</v>
      </c>
      <c r="AA4429" t="s">
        <v>589</v>
      </c>
      <c r="AB4429" t="s">
        <v>21</v>
      </c>
      <c r="AC4429">
        <v>156</v>
      </c>
    </row>
    <row r="4430" spans="1:29" x14ac:dyDescent="0.25">
      <c r="A4430">
        <v>345</v>
      </c>
      <c r="B4430">
        <v>345102</v>
      </c>
      <c r="C4430">
        <v>6585</v>
      </c>
      <c r="D4430" t="str">
        <f>VLOOKUP(C4430,'Schedule 3'!A:M,13,FALSE)</f>
        <v>Other Personnel Related Expenses</v>
      </c>
      <c r="E4430">
        <v>0.03</v>
      </c>
      <c r="F4430" s="1">
        <v>42766</v>
      </c>
      <c r="G4430" t="s">
        <v>462</v>
      </c>
      <c r="H4430" t="s">
        <v>669</v>
      </c>
      <c r="I4430" t="s">
        <v>669</v>
      </c>
      <c r="K4430">
        <v>4523</v>
      </c>
      <c r="L4430">
        <v>259505</v>
      </c>
      <c r="Q4430" t="s">
        <v>19</v>
      </c>
      <c r="U4430">
        <v>1</v>
      </c>
      <c r="V4430">
        <v>17</v>
      </c>
      <c r="Y4430" t="s">
        <v>20</v>
      </c>
      <c r="Z4430">
        <v>0</v>
      </c>
      <c r="AA4430" t="s">
        <v>589</v>
      </c>
      <c r="AB4430" t="s">
        <v>21</v>
      </c>
      <c r="AC4430">
        <v>157</v>
      </c>
    </row>
    <row r="4431" spans="1:29" x14ac:dyDescent="0.25">
      <c r="A4431">
        <v>345</v>
      </c>
      <c r="B4431">
        <v>345101</v>
      </c>
      <c r="C4431">
        <v>6585</v>
      </c>
      <c r="D4431" t="str">
        <f>VLOOKUP(C4431,'Schedule 3'!A:M,13,FALSE)</f>
        <v>Other Personnel Related Expenses</v>
      </c>
      <c r="E4431">
        <v>0.01</v>
      </c>
      <c r="F4431" s="1">
        <v>43100</v>
      </c>
      <c r="G4431" t="s">
        <v>462</v>
      </c>
      <c r="H4431" t="s">
        <v>670</v>
      </c>
      <c r="I4431" t="s">
        <v>670</v>
      </c>
      <c r="K4431">
        <v>4529</v>
      </c>
      <c r="L4431">
        <v>291867</v>
      </c>
      <c r="Q4431" t="s">
        <v>19</v>
      </c>
      <c r="U4431">
        <v>12</v>
      </c>
      <c r="V4431">
        <v>17</v>
      </c>
      <c r="Y4431" t="s">
        <v>20</v>
      </c>
      <c r="Z4431">
        <v>0</v>
      </c>
      <c r="AA4431" t="s">
        <v>589</v>
      </c>
      <c r="AB4431" t="s">
        <v>21</v>
      </c>
      <c r="AC4431">
        <v>157</v>
      </c>
    </row>
    <row r="4432" spans="1:29" x14ac:dyDescent="0.25">
      <c r="A4432">
        <v>345</v>
      </c>
      <c r="B4432">
        <v>345102</v>
      </c>
      <c r="C4432">
        <v>6585</v>
      </c>
      <c r="D4432" t="str">
        <f>VLOOKUP(C4432,'Schedule 3'!A:M,13,FALSE)</f>
        <v>Other Personnel Related Expenses</v>
      </c>
      <c r="E4432">
        <v>7.0000000000000007E-2</v>
      </c>
      <c r="F4432" s="1">
        <v>43100</v>
      </c>
      <c r="G4432" t="s">
        <v>462</v>
      </c>
      <c r="H4432" t="s">
        <v>670</v>
      </c>
      <c r="I4432" t="s">
        <v>670</v>
      </c>
      <c r="K4432">
        <v>4529</v>
      </c>
      <c r="L4432">
        <v>291867</v>
      </c>
      <c r="Q4432" t="s">
        <v>19</v>
      </c>
      <c r="U4432">
        <v>12</v>
      </c>
      <c r="V4432">
        <v>17</v>
      </c>
      <c r="Y4432" t="s">
        <v>20</v>
      </c>
      <c r="Z4432">
        <v>0</v>
      </c>
      <c r="AA4432" t="s">
        <v>589</v>
      </c>
      <c r="AB4432" t="s">
        <v>21</v>
      </c>
      <c r="AC4432">
        <v>158</v>
      </c>
    </row>
    <row r="4433" spans="1:29" x14ac:dyDescent="0.25">
      <c r="A4433">
        <v>345</v>
      </c>
      <c r="B4433">
        <v>345101</v>
      </c>
      <c r="C4433">
        <v>6585</v>
      </c>
      <c r="D4433" t="str">
        <f>VLOOKUP(C4433,'Schedule 3'!A:M,13,FALSE)</f>
        <v>Other Personnel Related Expenses</v>
      </c>
      <c r="E4433">
        <v>0.01</v>
      </c>
      <c r="F4433" s="1">
        <v>43069</v>
      </c>
      <c r="G4433" t="s">
        <v>462</v>
      </c>
      <c r="H4433" t="s">
        <v>670</v>
      </c>
      <c r="I4433" t="s">
        <v>670</v>
      </c>
      <c r="K4433">
        <v>4529</v>
      </c>
      <c r="L4433">
        <v>288934</v>
      </c>
      <c r="Q4433" t="s">
        <v>19</v>
      </c>
      <c r="U4433">
        <v>11</v>
      </c>
      <c r="V4433">
        <v>17</v>
      </c>
      <c r="Y4433" t="s">
        <v>20</v>
      </c>
      <c r="Z4433">
        <v>0</v>
      </c>
      <c r="AA4433" t="s">
        <v>589</v>
      </c>
      <c r="AB4433" t="s">
        <v>21</v>
      </c>
      <c r="AC4433">
        <v>157</v>
      </c>
    </row>
    <row r="4434" spans="1:29" x14ac:dyDescent="0.25">
      <c r="A4434">
        <v>345</v>
      </c>
      <c r="B4434">
        <v>345102</v>
      </c>
      <c r="C4434">
        <v>6585</v>
      </c>
      <c r="D4434" t="str">
        <f>VLOOKUP(C4434,'Schedule 3'!A:M,13,FALSE)</f>
        <v>Other Personnel Related Expenses</v>
      </c>
      <c r="E4434">
        <v>7.0000000000000007E-2</v>
      </c>
      <c r="F4434" s="1">
        <v>43069</v>
      </c>
      <c r="G4434" t="s">
        <v>462</v>
      </c>
      <c r="H4434" t="s">
        <v>670</v>
      </c>
      <c r="I4434" t="s">
        <v>670</v>
      </c>
      <c r="K4434">
        <v>4529</v>
      </c>
      <c r="L4434">
        <v>288934</v>
      </c>
      <c r="Q4434" t="s">
        <v>19</v>
      </c>
      <c r="U4434">
        <v>11</v>
      </c>
      <c r="V4434">
        <v>17</v>
      </c>
      <c r="Y4434" t="s">
        <v>20</v>
      </c>
      <c r="Z4434">
        <v>0</v>
      </c>
      <c r="AA4434" t="s">
        <v>589</v>
      </c>
      <c r="AB4434" t="s">
        <v>21</v>
      </c>
      <c r="AC4434">
        <v>158</v>
      </c>
    </row>
    <row r="4435" spans="1:29" x14ac:dyDescent="0.25">
      <c r="A4435">
        <v>345</v>
      </c>
      <c r="B4435">
        <v>345101</v>
      </c>
      <c r="C4435">
        <v>6585</v>
      </c>
      <c r="D4435" t="str">
        <f>VLOOKUP(C4435,'Schedule 3'!A:M,13,FALSE)</f>
        <v>Other Personnel Related Expenses</v>
      </c>
      <c r="E4435">
        <v>0.01</v>
      </c>
      <c r="F4435" s="1">
        <v>43039</v>
      </c>
      <c r="G4435" t="s">
        <v>462</v>
      </c>
      <c r="H4435" t="s">
        <v>670</v>
      </c>
      <c r="I4435" t="s">
        <v>670</v>
      </c>
      <c r="K4435">
        <v>4529</v>
      </c>
      <c r="L4435">
        <v>286349</v>
      </c>
      <c r="Q4435" t="s">
        <v>19</v>
      </c>
      <c r="U4435">
        <v>10</v>
      </c>
      <c r="V4435">
        <v>17</v>
      </c>
      <c r="Y4435" t="s">
        <v>20</v>
      </c>
      <c r="Z4435">
        <v>0</v>
      </c>
      <c r="AA4435" t="s">
        <v>589</v>
      </c>
      <c r="AB4435" t="s">
        <v>21</v>
      </c>
      <c r="AC4435">
        <v>157</v>
      </c>
    </row>
    <row r="4436" spans="1:29" x14ac:dyDescent="0.25">
      <c r="A4436">
        <v>345</v>
      </c>
      <c r="B4436">
        <v>345102</v>
      </c>
      <c r="C4436">
        <v>6585</v>
      </c>
      <c r="D4436" t="str">
        <f>VLOOKUP(C4436,'Schedule 3'!A:M,13,FALSE)</f>
        <v>Other Personnel Related Expenses</v>
      </c>
      <c r="E4436">
        <v>0.08</v>
      </c>
      <c r="F4436" s="1">
        <v>43039</v>
      </c>
      <c r="G4436" t="s">
        <v>462</v>
      </c>
      <c r="H4436" t="s">
        <v>670</v>
      </c>
      <c r="I4436" t="s">
        <v>670</v>
      </c>
      <c r="K4436">
        <v>4529</v>
      </c>
      <c r="L4436">
        <v>286349</v>
      </c>
      <c r="Q4436" t="s">
        <v>19</v>
      </c>
      <c r="U4436">
        <v>10</v>
      </c>
      <c r="V4436">
        <v>17</v>
      </c>
      <c r="Y4436" t="s">
        <v>20</v>
      </c>
      <c r="Z4436">
        <v>0</v>
      </c>
      <c r="AA4436" t="s">
        <v>589</v>
      </c>
      <c r="AB4436" t="s">
        <v>21</v>
      </c>
      <c r="AC4436">
        <v>158</v>
      </c>
    </row>
    <row r="4437" spans="1:29" x14ac:dyDescent="0.25">
      <c r="A4437">
        <v>345</v>
      </c>
      <c r="B4437">
        <v>345101</v>
      </c>
      <c r="C4437">
        <v>6585</v>
      </c>
      <c r="D4437" t="str">
        <f>VLOOKUP(C4437,'Schedule 3'!A:M,13,FALSE)</f>
        <v>Other Personnel Related Expenses</v>
      </c>
      <c r="E4437">
        <v>0.01</v>
      </c>
      <c r="F4437" s="1">
        <v>43008</v>
      </c>
      <c r="G4437" t="s">
        <v>462</v>
      </c>
      <c r="H4437" t="s">
        <v>670</v>
      </c>
      <c r="I4437" t="s">
        <v>670</v>
      </c>
      <c r="K4437">
        <v>4529</v>
      </c>
      <c r="L4437">
        <v>283717</v>
      </c>
      <c r="Q4437" t="s">
        <v>19</v>
      </c>
      <c r="U4437">
        <v>9</v>
      </c>
      <c r="V4437">
        <v>17</v>
      </c>
      <c r="Y4437" t="s">
        <v>20</v>
      </c>
      <c r="Z4437">
        <v>0</v>
      </c>
      <c r="AA4437" t="s">
        <v>589</v>
      </c>
      <c r="AB4437" t="s">
        <v>21</v>
      </c>
      <c r="AC4437">
        <v>157</v>
      </c>
    </row>
    <row r="4438" spans="1:29" x14ac:dyDescent="0.25">
      <c r="A4438">
        <v>345</v>
      </c>
      <c r="B4438">
        <v>345102</v>
      </c>
      <c r="C4438">
        <v>6585</v>
      </c>
      <c r="D4438" t="str">
        <f>VLOOKUP(C4438,'Schedule 3'!A:M,13,FALSE)</f>
        <v>Other Personnel Related Expenses</v>
      </c>
      <c r="E4438">
        <v>0.08</v>
      </c>
      <c r="F4438" s="1">
        <v>43008</v>
      </c>
      <c r="G4438" t="s">
        <v>462</v>
      </c>
      <c r="H4438" t="s">
        <v>670</v>
      </c>
      <c r="I4438" t="s">
        <v>670</v>
      </c>
      <c r="K4438">
        <v>4529</v>
      </c>
      <c r="L4438">
        <v>283717</v>
      </c>
      <c r="Q4438" t="s">
        <v>19</v>
      </c>
      <c r="U4438">
        <v>9</v>
      </c>
      <c r="V4438">
        <v>17</v>
      </c>
      <c r="Y4438" t="s">
        <v>20</v>
      </c>
      <c r="Z4438">
        <v>0</v>
      </c>
      <c r="AA4438" t="s">
        <v>589</v>
      </c>
      <c r="AB4438" t="s">
        <v>21</v>
      </c>
      <c r="AC4438">
        <v>158</v>
      </c>
    </row>
    <row r="4439" spans="1:29" x14ac:dyDescent="0.25">
      <c r="A4439">
        <v>345</v>
      </c>
      <c r="B4439">
        <v>345101</v>
      </c>
      <c r="C4439">
        <v>6585</v>
      </c>
      <c r="D4439" t="str">
        <f>VLOOKUP(C4439,'Schedule 3'!A:M,13,FALSE)</f>
        <v>Other Personnel Related Expenses</v>
      </c>
      <c r="E4439">
        <v>0.01</v>
      </c>
      <c r="F4439" s="1">
        <v>42978</v>
      </c>
      <c r="G4439" t="s">
        <v>462</v>
      </c>
      <c r="H4439" t="s">
        <v>670</v>
      </c>
      <c r="I4439" t="s">
        <v>670</v>
      </c>
      <c r="K4439">
        <v>4529</v>
      </c>
      <c r="L4439">
        <v>281172</v>
      </c>
      <c r="Q4439" t="s">
        <v>19</v>
      </c>
      <c r="U4439">
        <v>8</v>
      </c>
      <c r="V4439">
        <v>17</v>
      </c>
      <c r="Y4439" t="s">
        <v>20</v>
      </c>
      <c r="Z4439">
        <v>0</v>
      </c>
      <c r="AA4439" t="s">
        <v>589</v>
      </c>
      <c r="AB4439" t="s">
        <v>21</v>
      </c>
      <c r="AC4439">
        <v>157</v>
      </c>
    </row>
    <row r="4440" spans="1:29" x14ac:dyDescent="0.25">
      <c r="A4440">
        <v>345</v>
      </c>
      <c r="B4440">
        <v>345102</v>
      </c>
      <c r="C4440">
        <v>6585</v>
      </c>
      <c r="D4440" t="str">
        <f>VLOOKUP(C4440,'Schedule 3'!A:M,13,FALSE)</f>
        <v>Other Personnel Related Expenses</v>
      </c>
      <c r="E4440">
        <v>7.0000000000000007E-2</v>
      </c>
      <c r="F4440" s="1">
        <v>42978</v>
      </c>
      <c r="G4440" t="s">
        <v>462</v>
      </c>
      <c r="H4440" t="s">
        <v>670</v>
      </c>
      <c r="I4440" t="s">
        <v>670</v>
      </c>
      <c r="K4440">
        <v>4529</v>
      </c>
      <c r="L4440">
        <v>281172</v>
      </c>
      <c r="Q4440" t="s">
        <v>19</v>
      </c>
      <c r="U4440">
        <v>8</v>
      </c>
      <c r="V4440">
        <v>17</v>
      </c>
      <c r="Y4440" t="s">
        <v>20</v>
      </c>
      <c r="Z4440">
        <v>0</v>
      </c>
      <c r="AA4440" t="s">
        <v>589</v>
      </c>
      <c r="AB4440" t="s">
        <v>21</v>
      </c>
      <c r="AC4440">
        <v>158</v>
      </c>
    </row>
    <row r="4441" spans="1:29" x14ac:dyDescent="0.25">
      <c r="A4441">
        <v>345</v>
      </c>
      <c r="B4441">
        <v>345101</v>
      </c>
      <c r="C4441">
        <v>6585</v>
      </c>
      <c r="D4441" t="str">
        <f>VLOOKUP(C4441,'Schedule 3'!A:M,13,FALSE)</f>
        <v>Other Personnel Related Expenses</v>
      </c>
      <c r="E4441">
        <v>0.01</v>
      </c>
      <c r="F4441" s="1">
        <v>42947</v>
      </c>
      <c r="G4441" t="s">
        <v>462</v>
      </c>
      <c r="H4441" t="s">
        <v>670</v>
      </c>
      <c r="I4441" t="s">
        <v>670</v>
      </c>
      <c r="K4441">
        <v>4529</v>
      </c>
      <c r="L4441">
        <v>278277</v>
      </c>
      <c r="Q4441" t="s">
        <v>19</v>
      </c>
      <c r="U4441">
        <v>7</v>
      </c>
      <c r="V4441">
        <v>17</v>
      </c>
      <c r="Y4441" t="s">
        <v>20</v>
      </c>
      <c r="Z4441">
        <v>0</v>
      </c>
      <c r="AA4441" t="s">
        <v>589</v>
      </c>
      <c r="AB4441" t="s">
        <v>21</v>
      </c>
      <c r="AC4441">
        <v>157</v>
      </c>
    </row>
    <row r="4442" spans="1:29" x14ac:dyDescent="0.25">
      <c r="A4442">
        <v>345</v>
      </c>
      <c r="B4442">
        <v>345102</v>
      </c>
      <c r="C4442">
        <v>6585</v>
      </c>
      <c r="D4442" t="str">
        <f>VLOOKUP(C4442,'Schedule 3'!A:M,13,FALSE)</f>
        <v>Other Personnel Related Expenses</v>
      </c>
      <c r="E4442">
        <v>7.0000000000000007E-2</v>
      </c>
      <c r="F4442" s="1">
        <v>42947</v>
      </c>
      <c r="G4442" t="s">
        <v>462</v>
      </c>
      <c r="H4442" t="s">
        <v>670</v>
      </c>
      <c r="I4442" t="s">
        <v>670</v>
      </c>
      <c r="K4442">
        <v>4529</v>
      </c>
      <c r="L4442">
        <v>278277</v>
      </c>
      <c r="Q4442" t="s">
        <v>19</v>
      </c>
      <c r="U4442">
        <v>7</v>
      </c>
      <c r="V4442">
        <v>17</v>
      </c>
      <c r="Y4442" t="s">
        <v>20</v>
      </c>
      <c r="Z4442">
        <v>0</v>
      </c>
      <c r="AA4442" t="s">
        <v>589</v>
      </c>
      <c r="AB4442" t="s">
        <v>21</v>
      </c>
      <c r="AC4442">
        <v>158</v>
      </c>
    </row>
    <row r="4443" spans="1:29" x14ac:dyDescent="0.25">
      <c r="A4443">
        <v>345</v>
      </c>
      <c r="B4443">
        <v>345101</v>
      </c>
      <c r="C4443">
        <v>6585</v>
      </c>
      <c r="D4443" t="str">
        <f>VLOOKUP(C4443,'Schedule 3'!A:M,13,FALSE)</f>
        <v>Other Personnel Related Expenses</v>
      </c>
      <c r="E4443">
        <v>0.01</v>
      </c>
      <c r="F4443" s="1">
        <v>42916</v>
      </c>
      <c r="G4443" t="s">
        <v>462</v>
      </c>
      <c r="H4443" t="s">
        <v>670</v>
      </c>
      <c r="I4443" t="s">
        <v>670</v>
      </c>
      <c r="K4443">
        <v>4529</v>
      </c>
      <c r="L4443">
        <v>275593</v>
      </c>
      <c r="Q4443" t="s">
        <v>19</v>
      </c>
      <c r="U4443">
        <v>6</v>
      </c>
      <c r="V4443">
        <v>17</v>
      </c>
      <c r="Y4443" t="s">
        <v>20</v>
      </c>
      <c r="Z4443">
        <v>0</v>
      </c>
      <c r="AA4443" t="s">
        <v>589</v>
      </c>
      <c r="AB4443" t="s">
        <v>21</v>
      </c>
      <c r="AC4443">
        <v>157</v>
      </c>
    </row>
    <row r="4444" spans="1:29" x14ac:dyDescent="0.25">
      <c r="A4444">
        <v>345</v>
      </c>
      <c r="B4444">
        <v>345102</v>
      </c>
      <c r="C4444">
        <v>6585</v>
      </c>
      <c r="D4444" t="str">
        <f>VLOOKUP(C4444,'Schedule 3'!A:M,13,FALSE)</f>
        <v>Other Personnel Related Expenses</v>
      </c>
      <c r="E4444">
        <v>7.0000000000000007E-2</v>
      </c>
      <c r="F4444" s="1">
        <v>42916</v>
      </c>
      <c r="G4444" t="s">
        <v>462</v>
      </c>
      <c r="H4444" t="s">
        <v>670</v>
      </c>
      <c r="I4444" t="s">
        <v>670</v>
      </c>
      <c r="K4444">
        <v>4529</v>
      </c>
      <c r="L4444">
        <v>275593</v>
      </c>
      <c r="Q4444" t="s">
        <v>19</v>
      </c>
      <c r="U4444">
        <v>6</v>
      </c>
      <c r="V4444">
        <v>17</v>
      </c>
      <c r="Y4444" t="s">
        <v>20</v>
      </c>
      <c r="Z4444">
        <v>0</v>
      </c>
      <c r="AA4444" t="s">
        <v>589</v>
      </c>
      <c r="AB4444" t="s">
        <v>21</v>
      </c>
      <c r="AC4444">
        <v>158</v>
      </c>
    </row>
    <row r="4445" spans="1:29" x14ac:dyDescent="0.25">
      <c r="A4445">
        <v>345</v>
      </c>
      <c r="B4445">
        <v>345101</v>
      </c>
      <c r="C4445">
        <v>6585</v>
      </c>
      <c r="D4445" t="str">
        <f>VLOOKUP(C4445,'Schedule 3'!A:M,13,FALSE)</f>
        <v>Other Personnel Related Expenses</v>
      </c>
      <c r="E4445">
        <v>0.01</v>
      </c>
      <c r="F4445" s="1">
        <v>42886</v>
      </c>
      <c r="G4445" t="s">
        <v>462</v>
      </c>
      <c r="H4445" t="s">
        <v>670</v>
      </c>
      <c r="I4445" t="s">
        <v>670</v>
      </c>
      <c r="K4445">
        <v>4529</v>
      </c>
      <c r="L4445">
        <v>272629</v>
      </c>
      <c r="Q4445" t="s">
        <v>19</v>
      </c>
      <c r="U4445">
        <v>5</v>
      </c>
      <c r="V4445">
        <v>17</v>
      </c>
      <c r="Y4445" t="s">
        <v>20</v>
      </c>
      <c r="Z4445">
        <v>0</v>
      </c>
      <c r="AA4445" t="s">
        <v>589</v>
      </c>
      <c r="AB4445" t="s">
        <v>21</v>
      </c>
      <c r="AC4445">
        <v>157</v>
      </c>
    </row>
    <row r="4446" spans="1:29" x14ac:dyDescent="0.25">
      <c r="A4446">
        <v>345</v>
      </c>
      <c r="B4446">
        <v>345102</v>
      </c>
      <c r="C4446">
        <v>6585</v>
      </c>
      <c r="D4446" t="str">
        <f>VLOOKUP(C4446,'Schedule 3'!A:M,13,FALSE)</f>
        <v>Other Personnel Related Expenses</v>
      </c>
      <c r="E4446">
        <v>0.06</v>
      </c>
      <c r="F4446" s="1">
        <v>42886</v>
      </c>
      <c r="G4446" t="s">
        <v>462</v>
      </c>
      <c r="H4446" t="s">
        <v>670</v>
      </c>
      <c r="I4446" t="s">
        <v>670</v>
      </c>
      <c r="K4446">
        <v>4529</v>
      </c>
      <c r="L4446">
        <v>272629</v>
      </c>
      <c r="Q4446" t="s">
        <v>19</v>
      </c>
      <c r="U4446">
        <v>5</v>
      </c>
      <c r="V4446">
        <v>17</v>
      </c>
      <c r="Y4446" t="s">
        <v>20</v>
      </c>
      <c r="Z4446">
        <v>0</v>
      </c>
      <c r="AA4446" t="s">
        <v>589</v>
      </c>
      <c r="AB4446" t="s">
        <v>21</v>
      </c>
      <c r="AC4446">
        <v>158</v>
      </c>
    </row>
    <row r="4447" spans="1:29" x14ac:dyDescent="0.25">
      <c r="A4447">
        <v>345</v>
      </c>
      <c r="B4447">
        <v>345101</v>
      </c>
      <c r="C4447">
        <v>6585</v>
      </c>
      <c r="D4447" t="str">
        <f>VLOOKUP(C4447,'Schedule 3'!A:M,13,FALSE)</f>
        <v>Other Personnel Related Expenses</v>
      </c>
      <c r="E4447">
        <v>0.01</v>
      </c>
      <c r="F4447" s="1">
        <v>42855</v>
      </c>
      <c r="G4447" t="s">
        <v>462</v>
      </c>
      <c r="H4447" t="s">
        <v>670</v>
      </c>
      <c r="I4447" t="s">
        <v>670</v>
      </c>
      <c r="K4447">
        <v>4529</v>
      </c>
      <c r="L4447">
        <v>269773</v>
      </c>
      <c r="Q4447" t="s">
        <v>19</v>
      </c>
      <c r="U4447">
        <v>4</v>
      </c>
      <c r="V4447">
        <v>17</v>
      </c>
      <c r="Y4447" t="s">
        <v>20</v>
      </c>
      <c r="Z4447">
        <v>0</v>
      </c>
      <c r="AA4447" t="s">
        <v>589</v>
      </c>
      <c r="AB4447" t="s">
        <v>21</v>
      </c>
      <c r="AC4447">
        <v>156</v>
      </c>
    </row>
    <row r="4448" spans="1:29" x14ac:dyDescent="0.25">
      <c r="A4448">
        <v>345</v>
      </c>
      <c r="B4448">
        <v>345102</v>
      </c>
      <c r="C4448">
        <v>6585</v>
      </c>
      <c r="D4448" t="str">
        <f>VLOOKUP(C4448,'Schedule 3'!A:M,13,FALSE)</f>
        <v>Other Personnel Related Expenses</v>
      </c>
      <c r="E4448">
        <v>0.06</v>
      </c>
      <c r="F4448" s="1">
        <v>42855</v>
      </c>
      <c r="G4448" t="s">
        <v>462</v>
      </c>
      <c r="H4448" t="s">
        <v>670</v>
      </c>
      <c r="I4448" t="s">
        <v>670</v>
      </c>
      <c r="K4448">
        <v>4529</v>
      </c>
      <c r="L4448">
        <v>269773</v>
      </c>
      <c r="Q4448" t="s">
        <v>19</v>
      </c>
      <c r="U4448">
        <v>4</v>
      </c>
      <c r="V4448">
        <v>17</v>
      </c>
      <c r="Y4448" t="s">
        <v>20</v>
      </c>
      <c r="Z4448">
        <v>0</v>
      </c>
      <c r="AA4448" t="s">
        <v>589</v>
      </c>
      <c r="AB4448" t="s">
        <v>21</v>
      </c>
      <c r="AC4448">
        <v>157</v>
      </c>
    </row>
    <row r="4449" spans="1:29" x14ac:dyDescent="0.25">
      <c r="A4449">
        <v>345</v>
      </c>
      <c r="B4449">
        <v>345101</v>
      </c>
      <c r="C4449">
        <v>6585</v>
      </c>
      <c r="D4449" t="str">
        <f>VLOOKUP(C4449,'Schedule 3'!A:M,13,FALSE)</f>
        <v>Other Personnel Related Expenses</v>
      </c>
      <c r="E4449">
        <v>0.01</v>
      </c>
      <c r="F4449" s="1">
        <v>42825</v>
      </c>
      <c r="G4449" t="s">
        <v>462</v>
      </c>
      <c r="H4449" t="s">
        <v>670</v>
      </c>
      <c r="I4449" t="s">
        <v>670</v>
      </c>
      <c r="K4449">
        <v>4529</v>
      </c>
      <c r="L4449">
        <v>267433</v>
      </c>
      <c r="Q4449" t="s">
        <v>19</v>
      </c>
      <c r="U4449">
        <v>3</v>
      </c>
      <c r="V4449">
        <v>17</v>
      </c>
      <c r="Y4449" t="s">
        <v>20</v>
      </c>
      <c r="Z4449">
        <v>0</v>
      </c>
      <c r="AA4449" t="s">
        <v>589</v>
      </c>
      <c r="AB4449" t="s">
        <v>21</v>
      </c>
      <c r="AC4449">
        <v>156</v>
      </c>
    </row>
    <row r="4450" spans="1:29" x14ac:dyDescent="0.25">
      <c r="A4450">
        <v>345</v>
      </c>
      <c r="B4450">
        <v>345102</v>
      </c>
      <c r="C4450">
        <v>6585</v>
      </c>
      <c r="D4450" t="str">
        <f>VLOOKUP(C4450,'Schedule 3'!A:M,13,FALSE)</f>
        <v>Other Personnel Related Expenses</v>
      </c>
      <c r="E4450">
        <v>0.06</v>
      </c>
      <c r="F4450" s="1">
        <v>42825</v>
      </c>
      <c r="G4450" t="s">
        <v>462</v>
      </c>
      <c r="H4450" t="s">
        <v>670</v>
      </c>
      <c r="I4450" t="s">
        <v>670</v>
      </c>
      <c r="K4450">
        <v>4529</v>
      </c>
      <c r="L4450">
        <v>267433</v>
      </c>
      <c r="Q4450" t="s">
        <v>19</v>
      </c>
      <c r="U4450">
        <v>3</v>
      </c>
      <c r="V4450">
        <v>17</v>
      </c>
      <c r="Y4450" t="s">
        <v>20</v>
      </c>
      <c r="Z4450">
        <v>0</v>
      </c>
      <c r="AA4450" t="s">
        <v>589</v>
      </c>
      <c r="AB4450" t="s">
        <v>21</v>
      </c>
      <c r="AC4450">
        <v>157</v>
      </c>
    </row>
    <row r="4451" spans="1:29" x14ac:dyDescent="0.25">
      <c r="A4451">
        <v>345</v>
      </c>
      <c r="B4451">
        <v>345101</v>
      </c>
      <c r="C4451">
        <v>6585</v>
      </c>
      <c r="D4451" t="str">
        <f>VLOOKUP(C4451,'Schedule 3'!A:M,13,FALSE)</f>
        <v>Other Personnel Related Expenses</v>
      </c>
      <c r="E4451">
        <v>0.01</v>
      </c>
      <c r="F4451" s="1">
        <v>42794</v>
      </c>
      <c r="G4451" t="s">
        <v>462</v>
      </c>
      <c r="H4451" t="s">
        <v>670</v>
      </c>
      <c r="I4451" t="s">
        <v>670</v>
      </c>
      <c r="K4451">
        <v>4529</v>
      </c>
      <c r="L4451">
        <v>263415</v>
      </c>
      <c r="Q4451" t="s">
        <v>19</v>
      </c>
      <c r="U4451">
        <v>2</v>
      </c>
      <c r="V4451">
        <v>17</v>
      </c>
      <c r="Y4451" t="s">
        <v>20</v>
      </c>
      <c r="Z4451">
        <v>0</v>
      </c>
      <c r="AA4451" t="s">
        <v>589</v>
      </c>
      <c r="AB4451" t="s">
        <v>21</v>
      </c>
      <c r="AC4451">
        <v>156</v>
      </c>
    </row>
    <row r="4452" spans="1:29" x14ac:dyDescent="0.25">
      <c r="A4452">
        <v>345</v>
      </c>
      <c r="B4452">
        <v>345102</v>
      </c>
      <c r="C4452">
        <v>6585</v>
      </c>
      <c r="D4452" t="str">
        <f>VLOOKUP(C4452,'Schedule 3'!A:M,13,FALSE)</f>
        <v>Other Personnel Related Expenses</v>
      </c>
      <c r="E4452">
        <v>0.06</v>
      </c>
      <c r="F4452" s="1">
        <v>42794</v>
      </c>
      <c r="G4452" t="s">
        <v>462</v>
      </c>
      <c r="H4452" t="s">
        <v>670</v>
      </c>
      <c r="I4452" t="s">
        <v>670</v>
      </c>
      <c r="K4452">
        <v>4529</v>
      </c>
      <c r="L4452">
        <v>263415</v>
      </c>
      <c r="Q4452" t="s">
        <v>19</v>
      </c>
      <c r="U4452">
        <v>2</v>
      </c>
      <c r="V4452">
        <v>17</v>
      </c>
      <c r="Y4452" t="s">
        <v>20</v>
      </c>
      <c r="Z4452">
        <v>0</v>
      </c>
      <c r="AA4452" t="s">
        <v>589</v>
      </c>
      <c r="AB4452" t="s">
        <v>21</v>
      </c>
      <c r="AC4452">
        <v>157</v>
      </c>
    </row>
    <row r="4453" spans="1:29" x14ac:dyDescent="0.25">
      <c r="A4453">
        <v>345</v>
      </c>
      <c r="B4453">
        <v>345101</v>
      </c>
      <c r="C4453">
        <v>6585</v>
      </c>
      <c r="D4453" t="str">
        <f>VLOOKUP(C4453,'Schedule 3'!A:M,13,FALSE)</f>
        <v>Other Personnel Related Expenses</v>
      </c>
      <c r="E4453">
        <v>0.01</v>
      </c>
      <c r="F4453" s="1">
        <v>42766</v>
      </c>
      <c r="G4453" t="s">
        <v>462</v>
      </c>
      <c r="H4453" t="s">
        <v>670</v>
      </c>
      <c r="I4453" t="s">
        <v>670</v>
      </c>
      <c r="K4453">
        <v>4529</v>
      </c>
      <c r="L4453">
        <v>259505</v>
      </c>
      <c r="Q4453" t="s">
        <v>19</v>
      </c>
      <c r="U4453">
        <v>1</v>
      </c>
      <c r="V4453">
        <v>17</v>
      </c>
      <c r="Y4453" t="s">
        <v>20</v>
      </c>
      <c r="Z4453">
        <v>0</v>
      </c>
      <c r="AA4453" t="s">
        <v>589</v>
      </c>
      <c r="AB4453" t="s">
        <v>21</v>
      </c>
      <c r="AC4453">
        <v>156</v>
      </c>
    </row>
    <row r="4454" spans="1:29" x14ac:dyDescent="0.25">
      <c r="A4454">
        <v>345</v>
      </c>
      <c r="B4454">
        <v>345102</v>
      </c>
      <c r="C4454">
        <v>6585</v>
      </c>
      <c r="D4454" t="str">
        <f>VLOOKUP(C4454,'Schedule 3'!A:M,13,FALSE)</f>
        <v>Other Personnel Related Expenses</v>
      </c>
      <c r="E4454">
        <v>0.06</v>
      </c>
      <c r="F4454" s="1">
        <v>42766</v>
      </c>
      <c r="G4454" t="s">
        <v>462</v>
      </c>
      <c r="H4454" t="s">
        <v>670</v>
      </c>
      <c r="I4454" t="s">
        <v>670</v>
      </c>
      <c r="K4454">
        <v>4529</v>
      </c>
      <c r="L4454">
        <v>259505</v>
      </c>
      <c r="Q4454" t="s">
        <v>19</v>
      </c>
      <c r="U4454">
        <v>1</v>
      </c>
      <c r="V4454">
        <v>17</v>
      </c>
      <c r="Y4454" t="s">
        <v>20</v>
      </c>
      <c r="Z4454">
        <v>0</v>
      </c>
      <c r="AA4454" t="s">
        <v>589</v>
      </c>
      <c r="AB4454" t="s">
        <v>21</v>
      </c>
      <c r="AC4454">
        <v>157</v>
      </c>
    </row>
    <row r="4455" spans="1:29" x14ac:dyDescent="0.25">
      <c r="A4455">
        <v>345</v>
      </c>
      <c r="B4455">
        <v>345101</v>
      </c>
      <c r="C4455">
        <v>6585</v>
      </c>
      <c r="D4455" t="str">
        <f>VLOOKUP(C4455,'Schedule 3'!A:M,13,FALSE)</f>
        <v>Other Personnel Related Expenses</v>
      </c>
      <c r="E4455">
        <v>8.66</v>
      </c>
      <c r="F4455" s="1">
        <v>43100</v>
      </c>
      <c r="G4455" t="s">
        <v>462</v>
      </c>
      <c r="H4455" t="s">
        <v>671</v>
      </c>
      <c r="I4455" t="s">
        <v>671</v>
      </c>
      <c r="K4455">
        <v>4531</v>
      </c>
      <c r="L4455">
        <v>291867</v>
      </c>
      <c r="Q4455" t="s">
        <v>19</v>
      </c>
      <c r="U4455">
        <v>12</v>
      </c>
      <c r="V4455">
        <v>17</v>
      </c>
      <c r="Y4455" t="s">
        <v>20</v>
      </c>
      <c r="Z4455">
        <v>0</v>
      </c>
      <c r="AA4455" t="s">
        <v>589</v>
      </c>
      <c r="AB4455" t="s">
        <v>21</v>
      </c>
      <c r="AC4455">
        <v>157</v>
      </c>
    </row>
    <row r="4456" spans="1:29" x14ac:dyDescent="0.25">
      <c r="A4456">
        <v>345</v>
      </c>
      <c r="B4456">
        <v>345102</v>
      </c>
      <c r="C4456">
        <v>6585</v>
      </c>
      <c r="D4456" t="str">
        <f>VLOOKUP(C4456,'Schedule 3'!A:M,13,FALSE)</f>
        <v>Other Personnel Related Expenses</v>
      </c>
      <c r="E4456">
        <v>76.17</v>
      </c>
      <c r="F4456" s="1">
        <v>43100</v>
      </c>
      <c r="G4456" t="s">
        <v>462</v>
      </c>
      <c r="H4456" t="s">
        <v>671</v>
      </c>
      <c r="I4456" t="s">
        <v>671</v>
      </c>
      <c r="K4456">
        <v>4531</v>
      </c>
      <c r="L4456">
        <v>291867</v>
      </c>
      <c r="Q4456" t="s">
        <v>19</v>
      </c>
      <c r="U4456">
        <v>12</v>
      </c>
      <c r="V4456">
        <v>17</v>
      </c>
      <c r="Y4456" t="s">
        <v>20</v>
      </c>
      <c r="Z4456">
        <v>0</v>
      </c>
      <c r="AA4456" t="s">
        <v>589</v>
      </c>
      <c r="AB4456" t="s">
        <v>21</v>
      </c>
      <c r="AC4456">
        <v>158</v>
      </c>
    </row>
    <row r="4457" spans="1:29" x14ac:dyDescent="0.25">
      <c r="A4457">
        <v>345</v>
      </c>
      <c r="B4457">
        <v>345101</v>
      </c>
      <c r="C4457">
        <v>6585</v>
      </c>
      <c r="D4457" t="str">
        <f>VLOOKUP(C4457,'Schedule 3'!A:M,13,FALSE)</f>
        <v>Other Personnel Related Expenses</v>
      </c>
      <c r="E4457">
        <v>8.5</v>
      </c>
      <c r="F4457" s="1">
        <v>43069</v>
      </c>
      <c r="G4457" t="s">
        <v>462</v>
      </c>
      <c r="H4457" t="s">
        <v>671</v>
      </c>
      <c r="I4457" t="s">
        <v>671</v>
      </c>
      <c r="K4457">
        <v>4531</v>
      </c>
      <c r="L4457">
        <v>288934</v>
      </c>
      <c r="Q4457" t="s">
        <v>19</v>
      </c>
      <c r="U4457">
        <v>11</v>
      </c>
      <c r="V4457">
        <v>17</v>
      </c>
      <c r="Y4457" t="s">
        <v>20</v>
      </c>
      <c r="Z4457">
        <v>0</v>
      </c>
      <c r="AA4457" t="s">
        <v>589</v>
      </c>
      <c r="AB4457" t="s">
        <v>21</v>
      </c>
      <c r="AC4457">
        <v>157</v>
      </c>
    </row>
    <row r="4458" spans="1:29" x14ac:dyDescent="0.25">
      <c r="A4458">
        <v>345</v>
      </c>
      <c r="B4458">
        <v>345102</v>
      </c>
      <c r="C4458">
        <v>6585</v>
      </c>
      <c r="D4458" t="str">
        <f>VLOOKUP(C4458,'Schedule 3'!A:M,13,FALSE)</f>
        <v>Other Personnel Related Expenses</v>
      </c>
      <c r="E4458">
        <v>76.180000000000007</v>
      </c>
      <c r="F4458" s="1">
        <v>43069</v>
      </c>
      <c r="G4458" t="s">
        <v>462</v>
      </c>
      <c r="H4458" t="s">
        <v>671</v>
      </c>
      <c r="I4458" t="s">
        <v>671</v>
      </c>
      <c r="K4458">
        <v>4531</v>
      </c>
      <c r="L4458">
        <v>288934</v>
      </c>
      <c r="Q4458" t="s">
        <v>19</v>
      </c>
      <c r="U4458">
        <v>11</v>
      </c>
      <c r="V4458">
        <v>17</v>
      </c>
      <c r="Y4458" t="s">
        <v>20</v>
      </c>
      <c r="Z4458">
        <v>0</v>
      </c>
      <c r="AA4458" t="s">
        <v>589</v>
      </c>
      <c r="AB4458" t="s">
        <v>21</v>
      </c>
      <c r="AC4458">
        <v>158</v>
      </c>
    </row>
    <row r="4459" spans="1:29" x14ac:dyDescent="0.25">
      <c r="A4459">
        <v>345</v>
      </c>
      <c r="B4459">
        <v>345101</v>
      </c>
      <c r="C4459">
        <v>6585</v>
      </c>
      <c r="D4459" t="str">
        <f>VLOOKUP(C4459,'Schedule 3'!A:M,13,FALSE)</f>
        <v>Other Personnel Related Expenses</v>
      </c>
      <c r="E4459">
        <v>8.5500000000000007</v>
      </c>
      <c r="F4459" s="1">
        <v>43039</v>
      </c>
      <c r="G4459" t="s">
        <v>462</v>
      </c>
      <c r="H4459" t="s">
        <v>671</v>
      </c>
      <c r="I4459" t="s">
        <v>671</v>
      </c>
      <c r="K4459">
        <v>4531</v>
      </c>
      <c r="L4459">
        <v>286349</v>
      </c>
      <c r="Q4459" t="s">
        <v>19</v>
      </c>
      <c r="U4459">
        <v>10</v>
      </c>
      <c r="V4459">
        <v>17</v>
      </c>
      <c r="Y4459" t="s">
        <v>20</v>
      </c>
      <c r="Z4459">
        <v>0</v>
      </c>
      <c r="AA4459" t="s">
        <v>589</v>
      </c>
      <c r="AB4459" t="s">
        <v>21</v>
      </c>
      <c r="AC4459">
        <v>157</v>
      </c>
    </row>
    <row r="4460" spans="1:29" x14ac:dyDescent="0.25">
      <c r="A4460">
        <v>345</v>
      </c>
      <c r="B4460">
        <v>345102</v>
      </c>
      <c r="C4460">
        <v>6585</v>
      </c>
      <c r="D4460" t="str">
        <f>VLOOKUP(C4460,'Schedule 3'!A:M,13,FALSE)</f>
        <v>Other Personnel Related Expenses</v>
      </c>
      <c r="E4460">
        <v>76.180000000000007</v>
      </c>
      <c r="F4460" s="1">
        <v>43039</v>
      </c>
      <c r="G4460" t="s">
        <v>462</v>
      </c>
      <c r="H4460" t="s">
        <v>671</v>
      </c>
      <c r="I4460" t="s">
        <v>671</v>
      </c>
      <c r="K4460">
        <v>4531</v>
      </c>
      <c r="L4460">
        <v>286349</v>
      </c>
      <c r="Q4460" t="s">
        <v>19</v>
      </c>
      <c r="U4460">
        <v>10</v>
      </c>
      <c r="V4460">
        <v>17</v>
      </c>
      <c r="Y4460" t="s">
        <v>20</v>
      </c>
      <c r="Z4460">
        <v>0</v>
      </c>
      <c r="AA4460" t="s">
        <v>589</v>
      </c>
      <c r="AB4460" t="s">
        <v>21</v>
      </c>
      <c r="AC4460">
        <v>158</v>
      </c>
    </row>
    <row r="4461" spans="1:29" x14ac:dyDescent="0.25">
      <c r="A4461">
        <v>345</v>
      </c>
      <c r="B4461">
        <v>345101</v>
      </c>
      <c r="C4461">
        <v>6585</v>
      </c>
      <c r="D4461" t="str">
        <f>VLOOKUP(C4461,'Schedule 3'!A:M,13,FALSE)</f>
        <v>Other Personnel Related Expenses</v>
      </c>
      <c r="E4461">
        <v>8.48</v>
      </c>
      <c r="F4461" s="1">
        <v>43008</v>
      </c>
      <c r="G4461" t="s">
        <v>462</v>
      </c>
      <c r="H4461" t="s">
        <v>671</v>
      </c>
      <c r="I4461" t="s">
        <v>671</v>
      </c>
      <c r="K4461">
        <v>4531</v>
      </c>
      <c r="L4461">
        <v>283717</v>
      </c>
      <c r="Q4461" t="s">
        <v>19</v>
      </c>
      <c r="U4461">
        <v>9</v>
      </c>
      <c r="V4461">
        <v>17</v>
      </c>
      <c r="Y4461" t="s">
        <v>20</v>
      </c>
      <c r="Z4461">
        <v>0</v>
      </c>
      <c r="AA4461" t="s">
        <v>589</v>
      </c>
      <c r="AB4461" t="s">
        <v>21</v>
      </c>
      <c r="AC4461">
        <v>157</v>
      </c>
    </row>
    <row r="4462" spans="1:29" x14ac:dyDescent="0.25">
      <c r="A4462">
        <v>345</v>
      </c>
      <c r="B4462">
        <v>345102</v>
      </c>
      <c r="C4462">
        <v>6585</v>
      </c>
      <c r="D4462" t="str">
        <f>VLOOKUP(C4462,'Schedule 3'!A:M,13,FALSE)</f>
        <v>Other Personnel Related Expenses</v>
      </c>
      <c r="E4462">
        <v>75.489999999999995</v>
      </c>
      <c r="F4462" s="1">
        <v>43008</v>
      </c>
      <c r="G4462" t="s">
        <v>462</v>
      </c>
      <c r="H4462" t="s">
        <v>671</v>
      </c>
      <c r="I4462" t="s">
        <v>671</v>
      </c>
      <c r="K4462">
        <v>4531</v>
      </c>
      <c r="L4462">
        <v>283717</v>
      </c>
      <c r="Q4462" t="s">
        <v>19</v>
      </c>
      <c r="U4462">
        <v>9</v>
      </c>
      <c r="V4462">
        <v>17</v>
      </c>
      <c r="Y4462" t="s">
        <v>20</v>
      </c>
      <c r="Z4462">
        <v>0</v>
      </c>
      <c r="AA4462" t="s">
        <v>589</v>
      </c>
      <c r="AB4462" t="s">
        <v>21</v>
      </c>
      <c r="AC4462">
        <v>158</v>
      </c>
    </row>
    <row r="4463" spans="1:29" x14ac:dyDescent="0.25">
      <c r="A4463">
        <v>345</v>
      </c>
      <c r="B4463">
        <v>345101</v>
      </c>
      <c r="C4463">
        <v>6585</v>
      </c>
      <c r="D4463" t="str">
        <f>VLOOKUP(C4463,'Schedule 3'!A:M,13,FALSE)</f>
        <v>Other Personnel Related Expenses</v>
      </c>
      <c r="E4463">
        <v>8.5399999999999991</v>
      </c>
      <c r="F4463" s="1">
        <v>42978</v>
      </c>
      <c r="G4463" t="s">
        <v>462</v>
      </c>
      <c r="H4463" t="s">
        <v>671</v>
      </c>
      <c r="I4463" t="s">
        <v>671</v>
      </c>
      <c r="K4463">
        <v>4531</v>
      </c>
      <c r="L4463">
        <v>281172</v>
      </c>
      <c r="Q4463" t="s">
        <v>19</v>
      </c>
      <c r="U4463">
        <v>8</v>
      </c>
      <c r="V4463">
        <v>17</v>
      </c>
      <c r="Y4463" t="s">
        <v>20</v>
      </c>
      <c r="Z4463">
        <v>0</v>
      </c>
      <c r="AA4463" t="s">
        <v>589</v>
      </c>
      <c r="AB4463" t="s">
        <v>21</v>
      </c>
      <c r="AC4463">
        <v>157</v>
      </c>
    </row>
    <row r="4464" spans="1:29" x14ac:dyDescent="0.25">
      <c r="A4464">
        <v>345</v>
      </c>
      <c r="B4464">
        <v>345102</v>
      </c>
      <c r="C4464">
        <v>6585</v>
      </c>
      <c r="D4464" t="str">
        <f>VLOOKUP(C4464,'Schedule 3'!A:M,13,FALSE)</f>
        <v>Other Personnel Related Expenses</v>
      </c>
      <c r="E4464">
        <v>75.72</v>
      </c>
      <c r="F4464" s="1">
        <v>42978</v>
      </c>
      <c r="G4464" t="s">
        <v>462</v>
      </c>
      <c r="H4464" t="s">
        <v>671</v>
      </c>
      <c r="I4464" t="s">
        <v>671</v>
      </c>
      <c r="K4464">
        <v>4531</v>
      </c>
      <c r="L4464">
        <v>281172</v>
      </c>
      <c r="Q4464" t="s">
        <v>19</v>
      </c>
      <c r="U4464">
        <v>8</v>
      </c>
      <c r="V4464">
        <v>17</v>
      </c>
      <c r="Y4464" t="s">
        <v>20</v>
      </c>
      <c r="Z4464">
        <v>0</v>
      </c>
      <c r="AA4464" t="s">
        <v>589</v>
      </c>
      <c r="AB4464" t="s">
        <v>21</v>
      </c>
      <c r="AC4464">
        <v>158</v>
      </c>
    </row>
    <row r="4465" spans="1:29" x14ac:dyDescent="0.25">
      <c r="A4465">
        <v>345</v>
      </c>
      <c r="B4465">
        <v>345101</v>
      </c>
      <c r="C4465">
        <v>6585</v>
      </c>
      <c r="D4465" t="str">
        <f>VLOOKUP(C4465,'Schedule 3'!A:M,13,FALSE)</f>
        <v>Other Personnel Related Expenses</v>
      </c>
      <c r="E4465">
        <v>8.5299999999999994</v>
      </c>
      <c r="F4465" s="1">
        <v>42947</v>
      </c>
      <c r="G4465" t="s">
        <v>462</v>
      </c>
      <c r="H4465" t="s">
        <v>671</v>
      </c>
      <c r="I4465" t="s">
        <v>671</v>
      </c>
      <c r="K4465">
        <v>4531</v>
      </c>
      <c r="L4465">
        <v>278277</v>
      </c>
      <c r="Q4465" t="s">
        <v>19</v>
      </c>
      <c r="U4465">
        <v>7</v>
      </c>
      <c r="V4465">
        <v>17</v>
      </c>
      <c r="Y4465" t="s">
        <v>20</v>
      </c>
      <c r="Z4465">
        <v>0</v>
      </c>
      <c r="AA4465" t="s">
        <v>589</v>
      </c>
      <c r="AB4465" t="s">
        <v>21</v>
      </c>
      <c r="AC4465">
        <v>157</v>
      </c>
    </row>
    <row r="4466" spans="1:29" x14ac:dyDescent="0.25">
      <c r="A4466">
        <v>345</v>
      </c>
      <c r="B4466">
        <v>345102</v>
      </c>
      <c r="C4466">
        <v>6585</v>
      </c>
      <c r="D4466" t="str">
        <f>VLOOKUP(C4466,'Schedule 3'!A:M,13,FALSE)</f>
        <v>Other Personnel Related Expenses</v>
      </c>
      <c r="E4466">
        <v>75.650000000000006</v>
      </c>
      <c r="F4466" s="1">
        <v>42947</v>
      </c>
      <c r="G4466" t="s">
        <v>462</v>
      </c>
      <c r="H4466" t="s">
        <v>671</v>
      </c>
      <c r="I4466" t="s">
        <v>671</v>
      </c>
      <c r="K4466">
        <v>4531</v>
      </c>
      <c r="L4466">
        <v>278277</v>
      </c>
      <c r="Q4466" t="s">
        <v>19</v>
      </c>
      <c r="U4466">
        <v>7</v>
      </c>
      <c r="V4466">
        <v>17</v>
      </c>
      <c r="Y4466" t="s">
        <v>20</v>
      </c>
      <c r="Z4466">
        <v>0</v>
      </c>
      <c r="AA4466" t="s">
        <v>589</v>
      </c>
      <c r="AB4466" t="s">
        <v>21</v>
      </c>
      <c r="AC4466">
        <v>158</v>
      </c>
    </row>
    <row r="4467" spans="1:29" x14ac:dyDescent="0.25">
      <c r="A4467">
        <v>345</v>
      </c>
      <c r="B4467">
        <v>345101</v>
      </c>
      <c r="C4467">
        <v>6585</v>
      </c>
      <c r="D4467" t="str">
        <f>VLOOKUP(C4467,'Schedule 3'!A:M,13,FALSE)</f>
        <v>Other Personnel Related Expenses</v>
      </c>
      <c r="E4467">
        <v>8.61</v>
      </c>
      <c r="F4467" s="1">
        <v>42916</v>
      </c>
      <c r="G4467" t="s">
        <v>462</v>
      </c>
      <c r="H4467" t="s">
        <v>671</v>
      </c>
      <c r="I4467" t="s">
        <v>671</v>
      </c>
      <c r="K4467">
        <v>4531</v>
      </c>
      <c r="L4467">
        <v>275593</v>
      </c>
      <c r="Q4467" t="s">
        <v>19</v>
      </c>
      <c r="U4467">
        <v>6</v>
      </c>
      <c r="V4467">
        <v>17</v>
      </c>
      <c r="Y4467" t="s">
        <v>20</v>
      </c>
      <c r="Z4467">
        <v>0</v>
      </c>
      <c r="AA4467" t="s">
        <v>589</v>
      </c>
      <c r="AB4467" t="s">
        <v>21</v>
      </c>
      <c r="AC4467">
        <v>157</v>
      </c>
    </row>
    <row r="4468" spans="1:29" x14ac:dyDescent="0.25">
      <c r="A4468">
        <v>345</v>
      </c>
      <c r="B4468">
        <v>345102</v>
      </c>
      <c r="C4468">
        <v>6585</v>
      </c>
      <c r="D4468" t="str">
        <f>VLOOKUP(C4468,'Schedule 3'!A:M,13,FALSE)</f>
        <v>Other Personnel Related Expenses</v>
      </c>
      <c r="E4468">
        <v>75.37</v>
      </c>
      <c r="F4468" s="1">
        <v>42916</v>
      </c>
      <c r="G4468" t="s">
        <v>462</v>
      </c>
      <c r="H4468" t="s">
        <v>671</v>
      </c>
      <c r="I4468" t="s">
        <v>671</v>
      </c>
      <c r="K4468">
        <v>4531</v>
      </c>
      <c r="L4468">
        <v>275593</v>
      </c>
      <c r="Q4468" t="s">
        <v>19</v>
      </c>
      <c r="U4468">
        <v>6</v>
      </c>
      <c r="V4468">
        <v>17</v>
      </c>
      <c r="Y4468" t="s">
        <v>20</v>
      </c>
      <c r="Z4468">
        <v>0</v>
      </c>
      <c r="AA4468" t="s">
        <v>589</v>
      </c>
      <c r="AB4468" t="s">
        <v>21</v>
      </c>
      <c r="AC4468">
        <v>158</v>
      </c>
    </row>
    <row r="4469" spans="1:29" x14ac:dyDescent="0.25">
      <c r="A4469">
        <v>345</v>
      </c>
      <c r="B4469">
        <v>345101</v>
      </c>
      <c r="C4469">
        <v>6585</v>
      </c>
      <c r="D4469" t="str">
        <f>VLOOKUP(C4469,'Schedule 3'!A:M,13,FALSE)</f>
        <v>Other Personnel Related Expenses</v>
      </c>
      <c r="E4469">
        <v>8.5500000000000007</v>
      </c>
      <c r="F4469" s="1">
        <v>42886</v>
      </c>
      <c r="G4469" t="s">
        <v>462</v>
      </c>
      <c r="H4469" t="s">
        <v>671</v>
      </c>
      <c r="I4469" t="s">
        <v>671</v>
      </c>
      <c r="K4469">
        <v>4531</v>
      </c>
      <c r="L4469">
        <v>272629</v>
      </c>
      <c r="Q4469" t="s">
        <v>19</v>
      </c>
      <c r="U4469">
        <v>5</v>
      </c>
      <c r="V4469">
        <v>17</v>
      </c>
      <c r="Y4469" t="s">
        <v>20</v>
      </c>
      <c r="Z4469">
        <v>0</v>
      </c>
      <c r="AA4469" t="s">
        <v>589</v>
      </c>
      <c r="AB4469" t="s">
        <v>21</v>
      </c>
      <c r="AC4469">
        <v>157</v>
      </c>
    </row>
    <row r="4470" spans="1:29" x14ac:dyDescent="0.25">
      <c r="A4470">
        <v>345</v>
      </c>
      <c r="B4470">
        <v>345102</v>
      </c>
      <c r="C4470">
        <v>6585</v>
      </c>
      <c r="D4470" t="str">
        <f>VLOOKUP(C4470,'Schedule 3'!A:M,13,FALSE)</f>
        <v>Other Personnel Related Expenses</v>
      </c>
      <c r="E4470">
        <v>75.459999999999994</v>
      </c>
      <c r="F4470" s="1">
        <v>42886</v>
      </c>
      <c r="G4470" t="s">
        <v>462</v>
      </c>
      <c r="H4470" t="s">
        <v>671</v>
      </c>
      <c r="I4470" t="s">
        <v>671</v>
      </c>
      <c r="K4470">
        <v>4531</v>
      </c>
      <c r="L4470">
        <v>272629</v>
      </c>
      <c r="Q4470" t="s">
        <v>19</v>
      </c>
      <c r="U4470">
        <v>5</v>
      </c>
      <c r="V4470">
        <v>17</v>
      </c>
      <c r="Y4470" t="s">
        <v>20</v>
      </c>
      <c r="Z4470">
        <v>0</v>
      </c>
      <c r="AA4470" t="s">
        <v>589</v>
      </c>
      <c r="AB4470" t="s">
        <v>21</v>
      </c>
      <c r="AC4470">
        <v>158</v>
      </c>
    </row>
    <row r="4471" spans="1:29" x14ac:dyDescent="0.25">
      <c r="A4471">
        <v>345</v>
      </c>
      <c r="B4471">
        <v>345101</v>
      </c>
      <c r="C4471">
        <v>6585</v>
      </c>
      <c r="D4471" t="str">
        <f>VLOOKUP(C4471,'Schedule 3'!A:M,13,FALSE)</f>
        <v>Other Personnel Related Expenses</v>
      </c>
      <c r="E4471">
        <v>8.51</v>
      </c>
      <c r="F4471" s="1">
        <v>42855</v>
      </c>
      <c r="G4471" t="s">
        <v>462</v>
      </c>
      <c r="H4471" t="s">
        <v>671</v>
      </c>
      <c r="I4471" t="s">
        <v>671</v>
      </c>
      <c r="K4471">
        <v>4531</v>
      </c>
      <c r="L4471">
        <v>269773</v>
      </c>
      <c r="Q4471" t="s">
        <v>19</v>
      </c>
      <c r="U4471">
        <v>4</v>
      </c>
      <c r="V4471">
        <v>17</v>
      </c>
      <c r="Y4471" t="s">
        <v>20</v>
      </c>
      <c r="Z4471">
        <v>0</v>
      </c>
      <c r="AA4471" t="s">
        <v>589</v>
      </c>
      <c r="AB4471" t="s">
        <v>21</v>
      </c>
      <c r="AC4471">
        <v>156</v>
      </c>
    </row>
    <row r="4472" spans="1:29" x14ac:dyDescent="0.25">
      <c r="A4472">
        <v>345</v>
      </c>
      <c r="B4472">
        <v>345102</v>
      </c>
      <c r="C4472">
        <v>6585</v>
      </c>
      <c r="D4472" t="str">
        <f>VLOOKUP(C4472,'Schedule 3'!A:M,13,FALSE)</f>
        <v>Other Personnel Related Expenses</v>
      </c>
      <c r="E4472">
        <v>75.52</v>
      </c>
      <c r="F4472" s="1">
        <v>42855</v>
      </c>
      <c r="G4472" t="s">
        <v>462</v>
      </c>
      <c r="H4472" t="s">
        <v>671</v>
      </c>
      <c r="I4472" t="s">
        <v>671</v>
      </c>
      <c r="K4472">
        <v>4531</v>
      </c>
      <c r="L4472">
        <v>269773</v>
      </c>
      <c r="Q4472" t="s">
        <v>19</v>
      </c>
      <c r="U4472">
        <v>4</v>
      </c>
      <c r="V4472">
        <v>17</v>
      </c>
      <c r="Y4472" t="s">
        <v>20</v>
      </c>
      <c r="Z4472">
        <v>0</v>
      </c>
      <c r="AA4472" t="s">
        <v>589</v>
      </c>
      <c r="AB4472" t="s">
        <v>21</v>
      </c>
      <c r="AC4472">
        <v>157</v>
      </c>
    </row>
    <row r="4473" spans="1:29" x14ac:dyDescent="0.25">
      <c r="A4473">
        <v>345</v>
      </c>
      <c r="B4473">
        <v>345101</v>
      </c>
      <c r="C4473">
        <v>6585</v>
      </c>
      <c r="D4473" t="str">
        <f>VLOOKUP(C4473,'Schedule 3'!A:M,13,FALSE)</f>
        <v>Other Personnel Related Expenses</v>
      </c>
      <c r="E4473">
        <v>8.52</v>
      </c>
      <c r="F4473" s="1">
        <v>42825</v>
      </c>
      <c r="G4473" t="s">
        <v>462</v>
      </c>
      <c r="H4473" t="s">
        <v>671</v>
      </c>
      <c r="I4473" t="s">
        <v>671</v>
      </c>
      <c r="K4473">
        <v>4531</v>
      </c>
      <c r="L4473">
        <v>267433</v>
      </c>
      <c r="Q4473" t="s">
        <v>19</v>
      </c>
      <c r="U4473">
        <v>3</v>
      </c>
      <c r="V4473">
        <v>17</v>
      </c>
      <c r="Y4473" t="s">
        <v>20</v>
      </c>
      <c r="Z4473">
        <v>0</v>
      </c>
      <c r="AA4473" t="s">
        <v>589</v>
      </c>
      <c r="AB4473" t="s">
        <v>21</v>
      </c>
      <c r="AC4473">
        <v>156</v>
      </c>
    </row>
    <row r="4474" spans="1:29" x14ac:dyDescent="0.25">
      <c r="A4474">
        <v>345</v>
      </c>
      <c r="B4474">
        <v>345102</v>
      </c>
      <c r="C4474">
        <v>6585</v>
      </c>
      <c r="D4474" t="str">
        <f>VLOOKUP(C4474,'Schedule 3'!A:M,13,FALSE)</f>
        <v>Other Personnel Related Expenses</v>
      </c>
      <c r="E4474">
        <v>75.69</v>
      </c>
      <c r="F4474" s="1">
        <v>42825</v>
      </c>
      <c r="G4474" t="s">
        <v>462</v>
      </c>
      <c r="H4474" t="s">
        <v>671</v>
      </c>
      <c r="I4474" t="s">
        <v>671</v>
      </c>
      <c r="K4474">
        <v>4531</v>
      </c>
      <c r="L4474">
        <v>267433</v>
      </c>
      <c r="Q4474" t="s">
        <v>19</v>
      </c>
      <c r="U4474">
        <v>3</v>
      </c>
      <c r="V4474">
        <v>17</v>
      </c>
      <c r="Y4474" t="s">
        <v>20</v>
      </c>
      <c r="Z4474">
        <v>0</v>
      </c>
      <c r="AA4474" t="s">
        <v>589</v>
      </c>
      <c r="AB4474" t="s">
        <v>21</v>
      </c>
      <c r="AC4474">
        <v>157</v>
      </c>
    </row>
    <row r="4475" spans="1:29" x14ac:dyDescent="0.25">
      <c r="A4475">
        <v>345</v>
      </c>
      <c r="B4475">
        <v>345101</v>
      </c>
      <c r="C4475">
        <v>6585</v>
      </c>
      <c r="D4475" t="str">
        <f>VLOOKUP(C4475,'Schedule 3'!A:M,13,FALSE)</f>
        <v>Other Personnel Related Expenses</v>
      </c>
      <c r="E4475">
        <v>8.56</v>
      </c>
      <c r="F4475" s="1">
        <v>42794</v>
      </c>
      <c r="G4475" t="s">
        <v>462</v>
      </c>
      <c r="H4475" t="s">
        <v>671</v>
      </c>
      <c r="I4475" t="s">
        <v>671</v>
      </c>
      <c r="K4475">
        <v>4531</v>
      </c>
      <c r="L4475">
        <v>263415</v>
      </c>
      <c r="Q4475" t="s">
        <v>19</v>
      </c>
      <c r="U4475">
        <v>2</v>
      </c>
      <c r="V4475">
        <v>17</v>
      </c>
      <c r="Y4475" t="s">
        <v>20</v>
      </c>
      <c r="Z4475">
        <v>0</v>
      </c>
      <c r="AA4475" t="s">
        <v>589</v>
      </c>
      <c r="AB4475" t="s">
        <v>21</v>
      </c>
      <c r="AC4475">
        <v>156</v>
      </c>
    </row>
    <row r="4476" spans="1:29" x14ac:dyDescent="0.25">
      <c r="A4476">
        <v>345</v>
      </c>
      <c r="B4476">
        <v>345102</v>
      </c>
      <c r="C4476">
        <v>6585</v>
      </c>
      <c r="D4476" t="str">
        <f>VLOOKUP(C4476,'Schedule 3'!A:M,13,FALSE)</f>
        <v>Other Personnel Related Expenses</v>
      </c>
      <c r="E4476">
        <v>75.97</v>
      </c>
      <c r="F4476" s="1">
        <v>42794</v>
      </c>
      <c r="G4476" t="s">
        <v>462</v>
      </c>
      <c r="H4476" t="s">
        <v>671</v>
      </c>
      <c r="I4476" t="s">
        <v>671</v>
      </c>
      <c r="K4476">
        <v>4531</v>
      </c>
      <c r="L4476">
        <v>263415</v>
      </c>
      <c r="Q4476" t="s">
        <v>19</v>
      </c>
      <c r="U4476">
        <v>2</v>
      </c>
      <c r="V4476">
        <v>17</v>
      </c>
      <c r="Y4476" t="s">
        <v>20</v>
      </c>
      <c r="Z4476">
        <v>0</v>
      </c>
      <c r="AA4476" t="s">
        <v>589</v>
      </c>
      <c r="AB4476" t="s">
        <v>21</v>
      </c>
      <c r="AC4476">
        <v>157</v>
      </c>
    </row>
    <row r="4477" spans="1:29" x14ac:dyDescent="0.25">
      <c r="A4477">
        <v>345</v>
      </c>
      <c r="B4477">
        <v>345101</v>
      </c>
      <c r="C4477">
        <v>6585</v>
      </c>
      <c r="D4477" t="str">
        <f>VLOOKUP(C4477,'Schedule 3'!A:M,13,FALSE)</f>
        <v>Other Personnel Related Expenses</v>
      </c>
      <c r="E4477">
        <v>8.58</v>
      </c>
      <c r="F4477" s="1">
        <v>42766</v>
      </c>
      <c r="G4477" t="s">
        <v>462</v>
      </c>
      <c r="H4477" t="s">
        <v>671</v>
      </c>
      <c r="I4477" t="s">
        <v>671</v>
      </c>
      <c r="K4477">
        <v>4531</v>
      </c>
      <c r="L4477">
        <v>259505</v>
      </c>
      <c r="Q4477" t="s">
        <v>19</v>
      </c>
      <c r="U4477">
        <v>1</v>
      </c>
      <c r="V4477">
        <v>17</v>
      </c>
      <c r="Y4477" t="s">
        <v>20</v>
      </c>
      <c r="Z4477">
        <v>0</v>
      </c>
      <c r="AA4477" t="s">
        <v>589</v>
      </c>
      <c r="AB4477" t="s">
        <v>21</v>
      </c>
      <c r="AC4477">
        <v>156</v>
      </c>
    </row>
    <row r="4478" spans="1:29" x14ac:dyDescent="0.25">
      <c r="A4478">
        <v>345</v>
      </c>
      <c r="B4478">
        <v>345102</v>
      </c>
      <c r="C4478">
        <v>6585</v>
      </c>
      <c r="D4478" t="str">
        <f>VLOOKUP(C4478,'Schedule 3'!A:M,13,FALSE)</f>
        <v>Other Personnel Related Expenses</v>
      </c>
      <c r="E4478">
        <v>76.2</v>
      </c>
      <c r="F4478" s="1">
        <v>42766</v>
      </c>
      <c r="G4478" t="s">
        <v>462</v>
      </c>
      <c r="H4478" t="s">
        <v>671</v>
      </c>
      <c r="I4478" t="s">
        <v>671</v>
      </c>
      <c r="K4478">
        <v>4531</v>
      </c>
      <c r="L4478">
        <v>259505</v>
      </c>
      <c r="Q4478" t="s">
        <v>19</v>
      </c>
      <c r="U4478">
        <v>1</v>
      </c>
      <c r="V4478">
        <v>17</v>
      </c>
      <c r="Y4478" t="s">
        <v>20</v>
      </c>
      <c r="Z4478">
        <v>0</v>
      </c>
      <c r="AA4478" t="s">
        <v>589</v>
      </c>
      <c r="AB4478" t="s">
        <v>21</v>
      </c>
      <c r="AC4478">
        <v>157</v>
      </c>
    </row>
    <row r="4479" spans="1:29" x14ac:dyDescent="0.25">
      <c r="A4479">
        <v>345</v>
      </c>
      <c r="B4479">
        <v>345101</v>
      </c>
      <c r="C4479">
        <v>6610</v>
      </c>
      <c r="D4479" t="str">
        <f>VLOOKUP(C4479,'Schedule 3'!A:M,13,FALSE)</f>
        <v>Operational/Non-Service Expenses</v>
      </c>
      <c r="E4479">
        <v>12.15</v>
      </c>
      <c r="F4479" s="1">
        <v>43100</v>
      </c>
      <c r="G4479" t="s">
        <v>462</v>
      </c>
      <c r="H4479" t="s">
        <v>672</v>
      </c>
      <c r="I4479" t="s">
        <v>672</v>
      </c>
      <c r="K4479">
        <v>4541</v>
      </c>
      <c r="L4479">
        <v>291867</v>
      </c>
      <c r="Q4479" t="s">
        <v>19</v>
      </c>
      <c r="U4479">
        <v>12</v>
      </c>
      <c r="V4479">
        <v>17</v>
      </c>
      <c r="Y4479" t="s">
        <v>20</v>
      </c>
      <c r="Z4479">
        <v>0</v>
      </c>
      <c r="AA4479" t="s">
        <v>589</v>
      </c>
      <c r="AB4479" t="s">
        <v>21</v>
      </c>
      <c r="AC4479">
        <v>157</v>
      </c>
    </row>
    <row r="4480" spans="1:29" x14ac:dyDescent="0.25">
      <c r="A4480">
        <v>345</v>
      </c>
      <c r="B4480">
        <v>345102</v>
      </c>
      <c r="C4480">
        <v>6610</v>
      </c>
      <c r="D4480" t="str">
        <f>VLOOKUP(C4480,'Schedule 3'!A:M,13,FALSE)</f>
        <v>Operational/Non-Service Expenses</v>
      </c>
      <c r="E4480">
        <v>106.84</v>
      </c>
      <c r="F4480" s="1">
        <v>43100</v>
      </c>
      <c r="G4480" t="s">
        <v>462</v>
      </c>
      <c r="H4480" t="s">
        <v>672</v>
      </c>
      <c r="I4480" t="s">
        <v>672</v>
      </c>
      <c r="K4480">
        <v>4541</v>
      </c>
      <c r="L4480">
        <v>291867</v>
      </c>
      <c r="Q4480" t="s">
        <v>19</v>
      </c>
      <c r="U4480">
        <v>12</v>
      </c>
      <c r="V4480">
        <v>17</v>
      </c>
      <c r="Y4480" t="s">
        <v>20</v>
      </c>
      <c r="Z4480">
        <v>0</v>
      </c>
      <c r="AA4480" t="s">
        <v>589</v>
      </c>
      <c r="AB4480" t="s">
        <v>21</v>
      </c>
      <c r="AC4480">
        <v>158</v>
      </c>
    </row>
    <row r="4481" spans="1:29" x14ac:dyDescent="0.25">
      <c r="A4481">
        <v>345</v>
      </c>
      <c r="B4481">
        <v>345101</v>
      </c>
      <c r="C4481">
        <v>6610</v>
      </c>
      <c r="D4481" t="str">
        <f>VLOOKUP(C4481,'Schedule 3'!A:M,13,FALSE)</f>
        <v>Operational/Non-Service Expenses</v>
      </c>
      <c r="E4481">
        <v>11.95</v>
      </c>
      <c r="F4481" s="1">
        <v>43069</v>
      </c>
      <c r="G4481" t="s">
        <v>462</v>
      </c>
      <c r="H4481" t="s">
        <v>672</v>
      </c>
      <c r="I4481" t="s">
        <v>672</v>
      </c>
      <c r="K4481">
        <v>4541</v>
      </c>
      <c r="L4481">
        <v>288934</v>
      </c>
      <c r="Q4481" t="s">
        <v>19</v>
      </c>
      <c r="U4481">
        <v>11</v>
      </c>
      <c r="V4481">
        <v>17</v>
      </c>
      <c r="Y4481" t="s">
        <v>20</v>
      </c>
      <c r="Z4481">
        <v>0</v>
      </c>
      <c r="AA4481" t="s">
        <v>589</v>
      </c>
      <c r="AB4481" t="s">
        <v>21</v>
      </c>
      <c r="AC4481">
        <v>157</v>
      </c>
    </row>
    <row r="4482" spans="1:29" x14ac:dyDescent="0.25">
      <c r="A4482">
        <v>345</v>
      </c>
      <c r="B4482">
        <v>345102</v>
      </c>
      <c r="C4482">
        <v>6610</v>
      </c>
      <c r="D4482" t="str">
        <f>VLOOKUP(C4482,'Schedule 3'!A:M,13,FALSE)</f>
        <v>Operational/Non-Service Expenses</v>
      </c>
      <c r="E4482">
        <v>107.12</v>
      </c>
      <c r="F4482" s="1">
        <v>43069</v>
      </c>
      <c r="G4482" t="s">
        <v>462</v>
      </c>
      <c r="H4482" t="s">
        <v>672</v>
      </c>
      <c r="I4482" t="s">
        <v>672</v>
      </c>
      <c r="K4482">
        <v>4541</v>
      </c>
      <c r="L4482">
        <v>288934</v>
      </c>
      <c r="Q4482" t="s">
        <v>19</v>
      </c>
      <c r="U4482">
        <v>11</v>
      </c>
      <c r="V4482">
        <v>17</v>
      </c>
      <c r="Y4482" t="s">
        <v>20</v>
      </c>
      <c r="Z4482">
        <v>0</v>
      </c>
      <c r="AA4482" t="s">
        <v>589</v>
      </c>
      <c r="AB4482" t="s">
        <v>21</v>
      </c>
      <c r="AC4482">
        <v>158</v>
      </c>
    </row>
    <row r="4483" spans="1:29" x14ac:dyDescent="0.25">
      <c r="A4483">
        <v>345</v>
      </c>
      <c r="B4483">
        <v>345101</v>
      </c>
      <c r="C4483">
        <v>6610</v>
      </c>
      <c r="D4483" t="str">
        <f>VLOOKUP(C4483,'Schedule 3'!A:M,13,FALSE)</f>
        <v>Operational/Non-Service Expenses</v>
      </c>
      <c r="E4483">
        <v>12.03</v>
      </c>
      <c r="F4483" s="1">
        <v>43039</v>
      </c>
      <c r="G4483" t="s">
        <v>462</v>
      </c>
      <c r="H4483" t="s">
        <v>672</v>
      </c>
      <c r="I4483" t="s">
        <v>672</v>
      </c>
      <c r="K4483">
        <v>4541</v>
      </c>
      <c r="L4483">
        <v>286349</v>
      </c>
      <c r="Q4483" t="s">
        <v>19</v>
      </c>
      <c r="U4483">
        <v>10</v>
      </c>
      <c r="V4483">
        <v>17</v>
      </c>
      <c r="Y4483" t="s">
        <v>20</v>
      </c>
      <c r="Z4483">
        <v>0</v>
      </c>
      <c r="AA4483" t="s">
        <v>589</v>
      </c>
      <c r="AB4483" t="s">
        <v>21</v>
      </c>
      <c r="AC4483">
        <v>157</v>
      </c>
    </row>
    <row r="4484" spans="1:29" x14ac:dyDescent="0.25">
      <c r="A4484">
        <v>345</v>
      </c>
      <c r="B4484">
        <v>345102</v>
      </c>
      <c r="C4484">
        <v>6610</v>
      </c>
      <c r="D4484" t="str">
        <f>VLOOKUP(C4484,'Schedule 3'!A:M,13,FALSE)</f>
        <v>Operational/Non-Service Expenses</v>
      </c>
      <c r="E4484">
        <v>107.15</v>
      </c>
      <c r="F4484" s="1">
        <v>43039</v>
      </c>
      <c r="G4484" t="s">
        <v>462</v>
      </c>
      <c r="H4484" t="s">
        <v>672</v>
      </c>
      <c r="I4484" t="s">
        <v>672</v>
      </c>
      <c r="K4484">
        <v>4541</v>
      </c>
      <c r="L4484">
        <v>286349</v>
      </c>
      <c r="Q4484" t="s">
        <v>19</v>
      </c>
      <c r="U4484">
        <v>10</v>
      </c>
      <c r="V4484">
        <v>17</v>
      </c>
      <c r="Y4484" t="s">
        <v>20</v>
      </c>
      <c r="Z4484">
        <v>0</v>
      </c>
      <c r="AA4484" t="s">
        <v>589</v>
      </c>
      <c r="AB4484" t="s">
        <v>21</v>
      </c>
      <c r="AC4484">
        <v>158</v>
      </c>
    </row>
    <row r="4485" spans="1:29" x14ac:dyDescent="0.25">
      <c r="A4485">
        <v>345</v>
      </c>
      <c r="B4485">
        <v>345101</v>
      </c>
      <c r="C4485">
        <v>6610</v>
      </c>
      <c r="D4485" t="str">
        <f>VLOOKUP(C4485,'Schedule 3'!A:M,13,FALSE)</f>
        <v>Operational/Non-Service Expenses</v>
      </c>
      <c r="E4485">
        <v>12.08</v>
      </c>
      <c r="F4485" s="1">
        <v>43008</v>
      </c>
      <c r="G4485" t="s">
        <v>462</v>
      </c>
      <c r="H4485" t="s">
        <v>672</v>
      </c>
      <c r="I4485" t="s">
        <v>672</v>
      </c>
      <c r="K4485">
        <v>4541</v>
      </c>
      <c r="L4485">
        <v>283717</v>
      </c>
      <c r="Q4485" t="s">
        <v>19</v>
      </c>
      <c r="U4485">
        <v>9</v>
      </c>
      <c r="V4485">
        <v>17</v>
      </c>
      <c r="Y4485" t="s">
        <v>20</v>
      </c>
      <c r="Z4485">
        <v>0</v>
      </c>
      <c r="AA4485" t="s">
        <v>589</v>
      </c>
      <c r="AB4485" t="s">
        <v>21</v>
      </c>
      <c r="AC4485">
        <v>157</v>
      </c>
    </row>
    <row r="4486" spans="1:29" x14ac:dyDescent="0.25">
      <c r="A4486">
        <v>345</v>
      </c>
      <c r="B4486">
        <v>345102</v>
      </c>
      <c r="C4486">
        <v>6610</v>
      </c>
      <c r="D4486" t="str">
        <f>VLOOKUP(C4486,'Schedule 3'!A:M,13,FALSE)</f>
        <v>Operational/Non-Service Expenses</v>
      </c>
      <c r="E4486">
        <v>107.46</v>
      </c>
      <c r="F4486" s="1">
        <v>43008</v>
      </c>
      <c r="G4486" t="s">
        <v>462</v>
      </c>
      <c r="H4486" t="s">
        <v>672</v>
      </c>
      <c r="I4486" t="s">
        <v>672</v>
      </c>
      <c r="K4486">
        <v>4541</v>
      </c>
      <c r="L4486">
        <v>283717</v>
      </c>
      <c r="Q4486" t="s">
        <v>19</v>
      </c>
      <c r="U4486">
        <v>9</v>
      </c>
      <c r="V4486">
        <v>17</v>
      </c>
      <c r="Y4486" t="s">
        <v>20</v>
      </c>
      <c r="Z4486">
        <v>0</v>
      </c>
      <c r="AA4486" t="s">
        <v>589</v>
      </c>
      <c r="AB4486" t="s">
        <v>21</v>
      </c>
      <c r="AC4486">
        <v>158</v>
      </c>
    </row>
    <row r="4487" spans="1:29" x14ac:dyDescent="0.25">
      <c r="A4487">
        <v>345</v>
      </c>
      <c r="B4487">
        <v>345101</v>
      </c>
      <c r="C4487">
        <v>6610</v>
      </c>
      <c r="D4487" t="str">
        <f>VLOOKUP(C4487,'Schedule 3'!A:M,13,FALSE)</f>
        <v>Operational/Non-Service Expenses</v>
      </c>
      <c r="E4487">
        <v>12.19</v>
      </c>
      <c r="F4487" s="1">
        <v>42978</v>
      </c>
      <c r="G4487" t="s">
        <v>462</v>
      </c>
      <c r="H4487" t="s">
        <v>672</v>
      </c>
      <c r="I4487" t="s">
        <v>672</v>
      </c>
      <c r="K4487">
        <v>4541</v>
      </c>
      <c r="L4487">
        <v>281172</v>
      </c>
      <c r="Q4487" t="s">
        <v>19</v>
      </c>
      <c r="U4487">
        <v>8</v>
      </c>
      <c r="V4487">
        <v>17</v>
      </c>
      <c r="Y4487" t="s">
        <v>20</v>
      </c>
      <c r="Z4487">
        <v>0</v>
      </c>
      <c r="AA4487" t="s">
        <v>589</v>
      </c>
      <c r="AB4487" t="s">
        <v>21</v>
      </c>
      <c r="AC4487">
        <v>157</v>
      </c>
    </row>
    <row r="4488" spans="1:29" x14ac:dyDescent="0.25">
      <c r="A4488">
        <v>345</v>
      </c>
      <c r="B4488">
        <v>345102</v>
      </c>
      <c r="C4488">
        <v>6610</v>
      </c>
      <c r="D4488" t="str">
        <f>VLOOKUP(C4488,'Schedule 3'!A:M,13,FALSE)</f>
        <v>Operational/Non-Service Expenses</v>
      </c>
      <c r="E4488">
        <v>108.09</v>
      </c>
      <c r="F4488" s="1">
        <v>42978</v>
      </c>
      <c r="G4488" t="s">
        <v>462</v>
      </c>
      <c r="H4488" t="s">
        <v>672</v>
      </c>
      <c r="I4488" t="s">
        <v>672</v>
      </c>
      <c r="K4488">
        <v>4541</v>
      </c>
      <c r="L4488">
        <v>281172</v>
      </c>
      <c r="Q4488" t="s">
        <v>19</v>
      </c>
      <c r="U4488">
        <v>8</v>
      </c>
      <c r="V4488">
        <v>17</v>
      </c>
      <c r="Y4488" t="s">
        <v>20</v>
      </c>
      <c r="Z4488">
        <v>0</v>
      </c>
      <c r="AA4488" t="s">
        <v>589</v>
      </c>
      <c r="AB4488" t="s">
        <v>21</v>
      </c>
      <c r="AC4488">
        <v>158</v>
      </c>
    </row>
    <row r="4489" spans="1:29" x14ac:dyDescent="0.25">
      <c r="A4489">
        <v>345</v>
      </c>
      <c r="B4489">
        <v>345101</v>
      </c>
      <c r="C4489">
        <v>6610</v>
      </c>
      <c r="D4489" t="str">
        <f>VLOOKUP(C4489,'Schedule 3'!A:M,13,FALSE)</f>
        <v>Operational/Non-Service Expenses</v>
      </c>
      <c r="E4489">
        <v>12.21</v>
      </c>
      <c r="F4489" s="1">
        <v>42947</v>
      </c>
      <c r="G4489" t="s">
        <v>462</v>
      </c>
      <c r="H4489" t="s">
        <v>672</v>
      </c>
      <c r="I4489" t="s">
        <v>672</v>
      </c>
      <c r="K4489">
        <v>4541</v>
      </c>
      <c r="L4489">
        <v>278277</v>
      </c>
      <c r="Q4489" t="s">
        <v>19</v>
      </c>
      <c r="U4489">
        <v>7</v>
      </c>
      <c r="V4489">
        <v>17</v>
      </c>
      <c r="Y4489" t="s">
        <v>20</v>
      </c>
      <c r="Z4489">
        <v>0</v>
      </c>
      <c r="AA4489" t="s">
        <v>589</v>
      </c>
      <c r="AB4489" t="s">
        <v>21</v>
      </c>
      <c r="AC4489">
        <v>157</v>
      </c>
    </row>
    <row r="4490" spans="1:29" x14ac:dyDescent="0.25">
      <c r="A4490">
        <v>345</v>
      </c>
      <c r="B4490">
        <v>345102</v>
      </c>
      <c r="C4490">
        <v>6610</v>
      </c>
      <c r="D4490" t="str">
        <f>VLOOKUP(C4490,'Schedule 3'!A:M,13,FALSE)</f>
        <v>Operational/Non-Service Expenses</v>
      </c>
      <c r="E4490">
        <v>108.24</v>
      </c>
      <c r="F4490" s="1">
        <v>42947</v>
      </c>
      <c r="G4490" t="s">
        <v>462</v>
      </c>
      <c r="H4490" t="s">
        <v>672</v>
      </c>
      <c r="I4490" t="s">
        <v>672</v>
      </c>
      <c r="K4490">
        <v>4541</v>
      </c>
      <c r="L4490">
        <v>278277</v>
      </c>
      <c r="Q4490" t="s">
        <v>19</v>
      </c>
      <c r="U4490">
        <v>7</v>
      </c>
      <c r="V4490">
        <v>17</v>
      </c>
      <c r="Y4490" t="s">
        <v>20</v>
      </c>
      <c r="Z4490">
        <v>0</v>
      </c>
      <c r="AA4490" t="s">
        <v>589</v>
      </c>
      <c r="AB4490" t="s">
        <v>21</v>
      </c>
      <c r="AC4490">
        <v>158</v>
      </c>
    </row>
    <row r="4491" spans="1:29" x14ac:dyDescent="0.25">
      <c r="A4491">
        <v>345</v>
      </c>
      <c r="B4491">
        <v>345101</v>
      </c>
      <c r="C4491">
        <v>6610</v>
      </c>
      <c r="D4491" t="str">
        <f>VLOOKUP(C4491,'Schedule 3'!A:M,13,FALSE)</f>
        <v>Operational/Non-Service Expenses</v>
      </c>
      <c r="E4491">
        <v>12.34</v>
      </c>
      <c r="F4491" s="1">
        <v>42916</v>
      </c>
      <c r="G4491" t="s">
        <v>462</v>
      </c>
      <c r="H4491" t="s">
        <v>672</v>
      </c>
      <c r="I4491" t="s">
        <v>672</v>
      </c>
      <c r="K4491">
        <v>4541</v>
      </c>
      <c r="L4491">
        <v>275593</v>
      </c>
      <c r="Q4491" t="s">
        <v>19</v>
      </c>
      <c r="U4491">
        <v>6</v>
      </c>
      <c r="V4491">
        <v>17</v>
      </c>
      <c r="Y4491" t="s">
        <v>20</v>
      </c>
      <c r="Z4491">
        <v>0</v>
      </c>
      <c r="AA4491" t="s">
        <v>589</v>
      </c>
      <c r="AB4491" t="s">
        <v>21</v>
      </c>
      <c r="AC4491">
        <v>157</v>
      </c>
    </row>
    <row r="4492" spans="1:29" x14ac:dyDescent="0.25">
      <c r="A4492">
        <v>345</v>
      </c>
      <c r="B4492">
        <v>345102</v>
      </c>
      <c r="C4492">
        <v>6610</v>
      </c>
      <c r="D4492" t="str">
        <f>VLOOKUP(C4492,'Schedule 3'!A:M,13,FALSE)</f>
        <v>Operational/Non-Service Expenses</v>
      </c>
      <c r="E4492">
        <v>108.05</v>
      </c>
      <c r="F4492" s="1">
        <v>42916</v>
      </c>
      <c r="G4492" t="s">
        <v>462</v>
      </c>
      <c r="H4492" t="s">
        <v>672</v>
      </c>
      <c r="I4492" t="s">
        <v>672</v>
      </c>
      <c r="K4492">
        <v>4541</v>
      </c>
      <c r="L4492">
        <v>275593</v>
      </c>
      <c r="Q4492" t="s">
        <v>19</v>
      </c>
      <c r="U4492">
        <v>6</v>
      </c>
      <c r="V4492">
        <v>17</v>
      </c>
      <c r="Y4492" t="s">
        <v>20</v>
      </c>
      <c r="Z4492">
        <v>0</v>
      </c>
      <c r="AA4492" t="s">
        <v>589</v>
      </c>
      <c r="AB4492" t="s">
        <v>21</v>
      </c>
      <c r="AC4492">
        <v>158</v>
      </c>
    </row>
    <row r="4493" spans="1:29" x14ac:dyDescent="0.25">
      <c r="A4493">
        <v>345</v>
      </c>
      <c r="B4493">
        <v>345101</v>
      </c>
      <c r="C4493">
        <v>6610</v>
      </c>
      <c r="D4493" t="str">
        <f>VLOOKUP(C4493,'Schedule 3'!A:M,13,FALSE)</f>
        <v>Operational/Non-Service Expenses</v>
      </c>
      <c r="E4493">
        <v>12.31</v>
      </c>
      <c r="F4493" s="1">
        <v>42886</v>
      </c>
      <c r="G4493" t="s">
        <v>462</v>
      </c>
      <c r="H4493" t="s">
        <v>672</v>
      </c>
      <c r="I4493" t="s">
        <v>672</v>
      </c>
      <c r="K4493">
        <v>4541</v>
      </c>
      <c r="L4493">
        <v>272629</v>
      </c>
      <c r="Q4493" t="s">
        <v>19</v>
      </c>
      <c r="U4493">
        <v>5</v>
      </c>
      <c r="V4493">
        <v>17</v>
      </c>
      <c r="Y4493" t="s">
        <v>20</v>
      </c>
      <c r="Z4493">
        <v>0</v>
      </c>
      <c r="AA4493" t="s">
        <v>589</v>
      </c>
      <c r="AB4493" t="s">
        <v>21</v>
      </c>
      <c r="AC4493">
        <v>157</v>
      </c>
    </row>
    <row r="4494" spans="1:29" x14ac:dyDescent="0.25">
      <c r="A4494">
        <v>345</v>
      </c>
      <c r="B4494">
        <v>345102</v>
      </c>
      <c r="C4494">
        <v>6610</v>
      </c>
      <c r="D4494" t="str">
        <f>VLOOKUP(C4494,'Schedule 3'!A:M,13,FALSE)</f>
        <v>Operational/Non-Service Expenses</v>
      </c>
      <c r="E4494">
        <v>108.61</v>
      </c>
      <c r="F4494" s="1">
        <v>42886</v>
      </c>
      <c r="G4494" t="s">
        <v>462</v>
      </c>
      <c r="H4494" t="s">
        <v>672</v>
      </c>
      <c r="I4494" t="s">
        <v>672</v>
      </c>
      <c r="K4494">
        <v>4541</v>
      </c>
      <c r="L4494">
        <v>272629</v>
      </c>
      <c r="Q4494" t="s">
        <v>19</v>
      </c>
      <c r="U4494">
        <v>5</v>
      </c>
      <c r="V4494">
        <v>17</v>
      </c>
      <c r="Y4494" t="s">
        <v>20</v>
      </c>
      <c r="Z4494">
        <v>0</v>
      </c>
      <c r="AA4494" t="s">
        <v>589</v>
      </c>
      <c r="AB4494" t="s">
        <v>21</v>
      </c>
      <c r="AC4494">
        <v>158</v>
      </c>
    </row>
    <row r="4495" spans="1:29" x14ac:dyDescent="0.25">
      <c r="A4495">
        <v>345</v>
      </c>
      <c r="B4495">
        <v>345101</v>
      </c>
      <c r="C4495">
        <v>6610</v>
      </c>
      <c r="D4495" t="str">
        <f>VLOOKUP(C4495,'Schedule 3'!A:M,13,FALSE)</f>
        <v>Operational/Non-Service Expenses</v>
      </c>
      <c r="E4495">
        <v>12.26</v>
      </c>
      <c r="F4495" s="1">
        <v>42855</v>
      </c>
      <c r="G4495" t="s">
        <v>462</v>
      </c>
      <c r="H4495" t="s">
        <v>672</v>
      </c>
      <c r="I4495" t="s">
        <v>672</v>
      </c>
      <c r="K4495">
        <v>4541</v>
      </c>
      <c r="L4495">
        <v>269773</v>
      </c>
      <c r="Q4495" t="s">
        <v>19</v>
      </c>
      <c r="U4495">
        <v>4</v>
      </c>
      <c r="V4495">
        <v>17</v>
      </c>
      <c r="Y4495" t="s">
        <v>20</v>
      </c>
      <c r="Z4495">
        <v>0</v>
      </c>
      <c r="AA4495" t="s">
        <v>589</v>
      </c>
      <c r="AB4495" t="s">
        <v>21</v>
      </c>
      <c r="AC4495">
        <v>156</v>
      </c>
    </row>
    <row r="4496" spans="1:29" x14ac:dyDescent="0.25">
      <c r="A4496">
        <v>345</v>
      </c>
      <c r="B4496">
        <v>345102</v>
      </c>
      <c r="C4496">
        <v>6610</v>
      </c>
      <c r="D4496" t="str">
        <f>VLOOKUP(C4496,'Schedule 3'!A:M,13,FALSE)</f>
        <v>Operational/Non-Service Expenses</v>
      </c>
      <c r="E4496">
        <v>108.74</v>
      </c>
      <c r="F4496" s="1">
        <v>42855</v>
      </c>
      <c r="G4496" t="s">
        <v>462</v>
      </c>
      <c r="H4496" t="s">
        <v>672</v>
      </c>
      <c r="I4496" t="s">
        <v>672</v>
      </c>
      <c r="K4496">
        <v>4541</v>
      </c>
      <c r="L4496">
        <v>269773</v>
      </c>
      <c r="Q4496" t="s">
        <v>19</v>
      </c>
      <c r="U4496">
        <v>4</v>
      </c>
      <c r="V4496">
        <v>17</v>
      </c>
      <c r="Y4496" t="s">
        <v>20</v>
      </c>
      <c r="Z4496">
        <v>0</v>
      </c>
      <c r="AA4496" t="s">
        <v>589</v>
      </c>
      <c r="AB4496" t="s">
        <v>21</v>
      </c>
      <c r="AC4496">
        <v>157</v>
      </c>
    </row>
    <row r="4497" spans="1:29" x14ac:dyDescent="0.25">
      <c r="A4497">
        <v>345</v>
      </c>
      <c r="B4497">
        <v>345101</v>
      </c>
      <c r="C4497">
        <v>6610</v>
      </c>
      <c r="D4497" t="str">
        <f>VLOOKUP(C4497,'Schedule 3'!A:M,13,FALSE)</f>
        <v>Operational/Non-Service Expenses</v>
      </c>
      <c r="E4497">
        <v>12.27</v>
      </c>
      <c r="F4497" s="1">
        <v>42825</v>
      </c>
      <c r="G4497" t="s">
        <v>462</v>
      </c>
      <c r="H4497" t="s">
        <v>672</v>
      </c>
      <c r="I4497" t="s">
        <v>672</v>
      </c>
      <c r="K4497">
        <v>4541</v>
      </c>
      <c r="L4497">
        <v>267433</v>
      </c>
      <c r="Q4497" t="s">
        <v>19</v>
      </c>
      <c r="U4497">
        <v>3</v>
      </c>
      <c r="V4497">
        <v>17</v>
      </c>
      <c r="Y4497" t="s">
        <v>20</v>
      </c>
      <c r="Z4497">
        <v>0</v>
      </c>
      <c r="AA4497" t="s">
        <v>589</v>
      </c>
      <c r="AB4497" t="s">
        <v>21</v>
      </c>
      <c r="AC4497">
        <v>156</v>
      </c>
    </row>
    <row r="4498" spans="1:29" x14ac:dyDescent="0.25">
      <c r="A4498">
        <v>345</v>
      </c>
      <c r="B4498">
        <v>345102</v>
      </c>
      <c r="C4498">
        <v>6610</v>
      </c>
      <c r="D4498" t="str">
        <f>VLOOKUP(C4498,'Schedule 3'!A:M,13,FALSE)</f>
        <v>Operational/Non-Service Expenses</v>
      </c>
      <c r="E4498">
        <v>109</v>
      </c>
      <c r="F4498" s="1">
        <v>42825</v>
      </c>
      <c r="G4498" t="s">
        <v>462</v>
      </c>
      <c r="H4498" t="s">
        <v>672</v>
      </c>
      <c r="I4498" t="s">
        <v>672</v>
      </c>
      <c r="K4498">
        <v>4541</v>
      </c>
      <c r="L4498">
        <v>267433</v>
      </c>
      <c r="Q4498" t="s">
        <v>19</v>
      </c>
      <c r="U4498">
        <v>3</v>
      </c>
      <c r="V4498">
        <v>17</v>
      </c>
      <c r="Y4498" t="s">
        <v>20</v>
      </c>
      <c r="Z4498">
        <v>0</v>
      </c>
      <c r="AA4498" t="s">
        <v>589</v>
      </c>
      <c r="AB4498" t="s">
        <v>21</v>
      </c>
      <c r="AC4498">
        <v>157</v>
      </c>
    </row>
    <row r="4499" spans="1:29" x14ac:dyDescent="0.25">
      <c r="A4499">
        <v>345</v>
      </c>
      <c r="B4499">
        <v>345101</v>
      </c>
      <c r="C4499">
        <v>6610</v>
      </c>
      <c r="D4499" t="str">
        <f>VLOOKUP(C4499,'Schedule 3'!A:M,13,FALSE)</f>
        <v>Operational/Non-Service Expenses</v>
      </c>
      <c r="E4499">
        <v>12.33</v>
      </c>
      <c r="F4499" s="1">
        <v>42794</v>
      </c>
      <c r="G4499" t="s">
        <v>462</v>
      </c>
      <c r="H4499" t="s">
        <v>672</v>
      </c>
      <c r="I4499" t="s">
        <v>672</v>
      </c>
      <c r="K4499">
        <v>4541</v>
      </c>
      <c r="L4499">
        <v>263415</v>
      </c>
      <c r="Q4499" t="s">
        <v>19</v>
      </c>
      <c r="U4499">
        <v>2</v>
      </c>
      <c r="V4499">
        <v>17</v>
      </c>
      <c r="Y4499" t="s">
        <v>20</v>
      </c>
      <c r="Z4499">
        <v>0</v>
      </c>
      <c r="AA4499" t="s">
        <v>589</v>
      </c>
      <c r="AB4499" t="s">
        <v>21</v>
      </c>
      <c r="AC4499">
        <v>156</v>
      </c>
    </row>
    <row r="4500" spans="1:29" x14ac:dyDescent="0.25">
      <c r="A4500">
        <v>345</v>
      </c>
      <c r="B4500">
        <v>345102</v>
      </c>
      <c r="C4500">
        <v>6610</v>
      </c>
      <c r="D4500" t="str">
        <f>VLOOKUP(C4500,'Schedule 3'!A:M,13,FALSE)</f>
        <v>Operational/Non-Service Expenses</v>
      </c>
      <c r="E4500">
        <v>109.41</v>
      </c>
      <c r="F4500" s="1">
        <v>42794</v>
      </c>
      <c r="G4500" t="s">
        <v>462</v>
      </c>
      <c r="H4500" t="s">
        <v>672</v>
      </c>
      <c r="I4500" t="s">
        <v>672</v>
      </c>
      <c r="K4500">
        <v>4541</v>
      </c>
      <c r="L4500">
        <v>263415</v>
      </c>
      <c r="Q4500" t="s">
        <v>19</v>
      </c>
      <c r="U4500">
        <v>2</v>
      </c>
      <c r="V4500">
        <v>17</v>
      </c>
      <c r="Y4500" t="s">
        <v>20</v>
      </c>
      <c r="Z4500">
        <v>0</v>
      </c>
      <c r="AA4500" t="s">
        <v>589</v>
      </c>
      <c r="AB4500" t="s">
        <v>21</v>
      </c>
      <c r="AC4500">
        <v>157</v>
      </c>
    </row>
    <row r="4501" spans="1:29" x14ac:dyDescent="0.25">
      <c r="A4501">
        <v>345</v>
      </c>
      <c r="B4501">
        <v>345101</v>
      </c>
      <c r="C4501">
        <v>6610</v>
      </c>
      <c r="D4501" t="str">
        <f>VLOOKUP(C4501,'Schedule 3'!A:M,13,FALSE)</f>
        <v>Operational/Non-Service Expenses</v>
      </c>
      <c r="E4501">
        <v>12.37</v>
      </c>
      <c r="F4501" s="1">
        <v>42766</v>
      </c>
      <c r="G4501" t="s">
        <v>462</v>
      </c>
      <c r="H4501" t="s">
        <v>672</v>
      </c>
      <c r="I4501" t="s">
        <v>672</v>
      </c>
      <c r="K4501">
        <v>4541</v>
      </c>
      <c r="L4501">
        <v>259505</v>
      </c>
      <c r="Q4501" t="s">
        <v>19</v>
      </c>
      <c r="U4501">
        <v>1</v>
      </c>
      <c r="V4501">
        <v>17</v>
      </c>
      <c r="Y4501" t="s">
        <v>20</v>
      </c>
      <c r="Z4501">
        <v>0</v>
      </c>
      <c r="AA4501" t="s">
        <v>589</v>
      </c>
      <c r="AB4501" t="s">
        <v>21</v>
      </c>
      <c r="AC4501">
        <v>156</v>
      </c>
    </row>
    <row r="4502" spans="1:29" x14ac:dyDescent="0.25">
      <c r="A4502">
        <v>345</v>
      </c>
      <c r="B4502">
        <v>345102</v>
      </c>
      <c r="C4502">
        <v>6610</v>
      </c>
      <c r="D4502" t="str">
        <f>VLOOKUP(C4502,'Schedule 3'!A:M,13,FALSE)</f>
        <v>Operational/Non-Service Expenses</v>
      </c>
      <c r="E4502">
        <v>109.76</v>
      </c>
      <c r="F4502" s="1">
        <v>42766</v>
      </c>
      <c r="G4502" t="s">
        <v>462</v>
      </c>
      <c r="H4502" t="s">
        <v>672</v>
      </c>
      <c r="I4502" t="s">
        <v>672</v>
      </c>
      <c r="K4502">
        <v>4541</v>
      </c>
      <c r="L4502">
        <v>259505</v>
      </c>
      <c r="Q4502" t="s">
        <v>19</v>
      </c>
      <c r="U4502">
        <v>1</v>
      </c>
      <c r="V4502">
        <v>17</v>
      </c>
      <c r="Y4502" t="s">
        <v>20</v>
      </c>
      <c r="Z4502">
        <v>0</v>
      </c>
      <c r="AA4502" t="s">
        <v>589</v>
      </c>
      <c r="AB4502" t="s">
        <v>21</v>
      </c>
      <c r="AC4502">
        <v>157</v>
      </c>
    </row>
    <row r="4503" spans="1:29" x14ac:dyDescent="0.25">
      <c r="A4503">
        <v>345</v>
      </c>
      <c r="B4503">
        <v>345101</v>
      </c>
      <c r="C4503">
        <v>6920</v>
      </c>
      <c r="D4503" t="str">
        <f>VLOOKUP(C4503,'Schedule 3'!A:M,13,FALSE)</f>
        <v>Operational/Non-Service Expenses</v>
      </c>
      <c r="E4503">
        <v>221.5</v>
      </c>
      <c r="F4503" s="1">
        <v>43100</v>
      </c>
      <c r="G4503" t="s">
        <v>462</v>
      </c>
      <c r="H4503" t="s">
        <v>673</v>
      </c>
      <c r="I4503" t="s">
        <v>673</v>
      </c>
      <c r="K4503">
        <v>4603</v>
      </c>
      <c r="L4503">
        <v>291867</v>
      </c>
      <c r="Q4503" t="s">
        <v>19</v>
      </c>
      <c r="U4503">
        <v>12</v>
      </c>
      <c r="V4503">
        <v>17</v>
      </c>
      <c r="Y4503" t="s">
        <v>20</v>
      </c>
      <c r="Z4503">
        <v>0</v>
      </c>
      <c r="AA4503" t="s">
        <v>589</v>
      </c>
      <c r="AB4503" t="s">
        <v>21</v>
      </c>
      <c r="AC4503">
        <v>234</v>
      </c>
    </row>
    <row r="4504" spans="1:29" x14ac:dyDescent="0.25">
      <c r="A4504">
        <v>345</v>
      </c>
      <c r="B4504">
        <v>345102</v>
      </c>
      <c r="C4504">
        <v>6920</v>
      </c>
      <c r="D4504" t="str">
        <f>VLOOKUP(C4504,'Schedule 3'!A:M,13,FALSE)</f>
        <v>Operational/Non-Service Expenses</v>
      </c>
      <c r="E4504">
        <v>1947.77</v>
      </c>
      <c r="F4504" s="1">
        <v>43100</v>
      </c>
      <c r="G4504" t="s">
        <v>462</v>
      </c>
      <c r="H4504" t="s">
        <v>673</v>
      </c>
      <c r="I4504" t="s">
        <v>673</v>
      </c>
      <c r="K4504">
        <v>4603</v>
      </c>
      <c r="L4504">
        <v>291867</v>
      </c>
      <c r="Q4504" t="s">
        <v>19</v>
      </c>
      <c r="U4504">
        <v>12</v>
      </c>
      <c r="V4504">
        <v>17</v>
      </c>
      <c r="Y4504" t="s">
        <v>20</v>
      </c>
      <c r="Z4504">
        <v>0</v>
      </c>
      <c r="AA4504" t="s">
        <v>589</v>
      </c>
      <c r="AB4504" t="s">
        <v>21</v>
      </c>
      <c r="AC4504">
        <v>235</v>
      </c>
    </row>
    <row r="4505" spans="1:29" x14ac:dyDescent="0.25">
      <c r="A4505">
        <v>345</v>
      </c>
      <c r="B4505">
        <v>345101</v>
      </c>
      <c r="C4505">
        <v>6920</v>
      </c>
      <c r="D4505" t="str">
        <f>VLOOKUP(C4505,'Schedule 3'!A:M,13,FALSE)</f>
        <v>Operational/Non-Service Expenses</v>
      </c>
      <c r="E4505">
        <v>209.96</v>
      </c>
      <c r="F4505" s="1">
        <v>43069</v>
      </c>
      <c r="G4505" t="s">
        <v>462</v>
      </c>
      <c r="H4505" t="s">
        <v>673</v>
      </c>
      <c r="I4505" t="s">
        <v>673</v>
      </c>
      <c r="K4505">
        <v>4603</v>
      </c>
      <c r="L4505">
        <v>288934</v>
      </c>
      <c r="Q4505" t="s">
        <v>19</v>
      </c>
      <c r="U4505">
        <v>11</v>
      </c>
      <c r="V4505">
        <v>17</v>
      </c>
      <c r="Y4505" t="s">
        <v>20</v>
      </c>
      <c r="Z4505">
        <v>0</v>
      </c>
      <c r="AA4505" t="s">
        <v>589</v>
      </c>
      <c r="AB4505" t="s">
        <v>21</v>
      </c>
      <c r="AC4505">
        <v>234</v>
      </c>
    </row>
    <row r="4506" spans="1:29" x14ac:dyDescent="0.25">
      <c r="A4506">
        <v>345</v>
      </c>
      <c r="B4506">
        <v>345102</v>
      </c>
      <c r="C4506">
        <v>6920</v>
      </c>
      <c r="D4506" t="str">
        <f>VLOOKUP(C4506,'Schedule 3'!A:M,13,FALSE)</f>
        <v>Operational/Non-Service Expenses</v>
      </c>
      <c r="E4506">
        <v>1882.37</v>
      </c>
      <c r="F4506" s="1">
        <v>43069</v>
      </c>
      <c r="G4506" t="s">
        <v>462</v>
      </c>
      <c r="H4506" t="s">
        <v>673</v>
      </c>
      <c r="I4506" t="s">
        <v>673</v>
      </c>
      <c r="K4506">
        <v>4603</v>
      </c>
      <c r="L4506">
        <v>288934</v>
      </c>
      <c r="Q4506" t="s">
        <v>19</v>
      </c>
      <c r="U4506">
        <v>11</v>
      </c>
      <c r="V4506">
        <v>17</v>
      </c>
      <c r="Y4506" t="s">
        <v>20</v>
      </c>
      <c r="Z4506">
        <v>0</v>
      </c>
      <c r="AA4506" t="s">
        <v>589</v>
      </c>
      <c r="AB4506" t="s">
        <v>21</v>
      </c>
      <c r="AC4506">
        <v>235</v>
      </c>
    </row>
    <row r="4507" spans="1:29" x14ac:dyDescent="0.25">
      <c r="A4507">
        <v>345</v>
      </c>
      <c r="B4507">
        <v>345101</v>
      </c>
      <c r="C4507">
        <v>6920</v>
      </c>
      <c r="D4507" t="str">
        <f>VLOOKUP(C4507,'Schedule 3'!A:M,13,FALSE)</f>
        <v>Operational/Non-Service Expenses</v>
      </c>
      <c r="E4507">
        <v>208.85</v>
      </c>
      <c r="F4507" s="1">
        <v>43039</v>
      </c>
      <c r="G4507" t="s">
        <v>462</v>
      </c>
      <c r="H4507" t="s">
        <v>673</v>
      </c>
      <c r="I4507" t="s">
        <v>673</v>
      </c>
      <c r="K4507">
        <v>4603</v>
      </c>
      <c r="L4507">
        <v>286349</v>
      </c>
      <c r="Q4507" t="s">
        <v>19</v>
      </c>
      <c r="U4507">
        <v>10</v>
      </c>
      <c r="V4507">
        <v>17</v>
      </c>
      <c r="Y4507" t="s">
        <v>20</v>
      </c>
      <c r="Z4507">
        <v>0</v>
      </c>
      <c r="AA4507" t="s">
        <v>589</v>
      </c>
      <c r="AB4507" t="s">
        <v>21</v>
      </c>
      <c r="AC4507">
        <v>234</v>
      </c>
    </row>
    <row r="4508" spans="1:29" x14ac:dyDescent="0.25">
      <c r="A4508">
        <v>345</v>
      </c>
      <c r="B4508">
        <v>345102</v>
      </c>
      <c r="C4508">
        <v>6920</v>
      </c>
      <c r="D4508" t="str">
        <f>VLOOKUP(C4508,'Schedule 3'!A:M,13,FALSE)</f>
        <v>Operational/Non-Service Expenses</v>
      </c>
      <c r="E4508">
        <v>1860.91</v>
      </c>
      <c r="F4508" s="1">
        <v>43039</v>
      </c>
      <c r="G4508" t="s">
        <v>462</v>
      </c>
      <c r="H4508" t="s">
        <v>673</v>
      </c>
      <c r="I4508" t="s">
        <v>673</v>
      </c>
      <c r="K4508">
        <v>4603</v>
      </c>
      <c r="L4508">
        <v>286349</v>
      </c>
      <c r="Q4508" t="s">
        <v>19</v>
      </c>
      <c r="U4508">
        <v>10</v>
      </c>
      <c r="V4508">
        <v>17</v>
      </c>
      <c r="Y4508" t="s">
        <v>20</v>
      </c>
      <c r="Z4508">
        <v>0</v>
      </c>
      <c r="AA4508" t="s">
        <v>589</v>
      </c>
      <c r="AB4508" t="s">
        <v>21</v>
      </c>
      <c r="AC4508">
        <v>235</v>
      </c>
    </row>
    <row r="4509" spans="1:29" x14ac:dyDescent="0.25">
      <c r="A4509">
        <v>345</v>
      </c>
      <c r="B4509">
        <v>345101</v>
      </c>
      <c r="C4509">
        <v>6920</v>
      </c>
      <c r="D4509" t="str">
        <f>VLOOKUP(C4509,'Schedule 3'!A:M,13,FALSE)</f>
        <v>Operational/Non-Service Expenses</v>
      </c>
      <c r="E4509">
        <v>210.09</v>
      </c>
      <c r="F4509" s="1">
        <v>43008</v>
      </c>
      <c r="G4509" t="s">
        <v>462</v>
      </c>
      <c r="H4509" t="s">
        <v>673</v>
      </c>
      <c r="I4509" t="s">
        <v>673</v>
      </c>
      <c r="K4509">
        <v>4603</v>
      </c>
      <c r="L4509">
        <v>283717</v>
      </c>
      <c r="Q4509" t="s">
        <v>19</v>
      </c>
      <c r="U4509">
        <v>9</v>
      </c>
      <c r="V4509">
        <v>17</v>
      </c>
      <c r="Y4509" t="s">
        <v>20</v>
      </c>
      <c r="Z4509">
        <v>0</v>
      </c>
      <c r="AA4509" t="s">
        <v>589</v>
      </c>
      <c r="AB4509" t="s">
        <v>21</v>
      </c>
      <c r="AC4509">
        <v>234</v>
      </c>
    </row>
    <row r="4510" spans="1:29" x14ac:dyDescent="0.25">
      <c r="A4510">
        <v>345</v>
      </c>
      <c r="B4510">
        <v>345102</v>
      </c>
      <c r="C4510">
        <v>6920</v>
      </c>
      <c r="D4510" t="str">
        <f>VLOOKUP(C4510,'Schedule 3'!A:M,13,FALSE)</f>
        <v>Operational/Non-Service Expenses</v>
      </c>
      <c r="E4510">
        <v>1869.61</v>
      </c>
      <c r="F4510" s="1">
        <v>43008</v>
      </c>
      <c r="G4510" t="s">
        <v>462</v>
      </c>
      <c r="H4510" t="s">
        <v>673</v>
      </c>
      <c r="I4510" t="s">
        <v>673</v>
      </c>
      <c r="K4510">
        <v>4603</v>
      </c>
      <c r="L4510">
        <v>283717</v>
      </c>
      <c r="Q4510" t="s">
        <v>19</v>
      </c>
      <c r="U4510">
        <v>9</v>
      </c>
      <c r="V4510">
        <v>17</v>
      </c>
      <c r="Y4510" t="s">
        <v>20</v>
      </c>
      <c r="Z4510">
        <v>0</v>
      </c>
      <c r="AA4510" t="s">
        <v>589</v>
      </c>
      <c r="AB4510" t="s">
        <v>21</v>
      </c>
      <c r="AC4510">
        <v>235</v>
      </c>
    </row>
    <row r="4511" spans="1:29" x14ac:dyDescent="0.25">
      <c r="A4511">
        <v>345</v>
      </c>
      <c r="B4511">
        <v>345101</v>
      </c>
      <c r="C4511">
        <v>6920</v>
      </c>
      <c r="D4511" t="str">
        <f>VLOOKUP(C4511,'Schedule 3'!A:M,13,FALSE)</f>
        <v>Operational/Non-Service Expenses</v>
      </c>
      <c r="E4511">
        <v>211.45</v>
      </c>
      <c r="F4511" s="1">
        <v>42978</v>
      </c>
      <c r="G4511" t="s">
        <v>462</v>
      </c>
      <c r="H4511" t="s">
        <v>673</v>
      </c>
      <c r="I4511" t="s">
        <v>673</v>
      </c>
      <c r="K4511">
        <v>4603</v>
      </c>
      <c r="L4511">
        <v>281172</v>
      </c>
      <c r="Q4511" t="s">
        <v>19</v>
      </c>
      <c r="U4511">
        <v>8</v>
      </c>
      <c r="V4511">
        <v>17</v>
      </c>
      <c r="Y4511" t="s">
        <v>20</v>
      </c>
      <c r="Z4511">
        <v>0</v>
      </c>
      <c r="AA4511" t="s">
        <v>589</v>
      </c>
      <c r="AB4511" t="s">
        <v>21</v>
      </c>
      <c r="AC4511">
        <v>234</v>
      </c>
    </row>
    <row r="4512" spans="1:29" x14ac:dyDescent="0.25">
      <c r="A4512">
        <v>345</v>
      </c>
      <c r="B4512">
        <v>345102</v>
      </c>
      <c r="C4512">
        <v>6920</v>
      </c>
      <c r="D4512" t="str">
        <f>VLOOKUP(C4512,'Schedule 3'!A:M,13,FALSE)</f>
        <v>Operational/Non-Service Expenses</v>
      </c>
      <c r="E4512">
        <v>1874.38</v>
      </c>
      <c r="F4512" s="1">
        <v>42978</v>
      </c>
      <c r="G4512" t="s">
        <v>462</v>
      </c>
      <c r="H4512" t="s">
        <v>673</v>
      </c>
      <c r="I4512" t="s">
        <v>673</v>
      </c>
      <c r="K4512">
        <v>4603</v>
      </c>
      <c r="L4512">
        <v>281172</v>
      </c>
      <c r="Q4512" t="s">
        <v>19</v>
      </c>
      <c r="U4512">
        <v>8</v>
      </c>
      <c r="V4512">
        <v>17</v>
      </c>
      <c r="Y4512" t="s">
        <v>20</v>
      </c>
      <c r="Z4512">
        <v>0</v>
      </c>
      <c r="AA4512" t="s">
        <v>589</v>
      </c>
      <c r="AB4512" t="s">
        <v>21</v>
      </c>
      <c r="AC4512">
        <v>235</v>
      </c>
    </row>
    <row r="4513" spans="1:29" x14ac:dyDescent="0.25">
      <c r="A4513">
        <v>345</v>
      </c>
      <c r="B4513">
        <v>345101</v>
      </c>
      <c r="C4513">
        <v>6920</v>
      </c>
      <c r="D4513" t="str">
        <f>VLOOKUP(C4513,'Schedule 3'!A:M,13,FALSE)</f>
        <v>Operational/Non-Service Expenses</v>
      </c>
      <c r="E4513">
        <v>270.68</v>
      </c>
      <c r="F4513" s="1">
        <v>42947</v>
      </c>
      <c r="G4513" t="s">
        <v>462</v>
      </c>
      <c r="H4513" t="s">
        <v>673</v>
      </c>
      <c r="I4513" t="s">
        <v>673</v>
      </c>
      <c r="K4513">
        <v>4603</v>
      </c>
      <c r="L4513">
        <v>278277</v>
      </c>
      <c r="Q4513" t="s">
        <v>19</v>
      </c>
      <c r="U4513">
        <v>7</v>
      </c>
      <c r="V4513">
        <v>17</v>
      </c>
      <c r="Y4513" t="s">
        <v>20</v>
      </c>
      <c r="Z4513">
        <v>0</v>
      </c>
      <c r="AA4513" t="s">
        <v>589</v>
      </c>
      <c r="AB4513" t="s">
        <v>21</v>
      </c>
      <c r="AC4513">
        <v>234</v>
      </c>
    </row>
    <row r="4514" spans="1:29" x14ac:dyDescent="0.25">
      <c r="A4514">
        <v>345</v>
      </c>
      <c r="B4514">
        <v>345102</v>
      </c>
      <c r="C4514">
        <v>6920</v>
      </c>
      <c r="D4514" t="str">
        <f>VLOOKUP(C4514,'Schedule 3'!A:M,13,FALSE)</f>
        <v>Operational/Non-Service Expenses</v>
      </c>
      <c r="E4514">
        <v>2400.1</v>
      </c>
      <c r="F4514" s="1">
        <v>42947</v>
      </c>
      <c r="G4514" t="s">
        <v>462</v>
      </c>
      <c r="H4514" t="s">
        <v>673</v>
      </c>
      <c r="I4514" t="s">
        <v>673</v>
      </c>
      <c r="K4514">
        <v>4603</v>
      </c>
      <c r="L4514">
        <v>278277</v>
      </c>
      <c r="Q4514" t="s">
        <v>19</v>
      </c>
      <c r="U4514">
        <v>7</v>
      </c>
      <c r="V4514">
        <v>17</v>
      </c>
      <c r="Y4514" t="s">
        <v>20</v>
      </c>
      <c r="Z4514">
        <v>0</v>
      </c>
      <c r="AA4514" t="s">
        <v>589</v>
      </c>
      <c r="AB4514" t="s">
        <v>21</v>
      </c>
      <c r="AC4514">
        <v>235</v>
      </c>
    </row>
    <row r="4515" spans="1:29" x14ac:dyDescent="0.25">
      <c r="A4515">
        <v>345</v>
      </c>
      <c r="B4515">
        <v>345101</v>
      </c>
      <c r="C4515">
        <v>6920</v>
      </c>
      <c r="D4515" t="str">
        <f>VLOOKUP(C4515,'Schedule 3'!A:M,13,FALSE)</f>
        <v>Operational/Non-Service Expenses</v>
      </c>
      <c r="E4515">
        <v>639.64</v>
      </c>
      <c r="F4515" s="1">
        <v>42916</v>
      </c>
      <c r="G4515" t="s">
        <v>462</v>
      </c>
      <c r="H4515" t="s">
        <v>673</v>
      </c>
      <c r="I4515" t="s">
        <v>673</v>
      </c>
      <c r="K4515">
        <v>4603</v>
      </c>
      <c r="L4515">
        <v>275593</v>
      </c>
      <c r="Q4515" t="s">
        <v>19</v>
      </c>
      <c r="U4515">
        <v>6</v>
      </c>
      <c r="V4515">
        <v>17</v>
      </c>
      <c r="Y4515" t="s">
        <v>20</v>
      </c>
      <c r="Z4515">
        <v>0</v>
      </c>
      <c r="AA4515" t="s">
        <v>589</v>
      </c>
      <c r="AB4515" t="s">
        <v>21</v>
      </c>
      <c r="AC4515">
        <v>234</v>
      </c>
    </row>
    <row r="4516" spans="1:29" x14ac:dyDescent="0.25">
      <c r="A4516">
        <v>345</v>
      </c>
      <c r="B4516">
        <v>345102</v>
      </c>
      <c r="C4516">
        <v>6920</v>
      </c>
      <c r="D4516" t="str">
        <f>VLOOKUP(C4516,'Schedule 3'!A:M,13,FALSE)</f>
        <v>Operational/Non-Service Expenses</v>
      </c>
      <c r="E4516">
        <v>5602.23</v>
      </c>
      <c r="F4516" s="1">
        <v>42916</v>
      </c>
      <c r="G4516" t="s">
        <v>462</v>
      </c>
      <c r="H4516" t="s">
        <v>673</v>
      </c>
      <c r="I4516" t="s">
        <v>673</v>
      </c>
      <c r="K4516">
        <v>4603</v>
      </c>
      <c r="L4516">
        <v>275593</v>
      </c>
      <c r="Q4516" t="s">
        <v>19</v>
      </c>
      <c r="U4516">
        <v>6</v>
      </c>
      <c r="V4516">
        <v>17</v>
      </c>
      <c r="Y4516" t="s">
        <v>20</v>
      </c>
      <c r="Z4516">
        <v>0</v>
      </c>
      <c r="AA4516" t="s">
        <v>589</v>
      </c>
      <c r="AB4516" t="s">
        <v>21</v>
      </c>
      <c r="AC4516">
        <v>235</v>
      </c>
    </row>
    <row r="4517" spans="1:29" x14ac:dyDescent="0.25">
      <c r="A4517">
        <v>345</v>
      </c>
      <c r="B4517">
        <v>345101</v>
      </c>
      <c r="C4517">
        <v>6920</v>
      </c>
      <c r="D4517" t="str">
        <f>VLOOKUP(C4517,'Schedule 3'!A:M,13,FALSE)</f>
        <v>Operational/Non-Service Expenses</v>
      </c>
      <c r="E4517">
        <v>327.06</v>
      </c>
      <c r="F4517" s="1">
        <v>42886</v>
      </c>
      <c r="G4517" t="s">
        <v>462</v>
      </c>
      <c r="H4517" t="s">
        <v>673</v>
      </c>
      <c r="I4517" t="s">
        <v>673</v>
      </c>
      <c r="K4517">
        <v>4603</v>
      </c>
      <c r="L4517">
        <v>272629</v>
      </c>
      <c r="Q4517" t="s">
        <v>19</v>
      </c>
      <c r="U4517">
        <v>5</v>
      </c>
      <c r="V4517">
        <v>17</v>
      </c>
      <c r="Y4517" t="s">
        <v>20</v>
      </c>
      <c r="Z4517">
        <v>0</v>
      </c>
      <c r="AA4517" t="s">
        <v>589</v>
      </c>
      <c r="AB4517" t="s">
        <v>21</v>
      </c>
      <c r="AC4517">
        <v>234</v>
      </c>
    </row>
    <row r="4518" spans="1:29" x14ac:dyDescent="0.25">
      <c r="A4518">
        <v>345</v>
      </c>
      <c r="B4518">
        <v>345102</v>
      </c>
      <c r="C4518">
        <v>6920</v>
      </c>
      <c r="D4518" t="str">
        <f>VLOOKUP(C4518,'Schedule 3'!A:M,13,FALSE)</f>
        <v>Operational/Non-Service Expenses</v>
      </c>
      <c r="E4518">
        <v>2885.44</v>
      </c>
      <c r="F4518" s="1">
        <v>42886</v>
      </c>
      <c r="G4518" t="s">
        <v>462</v>
      </c>
      <c r="H4518" t="s">
        <v>673</v>
      </c>
      <c r="I4518" t="s">
        <v>673</v>
      </c>
      <c r="K4518">
        <v>4603</v>
      </c>
      <c r="L4518">
        <v>272629</v>
      </c>
      <c r="Q4518" t="s">
        <v>19</v>
      </c>
      <c r="U4518">
        <v>5</v>
      </c>
      <c r="V4518">
        <v>17</v>
      </c>
      <c r="Y4518" t="s">
        <v>20</v>
      </c>
      <c r="Z4518">
        <v>0</v>
      </c>
      <c r="AA4518" t="s">
        <v>589</v>
      </c>
      <c r="AB4518" t="s">
        <v>21</v>
      </c>
      <c r="AC4518">
        <v>235</v>
      </c>
    </row>
    <row r="4519" spans="1:29" x14ac:dyDescent="0.25">
      <c r="A4519">
        <v>345</v>
      </c>
      <c r="B4519">
        <v>345101</v>
      </c>
      <c r="C4519">
        <v>6920</v>
      </c>
      <c r="D4519" t="str">
        <f>VLOOKUP(C4519,'Schedule 3'!A:M,13,FALSE)</f>
        <v>Operational/Non-Service Expenses</v>
      </c>
      <c r="E4519">
        <v>318.39999999999998</v>
      </c>
      <c r="F4519" s="1">
        <v>42855</v>
      </c>
      <c r="G4519" t="s">
        <v>462</v>
      </c>
      <c r="H4519" t="s">
        <v>673</v>
      </c>
      <c r="I4519" t="s">
        <v>673</v>
      </c>
      <c r="K4519">
        <v>4603</v>
      </c>
      <c r="L4519">
        <v>269773</v>
      </c>
      <c r="Q4519" t="s">
        <v>19</v>
      </c>
      <c r="U4519">
        <v>4</v>
      </c>
      <c r="V4519">
        <v>17</v>
      </c>
      <c r="Y4519" t="s">
        <v>20</v>
      </c>
      <c r="Z4519">
        <v>0</v>
      </c>
      <c r="AA4519" t="s">
        <v>589</v>
      </c>
      <c r="AB4519" t="s">
        <v>21</v>
      </c>
      <c r="AC4519">
        <v>233</v>
      </c>
    </row>
    <row r="4520" spans="1:29" x14ac:dyDescent="0.25">
      <c r="A4520">
        <v>345</v>
      </c>
      <c r="B4520">
        <v>345102</v>
      </c>
      <c r="C4520">
        <v>6920</v>
      </c>
      <c r="D4520" t="str">
        <f>VLOOKUP(C4520,'Schedule 3'!A:M,13,FALSE)</f>
        <v>Operational/Non-Service Expenses</v>
      </c>
      <c r="E4520">
        <v>2824.67</v>
      </c>
      <c r="F4520" s="1">
        <v>42855</v>
      </c>
      <c r="G4520" t="s">
        <v>462</v>
      </c>
      <c r="H4520" t="s">
        <v>673</v>
      </c>
      <c r="I4520" t="s">
        <v>673</v>
      </c>
      <c r="K4520">
        <v>4603</v>
      </c>
      <c r="L4520">
        <v>269773</v>
      </c>
      <c r="Q4520" t="s">
        <v>19</v>
      </c>
      <c r="U4520">
        <v>4</v>
      </c>
      <c r="V4520">
        <v>17</v>
      </c>
      <c r="Y4520" t="s">
        <v>20</v>
      </c>
      <c r="Z4520">
        <v>0</v>
      </c>
      <c r="AA4520" t="s">
        <v>589</v>
      </c>
      <c r="AB4520" t="s">
        <v>21</v>
      </c>
      <c r="AC4520">
        <v>234</v>
      </c>
    </row>
    <row r="4521" spans="1:29" x14ac:dyDescent="0.25">
      <c r="A4521">
        <v>345</v>
      </c>
      <c r="B4521">
        <v>345101</v>
      </c>
      <c r="C4521">
        <v>6920</v>
      </c>
      <c r="D4521" t="str">
        <f>VLOOKUP(C4521,'Schedule 3'!A:M,13,FALSE)</f>
        <v>Operational/Non-Service Expenses</v>
      </c>
      <c r="E4521">
        <v>295.79000000000002</v>
      </c>
      <c r="F4521" s="1">
        <v>42825</v>
      </c>
      <c r="G4521" t="s">
        <v>462</v>
      </c>
      <c r="H4521" t="s">
        <v>673</v>
      </c>
      <c r="I4521" t="s">
        <v>673</v>
      </c>
      <c r="K4521">
        <v>4603</v>
      </c>
      <c r="L4521">
        <v>267433</v>
      </c>
      <c r="Q4521" t="s">
        <v>19</v>
      </c>
      <c r="U4521">
        <v>3</v>
      </c>
      <c r="V4521">
        <v>17</v>
      </c>
      <c r="Y4521" t="s">
        <v>20</v>
      </c>
      <c r="Z4521">
        <v>0</v>
      </c>
      <c r="AA4521" t="s">
        <v>589</v>
      </c>
      <c r="AB4521" t="s">
        <v>21</v>
      </c>
      <c r="AC4521">
        <v>233</v>
      </c>
    </row>
    <row r="4522" spans="1:29" x14ac:dyDescent="0.25">
      <c r="A4522">
        <v>345</v>
      </c>
      <c r="B4522">
        <v>345102</v>
      </c>
      <c r="C4522">
        <v>6920</v>
      </c>
      <c r="D4522" t="str">
        <f>VLOOKUP(C4522,'Schedule 3'!A:M,13,FALSE)</f>
        <v>Operational/Non-Service Expenses</v>
      </c>
      <c r="E4522">
        <v>2626.54</v>
      </c>
      <c r="F4522" s="1">
        <v>42825</v>
      </c>
      <c r="G4522" t="s">
        <v>462</v>
      </c>
      <c r="H4522" t="s">
        <v>673</v>
      </c>
      <c r="I4522" t="s">
        <v>673</v>
      </c>
      <c r="K4522">
        <v>4603</v>
      </c>
      <c r="L4522">
        <v>267433</v>
      </c>
      <c r="Q4522" t="s">
        <v>19</v>
      </c>
      <c r="U4522">
        <v>3</v>
      </c>
      <c r="V4522">
        <v>17</v>
      </c>
      <c r="Y4522" t="s">
        <v>20</v>
      </c>
      <c r="Z4522">
        <v>0</v>
      </c>
      <c r="AA4522" t="s">
        <v>589</v>
      </c>
      <c r="AB4522" t="s">
        <v>21</v>
      </c>
      <c r="AC4522">
        <v>234</v>
      </c>
    </row>
    <row r="4523" spans="1:29" x14ac:dyDescent="0.25">
      <c r="A4523">
        <v>345</v>
      </c>
      <c r="B4523">
        <v>345101</v>
      </c>
      <c r="C4523">
        <v>6920</v>
      </c>
      <c r="D4523" t="str">
        <f>VLOOKUP(C4523,'Schedule 3'!A:M,13,FALSE)</f>
        <v>Operational/Non-Service Expenses</v>
      </c>
      <c r="E4523">
        <v>316.45999999999998</v>
      </c>
      <c r="F4523" s="1">
        <v>42794</v>
      </c>
      <c r="G4523" t="s">
        <v>462</v>
      </c>
      <c r="H4523" t="s">
        <v>673</v>
      </c>
      <c r="I4523" t="s">
        <v>673</v>
      </c>
      <c r="K4523">
        <v>4603</v>
      </c>
      <c r="L4523">
        <v>263415</v>
      </c>
      <c r="Q4523" t="s">
        <v>19</v>
      </c>
      <c r="U4523">
        <v>2</v>
      </c>
      <c r="V4523">
        <v>17</v>
      </c>
      <c r="Y4523" t="s">
        <v>20</v>
      </c>
      <c r="Z4523">
        <v>0</v>
      </c>
      <c r="AA4523" t="s">
        <v>589</v>
      </c>
      <c r="AB4523" t="s">
        <v>21</v>
      </c>
      <c r="AC4523">
        <v>233</v>
      </c>
    </row>
    <row r="4524" spans="1:29" x14ac:dyDescent="0.25">
      <c r="A4524">
        <v>345</v>
      </c>
      <c r="B4524">
        <v>345102</v>
      </c>
      <c r="C4524">
        <v>6920</v>
      </c>
      <c r="D4524" t="str">
        <f>VLOOKUP(C4524,'Schedule 3'!A:M,13,FALSE)</f>
        <v>Operational/Non-Service Expenses</v>
      </c>
      <c r="E4524">
        <v>2809.07</v>
      </c>
      <c r="F4524" s="1">
        <v>42794</v>
      </c>
      <c r="G4524" t="s">
        <v>462</v>
      </c>
      <c r="H4524" t="s">
        <v>673</v>
      </c>
      <c r="I4524" t="s">
        <v>673</v>
      </c>
      <c r="K4524">
        <v>4603</v>
      </c>
      <c r="L4524">
        <v>263415</v>
      </c>
      <c r="Q4524" t="s">
        <v>19</v>
      </c>
      <c r="U4524">
        <v>2</v>
      </c>
      <c r="V4524">
        <v>17</v>
      </c>
      <c r="Y4524" t="s">
        <v>20</v>
      </c>
      <c r="Z4524">
        <v>0</v>
      </c>
      <c r="AA4524" t="s">
        <v>589</v>
      </c>
      <c r="AB4524" t="s">
        <v>21</v>
      </c>
      <c r="AC4524">
        <v>234</v>
      </c>
    </row>
    <row r="4525" spans="1:29" x14ac:dyDescent="0.25">
      <c r="A4525">
        <v>345</v>
      </c>
      <c r="B4525">
        <v>345101</v>
      </c>
      <c r="C4525">
        <v>6920</v>
      </c>
      <c r="D4525" t="str">
        <f>VLOOKUP(C4525,'Schedule 3'!A:M,13,FALSE)</f>
        <v>Operational/Non-Service Expenses</v>
      </c>
      <c r="E4525">
        <v>305.35000000000002</v>
      </c>
      <c r="F4525" s="1">
        <v>42766</v>
      </c>
      <c r="G4525" t="s">
        <v>462</v>
      </c>
      <c r="H4525" t="s">
        <v>673</v>
      </c>
      <c r="I4525" t="s">
        <v>673</v>
      </c>
      <c r="K4525">
        <v>4603</v>
      </c>
      <c r="L4525">
        <v>259505</v>
      </c>
      <c r="Q4525" t="s">
        <v>19</v>
      </c>
      <c r="U4525">
        <v>1</v>
      </c>
      <c r="V4525">
        <v>17</v>
      </c>
      <c r="Y4525" t="s">
        <v>20</v>
      </c>
      <c r="Z4525">
        <v>0</v>
      </c>
      <c r="AA4525" t="s">
        <v>589</v>
      </c>
      <c r="AB4525" t="s">
        <v>21</v>
      </c>
      <c r="AC4525">
        <v>233</v>
      </c>
    </row>
    <row r="4526" spans="1:29" x14ac:dyDescent="0.25">
      <c r="A4526">
        <v>345</v>
      </c>
      <c r="B4526">
        <v>345102</v>
      </c>
      <c r="C4526">
        <v>6920</v>
      </c>
      <c r="D4526" t="str">
        <f>VLOOKUP(C4526,'Schedule 3'!A:M,13,FALSE)</f>
        <v>Operational/Non-Service Expenses</v>
      </c>
      <c r="E4526">
        <v>2710.42</v>
      </c>
      <c r="F4526" s="1">
        <v>42766</v>
      </c>
      <c r="G4526" t="s">
        <v>462</v>
      </c>
      <c r="H4526" t="s">
        <v>673</v>
      </c>
      <c r="I4526" t="s">
        <v>673</v>
      </c>
      <c r="K4526">
        <v>4603</v>
      </c>
      <c r="L4526">
        <v>259505</v>
      </c>
      <c r="Q4526" t="s">
        <v>19</v>
      </c>
      <c r="U4526">
        <v>1</v>
      </c>
      <c r="V4526">
        <v>17</v>
      </c>
      <c r="Y4526" t="s">
        <v>20</v>
      </c>
      <c r="Z4526">
        <v>0</v>
      </c>
      <c r="AA4526" t="s">
        <v>589</v>
      </c>
      <c r="AB4526" t="s">
        <v>21</v>
      </c>
      <c r="AC4526">
        <v>234</v>
      </c>
    </row>
    <row r="4527" spans="1:29" x14ac:dyDescent="0.25">
      <c r="A4527">
        <v>345</v>
      </c>
      <c r="B4527">
        <v>345101</v>
      </c>
      <c r="C4527">
        <v>6920</v>
      </c>
      <c r="D4527" t="str">
        <f>VLOOKUP(C4527,'Schedule 3'!A:M,13,FALSE)</f>
        <v>Operational/Non-Service Expenses</v>
      </c>
      <c r="E4527">
        <v>14.03</v>
      </c>
      <c r="F4527" s="1">
        <v>43100</v>
      </c>
      <c r="G4527" t="s">
        <v>462</v>
      </c>
      <c r="H4527" t="s">
        <v>674</v>
      </c>
      <c r="I4527" t="s">
        <v>674</v>
      </c>
      <c r="K4527">
        <v>4605</v>
      </c>
      <c r="L4527">
        <v>291867</v>
      </c>
      <c r="Q4527" t="s">
        <v>19</v>
      </c>
      <c r="U4527">
        <v>12</v>
      </c>
      <c r="V4527">
        <v>17</v>
      </c>
      <c r="Y4527" t="s">
        <v>20</v>
      </c>
      <c r="Z4527">
        <v>0</v>
      </c>
      <c r="AA4527" t="s">
        <v>589</v>
      </c>
      <c r="AB4527" t="s">
        <v>21</v>
      </c>
      <c r="AC4527">
        <v>234</v>
      </c>
    </row>
    <row r="4528" spans="1:29" x14ac:dyDescent="0.25">
      <c r="A4528">
        <v>345</v>
      </c>
      <c r="B4528">
        <v>345102</v>
      </c>
      <c r="C4528">
        <v>6920</v>
      </c>
      <c r="D4528" t="str">
        <f>VLOOKUP(C4528,'Schedule 3'!A:M,13,FALSE)</f>
        <v>Operational/Non-Service Expenses</v>
      </c>
      <c r="E4528">
        <v>123.37</v>
      </c>
      <c r="F4528" s="1">
        <v>43100</v>
      </c>
      <c r="G4528" t="s">
        <v>462</v>
      </c>
      <c r="H4528" t="s">
        <v>674</v>
      </c>
      <c r="I4528" t="s">
        <v>674</v>
      </c>
      <c r="K4528">
        <v>4605</v>
      </c>
      <c r="L4528">
        <v>291867</v>
      </c>
      <c r="Q4528" t="s">
        <v>19</v>
      </c>
      <c r="U4528">
        <v>12</v>
      </c>
      <c r="V4528">
        <v>17</v>
      </c>
      <c r="Y4528" t="s">
        <v>20</v>
      </c>
      <c r="Z4528">
        <v>0</v>
      </c>
      <c r="AA4528" t="s">
        <v>589</v>
      </c>
      <c r="AB4528" t="s">
        <v>21</v>
      </c>
      <c r="AC4528">
        <v>235</v>
      </c>
    </row>
    <row r="4529" spans="1:29" x14ac:dyDescent="0.25">
      <c r="A4529">
        <v>345</v>
      </c>
      <c r="B4529">
        <v>345101</v>
      </c>
      <c r="C4529">
        <v>6920</v>
      </c>
      <c r="D4529" t="str">
        <f>VLOOKUP(C4529,'Schedule 3'!A:M,13,FALSE)</f>
        <v>Operational/Non-Service Expenses</v>
      </c>
      <c r="E4529">
        <v>13.79</v>
      </c>
      <c r="F4529" s="1">
        <v>43069</v>
      </c>
      <c r="G4529" t="s">
        <v>462</v>
      </c>
      <c r="H4529" t="s">
        <v>674</v>
      </c>
      <c r="I4529" t="s">
        <v>674</v>
      </c>
      <c r="K4529">
        <v>4605</v>
      </c>
      <c r="L4529">
        <v>288934</v>
      </c>
      <c r="Q4529" t="s">
        <v>19</v>
      </c>
      <c r="U4529">
        <v>11</v>
      </c>
      <c r="V4529">
        <v>17</v>
      </c>
      <c r="Y4529" t="s">
        <v>20</v>
      </c>
      <c r="Z4529">
        <v>0</v>
      </c>
      <c r="AA4529" t="s">
        <v>589</v>
      </c>
      <c r="AB4529" t="s">
        <v>21</v>
      </c>
      <c r="AC4529">
        <v>234</v>
      </c>
    </row>
    <row r="4530" spans="1:29" x14ac:dyDescent="0.25">
      <c r="A4530">
        <v>345</v>
      </c>
      <c r="B4530">
        <v>345102</v>
      </c>
      <c r="C4530">
        <v>6920</v>
      </c>
      <c r="D4530" t="str">
        <f>VLOOKUP(C4530,'Schedule 3'!A:M,13,FALSE)</f>
        <v>Operational/Non-Service Expenses</v>
      </c>
      <c r="E4530">
        <v>123.62</v>
      </c>
      <c r="F4530" s="1">
        <v>43069</v>
      </c>
      <c r="G4530" t="s">
        <v>462</v>
      </c>
      <c r="H4530" t="s">
        <v>674</v>
      </c>
      <c r="I4530" t="s">
        <v>674</v>
      </c>
      <c r="K4530">
        <v>4605</v>
      </c>
      <c r="L4530">
        <v>288934</v>
      </c>
      <c r="Q4530" t="s">
        <v>19</v>
      </c>
      <c r="U4530">
        <v>11</v>
      </c>
      <c r="V4530">
        <v>17</v>
      </c>
      <c r="Y4530" t="s">
        <v>20</v>
      </c>
      <c r="Z4530">
        <v>0</v>
      </c>
      <c r="AA4530" t="s">
        <v>589</v>
      </c>
      <c r="AB4530" t="s">
        <v>21</v>
      </c>
      <c r="AC4530">
        <v>235</v>
      </c>
    </row>
    <row r="4531" spans="1:29" x14ac:dyDescent="0.25">
      <c r="A4531">
        <v>345</v>
      </c>
      <c r="B4531">
        <v>345101</v>
      </c>
      <c r="C4531">
        <v>6920</v>
      </c>
      <c r="D4531" t="str">
        <f>VLOOKUP(C4531,'Schedule 3'!A:M,13,FALSE)</f>
        <v>Operational/Non-Service Expenses</v>
      </c>
      <c r="E4531">
        <v>13.88</v>
      </c>
      <c r="F4531" s="1">
        <v>43039</v>
      </c>
      <c r="G4531" t="s">
        <v>462</v>
      </c>
      <c r="H4531" t="s">
        <v>674</v>
      </c>
      <c r="I4531" t="s">
        <v>674</v>
      </c>
      <c r="K4531">
        <v>4605</v>
      </c>
      <c r="L4531">
        <v>286349</v>
      </c>
      <c r="Q4531" t="s">
        <v>19</v>
      </c>
      <c r="U4531">
        <v>10</v>
      </c>
      <c r="V4531">
        <v>17</v>
      </c>
      <c r="Y4531" t="s">
        <v>20</v>
      </c>
      <c r="Z4531">
        <v>0</v>
      </c>
      <c r="AA4531" t="s">
        <v>589</v>
      </c>
      <c r="AB4531" t="s">
        <v>21</v>
      </c>
      <c r="AC4531">
        <v>234</v>
      </c>
    </row>
    <row r="4532" spans="1:29" x14ac:dyDescent="0.25">
      <c r="A4532">
        <v>345</v>
      </c>
      <c r="B4532">
        <v>345102</v>
      </c>
      <c r="C4532">
        <v>6920</v>
      </c>
      <c r="D4532" t="str">
        <f>VLOOKUP(C4532,'Schedule 3'!A:M,13,FALSE)</f>
        <v>Operational/Non-Service Expenses</v>
      </c>
      <c r="E4532">
        <v>123.66</v>
      </c>
      <c r="F4532" s="1">
        <v>43039</v>
      </c>
      <c r="G4532" t="s">
        <v>462</v>
      </c>
      <c r="H4532" t="s">
        <v>674</v>
      </c>
      <c r="I4532" t="s">
        <v>674</v>
      </c>
      <c r="K4532">
        <v>4605</v>
      </c>
      <c r="L4532">
        <v>286349</v>
      </c>
      <c r="Q4532" t="s">
        <v>19</v>
      </c>
      <c r="U4532">
        <v>10</v>
      </c>
      <c r="V4532">
        <v>17</v>
      </c>
      <c r="Y4532" t="s">
        <v>20</v>
      </c>
      <c r="Z4532">
        <v>0</v>
      </c>
      <c r="AA4532" t="s">
        <v>589</v>
      </c>
      <c r="AB4532" t="s">
        <v>21</v>
      </c>
      <c r="AC4532">
        <v>235</v>
      </c>
    </row>
    <row r="4533" spans="1:29" x14ac:dyDescent="0.25">
      <c r="A4533">
        <v>345</v>
      </c>
      <c r="B4533">
        <v>345101</v>
      </c>
      <c r="C4533">
        <v>6920</v>
      </c>
      <c r="D4533" t="str">
        <f>VLOOKUP(C4533,'Schedule 3'!A:M,13,FALSE)</f>
        <v>Operational/Non-Service Expenses</v>
      </c>
      <c r="E4533">
        <v>13.94</v>
      </c>
      <c r="F4533" s="1">
        <v>43008</v>
      </c>
      <c r="G4533" t="s">
        <v>462</v>
      </c>
      <c r="H4533" t="s">
        <v>674</v>
      </c>
      <c r="I4533" t="s">
        <v>674</v>
      </c>
      <c r="K4533">
        <v>4605</v>
      </c>
      <c r="L4533">
        <v>283717</v>
      </c>
      <c r="Q4533" t="s">
        <v>19</v>
      </c>
      <c r="U4533">
        <v>9</v>
      </c>
      <c r="V4533">
        <v>17</v>
      </c>
      <c r="Y4533" t="s">
        <v>20</v>
      </c>
      <c r="Z4533">
        <v>0</v>
      </c>
      <c r="AA4533" t="s">
        <v>589</v>
      </c>
      <c r="AB4533" t="s">
        <v>21</v>
      </c>
      <c r="AC4533">
        <v>234</v>
      </c>
    </row>
    <row r="4534" spans="1:29" x14ac:dyDescent="0.25">
      <c r="A4534">
        <v>345</v>
      </c>
      <c r="B4534">
        <v>345102</v>
      </c>
      <c r="C4534">
        <v>6920</v>
      </c>
      <c r="D4534" t="str">
        <f>VLOOKUP(C4534,'Schedule 3'!A:M,13,FALSE)</f>
        <v>Operational/Non-Service Expenses</v>
      </c>
      <c r="E4534">
        <v>124.08</v>
      </c>
      <c r="F4534" s="1">
        <v>43008</v>
      </c>
      <c r="G4534" t="s">
        <v>462</v>
      </c>
      <c r="H4534" t="s">
        <v>674</v>
      </c>
      <c r="I4534" t="s">
        <v>674</v>
      </c>
      <c r="K4534">
        <v>4605</v>
      </c>
      <c r="L4534">
        <v>283717</v>
      </c>
      <c r="Q4534" t="s">
        <v>19</v>
      </c>
      <c r="U4534">
        <v>9</v>
      </c>
      <c r="V4534">
        <v>17</v>
      </c>
      <c r="Y4534" t="s">
        <v>20</v>
      </c>
      <c r="Z4534">
        <v>0</v>
      </c>
      <c r="AA4534" t="s">
        <v>589</v>
      </c>
      <c r="AB4534" t="s">
        <v>21</v>
      </c>
      <c r="AC4534">
        <v>235</v>
      </c>
    </row>
    <row r="4535" spans="1:29" x14ac:dyDescent="0.25">
      <c r="A4535">
        <v>345</v>
      </c>
      <c r="B4535">
        <v>345101</v>
      </c>
      <c r="C4535">
        <v>6920</v>
      </c>
      <c r="D4535" t="str">
        <f>VLOOKUP(C4535,'Schedule 3'!A:M,13,FALSE)</f>
        <v>Operational/Non-Service Expenses</v>
      </c>
      <c r="E4535">
        <v>14.08</v>
      </c>
      <c r="F4535" s="1">
        <v>42978</v>
      </c>
      <c r="G4535" t="s">
        <v>462</v>
      </c>
      <c r="H4535" t="s">
        <v>674</v>
      </c>
      <c r="I4535" t="s">
        <v>674</v>
      </c>
      <c r="K4535">
        <v>4605</v>
      </c>
      <c r="L4535">
        <v>281172</v>
      </c>
      <c r="Q4535" t="s">
        <v>19</v>
      </c>
      <c r="U4535">
        <v>8</v>
      </c>
      <c r="V4535">
        <v>17</v>
      </c>
      <c r="Y4535" t="s">
        <v>20</v>
      </c>
      <c r="Z4535">
        <v>0</v>
      </c>
      <c r="AA4535" t="s">
        <v>589</v>
      </c>
      <c r="AB4535" t="s">
        <v>21</v>
      </c>
      <c r="AC4535">
        <v>234</v>
      </c>
    </row>
    <row r="4536" spans="1:29" x14ac:dyDescent="0.25">
      <c r="A4536">
        <v>345</v>
      </c>
      <c r="B4536">
        <v>345102</v>
      </c>
      <c r="C4536">
        <v>6920</v>
      </c>
      <c r="D4536" t="str">
        <f>VLOOKUP(C4536,'Schedule 3'!A:M,13,FALSE)</f>
        <v>Operational/Non-Service Expenses</v>
      </c>
      <c r="E4536">
        <v>124.8</v>
      </c>
      <c r="F4536" s="1">
        <v>42978</v>
      </c>
      <c r="G4536" t="s">
        <v>462</v>
      </c>
      <c r="H4536" t="s">
        <v>674</v>
      </c>
      <c r="I4536" t="s">
        <v>674</v>
      </c>
      <c r="K4536">
        <v>4605</v>
      </c>
      <c r="L4536">
        <v>281172</v>
      </c>
      <c r="Q4536" t="s">
        <v>19</v>
      </c>
      <c r="U4536">
        <v>8</v>
      </c>
      <c r="V4536">
        <v>17</v>
      </c>
      <c r="Y4536" t="s">
        <v>20</v>
      </c>
      <c r="Z4536">
        <v>0</v>
      </c>
      <c r="AA4536" t="s">
        <v>589</v>
      </c>
      <c r="AB4536" t="s">
        <v>21</v>
      </c>
      <c r="AC4536">
        <v>235</v>
      </c>
    </row>
    <row r="4537" spans="1:29" x14ac:dyDescent="0.25">
      <c r="A4537">
        <v>345</v>
      </c>
      <c r="B4537">
        <v>345101</v>
      </c>
      <c r="C4537">
        <v>6920</v>
      </c>
      <c r="D4537" t="str">
        <f>VLOOKUP(C4537,'Schedule 3'!A:M,13,FALSE)</f>
        <v>Operational/Non-Service Expenses</v>
      </c>
      <c r="E4537">
        <v>0.1</v>
      </c>
      <c r="F4537" s="1">
        <v>42947</v>
      </c>
      <c r="G4537" t="s">
        <v>462</v>
      </c>
      <c r="H4537" t="s">
        <v>674</v>
      </c>
      <c r="I4537" t="s">
        <v>674</v>
      </c>
      <c r="K4537">
        <v>4605</v>
      </c>
      <c r="L4537">
        <v>278277</v>
      </c>
      <c r="Q4537" t="s">
        <v>19</v>
      </c>
      <c r="U4537">
        <v>7</v>
      </c>
      <c r="V4537">
        <v>17</v>
      </c>
      <c r="Y4537" t="s">
        <v>20</v>
      </c>
      <c r="Z4537">
        <v>0</v>
      </c>
      <c r="AA4537" t="s">
        <v>589</v>
      </c>
      <c r="AB4537" t="s">
        <v>21</v>
      </c>
      <c r="AC4537">
        <v>234</v>
      </c>
    </row>
    <row r="4538" spans="1:29" x14ac:dyDescent="0.25">
      <c r="A4538">
        <v>345</v>
      </c>
      <c r="B4538">
        <v>345102</v>
      </c>
      <c r="C4538">
        <v>6920</v>
      </c>
      <c r="D4538" t="str">
        <f>VLOOKUP(C4538,'Schedule 3'!A:M,13,FALSE)</f>
        <v>Operational/Non-Service Expenses</v>
      </c>
      <c r="E4538">
        <v>0.9</v>
      </c>
      <c r="F4538" s="1">
        <v>42947</v>
      </c>
      <c r="G4538" t="s">
        <v>462</v>
      </c>
      <c r="H4538" t="s">
        <v>674</v>
      </c>
      <c r="I4538" t="s">
        <v>674</v>
      </c>
      <c r="K4538">
        <v>4605</v>
      </c>
      <c r="L4538">
        <v>278277</v>
      </c>
      <c r="Q4538" t="s">
        <v>19</v>
      </c>
      <c r="U4538">
        <v>7</v>
      </c>
      <c r="V4538">
        <v>17</v>
      </c>
      <c r="Y4538" t="s">
        <v>20</v>
      </c>
      <c r="Z4538">
        <v>0</v>
      </c>
      <c r="AA4538" t="s">
        <v>589</v>
      </c>
      <c r="AB4538" t="s">
        <v>21</v>
      </c>
      <c r="AC4538">
        <v>235</v>
      </c>
    </row>
    <row r="4539" spans="1:29" x14ac:dyDescent="0.25">
      <c r="A4539">
        <v>345</v>
      </c>
      <c r="B4539">
        <v>345101</v>
      </c>
      <c r="C4539">
        <v>6920</v>
      </c>
      <c r="D4539" t="str">
        <f>VLOOKUP(C4539,'Schedule 3'!A:M,13,FALSE)</f>
        <v>Operational/Non-Service Expenses</v>
      </c>
      <c r="E4539">
        <v>0.1</v>
      </c>
      <c r="F4539" s="1">
        <v>42916</v>
      </c>
      <c r="G4539" t="s">
        <v>462</v>
      </c>
      <c r="H4539" t="s">
        <v>674</v>
      </c>
      <c r="I4539" t="s">
        <v>674</v>
      </c>
      <c r="K4539">
        <v>4605</v>
      </c>
      <c r="L4539">
        <v>275593</v>
      </c>
      <c r="Q4539" t="s">
        <v>19</v>
      </c>
      <c r="U4539">
        <v>6</v>
      </c>
      <c r="V4539">
        <v>17</v>
      </c>
      <c r="Y4539" t="s">
        <v>20</v>
      </c>
      <c r="Z4539">
        <v>0</v>
      </c>
      <c r="AA4539" t="s">
        <v>589</v>
      </c>
      <c r="AB4539" t="s">
        <v>21</v>
      </c>
      <c r="AC4539">
        <v>234</v>
      </c>
    </row>
    <row r="4540" spans="1:29" x14ac:dyDescent="0.25">
      <c r="A4540">
        <v>345</v>
      </c>
      <c r="B4540">
        <v>345102</v>
      </c>
      <c r="C4540">
        <v>6920</v>
      </c>
      <c r="D4540" t="str">
        <f>VLOOKUP(C4540,'Schedule 3'!A:M,13,FALSE)</f>
        <v>Operational/Non-Service Expenses</v>
      </c>
      <c r="E4540">
        <v>0.9</v>
      </c>
      <c r="F4540" s="1">
        <v>42916</v>
      </c>
      <c r="G4540" t="s">
        <v>462</v>
      </c>
      <c r="H4540" t="s">
        <v>674</v>
      </c>
      <c r="I4540" t="s">
        <v>674</v>
      </c>
      <c r="K4540">
        <v>4605</v>
      </c>
      <c r="L4540">
        <v>275593</v>
      </c>
      <c r="Q4540" t="s">
        <v>19</v>
      </c>
      <c r="U4540">
        <v>6</v>
      </c>
      <c r="V4540">
        <v>17</v>
      </c>
      <c r="Y4540" t="s">
        <v>20</v>
      </c>
      <c r="Z4540">
        <v>0</v>
      </c>
      <c r="AA4540" t="s">
        <v>589</v>
      </c>
      <c r="AB4540" t="s">
        <v>21</v>
      </c>
      <c r="AC4540">
        <v>235</v>
      </c>
    </row>
    <row r="4541" spans="1:29" x14ac:dyDescent="0.25">
      <c r="A4541">
        <v>345</v>
      </c>
      <c r="B4541">
        <v>345101</v>
      </c>
      <c r="C4541">
        <v>6920</v>
      </c>
      <c r="D4541" t="str">
        <f>VLOOKUP(C4541,'Schedule 3'!A:M,13,FALSE)</f>
        <v>Operational/Non-Service Expenses</v>
      </c>
      <c r="E4541">
        <v>0.1</v>
      </c>
      <c r="F4541" s="1">
        <v>42886</v>
      </c>
      <c r="G4541" t="s">
        <v>462</v>
      </c>
      <c r="H4541" t="s">
        <v>674</v>
      </c>
      <c r="I4541" t="s">
        <v>674</v>
      </c>
      <c r="K4541">
        <v>4605</v>
      </c>
      <c r="L4541">
        <v>272629</v>
      </c>
      <c r="Q4541" t="s">
        <v>19</v>
      </c>
      <c r="U4541">
        <v>5</v>
      </c>
      <c r="V4541">
        <v>17</v>
      </c>
      <c r="Y4541" t="s">
        <v>20</v>
      </c>
      <c r="Z4541">
        <v>0</v>
      </c>
      <c r="AA4541" t="s">
        <v>589</v>
      </c>
      <c r="AB4541" t="s">
        <v>21</v>
      </c>
      <c r="AC4541">
        <v>234</v>
      </c>
    </row>
    <row r="4542" spans="1:29" x14ac:dyDescent="0.25">
      <c r="A4542">
        <v>345</v>
      </c>
      <c r="B4542">
        <v>345102</v>
      </c>
      <c r="C4542">
        <v>6920</v>
      </c>
      <c r="D4542" t="str">
        <f>VLOOKUP(C4542,'Schedule 3'!A:M,13,FALSE)</f>
        <v>Operational/Non-Service Expenses</v>
      </c>
      <c r="E4542">
        <v>0.9</v>
      </c>
      <c r="F4542" s="1">
        <v>42886</v>
      </c>
      <c r="G4542" t="s">
        <v>462</v>
      </c>
      <c r="H4542" t="s">
        <v>674</v>
      </c>
      <c r="I4542" t="s">
        <v>674</v>
      </c>
      <c r="K4542">
        <v>4605</v>
      </c>
      <c r="L4542">
        <v>272629</v>
      </c>
      <c r="Q4542" t="s">
        <v>19</v>
      </c>
      <c r="U4542">
        <v>5</v>
      </c>
      <c r="V4542">
        <v>17</v>
      </c>
      <c r="Y4542" t="s">
        <v>20</v>
      </c>
      <c r="Z4542">
        <v>0</v>
      </c>
      <c r="AA4542" t="s">
        <v>589</v>
      </c>
      <c r="AB4542" t="s">
        <v>21</v>
      </c>
      <c r="AC4542">
        <v>235</v>
      </c>
    </row>
    <row r="4543" spans="1:29" x14ac:dyDescent="0.25">
      <c r="A4543">
        <v>345</v>
      </c>
      <c r="B4543">
        <v>345101</v>
      </c>
      <c r="C4543">
        <v>6920</v>
      </c>
      <c r="D4543" t="str">
        <f>VLOOKUP(C4543,'Schedule 3'!A:M,13,FALSE)</f>
        <v>Operational/Non-Service Expenses</v>
      </c>
      <c r="E4543">
        <v>0.1</v>
      </c>
      <c r="F4543" s="1">
        <v>42855</v>
      </c>
      <c r="G4543" t="s">
        <v>462</v>
      </c>
      <c r="H4543" t="s">
        <v>674</v>
      </c>
      <c r="I4543" t="s">
        <v>674</v>
      </c>
      <c r="K4543">
        <v>4605</v>
      </c>
      <c r="L4543">
        <v>269773</v>
      </c>
      <c r="Q4543" t="s">
        <v>19</v>
      </c>
      <c r="U4543">
        <v>4</v>
      </c>
      <c r="V4543">
        <v>17</v>
      </c>
      <c r="Y4543" t="s">
        <v>20</v>
      </c>
      <c r="Z4543">
        <v>0</v>
      </c>
      <c r="AA4543" t="s">
        <v>589</v>
      </c>
      <c r="AB4543" t="s">
        <v>21</v>
      </c>
      <c r="AC4543">
        <v>233</v>
      </c>
    </row>
    <row r="4544" spans="1:29" x14ac:dyDescent="0.25">
      <c r="A4544">
        <v>345</v>
      </c>
      <c r="B4544">
        <v>345102</v>
      </c>
      <c r="C4544">
        <v>6920</v>
      </c>
      <c r="D4544" t="str">
        <f>VLOOKUP(C4544,'Schedule 3'!A:M,13,FALSE)</f>
        <v>Operational/Non-Service Expenses</v>
      </c>
      <c r="E4544">
        <v>0.9</v>
      </c>
      <c r="F4544" s="1">
        <v>42855</v>
      </c>
      <c r="G4544" t="s">
        <v>462</v>
      </c>
      <c r="H4544" t="s">
        <v>674</v>
      </c>
      <c r="I4544" t="s">
        <v>674</v>
      </c>
      <c r="K4544">
        <v>4605</v>
      </c>
      <c r="L4544">
        <v>269773</v>
      </c>
      <c r="Q4544" t="s">
        <v>19</v>
      </c>
      <c r="U4544">
        <v>4</v>
      </c>
      <c r="V4544">
        <v>17</v>
      </c>
      <c r="Y4544" t="s">
        <v>20</v>
      </c>
      <c r="Z4544">
        <v>0</v>
      </c>
      <c r="AA4544" t="s">
        <v>589</v>
      </c>
      <c r="AB4544" t="s">
        <v>21</v>
      </c>
      <c r="AC4544">
        <v>234</v>
      </c>
    </row>
    <row r="4545" spans="1:29" x14ac:dyDescent="0.25">
      <c r="A4545">
        <v>345</v>
      </c>
      <c r="B4545">
        <v>345101</v>
      </c>
      <c r="C4545">
        <v>6920</v>
      </c>
      <c r="D4545" t="str">
        <f>VLOOKUP(C4545,'Schedule 3'!A:M,13,FALSE)</f>
        <v>Operational/Non-Service Expenses</v>
      </c>
      <c r="E4545">
        <v>0.1</v>
      </c>
      <c r="F4545" s="1">
        <v>42825</v>
      </c>
      <c r="G4545" t="s">
        <v>462</v>
      </c>
      <c r="H4545" t="s">
        <v>674</v>
      </c>
      <c r="I4545" t="s">
        <v>674</v>
      </c>
      <c r="K4545">
        <v>4605</v>
      </c>
      <c r="L4545">
        <v>267433</v>
      </c>
      <c r="Q4545" t="s">
        <v>19</v>
      </c>
      <c r="U4545">
        <v>3</v>
      </c>
      <c r="V4545">
        <v>17</v>
      </c>
      <c r="Y4545" t="s">
        <v>20</v>
      </c>
      <c r="Z4545">
        <v>0</v>
      </c>
      <c r="AA4545" t="s">
        <v>589</v>
      </c>
      <c r="AB4545" t="s">
        <v>21</v>
      </c>
      <c r="AC4545">
        <v>233</v>
      </c>
    </row>
    <row r="4546" spans="1:29" x14ac:dyDescent="0.25">
      <c r="A4546">
        <v>345</v>
      </c>
      <c r="B4546">
        <v>345102</v>
      </c>
      <c r="C4546">
        <v>6920</v>
      </c>
      <c r="D4546" t="str">
        <f>VLOOKUP(C4546,'Schedule 3'!A:M,13,FALSE)</f>
        <v>Operational/Non-Service Expenses</v>
      </c>
      <c r="E4546">
        <v>0.91</v>
      </c>
      <c r="F4546" s="1">
        <v>42825</v>
      </c>
      <c r="G4546" t="s">
        <v>462</v>
      </c>
      <c r="H4546" t="s">
        <v>674</v>
      </c>
      <c r="I4546" t="s">
        <v>674</v>
      </c>
      <c r="K4546">
        <v>4605</v>
      </c>
      <c r="L4546">
        <v>267433</v>
      </c>
      <c r="Q4546" t="s">
        <v>19</v>
      </c>
      <c r="U4546">
        <v>3</v>
      </c>
      <c r="V4546">
        <v>17</v>
      </c>
      <c r="Y4546" t="s">
        <v>20</v>
      </c>
      <c r="Z4546">
        <v>0</v>
      </c>
      <c r="AA4546" t="s">
        <v>589</v>
      </c>
      <c r="AB4546" t="s">
        <v>21</v>
      </c>
      <c r="AC4546">
        <v>234</v>
      </c>
    </row>
    <row r="4547" spans="1:29" x14ac:dyDescent="0.25">
      <c r="A4547">
        <v>345</v>
      </c>
      <c r="B4547">
        <v>345101</v>
      </c>
      <c r="C4547">
        <v>6920</v>
      </c>
      <c r="D4547" t="str">
        <f>VLOOKUP(C4547,'Schedule 3'!A:M,13,FALSE)</f>
        <v>Operational/Non-Service Expenses</v>
      </c>
      <c r="E4547">
        <v>0.1</v>
      </c>
      <c r="F4547" s="1">
        <v>42794</v>
      </c>
      <c r="G4547" t="s">
        <v>462</v>
      </c>
      <c r="H4547" t="s">
        <v>674</v>
      </c>
      <c r="I4547" t="s">
        <v>674</v>
      </c>
      <c r="K4547">
        <v>4605</v>
      </c>
      <c r="L4547">
        <v>263415</v>
      </c>
      <c r="Q4547" t="s">
        <v>19</v>
      </c>
      <c r="U4547">
        <v>2</v>
      </c>
      <c r="V4547">
        <v>17</v>
      </c>
      <c r="Y4547" t="s">
        <v>20</v>
      </c>
      <c r="Z4547">
        <v>0</v>
      </c>
      <c r="AA4547" t="s">
        <v>589</v>
      </c>
      <c r="AB4547" t="s">
        <v>21</v>
      </c>
      <c r="AC4547">
        <v>233</v>
      </c>
    </row>
    <row r="4548" spans="1:29" x14ac:dyDescent="0.25">
      <c r="A4548">
        <v>345</v>
      </c>
      <c r="B4548">
        <v>345102</v>
      </c>
      <c r="C4548">
        <v>6920</v>
      </c>
      <c r="D4548" t="str">
        <f>VLOOKUP(C4548,'Schedule 3'!A:M,13,FALSE)</f>
        <v>Operational/Non-Service Expenses</v>
      </c>
      <c r="E4548">
        <v>0.91</v>
      </c>
      <c r="F4548" s="1">
        <v>42794</v>
      </c>
      <c r="G4548" t="s">
        <v>462</v>
      </c>
      <c r="H4548" t="s">
        <v>674</v>
      </c>
      <c r="I4548" t="s">
        <v>674</v>
      </c>
      <c r="K4548">
        <v>4605</v>
      </c>
      <c r="L4548">
        <v>263415</v>
      </c>
      <c r="Q4548" t="s">
        <v>19</v>
      </c>
      <c r="U4548">
        <v>2</v>
      </c>
      <c r="V4548">
        <v>17</v>
      </c>
      <c r="Y4548" t="s">
        <v>20</v>
      </c>
      <c r="Z4548">
        <v>0</v>
      </c>
      <c r="AA4548" t="s">
        <v>589</v>
      </c>
      <c r="AB4548" t="s">
        <v>21</v>
      </c>
      <c r="AC4548">
        <v>234</v>
      </c>
    </row>
    <row r="4549" spans="1:29" x14ac:dyDescent="0.25">
      <c r="A4549">
        <v>345</v>
      </c>
      <c r="B4549">
        <v>345101</v>
      </c>
      <c r="C4549">
        <v>6920</v>
      </c>
      <c r="D4549" t="str">
        <f>VLOOKUP(C4549,'Schedule 3'!A:M,13,FALSE)</f>
        <v>Operational/Non-Service Expenses</v>
      </c>
      <c r="E4549">
        <v>0.1</v>
      </c>
      <c r="F4549" s="1">
        <v>42766</v>
      </c>
      <c r="G4549" t="s">
        <v>462</v>
      </c>
      <c r="H4549" t="s">
        <v>674</v>
      </c>
      <c r="I4549" t="s">
        <v>674</v>
      </c>
      <c r="K4549">
        <v>4605</v>
      </c>
      <c r="L4549">
        <v>259505</v>
      </c>
      <c r="Q4549" t="s">
        <v>19</v>
      </c>
      <c r="U4549">
        <v>1</v>
      </c>
      <c r="V4549">
        <v>17</v>
      </c>
      <c r="Y4549" t="s">
        <v>20</v>
      </c>
      <c r="Z4549">
        <v>0</v>
      </c>
      <c r="AA4549" t="s">
        <v>589</v>
      </c>
      <c r="AB4549" t="s">
        <v>21</v>
      </c>
      <c r="AC4549">
        <v>233</v>
      </c>
    </row>
    <row r="4550" spans="1:29" x14ac:dyDescent="0.25">
      <c r="A4550">
        <v>345</v>
      </c>
      <c r="B4550">
        <v>345102</v>
      </c>
      <c r="C4550">
        <v>6920</v>
      </c>
      <c r="D4550" t="str">
        <f>VLOOKUP(C4550,'Schedule 3'!A:M,13,FALSE)</f>
        <v>Operational/Non-Service Expenses</v>
      </c>
      <c r="E4550">
        <v>0.92</v>
      </c>
      <c r="F4550" s="1">
        <v>42766</v>
      </c>
      <c r="G4550" t="s">
        <v>462</v>
      </c>
      <c r="H4550" t="s">
        <v>674</v>
      </c>
      <c r="I4550" t="s">
        <v>674</v>
      </c>
      <c r="K4550">
        <v>4605</v>
      </c>
      <c r="L4550">
        <v>259505</v>
      </c>
      <c r="Q4550" t="s">
        <v>19</v>
      </c>
      <c r="U4550">
        <v>1</v>
      </c>
      <c r="V4550">
        <v>17</v>
      </c>
      <c r="Y4550" t="s">
        <v>20</v>
      </c>
      <c r="Z4550">
        <v>0</v>
      </c>
      <c r="AA4550" t="s">
        <v>589</v>
      </c>
      <c r="AB4550" t="s">
        <v>21</v>
      </c>
      <c r="AC4550">
        <v>234</v>
      </c>
    </row>
    <row r="4551" spans="1:29" x14ac:dyDescent="0.25">
      <c r="A4551">
        <v>345</v>
      </c>
      <c r="B4551">
        <v>345101</v>
      </c>
      <c r="C4551">
        <v>5735</v>
      </c>
      <c r="D4551" t="str">
        <f>VLOOKUP(C4551,'Schedule 3'!A:M,13,FALSE)</f>
        <v>Operational/Non-Service Expenses</v>
      </c>
      <c r="E4551">
        <v>217.75</v>
      </c>
      <c r="F4551" s="1">
        <v>43100</v>
      </c>
      <c r="G4551" t="s">
        <v>462</v>
      </c>
      <c r="H4551" t="s">
        <v>675</v>
      </c>
      <c r="I4551" t="s">
        <v>675</v>
      </c>
      <c r="K4551">
        <v>4625</v>
      </c>
      <c r="L4551">
        <v>291867</v>
      </c>
      <c r="Q4551" t="s">
        <v>19</v>
      </c>
      <c r="U4551">
        <v>12</v>
      </c>
      <c r="V4551">
        <v>17</v>
      </c>
      <c r="Y4551" t="s">
        <v>20</v>
      </c>
      <c r="Z4551">
        <v>0</v>
      </c>
      <c r="AA4551" t="s">
        <v>589</v>
      </c>
      <c r="AB4551" t="s">
        <v>21</v>
      </c>
      <c r="AC4551">
        <v>234</v>
      </c>
    </row>
    <row r="4552" spans="1:29" x14ac:dyDescent="0.25">
      <c r="A4552">
        <v>345</v>
      </c>
      <c r="B4552">
        <v>345102</v>
      </c>
      <c r="C4552">
        <v>5735</v>
      </c>
      <c r="D4552" t="str">
        <f>VLOOKUP(C4552,'Schedule 3'!A:M,13,FALSE)</f>
        <v>Operational/Non-Service Expenses</v>
      </c>
      <c r="E4552">
        <v>1914.78</v>
      </c>
      <c r="F4552" s="1">
        <v>43100</v>
      </c>
      <c r="G4552" t="s">
        <v>462</v>
      </c>
      <c r="H4552" t="s">
        <v>675</v>
      </c>
      <c r="I4552" t="s">
        <v>675</v>
      </c>
      <c r="K4552">
        <v>4625</v>
      </c>
      <c r="L4552">
        <v>291867</v>
      </c>
      <c r="Q4552" t="s">
        <v>19</v>
      </c>
      <c r="U4552">
        <v>12</v>
      </c>
      <c r="V4552">
        <v>17</v>
      </c>
      <c r="Y4552" t="s">
        <v>20</v>
      </c>
      <c r="Z4552">
        <v>0</v>
      </c>
      <c r="AA4552" t="s">
        <v>589</v>
      </c>
      <c r="AB4552" t="s">
        <v>21</v>
      </c>
      <c r="AC4552">
        <v>235</v>
      </c>
    </row>
    <row r="4553" spans="1:29" x14ac:dyDescent="0.25">
      <c r="A4553">
        <v>345</v>
      </c>
      <c r="B4553">
        <v>345101</v>
      </c>
      <c r="C4553">
        <v>5735</v>
      </c>
      <c r="D4553" t="str">
        <f>VLOOKUP(C4553,'Schedule 3'!A:M,13,FALSE)</f>
        <v>Operational/Non-Service Expenses</v>
      </c>
      <c r="E4553">
        <v>234.06</v>
      </c>
      <c r="F4553" s="1">
        <v>43069</v>
      </c>
      <c r="G4553" t="s">
        <v>462</v>
      </c>
      <c r="H4553" t="s">
        <v>675</v>
      </c>
      <c r="I4553" t="s">
        <v>675</v>
      </c>
      <c r="K4553">
        <v>4625</v>
      </c>
      <c r="L4553">
        <v>288934</v>
      </c>
      <c r="Q4553" t="s">
        <v>19</v>
      </c>
      <c r="U4553">
        <v>11</v>
      </c>
      <c r="V4553">
        <v>17</v>
      </c>
      <c r="Y4553" t="s">
        <v>20</v>
      </c>
      <c r="Z4553">
        <v>0</v>
      </c>
      <c r="AA4553" t="s">
        <v>589</v>
      </c>
      <c r="AB4553" t="s">
        <v>21</v>
      </c>
      <c r="AC4553">
        <v>234</v>
      </c>
    </row>
    <row r="4554" spans="1:29" x14ac:dyDescent="0.25">
      <c r="A4554">
        <v>345</v>
      </c>
      <c r="B4554">
        <v>345102</v>
      </c>
      <c r="C4554">
        <v>5735</v>
      </c>
      <c r="D4554" t="str">
        <f>VLOOKUP(C4554,'Schedule 3'!A:M,13,FALSE)</f>
        <v>Operational/Non-Service Expenses</v>
      </c>
      <c r="E4554">
        <v>2098.37</v>
      </c>
      <c r="F4554" s="1">
        <v>43069</v>
      </c>
      <c r="G4554" t="s">
        <v>462</v>
      </c>
      <c r="H4554" t="s">
        <v>675</v>
      </c>
      <c r="I4554" t="s">
        <v>675</v>
      </c>
      <c r="K4554">
        <v>4625</v>
      </c>
      <c r="L4554">
        <v>288934</v>
      </c>
      <c r="Q4554" t="s">
        <v>19</v>
      </c>
      <c r="U4554">
        <v>11</v>
      </c>
      <c r="V4554">
        <v>17</v>
      </c>
      <c r="Y4554" t="s">
        <v>20</v>
      </c>
      <c r="Z4554">
        <v>0</v>
      </c>
      <c r="AA4554" t="s">
        <v>589</v>
      </c>
      <c r="AB4554" t="s">
        <v>21</v>
      </c>
      <c r="AC4554">
        <v>235</v>
      </c>
    </row>
    <row r="4555" spans="1:29" x14ac:dyDescent="0.25">
      <c r="A4555">
        <v>345</v>
      </c>
      <c r="B4555">
        <v>345101</v>
      </c>
      <c r="C4555">
        <v>5735</v>
      </c>
      <c r="D4555" t="str">
        <f>VLOOKUP(C4555,'Schedule 3'!A:M,13,FALSE)</f>
        <v>Operational/Non-Service Expenses</v>
      </c>
      <c r="E4555">
        <v>248.09</v>
      </c>
      <c r="F4555" s="1">
        <v>43039</v>
      </c>
      <c r="G4555" t="s">
        <v>462</v>
      </c>
      <c r="H4555" t="s">
        <v>675</v>
      </c>
      <c r="I4555" t="s">
        <v>675</v>
      </c>
      <c r="K4555">
        <v>4625</v>
      </c>
      <c r="L4555">
        <v>286349</v>
      </c>
      <c r="Q4555" t="s">
        <v>19</v>
      </c>
      <c r="U4555">
        <v>10</v>
      </c>
      <c r="V4555">
        <v>17</v>
      </c>
      <c r="Y4555" t="s">
        <v>20</v>
      </c>
      <c r="Z4555">
        <v>0</v>
      </c>
      <c r="AA4555" t="s">
        <v>589</v>
      </c>
      <c r="AB4555" t="s">
        <v>21</v>
      </c>
      <c r="AC4555">
        <v>234</v>
      </c>
    </row>
    <row r="4556" spans="1:29" x14ac:dyDescent="0.25">
      <c r="A4556">
        <v>345</v>
      </c>
      <c r="B4556">
        <v>345102</v>
      </c>
      <c r="C4556">
        <v>5735</v>
      </c>
      <c r="D4556" t="str">
        <f>VLOOKUP(C4556,'Schedule 3'!A:M,13,FALSE)</f>
        <v>Operational/Non-Service Expenses</v>
      </c>
      <c r="E4556">
        <v>2210.48</v>
      </c>
      <c r="F4556" s="1">
        <v>43039</v>
      </c>
      <c r="G4556" t="s">
        <v>462</v>
      </c>
      <c r="H4556" t="s">
        <v>675</v>
      </c>
      <c r="I4556" t="s">
        <v>675</v>
      </c>
      <c r="K4556">
        <v>4625</v>
      </c>
      <c r="L4556">
        <v>286349</v>
      </c>
      <c r="Q4556" t="s">
        <v>19</v>
      </c>
      <c r="U4556">
        <v>10</v>
      </c>
      <c r="V4556">
        <v>17</v>
      </c>
      <c r="Y4556" t="s">
        <v>20</v>
      </c>
      <c r="Z4556">
        <v>0</v>
      </c>
      <c r="AA4556" t="s">
        <v>589</v>
      </c>
      <c r="AB4556" t="s">
        <v>21</v>
      </c>
      <c r="AC4556">
        <v>235</v>
      </c>
    </row>
    <row r="4557" spans="1:29" x14ac:dyDescent="0.25">
      <c r="A4557">
        <v>345</v>
      </c>
      <c r="B4557">
        <v>345101</v>
      </c>
      <c r="C4557">
        <v>5735</v>
      </c>
      <c r="D4557" t="str">
        <f>VLOOKUP(C4557,'Schedule 3'!A:M,13,FALSE)</f>
        <v>Operational/Non-Service Expenses</v>
      </c>
      <c r="E4557">
        <v>182.65</v>
      </c>
      <c r="F4557" s="1">
        <v>43008</v>
      </c>
      <c r="G4557" t="s">
        <v>462</v>
      </c>
      <c r="H4557" t="s">
        <v>675</v>
      </c>
      <c r="I4557" t="s">
        <v>675</v>
      </c>
      <c r="K4557">
        <v>4625</v>
      </c>
      <c r="L4557">
        <v>283717</v>
      </c>
      <c r="Q4557" t="s">
        <v>19</v>
      </c>
      <c r="U4557">
        <v>9</v>
      </c>
      <c r="V4557">
        <v>17</v>
      </c>
      <c r="Y4557" t="s">
        <v>20</v>
      </c>
      <c r="Z4557">
        <v>0</v>
      </c>
      <c r="AA4557" t="s">
        <v>589</v>
      </c>
      <c r="AB4557" t="s">
        <v>21</v>
      </c>
      <c r="AC4557">
        <v>234</v>
      </c>
    </row>
    <row r="4558" spans="1:29" x14ac:dyDescent="0.25">
      <c r="A4558">
        <v>345</v>
      </c>
      <c r="B4558">
        <v>345102</v>
      </c>
      <c r="C4558">
        <v>5735</v>
      </c>
      <c r="D4558" t="str">
        <f>VLOOKUP(C4558,'Schedule 3'!A:M,13,FALSE)</f>
        <v>Operational/Non-Service Expenses</v>
      </c>
      <c r="E4558">
        <v>1625.44</v>
      </c>
      <c r="F4558" s="1">
        <v>43008</v>
      </c>
      <c r="G4558" t="s">
        <v>462</v>
      </c>
      <c r="H4558" t="s">
        <v>675</v>
      </c>
      <c r="I4558" t="s">
        <v>675</v>
      </c>
      <c r="K4558">
        <v>4625</v>
      </c>
      <c r="L4558">
        <v>283717</v>
      </c>
      <c r="Q4558" t="s">
        <v>19</v>
      </c>
      <c r="U4558">
        <v>9</v>
      </c>
      <c r="V4558">
        <v>17</v>
      </c>
      <c r="Y4558" t="s">
        <v>20</v>
      </c>
      <c r="Z4558">
        <v>0</v>
      </c>
      <c r="AA4558" t="s">
        <v>589</v>
      </c>
      <c r="AB4558" t="s">
        <v>21</v>
      </c>
      <c r="AC4558">
        <v>235</v>
      </c>
    </row>
    <row r="4559" spans="1:29" x14ac:dyDescent="0.25">
      <c r="A4559">
        <v>345</v>
      </c>
      <c r="B4559">
        <v>345101</v>
      </c>
      <c r="C4559">
        <v>5735</v>
      </c>
      <c r="D4559" t="str">
        <f>VLOOKUP(C4559,'Schedule 3'!A:M,13,FALSE)</f>
        <v>Operational/Non-Service Expenses</v>
      </c>
      <c r="E4559">
        <v>190.5</v>
      </c>
      <c r="F4559" s="1">
        <v>42978</v>
      </c>
      <c r="G4559" t="s">
        <v>462</v>
      </c>
      <c r="H4559" t="s">
        <v>675</v>
      </c>
      <c r="I4559" t="s">
        <v>675</v>
      </c>
      <c r="K4559">
        <v>4625</v>
      </c>
      <c r="L4559">
        <v>281172</v>
      </c>
      <c r="Q4559" t="s">
        <v>19</v>
      </c>
      <c r="U4559">
        <v>8</v>
      </c>
      <c r="V4559">
        <v>17</v>
      </c>
      <c r="Y4559" t="s">
        <v>20</v>
      </c>
      <c r="Z4559">
        <v>0</v>
      </c>
      <c r="AA4559" t="s">
        <v>589</v>
      </c>
      <c r="AB4559" t="s">
        <v>21</v>
      </c>
      <c r="AC4559">
        <v>234</v>
      </c>
    </row>
    <row r="4560" spans="1:29" x14ac:dyDescent="0.25">
      <c r="A4560">
        <v>345</v>
      </c>
      <c r="B4560">
        <v>345102</v>
      </c>
      <c r="C4560">
        <v>5735</v>
      </c>
      <c r="D4560" t="str">
        <f>VLOOKUP(C4560,'Schedule 3'!A:M,13,FALSE)</f>
        <v>Operational/Non-Service Expenses</v>
      </c>
      <c r="E4560">
        <v>1688.66</v>
      </c>
      <c r="F4560" s="1">
        <v>42978</v>
      </c>
      <c r="G4560" t="s">
        <v>462</v>
      </c>
      <c r="H4560" t="s">
        <v>675</v>
      </c>
      <c r="I4560" t="s">
        <v>675</v>
      </c>
      <c r="K4560">
        <v>4625</v>
      </c>
      <c r="L4560">
        <v>281172</v>
      </c>
      <c r="Q4560" t="s">
        <v>19</v>
      </c>
      <c r="U4560">
        <v>8</v>
      </c>
      <c r="V4560">
        <v>17</v>
      </c>
      <c r="Y4560" t="s">
        <v>20</v>
      </c>
      <c r="Z4560">
        <v>0</v>
      </c>
      <c r="AA4560" t="s">
        <v>589</v>
      </c>
      <c r="AB4560" t="s">
        <v>21</v>
      </c>
      <c r="AC4560">
        <v>235</v>
      </c>
    </row>
    <row r="4561" spans="1:29" x14ac:dyDescent="0.25">
      <c r="A4561">
        <v>345</v>
      </c>
      <c r="B4561">
        <v>345101</v>
      </c>
      <c r="C4561">
        <v>5735</v>
      </c>
      <c r="D4561" t="str">
        <f>VLOOKUP(C4561,'Schedule 3'!A:M,13,FALSE)</f>
        <v>Operational/Non-Service Expenses</v>
      </c>
      <c r="E4561">
        <v>184.03</v>
      </c>
      <c r="F4561" s="1">
        <v>42947</v>
      </c>
      <c r="G4561" t="s">
        <v>462</v>
      </c>
      <c r="H4561" t="s">
        <v>675</v>
      </c>
      <c r="I4561" t="s">
        <v>675</v>
      </c>
      <c r="K4561">
        <v>4625</v>
      </c>
      <c r="L4561">
        <v>278277</v>
      </c>
      <c r="Q4561" t="s">
        <v>19</v>
      </c>
      <c r="U4561">
        <v>7</v>
      </c>
      <c r="V4561">
        <v>17</v>
      </c>
      <c r="Y4561" t="s">
        <v>20</v>
      </c>
      <c r="Z4561">
        <v>0</v>
      </c>
      <c r="AA4561" t="s">
        <v>589</v>
      </c>
      <c r="AB4561" t="s">
        <v>21</v>
      </c>
      <c r="AC4561">
        <v>234</v>
      </c>
    </row>
    <row r="4562" spans="1:29" x14ac:dyDescent="0.25">
      <c r="A4562">
        <v>345</v>
      </c>
      <c r="B4562">
        <v>345102</v>
      </c>
      <c r="C4562">
        <v>5735</v>
      </c>
      <c r="D4562" t="str">
        <f>VLOOKUP(C4562,'Schedule 3'!A:M,13,FALSE)</f>
        <v>Operational/Non-Service Expenses</v>
      </c>
      <c r="E4562">
        <v>1631.81</v>
      </c>
      <c r="F4562" s="1">
        <v>42947</v>
      </c>
      <c r="G4562" t="s">
        <v>462</v>
      </c>
      <c r="H4562" t="s">
        <v>675</v>
      </c>
      <c r="I4562" t="s">
        <v>675</v>
      </c>
      <c r="K4562">
        <v>4625</v>
      </c>
      <c r="L4562">
        <v>278277</v>
      </c>
      <c r="Q4562" t="s">
        <v>19</v>
      </c>
      <c r="U4562">
        <v>7</v>
      </c>
      <c r="V4562">
        <v>17</v>
      </c>
      <c r="Y4562" t="s">
        <v>20</v>
      </c>
      <c r="Z4562">
        <v>0</v>
      </c>
      <c r="AA4562" t="s">
        <v>589</v>
      </c>
      <c r="AB4562" t="s">
        <v>21</v>
      </c>
      <c r="AC4562">
        <v>235</v>
      </c>
    </row>
    <row r="4563" spans="1:29" x14ac:dyDescent="0.25">
      <c r="A4563">
        <v>345</v>
      </c>
      <c r="B4563">
        <v>345101</v>
      </c>
      <c r="C4563">
        <v>5735</v>
      </c>
      <c r="D4563" t="str">
        <f>VLOOKUP(C4563,'Schedule 3'!A:M,13,FALSE)</f>
        <v>Operational/Non-Service Expenses</v>
      </c>
      <c r="E4563">
        <v>194.75</v>
      </c>
      <c r="F4563" s="1">
        <v>42916</v>
      </c>
      <c r="G4563" t="s">
        <v>462</v>
      </c>
      <c r="H4563" t="s">
        <v>675</v>
      </c>
      <c r="I4563" t="s">
        <v>675</v>
      </c>
      <c r="K4563">
        <v>4625</v>
      </c>
      <c r="L4563">
        <v>275593</v>
      </c>
      <c r="Q4563" t="s">
        <v>19</v>
      </c>
      <c r="U4563">
        <v>6</v>
      </c>
      <c r="V4563">
        <v>17</v>
      </c>
      <c r="Y4563" t="s">
        <v>20</v>
      </c>
      <c r="Z4563">
        <v>0</v>
      </c>
      <c r="AA4563" t="s">
        <v>589</v>
      </c>
      <c r="AB4563" t="s">
        <v>21</v>
      </c>
      <c r="AC4563">
        <v>234</v>
      </c>
    </row>
    <row r="4564" spans="1:29" x14ac:dyDescent="0.25">
      <c r="A4564">
        <v>345</v>
      </c>
      <c r="B4564">
        <v>345102</v>
      </c>
      <c r="C4564">
        <v>5735</v>
      </c>
      <c r="D4564" t="str">
        <f>VLOOKUP(C4564,'Schedule 3'!A:M,13,FALSE)</f>
        <v>Operational/Non-Service Expenses</v>
      </c>
      <c r="E4564">
        <v>1705.68</v>
      </c>
      <c r="F4564" s="1">
        <v>42916</v>
      </c>
      <c r="G4564" t="s">
        <v>462</v>
      </c>
      <c r="H4564" t="s">
        <v>675</v>
      </c>
      <c r="I4564" t="s">
        <v>675</v>
      </c>
      <c r="K4564">
        <v>4625</v>
      </c>
      <c r="L4564">
        <v>275593</v>
      </c>
      <c r="Q4564" t="s">
        <v>19</v>
      </c>
      <c r="U4564">
        <v>6</v>
      </c>
      <c r="V4564">
        <v>17</v>
      </c>
      <c r="Y4564" t="s">
        <v>20</v>
      </c>
      <c r="Z4564">
        <v>0</v>
      </c>
      <c r="AA4564" t="s">
        <v>589</v>
      </c>
      <c r="AB4564" t="s">
        <v>21</v>
      </c>
      <c r="AC4564">
        <v>235</v>
      </c>
    </row>
    <row r="4565" spans="1:29" x14ac:dyDescent="0.25">
      <c r="A4565">
        <v>345</v>
      </c>
      <c r="B4565">
        <v>345101</v>
      </c>
      <c r="C4565">
        <v>5735</v>
      </c>
      <c r="D4565" t="str">
        <f>VLOOKUP(C4565,'Schedule 3'!A:M,13,FALSE)</f>
        <v>Operational/Non-Service Expenses</v>
      </c>
      <c r="E4565">
        <v>185.27</v>
      </c>
      <c r="F4565" s="1">
        <v>42886</v>
      </c>
      <c r="G4565" t="s">
        <v>462</v>
      </c>
      <c r="H4565" t="s">
        <v>675</v>
      </c>
      <c r="I4565" t="s">
        <v>675</v>
      </c>
      <c r="K4565">
        <v>4625</v>
      </c>
      <c r="L4565">
        <v>272629</v>
      </c>
      <c r="Q4565" t="s">
        <v>19</v>
      </c>
      <c r="U4565">
        <v>5</v>
      </c>
      <c r="V4565">
        <v>17</v>
      </c>
      <c r="Y4565" t="s">
        <v>20</v>
      </c>
      <c r="Z4565">
        <v>0</v>
      </c>
      <c r="AA4565" t="s">
        <v>589</v>
      </c>
      <c r="AB4565" t="s">
        <v>21</v>
      </c>
      <c r="AC4565">
        <v>234</v>
      </c>
    </row>
    <row r="4566" spans="1:29" x14ac:dyDescent="0.25">
      <c r="A4566">
        <v>345</v>
      </c>
      <c r="B4566">
        <v>345102</v>
      </c>
      <c r="C4566">
        <v>5735</v>
      </c>
      <c r="D4566" t="str">
        <f>VLOOKUP(C4566,'Schedule 3'!A:M,13,FALSE)</f>
        <v>Operational/Non-Service Expenses</v>
      </c>
      <c r="E4566">
        <v>1634.47</v>
      </c>
      <c r="F4566" s="1">
        <v>42886</v>
      </c>
      <c r="G4566" t="s">
        <v>462</v>
      </c>
      <c r="H4566" t="s">
        <v>675</v>
      </c>
      <c r="I4566" t="s">
        <v>675</v>
      </c>
      <c r="K4566">
        <v>4625</v>
      </c>
      <c r="L4566">
        <v>272629</v>
      </c>
      <c r="Q4566" t="s">
        <v>19</v>
      </c>
      <c r="U4566">
        <v>5</v>
      </c>
      <c r="V4566">
        <v>17</v>
      </c>
      <c r="Y4566" t="s">
        <v>20</v>
      </c>
      <c r="Z4566">
        <v>0</v>
      </c>
      <c r="AA4566" t="s">
        <v>589</v>
      </c>
      <c r="AB4566" t="s">
        <v>21</v>
      </c>
      <c r="AC4566">
        <v>235</v>
      </c>
    </row>
    <row r="4567" spans="1:29" x14ac:dyDescent="0.25">
      <c r="A4567">
        <v>345</v>
      </c>
      <c r="B4567">
        <v>345101</v>
      </c>
      <c r="C4567">
        <v>5735</v>
      </c>
      <c r="D4567" t="str">
        <f>VLOOKUP(C4567,'Schedule 3'!A:M,13,FALSE)</f>
        <v>Operational/Non-Service Expenses</v>
      </c>
      <c r="E4567">
        <v>167.06</v>
      </c>
      <c r="F4567" s="1">
        <v>42855</v>
      </c>
      <c r="G4567" t="s">
        <v>462</v>
      </c>
      <c r="H4567" t="s">
        <v>675</v>
      </c>
      <c r="I4567" t="s">
        <v>675</v>
      </c>
      <c r="K4567">
        <v>4625</v>
      </c>
      <c r="L4567">
        <v>269773</v>
      </c>
      <c r="Q4567" t="s">
        <v>19</v>
      </c>
      <c r="U4567">
        <v>4</v>
      </c>
      <c r="V4567">
        <v>17</v>
      </c>
      <c r="Y4567" t="s">
        <v>20</v>
      </c>
      <c r="Z4567">
        <v>0</v>
      </c>
      <c r="AA4567" t="s">
        <v>589</v>
      </c>
      <c r="AB4567" t="s">
        <v>21</v>
      </c>
      <c r="AC4567">
        <v>233</v>
      </c>
    </row>
    <row r="4568" spans="1:29" x14ac:dyDescent="0.25">
      <c r="A4568">
        <v>345</v>
      </c>
      <c r="B4568">
        <v>345102</v>
      </c>
      <c r="C4568">
        <v>5735</v>
      </c>
      <c r="D4568" t="str">
        <f>VLOOKUP(C4568,'Schedule 3'!A:M,13,FALSE)</f>
        <v>Operational/Non-Service Expenses</v>
      </c>
      <c r="E4568">
        <v>1482.07</v>
      </c>
      <c r="F4568" s="1">
        <v>42855</v>
      </c>
      <c r="G4568" t="s">
        <v>462</v>
      </c>
      <c r="H4568" t="s">
        <v>675</v>
      </c>
      <c r="I4568" t="s">
        <v>675</v>
      </c>
      <c r="K4568">
        <v>4625</v>
      </c>
      <c r="L4568">
        <v>269773</v>
      </c>
      <c r="Q4568" t="s">
        <v>19</v>
      </c>
      <c r="U4568">
        <v>4</v>
      </c>
      <c r="V4568">
        <v>17</v>
      </c>
      <c r="Y4568" t="s">
        <v>20</v>
      </c>
      <c r="Z4568">
        <v>0</v>
      </c>
      <c r="AA4568" t="s">
        <v>589</v>
      </c>
      <c r="AB4568" t="s">
        <v>21</v>
      </c>
      <c r="AC4568">
        <v>234</v>
      </c>
    </row>
    <row r="4569" spans="1:29" x14ac:dyDescent="0.25">
      <c r="A4569">
        <v>345</v>
      </c>
      <c r="B4569">
        <v>345101</v>
      </c>
      <c r="C4569">
        <v>5735</v>
      </c>
      <c r="D4569" t="str">
        <f>VLOOKUP(C4569,'Schedule 3'!A:M,13,FALSE)</f>
        <v>Operational/Non-Service Expenses</v>
      </c>
      <c r="E4569">
        <v>187.72</v>
      </c>
      <c r="F4569" s="1">
        <v>42825</v>
      </c>
      <c r="G4569" t="s">
        <v>462</v>
      </c>
      <c r="H4569" t="s">
        <v>675</v>
      </c>
      <c r="I4569" t="s">
        <v>675</v>
      </c>
      <c r="K4569">
        <v>4625</v>
      </c>
      <c r="L4569">
        <v>267433</v>
      </c>
      <c r="Q4569" t="s">
        <v>19</v>
      </c>
      <c r="U4569">
        <v>3</v>
      </c>
      <c r="V4569">
        <v>17</v>
      </c>
      <c r="Y4569" t="s">
        <v>20</v>
      </c>
      <c r="Z4569">
        <v>0</v>
      </c>
      <c r="AA4569" t="s">
        <v>589</v>
      </c>
      <c r="AB4569" t="s">
        <v>21</v>
      </c>
      <c r="AC4569">
        <v>233</v>
      </c>
    </row>
    <row r="4570" spans="1:29" x14ac:dyDescent="0.25">
      <c r="A4570">
        <v>345</v>
      </c>
      <c r="B4570">
        <v>345102</v>
      </c>
      <c r="C4570">
        <v>5735</v>
      </c>
      <c r="D4570" t="str">
        <f>VLOOKUP(C4570,'Schedule 3'!A:M,13,FALSE)</f>
        <v>Operational/Non-Service Expenses</v>
      </c>
      <c r="E4570">
        <v>1666.89</v>
      </c>
      <c r="F4570" s="1">
        <v>42825</v>
      </c>
      <c r="G4570" t="s">
        <v>462</v>
      </c>
      <c r="H4570" t="s">
        <v>675</v>
      </c>
      <c r="I4570" t="s">
        <v>675</v>
      </c>
      <c r="K4570">
        <v>4625</v>
      </c>
      <c r="L4570">
        <v>267433</v>
      </c>
      <c r="Q4570" t="s">
        <v>19</v>
      </c>
      <c r="U4570">
        <v>3</v>
      </c>
      <c r="V4570">
        <v>17</v>
      </c>
      <c r="Y4570" t="s">
        <v>20</v>
      </c>
      <c r="Z4570">
        <v>0</v>
      </c>
      <c r="AA4570" t="s">
        <v>589</v>
      </c>
      <c r="AB4570" t="s">
        <v>21</v>
      </c>
      <c r="AC4570">
        <v>234</v>
      </c>
    </row>
    <row r="4571" spans="1:29" x14ac:dyDescent="0.25">
      <c r="A4571">
        <v>345</v>
      </c>
      <c r="B4571">
        <v>345101</v>
      </c>
      <c r="C4571">
        <v>5735</v>
      </c>
      <c r="D4571" t="str">
        <f>VLOOKUP(C4571,'Schedule 3'!A:M,13,FALSE)</f>
        <v>Operational/Non-Service Expenses</v>
      </c>
      <c r="E4571">
        <v>224.87</v>
      </c>
      <c r="F4571" s="1">
        <v>42794</v>
      </c>
      <c r="G4571" t="s">
        <v>462</v>
      </c>
      <c r="H4571" t="s">
        <v>675</v>
      </c>
      <c r="I4571" t="s">
        <v>675</v>
      </c>
      <c r="K4571">
        <v>4625</v>
      </c>
      <c r="L4571">
        <v>263415</v>
      </c>
      <c r="Q4571" t="s">
        <v>19</v>
      </c>
      <c r="U4571">
        <v>2</v>
      </c>
      <c r="V4571">
        <v>17</v>
      </c>
      <c r="Y4571" t="s">
        <v>20</v>
      </c>
      <c r="Z4571">
        <v>0</v>
      </c>
      <c r="AA4571" t="s">
        <v>589</v>
      </c>
      <c r="AB4571" t="s">
        <v>21</v>
      </c>
      <c r="AC4571">
        <v>233</v>
      </c>
    </row>
    <row r="4572" spans="1:29" x14ac:dyDescent="0.25">
      <c r="A4572">
        <v>345</v>
      </c>
      <c r="B4572">
        <v>345102</v>
      </c>
      <c r="C4572">
        <v>5735</v>
      </c>
      <c r="D4572" t="str">
        <f>VLOOKUP(C4572,'Schedule 3'!A:M,13,FALSE)</f>
        <v>Operational/Non-Service Expenses</v>
      </c>
      <c r="E4572">
        <v>1996.05</v>
      </c>
      <c r="F4572" s="1">
        <v>42794</v>
      </c>
      <c r="G4572" t="s">
        <v>462</v>
      </c>
      <c r="H4572" t="s">
        <v>675</v>
      </c>
      <c r="I4572" t="s">
        <v>675</v>
      </c>
      <c r="K4572">
        <v>4625</v>
      </c>
      <c r="L4572">
        <v>263415</v>
      </c>
      <c r="Q4572" t="s">
        <v>19</v>
      </c>
      <c r="U4572">
        <v>2</v>
      </c>
      <c r="V4572">
        <v>17</v>
      </c>
      <c r="Y4572" t="s">
        <v>20</v>
      </c>
      <c r="Z4572">
        <v>0</v>
      </c>
      <c r="AA4572" t="s">
        <v>589</v>
      </c>
      <c r="AB4572" t="s">
        <v>21</v>
      </c>
      <c r="AC4572">
        <v>234</v>
      </c>
    </row>
    <row r="4573" spans="1:29" x14ac:dyDescent="0.25">
      <c r="A4573">
        <v>345</v>
      </c>
      <c r="B4573">
        <v>345101</v>
      </c>
      <c r="C4573">
        <v>5735</v>
      </c>
      <c r="D4573" t="str">
        <f>VLOOKUP(C4573,'Schedule 3'!A:M,13,FALSE)</f>
        <v>Operational/Non-Service Expenses</v>
      </c>
      <c r="E4573">
        <v>213.16</v>
      </c>
      <c r="F4573" s="1">
        <v>42766</v>
      </c>
      <c r="G4573" t="s">
        <v>462</v>
      </c>
      <c r="H4573" t="s">
        <v>675</v>
      </c>
      <c r="I4573" t="s">
        <v>675</v>
      </c>
      <c r="K4573">
        <v>4625</v>
      </c>
      <c r="L4573">
        <v>259505</v>
      </c>
      <c r="Q4573" t="s">
        <v>19</v>
      </c>
      <c r="U4573">
        <v>1</v>
      </c>
      <c r="V4573">
        <v>17</v>
      </c>
      <c r="Y4573" t="s">
        <v>20</v>
      </c>
      <c r="Z4573">
        <v>0</v>
      </c>
      <c r="AA4573" t="s">
        <v>589</v>
      </c>
      <c r="AB4573" t="s">
        <v>21</v>
      </c>
      <c r="AC4573">
        <v>233</v>
      </c>
    </row>
    <row r="4574" spans="1:29" x14ac:dyDescent="0.25">
      <c r="A4574">
        <v>345</v>
      </c>
      <c r="B4574">
        <v>345102</v>
      </c>
      <c r="C4574">
        <v>5735</v>
      </c>
      <c r="D4574" t="str">
        <f>VLOOKUP(C4574,'Schedule 3'!A:M,13,FALSE)</f>
        <v>Operational/Non-Service Expenses</v>
      </c>
      <c r="E4574">
        <v>1892.15</v>
      </c>
      <c r="F4574" s="1">
        <v>42766</v>
      </c>
      <c r="G4574" t="s">
        <v>462</v>
      </c>
      <c r="H4574" t="s">
        <v>675</v>
      </c>
      <c r="I4574" t="s">
        <v>675</v>
      </c>
      <c r="K4574">
        <v>4625</v>
      </c>
      <c r="L4574">
        <v>259505</v>
      </c>
      <c r="Q4574" t="s">
        <v>19</v>
      </c>
      <c r="U4574">
        <v>1</v>
      </c>
      <c r="V4574">
        <v>17</v>
      </c>
      <c r="Y4574" t="s">
        <v>20</v>
      </c>
      <c r="Z4574">
        <v>0</v>
      </c>
      <c r="AA4574" t="s">
        <v>589</v>
      </c>
      <c r="AB4574" t="s">
        <v>21</v>
      </c>
      <c r="AC4574">
        <v>234</v>
      </c>
    </row>
    <row r="4575" spans="1:29" x14ac:dyDescent="0.25">
      <c r="A4575">
        <v>345</v>
      </c>
      <c r="B4575">
        <v>345101</v>
      </c>
      <c r="C4575">
        <v>5750</v>
      </c>
      <c r="D4575" t="str">
        <f>VLOOKUP(C4575,'Schedule 3'!A:M,13,FALSE)</f>
        <v>Other Personnel Related Expenses</v>
      </c>
      <c r="E4575">
        <v>35.01</v>
      </c>
      <c r="F4575" s="1">
        <v>43100</v>
      </c>
      <c r="G4575" t="s">
        <v>462</v>
      </c>
      <c r="H4575" t="s">
        <v>676</v>
      </c>
      <c r="I4575" t="s">
        <v>676</v>
      </c>
      <c r="K4575">
        <v>4656</v>
      </c>
      <c r="L4575">
        <v>291867</v>
      </c>
      <c r="Q4575" t="s">
        <v>19</v>
      </c>
      <c r="U4575">
        <v>12</v>
      </c>
      <c r="V4575">
        <v>17</v>
      </c>
      <c r="Y4575" t="s">
        <v>20</v>
      </c>
      <c r="Z4575">
        <v>0</v>
      </c>
      <c r="AA4575" t="s">
        <v>589</v>
      </c>
      <c r="AB4575" t="s">
        <v>21</v>
      </c>
      <c r="AC4575">
        <v>234</v>
      </c>
    </row>
    <row r="4576" spans="1:29" x14ac:dyDescent="0.25">
      <c r="A4576">
        <v>345</v>
      </c>
      <c r="B4576">
        <v>345102</v>
      </c>
      <c r="C4576">
        <v>5750</v>
      </c>
      <c r="D4576" t="str">
        <f>VLOOKUP(C4576,'Schedule 3'!A:M,13,FALSE)</f>
        <v>Other Personnel Related Expenses</v>
      </c>
      <c r="E4576">
        <v>307.89999999999998</v>
      </c>
      <c r="F4576" s="1">
        <v>43100</v>
      </c>
      <c r="G4576" t="s">
        <v>462</v>
      </c>
      <c r="H4576" t="s">
        <v>676</v>
      </c>
      <c r="I4576" t="s">
        <v>676</v>
      </c>
      <c r="K4576">
        <v>4656</v>
      </c>
      <c r="L4576">
        <v>291867</v>
      </c>
      <c r="Q4576" t="s">
        <v>19</v>
      </c>
      <c r="U4576">
        <v>12</v>
      </c>
      <c r="V4576">
        <v>17</v>
      </c>
      <c r="Y4576" t="s">
        <v>20</v>
      </c>
      <c r="Z4576">
        <v>0</v>
      </c>
      <c r="AA4576" t="s">
        <v>589</v>
      </c>
      <c r="AB4576" t="s">
        <v>21</v>
      </c>
      <c r="AC4576">
        <v>235</v>
      </c>
    </row>
    <row r="4577" spans="1:29" x14ac:dyDescent="0.25">
      <c r="A4577">
        <v>345</v>
      </c>
      <c r="B4577">
        <v>345101</v>
      </c>
      <c r="C4577">
        <v>5750</v>
      </c>
      <c r="D4577" t="str">
        <f>VLOOKUP(C4577,'Schedule 3'!A:M,13,FALSE)</f>
        <v>Other Personnel Related Expenses</v>
      </c>
      <c r="E4577">
        <v>19.7</v>
      </c>
      <c r="F4577" s="1">
        <v>43069</v>
      </c>
      <c r="G4577" t="s">
        <v>462</v>
      </c>
      <c r="H4577" t="s">
        <v>676</v>
      </c>
      <c r="I4577" t="s">
        <v>676</v>
      </c>
      <c r="K4577">
        <v>4656</v>
      </c>
      <c r="L4577">
        <v>288934</v>
      </c>
      <c r="Q4577" t="s">
        <v>19</v>
      </c>
      <c r="U4577">
        <v>11</v>
      </c>
      <c r="V4577">
        <v>17</v>
      </c>
      <c r="Y4577" t="s">
        <v>20</v>
      </c>
      <c r="Z4577">
        <v>0</v>
      </c>
      <c r="AA4577" t="s">
        <v>589</v>
      </c>
      <c r="AB4577" t="s">
        <v>21</v>
      </c>
      <c r="AC4577">
        <v>234</v>
      </c>
    </row>
    <row r="4578" spans="1:29" x14ac:dyDescent="0.25">
      <c r="A4578">
        <v>345</v>
      </c>
      <c r="B4578">
        <v>345102</v>
      </c>
      <c r="C4578">
        <v>5750</v>
      </c>
      <c r="D4578" t="str">
        <f>VLOOKUP(C4578,'Schedule 3'!A:M,13,FALSE)</f>
        <v>Other Personnel Related Expenses</v>
      </c>
      <c r="E4578">
        <v>176.64</v>
      </c>
      <c r="F4578" s="1">
        <v>43069</v>
      </c>
      <c r="G4578" t="s">
        <v>462</v>
      </c>
      <c r="H4578" t="s">
        <v>676</v>
      </c>
      <c r="I4578" t="s">
        <v>676</v>
      </c>
      <c r="K4578">
        <v>4656</v>
      </c>
      <c r="L4578">
        <v>288934</v>
      </c>
      <c r="Q4578" t="s">
        <v>19</v>
      </c>
      <c r="U4578">
        <v>11</v>
      </c>
      <c r="V4578">
        <v>17</v>
      </c>
      <c r="Y4578" t="s">
        <v>20</v>
      </c>
      <c r="Z4578">
        <v>0</v>
      </c>
      <c r="AA4578" t="s">
        <v>589</v>
      </c>
      <c r="AB4578" t="s">
        <v>21</v>
      </c>
      <c r="AC4578">
        <v>235</v>
      </c>
    </row>
    <row r="4579" spans="1:29" x14ac:dyDescent="0.25">
      <c r="A4579">
        <v>345</v>
      </c>
      <c r="B4579">
        <v>345101</v>
      </c>
      <c r="C4579">
        <v>5750</v>
      </c>
      <c r="D4579" t="str">
        <f>VLOOKUP(C4579,'Schedule 3'!A:M,13,FALSE)</f>
        <v>Other Personnel Related Expenses</v>
      </c>
      <c r="E4579">
        <v>33.71</v>
      </c>
      <c r="F4579" s="1">
        <v>43039</v>
      </c>
      <c r="G4579" t="s">
        <v>462</v>
      </c>
      <c r="H4579" t="s">
        <v>676</v>
      </c>
      <c r="I4579" t="s">
        <v>676</v>
      </c>
      <c r="K4579">
        <v>4656</v>
      </c>
      <c r="L4579">
        <v>286349</v>
      </c>
      <c r="Q4579" t="s">
        <v>19</v>
      </c>
      <c r="U4579">
        <v>10</v>
      </c>
      <c r="V4579">
        <v>17</v>
      </c>
      <c r="Y4579" t="s">
        <v>20</v>
      </c>
      <c r="Z4579">
        <v>0</v>
      </c>
      <c r="AA4579" t="s">
        <v>589</v>
      </c>
      <c r="AB4579" t="s">
        <v>21</v>
      </c>
      <c r="AC4579">
        <v>234</v>
      </c>
    </row>
    <row r="4580" spans="1:29" x14ac:dyDescent="0.25">
      <c r="A4580">
        <v>345</v>
      </c>
      <c r="B4580">
        <v>345102</v>
      </c>
      <c r="C4580">
        <v>5750</v>
      </c>
      <c r="D4580" t="str">
        <f>VLOOKUP(C4580,'Schedule 3'!A:M,13,FALSE)</f>
        <v>Other Personnel Related Expenses</v>
      </c>
      <c r="E4580">
        <v>300.36</v>
      </c>
      <c r="F4580" s="1">
        <v>43039</v>
      </c>
      <c r="G4580" t="s">
        <v>462</v>
      </c>
      <c r="H4580" t="s">
        <v>676</v>
      </c>
      <c r="I4580" t="s">
        <v>676</v>
      </c>
      <c r="K4580">
        <v>4656</v>
      </c>
      <c r="L4580">
        <v>286349</v>
      </c>
      <c r="Q4580" t="s">
        <v>19</v>
      </c>
      <c r="U4580">
        <v>10</v>
      </c>
      <c r="V4580">
        <v>17</v>
      </c>
      <c r="Y4580" t="s">
        <v>20</v>
      </c>
      <c r="Z4580">
        <v>0</v>
      </c>
      <c r="AA4580" t="s">
        <v>589</v>
      </c>
      <c r="AB4580" t="s">
        <v>21</v>
      </c>
      <c r="AC4580">
        <v>235</v>
      </c>
    </row>
    <row r="4581" spans="1:29" x14ac:dyDescent="0.25">
      <c r="A4581">
        <v>345</v>
      </c>
      <c r="B4581">
        <v>345101</v>
      </c>
      <c r="C4581">
        <v>5750</v>
      </c>
      <c r="D4581" t="str">
        <f>VLOOKUP(C4581,'Schedule 3'!A:M,13,FALSE)</f>
        <v>Other Personnel Related Expenses</v>
      </c>
      <c r="E4581">
        <v>33.69</v>
      </c>
      <c r="F4581" s="1">
        <v>43008</v>
      </c>
      <c r="G4581" t="s">
        <v>462</v>
      </c>
      <c r="H4581" t="s">
        <v>676</v>
      </c>
      <c r="I4581" t="s">
        <v>676</v>
      </c>
      <c r="K4581">
        <v>4656</v>
      </c>
      <c r="L4581">
        <v>283717</v>
      </c>
      <c r="Q4581" t="s">
        <v>19</v>
      </c>
      <c r="U4581">
        <v>9</v>
      </c>
      <c r="V4581">
        <v>17</v>
      </c>
      <c r="Y4581" t="s">
        <v>20</v>
      </c>
      <c r="Z4581">
        <v>0</v>
      </c>
      <c r="AA4581" t="s">
        <v>589</v>
      </c>
      <c r="AB4581" t="s">
        <v>21</v>
      </c>
      <c r="AC4581">
        <v>234</v>
      </c>
    </row>
    <row r="4582" spans="1:29" x14ac:dyDescent="0.25">
      <c r="A4582">
        <v>345</v>
      </c>
      <c r="B4582">
        <v>345102</v>
      </c>
      <c r="C4582">
        <v>5750</v>
      </c>
      <c r="D4582" t="str">
        <f>VLOOKUP(C4582,'Schedule 3'!A:M,13,FALSE)</f>
        <v>Other Personnel Related Expenses</v>
      </c>
      <c r="E4582">
        <v>299.82</v>
      </c>
      <c r="F4582" s="1">
        <v>43008</v>
      </c>
      <c r="G4582" t="s">
        <v>462</v>
      </c>
      <c r="H4582" t="s">
        <v>676</v>
      </c>
      <c r="I4582" t="s">
        <v>676</v>
      </c>
      <c r="K4582">
        <v>4656</v>
      </c>
      <c r="L4582">
        <v>283717</v>
      </c>
      <c r="Q4582" t="s">
        <v>19</v>
      </c>
      <c r="U4582">
        <v>9</v>
      </c>
      <c r="V4582">
        <v>17</v>
      </c>
      <c r="Y4582" t="s">
        <v>20</v>
      </c>
      <c r="Z4582">
        <v>0</v>
      </c>
      <c r="AA4582" t="s">
        <v>589</v>
      </c>
      <c r="AB4582" t="s">
        <v>21</v>
      </c>
      <c r="AC4582">
        <v>235</v>
      </c>
    </row>
    <row r="4583" spans="1:29" x14ac:dyDescent="0.25">
      <c r="A4583">
        <v>345</v>
      </c>
      <c r="B4583">
        <v>345101</v>
      </c>
      <c r="C4583">
        <v>5750</v>
      </c>
      <c r="D4583" t="str">
        <f>VLOOKUP(C4583,'Schedule 3'!A:M,13,FALSE)</f>
        <v>Other Personnel Related Expenses</v>
      </c>
      <c r="E4583">
        <v>33.25</v>
      </c>
      <c r="F4583" s="1">
        <v>42978</v>
      </c>
      <c r="G4583" t="s">
        <v>462</v>
      </c>
      <c r="H4583" t="s">
        <v>676</v>
      </c>
      <c r="I4583" t="s">
        <v>676</v>
      </c>
      <c r="K4583">
        <v>4656</v>
      </c>
      <c r="L4583">
        <v>281172</v>
      </c>
      <c r="Q4583" t="s">
        <v>19</v>
      </c>
      <c r="U4583">
        <v>8</v>
      </c>
      <c r="V4583">
        <v>17</v>
      </c>
      <c r="Y4583" t="s">
        <v>20</v>
      </c>
      <c r="Z4583">
        <v>0</v>
      </c>
      <c r="AA4583" t="s">
        <v>589</v>
      </c>
      <c r="AB4583" t="s">
        <v>21</v>
      </c>
      <c r="AC4583">
        <v>234</v>
      </c>
    </row>
    <row r="4584" spans="1:29" x14ac:dyDescent="0.25">
      <c r="A4584">
        <v>345</v>
      </c>
      <c r="B4584">
        <v>345102</v>
      </c>
      <c r="C4584">
        <v>5750</v>
      </c>
      <c r="D4584" t="str">
        <f>VLOOKUP(C4584,'Schedule 3'!A:M,13,FALSE)</f>
        <v>Other Personnel Related Expenses</v>
      </c>
      <c r="E4584">
        <v>294.70999999999998</v>
      </c>
      <c r="F4584" s="1">
        <v>42978</v>
      </c>
      <c r="G4584" t="s">
        <v>462</v>
      </c>
      <c r="H4584" t="s">
        <v>676</v>
      </c>
      <c r="I4584" t="s">
        <v>676</v>
      </c>
      <c r="K4584">
        <v>4656</v>
      </c>
      <c r="L4584">
        <v>281172</v>
      </c>
      <c r="Q4584" t="s">
        <v>19</v>
      </c>
      <c r="U4584">
        <v>8</v>
      </c>
      <c r="V4584">
        <v>17</v>
      </c>
      <c r="Y4584" t="s">
        <v>20</v>
      </c>
      <c r="Z4584">
        <v>0</v>
      </c>
      <c r="AA4584" t="s">
        <v>589</v>
      </c>
      <c r="AB4584" t="s">
        <v>21</v>
      </c>
      <c r="AC4584">
        <v>235</v>
      </c>
    </row>
    <row r="4585" spans="1:29" x14ac:dyDescent="0.25">
      <c r="A4585">
        <v>345</v>
      </c>
      <c r="B4585">
        <v>345101</v>
      </c>
      <c r="C4585">
        <v>5750</v>
      </c>
      <c r="D4585" t="str">
        <f>VLOOKUP(C4585,'Schedule 3'!A:M,13,FALSE)</f>
        <v>Other Personnel Related Expenses</v>
      </c>
      <c r="E4585">
        <v>60.75</v>
      </c>
      <c r="F4585" s="1">
        <v>42947</v>
      </c>
      <c r="G4585" t="s">
        <v>462</v>
      </c>
      <c r="H4585" t="s">
        <v>676</v>
      </c>
      <c r="I4585" t="s">
        <v>676</v>
      </c>
      <c r="K4585">
        <v>4656</v>
      </c>
      <c r="L4585">
        <v>278277</v>
      </c>
      <c r="Q4585" t="s">
        <v>19</v>
      </c>
      <c r="U4585">
        <v>7</v>
      </c>
      <c r="V4585">
        <v>17</v>
      </c>
      <c r="Y4585" t="s">
        <v>20</v>
      </c>
      <c r="Z4585">
        <v>0</v>
      </c>
      <c r="AA4585" t="s">
        <v>589</v>
      </c>
      <c r="AB4585" t="s">
        <v>21</v>
      </c>
      <c r="AC4585">
        <v>234</v>
      </c>
    </row>
    <row r="4586" spans="1:29" x14ac:dyDescent="0.25">
      <c r="A4586">
        <v>345</v>
      </c>
      <c r="B4586">
        <v>345102</v>
      </c>
      <c r="C4586">
        <v>5750</v>
      </c>
      <c r="D4586" t="str">
        <f>VLOOKUP(C4586,'Schedule 3'!A:M,13,FALSE)</f>
        <v>Other Personnel Related Expenses</v>
      </c>
      <c r="E4586">
        <v>538.66999999999996</v>
      </c>
      <c r="F4586" s="1">
        <v>42947</v>
      </c>
      <c r="G4586" t="s">
        <v>462</v>
      </c>
      <c r="H4586" t="s">
        <v>676</v>
      </c>
      <c r="I4586" t="s">
        <v>676</v>
      </c>
      <c r="K4586">
        <v>4656</v>
      </c>
      <c r="L4586">
        <v>278277</v>
      </c>
      <c r="Q4586" t="s">
        <v>19</v>
      </c>
      <c r="U4586">
        <v>7</v>
      </c>
      <c r="V4586">
        <v>17</v>
      </c>
      <c r="Y4586" t="s">
        <v>20</v>
      </c>
      <c r="Z4586">
        <v>0</v>
      </c>
      <c r="AA4586" t="s">
        <v>589</v>
      </c>
      <c r="AB4586" t="s">
        <v>21</v>
      </c>
      <c r="AC4586">
        <v>235</v>
      </c>
    </row>
    <row r="4587" spans="1:29" x14ac:dyDescent="0.25">
      <c r="A4587">
        <v>345</v>
      </c>
      <c r="B4587">
        <v>345101</v>
      </c>
      <c r="C4587">
        <v>5750</v>
      </c>
      <c r="D4587" t="str">
        <f>VLOOKUP(C4587,'Schedule 3'!A:M,13,FALSE)</f>
        <v>Other Personnel Related Expenses</v>
      </c>
      <c r="E4587">
        <v>34.25</v>
      </c>
      <c r="F4587" s="1">
        <v>42916</v>
      </c>
      <c r="G4587" t="s">
        <v>462</v>
      </c>
      <c r="H4587" t="s">
        <v>676</v>
      </c>
      <c r="I4587" t="s">
        <v>676</v>
      </c>
      <c r="K4587">
        <v>4656</v>
      </c>
      <c r="L4587">
        <v>275593</v>
      </c>
      <c r="Q4587" t="s">
        <v>19</v>
      </c>
      <c r="U4587">
        <v>6</v>
      </c>
      <c r="V4587">
        <v>17</v>
      </c>
      <c r="Y4587" t="s">
        <v>20</v>
      </c>
      <c r="Z4587">
        <v>0</v>
      </c>
      <c r="AA4587" t="s">
        <v>589</v>
      </c>
      <c r="AB4587" t="s">
        <v>21</v>
      </c>
      <c r="AC4587">
        <v>234</v>
      </c>
    </row>
    <row r="4588" spans="1:29" x14ac:dyDescent="0.25">
      <c r="A4588">
        <v>345</v>
      </c>
      <c r="B4588">
        <v>345102</v>
      </c>
      <c r="C4588">
        <v>5750</v>
      </c>
      <c r="D4588" t="str">
        <f>VLOOKUP(C4588,'Schedule 3'!A:M,13,FALSE)</f>
        <v>Other Personnel Related Expenses</v>
      </c>
      <c r="E4588">
        <v>299.99</v>
      </c>
      <c r="F4588" s="1">
        <v>42916</v>
      </c>
      <c r="G4588" t="s">
        <v>462</v>
      </c>
      <c r="H4588" t="s">
        <v>676</v>
      </c>
      <c r="I4588" t="s">
        <v>676</v>
      </c>
      <c r="K4588">
        <v>4656</v>
      </c>
      <c r="L4588">
        <v>275593</v>
      </c>
      <c r="Q4588" t="s">
        <v>19</v>
      </c>
      <c r="U4588">
        <v>6</v>
      </c>
      <c r="V4588">
        <v>17</v>
      </c>
      <c r="Y4588" t="s">
        <v>20</v>
      </c>
      <c r="Z4588">
        <v>0</v>
      </c>
      <c r="AA4588" t="s">
        <v>589</v>
      </c>
      <c r="AB4588" t="s">
        <v>21</v>
      </c>
      <c r="AC4588">
        <v>235</v>
      </c>
    </row>
    <row r="4589" spans="1:29" x14ac:dyDescent="0.25">
      <c r="A4589">
        <v>345</v>
      </c>
      <c r="B4589">
        <v>345101</v>
      </c>
      <c r="C4589">
        <v>5750</v>
      </c>
      <c r="D4589" t="str">
        <f>VLOOKUP(C4589,'Schedule 3'!A:M,13,FALSE)</f>
        <v>Other Personnel Related Expenses</v>
      </c>
      <c r="E4589">
        <v>32.99</v>
      </c>
      <c r="F4589" s="1">
        <v>42886</v>
      </c>
      <c r="G4589" t="s">
        <v>462</v>
      </c>
      <c r="H4589" t="s">
        <v>676</v>
      </c>
      <c r="I4589" t="s">
        <v>676</v>
      </c>
      <c r="K4589">
        <v>4656</v>
      </c>
      <c r="L4589">
        <v>272629</v>
      </c>
      <c r="Q4589" t="s">
        <v>19</v>
      </c>
      <c r="U4589">
        <v>5</v>
      </c>
      <c r="V4589">
        <v>17</v>
      </c>
      <c r="Y4589" t="s">
        <v>20</v>
      </c>
      <c r="Z4589">
        <v>0</v>
      </c>
      <c r="AA4589" t="s">
        <v>589</v>
      </c>
      <c r="AB4589" t="s">
        <v>21</v>
      </c>
      <c r="AC4589">
        <v>234</v>
      </c>
    </row>
    <row r="4590" spans="1:29" x14ac:dyDescent="0.25">
      <c r="A4590">
        <v>345</v>
      </c>
      <c r="B4590">
        <v>345102</v>
      </c>
      <c r="C4590">
        <v>5750</v>
      </c>
      <c r="D4590" t="str">
        <f>VLOOKUP(C4590,'Schedule 3'!A:M,13,FALSE)</f>
        <v>Other Personnel Related Expenses</v>
      </c>
      <c r="E4590">
        <v>291.05</v>
      </c>
      <c r="F4590" s="1">
        <v>42886</v>
      </c>
      <c r="G4590" t="s">
        <v>462</v>
      </c>
      <c r="H4590" t="s">
        <v>676</v>
      </c>
      <c r="I4590" t="s">
        <v>676</v>
      </c>
      <c r="K4590">
        <v>4656</v>
      </c>
      <c r="L4590">
        <v>272629</v>
      </c>
      <c r="Q4590" t="s">
        <v>19</v>
      </c>
      <c r="U4590">
        <v>5</v>
      </c>
      <c r="V4590">
        <v>17</v>
      </c>
      <c r="Y4590" t="s">
        <v>20</v>
      </c>
      <c r="Z4590">
        <v>0</v>
      </c>
      <c r="AA4590" t="s">
        <v>589</v>
      </c>
      <c r="AB4590" t="s">
        <v>21</v>
      </c>
      <c r="AC4590">
        <v>235</v>
      </c>
    </row>
    <row r="4591" spans="1:29" x14ac:dyDescent="0.25">
      <c r="A4591">
        <v>345</v>
      </c>
      <c r="B4591">
        <v>345101</v>
      </c>
      <c r="C4591">
        <v>5750</v>
      </c>
      <c r="D4591" t="str">
        <f>VLOOKUP(C4591,'Schedule 3'!A:M,13,FALSE)</f>
        <v>Other Personnel Related Expenses</v>
      </c>
      <c r="E4591">
        <v>33.28</v>
      </c>
      <c r="F4591" s="1">
        <v>42855</v>
      </c>
      <c r="G4591" t="s">
        <v>462</v>
      </c>
      <c r="H4591" t="s">
        <v>676</v>
      </c>
      <c r="I4591" t="s">
        <v>676</v>
      </c>
      <c r="K4591">
        <v>4656</v>
      </c>
      <c r="L4591">
        <v>269773</v>
      </c>
      <c r="Q4591" t="s">
        <v>19</v>
      </c>
      <c r="U4591">
        <v>4</v>
      </c>
      <c r="V4591">
        <v>17</v>
      </c>
      <c r="Y4591" t="s">
        <v>20</v>
      </c>
      <c r="Z4591">
        <v>0</v>
      </c>
      <c r="AA4591" t="s">
        <v>589</v>
      </c>
      <c r="AB4591" t="s">
        <v>21</v>
      </c>
      <c r="AC4591">
        <v>233</v>
      </c>
    </row>
    <row r="4592" spans="1:29" x14ac:dyDescent="0.25">
      <c r="A4592">
        <v>345</v>
      </c>
      <c r="B4592">
        <v>345102</v>
      </c>
      <c r="C4592">
        <v>5750</v>
      </c>
      <c r="D4592" t="str">
        <f>VLOOKUP(C4592,'Schedule 3'!A:M,13,FALSE)</f>
        <v>Other Personnel Related Expenses</v>
      </c>
      <c r="E4592">
        <v>295.23</v>
      </c>
      <c r="F4592" s="1">
        <v>42855</v>
      </c>
      <c r="G4592" t="s">
        <v>462</v>
      </c>
      <c r="H4592" t="s">
        <v>676</v>
      </c>
      <c r="I4592" t="s">
        <v>676</v>
      </c>
      <c r="K4592">
        <v>4656</v>
      </c>
      <c r="L4592">
        <v>269773</v>
      </c>
      <c r="Q4592" t="s">
        <v>19</v>
      </c>
      <c r="U4592">
        <v>4</v>
      </c>
      <c r="V4592">
        <v>17</v>
      </c>
      <c r="Y4592" t="s">
        <v>20</v>
      </c>
      <c r="Z4592">
        <v>0</v>
      </c>
      <c r="AA4592" t="s">
        <v>589</v>
      </c>
      <c r="AB4592" t="s">
        <v>21</v>
      </c>
      <c r="AC4592">
        <v>234</v>
      </c>
    </row>
    <row r="4593" spans="1:29" x14ac:dyDescent="0.25">
      <c r="A4593">
        <v>345</v>
      </c>
      <c r="B4593">
        <v>345101</v>
      </c>
      <c r="C4593">
        <v>5750</v>
      </c>
      <c r="D4593" t="str">
        <f>VLOOKUP(C4593,'Schedule 3'!A:M,13,FALSE)</f>
        <v>Other Personnel Related Expenses</v>
      </c>
      <c r="E4593">
        <v>32.97</v>
      </c>
      <c r="F4593" s="1">
        <v>42825</v>
      </c>
      <c r="G4593" t="s">
        <v>462</v>
      </c>
      <c r="H4593" t="s">
        <v>676</v>
      </c>
      <c r="I4593" t="s">
        <v>676</v>
      </c>
      <c r="K4593">
        <v>4656</v>
      </c>
      <c r="L4593">
        <v>267433</v>
      </c>
      <c r="Q4593" t="s">
        <v>19</v>
      </c>
      <c r="U4593">
        <v>3</v>
      </c>
      <c r="V4593">
        <v>17</v>
      </c>
      <c r="Y4593" t="s">
        <v>20</v>
      </c>
      <c r="Z4593">
        <v>0</v>
      </c>
      <c r="AA4593" t="s">
        <v>589</v>
      </c>
      <c r="AB4593" t="s">
        <v>21</v>
      </c>
      <c r="AC4593">
        <v>233</v>
      </c>
    </row>
    <row r="4594" spans="1:29" x14ac:dyDescent="0.25">
      <c r="A4594">
        <v>345</v>
      </c>
      <c r="B4594">
        <v>345102</v>
      </c>
      <c r="C4594">
        <v>5750</v>
      </c>
      <c r="D4594" t="str">
        <f>VLOOKUP(C4594,'Schedule 3'!A:M,13,FALSE)</f>
        <v>Other Personnel Related Expenses</v>
      </c>
      <c r="E4594">
        <v>292.81</v>
      </c>
      <c r="F4594" s="1">
        <v>42825</v>
      </c>
      <c r="G4594" t="s">
        <v>462</v>
      </c>
      <c r="H4594" t="s">
        <v>676</v>
      </c>
      <c r="I4594" t="s">
        <v>676</v>
      </c>
      <c r="K4594">
        <v>4656</v>
      </c>
      <c r="L4594">
        <v>267433</v>
      </c>
      <c r="Q4594" t="s">
        <v>19</v>
      </c>
      <c r="U4594">
        <v>3</v>
      </c>
      <c r="V4594">
        <v>17</v>
      </c>
      <c r="Y4594" t="s">
        <v>20</v>
      </c>
      <c r="Z4594">
        <v>0</v>
      </c>
      <c r="AA4594" t="s">
        <v>589</v>
      </c>
      <c r="AB4594" t="s">
        <v>21</v>
      </c>
      <c r="AC4594">
        <v>234</v>
      </c>
    </row>
    <row r="4595" spans="1:29" x14ac:dyDescent="0.25">
      <c r="A4595">
        <v>345</v>
      </c>
      <c r="B4595">
        <v>345101</v>
      </c>
      <c r="C4595">
        <v>5750</v>
      </c>
      <c r="D4595" t="str">
        <f>VLOOKUP(C4595,'Schedule 3'!A:M,13,FALSE)</f>
        <v>Other Personnel Related Expenses</v>
      </c>
      <c r="E4595">
        <v>30.97</v>
      </c>
      <c r="F4595" s="1">
        <v>42794</v>
      </c>
      <c r="G4595" t="s">
        <v>462</v>
      </c>
      <c r="H4595" t="s">
        <v>676</v>
      </c>
      <c r="I4595" t="s">
        <v>676</v>
      </c>
      <c r="K4595">
        <v>4656</v>
      </c>
      <c r="L4595">
        <v>263415</v>
      </c>
      <c r="Q4595" t="s">
        <v>19</v>
      </c>
      <c r="U4595">
        <v>2</v>
      </c>
      <c r="V4595">
        <v>17</v>
      </c>
      <c r="Y4595" t="s">
        <v>20</v>
      </c>
      <c r="Z4595">
        <v>0</v>
      </c>
      <c r="AA4595" t="s">
        <v>589</v>
      </c>
      <c r="AB4595" t="s">
        <v>21</v>
      </c>
      <c r="AC4595">
        <v>233</v>
      </c>
    </row>
    <row r="4596" spans="1:29" x14ac:dyDescent="0.25">
      <c r="A4596">
        <v>345</v>
      </c>
      <c r="B4596">
        <v>345102</v>
      </c>
      <c r="C4596">
        <v>5750</v>
      </c>
      <c r="D4596" t="str">
        <f>VLOOKUP(C4596,'Schedule 3'!A:M,13,FALSE)</f>
        <v>Other Personnel Related Expenses</v>
      </c>
      <c r="E4596">
        <v>274.92</v>
      </c>
      <c r="F4596" s="1">
        <v>42794</v>
      </c>
      <c r="G4596" t="s">
        <v>462</v>
      </c>
      <c r="H4596" t="s">
        <v>676</v>
      </c>
      <c r="I4596" t="s">
        <v>676</v>
      </c>
      <c r="K4596">
        <v>4656</v>
      </c>
      <c r="L4596">
        <v>263415</v>
      </c>
      <c r="Q4596" t="s">
        <v>19</v>
      </c>
      <c r="U4596">
        <v>2</v>
      </c>
      <c r="V4596">
        <v>17</v>
      </c>
      <c r="Y4596" t="s">
        <v>20</v>
      </c>
      <c r="Z4596">
        <v>0</v>
      </c>
      <c r="AA4596" t="s">
        <v>589</v>
      </c>
      <c r="AB4596" t="s">
        <v>21</v>
      </c>
      <c r="AC4596">
        <v>234</v>
      </c>
    </row>
    <row r="4597" spans="1:29" x14ac:dyDescent="0.25">
      <c r="A4597">
        <v>345</v>
      </c>
      <c r="B4597">
        <v>345101</v>
      </c>
      <c r="C4597">
        <v>5750</v>
      </c>
      <c r="D4597" t="str">
        <f>VLOOKUP(C4597,'Schedule 3'!A:M,13,FALSE)</f>
        <v>Other Personnel Related Expenses</v>
      </c>
      <c r="E4597">
        <v>33.090000000000003</v>
      </c>
      <c r="F4597" s="1">
        <v>42766</v>
      </c>
      <c r="G4597" t="s">
        <v>462</v>
      </c>
      <c r="H4597" t="s">
        <v>676</v>
      </c>
      <c r="I4597" t="s">
        <v>676</v>
      </c>
      <c r="K4597">
        <v>4656</v>
      </c>
      <c r="L4597">
        <v>259505</v>
      </c>
      <c r="Q4597" t="s">
        <v>19</v>
      </c>
      <c r="U4597">
        <v>1</v>
      </c>
      <c r="V4597">
        <v>17</v>
      </c>
      <c r="Y4597" t="s">
        <v>20</v>
      </c>
      <c r="Z4597">
        <v>0</v>
      </c>
      <c r="AA4597" t="s">
        <v>589</v>
      </c>
      <c r="AB4597" t="s">
        <v>21</v>
      </c>
      <c r="AC4597">
        <v>233</v>
      </c>
    </row>
    <row r="4598" spans="1:29" x14ac:dyDescent="0.25">
      <c r="A4598">
        <v>345</v>
      </c>
      <c r="B4598">
        <v>345102</v>
      </c>
      <c r="C4598">
        <v>5750</v>
      </c>
      <c r="D4598" t="str">
        <f>VLOOKUP(C4598,'Schedule 3'!A:M,13,FALSE)</f>
        <v>Other Personnel Related Expenses</v>
      </c>
      <c r="E4598">
        <v>293.72000000000003</v>
      </c>
      <c r="F4598" s="1">
        <v>42766</v>
      </c>
      <c r="G4598" t="s">
        <v>462</v>
      </c>
      <c r="H4598" t="s">
        <v>676</v>
      </c>
      <c r="I4598" t="s">
        <v>676</v>
      </c>
      <c r="K4598">
        <v>4656</v>
      </c>
      <c r="L4598">
        <v>259505</v>
      </c>
      <c r="Q4598" t="s">
        <v>19</v>
      </c>
      <c r="U4598">
        <v>1</v>
      </c>
      <c r="V4598">
        <v>17</v>
      </c>
      <c r="Y4598" t="s">
        <v>20</v>
      </c>
      <c r="Z4598">
        <v>0</v>
      </c>
      <c r="AA4598" t="s">
        <v>589</v>
      </c>
      <c r="AB4598" t="s">
        <v>21</v>
      </c>
      <c r="AC4598">
        <v>234</v>
      </c>
    </row>
    <row r="4599" spans="1:29" x14ac:dyDescent="0.25">
      <c r="A4599">
        <v>345</v>
      </c>
      <c r="B4599">
        <v>345101</v>
      </c>
      <c r="C4599">
        <v>5525</v>
      </c>
      <c r="D4599" t="str">
        <f>VLOOKUP(C4599,'Schedule 3'!A:M,13,FALSE)</f>
        <v>Operational/Non-Service Expenses</v>
      </c>
      <c r="E4599">
        <v>6.6</v>
      </c>
      <c r="F4599" s="1">
        <v>43100</v>
      </c>
      <c r="G4599" t="s">
        <v>462</v>
      </c>
      <c r="H4599" t="s">
        <v>677</v>
      </c>
      <c r="I4599" t="s">
        <v>677</v>
      </c>
      <c r="K4599">
        <v>4687</v>
      </c>
      <c r="L4599">
        <v>291867</v>
      </c>
      <c r="Q4599" t="s">
        <v>19</v>
      </c>
      <c r="U4599">
        <v>12</v>
      </c>
      <c r="V4599">
        <v>17</v>
      </c>
      <c r="Y4599" t="s">
        <v>20</v>
      </c>
      <c r="Z4599">
        <v>0</v>
      </c>
      <c r="AA4599" t="s">
        <v>589</v>
      </c>
      <c r="AB4599" t="s">
        <v>21</v>
      </c>
      <c r="AC4599">
        <v>234</v>
      </c>
    </row>
    <row r="4600" spans="1:29" x14ac:dyDescent="0.25">
      <c r="A4600">
        <v>345</v>
      </c>
      <c r="B4600">
        <v>345102</v>
      </c>
      <c r="C4600">
        <v>5525</v>
      </c>
      <c r="D4600" t="str">
        <f>VLOOKUP(C4600,'Schedule 3'!A:M,13,FALSE)</f>
        <v>Operational/Non-Service Expenses</v>
      </c>
      <c r="E4600">
        <v>58.02</v>
      </c>
      <c r="F4600" s="1">
        <v>43100</v>
      </c>
      <c r="G4600" t="s">
        <v>462</v>
      </c>
      <c r="H4600" t="s">
        <v>677</v>
      </c>
      <c r="I4600" t="s">
        <v>677</v>
      </c>
      <c r="K4600">
        <v>4687</v>
      </c>
      <c r="L4600">
        <v>291867</v>
      </c>
      <c r="Q4600" t="s">
        <v>19</v>
      </c>
      <c r="U4600">
        <v>12</v>
      </c>
      <c r="V4600">
        <v>17</v>
      </c>
      <c r="Y4600" t="s">
        <v>20</v>
      </c>
      <c r="Z4600">
        <v>0</v>
      </c>
      <c r="AA4600" t="s">
        <v>589</v>
      </c>
      <c r="AB4600" t="s">
        <v>21</v>
      </c>
      <c r="AC4600">
        <v>235</v>
      </c>
    </row>
    <row r="4601" spans="1:29" x14ac:dyDescent="0.25">
      <c r="A4601">
        <v>345</v>
      </c>
      <c r="B4601">
        <v>345101</v>
      </c>
      <c r="C4601">
        <v>5525</v>
      </c>
      <c r="D4601" t="str">
        <f>VLOOKUP(C4601,'Schedule 3'!A:M,13,FALSE)</f>
        <v>Operational/Non-Service Expenses</v>
      </c>
      <c r="E4601">
        <v>7.9</v>
      </c>
      <c r="F4601" s="1">
        <v>43069</v>
      </c>
      <c r="G4601" t="s">
        <v>462</v>
      </c>
      <c r="H4601" t="s">
        <v>677</v>
      </c>
      <c r="I4601" t="s">
        <v>677</v>
      </c>
      <c r="K4601">
        <v>4687</v>
      </c>
      <c r="L4601">
        <v>288934</v>
      </c>
      <c r="Q4601" t="s">
        <v>19</v>
      </c>
      <c r="U4601">
        <v>11</v>
      </c>
      <c r="V4601">
        <v>17</v>
      </c>
      <c r="Y4601" t="s">
        <v>20</v>
      </c>
      <c r="Z4601">
        <v>0</v>
      </c>
      <c r="AA4601" t="s">
        <v>589</v>
      </c>
      <c r="AB4601" t="s">
        <v>21</v>
      </c>
      <c r="AC4601">
        <v>234</v>
      </c>
    </row>
    <row r="4602" spans="1:29" x14ac:dyDescent="0.25">
      <c r="A4602">
        <v>345</v>
      </c>
      <c r="B4602">
        <v>345102</v>
      </c>
      <c r="C4602">
        <v>5525</v>
      </c>
      <c r="D4602" t="str">
        <f>VLOOKUP(C4602,'Schedule 3'!A:M,13,FALSE)</f>
        <v>Operational/Non-Service Expenses</v>
      </c>
      <c r="E4602">
        <v>70.819999999999993</v>
      </c>
      <c r="F4602" s="1">
        <v>43069</v>
      </c>
      <c r="G4602" t="s">
        <v>462</v>
      </c>
      <c r="H4602" t="s">
        <v>677</v>
      </c>
      <c r="I4602" t="s">
        <v>677</v>
      </c>
      <c r="K4602">
        <v>4687</v>
      </c>
      <c r="L4602">
        <v>288934</v>
      </c>
      <c r="Q4602" t="s">
        <v>19</v>
      </c>
      <c r="U4602">
        <v>11</v>
      </c>
      <c r="V4602">
        <v>17</v>
      </c>
      <c r="Y4602" t="s">
        <v>20</v>
      </c>
      <c r="Z4602">
        <v>0</v>
      </c>
      <c r="AA4602" t="s">
        <v>589</v>
      </c>
      <c r="AB4602" t="s">
        <v>21</v>
      </c>
      <c r="AC4602">
        <v>235</v>
      </c>
    </row>
    <row r="4603" spans="1:29" x14ac:dyDescent="0.25">
      <c r="A4603">
        <v>345</v>
      </c>
      <c r="B4603">
        <v>345101</v>
      </c>
      <c r="C4603">
        <v>5525</v>
      </c>
      <c r="D4603" t="str">
        <f>VLOOKUP(C4603,'Schedule 3'!A:M,13,FALSE)</f>
        <v>Operational/Non-Service Expenses</v>
      </c>
      <c r="E4603">
        <v>3.67</v>
      </c>
      <c r="F4603" s="1">
        <v>43039</v>
      </c>
      <c r="G4603" t="s">
        <v>462</v>
      </c>
      <c r="H4603" t="s">
        <v>677</v>
      </c>
      <c r="I4603" t="s">
        <v>677</v>
      </c>
      <c r="K4603">
        <v>4687</v>
      </c>
      <c r="L4603">
        <v>286349</v>
      </c>
      <c r="Q4603" t="s">
        <v>19</v>
      </c>
      <c r="U4603">
        <v>10</v>
      </c>
      <c r="V4603">
        <v>17</v>
      </c>
      <c r="Y4603" t="s">
        <v>20</v>
      </c>
      <c r="Z4603">
        <v>0</v>
      </c>
      <c r="AA4603" t="s">
        <v>589</v>
      </c>
      <c r="AB4603" t="s">
        <v>21</v>
      </c>
      <c r="AC4603">
        <v>234</v>
      </c>
    </row>
    <row r="4604" spans="1:29" x14ac:dyDescent="0.25">
      <c r="A4604">
        <v>345</v>
      </c>
      <c r="B4604">
        <v>345102</v>
      </c>
      <c r="C4604">
        <v>5525</v>
      </c>
      <c r="D4604" t="str">
        <f>VLOOKUP(C4604,'Schedule 3'!A:M,13,FALSE)</f>
        <v>Operational/Non-Service Expenses</v>
      </c>
      <c r="E4604">
        <v>32.72</v>
      </c>
      <c r="F4604" s="1">
        <v>43039</v>
      </c>
      <c r="G4604" t="s">
        <v>462</v>
      </c>
      <c r="H4604" t="s">
        <v>677</v>
      </c>
      <c r="I4604" t="s">
        <v>677</v>
      </c>
      <c r="K4604">
        <v>4687</v>
      </c>
      <c r="L4604">
        <v>286349</v>
      </c>
      <c r="Q4604" t="s">
        <v>19</v>
      </c>
      <c r="U4604">
        <v>10</v>
      </c>
      <c r="V4604">
        <v>17</v>
      </c>
      <c r="Y4604" t="s">
        <v>20</v>
      </c>
      <c r="Z4604">
        <v>0</v>
      </c>
      <c r="AA4604" t="s">
        <v>589</v>
      </c>
      <c r="AB4604" t="s">
        <v>21</v>
      </c>
      <c r="AC4604">
        <v>235</v>
      </c>
    </row>
    <row r="4605" spans="1:29" x14ac:dyDescent="0.25">
      <c r="A4605">
        <v>345</v>
      </c>
      <c r="B4605">
        <v>345101</v>
      </c>
      <c r="C4605">
        <v>5525</v>
      </c>
      <c r="D4605" t="str">
        <f>VLOOKUP(C4605,'Schedule 3'!A:M,13,FALSE)</f>
        <v>Operational/Non-Service Expenses</v>
      </c>
      <c r="E4605">
        <v>4.6100000000000003</v>
      </c>
      <c r="F4605" s="1">
        <v>43008</v>
      </c>
      <c r="G4605" t="s">
        <v>462</v>
      </c>
      <c r="H4605" t="s">
        <v>677</v>
      </c>
      <c r="I4605" t="s">
        <v>677</v>
      </c>
      <c r="K4605">
        <v>4687</v>
      </c>
      <c r="L4605">
        <v>283717</v>
      </c>
      <c r="Q4605" t="s">
        <v>19</v>
      </c>
      <c r="U4605">
        <v>9</v>
      </c>
      <c r="V4605">
        <v>17</v>
      </c>
      <c r="Y4605" t="s">
        <v>20</v>
      </c>
      <c r="Z4605">
        <v>0</v>
      </c>
      <c r="AA4605" t="s">
        <v>589</v>
      </c>
      <c r="AB4605" t="s">
        <v>21</v>
      </c>
      <c r="AC4605">
        <v>234</v>
      </c>
    </row>
    <row r="4606" spans="1:29" x14ac:dyDescent="0.25">
      <c r="A4606">
        <v>345</v>
      </c>
      <c r="B4606">
        <v>345102</v>
      </c>
      <c r="C4606">
        <v>5525</v>
      </c>
      <c r="D4606" t="str">
        <f>VLOOKUP(C4606,'Schedule 3'!A:M,13,FALSE)</f>
        <v>Operational/Non-Service Expenses</v>
      </c>
      <c r="E4606">
        <v>41.04</v>
      </c>
      <c r="F4606" s="1">
        <v>43008</v>
      </c>
      <c r="G4606" t="s">
        <v>462</v>
      </c>
      <c r="H4606" t="s">
        <v>677</v>
      </c>
      <c r="I4606" t="s">
        <v>677</v>
      </c>
      <c r="K4606">
        <v>4687</v>
      </c>
      <c r="L4606">
        <v>283717</v>
      </c>
      <c r="Q4606" t="s">
        <v>19</v>
      </c>
      <c r="U4606">
        <v>9</v>
      </c>
      <c r="V4606">
        <v>17</v>
      </c>
      <c r="Y4606" t="s">
        <v>20</v>
      </c>
      <c r="Z4606">
        <v>0</v>
      </c>
      <c r="AA4606" t="s">
        <v>589</v>
      </c>
      <c r="AB4606" t="s">
        <v>21</v>
      </c>
      <c r="AC4606">
        <v>235</v>
      </c>
    </row>
    <row r="4607" spans="1:29" x14ac:dyDescent="0.25">
      <c r="A4607">
        <v>345</v>
      </c>
      <c r="B4607">
        <v>345101</v>
      </c>
      <c r="C4607">
        <v>5525</v>
      </c>
      <c r="D4607" t="str">
        <f>VLOOKUP(C4607,'Schedule 3'!A:M,13,FALSE)</f>
        <v>Operational/Non-Service Expenses</v>
      </c>
      <c r="E4607">
        <v>4.62</v>
      </c>
      <c r="F4607" s="1">
        <v>42978</v>
      </c>
      <c r="G4607" t="s">
        <v>462</v>
      </c>
      <c r="H4607" t="s">
        <v>677</v>
      </c>
      <c r="I4607" t="s">
        <v>677</v>
      </c>
      <c r="K4607">
        <v>4687</v>
      </c>
      <c r="L4607">
        <v>281172</v>
      </c>
      <c r="Q4607" t="s">
        <v>19</v>
      </c>
      <c r="U4607">
        <v>8</v>
      </c>
      <c r="V4607">
        <v>17</v>
      </c>
      <c r="Y4607" t="s">
        <v>20</v>
      </c>
      <c r="Z4607">
        <v>0</v>
      </c>
      <c r="AA4607" t="s">
        <v>589</v>
      </c>
      <c r="AB4607" t="s">
        <v>21</v>
      </c>
      <c r="AC4607">
        <v>234</v>
      </c>
    </row>
    <row r="4608" spans="1:29" x14ac:dyDescent="0.25">
      <c r="A4608">
        <v>345</v>
      </c>
      <c r="B4608">
        <v>345102</v>
      </c>
      <c r="C4608">
        <v>5525</v>
      </c>
      <c r="D4608" t="str">
        <f>VLOOKUP(C4608,'Schedule 3'!A:M,13,FALSE)</f>
        <v>Operational/Non-Service Expenses</v>
      </c>
      <c r="E4608">
        <v>40.94</v>
      </c>
      <c r="F4608" s="1">
        <v>42978</v>
      </c>
      <c r="G4608" t="s">
        <v>462</v>
      </c>
      <c r="H4608" t="s">
        <v>677</v>
      </c>
      <c r="I4608" t="s">
        <v>677</v>
      </c>
      <c r="K4608">
        <v>4687</v>
      </c>
      <c r="L4608">
        <v>281172</v>
      </c>
      <c r="Q4608" t="s">
        <v>19</v>
      </c>
      <c r="U4608">
        <v>8</v>
      </c>
      <c r="V4608">
        <v>17</v>
      </c>
      <c r="Y4608" t="s">
        <v>20</v>
      </c>
      <c r="Z4608">
        <v>0</v>
      </c>
      <c r="AA4608" t="s">
        <v>589</v>
      </c>
      <c r="AB4608" t="s">
        <v>21</v>
      </c>
      <c r="AC4608">
        <v>235</v>
      </c>
    </row>
    <row r="4609" spans="1:29" x14ac:dyDescent="0.25">
      <c r="A4609">
        <v>345</v>
      </c>
      <c r="B4609">
        <v>345101</v>
      </c>
      <c r="C4609">
        <v>5525</v>
      </c>
      <c r="D4609" t="str">
        <f>VLOOKUP(C4609,'Schedule 3'!A:M,13,FALSE)</f>
        <v>Operational/Non-Service Expenses</v>
      </c>
      <c r="E4609">
        <v>9.93</v>
      </c>
      <c r="F4609" s="1">
        <v>42947</v>
      </c>
      <c r="G4609" t="s">
        <v>462</v>
      </c>
      <c r="H4609" t="s">
        <v>677</v>
      </c>
      <c r="I4609" t="s">
        <v>677</v>
      </c>
      <c r="K4609">
        <v>4687</v>
      </c>
      <c r="L4609">
        <v>278277</v>
      </c>
      <c r="Q4609" t="s">
        <v>19</v>
      </c>
      <c r="U4609">
        <v>7</v>
      </c>
      <c r="V4609">
        <v>17</v>
      </c>
      <c r="Y4609" t="s">
        <v>20</v>
      </c>
      <c r="Z4609">
        <v>0</v>
      </c>
      <c r="AA4609" t="s">
        <v>589</v>
      </c>
      <c r="AB4609" t="s">
        <v>21</v>
      </c>
      <c r="AC4609">
        <v>234</v>
      </c>
    </row>
    <row r="4610" spans="1:29" x14ac:dyDescent="0.25">
      <c r="A4610">
        <v>345</v>
      </c>
      <c r="B4610">
        <v>345102</v>
      </c>
      <c r="C4610">
        <v>5525</v>
      </c>
      <c r="D4610" t="str">
        <f>VLOOKUP(C4610,'Schedule 3'!A:M,13,FALSE)</f>
        <v>Operational/Non-Service Expenses</v>
      </c>
      <c r="E4610">
        <v>88.08</v>
      </c>
      <c r="F4610" s="1">
        <v>42947</v>
      </c>
      <c r="G4610" t="s">
        <v>462</v>
      </c>
      <c r="H4610" t="s">
        <v>677</v>
      </c>
      <c r="I4610" t="s">
        <v>677</v>
      </c>
      <c r="K4610">
        <v>4687</v>
      </c>
      <c r="L4610">
        <v>278277</v>
      </c>
      <c r="Q4610" t="s">
        <v>19</v>
      </c>
      <c r="U4610">
        <v>7</v>
      </c>
      <c r="V4610">
        <v>17</v>
      </c>
      <c r="Y4610" t="s">
        <v>20</v>
      </c>
      <c r="Z4610">
        <v>0</v>
      </c>
      <c r="AA4610" t="s">
        <v>589</v>
      </c>
      <c r="AB4610" t="s">
        <v>21</v>
      </c>
      <c r="AC4610">
        <v>235</v>
      </c>
    </row>
    <row r="4611" spans="1:29" x14ac:dyDescent="0.25">
      <c r="A4611">
        <v>345</v>
      </c>
      <c r="B4611">
        <v>345101</v>
      </c>
      <c r="C4611">
        <v>5525</v>
      </c>
      <c r="D4611" t="str">
        <f>VLOOKUP(C4611,'Schedule 3'!A:M,13,FALSE)</f>
        <v>Operational/Non-Service Expenses</v>
      </c>
      <c r="E4611">
        <v>7.14</v>
      </c>
      <c r="F4611" s="1">
        <v>42916</v>
      </c>
      <c r="G4611" t="s">
        <v>462</v>
      </c>
      <c r="H4611" t="s">
        <v>677</v>
      </c>
      <c r="I4611" t="s">
        <v>677</v>
      </c>
      <c r="K4611">
        <v>4687</v>
      </c>
      <c r="L4611">
        <v>275593</v>
      </c>
      <c r="Q4611" t="s">
        <v>19</v>
      </c>
      <c r="U4611">
        <v>6</v>
      </c>
      <c r="V4611">
        <v>17</v>
      </c>
      <c r="Y4611" t="s">
        <v>20</v>
      </c>
      <c r="Z4611">
        <v>0</v>
      </c>
      <c r="AA4611" t="s">
        <v>589</v>
      </c>
      <c r="AB4611" t="s">
        <v>21</v>
      </c>
      <c r="AC4611">
        <v>234</v>
      </c>
    </row>
    <row r="4612" spans="1:29" x14ac:dyDescent="0.25">
      <c r="A4612">
        <v>345</v>
      </c>
      <c r="B4612">
        <v>345102</v>
      </c>
      <c r="C4612">
        <v>5525</v>
      </c>
      <c r="D4612" t="str">
        <f>VLOOKUP(C4612,'Schedule 3'!A:M,13,FALSE)</f>
        <v>Operational/Non-Service Expenses</v>
      </c>
      <c r="E4612">
        <v>62.49</v>
      </c>
      <c r="F4612" s="1">
        <v>42916</v>
      </c>
      <c r="G4612" t="s">
        <v>462</v>
      </c>
      <c r="H4612" t="s">
        <v>677</v>
      </c>
      <c r="I4612" t="s">
        <v>677</v>
      </c>
      <c r="K4612">
        <v>4687</v>
      </c>
      <c r="L4612">
        <v>275593</v>
      </c>
      <c r="Q4612" t="s">
        <v>19</v>
      </c>
      <c r="U4612">
        <v>6</v>
      </c>
      <c r="V4612">
        <v>17</v>
      </c>
      <c r="Y4612" t="s">
        <v>20</v>
      </c>
      <c r="Z4612">
        <v>0</v>
      </c>
      <c r="AA4612" t="s">
        <v>589</v>
      </c>
      <c r="AB4612" t="s">
        <v>21</v>
      </c>
      <c r="AC4612">
        <v>235</v>
      </c>
    </row>
    <row r="4613" spans="1:29" x14ac:dyDescent="0.25">
      <c r="A4613">
        <v>345</v>
      </c>
      <c r="B4613">
        <v>345101</v>
      </c>
      <c r="C4613">
        <v>5525</v>
      </c>
      <c r="D4613" t="str">
        <f>VLOOKUP(C4613,'Schedule 3'!A:M,13,FALSE)</f>
        <v>Operational/Non-Service Expenses</v>
      </c>
      <c r="E4613">
        <v>11</v>
      </c>
      <c r="F4613" s="1">
        <v>42886</v>
      </c>
      <c r="G4613" t="s">
        <v>462</v>
      </c>
      <c r="H4613" t="s">
        <v>677</v>
      </c>
      <c r="I4613" t="s">
        <v>677</v>
      </c>
      <c r="K4613">
        <v>4687</v>
      </c>
      <c r="L4613">
        <v>272629</v>
      </c>
      <c r="Q4613" t="s">
        <v>19</v>
      </c>
      <c r="U4613">
        <v>5</v>
      </c>
      <c r="V4613">
        <v>17</v>
      </c>
      <c r="Y4613" t="s">
        <v>20</v>
      </c>
      <c r="Z4613">
        <v>0</v>
      </c>
      <c r="AA4613" t="s">
        <v>589</v>
      </c>
      <c r="AB4613" t="s">
        <v>21</v>
      </c>
      <c r="AC4613">
        <v>234</v>
      </c>
    </row>
    <row r="4614" spans="1:29" x14ac:dyDescent="0.25">
      <c r="A4614">
        <v>345</v>
      </c>
      <c r="B4614">
        <v>345102</v>
      </c>
      <c r="C4614">
        <v>5525</v>
      </c>
      <c r="D4614" t="str">
        <f>VLOOKUP(C4614,'Schedule 3'!A:M,13,FALSE)</f>
        <v>Operational/Non-Service Expenses</v>
      </c>
      <c r="E4614">
        <v>97.02</v>
      </c>
      <c r="F4614" s="1">
        <v>42886</v>
      </c>
      <c r="G4614" t="s">
        <v>462</v>
      </c>
      <c r="H4614" t="s">
        <v>677</v>
      </c>
      <c r="I4614" t="s">
        <v>677</v>
      </c>
      <c r="K4614">
        <v>4687</v>
      </c>
      <c r="L4614">
        <v>272629</v>
      </c>
      <c r="Q4614" t="s">
        <v>19</v>
      </c>
      <c r="U4614">
        <v>5</v>
      </c>
      <c r="V4614">
        <v>17</v>
      </c>
      <c r="Y4614" t="s">
        <v>20</v>
      </c>
      <c r="Z4614">
        <v>0</v>
      </c>
      <c r="AA4614" t="s">
        <v>589</v>
      </c>
      <c r="AB4614" t="s">
        <v>21</v>
      </c>
      <c r="AC4614">
        <v>235</v>
      </c>
    </row>
    <row r="4615" spans="1:29" x14ac:dyDescent="0.25">
      <c r="A4615">
        <v>345</v>
      </c>
      <c r="B4615">
        <v>345101</v>
      </c>
      <c r="C4615">
        <v>5525</v>
      </c>
      <c r="D4615" t="str">
        <f>VLOOKUP(C4615,'Schedule 3'!A:M,13,FALSE)</f>
        <v>Operational/Non-Service Expenses</v>
      </c>
      <c r="E4615">
        <v>2.33</v>
      </c>
      <c r="F4615" s="1">
        <v>42855</v>
      </c>
      <c r="G4615" t="s">
        <v>462</v>
      </c>
      <c r="H4615" t="s">
        <v>677</v>
      </c>
      <c r="I4615" t="s">
        <v>677</v>
      </c>
      <c r="K4615">
        <v>4687</v>
      </c>
      <c r="L4615">
        <v>269773</v>
      </c>
      <c r="Q4615" t="s">
        <v>19</v>
      </c>
      <c r="U4615">
        <v>4</v>
      </c>
      <c r="V4615">
        <v>17</v>
      </c>
      <c r="Y4615" t="s">
        <v>20</v>
      </c>
      <c r="Z4615">
        <v>0</v>
      </c>
      <c r="AA4615" t="s">
        <v>589</v>
      </c>
      <c r="AB4615" t="s">
        <v>21</v>
      </c>
      <c r="AC4615">
        <v>233</v>
      </c>
    </row>
    <row r="4616" spans="1:29" x14ac:dyDescent="0.25">
      <c r="A4616">
        <v>345</v>
      </c>
      <c r="B4616">
        <v>345102</v>
      </c>
      <c r="C4616">
        <v>5525</v>
      </c>
      <c r="D4616" t="str">
        <f>VLOOKUP(C4616,'Schedule 3'!A:M,13,FALSE)</f>
        <v>Operational/Non-Service Expenses</v>
      </c>
      <c r="E4616">
        <v>20.66</v>
      </c>
      <c r="F4616" s="1">
        <v>42855</v>
      </c>
      <c r="G4616" t="s">
        <v>462</v>
      </c>
      <c r="H4616" t="s">
        <v>677</v>
      </c>
      <c r="I4616" t="s">
        <v>677</v>
      </c>
      <c r="K4616">
        <v>4687</v>
      </c>
      <c r="L4616">
        <v>269773</v>
      </c>
      <c r="Q4616" t="s">
        <v>19</v>
      </c>
      <c r="U4616">
        <v>4</v>
      </c>
      <c r="V4616">
        <v>17</v>
      </c>
      <c r="Y4616" t="s">
        <v>20</v>
      </c>
      <c r="Z4616">
        <v>0</v>
      </c>
      <c r="AA4616" t="s">
        <v>589</v>
      </c>
      <c r="AB4616" t="s">
        <v>21</v>
      </c>
      <c r="AC4616">
        <v>234</v>
      </c>
    </row>
    <row r="4617" spans="1:29" x14ac:dyDescent="0.25">
      <c r="A4617">
        <v>345</v>
      </c>
      <c r="B4617">
        <v>345101</v>
      </c>
      <c r="C4617">
        <v>5525</v>
      </c>
      <c r="D4617" t="str">
        <f>VLOOKUP(C4617,'Schedule 3'!A:M,13,FALSE)</f>
        <v>Operational/Non-Service Expenses</v>
      </c>
      <c r="E4617">
        <v>4.59</v>
      </c>
      <c r="F4617" s="1">
        <v>42825</v>
      </c>
      <c r="G4617" t="s">
        <v>462</v>
      </c>
      <c r="H4617" t="s">
        <v>677</v>
      </c>
      <c r="I4617" t="s">
        <v>677</v>
      </c>
      <c r="K4617">
        <v>4687</v>
      </c>
      <c r="L4617">
        <v>267433</v>
      </c>
      <c r="Q4617" t="s">
        <v>19</v>
      </c>
      <c r="U4617">
        <v>3</v>
      </c>
      <c r="V4617">
        <v>17</v>
      </c>
      <c r="Y4617" t="s">
        <v>20</v>
      </c>
      <c r="Z4617">
        <v>0</v>
      </c>
      <c r="AA4617" t="s">
        <v>589</v>
      </c>
      <c r="AB4617" t="s">
        <v>21</v>
      </c>
      <c r="AC4617">
        <v>233</v>
      </c>
    </row>
    <row r="4618" spans="1:29" x14ac:dyDescent="0.25">
      <c r="A4618">
        <v>345</v>
      </c>
      <c r="B4618">
        <v>345102</v>
      </c>
      <c r="C4618">
        <v>5525</v>
      </c>
      <c r="D4618" t="str">
        <f>VLOOKUP(C4618,'Schedule 3'!A:M,13,FALSE)</f>
        <v>Operational/Non-Service Expenses</v>
      </c>
      <c r="E4618">
        <v>40.78</v>
      </c>
      <c r="F4618" s="1">
        <v>42825</v>
      </c>
      <c r="G4618" t="s">
        <v>462</v>
      </c>
      <c r="H4618" t="s">
        <v>677</v>
      </c>
      <c r="I4618" t="s">
        <v>677</v>
      </c>
      <c r="K4618">
        <v>4687</v>
      </c>
      <c r="L4618">
        <v>267433</v>
      </c>
      <c r="Q4618" t="s">
        <v>19</v>
      </c>
      <c r="U4618">
        <v>3</v>
      </c>
      <c r="V4618">
        <v>17</v>
      </c>
      <c r="Y4618" t="s">
        <v>20</v>
      </c>
      <c r="Z4618">
        <v>0</v>
      </c>
      <c r="AA4618" t="s">
        <v>589</v>
      </c>
      <c r="AB4618" t="s">
        <v>21</v>
      </c>
      <c r="AC4618">
        <v>234</v>
      </c>
    </row>
    <row r="4619" spans="1:29" x14ac:dyDescent="0.25">
      <c r="A4619">
        <v>345</v>
      </c>
      <c r="B4619">
        <v>345101</v>
      </c>
      <c r="C4619">
        <v>5525</v>
      </c>
      <c r="D4619" t="str">
        <f>VLOOKUP(C4619,'Schedule 3'!A:M,13,FALSE)</f>
        <v>Operational/Non-Service Expenses</v>
      </c>
      <c r="E4619">
        <v>5.34</v>
      </c>
      <c r="F4619" s="1">
        <v>42794</v>
      </c>
      <c r="G4619" t="s">
        <v>462</v>
      </c>
      <c r="H4619" t="s">
        <v>677</v>
      </c>
      <c r="I4619" t="s">
        <v>677</v>
      </c>
      <c r="K4619">
        <v>4687</v>
      </c>
      <c r="L4619">
        <v>263415</v>
      </c>
      <c r="Q4619" t="s">
        <v>19</v>
      </c>
      <c r="U4619">
        <v>2</v>
      </c>
      <c r="V4619">
        <v>17</v>
      </c>
      <c r="Y4619" t="s">
        <v>20</v>
      </c>
      <c r="Z4619">
        <v>0</v>
      </c>
      <c r="AA4619" t="s">
        <v>589</v>
      </c>
      <c r="AB4619" t="s">
        <v>21</v>
      </c>
      <c r="AC4619">
        <v>233</v>
      </c>
    </row>
    <row r="4620" spans="1:29" x14ac:dyDescent="0.25">
      <c r="A4620">
        <v>345</v>
      </c>
      <c r="B4620">
        <v>345102</v>
      </c>
      <c r="C4620">
        <v>5525</v>
      </c>
      <c r="D4620" t="str">
        <f>VLOOKUP(C4620,'Schedule 3'!A:M,13,FALSE)</f>
        <v>Operational/Non-Service Expenses</v>
      </c>
      <c r="E4620">
        <v>47.43</v>
      </c>
      <c r="F4620" s="1">
        <v>42794</v>
      </c>
      <c r="G4620" t="s">
        <v>462</v>
      </c>
      <c r="H4620" t="s">
        <v>677</v>
      </c>
      <c r="I4620" t="s">
        <v>677</v>
      </c>
      <c r="K4620">
        <v>4687</v>
      </c>
      <c r="L4620">
        <v>263415</v>
      </c>
      <c r="Q4620" t="s">
        <v>19</v>
      </c>
      <c r="U4620">
        <v>2</v>
      </c>
      <c r="V4620">
        <v>17</v>
      </c>
      <c r="Y4620" t="s">
        <v>20</v>
      </c>
      <c r="Z4620">
        <v>0</v>
      </c>
      <c r="AA4620" t="s">
        <v>589</v>
      </c>
      <c r="AB4620" t="s">
        <v>21</v>
      </c>
      <c r="AC4620">
        <v>234</v>
      </c>
    </row>
    <row r="4621" spans="1:29" x14ac:dyDescent="0.25">
      <c r="A4621">
        <v>345</v>
      </c>
      <c r="B4621">
        <v>345101</v>
      </c>
      <c r="C4621">
        <v>5525</v>
      </c>
      <c r="D4621" t="str">
        <f>VLOOKUP(C4621,'Schedule 3'!A:M,13,FALSE)</f>
        <v>Operational/Non-Service Expenses</v>
      </c>
      <c r="E4621">
        <v>6.89</v>
      </c>
      <c r="F4621" s="1">
        <v>42766</v>
      </c>
      <c r="G4621" t="s">
        <v>462</v>
      </c>
      <c r="H4621" t="s">
        <v>677</v>
      </c>
      <c r="I4621" t="s">
        <v>677</v>
      </c>
      <c r="K4621">
        <v>4687</v>
      </c>
      <c r="L4621">
        <v>259505</v>
      </c>
      <c r="Q4621" t="s">
        <v>19</v>
      </c>
      <c r="U4621">
        <v>1</v>
      </c>
      <c r="V4621">
        <v>17</v>
      </c>
      <c r="Y4621" t="s">
        <v>20</v>
      </c>
      <c r="Z4621">
        <v>0</v>
      </c>
      <c r="AA4621" t="s">
        <v>589</v>
      </c>
      <c r="AB4621" t="s">
        <v>21</v>
      </c>
      <c r="AC4621">
        <v>233</v>
      </c>
    </row>
    <row r="4622" spans="1:29" x14ac:dyDescent="0.25">
      <c r="A4622">
        <v>345</v>
      </c>
      <c r="B4622">
        <v>345102</v>
      </c>
      <c r="C4622">
        <v>5525</v>
      </c>
      <c r="D4622" t="str">
        <f>VLOOKUP(C4622,'Schedule 3'!A:M,13,FALSE)</f>
        <v>Operational/Non-Service Expenses</v>
      </c>
      <c r="E4622">
        <v>61.14</v>
      </c>
      <c r="F4622" s="1">
        <v>42766</v>
      </c>
      <c r="G4622" t="s">
        <v>462</v>
      </c>
      <c r="H4622" t="s">
        <v>677</v>
      </c>
      <c r="I4622" t="s">
        <v>677</v>
      </c>
      <c r="K4622">
        <v>4687</v>
      </c>
      <c r="L4622">
        <v>259505</v>
      </c>
      <c r="Q4622" t="s">
        <v>19</v>
      </c>
      <c r="U4622">
        <v>1</v>
      </c>
      <c r="V4622">
        <v>17</v>
      </c>
      <c r="Y4622" t="s">
        <v>20</v>
      </c>
      <c r="Z4622">
        <v>0</v>
      </c>
      <c r="AA4622" t="s">
        <v>589</v>
      </c>
      <c r="AB4622" t="s">
        <v>21</v>
      </c>
      <c r="AC4622">
        <v>234</v>
      </c>
    </row>
    <row r="4623" spans="1:29" x14ac:dyDescent="0.25">
      <c r="A4623">
        <v>345</v>
      </c>
      <c r="B4623">
        <v>345101</v>
      </c>
      <c r="C4623">
        <v>5535</v>
      </c>
      <c r="D4623" t="str">
        <f>VLOOKUP(C4623,'Schedule 3'!A:M,13,FALSE)</f>
        <v>Operational/Non-Service Expenses</v>
      </c>
      <c r="E4623">
        <v>9.7100000000000009</v>
      </c>
      <c r="F4623" s="1">
        <v>43100</v>
      </c>
      <c r="G4623" t="s">
        <v>462</v>
      </c>
      <c r="H4623" t="s">
        <v>678</v>
      </c>
      <c r="I4623" t="s">
        <v>678</v>
      </c>
      <c r="K4623">
        <v>4697</v>
      </c>
      <c r="L4623">
        <v>291867</v>
      </c>
      <c r="Q4623" t="s">
        <v>19</v>
      </c>
      <c r="U4623">
        <v>12</v>
      </c>
      <c r="V4623">
        <v>17</v>
      </c>
      <c r="Y4623" t="s">
        <v>20</v>
      </c>
      <c r="Z4623">
        <v>0</v>
      </c>
      <c r="AA4623" t="s">
        <v>589</v>
      </c>
      <c r="AB4623" t="s">
        <v>21</v>
      </c>
      <c r="AC4623">
        <v>234</v>
      </c>
    </row>
    <row r="4624" spans="1:29" x14ac:dyDescent="0.25">
      <c r="A4624">
        <v>345</v>
      </c>
      <c r="B4624">
        <v>345102</v>
      </c>
      <c r="C4624">
        <v>5535</v>
      </c>
      <c r="D4624" t="str">
        <f>VLOOKUP(C4624,'Schedule 3'!A:M,13,FALSE)</f>
        <v>Operational/Non-Service Expenses</v>
      </c>
      <c r="E4624">
        <v>85.35</v>
      </c>
      <c r="F4624" s="1">
        <v>43100</v>
      </c>
      <c r="G4624" t="s">
        <v>462</v>
      </c>
      <c r="H4624" t="s">
        <v>678</v>
      </c>
      <c r="I4624" t="s">
        <v>678</v>
      </c>
      <c r="K4624">
        <v>4697</v>
      </c>
      <c r="L4624">
        <v>291867</v>
      </c>
      <c r="Q4624" t="s">
        <v>19</v>
      </c>
      <c r="U4624">
        <v>12</v>
      </c>
      <c r="V4624">
        <v>17</v>
      </c>
      <c r="Y4624" t="s">
        <v>20</v>
      </c>
      <c r="Z4624">
        <v>0</v>
      </c>
      <c r="AA4624" t="s">
        <v>589</v>
      </c>
      <c r="AB4624" t="s">
        <v>21</v>
      </c>
      <c r="AC4624">
        <v>235</v>
      </c>
    </row>
    <row r="4625" spans="1:29" x14ac:dyDescent="0.25">
      <c r="A4625">
        <v>345</v>
      </c>
      <c r="B4625">
        <v>345101</v>
      </c>
      <c r="C4625">
        <v>5535</v>
      </c>
      <c r="D4625" t="str">
        <f>VLOOKUP(C4625,'Schedule 3'!A:M,13,FALSE)</f>
        <v>Operational/Non-Service Expenses</v>
      </c>
      <c r="E4625">
        <v>13.28</v>
      </c>
      <c r="F4625" s="1">
        <v>43069</v>
      </c>
      <c r="G4625" t="s">
        <v>462</v>
      </c>
      <c r="H4625" t="s">
        <v>678</v>
      </c>
      <c r="I4625" t="s">
        <v>678</v>
      </c>
      <c r="K4625">
        <v>4697</v>
      </c>
      <c r="L4625">
        <v>288934</v>
      </c>
      <c r="Q4625" t="s">
        <v>19</v>
      </c>
      <c r="U4625">
        <v>11</v>
      </c>
      <c r="V4625">
        <v>17</v>
      </c>
      <c r="Y4625" t="s">
        <v>20</v>
      </c>
      <c r="Z4625">
        <v>0</v>
      </c>
      <c r="AA4625" t="s">
        <v>589</v>
      </c>
      <c r="AB4625" t="s">
        <v>21</v>
      </c>
      <c r="AC4625">
        <v>234</v>
      </c>
    </row>
    <row r="4626" spans="1:29" x14ac:dyDescent="0.25">
      <c r="A4626">
        <v>345</v>
      </c>
      <c r="B4626">
        <v>345102</v>
      </c>
      <c r="C4626">
        <v>5535</v>
      </c>
      <c r="D4626" t="str">
        <f>VLOOKUP(C4626,'Schedule 3'!A:M,13,FALSE)</f>
        <v>Operational/Non-Service Expenses</v>
      </c>
      <c r="E4626">
        <v>119.04</v>
      </c>
      <c r="F4626" s="1">
        <v>43069</v>
      </c>
      <c r="G4626" t="s">
        <v>462</v>
      </c>
      <c r="H4626" t="s">
        <v>678</v>
      </c>
      <c r="I4626" t="s">
        <v>678</v>
      </c>
      <c r="K4626">
        <v>4697</v>
      </c>
      <c r="L4626">
        <v>288934</v>
      </c>
      <c r="Q4626" t="s">
        <v>19</v>
      </c>
      <c r="U4626">
        <v>11</v>
      </c>
      <c r="V4626">
        <v>17</v>
      </c>
      <c r="Y4626" t="s">
        <v>20</v>
      </c>
      <c r="Z4626">
        <v>0</v>
      </c>
      <c r="AA4626" t="s">
        <v>589</v>
      </c>
      <c r="AB4626" t="s">
        <v>21</v>
      </c>
      <c r="AC4626">
        <v>235</v>
      </c>
    </row>
    <row r="4627" spans="1:29" x14ac:dyDescent="0.25">
      <c r="A4627">
        <v>345</v>
      </c>
      <c r="B4627">
        <v>345101</v>
      </c>
      <c r="C4627">
        <v>5535</v>
      </c>
      <c r="D4627" t="str">
        <f>VLOOKUP(C4627,'Schedule 3'!A:M,13,FALSE)</f>
        <v>Operational/Non-Service Expenses</v>
      </c>
      <c r="E4627">
        <v>6.65</v>
      </c>
      <c r="F4627" s="1">
        <v>43039</v>
      </c>
      <c r="G4627" t="s">
        <v>462</v>
      </c>
      <c r="H4627" t="s">
        <v>678</v>
      </c>
      <c r="I4627" t="s">
        <v>678</v>
      </c>
      <c r="K4627">
        <v>4697</v>
      </c>
      <c r="L4627">
        <v>286349</v>
      </c>
      <c r="Q4627" t="s">
        <v>19</v>
      </c>
      <c r="U4627">
        <v>10</v>
      </c>
      <c r="V4627">
        <v>17</v>
      </c>
      <c r="Y4627" t="s">
        <v>20</v>
      </c>
      <c r="Z4627">
        <v>0</v>
      </c>
      <c r="AA4627" t="s">
        <v>589</v>
      </c>
      <c r="AB4627" t="s">
        <v>21</v>
      </c>
      <c r="AC4627">
        <v>234</v>
      </c>
    </row>
    <row r="4628" spans="1:29" x14ac:dyDescent="0.25">
      <c r="A4628">
        <v>345</v>
      </c>
      <c r="B4628">
        <v>345102</v>
      </c>
      <c r="C4628">
        <v>5535</v>
      </c>
      <c r="D4628" t="str">
        <f>VLOOKUP(C4628,'Schedule 3'!A:M,13,FALSE)</f>
        <v>Operational/Non-Service Expenses</v>
      </c>
      <c r="E4628">
        <v>59.28</v>
      </c>
      <c r="F4628" s="1">
        <v>43039</v>
      </c>
      <c r="G4628" t="s">
        <v>462</v>
      </c>
      <c r="H4628" t="s">
        <v>678</v>
      </c>
      <c r="I4628" t="s">
        <v>678</v>
      </c>
      <c r="K4628">
        <v>4697</v>
      </c>
      <c r="L4628">
        <v>286349</v>
      </c>
      <c r="Q4628" t="s">
        <v>19</v>
      </c>
      <c r="U4628">
        <v>10</v>
      </c>
      <c r="V4628">
        <v>17</v>
      </c>
      <c r="Y4628" t="s">
        <v>20</v>
      </c>
      <c r="Z4628">
        <v>0</v>
      </c>
      <c r="AA4628" t="s">
        <v>589</v>
      </c>
      <c r="AB4628" t="s">
        <v>21</v>
      </c>
      <c r="AC4628">
        <v>235</v>
      </c>
    </row>
    <row r="4629" spans="1:29" x14ac:dyDescent="0.25">
      <c r="A4629">
        <v>345</v>
      </c>
      <c r="B4629">
        <v>345101</v>
      </c>
      <c r="C4629">
        <v>5535</v>
      </c>
      <c r="D4629" t="str">
        <f>VLOOKUP(C4629,'Schedule 3'!A:M,13,FALSE)</f>
        <v>Operational/Non-Service Expenses</v>
      </c>
      <c r="E4629">
        <v>8.34</v>
      </c>
      <c r="F4629" s="1">
        <v>43008</v>
      </c>
      <c r="G4629" t="s">
        <v>462</v>
      </c>
      <c r="H4629" t="s">
        <v>678</v>
      </c>
      <c r="I4629" t="s">
        <v>678</v>
      </c>
      <c r="K4629">
        <v>4697</v>
      </c>
      <c r="L4629">
        <v>283717</v>
      </c>
      <c r="Q4629" t="s">
        <v>19</v>
      </c>
      <c r="U4629">
        <v>9</v>
      </c>
      <c r="V4629">
        <v>17</v>
      </c>
      <c r="Y4629" t="s">
        <v>20</v>
      </c>
      <c r="Z4629">
        <v>0</v>
      </c>
      <c r="AA4629" t="s">
        <v>589</v>
      </c>
      <c r="AB4629" t="s">
        <v>21</v>
      </c>
      <c r="AC4629">
        <v>234</v>
      </c>
    </row>
    <row r="4630" spans="1:29" x14ac:dyDescent="0.25">
      <c r="A4630">
        <v>345</v>
      </c>
      <c r="B4630">
        <v>345102</v>
      </c>
      <c r="C4630">
        <v>5535</v>
      </c>
      <c r="D4630" t="str">
        <f>VLOOKUP(C4630,'Schedule 3'!A:M,13,FALSE)</f>
        <v>Operational/Non-Service Expenses</v>
      </c>
      <c r="E4630">
        <v>74.260000000000005</v>
      </c>
      <c r="F4630" s="1">
        <v>43008</v>
      </c>
      <c r="G4630" t="s">
        <v>462</v>
      </c>
      <c r="H4630" t="s">
        <v>678</v>
      </c>
      <c r="I4630" t="s">
        <v>678</v>
      </c>
      <c r="K4630">
        <v>4697</v>
      </c>
      <c r="L4630">
        <v>283717</v>
      </c>
      <c r="Q4630" t="s">
        <v>19</v>
      </c>
      <c r="U4630">
        <v>9</v>
      </c>
      <c r="V4630">
        <v>17</v>
      </c>
      <c r="Y4630" t="s">
        <v>20</v>
      </c>
      <c r="Z4630">
        <v>0</v>
      </c>
      <c r="AA4630" t="s">
        <v>589</v>
      </c>
      <c r="AB4630" t="s">
        <v>21</v>
      </c>
      <c r="AC4630">
        <v>235</v>
      </c>
    </row>
    <row r="4631" spans="1:29" x14ac:dyDescent="0.25">
      <c r="A4631">
        <v>345</v>
      </c>
      <c r="B4631">
        <v>345101</v>
      </c>
      <c r="C4631">
        <v>5535</v>
      </c>
      <c r="D4631" t="str">
        <f>VLOOKUP(C4631,'Schedule 3'!A:M,13,FALSE)</f>
        <v>Operational/Non-Service Expenses</v>
      </c>
      <c r="E4631">
        <v>10.23</v>
      </c>
      <c r="F4631" s="1">
        <v>42978</v>
      </c>
      <c r="G4631" t="s">
        <v>462</v>
      </c>
      <c r="H4631" t="s">
        <v>678</v>
      </c>
      <c r="I4631" t="s">
        <v>678</v>
      </c>
      <c r="K4631">
        <v>4697</v>
      </c>
      <c r="L4631">
        <v>281172</v>
      </c>
      <c r="Q4631" t="s">
        <v>19</v>
      </c>
      <c r="U4631">
        <v>8</v>
      </c>
      <c r="V4631">
        <v>17</v>
      </c>
      <c r="Y4631" t="s">
        <v>20</v>
      </c>
      <c r="Z4631">
        <v>0</v>
      </c>
      <c r="AA4631" t="s">
        <v>589</v>
      </c>
      <c r="AB4631" t="s">
        <v>21</v>
      </c>
      <c r="AC4631">
        <v>234</v>
      </c>
    </row>
    <row r="4632" spans="1:29" x14ac:dyDescent="0.25">
      <c r="A4632">
        <v>345</v>
      </c>
      <c r="B4632">
        <v>345102</v>
      </c>
      <c r="C4632">
        <v>5535</v>
      </c>
      <c r="D4632" t="str">
        <f>VLOOKUP(C4632,'Schedule 3'!A:M,13,FALSE)</f>
        <v>Operational/Non-Service Expenses</v>
      </c>
      <c r="E4632">
        <v>90.68</v>
      </c>
      <c r="F4632" s="1">
        <v>42978</v>
      </c>
      <c r="G4632" t="s">
        <v>462</v>
      </c>
      <c r="H4632" t="s">
        <v>678</v>
      </c>
      <c r="I4632" t="s">
        <v>678</v>
      </c>
      <c r="K4632">
        <v>4697</v>
      </c>
      <c r="L4632">
        <v>281172</v>
      </c>
      <c r="Q4632" t="s">
        <v>19</v>
      </c>
      <c r="U4632">
        <v>8</v>
      </c>
      <c r="V4632">
        <v>17</v>
      </c>
      <c r="Y4632" t="s">
        <v>20</v>
      </c>
      <c r="Z4632">
        <v>0</v>
      </c>
      <c r="AA4632" t="s">
        <v>589</v>
      </c>
      <c r="AB4632" t="s">
        <v>21</v>
      </c>
      <c r="AC4632">
        <v>235</v>
      </c>
    </row>
    <row r="4633" spans="1:29" x14ac:dyDescent="0.25">
      <c r="A4633">
        <v>345</v>
      </c>
      <c r="B4633">
        <v>345101</v>
      </c>
      <c r="C4633">
        <v>5535</v>
      </c>
      <c r="D4633" t="str">
        <f>VLOOKUP(C4633,'Schedule 3'!A:M,13,FALSE)</f>
        <v>Operational/Non-Service Expenses</v>
      </c>
      <c r="E4633">
        <v>16.79</v>
      </c>
      <c r="F4633" s="1">
        <v>42947</v>
      </c>
      <c r="G4633" t="s">
        <v>462</v>
      </c>
      <c r="H4633" t="s">
        <v>678</v>
      </c>
      <c r="I4633" t="s">
        <v>678</v>
      </c>
      <c r="K4633">
        <v>4697</v>
      </c>
      <c r="L4633">
        <v>278277</v>
      </c>
      <c r="Q4633" t="s">
        <v>19</v>
      </c>
      <c r="U4633">
        <v>7</v>
      </c>
      <c r="V4633">
        <v>17</v>
      </c>
      <c r="Y4633" t="s">
        <v>20</v>
      </c>
      <c r="Z4633">
        <v>0</v>
      </c>
      <c r="AA4633" t="s">
        <v>589</v>
      </c>
      <c r="AB4633" t="s">
        <v>21</v>
      </c>
      <c r="AC4633">
        <v>234</v>
      </c>
    </row>
    <row r="4634" spans="1:29" x14ac:dyDescent="0.25">
      <c r="A4634">
        <v>345</v>
      </c>
      <c r="B4634">
        <v>345102</v>
      </c>
      <c r="C4634">
        <v>5535</v>
      </c>
      <c r="D4634" t="str">
        <f>VLOOKUP(C4634,'Schedule 3'!A:M,13,FALSE)</f>
        <v>Operational/Non-Service Expenses</v>
      </c>
      <c r="E4634">
        <v>148.87</v>
      </c>
      <c r="F4634" s="1">
        <v>42947</v>
      </c>
      <c r="G4634" t="s">
        <v>462</v>
      </c>
      <c r="H4634" t="s">
        <v>678</v>
      </c>
      <c r="I4634" t="s">
        <v>678</v>
      </c>
      <c r="K4634">
        <v>4697</v>
      </c>
      <c r="L4634">
        <v>278277</v>
      </c>
      <c r="Q4634" t="s">
        <v>19</v>
      </c>
      <c r="U4634">
        <v>7</v>
      </c>
      <c r="V4634">
        <v>17</v>
      </c>
      <c r="Y4634" t="s">
        <v>20</v>
      </c>
      <c r="Z4634">
        <v>0</v>
      </c>
      <c r="AA4634" t="s">
        <v>589</v>
      </c>
      <c r="AB4634" t="s">
        <v>21</v>
      </c>
      <c r="AC4634">
        <v>235</v>
      </c>
    </row>
    <row r="4635" spans="1:29" x14ac:dyDescent="0.25">
      <c r="A4635">
        <v>345</v>
      </c>
      <c r="B4635">
        <v>345101</v>
      </c>
      <c r="C4635">
        <v>5535</v>
      </c>
      <c r="D4635" t="str">
        <f>VLOOKUP(C4635,'Schedule 3'!A:M,13,FALSE)</f>
        <v>Operational/Non-Service Expenses</v>
      </c>
      <c r="E4635">
        <v>8.7100000000000009</v>
      </c>
      <c r="F4635" s="1">
        <v>42916</v>
      </c>
      <c r="G4635" t="s">
        <v>462</v>
      </c>
      <c r="H4635" t="s">
        <v>678</v>
      </c>
      <c r="I4635" t="s">
        <v>678</v>
      </c>
      <c r="K4635">
        <v>4697</v>
      </c>
      <c r="L4635">
        <v>275593</v>
      </c>
      <c r="Q4635" t="s">
        <v>19</v>
      </c>
      <c r="U4635">
        <v>6</v>
      </c>
      <c r="V4635">
        <v>17</v>
      </c>
      <c r="Y4635" t="s">
        <v>20</v>
      </c>
      <c r="Z4635">
        <v>0</v>
      </c>
      <c r="AA4635" t="s">
        <v>589</v>
      </c>
      <c r="AB4635" t="s">
        <v>21</v>
      </c>
      <c r="AC4635">
        <v>234</v>
      </c>
    </row>
    <row r="4636" spans="1:29" x14ac:dyDescent="0.25">
      <c r="A4636">
        <v>345</v>
      </c>
      <c r="B4636">
        <v>345102</v>
      </c>
      <c r="C4636">
        <v>5535</v>
      </c>
      <c r="D4636" t="str">
        <f>VLOOKUP(C4636,'Schedule 3'!A:M,13,FALSE)</f>
        <v>Operational/Non-Service Expenses</v>
      </c>
      <c r="E4636">
        <v>76.31</v>
      </c>
      <c r="F4636" s="1">
        <v>42916</v>
      </c>
      <c r="G4636" t="s">
        <v>462</v>
      </c>
      <c r="H4636" t="s">
        <v>678</v>
      </c>
      <c r="I4636" t="s">
        <v>678</v>
      </c>
      <c r="K4636">
        <v>4697</v>
      </c>
      <c r="L4636">
        <v>275593</v>
      </c>
      <c r="Q4636" t="s">
        <v>19</v>
      </c>
      <c r="U4636">
        <v>6</v>
      </c>
      <c r="V4636">
        <v>17</v>
      </c>
      <c r="Y4636" t="s">
        <v>20</v>
      </c>
      <c r="Z4636">
        <v>0</v>
      </c>
      <c r="AA4636" t="s">
        <v>589</v>
      </c>
      <c r="AB4636" t="s">
        <v>21</v>
      </c>
      <c r="AC4636">
        <v>235</v>
      </c>
    </row>
    <row r="4637" spans="1:29" x14ac:dyDescent="0.25">
      <c r="A4637">
        <v>345</v>
      </c>
      <c r="B4637">
        <v>345101</v>
      </c>
      <c r="C4637">
        <v>5535</v>
      </c>
      <c r="D4637" t="str">
        <f>VLOOKUP(C4637,'Schedule 3'!A:M,13,FALSE)</f>
        <v>Operational/Non-Service Expenses</v>
      </c>
      <c r="E4637">
        <v>15.97</v>
      </c>
      <c r="F4637" s="1">
        <v>42886</v>
      </c>
      <c r="G4637" t="s">
        <v>462</v>
      </c>
      <c r="H4637" t="s">
        <v>678</v>
      </c>
      <c r="I4637" t="s">
        <v>678</v>
      </c>
      <c r="K4637">
        <v>4697</v>
      </c>
      <c r="L4637">
        <v>272629</v>
      </c>
      <c r="Q4637" t="s">
        <v>19</v>
      </c>
      <c r="U4637">
        <v>5</v>
      </c>
      <c r="V4637">
        <v>17</v>
      </c>
      <c r="Y4637" t="s">
        <v>20</v>
      </c>
      <c r="Z4637">
        <v>0</v>
      </c>
      <c r="AA4637" t="s">
        <v>589</v>
      </c>
      <c r="AB4637" t="s">
        <v>21</v>
      </c>
      <c r="AC4637">
        <v>234</v>
      </c>
    </row>
    <row r="4638" spans="1:29" x14ac:dyDescent="0.25">
      <c r="A4638">
        <v>345</v>
      </c>
      <c r="B4638">
        <v>345102</v>
      </c>
      <c r="C4638">
        <v>5535</v>
      </c>
      <c r="D4638" t="str">
        <f>VLOOKUP(C4638,'Schedule 3'!A:M,13,FALSE)</f>
        <v>Operational/Non-Service Expenses</v>
      </c>
      <c r="E4638">
        <v>140.9</v>
      </c>
      <c r="F4638" s="1">
        <v>42886</v>
      </c>
      <c r="G4638" t="s">
        <v>462</v>
      </c>
      <c r="H4638" t="s">
        <v>678</v>
      </c>
      <c r="I4638" t="s">
        <v>678</v>
      </c>
      <c r="K4638">
        <v>4697</v>
      </c>
      <c r="L4638">
        <v>272629</v>
      </c>
      <c r="Q4638" t="s">
        <v>19</v>
      </c>
      <c r="U4638">
        <v>5</v>
      </c>
      <c r="V4638">
        <v>17</v>
      </c>
      <c r="Y4638" t="s">
        <v>20</v>
      </c>
      <c r="Z4638">
        <v>0</v>
      </c>
      <c r="AA4638" t="s">
        <v>589</v>
      </c>
      <c r="AB4638" t="s">
        <v>21</v>
      </c>
      <c r="AC4638">
        <v>235</v>
      </c>
    </row>
    <row r="4639" spans="1:29" x14ac:dyDescent="0.25">
      <c r="A4639">
        <v>345</v>
      </c>
      <c r="B4639">
        <v>345101</v>
      </c>
      <c r="C4639">
        <v>5535</v>
      </c>
      <c r="D4639" t="str">
        <f>VLOOKUP(C4639,'Schedule 3'!A:M,13,FALSE)</f>
        <v>Operational/Non-Service Expenses</v>
      </c>
      <c r="E4639">
        <v>4.33</v>
      </c>
      <c r="F4639" s="1">
        <v>42855</v>
      </c>
      <c r="G4639" t="s">
        <v>462</v>
      </c>
      <c r="H4639" t="s">
        <v>678</v>
      </c>
      <c r="I4639" t="s">
        <v>678</v>
      </c>
      <c r="K4639">
        <v>4697</v>
      </c>
      <c r="L4639">
        <v>269773</v>
      </c>
      <c r="Q4639" t="s">
        <v>19</v>
      </c>
      <c r="U4639">
        <v>4</v>
      </c>
      <c r="V4639">
        <v>17</v>
      </c>
      <c r="Y4639" t="s">
        <v>20</v>
      </c>
      <c r="Z4639">
        <v>0</v>
      </c>
      <c r="AA4639" t="s">
        <v>589</v>
      </c>
      <c r="AB4639" t="s">
        <v>21</v>
      </c>
      <c r="AC4639">
        <v>233</v>
      </c>
    </row>
    <row r="4640" spans="1:29" x14ac:dyDescent="0.25">
      <c r="A4640">
        <v>345</v>
      </c>
      <c r="B4640">
        <v>345102</v>
      </c>
      <c r="C4640">
        <v>5535</v>
      </c>
      <c r="D4640" t="str">
        <f>VLOOKUP(C4640,'Schedule 3'!A:M,13,FALSE)</f>
        <v>Operational/Non-Service Expenses</v>
      </c>
      <c r="E4640">
        <v>38.46</v>
      </c>
      <c r="F4640" s="1">
        <v>42855</v>
      </c>
      <c r="G4640" t="s">
        <v>462</v>
      </c>
      <c r="H4640" t="s">
        <v>678</v>
      </c>
      <c r="I4640" t="s">
        <v>678</v>
      </c>
      <c r="K4640">
        <v>4697</v>
      </c>
      <c r="L4640">
        <v>269773</v>
      </c>
      <c r="Q4640" t="s">
        <v>19</v>
      </c>
      <c r="U4640">
        <v>4</v>
      </c>
      <c r="V4640">
        <v>17</v>
      </c>
      <c r="Y4640" t="s">
        <v>20</v>
      </c>
      <c r="Z4640">
        <v>0</v>
      </c>
      <c r="AA4640" t="s">
        <v>589</v>
      </c>
      <c r="AB4640" t="s">
        <v>21</v>
      </c>
      <c r="AC4640">
        <v>234</v>
      </c>
    </row>
    <row r="4641" spans="1:29" x14ac:dyDescent="0.25">
      <c r="A4641">
        <v>345</v>
      </c>
      <c r="B4641">
        <v>345101</v>
      </c>
      <c r="C4641">
        <v>5535</v>
      </c>
      <c r="D4641" t="str">
        <f>VLOOKUP(C4641,'Schedule 3'!A:M,13,FALSE)</f>
        <v>Operational/Non-Service Expenses</v>
      </c>
      <c r="E4641">
        <v>8.0399999999999991</v>
      </c>
      <c r="F4641" s="1">
        <v>42825</v>
      </c>
      <c r="G4641" t="s">
        <v>462</v>
      </c>
      <c r="H4641" t="s">
        <v>678</v>
      </c>
      <c r="I4641" t="s">
        <v>678</v>
      </c>
      <c r="K4641">
        <v>4697</v>
      </c>
      <c r="L4641">
        <v>267433</v>
      </c>
      <c r="Q4641" t="s">
        <v>19</v>
      </c>
      <c r="U4641">
        <v>3</v>
      </c>
      <c r="V4641">
        <v>17</v>
      </c>
      <c r="Y4641" t="s">
        <v>20</v>
      </c>
      <c r="Z4641">
        <v>0</v>
      </c>
      <c r="AA4641" t="s">
        <v>589</v>
      </c>
      <c r="AB4641" t="s">
        <v>21</v>
      </c>
      <c r="AC4641">
        <v>233</v>
      </c>
    </row>
    <row r="4642" spans="1:29" x14ac:dyDescent="0.25">
      <c r="A4642">
        <v>345</v>
      </c>
      <c r="B4642">
        <v>345102</v>
      </c>
      <c r="C4642">
        <v>5535</v>
      </c>
      <c r="D4642" t="str">
        <f>VLOOKUP(C4642,'Schedule 3'!A:M,13,FALSE)</f>
        <v>Operational/Non-Service Expenses</v>
      </c>
      <c r="E4642">
        <v>71.39</v>
      </c>
      <c r="F4642" s="1">
        <v>42825</v>
      </c>
      <c r="G4642" t="s">
        <v>462</v>
      </c>
      <c r="H4642" t="s">
        <v>678</v>
      </c>
      <c r="I4642" t="s">
        <v>678</v>
      </c>
      <c r="K4642">
        <v>4697</v>
      </c>
      <c r="L4642">
        <v>267433</v>
      </c>
      <c r="Q4642" t="s">
        <v>19</v>
      </c>
      <c r="U4642">
        <v>3</v>
      </c>
      <c r="V4642">
        <v>17</v>
      </c>
      <c r="Y4642" t="s">
        <v>20</v>
      </c>
      <c r="Z4642">
        <v>0</v>
      </c>
      <c r="AA4642" t="s">
        <v>589</v>
      </c>
      <c r="AB4642" t="s">
        <v>21</v>
      </c>
      <c r="AC4642">
        <v>234</v>
      </c>
    </row>
    <row r="4643" spans="1:29" x14ac:dyDescent="0.25">
      <c r="A4643">
        <v>345</v>
      </c>
      <c r="B4643">
        <v>345101</v>
      </c>
      <c r="C4643">
        <v>5535</v>
      </c>
      <c r="D4643" t="str">
        <f>VLOOKUP(C4643,'Schedule 3'!A:M,13,FALSE)</f>
        <v>Operational/Non-Service Expenses</v>
      </c>
      <c r="E4643">
        <v>9.06</v>
      </c>
      <c r="F4643" s="1">
        <v>42794</v>
      </c>
      <c r="G4643" t="s">
        <v>462</v>
      </c>
      <c r="H4643" t="s">
        <v>678</v>
      </c>
      <c r="I4643" t="s">
        <v>678</v>
      </c>
      <c r="K4643">
        <v>4697</v>
      </c>
      <c r="L4643">
        <v>263415</v>
      </c>
      <c r="Q4643" t="s">
        <v>19</v>
      </c>
      <c r="U4643">
        <v>2</v>
      </c>
      <c r="V4643">
        <v>17</v>
      </c>
      <c r="Y4643" t="s">
        <v>20</v>
      </c>
      <c r="Z4643">
        <v>0</v>
      </c>
      <c r="AA4643" t="s">
        <v>589</v>
      </c>
      <c r="AB4643" t="s">
        <v>21</v>
      </c>
      <c r="AC4643">
        <v>233</v>
      </c>
    </row>
    <row r="4644" spans="1:29" x14ac:dyDescent="0.25">
      <c r="A4644">
        <v>345</v>
      </c>
      <c r="B4644">
        <v>345102</v>
      </c>
      <c r="C4644">
        <v>5535</v>
      </c>
      <c r="D4644" t="str">
        <f>VLOOKUP(C4644,'Schedule 3'!A:M,13,FALSE)</f>
        <v>Operational/Non-Service Expenses</v>
      </c>
      <c r="E4644">
        <v>80.45</v>
      </c>
      <c r="F4644" s="1">
        <v>42794</v>
      </c>
      <c r="G4644" t="s">
        <v>462</v>
      </c>
      <c r="H4644" t="s">
        <v>678</v>
      </c>
      <c r="I4644" t="s">
        <v>678</v>
      </c>
      <c r="K4644">
        <v>4697</v>
      </c>
      <c r="L4644">
        <v>263415</v>
      </c>
      <c r="Q4644" t="s">
        <v>19</v>
      </c>
      <c r="U4644">
        <v>2</v>
      </c>
      <c r="V4644">
        <v>17</v>
      </c>
      <c r="Y4644" t="s">
        <v>20</v>
      </c>
      <c r="Z4644">
        <v>0</v>
      </c>
      <c r="AA4644" t="s">
        <v>589</v>
      </c>
      <c r="AB4644" t="s">
        <v>21</v>
      </c>
      <c r="AC4644">
        <v>234</v>
      </c>
    </row>
    <row r="4645" spans="1:29" x14ac:dyDescent="0.25">
      <c r="A4645">
        <v>345</v>
      </c>
      <c r="B4645">
        <v>345101</v>
      </c>
      <c r="C4645">
        <v>5535</v>
      </c>
      <c r="D4645" t="str">
        <f>VLOOKUP(C4645,'Schedule 3'!A:M,13,FALSE)</f>
        <v>Operational/Non-Service Expenses</v>
      </c>
      <c r="E4645">
        <v>11.29</v>
      </c>
      <c r="F4645" s="1">
        <v>42766</v>
      </c>
      <c r="G4645" t="s">
        <v>462</v>
      </c>
      <c r="H4645" t="s">
        <v>678</v>
      </c>
      <c r="I4645" t="s">
        <v>678</v>
      </c>
      <c r="K4645">
        <v>4697</v>
      </c>
      <c r="L4645">
        <v>259505</v>
      </c>
      <c r="Q4645" t="s">
        <v>19</v>
      </c>
      <c r="U4645">
        <v>1</v>
      </c>
      <c r="V4645">
        <v>17</v>
      </c>
      <c r="Y4645" t="s">
        <v>20</v>
      </c>
      <c r="Z4645">
        <v>0</v>
      </c>
      <c r="AA4645" t="s">
        <v>589</v>
      </c>
      <c r="AB4645" t="s">
        <v>21</v>
      </c>
      <c r="AC4645">
        <v>233</v>
      </c>
    </row>
    <row r="4646" spans="1:29" x14ac:dyDescent="0.25">
      <c r="A4646">
        <v>345</v>
      </c>
      <c r="B4646">
        <v>345102</v>
      </c>
      <c r="C4646">
        <v>5535</v>
      </c>
      <c r="D4646" t="str">
        <f>VLOOKUP(C4646,'Schedule 3'!A:M,13,FALSE)</f>
        <v>Operational/Non-Service Expenses</v>
      </c>
      <c r="E4646">
        <v>100.2</v>
      </c>
      <c r="F4646" s="1">
        <v>42766</v>
      </c>
      <c r="G4646" t="s">
        <v>462</v>
      </c>
      <c r="H4646" t="s">
        <v>678</v>
      </c>
      <c r="I4646" t="s">
        <v>678</v>
      </c>
      <c r="K4646">
        <v>4697</v>
      </c>
      <c r="L4646">
        <v>259505</v>
      </c>
      <c r="Q4646" t="s">
        <v>19</v>
      </c>
      <c r="U4646">
        <v>1</v>
      </c>
      <c r="V4646">
        <v>17</v>
      </c>
      <c r="Y4646" t="s">
        <v>20</v>
      </c>
      <c r="Z4646">
        <v>0</v>
      </c>
      <c r="AA4646" t="s">
        <v>589</v>
      </c>
      <c r="AB4646" t="s">
        <v>21</v>
      </c>
      <c r="AC4646">
        <v>234</v>
      </c>
    </row>
    <row r="4647" spans="1:29" x14ac:dyDescent="0.25">
      <c r="A4647">
        <v>345</v>
      </c>
      <c r="B4647">
        <v>345101</v>
      </c>
      <c r="C4647">
        <v>5535</v>
      </c>
      <c r="D4647" t="str">
        <f>VLOOKUP(C4647,'Schedule 3'!A:M,13,FALSE)</f>
        <v>Operational/Non-Service Expenses</v>
      </c>
      <c r="E4647">
        <v>0.21</v>
      </c>
      <c r="F4647" s="1">
        <v>43100</v>
      </c>
      <c r="G4647" t="s">
        <v>462</v>
      </c>
      <c r="H4647" t="s">
        <v>679</v>
      </c>
      <c r="I4647" t="s">
        <v>679</v>
      </c>
      <c r="K4647">
        <v>4700</v>
      </c>
      <c r="L4647">
        <v>291867</v>
      </c>
      <c r="Q4647" t="s">
        <v>19</v>
      </c>
      <c r="U4647">
        <v>12</v>
      </c>
      <c r="V4647">
        <v>17</v>
      </c>
      <c r="Y4647" t="s">
        <v>20</v>
      </c>
      <c r="Z4647">
        <v>0</v>
      </c>
      <c r="AA4647" t="s">
        <v>589</v>
      </c>
      <c r="AB4647" t="s">
        <v>21</v>
      </c>
      <c r="AC4647">
        <v>234</v>
      </c>
    </row>
    <row r="4648" spans="1:29" x14ac:dyDescent="0.25">
      <c r="A4648">
        <v>345</v>
      </c>
      <c r="B4648">
        <v>345102</v>
      </c>
      <c r="C4648">
        <v>5535</v>
      </c>
      <c r="D4648" t="str">
        <f>VLOOKUP(C4648,'Schedule 3'!A:M,13,FALSE)</f>
        <v>Operational/Non-Service Expenses</v>
      </c>
      <c r="E4648">
        <v>1.87</v>
      </c>
      <c r="F4648" s="1">
        <v>43100</v>
      </c>
      <c r="G4648" t="s">
        <v>462</v>
      </c>
      <c r="H4648" t="s">
        <v>679</v>
      </c>
      <c r="I4648" t="s">
        <v>679</v>
      </c>
      <c r="K4648">
        <v>4700</v>
      </c>
      <c r="L4648">
        <v>291867</v>
      </c>
      <c r="Q4648" t="s">
        <v>19</v>
      </c>
      <c r="U4648">
        <v>12</v>
      </c>
      <c r="V4648">
        <v>17</v>
      </c>
      <c r="Y4648" t="s">
        <v>20</v>
      </c>
      <c r="Z4648">
        <v>0</v>
      </c>
      <c r="AA4648" t="s">
        <v>589</v>
      </c>
      <c r="AB4648" t="s">
        <v>21</v>
      </c>
      <c r="AC4648">
        <v>235</v>
      </c>
    </row>
    <row r="4649" spans="1:29" x14ac:dyDescent="0.25">
      <c r="A4649">
        <v>345</v>
      </c>
      <c r="B4649">
        <v>345101</v>
      </c>
      <c r="C4649">
        <v>5535</v>
      </c>
      <c r="D4649" t="str">
        <f>VLOOKUP(C4649,'Schedule 3'!A:M,13,FALSE)</f>
        <v>Operational/Non-Service Expenses</v>
      </c>
      <c r="E4649">
        <v>0.14000000000000001</v>
      </c>
      <c r="F4649" s="1">
        <v>42886</v>
      </c>
      <c r="G4649" t="s">
        <v>462</v>
      </c>
      <c r="H4649" t="s">
        <v>679</v>
      </c>
      <c r="I4649" t="s">
        <v>679</v>
      </c>
      <c r="K4649">
        <v>4700</v>
      </c>
      <c r="L4649">
        <v>272629</v>
      </c>
      <c r="Q4649" t="s">
        <v>19</v>
      </c>
      <c r="U4649">
        <v>5</v>
      </c>
      <c r="V4649">
        <v>17</v>
      </c>
      <c r="Y4649" t="s">
        <v>20</v>
      </c>
      <c r="Z4649">
        <v>0</v>
      </c>
      <c r="AA4649" t="s">
        <v>589</v>
      </c>
      <c r="AB4649" t="s">
        <v>21</v>
      </c>
      <c r="AC4649">
        <v>234</v>
      </c>
    </row>
    <row r="4650" spans="1:29" x14ac:dyDescent="0.25">
      <c r="A4650">
        <v>345</v>
      </c>
      <c r="B4650">
        <v>345102</v>
      </c>
      <c r="C4650">
        <v>5535</v>
      </c>
      <c r="D4650" t="str">
        <f>VLOOKUP(C4650,'Schedule 3'!A:M,13,FALSE)</f>
        <v>Operational/Non-Service Expenses</v>
      </c>
      <c r="E4650">
        <v>1.23</v>
      </c>
      <c r="F4650" s="1">
        <v>42886</v>
      </c>
      <c r="G4650" t="s">
        <v>462</v>
      </c>
      <c r="H4650" t="s">
        <v>679</v>
      </c>
      <c r="I4650" t="s">
        <v>679</v>
      </c>
      <c r="K4650">
        <v>4700</v>
      </c>
      <c r="L4650">
        <v>272629</v>
      </c>
      <c r="Q4650" t="s">
        <v>19</v>
      </c>
      <c r="U4650">
        <v>5</v>
      </c>
      <c r="V4650">
        <v>17</v>
      </c>
      <c r="Y4650" t="s">
        <v>20</v>
      </c>
      <c r="Z4650">
        <v>0</v>
      </c>
      <c r="AA4650" t="s">
        <v>589</v>
      </c>
      <c r="AB4650" t="s">
        <v>21</v>
      </c>
      <c r="AC4650">
        <v>235</v>
      </c>
    </row>
    <row r="4651" spans="1:29" x14ac:dyDescent="0.25">
      <c r="A4651">
        <v>345</v>
      </c>
      <c r="B4651">
        <v>345101</v>
      </c>
      <c r="C4651">
        <v>5540</v>
      </c>
      <c r="D4651" t="str">
        <f>VLOOKUP(C4651,'Schedule 3'!A:M,13,FALSE)</f>
        <v>Operational/Non-Service Expenses</v>
      </c>
      <c r="E4651">
        <v>169.57</v>
      </c>
      <c r="F4651" s="1">
        <v>43100</v>
      </c>
      <c r="G4651" t="s">
        <v>462</v>
      </c>
      <c r="H4651" t="s">
        <v>680</v>
      </c>
      <c r="I4651" t="s">
        <v>680</v>
      </c>
      <c r="K4651">
        <v>4707</v>
      </c>
      <c r="L4651">
        <v>291867</v>
      </c>
      <c r="Q4651" t="s">
        <v>19</v>
      </c>
      <c r="U4651">
        <v>12</v>
      </c>
      <c r="V4651">
        <v>17</v>
      </c>
      <c r="Y4651" t="s">
        <v>20</v>
      </c>
      <c r="Z4651">
        <v>0</v>
      </c>
      <c r="AA4651" t="s">
        <v>589</v>
      </c>
      <c r="AB4651" t="s">
        <v>21</v>
      </c>
      <c r="AC4651">
        <v>234</v>
      </c>
    </row>
    <row r="4652" spans="1:29" x14ac:dyDescent="0.25">
      <c r="A4652">
        <v>345</v>
      </c>
      <c r="B4652">
        <v>345102</v>
      </c>
      <c r="C4652">
        <v>5540</v>
      </c>
      <c r="D4652" t="str">
        <f>VLOOKUP(C4652,'Schedule 3'!A:M,13,FALSE)</f>
        <v>Operational/Non-Service Expenses</v>
      </c>
      <c r="E4652">
        <v>1491.08</v>
      </c>
      <c r="F4652" s="1">
        <v>43100</v>
      </c>
      <c r="G4652" t="s">
        <v>462</v>
      </c>
      <c r="H4652" t="s">
        <v>680</v>
      </c>
      <c r="I4652" t="s">
        <v>680</v>
      </c>
      <c r="K4652">
        <v>4707</v>
      </c>
      <c r="L4652">
        <v>291867</v>
      </c>
      <c r="Q4652" t="s">
        <v>19</v>
      </c>
      <c r="U4652">
        <v>12</v>
      </c>
      <c r="V4652">
        <v>17</v>
      </c>
      <c r="Y4652" t="s">
        <v>20</v>
      </c>
      <c r="Z4652">
        <v>0</v>
      </c>
      <c r="AA4652" t="s">
        <v>589</v>
      </c>
      <c r="AB4652" t="s">
        <v>21</v>
      </c>
      <c r="AC4652">
        <v>235</v>
      </c>
    </row>
    <row r="4653" spans="1:29" x14ac:dyDescent="0.25">
      <c r="A4653">
        <v>345</v>
      </c>
      <c r="B4653">
        <v>345101</v>
      </c>
      <c r="C4653">
        <v>5540</v>
      </c>
      <c r="D4653" t="str">
        <f>VLOOKUP(C4653,'Schedule 3'!A:M,13,FALSE)</f>
        <v>Operational/Non-Service Expenses</v>
      </c>
      <c r="E4653">
        <v>145.86000000000001</v>
      </c>
      <c r="F4653" s="1">
        <v>43069</v>
      </c>
      <c r="G4653" t="s">
        <v>462</v>
      </c>
      <c r="H4653" t="s">
        <v>680</v>
      </c>
      <c r="I4653" t="s">
        <v>680</v>
      </c>
      <c r="K4653">
        <v>4707</v>
      </c>
      <c r="L4653">
        <v>288934</v>
      </c>
      <c r="Q4653" t="s">
        <v>19</v>
      </c>
      <c r="U4653">
        <v>11</v>
      </c>
      <c r="V4653">
        <v>17</v>
      </c>
      <c r="Y4653" t="s">
        <v>20</v>
      </c>
      <c r="Z4653">
        <v>0</v>
      </c>
      <c r="AA4653" t="s">
        <v>589</v>
      </c>
      <c r="AB4653" t="s">
        <v>21</v>
      </c>
      <c r="AC4653">
        <v>234</v>
      </c>
    </row>
    <row r="4654" spans="1:29" x14ac:dyDescent="0.25">
      <c r="A4654">
        <v>345</v>
      </c>
      <c r="B4654">
        <v>345102</v>
      </c>
      <c r="C4654">
        <v>5540</v>
      </c>
      <c r="D4654" t="str">
        <f>VLOOKUP(C4654,'Schedule 3'!A:M,13,FALSE)</f>
        <v>Operational/Non-Service Expenses</v>
      </c>
      <c r="E4654">
        <v>1307.6400000000001</v>
      </c>
      <c r="F4654" s="1">
        <v>43069</v>
      </c>
      <c r="G4654" t="s">
        <v>462</v>
      </c>
      <c r="H4654" t="s">
        <v>680</v>
      </c>
      <c r="I4654" t="s">
        <v>680</v>
      </c>
      <c r="K4654">
        <v>4707</v>
      </c>
      <c r="L4654">
        <v>288934</v>
      </c>
      <c r="Q4654" t="s">
        <v>19</v>
      </c>
      <c r="U4654">
        <v>11</v>
      </c>
      <c r="V4654">
        <v>17</v>
      </c>
      <c r="Y4654" t="s">
        <v>20</v>
      </c>
      <c r="Z4654">
        <v>0</v>
      </c>
      <c r="AA4654" t="s">
        <v>589</v>
      </c>
      <c r="AB4654" t="s">
        <v>21</v>
      </c>
      <c r="AC4654">
        <v>235</v>
      </c>
    </row>
    <row r="4655" spans="1:29" x14ac:dyDescent="0.25">
      <c r="A4655">
        <v>345</v>
      </c>
      <c r="B4655">
        <v>345101</v>
      </c>
      <c r="C4655">
        <v>5540</v>
      </c>
      <c r="D4655" t="str">
        <f>VLOOKUP(C4655,'Schedule 3'!A:M,13,FALSE)</f>
        <v>Operational/Non-Service Expenses</v>
      </c>
      <c r="E4655">
        <v>171.31</v>
      </c>
      <c r="F4655" s="1">
        <v>43039</v>
      </c>
      <c r="G4655" t="s">
        <v>462</v>
      </c>
      <c r="H4655" t="s">
        <v>680</v>
      </c>
      <c r="I4655" t="s">
        <v>680</v>
      </c>
      <c r="K4655">
        <v>4707</v>
      </c>
      <c r="L4655">
        <v>286349</v>
      </c>
      <c r="Q4655" t="s">
        <v>19</v>
      </c>
      <c r="U4655">
        <v>10</v>
      </c>
      <c r="V4655">
        <v>17</v>
      </c>
      <c r="Y4655" t="s">
        <v>20</v>
      </c>
      <c r="Z4655">
        <v>0</v>
      </c>
      <c r="AA4655" t="s">
        <v>589</v>
      </c>
      <c r="AB4655" t="s">
        <v>21</v>
      </c>
      <c r="AC4655">
        <v>234</v>
      </c>
    </row>
    <row r="4656" spans="1:29" x14ac:dyDescent="0.25">
      <c r="A4656">
        <v>345</v>
      </c>
      <c r="B4656">
        <v>345102</v>
      </c>
      <c r="C4656">
        <v>5540</v>
      </c>
      <c r="D4656" t="str">
        <f>VLOOKUP(C4656,'Schedule 3'!A:M,13,FALSE)</f>
        <v>Operational/Non-Service Expenses</v>
      </c>
      <c r="E4656">
        <v>1526.36</v>
      </c>
      <c r="F4656" s="1">
        <v>43039</v>
      </c>
      <c r="G4656" t="s">
        <v>462</v>
      </c>
      <c r="H4656" t="s">
        <v>680</v>
      </c>
      <c r="I4656" t="s">
        <v>680</v>
      </c>
      <c r="K4656">
        <v>4707</v>
      </c>
      <c r="L4656">
        <v>286349</v>
      </c>
      <c r="Q4656" t="s">
        <v>19</v>
      </c>
      <c r="U4656">
        <v>10</v>
      </c>
      <c r="V4656">
        <v>17</v>
      </c>
      <c r="Y4656" t="s">
        <v>20</v>
      </c>
      <c r="Z4656">
        <v>0</v>
      </c>
      <c r="AA4656" t="s">
        <v>589</v>
      </c>
      <c r="AB4656" t="s">
        <v>21</v>
      </c>
      <c r="AC4656">
        <v>235</v>
      </c>
    </row>
    <row r="4657" spans="1:29" x14ac:dyDescent="0.25">
      <c r="A4657">
        <v>345</v>
      </c>
      <c r="B4657">
        <v>345101</v>
      </c>
      <c r="C4657">
        <v>5540</v>
      </c>
      <c r="D4657" t="str">
        <f>VLOOKUP(C4657,'Schedule 3'!A:M,13,FALSE)</f>
        <v>Operational/Non-Service Expenses</v>
      </c>
      <c r="E4657">
        <v>140.68</v>
      </c>
      <c r="F4657" s="1">
        <v>43008</v>
      </c>
      <c r="G4657" t="s">
        <v>462</v>
      </c>
      <c r="H4657" t="s">
        <v>680</v>
      </c>
      <c r="I4657" t="s">
        <v>680</v>
      </c>
      <c r="K4657">
        <v>4707</v>
      </c>
      <c r="L4657">
        <v>283717</v>
      </c>
      <c r="Q4657" t="s">
        <v>19</v>
      </c>
      <c r="U4657">
        <v>9</v>
      </c>
      <c r="V4657">
        <v>17</v>
      </c>
      <c r="Y4657" t="s">
        <v>20</v>
      </c>
      <c r="Z4657">
        <v>0</v>
      </c>
      <c r="AA4657" t="s">
        <v>589</v>
      </c>
      <c r="AB4657" t="s">
        <v>21</v>
      </c>
      <c r="AC4657">
        <v>234</v>
      </c>
    </row>
    <row r="4658" spans="1:29" x14ac:dyDescent="0.25">
      <c r="A4658">
        <v>345</v>
      </c>
      <c r="B4658">
        <v>345102</v>
      </c>
      <c r="C4658">
        <v>5540</v>
      </c>
      <c r="D4658" t="str">
        <f>VLOOKUP(C4658,'Schedule 3'!A:M,13,FALSE)</f>
        <v>Operational/Non-Service Expenses</v>
      </c>
      <c r="E4658">
        <v>1251.8800000000001</v>
      </c>
      <c r="F4658" s="1">
        <v>43008</v>
      </c>
      <c r="G4658" t="s">
        <v>462</v>
      </c>
      <c r="H4658" t="s">
        <v>680</v>
      </c>
      <c r="I4658" t="s">
        <v>680</v>
      </c>
      <c r="K4658">
        <v>4707</v>
      </c>
      <c r="L4658">
        <v>283717</v>
      </c>
      <c r="Q4658" t="s">
        <v>19</v>
      </c>
      <c r="U4658">
        <v>9</v>
      </c>
      <c r="V4658">
        <v>17</v>
      </c>
      <c r="Y4658" t="s">
        <v>20</v>
      </c>
      <c r="Z4658">
        <v>0</v>
      </c>
      <c r="AA4658" t="s">
        <v>589</v>
      </c>
      <c r="AB4658" t="s">
        <v>21</v>
      </c>
      <c r="AC4658">
        <v>235</v>
      </c>
    </row>
    <row r="4659" spans="1:29" x14ac:dyDescent="0.25">
      <c r="A4659">
        <v>345</v>
      </c>
      <c r="B4659">
        <v>345101</v>
      </c>
      <c r="C4659">
        <v>5540</v>
      </c>
      <c r="D4659" t="str">
        <f>VLOOKUP(C4659,'Schedule 3'!A:M,13,FALSE)</f>
        <v>Operational/Non-Service Expenses</v>
      </c>
      <c r="E4659">
        <v>171.24</v>
      </c>
      <c r="F4659" s="1">
        <v>42978</v>
      </c>
      <c r="G4659" t="s">
        <v>462</v>
      </c>
      <c r="H4659" t="s">
        <v>680</v>
      </c>
      <c r="I4659" t="s">
        <v>680</v>
      </c>
      <c r="K4659">
        <v>4707</v>
      </c>
      <c r="L4659">
        <v>281172</v>
      </c>
      <c r="Q4659" t="s">
        <v>19</v>
      </c>
      <c r="U4659">
        <v>8</v>
      </c>
      <c r="V4659">
        <v>17</v>
      </c>
      <c r="Y4659" t="s">
        <v>20</v>
      </c>
      <c r="Z4659">
        <v>0</v>
      </c>
      <c r="AA4659" t="s">
        <v>589</v>
      </c>
      <c r="AB4659" t="s">
        <v>21</v>
      </c>
      <c r="AC4659">
        <v>234</v>
      </c>
    </row>
    <row r="4660" spans="1:29" x14ac:dyDescent="0.25">
      <c r="A4660">
        <v>345</v>
      </c>
      <c r="B4660">
        <v>345102</v>
      </c>
      <c r="C4660">
        <v>5540</v>
      </c>
      <c r="D4660" t="str">
        <f>VLOOKUP(C4660,'Schedule 3'!A:M,13,FALSE)</f>
        <v>Operational/Non-Service Expenses</v>
      </c>
      <c r="E4660">
        <v>1517.92</v>
      </c>
      <c r="F4660" s="1">
        <v>42978</v>
      </c>
      <c r="G4660" t="s">
        <v>462</v>
      </c>
      <c r="H4660" t="s">
        <v>680</v>
      </c>
      <c r="I4660" t="s">
        <v>680</v>
      </c>
      <c r="K4660">
        <v>4707</v>
      </c>
      <c r="L4660">
        <v>281172</v>
      </c>
      <c r="Q4660" t="s">
        <v>19</v>
      </c>
      <c r="U4660">
        <v>8</v>
      </c>
      <c r="V4660">
        <v>17</v>
      </c>
      <c r="Y4660" t="s">
        <v>20</v>
      </c>
      <c r="Z4660">
        <v>0</v>
      </c>
      <c r="AA4660" t="s">
        <v>589</v>
      </c>
      <c r="AB4660" t="s">
        <v>21</v>
      </c>
      <c r="AC4660">
        <v>235</v>
      </c>
    </row>
    <row r="4661" spans="1:29" x14ac:dyDescent="0.25">
      <c r="A4661">
        <v>345</v>
      </c>
      <c r="B4661">
        <v>345101</v>
      </c>
      <c r="C4661">
        <v>5540</v>
      </c>
      <c r="D4661" t="str">
        <f>VLOOKUP(C4661,'Schedule 3'!A:M,13,FALSE)</f>
        <v>Operational/Non-Service Expenses</v>
      </c>
      <c r="E4661">
        <v>121.74</v>
      </c>
      <c r="F4661" s="1">
        <v>42947</v>
      </c>
      <c r="G4661" t="s">
        <v>462</v>
      </c>
      <c r="H4661" t="s">
        <v>680</v>
      </c>
      <c r="I4661" t="s">
        <v>680</v>
      </c>
      <c r="K4661">
        <v>4707</v>
      </c>
      <c r="L4661">
        <v>278277</v>
      </c>
      <c r="Q4661" t="s">
        <v>19</v>
      </c>
      <c r="U4661">
        <v>7</v>
      </c>
      <c r="V4661">
        <v>17</v>
      </c>
      <c r="Y4661" t="s">
        <v>20</v>
      </c>
      <c r="Z4661">
        <v>0</v>
      </c>
      <c r="AA4661" t="s">
        <v>589</v>
      </c>
      <c r="AB4661" t="s">
        <v>21</v>
      </c>
      <c r="AC4661">
        <v>234</v>
      </c>
    </row>
    <row r="4662" spans="1:29" x14ac:dyDescent="0.25">
      <c r="A4662">
        <v>345</v>
      </c>
      <c r="B4662">
        <v>345102</v>
      </c>
      <c r="C4662">
        <v>5540</v>
      </c>
      <c r="D4662" t="str">
        <f>VLOOKUP(C4662,'Schedule 3'!A:M,13,FALSE)</f>
        <v>Operational/Non-Service Expenses</v>
      </c>
      <c r="E4662">
        <v>1079.44</v>
      </c>
      <c r="F4662" s="1">
        <v>42947</v>
      </c>
      <c r="G4662" t="s">
        <v>462</v>
      </c>
      <c r="H4662" t="s">
        <v>680</v>
      </c>
      <c r="I4662" t="s">
        <v>680</v>
      </c>
      <c r="K4662">
        <v>4707</v>
      </c>
      <c r="L4662">
        <v>278277</v>
      </c>
      <c r="Q4662" t="s">
        <v>19</v>
      </c>
      <c r="U4662">
        <v>7</v>
      </c>
      <c r="V4662">
        <v>17</v>
      </c>
      <c r="Y4662" t="s">
        <v>20</v>
      </c>
      <c r="Z4662">
        <v>0</v>
      </c>
      <c r="AA4662" t="s">
        <v>589</v>
      </c>
      <c r="AB4662" t="s">
        <v>21</v>
      </c>
      <c r="AC4662">
        <v>235</v>
      </c>
    </row>
    <row r="4663" spans="1:29" x14ac:dyDescent="0.25">
      <c r="A4663">
        <v>345</v>
      </c>
      <c r="B4663">
        <v>345101</v>
      </c>
      <c r="C4663">
        <v>5540</v>
      </c>
      <c r="D4663" t="str">
        <f>VLOOKUP(C4663,'Schedule 3'!A:M,13,FALSE)</f>
        <v>Operational/Non-Service Expenses</v>
      </c>
      <c r="E4663">
        <v>166.36</v>
      </c>
      <c r="F4663" s="1">
        <v>42916</v>
      </c>
      <c r="G4663" t="s">
        <v>462</v>
      </c>
      <c r="H4663" t="s">
        <v>680</v>
      </c>
      <c r="I4663" t="s">
        <v>680</v>
      </c>
      <c r="K4663">
        <v>4707</v>
      </c>
      <c r="L4663">
        <v>275593</v>
      </c>
      <c r="Q4663" t="s">
        <v>19</v>
      </c>
      <c r="U4663">
        <v>6</v>
      </c>
      <c r="V4663">
        <v>17</v>
      </c>
      <c r="Y4663" t="s">
        <v>20</v>
      </c>
      <c r="Z4663">
        <v>0</v>
      </c>
      <c r="AA4663" t="s">
        <v>589</v>
      </c>
      <c r="AB4663" t="s">
        <v>21</v>
      </c>
      <c r="AC4663">
        <v>234</v>
      </c>
    </row>
    <row r="4664" spans="1:29" x14ac:dyDescent="0.25">
      <c r="A4664">
        <v>345</v>
      </c>
      <c r="B4664">
        <v>345102</v>
      </c>
      <c r="C4664">
        <v>5540</v>
      </c>
      <c r="D4664" t="str">
        <f>VLOOKUP(C4664,'Schedule 3'!A:M,13,FALSE)</f>
        <v>Operational/Non-Service Expenses</v>
      </c>
      <c r="E4664">
        <v>1457.01</v>
      </c>
      <c r="F4664" s="1">
        <v>42916</v>
      </c>
      <c r="G4664" t="s">
        <v>462</v>
      </c>
      <c r="H4664" t="s">
        <v>680</v>
      </c>
      <c r="I4664" t="s">
        <v>680</v>
      </c>
      <c r="K4664">
        <v>4707</v>
      </c>
      <c r="L4664">
        <v>275593</v>
      </c>
      <c r="Q4664" t="s">
        <v>19</v>
      </c>
      <c r="U4664">
        <v>6</v>
      </c>
      <c r="V4664">
        <v>17</v>
      </c>
      <c r="Y4664" t="s">
        <v>20</v>
      </c>
      <c r="Z4664">
        <v>0</v>
      </c>
      <c r="AA4664" t="s">
        <v>589</v>
      </c>
      <c r="AB4664" t="s">
        <v>21</v>
      </c>
      <c r="AC4664">
        <v>235</v>
      </c>
    </row>
    <row r="4665" spans="1:29" x14ac:dyDescent="0.25">
      <c r="A4665">
        <v>345</v>
      </c>
      <c r="B4665">
        <v>345101</v>
      </c>
      <c r="C4665">
        <v>5540</v>
      </c>
      <c r="D4665" t="str">
        <f>VLOOKUP(C4665,'Schedule 3'!A:M,13,FALSE)</f>
        <v>Operational/Non-Service Expenses</v>
      </c>
      <c r="E4665">
        <v>171.44</v>
      </c>
      <c r="F4665" s="1">
        <v>42886</v>
      </c>
      <c r="G4665" t="s">
        <v>462</v>
      </c>
      <c r="H4665" t="s">
        <v>680</v>
      </c>
      <c r="I4665" t="s">
        <v>680</v>
      </c>
      <c r="K4665">
        <v>4707</v>
      </c>
      <c r="L4665">
        <v>272629</v>
      </c>
      <c r="Q4665" t="s">
        <v>19</v>
      </c>
      <c r="U4665">
        <v>5</v>
      </c>
      <c r="V4665">
        <v>17</v>
      </c>
      <c r="Y4665" t="s">
        <v>20</v>
      </c>
      <c r="Z4665">
        <v>0</v>
      </c>
      <c r="AA4665" t="s">
        <v>589</v>
      </c>
      <c r="AB4665" t="s">
        <v>21</v>
      </c>
      <c r="AC4665">
        <v>234</v>
      </c>
    </row>
    <row r="4666" spans="1:29" x14ac:dyDescent="0.25">
      <c r="A4666">
        <v>345</v>
      </c>
      <c r="B4666">
        <v>345102</v>
      </c>
      <c r="C4666">
        <v>5540</v>
      </c>
      <c r="D4666" t="str">
        <f>VLOOKUP(C4666,'Schedule 3'!A:M,13,FALSE)</f>
        <v>Operational/Non-Service Expenses</v>
      </c>
      <c r="E4666">
        <v>1512.5</v>
      </c>
      <c r="F4666" s="1">
        <v>42886</v>
      </c>
      <c r="G4666" t="s">
        <v>462</v>
      </c>
      <c r="H4666" t="s">
        <v>680</v>
      </c>
      <c r="I4666" t="s">
        <v>680</v>
      </c>
      <c r="K4666">
        <v>4707</v>
      </c>
      <c r="L4666">
        <v>272629</v>
      </c>
      <c r="Q4666" t="s">
        <v>19</v>
      </c>
      <c r="U4666">
        <v>5</v>
      </c>
      <c r="V4666">
        <v>17</v>
      </c>
      <c r="Y4666" t="s">
        <v>20</v>
      </c>
      <c r="Z4666">
        <v>0</v>
      </c>
      <c r="AA4666" t="s">
        <v>589</v>
      </c>
      <c r="AB4666" t="s">
        <v>21</v>
      </c>
      <c r="AC4666">
        <v>235</v>
      </c>
    </row>
    <row r="4667" spans="1:29" x14ac:dyDescent="0.25">
      <c r="A4667">
        <v>345</v>
      </c>
      <c r="B4667">
        <v>345101</v>
      </c>
      <c r="C4667">
        <v>5540</v>
      </c>
      <c r="D4667" t="str">
        <f>VLOOKUP(C4667,'Schedule 3'!A:M,13,FALSE)</f>
        <v>Operational/Non-Service Expenses</v>
      </c>
      <c r="E4667">
        <v>172.4</v>
      </c>
      <c r="F4667" s="1">
        <v>42855</v>
      </c>
      <c r="G4667" t="s">
        <v>462</v>
      </c>
      <c r="H4667" t="s">
        <v>680</v>
      </c>
      <c r="I4667" t="s">
        <v>680</v>
      </c>
      <c r="K4667">
        <v>4707</v>
      </c>
      <c r="L4667">
        <v>269773</v>
      </c>
      <c r="Q4667" t="s">
        <v>19</v>
      </c>
      <c r="U4667">
        <v>4</v>
      </c>
      <c r="V4667">
        <v>17</v>
      </c>
      <c r="Y4667" t="s">
        <v>20</v>
      </c>
      <c r="Z4667">
        <v>0</v>
      </c>
      <c r="AA4667" t="s">
        <v>589</v>
      </c>
      <c r="AB4667" t="s">
        <v>21</v>
      </c>
      <c r="AC4667">
        <v>233</v>
      </c>
    </row>
    <row r="4668" spans="1:29" x14ac:dyDescent="0.25">
      <c r="A4668">
        <v>345</v>
      </c>
      <c r="B4668">
        <v>345102</v>
      </c>
      <c r="C4668">
        <v>5540</v>
      </c>
      <c r="D4668" t="str">
        <f>VLOOKUP(C4668,'Schedule 3'!A:M,13,FALSE)</f>
        <v>Operational/Non-Service Expenses</v>
      </c>
      <c r="E4668">
        <v>1529.4</v>
      </c>
      <c r="F4668" s="1">
        <v>42855</v>
      </c>
      <c r="G4668" t="s">
        <v>462</v>
      </c>
      <c r="H4668" t="s">
        <v>680</v>
      </c>
      <c r="I4668" t="s">
        <v>680</v>
      </c>
      <c r="K4668">
        <v>4707</v>
      </c>
      <c r="L4668">
        <v>269773</v>
      </c>
      <c r="Q4668" t="s">
        <v>19</v>
      </c>
      <c r="U4668">
        <v>4</v>
      </c>
      <c r="V4668">
        <v>17</v>
      </c>
      <c r="Y4668" t="s">
        <v>20</v>
      </c>
      <c r="Z4668">
        <v>0</v>
      </c>
      <c r="AA4668" t="s">
        <v>589</v>
      </c>
      <c r="AB4668" t="s">
        <v>21</v>
      </c>
      <c r="AC4668">
        <v>234</v>
      </c>
    </row>
    <row r="4669" spans="1:29" x14ac:dyDescent="0.25">
      <c r="A4669">
        <v>345</v>
      </c>
      <c r="B4669">
        <v>345101</v>
      </c>
      <c r="C4669">
        <v>5540</v>
      </c>
      <c r="D4669" t="str">
        <f>VLOOKUP(C4669,'Schedule 3'!A:M,13,FALSE)</f>
        <v>Operational/Non-Service Expenses</v>
      </c>
      <c r="E4669">
        <v>140.27000000000001</v>
      </c>
      <c r="F4669" s="1">
        <v>42825</v>
      </c>
      <c r="G4669" t="s">
        <v>462</v>
      </c>
      <c r="H4669" t="s">
        <v>680</v>
      </c>
      <c r="I4669" t="s">
        <v>680</v>
      </c>
      <c r="K4669">
        <v>4707</v>
      </c>
      <c r="L4669">
        <v>267433</v>
      </c>
      <c r="Q4669" t="s">
        <v>19</v>
      </c>
      <c r="U4669">
        <v>3</v>
      </c>
      <c r="V4669">
        <v>17</v>
      </c>
      <c r="Y4669" t="s">
        <v>20</v>
      </c>
      <c r="Z4669">
        <v>0</v>
      </c>
      <c r="AA4669" t="s">
        <v>589</v>
      </c>
      <c r="AB4669" t="s">
        <v>21</v>
      </c>
      <c r="AC4669">
        <v>233</v>
      </c>
    </row>
    <row r="4670" spans="1:29" x14ac:dyDescent="0.25">
      <c r="A4670">
        <v>345</v>
      </c>
      <c r="B4670">
        <v>345102</v>
      </c>
      <c r="C4670">
        <v>5540</v>
      </c>
      <c r="D4670" t="str">
        <f>VLOOKUP(C4670,'Schedule 3'!A:M,13,FALSE)</f>
        <v>Operational/Non-Service Expenses</v>
      </c>
      <c r="E4670">
        <v>1245.54</v>
      </c>
      <c r="F4670" s="1">
        <v>42825</v>
      </c>
      <c r="G4670" t="s">
        <v>462</v>
      </c>
      <c r="H4670" t="s">
        <v>680</v>
      </c>
      <c r="I4670" t="s">
        <v>680</v>
      </c>
      <c r="K4670">
        <v>4707</v>
      </c>
      <c r="L4670">
        <v>267433</v>
      </c>
      <c r="Q4670" t="s">
        <v>19</v>
      </c>
      <c r="U4670">
        <v>3</v>
      </c>
      <c r="V4670">
        <v>17</v>
      </c>
      <c r="Y4670" t="s">
        <v>20</v>
      </c>
      <c r="Z4670">
        <v>0</v>
      </c>
      <c r="AA4670" t="s">
        <v>589</v>
      </c>
      <c r="AB4670" t="s">
        <v>21</v>
      </c>
      <c r="AC4670">
        <v>234</v>
      </c>
    </row>
    <row r="4671" spans="1:29" x14ac:dyDescent="0.25">
      <c r="A4671">
        <v>345</v>
      </c>
      <c r="B4671">
        <v>345101</v>
      </c>
      <c r="C4671">
        <v>5540</v>
      </c>
      <c r="D4671" t="str">
        <f>VLOOKUP(C4671,'Schedule 3'!A:M,13,FALSE)</f>
        <v>Operational/Non-Service Expenses</v>
      </c>
      <c r="E4671">
        <v>137.16</v>
      </c>
      <c r="F4671" s="1">
        <v>42794</v>
      </c>
      <c r="G4671" t="s">
        <v>462</v>
      </c>
      <c r="H4671" t="s">
        <v>680</v>
      </c>
      <c r="I4671" t="s">
        <v>680</v>
      </c>
      <c r="K4671">
        <v>4707</v>
      </c>
      <c r="L4671">
        <v>263415</v>
      </c>
      <c r="Q4671" t="s">
        <v>19</v>
      </c>
      <c r="U4671">
        <v>2</v>
      </c>
      <c r="V4671">
        <v>17</v>
      </c>
      <c r="Y4671" t="s">
        <v>20</v>
      </c>
      <c r="Z4671">
        <v>0</v>
      </c>
      <c r="AA4671" t="s">
        <v>589</v>
      </c>
      <c r="AB4671" t="s">
        <v>21</v>
      </c>
      <c r="AC4671">
        <v>233</v>
      </c>
    </row>
    <row r="4672" spans="1:29" x14ac:dyDescent="0.25">
      <c r="A4672">
        <v>345</v>
      </c>
      <c r="B4672">
        <v>345102</v>
      </c>
      <c r="C4672">
        <v>5540</v>
      </c>
      <c r="D4672" t="str">
        <f>VLOOKUP(C4672,'Schedule 3'!A:M,13,FALSE)</f>
        <v>Operational/Non-Service Expenses</v>
      </c>
      <c r="E4672">
        <v>1217.52</v>
      </c>
      <c r="F4672" s="1">
        <v>42794</v>
      </c>
      <c r="G4672" t="s">
        <v>462</v>
      </c>
      <c r="H4672" t="s">
        <v>680</v>
      </c>
      <c r="I4672" t="s">
        <v>680</v>
      </c>
      <c r="K4672">
        <v>4707</v>
      </c>
      <c r="L4672">
        <v>263415</v>
      </c>
      <c r="Q4672" t="s">
        <v>19</v>
      </c>
      <c r="U4672">
        <v>2</v>
      </c>
      <c r="V4672">
        <v>17</v>
      </c>
      <c r="Y4672" t="s">
        <v>20</v>
      </c>
      <c r="Z4672">
        <v>0</v>
      </c>
      <c r="AA4672" t="s">
        <v>589</v>
      </c>
      <c r="AB4672" t="s">
        <v>21</v>
      </c>
      <c r="AC4672">
        <v>234</v>
      </c>
    </row>
    <row r="4673" spans="1:29" x14ac:dyDescent="0.25">
      <c r="A4673">
        <v>345</v>
      </c>
      <c r="B4673">
        <v>345101</v>
      </c>
      <c r="C4673">
        <v>5540</v>
      </c>
      <c r="D4673" t="str">
        <f>VLOOKUP(C4673,'Schedule 3'!A:M,13,FALSE)</f>
        <v>Operational/Non-Service Expenses</v>
      </c>
      <c r="E4673">
        <v>145.04</v>
      </c>
      <c r="F4673" s="1">
        <v>42766</v>
      </c>
      <c r="G4673" t="s">
        <v>462</v>
      </c>
      <c r="H4673" t="s">
        <v>680</v>
      </c>
      <c r="I4673" t="s">
        <v>680</v>
      </c>
      <c r="K4673">
        <v>4707</v>
      </c>
      <c r="L4673">
        <v>259505</v>
      </c>
      <c r="Q4673" t="s">
        <v>19</v>
      </c>
      <c r="U4673">
        <v>1</v>
      </c>
      <c r="V4673">
        <v>17</v>
      </c>
      <c r="Y4673" t="s">
        <v>20</v>
      </c>
      <c r="Z4673">
        <v>0</v>
      </c>
      <c r="AA4673" t="s">
        <v>589</v>
      </c>
      <c r="AB4673" t="s">
        <v>21</v>
      </c>
      <c r="AC4673">
        <v>233</v>
      </c>
    </row>
    <row r="4674" spans="1:29" x14ac:dyDescent="0.25">
      <c r="A4674">
        <v>345</v>
      </c>
      <c r="B4674">
        <v>345102</v>
      </c>
      <c r="C4674">
        <v>5540</v>
      </c>
      <c r="D4674" t="str">
        <f>VLOOKUP(C4674,'Schedule 3'!A:M,13,FALSE)</f>
        <v>Operational/Non-Service Expenses</v>
      </c>
      <c r="E4674">
        <v>1287.47</v>
      </c>
      <c r="F4674" s="1">
        <v>42766</v>
      </c>
      <c r="G4674" t="s">
        <v>462</v>
      </c>
      <c r="H4674" t="s">
        <v>680</v>
      </c>
      <c r="I4674" t="s">
        <v>680</v>
      </c>
      <c r="K4674">
        <v>4707</v>
      </c>
      <c r="L4674">
        <v>259505</v>
      </c>
      <c r="Q4674" t="s">
        <v>19</v>
      </c>
      <c r="U4674">
        <v>1</v>
      </c>
      <c r="V4674">
        <v>17</v>
      </c>
      <c r="Y4674" t="s">
        <v>20</v>
      </c>
      <c r="Z4674">
        <v>0</v>
      </c>
      <c r="AA4674" t="s">
        <v>589</v>
      </c>
      <c r="AB4674" t="s">
        <v>21</v>
      </c>
      <c r="AC4674">
        <v>234</v>
      </c>
    </row>
    <row r="4675" spans="1:29" x14ac:dyDescent="0.25">
      <c r="A4675">
        <v>345</v>
      </c>
      <c r="B4675">
        <v>345101</v>
      </c>
      <c r="C4675">
        <v>5545</v>
      </c>
      <c r="D4675" t="str">
        <f>VLOOKUP(C4675,'Schedule 3'!A:M,13,FALSE)</f>
        <v>Operational/Non-Service Expenses</v>
      </c>
      <c r="E4675">
        <v>27.47</v>
      </c>
      <c r="F4675" s="1">
        <v>43069</v>
      </c>
      <c r="G4675" t="s">
        <v>462</v>
      </c>
      <c r="H4675" t="s">
        <v>681</v>
      </c>
      <c r="I4675" t="s">
        <v>681</v>
      </c>
      <c r="K4675">
        <v>4717</v>
      </c>
      <c r="L4675">
        <v>288934</v>
      </c>
      <c r="Q4675" t="s">
        <v>19</v>
      </c>
      <c r="U4675">
        <v>11</v>
      </c>
      <c r="V4675">
        <v>17</v>
      </c>
      <c r="Y4675" t="s">
        <v>20</v>
      </c>
      <c r="Z4675">
        <v>0</v>
      </c>
      <c r="AA4675" t="s">
        <v>589</v>
      </c>
      <c r="AB4675" t="s">
        <v>21</v>
      </c>
      <c r="AC4675">
        <v>234</v>
      </c>
    </row>
    <row r="4676" spans="1:29" x14ac:dyDescent="0.25">
      <c r="A4676">
        <v>345</v>
      </c>
      <c r="B4676">
        <v>345102</v>
      </c>
      <c r="C4676">
        <v>5545</v>
      </c>
      <c r="D4676" t="str">
        <f>VLOOKUP(C4676,'Schedule 3'!A:M,13,FALSE)</f>
        <v>Operational/Non-Service Expenses</v>
      </c>
      <c r="E4676">
        <v>246.32</v>
      </c>
      <c r="F4676" s="1">
        <v>43069</v>
      </c>
      <c r="G4676" t="s">
        <v>462</v>
      </c>
      <c r="H4676" t="s">
        <v>681</v>
      </c>
      <c r="I4676" t="s">
        <v>681</v>
      </c>
      <c r="K4676">
        <v>4717</v>
      </c>
      <c r="L4676">
        <v>288934</v>
      </c>
      <c r="Q4676" t="s">
        <v>19</v>
      </c>
      <c r="U4676">
        <v>11</v>
      </c>
      <c r="V4676">
        <v>17</v>
      </c>
      <c r="Y4676" t="s">
        <v>20</v>
      </c>
      <c r="Z4676">
        <v>0</v>
      </c>
      <c r="AA4676" t="s">
        <v>589</v>
      </c>
      <c r="AB4676" t="s">
        <v>21</v>
      </c>
      <c r="AC4676">
        <v>235</v>
      </c>
    </row>
    <row r="4677" spans="1:29" x14ac:dyDescent="0.25">
      <c r="A4677">
        <v>345</v>
      </c>
      <c r="B4677">
        <v>345101</v>
      </c>
      <c r="C4677">
        <v>5545</v>
      </c>
      <c r="D4677" t="str">
        <f>VLOOKUP(C4677,'Schedule 3'!A:M,13,FALSE)</f>
        <v>Operational/Non-Service Expenses</v>
      </c>
      <c r="E4677">
        <v>18.93</v>
      </c>
      <c r="F4677" s="1">
        <v>43039</v>
      </c>
      <c r="G4677" t="s">
        <v>462</v>
      </c>
      <c r="H4677" t="s">
        <v>681</v>
      </c>
      <c r="I4677" t="s">
        <v>681</v>
      </c>
      <c r="K4677">
        <v>4717</v>
      </c>
      <c r="L4677">
        <v>286349</v>
      </c>
      <c r="Q4677" t="s">
        <v>19</v>
      </c>
      <c r="U4677">
        <v>10</v>
      </c>
      <c r="V4677">
        <v>17</v>
      </c>
      <c r="Y4677" t="s">
        <v>20</v>
      </c>
      <c r="Z4677">
        <v>0</v>
      </c>
      <c r="AA4677" t="s">
        <v>589</v>
      </c>
      <c r="AB4677" t="s">
        <v>21</v>
      </c>
      <c r="AC4677">
        <v>234</v>
      </c>
    </row>
    <row r="4678" spans="1:29" x14ac:dyDescent="0.25">
      <c r="A4678">
        <v>345</v>
      </c>
      <c r="B4678">
        <v>345102</v>
      </c>
      <c r="C4678">
        <v>5545</v>
      </c>
      <c r="D4678" t="str">
        <f>VLOOKUP(C4678,'Schedule 3'!A:M,13,FALSE)</f>
        <v>Operational/Non-Service Expenses</v>
      </c>
      <c r="E4678">
        <v>168.62</v>
      </c>
      <c r="F4678" s="1">
        <v>43039</v>
      </c>
      <c r="G4678" t="s">
        <v>462</v>
      </c>
      <c r="H4678" t="s">
        <v>681</v>
      </c>
      <c r="I4678" t="s">
        <v>681</v>
      </c>
      <c r="K4678">
        <v>4717</v>
      </c>
      <c r="L4678">
        <v>286349</v>
      </c>
      <c r="Q4678" t="s">
        <v>19</v>
      </c>
      <c r="U4678">
        <v>10</v>
      </c>
      <c r="V4678">
        <v>17</v>
      </c>
      <c r="Y4678" t="s">
        <v>20</v>
      </c>
      <c r="Z4678">
        <v>0</v>
      </c>
      <c r="AA4678" t="s">
        <v>589</v>
      </c>
      <c r="AB4678" t="s">
        <v>21</v>
      </c>
      <c r="AC4678">
        <v>235</v>
      </c>
    </row>
    <row r="4679" spans="1:29" x14ac:dyDescent="0.25">
      <c r="A4679">
        <v>345</v>
      </c>
      <c r="B4679">
        <v>345101</v>
      </c>
      <c r="C4679">
        <v>5545</v>
      </c>
      <c r="D4679" t="str">
        <f>VLOOKUP(C4679,'Schedule 3'!A:M,13,FALSE)</f>
        <v>Operational/Non-Service Expenses</v>
      </c>
      <c r="E4679">
        <v>20.76</v>
      </c>
      <c r="F4679" s="1">
        <v>43008</v>
      </c>
      <c r="G4679" t="s">
        <v>462</v>
      </c>
      <c r="H4679" t="s">
        <v>681</v>
      </c>
      <c r="I4679" t="s">
        <v>681</v>
      </c>
      <c r="K4679">
        <v>4717</v>
      </c>
      <c r="L4679">
        <v>283717</v>
      </c>
      <c r="Q4679" t="s">
        <v>19</v>
      </c>
      <c r="U4679">
        <v>9</v>
      </c>
      <c r="V4679">
        <v>17</v>
      </c>
      <c r="Y4679" t="s">
        <v>20</v>
      </c>
      <c r="Z4679">
        <v>0</v>
      </c>
      <c r="AA4679" t="s">
        <v>589</v>
      </c>
      <c r="AB4679" t="s">
        <v>21</v>
      </c>
      <c r="AC4679">
        <v>234</v>
      </c>
    </row>
    <row r="4680" spans="1:29" x14ac:dyDescent="0.25">
      <c r="A4680">
        <v>345</v>
      </c>
      <c r="B4680">
        <v>345102</v>
      </c>
      <c r="C4680">
        <v>5545</v>
      </c>
      <c r="D4680" t="str">
        <f>VLOOKUP(C4680,'Schedule 3'!A:M,13,FALSE)</f>
        <v>Operational/Non-Service Expenses</v>
      </c>
      <c r="E4680">
        <v>184.75</v>
      </c>
      <c r="F4680" s="1">
        <v>43008</v>
      </c>
      <c r="G4680" t="s">
        <v>462</v>
      </c>
      <c r="H4680" t="s">
        <v>681</v>
      </c>
      <c r="I4680" t="s">
        <v>681</v>
      </c>
      <c r="K4680">
        <v>4717</v>
      </c>
      <c r="L4680">
        <v>283717</v>
      </c>
      <c r="Q4680" t="s">
        <v>19</v>
      </c>
      <c r="U4680">
        <v>9</v>
      </c>
      <c r="V4680">
        <v>17</v>
      </c>
      <c r="Y4680" t="s">
        <v>20</v>
      </c>
      <c r="Z4680">
        <v>0</v>
      </c>
      <c r="AA4680" t="s">
        <v>589</v>
      </c>
      <c r="AB4680" t="s">
        <v>21</v>
      </c>
      <c r="AC4680">
        <v>235</v>
      </c>
    </row>
    <row r="4681" spans="1:29" x14ac:dyDescent="0.25">
      <c r="A4681">
        <v>345</v>
      </c>
      <c r="B4681">
        <v>345101</v>
      </c>
      <c r="C4681">
        <v>5545</v>
      </c>
      <c r="D4681" t="str">
        <f>VLOOKUP(C4681,'Schedule 3'!A:M,13,FALSE)</f>
        <v>Operational/Non-Service Expenses</v>
      </c>
      <c r="E4681">
        <v>3.38</v>
      </c>
      <c r="F4681" s="1">
        <v>42978</v>
      </c>
      <c r="G4681" t="s">
        <v>462</v>
      </c>
      <c r="H4681" t="s">
        <v>681</v>
      </c>
      <c r="I4681" t="s">
        <v>681</v>
      </c>
      <c r="K4681">
        <v>4717</v>
      </c>
      <c r="L4681">
        <v>281172</v>
      </c>
      <c r="Q4681" t="s">
        <v>19</v>
      </c>
      <c r="U4681">
        <v>8</v>
      </c>
      <c r="V4681">
        <v>17</v>
      </c>
      <c r="Y4681" t="s">
        <v>20</v>
      </c>
      <c r="Z4681">
        <v>0</v>
      </c>
      <c r="AA4681" t="s">
        <v>589</v>
      </c>
      <c r="AB4681" t="s">
        <v>21</v>
      </c>
      <c r="AC4681">
        <v>234</v>
      </c>
    </row>
    <row r="4682" spans="1:29" x14ac:dyDescent="0.25">
      <c r="A4682">
        <v>345</v>
      </c>
      <c r="B4682">
        <v>345102</v>
      </c>
      <c r="C4682">
        <v>5545</v>
      </c>
      <c r="D4682" t="str">
        <f>VLOOKUP(C4682,'Schedule 3'!A:M,13,FALSE)</f>
        <v>Operational/Non-Service Expenses</v>
      </c>
      <c r="E4682">
        <v>29.94</v>
      </c>
      <c r="F4682" s="1">
        <v>42978</v>
      </c>
      <c r="G4682" t="s">
        <v>462</v>
      </c>
      <c r="H4682" t="s">
        <v>681</v>
      </c>
      <c r="I4682" t="s">
        <v>681</v>
      </c>
      <c r="K4682">
        <v>4717</v>
      </c>
      <c r="L4682">
        <v>281172</v>
      </c>
      <c r="Q4682" t="s">
        <v>19</v>
      </c>
      <c r="U4682">
        <v>8</v>
      </c>
      <c r="V4682">
        <v>17</v>
      </c>
      <c r="Y4682" t="s">
        <v>20</v>
      </c>
      <c r="Z4682">
        <v>0</v>
      </c>
      <c r="AA4682" t="s">
        <v>589</v>
      </c>
      <c r="AB4682" t="s">
        <v>21</v>
      </c>
      <c r="AC4682">
        <v>235</v>
      </c>
    </row>
    <row r="4683" spans="1:29" x14ac:dyDescent="0.25">
      <c r="A4683">
        <v>345</v>
      </c>
      <c r="B4683">
        <v>345101</v>
      </c>
      <c r="C4683">
        <v>5545</v>
      </c>
      <c r="D4683" t="str">
        <f>VLOOKUP(C4683,'Schedule 3'!A:M,13,FALSE)</f>
        <v>Operational/Non-Service Expenses</v>
      </c>
      <c r="E4683">
        <v>38.74</v>
      </c>
      <c r="F4683" s="1">
        <v>42947</v>
      </c>
      <c r="G4683" t="s">
        <v>462</v>
      </c>
      <c r="H4683" t="s">
        <v>681</v>
      </c>
      <c r="I4683" t="s">
        <v>681</v>
      </c>
      <c r="K4683">
        <v>4717</v>
      </c>
      <c r="L4683">
        <v>278277</v>
      </c>
      <c r="Q4683" t="s">
        <v>19</v>
      </c>
      <c r="U4683">
        <v>7</v>
      </c>
      <c r="V4683">
        <v>17</v>
      </c>
      <c r="Y4683" t="s">
        <v>20</v>
      </c>
      <c r="Z4683">
        <v>0</v>
      </c>
      <c r="AA4683" t="s">
        <v>589</v>
      </c>
      <c r="AB4683" t="s">
        <v>21</v>
      </c>
      <c r="AC4683">
        <v>234</v>
      </c>
    </row>
    <row r="4684" spans="1:29" x14ac:dyDescent="0.25">
      <c r="A4684">
        <v>345</v>
      </c>
      <c r="B4684">
        <v>345102</v>
      </c>
      <c r="C4684">
        <v>5545</v>
      </c>
      <c r="D4684" t="str">
        <f>VLOOKUP(C4684,'Schedule 3'!A:M,13,FALSE)</f>
        <v>Operational/Non-Service Expenses</v>
      </c>
      <c r="E4684">
        <v>343.48</v>
      </c>
      <c r="F4684" s="1">
        <v>42947</v>
      </c>
      <c r="G4684" t="s">
        <v>462</v>
      </c>
      <c r="H4684" t="s">
        <v>681</v>
      </c>
      <c r="I4684" t="s">
        <v>681</v>
      </c>
      <c r="K4684">
        <v>4717</v>
      </c>
      <c r="L4684">
        <v>278277</v>
      </c>
      <c r="Q4684" t="s">
        <v>19</v>
      </c>
      <c r="U4684">
        <v>7</v>
      </c>
      <c r="V4684">
        <v>17</v>
      </c>
      <c r="Y4684" t="s">
        <v>20</v>
      </c>
      <c r="Z4684">
        <v>0</v>
      </c>
      <c r="AA4684" t="s">
        <v>589</v>
      </c>
      <c r="AB4684" t="s">
        <v>21</v>
      </c>
      <c r="AC4684">
        <v>235</v>
      </c>
    </row>
    <row r="4685" spans="1:29" x14ac:dyDescent="0.25">
      <c r="A4685">
        <v>345</v>
      </c>
      <c r="B4685">
        <v>345101</v>
      </c>
      <c r="C4685">
        <v>5545</v>
      </c>
      <c r="D4685" t="str">
        <f>VLOOKUP(C4685,'Schedule 3'!A:M,13,FALSE)</f>
        <v>Operational/Non-Service Expenses</v>
      </c>
      <c r="E4685">
        <v>22.67</v>
      </c>
      <c r="F4685" s="1">
        <v>42916</v>
      </c>
      <c r="G4685" t="s">
        <v>462</v>
      </c>
      <c r="H4685" t="s">
        <v>681</v>
      </c>
      <c r="I4685" t="s">
        <v>681</v>
      </c>
      <c r="K4685">
        <v>4717</v>
      </c>
      <c r="L4685">
        <v>275593</v>
      </c>
      <c r="Q4685" t="s">
        <v>19</v>
      </c>
      <c r="U4685">
        <v>6</v>
      </c>
      <c r="V4685">
        <v>17</v>
      </c>
      <c r="Y4685" t="s">
        <v>20</v>
      </c>
      <c r="Z4685">
        <v>0</v>
      </c>
      <c r="AA4685" t="s">
        <v>589</v>
      </c>
      <c r="AB4685" t="s">
        <v>21</v>
      </c>
      <c r="AC4685">
        <v>234</v>
      </c>
    </row>
    <row r="4686" spans="1:29" x14ac:dyDescent="0.25">
      <c r="A4686">
        <v>345</v>
      </c>
      <c r="B4686">
        <v>345102</v>
      </c>
      <c r="C4686">
        <v>5545</v>
      </c>
      <c r="D4686" t="str">
        <f>VLOOKUP(C4686,'Schedule 3'!A:M,13,FALSE)</f>
        <v>Operational/Non-Service Expenses</v>
      </c>
      <c r="E4686">
        <v>198.58</v>
      </c>
      <c r="F4686" s="1">
        <v>42916</v>
      </c>
      <c r="G4686" t="s">
        <v>462</v>
      </c>
      <c r="H4686" t="s">
        <v>681</v>
      </c>
      <c r="I4686" t="s">
        <v>681</v>
      </c>
      <c r="K4686">
        <v>4717</v>
      </c>
      <c r="L4686">
        <v>275593</v>
      </c>
      <c r="Q4686" t="s">
        <v>19</v>
      </c>
      <c r="U4686">
        <v>6</v>
      </c>
      <c r="V4686">
        <v>17</v>
      </c>
      <c r="Y4686" t="s">
        <v>20</v>
      </c>
      <c r="Z4686">
        <v>0</v>
      </c>
      <c r="AA4686" t="s">
        <v>589</v>
      </c>
      <c r="AB4686" t="s">
        <v>21</v>
      </c>
      <c r="AC4686">
        <v>235</v>
      </c>
    </row>
    <row r="4687" spans="1:29" x14ac:dyDescent="0.25">
      <c r="A4687">
        <v>345</v>
      </c>
      <c r="B4687">
        <v>345101</v>
      </c>
      <c r="C4687">
        <v>5545</v>
      </c>
      <c r="D4687" t="str">
        <f>VLOOKUP(C4687,'Schedule 3'!A:M,13,FALSE)</f>
        <v>Operational/Non-Service Expenses</v>
      </c>
      <c r="E4687">
        <v>18.45</v>
      </c>
      <c r="F4687" s="1">
        <v>42886</v>
      </c>
      <c r="G4687" t="s">
        <v>462</v>
      </c>
      <c r="H4687" t="s">
        <v>681</v>
      </c>
      <c r="I4687" t="s">
        <v>681</v>
      </c>
      <c r="K4687">
        <v>4717</v>
      </c>
      <c r="L4687">
        <v>272629</v>
      </c>
      <c r="Q4687" t="s">
        <v>19</v>
      </c>
      <c r="U4687">
        <v>5</v>
      </c>
      <c r="V4687">
        <v>17</v>
      </c>
      <c r="Y4687" t="s">
        <v>20</v>
      </c>
      <c r="Z4687">
        <v>0</v>
      </c>
      <c r="AA4687" t="s">
        <v>589</v>
      </c>
      <c r="AB4687" t="s">
        <v>21</v>
      </c>
      <c r="AC4687">
        <v>234</v>
      </c>
    </row>
    <row r="4688" spans="1:29" x14ac:dyDescent="0.25">
      <c r="A4688">
        <v>345</v>
      </c>
      <c r="B4688">
        <v>345102</v>
      </c>
      <c r="C4688">
        <v>5545</v>
      </c>
      <c r="D4688" t="str">
        <f>VLOOKUP(C4688,'Schedule 3'!A:M,13,FALSE)</f>
        <v>Operational/Non-Service Expenses</v>
      </c>
      <c r="E4688">
        <v>162.79</v>
      </c>
      <c r="F4688" s="1">
        <v>42886</v>
      </c>
      <c r="G4688" t="s">
        <v>462</v>
      </c>
      <c r="H4688" t="s">
        <v>681</v>
      </c>
      <c r="I4688" t="s">
        <v>681</v>
      </c>
      <c r="K4688">
        <v>4717</v>
      </c>
      <c r="L4688">
        <v>272629</v>
      </c>
      <c r="Q4688" t="s">
        <v>19</v>
      </c>
      <c r="U4688">
        <v>5</v>
      </c>
      <c r="V4688">
        <v>17</v>
      </c>
      <c r="Y4688" t="s">
        <v>20</v>
      </c>
      <c r="Z4688">
        <v>0</v>
      </c>
      <c r="AA4688" t="s">
        <v>589</v>
      </c>
      <c r="AB4688" t="s">
        <v>21</v>
      </c>
      <c r="AC4688">
        <v>235</v>
      </c>
    </row>
    <row r="4689" spans="1:29" x14ac:dyDescent="0.25">
      <c r="A4689">
        <v>345</v>
      </c>
      <c r="B4689">
        <v>345101</v>
      </c>
      <c r="C4689">
        <v>5545</v>
      </c>
      <c r="D4689" t="str">
        <f>VLOOKUP(C4689,'Schedule 3'!A:M,13,FALSE)</f>
        <v>Operational/Non-Service Expenses</v>
      </c>
      <c r="E4689">
        <v>24.03</v>
      </c>
      <c r="F4689" s="1">
        <v>42855</v>
      </c>
      <c r="G4689" t="s">
        <v>462</v>
      </c>
      <c r="H4689" t="s">
        <v>681</v>
      </c>
      <c r="I4689" t="s">
        <v>681</v>
      </c>
      <c r="K4689">
        <v>4717</v>
      </c>
      <c r="L4689">
        <v>269773</v>
      </c>
      <c r="Q4689" t="s">
        <v>19</v>
      </c>
      <c r="U4689">
        <v>4</v>
      </c>
      <c r="V4689">
        <v>17</v>
      </c>
      <c r="Y4689" t="s">
        <v>20</v>
      </c>
      <c r="Z4689">
        <v>0</v>
      </c>
      <c r="AA4689" t="s">
        <v>589</v>
      </c>
      <c r="AB4689" t="s">
        <v>21</v>
      </c>
      <c r="AC4689">
        <v>233</v>
      </c>
    </row>
    <row r="4690" spans="1:29" x14ac:dyDescent="0.25">
      <c r="A4690">
        <v>345</v>
      </c>
      <c r="B4690">
        <v>345102</v>
      </c>
      <c r="C4690">
        <v>5545</v>
      </c>
      <c r="D4690" t="str">
        <f>VLOOKUP(C4690,'Schedule 3'!A:M,13,FALSE)</f>
        <v>Operational/Non-Service Expenses</v>
      </c>
      <c r="E4690">
        <v>213.14</v>
      </c>
      <c r="F4690" s="1">
        <v>42855</v>
      </c>
      <c r="G4690" t="s">
        <v>462</v>
      </c>
      <c r="H4690" t="s">
        <v>681</v>
      </c>
      <c r="I4690" t="s">
        <v>681</v>
      </c>
      <c r="K4690">
        <v>4717</v>
      </c>
      <c r="L4690">
        <v>269773</v>
      </c>
      <c r="Q4690" t="s">
        <v>19</v>
      </c>
      <c r="U4690">
        <v>4</v>
      </c>
      <c r="V4690">
        <v>17</v>
      </c>
      <c r="Y4690" t="s">
        <v>20</v>
      </c>
      <c r="Z4690">
        <v>0</v>
      </c>
      <c r="AA4690" t="s">
        <v>589</v>
      </c>
      <c r="AB4690" t="s">
        <v>21</v>
      </c>
      <c r="AC4690">
        <v>234</v>
      </c>
    </row>
    <row r="4691" spans="1:29" x14ac:dyDescent="0.25">
      <c r="A4691">
        <v>345</v>
      </c>
      <c r="B4691">
        <v>345101</v>
      </c>
      <c r="C4691">
        <v>5545</v>
      </c>
      <c r="D4691" t="str">
        <f>VLOOKUP(C4691,'Schedule 3'!A:M,13,FALSE)</f>
        <v>Operational/Non-Service Expenses</v>
      </c>
      <c r="E4691">
        <v>74.86</v>
      </c>
      <c r="F4691" s="1">
        <v>42825</v>
      </c>
      <c r="G4691" t="s">
        <v>462</v>
      </c>
      <c r="H4691" t="s">
        <v>681</v>
      </c>
      <c r="I4691" t="s">
        <v>681</v>
      </c>
      <c r="K4691">
        <v>4717</v>
      </c>
      <c r="L4691">
        <v>267433</v>
      </c>
      <c r="Q4691" t="s">
        <v>19</v>
      </c>
      <c r="U4691">
        <v>3</v>
      </c>
      <c r="V4691">
        <v>17</v>
      </c>
      <c r="Y4691" t="s">
        <v>20</v>
      </c>
      <c r="Z4691">
        <v>0</v>
      </c>
      <c r="AA4691" t="s">
        <v>589</v>
      </c>
      <c r="AB4691" t="s">
        <v>21</v>
      </c>
      <c r="AC4691">
        <v>233</v>
      </c>
    </row>
    <row r="4692" spans="1:29" x14ac:dyDescent="0.25">
      <c r="A4692">
        <v>345</v>
      </c>
      <c r="B4692">
        <v>345102</v>
      </c>
      <c r="C4692">
        <v>5545</v>
      </c>
      <c r="D4692" t="str">
        <f>VLOOKUP(C4692,'Schedule 3'!A:M,13,FALSE)</f>
        <v>Operational/Non-Service Expenses</v>
      </c>
      <c r="E4692">
        <v>664.74</v>
      </c>
      <c r="F4692" s="1">
        <v>42825</v>
      </c>
      <c r="G4692" t="s">
        <v>462</v>
      </c>
      <c r="H4692" t="s">
        <v>681</v>
      </c>
      <c r="I4692" t="s">
        <v>681</v>
      </c>
      <c r="K4692">
        <v>4717</v>
      </c>
      <c r="L4692">
        <v>267433</v>
      </c>
      <c r="Q4692" t="s">
        <v>19</v>
      </c>
      <c r="U4692">
        <v>3</v>
      </c>
      <c r="V4692">
        <v>17</v>
      </c>
      <c r="Y4692" t="s">
        <v>20</v>
      </c>
      <c r="Z4692">
        <v>0</v>
      </c>
      <c r="AA4692" t="s">
        <v>589</v>
      </c>
      <c r="AB4692" t="s">
        <v>21</v>
      </c>
      <c r="AC4692">
        <v>234</v>
      </c>
    </row>
    <row r="4693" spans="1:29" x14ac:dyDescent="0.25">
      <c r="A4693">
        <v>345</v>
      </c>
      <c r="B4693">
        <v>345101</v>
      </c>
      <c r="C4693">
        <v>5545</v>
      </c>
      <c r="D4693" t="str">
        <f>VLOOKUP(C4693,'Schedule 3'!A:M,13,FALSE)</f>
        <v>Operational/Non-Service Expenses</v>
      </c>
      <c r="E4693">
        <v>18.03</v>
      </c>
      <c r="F4693" s="1">
        <v>42766</v>
      </c>
      <c r="G4693" t="s">
        <v>462</v>
      </c>
      <c r="H4693" t="s">
        <v>681</v>
      </c>
      <c r="I4693" t="s">
        <v>681</v>
      </c>
      <c r="K4693">
        <v>4717</v>
      </c>
      <c r="L4693">
        <v>259505</v>
      </c>
      <c r="Q4693" t="s">
        <v>19</v>
      </c>
      <c r="U4693">
        <v>1</v>
      </c>
      <c r="V4693">
        <v>17</v>
      </c>
      <c r="Y4693" t="s">
        <v>20</v>
      </c>
      <c r="Z4693">
        <v>0</v>
      </c>
      <c r="AA4693" t="s">
        <v>589</v>
      </c>
      <c r="AB4693" t="s">
        <v>21</v>
      </c>
      <c r="AC4693">
        <v>233</v>
      </c>
    </row>
    <row r="4694" spans="1:29" x14ac:dyDescent="0.25">
      <c r="A4694">
        <v>345</v>
      </c>
      <c r="B4694">
        <v>345102</v>
      </c>
      <c r="C4694">
        <v>5545</v>
      </c>
      <c r="D4694" t="str">
        <f>VLOOKUP(C4694,'Schedule 3'!A:M,13,FALSE)</f>
        <v>Operational/Non-Service Expenses</v>
      </c>
      <c r="E4694">
        <v>160.08000000000001</v>
      </c>
      <c r="F4694" s="1">
        <v>42766</v>
      </c>
      <c r="G4694" t="s">
        <v>462</v>
      </c>
      <c r="H4694" t="s">
        <v>681</v>
      </c>
      <c r="I4694" t="s">
        <v>681</v>
      </c>
      <c r="K4694">
        <v>4717</v>
      </c>
      <c r="L4694">
        <v>259505</v>
      </c>
      <c r="Q4694" t="s">
        <v>19</v>
      </c>
      <c r="U4694">
        <v>1</v>
      </c>
      <c r="V4694">
        <v>17</v>
      </c>
      <c r="Y4694" t="s">
        <v>20</v>
      </c>
      <c r="Z4694">
        <v>0</v>
      </c>
      <c r="AA4694" t="s">
        <v>589</v>
      </c>
      <c r="AB4694" t="s">
        <v>21</v>
      </c>
      <c r="AC4694">
        <v>234</v>
      </c>
    </row>
    <row r="4695" spans="1:29" x14ac:dyDescent="0.25">
      <c r="A4695">
        <v>345</v>
      </c>
      <c r="B4695">
        <v>345101</v>
      </c>
      <c r="C4695">
        <v>5855</v>
      </c>
      <c r="D4695" t="str">
        <f>VLOOKUP(C4695,'Schedule 3'!A:M,13,FALSE)</f>
        <v>Other Personnel Related Expenses</v>
      </c>
      <c r="E4695">
        <v>18.3</v>
      </c>
      <c r="F4695" s="1">
        <v>43100</v>
      </c>
      <c r="G4695" t="s">
        <v>462</v>
      </c>
      <c r="H4695" t="s">
        <v>682</v>
      </c>
      <c r="I4695" t="s">
        <v>682</v>
      </c>
      <c r="K4695">
        <v>4728</v>
      </c>
      <c r="L4695">
        <v>291867</v>
      </c>
      <c r="Q4695" t="s">
        <v>19</v>
      </c>
      <c r="U4695">
        <v>12</v>
      </c>
      <c r="V4695">
        <v>17</v>
      </c>
      <c r="Y4695" t="s">
        <v>20</v>
      </c>
      <c r="Z4695">
        <v>0</v>
      </c>
      <c r="AA4695" t="s">
        <v>589</v>
      </c>
      <c r="AB4695" t="s">
        <v>21</v>
      </c>
      <c r="AC4695">
        <v>234</v>
      </c>
    </row>
    <row r="4696" spans="1:29" x14ac:dyDescent="0.25">
      <c r="A4696">
        <v>345</v>
      </c>
      <c r="B4696">
        <v>345102</v>
      </c>
      <c r="C4696">
        <v>5855</v>
      </c>
      <c r="D4696" t="str">
        <f>VLOOKUP(C4696,'Schedule 3'!A:M,13,FALSE)</f>
        <v>Other Personnel Related Expenses</v>
      </c>
      <c r="E4696">
        <v>160.9</v>
      </c>
      <c r="F4696" s="1">
        <v>43100</v>
      </c>
      <c r="G4696" t="s">
        <v>462</v>
      </c>
      <c r="H4696" t="s">
        <v>682</v>
      </c>
      <c r="I4696" t="s">
        <v>682</v>
      </c>
      <c r="K4696">
        <v>4728</v>
      </c>
      <c r="L4696">
        <v>291867</v>
      </c>
      <c r="Q4696" t="s">
        <v>19</v>
      </c>
      <c r="U4696">
        <v>12</v>
      </c>
      <c r="V4696">
        <v>17</v>
      </c>
      <c r="Y4696" t="s">
        <v>20</v>
      </c>
      <c r="Z4696">
        <v>0</v>
      </c>
      <c r="AA4696" t="s">
        <v>589</v>
      </c>
      <c r="AB4696" t="s">
        <v>21</v>
      </c>
      <c r="AC4696">
        <v>235</v>
      </c>
    </row>
    <row r="4697" spans="1:29" x14ac:dyDescent="0.25">
      <c r="A4697">
        <v>345</v>
      </c>
      <c r="B4697">
        <v>345101</v>
      </c>
      <c r="C4697">
        <v>5855</v>
      </c>
      <c r="D4697" t="str">
        <f>VLOOKUP(C4697,'Schedule 3'!A:M,13,FALSE)</f>
        <v>Other Personnel Related Expenses</v>
      </c>
      <c r="E4697">
        <v>10.6</v>
      </c>
      <c r="F4697" s="1">
        <v>43069</v>
      </c>
      <c r="G4697" t="s">
        <v>462</v>
      </c>
      <c r="H4697" t="s">
        <v>682</v>
      </c>
      <c r="I4697" t="s">
        <v>682</v>
      </c>
      <c r="K4697">
        <v>4728</v>
      </c>
      <c r="L4697">
        <v>288934</v>
      </c>
      <c r="Q4697" t="s">
        <v>19</v>
      </c>
      <c r="U4697">
        <v>11</v>
      </c>
      <c r="V4697">
        <v>17</v>
      </c>
      <c r="Y4697" t="s">
        <v>20</v>
      </c>
      <c r="Z4697">
        <v>0</v>
      </c>
      <c r="AA4697" t="s">
        <v>589</v>
      </c>
      <c r="AB4697" t="s">
        <v>21</v>
      </c>
      <c r="AC4697">
        <v>234</v>
      </c>
    </row>
    <row r="4698" spans="1:29" x14ac:dyDescent="0.25">
      <c r="A4698">
        <v>345</v>
      </c>
      <c r="B4698">
        <v>345102</v>
      </c>
      <c r="C4698">
        <v>5855</v>
      </c>
      <c r="D4698" t="str">
        <f>VLOOKUP(C4698,'Schedule 3'!A:M,13,FALSE)</f>
        <v>Other Personnel Related Expenses</v>
      </c>
      <c r="E4698">
        <v>94.99</v>
      </c>
      <c r="F4698" s="1">
        <v>43069</v>
      </c>
      <c r="G4698" t="s">
        <v>462</v>
      </c>
      <c r="H4698" t="s">
        <v>682</v>
      </c>
      <c r="I4698" t="s">
        <v>682</v>
      </c>
      <c r="K4698">
        <v>4728</v>
      </c>
      <c r="L4698">
        <v>288934</v>
      </c>
      <c r="Q4698" t="s">
        <v>19</v>
      </c>
      <c r="U4698">
        <v>11</v>
      </c>
      <c r="V4698">
        <v>17</v>
      </c>
      <c r="Y4698" t="s">
        <v>20</v>
      </c>
      <c r="Z4698">
        <v>0</v>
      </c>
      <c r="AA4698" t="s">
        <v>589</v>
      </c>
      <c r="AB4698" t="s">
        <v>21</v>
      </c>
      <c r="AC4698">
        <v>235</v>
      </c>
    </row>
    <row r="4699" spans="1:29" x14ac:dyDescent="0.25">
      <c r="A4699">
        <v>345</v>
      </c>
      <c r="B4699">
        <v>345101</v>
      </c>
      <c r="C4699">
        <v>5855</v>
      </c>
      <c r="D4699" t="str">
        <f>VLOOKUP(C4699,'Schedule 3'!A:M,13,FALSE)</f>
        <v>Other Personnel Related Expenses</v>
      </c>
      <c r="E4699">
        <v>22.76</v>
      </c>
      <c r="F4699" s="1">
        <v>43039</v>
      </c>
      <c r="G4699" t="s">
        <v>462</v>
      </c>
      <c r="H4699" t="s">
        <v>682</v>
      </c>
      <c r="I4699" t="s">
        <v>682</v>
      </c>
      <c r="K4699">
        <v>4728</v>
      </c>
      <c r="L4699">
        <v>286349</v>
      </c>
      <c r="Q4699" t="s">
        <v>19</v>
      </c>
      <c r="U4699">
        <v>10</v>
      </c>
      <c r="V4699">
        <v>17</v>
      </c>
      <c r="Y4699" t="s">
        <v>20</v>
      </c>
      <c r="Z4699">
        <v>0</v>
      </c>
      <c r="AA4699" t="s">
        <v>589</v>
      </c>
      <c r="AB4699" t="s">
        <v>21</v>
      </c>
      <c r="AC4699">
        <v>234</v>
      </c>
    </row>
    <row r="4700" spans="1:29" x14ac:dyDescent="0.25">
      <c r="A4700">
        <v>345</v>
      </c>
      <c r="B4700">
        <v>345102</v>
      </c>
      <c r="C4700">
        <v>5855</v>
      </c>
      <c r="D4700" t="str">
        <f>VLOOKUP(C4700,'Schedule 3'!A:M,13,FALSE)</f>
        <v>Other Personnel Related Expenses</v>
      </c>
      <c r="E4700">
        <v>202.76</v>
      </c>
      <c r="F4700" s="1">
        <v>43039</v>
      </c>
      <c r="G4700" t="s">
        <v>462</v>
      </c>
      <c r="H4700" t="s">
        <v>682</v>
      </c>
      <c r="I4700" t="s">
        <v>682</v>
      </c>
      <c r="K4700">
        <v>4728</v>
      </c>
      <c r="L4700">
        <v>286349</v>
      </c>
      <c r="Q4700" t="s">
        <v>19</v>
      </c>
      <c r="U4700">
        <v>10</v>
      </c>
      <c r="V4700">
        <v>17</v>
      </c>
      <c r="Y4700" t="s">
        <v>20</v>
      </c>
      <c r="Z4700">
        <v>0</v>
      </c>
      <c r="AA4700" t="s">
        <v>589</v>
      </c>
      <c r="AB4700" t="s">
        <v>21</v>
      </c>
      <c r="AC4700">
        <v>235</v>
      </c>
    </row>
    <row r="4701" spans="1:29" x14ac:dyDescent="0.25">
      <c r="A4701">
        <v>345</v>
      </c>
      <c r="B4701">
        <v>345101</v>
      </c>
      <c r="C4701">
        <v>5855</v>
      </c>
      <c r="D4701" t="str">
        <f>VLOOKUP(C4701,'Schedule 3'!A:M,13,FALSE)</f>
        <v>Other Personnel Related Expenses</v>
      </c>
      <c r="E4701">
        <v>15.65</v>
      </c>
      <c r="F4701" s="1">
        <v>43008</v>
      </c>
      <c r="G4701" t="s">
        <v>462</v>
      </c>
      <c r="H4701" t="s">
        <v>682</v>
      </c>
      <c r="I4701" t="s">
        <v>682</v>
      </c>
      <c r="K4701">
        <v>4728</v>
      </c>
      <c r="L4701">
        <v>283717</v>
      </c>
      <c r="Q4701" t="s">
        <v>19</v>
      </c>
      <c r="U4701">
        <v>9</v>
      </c>
      <c r="V4701">
        <v>17</v>
      </c>
      <c r="Y4701" t="s">
        <v>20</v>
      </c>
      <c r="Z4701">
        <v>0</v>
      </c>
      <c r="AA4701" t="s">
        <v>589</v>
      </c>
      <c r="AB4701" t="s">
        <v>21</v>
      </c>
      <c r="AC4701">
        <v>234</v>
      </c>
    </row>
    <row r="4702" spans="1:29" x14ac:dyDescent="0.25">
      <c r="A4702">
        <v>345</v>
      </c>
      <c r="B4702">
        <v>345102</v>
      </c>
      <c r="C4702">
        <v>5855</v>
      </c>
      <c r="D4702" t="str">
        <f>VLOOKUP(C4702,'Schedule 3'!A:M,13,FALSE)</f>
        <v>Other Personnel Related Expenses</v>
      </c>
      <c r="E4702">
        <v>139.25</v>
      </c>
      <c r="F4702" s="1">
        <v>43008</v>
      </c>
      <c r="G4702" t="s">
        <v>462</v>
      </c>
      <c r="H4702" t="s">
        <v>682</v>
      </c>
      <c r="I4702" t="s">
        <v>682</v>
      </c>
      <c r="K4702">
        <v>4728</v>
      </c>
      <c r="L4702">
        <v>283717</v>
      </c>
      <c r="Q4702" t="s">
        <v>19</v>
      </c>
      <c r="U4702">
        <v>9</v>
      </c>
      <c r="V4702">
        <v>17</v>
      </c>
      <c r="Y4702" t="s">
        <v>20</v>
      </c>
      <c r="Z4702">
        <v>0</v>
      </c>
      <c r="AA4702" t="s">
        <v>589</v>
      </c>
      <c r="AB4702" t="s">
        <v>21</v>
      </c>
      <c r="AC4702">
        <v>235</v>
      </c>
    </row>
    <row r="4703" spans="1:29" x14ac:dyDescent="0.25">
      <c r="A4703">
        <v>345</v>
      </c>
      <c r="B4703">
        <v>345101</v>
      </c>
      <c r="C4703">
        <v>5855</v>
      </c>
      <c r="D4703" t="str">
        <f>VLOOKUP(C4703,'Schedule 3'!A:M,13,FALSE)</f>
        <v>Other Personnel Related Expenses</v>
      </c>
      <c r="E4703">
        <v>20.56</v>
      </c>
      <c r="F4703" s="1">
        <v>42978</v>
      </c>
      <c r="G4703" t="s">
        <v>462</v>
      </c>
      <c r="H4703" t="s">
        <v>682</v>
      </c>
      <c r="I4703" t="s">
        <v>682</v>
      </c>
      <c r="K4703">
        <v>4728</v>
      </c>
      <c r="L4703">
        <v>281172</v>
      </c>
      <c r="Q4703" t="s">
        <v>19</v>
      </c>
      <c r="U4703">
        <v>8</v>
      </c>
      <c r="V4703">
        <v>17</v>
      </c>
      <c r="Y4703" t="s">
        <v>20</v>
      </c>
      <c r="Z4703">
        <v>0</v>
      </c>
      <c r="AA4703" t="s">
        <v>589</v>
      </c>
      <c r="AB4703" t="s">
        <v>21</v>
      </c>
      <c r="AC4703">
        <v>234</v>
      </c>
    </row>
    <row r="4704" spans="1:29" x14ac:dyDescent="0.25">
      <c r="A4704">
        <v>345</v>
      </c>
      <c r="B4704">
        <v>345102</v>
      </c>
      <c r="C4704">
        <v>5855</v>
      </c>
      <c r="D4704" t="str">
        <f>VLOOKUP(C4704,'Schedule 3'!A:M,13,FALSE)</f>
        <v>Other Personnel Related Expenses</v>
      </c>
      <c r="E4704">
        <v>182.25</v>
      </c>
      <c r="F4704" s="1">
        <v>42978</v>
      </c>
      <c r="G4704" t="s">
        <v>462</v>
      </c>
      <c r="H4704" t="s">
        <v>682</v>
      </c>
      <c r="I4704" t="s">
        <v>682</v>
      </c>
      <c r="K4704">
        <v>4728</v>
      </c>
      <c r="L4704">
        <v>281172</v>
      </c>
      <c r="Q4704" t="s">
        <v>19</v>
      </c>
      <c r="U4704">
        <v>8</v>
      </c>
      <c r="V4704">
        <v>17</v>
      </c>
      <c r="Y4704" t="s">
        <v>20</v>
      </c>
      <c r="Z4704">
        <v>0</v>
      </c>
      <c r="AA4704" t="s">
        <v>589</v>
      </c>
      <c r="AB4704" t="s">
        <v>21</v>
      </c>
      <c r="AC4704">
        <v>235</v>
      </c>
    </row>
    <row r="4705" spans="1:29" x14ac:dyDescent="0.25">
      <c r="A4705">
        <v>345</v>
      </c>
      <c r="B4705">
        <v>345101</v>
      </c>
      <c r="C4705">
        <v>5855</v>
      </c>
      <c r="D4705" t="str">
        <f>VLOOKUP(C4705,'Schedule 3'!A:M,13,FALSE)</f>
        <v>Other Personnel Related Expenses</v>
      </c>
      <c r="E4705">
        <v>13.05</v>
      </c>
      <c r="F4705" s="1">
        <v>42947</v>
      </c>
      <c r="G4705" t="s">
        <v>462</v>
      </c>
      <c r="H4705" t="s">
        <v>682</v>
      </c>
      <c r="I4705" t="s">
        <v>682</v>
      </c>
      <c r="K4705">
        <v>4728</v>
      </c>
      <c r="L4705">
        <v>278277</v>
      </c>
      <c r="Q4705" t="s">
        <v>19</v>
      </c>
      <c r="U4705">
        <v>7</v>
      </c>
      <c r="V4705">
        <v>17</v>
      </c>
      <c r="Y4705" t="s">
        <v>20</v>
      </c>
      <c r="Z4705">
        <v>0</v>
      </c>
      <c r="AA4705" t="s">
        <v>589</v>
      </c>
      <c r="AB4705" t="s">
        <v>21</v>
      </c>
      <c r="AC4705">
        <v>234</v>
      </c>
    </row>
    <row r="4706" spans="1:29" x14ac:dyDescent="0.25">
      <c r="A4706">
        <v>345</v>
      </c>
      <c r="B4706">
        <v>345102</v>
      </c>
      <c r="C4706">
        <v>5855</v>
      </c>
      <c r="D4706" t="str">
        <f>VLOOKUP(C4706,'Schedule 3'!A:M,13,FALSE)</f>
        <v>Other Personnel Related Expenses</v>
      </c>
      <c r="E4706">
        <v>115.72</v>
      </c>
      <c r="F4706" s="1">
        <v>42947</v>
      </c>
      <c r="G4706" t="s">
        <v>462</v>
      </c>
      <c r="H4706" t="s">
        <v>682</v>
      </c>
      <c r="I4706" t="s">
        <v>682</v>
      </c>
      <c r="K4706">
        <v>4728</v>
      </c>
      <c r="L4706">
        <v>278277</v>
      </c>
      <c r="Q4706" t="s">
        <v>19</v>
      </c>
      <c r="U4706">
        <v>7</v>
      </c>
      <c r="V4706">
        <v>17</v>
      </c>
      <c r="Y4706" t="s">
        <v>20</v>
      </c>
      <c r="Z4706">
        <v>0</v>
      </c>
      <c r="AA4706" t="s">
        <v>589</v>
      </c>
      <c r="AB4706" t="s">
        <v>21</v>
      </c>
      <c r="AC4706">
        <v>235</v>
      </c>
    </row>
    <row r="4707" spans="1:29" x14ac:dyDescent="0.25">
      <c r="A4707">
        <v>345</v>
      </c>
      <c r="B4707">
        <v>345101</v>
      </c>
      <c r="C4707">
        <v>5855</v>
      </c>
      <c r="D4707" t="str">
        <f>VLOOKUP(C4707,'Schedule 3'!A:M,13,FALSE)</f>
        <v>Other Personnel Related Expenses</v>
      </c>
      <c r="E4707">
        <v>20.68</v>
      </c>
      <c r="F4707" s="1">
        <v>42916</v>
      </c>
      <c r="G4707" t="s">
        <v>462</v>
      </c>
      <c r="H4707" t="s">
        <v>682</v>
      </c>
      <c r="I4707" t="s">
        <v>682</v>
      </c>
      <c r="K4707">
        <v>4728</v>
      </c>
      <c r="L4707">
        <v>275593</v>
      </c>
      <c r="Q4707" t="s">
        <v>19</v>
      </c>
      <c r="U4707">
        <v>6</v>
      </c>
      <c r="V4707">
        <v>17</v>
      </c>
      <c r="Y4707" t="s">
        <v>20</v>
      </c>
      <c r="Z4707">
        <v>0</v>
      </c>
      <c r="AA4707" t="s">
        <v>589</v>
      </c>
      <c r="AB4707" t="s">
        <v>21</v>
      </c>
      <c r="AC4707">
        <v>234</v>
      </c>
    </row>
    <row r="4708" spans="1:29" x14ac:dyDescent="0.25">
      <c r="A4708">
        <v>345</v>
      </c>
      <c r="B4708">
        <v>345102</v>
      </c>
      <c r="C4708">
        <v>5855</v>
      </c>
      <c r="D4708" t="str">
        <f>VLOOKUP(C4708,'Schedule 3'!A:M,13,FALSE)</f>
        <v>Other Personnel Related Expenses</v>
      </c>
      <c r="E4708">
        <v>181.1</v>
      </c>
      <c r="F4708" s="1">
        <v>42916</v>
      </c>
      <c r="G4708" t="s">
        <v>462</v>
      </c>
      <c r="H4708" t="s">
        <v>682</v>
      </c>
      <c r="I4708" t="s">
        <v>682</v>
      </c>
      <c r="K4708">
        <v>4728</v>
      </c>
      <c r="L4708">
        <v>275593</v>
      </c>
      <c r="Q4708" t="s">
        <v>19</v>
      </c>
      <c r="U4708">
        <v>6</v>
      </c>
      <c r="V4708">
        <v>17</v>
      </c>
      <c r="Y4708" t="s">
        <v>20</v>
      </c>
      <c r="Z4708">
        <v>0</v>
      </c>
      <c r="AA4708" t="s">
        <v>589</v>
      </c>
      <c r="AB4708" t="s">
        <v>21</v>
      </c>
      <c r="AC4708">
        <v>235</v>
      </c>
    </row>
    <row r="4709" spans="1:29" x14ac:dyDescent="0.25">
      <c r="A4709">
        <v>345</v>
      </c>
      <c r="B4709">
        <v>345101</v>
      </c>
      <c r="C4709">
        <v>5855</v>
      </c>
      <c r="D4709" t="str">
        <f>VLOOKUP(C4709,'Schedule 3'!A:M,13,FALSE)</f>
        <v>Other Personnel Related Expenses</v>
      </c>
      <c r="E4709">
        <v>12.97</v>
      </c>
      <c r="F4709" s="1">
        <v>42886</v>
      </c>
      <c r="G4709" t="s">
        <v>462</v>
      </c>
      <c r="H4709" t="s">
        <v>682</v>
      </c>
      <c r="I4709" t="s">
        <v>682</v>
      </c>
      <c r="K4709">
        <v>4728</v>
      </c>
      <c r="L4709">
        <v>272629</v>
      </c>
      <c r="Q4709" t="s">
        <v>19</v>
      </c>
      <c r="U4709">
        <v>5</v>
      </c>
      <c r="V4709">
        <v>17</v>
      </c>
      <c r="Y4709" t="s">
        <v>20</v>
      </c>
      <c r="Z4709">
        <v>0</v>
      </c>
      <c r="AA4709" t="s">
        <v>589</v>
      </c>
      <c r="AB4709" t="s">
        <v>21</v>
      </c>
      <c r="AC4709">
        <v>234</v>
      </c>
    </row>
    <row r="4710" spans="1:29" x14ac:dyDescent="0.25">
      <c r="A4710">
        <v>345</v>
      </c>
      <c r="B4710">
        <v>345102</v>
      </c>
      <c r="C4710">
        <v>5855</v>
      </c>
      <c r="D4710" t="str">
        <f>VLOOKUP(C4710,'Schedule 3'!A:M,13,FALSE)</f>
        <v>Other Personnel Related Expenses</v>
      </c>
      <c r="E4710">
        <v>114.45</v>
      </c>
      <c r="F4710" s="1">
        <v>42886</v>
      </c>
      <c r="G4710" t="s">
        <v>462</v>
      </c>
      <c r="H4710" t="s">
        <v>682</v>
      </c>
      <c r="I4710" t="s">
        <v>682</v>
      </c>
      <c r="K4710">
        <v>4728</v>
      </c>
      <c r="L4710">
        <v>272629</v>
      </c>
      <c r="Q4710" t="s">
        <v>19</v>
      </c>
      <c r="U4710">
        <v>5</v>
      </c>
      <c r="V4710">
        <v>17</v>
      </c>
      <c r="Y4710" t="s">
        <v>20</v>
      </c>
      <c r="Z4710">
        <v>0</v>
      </c>
      <c r="AA4710" t="s">
        <v>589</v>
      </c>
      <c r="AB4710" t="s">
        <v>21</v>
      </c>
      <c r="AC4710">
        <v>235</v>
      </c>
    </row>
    <row r="4711" spans="1:29" x14ac:dyDescent="0.25">
      <c r="A4711">
        <v>345</v>
      </c>
      <c r="B4711">
        <v>345101</v>
      </c>
      <c r="C4711">
        <v>5855</v>
      </c>
      <c r="D4711" t="str">
        <f>VLOOKUP(C4711,'Schedule 3'!A:M,13,FALSE)</f>
        <v>Other Personnel Related Expenses</v>
      </c>
      <c r="E4711">
        <v>10.029999999999999</v>
      </c>
      <c r="F4711" s="1">
        <v>42855</v>
      </c>
      <c r="G4711" t="s">
        <v>462</v>
      </c>
      <c r="H4711" t="s">
        <v>682</v>
      </c>
      <c r="I4711" t="s">
        <v>682</v>
      </c>
      <c r="K4711">
        <v>4728</v>
      </c>
      <c r="L4711">
        <v>269773</v>
      </c>
      <c r="Q4711" t="s">
        <v>19</v>
      </c>
      <c r="U4711">
        <v>4</v>
      </c>
      <c r="V4711">
        <v>17</v>
      </c>
      <c r="Y4711" t="s">
        <v>20</v>
      </c>
      <c r="Z4711">
        <v>0</v>
      </c>
      <c r="AA4711" t="s">
        <v>589</v>
      </c>
      <c r="AB4711" t="s">
        <v>21</v>
      </c>
      <c r="AC4711">
        <v>233</v>
      </c>
    </row>
    <row r="4712" spans="1:29" x14ac:dyDescent="0.25">
      <c r="A4712">
        <v>345</v>
      </c>
      <c r="B4712">
        <v>345102</v>
      </c>
      <c r="C4712">
        <v>5855</v>
      </c>
      <c r="D4712" t="str">
        <f>VLOOKUP(C4712,'Schedule 3'!A:M,13,FALSE)</f>
        <v>Other Personnel Related Expenses</v>
      </c>
      <c r="E4712">
        <v>88.99</v>
      </c>
      <c r="F4712" s="1">
        <v>42855</v>
      </c>
      <c r="G4712" t="s">
        <v>462</v>
      </c>
      <c r="H4712" t="s">
        <v>682</v>
      </c>
      <c r="I4712" t="s">
        <v>682</v>
      </c>
      <c r="K4712">
        <v>4728</v>
      </c>
      <c r="L4712">
        <v>269773</v>
      </c>
      <c r="Q4712" t="s">
        <v>19</v>
      </c>
      <c r="U4712">
        <v>4</v>
      </c>
      <c r="V4712">
        <v>17</v>
      </c>
      <c r="Y4712" t="s">
        <v>20</v>
      </c>
      <c r="Z4712">
        <v>0</v>
      </c>
      <c r="AA4712" t="s">
        <v>589</v>
      </c>
      <c r="AB4712" t="s">
        <v>21</v>
      </c>
      <c r="AC4712">
        <v>234</v>
      </c>
    </row>
    <row r="4713" spans="1:29" x14ac:dyDescent="0.25">
      <c r="A4713">
        <v>345</v>
      </c>
      <c r="B4713">
        <v>345101</v>
      </c>
      <c r="C4713">
        <v>5855</v>
      </c>
      <c r="D4713" t="str">
        <f>VLOOKUP(C4713,'Schedule 3'!A:M,13,FALSE)</f>
        <v>Other Personnel Related Expenses</v>
      </c>
      <c r="E4713">
        <v>7.56</v>
      </c>
      <c r="F4713" s="1">
        <v>42825</v>
      </c>
      <c r="G4713" t="s">
        <v>462</v>
      </c>
      <c r="H4713" t="s">
        <v>682</v>
      </c>
      <c r="I4713" t="s">
        <v>682</v>
      </c>
      <c r="K4713">
        <v>4728</v>
      </c>
      <c r="L4713">
        <v>267433</v>
      </c>
      <c r="Q4713" t="s">
        <v>19</v>
      </c>
      <c r="U4713">
        <v>3</v>
      </c>
      <c r="V4713">
        <v>17</v>
      </c>
      <c r="Y4713" t="s">
        <v>20</v>
      </c>
      <c r="Z4713">
        <v>0</v>
      </c>
      <c r="AA4713" t="s">
        <v>589</v>
      </c>
      <c r="AB4713" t="s">
        <v>21</v>
      </c>
      <c r="AC4713">
        <v>233</v>
      </c>
    </row>
    <row r="4714" spans="1:29" x14ac:dyDescent="0.25">
      <c r="A4714">
        <v>345</v>
      </c>
      <c r="B4714">
        <v>345102</v>
      </c>
      <c r="C4714">
        <v>5855</v>
      </c>
      <c r="D4714" t="str">
        <f>VLOOKUP(C4714,'Schedule 3'!A:M,13,FALSE)</f>
        <v>Other Personnel Related Expenses</v>
      </c>
      <c r="E4714">
        <v>67.09</v>
      </c>
      <c r="F4714" s="1">
        <v>42825</v>
      </c>
      <c r="G4714" t="s">
        <v>462</v>
      </c>
      <c r="H4714" t="s">
        <v>682</v>
      </c>
      <c r="I4714" t="s">
        <v>682</v>
      </c>
      <c r="K4714">
        <v>4728</v>
      </c>
      <c r="L4714">
        <v>267433</v>
      </c>
      <c r="Q4714" t="s">
        <v>19</v>
      </c>
      <c r="U4714">
        <v>3</v>
      </c>
      <c r="V4714">
        <v>17</v>
      </c>
      <c r="Y4714" t="s">
        <v>20</v>
      </c>
      <c r="Z4714">
        <v>0</v>
      </c>
      <c r="AA4714" t="s">
        <v>589</v>
      </c>
      <c r="AB4714" t="s">
        <v>21</v>
      </c>
      <c r="AC4714">
        <v>234</v>
      </c>
    </row>
    <row r="4715" spans="1:29" x14ac:dyDescent="0.25">
      <c r="A4715">
        <v>345</v>
      </c>
      <c r="B4715">
        <v>345101</v>
      </c>
      <c r="C4715">
        <v>5855</v>
      </c>
      <c r="D4715" t="str">
        <f>VLOOKUP(C4715,'Schedule 3'!A:M,13,FALSE)</f>
        <v>Other Personnel Related Expenses</v>
      </c>
      <c r="E4715">
        <v>11.63</v>
      </c>
      <c r="F4715" s="1">
        <v>42794</v>
      </c>
      <c r="G4715" t="s">
        <v>462</v>
      </c>
      <c r="H4715" t="s">
        <v>682</v>
      </c>
      <c r="I4715" t="s">
        <v>682</v>
      </c>
      <c r="K4715">
        <v>4728</v>
      </c>
      <c r="L4715">
        <v>263415</v>
      </c>
      <c r="Q4715" t="s">
        <v>19</v>
      </c>
      <c r="U4715">
        <v>2</v>
      </c>
      <c r="V4715">
        <v>17</v>
      </c>
      <c r="Y4715" t="s">
        <v>20</v>
      </c>
      <c r="Z4715">
        <v>0</v>
      </c>
      <c r="AA4715" t="s">
        <v>589</v>
      </c>
      <c r="AB4715" t="s">
        <v>21</v>
      </c>
      <c r="AC4715">
        <v>233</v>
      </c>
    </row>
    <row r="4716" spans="1:29" x14ac:dyDescent="0.25">
      <c r="A4716">
        <v>345</v>
      </c>
      <c r="B4716">
        <v>345102</v>
      </c>
      <c r="C4716">
        <v>5855</v>
      </c>
      <c r="D4716" t="str">
        <f>VLOOKUP(C4716,'Schedule 3'!A:M,13,FALSE)</f>
        <v>Other Personnel Related Expenses</v>
      </c>
      <c r="E4716">
        <v>103.22</v>
      </c>
      <c r="F4716" s="1">
        <v>42794</v>
      </c>
      <c r="G4716" t="s">
        <v>462</v>
      </c>
      <c r="H4716" t="s">
        <v>682</v>
      </c>
      <c r="I4716" t="s">
        <v>682</v>
      </c>
      <c r="K4716">
        <v>4728</v>
      </c>
      <c r="L4716">
        <v>263415</v>
      </c>
      <c r="Q4716" t="s">
        <v>19</v>
      </c>
      <c r="U4716">
        <v>2</v>
      </c>
      <c r="V4716">
        <v>17</v>
      </c>
      <c r="Y4716" t="s">
        <v>20</v>
      </c>
      <c r="Z4716">
        <v>0</v>
      </c>
      <c r="AA4716" t="s">
        <v>589</v>
      </c>
      <c r="AB4716" t="s">
        <v>21</v>
      </c>
      <c r="AC4716">
        <v>234</v>
      </c>
    </row>
    <row r="4717" spans="1:29" x14ac:dyDescent="0.25">
      <c r="A4717">
        <v>345</v>
      </c>
      <c r="B4717">
        <v>345101</v>
      </c>
      <c r="C4717">
        <v>5855</v>
      </c>
      <c r="D4717" t="str">
        <f>VLOOKUP(C4717,'Schedule 3'!A:M,13,FALSE)</f>
        <v>Other Personnel Related Expenses</v>
      </c>
      <c r="E4717">
        <v>9.2799999999999994</v>
      </c>
      <c r="F4717" s="1">
        <v>42766</v>
      </c>
      <c r="G4717" t="s">
        <v>462</v>
      </c>
      <c r="H4717" t="s">
        <v>682</v>
      </c>
      <c r="I4717" t="s">
        <v>682</v>
      </c>
      <c r="K4717">
        <v>4728</v>
      </c>
      <c r="L4717">
        <v>259505</v>
      </c>
      <c r="Q4717" t="s">
        <v>19</v>
      </c>
      <c r="U4717">
        <v>1</v>
      </c>
      <c r="V4717">
        <v>17</v>
      </c>
      <c r="Y4717" t="s">
        <v>20</v>
      </c>
      <c r="Z4717">
        <v>0</v>
      </c>
      <c r="AA4717" t="s">
        <v>589</v>
      </c>
      <c r="AB4717" t="s">
        <v>21</v>
      </c>
      <c r="AC4717">
        <v>233</v>
      </c>
    </row>
    <row r="4718" spans="1:29" x14ac:dyDescent="0.25">
      <c r="A4718">
        <v>345</v>
      </c>
      <c r="B4718">
        <v>345102</v>
      </c>
      <c r="C4718">
        <v>5855</v>
      </c>
      <c r="D4718" t="str">
        <f>VLOOKUP(C4718,'Schedule 3'!A:M,13,FALSE)</f>
        <v>Other Personnel Related Expenses</v>
      </c>
      <c r="E4718">
        <v>82.34</v>
      </c>
      <c r="F4718" s="1">
        <v>42766</v>
      </c>
      <c r="G4718" t="s">
        <v>462</v>
      </c>
      <c r="H4718" t="s">
        <v>682</v>
      </c>
      <c r="I4718" t="s">
        <v>682</v>
      </c>
      <c r="K4718">
        <v>4728</v>
      </c>
      <c r="L4718">
        <v>259505</v>
      </c>
      <c r="Q4718" t="s">
        <v>19</v>
      </c>
      <c r="U4718">
        <v>1</v>
      </c>
      <c r="V4718">
        <v>17</v>
      </c>
      <c r="Y4718" t="s">
        <v>20</v>
      </c>
      <c r="Z4718">
        <v>0</v>
      </c>
      <c r="AA4718" t="s">
        <v>589</v>
      </c>
      <c r="AB4718" t="s">
        <v>21</v>
      </c>
      <c r="AC4718">
        <v>234</v>
      </c>
    </row>
    <row r="4719" spans="1:29" x14ac:dyDescent="0.25">
      <c r="A4719">
        <v>345</v>
      </c>
      <c r="B4719">
        <v>345101</v>
      </c>
      <c r="C4719">
        <v>5860</v>
      </c>
      <c r="D4719" t="str">
        <f>VLOOKUP(C4719,'Schedule 3'!A:M,13,FALSE)</f>
        <v>Other Personnel Related Expenses</v>
      </c>
      <c r="E4719">
        <v>0.11</v>
      </c>
      <c r="F4719" s="1">
        <v>42825</v>
      </c>
      <c r="G4719" t="s">
        <v>462</v>
      </c>
      <c r="H4719" t="s">
        <v>683</v>
      </c>
      <c r="I4719" t="s">
        <v>683</v>
      </c>
      <c r="K4719">
        <v>4736</v>
      </c>
      <c r="L4719">
        <v>267433</v>
      </c>
      <c r="Q4719" t="s">
        <v>19</v>
      </c>
      <c r="U4719">
        <v>3</v>
      </c>
      <c r="V4719">
        <v>17</v>
      </c>
      <c r="Y4719" t="s">
        <v>20</v>
      </c>
      <c r="Z4719">
        <v>0</v>
      </c>
      <c r="AA4719" t="s">
        <v>589</v>
      </c>
      <c r="AB4719" t="s">
        <v>21</v>
      </c>
      <c r="AC4719">
        <v>233</v>
      </c>
    </row>
    <row r="4720" spans="1:29" x14ac:dyDescent="0.25">
      <c r="A4720">
        <v>345</v>
      </c>
      <c r="B4720">
        <v>345102</v>
      </c>
      <c r="C4720">
        <v>5860</v>
      </c>
      <c r="D4720" t="str">
        <f>VLOOKUP(C4720,'Schedule 3'!A:M,13,FALSE)</f>
        <v>Other Personnel Related Expenses</v>
      </c>
      <c r="E4720">
        <v>1.01</v>
      </c>
      <c r="F4720" s="1">
        <v>42825</v>
      </c>
      <c r="G4720" t="s">
        <v>462</v>
      </c>
      <c r="H4720" t="s">
        <v>683</v>
      </c>
      <c r="I4720" t="s">
        <v>683</v>
      </c>
      <c r="K4720">
        <v>4736</v>
      </c>
      <c r="L4720">
        <v>267433</v>
      </c>
      <c r="Q4720" t="s">
        <v>19</v>
      </c>
      <c r="U4720">
        <v>3</v>
      </c>
      <c r="V4720">
        <v>17</v>
      </c>
      <c r="Y4720" t="s">
        <v>20</v>
      </c>
      <c r="Z4720">
        <v>0</v>
      </c>
      <c r="AA4720" t="s">
        <v>589</v>
      </c>
      <c r="AB4720" t="s">
        <v>21</v>
      </c>
      <c r="AC4720">
        <v>234</v>
      </c>
    </row>
    <row r="4721" spans="1:29" x14ac:dyDescent="0.25">
      <c r="A4721">
        <v>345</v>
      </c>
      <c r="B4721">
        <v>345101</v>
      </c>
      <c r="C4721">
        <v>5860</v>
      </c>
      <c r="D4721" t="str">
        <f>VLOOKUP(C4721,'Schedule 3'!A:M,13,FALSE)</f>
        <v>Other Personnel Related Expenses</v>
      </c>
      <c r="E4721">
        <v>0.05</v>
      </c>
      <c r="F4721" s="1">
        <v>42886</v>
      </c>
      <c r="G4721" t="s">
        <v>462</v>
      </c>
      <c r="H4721" t="s">
        <v>684</v>
      </c>
      <c r="I4721" t="s">
        <v>684</v>
      </c>
      <c r="K4721">
        <v>4738</v>
      </c>
      <c r="L4721">
        <v>272629</v>
      </c>
      <c r="Q4721" t="s">
        <v>19</v>
      </c>
      <c r="U4721">
        <v>5</v>
      </c>
      <c r="V4721">
        <v>17</v>
      </c>
      <c r="Y4721" t="s">
        <v>20</v>
      </c>
      <c r="Z4721">
        <v>0</v>
      </c>
      <c r="AA4721" t="s">
        <v>589</v>
      </c>
      <c r="AB4721" t="s">
        <v>21</v>
      </c>
      <c r="AC4721">
        <v>234</v>
      </c>
    </row>
    <row r="4722" spans="1:29" x14ac:dyDescent="0.25">
      <c r="A4722">
        <v>345</v>
      </c>
      <c r="B4722">
        <v>345102</v>
      </c>
      <c r="C4722">
        <v>5860</v>
      </c>
      <c r="D4722" t="str">
        <f>VLOOKUP(C4722,'Schedule 3'!A:M,13,FALSE)</f>
        <v>Other Personnel Related Expenses</v>
      </c>
      <c r="E4722">
        <v>0.46</v>
      </c>
      <c r="F4722" s="1">
        <v>42886</v>
      </c>
      <c r="G4722" t="s">
        <v>462</v>
      </c>
      <c r="H4722" t="s">
        <v>684</v>
      </c>
      <c r="I4722" t="s">
        <v>684</v>
      </c>
      <c r="K4722">
        <v>4738</v>
      </c>
      <c r="L4722">
        <v>272629</v>
      </c>
      <c r="Q4722" t="s">
        <v>19</v>
      </c>
      <c r="U4722">
        <v>5</v>
      </c>
      <c r="V4722">
        <v>17</v>
      </c>
      <c r="Y4722" t="s">
        <v>20</v>
      </c>
      <c r="Z4722">
        <v>0</v>
      </c>
      <c r="AA4722" t="s">
        <v>589</v>
      </c>
      <c r="AB4722" t="s">
        <v>21</v>
      </c>
      <c r="AC4722">
        <v>235</v>
      </c>
    </row>
    <row r="4723" spans="1:29" x14ac:dyDescent="0.25">
      <c r="A4723">
        <v>345</v>
      </c>
      <c r="B4723">
        <v>345101</v>
      </c>
      <c r="C4723">
        <v>5860</v>
      </c>
      <c r="D4723" t="str">
        <f>VLOOKUP(C4723,'Schedule 3'!A:M,13,FALSE)</f>
        <v>Other Personnel Related Expenses</v>
      </c>
      <c r="E4723">
        <v>1.98</v>
      </c>
      <c r="F4723" s="1">
        <v>43100</v>
      </c>
      <c r="G4723" t="s">
        <v>462</v>
      </c>
      <c r="H4723" t="s">
        <v>685</v>
      </c>
      <c r="I4723" t="s">
        <v>685</v>
      </c>
      <c r="K4723">
        <v>4740</v>
      </c>
      <c r="L4723">
        <v>291867</v>
      </c>
      <c r="Q4723" t="s">
        <v>19</v>
      </c>
      <c r="U4723">
        <v>12</v>
      </c>
      <c r="V4723">
        <v>17</v>
      </c>
      <c r="Y4723" t="s">
        <v>20</v>
      </c>
      <c r="Z4723">
        <v>0</v>
      </c>
      <c r="AA4723" t="s">
        <v>589</v>
      </c>
      <c r="AB4723" t="s">
        <v>21</v>
      </c>
      <c r="AC4723">
        <v>234</v>
      </c>
    </row>
    <row r="4724" spans="1:29" x14ac:dyDescent="0.25">
      <c r="A4724">
        <v>345</v>
      </c>
      <c r="B4724">
        <v>345102</v>
      </c>
      <c r="C4724">
        <v>5860</v>
      </c>
      <c r="D4724" t="str">
        <f>VLOOKUP(C4724,'Schedule 3'!A:M,13,FALSE)</f>
        <v>Other Personnel Related Expenses</v>
      </c>
      <c r="E4724">
        <v>17.420000000000002</v>
      </c>
      <c r="F4724" s="1">
        <v>43100</v>
      </c>
      <c r="G4724" t="s">
        <v>462</v>
      </c>
      <c r="H4724" t="s">
        <v>685</v>
      </c>
      <c r="I4724" t="s">
        <v>685</v>
      </c>
      <c r="K4724">
        <v>4740</v>
      </c>
      <c r="L4724">
        <v>291867</v>
      </c>
      <c r="Q4724" t="s">
        <v>19</v>
      </c>
      <c r="U4724">
        <v>12</v>
      </c>
      <c r="V4724">
        <v>17</v>
      </c>
      <c r="Y4724" t="s">
        <v>20</v>
      </c>
      <c r="Z4724">
        <v>0</v>
      </c>
      <c r="AA4724" t="s">
        <v>589</v>
      </c>
      <c r="AB4724" t="s">
        <v>21</v>
      </c>
      <c r="AC4724">
        <v>235</v>
      </c>
    </row>
    <row r="4725" spans="1:29" x14ac:dyDescent="0.25">
      <c r="A4725">
        <v>345</v>
      </c>
      <c r="B4725">
        <v>345101</v>
      </c>
      <c r="C4725">
        <v>5860</v>
      </c>
      <c r="D4725" t="str">
        <f>VLOOKUP(C4725,'Schedule 3'!A:M,13,FALSE)</f>
        <v>Other Personnel Related Expenses</v>
      </c>
      <c r="E4725">
        <v>1.32</v>
      </c>
      <c r="F4725" s="1">
        <v>43069</v>
      </c>
      <c r="G4725" t="s">
        <v>462</v>
      </c>
      <c r="H4725" t="s">
        <v>685</v>
      </c>
      <c r="I4725" t="s">
        <v>685</v>
      </c>
      <c r="K4725">
        <v>4740</v>
      </c>
      <c r="L4725">
        <v>288934</v>
      </c>
      <c r="Q4725" t="s">
        <v>19</v>
      </c>
      <c r="U4725">
        <v>11</v>
      </c>
      <c r="V4725">
        <v>17</v>
      </c>
      <c r="Y4725" t="s">
        <v>20</v>
      </c>
      <c r="Z4725">
        <v>0</v>
      </c>
      <c r="AA4725" t="s">
        <v>589</v>
      </c>
      <c r="AB4725" t="s">
        <v>21</v>
      </c>
      <c r="AC4725">
        <v>234</v>
      </c>
    </row>
    <row r="4726" spans="1:29" x14ac:dyDescent="0.25">
      <c r="A4726">
        <v>345</v>
      </c>
      <c r="B4726">
        <v>345102</v>
      </c>
      <c r="C4726">
        <v>5860</v>
      </c>
      <c r="D4726" t="str">
        <f>VLOOKUP(C4726,'Schedule 3'!A:M,13,FALSE)</f>
        <v>Other Personnel Related Expenses</v>
      </c>
      <c r="E4726">
        <v>11.83</v>
      </c>
      <c r="F4726" s="1">
        <v>43069</v>
      </c>
      <c r="G4726" t="s">
        <v>462</v>
      </c>
      <c r="H4726" t="s">
        <v>685</v>
      </c>
      <c r="I4726" t="s">
        <v>685</v>
      </c>
      <c r="K4726">
        <v>4740</v>
      </c>
      <c r="L4726">
        <v>288934</v>
      </c>
      <c r="Q4726" t="s">
        <v>19</v>
      </c>
      <c r="U4726">
        <v>11</v>
      </c>
      <c r="V4726">
        <v>17</v>
      </c>
      <c r="Y4726" t="s">
        <v>20</v>
      </c>
      <c r="Z4726">
        <v>0</v>
      </c>
      <c r="AA4726" t="s">
        <v>589</v>
      </c>
      <c r="AB4726" t="s">
        <v>21</v>
      </c>
      <c r="AC4726">
        <v>235</v>
      </c>
    </row>
    <row r="4727" spans="1:29" x14ac:dyDescent="0.25">
      <c r="A4727">
        <v>345</v>
      </c>
      <c r="B4727">
        <v>345101</v>
      </c>
      <c r="C4727">
        <v>5860</v>
      </c>
      <c r="D4727" t="str">
        <f>VLOOKUP(C4727,'Schedule 3'!A:M,13,FALSE)</f>
        <v>Other Personnel Related Expenses</v>
      </c>
      <c r="E4727">
        <v>1.25</v>
      </c>
      <c r="F4727" s="1">
        <v>43008</v>
      </c>
      <c r="G4727" t="s">
        <v>462</v>
      </c>
      <c r="H4727" t="s">
        <v>685</v>
      </c>
      <c r="I4727" t="s">
        <v>685</v>
      </c>
      <c r="K4727">
        <v>4740</v>
      </c>
      <c r="L4727">
        <v>283717</v>
      </c>
      <c r="Q4727" t="s">
        <v>19</v>
      </c>
      <c r="U4727">
        <v>9</v>
      </c>
      <c r="V4727">
        <v>17</v>
      </c>
      <c r="Y4727" t="s">
        <v>20</v>
      </c>
      <c r="Z4727">
        <v>0</v>
      </c>
      <c r="AA4727" t="s">
        <v>589</v>
      </c>
      <c r="AB4727" t="s">
        <v>21</v>
      </c>
      <c r="AC4727">
        <v>234</v>
      </c>
    </row>
    <row r="4728" spans="1:29" x14ac:dyDescent="0.25">
      <c r="A4728">
        <v>345</v>
      </c>
      <c r="B4728">
        <v>345102</v>
      </c>
      <c r="C4728">
        <v>5860</v>
      </c>
      <c r="D4728" t="str">
        <f>VLOOKUP(C4728,'Schedule 3'!A:M,13,FALSE)</f>
        <v>Other Personnel Related Expenses</v>
      </c>
      <c r="E4728">
        <v>11.09</v>
      </c>
      <c r="F4728" s="1">
        <v>43008</v>
      </c>
      <c r="G4728" t="s">
        <v>462</v>
      </c>
      <c r="H4728" t="s">
        <v>685</v>
      </c>
      <c r="I4728" t="s">
        <v>685</v>
      </c>
      <c r="K4728">
        <v>4740</v>
      </c>
      <c r="L4728">
        <v>283717</v>
      </c>
      <c r="Q4728" t="s">
        <v>19</v>
      </c>
      <c r="U4728">
        <v>9</v>
      </c>
      <c r="V4728">
        <v>17</v>
      </c>
      <c r="Y4728" t="s">
        <v>20</v>
      </c>
      <c r="Z4728">
        <v>0</v>
      </c>
      <c r="AA4728" t="s">
        <v>589</v>
      </c>
      <c r="AB4728" t="s">
        <v>21</v>
      </c>
      <c r="AC4728">
        <v>235</v>
      </c>
    </row>
    <row r="4729" spans="1:29" x14ac:dyDescent="0.25">
      <c r="A4729">
        <v>345</v>
      </c>
      <c r="B4729">
        <v>345101</v>
      </c>
      <c r="C4729">
        <v>5860</v>
      </c>
      <c r="D4729" t="str">
        <f>VLOOKUP(C4729,'Schedule 3'!A:M,13,FALSE)</f>
        <v>Other Personnel Related Expenses</v>
      </c>
      <c r="E4729">
        <v>0.09</v>
      </c>
      <c r="F4729" s="1">
        <v>42978</v>
      </c>
      <c r="G4729" t="s">
        <v>462</v>
      </c>
      <c r="H4729" t="s">
        <v>685</v>
      </c>
      <c r="I4729" t="s">
        <v>685</v>
      </c>
      <c r="K4729">
        <v>4740</v>
      </c>
      <c r="L4729">
        <v>281172</v>
      </c>
      <c r="Q4729" t="s">
        <v>19</v>
      </c>
      <c r="U4729">
        <v>8</v>
      </c>
      <c r="V4729">
        <v>17</v>
      </c>
      <c r="Y4729" t="s">
        <v>20</v>
      </c>
      <c r="Z4729">
        <v>0</v>
      </c>
      <c r="AA4729" t="s">
        <v>589</v>
      </c>
      <c r="AB4729" t="s">
        <v>21</v>
      </c>
      <c r="AC4729">
        <v>234</v>
      </c>
    </row>
    <row r="4730" spans="1:29" x14ac:dyDescent="0.25">
      <c r="A4730">
        <v>345</v>
      </c>
      <c r="B4730">
        <v>345102</v>
      </c>
      <c r="C4730">
        <v>5860</v>
      </c>
      <c r="D4730" t="str">
        <f>VLOOKUP(C4730,'Schedule 3'!A:M,13,FALSE)</f>
        <v>Other Personnel Related Expenses</v>
      </c>
      <c r="E4730">
        <v>0.83</v>
      </c>
      <c r="F4730" s="1">
        <v>42978</v>
      </c>
      <c r="G4730" t="s">
        <v>462</v>
      </c>
      <c r="H4730" t="s">
        <v>685</v>
      </c>
      <c r="I4730" t="s">
        <v>685</v>
      </c>
      <c r="K4730">
        <v>4740</v>
      </c>
      <c r="L4730">
        <v>281172</v>
      </c>
      <c r="Q4730" t="s">
        <v>19</v>
      </c>
      <c r="U4730">
        <v>8</v>
      </c>
      <c r="V4730">
        <v>17</v>
      </c>
      <c r="Y4730" t="s">
        <v>20</v>
      </c>
      <c r="Z4730">
        <v>0</v>
      </c>
      <c r="AA4730" t="s">
        <v>589</v>
      </c>
      <c r="AB4730" t="s">
        <v>21</v>
      </c>
      <c r="AC4730">
        <v>235</v>
      </c>
    </row>
    <row r="4731" spans="1:29" x14ac:dyDescent="0.25">
      <c r="A4731">
        <v>345</v>
      </c>
      <c r="B4731">
        <v>345101</v>
      </c>
      <c r="C4731">
        <v>5860</v>
      </c>
      <c r="D4731" t="str">
        <f>VLOOKUP(C4731,'Schedule 3'!A:M,13,FALSE)</f>
        <v>Other Personnel Related Expenses</v>
      </c>
      <c r="E4731">
        <v>1.58</v>
      </c>
      <c r="F4731" s="1">
        <v>42947</v>
      </c>
      <c r="G4731" t="s">
        <v>462</v>
      </c>
      <c r="H4731" t="s">
        <v>685</v>
      </c>
      <c r="I4731" t="s">
        <v>685</v>
      </c>
      <c r="K4731">
        <v>4740</v>
      </c>
      <c r="L4731">
        <v>278277</v>
      </c>
      <c r="Q4731" t="s">
        <v>19</v>
      </c>
      <c r="U4731">
        <v>7</v>
      </c>
      <c r="V4731">
        <v>17</v>
      </c>
      <c r="Y4731" t="s">
        <v>20</v>
      </c>
      <c r="Z4731">
        <v>0</v>
      </c>
      <c r="AA4731" t="s">
        <v>589</v>
      </c>
      <c r="AB4731" t="s">
        <v>21</v>
      </c>
      <c r="AC4731">
        <v>234</v>
      </c>
    </row>
    <row r="4732" spans="1:29" x14ac:dyDescent="0.25">
      <c r="A4732">
        <v>345</v>
      </c>
      <c r="B4732">
        <v>345102</v>
      </c>
      <c r="C4732">
        <v>5860</v>
      </c>
      <c r="D4732" t="str">
        <f>VLOOKUP(C4732,'Schedule 3'!A:M,13,FALSE)</f>
        <v>Other Personnel Related Expenses</v>
      </c>
      <c r="E4732">
        <v>14.01</v>
      </c>
      <c r="F4732" s="1">
        <v>42947</v>
      </c>
      <c r="G4732" t="s">
        <v>462</v>
      </c>
      <c r="H4732" t="s">
        <v>685</v>
      </c>
      <c r="I4732" t="s">
        <v>685</v>
      </c>
      <c r="K4732">
        <v>4740</v>
      </c>
      <c r="L4732">
        <v>278277</v>
      </c>
      <c r="Q4732" t="s">
        <v>19</v>
      </c>
      <c r="U4732">
        <v>7</v>
      </c>
      <c r="V4732">
        <v>17</v>
      </c>
      <c r="Y4732" t="s">
        <v>20</v>
      </c>
      <c r="Z4732">
        <v>0</v>
      </c>
      <c r="AA4732" t="s">
        <v>589</v>
      </c>
      <c r="AB4732" t="s">
        <v>21</v>
      </c>
      <c r="AC4732">
        <v>235</v>
      </c>
    </row>
    <row r="4733" spans="1:29" x14ac:dyDescent="0.25">
      <c r="A4733">
        <v>345</v>
      </c>
      <c r="B4733">
        <v>345101</v>
      </c>
      <c r="C4733">
        <v>5860</v>
      </c>
      <c r="D4733" t="str">
        <f>VLOOKUP(C4733,'Schedule 3'!A:M,13,FALSE)</f>
        <v>Other Personnel Related Expenses</v>
      </c>
      <c r="E4733">
        <v>1.27</v>
      </c>
      <c r="F4733" s="1">
        <v>42916</v>
      </c>
      <c r="G4733" t="s">
        <v>462</v>
      </c>
      <c r="H4733" t="s">
        <v>685</v>
      </c>
      <c r="I4733" t="s">
        <v>685</v>
      </c>
      <c r="K4733">
        <v>4740</v>
      </c>
      <c r="L4733">
        <v>275593</v>
      </c>
      <c r="Q4733" t="s">
        <v>19</v>
      </c>
      <c r="U4733">
        <v>6</v>
      </c>
      <c r="V4733">
        <v>17</v>
      </c>
      <c r="Y4733" t="s">
        <v>20</v>
      </c>
      <c r="Z4733">
        <v>0</v>
      </c>
      <c r="AA4733" t="s">
        <v>589</v>
      </c>
      <c r="AB4733" t="s">
        <v>21</v>
      </c>
      <c r="AC4733">
        <v>234</v>
      </c>
    </row>
    <row r="4734" spans="1:29" x14ac:dyDescent="0.25">
      <c r="A4734">
        <v>345</v>
      </c>
      <c r="B4734">
        <v>345102</v>
      </c>
      <c r="C4734">
        <v>5860</v>
      </c>
      <c r="D4734" t="str">
        <f>VLOOKUP(C4734,'Schedule 3'!A:M,13,FALSE)</f>
        <v>Other Personnel Related Expenses</v>
      </c>
      <c r="E4734">
        <v>11.14</v>
      </c>
      <c r="F4734" s="1">
        <v>42916</v>
      </c>
      <c r="G4734" t="s">
        <v>462</v>
      </c>
      <c r="H4734" t="s">
        <v>685</v>
      </c>
      <c r="I4734" t="s">
        <v>685</v>
      </c>
      <c r="K4734">
        <v>4740</v>
      </c>
      <c r="L4734">
        <v>275593</v>
      </c>
      <c r="Q4734" t="s">
        <v>19</v>
      </c>
      <c r="U4734">
        <v>6</v>
      </c>
      <c r="V4734">
        <v>17</v>
      </c>
      <c r="Y4734" t="s">
        <v>20</v>
      </c>
      <c r="Z4734">
        <v>0</v>
      </c>
      <c r="AA4734" t="s">
        <v>589</v>
      </c>
      <c r="AB4734" t="s">
        <v>21</v>
      </c>
      <c r="AC4734">
        <v>235</v>
      </c>
    </row>
    <row r="4735" spans="1:29" x14ac:dyDescent="0.25">
      <c r="A4735">
        <v>345</v>
      </c>
      <c r="B4735">
        <v>345101</v>
      </c>
      <c r="C4735">
        <v>5860</v>
      </c>
      <c r="D4735" t="str">
        <f>VLOOKUP(C4735,'Schedule 3'!A:M,13,FALSE)</f>
        <v>Other Personnel Related Expenses</v>
      </c>
      <c r="E4735">
        <v>1.17</v>
      </c>
      <c r="F4735" s="1">
        <v>42855</v>
      </c>
      <c r="G4735" t="s">
        <v>462</v>
      </c>
      <c r="H4735" t="s">
        <v>685</v>
      </c>
      <c r="I4735" t="s">
        <v>685</v>
      </c>
      <c r="K4735">
        <v>4740</v>
      </c>
      <c r="L4735">
        <v>269773</v>
      </c>
      <c r="Q4735" t="s">
        <v>19</v>
      </c>
      <c r="U4735">
        <v>4</v>
      </c>
      <c r="V4735">
        <v>17</v>
      </c>
      <c r="Y4735" t="s">
        <v>20</v>
      </c>
      <c r="Z4735">
        <v>0</v>
      </c>
      <c r="AA4735" t="s">
        <v>589</v>
      </c>
      <c r="AB4735" t="s">
        <v>21</v>
      </c>
      <c r="AC4735">
        <v>233</v>
      </c>
    </row>
    <row r="4736" spans="1:29" x14ac:dyDescent="0.25">
      <c r="A4736">
        <v>345</v>
      </c>
      <c r="B4736">
        <v>345102</v>
      </c>
      <c r="C4736">
        <v>5860</v>
      </c>
      <c r="D4736" t="str">
        <f>VLOOKUP(C4736,'Schedule 3'!A:M,13,FALSE)</f>
        <v>Other Personnel Related Expenses</v>
      </c>
      <c r="E4736">
        <v>10.39</v>
      </c>
      <c r="F4736" s="1">
        <v>42855</v>
      </c>
      <c r="G4736" t="s">
        <v>462</v>
      </c>
      <c r="H4736" t="s">
        <v>685</v>
      </c>
      <c r="I4736" t="s">
        <v>685</v>
      </c>
      <c r="K4736">
        <v>4740</v>
      </c>
      <c r="L4736">
        <v>269773</v>
      </c>
      <c r="Q4736" t="s">
        <v>19</v>
      </c>
      <c r="U4736">
        <v>4</v>
      </c>
      <c r="V4736">
        <v>17</v>
      </c>
      <c r="Y4736" t="s">
        <v>20</v>
      </c>
      <c r="Z4736">
        <v>0</v>
      </c>
      <c r="AA4736" t="s">
        <v>589</v>
      </c>
      <c r="AB4736" t="s">
        <v>21</v>
      </c>
      <c r="AC4736">
        <v>234</v>
      </c>
    </row>
    <row r="4737" spans="1:29" x14ac:dyDescent="0.25">
      <c r="A4737">
        <v>345</v>
      </c>
      <c r="B4737">
        <v>345101</v>
      </c>
      <c r="C4737">
        <v>5860</v>
      </c>
      <c r="D4737" t="str">
        <f>VLOOKUP(C4737,'Schedule 3'!A:M,13,FALSE)</f>
        <v>Other Personnel Related Expenses</v>
      </c>
      <c r="E4737">
        <v>1.1299999999999999</v>
      </c>
      <c r="F4737" s="1">
        <v>42825</v>
      </c>
      <c r="G4737" t="s">
        <v>462</v>
      </c>
      <c r="H4737" t="s">
        <v>685</v>
      </c>
      <c r="I4737" t="s">
        <v>685</v>
      </c>
      <c r="K4737">
        <v>4740</v>
      </c>
      <c r="L4737">
        <v>267433</v>
      </c>
      <c r="Q4737" t="s">
        <v>19</v>
      </c>
      <c r="U4737">
        <v>3</v>
      </c>
      <c r="V4737">
        <v>17</v>
      </c>
      <c r="Y4737" t="s">
        <v>20</v>
      </c>
      <c r="Z4737">
        <v>0</v>
      </c>
      <c r="AA4737" t="s">
        <v>589</v>
      </c>
      <c r="AB4737" t="s">
        <v>21</v>
      </c>
      <c r="AC4737">
        <v>233</v>
      </c>
    </row>
    <row r="4738" spans="1:29" x14ac:dyDescent="0.25">
      <c r="A4738">
        <v>345</v>
      </c>
      <c r="B4738">
        <v>345102</v>
      </c>
      <c r="C4738">
        <v>5860</v>
      </c>
      <c r="D4738" t="str">
        <f>VLOOKUP(C4738,'Schedule 3'!A:M,13,FALSE)</f>
        <v>Other Personnel Related Expenses</v>
      </c>
      <c r="E4738">
        <v>10.02</v>
      </c>
      <c r="F4738" s="1">
        <v>42825</v>
      </c>
      <c r="G4738" t="s">
        <v>462</v>
      </c>
      <c r="H4738" t="s">
        <v>685</v>
      </c>
      <c r="I4738" t="s">
        <v>685</v>
      </c>
      <c r="K4738">
        <v>4740</v>
      </c>
      <c r="L4738">
        <v>267433</v>
      </c>
      <c r="Q4738" t="s">
        <v>19</v>
      </c>
      <c r="U4738">
        <v>3</v>
      </c>
      <c r="V4738">
        <v>17</v>
      </c>
      <c r="Y4738" t="s">
        <v>20</v>
      </c>
      <c r="Z4738">
        <v>0</v>
      </c>
      <c r="AA4738" t="s">
        <v>589</v>
      </c>
      <c r="AB4738" t="s">
        <v>21</v>
      </c>
      <c r="AC4738">
        <v>234</v>
      </c>
    </row>
    <row r="4739" spans="1:29" x14ac:dyDescent="0.25">
      <c r="A4739">
        <v>345</v>
      </c>
      <c r="B4739">
        <v>345101</v>
      </c>
      <c r="C4739">
        <v>5860</v>
      </c>
      <c r="D4739" t="str">
        <f>VLOOKUP(C4739,'Schedule 3'!A:M,13,FALSE)</f>
        <v>Other Personnel Related Expenses</v>
      </c>
      <c r="E4739">
        <v>2.02</v>
      </c>
      <c r="F4739" s="1">
        <v>42766</v>
      </c>
      <c r="G4739" t="s">
        <v>462</v>
      </c>
      <c r="H4739" t="s">
        <v>685</v>
      </c>
      <c r="I4739" t="s">
        <v>685</v>
      </c>
      <c r="K4739">
        <v>4740</v>
      </c>
      <c r="L4739">
        <v>259505</v>
      </c>
      <c r="Q4739" t="s">
        <v>19</v>
      </c>
      <c r="U4739">
        <v>1</v>
      </c>
      <c r="V4739">
        <v>17</v>
      </c>
      <c r="Y4739" t="s">
        <v>20</v>
      </c>
      <c r="Z4739">
        <v>0</v>
      </c>
      <c r="AA4739" t="s">
        <v>589</v>
      </c>
      <c r="AB4739" t="s">
        <v>21</v>
      </c>
      <c r="AC4739">
        <v>233</v>
      </c>
    </row>
    <row r="4740" spans="1:29" x14ac:dyDescent="0.25">
      <c r="A4740">
        <v>345</v>
      </c>
      <c r="B4740">
        <v>345102</v>
      </c>
      <c r="C4740">
        <v>5860</v>
      </c>
      <c r="D4740" t="str">
        <f>VLOOKUP(C4740,'Schedule 3'!A:M,13,FALSE)</f>
        <v>Other Personnel Related Expenses</v>
      </c>
      <c r="E4740">
        <v>17.97</v>
      </c>
      <c r="F4740" s="1">
        <v>42766</v>
      </c>
      <c r="G4740" t="s">
        <v>462</v>
      </c>
      <c r="H4740" t="s">
        <v>685</v>
      </c>
      <c r="I4740" t="s">
        <v>685</v>
      </c>
      <c r="K4740">
        <v>4740</v>
      </c>
      <c r="L4740">
        <v>259505</v>
      </c>
      <c r="Q4740" t="s">
        <v>19</v>
      </c>
      <c r="U4740">
        <v>1</v>
      </c>
      <c r="V4740">
        <v>17</v>
      </c>
      <c r="Y4740" t="s">
        <v>20</v>
      </c>
      <c r="Z4740">
        <v>0</v>
      </c>
      <c r="AA4740" t="s">
        <v>589</v>
      </c>
      <c r="AB4740" t="s">
        <v>21</v>
      </c>
      <c r="AC4740">
        <v>234</v>
      </c>
    </row>
    <row r="4741" spans="1:29" x14ac:dyDescent="0.25">
      <c r="A4741">
        <v>345</v>
      </c>
      <c r="B4741">
        <v>345101</v>
      </c>
      <c r="C4741">
        <v>5865</v>
      </c>
      <c r="D4741" t="str">
        <f>VLOOKUP(C4741,'Schedule 3'!A:M,13,FALSE)</f>
        <v>Other Personnel Related Expenses</v>
      </c>
      <c r="E4741">
        <v>0.02</v>
      </c>
      <c r="F4741" s="1">
        <v>42825</v>
      </c>
      <c r="G4741" t="s">
        <v>462</v>
      </c>
      <c r="H4741" t="s">
        <v>686</v>
      </c>
      <c r="I4741" t="s">
        <v>686</v>
      </c>
      <c r="K4741">
        <v>4748</v>
      </c>
      <c r="L4741">
        <v>267433</v>
      </c>
      <c r="Q4741" t="s">
        <v>19</v>
      </c>
      <c r="U4741">
        <v>3</v>
      </c>
      <c r="V4741">
        <v>17</v>
      </c>
      <c r="Y4741" t="s">
        <v>20</v>
      </c>
      <c r="Z4741">
        <v>0</v>
      </c>
      <c r="AA4741" t="s">
        <v>589</v>
      </c>
      <c r="AB4741" t="s">
        <v>21</v>
      </c>
      <c r="AC4741">
        <v>233</v>
      </c>
    </row>
    <row r="4742" spans="1:29" x14ac:dyDescent="0.25">
      <c r="A4742">
        <v>345</v>
      </c>
      <c r="B4742">
        <v>345102</v>
      </c>
      <c r="C4742">
        <v>5865</v>
      </c>
      <c r="D4742" t="str">
        <f>VLOOKUP(C4742,'Schedule 3'!A:M,13,FALSE)</f>
        <v>Other Personnel Related Expenses</v>
      </c>
      <c r="E4742">
        <v>0.19</v>
      </c>
      <c r="F4742" s="1">
        <v>42825</v>
      </c>
      <c r="G4742" t="s">
        <v>462</v>
      </c>
      <c r="H4742" t="s">
        <v>686</v>
      </c>
      <c r="I4742" t="s">
        <v>686</v>
      </c>
      <c r="K4742">
        <v>4748</v>
      </c>
      <c r="L4742">
        <v>267433</v>
      </c>
      <c r="Q4742" t="s">
        <v>19</v>
      </c>
      <c r="U4742">
        <v>3</v>
      </c>
      <c r="V4742">
        <v>17</v>
      </c>
      <c r="Y4742" t="s">
        <v>20</v>
      </c>
      <c r="Z4742">
        <v>0</v>
      </c>
      <c r="AA4742" t="s">
        <v>589</v>
      </c>
      <c r="AB4742" t="s">
        <v>21</v>
      </c>
      <c r="AC4742">
        <v>234</v>
      </c>
    </row>
    <row r="4743" spans="1:29" x14ac:dyDescent="0.25">
      <c r="A4743">
        <v>345</v>
      </c>
      <c r="B4743">
        <v>345101</v>
      </c>
      <c r="C4743">
        <v>5865</v>
      </c>
      <c r="D4743" t="str">
        <f>VLOOKUP(C4743,'Schedule 3'!A:M,13,FALSE)</f>
        <v>Other Personnel Related Expenses</v>
      </c>
      <c r="E4743">
        <v>0.1</v>
      </c>
      <c r="F4743" s="1">
        <v>42794</v>
      </c>
      <c r="G4743" t="s">
        <v>462</v>
      </c>
      <c r="H4743" t="s">
        <v>686</v>
      </c>
      <c r="I4743" t="s">
        <v>686</v>
      </c>
      <c r="K4743">
        <v>4748</v>
      </c>
      <c r="L4743">
        <v>263415</v>
      </c>
      <c r="Q4743" t="s">
        <v>19</v>
      </c>
      <c r="U4743">
        <v>2</v>
      </c>
      <c r="V4743">
        <v>17</v>
      </c>
      <c r="Y4743" t="s">
        <v>20</v>
      </c>
      <c r="Z4743">
        <v>0</v>
      </c>
      <c r="AA4743" t="s">
        <v>589</v>
      </c>
      <c r="AB4743" t="s">
        <v>21</v>
      </c>
      <c r="AC4743">
        <v>233</v>
      </c>
    </row>
    <row r="4744" spans="1:29" x14ac:dyDescent="0.25">
      <c r="A4744">
        <v>345</v>
      </c>
      <c r="B4744">
        <v>345102</v>
      </c>
      <c r="C4744">
        <v>5865</v>
      </c>
      <c r="D4744" t="str">
        <f>VLOOKUP(C4744,'Schedule 3'!A:M,13,FALSE)</f>
        <v>Other Personnel Related Expenses</v>
      </c>
      <c r="E4744">
        <v>0.93</v>
      </c>
      <c r="F4744" s="1">
        <v>42794</v>
      </c>
      <c r="G4744" t="s">
        <v>462</v>
      </c>
      <c r="H4744" t="s">
        <v>686</v>
      </c>
      <c r="I4744" t="s">
        <v>686</v>
      </c>
      <c r="K4744">
        <v>4748</v>
      </c>
      <c r="L4744">
        <v>263415</v>
      </c>
      <c r="Q4744" t="s">
        <v>19</v>
      </c>
      <c r="U4744">
        <v>2</v>
      </c>
      <c r="V4744">
        <v>17</v>
      </c>
      <c r="Y4744" t="s">
        <v>20</v>
      </c>
      <c r="Z4744">
        <v>0</v>
      </c>
      <c r="AA4744" t="s">
        <v>589</v>
      </c>
      <c r="AB4744" t="s">
        <v>21</v>
      </c>
      <c r="AC4744">
        <v>234</v>
      </c>
    </row>
    <row r="4745" spans="1:29" x14ac:dyDescent="0.25">
      <c r="A4745">
        <v>345</v>
      </c>
      <c r="B4745">
        <v>345101</v>
      </c>
      <c r="C4745">
        <v>5865</v>
      </c>
      <c r="D4745" t="str">
        <f>VLOOKUP(C4745,'Schedule 3'!A:M,13,FALSE)</f>
        <v>Other Personnel Related Expenses</v>
      </c>
      <c r="E4745">
        <v>0.22</v>
      </c>
      <c r="F4745" s="1">
        <v>42766</v>
      </c>
      <c r="G4745" t="s">
        <v>462</v>
      </c>
      <c r="H4745" t="s">
        <v>686</v>
      </c>
      <c r="I4745" t="s">
        <v>686</v>
      </c>
      <c r="K4745">
        <v>4748</v>
      </c>
      <c r="L4745">
        <v>259505</v>
      </c>
      <c r="Q4745" t="s">
        <v>19</v>
      </c>
      <c r="U4745">
        <v>1</v>
      </c>
      <c r="V4745">
        <v>17</v>
      </c>
      <c r="Y4745" t="s">
        <v>20</v>
      </c>
      <c r="Z4745">
        <v>0</v>
      </c>
      <c r="AA4745" t="s">
        <v>589</v>
      </c>
      <c r="AB4745" t="s">
        <v>21</v>
      </c>
      <c r="AC4745">
        <v>233</v>
      </c>
    </row>
    <row r="4746" spans="1:29" x14ac:dyDescent="0.25">
      <c r="A4746">
        <v>345</v>
      </c>
      <c r="B4746">
        <v>345102</v>
      </c>
      <c r="C4746">
        <v>5865</v>
      </c>
      <c r="D4746" t="str">
        <f>VLOOKUP(C4746,'Schedule 3'!A:M,13,FALSE)</f>
        <v>Other Personnel Related Expenses</v>
      </c>
      <c r="E4746">
        <v>1.95</v>
      </c>
      <c r="F4746" s="1">
        <v>42766</v>
      </c>
      <c r="G4746" t="s">
        <v>462</v>
      </c>
      <c r="H4746" t="s">
        <v>686</v>
      </c>
      <c r="I4746" t="s">
        <v>686</v>
      </c>
      <c r="K4746">
        <v>4748</v>
      </c>
      <c r="L4746">
        <v>259505</v>
      </c>
      <c r="Q4746" t="s">
        <v>19</v>
      </c>
      <c r="U4746">
        <v>1</v>
      </c>
      <c r="V4746">
        <v>17</v>
      </c>
      <c r="Y4746" t="s">
        <v>20</v>
      </c>
      <c r="Z4746">
        <v>0</v>
      </c>
      <c r="AA4746" t="s">
        <v>589</v>
      </c>
      <c r="AB4746" t="s">
        <v>21</v>
      </c>
      <c r="AC4746">
        <v>234</v>
      </c>
    </row>
    <row r="4747" spans="1:29" x14ac:dyDescent="0.25">
      <c r="A4747">
        <v>345</v>
      </c>
      <c r="B4747">
        <v>345101</v>
      </c>
      <c r="C4747">
        <v>5865</v>
      </c>
      <c r="D4747" t="str">
        <f>VLOOKUP(C4747,'Schedule 3'!A:M,13,FALSE)</f>
        <v>Other Personnel Related Expenses</v>
      </c>
      <c r="E4747">
        <v>1.1299999999999999</v>
      </c>
      <c r="F4747" s="1">
        <v>43100</v>
      </c>
      <c r="G4747" t="s">
        <v>462</v>
      </c>
      <c r="H4747" t="s">
        <v>687</v>
      </c>
      <c r="I4747" t="s">
        <v>687</v>
      </c>
      <c r="K4747">
        <v>4750</v>
      </c>
      <c r="L4747">
        <v>291867</v>
      </c>
      <c r="Q4747" t="s">
        <v>19</v>
      </c>
      <c r="U4747">
        <v>12</v>
      </c>
      <c r="V4747">
        <v>17</v>
      </c>
      <c r="Y4747" t="s">
        <v>20</v>
      </c>
      <c r="Z4747">
        <v>0</v>
      </c>
      <c r="AA4747" t="s">
        <v>589</v>
      </c>
      <c r="AB4747" t="s">
        <v>21</v>
      </c>
      <c r="AC4747">
        <v>234</v>
      </c>
    </row>
    <row r="4748" spans="1:29" x14ac:dyDescent="0.25">
      <c r="A4748">
        <v>345</v>
      </c>
      <c r="B4748">
        <v>345102</v>
      </c>
      <c r="C4748">
        <v>5865</v>
      </c>
      <c r="D4748" t="str">
        <f>VLOOKUP(C4748,'Schedule 3'!A:M,13,FALSE)</f>
        <v>Other Personnel Related Expenses</v>
      </c>
      <c r="E4748">
        <v>9.92</v>
      </c>
      <c r="F4748" s="1">
        <v>43100</v>
      </c>
      <c r="G4748" t="s">
        <v>462</v>
      </c>
      <c r="H4748" t="s">
        <v>687</v>
      </c>
      <c r="I4748" t="s">
        <v>687</v>
      </c>
      <c r="K4748">
        <v>4750</v>
      </c>
      <c r="L4748">
        <v>291867</v>
      </c>
      <c r="Q4748" t="s">
        <v>19</v>
      </c>
      <c r="U4748">
        <v>12</v>
      </c>
      <c r="V4748">
        <v>17</v>
      </c>
      <c r="Y4748" t="s">
        <v>20</v>
      </c>
      <c r="Z4748">
        <v>0</v>
      </c>
      <c r="AA4748" t="s">
        <v>589</v>
      </c>
      <c r="AB4748" t="s">
        <v>21</v>
      </c>
      <c r="AC4748">
        <v>235</v>
      </c>
    </row>
    <row r="4749" spans="1:29" x14ac:dyDescent="0.25">
      <c r="A4749">
        <v>345</v>
      </c>
      <c r="B4749">
        <v>345101</v>
      </c>
      <c r="C4749">
        <v>5865</v>
      </c>
      <c r="D4749" t="str">
        <f>VLOOKUP(C4749,'Schedule 3'!A:M,13,FALSE)</f>
        <v>Other Personnel Related Expenses</v>
      </c>
      <c r="E4749">
        <v>1.1100000000000001</v>
      </c>
      <c r="F4749" s="1">
        <v>43069</v>
      </c>
      <c r="G4749" t="s">
        <v>462</v>
      </c>
      <c r="H4749" t="s">
        <v>687</v>
      </c>
      <c r="I4749" t="s">
        <v>687</v>
      </c>
      <c r="K4749">
        <v>4750</v>
      </c>
      <c r="L4749">
        <v>288934</v>
      </c>
      <c r="Q4749" t="s">
        <v>19</v>
      </c>
      <c r="U4749">
        <v>11</v>
      </c>
      <c r="V4749">
        <v>17</v>
      </c>
      <c r="Y4749" t="s">
        <v>20</v>
      </c>
      <c r="Z4749">
        <v>0</v>
      </c>
      <c r="AA4749" t="s">
        <v>589</v>
      </c>
      <c r="AB4749" t="s">
        <v>21</v>
      </c>
      <c r="AC4749">
        <v>234</v>
      </c>
    </row>
    <row r="4750" spans="1:29" x14ac:dyDescent="0.25">
      <c r="A4750">
        <v>345</v>
      </c>
      <c r="B4750">
        <v>345102</v>
      </c>
      <c r="C4750">
        <v>5865</v>
      </c>
      <c r="D4750" t="str">
        <f>VLOOKUP(C4750,'Schedule 3'!A:M,13,FALSE)</f>
        <v>Other Personnel Related Expenses</v>
      </c>
      <c r="E4750">
        <v>9.92</v>
      </c>
      <c r="F4750" s="1">
        <v>43069</v>
      </c>
      <c r="G4750" t="s">
        <v>462</v>
      </c>
      <c r="H4750" t="s">
        <v>687</v>
      </c>
      <c r="I4750" t="s">
        <v>687</v>
      </c>
      <c r="K4750">
        <v>4750</v>
      </c>
      <c r="L4750">
        <v>288934</v>
      </c>
      <c r="Q4750" t="s">
        <v>19</v>
      </c>
      <c r="U4750">
        <v>11</v>
      </c>
      <c r="V4750">
        <v>17</v>
      </c>
      <c r="Y4750" t="s">
        <v>20</v>
      </c>
      <c r="Z4750">
        <v>0</v>
      </c>
      <c r="AA4750" t="s">
        <v>589</v>
      </c>
      <c r="AB4750" t="s">
        <v>21</v>
      </c>
      <c r="AC4750">
        <v>235</v>
      </c>
    </row>
    <row r="4751" spans="1:29" x14ac:dyDescent="0.25">
      <c r="A4751">
        <v>345</v>
      </c>
      <c r="B4751">
        <v>345101</v>
      </c>
      <c r="C4751">
        <v>5865</v>
      </c>
      <c r="D4751" t="str">
        <f>VLOOKUP(C4751,'Schedule 3'!A:M,13,FALSE)</f>
        <v>Other Personnel Related Expenses</v>
      </c>
      <c r="E4751">
        <v>1.07</v>
      </c>
      <c r="F4751" s="1">
        <v>43039</v>
      </c>
      <c r="G4751" t="s">
        <v>462</v>
      </c>
      <c r="H4751" t="s">
        <v>687</v>
      </c>
      <c r="I4751" t="s">
        <v>687</v>
      </c>
      <c r="K4751">
        <v>4750</v>
      </c>
      <c r="L4751">
        <v>286349</v>
      </c>
      <c r="Q4751" t="s">
        <v>19</v>
      </c>
      <c r="U4751">
        <v>10</v>
      </c>
      <c r="V4751">
        <v>17</v>
      </c>
      <c r="Y4751" t="s">
        <v>20</v>
      </c>
      <c r="Z4751">
        <v>0</v>
      </c>
      <c r="AA4751" t="s">
        <v>589</v>
      </c>
      <c r="AB4751" t="s">
        <v>21</v>
      </c>
      <c r="AC4751">
        <v>234</v>
      </c>
    </row>
    <row r="4752" spans="1:29" x14ac:dyDescent="0.25">
      <c r="A4752">
        <v>345</v>
      </c>
      <c r="B4752">
        <v>345102</v>
      </c>
      <c r="C4752">
        <v>5865</v>
      </c>
      <c r="D4752" t="str">
        <f>VLOOKUP(C4752,'Schedule 3'!A:M,13,FALSE)</f>
        <v>Other Personnel Related Expenses</v>
      </c>
      <c r="E4752">
        <v>9.5299999999999994</v>
      </c>
      <c r="F4752" s="1">
        <v>43039</v>
      </c>
      <c r="G4752" t="s">
        <v>462</v>
      </c>
      <c r="H4752" t="s">
        <v>687</v>
      </c>
      <c r="I4752" t="s">
        <v>687</v>
      </c>
      <c r="K4752">
        <v>4750</v>
      </c>
      <c r="L4752">
        <v>286349</v>
      </c>
      <c r="Q4752" t="s">
        <v>19</v>
      </c>
      <c r="U4752">
        <v>10</v>
      </c>
      <c r="V4752">
        <v>17</v>
      </c>
      <c r="Y4752" t="s">
        <v>20</v>
      </c>
      <c r="Z4752">
        <v>0</v>
      </c>
      <c r="AA4752" t="s">
        <v>589</v>
      </c>
      <c r="AB4752" t="s">
        <v>21</v>
      </c>
      <c r="AC4752">
        <v>235</v>
      </c>
    </row>
    <row r="4753" spans="1:29" x14ac:dyDescent="0.25">
      <c r="A4753">
        <v>345</v>
      </c>
      <c r="B4753">
        <v>345101</v>
      </c>
      <c r="C4753">
        <v>5865</v>
      </c>
      <c r="D4753" t="str">
        <f>VLOOKUP(C4753,'Schedule 3'!A:M,13,FALSE)</f>
        <v>Other Personnel Related Expenses</v>
      </c>
      <c r="E4753">
        <v>1.26</v>
      </c>
      <c r="F4753" s="1">
        <v>43008</v>
      </c>
      <c r="G4753" t="s">
        <v>462</v>
      </c>
      <c r="H4753" t="s">
        <v>687</v>
      </c>
      <c r="I4753" t="s">
        <v>687</v>
      </c>
      <c r="K4753">
        <v>4750</v>
      </c>
      <c r="L4753">
        <v>283717</v>
      </c>
      <c r="Q4753" t="s">
        <v>19</v>
      </c>
      <c r="U4753">
        <v>9</v>
      </c>
      <c r="V4753">
        <v>17</v>
      </c>
      <c r="Y4753" t="s">
        <v>20</v>
      </c>
      <c r="Z4753">
        <v>0</v>
      </c>
      <c r="AA4753" t="s">
        <v>589</v>
      </c>
      <c r="AB4753" t="s">
        <v>21</v>
      </c>
      <c r="AC4753">
        <v>234</v>
      </c>
    </row>
    <row r="4754" spans="1:29" x14ac:dyDescent="0.25">
      <c r="A4754">
        <v>345</v>
      </c>
      <c r="B4754">
        <v>345102</v>
      </c>
      <c r="C4754">
        <v>5865</v>
      </c>
      <c r="D4754" t="str">
        <f>VLOOKUP(C4754,'Schedule 3'!A:M,13,FALSE)</f>
        <v>Other Personnel Related Expenses</v>
      </c>
      <c r="E4754">
        <v>11.17</v>
      </c>
      <c r="F4754" s="1">
        <v>43008</v>
      </c>
      <c r="G4754" t="s">
        <v>462</v>
      </c>
      <c r="H4754" t="s">
        <v>687</v>
      </c>
      <c r="I4754" t="s">
        <v>687</v>
      </c>
      <c r="K4754">
        <v>4750</v>
      </c>
      <c r="L4754">
        <v>283717</v>
      </c>
      <c r="Q4754" t="s">
        <v>19</v>
      </c>
      <c r="U4754">
        <v>9</v>
      </c>
      <c r="V4754">
        <v>17</v>
      </c>
      <c r="Y4754" t="s">
        <v>20</v>
      </c>
      <c r="Z4754">
        <v>0</v>
      </c>
      <c r="AA4754" t="s">
        <v>589</v>
      </c>
      <c r="AB4754" t="s">
        <v>21</v>
      </c>
      <c r="AC4754">
        <v>235</v>
      </c>
    </row>
    <row r="4755" spans="1:29" x14ac:dyDescent="0.25">
      <c r="A4755">
        <v>345</v>
      </c>
      <c r="B4755">
        <v>345101</v>
      </c>
      <c r="C4755">
        <v>5865</v>
      </c>
      <c r="D4755" t="str">
        <f>VLOOKUP(C4755,'Schedule 3'!A:M,13,FALSE)</f>
        <v>Other Personnel Related Expenses</v>
      </c>
      <c r="E4755">
        <v>2.99</v>
      </c>
      <c r="F4755" s="1">
        <v>42978</v>
      </c>
      <c r="G4755" t="s">
        <v>462</v>
      </c>
      <c r="H4755" t="s">
        <v>687</v>
      </c>
      <c r="I4755" t="s">
        <v>687</v>
      </c>
      <c r="K4755">
        <v>4750</v>
      </c>
      <c r="L4755">
        <v>281172</v>
      </c>
      <c r="Q4755" t="s">
        <v>19</v>
      </c>
      <c r="U4755">
        <v>8</v>
      </c>
      <c r="V4755">
        <v>17</v>
      </c>
      <c r="Y4755" t="s">
        <v>20</v>
      </c>
      <c r="Z4755">
        <v>0</v>
      </c>
      <c r="AA4755" t="s">
        <v>589</v>
      </c>
      <c r="AB4755" t="s">
        <v>21</v>
      </c>
      <c r="AC4755">
        <v>234</v>
      </c>
    </row>
    <row r="4756" spans="1:29" x14ac:dyDescent="0.25">
      <c r="A4756">
        <v>345</v>
      </c>
      <c r="B4756">
        <v>345102</v>
      </c>
      <c r="C4756">
        <v>5865</v>
      </c>
      <c r="D4756" t="str">
        <f>VLOOKUP(C4756,'Schedule 3'!A:M,13,FALSE)</f>
        <v>Other Personnel Related Expenses</v>
      </c>
      <c r="E4756">
        <v>26.51</v>
      </c>
      <c r="F4756" s="1">
        <v>42978</v>
      </c>
      <c r="G4756" t="s">
        <v>462</v>
      </c>
      <c r="H4756" t="s">
        <v>687</v>
      </c>
      <c r="I4756" t="s">
        <v>687</v>
      </c>
      <c r="K4756">
        <v>4750</v>
      </c>
      <c r="L4756">
        <v>281172</v>
      </c>
      <c r="Q4756" t="s">
        <v>19</v>
      </c>
      <c r="U4756">
        <v>8</v>
      </c>
      <c r="V4756">
        <v>17</v>
      </c>
      <c r="Y4756" t="s">
        <v>20</v>
      </c>
      <c r="Z4756">
        <v>0</v>
      </c>
      <c r="AA4756" t="s">
        <v>589</v>
      </c>
      <c r="AB4756" t="s">
        <v>21</v>
      </c>
      <c r="AC4756">
        <v>235</v>
      </c>
    </row>
    <row r="4757" spans="1:29" x14ac:dyDescent="0.25">
      <c r="A4757">
        <v>345</v>
      </c>
      <c r="B4757">
        <v>345101</v>
      </c>
      <c r="C4757">
        <v>5865</v>
      </c>
      <c r="D4757" t="str">
        <f>VLOOKUP(C4757,'Schedule 3'!A:M,13,FALSE)</f>
        <v>Other Personnel Related Expenses</v>
      </c>
      <c r="E4757">
        <v>1.06</v>
      </c>
      <c r="F4757" s="1">
        <v>42947</v>
      </c>
      <c r="G4757" t="s">
        <v>462</v>
      </c>
      <c r="H4757" t="s">
        <v>687</v>
      </c>
      <c r="I4757" t="s">
        <v>687</v>
      </c>
      <c r="K4757">
        <v>4750</v>
      </c>
      <c r="L4757">
        <v>278277</v>
      </c>
      <c r="Q4757" t="s">
        <v>19</v>
      </c>
      <c r="U4757">
        <v>7</v>
      </c>
      <c r="V4757">
        <v>17</v>
      </c>
      <c r="Y4757" t="s">
        <v>20</v>
      </c>
      <c r="Z4757">
        <v>0</v>
      </c>
      <c r="AA4757" t="s">
        <v>589</v>
      </c>
      <c r="AB4757" t="s">
        <v>21</v>
      </c>
      <c r="AC4757">
        <v>234</v>
      </c>
    </row>
    <row r="4758" spans="1:29" x14ac:dyDescent="0.25">
      <c r="A4758">
        <v>345</v>
      </c>
      <c r="B4758">
        <v>345102</v>
      </c>
      <c r="C4758">
        <v>5865</v>
      </c>
      <c r="D4758" t="str">
        <f>VLOOKUP(C4758,'Schedule 3'!A:M,13,FALSE)</f>
        <v>Other Personnel Related Expenses</v>
      </c>
      <c r="E4758">
        <v>9.4</v>
      </c>
      <c r="F4758" s="1">
        <v>42947</v>
      </c>
      <c r="G4758" t="s">
        <v>462</v>
      </c>
      <c r="H4758" t="s">
        <v>687</v>
      </c>
      <c r="I4758" t="s">
        <v>687</v>
      </c>
      <c r="K4758">
        <v>4750</v>
      </c>
      <c r="L4758">
        <v>278277</v>
      </c>
      <c r="Q4758" t="s">
        <v>19</v>
      </c>
      <c r="U4758">
        <v>7</v>
      </c>
      <c r="V4758">
        <v>17</v>
      </c>
      <c r="Y4758" t="s">
        <v>20</v>
      </c>
      <c r="Z4758">
        <v>0</v>
      </c>
      <c r="AA4758" t="s">
        <v>589</v>
      </c>
      <c r="AB4758" t="s">
        <v>21</v>
      </c>
      <c r="AC4758">
        <v>235</v>
      </c>
    </row>
    <row r="4759" spans="1:29" x14ac:dyDescent="0.25">
      <c r="A4759">
        <v>345</v>
      </c>
      <c r="B4759">
        <v>345101</v>
      </c>
      <c r="C4759">
        <v>5865</v>
      </c>
      <c r="D4759" t="str">
        <f>VLOOKUP(C4759,'Schedule 3'!A:M,13,FALSE)</f>
        <v>Other Personnel Related Expenses</v>
      </c>
      <c r="E4759">
        <v>1.35</v>
      </c>
      <c r="F4759" s="1">
        <v>42916</v>
      </c>
      <c r="G4759" t="s">
        <v>462</v>
      </c>
      <c r="H4759" t="s">
        <v>687</v>
      </c>
      <c r="I4759" t="s">
        <v>687</v>
      </c>
      <c r="K4759">
        <v>4750</v>
      </c>
      <c r="L4759">
        <v>275593</v>
      </c>
      <c r="Q4759" t="s">
        <v>19</v>
      </c>
      <c r="U4759">
        <v>6</v>
      </c>
      <c r="V4759">
        <v>17</v>
      </c>
      <c r="Y4759" t="s">
        <v>20</v>
      </c>
      <c r="Z4759">
        <v>0</v>
      </c>
      <c r="AA4759" t="s">
        <v>589</v>
      </c>
      <c r="AB4759" t="s">
        <v>21</v>
      </c>
      <c r="AC4759">
        <v>234</v>
      </c>
    </row>
    <row r="4760" spans="1:29" x14ac:dyDescent="0.25">
      <c r="A4760">
        <v>345</v>
      </c>
      <c r="B4760">
        <v>345102</v>
      </c>
      <c r="C4760">
        <v>5865</v>
      </c>
      <c r="D4760" t="str">
        <f>VLOOKUP(C4760,'Schedule 3'!A:M,13,FALSE)</f>
        <v>Other Personnel Related Expenses</v>
      </c>
      <c r="E4760">
        <v>11.86</v>
      </c>
      <c r="F4760" s="1">
        <v>42916</v>
      </c>
      <c r="G4760" t="s">
        <v>462</v>
      </c>
      <c r="H4760" t="s">
        <v>687</v>
      </c>
      <c r="I4760" t="s">
        <v>687</v>
      </c>
      <c r="K4760">
        <v>4750</v>
      </c>
      <c r="L4760">
        <v>275593</v>
      </c>
      <c r="Q4760" t="s">
        <v>19</v>
      </c>
      <c r="U4760">
        <v>6</v>
      </c>
      <c r="V4760">
        <v>17</v>
      </c>
      <c r="Y4760" t="s">
        <v>20</v>
      </c>
      <c r="Z4760">
        <v>0</v>
      </c>
      <c r="AA4760" t="s">
        <v>589</v>
      </c>
      <c r="AB4760" t="s">
        <v>21</v>
      </c>
      <c r="AC4760">
        <v>235</v>
      </c>
    </row>
    <row r="4761" spans="1:29" x14ac:dyDescent="0.25">
      <c r="A4761">
        <v>345</v>
      </c>
      <c r="B4761">
        <v>345101</v>
      </c>
      <c r="C4761">
        <v>5865</v>
      </c>
      <c r="D4761" t="str">
        <f>VLOOKUP(C4761,'Schedule 3'!A:M,13,FALSE)</f>
        <v>Other Personnel Related Expenses</v>
      </c>
      <c r="E4761">
        <v>5.82</v>
      </c>
      <c r="F4761" s="1">
        <v>42886</v>
      </c>
      <c r="G4761" t="s">
        <v>462</v>
      </c>
      <c r="H4761" t="s">
        <v>687</v>
      </c>
      <c r="I4761" t="s">
        <v>687</v>
      </c>
      <c r="K4761">
        <v>4750</v>
      </c>
      <c r="L4761">
        <v>272629</v>
      </c>
      <c r="Q4761" t="s">
        <v>19</v>
      </c>
      <c r="U4761">
        <v>5</v>
      </c>
      <c r="V4761">
        <v>17</v>
      </c>
      <c r="Y4761" t="s">
        <v>20</v>
      </c>
      <c r="Z4761">
        <v>0</v>
      </c>
      <c r="AA4761" t="s">
        <v>589</v>
      </c>
      <c r="AB4761" t="s">
        <v>21</v>
      </c>
      <c r="AC4761">
        <v>234</v>
      </c>
    </row>
    <row r="4762" spans="1:29" x14ac:dyDescent="0.25">
      <c r="A4762">
        <v>345</v>
      </c>
      <c r="B4762">
        <v>345102</v>
      </c>
      <c r="C4762">
        <v>5865</v>
      </c>
      <c r="D4762" t="str">
        <f>VLOOKUP(C4762,'Schedule 3'!A:M,13,FALSE)</f>
        <v>Other Personnel Related Expenses</v>
      </c>
      <c r="E4762">
        <v>51.36</v>
      </c>
      <c r="F4762" s="1">
        <v>42886</v>
      </c>
      <c r="G4762" t="s">
        <v>462</v>
      </c>
      <c r="H4762" t="s">
        <v>687</v>
      </c>
      <c r="I4762" t="s">
        <v>687</v>
      </c>
      <c r="K4762">
        <v>4750</v>
      </c>
      <c r="L4762">
        <v>272629</v>
      </c>
      <c r="Q4762" t="s">
        <v>19</v>
      </c>
      <c r="U4762">
        <v>5</v>
      </c>
      <c r="V4762">
        <v>17</v>
      </c>
      <c r="Y4762" t="s">
        <v>20</v>
      </c>
      <c r="Z4762">
        <v>0</v>
      </c>
      <c r="AA4762" t="s">
        <v>589</v>
      </c>
      <c r="AB4762" t="s">
        <v>21</v>
      </c>
      <c r="AC4762">
        <v>235</v>
      </c>
    </row>
    <row r="4763" spans="1:29" x14ac:dyDescent="0.25">
      <c r="A4763">
        <v>345</v>
      </c>
      <c r="B4763">
        <v>345101</v>
      </c>
      <c r="C4763">
        <v>5865</v>
      </c>
      <c r="D4763" t="str">
        <f>VLOOKUP(C4763,'Schedule 3'!A:M,13,FALSE)</f>
        <v>Other Personnel Related Expenses</v>
      </c>
      <c r="E4763">
        <v>1.62</v>
      </c>
      <c r="F4763" s="1">
        <v>42855</v>
      </c>
      <c r="G4763" t="s">
        <v>462</v>
      </c>
      <c r="H4763" t="s">
        <v>687</v>
      </c>
      <c r="I4763" t="s">
        <v>687</v>
      </c>
      <c r="K4763">
        <v>4750</v>
      </c>
      <c r="L4763">
        <v>269773</v>
      </c>
      <c r="Q4763" t="s">
        <v>19</v>
      </c>
      <c r="U4763">
        <v>4</v>
      </c>
      <c r="V4763">
        <v>17</v>
      </c>
      <c r="Y4763" t="s">
        <v>20</v>
      </c>
      <c r="Z4763">
        <v>0</v>
      </c>
      <c r="AA4763" t="s">
        <v>589</v>
      </c>
      <c r="AB4763" t="s">
        <v>21</v>
      </c>
      <c r="AC4763">
        <v>233</v>
      </c>
    </row>
    <row r="4764" spans="1:29" x14ac:dyDescent="0.25">
      <c r="A4764">
        <v>345</v>
      </c>
      <c r="B4764">
        <v>345102</v>
      </c>
      <c r="C4764">
        <v>5865</v>
      </c>
      <c r="D4764" t="str">
        <f>VLOOKUP(C4764,'Schedule 3'!A:M,13,FALSE)</f>
        <v>Other Personnel Related Expenses</v>
      </c>
      <c r="E4764">
        <v>14.37</v>
      </c>
      <c r="F4764" s="1">
        <v>42855</v>
      </c>
      <c r="G4764" t="s">
        <v>462</v>
      </c>
      <c r="H4764" t="s">
        <v>687</v>
      </c>
      <c r="I4764" t="s">
        <v>687</v>
      </c>
      <c r="K4764">
        <v>4750</v>
      </c>
      <c r="L4764">
        <v>269773</v>
      </c>
      <c r="Q4764" t="s">
        <v>19</v>
      </c>
      <c r="U4764">
        <v>4</v>
      </c>
      <c r="V4764">
        <v>17</v>
      </c>
      <c r="Y4764" t="s">
        <v>20</v>
      </c>
      <c r="Z4764">
        <v>0</v>
      </c>
      <c r="AA4764" t="s">
        <v>589</v>
      </c>
      <c r="AB4764" t="s">
        <v>21</v>
      </c>
      <c r="AC4764">
        <v>234</v>
      </c>
    </row>
    <row r="4765" spans="1:29" x14ac:dyDescent="0.25">
      <c r="A4765">
        <v>345</v>
      </c>
      <c r="B4765">
        <v>345101</v>
      </c>
      <c r="C4765">
        <v>5865</v>
      </c>
      <c r="D4765" t="str">
        <f>VLOOKUP(C4765,'Schedule 3'!A:M,13,FALSE)</f>
        <v>Other Personnel Related Expenses</v>
      </c>
      <c r="E4765">
        <v>8.9499999999999993</v>
      </c>
      <c r="F4765" s="1">
        <v>42825</v>
      </c>
      <c r="G4765" t="s">
        <v>462</v>
      </c>
      <c r="H4765" t="s">
        <v>687</v>
      </c>
      <c r="I4765" t="s">
        <v>687</v>
      </c>
      <c r="K4765">
        <v>4750</v>
      </c>
      <c r="L4765">
        <v>267433</v>
      </c>
      <c r="Q4765" t="s">
        <v>19</v>
      </c>
      <c r="U4765">
        <v>3</v>
      </c>
      <c r="V4765">
        <v>17</v>
      </c>
      <c r="Y4765" t="s">
        <v>20</v>
      </c>
      <c r="Z4765">
        <v>0</v>
      </c>
      <c r="AA4765" t="s">
        <v>589</v>
      </c>
      <c r="AB4765" t="s">
        <v>21</v>
      </c>
      <c r="AC4765">
        <v>233</v>
      </c>
    </row>
    <row r="4766" spans="1:29" x14ac:dyDescent="0.25">
      <c r="A4766">
        <v>345</v>
      </c>
      <c r="B4766">
        <v>345102</v>
      </c>
      <c r="C4766">
        <v>5865</v>
      </c>
      <c r="D4766" t="str">
        <f>VLOOKUP(C4766,'Schedule 3'!A:M,13,FALSE)</f>
        <v>Other Personnel Related Expenses</v>
      </c>
      <c r="E4766">
        <v>79.44</v>
      </c>
      <c r="F4766" s="1">
        <v>42825</v>
      </c>
      <c r="G4766" t="s">
        <v>462</v>
      </c>
      <c r="H4766" t="s">
        <v>687</v>
      </c>
      <c r="I4766" t="s">
        <v>687</v>
      </c>
      <c r="K4766">
        <v>4750</v>
      </c>
      <c r="L4766">
        <v>267433</v>
      </c>
      <c r="Q4766" t="s">
        <v>19</v>
      </c>
      <c r="U4766">
        <v>3</v>
      </c>
      <c r="V4766">
        <v>17</v>
      </c>
      <c r="Y4766" t="s">
        <v>20</v>
      </c>
      <c r="Z4766">
        <v>0</v>
      </c>
      <c r="AA4766" t="s">
        <v>589</v>
      </c>
      <c r="AB4766" t="s">
        <v>21</v>
      </c>
      <c r="AC4766">
        <v>234</v>
      </c>
    </row>
    <row r="4767" spans="1:29" x14ac:dyDescent="0.25">
      <c r="A4767">
        <v>345</v>
      </c>
      <c r="B4767">
        <v>345101</v>
      </c>
      <c r="C4767">
        <v>5865</v>
      </c>
      <c r="D4767" t="str">
        <f>VLOOKUP(C4767,'Schedule 3'!A:M,13,FALSE)</f>
        <v>Other Personnel Related Expenses</v>
      </c>
      <c r="E4767">
        <v>3.01</v>
      </c>
      <c r="F4767" s="1">
        <v>42794</v>
      </c>
      <c r="G4767" t="s">
        <v>462</v>
      </c>
      <c r="H4767" t="s">
        <v>687</v>
      </c>
      <c r="I4767" t="s">
        <v>687</v>
      </c>
      <c r="K4767">
        <v>4750</v>
      </c>
      <c r="L4767">
        <v>263415</v>
      </c>
      <c r="Q4767" t="s">
        <v>19</v>
      </c>
      <c r="U4767">
        <v>2</v>
      </c>
      <c r="V4767">
        <v>17</v>
      </c>
      <c r="Y4767" t="s">
        <v>20</v>
      </c>
      <c r="Z4767">
        <v>0</v>
      </c>
      <c r="AA4767" t="s">
        <v>589</v>
      </c>
      <c r="AB4767" t="s">
        <v>21</v>
      </c>
      <c r="AC4767">
        <v>233</v>
      </c>
    </row>
    <row r="4768" spans="1:29" x14ac:dyDescent="0.25">
      <c r="A4768">
        <v>345</v>
      </c>
      <c r="B4768">
        <v>345102</v>
      </c>
      <c r="C4768">
        <v>5865</v>
      </c>
      <c r="D4768" t="str">
        <f>VLOOKUP(C4768,'Schedule 3'!A:M,13,FALSE)</f>
        <v>Other Personnel Related Expenses</v>
      </c>
      <c r="E4768">
        <v>26.74</v>
      </c>
      <c r="F4768" s="1">
        <v>42794</v>
      </c>
      <c r="G4768" t="s">
        <v>462</v>
      </c>
      <c r="H4768" t="s">
        <v>687</v>
      </c>
      <c r="I4768" t="s">
        <v>687</v>
      </c>
      <c r="K4768">
        <v>4750</v>
      </c>
      <c r="L4768">
        <v>263415</v>
      </c>
      <c r="Q4768" t="s">
        <v>19</v>
      </c>
      <c r="U4768">
        <v>2</v>
      </c>
      <c r="V4768">
        <v>17</v>
      </c>
      <c r="Y4768" t="s">
        <v>20</v>
      </c>
      <c r="Z4768">
        <v>0</v>
      </c>
      <c r="AA4768" t="s">
        <v>589</v>
      </c>
      <c r="AB4768" t="s">
        <v>21</v>
      </c>
      <c r="AC4768">
        <v>234</v>
      </c>
    </row>
    <row r="4769" spans="1:29" x14ac:dyDescent="0.25">
      <c r="A4769">
        <v>345</v>
      </c>
      <c r="B4769">
        <v>345101</v>
      </c>
      <c r="C4769">
        <v>5865</v>
      </c>
      <c r="D4769" t="str">
        <f>VLOOKUP(C4769,'Schedule 3'!A:M,13,FALSE)</f>
        <v>Other Personnel Related Expenses</v>
      </c>
      <c r="E4769">
        <v>1.17</v>
      </c>
      <c r="F4769" s="1">
        <v>42766</v>
      </c>
      <c r="G4769" t="s">
        <v>462</v>
      </c>
      <c r="H4769" t="s">
        <v>687</v>
      </c>
      <c r="I4769" t="s">
        <v>687</v>
      </c>
      <c r="K4769">
        <v>4750</v>
      </c>
      <c r="L4769">
        <v>259505</v>
      </c>
      <c r="Q4769" t="s">
        <v>19</v>
      </c>
      <c r="U4769">
        <v>1</v>
      </c>
      <c r="V4769">
        <v>17</v>
      </c>
      <c r="Y4769" t="s">
        <v>20</v>
      </c>
      <c r="Z4769">
        <v>0</v>
      </c>
      <c r="AA4769" t="s">
        <v>589</v>
      </c>
      <c r="AB4769" t="s">
        <v>21</v>
      </c>
      <c r="AC4769">
        <v>233</v>
      </c>
    </row>
    <row r="4770" spans="1:29" x14ac:dyDescent="0.25">
      <c r="A4770">
        <v>345</v>
      </c>
      <c r="B4770">
        <v>345102</v>
      </c>
      <c r="C4770">
        <v>5865</v>
      </c>
      <c r="D4770" t="str">
        <f>VLOOKUP(C4770,'Schedule 3'!A:M,13,FALSE)</f>
        <v>Other Personnel Related Expenses</v>
      </c>
      <c r="E4770">
        <v>10.4</v>
      </c>
      <c r="F4770" s="1">
        <v>42766</v>
      </c>
      <c r="G4770" t="s">
        <v>462</v>
      </c>
      <c r="H4770" t="s">
        <v>687</v>
      </c>
      <c r="I4770" t="s">
        <v>687</v>
      </c>
      <c r="K4770">
        <v>4750</v>
      </c>
      <c r="L4770">
        <v>259505</v>
      </c>
      <c r="Q4770" t="s">
        <v>19</v>
      </c>
      <c r="U4770">
        <v>1</v>
      </c>
      <c r="V4770">
        <v>17</v>
      </c>
      <c r="Y4770" t="s">
        <v>20</v>
      </c>
      <c r="Z4770">
        <v>0</v>
      </c>
      <c r="AA4770" t="s">
        <v>589</v>
      </c>
      <c r="AB4770" t="s">
        <v>21</v>
      </c>
      <c r="AC4770">
        <v>234</v>
      </c>
    </row>
    <row r="4771" spans="1:29" x14ac:dyDescent="0.25">
      <c r="A4771">
        <v>345</v>
      </c>
      <c r="B4771">
        <v>345101</v>
      </c>
      <c r="C4771">
        <v>5870</v>
      </c>
      <c r="D4771" t="str">
        <f>VLOOKUP(C4771,'Schedule 3'!A:M,13,FALSE)</f>
        <v>Other Personnel Related Expenses</v>
      </c>
      <c r="E4771">
        <v>2.04</v>
      </c>
      <c r="F4771" s="1">
        <v>43100</v>
      </c>
      <c r="G4771" t="s">
        <v>462</v>
      </c>
      <c r="H4771" t="s">
        <v>688</v>
      </c>
      <c r="I4771" t="s">
        <v>688</v>
      </c>
      <c r="K4771">
        <v>4755</v>
      </c>
      <c r="L4771">
        <v>291867</v>
      </c>
      <c r="Q4771" t="s">
        <v>19</v>
      </c>
      <c r="U4771">
        <v>12</v>
      </c>
      <c r="V4771">
        <v>17</v>
      </c>
      <c r="Y4771" t="s">
        <v>20</v>
      </c>
      <c r="Z4771">
        <v>0</v>
      </c>
      <c r="AA4771" t="s">
        <v>589</v>
      </c>
      <c r="AB4771" t="s">
        <v>21</v>
      </c>
      <c r="AC4771">
        <v>234</v>
      </c>
    </row>
    <row r="4772" spans="1:29" x14ac:dyDescent="0.25">
      <c r="A4772">
        <v>345</v>
      </c>
      <c r="B4772">
        <v>345102</v>
      </c>
      <c r="C4772">
        <v>5870</v>
      </c>
      <c r="D4772" t="str">
        <f>VLOOKUP(C4772,'Schedule 3'!A:M,13,FALSE)</f>
        <v>Other Personnel Related Expenses</v>
      </c>
      <c r="E4772">
        <v>17.97</v>
      </c>
      <c r="F4772" s="1">
        <v>43100</v>
      </c>
      <c r="G4772" t="s">
        <v>462</v>
      </c>
      <c r="H4772" t="s">
        <v>688</v>
      </c>
      <c r="I4772" t="s">
        <v>688</v>
      </c>
      <c r="K4772">
        <v>4755</v>
      </c>
      <c r="L4772">
        <v>291867</v>
      </c>
      <c r="Q4772" t="s">
        <v>19</v>
      </c>
      <c r="U4772">
        <v>12</v>
      </c>
      <c r="V4772">
        <v>17</v>
      </c>
      <c r="Y4772" t="s">
        <v>20</v>
      </c>
      <c r="Z4772">
        <v>0</v>
      </c>
      <c r="AA4772" t="s">
        <v>589</v>
      </c>
      <c r="AB4772" t="s">
        <v>21</v>
      </c>
      <c r="AC4772">
        <v>235</v>
      </c>
    </row>
    <row r="4773" spans="1:29" x14ac:dyDescent="0.25">
      <c r="A4773">
        <v>345</v>
      </c>
      <c r="B4773">
        <v>345101</v>
      </c>
      <c r="C4773">
        <v>5870</v>
      </c>
      <c r="D4773" t="str">
        <f>VLOOKUP(C4773,'Schedule 3'!A:M,13,FALSE)</f>
        <v>Other Personnel Related Expenses</v>
      </c>
      <c r="E4773">
        <v>0.94</v>
      </c>
      <c r="F4773" s="1">
        <v>43069</v>
      </c>
      <c r="G4773" t="s">
        <v>462</v>
      </c>
      <c r="H4773" t="s">
        <v>688</v>
      </c>
      <c r="I4773" t="s">
        <v>688</v>
      </c>
      <c r="K4773">
        <v>4755</v>
      </c>
      <c r="L4773">
        <v>288934</v>
      </c>
      <c r="Q4773" t="s">
        <v>19</v>
      </c>
      <c r="U4773">
        <v>11</v>
      </c>
      <c r="V4773">
        <v>17</v>
      </c>
      <c r="Y4773" t="s">
        <v>20</v>
      </c>
      <c r="Z4773">
        <v>0</v>
      </c>
      <c r="AA4773" t="s">
        <v>589</v>
      </c>
      <c r="AB4773" t="s">
        <v>21</v>
      </c>
      <c r="AC4773">
        <v>234</v>
      </c>
    </row>
    <row r="4774" spans="1:29" x14ac:dyDescent="0.25">
      <c r="A4774">
        <v>345</v>
      </c>
      <c r="B4774">
        <v>345102</v>
      </c>
      <c r="C4774">
        <v>5870</v>
      </c>
      <c r="D4774" t="str">
        <f>VLOOKUP(C4774,'Schedule 3'!A:M,13,FALSE)</f>
        <v>Other Personnel Related Expenses</v>
      </c>
      <c r="E4774">
        <v>8.39</v>
      </c>
      <c r="F4774" s="1">
        <v>43069</v>
      </c>
      <c r="G4774" t="s">
        <v>462</v>
      </c>
      <c r="H4774" t="s">
        <v>688</v>
      </c>
      <c r="I4774" t="s">
        <v>688</v>
      </c>
      <c r="K4774">
        <v>4755</v>
      </c>
      <c r="L4774">
        <v>288934</v>
      </c>
      <c r="Q4774" t="s">
        <v>19</v>
      </c>
      <c r="U4774">
        <v>11</v>
      </c>
      <c r="V4774">
        <v>17</v>
      </c>
      <c r="Y4774" t="s">
        <v>20</v>
      </c>
      <c r="Z4774">
        <v>0</v>
      </c>
      <c r="AA4774" t="s">
        <v>589</v>
      </c>
      <c r="AB4774" t="s">
        <v>21</v>
      </c>
      <c r="AC4774">
        <v>235</v>
      </c>
    </row>
    <row r="4775" spans="1:29" x14ac:dyDescent="0.25">
      <c r="A4775">
        <v>345</v>
      </c>
      <c r="B4775">
        <v>345101</v>
      </c>
      <c r="C4775">
        <v>5870</v>
      </c>
      <c r="D4775" t="str">
        <f>VLOOKUP(C4775,'Schedule 3'!A:M,13,FALSE)</f>
        <v>Other Personnel Related Expenses</v>
      </c>
      <c r="E4775">
        <v>0.23</v>
      </c>
      <c r="F4775" s="1">
        <v>43008</v>
      </c>
      <c r="G4775" t="s">
        <v>462</v>
      </c>
      <c r="H4775" t="s">
        <v>688</v>
      </c>
      <c r="I4775" t="s">
        <v>688</v>
      </c>
      <c r="K4775">
        <v>4755</v>
      </c>
      <c r="L4775">
        <v>283717</v>
      </c>
      <c r="Q4775" t="s">
        <v>19</v>
      </c>
      <c r="U4775">
        <v>9</v>
      </c>
      <c r="V4775">
        <v>17</v>
      </c>
      <c r="Y4775" t="s">
        <v>20</v>
      </c>
      <c r="Z4775">
        <v>0</v>
      </c>
      <c r="AA4775" t="s">
        <v>589</v>
      </c>
      <c r="AB4775" t="s">
        <v>21</v>
      </c>
      <c r="AC4775">
        <v>234</v>
      </c>
    </row>
    <row r="4776" spans="1:29" x14ac:dyDescent="0.25">
      <c r="A4776">
        <v>345</v>
      </c>
      <c r="B4776">
        <v>345102</v>
      </c>
      <c r="C4776">
        <v>5870</v>
      </c>
      <c r="D4776" t="str">
        <f>VLOOKUP(C4776,'Schedule 3'!A:M,13,FALSE)</f>
        <v>Other Personnel Related Expenses</v>
      </c>
      <c r="E4776">
        <v>2.08</v>
      </c>
      <c r="F4776" s="1">
        <v>43008</v>
      </c>
      <c r="G4776" t="s">
        <v>462</v>
      </c>
      <c r="H4776" t="s">
        <v>688</v>
      </c>
      <c r="I4776" t="s">
        <v>688</v>
      </c>
      <c r="K4776">
        <v>4755</v>
      </c>
      <c r="L4776">
        <v>283717</v>
      </c>
      <c r="Q4776" t="s">
        <v>19</v>
      </c>
      <c r="U4776">
        <v>9</v>
      </c>
      <c r="V4776">
        <v>17</v>
      </c>
      <c r="Y4776" t="s">
        <v>20</v>
      </c>
      <c r="Z4776">
        <v>0</v>
      </c>
      <c r="AA4776" t="s">
        <v>589</v>
      </c>
      <c r="AB4776" t="s">
        <v>21</v>
      </c>
      <c r="AC4776">
        <v>235</v>
      </c>
    </row>
    <row r="4777" spans="1:29" x14ac:dyDescent="0.25">
      <c r="A4777">
        <v>345</v>
      </c>
      <c r="B4777">
        <v>345101</v>
      </c>
      <c r="C4777">
        <v>5870</v>
      </c>
      <c r="D4777" t="str">
        <f>VLOOKUP(C4777,'Schedule 3'!A:M,13,FALSE)</f>
        <v>Other Personnel Related Expenses</v>
      </c>
      <c r="E4777">
        <v>0.36</v>
      </c>
      <c r="F4777" s="1">
        <v>42947</v>
      </c>
      <c r="G4777" t="s">
        <v>462</v>
      </c>
      <c r="H4777" t="s">
        <v>688</v>
      </c>
      <c r="I4777" t="s">
        <v>688</v>
      </c>
      <c r="K4777">
        <v>4755</v>
      </c>
      <c r="L4777">
        <v>278277</v>
      </c>
      <c r="Q4777" t="s">
        <v>19</v>
      </c>
      <c r="U4777">
        <v>7</v>
      </c>
      <c r="V4777">
        <v>17</v>
      </c>
      <c r="Y4777" t="s">
        <v>20</v>
      </c>
      <c r="Z4777">
        <v>0</v>
      </c>
      <c r="AA4777" t="s">
        <v>589</v>
      </c>
      <c r="AB4777" t="s">
        <v>21</v>
      </c>
      <c r="AC4777">
        <v>234</v>
      </c>
    </row>
    <row r="4778" spans="1:29" x14ac:dyDescent="0.25">
      <c r="A4778">
        <v>345</v>
      </c>
      <c r="B4778">
        <v>345102</v>
      </c>
      <c r="C4778">
        <v>5870</v>
      </c>
      <c r="D4778" t="str">
        <f>VLOOKUP(C4778,'Schedule 3'!A:M,13,FALSE)</f>
        <v>Other Personnel Related Expenses</v>
      </c>
      <c r="E4778">
        <v>3.16</v>
      </c>
      <c r="F4778" s="1">
        <v>42947</v>
      </c>
      <c r="G4778" t="s">
        <v>462</v>
      </c>
      <c r="H4778" t="s">
        <v>688</v>
      </c>
      <c r="I4778" t="s">
        <v>688</v>
      </c>
      <c r="K4778">
        <v>4755</v>
      </c>
      <c r="L4778">
        <v>278277</v>
      </c>
      <c r="Q4778" t="s">
        <v>19</v>
      </c>
      <c r="U4778">
        <v>7</v>
      </c>
      <c r="V4778">
        <v>17</v>
      </c>
      <c r="Y4778" t="s">
        <v>20</v>
      </c>
      <c r="Z4778">
        <v>0</v>
      </c>
      <c r="AA4778" t="s">
        <v>589</v>
      </c>
      <c r="AB4778" t="s">
        <v>21</v>
      </c>
      <c r="AC4778">
        <v>235</v>
      </c>
    </row>
    <row r="4779" spans="1:29" x14ac:dyDescent="0.25">
      <c r="A4779">
        <v>345</v>
      </c>
      <c r="B4779">
        <v>345101</v>
      </c>
      <c r="C4779">
        <v>5870</v>
      </c>
      <c r="D4779" t="str">
        <f>VLOOKUP(C4779,'Schedule 3'!A:M,13,FALSE)</f>
        <v>Other Personnel Related Expenses</v>
      </c>
      <c r="E4779">
        <v>0.53</v>
      </c>
      <c r="F4779" s="1">
        <v>42916</v>
      </c>
      <c r="G4779" t="s">
        <v>462</v>
      </c>
      <c r="H4779" t="s">
        <v>688</v>
      </c>
      <c r="I4779" t="s">
        <v>688</v>
      </c>
      <c r="K4779">
        <v>4755</v>
      </c>
      <c r="L4779">
        <v>275593</v>
      </c>
      <c r="Q4779" t="s">
        <v>19</v>
      </c>
      <c r="U4779">
        <v>6</v>
      </c>
      <c r="V4779">
        <v>17</v>
      </c>
      <c r="Y4779" t="s">
        <v>20</v>
      </c>
      <c r="Z4779">
        <v>0</v>
      </c>
      <c r="AA4779" t="s">
        <v>589</v>
      </c>
      <c r="AB4779" t="s">
        <v>21</v>
      </c>
      <c r="AC4779">
        <v>234</v>
      </c>
    </row>
    <row r="4780" spans="1:29" x14ac:dyDescent="0.25">
      <c r="A4780">
        <v>345</v>
      </c>
      <c r="B4780">
        <v>345102</v>
      </c>
      <c r="C4780">
        <v>5870</v>
      </c>
      <c r="D4780" t="str">
        <f>VLOOKUP(C4780,'Schedule 3'!A:M,13,FALSE)</f>
        <v>Other Personnel Related Expenses</v>
      </c>
      <c r="E4780">
        <v>4.6399999999999997</v>
      </c>
      <c r="F4780" s="1">
        <v>42916</v>
      </c>
      <c r="G4780" t="s">
        <v>462</v>
      </c>
      <c r="H4780" t="s">
        <v>688</v>
      </c>
      <c r="I4780" t="s">
        <v>688</v>
      </c>
      <c r="K4780">
        <v>4755</v>
      </c>
      <c r="L4780">
        <v>275593</v>
      </c>
      <c r="Q4780" t="s">
        <v>19</v>
      </c>
      <c r="U4780">
        <v>6</v>
      </c>
      <c r="V4780">
        <v>17</v>
      </c>
      <c r="Y4780" t="s">
        <v>20</v>
      </c>
      <c r="Z4780">
        <v>0</v>
      </c>
      <c r="AA4780" t="s">
        <v>589</v>
      </c>
      <c r="AB4780" t="s">
        <v>21</v>
      </c>
      <c r="AC4780">
        <v>235</v>
      </c>
    </row>
    <row r="4781" spans="1:29" x14ac:dyDescent="0.25">
      <c r="A4781">
        <v>345</v>
      </c>
      <c r="B4781">
        <v>345101</v>
      </c>
      <c r="C4781">
        <v>5870</v>
      </c>
      <c r="D4781" t="str">
        <f>VLOOKUP(C4781,'Schedule 3'!A:M,13,FALSE)</f>
        <v>Other Personnel Related Expenses</v>
      </c>
      <c r="E4781">
        <v>5.39</v>
      </c>
      <c r="F4781" s="1">
        <v>42886</v>
      </c>
      <c r="G4781" t="s">
        <v>462</v>
      </c>
      <c r="H4781" t="s">
        <v>688</v>
      </c>
      <c r="I4781" t="s">
        <v>688</v>
      </c>
      <c r="K4781">
        <v>4755</v>
      </c>
      <c r="L4781">
        <v>272629</v>
      </c>
      <c r="Q4781" t="s">
        <v>19</v>
      </c>
      <c r="U4781">
        <v>5</v>
      </c>
      <c r="V4781">
        <v>17</v>
      </c>
      <c r="Y4781" t="s">
        <v>20</v>
      </c>
      <c r="Z4781">
        <v>0</v>
      </c>
      <c r="AA4781" t="s">
        <v>589</v>
      </c>
      <c r="AB4781" t="s">
        <v>21</v>
      </c>
      <c r="AC4781">
        <v>234</v>
      </c>
    </row>
    <row r="4782" spans="1:29" x14ac:dyDescent="0.25">
      <c r="A4782">
        <v>345</v>
      </c>
      <c r="B4782">
        <v>345102</v>
      </c>
      <c r="C4782">
        <v>5870</v>
      </c>
      <c r="D4782" t="str">
        <f>VLOOKUP(C4782,'Schedule 3'!A:M,13,FALSE)</f>
        <v>Other Personnel Related Expenses</v>
      </c>
      <c r="E4782">
        <v>47.51</v>
      </c>
      <c r="F4782" s="1">
        <v>42886</v>
      </c>
      <c r="G4782" t="s">
        <v>462</v>
      </c>
      <c r="H4782" t="s">
        <v>688</v>
      </c>
      <c r="I4782" t="s">
        <v>688</v>
      </c>
      <c r="K4782">
        <v>4755</v>
      </c>
      <c r="L4782">
        <v>272629</v>
      </c>
      <c r="Q4782" t="s">
        <v>19</v>
      </c>
      <c r="U4782">
        <v>5</v>
      </c>
      <c r="V4782">
        <v>17</v>
      </c>
      <c r="Y4782" t="s">
        <v>20</v>
      </c>
      <c r="Z4782">
        <v>0</v>
      </c>
      <c r="AA4782" t="s">
        <v>589</v>
      </c>
      <c r="AB4782" t="s">
        <v>21</v>
      </c>
      <c r="AC4782">
        <v>235</v>
      </c>
    </row>
    <row r="4783" spans="1:29" x14ac:dyDescent="0.25">
      <c r="A4783">
        <v>345</v>
      </c>
      <c r="B4783">
        <v>345101</v>
      </c>
      <c r="C4783">
        <v>5870</v>
      </c>
      <c r="D4783" t="str">
        <f>VLOOKUP(C4783,'Schedule 3'!A:M,13,FALSE)</f>
        <v>Other Personnel Related Expenses</v>
      </c>
      <c r="E4783">
        <v>0.63</v>
      </c>
      <c r="F4783" s="1">
        <v>42794</v>
      </c>
      <c r="G4783" t="s">
        <v>462</v>
      </c>
      <c r="H4783" t="s">
        <v>688</v>
      </c>
      <c r="I4783" t="s">
        <v>688</v>
      </c>
      <c r="K4783">
        <v>4755</v>
      </c>
      <c r="L4783">
        <v>263415</v>
      </c>
      <c r="Q4783" t="s">
        <v>19</v>
      </c>
      <c r="U4783">
        <v>2</v>
      </c>
      <c r="V4783">
        <v>17</v>
      </c>
      <c r="Y4783" t="s">
        <v>20</v>
      </c>
      <c r="Z4783">
        <v>0</v>
      </c>
      <c r="AA4783" t="s">
        <v>589</v>
      </c>
      <c r="AB4783" t="s">
        <v>21</v>
      </c>
      <c r="AC4783">
        <v>233</v>
      </c>
    </row>
    <row r="4784" spans="1:29" x14ac:dyDescent="0.25">
      <c r="A4784">
        <v>345</v>
      </c>
      <c r="B4784">
        <v>345102</v>
      </c>
      <c r="C4784">
        <v>5870</v>
      </c>
      <c r="D4784" t="str">
        <f>VLOOKUP(C4784,'Schedule 3'!A:M,13,FALSE)</f>
        <v>Other Personnel Related Expenses</v>
      </c>
      <c r="E4784">
        <v>5.56</v>
      </c>
      <c r="F4784" s="1">
        <v>42794</v>
      </c>
      <c r="G4784" t="s">
        <v>462</v>
      </c>
      <c r="H4784" t="s">
        <v>688</v>
      </c>
      <c r="I4784" t="s">
        <v>688</v>
      </c>
      <c r="K4784">
        <v>4755</v>
      </c>
      <c r="L4784">
        <v>263415</v>
      </c>
      <c r="Q4784" t="s">
        <v>19</v>
      </c>
      <c r="U4784">
        <v>2</v>
      </c>
      <c r="V4784">
        <v>17</v>
      </c>
      <c r="Y4784" t="s">
        <v>20</v>
      </c>
      <c r="Z4784">
        <v>0</v>
      </c>
      <c r="AA4784" t="s">
        <v>589</v>
      </c>
      <c r="AB4784" t="s">
        <v>21</v>
      </c>
      <c r="AC4784">
        <v>234</v>
      </c>
    </row>
    <row r="4785" spans="1:29" x14ac:dyDescent="0.25">
      <c r="A4785">
        <v>345</v>
      </c>
      <c r="B4785">
        <v>345101</v>
      </c>
      <c r="C4785">
        <v>5870</v>
      </c>
      <c r="D4785" t="str">
        <f>VLOOKUP(C4785,'Schedule 3'!A:M,13,FALSE)</f>
        <v>Other Personnel Related Expenses</v>
      </c>
      <c r="E4785">
        <v>0.05</v>
      </c>
      <c r="F4785" s="1">
        <v>42766</v>
      </c>
      <c r="G4785" t="s">
        <v>462</v>
      </c>
      <c r="H4785" t="s">
        <v>688</v>
      </c>
      <c r="I4785" t="s">
        <v>688</v>
      </c>
      <c r="K4785">
        <v>4755</v>
      </c>
      <c r="L4785">
        <v>259505</v>
      </c>
      <c r="Q4785" t="s">
        <v>19</v>
      </c>
      <c r="U4785">
        <v>1</v>
      </c>
      <c r="V4785">
        <v>17</v>
      </c>
      <c r="Y4785" t="s">
        <v>20</v>
      </c>
      <c r="Z4785">
        <v>0</v>
      </c>
      <c r="AA4785" t="s">
        <v>589</v>
      </c>
      <c r="AB4785" t="s">
        <v>21</v>
      </c>
      <c r="AC4785">
        <v>233</v>
      </c>
    </row>
    <row r="4786" spans="1:29" x14ac:dyDescent="0.25">
      <c r="A4786">
        <v>345</v>
      </c>
      <c r="B4786">
        <v>345102</v>
      </c>
      <c r="C4786">
        <v>5870</v>
      </c>
      <c r="D4786" t="str">
        <f>VLOOKUP(C4786,'Schedule 3'!A:M,13,FALSE)</f>
        <v>Other Personnel Related Expenses</v>
      </c>
      <c r="E4786">
        <v>0.45</v>
      </c>
      <c r="F4786" s="1">
        <v>42766</v>
      </c>
      <c r="G4786" t="s">
        <v>462</v>
      </c>
      <c r="H4786" t="s">
        <v>688</v>
      </c>
      <c r="I4786" t="s">
        <v>688</v>
      </c>
      <c r="K4786">
        <v>4755</v>
      </c>
      <c r="L4786">
        <v>259505</v>
      </c>
      <c r="Q4786" t="s">
        <v>19</v>
      </c>
      <c r="U4786">
        <v>1</v>
      </c>
      <c r="V4786">
        <v>17</v>
      </c>
      <c r="Y4786" t="s">
        <v>20</v>
      </c>
      <c r="Z4786">
        <v>0</v>
      </c>
      <c r="AA4786" t="s">
        <v>589</v>
      </c>
      <c r="AB4786" t="s">
        <v>21</v>
      </c>
      <c r="AC4786">
        <v>234</v>
      </c>
    </row>
    <row r="4787" spans="1:29" x14ac:dyDescent="0.25">
      <c r="A4787">
        <v>345</v>
      </c>
      <c r="B4787">
        <v>345101</v>
      </c>
      <c r="C4787">
        <v>5875</v>
      </c>
      <c r="D4787" t="str">
        <f>VLOOKUP(C4787,'Schedule 3'!A:M,13,FALSE)</f>
        <v>Other Personnel Related Expenses</v>
      </c>
      <c r="E4787">
        <v>0.09</v>
      </c>
      <c r="F4787" s="1">
        <v>43100</v>
      </c>
      <c r="G4787" t="s">
        <v>462</v>
      </c>
      <c r="H4787" t="s">
        <v>689</v>
      </c>
      <c r="I4787" t="s">
        <v>689</v>
      </c>
      <c r="K4787">
        <v>4769</v>
      </c>
      <c r="L4787">
        <v>291867</v>
      </c>
      <c r="Q4787" t="s">
        <v>19</v>
      </c>
      <c r="U4787">
        <v>12</v>
      </c>
      <c r="V4787">
        <v>17</v>
      </c>
      <c r="Y4787" t="s">
        <v>20</v>
      </c>
      <c r="Z4787">
        <v>0</v>
      </c>
      <c r="AA4787" t="s">
        <v>589</v>
      </c>
      <c r="AB4787" t="s">
        <v>21</v>
      </c>
      <c r="AC4787">
        <v>234</v>
      </c>
    </row>
    <row r="4788" spans="1:29" x14ac:dyDescent="0.25">
      <c r="A4788">
        <v>345</v>
      </c>
      <c r="B4788">
        <v>345102</v>
      </c>
      <c r="C4788">
        <v>5875</v>
      </c>
      <c r="D4788" t="str">
        <f>VLOOKUP(C4788,'Schedule 3'!A:M,13,FALSE)</f>
        <v>Other Personnel Related Expenses</v>
      </c>
      <c r="E4788">
        <v>0.77</v>
      </c>
      <c r="F4788" s="1">
        <v>43100</v>
      </c>
      <c r="G4788" t="s">
        <v>462</v>
      </c>
      <c r="H4788" t="s">
        <v>689</v>
      </c>
      <c r="I4788" t="s">
        <v>689</v>
      </c>
      <c r="K4788">
        <v>4769</v>
      </c>
      <c r="L4788">
        <v>291867</v>
      </c>
      <c r="Q4788" t="s">
        <v>19</v>
      </c>
      <c r="U4788">
        <v>12</v>
      </c>
      <c r="V4788">
        <v>17</v>
      </c>
      <c r="Y4788" t="s">
        <v>20</v>
      </c>
      <c r="Z4788">
        <v>0</v>
      </c>
      <c r="AA4788" t="s">
        <v>589</v>
      </c>
      <c r="AB4788" t="s">
        <v>21</v>
      </c>
      <c r="AC4788">
        <v>235</v>
      </c>
    </row>
    <row r="4789" spans="1:29" x14ac:dyDescent="0.25">
      <c r="A4789">
        <v>345</v>
      </c>
      <c r="B4789">
        <v>345101</v>
      </c>
      <c r="C4789">
        <v>5875</v>
      </c>
      <c r="D4789" t="str">
        <f>VLOOKUP(C4789,'Schedule 3'!A:M,13,FALSE)</f>
        <v>Other Personnel Related Expenses</v>
      </c>
      <c r="E4789">
        <v>0.03</v>
      </c>
      <c r="F4789" s="1">
        <v>43008</v>
      </c>
      <c r="G4789" t="s">
        <v>462</v>
      </c>
      <c r="H4789" t="s">
        <v>689</v>
      </c>
      <c r="I4789" t="s">
        <v>689</v>
      </c>
      <c r="K4789">
        <v>4769</v>
      </c>
      <c r="L4789">
        <v>283717</v>
      </c>
      <c r="Q4789" t="s">
        <v>19</v>
      </c>
      <c r="U4789">
        <v>9</v>
      </c>
      <c r="V4789">
        <v>17</v>
      </c>
      <c r="Y4789" t="s">
        <v>20</v>
      </c>
      <c r="Z4789">
        <v>0</v>
      </c>
      <c r="AA4789" t="s">
        <v>589</v>
      </c>
      <c r="AB4789" t="s">
        <v>21</v>
      </c>
      <c r="AC4789">
        <v>234</v>
      </c>
    </row>
    <row r="4790" spans="1:29" x14ac:dyDescent="0.25">
      <c r="A4790">
        <v>345</v>
      </c>
      <c r="B4790">
        <v>345102</v>
      </c>
      <c r="C4790">
        <v>5875</v>
      </c>
      <c r="D4790" t="str">
        <f>VLOOKUP(C4790,'Schedule 3'!A:M,13,FALSE)</f>
        <v>Other Personnel Related Expenses</v>
      </c>
      <c r="E4790">
        <v>0.28999999999999998</v>
      </c>
      <c r="F4790" s="1">
        <v>43008</v>
      </c>
      <c r="G4790" t="s">
        <v>462</v>
      </c>
      <c r="H4790" t="s">
        <v>689</v>
      </c>
      <c r="I4790" t="s">
        <v>689</v>
      </c>
      <c r="K4790">
        <v>4769</v>
      </c>
      <c r="L4790">
        <v>283717</v>
      </c>
      <c r="Q4790" t="s">
        <v>19</v>
      </c>
      <c r="U4790">
        <v>9</v>
      </c>
      <c r="V4790">
        <v>17</v>
      </c>
      <c r="Y4790" t="s">
        <v>20</v>
      </c>
      <c r="Z4790">
        <v>0</v>
      </c>
      <c r="AA4790" t="s">
        <v>589</v>
      </c>
      <c r="AB4790" t="s">
        <v>21</v>
      </c>
      <c r="AC4790">
        <v>235</v>
      </c>
    </row>
    <row r="4791" spans="1:29" x14ac:dyDescent="0.25">
      <c r="A4791">
        <v>345</v>
      </c>
      <c r="B4791">
        <v>345101</v>
      </c>
      <c r="C4791">
        <v>5875</v>
      </c>
      <c r="D4791" t="str">
        <f>VLOOKUP(C4791,'Schedule 3'!A:M,13,FALSE)</f>
        <v>Other Personnel Related Expenses</v>
      </c>
      <c r="E4791">
        <v>0.08</v>
      </c>
      <c r="F4791" s="1">
        <v>42916</v>
      </c>
      <c r="G4791" t="s">
        <v>462</v>
      </c>
      <c r="H4791" t="s">
        <v>689</v>
      </c>
      <c r="I4791" t="s">
        <v>689</v>
      </c>
      <c r="K4791">
        <v>4769</v>
      </c>
      <c r="L4791">
        <v>275593</v>
      </c>
      <c r="Q4791" t="s">
        <v>19</v>
      </c>
      <c r="U4791">
        <v>6</v>
      </c>
      <c r="V4791">
        <v>17</v>
      </c>
      <c r="Y4791" t="s">
        <v>20</v>
      </c>
      <c r="Z4791">
        <v>0</v>
      </c>
      <c r="AA4791" t="s">
        <v>589</v>
      </c>
      <c r="AB4791" t="s">
        <v>21</v>
      </c>
      <c r="AC4791">
        <v>234</v>
      </c>
    </row>
    <row r="4792" spans="1:29" x14ac:dyDescent="0.25">
      <c r="A4792">
        <v>345</v>
      </c>
      <c r="B4792">
        <v>345102</v>
      </c>
      <c r="C4792">
        <v>5875</v>
      </c>
      <c r="D4792" t="str">
        <f>VLOOKUP(C4792,'Schedule 3'!A:M,13,FALSE)</f>
        <v>Other Personnel Related Expenses</v>
      </c>
      <c r="E4792">
        <v>0.68</v>
      </c>
      <c r="F4792" s="1">
        <v>42916</v>
      </c>
      <c r="G4792" t="s">
        <v>462</v>
      </c>
      <c r="H4792" t="s">
        <v>689</v>
      </c>
      <c r="I4792" t="s">
        <v>689</v>
      </c>
      <c r="K4792">
        <v>4769</v>
      </c>
      <c r="L4792">
        <v>275593</v>
      </c>
      <c r="Q4792" t="s">
        <v>19</v>
      </c>
      <c r="U4792">
        <v>6</v>
      </c>
      <c r="V4792">
        <v>17</v>
      </c>
      <c r="Y4792" t="s">
        <v>20</v>
      </c>
      <c r="Z4792">
        <v>0</v>
      </c>
      <c r="AA4792" t="s">
        <v>589</v>
      </c>
      <c r="AB4792" t="s">
        <v>21</v>
      </c>
      <c r="AC4792">
        <v>235</v>
      </c>
    </row>
    <row r="4793" spans="1:29" x14ac:dyDescent="0.25">
      <c r="A4793">
        <v>345</v>
      </c>
      <c r="B4793">
        <v>345101</v>
      </c>
      <c r="C4793">
        <v>5875</v>
      </c>
      <c r="D4793" t="str">
        <f>VLOOKUP(C4793,'Schedule 3'!A:M,13,FALSE)</f>
        <v>Other Personnel Related Expenses</v>
      </c>
      <c r="E4793">
        <v>0.26</v>
      </c>
      <c r="F4793" s="1">
        <v>42886</v>
      </c>
      <c r="G4793" t="s">
        <v>462</v>
      </c>
      <c r="H4793" t="s">
        <v>689</v>
      </c>
      <c r="I4793" t="s">
        <v>689</v>
      </c>
      <c r="K4793">
        <v>4769</v>
      </c>
      <c r="L4793">
        <v>272629</v>
      </c>
      <c r="Q4793" t="s">
        <v>19</v>
      </c>
      <c r="U4793">
        <v>5</v>
      </c>
      <c r="V4793">
        <v>17</v>
      </c>
      <c r="Y4793" t="s">
        <v>20</v>
      </c>
      <c r="Z4793">
        <v>0</v>
      </c>
      <c r="AA4793" t="s">
        <v>589</v>
      </c>
      <c r="AB4793" t="s">
        <v>21</v>
      </c>
      <c r="AC4793">
        <v>234</v>
      </c>
    </row>
    <row r="4794" spans="1:29" x14ac:dyDescent="0.25">
      <c r="A4794">
        <v>345</v>
      </c>
      <c r="B4794">
        <v>345102</v>
      </c>
      <c r="C4794">
        <v>5875</v>
      </c>
      <c r="D4794" t="str">
        <f>VLOOKUP(C4794,'Schedule 3'!A:M,13,FALSE)</f>
        <v>Other Personnel Related Expenses</v>
      </c>
      <c r="E4794">
        <v>2.3199999999999998</v>
      </c>
      <c r="F4794" s="1">
        <v>42886</v>
      </c>
      <c r="G4794" t="s">
        <v>462</v>
      </c>
      <c r="H4794" t="s">
        <v>689</v>
      </c>
      <c r="I4794" t="s">
        <v>689</v>
      </c>
      <c r="K4794">
        <v>4769</v>
      </c>
      <c r="L4794">
        <v>272629</v>
      </c>
      <c r="Q4794" t="s">
        <v>19</v>
      </c>
      <c r="U4794">
        <v>5</v>
      </c>
      <c r="V4794">
        <v>17</v>
      </c>
      <c r="Y4794" t="s">
        <v>20</v>
      </c>
      <c r="Z4794">
        <v>0</v>
      </c>
      <c r="AA4794" t="s">
        <v>589</v>
      </c>
      <c r="AB4794" t="s">
        <v>21</v>
      </c>
      <c r="AC4794">
        <v>235</v>
      </c>
    </row>
    <row r="4795" spans="1:29" x14ac:dyDescent="0.25">
      <c r="A4795">
        <v>345</v>
      </c>
      <c r="B4795">
        <v>345101</v>
      </c>
      <c r="C4795">
        <v>5875</v>
      </c>
      <c r="D4795" t="str">
        <f>VLOOKUP(C4795,'Schedule 3'!A:M,13,FALSE)</f>
        <v>Other Personnel Related Expenses</v>
      </c>
      <c r="E4795">
        <v>0.1</v>
      </c>
      <c r="F4795" s="1">
        <v>42855</v>
      </c>
      <c r="G4795" t="s">
        <v>462</v>
      </c>
      <c r="H4795" t="s">
        <v>689</v>
      </c>
      <c r="I4795" t="s">
        <v>689</v>
      </c>
      <c r="K4795">
        <v>4769</v>
      </c>
      <c r="L4795">
        <v>269773</v>
      </c>
      <c r="Q4795" t="s">
        <v>19</v>
      </c>
      <c r="U4795">
        <v>4</v>
      </c>
      <c r="V4795">
        <v>17</v>
      </c>
      <c r="Y4795" t="s">
        <v>20</v>
      </c>
      <c r="Z4795">
        <v>0</v>
      </c>
      <c r="AA4795" t="s">
        <v>589</v>
      </c>
      <c r="AB4795" t="s">
        <v>21</v>
      </c>
      <c r="AC4795">
        <v>233</v>
      </c>
    </row>
    <row r="4796" spans="1:29" x14ac:dyDescent="0.25">
      <c r="A4796">
        <v>345</v>
      </c>
      <c r="B4796">
        <v>345102</v>
      </c>
      <c r="C4796">
        <v>5875</v>
      </c>
      <c r="D4796" t="str">
        <f>VLOOKUP(C4796,'Schedule 3'!A:M,13,FALSE)</f>
        <v>Other Personnel Related Expenses</v>
      </c>
      <c r="E4796">
        <v>0.89</v>
      </c>
      <c r="F4796" s="1">
        <v>42855</v>
      </c>
      <c r="G4796" t="s">
        <v>462</v>
      </c>
      <c r="H4796" t="s">
        <v>689</v>
      </c>
      <c r="I4796" t="s">
        <v>689</v>
      </c>
      <c r="K4796">
        <v>4769</v>
      </c>
      <c r="L4796">
        <v>269773</v>
      </c>
      <c r="Q4796" t="s">
        <v>19</v>
      </c>
      <c r="U4796">
        <v>4</v>
      </c>
      <c r="V4796">
        <v>17</v>
      </c>
      <c r="Y4796" t="s">
        <v>20</v>
      </c>
      <c r="Z4796">
        <v>0</v>
      </c>
      <c r="AA4796" t="s">
        <v>589</v>
      </c>
      <c r="AB4796" t="s">
        <v>21</v>
      </c>
      <c r="AC4796">
        <v>234</v>
      </c>
    </row>
    <row r="4797" spans="1:29" x14ac:dyDescent="0.25">
      <c r="A4797">
        <v>345</v>
      </c>
      <c r="B4797">
        <v>345101</v>
      </c>
      <c r="C4797">
        <v>5875</v>
      </c>
      <c r="D4797" t="str">
        <f>VLOOKUP(C4797,'Schedule 3'!A:M,13,FALSE)</f>
        <v>Other Personnel Related Expenses</v>
      </c>
      <c r="E4797">
        <v>0.28999999999999998</v>
      </c>
      <c r="F4797" s="1">
        <v>42794</v>
      </c>
      <c r="G4797" t="s">
        <v>462</v>
      </c>
      <c r="H4797" t="s">
        <v>689</v>
      </c>
      <c r="I4797" t="s">
        <v>689</v>
      </c>
      <c r="K4797">
        <v>4769</v>
      </c>
      <c r="L4797">
        <v>263415</v>
      </c>
      <c r="Q4797" t="s">
        <v>19</v>
      </c>
      <c r="U4797">
        <v>2</v>
      </c>
      <c r="V4797">
        <v>17</v>
      </c>
      <c r="Y4797" t="s">
        <v>20</v>
      </c>
      <c r="Z4797">
        <v>0</v>
      </c>
      <c r="AA4797" t="s">
        <v>589</v>
      </c>
      <c r="AB4797" t="s">
        <v>21</v>
      </c>
      <c r="AC4797">
        <v>233</v>
      </c>
    </row>
    <row r="4798" spans="1:29" x14ac:dyDescent="0.25">
      <c r="A4798">
        <v>345</v>
      </c>
      <c r="B4798">
        <v>345102</v>
      </c>
      <c r="C4798">
        <v>5875</v>
      </c>
      <c r="D4798" t="str">
        <f>VLOOKUP(C4798,'Schedule 3'!A:M,13,FALSE)</f>
        <v>Other Personnel Related Expenses</v>
      </c>
      <c r="E4798">
        <v>2.58</v>
      </c>
      <c r="F4798" s="1">
        <v>42794</v>
      </c>
      <c r="G4798" t="s">
        <v>462</v>
      </c>
      <c r="H4798" t="s">
        <v>689</v>
      </c>
      <c r="I4798" t="s">
        <v>689</v>
      </c>
      <c r="K4798">
        <v>4769</v>
      </c>
      <c r="L4798">
        <v>263415</v>
      </c>
      <c r="Q4798" t="s">
        <v>19</v>
      </c>
      <c r="U4798">
        <v>2</v>
      </c>
      <c r="V4798">
        <v>17</v>
      </c>
      <c r="Y4798" t="s">
        <v>20</v>
      </c>
      <c r="Z4798">
        <v>0</v>
      </c>
      <c r="AA4798" t="s">
        <v>589</v>
      </c>
      <c r="AB4798" t="s">
        <v>21</v>
      </c>
      <c r="AC4798">
        <v>234</v>
      </c>
    </row>
    <row r="4799" spans="1:29" x14ac:dyDescent="0.25">
      <c r="A4799">
        <v>345</v>
      </c>
      <c r="B4799">
        <v>345101</v>
      </c>
      <c r="C4799">
        <v>5875</v>
      </c>
      <c r="D4799" t="str">
        <f>VLOOKUP(C4799,'Schedule 3'!A:M,13,FALSE)</f>
        <v>Other Personnel Related Expenses</v>
      </c>
      <c r="E4799">
        <v>7.0000000000000007E-2</v>
      </c>
      <c r="F4799" s="1">
        <v>42766</v>
      </c>
      <c r="G4799" t="s">
        <v>462</v>
      </c>
      <c r="H4799" t="s">
        <v>689</v>
      </c>
      <c r="I4799" t="s">
        <v>689</v>
      </c>
      <c r="K4799">
        <v>4769</v>
      </c>
      <c r="L4799">
        <v>259505</v>
      </c>
      <c r="Q4799" t="s">
        <v>19</v>
      </c>
      <c r="U4799">
        <v>1</v>
      </c>
      <c r="V4799">
        <v>17</v>
      </c>
      <c r="Y4799" t="s">
        <v>20</v>
      </c>
      <c r="Z4799">
        <v>0</v>
      </c>
      <c r="AA4799" t="s">
        <v>589</v>
      </c>
      <c r="AB4799" t="s">
        <v>21</v>
      </c>
      <c r="AC4799">
        <v>233</v>
      </c>
    </row>
    <row r="4800" spans="1:29" x14ac:dyDescent="0.25">
      <c r="A4800">
        <v>345</v>
      </c>
      <c r="B4800">
        <v>345102</v>
      </c>
      <c r="C4800">
        <v>5875</v>
      </c>
      <c r="D4800" t="str">
        <f>VLOOKUP(C4800,'Schedule 3'!A:M,13,FALSE)</f>
        <v>Other Personnel Related Expenses</v>
      </c>
      <c r="E4800">
        <v>0.61</v>
      </c>
      <c r="F4800" s="1">
        <v>42766</v>
      </c>
      <c r="G4800" t="s">
        <v>462</v>
      </c>
      <c r="H4800" t="s">
        <v>689</v>
      </c>
      <c r="I4800" t="s">
        <v>689</v>
      </c>
      <c r="K4800">
        <v>4769</v>
      </c>
      <c r="L4800">
        <v>259505</v>
      </c>
      <c r="Q4800" t="s">
        <v>19</v>
      </c>
      <c r="U4800">
        <v>1</v>
      </c>
      <c r="V4800">
        <v>17</v>
      </c>
      <c r="Y4800" t="s">
        <v>20</v>
      </c>
      <c r="Z4800">
        <v>0</v>
      </c>
      <c r="AA4800" t="s">
        <v>589</v>
      </c>
      <c r="AB4800" t="s">
        <v>21</v>
      </c>
      <c r="AC4800">
        <v>234</v>
      </c>
    </row>
    <row r="4801" spans="1:29" x14ac:dyDescent="0.25">
      <c r="A4801">
        <v>345</v>
      </c>
      <c r="B4801">
        <v>345101</v>
      </c>
      <c r="C4801">
        <v>5875</v>
      </c>
      <c r="D4801" t="str">
        <f>VLOOKUP(C4801,'Schedule 3'!A:M,13,FALSE)</f>
        <v>Other Personnel Related Expenses</v>
      </c>
      <c r="E4801">
        <v>1.03</v>
      </c>
      <c r="F4801" s="1">
        <v>43100</v>
      </c>
      <c r="G4801" t="s">
        <v>462</v>
      </c>
      <c r="H4801" t="s">
        <v>690</v>
      </c>
      <c r="I4801" t="s">
        <v>690</v>
      </c>
      <c r="K4801">
        <v>4770</v>
      </c>
      <c r="L4801">
        <v>291867</v>
      </c>
      <c r="Q4801" t="s">
        <v>19</v>
      </c>
      <c r="U4801">
        <v>12</v>
      </c>
      <c r="V4801">
        <v>17</v>
      </c>
      <c r="Y4801" t="s">
        <v>20</v>
      </c>
      <c r="Z4801">
        <v>0</v>
      </c>
      <c r="AA4801" t="s">
        <v>589</v>
      </c>
      <c r="AB4801" t="s">
        <v>21</v>
      </c>
      <c r="AC4801">
        <v>234</v>
      </c>
    </row>
    <row r="4802" spans="1:29" x14ac:dyDescent="0.25">
      <c r="A4802">
        <v>345</v>
      </c>
      <c r="B4802">
        <v>345102</v>
      </c>
      <c r="C4802">
        <v>5875</v>
      </c>
      <c r="D4802" t="str">
        <f>VLOOKUP(C4802,'Schedule 3'!A:M,13,FALSE)</f>
        <v>Other Personnel Related Expenses</v>
      </c>
      <c r="E4802">
        <v>9.02</v>
      </c>
      <c r="F4802" s="1">
        <v>43100</v>
      </c>
      <c r="G4802" t="s">
        <v>462</v>
      </c>
      <c r="H4802" t="s">
        <v>690</v>
      </c>
      <c r="I4802" t="s">
        <v>690</v>
      </c>
      <c r="K4802">
        <v>4770</v>
      </c>
      <c r="L4802">
        <v>291867</v>
      </c>
      <c r="Q4802" t="s">
        <v>19</v>
      </c>
      <c r="U4802">
        <v>12</v>
      </c>
      <c r="V4802">
        <v>17</v>
      </c>
      <c r="Y4802" t="s">
        <v>20</v>
      </c>
      <c r="Z4802">
        <v>0</v>
      </c>
      <c r="AA4802" t="s">
        <v>589</v>
      </c>
      <c r="AB4802" t="s">
        <v>21</v>
      </c>
      <c r="AC4802">
        <v>235</v>
      </c>
    </row>
    <row r="4803" spans="1:29" x14ac:dyDescent="0.25">
      <c r="A4803">
        <v>345</v>
      </c>
      <c r="B4803">
        <v>345101</v>
      </c>
      <c r="C4803">
        <v>5875</v>
      </c>
      <c r="D4803" t="str">
        <f>VLOOKUP(C4803,'Schedule 3'!A:M,13,FALSE)</f>
        <v>Other Personnel Related Expenses</v>
      </c>
      <c r="E4803">
        <v>0.5</v>
      </c>
      <c r="F4803" s="1">
        <v>43069</v>
      </c>
      <c r="G4803" t="s">
        <v>462</v>
      </c>
      <c r="H4803" t="s">
        <v>690</v>
      </c>
      <c r="I4803" t="s">
        <v>690</v>
      </c>
      <c r="K4803">
        <v>4770</v>
      </c>
      <c r="L4803">
        <v>288934</v>
      </c>
      <c r="Q4803" t="s">
        <v>19</v>
      </c>
      <c r="U4803">
        <v>11</v>
      </c>
      <c r="V4803">
        <v>17</v>
      </c>
      <c r="Y4803" t="s">
        <v>20</v>
      </c>
      <c r="Z4803">
        <v>0</v>
      </c>
      <c r="AA4803" t="s">
        <v>589</v>
      </c>
      <c r="AB4803" t="s">
        <v>21</v>
      </c>
      <c r="AC4803">
        <v>234</v>
      </c>
    </row>
    <row r="4804" spans="1:29" x14ac:dyDescent="0.25">
      <c r="A4804">
        <v>345</v>
      </c>
      <c r="B4804">
        <v>345102</v>
      </c>
      <c r="C4804">
        <v>5875</v>
      </c>
      <c r="D4804" t="str">
        <f>VLOOKUP(C4804,'Schedule 3'!A:M,13,FALSE)</f>
        <v>Other Personnel Related Expenses</v>
      </c>
      <c r="E4804">
        <v>4.4800000000000004</v>
      </c>
      <c r="F4804" s="1">
        <v>43069</v>
      </c>
      <c r="G4804" t="s">
        <v>462</v>
      </c>
      <c r="H4804" t="s">
        <v>690</v>
      </c>
      <c r="I4804" t="s">
        <v>690</v>
      </c>
      <c r="K4804">
        <v>4770</v>
      </c>
      <c r="L4804">
        <v>288934</v>
      </c>
      <c r="Q4804" t="s">
        <v>19</v>
      </c>
      <c r="U4804">
        <v>11</v>
      </c>
      <c r="V4804">
        <v>17</v>
      </c>
      <c r="Y4804" t="s">
        <v>20</v>
      </c>
      <c r="Z4804">
        <v>0</v>
      </c>
      <c r="AA4804" t="s">
        <v>589</v>
      </c>
      <c r="AB4804" t="s">
        <v>21</v>
      </c>
      <c r="AC4804">
        <v>235</v>
      </c>
    </row>
    <row r="4805" spans="1:29" x14ac:dyDescent="0.25">
      <c r="A4805">
        <v>345</v>
      </c>
      <c r="B4805">
        <v>345101</v>
      </c>
      <c r="C4805">
        <v>5875</v>
      </c>
      <c r="D4805" t="str">
        <f>VLOOKUP(C4805,'Schedule 3'!A:M,13,FALSE)</f>
        <v>Other Personnel Related Expenses</v>
      </c>
      <c r="E4805">
        <v>0.65</v>
      </c>
      <c r="F4805" s="1">
        <v>43039</v>
      </c>
      <c r="G4805" t="s">
        <v>462</v>
      </c>
      <c r="H4805" t="s">
        <v>690</v>
      </c>
      <c r="I4805" t="s">
        <v>690</v>
      </c>
      <c r="K4805">
        <v>4770</v>
      </c>
      <c r="L4805">
        <v>286349</v>
      </c>
      <c r="Q4805" t="s">
        <v>19</v>
      </c>
      <c r="U4805">
        <v>10</v>
      </c>
      <c r="V4805">
        <v>17</v>
      </c>
      <c r="Y4805" t="s">
        <v>20</v>
      </c>
      <c r="Z4805">
        <v>0</v>
      </c>
      <c r="AA4805" t="s">
        <v>589</v>
      </c>
      <c r="AB4805" t="s">
        <v>21</v>
      </c>
      <c r="AC4805">
        <v>234</v>
      </c>
    </row>
    <row r="4806" spans="1:29" x14ac:dyDescent="0.25">
      <c r="A4806">
        <v>345</v>
      </c>
      <c r="B4806">
        <v>345102</v>
      </c>
      <c r="C4806">
        <v>5875</v>
      </c>
      <c r="D4806" t="str">
        <f>VLOOKUP(C4806,'Schedule 3'!A:M,13,FALSE)</f>
        <v>Other Personnel Related Expenses</v>
      </c>
      <c r="E4806">
        <v>5.81</v>
      </c>
      <c r="F4806" s="1">
        <v>43039</v>
      </c>
      <c r="G4806" t="s">
        <v>462</v>
      </c>
      <c r="H4806" t="s">
        <v>690</v>
      </c>
      <c r="I4806" t="s">
        <v>690</v>
      </c>
      <c r="K4806">
        <v>4770</v>
      </c>
      <c r="L4806">
        <v>286349</v>
      </c>
      <c r="Q4806" t="s">
        <v>19</v>
      </c>
      <c r="U4806">
        <v>10</v>
      </c>
      <c r="V4806">
        <v>17</v>
      </c>
      <c r="Y4806" t="s">
        <v>20</v>
      </c>
      <c r="Z4806">
        <v>0</v>
      </c>
      <c r="AA4806" t="s">
        <v>589</v>
      </c>
      <c r="AB4806" t="s">
        <v>21</v>
      </c>
      <c r="AC4806">
        <v>235</v>
      </c>
    </row>
    <row r="4807" spans="1:29" x14ac:dyDescent="0.25">
      <c r="A4807">
        <v>345</v>
      </c>
      <c r="B4807">
        <v>345101</v>
      </c>
      <c r="C4807">
        <v>5875</v>
      </c>
      <c r="D4807" t="str">
        <f>VLOOKUP(C4807,'Schedule 3'!A:M,13,FALSE)</f>
        <v>Other Personnel Related Expenses</v>
      </c>
      <c r="E4807">
        <v>0.83</v>
      </c>
      <c r="F4807" s="1">
        <v>43008</v>
      </c>
      <c r="G4807" t="s">
        <v>462</v>
      </c>
      <c r="H4807" t="s">
        <v>690</v>
      </c>
      <c r="I4807" t="s">
        <v>690</v>
      </c>
      <c r="K4807">
        <v>4770</v>
      </c>
      <c r="L4807">
        <v>283717</v>
      </c>
      <c r="Q4807" t="s">
        <v>19</v>
      </c>
      <c r="U4807">
        <v>9</v>
      </c>
      <c r="V4807">
        <v>17</v>
      </c>
      <c r="Y4807" t="s">
        <v>20</v>
      </c>
      <c r="Z4807">
        <v>0</v>
      </c>
      <c r="AA4807" t="s">
        <v>589</v>
      </c>
      <c r="AB4807" t="s">
        <v>21</v>
      </c>
      <c r="AC4807">
        <v>234</v>
      </c>
    </row>
    <row r="4808" spans="1:29" x14ac:dyDescent="0.25">
      <c r="A4808">
        <v>345</v>
      </c>
      <c r="B4808">
        <v>345102</v>
      </c>
      <c r="C4808">
        <v>5875</v>
      </c>
      <c r="D4808" t="str">
        <f>VLOOKUP(C4808,'Schedule 3'!A:M,13,FALSE)</f>
        <v>Other Personnel Related Expenses</v>
      </c>
      <c r="E4808">
        <v>7.39</v>
      </c>
      <c r="F4808" s="1">
        <v>43008</v>
      </c>
      <c r="G4808" t="s">
        <v>462</v>
      </c>
      <c r="H4808" t="s">
        <v>690</v>
      </c>
      <c r="I4808" t="s">
        <v>690</v>
      </c>
      <c r="K4808">
        <v>4770</v>
      </c>
      <c r="L4808">
        <v>283717</v>
      </c>
      <c r="Q4808" t="s">
        <v>19</v>
      </c>
      <c r="U4808">
        <v>9</v>
      </c>
      <c r="V4808">
        <v>17</v>
      </c>
      <c r="Y4808" t="s">
        <v>20</v>
      </c>
      <c r="Z4808">
        <v>0</v>
      </c>
      <c r="AA4808" t="s">
        <v>589</v>
      </c>
      <c r="AB4808" t="s">
        <v>21</v>
      </c>
      <c r="AC4808">
        <v>235</v>
      </c>
    </row>
    <row r="4809" spans="1:29" x14ac:dyDescent="0.25">
      <c r="A4809">
        <v>345</v>
      </c>
      <c r="B4809">
        <v>345101</v>
      </c>
      <c r="C4809">
        <v>5875</v>
      </c>
      <c r="D4809" t="str">
        <f>VLOOKUP(C4809,'Schedule 3'!A:M,13,FALSE)</f>
        <v>Other Personnel Related Expenses</v>
      </c>
      <c r="E4809">
        <v>0.53</v>
      </c>
      <c r="F4809" s="1">
        <v>42978</v>
      </c>
      <c r="G4809" t="s">
        <v>462</v>
      </c>
      <c r="H4809" t="s">
        <v>690</v>
      </c>
      <c r="I4809" t="s">
        <v>690</v>
      </c>
      <c r="K4809">
        <v>4770</v>
      </c>
      <c r="L4809">
        <v>281172</v>
      </c>
      <c r="Q4809" t="s">
        <v>19</v>
      </c>
      <c r="U4809">
        <v>8</v>
      </c>
      <c r="V4809">
        <v>17</v>
      </c>
      <c r="Y4809" t="s">
        <v>20</v>
      </c>
      <c r="Z4809">
        <v>0</v>
      </c>
      <c r="AA4809" t="s">
        <v>589</v>
      </c>
      <c r="AB4809" t="s">
        <v>21</v>
      </c>
      <c r="AC4809">
        <v>234</v>
      </c>
    </row>
    <row r="4810" spans="1:29" x14ac:dyDescent="0.25">
      <c r="A4810">
        <v>345</v>
      </c>
      <c r="B4810">
        <v>345102</v>
      </c>
      <c r="C4810">
        <v>5875</v>
      </c>
      <c r="D4810" t="str">
        <f>VLOOKUP(C4810,'Schedule 3'!A:M,13,FALSE)</f>
        <v>Other Personnel Related Expenses</v>
      </c>
      <c r="E4810">
        <v>4.71</v>
      </c>
      <c r="F4810" s="1">
        <v>42978</v>
      </c>
      <c r="G4810" t="s">
        <v>462</v>
      </c>
      <c r="H4810" t="s">
        <v>690</v>
      </c>
      <c r="I4810" t="s">
        <v>690</v>
      </c>
      <c r="K4810">
        <v>4770</v>
      </c>
      <c r="L4810">
        <v>281172</v>
      </c>
      <c r="Q4810" t="s">
        <v>19</v>
      </c>
      <c r="U4810">
        <v>8</v>
      </c>
      <c r="V4810">
        <v>17</v>
      </c>
      <c r="Y4810" t="s">
        <v>20</v>
      </c>
      <c r="Z4810">
        <v>0</v>
      </c>
      <c r="AA4810" t="s">
        <v>589</v>
      </c>
      <c r="AB4810" t="s">
        <v>21</v>
      </c>
      <c r="AC4810">
        <v>235</v>
      </c>
    </row>
    <row r="4811" spans="1:29" x14ac:dyDescent="0.25">
      <c r="A4811">
        <v>345</v>
      </c>
      <c r="B4811">
        <v>345101</v>
      </c>
      <c r="C4811">
        <v>5875</v>
      </c>
      <c r="D4811" t="str">
        <f>VLOOKUP(C4811,'Schedule 3'!A:M,13,FALSE)</f>
        <v>Other Personnel Related Expenses</v>
      </c>
      <c r="E4811">
        <v>0.55000000000000004</v>
      </c>
      <c r="F4811" s="1">
        <v>42947</v>
      </c>
      <c r="G4811" t="s">
        <v>462</v>
      </c>
      <c r="H4811" t="s">
        <v>690</v>
      </c>
      <c r="I4811" t="s">
        <v>690</v>
      </c>
      <c r="K4811">
        <v>4770</v>
      </c>
      <c r="L4811">
        <v>278277</v>
      </c>
      <c r="Q4811" t="s">
        <v>19</v>
      </c>
      <c r="U4811">
        <v>7</v>
      </c>
      <c r="V4811">
        <v>17</v>
      </c>
      <c r="Y4811" t="s">
        <v>20</v>
      </c>
      <c r="Z4811">
        <v>0</v>
      </c>
      <c r="AA4811" t="s">
        <v>589</v>
      </c>
      <c r="AB4811" t="s">
        <v>21</v>
      </c>
      <c r="AC4811">
        <v>234</v>
      </c>
    </row>
    <row r="4812" spans="1:29" x14ac:dyDescent="0.25">
      <c r="A4812">
        <v>345</v>
      </c>
      <c r="B4812">
        <v>345102</v>
      </c>
      <c r="C4812">
        <v>5875</v>
      </c>
      <c r="D4812" t="str">
        <f>VLOOKUP(C4812,'Schedule 3'!A:M,13,FALSE)</f>
        <v>Other Personnel Related Expenses</v>
      </c>
      <c r="E4812">
        <v>4.87</v>
      </c>
      <c r="F4812" s="1">
        <v>42947</v>
      </c>
      <c r="G4812" t="s">
        <v>462</v>
      </c>
      <c r="H4812" t="s">
        <v>690</v>
      </c>
      <c r="I4812" t="s">
        <v>690</v>
      </c>
      <c r="K4812">
        <v>4770</v>
      </c>
      <c r="L4812">
        <v>278277</v>
      </c>
      <c r="Q4812" t="s">
        <v>19</v>
      </c>
      <c r="U4812">
        <v>7</v>
      </c>
      <c r="V4812">
        <v>17</v>
      </c>
      <c r="Y4812" t="s">
        <v>20</v>
      </c>
      <c r="Z4812">
        <v>0</v>
      </c>
      <c r="AA4812" t="s">
        <v>589</v>
      </c>
      <c r="AB4812" t="s">
        <v>21</v>
      </c>
      <c r="AC4812">
        <v>235</v>
      </c>
    </row>
    <row r="4813" spans="1:29" x14ac:dyDescent="0.25">
      <c r="A4813">
        <v>345</v>
      </c>
      <c r="B4813">
        <v>345101</v>
      </c>
      <c r="C4813">
        <v>5875</v>
      </c>
      <c r="D4813" t="str">
        <f>VLOOKUP(C4813,'Schedule 3'!A:M,13,FALSE)</f>
        <v>Other Personnel Related Expenses</v>
      </c>
      <c r="E4813">
        <v>0.64</v>
      </c>
      <c r="F4813" s="1">
        <v>42916</v>
      </c>
      <c r="G4813" t="s">
        <v>462</v>
      </c>
      <c r="H4813" t="s">
        <v>690</v>
      </c>
      <c r="I4813" t="s">
        <v>690</v>
      </c>
      <c r="K4813">
        <v>4770</v>
      </c>
      <c r="L4813">
        <v>275593</v>
      </c>
      <c r="Q4813" t="s">
        <v>19</v>
      </c>
      <c r="U4813">
        <v>6</v>
      </c>
      <c r="V4813">
        <v>17</v>
      </c>
      <c r="Y4813" t="s">
        <v>20</v>
      </c>
      <c r="Z4813">
        <v>0</v>
      </c>
      <c r="AA4813" t="s">
        <v>589</v>
      </c>
      <c r="AB4813" t="s">
        <v>21</v>
      </c>
      <c r="AC4813">
        <v>234</v>
      </c>
    </row>
    <row r="4814" spans="1:29" x14ac:dyDescent="0.25">
      <c r="A4814">
        <v>345</v>
      </c>
      <c r="B4814">
        <v>345102</v>
      </c>
      <c r="C4814">
        <v>5875</v>
      </c>
      <c r="D4814" t="str">
        <f>VLOOKUP(C4814,'Schedule 3'!A:M,13,FALSE)</f>
        <v>Other Personnel Related Expenses</v>
      </c>
      <c r="E4814">
        <v>5.63</v>
      </c>
      <c r="F4814" s="1">
        <v>42916</v>
      </c>
      <c r="G4814" t="s">
        <v>462</v>
      </c>
      <c r="H4814" t="s">
        <v>690</v>
      </c>
      <c r="I4814" t="s">
        <v>690</v>
      </c>
      <c r="K4814">
        <v>4770</v>
      </c>
      <c r="L4814">
        <v>275593</v>
      </c>
      <c r="Q4814" t="s">
        <v>19</v>
      </c>
      <c r="U4814">
        <v>6</v>
      </c>
      <c r="V4814">
        <v>17</v>
      </c>
      <c r="Y4814" t="s">
        <v>20</v>
      </c>
      <c r="Z4814">
        <v>0</v>
      </c>
      <c r="AA4814" t="s">
        <v>589</v>
      </c>
      <c r="AB4814" t="s">
        <v>21</v>
      </c>
      <c r="AC4814">
        <v>235</v>
      </c>
    </row>
    <row r="4815" spans="1:29" x14ac:dyDescent="0.25">
      <c r="A4815">
        <v>345</v>
      </c>
      <c r="B4815">
        <v>345101</v>
      </c>
      <c r="C4815">
        <v>5875</v>
      </c>
      <c r="D4815" t="str">
        <f>VLOOKUP(C4815,'Schedule 3'!A:M,13,FALSE)</f>
        <v>Other Personnel Related Expenses</v>
      </c>
      <c r="E4815">
        <v>0.51</v>
      </c>
      <c r="F4815" s="1">
        <v>42886</v>
      </c>
      <c r="G4815" t="s">
        <v>462</v>
      </c>
      <c r="H4815" t="s">
        <v>690</v>
      </c>
      <c r="I4815" t="s">
        <v>690</v>
      </c>
      <c r="K4815">
        <v>4770</v>
      </c>
      <c r="L4815">
        <v>272629</v>
      </c>
      <c r="Q4815" t="s">
        <v>19</v>
      </c>
      <c r="U4815">
        <v>5</v>
      </c>
      <c r="V4815">
        <v>17</v>
      </c>
      <c r="Y4815" t="s">
        <v>20</v>
      </c>
      <c r="Z4815">
        <v>0</v>
      </c>
      <c r="AA4815" t="s">
        <v>589</v>
      </c>
      <c r="AB4815" t="s">
        <v>21</v>
      </c>
      <c r="AC4815">
        <v>234</v>
      </c>
    </row>
    <row r="4816" spans="1:29" x14ac:dyDescent="0.25">
      <c r="A4816">
        <v>345</v>
      </c>
      <c r="B4816">
        <v>345102</v>
      </c>
      <c r="C4816">
        <v>5875</v>
      </c>
      <c r="D4816" t="str">
        <f>VLOOKUP(C4816,'Schedule 3'!A:M,13,FALSE)</f>
        <v>Other Personnel Related Expenses</v>
      </c>
      <c r="E4816">
        <v>4.46</v>
      </c>
      <c r="F4816" s="1">
        <v>42886</v>
      </c>
      <c r="G4816" t="s">
        <v>462</v>
      </c>
      <c r="H4816" t="s">
        <v>690</v>
      </c>
      <c r="I4816" t="s">
        <v>690</v>
      </c>
      <c r="K4816">
        <v>4770</v>
      </c>
      <c r="L4816">
        <v>272629</v>
      </c>
      <c r="Q4816" t="s">
        <v>19</v>
      </c>
      <c r="U4816">
        <v>5</v>
      </c>
      <c r="V4816">
        <v>17</v>
      </c>
      <c r="Y4816" t="s">
        <v>20</v>
      </c>
      <c r="Z4816">
        <v>0</v>
      </c>
      <c r="AA4816" t="s">
        <v>589</v>
      </c>
      <c r="AB4816" t="s">
        <v>21</v>
      </c>
      <c r="AC4816">
        <v>235</v>
      </c>
    </row>
    <row r="4817" spans="1:29" x14ac:dyDescent="0.25">
      <c r="A4817">
        <v>345</v>
      </c>
      <c r="B4817">
        <v>345101</v>
      </c>
      <c r="C4817">
        <v>5875</v>
      </c>
      <c r="D4817" t="str">
        <f>VLOOKUP(C4817,'Schedule 3'!A:M,13,FALSE)</f>
        <v>Other Personnel Related Expenses</v>
      </c>
      <c r="E4817">
        <v>0.23</v>
      </c>
      <c r="F4817" s="1">
        <v>42855</v>
      </c>
      <c r="G4817" t="s">
        <v>462</v>
      </c>
      <c r="H4817" t="s">
        <v>690</v>
      </c>
      <c r="I4817" t="s">
        <v>690</v>
      </c>
      <c r="K4817">
        <v>4770</v>
      </c>
      <c r="L4817">
        <v>269773</v>
      </c>
      <c r="Q4817" t="s">
        <v>19</v>
      </c>
      <c r="U4817">
        <v>4</v>
      </c>
      <c r="V4817">
        <v>17</v>
      </c>
      <c r="Y4817" t="s">
        <v>20</v>
      </c>
      <c r="Z4817">
        <v>0</v>
      </c>
      <c r="AA4817" t="s">
        <v>589</v>
      </c>
      <c r="AB4817" t="s">
        <v>21</v>
      </c>
      <c r="AC4817">
        <v>233</v>
      </c>
    </row>
    <row r="4818" spans="1:29" x14ac:dyDescent="0.25">
      <c r="A4818">
        <v>345</v>
      </c>
      <c r="B4818">
        <v>345102</v>
      </c>
      <c r="C4818">
        <v>5875</v>
      </c>
      <c r="D4818" t="str">
        <f>VLOOKUP(C4818,'Schedule 3'!A:M,13,FALSE)</f>
        <v>Other Personnel Related Expenses</v>
      </c>
      <c r="E4818">
        <v>2.0299999999999998</v>
      </c>
      <c r="F4818" s="1">
        <v>42855</v>
      </c>
      <c r="G4818" t="s">
        <v>462</v>
      </c>
      <c r="H4818" t="s">
        <v>690</v>
      </c>
      <c r="I4818" t="s">
        <v>690</v>
      </c>
      <c r="K4818">
        <v>4770</v>
      </c>
      <c r="L4818">
        <v>269773</v>
      </c>
      <c r="Q4818" t="s">
        <v>19</v>
      </c>
      <c r="U4818">
        <v>4</v>
      </c>
      <c r="V4818">
        <v>17</v>
      </c>
      <c r="Y4818" t="s">
        <v>20</v>
      </c>
      <c r="Z4818">
        <v>0</v>
      </c>
      <c r="AA4818" t="s">
        <v>589</v>
      </c>
      <c r="AB4818" t="s">
        <v>21</v>
      </c>
      <c r="AC4818">
        <v>234</v>
      </c>
    </row>
    <row r="4819" spans="1:29" x14ac:dyDescent="0.25">
      <c r="A4819">
        <v>345</v>
      </c>
      <c r="B4819">
        <v>345101</v>
      </c>
      <c r="C4819">
        <v>5875</v>
      </c>
      <c r="D4819" t="str">
        <f>VLOOKUP(C4819,'Schedule 3'!A:M,13,FALSE)</f>
        <v>Other Personnel Related Expenses</v>
      </c>
      <c r="E4819">
        <v>1.03</v>
      </c>
      <c r="F4819" s="1">
        <v>42825</v>
      </c>
      <c r="G4819" t="s">
        <v>462</v>
      </c>
      <c r="H4819" t="s">
        <v>690</v>
      </c>
      <c r="I4819" t="s">
        <v>690</v>
      </c>
      <c r="K4819">
        <v>4770</v>
      </c>
      <c r="L4819">
        <v>267433</v>
      </c>
      <c r="Q4819" t="s">
        <v>19</v>
      </c>
      <c r="U4819">
        <v>3</v>
      </c>
      <c r="V4819">
        <v>17</v>
      </c>
      <c r="Y4819" t="s">
        <v>20</v>
      </c>
      <c r="Z4819">
        <v>0</v>
      </c>
      <c r="AA4819" t="s">
        <v>589</v>
      </c>
      <c r="AB4819" t="s">
        <v>21</v>
      </c>
      <c r="AC4819">
        <v>233</v>
      </c>
    </row>
    <row r="4820" spans="1:29" x14ac:dyDescent="0.25">
      <c r="A4820">
        <v>345</v>
      </c>
      <c r="B4820">
        <v>345102</v>
      </c>
      <c r="C4820">
        <v>5875</v>
      </c>
      <c r="D4820" t="str">
        <f>VLOOKUP(C4820,'Schedule 3'!A:M,13,FALSE)</f>
        <v>Other Personnel Related Expenses</v>
      </c>
      <c r="E4820">
        <v>9.14</v>
      </c>
      <c r="F4820" s="1">
        <v>42825</v>
      </c>
      <c r="G4820" t="s">
        <v>462</v>
      </c>
      <c r="H4820" t="s">
        <v>690</v>
      </c>
      <c r="I4820" t="s">
        <v>690</v>
      </c>
      <c r="K4820">
        <v>4770</v>
      </c>
      <c r="L4820">
        <v>267433</v>
      </c>
      <c r="Q4820" t="s">
        <v>19</v>
      </c>
      <c r="U4820">
        <v>3</v>
      </c>
      <c r="V4820">
        <v>17</v>
      </c>
      <c r="Y4820" t="s">
        <v>20</v>
      </c>
      <c r="Z4820">
        <v>0</v>
      </c>
      <c r="AA4820" t="s">
        <v>589</v>
      </c>
      <c r="AB4820" t="s">
        <v>21</v>
      </c>
      <c r="AC4820">
        <v>234</v>
      </c>
    </row>
    <row r="4821" spans="1:29" x14ac:dyDescent="0.25">
      <c r="A4821">
        <v>345</v>
      </c>
      <c r="B4821">
        <v>345101</v>
      </c>
      <c r="C4821">
        <v>5875</v>
      </c>
      <c r="D4821" t="str">
        <f>VLOOKUP(C4821,'Schedule 3'!A:M,13,FALSE)</f>
        <v>Other Personnel Related Expenses</v>
      </c>
      <c r="E4821">
        <v>0.93</v>
      </c>
      <c r="F4821" s="1">
        <v>42794</v>
      </c>
      <c r="G4821" t="s">
        <v>462</v>
      </c>
      <c r="H4821" t="s">
        <v>690</v>
      </c>
      <c r="I4821" t="s">
        <v>690</v>
      </c>
      <c r="K4821">
        <v>4770</v>
      </c>
      <c r="L4821">
        <v>263415</v>
      </c>
      <c r="Q4821" t="s">
        <v>19</v>
      </c>
      <c r="U4821">
        <v>2</v>
      </c>
      <c r="V4821">
        <v>17</v>
      </c>
      <c r="Y4821" t="s">
        <v>20</v>
      </c>
      <c r="Z4821">
        <v>0</v>
      </c>
      <c r="AA4821" t="s">
        <v>589</v>
      </c>
      <c r="AB4821" t="s">
        <v>21</v>
      </c>
      <c r="AC4821">
        <v>233</v>
      </c>
    </row>
    <row r="4822" spans="1:29" x14ac:dyDescent="0.25">
      <c r="A4822">
        <v>345</v>
      </c>
      <c r="B4822">
        <v>345102</v>
      </c>
      <c r="C4822">
        <v>5875</v>
      </c>
      <c r="D4822" t="str">
        <f>VLOOKUP(C4822,'Schedule 3'!A:M,13,FALSE)</f>
        <v>Other Personnel Related Expenses</v>
      </c>
      <c r="E4822">
        <v>8.27</v>
      </c>
      <c r="F4822" s="1">
        <v>42794</v>
      </c>
      <c r="G4822" t="s">
        <v>462</v>
      </c>
      <c r="H4822" t="s">
        <v>690</v>
      </c>
      <c r="I4822" t="s">
        <v>690</v>
      </c>
      <c r="K4822">
        <v>4770</v>
      </c>
      <c r="L4822">
        <v>263415</v>
      </c>
      <c r="Q4822" t="s">
        <v>19</v>
      </c>
      <c r="U4822">
        <v>2</v>
      </c>
      <c r="V4822">
        <v>17</v>
      </c>
      <c r="Y4822" t="s">
        <v>20</v>
      </c>
      <c r="Z4822">
        <v>0</v>
      </c>
      <c r="AA4822" t="s">
        <v>589</v>
      </c>
      <c r="AB4822" t="s">
        <v>21</v>
      </c>
      <c r="AC4822">
        <v>234</v>
      </c>
    </row>
    <row r="4823" spans="1:29" x14ac:dyDescent="0.25">
      <c r="A4823">
        <v>345</v>
      </c>
      <c r="B4823">
        <v>345101</v>
      </c>
      <c r="C4823">
        <v>5875</v>
      </c>
      <c r="D4823" t="str">
        <f>VLOOKUP(C4823,'Schedule 3'!A:M,13,FALSE)</f>
        <v>Other Personnel Related Expenses</v>
      </c>
      <c r="E4823">
        <v>0.63</v>
      </c>
      <c r="F4823" s="1">
        <v>42766</v>
      </c>
      <c r="G4823" t="s">
        <v>462</v>
      </c>
      <c r="H4823" t="s">
        <v>690</v>
      </c>
      <c r="I4823" t="s">
        <v>690</v>
      </c>
      <c r="K4823">
        <v>4770</v>
      </c>
      <c r="L4823">
        <v>259505</v>
      </c>
      <c r="Q4823" t="s">
        <v>19</v>
      </c>
      <c r="U4823">
        <v>1</v>
      </c>
      <c r="V4823">
        <v>17</v>
      </c>
      <c r="Y4823" t="s">
        <v>20</v>
      </c>
      <c r="Z4823">
        <v>0</v>
      </c>
      <c r="AA4823" t="s">
        <v>589</v>
      </c>
      <c r="AB4823" t="s">
        <v>21</v>
      </c>
      <c r="AC4823">
        <v>233</v>
      </c>
    </row>
    <row r="4824" spans="1:29" x14ac:dyDescent="0.25">
      <c r="A4824">
        <v>345</v>
      </c>
      <c r="B4824">
        <v>345102</v>
      </c>
      <c r="C4824">
        <v>5875</v>
      </c>
      <c r="D4824" t="str">
        <f>VLOOKUP(C4824,'Schedule 3'!A:M,13,FALSE)</f>
        <v>Other Personnel Related Expenses</v>
      </c>
      <c r="E4824">
        <v>5.6</v>
      </c>
      <c r="F4824" s="1">
        <v>42766</v>
      </c>
      <c r="G4824" t="s">
        <v>462</v>
      </c>
      <c r="H4824" t="s">
        <v>690</v>
      </c>
      <c r="I4824" t="s">
        <v>690</v>
      </c>
      <c r="K4824">
        <v>4770</v>
      </c>
      <c r="L4824">
        <v>259505</v>
      </c>
      <c r="Q4824" t="s">
        <v>19</v>
      </c>
      <c r="U4824">
        <v>1</v>
      </c>
      <c r="V4824">
        <v>17</v>
      </c>
      <c r="Y4824" t="s">
        <v>20</v>
      </c>
      <c r="Z4824">
        <v>0</v>
      </c>
      <c r="AA4824" t="s">
        <v>589</v>
      </c>
      <c r="AB4824" t="s">
        <v>21</v>
      </c>
      <c r="AC4824">
        <v>234</v>
      </c>
    </row>
    <row r="4825" spans="1:29" x14ac:dyDescent="0.25">
      <c r="A4825">
        <v>345</v>
      </c>
      <c r="B4825">
        <v>345101</v>
      </c>
      <c r="C4825">
        <v>5880</v>
      </c>
      <c r="D4825" t="str">
        <f>VLOOKUP(C4825,'Schedule 3'!A:M,13,FALSE)</f>
        <v>Other Personnel Related Expenses</v>
      </c>
      <c r="E4825">
        <v>3.69</v>
      </c>
      <c r="F4825" s="1">
        <v>43100</v>
      </c>
      <c r="G4825" t="s">
        <v>462</v>
      </c>
      <c r="H4825" t="s">
        <v>691</v>
      </c>
      <c r="I4825" t="s">
        <v>691</v>
      </c>
      <c r="K4825">
        <v>4773</v>
      </c>
      <c r="L4825">
        <v>291867</v>
      </c>
      <c r="Q4825" t="s">
        <v>19</v>
      </c>
      <c r="U4825">
        <v>12</v>
      </c>
      <c r="V4825">
        <v>17</v>
      </c>
      <c r="Y4825" t="s">
        <v>20</v>
      </c>
      <c r="Z4825">
        <v>0</v>
      </c>
      <c r="AA4825" t="s">
        <v>589</v>
      </c>
      <c r="AB4825" t="s">
        <v>21</v>
      </c>
      <c r="AC4825">
        <v>234</v>
      </c>
    </row>
    <row r="4826" spans="1:29" x14ac:dyDescent="0.25">
      <c r="A4826">
        <v>345</v>
      </c>
      <c r="B4826">
        <v>345102</v>
      </c>
      <c r="C4826">
        <v>5880</v>
      </c>
      <c r="D4826" t="str">
        <f>VLOOKUP(C4826,'Schedule 3'!A:M,13,FALSE)</f>
        <v>Other Personnel Related Expenses</v>
      </c>
      <c r="E4826">
        <v>32.49</v>
      </c>
      <c r="F4826" s="1">
        <v>43100</v>
      </c>
      <c r="G4826" t="s">
        <v>462</v>
      </c>
      <c r="H4826" t="s">
        <v>691</v>
      </c>
      <c r="I4826" t="s">
        <v>691</v>
      </c>
      <c r="K4826">
        <v>4773</v>
      </c>
      <c r="L4826">
        <v>291867</v>
      </c>
      <c r="Q4826" t="s">
        <v>19</v>
      </c>
      <c r="U4826">
        <v>12</v>
      </c>
      <c r="V4826">
        <v>17</v>
      </c>
      <c r="Y4826" t="s">
        <v>20</v>
      </c>
      <c r="Z4826">
        <v>0</v>
      </c>
      <c r="AA4826" t="s">
        <v>589</v>
      </c>
      <c r="AB4826" t="s">
        <v>21</v>
      </c>
      <c r="AC4826">
        <v>235</v>
      </c>
    </row>
    <row r="4827" spans="1:29" x14ac:dyDescent="0.25">
      <c r="A4827">
        <v>345</v>
      </c>
      <c r="B4827">
        <v>345101</v>
      </c>
      <c r="C4827">
        <v>5880</v>
      </c>
      <c r="D4827" t="str">
        <f>VLOOKUP(C4827,'Schedule 3'!A:M,13,FALSE)</f>
        <v>Other Personnel Related Expenses</v>
      </c>
      <c r="E4827">
        <v>0.33</v>
      </c>
      <c r="F4827" s="1">
        <v>43039</v>
      </c>
      <c r="G4827" t="s">
        <v>462</v>
      </c>
      <c r="H4827" t="s">
        <v>691</v>
      </c>
      <c r="I4827" t="s">
        <v>691</v>
      </c>
      <c r="K4827">
        <v>4773</v>
      </c>
      <c r="L4827">
        <v>286349</v>
      </c>
      <c r="Q4827" t="s">
        <v>19</v>
      </c>
      <c r="U4827">
        <v>10</v>
      </c>
      <c r="V4827">
        <v>17</v>
      </c>
      <c r="Y4827" t="s">
        <v>20</v>
      </c>
      <c r="Z4827">
        <v>0</v>
      </c>
      <c r="AA4827" t="s">
        <v>589</v>
      </c>
      <c r="AB4827" t="s">
        <v>21</v>
      </c>
      <c r="AC4827">
        <v>234</v>
      </c>
    </row>
    <row r="4828" spans="1:29" x14ac:dyDescent="0.25">
      <c r="A4828">
        <v>345</v>
      </c>
      <c r="B4828">
        <v>345102</v>
      </c>
      <c r="C4828">
        <v>5880</v>
      </c>
      <c r="D4828" t="str">
        <f>VLOOKUP(C4828,'Schedule 3'!A:M,13,FALSE)</f>
        <v>Other Personnel Related Expenses</v>
      </c>
      <c r="E4828">
        <v>2.96</v>
      </c>
      <c r="F4828" s="1">
        <v>43039</v>
      </c>
      <c r="G4828" t="s">
        <v>462</v>
      </c>
      <c r="H4828" t="s">
        <v>691</v>
      </c>
      <c r="I4828" t="s">
        <v>691</v>
      </c>
      <c r="K4828">
        <v>4773</v>
      </c>
      <c r="L4828">
        <v>286349</v>
      </c>
      <c r="Q4828" t="s">
        <v>19</v>
      </c>
      <c r="U4828">
        <v>10</v>
      </c>
      <c r="V4828">
        <v>17</v>
      </c>
      <c r="Y4828" t="s">
        <v>20</v>
      </c>
      <c r="Z4828">
        <v>0</v>
      </c>
      <c r="AA4828" t="s">
        <v>589</v>
      </c>
      <c r="AB4828" t="s">
        <v>21</v>
      </c>
      <c r="AC4828">
        <v>235</v>
      </c>
    </row>
    <row r="4829" spans="1:29" x14ac:dyDescent="0.25">
      <c r="A4829">
        <v>345</v>
      </c>
      <c r="B4829">
        <v>345101</v>
      </c>
      <c r="C4829">
        <v>5880</v>
      </c>
      <c r="D4829" t="str">
        <f>VLOOKUP(C4829,'Schedule 3'!A:M,13,FALSE)</f>
        <v>Other Personnel Related Expenses</v>
      </c>
      <c r="E4829">
        <v>4.3899999999999997</v>
      </c>
      <c r="F4829" s="1">
        <v>42978</v>
      </c>
      <c r="G4829" t="s">
        <v>462</v>
      </c>
      <c r="H4829" t="s">
        <v>691</v>
      </c>
      <c r="I4829" t="s">
        <v>691</v>
      </c>
      <c r="K4829">
        <v>4773</v>
      </c>
      <c r="L4829">
        <v>281172</v>
      </c>
      <c r="Q4829" t="s">
        <v>19</v>
      </c>
      <c r="U4829">
        <v>8</v>
      </c>
      <c r="V4829">
        <v>17</v>
      </c>
      <c r="Y4829" t="s">
        <v>20</v>
      </c>
      <c r="Z4829">
        <v>0</v>
      </c>
      <c r="AA4829" t="s">
        <v>589</v>
      </c>
      <c r="AB4829" t="s">
        <v>21</v>
      </c>
      <c r="AC4829">
        <v>234</v>
      </c>
    </row>
    <row r="4830" spans="1:29" x14ac:dyDescent="0.25">
      <c r="A4830">
        <v>345</v>
      </c>
      <c r="B4830">
        <v>345102</v>
      </c>
      <c r="C4830">
        <v>5880</v>
      </c>
      <c r="D4830" t="str">
        <f>VLOOKUP(C4830,'Schedule 3'!A:M,13,FALSE)</f>
        <v>Other Personnel Related Expenses</v>
      </c>
      <c r="E4830">
        <v>38.92</v>
      </c>
      <c r="F4830" s="1">
        <v>42978</v>
      </c>
      <c r="G4830" t="s">
        <v>462</v>
      </c>
      <c r="H4830" t="s">
        <v>691</v>
      </c>
      <c r="I4830" t="s">
        <v>691</v>
      </c>
      <c r="K4830">
        <v>4773</v>
      </c>
      <c r="L4830">
        <v>281172</v>
      </c>
      <c r="Q4830" t="s">
        <v>19</v>
      </c>
      <c r="U4830">
        <v>8</v>
      </c>
      <c r="V4830">
        <v>17</v>
      </c>
      <c r="Y4830" t="s">
        <v>20</v>
      </c>
      <c r="Z4830">
        <v>0</v>
      </c>
      <c r="AA4830" t="s">
        <v>589</v>
      </c>
      <c r="AB4830" t="s">
        <v>21</v>
      </c>
      <c r="AC4830">
        <v>235</v>
      </c>
    </row>
    <row r="4831" spans="1:29" x14ac:dyDescent="0.25">
      <c r="A4831">
        <v>345</v>
      </c>
      <c r="B4831">
        <v>345101</v>
      </c>
      <c r="C4831">
        <v>5880</v>
      </c>
      <c r="D4831" t="str">
        <f>VLOOKUP(C4831,'Schedule 3'!A:M,13,FALSE)</f>
        <v>Other Personnel Related Expenses</v>
      </c>
      <c r="E4831">
        <v>0.41</v>
      </c>
      <c r="F4831" s="1">
        <v>42947</v>
      </c>
      <c r="G4831" t="s">
        <v>462</v>
      </c>
      <c r="H4831" t="s">
        <v>691</v>
      </c>
      <c r="I4831" t="s">
        <v>691</v>
      </c>
      <c r="K4831">
        <v>4773</v>
      </c>
      <c r="L4831">
        <v>278277</v>
      </c>
      <c r="Q4831" t="s">
        <v>19</v>
      </c>
      <c r="U4831">
        <v>7</v>
      </c>
      <c r="V4831">
        <v>17</v>
      </c>
      <c r="Y4831" t="s">
        <v>20</v>
      </c>
      <c r="Z4831">
        <v>0</v>
      </c>
      <c r="AA4831" t="s">
        <v>589</v>
      </c>
      <c r="AB4831" t="s">
        <v>21</v>
      </c>
      <c r="AC4831">
        <v>234</v>
      </c>
    </row>
    <row r="4832" spans="1:29" x14ac:dyDescent="0.25">
      <c r="A4832">
        <v>345</v>
      </c>
      <c r="B4832">
        <v>345102</v>
      </c>
      <c r="C4832">
        <v>5880</v>
      </c>
      <c r="D4832" t="str">
        <f>VLOOKUP(C4832,'Schedule 3'!A:M,13,FALSE)</f>
        <v>Other Personnel Related Expenses</v>
      </c>
      <c r="E4832">
        <v>3.64</v>
      </c>
      <c r="F4832" s="1">
        <v>42947</v>
      </c>
      <c r="G4832" t="s">
        <v>462</v>
      </c>
      <c r="H4832" t="s">
        <v>691</v>
      </c>
      <c r="I4832" t="s">
        <v>691</v>
      </c>
      <c r="K4832">
        <v>4773</v>
      </c>
      <c r="L4832">
        <v>278277</v>
      </c>
      <c r="Q4832" t="s">
        <v>19</v>
      </c>
      <c r="U4832">
        <v>7</v>
      </c>
      <c r="V4832">
        <v>17</v>
      </c>
      <c r="Y4832" t="s">
        <v>20</v>
      </c>
      <c r="Z4832">
        <v>0</v>
      </c>
      <c r="AA4832" t="s">
        <v>589</v>
      </c>
      <c r="AB4832" t="s">
        <v>21</v>
      </c>
      <c r="AC4832">
        <v>235</v>
      </c>
    </row>
    <row r="4833" spans="1:29" x14ac:dyDescent="0.25">
      <c r="A4833">
        <v>345</v>
      </c>
      <c r="B4833">
        <v>345101</v>
      </c>
      <c r="C4833">
        <v>5880</v>
      </c>
      <c r="D4833" t="str">
        <f>VLOOKUP(C4833,'Schedule 3'!A:M,13,FALSE)</f>
        <v>Other Personnel Related Expenses</v>
      </c>
      <c r="E4833">
        <v>0.56000000000000005</v>
      </c>
      <c r="F4833" s="1">
        <v>42886</v>
      </c>
      <c r="G4833" t="s">
        <v>462</v>
      </c>
      <c r="H4833" t="s">
        <v>691</v>
      </c>
      <c r="I4833" t="s">
        <v>691</v>
      </c>
      <c r="K4833">
        <v>4773</v>
      </c>
      <c r="L4833">
        <v>272629</v>
      </c>
      <c r="Q4833" t="s">
        <v>19</v>
      </c>
      <c r="U4833">
        <v>5</v>
      </c>
      <c r="V4833">
        <v>17</v>
      </c>
      <c r="Y4833" t="s">
        <v>20</v>
      </c>
      <c r="Z4833">
        <v>0</v>
      </c>
      <c r="AA4833" t="s">
        <v>589</v>
      </c>
      <c r="AB4833" t="s">
        <v>21</v>
      </c>
      <c r="AC4833">
        <v>234</v>
      </c>
    </row>
    <row r="4834" spans="1:29" x14ac:dyDescent="0.25">
      <c r="A4834">
        <v>345</v>
      </c>
      <c r="B4834">
        <v>345102</v>
      </c>
      <c r="C4834">
        <v>5880</v>
      </c>
      <c r="D4834" t="str">
        <f>VLOOKUP(C4834,'Schedule 3'!A:M,13,FALSE)</f>
        <v>Other Personnel Related Expenses</v>
      </c>
      <c r="E4834">
        <v>4.91</v>
      </c>
      <c r="F4834" s="1">
        <v>42886</v>
      </c>
      <c r="G4834" t="s">
        <v>462</v>
      </c>
      <c r="H4834" t="s">
        <v>691</v>
      </c>
      <c r="I4834" t="s">
        <v>691</v>
      </c>
      <c r="K4834">
        <v>4773</v>
      </c>
      <c r="L4834">
        <v>272629</v>
      </c>
      <c r="Q4834" t="s">
        <v>19</v>
      </c>
      <c r="U4834">
        <v>5</v>
      </c>
      <c r="V4834">
        <v>17</v>
      </c>
      <c r="Y4834" t="s">
        <v>20</v>
      </c>
      <c r="Z4834">
        <v>0</v>
      </c>
      <c r="AA4834" t="s">
        <v>589</v>
      </c>
      <c r="AB4834" t="s">
        <v>21</v>
      </c>
      <c r="AC4834">
        <v>235</v>
      </c>
    </row>
    <row r="4835" spans="1:29" x14ac:dyDescent="0.25">
      <c r="A4835">
        <v>345</v>
      </c>
      <c r="B4835">
        <v>345101</v>
      </c>
      <c r="C4835">
        <v>5880</v>
      </c>
      <c r="D4835" t="str">
        <f>VLOOKUP(C4835,'Schedule 3'!A:M,13,FALSE)</f>
        <v>Other Personnel Related Expenses</v>
      </c>
      <c r="E4835">
        <v>0.48</v>
      </c>
      <c r="F4835" s="1">
        <v>42855</v>
      </c>
      <c r="G4835" t="s">
        <v>462</v>
      </c>
      <c r="H4835" t="s">
        <v>691</v>
      </c>
      <c r="I4835" t="s">
        <v>691</v>
      </c>
      <c r="K4835">
        <v>4773</v>
      </c>
      <c r="L4835">
        <v>269773</v>
      </c>
      <c r="Q4835" t="s">
        <v>19</v>
      </c>
      <c r="U4835">
        <v>4</v>
      </c>
      <c r="V4835">
        <v>17</v>
      </c>
      <c r="Y4835" t="s">
        <v>20</v>
      </c>
      <c r="Z4835">
        <v>0</v>
      </c>
      <c r="AA4835" t="s">
        <v>589</v>
      </c>
      <c r="AB4835" t="s">
        <v>21</v>
      </c>
      <c r="AC4835">
        <v>233</v>
      </c>
    </row>
    <row r="4836" spans="1:29" x14ac:dyDescent="0.25">
      <c r="A4836">
        <v>345</v>
      </c>
      <c r="B4836">
        <v>345102</v>
      </c>
      <c r="C4836">
        <v>5880</v>
      </c>
      <c r="D4836" t="str">
        <f>VLOOKUP(C4836,'Schedule 3'!A:M,13,FALSE)</f>
        <v>Other Personnel Related Expenses</v>
      </c>
      <c r="E4836">
        <v>4.22</v>
      </c>
      <c r="F4836" s="1">
        <v>42855</v>
      </c>
      <c r="G4836" t="s">
        <v>462</v>
      </c>
      <c r="H4836" t="s">
        <v>691</v>
      </c>
      <c r="I4836" t="s">
        <v>691</v>
      </c>
      <c r="K4836">
        <v>4773</v>
      </c>
      <c r="L4836">
        <v>269773</v>
      </c>
      <c r="Q4836" t="s">
        <v>19</v>
      </c>
      <c r="U4836">
        <v>4</v>
      </c>
      <c r="V4836">
        <v>17</v>
      </c>
      <c r="Y4836" t="s">
        <v>20</v>
      </c>
      <c r="Z4836">
        <v>0</v>
      </c>
      <c r="AA4836" t="s">
        <v>589</v>
      </c>
      <c r="AB4836" t="s">
        <v>21</v>
      </c>
      <c r="AC4836">
        <v>234</v>
      </c>
    </row>
    <row r="4837" spans="1:29" x14ac:dyDescent="0.25">
      <c r="A4837">
        <v>345</v>
      </c>
      <c r="B4837">
        <v>345101</v>
      </c>
      <c r="C4837">
        <v>5880</v>
      </c>
      <c r="D4837" t="str">
        <f>VLOOKUP(C4837,'Schedule 3'!A:M,13,FALSE)</f>
        <v>Other Personnel Related Expenses</v>
      </c>
      <c r="E4837">
        <v>0.68</v>
      </c>
      <c r="F4837" s="1">
        <v>42825</v>
      </c>
      <c r="G4837" t="s">
        <v>462</v>
      </c>
      <c r="H4837" t="s">
        <v>691</v>
      </c>
      <c r="I4837" t="s">
        <v>691</v>
      </c>
      <c r="K4837">
        <v>4773</v>
      </c>
      <c r="L4837">
        <v>267433</v>
      </c>
      <c r="Q4837" t="s">
        <v>19</v>
      </c>
      <c r="U4837">
        <v>3</v>
      </c>
      <c r="V4837">
        <v>17</v>
      </c>
      <c r="Y4837" t="s">
        <v>20</v>
      </c>
      <c r="Z4837">
        <v>0</v>
      </c>
      <c r="AA4837" t="s">
        <v>589</v>
      </c>
      <c r="AB4837" t="s">
        <v>21</v>
      </c>
      <c r="AC4837">
        <v>233</v>
      </c>
    </row>
    <row r="4838" spans="1:29" x14ac:dyDescent="0.25">
      <c r="A4838">
        <v>345</v>
      </c>
      <c r="B4838">
        <v>345102</v>
      </c>
      <c r="C4838">
        <v>5880</v>
      </c>
      <c r="D4838" t="str">
        <f>VLOOKUP(C4838,'Schedule 3'!A:M,13,FALSE)</f>
        <v>Other Personnel Related Expenses</v>
      </c>
      <c r="E4838">
        <v>6.04</v>
      </c>
      <c r="F4838" s="1">
        <v>42825</v>
      </c>
      <c r="G4838" t="s">
        <v>462</v>
      </c>
      <c r="H4838" t="s">
        <v>691</v>
      </c>
      <c r="I4838" t="s">
        <v>691</v>
      </c>
      <c r="K4838">
        <v>4773</v>
      </c>
      <c r="L4838">
        <v>267433</v>
      </c>
      <c r="Q4838" t="s">
        <v>19</v>
      </c>
      <c r="U4838">
        <v>3</v>
      </c>
      <c r="V4838">
        <v>17</v>
      </c>
      <c r="Y4838" t="s">
        <v>20</v>
      </c>
      <c r="Z4838">
        <v>0</v>
      </c>
      <c r="AA4838" t="s">
        <v>589</v>
      </c>
      <c r="AB4838" t="s">
        <v>21</v>
      </c>
      <c r="AC4838">
        <v>234</v>
      </c>
    </row>
    <row r="4839" spans="1:29" x14ac:dyDescent="0.25">
      <c r="A4839">
        <v>345</v>
      </c>
      <c r="B4839">
        <v>345101</v>
      </c>
      <c r="C4839">
        <v>5880</v>
      </c>
      <c r="D4839" t="str">
        <f>VLOOKUP(C4839,'Schedule 3'!A:M,13,FALSE)</f>
        <v>Other Personnel Related Expenses</v>
      </c>
      <c r="E4839">
        <v>0.35</v>
      </c>
      <c r="F4839" s="1">
        <v>42766</v>
      </c>
      <c r="G4839" t="s">
        <v>462</v>
      </c>
      <c r="H4839" t="s">
        <v>691</v>
      </c>
      <c r="I4839" t="s">
        <v>691</v>
      </c>
      <c r="K4839">
        <v>4773</v>
      </c>
      <c r="L4839">
        <v>259505</v>
      </c>
      <c r="Q4839" t="s">
        <v>19</v>
      </c>
      <c r="U4839">
        <v>1</v>
      </c>
      <c r="V4839">
        <v>17</v>
      </c>
      <c r="Y4839" t="s">
        <v>20</v>
      </c>
      <c r="Z4839">
        <v>0</v>
      </c>
      <c r="AA4839" t="s">
        <v>589</v>
      </c>
      <c r="AB4839" t="s">
        <v>21</v>
      </c>
      <c r="AC4839">
        <v>233</v>
      </c>
    </row>
    <row r="4840" spans="1:29" x14ac:dyDescent="0.25">
      <c r="A4840">
        <v>345</v>
      </c>
      <c r="B4840">
        <v>345102</v>
      </c>
      <c r="C4840">
        <v>5880</v>
      </c>
      <c r="D4840" t="str">
        <f>VLOOKUP(C4840,'Schedule 3'!A:M,13,FALSE)</f>
        <v>Other Personnel Related Expenses</v>
      </c>
      <c r="E4840">
        <v>3.12</v>
      </c>
      <c r="F4840" s="1">
        <v>42766</v>
      </c>
      <c r="G4840" t="s">
        <v>462</v>
      </c>
      <c r="H4840" t="s">
        <v>691</v>
      </c>
      <c r="I4840" t="s">
        <v>691</v>
      </c>
      <c r="K4840">
        <v>4773</v>
      </c>
      <c r="L4840">
        <v>259505</v>
      </c>
      <c r="Q4840" t="s">
        <v>19</v>
      </c>
      <c r="U4840">
        <v>1</v>
      </c>
      <c r="V4840">
        <v>17</v>
      </c>
      <c r="Y4840" t="s">
        <v>20</v>
      </c>
      <c r="Z4840">
        <v>0</v>
      </c>
      <c r="AA4840" t="s">
        <v>589</v>
      </c>
      <c r="AB4840" t="s">
        <v>21</v>
      </c>
      <c r="AC4840">
        <v>234</v>
      </c>
    </row>
    <row r="4841" spans="1:29" x14ac:dyDescent="0.25">
      <c r="A4841">
        <v>345</v>
      </c>
      <c r="B4841">
        <v>345101</v>
      </c>
      <c r="C4841">
        <v>5880</v>
      </c>
      <c r="D4841" t="str">
        <f>VLOOKUP(C4841,'Schedule 3'!A:M,13,FALSE)</f>
        <v>Other Personnel Related Expenses</v>
      </c>
      <c r="E4841">
        <v>0.23</v>
      </c>
      <c r="F4841" s="1">
        <v>43039</v>
      </c>
      <c r="G4841" t="s">
        <v>462</v>
      </c>
      <c r="H4841" t="s">
        <v>692</v>
      </c>
      <c r="I4841" t="s">
        <v>692</v>
      </c>
      <c r="K4841">
        <v>4775</v>
      </c>
      <c r="L4841">
        <v>286349</v>
      </c>
      <c r="Q4841" t="s">
        <v>19</v>
      </c>
      <c r="U4841">
        <v>10</v>
      </c>
      <c r="V4841">
        <v>17</v>
      </c>
      <c r="Y4841" t="s">
        <v>20</v>
      </c>
      <c r="Z4841">
        <v>0</v>
      </c>
      <c r="AA4841" t="s">
        <v>589</v>
      </c>
      <c r="AB4841" t="s">
        <v>21</v>
      </c>
      <c r="AC4841">
        <v>234</v>
      </c>
    </row>
    <row r="4842" spans="1:29" x14ac:dyDescent="0.25">
      <c r="A4842">
        <v>345</v>
      </c>
      <c r="B4842">
        <v>345102</v>
      </c>
      <c r="C4842">
        <v>5880</v>
      </c>
      <c r="D4842" t="str">
        <f>VLOOKUP(C4842,'Schedule 3'!A:M,13,FALSE)</f>
        <v>Other Personnel Related Expenses</v>
      </c>
      <c r="E4842">
        <v>2.0699999999999998</v>
      </c>
      <c r="F4842" s="1">
        <v>43039</v>
      </c>
      <c r="G4842" t="s">
        <v>462</v>
      </c>
      <c r="H4842" t="s">
        <v>692</v>
      </c>
      <c r="I4842" t="s">
        <v>692</v>
      </c>
      <c r="K4842">
        <v>4775</v>
      </c>
      <c r="L4842">
        <v>286349</v>
      </c>
      <c r="Q4842" t="s">
        <v>19</v>
      </c>
      <c r="U4842">
        <v>10</v>
      </c>
      <c r="V4842">
        <v>17</v>
      </c>
      <c r="Y4842" t="s">
        <v>20</v>
      </c>
      <c r="Z4842">
        <v>0</v>
      </c>
      <c r="AA4842" t="s">
        <v>589</v>
      </c>
      <c r="AB4842" t="s">
        <v>21</v>
      </c>
      <c r="AC4842">
        <v>235</v>
      </c>
    </row>
    <row r="4843" spans="1:29" x14ac:dyDescent="0.25">
      <c r="A4843">
        <v>345</v>
      </c>
      <c r="B4843">
        <v>345101</v>
      </c>
      <c r="C4843">
        <v>5880</v>
      </c>
      <c r="D4843" t="str">
        <f>VLOOKUP(C4843,'Schedule 3'!A:M,13,FALSE)</f>
        <v>Other Personnel Related Expenses</v>
      </c>
      <c r="E4843">
        <v>0.24</v>
      </c>
      <c r="F4843" s="1">
        <v>42978</v>
      </c>
      <c r="G4843" t="s">
        <v>462</v>
      </c>
      <c r="H4843" t="s">
        <v>692</v>
      </c>
      <c r="I4843" t="s">
        <v>692</v>
      </c>
      <c r="K4843">
        <v>4775</v>
      </c>
      <c r="L4843">
        <v>281172</v>
      </c>
      <c r="Q4843" t="s">
        <v>19</v>
      </c>
      <c r="U4843">
        <v>8</v>
      </c>
      <c r="V4843">
        <v>17</v>
      </c>
      <c r="Y4843" t="s">
        <v>20</v>
      </c>
      <c r="Z4843">
        <v>0</v>
      </c>
      <c r="AA4843" t="s">
        <v>589</v>
      </c>
      <c r="AB4843" t="s">
        <v>21</v>
      </c>
      <c r="AC4843">
        <v>234</v>
      </c>
    </row>
    <row r="4844" spans="1:29" x14ac:dyDescent="0.25">
      <c r="A4844">
        <v>345</v>
      </c>
      <c r="B4844">
        <v>345102</v>
      </c>
      <c r="C4844">
        <v>5880</v>
      </c>
      <c r="D4844" t="str">
        <f>VLOOKUP(C4844,'Schedule 3'!A:M,13,FALSE)</f>
        <v>Other Personnel Related Expenses</v>
      </c>
      <c r="E4844">
        <v>2.16</v>
      </c>
      <c r="F4844" s="1">
        <v>42978</v>
      </c>
      <c r="G4844" t="s">
        <v>462</v>
      </c>
      <c r="H4844" t="s">
        <v>692</v>
      </c>
      <c r="I4844" t="s">
        <v>692</v>
      </c>
      <c r="K4844">
        <v>4775</v>
      </c>
      <c r="L4844">
        <v>281172</v>
      </c>
      <c r="Q4844" t="s">
        <v>19</v>
      </c>
      <c r="U4844">
        <v>8</v>
      </c>
      <c r="V4844">
        <v>17</v>
      </c>
      <c r="Y4844" t="s">
        <v>20</v>
      </c>
      <c r="Z4844">
        <v>0</v>
      </c>
      <c r="AA4844" t="s">
        <v>589</v>
      </c>
      <c r="AB4844" t="s">
        <v>21</v>
      </c>
      <c r="AC4844">
        <v>235</v>
      </c>
    </row>
    <row r="4845" spans="1:29" x14ac:dyDescent="0.25">
      <c r="A4845">
        <v>345</v>
      </c>
      <c r="B4845">
        <v>345101</v>
      </c>
      <c r="C4845">
        <v>5880</v>
      </c>
      <c r="D4845" t="str">
        <f>VLOOKUP(C4845,'Schedule 3'!A:M,13,FALSE)</f>
        <v>Other Personnel Related Expenses</v>
      </c>
      <c r="E4845">
        <v>0.69</v>
      </c>
      <c r="F4845" s="1">
        <v>42825</v>
      </c>
      <c r="G4845" t="s">
        <v>462</v>
      </c>
      <c r="H4845" t="s">
        <v>692</v>
      </c>
      <c r="I4845" t="s">
        <v>692</v>
      </c>
      <c r="K4845">
        <v>4775</v>
      </c>
      <c r="L4845">
        <v>267433</v>
      </c>
      <c r="Q4845" t="s">
        <v>19</v>
      </c>
      <c r="U4845">
        <v>3</v>
      </c>
      <c r="V4845">
        <v>17</v>
      </c>
      <c r="Y4845" t="s">
        <v>20</v>
      </c>
      <c r="Z4845">
        <v>0</v>
      </c>
      <c r="AA4845" t="s">
        <v>589</v>
      </c>
      <c r="AB4845" t="s">
        <v>21</v>
      </c>
      <c r="AC4845">
        <v>233</v>
      </c>
    </row>
    <row r="4846" spans="1:29" x14ac:dyDescent="0.25">
      <c r="A4846">
        <v>345</v>
      </c>
      <c r="B4846">
        <v>345102</v>
      </c>
      <c r="C4846">
        <v>5880</v>
      </c>
      <c r="D4846" t="str">
        <f>VLOOKUP(C4846,'Schedule 3'!A:M,13,FALSE)</f>
        <v>Other Personnel Related Expenses</v>
      </c>
      <c r="E4846">
        <v>6.09</v>
      </c>
      <c r="F4846" s="1">
        <v>42825</v>
      </c>
      <c r="G4846" t="s">
        <v>462</v>
      </c>
      <c r="H4846" t="s">
        <v>692</v>
      </c>
      <c r="I4846" t="s">
        <v>692</v>
      </c>
      <c r="K4846">
        <v>4775</v>
      </c>
      <c r="L4846">
        <v>267433</v>
      </c>
      <c r="Q4846" t="s">
        <v>19</v>
      </c>
      <c r="U4846">
        <v>3</v>
      </c>
      <c r="V4846">
        <v>17</v>
      </c>
      <c r="Y4846" t="s">
        <v>20</v>
      </c>
      <c r="Z4846">
        <v>0</v>
      </c>
      <c r="AA4846" t="s">
        <v>589</v>
      </c>
      <c r="AB4846" t="s">
        <v>21</v>
      </c>
      <c r="AC4846">
        <v>234</v>
      </c>
    </row>
    <row r="4847" spans="1:29" x14ac:dyDescent="0.25">
      <c r="A4847">
        <v>345</v>
      </c>
      <c r="B4847">
        <v>345101</v>
      </c>
      <c r="C4847">
        <v>5880</v>
      </c>
      <c r="D4847" t="str">
        <f>VLOOKUP(C4847,'Schedule 3'!A:M,13,FALSE)</f>
        <v>Other Personnel Related Expenses</v>
      </c>
      <c r="E4847">
        <v>0.36</v>
      </c>
      <c r="F4847" s="1">
        <v>42794</v>
      </c>
      <c r="G4847" t="s">
        <v>462</v>
      </c>
      <c r="H4847" t="s">
        <v>692</v>
      </c>
      <c r="I4847" t="s">
        <v>692</v>
      </c>
      <c r="K4847">
        <v>4775</v>
      </c>
      <c r="L4847">
        <v>263415</v>
      </c>
      <c r="Q4847" t="s">
        <v>19</v>
      </c>
      <c r="U4847">
        <v>2</v>
      </c>
      <c r="V4847">
        <v>17</v>
      </c>
      <c r="Y4847" t="s">
        <v>20</v>
      </c>
      <c r="Z4847">
        <v>0</v>
      </c>
      <c r="AA4847" t="s">
        <v>589</v>
      </c>
      <c r="AB4847" t="s">
        <v>21</v>
      </c>
      <c r="AC4847">
        <v>233</v>
      </c>
    </row>
    <row r="4848" spans="1:29" x14ac:dyDescent="0.25">
      <c r="A4848">
        <v>345</v>
      </c>
      <c r="B4848">
        <v>345102</v>
      </c>
      <c r="C4848">
        <v>5880</v>
      </c>
      <c r="D4848" t="str">
        <f>VLOOKUP(C4848,'Schedule 3'!A:M,13,FALSE)</f>
        <v>Other Personnel Related Expenses</v>
      </c>
      <c r="E4848">
        <v>3.18</v>
      </c>
      <c r="F4848" s="1">
        <v>42794</v>
      </c>
      <c r="G4848" t="s">
        <v>462</v>
      </c>
      <c r="H4848" t="s">
        <v>692</v>
      </c>
      <c r="I4848" t="s">
        <v>692</v>
      </c>
      <c r="K4848">
        <v>4775</v>
      </c>
      <c r="L4848">
        <v>263415</v>
      </c>
      <c r="Q4848" t="s">
        <v>19</v>
      </c>
      <c r="U4848">
        <v>2</v>
      </c>
      <c r="V4848">
        <v>17</v>
      </c>
      <c r="Y4848" t="s">
        <v>20</v>
      </c>
      <c r="Z4848">
        <v>0</v>
      </c>
      <c r="AA4848" t="s">
        <v>589</v>
      </c>
      <c r="AB4848" t="s">
        <v>21</v>
      </c>
      <c r="AC4848">
        <v>234</v>
      </c>
    </row>
    <row r="4849" spans="1:29" x14ac:dyDescent="0.25">
      <c r="A4849">
        <v>345</v>
      </c>
      <c r="B4849">
        <v>345101</v>
      </c>
      <c r="C4849">
        <v>5880</v>
      </c>
      <c r="D4849" t="str">
        <f>VLOOKUP(C4849,'Schedule 3'!A:M,13,FALSE)</f>
        <v>Other Personnel Related Expenses</v>
      </c>
      <c r="E4849">
        <v>0.28000000000000003</v>
      </c>
      <c r="F4849" s="1">
        <v>42916</v>
      </c>
      <c r="G4849" t="s">
        <v>462</v>
      </c>
      <c r="H4849" t="s">
        <v>693</v>
      </c>
      <c r="I4849" t="s">
        <v>693</v>
      </c>
      <c r="K4849">
        <v>4776</v>
      </c>
      <c r="L4849">
        <v>275593</v>
      </c>
      <c r="Q4849" t="s">
        <v>19</v>
      </c>
      <c r="U4849">
        <v>6</v>
      </c>
      <c r="V4849">
        <v>17</v>
      </c>
      <c r="Y4849" t="s">
        <v>20</v>
      </c>
      <c r="Z4849">
        <v>0</v>
      </c>
      <c r="AA4849" t="s">
        <v>589</v>
      </c>
      <c r="AB4849" t="s">
        <v>21</v>
      </c>
      <c r="AC4849">
        <v>234</v>
      </c>
    </row>
    <row r="4850" spans="1:29" x14ac:dyDescent="0.25">
      <c r="A4850">
        <v>345</v>
      </c>
      <c r="B4850">
        <v>345102</v>
      </c>
      <c r="C4850">
        <v>5880</v>
      </c>
      <c r="D4850" t="str">
        <f>VLOOKUP(C4850,'Schedule 3'!A:M,13,FALSE)</f>
        <v>Other Personnel Related Expenses</v>
      </c>
      <c r="E4850">
        <v>2.42</v>
      </c>
      <c r="F4850" s="1">
        <v>42916</v>
      </c>
      <c r="G4850" t="s">
        <v>462</v>
      </c>
      <c r="H4850" t="s">
        <v>693</v>
      </c>
      <c r="I4850" t="s">
        <v>693</v>
      </c>
      <c r="K4850">
        <v>4776</v>
      </c>
      <c r="L4850">
        <v>275593</v>
      </c>
      <c r="Q4850" t="s">
        <v>19</v>
      </c>
      <c r="U4850">
        <v>6</v>
      </c>
      <c r="V4850">
        <v>17</v>
      </c>
      <c r="Y4850" t="s">
        <v>20</v>
      </c>
      <c r="Z4850">
        <v>0</v>
      </c>
      <c r="AA4850" t="s">
        <v>589</v>
      </c>
      <c r="AB4850" t="s">
        <v>21</v>
      </c>
      <c r="AC4850">
        <v>235</v>
      </c>
    </row>
    <row r="4851" spans="1:29" x14ac:dyDescent="0.25">
      <c r="A4851">
        <v>345</v>
      </c>
      <c r="B4851">
        <v>345101</v>
      </c>
      <c r="C4851">
        <v>5880</v>
      </c>
      <c r="D4851" t="str">
        <f>VLOOKUP(C4851,'Schedule 3'!A:M,13,FALSE)</f>
        <v>Other Personnel Related Expenses</v>
      </c>
      <c r="E4851">
        <v>7.0000000000000007E-2</v>
      </c>
      <c r="F4851" s="1">
        <v>42825</v>
      </c>
      <c r="G4851" t="s">
        <v>462</v>
      </c>
      <c r="H4851" t="s">
        <v>693</v>
      </c>
      <c r="I4851" t="s">
        <v>693</v>
      </c>
      <c r="K4851">
        <v>4776</v>
      </c>
      <c r="L4851">
        <v>267433</v>
      </c>
      <c r="Q4851" t="s">
        <v>19</v>
      </c>
      <c r="U4851">
        <v>3</v>
      </c>
      <c r="V4851">
        <v>17</v>
      </c>
      <c r="Y4851" t="s">
        <v>20</v>
      </c>
      <c r="Z4851">
        <v>0</v>
      </c>
      <c r="AA4851" t="s">
        <v>589</v>
      </c>
      <c r="AB4851" t="s">
        <v>21</v>
      </c>
      <c r="AC4851">
        <v>233</v>
      </c>
    </row>
    <row r="4852" spans="1:29" x14ac:dyDescent="0.25">
      <c r="A4852">
        <v>345</v>
      </c>
      <c r="B4852">
        <v>345102</v>
      </c>
      <c r="C4852">
        <v>5880</v>
      </c>
      <c r="D4852" t="str">
        <f>VLOOKUP(C4852,'Schedule 3'!A:M,13,FALSE)</f>
        <v>Other Personnel Related Expenses</v>
      </c>
      <c r="E4852">
        <v>0.57999999999999996</v>
      </c>
      <c r="F4852" s="1">
        <v>42825</v>
      </c>
      <c r="G4852" t="s">
        <v>462</v>
      </c>
      <c r="H4852" t="s">
        <v>693</v>
      </c>
      <c r="I4852" t="s">
        <v>693</v>
      </c>
      <c r="K4852">
        <v>4776</v>
      </c>
      <c r="L4852">
        <v>267433</v>
      </c>
      <c r="Q4852" t="s">
        <v>19</v>
      </c>
      <c r="U4852">
        <v>3</v>
      </c>
      <c r="V4852">
        <v>17</v>
      </c>
      <c r="Y4852" t="s">
        <v>20</v>
      </c>
      <c r="Z4852">
        <v>0</v>
      </c>
      <c r="AA4852" t="s">
        <v>589</v>
      </c>
      <c r="AB4852" t="s">
        <v>21</v>
      </c>
      <c r="AC4852">
        <v>234</v>
      </c>
    </row>
    <row r="4853" spans="1:29" x14ac:dyDescent="0.25">
      <c r="A4853">
        <v>345</v>
      </c>
      <c r="B4853">
        <v>345101</v>
      </c>
      <c r="C4853">
        <v>5880</v>
      </c>
      <c r="D4853" t="str">
        <f>VLOOKUP(C4853,'Schedule 3'!A:M,13,FALSE)</f>
        <v>Other Personnel Related Expenses</v>
      </c>
      <c r="E4853">
        <v>0.66</v>
      </c>
      <c r="F4853" s="1">
        <v>42794</v>
      </c>
      <c r="G4853" t="s">
        <v>462</v>
      </c>
      <c r="H4853" t="s">
        <v>693</v>
      </c>
      <c r="I4853" t="s">
        <v>693</v>
      </c>
      <c r="K4853">
        <v>4776</v>
      </c>
      <c r="L4853">
        <v>263415</v>
      </c>
      <c r="Q4853" t="s">
        <v>19</v>
      </c>
      <c r="U4853">
        <v>2</v>
      </c>
      <c r="V4853">
        <v>17</v>
      </c>
      <c r="Y4853" t="s">
        <v>20</v>
      </c>
      <c r="Z4853">
        <v>0</v>
      </c>
      <c r="AA4853" t="s">
        <v>589</v>
      </c>
      <c r="AB4853" t="s">
        <v>21</v>
      </c>
      <c r="AC4853">
        <v>233</v>
      </c>
    </row>
    <row r="4854" spans="1:29" x14ac:dyDescent="0.25">
      <c r="A4854">
        <v>345</v>
      </c>
      <c r="B4854">
        <v>345102</v>
      </c>
      <c r="C4854">
        <v>5880</v>
      </c>
      <c r="D4854" t="str">
        <f>VLOOKUP(C4854,'Schedule 3'!A:M,13,FALSE)</f>
        <v>Other Personnel Related Expenses</v>
      </c>
      <c r="E4854">
        <v>5.89</v>
      </c>
      <c r="F4854" s="1">
        <v>42794</v>
      </c>
      <c r="G4854" t="s">
        <v>462</v>
      </c>
      <c r="H4854" t="s">
        <v>693</v>
      </c>
      <c r="I4854" t="s">
        <v>693</v>
      </c>
      <c r="K4854">
        <v>4776</v>
      </c>
      <c r="L4854">
        <v>263415</v>
      </c>
      <c r="Q4854" t="s">
        <v>19</v>
      </c>
      <c r="U4854">
        <v>2</v>
      </c>
      <c r="V4854">
        <v>17</v>
      </c>
      <c r="Y4854" t="s">
        <v>20</v>
      </c>
      <c r="Z4854">
        <v>0</v>
      </c>
      <c r="AA4854" t="s">
        <v>589</v>
      </c>
      <c r="AB4854" t="s">
        <v>21</v>
      </c>
      <c r="AC4854">
        <v>234</v>
      </c>
    </row>
    <row r="4855" spans="1:29" x14ac:dyDescent="0.25">
      <c r="A4855">
        <v>345</v>
      </c>
      <c r="B4855">
        <v>345101</v>
      </c>
      <c r="C4855">
        <v>5880</v>
      </c>
      <c r="D4855" t="str">
        <f>VLOOKUP(C4855,'Schedule 3'!A:M,13,FALSE)</f>
        <v>Other Personnel Related Expenses</v>
      </c>
      <c r="E4855">
        <v>0.19</v>
      </c>
      <c r="F4855" s="1">
        <v>43039</v>
      </c>
      <c r="G4855" t="s">
        <v>462</v>
      </c>
      <c r="H4855" t="s">
        <v>694</v>
      </c>
      <c r="I4855" t="s">
        <v>694</v>
      </c>
      <c r="K4855">
        <v>4777</v>
      </c>
      <c r="L4855">
        <v>286349</v>
      </c>
      <c r="Q4855" t="s">
        <v>19</v>
      </c>
      <c r="U4855">
        <v>10</v>
      </c>
      <c r="V4855">
        <v>17</v>
      </c>
      <c r="Y4855" t="s">
        <v>20</v>
      </c>
      <c r="Z4855">
        <v>0</v>
      </c>
      <c r="AA4855" t="s">
        <v>589</v>
      </c>
      <c r="AB4855" t="s">
        <v>21</v>
      </c>
      <c r="AC4855">
        <v>234</v>
      </c>
    </row>
    <row r="4856" spans="1:29" x14ac:dyDescent="0.25">
      <c r="A4856">
        <v>345</v>
      </c>
      <c r="B4856">
        <v>345102</v>
      </c>
      <c r="C4856">
        <v>5880</v>
      </c>
      <c r="D4856" t="str">
        <f>VLOOKUP(C4856,'Schedule 3'!A:M,13,FALSE)</f>
        <v>Other Personnel Related Expenses</v>
      </c>
      <c r="E4856">
        <v>1.66</v>
      </c>
      <c r="F4856" s="1">
        <v>43039</v>
      </c>
      <c r="G4856" t="s">
        <v>462</v>
      </c>
      <c r="H4856" t="s">
        <v>694</v>
      </c>
      <c r="I4856" t="s">
        <v>694</v>
      </c>
      <c r="K4856">
        <v>4777</v>
      </c>
      <c r="L4856">
        <v>286349</v>
      </c>
      <c r="Q4856" t="s">
        <v>19</v>
      </c>
      <c r="U4856">
        <v>10</v>
      </c>
      <c r="V4856">
        <v>17</v>
      </c>
      <c r="Y4856" t="s">
        <v>20</v>
      </c>
      <c r="Z4856">
        <v>0</v>
      </c>
      <c r="AA4856" t="s">
        <v>589</v>
      </c>
      <c r="AB4856" t="s">
        <v>21</v>
      </c>
      <c r="AC4856">
        <v>235</v>
      </c>
    </row>
    <row r="4857" spans="1:29" x14ac:dyDescent="0.25">
      <c r="A4857">
        <v>345</v>
      </c>
      <c r="B4857">
        <v>345101</v>
      </c>
      <c r="C4857">
        <v>5880</v>
      </c>
      <c r="D4857" t="str">
        <f>VLOOKUP(C4857,'Schedule 3'!A:M,13,FALSE)</f>
        <v>Other Personnel Related Expenses</v>
      </c>
      <c r="E4857">
        <v>0.03</v>
      </c>
      <c r="F4857" s="1">
        <v>42947</v>
      </c>
      <c r="G4857" t="s">
        <v>462</v>
      </c>
      <c r="H4857" t="s">
        <v>694</v>
      </c>
      <c r="I4857" t="s">
        <v>694</v>
      </c>
      <c r="K4857">
        <v>4777</v>
      </c>
      <c r="L4857">
        <v>278277</v>
      </c>
      <c r="Q4857" t="s">
        <v>19</v>
      </c>
      <c r="U4857">
        <v>7</v>
      </c>
      <c r="V4857">
        <v>17</v>
      </c>
      <c r="Y4857" t="s">
        <v>20</v>
      </c>
      <c r="Z4857">
        <v>0</v>
      </c>
      <c r="AA4857" t="s">
        <v>589</v>
      </c>
      <c r="AB4857" t="s">
        <v>21</v>
      </c>
      <c r="AC4857">
        <v>234</v>
      </c>
    </row>
    <row r="4858" spans="1:29" x14ac:dyDescent="0.25">
      <c r="A4858">
        <v>345</v>
      </c>
      <c r="B4858">
        <v>345102</v>
      </c>
      <c r="C4858">
        <v>5880</v>
      </c>
      <c r="D4858" t="str">
        <f>VLOOKUP(C4858,'Schedule 3'!A:M,13,FALSE)</f>
        <v>Other Personnel Related Expenses</v>
      </c>
      <c r="E4858">
        <v>0.25</v>
      </c>
      <c r="F4858" s="1">
        <v>42947</v>
      </c>
      <c r="G4858" t="s">
        <v>462</v>
      </c>
      <c r="H4858" t="s">
        <v>694</v>
      </c>
      <c r="I4858" t="s">
        <v>694</v>
      </c>
      <c r="K4858">
        <v>4777</v>
      </c>
      <c r="L4858">
        <v>278277</v>
      </c>
      <c r="Q4858" t="s">
        <v>19</v>
      </c>
      <c r="U4858">
        <v>7</v>
      </c>
      <c r="V4858">
        <v>17</v>
      </c>
      <c r="Y4858" t="s">
        <v>20</v>
      </c>
      <c r="Z4858">
        <v>0</v>
      </c>
      <c r="AA4858" t="s">
        <v>589</v>
      </c>
      <c r="AB4858" t="s">
        <v>21</v>
      </c>
      <c r="AC4858">
        <v>235</v>
      </c>
    </row>
    <row r="4859" spans="1:29" x14ac:dyDescent="0.25">
      <c r="A4859">
        <v>345</v>
      </c>
      <c r="B4859">
        <v>345101</v>
      </c>
      <c r="C4859">
        <v>5880</v>
      </c>
      <c r="D4859" t="str">
        <f>VLOOKUP(C4859,'Schedule 3'!A:M,13,FALSE)</f>
        <v>Other Personnel Related Expenses</v>
      </c>
      <c r="E4859">
        <v>0.11</v>
      </c>
      <c r="F4859" s="1">
        <v>42916</v>
      </c>
      <c r="G4859" t="s">
        <v>462</v>
      </c>
      <c r="H4859" t="s">
        <v>694</v>
      </c>
      <c r="I4859" t="s">
        <v>694</v>
      </c>
      <c r="K4859">
        <v>4777</v>
      </c>
      <c r="L4859">
        <v>275593</v>
      </c>
      <c r="Q4859" t="s">
        <v>19</v>
      </c>
      <c r="U4859">
        <v>6</v>
      </c>
      <c r="V4859">
        <v>17</v>
      </c>
      <c r="Y4859" t="s">
        <v>20</v>
      </c>
      <c r="Z4859">
        <v>0</v>
      </c>
      <c r="AA4859" t="s">
        <v>589</v>
      </c>
      <c r="AB4859" t="s">
        <v>21</v>
      </c>
      <c r="AC4859">
        <v>234</v>
      </c>
    </row>
    <row r="4860" spans="1:29" x14ac:dyDescent="0.25">
      <c r="A4860">
        <v>345</v>
      </c>
      <c r="B4860">
        <v>345102</v>
      </c>
      <c r="C4860">
        <v>5880</v>
      </c>
      <c r="D4860" t="str">
        <f>VLOOKUP(C4860,'Schedule 3'!A:M,13,FALSE)</f>
        <v>Other Personnel Related Expenses</v>
      </c>
      <c r="E4860">
        <v>0.93</v>
      </c>
      <c r="F4860" s="1">
        <v>42916</v>
      </c>
      <c r="G4860" t="s">
        <v>462</v>
      </c>
      <c r="H4860" t="s">
        <v>694</v>
      </c>
      <c r="I4860" t="s">
        <v>694</v>
      </c>
      <c r="K4860">
        <v>4777</v>
      </c>
      <c r="L4860">
        <v>275593</v>
      </c>
      <c r="Q4860" t="s">
        <v>19</v>
      </c>
      <c r="U4860">
        <v>6</v>
      </c>
      <c r="V4860">
        <v>17</v>
      </c>
      <c r="Y4860" t="s">
        <v>20</v>
      </c>
      <c r="Z4860">
        <v>0</v>
      </c>
      <c r="AA4860" t="s">
        <v>589</v>
      </c>
      <c r="AB4860" t="s">
        <v>21</v>
      </c>
      <c r="AC4860">
        <v>235</v>
      </c>
    </row>
    <row r="4861" spans="1:29" x14ac:dyDescent="0.25">
      <c r="A4861">
        <v>345</v>
      </c>
      <c r="B4861">
        <v>345101</v>
      </c>
      <c r="C4861">
        <v>5880</v>
      </c>
      <c r="D4861" t="str">
        <f>VLOOKUP(C4861,'Schedule 3'!A:M,13,FALSE)</f>
        <v>Other Personnel Related Expenses</v>
      </c>
      <c r="E4861">
        <v>0.03</v>
      </c>
      <c r="F4861" s="1">
        <v>42886</v>
      </c>
      <c r="G4861" t="s">
        <v>462</v>
      </c>
      <c r="H4861" t="s">
        <v>694</v>
      </c>
      <c r="I4861" t="s">
        <v>694</v>
      </c>
      <c r="K4861">
        <v>4777</v>
      </c>
      <c r="L4861">
        <v>272629</v>
      </c>
      <c r="Q4861" t="s">
        <v>19</v>
      </c>
      <c r="U4861">
        <v>5</v>
      </c>
      <c r="V4861">
        <v>17</v>
      </c>
      <c r="Y4861" t="s">
        <v>20</v>
      </c>
      <c r="Z4861">
        <v>0</v>
      </c>
      <c r="AA4861" t="s">
        <v>589</v>
      </c>
      <c r="AB4861" t="s">
        <v>21</v>
      </c>
      <c r="AC4861">
        <v>234</v>
      </c>
    </row>
    <row r="4862" spans="1:29" x14ac:dyDescent="0.25">
      <c r="A4862">
        <v>345</v>
      </c>
      <c r="B4862">
        <v>345102</v>
      </c>
      <c r="C4862">
        <v>5880</v>
      </c>
      <c r="D4862" t="str">
        <f>VLOOKUP(C4862,'Schedule 3'!A:M,13,FALSE)</f>
        <v>Other Personnel Related Expenses</v>
      </c>
      <c r="E4862">
        <v>0.26</v>
      </c>
      <c r="F4862" s="1">
        <v>42886</v>
      </c>
      <c r="G4862" t="s">
        <v>462</v>
      </c>
      <c r="H4862" t="s">
        <v>694</v>
      </c>
      <c r="I4862" t="s">
        <v>694</v>
      </c>
      <c r="K4862">
        <v>4777</v>
      </c>
      <c r="L4862">
        <v>272629</v>
      </c>
      <c r="Q4862" t="s">
        <v>19</v>
      </c>
      <c r="U4862">
        <v>5</v>
      </c>
      <c r="V4862">
        <v>17</v>
      </c>
      <c r="Y4862" t="s">
        <v>20</v>
      </c>
      <c r="Z4862">
        <v>0</v>
      </c>
      <c r="AA4862" t="s">
        <v>589</v>
      </c>
      <c r="AB4862" t="s">
        <v>21</v>
      </c>
      <c r="AC4862">
        <v>235</v>
      </c>
    </row>
    <row r="4863" spans="1:29" x14ac:dyDescent="0.25">
      <c r="A4863">
        <v>345</v>
      </c>
      <c r="B4863">
        <v>345101</v>
      </c>
      <c r="C4863">
        <v>5880</v>
      </c>
      <c r="D4863" t="str">
        <f>VLOOKUP(C4863,'Schedule 3'!A:M,13,FALSE)</f>
        <v>Other Personnel Related Expenses</v>
      </c>
      <c r="E4863">
        <v>0.64</v>
      </c>
      <c r="F4863" s="1">
        <v>42825</v>
      </c>
      <c r="G4863" t="s">
        <v>462</v>
      </c>
      <c r="H4863" t="s">
        <v>694</v>
      </c>
      <c r="I4863" t="s">
        <v>694</v>
      </c>
      <c r="K4863">
        <v>4777</v>
      </c>
      <c r="L4863">
        <v>267433</v>
      </c>
      <c r="Q4863" t="s">
        <v>19</v>
      </c>
      <c r="U4863">
        <v>3</v>
      </c>
      <c r="V4863">
        <v>17</v>
      </c>
      <c r="Y4863" t="s">
        <v>20</v>
      </c>
      <c r="Z4863">
        <v>0</v>
      </c>
      <c r="AA4863" t="s">
        <v>589</v>
      </c>
      <c r="AB4863" t="s">
        <v>21</v>
      </c>
      <c r="AC4863">
        <v>233</v>
      </c>
    </row>
    <row r="4864" spans="1:29" x14ac:dyDescent="0.25">
      <c r="A4864">
        <v>345</v>
      </c>
      <c r="B4864">
        <v>345102</v>
      </c>
      <c r="C4864">
        <v>5880</v>
      </c>
      <c r="D4864" t="str">
        <f>VLOOKUP(C4864,'Schedule 3'!A:M,13,FALSE)</f>
        <v>Other Personnel Related Expenses</v>
      </c>
      <c r="E4864">
        <v>5.67</v>
      </c>
      <c r="F4864" s="1">
        <v>42825</v>
      </c>
      <c r="G4864" t="s">
        <v>462</v>
      </c>
      <c r="H4864" t="s">
        <v>694</v>
      </c>
      <c r="I4864" t="s">
        <v>694</v>
      </c>
      <c r="K4864">
        <v>4777</v>
      </c>
      <c r="L4864">
        <v>267433</v>
      </c>
      <c r="Q4864" t="s">
        <v>19</v>
      </c>
      <c r="U4864">
        <v>3</v>
      </c>
      <c r="V4864">
        <v>17</v>
      </c>
      <c r="Y4864" t="s">
        <v>20</v>
      </c>
      <c r="Z4864">
        <v>0</v>
      </c>
      <c r="AA4864" t="s">
        <v>589</v>
      </c>
      <c r="AB4864" t="s">
        <v>21</v>
      </c>
      <c r="AC4864">
        <v>234</v>
      </c>
    </row>
    <row r="4865" spans="1:29" x14ac:dyDescent="0.25">
      <c r="A4865">
        <v>345</v>
      </c>
      <c r="B4865">
        <v>345101</v>
      </c>
      <c r="C4865">
        <v>5880</v>
      </c>
      <c r="D4865" t="str">
        <f>VLOOKUP(C4865,'Schedule 3'!A:M,13,FALSE)</f>
        <v>Other Personnel Related Expenses</v>
      </c>
      <c r="E4865">
        <v>0.81</v>
      </c>
      <c r="F4865" s="1">
        <v>43069</v>
      </c>
      <c r="G4865" t="s">
        <v>462</v>
      </c>
      <c r="H4865" t="s">
        <v>695</v>
      </c>
      <c r="I4865" t="s">
        <v>695</v>
      </c>
      <c r="K4865">
        <v>4778</v>
      </c>
      <c r="L4865">
        <v>288934</v>
      </c>
      <c r="Q4865" t="s">
        <v>19</v>
      </c>
      <c r="U4865">
        <v>11</v>
      </c>
      <c r="V4865">
        <v>17</v>
      </c>
      <c r="Y4865" t="s">
        <v>20</v>
      </c>
      <c r="Z4865">
        <v>0</v>
      </c>
      <c r="AA4865" t="s">
        <v>589</v>
      </c>
      <c r="AB4865" t="s">
        <v>21</v>
      </c>
      <c r="AC4865">
        <v>234</v>
      </c>
    </row>
    <row r="4866" spans="1:29" x14ac:dyDescent="0.25">
      <c r="A4866">
        <v>345</v>
      </c>
      <c r="B4866">
        <v>345102</v>
      </c>
      <c r="C4866">
        <v>5880</v>
      </c>
      <c r="D4866" t="str">
        <f>VLOOKUP(C4866,'Schedule 3'!A:M,13,FALSE)</f>
        <v>Other Personnel Related Expenses</v>
      </c>
      <c r="E4866">
        <v>7.29</v>
      </c>
      <c r="F4866" s="1">
        <v>43069</v>
      </c>
      <c r="G4866" t="s">
        <v>462</v>
      </c>
      <c r="H4866" t="s">
        <v>695</v>
      </c>
      <c r="I4866" t="s">
        <v>695</v>
      </c>
      <c r="K4866">
        <v>4778</v>
      </c>
      <c r="L4866">
        <v>288934</v>
      </c>
      <c r="Q4866" t="s">
        <v>19</v>
      </c>
      <c r="U4866">
        <v>11</v>
      </c>
      <c r="V4866">
        <v>17</v>
      </c>
      <c r="Y4866" t="s">
        <v>20</v>
      </c>
      <c r="Z4866">
        <v>0</v>
      </c>
      <c r="AA4866" t="s">
        <v>589</v>
      </c>
      <c r="AB4866" t="s">
        <v>21</v>
      </c>
      <c r="AC4866">
        <v>235</v>
      </c>
    </row>
    <row r="4867" spans="1:29" x14ac:dyDescent="0.25">
      <c r="A4867">
        <v>345</v>
      </c>
      <c r="B4867">
        <v>345101</v>
      </c>
      <c r="C4867">
        <v>5880</v>
      </c>
      <c r="D4867" t="str">
        <f>VLOOKUP(C4867,'Schedule 3'!A:M,13,FALSE)</f>
        <v>Other Personnel Related Expenses</v>
      </c>
      <c r="E4867">
        <v>0.14000000000000001</v>
      </c>
      <c r="F4867" s="1">
        <v>43039</v>
      </c>
      <c r="G4867" t="s">
        <v>462</v>
      </c>
      <c r="H4867" t="s">
        <v>695</v>
      </c>
      <c r="I4867" t="s">
        <v>695</v>
      </c>
      <c r="K4867">
        <v>4778</v>
      </c>
      <c r="L4867">
        <v>286349</v>
      </c>
      <c r="Q4867" t="s">
        <v>19</v>
      </c>
      <c r="U4867">
        <v>10</v>
      </c>
      <c r="V4867">
        <v>17</v>
      </c>
      <c r="Y4867" t="s">
        <v>20</v>
      </c>
      <c r="Z4867">
        <v>0</v>
      </c>
      <c r="AA4867" t="s">
        <v>589</v>
      </c>
      <c r="AB4867" t="s">
        <v>21</v>
      </c>
      <c r="AC4867">
        <v>234</v>
      </c>
    </row>
    <row r="4868" spans="1:29" x14ac:dyDescent="0.25">
      <c r="A4868">
        <v>345</v>
      </c>
      <c r="B4868">
        <v>345102</v>
      </c>
      <c r="C4868">
        <v>5880</v>
      </c>
      <c r="D4868" t="str">
        <f>VLOOKUP(C4868,'Schedule 3'!A:M,13,FALSE)</f>
        <v>Other Personnel Related Expenses</v>
      </c>
      <c r="E4868">
        <v>1.23</v>
      </c>
      <c r="F4868" s="1">
        <v>43039</v>
      </c>
      <c r="G4868" t="s">
        <v>462</v>
      </c>
      <c r="H4868" t="s">
        <v>695</v>
      </c>
      <c r="I4868" t="s">
        <v>695</v>
      </c>
      <c r="K4868">
        <v>4778</v>
      </c>
      <c r="L4868">
        <v>286349</v>
      </c>
      <c r="Q4868" t="s">
        <v>19</v>
      </c>
      <c r="U4868">
        <v>10</v>
      </c>
      <c r="V4868">
        <v>17</v>
      </c>
      <c r="Y4868" t="s">
        <v>20</v>
      </c>
      <c r="Z4868">
        <v>0</v>
      </c>
      <c r="AA4868" t="s">
        <v>589</v>
      </c>
      <c r="AB4868" t="s">
        <v>21</v>
      </c>
      <c r="AC4868">
        <v>235</v>
      </c>
    </row>
    <row r="4869" spans="1:29" x14ac:dyDescent="0.25">
      <c r="A4869">
        <v>345</v>
      </c>
      <c r="B4869">
        <v>345101</v>
      </c>
      <c r="C4869">
        <v>5880</v>
      </c>
      <c r="D4869" t="str">
        <f>VLOOKUP(C4869,'Schedule 3'!A:M,13,FALSE)</f>
        <v>Other Personnel Related Expenses</v>
      </c>
      <c r="E4869">
        <v>0.72</v>
      </c>
      <c r="F4869" s="1">
        <v>42978</v>
      </c>
      <c r="G4869" t="s">
        <v>462</v>
      </c>
      <c r="H4869" t="s">
        <v>695</v>
      </c>
      <c r="I4869" t="s">
        <v>695</v>
      </c>
      <c r="K4869">
        <v>4778</v>
      </c>
      <c r="L4869">
        <v>281172</v>
      </c>
      <c r="Q4869" t="s">
        <v>19</v>
      </c>
      <c r="U4869">
        <v>8</v>
      </c>
      <c r="V4869">
        <v>17</v>
      </c>
      <c r="Y4869" t="s">
        <v>20</v>
      </c>
      <c r="Z4869">
        <v>0</v>
      </c>
      <c r="AA4869" t="s">
        <v>589</v>
      </c>
      <c r="AB4869" t="s">
        <v>21</v>
      </c>
      <c r="AC4869">
        <v>234</v>
      </c>
    </row>
    <row r="4870" spans="1:29" x14ac:dyDescent="0.25">
      <c r="A4870">
        <v>345</v>
      </c>
      <c r="B4870">
        <v>345102</v>
      </c>
      <c r="C4870">
        <v>5880</v>
      </c>
      <c r="D4870" t="str">
        <f>VLOOKUP(C4870,'Schedule 3'!A:M,13,FALSE)</f>
        <v>Other Personnel Related Expenses</v>
      </c>
      <c r="E4870">
        <v>6.36</v>
      </c>
      <c r="F4870" s="1">
        <v>42978</v>
      </c>
      <c r="G4870" t="s">
        <v>462</v>
      </c>
      <c r="H4870" t="s">
        <v>695</v>
      </c>
      <c r="I4870" t="s">
        <v>695</v>
      </c>
      <c r="K4870">
        <v>4778</v>
      </c>
      <c r="L4870">
        <v>281172</v>
      </c>
      <c r="Q4870" t="s">
        <v>19</v>
      </c>
      <c r="U4870">
        <v>8</v>
      </c>
      <c r="V4870">
        <v>17</v>
      </c>
      <c r="Y4870" t="s">
        <v>20</v>
      </c>
      <c r="Z4870">
        <v>0</v>
      </c>
      <c r="AA4870" t="s">
        <v>589</v>
      </c>
      <c r="AB4870" t="s">
        <v>21</v>
      </c>
      <c r="AC4870">
        <v>235</v>
      </c>
    </row>
    <row r="4871" spans="1:29" x14ac:dyDescent="0.25">
      <c r="A4871">
        <v>345</v>
      </c>
      <c r="B4871">
        <v>345101</v>
      </c>
      <c r="C4871">
        <v>5880</v>
      </c>
      <c r="D4871" t="str">
        <f>VLOOKUP(C4871,'Schedule 3'!A:M,13,FALSE)</f>
        <v>Other Personnel Related Expenses</v>
      </c>
      <c r="E4871">
        <v>0.37</v>
      </c>
      <c r="F4871" s="1">
        <v>42947</v>
      </c>
      <c r="G4871" t="s">
        <v>462</v>
      </c>
      <c r="H4871" t="s">
        <v>695</v>
      </c>
      <c r="I4871" t="s">
        <v>695</v>
      </c>
      <c r="K4871">
        <v>4778</v>
      </c>
      <c r="L4871">
        <v>278277</v>
      </c>
      <c r="Q4871" t="s">
        <v>19</v>
      </c>
      <c r="U4871">
        <v>7</v>
      </c>
      <c r="V4871">
        <v>17</v>
      </c>
      <c r="Y4871" t="s">
        <v>20</v>
      </c>
      <c r="Z4871">
        <v>0</v>
      </c>
      <c r="AA4871" t="s">
        <v>589</v>
      </c>
      <c r="AB4871" t="s">
        <v>21</v>
      </c>
      <c r="AC4871">
        <v>234</v>
      </c>
    </row>
    <row r="4872" spans="1:29" x14ac:dyDescent="0.25">
      <c r="A4872">
        <v>345</v>
      </c>
      <c r="B4872">
        <v>345102</v>
      </c>
      <c r="C4872">
        <v>5880</v>
      </c>
      <c r="D4872" t="str">
        <f>VLOOKUP(C4872,'Schedule 3'!A:M,13,FALSE)</f>
        <v>Other Personnel Related Expenses</v>
      </c>
      <c r="E4872">
        <v>3.26</v>
      </c>
      <c r="F4872" s="1">
        <v>42947</v>
      </c>
      <c r="G4872" t="s">
        <v>462</v>
      </c>
      <c r="H4872" t="s">
        <v>695</v>
      </c>
      <c r="I4872" t="s">
        <v>695</v>
      </c>
      <c r="K4872">
        <v>4778</v>
      </c>
      <c r="L4872">
        <v>278277</v>
      </c>
      <c r="Q4872" t="s">
        <v>19</v>
      </c>
      <c r="U4872">
        <v>7</v>
      </c>
      <c r="V4872">
        <v>17</v>
      </c>
      <c r="Y4872" t="s">
        <v>20</v>
      </c>
      <c r="Z4872">
        <v>0</v>
      </c>
      <c r="AA4872" t="s">
        <v>589</v>
      </c>
      <c r="AB4872" t="s">
        <v>21</v>
      </c>
      <c r="AC4872">
        <v>235</v>
      </c>
    </row>
    <row r="4873" spans="1:29" x14ac:dyDescent="0.25">
      <c r="A4873">
        <v>345</v>
      </c>
      <c r="B4873">
        <v>345101</v>
      </c>
      <c r="C4873">
        <v>5880</v>
      </c>
      <c r="D4873" t="str">
        <f>VLOOKUP(C4873,'Schedule 3'!A:M,13,FALSE)</f>
        <v>Other Personnel Related Expenses</v>
      </c>
      <c r="E4873">
        <v>1.99</v>
      </c>
      <c r="F4873" s="1">
        <v>42886</v>
      </c>
      <c r="G4873" t="s">
        <v>462</v>
      </c>
      <c r="H4873" t="s">
        <v>695</v>
      </c>
      <c r="I4873" t="s">
        <v>695</v>
      </c>
      <c r="K4873">
        <v>4778</v>
      </c>
      <c r="L4873">
        <v>272629</v>
      </c>
      <c r="Q4873" t="s">
        <v>19</v>
      </c>
      <c r="U4873">
        <v>5</v>
      </c>
      <c r="V4873">
        <v>17</v>
      </c>
      <c r="Y4873" t="s">
        <v>20</v>
      </c>
      <c r="Z4873">
        <v>0</v>
      </c>
      <c r="AA4873" t="s">
        <v>589</v>
      </c>
      <c r="AB4873" t="s">
        <v>21</v>
      </c>
      <c r="AC4873">
        <v>234</v>
      </c>
    </row>
    <row r="4874" spans="1:29" x14ac:dyDescent="0.25">
      <c r="A4874">
        <v>345</v>
      </c>
      <c r="B4874">
        <v>345102</v>
      </c>
      <c r="C4874">
        <v>5880</v>
      </c>
      <c r="D4874" t="str">
        <f>VLOOKUP(C4874,'Schedule 3'!A:M,13,FALSE)</f>
        <v>Other Personnel Related Expenses</v>
      </c>
      <c r="E4874">
        <v>17.559999999999999</v>
      </c>
      <c r="F4874" s="1">
        <v>42886</v>
      </c>
      <c r="G4874" t="s">
        <v>462</v>
      </c>
      <c r="H4874" t="s">
        <v>695</v>
      </c>
      <c r="I4874" t="s">
        <v>695</v>
      </c>
      <c r="K4874">
        <v>4778</v>
      </c>
      <c r="L4874">
        <v>272629</v>
      </c>
      <c r="Q4874" t="s">
        <v>19</v>
      </c>
      <c r="U4874">
        <v>5</v>
      </c>
      <c r="V4874">
        <v>17</v>
      </c>
      <c r="Y4874" t="s">
        <v>20</v>
      </c>
      <c r="Z4874">
        <v>0</v>
      </c>
      <c r="AA4874" t="s">
        <v>589</v>
      </c>
      <c r="AB4874" t="s">
        <v>21</v>
      </c>
      <c r="AC4874">
        <v>235</v>
      </c>
    </row>
    <row r="4875" spans="1:29" x14ac:dyDescent="0.25">
      <c r="A4875">
        <v>345</v>
      </c>
      <c r="B4875">
        <v>345101</v>
      </c>
      <c r="C4875">
        <v>5880</v>
      </c>
      <c r="D4875" t="str">
        <f>VLOOKUP(C4875,'Schedule 3'!A:M,13,FALSE)</f>
        <v>Other Personnel Related Expenses</v>
      </c>
      <c r="E4875">
        <v>7.0000000000000007E-2</v>
      </c>
      <c r="F4875" s="1">
        <v>42855</v>
      </c>
      <c r="G4875" t="s">
        <v>462</v>
      </c>
      <c r="H4875" t="s">
        <v>695</v>
      </c>
      <c r="I4875" t="s">
        <v>695</v>
      </c>
      <c r="K4875">
        <v>4778</v>
      </c>
      <c r="L4875">
        <v>269773</v>
      </c>
      <c r="Q4875" t="s">
        <v>19</v>
      </c>
      <c r="U4875">
        <v>4</v>
      </c>
      <c r="V4875">
        <v>17</v>
      </c>
      <c r="Y4875" t="s">
        <v>20</v>
      </c>
      <c r="Z4875">
        <v>0</v>
      </c>
      <c r="AA4875" t="s">
        <v>589</v>
      </c>
      <c r="AB4875" t="s">
        <v>21</v>
      </c>
      <c r="AC4875">
        <v>233</v>
      </c>
    </row>
    <row r="4876" spans="1:29" x14ac:dyDescent="0.25">
      <c r="A4876">
        <v>345</v>
      </c>
      <c r="B4876">
        <v>345102</v>
      </c>
      <c r="C4876">
        <v>5880</v>
      </c>
      <c r="D4876" t="str">
        <f>VLOOKUP(C4876,'Schedule 3'!A:M,13,FALSE)</f>
        <v>Other Personnel Related Expenses</v>
      </c>
      <c r="E4876">
        <v>0.66</v>
      </c>
      <c r="F4876" s="1">
        <v>42855</v>
      </c>
      <c r="G4876" t="s">
        <v>462</v>
      </c>
      <c r="H4876" t="s">
        <v>695</v>
      </c>
      <c r="I4876" t="s">
        <v>695</v>
      </c>
      <c r="K4876">
        <v>4778</v>
      </c>
      <c r="L4876">
        <v>269773</v>
      </c>
      <c r="Q4876" t="s">
        <v>19</v>
      </c>
      <c r="U4876">
        <v>4</v>
      </c>
      <c r="V4876">
        <v>17</v>
      </c>
      <c r="Y4876" t="s">
        <v>20</v>
      </c>
      <c r="Z4876">
        <v>0</v>
      </c>
      <c r="AA4876" t="s">
        <v>589</v>
      </c>
      <c r="AB4876" t="s">
        <v>21</v>
      </c>
      <c r="AC4876">
        <v>234</v>
      </c>
    </row>
    <row r="4877" spans="1:29" x14ac:dyDescent="0.25">
      <c r="A4877">
        <v>345</v>
      </c>
      <c r="B4877">
        <v>345101</v>
      </c>
      <c r="C4877">
        <v>5880</v>
      </c>
      <c r="D4877" t="str">
        <f>VLOOKUP(C4877,'Schedule 3'!A:M,13,FALSE)</f>
        <v>Other Personnel Related Expenses</v>
      </c>
      <c r="E4877">
        <v>1.1100000000000001</v>
      </c>
      <c r="F4877" s="1">
        <v>42825</v>
      </c>
      <c r="G4877" t="s">
        <v>462</v>
      </c>
      <c r="H4877" t="s">
        <v>695</v>
      </c>
      <c r="I4877" t="s">
        <v>695</v>
      </c>
      <c r="K4877">
        <v>4778</v>
      </c>
      <c r="L4877">
        <v>267433</v>
      </c>
      <c r="Q4877" t="s">
        <v>19</v>
      </c>
      <c r="U4877">
        <v>3</v>
      </c>
      <c r="V4877">
        <v>17</v>
      </c>
      <c r="Y4877" t="s">
        <v>20</v>
      </c>
      <c r="Z4877">
        <v>0</v>
      </c>
      <c r="AA4877" t="s">
        <v>589</v>
      </c>
      <c r="AB4877" t="s">
        <v>21</v>
      </c>
      <c r="AC4877">
        <v>233</v>
      </c>
    </row>
    <row r="4878" spans="1:29" x14ac:dyDescent="0.25">
      <c r="A4878">
        <v>345</v>
      </c>
      <c r="B4878">
        <v>345102</v>
      </c>
      <c r="C4878">
        <v>5880</v>
      </c>
      <c r="D4878" t="str">
        <f>VLOOKUP(C4878,'Schedule 3'!A:M,13,FALSE)</f>
        <v>Other Personnel Related Expenses</v>
      </c>
      <c r="E4878">
        <v>9.83</v>
      </c>
      <c r="F4878" s="1">
        <v>42825</v>
      </c>
      <c r="G4878" t="s">
        <v>462</v>
      </c>
      <c r="H4878" t="s">
        <v>695</v>
      </c>
      <c r="I4878" t="s">
        <v>695</v>
      </c>
      <c r="K4878">
        <v>4778</v>
      </c>
      <c r="L4878">
        <v>267433</v>
      </c>
      <c r="Q4878" t="s">
        <v>19</v>
      </c>
      <c r="U4878">
        <v>3</v>
      </c>
      <c r="V4878">
        <v>17</v>
      </c>
      <c r="Y4878" t="s">
        <v>20</v>
      </c>
      <c r="Z4878">
        <v>0</v>
      </c>
      <c r="AA4878" t="s">
        <v>589</v>
      </c>
      <c r="AB4878" t="s">
        <v>21</v>
      </c>
      <c r="AC4878">
        <v>234</v>
      </c>
    </row>
    <row r="4879" spans="1:29" x14ac:dyDescent="0.25">
      <c r="A4879">
        <v>345</v>
      </c>
      <c r="B4879">
        <v>345101</v>
      </c>
      <c r="C4879">
        <v>5880</v>
      </c>
      <c r="D4879" t="str">
        <f>VLOOKUP(C4879,'Schedule 3'!A:M,13,FALSE)</f>
        <v>Other Personnel Related Expenses</v>
      </c>
      <c r="E4879">
        <v>0.5</v>
      </c>
      <c r="F4879" s="1">
        <v>42794</v>
      </c>
      <c r="G4879" t="s">
        <v>462</v>
      </c>
      <c r="H4879" t="s">
        <v>695</v>
      </c>
      <c r="I4879" t="s">
        <v>695</v>
      </c>
      <c r="K4879">
        <v>4778</v>
      </c>
      <c r="L4879">
        <v>263415</v>
      </c>
      <c r="Q4879" t="s">
        <v>19</v>
      </c>
      <c r="U4879">
        <v>2</v>
      </c>
      <c r="V4879">
        <v>17</v>
      </c>
      <c r="Y4879" t="s">
        <v>20</v>
      </c>
      <c r="Z4879">
        <v>0</v>
      </c>
      <c r="AA4879" t="s">
        <v>589</v>
      </c>
      <c r="AB4879" t="s">
        <v>21</v>
      </c>
      <c r="AC4879">
        <v>233</v>
      </c>
    </row>
    <row r="4880" spans="1:29" x14ac:dyDescent="0.25">
      <c r="A4880">
        <v>345</v>
      </c>
      <c r="B4880">
        <v>345102</v>
      </c>
      <c r="C4880">
        <v>5880</v>
      </c>
      <c r="D4880" t="str">
        <f>VLOOKUP(C4880,'Schedule 3'!A:M,13,FALSE)</f>
        <v>Other Personnel Related Expenses</v>
      </c>
      <c r="E4880">
        <v>4.4000000000000004</v>
      </c>
      <c r="F4880" s="1">
        <v>42794</v>
      </c>
      <c r="G4880" t="s">
        <v>462</v>
      </c>
      <c r="H4880" t="s">
        <v>695</v>
      </c>
      <c r="I4880" t="s">
        <v>695</v>
      </c>
      <c r="K4880">
        <v>4778</v>
      </c>
      <c r="L4880">
        <v>263415</v>
      </c>
      <c r="Q4880" t="s">
        <v>19</v>
      </c>
      <c r="U4880">
        <v>2</v>
      </c>
      <c r="V4880">
        <v>17</v>
      </c>
      <c r="Y4880" t="s">
        <v>20</v>
      </c>
      <c r="Z4880">
        <v>0</v>
      </c>
      <c r="AA4880" t="s">
        <v>589</v>
      </c>
      <c r="AB4880" t="s">
        <v>21</v>
      </c>
      <c r="AC4880">
        <v>234</v>
      </c>
    </row>
    <row r="4881" spans="1:29" x14ac:dyDescent="0.25">
      <c r="A4881">
        <v>345</v>
      </c>
      <c r="B4881">
        <v>345101</v>
      </c>
      <c r="C4881">
        <v>5880</v>
      </c>
      <c r="D4881" t="str">
        <f>VLOOKUP(C4881,'Schedule 3'!A:M,13,FALSE)</f>
        <v>Other Personnel Related Expenses</v>
      </c>
      <c r="E4881">
        <v>0.39</v>
      </c>
      <c r="F4881" s="1">
        <v>43039</v>
      </c>
      <c r="G4881" t="s">
        <v>462</v>
      </c>
      <c r="H4881" t="s">
        <v>696</v>
      </c>
      <c r="I4881" t="s">
        <v>696</v>
      </c>
      <c r="K4881">
        <v>4779</v>
      </c>
      <c r="L4881">
        <v>286349</v>
      </c>
      <c r="Q4881" t="s">
        <v>19</v>
      </c>
      <c r="U4881">
        <v>10</v>
      </c>
      <c r="V4881">
        <v>17</v>
      </c>
      <c r="Y4881" t="s">
        <v>20</v>
      </c>
      <c r="Z4881">
        <v>0</v>
      </c>
      <c r="AA4881" t="s">
        <v>589</v>
      </c>
      <c r="AB4881" t="s">
        <v>21</v>
      </c>
      <c r="AC4881">
        <v>234</v>
      </c>
    </row>
    <row r="4882" spans="1:29" x14ac:dyDescent="0.25">
      <c r="A4882">
        <v>345</v>
      </c>
      <c r="B4882">
        <v>345102</v>
      </c>
      <c r="C4882">
        <v>5880</v>
      </c>
      <c r="D4882" t="str">
        <f>VLOOKUP(C4882,'Schedule 3'!A:M,13,FALSE)</f>
        <v>Other Personnel Related Expenses</v>
      </c>
      <c r="E4882">
        <v>3.46</v>
      </c>
      <c r="F4882" s="1">
        <v>43039</v>
      </c>
      <c r="G4882" t="s">
        <v>462</v>
      </c>
      <c r="H4882" t="s">
        <v>696</v>
      </c>
      <c r="I4882" t="s">
        <v>696</v>
      </c>
      <c r="K4882">
        <v>4779</v>
      </c>
      <c r="L4882">
        <v>286349</v>
      </c>
      <c r="Q4882" t="s">
        <v>19</v>
      </c>
      <c r="U4882">
        <v>10</v>
      </c>
      <c r="V4882">
        <v>17</v>
      </c>
      <c r="Y4882" t="s">
        <v>20</v>
      </c>
      <c r="Z4882">
        <v>0</v>
      </c>
      <c r="AA4882" t="s">
        <v>589</v>
      </c>
      <c r="AB4882" t="s">
        <v>21</v>
      </c>
      <c r="AC4882">
        <v>235</v>
      </c>
    </row>
    <row r="4883" spans="1:29" x14ac:dyDescent="0.25">
      <c r="A4883">
        <v>345</v>
      </c>
      <c r="B4883">
        <v>345101</v>
      </c>
      <c r="C4883">
        <v>5880</v>
      </c>
      <c r="D4883" t="str">
        <f>VLOOKUP(C4883,'Schedule 3'!A:M,13,FALSE)</f>
        <v>Other Personnel Related Expenses</v>
      </c>
      <c r="E4883">
        <v>7.0000000000000007E-2</v>
      </c>
      <c r="F4883" s="1">
        <v>42978</v>
      </c>
      <c r="G4883" t="s">
        <v>462</v>
      </c>
      <c r="H4883" t="s">
        <v>696</v>
      </c>
      <c r="I4883" t="s">
        <v>696</v>
      </c>
      <c r="K4883">
        <v>4779</v>
      </c>
      <c r="L4883">
        <v>281172</v>
      </c>
      <c r="Q4883" t="s">
        <v>19</v>
      </c>
      <c r="U4883">
        <v>8</v>
      </c>
      <c r="V4883">
        <v>17</v>
      </c>
      <c r="Y4883" t="s">
        <v>20</v>
      </c>
      <c r="Z4883">
        <v>0</v>
      </c>
      <c r="AA4883" t="s">
        <v>589</v>
      </c>
      <c r="AB4883" t="s">
        <v>21</v>
      </c>
      <c r="AC4883">
        <v>234</v>
      </c>
    </row>
    <row r="4884" spans="1:29" x14ac:dyDescent="0.25">
      <c r="A4884">
        <v>345</v>
      </c>
      <c r="B4884">
        <v>345102</v>
      </c>
      <c r="C4884">
        <v>5880</v>
      </c>
      <c r="D4884" t="str">
        <f>VLOOKUP(C4884,'Schedule 3'!A:M,13,FALSE)</f>
        <v>Other Personnel Related Expenses</v>
      </c>
      <c r="E4884">
        <v>0.62</v>
      </c>
      <c r="F4884" s="1">
        <v>42978</v>
      </c>
      <c r="G4884" t="s">
        <v>462</v>
      </c>
      <c r="H4884" t="s">
        <v>696</v>
      </c>
      <c r="I4884" t="s">
        <v>696</v>
      </c>
      <c r="K4884">
        <v>4779</v>
      </c>
      <c r="L4884">
        <v>281172</v>
      </c>
      <c r="Q4884" t="s">
        <v>19</v>
      </c>
      <c r="U4884">
        <v>8</v>
      </c>
      <c r="V4884">
        <v>17</v>
      </c>
      <c r="Y4884" t="s">
        <v>20</v>
      </c>
      <c r="Z4884">
        <v>0</v>
      </c>
      <c r="AA4884" t="s">
        <v>589</v>
      </c>
      <c r="AB4884" t="s">
        <v>21</v>
      </c>
      <c r="AC4884">
        <v>235</v>
      </c>
    </row>
    <row r="4885" spans="1:29" x14ac:dyDescent="0.25">
      <c r="A4885">
        <v>345</v>
      </c>
      <c r="B4885">
        <v>345101</v>
      </c>
      <c r="C4885">
        <v>5880</v>
      </c>
      <c r="D4885" t="str">
        <f>VLOOKUP(C4885,'Schedule 3'!A:M,13,FALSE)</f>
        <v>Other Personnel Related Expenses</v>
      </c>
      <c r="E4885">
        <v>0.04</v>
      </c>
      <c r="F4885" s="1">
        <v>42916</v>
      </c>
      <c r="G4885" t="s">
        <v>462</v>
      </c>
      <c r="H4885" t="s">
        <v>696</v>
      </c>
      <c r="I4885" t="s">
        <v>696</v>
      </c>
      <c r="K4885">
        <v>4779</v>
      </c>
      <c r="L4885">
        <v>275593</v>
      </c>
      <c r="Q4885" t="s">
        <v>19</v>
      </c>
      <c r="U4885">
        <v>6</v>
      </c>
      <c r="V4885">
        <v>17</v>
      </c>
      <c r="Y4885" t="s">
        <v>20</v>
      </c>
      <c r="Z4885">
        <v>0</v>
      </c>
      <c r="AA4885" t="s">
        <v>589</v>
      </c>
      <c r="AB4885" t="s">
        <v>21</v>
      </c>
      <c r="AC4885">
        <v>234</v>
      </c>
    </row>
    <row r="4886" spans="1:29" x14ac:dyDescent="0.25">
      <c r="A4886">
        <v>345</v>
      </c>
      <c r="B4886">
        <v>345102</v>
      </c>
      <c r="C4886">
        <v>5880</v>
      </c>
      <c r="D4886" t="str">
        <f>VLOOKUP(C4886,'Schedule 3'!A:M,13,FALSE)</f>
        <v>Other Personnel Related Expenses</v>
      </c>
      <c r="E4886">
        <v>0.35</v>
      </c>
      <c r="F4886" s="1">
        <v>42916</v>
      </c>
      <c r="G4886" t="s">
        <v>462</v>
      </c>
      <c r="H4886" t="s">
        <v>696</v>
      </c>
      <c r="I4886" t="s">
        <v>696</v>
      </c>
      <c r="K4886">
        <v>4779</v>
      </c>
      <c r="L4886">
        <v>275593</v>
      </c>
      <c r="Q4886" t="s">
        <v>19</v>
      </c>
      <c r="U4886">
        <v>6</v>
      </c>
      <c r="V4886">
        <v>17</v>
      </c>
      <c r="Y4886" t="s">
        <v>20</v>
      </c>
      <c r="Z4886">
        <v>0</v>
      </c>
      <c r="AA4886" t="s">
        <v>589</v>
      </c>
      <c r="AB4886" t="s">
        <v>21</v>
      </c>
      <c r="AC4886">
        <v>235</v>
      </c>
    </row>
    <row r="4887" spans="1:29" x14ac:dyDescent="0.25">
      <c r="A4887">
        <v>345</v>
      </c>
      <c r="B4887">
        <v>345101</v>
      </c>
      <c r="C4887">
        <v>5880</v>
      </c>
      <c r="D4887" t="str">
        <f>VLOOKUP(C4887,'Schedule 3'!A:M,13,FALSE)</f>
        <v>Other Personnel Related Expenses</v>
      </c>
      <c r="E4887">
        <v>0.04</v>
      </c>
      <c r="F4887" s="1">
        <v>42886</v>
      </c>
      <c r="G4887" t="s">
        <v>462</v>
      </c>
      <c r="H4887" t="s">
        <v>696</v>
      </c>
      <c r="I4887" t="s">
        <v>696</v>
      </c>
      <c r="K4887">
        <v>4779</v>
      </c>
      <c r="L4887">
        <v>272629</v>
      </c>
      <c r="Q4887" t="s">
        <v>19</v>
      </c>
      <c r="U4887">
        <v>5</v>
      </c>
      <c r="V4887">
        <v>17</v>
      </c>
      <c r="Y4887" t="s">
        <v>20</v>
      </c>
      <c r="Z4887">
        <v>0</v>
      </c>
      <c r="AA4887" t="s">
        <v>589</v>
      </c>
      <c r="AB4887" t="s">
        <v>21</v>
      </c>
      <c r="AC4887">
        <v>234</v>
      </c>
    </row>
    <row r="4888" spans="1:29" x14ac:dyDescent="0.25">
      <c r="A4888">
        <v>345</v>
      </c>
      <c r="B4888">
        <v>345102</v>
      </c>
      <c r="C4888">
        <v>5880</v>
      </c>
      <c r="D4888" t="str">
        <f>VLOOKUP(C4888,'Schedule 3'!A:M,13,FALSE)</f>
        <v>Other Personnel Related Expenses</v>
      </c>
      <c r="E4888">
        <v>0.33</v>
      </c>
      <c r="F4888" s="1">
        <v>42886</v>
      </c>
      <c r="G4888" t="s">
        <v>462</v>
      </c>
      <c r="H4888" t="s">
        <v>696</v>
      </c>
      <c r="I4888" t="s">
        <v>696</v>
      </c>
      <c r="K4888">
        <v>4779</v>
      </c>
      <c r="L4888">
        <v>272629</v>
      </c>
      <c r="Q4888" t="s">
        <v>19</v>
      </c>
      <c r="U4888">
        <v>5</v>
      </c>
      <c r="V4888">
        <v>17</v>
      </c>
      <c r="Y4888" t="s">
        <v>20</v>
      </c>
      <c r="Z4888">
        <v>0</v>
      </c>
      <c r="AA4888" t="s">
        <v>589</v>
      </c>
      <c r="AB4888" t="s">
        <v>21</v>
      </c>
      <c r="AC4888">
        <v>235</v>
      </c>
    </row>
    <row r="4889" spans="1:29" x14ac:dyDescent="0.25">
      <c r="A4889">
        <v>345</v>
      </c>
      <c r="B4889">
        <v>345101</v>
      </c>
      <c r="C4889">
        <v>5880</v>
      </c>
      <c r="D4889" t="str">
        <f>VLOOKUP(C4889,'Schedule 3'!A:M,13,FALSE)</f>
        <v>Other Personnel Related Expenses</v>
      </c>
      <c r="E4889">
        <v>0.25</v>
      </c>
      <c r="F4889" s="1">
        <v>42825</v>
      </c>
      <c r="G4889" t="s">
        <v>462</v>
      </c>
      <c r="H4889" t="s">
        <v>696</v>
      </c>
      <c r="I4889" t="s">
        <v>696</v>
      </c>
      <c r="K4889">
        <v>4779</v>
      </c>
      <c r="L4889">
        <v>267433</v>
      </c>
      <c r="Q4889" t="s">
        <v>19</v>
      </c>
      <c r="U4889">
        <v>3</v>
      </c>
      <c r="V4889">
        <v>17</v>
      </c>
      <c r="Y4889" t="s">
        <v>20</v>
      </c>
      <c r="Z4889">
        <v>0</v>
      </c>
      <c r="AA4889" t="s">
        <v>589</v>
      </c>
      <c r="AB4889" t="s">
        <v>21</v>
      </c>
      <c r="AC4889">
        <v>233</v>
      </c>
    </row>
    <row r="4890" spans="1:29" x14ac:dyDescent="0.25">
      <c r="A4890">
        <v>345</v>
      </c>
      <c r="B4890">
        <v>345102</v>
      </c>
      <c r="C4890">
        <v>5880</v>
      </c>
      <c r="D4890" t="str">
        <f>VLOOKUP(C4890,'Schedule 3'!A:M,13,FALSE)</f>
        <v>Other Personnel Related Expenses</v>
      </c>
      <c r="E4890">
        <v>2.2400000000000002</v>
      </c>
      <c r="F4890" s="1">
        <v>42825</v>
      </c>
      <c r="G4890" t="s">
        <v>462</v>
      </c>
      <c r="H4890" t="s">
        <v>696</v>
      </c>
      <c r="I4890" t="s">
        <v>696</v>
      </c>
      <c r="K4890">
        <v>4779</v>
      </c>
      <c r="L4890">
        <v>267433</v>
      </c>
      <c r="Q4890" t="s">
        <v>19</v>
      </c>
      <c r="U4890">
        <v>3</v>
      </c>
      <c r="V4890">
        <v>17</v>
      </c>
      <c r="Y4890" t="s">
        <v>20</v>
      </c>
      <c r="Z4890">
        <v>0</v>
      </c>
      <c r="AA4890" t="s">
        <v>589</v>
      </c>
      <c r="AB4890" t="s">
        <v>21</v>
      </c>
      <c r="AC4890">
        <v>234</v>
      </c>
    </row>
    <row r="4891" spans="1:29" x14ac:dyDescent="0.25">
      <c r="A4891">
        <v>345</v>
      </c>
      <c r="B4891">
        <v>345101</v>
      </c>
      <c r="C4891">
        <v>5880</v>
      </c>
      <c r="D4891" t="str">
        <f>VLOOKUP(C4891,'Schedule 3'!A:M,13,FALSE)</f>
        <v>Other Personnel Related Expenses</v>
      </c>
      <c r="E4891">
        <v>0.04</v>
      </c>
      <c r="F4891" s="1">
        <v>42794</v>
      </c>
      <c r="G4891" t="s">
        <v>462</v>
      </c>
      <c r="H4891" t="s">
        <v>696</v>
      </c>
      <c r="I4891" t="s">
        <v>696</v>
      </c>
      <c r="K4891">
        <v>4779</v>
      </c>
      <c r="L4891">
        <v>263415</v>
      </c>
      <c r="Q4891" t="s">
        <v>19</v>
      </c>
      <c r="U4891">
        <v>2</v>
      </c>
      <c r="V4891">
        <v>17</v>
      </c>
      <c r="Y4891" t="s">
        <v>20</v>
      </c>
      <c r="Z4891">
        <v>0</v>
      </c>
      <c r="AA4891" t="s">
        <v>589</v>
      </c>
      <c r="AB4891" t="s">
        <v>21</v>
      </c>
      <c r="AC4891">
        <v>233</v>
      </c>
    </row>
    <row r="4892" spans="1:29" x14ac:dyDescent="0.25">
      <c r="A4892">
        <v>345</v>
      </c>
      <c r="B4892">
        <v>345102</v>
      </c>
      <c r="C4892">
        <v>5880</v>
      </c>
      <c r="D4892" t="str">
        <f>VLOOKUP(C4892,'Schedule 3'!A:M,13,FALSE)</f>
        <v>Other Personnel Related Expenses</v>
      </c>
      <c r="E4892">
        <v>0.36</v>
      </c>
      <c r="F4892" s="1">
        <v>42794</v>
      </c>
      <c r="G4892" t="s">
        <v>462</v>
      </c>
      <c r="H4892" t="s">
        <v>696</v>
      </c>
      <c r="I4892" t="s">
        <v>696</v>
      </c>
      <c r="K4892">
        <v>4779</v>
      </c>
      <c r="L4892">
        <v>263415</v>
      </c>
      <c r="Q4892" t="s">
        <v>19</v>
      </c>
      <c r="U4892">
        <v>2</v>
      </c>
      <c r="V4892">
        <v>17</v>
      </c>
      <c r="Y4892" t="s">
        <v>20</v>
      </c>
      <c r="Z4892">
        <v>0</v>
      </c>
      <c r="AA4892" t="s">
        <v>589</v>
      </c>
      <c r="AB4892" t="s">
        <v>21</v>
      </c>
      <c r="AC4892">
        <v>234</v>
      </c>
    </row>
    <row r="4893" spans="1:29" x14ac:dyDescent="0.25">
      <c r="A4893">
        <v>345</v>
      </c>
      <c r="B4893">
        <v>345101</v>
      </c>
      <c r="C4893">
        <v>5880</v>
      </c>
      <c r="D4893" t="str">
        <f>VLOOKUP(C4893,'Schedule 3'!A:M,13,FALSE)</f>
        <v>Other Personnel Related Expenses</v>
      </c>
      <c r="E4893">
        <v>1.27</v>
      </c>
      <c r="F4893" s="1">
        <v>43100</v>
      </c>
      <c r="G4893" t="s">
        <v>462</v>
      </c>
      <c r="H4893" t="s">
        <v>697</v>
      </c>
      <c r="I4893" t="s">
        <v>697</v>
      </c>
      <c r="K4893">
        <v>4780</v>
      </c>
      <c r="L4893">
        <v>291867</v>
      </c>
      <c r="Q4893" t="s">
        <v>19</v>
      </c>
      <c r="U4893">
        <v>12</v>
      </c>
      <c r="V4893">
        <v>17</v>
      </c>
      <c r="Y4893" t="s">
        <v>20</v>
      </c>
      <c r="Z4893">
        <v>0</v>
      </c>
      <c r="AA4893" t="s">
        <v>589</v>
      </c>
      <c r="AB4893" t="s">
        <v>21</v>
      </c>
      <c r="AC4893">
        <v>234</v>
      </c>
    </row>
    <row r="4894" spans="1:29" x14ac:dyDescent="0.25">
      <c r="A4894">
        <v>345</v>
      </c>
      <c r="B4894">
        <v>345102</v>
      </c>
      <c r="C4894">
        <v>5880</v>
      </c>
      <c r="D4894" t="str">
        <f>VLOOKUP(C4894,'Schedule 3'!A:M,13,FALSE)</f>
        <v>Other Personnel Related Expenses</v>
      </c>
      <c r="E4894">
        <v>11.14</v>
      </c>
      <c r="F4894" s="1">
        <v>43100</v>
      </c>
      <c r="G4894" t="s">
        <v>462</v>
      </c>
      <c r="H4894" t="s">
        <v>697</v>
      </c>
      <c r="I4894" t="s">
        <v>697</v>
      </c>
      <c r="K4894">
        <v>4780</v>
      </c>
      <c r="L4894">
        <v>291867</v>
      </c>
      <c r="Q4894" t="s">
        <v>19</v>
      </c>
      <c r="U4894">
        <v>12</v>
      </c>
      <c r="V4894">
        <v>17</v>
      </c>
      <c r="Y4894" t="s">
        <v>20</v>
      </c>
      <c r="Z4894">
        <v>0</v>
      </c>
      <c r="AA4894" t="s">
        <v>589</v>
      </c>
      <c r="AB4894" t="s">
        <v>21</v>
      </c>
      <c r="AC4894">
        <v>235</v>
      </c>
    </row>
    <row r="4895" spans="1:29" x14ac:dyDescent="0.25">
      <c r="A4895">
        <v>345</v>
      </c>
      <c r="B4895">
        <v>345101</v>
      </c>
      <c r="C4895">
        <v>5880</v>
      </c>
      <c r="D4895" t="str">
        <f>VLOOKUP(C4895,'Schedule 3'!A:M,13,FALSE)</f>
        <v>Other Personnel Related Expenses</v>
      </c>
      <c r="E4895">
        <v>1.05</v>
      </c>
      <c r="F4895" s="1">
        <v>43069</v>
      </c>
      <c r="G4895" t="s">
        <v>462</v>
      </c>
      <c r="H4895" t="s">
        <v>697</v>
      </c>
      <c r="I4895" t="s">
        <v>697</v>
      </c>
      <c r="K4895">
        <v>4780</v>
      </c>
      <c r="L4895">
        <v>288934</v>
      </c>
      <c r="Q4895" t="s">
        <v>19</v>
      </c>
      <c r="U4895">
        <v>11</v>
      </c>
      <c r="V4895">
        <v>17</v>
      </c>
      <c r="Y4895" t="s">
        <v>20</v>
      </c>
      <c r="Z4895">
        <v>0</v>
      </c>
      <c r="AA4895" t="s">
        <v>589</v>
      </c>
      <c r="AB4895" t="s">
        <v>21</v>
      </c>
      <c r="AC4895">
        <v>234</v>
      </c>
    </row>
    <row r="4896" spans="1:29" x14ac:dyDescent="0.25">
      <c r="A4896">
        <v>345</v>
      </c>
      <c r="B4896">
        <v>345102</v>
      </c>
      <c r="C4896">
        <v>5880</v>
      </c>
      <c r="D4896" t="str">
        <f>VLOOKUP(C4896,'Schedule 3'!A:M,13,FALSE)</f>
        <v>Other Personnel Related Expenses</v>
      </c>
      <c r="E4896">
        <v>9.4</v>
      </c>
      <c r="F4896" s="1">
        <v>43069</v>
      </c>
      <c r="G4896" t="s">
        <v>462</v>
      </c>
      <c r="H4896" t="s">
        <v>697</v>
      </c>
      <c r="I4896" t="s">
        <v>697</v>
      </c>
      <c r="K4896">
        <v>4780</v>
      </c>
      <c r="L4896">
        <v>288934</v>
      </c>
      <c r="Q4896" t="s">
        <v>19</v>
      </c>
      <c r="U4896">
        <v>11</v>
      </c>
      <c r="V4896">
        <v>17</v>
      </c>
      <c r="Y4896" t="s">
        <v>20</v>
      </c>
      <c r="Z4896">
        <v>0</v>
      </c>
      <c r="AA4896" t="s">
        <v>589</v>
      </c>
      <c r="AB4896" t="s">
        <v>21</v>
      </c>
      <c r="AC4896">
        <v>235</v>
      </c>
    </row>
    <row r="4897" spans="1:29" x14ac:dyDescent="0.25">
      <c r="A4897">
        <v>345</v>
      </c>
      <c r="B4897">
        <v>345101</v>
      </c>
      <c r="C4897">
        <v>5880</v>
      </c>
      <c r="D4897" t="str">
        <f>VLOOKUP(C4897,'Schedule 3'!A:M,13,FALSE)</f>
        <v>Other Personnel Related Expenses</v>
      </c>
      <c r="E4897">
        <v>2.0299999999999998</v>
      </c>
      <c r="F4897" s="1">
        <v>43039</v>
      </c>
      <c r="G4897" t="s">
        <v>462</v>
      </c>
      <c r="H4897" t="s">
        <v>697</v>
      </c>
      <c r="I4897" t="s">
        <v>697</v>
      </c>
      <c r="K4897">
        <v>4780</v>
      </c>
      <c r="L4897">
        <v>286349</v>
      </c>
      <c r="Q4897" t="s">
        <v>19</v>
      </c>
      <c r="U4897">
        <v>10</v>
      </c>
      <c r="V4897">
        <v>17</v>
      </c>
      <c r="Y4897" t="s">
        <v>20</v>
      </c>
      <c r="Z4897">
        <v>0</v>
      </c>
      <c r="AA4897" t="s">
        <v>589</v>
      </c>
      <c r="AB4897" t="s">
        <v>21</v>
      </c>
      <c r="AC4897">
        <v>234</v>
      </c>
    </row>
    <row r="4898" spans="1:29" x14ac:dyDescent="0.25">
      <c r="A4898">
        <v>345</v>
      </c>
      <c r="B4898">
        <v>345102</v>
      </c>
      <c r="C4898">
        <v>5880</v>
      </c>
      <c r="D4898" t="str">
        <f>VLOOKUP(C4898,'Schedule 3'!A:M,13,FALSE)</f>
        <v>Other Personnel Related Expenses</v>
      </c>
      <c r="E4898">
        <v>18.05</v>
      </c>
      <c r="F4898" s="1">
        <v>43039</v>
      </c>
      <c r="G4898" t="s">
        <v>462</v>
      </c>
      <c r="H4898" t="s">
        <v>697</v>
      </c>
      <c r="I4898" t="s">
        <v>697</v>
      </c>
      <c r="K4898">
        <v>4780</v>
      </c>
      <c r="L4898">
        <v>286349</v>
      </c>
      <c r="Q4898" t="s">
        <v>19</v>
      </c>
      <c r="U4898">
        <v>10</v>
      </c>
      <c r="V4898">
        <v>17</v>
      </c>
      <c r="Y4898" t="s">
        <v>20</v>
      </c>
      <c r="Z4898">
        <v>0</v>
      </c>
      <c r="AA4898" t="s">
        <v>589</v>
      </c>
      <c r="AB4898" t="s">
        <v>21</v>
      </c>
      <c r="AC4898">
        <v>235</v>
      </c>
    </row>
    <row r="4899" spans="1:29" x14ac:dyDescent="0.25">
      <c r="A4899">
        <v>345</v>
      </c>
      <c r="B4899">
        <v>345101</v>
      </c>
      <c r="C4899">
        <v>5880</v>
      </c>
      <c r="D4899" t="str">
        <f>VLOOKUP(C4899,'Schedule 3'!A:M,13,FALSE)</f>
        <v>Other Personnel Related Expenses</v>
      </c>
      <c r="E4899">
        <v>1.24</v>
      </c>
      <c r="F4899" s="1">
        <v>43008</v>
      </c>
      <c r="G4899" t="s">
        <v>462</v>
      </c>
      <c r="H4899" t="s">
        <v>697</v>
      </c>
      <c r="I4899" t="s">
        <v>697</v>
      </c>
      <c r="K4899">
        <v>4780</v>
      </c>
      <c r="L4899">
        <v>283717</v>
      </c>
      <c r="Q4899" t="s">
        <v>19</v>
      </c>
      <c r="U4899">
        <v>9</v>
      </c>
      <c r="V4899">
        <v>17</v>
      </c>
      <c r="Y4899" t="s">
        <v>20</v>
      </c>
      <c r="Z4899">
        <v>0</v>
      </c>
      <c r="AA4899" t="s">
        <v>589</v>
      </c>
      <c r="AB4899" t="s">
        <v>21</v>
      </c>
      <c r="AC4899">
        <v>234</v>
      </c>
    </row>
    <row r="4900" spans="1:29" x14ac:dyDescent="0.25">
      <c r="A4900">
        <v>345</v>
      </c>
      <c r="B4900">
        <v>345102</v>
      </c>
      <c r="C4900">
        <v>5880</v>
      </c>
      <c r="D4900" t="str">
        <f>VLOOKUP(C4900,'Schedule 3'!A:M,13,FALSE)</f>
        <v>Other Personnel Related Expenses</v>
      </c>
      <c r="E4900">
        <v>11.03</v>
      </c>
      <c r="F4900" s="1">
        <v>43008</v>
      </c>
      <c r="G4900" t="s">
        <v>462</v>
      </c>
      <c r="H4900" t="s">
        <v>697</v>
      </c>
      <c r="I4900" t="s">
        <v>697</v>
      </c>
      <c r="K4900">
        <v>4780</v>
      </c>
      <c r="L4900">
        <v>283717</v>
      </c>
      <c r="Q4900" t="s">
        <v>19</v>
      </c>
      <c r="U4900">
        <v>9</v>
      </c>
      <c r="V4900">
        <v>17</v>
      </c>
      <c r="Y4900" t="s">
        <v>20</v>
      </c>
      <c r="Z4900">
        <v>0</v>
      </c>
      <c r="AA4900" t="s">
        <v>589</v>
      </c>
      <c r="AB4900" t="s">
        <v>21</v>
      </c>
      <c r="AC4900">
        <v>235</v>
      </c>
    </row>
    <row r="4901" spans="1:29" x14ac:dyDescent="0.25">
      <c r="A4901">
        <v>345</v>
      </c>
      <c r="B4901">
        <v>345101</v>
      </c>
      <c r="C4901">
        <v>5880</v>
      </c>
      <c r="D4901" t="str">
        <f>VLOOKUP(C4901,'Schedule 3'!A:M,13,FALSE)</f>
        <v>Other Personnel Related Expenses</v>
      </c>
      <c r="E4901">
        <v>1.53</v>
      </c>
      <c r="F4901" s="1">
        <v>42978</v>
      </c>
      <c r="G4901" t="s">
        <v>462</v>
      </c>
      <c r="H4901" t="s">
        <v>697</v>
      </c>
      <c r="I4901" t="s">
        <v>697</v>
      </c>
      <c r="K4901">
        <v>4780</v>
      </c>
      <c r="L4901">
        <v>281172</v>
      </c>
      <c r="Q4901" t="s">
        <v>19</v>
      </c>
      <c r="U4901">
        <v>8</v>
      </c>
      <c r="V4901">
        <v>17</v>
      </c>
      <c r="Y4901" t="s">
        <v>20</v>
      </c>
      <c r="Z4901">
        <v>0</v>
      </c>
      <c r="AA4901" t="s">
        <v>589</v>
      </c>
      <c r="AB4901" t="s">
        <v>21</v>
      </c>
      <c r="AC4901">
        <v>234</v>
      </c>
    </row>
    <row r="4902" spans="1:29" x14ac:dyDescent="0.25">
      <c r="A4902">
        <v>345</v>
      </c>
      <c r="B4902">
        <v>345102</v>
      </c>
      <c r="C4902">
        <v>5880</v>
      </c>
      <c r="D4902" t="str">
        <f>VLOOKUP(C4902,'Schedule 3'!A:M,13,FALSE)</f>
        <v>Other Personnel Related Expenses</v>
      </c>
      <c r="E4902">
        <v>13.52</v>
      </c>
      <c r="F4902" s="1">
        <v>42978</v>
      </c>
      <c r="G4902" t="s">
        <v>462</v>
      </c>
      <c r="H4902" t="s">
        <v>697</v>
      </c>
      <c r="I4902" t="s">
        <v>697</v>
      </c>
      <c r="K4902">
        <v>4780</v>
      </c>
      <c r="L4902">
        <v>281172</v>
      </c>
      <c r="Q4902" t="s">
        <v>19</v>
      </c>
      <c r="U4902">
        <v>8</v>
      </c>
      <c r="V4902">
        <v>17</v>
      </c>
      <c r="Y4902" t="s">
        <v>20</v>
      </c>
      <c r="Z4902">
        <v>0</v>
      </c>
      <c r="AA4902" t="s">
        <v>589</v>
      </c>
      <c r="AB4902" t="s">
        <v>21</v>
      </c>
      <c r="AC4902">
        <v>235</v>
      </c>
    </row>
    <row r="4903" spans="1:29" x14ac:dyDescent="0.25">
      <c r="A4903">
        <v>345</v>
      </c>
      <c r="B4903">
        <v>345101</v>
      </c>
      <c r="C4903">
        <v>5880</v>
      </c>
      <c r="D4903" t="str">
        <f>VLOOKUP(C4903,'Schedule 3'!A:M,13,FALSE)</f>
        <v>Other Personnel Related Expenses</v>
      </c>
      <c r="E4903">
        <v>1.05</v>
      </c>
      <c r="F4903" s="1">
        <v>42947</v>
      </c>
      <c r="G4903" t="s">
        <v>462</v>
      </c>
      <c r="H4903" t="s">
        <v>697</v>
      </c>
      <c r="I4903" t="s">
        <v>697</v>
      </c>
      <c r="K4903">
        <v>4780</v>
      </c>
      <c r="L4903">
        <v>278277</v>
      </c>
      <c r="Q4903" t="s">
        <v>19</v>
      </c>
      <c r="U4903">
        <v>7</v>
      </c>
      <c r="V4903">
        <v>17</v>
      </c>
      <c r="Y4903" t="s">
        <v>20</v>
      </c>
      <c r="Z4903">
        <v>0</v>
      </c>
      <c r="AA4903" t="s">
        <v>589</v>
      </c>
      <c r="AB4903" t="s">
        <v>21</v>
      </c>
      <c r="AC4903">
        <v>234</v>
      </c>
    </row>
    <row r="4904" spans="1:29" x14ac:dyDescent="0.25">
      <c r="A4904">
        <v>345</v>
      </c>
      <c r="B4904">
        <v>345102</v>
      </c>
      <c r="C4904">
        <v>5880</v>
      </c>
      <c r="D4904" t="str">
        <f>VLOOKUP(C4904,'Schedule 3'!A:M,13,FALSE)</f>
        <v>Other Personnel Related Expenses</v>
      </c>
      <c r="E4904">
        <v>9.27</v>
      </c>
      <c r="F4904" s="1">
        <v>42947</v>
      </c>
      <c r="G4904" t="s">
        <v>462</v>
      </c>
      <c r="H4904" t="s">
        <v>697</v>
      </c>
      <c r="I4904" t="s">
        <v>697</v>
      </c>
      <c r="K4904">
        <v>4780</v>
      </c>
      <c r="L4904">
        <v>278277</v>
      </c>
      <c r="Q4904" t="s">
        <v>19</v>
      </c>
      <c r="U4904">
        <v>7</v>
      </c>
      <c r="V4904">
        <v>17</v>
      </c>
      <c r="Y4904" t="s">
        <v>20</v>
      </c>
      <c r="Z4904">
        <v>0</v>
      </c>
      <c r="AA4904" t="s">
        <v>589</v>
      </c>
      <c r="AB4904" t="s">
        <v>21</v>
      </c>
      <c r="AC4904">
        <v>235</v>
      </c>
    </row>
    <row r="4905" spans="1:29" x14ac:dyDescent="0.25">
      <c r="A4905">
        <v>345</v>
      </c>
      <c r="B4905">
        <v>345101</v>
      </c>
      <c r="C4905">
        <v>5880</v>
      </c>
      <c r="D4905" t="str">
        <f>VLOOKUP(C4905,'Schedule 3'!A:M,13,FALSE)</f>
        <v>Other Personnel Related Expenses</v>
      </c>
      <c r="E4905">
        <v>0.86</v>
      </c>
      <c r="F4905" s="1">
        <v>42916</v>
      </c>
      <c r="G4905" t="s">
        <v>462</v>
      </c>
      <c r="H4905" t="s">
        <v>697</v>
      </c>
      <c r="I4905" t="s">
        <v>697</v>
      </c>
      <c r="K4905">
        <v>4780</v>
      </c>
      <c r="L4905">
        <v>275593</v>
      </c>
      <c r="Q4905" t="s">
        <v>19</v>
      </c>
      <c r="U4905">
        <v>6</v>
      </c>
      <c r="V4905">
        <v>17</v>
      </c>
      <c r="Y4905" t="s">
        <v>20</v>
      </c>
      <c r="Z4905">
        <v>0</v>
      </c>
      <c r="AA4905" t="s">
        <v>589</v>
      </c>
      <c r="AB4905" t="s">
        <v>21</v>
      </c>
      <c r="AC4905">
        <v>234</v>
      </c>
    </row>
    <row r="4906" spans="1:29" x14ac:dyDescent="0.25">
      <c r="A4906">
        <v>345</v>
      </c>
      <c r="B4906">
        <v>345102</v>
      </c>
      <c r="C4906">
        <v>5880</v>
      </c>
      <c r="D4906" t="str">
        <f>VLOOKUP(C4906,'Schedule 3'!A:M,13,FALSE)</f>
        <v>Other Personnel Related Expenses</v>
      </c>
      <c r="E4906">
        <v>7.5</v>
      </c>
      <c r="F4906" s="1">
        <v>42916</v>
      </c>
      <c r="G4906" t="s">
        <v>462</v>
      </c>
      <c r="H4906" t="s">
        <v>697</v>
      </c>
      <c r="I4906" t="s">
        <v>697</v>
      </c>
      <c r="K4906">
        <v>4780</v>
      </c>
      <c r="L4906">
        <v>275593</v>
      </c>
      <c r="Q4906" t="s">
        <v>19</v>
      </c>
      <c r="U4906">
        <v>6</v>
      </c>
      <c r="V4906">
        <v>17</v>
      </c>
      <c r="Y4906" t="s">
        <v>20</v>
      </c>
      <c r="Z4906">
        <v>0</v>
      </c>
      <c r="AA4906" t="s">
        <v>589</v>
      </c>
      <c r="AB4906" t="s">
        <v>21</v>
      </c>
      <c r="AC4906">
        <v>235</v>
      </c>
    </row>
    <row r="4907" spans="1:29" x14ac:dyDescent="0.25">
      <c r="A4907">
        <v>345</v>
      </c>
      <c r="B4907">
        <v>345101</v>
      </c>
      <c r="C4907">
        <v>5880</v>
      </c>
      <c r="D4907" t="str">
        <f>VLOOKUP(C4907,'Schedule 3'!A:M,13,FALSE)</f>
        <v>Other Personnel Related Expenses</v>
      </c>
      <c r="E4907">
        <v>0.95</v>
      </c>
      <c r="F4907" s="1">
        <v>42886</v>
      </c>
      <c r="G4907" t="s">
        <v>462</v>
      </c>
      <c r="H4907" t="s">
        <v>697</v>
      </c>
      <c r="I4907" t="s">
        <v>697</v>
      </c>
      <c r="K4907">
        <v>4780</v>
      </c>
      <c r="L4907">
        <v>272629</v>
      </c>
      <c r="Q4907" t="s">
        <v>19</v>
      </c>
      <c r="U4907">
        <v>5</v>
      </c>
      <c r="V4907">
        <v>17</v>
      </c>
      <c r="Y4907" t="s">
        <v>20</v>
      </c>
      <c r="Z4907">
        <v>0</v>
      </c>
      <c r="AA4907" t="s">
        <v>589</v>
      </c>
      <c r="AB4907" t="s">
        <v>21</v>
      </c>
      <c r="AC4907">
        <v>234</v>
      </c>
    </row>
    <row r="4908" spans="1:29" x14ac:dyDescent="0.25">
      <c r="A4908">
        <v>345</v>
      </c>
      <c r="B4908">
        <v>345102</v>
      </c>
      <c r="C4908">
        <v>5880</v>
      </c>
      <c r="D4908" t="str">
        <f>VLOOKUP(C4908,'Schedule 3'!A:M,13,FALSE)</f>
        <v>Other Personnel Related Expenses</v>
      </c>
      <c r="E4908">
        <v>8.35</v>
      </c>
      <c r="F4908" s="1">
        <v>42886</v>
      </c>
      <c r="G4908" t="s">
        <v>462</v>
      </c>
      <c r="H4908" t="s">
        <v>697</v>
      </c>
      <c r="I4908" t="s">
        <v>697</v>
      </c>
      <c r="K4908">
        <v>4780</v>
      </c>
      <c r="L4908">
        <v>272629</v>
      </c>
      <c r="Q4908" t="s">
        <v>19</v>
      </c>
      <c r="U4908">
        <v>5</v>
      </c>
      <c r="V4908">
        <v>17</v>
      </c>
      <c r="Y4908" t="s">
        <v>20</v>
      </c>
      <c r="Z4908">
        <v>0</v>
      </c>
      <c r="AA4908" t="s">
        <v>589</v>
      </c>
      <c r="AB4908" t="s">
        <v>21</v>
      </c>
      <c r="AC4908">
        <v>235</v>
      </c>
    </row>
    <row r="4909" spans="1:29" x14ac:dyDescent="0.25">
      <c r="A4909">
        <v>345</v>
      </c>
      <c r="B4909">
        <v>345101</v>
      </c>
      <c r="C4909">
        <v>5880</v>
      </c>
      <c r="D4909" t="str">
        <f>VLOOKUP(C4909,'Schedule 3'!A:M,13,FALSE)</f>
        <v>Other Personnel Related Expenses</v>
      </c>
      <c r="E4909">
        <v>1.08</v>
      </c>
      <c r="F4909" s="1">
        <v>42855</v>
      </c>
      <c r="G4909" t="s">
        <v>462</v>
      </c>
      <c r="H4909" t="s">
        <v>697</v>
      </c>
      <c r="I4909" t="s">
        <v>697</v>
      </c>
      <c r="K4909">
        <v>4780</v>
      </c>
      <c r="L4909">
        <v>269773</v>
      </c>
      <c r="Q4909" t="s">
        <v>19</v>
      </c>
      <c r="U4909">
        <v>4</v>
      </c>
      <c r="V4909">
        <v>17</v>
      </c>
      <c r="Y4909" t="s">
        <v>20</v>
      </c>
      <c r="Z4909">
        <v>0</v>
      </c>
      <c r="AA4909" t="s">
        <v>589</v>
      </c>
      <c r="AB4909" t="s">
        <v>21</v>
      </c>
      <c r="AC4909">
        <v>233</v>
      </c>
    </row>
    <row r="4910" spans="1:29" x14ac:dyDescent="0.25">
      <c r="A4910">
        <v>345</v>
      </c>
      <c r="B4910">
        <v>345102</v>
      </c>
      <c r="C4910">
        <v>5880</v>
      </c>
      <c r="D4910" t="str">
        <f>VLOOKUP(C4910,'Schedule 3'!A:M,13,FALSE)</f>
        <v>Other Personnel Related Expenses</v>
      </c>
      <c r="E4910">
        <v>9.6199999999999992</v>
      </c>
      <c r="F4910" s="1">
        <v>42855</v>
      </c>
      <c r="G4910" t="s">
        <v>462</v>
      </c>
      <c r="H4910" t="s">
        <v>697</v>
      </c>
      <c r="I4910" t="s">
        <v>697</v>
      </c>
      <c r="K4910">
        <v>4780</v>
      </c>
      <c r="L4910">
        <v>269773</v>
      </c>
      <c r="Q4910" t="s">
        <v>19</v>
      </c>
      <c r="U4910">
        <v>4</v>
      </c>
      <c r="V4910">
        <v>17</v>
      </c>
      <c r="Y4910" t="s">
        <v>20</v>
      </c>
      <c r="Z4910">
        <v>0</v>
      </c>
      <c r="AA4910" t="s">
        <v>589</v>
      </c>
      <c r="AB4910" t="s">
        <v>21</v>
      </c>
      <c r="AC4910">
        <v>234</v>
      </c>
    </row>
    <row r="4911" spans="1:29" x14ac:dyDescent="0.25">
      <c r="A4911">
        <v>345</v>
      </c>
      <c r="B4911">
        <v>345101</v>
      </c>
      <c r="C4911">
        <v>5880</v>
      </c>
      <c r="D4911" t="str">
        <f>VLOOKUP(C4911,'Schedule 3'!A:M,13,FALSE)</f>
        <v>Other Personnel Related Expenses</v>
      </c>
      <c r="E4911">
        <v>0.73</v>
      </c>
      <c r="F4911" s="1">
        <v>42825</v>
      </c>
      <c r="G4911" t="s">
        <v>462</v>
      </c>
      <c r="H4911" t="s">
        <v>697</v>
      </c>
      <c r="I4911" t="s">
        <v>697</v>
      </c>
      <c r="K4911">
        <v>4780</v>
      </c>
      <c r="L4911">
        <v>267433</v>
      </c>
      <c r="Q4911" t="s">
        <v>19</v>
      </c>
      <c r="U4911">
        <v>3</v>
      </c>
      <c r="V4911">
        <v>17</v>
      </c>
      <c r="Y4911" t="s">
        <v>20</v>
      </c>
      <c r="Z4911">
        <v>0</v>
      </c>
      <c r="AA4911" t="s">
        <v>589</v>
      </c>
      <c r="AB4911" t="s">
        <v>21</v>
      </c>
      <c r="AC4911">
        <v>233</v>
      </c>
    </row>
    <row r="4912" spans="1:29" x14ac:dyDescent="0.25">
      <c r="A4912">
        <v>345</v>
      </c>
      <c r="B4912">
        <v>345102</v>
      </c>
      <c r="C4912">
        <v>5880</v>
      </c>
      <c r="D4912" t="str">
        <f>VLOOKUP(C4912,'Schedule 3'!A:M,13,FALSE)</f>
        <v>Other Personnel Related Expenses</v>
      </c>
      <c r="E4912">
        <v>6.52</v>
      </c>
      <c r="F4912" s="1">
        <v>42825</v>
      </c>
      <c r="G4912" t="s">
        <v>462</v>
      </c>
      <c r="H4912" t="s">
        <v>697</v>
      </c>
      <c r="I4912" t="s">
        <v>697</v>
      </c>
      <c r="K4912">
        <v>4780</v>
      </c>
      <c r="L4912">
        <v>267433</v>
      </c>
      <c r="Q4912" t="s">
        <v>19</v>
      </c>
      <c r="U4912">
        <v>3</v>
      </c>
      <c r="V4912">
        <v>17</v>
      </c>
      <c r="Y4912" t="s">
        <v>20</v>
      </c>
      <c r="Z4912">
        <v>0</v>
      </c>
      <c r="AA4912" t="s">
        <v>589</v>
      </c>
      <c r="AB4912" t="s">
        <v>21</v>
      </c>
      <c r="AC4912">
        <v>234</v>
      </c>
    </row>
    <row r="4913" spans="1:29" x14ac:dyDescent="0.25">
      <c r="A4913">
        <v>345</v>
      </c>
      <c r="B4913">
        <v>345101</v>
      </c>
      <c r="C4913">
        <v>5880</v>
      </c>
      <c r="D4913" t="str">
        <f>VLOOKUP(C4913,'Schedule 3'!A:M,13,FALSE)</f>
        <v>Other Personnel Related Expenses</v>
      </c>
      <c r="E4913">
        <v>1.03</v>
      </c>
      <c r="F4913" s="1">
        <v>42794</v>
      </c>
      <c r="G4913" t="s">
        <v>462</v>
      </c>
      <c r="H4913" t="s">
        <v>697</v>
      </c>
      <c r="I4913" t="s">
        <v>697</v>
      </c>
      <c r="K4913">
        <v>4780</v>
      </c>
      <c r="L4913">
        <v>263415</v>
      </c>
      <c r="Q4913" t="s">
        <v>19</v>
      </c>
      <c r="U4913">
        <v>2</v>
      </c>
      <c r="V4913">
        <v>17</v>
      </c>
      <c r="Y4913" t="s">
        <v>20</v>
      </c>
      <c r="Z4913">
        <v>0</v>
      </c>
      <c r="AA4913" t="s">
        <v>589</v>
      </c>
      <c r="AB4913" t="s">
        <v>21</v>
      </c>
      <c r="AC4913">
        <v>233</v>
      </c>
    </row>
    <row r="4914" spans="1:29" x14ac:dyDescent="0.25">
      <c r="A4914">
        <v>345</v>
      </c>
      <c r="B4914">
        <v>345102</v>
      </c>
      <c r="C4914">
        <v>5880</v>
      </c>
      <c r="D4914" t="str">
        <f>VLOOKUP(C4914,'Schedule 3'!A:M,13,FALSE)</f>
        <v>Other Personnel Related Expenses</v>
      </c>
      <c r="E4914">
        <v>9.19</v>
      </c>
      <c r="F4914" s="1">
        <v>42794</v>
      </c>
      <c r="G4914" t="s">
        <v>462</v>
      </c>
      <c r="H4914" t="s">
        <v>697</v>
      </c>
      <c r="I4914" t="s">
        <v>697</v>
      </c>
      <c r="K4914">
        <v>4780</v>
      </c>
      <c r="L4914">
        <v>263415</v>
      </c>
      <c r="Q4914" t="s">
        <v>19</v>
      </c>
      <c r="U4914">
        <v>2</v>
      </c>
      <c r="V4914">
        <v>17</v>
      </c>
      <c r="Y4914" t="s">
        <v>20</v>
      </c>
      <c r="Z4914">
        <v>0</v>
      </c>
      <c r="AA4914" t="s">
        <v>589</v>
      </c>
      <c r="AB4914" t="s">
        <v>21</v>
      </c>
      <c r="AC4914">
        <v>234</v>
      </c>
    </row>
    <row r="4915" spans="1:29" x14ac:dyDescent="0.25">
      <c r="A4915">
        <v>345</v>
      </c>
      <c r="B4915">
        <v>345101</v>
      </c>
      <c r="C4915">
        <v>5880</v>
      </c>
      <c r="D4915" t="str">
        <f>VLOOKUP(C4915,'Schedule 3'!A:M,13,FALSE)</f>
        <v>Other Personnel Related Expenses</v>
      </c>
      <c r="E4915">
        <v>1.27</v>
      </c>
      <c r="F4915" s="1">
        <v>42766</v>
      </c>
      <c r="G4915" t="s">
        <v>462</v>
      </c>
      <c r="H4915" t="s">
        <v>697</v>
      </c>
      <c r="I4915" t="s">
        <v>697</v>
      </c>
      <c r="K4915">
        <v>4780</v>
      </c>
      <c r="L4915">
        <v>259505</v>
      </c>
      <c r="Q4915" t="s">
        <v>19</v>
      </c>
      <c r="U4915">
        <v>1</v>
      </c>
      <c r="V4915">
        <v>17</v>
      </c>
      <c r="Y4915" t="s">
        <v>20</v>
      </c>
      <c r="Z4915">
        <v>0</v>
      </c>
      <c r="AA4915" t="s">
        <v>589</v>
      </c>
      <c r="AB4915" t="s">
        <v>21</v>
      </c>
      <c r="AC4915">
        <v>233</v>
      </c>
    </row>
    <row r="4916" spans="1:29" x14ac:dyDescent="0.25">
      <c r="A4916">
        <v>345</v>
      </c>
      <c r="B4916">
        <v>345102</v>
      </c>
      <c r="C4916">
        <v>5880</v>
      </c>
      <c r="D4916" t="str">
        <f>VLOOKUP(C4916,'Schedule 3'!A:M,13,FALSE)</f>
        <v>Other Personnel Related Expenses</v>
      </c>
      <c r="E4916">
        <v>11.23</v>
      </c>
      <c r="F4916" s="1">
        <v>42766</v>
      </c>
      <c r="G4916" t="s">
        <v>462</v>
      </c>
      <c r="H4916" t="s">
        <v>697</v>
      </c>
      <c r="I4916" t="s">
        <v>697</v>
      </c>
      <c r="K4916">
        <v>4780</v>
      </c>
      <c r="L4916">
        <v>259505</v>
      </c>
      <c r="Q4916" t="s">
        <v>19</v>
      </c>
      <c r="U4916">
        <v>1</v>
      </c>
      <c r="V4916">
        <v>17</v>
      </c>
      <c r="Y4916" t="s">
        <v>20</v>
      </c>
      <c r="Z4916">
        <v>0</v>
      </c>
      <c r="AA4916" t="s">
        <v>589</v>
      </c>
      <c r="AB4916" t="s">
        <v>21</v>
      </c>
      <c r="AC4916">
        <v>234</v>
      </c>
    </row>
    <row r="4917" spans="1:29" x14ac:dyDescent="0.25">
      <c r="A4917">
        <v>345</v>
      </c>
      <c r="B4917">
        <v>345101</v>
      </c>
      <c r="C4917">
        <v>5885</v>
      </c>
      <c r="D4917" t="str">
        <f>VLOOKUP(C4917,'Schedule 3'!A:M,13,FALSE)</f>
        <v>Operational/Non-Service Expenses</v>
      </c>
      <c r="E4917">
        <v>3.49</v>
      </c>
      <c r="F4917" s="1">
        <v>42886</v>
      </c>
      <c r="G4917" t="s">
        <v>462</v>
      </c>
      <c r="H4917" t="s">
        <v>698</v>
      </c>
      <c r="I4917" t="s">
        <v>698</v>
      </c>
      <c r="K4917">
        <v>4783</v>
      </c>
      <c r="L4917">
        <v>272629</v>
      </c>
      <c r="Q4917" t="s">
        <v>19</v>
      </c>
      <c r="U4917">
        <v>5</v>
      </c>
      <c r="V4917">
        <v>17</v>
      </c>
      <c r="Y4917" t="s">
        <v>20</v>
      </c>
      <c r="Z4917">
        <v>0</v>
      </c>
      <c r="AA4917" t="s">
        <v>589</v>
      </c>
      <c r="AB4917" t="s">
        <v>21</v>
      </c>
      <c r="AC4917">
        <v>234</v>
      </c>
    </row>
    <row r="4918" spans="1:29" x14ac:dyDescent="0.25">
      <c r="A4918">
        <v>345</v>
      </c>
      <c r="B4918">
        <v>345102</v>
      </c>
      <c r="C4918">
        <v>5885</v>
      </c>
      <c r="D4918" t="str">
        <f>VLOOKUP(C4918,'Schedule 3'!A:M,13,FALSE)</f>
        <v>Operational/Non-Service Expenses</v>
      </c>
      <c r="E4918">
        <v>30.82</v>
      </c>
      <c r="F4918" s="1">
        <v>42886</v>
      </c>
      <c r="G4918" t="s">
        <v>462</v>
      </c>
      <c r="H4918" t="s">
        <v>698</v>
      </c>
      <c r="I4918" t="s">
        <v>698</v>
      </c>
      <c r="K4918">
        <v>4783</v>
      </c>
      <c r="L4918">
        <v>272629</v>
      </c>
      <c r="Q4918" t="s">
        <v>19</v>
      </c>
      <c r="U4918">
        <v>5</v>
      </c>
      <c r="V4918">
        <v>17</v>
      </c>
      <c r="Y4918" t="s">
        <v>20</v>
      </c>
      <c r="Z4918">
        <v>0</v>
      </c>
      <c r="AA4918" t="s">
        <v>589</v>
      </c>
      <c r="AB4918" t="s">
        <v>21</v>
      </c>
      <c r="AC4918">
        <v>235</v>
      </c>
    </row>
    <row r="4919" spans="1:29" x14ac:dyDescent="0.25">
      <c r="A4919">
        <v>345</v>
      </c>
      <c r="B4919">
        <v>345101</v>
      </c>
      <c r="C4919">
        <v>5885</v>
      </c>
      <c r="D4919" t="str">
        <f>VLOOKUP(C4919,'Schedule 3'!A:M,13,FALSE)</f>
        <v>Operational/Non-Service Expenses</v>
      </c>
      <c r="E4919">
        <v>3.41</v>
      </c>
      <c r="F4919" s="1">
        <v>42766</v>
      </c>
      <c r="G4919" t="s">
        <v>462</v>
      </c>
      <c r="H4919" t="s">
        <v>698</v>
      </c>
      <c r="I4919" t="s">
        <v>698</v>
      </c>
      <c r="K4919">
        <v>4783</v>
      </c>
      <c r="L4919">
        <v>259505</v>
      </c>
      <c r="Q4919" t="s">
        <v>19</v>
      </c>
      <c r="U4919">
        <v>1</v>
      </c>
      <c r="V4919">
        <v>17</v>
      </c>
      <c r="Y4919" t="s">
        <v>20</v>
      </c>
      <c r="Z4919">
        <v>0</v>
      </c>
      <c r="AA4919" t="s">
        <v>589</v>
      </c>
      <c r="AB4919" t="s">
        <v>21</v>
      </c>
      <c r="AC4919">
        <v>233</v>
      </c>
    </row>
    <row r="4920" spans="1:29" x14ac:dyDescent="0.25">
      <c r="A4920">
        <v>345</v>
      </c>
      <c r="B4920">
        <v>345102</v>
      </c>
      <c r="C4920">
        <v>5885</v>
      </c>
      <c r="D4920" t="str">
        <f>VLOOKUP(C4920,'Schedule 3'!A:M,13,FALSE)</f>
        <v>Operational/Non-Service Expenses</v>
      </c>
      <c r="E4920">
        <v>30.28</v>
      </c>
      <c r="F4920" s="1">
        <v>42766</v>
      </c>
      <c r="G4920" t="s">
        <v>462</v>
      </c>
      <c r="H4920" t="s">
        <v>698</v>
      </c>
      <c r="I4920" t="s">
        <v>698</v>
      </c>
      <c r="K4920">
        <v>4783</v>
      </c>
      <c r="L4920">
        <v>259505</v>
      </c>
      <c r="Q4920" t="s">
        <v>19</v>
      </c>
      <c r="U4920">
        <v>1</v>
      </c>
      <c r="V4920">
        <v>17</v>
      </c>
      <c r="Y4920" t="s">
        <v>20</v>
      </c>
      <c r="Z4920">
        <v>0</v>
      </c>
      <c r="AA4920" t="s">
        <v>589</v>
      </c>
      <c r="AB4920" t="s">
        <v>21</v>
      </c>
      <c r="AC4920">
        <v>234</v>
      </c>
    </row>
    <row r="4921" spans="1:29" x14ac:dyDescent="0.25">
      <c r="A4921">
        <v>345</v>
      </c>
      <c r="B4921">
        <v>345101</v>
      </c>
      <c r="C4921">
        <v>5885</v>
      </c>
      <c r="D4921" t="str">
        <f>VLOOKUP(C4921,'Schedule 3'!A:M,13,FALSE)</f>
        <v>Operational/Non-Service Expenses</v>
      </c>
      <c r="E4921">
        <v>0.38</v>
      </c>
      <c r="F4921" s="1">
        <v>42916</v>
      </c>
      <c r="G4921" t="s">
        <v>462</v>
      </c>
      <c r="H4921" t="s">
        <v>699</v>
      </c>
      <c r="I4921" t="s">
        <v>699</v>
      </c>
      <c r="K4921">
        <v>4790</v>
      </c>
      <c r="L4921">
        <v>275593</v>
      </c>
      <c r="Q4921" t="s">
        <v>19</v>
      </c>
      <c r="U4921">
        <v>6</v>
      </c>
      <c r="V4921">
        <v>17</v>
      </c>
      <c r="Y4921" t="s">
        <v>20</v>
      </c>
      <c r="Z4921">
        <v>0</v>
      </c>
      <c r="AA4921" t="s">
        <v>589</v>
      </c>
      <c r="AB4921" t="s">
        <v>21</v>
      </c>
      <c r="AC4921">
        <v>234</v>
      </c>
    </row>
    <row r="4922" spans="1:29" x14ac:dyDescent="0.25">
      <c r="A4922">
        <v>345</v>
      </c>
      <c r="B4922">
        <v>345102</v>
      </c>
      <c r="C4922">
        <v>5885</v>
      </c>
      <c r="D4922" t="str">
        <f>VLOOKUP(C4922,'Schedule 3'!A:M,13,FALSE)</f>
        <v>Operational/Non-Service Expenses</v>
      </c>
      <c r="E4922">
        <v>3.33</v>
      </c>
      <c r="F4922" s="1">
        <v>42916</v>
      </c>
      <c r="G4922" t="s">
        <v>462</v>
      </c>
      <c r="H4922" t="s">
        <v>699</v>
      </c>
      <c r="I4922" t="s">
        <v>699</v>
      </c>
      <c r="K4922">
        <v>4790</v>
      </c>
      <c r="L4922">
        <v>275593</v>
      </c>
      <c r="Q4922" t="s">
        <v>19</v>
      </c>
      <c r="U4922">
        <v>6</v>
      </c>
      <c r="V4922">
        <v>17</v>
      </c>
      <c r="Y4922" t="s">
        <v>20</v>
      </c>
      <c r="Z4922">
        <v>0</v>
      </c>
      <c r="AA4922" t="s">
        <v>589</v>
      </c>
      <c r="AB4922" t="s">
        <v>21</v>
      </c>
      <c r="AC4922">
        <v>235</v>
      </c>
    </row>
    <row r="4923" spans="1:29" x14ac:dyDescent="0.25">
      <c r="A4923">
        <v>345</v>
      </c>
      <c r="B4923">
        <v>345101</v>
      </c>
      <c r="C4923">
        <v>5885</v>
      </c>
      <c r="D4923" t="str">
        <f>VLOOKUP(C4923,'Schedule 3'!A:M,13,FALSE)</f>
        <v>Operational/Non-Service Expenses</v>
      </c>
      <c r="E4923">
        <v>0.26</v>
      </c>
      <c r="F4923" s="1">
        <v>42886</v>
      </c>
      <c r="G4923" t="s">
        <v>462</v>
      </c>
      <c r="H4923" t="s">
        <v>699</v>
      </c>
      <c r="I4923" t="s">
        <v>699</v>
      </c>
      <c r="K4923">
        <v>4790</v>
      </c>
      <c r="L4923">
        <v>272629</v>
      </c>
      <c r="Q4923" t="s">
        <v>19</v>
      </c>
      <c r="U4923">
        <v>5</v>
      </c>
      <c r="V4923">
        <v>17</v>
      </c>
      <c r="Y4923" t="s">
        <v>20</v>
      </c>
      <c r="Z4923">
        <v>0</v>
      </c>
      <c r="AA4923" t="s">
        <v>589</v>
      </c>
      <c r="AB4923" t="s">
        <v>21</v>
      </c>
      <c r="AC4923">
        <v>234</v>
      </c>
    </row>
    <row r="4924" spans="1:29" x14ac:dyDescent="0.25">
      <c r="A4924">
        <v>345</v>
      </c>
      <c r="B4924">
        <v>345102</v>
      </c>
      <c r="C4924">
        <v>5885</v>
      </c>
      <c r="D4924" t="str">
        <f>VLOOKUP(C4924,'Schedule 3'!A:M,13,FALSE)</f>
        <v>Operational/Non-Service Expenses</v>
      </c>
      <c r="E4924">
        <v>2.31</v>
      </c>
      <c r="F4924" s="1">
        <v>42886</v>
      </c>
      <c r="G4924" t="s">
        <v>462</v>
      </c>
      <c r="H4924" t="s">
        <v>699</v>
      </c>
      <c r="I4924" t="s">
        <v>699</v>
      </c>
      <c r="K4924">
        <v>4790</v>
      </c>
      <c r="L4924">
        <v>272629</v>
      </c>
      <c r="Q4924" t="s">
        <v>19</v>
      </c>
      <c r="U4924">
        <v>5</v>
      </c>
      <c r="V4924">
        <v>17</v>
      </c>
      <c r="Y4924" t="s">
        <v>20</v>
      </c>
      <c r="Z4924">
        <v>0</v>
      </c>
      <c r="AA4924" t="s">
        <v>589</v>
      </c>
      <c r="AB4924" t="s">
        <v>21</v>
      </c>
      <c r="AC4924">
        <v>235</v>
      </c>
    </row>
    <row r="4925" spans="1:29" x14ac:dyDescent="0.25">
      <c r="A4925">
        <v>345</v>
      </c>
      <c r="B4925">
        <v>345101</v>
      </c>
      <c r="C4925">
        <v>5895</v>
      </c>
      <c r="D4925" t="str">
        <f>VLOOKUP(C4925,'Schedule 3'!A:M,13,FALSE)</f>
        <v>Operational/Non-Service Expenses</v>
      </c>
      <c r="E4925">
        <v>0.06</v>
      </c>
      <c r="F4925" s="1">
        <v>43100</v>
      </c>
      <c r="G4925" t="s">
        <v>462</v>
      </c>
      <c r="H4925" t="s">
        <v>700</v>
      </c>
      <c r="I4925" t="s">
        <v>700</v>
      </c>
      <c r="K4925">
        <v>4793</v>
      </c>
      <c r="L4925">
        <v>291867</v>
      </c>
      <c r="Q4925" t="s">
        <v>19</v>
      </c>
      <c r="U4925">
        <v>12</v>
      </c>
      <c r="V4925">
        <v>17</v>
      </c>
      <c r="Y4925" t="s">
        <v>20</v>
      </c>
      <c r="Z4925">
        <v>0</v>
      </c>
      <c r="AA4925" t="s">
        <v>589</v>
      </c>
      <c r="AB4925" t="s">
        <v>21</v>
      </c>
      <c r="AC4925">
        <v>234</v>
      </c>
    </row>
    <row r="4926" spans="1:29" x14ac:dyDescent="0.25">
      <c r="A4926">
        <v>345</v>
      </c>
      <c r="B4926">
        <v>345102</v>
      </c>
      <c r="C4926">
        <v>5895</v>
      </c>
      <c r="D4926" t="str">
        <f>VLOOKUP(C4926,'Schedule 3'!A:M,13,FALSE)</f>
        <v>Operational/Non-Service Expenses</v>
      </c>
      <c r="E4926">
        <v>0.56999999999999995</v>
      </c>
      <c r="F4926" s="1">
        <v>43100</v>
      </c>
      <c r="G4926" t="s">
        <v>462</v>
      </c>
      <c r="H4926" t="s">
        <v>700</v>
      </c>
      <c r="I4926" t="s">
        <v>700</v>
      </c>
      <c r="K4926">
        <v>4793</v>
      </c>
      <c r="L4926">
        <v>291867</v>
      </c>
      <c r="Q4926" t="s">
        <v>19</v>
      </c>
      <c r="U4926">
        <v>12</v>
      </c>
      <c r="V4926">
        <v>17</v>
      </c>
      <c r="Y4926" t="s">
        <v>20</v>
      </c>
      <c r="Z4926">
        <v>0</v>
      </c>
      <c r="AA4926" t="s">
        <v>589</v>
      </c>
      <c r="AB4926" t="s">
        <v>21</v>
      </c>
      <c r="AC4926">
        <v>235</v>
      </c>
    </row>
    <row r="4927" spans="1:29" x14ac:dyDescent="0.25">
      <c r="A4927">
        <v>345</v>
      </c>
      <c r="B4927">
        <v>345101</v>
      </c>
      <c r="C4927">
        <v>5895</v>
      </c>
      <c r="D4927" t="str">
        <f>VLOOKUP(C4927,'Schedule 3'!A:M,13,FALSE)</f>
        <v>Operational/Non-Service Expenses</v>
      </c>
      <c r="E4927">
        <v>-0.08</v>
      </c>
      <c r="F4927" s="1">
        <v>43069</v>
      </c>
      <c r="G4927" t="s">
        <v>462</v>
      </c>
      <c r="H4927" t="s">
        <v>700</v>
      </c>
      <c r="I4927" t="s">
        <v>700</v>
      </c>
      <c r="K4927">
        <v>4793</v>
      </c>
      <c r="L4927">
        <v>288934</v>
      </c>
      <c r="Q4927" t="s">
        <v>19</v>
      </c>
      <c r="U4927">
        <v>11</v>
      </c>
      <c r="V4927">
        <v>17</v>
      </c>
      <c r="Y4927" t="s">
        <v>20</v>
      </c>
      <c r="Z4927">
        <v>0</v>
      </c>
      <c r="AA4927" t="s">
        <v>589</v>
      </c>
      <c r="AB4927" t="s">
        <v>21</v>
      </c>
      <c r="AC4927">
        <v>234</v>
      </c>
    </row>
    <row r="4928" spans="1:29" x14ac:dyDescent="0.25">
      <c r="A4928">
        <v>345</v>
      </c>
      <c r="B4928">
        <v>345102</v>
      </c>
      <c r="C4928">
        <v>5895</v>
      </c>
      <c r="D4928" t="str">
        <f>VLOOKUP(C4928,'Schedule 3'!A:M,13,FALSE)</f>
        <v>Operational/Non-Service Expenses</v>
      </c>
      <c r="E4928">
        <v>-0.7</v>
      </c>
      <c r="F4928" s="1">
        <v>43069</v>
      </c>
      <c r="G4928" t="s">
        <v>462</v>
      </c>
      <c r="H4928" t="s">
        <v>700</v>
      </c>
      <c r="I4928" t="s">
        <v>700</v>
      </c>
      <c r="K4928">
        <v>4793</v>
      </c>
      <c r="L4928">
        <v>288934</v>
      </c>
      <c r="Q4928" t="s">
        <v>19</v>
      </c>
      <c r="U4928">
        <v>11</v>
      </c>
      <c r="V4928">
        <v>17</v>
      </c>
      <c r="Y4928" t="s">
        <v>20</v>
      </c>
      <c r="Z4928">
        <v>0</v>
      </c>
      <c r="AA4928" t="s">
        <v>589</v>
      </c>
      <c r="AB4928" t="s">
        <v>21</v>
      </c>
      <c r="AC4928">
        <v>235</v>
      </c>
    </row>
    <row r="4929" spans="1:29" x14ac:dyDescent="0.25">
      <c r="A4929">
        <v>345</v>
      </c>
      <c r="B4929">
        <v>345101</v>
      </c>
      <c r="C4929">
        <v>5895</v>
      </c>
      <c r="D4929" t="str">
        <f>VLOOKUP(C4929,'Schedule 3'!A:M,13,FALSE)</f>
        <v>Operational/Non-Service Expenses</v>
      </c>
      <c r="E4929">
        <v>0.13</v>
      </c>
      <c r="F4929" s="1">
        <v>43039</v>
      </c>
      <c r="G4929" t="s">
        <v>462</v>
      </c>
      <c r="H4929" t="s">
        <v>700</v>
      </c>
      <c r="I4929" t="s">
        <v>700</v>
      </c>
      <c r="K4929">
        <v>4793</v>
      </c>
      <c r="L4929">
        <v>286349</v>
      </c>
      <c r="Q4929" t="s">
        <v>19</v>
      </c>
      <c r="U4929">
        <v>10</v>
      </c>
      <c r="V4929">
        <v>17</v>
      </c>
      <c r="Y4929" t="s">
        <v>20</v>
      </c>
      <c r="Z4929">
        <v>0</v>
      </c>
      <c r="AA4929" t="s">
        <v>589</v>
      </c>
      <c r="AB4929" t="s">
        <v>21</v>
      </c>
      <c r="AC4929">
        <v>234</v>
      </c>
    </row>
    <row r="4930" spans="1:29" x14ac:dyDescent="0.25">
      <c r="A4930">
        <v>345</v>
      </c>
      <c r="B4930">
        <v>345102</v>
      </c>
      <c r="C4930">
        <v>5895</v>
      </c>
      <c r="D4930" t="str">
        <f>VLOOKUP(C4930,'Schedule 3'!A:M,13,FALSE)</f>
        <v>Operational/Non-Service Expenses</v>
      </c>
      <c r="E4930">
        <v>1.1499999999999999</v>
      </c>
      <c r="F4930" s="1">
        <v>43039</v>
      </c>
      <c r="G4930" t="s">
        <v>462</v>
      </c>
      <c r="H4930" t="s">
        <v>700</v>
      </c>
      <c r="I4930" t="s">
        <v>700</v>
      </c>
      <c r="K4930">
        <v>4793</v>
      </c>
      <c r="L4930">
        <v>286349</v>
      </c>
      <c r="Q4930" t="s">
        <v>19</v>
      </c>
      <c r="U4930">
        <v>10</v>
      </c>
      <c r="V4930">
        <v>17</v>
      </c>
      <c r="Y4930" t="s">
        <v>20</v>
      </c>
      <c r="Z4930">
        <v>0</v>
      </c>
      <c r="AA4930" t="s">
        <v>589</v>
      </c>
      <c r="AB4930" t="s">
        <v>21</v>
      </c>
      <c r="AC4930">
        <v>235</v>
      </c>
    </row>
    <row r="4931" spans="1:29" x14ac:dyDescent="0.25">
      <c r="A4931">
        <v>345</v>
      </c>
      <c r="B4931">
        <v>345101</v>
      </c>
      <c r="C4931">
        <v>5895</v>
      </c>
      <c r="D4931" t="str">
        <f>VLOOKUP(C4931,'Schedule 3'!A:M,13,FALSE)</f>
        <v>Operational/Non-Service Expenses</v>
      </c>
      <c r="E4931">
        <v>-0.08</v>
      </c>
      <c r="F4931" s="1">
        <v>43008</v>
      </c>
      <c r="G4931" t="s">
        <v>462</v>
      </c>
      <c r="H4931" t="s">
        <v>700</v>
      </c>
      <c r="I4931" t="s">
        <v>700</v>
      </c>
      <c r="K4931">
        <v>4793</v>
      </c>
      <c r="L4931">
        <v>283717</v>
      </c>
      <c r="Q4931" t="s">
        <v>19</v>
      </c>
      <c r="U4931">
        <v>9</v>
      </c>
      <c r="V4931">
        <v>17</v>
      </c>
      <c r="Y4931" t="s">
        <v>20</v>
      </c>
      <c r="Z4931">
        <v>0</v>
      </c>
      <c r="AA4931" t="s">
        <v>589</v>
      </c>
      <c r="AB4931" t="s">
        <v>21</v>
      </c>
      <c r="AC4931">
        <v>234</v>
      </c>
    </row>
    <row r="4932" spans="1:29" x14ac:dyDescent="0.25">
      <c r="A4932">
        <v>345</v>
      </c>
      <c r="B4932">
        <v>345102</v>
      </c>
      <c r="C4932">
        <v>5895</v>
      </c>
      <c r="D4932" t="str">
        <f>VLOOKUP(C4932,'Schedule 3'!A:M,13,FALSE)</f>
        <v>Operational/Non-Service Expenses</v>
      </c>
      <c r="E4932">
        <v>-0.69</v>
      </c>
      <c r="F4932" s="1">
        <v>43008</v>
      </c>
      <c r="G4932" t="s">
        <v>462</v>
      </c>
      <c r="H4932" t="s">
        <v>700</v>
      </c>
      <c r="I4932" t="s">
        <v>700</v>
      </c>
      <c r="K4932">
        <v>4793</v>
      </c>
      <c r="L4932">
        <v>283717</v>
      </c>
      <c r="Q4932" t="s">
        <v>19</v>
      </c>
      <c r="U4932">
        <v>9</v>
      </c>
      <c r="V4932">
        <v>17</v>
      </c>
      <c r="Y4932" t="s">
        <v>20</v>
      </c>
      <c r="Z4932">
        <v>0</v>
      </c>
      <c r="AA4932" t="s">
        <v>589</v>
      </c>
      <c r="AB4932" t="s">
        <v>21</v>
      </c>
      <c r="AC4932">
        <v>235</v>
      </c>
    </row>
    <row r="4933" spans="1:29" x14ac:dyDescent="0.25">
      <c r="A4933">
        <v>345</v>
      </c>
      <c r="B4933">
        <v>345101</v>
      </c>
      <c r="C4933">
        <v>5895</v>
      </c>
      <c r="D4933" t="str">
        <f>VLOOKUP(C4933,'Schedule 3'!A:M,13,FALSE)</f>
        <v>Operational/Non-Service Expenses</v>
      </c>
      <c r="F4933" s="1">
        <v>42978</v>
      </c>
      <c r="G4933" t="s">
        <v>462</v>
      </c>
      <c r="H4933" t="s">
        <v>700</v>
      </c>
      <c r="I4933" t="s">
        <v>700</v>
      </c>
      <c r="K4933">
        <v>4793</v>
      </c>
      <c r="L4933">
        <v>281172</v>
      </c>
      <c r="Q4933" t="s">
        <v>19</v>
      </c>
      <c r="U4933">
        <v>8</v>
      </c>
      <c r="V4933">
        <v>17</v>
      </c>
      <c r="Y4933" t="s">
        <v>20</v>
      </c>
      <c r="Z4933">
        <v>0</v>
      </c>
      <c r="AA4933" t="s">
        <v>589</v>
      </c>
      <c r="AB4933" t="s">
        <v>21</v>
      </c>
      <c r="AC4933">
        <v>234</v>
      </c>
    </row>
    <row r="4934" spans="1:29" x14ac:dyDescent="0.25">
      <c r="A4934">
        <v>345</v>
      </c>
      <c r="B4934">
        <v>345102</v>
      </c>
      <c r="C4934">
        <v>5895</v>
      </c>
      <c r="D4934" t="str">
        <f>VLOOKUP(C4934,'Schedule 3'!A:M,13,FALSE)</f>
        <v>Operational/Non-Service Expenses</v>
      </c>
      <c r="E4934">
        <v>-0.02</v>
      </c>
      <c r="F4934" s="1">
        <v>42978</v>
      </c>
      <c r="G4934" t="s">
        <v>462</v>
      </c>
      <c r="H4934" t="s">
        <v>700</v>
      </c>
      <c r="I4934" t="s">
        <v>700</v>
      </c>
      <c r="K4934">
        <v>4793</v>
      </c>
      <c r="L4934">
        <v>281172</v>
      </c>
      <c r="Q4934" t="s">
        <v>19</v>
      </c>
      <c r="U4934">
        <v>8</v>
      </c>
      <c r="V4934">
        <v>17</v>
      </c>
      <c r="Y4934" t="s">
        <v>20</v>
      </c>
      <c r="Z4934">
        <v>0</v>
      </c>
      <c r="AA4934" t="s">
        <v>589</v>
      </c>
      <c r="AB4934" t="s">
        <v>21</v>
      </c>
      <c r="AC4934">
        <v>235</v>
      </c>
    </row>
    <row r="4935" spans="1:29" x14ac:dyDescent="0.25">
      <c r="A4935">
        <v>345</v>
      </c>
      <c r="B4935">
        <v>345101</v>
      </c>
      <c r="C4935">
        <v>5895</v>
      </c>
      <c r="D4935" t="str">
        <f>VLOOKUP(C4935,'Schedule 3'!A:M,13,FALSE)</f>
        <v>Operational/Non-Service Expenses</v>
      </c>
      <c r="E4935">
        <v>0.13</v>
      </c>
      <c r="F4935" s="1">
        <v>42947</v>
      </c>
      <c r="G4935" t="s">
        <v>462</v>
      </c>
      <c r="H4935" t="s">
        <v>700</v>
      </c>
      <c r="I4935" t="s">
        <v>700</v>
      </c>
      <c r="K4935">
        <v>4793</v>
      </c>
      <c r="L4935">
        <v>278277</v>
      </c>
      <c r="Q4935" t="s">
        <v>19</v>
      </c>
      <c r="U4935">
        <v>7</v>
      </c>
      <c r="V4935">
        <v>17</v>
      </c>
      <c r="Y4935" t="s">
        <v>20</v>
      </c>
      <c r="Z4935">
        <v>0</v>
      </c>
      <c r="AA4935" t="s">
        <v>589</v>
      </c>
      <c r="AB4935" t="s">
        <v>21</v>
      </c>
      <c r="AC4935">
        <v>234</v>
      </c>
    </row>
    <row r="4936" spans="1:29" x14ac:dyDescent="0.25">
      <c r="A4936">
        <v>345</v>
      </c>
      <c r="B4936">
        <v>345102</v>
      </c>
      <c r="C4936">
        <v>5895</v>
      </c>
      <c r="D4936" t="str">
        <f>VLOOKUP(C4936,'Schedule 3'!A:M,13,FALSE)</f>
        <v>Operational/Non-Service Expenses</v>
      </c>
      <c r="E4936">
        <v>1.17</v>
      </c>
      <c r="F4936" s="1">
        <v>42947</v>
      </c>
      <c r="G4936" t="s">
        <v>462</v>
      </c>
      <c r="H4936" t="s">
        <v>700</v>
      </c>
      <c r="I4936" t="s">
        <v>700</v>
      </c>
      <c r="K4936">
        <v>4793</v>
      </c>
      <c r="L4936">
        <v>278277</v>
      </c>
      <c r="Q4936" t="s">
        <v>19</v>
      </c>
      <c r="U4936">
        <v>7</v>
      </c>
      <c r="V4936">
        <v>17</v>
      </c>
      <c r="Y4936" t="s">
        <v>20</v>
      </c>
      <c r="Z4936">
        <v>0</v>
      </c>
      <c r="AA4936" t="s">
        <v>589</v>
      </c>
      <c r="AB4936" t="s">
        <v>21</v>
      </c>
      <c r="AC4936">
        <v>235</v>
      </c>
    </row>
    <row r="4937" spans="1:29" x14ac:dyDescent="0.25">
      <c r="A4937">
        <v>345</v>
      </c>
      <c r="B4937">
        <v>345101</v>
      </c>
      <c r="C4937">
        <v>5895</v>
      </c>
      <c r="D4937" t="str">
        <f>VLOOKUP(C4937,'Schedule 3'!A:M,13,FALSE)</f>
        <v>Operational/Non-Service Expenses</v>
      </c>
      <c r="E4937">
        <v>0.09</v>
      </c>
      <c r="F4937" s="1">
        <v>42916</v>
      </c>
      <c r="G4937" t="s">
        <v>462</v>
      </c>
      <c r="H4937" t="s">
        <v>700</v>
      </c>
      <c r="I4937" t="s">
        <v>700</v>
      </c>
      <c r="K4937">
        <v>4793</v>
      </c>
      <c r="L4937">
        <v>275593</v>
      </c>
      <c r="Q4937" t="s">
        <v>19</v>
      </c>
      <c r="U4937">
        <v>6</v>
      </c>
      <c r="V4937">
        <v>17</v>
      </c>
      <c r="Y4937" t="s">
        <v>20</v>
      </c>
      <c r="Z4937">
        <v>0</v>
      </c>
      <c r="AA4937" t="s">
        <v>589</v>
      </c>
      <c r="AB4937" t="s">
        <v>21</v>
      </c>
      <c r="AC4937">
        <v>234</v>
      </c>
    </row>
    <row r="4938" spans="1:29" x14ac:dyDescent="0.25">
      <c r="A4938">
        <v>345</v>
      </c>
      <c r="B4938">
        <v>345102</v>
      </c>
      <c r="C4938">
        <v>5895</v>
      </c>
      <c r="D4938" t="str">
        <f>VLOOKUP(C4938,'Schedule 3'!A:M,13,FALSE)</f>
        <v>Operational/Non-Service Expenses</v>
      </c>
      <c r="E4938">
        <v>0.76</v>
      </c>
      <c r="F4938" s="1">
        <v>42916</v>
      </c>
      <c r="G4938" t="s">
        <v>462</v>
      </c>
      <c r="H4938" t="s">
        <v>700</v>
      </c>
      <c r="I4938" t="s">
        <v>700</v>
      </c>
      <c r="K4938">
        <v>4793</v>
      </c>
      <c r="L4938">
        <v>275593</v>
      </c>
      <c r="Q4938" t="s">
        <v>19</v>
      </c>
      <c r="U4938">
        <v>6</v>
      </c>
      <c r="V4938">
        <v>17</v>
      </c>
      <c r="Y4938" t="s">
        <v>20</v>
      </c>
      <c r="Z4938">
        <v>0</v>
      </c>
      <c r="AA4938" t="s">
        <v>589</v>
      </c>
      <c r="AB4938" t="s">
        <v>21</v>
      </c>
      <c r="AC4938">
        <v>235</v>
      </c>
    </row>
    <row r="4939" spans="1:29" x14ac:dyDescent="0.25">
      <c r="A4939">
        <v>345</v>
      </c>
      <c r="B4939">
        <v>345101</v>
      </c>
      <c r="C4939">
        <v>5895</v>
      </c>
      <c r="D4939" t="str">
        <f>VLOOKUP(C4939,'Schedule 3'!A:M,13,FALSE)</f>
        <v>Operational/Non-Service Expenses</v>
      </c>
      <c r="E4939">
        <v>-0.02</v>
      </c>
      <c r="F4939" s="1">
        <v>42886</v>
      </c>
      <c r="G4939" t="s">
        <v>462</v>
      </c>
      <c r="H4939" t="s">
        <v>700</v>
      </c>
      <c r="I4939" t="s">
        <v>700</v>
      </c>
      <c r="K4939">
        <v>4793</v>
      </c>
      <c r="L4939">
        <v>272629</v>
      </c>
      <c r="Q4939" t="s">
        <v>19</v>
      </c>
      <c r="U4939">
        <v>5</v>
      </c>
      <c r="V4939">
        <v>17</v>
      </c>
      <c r="Y4939" t="s">
        <v>20</v>
      </c>
      <c r="Z4939">
        <v>0</v>
      </c>
      <c r="AA4939" t="s">
        <v>589</v>
      </c>
      <c r="AB4939" t="s">
        <v>21</v>
      </c>
      <c r="AC4939">
        <v>234</v>
      </c>
    </row>
    <row r="4940" spans="1:29" x14ac:dyDescent="0.25">
      <c r="A4940">
        <v>345</v>
      </c>
      <c r="B4940">
        <v>345102</v>
      </c>
      <c r="C4940">
        <v>5895</v>
      </c>
      <c r="D4940" t="str">
        <f>VLOOKUP(C4940,'Schedule 3'!A:M,13,FALSE)</f>
        <v>Operational/Non-Service Expenses</v>
      </c>
      <c r="E4940">
        <v>-0.21</v>
      </c>
      <c r="F4940" s="1">
        <v>42886</v>
      </c>
      <c r="G4940" t="s">
        <v>462</v>
      </c>
      <c r="H4940" t="s">
        <v>700</v>
      </c>
      <c r="I4940" t="s">
        <v>700</v>
      </c>
      <c r="K4940">
        <v>4793</v>
      </c>
      <c r="L4940">
        <v>272629</v>
      </c>
      <c r="Q4940" t="s">
        <v>19</v>
      </c>
      <c r="U4940">
        <v>5</v>
      </c>
      <c r="V4940">
        <v>17</v>
      </c>
      <c r="Y4940" t="s">
        <v>20</v>
      </c>
      <c r="Z4940">
        <v>0</v>
      </c>
      <c r="AA4940" t="s">
        <v>589</v>
      </c>
      <c r="AB4940" t="s">
        <v>21</v>
      </c>
      <c r="AC4940">
        <v>235</v>
      </c>
    </row>
    <row r="4941" spans="1:29" x14ac:dyDescent="0.25">
      <c r="A4941">
        <v>345</v>
      </c>
      <c r="B4941">
        <v>345101</v>
      </c>
      <c r="C4941">
        <v>5895</v>
      </c>
      <c r="D4941" t="str">
        <f>VLOOKUP(C4941,'Schedule 3'!A:M,13,FALSE)</f>
        <v>Operational/Non-Service Expenses</v>
      </c>
      <c r="E4941">
        <v>-0.53</v>
      </c>
      <c r="F4941" s="1">
        <v>42855</v>
      </c>
      <c r="G4941" t="s">
        <v>462</v>
      </c>
      <c r="H4941" t="s">
        <v>700</v>
      </c>
      <c r="I4941" t="s">
        <v>700</v>
      </c>
      <c r="K4941">
        <v>4793</v>
      </c>
      <c r="L4941">
        <v>269773</v>
      </c>
      <c r="Q4941" t="s">
        <v>19</v>
      </c>
      <c r="U4941">
        <v>4</v>
      </c>
      <c r="V4941">
        <v>17</v>
      </c>
      <c r="Y4941" t="s">
        <v>20</v>
      </c>
      <c r="Z4941">
        <v>0</v>
      </c>
      <c r="AA4941" t="s">
        <v>589</v>
      </c>
      <c r="AB4941" t="s">
        <v>21</v>
      </c>
      <c r="AC4941">
        <v>233</v>
      </c>
    </row>
    <row r="4942" spans="1:29" x14ac:dyDescent="0.25">
      <c r="A4942">
        <v>345</v>
      </c>
      <c r="B4942">
        <v>345102</v>
      </c>
      <c r="C4942">
        <v>5895</v>
      </c>
      <c r="D4942" t="str">
        <f>VLOOKUP(C4942,'Schedule 3'!A:M,13,FALSE)</f>
        <v>Operational/Non-Service Expenses</v>
      </c>
      <c r="E4942">
        <v>-4.7</v>
      </c>
      <c r="F4942" s="1">
        <v>42855</v>
      </c>
      <c r="G4942" t="s">
        <v>462</v>
      </c>
      <c r="H4942" t="s">
        <v>700</v>
      </c>
      <c r="I4942" t="s">
        <v>700</v>
      </c>
      <c r="K4942">
        <v>4793</v>
      </c>
      <c r="L4942">
        <v>269773</v>
      </c>
      <c r="Q4942" t="s">
        <v>19</v>
      </c>
      <c r="U4942">
        <v>4</v>
      </c>
      <c r="V4942">
        <v>17</v>
      </c>
      <c r="Y4942" t="s">
        <v>20</v>
      </c>
      <c r="Z4942">
        <v>0</v>
      </c>
      <c r="AA4942" t="s">
        <v>589</v>
      </c>
      <c r="AB4942" t="s">
        <v>21</v>
      </c>
      <c r="AC4942">
        <v>234</v>
      </c>
    </row>
    <row r="4943" spans="1:29" x14ac:dyDescent="0.25">
      <c r="A4943">
        <v>345</v>
      </c>
      <c r="B4943">
        <v>345101</v>
      </c>
      <c r="C4943">
        <v>5895</v>
      </c>
      <c r="D4943" t="str">
        <f>VLOOKUP(C4943,'Schedule 3'!A:M,13,FALSE)</f>
        <v>Operational/Non-Service Expenses</v>
      </c>
      <c r="E4943">
        <v>0.36</v>
      </c>
      <c r="F4943" s="1">
        <v>42825</v>
      </c>
      <c r="G4943" t="s">
        <v>462</v>
      </c>
      <c r="H4943" t="s">
        <v>700</v>
      </c>
      <c r="I4943" t="s">
        <v>700</v>
      </c>
      <c r="K4943">
        <v>4793</v>
      </c>
      <c r="L4943">
        <v>267433</v>
      </c>
      <c r="Q4943" t="s">
        <v>19</v>
      </c>
      <c r="U4943">
        <v>3</v>
      </c>
      <c r="V4943">
        <v>17</v>
      </c>
      <c r="Y4943" t="s">
        <v>20</v>
      </c>
      <c r="Z4943">
        <v>0</v>
      </c>
      <c r="AA4943" t="s">
        <v>589</v>
      </c>
      <c r="AB4943" t="s">
        <v>21</v>
      </c>
      <c r="AC4943">
        <v>233</v>
      </c>
    </row>
    <row r="4944" spans="1:29" x14ac:dyDescent="0.25">
      <c r="A4944">
        <v>345</v>
      </c>
      <c r="B4944">
        <v>345102</v>
      </c>
      <c r="C4944">
        <v>5895</v>
      </c>
      <c r="D4944" t="str">
        <f>VLOOKUP(C4944,'Schedule 3'!A:M,13,FALSE)</f>
        <v>Operational/Non-Service Expenses</v>
      </c>
      <c r="E4944">
        <v>3.18</v>
      </c>
      <c r="F4944" s="1">
        <v>42825</v>
      </c>
      <c r="G4944" t="s">
        <v>462</v>
      </c>
      <c r="H4944" t="s">
        <v>700</v>
      </c>
      <c r="I4944" t="s">
        <v>700</v>
      </c>
      <c r="K4944">
        <v>4793</v>
      </c>
      <c r="L4944">
        <v>267433</v>
      </c>
      <c r="Q4944" t="s">
        <v>19</v>
      </c>
      <c r="U4944">
        <v>3</v>
      </c>
      <c r="V4944">
        <v>17</v>
      </c>
      <c r="Y4944" t="s">
        <v>20</v>
      </c>
      <c r="Z4944">
        <v>0</v>
      </c>
      <c r="AA4944" t="s">
        <v>589</v>
      </c>
      <c r="AB4944" t="s">
        <v>21</v>
      </c>
      <c r="AC4944">
        <v>234</v>
      </c>
    </row>
    <row r="4945" spans="1:29" x14ac:dyDescent="0.25">
      <c r="A4945">
        <v>345</v>
      </c>
      <c r="B4945">
        <v>345101</v>
      </c>
      <c r="C4945">
        <v>5895</v>
      </c>
      <c r="D4945" t="str">
        <f>VLOOKUP(C4945,'Schedule 3'!A:M,13,FALSE)</f>
        <v>Operational/Non-Service Expenses</v>
      </c>
      <c r="E4945">
        <v>0.27</v>
      </c>
      <c r="F4945" s="1">
        <v>42794</v>
      </c>
      <c r="G4945" t="s">
        <v>462</v>
      </c>
      <c r="H4945" t="s">
        <v>700</v>
      </c>
      <c r="I4945" t="s">
        <v>700</v>
      </c>
      <c r="K4945">
        <v>4793</v>
      </c>
      <c r="L4945">
        <v>263415</v>
      </c>
      <c r="Q4945" t="s">
        <v>19</v>
      </c>
      <c r="U4945">
        <v>2</v>
      </c>
      <c r="V4945">
        <v>17</v>
      </c>
      <c r="Y4945" t="s">
        <v>20</v>
      </c>
      <c r="Z4945">
        <v>0</v>
      </c>
      <c r="AA4945" t="s">
        <v>589</v>
      </c>
      <c r="AB4945" t="s">
        <v>21</v>
      </c>
      <c r="AC4945">
        <v>233</v>
      </c>
    </row>
    <row r="4946" spans="1:29" x14ac:dyDescent="0.25">
      <c r="A4946">
        <v>345</v>
      </c>
      <c r="B4946">
        <v>345102</v>
      </c>
      <c r="C4946">
        <v>5895</v>
      </c>
      <c r="D4946" t="str">
        <f>VLOOKUP(C4946,'Schedule 3'!A:M,13,FALSE)</f>
        <v>Operational/Non-Service Expenses</v>
      </c>
      <c r="E4946">
        <v>2.37</v>
      </c>
      <c r="F4946" s="1">
        <v>42794</v>
      </c>
      <c r="G4946" t="s">
        <v>462</v>
      </c>
      <c r="H4946" t="s">
        <v>700</v>
      </c>
      <c r="I4946" t="s">
        <v>700</v>
      </c>
      <c r="K4946">
        <v>4793</v>
      </c>
      <c r="L4946">
        <v>263415</v>
      </c>
      <c r="Q4946" t="s">
        <v>19</v>
      </c>
      <c r="U4946">
        <v>2</v>
      </c>
      <c r="V4946">
        <v>17</v>
      </c>
      <c r="Y4946" t="s">
        <v>20</v>
      </c>
      <c r="Z4946">
        <v>0</v>
      </c>
      <c r="AA4946" t="s">
        <v>589</v>
      </c>
      <c r="AB4946" t="s">
        <v>21</v>
      </c>
      <c r="AC4946">
        <v>234</v>
      </c>
    </row>
    <row r="4947" spans="1:29" x14ac:dyDescent="0.25">
      <c r="A4947">
        <v>345</v>
      </c>
      <c r="B4947">
        <v>345101</v>
      </c>
      <c r="C4947">
        <v>5895</v>
      </c>
      <c r="D4947" t="str">
        <f>VLOOKUP(C4947,'Schedule 3'!A:M,13,FALSE)</f>
        <v>Operational/Non-Service Expenses</v>
      </c>
      <c r="E4947">
        <v>0.08</v>
      </c>
      <c r="F4947" s="1">
        <v>42766</v>
      </c>
      <c r="G4947" t="s">
        <v>462</v>
      </c>
      <c r="H4947" t="s">
        <v>700</v>
      </c>
      <c r="I4947" t="s">
        <v>700</v>
      </c>
      <c r="K4947">
        <v>4793</v>
      </c>
      <c r="L4947">
        <v>259505</v>
      </c>
      <c r="Q4947" t="s">
        <v>19</v>
      </c>
      <c r="U4947">
        <v>1</v>
      </c>
      <c r="V4947">
        <v>17</v>
      </c>
      <c r="Y4947" t="s">
        <v>20</v>
      </c>
      <c r="Z4947">
        <v>0</v>
      </c>
      <c r="AA4947" t="s">
        <v>589</v>
      </c>
      <c r="AB4947" t="s">
        <v>21</v>
      </c>
      <c r="AC4947">
        <v>233</v>
      </c>
    </row>
    <row r="4948" spans="1:29" x14ac:dyDescent="0.25">
      <c r="A4948">
        <v>345</v>
      </c>
      <c r="B4948">
        <v>345102</v>
      </c>
      <c r="C4948">
        <v>5895</v>
      </c>
      <c r="D4948" t="str">
        <f>VLOOKUP(C4948,'Schedule 3'!A:M,13,FALSE)</f>
        <v>Operational/Non-Service Expenses</v>
      </c>
      <c r="E4948">
        <v>0.67</v>
      </c>
      <c r="F4948" s="1">
        <v>42766</v>
      </c>
      <c r="G4948" t="s">
        <v>462</v>
      </c>
      <c r="H4948" t="s">
        <v>700</v>
      </c>
      <c r="I4948" t="s">
        <v>700</v>
      </c>
      <c r="K4948">
        <v>4793</v>
      </c>
      <c r="L4948">
        <v>259505</v>
      </c>
      <c r="Q4948" t="s">
        <v>19</v>
      </c>
      <c r="U4948">
        <v>1</v>
      </c>
      <c r="V4948">
        <v>17</v>
      </c>
      <c r="Y4948" t="s">
        <v>20</v>
      </c>
      <c r="Z4948">
        <v>0</v>
      </c>
      <c r="AA4948" t="s">
        <v>589</v>
      </c>
      <c r="AB4948" t="s">
        <v>21</v>
      </c>
      <c r="AC4948">
        <v>234</v>
      </c>
    </row>
    <row r="4949" spans="1:29" x14ac:dyDescent="0.25">
      <c r="A4949">
        <v>345</v>
      </c>
      <c r="B4949">
        <v>345101</v>
      </c>
      <c r="C4949">
        <v>5895</v>
      </c>
      <c r="D4949" t="str">
        <f>VLOOKUP(C4949,'Schedule 3'!A:M,13,FALSE)</f>
        <v>Operational/Non-Service Expenses</v>
      </c>
      <c r="E4949">
        <v>0.12</v>
      </c>
      <c r="F4949" s="1">
        <v>43100</v>
      </c>
      <c r="G4949" t="s">
        <v>462</v>
      </c>
      <c r="H4949" t="s">
        <v>701</v>
      </c>
      <c r="I4949" t="s">
        <v>701</v>
      </c>
      <c r="K4949">
        <v>4795</v>
      </c>
      <c r="L4949">
        <v>291867</v>
      </c>
      <c r="Q4949" t="s">
        <v>19</v>
      </c>
      <c r="U4949">
        <v>12</v>
      </c>
      <c r="V4949">
        <v>17</v>
      </c>
      <c r="Y4949" t="s">
        <v>20</v>
      </c>
      <c r="Z4949">
        <v>0</v>
      </c>
      <c r="AA4949" t="s">
        <v>589</v>
      </c>
      <c r="AB4949" t="s">
        <v>21</v>
      </c>
      <c r="AC4949">
        <v>234</v>
      </c>
    </row>
    <row r="4950" spans="1:29" x14ac:dyDescent="0.25">
      <c r="A4950">
        <v>345</v>
      </c>
      <c r="B4950">
        <v>345102</v>
      </c>
      <c r="C4950">
        <v>5895</v>
      </c>
      <c r="D4950" t="str">
        <f>VLOOKUP(C4950,'Schedule 3'!A:M,13,FALSE)</f>
        <v>Operational/Non-Service Expenses</v>
      </c>
      <c r="E4950">
        <v>1.0900000000000001</v>
      </c>
      <c r="F4950" s="1">
        <v>43100</v>
      </c>
      <c r="G4950" t="s">
        <v>462</v>
      </c>
      <c r="H4950" t="s">
        <v>701</v>
      </c>
      <c r="I4950" t="s">
        <v>701</v>
      </c>
      <c r="K4950">
        <v>4795</v>
      </c>
      <c r="L4950">
        <v>291867</v>
      </c>
      <c r="Q4950" t="s">
        <v>19</v>
      </c>
      <c r="U4950">
        <v>12</v>
      </c>
      <c r="V4950">
        <v>17</v>
      </c>
      <c r="Y4950" t="s">
        <v>20</v>
      </c>
      <c r="Z4950">
        <v>0</v>
      </c>
      <c r="AA4950" t="s">
        <v>589</v>
      </c>
      <c r="AB4950" t="s">
        <v>21</v>
      </c>
      <c r="AC4950">
        <v>235</v>
      </c>
    </row>
    <row r="4951" spans="1:29" x14ac:dyDescent="0.25">
      <c r="A4951">
        <v>345</v>
      </c>
      <c r="B4951">
        <v>345101</v>
      </c>
      <c r="C4951">
        <v>5895</v>
      </c>
      <c r="D4951" t="str">
        <f>VLOOKUP(C4951,'Schedule 3'!A:M,13,FALSE)</f>
        <v>Operational/Non-Service Expenses</v>
      </c>
      <c r="E4951">
        <v>0.02</v>
      </c>
      <c r="F4951" s="1">
        <v>43069</v>
      </c>
      <c r="G4951" t="s">
        <v>462</v>
      </c>
      <c r="H4951" t="s">
        <v>701</v>
      </c>
      <c r="I4951" t="s">
        <v>701</v>
      </c>
      <c r="K4951">
        <v>4795</v>
      </c>
      <c r="L4951">
        <v>288934</v>
      </c>
      <c r="Q4951" t="s">
        <v>19</v>
      </c>
      <c r="U4951">
        <v>11</v>
      </c>
      <c r="V4951">
        <v>17</v>
      </c>
      <c r="Y4951" t="s">
        <v>20</v>
      </c>
      <c r="Z4951">
        <v>0</v>
      </c>
      <c r="AA4951" t="s">
        <v>589</v>
      </c>
      <c r="AB4951" t="s">
        <v>21</v>
      </c>
      <c r="AC4951">
        <v>234</v>
      </c>
    </row>
    <row r="4952" spans="1:29" x14ac:dyDescent="0.25">
      <c r="A4952">
        <v>345</v>
      </c>
      <c r="B4952">
        <v>345102</v>
      </c>
      <c r="C4952">
        <v>5895</v>
      </c>
      <c r="D4952" t="str">
        <f>VLOOKUP(C4952,'Schedule 3'!A:M,13,FALSE)</f>
        <v>Operational/Non-Service Expenses</v>
      </c>
      <c r="E4952">
        <v>0.18</v>
      </c>
      <c r="F4952" s="1">
        <v>43069</v>
      </c>
      <c r="G4952" t="s">
        <v>462</v>
      </c>
      <c r="H4952" t="s">
        <v>701</v>
      </c>
      <c r="I4952" t="s">
        <v>701</v>
      </c>
      <c r="K4952">
        <v>4795</v>
      </c>
      <c r="L4952">
        <v>288934</v>
      </c>
      <c r="Q4952" t="s">
        <v>19</v>
      </c>
      <c r="U4952">
        <v>11</v>
      </c>
      <c r="V4952">
        <v>17</v>
      </c>
      <c r="Y4952" t="s">
        <v>20</v>
      </c>
      <c r="Z4952">
        <v>0</v>
      </c>
      <c r="AA4952" t="s">
        <v>589</v>
      </c>
      <c r="AB4952" t="s">
        <v>21</v>
      </c>
      <c r="AC4952">
        <v>235</v>
      </c>
    </row>
    <row r="4953" spans="1:29" x14ac:dyDescent="0.25">
      <c r="A4953">
        <v>345</v>
      </c>
      <c r="B4953">
        <v>345101</v>
      </c>
      <c r="C4953">
        <v>5895</v>
      </c>
      <c r="D4953" t="str">
        <f>VLOOKUP(C4953,'Schedule 3'!A:M,13,FALSE)</f>
        <v>Operational/Non-Service Expenses</v>
      </c>
      <c r="E4953">
        <v>0.08</v>
      </c>
      <c r="F4953" s="1">
        <v>43039</v>
      </c>
      <c r="G4953" t="s">
        <v>462</v>
      </c>
      <c r="H4953" t="s">
        <v>701</v>
      </c>
      <c r="I4953" t="s">
        <v>701</v>
      </c>
      <c r="K4953">
        <v>4795</v>
      </c>
      <c r="L4953">
        <v>286349</v>
      </c>
      <c r="Q4953" t="s">
        <v>19</v>
      </c>
      <c r="U4953">
        <v>10</v>
      </c>
      <c r="V4953">
        <v>17</v>
      </c>
      <c r="Y4953" t="s">
        <v>20</v>
      </c>
      <c r="Z4953">
        <v>0</v>
      </c>
      <c r="AA4953" t="s">
        <v>589</v>
      </c>
      <c r="AB4953" t="s">
        <v>21</v>
      </c>
      <c r="AC4953">
        <v>234</v>
      </c>
    </row>
    <row r="4954" spans="1:29" x14ac:dyDescent="0.25">
      <c r="A4954">
        <v>345</v>
      </c>
      <c r="B4954">
        <v>345102</v>
      </c>
      <c r="C4954">
        <v>5895</v>
      </c>
      <c r="D4954" t="str">
        <f>VLOOKUP(C4954,'Schedule 3'!A:M,13,FALSE)</f>
        <v>Operational/Non-Service Expenses</v>
      </c>
      <c r="E4954">
        <v>0.7</v>
      </c>
      <c r="F4954" s="1">
        <v>43039</v>
      </c>
      <c r="G4954" t="s">
        <v>462</v>
      </c>
      <c r="H4954" t="s">
        <v>701</v>
      </c>
      <c r="I4954" t="s">
        <v>701</v>
      </c>
      <c r="K4954">
        <v>4795</v>
      </c>
      <c r="L4954">
        <v>286349</v>
      </c>
      <c r="Q4954" t="s">
        <v>19</v>
      </c>
      <c r="U4954">
        <v>10</v>
      </c>
      <c r="V4954">
        <v>17</v>
      </c>
      <c r="Y4954" t="s">
        <v>20</v>
      </c>
      <c r="Z4954">
        <v>0</v>
      </c>
      <c r="AA4954" t="s">
        <v>589</v>
      </c>
      <c r="AB4954" t="s">
        <v>21</v>
      </c>
      <c r="AC4954">
        <v>235</v>
      </c>
    </row>
    <row r="4955" spans="1:29" x14ac:dyDescent="0.25">
      <c r="A4955">
        <v>345</v>
      </c>
      <c r="B4955">
        <v>345101</v>
      </c>
      <c r="C4955">
        <v>5895</v>
      </c>
      <c r="D4955" t="str">
        <f>VLOOKUP(C4955,'Schedule 3'!A:M,13,FALSE)</f>
        <v>Operational/Non-Service Expenses</v>
      </c>
      <c r="E4955">
        <v>7.0000000000000007E-2</v>
      </c>
      <c r="F4955" s="1">
        <v>42978</v>
      </c>
      <c r="G4955" t="s">
        <v>462</v>
      </c>
      <c r="H4955" t="s">
        <v>701</v>
      </c>
      <c r="I4955" t="s">
        <v>701</v>
      </c>
      <c r="K4955">
        <v>4795</v>
      </c>
      <c r="L4955">
        <v>281172</v>
      </c>
      <c r="Q4955" t="s">
        <v>19</v>
      </c>
      <c r="U4955">
        <v>8</v>
      </c>
      <c r="V4955">
        <v>17</v>
      </c>
      <c r="Y4955" t="s">
        <v>20</v>
      </c>
      <c r="Z4955">
        <v>0</v>
      </c>
      <c r="AA4955" t="s">
        <v>589</v>
      </c>
      <c r="AB4955" t="s">
        <v>21</v>
      </c>
      <c r="AC4955">
        <v>234</v>
      </c>
    </row>
    <row r="4956" spans="1:29" x14ac:dyDescent="0.25">
      <c r="A4956">
        <v>345</v>
      </c>
      <c r="B4956">
        <v>345102</v>
      </c>
      <c r="C4956">
        <v>5895</v>
      </c>
      <c r="D4956" t="str">
        <f>VLOOKUP(C4956,'Schedule 3'!A:M,13,FALSE)</f>
        <v>Operational/Non-Service Expenses</v>
      </c>
      <c r="E4956">
        <v>0.6</v>
      </c>
      <c r="F4956" s="1">
        <v>42978</v>
      </c>
      <c r="G4956" t="s">
        <v>462</v>
      </c>
      <c r="H4956" t="s">
        <v>701</v>
      </c>
      <c r="I4956" t="s">
        <v>701</v>
      </c>
      <c r="K4956">
        <v>4795</v>
      </c>
      <c r="L4956">
        <v>281172</v>
      </c>
      <c r="Q4956" t="s">
        <v>19</v>
      </c>
      <c r="U4956">
        <v>8</v>
      </c>
      <c r="V4956">
        <v>17</v>
      </c>
      <c r="Y4956" t="s">
        <v>20</v>
      </c>
      <c r="Z4956">
        <v>0</v>
      </c>
      <c r="AA4956" t="s">
        <v>589</v>
      </c>
      <c r="AB4956" t="s">
        <v>21</v>
      </c>
      <c r="AC4956">
        <v>235</v>
      </c>
    </row>
    <row r="4957" spans="1:29" x14ac:dyDescent="0.25">
      <c r="A4957">
        <v>345</v>
      </c>
      <c r="B4957">
        <v>345101</v>
      </c>
      <c r="C4957">
        <v>5895</v>
      </c>
      <c r="D4957" t="str">
        <f>VLOOKUP(C4957,'Schedule 3'!A:M,13,FALSE)</f>
        <v>Operational/Non-Service Expenses</v>
      </c>
      <c r="E4957">
        <v>4.3899999999999997</v>
      </c>
      <c r="F4957" s="1">
        <v>43100</v>
      </c>
      <c r="G4957" t="s">
        <v>462</v>
      </c>
      <c r="H4957" t="s">
        <v>702</v>
      </c>
      <c r="I4957" t="s">
        <v>702</v>
      </c>
      <c r="K4957">
        <v>4796</v>
      </c>
      <c r="L4957">
        <v>291867</v>
      </c>
      <c r="Q4957" t="s">
        <v>19</v>
      </c>
      <c r="U4957">
        <v>12</v>
      </c>
      <c r="V4957">
        <v>17</v>
      </c>
      <c r="Y4957" t="s">
        <v>20</v>
      </c>
      <c r="Z4957">
        <v>0</v>
      </c>
      <c r="AA4957" t="s">
        <v>589</v>
      </c>
      <c r="AB4957" t="s">
        <v>21</v>
      </c>
      <c r="AC4957">
        <v>234</v>
      </c>
    </row>
    <row r="4958" spans="1:29" x14ac:dyDescent="0.25">
      <c r="A4958">
        <v>345</v>
      </c>
      <c r="B4958">
        <v>345102</v>
      </c>
      <c r="C4958">
        <v>5895</v>
      </c>
      <c r="D4958" t="str">
        <f>VLOOKUP(C4958,'Schedule 3'!A:M,13,FALSE)</f>
        <v>Operational/Non-Service Expenses</v>
      </c>
      <c r="E4958">
        <v>38.58</v>
      </c>
      <c r="F4958" s="1">
        <v>43100</v>
      </c>
      <c r="G4958" t="s">
        <v>462</v>
      </c>
      <c r="H4958" t="s">
        <v>702</v>
      </c>
      <c r="I4958" t="s">
        <v>702</v>
      </c>
      <c r="K4958">
        <v>4796</v>
      </c>
      <c r="L4958">
        <v>291867</v>
      </c>
      <c r="Q4958" t="s">
        <v>19</v>
      </c>
      <c r="U4958">
        <v>12</v>
      </c>
      <c r="V4958">
        <v>17</v>
      </c>
      <c r="Y4958" t="s">
        <v>20</v>
      </c>
      <c r="Z4958">
        <v>0</v>
      </c>
      <c r="AA4958" t="s">
        <v>589</v>
      </c>
      <c r="AB4958" t="s">
        <v>21</v>
      </c>
      <c r="AC4958">
        <v>235</v>
      </c>
    </row>
    <row r="4959" spans="1:29" x14ac:dyDescent="0.25">
      <c r="A4959">
        <v>345</v>
      </c>
      <c r="B4959">
        <v>345101</v>
      </c>
      <c r="C4959">
        <v>5895</v>
      </c>
      <c r="D4959" t="str">
        <f>VLOOKUP(C4959,'Schedule 3'!A:M,13,FALSE)</f>
        <v>Operational/Non-Service Expenses</v>
      </c>
      <c r="E4959">
        <v>1.69</v>
      </c>
      <c r="F4959" s="1">
        <v>43069</v>
      </c>
      <c r="G4959" t="s">
        <v>462</v>
      </c>
      <c r="H4959" t="s">
        <v>702</v>
      </c>
      <c r="I4959" t="s">
        <v>702</v>
      </c>
      <c r="K4959">
        <v>4796</v>
      </c>
      <c r="L4959">
        <v>288934</v>
      </c>
      <c r="Q4959" t="s">
        <v>19</v>
      </c>
      <c r="U4959">
        <v>11</v>
      </c>
      <c r="V4959">
        <v>17</v>
      </c>
      <c r="Y4959" t="s">
        <v>20</v>
      </c>
      <c r="Z4959">
        <v>0</v>
      </c>
      <c r="AA4959" t="s">
        <v>589</v>
      </c>
      <c r="AB4959" t="s">
        <v>21</v>
      </c>
      <c r="AC4959">
        <v>234</v>
      </c>
    </row>
    <row r="4960" spans="1:29" x14ac:dyDescent="0.25">
      <c r="A4960">
        <v>345</v>
      </c>
      <c r="B4960">
        <v>345102</v>
      </c>
      <c r="C4960">
        <v>5895</v>
      </c>
      <c r="D4960" t="str">
        <f>VLOOKUP(C4960,'Schedule 3'!A:M,13,FALSE)</f>
        <v>Operational/Non-Service Expenses</v>
      </c>
      <c r="E4960">
        <v>15.18</v>
      </c>
      <c r="F4960" s="1">
        <v>43069</v>
      </c>
      <c r="G4960" t="s">
        <v>462</v>
      </c>
      <c r="H4960" t="s">
        <v>702</v>
      </c>
      <c r="I4960" t="s">
        <v>702</v>
      </c>
      <c r="K4960">
        <v>4796</v>
      </c>
      <c r="L4960">
        <v>288934</v>
      </c>
      <c r="Q4960" t="s">
        <v>19</v>
      </c>
      <c r="U4960">
        <v>11</v>
      </c>
      <c r="V4960">
        <v>17</v>
      </c>
      <c r="Y4960" t="s">
        <v>20</v>
      </c>
      <c r="Z4960">
        <v>0</v>
      </c>
      <c r="AA4960" t="s">
        <v>589</v>
      </c>
      <c r="AB4960" t="s">
        <v>21</v>
      </c>
      <c r="AC4960">
        <v>235</v>
      </c>
    </row>
    <row r="4961" spans="1:29" x14ac:dyDescent="0.25">
      <c r="A4961">
        <v>345</v>
      </c>
      <c r="B4961">
        <v>345101</v>
      </c>
      <c r="C4961">
        <v>5895</v>
      </c>
      <c r="D4961" t="str">
        <f>VLOOKUP(C4961,'Schedule 3'!A:M,13,FALSE)</f>
        <v>Operational/Non-Service Expenses</v>
      </c>
      <c r="E4961">
        <v>5.25</v>
      </c>
      <c r="F4961" s="1">
        <v>43039</v>
      </c>
      <c r="G4961" t="s">
        <v>462</v>
      </c>
      <c r="H4961" t="s">
        <v>702</v>
      </c>
      <c r="I4961" t="s">
        <v>702</v>
      </c>
      <c r="K4961">
        <v>4796</v>
      </c>
      <c r="L4961">
        <v>286349</v>
      </c>
      <c r="Q4961" t="s">
        <v>19</v>
      </c>
      <c r="U4961">
        <v>10</v>
      </c>
      <c r="V4961">
        <v>17</v>
      </c>
      <c r="Y4961" t="s">
        <v>20</v>
      </c>
      <c r="Z4961">
        <v>0</v>
      </c>
      <c r="AA4961" t="s">
        <v>589</v>
      </c>
      <c r="AB4961" t="s">
        <v>21</v>
      </c>
      <c r="AC4961">
        <v>234</v>
      </c>
    </row>
    <row r="4962" spans="1:29" x14ac:dyDescent="0.25">
      <c r="A4962">
        <v>345</v>
      </c>
      <c r="B4962">
        <v>345102</v>
      </c>
      <c r="C4962">
        <v>5895</v>
      </c>
      <c r="D4962" t="str">
        <f>VLOOKUP(C4962,'Schedule 3'!A:M,13,FALSE)</f>
        <v>Operational/Non-Service Expenses</v>
      </c>
      <c r="E4962">
        <v>46.76</v>
      </c>
      <c r="F4962" s="1">
        <v>43039</v>
      </c>
      <c r="G4962" t="s">
        <v>462</v>
      </c>
      <c r="H4962" t="s">
        <v>702</v>
      </c>
      <c r="I4962" t="s">
        <v>702</v>
      </c>
      <c r="K4962">
        <v>4796</v>
      </c>
      <c r="L4962">
        <v>286349</v>
      </c>
      <c r="Q4962" t="s">
        <v>19</v>
      </c>
      <c r="U4962">
        <v>10</v>
      </c>
      <c r="V4962">
        <v>17</v>
      </c>
      <c r="Y4962" t="s">
        <v>20</v>
      </c>
      <c r="Z4962">
        <v>0</v>
      </c>
      <c r="AA4962" t="s">
        <v>589</v>
      </c>
      <c r="AB4962" t="s">
        <v>21</v>
      </c>
      <c r="AC4962">
        <v>235</v>
      </c>
    </row>
    <row r="4963" spans="1:29" x14ac:dyDescent="0.25">
      <c r="A4963">
        <v>345</v>
      </c>
      <c r="B4963">
        <v>345101</v>
      </c>
      <c r="C4963">
        <v>5895</v>
      </c>
      <c r="D4963" t="str">
        <f>VLOOKUP(C4963,'Schedule 3'!A:M,13,FALSE)</f>
        <v>Operational/Non-Service Expenses</v>
      </c>
      <c r="E4963">
        <v>2.11</v>
      </c>
      <c r="F4963" s="1">
        <v>43008</v>
      </c>
      <c r="G4963" t="s">
        <v>462</v>
      </c>
      <c r="H4963" t="s">
        <v>702</v>
      </c>
      <c r="I4963" t="s">
        <v>702</v>
      </c>
      <c r="K4963">
        <v>4796</v>
      </c>
      <c r="L4963">
        <v>283717</v>
      </c>
      <c r="Q4963" t="s">
        <v>19</v>
      </c>
      <c r="U4963">
        <v>9</v>
      </c>
      <c r="V4963">
        <v>17</v>
      </c>
      <c r="Y4963" t="s">
        <v>20</v>
      </c>
      <c r="Z4963">
        <v>0</v>
      </c>
      <c r="AA4963" t="s">
        <v>589</v>
      </c>
      <c r="AB4963" t="s">
        <v>21</v>
      </c>
      <c r="AC4963">
        <v>234</v>
      </c>
    </row>
    <row r="4964" spans="1:29" x14ac:dyDescent="0.25">
      <c r="A4964">
        <v>345</v>
      </c>
      <c r="B4964">
        <v>345102</v>
      </c>
      <c r="C4964">
        <v>5895</v>
      </c>
      <c r="D4964" t="str">
        <f>VLOOKUP(C4964,'Schedule 3'!A:M,13,FALSE)</f>
        <v>Operational/Non-Service Expenses</v>
      </c>
      <c r="E4964">
        <v>18.79</v>
      </c>
      <c r="F4964" s="1">
        <v>43008</v>
      </c>
      <c r="G4964" t="s">
        <v>462</v>
      </c>
      <c r="H4964" t="s">
        <v>702</v>
      </c>
      <c r="I4964" t="s">
        <v>702</v>
      </c>
      <c r="K4964">
        <v>4796</v>
      </c>
      <c r="L4964">
        <v>283717</v>
      </c>
      <c r="Q4964" t="s">
        <v>19</v>
      </c>
      <c r="U4964">
        <v>9</v>
      </c>
      <c r="V4964">
        <v>17</v>
      </c>
      <c r="Y4964" t="s">
        <v>20</v>
      </c>
      <c r="Z4964">
        <v>0</v>
      </c>
      <c r="AA4964" t="s">
        <v>589</v>
      </c>
      <c r="AB4964" t="s">
        <v>21</v>
      </c>
      <c r="AC4964">
        <v>235</v>
      </c>
    </row>
    <row r="4965" spans="1:29" x14ac:dyDescent="0.25">
      <c r="A4965">
        <v>345</v>
      </c>
      <c r="B4965">
        <v>345101</v>
      </c>
      <c r="C4965">
        <v>5895</v>
      </c>
      <c r="D4965" t="str">
        <f>VLOOKUP(C4965,'Schedule 3'!A:M,13,FALSE)</f>
        <v>Operational/Non-Service Expenses</v>
      </c>
      <c r="E4965">
        <v>6.2</v>
      </c>
      <c r="F4965" s="1">
        <v>42978</v>
      </c>
      <c r="G4965" t="s">
        <v>462</v>
      </c>
      <c r="H4965" t="s">
        <v>702</v>
      </c>
      <c r="I4965" t="s">
        <v>702</v>
      </c>
      <c r="K4965">
        <v>4796</v>
      </c>
      <c r="L4965">
        <v>281172</v>
      </c>
      <c r="Q4965" t="s">
        <v>19</v>
      </c>
      <c r="U4965">
        <v>8</v>
      </c>
      <c r="V4965">
        <v>17</v>
      </c>
      <c r="Y4965" t="s">
        <v>20</v>
      </c>
      <c r="Z4965">
        <v>0</v>
      </c>
      <c r="AA4965" t="s">
        <v>589</v>
      </c>
      <c r="AB4965" t="s">
        <v>21</v>
      </c>
      <c r="AC4965">
        <v>234</v>
      </c>
    </row>
    <row r="4966" spans="1:29" x14ac:dyDescent="0.25">
      <c r="A4966">
        <v>345</v>
      </c>
      <c r="B4966">
        <v>345102</v>
      </c>
      <c r="C4966">
        <v>5895</v>
      </c>
      <c r="D4966" t="str">
        <f>VLOOKUP(C4966,'Schedule 3'!A:M,13,FALSE)</f>
        <v>Operational/Non-Service Expenses</v>
      </c>
      <c r="E4966">
        <v>54.93</v>
      </c>
      <c r="F4966" s="1">
        <v>42978</v>
      </c>
      <c r="G4966" t="s">
        <v>462</v>
      </c>
      <c r="H4966" t="s">
        <v>702</v>
      </c>
      <c r="I4966" t="s">
        <v>702</v>
      </c>
      <c r="K4966">
        <v>4796</v>
      </c>
      <c r="L4966">
        <v>281172</v>
      </c>
      <c r="Q4966" t="s">
        <v>19</v>
      </c>
      <c r="U4966">
        <v>8</v>
      </c>
      <c r="V4966">
        <v>17</v>
      </c>
      <c r="Y4966" t="s">
        <v>20</v>
      </c>
      <c r="Z4966">
        <v>0</v>
      </c>
      <c r="AA4966" t="s">
        <v>589</v>
      </c>
      <c r="AB4966" t="s">
        <v>21</v>
      </c>
      <c r="AC4966">
        <v>235</v>
      </c>
    </row>
    <row r="4967" spans="1:29" x14ac:dyDescent="0.25">
      <c r="A4967">
        <v>345</v>
      </c>
      <c r="B4967">
        <v>345101</v>
      </c>
      <c r="C4967">
        <v>5895</v>
      </c>
      <c r="D4967" t="str">
        <f>VLOOKUP(C4967,'Schedule 3'!A:M,13,FALSE)</f>
        <v>Operational/Non-Service Expenses</v>
      </c>
      <c r="E4967">
        <v>4.0199999999999996</v>
      </c>
      <c r="F4967" s="1">
        <v>42947</v>
      </c>
      <c r="G4967" t="s">
        <v>462</v>
      </c>
      <c r="H4967" t="s">
        <v>702</v>
      </c>
      <c r="I4967" t="s">
        <v>702</v>
      </c>
      <c r="K4967">
        <v>4796</v>
      </c>
      <c r="L4967">
        <v>278277</v>
      </c>
      <c r="Q4967" t="s">
        <v>19</v>
      </c>
      <c r="U4967">
        <v>7</v>
      </c>
      <c r="V4967">
        <v>17</v>
      </c>
      <c r="Y4967" t="s">
        <v>20</v>
      </c>
      <c r="Z4967">
        <v>0</v>
      </c>
      <c r="AA4967" t="s">
        <v>589</v>
      </c>
      <c r="AB4967" t="s">
        <v>21</v>
      </c>
      <c r="AC4967">
        <v>234</v>
      </c>
    </row>
    <row r="4968" spans="1:29" x14ac:dyDescent="0.25">
      <c r="A4968">
        <v>345</v>
      </c>
      <c r="B4968">
        <v>345102</v>
      </c>
      <c r="C4968">
        <v>5895</v>
      </c>
      <c r="D4968" t="str">
        <f>VLOOKUP(C4968,'Schedule 3'!A:M,13,FALSE)</f>
        <v>Operational/Non-Service Expenses</v>
      </c>
      <c r="E4968">
        <v>35.68</v>
      </c>
      <c r="F4968" s="1">
        <v>42947</v>
      </c>
      <c r="G4968" t="s">
        <v>462</v>
      </c>
      <c r="H4968" t="s">
        <v>702</v>
      </c>
      <c r="I4968" t="s">
        <v>702</v>
      </c>
      <c r="K4968">
        <v>4796</v>
      </c>
      <c r="L4968">
        <v>278277</v>
      </c>
      <c r="Q4968" t="s">
        <v>19</v>
      </c>
      <c r="U4968">
        <v>7</v>
      </c>
      <c r="V4968">
        <v>17</v>
      </c>
      <c r="Y4968" t="s">
        <v>20</v>
      </c>
      <c r="Z4968">
        <v>0</v>
      </c>
      <c r="AA4968" t="s">
        <v>589</v>
      </c>
      <c r="AB4968" t="s">
        <v>21</v>
      </c>
      <c r="AC4968">
        <v>235</v>
      </c>
    </row>
    <row r="4969" spans="1:29" x14ac:dyDescent="0.25">
      <c r="A4969">
        <v>345</v>
      </c>
      <c r="B4969">
        <v>345101</v>
      </c>
      <c r="C4969">
        <v>5895</v>
      </c>
      <c r="D4969" t="str">
        <f>VLOOKUP(C4969,'Schedule 3'!A:M,13,FALSE)</f>
        <v>Operational/Non-Service Expenses</v>
      </c>
      <c r="E4969">
        <v>6.75</v>
      </c>
      <c r="F4969" s="1">
        <v>42916</v>
      </c>
      <c r="G4969" t="s">
        <v>462</v>
      </c>
      <c r="H4969" t="s">
        <v>702</v>
      </c>
      <c r="I4969" t="s">
        <v>702</v>
      </c>
      <c r="K4969">
        <v>4796</v>
      </c>
      <c r="L4969">
        <v>275593</v>
      </c>
      <c r="Q4969" t="s">
        <v>19</v>
      </c>
      <c r="U4969">
        <v>6</v>
      </c>
      <c r="V4969">
        <v>17</v>
      </c>
      <c r="Y4969" t="s">
        <v>20</v>
      </c>
      <c r="Z4969">
        <v>0</v>
      </c>
      <c r="AA4969" t="s">
        <v>589</v>
      </c>
      <c r="AB4969" t="s">
        <v>21</v>
      </c>
      <c r="AC4969">
        <v>234</v>
      </c>
    </row>
    <row r="4970" spans="1:29" x14ac:dyDescent="0.25">
      <c r="A4970">
        <v>345</v>
      </c>
      <c r="B4970">
        <v>345102</v>
      </c>
      <c r="C4970">
        <v>5895</v>
      </c>
      <c r="D4970" t="str">
        <f>VLOOKUP(C4970,'Schedule 3'!A:M,13,FALSE)</f>
        <v>Operational/Non-Service Expenses</v>
      </c>
      <c r="E4970">
        <v>59.1</v>
      </c>
      <c r="F4970" s="1">
        <v>42916</v>
      </c>
      <c r="G4970" t="s">
        <v>462</v>
      </c>
      <c r="H4970" t="s">
        <v>702</v>
      </c>
      <c r="I4970" t="s">
        <v>702</v>
      </c>
      <c r="K4970">
        <v>4796</v>
      </c>
      <c r="L4970">
        <v>275593</v>
      </c>
      <c r="Q4970" t="s">
        <v>19</v>
      </c>
      <c r="U4970">
        <v>6</v>
      </c>
      <c r="V4970">
        <v>17</v>
      </c>
      <c r="Y4970" t="s">
        <v>20</v>
      </c>
      <c r="Z4970">
        <v>0</v>
      </c>
      <c r="AA4970" t="s">
        <v>589</v>
      </c>
      <c r="AB4970" t="s">
        <v>21</v>
      </c>
      <c r="AC4970">
        <v>235</v>
      </c>
    </row>
    <row r="4971" spans="1:29" x14ac:dyDescent="0.25">
      <c r="A4971">
        <v>345</v>
      </c>
      <c r="B4971">
        <v>345101</v>
      </c>
      <c r="C4971">
        <v>5895</v>
      </c>
      <c r="D4971" t="str">
        <f>VLOOKUP(C4971,'Schedule 3'!A:M,13,FALSE)</f>
        <v>Operational/Non-Service Expenses</v>
      </c>
      <c r="E4971">
        <v>2.34</v>
      </c>
      <c r="F4971" s="1">
        <v>42886</v>
      </c>
      <c r="G4971" t="s">
        <v>462</v>
      </c>
      <c r="H4971" t="s">
        <v>702</v>
      </c>
      <c r="I4971" t="s">
        <v>702</v>
      </c>
      <c r="K4971">
        <v>4796</v>
      </c>
      <c r="L4971">
        <v>272629</v>
      </c>
      <c r="Q4971" t="s">
        <v>19</v>
      </c>
      <c r="U4971">
        <v>5</v>
      </c>
      <c r="V4971">
        <v>17</v>
      </c>
      <c r="Y4971" t="s">
        <v>20</v>
      </c>
      <c r="Z4971">
        <v>0</v>
      </c>
      <c r="AA4971" t="s">
        <v>589</v>
      </c>
      <c r="AB4971" t="s">
        <v>21</v>
      </c>
      <c r="AC4971">
        <v>234</v>
      </c>
    </row>
    <row r="4972" spans="1:29" x14ac:dyDescent="0.25">
      <c r="A4972">
        <v>345</v>
      </c>
      <c r="B4972">
        <v>345102</v>
      </c>
      <c r="C4972">
        <v>5895</v>
      </c>
      <c r="D4972" t="str">
        <f>VLOOKUP(C4972,'Schedule 3'!A:M,13,FALSE)</f>
        <v>Operational/Non-Service Expenses</v>
      </c>
      <c r="E4972">
        <v>20.63</v>
      </c>
      <c r="F4972" s="1">
        <v>42886</v>
      </c>
      <c r="G4972" t="s">
        <v>462</v>
      </c>
      <c r="H4972" t="s">
        <v>702</v>
      </c>
      <c r="I4972" t="s">
        <v>702</v>
      </c>
      <c r="K4972">
        <v>4796</v>
      </c>
      <c r="L4972">
        <v>272629</v>
      </c>
      <c r="Q4972" t="s">
        <v>19</v>
      </c>
      <c r="U4972">
        <v>5</v>
      </c>
      <c r="V4972">
        <v>17</v>
      </c>
      <c r="Y4972" t="s">
        <v>20</v>
      </c>
      <c r="Z4972">
        <v>0</v>
      </c>
      <c r="AA4972" t="s">
        <v>589</v>
      </c>
      <c r="AB4972" t="s">
        <v>21</v>
      </c>
      <c r="AC4972">
        <v>235</v>
      </c>
    </row>
    <row r="4973" spans="1:29" x14ac:dyDescent="0.25">
      <c r="A4973">
        <v>345</v>
      </c>
      <c r="B4973">
        <v>345101</v>
      </c>
      <c r="C4973">
        <v>5895</v>
      </c>
      <c r="D4973" t="str">
        <f>VLOOKUP(C4973,'Schedule 3'!A:M,13,FALSE)</f>
        <v>Operational/Non-Service Expenses</v>
      </c>
      <c r="E4973">
        <v>2.82</v>
      </c>
      <c r="F4973" s="1">
        <v>42855</v>
      </c>
      <c r="G4973" t="s">
        <v>462</v>
      </c>
      <c r="H4973" t="s">
        <v>702</v>
      </c>
      <c r="I4973" t="s">
        <v>702</v>
      </c>
      <c r="K4973">
        <v>4796</v>
      </c>
      <c r="L4973">
        <v>269773</v>
      </c>
      <c r="Q4973" t="s">
        <v>19</v>
      </c>
      <c r="U4973">
        <v>4</v>
      </c>
      <c r="V4973">
        <v>17</v>
      </c>
      <c r="Y4973" t="s">
        <v>20</v>
      </c>
      <c r="Z4973">
        <v>0</v>
      </c>
      <c r="AA4973" t="s">
        <v>589</v>
      </c>
      <c r="AB4973" t="s">
        <v>21</v>
      </c>
      <c r="AC4973">
        <v>233</v>
      </c>
    </row>
    <row r="4974" spans="1:29" x14ac:dyDescent="0.25">
      <c r="A4974">
        <v>345</v>
      </c>
      <c r="B4974">
        <v>345102</v>
      </c>
      <c r="C4974">
        <v>5895</v>
      </c>
      <c r="D4974" t="str">
        <f>VLOOKUP(C4974,'Schedule 3'!A:M,13,FALSE)</f>
        <v>Operational/Non-Service Expenses</v>
      </c>
      <c r="E4974">
        <v>25.06</v>
      </c>
      <c r="F4974" s="1">
        <v>42855</v>
      </c>
      <c r="G4974" t="s">
        <v>462</v>
      </c>
      <c r="H4974" t="s">
        <v>702</v>
      </c>
      <c r="I4974" t="s">
        <v>702</v>
      </c>
      <c r="K4974">
        <v>4796</v>
      </c>
      <c r="L4974">
        <v>269773</v>
      </c>
      <c r="Q4974" t="s">
        <v>19</v>
      </c>
      <c r="U4974">
        <v>4</v>
      </c>
      <c r="V4974">
        <v>17</v>
      </c>
      <c r="Y4974" t="s">
        <v>20</v>
      </c>
      <c r="Z4974">
        <v>0</v>
      </c>
      <c r="AA4974" t="s">
        <v>589</v>
      </c>
      <c r="AB4974" t="s">
        <v>21</v>
      </c>
      <c r="AC4974">
        <v>234</v>
      </c>
    </row>
    <row r="4975" spans="1:29" x14ac:dyDescent="0.25">
      <c r="A4975">
        <v>345</v>
      </c>
      <c r="B4975">
        <v>345101</v>
      </c>
      <c r="C4975">
        <v>5895</v>
      </c>
      <c r="D4975" t="str">
        <f>VLOOKUP(C4975,'Schedule 3'!A:M,13,FALSE)</f>
        <v>Operational/Non-Service Expenses</v>
      </c>
      <c r="E4975">
        <v>4.3499999999999996</v>
      </c>
      <c r="F4975" s="1">
        <v>42825</v>
      </c>
      <c r="G4975" t="s">
        <v>462</v>
      </c>
      <c r="H4975" t="s">
        <v>702</v>
      </c>
      <c r="I4975" t="s">
        <v>702</v>
      </c>
      <c r="K4975">
        <v>4796</v>
      </c>
      <c r="L4975">
        <v>267433</v>
      </c>
      <c r="Q4975" t="s">
        <v>19</v>
      </c>
      <c r="U4975">
        <v>3</v>
      </c>
      <c r="V4975">
        <v>17</v>
      </c>
      <c r="Y4975" t="s">
        <v>20</v>
      </c>
      <c r="Z4975">
        <v>0</v>
      </c>
      <c r="AA4975" t="s">
        <v>589</v>
      </c>
      <c r="AB4975" t="s">
        <v>21</v>
      </c>
      <c r="AC4975">
        <v>233</v>
      </c>
    </row>
    <row r="4976" spans="1:29" x14ac:dyDescent="0.25">
      <c r="A4976">
        <v>345</v>
      </c>
      <c r="B4976">
        <v>345102</v>
      </c>
      <c r="C4976">
        <v>5895</v>
      </c>
      <c r="D4976" t="str">
        <f>VLOOKUP(C4976,'Schedule 3'!A:M,13,FALSE)</f>
        <v>Operational/Non-Service Expenses</v>
      </c>
      <c r="E4976">
        <v>38.61</v>
      </c>
      <c r="F4976" s="1">
        <v>42825</v>
      </c>
      <c r="G4976" t="s">
        <v>462</v>
      </c>
      <c r="H4976" t="s">
        <v>702</v>
      </c>
      <c r="I4976" t="s">
        <v>702</v>
      </c>
      <c r="K4976">
        <v>4796</v>
      </c>
      <c r="L4976">
        <v>267433</v>
      </c>
      <c r="Q4976" t="s">
        <v>19</v>
      </c>
      <c r="U4976">
        <v>3</v>
      </c>
      <c r="V4976">
        <v>17</v>
      </c>
      <c r="Y4976" t="s">
        <v>20</v>
      </c>
      <c r="Z4976">
        <v>0</v>
      </c>
      <c r="AA4976" t="s">
        <v>589</v>
      </c>
      <c r="AB4976" t="s">
        <v>21</v>
      </c>
      <c r="AC4976">
        <v>234</v>
      </c>
    </row>
    <row r="4977" spans="1:29" x14ac:dyDescent="0.25">
      <c r="A4977">
        <v>345</v>
      </c>
      <c r="B4977">
        <v>345101</v>
      </c>
      <c r="C4977">
        <v>5895</v>
      </c>
      <c r="D4977" t="str">
        <f>VLOOKUP(C4977,'Schedule 3'!A:M,13,FALSE)</f>
        <v>Operational/Non-Service Expenses</v>
      </c>
      <c r="E4977">
        <v>4.2300000000000004</v>
      </c>
      <c r="F4977" s="1">
        <v>42794</v>
      </c>
      <c r="G4977" t="s">
        <v>462</v>
      </c>
      <c r="H4977" t="s">
        <v>702</v>
      </c>
      <c r="I4977" t="s">
        <v>702</v>
      </c>
      <c r="K4977">
        <v>4796</v>
      </c>
      <c r="L4977">
        <v>263415</v>
      </c>
      <c r="Q4977" t="s">
        <v>19</v>
      </c>
      <c r="U4977">
        <v>2</v>
      </c>
      <c r="V4977">
        <v>17</v>
      </c>
      <c r="Y4977" t="s">
        <v>20</v>
      </c>
      <c r="Z4977">
        <v>0</v>
      </c>
      <c r="AA4977" t="s">
        <v>589</v>
      </c>
      <c r="AB4977" t="s">
        <v>21</v>
      </c>
      <c r="AC4977">
        <v>233</v>
      </c>
    </row>
    <row r="4978" spans="1:29" x14ac:dyDescent="0.25">
      <c r="A4978">
        <v>345</v>
      </c>
      <c r="B4978">
        <v>345102</v>
      </c>
      <c r="C4978">
        <v>5895</v>
      </c>
      <c r="D4978" t="str">
        <f>VLOOKUP(C4978,'Schedule 3'!A:M,13,FALSE)</f>
        <v>Operational/Non-Service Expenses</v>
      </c>
      <c r="E4978">
        <v>37.520000000000003</v>
      </c>
      <c r="F4978" s="1">
        <v>42794</v>
      </c>
      <c r="G4978" t="s">
        <v>462</v>
      </c>
      <c r="H4978" t="s">
        <v>702</v>
      </c>
      <c r="I4978" t="s">
        <v>702</v>
      </c>
      <c r="K4978">
        <v>4796</v>
      </c>
      <c r="L4978">
        <v>263415</v>
      </c>
      <c r="Q4978" t="s">
        <v>19</v>
      </c>
      <c r="U4978">
        <v>2</v>
      </c>
      <c r="V4978">
        <v>17</v>
      </c>
      <c r="Y4978" t="s">
        <v>20</v>
      </c>
      <c r="Z4978">
        <v>0</v>
      </c>
      <c r="AA4978" t="s">
        <v>589</v>
      </c>
      <c r="AB4978" t="s">
        <v>21</v>
      </c>
      <c r="AC4978">
        <v>234</v>
      </c>
    </row>
    <row r="4979" spans="1:29" x14ac:dyDescent="0.25">
      <c r="A4979">
        <v>345</v>
      </c>
      <c r="B4979">
        <v>345101</v>
      </c>
      <c r="C4979">
        <v>5895</v>
      </c>
      <c r="D4979" t="str">
        <f>VLOOKUP(C4979,'Schedule 3'!A:M,13,FALSE)</f>
        <v>Operational/Non-Service Expenses</v>
      </c>
      <c r="E4979">
        <v>3.91</v>
      </c>
      <c r="F4979" s="1">
        <v>42766</v>
      </c>
      <c r="G4979" t="s">
        <v>462</v>
      </c>
      <c r="H4979" t="s">
        <v>702</v>
      </c>
      <c r="I4979" t="s">
        <v>702</v>
      </c>
      <c r="K4979">
        <v>4796</v>
      </c>
      <c r="L4979">
        <v>259505</v>
      </c>
      <c r="Q4979" t="s">
        <v>19</v>
      </c>
      <c r="U4979">
        <v>1</v>
      </c>
      <c r="V4979">
        <v>17</v>
      </c>
      <c r="Y4979" t="s">
        <v>20</v>
      </c>
      <c r="Z4979">
        <v>0</v>
      </c>
      <c r="AA4979" t="s">
        <v>589</v>
      </c>
      <c r="AB4979" t="s">
        <v>21</v>
      </c>
      <c r="AC4979">
        <v>233</v>
      </c>
    </row>
    <row r="4980" spans="1:29" x14ac:dyDescent="0.25">
      <c r="A4980">
        <v>345</v>
      </c>
      <c r="B4980">
        <v>345102</v>
      </c>
      <c r="C4980">
        <v>5895</v>
      </c>
      <c r="D4980" t="str">
        <f>VLOOKUP(C4980,'Schedule 3'!A:M,13,FALSE)</f>
        <v>Operational/Non-Service Expenses</v>
      </c>
      <c r="E4980">
        <v>34.75</v>
      </c>
      <c r="F4980" s="1">
        <v>42766</v>
      </c>
      <c r="G4980" t="s">
        <v>462</v>
      </c>
      <c r="H4980" t="s">
        <v>702</v>
      </c>
      <c r="I4980" t="s">
        <v>702</v>
      </c>
      <c r="K4980">
        <v>4796</v>
      </c>
      <c r="L4980">
        <v>259505</v>
      </c>
      <c r="Q4980" t="s">
        <v>19</v>
      </c>
      <c r="U4980">
        <v>1</v>
      </c>
      <c r="V4980">
        <v>17</v>
      </c>
      <c r="Y4980" t="s">
        <v>20</v>
      </c>
      <c r="Z4980">
        <v>0</v>
      </c>
      <c r="AA4980" t="s">
        <v>589</v>
      </c>
      <c r="AB4980" t="s">
        <v>21</v>
      </c>
      <c r="AC4980">
        <v>234</v>
      </c>
    </row>
    <row r="4981" spans="1:29" x14ac:dyDescent="0.25">
      <c r="A4981">
        <v>345</v>
      </c>
      <c r="B4981">
        <v>345101</v>
      </c>
      <c r="C4981">
        <v>5895</v>
      </c>
      <c r="D4981" t="str">
        <f>VLOOKUP(C4981,'Schedule 3'!A:M,13,FALSE)</f>
        <v>Operational/Non-Service Expenses</v>
      </c>
      <c r="E4981">
        <v>0.04</v>
      </c>
      <c r="F4981" s="1">
        <v>43069</v>
      </c>
      <c r="G4981" t="s">
        <v>462</v>
      </c>
      <c r="H4981" t="s">
        <v>703</v>
      </c>
      <c r="I4981" t="s">
        <v>703</v>
      </c>
      <c r="K4981">
        <v>4797</v>
      </c>
      <c r="L4981">
        <v>288934</v>
      </c>
      <c r="Q4981" t="s">
        <v>19</v>
      </c>
      <c r="U4981">
        <v>11</v>
      </c>
      <c r="V4981">
        <v>17</v>
      </c>
      <c r="Y4981" t="s">
        <v>20</v>
      </c>
      <c r="Z4981">
        <v>0</v>
      </c>
      <c r="AA4981" t="s">
        <v>589</v>
      </c>
      <c r="AB4981" t="s">
        <v>21</v>
      </c>
      <c r="AC4981">
        <v>234</v>
      </c>
    </row>
    <row r="4982" spans="1:29" x14ac:dyDescent="0.25">
      <c r="A4982">
        <v>345</v>
      </c>
      <c r="B4982">
        <v>345102</v>
      </c>
      <c r="C4982">
        <v>5895</v>
      </c>
      <c r="D4982" t="str">
        <f>VLOOKUP(C4982,'Schedule 3'!A:M,13,FALSE)</f>
        <v>Operational/Non-Service Expenses</v>
      </c>
      <c r="E4982">
        <v>0.35</v>
      </c>
      <c r="F4982" s="1">
        <v>43069</v>
      </c>
      <c r="G4982" t="s">
        <v>462</v>
      </c>
      <c r="H4982" t="s">
        <v>703</v>
      </c>
      <c r="I4982" t="s">
        <v>703</v>
      </c>
      <c r="K4982">
        <v>4797</v>
      </c>
      <c r="L4982">
        <v>288934</v>
      </c>
      <c r="Q4982" t="s">
        <v>19</v>
      </c>
      <c r="U4982">
        <v>11</v>
      </c>
      <c r="V4982">
        <v>17</v>
      </c>
      <c r="Y4982" t="s">
        <v>20</v>
      </c>
      <c r="Z4982">
        <v>0</v>
      </c>
      <c r="AA4982" t="s">
        <v>589</v>
      </c>
      <c r="AB4982" t="s">
        <v>21</v>
      </c>
      <c r="AC4982">
        <v>235</v>
      </c>
    </row>
    <row r="4983" spans="1:29" x14ac:dyDescent="0.25">
      <c r="A4983">
        <v>345</v>
      </c>
      <c r="B4983">
        <v>345101</v>
      </c>
      <c r="C4983">
        <v>5895</v>
      </c>
      <c r="D4983" t="str">
        <f>VLOOKUP(C4983,'Schedule 3'!A:M,13,FALSE)</f>
        <v>Operational/Non-Service Expenses</v>
      </c>
      <c r="E4983">
        <v>0.05</v>
      </c>
      <c r="F4983" s="1">
        <v>43039</v>
      </c>
      <c r="G4983" t="s">
        <v>462</v>
      </c>
      <c r="H4983" t="s">
        <v>703</v>
      </c>
      <c r="I4983" t="s">
        <v>703</v>
      </c>
      <c r="K4983">
        <v>4797</v>
      </c>
      <c r="L4983">
        <v>286349</v>
      </c>
      <c r="Q4983" t="s">
        <v>19</v>
      </c>
      <c r="U4983">
        <v>10</v>
      </c>
      <c r="V4983">
        <v>17</v>
      </c>
      <c r="Y4983" t="s">
        <v>20</v>
      </c>
      <c r="Z4983">
        <v>0</v>
      </c>
      <c r="AA4983" t="s">
        <v>589</v>
      </c>
      <c r="AB4983" t="s">
        <v>21</v>
      </c>
      <c r="AC4983">
        <v>234</v>
      </c>
    </row>
    <row r="4984" spans="1:29" x14ac:dyDescent="0.25">
      <c r="A4984">
        <v>345</v>
      </c>
      <c r="B4984">
        <v>345102</v>
      </c>
      <c r="C4984">
        <v>5895</v>
      </c>
      <c r="D4984" t="str">
        <f>VLOOKUP(C4984,'Schedule 3'!A:M,13,FALSE)</f>
        <v>Operational/Non-Service Expenses</v>
      </c>
      <c r="E4984">
        <v>0.41</v>
      </c>
      <c r="F4984" s="1">
        <v>43039</v>
      </c>
      <c r="G4984" t="s">
        <v>462</v>
      </c>
      <c r="H4984" t="s">
        <v>703</v>
      </c>
      <c r="I4984" t="s">
        <v>703</v>
      </c>
      <c r="K4984">
        <v>4797</v>
      </c>
      <c r="L4984">
        <v>286349</v>
      </c>
      <c r="Q4984" t="s">
        <v>19</v>
      </c>
      <c r="U4984">
        <v>10</v>
      </c>
      <c r="V4984">
        <v>17</v>
      </c>
      <c r="Y4984" t="s">
        <v>20</v>
      </c>
      <c r="Z4984">
        <v>0</v>
      </c>
      <c r="AA4984" t="s">
        <v>589</v>
      </c>
      <c r="AB4984" t="s">
        <v>21</v>
      </c>
      <c r="AC4984">
        <v>235</v>
      </c>
    </row>
    <row r="4985" spans="1:29" x14ac:dyDescent="0.25">
      <c r="A4985">
        <v>345</v>
      </c>
      <c r="B4985">
        <v>345101</v>
      </c>
      <c r="C4985">
        <v>5895</v>
      </c>
      <c r="D4985" t="str">
        <f>VLOOKUP(C4985,'Schedule 3'!A:M,13,FALSE)</f>
        <v>Operational/Non-Service Expenses</v>
      </c>
      <c r="E4985">
        <v>1.02</v>
      </c>
      <c r="F4985" s="1">
        <v>42947</v>
      </c>
      <c r="G4985" t="s">
        <v>462</v>
      </c>
      <c r="H4985" t="s">
        <v>703</v>
      </c>
      <c r="I4985" t="s">
        <v>703</v>
      </c>
      <c r="K4985">
        <v>4797</v>
      </c>
      <c r="L4985">
        <v>278277</v>
      </c>
      <c r="Q4985" t="s">
        <v>19</v>
      </c>
      <c r="U4985">
        <v>7</v>
      </c>
      <c r="V4985">
        <v>17</v>
      </c>
      <c r="Y4985" t="s">
        <v>20</v>
      </c>
      <c r="Z4985">
        <v>0</v>
      </c>
      <c r="AA4985" t="s">
        <v>589</v>
      </c>
      <c r="AB4985" t="s">
        <v>21</v>
      </c>
      <c r="AC4985">
        <v>234</v>
      </c>
    </row>
    <row r="4986" spans="1:29" x14ac:dyDescent="0.25">
      <c r="A4986">
        <v>345</v>
      </c>
      <c r="B4986">
        <v>345102</v>
      </c>
      <c r="C4986">
        <v>5895</v>
      </c>
      <c r="D4986" t="str">
        <f>VLOOKUP(C4986,'Schedule 3'!A:M,13,FALSE)</f>
        <v>Operational/Non-Service Expenses</v>
      </c>
      <c r="E4986">
        <v>9.06</v>
      </c>
      <c r="F4986" s="1">
        <v>42947</v>
      </c>
      <c r="G4986" t="s">
        <v>462</v>
      </c>
      <c r="H4986" t="s">
        <v>703</v>
      </c>
      <c r="I4986" t="s">
        <v>703</v>
      </c>
      <c r="K4986">
        <v>4797</v>
      </c>
      <c r="L4986">
        <v>278277</v>
      </c>
      <c r="Q4986" t="s">
        <v>19</v>
      </c>
      <c r="U4986">
        <v>7</v>
      </c>
      <c r="V4986">
        <v>17</v>
      </c>
      <c r="Y4986" t="s">
        <v>20</v>
      </c>
      <c r="Z4986">
        <v>0</v>
      </c>
      <c r="AA4986" t="s">
        <v>589</v>
      </c>
      <c r="AB4986" t="s">
        <v>21</v>
      </c>
      <c r="AC4986">
        <v>235</v>
      </c>
    </row>
    <row r="4987" spans="1:29" x14ac:dyDescent="0.25">
      <c r="A4987">
        <v>345</v>
      </c>
      <c r="B4987">
        <v>345101</v>
      </c>
      <c r="C4987">
        <v>5895</v>
      </c>
      <c r="D4987" t="str">
        <f>VLOOKUP(C4987,'Schedule 3'!A:M,13,FALSE)</f>
        <v>Operational/Non-Service Expenses</v>
      </c>
      <c r="E4987">
        <v>0.09</v>
      </c>
      <c r="F4987" s="1">
        <v>42886</v>
      </c>
      <c r="G4987" t="s">
        <v>462</v>
      </c>
      <c r="H4987" t="s">
        <v>703</v>
      </c>
      <c r="I4987" t="s">
        <v>703</v>
      </c>
      <c r="K4987">
        <v>4797</v>
      </c>
      <c r="L4987">
        <v>272629</v>
      </c>
      <c r="Q4987" t="s">
        <v>19</v>
      </c>
      <c r="U4987">
        <v>5</v>
      </c>
      <c r="V4987">
        <v>17</v>
      </c>
      <c r="Y4987" t="s">
        <v>20</v>
      </c>
      <c r="Z4987">
        <v>0</v>
      </c>
      <c r="AA4987" t="s">
        <v>589</v>
      </c>
      <c r="AB4987" t="s">
        <v>21</v>
      </c>
      <c r="AC4987">
        <v>234</v>
      </c>
    </row>
    <row r="4988" spans="1:29" x14ac:dyDescent="0.25">
      <c r="A4988">
        <v>345</v>
      </c>
      <c r="B4988">
        <v>345102</v>
      </c>
      <c r="C4988">
        <v>5895</v>
      </c>
      <c r="D4988" t="str">
        <f>VLOOKUP(C4988,'Schedule 3'!A:M,13,FALSE)</f>
        <v>Operational/Non-Service Expenses</v>
      </c>
      <c r="E4988">
        <v>0.83</v>
      </c>
      <c r="F4988" s="1">
        <v>42886</v>
      </c>
      <c r="G4988" t="s">
        <v>462</v>
      </c>
      <c r="H4988" t="s">
        <v>703</v>
      </c>
      <c r="I4988" t="s">
        <v>703</v>
      </c>
      <c r="K4988">
        <v>4797</v>
      </c>
      <c r="L4988">
        <v>272629</v>
      </c>
      <c r="Q4988" t="s">
        <v>19</v>
      </c>
      <c r="U4988">
        <v>5</v>
      </c>
      <c r="V4988">
        <v>17</v>
      </c>
      <c r="Y4988" t="s">
        <v>20</v>
      </c>
      <c r="Z4988">
        <v>0</v>
      </c>
      <c r="AA4988" t="s">
        <v>589</v>
      </c>
      <c r="AB4988" t="s">
        <v>21</v>
      </c>
      <c r="AC4988">
        <v>235</v>
      </c>
    </row>
    <row r="4989" spans="1:29" x14ac:dyDescent="0.25">
      <c r="A4989">
        <v>345</v>
      </c>
      <c r="B4989">
        <v>345101</v>
      </c>
      <c r="C4989">
        <v>5895</v>
      </c>
      <c r="D4989" t="str">
        <f>VLOOKUP(C4989,'Schedule 3'!A:M,13,FALSE)</f>
        <v>Operational/Non-Service Expenses</v>
      </c>
      <c r="E4989">
        <v>0.06</v>
      </c>
      <c r="F4989" s="1">
        <v>42825</v>
      </c>
      <c r="G4989" t="s">
        <v>462</v>
      </c>
      <c r="H4989" t="s">
        <v>703</v>
      </c>
      <c r="I4989" t="s">
        <v>703</v>
      </c>
      <c r="K4989">
        <v>4797</v>
      </c>
      <c r="L4989">
        <v>267433</v>
      </c>
      <c r="Q4989" t="s">
        <v>19</v>
      </c>
      <c r="U4989">
        <v>3</v>
      </c>
      <c r="V4989">
        <v>17</v>
      </c>
      <c r="Y4989" t="s">
        <v>20</v>
      </c>
      <c r="Z4989">
        <v>0</v>
      </c>
      <c r="AA4989" t="s">
        <v>589</v>
      </c>
      <c r="AB4989" t="s">
        <v>21</v>
      </c>
      <c r="AC4989">
        <v>233</v>
      </c>
    </row>
    <row r="4990" spans="1:29" x14ac:dyDescent="0.25">
      <c r="A4990">
        <v>345</v>
      </c>
      <c r="B4990">
        <v>345102</v>
      </c>
      <c r="C4990">
        <v>5895</v>
      </c>
      <c r="D4990" t="str">
        <f>VLOOKUP(C4990,'Schedule 3'!A:M,13,FALSE)</f>
        <v>Operational/Non-Service Expenses</v>
      </c>
      <c r="E4990">
        <v>0.56000000000000005</v>
      </c>
      <c r="F4990" s="1">
        <v>42825</v>
      </c>
      <c r="G4990" t="s">
        <v>462</v>
      </c>
      <c r="H4990" t="s">
        <v>703</v>
      </c>
      <c r="I4990" t="s">
        <v>703</v>
      </c>
      <c r="K4990">
        <v>4797</v>
      </c>
      <c r="L4990">
        <v>267433</v>
      </c>
      <c r="Q4990" t="s">
        <v>19</v>
      </c>
      <c r="U4990">
        <v>3</v>
      </c>
      <c r="V4990">
        <v>17</v>
      </c>
      <c r="Y4990" t="s">
        <v>20</v>
      </c>
      <c r="Z4990">
        <v>0</v>
      </c>
      <c r="AA4990" t="s">
        <v>589</v>
      </c>
      <c r="AB4990" t="s">
        <v>21</v>
      </c>
      <c r="AC4990">
        <v>234</v>
      </c>
    </row>
    <row r="4991" spans="1:29" x14ac:dyDescent="0.25">
      <c r="A4991">
        <v>345</v>
      </c>
      <c r="B4991">
        <v>345101</v>
      </c>
      <c r="C4991">
        <v>5895</v>
      </c>
      <c r="D4991" t="str">
        <f>VLOOKUP(C4991,'Schedule 3'!A:M,13,FALSE)</f>
        <v>Operational/Non-Service Expenses</v>
      </c>
      <c r="E4991">
        <v>0.19</v>
      </c>
      <c r="F4991" s="1">
        <v>43100</v>
      </c>
      <c r="G4991" t="s">
        <v>462</v>
      </c>
      <c r="H4991" t="s">
        <v>704</v>
      </c>
      <c r="I4991" t="s">
        <v>704</v>
      </c>
      <c r="K4991">
        <v>4798</v>
      </c>
      <c r="L4991">
        <v>291867</v>
      </c>
      <c r="Q4991" t="s">
        <v>19</v>
      </c>
      <c r="U4991">
        <v>12</v>
      </c>
      <c r="V4991">
        <v>17</v>
      </c>
      <c r="Y4991" t="s">
        <v>20</v>
      </c>
      <c r="Z4991">
        <v>0</v>
      </c>
      <c r="AA4991" t="s">
        <v>589</v>
      </c>
      <c r="AB4991" t="s">
        <v>21</v>
      </c>
      <c r="AC4991">
        <v>234</v>
      </c>
    </row>
    <row r="4992" spans="1:29" x14ac:dyDescent="0.25">
      <c r="A4992">
        <v>345</v>
      </c>
      <c r="B4992">
        <v>345102</v>
      </c>
      <c r="C4992">
        <v>5895</v>
      </c>
      <c r="D4992" t="str">
        <f>VLOOKUP(C4992,'Schedule 3'!A:M,13,FALSE)</f>
        <v>Operational/Non-Service Expenses</v>
      </c>
      <c r="E4992">
        <v>1.65</v>
      </c>
      <c r="F4992" s="1">
        <v>43100</v>
      </c>
      <c r="G4992" t="s">
        <v>462</v>
      </c>
      <c r="H4992" t="s">
        <v>704</v>
      </c>
      <c r="I4992" t="s">
        <v>704</v>
      </c>
      <c r="K4992">
        <v>4798</v>
      </c>
      <c r="L4992">
        <v>291867</v>
      </c>
      <c r="Q4992" t="s">
        <v>19</v>
      </c>
      <c r="U4992">
        <v>12</v>
      </c>
      <c r="V4992">
        <v>17</v>
      </c>
      <c r="Y4992" t="s">
        <v>20</v>
      </c>
      <c r="Z4992">
        <v>0</v>
      </c>
      <c r="AA4992" t="s">
        <v>589</v>
      </c>
      <c r="AB4992" t="s">
        <v>21</v>
      </c>
      <c r="AC4992">
        <v>235</v>
      </c>
    </row>
    <row r="4993" spans="1:29" x14ac:dyDescent="0.25">
      <c r="A4993">
        <v>345</v>
      </c>
      <c r="B4993">
        <v>345101</v>
      </c>
      <c r="C4993">
        <v>5895</v>
      </c>
      <c r="D4993" t="str">
        <f>VLOOKUP(C4993,'Schedule 3'!A:M,13,FALSE)</f>
        <v>Operational/Non-Service Expenses</v>
      </c>
      <c r="E4993">
        <v>0.21</v>
      </c>
      <c r="F4993" s="1">
        <v>43069</v>
      </c>
      <c r="G4993" t="s">
        <v>462</v>
      </c>
      <c r="H4993" t="s">
        <v>704</v>
      </c>
      <c r="I4993" t="s">
        <v>704</v>
      </c>
      <c r="K4993">
        <v>4798</v>
      </c>
      <c r="L4993">
        <v>288934</v>
      </c>
      <c r="Q4993" t="s">
        <v>19</v>
      </c>
      <c r="U4993">
        <v>11</v>
      </c>
      <c r="V4993">
        <v>17</v>
      </c>
      <c r="Y4993" t="s">
        <v>20</v>
      </c>
      <c r="Z4993">
        <v>0</v>
      </c>
      <c r="AA4993" t="s">
        <v>589</v>
      </c>
      <c r="AB4993" t="s">
        <v>21</v>
      </c>
      <c r="AC4993">
        <v>234</v>
      </c>
    </row>
    <row r="4994" spans="1:29" x14ac:dyDescent="0.25">
      <c r="A4994">
        <v>345</v>
      </c>
      <c r="B4994">
        <v>345102</v>
      </c>
      <c r="C4994">
        <v>5895</v>
      </c>
      <c r="D4994" t="str">
        <f>VLOOKUP(C4994,'Schedule 3'!A:M,13,FALSE)</f>
        <v>Operational/Non-Service Expenses</v>
      </c>
      <c r="E4994">
        <v>1.9</v>
      </c>
      <c r="F4994" s="1">
        <v>43069</v>
      </c>
      <c r="G4994" t="s">
        <v>462</v>
      </c>
      <c r="H4994" t="s">
        <v>704</v>
      </c>
      <c r="I4994" t="s">
        <v>704</v>
      </c>
      <c r="K4994">
        <v>4798</v>
      </c>
      <c r="L4994">
        <v>288934</v>
      </c>
      <c r="Q4994" t="s">
        <v>19</v>
      </c>
      <c r="U4994">
        <v>11</v>
      </c>
      <c r="V4994">
        <v>17</v>
      </c>
      <c r="Y4994" t="s">
        <v>20</v>
      </c>
      <c r="Z4994">
        <v>0</v>
      </c>
      <c r="AA4994" t="s">
        <v>589</v>
      </c>
      <c r="AB4994" t="s">
        <v>21</v>
      </c>
      <c r="AC4994">
        <v>235</v>
      </c>
    </row>
    <row r="4995" spans="1:29" x14ac:dyDescent="0.25">
      <c r="A4995">
        <v>345</v>
      </c>
      <c r="B4995">
        <v>345101</v>
      </c>
      <c r="C4995">
        <v>5895</v>
      </c>
      <c r="D4995" t="str">
        <f>VLOOKUP(C4995,'Schedule 3'!A:M,13,FALSE)</f>
        <v>Operational/Non-Service Expenses</v>
      </c>
      <c r="E4995">
        <v>0.18</v>
      </c>
      <c r="F4995" s="1">
        <v>43039</v>
      </c>
      <c r="G4995" t="s">
        <v>462</v>
      </c>
      <c r="H4995" t="s">
        <v>704</v>
      </c>
      <c r="I4995" t="s">
        <v>704</v>
      </c>
      <c r="K4995">
        <v>4798</v>
      </c>
      <c r="L4995">
        <v>286349</v>
      </c>
      <c r="Q4995" t="s">
        <v>19</v>
      </c>
      <c r="U4995">
        <v>10</v>
      </c>
      <c r="V4995">
        <v>17</v>
      </c>
      <c r="Y4995" t="s">
        <v>20</v>
      </c>
      <c r="Z4995">
        <v>0</v>
      </c>
      <c r="AA4995" t="s">
        <v>589</v>
      </c>
      <c r="AB4995" t="s">
        <v>21</v>
      </c>
      <c r="AC4995">
        <v>234</v>
      </c>
    </row>
    <row r="4996" spans="1:29" x14ac:dyDescent="0.25">
      <c r="A4996">
        <v>345</v>
      </c>
      <c r="B4996">
        <v>345102</v>
      </c>
      <c r="C4996">
        <v>5895</v>
      </c>
      <c r="D4996" t="str">
        <f>VLOOKUP(C4996,'Schedule 3'!A:M,13,FALSE)</f>
        <v>Operational/Non-Service Expenses</v>
      </c>
      <c r="E4996">
        <v>1.62</v>
      </c>
      <c r="F4996" s="1">
        <v>43039</v>
      </c>
      <c r="G4996" t="s">
        <v>462</v>
      </c>
      <c r="H4996" t="s">
        <v>704</v>
      </c>
      <c r="I4996" t="s">
        <v>704</v>
      </c>
      <c r="K4996">
        <v>4798</v>
      </c>
      <c r="L4996">
        <v>286349</v>
      </c>
      <c r="Q4996" t="s">
        <v>19</v>
      </c>
      <c r="U4996">
        <v>10</v>
      </c>
      <c r="V4996">
        <v>17</v>
      </c>
      <c r="Y4996" t="s">
        <v>20</v>
      </c>
      <c r="Z4996">
        <v>0</v>
      </c>
      <c r="AA4996" t="s">
        <v>589</v>
      </c>
      <c r="AB4996" t="s">
        <v>21</v>
      </c>
      <c r="AC4996">
        <v>235</v>
      </c>
    </row>
    <row r="4997" spans="1:29" x14ac:dyDescent="0.25">
      <c r="A4997">
        <v>345</v>
      </c>
      <c r="B4997">
        <v>345101</v>
      </c>
      <c r="C4997">
        <v>5895</v>
      </c>
      <c r="D4997" t="str">
        <f>VLOOKUP(C4997,'Schedule 3'!A:M,13,FALSE)</f>
        <v>Operational/Non-Service Expenses</v>
      </c>
      <c r="E4997">
        <v>0.18</v>
      </c>
      <c r="F4997" s="1">
        <v>43008</v>
      </c>
      <c r="G4997" t="s">
        <v>462</v>
      </c>
      <c r="H4997" t="s">
        <v>704</v>
      </c>
      <c r="I4997" t="s">
        <v>704</v>
      </c>
      <c r="K4997">
        <v>4798</v>
      </c>
      <c r="L4997">
        <v>283717</v>
      </c>
      <c r="Q4997" t="s">
        <v>19</v>
      </c>
      <c r="U4997">
        <v>9</v>
      </c>
      <c r="V4997">
        <v>17</v>
      </c>
      <c r="Y4997" t="s">
        <v>20</v>
      </c>
      <c r="Z4997">
        <v>0</v>
      </c>
      <c r="AA4997" t="s">
        <v>589</v>
      </c>
      <c r="AB4997" t="s">
        <v>21</v>
      </c>
      <c r="AC4997">
        <v>234</v>
      </c>
    </row>
    <row r="4998" spans="1:29" x14ac:dyDescent="0.25">
      <c r="A4998">
        <v>345</v>
      </c>
      <c r="B4998">
        <v>345102</v>
      </c>
      <c r="C4998">
        <v>5895</v>
      </c>
      <c r="D4998" t="str">
        <f>VLOOKUP(C4998,'Schedule 3'!A:M,13,FALSE)</f>
        <v>Operational/Non-Service Expenses</v>
      </c>
      <c r="E4998">
        <v>1.63</v>
      </c>
      <c r="F4998" s="1">
        <v>43008</v>
      </c>
      <c r="G4998" t="s">
        <v>462</v>
      </c>
      <c r="H4998" t="s">
        <v>704</v>
      </c>
      <c r="I4998" t="s">
        <v>704</v>
      </c>
      <c r="K4998">
        <v>4798</v>
      </c>
      <c r="L4998">
        <v>283717</v>
      </c>
      <c r="Q4998" t="s">
        <v>19</v>
      </c>
      <c r="U4998">
        <v>9</v>
      </c>
      <c r="V4998">
        <v>17</v>
      </c>
      <c r="Y4998" t="s">
        <v>20</v>
      </c>
      <c r="Z4998">
        <v>0</v>
      </c>
      <c r="AA4998" t="s">
        <v>589</v>
      </c>
      <c r="AB4998" t="s">
        <v>21</v>
      </c>
      <c r="AC4998">
        <v>235</v>
      </c>
    </row>
    <row r="4999" spans="1:29" x14ac:dyDescent="0.25">
      <c r="A4999">
        <v>345</v>
      </c>
      <c r="B4999">
        <v>345101</v>
      </c>
      <c r="C4999">
        <v>5895</v>
      </c>
      <c r="D4999" t="str">
        <f>VLOOKUP(C4999,'Schedule 3'!A:M,13,FALSE)</f>
        <v>Operational/Non-Service Expenses</v>
      </c>
      <c r="E4999">
        <v>0.18</v>
      </c>
      <c r="F4999" s="1">
        <v>42978</v>
      </c>
      <c r="G4999" t="s">
        <v>462</v>
      </c>
      <c r="H4999" t="s">
        <v>704</v>
      </c>
      <c r="I4999" t="s">
        <v>704</v>
      </c>
      <c r="K4999">
        <v>4798</v>
      </c>
      <c r="L4999">
        <v>281172</v>
      </c>
      <c r="Q4999" t="s">
        <v>19</v>
      </c>
      <c r="U4999">
        <v>8</v>
      </c>
      <c r="V4999">
        <v>17</v>
      </c>
      <c r="Y4999" t="s">
        <v>20</v>
      </c>
      <c r="Z4999">
        <v>0</v>
      </c>
      <c r="AA4999" t="s">
        <v>589</v>
      </c>
      <c r="AB4999" t="s">
        <v>21</v>
      </c>
      <c r="AC4999">
        <v>234</v>
      </c>
    </row>
    <row r="5000" spans="1:29" x14ac:dyDescent="0.25">
      <c r="A5000">
        <v>345</v>
      </c>
      <c r="B5000">
        <v>345102</v>
      </c>
      <c r="C5000">
        <v>5895</v>
      </c>
      <c r="D5000" t="str">
        <f>VLOOKUP(C5000,'Schedule 3'!A:M,13,FALSE)</f>
        <v>Operational/Non-Service Expenses</v>
      </c>
      <c r="E5000">
        <v>1.64</v>
      </c>
      <c r="F5000" s="1">
        <v>42978</v>
      </c>
      <c r="G5000" t="s">
        <v>462</v>
      </c>
      <c r="H5000" t="s">
        <v>704</v>
      </c>
      <c r="I5000" t="s">
        <v>704</v>
      </c>
      <c r="K5000">
        <v>4798</v>
      </c>
      <c r="L5000">
        <v>281172</v>
      </c>
      <c r="Q5000" t="s">
        <v>19</v>
      </c>
      <c r="U5000">
        <v>8</v>
      </c>
      <c r="V5000">
        <v>17</v>
      </c>
      <c r="Y5000" t="s">
        <v>20</v>
      </c>
      <c r="Z5000">
        <v>0</v>
      </c>
      <c r="AA5000" t="s">
        <v>589</v>
      </c>
      <c r="AB5000" t="s">
        <v>21</v>
      </c>
      <c r="AC5000">
        <v>235</v>
      </c>
    </row>
    <row r="5001" spans="1:29" x14ac:dyDescent="0.25">
      <c r="A5001">
        <v>345</v>
      </c>
      <c r="B5001">
        <v>345101</v>
      </c>
      <c r="C5001">
        <v>5895</v>
      </c>
      <c r="D5001" t="str">
        <f>VLOOKUP(C5001,'Schedule 3'!A:M,13,FALSE)</f>
        <v>Operational/Non-Service Expenses</v>
      </c>
      <c r="E5001">
        <v>0.19</v>
      </c>
      <c r="F5001" s="1">
        <v>42947</v>
      </c>
      <c r="G5001" t="s">
        <v>462</v>
      </c>
      <c r="H5001" t="s">
        <v>704</v>
      </c>
      <c r="I5001" t="s">
        <v>704</v>
      </c>
      <c r="K5001">
        <v>4798</v>
      </c>
      <c r="L5001">
        <v>278277</v>
      </c>
      <c r="Q5001" t="s">
        <v>19</v>
      </c>
      <c r="U5001">
        <v>7</v>
      </c>
      <c r="V5001">
        <v>17</v>
      </c>
      <c r="Y5001" t="s">
        <v>20</v>
      </c>
      <c r="Z5001">
        <v>0</v>
      </c>
      <c r="AA5001" t="s">
        <v>589</v>
      </c>
      <c r="AB5001" t="s">
        <v>21</v>
      </c>
      <c r="AC5001">
        <v>234</v>
      </c>
    </row>
    <row r="5002" spans="1:29" x14ac:dyDescent="0.25">
      <c r="A5002">
        <v>345</v>
      </c>
      <c r="B5002">
        <v>345102</v>
      </c>
      <c r="C5002">
        <v>5895</v>
      </c>
      <c r="D5002" t="str">
        <f>VLOOKUP(C5002,'Schedule 3'!A:M,13,FALSE)</f>
        <v>Operational/Non-Service Expenses</v>
      </c>
      <c r="E5002">
        <v>1.64</v>
      </c>
      <c r="F5002" s="1">
        <v>42947</v>
      </c>
      <c r="G5002" t="s">
        <v>462</v>
      </c>
      <c r="H5002" t="s">
        <v>704</v>
      </c>
      <c r="I5002" t="s">
        <v>704</v>
      </c>
      <c r="K5002">
        <v>4798</v>
      </c>
      <c r="L5002">
        <v>278277</v>
      </c>
      <c r="Q5002" t="s">
        <v>19</v>
      </c>
      <c r="U5002">
        <v>7</v>
      </c>
      <c r="V5002">
        <v>17</v>
      </c>
      <c r="Y5002" t="s">
        <v>20</v>
      </c>
      <c r="Z5002">
        <v>0</v>
      </c>
      <c r="AA5002" t="s">
        <v>589</v>
      </c>
      <c r="AB5002" t="s">
        <v>21</v>
      </c>
      <c r="AC5002">
        <v>235</v>
      </c>
    </row>
    <row r="5003" spans="1:29" x14ac:dyDescent="0.25">
      <c r="A5003">
        <v>345</v>
      </c>
      <c r="B5003">
        <v>345101</v>
      </c>
      <c r="C5003">
        <v>5895</v>
      </c>
      <c r="D5003" t="str">
        <f>VLOOKUP(C5003,'Schedule 3'!A:M,13,FALSE)</f>
        <v>Operational/Non-Service Expenses</v>
      </c>
      <c r="E5003">
        <v>0.19</v>
      </c>
      <c r="F5003" s="1">
        <v>42916</v>
      </c>
      <c r="G5003" t="s">
        <v>462</v>
      </c>
      <c r="H5003" t="s">
        <v>704</v>
      </c>
      <c r="I5003" t="s">
        <v>704</v>
      </c>
      <c r="K5003">
        <v>4798</v>
      </c>
      <c r="L5003">
        <v>275593</v>
      </c>
      <c r="Q5003" t="s">
        <v>19</v>
      </c>
      <c r="U5003">
        <v>6</v>
      </c>
      <c r="V5003">
        <v>17</v>
      </c>
      <c r="Y5003" t="s">
        <v>20</v>
      </c>
      <c r="Z5003">
        <v>0</v>
      </c>
      <c r="AA5003" t="s">
        <v>589</v>
      </c>
      <c r="AB5003" t="s">
        <v>21</v>
      </c>
      <c r="AC5003">
        <v>234</v>
      </c>
    </row>
    <row r="5004" spans="1:29" x14ac:dyDescent="0.25">
      <c r="A5004">
        <v>345</v>
      </c>
      <c r="B5004">
        <v>345102</v>
      </c>
      <c r="C5004">
        <v>5895</v>
      </c>
      <c r="D5004" t="str">
        <f>VLOOKUP(C5004,'Schedule 3'!A:M,13,FALSE)</f>
        <v>Operational/Non-Service Expenses</v>
      </c>
      <c r="E5004">
        <v>1.65</v>
      </c>
      <c r="F5004" s="1">
        <v>42916</v>
      </c>
      <c r="G5004" t="s">
        <v>462</v>
      </c>
      <c r="H5004" t="s">
        <v>704</v>
      </c>
      <c r="I5004" t="s">
        <v>704</v>
      </c>
      <c r="K5004">
        <v>4798</v>
      </c>
      <c r="L5004">
        <v>275593</v>
      </c>
      <c r="Q5004" t="s">
        <v>19</v>
      </c>
      <c r="U5004">
        <v>6</v>
      </c>
      <c r="V5004">
        <v>17</v>
      </c>
      <c r="Y5004" t="s">
        <v>20</v>
      </c>
      <c r="Z5004">
        <v>0</v>
      </c>
      <c r="AA5004" t="s">
        <v>589</v>
      </c>
      <c r="AB5004" t="s">
        <v>21</v>
      </c>
      <c r="AC5004">
        <v>235</v>
      </c>
    </row>
    <row r="5005" spans="1:29" x14ac:dyDescent="0.25">
      <c r="A5005">
        <v>345</v>
      </c>
      <c r="B5005">
        <v>345101</v>
      </c>
      <c r="C5005">
        <v>5895</v>
      </c>
      <c r="D5005" t="str">
        <f>VLOOKUP(C5005,'Schedule 3'!A:M,13,FALSE)</f>
        <v>Operational/Non-Service Expenses</v>
      </c>
      <c r="E5005">
        <v>0.19</v>
      </c>
      <c r="F5005" s="1">
        <v>42886</v>
      </c>
      <c r="G5005" t="s">
        <v>462</v>
      </c>
      <c r="H5005" t="s">
        <v>704</v>
      </c>
      <c r="I5005" t="s">
        <v>704</v>
      </c>
      <c r="K5005">
        <v>4798</v>
      </c>
      <c r="L5005">
        <v>272629</v>
      </c>
      <c r="Q5005" t="s">
        <v>19</v>
      </c>
      <c r="U5005">
        <v>5</v>
      </c>
      <c r="V5005">
        <v>17</v>
      </c>
      <c r="Y5005" t="s">
        <v>20</v>
      </c>
      <c r="Z5005">
        <v>0</v>
      </c>
      <c r="AA5005" t="s">
        <v>589</v>
      </c>
      <c r="AB5005" t="s">
        <v>21</v>
      </c>
      <c r="AC5005">
        <v>234</v>
      </c>
    </row>
    <row r="5006" spans="1:29" x14ac:dyDescent="0.25">
      <c r="A5006">
        <v>345</v>
      </c>
      <c r="B5006">
        <v>345102</v>
      </c>
      <c r="C5006">
        <v>5895</v>
      </c>
      <c r="D5006" t="str">
        <f>VLOOKUP(C5006,'Schedule 3'!A:M,13,FALSE)</f>
        <v>Operational/Non-Service Expenses</v>
      </c>
      <c r="E5006">
        <v>1.65</v>
      </c>
      <c r="F5006" s="1">
        <v>42886</v>
      </c>
      <c r="G5006" t="s">
        <v>462</v>
      </c>
      <c r="H5006" t="s">
        <v>704</v>
      </c>
      <c r="I5006" t="s">
        <v>704</v>
      </c>
      <c r="K5006">
        <v>4798</v>
      </c>
      <c r="L5006">
        <v>272629</v>
      </c>
      <c r="Q5006" t="s">
        <v>19</v>
      </c>
      <c r="U5006">
        <v>5</v>
      </c>
      <c r="V5006">
        <v>17</v>
      </c>
      <c r="Y5006" t="s">
        <v>20</v>
      </c>
      <c r="Z5006">
        <v>0</v>
      </c>
      <c r="AA5006" t="s">
        <v>589</v>
      </c>
      <c r="AB5006" t="s">
        <v>21</v>
      </c>
      <c r="AC5006">
        <v>235</v>
      </c>
    </row>
    <row r="5007" spans="1:29" x14ac:dyDescent="0.25">
      <c r="A5007">
        <v>345</v>
      </c>
      <c r="B5007">
        <v>345101</v>
      </c>
      <c r="C5007">
        <v>5895</v>
      </c>
      <c r="D5007" t="str">
        <f>VLOOKUP(C5007,'Schedule 3'!A:M,13,FALSE)</f>
        <v>Operational/Non-Service Expenses</v>
      </c>
      <c r="E5007">
        <v>0.19</v>
      </c>
      <c r="F5007" s="1">
        <v>42855</v>
      </c>
      <c r="G5007" t="s">
        <v>462</v>
      </c>
      <c r="H5007" t="s">
        <v>704</v>
      </c>
      <c r="I5007" t="s">
        <v>704</v>
      </c>
      <c r="K5007">
        <v>4798</v>
      </c>
      <c r="L5007">
        <v>269773</v>
      </c>
      <c r="Q5007" t="s">
        <v>19</v>
      </c>
      <c r="U5007">
        <v>4</v>
      </c>
      <c r="V5007">
        <v>17</v>
      </c>
      <c r="Y5007" t="s">
        <v>20</v>
      </c>
      <c r="Z5007">
        <v>0</v>
      </c>
      <c r="AA5007" t="s">
        <v>589</v>
      </c>
      <c r="AB5007" t="s">
        <v>21</v>
      </c>
      <c r="AC5007">
        <v>233</v>
      </c>
    </row>
    <row r="5008" spans="1:29" x14ac:dyDescent="0.25">
      <c r="A5008">
        <v>345</v>
      </c>
      <c r="B5008">
        <v>345102</v>
      </c>
      <c r="C5008">
        <v>5895</v>
      </c>
      <c r="D5008" t="str">
        <f>VLOOKUP(C5008,'Schedule 3'!A:M,13,FALSE)</f>
        <v>Operational/Non-Service Expenses</v>
      </c>
      <c r="E5008">
        <v>1.65</v>
      </c>
      <c r="F5008" s="1">
        <v>42855</v>
      </c>
      <c r="G5008" t="s">
        <v>462</v>
      </c>
      <c r="H5008" t="s">
        <v>704</v>
      </c>
      <c r="I5008" t="s">
        <v>704</v>
      </c>
      <c r="K5008">
        <v>4798</v>
      </c>
      <c r="L5008">
        <v>269773</v>
      </c>
      <c r="Q5008" t="s">
        <v>19</v>
      </c>
      <c r="U5008">
        <v>4</v>
      </c>
      <c r="V5008">
        <v>17</v>
      </c>
      <c r="Y5008" t="s">
        <v>20</v>
      </c>
      <c r="Z5008">
        <v>0</v>
      </c>
      <c r="AA5008" t="s">
        <v>589</v>
      </c>
      <c r="AB5008" t="s">
        <v>21</v>
      </c>
      <c r="AC5008">
        <v>234</v>
      </c>
    </row>
    <row r="5009" spans="1:29" x14ac:dyDescent="0.25">
      <c r="A5009">
        <v>345</v>
      </c>
      <c r="B5009">
        <v>345101</v>
      </c>
      <c r="C5009">
        <v>5895</v>
      </c>
      <c r="D5009" t="str">
        <f>VLOOKUP(C5009,'Schedule 3'!A:M,13,FALSE)</f>
        <v>Operational/Non-Service Expenses</v>
      </c>
      <c r="E5009">
        <v>0.26</v>
      </c>
      <c r="F5009" s="1">
        <v>42825</v>
      </c>
      <c r="G5009" t="s">
        <v>462</v>
      </c>
      <c r="H5009" t="s">
        <v>704</v>
      </c>
      <c r="I5009" t="s">
        <v>704</v>
      </c>
      <c r="K5009">
        <v>4798</v>
      </c>
      <c r="L5009">
        <v>267433</v>
      </c>
      <c r="Q5009" t="s">
        <v>19</v>
      </c>
      <c r="U5009">
        <v>3</v>
      </c>
      <c r="V5009">
        <v>17</v>
      </c>
      <c r="Y5009" t="s">
        <v>20</v>
      </c>
      <c r="Z5009">
        <v>0</v>
      </c>
      <c r="AA5009" t="s">
        <v>589</v>
      </c>
      <c r="AB5009" t="s">
        <v>21</v>
      </c>
      <c r="AC5009">
        <v>233</v>
      </c>
    </row>
    <row r="5010" spans="1:29" x14ac:dyDescent="0.25">
      <c r="A5010">
        <v>345</v>
      </c>
      <c r="B5010">
        <v>345102</v>
      </c>
      <c r="C5010">
        <v>5895</v>
      </c>
      <c r="D5010" t="str">
        <f>VLOOKUP(C5010,'Schedule 3'!A:M,13,FALSE)</f>
        <v>Operational/Non-Service Expenses</v>
      </c>
      <c r="E5010">
        <v>2.29</v>
      </c>
      <c r="F5010" s="1">
        <v>42825</v>
      </c>
      <c r="G5010" t="s">
        <v>462</v>
      </c>
      <c r="H5010" t="s">
        <v>704</v>
      </c>
      <c r="I5010" t="s">
        <v>704</v>
      </c>
      <c r="K5010">
        <v>4798</v>
      </c>
      <c r="L5010">
        <v>267433</v>
      </c>
      <c r="Q5010" t="s">
        <v>19</v>
      </c>
      <c r="U5010">
        <v>3</v>
      </c>
      <c r="V5010">
        <v>17</v>
      </c>
      <c r="Y5010" t="s">
        <v>20</v>
      </c>
      <c r="Z5010">
        <v>0</v>
      </c>
      <c r="AA5010" t="s">
        <v>589</v>
      </c>
      <c r="AB5010" t="s">
        <v>21</v>
      </c>
      <c r="AC5010">
        <v>234</v>
      </c>
    </row>
    <row r="5011" spans="1:29" x14ac:dyDescent="0.25">
      <c r="A5011">
        <v>345</v>
      </c>
      <c r="B5011">
        <v>345101</v>
      </c>
      <c r="C5011">
        <v>5895</v>
      </c>
      <c r="D5011" t="str">
        <f>VLOOKUP(C5011,'Schedule 3'!A:M,13,FALSE)</f>
        <v>Operational/Non-Service Expenses</v>
      </c>
      <c r="E5011">
        <v>0.19</v>
      </c>
      <c r="F5011" s="1">
        <v>42794</v>
      </c>
      <c r="G5011" t="s">
        <v>462</v>
      </c>
      <c r="H5011" t="s">
        <v>704</v>
      </c>
      <c r="I5011" t="s">
        <v>704</v>
      </c>
      <c r="K5011">
        <v>4798</v>
      </c>
      <c r="L5011">
        <v>263415</v>
      </c>
      <c r="Q5011" t="s">
        <v>19</v>
      </c>
      <c r="U5011">
        <v>2</v>
      </c>
      <c r="V5011">
        <v>17</v>
      </c>
      <c r="Y5011" t="s">
        <v>20</v>
      </c>
      <c r="Z5011">
        <v>0</v>
      </c>
      <c r="AA5011" t="s">
        <v>589</v>
      </c>
      <c r="AB5011" t="s">
        <v>21</v>
      </c>
      <c r="AC5011">
        <v>233</v>
      </c>
    </row>
    <row r="5012" spans="1:29" x14ac:dyDescent="0.25">
      <c r="A5012">
        <v>345</v>
      </c>
      <c r="B5012">
        <v>345102</v>
      </c>
      <c r="C5012">
        <v>5895</v>
      </c>
      <c r="D5012" t="str">
        <f>VLOOKUP(C5012,'Schedule 3'!A:M,13,FALSE)</f>
        <v>Operational/Non-Service Expenses</v>
      </c>
      <c r="E5012">
        <v>1.71</v>
      </c>
      <c r="F5012" s="1">
        <v>42794</v>
      </c>
      <c r="G5012" t="s">
        <v>462</v>
      </c>
      <c r="H5012" t="s">
        <v>704</v>
      </c>
      <c r="I5012" t="s">
        <v>704</v>
      </c>
      <c r="K5012">
        <v>4798</v>
      </c>
      <c r="L5012">
        <v>263415</v>
      </c>
      <c r="Q5012" t="s">
        <v>19</v>
      </c>
      <c r="U5012">
        <v>2</v>
      </c>
      <c r="V5012">
        <v>17</v>
      </c>
      <c r="Y5012" t="s">
        <v>20</v>
      </c>
      <c r="Z5012">
        <v>0</v>
      </c>
      <c r="AA5012" t="s">
        <v>589</v>
      </c>
      <c r="AB5012" t="s">
        <v>21</v>
      </c>
      <c r="AC5012">
        <v>234</v>
      </c>
    </row>
    <row r="5013" spans="1:29" x14ac:dyDescent="0.25">
      <c r="A5013">
        <v>345</v>
      </c>
      <c r="B5013">
        <v>345101</v>
      </c>
      <c r="C5013">
        <v>5895</v>
      </c>
      <c r="D5013" t="str">
        <f>VLOOKUP(C5013,'Schedule 3'!A:M,13,FALSE)</f>
        <v>Operational/Non-Service Expenses</v>
      </c>
      <c r="E5013">
        <v>0.19</v>
      </c>
      <c r="F5013" s="1">
        <v>42766</v>
      </c>
      <c r="G5013" t="s">
        <v>462</v>
      </c>
      <c r="H5013" t="s">
        <v>704</v>
      </c>
      <c r="I5013" t="s">
        <v>704</v>
      </c>
      <c r="K5013">
        <v>4798</v>
      </c>
      <c r="L5013">
        <v>259505</v>
      </c>
      <c r="Q5013" t="s">
        <v>19</v>
      </c>
      <c r="U5013">
        <v>1</v>
      </c>
      <c r="V5013">
        <v>17</v>
      </c>
      <c r="Y5013" t="s">
        <v>20</v>
      </c>
      <c r="Z5013">
        <v>0</v>
      </c>
      <c r="AA5013" t="s">
        <v>589</v>
      </c>
      <c r="AB5013" t="s">
        <v>21</v>
      </c>
      <c r="AC5013">
        <v>233</v>
      </c>
    </row>
    <row r="5014" spans="1:29" x14ac:dyDescent="0.25">
      <c r="A5014">
        <v>345</v>
      </c>
      <c r="B5014">
        <v>345102</v>
      </c>
      <c r="C5014">
        <v>5895</v>
      </c>
      <c r="D5014" t="str">
        <f>VLOOKUP(C5014,'Schedule 3'!A:M,13,FALSE)</f>
        <v>Operational/Non-Service Expenses</v>
      </c>
      <c r="E5014">
        <v>1.67</v>
      </c>
      <c r="F5014" s="1">
        <v>42766</v>
      </c>
      <c r="G5014" t="s">
        <v>462</v>
      </c>
      <c r="H5014" t="s">
        <v>704</v>
      </c>
      <c r="I5014" t="s">
        <v>704</v>
      </c>
      <c r="K5014">
        <v>4798</v>
      </c>
      <c r="L5014">
        <v>259505</v>
      </c>
      <c r="Q5014" t="s">
        <v>19</v>
      </c>
      <c r="U5014">
        <v>1</v>
      </c>
      <c r="V5014">
        <v>17</v>
      </c>
      <c r="Y5014" t="s">
        <v>20</v>
      </c>
      <c r="Z5014">
        <v>0</v>
      </c>
      <c r="AA5014" t="s">
        <v>589</v>
      </c>
      <c r="AB5014" t="s">
        <v>21</v>
      </c>
      <c r="AC5014">
        <v>234</v>
      </c>
    </row>
    <row r="5015" spans="1:29" x14ac:dyDescent="0.25">
      <c r="A5015">
        <v>345</v>
      </c>
      <c r="B5015">
        <v>345101</v>
      </c>
      <c r="C5015">
        <v>5895</v>
      </c>
      <c r="D5015" t="str">
        <f>VLOOKUP(C5015,'Schedule 3'!A:M,13,FALSE)</f>
        <v>Operational/Non-Service Expenses</v>
      </c>
      <c r="E5015">
        <v>0.12</v>
      </c>
      <c r="F5015" s="1">
        <v>43100</v>
      </c>
      <c r="G5015" t="s">
        <v>462</v>
      </c>
      <c r="H5015" t="s">
        <v>705</v>
      </c>
      <c r="I5015" t="s">
        <v>705</v>
      </c>
      <c r="K5015">
        <v>4799</v>
      </c>
      <c r="L5015">
        <v>291867</v>
      </c>
      <c r="Q5015" t="s">
        <v>19</v>
      </c>
      <c r="U5015">
        <v>12</v>
      </c>
      <c r="V5015">
        <v>17</v>
      </c>
      <c r="Y5015" t="s">
        <v>20</v>
      </c>
      <c r="Z5015">
        <v>0</v>
      </c>
      <c r="AA5015" t="s">
        <v>589</v>
      </c>
      <c r="AB5015" t="s">
        <v>21</v>
      </c>
      <c r="AC5015">
        <v>234</v>
      </c>
    </row>
    <row r="5016" spans="1:29" x14ac:dyDescent="0.25">
      <c r="A5016">
        <v>345</v>
      </c>
      <c r="B5016">
        <v>345102</v>
      </c>
      <c r="C5016">
        <v>5895</v>
      </c>
      <c r="D5016" t="str">
        <f>VLOOKUP(C5016,'Schedule 3'!A:M,13,FALSE)</f>
        <v>Operational/Non-Service Expenses</v>
      </c>
      <c r="E5016">
        <v>1.04</v>
      </c>
      <c r="F5016" s="1">
        <v>43100</v>
      </c>
      <c r="G5016" t="s">
        <v>462</v>
      </c>
      <c r="H5016" t="s">
        <v>705</v>
      </c>
      <c r="I5016" t="s">
        <v>705</v>
      </c>
      <c r="K5016">
        <v>4799</v>
      </c>
      <c r="L5016">
        <v>291867</v>
      </c>
      <c r="Q5016" t="s">
        <v>19</v>
      </c>
      <c r="U5016">
        <v>12</v>
      </c>
      <c r="V5016">
        <v>17</v>
      </c>
      <c r="Y5016" t="s">
        <v>20</v>
      </c>
      <c r="Z5016">
        <v>0</v>
      </c>
      <c r="AA5016" t="s">
        <v>589</v>
      </c>
      <c r="AB5016" t="s">
        <v>21</v>
      </c>
      <c r="AC5016">
        <v>235</v>
      </c>
    </row>
    <row r="5017" spans="1:29" x14ac:dyDescent="0.25">
      <c r="A5017">
        <v>345</v>
      </c>
      <c r="B5017">
        <v>345101</v>
      </c>
      <c r="C5017">
        <v>5895</v>
      </c>
      <c r="D5017" t="str">
        <f>VLOOKUP(C5017,'Schedule 3'!A:M,13,FALSE)</f>
        <v>Operational/Non-Service Expenses</v>
      </c>
      <c r="E5017">
        <v>0.28999999999999998</v>
      </c>
      <c r="F5017" s="1">
        <v>43069</v>
      </c>
      <c r="G5017" t="s">
        <v>462</v>
      </c>
      <c r="H5017" t="s">
        <v>705</v>
      </c>
      <c r="I5017" t="s">
        <v>705</v>
      </c>
      <c r="K5017">
        <v>4799</v>
      </c>
      <c r="L5017">
        <v>288934</v>
      </c>
      <c r="Q5017" t="s">
        <v>19</v>
      </c>
      <c r="U5017">
        <v>11</v>
      </c>
      <c r="V5017">
        <v>17</v>
      </c>
      <c r="Y5017" t="s">
        <v>20</v>
      </c>
      <c r="Z5017">
        <v>0</v>
      </c>
      <c r="AA5017" t="s">
        <v>589</v>
      </c>
      <c r="AB5017" t="s">
        <v>21</v>
      </c>
      <c r="AC5017">
        <v>234</v>
      </c>
    </row>
    <row r="5018" spans="1:29" x14ac:dyDescent="0.25">
      <c r="A5018">
        <v>345</v>
      </c>
      <c r="B5018">
        <v>345102</v>
      </c>
      <c r="C5018">
        <v>5895</v>
      </c>
      <c r="D5018" t="str">
        <f>VLOOKUP(C5018,'Schedule 3'!A:M,13,FALSE)</f>
        <v>Operational/Non-Service Expenses</v>
      </c>
      <c r="E5018">
        <v>2.62</v>
      </c>
      <c r="F5018" s="1">
        <v>43069</v>
      </c>
      <c r="G5018" t="s">
        <v>462</v>
      </c>
      <c r="H5018" t="s">
        <v>705</v>
      </c>
      <c r="I5018" t="s">
        <v>705</v>
      </c>
      <c r="K5018">
        <v>4799</v>
      </c>
      <c r="L5018">
        <v>288934</v>
      </c>
      <c r="Q5018" t="s">
        <v>19</v>
      </c>
      <c r="U5018">
        <v>11</v>
      </c>
      <c r="V5018">
        <v>17</v>
      </c>
      <c r="Y5018" t="s">
        <v>20</v>
      </c>
      <c r="Z5018">
        <v>0</v>
      </c>
      <c r="AA5018" t="s">
        <v>589</v>
      </c>
      <c r="AB5018" t="s">
        <v>21</v>
      </c>
      <c r="AC5018">
        <v>235</v>
      </c>
    </row>
    <row r="5019" spans="1:29" x14ac:dyDescent="0.25">
      <c r="A5019">
        <v>345</v>
      </c>
      <c r="B5019">
        <v>345101</v>
      </c>
      <c r="C5019">
        <v>5895</v>
      </c>
      <c r="D5019" t="str">
        <f>VLOOKUP(C5019,'Schedule 3'!A:M,13,FALSE)</f>
        <v>Operational/Non-Service Expenses</v>
      </c>
      <c r="E5019">
        <v>0.03</v>
      </c>
      <c r="F5019" s="1">
        <v>42916</v>
      </c>
      <c r="G5019" t="s">
        <v>462</v>
      </c>
      <c r="H5019" t="s">
        <v>705</v>
      </c>
      <c r="I5019" t="s">
        <v>705</v>
      </c>
      <c r="K5019">
        <v>4799</v>
      </c>
      <c r="L5019">
        <v>275593</v>
      </c>
      <c r="Q5019" t="s">
        <v>19</v>
      </c>
      <c r="U5019">
        <v>6</v>
      </c>
      <c r="V5019">
        <v>17</v>
      </c>
      <c r="Y5019" t="s">
        <v>20</v>
      </c>
      <c r="Z5019">
        <v>0</v>
      </c>
      <c r="AA5019" t="s">
        <v>589</v>
      </c>
      <c r="AB5019" t="s">
        <v>21</v>
      </c>
      <c r="AC5019">
        <v>234</v>
      </c>
    </row>
    <row r="5020" spans="1:29" x14ac:dyDescent="0.25">
      <c r="A5020">
        <v>345</v>
      </c>
      <c r="B5020">
        <v>345102</v>
      </c>
      <c r="C5020">
        <v>5895</v>
      </c>
      <c r="D5020" t="str">
        <f>VLOOKUP(C5020,'Schedule 3'!A:M,13,FALSE)</f>
        <v>Operational/Non-Service Expenses</v>
      </c>
      <c r="E5020">
        <v>0.22</v>
      </c>
      <c r="F5020" s="1">
        <v>42916</v>
      </c>
      <c r="G5020" t="s">
        <v>462</v>
      </c>
      <c r="H5020" t="s">
        <v>705</v>
      </c>
      <c r="I5020" t="s">
        <v>705</v>
      </c>
      <c r="K5020">
        <v>4799</v>
      </c>
      <c r="L5020">
        <v>275593</v>
      </c>
      <c r="Q5020" t="s">
        <v>19</v>
      </c>
      <c r="U5020">
        <v>6</v>
      </c>
      <c r="V5020">
        <v>17</v>
      </c>
      <c r="Y5020" t="s">
        <v>20</v>
      </c>
      <c r="Z5020">
        <v>0</v>
      </c>
      <c r="AA5020" t="s">
        <v>589</v>
      </c>
      <c r="AB5020" t="s">
        <v>21</v>
      </c>
      <c r="AC5020">
        <v>235</v>
      </c>
    </row>
    <row r="5021" spans="1:29" x14ac:dyDescent="0.25">
      <c r="A5021">
        <v>345</v>
      </c>
      <c r="B5021">
        <v>345101</v>
      </c>
      <c r="C5021">
        <v>5895</v>
      </c>
      <c r="D5021" t="str">
        <f>VLOOKUP(C5021,'Schedule 3'!A:M,13,FALSE)</f>
        <v>Operational/Non-Service Expenses</v>
      </c>
      <c r="E5021">
        <v>0.02</v>
      </c>
      <c r="F5021" s="1">
        <v>42825</v>
      </c>
      <c r="G5021" t="s">
        <v>462</v>
      </c>
      <c r="H5021" t="s">
        <v>705</v>
      </c>
      <c r="I5021" t="s">
        <v>705</v>
      </c>
      <c r="K5021">
        <v>4799</v>
      </c>
      <c r="L5021">
        <v>267433</v>
      </c>
      <c r="Q5021" t="s">
        <v>19</v>
      </c>
      <c r="U5021">
        <v>3</v>
      </c>
      <c r="V5021">
        <v>17</v>
      </c>
      <c r="Y5021" t="s">
        <v>20</v>
      </c>
      <c r="Z5021">
        <v>0</v>
      </c>
      <c r="AA5021" t="s">
        <v>589</v>
      </c>
      <c r="AB5021" t="s">
        <v>21</v>
      </c>
      <c r="AC5021">
        <v>233</v>
      </c>
    </row>
    <row r="5022" spans="1:29" x14ac:dyDescent="0.25">
      <c r="A5022">
        <v>345</v>
      </c>
      <c r="B5022">
        <v>345102</v>
      </c>
      <c r="C5022">
        <v>5895</v>
      </c>
      <c r="D5022" t="str">
        <f>VLOOKUP(C5022,'Schedule 3'!A:M,13,FALSE)</f>
        <v>Operational/Non-Service Expenses</v>
      </c>
      <c r="E5022">
        <v>0.14000000000000001</v>
      </c>
      <c r="F5022" s="1">
        <v>42825</v>
      </c>
      <c r="G5022" t="s">
        <v>462</v>
      </c>
      <c r="H5022" t="s">
        <v>705</v>
      </c>
      <c r="I5022" t="s">
        <v>705</v>
      </c>
      <c r="K5022">
        <v>4799</v>
      </c>
      <c r="L5022">
        <v>267433</v>
      </c>
      <c r="Q5022" t="s">
        <v>19</v>
      </c>
      <c r="U5022">
        <v>3</v>
      </c>
      <c r="V5022">
        <v>17</v>
      </c>
      <c r="Y5022" t="s">
        <v>20</v>
      </c>
      <c r="Z5022">
        <v>0</v>
      </c>
      <c r="AA5022" t="s">
        <v>589</v>
      </c>
      <c r="AB5022" t="s">
        <v>21</v>
      </c>
      <c r="AC5022">
        <v>234</v>
      </c>
    </row>
    <row r="5023" spans="1:29" x14ac:dyDescent="0.25">
      <c r="A5023">
        <v>345</v>
      </c>
      <c r="B5023">
        <v>345101</v>
      </c>
      <c r="C5023">
        <v>5895</v>
      </c>
      <c r="D5023" t="str">
        <f>VLOOKUP(C5023,'Schedule 3'!A:M,13,FALSE)</f>
        <v>Operational/Non-Service Expenses</v>
      </c>
      <c r="E5023">
        <v>0.12</v>
      </c>
      <c r="F5023" s="1">
        <v>42794</v>
      </c>
      <c r="G5023" t="s">
        <v>462</v>
      </c>
      <c r="H5023" t="s">
        <v>705</v>
      </c>
      <c r="I5023" t="s">
        <v>705</v>
      </c>
      <c r="K5023">
        <v>4799</v>
      </c>
      <c r="L5023">
        <v>263415</v>
      </c>
      <c r="Q5023" t="s">
        <v>19</v>
      </c>
      <c r="U5023">
        <v>2</v>
      </c>
      <c r="V5023">
        <v>17</v>
      </c>
      <c r="Y5023" t="s">
        <v>20</v>
      </c>
      <c r="Z5023">
        <v>0</v>
      </c>
      <c r="AA5023" t="s">
        <v>589</v>
      </c>
      <c r="AB5023" t="s">
        <v>21</v>
      </c>
      <c r="AC5023">
        <v>233</v>
      </c>
    </row>
    <row r="5024" spans="1:29" x14ac:dyDescent="0.25">
      <c r="A5024">
        <v>345</v>
      </c>
      <c r="B5024">
        <v>345102</v>
      </c>
      <c r="C5024">
        <v>5895</v>
      </c>
      <c r="D5024" t="str">
        <f>VLOOKUP(C5024,'Schedule 3'!A:M,13,FALSE)</f>
        <v>Operational/Non-Service Expenses</v>
      </c>
      <c r="E5024">
        <v>1.03</v>
      </c>
      <c r="F5024" s="1">
        <v>42794</v>
      </c>
      <c r="G5024" t="s">
        <v>462</v>
      </c>
      <c r="H5024" t="s">
        <v>705</v>
      </c>
      <c r="I5024" t="s">
        <v>705</v>
      </c>
      <c r="K5024">
        <v>4799</v>
      </c>
      <c r="L5024">
        <v>263415</v>
      </c>
      <c r="Q5024" t="s">
        <v>19</v>
      </c>
      <c r="U5024">
        <v>2</v>
      </c>
      <c r="V5024">
        <v>17</v>
      </c>
      <c r="Y5024" t="s">
        <v>20</v>
      </c>
      <c r="Z5024">
        <v>0</v>
      </c>
      <c r="AA5024" t="s">
        <v>589</v>
      </c>
      <c r="AB5024" t="s">
        <v>21</v>
      </c>
      <c r="AC5024">
        <v>234</v>
      </c>
    </row>
    <row r="5025" spans="1:29" x14ac:dyDescent="0.25">
      <c r="A5025">
        <v>345</v>
      </c>
      <c r="B5025">
        <v>345101</v>
      </c>
      <c r="C5025">
        <v>5895</v>
      </c>
      <c r="D5025" t="str">
        <f>VLOOKUP(C5025,'Schedule 3'!A:M,13,FALSE)</f>
        <v>Operational/Non-Service Expenses</v>
      </c>
      <c r="E5025">
        <v>0.05</v>
      </c>
      <c r="F5025" s="1">
        <v>42766</v>
      </c>
      <c r="G5025" t="s">
        <v>462</v>
      </c>
      <c r="H5025" t="s">
        <v>705</v>
      </c>
      <c r="I5025" t="s">
        <v>705</v>
      </c>
      <c r="K5025">
        <v>4799</v>
      </c>
      <c r="L5025">
        <v>259505</v>
      </c>
      <c r="Q5025" t="s">
        <v>19</v>
      </c>
      <c r="U5025">
        <v>1</v>
      </c>
      <c r="V5025">
        <v>17</v>
      </c>
      <c r="Y5025" t="s">
        <v>20</v>
      </c>
      <c r="Z5025">
        <v>0</v>
      </c>
      <c r="AA5025" t="s">
        <v>589</v>
      </c>
      <c r="AB5025" t="s">
        <v>21</v>
      </c>
      <c r="AC5025">
        <v>233</v>
      </c>
    </row>
    <row r="5026" spans="1:29" x14ac:dyDescent="0.25">
      <c r="A5026">
        <v>345</v>
      </c>
      <c r="B5026">
        <v>345102</v>
      </c>
      <c r="C5026">
        <v>5895</v>
      </c>
      <c r="D5026" t="str">
        <f>VLOOKUP(C5026,'Schedule 3'!A:M,13,FALSE)</f>
        <v>Operational/Non-Service Expenses</v>
      </c>
      <c r="E5026">
        <v>0.43</v>
      </c>
      <c r="F5026" s="1">
        <v>42766</v>
      </c>
      <c r="G5026" t="s">
        <v>462</v>
      </c>
      <c r="H5026" t="s">
        <v>705</v>
      </c>
      <c r="I5026" t="s">
        <v>705</v>
      </c>
      <c r="K5026">
        <v>4799</v>
      </c>
      <c r="L5026">
        <v>259505</v>
      </c>
      <c r="Q5026" t="s">
        <v>19</v>
      </c>
      <c r="U5026">
        <v>1</v>
      </c>
      <c r="V5026">
        <v>17</v>
      </c>
      <c r="Y5026" t="s">
        <v>20</v>
      </c>
      <c r="Z5026">
        <v>0</v>
      </c>
      <c r="AA5026" t="s">
        <v>589</v>
      </c>
      <c r="AB5026" t="s">
        <v>21</v>
      </c>
      <c r="AC5026">
        <v>234</v>
      </c>
    </row>
    <row r="5027" spans="1:29" x14ac:dyDescent="0.25">
      <c r="A5027">
        <v>345</v>
      </c>
      <c r="B5027">
        <v>345101</v>
      </c>
      <c r="C5027">
        <v>5895</v>
      </c>
      <c r="D5027" t="str">
        <f>VLOOKUP(C5027,'Schedule 3'!A:M,13,FALSE)</f>
        <v>Operational/Non-Service Expenses</v>
      </c>
      <c r="E5027">
        <v>7.6</v>
      </c>
      <c r="F5027" s="1">
        <v>43100</v>
      </c>
      <c r="G5027" t="s">
        <v>462</v>
      </c>
      <c r="H5027" t="s">
        <v>706</v>
      </c>
      <c r="I5027" t="s">
        <v>706</v>
      </c>
      <c r="K5027">
        <v>4800</v>
      </c>
      <c r="L5027">
        <v>291867</v>
      </c>
      <c r="Q5027" t="s">
        <v>19</v>
      </c>
      <c r="U5027">
        <v>12</v>
      </c>
      <c r="V5027">
        <v>17</v>
      </c>
      <c r="Y5027" t="s">
        <v>20</v>
      </c>
      <c r="Z5027">
        <v>0</v>
      </c>
      <c r="AA5027" t="s">
        <v>589</v>
      </c>
      <c r="AB5027" t="s">
        <v>21</v>
      </c>
      <c r="AC5027">
        <v>234</v>
      </c>
    </row>
    <row r="5028" spans="1:29" x14ac:dyDescent="0.25">
      <c r="A5028">
        <v>345</v>
      </c>
      <c r="B5028">
        <v>345102</v>
      </c>
      <c r="C5028">
        <v>5895</v>
      </c>
      <c r="D5028" t="str">
        <f>VLOOKUP(C5028,'Schedule 3'!A:M,13,FALSE)</f>
        <v>Operational/Non-Service Expenses</v>
      </c>
      <c r="E5028">
        <v>66.83</v>
      </c>
      <c r="F5028" s="1">
        <v>43100</v>
      </c>
      <c r="G5028" t="s">
        <v>462</v>
      </c>
      <c r="H5028" t="s">
        <v>706</v>
      </c>
      <c r="I5028" t="s">
        <v>706</v>
      </c>
      <c r="K5028">
        <v>4800</v>
      </c>
      <c r="L5028">
        <v>291867</v>
      </c>
      <c r="Q5028" t="s">
        <v>19</v>
      </c>
      <c r="U5028">
        <v>12</v>
      </c>
      <c r="V5028">
        <v>17</v>
      </c>
      <c r="Y5028" t="s">
        <v>20</v>
      </c>
      <c r="Z5028">
        <v>0</v>
      </c>
      <c r="AA5028" t="s">
        <v>589</v>
      </c>
      <c r="AB5028" t="s">
        <v>21</v>
      </c>
      <c r="AC5028">
        <v>235</v>
      </c>
    </row>
    <row r="5029" spans="1:29" x14ac:dyDescent="0.25">
      <c r="A5029">
        <v>345</v>
      </c>
      <c r="B5029">
        <v>345101</v>
      </c>
      <c r="C5029">
        <v>5895</v>
      </c>
      <c r="D5029" t="str">
        <f>VLOOKUP(C5029,'Schedule 3'!A:M,13,FALSE)</f>
        <v>Operational/Non-Service Expenses</v>
      </c>
      <c r="E5029">
        <v>0.13</v>
      </c>
      <c r="F5029" s="1">
        <v>43069</v>
      </c>
      <c r="G5029" t="s">
        <v>462</v>
      </c>
      <c r="H5029" t="s">
        <v>706</v>
      </c>
      <c r="I5029" t="s">
        <v>706</v>
      </c>
      <c r="K5029">
        <v>4800</v>
      </c>
      <c r="L5029">
        <v>288934</v>
      </c>
      <c r="Q5029" t="s">
        <v>19</v>
      </c>
      <c r="U5029">
        <v>11</v>
      </c>
      <c r="V5029">
        <v>17</v>
      </c>
      <c r="Y5029" t="s">
        <v>20</v>
      </c>
      <c r="Z5029">
        <v>0</v>
      </c>
      <c r="AA5029" t="s">
        <v>589</v>
      </c>
      <c r="AB5029" t="s">
        <v>21</v>
      </c>
      <c r="AC5029">
        <v>234</v>
      </c>
    </row>
    <row r="5030" spans="1:29" x14ac:dyDescent="0.25">
      <c r="A5030">
        <v>345</v>
      </c>
      <c r="B5030">
        <v>345102</v>
      </c>
      <c r="C5030">
        <v>5895</v>
      </c>
      <c r="D5030" t="str">
        <f>VLOOKUP(C5030,'Schedule 3'!A:M,13,FALSE)</f>
        <v>Operational/Non-Service Expenses</v>
      </c>
      <c r="E5030">
        <v>1.1299999999999999</v>
      </c>
      <c r="F5030" s="1">
        <v>43069</v>
      </c>
      <c r="G5030" t="s">
        <v>462</v>
      </c>
      <c r="H5030" t="s">
        <v>706</v>
      </c>
      <c r="I5030" t="s">
        <v>706</v>
      </c>
      <c r="K5030">
        <v>4800</v>
      </c>
      <c r="L5030">
        <v>288934</v>
      </c>
      <c r="Q5030" t="s">
        <v>19</v>
      </c>
      <c r="U5030">
        <v>11</v>
      </c>
      <c r="V5030">
        <v>17</v>
      </c>
      <c r="Y5030" t="s">
        <v>20</v>
      </c>
      <c r="Z5030">
        <v>0</v>
      </c>
      <c r="AA5030" t="s">
        <v>589</v>
      </c>
      <c r="AB5030" t="s">
        <v>21</v>
      </c>
      <c r="AC5030">
        <v>235</v>
      </c>
    </row>
    <row r="5031" spans="1:29" x14ac:dyDescent="0.25">
      <c r="A5031">
        <v>345</v>
      </c>
      <c r="B5031">
        <v>345101</v>
      </c>
      <c r="C5031">
        <v>5895</v>
      </c>
      <c r="D5031" t="str">
        <f>VLOOKUP(C5031,'Schedule 3'!A:M,13,FALSE)</f>
        <v>Operational/Non-Service Expenses</v>
      </c>
      <c r="E5031">
        <v>7.47</v>
      </c>
      <c r="F5031" s="1">
        <v>43039</v>
      </c>
      <c r="G5031" t="s">
        <v>462</v>
      </c>
      <c r="H5031" t="s">
        <v>706</v>
      </c>
      <c r="I5031" t="s">
        <v>706</v>
      </c>
      <c r="K5031">
        <v>4800</v>
      </c>
      <c r="L5031">
        <v>286349</v>
      </c>
      <c r="Q5031" t="s">
        <v>19</v>
      </c>
      <c r="U5031">
        <v>10</v>
      </c>
      <c r="V5031">
        <v>17</v>
      </c>
      <c r="Y5031" t="s">
        <v>20</v>
      </c>
      <c r="Z5031">
        <v>0</v>
      </c>
      <c r="AA5031" t="s">
        <v>589</v>
      </c>
      <c r="AB5031" t="s">
        <v>21</v>
      </c>
      <c r="AC5031">
        <v>234</v>
      </c>
    </row>
    <row r="5032" spans="1:29" x14ac:dyDescent="0.25">
      <c r="A5032">
        <v>345</v>
      </c>
      <c r="B5032">
        <v>345102</v>
      </c>
      <c r="C5032">
        <v>5895</v>
      </c>
      <c r="D5032" t="str">
        <f>VLOOKUP(C5032,'Schedule 3'!A:M,13,FALSE)</f>
        <v>Operational/Non-Service Expenses</v>
      </c>
      <c r="E5032">
        <v>66.56</v>
      </c>
      <c r="F5032" s="1">
        <v>43039</v>
      </c>
      <c r="G5032" t="s">
        <v>462</v>
      </c>
      <c r="H5032" t="s">
        <v>706</v>
      </c>
      <c r="I5032" t="s">
        <v>706</v>
      </c>
      <c r="K5032">
        <v>4800</v>
      </c>
      <c r="L5032">
        <v>286349</v>
      </c>
      <c r="Q5032" t="s">
        <v>19</v>
      </c>
      <c r="U5032">
        <v>10</v>
      </c>
      <c r="V5032">
        <v>17</v>
      </c>
      <c r="Y5032" t="s">
        <v>20</v>
      </c>
      <c r="Z5032">
        <v>0</v>
      </c>
      <c r="AA5032" t="s">
        <v>589</v>
      </c>
      <c r="AB5032" t="s">
        <v>21</v>
      </c>
      <c r="AC5032">
        <v>235</v>
      </c>
    </row>
    <row r="5033" spans="1:29" x14ac:dyDescent="0.25">
      <c r="A5033">
        <v>345</v>
      </c>
      <c r="B5033">
        <v>345101</v>
      </c>
      <c r="C5033">
        <v>5895</v>
      </c>
      <c r="D5033" t="str">
        <f>VLOOKUP(C5033,'Schedule 3'!A:M,13,FALSE)</f>
        <v>Operational/Non-Service Expenses</v>
      </c>
      <c r="E5033">
        <v>0.13</v>
      </c>
      <c r="F5033" s="1">
        <v>43008</v>
      </c>
      <c r="G5033" t="s">
        <v>462</v>
      </c>
      <c r="H5033" t="s">
        <v>706</v>
      </c>
      <c r="I5033" t="s">
        <v>706</v>
      </c>
      <c r="K5033">
        <v>4800</v>
      </c>
      <c r="L5033">
        <v>283717</v>
      </c>
      <c r="Q5033" t="s">
        <v>19</v>
      </c>
      <c r="U5033">
        <v>9</v>
      </c>
      <c r="V5033">
        <v>17</v>
      </c>
      <c r="Y5033" t="s">
        <v>20</v>
      </c>
      <c r="Z5033">
        <v>0</v>
      </c>
      <c r="AA5033" t="s">
        <v>589</v>
      </c>
      <c r="AB5033" t="s">
        <v>21</v>
      </c>
      <c r="AC5033">
        <v>234</v>
      </c>
    </row>
    <row r="5034" spans="1:29" x14ac:dyDescent="0.25">
      <c r="A5034">
        <v>345</v>
      </c>
      <c r="B5034">
        <v>345102</v>
      </c>
      <c r="C5034">
        <v>5895</v>
      </c>
      <c r="D5034" t="str">
        <f>VLOOKUP(C5034,'Schedule 3'!A:M,13,FALSE)</f>
        <v>Operational/Non-Service Expenses</v>
      </c>
      <c r="E5034">
        <v>1.1299999999999999</v>
      </c>
      <c r="F5034" s="1">
        <v>43008</v>
      </c>
      <c r="G5034" t="s">
        <v>462</v>
      </c>
      <c r="H5034" t="s">
        <v>706</v>
      </c>
      <c r="I5034" t="s">
        <v>706</v>
      </c>
      <c r="K5034">
        <v>4800</v>
      </c>
      <c r="L5034">
        <v>283717</v>
      </c>
      <c r="Q5034" t="s">
        <v>19</v>
      </c>
      <c r="U5034">
        <v>9</v>
      </c>
      <c r="V5034">
        <v>17</v>
      </c>
      <c r="Y5034" t="s">
        <v>20</v>
      </c>
      <c r="Z5034">
        <v>0</v>
      </c>
      <c r="AA5034" t="s">
        <v>589</v>
      </c>
      <c r="AB5034" t="s">
        <v>21</v>
      </c>
      <c r="AC5034">
        <v>235</v>
      </c>
    </row>
    <row r="5035" spans="1:29" x14ac:dyDescent="0.25">
      <c r="A5035">
        <v>345</v>
      </c>
      <c r="B5035">
        <v>345101</v>
      </c>
      <c r="C5035">
        <v>5895</v>
      </c>
      <c r="D5035" t="str">
        <f>VLOOKUP(C5035,'Schedule 3'!A:M,13,FALSE)</f>
        <v>Operational/Non-Service Expenses</v>
      </c>
      <c r="E5035">
        <v>7.75</v>
      </c>
      <c r="F5035" s="1">
        <v>42978</v>
      </c>
      <c r="G5035" t="s">
        <v>462</v>
      </c>
      <c r="H5035" t="s">
        <v>706</v>
      </c>
      <c r="I5035" t="s">
        <v>706</v>
      </c>
      <c r="K5035">
        <v>4800</v>
      </c>
      <c r="L5035">
        <v>281172</v>
      </c>
      <c r="Q5035" t="s">
        <v>19</v>
      </c>
      <c r="U5035">
        <v>8</v>
      </c>
      <c r="V5035">
        <v>17</v>
      </c>
      <c r="Y5035" t="s">
        <v>20</v>
      </c>
      <c r="Z5035">
        <v>0</v>
      </c>
      <c r="AA5035" t="s">
        <v>589</v>
      </c>
      <c r="AB5035" t="s">
        <v>21</v>
      </c>
      <c r="AC5035">
        <v>234</v>
      </c>
    </row>
    <row r="5036" spans="1:29" x14ac:dyDescent="0.25">
      <c r="A5036">
        <v>345</v>
      </c>
      <c r="B5036">
        <v>345102</v>
      </c>
      <c r="C5036">
        <v>5895</v>
      </c>
      <c r="D5036" t="str">
        <f>VLOOKUP(C5036,'Schedule 3'!A:M,13,FALSE)</f>
        <v>Operational/Non-Service Expenses</v>
      </c>
      <c r="E5036">
        <v>68.680000000000007</v>
      </c>
      <c r="F5036" s="1">
        <v>42978</v>
      </c>
      <c r="G5036" t="s">
        <v>462</v>
      </c>
      <c r="H5036" t="s">
        <v>706</v>
      </c>
      <c r="I5036" t="s">
        <v>706</v>
      </c>
      <c r="K5036">
        <v>4800</v>
      </c>
      <c r="L5036">
        <v>281172</v>
      </c>
      <c r="Q5036" t="s">
        <v>19</v>
      </c>
      <c r="U5036">
        <v>8</v>
      </c>
      <c r="V5036">
        <v>17</v>
      </c>
      <c r="Y5036" t="s">
        <v>20</v>
      </c>
      <c r="Z5036">
        <v>0</v>
      </c>
      <c r="AA5036" t="s">
        <v>589</v>
      </c>
      <c r="AB5036" t="s">
        <v>21</v>
      </c>
      <c r="AC5036">
        <v>235</v>
      </c>
    </row>
    <row r="5037" spans="1:29" x14ac:dyDescent="0.25">
      <c r="A5037">
        <v>345</v>
      </c>
      <c r="B5037">
        <v>345101</v>
      </c>
      <c r="C5037">
        <v>5895</v>
      </c>
      <c r="D5037" t="str">
        <f>VLOOKUP(C5037,'Schedule 3'!A:M,13,FALSE)</f>
        <v>Operational/Non-Service Expenses</v>
      </c>
      <c r="E5037">
        <v>0.41</v>
      </c>
      <c r="F5037" s="1">
        <v>42947</v>
      </c>
      <c r="G5037" t="s">
        <v>462</v>
      </c>
      <c r="H5037" t="s">
        <v>706</v>
      </c>
      <c r="I5037" t="s">
        <v>706</v>
      </c>
      <c r="K5037">
        <v>4800</v>
      </c>
      <c r="L5037">
        <v>278277</v>
      </c>
      <c r="Q5037" t="s">
        <v>19</v>
      </c>
      <c r="U5037">
        <v>7</v>
      </c>
      <c r="V5037">
        <v>17</v>
      </c>
      <c r="Y5037" t="s">
        <v>20</v>
      </c>
      <c r="Z5037">
        <v>0</v>
      </c>
      <c r="AA5037" t="s">
        <v>589</v>
      </c>
      <c r="AB5037" t="s">
        <v>21</v>
      </c>
      <c r="AC5037">
        <v>234</v>
      </c>
    </row>
    <row r="5038" spans="1:29" x14ac:dyDescent="0.25">
      <c r="A5038">
        <v>345</v>
      </c>
      <c r="B5038">
        <v>345102</v>
      </c>
      <c r="C5038">
        <v>5895</v>
      </c>
      <c r="D5038" t="str">
        <f>VLOOKUP(C5038,'Schedule 3'!A:M,13,FALSE)</f>
        <v>Operational/Non-Service Expenses</v>
      </c>
      <c r="E5038">
        <v>3.6</v>
      </c>
      <c r="F5038" s="1">
        <v>42947</v>
      </c>
      <c r="G5038" t="s">
        <v>462</v>
      </c>
      <c r="H5038" t="s">
        <v>706</v>
      </c>
      <c r="I5038" t="s">
        <v>706</v>
      </c>
      <c r="K5038">
        <v>4800</v>
      </c>
      <c r="L5038">
        <v>278277</v>
      </c>
      <c r="Q5038" t="s">
        <v>19</v>
      </c>
      <c r="U5038">
        <v>7</v>
      </c>
      <c r="V5038">
        <v>17</v>
      </c>
      <c r="Y5038" t="s">
        <v>20</v>
      </c>
      <c r="Z5038">
        <v>0</v>
      </c>
      <c r="AA5038" t="s">
        <v>589</v>
      </c>
      <c r="AB5038" t="s">
        <v>21</v>
      </c>
      <c r="AC5038">
        <v>235</v>
      </c>
    </row>
    <row r="5039" spans="1:29" x14ac:dyDescent="0.25">
      <c r="A5039">
        <v>345</v>
      </c>
      <c r="B5039">
        <v>345101</v>
      </c>
      <c r="C5039">
        <v>5895</v>
      </c>
      <c r="D5039" t="str">
        <f>VLOOKUP(C5039,'Schedule 3'!A:M,13,FALSE)</f>
        <v>Operational/Non-Service Expenses</v>
      </c>
      <c r="E5039">
        <v>0.18</v>
      </c>
      <c r="F5039" s="1">
        <v>42916</v>
      </c>
      <c r="G5039" t="s">
        <v>462</v>
      </c>
      <c r="H5039" t="s">
        <v>706</v>
      </c>
      <c r="I5039" t="s">
        <v>706</v>
      </c>
      <c r="K5039">
        <v>4800</v>
      </c>
      <c r="L5039">
        <v>275593</v>
      </c>
      <c r="Q5039" t="s">
        <v>19</v>
      </c>
      <c r="U5039">
        <v>6</v>
      </c>
      <c r="V5039">
        <v>17</v>
      </c>
      <c r="Y5039" t="s">
        <v>20</v>
      </c>
      <c r="Z5039">
        <v>0</v>
      </c>
      <c r="AA5039" t="s">
        <v>589</v>
      </c>
      <c r="AB5039" t="s">
        <v>21</v>
      </c>
      <c r="AC5039">
        <v>234</v>
      </c>
    </row>
    <row r="5040" spans="1:29" x14ac:dyDescent="0.25">
      <c r="A5040">
        <v>345</v>
      </c>
      <c r="B5040">
        <v>345102</v>
      </c>
      <c r="C5040">
        <v>5895</v>
      </c>
      <c r="D5040" t="str">
        <f>VLOOKUP(C5040,'Schedule 3'!A:M,13,FALSE)</f>
        <v>Operational/Non-Service Expenses</v>
      </c>
      <c r="E5040">
        <v>1.56</v>
      </c>
      <c r="F5040" s="1">
        <v>42916</v>
      </c>
      <c r="G5040" t="s">
        <v>462</v>
      </c>
      <c r="H5040" t="s">
        <v>706</v>
      </c>
      <c r="I5040" t="s">
        <v>706</v>
      </c>
      <c r="K5040">
        <v>4800</v>
      </c>
      <c r="L5040">
        <v>275593</v>
      </c>
      <c r="Q5040" t="s">
        <v>19</v>
      </c>
      <c r="U5040">
        <v>6</v>
      </c>
      <c r="V5040">
        <v>17</v>
      </c>
      <c r="Y5040" t="s">
        <v>20</v>
      </c>
      <c r="Z5040">
        <v>0</v>
      </c>
      <c r="AA5040" t="s">
        <v>589</v>
      </c>
      <c r="AB5040" t="s">
        <v>21</v>
      </c>
      <c r="AC5040">
        <v>235</v>
      </c>
    </row>
    <row r="5041" spans="1:29" x14ac:dyDescent="0.25">
      <c r="A5041">
        <v>345</v>
      </c>
      <c r="B5041">
        <v>345101</v>
      </c>
      <c r="C5041">
        <v>5895</v>
      </c>
      <c r="D5041" t="str">
        <f>VLOOKUP(C5041,'Schedule 3'!A:M,13,FALSE)</f>
        <v>Operational/Non-Service Expenses</v>
      </c>
      <c r="E5041">
        <v>8.14</v>
      </c>
      <c r="F5041" s="1">
        <v>42886</v>
      </c>
      <c r="G5041" t="s">
        <v>462</v>
      </c>
      <c r="H5041" t="s">
        <v>706</v>
      </c>
      <c r="I5041" t="s">
        <v>706</v>
      </c>
      <c r="K5041">
        <v>4800</v>
      </c>
      <c r="L5041">
        <v>272629</v>
      </c>
      <c r="Q5041" t="s">
        <v>19</v>
      </c>
      <c r="U5041">
        <v>5</v>
      </c>
      <c r="V5041">
        <v>17</v>
      </c>
      <c r="Y5041" t="s">
        <v>20</v>
      </c>
      <c r="Z5041">
        <v>0</v>
      </c>
      <c r="AA5041" t="s">
        <v>589</v>
      </c>
      <c r="AB5041" t="s">
        <v>21</v>
      </c>
      <c r="AC5041">
        <v>234</v>
      </c>
    </row>
    <row r="5042" spans="1:29" x14ac:dyDescent="0.25">
      <c r="A5042">
        <v>345</v>
      </c>
      <c r="B5042">
        <v>345102</v>
      </c>
      <c r="C5042">
        <v>5895</v>
      </c>
      <c r="D5042" t="str">
        <f>VLOOKUP(C5042,'Schedule 3'!A:M,13,FALSE)</f>
        <v>Operational/Non-Service Expenses</v>
      </c>
      <c r="E5042">
        <v>71.77</v>
      </c>
      <c r="F5042" s="1">
        <v>42886</v>
      </c>
      <c r="G5042" t="s">
        <v>462</v>
      </c>
      <c r="H5042" t="s">
        <v>706</v>
      </c>
      <c r="I5042" t="s">
        <v>706</v>
      </c>
      <c r="K5042">
        <v>4800</v>
      </c>
      <c r="L5042">
        <v>272629</v>
      </c>
      <c r="Q5042" t="s">
        <v>19</v>
      </c>
      <c r="U5042">
        <v>5</v>
      </c>
      <c r="V5042">
        <v>17</v>
      </c>
      <c r="Y5042" t="s">
        <v>20</v>
      </c>
      <c r="Z5042">
        <v>0</v>
      </c>
      <c r="AA5042" t="s">
        <v>589</v>
      </c>
      <c r="AB5042" t="s">
        <v>21</v>
      </c>
      <c r="AC5042">
        <v>235</v>
      </c>
    </row>
    <row r="5043" spans="1:29" x14ac:dyDescent="0.25">
      <c r="A5043">
        <v>345</v>
      </c>
      <c r="B5043">
        <v>345101</v>
      </c>
      <c r="C5043">
        <v>5895</v>
      </c>
      <c r="D5043" t="str">
        <f>VLOOKUP(C5043,'Schedule 3'!A:M,13,FALSE)</f>
        <v>Operational/Non-Service Expenses</v>
      </c>
      <c r="E5043">
        <v>0.18</v>
      </c>
      <c r="F5043" s="1">
        <v>42855</v>
      </c>
      <c r="G5043" t="s">
        <v>462</v>
      </c>
      <c r="H5043" t="s">
        <v>706</v>
      </c>
      <c r="I5043" t="s">
        <v>706</v>
      </c>
      <c r="K5043">
        <v>4800</v>
      </c>
      <c r="L5043">
        <v>269773</v>
      </c>
      <c r="Q5043" t="s">
        <v>19</v>
      </c>
      <c r="U5043">
        <v>4</v>
      </c>
      <c r="V5043">
        <v>17</v>
      </c>
      <c r="Y5043" t="s">
        <v>20</v>
      </c>
      <c r="Z5043">
        <v>0</v>
      </c>
      <c r="AA5043" t="s">
        <v>589</v>
      </c>
      <c r="AB5043" t="s">
        <v>21</v>
      </c>
      <c r="AC5043">
        <v>233</v>
      </c>
    </row>
    <row r="5044" spans="1:29" x14ac:dyDescent="0.25">
      <c r="A5044">
        <v>345</v>
      </c>
      <c r="B5044">
        <v>345102</v>
      </c>
      <c r="C5044">
        <v>5895</v>
      </c>
      <c r="D5044" t="str">
        <f>VLOOKUP(C5044,'Schedule 3'!A:M,13,FALSE)</f>
        <v>Operational/Non-Service Expenses</v>
      </c>
      <c r="E5044">
        <v>1.59</v>
      </c>
      <c r="F5044" s="1">
        <v>42855</v>
      </c>
      <c r="G5044" t="s">
        <v>462</v>
      </c>
      <c r="H5044" t="s">
        <v>706</v>
      </c>
      <c r="I5044" t="s">
        <v>706</v>
      </c>
      <c r="K5044">
        <v>4800</v>
      </c>
      <c r="L5044">
        <v>269773</v>
      </c>
      <c r="Q5044" t="s">
        <v>19</v>
      </c>
      <c r="U5044">
        <v>4</v>
      </c>
      <c r="V5044">
        <v>17</v>
      </c>
      <c r="Y5044" t="s">
        <v>20</v>
      </c>
      <c r="Z5044">
        <v>0</v>
      </c>
      <c r="AA5044" t="s">
        <v>589</v>
      </c>
      <c r="AB5044" t="s">
        <v>21</v>
      </c>
      <c r="AC5044">
        <v>234</v>
      </c>
    </row>
    <row r="5045" spans="1:29" x14ac:dyDescent="0.25">
      <c r="A5045">
        <v>345</v>
      </c>
      <c r="B5045">
        <v>345101</v>
      </c>
      <c r="C5045">
        <v>5895</v>
      </c>
      <c r="D5045" t="str">
        <f>VLOOKUP(C5045,'Schedule 3'!A:M,13,FALSE)</f>
        <v>Operational/Non-Service Expenses</v>
      </c>
      <c r="E5045">
        <v>7.85</v>
      </c>
      <c r="F5045" s="1">
        <v>42825</v>
      </c>
      <c r="G5045" t="s">
        <v>462</v>
      </c>
      <c r="H5045" t="s">
        <v>706</v>
      </c>
      <c r="I5045" t="s">
        <v>706</v>
      </c>
      <c r="K5045">
        <v>4800</v>
      </c>
      <c r="L5045">
        <v>267433</v>
      </c>
      <c r="Q5045" t="s">
        <v>19</v>
      </c>
      <c r="U5045">
        <v>3</v>
      </c>
      <c r="V5045">
        <v>17</v>
      </c>
      <c r="Y5045" t="s">
        <v>20</v>
      </c>
      <c r="Z5045">
        <v>0</v>
      </c>
      <c r="AA5045" t="s">
        <v>589</v>
      </c>
      <c r="AB5045" t="s">
        <v>21</v>
      </c>
      <c r="AC5045">
        <v>233</v>
      </c>
    </row>
    <row r="5046" spans="1:29" x14ac:dyDescent="0.25">
      <c r="A5046">
        <v>345</v>
      </c>
      <c r="B5046">
        <v>345102</v>
      </c>
      <c r="C5046">
        <v>5895</v>
      </c>
      <c r="D5046" t="str">
        <f>VLOOKUP(C5046,'Schedule 3'!A:M,13,FALSE)</f>
        <v>Operational/Non-Service Expenses</v>
      </c>
      <c r="E5046">
        <v>69.709999999999994</v>
      </c>
      <c r="F5046" s="1">
        <v>42825</v>
      </c>
      <c r="G5046" t="s">
        <v>462</v>
      </c>
      <c r="H5046" t="s">
        <v>706</v>
      </c>
      <c r="I5046" t="s">
        <v>706</v>
      </c>
      <c r="K5046">
        <v>4800</v>
      </c>
      <c r="L5046">
        <v>267433</v>
      </c>
      <c r="Q5046" t="s">
        <v>19</v>
      </c>
      <c r="U5046">
        <v>3</v>
      </c>
      <c r="V5046">
        <v>17</v>
      </c>
      <c r="Y5046" t="s">
        <v>20</v>
      </c>
      <c r="Z5046">
        <v>0</v>
      </c>
      <c r="AA5046" t="s">
        <v>589</v>
      </c>
      <c r="AB5046" t="s">
        <v>21</v>
      </c>
      <c r="AC5046">
        <v>234</v>
      </c>
    </row>
    <row r="5047" spans="1:29" x14ac:dyDescent="0.25">
      <c r="A5047">
        <v>345</v>
      </c>
      <c r="B5047">
        <v>345101</v>
      </c>
      <c r="C5047">
        <v>5895</v>
      </c>
      <c r="D5047" t="str">
        <f>VLOOKUP(C5047,'Schedule 3'!A:M,13,FALSE)</f>
        <v>Operational/Non-Service Expenses</v>
      </c>
      <c r="E5047">
        <v>0.3</v>
      </c>
      <c r="F5047" s="1">
        <v>42794</v>
      </c>
      <c r="G5047" t="s">
        <v>462</v>
      </c>
      <c r="H5047" t="s">
        <v>706</v>
      </c>
      <c r="I5047" t="s">
        <v>706</v>
      </c>
      <c r="K5047">
        <v>4800</v>
      </c>
      <c r="L5047">
        <v>263415</v>
      </c>
      <c r="Q5047" t="s">
        <v>19</v>
      </c>
      <c r="U5047">
        <v>2</v>
      </c>
      <c r="V5047">
        <v>17</v>
      </c>
      <c r="Y5047" t="s">
        <v>20</v>
      </c>
      <c r="Z5047">
        <v>0</v>
      </c>
      <c r="AA5047" t="s">
        <v>589</v>
      </c>
      <c r="AB5047" t="s">
        <v>21</v>
      </c>
      <c r="AC5047">
        <v>233</v>
      </c>
    </row>
    <row r="5048" spans="1:29" x14ac:dyDescent="0.25">
      <c r="A5048">
        <v>345</v>
      </c>
      <c r="B5048">
        <v>345102</v>
      </c>
      <c r="C5048">
        <v>5895</v>
      </c>
      <c r="D5048" t="str">
        <f>VLOOKUP(C5048,'Schedule 3'!A:M,13,FALSE)</f>
        <v>Operational/Non-Service Expenses</v>
      </c>
      <c r="E5048">
        <v>2.63</v>
      </c>
      <c r="F5048" s="1">
        <v>42794</v>
      </c>
      <c r="G5048" t="s">
        <v>462</v>
      </c>
      <c r="H5048" t="s">
        <v>706</v>
      </c>
      <c r="I5048" t="s">
        <v>706</v>
      </c>
      <c r="K5048">
        <v>4800</v>
      </c>
      <c r="L5048">
        <v>263415</v>
      </c>
      <c r="Q5048" t="s">
        <v>19</v>
      </c>
      <c r="U5048">
        <v>2</v>
      </c>
      <c r="V5048">
        <v>17</v>
      </c>
      <c r="Y5048" t="s">
        <v>20</v>
      </c>
      <c r="Z5048">
        <v>0</v>
      </c>
      <c r="AA5048" t="s">
        <v>589</v>
      </c>
      <c r="AB5048" t="s">
        <v>21</v>
      </c>
      <c r="AC5048">
        <v>234</v>
      </c>
    </row>
    <row r="5049" spans="1:29" x14ac:dyDescent="0.25">
      <c r="A5049">
        <v>345</v>
      </c>
      <c r="B5049">
        <v>345101</v>
      </c>
      <c r="C5049">
        <v>5895</v>
      </c>
      <c r="D5049" t="str">
        <f>VLOOKUP(C5049,'Schedule 3'!A:M,13,FALSE)</f>
        <v>Operational/Non-Service Expenses</v>
      </c>
      <c r="E5049">
        <v>8.1</v>
      </c>
      <c r="F5049" s="1">
        <v>42766</v>
      </c>
      <c r="G5049" t="s">
        <v>462</v>
      </c>
      <c r="H5049" t="s">
        <v>706</v>
      </c>
      <c r="I5049" t="s">
        <v>706</v>
      </c>
      <c r="K5049">
        <v>4800</v>
      </c>
      <c r="L5049">
        <v>259505</v>
      </c>
      <c r="Q5049" t="s">
        <v>19</v>
      </c>
      <c r="U5049">
        <v>1</v>
      </c>
      <c r="V5049">
        <v>17</v>
      </c>
      <c r="Y5049" t="s">
        <v>20</v>
      </c>
      <c r="Z5049">
        <v>0</v>
      </c>
      <c r="AA5049" t="s">
        <v>589</v>
      </c>
      <c r="AB5049" t="s">
        <v>21</v>
      </c>
      <c r="AC5049">
        <v>233</v>
      </c>
    </row>
    <row r="5050" spans="1:29" x14ac:dyDescent="0.25">
      <c r="A5050">
        <v>345</v>
      </c>
      <c r="B5050">
        <v>345102</v>
      </c>
      <c r="C5050">
        <v>5895</v>
      </c>
      <c r="D5050" t="str">
        <f>VLOOKUP(C5050,'Schedule 3'!A:M,13,FALSE)</f>
        <v>Operational/Non-Service Expenses</v>
      </c>
      <c r="E5050">
        <v>71.87</v>
      </c>
      <c r="F5050" s="1">
        <v>42766</v>
      </c>
      <c r="G5050" t="s">
        <v>462</v>
      </c>
      <c r="H5050" t="s">
        <v>706</v>
      </c>
      <c r="I5050" t="s">
        <v>706</v>
      </c>
      <c r="K5050">
        <v>4800</v>
      </c>
      <c r="L5050">
        <v>259505</v>
      </c>
      <c r="Q5050" t="s">
        <v>19</v>
      </c>
      <c r="U5050">
        <v>1</v>
      </c>
      <c r="V5050">
        <v>17</v>
      </c>
      <c r="Y5050" t="s">
        <v>20</v>
      </c>
      <c r="Z5050">
        <v>0</v>
      </c>
      <c r="AA5050" t="s">
        <v>589</v>
      </c>
      <c r="AB5050" t="s">
        <v>21</v>
      </c>
      <c r="AC5050">
        <v>234</v>
      </c>
    </row>
    <row r="5051" spans="1:29" x14ac:dyDescent="0.25">
      <c r="A5051">
        <v>345</v>
      </c>
      <c r="B5051">
        <v>345101</v>
      </c>
      <c r="C5051">
        <v>5900</v>
      </c>
      <c r="D5051" t="str">
        <f>VLOOKUP(C5051,'Schedule 3'!A:M,13,FALSE)</f>
        <v>Other Personnel Related Expenses</v>
      </c>
      <c r="E5051">
        <v>1.35</v>
      </c>
      <c r="F5051" s="1">
        <v>43100</v>
      </c>
      <c r="G5051" t="s">
        <v>462</v>
      </c>
      <c r="H5051" t="s">
        <v>707</v>
      </c>
      <c r="I5051" t="s">
        <v>707</v>
      </c>
      <c r="K5051">
        <v>4802</v>
      </c>
      <c r="L5051">
        <v>291867</v>
      </c>
      <c r="Q5051" t="s">
        <v>19</v>
      </c>
      <c r="U5051">
        <v>12</v>
      </c>
      <c r="V5051">
        <v>17</v>
      </c>
      <c r="Y5051" t="s">
        <v>20</v>
      </c>
      <c r="Z5051">
        <v>0</v>
      </c>
      <c r="AA5051" t="s">
        <v>589</v>
      </c>
      <c r="AB5051" t="s">
        <v>21</v>
      </c>
      <c r="AC5051">
        <v>234</v>
      </c>
    </row>
    <row r="5052" spans="1:29" x14ac:dyDescent="0.25">
      <c r="A5052">
        <v>345</v>
      </c>
      <c r="B5052">
        <v>345102</v>
      </c>
      <c r="C5052">
        <v>5900</v>
      </c>
      <c r="D5052" t="str">
        <f>VLOOKUP(C5052,'Schedule 3'!A:M,13,FALSE)</f>
        <v>Other Personnel Related Expenses</v>
      </c>
      <c r="E5052">
        <v>11.89</v>
      </c>
      <c r="F5052" s="1">
        <v>43100</v>
      </c>
      <c r="G5052" t="s">
        <v>462</v>
      </c>
      <c r="H5052" t="s">
        <v>707</v>
      </c>
      <c r="I5052" t="s">
        <v>707</v>
      </c>
      <c r="K5052">
        <v>4802</v>
      </c>
      <c r="L5052">
        <v>291867</v>
      </c>
      <c r="Q5052" t="s">
        <v>19</v>
      </c>
      <c r="U5052">
        <v>12</v>
      </c>
      <c r="V5052">
        <v>17</v>
      </c>
      <c r="Y5052" t="s">
        <v>20</v>
      </c>
      <c r="Z5052">
        <v>0</v>
      </c>
      <c r="AA5052" t="s">
        <v>589</v>
      </c>
      <c r="AB5052" t="s">
        <v>21</v>
      </c>
      <c r="AC5052">
        <v>235</v>
      </c>
    </row>
    <row r="5053" spans="1:29" x14ac:dyDescent="0.25">
      <c r="A5053">
        <v>345</v>
      </c>
      <c r="B5053">
        <v>345101</v>
      </c>
      <c r="C5053">
        <v>5900</v>
      </c>
      <c r="D5053" t="str">
        <f>VLOOKUP(C5053,'Schedule 3'!A:M,13,FALSE)</f>
        <v>Other Personnel Related Expenses</v>
      </c>
      <c r="E5053">
        <v>0.01</v>
      </c>
      <c r="F5053" s="1">
        <v>43069</v>
      </c>
      <c r="G5053" t="s">
        <v>462</v>
      </c>
      <c r="H5053" t="s">
        <v>708</v>
      </c>
      <c r="I5053" t="s">
        <v>708</v>
      </c>
      <c r="K5053">
        <v>4803</v>
      </c>
      <c r="L5053">
        <v>288934</v>
      </c>
      <c r="Q5053" t="s">
        <v>19</v>
      </c>
      <c r="U5053">
        <v>11</v>
      </c>
      <c r="V5053">
        <v>17</v>
      </c>
      <c r="Y5053" t="s">
        <v>20</v>
      </c>
      <c r="Z5053">
        <v>0</v>
      </c>
      <c r="AA5053" t="s">
        <v>589</v>
      </c>
      <c r="AB5053" t="s">
        <v>21</v>
      </c>
      <c r="AC5053">
        <v>234</v>
      </c>
    </row>
    <row r="5054" spans="1:29" x14ac:dyDescent="0.25">
      <c r="A5054">
        <v>345</v>
      </c>
      <c r="B5054">
        <v>345102</v>
      </c>
      <c r="C5054">
        <v>5900</v>
      </c>
      <c r="D5054" t="str">
        <f>VLOOKUP(C5054,'Schedule 3'!A:M,13,FALSE)</f>
        <v>Other Personnel Related Expenses</v>
      </c>
      <c r="E5054">
        <v>0.11</v>
      </c>
      <c r="F5054" s="1">
        <v>43069</v>
      </c>
      <c r="G5054" t="s">
        <v>462</v>
      </c>
      <c r="H5054" t="s">
        <v>708</v>
      </c>
      <c r="I5054" t="s">
        <v>708</v>
      </c>
      <c r="K5054">
        <v>4803</v>
      </c>
      <c r="L5054">
        <v>288934</v>
      </c>
      <c r="Q5054" t="s">
        <v>19</v>
      </c>
      <c r="U5054">
        <v>11</v>
      </c>
      <c r="V5054">
        <v>17</v>
      </c>
      <c r="Y5054" t="s">
        <v>20</v>
      </c>
      <c r="Z5054">
        <v>0</v>
      </c>
      <c r="AA5054" t="s">
        <v>589</v>
      </c>
      <c r="AB5054" t="s">
        <v>21</v>
      </c>
      <c r="AC5054">
        <v>235</v>
      </c>
    </row>
    <row r="5055" spans="1:29" x14ac:dyDescent="0.25">
      <c r="A5055">
        <v>345</v>
      </c>
      <c r="B5055">
        <v>345101</v>
      </c>
      <c r="C5055">
        <v>5900</v>
      </c>
      <c r="D5055" t="str">
        <f>VLOOKUP(C5055,'Schedule 3'!A:M,13,FALSE)</f>
        <v>Other Personnel Related Expenses</v>
      </c>
      <c r="E5055">
        <v>0.35</v>
      </c>
      <c r="F5055" s="1">
        <v>42978</v>
      </c>
      <c r="G5055" t="s">
        <v>462</v>
      </c>
      <c r="H5055" t="s">
        <v>708</v>
      </c>
      <c r="I5055" t="s">
        <v>708</v>
      </c>
      <c r="K5055">
        <v>4803</v>
      </c>
      <c r="L5055">
        <v>281172</v>
      </c>
      <c r="Q5055" t="s">
        <v>19</v>
      </c>
      <c r="U5055">
        <v>8</v>
      </c>
      <c r="V5055">
        <v>17</v>
      </c>
      <c r="Y5055" t="s">
        <v>20</v>
      </c>
      <c r="Z5055">
        <v>0</v>
      </c>
      <c r="AA5055" t="s">
        <v>589</v>
      </c>
      <c r="AB5055" t="s">
        <v>21</v>
      </c>
      <c r="AC5055">
        <v>234</v>
      </c>
    </row>
    <row r="5056" spans="1:29" x14ac:dyDescent="0.25">
      <c r="A5056">
        <v>345</v>
      </c>
      <c r="B5056">
        <v>345102</v>
      </c>
      <c r="C5056">
        <v>5900</v>
      </c>
      <c r="D5056" t="str">
        <f>VLOOKUP(C5056,'Schedule 3'!A:M,13,FALSE)</f>
        <v>Other Personnel Related Expenses</v>
      </c>
      <c r="E5056">
        <v>3.12</v>
      </c>
      <c r="F5056" s="1">
        <v>42978</v>
      </c>
      <c r="G5056" t="s">
        <v>462</v>
      </c>
      <c r="H5056" t="s">
        <v>708</v>
      </c>
      <c r="I5056" t="s">
        <v>708</v>
      </c>
      <c r="K5056">
        <v>4803</v>
      </c>
      <c r="L5056">
        <v>281172</v>
      </c>
      <c r="Q5056" t="s">
        <v>19</v>
      </c>
      <c r="U5056">
        <v>8</v>
      </c>
      <c r="V5056">
        <v>17</v>
      </c>
      <c r="Y5056" t="s">
        <v>20</v>
      </c>
      <c r="Z5056">
        <v>0</v>
      </c>
      <c r="AA5056" t="s">
        <v>589</v>
      </c>
      <c r="AB5056" t="s">
        <v>21</v>
      </c>
      <c r="AC5056">
        <v>235</v>
      </c>
    </row>
    <row r="5057" spans="1:29" x14ac:dyDescent="0.25">
      <c r="A5057">
        <v>345</v>
      </c>
      <c r="B5057">
        <v>345101</v>
      </c>
      <c r="C5057">
        <v>5900</v>
      </c>
      <c r="D5057" t="str">
        <f>VLOOKUP(C5057,'Schedule 3'!A:M,13,FALSE)</f>
        <v>Other Personnel Related Expenses</v>
      </c>
      <c r="E5057">
        <v>8.1199999999999992</v>
      </c>
      <c r="F5057" s="1">
        <v>42855</v>
      </c>
      <c r="G5057" t="s">
        <v>462</v>
      </c>
      <c r="H5057" t="s">
        <v>708</v>
      </c>
      <c r="I5057" t="s">
        <v>708</v>
      </c>
      <c r="K5057">
        <v>4803</v>
      </c>
      <c r="L5057">
        <v>269773</v>
      </c>
      <c r="Q5057" t="s">
        <v>19</v>
      </c>
      <c r="U5057">
        <v>4</v>
      </c>
      <c r="V5057">
        <v>17</v>
      </c>
      <c r="Y5057" t="s">
        <v>20</v>
      </c>
      <c r="Z5057">
        <v>0</v>
      </c>
      <c r="AA5057" t="s">
        <v>589</v>
      </c>
      <c r="AB5057" t="s">
        <v>21</v>
      </c>
      <c r="AC5057">
        <v>233</v>
      </c>
    </row>
    <row r="5058" spans="1:29" x14ac:dyDescent="0.25">
      <c r="A5058">
        <v>345</v>
      </c>
      <c r="B5058">
        <v>345102</v>
      </c>
      <c r="C5058">
        <v>5900</v>
      </c>
      <c r="D5058" t="str">
        <f>VLOOKUP(C5058,'Schedule 3'!A:M,13,FALSE)</f>
        <v>Other Personnel Related Expenses</v>
      </c>
      <c r="E5058">
        <v>72.010000000000005</v>
      </c>
      <c r="F5058" s="1">
        <v>42855</v>
      </c>
      <c r="G5058" t="s">
        <v>462</v>
      </c>
      <c r="H5058" t="s">
        <v>708</v>
      </c>
      <c r="I5058" t="s">
        <v>708</v>
      </c>
      <c r="K5058">
        <v>4803</v>
      </c>
      <c r="L5058">
        <v>269773</v>
      </c>
      <c r="Q5058" t="s">
        <v>19</v>
      </c>
      <c r="U5058">
        <v>4</v>
      </c>
      <c r="V5058">
        <v>17</v>
      </c>
      <c r="Y5058" t="s">
        <v>20</v>
      </c>
      <c r="Z5058">
        <v>0</v>
      </c>
      <c r="AA5058" t="s">
        <v>589</v>
      </c>
      <c r="AB5058" t="s">
        <v>21</v>
      </c>
      <c r="AC5058">
        <v>234</v>
      </c>
    </row>
    <row r="5059" spans="1:29" x14ac:dyDescent="0.25">
      <c r="A5059">
        <v>345</v>
      </c>
      <c r="B5059">
        <v>345101</v>
      </c>
      <c r="C5059">
        <v>5900</v>
      </c>
      <c r="D5059" t="str">
        <f>VLOOKUP(C5059,'Schedule 3'!A:M,13,FALSE)</f>
        <v>Other Personnel Related Expenses</v>
      </c>
      <c r="E5059">
        <v>0.19</v>
      </c>
      <c r="F5059" s="1">
        <v>42825</v>
      </c>
      <c r="G5059" t="s">
        <v>462</v>
      </c>
      <c r="H5059" t="s">
        <v>708</v>
      </c>
      <c r="I5059" t="s">
        <v>708</v>
      </c>
      <c r="K5059">
        <v>4803</v>
      </c>
      <c r="L5059">
        <v>267433</v>
      </c>
      <c r="Q5059" t="s">
        <v>19</v>
      </c>
      <c r="U5059">
        <v>3</v>
      </c>
      <c r="V5059">
        <v>17</v>
      </c>
      <c r="Y5059" t="s">
        <v>20</v>
      </c>
      <c r="Z5059">
        <v>0</v>
      </c>
      <c r="AA5059" t="s">
        <v>589</v>
      </c>
      <c r="AB5059" t="s">
        <v>21</v>
      </c>
      <c r="AC5059">
        <v>233</v>
      </c>
    </row>
    <row r="5060" spans="1:29" x14ac:dyDescent="0.25">
      <c r="A5060">
        <v>345</v>
      </c>
      <c r="B5060">
        <v>345102</v>
      </c>
      <c r="C5060">
        <v>5900</v>
      </c>
      <c r="D5060" t="str">
        <f>VLOOKUP(C5060,'Schedule 3'!A:M,13,FALSE)</f>
        <v>Other Personnel Related Expenses</v>
      </c>
      <c r="E5060">
        <v>1.68</v>
      </c>
      <c r="F5060" s="1">
        <v>42825</v>
      </c>
      <c r="G5060" t="s">
        <v>462</v>
      </c>
      <c r="H5060" t="s">
        <v>708</v>
      </c>
      <c r="I5060" t="s">
        <v>708</v>
      </c>
      <c r="K5060">
        <v>4803</v>
      </c>
      <c r="L5060">
        <v>267433</v>
      </c>
      <c r="Q5060" t="s">
        <v>19</v>
      </c>
      <c r="U5060">
        <v>3</v>
      </c>
      <c r="V5060">
        <v>17</v>
      </c>
      <c r="Y5060" t="s">
        <v>20</v>
      </c>
      <c r="Z5060">
        <v>0</v>
      </c>
      <c r="AA5060" t="s">
        <v>589</v>
      </c>
      <c r="AB5060" t="s">
        <v>21</v>
      </c>
      <c r="AC5060">
        <v>234</v>
      </c>
    </row>
    <row r="5061" spans="1:29" x14ac:dyDescent="0.25">
      <c r="A5061">
        <v>345</v>
      </c>
      <c r="B5061">
        <v>345101</v>
      </c>
      <c r="C5061">
        <v>5900</v>
      </c>
      <c r="D5061" t="str">
        <f>VLOOKUP(C5061,'Schedule 3'!A:M,13,FALSE)</f>
        <v>Other Personnel Related Expenses</v>
      </c>
      <c r="E5061">
        <v>0.83</v>
      </c>
      <c r="F5061" s="1">
        <v>43100</v>
      </c>
      <c r="G5061" t="s">
        <v>462</v>
      </c>
      <c r="H5061" t="s">
        <v>709</v>
      </c>
      <c r="I5061" t="s">
        <v>709</v>
      </c>
      <c r="K5061">
        <v>4805</v>
      </c>
      <c r="L5061">
        <v>291867</v>
      </c>
      <c r="Q5061" t="s">
        <v>19</v>
      </c>
      <c r="U5061">
        <v>12</v>
      </c>
      <c r="V5061">
        <v>17</v>
      </c>
      <c r="Y5061" t="s">
        <v>20</v>
      </c>
      <c r="Z5061">
        <v>0</v>
      </c>
      <c r="AA5061" t="s">
        <v>589</v>
      </c>
      <c r="AB5061" t="s">
        <v>21</v>
      </c>
      <c r="AC5061">
        <v>234</v>
      </c>
    </row>
    <row r="5062" spans="1:29" x14ac:dyDescent="0.25">
      <c r="A5062">
        <v>345</v>
      </c>
      <c r="B5062">
        <v>345102</v>
      </c>
      <c r="C5062">
        <v>5900</v>
      </c>
      <c r="D5062" t="str">
        <f>VLOOKUP(C5062,'Schedule 3'!A:M,13,FALSE)</f>
        <v>Other Personnel Related Expenses</v>
      </c>
      <c r="E5062">
        <v>7.27</v>
      </c>
      <c r="F5062" s="1">
        <v>43100</v>
      </c>
      <c r="G5062" t="s">
        <v>462</v>
      </c>
      <c r="H5062" t="s">
        <v>709</v>
      </c>
      <c r="I5062" t="s">
        <v>709</v>
      </c>
      <c r="K5062">
        <v>4805</v>
      </c>
      <c r="L5062">
        <v>291867</v>
      </c>
      <c r="Q5062" t="s">
        <v>19</v>
      </c>
      <c r="U5062">
        <v>12</v>
      </c>
      <c r="V5062">
        <v>17</v>
      </c>
      <c r="Y5062" t="s">
        <v>20</v>
      </c>
      <c r="Z5062">
        <v>0</v>
      </c>
      <c r="AA5062" t="s">
        <v>589</v>
      </c>
      <c r="AB5062" t="s">
        <v>21</v>
      </c>
      <c r="AC5062">
        <v>235</v>
      </c>
    </row>
    <row r="5063" spans="1:29" x14ac:dyDescent="0.25">
      <c r="A5063">
        <v>345</v>
      </c>
      <c r="B5063">
        <v>345101</v>
      </c>
      <c r="C5063">
        <v>5900</v>
      </c>
      <c r="D5063" t="str">
        <f>VLOOKUP(C5063,'Schedule 3'!A:M,13,FALSE)</f>
        <v>Other Personnel Related Expenses</v>
      </c>
      <c r="E5063">
        <v>0.15</v>
      </c>
      <c r="F5063" s="1">
        <v>43039</v>
      </c>
      <c r="G5063" t="s">
        <v>462</v>
      </c>
      <c r="H5063" t="s">
        <v>709</v>
      </c>
      <c r="I5063" t="s">
        <v>709</v>
      </c>
      <c r="K5063">
        <v>4805</v>
      </c>
      <c r="L5063">
        <v>286349</v>
      </c>
      <c r="Q5063" t="s">
        <v>19</v>
      </c>
      <c r="U5063">
        <v>10</v>
      </c>
      <c r="V5063">
        <v>17</v>
      </c>
      <c r="Y5063" t="s">
        <v>20</v>
      </c>
      <c r="Z5063">
        <v>0</v>
      </c>
      <c r="AA5063" t="s">
        <v>589</v>
      </c>
      <c r="AB5063" t="s">
        <v>21</v>
      </c>
      <c r="AC5063">
        <v>234</v>
      </c>
    </row>
    <row r="5064" spans="1:29" x14ac:dyDescent="0.25">
      <c r="A5064">
        <v>345</v>
      </c>
      <c r="B5064">
        <v>345102</v>
      </c>
      <c r="C5064">
        <v>5900</v>
      </c>
      <c r="D5064" t="str">
        <f>VLOOKUP(C5064,'Schedule 3'!A:M,13,FALSE)</f>
        <v>Other Personnel Related Expenses</v>
      </c>
      <c r="E5064">
        <v>1.32</v>
      </c>
      <c r="F5064" s="1">
        <v>43039</v>
      </c>
      <c r="G5064" t="s">
        <v>462</v>
      </c>
      <c r="H5064" t="s">
        <v>709</v>
      </c>
      <c r="I5064" t="s">
        <v>709</v>
      </c>
      <c r="K5064">
        <v>4805</v>
      </c>
      <c r="L5064">
        <v>286349</v>
      </c>
      <c r="Q5064" t="s">
        <v>19</v>
      </c>
      <c r="U5064">
        <v>10</v>
      </c>
      <c r="V5064">
        <v>17</v>
      </c>
      <c r="Y5064" t="s">
        <v>20</v>
      </c>
      <c r="Z5064">
        <v>0</v>
      </c>
      <c r="AA5064" t="s">
        <v>589</v>
      </c>
      <c r="AB5064" t="s">
        <v>21</v>
      </c>
      <c r="AC5064">
        <v>235</v>
      </c>
    </row>
    <row r="5065" spans="1:29" x14ac:dyDescent="0.25">
      <c r="A5065">
        <v>345</v>
      </c>
      <c r="B5065">
        <v>345101</v>
      </c>
      <c r="C5065">
        <v>5900</v>
      </c>
      <c r="D5065" t="str">
        <f>VLOOKUP(C5065,'Schedule 3'!A:M,13,FALSE)</f>
        <v>Other Personnel Related Expenses</v>
      </c>
      <c r="E5065">
        <v>0.86</v>
      </c>
      <c r="F5065" s="1">
        <v>43008</v>
      </c>
      <c r="G5065" t="s">
        <v>462</v>
      </c>
      <c r="H5065" t="s">
        <v>709</v>
      </c>
      <c r="I5065" t="s">
        <v>709</v>
      </c>
      <c r="K5065">
        <v>4805</v>
      </c>
      <c r="L5065">
        <v>283717</v>
      </c>
      <c r="Q5065" t="s">
        <v>19</v>
      </c>
      <c r="U5065">
        <v>9</v>
      </c>
      <c r="V5065">
        <v>17</v>
      </c>
      <c r="Y5065" t="s">
        <v>20</v>
      </c>
      <c r="Z5065">
        <v>0</v>
      </c>
      <c r="AA5065" t="s">
        <v>589</v>
      </c>
      <c r="AB5065" t="s">
        <v>21</v>
      </c>
      <c r="AC5065">
        <v>234</v>
      </c>
    </row>
    <row r="5066" spans="1:29" x14ac:dyDescent="0.25">
      <c r="A5066">
        <v>345</v>
      </c>
      <c r="B5066">
        <v>345102</v>
      </c>
      <c r="C5066">
        <v>5900</v>
      </c>
      <c r="D5066" t="str">
        <f>VLOOKUP(C5066,'Schedule 3'!A:M,13,FALSE)</f>
        <v>Other Personnel Related Expenses</v>
      </c>
      <c r="E5066">
        <v>7.68</v>
      </c>
      <c r="F5066" s="1">
        <v>43008</v>
      </c>
      <c r="G5066" t="s">
        <v>462</v>
      </c>
      <c r="H5066" t="s">
        <v>709</v>
      </c>
      <c r="I5066" t="s">
        <v>709</v>
      </c>
      <c r="K5066">
        <v>4805</v>
      </c>
      <c r="L5066">
        <v>283717</v>
      </c>
      <c r="Q5066" t="s">
        <v>19</v>
      </c>
      <c r="U5066">
        <v>9</v>
      </c>
      <c r="V5066">
        <v>17</v>
      </c>
      <c r="Y5066" t="s">
        <v>20</v>
      </c>
      <c r="Z5066">
        <v>0</v>
      </c>
      <c r="AA5066" t="s">
        <v>589</v>
      </c>
      <c r="AB5066" t="s">
        <v>21</v>
      </c>
      <c r="AC5066">
        <v>235</v>
      </c>
    </row>
    <row r="5067" spans="1:29" x14ac:dyDescent="0.25">
      <c r="A5067">
        <v>345</v>
      </c>
      <c r="B5067">
        <v>345101</v>
      </c>
      <c r="C5067">
        <v>5900</v>
      </c>
      <c r="D5067" t="str">
        <f>VLOOKUP(C5067,'Schedule 3'!A:M,13,FALSE)</f>
        <v>Other Personnel Related Expenses</v>
      </c>
      <c r="E5067">
        <v>0.15</v>
      </c>
      <c r="F5067" s="1">
        <v>42978</v>
      </c>
      <c r="G5067" t="s">
        <v>462</v>
      </c>
      <c r="H5067" t="s">
        <v>709</v>
      </c>
      <c r="I5067" t="s">
        <v>709</v>
      </c>
      <c r="K5067">
        <v>4805</v>
      </c>
      <c r="L5067">
        <v>281172</v>
      </c>
      <c r="Q5067" t="s">
        <v>19</v>
      </c>
      <c r="U5067">
        <v>8</v>
      </c>
      <c r="V5067">
        <v>17</v>
      </c>
      <c r="Y5067" t="s">
        <v>20</v>
      </c>
      <c r="Z5067">
        <v>0</v>
      </c>
      <c r="AA5067" t="s">
        <v>589</v>
      </c>
      <c r="AB5067" t="s">
        <v>21</v>
      </c>
      <c r="AC5067">
        <v>234</v>
      </c>
    </row>
    <row r="5068" spans="1:29" x14ac:dyDescent="0.25">
      <c r="A5068">
        <v>345</v>
      </c>
      <c r="B5068">
        <v>345102</v>
      </c>
      <c r="C5068">
        <v>5900</v>
      </c>
      <c r="D5068" t="str">
        <f>VLOOKUP(C5068,'Schedule 3'!A:M,13,FALSE)</f>
        <v>Other Personnel Related Expenses</v>
      </c>
      <c r="E5068">
        <v>1.33</v>
      </c>
      <c r="F5068" s="1">
        <v>42978</v>
      </c>
      <c r="G5068" t="s">
        <v>462</v>
      </c>
      <c r="H5068" t="s">
        <v>709</v>
      </c>
      <c r="I5068" t="s">
        <v>709</v>
      </c>
      <c r="K5068">
        <v>4805</v>
      </c>
      <c r="L5068">
        <v>281172</v>
      </c>
      <c r="Q5068" t="s">
        <v>19</v>
      </c>
      <c r="U5068">
        <v>8</v>
      </c>
      <c r="V5068">
        <v>17</v>
      </c>
      <c r="Y5068" t="s">
        <v>20</v>
      </c>
      <c r="Z5068">
        <v>0</v>
      </c>
      <c r="AA5068" t="s">
        <v>589</v>
      </c>
      <c r="AB5068" t="s">
        <v>21</v>
      </c>
      <c r="AC5068">
        <v>235</v>
      </c>
    </row>
    <row r="5069" spans="1:29" x14ac:dyDescent="0.25">
      <c r="A5069">
        <v>345</v>
      </c>
      <c r="B5069">
        <v>345101</v>
      </c>
      <c r="C5069">
        <v>5900</v>
      </c>
      <c r="D5069" t="str">
        <f>VLOOKUP(C5069,'Schedule 3'!A:M,13,FALSE)</f>
        <v>Other Personnel Related Expenses</v>
      </c>
      <c r="E5069">
        <v>0.77</v>
      </c>
      <c r="F5069" s="1">
        <v>42947</v>
      </c>
      <c r="G5069" t="s">
        <v>462</v>
      </c>
      <c r="H5069" t="s">
        <v>709</v>
      </c>
      <c r="I5069" t="s">
        <v>709</v>
      </c>
      <c r="K5069">
        <v>4805</v>
      </c>
      <c r="L5069">
        <v>278277</v>
      </c>
      <c r="Q5069" t="s">
        <v>19</v>
      </c>
      <c r="U5069">
        <v>7</v>
      </c>
      <c r="V5069">
        <v>17</v>
      </c>
      <c r="Y5069" t="s">
        <v>20</v>
      </c>
      <c r="Z5069">
        <v>0</v>
      </c>
      <c r="AA5069" t="s">
        <v>589</v>
      </c>
      <c r="AB5069" t="s">
        <v>21</v>
      </c>
      <c r="AC5069">
        <v>234</v>
      </c>
    </row>
    <row r="5070" spans="1:29" x14ac:dyDescent="0.25">
      <c r="A5070">
        <v>345</v>
      </c>
      <c r="B5070">
        <v>345102</v>
      </c>
      <c r="C5070">
        <v>5900</v>
      </c>
      <c r="D5070" t="str">
        <f>VLOOKUP(C5070,'Schedule 3'!A:M,13,FALSE)</f>
        <v>Other Personnel Related Expenses</v>
      </c>
      <c r="E5070">
        <v>6.81</v>
      </c>
      <c r="F5070" s="1">
        <v>42947</v>
      </c>
      <c r="G5070" t="s">
        <v>462</v>
      </c>
      <c r="H5070" t="s">
        <v>709</v>
      </c>
      <c r="I5070" t="s">
        <v>709</v>
      </c>
      <c r="K5070">
        <v>4805</v>
      </c>
      <c r="L5070">
        <v>278277</v>
      </c>
      <c r="Q5070" t="s">
        <v>19</v>
      </c>
      <c r="U5070">
        <v>7</v>
      </c>
      <c r="V5070">
        <v>17</v>
      </c>
      <c r="Y5070" t="s">
        <v>20</v>
      </c>
      <c r="Z5070">
        <v>0</v>
      </c>
      <c r="AA5070" t="s">
        <v>589</v>
      </c>
      <c r="AB5070" t="s">
        <v>21</v>
      </c>
      <c r="AC5070">
        <v>235</v>
      </c>
    </row>
    <row r="5071" spans="1:29" x14ac:dyDescent="0.25">
      <c r="A5071">
        <v>345</v>
      </c>
      <c r="B5071">
        <v>345101</v>
      </c>
      <c r="C5071">
        <v>5900</v>
      </c>
      <c r="D5071" t="str">
        <f>VLOOKUP(C5071,'Schedule 3'!A:M,13,FALSE)</f>
        <v>Other Personnel Related Expenses</v>
      </c>
      <c r="E5071">
        <v>0.15</v>
      </c>
      <c r="F5071" s="1">
        <v>42916</v>
      </c>
      <c r="G5071" t="s">
        <v>462</v>
      </c>
      <c r="H5071" t="s">
        <v>709</v>
      </c>
      <c r="I5071" t="s">
        <v>709</v>
      </c>
      <c r="K5071">
        <v>4805</v>
      </c>
      <c r="L5071">
        <v>275593</v>
      </c>
      <c r="Q5071" t="s">
        <v>19</v>
      </c>
      <c r="U5071">
        <v>6</v>
      </c>
      <c r="V5071">
        <v>17</v>
      </c>
      <c r="Y5071" t="s">
        <v>20</v>
      </c>
      <c r="Z5071">
        <v>0</v>
      </c>
      <c r="AA5071" t="s">
        <v>589</v>
      </c>
      <c r="AB5071" t="s">
        <v>21</v>
      </c>
      <c r="AC5071">
        <v>234</v>
      </c>
    </row>
    <row r="5072" spans="1:29" x14ac:dyDescent="0.25">
      <c r="A5072">
        <v>345</v>
      </c>
      <c r="B5072">
        <v>345102</v>
      </c>
      <c r="C5072">
        <v>5900</v>
      </c>
      <c r="D5072" t="str">
        <f>VLOOKUP(C5072,'Schedule 3'!A:M,13,FALSE)</f>
        <v>Other Personnel Related Expenses</v>
      </c>
      <c r="E5072">
        <v>1.33</v>
      </c>
      <c r="F5072" s="1">
        <v>42916</v>
      </c>
      <c r="G5072" t="s">
        <v>462</v>
      </c>
      <c r="H5072" t="s">
        <v>709</v>
      </c>
      <c r="I5072" t="s">
        <v>709</v>
      </c>
      <c r="K5072">
        <v>4805</v>
      </c>
      <c r="L5072">
        <v>275593</v>
      </c>
      <c r="Q5072" t="s">
        <v>19</v>
      </c>
      <c r="U5072">
        <v>6</v>
      </c>
      <c r="V5072">
        <v>17</v>
      </c>
      <c r="Y5072" t="s">
        <v>20</v>
      </c>
      <c r="Z5072">
        <v>0</v>
      </c>
      <c r="AA5072" t="s">
        <v>589</v>
      </c>
      <c r="AB5072" t="s">
        <v>21</v>
      </c>
      <c r="AC5072">
        <v>235</v>
      </c>
    </row>
    <row r="5073" spans="1:29" x14ac:dyDescent="0.25">
      <c r="A5073">
        <v>345</v>
      </c>
      <c r="B5073">
        <v>345101</v>
      </c>
      <c r="C5073">
        <v>5900</v>
      </c>
      <c r="D5073" t="str">
        <f>VLOOKUP(C5073,'Schedule 3'!A:M,13,FALSE)</f>
        <v>Other Personnel Related Expenses</v>
      </c>
      <c r="E5073">
        <v>0.15</v>
      </c>
      <c r="F5073" s="1">
        <v>42886</v>
      </c>
      <c r="G5073" t="s">
        <v>462</v>
      </c>
      <c r="H5073" t="s">
        <v>709</v>
      </c>
      <c r="I5073" t="s">
        <v>709</v>
      </c>
      <c r="K5073">
        <v>4805</v>
      </c>
      <c r="L5073">
        <v>272629</v>
      </c>
      <c r="Q5073" t="s">
        <v>19</v>
      </c>
      <c r="U5073">
        <v>5</v>
      </c>
      <c r="V5073">
        <v>17</v>
      </c>
      <c r="Y5073" t="s">
        <v>20</v>
      </c>
      <c r="Z5073">
        <v>0</v>
      </c>
      <c r="AA5073" t="s">
        <v>589</v>
      </c>
      <c r="AB5073" t="s">
        <v>21</v>
      </c>
      <c r="AC5073">
        <v>234</v>
      </c>
    </row>
    <row r="5074" spans="1:29" x14ac:dyDescent="0.25">
      <c r="A5074">
        <v>345</v>
      </c>
      <c r="B5074">
        <v>345102</v>
      </c>
      <c r="C5074">
        <v>5900</v>
      </c>
      <c r="D5074" t="str">
        <f>VLOOKUP(C5074,'Schedule 3'!A:M,13,FALSE)</f>
        <v>Other Personnel Related Expenses</v>
      </c>
      <c r="E5074">
        <v>1.34</v>
      </c>
      <c r="F5074" s="1">
        <v>42886</v>
      </c>
      <c r="G5074" t="s">
        <v>462</v>
      </c>
      <c r="H5074" t="s">
        <v>709</v>
      </c>
      <c r="I5074" t="s">
        <v>709</v>
      </c>
      <c r="K5074">
        <v>4805</v>
      </c>
      <c r="L5074">
        <v>272629</v>
      </c>
      <c r="Q5074" t="s">
        <v>19</v>
      </c>
      <c r="U5074">
        <v>5</v>
      </c>
      <c r="V5074">
        <v>17</v>
      </c>
      <c r="Y5074" t="s">
        <v>20</v>
      </c>
      <c r="Z5074">
        <v>0</v>
      </c>
      <c r="AA5074" t="s">
        <v>589</v>
      </c>
      <c r="AB5074" t="s">
        <v>21</v>
      </c>
      <c r="AC5074">
        <v>235</v>
      </c>
    </row>
    <row r="5075" spans="1:29" x14ac:dyDescent="0.25">
      <c r="A5075">
        <v>345</v>
      </c>
      <c r="B5075">
        <v>345101</v>
      </c>
      <c r="C5075">
        <v>5900</v>
      </c>
      <c r="D5075" t="str">
        <f>VLOOKUP(C5075,'Schedule 3'!A:M,13,FALSE)</f>
        <v>Other Personnel Related Expenses</v>
      </c>
      <c r="E5075">
        <v>0.15</v>
      </c>
      <c r="F5075" s="1">
        <v>42855</v>
      </c>
      <c r="G5075" t="s">
        <v>462</v>
      </c>
      <c r="H5075" t="s">
        <v>709</v>
      </c>
      <c r="I5075" t="s">
        <v>709</v>
      </c>
      <c r="K5075">
        <v>4805</v>
      </c>
      <c r="L5075">
        <v>269773</v>
      </c>
      <c r="Q5075" t="s">
        <v>19</v>
      </c>
      <c r="U5075">
        <v>4</v>
      </c>
      <c r="V5075">
        <v>17</v>
      </c>
      <c r="Y5075" t="s">
        <v>20</v>
      </c>
      <c r="Z5075">
        <v>0</v>
      </c>
      <c r="AA5075" t="s">
        <v>589</v>
      </c>
      <c r="AB5075" t="s">
        <v>21</v>
      </c>
      <c r="AC5075">
        <v>233</v>
      </c>
    </row>
    <row r="5076" spans="1:29" x14ac:dyDescent="0.25">
      <c r="A5076">
        <v>345</v>
      </c>
      <c r="B5076">
        <v>345102</v>
      </c>
      <c r="C5076">
        <v>5900</v>
      </c>
      <c r="D5076" t="str">
        <f>VLOOKUP(C5076,'Schedule 3'!A:M,13,FALSE)</f>
        <v>Other Personnel Related Expenses</v>
      </c>
      <c r="E5076">
        <v>1.33</v>
      </c>
      <c r="F5076" s="1">
        <v>42855</v>
      </c>
      <c r="G5076" t="s">
        <v>462</v>
      </c>
      <c r="H5076" t="s">
        <v>709</v>
      </c>
      <c r="I5076" t="s">
        <v>709</v>
      </c>
      <c r="K5076">
        <v>4805</v>
      </c>
      <c r="L5076">
        <v>269773</v>
      </c>
      <c r="Q5076" t="s">
        <v>19</v>
      </c>
      <c r="U5076">
        <v>4</v>
      </c>
      <c r="V5076">
        <v>17</v>
      </c>
      <c r="Y5076" t="s">
        <v>20</v>
      </c>
      <c r="Z5076">
        <v>0</v>
      </c>
      <c r="AA5076" t="s">
        <v>589</v>
      </c>
      <c r="AB5076" t="s">
        <v>21</v>
      </c>
      <c r="AC5076">
        <v>234</v>
      </c>
    </row>
    <row r="5077" spans="1:29" x14ac:dyDescent="0.25">
      <c r="A5077">
        <v>345</v>
      </c>
      <c r="B5077">
        <v>345101</v>
      </c>
      <c r="C5077">
        <v>5900</v>
      </c>
      <c r="D5077" t="str">
        <f>VLOOKUP(C5077,'Schedule 3'!A:M,13,FALSE)</f>
        <v>Other Personnel Related Expenses</v>
      </c>
      <c r="E5077">
        <v>0.32</v>
      </c>
      <c r="F5077" s="1">
        <v>42794</v>
      </c>
      <c r="G5077" t="s">
        <v>462</v>
      </c>
      <c r="H5077" t="s">
        <v>709</v>
      </c>
      <c r="I5077" t="s">
        <v>709</v>
      </c>
      <c r="K5077">
        <v>4805</v>
      </c>
      <c r="L5077">
        <v>263415</v>
      </c>
      <c r="Q5077" t="s">
        <v>19</v>
      </c>
      <c r="U5077">
        <v>2</v>
      </c>
      <c r="V5077">
        <v>17</v>
      </c>
      <c r="Y5077" t="s">
        <v>20</v>
      </c>
      <c r="Z5077">
        <v>0</v>
      </c>
      <c r="AA5077" t="s">
        <v>589</v>
      </c>
      <c r="AB5077" t="s">
        <v>21</v>
      </c>
      <c r="AC5077">
        <v>233</v>
      </c>
    </row>
    <row r="5078" spans="1:29" x14ac:dyDescent="0.25">
      <c r="A5078">
        <v>345</v>
      </c>
      <c r="B5078">
        <v>345102</v>
      </c>
      <c r="C5078">
        <v>5900</v>
      </c>
      <c r="D5078" t="str">
        <f>VLOOKUP(C5078,'Schedule 3'!A:M,13,FALSE)</f>
        <v>Other Personnel Related Expenses</v>
      </c>
      <c r="E5078">
        <v>2.84</v>
      </c>
      <c r="F5078" s="1">
        <v>42794</v>
      </c>
      <c r="G5078" t="s">
        <v>462</v>
      </c>
      <c r="H5078" t="s">
        <v>709</v>
      </c>
      <c r="I5078" t="s">
        <v>709</v>
      </c>
      <c r="K5078">
        <v>4805</v>
      </c>
      <c r="L5078">
        <v>263415</v>
      </c>
      <c r="Q5078" t="s">
        <v>19</v>
      </c>
      <c r="U5078">
        <v>2</v>
      </c>
      <c r="V5078">
        <v>17</v>
      </c>
      <c r="Y5078" t="s">
        <v>20</v>
      </c>
      <c r="Z5078">
        <v>0</v>
      </c>
      <c r="AA5078" t="s">
        <v>589</v>
      </c>
      <c r="AB5078" t="s">
        <v>21</v>
      </c>
      <c r="AC5078">
        <v>234</v>
      </c>
    </row>
    <row r="5079" spans="1:29" x14ac:dyDescent="0.25">
      <c r="A5079">
        <v>345</v>
      </c>
      <c r="B5079">
        <v>345101</v>
      </c>
      <c r="C5079">
        <v>5900</v>
      </c>
      <c r="D5079" t="str">
        <f>VLOOKUP(C5079,'Schedule 3'!A:M,13,FALSE)</f>
        <v>Other Personnel Related Expenses</v>
      </c>
      <c r="E5079">
        <v>0.17</v>
      </c>
      <c r="F5079" s="1">
        <v>42766</v>
      </c>
      <c r="G5079" t="s">
        <v>462</v>
      </c>
      <c r="H5079" t="s">
        <v>709</v>
      </c>
      <c r="I5079" t="s">
        <v>709</v>
      </c>
      <c r="K5079">
        <v>4805</v>
      </c>
      <c r="L5079">
        <v>259505</v>
      </c>
      <c r="Q5079" t="s">
        <v>19</v>
      </c>
      <c r="U5079">
        <v>1</v>
      </c>
      <c r="V5079">
        <v>17</v>
      </c>
      <c r="Y5079" t="s">
        <v>20</v>
      </c>
      <c r="Z5079">
        <v>0</v>
      </c>
      <c r="AA5079" t="s">
        <v>589</v>
      </c>
      <c r="AB5079" t="s">
        <v>21</v>
      </c>
      <c r="AC5079">
        <v>233</v>
      </c>
    </row>
    <row r="5080" spans="1:29" x14ac:dyDescent="0.25">
      <c r="A5080">
        <v>345</v>
      </c>
      <c r="B5080">
        <v>345102</v>
      </c>
      <c r="C5080">
        <v>5900</v>
      </c>
      <c r="D5080" t="str">
        <f>VLOOKUP(C5080,'Schedule 3'!A:M,13,FALSE)</f>
        <v>Other Personnel Related Expenses</v>
      </c>
      <c r="E5080">
        <v>1.54</v>
      </c>
      <c r="F5080" s="1">
        <v>42766</v>
      </c>
      <c r="G5080" t="s">
        <v>462</v>
      </c>
      <c r="H5080" t="s">
        <v>709</v>
      </c>
      <c r="I5080" t="s">
        <v>709</v>
      </c>
      <c r="K5080">
        <v>4805</v>
      </c>
      <c r="L5080">
        <v>259505</v>
      </c>
      <c r="Q5080" t="s">
        <v>19</v>
      </c>
      <c r="U5080">
        <v>1</v>
      </c>
      <c r="V5080">
        <v>17</v>
      </c>
      <c r="Y5080" t="s">
        <v>20</v>
      </c>
      <c r="Z5080">
        <v>0</v>
      </c>
      <c r="AA5080" t="s">
        <v>589</v>
      </c>
      <c r="AB5080" t="s">
        <v>21</v>
      </c>
      <c r="AC5080">
        <v>234</v>
      </c>
    </row>
    <row r="5081" spans="1:29" x14ac:dyDescent="0.25">
      <c r="A5081">
        <v>345</v>
      </c>
      <c r="B5081">
        <v>345101</v>
      </c>
      <c r="C5081">
        <v>5900</v>
      </c>
      <c r="D5081" t="str">
        <f>VLOOKUP(C5081,'Schedule 3'!A:M,13,FALSE)</f>
        <v>Other Personnel Related Expenses</v>
      </c>
      <c r="E5081">
        <v>1.73</v>
      </c>
      <c r="F5081" s="1">
        <v>43100</v>
      </c>
      <c r="G5081" t="s">
        <v>462</v>
      </c>
      <c r="H5081" t="s">
        <v>710</v>
      </c>
      <c r="I5081" t="s">
        <v>710</v>
      </c>
      <c r="K5081">
        <v>4809</v>
      </c>
      <c r="L5081">
        <v>291867</v>
      </c>
      <c r="Q5081" t="s">
        <v>19</v>
      </c>
      <c r="U5081">
        <v>12</v>
      </c>
      <c r="V5081">
        <v>17</v>
      </c>
      <c r="Y5081" t="s">
        <v>20</v>
      </c>
      <c r="Z5081">
        <v>0</v>
      </c>
      <c r="AA5081" t="s">
        <v>589</v>
      </c>
      <c r="AB5081" t="s">
        <v>21</v>
      </c>
      <c r="AC5081">
        <v>234</v>
      </c>
    </row>
    <row r="5082" spans="1:29" x14ac:dyDescent="0.25">
      <c r="A5082">
        <v>345</v>
      </c>
      <c r="B5082">
        <v>345102</v>
      </c>
      <c r="C5082">
        <v>5900</v>
      </c>
      <c r="D5082" t="str">
        <f>VLOOKUP(C5082,'Schedule 3'!A:M,13,FALSE)</f>
        <v>Other Personnel Related Expenses</v>
      </c>
      <c r="E5082">
        <v>15.24</v>
      </c>
      <c r="F5082" s="1">
        <v>43100</v>
      </c>
      <c r="G5082" t="s">
        <v>462</v>
      </c>
      <c r="H5082" t="s">
        <v>710</v>
      </c>
      <c r="I5082" t="s">
        <v>710</v>
      </c>
      <c r="K5082">
        <v>4809</v>
      </c>
      <c r="L5082">
        <v>291867</v>
      </c>
      <c r="Q5082" t="s">
        <v>19</v>
      </c>
      <c r="U5082">
        <v>12</v>
      </c>
      <c r="V5082">
        <v>17</v>
      </c>
      <c r="Y5082" t="s">
        <v>20</v>
      </c>
      <c r="Z5082">
        <v>0</v>
      </c>
      <c r="AA5082" t="s">
        <v>589</v>
      </c>
      <c r="AB5082" t="s">
        <v>21</v>
      </c>
      <c r="AC5082">
        <v>235</v>
      </c>
    </row>
    <row r="5083" spans="1:29" x14ac:dyDescent="0.25">
      <c r="A5083">
        <v>345</v>
      </c>
      <c r="B5083">
        <v>345101</v>
      </c>
      <c r="C5083">
        <v>5900</v>
      </c>
      <c r="D5083" t="str">
        <f>VLOOKUP(C5083,'Schedule 3'!A:M,13,FALSE)</f>
        <v>Other Personnel Related Expenses</v>
      </c>
      <c r="E5083">
        <v>0.7</v>
      </c>
      <c r="F5083" s="1">
        <v>43069</v>
      </c>
      <c r="G5083" t="s">
        <v>462</v>
      </c>
      <c r="H5083" t="s">
        <v>710</v>
      </c>
      <c r="I5083" t="s">
        <v>710</v>
      </c>
      <c r="K5083">
        <v>4809</v>
      </c>
      <c r="L5083">
        <v>288934</v>
      </c>
      <c r="Q5083" t="s">
        <v>19</v>
      </c>
      <c r="U5083">
        <v>11</v>
      </c>
      <c r="V5083">
        <v>17</v>
      </c>
      <c r="Y5083" t="s">
        <v>20</v>
      </c>
      <c r="Z5083">
        <v>0</v>
      </c>
      <c r="AA5083" t="s">
        <v>589</v>
      </c>
      <c r="AB5083" t="s">
        <v>21</v>
      </c>
      <c r="AC5083">
        <v>234</v>
      </c>
    </row>
    <row r="5084" spans="1:29" x14ac:dyDescent="0.25">
      <c r="A5084">
        <v>345</v>
      </c>
      <c r="B5084">
        <v>345102</v>
      </c>
      <c r="C5084">
        <v>5900</v>
      </c>
      <c r="D5084" t="str">
        <f>VLOOKUP(C5084,'Schedule 3'!A:M,13,FALSE)</f>
        <v>Other Personnel Related Expenses</v>
      </c>
      <c r="E5084">
        <v>6.25</v>
      </c>
      <c r="F5084" s="1">
        <v>43069</v>
      </c>
      <c r="G5084" t="s">
        <v>462</v>
      </c>
      <c r="H5084" t="s">
        <v>710</v>
      </c>
      <c r="I5084" t="s">
        <v>710</v>
      </c>
      <c r="K5084">
        <v>4809</v>
      </c>
      <c r="L5084">
        <v>288934</v>
      </c>
      <c r="Q5084" t="s">
        <v>19</v>
      </c>
      <c r="U5084">
        <v>11</v>
      </c>
      <c r="V5084">
        <v>17</v>
      </c>
      <c r="Y5084" t="s">
        <v>20</v>
      </c>
      <c r="Z5084">
        <v>0</v>
      </c>
      <c r="AA5084" t="s">
        <v>589</v>
      </c>
      <c r="AB5084" t="s">
        <v>21</v>
      </c>
      <c r="AC5084">
        <v>235</v>
      </c>
    </row>
    <row r="5085" spans="1:29" x14ac:dyDescent="0.25">
      <c r="A5085">
        <v>345</v>
      </c>
      <c r="B5085">
        <v>345101</v>
      </c>
      <c r="C5085">
        <v>5900</v>
      </c>
      <c r="D5085" t="str">
        <f>VLOOKUP(C5085,'Schedule 3'!A:M,13,FALSE)</f>
        <v>Other Personnel Related Expenses</v>
      </c>
      <c r="E5085">
        <v>0.17</v>
      </c>
      <c r="F5085" s="1">
        <v>43039</v>
      </c>
      <c r="G5085" t="s">
        <v>462</v>
      </c>
      <c r="H5085" t="s">
        <v>710</v>
      </c>
      <c r="I5085" t="s">
        <v>710</v>
      </c>
      <c r="K5085">
        <v>4809</v>
      </c>
      <c r="L5085">
        <v>286349</v>
      </c>
      <c r="Q5085" t="s">
        <v>19</v>
      </c>
      <c r="U5085">
        <v>10</v>
      </c>
      <c r="V5085">
        <v>17</v>
      </c>
      <c r="Y5085" t="s">
        <v>20</v>
      </c>
      <c r="Z5085">
        <v>0</v>
      </c>
      <c r="AA5085" t="s">
        <v>589</v>
      </c>
      <c r="AB5085" t="s">
        <v>21</v>
      </c>
      <c r="AC5085">
        <v>234</v>
      </c>
    </row>
    <row r="5086" spans="1:29" x14ac:dyDescent="0.25">
      <c r="A5086">
        <v>345</v>
      </c>
      <c r="B5086">
        <v>345102</v>
      </c>
      <c r="C5086">
        <v>5900</v>
      </c>
      <c r="D5086" t="str">
        <f>VLOOKUP(C5086,'Schedule 3'!A:M,13,FALSE)</f>
        <v>Other Personnel Related Expenses</v>
      </c>
      <c r="E5086">
        <v>1.54</v>
      </c>
      <c r="F5086" s="1">
        <v>43039</v>
      </c>
      <c r="G5086" t="s">
        <v>462</v>
      </c>
      <c r="H5086" t="s">
        <v>710</v>
      </c>
      <c r="I5086" t="s">
        <v>710</v>
      </c>
      <c r="K5086">
        <v>4809</v>
      </c>
      <c r="L5086">
        <v>286349</v>
      </c>
      <c r="Q5086" t="s">
        <v>19</v>
      </c>
      <c r="U5086">
        <v>10</v>
      </c>
      <c r="V5086">
        <v>17</v>
      </c>
      <c r="Y5086" t="s">
        <v>20</v>
      </c>
      <c r="Z5086">
        <v>0</v>
      </c>
      <c r="AA5086" t="s">
        <v>589</v>
      </c>
      <c r="AB5086" t="s">
        <v>21</v>
      </c>
      <c r="AC5086">
        <v>235</v>
      </c>
    </row>
    <row r="5087" spans="1:29" x14ac:dyDescent="0.25">
      <c r="A5087">
        <v>345</v>
      </c>
      <c r="B5087">
        <v>345101</v>
      </c>
      <c r="C5087">
        <v>5900</v>
      </c>
      <c r="D5087" t="str">
        <f>VLOOKUP(C5087,'Schedule 3'!A:M,13,FALSE)</f>
        <v>Other Personnel Related Expenses</v>
      </c>
      <c r="E5087">
        <v>0.17</v>
      </c>
      <c r="F5087" s="1">
        <v>43008</v>
      </c>
      <c r="G5087" t="s">
        <v>462</v>
      </c>
      <c r="H5087" t="s">
        <v>710</v>
      </c>
      <c r="I5087" t="s">
        <v>710</v>
      </c>
      <c r="K5087">
        <v>4809</v>
      </c>
      <c r="L5087">
        <v>283717</v>
      </c>
      <c r="Q5087" t="s">
        <v>19</v>
      </c>
      <c r="U5087">
        <v>9</v>
      </c>
      <c r="V5087">
        <v>17</v>
      </c>
      <c r="Y5087" t="s">
        <v>20</v>
      </c>
      <c r="Z5087">
        <v>0</v>
      </c>
      <c r="AA5087" t="s">
        <v>589</v>
      </c>
      <c r="AB5087" t="s">
        <v>21</v>
      </c>
      <c r="AC5087">
        <v>234</v>
      </c>
    </row>
    <row r="5088" spans="1:29" x14ac:dyDescent="0.25">
      <c r="A5088">
        <v>345</v>
      </c>
      <c r="B5088">
        <v>345102</v>
      </c>
      <c r="C5088">
        <v>5900</v>
      </c>
      <c r="D5088" t="str">
        <f>VLOOKUP(C5088,'Schedule 3'!A:M,13,FALSE)</f>
        <v>Other Personnel Related Expenses</v>
      </c>
      <c r="E5088">
        <v>1.55</v>
      </c>
      <c r="F5088" s="1">
        <v>43008</v>
      </c>
      <c r="G5088" t="s">
        <v>462</v>
      </c>
      <c r="H5088" t="s">
        <v>710</v>
      </c>
      <c r="I5088" t="s">
        <v>710</v>
      </c>
      <c r="K5088">
        <v>4809</v>
      </c>
      <c r="L5088">
        <v>283717</v>
      </c>
      <c r="Q5088" t="s">
        <v>19</v>
      </c>
      <c r="U5088">
        <v>9</v>
      </c>
      <c r="V5088">
        <v>17</v>
      </c>
      <c r="Y5088" t="s">
        <v>20</v>
      </c>
      <c r="Z5088">
        <v>0</v>
      </c>
      <c r="AA5088" t="s">
        <v>589</v>
      </c>
      <c r="AB5088" t="s">
        <v>21</v>
      </c>
      <c r="AC5088">
        <v>235</v>
      </c>
    </row>
    <row r="5089" spans="1:29" x14ac:dyDescent="0.25">
      <c r="A5089">
        <v>345</v>
      </c>
      <c r="B5089">
        <v>345101</v>
      </c>
      <c r="C5089">
        <v>5900</v>
      </c>
      <c r="D5089" t="str">
        <f>VLOOKUP(C5089,'Schedule 3'!A:M,13,FALSE)</f>
        <v>Other Personnel Related Expenses</v>
      </c>
      <c r="E5089">
        <v>0.18</v>
      </c>
      <c r="F5089" s="1">
        <v>42978</v>
      </c>
      <c r="G5089" t="s">
        <v>462</v>
      </c>
      <c r="H5089" t="s">
        <v>710</v>
      </c>
      <c r="I5089" t="s">
        <v>710</v>
      </c>
      <c r="K5089">
        <v>4809</v>
      </c>
      <c r="L5089">
        <v>281172</v>
      </c>
      <c r="Q5089" t="s">
        <v>19</v>
      </c>
      <c r="U5089">
        <v>8</v>
      </c>
      <c r="V5089">
        <v>17</v>
      </c>
      <c r="Y5089" t="s">
        <v>20</v>
      </c>
      <c r="Z5089">
        <v>0</v>
      </c>
      <c r="AA5089" t="s">
        <v>589</v>
      </c>
      <c r="AB5089" t="s">
        <v>21</v>
      </c>
      <c r="AC5089">
        <v>234</v>
      </c>
    </row>
    <row r="5090" spans="1:29" x14ac:dyDescent="0.25">
      <c r="A5090">
        <v>345</v>
      </c>
      <c r="B5090">
        <v>345102</v>
      </c>
      <c r="C5090">
        <v>5900</v>
      </c>
      <c r="D5090" t="str">
        <f>VLOOKUP(C5090,'Schedule 3'!A:M,13,FALSE)</f>
        <v>Other Personnel Related Expenses</v>
      </c>
      <c r="E5090">
        <v>1.56</v>
      </c>
      <c r="F5090" s="1">
        <v>42978</v>
      </c>
      <c r="G5090" t="s">
        <v>462</v>
      </c>
      <c r="H5090" t="s">
        <v>710</v>
      </c>
      <c r="I5090" t="s">
        <v>710</v>
      </c>
      <c r="K5090">
        <v>4809</v>
      </c>
      <c r="L5090">
        <v>281172</v>
      </c>
      <c r="Q5090" t="s">
        <v>19</v>
      </c>
      <c r="U5090">
        <v>8</v>
      </c>
      <c r="V5090">
        <v>17</v>
      </c>
      <c r="Y5090" t="s">
        <v>20</v>
      </c>
      <c r="Z5090">
        <v>0</v>
      </c>
      <c r="AA5090" t="s">
        <v>589</v>
      </c>
      <c r="AB5090" t="s">
        <v>21</v>
      </c>
      <c r="AC5090">
        <v>235</v>
      </c>
    </row>
    <row r="5091" spans="1:29" x14ac:dyDescent="0.25">
      <c r="A5091">
        <v>345</v>
      </c>
      <c r="B5091">
        <v>345101</v>
      </c>
      <c r="C5091">
        <v>5900</v>
      </c>
      <c r="D5091" t="str">
        <f>VLOOKUP(C5091,'Schedule 3'!A:M,13,FALSE)</f>
        <v>Other Personnel Related Expenses</v>
      </c>
      <c r="E5091">
        <v>0.18</v>
      </c>
      <c r="F5091" s="1">
        <v>42947</v>
      </c>
      <c r="G5091" t="s">
        <v>462</v>
      </c>
      <c r="H5091" t="s">
        <v>710</v>
      </c>
      <c r="I5091" t="s">
        <v>710</v>
      </c>
      <c r="K5091">
        <v>4809</v>
      </c>
      <c r="L5091">
        <v>278277</v>
      </c>
      <c r="Q5091" t="s">
        <v>19</v>
      </c>
      <c r="U5091">
        <v>7</v>
      </c>
      <c r="V5091">
        <v>17</v>
      </c>
      <c r="Y5091" t="s">
        <v>20</v>
      </c>
      <c r="Z5091">
        <v>0</v>
      </c>
      <c r="AA5091" t="s">
        <v>589</v>
      </c>
      <c r="AB5091" t="s">
        <v>21</v>
      </c>
      <c r="AC5091">
        <v>234</v>
      </c>
    </row>
    <row r="5092" spans="1:29" x14ac:dyDescent="0.25">
      <c r="A5092">
        <v>345</v>
      </c>
      <c r="B5092">
        <v>345102</v>
      </c>
      <c r="C5092">
        <v>5900</v>
      </c>
      <c r="D5092" t="str">
        <f>VLOOKUP(C5092,'Schedule 3'!A:M,13,FALSE)</f>
        <v>Other Personnel Related Expenses</v>
      </c>
      <c r="E5092">
        <v>1.56</v>
      </c>
      <c r="F5092" s="1">
        <v>42947</v>
      </c>
      <c r="G5092" t="s">
        <v>462</v>
      </c>
      <c r="H5092" t="s">
        <v>710</v>
      </c>
      <c r="I5092" t="s">
        <v>710</v>
      </c>
      <c r="K5092">
        <v>4809</v>
      </c>
      <c r="L5092">
        <v>278277</v>
      </c>
      <c r="Q5092" t="s">
        <v>19</v>
      </c>
      <c r="U5092">
        <v>7</v>
      </c>
      <c r="V5092">
        <v>17</v>
      </c>
      <c r="Y5092" t="s">
        <v>20</v>
      </c>
      <c r="Z5092">
        <v>0</v>
      </c>
      <c r="AA5092" t="s">
        <v>589</v>
      </c>
      <c r="AB5092" t="s">
        <v>21</v>
      </c>
      <c r="AC5092">
        <v>235</v>
      </c>
    </row>
    <row r="5093" spans="1:29" x14ac:dyDescent="0.25">
      <c r="A5093">
        <v>345</v>
      </c>
      <c r="B5093">
        <v>345101</v>
      </c>
      <c r="C5093">
        <v>5900</v>
      </c>
      <c r="D5093" t="str">
        <f>VLOOKUP(C5093,'Schedule 3'!A:M,13,FALSE)</f>
        <v>Other Personnel Related Expenses</v>
      </c>
      <c r="E5093">
        <v>0.18</v>
      </c>
      <c r="F5093" s="1">
        <v>42916</v>
      </c>
      <c r="G5093" t="s">
        <v>462</v>
      </c>
      <c r="H5093" t="s">
        <v>710</v>
      </c>
      <c r="I5093" t="s">
        <v>710</v>
      </c>
      <c r="K5093">
        <v>4809</v>
      </c>
      <c r="L5093">
        <v>275593</v>
      </c>
      <c r="Q5093" t="s">
        <v>19</v>
      </c>
      <c r="U5093">
        <v>6</v>
      </c>
      <c r="V5093">
        <v>17</v>
      </c>
      <c r="Y5093" t="s">
        <v>20</v>
      </c>
      <c r="Z5093">
        <v>0</v>
      </c>
      <c r="AA5093" t="s">
        <v>589</v>
      </c>
      <c r="AB5093" t="s">
        <v>21</v>
      </c>
      <c r="AC5093">
        <v>234</v>
      </c>
    </row>
    <row r="5094" spans="1:29" x14ac:dyDescent="0.25">
      <c r="A5094">
        <v>345</v>
      </c>
      <c r="B5094">
        <v>345102</v>
      </c>
      <c r="C5094">
        <v>5900</v>
      </c>
      <c r="D5094" t="str">
        <f>VLOOKUP(C5094,'Schedule 3'!A:M,13,FALSE)</f>
        <v>Other Personnel Related Expenses</v>
      </c>
      <c r="E5094">
        <v>1.56</v>
      </c>
      <c r="F5094" s="1">
        <v>42916</v>
      </c>
      <c r="G5094" t="s">
        <v>462</v>
      </c>
      <c r="H5094" t="s">
        <v>710</v>
      </c>
      <c r="I5094" t="s">
        <v>710</v>
      </c>
      <c r="K5094">
        <v>4809</v>
      </c>
      <c r="L5094">
        <v>275593</v>
      </c>
      <c r="Q5094" t="s">
        <v>19</v>
      </c>
      <c r="U5094">
        <v>6</v>
      </c>
      <c r="V5094">
        <v>17</v>
      </c>
      <c r="Y5094" t="s">
        <v>20</v>
      </c>
      <c r="Z5094">
        <v>0</v>
      </c>
      <c r="AA5094" t="s">
        <v>589</v>
      </c>
      <c r="AB5094" t="s">
        <v>21</v>
      </c>
      <c r="AC5094">
        <v>235</v>
      </c>
    </row>
    <row r="5095" spans="1:29" x14ac:dyDescent="0.25">
      <c r="A5095">
        <v>345</v>
      </c>
      <c r="B5095">
        <v>345101</v>
      </c>
      <c r="C5095">
        <v>5900</v>
      </c>
      <c r="D5095" t="str">
        <f>VLOOKUP(C5095,'Schedule 3'!A:M,13,FALSE)</f>
        <v>Other Personnel Related Expenses</v>
      </c>
      <c r="E5095">
        <v>0.18</v>
      </c>
      <c r="F5095" s="1">
        <v>42886</v>
      </c>
      <c r="G5095" t="s">
        <v>462</v>
      </c>
      <c r="H5095" t="s">
        <v>710</v>
      </c>
      <c r="I5095" t="s">
        <v>710</v>
      </c>
      <c r="K5095">
        <v>4809</v>
      </c>
      <c r="L5095">
        <v>272629</v>
      </c>
      <c r="Q5095" t="s">
        <v>19</v>
      </c>
      <c r="U5095">
        <v>5</v>
      </c>
      <c r="V5095">
        <v>17</v>
      </c>
      <c r="Y5095" t="s">
        <v>20</v>
      </c>
      <c r="Z5095">
        <v>0</v>
      </c>
      <c r="AA5095" t="s">
        <v>589</v>
      </c>
      <c r="AB5095" t="s">
        <v>21</v>
      </c>
      <c r="AC5095">
        <v>234</v>
      </c>
    </row>
    <row r="5096" spans="1:29" x14ac:dyDescent="0.25">
      <c r="A5096">
        <v>345</v>
      </c>
      <c r="B5096">
        <v>345102</v>
      </c>
      <c r="C5096">
        <v>5900</v>
      </c>
      <c r="D5096" t="str">
        <f>VLOOKUP(C5096,'Schedule 3'!A:M,13,FALSE)</f>
        <v>Other Personnel Related Expenses</v>
      </c>
      <c r="E5096">
        <v>1.56</v>
      </c>
      <c r="F5096" s="1">
        <v>42886</v>
      </c>
      <c r="G5096" t="s">
        <v>462</v>
      </c>
      <c r="H5096" t="s">
        <v>710</v>
      </c>
      <c r="I5096" t="s">
        <v>710</v>
      </c>
      <c r="K5096">
        <v>4809</v>
      </c>
      <c r="L5096">
        <v>272629</v>
      </c>
      <c r="Q5096" t="s">
        <v>19</v>
      </c>
      <c r="U5096">
        <v>5</v>
      </c>
      <c r="V5096">
        <v>17</v>
      </c>
      <c r="Y5096" t="s">
        <v>20</v>
      </c>
      <c r="Z5096">
        <v>0</v>
      </c>
      <c r="AA5096" t="s">
        <v>589</v>
      </c>
      <c r="AB5096" t="s">
        <v>21</v>
      </c>
      <c r="AC5096">
        <v>235</v>
      </c>
    </row>
    <row r="5097" spans="1:29" x14ac:dyDescent="0.25">
      <c r="A5097">
        <v>345</v>
      </c>
      <c r="B5097">
        <v>345101</v>
      </c>
      <c r="C5097">
        <v>5900</v>
      </c>
      <c r="D5097" t="str">
        <f>VLOOKUP(C5097,'Schedule 3'!A:M,13,FALSE)</f>
        <v>Other Personnel Related Expenses</v>
      </c>
      <c r="E5097">
        <v>0.18</v>
      </c>
      <c r="F5097" s="1">
        <v>42855</v>
      </c>
      <c r="G5097" t="s">
        <v>462</v>
      </c>
      <c r="H5097" t="s">
        <v>710</v>
      </c>
      <c r="I5097" t="s">
        <v>710</v>
      </c>
      <c r="K5097">
        <v>4809</v>
      </c>
      <c r="L5097">
        <v>269773</v>
      </c>
      <c r="Q5097" t="s">
        <v>19</v>
      </c>
      <c r="U5097">
        <v>4</v>
      </c>
      <c r="V5097">
        <v>17</v>
      </c>
      <c r="Y5097" t="s">
        <v>20</v>
      </c>
      <c r="Z5097">
        <v>0</v>
      </c>
      <c r="AA5097" t="s">
        <v>589</v>
      </c>
      <c r="AB5097" t="s">
        <v>21</v>
      </c>
      <c r="AC5097">
        <v>233</v>
      </c>
    </row>
    <row r="5098" spans="1:29" x14ac:dyDescent="0.25">
      <c r="A5098">
        <v>345</v>
      </c>
      <c r="B5098">
        <v>345102</v>
      </c>
      <c r="C5098">
        <v>5900</v>
      </c>
      <c r="D5098" t="str">
        <f>VLOOKUP(C5098,'Schedule 3'!A:M,13,FALSE)</f>
        <v>Other Personnel Related Expenses</v>
      </c>
      <c r="E5098">
        <v>1.56</v>
      </c>
      <c r="F5098" s="1">
        <v>42855</v>
      </c>
      <c r="G5098" t="s">
        <v>462</v>
      </c>
      <c r="H5098" t="s">
        <v>710</v>
      </c>
      <c r="I5098" t="s">
        <v>710</v>
      </c>
      <c r="K5098">
        <v>4809</v>
      </c>
      <c r="L5098">
        <v>269773</v>
      </c>
      <c r="Q5098" t="s">
        <v>19</v>
      </c>
      <c r="U5098">
        <v>4</v>
      </c>
      <c r="V5098">
        <v>17</v>
      </c>
      <c r="Y5098" t="s">
        <v>20</v>
      </c>
      <c r="Z5098">
        <v>0</v>
      </c>
      <c r="AA5098" t="s">
        <v>589</v>
      </c>
      <c r="AB5098" t="s">
        <v>21</v>
      </c>
      <c r="AC5098">
        <v>234</v>
      </c>
    </row>
    <row r="5099" spans="1:29" x14ac:dyDescent="0.25">
      <c r="A5099">
        <v>345</v>
      </c>
      <c r="B5099">
        <v>345101</v>
      </c>
      <c r="C5099">
        <v>5900</v>
      </c>
      <c r="D5099" t="str">
        <f>VLOOKUP(C5099,'Schedule 3'!A:M,13,FALSE)</f>
        <v>Other Personnel Related Expenses</v>
      </c>
      <c r="E5099">
        <v>0.18</v>
      </c>
      <c r="F5099" s="1">
        <v>42825</v>
      </c>
      <c r="G5099" t="s">
        <v>462</v>
      </c>
      <c r="H5099" t="s">
        <v>710</v>
      </c>
      <c r="I5099" t="s">
        <v>710</v>
      </c>
      <c r="K5099">
        <v>4809</v>
      </c>
      <c r="L5099">
        <v>267433</v>
      </c>
      <c r="Q5099" t="s">
        <v>19</v>
      </c>
      <c r="U5099">
        <v>3</v>
      </c>
      <c r="V5099">
        <v>17</v>
      </c>
      <c r="Y5099" t="s">
        <v>20</v>
      </c>
      <c r="Z5099">
        <v>0</v>
      </c>
      <c r="AA5099" t="s">
        <v>589</v>
      </c>
      <c r="AB5099" t="s">
        <v>21</v>
      </c>
      <c r="AC5099">
        <v>233</v>
      </c>
    </row>
    <row r="5100" spans="1:29" x14ac:dyDescent="0.25">
      <c r="A5100">
        <v>345</v>
      </c>
      <c r="B5100">
        <v>345102</v>
      </c>
      <c r="C5100">
        <v>5900</v>
      </c>
      <c r="D5100" t="str">
        <f>VLOOKUP(C5100,'Schedule 3'!A:M,13,FALSE)</f>
        <v>Other Personnel Related Expenses</v>
      </c>
      <c r="E5100">
        <v>1.58</v>
      </c>
      <c r="F5100" s="1">
        <v>42825</v>
      </c>
      <c r="G5100" t="s">
        <v>462</v>
      </c>
      <c r="H5100" t="s">
        <v>710</v>
      </c>
      <c r="I5100" t="s">
        <v>710</v>
      </c>
      <c r="K5100">
        <v>4809</v>
      </c>
      <c r="L5100">
        <v>267433</v>
      </c>
      <c r="Q5100" t="s">
        <v>19</v>
      </c>
      <c r="U5100">
        <v>3</v>
      </c>
      <c r="V5100">
        <v>17</v>
      </c>
      <c r="Y5100" t="s">
        <v>20</v>
      </c>
      <c r="Z5100">
        <v>0</v>
      </c>
      <c r="AA5100" t="s">
        <v>589</v>
      </c>
      <c r="AB5100" t="s">
        <v>21</v>
      </c>
      <c r="AC5100">
        <v>234</v>
      </c>
    </row>
    <row r="5101" spans="1:29" x14ac:dyDescent="0.25">
      <c r="A5101">
        <v>345</v>
      </c>
      <c r="B5101">
        <v>345101</v>
      </c>
      <c r="C5101">
        <v>5900</v>
      </c>
      <c r="D5101" t="str">
        <f>VLOOKUP(C5101,'Schedule 3'!A:M,13,FALSE)</f>
        <v>Other Personnel Related Expenses</v>
      </c>
      <c r="E5101">
        <v>1.74</v>
      </c>
      <c r="F5101" s="1">
        <v>42794</v>
      </c>
      <c r="G5101" t="s">
        <v>462</v>
      </c>
      <c r="H5101" t="s">
        <v>710</v>
      </c>
      <c r="I5101" t="s">
        <v>710</v>
      </c>
      <c r="K5101">
        <v>4809</v>
      </c>
      <c r="L5101">
        <v>263415</v>
      </c>
      <c r="Q5101" t="s">
        <v>19</v>
      </c>
      <c r="U5101">
        <v>2</v>
      </c>
      <c r="V5101">
        <v>17</v>
      </c>
      <c r="Y5101" t="s">
        <v>20</v>
      </c>
      <c r="Z5101">
        <v>0</v>
      </c>
      <c r="AA5101" t="s">
        <v>589</v>
      </c>
      <c r="AB5101" t="s">
        <v>21</v>
      </c>
      <c r="AC5101">
        <v>233</v>
      </c>
    </row>
    <row r="5102" spans="1:29" x14ac:dyDescent="0.25">
      <c r="A5102">
        <v>345</v>
      </c>
      <c r="B5102">
        <v>345102</v>
      </c>
      <c r="C5102">
        <v>5900</v>
      </c>
      <c r="D5102" t="str">
        <f>VLOOKUP(C5102,'Schedule 3'!A:M,13,FALSE)</f>
        <v>Other Personnel Related Expenses</v>
      </c>
      <c r="E5102">
        <v>15.45</v>
      </c>
      <c r="F5102" s="1">
        <v>42794</v>
      </c>
      <c r="G5102" t="s">
        <v>462</v>
      </c>
      <c r="H5102" t="s">
        <v>710</v>
      </c>
      <c r="I5102" t="s">
        <v>710</v>
      </c>
      <c r="K5102">
        <v>4809</v>
      </c>
      <c r="L5102">
        <v>263415</v>
      </c>
      <c r="Q5102" t="s">
        <v>19</v>
      </c>
      <c r="U5102">
        <v>2</v>
      </c>
      <c r="V5102">
        <v>17</v>
      </c>
      <c r="Y5102" t="s">
        <v>20</v>
      </c>
      <c r="Z5102">
        <v>0</v>
      </c>
      <c r="AA5102" t="s">
        <v>589</v>
      </c>
      <c r="AB5102" t="s">
        <v>21</v>
      </c>
      <c r="AC5102">
        <v>234</v>
      </c>
    </row>
    <row r="5103" spans="1:29" x14ac:dyDescent="0.25">
      <c r="A5103">
        <v>345</v>
      </c>
      <c r="B5103">
        <v>345101</v>
      </c>
      <c r="C5103">
        <v>5900</v>
      </c>
      <c r="D5103" t="str">
        <f>VLOOKUP(C5103,'Schedule 3'!A:M,13,FALSE)</f>
        <v>Other Personnel Related Expenses</v>
      </c>
      <c r="E5103">
        <v>3.24</v>
      </c>
      <c r="F5103" s="1">
        <v>43100</v>
      </c>
      <c r="G5103" t="s">
        <v>462</v>
      </c>
      <c r="H5103" t="s">
        <v>711</v>
      </c>
      <c r="I5103" t="s">
        <v>711</v>
      </c>
      <c r="K5103">
        <v>4810</v>
      </c>
      <c r="L5103">
        <v>291867</v>
      </c>
      <c r="Q5103" t="s">
        <v>19</v>
      </c>
      <c r="U5103">
        <v>12</v>
      </c>
      <c r="V5103">
        <v>17</v>
      </c>
      <c r="Y5103" t="s">
        <v>20</v>
      </c>
      <c r="Z5103">
        <v>0</v>
      </c>
      <c r="AA5103" t="s">
        <v>589</v>
      </c>
      <c r="AB5103" t="s">
        <v>21</v>
      </c>
      <c r="AC5103">
        <v>234</v>
      </c>
    </row>
    <row r="5104" spans="1:29" x14ac:dyDescent="0.25">
      <c r="A5104">
        <v>345</v>
      </c>
      <c r="B5104">
        <v>345102</v>
      </c>
      <c r="C5104">
        <v>5900</v>
      </c>
      <c r="D5104" t="str">
        <f>VLOOKUP(C5104,'Schedule 3'!A:M,13,FALSE)</f>
        <v>Other Personnel Related Expenses</v>
      </c>
      <c r="E5104">
        <v>28.48</v>
      </c>
      <c r="F5104" s="1">
        <v>43100</v>
      </c>
      <c r="G5104" t="s">
        <v>462</v>
      </c>
      <c r="H5104" t="s">
        <v>711</v>
      </c>
      <c r="I5104" t="s">
        <v>711</v>
      </c>
      <c r="K5104">
        <v>4810</v>
      </c>
      <c r="L5104">
        <v>291867</v>
      </c>
      <c r="Q5104" t="s">
        <v>19</v>
      </c>
      <c r="U5104">
        <v>12</v>
      </c>
      <c r="V5104">
        <v>17</v>
      </c>
      <c r="Y5104" t="s">
        <v>20</v>
      </c>
      <c r="Z5104">
        <v>0</v>
      </c>
      <c r="AA5104" t="s">
        <v>589</v>
      </c>
      <c r="AB5104" t="s">
        <v>21</v>
      </c>
      <c r="AC5104">
        <v>235</v>
      </c>
    </row>
    <row r="5105" spans="1:29" x14ac:dyDescent="0.25">
      <c r="A5105">
        <v>345</v>
      </c>
      <c r="B5105">
        <v>345101</v>
      </c>
      <c r="C5105">
        <v>5900</v>
      </c>
      <c r="D5105" t="str">
        <f>VLOOKUP(C5105,'Schedule 3'!A:M,13,FALSE)</f>
        <v>Other Personnel Related Expenses</v>
      </c>
      <c r="E5105">
        <v>0.92</v>
      </c>
      <c r="F5105" s="1">
        <v>43069</v>
      </c>
      <c r="G5105" t="s">
        <v>462</v>
      </c>
      <c r="H5105" t="s">
        <v>711</v>
      </c>
      <c r="I5105" t="s">
        <v>711</v>
      </c>
      <c r="K5105">
        <v>4810</v>
      </c>
      <c r="L5105">
        <v>288934</v>
      </c>
      <c r="Q5105" t="s">
        <v>19</v>
      </c>
      <c r="U5105">
        <v>11</v>
      </c>
      <c r="V5105">
        <v>17</v>
      </c>
      <c r="Y5105" t="s">
        <v>20</v>
      </c>
      <c r="Z5105">
        <v>0</v>
      </c>
      <c r="AA5105" t="s">
        <v>589</v>
      </c>
      <c r="AB5105" t="s">
        <v>21</v>
      </c>
      <c r="AC5105">
        <v>234</v>
      </c>
    </row>
    <row r="5106" spans="1:29" x14ac:dyDescent="0.25">
      <c r="A5106">
        <v>345</v>
      </c>
      <c r="B5106">
        <v>345102</v>
      </c>
      <c r="C5106">
        <v>5900</v>
      </c>
      <c r="D5106" t="str">
        <f>VLOOKUP(C5106,'Schedule 3'!A:M,13,FALSE)</f>
        <v>Other Personnel Related Expenses</v>
      </c>
      <c r="E5106">
        <v>8.23</v>
      </c>
      <c r="F5106" s="1">
        <v>43069</v>
      </c>
      <c r="G5106" t="s">
        <v>462</v>
      </c>
      <c r="H5106" t="s">
        <v>711</v>
      </c>
      <c r="I5106" t="s">
        <v>711</v>
      </c>
      <c r="K5106">
        <v>4810</v>
      </c>
      <c r="L5106">
        <v>288934</v>
      </c>
      <c r="Q5106" t="s">
        <v>19</v>
      </c>
      <c r="U5106">
        <v>11</v>
      </c>
      <c r="V5106">
        <v>17</v>
      </c>
      <c r="Y5106" t="s">
        <v>20</v>
      </c>
      <c r="Z5106">
        <v>0</v>
      </c>
      <c r="AA5106" t="s">
        <v>589</v>
      </c>
      <c r="AB5106" t="s">
        <v>21</v>
      </c>
      <c r="AC5106">
        <v>235</v>
      </c>
    </row>
    <row r="5107" spans="1:29" x14ac:dyDescent="0.25">
      <c r="A5107">
        <v>345</v>
      </c>
      <c r="B5107">
        <v>345101</v>
      </c>
      <c r="C5107">
        <v>5900</v>
      </c>
      <c r="D5107" t="str">
        <f>VLOOKUP(C5107,'Schedule 3'!A:M,13,FALSE)</f>
        <v>Other Personnel Related Expenses</v>
      </c>
      <c r="E5107">
        <v>0.66</v>
      </c>
      <c r="F5107" s="1">
        <v>43039</v>
      </c>
      <c r="G5107" t="s">
        <v>462</v>
      </c>
      <c r="H5107" t="s">
        <v>711</v>
      </c>
      <c r="I5107" t="s">
        <v>711</v>
      </c>
      <c r="K5107">
        <v>4810</v>
      </c>
      <c r="L5107">
        <v>286349</v>
      </c>
      <c r="Q5107" t="s">
        <v>19</v>
      </c>
      <c r="U5107">
        <v>10</v>
      </c>
      <c r="V5107">
        <v>17</v>
      </c>
      <c r="Y5107" t="s">
        <v>20</v>
      </c>
      <c r="Z5107">
        <v>0</v>
      </c>
      <c r="AA5107" t="s">
        <v>589</v>
      </c>
      <c r="AB5107" t="s">
        <v>21</v>
      </c>
      <c r="AC5107">
        <v>234</v>
      </c>
    </row>
    <row r="5108" spans="1:29" x14ac:dyDescent="0.25">
      <c r="A5108">
        <v>345</v>
      </c>
      <c r="B5108">
        <v>345102</v>
      </c>
      <c r="C5108">
        <v>5900</v>
      </c>
      <c r="D5108" t="str">
        <f>VLOOKUP(C5108,'Schedule 3'!A:M,13,FALSE)</f>
        <v>Other Personnel Related Expenses</v>
      </c>
      <c r="E5108">
        <v>5.88</v>
      </c>
      <c r="F5108" s="1">
        <v>43039</v>
      </c>
      <c r="G5108" t="s">
        <v>462</v>
      </c>
      <c r="H5108" t="s">
        <v>711</v>
      </c>
      <c r="I5108" t="s">
        <v>711</v>
      </c>
      <c r="K5108">
        <v>4810</v>
      </c>
      <c r="L5108">
        <v>286349</v>
      </c>
      <c r="Q5108" t="s">
        <v>19</v>
      </c>
      <c r="U5108">
        <v>10</v>
      </c>
      <c r="V5108">
        <v>17</v>
      </c>
      <c r="Y5108" t="s">
        <v>20</v>
      </c>
      <c r="Z5108">
        <v>0</v>
      </c>
      <c r="AA5108" t="s">
        <v>589</v>
      </c>
      <c r="AB5108" t="s">
        <v>21</v>
      </c>
      <c r="AC5108">
        <v>235</v>
      </c>
    </row>
    <row r="5109" spans="1:29" x14ac:dyDescent="0.25">
      <c r="A5109">
        <v>345</v>
      </c>
      <c r="B5109">
        <v>345101</v>
      </c>
      <c r="C5109">
        <v>5900</v>
      </c>
      <c r="D5109" t="str">
        <f>VLOOKUP(C5109,'Schedule 3'!A:M,13,FALSE)</f>
        <v>Other Personnel Related Expenses</v>
      </c>
      <c r="E5109">
        <v>0.56000000000000005</v>
      </c>
      <c r="F5109" s="1">
        <v>43008</v>
      </c>
      <c r="G5109" t="s">
        <v>462</v>
      </c>
      <c r="H5109" t="s">
        <v>711</v>
      </c>
      <c r="I5109" t="s">
        <v>711</v>
      </c>
      <c r="K5109">
        <v>4810</v>
      </c>
      <c r="L5109">
        <v>283717</v>
      </c>
      <c r="Q5109" t="s">
        <v>19</v>
      </c>
      <c r="U5109">
        <v>9</v>
      </c>
      <c r="V5109">
        <v>17</v>
      </c>
      <c r="Y5109" t="s">
        <v>20</v>
      </c>
      <c r="Z5109">
        <v>0</v>
      </c>
      <c r="AA5109" t="s">
        <v>589</v>
      </c>
      <c r="AB5109" t="s">
        <v>21</v>
      </c>
      <c r="AC5109">
        <v>234</v>
      </c>
    </row>
    <row r="5110" spans="1:29" x14ac:dyDescent="0.25">
      <c r="A5110">
        <v>345</v>
      </c>
      <c r="B5110">
        <v>345102</v>
      </c>
      <c r="C5110">
        <v>5900</v>
      </c>
      <c r="D5110" t="str">
        <f>VLOOKUP(C5110,'Schedule 3'!A:M,13,FALSE)</f>
        <v>Other Personnel Related Expenses</v>
      </c>
      <c r="E5110">
        <v>5.0199999999999996</v>
      </c>
      <c r="F5110" s="1">
        <v>43008</v>
      </c>
      <c r="G5110" t="s">
        <v>462</v>
      </c>
      <c r="H5110" t="s">
        <v>711</v>
      </c>
      <c r="I5110" t="s">
        <v>711</v>
      </c>
      <c r="K5110">
        <v>4810</v>
      </c>
      <c r="L5110">
        <v>283717</v>
      </c>
      <c r="Q5110" t="s">
        <v>19</v>
      </c>
      <c r="U5110">
        <v>9</v>
      </c>
      <c r="V5110">
        <v>17</v>
      </c>
      <c r="Y5110" t="s">
        <v>20</v>
      </c>
      <c r="Z5110">
        <v>0</v>
      </c>
      <c r="AA5110" t="s">
        <v>589</v>
      </c>
      <c r="AB5110" t="s">
        <v>21</v>
      </c>
      <c r="AC5110">
        <v>235</v>
      </c>
    </row>
    <row r="5111" spans="1:29" x14ac:dyDescent="0.25">
      <c r="A5111">
        <v>345</v>
      </c>
      <c r="B5111">
        <v>345101</v>
      </c>
      <c r="C5111">
        <v>5900</v>
      </c>
      <c r="D5111" t="str">
        <f>VLOOKUP(C5111,'Schedule 3'!A:M,13,FALSE)</f>
        <v>Other Personnel Related Expenses</v>
      </c>
      <c r="E5111">
        <v>1.63</v>
      </c>
      <c r="F5111" s="1">
        <v>42978</v>
      </c>
      <c r="G5111" t="s">
        <v>462</v>
      </c>
      <c r="H5111" t="s">
        <v>711</v>
      </c>
      <c r="I5111" t="s">
        <v>711</v>
      </c>
      <c r="K5111">
        <v>4810</v>
      </c>
      <c r="L5111">
        <v>281172</v>
      </c>
      <c r="Q5111" t="s">
        <v>19</v>
      </c>
      <c r="U5111">
        <v>8</v>
      </c>
      <c r="V5111">
        <v>17</v>
      </c>
      <c r="Y5111" t="s">
        <v>20</v>
      </c>
      <c r="Z5111">
        <v>0</v>
      </c>
      <c r="AA5111" t="s">
        <v>589</v>
      </c>
      <c r="AB5111" t="s">
        <v>21</v>
      </c>
      <c r="AC5111">
        <v>234</v>
      </c>
    </row>
    <row r="5112" spans="1:29" x14ac:dyDescent="0.25">
      <c r="A5112">
        <v>345</v>
      </c>
      <c r="B5112">
        <v>345102</v>
      </c>
      <c r="C5112">
        <v>5900</v>
      </c>
      <c r="D5112" t="str">
        <f>VLOOKUP(C5112,'Schedule 3'!A:M,13,FALSE)</f>
        <v>Other Personnel Related Expenses</v>
      </c>
      <c r="E5112">
        <v>14.44</v>
      </c>
      <c r="F5112" s="1">
        <v>42978</v>
      </c>
      <c r="G5112" t="s">
        <v>462</v>
      </c>
      <c r="H5112" t="s">
        <v>711</v>
      </c>
      <c r="I5112" t="s">
        <v>711</v>
      </c>
      <c r="K5112">
        <v>4810</v>
      </c>
      <c r="L5112">
        <v>281172</v>
      </c>
      <c r="Q5112" t="s">
        <v>19</v>
      </c>
      <c r="U5112">
        <v>8</v>
      </c>
      <c r="V5112">
        <v>17</v>
      </c>
      <c r="Y5112" t="s">
        <v>20</v>
      </c>
      <c r="Z5112">
        <v>0</v>
      </c>
      <c r="AA5112" t="s">
        <v>589</v>
      </c>
      <c r="AB5112" t="s">
        <v>21</v>
      </c>
      <c r="AC5112">
        <v>235</v>
      </c>
    </row>
    <row r="5113" spans="1:29" x14ac:dyDescent="0.25">
      <c r="A5113">
        <v>345</v>
      </c>
      <c r="B5113">
        <v>345101</v>
      </c>
      <c r="C5113">
        <v>5900</v>
      </c>
      <c r="D5113" t="str">
        <f>VLOOKUP(C5113,'Schedule 3'!A:M,13,FALSE)</f>
        <v>Other Personnel Related Expenses</v>
      </c>
      <c r="E5113">
        <v>0.51</v>
      </c>
      <c r="F5113" s="1">
        <v>42947</v>
      </c>
      <c r="G5113" t="s">
        <v>462</v>
      </c>
      <c r="H5113" t="s">
        <v>711</v>
      </c>
      <c r="I5113" t="s">
        <v>711</v>
      </c>
      <c r="K5113">
        <v>4810</v>
      </c>
      <c r="L5113">
        <v>278277</v>
      </c>
      <c r="Q5113" t="s">
        <v>19</v>
      </c>
      <c r="U5113">
        <v>7</v>
      </c>
      <c r="V5113">
        <v>17</v>
      </c>
      <c r="Y5113" t="s">
        <v>20</v>
      </c>
      <c r="Z5113">
        <v>0</v>
      </c>
      <c r="AA5113" t="s">
        <v>589</v>
      </c>
      <c r="AB5113" t="s">
        <v>21</v>
      </c>
      <c r="AC5113">
        <v>234</v>
      </c>
    </row>
    <row r="5114" spans="1:29" x14ac:dyDescent="0.25">
      <c r="A5114">
        <v>345</v>
      </c>
      <c r="B5114">
        <v>345102</v>
      </c>
      <c r="C5114">
        <v>5900</v>
      </c>
      <c r="D5114" t="str">
        <f>VLOOKUP(C5114,'Schedule 3'!A:M,13,FALSE)</f>
        <v>Other Personnel Related Expenses</v>
      </c>
      <c r="E5114">
        <v>4.5</v>
      </c>
      <c r="F5114" s="1">
        <v>42947</v>
      </c>
      <c r="G5114" t="s">
        <v>462</v>
      </c>
      <c r="H5114" t="s">
        <v>711</v>
      </c>
      <c r="I5114" t="s">
        <v>711</v>
      </c>
      <c r="K5114">
        <v>4810</v>
      </c>
      <c r="L5114">
        <v>278277</v>
      </c>
      <c r="Q5114" t="s">
        <v>19</v>
      </c>
      <c r="U5114">
        <v>7</v>
      </c>
      <c r="V5114">
        <v>17</v>
      </c>
      <c r="Y5114" t="s">
        <v>20</v>
      </c>
      <c r="Z5114">
        <v>0</v>
      </c>
      <c r="AA5114" t="s">
        <v>589</v>
      </c>
      <c r="AB5114" t="s">
        <v>21</v>
      </c>
      <c r="AC5114">
        <v>235</v>
      </c>
    </row>
    <row r="5115" spans="1:29" x14ac:dyDescent="0.25">
      <c r="A5115">
        <v>345</v>
      </c>
      <c r="B5115">
        <v>345101</v>
      </c>
      <c r="C5115">
        <v>5900</v>
      </c>
      <c r="D5115" t="str">
        <f>VLOOKUP(C5115,'Schedule 3'!A:M,13,FALSE)</f>
        <v>Other Personnel Related Expenses</v>
      </c>
      <c r="E5115">
        <v>1.67</v>
      </c>
      <c r="F5115" s="1">
        <v>42916</v>
      </c>
      <c r="G5115" t="s">
        <v>462</v>
      </c>
      <c r="H5115" t="s">
        <v>711</v>
      </c>
      <c r="I5115" t="s">
        <v>711</v>
      </c>
      <c r="K5115">
        <v>4810</v>
      </c>
      <c r="L5115">
        <v>275593</v>
      </c>
      <c r="Q5115" t="s">
        <v>19</v>
      </c>
      <c r="U5115">
        <v>6</v>
      </c>
      <c r="V5115">
        <v>17</v>
      </c>
      <c r="Y5115" t="s">
        <v>20</v>
      </c>
      <c r="Z5115">
        <v>0</v>
      </c>
      <c r="AA5115" t="s">
        <v>589</v>
      </c>
      <c r="AB5115" t="s">
        <v>21</v>
      </c>
      <c r="AC5115">
        <v>234</v>
      </c>
    </row>
    <row r="5116" spans="1:29" x14ac:dyDescent="0.25">
      <c r="A5116">
        <v>345</v>
      </c>
      <c r="B5116">
        <v>345102</v>
      </c>
      <c r="C5116">
        <v>5900</v>
      </c>
      <c r="D5116" t="str">
        <f>VLOOKUP(C5116,'Schedule 3'!A:M,13,FALSE)</f>
        <v>Other Personnel Related Expenses</v>
      </c>
      <c r="E5116">
        <v>14.61</v>
      </c>
      <c r="F5116" s="1">
        <v>42916</v>
      </c>
      <c r="G5116" t="s">
        <v>462</v>
      </c>
      <c r="H5116" t="s">
        <v>711</v>
      </c>
      <c r="I5116" t="s">
        <v>711</v>
      </c>
      <c r="K5116">
        <v>4810</v>
      </c>
      <c r="L5116">
        <v>275593</v>
      </c>
      <c r="Q5116" t="s">
        <v>19</v>
      </c>
      <c r="U5116">
        <v>6</v>
      </c>
      <c r="V5116">
        <v>17</v>
      </c>
      <c r="Y5116" t="s">
        <v>20</v>
      </c>
      <c r="Z5116">
        <v>0</v>
      </c>
      <c r="AA5116" t="s">
        <v>589</v>
      </c>
      <c r="AB5116" t="s">
        <v>21</v>
      </c>
      <c r="AC5116">
        <v>235</v>
      </c>
    </row>
    <row r="5117" spans="1:29" x14ac:dyDescent="0.25">
      <c r="A5117">
        <v>345</v>
      </c>
      <c r="B5117">
        <v>345101</v>
      </c>
      <c r="C5117">
        <v>5900</v>
      </c>
      <c r="D5117" t="str">
        <f>VLOOKUP(C5117,'Schedule 3'!A:M,13,FALSE)</f>
        <v>Other Personnel Related Expenses</v>
      </c>
      <c r="E5117">
        <v>0.93</v>
      </c>
      <c r="F5117" s="1">
        <v>42886</v>
      </c>
      <c r="G5117" t="s">
        <v>462</v>
      </c>
      <c r="H5117" t="s">
        <v>711</v>
      </c>
      <c r="I5117" t="s">
        <v>711</v>
      </c>
      <c r="K5117">
        <v>4810</v>
      </c>
      <c r="L5117">
        <v>272629</v>
      </c>
      <c r="Q5117" t="s">
        <v>19</v>
      </c>
      <c r="U5117">
        <v>5</v>
      </c>
      <c r="V5117">
        <v>17</v>
      </c>
      <c r="Y5117" t="s">
        <v>20</v>
      </c>
      <c r="Z5117">
        <v>0</v>
      </c>
      <c r="AA5117" t="s">
        <v>589</v>
      </c>
      <c r="AB5117" t="s">
        <v>21</v>
      </c>
      <c r="AC5117">
        <v>234</v>
      </c>
    </row>
    <row r="5118" spans="1:29" x14ac:dyDescent="0.25">
      <c r="A5118">
        <v>345</v>
      </c>
      <c r="B5118">
        <v>345102</v>
      </c>
      <c r="C5118">
        <v>5900</v>
      </c>
      <c r="D5118" t="str">
        <f>VLOOKUP(C5118,'Schedule 3'!A:M,13,FALSE)</f>
        <v>Other Personnel Related Expenses</v>
      </c>
      <c r="E5118">
        <v>8.17</v>
      </c>
      <c r="F5118" s="1">
        <v>42886</v>
      </c>
      <c r="G5118" t="s">
        <v>462</v>
      </c>
      <c r="H5118" t="s">
        <v>711</v>
      </c>
      <c r="I5118" t="s">
        <v>711</v>
      </c>
      <c r="K5118">
        <v>4810</v>
      </c>
      <c r="L5118">
        <v>272629</v>
      </c>
      <c r="Q5118" t="s">
        <v>19</v>
      </c>
      <c r="U5118">
        <v>5</v>
      </c>
      <c r="V5118">
        <v>17</v>
      </c>
      <c r="Y5118" t="s">
        <v>20</v>
      </c>
      <c r="Z5118">
        <v>0</v>
      </c>
      <c r="AA5118" t="s">
        <v>589</v>
      </c>
      <c r="AB5118" t="s">
        <v>21</v>
      </c>
      <c r="AC5118">
        <v>235</v>
      </c>
    </row>
    <row r="5119" spans="1:29" x14ac:dyDescent="0.25">
      <c r="A5119">
        <v>345</v>
      </c>
      <c r="B5119">
        <v>345101</v>
      </c>
      <c r="C5119">
        <v>5900</v>
      </c>
      <c r="D5119" t="str">
        <f>VLOOKUP(C5119,'Schedule 3'!A:M,13,FALSE)</f>
        <v>Other Personnel Related Expenses</v>
      </c>
      <c r="E5119">
        <v>2.12</v>
      </c>
      <c r="F5119" s="1">
        <v>42855</v>
      </c>
      <c r="G5119" t="s">
        <v>462</v>
      </c>
      <c r="H5119" t="s">
        <v>711</v>
      </c>
      <c r="I5119" t="s">
        <v>711</v>
      </c>
      <c r="K5119">
        <v>4810</v>
      </c>
      <c r="L5119">
        <v>269773</v>
      </c>
      <c r="Q5119" t="s">
        <v>19</v>
      </c>
      <c r="U5119">
        <v>4</v>
      </c>
      <c r="V5119">
        <v>17</v>
      </c>
      <c r="Y5119" t="s">
        <v>20</v>
      </c>
      <c r="Z5119">
        <v>0</v>
      </c>
      <c r="AA5119" t="s">
        <v>589</v>
      </c>
      <c r="AB5119" t="s">
        <v>21</v>
      </c>
      <c r="AC5119">
        <v>233</v>
      </c>
    </row>
    <row r="5120" spans="1:29" x14ac:dyDescent="0.25">
      <c r="A5120">
        <v>345</v>
      </c>
      <c r="B5120">
        <v>345102</v>
      </c>
      <c r="C5120">
        <v>5900</v>
      </c>
      <c r="D5120" t="str">
        <f>VLOOKUP(C5120,'Schedule 3'!A:M,13,FALSE)</f>
        <v>Other Personnel Related Expenses</v>
      </c>
      <c r="E5120">
        <v>18.78</v>
      </c>
      <c r="F5120" s="1">
        <v>42855</v>
      </c>
      <c r="G5120" t="s">
        <v>462</v>
      </c>
      <c r="H5120" t="s">
        <v>711</v>
      </c>
      <c r="I5120" t="s">
        <v>711</v>
      </c>
      <c r="K5120">
        <v>4810</v>
      </c>
      <c r="L5120">
        <v>269773</v>
      </c>
      <c r="Q5120" t="s">
        <v>19</v>
      </c>
      <c r="U5120">
        <v>4</v>
      </c>
      <c r="V5120">
        <v>17</v>
      </c>
      <c r="Y5120" t="s">
        <v>20</v>
      </c>
      <c r="Z5120">
        <v>0</v>
      </c>
      <c r="AA5120" t="s">
        <v>589</v>
      </c>
      <c r="AB5120" t="s">
        <v>21</v>
      </c>
      <c r="AC5120">
        <v>234</v>
      </c>
    </row>
    <row r="5121" spans="1:29" x14ac:dyDescent="0.25">
      <c r="A5121">
        <v>345</v>
      </c>
      <c r="B5121">
        <v>345101</v>
      </c>
      <c r="C5121">
        <v>5900</v>
      </c>
      <c r="D5121" t="str">
        <f>VLOOKUP(C5121,'Schedule 3'!A:M,13,FALSE)</f>
        <v>Other Personnel Related Expenses</v>
      </c>
      <c r="E5121">
        <v>0.67</v>
      </c>
      <c r="F5121" s="1">
        <v>42825</v>
      </c>
      <c r="G5121" t="s">
        <v>462</v>
      </c>
      <c r="H5121" t="s">
        <v>711</v>
      </c>
      <c r="I5121" t="s">
        <v>711</v>
      </c>
      <c r="K5121">
        <v>4810</v>
      </c>
      <c r="L5121">
        <v>267433</v>
      </c>
      <c r="Q5121" t="s">
        <v>19</v>
      </c>
      <c r="U5121">
        <v>3</v>
      </c>
      <c r="V5121">
        <v>17</v>
      </c>
      <c r="Y5121" t="s">
        <v>20</v>
      </c>
      <c r="Z5121">
        <v>0</v>
      </c>
      <c r="AA5121" t="s">
        <v>589</v>
      </c>
      <c r="AB5121" t="s">
        <v>21</v>
      </c>
      <c r="AC5121">
        <v>233</v>
      </c>
    </row>
    <row r="5122" spans="1:29" x14ac:dyDescent="0.25">
      <c r="A5122">
        <v>345</v>
      </c>
      <c r="B5122">
        <v>345102</v>
      </c>
      <c r="C5122">
        <v>5900</v>
      </c>
      <c r="D5122" t="str">
        <f>VLOOKUP(C5122,'Schedule 3'!A:M,13,FALSE)</f>
        <v>Other Personnel Related Expenses</v>
      </c>
      <c r="E5122">
        <v>5.92</v>
      </c>
      <c r="F5122" s="1">
        <v>42825</v>
      </c>
      <c r="G5122" t="s">
        <v>462</v>
      </c>
      <c r="H5122" t="s">
        <v>711</v>
      </c>
      <c r="I5122" t="s">
        <v>711</v>
      </c>
      <c r="K5122">
        <v>4810</v>
      </c>
      <c r="L5122">
        <v>267433</v>
      </c>
      <c r="Q5122" t="s">
        <v>19</v>
      </c>
      <c r="U5122">
        <v>3</v>
      </c>
      <c r="V5122">
        <v>17</v>
      </c>
      <c r="Y5122" t="s">
        <v>20</v>
      </c>
      <c r="Z5122">
        <v>0</v>
      </c>
      <c r="AA5122" t="s">
        <v>589</v>
      </c>
      <c r="AB5122" t="s">
        <v>21</v>
      </c>
      <c r="AC5122">
        <v>234</v>
      </c>
    </row>
    <row r="5123" spans="1:29" x14ac:dyDescent="0.25">
      <c r="A5123">
        <v>345</v>
      </c>
      <c r="B5123">
        <v>345101</v>
      </c>
      <c r="C5123">
        <v>5900</v>
      </c>
      <c r="D5123" t="str">
        <f>VLOOKUP(C5123,'Schedule 3'!A:M,13,FALSE)</f>
        <v>Other Personnel Related Expenses</v>
      </c>
      <c r="E5123">
        <v>0.32</v>
      </c>
      <c r="F5123" s="1">
        <v>42794</v>
      </c>
      <c r="G5123" t="s">
        <v>462</v>
      </c>
      <c r="H5123" t="s">
        <v>711</v>
      </c>
      <c r="I5123" t="s">
        <v>711</v>
      </c>
      <c r="K5123">
        <v>4810</v>
      </c>
      <c r="L5123">
        <v>263415</v>
      </c>
      <c r="Q5123" t="s">
        <v>19</v>
      </c>
      <c r="U5123">
        <v>2</v>
      </c>
      <c r="V5123">
        <v>17</v>
      </c>
      <c r="Y5123" t="s">
        <v>20</v>
      </c>
      <c r="Z5123">
        <v>0</v>
      </c>
      <c r="AA5123" t="s">
        <v>589</v>
      </c>
      <c r="AB5123" t="s">
        <v>21</v>
      </c>
      <c r="AC5123">
        <v>233</v>
      </c>
    </row>
    <row r="5124" spans="1:29" x14ac:dyDescent="0.25">
      <c r="A5124">
        <v>345</v>
      </c>
      <c r="B5124">
        <v>345102</v>
      </c>
      <c r="C5124">
        <v>5900</v>
      </c>
      <c r="D5124" t="str">
        <f>VLOOKUP(C5124,'Schedule 3'!A:M,13,FALSE)</f>
        <v>Other Personnel Related Expenses</v>
      </c>
      <c r="E5124">
        <v>2.84</v>
      </c>
      <c r="F5124" s="1">
        <v>42794</v>
      </c>
      <c r="G5124" t="s">
        <v>462</v>
      </c>
      <c r="H5124" t="s">
        <v>711</v>
      </c>
      <c r="I5124" t="s">
        <v>711</v>
      </c>
      <c r="K5124">
        <v>4810</v>
      </c>
      <c r="L5124">
        <v>263415</v>
      </c>
      <c r="Q5124" t="s">
        <v>19</v>
      </c>
      <c r="U5124">
        <v>2</v>
      </c>
      <c r="V5124">
        <v>17</v>
      </c>
      <c r="Y5124" t="s">
        <v>20</v>
      </c>
      <c r="Z5124">
        <v>0</v>
      </c>
      <c r="AA5124" t="s">
        <v>589</v>
      </c>
      <c r="AB5124" t="s">
        <v>21</v>
      </c>
      <c r="AC5124">
        <v>234</v>
      </c>
    </row>
    <row r="5125" spans="1:29" x14ac:dyDescent="0.25">
      <c r="A5125">
        <v>345</v>
      </c>
      <c r="B5125">
        <v>345101</v>
      </c>
      <c r="C5125">
        <v>5900</v>
      </c>
      <c r="D5125" t="str">
        <f>VLOOKUP(C5125,'Schedule 3'!A:M,13,FALSE)</f>
        <v>Other Personnel Related Expenses</v>
      </c>
      <c r="E5125">
        <v>1.53</v>
      </c>
      <c r="F5125" s="1">
        <v>42766</v>
      </c>
      <c r="G5125" t="s">
        <v>462</v>
      </c>
      <c r="H5125" t="s">
        <v>711</v>
      </c>
      <c r="I5125" t="s">
        <v>711</v>
      </c>
      <c r="K5125">
        <v>4810</v>
      </c>
      <c r="L5125">
        <v>259505</v>
      </c>
      <c r="Q5125" t="s">
        <v>19</v>
      </c>
      <c r="U5125">
        <v>1</v>
      </c>
      <c r="V5125">
        <v>17</v>
      </c>
      <c r="Y5125" t="s">
        <v>20</v>
      </c>
      <c r="Z5125">
        <v>0</v>
      </c>
      <c r="AA5125" t="s">
        <v>589</v>
      </c>
      <c r="AB5125" t="s">
        <v>21</v>
      </c>
      <c r="AC5125">
        <v>233</v>
      </c>
    </row>
    <row r="5126" spans="1:29" x14ac:dyDescent="0.25">
      <c r="A5126">
        <v>345</v>
      </c>
      <c r="B5126">
        <v>345102</v>
      </c>
      <c r="C5126">
        <v>5900</v>
      </c>
      <c r="D5126" t="str">
        <f>VLOOKUP(C5126,'Schedule 3'!A:M,13,FALSE)</f>
        <v>Other Personnel Related Expenses</v>
      </c>
      <c r="E5126">
        <v>13.54</v>
      </c>
      <c r="F5126" s="1">
        <v>42766</v>
      </c>
      <c r="G5126" t="s">
        <v>462</v>
      </c>
      <c r="H5126" t="s">
        <v>711</v>
      </c>
      <c r="I5126" t="s">
        <v>711</v>
      </c>
      <c r="K5126">
        <v>4810</v>
      </c>
      <c r="L5126">
        <v>259505</v>
      </c>
      <c r="Q5126" t="s">
        <v>19</v>
      </c>
      <c r="U5126">
        <v>1</v>
      </c>
      <c r="V5126">
        <v>17</v>
      </c>
      <c r="Y5126" t="s">
        <v>20</v>
      </c>
      <c r="Z5126">
        <v>0</v>
      </c>
      <c r="AA5126" t="s">
        <v>589</v>
      </c>
      <c r="AB5126" t="s">
        <v>21</v>
      </c>
      <c r="AC5126">
        <v>234</v>
      </c>
    </row>
    <row r="5127" spans="1:29" x14ac:dyDescent="0.25">
      <c r="A5127">
        <v>345</v>
      </c>
      <c r="B5127">
        <v>345101</v>
      </c>
      <c r="C5127">
        <v>5930</v>
      </c>
      <c r="D5127" t="str">
        <f>VLOOKUP(C5127,'Schedule 3'!A:M,13,FALSE)</f>
        <v>Other Personnel Related Expenses</v>
      </c>
      <c r="E5127">
        <v>2.44</v>
      </c>
      <c r="F5127" s="1">
        <v>43100</v>
      </c>
      <c r="G5127" t="s">
        <v>462</v>
      </c>
      <c r="H5127" t="s">
        <v>712</v>
      </c>
      <c r="I5127" t="s">
        <v>712</v>
      </c>
      <c r="K5127">
        <v>4820</v>
      </c>
      <c r="L5127">
        <v>291867</v>
      </c>
      <c r="Q5127" t="s">
        <v>19</v>
      </c>
      <c r="U5127">
        <v>12</v>
      </c>
      <c r="V5127">
        <v>17</v>
      </c>
      <c r="Y5127" t="s">
        <v>20</v>
      </c>
      <c r="Z5127">
        <v>0</v>
      </c>
      <c r="AA5127" t="s">
        <v>589</v>
      </c>
      <c r="AB5127" t="s">
        <v>21</v>
      </c>
      <c r="AC5127">
        <v>234</v>
      </c>
    </row>
    <row r="5128" spans="1:29" x14ac:dyDescent="0.25">
      <c r="A5128">
        <v>345</v>
      </c>
      <c r="B5128">
        <v>345102</v>
      </c>
      <c r="C5128">
        <v>5930</v>
      </c>
      <c r="D5128" t="str">
        <f>VLOOKUP(C5128,'Schedule 3'!A:M,13,FALSE)</f>
        <v>Other Personnel Related Expenses</v>
      </c>
      <c r="E5128">
        <v>21.48</v>
      </c>
      <c r="F5128" s="1">
        <v>43100</v>
      </c>
      <c r="G5128" t="s">
        <v>462</v>
      </c>
      <c r="H5128" t="s">
        <v>712</v>
      </c>
      <c r="I5128" t="s">
        <v>712</v>
      </c>
      <c r="K5128">
        <v>4820</v>
      </c>
      <c r="L5128">
        <v>291867</v>
      </c>
      <c r="Q5128" t="s">
        <v>19</v>
      </c>
      <c r="U5128">
        <v>12</v>
      </c>
      <c r="V5128">
        <v>17</v>
      </c>
      <c r="Y5128" t="s">
        <v>20</v>
      </c>
      <c r="Z5128">
        <v>0</v>
      </c>
      <c r="AA5128" t="s">
        <v>589</v>
      </c>
      <c r="AB5128" t="s">
        <v>21</v>
      </c>
      <c r="AC5128">
        <v>235</v>
      </c>
    </row>
    <row r="5129" spans="1:29" x14ac:dyDescent="0.25">
      <c r="A5129">
        <v>345</v>
      </c>
      <c r="B5129">
        <v>345101</v>
      </c>
      <c r="C5129">
        <v>5930</v>
      </c>
      <c r="D5129" t="str">
        <f>VLOOKUP(C5129,'Schedule 3'!A:M,13,FALSE)</f>
        <v>Other Personnel Related Expenses</v>
      </c>
      <c r="E5129">
        <v>2.4</v>
      </c>
      <c r="F5129" s="1">
        <v>43069</v>
      </c>
      <c r="G5129" t="s">
        <v>462</v>
      </c>
      <c r="H5129" t="s">
        <v>712</v>
      </c>
      <c r="I5129" t="s">
        <v>712</v>
      </c>
      <c r="K5129">
        <v>4820</v>
      </c>
      <c r="L5129">
        <v>288934</v>
      </c>
      <c r="Q5129" t="s">
        <v>19</v>
      </c>
      <c r="U5129">
        <v>11</v>
      </c>
      <c r="V5129">
        <v>17</v>
      </c>
      <c r="Y5129" t="s">
        <v>20</v>
      </c>
      <c r="Z5129">
        <v>0</v>
      </c>
      <c r="AA5129" t="s">
        <v>589</v>
      </c>
      <c r="AB5129" t="s">
        <v>21</v>
      </c>
      <c r="AC5129">
        <v>234</v>
      </c>
    </row>
    <row r="5130" spans="1:29" x14ac:dyDescent="0.25">
      <c r="A5130">
        <v>345</v>
      </c>
      <c r="B5130">
        <v>345102</v>
      </c>
      <c r="C5130">
        <v>5930</v>
      </c>
      <c r="D5130" t="str">
        <f>VLOOKUP(C5130,'Schedule 3'!A:M,13,FALSE)</f>
        <v>Other Personnel Related Expenses</v>
      </c>
      <c r="E5130">
        <v>21.52</v>
      </c>
      <c r="F5130" s="1">
        <v>43069</v>
      </c>
      <c r="G5130" t="s">
        <v>462</v>
      </c>
      <c r="H5130" t="s">
        <v>712</v>
      </c>
      <c r="I5130" t="s">
        <v>712</v>
      </c>
      <c r="K5130">
        <v>4820</v>
      </c>
      <c r="L5130">
        <v>288934</v>
      </c>
      <c r="Q5130" t="s">
        <v>19</v>
      </c>
      <c r="U5130">
        <v>11</v>
      </c>
      <c r="V5130">
        <v>17</v>
      </c>
      <c r="Y5130" t="s">
        <v>20</v>
      </c>
      <c r="Z5130">
        <v>0</v>
      </c>
      <c r="AA5130" t="s">
        <v>589</v>
      </c>
      <c r="AB5130" t="s">
        <v>21</v>
      </c>
      <c r="AC5130">
        <v>235</v>
      </c>
    </row>
    <row r="5131" spans="1:29" x14ac:dyDescent="0.25">
      <c r="A5131">
        <v>345</v>
      </c>
      <c r="B5131">
        <v>345101</v>
      </c>
      <c r="C5131">
        <v>5930</v>
      </c>
      <c r="D5131" t="str">
        <f>VLOOKUP(C5131,'Schedule 3'!A:M,13,FALSE)</f>
        <v>Other Personnel Related Expenses</v>
      </c>
      <c r="E5131">
        <v>2.68</v>
      </c>
      <c r="F5131" s="1">
        <v>43039</v>
      </c>
      <c r="G5131" t="s">
        <v>462</v>
      </c>
      <c r="H5131" t="s">
        <v>712</v>
      </c>
      <c r="I5131" t="s">
        <v>712</v>
      </c>
      <c r="K5131">
        <v>4820</v>
      </c>
      <c r="L5131">
        <v>286349</v>
      </c>
      <c r="Q5131" t="s">
        <v>19</v>
      </c>
      <c r="U5131">
        <v>10</v>
      </c>
      <c r="V5131">
        <v>17</v>
      </c>
      <c r="Y5131" t="s">
        <v>20</v>
      </c>
      <c r="Z5131">
        <v>0</v>
      </c>
      <c r="AA5131" t="s">
        <v>589</v>
      </c>
      <c r="AB5131" t="s">
        <v>21</v>
      </c>
      <c r="AC5131">
        <v>234</v>
      </c>
    </row>
    <row r="5132" spans="1:29" x14ac:dyDescent="0.25">
      <c r="A5132">
        <v>345</v>
      </c>
      <c r="B5132">
        <v>345102</v>
      </c>
      <c r="C5132">
        <v>5930</v>
      </c>
      <c r="D5132" t="str">
        <f>VLOOKUP(C5132,'Schedule 3'!A:M,13,FALSE)</f>
        <v>Other Personnel Related Expenses</v>
      </c>
      <c r="E5132">
        <v>23.87</v>
      </c>
      <c r="F5132" s="1">
        <v>43039</v>
      </c>
      <c r="G5132" t="s">
        <v>462</v>
      </c>
      <c r="H5132" t="s">
        <v>712</v>
      </c>
      <c r="I5132" t="s">
        <v>712</v>
      </c>
      <c r="K5132">
        <v>4820</v>
      </c>
      <c r="L5132">
        <v>286349</v>
      </c>
      <c r="Q5132" t="s">
        <v>19</v>
      </c>
      <c r="U5132">
        <v>10</v>
      </c>
      <c r="V5132">
        <v>17</v>
      </c>
      <c r="Y5132" t="s">
        <v>20</v>
      </c>
      <c r="Z5132">
        <v>0</v>
      </c>
      <c r="AA5132" t="s">
        <v>589</v>
      </c>
      <c r="AB5132" t="s">
        <v>21</v>
      </c>
      <c r="AC5132">
        <v>235</v>
      </c>
    </row>
    <row r="5133" spans="1:29" x14ac:dyDescent="0.25">
      <c r="A5133">
        <v>345</v>
      </c>
      <c r="B5133">
        <v>345101</v>
      </c>
      <c r="C5133">
        <v>5930</v>
      </c>
      <c r="D5133" t="str">
        <f>VLOOKUP(C5133,'Schedule 3'!A:M,13,FALSE)</f>
        <v>Other Personnel Related Expenses</v>
      </c>
      <c r="E5133">
        <v>2.93</v>
      </c>
      <c r="F5133" s="1">
        <v>43008</v>
      </c>
      <c r="G5133" t="s">
        <v>462</v>
      </c>
      <c r="H5133" t="s">
        <v>712</v>
      </c>
      <c r="I5133" t="s">
        <v>712</v>
      </c>
      <c r="K5133">
        <v>4820</v>
      </c>
      <c r="L5133">
        <v>283717</v>
      </c>
      <c r="Q5133" t="s">
        <v>19</v>
      </c>
      <c r="U5133">
        <v>9</v>
      </c>
      <c r="V5133">
        <v>17</v>
      </c>
      <c r="Y5133" t="s">
        <v>20</v>
      </c>
      <c r="Z5133">
        <v>0</v>
      </c>
      <c r="AA5133" t="s">
        <v>589</v>
      </c>
      <c r="AB5133" t="s">
        <v>21</v>
      </c>
      <c r="AC5133">
        <v>234</v>
      </c>
    </row>
    <row r="5134" spans="1:29" x14ac:dyDescent="0.25">
      <c r="A5134">
        <v>345</v>
      </c>
      <c r="B5134">
        <v>345102</v>
      </c>
      <c r="C5134">
        <v>5930</v>
      </c>
      <c r="D5134" t="str">
        <f>VLOOKUP(C5134,'Schedule 3'!A:M,13,FALSE)</f>
        <v>Other Personnel Related Expenses</v>
      </c>
      <c r="E5134">
        <v>26.06</v>
      </c>
      <c r="F5134" s="1">
        <v>43008</v>
      </c>
      <c r="G5134" t="s">
        <v>462</v>
      </c>
      <c r="H5134" t="s">
        <v>712</v>
      </c>
      <c r="I5134" t="s">
        <v>712</v>
      </c>
      <c r="K5134">
        <v>4820</v>
      </c>
      <c r="L5134">
        <v>283717</v>
      </c>
      <c r="Q5134" t="s">
        <v>19</v>
      </c>
      <c r="U5134">
        <v>9</v>
      </c>
      <c r="V5134">
        <v>17</v>
      </c>
      <c r="Y5134" t="s">
        <v>20</v>
      </c>
      <c r="Z5134">
        <v>0</v>
      </c>
      <c r="AA5134" t="s">
        <v>589</v>
      </c>
      <c r="AB5134" t="s">
        <v>21</v>
      </c>
      <c r="AC5134">
        <v>235</v>
      </c>
    </row>
    <row r="5135" spans="1:29" x14ac:dyDescent="0.25">
      <c r="A5135">
        <v>345</v>
      </c>
      <c r="B5135">
        <v>345101</v>
      </c>
      <c r="C5135">
        <v>5930</v>
      </c>
      <c r="D5135" t="str">
        <f>VLOOKUP(C5135,'Schedule 3'!A:M,13,FALSE)</f>
        <v>Other Personnel Related Expenses</v>
      </c>
      <c r="E5135">
        <v>3.29</v>
      </c>
      <c r="F5135" s="1">
        <v>42978</v>
      </c>
      <c r="G5135" t="s">
        <v>462</v>
      </c>
      <c r="H5135" t="s">
        <v>712</v>
      </c>
      <c r="I5135" t="s">
        <v>712</v>
      </c>
      <c r="K5135">
        <v>4820</v>
      </c>
      <c r="L5135">
        <v>281172</v>
      </c>
      <c r="Q5135" t="s">
        <v>19</v>
      </c>
      <c r="U5135">
        <v>8</v>
      </c>
      <c r="V5135">
        <v>17</v>
      </c>
      <c r="Y5135" t="s">
        <v>20</v>
      </c>
      <c r="Z5135">
        <v>0</v>
      </c>
      <c r="AA5135" t="s">
        <v>589</v>
      </c>
      <c r="AB5135" t="s">
        <v>21</v>
      </c>
      <c r="AC5135">
        <v>234</v>
      </c>
    </row>
    <row r="5136" spans="1:29" x14ac:dyDescent="0.25">
      <c r="A5136">
        <v>345</v>
      </c>
      <c r="B5136">
        <v>345102</v>
      </c>
      <c r="C5136">
        <v>5930</v>
      </c>
      <c r="D5136" t="str">
        <f>VLOOKUP(C5136,'Schedule 3'!A:M,13,FALSE)</f>
        <v>Other Personnel Related Expenses</v>
      </c>
      <c r="E5136">
        <v>29.17</v>
      </c>
      <c r="F5136" s="1">
        <v>42978</v>
      </c>
      <c r="G5136" t="s">
        <v>462</v>
      </c>
      <c r="H5136" t="s">
        <v>712</v>
      </c>
      <c r="I5136" t="s">
        <v>712</v>
      </c>
      <c r="K5136">
        <v>4820</v>
      </c>
      <c r="L5136">
        <v>281172</v>
      </c>
      <c r="Q5136" t="s">
        <v>19</v>
      </c>
      <c r="U5136">
        <v>8</v>
      </c>
      <c r="V5136">
        <v>17</v>
      </c>
      <c r="Y5136" t="s">
        <v>20</v>
      </c>
      <c r="Z5136">
        <v>0</v>
      </c>
      <c r="AA5136" t="s">
        <v>589</v>
      </c>
      <c r="AB5136" t="s">
        <v>21</v>
      </c>
      <c r="AC5136">
        <v>235</v>
      </c>
    </row>
    <row r="5137" spans="1:29" x14ac:dyDescent="0.25">
      <c r="A5137">
        <v>345</v>
      </c>
      <c r="B5137">
        <v>345101</v>
      </c>
      <c r="C5137">
        <v>5930</v>
      </c>
      <c r="D5137" t="str">
        <f>VLOOKUP(C5137,'Schedule 3'!A:M,13,FALSE)</f>
        <v>Other Personnel Related Expenses</v>
      </c>
      <c r="E5137">
        <v>3.31</v>
      </c>
      <c r="F5137" s="1">
        <v>42947</v>
      </c>
      <c r="G5137" t="s">
        <v>462</v>
      </c>
      <c r="H5137" t="s">
        <v>712</v>
      </c>
      <c r="I5137" t="s">
        <v>712</v>
      </c>
      <c r="K5137">
        <v>4820</v>
      </c>
      <c r="L5137">
        <v>278277</v>
      </c>
      <c r="Q5137" t="s">
        <v>19</v>
      </c>
      <c r="U5137">
        <v>7</v>
      </c>
      <c r="V5137">
        <v>17</v>
      </c>
      <c r="Y5137" t="s">
        <v>20</v>
      </c>
      <c r="Z5137">
        <v>0</v>
      </c>
      <c r="AA5137" t="s">
        <v>589</v>
      </c>
      <c r="AB5137" t="s">
        <v>21</v>
      </c>
      <c r="AC5137">
        <v>234</v>
      </c>
    </row>
    <row r="5138" spans="1:29" x14ac:dyDescent="0.25">
      <c r="A5138">
        <v>345</v>
      </c>
      <c r="B5138">
        <v>345102</v>
      </c>
      <c r="C5138">
        <v>5930</v>
      </c>
      <c r="D5138" t="str">
        <f>VLOOKUP(C5138,'Schedule 3'!A:M,13,FALSE)</f>
        <v>Other Personnel Related Expenses</v>
      </c>
      <c r="E5138">
        <v>29.37</v>
      </c>
      <c r="F5138" s="1">
        <v>42947</v>
      </c>
      <c r="G5138" t="s">
        <v>462</v>
      </c>
      <c r="H5138" t="s">
        <v>712</v>
      </c>
      <c r="I5138" t="s">
        <v>712</v>
      </c>
      <c r="K5138">
        <v>4820</v>
      </c>
      <c r="L5138">
        <v>278277</v>
      </c>
      <c r="Q5138" t="s">
        <v>19</v>
      </c>
      <c r="U5138">
        <v>7</v>
      </c>
      <c r="V5138">
        <v>17</v>
      </c>
      <c r="Y5138" t="s">
        <v>20</v>
      </c>
      <c r="Z5138">
        <v>0</v>
      </c>
      <c r="AA5138" t="s">
        <v>589</v>
      </c>
      <c r="AB5138" t="s">
        <v>21</v>
      </c>
      <c r="AC5138">
        <v>235</v>
      </c>
    </row>
    <row r="5139" spans="1:29" x14ac:dyDescent="0.25">
      <c r="A5139">
        <v>345</v>
      </c>
      <c r="B5139">
        <v>345101</v>
      </c>
      <c r="C5139">
        <v>5930</v>
      </c>
      <c r="D5139" t="str">
        <f>VLOOKUP(C5139,'Schedule 3'!A:M,13,FALSE)</f>
        <v>Other Personnel Related Expenses</v>
      </c>
      <c r="E5139">
        <v>3.22</v>
      </c>
      <c r="F5139" s="1">
        <v>42916</v>
      </c>
      <c r="G5139" t="s">
        <v>462</v>
      </c>
      <c r="H5139" t="s">
        <v>712</v>
      </c>
      <c r="I5139" t="s">
        <v>712</v>
      </c>
      <c r="K5139">
        <v>4820</v>
      </c>
      <c r="L5139">
        <v>275593</v>
      </c>
      <c r="Q5139" t="s">
        <v>19</v>
      </c>
      <c r="U5139">
        <v>6</v>
      </c>
      <c r="V5139">
        <v>17</v>
      </c>
      <c r="Y5139" t="s">
        <v>20</v>
      </c>
      <c r="Z5139">
        <v>0</v>
      </c>
      <c r="AA5139" t="s">
        <v>589</v>
      </c>
      <c r="AB5139" t="s">
        <v>21</v>
      </c>
      <c r="AC5139">
        <v>234</v>
      </c>
    </row>
    <row r="5140" spans="1:29" x14ac:dyDescent="0.25">
      <c r="A5140">
        <v>345</v>
      </c>
      <c r="B5140">
        <v>345102</v>
      </c>
      <c r="C5140">
        <v>5930</v>
      </c>
      <c r="D5140" t="str">
        <f>VLOOKUP(C5140,'Schedule 3'!A:M,13,FALSE)</f>
        <v>Other Personnel Related Expenses</v>
      </c>
      <c r="E5140">
        <v>28.19</v>
      </c>
      <c r="F5140" s="1">
        <v>42916</v>
      </c>
      <c r="G5140" t="s">
        <v>462</v>
      </c>
      <c r="H5140" t="s">
        <v>712</v>
      </c>
      <c r="I5140" t="s">
        <v>712</v>
      </c>
      <c r="K5140">
        <v>4820</v>
      </c>
      <c r="L5140">
        <v>275593</v>
      </c>
      <c r="Q5140" t="s">
        <v>19</v>
      </c>
      <c r="U5140">
        <v>6</v>
      </c>
      <c r="V5140">
        <v>17</v>
      </c>
      <c r="Y5140" t="s">
        <v>20</v>
      </c>
      <c r="Z5140">
        <v>0</v>
      </c>
      <c r="AA5140" t="s">
        <v>589</v>
      </c>
      <c r="AB5140" t="s">
        <v>21</v>
      </c>
      <c r="AC5140">
        <v>235</v>
      </c>
    </row>
    <row r="5141" spans="1:29" x14ac:dyDescent="0.25">
      <c r="A5141">
        <v>345</v>
      </c>
      <c r="B5141">
        <v>345101</v>
      </c>
      <c r="C5141">
        <v>5930</v>
      </c>
      <c r="D5141" t="str">
        <f>VLOOKUP(C5141,'Schedule 3'!A:M,13,FALSE)</f>
        <v>Other Personnel Related Expenses</v>
      </c>
      <c r="E5141">
        <v>2.0299999999999998</v>
      </c>
      <c r="F5141" s="1">
        <v>42886</v>
      </c>
      <c r="G5141" t="s">
        <v>462</v>
      </c>
      <c r="H5141" t="s">
        <v>712</v>
      </c>
      <c r="I5141" t="s">
        <v>712</v>
      </c>
      <c r="K5141">
        <v>4820</v>
      </c>
      <c r="L5141">
        <v>272629</v>
      </c>
      <c r="Q5141" t="s">
        <v>19</v>
      </c>
      <c r="U5141">
        <v>5</v>
      </c>
      <c r="V5141">
        <v>17</v>
      </c>
      <c r="Y5141" t="s">
        <v>20</v>
      </c>
      <c r="Z5141">
        <v>0</v>
      </c>
      <c r="AA5141" t="s">
        <v>589</v>
      </c>
      <c r="AB5141" t="s">
        <v>21</v>
      </c>
      <c r="AC5141">
        <v>234</v>
      </c>
    </row>
    <row r="5142" spans="1:29" x14ac:dyDescent="0.25">
      <c r="A5142">
        <v>345</v>
      </c>
      <c r="B5142">
        <v>345102</v>
      </c>
      <c r="C5142">
        <v>5930</v>
      </c>
      <c r="D5142" t="str">
        <f>VLOOKUP(C5142,'Schedule 3'!A:M,13,FALSE)</f>
        <v>Other Personnel Related Expenses</v>
      </c>
      <c r="E5142">
        <v>17.920000000000002</v>
      </c>
      <c r="F5142" s="1">
        <v>42886</v>
      </c>
      <c r="G5142" t="s">
        <v>462</v>
      </c>
      <c r="H5142" t="s">
        <v>712</v>
      </c>
      <c r="I5142" t="s">
        <v>712</v>
      </c>
      <c r="K5142">
        <v>4820</v>
      </c>
      <c r="L5142">
        <v>272629</v>
      </c>
      <c r="Q5142" t="s">
        <v>19</v>
      </c>
      <c r="U5142">
        <v>5</v>
      </c>
      <c r="V5142">
        <v>17</v>
      </c>
      <c r="Y5142" t="s">
        <v>20</v>
      </c>
      <c r="Z5142">
        <v>0</v>
      </c>
      <c r="AA5142" t="s">
        <v>589</v>
      </c>
      <c r="AB5142" t="s">
        <v>21</v>
      </c>
      <c r="AC5142">
        <v>235</v>
      </c>
    </row>
    <row r="5143" spans="1:29" x14ac:dyDescent="0.25">
      <c r="A5143">
        <v>345</v>
      </c>
      <c r="B5143">
        <v>345101</v>
      </c>
      <c r="C5143">
        <v>5930</v>
      </c>
      <c r="D5143" t="str">
        <f>VLOOKUP(C5143,'Schedule 3'!A:M,13,FALSE)</f>
        <v>Other Personnel Related Expenses</v>
      </c>
      <c r="E5143">
        <v>2.4700000000000002</v>
      </c>
      <c r="F5143" s="1">
        <v>42855</v>
      </c>
      <c r="G5143" t="s">
        <v>462</v>
      </c>
      <c r="H5143" t="s">
        <v>712</v>
      </c>
      <c r="I5143" t="s">
        <v>712</v>
      </c>
      <c r="K5143">
        <v>4820</v>
      </c>
      <c r="L5143">
        <v>269773</v>
      </c>
      <c r="Q5143" t="s">
        <v>19</v>
      </c>
      <c r="U5143">
        <v>4</v>
      </c>
      <c r="V5143">
        <v>17</v>
      </c>
      <c r="Y5143" t="s">
        <v>20</v>
      </c>
      <c r="Z5143">
        <v>0</v>
      </c>
      <c r="AA5143" t="s">
        <v>589</v>
      </c>
      <c r="AB5143" t="s">
        <v>21</v>
      </c>
      <c r="AC5143">
        <v>233</v>
      </c>
    </row>
    <row r="5144" spans="1:29" x14ac:dyDescent="0.25">
      <c r="A5144">
        <v>345</v>
      </c>
      <c r="B5144">
        <v>345102</v>
      </c>
      <c r="C5144">
        <v>5930</v>
      </c>
      <c r="D5144" t="str">
        <f>VLOOKUP(C5144,'Schedule 3'!A:M,13,FALSE)</f>
        <v>Other Personnel Related Expenses</v>
      </c>
      <c r="E5144">
        <v>21.94</v>
      </c>
      <c r="F5144" s="1">
        <v>42855</v>
      </c>
      <c r="G5144" t="s">
        <v>462</v>
      </c>
      <c r="H5144" t="s">
        <v>712</v>
      </c>
      <c r="I5144" t="s">
        <v>712</v>
      </c>
      <c r="K5144">
        <v>4820</v>
      </c>
      <c r="L5144">
        <v>269773</v>
      </c>
      <c r="Q5144" t="s">
        <v>19</v>
      </c>
      <c r="U5144">
        <v>4</v>
      </c>
      <c r="V5144">
        <v>17</v>
      </c>
      <c r="Y5144" t="s">
        <v>20</v>
      </c>
      <c r="Z5144">
        <v>0</v>
      </c>
      <c r="AA5144" t="s">
        <v>589</v>
      </c>
      <c r="AB5144" t="s">
        <v>21</v>
      </c>
      <c r="AC5144">
        <v>234</v>
      </c>
    </row>
    <row r="5145" spans="1:29" x14ac:dyDescent="0.25">
      <c r="A5145">
        <v>345</v>
      </c>
      <c r="B5145">
        <v>345101</v>
      </c>
      <c r="C5145">
        <v>5930</v>
      </c>
      <c r="D5145" t="str">
        <f>VLOOKUP(C5145,'Schedule 3'!A:M,13,FALSE)</f>
        <v>Other Personnel Related Expenses</v>
      </c>
      <c r="E5145">
        <v>2.65</v>
      </c>
      <c r="F5145" s="1">
        <v>42825</v>
      </c>
      <c r="G5145" t="s">
        <v>462</v>
      </c>
      <c r="H5145" t="s">
        <v>712</v>
      </c>
      <c r="I5145" t="s">
        <v>712</v>
      </c>
      <c r="K5145">
        <v>4820</v>
      </c>
      <c r="L5145">
        <v>267433</v>
      </c>
      <c r="Q5145" t="s">
        <v>19</v>
      </c>
      <c r="U5145">
        <v>3</v>
      </c>
      <c r="V5145">
        <v>17</v>
      </c>
      <c r="Y5145" t="s">
        <v>20</v>
      </c>
      <c r="Z5145">
        <v>0</v>
      </c>
      <c r="AA5145" t="s">
        <v>589</v>
      </c>
      <c r="AB5145" t="s">
        <v>21</v>
      </c>
      <c r="AC5145">
        <v>233</v>
      </c>
    </row>
    <row r="5146" spans="1:29" x14ac:dyDescent="0.25">
      <c r="A5146">
        <v>345</v>
      </c>
      <c r="B5146">
        <v>345102</v>
      </c>
      <c r="C5146">
        <v>5930</v>
      </c>
      <c r="D5146" t="str">
        <f>VLOOKUP(C5146,'Schedule 3'!A:M,13,FALSE)</f>
        <v>Other Personnel Related Expenses</v>
      </c>
      <c r="E5146">
        <v>23.51</v>
      </c>
      <c r="F5146" s="1">
        <v>42825</v>
      </c>
      <c r="G5146" t="s">
        <v>462</v>
      </c>
      <c r="H5146" t="s">
        <v>712</v>
      </c>
      <c r="I5146" t="s">
        <v>712</v>
      </c>
      <c r="K5146">
        <v>4820</v>
      </c>
      <c r="L5146">
        <v>267433</v>
      </c>
      <c r="Q5146" t="s">
        <v>19</v>
      </c>
      <c r="U5146">
        <v>3</v>
      </c>
      <c r="V5146">
        <v>17</v>
      </c>
      <c r="Y5146" t="s">
        <v>20</v>
      </c>
      <c r="Z5146">
        <v>0</v>
      </c>
      <c r="AA5146" t="s">
        <v>589</v>
      </c>
      <c r="AB5146" t="s">
        <v>21</v>
      </c>
      <c r="AC5146">
        <v>234</v>
      </c>
    </row>
    <row r="5147" spans="1:29" x14ac:dyDescent="0.25">
      <c r="A5147">
        <v>345</v>
      </c>
      <c r="B5147">
        <v>345101</v>
      </c>
      <c r="C5147">
        <v>5930</v>
      </c>
      <c r="D5147" t="str">
        <f>VLOOKUP(C5147,'Schedule 3'!A:M,13,FALSE)</f>
        <v>Other Personnel Related Expenses</v>
      </c>
      <c r="E5147">
        <v>2.91</v>
      </c>
      <c r="F5147" s="1">
        <v>42794</v>
      </c>
      <c r="G5147" t="s">
        <v>462</v>
      </c>
      <c r="H5147" t="s">
        <v>712</v>
      </c>
      <c r="I5147" t="s">
        <v>712</v>
      </c>
      <c r="K5147">
        <v>4820</v>
      </c>
      <c r="L5147">
        <v>263415</v>
      </c>
      <c r="Q5147" t="s">
        <v>19</v>
      </c>
      <c r="U5147">
        <v>2</v>
      </c>
      <c r="V5147">
        <v>17</v>
      </c>
      <c r="Y5147" t="s">
        <v>20</v>
      </c>
      <c r="Z5147">
        <v>0</v>
      </c>
      <c r="AA5147" t="s">
        <v>589</v>
      </c>
      <c r="AB5147" t="s">
        <v>21</v>
      </c>
      <c r="AC5147">
        <v>233</v>
      </c>
    </row>
    <row r="5148" spans="1:29" x14ac:dyDescent="0.25">
      <c r="A5148">
        <v>345</v>
      </c>
      <c r="B5148">
        <v>345102</v>
      </c>
      <c r="C5148">
        <v>5930</v>
      </c>
      <c r="D5148" t="str">
        <f>VLOOKUP(C5148,'Schedule 3'!A:M,13,FALSE)</f>
        <v>Other Personnel Related Expenses</v>
      </c>
      <c r="E5148">
        <v>25.79</v>
      </c>
      <c r="F5148" s="1">
        <v>42794</v>
      </c>
      <c r="G5148" t="s">
        <v>462</v>
      </c>
      <c r="H5148" t="s">
        <v>712</v>
      </c>
      <c r="I5148" t="s">
        <v>712</v>
      </c>
      <c r="K5148">
        <v>4820</v>
      </c>
      <c r="L5148">
        <v>263415</v>
      </c>
      <c r="Q5148" t="s">
        <v>19</v>
      </c>
      <c r="U5148">
        <v>2</v>
      </c>
      <c r="V5148">
        <v>17</v>
      </c>
      <c r="Y5148" t="s">
        <v>20</v>
      </c>
      <c r="Z5148">
        <v>0</v>
      </c>
      <c r="AA5148" t="s">
        <v>589</v>
      </c>
      <c r="AB5148" t="s">
        <v>21</v>
      </c>
      <c r="AC5148">
        <v>234</v>
      </c>
    </row>
    <row r="5149" spans="1:29" x14ac:dyDescent="0.25">
      <c r="A5149">
        <v>345</v>
      </c>
      <c r="B5149">
        <v>345101</v>
      </c>
      <c r="C5149">
        <v>5930</v>
      </c>
      <c r="D5149" t="str">
        <f>VLOOKUP(C5149,'Schedule 3'!A:M,13,FALSE)</f>
        <v>Other Personnel Related Expenses</v>
      </c>
      <c r="E5149">
        <v>3.49</v>
      </c>
      <c r="F5149" s="1">
        <v>42766</v>
      </c>
      <c r="G5149" t="s">
        <v>462</v>
      </c>
      <c r="H5149" t="s">
        <v>712</v>
      </c>
      <c r="I5149" t="s">
        <v>712</v>
      </c>
      <c r="K5149">
        <v>4820</v>
      </c>
      <c r="L5149">
        <v>259505</v>
      </c>
      <c r="Q5149" t="s">
        <v>19</v>
      </c>
      <c r="U5149">
        <v>1</v>
      </c>
      <c r="V5149">
        <v>17</v>
      </c>
      <c r="Y5149" t="s">
        <v>20</v>
      </c>
      <c r="Z5149">
        <v>0</v>
      </c>
      <c r="AA5149" t="s">
        <v>589</v>
      </c>
      <c r="AB5149" t="s">
        <v>21</v>
      </c>
      <c r="AC5149">
        <v>233</v>
      </c>
    </row>
    <row r="5150" spans="1:29" x14ac:dyDescent="0.25">
      <c r="A5150">
        <v>345</v>
      </c>
      <c r="B5150">
        <v>345102</v>
      </c>
      <c r="C5150">
        <v>5930</v>
      </c>
      <c r="D5150" t="str">
        <f>VLOOKUP(C5150,'Schedule 3'!A:M,13,FALSE)</f>
        <v>Other Personnel Related Expenses</v>
      </c>
      <c r="E5150">
        <v>30.97</v>
      </c>
      <c r="F5150" s="1">
        <v>42766</v>
      </c>
      <c r="G5150" t="s">
        <v>462</v>
      </c>
      <c r="H5150" t="s">
        <v>712</v>
      </c>
      <c r="I5150" t="s">
        <v>712</v>
      </c>
      <c r="K5150">
        <v>4820</v>
      </c>
      <c r="L5150">
        <v>259505</v>
      </c>
      <c r="Q5150" t="s">
        <v>19</v>
      </c>
      <c r="U5150">
        <v>1</v>
      </c>
      <c r="V5150">
        <v>17</v>
      </c>
      <c r="Y5150" t="s">
        <v>20</v>
      </c>
      <c r="Z5150">
        <v>0</v>
      </c>
      <c r="AA5150" t="s">
        <v>589</v>
      </c>
      <c r="AB5150" t="s">
        <v>21</v>
      </c>
      <c r="AC5150">
        <v>234</v>
      </c>
    </row>
    <row r="5151" spans="1:29" x14ac:dyDescent="0.25">
      <c r="A5151">
        <v>345</v>
      </c>
      <c r="B5151">
        <v>345101</v>
      </c>
      <c r="C5151">
        <v>5935</v>
      </c>
      <c r="D5151" t="str">
        <f>VLOOKUP(C5151,'Schedule 3'!A:M,13,FALSE)</f>
        <v>Other Personnel Related Expenses</v>
      </c>
      <c r="E5151">
        <v>1.48</v>
      </c>
      <c r="F5151" s="1">
        <v>43100</v>
      </c>
      <c r="G5151" t="s">
        <v>462</v>
      </c>
      <c r="H5151" t="s">
        <v>713</v>
      </c>
      <c r="I5151" t="s">
        <v>713</v>
      </c>
      <c r="K5151">
        <v>4830</v>
      </c>
      <c r="L5151">
        <v>291867</v>
      </c>
      <c r="Q5151" t="s">
        <v>19</v>
      </c>
      <c r="U5151">
        <v>12</v>
      </c>
      <c r="V5151">
        <v>17</v>
      </c>
      <c r="Y5151" t="s">
        <v>20</v>
      </c>
      <c r="Z5151">
        <v>0</v>
      </c>
      <c r="AA5151" t="s">
        <v>589</v>
      </c>
      <c r="AB5151" t="s">
        <v>21</v>
      </c>
      <c r="AC5151">
        <v>234</v>
      </c>
    </row>
    <row r="5152" spans="1:29" x14ac:dyDescent="0.25">
      <c r="A5152">
        <v>345</v>
      </c>
      <c r="B5152">
        <v>345102</v>
      </c>
      <c r="C5152">
        <v>5935</v>
      </c>
      <c r="D5152" t="str">
        <f>VLOOKUP(C5152,'Schedule 3'!A:M,13,FALSE)</f>
        <v>Other Personnel Related Expenses</v>
      </c>
      <c r="E5152">
        <v>13.02</v>
      </c>
      <c r="F5152" s="1">
        <v>43100</v>
      </c>
      <c r="G5152" t="s">
        <v>462</v>
      </c>
      <c r="H5152" t="s">
        <v>713</v>
      </c>
      <c r="I5152" t="s">
        <v>713</v>
      </c>
      <c r="K5152">
        <v>4830</v>
      </c>
      <c r="L5152">
        <v>291867</v>
      </c>
      <c r="Q5152" t="s">
        <v>19</v>
      </c>
      <c r="U5152">
        <v>12</v>
      </c>
      <c r="V5152">
        <v>17</v>
      </c>
      <c r="Y5152" t="s">
        <v>20</v>
      </c>
      <c r="Z5152">
        <v>0</v>
      </c>
      <c r="AA5152" t="s">
        <v>589</v>
      </c>
      <c r="AB5152" t="s">
        <v>21</v>
      </c>
      <c r="AC5152">
        <v>235</v>
      </c>
    </row>
    <row r="5153" spans="1:29" x14ac:dyDescent="0.25">
      <c r="A5153">
        <v>345</v>
      </c>
      <c r="B5153">
        <v>345101</v>
      </c>
      <c r="C5153">
        <v>5935</v>
      </c>
      <c r="D5153" t="str">
        <f>VLOOKUP(C5153,'Schedule 3'!A:M,13,FALSE)</f>
        <v>Other Personnel Related Expenses</v>
      </c>
      <c r="E5153">
        <v>0.71</v>
      </c>
      <c r="F5153" s="1">
        <v>43069</v>
      </c>
      <c r="G5153" t="s">
        <v>462</v>
      </c>
      <c r="H5153" t="s">
        <v>713</v>
      </c>
      <c r="I5153" t="s">
        <v>713</v>
      </c>
      <c r="K5153">
        <v>4830</v>
      </c>
      <c r="L5153">
        <v>288934</v>
      </c>
      <c r="Q5153" t="s">
        <v>19</v>
      </c>
      <c r="U5153">
        <v>11</v>
      </c>
      <c r="V5153">
        <v>17</v>
      </c>
      <c r="Y5153" t="s">
        <v>20</v>
      </c>
      <c r="Z5153">
        <v>0</v>
      </c>
      <c r="AA5153" t="s">
        <v>589</v>
      </c>
      <c r="AB5153" t="s">
        <v>21</v>
      </c>
      <c r="AC5153">
        <v>234</v>
      </c>
    </row>
    <row r="5154" spans="1:29" x14ac:dyDescent="0.25">
      <c r="A5154">
        <v>345</v>
      </c>
      <c r="B5154">
        <v>345102</v>
      </c>
      <c r="C5154">
        <v>5935</v>
      </c>
      <c r="D5154" t="str">
        <f>VLOOKUP(C5154,'Schedule 3'!A:M,13,FALSE)</f>
        <v>Other Personnel Related Expenses</v>
      </c>
      <c r="E5154">
        <v>6.36</v>
      </c>
      <c r="F5154" s="1">
        <v>43069</v>
      </c>
      <c r="G5154" t="s">
        <v>462</v>
      </c>
      <c r="H5154" t="s">
        <v>713</v>
      </c>
      <c r="I5154" t="s">
        <v>713</v>
      </c>
      <c r="K5154">
        <v>4830</v>
      </c>
      <c r="L5154">
        <v>288934</v>
      </c>
      <c r="Q5154" t="s">
        <v>19</v>
      </c>
      <c r="U5154">
        <v>11</v>
      </c>
      <c r="V5154">
        <v>17</v>
      </c>
      <c r="Y5154" t="s">
        <v>20</v>
      </c>
      <c r="Z5154">
        <v>0</v>
      </c>
      <c r="AA5154" t="s">
        <v>589</v>
      </c>
      <c r="AB5154" t="s">
        <v>21</v>
      </c>
      <c r="AC5154">
        <v>235</v>
      </c>
    </row>
    <row r="5155" spans="1:29" x14ac:dyDescent="0.25">
      <c r="A5155">
        <v>345</v>
      </c>
      <c r="B5155">
        <v>345101</v>
      </c>
      <c r="C5155">
        <v>5935</v>
      </c>
      <c r="D5155" t="str">
        <f>VLOOKUP(C5155,'Schedule 3'!A:M,13,FALSE)</f>
        <v>Other Personnel Related Expenses</v>
      </c>
      <c r="E5155">
        <v>0.28000000000000003</v>
      </c>
      <c r="F5155" s="1">
        <v>43039</v>
      </c>
      <c r="G5155" t="s">
        <v>462</v>
      </c>
      <c r="H5155" t="s">
        <v>713</v>
      </c>
      <c r="I5155" t="s">
        <v>713</v>
      </c>
      <c r="K5155">
        <v>4830</v>
      </c>
      <c r="L5155">
        <v>286349</v>
      </c>
      <c r="Q5155" t="s">
        <v>19</v>
      </c>
      <c r="U5155">
        <v>10</v>
      </c>
      <c r="V5155">
        <v>17</v>
      </c>
      <c r="Y5155" t="s">
        <v>20</v>
      </c>
      <c r="Z5155">
        <v>0</v>
      </c>
      <c r="AA5155" t="s">
        <v>589</v>
      </c>
      <c r="AB5155" t="s">
        <v>21</v>
      </c>
      <c r="AC5155">
        <v>234</v>
      </c>
    </row>
    <row r="5156" spans="1:29" x14ac:dyDescent="0.25">
      <c r="A5156">
        <v>345</v>
      </c>
      <c r="B5156">
        <v>345102</v>
      </c>
      <c r="C5156">
        <v>5935</v>
      </c>
      <c r="D5156" t="str">
        <f>VLOOKUP(C5156,'Schedule 3'!A:M,13,FALSE)</f>
        <v>Other Personnel Related Expenses</v>
      </c>
      <c r="E5156">
        <v>2.4700000000000002</v>
      </c>
      <c r="F5156" s="1">
        <v>43039</v>
      </c>
      <c r="G5156" t="s">
        <v>462</v>
      </c>
      <c r="H5156" t="s">
        <v>713</v>
      </c>
      <c r="I5156" t="s">
        <v>713</v>
      </c>
      <c r="K5156">
        <v>4830</v>
      </c>
      <c r="L5156">
        <v>286349</v>
      </c>
      <c r="Q5156" t="s">
        <v>19</v>
      </c>
      <c r="U5156">
        <v>10</v>
      </c>
      <c r="V5156">
        <v>17</v>
      </c>
      <c r="Y5156" t="s">
        <v>20</v>
      </c>
      <c r="Z5156">
        <v>0</v>
      </c>
      <c r="AA5156" t="s">
        <v>589</v>
      </c>
      <c r="AB5156" t="s">
        <v>21</v>
      </c>
      <c r="AC5156">
        <v>235</v>
      </c>
    </row>
    <row r="5157" spans="1:29" x14ac:dyDescent="0.25">
      <c r="A5157">
        <v>345</v>
      </c>
      <c r="B5157">
        <v>345101</v>
      </c>
      <c r="C5157">
        <v>5935</v>
      </c>
      <c r="D5157" t="str">
        <f>VLOOKUP(C5157,'Schedule 3'!A:M,13,FALSE)</f>
        <v>Other Personnel Related Expenses</v>
      </c>
      <c r="E5157">
        <v>0.33</v>
      </c>
      <c r="F5157" s="1">
        <v>43008</v>
      </c>
      <c r="G5157" t="s">
        <v>462</v>
      </c>
      <c r="H5157" t="s">
        <v>713</v>
      </c>
      <c r="I5157" t="s">
        <v>713</v>
      </c>
      <c r="K5157">
        <v>4830</v>
      </c>
      <c r="L5157">
        <v>283717</v>
      </c>
      <c r="Q5157" t="s">
        <v>19</v>
      </c>
      <c r="U5157">
        <v>9</v>
      </c>
      <c r="V5157">
        <v>17</v>
      </c>
      <c r="Y5157" t="s">
        <v>20</v>
      </c>
      <c r="Z5157">
        <v>0</v>
      </c>
      <c r="AA5157" t="s">
        <v>589</v>
      </c>
      <c r="AB5157" t="s">
        <v>21</v>
      </c>
      <c r="AC5157">
        <v>234</v>
      </c>
    </row>
    <row r="5158" spans="1:29" x14ac:dyDescent="0.25">
      <c r="A5158">
        <v>345</v>
      </c>
      <c r="B5158">
        <v>345102</v>
      </c>
      <c r="C5158">
        <v>5935</v>
      </c>
      <c r="D5158" t="str">
        <f>VLOOKUP(C5158,'Schedule 3'!A:M,13,FALSE)</f>
        <v>Other Personnel Related Expenses</v>
      </c>
      <c r="E5158">
        <v>2.97</v>
      </c>
      <c r="F5158" s="1">
        <v>43008</v>
      </c>
      <c r="G5158" t="s">
        <v>462</v>
      </c>
      <c r="H5158" t="s">
        <v>713</v>
      </c>
      <c r="I5158" t="s">
        <v>713</v>
      </c>
      <c r="K5158">
        <v>4830</v>
      </c>
      <c r="L5158">
        <v>283717</v>
      </c>
      <c r="Q5158" t="s">
        <v>19</v>
      </c>
      <c r="U5158">
        <v>9</v>
      </c>
      <c r="V5158">
        <v>17</v>
      </c>
      <c r="Y5158" t="s">
        <v>20</v>
      </c>
      <c r="Z5158">
        <v>0</v>
      </c>
      <c r="AA5158" t="s">
        <v>589</v>
      </c>
      <c r="AB5158" t="s">
        <v>21</v>
      </c>
      <c r="AC5158">
        <v>235</v>
      </c>
    </row>
    <row r="5159" spans="1:29" x14ac:dyDescent="0.25">
      <c r="A5159">
        <v>345</v>
      </c>
      <c r="B5159">
        <v>345101</v>
      </c>
      <c r="C5159">
        <v>5935</v>
      </c>
      <c r="D5159" t="str">
        <f>VLOOKUP(C5159,'Schedule 3'!A:M,13,FALSE)</f>
        <v>Other Personnel Related Expenses</v>
      </c>
      <c r="E5159">
        <v>0.28999999999999998</v>
      </c>
      <c r="F5159" s="1">
        <v>42978</v>
      </c>
      <c r="G5159" t="s">
        <v>462</v>
      </c>
      <c r="H5159" t="s">
        <v>713</v>
      </c>
      <c r="I5159" t="s">
        <v>713</v>
      </c>
      <c r="K5159">
        <v>4830</v>
      </c>
      <c r="L5159">
        <v>281172</v>
      </c>
      <c r="Q5159" t="s">
        <v>19</v>
      </c>
      <c r="U5159">
        <v>8</v>
      </c>
      <c r="V5159">
        <v>17</v>
      </c>
      <c r="Y5159" t="s">
        <v>20</v>
      </c>
      <c r="Z5159">
        <v>0</v>
      </c>
      <c r="AA5159" t="s">
        <v>589</v>
      </c>
      <c r="AB5159" t="s">
        <v>21</v>
      </c>
      <c r="AC5159">
        <v>234</v>
      </c>
    </row>
    <row r="5160" spans="1:29" x14ac:dyDescent="0.25">
      <c r="A5160">
        <v>345</v>
      </c>
      <c r="B5160">
        <v>345102</v>
      </c>
      <c r="C5160">
        <v>5935</v>
      </c>
      <c r="D5160" t="str">
        <f>VLOOKUP(C5160,'Schedule 3'!A:M,13,FALSE)</f>
        <v>Other Personnel Related Expenses</v>
      </c>
      <c r="E5160">
        <v>2.61</v>
      </c>
      <c r="F5160" s="1">
        <v>42978</v>
      </c>
      <c r="G5160" t="s">
        <v>462</v>
      </c>
      <c r="H5160" t="s">
        <v>713</v>
      </c>
      <c r="I5160" t="s">
        <v>713</v>
      </c>
      <c r="K5160">
        <v>4830</v>
      </c>
      <c r="L5160">
        <v>281172</v>
      </c>
      <c r="Q5160" t="s">
        <v>19</v>
      </c>
      <c r="U5160">
        <v>8</v>
      </c>
      <c r="V5160">
        <v>17</v>
      </c>
      <c r="Y5160" t="s">
        <v>20</v>
      </c>
      <c r="Z5160">
        <v>0</v>
      </c>
      <c r="AA5160" t="s">
        <v>589</v>
      </c>
      <c r="AB5160" t="s">
        <v>21</v>
      </c>
      <c r="AC5160">
        <v>235</v>
      </c>
    </row>
    <row r="5161" spans="1:29" x14ac:dyDescent="0.25">
      <c r="A5161">
        <v>345</v>
      </c>
      <c r="B5161">
        <v>345101</v>
      </c>
      <c r="C5161">
        <v>5935</v>
      </c>
      <c r="D5161" t="str">
        <f>VLOOKUP(C5161,'Schedule 3'!A:M,13,FALSE)</f>
        <v>Other Personnel Related Expenses</v>
      </c>
      <c r="E5161">
        <v>0.31</v>
      </c>
      <c r="F5161" s="1">
        <v>42947</v>
      </c>
      <c r="G5161" t="s">
        <v>462</v>
      </c>
      <c r="H5161" t="s">
        <v>713</v>
      </c>
      <c r="I5161" t="s">
        <v>713</v>
      </c>
      <c r="K5161">
        <v>4830</v>
      </c>
      <c r="L5161">
        <v>278277</v>
      </c>
      <c r="Q5161" t="s">
        <v>19</v>
      </c>
      <c r="U5161">
        <v>7</v>
      </c>
      <c r="V5161">
        <v>17</v>
      </c>
      <c r="Y5161" t="s">
        <v>20</v>
      </c>
      <c r="Z5161">
        <v>0</v>
      </c>
      <c r="AA5161" t="s">
        <v>589</v>
      </c>
      <c r="AB5161" t="s">
        <v>21</v>
      </c>
      <c r="AC5161">
        <v>234</v>
      </c>
    </row>
    <row r="5162" spans="1:29" x14ac:dyDescent="0.25">
      <c r="A5162">
        <v>345</v>
      </c>
      <c r="B5162">
        <v>345102</v>
      </c>
      <c r="C5162">
        <v>5935</v>
      </c>
      <c r="D5162" t="str">
        <f>VLOOKUP(C5162,'Schedule 3'!A:M,13,FALSE)</f>
        <v>Other Personnel Related Expenses</v>
      </c>
      <c r="E5162">
        <v>2.74</v>
      </c>
      <c r="F5162" s="1">
        <v>42947</v>
      </c>
      <c r="G5162" t="s">
        <v>462</v>
      </c>
      <c r="H5162" t="s">
        <v>713</v>
      </c>
      <c r="I5162" t="s">
        <v>713</v>
      </c>
      <c r="K5162">
        <v>4830</v>
      </c>
      <c r="L5162">
        <v>278277</v>
      </c>
      <c r="Q5162" t="s">
        <v>19</v>
      </c>
      <c r="U5162">
        <v>7</v>
      </c>
      <c r="V5162">
        <v>17</v>
      </c>
      <c r="Y5162" t="s">
        <v>20</v>
      </c>
      <c r="Z5162">
        <v>0</v>
      </c>
      <c r="AA5162" t="s">
        <v>589</v>
      </c>
      <c r="AB5162" t="s">
        <v>21</v>
      </c>
      <c r="AC5162">
        <v>235</v>
      </c>
    </row>
    <row r="5163" spans="1:29" x14ac:dyDescent="0.25">
      <c r="A5163">
        <v>345</v>
      </c>
      <c r="B5163">
        <v>345101</v>
      </c>
      <c r="C5163">
        <v>5935</v>
      </c>
      <c r="D5163" t="str">
        <f>VLOOKUP(C5163,'Schedule 3'!A:M,13,FALSE)</f>
        <v>Other Personnel Related Expenses</v>
      </c>
      <c r="E5163">
        <v>0.5</v>
      </c>
      <c r="F5163" s="1">
        <v>42916</v>
      </c>
      <c r="G5163" t="s">
        <v>462</v>
      </c>
      <c r="H5163" t="s">
        <v>713</v>
      </c>
      <c r="I5163" t="s">
        <v>713</v>
      </c>
      <c r="K5163">
        <v>4830</v>
      </c>
      <c r="L5163">
        <v>275593</v>
      </c>
      <c r="Q5163" t="s">
        <v>19</v>
      </c>
      <c r="U5163">
        <v>6</v>
      </c>
      <c r="V5163">
        <v>17</v>
      </c>
      <c r="Y5163" t="s">
        <v>20</v>
      </c>
      <c r="Z5163">
        <v>0</v>
      </c>
      <c r="AA5163" t="s">
        <v>589</v>
      </c>
      <c r="AB5163" t="s">
        <v>21</v>
      </c>
      <c r="AC5163">
        <v>234</v>
      </c>
    </row>
    <row r="5164" spans="1:29" x14ac:dyDescent="0.25">
      <c r="A5164">
        <v>345</v>
      </c>
      <c r="B5164">
        <v>345102</v>
      </c>
      <c r="C5164">
        <v>5935</v>
      </c>
      <c r="D5164" t="str">
        <f>VLOOKUP(C5164,'Schedule 3'!A:M,13,FALSE)</f>
        <v>Other Personnel Related Expenses</v>
      </c>
      <c r="E5164">
        <v>4.3499999999999996</v>
      </c>
      <c r="F5164" s="1">
        <v>42916</v>
      </c>
      <c r="G5164" t="s">
        <v>462</v>
      </c>
      <c r="H5164" t="s">
        <v>713</v>
      </c>
      <c r="I5164" t="s">
        <v>713</v>
      </c>
      <c r="K5164">
        <v>4830</v>
      </c>
      <c r="L5164">
        <v>275593</v>
      </c>
      <c r="Q5164" t="s">
        <v>19</v>
      </c>
      <c r="U5164">
        <v>6</v>
      </c>
      <c r="V5164">
        <v>17</v>
      </c>
      <c r="Y5164" t="s">
        <v>20</v>
      </c>
      <c r="Z5164">
        <v>0</v>
      </c>
      <c r="AA5164" t="s">
        <v>589</v>
      </c>
      <c r="AB5164" t="s">
        <v>21</v>
      </c>
      <c r="AC5164">
        <v>235</v>
      </c>
    </row>
    <row r="5165" spans="1:29" x14ac:dyDescent="0.25">
      <c r="A5165">
        <v>345</v>
      </c>
      <c r="B5165">
        <v>345101</v>
      </c>
      <c r="C5165">
        <v>5935</v>
      </c>
      <c r="D5165" t="str">
        <f>VLOOKUP(C5165,'Schedule 3'!A:M,13,FALSE)</f>
        <v>Other Personnel Related Expenses</v>
      </c>
      <c r="E5165">
        <v>0.82</v>
      </c>
      <c r="F5165" s="1">
        <v>42886</v>
      </c>
      <c r="G5165" t="s">
        <v>462</v>
      </c>
      <c r="H5165" t="s">
        <v>713</v>
      </c>
      <c r="I5165" t="s">
        <v>713</v>
      </c>
      <c r="K5165">
        <v>4830</v>
      </c>
      <c r="L5165">
        <v>272629</v>
      </c>
      <c r="Q5165" t="s">
        <v>19</v>
      </c>
      <c r="U5165">
        <v>5</v>
      </c>
      <c r="V5165">
        <v>17</v>
      </c>
      <c r="Y5165" t="s">
        <v>20</v>
      </c>
      <c r="Z5165">
        <v>0</v>
      </c>
      <c r="AA5165" t="s">
        <v>589</v>
      </c>
      <c r="AB5165" t="s">
        <v>21</v>
      </c>
      <c r="AC5165">
        <v>234</v>
      </c>
    </row>
    <row r="5166" spans="1:29" x14ac:dyDescent="0.25">
      <c r="A5166">
        <v>345</v>
      </c>
      <c r="B5166">
        <v>345102</v>
      </c>
      <c r="C5166">
        <v>5935</v>
      </c>
      <c r="D5166" t="str">
        <f>VLOOKUP(C5166,'Schedule 3'!A:M,13,FALSE)</f>
        <v>Other Personnel Related Expenses</v>
      </c>
      <c r="E5166">
        <v>7.26</v>
      </c>
      <c r="F5166" s="1">
        <v>42886</v>
      </c>
      <c r="G5166" t="s">
        <v>462</v>
      </c>
      <c r="H5166" t="s">
        <v>713</v>
      </c>
      <c r="I5166" t="s">
        <v>713</v>
      </c>
      <c r="K5166">
        <v>4830</v>
      </c>
      <c r="L5166">
        <v>272629</v>
      </c>
      <c r="Q5166" t="s">
        <v>19</v>
      </c>
      <c r="U5166">
        <v>5</v>
      </c>
      <c r="V5166">
        <v>17</v>
      </c>
      <c r="Y5166" t="s">
        <v>20</v>
      </c>
      <c r="Z5166">
        <v>0</v>
      </c>
      <c r="AA5166" t="s">
        <v>589</v>
      </c>
      <c r="AB5166" t="s">
        <v>21</v>
      </c>
      <c r="AC5166">
        <v>235</v>
      </c>
    </row>
    <row r="5167" spans="1:29" x14ac:dyDescent="0.25">
      <c r="A5167">
        <v>345</v>
      </c>
      <c r="B5167">
        <v>345101</v>
      </c>
      <c r="C5167">
        <v>5935</v>
      </c>
      <c r="D5167" t="str">
        <f>VLOOKUP(C5167,'Schedule 3'!A:M,13,FALSE)</f>
        <v>Other Personnel Related Expenses</v>
      </c>
      <c r="E5167">
        <v>1.46</v>
      </c>
      <c r="F5167" s="1">
        <v>42855</v>
      </c>
      <c r="G5167" t="s">
        <v>462</v>
      </c>
      <c r="H5167" t="s">
        <v>713</v>
      </c>
      <c r="I5167" t="s">
        <v>713</v>
      </c>
      <c r="K5167">
        <v>4830</v>
      </c>
      <c r="L5167">
        <v>269773</v>
      </c>
      <c r="Q5167" t="s">
        <v>19</v>
      </c>
      <c r="U5167">
        <v>4</v>
      </c>
      <c r="V5167">
        <v>17</v>
      </c>
      <c r="Y5167" t="s">
        <v>20</v>
      </c>
      <c r="Z5167">
        <v>0</v>
      </c>
      <c r="AA5167" t="s">
        <v>589</v>
      </c>
      <c r="AB5167" t="s">
        <v>21</v>
      </c>
      <c r="AC5167">
        <v>233</v>
      </c>
    </row>
    <row r="5168" spans="1:29" x14ac:dyDescent="0.25">
      <c r="A5168">
        <v>345</v>
      </c>
      <c r="B5168">
        <v>345102</v>
      </c>
      <c r="C5168">
        <v>5935</v>
      </c>
      <c r="D5168" t="str">
        <f>VLOOKUP(C5168,'Schedule 3'!A:M,13,FALSE)</f>
        <v>Other Personnel Related Expenses</v>
      </c>
      <c r="E5168">
        <v>12.97</v>
      </c>
      <c r="F5168" s="1">
        <v>42855</v>
      </c>
      <c r="G5168" t="s">
        <v>462</v>
      </c>
      <c r="H5168" t="s">
        <v>713</v>
      </c>
      <c r="I5168" t="s">
        <v>713</v>
      </c>
      <c r="K5168">
        <v>4830</v>
      </c>
      <c r="L5168">
        <v>269773</v>
      </c>
      <c r="Q5168" t="s">
        <v>19</v>
      </c>
      <c r="U5168">
        <v>4</v>
      </c>
      <c r="V5168">
        <v>17</v>
      </c>
      <c r="Y5168" t="s">
        <v>20</v>
      </c>
      <c r="Z5168">
        <v>0</v>
      </c>
      <c r="AA5168" t="s">
        <v>589</v>
      </c>
      <c r="AB5168" t="s">
        <v>21</v>
      </c>
      <c r="AC5168">
        <v>234</v>
      </c>
    </row>
    <row r="5169" spans="1:29" x14ac:dyDescent="0.25">
      <c r="A5169">
        <v>345</v>
      </c>
      <c r="B5169">
        <v>345101</v>
      </c>
      <c r="C5169">
        <v>5935</v>
      </c>
      <c r="D5169" t="str">
        <f>VLOOKUP(C5169,'Schedule 3'!A:M,13,FALSE)</f>
        <v>Other Personnel Related Expenses</v>
      </c>
      <c r="E5169">
        <v>1.5</v>
      </c>
      <c r="F5169" s="1">
        <v>42825</v>
      </c>
      <c r="G5169" t="s">
        <v>462</v>
      </c>
      <c r="H5169" t="s">
        <v>713</v>
      </c>
      <c r="I5169" t="s">
        <v>713</v>
      </c>
      <c r="K5169">
        <v>4830</v>
      </c>
      <c r="L5169">
        <v>267433</v>
      </c>
      <c r="Q5169" t="s">
        <v>19</v>
      </c>
      <c r="U5169">
        <v>3</v>
      </c>
      <c r="V5169">
        <v>17</v>
      </c>
      <c r="Y5169" t="s">
        <v>20</v>
      </c>
      <c r="Z5169">
        <v>0</v>
      </c>
      <c r="AA5169" t="s">
        <v>589</v>
      </c>
      <c r="AB5169" t="s">
        <v>21</v>
      </c>
      <c r="AC5169">
        <v>233</v>
      </c>
    </row>
    <row r="5170" spans="1:29" x14ac:dyDescent="0.25">
      <c r="A5170">
        <v>345</v>
      </c>
      <c r="B5170">
        <v>345102</v>
      </c>
      <c r="C5170">
        <v>5935</v>
      </c>
      <c r="D5170" t="str">
        <f>VLOOKUP(C5170,'Schedule 3'!A:M,13,FALSE)</f>
        <v>Other Personnel Related Expenses</v>
      </c>
      <c r="E5170">
        <v>13.3</v>
      </c>
      <c r="F5170" s="1">
        <v>42825</v>
      </c>
      <c r="G5170" t="s">
        <v>462</v>
      </c>
      <c r="H5170" t="s">
        <v>713</v>
      </c>
      <c r="I5170" t="s">
        <v>713</v>
      </c>
      <c r="K5170">
        <v>4830</v>
      </c>
      <c r="L5170">
        <v>267433</v>
      </c>
      <c r="Q5170" t="s">
        <v>19</v>
      </c>
      <c r="U5170">
        <v>3</v>
      </c>
      <c r="V5170">
        <v>17</v>
      </c>
      <c r="Y5170" t="s">
        <v>20</v>
      </c>
      <c r="Z5170">
        <v>0</v>
      </c>
      <c r="AA5170" t="s">
        <v>589</v>
      </c>
      <c r="AB5170" t="s">
        <v>21</v>
      </c>
      <c r="AC5170">
        <v>234</v>
      </c>
    </row>
    <row r="5171" spans="1:29" x14ac:dyDescent="0.25">
      <c r="A5171">
        <v>345</v>
      </c>
      <c r="B5171">
        <v>345101</v>
      </c>
      <c r="C5171">
        <v>5935</v>
      </c>
      <c r="D5171" t="str">
        <f>VLOOKUP(C5171,'Schedule 3'!A:M,13,FALSE)</f>
        <v>Other Personnel Related Expenses</v>
      </c>
      <c r="E5171">
        <v>2.4700000000000002</v>
      </c>
      <c r="F5171" s="1">
        <v>42794</v>
      </c>
      <c r="G5171" t="s">
        <v>462</v>
      </c>
      <c r="H5171" t="s">
        <v>713</v>
      </c>
      <c r="I5171" t="s">
        <v>713</v>
      </c>
      <c r="K5171">
        <v>4830</v>
      </c>
      <c r="L5171">
        <v>263415</v>
      </c>
      <c r="Q5171" t="s">
        <v>19</v>
      </c>
      <c r="U5171">
        <v>2</v>
      </c>
      <c r="V5171">
        <v>17</v>
      </c>
      <c r="Y5171" t="s">
        <v>20</v>
      </c>
      <c r="Z5171">
        <v>0</v>
      </c>
      <c r="AA5171" t="s">
        <v>589</v>
      </c>
      <c r="AB5171" t="s">
        <v>21</v>
      </c>
      <c r="AC5171">
        <v>233</v>
      </c>
    </row>
    <row r="5172" spans="1:29" x14ac:dyDescent="0.25">
      <c r="A5172">
        <v>345</v>
      </c>
      <c r="B5172">
        <v>345102</v>
      </c>
      <c r="C5172">
        <v>5935</v>
      </c>
      <c r="D5172" t="str">
        <f>VLOOKUP(C5172,'Schedule 3'!A:M,13,FALSE)</f>
        <v>Other Personnel Related Expenses</v>
      </c>
      <c r="E5172">
        <v>21.92</v>
      </c>
      <c r="F5172" s="1">
        <v>42794</v>
      </c>
      <c r="G5172" t="s">
        <v>462</v>
      </c>
      <c r="H5172" t="s">
        <v>713</v>
      </c>
      <c r="I5172" t="s">
        <v>713</v>
      </c>
      <c r="K5172">
        <v>4830</v>
      </c>
      <c r="L5172">
        <v>263415</v>
      </c>
      <c r="Q5172" t="s">
        <v>19</v>
      </c>
      <c r="U5172">
        <v>2</v>
      </c>
      <c r="V5172">
        <v>17</v>
      </c>
      <c r="Y5172" t="s">
        <v>20</v>
      </c>
      <c r="Z5172">
        <v>0</v>
      </c>
      <c r="AA5172" t="s">
        <v>589</v>
      </c>
      <c r="AB5172" t="s">
        <v>21</v>
      </c>
      <c r="AC5172">
        <v>234</v>
      </c>
    </row>
    <row r="5173" spans="1:29" x14ac:dyDescent="0.25">
      <c r="A5173">
        <v>345</v>
      </c>
      <c r="B5173">
        <v>345101</v>
      </c>
      <c r="C5173">
        <v>5935</v>
      </c>
      <c r="D5173" t="str">
        <f>VLOOKUP(C5173,'Schedule 3'!A:M,13,FALSE)</f>
        <v>Other Personnel Related Expenses</v>
      </c>
      <c r="E5173">
        <v>2.41</v>
      </c>
      <c r="F5173" s="1">
        <v>42766</v>
      </c>
      <c r="G5173" t="s">
        <v>462</v>
      </c>
      <c r="H5173" t="s">
        <v>713</v>
      </c>
      <c r="I5173" t="s">
        <v>713</v>
      </c>
      <c r="K5173">
        <v>4830</v>
      </c>
      <c r="L5173">
        <v>259505</v>
      </c>
      <c r="Q5173" t="s">
        <v>19</v>
      </c>
      <c r="U5173">
        <v>1</v>
      </c>
      <c r="V5173">
        <v>17</v>
      </c>
      <c r="Y5173" t="s">
        <v>20</v>
      </c>
      <c r="Z5173">
        <v>0</v>
      </c>
      <c r="AA5173" t="s">
        <v>589</v>
      </c>
      <c r="AB5173" t="s">
        <v>21</v>
      </c>
      <c r="AC5173">
        <v>233</v>
      </c>
    </row>
    <row r="5174" spans="1:29" x14ac:dyDescent="0.25">
      <c r="A5174">
        <v>345</v>
      </c>
      <c r="B5174">
        <v>345102</v>
      </c>
      <c r="C5174">
        <v>5935</v>
      </c>
      <c r="D5174" t="str">
        <f>VLOOKUP(C5174,'Schedule 3'!A:M,13,FALSE)</f>
        <v>Other Personnel Related Expenses</v>
      </c>
      <c r="E5174">
        <v>21.37</v>
      </c>
      <c r="F5174" s="1">
        <v>42766</v>
      </c>
      <c r="G5174" t="s">
        <v>462</v>
      </c>
      <c r="H5174" t="s">
        <v>713</v>
      </c>
      <c r="I5174" t="s">
        <v>713</v>
      </c>
      <c r="K5174">
        <v>4830</v>
      </c>
      <c r="L5174">
        <v>259505</v>
      </c>
      <c r="Q5174" t="s">
        <v>19</v>
      </c>
      <c r="U5174">
        <v>1</v>
      </c>
      <c r="V5174">
        <v>17</v>
      </c>
      <c r="Y5174" t="s">
        <v>20</v>
      </c>
      <c r="Z5174">
        <v>0</v>
      </c>
      <c r="AA5174" t="s">
        <v>589</v>
      </c>
      <c r="AB5174" t="s">
        <v>21</v>
      </c>
      <c r="AC5174">
        <v>234</v>
      </c>
    </row>
    <row r="5175" spans="1:29" x14ac:dyDescent="0.25">
      <c r="A5175">
        <v>345</v>
      </c>
      <c r="B5175">
        <v>345101</v>
      </c>
      <c r="C5175">
        <v>5940</v>
      </c>
      <c r="D5175" t="str">
        <f>VLOOKUP(C5175,'Schedule 3'!A:M,13,FALSE)</f>
        <v>Other Personnel Related Expenses</v>
      </c>
      <c r="E5175">
        <v>0.81</v>
      </c>
      <c r="F5175" s="1">
        <v>43069</v>
      </c>
      <c r="G5175" t="s">
        <v>462</v>
      </c>
      <c r="H5175" t="s">
        <v>714</v>
      </c>
      <c r="I5175" t="s">
        <v>714</v>
      </c>
      <c r="K5175">
        <v>4914</v>
      </c>
      <c r="L5175">
        <v>288934</v>
      </c>
      <c r="Q5175" t="s">
        <v>19</v>
      </c>
      <c r="U5175">
        <v>11</v>
      </c>
      <c r="V5175">
        <v>17</v>
      </c>
      <c r="Y5175" t="s">
        <v>20</v>
      </c>
      <c r="Z5175">
        <v>0</v>
      </c>
      <c r="AA5175" t="s">
        <v>589</v>
      </c>
      <c r="AB5175" t="s">
        <v>21</v>
      </c>
      <c r="AC5175">
        <v>234</v>
      </c>
    </row>
    <row r="5176" spans="1:29" x14ac:dyDescent="0.25">
      <c r="A5176">
        <v>345</v>
      </c>
      <c r="B5176">
        <v>345102</v>
      </c>
      <c r="C5176">
        <v>5940</v>
      </c>
      <c r="D5176" t="str">
        <f>VLOOKUP(C5176,'Schedule 3'!A:M,13,FALSE)</f>
        <v>Other Personnel Related Expenses</v>
      </c>
      <c r="E5176">
        <v>7.3</v>
      </c>
      <c r="F5176" s="1">
        <v>43069</v>
      </c>
      <c r="G5176" t="s">
        <v>462</v>
      </c>
      <c r="H5176" t="s">
        <v>714</v>
      </c>
      <c r="I5176" t="s">
        <v>714</v>
      </c>
      <c r="K5176">
        <v>4914</v>
      </c>
      <c r="L5176">
        <v>288934</v>
      </c>
      <c r="Q5176" t="s">
        <v>19</v>
      </c>
      <c r="U5176">
        <v>11</v>
      </c>
      <c r="V5176">
        <v>17</v>
      </c>
      <c r="Y5176" t="s">
        <v>20</v>
      </c>
      <c r="Z5176">
        <v>0</v>
      </c>
      <c r="AA5176" t="s">
        <v>589</v>
      </c>
      <c r="AB5176" t="s">
        <v>21</v>
      </c>
      <c r="AC5176">
        <v>235</v>
      </c>
    </row>
    <row r="5177" spans="1:29" x14ac:dyDescent="0.25">
      <c r="A5177">
        <v>345</v>
      </c>
      <c r="B5177">
        <v>345101</v>
      </c>
      <c r="C5177">
        <v>5940</v>
      </c>
      <c r="D5177" t="str">
        <f>VLOOKUP(C5177,'Schedule 3'!A:M,13,FALSE)</f>
        <v>Other Personnel Related Expenses</v>
      </c>
      <c r="E5177">
        <v>0.77</v>
      </c>
      <c r="F5177" s="1">
        <v>42978</v>
      </c>
      <c r="G5177" t="s">
        <v>462</v>
      </c>
      <c r="H5177" t="s">
        <v>714</v>
      </c>
      <c r="I5177" t="s">
        <v>714</v>
      </c>
      <c r="K5177">
        <v>4914</v>
      </c>
      <c r="L5177">
        <v>281172</v>
      </c>
      <c r="Q5177" t="s">
        <v>19</v>
      </c>
      <c r="U5177">
        <v>8</v>
      </c>
      <c r="V5177">
        <v>17</v>
      </c>
      <c r="Y5177" t="s">
        <v>20</v>
      </c>
      <c r="Z5177">
        <v>0</v>
      </c>
      <c r="AA5177" t="s">
        <v>589</v>
      </c>
      <c r="AB5177" t="s">
        <v>21</v>
      </c>
      <c r="AC5177">
        <v>234</v>
      </c>
    </row>
    <row r="5178" spans="1:29" x14ac:dyDescent="0.25">
      <c r="A5178">
        <v>345</v>
      </c>
      <c r="B5178">
        <v>345102</v>
      </c>
      <c r="C5178">
        <v>5940</v>
      </c>
      <c r="D5178" t="str">
        <f>VLOOKUP(C5178,'Schedule 3'!A:M,13,FALSE)</f>
        <v>Other Personnel Related Expenses</v>
      </c>
      <c r="E5178">
        <v>6.81</v>
      </c>
      <c r="F5178" s="1">
        <v>42978</v>
      </c>
      <c r="G5178" t="s">
        <v>462</v>
      </c>
      <c r="H5178" t="s">
        <v>714</v>
      </c>
      <c r="I5178" t="s">
        <v>714</v>
      </c>
      <c r="K5178">
        <v>4914</v>
      </c>
      <c r="L5178">
        <v>281172</v>
      </c>
      <c r="Q5178" t="s">
        <v>19</v>
      </c>
      <c r="U5178">
        <v>8</v>
      </c>
      <c r="V5178">
        <v>17</v>
      </c>
      <c r="Y5178" t="s">
        <v>20</v>
      </c>
      <c r="Z5178">
        <v>0</v>
      </c>
      <c r="AA5178" t="s">
        <v>589</v>
      </c>
      <c r="AB5178" t="s">
        <v>21</v>
      </c>
      <c r="AC5178">
        <v>235</v>
      </c>
    </row>
    <row r="5179" spans="1:29" x14ac:dyDescent="0.25">
      <c r="A5179">
        <v>345</v>
      </c>
      <c r="B5179">
        <v>345101</v>
      </c>
      <c r="C5179">
        <v>5940</v>
      </c>
      <c r="D5179" t="str">
        <f>VLOOKUP(C5179,'Schedule 3'!A:M,13,FALSE)</f>
        <v>Other Personnel Related Expenses</v>
      </c>
      <c r="E5179">
        <v>1.32</v>
      </c>
      <c r="F5179" s="1">
        <v>42886</v>
      </c>
      <c r="G5179" t="s">
        <v>462</v>
      </c>
      <c r="H5179" t="s">
        <v>714</v>
      </c>
      <c r="I5179" t="s">
        <v>714</v>
      </c>
      <c r="K5179">
        <v>4914</v>
      </c>
      <c r="L5179">
        <v>272629</v>
      </c>
      <c r="Q5179" t="s">
        <v>19</v>
      </c>
      <c r="U5179">
        <v>5</v>
      </c>
      <c r="V5179">
        <v>17</v>
      </c>
      <c r="Y5179" t="s">
        <v>20</v>
      </c>
      <c r="Z5179">
        <v>0</v>
      </c>
      <c r="AA5179" t="s">
        <v>589</v>
      </c>
      <c r="AB5179" t="s">
        <v>21</v>
      </c>
      <c r="AC5179">
        <v>234</v>
      </c>
    </row>
    <row r="5180" spans="1:29" x14ac:dyDescent="0.25">
      <c r="A5180">
        <v>345</v>
      </c>
      <c r="B5180">
        <v>345102</v>
      </c>
      <c r="C5180">
        <v>5940</v>
      </c>
      <c r="D5180" t="str">
        <f>VLOOKUP(C5180,'Schedule 3'!A:M,13,FALSE)</f>
        <v>Other Personnel Related Expenses</v>
      </c>
      <c r="E5180">
        <v>11.67</v>
      </c>
      <c r="F5180" s="1">
        <v>42886</v>
      </c>
      <c r="G5180" t="s">
        <v>462</v>
      </c>
      <c r="H5180" t="s">
        <v>714</v>
      </c>
      <c r="I5180" t="s">
        <v>714</v>
      </c>
      <c r="K5180">
        <v>4914</v>
      </c>
      <c r="L5180">
        <v>272629</v>
      </c>
      <c r="Q5180" t="s">
        <v>19</v>
      </c>
      <c r="U5180">
        <v>5</v>
      </c>
      <c r="V5180">
        <v>17</v>
      </c>
      <c r="Y5180" t="s">
        <v>20</v>
      </c>
      <c r="Z5180">
        <v>0</v>
      </c>
      <c r="AA5180" t="s">
        <v>589</v>
      </c>
      <c r="AB5180" t="s">
        <v>21</v>
      </c>
      <c r="AC5180">
        <v>235</v>
      </c>
    </row>
    <row r="5181" spans="1:29" x14ac:dyDescent="0.25">
      <c r="A5181">
        <v>345</v>
      </c>
      <c r="B5181">
        <v>345101</v>
      </c>
      <c r="C5181">
        <v>5940</v>
      </c>
      <c r="D5181" t="str">
        <f>VLOOKUP(C5181,'Schedule 3'!A:M,13,FALSE)</f>
        <v>Other Personnel Related Expenses</v>
      </c>
      <c r="E5181">
        <v>1.18</v>
      </c>
      <c r="F5181" s="1">
        <v>42794</v>
      </c>
      <c r="G5181" t="s">
        <v>462</v>
      </c>
      <c r="H5181" t="s">
        <v>714</v>
      </c>
      <c r="I5181" t="s">
        <v>714</v>
      </c>
      <c r="K5181">
        <v>4914</v>
      </c>
      <c r="L5181">
        <v>263415</v>
      </c>
      <c r="Q5181" t="s">
        <v>19</v>
      </c>
      <c r="U5181">
        <v>2</v>
      </c>
      <c r="V5181">
        <v>17</v>
      </c>
      <c r="Y5181" t="s">
        <v>20</v>
      </c>
      <c r="Z5181">
        <v>0</v>
      </c>
      <c r="AA5181" t="s">
        <v>589</v>
      </c>
      <c r="AB5181" t="s">
        <v>21</v>
      </c>
      <c r="AC5181">
        <v>233</v>
      </c>
    </row>
    <row r="5182" spans="1:29" x14ac:dyDescent="0.25">
      <c r="A5182">
        <v>345</v>
      </c>
      <c r="B5182">
        <v>345102</v>
      </c>
      <c r="C5182">
        <v>5940</v>
      </c>
      <c r="D5182" t="str">
        <f>VLOOKUP(C5182,'Schedule 3'!A:M,13,FALSE)</f>
        <v>Other Personnel Related Expenses</v>
      </c>
      <c r="E5182">
        <v>10.44</v>
      </c>
      <c r="F5182" s="1">
        <v>42794</v>
      </c>
      <c r="G5182" t="s">
        <v>462</v>
      </c>
      <c r="H5182" t="s">
        <v>714</v>
      </c>
      <c r="I5182" t="s">
        <v>714</v>
      </c>
      <c r="K5182">
        <v>4914</v>
      </c>
      <c r="L5182">
        <v>263415</v>
      </c>
      <c r="Q5182" t="s">
        <v>19</v>
      </c>
      <c r="U5182">
        <v>2</v>
      </c>
      <c r="V5182">
        <v>17</v>
      </c>
      <c r="Y5182" t="s">
        <v>20</v>
      </c>
      <c r="Z5182">
        <v>0</v>
      </c>
      <c r="AA5182" t="s">
        <v>589</v>
      </c>
      <c r="AB5182" t="s">
        <v>21</v>
      </c>
      <c r="AC5182">
        <v>234</v>
      </c>
    </row>
    <row r="5183" spans="1:29" x14ac:dyDescent="0.25">
      <c r="A5183">
        <v>345</v>
      </c>
      <c r="B5183">
        <v>345101</v>
      </c>
      <c r="C5183">
        <v>5945</v>
      </c>
      <c r="D5183" t="str">
        <f>VLOOKUP(C5183,'Schedule 3'!A:M,13,FALSE)</f>
        <v>Other Personnel Related Expenses</v>
      </c>
      <c r="E5183">
        <v>0.37</v>
      </c>
      <c r="F5183" s="1">
        <v>43100</v>
      </c>
      <c r="G5183" t="s">
        <v>462</v>
      </c>
      <c r="H5183" t="s">
        <v>715</v>
      </c>
      <c r="I5183" t="s">
        <v>715</v>
      </c>
      <c r="K5183">
        <v>4917</v>
      </c>
      <c r="L5183">
        <v>291867</v>
      </c>
      <c r="Q5183" t="s">
        <v>19</v>
      </c>
      <c r="U5183">
        <v>12</v>
      </c>
      <c r="V5183">
        <v>17</v>
      </c>
      <c r="Y5183" t="s">
        <v>20</v>
      </c>
      <c r="Z5183">
        <v>0</v>
      </c>
      <c r="AA5183" t="s">
        <v>589</v>
      </c>
      <c r="AB5183" t="s">
        <v>21</v>
      </c>
      <c r="AC5183">
        <v>234</v>
      </c>
    </row>
    <row r="5184" spans="1:29" x14ac:dyDescent="0.25">
      <c r="A5184">
        <v>345</v>
      </c>
      <c r="B5184">
        <v>345102</v>
      </c>
      <c r="C5184">
        <v>5945</v>
      </c>
      <c r="D5184" t="str">
        <f>VLOOKUP(C5184,'Schedule 3'!A:M,13,FALSE)</f>
        <v>Other Personnel Related Expenses</v>
      </c>
      <c r="E5184">
        <v>3.24</v>
      </c>
      <c r="F5184" s="1">
        <v>43100</v>
      </c>
      <c r="G5184" t="s">
        <v>462</v>
      </c>
      <c r="H5184" t="s">
        <v>715</v>
      </c>
      <c r="I5184" t="s">
        <v>715</v>
      </c>
      <c r="K5184">
        <v>4917</v>
      </c>
      <c r="L5184">
        <v>291867</v>
      </c>
      <c r="Q5184" t="s">
        <v>19</v>
      </c>
      <c r="U5184">
        <v>12</v>
      </c>
      <c r="V5184">
        <v>17</v>
      </c>
      <c r="Y5184" t="s">
        <v>20</v>
      </c>
      <c r="Z5184">
        <v>0</v>
      </c>
      <c r="AA5184" t="s">
        <v>589</v>
      </c>
      <c r="AB5184" t="s">
        <v>21</v>
      </c>
      <c r="AC5184">
        <v>235</v>
      </c>
    </row>
    <row r="5185" spans="1:29" x14ac:dyDescent="0.25">
      <c r="A5185">
        <v>345</v>
      </c>
      <c r="B5185">
        <v>345101</v>
      </c>
      <c r="C5185">
        <v>5945</v>
      </c>
      <c r="D5185" t="str">
        <f>VLOOKUP(C5185,'Schedule 3'!A:M,13,FALSE)</f>
        <v>Other Personnel Related Expenses</v>
      </c>
      <c r="E5185">
        <v>0.37</v>
      </c>
      <c r="F5185" s="1">
        <v>42978</v>
      </c>
      <c r="G5185" t="s">
        <v>462</v>
      </c>
      <c r="H5185" t="s">
        <v>715</v>
      </c>
      <c r="I5185" t="s">
        <v>715</v>
      </c>
      <c r="K5185">
        <v>4917</v>
      </c>
      <c r="L5185">
        <v>281172</v>
      </c>
      <c r="Q5185" t="s">
        <v>19</v>
      </c>
      <c r="U5185">
        <v>8</v>
      </c>
      <c r="V5185">
        <v>17</v>
      </c>
      <c r="Y5185" t="s">
        <v>20</v>
      </c>
      <c r="Z5185">
        <v>0</v>
      </c>
      <c r="AA5185" t="s">
        <v>589</v>
      </c>
      <c r="AB5185" t="s">
        <v>21</v>
      </c>
      <c r="AC5185">
        <v>234</v>
      </c>
    </row>
    <row r="5186" spans="1:29" x14ac:dyDescent="0.25">
      <c r="A5186">
        <v>345</v>
      </c>
      <c r="B5186">
        <v>345102</v>
      </c>
      <c r="C5186">
        <v>5945</v>
      </c>
      <c r="D5186" t="str">
        <f>VLOOKUP(C5186,'Schedule 3'!A:M,13,FALSE)</f>
        <v>Other Personnel Related Expenses</v>
      </c>
      <c r="E5186">
        <v>3.28</v>
      </c>
      <c r="F5186" s="1">
        <v>42978</v>
      </c>
      <c r="G5186" t="s">
        <v>462</v>
      </c>
      <c r="H5186" t="s">
        <v>715</v>
      </c>
      <c r="I5186" t="s">
        <v>715</v>
      </c>
      <c r="K5186">
        <v>4917</v>
      </c>
      <c r="L5186">
        <v>281172</v>
      </c>
      <c r="Q5186" t="s">
        <v>19</v>
      </c>
      <c r="U5186">
        <v>8</v>
      </c>
      <c r="V5186">
        <v>17</v>
      </c>
      <c r="Y5186" t="s">
        <v>20</v>
      </c>
      <c r="Z5186">
        <v>0</v>
      </c>
      <c r="AA5186" t="s">
        <v>589</v>
      </c>
      <c r="AB5186" t="s">
        <v>21</v>
      </c>
      <c r="AC5186">
        <v>235</v>
      </c>
    </row>
    <row r="5187" spans="1:29" x14ac:dyDescent="0.25">
      <c r="A5187">
        <v>345</v>
      </c>
      <c r="B5187">
        <v>345101</v>
      </c>
      <c r="C5187">
        <v>5945</v>
      </c>
      <c r="D5187" t="str">
        <f>VLOOKUP(C5187,'Schedule 3'!A:M,13,FALSE)</f>
        <v>Other Personnel Related Expenses</v>
      </c>
      <c r="E5187">
        <v>0.25</v>
      </c>
      <c r="F5187" s="1">
        <v>42916</v>
      </c>
      <c r="G5187" t="s">
        <v>462</v>
      </c>
      <c r="H5187" t="s">
        <v>715</v>
      </c>
      <c r="I5187" t="s">
        <v>715</v>
      </c>
      <c r="K5187">
        <v>4917</v>
      </c>
      <c r="L5187">
        <v>275593</v>
      </c>
      <c r="Q5187" t="s">
        <v>19</v>
      </c>
      <c r="U5187">
        <v>6</v>
      </c>
      <c r="V5187">
        <v>17</v>
      </c>
      <c r="Y5187" t="s">
        <v>20</v>
      </c>
      <c r="Z5187">
        <v>0</v>
      </c>
      <c r="AA5187" t="s">
        <v>589</v>
      </c>
      <c r="AB5187" t="s">
        <v>21</v>
      </c>
      <c r="AC5187">
        <v>234</v>
      </c>
    </row>
    <row r="5188" spans="1:29" x14ac:dyDescent="0.25">
      <c r="A5188">
        <v>345</v>
      </c>
      <c r="B5188">
        <v>345102</v>
      </c>
      <c r="C5188">
        <v>5945</v>
      </c>
      <c r="D5188" t="str">
        <f>VLOOKUP(C5188,'Schedule 3'!A:M,13,FALSE)</f>
        <v>Other Personnel Related Expenses</v>
      </c>
      <c r="E5188">
        <v>2.19</v>
      </c>
      <c r="F5188" s="1">
        <v>42916</v>
      </c>
      <c r="G5188" t="s">
        <v>462</v>
      </c>
      <c r="H5188" t="s">
        <v>715</v>
      </c>
      <c r="I5188" t="s">
        <v>715</v>
      </c>
      <c r="K5188">
        <v>4917</v>
      </c>
      <c r="L5188">
        <v>275593</v>
      </c>
      <c r="Q5188" t="s">
        <v>19</v>
      </c>
      <c r="U5188">
        <v>6</v>
      </c>
      <c r="V5188">
        <v>17</v>
      </c>
      <c r="Y5188" t="s">
        <v>20</v>
      </c>
      <c r="Z5188">
        <v>0</v>
      </c>
      <c r="AA5188" t="s">
        <v>589</v>
      </c>
      <c r="AB5188" t="s">
        <v>21</v>
      </c>
      <c r="AC5188">
        <v>235</v>
      </c>
    </row>
    <row r="5189" spans="1:29" x14ac:dyDescent="0.25">
      <c r="A5189">
        <v>345</v>
      </c>
      <c r="B5189">
        <v>345101</v>
      </c>
      <c r="C5189">
        <v>5945</v>
      </c>
      <c r="D5189" t="str">
        <f>VLOOKUP(C5189,'Schedule 3'!A:M,13,FALSE)</f>
        <v>Other Personnel Related Expenses</v>
      </c>
      <c r="E5189">
        <v>0.25</v>
      </c>
      <c r="F5189" s="1">
        <v>42855</v>
      </c>
      <c r="G5189" t="s">
        <v>462</v>
      </c>
      <c r="H5189" t="s">
        <v>715</v>
      </c>
      <c r="I5189" t="s">
        <v>715</v>
      </c>
      <c r="K5189">
        <v>4917</v>
      </c>
      <c r="L5189">
        <v>269773</v>
      </c>
      <c r="Q5189" t="s">
        <v>19</v>
      </c>
      <c r="U5189">
        <v>4</v>
      </c>
      <c r="V5189">
        <v>17</v>
      </c>
      <c r="Y5189" t="s">
        <v>20</v>
      </c>
      <c r="Z5189">
        <v>0</v>
      </c>
      <c r="AA5189" t="s">
        <v>589</v>
      </c>
      <c r="AB5189" t="s">
        <v>21</v>
      </c>
      <c r="AC5189">
        <v>233</v>
      </c>
    </row>
    <row r="5190" spans="1:29" x14ac:dyDescent="0.25">
      <c r="A5190">
        <v>345</v>
      </c>
      <c r="B5190">
        <v>345102</v>
      </c>
      <c r="C5190">
        <v>5945</v>
      </c>
      <c r="D5190" t="str">
        <f>VLOOKUP(C5190,'Schedule 3'!A:M,13,FALSE)</f>
        <v>Other Personnel Related Expenses</v>
      </c>
      <c r="E5190">
        <v>2.19</v>
      </c>
      <c r="F5190" s="1">
        <v>42855</v>
      </c>
      <c r="G5190" t="s">
        <v>462</v>
      </c>
      <c r="H5190" t="s">
        <v>715</v>
      </c>
      <c r="I5190" t="s">
        <v>715</v>
      </c>
      <c r="K5190">
        <v>4917</v>
      </c>
      <c r="L5190">
        <v>269773</v>
      </c>
      <c r="Q5190" t="s">
        <v>19</v>
      </c>
      <c r="U5190">
        <v>4</v>
      </c>
      <c r="V5190">
        <v>17</v>
      </c>
      <c r="Y5190" t="s">
        <v>20</v>
      </c>
      <c r="Z5190">
        <v>0</v>
      </c>
      <c r="AA5190" t="s">
        <v>589</v>
      </c>
      <c r="AB5190" t="s">
        <v>21</v>
      </c>
      <c r="AC5190">
        <v>234</v>
      </c>
    </row>
    <row r="5191" spans="1:29" x14ac:dyDescent="0.25">
      <c r="A5191">
        <v>345</v>
      </c>
      <c r="B5191">
        <v>345101</v>
      </c>
      <c r="C5191">
        <v>5945</v>
      </c>
      <c r="D5191" t="str">
        <f>VLOOKUP(C5191,'Schedule 3'!A:M,13,FALSE)</f>
        <v>Other Personnel Related Expenses</v>
      </c>
      <c r="E5191">
        <v>0.25</v>
      </c>
      <c r="F5191" s="1">
        <v>42794</v>
      </c>
      <c r="G5191" t="s">
        <v>462</v>
      </c>
      <c r="H5191" t="s">
        <v>715</v>
      </c>
      <c r="I5191" t="s">
        <v>715</v>
      </c>
      <c r="K5191">
        <v>4917</v>
      </c>
      <c r="L5191">
        <v>263415</v>
      </c>
      <c r="Q5191" t="s">
        <v>19</v>
      </c>
      <c r="U5191">
        <v>2</v>
      </c>
      <c r="V5191">
        <v>17</v>
      </c>
      <c r="Y5191" t="s">
        <v>20</v>
      </c>
      <c r="Z5191">
        <v>0</v>
      </c>
      <c r="AA5191" t="s">
        <v>589</v>
      </c>
      <c r="AB5191" t="s">
        <v>21</v>
      </c>
      <c r="AC5191">
        <v>233</v>
      </c>
    </row>
    <row r="5192" spans="1:29" x14ac:dyDescent="0.25">
      <c r="A5192">
        <v>345</v>
      </c>
      <c r="B5192">
        <v>345102</v>
      </c>
      <c r="C5192">
        <v>5945</v>
      </c>
      <c r="D5192" t="str">
        <f>VLOOKUP(C5192,'Schedule 3'!A:M,13,FALSE)</f>
        <v>Other Personnel Related Expenses</v>
      </c>
      <c r="E5192">
        <v>2.2200000000000002</v>
      </c>
      <c r="F5192" s="1">
        <v>42794</v>
      </c>
      <c r="G5192" t="s">
        <v>462</v>
      </c>
      <c r="H5192" t="s">
        <v>715</v>
      </c>
      <c r="I5192" t="s">
        <v>715</v>
      </c>
      <c r="K5192">
        <v>4917</v>
      </c>
      <c r="L5192">
        <v>263415</v>
      </c>
      <c r="Q5192" t="s">
        <v>19</v>
      </c>
      <c r="U5192">
        <v>2</v>
      </c>
      <c r="V5192">
        <v>17</v>
      </c>
      <c r="Y5192" t="s">
        <v>20</v>
      </c>
      <c r="Z5192">
        <v>0</v>
      </c>
      <c r="AA5192" t="s">
        <v>589</v>
      </c>
      <c r="AB5192" t="s">
        <v>21</v>
      </c>
      <c r="AC5192">
        <v>234</v>
      </c>
    </row>
    <row r="5193" spans="1:29" x14ac:dyDescent="0.25">
      <c r="A5193">
        <v>345</v>
      </c>
      <c r="B5193">
        <v>345101</v>
      </c>
      <c r="C5193">
        <v>5945</v>
      </c>
      <c r="D5193" t="str">
        <f>VLOOKUP(C5193,'Schedule 3'!A:M,13,FALSE)</f>
        <v>Other Personnel Related Expenses</v>
      </c>
      <c r="E5193">
        <v>0.52</v>
      </c>
      <c r="F5193" s="1">
        <v>43100</v>
      </c>
      <c r="G5193" t="s">
        <v>462</v>
      </c>
      <c r="H5193" t="s">
        <v>716</v>
      </c>
      <c r="I5193" t="s">
        <v>716</v>
      </c>
      <c r="K5193">
        <v>4919</v>
      </c>
      <c r="L5193">
        <v>291867</v>
      </c>
      <c r="Q5193" t="s">
        <v>19</v>
      </c>
      <c r="U5193">
        <v>12</v>
      </c>
      <c r="V5193">
        <v>17</v>
      </c>
      <c r="Y5193" t="s">
        <v>20</v>
      </c>
      <c r="Z5193">
        <v>0</v>
      </c>
      <c r="AA5193" t="s">
        <v>589</v>
      </c>
      <c r="AB5193" t="s">
        <v>21</v>
      </c>
      <c r="AC5193">
        <v>234</v>
      </c>
    </row>
    <row r="5194" spans="1:29" x14ac:dyDescent="0.25">
      <c r="A5194">
        <v>345</v>
      </c>
      <c r="B5194">
        <v>345102</v>
      </c>
      <c r="C5194">
        <v>5945</v>
      </c>
      <c r="D5194" t="str">
        <f>VLOOKUP(C5194,'Schedule 3'!A:M,13,FALSE)</f>
        <v>Other Personnel Related Expenses</v>
      </c>
      <c r="E5194">
        <v>4.54</v>
      </c>
      <c r="F5194" s="1">
        <v>43100</v>
      </c>
      <c r="G5194" t="s">
        <v>462</v>
      </c>
      <c r="H5194" t="s">
        <v>716</v>
      </c>
      <c r="I5194" t="s">
        <v>716</v>
      </c>
      <c r="K5194">
        <v>4919</v>
      </c>
      <c r="L5194">
        <v>291867</v>
      </c>
      <c r="Q5194" t="s">
        <v>19</v>
      </c>
      <c r="U5194">
        <v>12</v>
      </c>
      <c r="V5194">
        <v>17</v>
      </c>
      <c r="Y5194" t="s">
        <v>20</v>
      </c>
      <c r="Z5194">
        <v>0</v>
      </c>
      <c r="AA5194" t="s">
        <v>589</v>
      </c>
      <c r="AB5194" t="s">
        <v>21</v>
      </c>
      <c r="AC5194">
        <v>235</v>
      </c>
    </row>
    <row r="5195" spans="1:29" x14ac:dyDescent="0.25">
      <c r="A5195">
        <v>345</v>
      </c>
      <c r="B5195">
        <v>345101</v>
      </c>
      <c r="C5195">
        <v>5945</v>
      </c>
      <c r="D5195" t="str">
        <f>VLOOKUP(C5195,'Schedule 3'!A:M,13,FALSE)</f>
        <v>Other Personnel Related Expenses</v>
      </c>
      <c r="E5195">
        <v>0.51</v>
      </c>
      <c r="F5195" s="1">
        <v>43008</v>
      </c>
      <c r="G5195" t="s">
        <v>462</v>
      </c>
      <c r="H5195" t="s">
        <v>716</v>
      </c>
      <c r="I5195" t="s">
        <v>716</v>
      </c>
      <c r="K5195">
        <v>4919</v>
      </c>
      <c r="L5195">
        <v>283717</v>
      </c>
      <c r="Q5195" t="s">
        <v>19</v>
      </c>
      <c r="U5195">
        <v>9</v>
      </c>
      <c r="V5195">
        <v>17</v>
      </c>
      <c r="Y5195" t="s">
        <v>20</v>
      </c>
      <c r="Z5195">
        <v>0</v>
      </c>
      <c r="AA5195" t="s">
        <v>589</v>
      </c>
      <c r="AB5195" t="s">
        <v>21</v>
      </c>
      <c r="AC5195">
        <v>234</v>
      </c>
    </row>
    <row r="5196" spans="1:29" x14ac:dyDescent="0.25">
      <c r="A5196">
        <v>345</v>
      </c>
      <c r="B5196">
        <v>345102</v>
      </c>
      <c r="C5196">
        <v>5945</v>
      </c>
      <c r="D5196" t="str">
        <f>VLOOKUP(C5196,'Schedule 3'!A:M,13,FALSE)</f>
        <v>Other Personnel Related Expenses</v>
      </c>
      <c r="E5196">
        <v>4.57</v>
      </c>
      <c r="F5196" s="1">
        <v>43008</v>
      </c>
      <c r="G5196" t="s">
        <v>462</v>
      </c>
      <c r="H5196" t="s">
        <v>716</v>
      </c>
      <c r="I5196" t="s">
        <v>716</v>
      </c>
      <c r="K5196">
        <v>4919</v>
      </c>
      <c r="L5196">
        <v>283717</v>
      </c>
      <c r="Q5196" t="s">
        <v>19</v>
      </c>
      <c r="U5196">
        <v>9</v>
      </c>
      <c r="V5196">
        <v>17</v>
      </c>
      <c r="Y5196" t="s">
        <v>20</v>
      </c>
      <c r="Z5196">
        <v>0</v>
      </c>
      <c r="AA5196" t="s">
        <v>589</v>
      </c>
      <c r="AB5196" t="s">
        <v>21</v>
      </c>
      <c r="AC5196">
        <v>235</v>
      </c>
    </row>
    <row r="5197" spans="1:29" x14ac:dyDescent="0.25">
      <c r="A5197">
        <v>345</v>
      </c>
      <c r="B5197">
        <v>345101</v>
      </c>
      <c r="C5197">
        <v>5945</v>
      </c>
      <c r="D5197" t="str">
        <f>VLOOKUP(C5197,'Schedule 3'!A:M,13,FALSE)</f>
        <v>Other Personnel Related Expenses</v>
      </c>
      <c r="E5197">
        <v>0.35</v>
      </c>
      <c r="F5197" s="1">
        <v>42916</v>
      </c>
      <c r="G5197" t="s">
        <v>462</v>
      </c>
      <c r="H5197" t="s">
        <v>716</v>
      </c>
      <c r="I5197" t="s">
        <v>716</v>
      </c>
      <c r="K5197">
        <v>4919</v>
      </c>
      <c r="L5197">
        <v>275593</v>
      </c>
      <c r="Q5197" t="s">
        <v>19</v>
      </c>
      <c r="U5197">
        <v>6</v>
      </c>
      <c r="V5197">
        <v>17</v>
      </c>
      <c r="Y5197" t="s">
        <v>20</v>
      </c>
      <c r="Z5197">
        <v>0</v>
      </c>
      <c r="AA5197" t="s">
        <v>589</v>
      </c>
      <c r="AB5197" t="s">
        <v>21</v>
      </c>
      <c r="AC5197">
        <v>234</v>
      </c>
    </row>
    <row r="5198" spans="1:29" x14ac:dyDescent="0.25">
      <c r="A5198">
        <v>345</v>
      </c>
      <c r="B5198">
        <v>345102</v>
      </c>
      <c r="C5198">
        <v>5945</v>
      </c>
      <c r="D5198" t="str">
        <f>VLOOKUP(C5198,'Schedule 3'!A:M,13,FALSE)</f>
        <v>Other Personnel Related Expenses</v>
      </c>
      <c r="E5198">
        <v>3.06</v>
      </c>
      <c r="F5198" s="1">
        <v>42916</v>
      </c>
      <c r="G5198" t="s">
        <v>462</v>
      </c>
      <c r="H5198" t="s">
        <v>716</v>
      </c>
      <c r="I5198" t="s">
        <v>716</v>
      </c>
      <c r="K5198">
        <v>4919</v>
      </c>
      <c r="L5198">
        <v>275593</v>
      </c>
      <c r="Q5198" t="s">
        <v>19</v>
      </c>
      <c r="U5198">
        <v>6</v>
      </c>
      <c r="V5198">
        <v>17</v>
      </c>
      <c r="Y5198" t="s">
        <v>20</v>
      </c>
      <c r="Z5198">
        <v>0</v>
      </c>
      <c r="AA5198" t="s">
        <v>589</v>
      </c>
      <c r="AB5198" t="s">
        <v>21</v>
      </c>
      <c r="AC5198">
        <v>235</v>
      </c>
    </row>
    <row r="5199" spans="1:29" x14ac:dyDescent="0.25">
      <c r="A5199">
        <v>345</v>
      </c>
      <c r="B5199">
        <v>345101</v>
      </c>
      <c r="C5199">
        <v>5945</v>
      </c>
      <c r="D5199" t="str">
        <f>VLOOKUP(C5199,'Schedule 3'!A:M,13,FALSE)</f>
        <v>Other Personnel Related Expenses</v>
      </c>
      <c r="E5199">
        <v>277.11</v>
      </c>
      <c r="F5199" s="1">
        <v>43100</v>
      </c>
      <c r="G5199" t="s">
        <v>462</v>
      </c>
      <c r="H5199" t="s">
        <v>717</v>
      </c>
      <c r="I5199" t="s">
        <v>717</v>
      </c>
      <c r="K5199">
        <v>4920</v>
      </c>
      <c r="L5199">
        <v>291867</v>
      </c>
      <c r="Q5199" t="s">
        <v>19</v>
      </c>
      <c r="U5199">
        <v>12</v>
      </c>
      <c r="V5199">
        <v>17</v>
      </c>
      <c r="Y5199" t="s">
        <v>20</v>
      </c>
      <c r="Z5199">
        <v>0</v>
      </c>
      <c r="AA5199" t="s">
        <v>589</v>
      </c>
      <c r="AB5199" t="s">
        <v>21</v>
      </c>
      <c r="AC5199">
        <v>234</v>
      </c>
    </row>
    <row r="5200" spans="1:29" x14ac:dyDescent="0.25">
      <c r="A5200">
        <v>345</v>
      </c>
      <c r="B5200">
        <v>345102</v>
      </c>
      <c r="C5200">
        <v>5945</v>
      </c>
      <c r="D5200" t="str">
        <f>VLOOKUP(C5200,'Schedule 3'!A:M,13,FALSE)</f>
        <v>Other Personnel Related Expenses</v>
      </c>
      <c r="E5200">
        <v>2436.7600000000002</v>
      </c>
      <c r="F5200" s="1">
        <v>43100</v>
      </c>
      <c r="G5200" t="s">
        <v>462</v>
      </c>
      <c r="H5200" t="s">
        <v>717</v>
      </c>
      <c r="I5200" t="s">
        <v>717</v>
      </c>
      <c r="K5200">
        <v>4920</v>
      </c>
      <c r="L5200">
        <v>291867</v>
      </c>
      <c r="Q5200" t="s">
        <v>19</v>
      </c>
      <c r="U5200">
        <v>12</v>
      </c>
      <c r="V5200">
        <v>17</v>
      </c>
      <c r="Y5200" t="s">
        <v>20</v>
      </c>
      <c r="Z5200">
        <v>0</v>
      </c>
      <c r="AA5200" t="s">
        <v>589</v>
      </c>
      <c r="AB5200" t="s">
        <v>21</v>
      </c>
      <c r="AC5200">
        <v>235</v>
      </c>
    </row>
    <row r="5201" spans="1:29" x14ac:dyDescent="0.25">
      <c r="A5201">
        <v>345</v>
      </c>
      <c r="B5201">
        <v>345101</v>
      </c>
      <c r="C5201">
        <v>5945</v>
      </c>
      <c r="D5201" t="str">
        <f>VLOOKUP(C5201,'Schedule 3'!A:M,13,FALSE)</f>
        <v>Other Personnel Related Expenses</v>
      </c>
      <c r="E5201">
        <v>255.12</v>
      </c>
      <c r="F5201" s="1">
        <v>43069</v>
      </c>
      <c r="G5201" t="s">
        <v>462</v>
      </c>
      <c r="H5201" t="s">
        <v>717</v>
      </c>
      <c r="I5201" t="s">
        <v>717</v>
      </c>
      <c r="K5201">
        <v>4920</v>
      </c>
      <c r="L5201">
        <v>288934</v>
      </c>
      <c r="Q5201" t="s">
        <v>19</v>
      </c>
      <c r="U5201">
        <v>11</v>
      </c>
      <c r="V5201">
        <v>17</v>
      </c>
      <c r="Y5201" t="s">
        <v>20</v>
      </c>
      <c r="Z5201">
        <v>0</v>
      </c>
      <c r="AA5201" t="s">
        <v>589</v>
      </c>
      <c r="AB5201" t="s">
        <v>21</v>
      </c>
      <c r="AC5201">
        <v>234</v>
      </c>
    </row>
    <row r="5202" spans="1:29" x14ac:dyDescent="0.25">
      <c r="A5202">
        <v>345</v>
      </c>
      <c r="B5202">
        <v>345102</v>
      </c>
      <c r="C5202">
        <v>5945</v>
      </c>
      <c r="D5202" t="str">
        <f>VLOOKUP(C5202,'Schedule 3'!A:M,13,FALSE)</f>
        <v>Other Personnel Related Expenses</v>
      </c>
      <c r="E5202">
        <v>2287.19</v>
      </c>
      <c r="F5202" s="1">
        <v>43069</v>
      </c>
      <c r="G5202" t="s">
        <v>462</v>
      </c>
      <c r="H5202" t="s">
        <v>717</v>
      </c>
      <c r="I5202" t="s">
        <v>717</v>
      </c>
      <c r="K5202">
        <v>4920</v>
      </c>
      <c r="L5202">
        <v>288934</v>
      </c>
      <c r="Q5202" t="s">
        <v>19</v>
      </c>
      <c r="U5202">
        <v>11</v>
      </c>
      <c r="V5202">
        <v>17</v>
      </c>
      <c r="Y5202" t="s">
        <v>20</v>
      </c>
      <c r="Z5202">
        <v>0</v>
      </c>
      <c r="AA5202" t="s">
        <v>589</v>
      </c>
      <c r="AB5202" t="s">
        <v>21</v>
      </c>
      <c r="AC5202">
        <v>235</v>
      </c>
    </row>
    <row r="5203" spans="1:29" x14ac:dyDescent="0.25">
      <c r="A5203">
        <v>345</v>
      </c>
      <c r="B5203">
        <v>345101</v>
      </c>
      <c r="C5203">
        <v>5945</v>
      </c>
      <c r="D5203" t="str">
        <f>VLOOKUP(C5203,'Schedule 3'!A:M,13,FALSE)</f>
        <v>Other Personnel Related Expenses</v>
      </c>
      <c r="E5203">
        <v>266.75</v>
      </c>
      <c r="F5203" s="1">
        <v>43039</v>
      </c>
      <c r="G5203" t="s">
        <v>462</v>
      </c>
      <c r="H5203" t="s">
        <v>717</v>
      </c>
      <c r="I5203" t="s">
        <v>717</v>
      </c>
      <c r="K5203">
        <v>4920</v>
      </c>
      <c r="L5203">
        <v>286349</v>
      </c>
      <c r="Q5203" t="s">
        <v>19</v>
      </c>
      <c r="U5203">
        <v>10</v>
      </c>
      <c r="V5203">
        <v>17</v>
      </c>
      <c r="Y5203" t="s">
        <v>20</v>
      </c>
      <c r="Z5203">
        <v>0</v>
      </c>
      <c r="AA5203" t="s">
        <v>589</v>
      </c>
      <c r="AB5203" t="s">
        <v>21</v>
      </c>
      <c r="AC5203">
        <v>234</v>
      </c>
    </row>
    <row r="5204" spans="1:29" x14ac:dyDescent="0.25">
      <c r="A5204">
        <v>345</v>
      </c>
      <c r="B5204">
        <v>345102</v>
      </c>
      <c r="C5204">
        <v>5945</v>
      </c>
      <c r="D5204" t="str">
        <f>VLOOKUP(C5204,'Schedule 3'!A:M,13,FALSE)</f>
        <v>Other Personnel Related Expenses</v>
      </c>
      <c r="E5204">
        <v>2376.73</v>
      </c>
      <c r="F5204" s="1">
        <v>43039</v>
      </c>
      <c r="G5204" t="s">
        <v>462</v>
      </c>
      <c r="H5204" t="s">
        <v>717</v>
      </c>
      <c r="I5204" t="s">
        <v>717</v>
      </c>
      <c r="K5204">
        <v>4920</v>
      </c>
      <c r="L5204">
        <v>286349</v>
      </c>
      <c r="Q5204" t="s">
        <v>19</v>
      </c>
      <c r="U5204">
        <v>10</v>
      </c>
      <c r="V5204">
        <v>17</v>
      </c>
      <c r="Y5204" t="s">
        <v>20</v>
      </c>
      <c r="Z5204">
        <v>0</v>
      </c>
      <c r="AA5204" t="s">
        <v>589</v>
      </c>
      <c r="AB5204" t="s">
        <v>21</v>
      </c>
      <c r="AC5204">
        <v>235</v>
      </c>
    </row>
    <row r="5205" spans="1:29" x14ac:dyDescent="0.25">
      <c r="A5205">
        <v>345</v>
      </c>
      <c r="B5205">
        <v>345101</v>
      </c>
      <c r="C5205">
        <v>5945</v>
      </c>
      <c r="D5205" t="str">
        <f>VLOOKUP(C5205,'Schedule 3'!A:M,13,FALSE)</f>
        <v>Other Personnel Related Expenses</v>
      </c>
      <c r="E5205">
        <v>233.09</v>
      </c>
      <c r="F5205" s="1">
        <v>43008</v>
      </c>
      <c r="G5205" t="s">
        <v>462</v>
      </c>
      <c r="H5205" t="s">
        <v>717</v>
      </c>
      <c r="I5205" t="s">
        <v>717</v>
      </c>
      <c r="K5205">
        <v>4920</v>
      </c>
      <c r="L5205">
        <v>283717</v>
      </c>
      <c r="Q5205" t="s">
        <v>19</v>
      </c>
      <c r="U5205">
        <v>9</v>
      </c>
      <c r="V5205">
        <v>17</v>
      </c>
      <c r="Y5205" t="s">
        <v>20</v>
      </c>
      <c r="Z5205">
        <v>0</v>
      </c>
      <c r="AA5205" t="s">
        <v>589</v>
      </c>
      <c r="AB5205" t="s">
        <v>21</v>
      </c>
      <c r="AC5205">
        <v>234</v>
      </c>
    </row>
    <row r="5206" spans="1:29" x14ac:dyDescent="0.25">
      <c r="A5206">
        <v>345</v>
      </c>
      <c r="B5206">
        <v>345102</v>
      </c>
      <c r="C5206">
        <v>5945</v>
      </c>
      <c r="D5206" t="str">
        <f>VLOOKUP(C5206,'Schedule 3'!A:M,13,FALSE)</f>
        <v>Other Personnel Related Expenses</v>
      </c>
      <c r="E5206">
        <v>2074.29</v>
      </c>
      <c r="F5206" s="1">
        <v>43008</v>
      </c>
      <c r="G5206" t="s">
        <v>462</v>
      </c>
      <c r="H5206" t="s">
        <v>717</v>
      </c>
      <c r="I5206" t="s">
        <v>717</v>
      </c>
      <c r="K5206">
        <v>4920</v>
      </c>
      <c r="L5206">
        <v>283717</v>
      </c>
      <c r="Q5206" t="s">
        <v>19</v>
      </c>
      <c r="U5206">
        <v>9</v>
      </c>
      <c r="V5206">
        <v>17</v>
      </c>
      <c r="Y5206" t="s">
        <v>20</v>
      </c>
      <c r="Z5206">
        <v>0</v>
      </c>
      <c r="AA5206" t="s">
        <v>589</v>
      </c>
      <c r="AB5206" t="s">
        <v>21</v>
      </c>
      <c r="AC5206">
        <v>235</v>
      </c>
    </row>
    <row r="5207" spans="1:29" x14ac:dyDescent="0.25">
      <c r="A5207">
        <v>345</v>
      </c>
      <c r="B5207">
        <v>345101</v>
      </c>
      <c r="C5207">
        <v>5945</v>
      </c>
      <c r="D5207" t="str">
        <f>VLOOKUP(C5207,'Schedule 3'!A:M,13,FALSE)</f>
        <v>Other Personnel Related Expenses</v>
      </c>
      <c r="E5207">
        <v>258.20999999999998</v>
      </c>
      <c r="F5207" s="1">
        <v>42978</v>
      </c>
      <c r="G5207" t="s">
        <v>462</v>
      </c>
      <c r="H5207" t="s">
        <v>717</v>
      </c>
      <c r="I5207" t="s">
        <v>717</v>
      </c>
      <c r="K5207">
        <v>4920</v>
      </c>
      <c r="L5207">
        <v>281172</v>
      </c>
      <c r="Q5207" t="s">
        <v>19</v>
      </c>
      <c r="U5207">
        <v>8</v>
      </c>
      <c r="V5207">
        <v>17</v>
      </c>
      <c r="Y5207" t="s">
        <v>20</v>
      </c>
      <c r="Z5207">
        <v>0</v>
      </c>
      <c r="AA5207" t="s">
        <v>589</v>
      </c>
      <c r="AB5207" t="s">
        <v>21</v>
      </c>
      <c r="AC5207">
        <v>234</v>
      </c>
    </row>
    <row r="5208" spans="1:29" x14ac:dyDescent="0.25">
      <c r="A5208">
        <v>345</v>
      </c>
      <c r="B5208">
        <v>345102</v>
      </c>
      <c r="C5208">
        <v>5945</v>
      </c>
      <c r="D5208" t="str">
        <f>VLOOKUP(C5208,'Schedule 3'!A:M,13,FALSE)</f>
        <v>Other Personnel Related Expenses</v>
      </c>
      <c r="E5208">
        <v>2288.9</v>
      </c>
      <c r="F5208" s="1">
        <v>42978</v>
      </c>
      <c r="G5208" t="s">
        <v>462</v>
      </c>
      <c r="H5208" t="s">
        <v>717</v>
      </c>
      <c r="I5208" t="s">
        <v>717</v>
      </c>
      <c r="K5208">
        <v>4920</v>
      </c>
      <c r="L5208">
        <v>281172</v>
      </c>
      <c r="Q5208" t="s">
        <v>19</v>
      </c>
      <c r="U5208">
        <v>8</v>
      </c>
      <c r="V5208">
        <v>17</v>
      </c>
      <c r="Y5208" t="s">
        <v>20</v>
      </c>
      <c r="Z5208">
        <v>0</v>
      </c>
      <c r="AA5208" t="s">
        <v>589</v>
      </c>
      <c r="AB5208" t="s">
        <v>21</v>
      </c>
      <c r="AC5208">
        <v>235</v>
      </c>
    </row>
    <row r="5209" spans="1:29" x14ac:dyDescent="0.25">
      <c r="A5209">
        <v>345</v>
      </c>
      <c r="B5209">
        <v>345101</v>
      </c>
      <c r="C5209">
        <v>5945</v>
      </c>
      <c r="D5209" t="str">
        <f>VLOOKUP(C5209,'Schedule 3'!A:M,13,FALSE)</f>
        <v>Other Personnel Related Expenses</v>
      </c>
      <c r="E5209">
        <v>244.42</v>
      </c>
      <c r="F5209" s="1">
        <v>42947</v>
      </c>
      <c r="G5209" t="s">
        <v>462</v>
      </c>
      <c r="H5209" t="s">
        <v>717</v>
      </c>
      <c r="I5209" t="s">
        <v>717</v>
      </c>
      <c r="K5209">
        <v>4920</v>
      </c>
      <c r="L5209">
        <v>278277</v>
      </c>
      <c r="Q5209" t="s">
        <v>19</v>
      </c>
      <c r="U5209">
        <v>7</v>
      </c>
      <c r="V5209">
        <v>17</v>
      </c>
      <c r="Y5209" t="s">
        <v>20</v>
      </c>
      <c r="Z5209">
        <v>0</v>
      </c>
      <c r="AA5209" t="s">
        <v>589</v>
      </c>
      <c r="AB5209" t="s">
        <v>21</v>
      </c>
      <c r="AC5209">
        <v>234</v>
      </c>
    </row>
    <row r="5210" spans="1:29" x14ac:dyDescent="0.25">
      <c r="A5210">
        <v>345</v>
      </c>
      <c r="B5210">
        <v>345102</v>
      </c>
      <c r="C5210">
        <v>5945</v>
      </c>
      <c r="D5210" t="str">
        <f>VLOOKUP(C5210,'Schedule 3'!A:M,13,FALSE)</f>
        <v>Other Personnel Related Expenses</v>
      </c>
      <c r="E5210">
        <v>2167.2399999999998</v>
      </c>
      <c r="F5210" s="1">
        <v>42947</v>
      </c>
      <c r="G5210" t="s">
        <v>462</v>
      </c>
      <c r="H5210" t="s">
        <v>717</v>
      </c>
      <c r="I5210" t="s">
        <v>717</v>
      </c>
      <c r="K5210">
        <v>4920</v>
      </c>
      <c r="L5210">
        <v>278277</v>
      </c>
      <c r="Q5210" t="s">
        <v>19</v>
      </c>
      <c r="U5210">
        <v>7</v>
      </c>
      <c r="V5210">
        <v>17</v>
      </c>
      <c r="Y5210" t="s">
        <v>20</v>
      </c>
      <c r="Z5210">
        <v>0</v>
      </c>
      <c r="AA5210" t="s">
        <v>589</v>
      </c>
      <c r="AB5210" t="s">
        <v>21</v>
      </c>
      <c r="AC5210">
        <v>235</v>
      </c>
    </row>
    <row r="5211" spans="1:29" x14ac:dyDescent="0.25">
      <c r="A5211">
        <v>345</v>
      </c>
      <c r="B5211">
        <v>345101</v>
      </c>
      <c r="C5211">
        <v>5945</v>
      </c>
      <c r="D5211" t="str">
        <f>VLOOKUP(C5211,'Schedule 3'!A:M,13,FALSE)</f>
        <v>Other Personnel Related Expenses</v>
      </c>
      <c r="E5211">
        <v>252.57</v>
      </c>
      <c r="F5211" s="1">
        <v>42916</v>
      </c>
      <c r="G5211" t="s">
        <v>462</v>
      </c>
      <c r="H5211" t="s">
        <v>717</v>
      </c>
      <c r="I5211" t="s">
        <v>717</v>
      </c>
      <c r="K5211">
        <v>4920</v>
      </c>
      <c r="L5211">
        <v>275593</v>
      </c>
      <c r="Q5211" t="s">
        <v>19</v>
      </c>
      <c r="U5211">
        <v>6</v>
      </c>
      <c r="V5211">
        <v>17</v>
      </c>
      <c r="Y5211" t="s">
        <v>20</v>
      </c>
      <c r="Z5211">
        <v>0</v>
      </c>
      <c r="AA5211" t="s">
        <v>589</v>
      </c>
      <c r="AB5211" t="s">
        <v>21</v>
      </c>
      <c r="AC5211">
        <v>234</v>
      </c>
    </row>
    <row r="5212" spans="1:29" x14ac:dyDescent="0.25">
      <c r="A5212">
        <v>345</v>
      </c>
      <c r="B5212">
        <v>345102</v>
      </c>
      <c r="C5212">
        <v>5945</v>
      </c>
      <c r="D5212" t="str">
        <f>VLOOKUP(C5212,'Schedule 3'!A:M,13,FALSE)</f>
        <v>Other Personnel Related Expenses</v>
      </c>
      <c r="E5212">
        <v>2212.09</v>
      </c>
      <c r="F5212" s="1">
        <v>42916</v>
      </c>
      <c r="G5212" t="s">
        <v>462</v>
      </c>
      <c r="H5212" t="s">
        <v>717</v>
      </c>
      <c r="I5212" t="s">
        <v>717</v>
      </c>
      <c r="K5212">
        <v>4920</v>
      </c>
      <c r="L5212">
        <v>275593</v>
      </c>
      <c r="Q5212" t="s">
        <v>19</v>
      </c>
      <c r="U5212">
        <v>6</v>
      </c>
      <c r="V5212">
        <v>17</v>
      </c>
      <c r="Y5212" t="s">
        <v>20</v>
      </c>
      <c r="Z5212">
        <v>0</v>
      </c>
      <c r="AA5212" t="s">
        <v>589</v>
      </c>
      <c r="AB5212" t="s">
        <v>21</v>
      </c>
      <c r="AC5212">
        <v>235</v>
      </c>
    </row>
    <row r="5213" spans="1:29" x14ac:dyDescent="0.25">
      <c r="A5213">
        <v>345</v>
      </c>
      <c r="B5213">
        <v>345101</v>
      </c>
      <c r="C5213">
        <v>5945</v>
      </c>
      <c r="D5213" t="str">
        <f>VLOOKUP(C5213,'Schedule 3'!A:M,13,FALSE)</f>
        <v>Other Personnel Related Expenses</v>
      </c>
      <c r="E5213">
        <v>249.94</v>
      </c>
      <c r="F5213" s="1">
        <v>42886</v>
      </c>
      <c r="G5213" t="s">
        <v>462</v>
      </c>
      <c r="H5213" t="s">
        <v>717</v>
      </c>
      <c r="I5213" t="s">
        <v>717</v>
      </c>
      <c r="K5213">
        <v>4920</v>
      </c>
      <c r="L5213">
        <v>272629</v>
      </c>
      <c r="Q5213" t="s">
        <v>19</v>
      </c>
      <c r="U5213">
        <v>5</v>
      </c>
      <c r="V5213">
        <v>17</v>
      </c>
      <c r="Y5213" t="s">
        <v>20</v>
      </c>
      <c r="Z5213">
        <v>0</v>
      </c>
      <c r="AA5213" t="s">
        <v>589</v>
      </c>
      <c r="AB5213" t="s">
        <v>21</v>
      </c>
      <c r="AC5213">
        <v>234</v>
      </c>
    </row>
    <row r="5214" spans="1:29" x14ac:dyDescent="0.25">
      <c r="A5214">
        <v>345</v>
      </c>
      <c r="B5214">
        <v>345102</v>
      </c>
      <c r="C5214">
        <v>5945</v>
      </c>
      <c r="D5214" t="str">
        <f>VLOOKUP(C5214,'Schedule 3'!A:M,13,FALSE)</f>
        <v>Other Personnel Related Expenses</v>
      </c>
      <c r="E5214">
        <v>2205.0100000000002</v>
      </c>
      <c r="F5214" s="1">
        <v>42886</v>
      </c>
      <c r="G5214" t="s">
        <v>462</v>
      </c>
      <c r="H5214" t="s">
        <v>717</v>
      </c>
      <c r="I5214" t="s">
        <v>717</v>
      </c>
      <c r="K5214">
        <v>4920</v>
      </c>
      <c r="L5214">
        <v>272629</v>
      </c>
      <c r="Q5214" t="s">
        <v>19</v>
      </c>
      <c r="U5214">
        <v>5</v>
      </c>
      <c r="V5214">
        <v>17</v>
      </c>
      <c r="Y5214" t="s">
        <v>20</v>
      </c>
      <c r="Z5214">
        <v>0</v>
      </c>
      <c r="AA5214" t="s">
        <v>589</v>
      </c>
      <c r="AB5214" t="s">
        <v>21</v>
      </c>
      <c r="AC5214">
        <v>235</v>
      </c>
    </row>
    <row r="5215" spans="1:29" x14ac:dyDescent="0.25">
      <c r="A5215">
        <v>345</v>
      </c>
      <c r="B5215">
        <v>345101</v>
      </c>
      <c r="C5215">
        <v>5945</v>
      </c>
      <c r="D5215" t="str">
        <f>VLOOKUP(C5215,'Schedule 3'!A:M,13,FALSE)</f>
        <v>Other Personnel Related Expenses</v>
      </c>
      <c r="E5215">
        <v>248.84</v>
      </c>
      <c r="F5215" s="1">
        <v>42855</v>
      </c>
      <c r="G5215" t="s">
        <v>462</v>
      </c>
      <c r="H5215" t="s">
        <v>717</v>
      </c>
      <c r="I5215" t="s">
        <v>717</v>
      </c>
      <c r="K5215">
        <v>4920</v>
      </c>
      <c r="L5215">
        <v>269773</v>
      </c>
      <c r="Q5215" t="s">
        <v>19</v>
      </c>
      <c r="U5215">
        <v>4</v>
      </c>
      <c r="V5215">
        <v>17</v>
      </c>
      <c r="Y5215" t="s">
        <v>20</v>
      </c>
      <c r="Z5215">
        <v>0</v>
      </c>
      <c r="AA5215" t="s">
        <v>589</v>
      </c>
      <c r="AB5215" t="s">
        <v>21</v>
      </c>
      <c r="AC5215">
        <v>233</v>
      </c>
    </row>
    <row r="5216" spans="1:29" x14ac:dyDescent="0.25">
      <c r="A5216">
        <v>345</v>
      </c>
      <c r="B5216">
        <v>345102</v>
      </c>
      <c r="C5216">
        <v>5945</v>
      </c>
      <c r="D5216" t="str">
        <f>VLOOKUP(C5216,'Schedule 3'!A:M,13,FALSE)</f>
        <v>Other Personnel Related Expenses</v>
      </c>
      <c r="E5216">
        <v>2207.5100000000002</v>
      </c>
      <c r="F5216" s="1">
        <v>42855</v>
      </c>
      <c r="G5216" t="s">
        <v>462</v>
      </c>
      <c r="H5216" t="s">
        <v>717</v>
      </c>
      <c r="I5216" t="s">
        <v>717</v>
      </c>
      <c r="K5216">
        <v>4920</v>
      </c>
      <c r="L5216">
        <v>269773</v>
      </c>
      <c r="Q5216" t="s">
        <v>19</v>
      </c>
      <c r="U5216">
        <v>4</v>
      </c>
      <c r="V5216">
        <v>17</v>
      </c>
      <c r="Y5216" t="s">
        <v>20</v>
      </c>
      <c r="Z5216">
        <v>0</v>
      </c>
      <c r="AA5216" t="s">
        <v>589</v>
      </c>
      <c r="AB5216" t="s">
        <v>21</v>
      </c>
      <c r="AC5216">
        <v>234</v>
      </c>
    </row>
    <row r="5217" spans="1:29" x14ac:dyDescent="0.25">
      <c r="A5217">
        <v>345</v>
      </c>
      <c r="B5217">
        <v>345101</v>
      </c>
      <c r="C5217">
        <v>5945</v>
      </c>
      <c r="D5217" t="str">
        <f>VLOOKUP(C5217,'Schedule 3'!A:M,13,FALSE)</f>
        <v>Other Personnel Related Expenses</v>
      </c>
      <c r="E5217">
        <v>249.5</v>
      </c>
      <c r="F5217" s="1">
        <v>42825</v>
      </c>
      <c r="G5217" t="s">
        <v>462</v>
      </c>
      <c r="H5217" t="s">
        <v>717</v>
      </c>
      <c r="I5217" t="s">
        <v>717</v>
      </c>
      <c r="K5217">
        <v>4920</v>
      </c>
      <c r="L5217">
        <v>267433</v>
      </c>
      <c r="Q5217" t="s">
        <v>19</v>
      </c>
      <c r="U5217">
        <v>3</v>
      </c>
      <c r="V5217">
        <v>17</v>
      </c>
      <c r="Y5217" t="s">
        <v>20</v>
      </c>
      <c r="Z5217">
        <v>0</v>
      </c>
      <c r="AA5217" t="s">
        <v>589</v>
      </c>
      <c r="AB5217" t="s">
        <v>21</v>
      </c>
      <c r="AC5217">
        <v>233</v>
      </c>
    </row>
    <row r="5218" spans="1:29" x14ac:dyDescent="0.25">
      <c r="A5218">
        <v>345</v>
      </c>
      <c r="B5218">
        <v>345102</v>
      </c>
      <c r="C5218">
        <v>5945</v>
      </c>
      <c r="D5218" t="str">
        <f>VLOOKUP(C5218,'Schedule 3'!A:M,13,FALSE)</f>
        <v>Other Personnel Related Expenses</v>
      </c>
      <c r="E5218">
        <v>2215.4699999999998</v>
      </c>
      <c r="F5218" s="1">
        <v>42825</v>
      </c>
      <c r="G5218" t="s">
        <v>462</v>
      </c>
      <c r="H5218" t="s">
        <v>717</v>
      </c>
      <c r="I5218" t="s">
        <v>717</v>
      </c>
      <c r="K5218">
        <v>4920</v>
      </c>
      <c r="L5218">
        <v>267433</v>
      </c>
      <c r="Q5218" t="s">
        <v>19</v>
      </c>
      <c r="U5218">
        <v>3</v>
      </c>
      <c r="V5218">
        <v>17</v>
      </c>
      <c r="Y5218" t="s">
        <v>20</v>
      </c>
      <c r="Z5218">
        <v>0</v>
      </c>
      <c r="AA5218" t="s">
        <v>589</v>
      </c>
      <c r="AB5218" t="s">
        <v>21</v>
      </c>
      <c r="AC5218">
        <v>234</v>
      </c>
    </row>
    <row r="5219" spans="1:29" x14ac:dyDescent="0.25">
      <c r="A5219">
        <v>345</v>
      </c>
      <c r="B5219">
        <v>345101</v>
      </c>
      <c r="C5219">
        <v>5945</v>
      </c>
      <c r="D5219" t="str">
        <f>VLOOKUP(C5219,'Schedule 3'!A:M,13,FALSE)</f>
        <v>Other Personnel Related Expenses</v>
      </c>
      <c r="E5219">
        <v>241.49</v>
      </c>
      <c r="F5219" s="1">
        <v>42794</v>
      </c>
      <c r="G5219" t="s">
        <v>462</v>
      </c>
      <c r="H5219" t="s">
        <v>717</v>
      </c>
      <c r="I5219" t="s">
        <v>717</v>
      </c>
      <c r="K5219">
        <v>4920</v>
      </c>
      <c r="L5219">
        <v>263415</v>
      </c>
      <c r="Q5219" t="s">
        <v>19</v>
      </c>
      <c r="U5219">
        <v>2</v>
      </c>
      <c r="V5219">
        <v>17</v>
      </c>
      <c r="Y5219" t="s">
        <v>20</v>
      </c>
      <c r="Z5219">
        <v>0</v>
      </c>
      <c r="AA5219" t="s">
        <v>589</v>
      </c>
      <c r="AB5219" t="s">
        <v>21</v>
      </c>
      <c r="AC5219">
        <v>233</v>
      </c>
    </row>
    <row r="5220" spans="1:29" x14ac:dyDescent="0.25">
      <c r="A5220">
        <v>345</v>
      </c>
      <c r="B5220">
        <v>345102</v>
      </c>
      <c r="C5220">
        <v>5945</v>
      </c>
      <c r="D5220" t="str">
        <f>VLOOKUP(C5220,'Schedule 3'!A:M,13,FALSE)</f>
        <v>Other Personnel Related Expenses</v>
      </c>
      <c r="E5220">
        <v>2143.61</v>
      </c>
      <c r="F5220" s="1">
        <v>42794</v>
      </c>
      <c r="G5220" t="s">
        <v>462</v>
      </c>
      <c r="H5220" t="s">
        <v>717</v>
      </c>
      <c r="I5220" t="s">
        <v>717</v>
      </c>
      <c r="K5220">
        <v>4920</v>
      </c>
      <c r="L5220">
        <v>263415</v>
      </c>
      <c r="Q5220" t="s">
        <v>19</v>
      </c>
      <c r="U5220">
        <v>2</v>
      </c>
      <c r="V5220">
        <v>17</v>
      </c>
      <c r="Y5220" t="s">
        <v>20</v>
      </c>
      <c r="Z5220">
        <v>0</v>
      </c>
      <c r="AA5220" t="s">
        <v>589</v>
      </c>
      <c r="AB5220" t="s">
        <v>21</v>
      </c>
      <c r="AC5220">
        <v>234</v>
      </c>
    </row>
    <row r="5221" spans="1:29" x14ac:dyDescent="0.25">
      <c r="A5221">
        <v>345</v>
      </c>
      <c r="B5221">
        <v>345101</v>
      </c>
      <c r="C5221">
        <v>5945</v>
      </c>
      <c r="D5221" t="str">
        <f>VLOOKUP(C5221,'Schedule 3'!A:M,13,FALSE)</f>
        <v>Other Personnel Related Expenses</v>
      </c>
      <c r="E5221">
        <v>254.85</v>
      </c>
      <c r="F5221" s="1">
        <v>42766</v>
      </c>
      <c r="G5221" t="s">
        <v>462</v>
      </c>
      <c r="H5221" t="s">
        <v>717</v>
      </c>
      <c r="I5221" t="s">
        <v>717</v>
      </c>
      <c r="K5221">
        <v>4920</v>
      </c>
      <c r="L5221">
        <v>259505</v>
      </c>
      <c r="Q5221" t="s">
        <v>19</v>
      </c>
      <c r="U5221">
        <v>1</v>
      </c>
      <c r="V5221">
        <v>17</v>
      </c>
      <c r="Y5221" t="s">
        <v>20</v>
      </c>
      <c r="Z5221">
        <v>0</v>
      </c>
      <c r="AA5221" t="s">
        <v>589</v>
      </c>
      <c r="AB5221" t="s">
        <v>21</v>
      </c>
      <c r="AC5221">
        <v>233</v>
      </c>
    </row>
    <row r="5222" spans="1:29" x14ac:dyDescent="0.25">
      <c r="A5222">
        <v>345</v>
      </c>
      <c r="B5222">
        <v>345102</v>
      </c>
      <c r="C5222">
        <v>5945</v>
      </c>
      <c r="D5222" t="str">
        <f>VLOOKUP(C5222,'Schedule 3'!A:M,13,FALSE)</f>
        <v>Other Personnel Related Expenses</v>
      </c>
      <c r="E5222">
        <v>2262.21</v>
      </c>
      <c r="F5222" s="1">
        <v>42766</v>
      </c>
      <c r="G5222" t="s">
        <v>462</v>
      </c>
      <c r="H5222" t="s">
        <v>717</v>
      </c>
      <c r="I5222" t="s">
        <v>717</v>
      </c>
      <c r="K5222">
        <v>4920</v>
      </c>
      <c r="L5222">
        <v>259505</v>
      </c>
      <c r="Q5222" t="s">
        <v>19</v>
      </c>
      <c r="U5222">
        <v>1</v>
      </c>
      <c r="V5222">
        <v>17</v>
      </c>
      <c r="Y5222" t="s">
        <v>20</v>
      </c>
      <c r="Z5222">
        <v>0</v>
      </c>
      <c r="AA5222" t="s">
        <v>589</v>
      </c>
      <c r="AB5222" t="s">
        <v>21</v>
      </c>
      <c r="AC5222">
        <v>234</v>
      </c>
    </row>
    <row r="5223" spans="1:29" x14ac:dyDescent="0.25">
      <c r="A5223">
        <v>345</v>
      </c>
      <c r="B5223">
        <v>345101</v>
      </c>
      <c r="C5223">
        <v>5945</v>
      </c>
      <c r="D5223" t="str">
        <f>VLOOKUP(C5223,'Schedule 3'!A:M,13,FALSE)</f>
        <v>Other Personnel Related Expenses</v>
      </c>
      <c r="E5223">
        <v>0.77</v>
      </c>
      <c r="F5223" s="1">
        <v>43100</v>
      </c>
      <c r="G5223" t="s">
        <v>462</v>
      </c>
      <c r="H5223" t="s">
        <v>718</v>
      </c>
      <c r="I5223" t="s">
        <v>718</v>
      </c>
      <c r="K5223">
        <v>4923</v>
      </c>
      <c r="L5223">
        <v>291867</v>
      </c>
      <c r="Q5223" t="s">
        <v>19</v>
      </c>
      <c r="U5223">
        <v>12</v>
      </c>
      <c r="V5223">
        <v>17</v>
      </c>
      <c r="Y5223" t="s">
        <v>20</v>
      </c>
      <c r="Z5223">
        <v>0</v>
      </c>
      <c r="AA5223" t="s">
        <v>589</v>
      </c>
      <c r="AB5223" t="s">
        <v>21</v>
      </c>
      <c r="AC5223">
        <v>234</v>
      </c>
    </row>
    <row r="5224" spans="1:29" x14ac:dyDescent="0.25">
      <c r="A5224">
        <v>345</v>
      </c>
      <c r="B5224">
        <v>345102</v>
      </c>
      <c r="C5224">
        <v>5945</v>
      </c>
      <c r="D5224" t="str">
        <f>VLOOKUP(C5224,'Schedule 3'!A:M,13,FALSE)</f>
        <v>Other Personnel Related Expenses</v>
      </c>
      <c r="E5224">
        <v>6.75</v>
      </c>
      <c r="F5224" s="1">
        <v>43100</v>
      </c>
      <c r="G5224" t="s">
        <v>462</v>
      </c>
      <c r="H5224" t="s">
        <v>718</v>
      </c>
      <c r="I5224" t="s">
        <v>718</v>
      </c>
      <c r="K5224">
        <v>4923</v>
      </c>
      <c r="L5224">
        <v>291867</v>
      </c>
      <c r="Q5224" t="s">
        <v>19</v>
      </c>
      <c r="U5224">
        <v>12</v>
      </c>
      <c r="V5224">
        <v>17</v>
      </c>
      <c r="Y5224" t="s">
        <v>20</v>
      </c>
      <c r="Z5224">
        <v>0</v>
      </c>
      <c r="AA5224" t="s">
        <v>589</v>
      </c>
      <c r="AB5224" t="s">
        <v>21</v>
      </c>
      <c r="AC5224">
        <v>235</v>
      </c>
    </row>
    <row r="5225" spans="1:29" x14ac:dyDescent="0.25">
      <c r="A5225">
        <v>345</v>
      </c>
      <c r="B5225">
        <v>345101</v>
      </c>
      <c r="C5225">
        <v>5945</v>
      </c>
      <c r="D5225" t="str">
        <f>VLOOKUP(C5225,'Schedule 3'!A:M,13,FALSE)</f>
        <v>Other Personnel Related Expenses</v>
      </c>
      <c r="E5225">
        <v>1.33</v>
      </c>
      <c r="F5225" s="1">
        <v>43069</v>
      </c>
      <c r="G5225" t="s">
        <v>462</v>
      </c>
      <c r="H5225" t="s">
        <v>718</v>
      </c>
      <c r="I5225" t="s">
        <v>718</v>
      </c>
      <c r="K5225">
        <v>4923</v>
      </c>
      <c r="L5225">
        <v>288934</v>
      </c>
      <c r="Q5225" t="s">
        <v>19</v>
      </c>
      <c r="U5225">
        <v>11</v>
      </c>
      <c r="V5225">
        <v>17</v>
      </c>
      <c r="Y5225" t="s">
        <v>20</v>
      </c>
      <c r="Z5225">
        <v>0</v>
      </c>
      <c r="AA5225" t="s">
        <v>589</v>
      </c>
      <c r="AB5225" t="s">
        <v>21</v>
      </c>
      <c r="AC5225">
        <v>234</v>
      </c>
    </row>
    <row r="5226" spans="1:29" x14ac:dyDescent="0.25">
      <c r="A5226">
        <v>345</v>
      </c>
      <c r="B5226">
        <v>345102</v>
      </c>
      <c r="C5226">
        <v>5945</v>
      </c>
      <c r="D5226" t="str">
        <f>VLOOKUP(C5226,'Schedule 3'!A:M,13,FALSE)</f>
        <v>Other Personnel Related Expenses</v>
      </c>
      <c r="E5226">
        <v>11.95</v>
      </c>
      <c r="F5226" s="1">
        <v>43069</v>
      </c>
      <c r="G5226" t="s">
        <v>462</v>
      </c>
      <c r="H5226" t="s">
        <v>718</v>
      </c>
      <c r="I5226" t="s">
        <v>718</v>
      </c>
      <c r="K5226">
        <v>4923</v>
      </c>
      <c r="L5226">
        <v>288934</v>
      </c>
      <c r="Q5226" t="s">
        <v>19</v>
      </c>
      <c r="U5226">
        <v>11</v>
      </c>
      <c r="V5226">
        <v>17</v>
      </c>
      <c r="Y5226" t="s">
        <v>20</v>
      </c>
      <c r="Z5226">
        <v>0</v>
      </c>
      <c r="AA5226" t="s">
        <v>589</v>
      </c>
      <c r="AB5226" t="s">
        <v>21</v>
      </c>
      <c r="AC5226">
        <v>235</v>
      </c>
    </row>
    <row r="5227" spans="1:29" x14ac:dyDescent="0.25">
      <c r="A5227">
        <v>345</v>
      </c>
      <c r="B5227">
        <v>345101</v>
      </c>
      <c r="C5227">
        <v>5945</v>
      </c>
      <c r="D5227" t="str">
        <f>VLOOKUP(C5227,'Schedule 3'!A:M,13,FALSE)</f>
        <v>Other Personnel Related Expenses</v>
      </c>
      <c r="E5227">
        <v>1.18</v>
      </c>
      <c r="F5227" s="1">
        <v>42978</v>
      </c>
      <c r="G5227" t="s">
        <v>462</v>
      </c>
      <c r="H5227" t="s">
        <v>718</v>
      </c>
      <c r="I5227" t="s">
        <v>718</v>
      </c>
      <c r="K5227">
        <v>4923</v>
      </c>
      <c r="L5227">
        <v>281172</v>
      </c>
      <c r="Q5227" t="s">
        <v>19</v>
      </c>
      <c r="U5227">
        <v>8</v>
      </c>
      <c r="V5227">
        <v>17</v>
      </c>
      <c r="Y5227" t="s">
        <v>20</v>
      </c>
      <c r="Z5227">
        <v>0</v>
      </c>
      <c r="AA5227" t="s">
        <v>589</v>
      </c>
      <c r="AB5227" t="s">
        <v>21</v>
      </c>
      <c r="AC5227">
        <v>234</v>
      </c>
    </row>
    <row r="5228" spans="1:29" x14ac:dyDescent="0.25">
      <c r="A5228">
        <v>345</v>
      </c>
      <c r="B5228">
        <v>345102</v>
      </c>
      <c r="C5228">
        <v>5945</v>
      </c>
      <c r="D5228" t="str">
        <f>VLOOKUP(C5228,'Schedule 3'!A:M,13,FALSE)</f>
        <v>Other Personnel Related Expenses</v>
      </c>
      <c r="E5228">
        <v>10.44</v>
      </c>
      <c r="F5228" s="1">
        <v>42978</v>
      </c>
      <c r="G5228" t="s">
        <v>462</v>
      </c>
      <c r="H5228" t="s">
        <v>718</v>
      </c>
      <c r="I5228" t="s">
        <v>718</v>
      </c>
      <c r="K5228">
        <v>4923</v>
      </c>
      <c r="L5228">
        <v>281172</v>
      </c>
      <c r="Q5228" t="s">
        <v>19</v>
      </c>
      <c r="U5228">
        <v>8</v>
      </c>
      <c r="V5228">
        <v>17</v>
      </c>
      <c r="Y5228" t="s">
        <v>20</v>
      </c>
      <c r="Z5228">
        <v>0</v>
      </c>
      <c r="AA5228" t="s">
        <v>589</v>
      </c>
      <c r="AB5228" t="s">
        <v>21</v>
      </c>
      <c r="AC5228">
        <v>235</v>
      </c>
    </row>
    <row r="5229" spans="1:29" x14ac:dyDescent="0.25">
      <c r="A5229">
        <v>345</v>
      </c>
      <c r="B5229">
        <v>345101</v>
      </c>
      <c r="C5229">
        <v>5945</v>
      </c>
      <c r="D5229" t="str">
        <f>VLOOKUP(C5229,'Schedule 3'!A:M,13,FALSE)</f>
        <v>Other Personnel Related Expenses</v>
      </c>
      <c r="E5229">
        <v>1.31</v>
      </c>
      <c r="F5229" s="1">
        <v>42947</v>
      </c>
      <c r="G5229" t="s">
        <v>462</v>
      </c>
      <c r="H5229" t="s">
        <v>718</v>
      </c>
      <c r="I5229" t="s">
        <v>718</v>
      </c>
      <c r="K5229">
        <v>4923</v>
      </c>
      <c r="L5229">
        <v>278277</v>
      </c>
      <c r="Q5229" t="s">
        <v>19</v>
      </c>
      <c r="U5229">
        <v>7</v>
      </c>
      <c r="V5229">
        <v>17</v>
      </c>
      <c r="Y5229" t="s">
        <v>20</v>
      </c>
      <c r="Z5229">
        <v>0</v>
      </c>
      <c r="AA5229" t="s">
        <v>589</v>
      </c>
      <c r="AB5229" t="s">
        <v>21</v>
      </c>
      <c r="AC5229">
        <v>234</v>
      </c>
    </row>
    <row r="5230" spans="1:29" x14ac:dyDescent="0.25">
      <c r="A5230">
        <v>345</v>
      </c>
      <c r="B5230">
        <v>345102</v>
      </c>
      <c r="C5230">
        <v>5945</v>
      </c>
      <c r="D5230" t="str">
        <f>VLOOKUP(C5230,'Schedule 3'!A:M,13,FALSE)</f>
        <v>Other Personnel Related Expenses</v>
      </c>
      <c r="E5230">
        <v>11.61</v>
      </c>
      <c r="F5230" s="1">
        <v>42947</v>
      </c>
      <c r="G5230" t="s">
        <v>462</v>
      </c>
      <c r="H5230" t="s">
        <v>718</v>
      </c>
      <c r="I5230" t="s">
        <v>718</v>
      </c>
      <c r="K5230">
        <v>4923</v>
      </c>
      <c r="L5230">
        <v>278277</v>
      </c>
      <c r="Q5230" t="s">
        <v>19</v>
      </c>
      <c r="U5230">
        <v>7</v>
      </c>
      <c r="V5230">
        <v>17</v>
      </c>
      <c r="Y5230" t="s">
        <v>20</v>
      </c>
      <c r="Z5230">
        <v>0</v>
      </c>
      <c r="AA5230" t="s">
        <v>589</v>
      </c>
      <c r="AB5230" t="s">
        <v>21</v>
      </c>
      <c r="AC5230">
        <v>235</v>
      </c>
    </row>
    <row r="5231" spans="1:29" x14ac:dyDescent="0.25">
      <c r="A5231">
        <v>345</v>
      </c>
      <c r="B5231">
        <v>345101</v>
      </c>
      <c r="C5231">
        <v>5945</v>
      </c>
      <c r="D5231" t="str">
        <f>VLOOKUP(C5231,'Schedule 3'!A:M,13,FALSE)</f>
        <v>Other Personnel Related Expenses</v>
      </c>
      <c r="E5231">
        <v>2.92</v>
      </c>
      <c r="F5231" s="1">
        <v>42855</v>
      </c>
      <c r="G5231" t="s">
        <v>462</v>
      </c>
      <c r="H5231" t="s">
        <v>718</v>
      </c>
      <c r="I5231" t="s">
        <v>718</v>
      </c>
      <c r="K5231">
        <v>4923</v>
      </c>
      <c r="L5231">
        <v>269773</v>
      </c>
      <c r="Q5231" t="s">
        <v>19</v>
      </c>
      <c r="U5231">
        <v>4</v>
      </c>
      <c r="V5231">
        <v>17</v>
      </c>
      <c r="Y5231" t="s">
        <v>20</v>
      </c>
      <c r="Z5231">
        <v>0</v>
      </c>
      <c r="AA5231" t="s">
        <v>589</v>
      </c>
      <c r="AB5231" t="s">
        <v>21</v>
      </c>
      <c r="AC5231">
        <v>233</v>
      </c>
    </row>
    <row r="5232" spans="1:29" x14ac:dyDescent="0.25">
      <c r="A5232">
        <v>345</v>
      </c>
      <c r="B5232">
        <v>345102</v>
      </c>
      <c r="C5232">
        <v>5945</v>
      </c>
      <c r="D5232" t="str">
        <f>VLOOKUP(C5232,'Schedule 3'!A:M,13,FALSE)</f>
        <v>Other Personnel Related Expenses</v>
      </c>
      <c r="E5232">
        <v>25.86</v>
      </c>
      <c r="F5232" s="1">
        <v>42855</v>
      </c>
      <c r="G5232" t="s">
        <v>462</v>
      </c>
      <c r="H5232" t="s">
        <v>718</v>
      </c>
      <c r="I5232" t="s">
        <v>718</v>
      </c>
      <c r="K5232">
        <v>4923</v>
      </c>
      <c r="L5232">
        <v>269773</v>
      </c>
      <c r="Q5232" t="s">
        <v>19</v>
      </c>
      <c r="U5232">
        <v>4</v>
      </c>
      <c r="V5232">
        <v>17</v>
      </c>
      <c r="Y5232" t="s">
        <v>20</v>
      </c>
      <c r="Z5232">
        <v>0</v>
      </c>
      <c r="AA5232" t="s">
        <v>589</v>
      </c>
      <c r="AB5232" t="s">
        <v>21</v>
      </c>
      <c r="AC5232">
        <v>234</v>
      </c>
    </row>
    <row r="5233" spans="1:29" x14ac:dyDescent="0.25">
      <c r="A5233">
        <v>345</v>
      </c>
      <c r="B5233">
        <v>345101</v>
      </c>
      <c r="C5233">
        <v>5945</v>
      </c>
      <c r="D5233" t="str">
        <f>VLOOKUP(C5233,'Schedule 3'!A:M,13,FALSE)</f>
        <v>Other Personnel Related Expenses</v>
      </c>
      <c r="E5233">
        <v>0.39</v>
      </c>
      <c r="F5233" s="1">
        <v>42766</v>
      </c>
      <c r="G5233" t="s">
        <v>462</v>
      </c>
      <c r="H5233" t="s">
        <v>718</v>
      </c>
      <c r="I5233" t="s">
        <v>718</v>
      </c>
      <c r="K5233">
        <v>4923</v>
      </c>
      <c r="L5233">
        <v>259505</v>
      </c>
      <c r="Q5233" t="s">
        <v>19</v>
      </c>
      <c r="U5233">
        <v>1</v>
      </c>
      <c r="V5233">
        <v>17</v>
      </c>
      <c r="Y5233" t="s">
        <v>20</v>
      </c>
      <c r="Z5233">
        <v>0</v>
      </c>
      <c r="AA5233" t="s">
        <v>589</v>
      </c>
      <c r="AB5233" t="s">
        <v>21</v>
      </c>
      <c r="AC5233">
        <v>233</v>
      </c>
    </row>
    <row r="5234" spans="1:29" x14ac:dyDescent="0.25">
      <c r="A5234">
        <v>345</v>
      </c>
      <c r="B5234">
        <v>345102</v>
      </c>
      <c r="C5234">
        <v>5945</v>
      </c>
      <c r="D5234" t="str">
        <f>VLOOKUP(C5234,'Schedule 3'!A:M,13,FALSE)</f>
        <v>Other Personnel Related Expenses</v>
      </c>
      <c r="E5234">
        <v>3.42</v>
      </c>
      <c r="F5234" s="1">
        <v>42766</v>
      </c>
      <c r="G5234" t="s">
        <v>462</v>
      </c>
      <c r="H5234" t="s">
        <v>718</v>
      </c>
      <c r="I5234" t="s">
        <v>718</v>
      </c>
      <c r="K5234">
        <v>4923</v>
      </c>
      <c r="L5234">
        <v>259505</v>
      </c>
      <c r="Q5234" t="s">
        <v>19</v>
      </c>
      <c r="U5234">
        <v>1</v>
      </c>
      <c r="V5234">
        <v>17</v>
      </c>
      <c r="Y5234" t="s">
        <v>20</v>
      </c>
      <c r="Z5234">
        <v>0</v>
      </c>
      <c r="AA5234" t="s">
        <v>589</v>
      </c>
      <c r="AB5234" t="s">
        <v>21</v>
      </c>
      <c r="AC5234">
        <v>234</v>
      </c>
    </row>
    <row r="5235" spans="1:29" x14ac:dyDescent="0.25">
      <c r="A5235">
        <v>345</v>
      </c>
      <c r="B5235">
        <v>345101</v>
      </c>
      <c r="C5235">
        <v>5945</v>
      </c>
      <c r="D5235" t="str">
        <f>VLOOKUP(C5235,'Schedule 3'!A:M,13,FALSE)</f>
        <v>Other Personnel Related Expenses</v>
      </c>
      <c r="E5235">
        <v>0.26</v>
      </c>
      <c r="F5235" s="1">
        <v>43100</v>
      </c>
      <c r="G5235" t="s">
        <v>462</v>
      </c>
      <c r="H5235" t="s">
        <v>719</v>
      </c>
      <c r="I5235" t="s">
        <v>719</v>
      </c>
      <c r="K5235">
        <v>4924</v>
      </c>
      <c r="L5235">
        <v>291867</v>
      </c>
      <c r="Q5235" t="s">
        <v>19</v>
      </c>
      <c r="U5235">
        <v>12</v>
      </c>
      <c r="V5235">
        <v>17</v>
      </c>
      <c r="Y5235" t="s">
        <v>20</v>
      </c>
      <c r="Z5235">
        <v>0</v>
      </c>
      <c r="AA5235" t="s">
        <v>589</v>
      </c>
      <c r="AB5235" t="s">
        <v>21</v>
      </c>
      <c r="AC5235">
        <v>234</v>
      </c>
    </row>
    <row r="5236" spans="1:29" x14ac:dyDescent="0.25">
      <c r="A5236">
        <v>345</v>
      </c>
      <c r="B5236">
        <v>345102</v>
      </c>
      <c r="C5236">
        <v>5945</v>
      </c>
      <c r="D5236" t="str">
        <f>VLOOKUP(C5236,'Schedule 3'!A:M,13,FALSE)</f>
        <v>Other Personnel Related Expenses</v>
      </c>
      <c r="E5236">
        <v>2.2999999999999998</v>
      </c>
      <c r="F5236" s="1">
        <v>43100</v>
      </c>
      <c r="G5236" t="s">
        <v>462</v>
      </c>
      <c r="H5236" t="s">
        <v>719</v>
      </c>
      <c r="I5236" t="s">
        <v>719</v>
      </c>
      <c r="K5236">
        <v>4924</v>
      </c>
      <c r="L5236">
        <v>291867</v>
      </c>
      <c r="Q5236" t="s">
        <v>19</v>
      </c>
      <c r="U5236">
        <v>12</v>
      </c>
      <c r="V5236">
        <v>17</v>
      </c>
      <c r="Y5236" t="s">
        <v>20</v>
      </c>
      <c r="Z5236">
        <v>0</v>
      </c>
      <c r="AA5236" t="s">
        <v>589</v>
      </c>
      <c r="AB5236" t="s">
        <v>21</v>
      </c>
      <c r="AC5236">
        <v>235</v>
      </c>
    </row>
    <row r="5237" spans="1:29" x14ac:dyDescent="0.25">
      <c r="A5237">
        <v>345</v>
      </c>
      <c r="B5237">
        <v>345101</v>
      </c>
      <c r="C5237">
        <v>5945</v>
      </c>
      <c r="D5237" t="str">
        <f>VLOOKUP(C5237,'Schedule 3'!A:M,13,FALSE)</f>
        <v>Other Personnel Related Expenses</v>
      </c>
      <c r="E5237">
        <v>0.39</v>
      </c>
      <c r="F5237" s="1">
        <v>43039</v>
      </c>
      <c r="G5237" t="s">
        <v>462</v>
      </c>
      <c r="H5237" t="s">
        <v>719</v>
      </c>
      <c r="I5237" t="s">
        <v>719</v>
      </c>
      <c r="K5237">
        <v>4924</v>
      </c>
      <c r="L5237">
        <v>286349</v>
      </c>
      <c r="Q5237" t="s">
        <v>19</v>
      </c>
      <c r="U5237">
        <v>10</v>
      </c>
      <c r="V5237">
        <v>17</v>
      </c>
      <c r="Y5237" t="s">
        <v>20</v>
      </c>
      <c r="Z5237">
        <v>0</v>
      </c>
      <c r="AA5237" t="s">
        <v>589</v>
      </c>
      <c r="AB5237" t="s">
        <v>21</v>
      </c>
      <c r="AC5237">
        <v>234</v>
      </c>
    </row>
    <row r="5238" spans="1:29" x14ac:dyDescent="0.25">
      <c r="A5238">
        <v>345</v>
      </c>
      <c r="B5238">
        <v>345102</v>
      </c>
      <c r="C5238">
        <v>5945</v>
      </c>
      <c r="D5238" t="str">
        <f>VLOOKUP(C5238,'Schedule 3'!A:M,13,FALSE)</f>
        <v>Other Personnel Related Expenses</v>
      </c>
      <c r="E5238">
        <v>3.46</v>
      </c>
      <c r="F5238" s="1">
        <v>43039</v>
      </c>
      <c r="G5238" t="s">
        <v>462</v>
      </c>
      <c r="H5238" t="s">
        <v>719</v>
      </c>
      <c r="I5238" t="s">
        <v>719</v>
      </c>
      <c r="K5238">
        <v>4924</v>
      </c>
      <c r="L5238">
        <v>286349</v>
      </c>
      <c r="Q5238" t="s">
        <v>19</v>
      </c>
      <c r="U5238">
        <v>10</v>
      </c>
      <c r="V5238">
        <v>17</v>
      </c>
      <c r="Y5238" t="s">
        <v>20</v>
      </c>
      <c r="Z5238">
        <v>0</v>
      </c>
      <c r="AA5238" t="s">
        <v>589</v>
      </c>
      <c r="AB5238" t="s">
        <v>21</v>
      </c>
      <c r="AC5238">
        <v>235</v>
      </c>
    </row>
    <row r="5239" spans="1:29" x14ac:dyDescent="0.25">
      <c r="A5239">
        <v>345</v>
      </c>
      <c r="B5239">
        <v>345101</v>
      </c>
      <c r="C5239">
        <v>5945</v>
      </c>
      <c r="D5239" t="str">
        <f>VLOOKUP(C5239,'Schedule 3'!A:M,13,FALSE)</f>
        <v>Other Personnel Related Expenses</v>
      </c>
      <c r="E5239">
        <v>0.13</v>
      </c>
      <c r="F5239" s="1">
        <v>42978</v>
      </c>
      <c r="G5239" t="s">
        <v>462</v>
      </c>
      <c r="H5239" t="s">
        <v>719</v>
      </c>
      <c r="I5239" t="s">
        <v>719</v>
      </c>
      <c r="K5239">
        <v>4924</v>
      </c>
      <c r="L5239">
        <v>281172</v>
      </c>
      <c r="Q5239" t="s">
        <v>19</v>
      </c>
      <c r="U5239">
        <v>8</v>
      </c>
      <c r="V5239">
        <v>17</v>
      </c>
      <c r="Y5239" t="s">
        <v>20</v>
      </c>
      <c r="Z5239">
        <v>0</v>
      </c>
      <c r="AA5239" t="s">
        <v>589</v>
      </c>
      <c r="AB5239" t="s">
        <v>21</v>
      </c>
      <c r="AC5239">
        <v>234</v>
      </c>
    </row>
    <row r="5240" spans="1:29" x14ac:dyDescent="0.25">
      <c r="A5240">
        <v>345</v>
      </c>
      <c r="B5240">
        <v>345102</v>
      </c>
      <c r="C5240">
        <v>5945</v>
      </c>
      <c r="D5240" t="str">
        <f>VLOOKUP(C5240,'Schedule 3'!A:M,13,FALSE)</f>
        <v>Other Personnel Related Expenses</v>
      </c>
      <c r="E5240">
        <v>1.1599999999999999</v>
      </c>
      <c r="F5240" s="1">
        <v>42978</v>
      </c>
      <c r="G5240" t="s">
        <v>462</v>
      </c>
      <c r="H5240" t="s">
        <v>719</v>
      </c>
      <c r="I5240" t="s">
        <v>719</v>
      </c>
      <c r="K5240">
        <v>4924</v>
      </c>
      <c r="L5240">
        <v>281172</v>
      </c>
      <c r="Q5240" t="s">
        <v>19</v>
      </c>
      <c r="U5240">
        <v>8</v>
      </c>
      <c r="V5240">
        <v>17</v>
      </c>
      <c r="Y5240" t="s">
        <v>20</v>
      </c>
      <c r="Z5240">
        <v>0</v>
      </c>
      <c r="AA5240" t="s">
        <v>589</v>
      </c>
      <c r="AB5240" t="s">
        <v>21</v>
      </c>
      <c r="AC5240">
        <v>235</v>
      </c>
    </row>
    <row r="5241" spans="1:29" x14ac:dyDescent="0.25">
      <c r="A5241">
        <v>345</v>
      </c>
      <c r="B5241">
        <v>345101</v>
      </c>
      <c r="C5241">
        <v>5945</v>
      </c>
      <c r="D5241" t="str">
        <f>VLOOKUP(C5241,'Schedule 3'!A:M,13,FALSE)</f>
        <v>Other Personnel Related Expenses</v>
      </c>
      <c r="E5241">
        <v>0.4</v>
      </c>
      <c r="F5241" s="1">
        <v>42916</v>
      </c>
      <c r="G5241" t="s">
        <v>462</v>
      </c>
      <c r="H5241" t="s">
        <v>719</v>
      </c>
      <c r="I5241" t="s">
        <v>719</v>
      </c>
      <c r="K5241">
        <v>4924</v>
      </c>
      <c r="L5241">
        <v>275593</v>
      </c>
      <c r="Q5241" t="s">
        <v>19</v>
      </c>
      <c r="U5241">
        <v>6</v>
      </c>
      <c r="V5241">
        <v>17</v>
      </c>
      <c r="Y5241" t="s">
        <v>20</v>
      </c>
      <c r="Z5241">
        <v>0</v>
      </c>
      <c r="AA5241" t="s">
        <v>589</v>
      </c>
      <c r="AB5241" t="s">
        <v>21</v>
      </c>
      <c r="AC5241">
        <v>234</v>
      </c>
    </row>
    <row r="5242" spans="1:29" x14ac:dyDescent="0.25">
      <c r="A5242">
        <v>345</v>
      </c>
      <c r="B5242">
        <v>345102</v>
      </c>
      <c r="C5242">
        <v>5945</v>
      </c>
      <c r="D5242" t="str">
        <f>VLOOKUP(C5242,'Schedule 3'!A:M,13,FALSE)</f>
        <v>Other Personnel Related Expenses</v>
      </c>
      <c r="E5242">
        <v>3.49</v>
      </c>
      <c r="F5242" s="1">
        <v>42916</v>
      </c>
      <c r="G5242" t="s">
        <v>462</v>
      </c>
      <c r="H5242" t="s">
        <v>719</v>
      </c>
      <c r="I5242" t="s">
        <v>719</v>
      </c>
      <c r="K5242">
        <v>4924</v>
      </c>
      <c r="L5242">
        <v>275593</v>
      </c>
      <c r="Q5242" t="s">
        <v>19</v>
      </c>
      <c r="U5242">
        <v>6</v>
      </c>
      <c r="V5242">
        <v>17</v>
      </c>
      <c r="Y5242" t="s">
        <v>20</v>
      </c>
      <c r="Z5242">
        <v>0</v>
      </c>
      <c r="AA5242" t="s">
        <v>589</v>
      </c>
      <c r="AB5242" t="s">
        <v>21</v>
      </c>
      <c r="AC5242">
        <v>235</v>
      </c>
    </row>
    <row r="5243" spans="1:29" x14ac:dyDescent="0.25">
      <c r="A5243">
        <v>345</v>
      </c>
      <c r="B5243">
        <v>345101</v>
      </c>
      <c r="C5243">
        <v>5945</v>
      </c>
      <c r="D5243" t="str">
        <f>VLOOKUP(C5243,'Schedule 3'!A:M,13,FALSE)</f>
        <v>Other Personnel Related Expenses</v>
      </c>
      <c r="E5243">
        <v>0.27</v>
      </c>
      <c r="F5243" s="1">
        <v>42825</v>
      </c>
      <c r="G5243" t="s">
        <v>462</v>
      </c>
      <c r="H5243" t="s">
        <v>719</v>
      </c>
      <c r="I5243" t="s">
        <v>719</v>
      </c>
      <c r="K5243">
        <v>4924</v>
      </c>
      <c r="L5243">
        <v>267433</v>
      </c>
      <c r="Q5243" t="s">
        <v>19</v>
      </c>
      <c r="U5243">
        <v>3</v>
      </c>
      <c r="V5243">
        <v>17</v>
      </c>
      <c r="Y5243" t="s">
        <v>20</v>
      </c>
      <c r="Z5243">
        <v>0</v>
      </c>
      <c r="AA5243" t="s">
        <v>589</v>
      </c>
      <c r="AB5243" t="s">
        <v>21</v>
      </c>
      <c r="AC5243">
        <v>233</v>
      </c>
    </row>
    <row r="5244" spans="1:29" x14ac:dyDescent="0.25">
      <c r="A5244">
        <v>345</v>
      </c>
      <c r="B5244">
        <v>345102</v>
      </c>
      <c r="C5244">
        <v>5945</v>
      </c>
      <c r="D5244" t="str">
        <f>VLOOKUP(C5244,'Schedule 3'!A:M,13,FALSE)</f>
        <v>Other Personnel Related Expenses</v>
      </c>
      <c r="E5244">
        <v>2.39</v>
      </c>
      <c r="F5244" s="1">
        <v>42825</v>
      </c>
      <c r="G5244" t="s">
        <v>462</v>
      </c>
      <c r="H5244" t="s">
        <v>719</v>
      </c>
      <c r="I5244" t="s">
        <v>719</v>
      </c>
      <c r="K5244">
        <v>4924</v>
      </c>
      <c r="L5244">
        <v>267433</v>
      </c>
      <c r="Q5244" t="s">
        <v>19</v>
      </c>
      <c r="U5244">
        <v>3</v>
      </c>
      <c r="V5244">
        <v>17</v>
      </c>
      <c r="Y5244" t="s">
        <v>20</v>
      </c>
      <c r="Z5244">
        <v>0</v>
      </c>
      <c r="AA5244" t="s">
        <v>589</v>
      </c>
      <c r="AB5244" t="s">
        <v>21</v>
      </c>
      <c r="AC5244">
        <v>234</v>
      </c>
    </row>
    <row r="5245" spans="1:29" x14ac:dyDescent="0.25">
      <c r="A5245">
        <v>345</v>
      </c>
      <c r="B5245">
        <v>345101</v>
      </c>
      <c r="C5245">
        <v>5945</v>
      </c>
      <c r="D5245" t="str">
        <f>VLOOKUP(C5245,'Schedule 3'!A:M,13,FALSE)</f>
        <v>Other Personnel Related Expenses</v>
      </c>
      <c r="E5245">
        <v>0.13</v>
      </c>
      <c r="F5245" s="1">
        <v>42766</v>
      </c>
      <c r="G5245" t="s">
        <v>462</v>
      </c>
      <c r="H5245" t="s">
        <v>719</v>
      </c>
      <c r="I5245" t="s">
        <v>719</v>
      </c>
      <c r="K5245">
        <v>4924</v>
      </c>
      <c r="L5245">
        <v>259505</v>
      </c>
      <c r="Q5245" t="s">
        <v>19</v>
      </c>
      <c r="U5245">
        <v>1</v>
      </c>
      <c r="V5245">
        <v>17</v>
      </c>
      <c r="Y5245" t="s">
        <v>20</v>
      </c>
      <c r="Z5245">
        <v>0</v>
      </c>
      <c r="AA5245" t="s">
        <v>589</v>
      </c>
      <c r="AB5245" t="s">
        <v>21</v>
      </c>
      <c r="AC5245">
        <v>233</v>
      </c>
    </row>
    <row r="5246" spans="1:29" x14ac:dyDescent="0.25">
      <c r="A5246">
        <v>345</v>
      </c>
      <c r="B5246">
        <v>345102</v>
      </c>
      <c r="C5246">
        <v>5945</v>
      </c>
      <c r="D5246" t="str">
        <f>VLOOKUP(C5246,'Schedule 3'!A:M,13,FALSE)</f>
        <v>Other Personnel Related Expenses</v>
      </c>
      <c r="E5246">
        <v>1.17</v>
      </c>
      <c r="F5246" s="1">
        <v>42766</v>
      </c>
      <c r="G5246" t="s">
        <v>462</v>
      </c>
      <c r="H5246" t="s">
        <v>719</v>
      </c>
      <c r="I5246" t="s">
        <v>719</v>
      </c>
      <c r="K5246">
        <v>4924</v>
      </c>
      <c r="L5246">
        <v>259505</v>
      </c>
      <c r="Q5246" t="s">
        <v>19</v>
      </c>
      <c r="U5246">
        <v>1</v>
      </c>
      <c r="V5246">
        <v>17</v>
      </c>
      <c r="Y5246" t="s">
        <v>20</v>
      </c>
      <c r="Z5246">
        <v>0</v>
      </c>
      <c r="AA5246" t="s">
        <v>589</v>
      </c>
      <c r="AB5246" t="s">
        <v>21</v>
      </c>
      <c r="AC5246">
        <v>234</v>
      </c>
    </row>
    <row r="5247" spans="1:29" x14ac:dyDescent="0.25">
      <c r="A5247">
        <v>345</v>
      </c>
      <c r="B5247">
        <v>345101</v>
      </c>
      <c r="C5247">
        <v>5950</v>
      </c>
      <c r="D5247" t="str">
        <f>VLOOKUP(C5247,'Schedule 3'!A:M,13,FALSE)</f>
        <v>Other Personnel Related Expenses</v>
      </c>
      <c r="E5247">
        <v>6.39</v>
      </c>
      <c r="F5247" s="1">
        <v>43039</v>
      </c>
      <c r="G5247" t="s">
        <v>462</v>
      </c>
      <c r="H5247" t="s">
        <v>720</v>
      </c>
      <c r="I5247" t="s">
        <v>720</v>
      </c>
      <c r="K5247">
        <v>4934</v>
      </c>
      <c r="L5247">
        <v>286349</v>
      </c>
      <c r="Q5247" t="s">
        <v>19</v>
      </c>
      <c r="U5247">
        <v>10</v>
      </c>
      <c r="V5247">
        <v>17</v>
      </c>
      <c r="Y5247" t="s">
        <v>20</v>
      </c>
      <c r="Z5247">
        <v>0</v>
      </c>
      <c r="AA5247" t="s">
        <v>589</v>
      </c>
      <c r="AB5247" t="s">
        <v>21</v>
      </c>
      <c r="AC5247">
        <v>234</v>
      </c>
    </row>
    <row r="5248" spans="1:29" x14ac:dyDescent="0.25">
      <c r="A5248">
        <v>345</v>
      </c>
      <c r="B5248">
        <v>345102</v>
      </c>
      <c r="C5248">
        <v>5950</v>
      </c>
      <c r="D5248" t="str">
        <f>VLOOKUP(C5248,'Schedule 3'!A:M,13,FALSE)</f>
        <v>Other Personnel Related Expenses</v>
      </c>
      <c r="E5248">
        <v>56.91</v>
      </c>
      <c r="F5248" s="1">
        <v>43039</v>
      </c>
      <c r="G5248" t="s">
        <v>462</v>
      </c>
      <c r="H5248" t="s">
        <v>720</v>
      </c>
      <c r="I5248" t="s">
        <v>720</v>
      </c>
      <c r="K5248">
        <v>4934</v>
      </c>
      <c r="L5248">
        <v>286349</v>
      </c>
      <c r="Q5248" t="s">
        <v>19</v>
      </c>
      <c r="U5248">
        <v>10</v>
      </c>
      <c r="V5248">
        <v>17</v>
      </c>
      <c r="Y5248" t="s">
        <v>20</v>
      </c>
      <c r="Z5248">
        <v>0</v>
      </c>
      <c r="AA5248" t="s">
        <v>589</v>
      </c>
      <c r="AB5248" t="s">
        <v>21</v>
      </c>
      <c r="AC5248">
        <v>235</v>
      </c>
    </row>
    <row r="5249" spans="1:29" x14ac:dyDescent="0.25">
      <c r="A5249">
        <v>345</v>
      </c>
      <c r="B5249">
        <v>345101</v>
      </c>
      <c r="C5249">
        <v>5950</v>
      </c>
      <c r="D5249" t="str">
        <f>VLOOKUP(C5249,'Schedule 3'!A:M,13,FALSE)</f>
        <v>Other Personnel Related Expenses</v>
      </c>
      <c r="E5249">
        <v>6.24</v>
      </c>
      <c r="F5249" s="1">
        <v>42947</v>
      </c>
      <c r="G5249" t="s">
        <v>462</v>
      </c>
      <c r="H5249" t="s">
        <v>720</v>
      </c>
      <c r="I5249" t="s">
        <v>720</v>
      </c>
      <c r="K5249">
        <v>4934</v>
      </c>
      <c r="L5249">
        <v>278277</v>
      </c>
      <c r="Q5249" t="s">
        <v>19</v>
      </c>
      <c r="U5249">
        <v>7</v>
      </c>
      <c r="V5249">
        <v>17</v>
      </c>
      <c r="Y5249" t="s">
        <v>20</v>
      </c>
      <c r="Z5249">
        <v>0</v>
      </c>
      <c r="AA5249" t="s">
        <v>589</v>
      </c>
      <c r="AB5249" t="s">
        <v>21</v>
      </c>
      <c r="AC5249">
        <v>234</v>
      </c>
    </row>
    <row r="5250" spans="1:29" x14ac:dyDescent="0.25">
      <c r="A5250">
        <v>345</v>
      </c>
      <c r="B5250">
        <v>345102</v>
      </c>
      <c r="C5250">
        <v>5950</v>
      </c>
      <c r="D5250" t="str">
        <f>VLOOKUP(C5250,'Schedule 3'!A:M,13,FALSE)</f>
        <v>Other Personnel Related Expenses</v>
      </c>
      <c r="E5250">
        <v>55.3</v>
      </c>
      <c r="F5250" s="1">
        <v>42947</v>
      </c>
      <c r="G5250" t="s">
        <v>462</v>
      </c>
      <c r="H5250" t="s">
        <v>720</v>
      </c>
      <c r="I5250" t="s">
        <v>720</v>
      </c>
      <c r="K5250">
        <v>4934</v>
      </c>
      <c r="L5250">
        <v>278277</v>
      </c>
      <c r="Q5250" t="s">
        <v>19</v>
      </c>
      <c r="U5250">
        <v>7</v>
      </c>
      <c r="V5250">
        <v>17</v>
      </c>
      <c r="Y5250" t="s">
        <v>20</v>
      </c>
      <c r="Z5250">
        <v>0</v>
      </c>
      <c r="AA5250" t="s">
        <v>589</v>
      </c>
      <c r="AB5250" t="s">
        <v>21</v>
      </c>
      <c r="AC5250">
        <v>235</v>
      </c>
    </row>
    <row r="5251" spans="1:29" x14ac:dyDescent="0.25">
      <c r="A5251">
        <v>345</v>
      </c>
      <c r="B5251">
        <v>345101</v>
      </c>
      <c r="C5251">
        <v>5950</v>
      </c>
      <c r="D5251" t="str">
        <f>VLOOKUP(C5251,'Schedule 3'!A:M,13,FALSE)</f>
        <v>Other Personnel Related Expenses</v>
      </c>
      <c r="E5251">
        <v>6.23</v>
      </c>
      <c r="F5251" s="1">
        <v>42855</v>
      </c>
      <c r="G5251" t="s">
        <v>462</v>
      </c>
      <c r="H5251" t="s">
        <v>720</v>
      </c>
      <c r="I5251" t="s">
        <v>720</v>
      </c>
      <c r="K5251">
        <v>4934</v>
      </c>
      <c r="L5251">
        <v>269773</v>
      </c>
      <c r="Q5251" t="s">
        <v>19</v>
      </c>
      <c r="U5251">
        <v>4</v>
      </c>
      <c r="V5251">
        <v>17</v>
      </c>
      <c r="Y5251" t="s">
        <v>20</v>
      </c>
      <c r="Z5251">
        <v>0</v>
      </c>
      <c r="AA5251" t="s">
        <v>589</v>
      </c>
      <c r="AB5251" t="s">
        <v>21</v>
      </c>
      <c r="AC5251">
        <v>233</v>
      </c>
    </row>
    <row r="5252" spans="1:29" x14ac:dyDescent="0.25">
      <c r="A5252">
        <v>345</v>
      </c>
      <c r="B5252">
        <v>345102</v>
      </c>
      <c r="C5252">
        <v>5950</v>
      </c>
      <c r="D5252" t="str">
        <f>VLOOKUP(C5252,'Schedule 3'!A:M,13,FALSE)</f>
        <v>Other Personnel Related Expenses</v>
      </c>
      <c r="E5252">
        <v>55.23</v>
      </c>
      <c r="F5252" s="1">
        <v>42855</v>
      </c>
      <c r="G5252" t="s">
        <v>462</v>
      </c>
      <c r="H5252" t="s">
        <v>720</v>
      </c>
      <c r="I5252" t="s">
        <v>720</v>
      </c>
      <c r="K5252">
        <v>4934</v>
      </c>
      <c r="L5252">
        <v>269773</v>
      </c>
      <c r="Q5252" t="s">
        <v>19</v>
      </c>
      <c r="U5252">
        <v>4</v>
      </c>
      <c r="V5252">
        <v>17</v>
      </c>
      <c r="Y5252" t="s">
        <v>20</v>
      </c>
      <c r="Z5252">
        <v>0</v>
      </c>
      <c r="AA5252" t="s">
        <v>589</v>
      </c>
      <c r="AB5252" t="s">
        <v>21</v>
      </c>
      <c r="AC5252">
        <v>234</v>
      </c>
    </row>
    <row r="5253" spans="1:29" x14ac:dyDescent="0.25">
      <c r="A5253">
        <v>345</v>
      </c>
      <c r="B5253">
        <v>345101</v>
      </c>
      <c r="C5253">
        <v>5950</v>
      </c>
      <c r="D5253" t="str">
        <f>VLOOKUP(C5253,'Schedule 3'!A:M,13,FALSE)</f>
        <v>Other Personnel Related Expenses</v>
      </c>
      <c r="E5253">
        <v>0.18</v>
      </c>
      <c r="F5253" s="1">
        <v>42825</v>
      </c>
      <c r="G5253" t="s">
        <v>462</v>
      </c>
      <c r="H5253" t="s">
        <v>720</v>
      </c>
      <c r="I5253" t="s">
        <v>720</v>
      </c>
      <c r="K5253">
        <v>4934</v>
      </c>
      <c r="L5253">
        <v>267433</v>
      </c>
      <c r="Q5253" t="s">
        <v>19</v>
      </c>
      <c r="U5253">
        <v>3</v>
      </c>
      <c r="V5253">
        <v>17</v>
      </c>
      <c r="Y5253" t="s">
        <v>20</v>
      </c>
      <c r="Z5253">
        <v>0</v>
      </c>
      <c r="AA5253" t="s">
        <v>589</v>
      </c>
      <c r="AB5253" t="s">
        <v>21</v>
      </c>
      <c r="AC5253">
        <v>233</v>
      </c>
    </row>
    <row r="5254" spans="1:29" x14ac:dyDescent="0.25">
      <c r="A5254">
        <v>345</v>
      </c>
      <c r="B5254">
        <v>345102</v>
      </c>
      <c r="C5254">
        <v>5950</v>
      </c>
      <c r="D5254" t="str">
        <f>VLOOKUP(C5254,'Schedule 3'!A:M,13,FALSE)</f>
        <v>Other Personnel Related Expenses</v>
      </c>
      <c r="E5254">
        <v>1.6</v>
      </c>
      <c r="F5254" s="1">
        <v>42825</v>
      </c>
      <c r="G5254" t="s">
        <v>462</v>
      </c>
      <c r="H5254" t="s">
        <v>720</v>
      </c>
      <c r="I5254" t="s">
        <v>720</v>
      </c>
      <c r="K5254">
        <v>4934</v>
      </c>
      <c r="L5254">
        <v>267433</v>
      </c>
      <c r="Q5254" t="s">
        <v>19</v>
      </c>
      <c r="U5254">
        <v>3</v>
      </c>
      <c r="V5254">
        <v>17</v>
      </c>
      <c r="Y5254" t="s">
        <v>20</v>
      </c>
      <c r="Z5254">
        <v>0</v>
      </c>
      <c r="AA5254" t="s">
        <v>589</v>
      </c>
      <c r="AB5254" t="s">
        <v>21</v>
      </c>
      <c r="AC5254">
        <v>234</v>
      </c>
    </row>
    <row r="5255" spans="1:29" x14ac:dyDescent="0.25">
      <c r="A5255">
        <v>345</v>
      </c>
      <c r="B5255">
        <v>345101</v>
      </c>
      <c r="C5255">
        <v>5950</v>
      </c>
      <c r="D5255" t="str">
        <f>VLOOKUP(C5255,'Schedule 3'!A:M,13,FALSE)</f>
        <v>Other Personnel Related Expenses</v>
      </c>
      <c r="E5255">
        <v>0.1</v>
      </c>
      <c r="F5255" s="1">
        <v>42794</v>
      </c>
      <c r="G5255" t="s">
        <v>462</v>
      </c>
      <c r="H5255" t="s">
        <v>720</v>
      </c>
      <c r="I5255" t="s">
        <v>720</v>
      </c>
      <c r="K5255">
        <v>4934</v>
      </c>
      <c r="L5255">
        <v>263415</v>
      </c>
      <c r="Q5255" t="s">
        <v>19</v>
      </c>
      <c r="U5255">
        <v>2</v>
      </c>
      <c r="V5255">
        <v>17</v>
      </c>
      <c r="Y5255" t="s">
        <v>20</v>
      </c>
      <c r="Z5255">
        <v>0</v>
      </c>
      <c r="AA5255" t="s">
        <v>589</v>
      </c>
      <c r="AB5255" t="s">
        <v>21</v>
      </c>
      <c r="AC5255">
        <v>233</v>
      </c>
    </row>
    <row r="5256" spans="1:29" x14ac:dyDescent="0.25">
      <c r="A5256">
        <v>345</v>
      </c>
      <c r="B5256">
        <v>345102</v>
      </c>
      <c r="C5256">
        <v>5950</v>
      </c>
      <c r="D5256" t="str">
        <f>VLOOKUP(C5256,'Schedule 3'!A:M,13,FALSE)</f>
        <v>Other Personnel Related Expenses</v>
      </c>
      <c r="E5256">
        <v>0.93</v>
      </c>
      <c r="F5256" s="1">
        <v>42794</v>
      </c>
      <c r="G5256" t="s">
        <v>462</v>
      </c>
      <c r="H5256" t="s">
        <v>720</v>
      </c>
      <c r="I5256" t="s">
        <v>720</v>
      </c>
      <c r="K5256">
        <v>4934</v>
      </c>
      <c r="L5256">
        <v>263415</v>
      </c>
      <c r="Q5256" t="s">
        <v>19</v>
      </c>
      <c r="U5256">
        <v>2</v>
      </c>
      <c r="V5256">
        <v>17</v>
      </c>
      <c r="Y5256" t="s">
        <v>20</v>
      </c>
      <c r="Z5256">
        <v>0</v>
      </c>
      <c r="AA5256" t="s">
        <v>589</v>
      </c>
      <c r="AB5256" t="s">
        <v>21</v>
      </c>
      <c r="AC5256">
        <v>234</v>
      </c>
    </row>
    <row r="5257" spans="1:29" x14ac:dyDescent="0.25">
      <c r="A5257">
        <v>345</v>
      </c>
      <c r="B5257">
        <v>345101</v>
      </c>
      <c r="C5257">
        <v>5950</v>
      </c>
      <c r="D5257" t="str">
        <f>VLOOKUP(C5257,'Schedule 3'!A:M,13,FALSE)</f>
        <v>Other Personnel Related Expenses</v>
      </c>
      <c r="E5257">
        <v>5.83</v>
      </c>
      <c r="F5257" s="1">
        <v>42766</v>
      </c>
      <c r="G5257" t="s">
        <v>462</v>
      </c>
      <c r="H5257" t="s">
        <v>720</v>
      </c>
      <c r="I5257" t="s">
        <v>720</v>
      </c>
      <c r="K5257">
        <v>4934</v>
      </c>
      <c r="L5257">
        <v>259505</v>
      </c>
      <c r="Q5257" t="s">
        <v>19</v>
      </c>
      <c r="U5257">
        <v>1</v>
      </c>
      <c r="V5257">
        <v>17</v>
      </c>
      <c r="Y5257" t="s">
        <v>20</v>
      </c>
      <c r="Z5257">
        <v>0</v>
      </c>
      <c r="AA5257" t="s">
        <v>589</v>
      </c>
      <c r="AB5257" t="s">
        <v>21</v>
      </c>
      <c r="AC5257">
        <v>233</v>
      </c>
    </row>
    <row r="5258" spans="1:29" x14ac:dyDescent="0.25">
      <c r="A5258">
        <v>345</v>
      </c>
      <c r="B5258">
        <v>345102</v>
      </c>
      <c r="C5258">
        <v>5950</v>
      </c>
      <c r="D5258" t="str">
        <f>VLOOKUP(C5258,'Schedule 3'!A:M,13,FALSE)</f>
        <v>Other Personnel Related Expenses</v>
      </c>
      <c r="E5258">
        <v>51.76</v>
      </c>
      <c r="F5258" s="1">
        <v>42766</v>
      </c>
      <c r="G5258" t="s">
        <v>462</v>
      </c>
      <c r="H5258" t="s">
        <v>720</v>
      </c>
      <c r="I5258" t="s">
        <v>720</v>
      </c>
      <c r="K5258">
        <v>4934</v>
      </c>
      <c r="L5258">
        <v>259505</v>
      </c>
      <c r="Q5258" t="s">
        <v>19</v>
      </c>
      <c r="U5258">
        <v>1</v>
      </c>
      <c r="V5258">
        <v>17</v>
      </c>
      <c r="Y5258" t="s">
        <v>20</v>
      </c>
      <c r="Z5258">
        <v>0</v>
      </c>
      <c r="AA5258" t="s">
        <v>589</v>
      </c>
      <c r="AB5258" t="s">
        <v>21</v>
      </c>
      <c r="AC5258">
        <v>234</v>
      </c>
    </row>
    <row r="5259" spans="1:29" x14ac:dyDescent="0.25">
      <c r="A5259">
        <v>345</v>
      </c>
      <c r="B5259">
        <v>345101</v>
      </c>
      <c r="C5259">
        <v>5955</v>
      </c>
      <c r="D5259" t="str">
        <f>VLOOKUP(C5259,'Schedule 3'!A:M,13,FALSE)</f>
        <v>Other Personnel Related Expenses</v>
      </c>
      <c r="E5259">
        <v>29.06</v>
      </c>
      <c r="F5259" s="1">
        <v>43100</v>
      </c>
      <c r="G5259" t="s">
        <v>462</v>
      </c>
      <c r="H5259" t="s">
        <v>721</v>
      </c>
      <c r="I5259" t="s">
        <v>721</v>
      </c>
      <c r="K5259">
        <v>4946</v>
      </c>
      <c r="L5259">
        <v>291867</v>
      </c>
      <c r="Q5259" t="s">
        <v>19</v>
      </c>
      <c r="U5259">
        <v>12</v>
      </c>
      <c r="V5259">
        <v>17</v>
      </c>
      <c r="Y5259" t="s">
        <v>20</v>
      </c>
      <c r="Z5259">
        <v>0</v>
      </c>
      <c r="AA5259" t="s">
        <v>589</v>
      </c>
      <c r="AB5259" t="s">
        <v>21</v>
      </c>
      <c r="AC5259">
        <v>234</v>
      </c>
    </row>
    <row r="5260" spans="1:29" x14ac:dyDescent="0.25">
      <c r="A5260">
        <v>345</v>
      </c>
      <c r="B5260">
        <v>345102</v>
      </c>
      <c r="C5260">
        <v>5955</v>
      </c>
      <c r="D5260" t="str">
        <f>VLOOKUP(C5260,'Schedule 3'!A:M,13,FALSE)</f>
        <v>Other Personnel Related Expenses</v>
      </c>
      <c r="E5260">
        <v>255.52</v>
      </c>
      <c r="F5260" s="1">
        <v>43100</v>
      </c>
      <c r="G5260" t="s">
        <v>462</v>
      </c>
      <c r="H5260" t="s">
        <v>721</v>
      </c>
      <c r="I5260" t="s">
        <v>721</v>
      </c>
      <c r="K5260">
        <v>4946</v>
      </c>
      <c r="L5260">
        <v>291867</v>
      </c>
      <c r="Q5260" t="s">
        <v>19</v>
      </c>
      <c r="U5260">
        <v>12</v>
      </c>
      <c r="V5260">
        <v>17</v>
      </c>
      <c r="Y5260" t="s">
        <v>20</v>
      </c>
      <c r="Z5260">
        <v>0</v>
      </c>
      <c r="AA5260" t="s">
        <v>589</v>
      </c>
      <c r="AB5260" t="s">
        <v>21</v>
      </c>
      <c r="AC5260">
        <v>235</v>
      </c>
    </row>
    <row r="5261" spans="1:29" x14ac:dyDescent="0.25">
      <c r="A5261">
        <v>345</v>
      </c>
      <c r="B5261">
        <v>345101</v>
      </c>
      <c r="C5261">
        <v>5955</v>
      </c>
      <c r="D5261" t="str">
        <f>VLOOKUP(C5261,'Schedule 3'!A:M,13,FALSE)</f>
        <v>Other Personnel Related Expenses</v>
      </c>
      <c r="E5261">
        <v>2.88</v>
      </c>
      <c r="F5261" s="1">
        <v>43039</v>
      </c>
      <c r="G5261" t="s">
        <v>462</v>
      </c>
      <c r="H5261" t="s">
        <v>721</v>
      </c>
      <c r="I5261" t="s">
        <v>721</v>
      </c>
      <c r="K5261">
        <v>4946</v>
      </c>
      <c r="L5261">
        <v>286349</v>
      </c>
      <c r="Q5261" t="s">
        <v>19</v>
      </c>
      <c r="U5261">
        <v>10</v>
      </c>
      <c r="V5261">
        <v>17</v>
      </c>
      <c r="Y5261" t="s">
        <v>20</v>
      </c>
      <c r="Z5261">
        <v>0</v>
      </c>
      <c r="AA5261" t="s">
        <v>589</v>
      </c>
      <c r="AB5261" t="s">
        <v>21</v>
      </c>
      <c r="AC5261">
        <v>234</v>
      </c>
    </row>
    <row r="5262" spans="1:29" x14ac:dyDescent="0.25">
      <c r="A5262">
        <v>345</v>
      </c>
      <c r="B5262">
        <v>345102</v>
      </c>
      <c r="C5262">
        <v>5955</v>
      </c>
      <c r="D5262" t="str">
        <f>VLOOKUP(C5262,'Schedule 3'!A:M,13,FALSE)</f>
        <v>Other Personnel Related Expenses</v>
      </c>
      <c r="E5262">
        <v>25.67</v>
      </c>
      <c r="F5262" s="1">
        <v>43039</v>
      </c>
      <c r="G5262" t="s">
        <v>462</v>
      </c>
      <c r="H5262" t="s">
        <v>721</v>
      </c>
      <c r="I5262" t="s">
        <v>721</v>
      </c>
      <c r="K5262">
        <v>4946</v>
      </c>
      <c r="L5262">
        <v>286349</v>
      </c>
      <c r="Q5262" t="s">
        <v>19</v>
      </c>
      <c r="U5262">
        <v>10</v>
      </c>
      <c r="V5262">
        <v>17</v>
      </c>
      <c r="Y5262" t="s">
        <v>20</v>
      </c>
      <c r="Z5262">
        <v>0</v>
      </c>
      <c r="AA5262" t="s">
        <v>589</v>
      </c>
      <c r="AB5262" t="s">
        <v>21</v>
      </c>
      <c r="AC5262">
        <v>235</v>
      </c>
    </row>
    <row r="5263" spans="1:29" x14ac:dyDescent="0.25">
      <c r="A5263">
        <v>345</v>
      </c>
      <c r="B5263">
        <v>345101</v>
      </c>
      <c r="C5263">
        <v>5955</v>
      </c>
      <c r="D5263" t="str">
        <f>VLOOKUP(C5263,'Schedule 3'!A:M,13,FALSE)</f>
        <v>Other Personnel Related Expenses</v>
      </c>
      <c r="E5263">
        <v>0.44</v>
      </c>
      <c r="F5263" s="1">
        <v>43008</v>
      </c>
      <c r="G5263" t="s">
        <v>462</v>
      </c>
      <c r="H5263" t="s">
        <v>721</v>
      </c>
      <c r="I5263" t="s">
        <v>721</v>
      </c>
      <c r="K5263">
        <v>4946</v>
      </c>
      <c r="L5263">
        <v>283717</v>
      </c>
      <c r="Q5263" t="s">
        <v>19</v>
      </c>
      <c r="U5263">
        <v>9</v>
      </c>
      <c r="V5263">
        <v>17</v>
      </c>
      <c r="Y5263" t="s">
        <v>20</v>
      </c>
      <c r="Z5263">
        <v>0</v>
      </c>
      <c r="AA5263" t="s">
        <v>589</v>
      </c>
      <c r="AB5263" t="s">
        <v>21</v>
      </c>
      <c r="AC5263">
        <v>234</v>
      </c>
    </row>
    <row r="5264" spans="1:29" x14ac:dyDescent="0.25">
      <c r="A5264">
        <v>345</v>
      </c>
      <c r="B5264">
        <v>345102</v>
      </c>
      <c r="C5264">
        <v>5955</v>
      </c>
      <c r="D5264" t="str">
        <f>VLOOKUP(C5264,'Schedule 3'!A:M,13,FALSE)</f>
        <v>Other Personnel Related Expenses</v>
      </c>
      <c r="E5264">
        <v>3.91</v>
      </c>
      <c r="F5264" s="1">
        <v>43008</v>
      </c>
      <c r="G5264" t="s">
        <v>462</v>
      </c>
      <c r="H5264" t="s">
        <v>721</v>
      </c>
      <c r="I5264" t="s">
        <v>721</v>
      </c>
      <c r="K5264">
        <v>4946</v>
      </c>
      <c r="L5264">
        <v>283717</v>
      </c>
      <c r="Q5264" t="s">
        <v>19</v>
      </c>
      <c r="U5264">
        <v>9</v>
      </c>
      <c r="V5264">
        <v>17</v>
      </c>
      <c r="Y5264" t="s">
        <v>20</v>
      </c>
      <c r="Z5264">
        <v>0</v>
      </c>
      <c r="AA5264" t="s">
        <v>589</v>
      </c>
      <c r="AB5264" t="s">
        <v>21</v>
      </c>
      <c r="AC5264">
        <v>235</v>
      </c>
    </row>
    <row r="5265" spans="1:29" x14ac:dyDescent="0.25">
      <c r="A5265">
        <v>345</v>
      </c>
      <c r="B5265">
        <v>345101</v>
      </c>
      <c r="C5265">
        <v>5955</v>
      </c>
      <c r="D5265" t="str">
        <f>VLOOKUP(C5265,'Schedule 3'!A:M,13,FALSE)</f>
        <v>Other Personnel Related Expenses</v>
      </c>
      <c r="E5265">
        <v>3.28</v>
      </c>
      <c r="F5265" s="1">
        <v>42947</v>
      </c>
      <c r="G5265" t="s">
        <v>462</v>
      </c>
      <c r="H5265" t="s">
        <v>721</v>
      </c>
      <c r="I5265" t="s">
        <v>721</v>
      </c>
      <c r="K5265">
        <v>4946</v>
      </c>
      <c r="L5265">
        <v>278277</v>
      </c>
      <c r="Q5265" t="s">
        <v>19</v>
      </c>
      <c r="U5265">
        <v>7</v>
      </c>
      <c r="V5265">
        <v>17</v>
      </c>
      <c r="Y5265" t="s">
        <v>20</v>
      </c>
      <c r="Z5265">
        <v>0</v>
      </c>
      <c r="AA5265" t="s">
        <v>589</v>
      </c>
      <c r="AB5265" t="s">
        <v>21</v>
      </c>
      <c r="AC5265">
        <v>234</v>
      </c>
    </row>
    <row r="5266" spans="1:29" x14ac:dyDescent="0.25">
      <c r="A5266">
        <v>345</v>
      </c>
      <c r="B5266">
        <v>345102</v>
      </c>
      <c r="C5266">
        <v>5955</v>
      </c>
      <c r="D5266" t="str">
        <f>VLOOKUP(C5266,'Schedule 3'!A:M,13,FALSE)</f>
        <v>Other Personnel Related Expenses</v>
      </c>
      <c r="E5266">
        <v>29.12</v>
      </c>
      <c r="F5266" s="1">
        <v>42947</v>
      </c>
      <c r="G5266" t="s">
        <v>462</v>
      </c>
      <c r="H5266" t="s">
        <v>721</v>
      </c>
      <c r="I5266" t="s">
        <v>721</v>
      </c>
      <c r="K5266">
        <v>4946</v>
      </c>
      <c r="L5266">
        <v>278277</v>
      </c>
      <c r="Q5266" t="s">
        <v>19</v>
      </c>
      <c r="U5266">
        <v>7</v>
      </c>
      <c r="V5266">
        <v>17</v>
      </c>
      <c r="Y5266" t="s">
        <v>20</v>
      </c>
      <c r="Z5266">
        <v>0</v>
      </c>
      <c r="AA5266" t="s">
        <v>589</v>
      </c>
      <c r="AB5266" t="s">
        <v>21</v>
      </c>
      <c r="AC5266">
        <v>235</v>
      </c>
    </row>
    <row r="5267" spans="1:29" x14ac:dyDescent="0.25">
      <c r="A5267">
        <v>345</v>
      </c>
      <c r="B5267">
        <v>345101</v>
      </c>
      <c r="C5267">
        <v>5955</v>
      </c>
      <c r="D5267" t="str">
        <f>VLOOKUP(C5267,'Schedule 3'!A:M,13,FALSE)</f>
        <v>Other Personnel Related Expenses</v>
      </c>
      <c r="E5267">
        <v>3.73</v>
      </c>
      <c r="F5267" s="1">
        <v>42916</v>
      </c>
      <c r="G5267" t="s">
        <v>462</v>
      </c>
      <c r="H5267" t="s">
        <v>721</v>
      </c>
      <c r="I5267" t="s">
        <v>721</v>
      </c>
      <c r="K5267">
        <v>4946</v>
      </c>
      <c r="L5267">
        <v>275593</v>
      </c>
      <c r="Q5267" t="s">
        <v>19</v>
      </c>
      <c r="U5267">
        <v>6</v>
      </c>
      <c r="V5267">
        <v>17</v>
      </c>
      <c r="Y5267" t="s">
        <v>20</v>
      </c>
      <c r="Z5267">
        <v>0</v>
      </c>
      <c r="AA5267" t="s">
        <v>589</v>
      </c>
      <c r="AB5267" t="s">
        <v>21</v>
      </c>
      <c r="AC5267">
        <v>234</v>
      </c>
    </row>
    <row r="5268" spans="1:29" x14ac:dyDescent="0.25">
      <c r="A5268">
        <v>345</v>
      </c>
      <c r="B5268">
        <v>345102</v>
      </c>
      <c r="C5268">
        <v>5955</v>
      </c>
      <c r="D5268" t="str">
        <f>VLOOKUP(C5268,'Schedule 3'!A:M,13,FALSE)</f>
        <v>Other Personnel Related Expenses</v>
      </c>
      <c r="E5268">
        <v>32.67</v>
      </c>
      <c r="F5268" s="1">
        <v>42916</v>
      </c>
      <c r="G5268" t="s">
        <v>462</v>
      </c>
      <c r="H5268" t="s">
        <v>721</v>
      </c>
      <c r="I5268" t="s">
        <v>721</v>
      </c>
      <c r="K5268">
        <v>4946</v>
      </c>
      <c r="L5268">
        <v>275593</v>
      </c>
      <c r="Q5268" t="s">
        <v>19</v>
      </c>
      <c r="U5268">
        <v>6</v>
      </c>
      <c r="V5268">
        <v>17</v>
      </c>
      <c r="Y5268" t="s">
        <v>20</v>
      </c>
      <c r="Z5268">
        <v>0</v>
      </c>
      <c r="AA5268" t="s">
        <v>589</v>
      </c>
      <c r="AB5268" t="s">
        <v>21</v>
      </c>
      <c r="AC5268">
        <v>235</v>
      </c>
    </row>
    <row r="5269" spans="1:29" x14ac:dyDescent="0.25">
      <c r="A5269">
        <v>345</v>
      </c>
      <c r="B5269">
        <v>345101</v>
      </c>
      <c r="C5269">
        <v>5960</v>
      </c>
      <c r="D5269" t="str">
        <f>VLOOKUP(C5269,'Schedule 3'!A:M,13,FALSE)</f>
        <v>Other Personnel Related Expenses</v>
      </c>
      <c r="E5269">
        <v>3.16</v>
      </c>
      <c r="F5269" s="1">
        <v>43100</v>
      </c>
      <c r="G5269" t="s">
        <v>462</v>
      </c>
      <c r="H5269" t="s">
        <v>722</v>
      </c>
      <c r="I5269" t="s">
        <v>722</v>
      </c>
      <c r="K5269">
        <v>4956</v>
      </c>
      <c r="L5269">
        <v>291867</v>
      </c>
      <c r="Q5269" t="s">
        <v>19</v>
      </c>
      <c r="U5269">
        <v>12</v>
      </c>
      <c r="V5269">
        <v>17</v>
      </c>
      <c r="Y5269" t="s">
        <v>20</v>
      </c>
      <c r="Z5269">
        <v>0</v>
      </c>
      <c r="AA5269" t="s">
        <v>589</v>
      </c>
      <c r="AB5269" t="s">
        <v>21</v>
      </c>
      <c r="AC5269">
        <v>234</v>
      </c>
    </row>
    <row r="5270" spans="1:29" x14ac:dyDescent="0.25">
      <c r="A5270">
        <v>345</v>
      </c>
      <c r="B5270">
        <v>345102</v>
      </c>
      <c r="C5270">
        <v>5960</v>
      </c>
      <c r="D5270" t="str">
        <f>VLOOKUP(C5270,'Schedule 3'!A:M,13,FALSE)</f>
        <v>Other Personnel Related Expenses</v>
      </c>
      <c r="E5270">
        <v>27.75</v>
      </c>
      <c r="F5270" s="1">
        <v>43100</v>
      </c>
      <c r="G5270" t="s">
        <v>462</v>
      </c>
      <c r="H5270" t="s">
        <v>722</v>
      </c>
      <c r="I5270" t="s">
        <v>722</v>
      </c>
      <c r="K5270">
        <v>4956</v>
      </c>
      <c r="L5270">
        <v>291867</v>
      </c>
      <c r="Q5270" t="s">
        <v>19</v>
      </c>
      <c r="U5270">
        <v>12</v>
      </c>
      <c r="V5270">
        <v>17</v>
      </c>
      <c r="Y5270" t="s">
        <v>20</v>
      </c>
      <c r="Z5270">
        <v>0</v>
      </c>
      <c r="AA5270" t="s">
        <v>589</v>
      </c>
      <c r="AB5270" t="s">
        <v>21</v>
      </c>
      <c r="AC5270">
        <v>235</v>
      </c>
    </row>
    <row r="5271" spans="1:29" x14ac:dyDescent="0.25">
      <c r="A5271">
        <v>345</v>
      </c>
      <c r="B5271">
        <v>345101</v>
      </c>
      <c r="C5271">
        <v>5960</v>
      </c>
      <c r="D5271" t="str">
        <f>VLOOKUP(C5271,'Schedule 3'!A:M,13,FALSE)</f>
        <v>Other Personnel Related Expenses</v>
      </c>
      <c r="E5271">
        <v>4.6100000000000003</v>
      </c>
      <c r="F5271" s="1">
        <v>43039</v>
      </c>
      <c r="G5271" t="s">
        <v>462</v>
      </c>
      <c r="H5271" t="s">
        <v>722</v>
      </c>
      <c r="I5271" t="s">
        <v>722</v>
      </c>
      <c r="K5271">
        <v>4956</v>
      </c>
      <c r="L5271">
        <v>286349</v>
      </c>
      <c r="Q5271" t="s">
        <v>19</v>
      </c>
      <c r="U5271">
        <v>10</v>
      </c>
      <c r="V5271">
        <v>17</v>
      </c>
      <c r="Y5271" t="s">
        <v>20</v>
      </c>
      <c r="Z5271">
        <v>0</v>
      </c>
      <c r="AA5271" t="s">
        <v>589</v>
      </c>
      <c r="AB5271" t="s">
        <v>21</v>
      </c>
      <c r="AC5271">
        <v>234</v>
      </c>
    </row>
    <row r="5272" spans="1:29" x14ac:dyDescent="0.25">
      <c r="A5272">
        <v>345</v>
      </c>
      <c r="B5272">
        <v>345102</v>
      </c>
      <c r="C5272">
        <v>5960</v>
      </c>
      <c r="D5272" t="str">
        <f>VLOOKUP(C5272,'Schedule 3'!A:M,13,FALSE)</f>
        <v>Other Personnel Related Expenses</v>
      </c>
      <c r="E5272">
        <v>41.03</v>
      </c>
      <c r="F5272" s="1">
        <v>43039</v>
      </c>
      <c r="G5272" t="s">
        <v>462</v>
      </c>
      <c r="H5272" t="s">
        <v>722</v>
      </c>
      <c r="I5272" t="s">
        <v>722</v>
      </c>
      <c r="K5272">
        <v>4956</v>
      </c>
      <c r="L5272">
        <v>286349</v>
      </c>
      <c r="Q5272" t="s">
        <v>19</v>
      </c>
      <c r="U5272">
        <v>10</v>
      </c>
      <c r="V5272">
        <v>17</v>
      </c>
      <c r="Y5272" t="s">
        <v>20</v>
      </c>
      <c r="Z5272">
        <v>0</v>
      </c>
      <c r="AA5272" t="s">
        <v>589</v>
      </c>
      <c r="AB5272" t="s">
        <v>21</v>
      </c>
      <c r="AC5272">
        <v>235</v>
      </c>
    </row>
    <row r="5273" spans="1:29" x14ac:dyDescent="0.25">
      <c r="A5273">
        <v>345</v>
      </c>
      <c r="B5273">
        <v>345101</v>
      </c>
      <c r="C5273">
        <v>5960</v>
      </c>
      <c r="D5273" t="str">
        <f>VLOOKUP(C5273,'Schedule 3'!A:M,13,FALSE)</f>
        <v>Other Personnel Related Expenses</v>
      </c>
      <c r="E5273">
        <v>4.4400000000000004</v>
      </c>
      <c r="F5273" s="1">
        <v>42947</v>
      </c>
      <c r="G5273" t="s">
        <v>462</v>
      </c>
      <c r="H5273" t="s">
        <v>722</v>
      </c>
      <c r="I5273" t="s">
        <v>722</v>
      </c>
      <c r="K5273">
        <v>4956</v>
      </c>
      <c r="L5273">
        <v>278277</v>
      </c>
      <c r="Q5273" t="s">
        <v>19</v>
      </c>
      <c r="U5273">
        <v>7</v>
      </c>
      <c r="V5273">
        <v>17</v>
      </c>
      <c r="Y5273" t="s">
        <v>20</v>
      </c>
      <c r="Z5273">
        <v>0</v>
      </c>
      <c r="AA5273" t="s">
        <v>589</v>
      </c>
      <c r="AB5273" t="s">
        <v>21</v>
      </c>
      <c r="AC5273">
        <v>234</v>
      </c>
    </row>
    <row r="5274" spans="1:29" x14ac:dyDescent="0.25">
      <c r="A5274">
        <v>345</v>
      </c>
      <c r="B5274">
        <v>345102</v>
      </c>
      <c r="C5274">
        <v>5960</v>
      </c>
      <c r="D5274" t="str">
        <f>VLOOKUP(C5274,'Schedule 3'!A:M,13,FALSE)</f>
        <v>Other Personnel Related Expenses</v>
      </c>
      <c r="E5274">
        <v>39.369999999999997</v>
      </c>
      <c r="F5274" s="1">
        <v>42947</v>
      </c>
      <c r="G5274" t="s">
        <v>462</v>
      </c>
      <c r="H5274" t="s">
        <v>722</v>
      </c>
      <c r="I5274" t="s">
        <v>722</v>
      </c>
      <c r="K5274">
        <v>4956</v>
      </c>
      <c r="L5274">
        <v>278277</v>
      </c>
      <c r="Q5274" t="s">
        <v>19</v>
      </c>
      <c r="U5274">
        <v>7</v>
      </c>
      <c r="V5274">
        <v>17</v>
      </c>
      <c r="Y5274" t="s">
        <v>20</v>
      </c>
      <c r="Z5274">
        <v>0</v>
      </c>
      <c r="AA5274" t="s">
        <v>589</v>
      </c>
      <c r="AB5274" t="s">
        <v>21</v>
      </c>
      <c r="AC5274">
        <v>235</v>
      </c>
    </row>
    <row r="5275" spans="1:29" x14ac:dyDescent="0.25">
      <c r="A5275">
        <v>345</v>
      </c>
      <c r="B5275">
        <v>345101</v>
      </c>
      <c r="C5275">
        <v>5960</v>
      </c>
      <c r="D5275" t="str">
        <f>VLOOKUP(C5275,'Schedule 3'!A:M,13,FALSE)</f>
        <v>Other Personnel Related Expenses</v>
      </c>
      <c r="E5275">
        <v>0.25</v>
      </c>
      <c r="F5275" s="1">
        <v>42886</v>
      </c>
      <c r="G5275" t="s">
        <v>462</v>
      </c>
      <c r="H5275" t="s">
        <v>722</v>
      </c>
      <c r="I5275" t="s">
        <v>722</v>
      </c>
      <c r="K5275">
        <v>4956</v>
      </c>
      <c r="L5275">
        <v>272629</v>
      </c>
      <c r="Q5275" t="s">
        <v>19</v>
      </c>
      <c r="U5275">
        <v>5</v>
      </c>
      <c r="V5275">
        <v>17</v>
      </c>
      <c r="Y5275" t="s">
        <v>20</v>
      </c>
      <c r="Z5275">
        <v>0</v>
      </c>
      <c r="AA5275" t="s">
        <v>589</v>
      </c>
      <c r="AB5275" t="s">
        <v>21</v>
      </c>
      <c r="AC5275">
        <v>234</v>
      </c>
    </row>
    <row r="5276" spans="1:29" x14ac:dyDescent="0.25">
      <c r="A5276">
        <v>345</v>
      </c>
      <c r="B5276">
        <v>345102</v>
      </c>
      <c r="C5276">
        <v>5960</v>
      </c>
      <c r="D5276" t="str">
        <f>VLOOKUP(C5276,'Schedule 3'!A:M,13,FALSE)</f>
        <v>Other Personnel Related Expenses</v>
      </c>
      <c r="E5276">
        <v>2.2000000000000002</v>
      </c>
      <c r="F5276" s="1">
        <v>42886</v>
      </c>
      <c r="G5276" t="s">
        <v>462</v>
      </c>
      <c r="H5276" t="s">
        <v>722</v>
      </c>
      <c r="I5276" t="s">
        <v>722</v>
      </c>
      <c r="K5276">
        <v>4956</v>
      </c>
      <c r="L5276">
        <v>272629</v>
      </c>
      <c r="Q5276" t="s">
        <v>19</v>
      </c>
      <c r="U5276">
        <v>5</v>
      </c>
      <c r="V5276">
        <v>17</v>
      </c>
      <c r="Y5276" t="s">
        <v>20</v>
      </c>
      <c r="Z5276">
        <v>0</v>
      </c>
      <c r="AA5276" t="s">
        <v>589</v>
      </c>
      <c r="AB5276" t="s">
        <v>21</v>
      </c>
      <c r="AC5276">
        <v>235</v>
      </c>
    </row>
    <row r="5277" spans="1:29" x14ac:dyDescent="0.25">
      <c r="A5277">
        <v>345</v>
      </c>
      <c r="B5277">
        <v>345101</v>
      </c>
      <c r="C5277">
        <v>5960</v>
      </c>
      <c r="D5277" t="str">
        <f>VLOOKUP(C5277,'Schedule 3'!A:M,13,FALSE)</f>
        <v>Other Personnel Related Expenses</v>
      </c>
      <c r="E5277">
        <v>4.45</v>
      </c>
      <c r="F5277" s="1">
        <v>42855</v>
      </c>
      <c r="G5277" t="s">
        <v>462</v>
      </c>
      <c r="H5277" t="s">
        <v>722</v>
      </c>
      <c r="I5277" t="s">
        <v>722</v>
      </c>
      <c r="K5277">
        <v>4956</v>
      </c>
      <c r="L5277">
        <v>269773</v>
      </c>
      <c r="Q5277" t="s">
        <v>19</v>
      </c>
      <c r="U5277">
        <v>4</v>
      </c>
      <c r="V5277">
        <v>17</v>
      </c>
      <c r="Y5277" t="s">
        <v>20</v>
      </c>
      <c r="Z5277">
        <v>0</v>
      </c>
      <c r="AA5277" t="s">
        <v>589</v>
      </c>
      <c r="AB5277" t="s">
        <v>21</v>
      </c>
      <c r="AC5277">
        <v>233</v>
      </c>
    </row>
    <row r="5278" spans="1:29" x14ac:dyDescent="0.25">
      <c r="A5278">
        <v>345</v>
      </c>
      <c r="B5278">
        <v>345102</v>
      </c>
      <c r="C5278">
        <v>5960</v>
      </c>
      <c r="D5278" t="str">
        <f>VLOOKUP(C5278,'Schedule 3'!A:M,13,FALSE)</f>
        <v>Other Personnel Related Expenses</v>
      </c>
      <c r="E5278">
        <v>39.450000000000003</v>
      </c>
      <c r="F5278" s="1">
        <v>42855</v>
      </c>
      <c r="G5278" t="s">
        <v>462</v>
      </c>
      <c r="H5278" t="s">
        <v>722</v>
      </c>
      <c r="I5278" t="s">
        <v>722</v>
      </c>
      <c r="K5278">
        <v>4956</v>
      </c>
      <c r="L5278">
        <v>269773</v>
      </c>
      <c r="Q5278" t="s">
        <v>19</v>
      </c>
      <c r="U5278">
        <v>4</v>
      </c>
      <c r="V5278">
        <v>17</v>
      </c>
      <c r="Y5278" t="s">
        <v>20</v>
      </c>
      <c r="Z5278">
        <v>0</v>
      </c>
      <c r="AA5278" t="s">
        <v>589</v>
      </c>
      <c r="AB5278" t="s">
        <v>21</v>
      </c>
      <c r="AC5278">
        <v>234</v>
      </c>
    </row>
    <row r="5279" spans="1:29" x14ac:dyDescent="0.25">
      <c r="A5279">
        <v>345</v>
      </c>
      <c r="B5279">
        <v>345101</v>
      </c>
      <c r="C5279">
        <v>5960</v>
      </c>
      <c r="D5279" t="str">
        <f>VLOOKUP(C5279,'Schedule 3'!A:M,13,FALSE)</f>
        <v>Other Personnel Related Expenses</v>
      </c>
      <c r="E5279">
        <v>4.5199999999999996</v>
      </c>
      <c r="F5279" s="1">
        <v>42766</v>
      </c>
      <c r="G5279" t="s">
        <v>462</v>
      </c>
      <c r="H5279" t="s">
        <v>722</v>
      </c>
      <c r="I5279" t="s">
        <v>722</v>
      </c>
      <c r="K5279">
        <v>4956</v>
      </c>
      <c r="L5279">
        <v>259505</v>
      </c>
      <c r="Q5279" t="s">
        <v>19</v>
      </c>
      <c r="U5279">
        <v>1</v>
      </c>
      <c r="V5279">
        <v>17</v>
      </c>
      <c r="Y5279" t="s">
        <v>20</v>
      </c>
      <c r="Z5279">
        <v>0</v>
      </c>
      <c r="AA5279" t="s">
        <v>589</v>
      </c>
      <c r="AB5279" t="s">
        <v>21</v>
      </c>
      <c r="AC5279">
        <v>233</v>
      </c>
    </row>
    <row r="5280" spans="1:29" x14ac:dyDescent="0.25">
      <c r="A5280">
        <v>345</v>
      </c>
      <c r="B5280">
        <v>345102</v>
      </c>
      <c r="C5280">
        <v>5960</v>
      </c>
      <c r="D5280" t="str">
        <f>VLOOKUP(C5280,'Schedule 3'!A:M,13,FALSE)</f>
        <v>Other Personnel Related Expenses</v>
      </c>
      <c r="E5280">
        <v>40.090000000000003</v>
      </c>
      <c r="F5280" s="1">
        <v>42766</v>
      </c>
      <c r="G5280" t="s">
        <v>462</v>
      </c>
      <c r="H5280" t="s">
        <v>722</v>
      </c>
      <c r="I5280" t="s">
        <v>722</v>
      </c>
      <c r="K5280">
        <v>4956</v>
      </c>
      <c r="L5280">
        <v>259505</v>
      </c>
      <c r="Q5280" t="s">
        <v>19</v>
      </c>
      <c r="U5280">
        <v>1</v>
      </c>
      <c r="V5280">
        <v>17</v>
      </c>
      <c r="Y5280" t="s">
        <v>20</v>
      </c>
      <c r="Z5280">
        <v>0</v>
      </c>
      <c r="AA5280" t="s">
        <v>589</v>
      </c>
      <c r="AB5280" t="s">
        <v>21</v>
      </c>
      <c r="AC5280">
        <v>234</v>
      </c>
    </row>
    <row r="5281" spans="1:29" x14ac:dyDescent="0.25">
      <c r="A5281">
        <v>345</v>
      </c>
      <c r="B5281">
        <v>345101</v>
      </c>
      <c r="C5281">
        <v>5965</v>
      </c>
      <c r="D5281" t="str">
        <f>VLOOKUP(C5281,'Schedule 3'!A:M,13,FALSE)</f>
        <v>Other Personnel Related Expenses</v>
      </c>
      <c r="E5281">
        <v>0.41</v>
      </c>
      <c r="F5281" s="1">
        <v>43100</v>
      </c>
      <c r="G5281" t="s">
        <v>462</v>
      </c>
      <c r="H5281" t="s">
        <v>723</v>
      </c>
      <c r="I5281" t="s">
        <v>723</v>
      </c>
      <c r="K5281">
        <v>4959</v>
      </c>
      <c r="L5281">
        <v>291867</v>
      </c>
      <c r="Q5281" t="s">
        <v>19</v>
      </c>
      <c r="U5281">
        <v>12</v>
      </c>
      <c r="V5281">
        <v>17</v>
      </c>
      <c r="Y5281" t="s">
        <v>20</v>
      </c>
      <c r="Z5281">
        <v>0</v>
      </c>
      <c r="AA5281" t="s">
        <v>589</v>
      </c>
      <c r="AB5281" t="s">
        <v>21</v>
      </c>
      <c r="AC5281">
        <v>234</v>
      </c>
    </row>
    <row r="5282" spans="1:29" x14ac:dyDescent="0.25">
      <c r="A5282">
        <v>345</v>
      </c>
      <c r="B5282">
        <v>345102</v>
      </c>
      <c r="C5282">
        <v>5965</v>
      </c>
      <c r="D5282" t="str">
        <f>VLOOKUP(C5282,'Schedule 3'!A:M,13,FALSE)</f>
        <v>Other Personnel Related Expenses</v>
      </c>
      <c r="E5282">
        <v>3.57</v>
      </c>
      <c r="F5282" s="1">
        <v>43100</v>
      </c>
      <c r="G5282" t="s">
        <v>462</v>
      </c>
      <c r="H5282" t="s">
        <v>723</v>
      </c>
      <c r="I5282" t="s">
        <v>723</v>
      </c>
      <c r="K5282">
        <v>4959</v>
      </c>
      <c r="L5282">
        <v>291867</v>
      </c>
      <c r="Q5282" t="s">
        <v>19</v>
      </c>
      <c r="U5282">
        <v>12</v>
      </c>
      <c r="V5282">
        <v>17</v>
      </c>
      <c r="Y5282" t="s">
        <v>20</v>
      </c>
      <c r="Z5282">
        <v>0</v>
      </c>
      <c r="AA5282" t="s">
        <v>589</v>
      </c>
      <c r="AB5282" t="s">
        <v>21</v>
      </c>
      <c r="AC5282">
        <v>235</v>
      </c>
    </row>
    <row r="5283" spans="1:29" x14ac:dyDescent="0.25">
      <c r="A5283">
        <v>345</v>
      </c>
      <c r="B5283">
        <v>345101</v>
      </c>
      <c r="C5283">
        <v>5965</v>
      </c>
      <c r="D5283" t="str">
        <f>VLOOKUP(C5283,'Schedule 3'!A:M,13,FALSE)</f>
        <v>Other Personnel Related Expenses</v>
      </c>
      <c r="E5283">
        <v>1.91</v>
      </c>
      <c r="F5283" s="1">
        <v>43100</v>
      </c>
      <c r="G5283" t="s">
        <v>462</v>
      </c>
      <c r="H5283" t="s">
        <v>724</v>
      </c>
      <c r="I5283" t="s">
        <v>724</v>
      </c>
      <c r="K5283">
        <v>4966</v>
      </c>
      <c r="L5283">
        <v>291867</v>
      </c>
      <c r="Q5283" t="s">
        <v>19</v>
      </c>
      <c r="U5283">
        <v>12</v>
      </c>
      <c r="V5283">
        <v>17</v>
      </c>
      <c r="Y5283" t="s">
        <v>20</v>
      </c>
      <c r="Z5283">
        <v>0</v>
      </c>
      <c r="AA5283" t="s">
        <v>589</v>
      </c>
      <c r="AB5283" t="s">
        <v>21</v>
      </c>
      <c r="AC5283">
        <v>234</v>
      </c>
    </row>
    <row r="5284" spans="1:29" x14ac:dyDescent="0.25">
      <c r="A5284">
        <v>345</v>
      </c>
      <c r="B5284">
        <v>345102</v>
      </c>
      <c r="C5284">
        <v>5965</v>
      </c>
      <c r="D5284" t="str">
        <f>VLOOKUP(C5284,'Schedule 3'!A:M,13,FALSE)</f>
        <v>Other Personnel Related Expenses</v>
      </c>
      <c r="E5284">
        <v>16.8</v>
      </c>
      <c r="F5284" s="1">
        <v>43100</v>
      </c>
      <c r="G5284" t="s">
        <v>462</v>
      </c>
      <c r="H5284" t="s">
        <v>724</v>
      </c>
      <c r="I5284" t="s">
        <v>724</v>
      </c>
      <c r="K5284">
        <v>4966</v>
      </c>
      <c r="L5284">
        <v>291867</v>
      </c>
      <c r="Q5284" t="s">
        <v>19</v>
      </c>
      <c r="U5284">
        <v>12</v>
      </c>
      <c r="V5284">
        <v>17</v>
      </c>
      <c r="Y5284" t="s">
        <v>20</v>
      </c>
      <c r="Z5284">
        <v>0</v>
      </c>
      <c r="AA5284" t="s">
        <v>589</v>
      </c>
      <c r="AB5284" t="s">
        <v>21</v>
      </c>
      <c r="AC5284">
        <v>235</v>
      </c>
    </row>
    <row r="5285" spans="1:29" x14ac:dyDescent="0.25">
      <c r="A5285">
        <v>345</v>
      </c>
      <c r="B5285">
        <v>345101</v>
      </c>
      <c r="C5285">
        <v>5965</v>
      </c>
      <c r="D5285" t="str">
        <f>VLOOKUP(C5285,'Schedule 3'!A:M,13,FALSE)</f>
        <v>Other Personnel Related Expenses</v>
      </c>
      <c r="E5285">
        <v>3.99</v>
      </c>
      <c r="F5285" s="1">
        <v>43069</v>
      </c>
      <c r="G5285" t="s">
        <v>462</v>
      </c>
      <c r="H5285" t="s">
        <v>724</v>
      </c>
      <c r="I5285" t="s">
        <v>724</v>
      </c>
      <c r="K5285">
        <v>4966</v>
      </c>
      <c r="L5285">
        <v>288934</v>
      </c>
      <c r="Q5285" t="s">
        <v>19</v>
      </c>
      <c r="U5285">
        <v>11</v>
      </c>
      <c r="V5285">
        <v>17</v>
      </c>
      <c r="Y5285" t="s">
        <v>20</v>
      </c>
      <c r="Z5285">
        <v>0</v>
      </c>
      <c r="AA5285" t="s">
        <v>589</v>
      </c>
      <c r="AB5285" t="s">
        <v>21</v>
      </c>
      <c r="AC5285">
        <v>234</v>
      </c>
    </row>
    <row r="5286" spans="1:29" x14ac:dyDescent="0.25">
      <c r="A5286">
        <v>345</v>
      </c>
      <c r="B5286">
        <v>345102</v>
      </c>
      <c r="C5286">
        <v>5965</v>
      </c>
      <c r="D5286" t="str">
        <f>VLOOKUP(C5286,'Schedule 3'!A:M,13,FALSE)</f>
        <v>Other Personnel Related Expenses</v>
      </c>
      <c r="E5286">
        <v>35.75</v>
      </c>
      <c r="F5286" s="1">
        <v>43069</v>
      </c>
      <c r="G5286" t="s">
        <v>462</v>
      </c>
      <c r="H5286" t="s">
        <v>724</v>
      </c>
      <c r="I5286" t="s">
        <v>724</v>
      </c>
      <c r="K5286">
        <v>4966</v>
      </c>
      <c r="L5286">
        <v>288934</v>
      </c>
      <c r="Q5286" t="s">
        <v>19</v>
      </c>
      <c r="U5286">
        <v>11</v>
      </c>
      <c r="V5286">
        <v>17</v>
      </c>
      <c r="Y5286" t="s">
        <v>20</v>
      </c>
      <c r="Z5286">
        <v>0</v>
      </c>
      <c r="AA5286" t="s">
        <v>589</v>
      </c>
      <c r="AB5286" t="s">
        <v>21</v>
      </c>
      <c r="AC5286">
        <v>235</v>
      </c>
    </row>
    <row r="5287" spans="1:29" x14ac:dyDescent="0.25">
      <c r="A5287">
        <v>345</v>
      </c>
      <c r="B5287">
        <v>345101</v>
      </c>
      <c r="C5287">
        <v>5965</v>
      </c>
      <c r="D5287" t="str">
        <f>VLOOKUP(C5287,'Schedule 3'!A:M,13,FALSE)</f>
        <v>Other Personnel Related Expenses</v>
      </c>
      <c r="E5287">
        <v>5.81</v>
      </c>
      <c r="F5287" s="1">
        <v>43039</v>
      </c>
      <c r="G5287" t="s">
        <v>462</v>
      </c>
      <c r="H5287" t="s">
        <v>724</v>
      </c>
      <c r="I5287" t="s">
        <v>724</v>
      </c>
      <c r="K5287">
        <v>4966</v>
      </c>
      <c r="L5287">
        <v>286349</v>
      </c>
      <c r="Q5287" t="s">
        <v>19</v>
      </c>
      <c r="U5287">
        <v>10</v>
      </c>
      <c r="V5287">
        <v>17</v>
      </c>
      <c r="Y5287" t="s">
        <v>20</v>
      </c>
      <c r="Z5287">
        <v>0</v>
      </c>
      <c r="AA5287" t="s">
        <v>589</v>
      </c>
      <c r="AB5287" t="s">
        <v>21</v>
      </c>
      <c r="AC5287">
        <v>234</v>
      </c>
    </row>
    <row r="5288" spans="1:29" x14ac:dyDescent="0.25">
      <c r="A5288">
        <v>345</v>
      </c>
      <c r="B5288">
        <v>345102</v>
      </c>
      <c r="C5288">
        <v>5965</v>
      </c>
      <c r="D5288" t="str">
        <f>VLOOKUP(C5288,'Schedule 3'!A:M,13,FALSE)</f>
        <v>Other Personnel Related Expenses</v>
      </c>
      <c r="E5288">
        <v>51.73</v>
      </c>
      <c r="F5288" s="1">
        <v>43039</v>
      </c>
      <c r="G5288" t="s">
        <v>462</v>
      </c>
      <c r="H5288" t="s">
        <v>724</v>
      </c>
      <c r="I5288" t="s">
        <v>724</v>
      </c>
      <c r="K5288">
        <v>4966</v>
      </c>
      <c r="L5288">
        <v>286349</v>
      </c>
      <c r="Q5288" t="s">
        <v>19</v>
      </c>
      <c r="U5288">
        <v>10</v>
      </c>
      <c r="V5288">
        <v>17</v>
      </c>
      <c r="Y5288" t="s">
        <v>20</v>
      </c>
      <c r="Z5288">
        <v>0</v>
      </c>
      <c r="AA5288" t="s">
        <v>589</v>
      </c>
      <c r="AB5288" t="s">
        <v>21</v>
      </c>
      <c r="AC5288">
        <v>235</v>
      </c>
    </row>
    <row r="5289" spans="1:29" x14ac:dyDescent="0.25">
      <c r="A5289">
        <v>345</v>
      </c>
      <c r="B5289">
        <v>345101</v>
      </c>
      <c r="C5289">
        <v>5965</v>
      </c>
      <c r="D5289" t="str">
        <f>VLOOKUP(C5289,'Schedule 3'!A:M,13,FALSE)</f>
        <v>Other Personnel Related Expenses</v>
      </c>
      <c r="E5289">
        <v>5.0999999999999996</v>
      </c>
      <c r="F5289" s="1">
        <v>43008</v>
      </c>
      <c r="G5289" t="s">
        <v>462</v>
      </c>
      <c r="H5289" t="s">
        <v>724</v>
      </c>
      <c r="I5289" t="s">
        <v>724</v>
      </c>
      <c r="K5289">
        <v>4966</v>
      </c>
      <c r="L5289">
        <v>283717</v>
      </c>
      <c r="Q5289" t="s">
        <v>19</v>
      </c>
      <c r="U5289">
        <v>9</v>
      </c>
      <c r="V5289">
        <v>17</v>
      </c>
      <c r="Y5289" t="s">
        <v>20</v>
      </c>
      <c r="Z5289">
        <v>0</v>
      </c>
      <c r="AA5289" t="s">
        <v>589</v>
      </c>
      <c r="AB5289" t="s">
        <v>21</v>
      </c>
      <c r="AC5289">
        <v>234</v>
      </c>
    </row>
    <row r="5290" spans="1:29" x14ac:dyDescent="0.25">
      <c r="A5290">
        <v>345</v>
      </c>
      <c r="B5290">
        <v>345102</v>
      </c>
      <c r="C5290">
        <v>5965</v>
      </c>
      <c r="D5290" t="str">
        <f>VLOOKUP(C5290,'Schedule 3'!A:M,13,FALSE)</f>
        <v>Other Personnel Related Expenses</v>
      </c>
      <c r="E5290">
        <v>45.4</v>
      </c>
      <c r="F5290" s="1">
        <v>43008</v>
      </c>
      <c r="G5290" t="s">
        <v>462</v>
      </c>
      <c r="H5290" t="s">
        <v>724</v>
      </c>
      <c r="I5290" t="s">
        <v>724</v>
      </c>
      <c r="K5290">
        <v>4966</v>
      </c>
      <c r="L5290">
        <v>283717</v>
      </c>
      <c r="Q5290" t="s">
        <v>19</v>
      </c>
      <c r="U5290">
        <v>9</v>
      </c>
      <c r="V5290">
        <v>17</v>
      </c>
      <c r="Y5290" t="s">
        <v>20</v>
      </c>
      <c r="Z5290">
        <v>0</v>
      </c>
      <c r="AA5290" t="s">
        <v>589</v>
      </c>
      <c r="AB5290" t="s">
        <v>21</v>
      </c>
      <c r="AC5290">
        <v>235</v>
      </c>
    </row>
    <row r="5291" spans="1:29" x14ac:dyDescent="0.25">
      <c r="A5291">
        <v>345</v>
      </c>
      <c r="B5291">
        <v>345101</v>
      </c>
      <c r="C5291">
        <v>5965</v>
      </c>
      <c r="D5291" t="str">
        <f>VLOOKUP(C5291,'Schedule 3'!A:M,13,FALSE)</f>
        <v>Other Personnel Related Expenses</v>
      </c>
      <c r="E5291">
        <v>9.83</v>
      </c>
      <c r="F5291" s="1">
        <v>42978</v>
      </c>
      <c r="G5291" t="s">
        <v>462</v>
      </c>
      <c r="H5291" t="s">
        <v>724</v>
      </c>
      <c r="I5291" t="s">
        <v>724</v>
      </c>
      <c r="K5291">
        <v>4966</v>
      </c>
      <c r="L5291">
        <v>281172</v>
      </c>
      <c r="Q5291" t="s">
        <v>19</v>
      </c>
      <c r="U5291">
        <v>8</v>
      </c>
      <c r="V5291">
        <v>17</v>
      </c>
      <c r="Y5291" t="s">
        <v>20</v>
      </c>
      <c r="Z5291">
        <v>0</v>
      </c>
      <c r="AA5291" t="s">
        <v>589</v>
      </c>
      <c r="AB5291" t="s">
        <v>21</v>
      </c>
      <c r="AC5291">
        <v>234</v>
      </c>
    </row>
    <row r="5292" spans="1:29" x14ac:dyDescent="0.25">
      <c r="A5292">
        <v>345</v>
      </c>
      <c r="B5292">
        <v>345102</v>
      </c>
      <c r="C5292">
        <v>5965</v>
      </c>
      <c r="D5292" t="str">
        <f>VLOOKUP(C5292,'Schedule 3'!A:M,13,FALSE)</f>
        <v>Other Personnel Related Expenses</v>
      </c>
      <c r="E5292">
        <v>87.1</v>
      </c>
      <c r="F5292" s="1">
        <v>42978</v>
      </c>
      <c r="G5292" t="s">
        <v>462</v>
      </c>
      <c r="H5292" t="s">
        <v>724</v>
      </c>
      <c r="I5292" t="s">
        <v>724</v>
      </c>
      <c r="K5292">
        <v>4966</v>
      </c>
      <c r="L5292">
        <v>281172</v>
      </c>
      <c r="Q5292" t="s">
        <v>19</v>
      </c>
      <c r="U5292">
        <v>8</v>
      </c>
      <c r="V5292">
        <v>17</v>
      </c>
      <c r="Y5292" t="s">
        <v>20</v>
      </c>
      <c r="Z5292">
        <v>0</v>
      </c>
      <c r="AA5292" t="s">
        <v>589</v>
      </c>
      <c r="AB5292" t="s">
        <v>21</v>
      </c>
      <c r="AC5292">
        <v>235</v>
      </c>
    </row>
    <row r="5293" spans="1:29" x14ac:dyDescent="0.25">
      <c r="A5293">
        <v>345</v>
      </c>
      <c r="B5293">
        <v>345101</v>
      </c>
      <c r="C5293">
        <v>5965</v>
      </c>
      <c r="D5293" t="str">
        <f>VLOOKUP(C5293,'Schedule 3'!A:M,13,FALSE)</f>
        <v>Other Personnel Related Expenses</v>
      </c>
      <c r="E5293">
        <v>4.59</v>
      </c>
      <c r="F5293" s="1">
        <v>42947</v>
      </c>
      <c r="G5293" t="s">
        <v>462</v>
      </c>
      <c r="H5293" t="s">
        <v>724</v>
      </c>
      <c r="I5293" t="s">
        <v>724</v>
      </c>
      <c r="K5293">
        <v>4966</v>
      </c>
      <c r="L5293">
        <v>278277</v>
      </c>
      <c r="Q5293" t="s">
        <v>19</v>
      </c>
      <c r="U5293">
        <v>7</v>
      </c>
      <c r="V5293">
        <v>17</v>
      </c>
      <c r="Y5293" t="s">
        <v>20</v>
      </c>
      <c r="Z5293">
        <v>0</v>
      </c>
      <c r="AA5293" t="s">
        <v>589</v>
      </c>
      <c r="AB5293" t="s">
        <v>21</v>
      </c>
      <c r="AC5293">
        <v>234</v>
      </c>
    </row>
    <row r="5294" spans="1:29" x14ac:dyDescent="0.25">
      <c r="A5294">
        <v>345</v>
      </c>
      <c r="B5294">
        <v>345102</v>
      </c>
      <c r="C5294">
        <v>5965</v>
      </c>
      <c r="D5294" t="str">
        <f>VLOOKUP(C5294,'Schedule 3'!A:M,13,FALSE)</f>
        <v>Other Personnel Related Expenses</v>
      </c>
      <c r="E5294">
        <v>40.659999999999997</v>
      </c>
      <c r="F5294" s="1">
        <v>42947</v>
      </c>
      <c r="G5294" t="s">
        <v>462</v>
      </c>
      <c r="H5294" t="s">
        <v>724</v>
      </c>
      <c r="I5294" t="s">
        <v>724</v>
      </c>
      <c r="K5294">
        <v>4966</v>
      </c>
      <c r="L5294">
        <v>278277</v>
      </c>
      <c r="Q5294" t="s">
        <v>19</v>
      </c>
      <c r="U5294">
        <v>7</v>
      </c>
      <c r="V5294">
        <v>17</v>
      </c>
      <c r="Y5294" t="s">
        <v>20</v>
      </c>
      <c r="Z5294">
        <v>0</v>
      </c>
      <c r="AA5294" t="s">
        <v>589</v>
      </c>
      <c r="AB5294" t="s">
        <v>21</v>
      </c>
      <c r="AC5294">
        <v>235</v>
      </c>
    </row>
    <row r="5295" spans="1:29" x14ac:dyDescent="0.25">
      <c r="A5295">
        <v>345</v>
      </c>
      <c r="B5295">
        <v>345101</v>
      </c>
      <c r="C5295">
        <v>5965</v>
      </c>
      <c r="D5295" t="str">
        <f>VLOOKUP(C5295,'Schedule 3'!A:M,13,FALSE)</f>
        <v>Other Personnel Related Expenses</v>
      </c>
      <c r="E5295">
        <v>11.21</v>
      </c>
      <c r="F5295" s="1">
        <v>42916</v>
      </c>
      <c r="G5295" t="s">
        <v>462</v>
      </c>
      <c r="H5295" t="s">
        <v>724</v>
      </c>
      <c r="I5295" t="s">
        <v>724</v>
      </c>
      <c r="K5295">
        <v>4966</v>
      </c>
      <c r="L5295">
        <v>275593</v>
      </c>
      <c r="Q5295" t="s">
        <v>19</v>
      </c>
      <c r="U5295">
        <v>6</v>
      </c>
      <c r="V5295">
        <v>17</v>
      </c>
      <c r="Y5295" t="s">
        <v>20</v>
      </c>
      <c r="Z5295">
        <v>0</v>
      </c>
      <c r="AA5295" t="s">
        <v>589</v>
      </c>
      <c r="AB5295" t="s">
        <v>21</v>
      </c>
      <c r="AC5295">
        <v>234</v>
      </c>
    </row>
    <row r="5296" spans="1:29" x14ac:dyDescent="0.25">
      <c r="A5296">
        <v>345</v>
      </c>
      <c r="B5296">
        <v>345102</v>
      </c>
      <c r="C5296">
        <v>5965</v>
      </c>
      <c r="D5296" t="str">
        <f>VLOOKUP(C5296,'Schedule 3'!A:M,13,FALSE)</f>
        <v>Other Personnel Related Expenses</v>
      </c>
      <c r="E5296">
        <v>98.16</v>
      </c>
      <c r="F5296" s="1">
        <v>42916</v>
      </c>
      <c r="G5296" t="s">
        <v>462</v>
      </c>
      <c r="H5296" t="s">
        <v>724</v>
      </c>
      <c r="I5296" t="s">
        <v>724</v>
      </c>
      <c r="K5296">
        <v>4966</v>
      </c>
      <c r="L5296">
        <v>275593</v>
      </c>
      <c r="Q5296" t="s">
        <v>19</v>
      </c>
      <c r="U5296">
        <v>6</v>
      </c>
      <c r="V5296">
        <v>17</v>
      </c>
      <c r="Y5296" t="s">
        <v>20</v>
      </c>
      <c r="Z5296">
        <v>0</v>
      </c>
      <c r="AA5296" t="s">
        <v>589</v>
      </c>
      <c r="AB5296" t="s">
        <v>21</v>
      </c>
      <c r="AC5296">
        <v>235</v>
      </c>
    </row>
    <row r="5297" spans="1:29" x14ac:dyDescent="0.25">
      <c r="A5297">
        <v>345</v>
      </c>
      <c r="B5297">
        <v>345101</v>
      </c>
      <c r="C5297">
        <v>5965</v>
      </c>
      <c r="D5297" t="str">
        <f>VLOOKUP(C5297,'Schedule 3'!A:M,13,FALSE)</f>
        <v>Other Personnel Related Expenses</v>
      </c>
      <c r="E5297">
        <v>-0.05</v>
      </c>
      <c r="F5297" s="1">
        <v>42886</v>
      </c>
      <c r="G5297" t="s">
        <v>462</v>
      </c>
      <c r="H5297" t="s">
        <v>724</v>
      </c>
      <c r="I5297" t="s">
        <v>724</v>
      </c>
      <c r="K5297">
        <v>4966</v>
      </c>
      <c r="L5297">
        <v>272629</v>
      </c>
      <c r="Q5297" t="s">
        <v>19</v>
      </c>
      <c r="U5297">
        <v>5</v>
      </c>
      <c r="V5297">
        <v>17</v>
      </c>
      <c r="Y5297" t="s">
        <v>20</v>
      </c>
      <c r="Z5297">
        <v>0</v>
      </c>
      <c r="AA5297" t="s">
        <v>589</v>
      </c>
      <c r="AB5297" t="s">
        <v>21</v>
      </c>
      <c r="AC5297">
        <v>234</v>
      </c>
    </row>
    <row r="5298" spans="1:29" x14ac:dyDescent="0.25">
      <c r="A5298">
        <v>345</v>
      </c>
      <c r="B5298">
        <v>345102</v>
      </c>
      <c r="C5298">
        <v>5965</v>
      </c>
      <c r="D5298" t="str">
        <f>VLOOKUP(C5298,'Schedule 3'!A:M,13,FALSE)</f>
        <v>Other Personnel Related Expenses</v>
      </c>
      <c r="E5298">
        <v>-0.43</v>
      </c>
      <c r="F5298" s="1">
        <v>42886</v>
      </c>
      <c r="G5298" t="s">
        <v>462</v>
      </c>
      <c r="H5298" t="s">
        <v>724</v>
      </c>
      <c r="I5298" t="s">
        <v>724</v>
      </c>
      <c r="K5298">
        <v>4966</v>
      </c>
      <c r="L5298">
        <v>272629</v>
      </c>
      <c r="Q5298" t="s">
        <v>19</v>
      </c>
      <c r="U5298">
        <v>5</v>
      </c>
      <c r="V5298">
        <v>17</v>
      </c>
      <c r="Y5298" t="s">
        <v>20</v>
      </c>
      <c r="Z5298">
        <v>0</v>
      </c>
      <c r="AA5298" t="s">
        <v>589</v>
      </c>
      <c r="AB5298" t="s">
        <v>21</v>
      </c>
      <c r="AC5298">
        <v>235</v>
      </c>
    </row>
    <row r="5299" spans="1:29" x14ac:dyDescent="0.25">
      <c r="A5299">
        <v>345</v>
      </c>
      <c r="B5299">
        <v>345101</v>
      </c>
      <c r="C5299">
        <v>5965</v>
      </c>
      <c r="D5299" t="str">
        <f>VLOOKUP(C5299,'Schedule 3'!A:M,13,FALSE)</f>
        <v>Other Personnel Related Expenses</v>
      </c>
      <c r="E5299">
        <v>3.26</v>
      </c>
      <c r="F5299" s="1">
        <v>42855</v>
      </c>
      <c r="G5299" t="s">
        <v>462</v>
      </c>
      <c r="H5299" t="s">
        <v>724</v>
      </c>
      <c r="I5299" t="s">
        <v>724</v>
      </c>
      <c r="K5299">
        <v>4966</v>
      </c>
      <c r="L5299">
        <v>269773</v>
      </c>
      <c r="Q5299" t="s">
        <v>19</v>
      </c>
      <c r="U5299">
        <v>4</v>
      </c>
      <c r="V5299">
        <v>17</v>
      </c>
      <c r="Y5299" t="s">
        <v>20</v>
      </c>
      <c r="Z5299">
        <v>0</v>
      </c>
      <c r="AA5299" t="s">
        <v>589</v>
      </c>
      <c r="AB5299" t="s">
        <v>21</v>
      </c>
      <c r="AC5299">
        <v>233</v>
      </c>
    </row>
    <row r="5300" spans="1:29" x14ac:dyDescent="0.25">
      <c r="A5300">
        <v>345</v>
      </c>
      <c r="B5300">
        <v>345102</v>
      </c>
      <c r="C5300">
        <v>5965</v>
      </c>
      <c r="D5300" t="str">
        <f>VLOOKUP(C5300,'Schedule 3'!A:M,13,FALSE)</f>
        <v>Other Personnel Related Expenses</v>
      </c>
      <c r="E5300">
        <v>28.95</v>
      </c>
      <c r="F5300" s="1">
        <v>42855</v>
      </c>
      <c r="G5300" t="s">
        <v>462</v>
      </c>
      <c r="H5300" t="s">
        <v>724</v>
      </c>
      <c r="I5300" t="s">
        <v>724</v>
      </c>
      <c r="K5300">
        <v>4966</v>
      </c>
      <c r="L5300">
        <v>269773</v>
      </c>
      <c r="Q5300" t="s">
        <v>19</v>
      </c>
      <c r="U5300">
        <v>4</v>
      </c>
      <c r="V5300">
        <v>17</v>
      </c>
      <c r="Y5300" t="s">
        <v>20</v>
      </c>
      <c r="Z5300">
        <v>0</v>
      </c>
      <c r="AA5300" t="s">
        <v>589</v>
      </c>
      <c r="AB5300" t="s">
        <v>21</v>
      </c>
      <c r="AC5300">
        <v>234</v>
      </c>
    </row>
    <row r="5301" spans="1:29" x14ac:dyDescent="0.25">
      <c r="A5301">
        <v>345</v>
      </c>
      <c r="B5301">
        <v>345101</v>
      </c>
      <c r="C5301">
        <v>5965</v>
      </c>
      <c r="D5301" t="str">
        <f>VLOOKUP(C5301,'Schedule 3'!A:M,13,FALSE)</f>
        <v>Other Personnel Related Expenses</v>
      </c>
      <c r="E5301">
        <v>11.77</v>
      </c>
      <c r="F5301" s="1">
        <v>42825</v>
      </c>
      <c r="G5301" t="s">
        <v>462</v>
      </c>
      <c r="H5301" t="s">
        <v>724</v>
      </c>
      <c r="I5301" t="s">
        <v>724</v>
      </c>
      <c r="K5301">
        <v>4966</v>
      </c>
      <c r="L5301">
        <v>267433</v>
      </c>
      <c r="Q5301" t="s">
        <v>19</v>
      </c>
      <c r="U5301">
        <v>3</v>
      </c>
      <c r="V5301">
        <v>17</v>
      </c>
      <c r="Y5301" t="s">
        <v>20</v>
      </c>
      <c r="Z5301">
        <v>0</v>
      </c>
      <c r="AA5301" t="s">
        <v>589</v>
      </c>
      <c r="AB5301" t="s">
        <v>21</v>
      </c>
      <c r="AC5301">
        <v>233</v>
      </c>
    </row>
    <row r="5302" spans="1:29" x14ac:dyDescent="0.25">
      <c r="A5302">
        <v>345</v>
      </c>
      <c r="B5302">
        <v>345102</v>
      </c>
      <c r="C5302">
        <v>5965</v>
      </c>
      <c r="D5302" t="str">
        <f>VLOOKUP(C5302,'Schedule 3'!A:M,13,FALSE)</f>
        <v>Other Personnel Related Expenses</v>
      </c>
      <c r="E5302">
        <v>104.54</v>
      </c>
      <c r="F5302" s="1">
        <v>42825</v>
      </c>
      <c r="G5302" t="s">
        <v>462</v>
      </c>
      <c r="H5302" t="s">
        <v>724</v>
      </c>
      <c r="I5302" t="s">
        <v>724</v>
      </c>
      <c r="K5302">
        <v>4966</v>
      </c>
      <c r="L5302">
        <v>267433</v>
      </c>
      <c r="Q5302" t="s">
        <v>19</v>
      </c>
      <c r="U5302">
        <v>3</v>
      </c>
      <c r="V5302">
        <v>17</v>
      </c>
      <c r="Y5302" t="s">
        <v>20</v>
      </c>
      <c r="Z5302">
        <v>0</v>
      </c>
      <c r="AA5302" t="s">
        <v>589</v>
      </c>
      <c r="AB5302" t="s">
        <v>21</v>
      </c>
      <c r="AC5302">
        <v>234</v>
      </c>
    </row>
    <row r="5303" spans="1:29" x14ac:dyDescent="0.25">
      <c r="A5303">
        <v>345</v>
      </c>
      <c r="B5303">
        <v>345101</v>
      </c>
      <c r="C5303">
        <v>5965</v>
      </c>
      <c r="D5303" t="str">
        <f>VLOOKUP(C5303,'Schedule 3'!A:M,13,FALSE)</f>
        <v>Other Personnel Related Expenses</v>
      </c>
      <c r="E5303">
        <v>13.82</v>
      </c>
      <c r="F5303" s="1">
        <v>42794</v>
      </c>
      <c r="G5303" t="s">
        <v>462</v>
      </c>
      <c r="H5303" t="s">
        <v>724</v>
      </c>
      <c r="I5303" t="s">
        <v>724</v>
      </c>
      <c r="K5303">
        <v>4966</v>
      </c>
      <c r="L5303">
        <v>263415</v>
      </c>
      <c r="Q5303" t="s">
        <v>19</v>
      </c>
      <c r="U5303">
        <v>2</v>
      </c>
      <c r="V5303">
        <v>17</v>
      </c>
      <c r="Y5303" t="s">
        <v>20</v>
      </c>
      <c r="Z5303">
        <v>0</v>
      </c>
      <c r="AA5303" t="s">
        <v>589</v>
      </c>
      <c r="AB5303" t="s">
        <v>21</v>
      </c>
      <c r="AC5303">
        <v>233</v>
      </c>
    </row>
    <row r="5304" spans="1:29" x14ac:dyDescent="0.25">
      <c r="A5304">
        <v>345</v>
      </c>
      <c r="B5304">
        <v>345102</v>
      </c>
      <c r="C5304">
        <v>5965</v>
      </c>
      <c r="D5304" t="str">
        <f>VLOOKUP(C5304,'Schedule 3'!A:M,13,FALSE)</f>
        <v>Other Personnel Related Expenses</v>
      </c>
      <c r="E5304">
        <v>122.68</v>
      </c>
      <c r="F5304" s="1">
        <v>42794</v>
      </c>
      <c r="G5304" t="s">
        <v>462</v>
      </c>
      <c r="H5304" t="s">
        <v>724</v>
      </c>
      <c r="I5304" t="s">
        <v>724</v>
      </c>
      <c r="K5304">
        <v>4966</v>
      </c>
      <c r="L5304">
        <v>263415</v>
      </c>
      <c r="Q5304" t="s">
        <v>19</v>
      </c>
      <c r="U5304">
        <v>2</v>
      </c>
      <c r="V5304">
        <v>17</v>
      </c>
      <c r="Y5304" t="s">
        <v>20</v>
      </c>
      <c r="Z5304">
        <v>0</v>
      </c>
      <c r="AA5304" t="s">
        <v>589</v>
      </c>
      <c r="AB5304" t="s">
        <v>21</v>
      </c>
      <c r="AC5304">
        <v>234</v>
      </c>
    </row>
    <row r="5305" spans="1:29" x14ac:dyDescent="0.25">
      <c r="A5305">
        <v>345</v>
      </c>
      <c r="B5305">
        <v>345101</v>
      </c>
      <c r="C5305">
        <v>5965</v>
      </c>
      <c r="D5305" t="str">
        <f>VLOOKUP(C5305,'Schedule 3'!A:M,13,FALSE)</f>
        <v>Other Personnel Related Expenses</v>
      </c>
      <c r="E5305">
        <v>3.07</v>
      </c>
      <c r="F5305" s="1">
        <v>42766</v>
      </c>
      <c r="G5305" t="s">
        <v>462</v>
      </c>
      <c r="H5305" t="s">
        <v>724</v>
      </c>
      <c r="I5305" t="s">
        <v>724</v>
      </c>
      <c r="K5305">
        <v>4966</v>
      </c>
      <c r="L5305">
        <v>259505</v>
      </c>
      <c r="Q5305" t="s">
        <v>19</v>
      </c>
      <c r="U5305">
        <v>1</v>
      </c>
      <c r="V5305">
        <v>17</v>
      </c>
      <c r="Y5305" t="s">
        <v>20</v>
      </c>
      <c r="Z5305">
        <v>0</v>
      </c>
      <c r="AA5305" t="s">
        <v>589</v>
      </c>
      <c r="AB5305" t="s">
        <v>21</v>
      </c>
      <c r="AC5305">
        <v>233</v>
      </c>
    </row>
    <row r="5306" spans="1:29" x14ac:dyDescent="0.25">
      <c r="A5306">
        <v>345</v>
      </c>
      <c r="B5306">
        <v>345102</v>
      </c>
      <c r="C5306">
        <v>5965</v>
      </c>
      <c r="D5306" t="str">
        <f>VLOOKUP(C5306,'Schedule 3'!A:M,13,FALSE)</f>
        <v>Other Personnel Related Expenses</v>
      </c>
      <c r="E5306">
        <v>27.26</v>
      </c>
      <c r="F5306" s="1">
        <v>42766</v>
      </c>
      <c r="G5306" t="s">
        <v>462</v>
      </c>
      <c r="H5306" t="s">
        <v>724</v>
      </c>
      <c r="I5306" t="s">
        <v>724</v>
      </c>
      <c r="K5306">
        <v>4966</v>
      </c>
      <c r="L5306">
        <v>259505</v>
      </c>
      <c r="Q5306" t="s">
        <v>19</v>
      </c>
      <c r="U5306">
        <v>1</v>
      </c>
      <c r="V5306">
        <v>17</v>
      </c>
      <c r="Y5306" t="s">
        <v>20</v>
      </c>
      <c r="Z5306">
        <v>0</v>
      </c>
      <c r="AA5306" t="s">
        <v>589</v>
      </c>
      <c r="AB5306" t="s">
        <v>21</v>
      </c>
      <c r="AC5306">
        <v>234</v>
      </c>
    </row>
    <row r="5307" spans="1:29" x14ac:dyDescent="0.25">
      <c r="A5307">
        <v>345</v>
      </c>
      <c r="B5307">
        <v>345101</v>
      </c>
      <c r="C5307">
        <v>5970</v>
      </c>
      <c r="D5307" t="str">
        <f>VLOOKUP(C5307,'Schedule 3'!A:M,13,FALSE)</f>
        <v>Other Personnel Related Expenses</v>
      </c>
      <c r="E5307">
        <v>6.08</v>
      </c>
      <c r="F5307" s="1">
        <v>43100</v>
      </c>
      <c r="G5307" t="s">
        <v>462</v>
      </c>
      <c r="H5307" t="s">
        <v>725</v>
      </c>
      <c r="I5307" t="s">
        <v>725</v>
      </c>
      <c r="K5307">
        <v>4976</v>
      </c>
      <c r="L5307">
        <v>291867</v>
      </c>
      <c r="Q5307" t="s">
        <v>19</v>
      </c>
      <c r="U5307">
        <v>12</v>
      </c>
      <c r="V5307">
        <v>17</v>
      </c>
      <c r="Y5307" t="s">
        <v>20</v>
      </c>
      <c r="Z5307">
        <v>0</v>
      </c>
      <c r="AA5307" t="s">
        <v>589</v>
      </c>
      <c r="AB5307" t="s">
        <v>21</v>
      </c>
      <c r="AC5307">
        <v>234</v>
      </c>
    </row>
    <row r="5308" spans="1:29" x14ac:dyDescent="0.25">
      <c r="A5308">
        <v>345</v>
      </c>
      <c r="B5308">
        <v>345102</v>
      </c>
      <c r="C5308">
        <v>5970</v>
      </c>
      <c r="D5308" t="str">
        <f>VLOOKUP(C5308,'Schedule 3'!A:M,13,FALSE)</f>
        <v>Other Personnel Related Expenses</v>
      </c>
      <c r="E5308">
        <v>53.46</v>
      </c>
      <c r="F5308" s="1">
        <v>43100</v>
      </c>
      <c r="G5308" t="s">
        <v>462</v>
      </c>
      <c r="H5308" t="s">
        <v>725</v>
      </c>
      <c r="I5308" t="s">
        <v>725</v>
      </c>
      <c r="K5308">
        <v>4976</v>
      </c>
      <c r="L5308">
        <v>291867</v>
      </c>
      <c r="Q5308" t="s">
        <v>19</v>
      </c>
      <c r="U5308">
        <v>12</v>
      </c>
      <c r="V5308">
        <v>17</v>
      </c>
      <c r="Y5308" t="s">
        <v>20</v>
      </c>
      <c r="Z5308">
        <v>0</v>
      </c>
      <c r="AA5308" t="s">
        <v>589</v>
      </c>
      <c r="AB5308" t="s">
        <v>21</v>
      </c>
      <c r="AC5308">
        <v>235</v>
      </c>
    </row>
    <row r="5309" spans="1:29" x14ac:dyDescent="0.25">
      <c r="A5309">
        <v>345</v>
      </c>
      <c r="B5309">
        <v>345101</v>
      </c>
      <c r="C5309">
        <v>5970</v>
      </c>
      <c r="D5309" t="str">
        <f>VLOOKUP(C5309,'Schedule 3'!A:M,13,FALSE)</f>
        <v>Other Personnel Related Expenses</v>
      </c>
      <c r="E5309">
        <v>5.98</v>
      </c>
      <c r="F5309" s="1">
        <v>43069</v>
      </c>
      <c r="G5309" t="s">
        <v>462</v>
      </c>
      <c r="H5309" t="s">
        <v>725</v>
      </c>
      <c r="I5309" t="s">
        <v>725</v>
      </c>
      <c r="K5309">
        <v>4976</v>
      </c>
      <c r="L5309">
        <v>288934</v>
      </c>
      <c r="Q5309" t="s">
        <v>19</v>
      </c>
      <c r="U5309">
        <v>11</v>
      </c>
      <c r="V5309">
        <v>17</v>
      </c>
      <c r="Y5309" t="s">
        <v>20</v>
      </c>
      <c r="Z5309">
        <v>0</v>
      </c>
      <c r="AA5309" t="s">
        <v>589</v>
      </c>
      <c r="AB5309" t="s">
        <v>21</v>
      </c>
      <c r="AC5309">
        <v>234</v>
      </c>
    </row>
    <row r="5310" spans="1:29" x14ac:dyDescent="0.25">
      <c r="A5310">
        <v>345</v>
      </c>
      <c r="B5310">
        <v>345102</v>
      </c>
      <c r="C5310">
        <v>5970</v>
      </c>
      <c r="D5310" t="str">
        <f>VLOOKUP(C5310,'Schedule 3'!A:M,13,FALSE)</f>
        <v>Other Personnel Related Expenses</v>
      </c>
      <c r="E5310">
        <v>53.57</v>
      </c>
      <c r="F5310" s="1">
        <v>43069</v>
      </c>
      <c r="G5310" t="s">
        <v>462</v>
      </c>
      <c r="H5310" t="s">
        <v>725</v>
      </c>
      <c r="I5310" t="s">
        <v>725</v>
      </c>
      <c r="K5310">
        <v>4976</v>
      </c>
      <c r="L5310">
        <v>288934</v>
      </c>
      <c r="Q5310" t="s">
        <v>19</v>
      </c>
      <c r="U5310">
        <v>11</v>
      </c>
      <c r="V5310">
        <v>17</v>
      </c>
      <c r="Y5310" t="s">
        <v>20</v>
      </c>
      <c r="Z5310">
        <v>0</v>
      </c>
      <c r="AA5310" t="s">
        <v>589</v>
      </c>
      <c r="AB5310" t="s">
        <v>21</v>
      </c>
      <c r="AC5310">
        <v>235</v>
      </c>
    </row>
    <row r="5311" spans="1:29" x14ac:dyDescent="0.25">
      <c r="A5311">
        <v>345</v>
      </c>
      <c r="B5311">
        <v>345101</v>
      </c>
      <c r="C5311">
        <v>5970</v>
      </c>
      <c r="D5311" t="str">
        <f>VLOOKUP(C5311,'Schedule 3'!A:M,13,FALSE)</f>
        <v>Other Personnel Related Expenses</v>
      </c>
      <c r="E5311">
        <v>6.01</v>
      </c>
      <c r="F5311" s="1">
        <v>43039</v>
      </c>
      <c r="G5311" t="s">
        <v>462</v>
      </c>
      <c r="H5311" t="s">
        <v>725</v>
      </c>
      <c r="I5311" t="s">
        <v>725</v>
      </c>
      <c r="K5311">
        <v>4976</v>
      </c>
      <c r="L5311">
        <v>286349</v>
      </c>
      <c r="Q5311" t="s">
        <v>19</v>
      </c>
      <c r="U5311">
        <v>10</v>
      </c>
      <c r="V5311">
        <v>17</v>
      </c>
      <c r="Y5311" t="s">
        <v>20</v>
      </c>
      <c r="Z5311">
        <v>0</v>
      </c>
      <c r="AA5311" t="s">
        <v>589</v>
      </c>
      <c r="AB5311" t="s">
        <v>21</v>
      </c>
      <c r="AC5311">
        <v>234</v>
      </c>
    </row>
    <row r="5312" spans="1:29" x14ac:dyDescent="0.25">
      <c r="A5312">
        <v>345</v>
      </c>
      <c r="B5312">
        <v>345102</v>
      </c>
      <c r="C5312">
        <v>5970</v>
      </c>
      <c r="D5312" t="str">
        <f>VLOOKUP(C5312,'Schedule 3'!A:M,13,FALSE)</f>
        <v>Other Personnel Related Expenses</v>
      </c>
      <c r="E5312">
        <v>53.59</v>
      </c>
      <c r="F5312" s="1">
        <v>43039</v>
      </c>
      <c r="G5312" t="s">
        <v>462</v>
      </c>
      <c r="H5312" t="s">
        <v>725</v>
      </c>
      <c r="I5312" t="s">
        <v>725</v>
      </c>
      <c r="K5312">
        <v>4976</v>
      </c>
      <c r="L5312">
        <v>286349</v>
      </c>
      <c r="Q5312" t="s">
        <v>19</v>
      </c>
      <c r="U5312">
        <v>10</v>
      </c>
      <c r="V5312">
        <v>17</v>
      </c>
      <c r="Y5312" t="s">
        <v>20</v>
      </c>
      <c r="Z5312">
        <v>0</v>
      </c>
      <c r="AA5312" t="s">
        <v>589</v>
      </c>
      <c r="AB5312" t="s">
        <v>21</v>
      </c>
      <c r="AC5312">
        <v>235</v>
      </c>
    </row>
    <row r="5313" spans="1:29" x14ac:dyDescent="0.25">
      <c r="A5313">
        <v>345</v>
      </c>
      <c r="B5313">
        <v>345101</v>
      </c>
      <c r="C5313">
        <v>5970</v>
      </c>
      <c r="D5313" t="str">
        <f>VLOOKUP(C5313,'Schedule 3'!A:M,13,FALSE)</f>
        <v>Other Personnel Related Expenses</v>
      </c>
      <c r="E5313">
        <v>6.04</v>
      </c>
      <c r="F5313" s="1">
        <v>43008</v>
      </c>
      <c r="G5313" t="s">
        <v>462</v>
      </c>
      <c r="H5313" t="s">
        <v>725</v>
      </c>
      <c r="I5313" t="s">
        <v>725</v>
      </c>
      <c r="K5313">
        <v>4976</v>
      </c>
      <c r="L5313">
        <v>283717</v>
      </c>
      <c r="Q5313" t="s">
        <v>19</v>
      </c>
      <c r="U5313">
        <v>9</v>
      </c>
      <c r="V5313">
        <v>17</v>
      </c>
      <c r="Y5313" t="s">
        <v>20</v>
      </c>
      <c r="Z5313">
        <v>0</v>
      </c>
      <c r="AA5313" t="s">
        <v>589</v>
      </c>
      <c r="AB5313" t="s">
        <v>21</v>
      </c>
      <c r="AC5313">
        <v>234</v>
      </c>
    </row>
    <row r="5314" spans="1:29" x14ac:dyDescent="0.25">
      <c r="A5314">
        <v>345</v>
      </c>
      <c r="B5314">
        <v>345102</v>
      </c>
      <c r="C5314">
        <v>5970</v>
      </c>
      <c r="D5314" t="str">
        <f>VLOOKUP(C5314,'Schedule 3'!A:M,13,FALSE)</f>
        <v>Other Personnel Related Expenses</v>
      </c>
      <c r="E5314">
        <v>53.77</v>
      </c>
      <c r="F5314" s="1">
        <v>43008</v>
      </c>
      <c r="G5314" t="s">
        <v>462</v>
      </c>
      <c r="H5314" t="s">
        <v>725</v>
      </c>
      <c r="I5314" t="s">
        <v>725</v>
      </c>
      <c r="K5314">
        <v>4976</v>
      </c>
      <c r="L5314">
        <v>283717</v>
      </c>
      <c r="Q5314" t="s">
        <v>19</v>
      </c>
      <c r="U5314">
        <v>9</v>
      </c>
      <c r="V5314">
        <v>17</v>
      </c>
      <c r="Y5314" t="s">
        <v>20</v>
      </c>
      <c r="Z5314">
        <v>0</v>
      </c>
      <c r="AA5314" t="s">
        <v>589</v>
      </c>
      <c r="AB5314" t="s">
        <v>21</v>
      </c>
      <c r="AC5314">
        <v>235</v>
      </c>
    </row>
    <row r="5315" spans="1:29" x14ac:dyDescent="0.25">
      <c r="A5315">
        <v>345</v>
      </c>
      <c r="B5315">
        <v>345101</v>
      </c>
      <c r="C5315">
        <v>5970</v>
      </c>
      <c r="D5315" t="str">
        <f>VLOOKUP(C5315,'Schedule 3'!A:M,13,FALSE)</f>
        <v>Other Personnel Related Expenses</v>
      </c>
      <c r="E5315">
        <v>6.1</v>
      </c>
      <c r="F5315" s="1">
        <v>42978</v>
      </c>
      <c r="G5315" t="s">
        <v>462</v>
      </c>
      <c r="H5315" t="s">
        <v>725</v>
      </c>
      <c r="I5315" t="s">
        <v>725</v>
      </c>
      <c r="K5315">
        <v>4976</v>
      </c>
      <c r="L5315">
        <v>281172</v>
      </c>
      <c r="Q5315" t="s">
        <v>19</v>
      </c>
      <c r="U5315">
        <v>8</v>
      </c>
      <c r="V5315">
        <v>17</v>
      </c>
      <c r="Y5315" t="s">
        <v>20</v>
      </c>
      <c r="Z5315">
        <v>0</v>
      </c>
      <c r="AA5315" t="s">
        <v>589</v>
      </c>
      <c r="AB5315" t="s">
        <v>21</v>
      </c>
      <c r="AC5315">
        <v>234</v>
      </c>
    </row>
    <row r="5316" spans="1:29" x14ac:dyDescent="0.25">
      <c r="A5316">
        <v>345</v>
      </c>
      <c r="B5316">
        <v>345102</v>
      </c>
      <c r="C5316">
        <v>5970</v>
      </c>
      <c r="D5316" t="str">
        <f>VLOOKUP(C5316,'Schedule 3'!A:M,13,FALSE)</f>
        <v>Other Personnel Related Expenses</v>
      </c>
      <c r="E5316">
        <v>54.08</v>
      </c>
      <c r="F5316" s="1">
        <v>42978</v>
      </c>
      <c r="G5316" t="s">
        <v>462</v>
      </c>
      <c r="H5316" t="s">
        <v>725</v>
      </c>
      <c r="I5316" t="s">
        <v>725</v>
      </c>
      <c r="K5316">
        <v>4976</v>
      </c>
      <c r="L5316">
        <v>281172</v>
      </c>
      <c r="Q5316" t="s">
        <v>19</v>
      </c>
      <c r="U5316">
        <v>8</v>
      </c>
      <c r="V5316">
        <v>17</v>
      </c>
      <c r="Y5316" t="s">
        <v>20</v>
      </c>
      <c r="Z5316">
        <v>0</v>
      </c>
      <c r="AA5316" t="s">
        <v>589</v>
      </c>
      <c r="AB5316" t="s">
        <v>21</v>
      </c>
      <c r="AC5316">
        <v>235</v>
      </c>
    </row>
    <row r="5317" spans="1:29" x14ac:dyDescent="0.25">
      <c r="A5317">
        <v>345</v>
      </c>
      <c r="B5317">
        <v>345101</v>
      </c>
      <c r="C5317">
        <v>5970</v>
      </c>
      <c r="D5317" t="str">
        <f>VLOOKUP(C5317,'Schedule 3'!A:M,13,FALSE)</f>
        <v>Other Personnel Related Expenses</v>
      </c>
      <c r="E5317">
        <v>6.11</v>
      </c>
      <c r="F5317" s="1">
        <v>42947</v>
      </c>
      <c r="G5317" t="s">
        <v>462</v>
      </c>
      <c r="H5317" t="s">
        <v>725</v>
      </c>
      <c r="I5317" t="s">
        <v>725</v>
      </c>
      <c r="K5317">
        <v>4976</v>
      </c>
      <c r="L5317">
        <v>278277</v>
      </c>
      <c r="Q5317" t="s">
        <v>19</v>
      </c>
      <c r="U5317">
        <v>7</v>
      </c>
      <c r="V5317">
        <v>17</v>
      </c>
      <c r="Y5317" t="s">
        <v>20</v>
      </c>
      <c r="Z5317">
        <v>0</v>
      </c>
      <c r="AA5317" t="s">
        <v>589</v>
      </c>
      <c r="AB5317" t="s">
        <v>21</v>
      </c>
      <c r="AC5317">
        <v>234</v>
      </c>
    </row>
    <row r="5318" spans="1:29" x14ac:dyDescent="0.25">
      <c r="A5318">
        <v>345</v>
      </c>
      <c r="B5318">
        <v>345102</v>
      </c>
      <c r="C5318">
        <v>5970</v>
      </c>
      <c r="D5318" t="str">
        <f>VLOOKUP(C5318,'Schedule 3'!A:M,13,FALSE)</f>
        <v>Other Personnel Related Expenses</v>
      </c>
      <c r="E5318">
        <v>54.16</v>
      </c>
      <c r="F5318" s="1">
        <v>42947</v>
      </c>
      <c r="G5318" t="s">
        <v>462</v>
      </c>
      <c r="H5318" t="s">
        <v>725</v>
      </c>
      <c r="I5318" t="s">
        <v>725</v>
      </c>
      <c r="K5318">
        <v>4976</v>
      </c>
      <c r="L5318">
        <v>278277</v>
      </c>
      <c r="Q5318" t="s">
        <v>19</v>
      </c>
      <c r="U5318">
        <v>7</v>
      </c>
      <c r="V5318">
        <v>17</v>
      </c>
      <c r="Y5318" t="s">
        <v>20</v>
      </c>
      <c r="Z5318">
        <v>0</v>
      </c>
      <c r="AA5318" t="s">
        <v>589</v>
      </c>
      <c r="AB5318" t="s">
        <v>21</v>
      </c>
      <c r="AC5318">
        <v>235</v>
      </c>
    </row>
    <row r="5319" spans="1:29" x14ac:dyDescent="0.25">
      <c r="A5319">
        <v>345</v>
      </c>
      <c r="B5319">
        <v>345101</v>
      </c>
      <c r="C5319">
        <v>5970</v>
      </c>
      <c r="D5319" t="str">
        <f>VLOOKUP(C5319,'Schedule 3'!A:M,13,FALSE)</f>
        <v>Other Personnel Related Expenses</v>
      </c>
      <c r="E5319">
        <v>6.17</v>
      </c>
      <c r="F5319" s="1">
        <v>42916</v>
      </c>
      <c r="G5319" t="s">
        <v>462</v>
      </c>
      <c r="H5319" t="s">
        <v>725</v>
      </c>
      <c r="I5319" t="s">
        <v>725</v>
      </c>
      <c r="K5319">
        <v>4976</v>
      </c>
      <c r="L5319">
        <v>275593</v>
      </c>
      <c r="Q5319" t="s">
        <v>19</v>
      </c>
      <c r="U5319">
        <v>6</v>
      </c>
      <c r="V5319">
        <v>17</v>
      </c>
      <c r="Y5319" t="s">
        <v>20</v>
      </c>
      <c r="Z5319">
        <v>0</v>
      </c>
      <c r="AA5319" t="s">
        <v>589</v>
      </c>
      <c r="AB5319" t="s">
        <v>21</v>
      </c>
      <c r="AC5319">
        <v>234</v>
      </c>
    </row>
    <row r="5320" spans="1:29" x14ac:dyDescent="0.25">
      <c r="A5320">
        <v>345</v>
      </c>
      <c r="B5320">
        <v>345102</v>
      </c>
      <c r="C5320">
        <v>5970</v>
      </c>
      <c r="D5320" t="str">
        <f>VLOOKUP(C5320,'Schedule 3'!A:M,13,FALSE)</f>
        <v>Other Personnel Related Expenses</v>
      </c>
      <c r="E5320">
        <v>54.06</v>
      </c>
      <c r="F5320" s="1">
        <v>42916</v>
      </c>
      <c r="G5320" t="s">
        <v>462</v>
      </c>
      <c r="H5320" t="s">
        <v>725</v>
      </c>
      <c r="I5320" t="s">
        <v>725</v>
      </c>
      <c r="K5320">
        <v>4976</v>
      </c>
      <c r="L5320">
        <v>275593</v>
      </c>
      <c r="Q5320" t="s">
        <v>19</v>
      </c>
      <c r="U5320">
        <v>6</v>
      </c>
      <c r="V5320">
        <v>17</v>
      </c>
      <c r="Y5320" t="s">
        <v>20</v>
      </c>
      <c r="Z5320">
        <v>0</v>
      </c>
      <c r="AA5320" t="s">
        <v>589</v>
      </c>
      <c r="AB5320" t="s">
        <v>21</v>
      </c>
      <c r="AC5320">
        <v>235</v>
      </c>
    </row>
    <row r="5321" spans="1:29" x14ac:dyDescent="0.25">
      <c r="A5321">
        <v>345</v>
      </c>
      <c r="B5321">
        <v>345101</v>
      </c>
      <c r="C5321">
        <v>5970</v>
      </c>
      <c r="D5321" t="str">
        <f>VLOOKUP(C5321,'Schedule 3'!A:M,13,FALSE)</f>
        <v>Other Personnel Related Expenses</v>
      </c>
      <c r="E5321">
        <v>6.16</v>
      </c>
      <c r="F5321" s="1">
        <v>42886</v>
      </c>
      <c r="G5321" t="s">
        <v>462</v>
      </c>
      <c r="H5321" t="s">
        <v>725</v>
      </c>
      <c r="I5321" t="s">
        <v>725</v>
      </c>
      <c r="K5321">
        <v>4976</v>
      </c>
      <c r="L5321">
        <v>272629</v>
      </c>
      <c r="Q5321" t="s">
        <v>19</v>
      </c>
      <c r="U5321">
        <v>5</v>
      </c>
      <c r="V5321">
        <v>17</v>
      </c>
      <c r="Y5321" t="s">
        <v>20</v>
      </c>
      <c r="Z5321">
        <v>0</v>
      </c>
      <c r="AA5321" t="s">
        <v>589</v>
      </c>
      <c r="AB5321" t="s">
        <v>21</v>
      </c>
      <c r="AC5321">
        <v>234</v>
      </c>
    </row>
    <row r="5322" spans="1:29" x14ac:dyDescent="0.25">
      <c r="A5322">
        <v>345</v>
      </c>
      <c r="B5322">
        <v>345102</v>
      </c>
      <c r="C5322">
        <v>5970</v>
      </c>
      <c r="D5322" t="str">
        <f>VLOOKUP(C5322,'Schedule 3'!A:M,13,FALSE)</f>
        <v>Other Personnel Related Expenses</v>
      </c>
      <c r="E5322">
        <v>54.32</v>
      </c>
      <c r="F5322" s="1">
        <v>42886</v>
      </c>
      <c r="G5322" t="s">
        <v>462</v>
      </c>
      <c r="H5322" t="s">
        <v>725</v>
      </c>
      <c r="I5322" t="s">
        <v>725</v>
      </c>
      <c r="K5322">
        <v>4976</v>
      </c>
      <c r="L5322">
        <v>272629</v>
      </c>
      <c r="Q5322" t="s">
        <v>19</v>
      </c>
      <c r="U5322">
        <v>5</v>
      </c>
      <c r="V5322">
        <v>17</v>
      </c>
      <c r="Y5322" t="s">
        <v>20</v>
      </c>
      <c r="Z5322">
        <v>0</v>
      </c>
      <c r="AA5322" t="s">
        <v>589</v>
      </c>
      <c r="AB5322" t="s">
        <v>21</v>
      </c>
      <c r="AC5322">
        <v>235</v>
      </c>
    </row>
    <row r="5323" spans="1:29" x14ac:dyDescent="0.25">
      <c r="A5323">
        <v>345</v>
      </c>
      <c r="B5323">
        <v>345101</v>
      </c>
      <c r="C5323">
        <v>5970</v>
      </c>
      <c r="D5323" t="str">
        <f>VLOOKUP(C5323,'Schedule 3'!A:M,13,FALSE)</f>
        <v>Other Personnel Related Expenses</v>
      </c>
      <c r="E5323">
        <v>6.12</v>
      </c>
      <c r="F5323" s="1">
        <v>42855</v>
      </c>
      <c r="G5323" t="s">
        <v>462</v>
      </c>
      <c r="H5323" t="s">
        <v>725</v>
      </c>
      <c r="I5323" t="s">
        <v>725</v>
      </c>
      <c r="K5323">
        <v>4976</v>
      </c>
      <c r="L5323">
        <v>269773</v>
      </c>
      <c r="Q5323" t="s">
        <v>19</v>
      </c>
      <c r="U5323">
        <v>4</v>
      </c>
      <c r="V5323">
        <v>17</v>
      </c>
      <c r="Y5323" t="s">
        <v>20</v>
      </c>
      <c r="Z5323">
        <v>0</v>
      </c>
      <c r="AA5323" t="s">
        <v>589</v>
      </c>
      <c r="AB5323" t="s">
        <v>21</v>
      </c>
      <c r="AC5323">
        <v>233</v>
      </c>
    </row>
    <row r="5324" spans="1:29" x14ac:dyDescent="0.25">
      <c r="A5324">
        <v>345</v>
      </c>
      <c r="B5324">
        <v>345102</v>
      </c>
      <c r="C5324">
        <v>5970</v>
      </c>
      <c r="D5324" t="str">
        <f>VLOOKUP(C5324,'Schedule 3'!A:M,13,FALSE)</f>
        <v>Other Personnel Related Expenses</v>
      </c>
      <c r="E5324">
        <v>54.27</v>
      </c>
      <c r="F5324" s="1">
        <v>42855</v>
      </c>
      <c r="G5324" t="s">
        <v>462</v>
      </c>
      <c r="H5324" t="s">
        <v>725</v>
      </c>
      <c r="I5324" t="s">
        <v>725</v>
      </c>
      <c r="K5324">
        <v>4976</v>
      </c>
      <c r="L5324">
        <v>269773</v>
      </c>
      <c r="Q5324" t="s">
        <v>19</v>
      </c>
      <c r="U5324">
        <v>4</v>
      </c>
      <c r="V5324">
        <v>17</v>
      </c>
      <c r="Y5324" t="s">
        <v>20</v>
      </c>
      <c r="Z5324">
        <v>0</v>
      </c>
      <c r="AA5324" t="s">
        <v>589</v>
      </c>
      <c r="AB5324" t="s">
        <v>21</v>
      </c>
      <c r="AC5324">
        <v>234</v>
      </c>
    </row>
    <row r="5325" spans="1:29" x14ac:dyDescent="0.25">
      <c r="A5325">
        <v>345</v>
      </c>
      <c r="B5325">
        <v>345101</v>
      </c>
      <c r="C5325">
        <v>5970</v>
      </c>
      <c r="D5325" t="str">
        <f>VLOOKUP(C5325,'Schedule 3'!A:M,13,FALSE)</f>
        <v>Other Personnel Related Expenses</v>
      </c>
      <c r="E5325">
        <v>6.17</v>
      </c>
      <c r="F5325" s="1">
        <v>42825</v>
      </c>
      <c r="G5325" t="s">
        <v>462</v>
      </c>
      <c r="H5325" t="s">
        <v>725</v>
      </c>
      <c r="I5325" t="s">
        <v>725</v>
      </c>
      <c r="K5325">
        <v>4976</v>
      </c>
      <c r="L5325">
        <v>267433</v>
      </c>
      <c r="Q5325" t="s">
        <v>19</v>
      </c>
      <c r="U5325">
        <v>3</v>
      </c>
      <c r="V5325">
        <v>17</v>
      </c>
      <c r="Y5325" t="s">
        <v>20</v>
      </c>
      <c r="Z5325">
        <v>0</v>
      </c>
      <c r="AA5325" t="s">
        <v>589</v>
      </c>
      <c r="AB5325" t="s">
        <v>21</v>
      </c>
      <c r="AC5325">
        <v>233</v>
      </c>
    </row>
    <row r="5326" spans="1:29" x14ac:dyDescent="0.25">
      <c r="A5326">
        <v>345</v>
      </c>
      <c r="B5326">
        <v>345102</v>
      </c>
      <c r="C5326">
        <v>5970</v>
      </c>
      <c r="D5326" t="str">
        <f>VLOOKUP(C5326,'Schedule 3'!A:M,13,FALSE)</f>
        <v>Other Personnel Related Expenses</v>
      </c>
      <c r="E5326">
        <v>54.76</v>
      </c>
      <c r="F5326" s="1">
        <v>42825</v>
      </c>
      <c r="G5326" t="s">
        <v>462</v>
      </c>
      <c r="H5326" t="s">
        <v>725</v>
      </c>
      <c r="I5326" t="s">
        <v>725</v>
      </c>
      <c r="K5326">
        <v>4976</v>
      </c>
      <c r="L5326">
        <v>267433</v>
      </c>
      <c r="Q5326" t="s">
        <v>19</v>
      </c>
      <c r="U5326">
        <v>3</v>
      </c>
      <c r="V5326">
        <v>17</v>
      </c>
      <c r="Y5326" t="s">
        <v>20</v>
      </c>
      <c r="Z5326">
        <v>0</v>
      </c>
      <c r="AA5326" t="s">
        <v>589</v>
      </c>
      <c r="AB5326" t="s">
        <v>21</v>
      </c>
      <c r="AC5326">
        <v>234</v>
      </c>
    </row>
    <row r="5327" spans="1:29" x14ac:dyDescent="0.25">
      <c r="A5327">
        <v>345</v>
      </c>
      <c r="B5327">
        <v>345101</v>
      </c>
      <c r="C5327">
        <v>5970</v>
      </c>
      <c r="D5327" t="str">
        <f>VLOOKUP(C5327,'Schedule 3'!A:M,13,FALSE)</f>
        <v>Other Personnel Related Expenses</v>
      </c>
      <c r="E5327">
        <v>6.19</v>
      </c>
      <c r="F5327" s="1">
        <v>42794</v>
      </c>
      <c r="G5327" t="s">
        <v>462</v>
      </c>
      <c r="H5327" t="s">
        <v>725</v>
      </c>
      <c r="I5327" t="s">
        <v>725</v>
      </c>
      <c r="K5327">
        <v>4976</v>
      </c>
      <c r="L5327">
        <v>263415</v>
      </c>
      <c r="Q5327" t="s">
        <v>19</v>
      </c>
      <c r="U5327">
        <v>2</v>
      </c>
      <c r="V5327">
        <v>17</v>
      </c>
      <c r="Y5327" t="s">
        <v>20</v>
      </c>
      <c r="Z5327">
        <v>0</v>
      </c>
      <c r="AA5327" t="s">
        <v>589</v>
      </c>
      <c r="AB5327" t="s">
        <v>21</v>
      </c>
      <c r="AC5327">
        <v>233</v>
      </c>
    </row>
    <row r="5328" spans="1:29" x14ac:dyDescent="0.25">
      <c r="A5328">
        <v>345</v>
      </c>
      <c r="B5328">
        <v>345102</v>
      </c>
      <c r="C5328">
        <v>5970</v>
      </c>
      <c r="D5328" t="str">
        <f>VLOOKUP(C5328,'Schedule 3'!A:M,13,FALSE)</f>
        <v>Other Personnel Related Expenses</v>
      </c>
      <c r="E5328">
        <v>54.97</v>
      </c>
      <c r="F5328" s="1">
        <v>42794</v>
      </c>
      <c r="G5328" t="s">
        <v>462</v>
      </c>
      <c r="H5328" t="s">
        <v>725</v>
      </c>
      <c r="I5328" t="s">
        <v>725</v>
      </c>
      <c r="K5328">
        <v>4976</v>
      </c>
      <c r="L5328">
        <v>263415</v>
      </c>
      <c r="Q5328" t="s">
        <v>19</v>
      </c>
      <c r="U5328">
        <v>2</v>
      </c>
      <c r="V5328">
        <v>17</v>
      </c>
      <c r="Y5328" t="s">
        <v>20</v>
      </c>
      <c r="Z5328">
        <v>0</v>
      </c>
      <c r="AA5328" t="s">
        <v>589</v>
      </c>
      <c r="AB5328" t="s">
        <v>21</v>
      </c>
      <c r="AC5328">
        <v>234</v>
      </c>
    </row>
    <row r="5329" spans="1:29" x14ac:dyDescent="0.25">
      <c r="A5329">
        <v>345</v>
      </c>
      <c r="B5329">
        <v>345101</v>
      </c>
      <c r="C5329">
        <v>5970</v>
      </c>
      <c r="D5329" t="str">
        <f>VLOOKUP(C5329,'Schedule 3'!A:M,13,FALSE)</f>
        <v>Other Personnel Related Expenses</v>
      </c>
      <c r="E5329">
        <v>6.21</v>
      </c>
      <c r="F5329" s="1">
        <v>42766</v>
      </c>
      <c r="G5329" t="s">
        <v>462</v>
      </c>
      <c r="H5329" t="s">
        <v>725</v>
      </c>
      <c r="I5329" t="s">
        <v>725</v>
      </c>
      <c r="K5329">
        <v>4976</v>
      </c>
      <c r="L5329">
        <v>259505</v>
      </c>
      <c r="Q5329" t="s">
        <v>19</v>
      </c>
      <c r="U5329">
        <v>1</v>
      </c>
      <c r="V5329">
        <v>17</v>
      </c>
      <c r="Y5329" t="s">
        <v>20</v>
      </c>
      <c r="Z5329">
        <v>0</v>
      </c>
      <c r="AA5329" t="s">
        <v>589</v>
      </c>
      <c r="AB5329" t="s">
        <v>21</v>
      </c>
      <c r="AC5329">
        <v>233</v>
      </c>
    </row>
    <row r="5330" spans="1:29" x14ac:dyDescent="0.25">
      <c r="A5330">
        <v>345</v>
      </c>
      <c r="B5330">
        <v>345102</v>
      </c>
      <c r="C5330">
        <v>5970</v>
      </c>
      <c r="D5330" t="str">
        <f>VLOOKUP(C5330,'Schedule 3'!A:M,13,FALSE)</f>
        <v>Other Personnel Related Expenses</v>
      </c>
      <c r="E5330">
        <v>55.15</v>
      </c>
      <c r="F5330" s="1">
        <v>42766</v>
      </c>
      <c r="G5330" t="s">
        <v>462</v>
      </c>
      <c r="H5330" t="s">
        <v>725</v>
      </c>
      <c r="I5330" t="s">
        <v>725</v>
      </c>
      <c r="K5330">
        <v>4976</v>
      </c>
      <c r="L5330">
        <v>259505</v>
      </c>
      <c r="Q5330" t="s">
        <v>19</v>
      </c>
      <c r="U5330">
        <v>1</v>
      </c>
      <c r="V5330">
        <v>17</v>
      </c>
      <c r="Y5330" t="s">
        <v>20</v>
      </c>
      <c r="Z5330">
        <v>0</v>
      </c>
      <c r="AA5330" t="s">
        <v>589</v>
      </c>
      <c r="AB5330" t="s">
        <v>21</v>
      </c>
      <c r="AC5330">
        <v>234</v>
      </c>
    </row>
    <row r="5331" spans="1:29" x14ac:dyDescent="0.25">
      <c r="A5331">
        <v>345</v>
      </c>
      <c r="B5331">
        <v>345101</v>
      </c>
      <c r="C5331">
        <v>5975</v>
      </c>
      <c r="D5331" t="str">
        <f>VLOOKUP(C5331,'Schedule 3'!A:M,13,FALSE)</f>
        <v>Other Personnel Related Expenses</v>
      </c>
      <c r="E5331">
        <v>1.36</v>
      </c>
      <c r="F5331" s="1">
        <v>43069</v>
      </c>
      <c r="G5331" t="s">
        <v>462</v>
      </c>
      <c r="H5331" t="s">
        <v>726</v>
      </c>
      <c r="I5331" t="s">
        <v>726</v>
      </c>
      <c r="K5331">
        <v>4986</v>
      </c>
      <c r="L5331">
        <v>288934</v>
      </c>
      <c r="Q5331" t="s">
        <v>19</v>
      </c>
      <c r="U5331">
        <v>11</v>
      </c>
      <c r="V5331">
        <v>17</v>
      </c>
      <c r="Y5331" t="s">
        <v>20</v>
      </c>
      <c r="Z5331">
        <v>0</v>
      </c>
      <c r="AA5331" t="s">
        <v>589</v>
      </c>
      <c r="AB5331" t="s">
        <v>21</v>
      </c>
      <c r="AC5331">
        <v>234</v>
      </c>
    </row>
    <row r="5332" spans="1:29" x14ac:dyDescent="0.25">
      <c r="A5332">
        <v>345</v>
      </c>
      <c r="B5332">
        <v>345102</v>
      </c>
      <c r="C5332">
        <v>5975</v>
      </c>
      <c r="D5332" t="str">
        <f>VLOOKUP(C5332,'Schedule 3'!A:M,13,FALSE)</f>
        <v>Other Personnel Related Expenses</v>
      </c>
      <c r="E5332">
        <v>12.21</v>
      </c>
      <c r="F5332" s="1">
        <v>43069</v>
      </c>
      <c r="G5332" t="s">
        <v>462</v>
      </c>
      <c r="H5332" t="s">
        <v>726</v>
      </c>
      <c r="I5332" t="s">
        <v>726</v>
      </c>
      <c r="K5332">
        <v>4986</v>
      </c>
      <c r="L5332">
        <v>288934</v>
      </c>
      <c r="Q5332" t="s">
        <v>19</v>
      </c>
      <c r="U5332">
        <v>11</v>
      </c>
      <c r="V5332">
        <v>17</v>
      </c>
      <c r="Y5332" t="s">
        <v>20</v>
      </c>
      <c r="Z5332">
        <v>0</v>
      </c>
      <c r="AA5332" t="s">
        <v>589</v>
      </c>
      <c r="AB5332" t="s">
        <v>21</v>
      </c>
      <c r="AC5332">
        <v>235</v>
      </c>
    </row>
    <row r="5333" spans="1:29" x14ac:dyDescent="0.25">
      <c r="A5333">
        <v>345</v>
      </c>
      <c r="B5333">
        <v>345101</v>
      </c>
      <c r="C5333">
        <v>5975</v>
      </c>
      <c r="D5333" t="str">
        <f>VLOOKUP(C5333,'Schedule 3'!A:M,13,FALSE)</f>
        <v>Other Personnel Related Expenses</v>
      </c>
      <c r="E5333">
        <v>11.36</v>
      </c>
      <c r="F5333" s="1">
        <v>43039</v>
      </c>
      <c r="G5333" t="s">
        <v>462</v>
      </c>
      <c r="H5333" t="s">
        <v>726</v>
      </c>
      <c r="I5333" t="s">
        <v>726</v>
      </c>
      <c r="K5333">
        <v>4986</v>
      </c>
      <c r="L5333">
        <v>286349</v>
      </c>
      <c r="Q5333" t="s">
        <v>19</v>
      </c>
      <c r="U5333">
        <v>10</v>
      </c>
      <c r="V5333">
        <v>17</v>
      </c>
      <c r="Y5333" t="s">
        <v>20</v>
      </c>
      <c r="Z5333">
        <v>0</v>
      </c>
      <c r="AA5333" t="s">
        <v>589</v>
      </c>
      <c r="AB5333" t="s">
        <v>21</v>
      </c>
      <c r="AC5333">
        <v>234</v>
      </c>
    </row>
    <row r="5334" spans="1:29" x14ac:dyDescent="0.25">
      <c r="A5334">
        <v>345</v>
      </c>
      <c r="B5334">
        <v>345102</v>
      </c>
      <c r="C5334">
        <v>5975</v>
      </c>
      <c r="D5334" t="str">
        <f>VLOOKUP(C5334,'Schedule 3'!A:M,13,FALSE)</f>
        <v>Other Personnel Related Expenses</v>
      </c>
      <c r="E5334">
        <v>101.22</v>
      </c>
      <c r="F5334" s="1">
        <v>43039</v>
      </c>
      <c r="G5334" t="s">
        <v>462</v>
      </c>
      <c r="H5334" t="s">
        <v>726</v>
      </c>
      <c r="I5334" t="s">
        <v>726</v>
      </c>
      <c r="K5334">
        <v>4986</v>
      </c>
      <c r="L5334">
        <v>286349</v>
      </c>
      <c r="Q5334" t="s">
        <v>19</v>
      </c>
      <c r="U5334">
        <v>10</v>
      </c>
      <c r="V5334">
        <v>17</v>
      </c>
      <c r="Y5334" t="s">
        <v>20</v>
      </c>
      <c r="Z5334">
        <v>0</v>
      </c>
      <c r="AA5334" t="s">
        <v>589</v>
      </c>
      <c r="AB5334" t="s">
        <v>21</v>
      </c>
      <c r="AC5334">
        <v>235</v>
      </c>
    </row>
    <row r="5335" spans="1:29" x14ac:dyDescent="0.25">
      <c r="A5335">
        <v>345</v>
      </c>
      <c r="B5335">
        <v>345101</v>
      </c>
      <c r="C5335">
        <v>5975</v>
      </c>
      <c r="D5335" t="str">
        <f>VLOOKUP(C5335,'Schedule 3'!A:M,13,FALSE)</f>
        <v>Other Personnel Related Expenses</v>
      </c>
      <c r="E5335">
        <v>1.79</v>
      </c>
      <c r="F5335" s="1">
        <v>42978</v>
      </c>
      <c r="G5335" t="s">
        <v>462</v>
      </c>
      <c r="H5335" t="s">
        <v>726</v>
      </c>
      <c r="I5335" t="s">
        <v>726</v>
      </c>
      <c r="K5335">
        <v>4986</v>
      </c>
      <c r="L5335">
        <v>281172</v>
      </c>
      <c r="Q5335" t="s">
        <v>19</v>
      </c>
      <c r="U5335">
        <v>8</v>
      </c>
      <c r="V5335">
        <v>17</v>
      </c>
      <c r="Y5335" t="s">
        <v>20</v>
      </c>
      <c r="Z5335">
        <v>0</v>
      </c>
      <c r="AA5335" t="s">
        <v>589</v>
      </c>
      <c r="AB5335" t="s">
        <v>21</v>
      </c>
      <c r="AC5335">
        <v>234</v>
      </c>
    </row>
    <row r="5336" spans="1:29" x14ac:dyDescent="0.25">
      <c r="A5336">
        <v>345</v>
      </c>
      <c r="B5336">
        <v>345102</v>
      </c>
      <c r="C5336">
        <v>5975</v>
      </c>
      <c r="D5336" t="str">
        <f>VLOOKUP(C5336,'Schedule 3'!A:M,13,FALSE)</f>
        <v>Other Personnel Related Expenses</v>
      </c>
      <c r="E5336">
        <v>15.9</v>
      </c>
      <c r="F5336" s="1">
        <v>42978</v>
      </c>
      <c r="G5336" t="s">
        <v>462</v>
      </c>
      <c r="H5336" t="s">
        <v>726</v>
      </c>
      <c r="I5336" t="s">
        <v>726</v>
      </c>
      <c r="K5336">
        <v>4986</v>
      </c>
      <c r="L5336">
        <v>281172</v>
      </c>
      <c r="Q5336" t="s">
        <v>19</v>
      </c>
      <c r="U5336">
        <v>8</v>
      </c>
      <c r="V5336">
        <v>17</v>
      </c>
      <c r="Y5336" t="s">
        <v>20</v>
      </c>
      <c r="Z5336">
        <v>0</v>
      </c>
      <c r="AA5336" t="s">
        <v>589</v>
      </c>
      <c r="AB5336" t="s">
        <v>21</v>
      </c>
      <c r="AC5336">
        <v>235</v>
      </c>
    </row>
    <row r="5337" spans="1:29" x14ac:dyDescent="0.25">
      <c r="A5337">
        <v>345</v>
      </c>
      <c r="B5337">
        <v>345101</v>
      </c>
      <c r="C5337">
        <v>5975</v>
      </c>
      <c r="D5337" t="str">
        <f>VLOOKUP(C5337,'Schedule 3'!A:M,13,FALSE)</f>
        <v>Other Personnel Related Expenses</v>
      </c>
      <c r="E5337">
        <v>1.33</v>
      </c>
      <c r="F5337" s="1">
        <v>42916</v>
      </c>
      <c r="G5337" t="s">
        <v>462</v>
      </c>
      <c r="H5337" t="s">
        <v>726</v>
      </c>
      <c r="I5337" t="s">
        <v>726</v>
      </c>
      <c r="K5337">
        <v>4986</v>
      </c>
      <c r="L5337">
        <v>275593</v>
      </c>
      <c r="Q5337" t="s">
        <v>19</v>
      </c>
      <c r="U5337">
        <v>6</v>
      </c>
      <c r="V5337">
        <v>17</v>
      </c>
      <c r="Y5337" t="s">
        <v>20</v>
      </c>
      <c r="Z5337">
        <v>0</v>
      </c>
      <c r="AA5337" t="s">
        <v>589</v>
      </c>
      <c r="AB5337" t="s">
        <v>21</v>
      </c>
      <c r="AC5337">
        <v>234</v>
      </c>
    </row>
    <row r="5338" spans="1:29" x14ac:dyDescent="0.25">
      <c r="A5338">
        <v>345</v>
      </c>
      <c r="B5338">
        <v>345102</v>
      </c>
      <c r="C5338">
        <v>5975</v>
      </c>
      <c r="D5338" t="str">
        <f>VLOOKUP(C5338,'Schedule 3'!A:M,13,FALSE)</f>
        <v>Other Personnel Related Expenses</v>
      </c>
      <c r="E5338">
        <v>11.69</v>
      </c>
      <c r="F5338" s="1">
        <v>42916</v>
      </c>
      <c r="G5338" t="s">
        <v>462</v>
      </c>
      <c r="H5338" t="s">
        <v>726</v>
      </c>
      <c r="I5338" t="s">
        <v>726</v>
      </c>
      <c r="K5338">
        <v>4986</v>
      </c>
      <c r="L5338">
        <v>275593</v>
      </c>
      <c r="Q5338" t="s">
        <v>19</v>
      </c>
      <c r="U5338">
        <v>6</v>
      </c>
      <c r="V5338">
        <v>17</v>
      </c>
      <c r="Y5338" t="s">
        <v>20</v>
      </c>
      <c r="Z5338">
        <v>0</v>
      </c>
      <c r="AA5338" t="s">
        <v>589</v>
      </c>
      <c r="AB5338" t="s">
        <v>21</v>
      </c>
      <c r="AC5338">
        <v>235</v>
      </c>
    </row>
    <row r="5339" spans="1:29" x14ac:dyDescent="0.25">
      <c r="A5339">
        <v>345</v>
      </c>
      <c r="B5339">
        <v>345101</v>
      </c>
      <c r="C5339">
        <v>5975</v>
      </c>
      <c r="D5339" t="str">
        <f>VLOOKUP(C5339,'Schedule 3'!A:M,13,FALSE)</f>
        <v>Other Personnel Related Expenses</v>
      </c>
      <c r="E5339">
        <v>2.74</v>
      </c>
      <c r="F5339" s="1">
        <v>42886</v>
      </c>
      <c r="G5339" t="s">
        <v>462</v>
      </c>
      <c r="H5339" t="s">
        <v>726</v>
      </c>
      <c r="I5339" t="s">
        <v>726</v>
      </c>
      <c r="K5339">
        <v>4986</v>
      </c>
      <c r="L5339">
        <v>272629</v>
      </c>
      <c r="Q5339" t="s">
        <v>19</v>
      </c>
      <c r="U5339">
        <v>5</v>
      </c>
      <c r="V5339">
        <v>17</v>
      </c>
      <c r="Y5339" t="s">
        <v>20</v>
      </c>
      <c r="Z5339">
        <v>0</v>
      </c>
      <c r="AA5339" t="s">
        <v>589</v>
      </c>
      <c r="AB5339" t="s">
        <v>21</v>
      </c>
      <c r="AC5339">
        <v>234</v>
      </c>
    </row>
    <row r="5340" spans="1:29" x14ac:dyDescent="0.25">
      <c r="A5340">
        <v>345</v>
      </c>
      <c r="B5340">
        <v>345102</v>
      </c>
      <c r="C5340">
        <v>5975</v>
      </c>
      <c r="D5340" t="str">
        <f>VLOOKUP(C5340,'Schedule 3'!A:M,13,FALSE)</f>
        <v>Other Personnel Related Expenses</v>
      </c>
      <c r="E5340">
        <v>24.2</v>
      </c>
      <c r="F5340" s="1">
        <v>42886</v>
      </c>
      <c r="G5340" t="s">
        <v>462</v>
      </c>
      <c r="H5340" t="s">
        <v>726</v>
      </c>
      <c r="I5340" t="s">
        <v>726</v>
      </c>
      <c r="K5340">
        <v>4986</v>
      </c>
      <c r="L5340">
        <v>272629</v>
      </c>
      <c r="Q5340" t="s">
        <v>19</v>
      </c>
      <c r="U5340">
        <v>5</v>
      </c>
      <c r="V5340">
        <v>17</v>
      </c>
      <c r="Y5340" t="s">
        <v>20</v>
      </c>
      <c r="Z5340">
        <v>0</v>
      </c>
      <c r="AA5340" t="s">
        <v>589</v>
      </c>
      <c r="AB5340" t="s">
        <v>21</v>
      </c>
      <c r="AC5340">
        <v>235</v>
      </c>
    </row>
    <row r="5341" spans="1:29" x14ac:dyDescent="0.25">
      <c r="A5341">
        <v>345</v>
      </c>
      <c r="B5341">
        <v>345101</v>
      </c>
      <c r="C5341">
        <v>5975</v>
      </c>
      <c r="D5341" t="str">
        <f>VLOOKUP(C5341,'Schedule 3'!A:M,13,FALSE)</f>
        <v>Other Personnel Related Expenses</v>
      </c>
      <c r="E5341">
        <v>2.14</v>
      </c>
      <c r="F5341" s="1">
        <v>42825</v>
      </c>
      <c r="G5341" t="s">
        <v>462</v>
      </c>
      <c r="H5341" t="s">
        <v>726</v>
      </c>
      <c r="I5341" t="s">
        <v>726</v>
      </c>
      <c r="K5341">
        <v>4986</v>
      </c>
      <c r="L5341">
        <v>267433</v>
      </c>
      <c r="Q5341" t="s">
        <v>19</v>
      </c>
      <c r="U5341">
        <v>3</v>
      </c>
      <c r="V5341">
        <v>17</v>
      </c>
      <c r="Y5341" t="s">
        <v>20</v>
      </c>
      <c r="Z5341">
        <v>0</v>
      </c>
      <c r="AA5341" t="s">
        <v>589</v>
      </c>
      <c r="AB5341" t="s">
        <v>21</v>
      </c>
      <c r="AC5341">
        <v>233</v>
      </c>
    </row>
    <row r="5342" spans="1:29" x14ac:dyDescent="0.25">
      <c r="A5342">
        <v>345</v>
      </c>
      <c r="B5342">
        <v>345102</v>
      </c>
      <c r="C5342">
        <v>5975</v>
      </c>
      <c r="D5342" t="str">
        <f>VLOOKUP(C5342,'Schedule 3'!A:M,13,FALSE)</f>
        <v>Other Personnel Related Expenses</v>
      </c>
      <c r="E5342">
        <v>18.96</v>
      </c>
      <c r="F5342" s="1">
        <v>42825</v>
      </c>
      <c r="G5342" t="s">
        <v>462</v>
      </c>
      <c r="H5342" t="s">
        <v>726</v>
      </c>
      <c r="I5342" t="s">
        <v>726</v>
      </c>
      <c r="K5342">
        <v>4986</v>
      </c>
      <c r="L5342">
        <v>267433</v>
      </c>
      <c r="Q5342" t="s">
        <v>19</v>
      </c>
      <c r="U5342">
        <v>3</v>
      </c>
      <c r="V5342">
        <v>17</v>
      </c>
      <c r="Y5342" t="s">
        <v>20</v>
      </c>
      <c r="Z5342">
        <v>0</v>
      </c>
      <c r="AA5342" t="s">
        <v>589</v>
      </c>
      <c r="AB5342" t="s">
        <v>21</v>
      </c>
      <c r="AC5342">
        <v>234</v>
      </c>
    </row>
    <row r="5343" spans="1:29" x14ac:dyDescent="0.25">
      <c r="A5343">
        <v>345</v>
      </c>
      <c r="B5343">
        <v>345101</v>
      </c>
      <c r="C5343">
        <v>5975</v>
      </c>
      <c r="D5343" t="str">
        <f>VLOOKUP(C5343,'Schedule 3'!A:M,13,FALSE)</f>
        <v>Other Personnel Related Expenses</v>
      </c>
      <c r="E5343">
        <v>0.61</v>
      </c>
      <c r="F5343" s="1">
        <v>42794</v>
      </c>
      <c r="G5343" t="s">
        <v>462</v>
      </c>
      <c r="H5343" t="s">
        <v>726</v>
      </c>
      <c r="I5343" t="s">
        <v>726</v>
      </c>
      <c r="K5343">
        <v>4986</v>
      </c>
      <c r="L5343">
        <v>263415</v>
      </c>
      <c r="Q5343" t="s">
        <v>19</v>
      </c>
      <c r="U5343">
        <v>2</v>
      </c>
      <c r="V5343">
        <v>17</v>
      </c>
      <c r="Y5343" t="s">
        <v>20</v>
      </c>
      <c r="Z5343">
        <v>0</v>
      </c>
      <c r="AA5343" t="s">
        <v>589</v>
      </c>
      <c r="AB5343" t="s">
        <v>21</v>
      </c>
      <c r="AC5343">
        <v>233</v>
      </c>
    </row>
    <row r="5344" spans="1:29" x14ac:dyDescent="0.25">
      <c r="A5344">
        <v>345</v>
      </c>
      <c r="B5344">
        <v>345102</v>
      </c>
      <c r="C5344">
        <v>5975</v>
      </c>
      <c r="D5344" t="str">
        <f>VLOOKUP(C5344,'Schedule 3'!A:M,13,FALSE)</f>
        <v>Other Personnel Related Expenses</v>
      </c>
      <c r="E5344">
        <v>5.44</v>
      </c>
      <c r="F5344" s="1">
        <v>42794</v>
      </c>
      <c r="G5344" t="s">
        <v>462</v>
      </c>
      <c r="H5344" t="s">
        <v>726</v>
      </c>
      <c r="I5344" t="s">
        <v>726</v>
      </c>
      <c r="K5344">
        <v>4986</v>
      </c>
      <c r="L5344">
        <v>263415</v>
      </c>
      <c r="Q5344" t="s">
        <v>19</v>
      </c>
      <c r="U5344">
        <v>2</v>
      </c>
      <c r="V5344">
        <v>17</v>
      </c>
      <c r="Y5344" t="s">
        <v>20</v>
      </c>
      <c r="Z5344">
        <v>0</v>
      </c>
      <c r="AA5344" t="s">
        <v>589</v>
      </c>
      <c r="AB5344" t="s">
        <v>21</v>
      </c>
      <c r="AC5344">
        <v>234</v>
      </c>
    </row>
    <row r="5345" spans="1:29" x14ac:dyDescent="0.25">
      <c r="A5345">
        <v>345</v>
      </c>
      <c r="B5345">
        <v>345101</v>
      </c>
      <c r="C5345">
        <v>5980</v>
      </c>
      <c r="D5345" t="str">
        <f>VLOOKUP(C5345,'Schedule 3'!A:M,13,FALSE)</f>
        <v>Other Personnel Related Expenses</v>
      </c>
      <c r="E5345">
        <v>7.0000000000000007E-2</v>
      </c>
      <c r="F5345" s="1">
        <v>43069</v>
      </c>
      <c r="G5345" t="s">
        <v>462</v>
      </c>
      <c r="H5345" t="s">
        <v>727</v>
      </c>
      <c r="I5345" t="s">
        <v>727</v>
      </c>
      <c r="K5345">
        <v>4996</v>
      </c>
      <c r="L5345">
        <v>288934</v>
      </c>
      <c r="Q5345" t="s">
        <v>19</v>
      </c>
      <c r="U5345">
        <v>11</v>
      </c>
      <c r="V5345">
        <v>17</v>
      </c>
      <c r="Y5345" t="s">
        <v>20</v>
      </c>
      <c r="Z5345">
        <v>0</v>
      </c>
      <c r="AA5345" t="s">
        <v>589</v>
      </c>
      <c r="AB5345" t="s">
        <v>21</v>
      </c>
      <c r="AC5345">
        <v>234</v>
      </c>
    </row>
    <row r="5346" spans="1:29" x14ac:dyDescent="0.25">
      <c r="A5346">
        <v>345</v>
      </c>
      <c r="B5346">
        <v>345102</v>
      </c>
      <c r="C5346">
        <v>5980</v>
      </c>
      <c r="D5346" t="str">
        <f>VLOOKUP(C5346,'Schedule 3'!A:M,13,FALSE)</f>
        <v>Other Personnel Related Expenses</v>
      </c>
      <c r="E5346">
        <v>0.65</v>
      </c>
      <c r="F5346" s="1">
        <v>43069</v>
      </c>
      <c r="G5346" t="s">
        <v>462</v>
      </c>
      <c r="H5346" t="s">
        <v>727</v>
      </c>
      <c r="I5346" t="s">
        <v>727</v>
      </c>
      <c r="K5346">
        <v>4996</v>
      </c>
      <c r="L5346">
        <v>288934</v>
      </c>
      <c r="Q5346" t="s">
        <v>19</v>
      </c>
      <c r="U5346">
        <v>11</v>
      </c>
      <c r="V5346">
        <v>17</v>
      </c>
      <c r="Y5346" t="s">
        <v>20</v>
      </c>
      <c r="Z5346">
        <v>0</v>
      </c>
      <c r="AA5346" t="s">
        <v>589</v>
      </c>
      <c r="AB5346" t="s">
        <v>21</v>
      </c>
      <c r="AC5346">
        <v>235</v>
      </c>
    </row>
    <row r="5347" spans="1:29" x14ac:dyDescent="0.25">
      <c r="A5347">
        <v>345</v>
      </c>
      <c r="B5347">
        <v>345101</v>
      </c>
      <c r="C5347">
        <v>5980</v>
      </c>
      <c r="D5347" t="str">
        <f>VLOOKUP(C5347,'Schedule 3'!A:M,13,FALSE)</f>
        <v>Other Personnel Related Expenses</v>
      </c>
      <c r="E5347">
        <v>0.64</v>
      </c>
      <c r="F5347" s="1">
        <v>43008</v>
      </c>
      <c r="G5347" t="s">
        <v>462</v>
      </c>
      <c r="H5347" t="s">
        <v>727</v>
      </c>
      <c r="I5347" t="s">
        <v>727</v>
      </c>
      <c r="K5347">
        <v>4996</v>
      </c>
      <c r="L5347">
        <v>283717</v>
      </c>
      <c r="Q5347" t="s">
        <v>19</v>
      </c>
      <c r="U5347">
        <v>9</v>
      </c>
      <c r="V5347">
        <v>17</v>
      </c>
      <c r="Y5347" t="s">
        <v>20</v>
      </c>
      <c r="Z5347">
        <v>0</v>
      </c>
      <c r="AA5347" t="s">
        <v>589</v>
      </c>
      <c r="AB5347" t="s">
        <v>21</v>
      </c>
      <c r="AC5347">
        <v>234</v>
      </c>
    </row>
    <row r="5348" spans="1:29" x14ac:dyDescent="0.25">
      <c r="A5348">
        <v>345</v>
      </c>
      <c r="B5348">
        <v>345102</v>
      </c>
      <c r="C5348">
        <v>5980</v>
      </c>
      <c r="D5348" t="str">
        <f>VLOOKUP(C5348,'Schedule 3'!A:M,13,FALSE)</f>
        <v>Other Personnel Related Expenses</v>
      </c>
      <c r="E5348">
        <v>5.73</v>
      </c>
      <c r="F5348" s="1">
        <v>43008</v>
      </c>
      <c r="G5348" t="s">
        <v>462</v>
      </c>
      <c r="H5348" t="s">
        <v>727</v>
      </c>
      <c r="I5348" t="s">
        <v>727</v>
      </c>
      <c r="K5348">
        <v>4996</v>
      </c>
      <c r="L5348">
        <v>283717</v>
      </c>
      <c r="Q5348" t="s">
        <v>19</v>
      </c>
      <c r="U5348">
        <v>9</v>
      </c>
      <c r="V5348">
        <v>17</v>
      </c>
      <c r="Y5348" t="s">
        <v>20</v>
      </c>
      <c r="Z5348">
        <v>0</v>
      </c>
      <c r="AA5348" t="s">
        <v>589</v>
      </c>
      <c r="AB5348" t="s">
        <v>21</v>
      </c>
      <c r="AC5348">
        <v>235</v>
      </c>
    </row>
    <row r="5349" spans="1:29" x14ac:dyDescent="0.25">
      <c r="A5349">
        <v>345</v>
      </c>
      <c r="B5349">
        <v>345101</v>
      </c>
      <c r="C5349">
        <v>5980</v>
      </c>
      <c r="D5349" t="str">
        <f>VLOOKUP(C5349,'Schedule 3'!A:M,13,FALSE)</f>
        <v>Other Personnel Related Expenses</v>
      </c>
      <c r="E5349">
        <v>0.23</v>
      </c>
      <c r="F5349" s="1">
        <v>42886</v>
      </c>
      <c r="G5349" t="s">
        <v>462</v>
      </c>
      <c r="H5349" t="s">
        <v>727</v>
      </c>
      <c r="I5349" t="s">
        <v>727</v>
      </c>
      <c r="K5349">
        <v>4996</v>
      </c>
      <c r="L5349">
        <v>272629</v>
      </c>
      <c r="Q5349" t="s">
        <v>19</v>
      </c>
      <c r="U5349">
        <v>5</v>
      </c>
      <c r="V5349">
        <v>17</v>
      </c>
      <c r="Y5349" t="s">
        <v>20</v>
      </c>
      <c r="Z5349">
        <v>0</v>
      </c>
      <c r="AA5349" t="s">
        <v>589</v>
      </c>
      <c r="AB5349" t="s">
        <v>21</v>
      </c>
      <c r="AC5349">
        <v>234</v>
      </c>
    </row>
    <row r="5350" spans="1:29" x14ac:dyDescent="0.25">
      <c r="A5350">
        <v>345</v>
      </c>
      <c r="B5350">
        <v>345102</v>
      </c>
      <c r="C5350">
        <v>5980</v>
      </c>
      <c r="D5350" t="str">
        <f>VLOOKUP(C5350,'Schedule 3'!A:M,13,FALSE)</f>
        <v>Other Personnel Related Expenses</v>
      </c>
      <c r="E5350">
        <v>2.0699999999999998</v>
      </c>
      <c r="F5350" s="1">
        <v>42886</v>
      </c>
      <c r="G5350" t="s">
        <v>462</v>
      </c>
      <c r="H5350" t="s">
        <v>727</v>
      </c>
      <c r="I5350" t="s">
        <v>727</v>
      </c>
      <c r="K5350">
        <v>4996</v>
      </c>
      <c r="L5350">
        <v>272629</v>
      </c>
      <c r="Q5350" t="s">
        <v>19</v>
      </c>
      <c r="U5350">
        <v>5</v>
      </c>
      <c r="V5350">
        <v>17</v>
      </c>
      <c r="Y5350" t="s">
        <v>20</v>
      </c>
      <c r="Z5350">
        <v>0</v>
      </c>
      <c r="AA5350" t="s">
        <v>589</v>
      </c>
      <c r="AB5350" t="s">
        <v>21</v>
      </c>
      <c r="AC5350">
        <v>235</v>
      </c>
    </row>
    <row r="5351" spans="1:29" x14ac:dyDescent="0.25">
      <c r="A5351">
        <v>345</v>
      </c>
      <c r="B5351">
        <v>345101</v>
      </c>
      <c r="C5351">
        <v>5980</v>
      </c>
      <c r="D5351" t="str">
        <f>VLOOKUP(C5351,'Schedule 3'!A:M,13,FALSE)</f>
        <v>Other Personnel Related Expenses</v>
      </c>
      <c r="E5351">
        <v>0.14000000000000001</v>
      </c>
      <c r="F5351" s="1">
        <v>42825</v>
      </c>
      <c r="G5351" t="s">
        <v>462</v>
      </c>
      <c r="H5351" t="s">
        <v>727</v>
      </c>
      <c r="I5351" t="s">
        <v>727</v>
      </c>
      <c r="K5351">
        <v>4996</v>
      </c>
      <c r="L5351">
        <v>267433</v>
      </c>
      <c r="Q5351" t="s">
        <v>19</v>
      </c>
      <c r="U5351">
        <v>3</v>
      </c>
      <c r="V5351">
        <v>17</v>
      </c>
      <c r="Y5351" t="s">
        <v>20</v>
      </c>
      <c r="Z5351">
        <v>0</v>
      </c>
      <c r="AA5351" t="s">
        <v>589</v>
      </c>
      <c r="AB5351" t="s">
        <v>21</v>
      </c>
      <c r="AC5351">
        <v>233</v>
      </c>
    </row>
    <row r="5352" spans="1:29" x14ac:dyDescent="0.25">
      <c r="A5352">
        <v>345</v>
      </c>
      <c r="B5352">
        <v>345102</v>
      </c>
      <c r="C5352">
        <v>5980</v>
      </c>
      <c r="D5352" t="str">
        <f>VLOOKUP(C5352,'Schedule 3'!A:M,13,FALSE)</f>
        <v>Other Personnel Related Expenses</v>
      </c>
      <c r="E5352">
        <v>1.27</v>
      </c>
      <c r="F5352" s="1">
        <v>42825</v>
      </c>
      <c r="G5352" t="s">
        <v>462</v>
      </c>
      <c r="H5352" t="s">
        <v>727</v>
      </c>
      <c r="I5352" t="s">
        <v>727</v>
      </c>
      <c r="K5352">
        <v>4996</v>
      </c>
      <c r="L5352">
        <v>267433</v>
      </c>
      <c r="Q5352" t="s">
        <v>19</v>
      </c>
      <c r="U5352">
        <v>3</v>
      </c>
      <c r="V5352">
        <v>17</v>
      </c>
      <c r="Y5352" t="s">
        <v>20</v>
      </c>
      <c r="Z5352">
        <v>0</v>
      </c>
      <c r="AA5352" t="s">
        <v>589</v>
      </c>
      <c r="AB5352" t="s">
        <v>21</v>
      </c>
      <c r="AC5352">
        <v>234</v>
      </c>
    </row>
    <row r="5353" spans="1:29" x14ac:dyDescent="0.25">
      <c r="A5353">
        <v>345</v>
      </c>
      <c r="B5353">
        <v>345101</v>
      </c>
      <c r="C5353">
        <v>5705</v>
      </c>
      <c r="D5353" t="str">
        <f>VLOOKUP(C5353,'Schedule 3'!A:M,13,FALSE)</f>
        <v>Operational/Non-Service Expenses</v>
      </c>
      <c r="E5353">
        <v>554.16999999999996</v>
      </c>
      <c r="F5353" s="1">
        <v>43100</v>
      </c>
      <c r="G5353" t="s">
        <v>462</v>
      </c>
      <c r="H5353" t="s">
        <v>728</v>
      </c>
      <c r="I5353" t="s">
        <v>728</v>
      </c>
      <c r="K5353">
        <v>5037</v>
      </c>
      <c r="L5353">
        <v>291867</v>
      </c>
      <c r="Q5353" t="s">
        <v>19</v>
      </c>
      <c r="U5353">
        <v>12</v>
      </c>
      <c r="V5353">
        <v>17</v>
      </c>
      <c r="Y5353" t="s">
        <v>20</v>
      </c>
      <c r="Z5353">
        <v>0</v>
      </c>
      <c r="AA5353" t="s">
        <v>589</v>
      </c>
      <c r="AB5353" t="s">
        <v>21</v>
      </c>
      <c r="AC5353">
        <v>234</v>
      </c>
    </row>
    <row r="5354" spans="1:29" x14ac:dyDescent="0.25">
      <c r="A5354">
        <v>345</v>
      </c>
      <c r="B5354">
        <v>345102</v>
      </c>
      <c r="C5354">
        <v>5705</v>
      </c>
      <c r="D5354" t="str">
        <f>VLOOKUP(C5354,'Schedule 3'!A:M,13,FALSE)</f>
        <v>Operational/Non-Service Expenses</v>
      </c>
      <c r="E5354">
        <v>4873.08</v>
      </c>
      <c r="F5354" s="1">
        <v>43100</v>
      </c>
      <c r="G5354" t="s">
        <v>462</v>
      </c>
      <c r="H5354" t="s">
        <v>728</v>
      </c>
      <c r="I5354" t="s">
        <v>728</v>
      </c>
      <c r="K5354">
        <v>5037</v>
      </c>
      <c r="L5354">
        <v>291867</v>
      </c>
      <c r="Q5354" t="s">
        <v>19</v>
      </c>
      <c r="U5354">
        <v>12</v>
      </c>
      <c r="V5354">
        <v>17</v>
      </c>
      <c r="Y5354" t="s">
        <v>20</v>
      </c>
      <c r="Z5354">
        <v>0</v>
      </c>
      <c r="AA5354" t="s">
        <v>589</v>
      </c>
      <c r="AB5354" t="s">
        <v>21</v>
      </c>
      <c r="AC5354">
        <v>235</v>
      </c>
    </row>
    <row r="5355" spans="1:29" x14ac:dyDescent="0.25">
      <c r="A5355">
        <v>345</v>
      </c>
      <c r="B5355">
        <v>345101</v>
      </c>
      <c r="C5355">
        <v>5705</v>
      </c>
      <c r="D5355" t="str">
        <f>VLOOKUP(C5355,'Schedule 3'!A:M,13,FALSE)</f>
        <v>Operational/Non-Service Expenses</v>
      </c>
      <c r="E5355">
        <v>495.16</v>
      </c>
      <c r="F5355" s="1">
        <v>43069</v>
      </c>
      <c r="G5355" t="s">
        <v>462</v>
      </c>
      <c r="H5355" t="s">
        <v>728</v>
      </c>
      <c r="I5355" t="s">
        <v>728</v>
      </c>
      <c r="K5355">
        <v>5037</v>
      </c>
      <c r="L5355">
        <v>288934</v>
      </c>
      <c r="Q5355" t="s">
        <v>19</v>
      </c>
      <c r="U5355">
        <v>11</v>
      </c>
      <c r="V5355">
        <v>17</v>
      </c>
      <c r="Y5355" t="s">
        <v>20</v>
      </c>
      <c r="Z5355">
        <v>0</v>
      </c>
      <c r="AA5355" t="s">
        <v>589</v>
      </c>
      <c r="AB5355" t="s">
        <v>21</v>
      </c>
      <c r="AC5355">
        <v>234</v>
      </c>
    </row>
    <row r="5356" spans="1:29" x14ac:dyDescent="0.25">
      <c r="A5356">
        <v>345</v>
      </c>
      <c r="B5356">
        <v>345102</v>
      </c>
      <c r="C5356">
        <v>5705</v>
      </c>
      <c r="D5356" t="str">
        <f>VLOOKUP(C5356,'Schedule 3'!A:M,13,FALSE)</f>
        <v>Operational/Non-Service Expenses</v>
      </c>
      <c r="E5356">
        <v>4439.24</v>
      </c>
      <c r="F5356" s="1">
        <v>43069</v>
      </c>
      <c r="G5356" t="s">
        <v>462</v>
      </c>
      <c r="H5356" t="s">
        <v>728</v>
      </c>
      <c r="I5356" t="s">
        <v>728</v>
      </c>
      <c r="K5356">
        <v>5037</v>
      </c>
      <c r="L5356">
        <v>288934</v>
      </c>
      <c r="Q5356" t="s">
        <v>19</v>
      </c>
      <c r="U5356">
        <v>11</v>
      </c>
      <c r="V5356">
        <v>17</v>
      </c>
      <c r="Y5356" t="s">
        <v>20</v>
      </c>
      <c r="Z5356">
        <v>0</v>
      </c>
      <c r="AA5356" t="s">
        <v>589</v>
      </c>
      <c r="AB5356" t="s">
        <v>21</v>
      </c>
      <c r="AC5356">
        <v>235</v>
      </c>
    </row>
    <row r="5357" spans="1:29" x14ac:dyDescent="0.25">
      <c r="A5357">
        <v>345</v>
      </c>
      <c r="B5357">
        <v>345101</v>
      </c>
      <c r="C5357">
        <v>5705</v>
      </c>
      <c r="D5357" t="str">
        <f>VLOOKUP(C5357,'Schedule 3'!A:M,13,FALSE)</f>
        <v>Operational/Non-Service Expenses</v>
      </c>
      <c r="E5357">
        <v>511.76</v>
      </c>
      <c r="F5357" s="1">
        <v>43039</v>
      </c>
      <c r="G5357" t="s">
        <v>462</v>
      </c>
      <c r="H5357" t="s">
        <v>728</v>
      </c>
      <c r="I5357" t="s">
        <v>728</v>
      </c>
      <c r="K5357">
        <v>5037</v>
      </c>
      <c r="L5357">
        <v>286349</v>
      </c>
      <c r="Q5357" t="s">
        <v>19</v>
      </c>
      <c r="U5357">
        <v>10</v>
      </c>
      <c r="V5357">
        <v>17</v>
      </c>
      <c r="Y5357" t="s">
        <v>20</v>
      </c>
      <c r="Z5357">
        <v>0</v>
      </c>
      <c r="AA5357" t="s">
        <v>589</v>
      </c>
      <c r="AB5357" t="s">
        <v>21</v>
      </c>
      <c r="AC5357">
        <v>234</v>
      </c>
    </row>
    <row r="5358" spans="1:29" x14ac:dyDescent="0.25">
      <c r="A5358">
        <v>345</v>
      </c>
      <c r="B5358">
        <v>345102</v>
      </c>
      <c r="C5358">
        <v>5705</v>
      </c>
      <c r="D5358" t="str">
        <f>VLOOKUP(C5358,'Schedule 3'!A:M,13,FALSE)</f>
        <v>Operational/Non-Service Expenses</v>
      </c>
      <c r="E5358">
        <v>4559.84</v>
      </c>
      <c r="F5358" s="1">
        <v>43039</v>
      </c>
      <c r="G5358" t="s">
        <v>462</v>
      </c>
      <c r="H5358" t="s">
        <v>728</v>
      </c>
      <c r="I5358" t="s">
        <v>728</v>
      </c>
      <c r="K5358">
        <v>5037</v>
      </c>
      <c r="L5358">
        <v>286349</v>
      </c>
      <c r="Q5358" t="s">
        <v>19</v>
      </c>
      <c r="U5358">
        <v>10</v>
      </c>
      <c r="V5358">
        <v>17</v>
      </c>
      <c r="Y5358" t="s">
        <v>20</v>
      </c>
      <c r="Z5358">
        <v>0</v>
      </c>
      <c r="AA5358" t="s">
        <v>589</v>
      </c>
      <c r="AB5358" t="s">
        <v>21</v>
      </c>
      <c r="AC5358">
        <v>235</v>
      </c>
    </row>
    <row r="5359" spans="1:29" x14ac:dyDescent="0.25">
      <c r="A5359">
        <v>345</v>
      </c>
      <c r="B5359">
        <v>345101</v>
      </c>
      <c r="C5359">
        <v>5705</v>
      </c>
      <c r="D5359" t="str">
        <f>VLOOKUP(C5359,'Schedule 3'!A:M,13,FALSE)</f>
        <v>Operational/Non-Service Expenses</v>
      </c>
      <c r="E5359">
        <v>484.65</v>
      </c>
      <c r="F5359" s="1">
        <v>43008</v>
      </c>
      <c r="G5359" t="s">
        <v>462</v>
      </c>
      <c r="H5359" t="s">
        <v>728</v>
      </c>
      <c r="I5359" t="s">
        <v>728</v>
      </c>
      <c r="K5359">
        <v>5037</v>
      </c>
      <c r="L5359">
        <v>283717</v>
      </c>
      <c r="Q5359" t="s">
        <v>19</v>
      </c>
      <c r="U5359">
        <v>9</v>
      </c>
      <c r="V5359">
        <v>17</v>
      </c>
      <c r="Y5359" t="s">
        <v>20</v>
      </c>
      <c r="Z5359">
        <v>0</v>
      </c>
      <c r="AA5359" t="s">
        <v>589</v>
      </c>
      <c r="AB5359" t="s">
        <v>21</v>
      </c>
      <c r="AC5359">
        <v>234</v>
      </c>
    </row>
    <row r="5360" spans="1:29" x14ac:dyDescent="0.25">
      <c r="A5360">
        <v>345</v>
      </c>
      <c r="B5360">
        <v>345102</v>
      </c>
      <c r="C5360">
        <v>5705</v>
      </c>
      <c r="D5360" t="str">
        <f>VLOOKUP(C5360,'Schedule 3'!A:M,13,FALSE)</f>
        <v>Operational/Non-Service Expenses</v>
      </c>
      <c r="E5360">
        <v>4312.92</v>
      </c>
      <c r="F5360" s="1">
        <v>43008</v>
      </c>
      <c r="G5360" t="s">
        <v>462</v>
      </c>
      <c r="H5360" t="s">
        <v>728</v>
      </c>
      <c r="I5360" t="s">
        <v>728</v>
      </c>
      <c r="K5360">
        <v>5037</v>
      </c>
      <c r="L5360">
        <v>283717</v>
      </c>
      <c r="Q5360" t="s">
        <v>19</v>
      </c>
      <c r="U5360">
        <v>9</v>
      </c>
      <c r="V5360">
        <v>17</v>
      </c>
      <c r="Y5360" t="s">
        <v>20</v>
      </c>
      <c r="Z5360">
        <v>0</v>
      </c>
      <c r="AA5360" t="s">
        <v>589</v>
      </c>
      <c r="AB5360" t="s">
        <v>21</v>
      </c>
      <c r="AC5360">
        <v>235</v>
      </c>
    </row>
    <row r="5361" spans="1:29" x14ac:dyDescent="0.25">
      <c r="A5361">
        <v>345</v>
      </c>
      <c r="B5361">
        <v>345101</v>
      </c>
      <c r="C5361">
        <v>5705</v>
      </c>
      <c r="D5361" t="str">
        <f>VLOOKUP(C5361,'Schedule 3'!A:M,13,FALSE)</f>
        <v>Operational/Non-Service Expenses</v>
      </c>
      <c r="E5361">
        <v>484.88</v>
      </c>
      <c r="F5361" s="1">
        <v>42978</v>
      </c>
      <c r="G5361" t="s">
        <v>462</v>
      </c>
      <c r="H5361" t="s">
        <v>728</v>
      </c>
      <c r="I5361" t="s">
        <v>728</v>
      </c>
      <c r="K5361">
        <v>5037</v>
      </c>
      <c r="L5361">
        <v>281172</v>
      </c>
      <c r="Q5361" t="s">
        <v>19</v>
      </c>
      <c r="U5361">
        <v>8</v>
      </c>
      <c r="V5361">
        <v>17</v>
      </c>
      <c r="Y5361" t="s">
        <v>20</v>
      </c>
      <c r="Z5361">
        <v>0</v>
      </c>
      <c r="AA5361" t="s">
        <v>589</v>
      </c>
      <c r="AB5361" t="s">
        <v>21</v>
      </c>
      <c r="AC5361">
        <v>234</v>
      </c>
    </row>
    <row r="5362" spans="1:29" x14ac:dyDescent="0.25">
      <c r="A5362">
        <v>345</v>
      </c>
      <c r="B5362">
        <v>345102</v>
      </c>
      <c r="C5362">
        <v>5705</v>
      </c>
      <c r="D5362" t="str">
        <f>VLOOKUP(C5362,'Schedule 3'!A:M,13,FALSE)</f>
        <v>Operational/Non-Service Expenses</v>
      </c>
      <c r="E5362">
        <v>4298.21</v>
      </c>
      <c r="F5362" s="1">
        <v>42978</v>
      </c>
      <c r="G5362" t="s">
        <v>462</v>
      </c>
      <c r="H5362" t="s">
        <v>728</v>
      </c>
      <c r="I5362" t="s">
        <v>728</v>
      </c>
      <c r="K5362">
        <v>5037</v>
      </c>
      <c r="L5362">
        <v>281172</v>
      </c>
      <c r="Q5362" t="s">
        <v>19</v>
      </c>
      <c r="U5362">
        <v>8</v>
      </c>
      <c r="V5362">
        <v>17</v>
      </c>
      <c r="Y5362" t="s">
        <v>20</v>
      </c>
      <c r="Z5362">
        <v>0</v>
      </c>
      <c r="AA5362" t="s">
        <v>589</v>
      </c>
      <c r="AB5362" t="s">
        <v>21</v>
      </c>
      <c r="AC5362">
        <v>235</v>
      </c>
    </row>
    <row r="5363" spans="1:29" x14ac:dyDescent="0.25">
      <c r="A5363">
        <v>345</v>
      </c>
      <c r="B5363">
        <v>345101</v>
      </c>
      <c r="C5363">
        <v>5705</v>
      </c>
      <c r="D5363" t="str">
        <f>VLOOKUP(C5363,'Schedule 3'!A:M,13,FALSE)</f>
        <v>Operational/Non-Service Expenses</v>
      </c>
      <c r="E5363">
        <v>485.42</v>
      </c>
      <c r="F5363" s="1">
        <v>42947</v>
      </c>
      <c r="G5363" t="s">
        <v>462</v>
      </c>
      <c r="H5363" t="s">
        <v>728</v>
      </c>
      <c r="I5363" t="s">
        <v>728</v>
      </c>
      <c r="K5363">
        <v>5037</v>
      </c>
      <c r="L5363">
        <v>278277</v>
      </c>
      <c r="Q5363" t="s">
        <v>19</v>
      </c>
      <c r="U5363">
        <v>7</v>
      </c>
      <c r="V5363">
        <v>17</v>
      </c>
      <c r="Y5363" t="s">
        <v>20</v>
      </c>
      <c r="Z5363">
        <v>0</v>
      </c>
      <c r="AA5363" t="s">
        <v>589</v>
      </c>
      <c r="AB5363" t="s">
        <v>21</v>
      </c>
      <c r="AC5363">
        <v>234</v>
      </c>
    </row>
    <row r="5364" spans="1:29" x14ac:dyDescent="0.25">
      <c r="A5364">
        <v>345</v>
      </c>
      <c r="B5364">
        <v>345102</v>
      </c>
      <c r="C5364">
        <v>5705</v>
      </c>
      <c r="D5364" t="str">
        <f>VLOOKUP(C5364,'Schedule 3'!A:M,13,FALSE)</f>
        <v>Operational/Non-Service Expenses</v>
      </c>
      <c r="E5364">
        <v>4304.17</v>
      </c>
      <c r="F5364" s="1">
        <v>42947</v>
      </c>
      <c r="G5364" t="s">
        <v>462</v>
      </c>
      <c r="H5364" t="s">
        <v>728</v>
      </c>
      <c r="I5364" t="s">
        <v>728</v>
      </c>
      <c r="K5364">
        <v>5037</v>
      </c>
      <c r="L5364">
        <v>278277</v>
      </c>
      <c r="Q5364" t="s">
        <v>19</v>
      </c>
      <c r="U5364">
        <v>7</v>
      </c>
      <c r="V5364">
        <v>17</v>
      </c>
      <c r="Y5364" t="s">
        <v>20</v>
      </c>
      <c r="Z5364">
        <v>0</v>
      </c>
      <c r="AA5364" t="s">
        <v>589</v>
      </c>
      <c r="AB5364" t="s">
        <v>21</v>
      </c>
      <c r="AC5364">
        <v>235</v>
      </c>
    </row>
    <row r="5365" spans="1:29" x14ac:dyDescent="0.25">
      <c r="A5365">
        <v>345</v>
      </c>
      <c r="B5365">
        <v>345101</v>
      </c>
      <c r="C5365">
        <v>5705</v>
      </c>
      <c r="D5365" t="str">
        <f>VLOOKUP(C5365,'Schedule 3'!A:M,13,FALSE)</f>
        <v>Operational/Non-Service Expenses</v>
      </c>
      <c r="E5365">
        <v>503.33</v>
      </c>
      <c r="F5365" s="1">
        <v>42916</v>
      </c>
      <c r="G5365" t="s">
        <v>462</v>
      </c>
      <c r="H5365" t="s">
        <v>728</v>
      </c>
      <c r="I5365" t="s">
        <v>728</v>
      </c>
      <c r="K5365">
        <v>5037</v>
      </c>
      <c r="L5365">
        <v>275593</v>
      </c>
      <c r="Q5365" t="s">
        <v>19</v>
      </c>
      <c r="U5365">
        <v>6</v>
      </c>
      <c r="V5365">
        <v>17</v>
      </c>
      <c r="Y5365" t="s">
        <v>20</v>
      </c>
      <c r="Z5365">
        <v>0</v>
      </c>
      <c r="AA5365" t="s">
        <v>589</v>
      </c>
      <c r="AB5365" t="s">
        <v>21</v>
      </c>
      <c r="AC5365">
        <v>234</v>
      </c>
    </row>
    <row r="5366" spans="1:29" x14ac:dyDescent="0.25">
      <c r="A5366">
        <v>345</v>
      </c>
      <c r="B5366">
        <v>345102</v>
      </c>
      <c r="C5366">
        <v>5705</v>
      </c>
      <c r="D5366" t="str">
        <f>VLOOKUP(C5366,'Schedule 3'!A:M,13,FALSE)</f>
        <v>Operational/Non-Service Expenses</v>
      </c>
      <c r="E5366">
        <v>4408.34</v>
      </c>
      <c r="F5366" s="1">
        <v>42916</v>
      </c>
      <c r="G5366" t="s">
        <v>462</v>
      </c>
      <c r="H5366" t="s">
        <v>728</v>
      </c>
      <c r="I5366" t="s">
        <v>728</v>
      </c>
      <c r="K5366">
        <v>5037</v>
      </c>
      <c r="L5366">
        <v>275593</v>
      </c>
      <c r="Q5366" t="s">
        <v>19</v>
      </c>
      <c r="U5366">
        <v>6</v>
      </c>
      <c r="V5366">
        <v>17</v>
      </c>
      <c r="Y5366" t="s">
        <v>20</v>
      </c>
      <c r="Z5366">
        <v>0</v>
      </c>
      <c r="AA5366" t="s">
        <v>589</v>
      </c>
      <c r="AB5366" t="s">
        <v>21</v>
      </c>
      <c r="AC5366">
        <v>235</v>
      </c>
    </row>
    <row r="5367" spans="1:29" x14ac:dyDescent="0.25">
      <c r="A5367">
        <v>345</v>
      </c>
      <c r="B5367">
        <v>345101</v>
      </c>
      <c r="C5367">
        <v>5705</v>
      </c>
      <c r="D5367" t="str">
        <f>VLOOKUP(C5367,'Schedule 3'!A:M,13,FALSE)</f>
        <v>Operational/Non-Service Expenses</v>
      </c>
      <c r="E5367">
        <v>490.5</v>
      </c>
      <c r="F5367" s="1">
        <v>42886</v>
      </c>
      <c r="G5367" t="s">
        <v>462</v>
      </c>
      <c r="H5367" t="s">
        <v>728</v>
      </c>
      <c r="I5367" t="s">
        <v>728</v>
      </c>
      <c r="K5367">
        <v>5037</v>
      </c>
      <c r="L5367">
        <v>272629</v>
      </c>
      <c r="Q5367" t="s">
        <v>19</v>
      </c>
      <c r="U5367">
        <v>5</v>
      </c>
      <c r="V5367">
        <v>17</v>
      </c>
      <c r="Y5367" t="s">
        <v>20</v>
      </c>
      <c r="Z5367">
        <v>0</v>
      </c>
      <c r="AA5367" t="s">
        <v>589</v>
      </c>
      <c r="AB5367" t="s">
        <v>21</v>
      </c>
      <c r="AC5367">
        <v>234</v>
      </c>
    </row>
    <row r="5368" spans="1:29" x14ac:dyDescent="0.25">
      <c r="A5368">
        <v>345</v>
      </c>
      <c r="B5368">
        <v>345102</v>
      </c>
      <c r="C5368">
        <v>5705</v>
      </c>
      <c r="D5368" t="str">
        <f>VLOOKUP(C5368,'Schedule 3'!A:M,13,FALSE)</f>
        <v>Operational/Non-Service Expenses</v>
      </c>
      <c r="E5368">
        <v>4327.3599999999997</v>
      </c>
      <c r="F5368" s="1">
        <v>42886</v>
      </c>
      <c r="G5368" t="s">
        <v>462</v>
      </c>
      <c r="H5368" t="s">
        <v>728</v>
      </c>
      <c r="I5368" t="s">
        <v>728</v>
      </c>
      <c r="K5368">
        <v>5037</v>
      </c>
      <c r="L5368">
        <v>272629</v>
      </c>
      <c r="Q5368" t="s">
        <v>19</v>
      </c>
      <c r="U5368">
        <v>5</v>
      </c>
      <c r="V5368">
        <v>17</v>
      </c>
      <c r="Y5368" t="s">
        <v>20</v>
      </c>
      <c r="Z5368">
        <v>0</v>
      </c>
      <c r="AA5368" t="s">
        <v>589</v>
      </c>
      <c r="AB5368" t="s">
        <v>21</v>
      </c>
      <c r="AC5368">
        <v>235</v>
      </c>
    </row>
    <row r="5369" spans="1:29" x14ac:dyDescent="0.25">
      <c r="A5369">
        <v>345</v>
      </c>
      <c r="B5369">
        <v>345101</v>
      </c>
      <c r="C5369">
        <v>5705</v>
      </c>
      <c r="D5369" t="str">
        <f>VLOOKUP(C5369,'Schedule 3'!A:M,13,FALSE)</f>
        <v>Operational/Non-Service Expenses</v>
      </c>
      <c r="E5369">
        <v>694.59</v>
      </c>
      <c r="F5369" s="1">
        <v>42855</v>
      </c>
      <c r="G5369" t="s">
        <v>462</v>
      </c>
      <c r="H5369" t="s">
        <v>728</v>
      </c>
      <c r="I5369" t="s">
        <v>728</v>
      </c>
      <c r="K5369">
        <v>5037</v>
      </c>
      <c r="L5369">
        <v>269773</v>
      </c>
      <c r="Q5369" t="s">
        <v>19</v>
      </c>
      <c r="U5369">
        <v>4</v>
      </c>
      <c r="V5369">
        <v>17</v>
      </c>
      <c r="Y5369" t="s">
        <v>20</v>
      </c>
      <c r="Z5369">
        <v>0</v>
      </c>
      <c r="AA5369" t="s">
        <v>589</v>
      </c>
      <c r="AB5369" t="s">
        <v>21</v>
      </c>
      <c r="AC5369">
        <v>233</v>
      </c>
    </row>
    <row r="5370" spans="1:29" x14ac:dyDescent="0.25">
      <c r="A5370">
        <v>345</v>
      </c>
      <c r="B5370">
        <v>345102</v>
      </c>
      <c r="C5370">
        <v>5705</v>
      </c>
      <c r="D5370" t="str">
        <f>VLOOKUP(C5370,'Schedule 3'!A:M,13,FALSE)</f>
        <v>Operational/Non-Service Expenses</v>
      </c>
      <c r="E5370">
        <v>6161.94</v>
      </c>
      <c r="F5370" s="1">
        <v>42855</v>
      </c>
      <c r="G5370" t="s">
        <v>462</v>
      </c>
      <c r="H5370" t="s">
        <v>728</v>
      </c>
      <c r="I5370" t="s">
        <v>728</v>
      </c>
      <c r="K5370">
        <v>5037</v>
      </c>
      <c r="L5370">
        <v>269773</v>
      </c>
      <c r="Q5370" t="s">
        <v>19</v>
      </c>
      <c r="U5370">
        <v>4</v>
      </c>
      <c r="V5370">
        <v>17</v>
      </c>
      <c r="Y5370" t="s">
        <v>20</v>
      </c>
      <c r="Z5370">
        <v>0</v>
      </c>
      <c r="AA5370" t="s">
        <v>589</v>
      </c>
      <c r="AB5370" t="s">
        <v>21</v>
      </c>
      <c r="AC5370">
        <v>234</v>
      </c>
    </row>
    <row r="5371" spans="1:29" x14ac:dyDescent="0.25">
      <c r="A5371">
        <v>345</v>
      </c>
      <c r="B5371">
        <v>345101</v>
      </c>
      <c r="C5371">
        <v>5705</v>
      </c>
      <c r="D5371" t="str">
        <f>VLOOKUP(C5371,'Schedule 3'!A:M,13,FALSE)</f>
        <v>Operational/Non-Service Expenses</v>
      </c>
      <c r="E5371">
        <v>491.42</v>
      </c>
      <c r="F5371" s="1">
        <v>42825</v>
      </c>
      <c r="G5371" t="s">
        <v>462</v>
      </c>
      <c r="H5371" t="s">
        <v>728</v>
      </c>
      <c r="I5371" t="s">
        <v>728</v>
      </c>
      <c r="K5371">
        <v>5037</v>
      </c>
      <c r="L5371">
        <v>267433</v>
      </c>
      <c r="Q5371" t="s">
        <v>19</v>
      </c>
      <c r="U5371">
        <v>3</v>
      </c>
      <c r="V5371">
        <v>17</v>
      </c>
      <c r="Y5371" t="s">
        <v>20</v>
      </c>
      <c r="Z5371">
        <v>0</v>
      </c>
      <c r="AA5371" t="s">
        <v>589</v>
      </c>
      <c r="AB5371" t="s">
        <v>21</v>
      </c>
      <c r="AC5371">
        <v>233</v>
      </c>
    </row>
    <row r="5372" spans="1:29" x14ac:dyDescent="0.25">
      <c r="A5372">
        <v>345</v>
      </c>
      <c r="B5372">
        <v>345102</v>
      </c>
      <c r="C5372">
        <v>5705</v>
      </c>
      <c r="D5372" t="str">
        <f>VLOOKUP(C5372,'Schedule 3'!A:M,13,FALSE)</f>
        <v>Operational/Non-Service Expenses</v>
      </c>
      <c r="E5372">
        <v>4363.7299999999996</v>
      </c>
      <c r="F5372" s="1">
        <v>42825</v>
      </c>
      <c r="G5372" t="s">
        <v>462</v>
      </c>
      <c r="H5372" t="s">
        <v>728</v>
      </c>
      <c r="I5372" t="s">
        <v>728</v>
      </c>
      <c r="K5372">
        <v>5037</v>
      </c>
      <c r="L5372">
        <v>267433</v>
      </c>
      <c r="Q5372" t="s">
        <v>19</v>
      </c>
      <c r="U5372">
        <v>3</v>
      </c>
      <c r="V5372">
        <v>17</v>
      </c>
      <c r="Y5372" t="s">
        <v>20</v>
      </c>
      <c r="Z5372">
        <v>0</v>
      </c>
      <c r="AA5372" t="s">
        <v>589</v>
      </c>
      <c r="AB5372" t="s">
        <v>21</v>
      </c>
      <c r="AC5372">
        <v>234</v>
      </c>
    </row>
    <row r="5373" spans="1:29" x14ac:dyDescent="0.25">
      <c r="A5373">
        <v>345</v>
      </c>
      <c r="B5373">
        <v>345101</v>
      </c>
      <c r="C5373">
        <v>5705</v>
      </c>
      <c r="D5373" t="str">
        <f>VLOOKUP(C5373,'Schedule 3'!A:M,13,FALSE)</f>
        <v>Operational/Non-Service Expenses</v>
      </c>
      <c r="E5373">
        <v>506.4</v>
      </c>
      <c r="F5373" s="1">
        <v>42794</v>
      </c>
      <c r="G5373" t="s">
        <v>462</v>
      </c>
      <c r="H5373" t="s">
        <v>728</v>
      </c>
      <c r="I5373" t="s">
        <v>728</v>
      </c>
      <c r="K5373">
        <v>5037</v>
      </c>
      <c r="L5373">
        <v>263415</v>
      </c>
      <c r="Q5373" t="s">
        <v>19</v>
      </c>
      <c r="U5373">
        <v>2</v>
      </c>
      <c r="V5373">
        <v>17</v>
      </c>
      <c r="Y5373" t="s">
        <v>20</v>
      </c>
      <c r="Z5373">
        <v>0</v>
      </c>
      <c r="AA5373" t="s">
        <v>589</v>
      </c>
      <c r="AB5373" t="s">
        <v>21</v>
      </c>
      <c r="AC5373">
        <v>233</v>
      </c>
    </row>
    <row r="5374" spans="1:29" x14ac:dyDescent="0.25">
      <c r="A5374">
        <v>345</v>
      </c>
      <c r="B5374">
        <v>345102</v>
      </c>
      <c r="C5374">
        <v>5705</v>
      </c>
      <c r="D5374" t="str">
        <f>VLOOKUP(C5374,'Schedule 3'!A:M,13,FALSE)</f>
        <v>Operational/Non-Service Expenses</v>
      </c>
      <c r="E5374">
        <v>4495.13</v>
      </c>
      <c r="F5374" s="1">
        <v>42794</v>
      </c>
      <c r="G5374" t="s">
        <v>462</v>
      </c>
      <c r="H5374" t="s">
        <v>728</v>
      </c>
      <c r="I5374" t="s">
        <v>728</v>
      </c>
      <c r="K5374">
        <v>5037</v>
      </c>
      <c r="L5374">
        <v>263415</v>
      </c>
      <c r="Q5374" t="s">
        <v>19</v>
      </c>
      <c r="U5374">
        <v>2</v>
      </c>
      <c r="V5374">
        <v>17</v>
      </c>
      <c r="Y5374" t="s">
        <v>20</v>
      </c>
      <c r="Z5374">
        <v>0</v>
      </c>
      <c r="AA5374" t="s">
        <v>589</v>
      </c>
      <c r="AB5374" t="s">
        <v>21</v>
      </c>
      <c r="AC5374">
        <v>234</v>
      </c>
    </row>
    <row r="5375" spans="1:29" x14ac:dyDescent="0.25">
      <c r="A5375">
        <v>345</v>
      </c>
      <c r="B5375">
        <v>345101</v>
      </c>
      <c r="C5375">
        <v>5705</v>
      </c>
      <c r="D5375" t="str">
        <f>VLOOKUP(C5375,'Schedule 3'!A:M,13,FALSE)</f>
        <v>Operational/Non-Service Expenses</v>
      </c>
      <c r="E5375">
        <v>481.43</v>
      </c>
      <c r="F5375" s="1">
        <v>42766</v>
      </c>
      <c r="G5375" t="s">
        <v>462</v>
      </c>
      <c r="H5375" t="s">
        <v>728</v>
      </c>
      <c r="I5375" t="s">
        <v>728</v>
      </c>
      <c r="K5375">
        <v>5037</v>
      </c>
      <c r="L5375">
        <v>259505</v>
      </c>
      <c r="Q5375" t="s">
        <v>19</v>
      </c>
      <c r="U5375">
        <v>1</v>
      </c>
      <c r="V5375">
        <v>17</v>
      </c>
      <c r="Y5375" t="s">
        <v>20</v>
      </c>
      <c r="Z5375">
        <v>0</v>
      </c>
      <c r="AA5375" t="s">
        <v>589</v>
      </c>
      <c r="AB5375" t="s">
        <v>21</v>
      </c>
      <c r="AC5375">
        <v>233</v>
      </c>
    </row>
    <row r="5376" spans="1:29" x14ac:dyDescent="0.25">
      <c r="A5376">
        <v>345</v>
      </c>
      <c r="B5376">
        <v>345102</v>
      </c>
      <c r="C5376">
        <v>5705</v>
      </c>
      <c r="D5376" t="str">
        <f>VLOOKUP(C5376,'Schedule 3'!A:M,13,FALSE)</f>
        <v>Operational/Non-Service Expenses</v>
      </c>
      <c r="E5376">
        <v>4273.43</v>
      </c>
      <c r="F5376" s="1">
        <v>42766</v>
      </c>
      <c r="G5376" t="s">
        <v>462</v>
      </c>
      <c r="H5376" t="s">
        <v>728</v>
      </c>
      <c r="I5376" t="s">
        <v>728</v>
      </c>
      <c r="K5376">
        <v>5037</v>
      </c>
      <c r="L5376">
        <v>259505</v>
      </c>
      <c r="Q5376" t="s">
        <v>19</v>
      </c>
      <c r="U5376">
        <v>1</v>
      </c>
      <c r="V5376">
        <v>17</v>
      </c>
      <c r="Y5376" t="s">
        <v>20</v>
      </c>
      <c r="Z5376">
        <v>0</v>
      </c>
      <c r="AA5376" t="s">
        <v>589</v>
      </c>
      <c r="AB5376" t="s">
        <v>21</v>
      </c>
      <c r="AC5376">
        <v>234</v>
      </c>
    </row>
    <row r="5377" spans="1:29" x14ac:dyDescent="0.25">
      <c r="A5377">
        <v>345</v>
      </c>
      <c r="B5377">
        <v>345101</v>
      </c>
      <c r="C5377">
        <v>5715</v>
      </c>
      <c r="D5377" t="str">
        <f>VLOOKUP(C5377,'Schedule 3'!A:M,13,FALSE)</f>
        <v>Operational/Non-Service Expenses</v>
      </c>
      <c r="E5377">
        <v>316.45999999999998</v>
      </c>
      <c r="F5377" s="1">
        <v>43100</v>
      </c>
      <c r="G5377" t="s">
        <v>462</v>
      </c>
      <c r="H5377" t="s">
        <v>729</v>
      </c>
      <c r="I5377" t="s">
        <v>729</v>
      </c>
      <c r="K5377">
        <v>5057</v>
      </c>
      <c r="L5377">
        <v>291867</v>
      </c>
      <c r="Q5377" t="s">
        <v>19</v>
      </c>
      <c r="U5377">
        <v>12</v>
      </c>
      <c r="V5377">
        <v>17</v>
      </c>
      <c r="Y5377" t="s">
        <v>20</v>
      </c>
      <c r="Z5377">
        <v>0</v>
      </c>
      <c r="AA5377" t="s">
        <v>589</v>
      </c>
      <c r="AB5377" t="s">
        <v>21</v>
      </c>
      <c r="AC5377">
        <v>234</v>
      </c>
    </row>
    <row r="5378" spans="1:29" x14ac:dyDescent="0.25">
      <c r="A5378">
        <v>345</v>
      </c>
      <c r="B5378">
        <v>345102</v>
      </c>
      <c r="C5378">
        <v>5715</v>
      </c>
      <c r="D5378" t="str">
        <f>VLOOKUP(C5378,'Schedule 3'!A:M,13,FALSE)</f>
        <v>Operational/Non-Service Expenses</v>
      </c>
      <c r="E5378">
        <v>2782.81</v>
      </c>
      <c r="F5378" s="1">
        <v>43100</v>
      </c>
      <c r="G5378" t="s">
        <v>462</v>
      </c>
      <c r="H5378" t="s">
        <v>729</v>
      </c>
      <c r="I5378" t="s">
        <v>729</v>
      </c>
      <c r="K5378">
        <v>5057</v>
      </c>
      <c r="L5378">
        <v>291867</v>
      </c>
      <c r="Q5378" t="s">
        <v>19</v>
      </c>
      <c r="U5378">
        <v>12</v>
      </c>
      <c r="V5378">
        <v>17</v>
      </c>
      <c r="Y5378" t="s">
        <v>20</v>
      </c>
      <c r="Z5378">
        <v>0</v>
      </c>
      <c r="AA5378" t="s">
        <v>589</v>
      </c>
      <c r="AB5378" t="s">
        <v>21</v>
      </c>
      <c r="AC5378">
        <v>235</v>
      </c>
    </row>
    <row r="5379" spans="1:29" x14ac:dyDescent="0.25">
      <c r="A5379">
        <v>345</v>
      </c>
      <c r="B5379">
        <v>345101</v>
      </c>
      <c r="C5379">
        <v>5715</v>
      </c>
      <c r="D5379" t="str">
        <f>VLOOKUP(C5379,'Schedule 3'!A:M,13,FALSE)</f>
        <v>Operational/Non-Service Expenses</v>
      </c>
      <c r="E5379">
        <v>167.75</v>
      </c>
      <c r="F5379" s="1">
        <v>43069</v>
      </c>
      <c r="G5379" t="s">
        <v>462</v>
      </c>
      <c r="H5379" t="s">
        <v>729</v>
      </c>
      <c r="I5379" t="s">
        <v>729</v>
      </c>
      <c r="K5379">
        <v>5057</v>
      </c>
      <c r="L5379">
        <v>288934</v>
      </c>
      <c r="Q5379" t="s">
        <v>19</v>
      </c>
      <c r="U5379">
        <v>11</v>
      </c>
      <c r="V5379">
        <v>17</v>
      </c>
      <c r="Y5379" t="s">
        <v>20</v>
      </c>
      <c r="Z5379">
        <v>0</v>
      </c>
      <c r="AA5379" t="s">
        <v>589</v>
      </c>
      <c r="AB5379" t="s">
        <v>21</v>
      </c>
      <c r="AC5379">
        <v>234</v>
      </c>
    </row>
    <row r="5380" spans="1:29" x14ac:dyDescent="0.25">
      <c r="A5380">
        <v>345</v>
      </c>
      <c r="B5380">
        <v>345102</v>
      </c>
      <c r="C5380">
        <v>5715</v>
      </c>
      <c r="D5380" t="str">
        <f>VLOOKUP(C5380,'Schedule 3'!A:M,13,FALSE)</f>
        <v>Operational/Non-Service Expenses</v>
      </c>
      <c r="E5380">
        <v>1503.89</v>
      </c>
      <c r="F5380" s="1">
        <v>43069</v>
      </c>
      <c r="G5380" t="s">
        <v>462</v>
      </c>
      <c r="H5380" t="s">
        <v>729</v>
      </c>
      <c r="I5380" t="s">
        <v>729</v>
      </c>
      <c r="K5380">
        <v>5057</v>
      </c>
      <c r="L5380">
        <v>288934</v>
      </c>
      <c r="Q5380" t="s">
        <v>19</v>
      </c>
      <c r="U5380">
        <v>11</v>
      </c>
      <c r="V5380">
        <v>17</v>
      </c>
      <c r="Y5380" t="s">
        <v>20</v>
      </c>
      <c r="Z5380">
        <v>0</v>
      </c>
      <c r="AA5380" t="s">
        <v>589</v>
      </c>
      <c r="AB5380" t="s">
        <v>21</v>
      </c>
      <c r="AC5380">
        <v>235</v>
      </c>
    </row>
    <row r="5381" spans="1:29" x14ac:dyDescent="0.25">
      <c r="A5381">
        <v>345</v>
      </c>
      <c r="B5381">
        <v>345101</v>
      </c>
      <c r="C5381">
        <v>5715</v>
      </c>
      <c r="D5381" t="str">
        <f>VLOOKUP(C5381,'Schedule 3'!A:M,13,FALSE)</f>
        <v>Operational/Non-Service Expenses</v>
      </c>
      <c r="E5381">
        <v>68.03</v>
      </c>
      <c r="F5381" s="1">
        <v>43039</v>
      </c>
      <c r="G5381" t="s">
        <v>462</v>
      </c>
      <c r="H5381" t="s">
        <v>729</v>
      </c>
      <c r="I5381" t="s">
        <v>729</v>
      </c>
      <c r="K5381">
        <v>5057</v>
      </c>
      <c r="L5381">
        <v>286349</v>
      </c>
      <c r="Q5381" t="s">
        <v>19</v>
      </c>
      <c r="U5381">
        <v>10</v>
      </c>
      <c r="V5381">
        <v>17</v>
      </c>
      <c r="Y5381" t="s">
        <v>20</v>
      </c>
      <c r="Z5381">
        <v>0</v>
      </c>
      <c r="AA5381" t="s">
        <v>589</v>
      </c>
      <c r="AB5381" t="s">
        <v>21</v>
      </c>
      <c r="AC5381">
        <v>234</v>
      </c>
    </row>
    <row r="5382" spans="1:29" x14ac:dyDescent="0.25">
      <c r="A5382">
        <v>345</v>
      </c>
      <c r="B5382">
        <v>345102</v>
      </c>
      <c r="C5382">
        <v>5715</v>
      </c>
      <c r="D5382" t="str">
        <f>VLOOKUP(C5382,'Schedule 3'!A:M,13,FALSE)</f>
        <v>Operational/Non-Service Expenses</v>
      </c>
      <c r="E5382">
        <v>606.14</v>
      </c>
      <c r="F5382" s="1">
        <v>43039</v>
      </c>
      <c r="G5382" t="s">
        <v>462</v>
      </c>
      <c r="H5382" t="s">
        <v>729</v>
      </c>
      <c r="I5382" t="s">
        <v>729</v>
      </c>
      <c r="K5382">
        <v>5057</v>
      </c>
      <c r="L5382">
        <v>286349</v>
      </c>
      <c r="Q5382" t="s">
        <v>19</v>
      </c>
      <c r="U5382">
        <v>10</v>
      </c>
      <c r="V5382">
        <v>17</v>
      </c>
      <c r="Y5382" t="s">
        <v>20</v>
      </c>
      <c r="Z5382">
        <v>0</v>
      </c>
      <c r="AA5382" t="s">
        <v>589</v>
      </c>
      <c r="AB5382" t="s">
        <v>21</v>
      </c>
      <c r="AC5382">
        <v>235</v>
      </c>
    </row>
    <row r="5383" spans="1:29" x14ac:dyDescent="0.25">
      <c r="A5383">
        <v>345</v>
      </c>
      <c r="B5383">
        <v>345101</v>
      </c>
      <c r="C5383">
        <v>5715</v>
      </c>
      <c r="D5383" t="str">
        <f>VLOOKUP(C5383,'Schedule 3'!A:M,13,FALSE)</f>
        <v>Operational/Non-Service Expenses</v>
      </c>
      <c r="E5383">
        <v>147.11000000000001</v>
      </c>
      <c r="F5383" s="1">
        <v>43008</v>
      </c>
      <c r="G5383" t="s">
        <v>462</v>
      </c>
      <c r="H5383" t="s">
        <v>729</v>
      </c>
      <c r="I5383" t="s">
        <v>729</v>
      </c>
      <c r="K5383">
        <v>5057</v>
      </c>
      <c r="L5383">
        <v>283717</v>
      </c>
      <c r="Q5383" t="s">
        <v>19</v>
      </c>
      <c r="U5383">
        <v>9</v>
      </c>
      <c r="V5383">
        <v>17</v>
      </c>
      <c r="Y5383" t="s">
        <v>20</v>
      </c>
      <c r="Z5383">
        <v>0</v>
      </c>
      <c r="AA5383" t="s">
        <v>589</v>
      </c>
      <c r="AB5383" t="s">
        <v>21</v>
      </c>
      <c r="AC5383">
        <v>234</v>
      </c>
    </row>
    <row r="5384" spans="1:29" x14ac:dyDescent="0.25">
      <c r="A5384">
        <v>345</v>
      </c>
      <c r="B5384">
        <v>345102</v>
      </c>
      <c r="C5384">
        <v>5715</v>
      </c>
      <c r="D5384" t="str">
        <f>VLOOKUP(C5384,'Schedule 3'!A:M,13,FALSE)</f>
        <v>Operational/Non-Service Expenses</v>
      </c>
      <c r="E5384">
        <v>1309.1300000000001</v>
      </c>
      <c r="F5384" s="1">
        <v>43008</v>
      </c>
      <c r="G5384" t="s">
        <v>462</v>
      </c>
      <c r="H5384" t="s">
        <v>729</v>
      </c>
      <c r="I5384" t="s">
        <v>729</v>
      </c>
      <c r="K5384">
        <v>5057</v>
      </c>
      <c r="L5384">
        <v>283717</v>
      </c>
      <c r="Q5384" t="s">
        <v>19</v>
      </c>
      <c r="U5384">
        <v>9</v>
      </c>
      <c r="V5384">
        <v>17</v>
      </c>
      <c r="Y5384" t="s">
        <v>20</v>
      </c>
      <c r="Z5384">
        <v>0</v>
      </c>
      <c r="AA5384" t="s">
        <v>589</v>
      </c>
      <c r="AB5384" t="s">
        <v>21</v>
      </c>
      <c r="AC5384">
        <v>235</v>
      </c>
    </row>
    <row r="5385" spans="1:29" x14ac:dyDescent="0.25">
      <c r="A5385">
        <v>345</v>
      </c>
      <c r="B5385">
        <v>345101</v>
      </c>
      <c r="C5385">
        <v>5715</v>
      </c>
      <c r="D5385" t="str">
        <f>VLOOKUP(C5385,'Schedule 3'!A:M,13,FALSE)</f>
        <v>Operational/Non-Service Expenses</v>
      </c>
      <c r="E5385">
        <v>126.52</v>
      </c>
      <c r="F5385" s="1">
        <v>42978</v>
      </c>
      <c r="G5385" t="s">
        <v>462</v>
      </c>
      <c r="H5385" t="s">
        <v>729</v>
      </c>
      <c r="I5385" t="s">
        <v>729</v>
      </c>
      <c r="K5385">
        <v>5057</v>
      </c>
      <c r="L5385">
        <v>281172</v>
      </c>
      <c r="Q5385" t="s">
        <v>19</v>
      </c>
      <c r="U5385">
        <v>8</v>
      </c>
      <c r="V5385">
        <v>17</v>
      </c>
      <c r="Y5385" t="s">
        <v>20</v>
      </c>
      <c r="Z5385">
        <v>0</v>
      </c>
      <c r="AA5385" t="s">
        <v>589</v>
      </c>
      <c r="AB5385" t="s">
        <v>21</v>
      </c>
      <c r="AC5385">
        <v>234</v>
      </c>
    </row>
    <row r="5386" spans="1:29" x14ac:dyDescent="0.25">
      <c r="A5386">
        <v>345</v>
      </c>
      <c r="B5386">
        <v>345102</v>
      </c>
      <c r="C5386">
        <v>5715</v>
      </c>
      <c r="D5386" t="str">
        <f>VLOOKUP(C5386,'Schedule 3'!A:M,13,FALSE)</f>
        <v>Operational/Non-Service Expenses</v>
      </c>
      <c r="E5386">
        <v>1121.53</v>
      </c>
      <c r="F5386" s="1">
        <v>42978</v>
      </c>
      <c r="G5386" t="s">
        <v>462</v>
      </c>
      <c r="H5386" t="s">
        <v>729</v>
      </c>
      <c r="I5386" t="s">
        <v>729</v>
      </c>
      <c r="K5386">
        <v>5057</v>
      </c>
      <c r="L5386">
        <v>281172</v>
      </c>
      <c r="Q5386" t="s">
        <v>19</v>
      </c>
      <c r="U5386">
        <v>8</v>
      </c>
      <c r="V5386">
        <v>17</v>
      </c>
      <c r="Y5386" t="s">
        <v>20</v>
      </c>
      <c r="Z5386">
        <v>0</v>
      </c>
      <c r="AA5386" t="s">
        <v>589</v>
      </c>
      <c r="AB5386" t="s">
        <v>21</v>
      </c>
      <c r="AC5386">
        <v>235</v>
      </c>
    </row>
    <row r="5387" spans="1:29" x14ac:dyDescent="0.25">
      <c r="A5387">
        <v>345</v>
      </c>
      <c r="B5387">
        <v>345101</v>
      </c>
      <c r="C5387">
        <v>5715</v>
      </c>
      <c r="D5387" t="str">
        <f>VLOOKUP(C5387,'Schedule 3'!A:M,13,FALSE)</f>
        <v>Operational/Non-Service Expenses</v>
      </c>
      <c r="E5387">
        <v>49.99</v>
      </c>
      <c r="F5387" s="1">
        <v>42947</v>
      </c>
      <c r="G5387" t="s">
        <v>462</v>
      </c>
      <c r="H5387" t="s">
        <v>729</v>
      </c>
      <c r="I5387" t="s">
        <v>729</v>
      </c>
      <c r="K5387">
        <v>5057</v>
      </c>
      <c r="L5387">
        <v>278277</v>
      </c>
      <c r="Q5387" t="s">
        <v>19</v>
      </c>
      <c r="U5387">
        <v>7</v>
      </c>
      <c r="V5387">
        <v>17</v>
      </c>
      <c r="Y5387" t="s">
        <v>20</v>
      </c>
      <c r="Z5387">
        <v>0</v>
      </c>
      <c r="AA5387" t="s">
        <v>589</v>
      </c>
      <c r="AB5387" t="s">
        <v>21</v>
      </c>
      <c r="AC5387">
        <v>234</v>
      </c>
    </row>
    <row r="5388" spans="1:29" x14ac:dyDescent="0.25">
      <c r="A5388">
        <v>345</v>
      </c>
      <c r="B5388">
        <v>345102</v>
      </c>
      <c r="C5388">
        <v>5715</v>
      </c>
      <c r="D5388" t="str">
        <f>VLOOKUP(C5388,'Schedule 3'!A:M,13,FALSE)</f>
        <v>Operational/Non-Service Expenses</v>
      </c>
      <c r="E5388">
        <v>443.3</v>
      </c>
      <c r="F5388" s="1">
        <v>42947</v>
      </c>
      <c r="G5388" t="s">
        <v>462</v>
      </c>
      <c r="H5388" t="s">
        <v>729</v>
      </c>
      <c r="I5388" t="s">
        <v>729</v>
      </c>
      <c r="K5388">
        <v>5057</v>
      </c>
      <c r="L5388">
        <v>278277</v>
      </c>
      <c r="Q5388" t="s">
        <v>19</v>
      </c>
      <c r="U5388">
        <v>7</v>
      </c>
      <c r="V5388">
        <v>17</v>
      </c>
      <c r="Y5388" t="s">
        <v>20</v>
      </c>
      <c r="Z5388">
        <v>0</v>
      </c>
      <c r="AA5388" t="s">
        <v>589</v>
      </c>
      <c r="AB5388" t="s">
        <v>21</v>
      </c>
      <c r="AC5388">
        <v>235</v>
      </c>
    </row>
    <row r="5389" spans="1:29" x14ac:dyDescent="0.25">
      <c r="A5389">
        <v>345</v>
      </c>
      <c r="B5389">
        <v>345101</v>
      </c>
      <c r="C5389">
        <v>5715</v>
      </c>
      <c r="D5389" t="str">
        <f>VLOOKUP(C5389,'Schedule 3'!A:M,13,FALSE)</f>
        <v>Operational/Non-Service Expenses</v>
      </c>
      <c r="E5389">
        <v>25.07</v>
      </c>
      <c r="F5389" s="1">
        <v>42916</v>
      </c>
      <c r="G5389" t="s">
        <v>462</v>
      </c>
      <c r="H5389" t="s">
        <v>729</v>
      </c>
      <c r="I5389" t="s">
        <v>729</v>
      </c>
      <c r="K5389">
        <v>5057</v>
      </c>
      <c r="L5389">
        <v>275593</v>
      </c>
      <c r="Q5389" t="s">
        <v>19</v>
      </c>
      <c r="U5389">
        <v>6</v>
      </c>
      <c r="V5389">
        <v>17</v>
      </c>
      <c r="Y5389" t="s">
        <v>20</v>
      </c>
      <c r="Z5389">
        <v>0</v>
      </c>
      <c r="AA5389" t="s">
        <v>589</v>
      </c>
      <c r="AB5389" t="s">
        <v>21</v>
      </c>
      <c r="AC5389">
        <v>234</v>
      </c>
    </row>
    <row r="5390" spans="1:29" x14ac:dyDescent="0.25">
      <c r="A5390">
        <v>345</v>
      </c>
      <c r="B5390">
        <v>345102</v>
      </c>
      <c r="C5390">
        <v>5715</v>
      </c>
      <c r="D5390" t="str">
        <f>VLOOKUP(C5390,'Schedule 3'!A:M,13,FALSE)</f>
        <v>Operational/Non-Service Expenses</v>
      </c>
      <c r="E5390">
        <v>219.6</v>
      </c>
      <c r="F5390" s="1">
        <v>42916</v>
      </c>
      <c r="G5390" t="s">
        <v>462</v>
      </c>
      <c r="H5390" t="s">
        <v>729</v>
      </c>
      <c r="I5390" t="s">
        <v>729</v>
      </c>
      <c r="K5390">
        <v>5057</v>
      </c>
      <c r="L5390">
        <v>275593</v>
      </c>
      <c r="Q5390" t="s">
        <v>19</v>
      </c>
      <c r="U5390">
        <v>6</v>
      </c>
      <c r="V5390">
        <v>17</v>
      </c>
      <c r="Y5390" t="s">
        <v>20</v>
      </c>
      <c r="Z5390">
        <v>0</v>
      </c>
      <c r="AA5390" t="s">
        <v>589</v>
      </c>
      <c r="AB5390" t="s">
        <v>21</v>
      </c>
      <c r="AC5390">
        <v>235</v>
      </c>
    </row>
    <row r="5391" spans="1:29" x14ac:dyDescent="0.25">
      <c r="A5391">
        <v>345</v>
      </c>
      <c r="B5391">
        <v>345101</v>
      </c>
      <c r="C5391">
        <v>5715</v>
      </c>
      <c r="D5391" t="str">
        <f>VLOOKUP(C5391,'Schedule 3'!A:M,13,FALSE)</f>
        <v>Operational/Non-Service Expenses</v>
      </c>
      <c r="E5391">
        <v>130.27000000000001</v>
      </c>
      <c r="F5391" s="1">
        <v>42886</v>
      </c>
      <c r="G5391" t="s">
        <v>462</v>
      </c>
      <c r="H5391" t="s">
        <v>729</v>
      </c>
      <c r="I5391" t="s">
        <v>729</v>
      </c>
      <c r="K5391">
        <v>5057</v>
      </c>
      <c r="L5391">
        <v>272629</v>
      </c>
      <c r="Q5391" t="s">
        <v>19</v>
      </c>
      <c r="U5391">
        <v>5</v>
      </c>
      <c r="V5391">
        <v>17</v>
      </c>
      <c r="Y5391" t="s">
        <v>20</v>
      </c>
      <c r="Z5391">
        <v>0</v>
      </c>
      <c r="AA5391" t="s">
        <v>589</v>
      </c>
      <c r="AB5391" t="s">
        <v>21</v>
      </c>
      <c r="AC5391">
        <v>234</v>
      </c>
    </row>
    <row r="5392" spans="1:29" x14ac:dyDescent="0.25">
      <c r="A5392">
        <v>345</v>
      </c>
      <c r="B5392">
        <v>345102</v>
      </c>
      <c r="C5392">
        <v>5715</v>
      </c>
      <c r="D5392" t="str">
        <f>VLOOKUP(C5392,'Schedule 3'!A:M,13,FALSE)</f>
        <v>Operational/Non-Service Expenses</v>
      </c>
      <c r="E5392">
        <v>1149.27</v>
      </c>
      <c r="F5392" s="1">
        <v>42886</v>
      </c>
      <c r="G5392" t="s">
        <v>462</v>
      </c>
      <c r="H5392" t="s">
        <v>729</v>
      </c>
      <c r="I5392" t="s">
        <v>729</v>
      </c>
      <c r="K5392">
        <v>5057</v>
      </c>
      <c r="L5392">
        <v>272629</v>
      </c>
      <c r="Q5392" t="s">
        <v>19</v>
      </c>
      <c r="U5392">
        <v>5</v>
      </c>
      <c r="V5392">
        <v>17</v>
      </c>
      <c r="Y5392" t="s">
        <v>20</v>
      </c>
      <c r="Z5392">
        <v>0</v>
      </c>
      <c r="AA5392" t="s">
        <v>589</v>
      </c>
      <c r="AB5392" t="s">
        <v>21</v>
      </c>
      <c r="AC5392">
        <v>235</v>
      </c>
    </row>
    <row r="5393" spans="1:29" x14ac:dyDescent="0.25">
      <c r="A5393">
        <v>345</v>
      </c>
      <c r="B5393">
        <v>345101</v>
      </c>
      <c r="C5393">
        <v>5715</v>
      </c>
      <c r="D5393" t="str">
        <f>VLOOKUP(C5393,'Schedule 3'!A:M,13,FALSE)</f>
        <v>Operational/Non-Service Expenses</v>
      </c>
      <c r="E5393">
        <v>218.57</v>
      </c>
      <c r="F5393" s="1">
        <v>42855</v>
      </c>
      <c r="G5393" t="s">
        <v>462</v>
      </c>
      <c r="H5393" t="s">
        <v>729</v>
      </c>
      <c r="I5393" t="s">
        <v>729</v>
      </c>
      <c r="K5393">
        <v>5057</v>
      </c>
      <c r="L5393">
        <v>269773</v>
      </c>
      <c r="Q5393" t="s">
        <v>19</v>
      </c>
      <c r="U5393">
        <v>4</v>
      </c>
      <c r="V5393">
        <v>17</v>
      </c>
      <c r="Y5393" t="s">
        <v>20</v>
      </c>
      <c r="Z5393">
        <v>0</v>
      </c>
      <c r="AA5393" t="s">
        <v>589</v>
      </c>
      <c r="AB5393" t="s">
        <v>21</v>
      </c>
      <c r="AC5393">
        <v>233</v>
      </c>
    </row>
    <row r="5394" spans="1:29" x14ac:dyDescent="0.25">
      <c r="A5394">
        <v>345</v>
      </c>
      <c r="B5394">
        <v>345102</v>
      </c>
      <c r="C5394">
        <v>5715</v>
      </c>
      <c r="D5394" t="str">
        <f>VLOOKUP(C5394,'Schedule 3'!A:M,13,FALSE)</f>
        <v>Operational/Non-Service Expenses</v>
      </c>
      <c r="E5394">
        <v>1939.03</v>
      </c>
      <c r="F5394" s="1">
        <v>42855</v>
      </c>
      <c r="G5394" t="s">
        <v>462</v>
      </c>
      <c r="H5394" t="s">
        <v>729</v>
      </c>
      <c r="I5394" t="s">
        <v>729</v>
      </c>
      <c r="K5394">
        <v>5057</v>
      </c>
      <c r="L5394">
        <v>269773</v>
      </c>
      <c r="Q5394" t="s">
        <v>19</v>
      </c>
      <c r="U5394">
        <v>4</v>
      </c>
      <c r="V5394">
        <v>17</v>
      </c>
      <c r="Y5394" t="s">
        <v>20</v>
      </c>
      <c r="Z5394">
        <v>0</v>
      </c>
      <c r="AA5394" t="s">
        <v>589</v>
      </c>
      <c r="AB5394" t="s">
        <v>21</v>
      </c>
      <c r="AC5394">
        <v>234</v>
      </c>
    </row>
    <row r="5395" spans="1:29" x14ac:dyDescent="0.25">
      <c r="A5395">
        <v>345</v>
      </c>
      <c r="B5395">
        <v>345101</v>
      </c>
      <c r="C5395">
        <v>5715</v>
      </c>
      <c r="D5395" t="str">
        <f>VLOOKUP(C5395,'Schedule 3'!A:M,13,FALSE)</f>
        <v>Operational/Non-Service Expenses</v>
      </c>
      <c r="E5395">
        <v>1.79</v>
      </c>
      <c r="F5395" s="1">
        <v>42825</v>
      </c>
      <c r="G5395" t="s">
        <v>462</v>
      </c>
      <c r="H5395" t="s">
        <v>729</v>
      </c>
      <c r="I5395" t="s">
        <v>729</v>
      </c>
      <c r="K5395">
        <v>5057</v>
      </c>
      <c r="L5395">
        <v>267433</v>
      </c>
      <c r="Q5395" t="s">
        <v>19</v>
      </c>
      <c r="U5395">
        <v>3</v>
      </c>
      <c r="V5395">
        <v>17</v>
      </c>
      <c r="Y5395" t="s">
        <v>20</v>
      </c>
      <c r="Z5395">
        <v>0</v>
      </c>
      <c r="AA5395" t="s">
        <v>589</v>
      </c>
      <c r="AB5395" t="s">
        <v>21</v>
      </c>
      <c r="AC5395">
        <v>233</v>
      </c>
    </row>
    <row r="5396" spans="1:29" x14ac:dyDescent="0.25">
      <c r="A5396">
        <v>345</v>
      </c>
      <c r="B5396">
        <v>345102</v>
      </c>
      <c r="C5396">
        <v>5715</v>
      </c>
      <c r="D5396" t="str">
        <f>VLOOKUP(C5396,'Schedule 3'!A:M,13,FALSE)</f>
        <v>Operational/Non-Service Expenses</v>
      </c>
      <c r="E5396">
        <v>15.87</v>
      </c>
      <c r="F5396" s="1">
        <v>42825</v>
      </c>
      <c r="G5396" t="s">
        <v>462</v>
      </c>
      <c r="H5396" t="s">
        <v>729</v>
      </c>
      <c r="I5396" t="s">
        <v>729</v>
      </c>
      <c r="K5396">
        <v>5057</v>
      </c>
      <c r="L5396">
        <v>267433</v>
      </c>
      <c r="Q5396" t="s">
        <v>19</v>
      </c>
      <c r="U5396">
        <v>3</v>
      </c>
      <c r="V5396">
        <v>17</v>
      </c>
      <c r="Y5396" t="s">
        <v>20</v>
      </c>
      <c r="Z5396">
        <v>0</v>
      </c>
      <c r="AA5396" t="s">
        <v>589</v>
      </c>
      <c r="AB5396" t="s">
        <v>21</v>
      </c>
      <c r="AC5396">
        <v>234</v>
      </c>
    </row>
    <row r="5397" spans="1:29" x14ac:dyDescent="0.25">
      <c r="A5397">
        <v>345</v>
      </c>
      <c r="B5397">
        <v>345101</v>
      </c>
      <c r="C5397">
        <v>5715</v>
      </c>
      <c r="D5397" t="str">
        <f>VLOOKUP(C5397,'Schedule 3'!A:M,13,FALSE)</f>
        <v>Operational/Non-Service Expenses</v>
      </c>
      <c r="E5397">
        <v>100.42</v>
      </c>
      <c r="F5397" s="1">
        <v>42794</v>
      </c>
      <c r="G5397" t="s">
        <v>462</v>
      </c>
      <c r="H5397" t="s">
        <v>729</v>
      </c>
      <c r="I5397" t="s">
        <v>729</v>
      </c>
      <c r="K5397">
        <v>5057</v>
      </c>
      <c r="L5397">
        <v>263415</v>
      </c>
      <c r="Q5397" t="s">
        <v>19</v>
      </c>
      <c r="U5397">
        <v>2</v>
      </c>
      <c r="V5397">
        <v>17</v>
      </c>
      <c r="Y5397" t="s">
        <v>20</v>
      </c>
      <c r="Z5397">
        <v>0</v>
      </c>
      <c r="AA5397" t="s">
        <v>589</v>
      </c>
      <c r="AB5397" t="s">
        <v>21</v>
      </c>
      <c r="AC5397">
        <v>233</v>
      </c>
    </row>
    <row r="5398" spans="1:29" x14ac:dyDescent="0.25">
      <c r="A5398">
        <v>345</v>
      </c>
      <c r="B5398">
        <v>345102</v>
      </c>
      <c r="C5398">
        <v>5715</v>
      </c>
      <c r="D5398" t="str">
        <f>VLOOKUP(C5398,'Schedule 3'!A:M,13,FALSE)</f>
        <v>Operational/Non-Service Expenses</v>
      </c>
      <c r="E5398">
        <v>891.37</v>
      </c>
      <c r="F5398" s="1">
        <v>42794</v>
      </c>
      <c r="G5398" t="s">
        <v>462</v>
      </c>
      <c r="H5398" t="s">
        <v>729</v>
      </c>
      <c r="I5398" t="s">
        <v>729</v>
      </c>
      <c r="K5398">
        <v>5057</v>
      </c>
      <c r="L5398">
        <v>263415</v>
      </c>
      <c r="Q5398" t="s">
        <v>19</v>
      </c>
      <c r="U5398">
        <v>2</v>
      </c>
      <c r="V5398">
        <v>17</v>
      </c>
      <c r="Y5398" t="s">
        <v>20</v>
      </c>
      <c r="Z5398">
        <v>0</v>
      </c>
      <c r="AA5398" t="s">
        <v>589</v>
      </c>
      <c r="AB5398" t="s">
        <v>21</v>
      </c>
      <c r="AC5398">
        <v>234</v>
      </c>
    </row>
    <row r="5399" spans="1:29" x14ac:dyDescent="0.25">
      <c r="A5399">
        <v>345</v>
      </c>
      <c r="B5399">
        <v>345101</v>
      </c>
      <c r="C5399">
        <v>5715</v>
      </c>
      <c r="D5399" t="str">
        <f>VLOOKUP(C5399,'Schedule 3'!A:M,13,FALSE)</f>
        <v>Operational/Non-Service Expenses</v>
      </c>
      <c r="E5399">
        <v>96.47</v>
      </c>
      <c r="F5399" s="1">
        <v>42766</v>
      </c>
      <c r="G5399" t="s">
        <v>462</v>
      </c>
      <c r="H5399" t="s">
        <v>729</v>
      </c>
      <c r="I5399" t="s">
        <v>729</v>
      </c>
      <c r="K5399">
        <v>5057</v>
      </c>
      <c r="L5399">
        <v>259505</v>
      </c>
      <c r="Q5399" t="s">
        <v>19</v>
      </c>
      <c r="U5399">
        <v>1</v>
      </c>
      <c r="V5399">
        <v>17</v>
      </c>
      <c r="Y5399" t="s">
        <v>20</v>
      </c>
      <c r="Z5399">
        <v>0</v>
      </c>
      <c r="AA5399" t="s">
        <v>589</v>
      </c>
      <c r="AB5399" t="s">
        <v>21</v>
      </c>
      <c r="AC5399">
        <v>233</v>
      </c>
    </row>
    <row r="5400" spans="1:29" x14ac:dyDescent="0.25">
      <c r="A5400">
        <v>345</v>
      </c>
      <c r="B5400">
        <v>345102</v>
      </c>
      <c r="C5400">
        <v>5715</v>
      </c>
      <c r="D5400" t="str">
        <f>VLOOKUP(C5400,'Schedule 3'!A:M,13,FALSE)</f>
        <v>Operational/Non-Service Expenses</v>
      </c>
      <c r="E5400">
        <v>856.32</v>
      </c>
      <c r="F5400" s="1">
        <v>42766</v>
      </c>
      <c r="G5400" t="s">
        <v>462</v>
      </c>
      <c r="H5400" t="s">
        <v>729</v>
      </c>
      <c r="I5400" t="s">
        <v>729</v>
      </c>
      <c r="K5400">
        <v>5057</v>
      </c>
      <c r="L5400">
        <v>259505</v>
      </c>
      <c r="Q5400" t="s">
        <v>19</v>
      </c>
      <c r="U5400">
        <v>1</v>
      </c>
      <c r="V5400">
        <v>17</v>
      </c>
      <c r="Y5400" t="s">
        <v>20</v>
      </c>
      <c r="Z5400">
        <v>0</v>
      </c>
      <c r="AA5400" t="s">
        <v>589</v>
      </c>
      <c r="AB5400" t="s">
        <v>21</v>
      </c>
      <c r="AC5400">
        <v>234</v>
      </c>
    </row>
    <row r="5401" spans="1:29" x14ac:dyDescent="0.25">
      <c r="A5401">
        <v>345</v>
      </c>
      <c r="B5401">
        <v>345101</v>
      </c>
      <c r="C5401">
        <v>5820</v>
      </c>
      <c r="D5401" t="str">
        <f>VLOOKUP(C5401,'Schedule 3'!A:M,13,FALSE)</f>
        <v>Other Personnel Related Expenses</v>
      </c>
      <c r="E5401">
        <v>3.65</v>
      </c>
      <c r="F5401" s="1">
        <v>42855</v>
      </c>
      <c r="G5401" t="s">
        <v>462</v>
      </c>
      <c r="H5401" t="s">
        <v>730</v>
      </c>
      <c r="I5401" t="s">
        <v>730</v>
      </c>
      <c r="K5401">
        <v>5272</v>
      </c>
      <c r="L5401">
        <v>269773</v>
      </c>
      <c r="Q5401" t="s">
        <v>19</v>
      </c>
      <c r="U5401">
        <v>4</v>
      </c>
      <c r="V5401">
        <v>17</v>
      </c>
      <c r="Y5401" t="s">
        <v>20</v>
      </c>
      <c r="Z5401">
        <v>0</v>
      </c>
      <c r="AA5401" t="s">
        <v>589</v>
      </c>
      <c r="AB5401" t="s">
        <v>21</v>
      </c>
      <c r="AC5401">
        <v>38</v>
      </c>
    </row>
    <row r="5402" spans="1:29" x14ac:dyDescent="0.25">
      <c r="A5402">
        <v>345</v>
      </c>
      <c r="B5402">
        <v>345102</v>
      </c>
      <c r="C5402">
        <v>5820</v>
      </c>
      <c r="D5402" t="str">
        <f>VLOOKUP(C5402,'Schedule 3'!A:M,13,FALSE)</f>
        <v>Other Personnel Related Expenses</v>
      </c>
      <c r="E5402">
        <v>32.4</v>
      </c>
      <c r="F5402" s="1">
        <v>42855</v>
      </c>
      <c r="G5402" t="s">
        <v>462</v>
      </c>
      <c r="H5402" t="s">
        <v>730</v>
      </c>
      <c r="I5402" t="s">
        <v>730</v>
      </c>
      <c r="K5402">
        <v>5272</v>
      </c>
      <c r="L5402">
        <v>269773</v>
      </c>
      <c r="Q5402" t="s">
        <v>19</v>
      </c>
      <c r="U5402">
        <v>4</v>
      </c>
      <c r="V5402">
        <v>17</v>
      </c>
      <c r="Y5402" t="s">
        <v>20</v>
      </c>
      <c r="Z5402">
        <v>0</v>
      </c>
      <c r="AA5402" t="s">
        <v>589</v>
      </c>
      <c r="AB5402" t="s">
        <v>21</v>
      </c>
      <c r="AC5402">
        <v>39</v>
      </c>
    </row>
    <row r="5403" spans="1:29" x14ac:dyDescent="0.25">
      <c r="A5403">
        <v>345</v>
      </c>
      <c r="B5403">
        <v>345101</v>
      </c>
      <c r="C5403">
        <v>5820</v>
      </c>
      <c r="D5403" t="str">
        <f>VLOOKUP(C5403,'Schedule 3'!A:M,13,FALSE)</f>
        <v>Other Personnel Related Expenses</v>
      </c>
      <c r="E5403">
        <v>14.61</v>
      </c>
      <c r="F5403" s="1">
        <v>42825</v>
      </c>
      <c r="G5403" t="s">
        <v>462</v>
      </c>
      <c r="H5403" t="s">
        <v>730</v>
      </c>
      <c r="I5403" t="s">
        <v>730</v>
      </c>
      <c r="K5403">
        <v>5272</v>
      </c>
      <c r="L5403">
        <v>267433</v>
      </c>
      <c r="Q5403" t="s">
        <v>19</v>
      </c>
      <c r="U5403">
        <v>3</v>
      </c>
      <c r="V5403">
        <v>17</v>
      </c>
      <c r="Y5403" t="s">
        <v>20</v>
      </c>
      <c r="Z5403">
        <v>0</v>
      </c>
      <c r="AA5403" t="s">
        <v>589</v>
      </c>
      <c r="AB5403" t="s">
        <v>21</v>
      </c>
      <c r="AC5403">
        <v>38</v>
      </c>
    </row>
    <row r="5404" spans="1:29" x14ac:dyDescent="0.25">
      <c r="A5404">
        <v>345</v>
      </c>
      <c r="B5404">
        <v>345102</v>
      </c>
      <c r="C5404">
        <v>5820</v>
      </c>
      <c r="D5404" t="str">
        <f>VLOOKUP(C5404,'Schedule 3'!A:M,13,FALSE)</f>
        <v>Other Personnel Related Expenses</v>
      </c>
      <c r="E5404">
        <v>129.74</v>
      </c>
      <c r="F5404" s="1">
        <v>42825</v>
      </c>
      <c r="G5404" t="s">
        <v>462</v>
      </c>
      <c r="H5404" t="s">
        <v>730</v>
      </c>
      <c r="I5404" t="s">
        <v>730</v>
      </c>
      <c r="K5404">
        <v>5272</v>
      </c>
      <c r="L5404">
        <v>267433</v>
      </c>
      <c r="Q5404" t="s">
        <v>19</v>
      </c>
      <c r="U5404">
        <v>3</v>
      </c>
      <c r="V5404">
        <v>17</v>
      </c>
      <c r="Y5404" t="s">
        <v>20</v>
      </c>
      <c r="Z5404">
        <v>0</v>
      </c>
      <c r="AA5404" t="s">
        <v>589</v>
      </c>
      <c r="AB5404" t="s">
        <v>21</v>
      </c>
      <c r="AC5404">
        <v>39</v>
      </c>
    </row>
    <row r="5405" spans="1:29" x14ac:dyDescent="0.25">
      <c r="A5405">
        <v>345</v>
      </c>
      <c r="B5405">
        <v>345101</v>
      </c>
      <c r="C5405">
        <v>5900</v>
      </c>
      <c r="D5405" t="str">
        <f>VLOOKUP(C5405,'Schedule 3'!A:M,13,FALSE)</f>
        <v>Other Personnel Related Expenses</v>
      </c>
      <c r="E5405">
        <v>1.37</v>
      </c>
      <c r="F5405" s="1">
        <v>42916</v>
      </c>
      <c r="G5405" t="s">
        <v>462</v>
      </c>
      <c r="H5405" t="s">
        <v>731</v>
      </c>
      <c r="I5405" t="s">
        <v>731</v>
      </c>
      <c r="K5405">
        <v>5281</v>
      </c>
      <c r="L5405">
        <v>275593</v>
      </c>
      <c r="Q5405" t="s">
        <v>19</v>
      </c>
      <c r="U5405">
        <v>6</v>
      </c>
      <c r="V5405">
        <v>17</v>
      </c>
      <c r="Y5405" t="s">
        <v>20</v>
      </c>
      <c r="Z5405">
        <v>0</v>
      </c>
      <c r="AA5405" t="s">
        <v>589</v>
      </c>
      <c r="AB5405" t="s">
        <v>21</v>
      </c>
      <c r="AC5405">
        <v>38</v>
      </c>
    </row>
    <row r="5406" spans="1:29" x14ac:dyDescent="0.25">
      <c r="A5406">
        <v>345</v>
      </c>
      <c r="B5406">
        <v>345102</v>
      </c>
      <c r="C5406">
        <v>5900</v>
      </c>
      <c r="D5406" t="str">
        <f>VLOOKUP(C5406,'Schedule 3'!A:M,13,FALSE)</f>
        <v>Other Personnel Related Expenses</v>
      </c>
      <c r="E5406">
        <v>11.95</v>
      </c>
      <c r="F5406" s="1">
        <v>42916</v>
      </c>
      <c r="G5406" t="s">
        <v>462</v>
      </c>
      <c r="H5406" t="s">
        <v>731</v>
      </c>
      <c r="I5406" t="s">
        <v>731</v>
      </c>
      <c r="K5406">
        <v>5281</v>
      </c>
      <c r="L5406">
        <v>275593</v>
      </c>
      <c r="Q5406" t="s">
        <v>19</v>
      </c>
      <c r="U5406">
        <v>6</v>
      </c>
      <c r="V5406">
        <v>17</v>
      </c>
      <c r="Y5406" t="s">
        <v>20</v>
      </c>
      <c r="Z5406">
        <v>0</v>
      </c>
      <c r="AA5406" t="s">
        <v>589</v>
      </c>
      <c r="AB5406" t="s">
        <v>21</v>
      </c>
      <c r="AC5406">
        <v>39</v>
      </c>
    </row>
    <row r="5407" spans="1:29" x14ac:dyDescent="0.25">
      <c r="A5407">
        <v>345</v>
      </c>
      <c r="B5407">
        <v>345101</v>
      </c>
      <c r="C5407">
        <v>5950</v>
      </c>
      <c r="D5407" t="str">
        <f>VLOOKUP(C5407,'Schedule 3'!A:M,13,FALSE)</f>
        <v>Other Personnel Related Expenses</v>
      </c>
      <c r="E5407">
        <v>1.36</v>
      </c>
      <c r="F5407" s="1">
        <v>43100</v>
      </c>
      <c r="G5407" t="s">
        <v>462</v>
      </c>
      <c r="H5407" t="s">
        <v>732</v>
      </c>
      <c r="I5407" t="s">
        <v>732</v>
      </c>
      <c r="K5407">
        <v>5286</v>
      </c>
      <c r="L5407">
        <v>291867</v>
      </c>
      <c r="Q5407" t="s">
        <v>19</v>
      </c>
      <c r="U5407">
        <v>12</v>
      </c>
      <c r="V5407">
        <v>17</v>
      </c>
      <c r="Y5407" t="s">
        <v>20</v>
      </c>
      <c r="Z5407">
        <v>0</v>
      </c>
      <c r="AA5407" t="s">
        <v>589</v>
      </c>
      <c r="AB5407" t="s">
        <v>21</v>
      </c>
      <c r="AC5407">
        <v>38</v>
      </c>
    </row>
    <row r="5408" spans="1:29" x14ac:dyDescent="0.25">
      <c r="A5408">
        <v>345</v>
      </c>
      <c r="B5408">
        <v>345102</v>
      </c>
      <c r="C5408">
        <v>5950</v>
      </c>
      <c r="D5408" t="str">
        <f>VLOOKUP(C5408,'Schedule 3'!A:M,13,FALSE)</f>
        <v>Other Personnel Related Expenses</v>
      </c>
      <c r="E5408">
        <v>11.94</v>
      </c>
      <c r="F5408" s="1">
        <v>43100</v>
      </c>
      <c r="G5408" t="s">
        <v>462</v>
      </c>
      <c r="H5408" t="s">
        <v>732</v>
      </c>
      <c r="I5408" t="s">
        <v>732</v>
      </c>
      <c r="K5408">
        <v>5286</v>
      </c>
      <c r="L5408">
        <v>291867</v>
      </c>
      <c r="Q5408" t="s">
        <v>19</v>
      </c>
      <c r="U5408">
        <v>12</v>
      </c>
      <c r="V5408">
        <v>17</v>
      </c>
      <c r="Y5408" t="s">
        <v>20</v>
      </c>
      <c r="Z5408">
        <v>0</v>
      </c>
      <c r="AA5408" t="s">
        <v>589</v>
      </c>
      <c r="AB5408" t="s">
        <v>21</v>
      </c>
      <c r="AC5408">
        <v>39</v>
      </c>
    </row>
    <row r="5409" spans="1:29" x14ac:dyDescent="0.25">
      <c r="A5409">
        <v>345</v>
      </c>
      <c r="B5409">
        <v>345101</v>
      </c>
      <c r="C5409">
        <v>5950</v>
      </c>
      <c r="D5409" t="str">
        <f>VLOOKUP(C5409,'Schedule 3'!A:M,13,FALSE)</f>
        <v>Other Personnel Related Expenses</v>
      </c>
      <c r="E5409">
        <v>1.33</v>
      </c>
      <c r="F5409" s="1">
        <v>43069</v>
      </c>
      <c r="G5409" t="s">
        <v>462</v>
      </c>
      <c r="H5409" t="s">
        <v>732</v>
      </c>
      <c r="I5409" t="s">
        <v>732</v>
      </c>
      <c r="K5409">
        <v>5286</v>
      </c>
      <c r="L5409">
        <v>288934</v>
      </c>
      <c r="Q5409" t="s">
        <v>19</v>
      </c>
      <c r="U5409">
        <v>11</v>
      </c>
      <c r="V5409">
        <v>17</v>
      </c>
      <c r="Y5409" t="s">
        <v>20</v>
      </c>
      <c r="Z5409">
        <v>0</v>
      </c>
      <c r="AA5409" t="s">
        <v>589</v>
      </c>
      <c r="AB5409" t="s">
        <v>21</v>
      </c>
      <c r="AC5409">
        <v>38</v>
      </c>
    </row>
    <row r="5410" spans="1:29" x14ac:dyDescent="0.25">
      <c r="A5410">
        <v>345</v>
      </c>
      <c r="B5410">
        <v>345102</v>
      </c>
      <c r="C5410">
        <v>5950</v>
      </c>
      <c r="D5410" t="str">
        <f>VLOOKUP(C5410,'Schedule 3'!A:M,13,FALSE)</f>
        <v>Other Personnel Related Expenses</v>
      </c>
      <c r="E5410">
        <v>11.96</v>
      </c>
      <c r="F5410" s="1">
        <v>43069</v>
      </c>
      <c r="G5410" t="s">
        <v>462</v>
      </c>
      <c r="H5410" t="s">
        <v>732</v>
      </c>
      <c r="I5410" t="s">
        <v>732</v>
      </c>
      <c r="K5410">
        <v>5286</v>
      </c>
      <c r="L5410">
        <v>288934</v>
      </c>
      <c r="Q5410" t="s">
        <v>19</v>
      </c>
      <c r="U5410">
        <v>11</v>
      </c>
      <c r="V5410">
        <v>17</v>
      </c>
      <c r="Y5410" t="s">
        <v>20</v>
      </c>
      <c r="Z5410">
        <v>0</v>
      </c>
      <c r="AA5410" t="s">
        <v>589</v>
      </c>
      <c r="AB5410" t="s">
        <v>21</v>
      </c>
      <c r="AC5410">
        <v>39</v>
      </c>
    </row>
    <row r="5411" spans="1:29" x14ac:dyDescent="0.25">
      <c r="A5411">
        <v>345</v>
      </c>
      <c r="B5411">
        <v>345101</v>
      </c>
      <c r="C5411">
        <v>5950</v>
      </c>
      <c r="D5411" t="str">
        <f>VLOOKUP(C5411,'Schedule 3'!A:M,13,FALSE)</f>
        <v>Other Personnel Related Expenses</v>
      </c>
      <c r="E5411">
        <v>1.34</v>
      </c>
      <c r="F5411" s="1">
        <v>43039</v>
      </c>
      <c r="G5411" t="s">
        <v>462</v>
      </c>
      <c r="H5411" t="s">
        <v>732</v>
      </c>
      <c r="I5411" t="s">
        <v>732</v>
      </c>
      <c r="K5411">
        <v>5286</v>
      </c>
      <c r="L5411">
        <v>286349</v>
      </c>
      <c r="Q5411" t="s">
        <v>19</v>
      </c>
      <c r="U5411">
        <v>10</v>
      </c>
      <c r="V5411">
        <v>17</v>
      </c>
      <c r="Y5411" t="s">
        <v>20</v>
      </c>
      <c r="Z5411">
        <v>0</v>
      </c>
      <c r="AA5411" t="s">
        <v>589</v>
      </c>
      <c r="AB5411" t="s">
        <v>21</v>
      </c>
      <c r="AC5411">
        <v>38</v>
      </c>
    </row>
    <row r="5412" spans="1:29" x14ac:dyDescent="0.25">
      <c r="A5412">
        <v>345</v>
      </c>
      <c r="B5412">
        <v>345102</v>
      </c>
      <c r="C5412">
        <v>5950</v>
      </c>
      <c r="D5412" t="str">
        <f>VLOOKUP(C5412,'Schedule 3'!A:M,13,FALSE)</f>
        <v>Other Personnel Related Expenses</v>
      </c>
      <c r="E5412">
        <v>11.96</v>
      </c>
      <c r="F5412" s="1">
        <v>43039</v>
      </c>
      <c r="G5412" t="s">
        <v>462</v>
      </c>
      <c r="H5412" t="s">
        <v>732</v>
      </c>
      <c r="I5412" t="s">
        <v>732</v>
      </c>
      <c r="K5412">
        <v>5286</v>
      </c>
      <c r="L5412">
        <v>286349</v>
      </c>
      <c r="Q5412" t="s">
        <v>19</v>
      </c>
      <c r="U5412">
        <v>10</v>
      </c>
      <c r="V5412">
        <v>17</v>
      </c>
      <c r="Y5412" t="s">
        <v>20</v>
      </c>
      <c r="Z5412">
        <v>0</v>
      </c>
      <c r="AA5412" t="s">
        <v>589</v>
      </c>
      <c r="AB5412" t="s">
        <v>21</v>
      </c>
      <c r="AC5412">
        <v>39</v>
      </c>
    </row>
    <row r="5413" spans="1:29" x14ac:dyDescent="0.25">
      <c r="A5413">
        <v>345</v>
      </c>
      <c r="B5413">
        <v>345101</v>
      </c>
      <c r="C5413">
        <v>5950</v>
      </c>
      <c r="D5413" t="str">
        <f>VLOOKUP(C5413,'Schedule 3'!A:M,13,FALSE)</f>
        <v>Other Personnel Related Expenses</v>
      </c>
      <c r="E5413">
        <v>1.35</v>
      </c>
      <c r="F5413" s="1">
        <v>43008</v>
      </c>
      <c r="G5413" t="s">
        <v>462</v>
      </c>
      <c r="H5413" t="s">
        <v>732</v>
      </c>
      <c r="I5413" t="s">
        <v>732</v>
      </c>
      <c r="K5413">
        <v>5286</v>
      </c>
      <c r="L5413">
        <v>283717</v>
      </c>
      <c r="Q5413" t="s">
        <v>19</v>
      </c>
      <c r="U5413">
        <v>9</v>
      </c>
      <c r="V5413">
        <v>17</v>
      </c>
      <c r="Y5413" t="s">
        <v>20</v>
      </c>
      <c r="Z5413">
        <v>0</v>
      </c>
      <c r="AA5413" t="s">
        <v>589</v>
      </c>
      <c r="AB5413" t="s">
        <v>21</v>
      </c>
      <c r="AC5413">
        <v>38</v>
      </c>
    </row>
    <row r="5414" spans="1:29" x14ac:dyDescent="0.25">
      <c r="A5414">
        <v>345</v>
      </c>
      <c r="B5414">
        <v>345102</v>
      </c>
      <c r="C5414">
        <v>5950</v>
      </c>
      <c r="D5414" t="str">
        <f>VLOOKUP(C5414,'Schedule 3'!A:M,13,FALSE)</f>
        <v>Other Personnel Related Expenses</v>
      </c>
      <c r="E5414">
        <v>11.96</v>
      </c>
      <c r="F5414" s="1">
        <v>43008</v>
      </c>
      <c r="G5414" t="s">
        <v>462</v>
      </c>
      <c r="H5414" t="s">
        <v>732</v>
      </c>
      <c r="I5414" t="s">
        <v>732</v>
      </c>
      <c r="K5414">
        <v>5286</v>
      </c>
      <c r="L5414">
        <v>283717</v>
      </c>
      <c r="Q5414" t="s">
        <v>19</v>
      </c>
      <c r="U5414">
        <v>9</v>
      </c>
      <c r="V5414">
        <v>17</v>
      </c>
      <c r="Y5414" t="s">
        <v>20</v>
      </c>
      <c r="Z5414">
        <v>0</v>
      </c>
      <c r="AA5414" t="s">
        <v>589</v>
      </c>
      <c r="AB5414" t="s">
        <v>21</v>
      </c>
      <c r="AC5414">
        <v>39</v>
      </c>
    </row>
    <row r="5415" spans="1:29" x14ac:dyDescent="0.25">
      <c r="A5415">
        <v>345</v>
      </c>
      <c r="B5415">
        <v>345101</v>
      </c>
      <c r="C5415">
        <v>5950</v>
      </c>
      <c r="D5415" t="str">
        <f>VLOOKUP(C5415,'Schedule 3'!A:M,13,FALSE)</f>
        <v>Other Personnel Related Expenses</v>
      </c>
      <c r="E5415">
        <v>2.71</v>
      </c>
      <c r="F5415" s="1">
        <v>42978</v>
      </c>
      <c r="G5415" t="s">
        <v>462</v>
      </c>
      <c r="H5415" t="s">
        <v>732</v>
      </c>
      <c r="I5415" t="s">
        <v>732</v>
      </c>
      <c r="K5415">
        <v>5286</v>
      </c>
      <c r="L5415">
        <v>281172</v>
      </c>
      <c r="Q5415" t="s">
        <v>19</v>
      </c>
      <c r="U5415">
        <v>8</v>
      </c>
      <c r="V5415">
        <v>17</v>
      </c>
      <c r="Y5415" t="s">
        <v>20</v>
      </c>
      <c r="Z5415">
        <v>0</v>
      </c>
      <c r="AA5415" t="s">
        <v>589</v>
      </c>
      <c r="AB5415" t="s">
        <v>21</v>
      </c>
      <c r="AC5415">
        <v>38</v>
      </c>
    </row>
    <row r="5416" spans="1:29" x14ac:dyDescent="0.25">
      <c r="A5416">
        <v>345</v>
      </c>
      <c r="B5416">
        <v>345102</v>
      </c>
      <c r="C5416">
        <v>5950</v>
      </c>
      <c r="D5416" t="str">
        <f>VLOOKUP(C5416,'Schedule 3'!A:M,13,FALSE)</f>
        <v>Other Personnel Related Expenses</v>
      </c>
      <c r="E5416">
        <v>24.04</v>
      </c>
      <c r="F5416" s="1">
        <v>42978</v>
      </c>
      <c r="G5416" t="s">
        <v>462</v>
      </c>
      <c r="H5416" t="s">
        <v>732</v>
      </c>
      <c r="I5416" t="s">
        <v>732</v>
      </c>
      <c r="K5416">
        <v>5286</v>
      </c>
      <c r="L5416">
        <v>281172</v>
      </c>
      <c r="Q5416" t="s">
        <v>19</v>
      </c>
      <c r="U5416">
        <v>8</v>
      </c>
      <c r="V5416">
        <v>17</v>
      </c>
      <c r="Y5416" t="s">
        <v>20</v>
      </c>
      <c r="Z5416">
        <v>0</v>
      </c>
      <c r="AA5416" t="s">
        <v>589</v>
      </c>
      <c r="AB5416" t="s">
        <v>21</v>
      </c>
      <c r="AC5416">
        <v>39</v>
      </c>
    </row>
    <row r="5417" spans="1:29" x14ac:dyDescent="0.25">
      <c r="A5417">
        <v>345</v>
      </c>
      <c r="B5417">
        <v>345101</v>
      </c>
      <c r="C5417">
        <v>5950</v>
      </c>
      <c r="D5417" t="str">
        <f>VLOOKUP(C5417,'Schedule 3'!A:M,13,FALSE)</f>
        <v>Other Personnel Related Expenses</v>
      </c>
      <c r="E5417">
        <v>1.36</v>
      </c>
      <c r="F5417" s="1">
        <v>42947</v>
      </c>
      <c r="G5417" t="s">
        <v>462</v>
      </c>
      <c r="H5417" t="s">
        <v>732</v>
      </c>
      <c r="I5417" t="s">
        <v>732</v>
      </c>
      <c r="K5417">
        <v>5286</v>
      </c>
      <c r="L5417">
        <v>278277</v>
      </c>
      <c r="Q5417" t="s">
        <v>19</v>
      </c>
      <c r="U5417">
        <v>7</v>
      </c>
      <c r="V5417">
        <v>17</v>
      </c>
      <c r="Y5417" t="s">
        <v>20</v>
      </c>
      <c r="Z5417">
        <v>0</v>
      </c>
      <c r="AA5417" t="s">
        <v>589</v>
      </c>
      <c r="AB5417" t="s">
        <v>21</v>
      </c>
      <c r="AC5417">
        <v>38</v>
      </c>
    </row>
    <row r="5418" spans="1:29" x14ac:dyDescent="0.25">
      <c r="A5418">
        <v>345</v>
      </c>
      <c r="B5418">
        <v>345102</v>
      </c>
      <c r="C5418">
        <v>5950</v>
      </c>
      <c r="D5418" t="str">
        <f>VLOOKUP(C5418,'Schedule 3'!A:M,13,FALSE)</f>
        <v>Other Personnel Related Expenses</v>
      </c>
      <c r="E5418">
        <v>12.03</v>
      </c>
      <c r="F5418" s="1">
        <v>42947</v>
      </c>
      <c r="G5418" t="s">
        <v>462</v>
      </c>
      <c r="H5418" t="s">
        <v>732</v>
      </c>
      <c r="I5418" t="s">
        <v>732</v>
      </c>
      <c r="K5418">
        <v>5286</v>
      </c>
      <c r="L5418">
        <v>278277</v>
      </c>
      <c r="Q5418" t="s">
        <v>19</v>
      </c>
      <c r="U5418">
        <v>7</v>
      </c>
      <c r="V5418">
        <v>17</v>
      </c>
      <c r="Y5418" t="s">
        <v>20</v>
      </c>
      <c r="Z5418">
        <v>0</v>
      </c>
      <c r="AA5418" t="s">
        <v>589</v>
      </c>
      <c r="AB5418" t="s">
        <v>21</v>
      </c>
      <c r="AC5418">
        <v>39</v>
      </c>
    </row>
    <row r="5419" spans="1:29" x14ac:dyDescent="0.25">
      <c r="A5419">
        <v>345</v>
      </c>
      <c r="B5419">
        <v>345101</v>
      </c>
      <c r="C5419">
        <v>5950</v>
      </c>
      <c r="D5419" t="str">
        <f>VLOOKUP(C5419,'Schedule 3'!A:M,13,FALSE)</f>
        <v>Other Personnel Related Expenses</v>
      </c>
      <c r="E5419">
        <v>1.37</v>
      </c>
      <c r="F5419" s="1">
        <v>42916</v>
      </c>
      <c r="G5419" t="s">
        <v>462</v>
      </c>
      <c r="H5419" t="s">
        <v>732</v>
      </c>
      <c r="I5419" t="s">
        <v>732</v>
      </c>
      <c r="K5419">
        <v>5286</v>
      </c>
      <c r="L5419">
        <v>275593</v>
      </c>
      <c r="Q5419" t="s">
        <v>19</v>
      </c>
      <c r="U5419">
        <v>6</v>
      </c>
      <c r="V5419">
        <v>17</v>
      </c>
      <c r="Y5419" t="s">
        <v>20</v>
      </c>
      <c r="Z5419">
        <v>0</v>
      </c>
      <c r="AA5419" t="s">
        <v>589</v>
      </c>
      <c r="AB5419" t="s">
        <v>21</v>
      </c>
      <c r="AC5419">
        <v>38</v>
      </c>
    </row>
    <row r="5420" spans="1:29" x14ac:dyDescent="0.25">
      <c r="A5420">
        <v>345</v>
      </c>
      <c r="B5420">
        <v>345102</v>
      </c>
      <c r="C5420">
        <v>5950</v>
      </c>
      <c r="D5420" t="str">
        <f>VLOOKUP(C5420,'Schedule 3'!A:M,13,FALSE)</f>
        <v>Other Personnel Related Expenses</v>
      </c>
      <c r="E5420">
        <v>12.01</v>
      </c>
      <c r="F5420" s="1">
        <v>42916</v>
      </c>
      <c r="G5420" t="s">
        <v>462</v>
      </c>
      <c r="H5420" t="s">
        <v>732</v>
      </c>
      <c r="I5420" t="s">
        <v>732</v>
      </c>
      <c r="K5420">
        <v>5286</v>
      </c>
      <c r="L5420">
        <v>275593</v>
      </c>
      <c r="Q5420" t="s">
        <v>19</v>
      </c>
      <c r="U5420">
        <v>6</v>
      </c>
      <c r="V5420">
        <v>17</v>
      </c>
      <c r="Y5420" t="s">
        <v>20</v>
      </c>
      <c r="Z5420">
        <v>0</v>
      </c>
      <c r="AA5420" t="s">
        <v>589</v>
      </c>
      <c r="AB5420" t="s">
        <v>21</v>
      </c>
      <c r="AC5420">
        <v>39</v>
      </c>
    </row>
    <row r="5421" spans="1:29" x14ac:dyDescent="0.25">
      <c r="A5421">
        <v>345</v>
      </c>
      <c r="B5421">
        <v>345101</v>
      </c>
      <c r="C5421">
        <v>5950</v>
      </c>
      <c r="D5421" t="str">
        <f>VLOOKUP(C5421,'Schedule 3'!A:M,13,FALSE)</f>
        <v>Other Personnel Related Expenses</v>
      </c>
      <c r="E5421">
        <v>1.36</v>
      </c>
      <c r="F5421" s="1">
        <v>42886</v>
      </c>
      <c r="G5421" t="s">
        <v>462</v>
      </c>
      <c r="H5421" t="s">
        <v>732</v>
      </c>
      <c r="I5421" t="s">
        <v>732</v>
      </c>
      <c r="K5421">
        <v>5286</v>
      </c>
      <c r="L5421">
        <v>272629</v>
      </c>
      <c r="Q5421" t="s">
        <v>19</v>
      </c>
      <c r="U5421">
        <v>5</v>
      </c>
      <c r="V5421">
        <v>17</v>
      </c>
      <c r="Y5421" t="s">
        <v>20</v>
      </c>
      <c r="Z5421">
        <v>0</v>
      </c>
      <c r="AA5421" t="s">
        <v>589</v>
      </c>
      <c r="AB5421" t="s">
        <v>21</v>
      </c>
      <c r="AC5421">
        <v>38</v>
      </c>
    </row>
    <row r="5422" spans="1:29" x14ac:dyDescent="0.25">
      <c r="A5422">
        <v>345</v>
      </c>
      <c r="B5422">
        <v>345102</v>
      </c>
      <c r="C5422">
        <v>5950</v>
      </c>
      <c r="D5422" t="str">
        <f>VLOOKUP(C5422,'Schedule 3'!A:M,13,FALSE)</f>
        <v>Other Personnel Related Expenses</v>
      </c>
      <c r="E5422">
        <v>12.05</v>
      </c>
      <c r="F5422" s="1">
        <v>42886</v>
      </c>
      <c r="G5422" t="s">
        <v>462</v>
      </c>
      <c r="H5422" t="s">
        <v>732</v>
      </c>
      <c r="I5422" t="s">
        <v>732</v>
      </c>
      <c r="K5422">
        <v>5286</v>
      </c>
      <c r="L5422">
        <v>272629</v>
      </c>
      <c r="Q5422" t="s">
        <v>19</v>
      </c>
      <c r="U5422">
        <v>5</v>
      </c>
      <c r="V5422">
        <v>17</v>
      </c>
      <c r="Y5422" t="s">
        <v>20</v>
      </c>
      <c r="Z5422">
        <v>0</v>
      </c>
      <c r="AA5422" t="s">
        <v>589</v>
      </c>
      <c r="AB5422" t="s">
        <v>21</v>
      </c>
      <c r="AC5422">
        <v>39</v>
      </c>
    </row>
    <row r="5423" spans="1:29" x14ac:dyDescent="0.25">
      <c r="A5423">
        <v>345</v>
      </c>
      <c r="B5423">
        <v>345101</v>
      </c>
      <c r="C5423">
        <v>5950</v>
      </c>
      <c r="D5423" t="str">
        <f>VLOOKUP(C5423,'Schedule 3'!A:M,13,FALSE)</f>
        <v>Other Personnel Related Expenses</v>
      </c>
      <c r="E5423">
        <v>1.36</v>
      </c>
      <c r="F5423" s="1">
        <v>42855</v>
      </c>
      <c r="G5423" t="s">
        <v>462</v>
      </c>
      <c r="H5423" t="s">
        <v>732</v>
      </c>
      <c r="I5423" t="s">
        <v>732</v>
      </c>
      <c r="K5423">
        <v>5286</v>
      </c>
      <c r="L5423">
        <v>269773</v>
      </c>
      <c r="Q5423" t="s">
        <v>19</v>
      </c>
      <c r="U5423">
        <v>4</v>
      </c>
      <c r="V5423">
        <v>17</v>
      </c>
      <c r="Y5423" t="s">
        <v>20</v>
      </c>
      <c r="Z5423">
        <v>0</v>
      </c>
      <c r="AA5423" t="s">
        <v>589</v>
      </c>
      <c r="AB5423" t="s">
        <v>21</v>
      </c>
      <c r="AC5423">
        <v>38</v>
      </c>
    </row>
    <row r="5424" spans="1:29" x14ac:dyDescent="0.25">
      <c r="A5424">
        <v>345</v>
      </c>
      <c r="B5424">
        <v>345102</v>
      </c>
      <c r="C5424">
        <v>5950</v>
      </c>
      <c r="D5424" t="str">
        <f>VLOOKUP(C5424,'Schedule 3'!A:M,13,FALSE)</f>
        <v>Other Personnel Related Expenses</v>
      </c>
      <c r="E5424">
        <v>12.04</v>
      </c>
      <c r="F5424" s="1">
        <v>42855</v>
      </c>
      <c r="G5424" t="s">
        <v>462</v>
      </c>
      <c r="H5424" t="s">
        <v>732</v>
      </c>
      <c r="I5424" t="s">
        <v>732</v>
      </c>
      <c r="K5424">
        <v>5286</v>
      </c>
      <c r="L5424">
        <v>269773</v>
      </c>
      <c r="Q5424" t="s">
        <v>19</v>
      </c>
      <c r="U5424">
        <v>4</v>
      </c>
      <c r="V5424">
        <v>17</v>
      </c>
      <c r="Y5424" t="s">
        <v>20</v>
      </c>
      <c r="Z5424">
        <v>0</v>
      </c>
      <c r="AA5424" t="s">
        <v>589</v>
      </c>
      <c r="AB5424" t="s">
        <v>21</v>
      </c>
      <c r="AC5424">
        <v>39</v>
      </c>
    </row>
    <row r="5425" spans="1:29" x14ac:dyDescent="0.25">
      <c r="A5425">
        <v>345</v>
      </c>
      <c r="B5425">
        <v>345101</v>
      </c>
      <c r="C5425">
        <v>5950</v>
      </c>
      <c r="D5425" t="str">
        <f>VLOOKUP(C5425,'Schedule 3'!A:M,13,FALSE)</f>
        <v>Other Personnel Related Expenses</v>
      </c>
      <c r="E5425">
        <v>1.36</v>
      </c>
      <c r="F5425" s="1">
        <v>42825</v>
      </c>
      <c r="G5425" t="s">
        <v>462</v>
      </c>
      <c r="H5425" t="s">
        <v>732</v>
      </c>
      <c r="I5425" t="s">
        <v>732</v>
      </c>
      <c r="K5425">
        <v>5286</v>
      </c>
      <c r="L5425">
        <v>267433</v>
      </c>
      <c r="Q5425" t="s">
        <v>19</v>
      </c>
      <c r="U5425">
        <v>3</v>
      </c>
      <c r="V5425">
        <v>17</v>
      </c>
      <c r="Y5425" t="s">
        <v>20</v>
      </c>
      <c r="Z5425">
        <v>0</v>
      </c>
      <c r="AA5425" t="s">
        <v>589</v>
      </c>
      <c r="AB5425" t="s">
        <v>21</v>
      </c>
      <c r="AC5425">
        <v>38</v>
      </c>
    </row>
    <row r="5426" spans="1:29" x14ac:dyDescent="0.25">
      <c r="A5426">
        <v>345</v>
      </c>
      <c r="B5426">
        <v>345102</v>
      </c>
      <c r="C5426">
        <v>5950</v>
      </c>
      <c r="D5426" t="str">
        <f>VLOOKUP(C5426,'Schedule 3'!A:M,13,FALSE)</f>
        <v>Other Personnel Related Expenses</v>
      </c>
      <c r="E5426">
        <v>12.03</v>
      </c>
      <c r="F5426" s="1">
        <v>42825</v>
      </c>
      <c r="G5426" t="s">
        <v>462</v>
      </c>
      <c r="H5426" t="s">
        <v>732</v>
      </c>
      <c r="I5426" t="s">
        <v>732</v>
      </c>
      <c r="K5426">
        <v>5286</v>
      </c>
      <c r="L5426">
        <v>267433</v>
      </c>
      <c r="Q5426" t="s">
        <v>19</v>
      </c>
      <c r="U5426">
        <v>3</v>
      </c>
      <c r="V5426">
        <v>17</v>
      </c>
      <c r="Y5426" t="s">
        <v>20</v>
      </c>
      <c r="Z5426">
        <v>0</v>
      </c>
      <c r="AA5426" t="s">
        <v>589</v>
      </c>
      <c r="AB5426" t="s">
        <v>21</v>
      </c>
      <c r="AC5426">
        <v>39</v>
      </c>
    </row>
    <row r="5427" spans="1:29" x14ac:dyDescent="0.25">
      <c r="A5427">
        <v>345</v>
      </c>
      <c r="B5427">
        <v>345101</v>
      </c>
      <c r="C5427">
        <v>5950</v>
      </c>
      <c r="D5427" t="str">
        <f>VLOOKUP(C5427,'Schedule 3'!A:M,13,FALSE)</f>
        <v>Other Personnel Related Expenses</v>
      </c>
      <c r="E5427">
        <v>1.36</v>
      </c>
      <c r="F5427" s="1">
        <v>42794</v>
      </c>
      <c r="G5427" t="s">
        <v>462</v>
      </c>
      <c r="H5427" t="s">
        <v>732</v>
      </c>
      <c r="I5427" t="s">
        <v>732</v>
      </c>
      <c r="K5427">
        <v>5286</v>
      </c>
      <c r="L5427">
        <v>263415</v>
      </c>
      <c r="Q5427" t="s">
        <v>19</v>
      </c>
      <c r="U5427">
        <v>2</v>
      </c>
      <c r="V5427">
        <v>17</v>
      </c>
      <c r="Y5427" t="s">
        <v>20</v>
      </c>
      <c r="Z5427">
        <v>0</v>
      </c>
      <c r="AA5427" t="s">
        <v>589</v>
      </c>
      <c r="AB5427" t="s">
        <v>21</v>
      </c>
      <c r="AC5427">
        <v>38</v>
      </c>
    </row>
    <row r="5428" spans="1:29" x14ac:dyDescent="0.25">
      <c r="A5428">
        <v>345</v>
      </c>
      <c r="B5428">
        <v>345102</v>
      </c>
      <c r="C5428">
        <v>5950</v>
      </c>
      <c r="D5428" t="str">
        <f>VLOOKUP(C5428,'Schedule 3'!A:M,13,FALSE)</f>
        <v>Other Personnel Related Expenses</v>
      </c>
      <c r="E5428">
        <v>12.05</v>
      </c>
      <c r="F5428" s="1">
        <v>42794</v>
      </c>
      <c r="G5428" t="s">
        <v>462</v>
      </c>
      <c r="H5428" t="s">
        <v>732</v>
      </c>
      <c r="I5428" t="s">
        <v>732</v>
      </c>
      <c r="K5428">
        <v>5286</v>
      </c>
      <c r="L5428">
        <v>263415</v>
      </c>
      <c r="Q5428" t="s">
        <v>19</v>
      </c>
      <c r="U5428">
        <v>2</v>
      </c>
      <c r="V5428">
        <v>17</v>
      </c>
      <c r="Y5428" t="s">
        <v>20</v>
      </c>
      <c r="Z5428">
        <v>0</v>
      </c>
      <c r="AA5428" t="s">
        <v>589</v>
      </c>
      <c r="AB5428" t="s">
        <v>21</v>
      </c>
      <c r="AC5428">
        <v>39</v>
      </c>
    </row>
    <row r="5429" spans="1:29" x14ac:dyDescent="0.25">
      <c r="A5429">
        <v>345</v>
      </c>
      <c r="B5429">
        <v>345101</v>
      </c>
      <c r="C5429">
        <v>6190</v>
      </c>
      <c r="D5429" t="str">
        <f>VLOOKUP(C5429,'Schedule 3'!A:M,13,FALSE)</f>
        <v>Transport/Travel Expenses</v>
      </c>
      <c r="E5429">
        <v>15.45</v>
      </c>
      <c r="F5429" s="1">
        <v>42825</v>
      </c>
      <c r="G5429" t="s">
        <v>462</v>
      </c>
      <c r="H5429" t="s">
        <v>733</v>
      </c>
      <c r="I5429" t="s">
        <v>733</v>
      </c>
      <c r="K5429">
        <v>5300</v>
      </c>
      <c r="L5429">
        <v>267433</v>
      </c>
      <c r="Q5429" t="s">
        <v>19</v>
      </c>
      <c r="U5429">
        <v>3</v>
      </c>
      <c r="V5429">
        <v>17</v>
      </c>
      <c r="Y5429" t="s">
        <v>20</v>
      </c>
      <c r="Z5429">
        <v>0</v>
      </c>
      <c r="AA5429" t="s">
        <v>589</v>
      </c>
      <c r="AB5429" t="s">
        <v>21</v>
      </c>
      <c r="AC5429">
        <v>38</v>
      </c>
    </row>
    <row r="5430" spans="1:29" x14ac:dyDescent="0.25">
      <c r="A5430">
        <v>345</v>
      </c>
      <c r="B5430">
        <v>345102</v>
      </c>
      <c r="C5430">
        <v>6190</v>
      </c>
      <c r="D5430" t="str">
        <f>VLOOKUP(C5430,'Schedule 3'!A:M,13,FALSE)</f>
        <v>Transport/Travel Expenses</v>
      </c>
      <c r="E5430">
        <v>137.24</v>
      </c>
      <c r="F5430" s="1">
        <v>42825</v>
      </c>
      <c r="G5430" t="s">
        <v>462</v>
      </c>
      <c r="H5430" t="s">
        <v>733</v>
      </c>
      <c r="I5430" t="s">
        <v>733</v>
      </c>
      <c r="K5430">
        <v>5300</v>
      </c>
      <c r="L5430">
        <v>267433</v>
      </c>
      <c r="Q5430" t="s">
        <v>19</v>
      </c>
      <c r="U5430">
        <v>3</v>
      </c>
      <c r="V5430">
        <v>17</v>
      </c>
      <c r="Y5430" t="s">
        <v>20</v>
      </c>
      <c r="Z5430">
        <v>0</v>
      </c>
      <c r="AA5430" t="s">
        <v>589</v>
      </c>
      <c r="AB5430" t="s">
        <v>21</v>
      </c>
      <c r="AC5430">
        <v>39</v>
      </c>
    </row>
    <row r="5431" spans="1:29" x14ac:dyDescent="0.25">
      <c r="A5431">
        <v>345</v>
      </c>
      <c r="B5431">
        <v>345101</v>
      </c>
      <c r="C5431">
        <v>6610</v>
      </c>
      <c r="D5431" t="str">
        <f>VLOOKUP(C5431,'Schedule 3'!A:M,13,FALSE)</f>
        <v>Operational/Non-Service Expenses</v>
      </c>
      <c r="E5431">
        <v>1.33</v>
      </c>
      <c r="F5431" s="1">
        <v>43100</v>
      </c>
      <c r="G5431" t="s">
        <v>462</v>
      </c>
      <c r="H5431" t="s">
        <v>734</v>
      </c>
      <c r="I5431" t="s">
        <v>734</v>
      </c>
      <c r="K5431">
        <v>5308</v>
      </c>
      <c r="L5431">
        <v>291867</v>
      </c>
      <c r="Q5431" t="s">
        <v>19</v>
      </c>
      <c r="U5431">
        <v>12</v>
      </c>
      <c r="V5431">
        <v>17</v>
      </c>
      <c r="Y5431" t="s">
        <v>20</v>
      </c>
      <c r="Z5431">
        <v>0</v>
      </c>
      <c r="AA5431" t="s">
        <v>589</v>
      </c>
      <c r="AB5431" t="s">
        <v>21</v>
      </c>
      <c r="AC5431">
        <v>27</v>
      </c>
    </row>
    <row r="5432" spans="1:29" x14ac:dyDescent="0.25">
      <c r="A5432">
        <v>345</v>
      </c>
      <c r="B5432">
        <v>345102</v>
      </c>
      <c r="C5432">
        <v>6610</v>
      </c>
      <c r="D5432" t="str">
        <f>VLOOKUP(C5432,'Schedule 3'!A:M,13,FALSE)</f>
        <v>Operational/Non-Service Expenses</v>
      </c>
      <c r="E5432">
        <v>11.72</v>
      </c>
      <c r="F5432" s="1">
        <v>43100</v>
      </c>
      <c r="G5432" t="s">
        <v>462</v>
      </c>
      <c r="H5432" t="s">
        <v>734</v>
      </c>
      <c r="I5432" t="s">
        <v>734</v>
      </c>
      <c r="K5432">
        <v>5308</v>
      </c>
      <c r="L5432">
        <v>291867</v>
      </c>
      <c r="Q5432" t="s">
        <v>19</v>
      </c>
      <c r="U5432">
        <v>12</v>
      </c>
      <c r="V5432">
        <v>17</v>
      </c>
      <c r="Y5432" t="s">
        <v>20</v>
      </c>
      <c r="Z5432">
        <v>0</v>
      </c>
      <c r="AA5432" t="s">
        <v>589</v>
      </c>
      <c r="AB5432" t="s">
        <v>21</v>
      </c>
      <c r="AC5432">
        <v>28</v>
      </c>
    </row>
    <row r="5433" spans="1:29" x14ac:dyDescent="0.25">
      <c r="A5433">
        <v>345</v>
      </c>
      <c r="B5433">
        <v>345101</v>
      </c>
      <c r="C5433">
        <v>6610</v>
      </c>
      <c r="D5433" t="str">
        <f>VLOOKUP(C5433,'Schedule 3'!A:M,13,FALSE)</f>
        <v>Operational/Non-Service Expenses</v>
      </c>
      <c r="E5433">
        <v>1.31</v>
      </c>
      <c r="F5433" s="1">
        <v>43069</v>
      </c>
      <c r="G5433" t="s">
        <v>462</v>
      </c>
      <c r="H5433" t="s">
        <v>734</v>
      </c>
      <c r="I5433" t="s">
        <v>734</v>
      </c>
      <c r="K5433">
        <v>5308</v>
      </c>
      <c r="L5433">
        <v>288934</v>
      </c>
      <c r="Q5433" t="s">
        <v>19</v>
      </c>
      <c r="U5433">
        <v>11</v>
      </c>
      <c r="V5433">
        <v>17</v>
      </c>
      <c r="Y5433" t="s">
        <v>20</v>
      </c>
      <c r="Z5433">
        <v>0</v>
      </c>
      <c r="AA5433" t="s">
        <v>589</v>
      </c>
      <c r="AB5433" t="s">
        <v>21</v>
      </c>
      <c r="AC5433">
        <v>27</v>
      </c>
    </row>
    <row r="5434" spans="1:29" x14ac:dyDescent="0.25">
      <c r="A5434">
        <v>345</v>
      </c>
      <c r="B5434">
        <v>345102</v>
      </c>
      <c r="C5434">
        <v>6610</v>
      </c>
      <c r="D5434" t="str">
        <f>VLOOKUP(C5434,'Schedule 3'!A:M,13,FALSE)</f>
        <v>Operational/Non-Service Expenses</v>
      </c>
      <c r="E5434">
        <v>11.72</v>
      </c>
      <c r="F5434" s="1">
        <v>43069</v>
      </c>
      <c r="G5434" t="s">
        <v>462</v>
      </c>
      <c r="H5434" t="s">
        <v>734</v>
      </c>
      <c r="I5434" t="s">
        <v>734</v>
      </c>
      <c r="K5434">
        <v>5308</v>
      </c>
      <c r="L5434">
        <v>288934</v>
      </c>
      <c r="Q5434" t="s">
        <v>19</v>
      </c>
      <c r="U5434">
        <v>11</v>
      </c>
      <c r="V5434">
        <v>17</v>
      </c>
      <c r="Y5434" t="s">
        <v>20</v>
      </c>
      <c r="Z5434">
        <v>0</v>
      </c>
      <c r="AA5434" t="s">
        <v>589</v>
      </c>
      <c r="AB5434" t="s">
        <v>21</v>
      </c>
      <c r="AC5434">
        <v>28</v>
      </c>
    </row>
    <row r="5435" spans="1:29" x14ac:dyDescent="0.25">
      <c r="A5435">
        <v>345</v>
      </c>
      <c r="B5435">
        <v>345101</v>
      </c>
      <c r="C5435">
        <v>6610</v>
      </c>
      <c r="D5435" t="str">
        <f>VLOOKUP(C5435,'Schedule 3'!A:M,13,FALSE)</f>
        <v>Operational/Non-Service Expenses</v>
      </c>
      <c r="E5435">
        <v>1.32</v>
      </c>
      <c r="F5435" s="1">
        <v>43039</v>
      </c>
      <c r="G5435" t="s">
        <v>462</v>
      </c>
      <c r="H5435" t="s">
        <v>734</v>
      </c>
      <c r="I5435" t="s">
        <v>734</v>
      </c>
      <c r="K5435">
        <v>5308</v>
      </c>
      <c r="L5435">
        <v>286349</v>
      </c>
      <c r="Q5435" t="s">
        <v>19</v>
      </c>
      <c r="U5435">
        <v>10</v>
      </c>
      <c r="V5435">
        <v>17</v>
      </c>
      <c r="Y5435" t="s">
        <v>20</v>
      </c>
      <c r="Z5435">
        <v>0</v>
      </c>
      <c r="AA5435" t="s">
        <v>589</v>
      </c>
      <c r="AB5435" t="s">
        <v>21</v>
      </c>
      <c r="AC5435">
        <v>27</v>
      </c>
    </row>
    <row r="5436" spans="1:29" x14ac:dyDescent="0.25">
      <c r="A5436">
        <v>345</v>
      </c>
      <c r="B5436">
        <v>345102</v>
      </c>
      <c r="C5436">
        <v>6610</v>
      </c>
      <c r="D5436" t="str">
        <f>VLOOKUP(C5436,'Schedule 3'!A:M,13,FALSE)</f>
        <v>Operational/Non-Service Expenses</v>
      </c>
      <c r="E5436">
        <v>11.73</v>
      </c>
      <c r="F5436" s="1">
        <v>43039</v>
      </c>
      <c r="G5436" t="s">
        <v>462</v>
      </c>
      <c r="H5436" t="s">
        <v>734</v>
      </c>
      <c r="I5436" t="s">
        <v>734</v>
      </c>
      <c r="K5436">
        <v>5308</v>
      </c>
      <c r="L5436">
        <v>286349</v>
      </c>
      <c r="Q5436" t="s">
        <v>19</v>
      </c>
      <c r="U5436">
        <v>10</v>
      </c>
      <c r="V5436">
        <v>17</v>
      </c>
      <c r="Y5436" t="s">
        <v>20</v>
      </c>
      <c r="Z5436">
        <v>0</v>
      </c>
      <c r="AA5436" t="s">
        <v>589</v>
      </c>
      <c r="AB5436" t="s">
        <v>21</v>
      </c>
      <c r="AC5436">
        <v>28</v>
      </c>
    </row>
    <row r="5437" spans="1:29" x14ac:dyDescent="0.25">
      <c r="A5437">
        <v>345</v>
      </c>
      <c r="B5437">
        <v>345101</v>
      </c>
      <c r="C5437">
        <v>6610</v>
      </c>
      <c r="D5437" t="str">
        <f>VLOOKUP(C5437,'Schedule 3'!A:M,13,FALSE)</f>
        <v>Operational/Non-Service Expenses</v>
      </c>
      <c r="E5437">
        <v>1.32</v>
      </c>
      <c r="F5437" s="1">
        <v>43008</v>
      </c>
      <c r="G5437" t="s">
        <v>462</v>
      </c>
      <c r="H5437" t="s">
        <v>734</v>
      </c>
      <c r="I5437" t="s">
        <v>734</v>
      </c>
      <c r="K5437">
        <v>5308</v>
      </c>
      <c r="L5437">
        <v>283717</v>
      </c>
      <c r="Q5437" t="s">
        <v>19</v>
      </c>
      <c r="U5437">
        <v>9</v>
      </c>
      <c r="V5437">
        <v>17</v>
      </c>
      <c r="Y5437" t="s">
        <v>20</v>
      </c>
      <c r="Z5437">
        <v>0</v>
      </c>
      <c r="AA5437" t="s">
        <v>589</v>
      </c>
      <c r="AB5437" t="s">
        <v>21</v>
      </c>
      <c r="AC5437">
        <v>27</v>
      </c>
    </row>
    <row r="5438" spans="1:29" x14ac:dyDescent="0.25">
      <c r="A5438">
        <v>345</v>
      </c>
      <c r="B5438">
        <v>345102</v>
      </c>
      <c r="C5438">
        <v>6610</v>
      </c>
      <c r="D5438" t="str">
        <f>VLOOKUP(C5438,'Schedule 3'!A:M,13,FALSE)</f>
        <v>Operational/Non-Service Expenses</v>
      </c>
      <c r="E5438">
        <v>11.74</v>
      </c>
      <c r="F5438" s="1">
        <v>43008</v>
      </c>
      <c r="G5438" t="s">
        <v>462</v>
      </c>
      <c r="H5438" t="s">
        <v>734</v>
      </c>
      <c r="I5438" t="s">
        <v>734</v>
      </c>
      <c r="K5438">
        <v>5308</v>
      </c>
      <c r="L5438">
        <v>283717</v>
      </c>
      <c r="Q5438" t="s">
        <v>19</v>
      </c>
      <c r="U5438">
        <v>9</v>
      </c>
      <c r="V5438">
        <v>17</v>
      </c>
      <c r="Y5438" t="s">
        <v>20</v>
      </c>
      <c r="Z5438">
        <v>0</v>
      </c>
      <c r="AA5438" t="s">
        <v>589</v>
      </c>
      <c r="AB5438" t="s">
        <v>21</v>
      </c>
      <c r="AC5438">
        <v>28</v>
      </c>
    </row>
    <row r="5439" spans="1:29" x14ac:dyDescent="0.25">
      <c r="A5439">
        <v>345</v>
      </c>
      <c r="B5439">
        <v>345101</v>
      </c>
      <c r="C5439">
        <v>6610</v>
      </c>
      <c r="D5439" t="str">
        <f>VLOOKUP(C5439,'Schedule 3'!A:M,13,FALSE)</f>
        <v>Operational/Non-Service Expenses</v>
      </c>
      <c r="E5439">
        <v>1.33</v>
      </c>
      <c r="F5439" s="1">
        <v>42978</v>
      </c>
      <c r="G5439" t="s">
        <v>462</v>
      </c>
      <c r="H5439" t="s">
        <v>734</v>
      </c>
      <c r="I5439" t="s">
        <v>734</v>
      </c>
      <c r="K5439">
        <v>5308</v>
      </c>
      <c r="L5439">
        <v>281172</v>
      </c>
      <c r="Q5439" t="s">
        <v>19</v>
      </c>
      <c r="U5439">
        <v>8</v>
      </c>
      <c r="V5439">
        <v>17</v>
      </c>
      <c r="Y5439" t="s">
        <v>20</v>
      </c>
      <c r="Z5439">
        <v>0</v>
      </c>
      <c r="AA5439" t="s">
        <v>589</v>
      </c>
      <c r="AB5439" t="s">
        <v>21</v>
      </c>
      <c r="AC5439">
        <v>27</v>
      </c>
    </row>
    <row r="5440" spans="1:29" x14ac:dyDescent="0.25">
      <c r="A5440">
        <v>345</v>
      </c>
      <c r="B5440">
        <v>345102</v>
      </c>
      <c r="C5440">
        <v>6610</v>
      </c>
      <c r="D5440" t="str">
        <f>VLOOKUP(C5440,'Schedule 3'!A:M,13,FALSE)</f>
        <v>Operational/Non-Service Expenses</v>
      </c>
      <c r="E5440">
        <v>11.79</v>
      </c>
      <c r="F5440" s="1">
        <v>42978</v>
      </c>
      <c r="G5440" t="s">
        <v>462</v>
      </c>
      <c r="H5440" t="s">
        <v>734</v>
      </c>
      <c r="I5440" t="s">
        <v>734</v>
      </c>
      <c r="K5440">
        <v>5308</v>
      </c>
      <c r="L5440">
        <v>281172</v>
      </c>
      <c r="Q5440" t="s">
        <v>19</v>
      </c>
      <c r="U5440">
        <v>8</v>
      </c>
      <c r="V5440">
        <v>17</v>
      </c>
      <c r="Y5440" t="s">
        <v>20</v>
      </c>
      <c r="Z5440">
        <v>0</v>
      </c>
      <c r="AA5440" t="s">
        <v>589</v>
      </c>
      <c r="AB5440" t="s">
        <v>21</v>
      </c>
      <c r="AC5440">
        <v>28</v>
      </c>
    </row>
    <row r="5441" spans="1:29" x14ac:dyDescent="0.25">
      <c r="A5441">
        <v>345</v>
      </c>
      <c r="B5441">
        <v>345101</v>
      </c>
      <c r="C5441">
        <v>6610</v>
      </c>
      <c r="D5441" t="str">
        <f>VLOOKUP(C5441,'Schedule 3'!A:M,13,FALSE)</f>
        <v>Operational/Non-Service Expenses</v>
      </c>
      <c r="E5441">
        <v>1.33</v>
      </c>
      <c r="F5441" s="1">
        <v>42947</v>
      </c>
      <c r="G5441" t="s">
        <v>462</v>
      </c>
      <c r="H5441" t="s">
        <v>734</v>
      </c>
      <c r="I5441" t="s">
        <v>734</v>
      </c>
      <c r="K5441">
        <v>5308</v>
      </c>
      <c r="L5441">
        <v>278277</v>
      </c>
      <c r="Q5441" t="s">
        <v>19</v>
      </c>
      <c r="U5441">
        <v>7</v>
      </c>
      <c r="V5441">
        <v>17</v>
      </c>
      <c r="Y5441" t="s">
        <v>20</v>
      </c>
      <c r="Z5441">
        <v>0</v>
      </c>
      <c r="AA5441" t="s">
        <v>589</v>
      </c>
      <c r="AB5441" t="s">
        <v>21</v>
      </c>
      <c r="AC5441">
        <v>27</v>
      </c>
    </row>
    <row r="5442" spans="1:29" x14ac:dyDescent="0.25">
      <c r="A5442">
        <v>345</v>
      </c>
      <c r="B5442">
        <v>345102</v>
      </c>
      <c r="C5442">
        <v>6610</v>
      </c>
      <c r="D5442" t="str">
        <f>VLOOKUP(C5442,'Schedule 3'!A:M,13,FALSE)</f>
        <v>Operational/Non-Service Expenses</v>
      </c>
      <c r="E5442">
        <v>11.8</v>
      </c>
      <c r="F5442" s="1">
        <v>42947</v>
      </c>
      <c r="G5442" t="s">
        <v>462</v>
      </c>
      <c r="H5442" t="s">
        <v>734</v>
      </c>
      <c r="I5442" t="s">
        <v>734</v>
      </c>
      <c r="K5442">
        <v>5308</v>
      </c>
      <c r="L5442">
        <v>278277</v>
      </c>
      <c r="Q5442" t="s">
        <v>19</v>
      </c>
      <c r="U5442">
        <v>7</v>
      </c>
      <c r="V5442">
        <v>17</v>
      </c>
      <c r="Y5442" t="s">
        <v>20</v>
      </c>
      <c r="Z5442">
        <v>0</v>
      </c>
      <c r="AA5442" t="s">
        <v>589</v>
      </c>
      <c r="AB5442" t="s">
        <v>21</v>
      </c>
      <c r="AC5442">
        <v>28</v>
      </c>
    </row>
    <row r="5443" spans="1:29" x14ac:dyDescent="0.25">
      <c r="A5443">
        <v>345</v>
      </c>
      <c r="B5443">
        <v>345101</v>
      </c>
      <c r="C5443">
        <v>6610</v>
      </c>
      <c r="D5443" t="str">
        <f>VLOOKUP(C5443,'Schedule 3'!A:M,13,FALSE)</f>
        <v>Operational/Non-Service Expenses</v>
      </c>
      <c r="E5443">
        <v>1.35</v>
      </c>
      <c r="F5443" s="1">
        <v>42916</v>
      </c>
      <c r="G5443" t="s">
        <v>462</v>
      </c>
      <c r="H5443" t="s">
        <v>734</v>
      </c>
      <c r="I5443" t="s">
        <v>734</v>
      </c>
      <c r="K5443">
        <v>5308</v>
      </c>
      <c r="L5443">
        <v>275593</v>
      </c>
      <c r="Q5443" t="s">
        <v>19</v>
      </c>
      <c r="U5443">
        <v>6</v>
      </c>
      <c r="V5443">
        <v>17</v>
      </c>
      <c r="Y5443" t="s">
        <v>20</v>
      </c>
      <c r="Z5443">
        <v>0</v>
      </c>
      <c r="AA5443" t="s">
        <v>589</v>
      </c>
      <c r="AB5443" t="s">
        <v>21</v>
      </c>
      <c r="AC5443">
        <v>27</v>
      </c>
    </row>
    <row r="5444" spans="1:29" x14ac:dyDescent="0.25">
      <c r="A5444">
        <v>345</v>
      </c>
      <c r="B5444">
        <v>345102</v>
      </c>
      <c r="C5444">
        <v>6610</v>
      </c>
      <c r="D5444" t="str">
        <f>VLOOKUP(C5444,'Schedule 3'!A:M,13,FALSE)</f>
        <v>Operational/Non-Service Expenses</v>
      </c>
      <c r="E5444">
        <v>11.79</v>
      </c>
      <c r="F5444" s="1">
        <v>42916</v>
      </c>
      <c r="G5444" t="s">
        <v>462</v>
      </c>
      <c r="H5444" t="s">
        <v>734</v>
      </c>
      <c r="I5444" t="s">
        <v>734</v>
      </c>
      <c r="K5444">
        <v>5308</v>
      </c>
      <c r="L5444">
        <v>275593</v>
      </c>
      <c r="Q5444" t="s">
        <v>19</v>
      </c>
      <c r="U5444">
        <v>6</v>
      </c>
      <c r="V5444">
        <v>17</v>
      </c>
      <c r="Y5444" t="s">
        <v>20</v>
      </c>
      <c r="Z5444">
        <v>0</v>
      </c>
      <c r="AA5444" t="s">
        <v>589</v>
      </c>
      <c r="AB5444" t="s">
        <v>21</v>
      </c>
      <c r="AC5444">
        <v>28</v>
      </c>
    </row>
    <row r="5445" spans="1:29" x14ac:dyDescent="0.25">
      <c r="A5445">
        <v>345</v>
      </c>
      <c r="B5445">
        <v>345101</v>
      </c>
      <c r="C5445">
        <v>6610</v>
      </c>
      <c r="D5445" t="str">
        <f>VLOOKUP(C5445,'Schedule 3'!A:M,13,FALSE)</f>
        <v>Operational/Non-Service Expenses</v>
      </c>
      <c r="E5445">
        <v>1.34</v>
      </c>
      <c r="F5445" s="1">
        <v>42886</v>
      </c>
      <c r="G5445" t="s">
        <v>462</v>
      </c>
      <c r="H5445" t="s">
        <v>734</v>
      </c>
      <c r="I5445" t="s">
        <v>734</v>
      </c>
      <c r="K5445">
        <v>5308</v>
      </c>
      <c r="L5445">
        <v>272629</v>
      </c>
      <c r="Q5445" t="s">
        <v>19</v>
      </c>
      <c r="U5445">
        <v>5</v>
      </c>
      <c r="V5445">
        <v>17</v>
      </c>
      <c r="Y5445" t="s">
        <v>20</v>
      </c>
      <c r="Z5445">
        <v>0</v>
      </c>
      <c r="AA5445" t="s">
        <v>589</v>
      </c>
      <c r="AB5445" t="s">
        <v>21</v>
      </c>
      <c r="AC5445">
        <v>27</v>
      </c>
    </row>
    <row r="5446" spans="1:29" x14ac:dyDescent="0.25">
      <c r="A5446">
        <v>345</v>
      </c>
      <c r="B5446">
        <v>345102</v>
      </c>
      <c r="C5446">
        <v>6610</v>
      </c>
      <c r="D5446" t="str">
        <f>VLOOKUP(C5446,'Schedule 3'!A:M,13,FALSE)</f>
        <v>Operational/Non-Service Expenses</v>
      </c>
      <c r="E5446">
        <v>11.81</v>
      </c>
      <c r="F5446" s="1">
        <v>42886</v>
      </c>
      <c r="G5446" t="s">
        <v>462</v>
      </c>
      <c r="H5446" t="s">
        <v>734</v>
      </c>
      <c r="I5446" t="s">
        <v>734</v>
      </c>
      <c r="K5446">
        <v>5308</v>
      </c>
      <c r="L5446">
        <v>272629</v>
      </c>
      <c r="Q5446" t="s">
        <v>19</v>
      </c>
      <c r="U5446">
        <v>5</v>
      </c>
      <c r="V5446">
        <v>17</v>
      </c>
      <c r="Y5446" t="s">
        <v>20</v>
      </c>
      <c r="Z5446">
        <v>0</v>
      </c>
      <c r="AA5446" t="s">
        <v>589</v>
      </c>
      <c r="AB5446" t="s">
        <v>21</v>
      </c>
      <c r="AC5446">
        <v>28</v>
      </c>
    </row>
    <row r="5447" spans="1:29" x14ac:dyDescent="0.25">
      <c r="A5447">
        <v>345</v>
      </c>
      <c r="B5447">
        <v>345101</v>
      </c>
      <c r="C5447">
        <v>6610</v>
      </c>
      <c r="D5447" t="str">
        <f>VLOOKUP(C5447,'Schedule 3'!A:M,13,FALSE)</f>
        <v>Operational/Non-Service Expenses</v>
      </c>
      <c r="E5447">
        <v>1.33</v>
      </c>
      <c r="F5447" s="1">
        <v>42855</v>
      </c>
      <c r="G5447" t="s">
        <v>462</v>
      </c>
      <c r="H5447" t="s">
        <v>734</v>
      </c>
      <c r="I5447" t="s">
        <v>734</v>
      </c>
      <c r="K5447">
        <v>5308</v>
      </c>
      <c r="L5447">
        <v>269773</v>
      </c>
      <c r="Q5447" t="s">
        <v>19</v>
      </c>
      <c r="U5447">
        <v>4</v>
      </c>
      <c r="V5447">
        <v>17</v>
      </c>
      <c r="Y5447" t="s">
        <v>20</v>
      </c>
      <c r="Z5447">
        <v>0</v>
      </c>
      <c r="AA5447" t="s">
        <v>589</v>
      </c>
      <c r="AB5447" t="s">
        <v>21</v>
      </c>
      <c r="AC5447">
        <v>27</v>
      </c>
    </row>
    <row r="5448" spans="1:29" x14ac:dyDescent="0.25">
      <c r="A5448">
        <v>345</v>
      </c>
      <c r="B5448">
        <v>345102</v>
      </c>
      <c r="C5448">
        <v>6610</v>
      </c>
      <c r="D5448" t="str">
        <f>VLOOKUP(C5448,'Schedule 3'!A:M,13,FALSE)</f>
        <v>Operational/Non-Service Expenses</v>
      </c>
      <c r="E5448">
        <v>11.8</v>
      </c>
      <c r="F5448" s="1">
        <v>42855</v>
      </c>
      <c r="G5448" t="s">
        <v>462</v>
      </c>
      <c r="H5448" t="s">
        <v>734</v>
      </c>
      <c r="I5448" t="s">
        <v>734</v>
      </c>
      <c r="K5448">
        <v>5308</v>
      </c>
      <c r="L5448">
        <v>269773</v>
      </c>
      <c r="Q5448" t="s">
        <v>19</v>
      </c>
      <c r="U5448">
        <v>4</v>
      </c>
      <c r="V5448">
        <v>17</v>
      </c>
      <c r="Y5448" t="s">
        <v>20</v>
      </c>
      <c r="Z5448">
        <v>0</v>
      </c>
      <c r="AA5448" t="s">
        <v>589</v>
      </c>
      <c r="AB5448" t="s">
        <v>21</v>
      </c>
      <c r="AC5448">
        <v>28</v>
      </c>
    </row>
    <row r="5449" spans="1:29" x14ac:dyDescent="0.25">
      <c r="A5449">
        <v>345</v>
      </c>
      <c r="B5449">
        <v>345101</v>
      </c>
      <c r="C5449">
        <v>6610</v>
      </c>
      <c r="D5449" t="str">
        <f>VLOOKUP(C5449,'Schedule 3'!A:M,13,FALSE)</f>
        <v>Operational/Non-Service Expenses</v>
      </c>
      <c r="E5449">
        <v>1.33</v>
      </c>
      <c r="F5449" s="1">
        <v>42825</v>
      </c>
      <c r="G5449" t="s">
        <v>462</v>
      </c>
      <c r="H5449" t="s">
        <v>734</v>
      </c>
      <c r="I5449" t="s">
        <v>734</v>
      </c>
      <c r="K5449">
        <v>5308</v>
      </c>
      <c r="L5449">
        <v>267433</v>
      </c>
      <c r="Q5449" t="s">
        <v>19</v>
      </c>
      <c r="U5449">
        <v>3</v>
      </c>
      <c r="V5449">
        <v>17</v>
      </c>
      <c r="Y5449" t="s">
        <v>20</v>
      </c>
      <c r="Z5449">
        <v>0</v>
      </c>
      <c r="AA5449" t="s">
        <v>589</v>
      </c>
      <c r="AB5449" t="s">
        <v>21</v>
      </c>
      <c r="AC5449">
        <v>27</v>
      </c>
    </row>
    <row r="5450" spans="1:29" x14ac:dyDescent="0.25">
      <c r="A5450">
        <v>345</v>
      </c>
      <c r="B5450">
        <v>345102</v>
      </c>
      <c r="C5450">
        <v>6610</v>
      </c>
      <c r="D5450" t="str">
        <f>VLOOKUP(C5450,'Schedule 3'!A:M,13,FALSE)</f>
        <v>Operational/Non-Service Expenses</v>
      </c>
      <c r="E5450">
        <v>11.82</v>
      </c>
      <c r="F5450" s="1">
        <v>42825</v>
      </c>
      <c r="G5450" t="s">
        <v>462</v>
      </c>
      <c r="H5450" t="s">
        <v>734</v>
      </c>
      <c r="I5450" t="s">
        <v>734</v>
      </c>
      <c r="K5450">
        <v>5308</v>
      </c>
      <c r="L5450">
        <v>267433</v>
      </c>
      <c r="Q5450" t="s">
        <v>19</v>
      </c>
      <c r="U5450">
        <v>3</v>
      </c>
      <c r="V5450">
        <v>17</v>
      </c>
      <c r="Y5450" t="s">
        <v>20</v>
      </c>
      <c r="Z5450">
        <v>0</v>
      </c>
      <c r="AA5450" t="s">
        <v>589</v>
      </c>
      <c r="AB5450" t="s">
        <v>21</v>
      </c>
      <c r="AC5450">
        <v>28</v>
      </c>
    </row>
    <row r="5451" spans="1:29" x14ac:dyDescent="0.25">
      <c r="A5451">
        <v>345</v>
      </c>
      <c r="B5451">
        <v>345101</v>
      </c>
      <c r="C5451">
        <v>6610</v>
      </c>
      <c r="D5451" t="str">
        <f>VLOOKUP(C5451,'Schedule 3'!A:M,13,FALSE)</f>
        <v>Operational/Non-Service Expenses</v>
      </c>
      <c r="E5451">
        <v>1.33</v>
      </c>
      <c r="F5451" s="1">
        <v>42794</v>
      </c>
      <c r="G5451" t="s">
        <v>462</v>
      </c>
      <c r="H5451" t="s">
        <v>734</v>
      </c>
      <c r="I5451" t="s">
        <v>734</v>
      </c>
      <c r="K5451">
        <v>5308</v>
      </c>
      <c r="L5451">
        <v>263415</v>
      </c>
      <c r="Q5451" t="s">
        <v>19</v>
      </c>
      <c r="U5451">
        <v>2</v>
      </c>
      <c r="V5451">
        <v>17</v>
      </c>
      <c r="Y5451" t="s">
        <v>20</v>
      </c>
      <c r="Z5451">
        <v>0</v>
      </c>
      <c r="AA5451" t="s">
        <v>589</v>
      </c>
      <c r="AB5451" t="s">
        <v>21</v>
      </c>
      <c r="AC5451">
        <v>27</v>
      </c>
    </row>
    <row r="5452" spans="1:29" x14ac:dyDescent="0.25">
      <c r="A5452">
        <v>345</v>
      </c>
      <c r="B5452">
        <v>345102</v>
      </c>
      <c r="C5452">
        <v>6610</v>
      </c>
      <c r="D5452" t="str">
        <f>VLOOKUP(C5452,'Schedule 3'!A:M,13,FALSE)</f>
        <v>Operational/Non-Service Expenses</v>
      </c>
      <c r="E5452">
        <v>11.84</v>
      </c>
      <c r="F5452" s="1">
        <v>42794</v>
      </c>
      <c r="G5452" t="s">
        <v>462</v>
      </c>
      <c r="H5452" t="s">
        <v>734</v>
      </c>
      <c r="I5452" t="s">
        <v>734</v>
      </c>
      <c r="K5452">
        <v>5308</v>
      </c>
      <c r="L5452">
        <v>263415</v>
      </c>
      <c r="Q5452" t="s">
        <v>19</v>
      </c>
      <c r="U5452">
        <v>2</v>
      </c>
      <c r="V5452">
        <v>17</v>
      </c>
      <c r="Y5452" t="s">
        <v>20</v>
      </c>
      <c r="Z5452">
        <v>0</v>
      </c>
      <c r="AA5452" t="s">
        <v>589</v>
      </c>
      <c r="AB5452" t="s">
        <v>21</v>
      </c>
      <c r="AC5452">
        <v>28</v>
      </c>
    </row>
    <row r="5453" spans="1:29" x14ac:dyDescent="0.25">
      <c r="A5453">
        <v>345</v>
      </c>
      <c r="B5453">
        <v>345101</v>
      </c>
      <c r="C5453">
        <v>6610</v>
      </c>
      <c r="D5453" t="str">
        <f>VLOOKUP(C5453,'Schedule 3'!A:M,13,FALSE)</f>
        <v>Operational/Non-Service Expenses</v>
      </c>
      <c r="E5453">
        <v>1.34</v>
      </c>
      <c r="F5453" s="1">
        <v>42766</v>
      </c>
      <c r="G5453" t="s">
        <v>462</v>
      </c>
      <c r="H5453" t="s">
        <v>734</v>
      </c>
      <c r="I5453" t="s">
        <v>734</v>
      </c>
      <c r="K5453">
        <v>5308</v>
      </c>
      <c r="L5453">
        <v>259505</v>
      </c>
      <c r="Q5453" t="s">
        <v>19</v>
      </c>
      <c r="U5453">
        <v>1</v>
      </c>
      <c r="V5453">
        <v>17</v>
      </c>
      <c r="Y5453" t="s">
        <v>20</v>
      </c>
      <c r="Z5453">
        <v>0</v>
      </c>
      <c r="AA5453" t="s">
        <v>589</v>
      </c>
      <c r="AB5453" t="s">
        <v>21</v>
      </c>
      <c r="AC5453">
        <v>27</v>
      </c>
    </row>
    <row r="5454" spans="1:29" x14ac:dyDescent="0.25">
      <c r="A5454">
        <v>345</v>
      </c>
      <c r="B5454">
        <v>345102</v>
      </c>
      <c r="C5454">
        <v>6610</v>
      </c>
      <c r="D5454" t="str">
        <f>VLOOKUP(C5454,'Schedule 3'!A:M,13,FALSE)</f>
        <v>Operational/Non-Service Expenses</v>
      </c>
      <c r="E5454">
        <v>11.87</v>
      </c>
      <c r="F5454" s="1">
        <v>42766</v>
      </c>
      <c r="G5454" t="s">
        <v>462</v>
      </c>
      <c r="H5454" t="s">
        <v>734</v>
      </c>
      <c r="I5454" t="s">
        <v>734</v>
      </c>
      <c r="K5454">
        <v>5308</v>
      </c>
      <c r="L5454">
        <v>259505</v>
      </c>
      <c r="Q5454" t="s">
        <v>19</v>
      </c>
      <c r="U5454">
        <v>1</v>
      </c>
      <c r="V5454">
        <v>17</v>
      </c>
      <c r="Y5454" t="s">
        <v>20</v>
      </c>
      <c r="Z5454">
        <v>0</v>
      </c>
      <c r="AA5454" t="s">
        <v>589</v>
      </c>
      <c r="AB5454" t="s">
        <v>21</v>
      </c>
      <c r="AC5454">
        <v>28</v>
      </c>
    </row>
    <row r="5455" spans="1:29" x14ac:dyDescent="0.25">
      <c r="A5455">
        <v>345</v>
      </c>
      <c r="B5455">
        <v>345101</v>
      </c>
      <c r="C5455">
        <v>6905</v>
      </c>
      <c r="D5455" t="str">
        <f>VLOOKUP(C5455,'Schedule 3'!A:M,13,FALSE)</f>
        <v>Transport/Travel Expenses</v>
      </c>
      <c r="E5455">
        <v>10.76</v>
      </c>
      <c r="F5455" s="1">
        <v>43100</v>
      </c>
      <c r="G5455" t="s">
        <v>462</v>
      </c>
      <c r="H5455" t="s">
        <v>735</v>
      </c>
      <c r="I5455" t="s">
        <v>735</v>
      </c>
      <c r="K5455">
        <v>5312</v>
      </c>
      <c r="L5455">
        <v>291867</v>
      </c>
      <c r="Q5455" t="s">
        <v>19</v>
      </c>
      <c r="U5455">
        <v>12</v>
      </c>
      <c r="V5455">
        <v>17</v>
      </c>
      <c r="Y5455" t="s">
        <v>20</v>
      </c>
      <c r="Z5455">
        <v>0</v>
      </c>
      <c r="AA5455" t="s">
        <v>589</v>
      </c>
      <c r="AB5455" t="s">
        <v>21</v>
      </c>
      <c r="AC5455">
        <v>38</v>
      </c>
    </row>
    <row r="5456" spans="1:29" x14ac:dyDescent="0.25">
      <c r="A5456">
        <v>345</v>
      </c>
      <c r="B5456">
        <v>345102</v>
      </c>
      <c r="C5456">
        <v>6905</v>
      </c>
      <c r="D5456" t="str">
        <f>VLOOKUP(C5456,'Schedule 3'!A:M,13,FALSE)</f>
        <v>Transport/Travel Expenses</v>
      </c>
      <c r="E5456">
        <v>94.64</v>
      </c>
      <c r="F5456" s="1">
        <v>43100</v>
      </c>
      <c r="G5456" t="s">
        <v>462</v>
      </c>
      <c r="H5456" t="s">
        <v>735</v>
      </c>
      <c r="I5456" t="s">
        <v>735</v>
      </c>
      <c r="K5456">
        <v>5312</v>
      </c>
      <c r="L5456">
        <v>291867</v>
      </c>
      <c r="Q5456" t="s">
        <v>19</v>
      </c>
      <c r="U5456">
        <v>12</v>
      </c>
      <c r="V5456">
        <v>17</v>
      </c>
      <c r="Y5456" t="s">
        <v>20</v>
      </c>
      <c r="Z5456">
        <v>0</v>
      </c>
      <c r="AA5456" t="s">
        <v>589</v>
      </c>
      <c r="AB5456" t="s">
        <v>21</v>
      </c>
      <c r="AC5456">
        <v>39</v>
      </c>
    </row>
    <row r="5457" spans="1:29" x14ac:dyDescent="0.25">
      <c r="A5457">
        <v>345</v>
      </c>
      <c r="B5457">
        <v>345101</v>
      </c>
      <c r="C5457">
        <v>6150</v>
      </c>
      <c r="D5457" t="str">
        <f>VLOOKUP(C5457,'Schedule 3'!A:M,13,FALSE)</f>
        <v>Salaries and Wages</v>
      </c>
      <c r="E5457">
        <v>-1.71</v>
      </c>
      <c r="F5457" s="1">
        <v>43069</v>
      </c>
      <c r="G5457" t="s">
        <v>462</v>
      </c>
      <c r="H5457" t="s">
        <v>359</v>
      </c>
      <c r="I5457" t="s">
        <v>359</v>
      </c>
      <c r="K5457">
        <v>7306</v>
      </c>
      <c r="L5457">
        <v>288934</v>
      </c>
      <c r="Q5457" t="s">
        <v>19</v>
      </c>
      <c r="U5457">
        <v>11</v>
      </c>
      <c r="V5457">
        <v>17</v>
      </c>
      <c r="Y5457" t="s">
        <v>20</v>
      </c>
      <c r="Z5457">
        <v>0</v>
      </c>
      <c r="AA5457" t="s">
        <v>589</v>
      </c>
      <c r="AB5457" t="s">
        <v>21</v>
      </c>
      <c r="AC5457">
        <v>234</v>
      </c>
    </row>
    <row r="5458" spans="1:29" x14ac:dyDescent="0.25">
      <c r="A5458">
        <v>345</v>
      </c>
      <c r="B5458">
        <v>345102</v>
      </c>
      <c r="C5458">
        <v>6150</v>
      </c>
      <c r="D5458" t="str">
        <f>VLOOKUP(C5458,'Schedule 3'!A:M,13,FALSE)</f>
        <v>Salaries and Wages</v>
      </c>
      <c r="E5458">
        <v>-15.33</v>
      </c>
      <c r="F5458" s="1">
        <v>43069</v>
      </c>
      <c r="G5458" t="s">
        <v>462</v>
      </c>
      <c r="H5458" t="s">
        <v>359</v>
      </c>
      <c r="I5458" t="s">
        <v>359</v>
      </c>
      <c r="K5458">
        <v>7306</v>
      </c>
      <c r="L5458">
        <v>288934</v>
      </c>
      <c r="Q5458" t="s">
        <v>19</v>
      </c>
      <c r="U5458">
        <v>11</v>
      </c>
      <c r="V5458">
        <v>17</v>
      </c>
      <c r="Y5458" t="s">
        <v>20</v>
      </c>
      <c r="Z5458">
        <v>0</v>
      </c>
      <c r="AA5458" t="s">
        <v>589</v>
      </c>
      <c r="AB5458" t="s">
        <v>21</v>
      </c>
      <c r="AC5458">
        <v>235</v>
      </c>
    </row>
    <row r="5459" spans="1:29" x14ac:dyDescent="0.25">
      <c r="A5459">
        <v>345</v>
      </c>
      <c r="B5459">
        <v>345101</v>
      </c>
      <c r="C5459">
        <v>6150</v>
      </c>
      <c r="D5459" t="str">
        <f>VLOOKUP(C5459,'Schedule 3'!A:M,13,FALSE)</f>
        <v>Salaries and Wages</v>
      </c>
      <c r="E5459">
        <v>-13.91</v>
      </c>
      <c r="F5459" s="1">
        <v>42886</v>
      </c>
      <c r="G5459" t="s">
        <v>462</v>
      </c>
      <c r="H5459" t="s">
        <v>360</v>
      </c>
      <c r="I5459" t="s">
        <v>360</v>
      </c>
      <c r="K5459">
        <v>7337</v>
      </c>
      <c r="L5459">
        <v>272629</v>
      </c>
      <c r="Q5459" t="s">
        <v>19</v>
      </c>
      <c r="U5459">
        <v>5</v>
      </c>
      <c r="V5459">
        <v>17</v>
      </c>
      <c r="Y5459" t="s">
        <v>20</v>
      </c>
      <c r="Z5459">
        <v>0</v>
      </c>
      <c r="AA5459" t="s">
        <v>589</v>
      </c>
      <c r="AB5459" t="s">
        <v>21</v>
      </c>
      <c r="AC5459">
        <v>234</v>
      </c>
    </row>
    <row r="5460" spans="1:29" x14ac:dyDescent="0.25">
      <c r="A5460">
        <v>345</v>
      </c>
      <c r="B5460">
        <v>345102</v>
      </c>
      <c r="C5460">
        <v>6150</v>
      </c>
      <c r="D5460" t="str">
        <f>VLOOKUP(C5460,'Schedule 3'!A:M,13,FALSE)</f>
        <v>Salaries and Wages</v>
      </c>
      <c r="E5460">
        <v>-122.7</v>
      </c>
      <c r="F5460" s="1">
        <v>42886</v>
      </c>
      <c r="G5460" t="s">
        <v>462</v>
      </c>
      <c r="H5460" t="s">
        <v>360</v>
      </c>
      <c r="I5460" t="s">
        <v>360</v>
      </c>
      <c r="K5460">
        <v>7337</v>
      </c>
      <c r="L5460">
        <v>272629</v>
      </c>
      <c r="Q5460" t="s">
        <v>19</v>
      </c>
      <c r="U5460">
        <v>5</v>
      </c>
      <c r="V5460">
        <v>17</v>
      </c>
      <c r="Y5460" t="s">
        <v>20</v>
      </c>
      <c r="Z5460">
        <v>0</v>
      </c>
      <c r="AA5460" t="s">
        <v>589</v>
      </c>
      <c r="AB5460" t="s">
        <v>21</v>
      </c>
      <c r="AC5460">
        <v>235</v>
      </c>
    </row>
    <row r="5461" spans="1:29" x14ac:dyDescent="0.25">
      <c r="A5461">
        <v>345</v>
      </c>
      <c r="B5461">
        <v>345101</v>
      </c>
      <c r="C5461">
        <v>6165</v>
      </c>
      <c r="D5461" t="str">
        <f>VLOOKUP(C5461,'Schedule 3'!A:M,13,FALSE)</f>
        <v>Salaries and Wages</v>
      </c>
      <c r="E5461">
        <v>-5.38</v>
      </c>
      <c r="F5461" s="1">
        <v>42916</v>
      </c>
      <c r="G5461" t="s">
        <v>462</v>
      </c>
      <c r="H5461" t="s">
        <v>60</v>
      </c>
      <c r="I5461" t="s">
        <v>60</v>
      </c>
      <c r="K5461">
        <v>7340</v>
      </c>
      <c r="L5461">
        <v>275593</v>
      </c>
      <c r="Q5461" t="s">
        <v>19</v>
      </c>
      <c r="U5461">
        <v>6</v>
      </c>
      <c r="V5461">
        <v>17</v>
      </c>
      <c r="Y5461" t="s">
        <v>20</v>
      </c>
      <c r="Z5461">
        <v>0</v>
      </c>
      <c r="AA5461" t="s">
        <v>589</v>
      </c>
      <c r="AB5461" t="s">
        <v>21</v>
      </c>
      <c r="AC5461">
        <v>234</v>
      </c>
    </row>
    <row r="5462" spans="1:29" x14ac:dyDescent="0.25">
      <c r="A5462">
        <v>345</v>
      </c>
      <c r="B5462">
        <v>345102</v>
      </c>
      <c r="C5462">
        <v>6165</v>
      </c>
      <c r="D5462" t="str">
        <f>VLOOKUP(C5462,'Schedule 3'!A:M,13,FALSE)</f>
        <v>Salaries and Wages</v>
      </c>
      <c r="E5462">
        <v>-47.15</v>
      </c>
      <c r="F5462" s="1">
        <v>42916</v>
      </c>
      <c r="G5462" t="s">
        <v>462</v>
      </c>
      <c r="H5462" t="s">
        <v>60</v>
      </c>
      <c r="I5462" t="s">
        <v>60</v>
      </c>
      <c r="K5462">
        <v>7340</v>
      </c>
      <c r="L5462">
        <v>275593</v>
      </c>
      <c r="Q5462" t="s">
        <v>19</v>
      </c>
      <c r="U5462">
        <v>6</v>
      </c>
      <c r="V5462">
        <v>17</v>
      </c>
      <c r="Y5462" t="s">
        <v>20</v>
      </c>
      <c r="Z5462">
        <v>0</v>
      </c>
      <c r="AA5462" t="s">
        <v>589</v>
      </c>
      <c r="AB5462" t="s">
        <v>21</v>
      </c>
      <c r="AC5462">
        <v>235</v>
      </c>
    </row>
    <row r="5463" spans="1:29" x14ac:dyDescent="0.25">
      <c r="A5463">
        <v>345</v>
      </c>
      <c r="B5463">
        <v>345101</v>
      </c>
      <c r="C5463">
        <v>6165</v>
      </c>
      <c r="D5463" t="str">
        <f>VLOOKUP(C5463,'Schedule 3'!A:M,13,FALSE)</f>
        <v>Salaries and Wages</v>
      </c>
      <c r="E5463">
        <v>-4.75</v>
      </c>
      <c r="F5463" s="1">
        <v>42886</v>
      </c>
      <c r="G5463" t="s">
        <v>462</v>
      </c>
      <c r="H5463" t="s">
        <v>60</v>
      </c>
      <c r="I5463" t="s">
        <v>60</v>
      </c>
      <c r="K5463">
        <v>7340</v>
      </c>
      <c r="L5463">
        <v>272629</v>
      </c>
      <c r="Q5463" t="s">
        <v>19</v>
      </c>
      <c r="U5463">
        <v>5</v>
      </c>
      <c r="V5463">
        <v>17</v>
      </c>
      <c r="Y5463" t="s">
        <v>20</v>
      </c>
      <c r="Z5463">
        <v>0</v>
      </c>
      <c r="AA5463" t="s">
        <v>589</v>
      </c>
      <c r="AB5463" t="s">
        <v>21</v>
      </c>
      <c r="AC5463">
        <v>234</v>
      </c>
    </row>
    <row r="5464" spans="1:29" x14ac:dyDescent="0.25">
      <c r="A5464">
        <v>345</v>
      </c>
      <c r="B5464">
        <v>345102</v>
      </c>
      <c r="C5464">
        <v>6165</v>
      </c>
      <c r="D5464" t="str">
        <f>VLOOKUP(C5464,'Schedule 3'!A:M,13,FALSE)</f>
        <v>Salaries and Wages</v>
      </c>
      <c r="E5464">
        <v>-41.92</v>
      </c>
      <c r="F5464" s="1">
        <v>42886</v>
      </c>
      <c r="G5464" t="s">
        <v>462</v>
      </c>
      <c r="H5464" t="s">
        <v>60</v>
      </c>
      <c r="I5464" t="s">
        <v>60</v>
      </c>
      <c r="K5464">
        <v>7340</v>
      </c>
      <c r="L5464">
        <v>272629</v>
      </c>
      <c r="Q5464" t="s">
        <v>19</v>
      </c>
      <c r="U5464">
        <v>5</v>
      </c>
      <c r="V5464">
        <v>17</v>
      </c>
      <c r="Y5464" t="s">
        <v>20</v>
      </c>
      <c r="Z5464">
        <v>0</v>
      </c>
      <c r="AA5464" t="s">
        <v>589</v>
      </c>
      <c r="AB5464" t="s">
        <v>21</v>
      </c>
      <c r="AC5464">
        <v>235</v>
      </c>
    </row>
    <row r="5465" spans="1:29" x14ac:dyDescent="0.25">
      <c r="A5465">
        <v>345</v>
      </c>
      <c r="B5465">
        <v>345101</v>
      </c>
      <c r="C5465">
        <v>6165</v>
      </c>
      <c r="D5465" t="str">
        <f>VLOOKUP(C5465,'Schedule 3'!A:M,13,FALSE)</f>
        <v>Salaries and Wages</v>
      </c>
      <c r="E5465">
        <v>-5.44</v>
      </c>
      <c r="F5465" s="1">
        <v>42855</v>
      </c>
      <c r="G5465" t="s">
        <v>462</v>
      </c>
      <c r="H5465" t="s">
        <v>60</v>
      </c>
      <c r="I5465" t="s">
        <v>60</v>
      </c>
      <c r="K5465">
        <v>7340</v>
      </c>
      <c r="L5465">
        <v>269773</v>
      </c>
      <c r="Q5465" t="s">
        <v>19</v>
      </c>
      <c r="U5465">
        <v>4</v>
      </c>
      <c r="V5465">
        <v>17</v>
      </c>
      <c r="Y5465" t="s">
        <v>20</v>
      </c>
      <c r="Z5465">
        <v>0</v>
      </c>
      <c r="AA5465" t="s">
        <v>589</v>
      </c>
      <c r="AB5465" t="s">
        <v>21</v>
      </c>
      <c r="AC5465">
        <v>233</v>
      </c>
    </row>
    <row r="5466" spans="1:29" x14ac:dyDescent="0.25">
      <c r="A5466">
        <v>345</v>
      </c>
      <c r="B5466">
        <v>345102</v>
      </c>
      <c r="C5466">
        <v>6165</v>
      </c>
      <c r="D5466" t="str">
        <f>VLOOKUP(C5466,'Schedule 3'!A:M,13,FALSE)</f>
        <v>Salaries and Wages</v>
      </c>
      <c r="E5466">
        <v>-48.24</v>
      </c>
      <c r="F5466" s="1">
        <v>42855</v>
      </c>
      <c r="G5466" t="s">
        <v>462</v>
      </c>
      <c r="H5466" t="s">
        <v>60</v>
      </c>
      <c r="I5466" t="s">
        <v>60</v>
      </c>
      <c r="K5466">
        <v>7340</v>
      </c>
      <c r="L5466">
        <v>269773</v>
      </c>
      <c r="Q5466" t="s">
        <v>19</v>
      </c>
      <c r="U5466">
        <v>4</v>
      </c>
      <c r="V5466">
        <v>17</v>
      </c>
      <c r="Y5466" t="s">
        <v>20</v>
      </c>
      <c r="Z5466">
        <v>0</v>
      </c>
      <c r="AA5466" t="s">
        <v>589</v>
      </c>
      <c r="AB5466" t="s">
        <v>21</v>
      </c>
      <c r="AC5466">
        <v>234</v>
      </c>
    </row>
    <row r="5467" spans="1:29" x14ac:dyDescent="0.25">
      <c r="A5467">
        <v>345</v>
      </c>
      <c r="B5467">
        <v>345101</v>
      </c>
      <c r="C5467">
        <v>6165</v>
      </c>
      <c r="D5467" t="str">
        <f>VLOOKUP(C5467,'Schedule 3'!A:M,13,FALSE)</f>
        <v>Salaries and Wages</v>
      </c>
      <c r="E5467">
        <v>-4.34</v>
      </c>
      <c r="F5467" s="1">
        <v>42825</v>
      </c>
      <c r="G5467" t="s">
        <v>462</v>
      </c>
      <c r="H5467" t="s">
        <v>60</v>
      </c>
      <c r="I5467" t="s">
        <v>60</v>
      </c>
      <c r="K5467">
        <v>7340</v>
      </c>
      <c r="L5467">
        <v>267433</v>
      </c>
      <c r="Q5467" t="s">
        <v>19</v>
      </c>
      <c r="U5467">
        <v>3</v>
      </c>
      <c r="V5467">
        <v>17</v>
      </c>
      <c r="Y5467" t="s">
        <v>20</v>
      </c>
      <c r="Z5467">
        <v>0</v>
      </c>
      <c r="AA5467" t="s">
        <v>589</v>
      </c>
      <c r="AB5467" t="s">
        <v>21</v>
      </c>
      <c r="AC5467">
        <v>233</v>
      </c>
    </row>
    <row r="5468" spans="1:29" x14ac:dyDescent="0.25">
      <c r="A5468">
        <v>345</v>
      </c>
      <c r="B5468">
        <v>345102</v>
      </c>
      <c r="C5468">
        <v>6165</v>
      </c>
      <c r="D5468" t="str">
        <f>VLOOKUP(C5468,'Schedule 3'!A:M,13,FALSE)</f>
        <v>Salaries and Wages</v>
      </c>
      <c r="E5468">
        <v>-38.58</v>
      </c>
      <c r="F5468" s="1">
        <v>42825</v>
      </c>
      <c r="G5468" t="s">
        <v>462</v>
      </c>
      <c r="H5468" t="s">
        <v>60</v>
      </c>
      <c r="I5468" t="s">
        <v>60</v>
      </c>
      <c r="K5468">
        <v>7340</v>
      </c>
      <c r="L5468">
        <v>267433</v>
      </c>
      <c r="Q5468" t="s">
        <v>19</v>
      </c>
      <c r="U5468">
        <v>3</v>
      </c>
      <c r="V5468">
        <v>17</v>
      </c>
      <c r="Y5468" t="s">
        <v>20</v>
      </c>
      <c r="Z5468">
        <v>0</v>
      </c>
      <c r="AA5468" t="s">
        <v>589</v>
      </c>
      <c r="AB5468" t="s">
        <v>21</v>
      </c>
      <c r="AC5468">
        <v>234</v>
      </c>
    </row>
    <row r="5469" spans="1:29" x14ac:dyDescent="0.25">
      <c r="A5469">
        <v>345</v>
      </c>
      <c r="B5469">
        <v>345101</v>
      </c>
      <c r="C5469">
        <v>6165</v>
      </c>
      <c r="D5469" t="str">
        <f>VLOOKUP(C5469,'Schedule 3'!A:M,13,FALSE)</f>
        <v>Salaries and Wages</v>
      </c>
      <c r="E5469">
        <v>-2.29</v>
      </c>
      <c r="F5469" s="1">
        <v>42794</v>
      </c>
      <c r="G5469" t="s">
        <v>462</v>
      </c>
      <c r="H5469" t="s">
        <v>60</v>
      </c>
      <c r="I5469" t="s">
        <v>60</v>
      </c>
      <c r="K5469">
        <v>7340</v>
      </c>
      <c r="L5469">
        <v>263415</v>
      </c>
      <c r="Q5469" t="s">
        <v>19</v>
      </c>
      <c r="U5469">
        <v>2</v>
      </c>
      <c r="V5469">
        <v>17</v>
      </c>
      <c r="Y5469" t="s">
        <v>20</v>
      </c>
      <c r="Z5469">
        <v>0</v>
      </c>
      <c r="AA5469" t="s">
        <v>589</v>
      </c>
      <c r="AB5469" t="s">
        <v>21</v>
      </c>
      <c r="AC5469">
        <v>233</v>
      </c>
    </row>
    <row r="5470" spans="1:29" x14ac:dyDescent="0.25">
      <c r="A5470">
        <v>345</v>
      </c>
      <c r="B5470">
        <v>345102</v>
      </c>
      <c r="C5470">
        <v>6165</v>
      </c>
      <c r="D5470" t="str">
        <f>VLOOKUP(C5470,'Schedule 3'!A:M,13,FALSE)</f>
        <v>Salaries and Wages</v>
      </c>
      <c r="E5470">
        <v>-20.28</v>
      </c>
      <c r="F5470" s="1">
        <v>42794</v>
      </c>
      <c r="G5470" t="s">
        <v>462</v>
      </c>
      <c r="H5470" t="s">
        <v>60</v>
      </c>
      <c r="I5470" t="s">
        <v>60</v>
      </c>
      <c r="K5470">
        <v>7340</v>
      </c>
      <c r="L5470">
        <v>263415</v>
      </c>
      <c r="Q5470" t="s">
        <v>19</v>
      </c>
      <c r="U5470">
        <v>2</v>
      </c>
      <c r="V5470">
        <v>17</v>
      </c>
      <c r="Y5470" t="s">
        <v>20</v>
      </c>
      <c r="Z5470">
        <v>0</v>
      </c>
      <c r="AA5470" t="s">
        <v>589</v>
      </c>
      <c r="AB5470" t="s">
        <v>21</v>
      </c>
      <c r="AC5470">
        <v>234</v>
      </c>
    </row>
    <row r="5471" spans="1:29" x14ac:dyDescent="0.25">
      <c r="A5471">
        <v>345</v>
      </c>
      <c r="B5471">
        <v>345101</v>
      </c>
      <c r="C5471">
        <v>6165</v>
      </c>
      <c r="D5471" t="str">
        <f>VLOOKUP(C5471,'Schedule 3'!A:M,13,FALSE)</f>
        <v>Salaries and Wages</v>
      </c>
      <c r="E5471">
        <v>-1.77</v>
      </c>
      <c r="F5471" s="1">
        <v>42766</v>
      </c>
      <c r="G5471" t="s">
        <v>462</v>
      </c>
      <c r="H5471" t="s">
        <v>60</v>
      </c>
      <c r="I5471" t="s">
        <v>60</v>
      </c>
      <c r="K5471">
        <v>7340</v>
      </c>
      <c r="L5471">
        <v>259505</v>
      </c>
      <c r="Q5471" t="s">
        <v>19</v>
      </c>
      <c r="U5471">
        <v>1</v>
      </c>
      <c r="V5471">
        <v>17</v>
      </c>
      <c r="Y5471" t="s">
        <v>20</v>
      </c>
      <c r="Z5471">
        <v>0</v>
      </c>
      <c r="AA5471" t="s">
        <v>589</v>
      </c>
      <c r="AB5471" t="s">
        <v>21</v>
      </c>
      <c r="AC5471">
        <v>233</v>
      </c>
    </row>
    <row r="5472" spans="1:29" x14ac:dyDescent="0.25">
      <c r="A5472">
        <v>345</v>
      </c>
      <c r="B5472">
        <v>345102</v>
      </c>
      <c r="C5472">
        <v>6165</v>
      </c>
      <c r="D5472" t="str">
        <f>VLOOKUP(C5472,'Schedule 3'!A:M,13,FALSE)</f>
        <v>Salaries and Wages</v>
      </c>
      <c r="E5472">
        <v>-15.73</v>
      </c>
      <c r="F5472" s="1">
        <v>42766</v>
      </c>
      <c r="G5472" t="s">
        <v>462</v>
      </c>
      <c r="H5472" t="s">
        <v>60</v>
      </c>
      <c r="I5472" t="s">
        <v>60</v>
      </c>
      <c r="K5472">
        <v>7340</v>
      </c>
      <c r="L5472">
        <v>259505</v>
      </c>
      <c r="Q5472" t="s">
        <v>19</v>
      </c>
      <c r="U5472">
        <v>1</v>
      </c>
      <c r="V5472">
        <v>17</v>
      </c>
      <c r="Y5472" t="s">
        <v>20</v>
      </c>
      <c r="Z5472">
        <v>0</v>
      </c>
      <c r="AA5472" t="s">
        <v>589</v>
      </c>
      <c r="AB5472" t="s">
        <v>21</v>
      </c>
      <c r="AC5472">
        <v>234</v>
      </c>
    </row>
    <row r="5473" spans="1:29" x14ac:dyDescent="0.25">
      <c r="A5473">
        <v>345</v>
      </c>
      <c r="B5473">
        <v>345101</v>
      </c>
      <c r="C5473">
        <v>7515</v>
      </c>
      <c r="D5473" t="str">
        <f>VLOOKUP(C5473,'Schedule 3'!A:M,13,FALSE)</f>
        <v>Employee Benefits</v>
      </c>
      <c r="E5473">
        <v>-0.31</v>
      </c>
      <c r="F5473" s="1">
        <v>43100</v>
      </c>
      <c r="G5473" t="s">
        <v>462</v>
      </c>
      <c r="H5473" t="s">
        <v>736</v>
      </c>
      <c r="I5473" t="s">
        <v>736</v>
      </c>
      <c r="K5473">
        <v>19424</v>
      </c>
      <c r="L5473">
        <v>291867</v>
      </c>
      <c r="Q5473" t="s">
        <v>19</v>
      </c>
      <c r="U5473">
        <v>12</v>
      </c>
      <c r="V5473">
        <v>17</v>
      </c>
      <c r="Y5473" t="s">
        <v>20</v>
      </c>
      <c r="Z5473">
        <v>0</v>
      </c>
      <c r="AA5473" t="s">
        <v>589</v>
      </c>
      <c r="AB5473" t="s">
        <v>21</v>
      </c>
      <c r="AC5473">
        <v>234</v>
      </c>
    </row>
    <row r="5474" spans="1:29" x14ac:dyDescent="0.25">
      <c r="A5474">
        <v>345</v>
      </c>
      <c r="B5474">
        <v>345102</v>
      </c>
      <c r="C5474">
        <v>7515</v>
      </c>
      <c r="D5474" t="str">
        <f>VLOOKUP(C5474,'Schedule 3'!A:M,13,FALSE)</f>
        <v>Employee Benefits</v>
      </c>
      <c r="E5474">
        <v>-2.68</v>
      </c>
      <c r="F5474" s="1">
        <v>43100</v>
      </c>
      <c r="G5474" t="s">
        <v>462</v>
      </c>
      <c r="H5474" t="s">
        <v>736</v>
      </c>
      <c r="I5474" t="s">
        <v>736</v>
      </c>
      <c r="K5474">
        <v>19424</v>
      </c>
      <c r="L5474">
        <v>291867</v>
      </c>
      <c r="Q5474" t="s">
        <v>19</v>
      </c>
      <c r="U5474">
        <v>12</v>
      </c>
      <c r="V5474">
        <v>17</v>
      </c>
      <c r="Y5474" t="s">
        <v>20</v>
      </c>
      <c r="Z5474">
        <v>0</v>
      </c>
      <c r="AA5474" t="s">
        <v>589</v>
      </c>
      <c r="AB5474" t="s">
        <v>21</v>
      </c>
      <c r="AC5474">
        <v>235</v>
      </c>
    </row>
    <row r="5475" spans="1:29" x14ac:dyDescent="0.25">
      <c r="A5475">
        <v>345</v>
      </c>
      <c r="B5475">
        <v>345101</v>
      </c>
      <c r="C5475">
        <v>7515</v>
      </c>
      <c r="D5475" t="str">
        <f>VLOOKUP(C5475,'Schedule 3'!A:M,13,FALSE)</f>
        <v>Employee Benefits</v>
      </c>
      <c r="E5475">
        <v>-0.03</v>
      </c>
      <c r="F5475" s="1">
        <v>43069</v>
      </c>
      <c r="G5475" t="s">
        <v>462</v>
      </c>
      <c r="H5475" t="s">
        <v>736</v>
      </c>
      <c r="I5475" t="s">
        <v>736</v>
      </c>
      <c r="K5475">
        <v>19424</v>
      </c>
      <c r="L5475">
        <v>288934</v>
      </c>
      <c r="Q5475" t="s">
        <v>19</v>
      </c>
      <c r="U5475">
        <v>11</v>
      </c>
      <c r="V5475">
        <v>17</v>
      </c>
      <c r="Y5475" t="s">
        <v>20</v>
      </c>
      <c r="Z5475">
        <v>0</v>
      </c>
      <c r="AA5475" t="s">
        <v>589</v>
      </c>
      <c r="AB5475" t="s">
        <v>21</v>
      </c>
      <c r="AC5475">
        <v>234</v>
      </c>
    </row>
    <row r="5476" spans="1:29" x14ac:dyDescent="0.25">
      <c r="A5476">
        <v>345</v>
      </c>
      <c r="B5476">
        <v>345102</v>
      </c>
      <c r="C5476">
        <v>7515</v>
      </c>
      <c r="D5476" t="str">
        <f>VLOOKUP(C5476,'Schedule 3'!A:M,13,FALSE)</f>
        <v>Employee Benefits</v>
      </c>
      <c r="E5476">
        <v>-0.23</v>
      </c>
      <c r="F5476" s="1">
        <v>43069</v>
      </c>
      <c r="G5476" t="s">
        <v>462</v>
      </c>
      <c r="H5476" t="s">
        <v>736</v>
      </c>
      <c r="I5476" t="s">
        <v>736</v>
      </c>
      <c r="K5476">
        <v>19424</v>
      </c>
      <c r="L5476">
        <v>288934</v>
      </c>
      <c r="Q5476" t="s">
        <v>19</v>
      </c>
      <c r="U5476">
        <v>11</v>
      </c>
      <c r="V5476">
        <v>17</v>
      </c>
      <c r="Y5476" t="s">
        <v>20</v>
      </c>
      <c r="Z5476">
        <v>0</v>
      </c>
      <c r="AA5476" t="s">
        <v>589</v>
      </c>
      <c r="AB5476" t="s">
        <v>21</v>
      </c>
      <c r="AC5476">
        <v>235</v>
      </c>
    </row>
    <row r="5477" spans="1:29" x14ac:dyDescent="0.25">
      <c r="A5477">
        <v>345</v>
      </c>
      <c r="B5477">
        <v>345101</v>
      </c>
      <c r="C5477">
        <v>7515</v>
      </c>
      <c r="D5477" t="str">
        <f>VLOOKUP(C5477,'Schedule 3'!A:M,13,FALSE)</f>
        <v>Employee Benefits</v>
      </c>
      <c r="E5477">
        <v>-0.02</v>
      </c>
      <c r="F5477" s="1">
        <v>43039</v>
      </c>
      <c r="G5477" t="s">
        <v>462</v>
      </c>
      <c r="H5477" t="s">
        <v>736</v>
      </c>
      <c r="I5477" t="s">
        <v>736</v>
      </c>
      <c r="K5477">
        <v>19424</v>
      </c>
      <c r="L5477">
        <v>286349</v>
      </c>
      <c r="Q5477" t="s">
        <v>19</v>
      </c>
      <c r="U5477">
        <v>10</v>
      </c>
      <c r="V5477">
        <v>17</v>
      </c>
      <c r="Y5477" t="s">
        <v>20</v>
      </c>
      <c r="Z5477">
        <v>0</v>
      </c>
      <c r="AA5477" t="s">
        <v>589</v>
      </c>
      <c r="AB5477" t="s">
        <v>21</v>
      </c>
      <c r="AC5477">
        <v>234</v>
      </c>
    </row>
    <row r="5478" spans="1:29" x14ac:dyDescent="0.25">
      <c r="A5478">
        <v>345</v>
      </c>
      <c r="B5478">
        <v>345102</v>
      </c>
      <c r="C5478">
        <v>7515</v>
      </c>
      <c r="D5478" t="str">
        <f>VLOOKUP(C5478,'Schedule 3'!A:M,13,FALSE)</f>
        <v>Employee Benefits</v>
      </c>
      <c r="E5478">
        <v>-0.18</v>
      </c>
      <c r="F5478" s="1">
        <v>43039</v>
      </c>
      <c r="G5478" t="s">
        <v>462</v>
      </c>
      <c r="H5478" t="s">
        <v>736</v>
      </c>
      <c r="I5478" t="s">
        <v>736</v>
      </c>
      <c r="K5478">
        <v>19424</v>
      </c>
      <c r="L5478">
        <v>286349</v>
      </c>
      <c r="Q5478" t="s">
        <v>19</v>
      </c>
      <c r="U5478">
        <v>10</v>
      </c>
      <c r="V5478">
        <v>17</v>
      </c>
      <c r="Y5478" t="s">
        <v>20</v>
      </c>
      <c r="Z5478">
        <v>0</v>
      </c>
      <c r="AA5478" t="s">
        <v>589</v>
      </c>
      <c r="AB5478" t="s">
        <v>21</v>
      </c>
      <c r="AC5478">
        <v>235</v>
      </c>
    </row>
    <row r="5479" spans="1:29" x14ac:dyDescent="0.25">
      <c r="A5479">
        <v>345</v>
      </c>
      <c r="B5479">
        <v>345101</v>
      </c>
      <c r="C5479">
        <v>7515</v>
      </c>
      <c r="D5479" t="str">
        <f>VLOOKUP(C5479,'Schedule 3'!A:M,13,FALSE)</f>
        <v>Employee Benefits</v>
      </c>
      <c r="F5479" s="1">
        <v>43008</v>
      </c>
      <c r="G5479" t="s">
        <v>462</v>
      </c>
      <c r="H5479" t="s">
        <v>736</v>
      </c>
      <c r="I5479" t="s">
        <v>736</v>
      </c>
      <c r="K5479">
        <v>19424</v>
      </c>
      <c r="L5479">
        <v>283717</v>
      </c>
      <c r="Q5479" t="s">
        <v>19</v>
      </c>
      <c r="U5479">
        <v>9</v>
      </c>
      <c r="V5479">
        <v>17</v>
      </c>
      <c r="Y5479" t="s">
        <v>20</v>
      </c>
      <c r="Z5479">
        <v>0</v>
      </c>
      <c r="AA5479" t="s">
        <v>589</v>
      </c>
      <c r="AB5479" t="s">
        <v>21</v>
      </c>
      <c r="AC5479">
        <v>234</v>
      </c>
    </row>
    <row r="5480" spans="1:29" x14ac:dyDescent="0.25">
      <c r="A5480">
        <v>345</v>
      </c>
      <c r="B5480">
        <v>345102</v>
      </c>
      <c r="C5480">
        <v>7515</v>
      </c>
      <c r="D5480" t="str">
        <f>VLOOKUP(C5480,'Schedule 3'!A:M,13,FALSE)</f>
        <v>Employee Benefits</v>
      </c>
      <c r="F5480" s="1">
        <v>43008</v>
      </c>
      <c r="G5480" t="s">
        <v>462</v>
      </c>
      <c r="H5480" t="s">
        <v>736</v>
      </c>
      <c r="I5480" t="s">
        <v>736</v>
      </c>
      <c r="K5480">
        <v>19424</v>
      </c>
      <c r="L5480">
        <v>283717</v>
      </c>
      <c r="Q5480" t="s">
        <v>19</v>
      </c>
      <c r="U5480">
        <v>9</v>
      </c>
      <c r="V5480">
        <v>17</v>
      </c>
      <c r="Y5480" t="s">
        <v>20</v>
      </c>
      <c r="Z5480">
        <v>0</v>
      </c>
      <c r="AA5480" t="s">
        <v>589</v>
      </c>
      <c r="AB5480" t="s">
        <v>21</v>
      </c>
      <c r="AC5480">
        <v>235</v>
      </c>
    </row>
    <row r="5481" spans="1:29" x14ac:dyDescent="0.25">
      <c r="A5481">
        <v>345</v>
      </c>
      <c r="B5481">
        <v>345101</v>
      </c>
      <c r="C5481">
        <v>7515</v>
      </c>
      <c r="D5481" t="str">
        <f>VLOOKUP(C5481,'Schedule 3'!A:M,13,FALSE)</f>
        <v>Employee Benefits</v>
      </c>
      <c r="E5481">
        <v>-0.03</v>
      </c>
      <c r="F5481" s="1">
        <v>42978</v>
      </c>
      <c r="G5481" t="s">
        <v>462</v>
      </c>
      <c r="H5481" t="s">
        <v>736</v>
      </c>
      <c r="I5481" t="s">
        <v>736</v>
      </c>
      <c r="K5481">
        <v>19424</v>
      </c>
      <c r="L5481">
        <v>281172</v>
      </c>
      <c r="Q5481" t="s">
        <v>19</v>
      </c>
      <c r="U5481">
        <v>8</v>
      </c>
      <c r="V5481">
        <v>17</v>
      </c>
      <c r="Y5481" t="s">
        <v>20</v>
      </c>
      <c r="Z5481">
        <v>0</v>
      </c>
      <c r="AA5481" t="s">
        <v>589</v>
      </c>
      <c r="AB5481" t="s">
        <v>21</v>
      </c>
      <c r="AC5481">
        <v>234</v>
      </c>
    </row>
    <row r="5482" spans="1:29" x14ac:dyDescent="0.25">
      <c r="A5482">
        <v>345</v>
      </c>
      <c r="B5482">
        <v>345102</v>
      </c>
      <c r="C5482">
        <v>7515</v>
      </c>
      <c r="D5482" t="str">
        <f>VLOOKUP(C5482,'Schedule 3'!A:M,13,FALSE)</f>
        <v>Employee Benefits</v>
      </c>
      <c r="E5482">
        <v>-0.28000000000000003</v>
      </c>
      <c r="F5482" s="1">
        <v>42978</v>
      </c>
      <c r="G5482" t="s">
        <v>462</v>
      </c>
      <c r="H5482" t="s">
        <v>736</v>
      </c>
      <c r="I5482" t="s">
        <v>736</v>
      </c>
      <c r="K5482">
        <v>19424</v>
      </c>
      <c r="L5482">
        <v>281172</v>
      </c>
      <c r="Q5482" t="s">
        <v>19</v>
      </c>
      <c r="U5482">
        <v>8</v>
      </c>
      <c r="V5482">
        <v>17</v>
      </c>
      <c r="Y5482" t="s">
        <v>20</v>
      </c>
      <c r="Z5482">
        <v>0</v>
      </c>
      <c r="AA5482" t="s">
        <v>589</v>
      </c>
      <c r="AB5482" t="s">
        <v>21</v>
      </c>
      <c r="AC5482">
        <v>235</v>
      </c>
    </row>
    <row r="5483" spans="1:29" x14ac:dyDescent="0.25">
      <c r="A5483">
        <v>345</v>
      </c>
      <c r="B5483">
        <v>345101</v>
      </c>
      <c r="C5483">
        <v>7515</v>
      </c>
      <c r="D5483" t="str">
        <f>VLOOKUP(C5483,'Schedule 3'!A:M,13,FALSE)</f>
        <v>Employee Benefits</v>
      </c>
      <c r="E5483">
        <v>-0.09</v>
      </c>
      <c r="F5483" s="1">
        <v>42947</v>
      </c>
      <c r="G5483" t="s">
        <v>462</v>
      </c>
      <c r="H5483" t="s">
        <v>736</v>
      </c>
      <c r="I5483" t="s">
        <v>736</v>
      </c>
      <c r="K5483">
        <v>19424</v>
      </c>
      <c r="L5483">
        <v>278277</v>
      </c>
      <c r="Q5483" t="s">
        <v>19</v>
      </c>
      <c r="U5483">
        <v>7</v>
      </c>
      <c r="V5483">
        <v>17</v>
      </c>
      <c r="Y5483" t="s">
        <v>20</v>
      </c>
      <c r="Z5483">
        <v>0</v>
      </c>
      <c r="AA5483" t="s">
        <v>589</v>
      </c>
      <c r="AB5483" t="s">
        <v>21</v>
      </c>
      <c r="AC5483">
        <v>234</v>
      </c>
    </row>
    <row r="5484" spans="1:29" x14ac:dyDescent="0.25">
      <c r="A5484">
        <v>345</v>
      </c>
      <c r="B5484">
        <v>345102</v>
      </c>
      <c r="C5484">
        <v>7515</v>
      </c>
      <c r="D5484" t="str">
        <f>VLOOKUP(C5484,'Schedule 3'!A:M,13,FALSE)</f>
        <v>Employee Benefits</v>
      </c>
      <c r="E5484">
        <v>-0.84</v>
      </c>
      <c r="F5484" s="1">
        <v>42947</v>
      </c>
      <c r="G5484" t="s">
        <v>462</v>
      </c>
      <c r="H5484" t="s">
        <v>736</v>
      </c>
      <c r="I5484" t="s">
        <v>736</v>
      </c>
      <c r="K5484">
        <v>19424</v>
      </c>
      <c r="L5484">
        <v>278277</v>
      </c>
      <c r="Q5484" t="s">
        <v>19</v>
      </c>
      <c r="U5484">
        <v>7</v>
      </c>
      <c r="V5484">
        <v>17</v>
      </c>
      <c r="Y5484" t="s">
        <v>20</v>
      </c>
      <c r="Z5484">
        <v>0</v>
      </c>
      <c r="AA5484" t="s">
        <v>589</v>
      </c>
      <c r="AB5484" t="s">
        <v>21</v>
      </c>
      <c r="AC5484">
        <v>235</v>
      </c>
    </row>
    <row r="5485" spans="1:29" x14ac:dyDescent="0.25">
      <c r="A5485">
        <v>345</v>
      </c>
      <c r="B5485">
        <v>345101</v>
      </c>
      <c r="C5485">
        <v>7515</v>
      </c>
      <c r="D5485" t="str">
        <f>VLOOKUP(C5485,'Schedule 3'!A:M,13,FALSE)</f>
        <v>Employee Benefits</v>
      </c>
      <c r="E5485">
        <v>-7.0000000000000007E-2</v>
      </c>
      <c r="F5485" s="1">
        <v>42916</v>
      </c>
      <c r="G5485" t="s">
        <v>462</v>
      </c>
      <c r="H5485" t="s">
        <v>736</v>
      </c>
      <c r="I5485" t="s">
        <v>736</v>
      </c>
      <c r="K5485">
        <v>19424</v>
      </c>
      <c r="L5485">
        <v>275593</v>
      </c>
      <c r="Q5485" t="s">
        <v>19</v>
      </c>
      <c r="U5485">
        <v>6</v>
      </c>
      <c r="V5485">
        <v>17</v>
      </c>
      <c r="Y5485" t="s">
        <v>20</v>
      </c>
      <c r="Z5485">
        <v>0</v>
      </c>
      <c r="AA5485" t="s">
        <v>589</v>
      </c>
      <c r="AB5485" t="s">
        <v>21</v>
      </c>
      <c r="AC5485">
        <v>234</v>
      </c>
    </row>
    <row r="5486" spans="1:29" x14ac:dyDescent="0.25">
      <c r="A5486">
        <v>345</v>
      </c>
      <c r="B5486">
        <v>345102</v>
      </c>
      <c r="C5486">
        <v>7515</v>
      </c>
      <c r="D5486" t="str">
        <f>VLOOKUP(C5486,'Schedule 3'!A:M,13,FALSE)</f>
        <v>Employee Benefits</v>
      </c>
      <c r="E5486">
        <v>-0.65</v>
      </c>
      <c r="F5486" s="1">
        <v>42916</v>
      </c>
      <c r="G5486" t="s">
        <v>462</v>
      </c>
      <c r="H5486" t="s">
        <v>736</v>
      </c>
      <c r="I5486" t="s">
        <v>736</v>
      </c>
      <c r="K5486">
        <v>19424</v>
      </c>
      <c r="L5486">
        <v>275593</v>
      </c>
      <c r="Q5486" t="s">
        <v>19</v>
      </c>
      <c r="U5486">
        <v>6</v>
      </c>
      <c r="V5486">
        <v>17</v>
      </c>
      <c r="Y5486" t="s">
        <v>20</v>
      </c>
      <c r="Z5486">
        <v>0</v>
      </c>
      <c r="AA5486" t="s">
        <v>589</v>
      </c>
      <c r="AB5486" t="s">
        <v>21</v>
      </c>
      <c r="AC5486">
        <v>235</v>
      </c>
    </row>
    <row r="5487" spans="1:29" x14ac:dyDescent="0.25">
      <c r="A5487">
        <v>345</v>
      </c>
      <c r="B5487">
        <v>345101</v>
      </c>
      <c r="C5487">
        <v>7515</v>
      </c>
      <c r="D5487" t="str">
        <f>VLOOKUP(C5487,'Schedule 3'!A:M,13,FALSE)</f>
        <v>Employee Benefits</v>
      </c>
      <c r="E5487">
        <v>-0.18</v>
      </c>
      <c r="F5487" s="1">
        <v>42886</v>
      </c>
      <c r="G5487" t="s">
        <v>462</v>
      </c>
      <c r="H5487" t="s">
        <v>736</v>
      </c>
      <c r="I5487" t="s">
        <v>736</v>
      </c>
      <c r="K5487">
        <v>19424</v>
      </c>
      <c r="L5487">
        <v>272629</v>
      </c>
      <c r="Q5487" t="s">
        <v>19</v>
      </c>
      <c r="U5487">
        <v>5</v>
      </c>
      <c r="V5487">
        <v>17</v>
      </c>
      <c r="Y5487" t="s">
        <v>20</v>
      </c>
      <c r="Z5487">
        <v>0</v>
      </c>
      <c r="AA5487" t="s">
        <v>589</v>
      </c>
      <c r="AB5487" t="s">
        <v>21</v>
      </c>
      <c r="AC5487">
        <v>234</v>
      </c>
    </row>
    <row r="5488" spans="1:29" x14ac:dyDescent="0.25">
      <c r="A5488">
        <v>345</v>
      </c>
      <c r="B5488">
        <v>345102</v>
      </c>
      <c r="C5488">
        <v>7515</v>
      </c>
      <c r="D5488" t="str">
        <f>VLOOKUP(C5488,'Schedule 3'!A:M,13,FALSE)</f>
        <v>Employee Benefits</v>
      </c>
      <c r="E5488">
        <v>-1.6</v>
      </c>
      <c r="F5488" s="1">
        <v>42886</v>
      </c>
      <c r="G5488" t="s">
        <v>462</v>
      </c>
      <c r="H5488" t="s">
        <v>736</v>
      </c>
      <c r="I5488" t="s">
        <v>736</v>
      </c>
      <c r="K5488">
        <v>19424</v>
      </c>
      <c r="L5488">
        <v>272629</v>
      </c>
      <c r="Q5488" t="s">
        <v>19</v>
      </c>
      <c r="U5488">
        <v>5</v>
      </c>
      <c r="V5488">
        <v>17</v>
      </c>
      <c r="Y5488" t="s">
        <v>20</v>
      </c>
      <c r="Z5488">
        <v>0</v>
      </c>
      <c r="AA5488" t="s">
        <v>589</v>
      </c>
      <c r="AB5488" t="s">
        <v>21</v>
      </c>
      <c r="AC5488">
        <v>235</v>
      </c>
    </row>
    <row r="5489" spans="1:29" x14ac:dyDescent="0.25">
      <c r="A5489">
        <v>345</v>
      </c>
      <c r="B5489">
        <v>345101</v>
      </c>
      <c r="C5489">
        <v>7515</v>
      </c>
      <c r="D5489" t="str">
        <f>VLOOKUP(C5489,'Schedule 3'!A:M,13,FALSE)</f>
        <v>Employee Benefits</v>
      </c>
      <c r="E5489">
        <v>-0.01</v>
      </c>
      <c r="F5489" s="1">
        <v>42855</v>
      </c>
      <c r="G5489" t="s">
        <v>462</v>
      </c>
      <c r="H5489" t="s">
        <v>736</v>
      </c>
      <c r="I5489" t="s">
        <v>736</v>
      </c>
      <c r="K5489">
        <v>19424</v>
      </c>
      <c r="L5489">
        <v>269773</v>
      </c>
      <c r="Q5489" t="s">
        <v>19</v>
      </c>
      <c r="U5489">
        <v>4</v>
      </c>
      <c r="V5489">
        <v>17</v>
      </c>
      <c r="Y5489" t="s">
        <v>20</v>
      </c>
      <c r="Z5489">
        <v>0</v>
      </c>
      <c r="AA5489" t="s">
        <v>589</v>
      </c>
      <c r="AB5489" t="s">
        <v>21</v>
      </c>
      <c r="AC5489">
        <v>233</v>
      </c>
    </row>
    <row r="5490" spans="1:29" x14ac:dyDescent="0.25">
      <c r="A5490">
        <v>345</v>
      </c>
      <c r="B5490">
        <v>345102</v>
      </c>
      <c r="C5490">
        <v>7515</v>
      </c>
      <c r="D5490" t="str">
        <f>VLOOKUP(C5490,'Schedule 3'!A:M,13,FALSE)</f>
        <v>Employee Benefits</v>
      </c>
      <c r="E5490">
        <v>-0.13</v>
      </c>
      <c r="F5490" s="1">
        <v>42855</v>
      </c>
      <c r="G5490" t="s">
        <v>462</v>
      </c>
      <c r="H5490" t="s">
        <v>736</v>
      </c>
      <c r="I5490" t="s">
        <v>736</v>
      </c>
      <c r="K5490">
        <v>19424</v>
      </c>
      <c r="L5490">
        <v>269773</v>
      </c>
      <c r="Q5490" t="s">
        <v>19</v>
      </c>
      <c r="U5490">
        <v>4</v>
      </c>
      <c r="V5490">
        <v>17</v>
      </c>
      <c r="Y5490" t="s">
        <v>20</v>
      </c>
      <c r="Z5490">
        <v>0</v>
      </c>
      <c r="AA5490" t="s">
        <v>589</v>
      </c>
      <c r="AB5490" t="s">
        <v>21</v>
      </c>
      <c r="AC5490">
        <v>234</v>
      </c>
    </row>
    <row r="5491" spans="1:29" x14ac:dyDescent="0.25">
      <c r="A5491">
        <v>345</v>
      </c>
      <c r="B5491">
        <v>345101</v>
      </c>
      <c r="C5491">
        <v>7515</v>
      </c>
      <c r="D5491" t="str">
        <f>VLOOKUP(C5491,'Schedule 3'!A:M,13,FALSE)</f>
        <v>Employee Benefits</v>
      </c>
      <c r="E5491">
        <v>1.06</v>
      </c>
      <c r="F5491" s="1">
        <v>42825</v>
      </c>
      <c r="G5491" t="s">
        <v>462</v>
      </c>
      <c r="H5491" t="s">
        <v>736</v>
      </c>
      <c r="I5491" t="s">
        <v>736</v>
      </c>
      <c r="K5491">
        <v>19424</v>
      </c>
      <c r="L5491">
        <v>267433</v>
      </c>
      <c r="Q5491" t="s">
        <v>19</v>
      </c>
      <c r="U5491">
        <v>3</v>
      </c>
      <c r="V5491">
        <v>17</v>
      </c>
      <c r="Y5491" t="s">
        <v>20</v>
      </c>
      <c r="Z5491">
        <v>0</v>
      </c>
      <c r="AA5491" t="s">
        <v>589</v>
      </c>
      <c r="AB5491" t="s">
        <v>21</v>
      </c>
      <c r="AC5491">
        <v>233</v>
      </c>
    </row>
    <row r="5492" spans="1:29" x14ac:dyDescent="0.25">
      <c r="A5492">
        <v>345</v>
      </c>
      <c r="B5492">
        <v>345102</v>
      </c>
      <c r="C5492">
        <v>7515</v>
      </c>
      <c r="D5492" t="str">
        <f>VLOOKUP(C5492,'Schedule 3'!A:M,13,FALSE)</f>
        <v>Employee Benefits</v>
      </c>
      <c r="E5492">
        <v>9.44</v>
      </c>
      <c r="F5492" s="1">
        <v>42825</v>
      </c>
      <c r="G5492" t="s">
        <v>462</v>
      </c>
      <c r="H5492" t="s">
        <v>736</v>
      </c>
      <c r="I5492" t="s">
        <v>736</v>
      </c>
      <c r="K5492">
        <v>19424</v>
      </c>
      <c r="L5492">
        <v>267433</v>
      </c>
      <c r="Q5492" t="s">
        <v>19</v>
      </c>
      <c r="U5492">
        <v>3</v>
      </c>
      <c r="V5492">
        <v>17</v>
      </c>
      <c r="Y5492" t="s">
        <v>20</v>
      </c>
      <c r="Z5492">
        <v>0</v>
      </c>
      <c r="AA5492" t="s">
        <v>589</v>
      </c>
      <c r="AB5492" t="s">
        <v>21</v>
      </c>
      <c r="AC5492">
        <v>234</v>
      </c>
    </row>
    <row r="5493" spans="1:29" x14ac:dyDescent="0.25">
      <c r="A5493">
        <v>345</v>
      </c>
      <c r="B5493">
        <v>345101</v>
      </c>
      <c r="C5493">
        <v>7515</v>
      </c>
      <c r="D5493" t="str">
        <f>VLOOKUP(C5493,'Schedule 3'!A:M,13,FALSE)</f>
        <v>Employee Benefits</v>
      </c>
      <c r="E5493">
        <v>2.09</v>
      </c>
      <c r="F5493" s="1">
        <v>42794</v>
      </c>
      <c r="G5493" t="s">
        <v>462</v>
      </c>
      <c r="H5493" t="s">
        <v>736</v>
      </c>
      <c r="I5493" t="s">
        <v>736</v>
      </c>
      <c r="K5493">
        <v>19424</v>
      </c>
      <c r="L5493">
        <v>263415</v>
      </c>
      <c r="Q5493" t="s">
        <v>19</v>
      </c>
      <c r="U5493">
        <v>2</v>
      </c>
      <c r="V5493">
        <v>17</v>
      </c>
      <c r="Y5493" t="s">
        <v>20</v>
      </c>
      <c r="Z5493">
        <v>0</v>
      </c>
      <c r="AA5493" t="s">
        <v>589</v>
      </c>
      <c r="AB5493" t="s">
        <v>21</v>
      </c>
      <c r="AC5493">
        <v>233</v>
      </c>
    </row>
    <row r="5494" spans="1:29" x14ac:dyDescent="0.25">
      <c r="A5494">
        <v>345</v>
      </c>
      <c r="B5494">
        <v>345102</v>
      </c>
      <c r="C5494">
        <v>7515</v>
      </c>
      <c r="D5494" t="str">
        <f>VLOOKUP(C5494,'Schedule 3'!A:M,13,FALSE)</f>
        <v>Employee Benefits</v>
      </c>
      <c r="E5494">
        <v>18.59</v>
      </c>
      <c r="F5494" s="1">
        <v>42794</v>
      </c>
      <c r="G5494" t="s">
        <v>462</v>
      </c>
      <c r="H5494" t="s">
        <v>736</v>
      </c>
      <c r="I5494" t="s">
        <v>736</v>
      </c>
      <c r="K5494">
        <v>19424</v>
      </c>
      <c r="L5494">
        <v>263415</v>
      </c>
      <c r="Q5494" t="s">
        <v>19</v>
      </c>
      <c r="U5494">
        <v>2</v>
      </c>
      <c r="V5494">
        <v>17</v>
      </c>
      <c r="Y5494" t="s">
        <v>20</v>
      </c>
      <c r="Z5494">
        <v>0</v>
      </c>
      <c r="AA5494" t="s">
        <v>589</v>
      </c>
      <c r="AB5494" t="s">
        <v>21</v>
      </c>
      <c r="AC5494">
        <v>234</v>
      </c>
    </row>
    <row r="5495" spans="1:29" x14ac:dyDescent="0.25">
      <c r="A5495">
        <v>345</v>
      </c>
      <c r="B5495">
        <v>345101</v>
      </c>
      <c r="C5495">
        <v>7515</v>
      </c>
      <c r="D5495" t="str">
        <f>VLOOKUP(C5495,'Schedule 3'!A:M,13,FALSE)</f>
        <v>Employee Benefits</v>
      </c>
      <c r="E5495">
        <v>5.3</v>
      </c>
      <c r="F5495" s="1">
        <v>42766</v>
      </c>
      <c r="G5495" t="s">
        <v>462</v>
      </c>
      <c r="H5495" t="s">
        <v>736</v>
      </c>
      <c r="I5495" t="s">
        <v>736</v>
      </c>
      <c r="K5495">
        <v>19424</v>
      </c>
      <c r="L5495">
        <v>259505</v>
      </c>
      <c r="Q5495" t="s">
        <v>19</v>
      </c>
      <c r="U5495">
        <v>1</v>
      </c>
      <c r="V5495">
        <v>17</v>
      </c>
      <c r="Y5495" t="s">
        <v>20</v>
      </c>
      <c r="Z5495">
        <v>0</v>
      </c>
      <c r="AA5495" t="s">
        <v>589</v>
      </c>
      <c r="AB5495" t="s">
        <v>21</v>
      </c>
      <c r="AC5495">
        <v>233</v>
      </c>
    </row>
    <row r="5496" spans="1:29" x14ac:dyDescent="0.25">
      <c r="A5496">
        <v>345</v>
      </c>
      <c r="B5496">
        <v>345102</v>
      </c>
      <c r="C5496">
        <v>7515</v>
      </c>
      <c r="D5496" t="str">
        <f>VLOOKUP(C5496,'Schedule 3'!A:M,13,FALSE)</f>
        <v>Employee Benefits</v>
      </c>
      <c r="E5496">
        <v>47</v>
      </c>
      <c r="F5496" s="1">
        <v>42766</v>
      </c>
      <c r="G5496" t="s">
        <v>462</v>
      </c>
      <c r="H5496" t="s">
        <v>736</v>
      </c>
      <c r="I5496" t="s">
        <v>736</v>
      </c>
      <c r="K5496">
        <v>19424</v>
      </c>
      <c r="L5496">
        <v>259505</v>
      </c>
      <c r="Q5496" t="s">
        <v>19</v>
      </c>
      <c r="U5496">
        <v>1</v>
      </c>
      <c r="V5496">
        <v>17</v>
      </c>
      <c r="Y5496" t="s">
        <v>20</v>
      </c>
      <c r="Z5496">
        <v>0</v>
      </c>
      <c r="AA5496" t="s">
        <v>589</v>
      </c>
      <c r="AB5496" t="s">
        <v>21</v>
      </c>
      <c r="AC5496">
        <v>234</v>
      </c>
    </row>
    <row r="5497" spans="1:29" x14ac:dyDescent="0.25">
      <c r="A5497">
        <v>345</v>
      </c>
      <c r="B5497">
        <v>345101</v>
      </c>
      <c r="C5497">
        <v>7520</v>
      </c>
      <c r="D5497" t="str">
        <f>VLOOKUP(C5497,'Schedule 3'!A:M,13,FALSE)</f>
        <v>Employee Benefits</v>
      </c>
      <c r="E5497">
        <v>2.94</v>
      </c>
      <c r="F5497" s="1">
        <v>43100</v>
      </c>
      <c r="G5497" t="s">
        <v>462</v>
      </c>
      <c r="H5497" t="s">
        <v>737</v>
      </c>
      <c r="I5497" t="s">
        <v>737</v>
      </c>
      <c r="K5497">
        <v>19425</v>
      </c>
      <c r="L5497">
        <v>291867</v>
      </c>
      <c r="Q5497" t="s">
        <v>19</v>
      </c>
      <c r="U5497">
        <v>12</v>
      </c>
      <c r="V5497">
        <v>17</v>
      </c>
      <c r="Y5497" t="s">
        <v>20</v>
      </c>
      <c r="Z5497">
        <v>0</v>
      </c>
      <c r="AA5497" t="s">
        <v>589</v>
      </c>
      <c r="AB5497" t="s">
        <v>21</v>
      </c>
      <c r="AC5497">
        <v>234</v>
      </c>
    </row>
    <row r="5498" spans="1:29" x14ac:dyDescent="0.25">
      <c r="A5498">
        <v>345</v>
      </c>
      <c r="B5498">
        <v>345102</v>
      </c>
      <c r="C5498">
        <v>7520</v>
      </c>
      <c r="D5498" t="str">
        <f>VLOOKUP(C5498,'Schedule 3'!A:M,13,FALSE)</f>
        <v>Employee Benefits</v>
      </c>
      <c r="E5498">
        <v>25.82</v>
      </c>
      <c r="F5498" s="1">
        <v>43100</v>
      </c>
      <c r="G5498" t="s">
        <v>462</v>
      </c>
      <c r="H5498" t="s">
        <v>737</v>
      </c>
      <c r="I5498" t="s">
        <v>737</v>
      </c>
      <c r="K5498">
        <v>19425</v>
      </c>
      <c r="L5498">
        <v>291867</v>
      </c>
      <c r="Q5498" t="s">
        <v>19</v>
      </c>
      <c r="U5498">
        <v>12</v>
      </c>
      <c r="V5498">
        <v>17</v>
      </c>
      <c r="Y5498" t="s">
        <v>20</v>
      </c>
      <c r="Z5498">
        <v>0</v>
      </c>
      <c r="AA5498" t="s">
        <v>589</v>
      </c>
      <c r="AB5498" t="s">
        <v>21</v>
      </c>
      <c r="AC5498">
        <v>235</v>
      </c>
    </row>
    <row r="5499" spans="1:29" x14ac:dyDescent="0.25">
      <c r="A5499">
        <v>345</v>
      </c>
      <c r="B5499">
        <v>345101</v>
      </c>
      <c r="C5499">
        <v>7520</v>
      </c>
      <c r="D5499" t="str">
        <f>VLOOKUP(C5499,'Schedule 3'!A:M,13,FALSE)</f>
        <v>Employee Benefits</v>
      </c>
      <c r="E5499">
        <v>1.6</v>
      </c>
      <c r="F5499" s="1">
        <v>43069</v>
      </c>
      <c r="G5499" t="s">
        <v>462</v>
      </c>
      <c r="H5499" t="s">
        <v>737</v>
      </c>
      <c r="I5499" t="s">
        <v>737</v>
      </c>
      <c r="K5499">
        <v>19425</v>
      </c>
      <c r="L5499">
        <v>288934</v>
      </c>
      <c r="Q5499" t="s">
        <v>19</v>
      </c>
      <c r="U5499">
        <v>11</v>
      </c>
      <c r="V5499">
        <v>17</v>
      </c>
      <c r="Y5499" t="s">
        <v>20</v>
      </c>
      <c r="Z5499">
        <v>0</v>
      </c>
      <c r="AA5499" t="s">
        <v>589</v>
      </c>
      <c r="AB5499" t="s">
        <v>21</v>
      </c>
      <c r="AC5499">
        <v>234</v>
      </c>
    </row>
    <row r="5500" spans="1:29" x14ac:dyDescent="0.25">
      <c r="A5500">
        <v>345</v>
      </c>
      <c r="B5500">
        <v>345102</v>
      </c>
      <c r="C5500">
        <v>7520</v>
      </c>
      <c r="D5500" t="str">
        <f>VLOOKUP(C5500,'Schedule 3'!A:M,13,FALSE)</f>
        <v>Employee Benefits</v>
      </c>
      <c r="E5500">
        <v>14.39</v>
      </c>
      <c r="F5500" s="1">
        <v>43069</v>
      </c>
      <c r="G5500" t="s">
        <v>462</v>
      </c>
      <c r="H5500" t="s">
        <v>737</v>
      </c>
      <c r="I5500" t="s">
        <v>737</v>
      </c>
      <c r="K5500">
        <v>19425</v>
      </c>
      <c r="L5500">
        <v>288934</v>
      </c>
      <c r="Q5500" t="s">
        <v>19</v>
      </c>
      <c r="U5500">
        <v>11</v>
      </c>
      <c r="V5500">
        <v>17</v>
      </c>
      <c r="Y5500" t="s">
        <v>20</v>
      </c>
      <c r="Z5500">
        <v>0</v>
      </c>
      <c r="AA5500" t="s">
        <v>589</v>
      </c>
      <c r="AB5500" t="s">
        <v>21</v>
      </c>
      <c r="AC5500">
        <v>235</v>
      </c>
    </row>
    <row r="5501" spans="1:29" x14ac:dyDescent="0.25">
      <c r="A5501">
        <v>345</v>
      </c>
      <c r="B5501">
        <v>345101</v>
      </c>
      <c r="C5501">
        <v>7520</v>
      </c>
      <c r="D5501" t="str">
        <f>VLOOKUP(C5501,'Schedule 3'!A:M,13,FALSE)</f>
        <v>Employee Benefits</v>
      </c>
      <c r="E5501">
        <v>2.31</v>
      </c>
      <c r="F5501" s="1">
        <v>43039</v>
      </c>
      <c r="G5501" t="s">
        <v>462</v>
      </c>
      <c r="H5501" t="s">
        <v>737</v>
      </c>
      <c r="I5501" t="s">
        <v>737</v>
      </c>
      <c r="K5501">
        <v>19425</v>
      </c>
      <c r="L5501">
        <v>286349</v>
      </c>
      <c r="Q5501" t="s">
        <v>19</v>
      </c>
      <c r="U5501">
        <v>10</v>
      </c>
      <c r="V5501">
        <v>17</v>
      </c>
      <c r="Y5501" t="s">
        <v>20</v>
      </c>
      <c r="Z5501">
        <v>0</v>
      </c>
      <c r="AA5501" t="s">
        <v>589</v>
      </c>
      <c r="AB5501" t="s">
        <v>21</v>
      </c>
      <c r="AC5501">
        <v>234</v>
      </c>
    </row>
    <row r="5502" spans="1:29" x14ac:dyDescent="0.25">
      <c r="A5502">
        <v>345</v>
      </c>
      <c r="B5502">
        <v>345102</v>
      </c>
      <c r="C5502">
        <v>7520</v>
      </c>
      <c r="D5502" t="str">
        <f>VLOOKUP(C5502,'Schedule 3'!A:M,13,FALSE)</f>
        <v>Employee Benefits</v>
      </c>
      <c r="E5502">
        <v>20.61</v>
      </c>
      <c r="F5502" s="1">
        <v>43039</v>
      </c>
      <c r="G5502" t="s">
        <v>462</v>
      </c>
      <c r="H5502" t="s">
        <v>737</v>
      </c>
      <c r="I5502" t="s">
        <v>737</v>
      </c>
      <c r="K5502">
        <v>19425</v>
      </c>
      <c r="L5502">
        <v>286349</v>
      </c>
      <c r="Q5502" t="s">
        <v>19</v>
      </c>
      <c r="U5502">
        <v>10</v>
      </c>
      <c r="V5502">
        <v>17</v>
      </c>
      <c r="Y5502" t="s">
        <v>20</v>
      </c>
      <c r="Z5502">
        <v>0</v>
      </c>
      <c r="AA5502" t="s">
        <v>589</v>
      </c>
      <c r="AB5502" t="s">
        <v>21</v>
      </c>
      <c r="AC5502">
        <v>235</v>
      </c>
    </row>
    <row r="5503" spans="1:29" x14ac:dyDescent="0.25">
      <c r="A5503">
        <v>345</v>
      </c>
      <c r="B5503">
        <v>345101</v>
      </c>
      <c r="C5503">
        <v>7520</v>
      </c>
      <c r="D5503" t="str">
        <f>VLOOKUP(C5503,'Schedule 3'!A:M,13,FALSE)</f>
        <v>Employee Benefits</v>
      </c>
      <c r="E5503">
        <v>2.08</v>
      </c>
      <c r="F5503" s="1">
        <v>43008</v>
      </c>
      <c r="G5503" t="s">
        <v>462</v>
      </c>
      <c r="H5503" t="s">
        <v>737</v>
      </c>
      <c r="I5503" t="s">
        <v>737</v>
      </c>
      <c r="K5503">
        <v>19425</v>
      </c>
      <c r="L5503">
        <v>283717</v>
      </c>
      <c r="Q5503" t="s">
        <v>19</v>
      </c>
      <c r="U5503">
        <v>9</v>
      </c>
      <c r="V5503">
        <v>17</v>
      </c>
      <c r="Y5503" t="s">
        <v>20</v>
      </c>
      <c r="Z5503">
        <v>0</v>
      </c>
      <c r="AA5503" t="s">
        <v>589</v>
      </c>
      <c r="AB5503" t="s">
        <v>21</v>
      </c>
      <c r="AC5503">
        <v>234</v>
      </c>
    </row>
    <row r="5504" spans="1:29" x14ac:dyDescent="0.25">
      <c r="A5504">
        <v>345</v>
      </c>
      <c r="B5504">
        <v>345102</v>
      </c>
      <c r="C5504">
        <v>7520</v>
      </c>
      <c r="D5504" t="str">
        <f>VLOOKUP(C5504,'Schedule 3'!A:M,13,FALSE)</f>
        <v>Employee Benefits</v>
      </c>
      <c r="E5504">
        <v>18.5</v>
      </c>
      <c r="F5504" s="1">
        <v>43008</v>
      </c>
      <c r="G5504" t="s">
        <v>462</v>
      </c>
      <c r="H5504" t="s">
        <v>737</v>
      </c>
      <c r="I5504" t="s">
        <v>737</v>
      </c>
      <c r="K5504">
        <v>19425</v>
      </c>
      <c r="L5504">
        <v>283717</v>
      </c>
      <c r="Q5504" t="s">
        <v>19</v>
      </c>
      <c r="U5504">
        <v>9</v>
      </c>
      <c r="V5504">
        <v>17</v>
      </c>
      <c r="Y5504" t="s">
        <v>20</v>
      </c>
      <c r="Z5504">
        <v>0</v>
      </c>
      <c r="AA5504" t="s">
        <v>589</v>
      </c>
      <c r="AB5504" t="s">
        <v>21</v>
      </c>
      <c r="AC5504">
        <v>235</v>
      </c>
    </row>
    <row r="5505" spans="1:29" x14ac:dyDescent="0.25">
      <c r="A5505">
        <v>345</v>
      </c>
      <c r="B5505">
        <v>345101</v>
      </c>
      <c r="C5505">
        <v>7520</v>
      </c>
      <c r="D5505" t="str">
        <f>VLOOKUP(C5505,'Schedule 3'!A:M,13,FALSE)</f>
        <v>Employee Benefits</v>
      </c>
      <c r="E5505">
        <v>1.5</v>
      </c>
      <c r="F5505" s="1">
        <v>42978</v>
      </c>
      <c r="G5505" t="s">
        <v>462</v>
      </c>
      <c r="H5505" t="s">
        <v>737</v>
      </c>
      <c r="I5505" t="s">
        <v>737</v>
      </c>
      <c r="K5505">
        <v>19425</v>
      </c>
      <c r="L5505">
        <v>281172</v>
      </c>
      <c r="Q5505" t="s">
        <v>19</v>
      </c>
      <c r="U5505">
        <v>8</v>
      </c>
      <c r="V5505">
        <v>17</v>
      </c>
      <c r="Y5505" t="s">
        <v>20</v>
      </c>
      <c r="Z5505">
        <v>0</v>
      </c>
      <c r="AA5505" t="s">
        <v>589</v>
      </c>
      <c r="AB5505" t="s">
        <v>21</v>
      </c>
      <c r="AC5505">
        <v>234</v>
      </c>
    </row>
    <row r="5506" spans="1:29" x14ac:dyDescent="0.25">
      <c r="A5506">
        <v>345</v>
      </c>
      <c r="B5506">
        <v>345102</v>
      </c>
      <c r="C5506">
        <v>7520</v>
      </c>
      <c r="D5506" t="str">
        <f>VLOOKUP(C5506,'Schedule 3'!A:M,13,FALSE)</f>
        <v>Employee Benefits</v>
      </c>
      <c r="E5506">
        <v>13.3</v>
      </c>
      <c r="F5506" s="1">
        <v>42978</v>
      </c>
      <c r="G5506" t="s">
        <v>462</v>
      </c>
      <c r="H5506" t="s">
        <v>737</v>
      </c>
      <c r="I5506" t="s">
        <v>737</v>
      </c>
      <c r="K5506">
        <v>19425</v>
      </c>
      <c r="L5506">
        <v>281172</v>
      </c>
      <c r="Q5506" t="s">
        <v>19</v>
      </c>
      <c r="U5506">
        <v>8</v>
      </c>
      <c r="V5506">
        <v>17</v>
      </c>
      <c r="Y5506" t="s">
        <v>20</v>
      </c>
      <c r="Z5506">
        <v>0</v>
      </c>
      <c r="AA5506" t="s">
        <v>589</v>
      </c>
      <c r="AB5506" t="s">
        <v>21</v>
      </c>
      <c r="AC5506">
        <v>235</v>
      </c>
    </row>
    <row r="5507" spans="1:29" x14ac:dyDescent="0.25">
      <c r="A5507">
        <v>345</v>
      </c>
      <c r="B5507">
        <v>345101</v>
      </c>
      <c r="C5507">
        <v>7520</v>
      </c>
      <c r="D5507" t="str">
        <f>VLOOKUP(C5507,'Schedule 3'!A:M,13,FALSE)</f>
        <v>Employee Benefits</v>
      </c>
      <c r="E5507">
        <v>1.63</v>
      </c>
      <c r="F5507" s="1">
        <v>42947</v>
      </c>
      <c r="G5507" t="s">
        <v>462</v>
      </c>
      <c r="H5507" t="s">
        <v>737</v>
      </c>
      <c r="I5507" t="s">
        <v>737</v>
      </c>
      <c r="K5507">
        <v>19425</v>
      </c>
      <c r="L5507">
        <v>278277</v>
      </c>
      <c r="Q5507" t="s">
        <v>19</v>
      </c>
      <c r="U5507">
        <v>7</v>
      </c>
      <c r="V5507">
        <v>17</v>
      </c>
      <c r="Y5507" t="s">
        <v>20</v>
      </c>
      <c r="Z5507">
        <v>0</v>
      </c>
      <c r="AA5507" t="s">
        <v>589</v>
      </c>
      <c r="AB5507" t="s">
        <v>21</v>
      </c>
      <c r="AC5507">
        <v>234</v>
      </c>
    </row>
    <row r="5508" spans="1:29" x14ac:dyDescent="0.25">
      <c r="A5508">
        <v>345</v>
      </c>
      <c r="B5508">
        <v>345102</v>
      </c>
      <c r="C5508">
        <v>7520</v>
      </c>
      <c r="D5508" t="str">
        <f>VLOOKUP(C5508,'Schedule 3'!A:M,13,FALSE)</f>
        <v>Employee Benefits</v>
      </c>
      <c r="E5508">
        <v>14.43</v>
      </c>
      <c r="F5508" s="1">
        <v>42947</v>
      </c>
      <c r="G5508" t="s">
        <v>462</v>
      </c>
      <c r="H5508" t="s">
        <v>737</v>
      </c>
      <c r="I5508" t="s">
        <v>737</v>
      </c>
      <c r="K5508">
        <v>19425</v>
      </c>
      <c r="L5508">
        <v>278277</v>
      </c>
      <c r="Q5508" t="s">
        <v>19</v>
      </c>
      <c r="U5508">
        <v>7</v>
      </c>
      <c r="V5508">
        <v>17</v>
      </c>
      <c r="Y5508" t="s">
        <v>20</v>
      </c>
      <c r="Z5508">
        <v>0</v>
      </c>
      <c r="AA5508" t="s">
        <v>589</v>
      </c>
      <c r="AB5508" t="s">
        <v>21</v>
      </c>
      <c r="AC5508">
        <v>235</v>
      </c>
    </row>
    <row r="5509" spans="1:29" x14ac:dyDescent="0.25">
      <c r="A5509">
        <v>345</v>
      </c>
      <c r="B5509">
        <v>345101</v>
      </c>
      <c r="C5509">
        <v>7520</v>
      </c>
      <c r="D5509" t="str">
        <f>VLOOKUP(C5509,'Schedule 3'!A:M,13,FALSE)</f>
        <v>Employee Benefits</v>
      </c>
      <c r="E5509">
        <v>2.33</v>
      </c>
      <c r="F5509" s="1">
        <v>42916</v>
      </c>
      <c r="G5509" t="s">
        <v>462</v>
      </c>
      <c r="H5509" t="s">
        <v>737</v>
      </c>
      <c r="I5509" t="s">
        <v>737</v>
      </c>
      <c r="K5509">
        <v>19425</v>
      </c>
      <c r="L5509">
        <v>275593</v>
      </c>
      <c r="Q5509" t="s">
        <v>19</v>
      </c>
      <c r="U5509">
        <v>6</v>
      </c>
      <c r="V5509">
        <v>17</v>
      </c>
      <c r="Y5509" t="s">
        <v>20</v>
      </c>
      <c r="Z5509">
        <v>0</v>
      </c>
      <c r="AA5509" t="s">
        <v>589</v>
      </c>
      <c r="AB5509" t="s">
        <v>21</v>
      </c>
      <c r="AC5509">
        <v>234</v>
      </c>
    </row>
    <row r="5510" spans="1:29" x14ac:dyDescent="0.25">
      <c r="A5510">
        <v>345</v>
      </c>
      <c r="B5510">
        <v>345102</v>
      </c>
      <c r="C5510">
        <v>7520</v>
      </c>
      <c r="D5510" t="str">
        <f>VLOOKUP(C5510,'Schedule 3'!A:M,13,FALSE)</f>
        <v>Employee Benefits</v>
      </c>
      <c r="E5510">
        <v>20.38</v>
      </c>
      <c r="F5510" s="1">
        <v>42916</v>
      </c>
      <c r="G5510" t="s">
        <v>462</v>
      </c>
      <c r="H5510" t="s">
        <v>737</v>
      </c>
      <c r="I5510" t="s">
        <v>737</v>
      </c>
      <c r="K5510">
        <v>19425</v>
      </c>
      <c r="L5510">
        <v>275593</v>
      </c>
      <c r="Q5510" t="s">
        <v>19</v>
      </c>
      <c r="U5510">
        <v>6</v>
      </c>
      <c r="V5510">
        <v>17</v>
      </c>
      <c r="Y5510" t="s">
        <v>20</v>
      </c>
      <c r="Z5510">
        <v>0</v>
      </c>
      <c r="AA5510" t="s">
        <v>589</v>
      </c>
      <c r="AB5510" t="s">
        <v>21</v>
      </c>
      <c r="AC5510">
        <v>235</v>
      </c>
    </row>
    <row r="5511" spans="1:29" x14ac:dyDescent="0.25">
      <c r="A5511">
        <v>345</v>
      </c>
      <c r="B5511">
        <v>345101</v>
      </c>
      <c r="C5511">
        <v>7520</v>
      </c>
      <c r="D5511" t="str">
        <f>VLOOKUP(C5511,'Schedule 3'!A:M,13,FALSE)</f>
        <v>Employee Benefits</v>
      </c>
      <c r="E5511">
        <v>2.58</v>
      </c>
      <c r="F5511" s="1">
        <v>42886</v>
      </c>
      <c r="G5511" t="s">
        <v>462</v>
      </c>
      <c r="H5511" t="s">
        <v>737</v>
      </c>
      <c r="I5511" t="s">
        <v>737</v>
      </c>
      <c r="K5511">
        <v>19425</v>
      </c>
      <c r="L5511">
        <v>272629</v>
      </c>
      <c r="Q5511" t="s">
        <v>19</v>
      </c>
      <c r="U5511">
        <v>5</v>
      </c>
      <c r="V5511">
        <v>17</v>
      </c>
      <c r="Y5511" t="s">
        <v>20</v>
      </c>
      <c r="Z5511">
        <v>0</v>
      </c>
      <c r="AA5511" t="s">
        <v>589</v>
      </c>
      <c r="AB5511" t="s">
        <v>21</v>
      </c>
      <c r="AC5511">
        <v>234</v>
      </c>
    </row>
    <row r="5512" spans="1:29" x14ac:dyDescent="0.25">
      <c r="A5512">
        <v>345</v>
      </c>
      <c r="B5512">
        <v>345102</v>
      </c>
      <c r="C5512">
        <v>7520</v>
      </c>
      <c r="D5512" t="str">
        <f>VLOOKUP(C5512,'Schedule 3'!A:M,13,FALSE)</f>
        <v>Employee Benefits</v>
      </c>
      <c r="E5512">
        <v>22.74</v>
      </c>
      <c r="F5512" s="1">
        <v>42886</v>
      </c>
      <c r="G5512" t="s">
        <v>462</v>
      </c>
      <c r="H5512" t="s">
        <v>737</v>
      </c>
      <c r="I5512" t="s">
        <v>737</v>
      </c>
      <c r="K5512">
        <v>19425</v>
      </c>
      <c r="L5512">
        <v>272629</v>
      </c>
      <c r="Q5512" t="s">
        <v>19</v>
      </c>
      <c r="U5512">
        <v>5</v>
      </c>
      <c r="V5512">
        <v>17</v>
      </c>
      <c r="Y5512" t="s">
        <v>20</v>
      </c>
      <c r="Z5512">
        <v>0</v>
      </c>
      <c r="AA5512" t="s">
        <v>589</v>
      </c>
      <c r="AB5512" t="s">
        <v>21</v>
      </c>
      <c r="AC5512">
        <v>235</v>
      </c>
    </row>
    <row r="5513" spans="1:29" x14ac:dyDescent="0.25">
      <c r="A5513">
        <v>345</v>
      </c>
      <c r="B5513">
        <v>345101</v>
      </c>
      <c r="C5513">
        <v>7520</v>
      </c>
      <c r="D5513" t="str">
        <f>VLOOKUP(C5513,'Schedule 3'!A:M,13,FALSE)</f>
        <v>Employee Benefits</v>
      </c>
      <c r="E5513">
        <v>4.78</v>
      </c>
      <c r="F5513" s="1">
        <v>42855</v>
      </c>
      <c r="G5513" t="s">
        <v>462</v>
      </c>
      <c r="H5513" t="s">
        <v>737</v>
      </c>
      <c r="I5513" t="s">
        <v>737</v>
      </c>
      <c r="K5513">
        <v>19425</v>
      </c>
      <c r="L5513">
        <v>269773</v>
      </c>
      <c r="Q5513" t="s">
        <v>19</v>
      </c>
      <c r="U5513">
        <v>4</v>
      </c>
      <c r="V5513">
        <v>17</v>
      </c>
      <c r="Y5513" t="s">
        <v>20</v>
      </c>
      <c r="Z5513">
        <v>0</v>
      </c>
      <c r="AA5513" t="s">
        <v>589</v>
      </c>
      <c r="AB5513" t="s">
        <v>21</v>
      </c>
      <c r="AC5513">
        <v>233</v>
      </c>
    </row>
    <row r="5514" spans="1:29" x14ac:dyDescent="0.25">
      <c r="A5514">
        <v>345</v>
      </c>
      <c r="B5514">
        <v>345102</v>
      </c>
      <c r="C5514">
        <v>7520</v>
      </c>
      <c r="D5514" t="str">
        <f>VLOOKUP(C5514,'Schedule 3'!A:M,13,FALSE)</f>
        <v>Employee Benefits</v>
      </c>
      <c r="E5514">
        <v>42.41</v>
      </c>
      <c r="F5514" s="1">
        <v>42855</v>
      </c>
      <c r="G5514" t="s">
        <v>462</v>
      </c>
      <c r="H5514" t="s">
        <v>737</v>
      </c>
      <c r="I5514" t="s">
        <v>737</v>
      </c>
      <c r="K5514">
        <v>19425</v>
      </c>
      <c r="L5514">
        <v>269773</v>
      </c>
      <c r="Q5514" t="s">
        <v>19</v>
      </c>
      <c r="U5514">
        <v>4</v>
      </c>
      <c r="V5514">
        <v>17</v>
      </c>
      <c r="Y5514" t="s">
        <v>20</v>
      </c>
      <c r="Z5514">
        <v>0</v>
      </c>
      <c r="AA5514" t="s">
        <v>589</v>
      </c>
      <c r="AB5514" t="s">
        <v>21</v>
      </c>
      <c r="AC5514">
        <v>234</v>
      </c>
    </row>
    <row r="5515" spans="1:29" x14ac:dyDescent="0.25">
      <c r="A5515">
        <v>345</v>
      </c>
      <c r="B5515">
        <v>345101</v>
      </c>
      <c r="C5515">
        <v>7520</v>
      </c>
      <c r="D5515" t="str">
        <f>VLOOKUP(C5515,'Schedule 3'!A:M,13,FALSE)</f>
        <v>Employee Benefits</v>
      </c>
      <c r="E5515">
        <v>11.19</v>
      </c>
      <c r="F5515" s="1">
        <v>42825</v>
      </c>
      <c r="G5515" t="s">
        <v>462</v>
      </c>
      <c r="H5515" t="s">
        <v>737</v>
      </c>
      <c r="I5515" t="s">
        <v>737</v>
      </c>
      <c r="K5515">
        <v>19425</v>
      </c>
      <c r="L5515">
        <v>267433</v>
      </c>
      <c r="Q5515" t="s">
        <v>19</v>
      </c>
      <c r="U5515">
        <v>3</v>
      </c>
      <c r="V5515">
        <v>17</v>
      </c>
      <c r="Y5515" t="s">
        <v>20</v>
      </c>
      <c r="Z5515">
        <v>0</v>
      </c>
      <c r="AA5515" t="s">
        <v>589</v>
      </c>
      <c r="AB5515" t="s">
        <v>21</v>
      </c>
      <c r="AC5515">
        <v>233</v>
      </c>
    </row>
    <row r="5516" spans="1:29" x14ac:dyDescent="0.25">
      <c r="A5516">
        <v>345</v>
      </c>
      <c r="B5516">
        <v>345102</v>
      </c>
      <c r="C5516">
        <v>7520</v>
      </c>
      <c r="D5516" t="str">
        <f>VLOOKUP(C5516,'Schedule 3'!A:M,13,FALSE)</f>
        <v>Employee Benefits</v>
      </c>
      <c r="E5516">
        <v>99.35</v>
      </c>
      <c r="F5516" s="1">
        <v>42825</v>
      </c>
      <c r="G5516" t="s">
        <v>462</v>
      </c>
      <c r="H5516" t="s">
        <v>737</v>
      </c>
      <c r="I5516" t="s">
        <v>737</v>
      </c>
      <c r="K5516">
        <v>19425</v>
      </c>
      <c r="L5516">
        <v>267433</v>
      </c>
      <c r="Q5516" t="s">
        <v>19</v>
      </c>
      <c r="U5516">
        <v>3</v>
      </c>
      <c r="V5516">
        <v>17</v>
      </c>
      <c r="Y5516" t="s">
        <v>20</v>
      </c>
      <c r="Z5516">
        <v>0</v>
      </c>
      <c r="AA5516" t="s">
        <v>589</v>
      </c>
      <c r="AB5516" t="s">
        <v>21</v>
      </c>
      <c r="AC5516">
        <v>234</v>
      </c>
    </row>
    <row r="5517" spans="1:29" x14ac:dyDescent="0.25">
      <c r="A5517">
        <v>345</v>
      </c>
      <c r="B5517">
        <v>345101</v>
      </c>
      <c r="C5517">
        <v>7520</v>
      </c>
      <c r="D5517" t="str">
        <f>VLOOKUP(C5517,'Schedule 3'!A:M,13,FALSE)</f>
        <v>Employee Benefits</v>
      </c>
      <c r="E5517">
        <v>15.36</v>
      </c>
      <c r="F5517" s="1">
        <v>42794</v>
      </c>
      <c r="G5517" t="s">
        <v>462</v>
      </c>
      <c r="H5517" t="s">
        <v>737</v>
      </c>
      <c r="I5517" t="s">
        <v>737</v>
      </c>
      <c r="K5517">
        <v>19425</v>
      </c>
      <c r="L5517">
        <v>263415</v>
      </c>
      <c r="Q5517" t="s">
        <v>19</v>
      </c>
      <c r="U5517">
        <v>2</v>
      </c>
      <c r="V5517">
        <v>17</v>
      </c>
      <c r="Y5517" t="s">
        <v>20</v>
      </c>
      <c r="Z5517">
        <v>0</v>
      </c>
      <c r="AA5517" t="s">
        <v>589</v>
      </c>
      <c r="AB5517" t="s">
        <v>21</v>
      </c>
      <c r="AC5517">
        <v>233</v>
      </c>
    </row>
    <row r="5518" spans="1:29" x14ac:dyDescent="0.25">
      <c r="A5518">
        <v>345</v>
      </c>
      <c r="B5518">
        <v>345102</v>
      </c>
      <c r="C5518">
        <v>7520</v>
      </c>
      <c r="D5518" t="str">
        <f>VLOOKUP(C5518,'Schedule 3'!A:M,13,FALSE)</f>
        <v>Employee Benefits</v>
      </c>
      <c r="E5518">
        <v>136.35</v>
      </c>
      <c r="F5518" s="1">
        <v>42794</v>
      </c>
      <c r="G5518" t="s">
        <v>462</v>
      </c>
      <c r="H5518" t="s">
        <v>737</v>
      </c>
      <c r="I5518" t="s">
        <v>737</v>
      </c>
      <c r="K5518">
        <v>19425</v>
      </c>
      <c r="L5518">
        <v>263415</v>
      </c>
      <c r="Q5518" t="s">
        <v>19</v>
      </c>
      <c r="U5518">
        <v>2</v>
      </c>
      <c r="V5518">
        <v>17</v>
      </c>
      <c r="Y5518" t="s">
        <v>20</v>
      </c>
      <c r="Z5518">
        <v>0</v>
      </c>
      <c r="AA5518" t="s">
        <v>589</v>
      </c>
      <c r="AB5518" t="s">
        <v>21</v>
      </c>
      <c r="AC5518">
        <v>234</v>
      </c>
    </row>
    <row r="5519" spans="1:29" x14ac:dyDescent="0.25">
      <c r="A5519">
        <v>345</v>
      </c>
      <c r="B5519">
        <v>345101</v>
      </c>
      <c r="C5519">
        <v>7520</v>
      </c>
      <c r="D5519" t="str">
        <f>VLOOKUP(C5519,'Schedule 3'!A:M,13,FALSE)</f>
        <v>Employee Benefits</v>
      </c>
      <c r="E5519">
        <v>50.22</v>
      </c>
      <c r="F5519" s="1">
        <v>42766</v>
      </c>
      <c r="G5519" t="s">
        <v>462</v>
      </c>
      <c r="H5519" t="s">
        <v>737</v>
      </c>
      <c r="I5519" t="s">
        <v>737</v>
      </c>
      <c r="K5519">
        <v>19425</v>
      </c>
      <c r="L5519">
        <v>259505</v>
      </c>
      <c r="Q5519" t="s">
        <v>19</v>
      </c>
      <c r="U5519">
        <v>1</v>
      </c>
      <c r="V5519">
        <v>17</v>
      </c>
      <c r="Y5519" t="s">
        <v>20</v>
      </c>
      <c r="Z5519">
        <v>0</v>
      </c>
      <c r="AA5519" t="s">
        <v>589</v>
      </c>
      <c r="AB5519" t="s">
        <v>21</v>
      </c>
      <c r="AC5519">
        <v>233</v>
      </c>
    </row>
    <row r="5520" spans="1:29" x14ac:dyDescent="0.25">
      <c r="A5520">
        <v>345</v>
      </c>
      <c r="B5520">
        <v>345102</v>
      </c>
      <c r="C5520">
        <v>7520</v>
      </c>
      <c r="D5520" t="str">
        <f>VLOOKUP(C5520,'Schedule 3'!A:M,13,FALSE)</f>
        <v>Employee Benefits</v>
      </c>
      <c r="E5520">
        <v>445.74</v>
      </c>
      <c r="F5520" s="1">
        <v>42766</v>
      </c>
      <c r="G5520" t="s">
        <v>462</v>
      </c>
      <c r="H5520" t="s">
        <v>737</v>
      </c>
      <c r="I5520" t="s">
        <v>737</v>
      </c>
      <c r="K5520">
        <v>19425</v>
      </c>
      <c r="L5520">
        <v>259505</v>
      </c>
      <c r="Q5520" t="s">
        <v>19</v>
      </c>
      <c r="U5520">
        <v>1</v>
      </c>
      <c r="V5520">
        <v>17</v>
      </c>
      <c r="Y5520" t="s">
        <v>20</v>
      </c>
      <c r="Z5520">
        <v>0</v>
      </c>
      <c r="AA5520" t="s">
        <v>589</v>
      </c>
      <c r="AB5520" t="s">
        <v>21</v>
      </c>
      <c r="AC5520">
        <v>234</v>
      </c>
    </row>
    <row r="5521" spans="1:29" x14ac:dyDescent="0.25">
      <c r="A5521">
        <v>345</v>
      </c>
      <c r="B5521">
        <v>345101</v>
      </c>
      <c r="C5521">
        <v>6110</v>
      </c>
      <c r="D5521" t="str">
        <f>VLOOKUP(C5521,'Schedule 3'!A:M,13,FALSE)</f>
        <v>Salaries and Wages</v>
      </c>
      <c r="E5521">
        <v>218.18</v>
      </c>
      <c r="F5521" s="1">
        <v>43100</v>
      </c>
      <c r="G5521" t="s">
        <v>462</v>
      </c>
      <c r="H5521" t="s">
        <v>18</v>
      </c>
      <c r="I5521" t="s">
        <v>18</v>
      </c>
      <c r="K5521">
        <v>19446</v>
      </c>
      <c r="L5521">
        <v>291867</v>
      </c>
      <c r="Q5521" t="s">
        <v>19</v>
      </c>
      <c r="U5521">
        <v>12</v>
      </c>
      <c r="V5521">
        <v>17</v>
      </c>
      <c r="Y5521" t="s">
        <v>20</v>
      </c>
      <c r="Z5521">
        <v>0</v>
      </c>
      <c r="AA5521" t="s">
        <v>589</v>
      </c>
      <c r="AB5521" t="s">
        <v>21</v>
      </c>
      <c r="AC5521">
        <v>234</v>
      </c>
    </row>
    <row r="5522" spans="1:29" x14ac:dyDescent="0.25">
      <c r="A5522">
        <v>345</v>
      </c>
      <c r="B5522">
        <v>345102</v>
      </c>
      <c r="C5522">
        <v>6110</v>
      </c>
      <c r="D5522" t="str">
        <f>VLOOKUP(C5522,'Schedule 3'!A:M,13,FALSE)</f>
        <v>Salaries and Wages</v>
      </c>
      <c r="E5522">
        <v>1918.58</v>
      </c>
      <c r="F5522" s="1">
        <v>43100</v>
      </c>
      <c r="G5522" t="s">
        <v>462</v>
      </c>
      <c r="H5522" t="s">
        <v>18</v>
      </c>
      <c r="I5522" t="s">
        <v>18</v>
      </c>
      <c r="K5522">
        <v>19446</v>
      </c>
      <c r="L5522">
        <v>291867</v>
      </c>
      <c r="Q5522" t="s">
        <v>19</v>
      </c>
      <c r="U5522">
        <v>12</v>
      </c>
      <c r="V5522">
        <v>17</v>
      </c>
      <c r="Y5522" t="s">
        <v>20</v>
      </c>
      <c r="Z5522">
        <v>0</v>
      </c>
      <c r="AA5522" t="s">
        <v>589</v>
      </c>
      <c r="AB5522" t="s">
        <v>21</v>
      </c>
      <c r="AC5522">
        <v>235</v>
      </c>
    </row>
    <row r="5523" spans="1:29" x14ac:dyDescent="0.25">
      <c r="A5523">
        <v>345</v>
      </c>
      <c r="B5523">
        <v>345101</v>
      </c>
      <c r="C5523">
        <v>6110</v>
      </c>
      <c r="D5523" t="str">
        <f>VLOOKUP(C5523,'Schedule 3'!A:M,13,FALSE)</f>
        <v>Salaries and Wages</v>
      </c>
      <c r="E5523">
        <v>216.67</v>
      </c>
      <c r="F5523" s="1">
        <v>43069</v>
      </c>
      <c r="G5523" t="s">
        <v>462</v>
      </c>
      <c r="H5523" t="s">
        <v>18</v>
      </c>
      <c r="I5523" t="s">
        <v>18</v>
      </c>
      <c r="K5523">
        <v>19446</v>
      </c>
      <c r="L5523">
        <v>288934</v>
      </c>
      <c r="Q5523" t="s">
        <v>19</v>
      </c>
      <c r="U5523">
        <v>11</v>
      </c>
      <c r="V5523">
        <v>17</v>
      </c>
      <c r="Y5523" t="s">
        <v>20</v>
      </c>
      <c r="Z5523">
        <v>0</v>
      </c>
      <c r="AA5523" t="s">
        <v>589</v>
      </c>
      <c r="AB5523" t="s">
        <v>21</v>
      </c>
      <c r="AC5523">
        <v>234</v>
      </c>
    </row>
    <row r="5524" spans="1:29" x14ac:dyDescent="0.25">
      <c r="A5524">
        <v>345</v>
      </c>
      <c r="B5524">
        <v>345102</v>
      </c>
      <c r="C5524">
        <v>6110</v>
      </c>
      <c r="D5524" t="str">
        <f>VLOOKUP(C5524,'Schedule 3'!A:M,13,FALSE)</f>
        <v>Salaries and Wages</v>
      </c>
      <c r="E5524">
        <v>1942.52</v>
      </c>
      <c r="F5524" s="1">
        <v>43069</v>
      </c>
      <c r="G5524" t="s">
        <v>462</v>
      </c>
      <c r="H5524" t="s">
        <v>18</v>
      </c>
      <c r="I5524" t="s">
        <v>18</v>
      </c>
      <c r="K5524">
        <v>19446</v>
      </c>
      <c r="L5524">
        <v>288934</v>
      </c>
      <c r="Q5524" t="s">
        <v>19</v>
      </c>
      <c r="U5524">
        <v>11</v>
      </c>
      <c r="V5524">
        <v>17</v>
      </c>
      <c r="Y5524" t="s">
        <v>20</v>
      </c>
      <c r="Z5524">
        <v>0</v>
      </c>
      <c r="AA5524" t="s">
        <v>589</v>
      </c>
      <c r="AB5524" t="s">
        <v>21</v>
      </c>
      <c r="AC5524">
        <v>235</v>
      </c>
    </row>
    <row r="5525" spans="1:29" x14ac:dyDescent="0.25">
      <c r="A5525">
        <v>345</v>
      </c>
      <c r="B5525">
        <v>345101</v>
      </c>
      <c r="C5525">
        <v>6110</v>
      </c>
      <c r="D5525" t="str">
        <f>VLOOKUP(C5525,'Schedule 3'!A:M,13,FALSE)</f>
        <v>Salaries and Wages</v>
      </c>
      <c r="E5525">
        <v>217.69</v>
      </c>
      <c r="F5525" s="1">
        <v>43039</v>
      </c>
      <c r="G5525" t="s">
        <v>462</v>
      </c>
      <c r="H5525" t="s">
        <v>18</v>
      </c>
      <c r="I5525" t="s">
        <v>18</v>
      </c>
      <c r="K5525">
        <v>19446</v>
      </c>
      <c r="L5525">
        <v>286349</v>
      </c>
      <c r="Q5525" t="s">
        <v>19</v>
      </c>
      <c r="U5525">
        <v>10</v>
      </c>
      <c r="V5525">
        <v>17</v>
      </c>
      <c r="Y5525" t="s">
        <v>20</v>
      </c>
      <c r="Z5525">
        <v>0</v>
      </c>
      <c r="AA5525" t="s">
        <v>589</v>
      </c>
      <c r="AB5525" t="s">
        <v>21</v>
      </c>
      <c r="AC5525">
        <v>234</v>
      </c>
    </row>
    <row r="5526" spans="1:29" x14ac:dyDescent="0.25">
      <c r="A5526">
        <v>345</v>
      </c>
      <c r="B5526">
        <v>345102</v>
      </c>
      <c r="C5526">
        <v>6110</v>
      </c>
      <c r="D5526" t="str">
        <f>VLOOKUP(C5526,'Schedule 3'!A:M,13,FALSE)</f>
        <v>Salaries and Wages</v>
      </c>
      <c r="E5526">
        <v>1939.66</v>
      </c>
      <c r="F5526" s="1">
        <v>43039</v>
      </c>
      <c r="G5526" t="s">
        <v>462</v>
      </c>
      <c r="H5526" t="s">
        <v>18</v>
      </c>
      <c r="I5526" t="s">
        <v>18</v>
      </c>
      <c r="K5526">
        <v>19446</v>
      </c>
      <c r="L5526">
        <v>286349</v>
      </c>
      <c r="Q5526" t="s">
        <v>19</v>
      </c>
      <c r="U5526">
        <v>10</v>
      </c>
      <c r="V5526">
        <v>17</v>
      </c>
      <c r="Y5526" t="s">
        <v>20</v>
      </c>
      <c r="Z5526">
        <v>0</v>
      </c>
      <c r="AA5526" t="s">
        <v>589</v>
      </c>
      <c r="AB5526" t="s">
        <v>21</v>
      </c>
      <c r="AC5526">
        <v>235</v>
      </c>
    </row>
    <row r="5527" spans="1:29" x14ac:dyDescent="0.25">
      <c r="A5527">
        <v>345</v>
      </c>
      <c r="B5527">
        <v>345101</v>
      </c>
      <c r="C5527">
        <v>6110</v>
      </c>
      <c r="D5527" t="str">
        <f>VLOOKUP(C5527,'Schedule 3'!A:M,13,FALSE)</f>
        <v>Salaries and Wages</v>
      </c>
      <c r="E5527">
        <v>216.61</v>
      </c>
      <c r="F5527" s="1">
        <v>43008</v>
      </c>
      <c r="G5527" t="s">
        <v>462</v>
      </c>
      <c r="H5527" t="s">
        <v>18</v>
      </c>
      <c r="I5527" t="s">
        <v>18</v>
      </c>
      <c r="K5527">
        <v>19446</v>
      </c>
      <c r="L5527">
        <v>283717</v>
      </c>
      <c r="Q5527" t="s">
        <v>19</v>
      </c>
      <c r="U5527">
        <v>9</v>
      </c>
      <c r="V5527">
        <v>17</v>
      </c>
      <c r="Y5527" t="s">
        <v>20</v>
      </c>
      <c r="Z5527">
        <v>0</v>
      </c>
      <c r="AA5527" t="s">
        <v>589</v>
      </c>
      <c r="AB5527" t="s">
        <v>21</v>
      </c>
      <c r="AC5527">
        <v>234</v>
      </c>
    </row>
    <row r="5528" spans="1:29" x14ac:dyDescent="0.25">
      <c r="A5528">
        <v>345</v>
      </c>
      <c r="B5528">
        <v>345102</v>
      </c>
      <c r="C5528">
        <v>6110</v>
      </c>
      <c r="D5528" t="str">
        <f>VLOOKUP(C5528,'Schedule 3'!A:M,13,FALSE)</f>
        <v>Salaries and Wages</v>
      </c>
      <c r="E5528">
        <v>1927.6</v>
      </c>
      <c r="F5528" s="1">
        <v>43008</v>
      </c>
      <c r="G5528" t="s">
        <v>462</v>
      </c>
      <c r="H5528" t="s">
        <v>18</v>
      </c>
      <c r="I5528" t="s">
        <v>18</v>
      </c>
      <c r="K5528">
        <v>19446</v>
      </c>
      <c r="L5528">
        <v>283717</v>
      </c>
      <c r="Q5528" t="s">
        <v>19</v>
      </c>
      <c r="U5528">
        <v>9</v>
      </c>
      <c r="V5528">
        <v>17</v>
      </c>
      <c r="Y5528" t="s">
        <v>20</v>
      </c>
      <c r="Z5528">
        <v>0</v>
      </c>
      <c r="AA5528" t="s">
        <v>589</v>
      </c>
      <c r="AB5528" t="s">
        <v>21</v>
      </c>
      <c r="AC5528">
        <v>235</v>
      </c>
    </row>
    <row r="5529" spans="1:29" x14ac:dyDescent="0.25">
      <c r="A5529">
        <v>345</v>
      </c>
      <c r="B5529">
        <v>345101</v>
      </c>
      <c r="C5529">
        <v>6110</v>
      </c>
      <c r="D5529" t="str">
        <f>VLOOKUP(C5529,'Schedule 3'!A:M,13,FALSE)</f>
        <v>Salaries and Wages</v>
      </c>
      <c r="E5529">
        <v>219.73</v>
      </c>
      <c r="F5529" s="1">
        <v>42978</v>
      </c>
      <c r="G5529" t="s">
        <v>462</v>
      </c>
      <c r="H5529" t="s">
        <v>18</v>
      </c>
      <c r="I5529" t="s">
        <v>18</v>
      </c>
      <c r="K5529">
        <v>19446</v>
      </c>
      <c r="L5529">
        <v>281172</v>
      </c>
      <c r="Q5529" t="s">
        <v>19</v>
      </c>
      <c r="U5529">
        <v>8</v>
      </c>
      <c r="V5529">
        <v>17</v>
      </c>
      <c r="Y5529" t="s">
        <v>20</v>
      </c>
      <c r="Z5529">
        <v>0</v>
      </c>
      <c r="AA5529" t="s">
        <v>589</v>
      </c>
      <c r="AB5529" t="s">
        <v>21</v>
      </c>
      <c r="AC5529">
        <v>234</v>
      </c>
    </row>
    <row r="5530" spans="1:29" x14ac:dyDescent="0.25">
      <c r="A5530">
        <v>345</v>
      </c>
      <c r="B5530">
        <v>345102</v>
      </c>
      <c r="C5530">
        <v>6110</v>
      </c>
      <c r="D5530" t="str">
        <f>VLOOKUP(C5530,'Schedule 3'!A:M,13,FALSE)</f>
        <v>Salaries and Wages</v>
      </c>
      <c r="E5530">
        <v>1947.79</v>
      </c>
      <c r="F5530" s="1">
        <v>42978</v>
      </c>
      <c r="G5530" t="s">
        <v>462</v>
      </c>
      <c r="H5530" t="s">
        <v>18</v>
      </c>
      <c r="I5530" t="s">
        <v>18</v>
      </c>
      <c r="K5530">
        <v>19446</v>
      </c>
      <c r="L5530">
        <v>281172</v>
      </c>
      <c r="Q5530" t="s">
        <v>19</v>
      </c>
      <c r="U5530">
        <v>8</v>
      </c>
      <c r="V5530">
        <v>17</v>
      </c>
      <c r="Y5530" t="s">
        <v>20</v>
      </c>
      <c r="Z5530">
        <v>0</v>
      </c>
      <c r="AA5530" t="s">
        <v>589</v>
      </c>
      <c r="AB5530" t="s">
        <v>21</v>
      </c>
      <c r="AC5530">
        <v>235</v>
      </c>
    </row>
    <row r="5531" spans="1:29" x14ac:dyDescent="0.25">
      <c r="A5531">
        <v>345</v>
      </c>
      <c r="B5531">
        <v>345101</v>
      </c>
      <c r="C5531">
        <v>6110</v>
      </c>
      <c r="D5531" t="str">
        <f>VLOOKUP(C5531,'Schedule 3'!A:M,13,FALSE)</f>
        <v>Salaries and Wages</v>
      </c>
      <c r="E5531">
        <v>201.17</v>
      </c>
      <c r="F5531" s="1">
        <v>42947</v>
      </c>
      <c r="G5531" t="s">
        <v>462</v>
      </c>
      <c r="H5531" t="s">
        <v>18</v>
      </c>
      <c r="I5531" t="s">
        <v>18</v>
      </c>
      <c r="K5531">
        <v>19446</v>
      </c>
      <c r="L5531">
        <v>278277</v>
      </c>
      <c r="Q5531" t="s">
        <v>19</v>
      </c>
      <c r="U5531">
        <v>7</v>
      </c>
      <c r="V5531">
        <v>17</v>
      </c>
      <c r="Y5531" t="s">
        <v>20</v>
      </c>
      <c r="Z5531">
        <v>0</v>
      </c>
      <c r="AA5531" t="s">
        <v>589</v>
      </c>
      <c r="AB5531" t="s">
        <v>21</v>
      </c>
      <c r="AC5531">
        <v>234</v>
      </c>
    </row>
    <row r="5532" spans="1:29" x14ac:dyDescent="0.25">
      <c r="A5532">
        <v>345</v>
      </c>
      <c r="B5532">
        <v>345102</v>
      </c>
      <c r="C5532">
        <v>6110</v>
      </c>
      <c r="D5532" t="str">
        <f>VLOOKUP(C5532,'Schedule 3'!A:M,13,FALSE)</f>
        <v>Salaries and Wages</v>
      </c>
      <c r="E5532">
        <v>1783.74</v>
      </c>
      <c r="F5532" s="1">
        <v>42947</v>
      </c>
      <c r="G5532" t="s">
        <v>462</v>
      </c>
      <c r="H5532" t="s">
        <v>18</v>
      </c>
      <c r="I5532" t="s">
        <v>18</v>
      </c>
      <c r="K5532">
        <v>19446</v>
      </c>
      <c r="L5532">
        <v>278277</v>
      </c>
      <c r="Q5532" t="s">
        <v>19</v>
      </c>
      <c r="U5532">
        <v>7</v>
      </c>
      <c r="V5532">
        <v>17</v>
      </c>
      <c r="Y5532" t="s">
        <v>20</v>
      </c>
      <c r="Z5532">
        <v>0</v>
      </c>
      <c r="AA5532" t="s">
        <v>589</v>
      </c>
      <c r="AB5532" t="s">
        <v>21</v>
      </c>
      <c r="AC5532">
        <v>235</v>
      </c>
    </row>
    <row r="5533" spans="1:29" x14ac:dyDescent="0.25">
      <c r="A5533">
        <v>345</v>
      </c>
      <c r="B5533">
        <v>345101</v>
      </c>
      <c r="C5533">
        <v>6110</v>
      </c>
      <c r="D5533" t="str">
        <f>VLOOKUP(C5533,'Schedule 3'!A:M,13,FALSE)</f>
        <v>Salaries and Wages</v>
      </c>
      <c r="E5533">
        <v>201.19</v>
      </c>
      <c r="F5533" s="1">
        <v>42916</v>
      </c>
      <c r="G5533" t="s">
        <v>462</v>
      </c>
      <c r="H5533" t="s">
        <v>18</v>
      </c>
      <c r="I5533" t="s">
        <v>18</v>
      </c>
      <c r="K5533">
        <v>19446</v>
      </c>
      <c r="L5533">
        <v>275593</v>
      </c>
      <c r="Q5533" t="s">
        <v>19</v>
      </c>
      <c r="U5533">
        <v>6</v>
      </c>
      <c r="V5533">
        <v>17</v>
      </c>
      <c r="Y5533" t="s">
        <v>20</v>
      </c>
      <c r="Z5533">
        <v>0</v>
      </c>
      <c r="AA5533" t="s">
        <v>589</v>
      </c>
      <c r="AB5533" t="s">
        <v>21</v>
      </c>
      <c r="AC5533">
        <v>234</v>
      </c>
    </row>
    <row r="5534" spans="1:29" x14ac:dyDescent="0.25">
      <c r="A5534">
        <v>345</v>
      </c>
      <c r="B5534">
        <v>345102</v>
      </c>
      <c r="C5534">
        <v>6110</v>
      </c>
      <c r="D5534" t="str">
        <f>VLOOKUP(C5534,'Schedule 3'!A:M,13,FALSE)</f>
        <v>Salaries and Wages</v>
      </c>
      <c r="E5534">
        <v>1762.12</v>
      </c>
      <c r="F5534" s="1">
        <v>42916</v>
      </c>
      <c r="G5534" t="s">
        <v>462</v>
      </c>
      <c r="H5534" t="s">
        <v>18</v>
      </c>
      <c r="I5534" t="s">
        <v>18</v>
      </c>
      <c r="K5534">
        <v>19446</v>
      </c>
      <c r="L5534">
        <v>275593</v>
      </c>
      <c r="Q5534" t="s">
        <v>19</v>
      </c>
      <c r="U5534">
        <v>6</v>
      </c>
      <c r="V5534">
        <v>17</v>
      </c>
      <c r="Y5534" t="s">
        <v>20</v>
      </c>
      <c r="Z5534">
        <v>0</v>
      </c>
      <c r="AA5534" t="s">
        <v>589</v>
      </c>
      <c r="AB5534" t="s">
        <v>21</v>
      </c>
      <c r="AC5534">
        <v>235</v>
      </c>
    </row>
    <row r="5535" spans="1:29" x14ac:dyDescent="0.25">
      <c r="A5535">
        <v>345</v>
      </c>
      <c r="B5535">
        <v>345101</v>
      </c>
      <c r="C5535">
        <v>6110</v>
      </c>
      <c r="D5535" t="str">
        <f>VLOOKUP(C5535,'Schedule 3'!A:M,13,FALSE)</f>
        <v>Salaries and Wages</v>
      </c>
      <c r="E5535">
        <v>203.17</v>
      </c>
      <c r="F5535" s="1">
        <v>42886</v>
      </c>
      <c r="G5535" t="s">
        <v>462</v>
      </c>
      <c r="H5535" t="s">
        <v>18</v>
      </c>
      <c r="I5535" t="s">
        <v>18</v>
      </c>
      <c r="K5535">
        <v>19446</v>
      </c>
      <c r="L5535">
        <v>272629</v>
      </c>
      <c r="Q5535" t="s">
        <v>19</v>
      </c>
      <c r="U5535">
        <v>5</v>
      </c>
      <c r="V5535">
        <v>17</v>
      </c>
      <c r="Y5535" t="s">
        <v>20</v>
      </c>
      <c r="Z5535">
        <v>0</v>
      </c>
      <c r="AA5535" t="s">
        <v>589</v>
      </c>
      <c r="AB5535" t="s">
        <v>21</v>
      </c>
      <c r="AC5535">
        <v>234</v>
      </c>
    </row>
    <row r="5536" spans="1:29" x14ac:dyDescent="0.25">
      <c r="A5536">
        <v>345</v>
      </c>
      <c r="B5536">
        <v>345102</v>
      </c>
      <c r="C5536">
        <v>6110</v>
      </c>
      <c r="D5536" t="str">
        <f>VLOOKUP(C5536,'Schedule 3'!A:M,13,FALSE)</f>
        <v>Salaries and Wages</v>
      </c>
      <c r="E5536">
        <v>1792.39</v>
      </c>
      <c r="F5536" s="1">
        <v>42886</v>
      </c>
      <c r="G5536" t="s">
        <v>462</v>
      </c>
      <c r="H5536" t="s">
        <v>18</v>
      </c>
      <c r="I5536" t="s">
        <v>18</v>
      </c>
      <c r="K5536">
        <v>19446</v>
      </c>
      <c r="L5536">
        <v>272629</v>
      </c>
      <c r="Q5536" t="s">
        <v>19</v>
      </c>
      <c r="U5536">
        <v>5</v>
      </c>
      <c r="V5536">
        <v>17</v>
      </c>
      <c r="Y5536" t="s">
        <v>20</v>
      </c>
      <c r="Z5536">
        <v>0</v>
      </c>
      <c r="AA5536" t="s">
        <v>589</v>
      </c>
      <c r="AB5536" t="s">
        <v>21</v>
      </c>
      <c r="AC5536">
        <v>235</v>
      </c>
    </row>
    <row r="5537" spans="1:29" x14ac:dyDescent="0.25">
      <c r="A5537">
        <v>345</v>
      </c>
      <c r="B5537">
        <v>345101</v>
      </c>
      <c r="C5537">
        <v>6110</v>
      </c>
      <c r="D5537" t="str">
        <f>VLOOKUP(C5537,'Schedule 3'!A:M,13,FALSE)</f>
        <v>Salaries and Wages</v>
      </c>
      <c r="E5537">
        <v>200.02</v>
      </c>
      <c r="F5537" s="1">
        <v>42855</v>
      </c>
      <c r="G5537" t="s">
        <v>462</v>
      </c>
      <c r="H5537" t="s">
        <v>18</v>
      </c>
      <c r="I5537" t="s">
        <v>18</v>
      </c>
      <c r="K5537">
        <v>19446</v>
      </c>
      <c r="L5537">
        <v>269773</v>
      </c>
      <c r="Q5537" t="s">
        <v>19</v>
      </c>
      <c r="U5537">
        <v>4</v>
      </c>
      <c r="V5537">
        <v>17</v>
      </c>
      <c r="Y5537" t="s">
        <v>20</v>
      </c>
      <c r="Z5537">
        <v>0</v>
      </c>
      <c r="AA5537" t="s">
        <v>589</v>
      </c>
      <c r="AB5537" t="s">
        <v>21</v>
      </c>
      <c r="AC5537">
        <v>233</v>
      </c>
    </row>
    <row r="5538" spans="1:29" x14ac:dyDescent="0.25">
      <c r="A5538">
        <v>345</v>
      </c>
      <c r="B5538">
        <v>345102</v>
      </c>
      <c r="C5538">
        <v>6110</v>
      </c>
      <c r="D5538" t="str">
        <f>VLOOKUP(C5538,'Schedule 3'!A:M,13,FALSE)</f>
        <v>Salaries and Wages</v>
      </c>
      <c r="E5538">
        <v>1774.42</v>
      </c>
      <c r="F5538" s="1">
        <v>42855</v>
      </c>
      <c r="G5538" t="s">
        <v>462</v>
      </c>
      <c r="H5538" t="s">
        <v>18</v>
      </c>
      <c r="I5538" t="s">
        <v>18</v>
      </c>
      <c r="K5538">
        <v>19446</v>
      </c>
      <c r="L5538">
        <v>269773</v>
      </c>
      <c r="Q5538" t="s">
        <v>19</v>
      </c>
      <c r="U5538">
        <v>4</v>
      </c>
      <c r="V5538">
        <v>17</v>
      </c>
      <c r="Y5538" t="s">
        <v>20</v>
      </c>
      <c r="Z5538">
        <v>0</v>
      </c>
      <c r="AA5538" t="s">
        <v>589</v>
      </c>
      <c r="AB5538" t="s">
        <v>21</v>
      </c>
      <c r="AC5538">
        <v>234</v>
      </c>
    </row>
    <row r="5539" spans="1:29" x14ac:dyDescent="0.25">
      <c r="A5539">
        <v>345</v>
      </c>
      <c r="B5539">
        <v>345101</v>
      </c>
      <c r="C5539">
        <v>6110</v>
      </c>
      <c r="D5539" t="str">
        <f>VLOOKUP(C5539,'Schedule 3'!A:M,13,FALSE)</f>
        <v>Salaries and Wages</v>
      </c>
      <c r="E5539">
        <v>205.88</v>
      </c>
      <c r="F5539" s="1">
        <v>42825</v>
      </c>
      <c r="G5539" t="s">
        <v>462</v>
      </c>
      <c r="H5539" t="s">
        <v>18</v>
      </c>
      <c r="I5539" t="s">
        <v>18</v>
      </c>
      <c r="K5539">
        <v>19446</v>
      </c>
      <c r="L5539">
        <v>267433</v>
      </c>
      <c r="Q5539" t="s">
        <v>19</v>
      </c>
      <c r="U5539">
        <v>3</v>
      </c>
      <c r="V5539">
        <v>17</v>
      </c>
      <c r="Y5539" t="s">
        <v>20</v>
      </c>
      <c r="Z5539">
        <v>0</v>
      </c>
      <c r="AA5539" t="s">
        <v>589</v>
      </c>
      <c r="AB5539" t="s">
        <v>21</v>
      </c>
      <c r="AC5539">
        <v>233</v>
      </c>
    </row>
    <row r="5540" spans="1:29" x14ac:dyDescent="0.25">
      <c r="A5540">
        <v>345</v>
      </c>
      <c r="B5540">
        <v>345102</v>
      </c>
      <c r="C5540">
        <v>6110</v>
      </c>
      <c r="D5540" t="str">
        <f>VLOOKUP(C5540,'Schedule 3'!A:M,13,FALSE)</f>
        <v>Salaries and Wages</v>
      </c>
      <c r="E5540">
        <v>1828.2</v>
      </c>
      <c r="F5540" s="1">
        <v>42825</v>
      </c>
      <c r="G5540" t="s">
        <v>462</v>
      </c>
      <c r="H5540" t="s">
        <v>18</v>
      </c>
      <c r="I5540" t="s">
        <v>18</v>
      </c>
      <c r="K5540">
        <v>19446</v>
      </c>
      <c r="L5540">
        <v>267433</v>
      </c>
      <c r="Q5540" t="s">
        <v>19</v>
      </c>
      <c r="U5540">
        <v>3</v>
      </c>
      <c r="V5540">
        <v>17</v>
      </c>
      <c r="Y5540" t="s">
        <v>20</v>
      </c>
      <c r="Z5540">
        <v>0</v>
      </c>
      <c r="AA5540" t="s">
        <v>589</v>
      </c>
      <c r="AB5540" t="s">
        <v>21</v>
      </c>
      <c r="AC5540">
        <v>234</v>
      </c>
    </row>
    <row r="5541" spans="1:29" x14ac:dyDescent="0.25">
      <c r="A5541">
        <v>345</v>
      </c>
      <c r="B5541">
        <v>345101</v>
      </c>
      <c r="C5541">
        <v>6110</v>
      </c>
      <c r="D5541" t="str">
        <f>VLOOKUP(C5541,'Schedule 3'!A:M,13,FALSE)</f>
        <v>Salaries and Wages</v>
      </c>
      <c r="E5541">
        <v>196.61</v>
      </c>
      <c r="F5541" s="1">
        <v>42794</v>
      </c>
      <c r="G5541" t="s">
        <v>462</v>
      </c>
      <c r="H5541" t="s">
        <v>18</v>
      </c>
      <c r="I5541" t="s">
        <v>18</v>
      </c>
      <c r="K5541">
        <v>19446</v>
      </c>
      <c r="L5541">
        <v>263415</v>
      </c>
      <c r="Q5541" t="s">
        <v>19</v>
      </c>
      <c r="U5541">
        <v>2</v>
      </c>
      <c r="V5541">
        <v>17</v>
      </c>
      <c r="Y5541" t="s">
        <v>20</v>
      </c>
      <c r="Z5541">
        <v>0</v>
      </c>
      <c r="AA5541" t="s">
        <v>589</v>
      </c>
      <c r="AB5541" t="s">
        <v>21</v>
      </c>
      <c r="AC5541">
        <v>233</v>
      </c>
    </row>
    <row r="5542" spans="1:29" x14ac:dyDescent="0.25">
      <c r="A5542">
        <v>345</v>
      </c>
      <c r="B5542">
        <v>345102</v>
      </c>
      <c r="C5542">
        <v>6110</v>
      </c>
      <c r="D5542" t="str">
        <f>VLOOKUP(C5542,'Schedule 3'!A:M,13,FALSE)</f>
        <v>Salaries and Wages</v>
      </c>
      <c r="E5542">
        <v>1745.2</v>
      </c>
      <c r="F5542" s="1">
        <v>42794</v>
      </c>
      <c r="G5542" t="s">
        <v>462</v>
      </c>
      <c r="H5542" t="s">
        <v>18</v>
      </c>
      <c r="I5542" t="s">
        <v>18</v>
      </c>
      <c r="K5542">
        <v>19446</v>
      </c>
      <c r="L5542">
        <v>263415</v>
      </c>
      <c r="Q5542" t="s">
        <v>19</v>
      </c>
      <c r="U5542">
        <v>2</v>
      </c>
      <c r="V5542">
        <v>17</v>
      </c>
      <c r="Y5542" t="s">
        <v>20</v>
      </c>
      <c r="Z5542">
        <v>0</v>
      </c>
      <c r="AA5542" t="s">
        <v>589</v>
      </c>
      <c r="AB5542" t="s">
        <v>21</v>
      </c>
      <c r="AC5542">
        <v>234</v>
      </c>
    </row>
    <row r="5543" spans="1:29" x14ac:dyDescent="0.25">
      <c r="A5543">
        <v>345</v>
      </c>
      <c r="B5543">
        <v>345101</v>
      </c>
      <c r="C5543">
        <v>6110</v>
      </c>
      <c r="D5543" t="str">
        <f>VLOOKUP(C5543,'Schedule 3'!A:M,13,FALSE)</f>
        <v>Salaries and Wages</v>
      </c>
      <c r="E5543">
        <v>203.71</v>
      </c>
      <c r="F5543" s="1">
        <v>42766</v>
      </c>
      <c r="G5543" t="s">
        <v>462</v>
      </c>
      <c r="H5543" t="s">
        <v>18</v>
      </c>
      <c r="I5543" t="s">
        <v>18</v>
      </c>
      <c r="K5543">
        <v>19446</v>
      </c>
      <c r="L5543">
        <v>259505</v>
      </c>
      <c r="Q5543" t="s">
        <v>19</v>
      </c>
      <c r="U5543">
        <v>1</v>
      </c>
      <c r="V5543">
        <v>17</v>
      </c>
      <c r="Y5543" t="s">
        <v>20</v>
      </c>
      <c r="Z5543">
        <v>0</v>
      </c>
      <c r="AA5543" t="s">
        <v>589</v>
      </c>
      <c r="AB5543" t="s">
        <v>21</v>
      </c>
      <c r="AC5543">
        <v>233</v>
      </c>
    </row>
    <row r="5544" spans="1:29" x14ac:dyDescent="0.25">
      <c r="A5544">
        <v>345</v>
      </c>
      <c r="B5544">
        <v>345102</v>
      </c>
      <c r="C5544">
        <v>6110</v>
      </c>
      <c r="D5544" t="str">
        <f>VLOOKUP(C5544,'Schedule 3'!A:M,13,FALSE)</f>
        <v>Salaries and Wages</v>
      </c>
      <c r="E5544">
        <v>1808.23</v>
      </c>
      <c r="F5544" s="1">
        <v>42766</v>
      </c>
      <c r="G5544" t="s">
        <v>462</v>
      </c>
      <c r="H5544" t="s">
        <v>18</v>
      </c>
      <c r="I5544" t="s">
        <v>18</v>
      </c>
      <c r="K5544">
        <v>19446</v>
      </c>
      <c r="L5544">
        <v>259505</v>
      </c>
      <c r="Q5544" t="s">
        <v>19</v>
      </c>
      <c r="U5544">
        <v>1</v>
      </c>
      <c r="V5544">
        <v>17</v>
      </c>
      <c r="Y5544" t="s">
        <v>20</v>
      </c>
      <c r="Z5544">
        <v>0</v>
      </c>
      <c r="AA5544" t="s">
        <v>589</v>
      </c>
      <c r="AB5544" t="s">
        <v>21</v>
      </c>
      <c r="AC5544">
        <v>234</v>
      </c>
    </row>
    <row r="5545" spans="1:29" x14ac:dyDescent="0.25">
      <c r="A5545">
        <v>345</v>
      </c>
      <c r="B5545">
        <v>345101</v>
      </c>
      <c r="C5545">
        <v>6135</v>
      </c>
      <c r="D5545" t="str">
        <f>VLOOKUP(C5545,'Schedule 3'!A:M,13,FALSE)</f>
        <v>Salaries and Wages</v>
      </c>
      <c r="E5545">
        <v>15.92</v>
      </c>
      <c r="F5545" s="1">
        <v>42886</v>
      </c>
      <c r="G5545" t="s">
        <v>462</v>
      </c>
      <c r="H5545" t="s">
        <v>355</v>
      </c>
      <c r="I5545" t="s">
        <v>355</v>
      </c>
      <c r="K5545">
        <v>19451</v>
      </c>
      <c r="L5545">
        <v>272629</v>
      </c>
      <c r="Q5545" t="s">
        <v>19</v>
      </c>
      <c r="U5545">
        <v>5</v>
      </c>
      <c r="V5545">
        <v>17</v>
      </c>
      <c r="Y5545" t="s">
        <v>20</v>
      </c>
      <c r="Z5545">
        <v>0</v>
      </c>
      <c r="AA5545" t="s">
        <v>589</v>
      </c>
      <c r="AB5545" t="s">
        <v>21</v>
      </c>
      <c r="AC5545">
        <v>234</v>
      </c>
    </row>
    <row r="5546" spans="1:29" x14ac:dyDescent="0.25">
      <c r="A5546">
        <v>345</v>
      </c>
      <c r="B5546">
        <v>345102</v>
      </c>
      <c r="C5546">
        <v>6135</v>
      </c>
      <c r="D5546" t="str">
        <f>VLOOKUP(C5546,'Schedule 3'!A:M,13,FALSE)</f>
        <v>Salaries and Wages</v>
      </c>
      <c r="E5546">
        <v>140.49</v>
      </c>
      <c r="F5546" s="1">
        <v>42886</v>
      </c>
      <c r="G5546" t="s">
        <v>462</v>
      </c>
      <c r="H5546" t="s">
        <v>355</v>
      </c>
      <c r="I5546" t="s">
        <v>355</v>
      </c>
      <c r="K5546">
        <v>19451</v>
      </c>
      <c r="L5546">
        <v>272629</v>
      </c>
      <c r="Q5546" t="s">
        <v>19</v>
      </c>
      <c r="U5546">
        <v>5</v>
      </c>
      <c r="V5546">
        <v>17</v>
      </c>
      <c r="Y5546" t="s">
        <v>20</v>
      </c>
      <c r="Z5546">
        <v>0</v>
      </c>
      <c r="AA5546" t="s">
        <v>589</v>
      </c>
      <c r="AB5546" t="s">
        <v>21</v>
      </c>
      <c r="AC5546">
        <v>235</v>
      </c>
    </row>
    <row r="5547" spans="1:29" x14ac:dyDescent="0.25">
      <c r="A5547">
        <v>345</v>
      </c>
      <c r="B5547">
        <v>345101</v>
      </c>
      <c r="C5547">
        <v>6207</v>
      </c>
      <c r="D5547" t="str">
        <f>VLOOKUP(C5547,'Schedule 3'!A:M,13,FALSE)</f>
        <v>Transport/Travel Expenses</v>
      </c>
      <c r="E5547">
        <v>0.28999999999999998</v>
      </c>
      <c r="F5547" s="1">
        <v>43069</v>
      </c>
      <c r="G5547" t="s">
        <v>462</v>
      </c>
      <c r="H5547" t="s">
        <v>738</v>
      </c>
      <c r="I5547" t="s">
        <v>738</v>
      </c>
      <c r="K5547">
        <v>19454</v>
      </c>
      <c r="L5547">
        <v>288934</v>
      </c>
      <c r="Q5547" t="s">
        <v>19</v>
      </c>
      <c r="U5547">
        <v>11</v>
      </c>
      <c r="V5547">
        <v>17</v>
      </c>
      <c r="Y5547" t="s">
        <v>20</v>
      </c>
      <c r="Z5547">
        <v>0</v>
      </c>
      <c r="AA5547" t="s">
        <v>589</v>
      </c>
      <c r="AB5547" t="s">
        <v>21</v>
      </c>
      <c r="AC5547">
        <v>234</v>
      </c>
    </row>
    <row r="5548" spans="1:29" x14ac:dyDescent="0.25">
      <c r="A5548">
        <v>345</v>
      </c>
      <c r="B5548">
        <v>345102</v>
      </c>
      <c r="C5548">
        <v>6207</v>
      </c>
      <c r="D5548" t="str">
        <f>VLOOKUP(C5548,'Schedule 3'!A:M,13,FALSE)</f>
        <v>Transport/Travel Expenses</v>
      </c>
      <c r="E5548">
        <v>2.6</v>
      </c>
      <c r="F5548" s="1">
        <v>43069</v>
      </c>
      <c r="G5548" t="s">
        <v>462</v>
      </c>
      <c r="H5548" t="s">
        <v>738</v>
      </c>
      <c r="I5548" t="s">
        <v>738</v>
      </c>
      <c r="K5548">
        <v>19454</v>
      </c>
      <c r="L5548">
        <v>288934</v>
      </c>
      <c r="Q5548" t="s">
        <v>19</v>
      </c>
      <c r="U5548">
        <v>11</v>
      </c>
      <c r="V5548">
        <v>17</v>
      </c>
      <c r="Y5548" t="s">
        <v>20</v>
      </c>
      <c r="Z5548">
        <v>0</v>
      </c>
      <c r="AA5548" t="s">
        <v>589</v>
      </c>
      <c r="AB5548" t="s">
        <v>21</v>
      </c>
      <c r="AC5548">
        <v>235</v>
      </c>
    </row>
    <row r="5549" spans="1:29" x14ac:dyDescent="0.25">
      <c r="A5549">
        <v>345</v>
      </c>
      <c r="B5549">
        <v>345101</v>
      </c>
      <c r="C5549">
        <v>6207</v>
      </c>
      <c r="D5549" t="str">
        <f>VLOOKUP(C5549,'Schedule 3'!A:M,13,FALSE)</f>
        <v>Transport/Travel Expenses</v>
      </c>
      <c r="E5549">
        <v>0.01</v>
      </c>
      <c r="F5549" s="1">
        <v>42916</v>
      </c>
      <c r="G5549" t="s">
        <v>462</v>
      </c>
      <c r="H5549" t="s">
        <v>738</v>
      </c>
      <c r="I5549" t="s">
        <v>738</v>
      </c>
      <c r="K5549">
        <v>19454</v>
      </c>
      <c r="L5549">
        <v>275593</v>
      </c>
      <c r="Q5549" t="s">
        <v>19</v>
      </c>
      <c r="U5549">
        <v>6</v>
      </c>
      <c r="V5549">
        <v>17</v>
      </c>
      <c r="Y5549" t="s">
        <v>20</v>
      </c>
      <c r="Z5549">
        <v>0</v>
      </c>
      <c r="AA5549" t="s">
        <v>589</v>
      </c>
      <c r="AB5549" t="s">
        <v>21</v>
      </c>
      <c r="AC5549">
        <v>234</v>
      </c>
    </row>
    <row r="5550" spans="1:29" x14ac:dyDescent="0.25">
      <c r="A5550">
        <v>345</v>
      </c>
      <c r="B5550">
        <v>345102</v>
      </c>
      <c r="C5550">
        <v>6207</v>
      </c>
      <c r="D5550" t="str">
        <f>VLOOKUP(C5550,'Schedule 3'!A:M,13,FALSE)</f>
        <v>Transport/Travel Expenses</v>
      </c>
      <c r="E5550">
        <v>7.0000000000000007E-2</v>
      </c>
      <c r="F5550" s="1">
        <v>42916</v>
      </c>
      <c r="G5550" t="s">
        <v>462</v>
      </c>
      <c r="H5550" t="s">
        <v>738</v>
      </c>
      <c r="I5550" t="s">
        <v>738</v>
      </c>
      <c r="K5550">
        <v>19454</v>
      </c>
      <c r="L5550">
        <v>275593</v>
      </c>
      <c r="Q5550" t="s">
        <v>19</v>
      </c>
      <c r="U5550">
        <v>6</v>
      </c>
      <c r="V5550">
        <v>17</v>
      </c>
      <c r="Y5550" t="s">
        <v>20</v>
      </c>
      <c r="Z5550">
        <v>0</v>
      </c>
      <c r="AA5550" t="s">
        <v>589</v>
      </c>
      <c r="AB5550" t="s">
        <v>21</v>
      </c>
      <c r="AC5550">
        <v>235</v>
      </c>
    </row>
    <row r="5551" spans="1:29" x14ac:dyDescent="0.25">
      <c r="A5551">
        <v>345</v>
      </c>
      <c r="B5551">
        <v>345101</v>
      </c>
      <c r="C5551">
        <v>6207</v>
      </c>
      <c r="D5551" t="str">
        <f>VLOOKUP(C5551,'Schedule 3'!A:M,13,FALSE)</f>
        <v>Transport/Travel Expenses</v>
      </c>
      <c r="E5551">
        <v>0.33</v>
      </c>
      <c r="F5551" s="1">
        <v>42886</v>
      </c>
      <c r="G5551" t="s">
        <v>462</v>
      </c>
      <c r="H5551" t="s">
        <v>738</v>
      </c>
      <c r="I5551" t="s">
        <v>738</v>
      </c>
      <c r="K5551">
        <v>19454</v>
      </c>
      <c r="L5551">
        <v>272629</v>
      </c>
      <c r="Q5551" t="s">
        <v>19</v>
      </c>
      <c r="U5551">
        <v>5</v>
      </c>
      <c r="V5551">
        <v>17</v>
      </c>
      <c r="Y5551" t="s">
        <v>20</v>
      </c>
      <c r="Z5551">
        <v>0</v>
      </c>
      <c r="AA5551" t="s">
        <v>589</v>
      </c>
      <c r="AB5551" t="s">
        <v>21</v>
      </c>
      <c r="AC5551">
        <v>234</v>
      </c>
    </row>
    <row r="5552" spans="1:29" x14ac:dyDescent="0.25">
      <c r="A5552">
        <v>345</v>
      </c>
      <c r="B5552">
        <v>345102</v>
      </c>
      <c r="C5552">
        <v>6207</v>
      </c>
      <c r="D5552" t="str">
        <f>VLOOKUP(C5552,'Schedule 3'!A:M,13,FALSE)</f>
        <v>Transport/Travel Expenses</v>
      </c>
      <c r="E5552">
        <v>2.88</v>
      </c>
      <c r="F5552" s="1">
        <v>42886</v>
      </c>
      <c r="G5552" t="s">
        <v>462</v>
      </c>
      <c r="H5552" t="s">
        <v>738</v>
      </c>
      <c r="I5552" t="s">
        <v>738</v>
      </c>
      <c r="K5552">
        <v>19454</v>
      </c>
      <c r="L5552">
        <v>272629</v>
      </c>
      <c r="Q5552" t="s">
        <v>19</v>
      </c>
      <c r="U5552">
        <v>5</v>
      </c>
      <c r="V5552">
        <v>17</v>
      </c>
      <c r="Y5552" t="s">
        <v>20</v>
      </c>
      <c r="Z5552">
        <v>0</v>
      </c>
      <c r="AA5552" t="s">
        <v>589</v>
      </c>
      <c r="AB5552" t="s">
        <v>21</v>
      </c>
      <c r="AC5552">
        <v>235</v>
      </c>
    </row>
    <row r="5553" spans="1:29" x14ac:dyDescent="0.25">
      <c r="A5553">
        <v>345</v>
      </c>
      <c r="B5553">
        <v>345101</v>
      </c>
      <c r="C5553">
        <v>5625</v>
      </c>
      <c r="D5553" t="str">
        <f>VLOOKUP(C5553,'Schedule 3'!A:M,13,FALSE)</f>
        <v>Employee Benefits</v>
      </c>
      <c r="E5553">
        <v>199.11</v>
      </c>
      <c r="F5553" s="1">
        <v>43100</v>
      </c>
      <c r="G5553" t="s">
        <v>462</v>
      </c>
      <c r="H5553" t="s">
        <v>739</v>
      </c>
      <c r="I5553" t="s">
        <v>739</v>
      </c>
      <c r="K5553">
        <v>19492</v>
      </c>
      <c r="L5553">
        <v>291867</v>
      </c>
      <c r="Q5553" t="s">
        <v>19</v>
      </c>
      <c r="U5553">
        <v>12</v>
      </c>
      <c r="V5553">
        <v>17</v>
      </c>
      <c r="Y5553" t="s">
        <v>20</v>
      </c>
      <c r="Z5553">
        <v>0</v>
      </c>
      <c r="AA5553" t="s">
        <v>589</v>
      </c>
      <c r="AB5553" t="s">
        <v>21</v>
      </c>
      <c r="AC5553">
        <v>234</v>
      </c>
    </row>
    <row r="5554" spans="1:29" x14ac:dyDescent="0.25">
      <c r="A5554">
        <v>345</v>
      </c>
      <c r="B5554">
        <v>345102</v>
      </c>
      <c r="C5554">
        <v>5625</v>
      </c>
      <c r="D5554" t="str">
        <f>VLOOKUP(C5554,'Schedule 3'!A:M,13,FALSE)</f>
        <v>Employee Benefits</v>
      </c>
      <c r="E5554">
        <v>1750.89</v>
      </c>
      <c r="F5554" s="1">
        <v>43100</v>
      </c>
      <c r="G5554" t="s">
        <v>462</v>
      </c>
      <c r="H5554" t="s">
        <v>739</v>
      </c>
      <c r="I5554" t="s">
        <v>739</v>
      </c>
      <c r="K5554">
        <v>19492</v>
      </c>
      <c r="L5554">
        <v>291867</v>
      </c>
      <c r="Q5554" t="s">
        <v>19</v>
      </c>
      <c r="U5554">
        <v>12</v>
      </c>
      <c r="V5554">
        <v>17</v>
      </c>
      <c r="Y5554" t="s">
        <v>20</v>
      </c>
      <c r="Z5554">
        <v>0</v>
      </c>
      <c r="AA5554" t="s">
        <v>589</v>
      </c>
      <c r="AB5554" t="s">
        <v>21</v>
      </c>
      <c r="AC5554">
        <v>235</v>
      </c>
    </row>
    <row r="5555" spans="1:29" x14ac:dyDescent="0.25">
      <c r="A5555">
        <v>345</v>
      </c>
      <c r="B5555">
        <v>345101</v>
      </c>
      <c r="C5555">
        <v>5625</v>
      </c>
      <c r="D5555" t="str">
        <f>VLOOKUP(C5555,'Schedule 3'!A:M,13,FALSE)</f>
        <v>Employee Benefits</v>
      </c>
      <c r="E5555">
        <v>195.7</v>
      </c>
      <c r="F5555" s="1">
        <v>43069</v>
      </c>
      <c r="G5555" t="s">
        <v>462</v>
      </c>
      <c r="H5555" t="s">
        <v>739</v>
      </c>
      <c r="I5555" t="s">
        <v>739</v>
      </c>
      <c r="K5555">
        <v>19492</v>
      </c>
      <c r="L5555">
        <v>288934</v>
      </c>
      <c r="Q5555" t="s">
        <v>19</v>
      </c>
      <c r="U5555">
        <v>11</v>
      </c>
      <c r="V5555">
        <v>17</v>
      </c>
      <c r="Y5555" t="s">
        <v>20</v>
      </c>
      <c r="Z5555">
        <v>0</v>
      </c>
      <c r="AA5555" t="s">
        <v>589</v>
      </c>
      <c r="AB5555" t="s">
        <v>21</v>
      </c>
      <c r="AC5555">
        <v>234</v>
      </c>
    </row>
    <row r="5556" spans="1:29" x14ac:dyDescent="0.25">
      <c r="A5556">
        <v>345</v>
      </c>
      <c r="B5556">
        <v>345102</v>
      </c>
      <c r="C5556">
        <v>5625</v>
      </c>
      <c r="D5556" t="str">
        <f>VLOOKUP(C5556,'Schedule 3'!A:M,13,FALSE)</f>
        <v>Employee Benefits</v>
      </c>
      <c r="E5556">
        <v>1754.5</v>
      </c>
      <c r="F5556" s="1">
        <v>43069</v>
      </c>
      <c r="G5556" t="s">
        <v>462</v>
      </c>
      <c r="H5556" t="s">
        <v>739</v>
      </c>
      <c r="I5556" t="s">
        <v>739</v>
      </c>
      <c r="K5556">
        <v>19492</v>
      </c>
      <c r="L5556">
        <v>288934</v>
      </c>
      <c r="Q5556" t="s">
        <v>19</v>
      </c>
      <c r="U5556">
        <v>11</v>
      </c>
      <c r="V5556">
        <v>17</v>
      </c>
      <c r="Y5556" t="s">
        <v>20</v>
      </c>
      <c r="Z5556">
        <v>0</v>
      </c>
      <c r="AA5556" t="s">
        <v>589</v>
      </c>
      <c r="AB5556" t="s">
        <v>21</v>
      </c>
      <c r="AC5556">
        <v>235</v>
      </c>
    </row>
    <row r="5557" spans="1:29" x14ac:dyDescent="0.25">
      <c r="A5557">
        <v>345</v>
      </c>
      <c r="B5557">
        <v>345101</v>
      </c>
      <c r="C5557">
        <v>5625</v>
      </c>
      <c r="D5557" t="str">
        <f>VLOOKUP(C5557,'Schedule 3'!A:M,13,FALSE)</f>
        <v>Employee Benefits</v>
      </c>
      <c r="E5557">
        <v>196.97</v>
      </c>
      <c r="F5557" s="1">
        <v>43039</v>
      </c>
      <c r="G5557" t="s">
        <v>462</v>
      </c>
      <c r="H5557" t="s">
        <v>739</v>
      </c>
      <c r="I5557" t="s">
        <v>739</v>
      </c>
      <c r="K5557">
        <v>19492</v>
      </c>
      <c r="L5557">
        <v>286349</v>
      </c>
      <c r="Q5557" t="s">
        <v>19</v>
      </c>
      <c r="U5557">
        <v>10</v>
      </c>
      <c r="V5557">
        <v>17</v>
      </c>
      <c r="Y5557" t="s">
        <v>20</v>
      </c>
      <c r="Z5557">
        <v>0</v>
      </c>
      <c r="AA5557" t="s">
        <v>589</v>
      </c>
      <c r="AB5557" t="s">
        <v>21</v>
      </c>
      <c r="AC5557">
        <v>234</v>
      </c>
    </row>
    <row r="5558" spans="1:29" x14ac:dyDescent="0.25">
      <c r="A5558">
        <v>345</v>
      </c>
      <c r="B5558">
        <v>345102</v>
      </c>
      <c r="C5558">
        <v>5625</v>
      </c>
      <c r="D5558" t="str">
        <f>VLOOKUP(C5558,'Schedule 3'!A:M,13,FALSE)</f>
        <v>Employee Benefits</v>
      </c>
      <c r="E5558">
        <v>1755.05</v>
      </c>
      <c r="F5558" s="1">
        <v>43039</v>
      </c>
      <c r="G5558" t="s">
        <v>462</v>
      </c>
      <c r="H5558" t="s">
        <v>739</v>
      </c>
      <c r="I5558" t="s">
        <v>739</v>
      </c>
      <c r="K5558">
        <v>19492</v>
      </c>
      <c r="L5558">
        <v>286349</v>
      </c>
      <c r="Q5558" t="s">
        <v>19</v>
      </c>
      <c r="U5558">
        <v>10</v>
      </c>
      <c r="V5558">
        <v>17</v>
      </c>
      <c r="Y5558" t="s">
        <v>20</v>
      </c>
      <c r="Z5558">
        <v>0</v>
      </c>
      <c r="AA5558" t="s">
        <v>589</v>
      </c>
      <c r="AB5558" t="s">
        <v>21</v>
      </c>
      <c r="AC5558">
        <v>235</v>
      </c>
    </row>
    <row r="5559" spans="1:29" x14ac:dyDescent="0.25">
      <c r="A5559">
        <v>345</v>
      </c>
      <c r="B5559">
        <v>345101</v>
      </c>
      <c r="C5559">
        <v>5625</v>
      </c>
      <c r="D5559" t="str">
        <f>VLOOKUP(C5559,'Schedule 3'!A:M,13,FALSE)</f>
        <v>Employee Benefits</v>
      </c>
      <c r="E5559">
        <v>202.11</v>
      </c>
      <c r="F5559" s="1">
        <v>43008</v>
      </c>
      <c r="G5559" t="s">
        <v>462</v>
      </c>
      <c r="H5559" t="s">
        <v>739</v>
      </c>
      <c r="I5559" t="s">
        <v>739</v>
      </c>
      <c r="K5559">
        <v>19492</v>
      </c>
      <c r="L5559">
        <v>283717</v>
      </c>
      <c r="Q5559" t="s">
        <v>19</v>
      </c>
      <c r="U5559">
        <v>9</v>
      </c>
      <c r="V5559">
        <v>17</v>
      </c>
      <c r="Y5559" t="s">
        <v>20</v>
      </c>
      <c r="Z5559">
        <v>0</v>
      </c>
      <c r="AA5559" t="s">
        <v>589</v>
      </c>
      <c r="AB5559" t="s">
        <v>21</v>
      </c>
      <c r="AC5559">
        <v>234</v>
      </c>
    </row>
    <row r="5560" spans="1:29" x14ac:dyDescent="0.25">
      <c r="A5560">
        <v>345</v>
      </c>
      <c r="B5560">
        <v>345102</v>
      </c>
      <c r="C5560">
        <v>5625</v>
      </c>
      <c r="D5560" t="str">
        <f>VLOOKUP(C5560,'Schedule 3'!A:M,13,FALSE)</f>
        <v>Employee Benefits</v>
      </c>
      <c r="E5560">
        <v>1798.61</v>
      </c>
      <c r="F5560" s="1">
        <v>43008</v>
      </c>
      <c r="G5560" t="s">
        <v>462</v>
      </c>
      <c r="H5560" t="s">
        <v>739</v>
      </c>
      <c r="I5560" t="s">
        <v>739</v>
      </c>
      <c r="K5560">
        <v>19492</v>
      </c>
      <c r="L5560">
        <v>283717</v>
      </c>
      <c r="Q5560" t="s">
        <v>19</v>
      </c>
      <c r="U5560">
        <v>9</v>
      </c>
      <c r="V5560">
        <v>17</v>
      </c>
      <c r="Y5560" t="s">
        <v>20</v>
      </c>
      <c r="Z5560">
        <v>0</v>
      </c>
      <c r="AA5560" t="s">
        <v>589</v>
      </c>
      <c r="AB5560" t="s">
        <v>21</v>
      </c>
      <c r="AC5560">
        <v>235</v>
      </c>
    </row>
    <row r="5561" spans="1:29" x14ac:dyDescent="0.25">
      <c r="A5561">
        <v>345</v>
      </c>
      <c r="B5561">
        <v>345101</v>
      </c>
      <c r="C5561">
        <v>5625</v>
      </c>
      <c r="D5561" t="str">
        <f>VLOOKUP(C5561,'Schedule 3'!A:M,13,FALSE)</f>
        <v>Employee Benefits</v>
      </c>
      <c r="E5561">
        <v>199.82</v>
      </c>
      <c r="F5561" s="1">
        <v>42978</v>
      </c>
      <c r="G5561" t="s">
        <v>462</v>
      </c>
      <c r="H5561" t="s">
        <v>739</v>
      </c>
      <c r="I5561" t="s">
        <v>739</v>
      </c>
      <c r="K5561">
        <v>19492</v>
      </c>
      <c r="L5561">
        <v>281172</v>
      </c>
      <c r="Q5561" t="s">
        <v>19</v>
      </c>
      <c r="U5561">
        <v>8</v>
      </c>
      <c r="V5561">
        <v>17</v>
      </c>
      <c r="Y5561" t="s">
        <v>20</v>
      </c>
      <c r="Z5561">
        <v>0</v>
      </c>
      <c r="AA5561" t="s">
        <v>589</v>
      </c>
      <c r="AB5561" t="s">
        <v>21</v>
      </c>
      <c r="AC5561">
        <v>234</v>
      </c>
    </row>
    <row r="5562" spans="1:29" x14ac:dyDescent="0.25">
      <c r="A5562">
        <v>345</v>
      </c>
      <c r="B5562">
        <v>345102</v>
      </c>
      <c r="C5562">
        <v>5625</v>
      </c>
      <c r="D5562" t="str">
        <f>VLOOKUP(C5562,'Schedule 3'!A:M,13,FALSE)</f>
        <v>Employee Benefits</v>
      </c>
      <c r="E5562">
        <v>1771.28</v>
      </c>
      <c r="F5562" s="1">
        <v>42978</v>
      </c>
      <c r="G5562" t="s">
        <v>462</v>
      </c>
      <c r="H5562" t="s">
        <v>739</v>
      </c>
      <c r="I5562" t="s">
        <v>739</v>
      </c>
      <c r="K5562">
        <v>19492</v>
      </c>
      <c r="L5562">
        <v>281172</v>
      </c>
      <c r="Q5562" t="s">
        <v>19</v>
      </c>
      <c r="U5562">
        <v>8</v>
      </c>
      <c r="V5562">
        <v>17</v>
      </c>
      <c r="Y5562" t="s">
        <v>20</v>
      </c>
      <c r="Z5562">
        <v>0</v>
      </c>
      <c r="AA5562" t="s">
        <v>589</v>
      </c>
      <c r="AB5562" t="s">
        <v>21</v>
      </c>
      <c r="AC5562">
        <v>235</v>
      </c>
    </row>
    <row r="5563" spans="1:29" x14ac:dyDescent="0.25">
      <c r="A5563">
        <v>345</v>
      </c>
      <c r="B5563">
        <v>345101</v>
      </c>
      <c r="C5563">
        <v>5625</v>
      </c>
      <c r="D5563" t="str">
        <f>VLOOKUP(C5563,'Schedule 3'!A:M,13,FALSE)</f>
        <v>Employee Benefits</v>
      </c>
      <c r="E5563">
        <v>200.04</v>
      </c>
      <c r="F5563" s="1">
        <v>42947</v>
      </c>
      <c r="G5563" t="s">
        <v>462</v>
      </c>
      <c r="H5563" t="s">
        <v>739</v>
      </c>
      <c r="I5563" t="s">
        <v>739</v>
      </c>
      <c r="K5563">
        <v>19492</v>
      </c>
      <c r="L5563">
        <v>278277</v>
      </c>
      <c r="Q5563" t="s">
        <v>19</v>
      </c>
      <c r="U5563">
        <v>7</v>
      </c>
      <c r="V5563">
        <v>17</v>
      </c>
      <c r="Y5563" t="s">
        <v>20</v>
      </c>
      <c r="Z5563">
        <v>0</v>
      </c>
      <c r="AA5563" t="s">
        <v>589</v>
      </c>
      <c r="AB5563" t="s">
        <v>21</v>
      </c>
      <c r="AC5563">
        <v>234</v>
      </c>
    </row>
    <row r="5564" spans="1:29" x14ac:dyDescent="0.25">
      <c r="A5564">
        <v>345</v>
      </c>
      <c r="B5564">
        <v>345102</v>
      </c>
      <c r="C5564">
        <v>5625</v>
      </c>
      <c r="D5564" t="str">
        <f>VLOOKUP(C5564,'Schedule 3'!A:M,13,FALSE)</f>
        <v>Employee Benefits</v>
      </c>
      <c r="E5564">
        <v>1773.76</v>
      </c>
      <c r="F5564" s="1">
        <v>42947</v>
      </c>
      <c r="G5564" t="s">
        <v>462</v>
      </c>
      <c r="H5564" t="s">
        <v>739</v>
      </c>
      <c r="I5564" t="s">
        <v>739</v>
      </c>
      <c r="K5564">
        <v>19492</v>
      </c>
      <c r="L5564">
        <v>278277</v>
      </c>
      <c r="Q5564" t="s">
        <v>19</v>
      </c>
      <c r="U5564">
        <v>7</v>
      </c>
      <c r="V5564">
        <v>17</v>
      </c>
      <c r="Y5564" t="s">
        <v>20</v>
      </c>
      <c r="Z5564">
        <v>0</v>
      </c>
      <c r="AA5564" t="s">
        <v>589</v>
      </c>
      <c r="AB5564" t="s">
        <v>21</v>
      </c>
      <c r="AC5564">
        <v>235</v>
      </c>
    </row>
    <row r="5565" spans="1:29" x14ac:dyDescent="0.25">
      <c r="A5565">
        <v>345</v>
      </c>
      <c r="B5565">
        <v>345101</v>
      </c>
      <c r="C5565">
        <v>5625</v>
      </c>
      <c r="D5565" t="str">
        <f>VLOOKUP(C5565,'Schedule 3'!A:M,13,FALSE)</f>
        <v>Employee Benefits</v>
      </c>
      <c r="E5565">
        <v>202.14</v>
      </c>
      <c r="F5565" s="1">
        <v>42916</v>
      </c>
      <c r="G5565" t="s">
        <v>462</v>
      </c>
      <c r="H5565" t="s">
        <v>739</v>
      </c>
      <c r="I5565" t="s">
        <v>739</v>
      </c>
      <c r="K5565">
        <v>19492</v>
      </c>
      <c r="L5565">
        <v>275593</v>
      </c>
      <c r="Q5565" t="s">
        <v>19</v>
      </c>
      <c r="U5565">
        <v>6</v>
      </c>
      <c r="V5565">
        <v>17</v>
      </c>
      <c r="Y5565" t="s">
        <v>20</v>
      </c>
      <c r="Z5565">
        <v>0</v>
      </c>
      <c r="AA5565" t="s">
        <v>589</v>
      </c>
      <c r="AB5565" t="s">
        <v>21</v>
      </c>
      <c r="AC5565">
        <v>234</v>
      </c>
    </row>
    <row r="5566" spans="1:29" x14ac:dyDescent="0.25">
      <c r="A5566">
        <v>345</v>
      </c>
      <c r="B5566">
        <v>345102</v>
      </c>
      <c r="C5566">
        <v>5625</v>
      </c>
      <c r="D5566" t="str">
        <f>VLOOKUP(C5566,'Schedule 3'!A:M,13,FALSE)</f>
        <v>Employee Benefits</v>
      </c>
      <c r="E5566">
        <v>1770.4</v>
      </c>
      <c r="F5566" s="1">
        <v>42916</v>
      </c>
      <c r="G5566" t="s">
        <v>462</v>
      </c>
      <c r="H5566" t="s">
        <v>739</v>
      </c>
      <c r="I5566" t="s">
        <v>739</v>
      </c>
      <c r="K5566">
        <v>19492</v>
      </c>
      <c r="L5566">
        <v>275593</v>
      </c>
      <c r="Q5566" t="s">
        <v>19</v>
      </c>
      <c r="U5566">
        <v>6</v>
      </c>
      <c r="V5566">
        <v>17</v>
      </c>
      <c r="Y5566" t="s">
        <v>20</v>
      </c>
      <c r="Z5566">
        <v>0</v>
      </c>
      <c r="AA5566" t="s">
        <v>589</v>
      </c>
      <c r="AB5566" t="s">
        <v>21</v>
      </c>
      <c r="AC5566">
        <v>235</v>
      </c>
    </row>
    <row r="5567" spans="1:29" x14ac:dyDescent="0.25">
      <c r="A5567">
        <v>345</v>
      </c>
      <c r="B5567">
        <v>345101</v>
      </c>
      <c r="C5567">
        <v>5625</v>
      </c>
      <c r="D5567" t="str">
        <f>VLOOKUP(C5567,'Schedule 3'!A:M,13,FALSE)</f>
        <v>Employee Benefits</v>
      </c>
      <c r="E5567">
        <v>201.67</v>
      </c>
      <c r="F5567" s="1">
        <v>42886</v>
      </c>
      <c r="G5567" t="s">
        <v>462</v>
      </c>
      <c r="H5567" t="s">
        <v>739</v>
      </c>
      <c r="I5567" t="s">
        <v>739</v>
      </c>
      <c r="K5567">
        <v>19492</v>
      </c>
      <c r="L5567">
        <v>272629</v>
      </c>
      <c r="Q5567" t="s">
        <v>19</v>
      </c>
      <c r="U5567">
        <v>5</v>
      </c>
      <c r="V5567">
        <v>17</v>
      </c>
      <c r="Y5567" t="s">
        <v>20</v>
      </c>
      <c r="Z5567">
        <v>0</v>
      </c>
      <c r="AA5567" t="s">
        <v>589</v>
      </c>
      <c r="AB5567" t="s">
        <v>21</v>
      </c>
      <c r="AC5567">
        <v>234</v>
      </c>
    </row>
    <row r="5568" spans="1:29" x14ac:dyDescent="0.25">
      <c r="A5568">
        <v>345</v>
      </c>
      <c r="B5568">
        <v>345102</v>
      </c>
      <c r="C5568">
        <v>5625</v>
      </c>
      <c r="D5568" t="str">
        <f>VLOOKUP(C5568,'Schedule 3'!A:M,13,FALSE)</f>
        <v>Employee Benefits</v>
      </c>
      <c r="E5568">
        <v>1779.18</v>
      </c>
      <c r="F5568" s="1">
        <v>42886</v>
      </c>
      <c r="G5568" t="s">
        <v>462</v>
      </c>
      <c r="H5568" t="s">
        <v>739</v>
      </c>
      <c r="I5568" t="s">
        <v>739</v>
      </c>
      <c r="K5568">
        <v>19492</v>
      </c>
      <c r="L5568">
        <v>272629</v>
      </c>
      <c r="Q5568" t="s">
        <v>19</v>
      </c>
      <c r="U5568">
        <v>5</v>
      </c>
      <c r="V5568">
        <v>17</v>
      </c>
      <c r="Y5568" t="s">
        <v>20</v>
      </c>
      <c r="Z5568">
        <v>0</v>
      </c>
      <c r="AA5568" t="s">
        <v>589</v>
      </c>
      <c r="AB5568" t="s">
        <v>21</v>
      </c>
      <c r="AC5568">
        <v>235</v>
      </c>
    </row>
    <row r="5569" spans="1:29" x14ac:dyDescent="0.25">
      <c r="A5569">
        <v>345</v>
      </c>
      <c r="B5569">
        <v>345101</v>
      </c>
      <c r="C5569">
        <v>5625</v>
      </c>
      <c r="D5569" t="str">
        <f>VLOOKUP(C5569,'Schedule 3'!A:M,13,FALSE)</f>
        <v>Employee Benefits</v>
      </c>
      <c r="E5569">
        <v>200.34</v>
      </c>
      <c r="F5569" s="1">
        <v>42855</v>
      </c>
      <c r="G5569" t="s">
        <v>462</v>
      </c>
      <c r="H5569" t="s">
        <v>739</v>
      </c>
      <c r="I5569" t="s">
        <v>739</v>
      </c>
      <c r="K5569">
        <v>19492</v>
      </c>
      <c r="L5569">
        <v>269773</v>
      </c>
      <c r="Q5569" t="s">
        <v>19</v>
      </c>
      <c r="U5569">
        <v>4</v>
      </c>
      <c r="V5569">
        <v>17</v>
      </c>
      <c r="Y5569" t="s">
        <v>20</v>
      </c>
      <c r="Z5569">
        <v>0</v>
      </c>
      <c r="AA5569" t="s">
        <v>589</v>
      </c>
      <c r="AB5569" t="s">
        <v>21</v>
      </c>
      <c r="AC5569">
        <v>233</v>
      </c>
    </row>
    <row r="5570" spans="1:29" x14ac:dyDescent="0.25">
      <c r="A5570">
        <v>345</v>
      </c>
      <c r="B5570">
        <v>345102</v>
      </c>
      <c r="C5570">
        <v>5625</v>
      </c>
      <c r="D5570" t="str">
        <f>VLOOKUP(C5570,'Schedule 3'!A:M,13,FALSE)</f>
        <v>Employee Benefits</v>
      </c>
      <c r="E5570">
        <v>1777.3</v>
      </c>
      <c r="F5570" s="1">
        <v>42855</v>
      </c>
      <c r="G5570" t="s">
        <v>462</v>
      </c>
      <c r="H5570" t="s">
        <v>739</v>
      </c>
      <c r="I5570" t="s">
        <v>739</v>
      </c>
      <c r="K5570">
        <v>19492</v>
      </c>
      <c r="L5570">
        <v>269773</v>
      </c>
      <c r="Q5570" t="s">
        <v>19</v>
      </c>
      <c r="U5570">
        <v>4</v>
      </c>
      <c r="V5570">
        <v>17</v>
      </c>
      <c r="Y5570" t="s">
        <v>20</v>
      </c>
      <c r="Z5570">
        <v>0</v>
      </c>
      <c r="AA5570" t="s">
        <v>589</v>
      </c>
      <c r="AB5570" t="s">
        <v>21</v>
      </c>
      <c r="AC5570">
        <v>234</v>
      </c>
    </row>
    <row r="5571" spans="1:29" x14ac:dyDescent="0.25">
      <c r="A5571">
        <v>345</v>
      </c>
      <c r="B5571">
        <v>345101</v>
      </c>
      <c r="C5571">
        <v>5625</v>
      </c>
      <c r="D5571" t="str">
        <f>VLOOKUP(C5571,'Schedule 3'!A:M,13,FALSE)</f>
        <v>Employee Benefits</v>
      </c>
      <c r="E5571">
        <v>175.09</v>
      </c>
      <c r="F5571" s="1">
        <v>42825</v>
      </c>
      <c r="G5571" t="s">
        <v>462</v>
      </c>
      <c r="H5571" t="s">
        <v>739</v>
      </c>
      <c r="I5571" t="s">
        <v>739</v>
      </c>
      <c r="K5571">
        <v>19492</v>
      </c>
      <c r="L5571">
        <v>267433</v>
      </c>
      <c r="Q5571" t="s">
        <v>19</v>
      </c>
      <c r="U5571">
        <v>3</v>
      </c>
      <c r="V5571">
        <v>17</v>
      </c>
      <c r="Y5571" t="s">
        <v>20</v>
      </c>
      <c r="Z5571">
        <v>0</v>
      </c>
      <c r="AA5571" t="s">
        <v>589</v>
      </c>
      <c r="AB5571" t="s">
        <v>21</v>
      </c>
      <c r="AC5571">
        <v>233</v>
      </c>
    </row>
    <row r="5572" spans="1:29" x14ac:dyDescent="0.25">
      <c r="A5572">
        <v>345</v>
      </c>
      <c r="B5572">
        <v>345102</v>
      </c>
      <c r="C5572">
        <v>5625</v>
      </c>
      <c r="D5572" t="str">
        <f>VLOOKUP(C5572,'Schedule 3'!A:M,13,FALSE)</f>
        <v>Employee Benefits</v>
      </c>
      <c r="E5572">
        <v>1554.79</v>
      </c>
      <c r="F5572" s="1">
        <v>42825</v>
      </c>
      <c r="G5572" t="s">
        <v>462</v>
      </c>
      <c r="H5572" t="s">
        <v>739</v>
      </c>
      <c r="I5572" t="s">
        <v>739</v>
      </c>
      <c r="K5572">
        <v>19492</v>
      </c>
      <c r="L5572">
        <v>267433</v>
      </c>
      <c r="Q5572" t="s">
        <v>19</v>
      </c>
      <c r="U5572">
        <v>3</v>
      </c>
      <c r="V5572">
        <v>17</v>
      </c>
      <c r="Y5572" t="s">
        <v>20</v>
      </c>
      <c r="Z5572">
        <v>0</v>
      </c>
      <c r="AA5572" t="s">
        <v>589</v>
      </c>
      <c r="AB5572" t="s">
        <v>21</v>
      </c>
      <c r="AC5572">
        <v>234</v>
      </c>
    </row>
    <row r="5573" spans="1:29" x14ac:dyDescent="0.25">
      <c r="A5573">
        <v>345</v>
      </c>
      <c r="B5573">
        <v>345101</v>
      </c>
      <c r="C5573">
        <v>5625</v>
      </c>
      <c r="D5573" t="str">
        <f>VLOOKUP(C5573,'Schedule 3'!A:M,13,FALSE)</f>
        <v>Employee Benefits</v>
      </c>
      <c r="E5573">
        <v>202.86</v>
      </c>
      <c r="F5573" s="1">
        <v>42794</v>
      </c>
      <c r="G5573" t="s">
        <v>462</v>
      </c>
      <c r="H5573" t="s">
        <v>739</v>
      </c>
      <c r="I5573" t="s">
        <v>739</v>
      </c>
      <c r="K5573">
        <v>19492</v>
      </c>
      <c r="L5573">
        <v>263415</v>
      </c>
      <c r="Q5573" t="s">
        <v>19</v>
      </c>
      <c r="U5573">
        <v>2</v>
      </c>
      <c r="V5573">
        <v>17</v>
      </c>
      <c r="Y5573" t="s">
        <v>20</v>
      </c>
      <c r="Z5573">
        <v>0</v>
      </c>
      <c r="AA5573" t="s">
        <v>589</v>
      </c>
      <c r="AB5573" t="s">
        <v>21</v>
      </c>
      <c r="AC5573">
        <v>233</v>
      </c>
    </row>
    <row r="5574" spans="1:29" x14ac:dyDescent="0.25">
      <c r="A5574">
        <v>345</v>
      </c>
      <c r="B5574">
        <v>345102</v>
      </c>
      <c r="C5574">
        <v>5625</v>
      </c>
      <c r="D5574" t="str">
        <f>VLOOKUP(C5574,'Schedule 3'!A:M,13,FALSE)</f>
        <v>Employee Benefits</v>
      </c>
      <c r="E5574">
        <v>1800.67</v>
      </c>
      <c r="F5574" s="1">
        <v>42794</v>
      </c>
      <c r="G5574" t="s">
        <v>462</v>
      </c>
      <c r="H5574" t="s">
        <v>739</v>
      </c>
      <c r="I5574" t="s">
        <v>739</v>
      </c>
      <c r="K5574">
        <v>19492</v>
      </c>
      <c r="L5574">
        <v>263415</v>
      </c>
      <c r="Q5574" t="s">
        <v>19</v>
      </c>
      <c r="U5574">
        <v>2</v>
      </c>
      <c r="V5574">
        <v>17</v>
      </c>
      <c r="Y5574" t="s">
        <v>20</v>
      </c>
      <c r="Z5574">
        <v>0</v>
      </c>
      <c r="AA5574" t="s">
        <v>589</v>
      </c>
      <c r="AB5574" t="s">
        <v>21</v>
      </c>
      <c r="AC5574">
        <v>234</v>
      </c>
    </row>
    <row r="5575" spans="1:29" x14ac:dyDescent="0.25">
      <c r="A5575">
        <v>345</v>
      </c>
      <c r="B5575">
        <v>345101</v>
      </c>
      <c r="C5575">
        <v>5625</v>
      </c>
      <c r="D5575" t="str">
        <f>VLOOKUP(C5575,'Schedule 3'!A:M,13,FALSE)</f>
        <v>Employee Benefits</v>
      </c>
      <c r="E5575">
        <v>203.53</v>
      </c>
      <c r="F5575" s="1">
        <v>42766</v>
      </c>
      <c r="G5575" t="s">
        <v>462</v>
      </c>
      <c r="H5575" t="s">
        <v>739</v>
      </c>
      <c r="I5575" t="s">
        <v>739</v>
      </c>
      <c r="K5575">
        <v>19492</v>
      </c>
      <c r="L5575">
        <v>259505</v>
      </c>
      <c r="Q5575" t="s">
        <v>19</v>
      </c>
      <c r="U5575">
        <v>1</v>
      </c>
      <c r="V5575">
        <v>17</v>
      </c>
      <c r="Y5575" t="s">
        <v>20</v>
      </c>
      <c r="Z5575">
        <v>0</v>
      </c>
      <c r="AA5575" t="s">
        <v>589</v>
      </c>
      <c r="AB5575" t="s">
        <v>21</v>
      </c>
      <c r="AC5575">
        <v>233</v>
      </c>
    </row>
    <row r="5576" spans="1:29" x14ac:dyDescent="0.25">
      <c r="A5576">
        <v>345</v>
      </c>
      <c r="B5576">
        <v>345102</v>
      </c>
      <c r="C5576">
        <v>5625</v>
      </c>
      <c r="D5576" t="str">
        <f>VLOOKUP(C5576,'Schedule 3'!A:M,13,FALSE)</f>
        <v>Employee Benefits</v>
      </c>
      <c r="E5576">
        <v>1806.67</v>
      </c>
      <c r="F5576" s="1">
        <v>42766</v>
      </c>
      <c r="G5576" t="s">
        <v>462</v>
      </c>
      <c r="H5576" t="s">
        <v>739</v>
      </c>
      <c r="I5576" t="s">
        <v>739</v>
      </c>
      <c r="K5576">
        <v>19492</v>
      </c>
      <c r="L5576">
        <v>259505</v>
      </c>
      <c r="Q5576" t="s">
        <v>19</v>
      </c>
      <c r="U5576">
        <v>1</v>
      </c>
      <c r="V5576">
        <v>17</v>
      </c>
      <c r="Y5576" t="s">
        <v>20</v>
      </c>
      <c r="Z5576">
        <v>0</v>
      </c>
      <c r="AA5576" t="s">
        <v>589</v>
      </c>
      <c r="AB5576" t="s">
        <v>21</v>
      </c>
      <c r="AC5576">
        <v>234</v>
      </c>
    </row>
    <row r="5577" spans="1:29" x14ac:dyDescent="0.25">
      <c r="A5577">
        <v>345</v>
      </c>
      <c r="B5577">
        <v>345101</v>
      </c>
      <c r="C5577">
        <v>5630</v>
      </c>
      <c r="D5577" t="str">
        <f>VLOOKUP(C5577,'Schedule 3'!A:M,13,FALSE)</f>
        <v>Employee Benefits</v>
      </c>
      <c r="E5577">
        <v>189.94</v>
      </c>
      <c r="F5577" s="1">
        <v>43100</v>
      </c>
      <c r="G5577" t="s">
        <v>462</v>
      </c>
      <c r="H5577" t="s">
        <v>740</v>
      </c>
      <c r="I5577" t="s">
        <v>740</v>
      </c>
      <c r="K5577">
        <v>19493</v>
      </c>
      <c r="L5577">
        <v>291867</v>
      </c>
      <c r="Q5577" t="s">
        <v>19</v>
      </c>
      <c r="U5577">
        <v>12</v>
      </c>
      <c r="V5577">
        <v>17</v>
      </c>
      <c r="Y5577" t="s">
        <v>20</v>
      </c>
      <c r="Z5577">
        <v>0</v>
      </c>
      <c r="AA5577" t="s">
        <v>589</v>
      </c>
      <c r="AB5577" t="s">
        <v>21</v>
      </c>
      <c r="AC5577">
        <v>234</v>
      </c>
    </row>
    <row r="5578" spans="1:29" x14ac:dyDescent="0.25">
      <c r="A5578">
        <v>345</v>
      </c>
      <c r="B5578">
        <v>345102</v>
      </c>
      <c r="C5578">
        <v>5630</v>
      </c>
      <c r="D5578" t="str">
        <f>VLOOKUP(C5578,'Schedule 3'!A:M,13,FALSE)</f>
        <v>Employee Benefits</v>
      </c>
      <c r="E5578">
        <v>1670.25</v>
      </c>
      <c r="F5578" s="1">
        <v>43100</v>
      </c>
      <c r="G5578" t="s">
        <v>462</v>
      </c>
      <c r="H5578" t="s">
        <v>740</v>
      </c>
      <c r="I5578" t="s">
        <v>740</v>
      </c>
      <c r="K5578">
        <v>19493</v>
      </c>
      <c r="L5578">
        <v>291867</v>
      </c>
      <c r="Q5578" t="s">
        <v>19</v>
      </c>
      <c r="U5578">
        <v>12</v>
      </c>
      <c r="V5578">
        <v>17</v>
      </c>
      <c r="Y5578" t="s">
        <v>20</v>
      </c>
      <c r="Z5578">
        <v>0</v>
      </c>
      <c r="AA5578" t="s">
        <v>589</v>
      </c>
      <c r="AB5578" t="s">
        <v>21</v>
      </c>
      <c r="AC5578">
        <v>235</v>
      </c>
    </row>
    <row r="5579" spans="1:29" x14ac:dyDescent="0.25">
      <c r="A5579">
        <v>345</v>
      </c>
      <c r="B5579">
        <v>345101</v>
      </c>
      <c r="C5579">
        <v>5630</v>
      </c>
      <c r="D5579" t="str">
        <f>VLOOKUP(C5579,'Schedule 3'!A:M,13,FALSE)</f>
        <v>Employee Benefits</v>
      </c>
      <c r="E5579">
        <v>184.67</v>
      </c>
      <c r="F5579" s="1">
        <v>43069</v>
      </c>
      <c r="G5579" t="s">
        <v>462</v>
      </c>
      <c r="H5579" t="s">
        <v>740</v>
      </c>
      <c r="I5579" t="s">
        <v>740</v>
      </c>
      <c r="K5579">
        <v>19493</v>
      </c>
      <c r="L5579">
        <v>288934</v>
      </c>
      <c r="Q5579" t="s">
        <v>19</v>
      </c>
      <c r="U5579">
        <v>11</v>
      </c>
      <c r="V5579">
        <v>17</v>
      </c>
      <c r="Y5579" t="s">
        <v>20</v>
      </c>
      <c r="Z5579">
        <v>0</v>
      </c>
      <c r="AA5579" t="s">
        <v>589</v>
      </c>
      <c r="AB5579" t="s">
        <v>21</v>
      </c>
      <c r="AC5579">
        <v>234</v>
      </c>
    </row>
    <row r="5580" spans="1:29" x14ac:dyDescent="0.25">
      <c r="A5580">
        <v>345</v>
      </c>
      <c r="B5580">
        <v>345102</v>
      </c>
      <c r="C5580">
        <v>5630</v>
      </c>
      <c r="D5580" t="str">
        <f>VLOOKUP(C5580,'Schedule 3'!A:M,13,FALSE)</f>
        <v>Employee Benefits</v>
      </c>
      <c r="E5580">
        <v>1655.58</v>
      </c>
      <c r="F5580" s="1">
        <v>43069</v>
      </c>
      <c r="G5580" t="s">
        <v>462</v>
      </c>
      <c r="H5580" t="s">
        <v>740</v>
      </c>
      <c r="I5580" t="s">
        <v>740</v>
      </c>
      <c r="K5580">
        <v>19493</v>
      </c>
      <c r="L5580">
        <v>288934</v>
      </c>
      <c r="Q5580" t="s">
        <v>19</v>
      </c>
      <c r="U5580">
        <v>11</v>
      </c>
      <c r="V5580">
        <v>17</v>
      </c>
      <c r="Y5580" t="s">
        <v>20</v>
      </c>
      <c r="Z5580">
        <v>0</v>
      </c>
      <c r="AA5580" t="s">
        <v>589</v>
      </c>
      <c r="AB5580" t="s">
        <v>21</v>
      </c>
      <c r="AC5580">
        <v>235</v>
      </c>
    </row>
    <row r="5581" spans="1:29" x14ac:dyDescent="0.25">
      <c r="A5581">
        <v>345</v>
      </c>
      <c r="B5581">
        <v>345101</v>
      </c>
      <c r="C5581">
        <v>5630</v>
      </c>
      <c r="D5581" t="str">
        <f>VLOOKUP(C5581,'Schedule 3'!A:M,13,FALSE)</f>
        <v>Employee Benefits</v>
      </c>
      <c r="E5581">
        <v>189.31</v>
      </c>
      <c r="F5581" s="1">
        <v>43039</v>
      </c>
      <c r="G5581" t="s">
        <v>462</v>
      </c>
      <c r="H5581" t="s">
        <v>740</v>
      </c>
      <c r="I5581" t="s">
        <v>740</v>
      </c>
      <c r="K5581">
        <v>19493</v>
      </c>
      <c r="L5581">
        <v>286349</v>
      </c>
      <c r="Q5581" t="s">
        <v>19</v>
      </c>
      <c r="U5581">
        <v>10</v>
      </c>
      <c r="V5581">
        <v>17</v>
      </c>
      <c r="Y5581" t="s">
        <v>20</v>
      </c>
      <c r="Z5581">
        <v>0</v>
      </c>
      <c r="AA5581" t="s">
        <v>589</v>
      </c>
      <c r="AB5581" t="s">
        <v>21</v>
      </c>
      <c r="AC5581">
        <v>234</v>
      </c>
    </row>
    <row r="5582" spans="1:29" x14ac:dyDescent="0.25">
      <c r="A5582">
        <v>345</v>
      </c>
      <c r="B5582">
        <v>345102</v>
      </c>
      <c r="C5582">
        <v>5630</v>
      </c>
      <c r="D5582" t="str">
        <f>VLOOKUP(C5582,'Schedule 3'!A:M,13,FALSE)</f>
        <v>Employee Benefits</v>
      </c>
      <c r="E5582">
        <v>1686.76</v>
      </c>
      <c r="F5582" s="1">
        <v>43039</v>
      </c>
      <c r="G5582" t="s">
        <v>462</v>
      </c>
      <c r="H5582" t="s">
        <v>740</v>
      </c>
      <c r="I5582" t="s">
        <v>740</v>
      </c>
      <c r="K5582">
        <v>19493</v>
      </c>
      <c r="L5582">
        <v>286349</v>
      </c>
      <c r="Q5582" t="s">
        <v>19</v>
      </c>
      <c r="U5582">
        <v>10</v>
      </c>
      <c r="V5582">
        <v>17</v>
      </c>
      <c r="Y5582" t="s">
        <v>20</v>
      </c>
      <c r="Z5582">
        <v>0</v>
      </c>
      <c r="AA5582" t="s">
        <v>589</v>
      </c>
      <c r="AB5582" t="s">
        <v>21</v>
      </c>
      <c r="AC5582">
        <v>235</v>
      </c>
    </row>
    <row r="5583" spans="1:29" x14ac:dyDescent="0.25">
      <c r="A5583">
        <v>345</v>
      </c>
      <c r="B5583">
        <v>345101</v>
      </c>
      <c r="C5583">
        <v>5630</v>
      </c>
      <c r="D5583" t="str">
        <f>VLOOKUP(C5583,'Schedule 3'!A:M,13,FALSE)</f>
        <v>Employee Benefits</v>
      </c>
      <c r="E5583">
        <v>186.56</v>
      </c>
      <c r="F5583" s="1">
        <v>43008</v>
      </c>
      <c r="G5583" t="s">
        <v>462</v>
      </c>
      <c r="H5583" t="s">
        <v>740</v>
      </c>
      <c r="I5583" t="s">
        <v>740</v>
      </c>
      <c r="K5583">
        <v>19493</v>
      </c>
      <c r="L5583">
        <v>283717</v>
      </c>
      <c r="Q5583" t="s">
        <v>19</v>
      </c>
      <c r="U5583">
        <v>9</v>
      </c>
      <c r="V5583">
        <v>17</v>
      </c>
      <c r="Y5583" t="s">
        <v>20</v>
      </c>
      <c r="Z5583">
        <v>0</v>
      </c>
      <c r="AA5583" t="s">
        <v>589</v>
      </c>
      <c r="AB5583" t="s">
        <v>21</v>
      </c>
      <c r="AC5583">
        <v>234</v>
      </c>
    </row>
    <row r="5584" spans="1:29" x14ac:dyDescent="0.25">
      <c r="A5584">
        <v>345</v>
      </c>
      <c r="B5584">
        <v>345102</v>
      </c>
      <c r="C5584">
        <v>5630</v>
      </c>
      <c r="D5584" t="str">
        <f>VLOOKUP(C5584,'Schedule 3'!A:M,13,FALSE)</f>
        <v>Employee Benefits</v>
      </c>
      <c r="E5584">
        <v>1660.24</v>
      </c>
      <c r="F5584" s="1">
        <v>43008</v>
      </c>
      <c r="G5584" t="s">
        <v>462</v>
      </c>
      <c r="H5584" t="s">
        <v>740</v>
      </c>
      <c r="I5584" t="s">
        <v>740</v>
      </c>
      <c r="K5584">
        <v>19493</v>
      </c>
      <c r="L5584">
        <v>283717</v>
      </c>
      <c r="Q5584" t="s">
        <v>19</v>
      </c>
      <c r="U5584">
        <v>9</v>
      </c>
      <c r="V5584">
        <v>17</v>
      </c>
      <c r="Y5584" t="s">
        <v>20</v>
      </c>
      <c r="Z5584">
        <v>0</v>
      </c>
      <c r="AA5584" t="s">
        <v>589</v>
      </c>
      <c r="AB5584" t="s">
        <v>21</v>
      </c>
      <c r="AC5584">
        <v>235</v>
      </c>
    </row>
    <row r="5585" spans="1:29" x14ac:dyDescent="0.25">
      <c r="A5585">
        <v>345</v>
      </c>
      <c r="B5585">
        <v>345101</v>
      </c>
      <c r="C5585">
        <v>5630</v>
      </c>
      <c r="D5585" t="str">
        <f>VLOOKUP(C5585,'Schedule 3'!A:M,13,FALSE)</f>
        <v>Employee Benefits</v>
      </c>
      <c r="E5585">
        <v>183.33</v>
      </c>
      <c r="F5585" s="1">
        <v>42978</v>
      </c>
      <c r="G5585" t="s">
        <v>462</v>
      </c>
      <c r="H5585" t="s">
        <v>740</v>
      </c>
      <c r="I5585" t="s">
        <v>740</v>
      </c>
      <c r="K5585">
        <v>19493</v>
      </c>
      <c r="L5585">
        <v>281172</v>
      </c>
      <c r="Q5585" t="s">
        <v>19</v>
      </c>
      <c r="U5585">
        <v>8</v>
      </c>
      <c r="V5585">
        <v>17</v>
      </c>
      <c r="Y5585" t="s">
        <v>20</v>
      </c>
      <c r="Z5585">
        <v>0</v>
      </c>
      <c r="AA5585" t="s">
        <v>589</v>
      </c>
      <c r="AB5585" t="s">
        <v>21</v>
      </c>
      <c r="AC5585">
        <v>234</v>
      </c>
    </row>
    <row r="5586" spans="1:29" x14ac:dyDescent="0.25">
      <c r="A5586">
        <v>345</v>
      </c>
      <c r="B5586">
        <v>345102</v>
      </c>
      <c r="C5586">
        <v>5630</v>
      </c>
      <c r="D5586" t="str">
        <f>VLOOKUP(C5586,'Schedule 3'!A:M,13,FALSE)</f>
        <v>Employee Benefits</v>
      </c>
      <c r="E5586">
        <v>1625.1</v>
      </c>
      <c r="F5586" s="1">
        <v>42978</v>
      </c>
      <c r="G5586" t="s">
        <v>462</v>
      </c>
      <c r="H5586" t="s">
        <v>740</v>
      </c>
      <c r="I5586" t="s">
        <v>740</v>
      </c>
      <c r="K5586">
        <v>19493</v>
      </c>
      <c r="L5586">
        <v>281172</v>
      </c>
      <c r="Q5586" t="s">
        <v>19</v>
      </c>
      <c r="U5586">
        <v>8</v>
      </c>
      <c r="V5586">
        <v>17</v>
      </c>
      <c r="Y5586" t="s">
        <v>20</v>
      </c>
      <c r="Z5586">
        <v>0</v>
      </c>
      <c r="AA5586" t="s">
        <v>589</v>
      </c>
      <c r="AB5586" t="s">
        <v>21</v>
      </c>
      <c r="AC5586">
        <v>235</v>
      </c>
    </row>
    <row r="5587" spans="1:29" x14ac:dyDescent="0.25">
      <c r="A5587">
        <v>345</v>
      </c>
      <c r="B5587">
        <v>345101</v>
      </c>
      <c r="C5587">
        <v>5630</v>
      </c>
      <c r="D5587" t="str">
        <f>VLOOKUP(C5587,'Schedule 3'!A:M,13,FALSE)</f>
        <v>Employee Benefits</v>
      </c>
      <c r="E5587">
        <v>227.56</v>
      </c>
      <c r="F5587" s="1">
        <v>42947</v>
      </c>
      <c r="G5587" t="s">
        <v>462</v>
      </c>
      <c r="H5587" t="s">
        <v>740</v>
      </c>
      <c r="I5587" t="s">
        <v>740</v>
      </c>
      <c r="K5587">
        <v>19493</v>
      </c>
      <c r="L5587">
        <v>278277</v>
      </c>
      <c r="Q5587" t="s">
        <v>19</v>
      </c>
      <c r="U5587">
        <v>7</v>
      </c>
      <c r="V5587">
        <v>17</v>
      </c>
      <c r="Y5587" t="s">
        <v>20</v>
      </c>
      <c r="Z5587">
        <v>0</v>
      </c>
      <c r="AA5587" t="s">
        <v>589</v>
      </c>
      <c r="AB5587" t="s">
        <v>21</v>
      </c>
      <c r="AC5587">
        <v>234</v>
      </c>
    </row>
    <row r="5588" spans="1:29" x14ac:dyDescent="0.25">
      <c r="A5588">
        <v>345</v>
      </c>
      <c r="B5588">
        <v>345102</v>
      </c>
      <c r="C5588">
        <v>5630</v>
      </c>
      <c r="D5588" t="str">
        <f>VLOOKUP(C5588,'Schedule 3'!A:M,13,FALSE)</f>
        <v>Employee Benefits</v>
      </c>
      <c r="E5588">
        <v>2017.81</v>
      </c>
      <c r="F5588" s="1">
        <v>42947</v>
      </c>
      <c r="G5588" t="s">
        <v>462</v>
      </c>
      <c r="H5588" t="s">
        <v>740</v>
      </c>
      <c r="I5588" t="s">
        <v>740</v>
      </c>
      <c r="K5588">
        <v>19493</v>
      </c>
      <c r="L5588">
        <v>278277</v>
      </c>
      <c r="Q5588" t="s">
        <v>19</v>
      </c>
      <c r="U5588">
        <v>7</v>
      </c>
      <c r="V5588">
        <v>17</v>
      </c>
      <c r="Y5588" t="s">
        <v>20</v>
      </c>
      <c r="Z5588">
        <v>0</v>
      </c>
      <c r="AA5588" t="s">
        <v>589</v>
      </c>
      <c r="AB5588" t="s">
        <v>21</v>
      </c>
      <c r="AC5588">
        <v>235</v>
      </c>
    </row>
    <row r="5589" spans="1:29" x14ac:dyDescent="0.25">
      <c r="A5589">
        <v>345</v>
      </c>
      <c r="B5589">
        <v>345101</v>
      </c>
      <c r="C5589">
        <v>5630</v>
      </c>
      <c r="D5589" t="str">
        <f>VLOOKUP(C5589,'Schedule 3'!A:M,13,FALSE)</f>
        <v>Employee Benefits</v>
      </c>
      <c r="E5589">
        <v>183.45</v>
      </c>
      <c r="F5589" s="1">
        <v>42916</v>
      </c>
      <c r="G5589" t="s">
        <v>462</v>
      </c>
      <c r="H5589" t="s">
        <v>740</v>
      </c>
      <c r="I5589" t="s">
        <v>740</v>
      </c>
      <c r="K5589">
        <v>19493</v>
      </c>
      <c r="L5589">
        <v>275593</v>
      </c>
      <c r="Q5589" t="s">
        <v>19</v>
      </c>
      <c r="U5589">
        <v>6</v>
      </c>
      <c r="V5589">
        <v>17</v>
      </c>
      <c r="Y5589" t="s">
        <v>20</v>
      </c>
      <c r="Z5589">
        <v>0</v>
      </c>
      <c r="AA5589" t="s">
        <v>589</v>
      </c>
      <c r="AB5589" t="s">
        <v>21</v>
      </c>
      <c r="AC5589">
        <v>234</v>
      </c>
    </row>
    <row r="5590" spans="1:29" x14ac:dyDescent="0.25">
      <c r="A5590">
        <v>345</v>
      </c>
      <c r="B5590">
        <v>345102</v>
      </c>
      <c r="C5590">
        <v>5630</v>
      </c>
      <c r="D5590" t="str">
        <f>VLOOKUP(C5590,'Schedule 3'!A:M,13,FALSE)</f>
        <v>Employee Benefits</v>
      </c>
      <c r="E5590">
        <v>1606.68</v>
      </c>
      <c r="F5590" s="1">
        <v>42916</v>
      </c>
      <c r="G5590" t="s">
        <v>462</v>
      </c>
      <c r="H5590" t="s">
        <v>740</v>
      </c>
      <c r="I5590" t="s">
        <v>740</v>
      </c>
      <c r="K5590">
        <v>19493</v>
      </c>
      <c r="L5590">
        <v>275593</v>
      </c>
      <c r="Q5590" t="s">
        <v>19</v>
      </c>
      <c r="U5590">
        <v>6</v>
      </c>
      <c r="V5590">
        <v>17</v>
      </c>
      <c r="Y5590" t="s">
        <v>20</v>
      </c>
      <c r="Z5590">
        <v>0</v>
      </c>
      <c r="AA5590" t="s">
        <v>589</v>
      </c>
      <c r="AB5590" t="s">
        <v>21</v>
      </c>
      <c r="AC5590">
        <v>235</v>
      </c>
    </row>
    <row r="5591" spans="1:29" x14ac:dyDescent="0.25">
      <c r="A5591">
        <v>345</v>
      </c>
      <c r="B5591">
        <v>345101</v>
      </c>
      <c r="C5591">
        <v>5630</v>
      </c>
      <c r="D5591" t="str">
        <f>VLOOKUP(C5591,'Schedule 3'!A:M,13,FALSE)</f>
        <v>Employee Benefits</v>
      </c>
      <c r="E5591">
        <v>183.25</v>
      </c>
      <c r="F5591" s="1">
        <v>42886</v>
      </c>
      <c r="G5591" t="s">
        <v>462</v>
      </c>
      <c r="H5591" t="s">
        <v>740</v>
      </c>
      <c r="I5591" t="s">
        <v>740</v>
      </c>
      <c r="K5591">
        <v>19493</v>
      </c>
      <c r="L5591">
        <v>272629</v>
      </c>
      <c r="Q5591" t="s">
        <v>19</v>
      </c>
      <c r="U5591">
        <v>5</v>
      </c>
      <c r="V5591">
        <v>17</v>
      </c>
      <c r="Y5591" t="s">
        <v>20</v>
      </c>
      <c r="Z5591">
        <v>0</v>
      </c>
      <c r="AA5591" t="s">
        <v>589</v>
      </c>
      <c r="AB5591" t="s">
        <v>21</v>
      </c>
      <c r="AC5591">
        <v>234</v>
      </c>
    </row>
    <row r="5592" spans="1:29" x14ac:dyDescent="0.25">
      <c r="A5592">
        <v>345</v>
      </c>
      <c r="B5592">
        <v>345102</v>
      </c>
      <c r="C5592">
        <v>5630</v>
      </c>
      <c r="D5592" t="str">
        <f>VLOOKUP(C5592,'Schedule 3'!A:M,13,FALSE)</f>
        <v>Employee Benefits</v>
      </c>
      <c r="E5592">
        <v>1616.64</v>
      </c>
      <c r="F5592" s="1">
        <v>42886</v>
      </c>
      <c r="G5592" t="s">
        <v>462</v>
      </c>
      <c r="H5592" t="s">
        <v>740</v>
      </c>
      <c r="I5592" t="s">
        <v>740</v>
      </c>
      <c r="K5592">
        <v>19493</v>
      </c>
      <c r="L5592">
        <v>272629</v>
      </c>
      <c r="Q5592" t="s">
        <v>19</v>
      </c>
      <c r="U5592">
        <v>5</v>
      </c>
      <c r="V5592">
        <v>17</v>
      </c>
      <c r="Y5592" t="s">
        <v>20</v>
      </c>
      <c r="Z5592">
        <v>0</v>
      </c>
      <c r="AA5592" t="s">
        <v>589</v>
      </c>
      <c r="AB5592" t="s">
        <v>21</v>
      </c>
      <c r="AC5592">
        <v>235</v>
      </c>
    </row>
    <row r="5593" spans="1:29" x14ac:dyDescent="0.25">
      <c r="A5593">
        <v>345</v>
      </c>
      <c r="B5593">
        <v>345101</v>
      </c>
      <c r="C5593">
        <v>5630</v>
      </c>
      <c r="D5593" t="str">
        <f>VLOOKUP(C5593,'Schedule 3'!A:M,13,FALSE)</f>
        <v>Employee Benefits</v>
      </c>
      <c r="E5593">
        <v>182.49</v>
      </c>
      <c r="F5593" s="1">
        <v>42855</v>
      </c>
      <c r="G5593" t="s">
        <v>462</v>
      </c>
      <c r="H5593" t="s">
        <v>740</v>
      </c>
      <c r="I5593" t="s">
        <v>740</v>
      </c>
      <c r="K5593">
        <v>19493</v>
      </c>
      <c r="L5593">
        <v>269773</v>
      </c>
      <c r="Q5593" t="s">
        <v>19</v>
      </c>
      <c r="U5593">
        <v>4</v>
      </c>
      <c r="V5593">
        <v>17</v>
      </c>
      <c r="Y5593" t="s">
        <v>20</v>
      </c>
      <c r="Z5593">
        <v>0</v>
      </c>
      <c r="AA5593" t="s">
        <v>589</v>
      </c>
      <c r="AB5593" t="s">
        <v>21</v>
      </c>
      <c r="AC5593">
        <v>233</v>
      </c>
    </row>
    <row r="5594" spans="1:29" x14ac:dyDescent="0.25">
      <c r="A5594">
        <v>345</v>
      </c>
      <c r="B5594">
        <v>345102</v>
      </c>
      <c r="C5594">
        <v>5630</v>
      </c>
      <c r="D5594" t="str">
        <f>VLOOKUP(C5594,'Schedule 3'!A:M,13,FALSE)</f>
        <v>Employee Benefits</v>
      </c>
      <c r="E5594">
        <v>1618.9</v>
      </c>
      <c r="F5594" s="1">
        <v>42855</v>
      </c>
      <c r="G5594" t="s">
        <v>462</v>
      </c>
      <c r="H5594" t="s">
        <v>740</v>
      </c>
      <c r="I5594" t="s">
        <v>740</v>
      </c>
      <c r="K5594">
        <v>19493</v>
      </c>
      <c r="L5594">
        <v>269773</v>
      </c>
      <c r="Q5594" t="s">
        <v>19</v>
      </c>
      <c r="U5594">
        <v>4</v>
      </c>
      <c r="V5594">
        <v>17</v>
      </c>
      <c r="Y5594" t="s">
        <v>20</v>
      </c>
      <c r="Z5594">
        <v>0</v>
      </c>
      <c r="AA5594" t="s">
        <v>589</v>
      </c>
      <c r="AB5594" t="s">
        <v>21</v>
      </c>
      <c r="AC5594">
        <v>234</v>
      </c>
    </row>
    <row r="5595" spans="1:29" x14ac:dyDescent="0.25">
      <c r="A5595">
        <v>345</v>
      </c>
      <c r="B5595">
        <v>345101</v>
      </c>
      <c r="C5595">
        <v>5630</v>
      </c>
      <c r="D5595" t="str">
        <f>VLOOKUP(C5595,'Schedule 3'!A:M,13,FALSE)</f>
        <v>Employee Benefits</v>
      </c>
      <c r="E5595">
        <v>182.04</v>
      </c>
      <c r="F5595" s="1">
        <v>42825</v>
      </c>
      <c r="G5595" t="s">
        <v>462</v>
      </c>
      <c r="H5595" t="s">
        <v>740</v>
      </c>
      <c r="I5595" t="s">
        <v>740</v>
      </c>
      <c r="K5595">
        <v>19493</v>
      </c>
      <c r="L5595">
        <v>267433</v>
      </c>
      <c r="Q5595" t="s">
        <v>19</v>
      </c>
      <c r="U5595">
        <v>3</v>
      </c>
      <c r="V5595">
        <v>17</v>
      </c>
      <c r="Y5595" t="s">
        <v>20</v>
      </c>
      <c r="Z5595">
        <v>0</v>
      </c>
      <c r="AA5595" t="s">
        <v>589</v>
      </c>
      <c r="AB5595" t="s">
        <v>21</v>
      </c>
      <c r="AC5595">
        <v>233</v>
      </c>
    </row>
    <row r="5596" spans="1:29" x14ac:dyDescent="0.25">
      <c r="A5596">
        <v>345</v>
      </c>
      <c r="B5596">
        <v>345102</v>
      </c>
      <c r="C5596">
        <v>5630</v>
      </c>
      <c r="D5596" t="str">
        <f>VLOOKUP(C5596,'Schedule 3'!A:M,13,FALSE)</f>
        <v>Employee Benefits</v>
      </c>
      <c r="E5596">
        <v>1616.49</v>
      </c>
      <c r="F5596" s="1">
        <v>42825</v>
      </c>
      <c r="G5596" t="s">
        <v>462</v>
      </c>
      <c r="H5596" t="s">
        <v>740</v>
      </c>
      <c r="I5596" t="s">
        <v>740</v>
      </c>
      <c r="K5596">
        <v>19493</v>
      </c>
      <c r="L5596">
        <v>267433</v>
      </c>
      <c r="Q5596" t="s">
        <v>19</v>
      </c>
      <c r="U5596">
        <v>3</v>
      </c>
      <c r="V5596">
        <v>17</v>
      </c>
      <c r="Y5596" t="s">
        <v>20</v>
      </c>
      <c r="Z5596">
        <v>0</v>
      </c>
      <c r="AA5596" t="s">
        <v>589</v>
      </c>
      <c r="AB5596" t="s">
        <v>21</v>
      </c>
      <c r="AC5596">
        <v>234</v>
      </c>
    </row>
    <row r="5597" spans="1:29" x14ac:dyDescent="0.25">
      <c r="A5597">
        <v>345</v>
      </c>
      <c r="B5597">
        <v>345101</v>
      </c>
      <c r="C5597">
        <v>5630</v>
      </c>
      <c r="D5597" t="str">
        <f>VLOOKUP(C5597,'Schedule 3'!A:M,13,FALSE)</f>
        <v>Employee Benefits</v>
      </c>
      <c r="E5597">
        <v>182.53</v>
      </c>
      <c r="F5597" s="1">
        <v>42794</v>
      </c>
      <c r="G5597" t="s">
        <v>462</v>
      </c>
      <c r="H5597" t="s">
        <v>740</v>
      </c>
      <c r="I5597" t="s">
        <v>740</v>
      </c>
      <c r="K5597">
        <v>19493</v>
      </c>
      <c r="L5597">
        <v>263415</v>
      </c>
      <c r="Q5597" t="s">
        <v>19</v>
      </c>
      <c r="U5597">
        <v>2</v>
      </c>
      <c r="V5597">
        <v>17</v>
      </c>
      <c r="Y5597" t="s">
        <v>20</v>
      </c>
      <c r="Z5597">
        <v>0</v>
      </c>
      <c r="AA5597" t="s">
        <v>589</v>
      </c>
      <c r="AB5597" t="s">
        <v>21</v>
      </c>
      <c r="AC5597">
        <v>233</v>
      </c>
    </row>
    <row r="5598" spans="1:29" x14ac:dyDescent="0.25">
      <c r="A5598">
        <v>345</v>
      </c>
      <c r="B5598">
        <v>345102</v>
      </c>
      <c r="C5598">
        <v>5630</v>
      </c>
      <c r="D5598" t="str">
        <f>VLOOKUP(C5598,'Schedule 3'!A:M,13,FALSE)</f>
        <v>Employee Benefits</v>
      </c>
      <c r="E5598">
        <v>1620.26</v>
      </c>
      <c r="F5598" s="1">
        <v>42794</v>
      </c>
      <c r="G5598" t="s">
        <v>462</v>
      </c>
      <c r="H5598" t="s">
        <v>740</v>
      </c>
      <c r="I5598" t="s">
        <v>740</v>
      </c>
      <c r="K5598">
        <v>19493</v>
      </c>
      <c r="L5598">
        <v>263415</v>
      </c>
      <c r="Q5598" t="s">
        <v>19</v>
      </c>
      <c r="U5598">
        <v>2</v>
      </c>
      <c r="V5598">
        <v>17</v>
      </c>
      <c r="Y5598" t="s">
        <v>20</v>
      </c>
      <c r="Z5598">
        <v>0</v>
      </c>
      <c r="AA5598" t="s">
        <v>589</v>
      </c>
      <c r="AB5598" t="s">
        <v>21</v>
      </c>
      <c r="AC5598">
        <v>234</v>
      </c>
    </row>
    <row r="5599" spans="1:29" x14ac:dyDescent="0.25">
      <c r="A5599">
        <v>345</v>
      </c>
      <c r="B5599">
        <v>345101</v>
      </c>
      <c r="C5599">
        <v>5630</v>
      </c>
      <c r="D5599" t="str">
        <f>VLOOKUP(C5599,'Schedule 3'!A:M,13,FALSE)</f>
        <v>Employee Benefits</v>
      </c>
      <c r="E5599">
        <v>243.19</v>
      </c>
      <c r="F5599" s="1">
        <v>42766</v>
      </c>
      <c r="G5599" t="s">
        <v>462</v>
      </c>
      <c r="H5599" t="s">
        <v>740</v>
      </c>
      <c r="I5599" t="s">
        <v>740</v>
      </c>
      <c r="K5599">
        <v>19493</v>
      </c>
      <c r="L5599">
        <v>259505</v>
      </c>
      <c r="Q5599" t="s">
        <v>19</v>
      </c>
      <c r="U5599">
        <v>1</v>
      </c>
      <c r="V5599">
        <v>17</v>
      </c>
      <c r="Y5599" t="s">
        <v>20</v>
      </c>
      <c r="Z5599">
        <v>0</v>
      </c>
      <c r="AA5599" t="s">
        <v>589</v>
      </c>
      <c r="AB5599" t="s">
        <v>21</v>
      </c>
      <c r="AC5599">
        <v>233</v>
      </c>
    </row>
    <row r="5600" spans="1:29" x14ac:dyDescent="0.25">
      <c r="A5600">
        <v>345</v>
      </c>
      <c r="B5600">
        <v>345102</v>
      </c>
      <c r="C5600">
        <v>5630</v>
      </c>
      <c r="D5600" t="str">
        <f>VLOOKUP(C5600,'Schedule 3'!A:M,13,FALSE)</f>
        <v>Employee Benefits</v>
      </c>
      <c r="E5600">
        <v>2158.7199999999998</v>
      </c>
      <c r="F5600" s="1">
        <v>42766</v>
      </c>
      <c r="G5600" t="s">
        <v>462</v>
      </c>
      <c r="H5600" t="s">
        <v>740</v>
      </c>
      <c r="I5600" t="s">
        <v>740</v>
      </c>
      <c r="K5600">
        <v>19493</v>
      </c>
      <c r="L5600">
        <v>259505</v>
      </c>
      <c r="Q5600" t="s">
        <v>19</v>
      </c>
      <c r="U5600">
        <v>1</v>
      </c>
      <c r="V5600">
        <v>17</v>
      </c>
      <c r="Y5600" t="s">
        <v>20</v>
      </c>
      <c r="Z5600">
        <v>0</v>
      </c>
      <c r="AA5600" t="s">
        <v>589</v>
      </c>
      <c r="AB5600" t="s">
        <v>21</v>
      </c>
      <c r="AC5600">
        <v>234</v>
      </c>
    </row>
    <row r="5601" spans="1:29" x14ac:dyDescent="0.25">
      <c r="A5601">
        <v>345</v>
      </c>
      <c r="B5601">
        <v>345101</v>
      </c>
      <c r="C5601">
        <v>5635</v>
      </c>
      <c r="D5601" t="str">
        <f>VLOOKUP(C5601,'Schedule 3'!A:M,13,FALSE)</f>
        <v>Employee Benefits</v>
      </c>
      <c r="E5601">
        <v>45.19</v>
      </c>
      <c r="F5601" s="1">
        <v>43100</v>
      </c>
      <c r="G5601" t="s">
        <v>462</v>
      </c>
      <c r="H5601" t="s">
        <v>741</v>
      </c>
      <c r="I5601" t="s">
        <v>741</v>
      </c>
      <c r="K5601">
        <v>19494</v>
      </c>
      <c r="L5601">
        <v>291867</v>
      </c>
      <c r="Q5601" t="s">
        <v>19</v>
      </c>
      <c r="U5601">
        <v>12</v>
      </c>
      <c r="V5601">
        <v>17</v>
      </c>
      <c r="Y5601" t="s">
        <v>20</v>
      </c>
      <c r="Z5601">
        <v>0</v>
      </c>
      <c r="AA5601" t="s">
        <v>589</v>
      </c>
      <c r="AB5601" t="s">
        <v>21</v>
      </c>
      <c r="AC5601">
        <v>234</v>
      </c>
    </row>
    <row r="5602" spans="1:29" x14ac:dyDescent="0.25">
      <c r="A5602">
        <v>345</v>
      </c>
      <c r="B5602">
        <v>345102</v>
      </c>
      <c r="C5602">
        <v>5635</v>
      </c>
      <c r="D5602" t="str">
        <f>VLOOKUP(C5602,'Schedule 3'!A:M,13,FALSE)</f>
        <v>Employee Benefits</v>
      </c>
      <c r="E5602">
        <v>397.39</v>
      </c>
      <c r="F5602" s="1">
        <v>43100</v>
      </c>
      <c r="G5602" t="s">
        <v>462</v>
      </c>
      <c r="H5602" t="s">
        <v>741</v>
      </c>
      <c r="I5602" t="s">
        <v>741</v>
      </c>
      <c r="K5602">
        <v>19494</v>
      </c>
      <c r="L5602">
        <v>291867</v>
      </c>
      <c r="Q5602" t="s">
        <v>19</v>
      </c>
      <c r="U5602">
        <v>12</v>
      </c>
      <c r="V5602">
        <v>17</v>
      </c>
      <c r="Y5602" t="s">
        <v>20</v>
      </c>
      <c r="Z5602">
        <v>0</v>
      </c>
      <c r="AA5602" t="s">
        <v>589</v>
      </c>
      <c r="AB5602" t="s">
        <v>21</v>
      </c>
      <c r="AC5602">
        <v>235</v>
      </c>
    </row>
    <row r="5603" spans="1:29" x14ac:dyDescent="0.25">
      <c r="A5603">
        <v>345</v>
      </c>
      <c r="B5603">
        <v>345101</v>
      </c>
      <c r="C5603">
        <v>5635</v>
      </c>
      <c r="D5603" t="str">
        <f>VLOOKUP(C5603,'Schedule 3'!A:M,13,FALSE)</f>
        <v>Employee Benefits</v>
      </c>
      <c r="E5603">
        <v>24.56</v>
      </c>
      <c r="F5603" s="1">
        <v>43069</v>
      </c>
      <c r="G5603" t="s">
        <v>462</v>
      </c>
      <c r="H5603" t="s">
        <v>741</v>
      </c>
      <c r="I5603" t="s">
        <v>741</v>
      </c>
      <c r="K5603">
        <v>19494</v>
      </c>
      <c r="L5603">
        <v>288934</v>
      </c>
      <c r="Q5603" t="s">
        <v>19</v>
      </c>
      <c r="U5603">
        <v>11</v>
      </c>
      <c r="V5603">
        <v>17</v>
      </c>
      <c r="Y5603" t="s">
        <v>20</v>
      </c>
      <c r="Z5603">
        <v>0</v>
      </c>
      <c r="AA5603" t="s">
        <v>589</v>
      </c>
      <c r="AB5603" t="s">
        <v>21</v>
      </c>
      <c r="AC5603">
        <v>234</v>
      </c>
    </row>
    <row r="5604" spans="1:29" x14ac:dyDescent="0.25">
      <c r="A5604">
        <v>345</v>
      </c>
      <c r="B5604">
        <v>345102</v>
      </c>
      <c r="C5604">
        <v>5635</v>
      </c>
      <c r="D5604" t="str">
        <f>VLOOKUP(C5604,'Schedule 3'!A:M,13,FALSE)</f>
        <v>Employee Benefits</v>
      </c>
      <c r="E5604">
        <v>220.19</v>
      </c>
      <c r="F5604" s="1">
        <v>43069</v>
      </c>
      <c r="G5604" t="s">
        <v>462</v>
      </c>
      <c r="H5604" t="s">
        <v>741</v>
      </c>
      <c r="I5604" t="s">
        <v>741</v>
      </c>
      <c r="K5604">
        <v>19494</v>
      </c>
      <c r="L5604">
        <v>288934</v>
      </c>
      <c r="Q5604" t="s">
        <v>19</v>
      </c>
      <c r="U5604">
        <v>11</v>
      </c>
      <c r="V5604">
        <v>17</v>
      </c>
      <c r="Y5604" t="s">
        <v>20</v>
      </c>
      <c r="Z5604">
        <v>0</v>
      </c>
      <c r="AA5604" t="s">
        <v>589</v>
      </c>
      <c r="AB5604" t="s">
        <v>21</v>
      </c>
      <c r="AC5604">
        <v>235</v>
      </c>
    </row>
    <row r="5605" spans="1:29" x14ac:dyDescent="0.25">
      <c r="A5605">
        <v>345</v>
      </c>
      <c r="B5605">
        <v>345101</v>
      </c>
      <c r="C5605">
        <v>5635</v>
      </c>
      <c r="D5605" t="str">
        <f>VLOOKUP(C5605,'Schedule 3'!A:M,13,FALSE)</f>
        <v>Employee Benefits</v>
      </c>
      <c r="E5605">
        <v>29.65</v>
      </c>
      <c r="F5605" s="1">
        <v>43039</v>
      </c>
      <c r="G5605" t="s">
        <v>462</v>
      </c>
      <c r="H5605" t="s">
        <v>741</v>
      </c>
      <c r="I5605" t="s">
        <v>741</v>
      </c>
      <c r="K5605">
        <v>19494</v>
      </c>
      <c r="L5605">
        <v>286349</v>
      </c>
      <c r="Q5605" t="s">
        <v>19</v>
      </c>
      <c r="U5605">
        <v>10</v>
      </c>
      <c r="V5605">
        <v>17</v>
      </c>
      <c r="Y5605" t="s">
        <v>20</v>
      </c>
      <c r="Z5605">
        <v>0</v>
      </c>
      <c r="AA5605" t="s">
        <v>589</v>
      </c>
      <c r="AB5605" t="s">
        <v>21</v>
      </c>
      <c r="AC5605">
        <v>234</v>
      </c>
    </row>
    <row r="5606" spans="1:29" x14ac:dyDescent="0.25">
      <c r="A5606">
        <v>345</v>
      </c>
      <c r="B5606">
        <v>345102</v>
      </c>
      <c r="C5606">
        <v>5635</v>
      </c>
      <c r="D5606" t="str">
        <f>VLOOKUP(C5606,'Schedule 3'!A:M,13,FALSE)</f>
        <v>Employee Benefits</v>
      </c>
      <c r="E5606">
        <v>264.19</v>
      </c>
      <c r="F5606" s="1">
        <v>43039</v>
      </c>
      <c r="G5606" t="s">
        <v>462</v>
      </c>
      <c r="H5606" t="s">
        <v>741</v>
      </c>
      <c r="I5606" t="s">
        <v>741</v>
      </c>
      <c r="K5606">
        <v>19494</v>
      </c>
      <c r="L5606">
        <v>286349</v>
      </c>
      <c r="Q5606" t="s">
        <v>19</v>
      </c>
      <c r="U5606">
        <v>10</v>
      </c>
      <c r="V5606">
        <v>17</v>
      </c>
      <c r="Y5606" t="s">
        <v>20</v>
      </c>
      <c r="Z5606">
        <v>0</v>
      </c>
      <c r="AA5606" t="s">
        <v>589</v>
      </c>
      <c r="AB5606" t="s">
        <v>21</v>
      </c>
      <c r="AC5606">
        <v>235</v>
      </c>
    </row>
    <row r="5607" spans="1:29" x14ac:dyDescent="0.25">
      <c r="A5607">
        <v>345</v>
      </c>
      <c r="B5607">
        <v>345101</v>
      </c>
      <c r="C5607">
        <v>5635</v>
      </c>
      <c r="D5607" t="str">
        <f>VLOOKUP(C5607,'Schedule 3'!A:M,13,FALSE)</f>
        <v>Employee Benefits</v>
      </c>
      <c r="E5607">
        <v>25</v>
      </c>
      <c r="F5607" s="1">
        <v>43008</v>
      </c>
      <c r="G5607" t="s">
        <v>462</v>
      </c>
      <c r="H5607" t="s">
        <v>741</v>
      </c>
      <c r="I5607" t="s">
        <v>741</v>
      </c>
      <c r="K5607">
        <v>19494</v>
      </c>
      <c r="L5607">
        <v>283717</v>
      </c>
      <c r="Q5607" t="s">
        <v>19</v>
      </c>
      <c r="U5607">
        <v>9</v>
      </c>
      <c r="V5607">
        <v>17</v>
      </c>
      <c r="Y5607" t="s">
        <v>20</v>
      </c>
      <c r="Z5607">
        <v>0</v>
      </c>
      <c r="AA5607" t="s">
        <v>589</v>
      </c>
      <c r="AB5607" t="s">
        <v>21</v>
      </c>
      <c r="AC5607">
        <v>234</v>
      </c>
    </row>
    <row r="5608" spans="1:29" x14ac:dyDescent="0.25">
      <c r="A5608">
        <v>345</v>
      </c>
      <c r="B5608">
        <v>345102</v>
      </c>
      <c r="C5608">
        <v>5635</v>
      </c>
      <c r="D5608" t="str">
        <f>VLOOKUP(C5608,'Schedule 3'!A:M,13,FALSE)</f>
        <v>Employee Benefits</v>
      </c>
      <c r="E5608">
        <v>222.48</v>
      </c>
      <c r="F5608" s="1">
        <v>43008</v>
      </c>
      <c r="G5608" t="s">
        <v>462</v>
      </c>
      <c r="H5608" t="s">
        <v>741</v>
      </c>
      <c r="I5608" t="s">
        <v>741</v>
      </c>
      <c r="K5608">
        <v>19494</v>
      </c>
      <c r="L5608">
        <v>283717</v>
      </c>
      <c r="Q5608" t="s">
        <v>19</v>
      </c>
      <c r="U5608">
        <v>9</v>
      </c>
      <c r="V5608">
        <v>17</v>
      </c>
      <c r="Y5608" t="s">
        <v>20</v>
      </c>
      <c r="Z5608">
        <v>0</v>
      </c>
      <c r="AA5608" t="s">
        <v>589</v>
      </c>
      <c r="AB5608" t="s">
        <v>21</v>
      </c>
      <c r="AC5608">
        <v>235</v>
      </c>
    </row>
    <row r="5609" spans="1:29" x14ac:dyDescent="0.25">
      <c r="A5609">
        <v>345</v>
      </c>
      <c r="B5609">
        <v>345101</v>
      </c>
      <c r="C5609">
        <v>5635</v>
      </c>
      <c r="D5609" t="str">
        <f>VLOOKUP(C5609,'Schedule 3'!A:M,13,FALSE)</f>
        <v>Employee Benefits</v>
      </c>
      <c r="E5609">
        <v>24.7</v>
      </c>
      <c r="F5609" s="1">
        <v>42978</v>
      </c>
      <c r="G5609" t="s">
        <v>462</v>
      </c>
      <c r="H5609" t="s">
        <v>741</v>
      </c>
      <c r="I5609" t="s">
        <v>741</v>
      </c>
      <c r="K5609">
        <v>19494</v>
      </c>
      <c r="L5609">
        <v>281172</v>
      </c>
      <c r="Q5609" t="s">
        <v>19</v>
      </c>
      <c r="U5609">
        <v>8</v>
      </c>
      <c r="V5609">
        <v>17</v>
      </c>
      <c r="Y5609" t="s">
        <v>20</v>
      </c>
      <c r="Z5609">
        <v>0</v>
      </c>
      <c r="AA5609" t="s">
        <v>589</v>
      </c>
      <c r="AB5609" t="s">
        <v>21</v>
      </c>
      <c r="AC5609">
        <v>234</v>
      </c>
    </row>
    <row r="5610" spans="1:29" x14ac:dyDescent="0.25">
      <c r="A5610">
        <v>345</v>
      </c>
      <c r="B5610">
        <v>345102</v>
      </c>
      <c r="C5610">
        <v>5635</v>
      </c>
      <c r="D5610" t="str">
        <f>VLOOKUP(C5610,'Schedule 3'!A:M,13,FALSE)</f>
        <v>Employee Benefits</v>
      </c>
      <c r="E5610">
        <v>218.98</v>
      </c>
      <c r="F5610" s="1">
        <v>42978</v>
      </c>
      <c r="G5610" t="s">
        <v>462</v>
      </c>
      <c r="H5610" t="s">
        <v>741</v>
      </c>
      <c r="I5610" t="s">
        <v>741</v>
      </c>
      <c r="K5610">
        <v>19494</v>
      </c>
      <c r="L5610">
        <v>281172</v>
      </c>
      <c r="Q5610" t="s">
        <v>19</v>
      </c>
      <c r="U5610">
        <v>8</v>
      </c>
      <c r="V5610">
        <v>17</v>
      </c>
      <c r="Y5610" t="s">
        <v>20</v>
      </c>
      <c r="Z5610">
        <v>0</v>
      </c>
      <c r="AA5610" t="s">
        <v>589</v>
      </c>
      <c r="AB5610" t="s">
        <v>21</v>
      </c>
      <c r="AC5610">
        <v>235</v>
      </c>
    </row>
    <row r="5611" spans="1:29" x14ac:dyDescent="0.25">
      <c r="A5611">
        <v>345</v>
      </c>
      <c r="B5611">
        <v>345101</v>
      </c>
      <c r="C5611">
        <v>5635</v>
      </c>
      <c r="D5611" t="str">
        <f>VLOOKUP(C5611,'Schedule 3'!A:M,13,FALSE)</f>
        <v>Employee Benefits</v>
      </c>
      <c r="E5611">
        <v>37.26</v>
      </c>
      <c r="F5611" s="1">
        <v>42947</v>
      </c>
      <c r="G5611" t="s">
        <v>462</v>
      </c>
      <c r="H5611" t="s">
        <v>741</v>
      </c>
      <c r="I5611" t="s">
        <v>741</v>
      </c>
      <c r="K5611">
        <v>19494</v>
      </c>
      <c r="L5611">
        <v>278277</v>
      </c>
      <c r="Q5611" t="s">
        <v>19</v>
      </c>
      <c r="U5611">
        <v>7</v>
      </c>
      <c r="V5611">
        <v>17</v>
      </c>
      <c r="Y5611" t="s">
        <v>20</v>
      </c>
      <c r="Z5611">
        <v>0</v>
      </c>
      <c r="AA5611" t="s">
        <v>589</v>
      </c>
      <c r="AB5611" t="s">
        <v>21</v>
      </c>
      <c r="AC5611">
        <v>234</v>
      </c>
    </row>
    <row r="5612" spans="1:29" x14ac:dyDescent="0.25">
      <c r="A5612">
        <v>345</v>
      </c>
      <c r="B5612">
        <v>345102</v>
      </c>
      <c r="C5612">
        <v>5635</v>
      </c>
      <c r="D5612" t="str">
        <f>VLOOKUP(C5612,'Schedule 3'!A:M,13,FALSE)</f>
        <v>Employee Benefits</v>
      </c>
      <c r="E5612">
        <v>330.39</v>
      </c>
      <c r="F5612" s="1">
        <v>42947</v>
      </c>
      <c r="G5612" t="s">
        <v>462</v>
      </c>
      <c r="H5612" t="s">
        <v>741</v>
      </c>
      <c r="I5612" t="s">
        <v>741</v>
      </c>
      <c r="K5612">
        <v>19494</v>
      </c>
      <c r="L5612">
        <v>278277</v>
      </c>
      <c r="Q5612" t="s">
        <v>19</v>
      </c>
      <c r="U5612">
        <v>7</v>
      </c>
      <c r="V5612">
        <v>17</v>
      </c>
      <c r="Y5612" t="s">
        <v>20</v>
      </c>
      <c r="Z5612">
        <v>0</v>
      </c>
      <c r="AA5612" t="s">
        <v>589</v>
      </c>
      <c r="AB5612" t="s">
        <v>21</v>
      </c>
      <c r="AC5612">
        <v>235</v>
      </c>
    </row>
    <row r="5613" spans="1:29" x14ac:dyDescent="0.25">
      <c r="A5613">
        <v>345</v>
      </c>
      <c r="B5613">
        <v>345101</v>
      </c>
      <c r="C5613">
        <v>5635</v>
      </c>
      <c r="D5613" t="str">
        <f>VLOOKUP(C5613,'Schedule 3'!A:M,13,FALSE)</f>
        <v>Employee Benefits</v>
      </c>
      <c r="E5613">
        <v>31.51</v>
      </c>
      <c r="F5613" s="1">
        <v>42916</v>
      </c>
      <c r="G5613" t="s">
        <v>462</v>
      </c>
      <c r="H5613" t="s">
        <v>741</v>
      </c>
      <c r="I5613" t="s">
        <v>741</v>
      </c>
      <c r="K5613">
        <v>19494</v>
      </c>
      <c r="L5613">
        <v>275593</v>
      </c>
      <c r="Q5613" t="s">
        <v>19</v>
      </c>
      <c r="U5613">
        <v>6</v>
      </c>
      <c r="V5613">
        <v>17</v>
      </c>
      <c r="Y5613" t="s">
        <v>20</v>
      </c>
      <c r="Z5613">
        <v>0</v>
      </c>
      <c r="AA5613" t="s">
        <v>589</v>
      </c>
      <c r="AB5613" t="s">
        <v>21</v>
      </c>
      <c r="AC5613">
        <v>234</v>
      </c>
    </row>
    <row r="5614" spans="1:29" x14ac:dyDescent="0.25">
      <c r="A5614">
        <v>345</v>
      </c>
      <c r="B5614">
        <v>345102</v>
      </c>
      <c r="C5614">
        <v>5635</v>
      </c>
      <c r="D5614" t="str">
        <f>VLOOKUP(C5614,'Schedule 3'!A:M,13,FALSE)</f>
        <v>Employee Benefits</v>
      </c>
      <c r="E5614">
        <v>275.97000000000003</v>
      </c>
      <c r="F5614" s="1">
        <v>42916</v>
      </c>
      <c r="G5614" t="s">
        <v>462</v>
      </c>
      <c r="H5614" t="s">
        <v>741</v>
      </c>
      <c r="I5614" t="s">
        <v>741</v>
      </c>
      <c r="K5614">
        <v>19494</v>
      </c>
      <c r="L5614">
        <v>275593</v>
      </c>
      <c r="Q5614" t="s">
        <v>19</v>
      </c>
      <c r="U5614">
        <v>6</v>
      </c>
      <c r="V5614">
        <v>17</v>
      </c>
      <c r="Y5614" t="s">
        <v>20</v>
      </c>
      <c r="Z5614">
        <v>0</v>
      </c>
      <c r="AA5614" t="s">
        <v>589</v>
      </c>
      <c r="AB5614" t="s">
        <v>21</v>
      </c>
      <c r="AC5614">
        <v>235</v>
      </c>
    </row>
    <row r="5615" spans="1:29" x14ac:dyDescent="0.25">
      <c r="A5615">
        <v>345</v>
      </c>
      <c r="B5615">
        <v>345101</v>
      </c>
      <c r="C5615">
        <v>5635</v>
      </c>
      <c r="D5615" t="str">
        <f>VLOOKUP(C5615,'Schedule 3'!A:M,13,FALSE)</f>
        <v>Employee Benefits</v>
      </c>
      <c r="E5615">
        <v>44.27</v>
      </c>
      <c r="F5615" s="1">
        <v>42886</v>
      </c>
      <c r="G5615" t="s">
        <v>462</v>
      </c>
      <c r="H5615" t="s">
        <v>741</v>
      </c>
      <c r="I5615" t="s">
        <v>741</v>
      </c>
      <c r="K5615">
        <v>19494</v>
      </c>
      <c r="L5615">
        <v>272629</v>
      </c>
      <c r="Q5615" t="s">
        <v>19</v>
      </c>
      <c r="U5615">
        <v>5</v>
      </c>
      <c r="V5615">
        <v>17</v>
      </c>
      <c r="Y5615" t="s">
        <v>20</v>
      </c>
      <c r="Z5615">
        <v>0</v>
      </c>
      <c r="AA5615" t="s">
        <v>589</v>
      </c>
      <c r="AB5615" t="s">
        <v>21</v>
      </c>
      <c r="AC5615">
        <v>234</v>
      </c>
    </row>
    <row r="5616" spans="1:29" x14ac:dyDescent="0.25">
      <c r="A5616">
        <v>345</v>
      </c>
      <c r="B5616">
        <v>345102</v>
      </c>
      <c r="C5616">
        <v>5635</v>
      </c>
      <c r="D5616" t="str">
        <f>VLOOKUP(C5616,'Schedule 3'!A:M,13,FALSE)</f>
        <v>Employee Benefits</v>
      </c>
      <c r="E5616">
        <v>390.59</v>
      </c>
      <c r="F5616" s="1">
        <v>42886</v>
      </c>
      <c r="G5616" t="s">
        <v>462</v>
      </c>
      <c r="H5616" t="s">
        <v>741</v>
      </c>
      <c r="I5616" t="s">
        <v>741</v>
      </c>
      <c r="K5616">
        <v>19494</v>
      </c>
      <c r="L5616">
        <v>272629</v>
      </c>
      <c r="Q5616" t="s">
        <v>19</v>
      </c>
      <c r="U5616">
        <v>5</v>
      </c>
      <c r="V5616">
        <v>17</v>
      </c>
      <c r="Y5616" t="s">
        <v>20</v>
      </c>
      <c r="Z5616">
        <v>0</v>
      </c>
      <c r="AA5616" t="s">
        <v>589</v>
      </c>
      <c r="AB5616" t="s">
        <v>21</v>
      </c>
      <c r="AC5616">
        <v>235</v>
      </c>
    </row>
    <row r="5617" spans="1:29" x14ac:dyDescent="0.25">
      <c r="A5617">
        <v>345</v>
      </c>
      <c r="B5617">
        <v>345101</v>
      </c>
      <c r="C5617">
        <v>5635</v>
      </c>
      <c r="D5617" t="str">
        <f>VLOOKUP(C5617,'Schedule 3'!A:M,13,FALSE)</f>
        <v>Employee Benefits</v>
      </c>
      <c r="E5617">
        <v>28.38</v>
      </c>
      <c r="F5617" s="1">
        <v>42855</v>
      </c>
      <c r="G5617" t="s">
        <v>462</v>
      </c>
      <c r="H5617" t="s">
        <v>741</v>
      </c>
      <c r="I5617" t="s">
        <v>741</v>
      </c>
      <c r="K5617">
        <v>19494</v>
      </c>
      <c r="L5617">
        <v>269773</v>
      </c>
      <c r="Q5617" t="s">
        <v>19</v>
      </c>
      <c r="U5617">
        <v>4</v>
      </c>
      <c r="V5617">
        <v>17</v>
      </c>
      <c r="Y5617" t="s">
        <v>20</v>
      </c>
      <c r="Z5617">
        <v>0</v>
      </c>
      <c r="AA5617" t="s">
        <v>589</v>
      </c>
      <c r="AB5617" t="s">
        <v>21</v>
      </c>
      <c r="AC5617">
        <v>233</v>
      </c>
    </row>
    <row r="5618" spans="1:29" x14ac:dyDescent="0.25">
      <c r="A5618">
        <v>345</v>
      </c>
      <c r="B5618">
        <v>345102</v>
      </c>
      <c r="C5618">
        <v>5635</v>
      </c>
      <c r="D5618" t="str">
        <f>VLOOKUP(C5618,'Schedule 3'!A:M,13,FALSE)</f>
        <v>Employee Benefits</v>
      </c>
      <c r="E5618">
        <v>251.79</v>
      </c>
      <c r="F5618" s="1">
        <v>42855</v>
      </c>
      <c r="G5618" t="s">
        <v>462</v>
      </c>
      <c r="H5618" t="s">
        <v>741</v>
      </c>
      <c r="I5618" t="s">
        <v>741</v>
      </c>
      <c r="K5618">
        <v>19494</v>
      </c>
      <c r="L5618">
        <v>269773</v>
      </c>
      <c r="Q5618" t="s">
        <v>19</v>
      </c>
      <c r="U5618">
        <v>4</v>
      </c>
      <c r="V5618">
        <v>17</v>
      </c>
      <c r="Y5618" t="s">
        <v>20</v>
      </c>
      <c r="Z5618">
        <v>0</v>
      </c>
      <c r="AA5618" t="s">
        <v>589</v>
      </c>
      <c r="AB5618" t="s">
        <v>21</v>
      </c>
      <c r="AC5618">
        <v>234</v>
      </c>
    </row>
    <row r="5619" spans="1:29" x14ac:dyDescent="0.25">
      <c r="A5619">
        <v>345</v>
      </c>
      <c r="B5619">
        <v>345101</v>
      </c>
      <c r="C5619">
        <v>5635</v>
      </c>
      <c r="D5619" t="str">
        <f>VLOOKUP(C5619,'Schedule 3'!A:M,13,FALSE)</f>
        <v>Employee Benefits</v>
      </c>
      <c r="E5619">
        <v>33.94</v>
      </c>
      <c r="F5619" s="1">
        <v>42825</v>
      </c>
      <c r="G5619" t="s">
        <v>462</v>
      </c>
      <c r="H5619" t="s">
        <v>741</v>
      </c>
      <c r="I5619" t="s">
        <v>741</v>
      </c>
      <c r="K5619">
        <v>19494</v>
      </c>
      <c r="L5619">
        <v>267433</v>
      </c>
      <c r="Q5619" t="s">
        <v>19</v>
      </c>
      <c r="U5619">
        <v>3</v>
      </c>
      <c r="V5619">
        <v>17</v>
      </c>
      <c r="Y5619" t="s">
        <v>20</v>
      </c>
      <c r="Z5619">
        <v>0</v>
      </c>
      <c r="AA5619" t="s">
        <v>589</v>
      </c>
      <c r="AB5619" t="s">
        <v>21</v>
      </c>
      <c r="AC5619">
        <v>233</v>
      </c>
    </row>
    <row r="5620" spans="1:29" x14ac:dyDescent="0.25">
      <c r="A5620">
        <v>345</v>
      </c>
      <c r="B5620">
        <v>345102</v>
      </c>
      <c r="C5620">
        <v>5635</v>
      </c>
      <c r="D5620" t="str">
        <f>VLOOKUP(C5620,'Schedule 3'!A:M,13,FALSE)</f>
        <v>Employee Benefits</v>
      </c>
      <c r="E5620">
        <v>301.39999999999998</v>
      </c>
      <c r="F5620" s="1">
        <v>42825</v>
      </c>
      <c r="G5620" t="s">
        <v>462</v>
      </c>
      <c r="H5620" t="s">
        <v>741</v>
      </c>
      <c r="I5620" t="s">
        <v>741</v>
      </c>
      <c r="K5620">
        <v>19494</v>
      </c>
      <c r="L5620">
        <v>267433</v>
      </c>
      <c r="Q5620" t="s">
        <v>19</v>
      </c>
      <c r="U5620">
        <v>3</v>
      </c>
      <c r="V5620">
        <v>17</v>
      </c>
      <c r="Y5620" t="s">
        <v>20</v>
      </c>
      <c r="Z5620">
        <v>0</v>
      </c>
      <c r="AA5620" t="s">
        <v>589</v>
      </c>
      <c r="AB5620" t="s">
        <v>21</v>
      </c>
      <c r="AC5620">
        <v>234</v>
      </c>
    </row>
    <row r="5621" spans="1:29" x14ac:dyDescent="0.25">
      <c r="A5621">
        <v>345</v>
      </c>
      <c r="B5621">
        <v>345101</v>
      </c>
      <c r="C5621">
        <v>5635</v>
      </c>
      <c r="D5621" t="str">
        <f>VLOOKUP(C5621,'Schedule 3'!A:M,13,FALSE)</f>
        <v>Employee Benefits</v>
      </c>
      <c r="E5621">
        <v>36.369999999999997</v>
      </c>
      <c r="F5621" s="1">
        <v>42794</v>
      </c>
      <c r="G5621" t="s">
        <v>462</v>
      </c>
      <c r="H5621" t="s">
        <v>741</v>
      </c>
      <c r="I5621" t="s">
        <v>741</v>
      </c>
      <c r="K5621">
        <v>19494</v>
      </c>
      <c r="L5621">
        <v>263415</v>
      </c>
      <c r="Q5621" t="s">
        <v>19</v>
      </c>
      <c r="U5621">
        <v>2</v>
      </c>
      <c r="V5621">
        <v>17</v>
      </c>
      <c r="Y5621" t="s">
        <v>20</v>
      </c>
      <c r="Z5621">
        <v>0</v>
      </c>
      <c r="AA5621" t="s">
        <v>589</v>
      </c>
      <c r="AB5621" t="s">
        <v>21</v>
      </c>
      <c r="AC5621">
        <v>233</v>
      </c>
    </row>
    <row r="5622" spans="1:29" x14ac:dyDescent="0.25">
      <c r="A5622">
        <v>345</v>
      </c>
      <c r="B5622">
        <v>345102</v>
      </c>
      <c r="C5622">
        <v>5635</v>
      </c>
      <c r="D5622" t="str">
        <f>VLOOKUP(C5622,'Schedule 3'!A:M,13,FALSE)</f>
        <v>Employee Benefits</v>
      </c>
      <c r="E5622">
        <v>322.85000000000002</v>
      </c>
      <c r="F5622" s="1">
        <v>42794</v>
      </c>
      <c r="G5622" t="s">
        <v>462</v>
      </c>
      <c r="H5622" t="s">
        <v>741</v>
      </c>
      <c r="I5622" t="s">
        <v>741</v>
      </c>
      <c r="K5622">
        <v>19494</v>
      </c>
      <c r="L5622">
        <v>263415</v>
      </c>
      <c r="Q5622" t="s">
        <v>19</v>
      </c>
      <c r="U5622">
        <v>2</v>
      </c>
      <c r="V5622">
        <v>17</v>
      </c>
      <c r="Y5622" t="s">
        <v>20</v>
      </c>
      <c r="Z5622">
        <v>0</v>
      </c>
      <c r="AA5622" t="s">
        <v>589</v>
      </c>
      <c r="AB5622" t="s">
        <v>21</v>
      </c>
      <c r="AC5622">
        <v>234</v>
      </c>
    </row>
    <row r="5623" spans="1:29" x14ac:dyDescent="0.25">
      <c r="A5623">
        <v>345</v>
      </c>
      <c r="B5623">
        <v>345101</v>
      </c>
      <c r="C5623">
        <v>5635</v>
      </c>
      <c r="D5623" t="str">
        <f>VLOOKUP(C5623,'Schedule 3'!A:M,13,FALSE)</f>
        <v>Employee Benefits</v>
      </c>
      <c r="E5623">
        <v>29.55</v>
      </c>
      <c r="F5623" s="1">
        <v>42766</v>
      </c>
      <c r="G5623" t="s">
        <v>462</v>
      </c>
      <c r="H5623" t="s">
        <v>741</v>
      </c>
      <c r="I5623" t="s">
        <v>741</v>
      </c>
      <c r="K5623">
        <v>19494</v>
      </c>
      <c r="L5623">
        <v>259505</v>
      </c>
      <c r="Q5623" t="s">
        <v>19</v>
      </c>
      <c r="U5623">
        <v>1</v>
      </c>
      <c r="V5623">
        <v>17</v>
      </c>
      <c r="Y5623" t="s">
        <v>20</v>
      </c>
      <c r="Z5623">
        <v>0</v>
      </c>
      <c r="AA5623" t="s">
        <v>589</v>
      </c>
      <c r="AB5623" t="s">
        <v>21</v>
      </c>
      <c r="AC5623">
        <v>233</v>
      </c>
    </row>
    <row r="5624" spans="1:29" x14ac:dyDescent="0.25">
      <c r="A5624">
        <v>345</v>
      </c>
      <c r="B5624">
        <v>345102</v>
      </c>
      <c r="C5624">
        <v>5635</v>
      </c>
      <c r="D5624" t="str">
        <f>VLOOKUP(C5624,'Schedule 3'!A:M,13,FALSE)</f>
        <v>Employee Benefits</v>
      </c>
      <c r="E5624">
        <v>262.33</v>
      </c>
      <c r="F5624" s="1">
        <v>42766</v>
      </c>
      <c r="G5624" t="s">
        <v>462</v>
      </c>
      <c r="H5624" t="s">
        <v>741</v>
      </c>
      <c r="I5624" t="s">
        <v>741</v>
      </c>
      <c r="K5624">
        <v>19494</v>
      </c>
      <c r="L5624">
        <v>259505</v>
      </c>
      <c r="Q5624" t="s">
        <v>19</v>
      </c>
      <c r="U5624">
        <v>1</v>
      </c>
      <c r="V5624">
        <v>17</v>
      </c>
      <c r="Y5624" t="s">
        <v>20</v>
      </c>
      <c r="Z5624">
        <v>0</v>
      </c>
      <c r="AA5624" t="s">
        <v>589</v>
      </c>
      <c r="AB5624" t="s">
        <v>21</v>
      </c>
      <c r="AC5624">
        <v>234</v>
      </c>
    </row>
    <row r="5625" spans="1:29" x14ac:dyDescent="0.25">
      <c r="A5625">
        <v>345</v>
      </c>
      <c r="B5625">
        <v>345101</v>
      </c>
      <c r="C5625">
        <v>5645</v>
      </c>
      <c r="D5625" t="str">
        <f>VLOOKUP(C5625,'Schedule 3'!A:M,13,FALSE)</f>
        <v>Employee Benefits</v>
      </c>
      <c r="E5625">
        <v>-259.10000000000002</v>
      </c>
      <c r="F5625" s="1">
        <v>43100</v>
      </c>
      <c r="G5625" t="s">
        <v>462</v>
      </c>
      <c r="H5625" t="s">
        <v>742</v>
      </c>
      <c r="I5625" t="s">
        <v>742</v>
      </c>
      <c r="K5625">
        <v>19496</v>
      </c>
      <c r="L5625">
        <v>291867</v>
      </c>
      <c r="Q5625" t="s">
        <v>19</v>
      </c>
      <c r="U5625">
        <v>12</v>
      </c>
      <c r="V5625">
        <v>17</v>
      </c>
      <c r="Y5625" t="s">
        <v>20</v>
      </c>
      <c r="Z5625">
        <v>0</v>
      </c>
      <c r="AA5625" t="s">
        <v>589</v>
      </c>
      <c r="AB5625" t="s">
        <v>21</v>
      </c>
      <c r="AC5625">
        <v>234</v>
      </c>
    </row>
    <row r="5626" spans="1:29" x14ac:dyDescent="0.25">
      <c r="A5626">
        <v>345</v>
      </c>
      <c r="B5626">
        <v>345102</v>
      </c>
      <c r="C5626">
        <v>5645</v>
      </c>
      <c r="D5626" t="str">
        <f>VLOOKUP(C5626,'Schedule 3'!A:M,13,FALSE)</f>
        <v>Employee Benefits</v>
      </c>
      <c r="E5626">
        <v>-2278.41</v>
      </c>
      <c r="F5626" s="1">
        <v>43100</v>
      </c>
      <c r="G5626" t="s">
        <v>462</v>
      </c>
      <c r="H5626" t="s">
        <v>742</v>
      </c>
      <c r="I5626" t="s">
        <v>742</v>
      </c>
      <c r="K5626">
        <v>19496</v>
      </c>
      <c r="L5626">
        <v>291867</v>
      </c>
      <c r="Q5626" t="s">
        <v>19</v>
      </c>
      <c r="U5626">
        <v>12</v>
      </c>
      <c r="V5626">
        <v>17</v>
      </c>
      <c r="Y5626" t="s">
        <v>20</v>
      </c>
      <c r="Z5626">
        <v>0</v>
      </c>
      <c r="AA5626" t="s">
        <v>589</v>
      </c>
      <c r="AB5626" t="s">
        <v>21</v>
      </c>
      <c r="AC5626">
        <v>235</v>
      </c>
    </row>
    <row r="5627" spans="1:29" x14ac:dyDescent="0.25">
      <c r="A5627">
        <v>345</v>
      </c>
      <c r="B5627">
        <v>345101</v>
      </c>
      <c r="C5627">
        <v>5645</v>
      </c>
      <c r="D5627" t="str">
        <f>VLOOKUP(C5627,'Schedule 3'!A:M,13,FALSE)</f>
        <v>Employee Benefits</v>
      </c>
      <c r="E5627">
        <v>-255.05</v>
      </c>
      <c r="F5627" s="1">
        <v>43069</v>
      </c>
      <c r="G5627" t="s">
        <v>462</v>
      </c>
      <c r="H5627" t="s">
        <v>742</v>
      </c>
      <c r="I5627" t="s">
        <v>742</v>
      </c>
      <c r="K5627">
        <v>19496</v>
      </c>
      <c r="L5627">
        <v>288934</v>
      </c>
      <c r="Q5627" t="s">
        <v>19</v>
      </c>
      <c r="U5627">
        <v>11</v>
      </c>
      <c r="V5627">
        <v>17</v>
      </c>
      <c r="Y5627" t="s">
        <v>20</v>
      </c>
      <c r="Z5627">
        <v>0</v>
      </c>
      <c r="AA5627" t="s">
        <v>589</v>
      </c>
      <c r="AB5627" t="s">
        <v>21</v>
      </c>
      <c r="AC5627">
        <v>234</v>
      </c>
    </row>
    <row r="5628" spans="1:29" x14ac:dyDescent="0.25">
      <c r="A5628">
        <v>345</v>
      </c>
      <c r="B5628">
        <v>345102</v>
      </c>
      <c r="C5628">
        <v>5645</v>
      </c>
      <c r="D5628" t="str">
        <f>VLOOKUP(C5628,'Schedule 3'!A:M,13,FALSE)</f>
        <v>Employee Benefits</v>
      </c>
      <c r="E5628">
        <v>-2286.5300000000002</v>
      </c>
      <c r="F5628" s="1">
        <v>43069</v>
      </c>
      <c r="G5628" t="s">
        <v>462</v>
      </c>
      <c r="H5628" t="s">
        <v>742</v>
      </c>
      <c r="I5628" t="s">
        <v>742</v>
      </c>
      <c r="K5628">
        <v>19496</v>
      </c>
      <c r="L5628">
        <v>288934</v>
      </c>
      <c r="Q5628" t="s">
        <v>19</v>
      </c>
      <c r="U5628">
        <v>11</v>
      </c>
      <c r="V5628">
        <v>17</v>
      </c>
      <c r="Y5628" t="s">
        <v>20</v>
      </c>
      <c r="Z5628">
        <v>0</v>
      </c>
      <c r="AA5628" t="s">
        <v>589</v>
      </c>
      <c r="AB5628" t="s">
        <v>21</v>
      </c>
      <c r="AC5628">
        <v>235</v>
      </c>
    </row>
    <row r="5629" spans="1:29" x14ac:dyDescent="0.25">
      <c r="A5629">
        <v>345</v>
      </c>
      <c r="B5629">
        <v>345101</v>
      </c>
      <c r="C5629">
        <v>5645</v>
      </c>
      <c r="D5629" t="str">
        <f>VLOOKUP(C5629,'Schedule 3'!A:M,13,FALSE)</f>
        <v>Employee Benefits</v>
      </c>
      <c r="E5629">
        <v>-284.94</v>
      </c>
      <c r="F5629" s="1">
        <v>43039</v>
      </c>
      <c r="G5629" t="s">
        <v>462</v>
      </c>
      <c r="H5629" t="s">
        <v>742</v>
      </c>
      <c r="I5629" t="s">
        <v>742</v>
      </c>
      <c r="K5629">
        <v>19496</v>
      </c>
      <c r="L5629">
        <v>286349</v>
      </c>
      <c r="Q5629" t="s">
        <v>19</v>
      </c>
      <c r="U5629">
        <v>10</v>
      </c>
      <c r="V5629">
        <v>17</v>
      </c>
      <c r="Y5629" t="s">
        <v>20</v>
      </c>
      <c r="Z5629">
        <v>0</v>
      </c>
      <c r="AA5629" t="s">
        <v>589</v>
      </c>
      <c r="AB5629" t="s">
        <v>21</v>
      </c>
      <c r="AC5629">
        <v>234</v>
      </c>
    </row>
    <row r="5630" spans="1:29" x14ac:dyDescent="0.25">
      <c r="A5630">
        <v>345</v>
      </c>
      <c r="B5630">
        <v>345102</v>
      </c>
      <c r="C5630">
        <v>5645</v>
      </c>
      <c r="D5630" t="str">
        <f>VLOOKUP(C5630,'Schedule 3'!A:M,13,FALSE)</f>
        <v>Employee Benefits</v>
      </c>
      <c r="E5630">
        <v>-2538.85</v>
      </c>
      <c r="F5630" s="1">
        <v>43039</v>
      </c>
      <c r="G5630" t="s">
        <v>462</v>
      </c>
      <c r="H5630" t="s">
        <v>742</v>
      </c>
      <c r="I5630" t="s">
        <v>742</v>
      </c>
      <c r="K5630">
        <v>19496</v>
      </c>
      <c r="L5630">
        <v>286349</v>
      </c>
      <c r="Q5630" t="s">
        <v>19</v>
      </c>
      <c r="U5630">
        <v>10</v>
      </c>
      <c r="V5630">
        <v>17</v>
      </c>
      <c r="Y5630" t="s">
        <v>20</v>
      </c>
      <c r="Z5630">
        <v>0</v>
      </c>
      <c r="AA5630" t="s">
        <v>589</v>
      </c>
      <c r="AB5630" t="s">
        <v>21</v>
      </c>
      <c r="AC5630">
        <v>235</v>
      </c>
    </row>
    <row r="5631" spans="1:29" x14ac:dyDescent="0.25">
      <c r="A5631">
        <v>345</v>
      </c>
      <c r="B5631">
        <v>345101</v>
      </c>
      <c r="C5631">
        <v>5645</v>
      </c>
      <c r="D5631" t="str">
        <f>VLOOKUP(C5631,'Schedule 3'!A:M,13,FALSE)</f>
        <v>Employee Benefits</v>
      </c>
      <c r="E5631">
        <v>-258.27</v>
      </c>
      <c r="F5631" s="1">
        <v>43008</v>
      </c>
      <c r="G5631" t="s">
        <v>462</v>
      </c>
      <c r="H5631" t="s">
        <v>742</v>
      </c>
      <c r="I5631" t="s">
        <v>742</v>
      </c>
      <c r="K5631">
        <v>19496</v>
      </c>
      <c r="L5631">
        <v>283717</v>
      </c>
      <c r="Q5631" t="s">
        <v>19</v>
      </c>
      <c r="U5631">
        <v>9</v>
      </c>
      <c r="V5631">
        <v>17</v>
      </c>
      <c r="Y5631" t="s">
        <v>20</v>
      </c>
      <c r="Z5631">
        <v>0</v>
      </c>
      <c r="AA5631" t="s">
        <v>589</v>
      </c>
      <c r="AB5631" t="s">
        <v>21</v>
      </c>
      <c r="AC5631">
        <v>234</v>
      </c>
    </row>
    <row r="5632" spans="1:29" x14ac:dyDescent="0.25">
      <c r="A5632">
        <v>345</v>
      </c>
      <c r="B5632">
        <v>345102</v>
      </c>
      <c r="C5632">
        <v>5645</v>
      </c>
      <c r="D5632" t="str">
        <f>VLOOKUP(C5632,'Schedule 3'!A:M,13,FALSE)</f>
        <v>Employee Benefits</v>
      </c>
      <c r="E5632">
        <v>-2298.36</v>
      </c>
      <c r="F5632" s="1">
        <v>43008</v>
      </c>
      <c r="G5632" t="s">
        <v>462</v>
      </c>
      <c r="H5632" t="s">
        <v>742</v>
      </c>
      <c r="I5632" t="s">
        <v>742</v>
      </c>
      <c r="K5632">
        <v>19496</v>
      </c>
      <c r="L5632">
        <v>283717</v>
      </c>
      <c r="Q5632" t="s">
        <v>19</v>
      </c>
      <c r="U5632">
        <v>9</v>
      </c>
      <c r="V5632">
        <v>17</v>
      </c>
      <c r="Y5632" t="s">
        <v>20</v>
      </c>
      <c r="Z5632">
        <v>0</v>
      </c>
      <c r="AA5632" t="s">
        <v>589</v>
      </c>
      <c r="AB5632" t="s">
        <v>21</v>
      </c>
      <c r="AC5632">
        <v>235</v>
      </c>
    </row>
    <row r="5633" spans="1:29" x14ac:dyDescent="0.25">
      <c r="A5633">
        <v>345</v>
      </c>
      <c r="B5633">
        <v>345101</v>
      </c>
      <c r="C5633">
        <v>5645</v>
      </c>
      <c r="D5633" t="str">
        <f>VLOOKUP(C5633,'Schedule 3'!A:M,13,FALSE)</f>
        <v>Employee Benefits</v>
      </c>
      <c r="E5633">
        <v>-345.44</v>
      </c>
      <c r="F5633" s="1">
        <v>42978</v>
      </c>
      <c r="G5633" t="s">
        <v>462</v>
      </c>
      <c r="H5633" t="s">
        <v>742</v>
      </c>
      <c r="I5633" t="s">
        <v>742</v>
      </c>
      <c r="K5633">
        <v>19496</v>
      </c>
      <c r="L5633">
        <v>281172</v>
      </c>
      <c r="Q5633" t="s">
        <v>19</v>
      </c>
      <c r="U5633">
        <v>8</v>
      </c>
      <c r="V5633">
        <v>17</v>
      </c>
      <c r="Y5633" t="s">
        <v>20</v>
      </c>
      <c r="Z5633">
        <v>0</v>
      </c>
      <c r="AA5633" t="s">
        <v>589</v>
      </c>
      <c r="AB5633" t="s">
        <v>21</v>
      </c>
      <c r="AC5633">
        <v>234</v>
      </c>
    </row>
    <row r="5634" spans="1:29" x14ac:dyDescent="0.25">
      <c r="A5634">
        <v>345</v>
      </c>
      <c r="B5634">
        <v>345102</v>
      </c>
      <c r="C5634">
        <v>5645</v>
      </c>
      <c r="D5634" t="str">
        <f>VLOOKUP(C5634,'Schedule 3'!A:M,13,FALSE)</f>
        <v>Employee Benefits</v>
      </c>
      <c r="E5634">
        <v>-3062.12</v>
      </c>
      <c r="F5634" s="1">
        <v>42978</v>
      </c>
      <c r="G5634" t="s">
        <v>462</v>
      </c>
      <c r="H5634" t="s">
        <v>742</v>
      </c>
      <c r="I5634" t="s">
        <v>742</v>
      </c>
      <c r="K5634">
        <v>19496</v>
      </c>
      <c r="L5634">
        <v>281172</v>
      </c>
      <c r="Q5634" t="s">
        <v>19</v>
      </c>
      <c r="U5634">
        <v>8</v>
      </c>
      <c r="V5634">
        <v>17</v>
      </c>
      <c r="Y5634" t="s">
        <v>20</v>
      </c>
      <c r="Z5634">
        <v>0</v>
      </c>
      <c r="AA5634" t="s">
        <v>589</v>
      </c>
      <c r="AB5634" t="s">
        <v>21</v>
      </c>
      <c r="AC5634">
        <v>235</v>
      </c>
    </row>
    <row r="5635" spans="1:29" x14ac:dyDescent="0.25">
      <c r="A5635">
        <v>345</v>
      </c>
      <c r="B5635">
        <v>345101</v>
      </c>
      <c r="C5635">
        <v>5645</v>
      </c>
      <c r="D5635" t="str">
        <f>VLOOKUP(C5635,'Schedule 3'!A:M,13,FALSE)</f>
        <v>Employee Benefits</v>
      </c>
      <c r="E5635">
        <v>-268.75</v>
      </c>
      <c r="F5635" s="1">
        <v>42947</v>
      </c>
      <c r="G5635" t="s">
        <v>462</v>
      </c>
      <c r="H5635" t="s">
        <v>742</v>
      </c>
      <c r="I5635" t="s">
        <v>742</v>
      </c>
      <c r="K5635">
        <v>19496</v>
      </c>
      <c r="L5635">
        <v>278277</v>
      </c>
      <c r="Q5635" t="s">
        <v>19</v>
      </c>
      <c r="U5635">
        <v>7</v>
      </c>
      <c r="V5635">
        <v>17</v>
      </c>
      <c r="Y5635" t="s">
        <v>20</v>
      </c>
      <c r="Z5635">
        <v>0</v>
      </c>
      <c r="AA5635" t="s">
        <v>589</v>
      </c>
      <c r="AB5635" t="s">
        <v>21</v>
      </c>
      <c r="AC5635">
        <v>234</v>
      </c>
    </row>
    <row r="5636" spans="1:29" x14ac:dyDescent="0.25">
      <c r="A5636">
        <v>345</v>
      </c>
      <c r="B5636">
        <v>345102</v>
      </c>
      <c r="C5636">
        <v>5645</v>
      </c>
      <c r="D5636" t="str">
        <f>VLOOKUP(C5636,'Schedule 3'!A:M,13,FALSE)</f>
        <v>Employee Benefits</v>
      </c>
      <c r="E5636">
        <v>-2383.0300000000002</v>
      </c>
      <c r="F5636" s="1">
        <v>42947</v>
      </c>
      <c r="G5636" t="s">
        <v>462</v>
      </c>
      <c r="H5636" t="s">
        <v>742</v>
      </c>
      <c r="I5636" t="s">
        <v>742</v>
      </c>
      <c r="K5636">
        <v>19496</v>
      </c>
      <c r="L5636">
        <v>278277</v>
      </c>
      <c r="Q5636" t="s">
        <v>19</v>
      </c>
      <c r="U5636">
        <v>7</v>
      </c>
      <c r="V5636">
        <v>17</v>
      </c>
      <c r="Y5636" t="s">
        <v>20</v>
      </c>
      <c r="Z5636">
        <v>0</v>
      </c>
      <c r="AA5636" t="s">
        <v>589</v>
      </c>
      <c r="AB5636" t="s">
        <v>21</v>
      </c>
      <c r="AC5636">
        <v>235</v>
      </c>
    </row>
    <row r="5637" spans="1:29" x14ac:dyDescent="0.25">
      <c r="A5637">
        <v>345</v>
      </c>
      <c r="B5637">
        <v>345101</v>
      </c>
      <c r="C5637">
        <v>5645</v>
      </c>
      <c r="D5637" t="str">
        <f>VLOOKUP(C5637,'Schedule 3'!A:M,13,FALSE)</f>
        <v>Employee Benefits</v>
      </c>
      <c r="E5637">
        <v>-255.92</v>
      </c>
      <c r="F5637" s="1">
        <v>42916</v>
      </c>
      <c r="G5637" t="s">
        <v>462</v>
      </c>
      <c r="H5637" t="s">
        <v>742</v>
      </c>
      <c r="I5637" t="s">
        <v>742</v>
      </c>
      <c r="K5637">
        <v>19496</v>
      </c>
      <c r="L5637">
        <v>275593</v>
      </c>
      <c r="Q5637" t="s">
        <v>19</v>
      </c>
      <c r="U5637">
        <v>6</v>
      </c>
      <c r="V5637">
        <v>17</v>
      </c>
      <c r="Y5637" t="s">
        <v>20</v>
      </c>
      <c r="Z5637">
        <v>0</v>
      </c>
      <c r="AA5637" t="s">
        <v>589</v>
      </c>
      <c r="AB5637" t="s">
        <v>21</v>
      </c>
      <c r="AC5637">
        <v>234</v>
      </c>
    </row>
    <row r="5638" spans="1:29" x14ac:dyDescent="0.25">
      <c r="A5638">
        <v>345</v>
      </c>
      <c r="B5638">
        <v>345102</v>
      </c>
      <c r="C5638">
        <v>5645</v>
      </c>
      <c r="D5638" t="str">
        <f>VLOOKUP(C5638,'Schedule 3'!A:M,13,FALSE)</f>
        <v>Employee Benefits</v>
      </c>
      <c r="E5638">
        <v>-2241.4</v>
      </c>
      <c r="F5638" s="1">
        <v>42916</v>
      </c>
      <c r="G5638" t="s">
        <v>462</v>
      </c>
      <c r="H5638" t="s">
        <v>742</v>
      </c>
      <c r="I5638" t="s">
        <v>742</v>
      </c>
      <c r="K5638">
        <v>19496</v>
      </c>
      <c r="L5638">
        <v>275593</v>
      </c>
      <c r="Q5638" t="s">
        <v>19</v>
      </c>
      <c r="U5638">
        <v>6</v>
      </c>
      <c r="V5638">
        <v>17</v>
      </c>
      <c r="Y5638" t="s">
        <v>20</v>
      </c>
      <c r="Z5638">
        <v>0</v>
      </c>
      <c r="AA5638" t="s">
        <v>589</v>
      </c>
      <c r="AB5638" t="s">
        <v>21</v>
      </c>
      <c r="AC5638">
        <v>235</v>
      </c>
    </row>
    <row r="5639" spans="1:29" x14ac:dyDescent="0.25">
      <c r="A5639">
        <v>345</v>
      </c>
      <c r="B5639">
        <v>345101</v>
      </c>
      <c r="C5639">
        <v>5645</v>
      </c>
      <c r="D5639" t="str">
        <f>VLOOKUP(C5639,'Schedule 3'!A:M,13,FALSE)</f>
        <v>Employee Benefits</v>
      </c>
      <c r="E5639">
        <v>-291.07</v>
      </c>
      <c r="F5639" s="1">
        <v>42886</v>
      </c>
      <c r="G5639" t="s">
        <v>462</v>
      </c>
      <c r="H5639" t="s">
        <v>742</v>
      </c>
      <c r="I5639" t="s">
        <v>742</v>
      </c>
      <c r="K5639">
        <v>19496</v>
      </c>
      <c r="L5639">
        <v>272629</v>
      </c>
      <c r="Q5639" t="s">
        <v>19</v>
      </c>
      <c r="U5639">
        <v>5</v>
      </c>
      <c r="V5639">
        <v>17</v>
      </c>
      <c r="Y5639" t="s">
        <v>20</v>
      </c>
      <c r="Z5639">
        <v>0</v>
      </c>
      <c r="AA5639" t="s">
        <v>589</v>
      </c>
      <c r="AB5639" t="s">
        <v>21</v>
      </c>
      <c r="AC5639">
        <v>234</v>
      </c>
    </row>
    <row r="5640" spans="1:29" x14ac:dyDescent="0.25">
      <c r="A5640">
        <v>345</v>
      </c>
      <c r="B5640">
        <v>345102</v>
      </c>
      <c r="C5640">
        <v>5645</v>
      </c>
      <c r="D5640" t="str">
        <f>VLOOKUP(C5640,'Schedule 3'!A:M,13,FALSE)</f>
        <v>Employee Benefits</v>
      </c>
      <c r="E5640">
        <v>-2567.91</v>
      </c>
      <c r="F5640" s="1">
        <v>42886</v>
      </c>
      <c r="G5640" t="s">
        <v>462</v>
      </c>
      <c r="H5640" t="s">
        <v>742</v>
      </c>
      <c r="I5640" t="s">
        <v>742</v>
      </c>
      <c r="K5640">
        <v>19496</v>
      </c>
      <c r="L5640">
        <v>272629</v>
      </c>
      <c r="Q5640" t="s">
        <v>19</v>
      </c>
      <c r="U5640">
        <v>5</v>
      </c>
      <c r="V5640">
        <v>17</v>
      </c>
      <c r="Y5640" t="s">
        <v>20</v>
      </c>
      <c r="Z5640">
        <v>0</v>
      </c>
      <c r="AA5640" t="s">
        <v>589</v>
      </c>
      <c r="AB5640" t="s">
        <v>21</v>
      </c>
      <c r="AC5640">
        <v>235</v>
      </c>
    </row>
    <row r="5641" spans="1:29" x14ac:dyDescent="0.25">
      <c r="A5641">
        <v>345</v>
      </c>
      <c r="B5641">
        <v>345101</v>
      </c>
      <c r="C5641">
        <v>5645</v>
      </c>
      <c r="D5641" t="str">
        <f>VLOOKUP(C5641,'Schedule 3'!A:M,13,FALSE)</f>
        <v>Employee Benefits</v>
      </c>
      <c r="E5641">
        <v>-247.69</v>
      </c>
      <c r="F5641" s="1">
        <v>42855</v>
      </c>
      <c r="G5641" t="s">
        <v>462</v>
      </c>
      <c r="H5641" t="s">
        <v>742</v>
      </c>
      <c r="I5641" t="s">
        <v>742</v>
      </c>
      <c r="K5641">
        <v>19496</v>
      </c>
      <c r="L5641">
        <v>269773</v>
      </c>
      <c r="Q5641" t="s">
        <v>19</v>
      </c>
      <c r="U5641">
        <v>4</v>
      </c>
      <c r="V5641">
        <v>17</v>
      </c>
      <c r="Y5641" t="s">
        <v>20</v>
      </c>
      <c r="Z5641">
        <v>0</v>
      </c>
      <c r="AA5641" t="s">
        <v>589</v>
      </c>
      <c r="AB5641" t="s">
        <v>21</v>
      </c>
      <c r="AC5641">
        <v>233</v>
      </c>
    </row>
    <row r="5642" spans="1:29" x14ac:dyDescent="0.25">
      <c r="A5642">
        <v>345</v>
      </c>
      <c r="B5642">
        <v>345102</v>
      </c>
      <c r="C5642">
        <v>5645</v>
      </c>
      <c r="D5642" t="str">
        <f>VLOOKUP(C5642,'Schedule 3'!A:M,13,FALSE)</f>
        <v>Employee Benefits</v>
      </c>
      <c r="E5642">
        <v>-2197.3000000000002</v>
      </c>
      <c r="F5642" s="1">
        <v>42855</v>
      </c>
      <c r="G5642" t="s">
        <v>462</v>
      </c>
      <c r="H5642" t="s">
        <v>742</v>
      </c>
      <c r="I5642" t="s">
        <v>742</v>
      </c>
      <c r="K5642">
        <v>19496</v>
      </c>
      <c r="L5642">
        <v>269773</v>
      </c>
      <c r="Q5642" t="s">
        <v>19</v>
      </c>
      <c r="U5642">
        <v>4</v>
      </c>
      <c r="V5642">
        <v>17</v>
      </c>
      <c r="Y5642" t="s">
        <v>20</v>
      </c>
      <c r="Z5642">
        <v>0</v>
      </c>
      <c r="AA5642" t="s">
        <v>589</v>
      </c>
      <c r="AB5642" t="s">
        <v>21</v>
      </c>
      <c r="AC5642">
        <v>234</v>
      </c>
    </row>
    <row r="5643" spans="1:29" x14ac:dyDescent="0.25">
      <c r="A5643">
        <v>345</v>
      </c>
      <c r="B5643">
        <v>345101</v>
      </c>
      <c r="C5643">
        <v>5645</v>
      </c>
      <c r="D5643" t="str">
        <f>VLOOKUP(C5643,'Schedule 3'!A:M,13,FALSE)</f>
        <v>Employee Benefits</v>
      </c>
      <c r="E5643">
        <v>-248.24</v>
      </c>
      <c r="F5643" s="1">
        <v>42825</v>
      </c>
      <c r="G5643" t="s">
        <v>462</v>
      </c>
      <c r="H5643" t="s">
        <v>742</v>
      </c>
      <c r="I5643" t="s">
        <v>742</v>
      </c>
      <c r="K5643">
        <v>19496</v>
      </c>
      <c r="L5643">
        <v>267433</v>
      </c>
      <c r="Q5643" t="s">
        <v>19</v>
      </c>
      <c r="U5643">
        <v>3</v>
      </c>
      <c r="V5643">
        <v>17</v>
      </c>
      <c r="Y5643" t="s">
        <v>20</v>
      </c>
      <c r="Z5643">
        <v>0</v>
      </c>
      <c r="AA5643" t="s">
        <v>589</v>
      </c>
      <c r="AB5643" t="s">
        <v>21</v>
      </c>
      <c r="AC5643">
        <v>233</v>
      </c>
    </row>
    <row r="5644" spans="1:29" x14ac:dyDescent="0.25">
      <c r="A5644">
        <v>345</v>
      </c>
      <c r="B5644">
        <v>345102</v>
      </c>
      <c r="C5644">
        <v>5645</v>
      </c>
      <c r="D5644" t="str">
        <f>VLOOKUP(C5644,'Schedule 3'!A:M,13,FALSE)</f>
        <v>Employee Benefits</v>
      </c>
      <c r="E5644">
        <v>-2204.36</v>
      </c>
      <c r="F5644" s="1">
        <v>42825</v>
      </c>
      <c r="G5644" t="s">
        <v>462</v>
      </c>
      <c r="H5644" t="s">
        <v>742</v>
      </c>
      <c r="I5644" t="s">
        <v>742</v>
      </c>
      <c r="K5644">
        <v>19496</v>
      </c>
      <c r="L5644">
        <v>267433</v>
      </c>
      <c r="Q5644" t="s">
        <v>19</v>
      </c>
      <c r="U5644">
        <v>3</v>
      </c>
      <c r="V5644">
        <v>17</v>
      </c>
      <c r="Y5644" t="s">
        <v>20</v>
      </c>
      <c r="Z5644">
        <v>0</v>
      </c>
      <c r="AA5644" t="s">
        <v>589</v>
      </c>
      <c r="AB5644" t="s">
        <v>21</v>
      </c>
      <c r="AC5644">
        <v>234</v>
      </c>
    </row>
    <row r="5645" spans="1:29" x14ac:dyDescent="0.25">
      <c r="A5645">
        <v>345</v>
      </c>
      <c r="B5645">
        <v>345101</v>
      </c>
      <c r="C5645">
        <v>5645</v>
      </c>
      <c r="D5645" t="str">
        <f>VLOOKUP(C5645,'Schedule 3'!A:M,13,FALSE)</f>
        <v>Employee Benefits</v>
      </c>
      <c r="E5645">
        <v>-252.9</v>
      </c>
      <c r="F5645" s="1">
        <v>42794</v>
      </c>
      <c r="G5645" t="s">
        <v>462</v>
      </c>
      <c r="H5645" t="s">
        <v>742</v>
      </c>
      <c r="I5645" t="s">
        <v>742</v>
      </c>
      <c r="K5645">
        <v>19496</v>
      </c>
      <c r="L5645">
        <v>263415</v>
      </c>
      <c r="Q5645" t="s">
        <v>19</v>
      </c>
      <c r="U5645">
        <v>2</v>
      </c>
      <c r="V5645">
        <v>17</v>
      </c>
      <c r="Y5645" t="s">
        <v>20</v>
      </c>
      <c r="Z5645">
        <v>0</v>
      </c>
      <c r="AA5645" t="s">
        <v>589</v>
      </c>
      <c r="AB5645" t="s">
        <v>21</v>
      </c>
      <c r="AC5645">
        <v>233</v>
      </c>
    </row>
    <row r="5646" spans="1:29" x14ac:dyDescent="0.25">
      <c r="A5646">
        <v>345</v>
      </c>
      <c r="B5646">
        <v>345102</v>
      </c>
      <c r="C5646">
        <v>5645</v>
      </c>
      <c r="D5646" t="str">
        <f>VLOOKUP(C5646,'Schedule 3'!A:M,13,FALSE)</f>
        <v>Employee Benefits</v>
      </c>
      <c r="E5646">
        <v>-2244.88</v>
      </c>
      <c r="F5646" s="1">
        <v>42794</v>
      </c>
      <c r="G5646" t="s">
        <v>462</v>
      </c>
      <c r="H5646" t="s">
        <v>742</v>
      </c>
      <c r="I5646" t="s">
        <v>742</v>
      </c>
      <c r="K5646">
        <v>19496</v>
      </c>
      <c r="L5646">
        <v>263415</v>
      </c>
      <c r="Q5646" t="s">
        <v>19</v>
      </c>
      <c r="U5646">
        <v>2</v>
      </c>
      <c r="V5646">
        <v>17</v>
      </c>
      <c r="Y5646" t="s">
        <v>20</v>
      </c>
      <c r="Z5646">
        <v>0</v>
      </c>
      <c r="AA5646" t="s">
        <v>589</v>
      </c>
      <c r="AB5646" t="s">
        <v>21</v>
      </c>
      <c r="AC5646">
        <v>234</v>
      </c>
    </row>
    <row r="5647" spans="1:29" x14ac:dyDescent="0.25">
      <c r="A5647">
        <v>345</v>
      </c>
      <c r="B5647">
        <v>345101</v>
      </c>
      <c r="C5647">
        <v>5645</v>
      </c>
      <c r="D5647" t="str">
        <f>VLOOKUP(C5647,'Schedule 3'!A:M,13,FALSE)</f>
        <v>Employee Benefits</v>
      </c>
      <c r="E5647">
        <v>-331.58</v>
      </c>
      <c r="F5647" s="1">
        <v>42766</v>
      </c>
      <c r="G5647" t="s">
        <v>462</v>
      </c>
      <c r="H5647" t="s">
        <v>742</v>
      </c>
      <c r="I5647" t="s">
        <v>742</v>
      </c>
      <c r="K5647">
        <v>19496</v>
      </c>
      <c r="L5647">
        <v>259505</v>
      </c>
      <c r="Q5647" t="s">
        <v>19</v>
      </c>
      <c r="U5647">
        <v>1</v>
      </c>
      <c r="V5647">
        <v>17</v>
      </c>
      <c r="Y5647" t="s">
        <v>20</v>
      </c>
      <c r="Z5647">
        <v>0</v>
      </c>
      <c r="AA5647" t="s">
        <v>589</v>
      </c>
      <c r="AB5647" t="s">
        <v>21</v>
      </c>
      <c r="AC5647">
        <v>233</v>
      </c>
    </row>
    <row r="5648" spans="1:29" x14ac:dyDescent="0.25">
      <c r="A5648">
        <v>345</v>
      </c>
      <c r="B5648">
        <v>345102</v>
      </c>
      <c r="C5648">
        <v>5645</v>
      </c>
      <c r="D5648" t="str">
        <f>VLOOKUP(C5648,'Schedule 3'!A:M,13,FALSE)</f>
        <v>Employee Benefits</v>
      </c>
      <c r="E5648">
        <v>-2943.23</v>
      </c>
      <c r="F5648" s="1">
        <v>42766</v>
      </c>
      <c r="G5648" t="s">
        <v>462</v>
      </c>
      <c r="H5648" t="s">
        <v>742</v>
      </c>
      <c r="I5648" t="s">
        <v>742</v>
      </c>
      <c r="K5648">
        <v>19496</v>
      </c>
      <c r="L5648">
        <v>259505</v>
      </c>
      <c r="Q5648" t="s">
        <v>19</v>
      </c>
      <c r="U5648">
        <v>1</v>
      </c>
      <c r="V5648">
        <v>17</v>
      </c>
      <c r="Y5648" t="s">
        <v>20</v>
      </c>
      <c r="Z5648">
        <v>0</v>
      </c>
      <c r="AA5648" t="s">
        <v>589</v>
      </c>
      <c r="AB5648" t="s">
        <v>21</v>
      </c>
      <c r="AC5648">
        <v>234</v>
      </c>
    </row>
    <row r="5649" spans="1:29" x14ac:dyDescent="0.25">
      <c r="A5649">
        <v>345</v>
      </c>
      <c r="B5649">
        <v>345101</v>
      </c>
      <c r="C5649">
        <v>5650</v>
      </c>
      <c r="D5649" t="str">
        <f>VLOOKUP(C5649,'Schedule 3'!A:M,13,FALSE)</f>
        <v>Employee Benefits</v>
      </c>
      <c r="E5649">
        <v>0.48</v>
      </c>
      <c r="F5649" s="1">
        <v>43100</v>
      </c>
      <c r="G5649" t="s">
        <v>462</v>
      </c>
      <c r="H5649" t="s">
        <v>743</v>
      </c>
      <c r="I5649" t="s">
        <v>743</v>
      </c>
      <c r="K5649">
        <v>19497</v>
      </c>
      <c r="L5649">
        <v>291867</v>
      </c>
      <c r="Q5649" t="s">
        <v>19</v>
      </c>
      <c r="U5649">
        <v>12</v>
      </c>
      <c r="V5649">
        <v>17</v>
      </c>
      <c r="Y5649" t="s">
        <v>20</v>
      </c>
      <c r="Z5649">
        <v>0</v>
      </c>
      <c r="AA5649" t="s">
        <v>589</v>
      </c>
      <c r="AB5649" t="s">
        <v>21</v>
      </c>
      <c r="AC5649">
        <v>234</v>
      </c>
    </row>
    <row r="5650" spans="1:29" x14ac:dyDescent="0.25">
      <c r="A5650">
        <v>345</v>
      </c>
      <c r="B5650">
        <v>345102</v>
      </c>
      <c r="C5650">
        <v>5650</v>
      </c>
      <c r="D5650" t="str">
        <f>VLOOKUP(C5650,'Schedule 3'!A:M,13,FALSE)</f>
        <v>Employee Benefits</v>
      </c>
      <c r="E5650">
        <v>4.24</v>
      </c>
      <c r="F5650" s="1">
        <v>43100</v>
      </c>
      <c r="G5650" t="s">
        <v>462</v>
      </c>
      <c r="H5650" t="s">
        <v>743</v>
      </c>
      <c r="I5650" t="s">
        <v>743</v>
      </c>
      <c r="K5650">
        <v>19497</v>
      </c>
      <c r="L5650">
        <v>291867</v>
      </c>
      <c r="Q5650" t="s">
        <v>19</v>
      </c>
      <c r="U5650">
        <v>12</v>
      </c>
      <c r="V5650">
        <v>17</v>
      </c>
      <c r="Y5650" t="s">
        <v>20</v>
      </c>
      <c r="Z5650">
        <v>0</v>
      </c>
      <c r="AA5650" t="s">
        <v>589</v>
      </c>
      <c r="AB5650" t="s">
        <v>21</v>
      </c>
      <c r="AC5650">
        <v>235</v>
      </c>
    </row>
    <row r="5651" spans="1:29" x14ac:dyDescent="0.25">
      <c r="A5651">
        <v>345</v>
      </c>
      <c r="B5651">
        <v>345101</v>
      </c>
      <c r="C5651">
        <v>5650</v>
      </c>
      <c r="D5651" t="str">
        <f>VLOOKUP(C5651,'Schedule 3'!A:M,13,FALSE)</f>
        <v>Employee Benefits</v>
      </c>
      <c r="E5651">
        <v>2.38</v>
      </c>
      <c r="F5651" s="1">
        <v>43008</v>
      </c>
      <c r="G5651" t="s">
        <v>462</v>
      </c>
      <c r="H5651" t="s">
        <v>743</v>
      </c>
      <c r="I5651" t="s">
        <v>743</v>
      </c>
      <c r="K5651">
        <v>19497</v>
      </c>
      <c r="L5651">
        <v>283717</v>
      </c>
      <c r="Q5651" t="s">
        <v>19</v>
      </c>
      <c r="U5651">
        <v>9</v>
      </c>
      <c r="V5651">
        <v>17</v>
      </c>
      <c r="Y5651" t="s">
        <v>20</v>
      </c>
      <c r="Z5651">
        <v>0</v>
      </c>
      <c r="AA5651" t="s">
        <v>589</v>
      </c>
      <c r="AB5651" t="s">
        <v>21</v>
      </c>
      <c r="AC5651">
        <v>234</v>
      </c>
    </row>
    <row r="5652" spans="1:29" x14ac:dyDescent="0.25">
      <c r="A5652">
        <v>345</v>
      </c>
      <c r="B5652">
        <v>345102</v>
      </c>
      <c r="C5652">
        <v>5650</v>
      </c>
      <c r="D5652" t="str">
        <f>VLOOKUP(C5652,'Schedule 3'!A:M,13,FALSE)</f>
        <v>Employee Benefits</v>
      </c>
      <c r="E5652">
        <v>21.22</v>
      </c>
      <c r="F5652" s="1">
        <v>43008</v>
      </c>
      <c r="G5652" t="s">
        <v>462</v>
      </c>
      <c r="H5652" t="s">
        <v>743</v>
      </c>
      <c r="I5652" t="s">
        <v>743</v>
      </c>
      <c r="K5652">
        <v>19497</v>
      </c>
      <c r="L5652">
        <v>283717</v>
      </c>
      <c r="Q5652" t="s">
        <v>19</v>
      </c>
      <c r="U5652">
        <v>9</v>
      </c>
      <c r="V5652">
        <v>17</v>
      </c>
      <c r="Y5652" t="s">
        <v>20</v>
      </c>
      <c r="Z5652">
        <v>0</v>
      </c>
      <c r="AA5652" t="s">
        <v>589</v>
      </c>
      <c r="AB5652" t="s">
        <v>21</v>
      </c>
      <c r="AC5652">
        <v>235</v>
      </c>
    </row>
    <row r="5653" spans="1:29" x14ac:dyDescent="0.25">
      <c r="A5653">
        <v>345</v>
      </c>
      <c r="B5653">
        <v>345101</v>
      </c>
      <c r="C5653">
        <v>5650</v>
      </c>
      <c r="D5653" t="str">
        <f>VLOOKUP(C5653,'Schedule 3'!A:M,13,FALSE)</f>
        <v>Employee Benefits</v>
      </c>
      <c r="E5653">
        <v>0.76</v>
      </c>
      <c r="F5653" s="1">
        <v>42978</v>
      </c>
      <c r="G5653" t="s">
        <v>462</v>
      </c>
      <c r="H5653" t="s">
        <v>743</v>
      </c>
      <c r="I5653" t="s">
        <v>743</v>
      </c>
      <c r="K5653">
        <v>19497</v>
      </c>
      <c r="L5653">
        <v>281172</v>
      </c>
      <c r="Q5653" t="s">
        <v>19</v>
      </c>
      <c r="U5653">
        <v>8</v>
      </c>
      <c r="V5653">
        <v>17</v>
      </c>
      <c r="Y5653" t="s">
        <v>20</v>
      </c>
      <c r="Z5653">
        <v>0</v>
      </c>
      <c r="AA5653" t="s">
        <v>589</v>
      </c>
      <c r="AB5653" t="s">
        <v>21</v>
      </c>
      <c r="AC5653">
        <v>234</v>
      </c>
    </row>
    <row r="5654" spans="1:29" x14ac:dyDescent="0.25">
      <c r="A5654">
        <v>345</v>
      </c>
      <c r="B5654">
        <v>345102</v>
      </c>
      <c r="C5654">
        <v>5650</v>
      </c>
      <c r="D5654" t="str">
        <f>VLOOKUP(C5654,'Schedule 3'!A:M,13,FALSE)</f>
        <v>Employee Benefits</v>
      </c>
      <c r="E5654">
        <v>6.73</v>
      </c>
      <c r="F5654" s="1">
        <v>42978</v>
      </c>
      <c r="G5654" t="s">
        <v>462</v>
      </c>
      <c r="H5654" t="s">
        <v>743</v>
      </c>
      <c r="I5654" t="s">
        <v>743</v>
      </c>
      <c r="K5654">
        <v>19497</v>
      </c>
      <c r="L5654">
        <v>281172</v>
      </c>
      <c r="Q5654" t="s">
        <v>19</v>
      </c>
      <c r="U5654">
        <v>8</v>
      </c>
      <c r="V5654">
        <v>17</v>
      </c>
      <c r="Y5654" t="s">
        <v>20</v>
      </c>
      <c r="Z5654">
        <v>0</v>
      </c>
      <c r="AA5654" t="s">
        <v>589</v>
      </c>
      <c r="AB5654" t="s">
        <v>21</v>
      </c>
      <c r="AC5654">
        <v>235</v>
      </c>
    </row>
    <row r="5655" spans="1:29" x14ac:dyDescent="0.25">
      <c r="A5655">
        <v>345</v>
      </c>
      <c r="B5655">
        <v>345101</v>
      </c>
      <c r="C5655">
        <v>5650</v>
      </c>
      <c r="D5655" t="str">
        <f>VLOOKUP(C5655,'Schedule 3'!A:M,13,FALSE)</f>
        <v>Employee Benefits</v>
      </c>
      <c r="E5655">
        <v>3.82</v>
      </c>
      <c r="F5655" s="1">
        <v>42947</v>
      </c>
      <c r="G5655" t="s">
        <v>462</v>
      </c>
      <c r="H5655" t="s">
        <v>743</v>
      </c>
      <c r="I5655" t="s">
        <v>743</v>
      </c>
      <c r="K5655">
        <v>19497</v>
      </c>
      <c r="L5655">
        <v>278277</v>
      </c>
      <c r="Q5655" t="s">
        <v>19</v>
      </c>
      <c r="U5655">
        <v>7</v>
      </c>
      <c r="V5655">
        <v>17</v>
      </c>
      <c r="Y5655" t="s">
        <v>20</v>
      </c>
      <c r="Z5655">
        <v>0</v>
      </c>
      <c r="AA5655" t="s">
        <v>589</v>
      </c>
      <c r="AB5655" t="s">
        <v>21</v>
      </c>
      <c r="AC5655">
        <v>234</v>
      </c>
    </row>
    <row r="5656" spans="1:29" x14ac:dyDescent="0.25">
      <c r="A5656">
        <v>345</v>
      </c>
      <c r="B5656">
        <v>345102</v>
      </c>
      <c r="C5656">
        <v>5650</v>
      </c>
      <c r="D5656" t="str">
        <f>VLOOKUP(C5656,'Schedule 3'!A:M,13,FALSE)</f>
        <v>Employee Benefits</v>
      </c>
      <c r="E5656">
        <v>33.85</v>
      </c>
      <c r="F5656" s="1">
        <v>42947</v>
      </c>
      <c r="G5656" t="s">
        <v>462</v>
      </c>
      <c r="H5656" t="s">
        <v>743</v>
      </c>
      <c r="I5656" t="s">
        <v>743</v>
      </c>
      <c r="K5656">
        <v>19497</v>
      </c>
      <c r="L5656">
        <v>278277</v>
      </c>
      <c r="Q5656" t="s">
        <v>19</v>
      </c>
      <c r="U5656">
        <v>7</v>
      </c>
      <c r="V5656">
        <v>17</v>
      </c>
      <c r="Y5656" t="s">
        <v>20</v>
      </c>
      <c r="Z5656">
        <v>0</v>
      </c>
      <c r="AA5656" t="s">
        <v>589</v>
      </c>
      <c r="AB5656" t="s">
        <v>21</v>
      </c>
      <c r="AC5656">
        <v>235</v>
      </c>
    </row>
    <row r="5657" spans="1:29" x14ac:dyDescent="0.25">
      <c r="A5657">
        <v>345</v>
      </c>
      <c r="B5657">
        <v>345101</v>
      </c>
      <c r="C5657">
        <v>5650</v>
      </c>
      <c r="D5657" t="str">
        <f>VLOOKUP(C5657,'Schedule 3'!A:M,13,FALSE)</f>
        <v>Employee Benefits</v>
      </c>
      <c r="E5657">
        <v>0.26</v>
      </c>
      <c r="F5657" s="1">
        <v>42916</v>
      </c>
      <c r="G5657" t="s">
        <v>462</v>
      </c>
      <c r="H5657" t="s">
        <v>743</v>
      </c>
      <c r="I5657" t="s">
        <v>743</v>
      </c>
      <c r="K5657">
        <v>19497</v>
      </c>
      <c r="L5657">
        <v>275593</v>
      </c>
      <c r="Q5657" t="s">
        <v>19</v>
      </c>
      <c r="U5657">
        <v>6</v>
      </c>
      <c r="V5657">
        <v>17</v>
      </c>
      <c r="Y5657" t="s">
        <v>20</v>
      </c>
      <c r="Z5657">
        <v>0</v>
      </c>
      <c r="AA5657" t="s">
        <v>589</v>
      </c>
      <c r="AB5657" t="s">
        <v>21</v>
      </c>
      <c r="AC5657">
        <v>234</v>
      </c>
    </row>
    <row r="5658" spans="1:29" x14ac:dyDescent="0.25">
      <c r="A5658">
        <v>345</v>
      </c>
      <c r="B5658">
        <v>345102</v>
      </c>
      <c r="C5658">
        <v>5650</v>
      </c>
      <c r="D5658" t="str">
        <f>VLOOKUP(C5658,'Schedule 3'!A:M,13,FALSE)</f>
        <v>Employee Benefits</v>
      </c>
      <c r="E5658">
        <v>2.29</v>
      </c>
      <c r="F5658" s="1">
        <v>42916</v>
      </c>
      <c r="G5658" t="s">
        <v>462</v>
      </c>
      <c r="H5658" t="s">
        <v>743</v>
      </c>
      <c r="I5658" t="s">
        <v>743</v>
      </c>
      <c r="K5658">
        <v>19497</v>
      </c>
      <c r="L5658">
        <v>275593</v>
      </c>
      <c r="Q5658" t="s">
        <v>19</v>
      </c>
      <c r="U5658">
        <v>6</v>
      </c>
      <c r="V5658">
        <v>17</v>
      </c>
      <c r="Y5658" t="s">
        <v>20</v>
      </c>
      <c r="Z5658">
        <v>0</v>
      </c>
      <c r="AA5658" t="s">
        <v>589</v>
      </c>
      <c r="AB5658" t="s">
        <v>21</v>
      </c>
      <c r="AC5658">
        <v>235</v>
      </c>
    </row>
    <row r="5659" spans="1:29" x14ac:dyDescent="0.25">
      <c r="A5659">
        <v>345</v>
      </c>
      <c r="B5659">
        <v>345101</v>
      </c>
      <c r="C5659">
        <v>5650</v>
      </c>
      <c r="D5659" t="str">
        <f>VLOOKUP(C5659,'Schedule 3'!A:M,13,FALSE)</f>
        <v>Employee Benefits</v>
      </c>
      <c r="E5659">
        <v>0.3</v>
      </c>
      <c r="F5659" s="1">
        <v>42855</v>
      </c>
      <c r="G5659" t="s">
        <v>462</v>
      </c>
      <c r="H5659" t="s">
        <v>743</v>
      </c>
      <c r="I5659" t="s">
        <v>743</v>
      </c>
      <c r="K5659">
        <v>19497</v>
      </c>
      <c r="L5659">
        <v>269773</v>
      </c>
      <c r="Q5659" t="s">
        <v>19</v>
      </c>
      <c r="U5659">
        <v>4</v>
      </c>
      <c r="V5659">
        <v>17</v>
      </c>
      <c r="Y5659" t="s">
        <v>20</v>
      </c>
      <c r="Z5659">
        <v>0</v>
      </c>
      <c r="AA5659" t="s">
        <v>589</v>
      </c>
      <c r="AB5659" t="s">
        <v>21</v>
      </c>
      <c r="AC5659">
        <v>233</v>
      </c>
    </row>
    <row r="5660" spans="1:29" x14ac:dyDescent="0.25">
      <c r="A5660">
        <v>345</v>
      </c>
      <c r="B5660">
        <v>345102</v>
      </c>
      <c r="C5660">
        <v>5650</v>
      </c>
      <c r="D5660" t="str">
        <f>VLOOKUP(C5660,'Schedule 3'!A:M,13,FALSE)</f>
        <v>Employee Benefits</v>
      </c>
      <c r="E5660">
        <v>2.7</v>
      </c>
      <c r="F5660" s="1">
        <v>42855</v>
      </c>
      <c r="G5660" t="s">
        <v>462</v>
      </c>
      <c r="H5660" t="s">
        <v>743</v>
      </c>
      <c r="I5660" t="s">
        <v>743</v>
      </c>
      <c r="K5660">
        <v>19497</v>
      </c>
      <c r="L5660">
        <v>269773</v>
      </c>
      <c r="Q5660" t="s">
        <v>19</v>
      </c>
      <c r="U5660">
        <v>4</v>
      </c>
      <c r="V5660">
        <v>17</v>
      </c>
      <c r="Y5660" t="s">
        <v>20</v>
      </c>
      <c r="Z5660">
        <v>0</v>
      </c>
      <c r="AA5660" t="s">
        <v>589</v>
      </c>
      <c r="AB5660" t="s">
        <v>21</v>
      </c>
      <c r="AC5660">
        <v>234</v>
      </c>
    </row>
    <row r="5661" spans="1:29" x14ac:dyDescent="0.25">
      <c r="A5661">
        <v>345</v>
      </c>
      <c r="B5661">
        <v>345101</v>
      </c>
      <c r="C5661">
        <v>5650</v>
      </c>
      <c r="D5661" t="str">
        <f>VLOOKUP(C5661,'Schedule 3'!A:M,13,FALSE)</f>
        <v>Employee Benefits</v>
      </c>
      <c r="E5661">
        <v>-0.5</v>
      </c>
      <c r="F5661" s="1">
        <v>42825</v>
      </c>
      <c r="G5661" t="s">
        <v>462</v>
      </c>
      <c r="H5661" t="s">
        <v>743</v>
      </c>
      <c r="I5661" t="s">
        <v>743</v>
      </c>
      <c r="K5661">
        <v>19497</v>
      </c>
      <c r="L5661">
        <v>267433</v>
      </c>
      <c r="Q5661" t="s">
        <v>19</v>
      </c>
      <c r="U5661">
        <v>3</v>
      </c>
      <c r="V5661">
        <v>17</v>
      </c>
      <c r="Y5661" t="s">
        <v>20</v>
      </c>
      <c r="Z5661">
        <v>0</v>
      </c>
      <c r="AA5661" t="s">
        <v>589</v>
      </c>
      <c r="AB5661" t="s">
        <v>21</v>
      </c>
      <c r="AC5661">
        <v>233</v>
      </c>
    </row>
    <row r="5662" spans="1:29" x14ac:dyDescent="0.25">
      <c r="A5662">
        <v>345</v>
      </c>
      <c r="B5662">
        <v>345102</v>
      </c>
      <c r="C5662">
        <v>5650</v>
      </c>
      <c r="D5662" t="str">
        <f>VLOOKUP(C5662,'Schedule 3'!A:M,13,FALSE)</f>
        <v>Employee Benefits</v>
      </c>
      <c r="E5662">
        <v>-4.46</v>
      </c>
      <c r="F5662" s="1">
        <v>42825</v>
      </c>
      <c r="G5662" t="s">
        <v>462</v>
      </c>
      <c r="H5662" t="s">
        <v>743</v>
      </c>
      <c r="I5662" t="s">
        <v>743</v>
      </c>
      <c r="K5662">
        <v>19497</v>
      </c>
      <c r="L5662">
        <v>267433</v>
      </c>
      <c r="Q5662" t="s">
        <v>19</v>
      </c>
      <c r="U5662">
        <v>3</v>
      </c>
      <c r="V5662">
        <v>17</v>
      </c>
      <c r="Y5662" t="s">
        <v>20</v>
      </c>
      <c r="Z5662">
        <v>0</v>
      </c>
      <c r="AA5662" t="s">
        <v>589</v>
      </c>
      <c r="AB5662" t="s">
        <v>21</v>
      </c>
      <c r="AC5662">
        <v>234</v>
      </c>
    </row>
    <row r="5663" spans="1:29" x14ac:dyDescent="0.25">
      <c r="A5663">
        <v>345</v>
      </c>
      <c r="B5663">
        <v>345101</v>
      </c>
      <c r="C5663">
        <v>5650</v>
      </c>
      <c r="D5663" t="str">
        <f>VLOOKUP(C5663,'Schedule 3'!A:M,13,FALSE)</f>
        <v>Employee Benefits</v>
      </c>
      <c r="E5663">
        <v>0.11</v>
      </c>
      <c r="F5663" s="1">
        <v>42794</v>
      </c>
      <c r="G5663" t="s">
        <v>462</v>
      </c>
      <c r="H5663" t="s">
        <v>743</v>
      </c>
      <c r="I5663" t="s">
        <v>743</v>
      </c>
      <c r="K5663">
        <v>19497</v>
      </c>
      <c r="L5663">
        <v>263415</v>
      </c>
      <c r="Q5663" t="s">
        <v>19</v>
      </c>
      <c r="U5663">
        <v>2</v>
      </c>
      <c r="V5663">
        <v>17</v>
      </c>
      <c r="Y5663" t="s">
        <v>20</v>
      </c>
      <c r="Z5663">
        <v>0</v>
      </c>
      <c r="AA5663" t="s">
        <v>589</v>
      </c>
      <c r="AB5663" t="s">
        <v>21</v>
      </c>
      <c r="AC5663">
        <v>233</v>
      </c>
    </row>
    <row r="5664" spans="1:29" x14ac:dyDescent="0.25">
      <c r="A5664">
        <v>345</v>
      </c>
      <c r="B5664">
        <v>345102</v>
      </c>
      <c r="C5664">
        <v>5650</v>
      </c>
      <c r="D5664" t="str">
        <f>VLOOKUP(C5664,'Schedule 3'!A:M,13,FALSE)</f>
        <v>Employee Benefits</v>
      </c>
      <c r="E5664">
        <v>0.93</v>
      </c>
      <c r="F5664" s="1">
        <v>42794</v>
      </c>
      <c r="G5664" t="s">
        <v>462</v>
      </c>
      <c r="H5664" t="s">
        <v>743</v>
      </c>
      <c r="I5664" t="s">
        <v>743</v>
      </c>
      <c r="K5664">
        <v>19497</v>
      </c>
      <c r="L5664">
        <v>263415</v>
      </c>
      <c r="Q5664" t="s">
        <v>19</v>
      </c>
      <c r="U5664">
        <v>2</v>
      </c>
      <c r="V5664">
        <v>17</v>
      </c>
      <c r="Y5664" t="s">
        <v>20</v>
      </c>
      <c r="Z5664">
        <v>0</v>
      </c>
      <c r="AA5664" t="s">
        <v>589</v>
      </c>
      <c r="AB5664" t="s">
        <v>21</v>
      </c>
      <c r="AC5664">
        <v>234</v>
      </c>
    </row>
    <row r="5665" spans="1:29" x14ac:dyDescent="0.25">
      <c r="A5665">
        <v>345</v>
      </c>
      <c r="B5665">
        <v>345101</v>
      </c>
      <c r="C5665">
        <v>5655</v>
      </c>
      <c r="D5665" t="str">
        <f>VLOOKUP(C5665,'Schedule 3'!A:M,13,FALSE)</f>
        <v>Employee Benefits</v>
      </c>
      <c r="E5665">
        <v>1329.83</v>
      </c>
      <c r="F5665" s="1">
        <v>43100</v>
      </c>
      <c r="G5665" t="s">
        <v>462</v>
      </c>
      <c r="H5665" t="s">
        <v>744</v>
      </c>
      <c r="I5665" t="s">
        <v>744</v>
      </c>
      <c r="K5665">
        <v>19498</v>
      </c>
      <c r="L5665">
        <v>291867</v>
      </c>
      <c r="Q5665" t="s">
        <v>19</v>
      </c>
      <c r="U5665">
        <v>12</v>
      </c>
      <c r="V5665">
        <v>17</v>
      </c>
      <c r="Y5665" t="s">
        <v>20</v>
      </c>
      <c r="Z5665">
        <v>0</v>
      </c>
      <c r="AA5665" t="s">
        <v>589</v>
      </c>
      <c r="AB5665" t="s">
        <v>21</v>
      </c>
      <c r="AC5665">
        <v>234</v>
      </c>
    </row>
    <row r="5666" spans="1:29" x14ac:dyDescent="0.25">
      <c r="A5666">
        <v>345</v>
      </c>
      <c r="B5666">
        <v>345102</v>
      </c>
      <c r="C5666">
        <v>5655</v>
      </c>
      <c r="D5666" t="str">
        <f>VLOOKUP(C5666,'Schedule 3'!A:M,13,FALSE)</f>
        <v>Employee Benefits</v>
      </c>
      <c r="E5666">
        <v>11693.76</v>
      </c>
      <c r="F5666" s="1">
        <v>43100</v>
      </c>
      <c r="G5666" t="s">
        <v>462</v>
      </c>
      <c r="H5666" t="s">
        <v>744</v>
      </c>
      <c r="I5666" t="s">
        <v>744</v>
      </c>
      <c r="K5666">
        <v>19498</v>
      </c>
      <c r="L5666">
        <v>291867</v>
      </c>
      <c r="Q5666" t="s">
        <v>19</v>
      </c>
      <c r="U5666">
        <v>12</v>
      </c>
      <c r="V5666">
        <v>17</v>
      </c>
      <c r="Y5666" t="s">
        <v>20</v>
      </c>
      <c r="Z5666">
        <v>0</v>
      </c>
      <c r="AA5666" t="s">
        <v>589</v>
      </c>
      <c r="AB5666" t="s">
        <v>21</v>
      </c>
      <c r="AC5666">
        <v>235</v>
      </c>
    </row>
    <row r="5667" spans="1:29" x14ac:dyDescent="0.25">
      <c r="A5667">
        <v>345</v>
      </c>
      <c r="B5667">
        <v>345101</v>
      </c>
      <c r="C5667">
        <v>5655</v>
      </c>
      <c r="D5667" t="str">
        <f>VLOOKUP(C5667,'Schedule 3'!A:M,13,FALSE)</f>
        <v>Employee Benefits</v>
      </c>
      <c r="E5667">
        <v>1100.1400000000001</v>
      </c>
      <c r="F5667" s="1">
        <v>43069</v>
      </c>
      <c r="G5667" t="s">
        <v>462</v>
      </c>
      <c r="H5667" t="s">
        <v>744</v>
      </c>
      <c r="I5667" t="s">
        <v>744</v>
      </c>
      <c r="K5667">
        <v>19498</v>
      </c>
      <c r="L5667">
        <v>288934</v>
      </c>
      <c r="Q5667" t="s">
        <v>19</v>
      </c>
      <c r="U5667">
        <v>11</v>
      </c>
      <c r="V5667">
        <v>17</v>
      </c>
      <c r="Y5667" t="s">
        <v>20</v>
      </c>
      <c r="Z5667">
        <v>0</v>
      </c>
      <c r="AA5667" t="s">
        <v>589</v>
      </c>
      <c r="AB5667" t="s">
        <v>21</v>
      </c>
      <c r="AC5667">
        <v>234</v>
      </c>
    </row>
    <row r="5668" spans="1:29" x14ac:dyDescent="0.25">
      <c r="A5668">
        <v>345</v>
      </c>
      <c r="B5668">
        <v>345102</v>
      </c>
      <c r="C5668">
        <v>5655</v>
      </c>
      <c r="D5668" t="str">
        <f>VLOOKUP(C5668,'Schedule 3'!A:M,13,FALSE)</f>
        <v>Employee Benefits</v>
      </c>
      <c r="E5668">
        <v>9862.92</v>
      </c>
      <c r="F5668" s="1">
        <v>43069</v>
      </c>
      <c r="G5668" t="s">
        <v>462</v>
      </c>
      <c r="H5668" t="s">
        <v>744</v>
      </c>
      <c r="I5668" t="s">
        <v>744</v>
      </c>
      <c r="K5668">
        <v>19498</v>
      </c>
      <c r="L5668">
        <v>288934</v>
      </c>
      <c r="Q5668" t="s">
        <v>19</v>
      </c>
      <c r="U5668">
        <v>11</v>
      </c>
      <c r="V5668">
        <v>17</v>
      </c>
      <c r="Y5668" t="s">
        <v>20</v>
      </c>
      <c r="Z5668">
        <v>0</v>
      </c>
      <c r="AA5668" t="s">
        <v>589</v>
      </c>
      <c r="AB5668" t="s">
        <v>21</v>
      </c>
      <c r="AC5668">
        <v>235</v>
      </c>
    </row>
    <row r="5669" spans="1:29" x14ac:dyDescent="0.25">
      <c r="A5669">
        <v>345</v>
      </c>
      <c r="B5669">
        <v>345101</v>
      </c>
      <c r="C5669">
        <v>5655</v>
      </c>
      <c r="D5669" t="str">
        <f>VLOOKUP(C5669,'Schedule 3'!A:M,13,FALSE)</f>
        <v>Employee Benefits</v>
      </c>
      <c r="E5669">
        <v>1097.22</v>
      </c>
      <c r="F5669" s="1">
        <v>43039</v>
      </c>
      <c r="G5669" t="s">
        <v>462</v>
      </c>
      <c r="H5669" t="s">
        <v>744</v>
      </c>
      <c r="I5669" t="s">
        <v>744</v>
      </c>
      <c r="K5669">
        <v>19498</v>
      </c>
      <c r="L5669">
        <v>286349</v>
      </c>
      <c r="Q5669" t="s">
        <v>19</v>
      </c>
      <c r="U5669">
        <v>10</v>
      </c>
      <c r="V5669">
        <v>17</v>
      </c>
      <c r="Y5669" t="s">
        <v>20</v>
      </c>
      <c r="Z5669">
        <v>0</v>
      </c>
      <c r="AA5669" t="s">
        <v>589</v>
      </c>
      <c r="AB5669" t="s">
        <v>21</v>
      </c>
      <c r="AC5669">
        <v>234</v>
      </c>
    </row>
    <row r="5670" spans="1:29" x14ac:dyDescent="0.25">
      <c r="A5670">
        <v>345</v>
      </c>
      <c r="B5670">
        <v>345102</v>
      </c>
      <c r="C5670">
        <v>5655</v>
      </c>
      <c r="D5670" t="str">
        <f>VLOOKUP(C5670,'Schedule 3'!A:M,13,FALSE)</f>
        <v>Employee Benefits</v>
      </c>
      <c r="E5670">
        <v>9776.34</v>
      </c>
      <c r="F5670" s="1">
        <v>43039</v>
      </c>
      <c r="G5670" t="s">
        <v>462</v>
      </c>
      <c r="H5670" t="s">
        <v>744</v>
      </c>
      <c r="I5670" t="s">
        <v>744</v>
      </c>
      <c r="K5670">
        <v>19498</v>
      </c>
      <c r="L5670">
        <v>286349</v>
      </c>
      <c r="Q5670" t="s">
        <v>19</v>
      </c>
      <c r="U5670">
        <v>10</v>
      </c>
      <c r="V5670">
        <v>17</v>
      </c>
      <c r="Y5670" t="s">
        <v>20</v>
      </c>
      <c r="Z5670">
        <v>0</v>
      </c>
      <c r="AA5670" t="s">
        <v>589</v>
      </c>
      <c r="AB5670" t="s">
        <v>21</v>
      </c>
      <c r="AC5670">
        <v>235</v>
      </c>
    </row>
    <row r="5671" spans="1:29" x14ac:dyDescent="0.25">
      <c r="A5671">
        <v>345</v>
      </c>
      <c r="B5671">
        <v>345101</v>
      </c>
      <c r="C5671">
        <v>5655</v>
      </c>
      <c r="D5671" t="str">
        <f>VLOOKUP(C5671,'Schedule 3'!A:M,13,FALSE)</f>
        <v>Employee Benefits</v>
      </c>
      <c r="E5671">
        <v>1374.71</v>
      </c>
      <c r="F5671" s="1">
        <v>43008</v>
      </c>
      <c r="G5671" t="s">
        <v>462</v>
      </c>
      <c r="H5671" t="s">
        <v>744</v>
      </c>
      <c r="I5671" t="s">
        <v>744</v>
      </c>
      <c r="K5671">
        <v>19498</v>
      </c>
      <c r="L5671">
        <v>283717</v>
      </c>
      <c r="Q5671" t="s">
        <v>19</v>
      </c>
      <c r="U5671">
        <v>9</v>
      </c>
      <c r="V5671">
        <v>17</v>
      </c>
      <c r="Y5671" t="s">
        <v>20</v>
      </c>
      <c r="Z5671">
        <v>0</v>
      </c>
      <c r="AA5671" t="s">
        <v>589</v>
      </c>
      <c r="AB5671" t="s">
        <v>21</v>
      </c>
      <c r="AC5671">
        <v>234</v>
      </c>
    </row>
    <row r="5672" spans="1:29" x14ac:dyDescent="0.25">
      <c r="A5672">
        <v>345</v>
      </c>
      <c r="B5672">
        <v>345102</v>
      </c>
      <c r="C5672">
        <v>5655</v>
      </c>
      <c r="D5672" t="str">
        <f>VLOOKUP(C5672,'Schedule 3'!A:M,13,FALSE)</f>
        <v>Employee Benefits</v>
      </c>
      <c r="E5672">
        <v>12233.57</v>
      </c>
      <c r="F5672" s="1">
        <v>43008</v>
      </c>
      <c r="G5672" t="s">
        <v>462</v>
      </c>
      <c r="H5672" t="s">
        <v>744</v>
      </c>
      <c r="I5672" t="s">
        <v>744</v>
      </c>
      <c r="K5672">
        <v>19498</v>
      </c>
      <c r="L5672">
        <v>283717</v>
      </c>
      <c r="Q5672" t="s">
        <v>19</v>
      </c>
      <c r="U5672">
        <v>9</v>
      </c>
      <c r="V5672">
        <v>17</v>
      </c>
      <c r="Y5672" t="s">
        <v>20</v>
      </c>
      <c r="Z5672">
        <v>0</v>
      </c>
      <c r="AA5672" t="s">
        <v>589</v>
      </c>
      <c r="AB5672" t="s">
        <v>21</v>
      </c>
      <c r="AC5672">
        <v>235</v>
      </c>
    </row>
    <row r="5673" spans="1:29" x14ac:dyDescent="0.25">
      <c r="A5673">
        <v>345</v>
      </c>
      <c r="B5673">
        <v>345101</v>
      </c>
      <c r="C5673">
        <v>5655</v>
      </c>
      <c r="D5673" t="str">
        <f>VLOOKUP(C5673,'Schedule 3'!A:M,13,FALSE)</f>
        <v>Employee Benefits</v>
      </c>
      <c r="E5673">
        <v>1483.63</v>
      </c>
      <c r="F5673" s="1">
        <v>42978</v>
      </c>
      <c r="G5673" t="s">
        <v>462</v>
      </c>
      <c r="H5673" t="s">
        <v>744</v>
      </c>
      <c r="I5673" t="s">
        <v>744</v>
      </c>
      <c r="K5673">
        <v>19498</v>
      </c>
      <c r="L5673">
        <v>281172</v>
      </c>
      <c r="Q5673" t="s">
        <v>19</v>
      </c>
      <c r="U5673">
        <v>8</v>
      </c>
      <c r="V5673">
        <v>17</v>
      </c>
      <c r="Y5673" t="s">
        <v>20</v>
      </c>
      <c r="Z5673">
        <v>0</v>
      </c>
      <c r="AA5673" t="s">
        <v>589</v>
      </c>
      <c r="AB5673" t="s">
        <v>21</v>
      </c>
      <c r="AC5673">
        <v>234</v>
      </c>
    </row>
    <row r="5674" spans="1:29" x14ac:dyDescent="0.25">
      <c r="A5674">
        <v>345</v>
      </c>
      <c r="B5674">
        <v>345102</v>
      </c>
      <c r="C5674">
        <v>5655</v>
      </c>
      <c r="D5674" t="str">
        <f>VLOOKUP(C5674,'Schedule 3'!A:M,13,FALSE)</f>
        <v>Employee Benefits</v>
      </c>
      <c r="E5674">
        <v>13151.49</v>
      </c>
      <c r="F5674" s="1">
        <v>42978</v>
      </c>
      <c r="G5674" t="s">
        <v>462</v>
      </c>
      <c r="H5674" t="s">
        <v>744</v>
      </c>
      <c r="I5674" t="s">
        <v>744</v>
      </c>
      <c r="K5674">
        <v>19498</v>
      </c>
      <c r="L5674">
        <v>281172</v>
      </c>
      <c r="Q5674" t="s">
        <v>19</v>
      </c>
      <c r="U5674">
        <v>8</v>
      </c>
      <c r="V5674">
        <v>17</v>
      </c>
      <c r="Y5674" t="s">
        <v>20</v>
      </c>
      <c r="Z5674">
        <v>0</v>
      </c>
      <c r="AA5674" t="s">
        <v>589</v>
      </c>
      <c r="AB5674" t="s">
        <v>21</v>
      </c>
      <c r="AC5674">
        <v>235</v>
      </c>
    </row>
    <row r="5675" spans="1:29" x14ac:dyDescent="0.25">
      <c r="A5675">
        <v>345</v>
      </c>
      <c r="B5675">
        <v>345101</v>
      </c>
      <c r="C5675">
        <v>5655</v>
      </c>
      <c r="D5675" t="str">
        <f>VLOOKUP(C5675,'Schedule 3'!A:M,13,FALSE)</f>
        <v>Employee Benefits</v>
      </c>
      <c r="E5675">
        <v>950.45</v>
      </c>
      <c r="F5675" s="1">
        <v>42947</v>
      </c>
      <c r="G5675" t="s">
        <v>462</v>
      </c>
      <c r="H5675" t="s">
        <v>744</v>
      </c>
      <c r="I5675" t="s">
        <v>744</v>
      </c>
      <c r="K5675">
        <v>19498</v>
      </c>
      <c r="L5675">
        <v>278277</v>
      </c>
      <c r="Q5675" t="s">
        <v>19</v>
      </c>
      <c r="U5675">
        <v>7</v>
      </c>
      <c r="V5675">
        <v>17</v>
      </c>
      <c r="Y5675" t="s">
        <v>20</v>
      </c>
      <c r="Z5675">
        <v>0</v>
      </c>
      <c r="AA5675" t="s">
        <v>589</v>
      </c>
      <c r="AB5675" t="s">
        <v>21</v>
      </c>
      <c r="AC5675">
        <v>234</v>
      </c>
    </row>
    <row r="5676" spans="1:29" x14ac:dyDescent="0.25">
      <c r="A5676">
        <v>345</v>
      </c>
      <c r="B5676">
        <v>345102</v>
      </c>
      <c r="C5676">
        <v>5655</v>
      </c>
      <c r="D5676" t="str">
        <f>VLOOKUP(C5676,'Schedule 3'!A:M,13,FALSE)</f>
        <v>Employee Benefits</v>
      </c>
      <c r="E5676">
        <v>8427.58</v>
      </c>
      <c r="F5676" s="1">
        <v>42947</v>
      </c>
      <c r="G5676" t="s">
        <v>462</v>
      </c>
      <c r="H5676" t="s">
        <v>744</v>
      </c>
      <c r="I5676" t="s">
        <v>744</v>
      </c>
      <c r="K5676">
        <v>19498</v>
      </c>
      <c r="L5676">
        <v>278277</v>
      </c>
      <c r="Q5676" t="s">
        <v>19</v>
      </c>
      <c r="U5676">
        <v>7</v>
      </c>
      <c r="V5676">
        <v>17</v>
      </c>
      <c r="Y5676" t="s">
        <v>20</v>
      </c>
      <c r="Z5676">
        <v>0</v>
      </c>
      <c r="AA5676" t="s">
        <v>589</v>
      </c>
      <c r="AB5676" t="s">
        <v>21</v>
      </c>
      <c r="AC5676">
        <v>235</v>
      </c>
    </row>
    <row r="5677" spans="1:29" x14ac:dyDescent="0.25">
      <c r="A5677">
        <v>345</v>
      </c>
      <c r="B5677">
        <v>345101</v>
      </c>
      <c r="C5677">
        <v>5655</v>
      </c>
      <c r="D5677" t="str">
        <f>VLOOKUP(C5677,'Schedule 3'!A:M,13,FALSE)</f>
        <v>Employee Benefits</v>
      </c>
      <c r="E5677">
        <v>1266.8699999999999</v>
      </c>
      <c r="F5677" s="1">
        <v>42916</v>
      </c>
      <c r="G5677" t="s">
        <v>462</v>
      </c>
      <c r="H5677" t="s">
        <v>744</v>
      </c>
      <c r="I5677" t="s">
        <v>744</v>
      </c>
      <c r="K5677">
        <v>19498</v>
      </c>
      <c r="L5677">
        <v>275593</v>
      </c>
      <c r="Q5677" t="s">
        <v>19</v>
      </c>
      <c r="U5677">
        <v>6</v>
      </c>
      <c r="V5677">
        <v>17</v>
      </c>
      <c r="Y5677" t="s">
        <v>20</v>
      </c>
      <c r="Z5677">
        <v>0</v>
      </c>
      <c r="AA5677" t="s">
        <v>589</v>
      </c>
      <c r="AB5677" t="s">
        <v>21</v>
      </c>
      <c r="AC5677">
        <v>234</v>
      </c>
    </row>
    <row r="5678" spans="1:29" x14ac:dyDescent="0.25">
      <c r="A5678">
        <v>345</v>
      </c>
      <c r="B5678">
        <v>345102</v>
      </c>
      <c r="C5678">
        <v>5655</v>
      </c>
      <c r="D5678" t="str">
        <f>VLOOKUP(C5678,'Schedule 3'!A:M,13,FALSE)</f>
        <v>Employee Benefits</v>
      </c>
      <c r="E5678">
        <v>11095.67</v>
      </c>
      <c r="F5678" s="1">
        <v>42916</v>
      </c>
      <c r="G5678" t="s">
        <v>462</v>
      </c>
      <c r="H5678" t="s">
        <v>744</v>
      </c>
      <c r="I5678" t="s">
        <v>744</v>
      </c>
      <c r="K5678">
        <v>19498</v>
      </c>
      <c r="L5678">
        <v>275593</v>
      </c>
      <c r="Q5678" t="s">
        <v>19</v>
      </c>
      <c r="U5678">
        <v>6</v>
      </c>
      <c r="V5678">
        <v>17</v>
      </c>
      <c r="Y5678" t="s">
        <v>20</v>
      </c>
      <c r="Z5678">
        <v>0</v>
      </c>
      <c r="AA5678" t="s">
        <v>589</v>
      </c>
      <c r="AB5678" t="s">
        <v>21</v>
      </c>
      <c r="AC5678">
        <v>235</v>
      </c>
    </row>
    <row r="5679" spans="1:29" x14ac:dyDescent="0.25">
      <c r="A5679">
        <v>345</v>
      </c>
      <c r="B5679">
        <v>345101</v>
      </c>
      <c r="C5679">
        <v>5655</v>
      </c>
      <c r="D5679" t="str">
        <f>VLOOKUP(C5679,'Schedule 3'!A:M,13,FALSE)</f>
        <v>Employee Benefits</v>
      </c>
      <c r="E5679">
        <v>1318.93</v>
      </c>
      <c r="F5679" s="1">
        <v>42886</v>
      </c>
      <c r="G5679" t="s">
        <v>462</v>
      </c>
      <c r="H5679" t="s">
        <v>744</v>
      </c>
      <c r="I5679" t="s">
        <v>744</v>
      </c>
      <c r="K5679">
        <v>19498</v>
      </c>
      <c r="L5679">
        <v>272629</v>
      </c>
      <c r="Q5679" t="s">
        <v>19</v>
      </c>
      <c r="U5679">
        <v>5</v>
      </c>
      <c r="V5679">
        <v>17</v>
      </c>
      <c r="Y5679" t="s">
        <v>20</v>
      </c>
      <c r="Z5679">
        <v>0</v>
      </c>
      <c r="AA5679" t="s">
        <v>589</v>
      </c>
      <c r="AB5679" t="s">
        <v>21</v>
      </c>
      <c r="AC5679">
        <v>234</v>
      </c>
    </row>
    <row r="5680" spans="1:29" x14ac:dyDescent="0.25">
      <c r="A5680">
        <v>345</v>
      </c>
      <c r="B5680">
        <v>345102</v>
      </c>
      <c r="C5680">
        <v>5655</v>
      </c>
      <c r="D5680" t="str">
        <f>VLOOKUP(C5680,'Schedule 3'!A:M,13,FALSE)</f>
        <v>Employee Benefits</v>
      </c>
      <c r="E5680">
        <v>11635.99</v>
      </c>
      <c r="F5680" s="1">
        <v>42886</v>
      </c>
      <c r="G5680" t="s">
        <v>462</v>
      </c>
      <c r="H5680" t="s">
        <v>744</v>
      </c>
      <c r="I5680" t="s">
        <v>744</v>
      </c>
      <c r="K5680">
        <v>19498</v>
      </c>
      <c r="L5680">
        <v>272629</v>
      </c>
      <c r="Q5680" t="s">
        <v>19</v>
      </c>
      <c r="U5680">
        <v>5</v>
      </c>
      <c r="V5680">
        <v>17</v>
      </c>
      <c r="Y5680" t="s">
        <v>20</v>
      </c>
      <c r="Z5680">
        <v>0</v>
      </c>
      <c r="AA5680" t="s">
        <v>589</v>
      </c>
      <c r="AB5680" t="s">
        <v>21</v>
      </c>
      <c r="AC5680">
        <v>235</v>
      </c>
    </row>
    <row r="5681" spans="1:29" x14ac:dyDescent="0.25">
      <c r="A5681">
        <v>345</v>
      </c>
      <c r="B5681">
        <v>345101</v>
      </c>
      <c r="C5681">
        <v>5655</v>
      </c>
      <c r="D5681" t="str">
        <f>VLOOKUP(C5681,'Schedule 3'!A:M,13,FALSE)</f>
        <v>Employee Benefits</v>
      </c>
      <c r="E5681">
        <v>1053.21</v>
      </c>
      <c r="F5681" s="1">
        <v>42855</v>
      </c>
      <c r="G5681" t="s">
        <v>462</v>
      </c>
      <c r="H5681" t="s">
        <v>744</v>
      </c>
      <c r="I5681" t="s">
        <v>744</v>
      </c>
      <c r="K5681">
        <v>19498</v>
      </c>
      <c r="L5681">
        <v>269773</v>
      </c>
      <c r="Q5681" t="s">
        <v>19</v>
      </c>
      <c r="U5681">
        <v>4</v>
      </c>
      <c r="V5681">
        <v>17</v>
      </c>
      <c r="Y5681" t="s">
        <v>20</v>
      </c>
      <c r="Z5681">
        <v>0</v>
      </c>
      <c r="AA5681" t="s">
        <v>589</v>
      </c>
      <c r="AB5681" t="s">
        <v>21</v>
      </c>
      <c r="AC5681">
        <v>233</v>
      </c>
    </row>
    <row r="5682" spans="1:29" x14ac:dyDescent="0.25">
      <c r="A5682">
        <v>345</v>
      </c>
      <c r="B5682">
        <v>345102</v>
      </c>
      <c r="C5682">
        <v>5655</v>
      </c>
      <c r="D5682" t="str">
        <f>VLOOKUP(C5682,'Schedule 3'!A:M,13,FALSE)</f>
        <v>Employee Benefits</v>
      </c>
      <c r="E5682">
        <v>9343.33</v>
      </c>
      <c r="F5682" s="1">
        <v>42855</v>
      </c>
      <c r="G5682" t="s">
        <v>462</v>
      </c>
      <c r="H5682" t="s">
        <v>744</v>
      </c>
      <c r="I5682" t="s">
        <v>744</v>
      </c>
      <c r="K5682">
        <v>19498</v>
      </c>
      <c r="L5682">
        <v>269773</v>
      </c>
      <c r="Q5682" t="s">
        <v>19</v>
      </c>
      <c r="U5682">
        <v>4</v>
      </c>
      <c r="V5682">
        <v>17</v>
      </c>
      <c r="Y5682" t="s">
        <v>20</v>
      </c>
      <c r="Z5682">
        <v>0</v>
      </c>
      <c r="AA5682" t="s">
        <v>589</v>
      </c>
      <c r="AB5682" t="s">
        <v>21</v>
      </c>
      <c r="AC5682">
        <v>234</v>
      </c>
    </row>
    <row r="5683" spans="1:29" x14ac:dyDescent="0.25">
      <c r="A5683">
        <v>345</v>
      </c>
      <c r="B5683">
        <v>345101</v>
      </c>
      <c r="C5683">
        <v>5655</v>
      </c>
      <c r="D5683" t="str">
        <f>VLOOKUP(C5683,'Schedule 3'!A:M,13,FALSE)</f>
        <v>Employee Benefits</v>
      </c>
      <c r="E5683">
        <v>1287.75</v>
      </c>
      <c r="F5683" s="1">
        <v>42825</v>
      </c>
      <c r="G5683" t="s">
        <v>462</v>
      </c>
      <c r="H5683" t="s">
        <v>744</v>
      </c>
      <c r="I5683" t="s">
        <v>744</v>
      </c>
      <c r="K5683">
        <v>19498</v>
      </c>
      <c r="L5683">
        <v>267433</v>
      </c>
      <c r="Q5683" t="s">
        <v>19</v>
      </c>
      <c r="U5683">
        <v>3</v>
      </c>
      <c r="V5683">
        <v>17</v>
      </c>
      <c r="Y5683" t="s">
        <v>20</v>
      </c>
      <c r="Z5683">
        <v>0</v>
      </c>
      <c r="AA5683" t="s">
        <v>589</v>
      </c>
      <c r="AB5683" t="s">
        <v>21</v>
      </c>
      <c r="AC5683">
        <v>233</v>
      </c>
    </row>
    <row r="5684" spans="1:29" x14ac:dyDescent="0.25">
      <c r="A5684">
        <v>345</v>
      </c>
      <c r="B5684">
        <v>345102</v>
      </c>
      <c r="C5684">
        <v>5655</v>
      </c>
      <c r="D5684" t="str">
        <f>VLOOKUP(C5684,'Schedule 3'!A:M,13,FALSE)</f>
        <v>Employee Benefits</v>
      </c>
      <c r="E5684">
        <v>11435.01</v>
      </c>
      <c r="F5684" s="1">
        <v>42825</v>
      </c>
      <c r="G5684" t="s">
        <v>462</v>
      </c>
      <c r="H5684" t="s">
        <v>744</v>
      </c>
      <c r="I5684" t="s">
        <v>744</v>
      </c>
      <c r="K5684">
        <v>19498</v>
      </c>
      <c r="L5684">
        <v>267433</v>
      </c>
      <c r="Q5684" t="s">
        <v>19</v>
      </c>
      <c r="U5684">
        <v>3</v>
      </c>
      <c r="V5684">
        <v>17</v>
      </c>
      <c r="Y5684" t="s">
        <v>20</v>
      </c>
      <c r="Z5684">
        <v>0</v>
      </c>
      <c r="AA5684" t="s">
        <v>589</v>
      </c>
      <c r="AB5684" t="s">
        <v>21</v>
      </c>
      <c r="AC5684">
        <v>234</v>
      </c>
    </row>
    <row r="5685" spans="1:29" x14ac:dyDescent="0.25">
      <c r="A5685">
        <v>345</v>
      </c>
      <c r="B5685">
        <v>345101</v>
      </c>
      <c r="C5685">
        <v>5655</v>
      </c>
      <c r="D5685" t="str">
        <f>VLOOKUP(C5685,'Schedule 3'!A:M,13,FALSE)</f>
        <v>Employee Benefits</v>
      </c>
      <c r="E5685">
        <v>950.59</v>
      </c>
      <c r="F5685" s="1">
        <v>42794</v>
      </c>
      <c r="G5685" t="s">
        <v>462</v>
      </c>
      <c r="H5685" t="s">
        <v>744</v>
      </c>
      <c r="I5685" t="s">
        <v>744</v>
      </c>
      <c r="K5685">
        <v>19498</v>
      </c>
      <c r="L5685">
        <v>263415</v>
      </c>
      <c r="Q5685" t="s">
        <v>19</v>
      </c>
      <c r="U5685">
        <v>2</v>
      </c>
      <c r="V5685">
        <v>17</v>
      </c>
      <c r="Y5685" t="s">
        <v>20</v>
      </c>
      <c r="Z5685">
        <v>0</v>
      </c>
      <c r="AA5685" t="s">
        <v>589</v>
      </c>
      <c r="AB5685" t="s">
        <v>21</v>
      </c>
      <c r="AC5685">
        <v>233</v>
      </c>
    </row>
    <row r="5686" spans="1:29" x14ac:dyDescent="0.25">
      <c r="A5686">
        <v>345</v>
      </c>
      <c r="B5686">
        <v>345102</v>
      </c>
      <c r="C5686">
        <v>5655</v>
      </c>
      <c r="D5686" t="str">
        <f>VLOOKUP(C5686,'Schedule 3'!A:M,13,FALSE)</f>
        <v>Employee Benefits</v>
      </c>
      <c r="E5686">
        <v>8437.9699999999993</v>
      </c>
      <c r="F5686" s="1">
        <v>42794</v>
      </c>
      <c r="G5686" t="s">
        <v>462</v>
      </c>
      <c r="H5686" t="s">
        <v>744</v>
      </c>
      <c r="I5686" t="s">
        <v>744</v>
      </c>
      <c r="K5686">
        <v>19498</v>
      </c>
      <c r="L5686">
        <v>263415</v>
      </c>
      <c r="Q5686" t="s">
        <v>19</v>
      </c>
      <c r="U5686">
        <v>2</v>
      </c>
      <c r="V5686">
        <v>17</v>
      </c>
      <c r="Y5686" t="s">
        <v>20</v>
      </c>
      <c r="Z5686">
        <v>0</v>
      </c>
      <c r="AA5686" t="s">
        <v>589</v>
      </c>
      <c r="AB5686" t="s">
        <v>21</v>
      </c>
      <c r="AC5686">
        <v>234</v>
      </c>
    </row>
    <row r="5687" spans="1:29" x14ac:dyDescent="0.25">
      <c r="A5687">
        <v>345</v>
      </c>
      <c r="B5687">
        <v>345101</v>
      </c>
      <c r="C5687">
        <v>5655</v>
      </c>
      <c r="D5687" t="str">
        <f>VLOOKUP(C5687,'Schedule 3'!A:M,13,FALSE)</f>
        <v>Employee Benefits</v>
      </c>
      <c r="E5687">
        <v>1251.02</v>
      </c>
      <c r="F5687" s="1">
        <v>42766</v>
      </c>
      <c r="G5687" t="s">
        <v>462</v>
      </c>
      <c r="H5687" t="s">
        <v>744</v>
      </c>
      <c r="I5687" t="s">
        <v>744</v>
      </c>
      <c r="K5687">
        <v>19498</v>
      </c>
      <c r="L5687">
        <v>259505</v>
      </c>
      <c r="Q5687" t="s">
        <v>19</v>
      </c>
      <c r="U5687">
        <v>1</v>
      </c>
      <c r="V5687">
        <v>17</v>
      </c>
      <c r="Y5687" t="s">
        <v>20</v>
      </c>
      <c r="Z5687">
        <v>0</v>
      </c>
      <c r="AA5687" t="s">
        <v>589</v>
      </c>
      <c r="AB5687" t="s">
        <v>21</v>
      </c>
      <c r="AC5687">
        <v>233</v>
      </c>
    </row>
    <row r="5688" spans="1:29" x14ac:dyDescent="0.25">
      <c r="A5688">
        <v>345</v>
      </c>
      <c r="B5688">
        <v>345102</v>
      </c>
      <c r="C5688">
        <v>5655</v>
      </c>
      <c r="D5688" t="str">
        <f>VLOOKUP(C5688,'Schedule 3'!A:M,13,FALSE)</f>
        <v>Employee Benefits</v>
      </c>
      <c r="E5688">
        <v>11104.67</v>
      </c>
      <c r="F5688" s="1">
        <v>42766</v>
      </c>
      <c r="G5688" t="s">
        <v>462</v>
      </c>
      <c r="H5688" t="s">
        <v>744</v>
      </c>
      <c r="I5688" t="s">
        <v>744</v>
      </c>
      <c r="K5688">
        <v>19498</v>
      </c>
      <c r="L5688">
        <v>259505</v>
      </c>
      <c r="Q5688" t="s">
        <v>19</v>
      </c>
      <c r="U5688">
        <v>1</v>
      </c>
      <c r="V5688">
        <v>17</v>
      </c>
      <c r="Y5688" t="s">
        <v>20</v>
      </c>
      <c r="Z5688">
        <v>0</v>
      </c>
      <c r="AA5688" t="s">
        <v>589</v>
      </c>
      <c r="AB5688" t="s">
        <v>21</v>
      </c>
      <c r="AC5688">
        <v>234</v>
      </c>
    </row>
    <row r="5689" spans="1:29" x14ac:dyDescent="0.25">
      <c r="A5689">
        <v>345</v>
      </c>
      <c r="B5689">
        <v>345101</v>
      </c>
      <c r="C5689">
        <v>5660</v>
      </c>
      <c r="D5689" t="str">
        <f>VLOOKUP(C5689,'Schedule 3'!A:M,13,FALSE)</f>
        <v>Employee Benefits</v>
      </c>
      <c r="E5689">
        <v>13.89</v>
      </c>
      <c r="F5689" s="1">
        <v>43100</v>
      </c>
      <c r="G5689" t="s">
        <v>462</v>
      </c>
      <c r="H5689" t="s">
        <v>745</v>
      </c>
      <c r="I5689" t="s">
        <v>745</v>
      </c>
      <c r="K5689">
        <v>19499</v>
      </c>
      <c r="L5689">
        <v>291867</v>
      </c>
      <c r="Q5689" t="s">
        <v>19</v>
      </c>
      <c r="U5689">
        <v>12</v>
      </c>
      <c r="V5689">
        <v>17</v>
      </c>
      <c r="Y5689" t="s">
        <v>20</v>
      </c>
      <c r="Z5689">
        <v>0</v>
      </c>
      <c r="AA5689" t="s">
        <v>589</v>
      </c>
      <c r="AB5689" t="s">
        <v>21</v>
      </c>
      <c r="AC5689">
        <v>234</v>
      </c>
    </row>
    <row r="5690" spans="1:29" x14ac:dyDescent="0.25">
      <c r="A5690">
        <v>345</v>
      </c>
      <c r="B5690">
        <v>345102</v>
      </c>
      <c r="C5690">
        <v>5660</v>
      </c>
      <c r="D5690" t="str">
        <f>VLOOKUP(C5690,'Schedule 3'!A:M,13,FALSE)</f>
        <v>Employee Benefits</v>
      </c>
      <c r="E5690">
        <v>122.15</v>
      </c>
      <c r="F5690" s="1">
        <v>43100</v>
      </c>
      <c r="G5690" t="s">
        <v>462</v>
      </c>
      <c r="H5690" t="s">
        <v>745</v>
      </c>
      <c r="I5690" t="s">
        <v>745</v>
      </c>
      <c r="K5690">
        <v>19499</v>
      </c>
      <c r="L5690">
        <v>291867</v>
      </c>
      <c r="Q5690" t="s">
        <v>19</v>
      </c>
      <c r="U5690">
        <v>12</v>
      </c>
      <c r="V5690">
        <v>17</v>
      </c>
      <c r="Y5690" t="s">
        <v>20</v>
      </c>
      <c r="Z5690">
        <v>0</v>
      </c>
      <c r="AA5690" t="s">
        <v>589</v>
      </c>
      <c r="AB5690" t="s">
        <v>21</v>
      </c>
      <c r="AC5690">
        <v>235</v>
      </c>
    </row>
    <row r="5691" spans="1:29" x14ac:dyDescent="0.25">
      <c r="A5691">
        <v>345</v>
      </c>
      <c r="B5691">
        <v>345101</v>
      </c>
      <c r="C5691">
        <v>5660</v>
      </c>
      <c r="D5691" t="str">
        <f>VLOOKUP(C5691,'Schedule 3'!A:M,13,FALSE)</f>
        <v>Employee Benefits</v>
      </c>
      <c r="E5691">
        <v>14.27</v>
      </c>
      <c r="F5691" s="1">
        <v>43069</v>
      </c>
      <c r="G5691" t="s">
        <v>462</v>
      </c>
      <c r="H5691" t="s">
        <v>745</v>
      </c>
      <c r="I5691" t="s">
        <v>745</v>
      </c>
      <c r="K5691">
        <v>19499</v>
      </c>
      <c r="L5691">
        <v>288934</v>
      </c>
      <c r="Q5691" t="s">
        <v>19</v>
      </c>
      <c r="U5691">
        <v>11</v>
      </c>
      <c r="V5691">
        <v>17</v>
      </c>
      <c r="Y5691" t="s">
        <v>20</v>
      </c>
      <c r="Z5691">
        <v>0</v>
      </c>
      <c r="AA5691" t="s">
        <v>589</v>
      </c>
      <c r="AB5691" t="s">
        <v>21</v>
      </c>
      <c r="AC5691">
        <v>234</v>
      </c>
    </row>
    <row r="5692" spans="1:29" x14ac:dyDescent="0.25">
      <c r="A5692">
        <v>345</v>
      </c>
      <c r="B5692">
        <v>345102</v>
      </c>
      <c r="C5692">
        <v>5660</v>
      </c>
      <c r="D5692" t="str">
        <f>VLOOKUP(C5692,'Schedule 3'!A:M,13,FALSE)</f>
        <v>Employee Benefits</v>
      </c>
      <c r="E5692">
        <v>127.97</v>
      </c>
      <c r="F5692" s="1">
        <v>43069</v>
      </c>
      <c r="G5692" t="s">
        <v>462</v>
      </c>
      <c r="H5692" t="s">
        <v>745</v>
      </c>
      <c r="I5692" t="s">
        <v>745</v>
      </c>
      <c r="K5692">
        <v>19499</v>
      </c>
      <c r="L5692">
        <v>288934</v>
      </c>
      <c r="Q5692" t="s">
        <v>19</v>
      </c>
      <c r="U5692">
        <v>11</v>
      </c>
      <c r="V5692">
        <v>17</v>
      </c>
      <c r="Y5692" t="s">
        <v>20</v>
      </c>
      <c r="Z5692">
        <v>0</v>
      </c>
      <c r="AA5692" t="s">
        <v>589</v>
      </c>
      <c r="AB5692" t="s">
        <v>21</v>
      </c>
      <c r="AC5692">
        <v>235</v>
      </c>
    </row>
    <row r="5693" spans="1:29" x14ac:dyDescent="0.25">
      <c r="A5693">
        <v>345</v>
      </c>
      <c r="B5693">
        <v>345101</v>
      </c>
      <c r="C5693">
        <v>5660</v>
      </c>
      <c r="D5693" t="str">
        <f>VLOOKUP(C5693,'Schedule 3'!A:M,13,FALSE)</f>
        <v>Employee Benefits</v>
      </c>
      <c r="E5693">
        <v>9.44</v>
      </c>
      <c r="F5693" s="1">
        <v>43039</v>
      </c>
      <c r="G5693" t="s">
        <v>462</v>
      </c>
      <c r="H5693" t="s">
        <v>745</v>
      </c>
      <c r="I5693" t="s">
        <v>745</v>
      </c>
      <c r="K5693">
        <v>19499</v>
      </c>
      <c r="L5693">
        <v>286349</v>
      </c>
      <c r="Q5693" t="s">
        <v>19</v>
      </c>
      <c r="U5693">
        <v>10</v>
      </c>
      <c r="V5693">
        <v>17</v>
      </c>
      <c r="Y5693" t="s">
        <v>20</v>
      </c>
      <c r="Z5693">
        <v>0</v>
      </c>
      <c r="AA5693" t="s">
        <v>589</v>
      </c>
      <c r="AB5693" t="s">
        <v>21</v>
      </c>
      <c r="AC5693">
        <v>234</v>
      </c>
    </row>
    <row r="5694" spans="1:29" x14ac:dyDescent="0.25">
      <c r="A5694">
        <v>345</v>
      </c>
      <c r="B5694">
        <v>345102</v>
      </c>
      <c r="C5694">
        <v>5660</v>
      </c>
      <c r="D5694" t="str">
        <f>VLOOKUP(C5694,'Schedule 3'!A:M,13,FALSE)</f>
        <v>Employee Benefits</v>
      </c>
      <c r="E5694">
        <v>84.13</v>
      </c>
      <c r="F5694" s="1">
        <v>43039</v>
      </c>
      <c r="G5694" t="s">
        <v>462</v>
      </c>
      <c r="H5694" t="s">
        <v>745</v>
      </c>
      <c r="I5694" t="s">
        <v>745</v>
      </c>
      <c r="K5694">
        <v>19499</v>
      </c>
      <c r="L5694">
        <v>286349</v>
      </c>
      <c r="Q5694" t="s">
        <v>19</v>
      </c>
      <c r="U5694">
        <v>10</v>
      </c>
      <c r="V5694">
        <v>17</v>
      </c>
      <c r="Y5694" t="s">
        <v>20</v>
      </c>
      <c r="Z5694">
        <v>0</v>
      </c>
      <c r="AA5694" t="s">
        <v>589</v>
      </c>
      <c r="AB5694" t="s">
        <v>21</v>
      </c>
      <c r="AC5694">
        <v>235</v>
      </c>
    </row>
    <row r="5695" spans="1:29" x14ac:dyDescent="0.25">
      <c r="A5695">
        <v>345</v>
      </c>
      <c r="B5695">
        <v>345101</v>
      </c>
      <c r="C5695">
        <v>5660</v>
      </c>
      <c r="D5695" t="str">
        <f>VLOOKUP(C5695,'Schedule 3'!A:M,13,FALSE)</f>
        <v>Employee Benefits</v>
      </c>
      <c r="E5695">
        <v>5.25</v>
      </c>
      <c r="F5695" s="1">
        <v>43008</v>
      </c>
      <c r="G5695" t="s">
        <v>462</v>
      </c>
      <c r="H5695" t="s">
        <v>745</v>
      </c>
      <c r="I5695" t="s">
        <v>745</v>
      </c>
      <c r="K5695">
        <v>19499</v>
      </c>
      <c r="L5695">
        <v>283717</v>
      </c>
      <c r="Q5695" t="s">
        <v>19</v>
      </c>
      <c r="U5695">
        <v>9</v>
      </c>
      <c r="V5695">
        <v>17</v>
      </c>
      <c r="Y5695" t="s">
        <v>20</v>
      </c>
      <c r="Z5695">
        <v>0</v>
      </c>
      <c r="AA5695" t="s">
        <v>589</v>
      </c>
      <c r="AB5695" t="s">
        <v>21</v>
      </c>
      <c r="AC5695">
        <v>234</v>
      </c>
    </row>
    <row r="5696" spans="1:29" x14ac:dyDescent="0.25">
      <c r="A5696">
        <v>345</v>
      </c>
      <c r="B5696">
        <v>345102</v>
      </c>
      <c r="C5696">
        <v>5660</v>
      </c>
      <c r="D5696" t="str">
        <f>VLOOKUP(C5696,'Schedule 3'!A:M,13,FALSE)</f>
        <v>Employee Benefits</v>
      </c>
      <c r="E5696">
        <v>46.74</v>
      </c>
      <c r="F5696" s="1">
        <v>43008</v>
      </c>
      <c r="G5696" t="s">
        <v>462</v>
      </c>
      <c r="H5696" t="s">
        <v>745</v>
      </c>
      <c r="I5696" t="s">
        <v>745</v>
      </c>
      <c r="K5696">
        <v>19499</v>
      </c>
      <c r="L5696">
        <v>283717</v>
      </c>
      <c r="Q5696" t="s">
        <v>19</v>
      </c>
      <c r="U5696">
        <v>9</v>
      </c>
      <c r="V5696">
        <v>17</v>
      </c>
      <c r="Y5696" t="s">
        <v>20</v>
      </c>
      <c r="Z5696">
        <v>0</v>
      </c>
      <c r="AA5696" t="s">
        <v>589</v>
      </c>
      <c r="AB5696" t="s">
        <v>21</v>
      </c>
      <c r="AC5696">
        <v>235</v>
      </c>
    </row>
    <row r="5697" spans="1:29" x14ac:dyDescent="0.25">
      <c r="A5697">
        <v>345</v>
      </c>
      <c r="B5697">
        <v>345101</v>
      </c>
      <c r="C5697">
        <v>5660</v>
      </c>
      <c r="D5697" t="str">
        <f>VLOOKUP(C5697,'Schedule 3'!A:M,13,FALSE)</f>
        <v>Employee Benefits</v>
      </c>
      <c r="E5697">
        <v>5.52</v>
      </c>
      <c r="F5697" s="1">
        <v>42978</v>
      </c>
      <c r="G5697" t="s">
        <v>462</v>
      </c>
      <c r="H5697" t="s">
        <v>745</v>
      </c>
      <c r="I5697" t="s">
        <v>745</v>
      </c>
      <c r="K5697">
        <v>19499</v>
      </c>
      <c r="L5697">
        <v>281172</v>
      </c>
      <c r="Q5697" t="s">
        <v>19</v>
      </c>
      <c r="U5697">
        <v>8</v>
      </c>
      <c r="V5697">
        <v>17</v>
      </c>
      <c r="Y5697" t="s">
        <v>20</v>
      </c>
      <c r="Z5697">
        <v>0</v>
      </c>
      <c r="AA5697" t="s">
        <v>589</v>
      </c>
      <c r="AB5697" t="s">
        <v>21</v>
      </c>
      <c r="AC5697">
        <v>234</v>
      </c>
    </row>
    <row r="5698" spans="1:29" x14ac:dyDescent="0.25">
      <c r="A5698">
        <v>345</v>
      </c>
      <c r="B5698">
        <v>345102</v>
      </c>
      <c r="C5698">
        <v>5660</v>
      </c>
      <c r="D5698" t="str">
        <f>VLOOKUP(C5698,'Schedule 3'!A:M,13,FALSE)</f>
        <v>Employee Benefits</v>
      </c>
      <c r="E5698">
        <v>48.93</v>
      </c>
      <c r="F5698" s="1">
        <v>42978</v>
      </c>
      <c r="G5698" t="s">
        <v>462</v>
      </c>
      <c r="H5698" t="s">
        <v>745</v>
      </c>
      <c r="I5698" t="s">
        <v>745</v>
      </c>
      <c r="K5698">
        <v>19499</v>
      </c>
      <c r="L5698">
        <v>281172</v>
      </c>
      <c r="Q5698" t="s">
        <v>19</v>
      </c>
      <c r="U5698">
        <v>8</v>
      </c>
      <c r="V5698">
        <v>17</v>
      </c>
      <c r="Y5698" t="s">
        <v>20</v>
      </c>
      <c r="Z5698">
        <v>0</v>
      </c>
      <c r="AA5698" t="s">
        <v>589</v>
      </c>
      <c r="AB5698" t="s">
        <v>21</v>
      </c>
      <c r="AC5698">
        <v>235</v>
      </c>
    </row>
    <row r="5699" spans="1:29" x14ac:dyDescent="0.25">
      <c r="A5699">
        <v>345</v>
      </c>
      <c r="B5699">
        <v>345101</v>
      </c>
      <c r="C5699">
        <v>5660</v>
      </c>
      <c r="D5699" t="str">
        <f>VLOOKUP(C5699,'Schedule 3'!A:M,13,FALSE)</f>
        <v>Employee Benefits</v>
      </c>
      <c r="E5699">
        <v>1.45</v>
      </c>
      <c r="F5699" s="1">
        <v>42916</v>
      </c>
      <c r="G5699" t="s">
        <v>462</v>
      </c>
      <c r="H5699" t="s">
        <v>745</v>
      </c>
      <c r="I5699" t="s">
        <v>745</v>
      </c>
      <c r="K5699">
        <v>19499</v>
      </c>
      <c r="L5699">
        <v>275593</v>
      </c>
      <c r="Q5699" t="s">
        <v>19</v>
      </c>
      <c r="U5699">
        <v>6</v>
      </c>
      <c r="V5699">
        <v>17</v>
      </c>
      <c r="Y5699" t="s">
        <v>20</v>
      </c>
      <c r="Z5699">
        <v>0</v>
      </c>
      <c r="AA5699" t="s">
        <v>589</v>
      </c>
      <c r="AB5699" t="s">
        <v>21</v>
      </c>
      <c r="AC5699">
        <v>234</v>
      </c>
    </row>
    <row r="5700" spans="1:29" x14ac:dyDescent="0.25">
      <c r="A5700">
        <v>345</v>
      </c>
      <c r="B5700">
        <v>345102</v>
      </c>
      <c r="C5700">
        <v>5660</v>
      </c>
      <c r="D5700" t="str">
        <f>VLOOKUP(C5700,'Schedule 3'!A:M,13,FALSE)</f>
        <v>Employee Benefits</v>
      </c>
      <c r="E5700">
        <v>12.67</v>
      </c>
      <c r="F5700" s="1">
        <v>42916</v>
      </c>
      <c r="G5700" t="s">
        <v>462</v>
      </c>
      <c r="H5700" t="s">
        <v>745</v>
      </c>
      <c r="I5700" t="s">
        <v>745</v>
      </c>
      <c r="K5700">
        <v>19499</v>
      </c>
      <c r="L5700">
        <v>275593</v>
      </c>
      <c r="Q5700" t="s">
        <v>19</v>
      </c>
      <c r="U5700">
        <v>6</v>
      </c>
      <c r="V5700">
        <v>17</v>
      </c>
      <c r="Y5700" t="s">
        <v>20</v>
      </c>
      <c r="Z5700">
        <v>0</v>
      </c>
      <c r="AA5700" t="s">
        <v>589</v>
      </c>
      <c r="AB5700" t="s">
        <v>21</v>
      </c>
      <c r="AC5700">
        <v>235</v>
      </c>
    </row>
    <row r="5701" spans="1:29" x14ac:dyDescent="0.25">
      <c r="A5701">
        <v>345</v>
      </c>
      <c r="B5701">
        <v>345101</v>
      </c>
      <c r="C5701">
        <v>5660</v>
      </c>
      <c r="D5701" t="str">
        <f>VLOOKUP(C5701,'Schedule 3'!A:M,13,FALSE)</f>
        <v>Employee Benefits</v>
      </c>
      <c r="E5701">
        <v>0.37</v>
      </c>
      <c r="F5701" s="1">
        <v>42886</v>
      </c>
      <c r="G5701" t="s">
        <v>462</v>
      </c>
      <c r="H5701" t="s">
        <v>745</v>
      </c>
      <c r="I5701" t="s">
        <v>745</v>
      </c>
      <c r="K5701">
        <v>19499</v>
      </c>
      <c r="L5701">
        <v>272629</v>
      </c>
      <c r="Q5701" t="s">
        <v>19</v>
      </c>
      <c r="U5701">
        <v>5</v>
      </c>
      <c r="V5701">
        <v>17</v>
      </c>
      <c r="Y5701" t="s">
        <v>20</v>
      </c>
      <c r="Z5701">
        <v>0</v>
      </c>
      <c r="AA5701" t="s">
        <v>589</v>
      </c>
      <c r="AB5701" t="s">
        <v>21</v>
      </c>
      <c r="AC5701">
        <v>234</v>
      </c>
    </row>
    <row r="5702" spans="1:29" x14ac:dyDescent="0.25">
      <c r="A5702">
        <v>345</v>
      </c>
      <c r="B5702">
        <v>345102</v>
      </c>
      <c r="C5702">
        <v>5660</v>
      </c>
      <c r="D5702" t="str">
        <f>VLOOKUP(C5702,'Schedule 3'!A:M,13,FALSE)</f>
        <v>Employee Benefits</v>
      </c>
      <c r="E5702">
        <v>3.29</v>
      </c>
      <c r="F5702" s="1">
        <v>42886</v>
      </c>
      <c r="G5702" t="s">
        <v>462</v>
      </c>
      <c r="H5702" t="s">
        <v>745</v>
      </c>
      <c r="I5702" t="s">
        <v>745</v>
      </c>
      <c r="K5702">
        <v>19499</v>
      </c>
      <c r="L5702">
        <v>272629</v>
      </c>
      <c r="Q5702" t="s">
        <v>19</v>
      </c>
      <c r="U5702">
        <v>5</v>
      </c>
      <c r="V5702">
        <v>17</v>
      </c>
      <c r="Y5702" t="s">
        <v>20</v>
      </c>
      <c r="Z5702">
        <v>0</v>
      </c>
      <c r="AA5702" t="s">
        <v>589</v>
      </c>
      <c r="AB5702" t="s">
        <v>21</v>
      </c>
      <c r="AC5702">
        <v>235</v>
      </c>
    </row>
    <row r="5703" spans="1:29" x14ac:dyDescent="0.25">
      <c r="A5703">
        <v>345</v>
      </c>
      <c r="B5703">
        <v>345101</v>
      </c>
      <c r="C5703">
        <v>5660</v>
      </c>
      <c r="D5703" t="str">
        <f>VLOOKUP(C5703,'Schedule 3'!A:M,13,FALSE)</f>
        <v>Employee Benefits</v>
      </c>
      <c r="E5703">
        <v>7.77</v>
      </c>
      <c r="F5703" s="1">
        <v>42855</v>
      </c>
      <c r="G5703" t="s">
        <v>462</v>
      </c>
      <c r="H5703" t="s">
        <v>745</v>
      </c>
      <c r="I5703" t="s">
        <v>745</v>
      </c>
      <c r="K5703">
        <v>19499</v>
      </c>
      <c r="L5703">
        <v>269773</v>
      </c>
      <c r="Q5703" t="s">
        <v>19</v>
      </c>
      <c r="U5703">
        <v>4</v>
      </c>
      <c r="V5703">
        <v>17</v>
      </c>
      <c r="Y5703" t="s">
        <v>20</v>
      </c>
      <c r="Z5703">
        <v>0</v>
      </c>
      <c r="AA5703" t="s">
        <v>589</v>
      </c>
      <c r="AB5703" t="s">
        <v>21</v>
      </c>
      <c r="AC5703">
        <v>233</v>
      </c>
    </row>
    <row r="5704" spans="1:29" x14ac:dyDescent="0.25">
      <c r="A5704">
        <v>345</v>
      </c>
      <c r="B5704">
        <v>345102</v>
      </c>
      <c r="C5704">
        <v>5660</v>
      </c>
      <c r="D5704" t="str">
        <f>VLOOKUP(C5704,'Schedule 3'!A:M,13,FALSE)</f>
        <v>Employee Benefits</v>
      </c>
      <c r="E5704">
        <v>68.95</v>
      </c>
      <c r="F5704" s="1">
        <v>42855</v>
      </c>
      <c r="G5704" t="s">
        <v>462</v>
      </c>
      <c r="H5704" t="s">
        <v>745</v>
      </c>
      <c r="I5704" t="s">
        <v>745</v>
      </c>
      <c r="K5704">
        <v>19499</v>
      </c>
      <c r="L5704">
        <v>269773</v>
      </c>
      <c r="Q5704" t="s">
        <v>19</v>
      </c>
      <c r="U5704">
        <v>4</v>
      </c>
      <c r="V5704">
        <v>17</v>
      </c>
      <c r="Y5704" t="s">
        <v>20</v>
      </c>
      <c r="Z5704">
        <v>0</v>
      </c>
      <c r="AA5704" t="s">
        <v>589</v>
      </c>
      <c r="AB5704" t="s">
        <v>21</v>
      </c>
      <c r="AC5704">
        <v>234</v>
      </c>
    </row>
    <row r="5705" spans="1:29" x14ac:dyDescent="0.25">
      <c r="A5705">
        <v>345</v>
      </c>
      <c r="B5705">
        <v>345101</v>
      </c>
      <c r="C5705">
        <v>5660</v>
      </c>
      <c r="D5705" t="str">
        <f>VLOOKUP(C5705,'Schedule 3'!A:M,13,FALSE)</f>
        <v>Employee Benefits</v>
      </c>
      <c r="E5705">
        <v>2.1800000000000002</v>
      </c>
      <c r="F5705" s="1">
        <v>42825</v>
      </c>
      <c r="G5705" t="s">
        <v>462</v>
      </c>
      <c r="H5705" t="s">
        <v>745</v>
      </c>
      <c r="I5705" t="s">
        <v>745</v>
      </c>
      <c r="K5705">
        <v>19499</v>
      </c>
      <c r="L5705">
        <v>267433</v>
      </c>
      <c r="Q5705" t="s">
        <v>19</v>
      </c>
      <c r="U5705">
        <v>3</v>
      </c>
      <c r="V5705">
        <v>17</v>
      </c>
      <c r="Y5705" t="s">
        <v>20</v>
      </c>
      <c r="Z5705">
        <v>0</v>
      </c>
      <c r="AA5705" t="s">
        <v>589</v>
      </c>
      <c r="AB5705" t="s">
        <v>21</v>
      </c>
      <c r="AC5705">
        <v>233</v>
      </c>
    </row>
    <row r="5706" spans="1:29" x14ac:dyDescent="0.25">
      <c r="A5706">
        <v>345</v>
      </c>
      <c r="B5706">
        <v>345102</v>
      </c>
      <c r="C5706">
        <v>5660</v>
      </c>
      <c r="D5706" t="str">
        <f>VLOOKUP(C5706,'Schedule 3'!A:M,13,FALSE)</f>
        <v>Employee Benefits</v>
      </c>
      <c r="E5706">
        <v>19.37</v>
      </c>
      <c r="F5706" s="1">
        <v>42825</v>
      </c>
      <c r="G5706" t="s">
        <v>462</v>
      </c>
      <c r="H5706" t="s">
        <v>745</v>
      </c>
      <c r="I5706" t="s">
        <v>745</v>
      </c>
      <c r="K5706">
        <v>19499</v>
      </c>
      <c r="L5706">
        <v>267433</v>
      </c>
      <c r="Q5706" t="s">
        <v>19</v>
      </c>
      <c r="U5706">
        <v>3</v>
      </c>
      <c r="V5706">
        <v>17</v>
      </c>
      <c r="Y5706" t="s">
        <v>20</v>
      </c>
      <c r="Z5706">
        <v>0</v>
      </c>
      <c r="AA5706" t="s">
        <v>589</v>
      </c>
      <c r="AB5706" t="s">
        <v>21</v>
      </c>
      <c r="AC5706">
        <v>234</v>
      </c>
    </row>
    <row r="5707" spans="1:29" x14ac:dyDescent="0.25">
      <c r="A5707">
        <v>345</v>
      </c>
      <c r="B5707">
        <v>345101</v>
      </c>
      <c r="C5707">
        <v>5660</v>
      </c>
      <c r="D5707" t="str">
        <f>VLOOKUP(C5707,'Schedule 3'!A:M,13,FALSE)</f>
        <v>Employee Benefits</v>
      </c>
      <c r="E5707">
        <v>3.08</v>
      </c>
      <c r="F5707" s="1">
        <v>42794</v>
      </c>
      <c r="G5707" t="s">
        <v>462</v>
      </c>
      <c r="H5707" t="s">
        <v>745</v>
      </c>
      <c r="I5707" t="s">
        <v>745</v>
      </c>
      <c r="K5707">
        <v>19499</v>
      </c>
      <c r="L5707">
        <v>263415</v>
      </c>
      <c r="Q5707" t="s">
        <v>19</v>
      </c>
      <c r="U5707">
        <v>2</v>
      </c>
      <c r="V5707">
        <v>17</v>
      </c>
      <c r="Y5707" t="s">
        <v>20</v>
      </c>
      <c r="Z5707">
        <v>0</v>
      </c>
      <c r="AA5707" t="s">
        <v>589</v>
      </c>
      <c r="AB5707" t="s">
        <v>21</v>
      </c>
      <c r="AC5707">
        <v>233</v>
      </c>
    </row>
    <row r="5708" spans="1:29" x14ac:dyDescent="0.25">
      <c r="A5708">
        <v>345</v>
      </c>
      <c r="B5708">
        <v>345102</v>
      </c>
      <c r="C5708">
        <v>5660</v>
      </c>
      <c r="D5708" t="str">
        <f>VLOOKUP(C5708,'Schedule 3'!A:M,13,FALSE)</f>
        <v>Employee Benefits</v>
      </c>
      <c r="E5708">
        <v>27.33</v>
      </c>
      <c r="F5708" s="1">
        <v>42794</v>
      </c>
      <c r="G5708" t="s">
        <v>462</v>
      </c>
      <c r="H5708" t="s">
        <v>745</v>
      </c>
      <c r="I5708" t="s">
        <v>745</v>
      </c>
      <c r="K5708">
        <v>19499</v>
      </c>
      <c r="L5708">
        <v>263415</v>
      </c>
      <c r="Q5708" t="s">
        <v>19</v>
      </c>
      <c r="U5708">
        <v>2</v>
      </c>
      <c r="V5708">
        <v>17</v>
      </c>
      <c r="Y5708" t="s">
        <v>20</v>
      </c>
      <c r="Z5708">
        <v>0</v>
      </c>
      <c r="AA5708" t="s">
        <v>589</v>
      </c>
      <c r="AB5708" t="s">
        <v>21</v>
      </c>
      <c r="AC5708">
        <v>234</v>
      </c>
    </row>
    <row r="5709" spans="1:29" x14ac:dyDescent="0.25">
      <c r="A5709">
        <v>345</v>
      </c>
      <c r="B5709">
        <v>345101</v>
      </c>
      <c r="C5709">
        <v>5660</v>
      </c>
      <c r="D5709" t="str">
        <f>VLOOKUP(C5709,'Schedule 3'!A:M,13,FALSE)</f>
        <v>Employee Benefits</v>
      </c>
      <c r="E5709">
        <v>3.33</v>
      </c>
      <c r="F5709" s="1">
        <v>42766</v>
      </c>
      <c r="G5709" t="s">
        <v>462</v>
      </c>
      <c r="H5709" t="s">
        <v>745</v>
      </c>
      <c r="I5709" t="s">
        <v>745</v>
      </c>
      <c r="K5709">
        <v>19499</v>
      </c>
      <c r="L5709">
        <v>259505</v>
      </c>
      <c r="Q5709" t="s">
        <v>19</v>
      </c>
      <c r="U5709">
        <v>1</v>
      </c>
      <c r="V5709">
        <v>17</v>
      </c>
      <c r="Y5709" t="s">
        <v>20</v>
      </c>
      <c r="Z5709">
        <v>0</v>
      </c>
      <c r="AA5709" t="s">
        <v>589</v>
      </c>
      <c r="AB5709" t="s">
        <v>21</v>
      </c>
      <c r="AC5709">
        <v>233</v>
      </c>
    </row>
    <row r="5710" spans="1:29" x14ac:dyDescent="0.25">
      <c r="A5710">
        <v>345</v>
      </c>
      <c r="B5710">
        <v>345102</v>
      </c>
      <c r="C5710">
        <v>5660</v>
      </c>
      <c r="D5710" t="str">
        <f>VLOOKUP(C5710,'Schedule 3'!A:M,13,FALSE)</f>
        <v>Employee Benefits</v>
      </c>
      <c r="E5710">
        <v>29.54</v>
      </c>
      <c r="F5710" s="1">
        <v>42766</v>
      </c>
      <c r="G5710" t="s">
        <v>462</v>
      </c>
      <c r="H5710" t="s">
        <v>745</v>
      </c>
      <c r="I5710" t="s">
        <v>745</v>
      </c>
      <c r="K5710">
        <v>19499</v>
      </c>
      <c r="L5710">
        <v>259505</v>
      </c>
      <c r="Q5710" t="s">
        <v>19</v>
      </c>
      <c r="U5710">
        <v>1</v>
      </c>
      <c r="V5710">
        <v>17</v>
      </c>
      <c r="Y5710" t="s">
        <v>20</v>
      </c>
      <c r="Z5710">
        <v>0</v>
      </c>
      <c r="AA5710" t="s">
        <v>589</v>
      </c>
      <c r="AB5710" t="s">
        <v>21</v>
      </c>
      <c r="AC5710">
        <v>234</v>
      </c>
    </row>
    <row r="5711" spans="1:29" x14ac:dyDescent="0.25">
      <c r="A5711">
        <v>345</v>
      </c>
      <c r="B5711">
        <v>345101</v>
      </c>
      <c r="C5711">
        <v>5665</v>
      </c>
      <c r="D5711" t="str">
        <f>VLOOKUP(C5711,'Schedule 3'!A:M,13,FALSE)</f>
        <v>Employee Benefits</v>
      </c>
      <c r="E5711">
        <v>143.54</v>
      </c>
      <c r="F5711" s="1">
        <v>43100</v>
      </c>
      <c r="G5711" t="s">
        <v>462</v>
      </c>
      <c r="H5711" t="s">
        <v>746</v>
      </c>
      <c r="I5711" t="s">
        <v>746</v>
      </c>
      <c r="K5711">
        <v>19500</v>
      </c>
      <c r="L5711">
        <v>291867</v>
      </c>
      <c r="Q5711" t="s">
        <v>19</v>
      </c>
      <c r="U5711">
        <v>12</v>
      </c>
      <c r="V5711">
        <v>17</v>
      </c>
      <c r="Y5711" t="s">
        <v>20</v>
      </c>
      <c r="Z5711">
        <v>0</v>
      </c>
      <c r="AA5711" t="s">
        <v>589</v>
      </c>
      <c r="AB5711" t="s">
        <v>21</v>
      </c>
      <c r="AC5711">
        <v>234</v>
      </c>
    </row>
    <row r="5712" spans="1:29" x14ac:dyDescent="0.25">
      <c r="A5712">
        <v>345</v>
      </c>
      <c r="B5712">
        <v>345102</v>
      </c>
      <c r="C5712">
        <v>5665</v>
      </c>
      <c r="D5712" t="str">
        <f>VLOOKUP(C5712,'Schedule 3'!A:M,13,FALSE)</f>
        <v>Employee Benefits</v>
      </c>
      <c r="E5712">
        <v>1262.2</v>
      </c>
      <c r="F5712" s="1">
        <v>43100</v>
      </c>
      <c r="G5712" t="s">
        <v>462</v>
      </c>
      <c r="H5712" t="s">
        <v>746</v>
      </c>
      <c r="I5712" t="s">
        <v>746</v>
      </c>
      <c r="K5712">
        <v>19500</v>
      </c>
      <c r="L5712">
        <v>291867</v>
      </c>
      <c r="Q5712" t="s">
        <v>19</v>
      </c>
      <c r="U5712">
        <v>12</v>
      </c>
      <c r="V5712">
        <v>17</v>
      </c>
      <c r="Y5712" t="s">
        <v>20</v>
      </c>
      <c r="Z5712">
        <v>0</v>
      </c>
      <c r="AA5712" t="s">
        <v>589</v>
      </c>
      <c r="AB5712" t="s">
        <v>21</v>
      </c>
      <c r="AC5712">
        <v>235</v>
      </c>
    </row>
    <row r="5713" spans="1:29" x14ac:dyDescent="0.25">
      <c r="A5713">
        <v>345</v>
      </c>
      <c r="B5713">
        <v>345101</v>
      </c>
      <c r="C5713">
        <v>5665</v>
      </c>
      <c r="D5713" t="str">
        <f>VLOOKUP(C5713,'Schedule 3'!A:M,13,FALSE)</f>
        <v>Employee Benefits</v>
      </c>
      <c r="E5713">
        <v>141.66999999999999</v>
      </c>
      <c r="F5713" s="1">
        <v>43069</v>
      </c>
      <c r="G5713" t="s">
        <v>462</v>
      </c>
      <c r="H5713" t="s">
        <v>746</v>
      </c>
      <c r="I5713" t="s">
        <v>746</v>
      </c>
      <c r="K5713">
        <v>19500</v>
      </c>
      <c r="L5713">
        <v>288934</v>
      </c>
      <c r="Q5713" t="s">
        <v>19</v>
      </c>
      <c r="U5713">
        <v>11</v>
      </c>
      <c r="V5713">
        <v>17</v>
      </c>
      <c r="Y5713" t="s">
        <v>20</v>
      </c>
      <c r="Z5713">
        <v>0</v>
      </c>
      <c r="AA5713" t="s">
        <v>589</v>
      </c>
      <c r="AB5713" t="s">
        <v>21</v>
      </c>
      <c r="AC5713">
        <v>234</v>
      </c>
    </row>
    <row r="5714" spans="1:29" x14ac:dyDescent="0.25">
      <c r="A5714">
        <v>345</v>
      </c>
      <c r="B5714">
        <v>345102</v>
      </c>
      <c r="C5714">
        <v>5665</v>
      </c>
      <c r="D5714" t="str">
        <f>VLOOKUP(C5714,'Schedule 3'!A:M,13,FALSE)</f>
        <v>Employee Benefits</v>
      </c>
      <c r="E5714">
        <v>1270.1099999999999</v>
      </c>
      <c r="F5714" s="1">
        <v>43069</v>
      </c>
      <c r="G5714" t="s">
        <v>462</v>
      </c>
      <c r="H5714" t="s">
        <v>746</v>
      </c>
      <c r="I5714" t="s">
        <v>746</v>
      </c>
      <c r="K5714">
        <v>19500</v>
      </c>
      <c r="L5714">
        <v>288934</v>
      </c>
      <c r="Q5714" t="s">
        <v>19</v>
      </c>
      <c r="U5714">
        <v>11</v>
      </c>
      <c r="V5714">
        <v>17</v>
      </c>
      <c r="Y5714" t="s">
        <v>20</v>
      </c>
      <c r="Z5714">
        <v>0</v>
      </c>
      <c r="AA5714" t="s">
        <v>589</v>
      </c>
      <c r="AB5714" t="s">
        <v>21</v>
      </c>
      <c r="AC5714">
        <v>235</v>
      </c>
    </row>
    <row r="5715" spans="1:29" x14ac:dyDescent="0.25">
      <c r="A5715">
        <v>345</v>
      </c>
      <c r="B5715">
        <v>345101</v>
      </c>
      <c r="C5715">
        <v>5665</v>
      </c>
      <c r="D5715" t="str">
        <f>VLOOKUP(C5715,'Schedule 3'!A:M,13,FALSE)</f>
        <v>Employee Benefits</v>
      </c>
      <c r="E5715">
        <v>135.88</v>
      </c>
      <c r="F5715" s="1">
        <v>43039</v>
      </c>
      <c r="G5715" t="s">
        <v>462</v>
      </c>
      <c r="H5715" t="s">
        <v>746</v>
      </c>
      <c r="I5715" t="s">
        <v>746</v>
      </c>
      <c r="K5715">
        <v>19500</v>
      </c>
      <c r="L5715">
        <v>286349</v>
      </c>
      <c r="Q5715" t="s">
        <v>19</v>
      </c>
      <c r="U5715">
        <v>10</v>
      </c>
      <c r="V5715">
        <v>17</v>
      </c>
      <c r="Y5715" t="s">
        <v>20</v>
      </c>
      <c r="Z5715">
        <v>0</v>
      </c>
      <c r="AA5715" t="s">
        <v>589</v>
      </c>
      <c r="AB5715" t="s">
        <v>21</v>
      </c>
      <c r="AC5715">
        <v>234</v>
      </c>
    </row>
    <row r="5716" spans="1:29" x14ac:dyDescent="0.25">
      <c r="A5716">
        <v>345</v>
      </c>
      <c r="B5716">
        <v>345102</v>
      </c>
      <c r="C5716">
        <v>5665</v>
      </c>
      <c r="D5716" t="str">
        <f>VLOOKUP(C5716,'Schedule 3'!A:M,13,FALSE)</f>
        <v>Employee Benefits</v>
      </c>
      <c r="E5716">
        <v>1210.71</v>
      </c>
      <c r="F5716" s="1">
        <v>43039</v>
      </c>
      <c r="G5716" t="s">
        <v>462</v>
      </c>
      <c r="H5716" t="s">
        <v>746</v>
      </c>
      <c r="I5716" t="s">
        <v>746</v>
      </c>
      <c r="K5716">
        <v>19500</v>
      </c>
      <c r="L5716">
        <v>286349</v>
      </c>
      <c r="Q5716" t="s">
        <v>19</v>
      </c>
      <c r="U5716">
        <v>10</v>
      </c>
      <c r="V5716">
        <v>17</v>
      </c>
      <c r="Y5716" t="s">
        <v>20</v>
      </c>
      <c r="Z5716">
        <v>0</v>
      </c>
      <c r="AA5716" t="s">
        <v>589</v>
      </c>
      <c r="AB5716" t="s">
        <v>21</v>
      </c>
      <c r="AC5716">
        <v>235</v>
      </c>
    </row>
    <row r="5717" spans="1:29" x14ac:dyDescent="0.25">
      <c r="A5717">
        <v>345</v>
      </c>
      <c r="B5717">
        <v>345101</v>
      </c>
      <c r="C5717">
        <v>5665</v>
      </c>
      <c r="D5717" t="str">
        <f>VLOOKUP(C5717,'Schedule 3'!A:M,13,FALSE)</f>
        <v>Employee Benefits</v>
      </c>
      <c r="E5717">
        <v>136.88</v>
      </c>
      <c r="F5717" s="1">
        <v>43008</v>
      </c>
      <c r="G5717" t="s">
        <v>462</v>
      </c>
      <c r="H5717" t="s">
        <v>746</v>
      </c>
      <c r="I5717" t="s">
        <v>746</v>
      </c>
      <c r="K5717">
        <v>19500</v>
      </c>
      <c r="L5717">
        <v>283717</v>
      </c>
      <c r="Q5717" t="s">
        <v>19</v>
      </c>
      <c r="U5717">
        <v>9</v>
      </c>
      <c r="V5717">
        <v>17</v>
      </c>
      <c r="Y5717" t="s">
        <v>20</v>
      </c>
      <c r="Z5717">
        <v>0</v>
      </c>
      <c r="AA5717" t="s">
        <v>589</v>
      </c>
      <c r="AB5717" t="s">
        <v>21</v>
      </c>
      <c r="AC5717">
        <v>234</v>
      </c>
    </row>
    <row r="5718" spans="1:29" x14ac:dyDescent="0.25">
      <c r="A5718">
        <v>345</v>
      </c>
      <c r="B5718">
        <v>345102</v>
      </c>
      <c r="C5718">
        <v>5665</v>
      </c>
      <c r="D5718" t="str">
        <f>VLOOKUP(C5718,'Schedule 3'!A:M,13,FALSE)</f>
        <v>Employee Benefits</v>
      </c>
      <c r="E5718">
        <v>1218.1199999999999</v>
      </c>
      <c r="F5718" s="1">
        <v>43008</v>
      </c>
      <c r="G5718" t="s">
        <v>462</v>
      </c>
      <c r="H5718" t="s">
        <v>746</v>
      </c>
      <c r="I5718" t="s">
        <v>746</v>
      </c>
      <c r="K5718">
        <v>19500</v>
      </c>
      <c r="L5718">
        <v>283717</v>
      </c>
      <c r="Q5718" t="s">
        <v>19</v>
      </c>
      <c r="U5718">
        <v>9</v>
      </c>
      <c r="V5718">
        <v>17</v>
      </c>
      <c r="Y5718" t="s">
        <v>20</v>
      </c>
      <c r="Z5718">
        <v>0</v>
      </c>
      <c r="AA5718" t="s">
        <v>589</v>
      </c>
      <c r="AB5718" t="s">
        <v>21</v>
      </c>
      <c r="AC5718">
        <v>235</v>
      </c>
    </row>
    <row r="5719" spans="1:29" x14ac:dyDescent="0.25">
      <c r="A5719">
        <v>345</v>
      </c>
      <c r="B5719">
        <v>345101</v>
      </c>
      <c r="C5719">
        <v>5665</v>
      </c>
      <c r="D5719" t="str">
        <f>VLOOKUP(C5719,'Schedule 3'!A:M,13,FALSE)</f>
        <v>Employee Benefits</v>
      </c>
      <c r="E5719">
        <v>164.04</v>
      </c>
      <c r="F5719" s="1">
        <v>42978</v>
      </c>
      <c r="G5719" t="s">
        <v>462</v>
      </c>
      <c r="H5719" t="s">
        <v>746</v>
      </c>
      <c r="I5719" t="s">
        <v>746</v>
      </c>
      <c r="K5719">
        <v>19500</v>
      </c>
      <c r="L5719">
        <v>281172</v>
      </c>
      <c r="Q5719" t="s">
        <v>19</v>
      </c>
      <c r="U5719">
        <v>8</v>
      </c>
      <c r="V5719">
        <v>17</v>
      </c>
      <c r="Y5719" t="s">
        <v>20</v>
      </c>
      <c r="Z5719">
        <v>0</v>
      </c>
      <c r="AA5719" t="s">
        <v>589</v>
      </c>
      <c r="AB5719" t="s">
        <v>21</v>
      </c>
      <c r="AC5719">
        <v>234</v>
      </c>
    </row>
    <row r="5720" spans="1:29" x14ac:dyDescent="0.25">
      <c r="A5720">
        <v>345</v>
      </c>
      <c r="B5720">
        <v>345102</v>
      </c>
      <c r="C5720">
        <v>5665</v>
      </c>
      <c r="D5720" t="str">
        <f>VLOOKUP(C5720,'Schedule 3'!A:M,13,FALSE)</f>
        <v>Employee Benefits</v>
      </c>
      <c r="E5720">
        <v>1454.15</v>
      </c>
      <c r="F5720" s="1">
        <v>42978</v>
      </c>
      <c r="G5720" t="s">
        <v>462</v>
      </c>
      <c r="H5720" t="s">
        <v>746</v>
      </c>
      <c r="I5720" t="s">
        <v>746</v>
      </c>
      <c r="K5720">
        <v>19500</v>
      </c>
      <c r="L5720">
        <v>281172</v>
      </c>
      <c r="Q5720" t="s">
        <v>19</v>
      </c>
      <c r="U5720">
        <v>8</v>
      </c>
      <c r="V5720">
        <v>17</v>
      </c>
      <c r="Y5720" t="s">
        <v>20</v>
      </c>
      <c r="Z5720">
        <v>0</v>
      </c>
      <c r="AA5720" t="s">
        <v>589</v>
      </c>
      <c r="AB5720" t="s">
        <v>21</v>
      </c>
      <c r="AC5720">
        <v>235</v>
      </c>
    </row>
    <row r="5721" spans="1:29" x14ac:dyDescent="0.25">
      <c r="A5721">
        <v>345</v>
      </c>
      <c r="B5721">
        <v>345101</v>
      </c>
      <c r="C5721">
        <v>5665</v>
      </c>
      <c r="D5721" t="str">
        <f>VLOOKUP(C5721,'Schedule 3'!A:M,13,FALSE)</f>
        <v>Employee Benefits</v>
      </c>
      <c r="E5721">
        <v>130.33000000000001</v>
      </c>
      <c r="F5721" s="1">
        <v>42947</v>
      </c>
      <c r="G5721" t="s">
        <v>462</v>
      </c>
      <c r="H5721" t="s">
        <v>746</v>
      </c>
      <c r="I5721" t="s">
        <v>746</v>
      </c>
      <c r="K5721">
        <v>19500</v>
      </c>
      <c r="L5721">
        <v>278277</v>
      </c>
      <c r="Q5721" t="s">
        <v>19</v>
      </c>
      <c r="U5721">
        <v>7</v>
      </c>
      <c r="V5721">
        <v>17</v>
      </c>
      <c r="Y5721" t="s">
        <v>20</v>
      </c>
      <c r="Z5721">
        <v>0</v>
      </c>
      <c r="AA5721" t="s">
        <v>589</v>
      </c>
      <c r="AB5721" t="s">
        <v>21</v>
      </c>
      <c r="AC5721">
        <v>234</v>
      </c>
    </row>
    <row r="5722" spans="1:29" x14ac:dyDescent="0.25">
      <c r="A5722">
        <v>345</v>
      </c>
      <c r="B5722">
        <v>345102</v>
      </c>
      <c r="C5722">
        <v>5665</v>
      </c>
      <c r="D5722" t="str">
        <f>VLOOKUP(C5722,'Schedule 3'!A:M,13,FALSE)</f>
        <v>Employee Benefits</v>
      </c>
      <c r="E5722">
        <v>1155.67</v>
      </c>
      <c r="F5722" s="1">
        <v>42947</v>
      </c>
      <c r="G5722" t="s">
        <v>462</v>
      </c>
      <c r="H5722" t="s">
        <v>746</v>
      </c>
      <c r="I5722" t="s">
        <v>746</v>
      </c>
      <c r="K5722">
        <v>19500</v>
      </c>
      <c r="L5722">
        <v>278277</v>
      </c>
      <c r="Q5722" t="s">
        <v>19</v>
      </c>
      <c r="U5722">
        <v>7</v>
      </c>
      <c r="V5722">
        <v>17</v>
      </c>
      <c r="Y5722" t="s">
        <v>20</v>
      </c>
      <c r="Z5722">
        <v>0</v>
      </c>
      <c r="AA5722" t="s">
        <v>589</v>
      </c>
      <c r="AB5722" t="s">
        <v>21</v>
      </c>
      <c r="AC5722">
        <v>235</v>
      </c>
    </row>
    <row r="5723" spans="1:29" x14ac:dyDescent="0.25">
      <c r="A5723">
        <v>345</v>
      </c>
      <c r="B5723">
        <v>345101</v>
      </c>
      <c r="C5723">
        <v>5665</v>
      </c>
      <c r="D5723" t="str">
        <f>VLOOKUP(C5723,'Schedule 3'!A:M,13,FALSE)</f>
        <v>Employee Benefits</v>
      </c>
      <c r="E5723">
        <v>132.91999999999999</v>
      </c>
      <c r="F5723" s="1">
        <v>42916</v>
      </c>
      <c r="G5723" t="s">
        <v>462</v>
      </c>
      <c r="H5723" t="s">
        <v>746</v>
      </c>
      <c r="I5723" t="s">
        <v>746</v>
      </c>
      <c r="K5723">
        <v>19500</v>
      </c>
      <c r="L5723">
        <v>275593</v>
      </c>
      <c r="Q5723" t="s">
        <v>19</v>
      </c>
      <c r="U5723">
        <v>6</v>
      </c>
      <c r="V5723">
        <v>17</v>
      </c>
      <c r="Y5723" t="s">
        <v>20</v>
      </c>
      <c r="Z5723">
        <v>0</v>
      </c>
      <c r="AA5723" t="s">
        <v>589</v>
      </c>
      <c r="AB5723" t="s">
        <v>21</v>
      </c>
      <c r="AC5723">
        <v>234</v>
      </c>
    </row>
    <row r="5724" spans="1:29" x14ac:dyDescent="0.25">
      <c r="A5724">
        <v>345</v>
      </c>
      <c r="B5724">
        <v>345102</v>
      </c>
      <c r="C5724">
        <v>5665</v>
      </c>
      <c r="D5724" t="str">
        <f>VLOOKUP(C5724,'Schedule 3'!A:M,13,FALSE)</f>
        <v>Employee Benefits</v>
      </c>
      <c r="E5724">
        <v>1164.1400000000001</v>
      </c>
      <c r="F5724" s="1">
        <v>42916</v>
      </c>
      <c r="G5724" t="s">
        <v>462</v>
      </c>
      <c r="H5724" t="s">
        <v>746</v>
      </c>
      <c r="I5724" t="s">
        <v>746</v>
      </c>
      <c r="K5724">
        <v>19500</v>
      </c>
      <c r="L5724">
        <v>275593</v>
      </c>
      <c r="Q5724" t="s">
        <v>19</v>
      </c>
      <c r="U5724">
        <v>6</v>
      </c>
      <c r="V5724">
        <v>17</v>
      </c>
      <c r="Y5724" t="s">
        <v>20</v>
      </c>
      <c r="Z5724">
        <v>0</v>
      </c>
      <c r="AA5724" t="s">
        <v>589</v>
      </c>
      <c r="AB5724" t="s">
        <v>21</v>
      </c>
      <c r="AC5724">
        <v>235</v>
      </c>
    </row>
    <row r="5725" spans="1:29" x14ac:dyDescent="0.25">
      <c r="A5725">
        <v>345</v>
      </c>
      <c r="B5725">
        <v>345101</v>
      </c>
      <c r="C5725">
        <v>5665</v>
      </c>
      <c r="D5725" t="str">
        <f>VLOOKUP(C5725,'Schedule 3'!A:M,13,FALSE)</f>
        <v>Employee Benefits</v>
      </c>
      <c r="E5725">
        <v>130.36000000000001</v>
      </c>
      <c r="F5725" s="1">
        <v>42886</v>
      </c>
      <c r="G5725" t="s">
        <v>462</v>
      </c>
      <c r="H5725" t="s">
        <v>746</v>
      </c>
      <c r="I5725" t="s">
        <v>746</v>
      </c>
      <c r="K5725">
        <v>19500</v>
      </c>
      <c r="L5725">
        <v>272629</v>
      </c>
      <c r="Q5725" t="s">
        <v>19</v>
      </c>
      <c r="U5725">
        <v>5</v>
      </c>
      <c r="V5725">
        <v>17</v>
      </c>
      <c r="Y5725" t="s">
        <v>20</v>
      </c>
      <c r="Z5725">
        <v>0</v>
      </c>
      <c r="AA5725" t="s">
        <v>589</v>
      </c>
      <c r="AB5725" t="s">
        <v>21</v>
      </c>
      <c r="AC5725">
        <v>234</v>
      </c>
    </row>
    <row r="5726" spans="1:29" x14ac:dyDescent="0.25">
      <c r="A5726">
        <v>345</v>
      </c>
      <c r="B5726">
        <v>345102</v>
      </c>
      <c r="C5726">
        <v>5665</v>
      </c>
      <c r="D5726" t="str">
        <f>VLOOKUP(C5726,'Schedule 3'!A:M,13,FALSE)</f>
        <v>Employee Benefits</v>
      </c>
      <c r="E5726">
        <v>1150.0999999999999</v>
      </c>
      <c r="F5726" s="1">
        <v>42886</v>
      </c>
      <c r="G5726" t="s">
        <v>462</v>
      </c>
      <c r="H5726" t="s">
        <v>746</v>
      </c>
      <c r="I5726" t="s">
        <v>746</v>
      </c>
      <c r="K5726">
        <v>19500</v>
      </c>
      <c r="L5726">
        <v>272629</v>
      </c>
      <c r="Q5726" t="s">
        <v>19</v>
      </c>
      <c r="U5726">
        <v>5</v>
      </c>
      <c r="V5726">
        <v>17</v>
      </c>
      <c r="Y5726" t="s">
        <v>20</v>
      </c>
      <c r="Z5726">
        <v>0</v>
      </c>
      <c r="AA5726" t="s">
        <v>589</v>
      </c>
      <c r="AB5726" t="s">
        <v>21</v>
      </c>
      <c r="AC5726">
        <v>235</v>
      </c>
    </row>
    <row r="5727" spans="1:29" x14ac:dyDescent="0.25">
      <c r="A5727">
        <v>345</v>
      </c>
      <c r="B5727">
        <v>345101</v>
      </c>
      <c r="C5727">
        <v>5665</v>
      </c>
      <c r="D5727" t="str">
        <f>VLOOKUP(C5727,'Schedule 3'!A:M,13,FALSE)</f>
        <v>Employee Benefits</v>
      </c>
      <c r="E5727">
        <v>159.19</v>
      </c>
      <c r="F5727" s="1">
        <v>42855</v>
      </c>
      <c r="G5727" t="s">
        <v>462</v>
      </c>
      <c r="H5727" t="s">
        <v>746</v>
      </c>
      <c r="I5727" t="s">
        <v>746</v>
      </c>
      <c r="K5727">
        <v>19500</v>
      </c>
      <c r="L5727">
        <v>269773</v>
      </c>
      <c r="Q5727" t="s">
        <v>19</v>
      </c>
      <c r="U5727">
        <v>4</v>
      </c>
      <c r="V5727">
        <v>17</v>
      </c>
      <c r="Y5727" t="s">
        <v>20</v>
      </c>
      <c r="Z5727">
        <v>0</v>
      </c>
      <c r="AA5727" t="s">
        <v>589</v>
      </c>
      <c r="AB5727" t="s">
        <v>21</v>
      </c>
      <c r="AC5727">
        <v>233</v>
      </c>
    </row>
    <row r="5728" spans="1:29" x14ac:dyDescent="0.25">
      <c r="A5728">
        <v>345</v>
      </c>
      <c r="B5728">
        <v>345102</v>
      </c>
      <c r="C5728">
        <v>5665</v>
      </c>
      <c r="D5728" t="str">
        <f>VLOOKUP(C5728,'Schedule 3'!A:M,13,FALSE)</f>
        <v>Employee Benefits</v>
      </c>
      <c r="E5728">
        <v>1412.23</v>
      </c>
      <c r="F5728" s="1">
        <v>42855</v>
      </c>
      <c r="G5728" t="s">
        <v>462</v>
      </c>
      <c r="H5728" t="s">
        <v>746</v>
      </c>
      <c r="I5728" t="s">
        <v>746</v>
      </c>
      <c r="K5728">
        <v>19500</v>
      </c>
      <c r="L5728">
        <v>269773</v>
      </c>
      <c r="Q5728" t="s">
        <v>19</v>
      </c>
      <c r="U5728">
        <v>4</v>
      </c>
      <c r="V5728">
        <v>17</v>
      </c>
      <c r="Y5728" t="s">
        <v>20</v>
      </c>
      <c r="Z5728">
        <v>0</v>
      </c>
      <c r="AA5728" t="s">
        <v>589</v>
      </c>
      <c r="AB5728" t="s">
        <v>21</v>
      </c>
      <c r="AC5728">
        <v>234</v>
      </c>
    </row>
    <row r="5729" spans="1:29" x14ac:dyDescent="0.25">
      <c r="A5729">
        <v>345</v>
      </c>
      <c r="B5729">
        <v>345101</v>
      </c>
      <c r="C5729">
        <v>5665</v>
      </c>
      <c r="D5729" t="str">
        <f>VLOOKUP(C5729,'Schedule 3'!A:M,13,FALSE)</f>
        <v>Employee Benefits</v>
      </c>
      <c r="E5729">
        <v>145.86000000000001</v>
      </c>
      <c r="F5729" s="1">
        <v>42825</v>
      </c>
      <c r="G5729" t="s">
        <v>462</v>
      </c>
      <c r="H5729" t="s">
        <v>746</v>
      </c>
      <c r="I5729" t="s">
        <v>746</v>
      </c>
      <c r="K5729">
        <v>19500</v>
      </c>
      <c r="L5729">
        <v>267433</v>
      </c>
      <c r="Q5729" t="s">
        <v>19</v>
      </c>
      <c r="U5729">
        <v>3</v>
      </c>
      <c r="V5729">
        <v>17</v>
      </c>
      <c r="Y5729" t="s">
        <v>20</v>
      </c>
      <c r="Z5729">
        <v>0</v>
      </c>
      <c r="AA5729" t="s">
        <v>589</v>
      </c>
      <c r="AB5729" t="s">
        <v>21</v>
      </c>
      <c r="AC5729">
        <v>233</v>
      </c>
    </row>
    <row r="5730" spans="1:29" x14ac:dyDescent="0.25">
      <c r="A5730">
        <v>345</v>
      </c>
      <c r="B5730">
        <v>345102</v>
      </c>
      <c r="C5730">
        <v>5665</v>
      </c>
      <c r="D5730" t="str">
        <f>VLOOKUP(C5730,'Schedule 3'!A:M,13,FALSE)</f>
        <v>Employee Benefits</v>
      </c>
      <c r="E5730">
        <v>1295.22</v>
      </c>
      <c r="F5730" s="1">
        <v>42825</v>
      </c>
      <c r="G5730" t="s">
        <v>462</v>
      </c>
      <c r="H5730" t="s">
        <v>746</v>
      </c>
      <c r="I5730" t="s">
        <v>746</v>
      </c>
      <c r="K5730">
        <v>19500</v>
      </c>
      <c r="L5730">
        <v>267433</v>
      </c>
      <c r="Q5730" t="s">
        <v>19</v>
      </c>
      <c r="U5730">
        <v>3</v>
      </c>
      <c r="V5730">
        <v>17</v>
      </c>
      <c r="Y5730" t="s">
        <v>20</v>
      </c>
      <c r="Z5730">
        <v>0</v>
      </c>
      <c r="AA5730" t="s">
        <v>589</v>
      </c>
      <c r="AB5730" t="s">
        <v>21</v>
      </c>
      <c r="AC5730">
        <v>234</v>
      </c>
    </row>
    <row r="5731" spans="1:29" x14ac:dyDescent="0.25">
      <c r="A5731">
        <v>345</v>
      </c>
      <c r="B5731">
        <v>345101</v>
      </c>
      <c r="C5731">
        <v>5665</v>
      </c>
      <c r="D5731" t="str">
        <f>VLOOKUP(C5731,'Schedule 3'!A:M,13,FALSE)</f>
        <v>Employee Benefits</v>
      </c>
      <c r="E5731">
        <v>153.55000000000001</v>
      </c>
      <c r="F5731" s="1">
        <v>42794</v>
      </c>
      <c r="G5731" t="s">
        <v>462</v>
      </c>
      <c r="H5731" t="s">
        <v>746</v>
      </c>
      <c r="I5731" t="s">
        <v>746</v>
      </c>
      <c r="K5731">
        <v>19500</v>
      </c>
      <c r="L5731">
        <v>263415</v>
      </c>
      <c r="Q5731" t="s">
        <v>19</v>
      </c>
      <c r="U5731">
        <v>2</v>
      </c>
      <c r="V5731">
        <v>17</v>
      </c>
      <c r="Y5731" t="s">
        <v>20</v>
      </c>
      <c r="Z5731">
        <v>0</v>
      </c>
      <c r="AA5731" t="s">
        <v>589</v>
      </c>
      <c r="AB5731" t="s">
        <v>21</v>
      </c>
      <c r="AC5731">
        <v>233</v>
      </c>
    </row>
    <row r="5732" spans="1:29" x14ac:dyDescent="0.25">
      <c r="A5732">
        <v>345</v>
      </c>
      <c r="B5732">
        <v>345102</v>
      </c>
      <c r="C5732">
        <v>5665</v>
      </c>
      <c r="D5732" t="str">
        <f>VLOOKUP(C5732,'Schedule 3'!A:M,13,FALSE)</f>
        <v>Employee Benefits</v>
      </c>
      <c r="E5732">
        <v>1362.99</v>
      </c>
      <c r="F5732" s="1">
        <v>42794</v>
      </c>
      <c r="G5732" t="s">
        <v>462</v>
      </c>
      <c r="H5732" t="s">
        <v>746</v>
      </c>
      <c r="I5732" t="s">
        <v>746</v>
      </c>
      <c r="K5732">
        <v>19500</v>
      </c>
      <c r="L5732">
        <v>263415</v>
      </c>
      <c r="Q5732" t="s">
        <v>19</v>
      </c>
      <c r="U5732">
        <v>2</v>
      </c>
      <c r="V5732">
        <v>17</v>
      </c>
      <c r="Y5732" t="s">
        <v>20</v>
      </c>
      <c r="Z5732">
        <v>0</v>
      </c>
      <c r="AA5732" t="s">
        <v>589</v>
      </c>
      <c r="AB5732" t="s">
        <v>21</v>
      </c>
      <c r="AC5732">
        <v>234</v>
      </c>
    </row>
    <row r="5733" spans="1:29" x14ac:dyDescent="0.25">
      <c r="A5733">
        <v>345</v>
      </c>
      <c r="B5733">
        <v>345101</v>
      </c>
      <c r="C5733">
        <v>5665</v>
      </c>
      <c r="D5733" t="str">
        <f>VLOOKUP(C5733,'Schedule 3'!A:M,13,FALSE)</f>
        <v>Employee Benefits</v>
      </c>
      <c r="E5733">
        <v>118.93</v>
      </c>
      <c r="F5733" s="1">
        <v>42766</v>
      </c>
      <c r="G5733" t="s">
        <v>462</v>
      </c>
      <c r="H5733" t="s">
        <v>746</v>
      </c>
      <c r="I5733" t="s">
        <v>746</v>
      </c>
      <c r="K5733">
        <v>19500</v>
      </c>
      <c r="L5733">
        <v>259505</v>
      </c>
      <c r="Q5733" t="s">
        <v>19</v>
      </c>
      <c r="U5733">
        <v>1</v>
      </c>
      <c r="V5733">
        <v>17</v>
      </c>
      <c r="Y5733" t="s">
        <v>20</v>
      </c>
      <c r="Z5733">
        <v>0</v>
      </c>
      <c r="AA5733" t="s">
        <v>589</v>
      </c>
      <c r="AB5733" t="s">
        <v>21</v>
      </c>
      <c r="AC5733">
        <v>233</v>
      </c>
    </row>
    <row r="5734" spans="1:29" x14ac:dyDescent="0.25">
      <c r="A5734">
        <v>345</v>
      </c>
      <c r="B5734">
        <v>345102</v>
      </c>
      <c r="C5734">
        <v>5665</v>
      </c>
      <c r="D5734" t="str">
        <f>VLOOKUP(C5734,'Schedule 3'!A:M,13,FALSE)</f>
        <v>Employee Benefits</v>
      </c>
      <c r="E5734">
        <v>1055.7</v>
      </c>
      <c r="F5734" s="1">
        <v>42766</v>
      </c>
      <c r="G5734" t="s">
        <v>462</v>
      </c>
      <c r="H5734" t="s">
        <v>746</v>
      </c>
      <c r="I5734" t="s">
        <v>746</v>
      </c>
      <c r="K5734">
        <v>19500</v>
      </c>
      <c r="L5734">
        <v>259505</v>
      </c>
      <c r="Q5734" t="s">
        <v>19</v>
      </c>
      <c r="U5734">
        <v>1</v>
      </c>
      <c r="V5734">
        <v>17</v>
      </c>
      <c r="Y5734" t="s">
        <v>20</v>
      </c>
      <c r="Z5734">
        <v>0</v>
      </c>
      <c r="AA5734" t="s">
        <v>589</v>
      </c>
      <c r="AB5734" t="s">
        <v>21</v>
      </c>
      <c r="AC5734">
        <v>234</v>
      </c>
    </row>
    <row r="5735" spans="1:29" x14ac:dyDescent="0.25">
      <c r="A5735">
        <v>345</v>
      </c>
      <c r="B5735">
        <v>345101</v>
      </c>
      <c r="C5735">
        <v>5670</v>
      </c>
      <c r="D5735" t="str">
        <f>VLOOKUP(C5735,'Schedule 3'!A:M,13,FALSE)</f>
        <v>Employee Benefits</v>
      </c>
      <c r="E5735">
        <v>82.49</v>
      </c>
      <c r="F5735" s="1">
        <v>43100</v>
      </c>
      <c r="G5735" t="s">
        <v>462</v>
      </c>
      <c r="H5735" t="s">
        <v>747</v>
      </c>
      <c r="I5735" t="s">
        <v>747</v>
      </c>
      <c r="K5735">
        <v>19501</v>
      </c>
      <c r="L5735">
        <v>291867</v>
      </c>
      <c r="Q5735" t="s">
        <v>19</v>
      </c>
      <c r="U5735">
        <v>12</v>
      </c>
      <c r="V5735">
        <v>17</v>
      </c>
      <c r="Y5735" t="s">
        <v>20</v>
      </c>
      <c r="Z5735">
        <v>0</v>
      </c>
      <c r="AA5735" t="s">
        <v>589</v>
      </c>
      <c r="AB5735" t="s">
        <v>21</v>
      </c>
      <c r="AC5735">
        <v>234</v>
      </c>
    </row>
    <row r="5736" spans="1:29" x14ac:dyDescent="0.25">
      <c r="A5736">
        <v>345</v>
      </c>
      <c r="B5736">
        <v>345102</v>
      </c>
      <c r="C5736">
        <v>5670</v>
      </c>
      <c r="D5736" t="str">
        <f>VLOOKUP(C5736,'Schedule 3'!A:M,13,FALSE)</f>
        <v>Employee Benefits</v>
      </c>
      <c r="E5736">
        <v>725.36</v>
      </c>
      <c r="F5736" s="1">
        <v>43100</v>
      </c>
      <c r="G5736" t="s">
        <v>462</v>
      </c>
      <c r="H5736" t="s">
        <v>747</v>
      </c>
      <c r="I5736" t="s">
        <v>747</v>
      </c>
      <c r="K5736">
        <v>19501</v>
      </c>
      <c r="L5736">
        <v>291867</v>
      </c>
      <c r="Q5736" t="s">
        <v>19</v>
      </c>
      <c r="U5736">
        <v>12</v>
      </c>
      <c r="V5736">
        <v>17</v>
      </c>
      <c r="Y5736" t="s">
        <v>20</v>
      </c>
      <c r="Z5736">
        <v>0</v>
      </c>
      <c r="AA5736" t="s">
        <v>589</v>
      </c>
      <c r="AB5736" t="s">
        <v>21</v>
      </c>
      <c r="AC5736">
        <v>235</v>
      </c>
    </row>
    <row r="5737" spans="1:29" x14ac:dyDescent="0.25">
      <c r="A5737">
        <v>345</v>
      </c>
      <c r="B5737">
        <v>345101</v>
      </c>
      <c r="C5737">
        <v>5670</v>
      </c>
      <c r="D5737" t="str">
        <f>VLOOKUP(C5737,'Schedule 3'!A:M,13,FALSE)</f>
        <v>Employee Benefits</v>
      </c>
      <c r="E5737">
        <v>-0.11</v>
      </c>
      <c r="F5737" s="1">
        <v>43069</v>
      </c>
      <c r="G5737" t="s">
        <v>462</v>
      </c>
      <c r="H5737" t="s">
        <v>747</v>
      </c>
      <c r="I5737" t="s">
        <v>747</v>
      </c>
      <c r="K5737">
        <v>19501</v>
      </c>
      <c r="L5737">
        <v>288934</v>
      </c>
      <c r="Q5737" t="s">
        <v>19</v>
      </c>
      <c r="U5737">
        <v>11</v>
      </c>
      <c r="V5737">
        <v>17</v>
      </c>
      <c r="Y5737" t="s">
        <v>20</v>
      </c>
      <c r="Z5737">
        <v>0</v>
      </c>
      <c r="AA5737" t="s">
        <v>589</v>
      </c>
      <c r="AB5737" t="s">
        <v>21</v>
      </c>
      <c r="AC5737">
        <v>234</v>
      </c>
    </row>
    <row r="5738" spans="1:29" x14ac:dyDescent="0.25">
      <c r="A5738">
        <v>345</v>
      </c>
      <c r="B5738">
        <v>345102</v>
      </c>
      <c r="C5738">
        <v>5670</v>
      </c>
      <c r="D5738" t="str">
        <f>VLOOKUP(C5738,'Schedule 3'!A:M,13,FALSE)</f>
        <v>Employee Benefits</v>
      </c>
      <c r="E5738">
        <v>-0.96</v>
      </c>
      <c r="F5738" s="1">
        <v>43069</v>
      </c>
      <c r="G5738" t="s">
        <v>462</v>
      </c>
      <c r="H5738" t="s">
        <v>747</v>
      </c>
      <c r="I5738" t="s">
        <v>747</v>
      </c>
      <c r="K5738">
        <v>19501</v>
      </c>
      <c r="L5738">
        <v>288934</v>
      </c>
      <c r="Q5738" t="s">
        <v>19</v>
      </c>
      <c r="U5738">
        <v>11</v>
      </c>
      <c r="V5738">
        <v>17</v>
      </c>
      <c r="Y5738" t="s">
        <v>20</v>
      </c>
      <c r="Z5738">
        <v>0</v>
      </c>
      <c r="AA5738" t="s">
        <v>589</v>
      </c>
      <c r="AB5738" t="s">
        <v>21</v>
      </c>
      <c r="AC5738">
        <v>235</v>
      </c>
    </row>
    <row r="5739" spans="1:29" x14ac:dyDescent="0.25">
      <c r="A5739">
        <v>345</v>
      </c>
      <c r="B5739">
        <v>345101</v>
      </c>
      <c r="C5739">
        <v>5670</v>
      </c>
      <c r="D5739" t="str">
        <f>VLOOKUP(C5739,'Schedule 3'!A:M,13,FALSE)</f>
        <v>Employee Benefits</v>
      </c>
      <c r="E5739">
        <v>40.659999999999997</v>
      </c>
      <c r="F5739" s="1">
        <v>43039</v>
      </c>
      <c r="G5739" t="s">
        <v>462</v>
      </c>
      <c r="H5739" t="s">
        <v>747</v>
      </c>
      <c r="I5739" t="s">
        <v>747</v>
      </c>
      <c r="K5739">
        <v>19501</v>
      </c>
      <c r="L5739">
        <v>286349</v>
      </c>
      <c r="Q5739" t="s">
        <v>19</v>
      </c>
      <c r="U5739">
        <v>10</v>
      </c>
      <c r="V5739">
        <v>17</v>
      </c>
      <c r="Y5739" t="s">
        <v>20</v>
      </c>
      <c r="Z5739">
        <v>0</v>
      </c>
      <c r="AA5739" t="s">
        <v>589</v>
      </c>
      <c r="AB5739" t="s">
        <v>21</v>
      </c>
      <c r="AC5739">
        <v>234</v>
      </c>
    </row>
    <row r="5740" spans="1:29" x14ac:dyDescent="0.25">
      <c r="A5740">
        <v>345</v>
      </c>
      <c r="B5740">
        <v>345102</v>
      </c>
      <c r="C5740">
        <v>5670</v>
      </c>
      <c r="D5740" t="str">
        <f>VLOOKUP(C5740,'Schedule 3'!A:M,13,FALSE)</f>
        <v>Employee Benefits</v>
      </c>
      <c r="E5740">
        <v>362.25</v>
      </c>
      <c r="F5740" s="1">
        <v>43039</v>
      </c>
      <c r="G5740" t="s">
        <v>462</v>
      </c>
      <c r="H5740" t="s">
        <v>747</v>
      </c>
      <c r="I5740" t="s">
        <v>747</v>
      </c>
      <c r="K5740">
        <v>19501</v>
      </c>
      <c r="L5740">
        <v>286349</v>
      </c>
      <c r="Q5740" t="s">
        <v>19</v>
      </c>
      <c r="U5740">
        <v>10</v>
      </c>
      <c r="V5740">
        <v>17</v>
      </c>
      <c r="Y5740" t="s">
        <v>20</v>
      </c>
      <c r="Z5740">
        <v>0</v>
      </c>
      <c r="AA5740" t="s">
        <v>589</v>
      </c>
      <c r="AB5740" t="s">
        <v>21</v>
      </c>
      <c r="AC5740">
        <v>235</v>
      </c>
    </row>
    <row r="5741" spans="1:29" x14ac:dyDescent="0.25">
      <c r="A5741">
        <v>345</v>
      </c>
      <c r="B5741">
        <v>345101</v>
      </c>
      <c r="C5741">
        <v>5670</v>
      </c>
      <c r="D5741" t="str">
        <f>VLOOKUP(C5741,'Schedule 3'!A:M,13,FALSE)</f>
        <v>Employee Benefits</v>
      </c>
      <c r="E5741">
        <v>37.9</v>
      </c>
      <c r="F5741" s="1">
        <v>43008</v>
      </c>
      <c r="G5741" t="s">
        <v>462</v>
      </c>
      <c r="H5741" t="s">
        <v>747</v>
      </c>
      <c r="I5741" t="s">
        <v>747</v>
      </c>
      <c r="K5741">
        <v>19501</v>
      </c>
      <c r="L5741">
        <v>283717</v>
      </c>
      <c r="Q5741" t="s">
        <v>19</v>
      </c>
      <c r="U5741">
        <v>9</v>
      </c>
      <c r="V5741">
        <v>17</v>
      </c>
      <c r="Y5741" t="s">
        <v>20</v>
      </c>
      <c r="Z5741">
        <v>0</v>
      </c>
      <c r="AA5741" t="s">
        <v>589</v>
      </c>
      <c r="AB5741" t="s">
        <v>21</v>
      </c>
      <c r="AC5741">
        <v>234</v>
      </c>
    </row>
    <row r="5742" spans="1:29" x14ac:dyDescent="0.25">
      <c r="A5742">
        <v>345</v>
      </c>
      <c r="B5742">
        <v>345102</v>
      </c>
      <c r="C5742">
        <v>5670</v>
      </c>
      <c r="D5742" t="str">
        <f>VLOOKUP(C5742,'Schedule 3'!A:M,13,FALSE)</f>
        <v>Employee Benefits</v>
      </c>
      <c r="E5742">
        <v>337.3</v>
      </c>
      <c r="F5742" s="1">
        <v>43008</v>
      </c>
      <c r="G5742" t="s">
        <v>462</v>
      </c>
      <c r="H5742" t="s">
        <v>747</v>
      </c>
      <c r="I5742" t="s">
        <v>747</v>
      </c>
      <c r="K5742">
        <v>19501</v>
      </c>
      <c r="L5742">
        <v>283717</v>
      </c>
      <c r="Q5742" t="s">
        <v>19</v>
      </c>
      <c r="U5742">
        <v>9</v>
      </c>
      <c r="V5742">
        <v>17</v>
      </c>
      <c r="Y5742" t="s">
        <v>20</v>
      </c>
      <c r="Z5742">
        <v>0</v>
      </c>
      <c r="AA5742" t="s">
        <v>589</v>
      </c>
      <c r="AB5742" t="s">
        <v>21</v>
      </c>
      <c r="AC5742">
        <v>235</v>
      </c>
    </row>
    <row r="5743" spans="1:29" x14ac:dyDescent="0.25">
      <c r="A5743">
        <v>345</v>
      </c>
      <c r="B5743">
        <v>345101</v>
      </c>
      <c r="C5743">
        <v>5670</v>
      </c>
      <c r="D5743" t="str">
        <f>VLOOKUP(C5743,'Schedule 3'!A:M,13,FALSE)</f>
        <v>Employee Benefits</v>
      </c>
      <c r="E5743">
        <v>48.25</v>
      </c>
      <c r="F5743" s="1">
        <v>42978</v>
      </c>
      <c r="G5743" t="s">
        <v>462</v>
      </c>
      <c r="H5743" t="s">
        <v>747</v>
      </c>
      <c r="I5743" t="s">
        <v>747</v>
      </c>
      <c r="K5743">
        <v>19501</v>
      </c>
      <c r="L5743">
        <v>281172</v>
      </c>
      <c r="Q5743" t="s">
        <v>19</v>
      </c>
      <c r="U5743">
        <v>8</v>
      </c>
      <c r="V5743">
        <v>17</v>
      </c>
      <c r="Y5743" t="s">
        <v>20</v>
      </c>
      <c r="Z5743">
        <v>0</v>
      </c>
      <c r="AA5743" t="s">
        <v>589</v>
      </c>
      <c r="AB5743" t="s">
        <v>21</v>
      </c>
      <c r="AC5743">
        <v>234</v>
      </c>
    </row>
    <row r="5744" spans="1:29" x14ac:dyDescent="0.25">
      <c r="A5744">
        <v>345</v>
      </c>
      <c r="B5744">
        <v>345102</v>
      </c>
      <c r="C5744">
        <v>5670</v>
      </c>
      <c r="D5744" t="str">
        <f>VLOOKUP(C5744,'Schedule 3'!A:M,13,FALSE)</f>
        <v>Employee Benefits</v>
      </c>
      <c r="E5744">
        <v>427.69</v>
      </c>
      <c r="F5744" s="1">
        <v>42978</v>
      </c>
      <c r="G5744" t="s">
        <v>462</v>
      </c>
      <c r="H5744" t="s">
        <v>747</v>
      </c>
      <c r="I5744" t="s">
        <v>747</v>
      </c>
      <c r="K5744">
        <v>19501</v>
      </c>
      <c r="L5744">
        <v>281172</v>
      </c>
      <c r="Q5744" t="s">
        <v>19</v>
      </c>
      <c r="U5744">
        <v>8</v>
      </c>
      <c r="V5744">
        <v>17</v>
      </c>
      <c r="Y5744" t="s">
        <v>20</v>
      </c>
      <c r="Z5744">
        <v>0</v>
      </c>
      <c r="AA5744" t="s">
        <v>589</v>
      </c>
      <c r="AB5744" t="s">
        <v>21</v>
      </c>
      <c r="AC5744">
        <v>235</v>
      </c>
    </row>
    <row r="5745" spans="1:29" x14ac:dyDescent="0.25">
      <c r="A5745">
        <v>345</v>
      </c>
      <c r="B5745">
        <v>345101</v>
      </c>
      <c r="C5745">
        <v>5670</v>
      </c>
      <c r="D5745" t="str">
        <f>VLOOKUP(C5745,'Schedule 3'!A:M,13,FALSE)</f>
        <v>Employee Benefits</v>
      </c>
      <c r="E5745">
        <v>31.64</v>
      </c>
      <c r="F5745" s="1">
        <v>42947</v>
      </c>
      <c r="G5745" t="s">
        <v>462</v>
      </c>
      <c r="H5745" t="s">
        <v>747</v>
      </c>
      <c r="I5745" t="s">
        <v>747</v>
      </c>
      <c r="K5745">
        <v>19501</v>
      </c>
      <c r="L5745">
        <v>278277</v>
      </c>
      <c r="Q5745" t="s">
        <v>19</v>
      </c>
      <c r="U5745">
        <v>7</v>
      </c>
      <c r="V5745">
        <v>17</v>
      </c>
      <c r="Y5745" t="s">
        <v>20</v>
      </c>
      <c r="Z5745">
        <v>0</v>
      </c>
      <c r="AA5745" t="s">
        <v>589</v>
      </c>
      <c r="AB5745" t="s">
        <v>21</v>
      </c>
      <c r="AC5745">
        <v>234</v>
      </c>
    </row>
    <row r="5746" spans="1:29" x14ac:dyDescent="0.25">
      <c r="A5746">
        <v>345</v>
      </c>
      <c r="B5746">
        <v>345102</v>
      </c>
      <c r="C5746">
        <v>5670</v>
      </c>
      <c r="D5746" t="str">
        <f>VLOOKUP(C5746,'Schedule 3'!A:M,13,FALSE)</f>
        <v>Employee Benefits</v>
      </c>
      <c r="E5746">
        <v>280.55</v>
      </c>
      <c r="F5746" s="1">
        <v>42947</v>
      </c>
      <c r="G5746" t="s">
        <v>462</v>
      </c>
      <c r="H5746" t="s">
        <v>747</v>
      </c>
      <c r="I5746" t="s">
        <v>747</v>
      </c>
      <c r="K5746">
        <v>19501</v>
      </c>
      <c r="L5746">
        <v>278277</v>
      </c>
      <c r="Q5746" t="s">
        <v>19</v>
      </c>
      <c r="U5746">
        <v>7</v>
      </c>
      <c r="V5746">
        <v>17</v>
      </c>
      <c r="Y5746" t="s">
        <v>20</v>
      </c>
      <c r="Z5746">
        <v>0</v>
      </c>
      <c r="AA5746" t="s">
        <v>589</v>
      </c>
      <c r="AB5746" t="s">
        <v>21</v>
      </c>
      <c r="AC5746">
        <v>235</v>
      </c>
    </row>
    <row r="5747" spans="1:29" x14ac:dyDescent="0.25">
      <c r="A5747">
        <v>345</v>
      </c>
      <c r="B5747">
        <v>345101</v>
      </c>
      <c r="C5747">
        <v>5670</v>
      </c>
      <c r="D5747" t="str">
        <f>VLOOKUP(C5747,'Schedule 3'!A:M,13,FALSE)</f>
        <v>Employee Benefits</v>
      </c>
      <c r="E5747">
        <v>51.63</v>
      </c>
      <c r="F5747" s="1">
        <v>42916</v>
      </c>
      <c r="G5747" t="s">
        <v>462</v>
      </c>
      <c r="H5747" t="s">
        <v>747</v>
      </c>
      <c r="I5747" t="s">
        <v>747</v>
      </c>
      <c r="K5747">
        <v>19501</v>
      </c>
      <c r="L5747">
        <v>275593</v>
      </c>
      <c r="Q5747" t="s">
        <v>19</v>
      </c>
      <c r="U5747">
        <v>6</v>
      </c>
      <c r="V5747">
        <v>17</v>
      </c>
      <c r="Y5747" t="s">
        <v>20</v>
      </c>
      <c r="Z5747">
        <v>0</v>
      </c>
      <c r="AA5747" t="s">
        <v>589</v>
      </c>
      <c r="AB5747" t="s">
        <v>21</v>
      </c>
      <c r="AC5747">
        <v>234</v>
      </c>
    </row>
    <row r="5748" spans="1:29" x14ac:dyDescent="0.25">
      <c r="A5748">
        <v>345</v>
      </c>
      <c r="B5748">
        <v>345102</v>
      </c>
      <c r="C5748">
        <v>5670</v>
      </c>
      <c r="D5748" t="str">
        <f>VLOOKUP(C5748,'Schedule 3'!A:M,13,FALSE)</f>
        <v>Employee Benefits</v>
      </c>
      <c r="E5748">
        <v>452.21</v>
      </c>
      <c r="F5748" s="1">
        <v>42916</v>
      </c>
      <c r="G5748" t="s">
        <v>462</v>
      </c>
      <c r="H5748" t="s">
        <v>747</v>
      </c>
      <c r="I5748" t="s">
        <v>747</v>
      </c>
      <c r="K5748">
        <v>19501</v>
      </c>
      <c r="L5748">
        <v>275593</v>
      </c>
      <c r="Q5748" t="s">
        <v>19</v>
      </c>
      <c r="U5748">
        <v>6</v>
      </c>
      <c r="V5748">
        <v>17</v>
      </c>
      <c r="Y5748" t="s">
        <v>20</v>
      </c>
      <c r="Z5748">
        <v>0</v>
      </c>
      <c r="AA5748" t="s">
        <v>589</v>
      </c>
      <c r="AB5748" t="s">
        <v>21</v>
      </c>
      <c r="AC5748">
        <v>235</v>
      </c>
    </row>
    <row r="5749" spans="1:29" x14ac:dyDescent="0.25">
      <c r="A5749">
        <v>345</v>
      </c>
      <c r="B5749">
        <v>345101</v>
      </c>
      <c r="C5749">
        <v>5670</v>
      </c>
      <c r="D5749" t="str">
        <f>VLOOKUP(C5749,'Schedule 3'!A:M,13,FALSE)</f>
        <v>Employee Benefits</v>
      </c>
      <c r="E5749">
        <v>55.27</v>
      </c>
      <c r="F5749" s="1">
        <v>42886</v>
      </c>
      <c r="G5749" t="s">
        <v>462</v>
      </c>
      <c r="H5749" t="s">
        <v>747</v>
      </c>
      <c r="I5749" t="s">
        <v>747</v>
      </c>
      <c r="K5749">
        <v>19501</v>
      </c>
      <c r="L5749">
        <v>272629</v>
      </c>
      <c r="Q5749" t="s">
        <v>19</v>
      </c>
      <c r="U5749">
        <v>5</v>
      </c>
      <c r="V5749">
        <v>17</v>
      </c>
      <c r="Y5749" t="s">
        <v>20</v>
      </c>
      <c r="Z5749">
        <v>0</v>
      </c>
      <c r="AA5749" t="s">
        <v>589</v>
      </c>
      <c r="AB5749" t="s">
        <v>21</v>
      </c>
      <c r="AC5749">
        <v>234</v>
      </c>
    </row>
    <row r="5750" spans="1:29" x14ac:dyDescent="0.25">
      <c r="A5750">
        <v>345</v>
      </c>
      <c r="B5750">
        <v>345102</v>
      </c>
      <c r="C5750">
        <v>5670</v>
      </c>
      <c r="D5750" t="str">
        <f>VLOOKUP(C5750,'Schedule 3'!A:M,13,FALSE)</f>
        <v>Employee Benefits</v>
      </c>
      <c r="E5750">
        <v>487.6</v>
      </c>
      <c r="F5750" s="1">
        <v>42886</v>
      </c>
      <c r="G5750" t="s">
        <v>462</v>
      </c>
      <c r="H5750" t="s">
        <v>747</v>
      </c>
      <c r="I5750" t="s">
        <v>747</v>
      </c>
      <c r="K5750">
        <v>19501</v>
      </c>
      <c r="L5750">
        <v>272629</v>
      </c>
      <c r="Q5750" t="s">
        <v>19</v>
      </c>
      <c r="U5750">
        <v>5</v>
      </c>
      <c r="V5750">
        <v>17</v>
      </c>
      <c r="Y5750" t="s">
        <v>20</v>
      </c>
      <c r="Z5750">
        <v>0</v>
      </c>
      <c r="AA5750" t="s">
        <v>589</v>
      </c>
      <c r="AB5750" t="s">
        <v>21</v>
      </c>
      <c r="AC5750">
        <v>235</v>
      </c>
    </row>
    <row r="5751" spans="1:29" x14ac:dyDescent="0.25">
      <c r="A5751">
        <v>345</v>
      </c>
      <c r="B5751">
        <v>345101</v>
      </c>
      <c r="C5751">
        <v>5670</v>
      </c>
      <c r="D5751" t="str">
        <f>VLOOKUP(C5751,'Schedule 3'!A:M,13,FALSE)</f>
        <v>Employee Benefits</v>
      </c>
      <c r="E5751">
        <v>45.34</v>
      </c>
      <c r="F5751" s="1">
        <v>42855</v>
      </c>
      <c r="G5751" t="s">
        <v>462</v>
      </c>
      <c r="H5751" t="s">
        <v>747</v>
      </c>
      <c r="I5751" t="s">
        <v>747</v>
      </c>
      <c r="K5751">
        <v>19501</v>
      </c>
      <c r="L5751">
        <v>269773</v>
      </c>
      <c r="Q5751" t="s">
        <v>19</v>
      </c>
      <c r="U5751">
        <v>4</v>
      </c>
      <c r="V5751">
        <v>17</v>
      </c>
      <c r="Y5751" t="s">
        <v>20</v>
      </c>
      <c r="Z5751">
        <v>0</v>
      </c>
      <c r="AA5751" t="s">
        <v>589</v>
      </c>
      <c r="AB5751" t="s">
        <v>21</v>
      </c>
      <c r="AC5751">
        <v>233</v>
      </c>
    </row>
    <row r="5752" spans="1:29" x14ac:dyDescent="0.25">
      <c r="A5752">
        <v>345</v>
      </c>
      <c r="B5752">
        <v>345102</v>
      </c>
      <c r="C5752">
        <v>5670</v>
      </c>
      <c r="D5752" t="str">
        <f>VLOOKUP(C5752,'Schedule 3'!A:M,13,FALSE)</f>
        <v>Employee Benefits</v>
      </c>
      <c r="E5752">
        <v>402.19</v>
      </c>
      <c r="F5752" s="1">
        <v>42855</v>
      </c>
      <c r="G5752" t="s">
        <v>462</v>
      </c>
      <c r="H5752" t="s">
        <v>747</v>
      </c>
      <c r="I5752" t="s">
        <v>747</v>
      </c>
      <c r="K5752">
        <v>19501</v>
      </c>
      <c r="L5752">
        <v>269773</v>
      </c>
      <c r="Q5752" t="s">
        <v>19</v>
      </c>
      <c r="U5752">
        <v>4</v>
      </c>
      <c r="V5752">
        <v>17</v>
      </c>
      <c r="Y5752" t="s">
        <v>20</v>
      </c>
      <c r="Z5752">
        <v>0</v>
      </c>
      <c r="AA5752" t="s">
        <v>589</v>
      </c>
      <c r="AB5752" t="s">
        <v>21</v>
      </c>
      <c r="AC5752">
        <v>234</v>
      </c>
    </row>
    <row r="5753" spans="1:29" x14ac:dyDescent="0.25">
      <c r="A5753">
        <v>345</v>
      </c>
      <c r="B5753">
        <v>345101</v>
      </c>
      <c r="C5753">
        <v>5670</v>
      </c>
      <c r="D5753" t="str">
        <f>VLOOKUP(C5753,'Schedule 3'!A:M,13,FALSE)</f>
        <v>Employee Benefits</v>
      </c>
      <c r="E5753">
        <v>44.1</v>
      </c>
      <c r="F5753" s="1">
        <v>42825</v>
      </c>
      <c r="G5753" t="s">
        <v>462</v>
      </c>
      <c r="H5753" t="s">
        <v>747</v>
      </c>
      <c r="I5753" t="s">
        <v>747</v>
      </c>
      <c r="K5753">
        <v>19501</v>
      </c>
      <c r="L5753">
        <v>267433</v>
      </c>
      <c r="Q5753" t="s">
        <v>19</v>
      </c>
      <c r="U5753">
        <v>3</v>
      </c>
      <c r="V5753">
        <v>17</v>
      </c>
      <c r="Y5753" t="s">
        <v>20</v>
      </c>
      <c r="Z5753">
        <v>0</v>
      </c>
      <c r="AA5753" t="s">
        <v>589</v>
      </c>
      <c r="AB5753" t="s">
        <v>21</v>
      </c>
      <c r="AC5753">
        <v>233</v>
      </c>
    </row>
    <row r="5754" spans="1:29" x14ac:dyDescent="0.25">
      <c r="A5754">
        <v>345</v>
      </c>
      <c r="B5754">
        <v>345102</v>
      </c>
      <c r="C5754">
        <v>5670</v>
      </c>
      <c r="D5754" t="str">
        <f>VLOOKUP(C5754,'Schedule 3'!A:M,13,FALSE)</f>
        <v>Employee Benefits</v>
      </c>
      <c r="E5754">
        <v>391.63</v>
      </c>
      <c r="F5754" s="1">
        <v>42825</v>
      </c>
      <c r="G5754" t="s">
        <v>462</v>
      </c>
      <c r="H5754" t="s">
        <v>747</v>
      </c>
      <c r="I5754" t="s">
        <v>747</v>
      </c>
      <c r="K5754">
        <v>19501</v>
      </c>
      <c r="L5754">
        <v>267433</v>
      </c>
      <c r="Q5754" t="s">
        <v>19</v>
      </c>
      <c r="U5754">
        <v>3</v>
      </c>
      <c r="V5754">
        <v>17</v>
      </c>
      <c r="Y5754" t="s">
        <v>20</v>
      </c>
      <c r="Z5754">
        <v>0</v>
      </c>
      <c r="AA5754" t="s">
        <v>589</v>
      </c>
      <c r="AB5754" t="s">
        <v>21</v>
      </c>
      <c r="AC5754">
        <v>234</v>
      </c>
    </row>
    <row r="5755" spans="1:29" x14ac:dyDescent="0.25">
      <c r="A5755">
        <v>345</v>
      </c>
      <c r="B5755">
        <v>345101</v>
      </c>
      <c r="C5755">
        <v>5670</v>
      </c>
      <c r="D5755" t="str">
        <f>VLOOKUP(C5755,'Schedule 3'!A:M,13,FALSE)</f>
        <v>Employee Benefits</v>
      </c>
      <c r="E5755">
        <v>48.3</v>
      </c>
      <c r="F5755" s="1">
        <v>42794</v>
      </c>
      <c r="G5755" t="s">
        <v>462</v>
      </c>
      <c r="H5755" t="s">
        <v>747</v>
      </c>
      <c r="I5755" t="s">
        <v>747</v>
      </c>
      <c r="K5755">
        <v>19501</v>
      </c>
      <c r="L5755">
        <v>263415</v>
      </c>
      <c r="Q5755" t="s">
        <v>19</v>
      </c>
      <c r="U5755">
        <v>2</v>
      </c>
      <c r="V5755">
        <v>17</v>
      </c>
      <c r="Y5755" t="s">
        <v>20</v>
      </c>
      <c r="Z5755">
        <v>0</v>
      </c>
      <c r="AA5755" t="s">
        <v>589</v>
      </c>
      <c r="AB5755" t="s">
        <v>21</v>
      </c>
      <c r="AC5755">
        <v>233</v>
      </c>
    </row>
    <row r="5756" spans="1:29" x14ac:dyDescent="0.25">
      <c r="A5756">
        <v>345</v>
      </c>
      <c r="B5756">
        <v>345102</v>
      </c>
      <c r="C5756">
        <v>5670</v>
      </c>
      <c r="D5756" t="str">
        <f>VLOOKUP(C5756,'Schedule 3'!A:M,13,FALSE)</f>
        <v>Employee Benefits</v>
      </c>
      <c r="E5756">
        <v>428.71</v>
      </c>
      <c r="F5756" s="1">
        <v>42794</v>
      </c>
      <c r="G5756" t="s">
        <v>462</v>
      </c>
      <c r="H5756" t="s">
        <v>747</v>
      </c>
      <c r="I5756" t="s">
        <v>747</v>
      </c>
      <c r="K5756">
        <v>19501</v>
      </c>
      <c r="L5756">
        <v>263415</v>
      </c>
      <c r="Q5756" t="s">
        <v>19</v>
      </c>
      <c r="U5756">
        <v>2</v>
      </c>
      <c r="V5756">
        <v>17</v>
      </c>
      <c r="Y5756" t="s">
        <v>20</v>
      </c>
      <c r="Z5756">
        <v>0</v>
      </c>
      <c r="AA5756" t="s">
        <v>589</v>
      </c>
      <c r="AB5756" t="s">
        <v>21</v>
      </c>
      <c r="AC5756">
        <v>234</v>
      </c>
    </row>
    <row r="5757" spans="1:29" x14ac:dyDescent="0.25">
      <c r="A5757">
        <v>345</v>
      </c>
      <c r="B5757">
        <v>345101</v>
      </c>
      <c r="C5757">
        <v>5670</v>
      </c>
      <c r="D5757" t="str">
        <f>VLOOKUP(C5757,'Schedule 3'!A:M,13,FALSE)</f>
        <v>Employee Benefits</v>
      </c>
      <c r="E5757">
        <v>38.29</v>
      </c>
      <c r="F5757" s="1">
        <v>42766</v>
      </c>
      <c r="G5757" t="s">
        <v>462</v>
      </c>
      <c r="H5757" t="s">
        <v>747</v>
      </c>
      <c r="I5757" t="s">
        <v>747</v>
      </c>
      <c r="K5757">
        <v>19501</v>
      </c>
      <c r="L5757">
        <v>259505</v>
      </c>
      <c r="Q5757" t="s">
        <v>19</v>
      </c>
      <c r="U5757">
        <v>1</v>
      </c>
      <c r="V5757">
        <v>17</v>
      </c>
      <c r="Y5757" t="s">
        <v>20</v>
      </c>
      <c r="Z5757">
        <v>0</v>
      </c>
      <c r="AA5757" t="s">
        <v>589</v>
      </c>
      <c r="AB5757" t="s">
        <v>21</v>
      </c>
      <c r="AC5757">
        <v>233</v>
      </c>
    </row>
    <row r="5758" spans="1:29" x14ac:dyDescent="0.25">
      <c r="A5758">
        <v>345</v>
      </c>
      <c r="B5758">
        <v>345102</v>
      </c>
      <c r="C5758">
        <v>5670</v>
      </c>
      <c r="D5758" t="str">
        <f>VLOOKUP(C5758,'Schedule 3'!A:M,13,FALSE)</f>
        <v>Employee Benefits</v>
      </c>
      <c r="E5758">
        <v>339.91</v>
      </c>
      <c r="F5758" s="1">
        <v>42766</v>
      </c>
      <c r="G5758" t="s">
        <v>462</v>
      </c>
      <c r="H5758" t="s">
        <v>747</v>
      </c>
      <c r="I5758" t="s">
        <v>747</v>
      </c>
      <c r="K5758">
        <v>19501</v>
      </c>
      <c r="L5758">
        <v>259505</v>
      </c>
      <c r="Q5758" t="s">
        <v>19</v>
      </c>
      <c r="U5758">
        <v>1</v>
      </c>
      <c r="V5758">
        <v>17</v>
      </c>
      <c r="Y5758" t="s">
        <v>20</v>
      </c>
      <c r="Z5758">
        <v>0</v>
      </c>
      <c r="AA5758" t="s">
        <v>589</v>
      </c>
      <c r="AB5758" t="s">
        <v>21</v>
      </c>
      <c r="AC5758">
        <v>234</v>
      </c>
    </row>
    <row r="5759" spans="1:29" x14ac:dyDescent="0.25">
      <c r="A5759">
        <v>345</v>
      </c>
      <c r="B5759">
        <v>345101</v>
      </c>
      <c r="C5759">
        <v>5675</v>
      </c>
      <c r="D5759" t="str">
        <f>VLOOKUP(C5759,'Schedule 3'!A:M,13,FALSE)</f>
        <v>Employee Benefits</v>
      </c>
      <c r="E5759">
        <v>0.01</v>
      </c>
      <c r="F5759" s="1">
        <v>43100</v>
      </c>
      <c r="G5759" t="s">
        <v>462</v>
      </c>
      <c r="H5759" t="s">
        <v>748</v>
      </c>
      <c r="I5759" t="s">
        <v>748</v>
      </c>
      <c r="K5759">
        <v>19502</v>
      </c>
      <c r="L5759">
        <v>291867</v>
      </c>
      <c r="Q5759" t="s">
        <v>19</v>
      </c>
      <c r="U5759">
        <v>12</v>
      </c>
      <c r="V5759">
        <v>17</v>
      </c>
      <c r="Y5759" t="s">
        <v>20</v>
      </c>
      <c r="Z5759">
        <v>0</v>
      </c>
      <c r="AA5759" t="s">
        <v>589</v>
      </c>
      <c r="AB5759" t="s">
        <v>21</v>
      </c>
      <c r="AC5759">
        <v>234</v>
      </c>
    </row>
    <row r="5760" spans="1:29" x14ac:dyDescent="0.25">
      <c r="A5760">
        <v>345</v>
      </c>
      <c r="B5760">
        <v>345102</v>
      </c>
      <c r="C5760">
        <v>5675</v>
      </c>
      <c r="D5760" t="str">
        <f>VLOOKUP(C5760,'Schedule 3'!A:M,13,FALSE)</f>
        <v>Employee Benefits</v>
      </c>
      <c r="E5760">
        <v>0.05</v>
      </c>
      <c r="F5760" s="1">
        <v>43100</v>
      </c>
      <c r="G5760" t="s">
        <v>462</v>
      </c>
      <c r="H5760" t="s">
        <v>748</v>
      </c>
      <c r="I5760" t="s">
        <v>748</v>
      </c>
      <c r="K5760">
        <v>19502</v>
      </c>
      <c r="L5760">
        <v>291867</v>
      </c>
      <c r="Q5760" t="s">
        <v>19</v>
      </c>
      <c r="U5760">
        <v>12</v>
      </c>
      <c r="V5760">
        <v>17</v>
      </c>
      <c r="Y5760" t="s">
        <v>20</v>
      </c>
      <c r="Z5760">
        <v>0</v>
      </c>
      <c r="AA5760" t="s">
        <v>589</v>
      </c>
      <c r="AB5760" t="s">
        <v>21</v>
      </c>
      <c r="AC5760">
        <v>235</v>
      </c>
    </row>
    <row r="5761" spans="1:29" x14ac:dyDescent="0.25">
      <c r="A5761">
        <v>345</v>
      </c>
      <c r="B5761">
        <v>345101</v>
      </c>
      <c r="C5761">
        <v>5675</v>
      </c>
      <c r="D5761" t="str">
        <f>VLOOKUP(C5761,'Schedule 3'!A:M,13,FALSE)</f>
        <v>Employee Benefits</v>
      </c>
      <c r="E5761">
        <v>-9.91</v>
      </c>
      <c r="F5761" s="1">
        <v>43069</v>
      </c>
      <c r="G5761" t="s">
        <v>462</v>
      </c>
      <c r="H5761" t="s">
        <v>748</v>
      </c>
      <c r="I5761" t="s">
        <v>748</v>
      </c>
      <c r="K5761">
        <v>19502</v>
      </c>
      <c r="L5761">
        <v>288934</v>
      </c>
      <c r="Q5761" t="s">
        <v>19</v>
      </c>
      <c r="U5761">
        <v>11</v>
      </c>
      <c r="V5761">
        <v>17</v>
      </c>
      <c r="Y5761" t="s">
        <v>20</v>
      </c>
      <c r="Z5761">
        <v>0</v>
      </c>
      <c r="AA5761" t="s">
        <v>589</v>
      </c>
      <c r="AB5761" t="s">
        <v>21</v>
      </c>
      <c r="AC5761">
        <v>234</v>
      </c>
    </row>
    <row r="5762" spans="1:29" x14ac:dyDescent="0.25">
      <c r="A5762">
        <v>345</v>
      </c>
      <c r="B5762">
        <v>345102</v>
      </c>
      <c r="C5762">
        <v>5675</v>
      </c>
      <c r="D5762" t="str">
        <f>VLOOKUP(C5762,'Schedule 3'!A:M,13,FALSE)</f>
        <v>Employee Benefits</v>
      </c>
      <c r="E5762">
        <v>-88.82</v>
      </c>
      <c r="F5762" s="1">
        <v>43069</v>
      </c>
      <c r="G5762" t="s">
        <v>462</v>
      </c>
      <c r="H5762" t="s">
        <v>748</v>
      </c>
      <c r="I5762" t="s">
        <v>748</v>
      </c>
      <c r="K5762">
        <v>19502</v>
      </c>
      <c r="L5762">
        <v>288934</v>
      </c>
      <c r="Q5762" t="s">
        <v>19</v>
      </c>
      <c r="U5762">
        <v>11</v>
      </c>
      <c r="V5762">
        <v>17</v>
      </c>
      <c r="Y5762" t="s">
        <v>20</v>
      </c>
      <c r="Z5762">
        <v>0</v>
      </c>
      <c r="AA5762" t="s">
        <v>589</v>
      </c>
      <c r="AB5762" t="s">
        <v>21</v>
      </c>
      <c r="AC5762">
        <v>235</v>
      </c>
    </row>
    <row r="5763" spans="1:29" x14ac:dyDescent="0.25">
      <c r="A5763">
        <v>345</v>
      </c>
      <c r="B5763">
        <v>345101</v>
      </c>
      <c r="C5763">
        <v>5675</v>
      </c>
      <c r="D5763" t="str">
        <f>VLOOKUP(C5763,'Schedule 3'!A:M,13,FALSE)</f>
        <v>Employee Benefits</v>
      </c>
      <c r="E5763">
        <v>0.23</v>
      </c>
      <c r="F5763" s="1">
        <v>43039</v>
      </c>
      <c r="G5763" t="s">
        <v>462</v>
      </c>
      <c r="H5763" t="s">
        <v>748</v>
      </c>
      <c r="I5763" t="s">
        <v>748</v>
      </c>
      <c r="K5763">
        <v>19502</v>
      </c>
      <c r="L5763">
        <v>286349</v>
      </c>
      <c r="Q5763" t="s">
        <v>19</v>
      </c>
      <c r="U5763">
        <v>10</v>
      </c>
      <c r="V5763">
        <v>17</v>
      </c>
      <c r="Y5763" t="s">
        <v>20</v>
      </c>
      <c r="Z5763">
        <v>0</v>
      </c>
      <c r="AA5763" t="s">
        <v>589</v>
      </c>
      <c r="AB5763" t="s">
        <v>21</v>
      </c>
      <c r="AC5763">
        <v>234</v>
      </c>
    </row>
    <row r="5764" spans="1:29" x14ac:dyDescent="0.25">
      <c r="A5764">
        <v>345</v>
      </c>
      <c r="B5764">
        <v>345102</v>
      </c>
      <c r="C5764">
        <v>5675</v>
      </c>
      <c r="D5764" t="str">
        <f>VLOOKUP(C5764,'Schedule 3'!A:M,13,FALSE)</f>
        <v>Employee Benefits</v>
      </c>
      <c r="E5764">
        <v>2.0699999999999998</v>
      </c>
      <c r="F5764" s="1">
        <v>43039</v>
      </c>
      <c r="G5764" t="s">
        <v>462</v>
      </c>
      <c r="H5764" t="s">
        <v>748</v>
      </c>
      <c r="I5764" t="s">
        <v>748</v>
      </c>
      <c r="K5764">
        <v>19502</v>
      </c>
      <c r="L5764">
        <v>286349</v>
      </c>
      <c r="Q5764" t="s">
        <v>19</v>
      </c>
      <c r="U5764">
        <v>10</v>
      </c>
      <c r="V5764">
        <v>17</v>
      </c>
      <c r="Y5764" t="s">
        <v>20</v>
      </c>
      <c r="Z5764">
        <v>0</v>
      </c>
      <c r="AA5764" t="s">
        <v>589</v>
      </c>
      <c r="AB5764" t="s">
        <v>21</v>
      </c>
      <c r="AC5764">
        <v>235</v>
      </c>
    </row>
    <row r="5765" spans="1:29" x14ac:dyDescent="0.25">
      <c r="A5765">
        <v>345</v>
      </c>
      <c r="B5765">
        <v>345101</v>
      </c>
      <c r="C5765">
        <v>5675</v>
      </c>
      <c r="D5765" t="str">
        <f>VLOOKUP(C5765,'Schedule 3'!A:M,13,FALSE)</f>
        <v>Employee Benefits</v>
      </c>
      <c r="E5765">
        <v>-6.85</v>
      </c>
      <c r="F5765" s="1">
        <v>43008</v>
      </c>
      <c r="G5765" t="s">
        <v>462</v>
      </c>
      <c r="H5765" t="s">
        <v>748</v>
      </c>
      <c r="I5765" t="s">
        <v>748</v>
      </c>
      <c r="K5765">
        <v>19502</v>
      </c>
      <c r="L5765">
        <v>283717</v>
      </c>
      <c r="Q5765" t="s">
        <v>19</v>
      </c>
      <c r="U5765">
        <v>9</v>
      </c>
      <c r="V5765">
        <v>17</v>
      </c>
      <c r="Y5765" t="s">
        <v>20</v>
      </c>
      <c r="Z5765">
        <v>0</v>
      </c>
      <c r="AA5765" t="s">
        <v>589</v>
      </c>
      <c r="AB5765" t="s">
        <v>21</v>
      </c>
      <c r="AC5765">
        <v>234</v>
      </c>
    </row>
    <row r="5766" spans="1:29" x14ac:dyDescent="0.25">
      <c r="A5766">
        <v>345</v>
      </c>
      <c r="B5766">
        <v>345102</v>
      </c>
      <c r="C5766">
        <v>5675</v>
      </c>
      <c r="D5766" t="str">
        <f>VLOOKUP(C5766,'Schedule 3'!A:M,13,FALSE)</f>
        <v>Employee Benefits</v>
      </c>
      <c r="E5766">
        <v>-60.93</v>
      </c>
      <c r="F5766" s="1">
        <v>43008</v>
      </c>
      <c r="G5766" t="s">
        <v>462</v>
      </c>
      <c r="H5766" t="s">
        <v>748</v>
      </c>
      <c r="I5766" t="s">
        <v>748</v>
      </c>
      <c r="K5766">
        <v>19502</v>
      </c>
      <c r="L5766">
        <v>283717</v>
      </c>
      <c r="Q5766" t="s">
        <v>19</v>
      </c>
      <c r="U5766">
        <v>9</v>
      </c>
      <c r="V5766">
        <v>17</v>
      </c>
      <c r="Y5766" t="s">
        <v>20</v>
      </c>
      <c r="Z5766">
        <v>0</v>
      </c>
      <c r="AA5766" t="s">
        <v>589</v>
      </c>
      <c r="AB5766" t="s">
        <v>21</v>
      </c>
      <c r="AC5766">
        <v>235</v>
      </c>
    </row>
    <row r="5767" spans="1:29" x14ac:dyDescent="0.25">
      <c r="A5767">
        <v>345</v>
      </c>
      <c r="B5767">
        <v>345101</v>
      </c>
      <c r="C5767">
        <v>5675</v>
      </c>
      <c r="D5767" t="str">
        <f>VLOOKUP(C5767,'Schedule 3'!A:M,13,FALSE)</f>
        <v>Employee Benefits</v>
      </c>
      <c r="E5767">
        <v>-23.35</v>
      </c>
      <c r="F5767" s="1">
        <v>42978</v>
      </c>
      <c r="G5767" t="s">
        <v>462</v>
      </c>
      <c r="H5767" t="s">
        <v>748</v>
      </c>
      <c r="I5767" t="s">
        <v>748</v>
      </c>
      <c r="K5767">
        <v>19502</v>
      </c>
      <c r="L5767">
        <v>281172</v>
      </c>
      <c r="Q5767" t="s">
        <v>19</v>
      </c>
      <c r="U5767">
        <v>8</v>
      </c>
      <c r="V5767">
        <v>17</v>
      </c>
      <c r="Y5767" t="s">
        <v>20</v>
      </c>
      <c r="Z5767">
        <v>0</v>
      </c>
      <c r="AA5767" t="s">
        <v>589</v>
      </c>
      <c r="AB5767" t="s">
        <v>21</v>
      </c>
      <c r="AC5767">
        <v>234</v>
      </c>
    </row>
    <row r="5768" spans="1:29" x14ac:dyDescent="0.25">
      <c r="A5768">
        <v>345</v>
      </c>
      <c r="B5768">
        <v>345102</v>
      </c>
      <c r="C5768">
        <v>5675</v>
      </c>
      <c r="D5768" t="str">
        <f>VLOOKUP(C5768,'Schedule 3'!A:M,13,FALSE)</f>
        <v>Employee Benefits</v>
      </c>
      <c r="E5768">
        <v>-206.97</v>
      </c>
      <c r="F5768" s="1">
        <v>42978</v>
      </c>
      <c r="G5768" t="s">
        <v>462</v>
      </c>
      <c r="H5768" t="s">
        <v>748</v>
      </c>
      <c r="I5768" t="s">
        <v>748</v>
      </c>
      <c r="K5768">
        <v>19502</v>
      </c>
      <c r="L5768">
        <v>281172</v>
      </c>
      <c r="Q5768" t="s">
        <v>19</v>
      </c>
      <c r="U5768">
        <v>8</v>
      </c>
      <c r="V5768">
        <v>17</v>
      </c>
      <c r="Y5768" t="s">
        <v>20</v>
      </c>
      <c r="Z5768">
        <v>0</v>
      </c>
      <c r="AA5768" t="s">
        <v>589</v>
      </c>
      <c r="AB5768" t="s">
        <v>21</v>
      </c>
      <c r="AC5768">
        <v>235</v>
      </c>
    </row>
    <row r="5769" spans="1:29" x14ac:dyDescent="0.25">
      <c r="A5769">
        <v>345</v>
      </c>
      <c r="B5769">
        <v>345101</v>
      </c>
      <c r="C5769">
        <v>5675</v>
      </c>
      <c r="D5769" t="str">
        <f>VLOOKUP(C5769,'Schedule 3'!A:M,13,FALSE)</f>
        <v>Employee Benefits</v>
      </c>
      <c r="E5769">
        <v>-17.39</v>
      </c>
      <c r="F5769" s="1">
        <v>42947</v>
      </c>
      <c r="G5769" t="s">
        <v>462</v>
      </c>
      <c r="H5769" t="s">
        <v>748</v>
      </c>
      <c r="I5769" t="s">
        <v>748</v>
      </c>
      <c r="K5769">
        <v>19502</v>
      </c>
      <c r="L5769">
        <v>278277</v>
      </c>
      <c r="Q5769" t="s">
        <v>19</v>
      </c>
      <c r="U5769">
        <v>7</v>
      </c>
      <c r="V5769">
        <v>17</v>
      </c>
      <c r="Y5769" t="s">
        <v>20</v>
      </c>
      <c r="Z5769">
        <v>0</v>
      </c>
      <c r="AA5769" t="s">
        <v>589</v>
      </c>
      <c r="AB5769" t="s">
        <v>21</v>
      </c>
      <c r="AC5769">
        <v>234</v>
      </c>
    </row>
    <row r="5770" spans="1:29" x14ac:dyDescent="0.25">
      <c r="A5770">
        <v>345</v>
      </c>
      <c r="B5770">
        <v>345102</v>
      </c>
      <c r="C5770">
        <v>5675</v>
      </c>
      <c r="D5770" t="str">
        <f>VLOOKUP(C5770,'Schedule 3'!A:M,13,FALSE)</f>
        <v>Employee Benefits</v>
      </c>
      <c r="E5770">
        <v>-154.16</v>
      </c>
      <c r="F5770" s="1">
        <v>42947</v>
      </c>
      <c r="G5770" t="s">
        <v>462</v>
      </c>
      <c r="H5770" t="s">
        <v>748</v>
      </c>
      <c r="I5770" t="s">
        <v>748</v>
      </c>
      <c r="K5770">
        <v>19502</v>
      </c>
      <c r="L5770">
        <v>278277</v>
      </c>
      <c r="Q5770" t="s">
        <v>19</v>
      </c>
      <c r="U5770">
        <v>7</v>
      </c>
      <c r="V5770">
        <v>17</v>
      </c>
      <c r="Y5770" t="s">
        <v>20</v>
      </c>
      <c r="Z5770">
        <v>0</v>
      </c>
      <c r="AA5770" t="s">
        <v>589</v>
      </c>
      <c r="AB5770" t="s">
        <v>21</v>
      </c>
      <c r="AC5770">
        <v>235</v>
      </c>
    </row>
    <row r="5771" spans="1:29" x14ac:dyDescent="0.25">
      <c r="A5771">
        <v>345</v>
      </c>
      <c r="B5771">
        <v>345101</v>
      </c>
      <c r="C5771">
        <v>5675</v>
      </c>
      <c r="D5771" t="str">
        <f>VLOOKUP(C5771,'Schedule 3'!A:M,13,FALSE)</f>
        <v>Employee Benefits</v>
      </c>
      <c r="E5771">
        <v>-17.45</v>
      </c>
      <c r="F5771" s="1">
        <v>42916</v>
      </c>
      <c r="G5771" t="s">
        <v>462</v>
      </c>
      <c r="H5771" t="s">
        <v>748</v>
      </c>
      <c r="I5771" t="s">
        <v>748</v>
      </c>
      <c r="K5771">
        <v>19502</v>
      </c>
      <c r="L5771">
        <v>275593</v>
      </c>
      <c r="Q5771" t="s">
        <v>19</v>
      </c>
      <c r="U5771">
        <v>6</v>
      </c>
      <c r="V5771">
        <v>17</v>
      </c>
      <c r="Y5771" t="s">
        <v>20</v>
      </c>
      <c r="Z5771">
        <v>0</v>
      </c>
      <c r="AA5771" t="s">
        <v>589</v>
      </c>
      <c r="AB5771" t="s">
        <v>21</v>
      </c>
      <c r="AC5771">
        <v>234</v>
      </c>
    </row>
    <row r="5772" spans="1:29" x14ac:dyDescent="0.25">
      <c r="A5772">
        <v>345</v>
      </c>
      <c r="B5772">
        <v>345102</v>
      </c>
      <c r="C5772">
        <v>5675</v>
      </c>
      <c r="D5772" t="str">
        <f>VLOOKUP(C5772,'Schedule 3'!A:M,13,FALSE)</f>
        <v>Employee Benefits</v>
      </c>
      <c r="E5772">
        <v>-152.87</v>
      </c>
      <c r="F5772" s="1">
        <v>42916</v>
      </c>
      <c r="G5772" t="s">
        <v>462</v>
      </c>
      <c r="H5772" t="s">
        <v>748</v>
      </c>
      <c r="I5772" t="s">
        <v>748</v>
      </c>
      <c r="K5772">
        <v>19502</v>
      </c>
      <c r="L5772">
        <v>275593</v>
      </c>
      <c r="Q5772" t="s">
        <v>19</v>
      </c>
      <c r="U5772">
        <v>6</v>
      </c>
      <c r="V5772">
        <v>17</v>
      </c>
      <c r="Y5772" t="s">
        <v>20</v>
      </c>
      <c r="Z5772">
        <v>0</v>
      </c>
      <c r="AA5772" t="s">
        <v>589</v>
      </c>
      <c r="AB5772" t="s">
        <v>21</v>
      </c>
      <c r="AC5772">
        <v>235</v>
      </c>
    </row>
    <row r="5773" spans="1:29" x14ac:dyDescent="0.25">
      <c r="A5773">
        <v>345</v>
      </c>
      <c r="B5773">
        <v>345101</v>
      </c>
      <c r="C5773">
        <v>5675</v>
      </c>
      <c r="D5773" t="str">
        <f>VLOOKUP(C5773,'Schedule 3'!A:M,13,FALSE)</f>
        <v>Employee Benefits</v>
      </c>
      <c r="E5773">
        <v>-16.68</v>
      </c>
      <c r="F5773" s="1">
        <v>42886</v>
      </c>
      <c r="G5773" t="s">
        <v>462</v>
      </c>
      <c r="H5773" t="s">
        <v>748</v>
      </c>
      <c r="I5773" t="s">
        <v>748</v>
      </c>
      <c r="K5773">
        <v>19502</v>
      </c>
      <c r="L5773">
        <v>272629</v>
      </c>
      <c r="Q5773" t="s">
        <v>19</v>
      </c>
      <c r="U5773">
        <v>5</v>
      </c>
      <c r="V5773">
        <v>17</v>
      </c>
      <c r="Y5773" t="s">
        <v>20</v>
      </c>
      <c r="Z5773">
        <v>0</v>
      </c>
      <c r="AA5773" t="s">
        <v>589</v>
      </c>
      <c r="AB5773" t="s">
        <v>21</v>
      </c>
      <c r="AC5773">
        <v>234</v>
      </c>
    </row>
    <row r="5774" spans="1:29" x14ac:dyDescent="0.25">
      <c r="A5774">
        <v>345</v>
      </c>
      <c r="B5774">
        <v>345102</v>
      </c>
      <c r="C5774">
        <v>5675</v>
      </c>
      <c r="D5774" t="str">
        <f>VLOOKUP(C5774,'Schedule 3'!A:M,13,FALSE)</f>
        <v>Employee Benefits</v>
      </c>
      <c r="E5774">
        <v>-147.19999999999999</v>
      </c>
      <c r="F5774" s="1">
        <v>42886</v>
      </c>
      <c r="G5774" t="s">
        <v>462</v>
      </c>
      <c r="H5774" t="s">
        <v>748</v>
      </c>
      <c r="I5774" t="s">
        <v>748</v>
      </c>
      <c r="K5774">
        <v>19502</v>
      </c>
      <c r="L5774">
        <v>272629</v>
      </c>
      <c r="Q5774" t="s">
        <v>19</v>
      </c>
      <c r="U5774">
        <v>5</v>
      </c>
      <c r="V5774">
        <v>17</v>
      </c>
      <c r="Y5774" t="s">
        <v>20</v>
      </c>
      <c r="Z5774">
        <v>0</v>
      </c>
      <c r="AA5774" t="s">
        <v>589</v>
      </c>
      <c r="AB5774" t="s">
        <v>21</v>
      </c>
      <c r="AC5774">
        <v>235</v>
      </c>
    </row>
    <row r="5775" spans="1:29" x14ac:dyDescent="0.25">
      <c r="A5775">
        <v>345</v>
      </c>
      <c r="B5775">
        <v>345101</v>
      </c>
      <c r="C5775">
        <v>5675</v>
      </c>
      <c r="D5775" t="str">
        <f>VLOOKUP(C5775,'Schedule 3'!A:M,13,FALSE)</f>
        <v>Employee Benefits</v>
      </c>
      <c r="E5775">
        <v>-16.45</v>
      </c>
      <c r="F5775" s="1">
        <v>42855</v>
      </c>
      <c r="G5775" t="s">
        <v>462</v>
      </c>
      <c r="H5775" t="s">
        <v>748</v>
      </c>
      <c r="I5775" t="s">
        <v>748</v>
      </c>
      <c r="K5775">
        <v>19502</v>
      </c>
      <c r="L5775">
        <v>269773</v>
      </c>
      <c r="Q5775" t="s">
        <v>19</v>
      </c>
      <c r="U5775">
        <v>4</v>
      </c>
      <c r="V5775">
        <v>17</v>
      </c>
      <c r="Y5775" t="s">
        <v>20</v>
      </c>
      <c r="Z5775">
        <v>0</v>
      </c>
      <c r="AA5775" t="s">
        <v>589</v>
      </c>
      <c r="AB5775" t="s">
        <v>21</v>
      </c>
      <c r="AC5775">
        <v>233</v>
      </c>
    </row>
    <row r="5776" spans="1:29" x14ac:dyDescent="0.25">
      <c r="A5776">
        <v>345</v>
      </c>
      <c r="B5776">
        <v>345102</v>
      </c>
      <c r="C5776">
        <v>5675</v>
      </c>
      <c r="D5776" t="str">
        <f>VLOOKUP(C5776,'Schedule 3'!A:M,13,FALSE)</f>
        <v>Employee Benefits</v>
      </c>
      <c r="E5776">
        <v>-145.94999999999999</v>
      </c>
      <c r="F5776" s="1">
        <v>42855</v>
      </c>
      <c r="G5776" t="s">
        <v>462</v>
      </c>
      <c r="H5776" t="s">
        <v>748</v>
      </c>
      <c r="I5776" t="s">
        <v>748</v>
      </c>
      <c r="K5776">
        <v>19502</v>
      </c>
      <c r="L5776">
        <v>269773</v>
      </c>
      <c r="Q5776" t="s">
        <v>19</v>
      </c>
      <c r="U5776">
        <v>4</v>
      </c>
      <c r="V5776">
        <v>17</v>
      </c>
      <c r="Y5776" t="s">
        <v>20</v>
      </c>
      <c r="Z5776">
        <v>0</v>
      </c>
      <c r="AA5776" t="s">
        <v>589</v>
      </c>
      <c r="AB5776" t="s">
        <v>21</v>
      </c>
      <c r="AC5776">
        <v>234</v>
      </c>
    </row>
    <row r="5777" spans="1:29" x14ac:dyDescent="0.25">
      <c r="A5777">
        <v>345</v>
      </c>
      <c r="B5777">
        <v>345101</v>
      </c>
      <c r="C5777">
        <v>5675</v>
      </c>
      <c r="D5777" t="str">
        <f>VLOOKUP(C5777,'Schedule 3'!A:M,13,FALSE)</f>
        <v>Employee Benefits</v>
      </c>
      <c r="E5777">
        <v>-16.559999999999999</v>
      </c>
      <c r="F5777" s="1">
        <v>42825</v>
      </c>
      <c r="G5777" t="s">
        <v>462</v>
      </c>
      <c r="H5777" t="s">
        <v>748</v>
      </c>
      <c r="I5777" t="s">
        <v>748</v>
      </c>
      <c r="K5777">
        <v>19502</v>
      </c>
      <c r="L5777">
        <v>267433</v>
      </c>
      <c r="Q5777" t="s">
        <v>19</v>
      </c>
      <c r="U5777">
        <v>3</v>
      </c>
      <c r="V5777">
        <v>17</v>
      </c>
      <c r="Y5777" t="s">
        <v>20</v>
      </c>
      <c r="Z5777">
        <v>0</v>
      </c>
      <c r="AA5777" t="s">
        <v>589</v>
      </c>
      <c r="AB5777" t="s">
        <v>21</v>
      </c>
      <c r="AC5777">
        <v>233</v>
      </c>
    </row>
    <row r="5778" spans="1:29" x14ac:dyDescent="0.25">
      <c r="A5778">
        <v>345</v>
      </c>
      <c r="B5778">
        <v>345102</v>
      </c>
      <c r="C5778">
        <v>5675</v>
      </c>
      <c r="D5778" t="str">
        <f>VLOOKUP(C5778,'Schedule 3'!A:M,13,FALSE)</f>
        <v>Employee Benefits</v>
      </c>
      <c r="E5778">
        <v>-147.05000000000001</v>
      </c>
      <c r="F5778" s="1">
        <v>42825</v>
      </c>
      <c r="G5778" t="s">
        <v>462</v>
      </c>
      <c r="H5778" t="s">
        <v>748</v>
      </c>
      <c r="I5778" t="s">
        <v>748</v>
      </c>
      <c r="K5778">
        <v>19502</v>
      </c>
      <c r="L5778">
        <v>267433</v>
      </c>
      <c r="Q5778" t="s">
        <v>19</v>
      </c>
      <c r="U5778">
        <v>3</v>
      </c>
      <c r="V5778">
        <v>17</v>
      </c>
      <c r="Y5778" t="s">
        <v>20</v>
      </c>
      <c r="Z5778">
        <v>0</v>
      </c>
      <c r="AA5778" t="s">
        <v>589</v>
      </c>
      <c r="AB5778" t="s">
        <v>21</v>
      </c>
      <c r="AC5778">
        <v>234</v>
      </c>
    </row>
    <row r="5779" spans="1:29" x14ac:dyDescent="0.25">
      <c r="A5779">
        <v>345</v>
      </c>
      <c r="B5779">
        <v>345101</v>
      </c>
      <c r="C5779">
        <v>5675</v>
      </c>
      <c r="D5779" t="str">
        <f>VLOOKUP(C5779,'Schedule 3'!A:M,13,FALSE)</f>
        <v>Employee Benefits</v>
      </c>
      <c r="E5779">
        <v>-16.71</v>
      </c>
      <c r="F5779" s="1">
        <v>42794</v>
      </c>
      <c r="G5779" t="s">
        <v>462</v>
      </c>
      <c r="H5779" t="s">
        <v>748</v>
      </c>
      <c r="I5779" t="s">
        <v>748</v>
      </c>
      <c r="K5779">
        <v>19502</v>
      </c>
      <c r="L5779">
        <v>263415</v>
      </c>
      <c r="Q5779" t="s">
        <v>19</v>
      </c>
      <c r="U5779">
        <v>2</v>
      </c>
      <c r="V5779">
        <v>17</v>
      </c>
      <c r="Y5779" t="s">
        <v>20</v>
      </c>
      <c r="Z5779">
        <v>0</v>
      </c>
      <c r="AA5779" t="s">
        <v>589</v>
      </c>
      <c r="AB5779" t="s">
        <v>21</v>
      </c>
      <c r="AC5779">
        <v>233</v>
      </c>
    </row>
    <row r="5780" spans="1:29" x14ac:dyDescent="0.25">
      <c r="A5780">
        <v>345</v>
      </c>
      <c r="B5780">
        <v>345102</v>
      </c>
      <c r="C5780">
        <v>5675</v>
      </c>
      <c r="D5780" t="str">
        <f>VLOOKUP(C5780,'Schedule 3'!A:M,13,FALSE)</f>
        <v>Employee Benefits</v>
      </c>
      <c r="E5780">
        <v>-148.29</v>
      </c>
      <c r="F5780" s="1">
        <v>42794</v>
      </c>
      <c r="G5780" t="s">
        <v>462</v>
      </c>
      <c r="H5780" t="s">
        <v>748</v>
      </c>
      <c r="I5780" t="s">
        <v>748</v>
      </c>
      <c r="K5780">
        <v>19502</v>
      </c>
      <c r="L5780">
        <v>263415</v>
      </c>
      <c r="Q5780" t="s">
        <v>19</v>
      </c>
      <c r="U5780">
        <v>2</v>
      </c>
      <c r="V5780">
        <v>17</v>
      </c>
      <c r="Y5780" t="s">
        <v>20</v>
      </c>
      <c r="Z5780">
        <v>0</v>
      </c>
      <c r="AA5780" t="s">
        <v>589</v>
      </c>
      <c r="AB5780" t="s">
        <v>21</v>
      </c>
      <c r="AC5780">
        <v>234</v>
      </c>
    </row>
    <row r="5781" spans="1:29" x14ac:dyDescent="0.25">
      <c r="A5781">
        <v>345</v>
      </c>
      <c r="B5781">
        <v>345101</v>
      </c>
      <c r="C5781">
        <v>5675</v>
      </c>
      <c r="D5781" t="str">
        <f>VLOOKUP(C5781,'Schedule 3'!A:M,13,FALSE)</f>
        <v>Employee Benefits</v>
      </c>
      <c r="E5781">
        <v>-22.52</v>
      </c>
      <c r="F5781" s="1">
        <v>42766</v>
      </c>
      <c r="G5781" t="s">
        <v>462</v>
      </c>
      <c r="H5781" t="s">
        <v>748</v>
      </c>
      <c r="I5781" t="s">
        <v>748</v>
      </c>
      <c r="K5781">
        <v>19502</v>
      </c>
      <c r="L5781">
        <v>259505</v>
      </c>
      <c r="Q5781" t="s">
        <v>19</v>
      </c>
      <c r="U5781">
        <v>1</v>
      </c>
      <c r="V5781">
        <v>17</v>
      </c>
      <c r="Y5781" t="s">
        <v>20</v>
      </c>
      <c r="Z5781">
        <v>0</v>
      </c>
      <c r="AA5781" t="s">
        <v>589</v>
      </c>
      <c r="AB5781" t="s">
        <v>21</v>
      </c>
      <c r="AC5781">
        <v>233</v>
      </c>
    </row>
    <row r="5782" spans="1:29" x14ac:dyDescent="0.25">
      <c r="A5782">
        <v>345</v>
      </c>
      <c r="B5782">
        <v>345102</v>
      </c>
      <c r="C5782">
        <v>5675</v>
      </c>
      <c r="D5782" t="str">
        <f>VLOOKUP(C5782,'Schedule 3'!A:M,13,FALSE)</f>
        <v>Employee Benefits</v>
      </c>
      <c r="E5782">
        <v>-199.92</v>
      </c>
      <c r="F5782" s="1">
        <v>42766</v>
      </c>
      <c r="G5782" t="s">
        <v>462</v>
      </c>
      <c r="H5782" t="s">
        <v>748</v>
      </c>
      <c r="I5782" t="s">
        <v>748</v>
      </c>
      <c r="K5782">
        <v>19502</v>
      </c>
      <c r="L5782">
        <v>259505</v>
      </c>
      <c r="Q5782" t="s">
        <v>19</v>
      </c>
      <c r="U5782">
        <v>1</v>
      </c>
      <c r="V5782">
        <v>17</v>
      </c>
      <c r="Y5782" t="s">
        <v>20</v>
      </c>
      <c r="Z5782">
        <v>0</v>
      </c>
      <c r="AA5782" t="s">
        <v>589</v>
      </c>
      <c r="AB5782" t="s">
        <v>21</v>
      </c>
      <c r="AC5782">
        <v>234</v>
      </c>
    </row>
    <row r="5783" spans="1:29" x14ac:dyDescent="0.25">
      <c r="A5783">
        <v>345</v>
      </c>
      <c r="B5783">
        <v>345101</v>
      </c>
      <c r="C5783">
        <v>5680</v>
      </c>
      <c r="D5783" t="str">
        <f>VLOOKUP(C5783,'Schedule 3'!A:M,13,FALSE)</f>
        <v>Employee Benefits</v>
      </c>
      <c r="E5783">
        <v>-10.95</v>
      </c>
      <c r="F5783" s="1">
        <v>43100</v>
      </c>
      <c r="G5783" t="s">
        <v>462</v>
      </c>
      <c r="H5783" t="s">
        <v>749</v>
      </c>
      <c r="I5783" t="s">
        <v>749</v>
      </c>
      <c r="K5783">
        <v>19503</v>
      </c>
      <c r="L5783">
        <v>291867</v>
      </c>
      <c r="Q5783" t="s">
        <v>19</v>
      </c>
      <c r="U5783">
        <v>12</v>
      </c>
      <c r="V5783">
        <v>17</v>
      </c>
      <c r="Y5783" t="s">
        <v>20</v>
      </c>
      <c r="Z5783">
        <v>0</v>
      </c>
      <c r="AA5783" t="s">
        <v>589</v>
      </c>
      <c r="AB5783" t="s">
        <v>21</v>
      </c>
      <c r="AC5783">
        <v>234</v>
      </c>
    </row>
    <row r="5784" spans="1:29" x14ac:dyDescent="0.25">
      <c r="A5784">
        <v>345</v>
      </c>
      <c r="B5784">
        <v>345102</v>
      </c>
      <c r="C5784">
        <v>5680</v>
      </c>
      <c r="D5784" t="str">
        <f>VLOOKUP(C5784,'Schedule 3'!A:M,13,FALSE)</f>
        <v>Employee Benefits</v>
      </c>
      <c r="E5784">
        <v>-96.28</v>
      </c>
      <c r="F5784" s="1">
        <v>43100</v>
      </c>
      <c r="G5784" t="s">
        <v>462</v>
      </c>
      <c r="H5784" t="s">
        <v>749</v>
      </c>
      <c r="I5784" t="s">
        <v>749</v>
      </c>
      <c r="K5784">
        <v>19503</v>
      </c>
      <c r="L5784">
        <v>291867</v>
      </c>
      <c r="Q5784" t="s">
        <v>19</v>
      </c>
      <c r="U5784">
        <v>12</v>
      </c>
      <c r="V5784">
        <v>17</v>
      </c>
      <c r="Y5784" t="s">
        <v>20</v>
      </c>
      <c r="Z5784">
        <v>0</v>
      </c>
      <c r="AA5784" t="s">
        <v>589</v>
      </c>
      <c r="AB5784" t="s">
        <v>21</v>
      </c>
      <c r="AC5784">
        <v>235</v>
      </c>
    </row>
    <row r="5785" spans="1:29" x14ac:dyDescent="0.25">
      <c r="A5785">
        <v>345</v>
      </c>
      <c r="B5785">
        <v>345101</v>
      </c>
      <c r="C5785">
        <v>5680</v>
      </c>
      <c r="D5785" t="str">
        <f>VLOOKUP(C5785,'Schedule 3'!A:M,13,FALSE)</f>
        <v>Employee Benefits</v>
      </c>
      <c r="E5785">
        <v>-10.74</v>
      </c>
      <c r="F5785" s="1">
        <v>43069</v>
      </c>
      <c r="G5785" t="s">
        <v>462</v>
      </c>
      <c r="H5785" t="s">
        <v>749</v>
      </c>
      <c r="I5785" t="s">
        <v>749</v>
      </c>
      <c r="K5785">
        <v>19503</v>
      </c>
      <c r="L5785">
        <v>288934</v>
      </c>
      <c r="Q5785" t="s">
        <v>19</v>
      </c>
      <c r="U5785">
        <v>11</v>
      </c>
      <c r="V5785">
        <v>17</v>
      </c>
      <c r="Y5785" t="s">
        <v>20</v>
      </c>
      <c r="Z5785">
        <v>0</v>
      </c>
      <c r="AA5785" t="s">
        <v>589</v>
      </c>
      <c r="AB5785" t="s">
        <v>21</v>
      </c>
      <c r="AC5785">
        <v>234</v>
      </c>
    </row>
    <row r="5786" spans="1:29" x14ac:dyDescent="0.25">
      <c r="A5786">
        <v>345</v>
      </c>
      <c r="B5786">
        <v>345102</v>
      </c>
      <c r="C5786">
        <v>5680</v>
      </c>
      <c r="D5786" t="str">
        <f>VLOOKUP(C5786,'Schedule 3'!A:M,13,FALSE)</f>
        <v>Employee Benefits</v>
      </c>
      <c r="E5786">
        <v>-96.32</v>
      </c>
      <c r="F5786" s="1">
        <v>43069</v>
      </c>
      <c r="G5786" t="s">
        <v>462</v>
      </c>
      <c r="H5786" t="s">
        <v>749</v>
      </c>
      <c r="I5786" t="s">
        <v>749</v>
      </c>
      <c r="K5786">
        <v>19503</v>
      </c>
      <c r="L5786">
        <v>288934</v>
      </c>
      <c r="Q5786" t="s">
        <v>19</v>
      </c>
      <c r="U5786">
        <v>11</v>
      </c>
      <c r="V5786">
        <v>17</v>
      </c>
      <c r="Y5786" t="s">
        <v>20</v>
      </c>
      <c r="Z5786">
        <v>0</v>
      </c>
      <c r="AA5786" t="s">
        <v>589</v>
      </c>
      <c r="AB5786" t="s">
        <v>21</v>
      </c>
      <c r="AC5786">
        <v>235</v>
      </c>
    </row>
    <row r="5787" spans="1:29" x14ac:dyDescent="0.25">
      <c r="A5787">
        <v>345</v>
      </c>
      <c r="B5787">
        <v>345101</v>
      </c>
      <c r="C5787">
        <v>5680</v>
      </c>
      <c r="D5787" t="str">
        <f>VLOOKUP(C5787,'Schedule 3'!A:M,13,FALSE)</f>
        <v>Employee Benefits</v>
      </c>
      <c r="E5787">
        <v>-10.65</v>
      </c>
      <c r="F5787" s="1">
        <v>43039</v>
      </c>
      <c r="G5787" t="s">
        <v>462</v>
      </c>
      <c r="H5787" t="s">
        <v>749</v>
      </c>
      <c r="I5787" t="s">
        <v>749</v>
      </c>
      <c r="K5787">
        <v>19503</v>
      </c>
      <c r="L5787">
        <v>286349</v>
      </c>
      <c r="Q5787" t="s">
        <v>19</v>
      </c>
      <c r="U5787">
        <v>10</v>
      </c>
      <c r="V5787">
        <v>17</v>
      </c>
      <c r="Y5787" t="s">
        <v>20</v>
      </c>
      <c r="Z5787">
        <v>0</v>
      </c>
      <c r="AA5787" t="s">
        <v>589</v>
      </c>
      <c r="AB5787" t="s">
        <v>21</v>
      </c>
      <c r="AC5787">
        <v>234</v>
      </c>
    </row>
    <row r="5788" spans="1:29" x14ac:dyDescent="0.25">
      <c r="A5788">
        <v>345</v>
      </c>
      <c r="B5788">
        <v>345102</v>
      </c>
      <c r="C5788">
        <v>5680</v>
      </c>
      <c r="D5788" t="str">
        <f>VLOOKUP(C5788,'Schedule 3'!A:M,13,FALSE)</f>
        <v>Employee Benefits</v>
      </c>
      <c r="E5788">
        <v>-94.9</v>
      </c>
      <c r="F5788" s="1">
        <v>43039</v>
      </c>
      <c r="G5788" t="s">
        <v>462</v>
      </c>
      <c r="H5788" t="s">
        <v>749</v>
      </c>
      <c r="I5788" t="s">
        <v>749</v>
      </c>
      <c r="K5788">
        <v>19503</v>
      </c>
      <c r="L5788">
        <v>286349</v>
      </c>
      <c r="Q5788" t="s">
        <v>19</v>
      </c>
      <c r="U5788">
        <v>10</v>
      </c>
      <c r="V5788">
        <v>17</v>
      </c>
      <c r="Y5788" t="s">
        <v>20</v>
      </c>
      <c r="Z5788">
        <v>0</v>
      </c>
      <c r="AA5788" t="s">
        <v>589</v>
      </c>
      <c r="AB5788" t="s">
        <v>21</v>
      </c>
      <c r="AC5788">
        <v>235</v>
      </c>
    </row>
    <row r="5789" spans="1:29" x14ac:dyDescent="0.25">
      <c r="A5789">
        <v>345</v>
      </c>
      <c r="B5789">
        <v>345101</v>
      </c>
      <c r="C5789">
        <v>5680</v>
      </c>
      <c r="D5789" t="str">
        <f>VLOOKUP(C5789,'Schedule 3'!A:M,13,FALSE)</f>
        <v>Employee Benefits</v>
      </c>
      <c r="E5789">
        <v>-3.82</v>
      </c>
      <c r="F5789" s="1">
        <v>43008</v>
      </c>
      <c r="G5789" t="s">
        <v>462</v>
      </c>
      <c r="H5789" t="s">
        <v>749</v>
      </c>
      <c r="I5789" t="s">
        <v>749</v>
      </c>
      <c r="K5789">
        <v>19503</v>
      </c>
      <c r="L5789">
        <v>283717</v>
      </c>
      <c r="Q5789" t="s">
        <v>19</v>
      </c>
      <c r="U5789">
        <v>9</v>
      </c>
      <c r="V5789">
        <v>17</v>
      </c>
      <c r="Y5789" t="s">
        <v>20</v>
      </c>
      <c r="Z5789">
        <v>0</v>
      </c>
      <c r="AA5789" t="s">
        <v>589</v>
      </c>
      <c r="AB5789" t="s">
        <v>21</v>
      </c>
      <c r="AC5789">
        <v>234</v>
      </c>
    </row>
    <row r="5790" spans="1:29" x14ac:dyDescent="0.25">
      <c r="A5790">
        <v>345</v>
      </c>
      <c r="B5790">
        <v>345102</v>
      </c>
      <c r="C5790">
        <v>5680</v>
      </c>
      <c r="D5790" t="str">
        <f>VLOOKUP(C5790,'Schedule 3'!A:M,13,FALSE)</f>
        <v>Employee Benefits</v>
      </c>
      <c r="E5790">
        <v>-33.99</v>
      </c>
      <c r="F5790" s="1">
        <v>43008</v>
      </c>
      <c r="G5790" t="s">
        <v>462</v>
      </c>
      <c r="H5790" t="s">
        <v>749</v>
      </c>
      <c r="I5790" t="s">
        <v>749</v>
      </c>
      <c r="K5790">
        <v>19503</v>
      </c>
      <c r="L5790">
        <v>283717</v>
      </c>
      <c r="Q5790" t="s">
        <v>19</v>
      </c>
      <c r="U5790">
        <v>9</v>
      </c>
      <c r="V5790">
        <v>17</v>
      </c>
      <c r="Y5790" t="s">
        <v>20</v>
      </c>
      <c r="Z5790">
        <v>0</v>
      </c>
      <c r="AA5790" t="s">
        <v>589</v>
      </c>
      <c r="AB5790" t="s">
        <v>21</v>
      </c>
      <c r="AC5790">
        <v>235</v>
      </c>
    </row>
    <row r="5791" spans="1:29" x14ac:dyDescent="0.25">
      <c r="A5791">
        <v>345</v>
      </c>
      <c r="B5791">
        <v>345101</v>
      </c>
      <c r="C5791">
        <v>5680</v>
      </c>
      <c r="D5791" t="str">
        <f>VLOOKUP(C5791,'Schedule 3'!A:M,13,FALSE)</f>
        <v>Employee Benefits</v>
      </c>
      <c r="E5791">
        <v>-4.9000000000000004</v>
      </c>
      <c r="F5791" s="1">
        <v>42978</v>
      </c>
      <c r="G5791" t="s">
        <v>462</v>
      </c>
      <c r="H5791" t="s">
        <v>749</v>
      </c>
      <c r="I5791" t="s">
        <v>749</v>
      </c>
      <c r="K5791">
        <v>19503</v>
      </c>
      <c r="L5791">
        <v>281172</v>
      </c>
      <c r="Q5791" t="s">
        <v>19</v>
      </c>
      <c r="U5791">
        <v>8</v>
      </c>
      <c r="V5791">
        <v>17</v>
      </c>
      <c r="Y5791" t="s">
        <v>20</v>
      </c>
      <c r="Z5791">
        <v>0</v>
      </c>
      <c r="AA5791" t="s">
        <v>589</v>
      </c>
      <c r="AB5791" t="s">
        <v>21</v>
      </c>
      <c r="AC5791">
        <v>234</v>
      </c>
    </row>
    <row r="5792" spans="1:29" x14ac:dyDescent="0.25">
      <c r="A5792">
        <v>345</v>
      </c>
      <c r="B5792">
        <v>345102</v>
      </c>
      <c r="C5792">
        <v>5680</v>
      </c>
      <c r="D5792" t="str">
        <f>VLOOKUP(C5792,'Schedule 3'!A:M,13,FALSE)</f>
        <v>Employee Benefits</v>
      </c>
      <c r="E5792">
        <v>-43.48</v>
      </c>
      <c r="F5792" s="1">
        <v>42978</v>
      </c>
      <c r="G5792" t="s">
        <v>462</v>
      </c>
      <c r="H5792" t="s">
        <v>749</v>
      </c>
      <c r="I5792" t="s">
        <v>749</v>
      </c>
      <c r="K5792">
        <v>19503</v>
      </c>
      <c r="L5792">
        <v>281172</v>
      </c>
      <c r="Q5792" t="s">
        <v>19</v>
      </c>
      <c r="U5792">
        <v>8</v>
      </c>
      <c r="V5792">
        <v>17</v>
      </c>
      <c r="Y5792" t="s">
        <v>20</v>
      </c>
      <c r="Z5792">
        <v>0</v>
      </c>
      <c r="AA5792" t="s">
        <v>589</v>
      </c>
      <c r="AB5792" t="s">
        <v>21</v>
      </c>
      <c r="AC5792">
        <v>235</v>
      </c>
    </row>
    <row r="5793" spans="1:29" x14ac:dyDescent="0.25">
      <c r="A5793">
        <v>345</v>
      </c>
      <c r="B5793">
        <v>345101</v>
      </c>
      <c r="C5793">
        <v>5680</v>
      </c>
      <c r="D5793" t="str">
        <f>VLOOKUP(C5793,'Schedule 3'!A:M,13,FALSE)</f>
        <v>Employee Benefits</v>
      </c>
      <c r="E5793">
        <v>-3.71</v>
      </c>
      <c r="F5793" s="1">
        <v>42947</v>
      </c>
      <c r="G5793" t="s">
        <v>462</v>
      </c>
      <c r="H5793" t="s">
        <v>749</v>
      </c>
      <c r="I5793" t="s">
        <v>749</v>
      </c>
      <c r="K5793">
        <v>19503</v>
      </c>
      <c r="L5793">
        <v>278277</v>
      </c>
      <c r="Q5793" t="s">
        <v>19</v>
      </c>
      <c r="U5793">
        <v>7</v>
      </c>
      <c r="V5793">
        <v>17</v>
      </c>
      <c r="Y5793" t="s">
        <v>20</v>
      </c>
      <c r="Z5793">
        <v>0</v>
      </c>
      <c r="AA5793" t="s">
        <v>589</v>
      </c>
      <c r="AB5793" t="s">
        <v>21</v>
      </c>
      <c r="AC5793">
        <v>234</v>
      </c>
    </row>
    <row r="5794" spans="1:29" x14ac:dyDescent="0.25">
      <c r="A5794">
        <v>345</v>
      </c>
      <c r="B5794">
        <v>345102</v>
      </c>
      <c r="C5794">
        <v>5680</v>
      </c>
      <c r="D5794" t="str">
        <f>VLOOKUP(C5794,'Schedule 3'!A:M,13,FALSE)</f>
        <v>Employee Benefits</v>
      </c>
      <c r="E5794">
        <v>-32.94</v>
      </c>
      <c r="F5794" s="1">
        <v>42947</v>
      </c>
      <c r="G5794" t="s">
        <v>462</v>
      </c>
      <c r="H5794" t="s">
        <v>749</v>
      </c>
      <c r="I5794" t="s">
        <v>749</v>
      </c>
      <c r="K5794">
        <v>19503</v>
      </c>
      <c r="L5794">
        <v>278277</v>
      </c>
      <c r="Q5794" t="s">
        <v>19</v>
      </c>
      <c r="U5794">
        <v>7</v>
      </c>
      <c r="V5794">
        <v>17</v>
      </c>
      <c r="Y5794" t="s">
        <v>20</v>
      </c>
      <c r="Z5794">
        <v>0</v>
      </c>
      <c r="AA5794" t="s">
        <v>589</v>
      </c>
      <c r="AB5794" t="s">
        <v>21</v>
      </c>
      <c r="AC5794">
        <v>235</v>
      </c>
    </row>
    <row r="5795" spans="1:29" x14ac:dyDescent="0.25">
      <c r="A5795">
        <v>345</v>
      </c>
      <c r="B5795">
        <v>345101</v>
      </c>
      <c r="C5795">
        <v>5680</v>
      </c>
      <c r="D5795" t="str">
        <f>VLOOKUP(C5795,'Schedule 3'!A:M,13,FALSE)</f>
        <v>Employee Benefits</v>
      </c>
      <c r="E5795">
        <v>-3.67</v>
      </c>
      <c r="F5795" s="1">
        <v>42916</v>
      </c>
      <c r="G5795" t="s">
        <v>462</v>
      </c>
      <c r="H5795" t="s">
        <v>749</v>
      </c>
      <c r="I5795" t="s">
        <v>749</v>
      </c>
      <c r="K5795">
        <v>19503</v>
      </c>
      <c r="L5795">
        <v>275593</v>
      </c>
      <c r="Q5795" t="s">
        <v>19</v>
      </c>
      <c r="U5795">
        <v>6</v>
      </c>
      <c r="V5795">
        <v>17</v>
      </c>
      <c r="Y5795" t="s">
        <v>20</v>
      </c>
      <c r="Z5795">
        <v>0</v>
      </c>
      <c r="AA5795" t="s">
        <v>589</v>
      </c>
      <c r="AB5795" t="s">
        <v>21</v>
      </c>
      <c r="AC5795">
        <v>234</v>
      </c>
    </row>
    <row r="5796" spans="1:29" x14ac:dyDescent="0.25">
      <c r="A5796">
        <v>345</v>
      </c>
      <c r="B5796">
        <v>345102</v>
      </c>
      <c r="C5796">
        <v>5680</v>
      </c>
      <c r="D5796" t="str">
        <f>VLOOKUP(C5796,'Schedule 3'!A:M,13,FALSE)</f>
        <v>Employee Benefits</v>
      </c>
      <c r="E5796">
        <v>-32.119999999999997</v>
      </c>
      <c r="F5796" s="1">
        <v>42916</v>
      </c>
      <c r="G5796" t="s">
        <v>462</v>
      </c>
      <c r="H5796" t="s">
        <v>749</v>
      </c>
      <c r="I5796" t="s">
        <v>749</v>
      </c>
      <c r="K5796">
        <v>19503</v>
      </c>
      <c r="L5796">
        <v>275593</v>
      </c>
      <c r="Q5796" t="s">
        <v>19</v>
      </c>
      <c r="U5796">
        <v>6</v>
      </c>
      <c r="V5796">
        <v>17</v>
      </c>
      <c r="Y5796" t="s">
        <v>20</v>
      </c>
      <c r="Z5796">
        <v>0</v>
      </c>
      <c r="AA5796" t="s">
        <v>589</v>
      </c>
      <c r="AB5796" t="s">
        <v>21</v>
      </c>
      <c r="AC5796">
        <v>235</v>
      </c>
    </row>
    <row r="5797" spans="1:29" x14ac:dyDescent="0.25">
      <c r="A5797">
        <v>345</v>
      </c>
      <c r="B5797">
        <v>345101</v>
      </c>
      <c r="C5797">
        <v>5680</v>
      </c>
      <c r="D5797" t="str">
        <f>VLOOKUP(C5797,'Schedule 3'!A:M,13,FALSE)</f>
        <v>Employee Benefits</v>
      </c>
      <c r="E5797">
        <v>-3.53</v>
      </c>
      <c r="F5797" s="1">
        <v>42886</v>
      </c>
      <c r="G5797" t="s">
        <v>462</v>
      </c>
      <c r="H5797" t="s">
        <v>749</v>
      </c>
      <c r="I5797" t="s">
        <v>749</v>
      </c>
      <c r="K5797">
        <v>19503</v>
      </c>
      <c r="L5797">
        <v>272629</v>
      </c>
      <c r="Q5797" t="s">
        <v>19</v>
      </c>
      <c r="U5797">
        <v>5</v>
      </c>
      <c r="V5797">
        <v>17</v>
      </c>
      <c r="Y5797" t="s">
        <v>20</v>
      </c>
      <c r="Z5797">
        <v>0</v>
      </c>
      <c r="AA5797" t="s">
        <v>589</v>
      </c>
      <c r="AB5797" t="s">
        <v>21</v>
      </c>
      <c r="AC5797">
        <v>234</v>
      </c>
    </row>
    <row r="5798" spans="1:29" x14ac:dyDescent="0.25">
      <c r="A5798">
        <v>345</v>
      </c>
      <c r="B5798">
        <v>345102</v>
      </c>
      <c r="C5798">
        <v>5680</v>
      </c>
      <c r="D5798" t="str">
        <f>VLOOKUP(C5798,'Schedule 3'!A:M,13,FALSE)</f>
        <v>Employee Benefits</v>
      </c>
      <c r="E5798">
        <v>-31.11</v>
      </c>
      <c r="F5798" s="1">
        <v>42886</v>
      </c>
      <c r="G5798" t="s">
        <v>462</v>
      </c>
      <c r="H5798" t="s">
        <v>749</v>
      </c>
      <c r="I5798" t="s">
        <v>749</v>
      </c>
      <c r="K5798">
        <v>19503</v>
      </c>
      <c r="L5798">
        <v>272629</v>
      </c>
      <c r="Q5798" t="s">
        <v>19</v>
      </c>
      <c r="U5798">
        <v>5</v>
      </c>
      <c r="V5798">
        <v>17</v>
      </c>
      <c r="Y5798" t="s">
        <v>20</v>
      </c>
      <c r="Z5798">
        <v>0</v>
      </c>
      <c r="AA5798" t="s">
        <v>589</v>
      </c>
      <c r="AB5798" t="s">
        <v>21</v>
      </c>
      <c r="AC5798">
        <v>235</v>
      </c>
    </row>
    <row r="5799" spans="1:29" x14ac:dyDescent="0.25">
      <c r="A5799">
        <v>345</v>
      </c>
      <c r="B5799">
        <v>345101</v>
      </c>
      <c r="C5799">
        <v>5680</v>
      </c>
      <c r="D5799" t="str">
        <f>VLOOKUP(C5799,'Schedule 3'!A:M,13,FALSE)</f>
        <v>Employee Benefits</v>
      </c>
      <c r="E5799">
        <v>-3.36</v>
      </c>
      <c r="F5799" s="1">
        <v>42855</v>
      </c>
      <c r="G5799" t="s">
        <v>462</v>
      </c>
      <c r="H5799" t="s">
        <v>749</v>
      </c>
      <c r="I5799" t="s">
        <v>749</v>
      </c>
      <c r="K5799">
        <v>19503</v>
      </c>
      <c r="L5799">
        <v>269773</v>
      </c>
      <c r="Q5799" t="s">
        <v>19</v>
      </c>
      <c r="U5799">
        <v>4</v>
      </c>
      <c r="V5799">
        <v>17</v>
      </c>
      <c r="Y5799" t="s">
        <v>20</v>
      </c>
      <c r="Z5799">
        <v>0</v>
      </c>
      <c r="AA5799" t="s">
        <v>589</v>
      </c>
      <c r="AB5799" t="s">
        <v>21</v>
      </c>
      <c r="AC5799">
        <v>233</v>
      </c>
    </row>
    <row r="5800" spans="1:29" x14ac:dyDescent="0.25">
      <c r="A5800">
        <v>345</v>
      </c>
      <c r="B5800">
        <v>345102</v>
      </c>
      <c r="C5800">
        <v>5680</v>
      </c>
      <c r="D5800" t="str">
        <f>VLOOKUP(C5800,'Schedule 3'!A:M,13,FALSE)</f>
        <v>Employee Benefits</v>
      </c>
      <c r="E5800">
        <v>-29.84</v>
      </c>
      <c r="F5800" s="1">
        <v>42855</v>
      </c>
      <c r="G5800" t="s">
        <v>462</v>
      </c>
      <c r="H5800" t="s">
        <v>749</v>
      </c>
      <c r="I5800" t="s">
        <v>749</v>
      </c>
      <c r="K5800">
        <v>19503</v>
      </c>
      <c r="L5800">
        <v>269773</v>
      </c>
      <c r="Q5800" t="s">
        <v>19</v>
      </c>
      <c r="U5800">
        <v>4</v>
      </c>
      <c r="V5800">
        <v>17</v>
      </c>
      <c r="Y5800" t="s">
        <v>20</v>
      </c>
      <c r="Z5800">
        <v>0</v>
      </c>
      <c r="AA5800" t="s">
        <v>589</v>
      </c>
      <c r="AB5800" t="s">
        <v>21</v>
      </c>
      <c r="AC5800">
        <v>234</v>
      </c>
    </row>
    <row r="5801" spans="1:29" x14ac:dyDescent="0.25">
      <c r="A5801">
        <v>345</v>
      </c>
      <c r="B5801">
        <v>345101</v>
      </c>
      <c r="C5801">
        <v>5680</v>
      </c>
      <c r="D5801" t="str">
        <f>VLOOKUP(C5801,'Schedule 3'!A:M,13,FALSE)</f>
        <v>Employee Benefits</v>
      </c>
      <c r="E5801">
        <v>-3.38</v>
      </c>
      <c r="F5801" s="1">
        <v>42825</v>
      </c>
      <c r="G5801" t="s">
        <v>462</v>
      </c>
      <c r="H5801" t="s">
        <v>749</v>
      </c>
      <c r="I5801" t="s">
        <v>749</v>
      </c>
      <c r="K5801">
        <v>19503</v>
      </c>
      <c r="L5801">
        <v>267433</v>
      </c>
      <c r="Q5801" t="s">
        <v>19</v>
      </c>
      <c r="U5801">
        <v>3</v>
      </c>
      <c r="V5801">
        <v>17</v>
      </c>
      <c r="Y5801" t="s">
        <v>20</v>
      </c>
      <c r="Z5801">
        <v>0</v>
      </c>
      <c r="AA5801" t="s">
        <v>589</v>
      </c>
      <c r="AB5801" t="s">
        <v>21</v>
      </c>
      <c r="AC5801">
        <v>233</v>
      </c>
    </row>
    <row r="5802" spans="1:29" x14ac:dyDescent="0.25">
      <c r="A5802">
        <v>345</v>
      </c>
      <c r="B5802">
        <v>345102</v>
      </c>
      <c r="C5802">
        <v>5680</v>
      </c>
      <c r="D5802" t="str">
        <f>VLOOKUP(C5802,'Schedule 3'!A:M,13,FALSE)</f>
        <v>Employee Benefits</v>
      </c>
      <c r="E5802">
        <v>-30</v>
      </c>
      <c r="F5802" s="1">
        <v>42825</v>
      </c>
      <c r="G5802" t="s">
        <v>462</v>
      </c>
      <c r="H5802" t="s">
        <v>749</v>
      </c>
      <c r="I5802" t="s">
        <v>749</v>
      </c>
      <c r="K5802">
        <v>19503</v>
      </c>
      <c r="L5802">
        <v>267433</v>
      </c>
      <c r="Q5802" t="s">
        <v>19</v>
      </c>
      <c r="U5802">
        <v>3</v>
      </c>
      <c r="V5802">
        <v>17</v>
      </c>
      <c r="Y5802" t="s">
        <v>20</v>
      </c>
      <c r="Z5802">
        <v>0</v>
      </c>
      <c r="AA5802" t="s">
        <v>589</v>
      </c>
      <c r="AB5802" t="s">
        <v>21</v>
      </c>
      <c r="AC5802">
        <v>234</v>
      </c>
    </row>
    <row r="5803" spans="1:29" x14ac:dyDescent="0.25">
      <c r="A5803">
        <v>345</v>
      </c>
      <c r="B5803">
        <v>345101</v>
      </c>
      <c r="C5803">
        <v>5680</v>
      </c>
      <c r="D5803" t="str">
        <f>VLOOKUP(C5803,'Schedule 3'!A:M,13,FALSE)</f>
        <v>Employee Benefits</v>
      </c>
      <c r="E5803">
        <v>-3.39</v>
      </c>
      <c r="F5803" s="1">
        <v>42794</v>
      </c>
      <c r="G5803" t="s">
        <v>462</v>
      </c>
      <c r="H5803" t="s">
        <v>749</v>
      </c>
      <c r="I5803" t="s">
        <v>749</v>
      </c>
      <c r="K5803">
        <v>19503</v>
      </c>
      <c r="L5803">
        <v>263415</v>
      </c>
      <c r="Q5803" t="s">
        <v>19</v>
      </c>
      <c r="U5803">
        <v>2</v>
      </c>
      <c r="V5803">
        <v>17</v>
      </c>
      <c r="Y5803" t="s">
        <v>20</v>
      </c>
      <c r="Z5803">
        <v>0</v>
      </c>
      <c r="AA5803" t="s">
        <v>589</v>
      </c>
      <c r="AB5803" t="s">
        <v>21</v>
      </c>
      <c r="AC5803">
        <v>233</v>
      </c>
    </row>
    <row r="5804" spans="1:29" x14ac:dyDescent="0.25">
      <c r="A5804">
        <v>345</v>
      </c>
      <c r="B5804">
        <v>345102</v>
      </c>
      <c r="C5804">
        <v>5680</v>
      </c>
      <c r="D5804" t="str">
        <f>VLOOKUP(C5804,'Schedule 3'!A:M,13,FALSE)</f>
        <v>Employee Benefits</v>
      </c>
      <c r="E5804">
        <v>-30.12</v>
      </c>
      <c r="F5804" s="1">
        <v>42794</v>
      </c>
      <c r="G5804" t="s">
        <v>462</v>
      </c>
      <c r="H5804" t="s">
        <v>749</v>
      </c>
      <c r="I5804" t="s">
        <v>749</v>
      </c>
      <c r="K5804">
        <v>19503</v>
      </c>
      <c r="L5804">
        <v>263415</v>
      </c>
      <c r="Q5804" t="s">
        <v>19</v>
      </c>
      <c r="U5804">
        <v>2</v>
      </c>
      <c r="V5804">
        <v>17</v>
      </c>
      <c r="Y5804" t="s">
        <v>20</v>
      </c>
      <c r="Z5804">
        <v>0</v>
      </c>
      <c r="AA5804" t="s">
        <v>589</v>
      </c>
      <c r="AB5804" t="s">
        <v>21</v>
      </c>
      <c r="AC5804">
        <v>234</v>
      </c>
    </row>
    <row r="5805" spans="1:29" x14ac:dyDescent="0.25">
      <c r="A5805">
        <v>345</v>
      </c>
      <c r="B5805">
        <v>345101</v>
      </c>
      <c r="C5805">
        <v>5680</v>
      </c>
      <c r="D5805" t="str">
        <f>VLOOKUP(C5805,'Schedule 3'!A:M,13,FALSE)</f>
        <v>Employee Benefits</v>
      </c>
      <c r="E5805">
        <v>-4.2300000000000004</v>
      </c>
      <c r="F5805" s="1">
        <v>42766</v>
      </c>
      <c r="G5805" t="s">
        <v>462</v>
      </c>
      <c r="H5805" t="s">
        <v>749</v>
      </c>
      <c r="I5805" t="s">
        <v>749</v>
      </c>
      <c r="K5805">
        <v>19503</v>
      </c>
      <c r="L5805">
        <v>259505</v>
      </c>
      <c r="Q5805" t="s">
        <v>19</v>
      </c>
      <c r="U5805">
        <v>1</v>
      </c>
      <c r="V5805">
        <v>17</v>
      </c>
      <c r="Y5805" t="s">
        <v>20</v>
      </c>
      <c r="Z5805">
        <v>0</v>
      </c>
      <c r="AA5805" t="s">
        <v>589</v>
      </c>
      <c r="AB5805" t="s">
        <v>21</v>
      </c>
      <c r="AC5805">
        <v>233</v>
      </c>
    </row>
    <row r="5806" spans="1:29" x14ac:dyDescent="0.25">
      <c r="A5806">
        <v>345</v>
      </c>
      <c r="B5806">
        <v>345102</v>
      </c>
      <c r="C5806">
        <v>5680</v>
      </c>
      <c r="D5806" t="str">
        <f>VLOOKUP(C5806,'Schedule 3'!A:M,13,FALSE)</f>
        <v>Employee Benefits</v>
      </c>
      <c r="E5806">
        <v>-37.590000000000003</v>
      </c>
      <c r="F5806" s="1">
        <v>42766</v>
      </c>
      <c r="G5806" t="s">
        <v>462</v>
      </c>
      <c r="H5806" t="s">
        <v>749</v>
      </c>
      <c r="I5806" t="s">
        <v>749</v>
      </c>
      <c r="K5806">
        <v>19503</v>
      </c>
      <c r="L5806">
        <v>259505</v>
      </c>
      <c r="Q5806" t="s">
        <v>19</v>
      </c>
      <c r="U5806">
        <v>1</v>
      </c>
      <c r="V5806">
        <v>17</v>
      </c>
      <c r="Y5806" t="s">
        <v>20</v>
      </c>
      <c r="Z5806">
        <v>0</v>
      </c>
      <c r="AA5806" t="s">
        <v>589</v>
      </c>
      <c r="AB5806" t="s">
        <v>21</v>
      </c>
      <c r="AC5806">
        <v>234</v>
      </c>
    </row>
    <row r="5807" spans="1:29" x14ac:dyDescent="0.25">
      <c r="A5807">
        <v>345</v>
      </c>
      <c r="B5807">
        <v>345101</v>
      </c>
      <c r="C5807">
        <v>6125</v>
      </c>
      <c r="D5807" t="str">
        <f>VLOOKUP(C5807,'Schedule 3'!A:M,13,FALSE)</f>
        <v>Salaries and Wages</v>
      </c>
      <c r="E5807">
        <v>49.91</v>
      </c>
      <c r="F5807" s="1">
        <v>43100</v>
      </c>
      <c r="G5807" t="s">
        <v>462</v>
      </c>
      <c r="H5807" t="s">
        <v>30</v>
      </c>
      <c r="I5807" t="s">
        <v>30</v>
      </c>
      <c r="K5807">
        <v>19514</v>
      </c>
      <c r="L5807">
        <v>291867</v>
      </c>
      <c r="Q5807" t="s">
        <v>19</v>
      </c>
      <c r="U5807">
        <v>12</v>
      </c>
      <c r="V5807">
        <v>17</v>
      </c>
      <c r="Y5807" t="s">
        <v>20</v>
      </c>
      <c r="Z5807">
        <v>0</v>
      </c>
      <c r="AA5807" t="s">
        <v>589</v>
      </c>
      <c r="AB5807" t="s">
        <v>21</v>
      </c>
      <c r="AC5807">
        <v>234</v>
      </c>
    </row>
    <row r="5808" spans="1:29" x14ac:dyDescent="0.25">
      <c r="A5808">
        <v>345</v>
      </c>
      <c r="B5808">
        <v>345102</v>
      </c>
      <c r="C5808">
        <v>6125</v>
      </c>
      <c r="D5808" t="str">
        <f>VLOOKUP(C5808,'Schedule 3'!A:M,13,FALSE)</f>
        <v>Salaries and Wages</v>
      </c>
      <c r="E5808">
        <v>438.89</v>
      </c>
      <c r="F5808" s="1">
        <v>43100</v>
      </c>
      <c r="G5808" t="s">
        <v>462</v>
      </c>
      <c r="H5808" t="s">
        <v>30</v>
      </c>
      <c r="I5808" t="s">
        <v>30</v>
      </c>
      <c r="K5808">
        <v>19514</v>
      </c>
      <c r="L5808">
        <v>291867</v>
      </c>
      <c r="Q5808" t="s">
        <v>19</v>
      </c>
      <c r="U5808">
        <v>12</v>
      </c>
      <c r="V5808">
        <v>17</v>
      </c>
      <c r="Y5808" t="s">
        <v>20</v>
      </c>
      <c r="Z5808">
        <v>0</v>
      </c>
      <c r="AA5808" t="s">
        <v>589</v>
      </c>
      <c r="AB5808" t="s">
        <v>21</v>
      </c>
      <c r="AC5808">
        <v>235</v>
      </c>
    </row>
    <row r="5809" spans="1:29" x14ac:dyDescent="0.25">
      <c r="A5809">
        <v>345</v>
      </c>
      <c r="B5809">
        <v>345101</v>
      </c>
      <c r="C5809">
        <v>6125</v>
      </c>
      <c r="D5809" t="str">
        <f>VLOOKUP(C5809,'Schedule 3'!A:M,13,FALSE)</f>
        <v>Salaries and Wages</v>
      </c>
      <c r="E5809">
        <v>52.77</v>
      </c>
      <c r="F5809" s="1">
        <v>43069</v>
      </c>
      <c r="G5809" t="s">
        <v>462</v>
      </c>
      <c r="H5809" t="s">
        <v>30</v>
      </c>
      <c r="I5809" t="s">
        <v>30</v>
      </c>
      <c r="K5809">
        <v>19514</v>
      </c>
      <c r="L5809">
        <v>288934</v>
      </c>
      <c r="Q5809" t="s">
        <v>19</v>
      </c>
      <c r="U5809">
        <v>11</v>
      </c>
      <c r="V5809">
        <v>17</v>
      </c>
      <c r="Y5809" t="s">
        <v>20</v>
      </c>
      <c r="Z5809">
        <v>0</v>
      </c>
      <c r="AA5809" t="s">
        <v>589</v>
      </c>
      <c r="AB5809" t="s">
        <v>21</v>
      </c>
      <c r="AC5809">
        <v>234</v>
      </c>
    </row>
    <row r="5810" spans="1:29" x14ac:dyDescent="0.25">
      <c r="A5810">
        <v>345</v>
      </c>
      <c r="B5810">
        <v>345102</v>
      </c>
      <c r="C5810">
        <v>6125</v>
      </c>
      <c r="D5810" t="str">
        <f>VLOOKUP(C5810,'Schedule 3'!A:M,13,FALSE)</f>
        <v>Salaries and Wages</v>
      </c>
      <c r="E5810">
        <v>473.05</v>
      </c>
      <c r="F5810" s="1">
        <v>43069</v>
      </c>
      <c r="G5810" t="s">
        <v>462</v>
      </c>
      <c r="H5810" t="s">
        <v>30</v>
      </c>
      <c r="I5810" t="s">
        <v>30</v>
      </c>
      <c r="K5810">
        <v>19514</v>
      </c>
      <c r="L5810">
        <v>288934</v>
      </c>
      <c r="Q5810" t="s">
        <v>19</v>
      </c>
      <c r="U5810">
        <v>11</v>
      </c>
      <c r="V5810">
        <v>17</v>
      </c>
      <c r="Y5810" t="s">
        <v>20</v>
      </c>
      <c r="Z5810">
        <v>0</v>
      </c>
      <c r="AA5810" t="s">
        <v>589</v>
      </c>
      <c r="AB5810" t="s">
        <v>21</v>
      </c>
      <c r="AC5810">
        <v>235</v>
      </c>
    </row>
    <row r="5811" spans="1:29" x14ac:dyDescent="0.25">
      <c r="A5811">
        <v>345</v>
      </c>
      <c r="B5811">
        <v>345101</v>
      </c>
      <c r="C5811">
        <v>6125</v>
      </c>
      <c r="D5811" t="str">
        <f>VLOOKUP(C5811,'Schedule 3'!A:M,13,FALSE)</f>
        <v>Salaries and Wages</v>
      </c>
      <c r="E5811">
        <v>51.73</v>
      </c>
      <c r="F5811" s="1">
        <v>43039</v>
      </c>
      <c r="G5811" t="s">
        <v>462</v>
      </c>
      <c r="H5811" t="s">
        <v>30</v>
      </c>
      <c r="I5811" t="s">
        <v>30</v>
      </c>
      <c r="K5811">
        <v>19514</v>
      </c>
      <c r="L5811">
        <v>286349</v>
      </c>
      <c r="Q5811" t="s">
        <v>19</v>
      </c>
      <c r="U5811">
        <v>10</v>
      </c>
      <c r="V5811">
        <v>17</v>
      </c>
      <c r="Y5811" t="s">
        <v>20</v>
      </c>
      <c r="Z5811">
        <v>0</v>
      </c>
      <c r="AA5811" t="s">
        <v>589</v>
      </c>
      <c r="AB5811" t="s">
        <v>21</v>
      </c>
      <c r="AC5811">
        <v>234</v>
      </c>
    </row>
    <row r="5812" spans="1:29" x14ac:dyDescent="0.25">
      <c r="A5812">
        <v>345</v>
      </c>
      <c r="B5812">
        <v>345102</v>
      </c>
      <c r="C5812">
        <v>6125</v>
      </c>
      <c r="D5812" t="str">
        <f>VLOOKUP(C5812,'Schedule 3'!A:M,13,FALSE)</f>
        <v>Salaries and Wages</v>
      </c>
      <c r="E5812">
        <v>460.95</v>
      </c>
      <c r="F5812" s="1">
        <v>43039</v>
      </c>
      <c r="G5812" t="s">
        <v>462</v>
      </c>
      <c r="H5812" t="s">
        <v>30</v>
      </c>
      <c r="I5812" t="s">
        <v>30</v>
      </c>
      <c r="K5812">
        <v>19514</v>
      </c>
      <c r="L5812">
        <v>286349</v>
      </c>
      <c r="Q5812" t="s">
        <v>19</v>
      </c>
      <c r="U5812">
        <v>10</v>
      </c>
      <c r="V5812">
        <v>17</v>
      </c>
      <c r="Y5812" t="s">
        <v>20</v>
      </c>
      <c r="Z5812">
        <v>0</v>
      </c>
      <c r="AA5812" t="s">
        <v>589</v>
      </c>
      <c r="AB5812" t="s">
        <v>21</v>
      </c>
      <c r="AC5812">
        <v>235</v>
      </c>
    </row>
    <row r="5813" spans="1:29" x14ac:dyDescent="0.25">
      <c r="A5813">
        <v>345</v>
      </c>
      <c r="B5813">
        <v>345101</v>
      </c>
      <c r="C5813">
        <v>6125</v>
      </c>
      <c r="D5813" t="str">
        <f>VLOOKUP(C5813,'Schedule 3'!A:M,13,FALSE)</f>
        <v>Salaries and Wages</v>
      </c>
      <c r="E5813">
        <v>51.48</v>
      </c>
      <c r="F5813" s="1">
        <v>43008</v>
      </c>
      <c r="G5813" t="s">
        <v>462</v>
      </c>
      <c r="H5813" t="s">
        <v>30</v>
      </c>
      <c r="I5813" t="s">
        <v>30</v>
      </c>
      <c r="K5813">
        <v>19514</v>
      </c>
      <c r="L5813">
        <v>283717</v>
      </c>
      <c r="Q5813" t="s">
        <v>19</v>
      </c>
      <c r="U5813">
        <v>9</v>
      </c>
      <c r="V5813">
        <v>17</v>
      </c>
      <c r="Y5813" t="s">
        <v>20</v>
      </c>
      <c r="Z5813">
        <v>0</v>
      </c>
      <c r="AA5813" t="s">
        <v>589</v>
      </c>
      <c r="AB5813" t="s">
        <v>21</v>
      </c>
      <c r="AC5813">
        <v>234</v>
      </c>
    </row>
    <row r="5814" spans="1:29" x14ac:dyDescent="0.25">
      <c r="A5814">
        <v>345</v>
      </c>
      <c r="B5814">
        <v>345102</v>
      </c>
      <c r="C5814">
        <v>6125</v>
      </c>
      <c r="D5814" t="str">
        <f>VLOOKUP(C5814,'Schedule 3'!A:M,13,FALSE)</f>
        <v>Salaries and Wages</v>
      </c>
      <c r="E5814">
        <v>458.08</v>
      </c>
      <c r="F5814" s="1">
        <v>43008</v>
      </c>
      <c r="G5814" t="s">
        <v>462</v>
      </c>
      <c r="H5814" t="s">
        <v>30</v>
      </c>
      <c r="I5814" t="s">
        <v>30</v>
      </c>
      <c r="K5814">
        <v>19514</v>
      </c>
      <c r="L5814">
        <v>283717</v>
      </c>
      <c r="Q5814" t="s">
        <v>19</v>
      </c>
      <c r="U5814">
        <v>9</v>
      </c>
      <c r="V5814">
        <v>17</v>
      </c>
      <c r="Y5814" t="s">
        <v>20</v>
      </c>
      <c r="Z5814">
        <v>0</v>
      </c>
      <c r="AA5814" t="s">
        <v>589</v>
      </c>
      <c r="AB5814" t="s">
        <v>21</v>
      </c>
      <c r="AC5814">
        <v>235</v>
      </c>
    </row>
    <row r="5815" spans="1:29" x14ac:dyDescent="0.25">
      <c r="A5815">
        <v>345</v>
      </c>
      <c r="B5815">
        <v>345101</v>
      </c>
      <c r="C5815">
        <v>6125</v>
      </c>
      <c r="D5815" t="str">
        <f>VLOOKUP(C5815,'Schedule 3'!A:M,13,FALSE)</f>
        <v>Salaries and Wages</v>
      </c>
      <c r="E5815">
        <v>52.8</v>
      </c>
      <c r="F5815" s="1">
        <v>42978</v>
      </c>
      <c r="G5815" t="s">
        <v>462</v>
      </c>
      <c r="H5815" t="s">
        <v>30</v>
      </c>
      <c r="I5815" t="s">
        <v>30</v>
      </c>
      <c r="K5815">
        <v>19514</v>
      </c>
      <c r="L5815">
        <v>281172</v>
      </c>
      <c r="Q5815" t="s">
        <v>19</v>
      </c>
      <c r="U5815">
        <v>8</v>
      </c>
      <c r="V5815">
        <v>17</v>
      </c>
      <c r="Y5815" t="s">
        <v>20</v>
      </c>
      <c r="Z5815">
        <v>0</v>
      </c>
      <c r="AA5815" t="s">
        <v>589</v>
      </c>
      <c r="AB5815" t="s">
        <v>21</v>
      </c>
      <c r="AC5815">
        <v>234</v>
      </c>
    </row>
    <row r="5816" spans="1:29" x14ac:dyDescent="0.25">
      <c r="A5816">
        <v>345</v>
      </c>
      <c r="B5816">
        <v>345102</v>
      </c>
      <c r="C5816">
        <v>6125</v>
      </c>
      <c r="D5816" t="str">
        <f>VLOOKUP(C5816,'Schedule 3'!A:M,13,FALSE)</f>
        <v>Salaries and Wages</v>
      </c>
      <c r="E5816">
        <v>468.06</v>
      </c>
      <c r="F5816" s="1">
        <v>42978</v>
      </c>
      <c r="G5816" t="s">
        <v>462</v>
      </c>
      <c r="H5816" t="s">
        <v>30</v>
      </c>
      <c r="I5816" t="s">
        <v>30</v>
      </c>
      <c r="K5816">
        <v>19514</v>
      </c>
      <c r="L5816">
        <v>281172</v>
      </c>
      <c r="Q5816" t="s">
        <v>19</v>
      </c>
      <c r="U5816">
        <v>8</v>
      </c>
      <c r="V5816">
        <v>17</v>
      </c>
      <c r="Y5816" t="s">
        <v>20</v>
      </c>
      <c r="Z5816">
        <v>0</v>
      </c>
      <c r="AA5816" t="s">
        <v>589</v>
      </c>
      <c r="AB5816" t="s">
        <v>21</v>
      </c>
      <c r="AC5816">
        <v>235</v>
      </c>
    </row>
    <row r="5817" spans="1:29" x14ac:dyDescent="0.25">
      <c r="A5817">
        <v>345</v>
      </c>
      <c r="B5817">
        <v>345101</v>
      </c>
      <c r="C5817">
        <v>6125</v>
      </c>
      <c r="D5817" t="str">
        <f>VLOOKUP(C5817,'Schedule 3'!A:M,13,FALSE)</f>
        <v>Salaries and Wages</v>
      </c>
      <c r="E5817">
        <v>52.11</v>
      </c>
      <c r="F5817" s="1">
        <v>42947</v>
      </c>
      <c r="G5817" t="s">
        <v>462</v>
      </c>
      <c r="H5817" t="s">
        <v>30</v>
      </c>
      <c r="I5817" t="s">
        <v>30</v>
      </c>
      <c r="K5817">
        <v>19514</v>
      </c>
      <c r="L5817">
        <v>278277</v>
      </c>
      <c r="Q5817" t="s">
        <v>19</v>
      </c>
      <c r="U5817">
        <v>7</v>
      </c>
      <c r="V5817">
        <v>17</v>
      </c>
      <c r="Y5817" t="s">
        <v>20</v>
      </c>
      <c r="Z5817">
        <v>0</v>
      </c>
      <c r="AA5817" t="s">
        <v>589</v>
      </c>
      <c r="AB5817" t="s">
        <v>21</v>
      </c>
      <c r="AC5817">
        <v>234</v>
      </c>
    </row>
    <row r="5818" spans="1:29" x14ac:dyDescent="0.25">
      <c r="A5818">
        <v>345</v>
      </c>
      <c r="B5818">
        <v>345102</v>
      </c>
      <c r="C5818">
        <v>6125</v>
      </c>
      <c r="D5818" t="str">
        <f>VLOOKUP(C5818,'Schedule 3'!A:M,13,FALSE)</f>
        <v>Salaries and Wages</v>
      </c>
      <c r="E5818">
        <v>462.03</v>
      </c>
      <c r="F5818" s="1">
        <v>42947</v>
      </c>
      <c r="G5818" t="s">
        <v>462</v>
      </c>
      <c r="H5818" t="s">
        <v>30</v>
      </c>
      <c r="I5818" t="s">
        <v>30</v>
      </c>
      <c r="K5818">
        <v>19514</v>
      </c>
      <c r="L5818">
        <v>278277</v>
      </c>
      <c r="Q5818" t="s">
        <v>19</v>
      </c>
      <c r="U5818">
        <v>7</v>
      </c>
      <c r="V5818">
        <v>17</v>
      </c>
      <c r="Y5818" t="s">
        <v>20</v>
      </c>
      <c r="Z5818">
        <v>0</v>
      </c>
      <c r="AA5818" t="s">
        <v>589</v>
      </c>
      <c r="AB5818" t="s">
        <v>21</v>
      </c>
      <c r="AC5818">
        <v>235</v>
      </c>
    </row>
    <row r="5819" spans="1:29" x14ac:dyDescent="0.25">
      <c r="A5819">
        <v>345</v>
      </c>
      <c r="B5819">
        <v>345101</v>
      </c>
      <c r="C5819">
        <v>6125</v>
      </c>
      <c r="D5819" t="str">
        <f>VLOOKUP(C5819,'Schedule 3'!A:M,13,FALSE)</f>
        <v>Salaries and Wages</v>
      </c>
      <c r="E5819">
        <v>52.46</v>
      </c>
      <c r="F5819" s="1">
        <v>42916</v>
      </c>
      <c r="G5819" t="s">
        <v>462</v>
      </c>
      <c r="H5819" t="s">
        <v>30</v>
      </c>
      <c r="I5819" t="s">
        <v>30</v>
      </c>
      <c r="K5819">
        <v>19514</v>
      </c>
      <c r="L5819">
        <v>275593</v>
      </c>
      <c r="Q5819" t="s">
        <v>19</v>
      </c>
      <c r="U5819">
        <v>6</v>
      </c>
      <c r="V5819">
        <v>17</v>
      </c>
      <c r="Y5819" t="s">
        <v>20</v>
      </c>
      <c r="Z5819">
        <v>0</v>
      </c>
      <c r="AA5819" t="s">
        <v>589</v>
      </c>
      <c r="AB5819" t="s">
        <v>21</v>
      </c>
      <c r="AC5819">
        <v>234</v>
      </c>
    </row>
    <row r="5820" spans="1:29" x14ac:dyDescent="0.25">
      <c r="A5820">
        <v>345</v>
      </c>
      <c r="B5820">
        <v>345102</v>
      </c>
      <c r="C5820">
        <v>6125</v>
      </c>
      <c r="D5820" t="str">
        <f>VLOOKUP(C5820,'Schedule 3'!A:M,13,FALSE)</f>
        <v>Salaries and Wages</v>
      </c>
      <c r="E5820">
        <v>459.48</v>
      </c>
      <c r="F5820" s="1">
        <v>42916</v>
      </c>
      <c r="G5820" t="s">
        <v>462</v>
      </c>
      <c r="H5820" t="s">
        <v>30</v>
      </c>
      <c r="I5820" t="s">
        <v>30</v>
      </c>
      <c r="K5820">
        <v>19514</v>
      </c>
      <c r="L5820">
        <v>275593</v>
      </c>
      <c r="Q5820" t="s">
        <v>19</v>
      </c>
      <c r="U5820">
        <v>6</v>
      </c>
      <c r="V5820">
        <v>17</v>
      </c>
      <c r="Y5820" t="s">
        <v>20</v>
      </c>
      <c r="Z5820">
        <v>0</v>
      </c>
      <c r="AA5820" t="s">
        <v>589</v>
      </c>
      <c r="AB5820" t="s">
        <v>21</v>
      </c>
      <c r="AC5820">
        <v>235</v>
      </c>
    </row>
    <row r="5821" spans="1:29" x14ac:dyDescent="0.25">
      <c r="A5821">
        <v>345</v>
      </c>
      <c r="B5821">
        <v>345101</v>
      </c>
      <c r="C5821">
        <v>6125</v>
      </c>
      <c r="D5821" t="str">
        <f>VLOOKUP(C5821,'Schedule 3'!A:M,13,FALSE)</f>
        <v>Salaries and Wages</v>
      </c>
      <c r="E5821">
        <v>51.77</v>
      </c>
      <c r="F5821" s="1">
        <v>42886</v>
      </c>
      <c r="G5821" t="s">
        <v>462</v>
      </c>
      <c r="H5821" t="s">
        <v>30</v>
      </c>
      <c r="I5821" t="s">
        <v>30</v>
      </c>
      <c r="K5821">
        <v>19514</v>
      </c>
      <c r="L5821">
        <v>272629</v>
      </c>
      <c r="Q5821" t="s">
        <v>19</v>
      </c>
      <c r="U5821">
        <v>5</v>
      </c>
      <c r="V5821">
        <v>17</v>
      </c>
      <c r="Y5821" t="s">
        <v>20</v>
      </c>
      <c r="Z5821">
        <v>0</v>
      </c>
      <c r="AA5821" t="s">
        <v>589</v>
      </c>
      <c r="AB5821" t="s">
        <v>21</v>
      </c>
      <c r="AC5821">
        <v>234</v>
      </c>
    </row>
    <row r="5822" spans="1:29" x14ac:dyDescent="0.25">
      <c r="A5822">
        <v>345</v>
      </c>
      <c r="B5822">
        <v>345102</v>
      </c>
      <c r="C5822">
        <v>6125</v>
      </c>
      <c r="D5822" t="str">
        <f>VLOOKUP(C5822,'Schedule 3'!A:M,13,FALSE)</f>
        <v>Salaries and Wages</v>
      </c>
      <c r="E5822">
        <v>456.72</v>
      </c>
      <c r="F5822" s="1">
        <v>42886</v>
      </c>
      <c r="G5822" t="s">
        <v>462</v>
      </c>
      <c r="H5822" t="s">
        <v>30</v>
      </c>
      <c r="I5822" t="s">
        <v>30</v>
      </c>
      <c r="K5822">
        <v>19514</v>
      </c>
      <c r="L5822">
        <v>272629</v>
      </c>
      <c r="Q5822" t="s">
        <v>19</v>
      </c>
      <c r="U5822">
        <v>5</v>
      </c>
      <c r="V5822">
        <v>17</v>
      </c>
      <c r="Y5822" t="s">
        <v>20</v>
      </c>
      <c r="Z5822">
        <v>0</v>
      </c>
      <c r="AA5822" t="s">
        <v>589</v>
      </c>
      <c r="AB5822" t="s">
        <v>21</v>
      </c>
      <c r="AC5822">
        <v>235</v>
      </c>
    </row>
    <row r="5823" spans="1:29" x14ac:dyDescent="0.25">
      <c r="A5823">
        <v>345</v>
      </c>
      <c r="B5823">
        <v>345101</v>
      </c>
      <c r="C5823">
        <v>6125</v>
      </c>
      <c r="D5823" t="str">
        <f>VLOOKUP(C5823,'Schedule 3'!A:M,13,FALSE)</f>
        <v>Salaries and Wages</v>
      </c>
      <c r="E5823">
        <v>51.41</v>
      </c>
      <c r="F5823" s="1">
        <v>42855</v>
      </c>
      <c r="G5823" t="s">
        <v>462</v>
      </c>
      <c r="H5823" t="s">
        <v>30</v>
      </c>
      <c r="I5823" t="s">
        <v>30</v>
      </c>
      <c r="K5823">
        <v>19514</v>
      </c>
      <c r="L5823">
        <v>269773</v>
      </c>
      <c r="Q5823" t="s">
        <v>19</v>
      </c>
      <c r="U5823">
        <v>4</v>
      </c>
      <c r="V5823">
        <v>17</v>
      </c>
      <c r="Y5823" t="s">
        <v>20</v>
      </c>
      <c r="Z5823">
        <v>0</v>
      </c>
      <c r="AA5823" t="s">
        <v>589</v>
      </c>
      <c r="AB5823" t="s">
        <v>21</v>
      </c>
      <c r="AC5823">
        <v>233</v>
      </c>
    </row>
    <row r="5824" spans="1:29" x14ac:dyDescent="0.25">
      <c r="A5824">
        <v>345</v>
      </c>
      <c r="B5824">
        <v>345102</v>
      </c>
      <c r="C5824">
        <v>6125</v>
      </c>
      <c r="D5824" t="str">
        <f>VLOOKUP(C5824,'Schedule 3'!A:M,13,FALSE)</f>
        <v>Salaries and Wages</v>
      </c>
      <c r="E5824">
        <v>456.04</v>
      </c>
      <c r="F5824" s="1">
        <v>42855</v>
      </c>
      <c r="G5824" t="s">
        <v>462</v>
      </c>
      <c r="H5824" t="s">
        <v>30</v>
      </c>
      <c r="I5824" t="s">
        <v>30</v>
      </c>
      <c r="K5824">
        <v>19514</v>
      </c>
      <c r="L5824">
        <v>269773</v>
      </c>
      <c r="Q5824" t="s">
        <v>19</v>
      </c>
      <c r="U5824">
        <v>4</v>
      </c>
      <c r="V5824">
        <v>17</v>
      </c>
      <c r="Y5824" t="s">
        <v>20</v>
      </c>
      <c r="Z5824">
        <v>0</v>
      </c>
      <c r="AA5824" t="s">
        <v>589</v>
      </c>
      <c r="AB5824" t="s">
        <v>21</v>
      </c>
      <c r="AC5824">
        <v>234</v>
      </c>
    </row>
    <row r="5825" spans="1:29" x14ac:dyDescent="0.25">
      <c r="A5825">
        <v>345</v>
      </c>
      <c r="B5825">
        <v>345101</v>
      </c>
      <c r="C5825">
        <v>6125</v>
      </c>
      <c r="D5825" t="str">
        <f>VLOOKUP(C5825,'Schedule 3'!A:M,13,FALSE)</f>
        <v>Salaries and Wages</v>
      </c>
      <c r="E5825">
        <v>49.04</v>
      </c>
      <c r="F5825" s="1">
        <v>42825</v>
      </c>
      <c r="G5825" t="s">
        <v>462</v>
      </c>
      <c r="H5825" t="s">
        <v>30</v>
      </c>
      <c r="I5825" t="s">
        <v>30</v>
      </c>
      <c r="K5825">
        <v>19514</v>
      </c>
      <c r="L5825">
        <v>267433</v>
      </c>
      <c r="Q5825" t="s">
        <v>19</v>
      </c>
      <c r="U5825">
        <v>3</v>
      </c>
      <c r="V5825">
        <v>17</v>
      </c>
      <c r="Y5825" t="s">
        <v>20</v>
      </c>
      <c r="Z5825">
        <v>0</v>
      </c>
      <c r="AA5825" t="s">
        <v>589</v>
      </c>
      <c r="AB5825" t="s">
        <v>21</v>
      </c>
      <c r="AC5825">
        <v>233</v>
      </c>
    </row>
    <row r="5826" spans="1:29" x14ac:dyDescent="0.25">
      <c r="A5826">
        <v>345</v>
      </c>
      <c r="B5826">
        <v>345102</v>
      </c>
      <c r="C5826">
        <v>6125</v>
      </c>
      <c r="D5826" t="str">
        <f>VLOOKUP(C5826,'Schedule 3'!A:M,13,FALSE)</f>
        <v>Salaries and Wages</v>
      </c>
      <c r="E5826">
        <v>435.47</v>
      </c>
      <c r="F5826" s="1">
        <v>42825</v>
      </c>
      <c r="G5826" t="s">
        <v>462</v>
      </c>
      <c r="H5826" t="s">
        <v>30</v>
      </c>
      <c r="I5826" t="s">
        <v>30</v>
      </c>
      <c r="K5826">
        <v>19514</v>
      </c>
      <c r="L5826">
        <v>267433</v>
      </c>
      <c r="Q5826" t="s">
        <v>19</v>
      </c>
      <c r="U5826">
        <v>3</v>
      </c>
      <c r="V5826">
        <v>17</v>
      </c>
      <c r="Y5826" t="s">
        <v>20</v>
      </c>
      <c r="Z5826">
        <v>0</v>
      </c>
      <c r="AA5826" t="s">
        <v>589</v>
      </c>
      <c r="AB5826" t="s">
        <v>21</v>
      </c>
      <c r="AC5826">
        <v>234</v>
      </c>
    </row>
    <row r="5827" spans="1:29" x14ac:dyDescent="0.25">
      <c r="A5827">
        <v>345</v>
      </c>
      <c r="B5827">
        <v>345101</v>
      </c>
      <c r="C5827">
        <v>6125</v>
      </c>
      <c r="D5827" t="str">
        <f>VLOOKUP(C5827,'Schedule 3'!A:M,13,FALSE)</f>
        <v>Salaries and Wages</v>
      </c>
      <c r="E5827">
        <v>44.34</v>
      </c>
      <c r="F5827" s="1">
        <v>42794</v>
      </c>
      <c r="G5827" t="s">
        <v>462</v>
      </c>
      <c r="H5827" t="s">
        <v>30</v>
      </c>
      <c r="I5827" t="s">
        <v>30</v>
      </c>
      <c r="K5827">
        <v>19514</v>
      </c>
      <c r="L5827">
        <v>263415</v>
      </c>
      <c r="Q5827" t="s">
        <v>19</v>
      </c>
      <c r="U5827">
        <v>2</v>
      </c>
      <c r="V5827">
        <v>17</v>
      </c>
      <c r="Y5827" t="s">
        <v>20</v>
      </c>
      <c r="Z5827">
        <v>0</v>
      </c>
      <c r="AA5827" t="s">
        <v>589</v>
      </c>
      <c r="AB5827" t="s">
        <v>21</v>
      </c>
      <c r="AC5827">
        <v>233</v>
      </c>
    </row>
    <row r="5828" spans="1:29" x14ac:dyDescent="0.25">
      <c r="A5828">
        <v>345</v>
      </c>
      <c r="B5828">
        <v>345102</v>
      </c>
      <c r="C5828">
        <v>6125</v>
      </c>
      <c r="D5828" t="str">
        <f>VLOOKUP(C5828,'Schedule 3'!A:M,13,FALSE)</f>
        <v>Salaries and Wages</v>
      </c>
      <c r="E5828">
        <v>393.6</v>
      </c>
      <c r="F5828" s="1">
        <v>42794</v>
      </c>
      <c r="G5828" t="s">
        <v>462</v>
      </c>
      <c r="H5828" t="s">
        <v>30</v>
      </c>
      <c r="I5828" t="s">
        <v>30</v>
      </c>
      <c r="K5828">
        <v>19514</v>
      </c>
      <c r="L5828">
        <v>263415</v>
      </c>
      <c r="Q5828" t="s">
        <v>19</v>
      </c>
      <c r="U5828">
        <v>2</v>
      </c>
      <c r="V5828">
        <v>17</v>
      </c>
      <c r="Y5828" t="s">
        <v>20</v>
      </c>
      <c r="Z5828">
        <v>0</v>
      </c>
      <c r="AA5828" t="s">
        <v>589</v>
      </c>
      <c r="AB5828" t="s">
        <v>21</v>
      </c>
      <c r="AC5828">
        <v>234</v>
      </c>
    </row>
    <row r="5829" spans="1:29" x14ac:dyDescent="0.25">
      <c r="A5829">
        <v>345</v>
      </c>
      <c r="B5829">
        <v>345101</v>
      </c>
      <c r="C5829">
        <v>6125</v>
      </c>
      <c r="D5829" t="str">
        <f>VLOOKUP(C5829,'Schedule 3'!A:M,13,FALSE)</f>
        <v>Salaries and Wages</v>
      </c>
      <c r="E5829">
        <v>44.39</v>
      </c>
      <c r="F5829" s="1">
        <v>42766</v>
      </c>
      <c r="G5829" t="s">
        <v>462</v>
      </c>
      <c r="H5829" t="s">
        <v>30</v>
      </c>
      <c r="I5829" t="s">
        <v>30</v>
      </c>
      <c r="K5829">
        <v>19514</v>
      </c>
      <c r="L5829">
        <v>259505</v>
      </c>
      <c r="Q5829" t="s">
        <v>19</v>
      </c>
      <c r="U5829">
        <v>1</v>
      </c>
      <c r="V5829">
        <v>17</v>
      </c>
      <c r="Y5829" t="s">
        <v>20</v>
      </c>
      <c r="Z5829">
        <v>0</v>
      </c>
      <c r="AA5829" t="s">
        <v>589</v>
      </c>
      <c r="AB5829" t="s">
        <v>21</v>
      </c>
      <c r="AC5829">
        <v>233</v>
      </c>
    </row>
    <row r="5830" spans="1:29" x14ac:dyDescent="0.25">
      <c r="A5830">
        <v>345</v>
      </c>
      <c r="B5830">
        <v>345102</v>
      </c>
      <c r="C5830">
        <v>6125</v>
      </c>
      <c r="D5830" t="str">
        <f>VLOOKUP(C5830,'Schedule 3'!A:M,13,FALSE)</f>
        <v>Salaries and Wages</v>
      </c>
      <c r="E5830">
        <v>394.01</v>
      </c>
      <c r="F5830" s="1">
        <v>42766</v>
      </c>
      <c r="G5830" t="s">
        <v>462</v>
      </c>
      <c r="H5830" t="s">
        <v>30</v>
      </c>
      <c r="I5830" t="s">
        <v>30</v>
      </c>
      <c r="K5830">
        <v>19514</v>
      </c>
      <c r="L5830">
        <v>259505</v>
      </c>
      <c r="Q5830" t="s">
        <v>19</v>
      </c>
      <c r="U5830">
        <v>1</v>
      </c>
      <c r="V5830">
        <v>17</v>
      </c>
      <c r="Y5830" t="s">
        <v>20</v>
      </c>
      <c r="Z5830">
        <v>0</v>
      </c>
      <c r="AA5830" t="s">
        <v>589</v>
      </c>
      <c r="AB5830" t="s">
        <v>21</v>
      </c>
      <c r="AC5830">
        <v>234</v>
      </c>
    </row>
    <row r="5831" spans="1:29" x14ac:dyDescent="0.25">
      <c r="A5831">
        <v>345</v>
      </c>
      <c r="B5831">
        <v>345101</v>
      </c>
      <c r="C5831">
        <v>6130</v>
      </c>
      <c r="D5831" t="str">
        <f>VLOOKUP(C5831,'Schedule 3'!A:M,13,FALSE)</f>
        <v>Salaries and Wages</v>
      </c>
      <c r="E5831">
        <v>98.58</v>
      </c>
      <c r="F5831" s="1">
        <v>43100</v>
      </c>
      <c r="G5831" t="s">
        <v>462</v>
      </c>
      <c r="H5831" t="s">
        <v>33</v>
      </c>
      <c r="I5831" t="s">
        <v>33</v>
      </c>
      <c r="K5831">
        <v>19548</v>
      </c>
      <c r="L5831">
        <v>291867</v>
      </c>
      <c r="Q5831" t="s">
        <v>19</v>
      </c>
      <c r="U5831">
        <v>12</v>
      </c>
      <c r="V5831">
        <v>17</v>
      </c>
      <c r="Y5831" t="s">
        <v>20</v>
      </c>
      <c r="Z5831">
        <v>0</v>
      </c>
      <c r="AA5831" t="s">
        <v>589</v>
      </c>
      <c r="AB5831" t="s">
        <v>21</v>
      </c>
      <c r="AC5831">
        <v>234</v>
      </c>
    </row>
    <row r="5832" spans="1:29" x14ac:dyDescent="0.25">
      <c r="A5832">
        <v>345</v>
      </c>
      <c r="B5832">
        <v>345102</v>
      </c>
      <c r="C5832">
        <v>6130</v>
      </c>
      <c r="D5832" t="str">
        <f>VLOOKUP(C5832,'Schedule 3'!A:M,13,FALSE)</f>
        <v>Salaries and Wages</v>
      </c>
      <c r="E5832">
        <v>866.89</v>
      </c>
      <c r="F5832" s="1">
        <v>43100</v>
      </c>
      <c r="G5832" t="s">
        <v>462</v>
      </c>
      <c r="H5832" t="s">
        <v>33</v>
      </c>
      <c r="I5832" t="s">
        <v>33</v>
      </c>
      <c r="K5832">
        <v>19548</v>
      </c>
      <c r="L5832">
        <v>291867</v>
      </c>
      <c r="Q5832" t="s">
        <v>19</v>
      </c>
      <c r="U5832">
        <v>12</v>
      </c>
      <c r="V5832">
        <v>17</v>
      </c>
      <c r="Y5832" t="s">
        <v>20</v>
      </c>
      <c r="Z5832">
        <v>0</v>
      </c>
      <c r="AA5832" t="s">
        <v>589</v>
      </c>
      <c r="AB5832" t="s">
        <v>21</v>
      </c>
      <c r="AC5832">
        <v>235</v>
      </c>
    </row>
    <row r="5833" spans="1:29" x14ac:dyDescent="0.25">
      <c r="A5833">
        <v>345</v>
      </c>
      <c r="B5833">
        <v>345101</v>
      </c>
      <c r="C5833">
        <v>6130</v>
      </c>
      <c r="D5833" t="str">
        <f>VLOOKUP(C5833,'Schedule 3'!A:M,13,FALSE)</f>
        <v>Salaries and Wages</v>
      </c>
      <c r="E5833">
        <v>92.14</v>
      </c>
      <c r="F5833" s="1">
        <v>43069</v>
      </c>
      <c r="G5833" t="s">
        <v>462</v>
      </c>
      <c r="H5833" t="s">
        <v>33</v>
      </c>
      <c r="I5833" t="s">
        <v>33</v>
      </c>
      <c r="K5833">
        <v>19548</v>
      </c>
      <c r="L5833">
        <v>288934</v>
      </c>
      <c r="Q5833" t="s">
        <v>19</v>
      </c>
      <c r="U5833">
        <v>11</v>
      </c>
      <c r="V5833">
        <v>17</v>
      </c>
      <c r="Y5833" t="s">
        <v>20</v>
      </c>
      <c r="Z5833">
        <v>0</v>
      </c>
      <c r="AA5833" t="s">
        <v>589</v>
      </c>
      <c r="AB5833" t="s">
        <v>21</v>
      </c>
      <c r="AC5833">
        <v>234</v>
      </c>
    </row>
    <row r="5834" spans="1:29" x14ac:dyDescent="0.25">
      <c r="A5834">
        <v>345</v>
      </c>
      <c r="B5834">
        <v>345102</v>
      </c>
      <c r="C5834">
        <v>6130</v>
      </c>
      <c r="D5834" t="str">
        <f>VLOOKUP(C5834,'Schedule 3'!A:M,13,FALSE)</f>
        <v>Salaries and Wages</v>
      </c>
      <c r="E5834">
        <v>826.04</v>
      </c>
      <c r="F5834" s="1">
        <v>43069</v>
      </c>
      <c r="G5834" t="s">
        <v>462</v>
      </c>
      <c r="H5834" t="s">
        <v>33</v>
      </c>
      <c r="I5834" t="s">
        <v>33</v>
      </c>
      <c r="K5834">
        <v>19548</v>
      </c>
      <c r="L5834">
        <v>288934</v>
      </c>
      <c r="Q5834" t="s">
        <v>19</v>
      </c>
      <c r="U5834">
        <v>11</v>
      </c>
      <c r="V5834">
        <v>17</v>
      </c>
      <c r="Y5834" t="s">
        <v>20</v>
      </c>
      <c r="Z5834">
        <v>0</v>
      </c>
      <c r="AA5834" t="s">
        <v>589</v>
      </c>
      <c r="AB5834" t="s">
        <v>21</v>
      </c>
      <c r="AC5834">
        <v>235</v>
      </c>
    </row>
    <row r="5835" spans="1:29" x14ac:dyDescent="0.25">
      <c r="A5835">
        <v>345</v>
      </c>
      <c r="B5835">
        <v>345101</v>
      </c>
      <c r="C5835">
        <v>6130</v>
      </c>
      <c r="D5835" t="str">
        <f>VLOOKUP(C5835,'Schedule 3'!A:M,13,FALSE)</f>
        <v>Salaries and Wages</v>
      </c>
      <c r="E5835">
        <v>89.31</v>
      </c>
      <c r="F5835" s="1">
        <v>43039</v>
      </c>
      <c r="G5835" t="s">
        <v>462</v>
      </c>
      <c r="H5835" t="s">
        <v>33</v>
      </c>
      <c r="I5835" t="s">
        <v>33</v>
      </c>
      <c r="K5835">
        <v>19548</v>
      </c>
      <c r="L5835">
        <v>286349</v>
      </c>
      <c r="Q5835" t="s">
        <v>19</v>
      </c>
      <c r="U5835">
        <v>10</v>
      </c>
      <c r="V5835">
        <v>17</v>
      </c>
      <c r="Y5835" t="s">
        <v>20</v>
      </c>
      <c r="Z5835">
        <v>0</v>
      </c>
      <c r="AA5835" t="s">
        <v>589</v>
      </c>
      <c r="AB5835" t="s">
        <v>21</v>
      </c>
      <c r="AC5835">
        <v>234</v>
      </c>
    </row>
    <row r="5836" spans="1:29" x14ac:dyDescent="0.25">
      <c r="A5836">
        <v>345</v>
      </c>
      <c r="B5836">
        <v>345102</v>
      </c>
      <c r="C5836">
        <v>6130</v>
      </c>
      <c r="D5836" t="str">
        <f>VLOOKUP(C5836,'Schedule 3'!A:M,13,FALSE)</f>
        <v>Salaries and Wages</v>
      </c>
      <c r="E5836">
        <v>795.79</v>
      </c>
      <c r="F5836" s="1">
        <v>43039</v>
      </c>
      <c r="G5836" t="s">
        <v>462</v>
      </c>
      <c r="H5836" t="s">
        <v>33</v>
      </c>
      <c r="I5836" t="s">
        <v>33</v>
      </c>
      <c r="K5836">
        <v>19548</v>
      </c>
      <c r="L5836">
        <v>286349</v>
      </c>
      <c r="Q5836" t="s">
        <v>19</v>
      </c>
      <c r="U5836">
        <v>10</v>
      </c>
      <c r="V5836">
        <v>17</v>
      </c>
      <c r="Y5836" t="s">
        <v>20</v>
      </c>
      <c r="Z5836">
        <v>0</v>
      </c>
      <c r="AA5836" t="s">
        <v>589</v>
      </c>
      <c r="AB5836" t="s">
        <v>21</v>
      </c>
      <c r="AC5836">
        <v>235</v>
      </c>
    </row>
    <row r="5837" spans="1:29" x14ac:dyDescent="0.25">
      <c r="A5837">
        <v>345</v>
      </c>
      <c r="B5837">
        <v>345101</v>
      </c>
      <c r="C5837">
        <v>6130</v>
      </c>
      <c r="D5837" t="str">
        <f>VLOOKUP(C5837,'Schedule 3'!A:M,13,FALSE)</f>
        <v>Salaries and Wages</v>
      </c>
      <c r="E5837">
        <v>97.16</v>
      </c>
      <c r="F5837" s="1">
        <v>43008</v>
      </c>
      <c r="G5837" t="s">
        <v>462</v>
      </c>
      <c r="H5837" t="s">
        <v>33</v>
      </c>
      <c r="I5837" t="s">
        <v>33</v>
      </c>
      <c r="K5837">
        <v>19548</v>
      </c>
      <c r="L5837">
        <v>283717</v>
      </c>
      <c r="Q5837" t="s">
        <v>19</v>
      </c>
      <c r="U5837">
        <v>9</v>
      </c>
      <c r="V5837">
        <v>17</v>
      </c>
      <c r="Y5837" t="s">
        <v>20</v>
      </c>
      <c r="Z5837">
        <v>0</v>
      </c>
      <c r="AA5837" t="s">
        <v>589</v>
      </c>
      <c r="AB5837" t="s">
        <v>21</v>
      </c>
      <c r="AC5837">
        <v>234</v>
      </c>
    </row>
    <row r="5838" spans="1:29" x14ac:dyDescent="0.25">
      <c r="A5838">
        <v>345</v>
      </c>
      <c r="B5838">
        <v>345102</v>
      </c>
      <c r="C5838">
        <v>6130</v>
      </c>
      <c r="D5838" t="str">
        <f>VLOOKUP(C5838,'Schedule 3'!A:M,13,FALSE)</f>
        <v>Salaries and Wages</v>
      </c>
      <c r="E5838">
        <v>864.62</v>
      </c>
      <c r="F5838" s="1">
        <v>43008</v>
      </c>
      <c r="G5838" t="s">
        <v>462</v>
      </c>
      <c r="H5838" t="s">
        <v>33</v>
      </c>
      <c r="I5838" t="s">
        <v>33</v>
      </c>
      <c r="K5838">
        <v>19548</v>
      </c>
      <c r="L5838">
        <v>283717</v>
      </c>
      <c r="Q5838" t="s">
        <v>19</v>
      </c>
      <c r="U5838">
        <v>9</v>
      </c>
      <c r="V5838">
        <v>17</v>
      </c>
      <c r="Y5838" t="s">
        <v>20</v>
      </c>
      <c r="Z5838">
        <v>0</v>
      </c>
      <c r="AA5838" t="s">
        <v>589</v>
      </c>
      <c r="AB5838" t="s">
        <v>21</v>
      </c>
      <c r="AC5838">
        <v>235</v>
      </c>
    </row>
    <row r="5839" spans="1:29" x14ac:dyDescent="0.25">
      <c r="A5839">
        <v>345</v>
      </c>
      <c r="B5839">
        <v>345101</v>
      </c>
      <c r="C5839">
        <v>6130</v>
      </c>
      <c r="D5839" t="str">
        <f>VLOOKUP(C5839,'Schedule 3'!A:M,13,FALSE)</f>
        <v>Salaries and Wages</v>
      </c>
      <c r="E5839">
        <v>90.48</v>
      </c>
      <c r="F5839" s="1">
        <v>42978</v>
      </c>
      <c r="G5839" t="s">
        <v>462</v>
      </c>
      <c r="H5839" t="s">
        <v>33</v>
      </c>
      <c r="I5839" t="s">
        <v>33</v>
      </c>
      <c r="K5839">
        <v>19548</v>
      </c>
      <c r="L5839">
        <v>281172</v>
      </c>
      <c r="Q5839" t="s">
        <v>19</v>
      </c>
      <c r="U5839">
        <v>8</v>
      </c>
      <c r="V5839">
        <v>17</v>
      </c>
      <c r="Y5839" t="s">
        <v>20</v>
      </c>
      <c r="Z5839">
        <v>0</v>
      </c>
      <c r="AA5839" t="s">
        <v>589</v>
      </c>
      <c r="AB5839" t="s">
        <v>21</v>
      </c>
      <c r="AC5839">
        <v>234</v>
      </c>
    </row>
    <row r="5840" spans="1:29" x14ac:dyDescent="0.25">
      <c r="A5840">
        <v>345</v>
      </c>
      <c r="B5840">
        <v>345102</v>
      </c>
      <c r="C5840">
        <v>6130</v>
      </c>
      <c r="D5840" t="str">
        <f>VLOOKUP(C5840,'Schedule 3'!A:M,13,FALSE)</f>
        <v>Salaries and Wages</v>
      </c>
      <c r="E5840">
        <v>802.04</v>
      </c>
      <c r="F5840" s="1">
        <v>42978</v>
      </c>
      <c r="G5840" t="s">
        <v>462</v>
      </c>
      <c r="H5840" t="s">
        <v>33</v>
      </c>
      <c r="I5840" t="s">
        <v>33</v>
      </c>
      <c r="K5840">
        <v>19548</v>
      </c>
      <c r="L5840">
        <v>281172</v>
      </c>
      <c r="Q5840" t="s">
        <v>19</v>
      </c>
      <c r="U5840">
        <v>8</v>
      </c>
      <c r="V5840">
        <v>17</v>
      </c>
      <c r="Y5840" t="s">
        <v>20</v>
      </c>
      <c r="Z5840">
        <v>0</v>
      </c>
      <c r="AA5840" t="s">
        <v>589</v>
      </c>
      <c r="AB5840" t="s">
        <v>21</v>
      </c>
      <c r="AC5840">
        <v>235</v>
      </c>
    </row>
    <row r="5841" spans="1:29" x14ac:dyDescent="0.25">
      <c r="A5841">
        <v>345</v>
      </c>
      <c r="B5841">
        <v>345101</v>
      </c>
      <c r="C5841">
        <v>6130</v>
      </c>
      <c r="D5841" t="str">
        <f>VLOOKUP(C5841,'Schedule 3'!A:M,13,FALSE)</f>
        <v>Salaries and Wages</v>
      </c>
      <c r="E5841">
        <v>92.69</v>
      </c>
      <c r="F5841" s="1">
        <v>42947</v>
      </c>
      <c r="G5841" t="s">
        <v>462</v>
      </c>
      <c r="H5841" t="s">
        <v>33</v>
      </c>
      <c r="I5841" t="s">
        <v>33</v>
      </c>
      <c r="K5841">
        <v>19548</v>
      </c>
      <c r="L5841">
        <v>278277</v>
      </c>
      <c r="Q5841" t="s">
        <v>19</v>
      </c>
      <c r="U5841">
        <v>7</v>
      </c>
      <c r="V5841">
        <v>17</v>
      </c>
      <c r="Y5841" t="s">
        <v>20</v>
      </c>
      <c r="Z5841">
        <v>0</v>
      </c>
      <c r="AA5841" t="s">
        <v>589</v>
      </c>
      <c r="AB5841" t="s">
        <v>21</v>
      </c>
      <c r="AC5841">
        <v>234</v>
      </c>
    </row>
    <row r="5842" spans="1:29" x14ac:dyDescent="0.25">
      <c r="A5842">
        <v>345</v>
      </c>
      <c r="B5842">
        <v>345102</v>
      </c>
      <c r="C5842">
        <v>6130</v>
      </c>
      <c r="D5842" t="str">
        <f>VLOOKUP(C5842,'Schedule 3'!A:M,13,FALSE)</f>
        <v>Salaries and Wages</v>
      </c>
      <c r="E5842">
        <v>821.84</v>
      </c>
      <c r="F5842" s="1">
        <v>42947</v>
      </c>
      <c r="G5842" t="s">
        <v>462</v>
      </c>
      <c r="H5842" t="s">
        <v>33</v>
      </c>
      <c r="I5842" t="s">
        <v>33</v>
      </c>
      <c r="K5842">
        <v>19548</v>
      </c>
      <c r="L5842">
        <v>278277</v>
      </c>
      <c r="Q5842" t="s">
        <v>19</v>
      </c>
      <c r="U5842">
        <v>7</v>
      </c>
      <c r="V5842">
        <v>17</v>
      </c>
      <c r="Y5842" t="s">
        <v>20</v>
      </c>
      <c r="Z5842">
        <v>0</v>
      </c>
      <c r="AA5842" t="s">
        <v>589</v>
      </c>
      <c r="AB5842" t="s">
        <v>21</v>
      </c>
      <c r="AC5842">
        <v>235</v>
      </c>
    </row>
    <row r="5843" spans="1:29" x14ac:dyDescent="0.25">
      <c r="A5843">
        <v>345</v>
      </c>
      <c r="B5843">
        <v>345101</v>
      </c>
      <c r="C5843">
        <v>6130</v>
      </c>
      <c r="D5843" t="str">
        <f>VLOOKUP(C5843,'Schedule 3'!A:M,13,FALSE)</f>
        <v>Salaries and Wages</v>
      </c>
      <c r="E5843">
        <v>95.22</v>
      </c>
      <c r="F5843" s="1">
        <v>42916</v>
      </c>
      <c r="G5843" t="s">
        <v>462</v>
      </c>
      <c r="H5843" t="s">
        <v>33</v>
      </c>
      <c r="I5843" t="s">
        <v>33</v>
      </c>
      <c r="K5843">
        <v>19548</v>
      </c>
      <c r="L5843">
        <v>275593</v>
      </c>
      <c r="Q5843" t="s">
        <v>19</v>
      </c>
      <c r="U5843">
        <v>6</v>
      </c>
      <c r="V5843">
        <v>17</v>
      </c>
      <c r="Y5843" t="s">
        <v>20</v>
      </c>
      <c r="Z5843">
        <v>0</v>
      </c>
      <c r="AA5843" t="s">
        <v>589</v>
      </c>
      <c r="AB5843" t="s">
        <v>21</v>
      </c>
      <c r="AC5843">
        <v>234</v>
      </c>
    </row>
    <row r="5844" spans="1:29" x14ac:dyDescent="0.25">
      <c r="A5844">
        <v>345</v>
      </c>
      <c r="B5844">
        <v>345102</v>
      </c>
      <c r="C5844">
        <v>6130</v>
      </c>
      <c r="D5844" t="str">
        <f>VLOOKUP(C5844,'Schedule 3'!A:M,13,FALSE)</f>
        <v>Salaries and Wages</v>
      </c>
      <c r="E5844">
        <v>834.01</v>
      </c>
      <c r="F5844" s="1">
        <v>42916</v>
      </c>
      <c r="G5844" t="s">
        <v>462</v>
      </c>
      <c r="H5844" t="s">
        <v>33</v>
      </c>
      <c r="I5844" t="s">
        <v>33</v>
      </c>
      <c r="K5844">
        <v>19548</v>
      </c>
      <c r="L5844">
        <v>275593</v>
      </c>
      <c r="Q5844" t="s">
        <v>19</v>
      </c>
      <c r="U5844">
        <v>6</v>
      </c>
      <c r="V5844">
        <v>17</v>
      </c>
      <c r="Y5844" t="s">
        <v>20</v>
      </c>
      <c r="Z5844">
        <v>0</v>
      </c>
      <c r="AA5844" t="s">
        <v>589</v>
      </c>
      <c r="AB5844" t="s">
        <v>21</v>
      </c>
      <c r="AC5844">
        <v>235</v>
      </c>
    </row>
    <row r="5845" spans="1:29" x14ac:dyDescent="0.25">
      <c r="A5845">
        <v>345</v>
      </c>
      <c r="B5845">
        <v>345101</v>
      </c>
      <c r="C5845">
        <v>6130</v>
      </c>
      <c r="D5845" t="str">
        <f>VLOOKUP(C5845,'Schedule 3'!A:M,13,FALSE)</f>
        <v>Salaries and Wages</v>
      </c>
      <c r="E5845">
        <v>112.91</v>
      </c>
      <c r="F5845" s="1">
        <v>42886</v>
      </c>
      <c r="G5845" t="s">
        <v>462</v>
      </c>
      <c r="H5845" t="s">
        <v>33</v>
      </c>
      <c r="I5845" t="s">
        <v>33</v>
      </c>
      <c r="K5845">
        <v>19548</v>
      </c>
      <c r="L5845">
        <v>272629</v>
      </c>
      <c r="Q5845" t="s">
        <v>19</v>
      </c>
      <c r="U5845">
        <v>5</v>
      </c>
      <c r="V5845">
        <v>17</v>
      </c>
      <c r="Y5845" t="s">
        <v>20</v>
      </c>
      <c r="Z5845">
        <v>0</v>
      </c>
      <c r="AA5845" t="s">
        <v>589</v>
      </c>
      <c r="AB5845" t="s">
        <v>21</v>
      </c>
      <c r="AC5845">
        <v>234</v>
      </c>
    </row>
    <row r="5846" spans="1:29" x14ac:dyDescent="0.25">
      <c r="A5846">
        <v>345</v>
      </c>
      <c r="B5846">
        <v>345102</v>
      </c>
      <c r="C5846">
        <v>6130</v>
      </c>
      <c r="D5846" t="str">
        <f>VLOOKUP(C5846,'Schedule 3'!A:M,13,FALSE)</f>
        <v>Salaries and Wages</v>
      </c>
      <c r="E5846">
        <v>996.09</v>
      </c>
      <c r="F5846" s="1">
        <v>42886</v>
      </c>
      <c r="G5846" t="s">
        <v>462</v>
      </c>
      <c r="H5846" t="s">
        <v>33</v>
      </c>
      <c r="I5846" t="s">
        <v>33</v>
      </c>
      <c r="K5846">
        <v>19548</v>
      </c>
      <c r="L5846">
        <v>272629</v>
      </c>
      <c r="Q5846" t="s">
        <v>19</v>
      </c>
      <c r="U5846">
        <v>5</v>
      </c>
      <c r="V5846">
        <v>17</v>
      </c>
      <c r="Y5846" t="s">
        <v>20</v>
      </c>
      <c r="Z5846">
        <v>0</v>
      </c>
      <c r="AA5846" t="s">
        <v>589</v>
      </c>
      <c r="AB5846" t="s">
        <v>21</v>
      </c>
      <c r="AC5846">
        <v>235</v>
      </c>
    </row>
    <row r="5847" spans="1:29" x14ac:dyDescent="0.25">
      <c r="A5847">
        <v>345</v>
      </c>
      <c r="B5847">
        <v>345101</v>
      </c>
      <c r="C5847">
        <v>6130</v>
      </c>
      <c r="D5847" t="str">
        <f>VLOOKUP(C5847,'Schedule 3'!A:M,13,FALSE)</f>
        <v>Salaries and Wages</v>
      </c>
      <c r="E5847">
        <v>93.08</v>
      </c>
      <c r="F5847" s="1">
        <v>42855</v>
      </c>
      <c r="G5847" t="s">
        <v>462</v>
      </c>
      <c r="H5847" t="s">
        <v>33</v>
      </c>
      <c r="I5847" t="s">
        <v>33</v>
      </c>
      <c r="K5847">
        <v>19548</v>
      </c>
      <c r="L5847">
        <v>269773</v>
      </c>
      <c r="Q5847" t="s">
        <v>19</v>
      </c>
      <c r="U5847">
        <v>4</v>
      </c>
      <c r="V5847">
        <v>17</v>
      </c>
      <c r="Y5847" t="s">
        <v>20</v>
      </c>
      <c r="Z5847">
        <v>0</v>
      </c>
      <c r="AA5847" t="s">
        <v>589</v>
      </c>
      <c r="AB5847" t="s">
        <v>21</v>
      </c>
      <c r="AC5847">
        <v>233</v>
      </c>
    </row>
    <row r="5848" spans="1:29" x14ac:dyDescent="0.25">
      <c r="A5848">
        <v>345</v>
      </c>
      <c r="B5848">
        <v>345102</v>
      </c>
      <c r="C5848">
        <v>6130</v>
      </c>
      <c r="D5848" t="str">
        <f>VLOOKUP(C5848,'Schedule 3'!A:M,13,FALSE)</f>
        <v>Salaries and Wages</v>
      </c>
      <c r="E5848">
        <v>825.71</v>
      </c>
      <c r="F5848" s="1">
        <v>42855</v>
      </c>
      <c r="G5848" t="s">
        <v>462</v>
      </c>
      <c r="H5848" t="s">
        <v>33</v>
      </c>
      <c r="I5848" t="s">
        <v>33</v>
      </c>
      <c r="K5848">
        <v>19548</v>
      </c>
      <c r="L5848">
        <v>269773</v>
      </c>
      <c r="Q5848" t="s">
        <v>19</v>
      </c>
      <c r="U5848">
        <v>4</v>
      </c>
      <c r="V5848">
        <v>17</v>
      </c>
      <c r="Y5848" t="s">
        <v>20</v>
      </c>
      <c r="Z5848">
        <v>0</v>
      </c>
      <c r="AA5848" t="s">
        <v>589</v>
      </c>
      <c r="AB5848" t="s">
        <v>21</v>
      </c>
      <c r="AC5848">
        <v>234</v>
      </c>
    </row>
    <row r="5849" spans="1:29" x14ac:dyDescent="0.25">
      <c r="A5849">
        <v>345</v>
      </c>
      <c r="B5849">
        <v>345101</v>
      </c>
      <c r="C5849">
        <v>6130</v>
      </c>
      <c r="D5849" t="str">
        <f>VLOOKUP(C5849,'Schedule 3'!A:M,13,FALSE)</f>
        <v>Salaries and Wages</v>
      </c>
      <c r="E5849">
        <v>92.53</v>
      </c>
      <c r="F5849" s="1">
        <v>42825</v>
      </c>
      <c r="G5849" t="s">
        <v>462</v>
      </c>
      <c r="H5849" t="s">
        <v>33</v>
      </c>
      <c r="I5849" t="s">
        <v>33</v>
      </c>
      <c r="K5849">
        <v>19548</v>
      </c>
      <c r="L5849">
        <v>267433</v>
      </c>
      <c r="Q5849" t="s">
        <v>19</v>
      </c>
      <c r="U5849">
        <v>3</v>
      </c>
      <c r="V5849">
        <v>17</v>
      </c>
      <c r="Y5849" t="s">
        <v>20</v>
      </c>
      <c r="Z5849">
        <v>0</v>
      </c>
      <c r="AA5849" t="s">
        <v>589</v>
      </c>
      <c r="AB5849" t="s">
        <v>21</v>
      </c>
      <c r="AC5849">
        <v>233</v>
      </c>
    </row>
    <row r="5850" spans="1:29" x14ac:dyDescent="0.25">
      <c r="A5850">
        <v>345</v>
      </c>
      <c r="B5850">
        <v>345102</v>
      </c>
      <c r="C5850">
        <v>6130</v>
      </c>
      <c r="D5850" t="str">
        <f>VLOOKUP(C5850,'Schedule 3'!A:M,13,FALSE)</f>
        <v>Salaries and Wages</v>
      </c>
      <c r="E5850">
        <v>821.63</v>
      </c>
      <c r="F5850" s="1">
        <v>42825</v>
      </c>
      <c r="G5850" t="s">
        <v>462</v>
      </c>
      <c r="H5850" t="s">
        <v>33</v>
      </c>
      <c r="I5850" t="s">
        <v>33</v>
      </c>
      <c r="K5850">
        <v>19548</v>
      </c>
      <c r="L5850">
        <v>267433</v>
      </c>
      <c r="Q5850" t="s">
        <v>19</v>
      </c>
      <c r="U5850">
        <v>3</v>
      </c>
      <c r="V5850">
        <v>17</v>
      </c>
      <c r="Y5850" t="s">
        <v>20</v>
      </c>
      <c r="Z5850">
        <v>0</v>
      </c>
      <c r="AA5850" t="s">
        <v>589</v>
      </c>
      <c r="AB5850" t="s">
        <v>21</v>
      </c>
      <c r="AC5850">
        <v>234</v>
      </c>
    </row>
    <row r="5851" spans="1:29" x14ac:dyDescent="0.25">
      <c r="A5851">
        <v>345</v>
      </c>
      <c r="B5851">
        <v>345101</v>
      </c>
      <c r="C5851">
        <v>6130</v>
      </c>
      <c r="D5851" t="str">
        <f>VLOOKUP(C5851,'Schedule 3'!A:M,13,FALSE)</f>
        <v>Salaries and Wages</v>
      </c>
      <c r="E5851">
        <v>91.54</v>
      </c>
      <c r="F5851" s="1">
        <v>42794</v>
      </c>
      <c r="G5851" t="s">
        <v>462</v>
      </c>
      <c r="H5851" t="s">
        <v>33</v>
      </c>
      <c r="I5851" t="s">
        <v>33</v>
      </c>
      <c r="K5851">
        <v>19548</v>
      </c>
      <c r="L5851">
        <v>263415</v>
      </c>
      <c r="Q5851" t="s">
        <v>19</v>
      </c>
      <c r="U5851">
        <v>2</v>
      </c>
      <c r="V5851">
        <v>17</v>
      </c>
      <c r="Y5851" t="s">
        <v>20</v>
      </c>
      <c r="Z5851">
        <v>0</v>
      </c>
      <c r="AA5851" t="s">
        <v>589</v>
      </c>
      <c r="AB5851" t="s">
        <v>21</v>
      </c>
      <c r="AC5851">
        <v>233</v>
      </c>
    </row>
    <row r="5852" spans="1:29" x14ac:dyDescent="0.25">
      <c r="A5852">
        <v>345</v>
      </c>
      <c r="B5852">
        <v>345102</v>
      </c>
      <c r="C5852">
        <v>6130</v>
      </c>
      <c r="D5852" t="str">
        <f>VLOOKUP(C5852,'Schedule 3'!A:M,13,FALSE)</f>
        <v>Salaries and Wages</v>
      </c>
      <c r="E5852">
        <v>812.55</v>
      </c>
      <c r="F5852" s="1">
        <v>42794</v>
      </c>
      <c r="G5852" t="s">
        <v>462</v>
      </c>
      <c r="H5852" t="s">
        <v>33</v>
      </c>
      <c r="I5852" t="s">
        <v>33</v>
      </c>
      <c r="K5852">
        <v>19548</v>
      </c>
      <c r="L5852">
        <v>263415</v>
      </c>
      <c r="Q5852" t="s">
        <v>19</v>
      </c>
      <c r="U5852">
        <v>2</v>
      </c>
      <c r="V5852">
        <v>17</v>
      </c>
      <c r="Y5852" t="s">
        <v>20</v>
      </c>
      <c r="Z5852">
        <v>0</v>
      </c>
      <c r="AA5852" t="s">
        <v>589</v>
      </c>
      <c r="AB5852" t="s">
        <v>21</v>
      </c>
      <c r="AC5852">
        <v>234</v>
      </c>
    </row>
    <row r="5853" spans="1:29" x14ac:dyDescent="0.25">
      <c r="A5853">
        <v>345</v>
      </c>
      <c r="B5853">
        <v>345101</v>
      </c>
      <c r="C5853">
        <v>6130</v>
      </c>
      <c r="D5853" t="str">
        <f>VLOOKUP(C5853,'Schedule 3'!A:M,13,FALSE)</f>
        <v>Salaries and Wages</v>
      </c>
      <c r="E5853">
        <v>93.15</v>
      </c>
      <c r="F5853" s="1">
        <v>42766</v>
      </c>
      <c r="G5853" t="s">
        <v>462</v>
      </c>
      <c r="H5853" t="s">
        <v>33</v>
      </c>
      <c r="I5853" t="s">
        <v>33</v>
      </c>
      <c r="K5853">
        <v>19548</v>
      </c>
      <c r="L5853">
        <v>259505</v>
      </c>
      <c r="Q5853" t="s">
        <v>19</v>
      </c>
      <c r="U5853">
        <v>1</v>
      </c>
      <c r="V5853">
        <v>17</v>
      </c>
      <c r="Y5853" t="s">
        <v>20</v>
      </c>
      <c r="Z5853">
        <v>0</v>
      </c>
      <c r="AA5853" t="s">
        <v>589</v>
      </c>
      <c r="AB5853" t="s">
        <v>21</v>
      </c>
      <c r="AC5853">
        <v>233</v>
      </c>
    </row>
    <row r="5854" spans="1:29" x14ac:dyDescent="0.25">
      <c r="A5854">
        <v>345</v>
      </c>
      <c r="B5854">
        <v>345102</v>
      </c>
      <c r="C5854">
        <v>6130</v>
      </c>
      <c r="D5854" t="str">
        <f>VLOOKUP(C5854,'Schedule 3'!A:M,13,FALSE)</f>
        <v>Salaries and Wages</v>
      </c>
      <c r="E5854">
        <v>826.88</v>
      </c>
      <c r="F5854" s="1">
        <v>42766</v>
      </c>
      <c r="G5854" t="s">
        <v>462</v>
      </c>
      <c r="H5854" t="s">
        <v>33</v>
      </c>
      <c r="I5854" t="s">
        <v>33</v>
      </c>
      <c r="K5854">
        <v>19548</v>
      </c>
      <c r="L5854">
        <v>259505</v>
      </c>
      <c r="Q5854" t="s">
        <v>19</v>
      </c>
      <c r="U5854">
        <v>1</v>
      </c>
      <c r="V5854">
        <v>17</v>
      </c>
      <c r="Y5854" t="s">
        <v>20</v>
      </c>
      <c r="Z5854">
        <v>0</v>
      </c>
      <c r="AA5854" t="s">
        <v>589</v>
      </c>
      <c r="AB5854" t="s">
        <v>21</v>
      </c>
      <c r="AC5854">
        <v>234</v>
      </c>
    </row>
    <row r="5855" spans="1:29" x14ac:dyDescent="0.25">
      <c r="A5855">
        <v>345</v>
      </c>
      <c r="B5855">
        <v>345101</v>
      </c>
      <c r="C5855">
        <v>6140</v>
      </c>
      <c r="D5855" t="str">
        <f>VLOOKUP(C5855,'Schedule 3'!A:M,13,FALSE)</f>
        <v>Salaries and Wages</v>
      </c>
      <c r="E5855">
        <v>5.38</v>
      </c>
      <c r="F5855" s="1">
        <v>42916</v>
      </c>
      <c r="G5855" t="s">
        <v>462</v>
      </c>
      <c r="H5855" t="s">
        <v>43</v>
      </c>
      <c r="I5855" t="s">
        <v>43</v>
      </c>
      <c r="K5855">
        <v>19550</v>
      </c>
      <c r="L5855">
        <v>275593</v>
      </c>
      <c r="Q5855" t="s">
        <v>19</v>
      </c>
      <c r="U5855">
        <v>6</v>
      </c>
      <c r="V5855">
        <v>17</v>
      </c>
      <c r="Y5855" t="s">
        <v>20</v>
      </c>
      <c r="Z5855">
        <v>0</v>
      </c>
      <c r="AA5855" t="s">
        <v>589</v>
      </c>
      <c r="AB5855" t="s">
        <v>21</v>
      </c>
      <c r="AC5855">
        <v>234</v>
      </c>
    </row>
    <row r="5856" spans="1:29" x14ac:dyDescent="0.25">
      <c r="A5856">
        <v>345</v>
      </c>
      <c r="B5856">
        <v>345102</v>
      </c>
      <c r="C5856">
        <v>6140</v>
      </c>
      <c r="D5856" t="str">
        <f>VLOOKUP(C5856,'Schedule 3'!A:M,13,FALSE)</f>
        <v>Salaries and Wages</v>
      </c>
      <c r="E5856">
        <v>47.15</v>
      </c>
      <c r="F5856" s="1">
        <v>42916</v>
      </c>
      <c r="G5856" t="s">
        <v>462</v>
      </c>
      <c r="H5856" t="s">
        <v>43</v>
      </c>
      <c r="I5856" t="s">
        <v>43</v>
      </c>
      <c r="K5856">
        <v>19550</v>
      </c>
      <c r="L5856">
        <v>275593</v>
      </c>
      <c r="Q5856" t="s">
        <v>19</v>
      </c>
      <c r="U5856">
        <v>6</v>
      </c>
      <c r="V5856">
        <v>17</v>
      </c>
      <c r="Y5856" t="s">
        <v>20</v>
      </c>
      <c r="Z5856">
        <v>0</v>
      </c>
      <c r="AA5856" t="s">
        <v>589</v>
      </c>
      <c r="AB5856" t="s">
        <v>21</v>
      </c>
      <c r="AC5856">
        <v>235</v>
      </c>
    </row>
    <row r="5857" spans="1:29" x14ac:dyDescent="0.25">
      <c r="A5857">
        <v>345</v>
      </c>
      <c r="B5857">
        <v>345101</v>
      </c>
      <c r="C5857">
        <v>6140</v>
      </c>
      <c r="D5857" t="str">
        <f>VLOOKUP(C5857,'Schedule 3'!A:M,13,FALSE)</f>
        <v>Salaries and Wages</v>
      </c>
      <c r="E5857">
        <v>4.75</v>
      </c>
      <c r="F5857" s="1">
        <v>42886</v>
      </c>
      <c r="G5857" t="s">
        <v>462</v>
      </c>
      <c r="H5857" t="s">
        <v>43</v>
      </c>
      <c r="I5857" t="s">
        <v>43</v>
      </c>
      <c r="K5857">
        <v>19550</v>
      </c>
      <c r="L5857">
        <v>272629</v>
      </c>
      <c r="Q5857" t="s">
        <v>19</v>
      </c>
      <c r="U5857">
        <v>5</v>
      </c>
      <c r="V5857">
        <v>17</v>
      </c>
      <c r="Y5857" t="s">
        <v>20</v>
      </c>
      <c r="Z5857">
        <v>0</v>
      </c>
      <c r="AA5857" t="s">
        <v>589</v>
      </c>
      <c r="AB5857" t="s">
        <v>21</v>
      </c>
      <c r="AC5857">
        <v>234</v>
      </c>
    </row>
    <row r="5858" spans="1:29" x14ac:dyDescent="0.25">
      <c r="A5858">
        <v>345</v>
      </c>
      <c r="B5858">
        <v>345102</v>
      </c>
      <c r="C5858">
        <v>6140</v>
      </c>
      <c r="D5858" t="str">
        <f>VLOOKUP(C5858,'Schedule 3'!A:M,13,FALSE)</f>
        <v>Salaries and Wages</v>
      </c>
      <c r="E5858">
        <v>41.92</v>
      </c>
      <c r="F5858" s="1">
        <v>42886</v>
      </c>
      <c r="G5858" t="s">
        <v>462</v>
      </c>
      <c r="H5858" t="s">
        <v>43</v>
      </c>
      <c r="I5858" t="s">
        <v>43</v>
      </c>
      <c r="K5858">
        <v>19550</v>
      </c>
      <c r="L5858">
        <v>272629</v>
      </c>
      <c r="Q5858" t="s">
        <v>19</v>
      </c>
      <c r="U5858">
        <v>5</v>
      </c>
      <c r="V5858">
        <v>17</v>
      </c>
      <c r="Y5858" t="s">
        <v>20</v>
      </c>
      <c r="Z5858">
        <v>0</v>
      </c>
      <c r="AA5858" t="s">
        <v>589</v>
      </c>
      <c r="AB5858" t="s">
        <v>21</v>
      </c>
      <c r="AC5858">
        <v>235</v>
      </c>
    </row>
    <row r="5859" spans="1:29" x14ac:dyDescent="0.25">
      <c r="A5859">
        <v>345</v>
      </c>
      <c r="B5859">
        <v>345101</v>
      </c>
      <c r="C5859">
        <v>6140</v>
      </c>
      <c r="D5859" t="str">
        <f>VLOOKUP(C5859,'Schedule 3'!A:M,13,FALSE)</f>
        <v>Salaries and Wages</v>
      </c>
      <c r="E5859">
        <v>5.44</v>
      </c>
      <c r="F5859" s="1">
        <v>42855</v>
      </c>
      <c r="G5859" t="s">
        <v>462</v>
      </c>
      <c r="H5859" t="s">
        <v>43</v>
      </c>
      <c r="I5859" t="s">
        <v>43</v>
      </c>
      <c r="K5859">
        <v>19550</v>
      </c>
      <c r="L5859">
        <v>269773</v>
      </c>
      <c r="Q5859" t="s">
        <v>19</v>
      </c>
      <c r="U5859">
        <v>4</v>
      </c>
      <c r="V5859">
        <v>17</v>
      </c>
      <c r="Y5859" t="s">
        <v>20</v>
      </c>
      <c r="Z5859">
        <v>0</v>
      </c>
      <c r="AA5859" t="s">
        <v>589</v>
      </c>
      <c r="AB5859" t="s">
        <v>21</v>
      </c>
      <c r="AC5859">
        <v>233</v>
      </c>
    </row>
    <row r="5860" spans="1:29" x14ac:dyDescent="0.25">
      <c r="A5860">
        <v>345</v>
      </c>
      <c r="B5860">
        <v>345102</v>
      </c>
      <c r="C5860">
        <v>6140</v>
      </c>
      <c r="D5860" t="str">
        <f>VLOOKUP(C5860,'Schedule 3'!A:M,13,FALSE)</f>
        <v>Salaries and Wages</v>
      </c>
      <c r="E5860">
        <v>48.24</v>
      </c>
      <c r="F5860" s="1">
        <v>42855</v>
      </c>
      <c r="G5860" t="s">
        <v>462</v>
      </c>
      <c r="H5860" t="s">
        <v>43</v>
      </c>
      <c r="I5860" t="s">
        <v>43</v>
      </c>
      <c r="K5860">
        <v>19550</v>
      </c>
      <c r="L5860">
        <v>269773</v>
      </c>
      <c r="Q5860" t="s">
        <v>19</v>
      </c>
      <c r="U5860">
        <v>4</v>
      </c>
      <c r="V5860">
        <v>17</v>
      </c>
      <c r="Y5860" t="s">
        <v>20</v>
      </c>
      <c r="Z5860">
        <v>0</v>
      </c>
      <c r="AA5860" t="s">
        <v>589</v>
      </c>
      <c r="AB5860" t="s">
        <v>21</v>
      </c>
      <c r="AC5860">
        <v>234</v>
      </c>
    </row>
    <row r="5861" spans="1:29" x14ac:dyDescent="0.25">
      <c r="A5861">
        <v>345</v>
      </c>
      <c r="B5861">
        <v>345101</v>
      </c>
      <c r="C5861">
        <v>6140</v>
      </c>
      <c r="D5861" t="str">
        <f>VLOOKUP(C5861,'Schedule 3'!A:M,13,FALSE)</f>
        <v>Salaries and Wages</v>
      </c>
      <c r="E5861">
        <v>4.34</v>
      </c>
      <c r="F5861" s="1">
        <v>42825</v>
      </c>
      <c r="G5861" t="s">
        <v>462</v>
      </c>
      <c r="H5861" t="s">
        <v>43</v>
      </c>
      <c r="I5861" t="s">
        <v>43</v>
      </c>
      <c r="K5861">
        <v>19550</v>
      </c>
      <c r="L5861">
        <v>267433</v>
      </c>
      <c r="Q5861" t="s">
        <v>19</v>
      </c>
      <c r="U5861">
        <v>3</v>
      </c>
      <c r="V5861">
        <v>17</v>
      </c>
      <c r="Y5861" t="s">
        <v>20</v>
      </c>
      <c r="Z5861">
        <v>0</v>
      </c>
      <c r="AA5861" t="s">
        <v>589</v>
      </c>
      <c r="AB5861" t="s">
        <v>21</v>
      </c>
      <c r="AC5861">
        <v>233</v>
      </c>
    </row>
    <row r="5862" spans="1:29" x14ac:dyDescent="0.25">
      <c r="A5862">
        <v>345</v>
      </c>
      <c r="B5862">
        <v>345102</v>
      </c>
      <c r="C5862">
        <v>6140</v>
      </c>
      <c r="D5862" t="str">
        <f>VLOOKUP(C5862,'Schedule 3'!A:M,13,FALSE)</f>
        <v>Salaries and Wages</v>
      </c>
      <c r="E5862">
        <v>38.58</v>
      </c>
      <c r="F5862" s="1">
        <v>42825</v>
      </c>
      <c r="G5862" t="s">
        <v>462</v>
      </c>
      <c r="H5862" t="s">
        <v>43</v>
      </c>
      <c r="I5862" t="s">
        <v>43</v>
      </c>
      <c r="K5862">
        <v>19550</v>
      </c>
      <c r="L5862">
        <v>267433</v>
      </c>
      <c r="Q5862" t="s">
        <v>19</v>
      </c>
      <c r="U5862">
        <v>3</v>
      </c>
      <c r="V5862">
        <v>17</v>
      </c>
      <c r="Y5862" t="s">
        <v>20</v>
      </c>
      <c r="Z5862">
        <v>0</v>
      </c>
      <c r="AA5862" t="s">
        <v>589</v>
      </c>
      <c r="AB5862" t="s">
        <v>21</v>
      </c>
      <c r="AC5862">
        <v>234</v>
      </c>
    </row>
    <row r="5863" spans="1:29" x14ac:dyDescent="0.25">
      <c r="A5863">
        <v>345</v>
      </c>
      <c r="B5863">
        <v>345101</v>
      </c>
      <c r="C5863">
        <v>6140</v>
      </c>
      <c r="D5863" t="str">
        <f>VLOOKUP(C5863,'Schedule 3'!A:M,13,FALSE)</f>
        <v>Salaries and Wages</v>
      </c>
      <c r="E5863">
        <v>2.29</v>
      </c>
      <c r="F5863" s="1">
        <v>42794</v>
      </c>
      <c r="G5863" t="s">
        <v>462</v>
      </c>
      <c r="H5863" t="s">
        <v>43</v>
      </c>
      <c r="I5863" t="s">
        <v>43</v>
      </c>
      <c r="K5863">
        <v>19550</v>
      </c>
      <c r="L5863">
        <v>263415</v>
      </c>
      <c r="Q5863" t="s">
        <v>19</v>
      </c>
      <c r="U5863">
        <v>2</v>
      </c>
      <c r="V5863">
        <v>17</v>
      </c>
      <c r="Y5863" t="s">
        <v>20</v>
      </c>
      <c r="Z5863">
        <v>0</v>
      </c>
      <c r="AA5863" t="s">
        <v>589</v>
      </c>
      <c r="AB5863" t="s">
        <v>21</v>
      </c>
      <c r="AC5863">
        <v>233</v>
      </c>
    </row>
    <row r="5864" spans="1:29" x14ac:dyDescent="0.25">
      <c r="A5864">
        <v>345</v>
      </c>
      <c r="B5864">
        <v>345102</v>
      </c>
      <c r="C5864">
        <v>6140</v>
      </c>
      <c r="D5864" t="str">
        <f>VLOOKUP(C5864,'Schedule 3'!A:M,13,FALSE)</f>
        <v>Salaries and Wages</v>
      </c>
      <c r="E5864">
        <v>20.28</v>
      </c>
      <c r="F5864" s="1">
        <v>42794</v>
      </c>
      <c r="G5864" t="s">
        <v>462</v>
      </c>
      <c r="H5864" t="s">
        <v>43</v>
      </c>
      <c r="I5864" t="s">
        <v>43</v>
      </c>
      <c r="K5864">
        <v>19550</v>
      </c>
      <c r="L5864">
        <v>263415</v>
      </c>
      <c r="Q5864" t="s">
        <v>19</v>
      </c>
      <c r="U5864">
        <v>2</v>
      </c>
      <c r="V5864">
        <v>17</v>
      </c>
      <c r="Y5864" t="s">
        <v>20</v>
      </c>
      <c r="Z5864">
        <v>0</v>
      </c>
      <c r="AA5864" t="s">
        <v>589</v>
      </c>
      <c r="AB5864" t="s">
        <v>21</v>
      </c>
      <c r="AC5864">
        <v>234</v>
      </c>
    </row>
    <row r="5865" spans="1:29" x14ac:dyDescent="0.25">
      <c r="A5865">
        <v>345</v>
      </c>
      <c r="B5865">
        <v>345101</v>
      </c>
      <c r="C5865">
        <v>6140</v>
      </c>
      <c r="D5865" t="str">
        <f>VLOOKUP(C5865,'Schedule 3'!A:M,13,FALSE)</f>
        <v>Salaries and Wages</v>
      </c>
      <c r="E5865">
        <v>1.77</v>
      </c>
      <c r="F5865" s="1">
        <v>42766</v>
      </c>
      <c r="G5865" t="s">
        <v>462</v>
      </c>
      <c r="H5865" t="s">
        <v>43</v>
      </c>
      <c r="I5865" t="s">
        <v>43</v>
      </c>
      <c r="K5865">
        <v>19550</v>
      </c>
      <c r="L5865">
        <v>259505</v>
      </c>
      <c r="Q5865" t="s">
        <v>19</v>
      </c>
      <c r="U5865">
        <v>1</v>
      </c>
      <c r="V5865">
        <v>17</v>
      </c>
      <c r="Y5865" t="s">
        <v>20</v>
      </c>
      <c r="Z5865">
        <v>0</v>
      </c>
      <c r="AA5865" t="s">
        <v>589</v>
      </c>
      <c r="AB5865" t="s">
        <v>21</v>
      </c>
      <c r="AC5865">
        <v>233</v>
      </c>
    </row>
    <row r="5866" spans="1:29" x14ac:dyDescent="0.25">
      <c r="A5866">
        <v>345</v>
      </c>
      <c r="B5866">
        <v>345102</v>
      </c>
      <c r="C5866">
        <v>6140</v>
      </c>
      <c r="D5866" t="str">
        <f>VLOOKUP(C5866,'Schedule 3'!A:M,13,FALSE)</f>
        <v>Salaries and Wages</v>
      </c>
      <c r="E5866">
        <v>15.73</v>
      </c>
      <c r="F5866" s="1">
        <v>42766</v>
      </c>
      <c r="G5866" t="s">
        <v>462</v>
      </c>
      <c r="H5866" t="s">
        <v>43</v>
      </c>
      <c r="I5866" t="s">
        <v>43</v>
      </c>
      <c r="K5866">
        <v>19550</v>
      </c>
      <c r="L5866">
        <v>259505</v>
      </c>
      <c r="Q5866" t="s">
        <v>19</v>
      </c>
      <c r="U5866">
        <v>1</v>
      </c>
      <c r="V5866">
        <v>17</v>
      </c>
      <c r="Y5866" t="s">
        <v>20</v>
      </c>
      <c r="Z5866">
        <v>0</v>
      </c>
      <c r="AA5866" t="s">
        <v>589</v>
      </c>
      <c r="AB5866" t="s">
        <v>21</v>
      </c>
      <c r="AC5866">
        <v>234</v>
      </c>
    </row>
    <row r="5867" spans="1:29" x14ac:dyDescent="0.25">
      <c r="A5867">
        <v>345</v>
      </c>
      <c r="B5867">
        <v>345101</v>
      </c>
      <c r="C5867">
        <v>5660</v>
      </c>
      <c r="D5867" t="str">
        <f>VLOOKUP(C5867,'Schedule 3'!A:M,13,FALSE)</f>
        <v>Employee Benefits</v>
      </c>
      <c r="E5867">
        <v>0.26</v>
      </c>
      <c r="F5867" s="1">
        <v>42947</v>
      </c>
      <c r="G5867" t="s">
        <v>462</v>
      </c>
      <c r="H5867" t="s">
        <v>750</v>
      </c>
      <c r="I5867" t="s">
        <v>750</v>
      </c>
      <c r="K5867">
        <v>19563</v>
      </c>
      <c r="L5867">
        <v>278277</v>
      </c>
      <c r="Q5867" t="s">
        <v>19</v>
      </c>
      <c r="U5867">
        <v>7</v>
      </c>
      <c r="V5867">
        <v>17</v>
      </c>
      <c r="Y5867" t="s">
        <v>20</v>
      </c>
      <c r="Z5867">
        <v>0</v>
      </c>
      <c r="AA5867" t="s">
        <v>589</v>
      </c>
      <c r="AB5867" t="s">
        <v>21</v>
      </c>
      <c r="AC5867">
        <v>234</v>
      </c>
    </row>
    <row r="5868" spans="1:29" x14ac:dyDescent="0.25">
      <c r="A5868">
        <v>345</v>
      </c>
      <c r="B5868">
        <v>345102</v>
      </c>
      <c r="C5868">
        <v>5660</v>
      </c>
      <c r="D5868" t="str">
        <f>VLOOKUP(C5868,'Schedule 3'!A:M,13,FALSE)</f>
        <v>Employee Benefits</v>
      </c>
      <c r="E5868">
        <v>2.3199999999999998</v>
      </c>
      <c r="F5868" s="1">
        <v>42947</v>
      </c>
      <c r="G5868" t="s">
        <v>462</v>
      </c>
      <c r="H5868" t="s">
        <v>750</v>
      </c>
      <c r="I5868" t="s">
        <v>750</v>
      </c>
      <c r="K5868">
        <v>19563</v>
      </c>
      <c r="L5868">
        <v>278277</v>
      </c>
      <c r="Q5868" t="s">
        <v>19</v>
      </c>
      <c r="U5868">
        <v>7</v>
      </c>
      <c r="V5868">
        <v>17</v>
      </c>
      <c r="Y5868" t="s">
        <v>20</v>
      </c>
      <c r="Z5868">
        <v>0</v>
      </c>
      <c r="AA5868" t="s">
        <v>589</v>
      </c>
      <c r="AB5868" t="s">
        <v>21</v>
      </c>
      <c r="AC5868">
        <v>235</v>
      </c>
    </row>
    <row r="5869" spans="1:29" x14ac:dyDescent="0.25">
      <c r="A5869">
        <v>345</v>
      </c>
      <c r="B5869">
        <v>345101</v>
      </c>
      <c r="C5869">
        <v>5660</v>
      </c>
      <c r="D5869" t="str">
        <f>VLOOKUP(C5869,'Schedule 3'!A:M,13,FALSE)</f>
        <v>Employee Benefits</v>
      </c>
      <c r="E5869">
        <v>0.65</v>
      </c>
      <c r="F5869" s="1">
        <v>42916</v>
      </c>
      <c r="G5869" t="s">
        <v>462</v>
      </c>
      <c r="H5869" t="s">
        <v>750</v>
      </c>
      <c r="I5869" t="s">
        <v>750</v>
      </c>
      <c r="K5869">
        <v>19563</v>
      </c>
      <c r="L5869">
        <v>275593</v>
      </c>
      <c r="Q5869" t="s">
        <v>19</v>
      </c>
      <c r="U5869">
        <v>6</v>
      </c>
      <c r="V5869">
        <v>17</v>
      </c>
      <c r="Y5869" t="s">
        <v>20</v>
      </c>
      <c r="Z5869">
        <v>0</v>
      </c>
      <c r="AA5869" t="s">
        <v>589</v>
      </c>
      <c r="AB5869" t="s">
        <v>21</v>
      </c>
      <c r="AC5869">
        <v>234</v>
      </c>
    </row>
    <row r="5870" spans="1:29" x14ac:dyDescent="0.25">
      <c r="A5870">
        <v>345</v>
      </c>
      <c r="B5870">
        <v>345102</v>
      </c>
      <c r="C5870">
        <v>5660</v>
      </c>
      <c r="D5870" t="str">
        <f>VLOOKUP(C5870,'Schedule 3'!A:M,13,FALSE)</f>
        <v>Employee Benefits</v>
      </c>
      <c r="E5870">
        <v>5.67</v>
      </c>
      <c r="F5870" s="1">
        <v>42916</v>
      </c>
      <c r="G5870" t="s">
        <v>462</v>
      </c>
      <c r="H5870" t="s">
        <v>750</v>
      </c>
      <c r="I5870" t="s">
        <v>750</v>
      </c>
      <c r="K5870">
        <v>19563</v>
      </c>
      <c r="L5870">
        <v>275593</v>
      </c>
      <c r="Q5870" t="s">
        <v>19</v>
      </c>
      <c r="U5870">
        <v>6</v>
      </c>
      <c r="V5870">
        <v>17</v>
      </c>
      <c r="Y5870" t="s">
        <v>20</v>
      </c>
      <c r="Z5870">
        <v>0</v>
      </c>
      <c r="AA5870" t="s">
        <v>589</v>
      </c>
      <c r="AB5870" t="s">
        <v>21</v>
      </c>
      <c r="AC5870">
        <v>235</v>
      </c>
    </row>
    <row r="5871" spans="1:29" x14ac:dyDescent="0.25">
      <c r="A5871">
        <v>345</v>
      </c>
      <c r="B5871">
        <v>345101</v>
      </c>
      <c r="C5871">
        <v>5660</v>
      </c>
      <c r="D5871" t="str">
        <f>VLOOKUP(C5871,'Schedule 3'!A:M,13,FALSE)</f>
        <v>Employee Benefits</v>
      </c>
      <c r="E5871">
        <v>0.27</v>
      </c>
      <c r="F5871" s="1">
        <v>42766</v>
      </c>
      <c r="G5871" t="s">
        <v>462</v>
      </c>
      <c r="H5871" t="s">
        <v>750</v>
      </c>
      <c r="I5871" t="s">
        <v>750</v>
      </c>
      <c r="K5871">
        <v>19563</v>
      </c>
      <c r="L5871">
        <v>259505</v>
      </c>
      <c r="Q5871" t="s">
        <v>19</v>
      </c>
      <c r="U5871">
        <v>1</v>
      </c>
      <c r="V5871">
        <v>17</v>
      </c>
      <c r="Y5871" t="s">
        <v>20</v>
      </c>
      <c r="Z5871">
        <v>0</v>
      </c>
      <c r="AA5871" t="s">
        <v>589</v>
      </c>
      <c r="AB5871" t="s">
        <v>21</v>
      </c>
      <c r="AC5871">
        <v>233</v>
      </c>
    </row>
    <row r="5872" spans="1:29" x14ac:dyDescent="0.25">
      <c r="A5872">
        <v>345</v>
      </c>
      <c r="B5872">
        <v>345102</v>
      </c>
      <c r="C5872">
        <v>5660</v>
      </c>
      <c r="D5872" t="str">
        <f>VLOOKUP(C5872,'Schedule 3'!A:M,13,FALSE)</f>
        <v>Employee Benefits</v>
      </c>
      <c r="E5872">
        <v>2.37</v>
      </c>
      <c r="F5872" s="1">
        <v>42766</v>
      </c>
      <c r="G5872" t="s">
        <v>462</v>
      </c>
      <c r="H5872" t="s">
        <v>750</v>
      </c>
      <c r="I5872" t="s">
        <v>750</v>
      </c>
      <c r="K5872">
        <v>19563</v>
      </c>
      <c r="L5872">
        <v>259505</v>
      </c>
      <c r="Q5872" t="s">
        <v>19</v>
      </c>
      <c r="U5872">
        <v>1</v>
      </c>
      <c r="V5872">
        <v>17</v>
      </c>
      <c r="Y5872" t="s">
        <v>20</v>
      </c>
      <c r="Z5872">
        <v>0</v>
      </c>
      <c r="AA5872" t="s">
        <v>589</v>
      </c>
      <c r="AB5872" t="s">
        <v>21</v>
      </c>
      <c r="AC5872">
        <v>234</v>
      </c>
    </row>
    <row r="5873" spans="1:29" x14ac:dyDescent="0.25">
      <c r="A5873">
        <v>345</v>
      </c>
      <c r="B5873">
        <v>345101</v>
      </c>
      <c r="C5873">
        <v>6207</v>
      </c>
      <c r="D5873" t="str">
        <f>VLOOKUP(C5873,'Schedule 3'!A:M,13,FALSE)</f>
        <v>Transport/Travel Expenses</v>
      </c>
      <c r="E5873">
        <v>0.13</v>
      </c>
      <c r="F5873" s="1">
        <v>42825</v>
      </c>
      <c r="G5873" t="s">
        <v>462</v>
      </c>
      <c r="H5873" t="s">
        <v>751</v>
      </c>
      <c r="I5873" t="s">
        <v>751</v>
      </c>
      <c r="K5873">
        <v>19583</v>
      </c>
      <c r="L5873">
        <v>267433</v>
      </c>
      <c r="Q5873" t="s">
        <v>19</v>
      </c>
      <c r="U5873">
        <v>3</v>
      </c>
      <c r="V5873">
        <v>17</v>
      </c>
      <c r="Y5873" t="s">
        <v>20</v>
      </c>
      <c r="Z5873">
        <v>0</v>
      </c>
      <c r="AA5873" t="s">
        <v>589</v>
      </c>
      <c r="AB5873" t="s">
        <v>21</v>
      </c>
      <c r="AC5873">
        <v>233</v>
      </c>
    </row>
    <row r="5874" spans="1:29" x14ac:dyDescent="0.25">
      <c r="A5874">
        <v>345</v>
      </c>
      <c r="B5874">
        <v>345102</v>
      </c>
      <c r="C5874">
        <v>6207</v>
      </c>
      <c r="D5874" t="str">
        <f>VLOOKUP(C5874,'Schedule 3'!A:M,13,FALSE)</f>
        <v>Transport/Travel Expenses</v>
      </c>
      <c r="E5874">
        <v>1.1299999999999999</v>
      </c>
      <c r="F5874" s="1">
        <v>42825</v>
      </c>
      <c r="G5874" t="s">
        <v>462</v>
      </c>
      <c r="H5874" t="s">
        <v>751</v>
      </c>
      <c r="I5874" t="s">
        <v>751</v>
      </c>
      <c r="K5874">
        <v>19583</v>
      </c>
      <c r="L5874">
        <v>267433</v>
      </c>
      <c r="Q5874" t="s">
        <v>19</v>
      </c>
      <c r="U5874">
        <v>3</v>
      </c>
      <c r="V5874">
        <v>17</v>
      </c>
      <c r="Y5874" t="s">
        <v>20</v>
      </c>
      <c r="Z5874">
        <v>0</v>
      </c>
      <c r="AA5874" t="s">
        <v>589</v>
      </c>
      <c r="AB5874" t="s">
        <v>21</v>
      </c>
      <c r="AC5874">
        <v>234</v>
      </c>
    </row>
    <row r="5875" spans="1:29" x14ac:dyDescent="0.25">
      <c r="A5875">
        <v>345</v>
      </c>
      <c r="B5875">
        <v>345101</v>
      </c>
      <c r="C5875">
        <v>5660</v>
      </c>
      <c r="D5875" t="str">
        <f>VLOOKUP(C5875,'Schedule 3'!A:M,13,FALSE)</f>
        <v>Employee Benefits</v>
      </c>
      <c r="E5875">
        <v>1.05</v>
      </c>
      <c r="F5875" s="1">
        <v>43100</v>
      </c>
      <c r="G5875" t="s">
        <v>462</v>
      </c>
      <c r="H5875" t="s">
        <v>752</v>
      </c>
      <c r="I5875" t="s">
        <v>752</v>
      </c>
      <c r="K5875">
        <v>19594</v>
      </c>
      <c r="L5875">
        <v>291867</v>
      </c>
      <c r="Q5875" t="s">
        <v>19</v>
      </c>
      <c r="U5875">
        <v>12</v>
      </c>
      <c r="V5875">
        <v>17</v>
      </c>
      <c r="Y5875" t="s">
        <v>20</v>
      </c>
      <c r="Z5875">
        <v>0</v>
      </c>
      <c r="AA5875" t="s">
        <v>589</v>
      </c>
      <c r="AB5875" t="s">
        <v>21</v>
      </c>
      <c r="AC5875">
        <v>234</v>
      </c>
    </row>
    <row r="5876" spans="1:29" x14ac:dyDescent="0.25">
      <c r="A5876">
        <v>345</v>
      </c>
      <c r="B5876">
        <v>345102</v>
      </c>
      <c r="C5876">
        <v>5660</v>
      </c>
      <c r="D5876" t="str">
        <f>VLOOKUP(C5876,'Schedule 3'!A:M,13,FALSE)</f>
        <v>Employee Benefits</v>
      </c>
      <c r="E5876">
        <v>9.2100000000000009</v>
      </c>
      <c r="F5876" s="1">
        <v>43100</v>
      </c>
      <c r="G5876" t="s">
        <v>462</v>
      </c>
      <c r="H5876" t="s">
        <v>752</v>
      </c>
      <c r="I5876" t="s">
        <v>752</v>
      </c>
      <c r="K5876">
        <v>19594</v>
      </c>
      <c r="L5876">
        <v>291867</v>
      </c>
      <c r="Q5876" t="s">
        <v>19</v>
      </c>
      <c r="U5876">
        <v>12</v>
      </c>
      <c r="V5876">
        <v>17</v>
      </c>
      <c r="Y5876" t="s">
        <v>20</v>
      </c>
      <c r="Z5876">
        <v>0</v>
      </c>
      <c r="AA5876" t="s">
        <v>589</v>
      </c>
      <c r="AB5876" t="s">
        <v>21</v>
      </c>
      <c r="AC5876">
        <v>235</v>
      </c>
    </row>
    <row r="5877" spans="1:29" x14ac:dyDescent="0.25">
      <c r="A5877">
        <v>345</v>
      </c>
      <c r="B5877">
        <v>345101</v>
      </c>
      <c r="C5877">
        <v>5660</v>
      </c>
      <c r="D5877" t="str">
        <f>VLOOKUP(C5877,'Schedule 3'!A:M,13,FALSE)</f>
        <v>Employee Benefits</v>
      </c>
      <c r="E5877">
        <v>0.99</v>
      </c>
      <c r="F5877" s="1">
        <v>43069</v>
      </c>
      <c r="G5877" t="s">
        <v>462</v>
      </c>
      <c r="H5877" t="s">
        <v>752</v>
      </c>
      <c r="I5877" t="s">
        <v>752</v>
      </c>
      <c r="K5877">
        <v>19594</v>
      </c>
      <c r="L5877">
        <v>288934</v>
      </c>
      <c r="Q5877" t="s">
        <v>19</v>
      </c>
      <c r="U5877">
        <v>11</v>
      </c>
      <c r="V5877">
        <v>17</v>
      </c>
      <c r="Y5877" t="s">
        <v>20</v>
      </c>
      <c r="Z5877">
        <v>0</v>
      </c>
      <c r="AA5877" t="s">
        <v>589</v>
      </c>
      <c r="AB5877" t="s">
        <v>21</v>
      </c>
      <c r="AC5877">
        <v>234</v>
      </c>
    </row>
    <row r="5878" spans="1:29" x14ac:dyDescent="0.25">
      <c r="A5878">
        <v>345</v>
      </c>
      <c r="B5878">
        <v>345102</v>
      </c>
      <c r="C5878">
        <v>5660</v>
      </c>
      <c r="D5878" t="str">
        <f>VLOOKUP(C5878,'Schedule 3'!A:M,13,FALSE)</f>
        <v>Employee Benefits</v>
      </c>
      <c r="E5878">
        <v>8.86</v>
      </c>
      <c r="F5878" s="1">
        <v>43069</v>
      </c>
      <c r="G5878" t="s">
        <v>462</v>
      </c>
      <c r="H5878" t="s">
        <v>752</v>
      </c>
      <c r="I5878" t="s">
        <v>752</v>
      </c>
      <c r="K5878">
        <v>19594</v>
      </c>
      <c r="L5878">
        <v>288934</v>
      </c>
      <c r="Q5878" t="s">
        <v>19</v>
      </c>
      <c r="U5878">
        <v>11</v>
      </c>
      <c r="V5878">
        <v>17</v>
      </c>
      <c r="Y5878" t="s">
        <v>20</v>
      </c>
      <c r="Z5878">
        <v>0</v>
      </c>
      <c r="AA5878" t="s">
        <v>589</v>
      </c>
      <c r="AB5878" t="s">
        <v>21</v>
      </c>
      <c r="AC5878">
        <v>235</v>
      </c>
    </row>
    <row r="5879" spans="1:29" x14ac:dyDescent="0.25">
      <c r="A5879">
        <v>345</v>
      </c>
      <c r="B5879">
        <v>345101</v>
      </c>
      <c r="C5879">
        <v>5660</v>
      </c>
      <c r="D5879" t="str">
        <f>VLOOKUP(C5879,'Schedule 3'!A:M,13,FALSE)</f>
        <v>Employee Benefits</v>
      </c>
      <c r="E5879">
        <v>0.55000000000000004</v>
      </c>
      <c r="F5879" s="1">
        <v>43008</v>
      </c>
      <c r="G5879" t="s">
        <v>462</v>
      </c>
      <c r="H5879" t="s">
        <v>752</v>
      </c>
      <c r="I5879" t="s">
        <v>752</v>
      </c>
      <c r="K5879">
        <v>19594</v>
      </c>
      <c r="L5879">
        <v>283717</v>
      </c>
      <c r="Q5879" t="s">
        <v>19</v>
      </c>
      <c r="U5879">
        <v>9</v>
      </c>
      <c r="V5879">
        <v>17</v>
      </c>
      <c r="Y5879" t="s">
        <v>20</v>
      </c>
      <c r="Z5879">
        <v>0</v>
      </c>
      <c r="AA5879" t="s">
        <v>589</v>
      </c>
      <c r="AB5879" t="s">
        <v>21</v>
      </c>
      <c r="AC5879">
        <v>234</v>
      </c>
    </row>
    <row r="5880" spans="1:29" x14ac:dyDescent="0.25">
      <c r="A5880">
        <v>345</v>
      </c>
      <c r="B5880">
        <v>345102</v>
      </c>
      <c r="C5880">
        <v>5660</v>
      </c>
      <c r="D5880" t="str">
        <f>VLOOKUP(C5880,'Schedule 3'!A:M,13,FALSE)</f>
        <v>Employee Benefits</v>
      </c>
      <c r="E5880">
        <v>4.87</v>
      </c>
      <c r="F5880" s="1">
        <v>43008</v>
      </c>
      <c r="G5880" t="s">
        <v>462</v>
      </c>
      <c r="H5880" t="s">
        <v>752</v>
      </c>
      <c r="I5880" t="s">
        <v>752</v>
      </c>
      <c r="K5880">
        <v>19594</v>
      </c>
      <c r="L5880">
        <v>283717</v>
      </c>
      <c r="Q5880" t="s">
        <v>19</v>
      </c>
      <c r="U5880">
        <v>9</v>
      </c>
      <c r="V5880">
        <v>17</v>
      </c>
      <c r="Y5880" t="s">
        <v>20</v>
      </c>
      <c r="Z5880">
        <v>0</v>
      </c>
      <c r="AA5880" t="s">
        <v>589</v>
      </c>
      <c r="AB5880" t="s">
        <v>21</v>
      </c>
      <c r="AC5880">
        <v>235</v>
      </c>
    </row>
    <row r="5881" spans="1:29" x14ac:dyDescent="0.25">
      <c r="A5881">
        <v>345</v>
      </c>
      <c r="B5881">
        <v>345101</v>
      </c>
      <c r="C5881">
        <v>5660</v>
      </c>
      <c r="D5881" t="str">
        <f>VLOOKUP(C5881,'Schedule 3'!A:M,13,FALSE)</f>
        <v>Employee Benefits</v>
      </c>
      <c r="E5881">
        <v>1.04</v>
      </c>
      <c r="F5881" s="1">
        <v>42978</v>
      </c>
      <c r="G5881" t="s">
        <v>462</v>
      </c>
      <c r="H5881" t="s">
        <v>752</v>
      </c>
      <c r="I5881" t="s">
        <v>752</v>
      </c>
      <c r="K5881">
        <v>19594</v>
      </c>
      <c r="L5881">
        <v>281172</v>
      </c>
      <c r="Q5881" t="s">
        <v>19</v>
      </c>
      <c r="U5881">
        <v>8</v>
      </c>
      <c r="V5881">
        <v>17</v>
      </c>
      <c r="Y5881" t="s">
        <v>20</v>
      </c>
      <c r="Z5881">
        <v>0</v>
      </c>
      <c r="AA5881" t="s">
        <v>589</v>
      </c>
      <c r="AB5881" t="s">
        <v>21</v>
      </c>
      <c r="AC5881">
        <v>234</v>
      </c>
    </row>
    <row r="5882" spans="1:29" x14ac:dyDescent="0.25">
      <c r="A5882">
        <v>345</v>
      </c>
      <c r="B5882">
        <v>345102</v>
      </c>
      <c r="C5882">
        <v>5660</v>
      </c>
      <c r="D5882" t="str">
        <f>VLOOKUP(C5882,'Schedule 3'!A:M,13,FALSE)</f>
        <v>Employee Benefits</v>
      </c>
      <c r="E5882">
        <v>9.2100000000000009</v>
      </c>
      <c r="F5882" s="1">
        <v>42978</v>
      </c>
      <c r="G5882" t="s">
        <v>462</v>
      </c>
      <c r="H5882" t="s">
        <v>752</v>
      </c>
      <c r="I5882" t="s">
        <v>752</v>
      </c>
      <c r="K5882">
        <v>19594</v>
      </c>
      <c r="L5882">
        <v>281172</v>
      </c>
      <c r="Q5882" t="s">
        <v>19</v>
      </c>
      <c r="U5882">
        <v>8</v>
      </c>
      <c r="V5882">
        <v>17</v>
      </c>
      <c r="Y5882" t="s">
        <v>20</v>
      </c>
      <c r="Z5882">
        <v>0</v>
      </c>
      <c r="AA5882" t="s">
        <v>589</v>
      </c>
      <c r="AB5882" t="s">
        <v>21</v>
      </c>
      <c r="AC5882">
        <v>235</v>
      </c>
    </row>
    <row r="5883" spans="1:29" x14ac:dyDescent="0.25">
      <c r="A5883">
        <v>345</v>
      </c>
      <c r="B5883">
        <v>345101</v>
      </c>
      <c r="C5883">
        <v>5660</v>
      </c>
      <c r="D5883" t="str">
        <f>VLOOKUP(C5883,'Schedule 3'!A:M,13,FALSE)</f>
        <v>Employee Benefits</v>
      </c>
      <c r="E5883">
        <v>0.31</v>
      </c>
      <c r="F5883" s="1">
        <v>42947</v>
      </c>
      <c r="G5883" t="s">
        <v>462</v>
      </c>
      <c r="H5883" t="s">
        <v>752</v>
      </c>
      <c r="I5883" t="s">
        <v>752</v>
      </c>
      <c r="K5883">
        <v>19594</v>
      </c>
      <c r="L5883">
        <v>278277</v>
      </c>
      <c r="Q5883" t="s">
        <v>19</v>
      </c>
      <c r="U5883">
        <v>7</v>
      </c>
      <c r="V5883">
        <v>17</v>
      </c>
      <c r="Y5883" t="s">
        <v>20</v>
      </c>
      <c r="Z5883">
        <v>0</v>
      </c>
      <c r="AA5883" t="s">
        <v>589</v>
      </c>
      <c r="AB5883" t="s">
        <v>21</v>
      </c>
      <c r="AC5883">
        <v>234</v>
      </c>
    </row>
    <row r="5884" spans="1:29" x14ac:dyDescent="0.25">
      <c r="A5884">
        <v>345</v>
      </c>
      <c r="B5884">
        <v>345102</v>
      </c>
      <c r="C5884">
        <v>5660</v>
      </c>
      <c r="D5884" t="str">
        <f>VLOOKUP(C5884,'Schedule 3'!A:M,13,FALSE)</f>
        <v>Employee Benefits</v>
      </c>
      <c r="E5884">
        <v>2.72</v>
      </c>
      <c r="F5884" s="1">
        <v>42947</v>
      </c>
      <c r="G5884" t="s">
        <v>462</v>
      </c>
      <c r="H5884" t="s">
        <v>752</v>
      </c>
      <c r="I5884" t="s">
        <v>752</v>
      </c>
      <c r="K5884">
        <v>19594</v>
      </c>
      <c r="L5884">
        <v>278277</v>
      </c>
      <c r="Q5884" t="s">
        <v>19</v>
      </c>
      <c r="U5884">
        <v>7</v>
      </c>
      <c r="V5884">
        <v>17</v>
      </c>
      <c r="Y5884" t="s">
        <v>20</v>
      </c>
      <c r="Z5884">
        <v>0</v>
      </c>
      <c r="AA5884" t="s">
        <v>589</v>
      </c>
      <c r="AB5884" t="s">
        <v>21</v>
      </c>
      <c r="AC5884">
        <v>235</v>
      </c>
    </row>
    <row r="5885" spans="1:29" x14ac:dyDescent="0.25">
      <c r="A5885">
        <v>345</v>
      </c>
      <c r="B5885">
        <v>345101</v>
      </c>
      <c r="C5885">
        <v>5660</v>
      </c>
      <c r="D5885" t="str">
        <f>VLOOKUP(C5885,'Schedule 3'!A:M,13,FALSE)</f>
        <v>Employee Benefits</v>
      </c>
      <c r="E5885">
        <v>1.32</v>
      </c>
      <c r="F5885" s="1">
        <v>42886</v>
      </c>
      <c r="G5885" t="s">
        <v>462</v>
      </c>
      <c r="H5885" t="s">
        <v>752</v>
      </c>
      <c r="I5885" t="s">
        <v>752</v>
      </c>
      <c r="K5885">
        <v>19594</v>
      </c>
      <c r="L5885">
        <v>272629</v>
      </c>
      <c r="Q5885" t="s">
        <v>19</v>
      </c>
      <c r="U5885">
        <v>5</v>
      </c>
      <c r="V5885">
        <v>17</v>
      </c>
      <c r="Y5885" t="s">
        <v>20</v>
      </c>
      <c r="Z5885">
        <v>0</v>
      </c>
      <c r="AA5885" t="s">
        <v>589</v>
      </c>
      <c r="AB5885" t="s">
        <v>21</v>
      </c>
      <c r="AC5885">
        <v>234</v>
      </c>
    </row>
    <row r="5886" spans="1:29" x14ac:dyDescent="0.25">
      <c r="A5886">
        <v>345</v>
      </c>
      <c r="B5886">
        <v>345102</v>
      </c>
      <c r="C5886">
        <v>5660</v>
      </c>
      <c r="D5886" t="str">
        <f>VLOOKUP(C5886,'Schedule 3'!A:M,13,FALSE)</f>
        <v>Employee Benefits</v>
      </c>
      <c r="E5886">
        <v>11.64</v>
      </c>
      <c r="F5886" s="1">
        <v>42886</v>
      </c>
      <c r="G5886" t="s">
        <v>462</v>
      </c>
      <c r="H5886" t="s">
        <v>752</v>
      </c>
      <c r="I5886" t="s">
        <v>752</v>
      </c>
      <c r="K5886">
        <v>19594</v>
      </c>
      <c r="L5886">
        <v>272629</v>
      </c>
      <c r="Q5886" t="s">
        <v>19</v>
      </c>
      <c r="U5886">
        <v>5</v>
      </c>
      <c r="V5886">
        <v>17</v>
      </c>
      <c r="Y5886" t="s">
        <v>20</v>
      </c>
      <c r="Z5886">
        <v>0</v>
      </c>
      <c r="AA5886" t="s">
        <v>589</v>
      </c>
      <c r="AB5886" t="s">
        <v>21</v>
      </c>
      <c r="AC5886">
        <v>235</v>
      </c>
    </row>
    <row r="5887" spans="1:29" x14ac:dyDescent="0.25">
      <c r="A5887">
        <v>345</v>
      </c>
      <c r="B5887">
        <v>345101</v>
      </c>
      <c r="C5887">
        <v>5660</v>
      </c>
      <c r="D5887" t="str">
        <f>VLOOKUP(C5887,'Schedule 3'!A:M,13,FALSE)</f>
        <v>Employee Benefits</v>
      </c>
      <c r="E5887">
        <v>0.11</v>
      </c>
      <c r="F5887" s="1">
        <v>42855</v>
      </c>
      <c r="G5887" t="s">
        <v>462</v>
      </c>
      <c r="H5887" t="s">
        <v>752</v>
      </c>
      <c r="I5887" t="s">
        <v>752</v>
      </c>
      <c r="K5887">
        <v>19594</v>
      </c>
      <c r="L5887">
        <v>269773</v>
      </c>
      <c r="Q5887" t="s">
        <v>19</v>
      </c>
      <c r="U5887">
        <v>4</v>
      </c>
      <c r="V5887">
        <v>17</v>
      </c>
      <c r="Y5887" t="s">
        <v>20</v>
      </c>
      <c r="Z5887">
        <v>0</v>
      </c>
      <c r="AA5887" t="s">
        <v>589</v>
      </c>
      <c r="AB5887" t="s">
        <v>21</v>
      </c>
      <c r="AC5887">
        <v>233</v>
      </c>
    </row>
    <row r="5888" spans="1:29" x14ac:dyDescent="0.25">
      <c r="A5888">
        <v>345</v>
      </c>
      <c r="B5888">
        <v>345102</v>
      </c>
      <c r="C5888">
        <v>5660</v>
      </c>
      <c r="D5888" t="str">
        <f>VLOOKUP(C5888,'Schedule 3'!A:M,13,FALSE)</f>
        <v>Employee Benefits</v>
      </c>
      <c r="E5888">
        <v>0.94</v>
      </c>
      <c r="F5888" s="1">
        <v>42855</v>
      </c>
      <c r="G5888" t="s">
        <v>462</v>
      </c>
      <c r="H5888" t="s">
        <v>752</v>
      </c>
      <c r="I5888" t="s">
        <v>752</v>
      </c>
      <c r="K5888">
        <v>19594</v>
      </c>
      <c r="L5888">
        <v>269773</v>
      </c>
      <c r="Q5888" t="s">
        <v>19</v>
      </c>
      <c r="U5888">
        <v>4</v>
      </c>
      <c r="V5888">
        <v>17</v>
      </c>
      <c r="Y5888" t="s">
        <v>20</v>
      </c>
      <c r="Z5888">
        <v>0</v>
      </c>
      <c r="AA5888" t="s">
        <v>589</v>
      </c>
      <c r="AB5888" t="s">
        <v>21</v>
      </c>
      <c r="AC5888">
        <v>234</v>
      </c>
    </row>
    <row r="5889" spans="1:29" x14ac:dyDescent="0.25">
      <c r="A5889">
        <v>345</v>
      </c>
      <c r="B5889">
        <v>345101</v>
      </c>
      <c r="C5889">
        <v>5660</v>
      </c>
      <c r="D5889" t="str">
        <f>VLOOKUP(C5889,'Schedule 3'!A:M,13,FALSE)</f>
        <v>Employee Benefits</v>
      </c>
      <c r="E5889">
        <v>0.19</v>
      </c>
      <c r="F5889" s="1">
        <v>42825</v>
      </c>
      <c r="G5889" t="s">
        <v>462</v>
      </c>
      <c r="H5889" t="s">
        <v>752</v>
      </c>
      <c r="I5889" t="s">
        <v>752</v>
      </c>
      <c r="K5889">
        <v>19594</v>
      </c>
      <c r="L5889">
        <v>267433</v>
      </c>
      <c r="Q5889" t="s">
        <v>19</v>
      </c>
      <c r="U5889">
        <v>3</v>
      </c>
      <c r="V5889">
        <v>17</v>
      </c>
      <c r="Y5889" t="s">
        <v>20</v>
      </c>
      <c r="Z5889">
        <v>0</v>
      </c>
      <c r="AA5889" t="s">
        <v>589</v>
      </c>
      <c r="AB5889" t="s">
        <v>21</v>
      </c>
      <c r="AC5889">
        <v>233</v>
      </c>
    </row>
    <row r="5890" spans="1:29" x14ac:dyDescent="0.25">
      <c r="A5890">
        <v>345</v>
      </c>
      <c r="B5890">
        <v>345102</v>
      </c>
      <c r="C5890">
        <v>5660</v>
      </c>
      <c r="D5890" t="str">
        <f>VLOOKUP(C5890,'Schedule 3'!A:M,13,FALSE)</f>
        <v>Employee Benefits</v>
      </c>
      <c r="E5890">
        <v>1.66</v>
      </c>
      <c r="F5890" s="1">
        <v>42825</v>
      </c>
      <c r="G5890" t="s">
        <v>462</v>
      </c>
      <c r="H5890" t="s">
        <v>752</v>
      </c>
      <c r="I5890" t="s">
        <v>752</v>
      </c>
      <c r="K5890">
        <v>19594</v>
      </c>
      <c r="L5890">
        <v>267433</v>
      </c>
      <c r="Q5890" t="s">
        <v>19</v>
      </c>
      <c r="U5890">
        <v>3</v>
      </c>
      <c r="V5890">
        <v>17</v>
      </c>
      <c r="Y5890" t="s">
        <v>20</v>
      </c>
      <c r="Z5890">
        <v>0</v>
      </c>
      <c r="AA5890" t="s">
        <v>589</v>
      </c>
      <c r="AB5890" t="s">
        <v>21</v>
      </c>
      <c r="AC5890">
        <v>234</v>
      </c>
    </row>
    <row r="5891" spans="1:29" x14ac:dyDescent="0.25">
      <c r="A5891">
        <v>345</v>
      </c>
      <c r="B5891">
        <v>345101</v>
      </c>
      <c r="C5891">
        <v>5660</v>
      </c>
      <c r="D5891" t="str">
        <f>VLOOKUP(C5891,'Schedule 3'!A:M,13,FALSE)</f>
        <v>Employee Benefits</v>
      </c>
      <c r="E5891">
        <v>0.13</v>
      </c>
      <c r="F5891" s="1">
        <v>42794</v>
      </c>
      <c r="G5891" t="s">
        <v>462</v>
      </c>
      <c r="H5891" t="s">
        <v>752</v>
      </c>
      <c r="I5891" t="s">
        <v>752</v>
      </c>
      <c r="K5891">
        <v>19594</v>
      </c>
      <c r="L5891">
        <v>263415</v>
      </c>
      <c r="Q5891" t="s">
        <v>19</v>
      </c>
      <c r="U5891">
        <v>2</v>
      </c>
      <c r="V5891">
        <v>17</v>
      </c>
      <c r="Y5891" t="s">
        <v>20</v>
      </c>
      <c r="Z5891">
        <v>0</v>
      </c>
      <c r="AA5891" t="s">
        <v>589</v>
      </c>
      <c r="AB5891" t="s">
        <v>21</v>
      </c>
      <c r="AC5891">
        <v>233</v>
      </c>
    </row>
    <row r="5892" spans="1:29" x14ac:dyDescent="0.25">
      <c r="A5892">
        <v>345</v>
      </c>
      <c r="B5892">
        <v>345102</v>
      </c>
      <c r="C5892">
        <v>5660</v>
      </c>
      <c r="D5892" t="str">
        <f>VLOOKUP(C5892,'Schedule 3'!A:M,13,FALSE)</f>
        <v>Employee Benefits</v>
      </c>
      <c r="E5892">
        <v>1.1299999999999999</v>
      </c>
      <c r="F5892" s="1">
        <v>42794</v>
      </c>
      <c r="G5892" t="s">
        <v>462</v>
      </c>
      <c r="H5892" t="s">
        <v>752</v>
      </c>
      <c r="I5892" t="s">
        <v>752</v>
      </c>
      <c r="K5892">
        <v>19594</v>
      </c>
      <c r="L5892">
        <v>263415</v>
      </c>
      <c r="Q5892" t="s">
        <v>19</v>
      </c>
      <c r="U5892">
        <v>2</v>
      </c>
      <c r="V5892">
        <v>17</v>
      </c>
      <c r="Y5892" t="s">
        <v>20</v>
      </c>
      <c r="Z5892">
        <v>0</v>
      </c>
      <c r="AA5892" t="s">
        <v>589</v>
      </c>
      <c r="AB5892" t="s">
        <v>21</v>
      </c>
      <c r="AC5892">
        <v>234</v>
      </c>
    </row>
    <row r="5893" spans="1:29" x14ac:dyDescent="0.25">
      <c r="A5893">
        <v>345</v>
      </c>
      <c r="B5893">
        <v>345101</v>
      </c>
      <c r="C5893">
        <v>6145</v>
      </c>
      <c r="D5893" t="str">
        <f>VLOOKUP(C5893,'Schedule 3'!A:M,13,FALSE)</f>
        <v>Salaries and Wages</v>
      </c>
      <c r="E5893">
        <v>249.23</v>
      </c>
      <c r="F5893" s="1">
        <v>43100</v>
      </c>
      <c r="G5893" t="s">
        <v>462</v>
      </c>
      <c r="H5893" t="s">
        <v>44</v>
      </c>
      <c r="I5893" t="s">
        <v>44</v>
      </c>
      <c r="K5893">
        <v>19613</v>
      </c>
      <c r="L5893">
        <v>291867</v>
      </c>
      <c r="Q5893" t="s">
        <v>19</v>
      </c>
      <c r="U5893">
        <v>12</v>
      </c>
      <c r="V5893">
        <v>17</v>
      </c>
      <c r="Y5893" t="s">
        <v>20</v>
      </c>
      <c r="Z5893">
        <v>0</v>
      </c>
      <c r="AA5893" t="s">
        <v>589</v>
      </c>
      <c r="AB5893" t="s">
        <v>21</v>
      </c>
      <c r="AC5893">
        <v>234</v>
      </c>
    </row>
    <row r="5894" spans="1:29" x14ac:dyDescent="0.25">
      <c r="A5894">
        <v>345</v>
      </c>
      <c r="B5894">
        <v>345102</v>
      </c>
      <c r="C5894">
        <v>6145</v>
      </c>
      <c r="D5894" t="str">
        <f>VLOOKUP(C5894,'Schedule 3'!A:M,13,FALSE)</f>
        <v>Salaries and Wages</v>
      </c>
      <c r="E5894">
        <v>2191.56</v>
      </c>
      <c r="F5894" s="1">
        <v>43100</v>
      </c>
      <c r="G5894" t="s">
        <v>462</v>
      </c>
      <c r="H5894" t="s">
        <v>44</v>
      </c>
      <c r="I5894" t="s">
        <v>44</v>
      </c>
      <c r="K5894">
        <v>19613</v>
      </c>
      <c r="L5894">
        <v>291867</v>
      </c>
      <c r="Q5894" t="s">
        <v>19</v>
      </c>
      <c r="U5894">
        <v>12</v>
      </c>
      <c r="V5894">
        <v>17</v>
      </c>
      <c r="Y5894" t="s">
        <v>20</v>
      </c>
      <c r="Z5894">
        <v>0</v>
      </c>
      <c r="AA5894" t="s">
        <v>589</v>
      </c>
      <c r="AB5894" t="s">
        <v>21</v>
      </c>
      <c r="AC5894">
        <v>235</v>
      </c>
    </row>
    <row r="5895" spans="1:29" x14ac:dyDescent="0.25">
      <c r="A5895">
        <v>345</v>
      </c>
      <c r="B5895">
        <v>345101</v>
      </c>
      <c r="C5895">
        <v>6145</v>
      </c>
      <c r="D5895" t="str">
        <f>VLOOKUP(C5895,'Schedule 3'!A:M,13,FALSE)</f>
        <v>Salaries and Wages</v>
      </c>
      <c r="E5895">
        <v>256.60000000000002</v>
      </c>
      <c r="F5895" s="1">
        <v>43069</v>
      </c>
      <c r="G5895" t="s">
        <v>462</v>
      </c>
      <c r="H5895" t="s">
        <v>44</v>
      </c>
      <c r="I5895" t="s">
        <v>44</v>
      </c>
      <c r="K5895">
        <v>19613</v>
      </c>
      <c r="L5895">
        <v>288934</v>
      </c>
      <c r="Q5895" t="s">
        <v>19</v>
      </c>
      <c r="U5895">
        <v>11</v>
      </c>
      <c r="V5895">
        <v>17</v>
      </c>
      <c r="Y5895" t="s">
        <v>20</v>
      </c>
      <c r="Z5895">
        <v>0</v>
      </c>
      <c r="AA5895" t="s">
        <v>589</v>
      </c>
      <c r="AB5895" t="s">
        <v>21</v>
      </c>
      <c r="AC5895">
        <v>234</v>
      </c>
    </row>
    <row r="5896" spans="1:29" x14ac:dyDescent="0.25">
      <c r="A5896">
        <v>345</v>
      </c>
      <c r="B5896">
        <v>345102</v>
      </c>
      <c r="C5896">
        <v>6145</v>
      </c>
      <c r="D5896" t="str">
        <f>VLOOKUP(C5896,'Schedule 3'!A:M,13,FALSE)</f>
        <v>Salaries and Wages</v>
      </c>
      <c r="E5896">
        <v>2300.44</v>
      </c>
      <c r="F5896" s="1">
        <v>43069</v>
      </c>
      <c r="G5896" t="s">
        <v>462</v>
      </c>
      <c r="H5896" t="s">
        <v>44</v>
      </c>
      <c r="I5896" t="s">
        <v>44</v>
      </c>
      <c r="K5896">
        <v>19613</v>
      </c>
      <c r="L5896">
        <v>288934</v>
      </c>
      <c r="Q5896" t="s">
        <v>19</v>
      </c>
      <c r="U5896">
        <v>11</v>
      </c>
      <c r="V5896">
        <v>17</v>
      </c>
      <c r="Y5896" t="s">
        <v>20</v>
      </c>
      <c r="Z5896">
        <v>0</v>
      </c>
      <c r="AA5896" t="s">
        <v>589</v>
      </c>
      <c r="AB5896" t="s">
        <v>21</v>
      </c>
      <c r="AC5896">
        <v>235</v>
      </c>
    </row>
    <row r="5897" spans="1:29" x14ac:dyDescent="0.25">
      <c r="A5897">
        <v>345</v>
      </c>
      <c r="B5897">
        <v>345101</v>
      </c>
      <c r="C5897">
        <v>6145</v>
      </c>
      <c r="D5897" t="str">
        <f>VLOOKUP(C5897,'Schedule 3'!A:M,13,FALSE)</f>
        <v>Salaries and Wages</v>
      </c>
      <c r="E5897">
        <v>264.89</v>
      </c>
      <c r="F5897" s="1">
        <v>43039</v>
      </c>
      <c r="G5897" t="s">
        <v>462</v>
      </c>
      <c r="H5897" t="s">
        <v>44</v>
      </c>
      <c r="I5897" t="s">
        <v>44</v>
      </c>
      <c r="K5897">
        <v>19613</v>
      </c>
      <c r="L5897">
        <v>286349</v>
      </c>
      <c r="Q5897" t="s">
        <v>19</v>
      </c>
      <c r="U5897">
        <v>10</v>
      </c>
      <c r="V5897">
        <v>17</v>
      </c>
      <c r="Y5897" t="s">
        <v>20</v>
      </c>
      <c r="Z5897">
        <v>0</v>
      </c>
      <c r="AA5897" t="s">
        <v>589</v>
      </c>
      <c r="AB5897" t="s">
        <v>21</v>
      </c>
      <c r="AC5897">
        <v>234</v>
      </c>
    </row>
    <row r="5898" spans="1:29" x14ac:dyDescent="0.25">
      <c r="A5898">
        <v>345</v>
      </c>
      <c r="B5898">
        <v>345102</v>
      </c>
      <c r="C5898">
        <v>6145</v>
      </c>
      <c r="D5898" t="str">
        <f>VLOOKUP(C5898,'Schedule 3'!A:M,13,FALSE)</f>
        <v>Salaries and Wages</v>
      </c>
      <c r="E5898">
        <v>2360.23</v>
      </c>
      <c r="F5898" s="1">
        <v>43039</v>
      </c>
      <c r="G5898" t="s">
        <v>462</v>
      </c>
      <c r="H5898" t="s">
        <v>44</v>
      </c>
      <c r="I5898" t="s">
        <v>44</v>
      </c>
      <c r="K5898">
        <v>19613</v>
      </c>
      <c r="L5898">
        <v>286349</v>
      </c>
      <c r="Q5898" t="s">
        <v>19</v>
      </c>
      <c r="U5898">
        <v>10</v>
      </c>
      <c r="V5898">
        <v>17</v>
      </c>
      <c r="Y5898" t="s">
        <v>20</v>
      </c>
      <c r="Z5898">
        <v>0</v>
      </c>
      <c r="AA5898" t="s">
        <v>589</v>
      </c>
      <c r="AB5898" t="s">
        <v>21</v>
      </c>
      <c r="AC5898">
        <v>235</v>
      </c>
    </row>
    <row r="5899" spans="1:29" x14ac:dyDescent="0.25">
      <c r="A5899">
        <v>345</v>
      </c>
      <c r="B5899">
        <v>345101</v>
      </c>
      <c r="C5899">
        <v>6145</v>
      </c>
      <c r="D5899" t="str">
        <f>VLOOKUP(C5899,'Schedule 3'!A:M,13,FALSE)</f>
        <v>Salaries and Wages</v>
      </c>
      <c r="E5899">
        <v>255.67</v>
      </c>
      <c r="F5899" s="1">
        <v>43008</v>
      </c>
      <c r="G5899" t="s">
        <v>462</v>
      </c>
      <c r="H5899" t="s">
        <v>44</v>
      </c>
      <c r="I5899" t="s">
        <v>44</v>
      </c>
      <c r="K5899">
        <v>19613</v>
      </c>
      <c r="L5899">
        <v>283717</v>
      </c>
      <c r="Q5899" t="s">
        <v>19</v>
      </c>
      <c r="U5899">
        <v>9</v>
      </c>
      <c r="V5899">
        <v>17</v>
      </c>
      <c r="Y5899" t="s">
        <v>20</v>
      </c>
      <c r="Z5899">
        <v>0</v>
      </c>
      <c r="AA5899" t="s">
        <v>589</v>
      </c>
      <c r="AB5899" t="s">
        <v>21</v>
      </c>
      <c r="AC5899">
        <v>234</v>
      </c>
    </row>
    <row r="5900" spans="1:29" x14ac:dyDescent="0.25">
      <c r="A5900">
        <v>345</v>
      </c>
      <c r="B5900">
        <v>345102</v>
      </c>
      <c r="C5900">
        <v>6145</v>
      </c>
      <c r="D5900" t="str">
        <f>VLOOKUP(C5900,'Schedule 3'!A:M,13,FALSE)</f>
        <v>Salaries and Wages</v>
      </c>
      <c r="E5900">
        <v>2275.19</v>
      </c>
      <c r="F5900" s="1">
        <v>43008</v>
      </c>
      <c r="G5900" t="s">
        <v>462</v>
      </c>
      <c r="H5900" t="s">
        <v>44</v>
      </c>
      <c r="I5900" t="s">
        <v>44</v>
      </c>
      <c r="K5900">
        <v>19613</v>
      </c>
      <c r="L5900">
        <v>283717</v>
      </c>
      <c r="Q5900" t="s">
        <v>19</v>
      </c>
      <c r="U5900">
        <v>9</v>
      </c>
      <c r="V5900">
        <v>17</v>
      </c>
      <c r="Y5900" t="s">
        <v>20</v>
      </c>
      <c r="Z5900">
        <v>0</v>
      </c>
      <c r="AA5900" t="s">
        <v>589</v>
      </c>
      <c r="AB5900" t="s">
        <v>21</v>
      </c>
      <c r="AC5900">
        <v>235</v>
      </c>
    </row>
    <row r="5901" spans="1:29" x14ac:dyDescent="0.25">
      <c r="A5901">
        <v>345</v>
      </c>
      <c r="B5901">
        <v>345101</v>
      </c>
      <c r="C5901">
        <v>6145</v>
      </c>
      <c r="D5901" t="str">
        <f>VLOOKUP(C5901,'Schedule 3'!A:M,13,FALSE)</f>
        <v>Salaries and Wages</v>
      </c>
      <c r="E5901">
        <v>267.05</v>
      </c>
      <c r="F5901" s="1">
        <v>42978</v>
      </c>
      <c r="G5901" t="s">
        <v>462</v>
      </c>
      <c r="H5901" t="s">
        <v>44</v>
      </c>
      <c r="I5901" t="s">
        <v>44</v>
      </c>
      <c r="K5901">
        <v>19613</v>
      </c>
      <c r="L5901">
        <v>281172</v>
      </c>
      <c r="Q5901" t="s">
        <v>19</v>
      </c>
      <c r="U5901">
        <v>8</v>
      </c>
      <c r="V5901">
        <v>17</v>
      </c>
      <c r="Y5901" t="s">
        <v>20</v>
      </c>
      <c r="Z5901">
        <v>0</v>
      </c>
      <c r="AA5901" t="s">
        <v>589</v>
      </c>
      <c r="AB5901" t="s">
        <v>21</v>
      </c>
      <c r="AC5901">
        <v>234</v>
      </c>
    </row>
    <row r="5902" spans="1:29" x14ac:dyDescent="0.25">
      <c r="A5902">
        <v>345</v>
      </c>
      <c r="B5902">
        <v>345102</v>
      </c>
      <c r="C5902">
        <v>6145</v>
      </c>
      <c r="D5902" t="str">
        <f>VLOOKUP(C5902,'Schedule 3'!A:M,13,FALSE)</f>
        <v>Salaries and Wages</v>
      </c>
      <c r="E5902">
        <v>2367.2800000000002</v>
      </c>
      <c r="F5902" s="1">
        <v>42978</v>
      </c>
      <c r="G5902" t="s">
        <v>462</v>
      </c>
      <c r="H5902" t="s">
        <v>44</v>
      </c>
      <c r="I5902" t="s">
        <v>44</v>
      </c>
      <c r="K5902">
        <v>19613</v>
      </c>
      <c r="L5902">
        <v>281172</v>
      </c>
      <c r="Q5902" t="s">
        <v>19</v>
      </c>
      <c r="U5902">
        <v>8</v>
      </c>
      <c r="V5902">
        <v>17</v>
      </c>
      <c r="Y5902" t="s">
        <v>20</v>
      </c>
      <c r="Z5902">
        <v>0</v>
      </c>
      <c r="AA5902" t="s">
        <v>589</v>
      </c>
      <c r="AB5902" t="s">
        <v>21</v>
      </c>
      <c r="AC5902">
        <v>235</v>
      </c>
    </row>
    <row r="5903" spans="1:29" x14ac:dyDescent="0.25">
      <c r="A5903">
        <v>345</v>
      </c>
      <c r="B5903">
        <v>345101</v>
      </c>
      <c r="C5903">
        <v>6145</v>
      </c>
      <c r="D5903" t="str">
        <f>VLOOKUP(C5903,'Schedule 3'!A:M,13,FALSE)</f>
        <v>Salaries and Wages</v>
      </c>
      <c r="E5903">
        <v>244.1</v>
      </c>
      <c r="F5903" s="1">
        <v>42947</v>
      </c>
      <c r="G5903" t="s">
        <v>462</v>
      </c>
      <c r="H5903" t="s">
        <v>44</v>
      </c>
      <c r="I5903" t="s">
        <v>44</v>
      </c>
      <c r="K5903">
        <v>19613</v>
      </c>
      <c r="L5903">
        <v>278277</v>
      </c>
      <c r="Q5903" t="s">
        <v>19</v>
      </c>
      <c r="U5903">
        <v>7</v>
      </c>
      <c r="V5903">
        <v>17</v>
      </c>
      <c r="Y5903" t="s">
        <v>20</v>
      </c>
      <c r="Z5903">
        <v>0</v>
      </c>
      <c r="AA5903" t="s">
        <v>589</v>
      </c>
      <c r="AB5903" t="s">
        <v>21</v>
      </c>
      <c r="AC5903">
        <v>234</v>
      </c>
    </row>
    <row r="5904" spans="1:29" x14ac:dyDescent="0.25">
      <c r="A5904">
        <v>345</v>
      </c>
      <c r="B5904">
        <v>345102</v>
      </c>
      <c r="C5904">
        <v>6145</v>
      </c>
      <c r="D5904" t="str">
        <f>VLOOKUP(C5904,'Schedule 3'!A:M,13,FALSE)</f>
        <v>Salaries and Wages</v>
      </c>
      <c r="E5904">
        <v>2164.4</v>
      </c>
      <c r="F5904" s="1">
        <v>42947</v>
      </c>
      <c r="G5904" t="s">
        <v>462</v>
      </c>
      <c r="H5904" t="s">
        <v>44</v>
      </c>
      <c r="I5904" t="s">
        <v>44</v>
      </c>
      <c r="K5904">
        <v>19613</v>
      </c>
      <c r="L5904">
        <v>278277</v>
      </c>
      <c r="Q5904" t="s">
        <v>19</v>
      </c>
      <c r="U5904">
        <v>7</v>
      </c>
      <c r="V5904">
        <v>17</v>
      </c>
      <c r="Y5904" t="s">
        <v>20</v>
      </c>
      <c r="Z5904">
        <v>0</v>
      </c>
      <c r="AA5904" t="s">
        <v>589</v>
      </c>
      <c r="AB5904" t="s">
        <v>21</v>
      </c>
      <c r="AC5904">
        <v>235</v>
      </c>
    </row>
    <row r="5905" spans="1:29" x14ac:dyDescent="0.25">
      <c r="A5905">
        <v>345</v>
      </c>
      <c r="B5905">
        <v>345101</v>
      </c>
      <c r="C5905">
        <v>6145</v>
      </c>
      <c r="D5905" t="str">
        <f>VLOOKUP(C5905,'Schedule 3'!A:M,13,FALSE)</f>
        <v>Salaries and Wages</v>
      </c>
      <c r="E5905">
        <v>267.67</v>
      </c>
      <c r="F5905" s="1">
        <v>42916</v>
      </c>
      <c r="G5905" t="s">
        <v>462</v>
      </c>
      <c r="H5905" t="s">
        <v>44</v>
      </c>
      <c r="I5905" t="s">
        <v>44</v>
      </c>
      <c r="K5905">
        <v>19613</v>
      </c>
      <c r="L5905">
        <v>275593</v>
      </c>
      <c r="Q5905" t="s">
        <v>19</v>
      </c>
      <c r="U5905">
        <v>6</v>
      </c>
      <c r="V5905">
        <v>17</v>
      </c>
      <c r="Y5905" t="s">
        <v>20</v>
      </c>
      <c r="Z5905">
        <v>0</v>
      </c>
      <c r="AA5905" t="s">
        <v>589</v>
      </c>
      <c r="AB5905" t="s">
        <v>21</v>
      </c>
      <c r="AC5905">
        <v>234</v>
      </c>
    </row>
    <row r="5906" spans="1:29" x14ac:dyDescent="0.25">
      <c r="A5906">
        <v>345</v>
      </c>
      <c r="B5906">
        <v>345102</v>
      </c>
      <c r="C5906">
        <v>6145</v>
      </c>
      <c r="D5906" t="str">
        <f>VLOOKUP(C5906,'Schedule 3'!A:M,13,FALSE)</f>
        <v>Salaries and Wages</v>
      </c>
      <c r="E5906">
        <v>2344.31</v>
      </c>
      <c r="F5906" s="1">
        <v>42916</v>
      </c>
      <c r="G5906" t="s">
        <v>462</v>
      </c>
      <c r="H5906" t="s">
        <v>44</v>
      </c>
      <c r="I5906" t="s">
        <v>44</v>
      </c>
      <c r="K5906">
        <v>19613</v>
      </c>
      <c r="L5906">
        <v>275593</v>
      </c>
      <c r="Q5906" t="s">
        <v>19</v>
      </c>
      <c r="U5906">
        <v>6</v>
      </c>
      <c r="V5906">
        <v>17</v>
      </c>
      <c r="Y5906" t="s">
        <v>20</v>
      </c>
      <c r="Z5906">
        <v>0</v>
      </c>
      <c r="AA5906" t="s">
        <v>589</v>
      </c>
      <c r="AB5906" t="s">
        <v>21</v>
      </c>
      <c r="AC5906">
        <v>235</v>
      </c>
    </row>
    <row r="5907" spans="1:29" x14ac:dyDescent="0.25">
      <c r="A5907">
        <v>345</v>
      </c>
      <c r="B5907">
        <v>345101</v>
      </c>
      <c r="C5907">
        <v>6145</v>
      </c>
      <c r="D5907" t="str">
        <f>VLOOKUP(C5907,'Schedule 3'!A:M,13,FALSE)</f>
        <v>Salaries and Wages</v>
      </c>
      <c r="E5907">
        <v>290.64</v>
      </c>
      <c r="F5907" s="1">
        <v>42886</v>
      </c>
      <c r="G5907" t="s">
        <v>462</v>
      </c>
      <c r="H5907" t="s">
        <v>44</v>
      </c>
      <c r="I5907" t="s">
        <v>44</v>
      </c>
      <c r="K5907">
        <v>19613</v>
      </c>
      <c r="L5907">
        <v>272629</v>
      </c>
      <c r="Q5907" t="s">
        <v>19</v>
      </c>
      <c r="U5907">
        <v>5</v>
      </c>
      <c r="V5907">
        <v>17</v>
      </c>
      <c r="Y5907" t="s">
        <v>20</v>
      </c>
      <c r="Z5907">
        <v>0</v>
      </c>
      <c r="AA5907" t="s">
        <v>589</v>
      </c>
      <c r="AB5907" t="s">
        <v>21</v>
      </c>
      <c r="AC5907">
        <v>234</v>
      </c>
    </row>
    <row r="5908" spans="1:29" x14ac:dyDescent="0.25">
      <c r="A5908">
        <v>345</v>
      </c>
      <c r="B5908">
        <v>345102</v>
      </c>
      <c r="C5908">
        <v>6145</v>
      </c>
      <c r="D5908" t="str">
        <f>VLOOKUP(C5908,'Schedule 3'!A:M,13,FALSE)</f>
        <v>Salaries and Wages</v>
      </c>
      <c r="E5908">
        <v>2564.12</v>
      </c>
      <c r="F5908" s="1">
        <v>42886</v>
      </c>
      <c r="G5908" t="s">
        <v>462</v>
      </c>
      <c r="H5908" t="s">
        <v>44</v>
      </c>
      <c r="I5908" t="s">
        <v>44</v>
      </c>
      <c r="K5908">
        <v>19613</v>
      </c>
      <c r="L5908">
        <v>272629</v>
      </c>
      <c r="Q5908" t="s">
        <v>19</v>
      </c>
      <c r="U5908">
        <v>5</v>
      </c>
      <c r="V5908">
        <v>17</v>
      </c>
      <c r="Y5908" t="s">
        <v>20</v>
      </c>
      <c r="Z5908">
        <v>0</v>
      </c>
      <c r="AA5908" t="s">
        <v>589</v>
      </c>
      <c r="AB5908" t="s">
        <v>21</v>
      </c>
      <c r="AC5908">
        <v>235</v>
      </c>
    </row>
    <row r="5909" spans="1:29" x14ac:dyDescent="0.25">
      <c r="A5909">
        <v>345</v>
      </c>
      <c r="B5909">
        <v>345101</v>
      </c>
      <c r="C5909">
        <v>6145</v>
      </c>
      <c r="D5909" t="str">
        <f>VLOOKUP(C5909,'Schedule 3'!A:M,13,FALSE)</f>
        <v>Salaries and Wages</v>
      </c>
      <c r="E5909">
        <v>249.63</v>
      </c>
      <c r="F5909" s="1">
        <v>42855</v>
      </c>
      <c r="G5909" t="s">
        <v>462</v>
      </c>
      <c r="H5909" t="s">
        <v>44</v>
      </c>
      <c r="I5909" t="s">
        <v>44</v>
      </c>
      <c r="K5909">
        <v>19613</v>
      </c>
      <c r="L5909">
        <v>269773</v>
      </c>
      <c r="Q5909" t="s">
        <v>19</v>
      </c>
      <c r="U5909">
        <v>4</v>
      </c>
      <c r="V5909">
        <v>17</v>
      </c>
      <c r="Y5909" t="s">
        <v>20</v>
      </c>
      <c r="Z5909">
        <v>0</v>
      </c>
      <c r="AA5909" t="s">
        <v>589</v>
      </c>
      <c r="AB5909" t="s">
        <v>21</v>
      </c>
      <c r="AC5909">
        <v>233</v>
      </c>
    </row>
    <row r="5910" spans="1:29" x14ac:dyDescent="0.25">
      <c r="A5910">
        <v>345</v>
      </c>
      <c r="B5910">
        <v>345102</v>
      </c>
      <c r="C5910">
        <v>6145</v>
      </c>
      <c r="D5910" t="str">
        <f>VLOOKUP(C5910,'Schedule 3'!A:M,13,FALSE)</f>
        <v>Salaries and Wages</v>
      </c>
      <c r="E5910">
        <v>2214.59</v>
      </c>
      <c r="F5910" s="1">
        <v>42855</v>
      </c>
      <c r="G5910" t="s">
        <v>462</v>
      </c>
      <c r="H5910" t="s">
        <v>44</v>
      </c>
      <c r="I5910" t="s">
        <v>44</v>
      </c>
      <c r="K5910">
        <v>19613</v>
      </c>
      <c r="L5910">
        <v>269773</v>
      </c>
      <c r="Q5910" t="s">
        <v>19</v>
      </c>
      <c r="U5910">
        <v>4</v>
      </c>
      <c r="V5910">
        <v>17</v>
      </c>
      <c r="Y5910" t="s">
        <v>20</v>
      </c>
      <c r="Z5910">
        <v>0</v>
      </c>
      <c r="AA5910" t="s">
        <v>589</v>
      </c>
      <c r="AB5910" t="s">
        <v>21</v>
      </c>
      <c r="AC5910">
        <v>234</v>
      </c>
    </row>
    <row r="5911" spans="1:29" x14ac:dyDescent="0.25">
      <c r="A5911">
        <v>345</v>
      </c>
      <c r="B5911">
        <v>345101</v>
      </c>
      <c r="C5911">
        <v>6145</v>
      </c>
      <c r="D5911" t="str">
        <f>VLOOKUP(C5911,'Schedule 3'!A:M,13,FALSE)</f>
        <v>Salaries and Wages</v>
      </c>
      <c r="E5911">
        <v>283.36</v>
      </c>
      <c r="F5911" s="1">
        <v>42825</v>
      </c>
      <c r="G5911" t="s">
        <v>462</v>
      </c>
      <c r="H5911" t="s">
        <v>44</v>
      </c>
      <c r="I5911" t="s">
        <v>44</v>
      </c>
      <c r="K5911">
        <v>19613</v>
      </c>
      <c r="L5911">
        <v>267433</v>
      </c>
      <c r="Q5911" t="s">
        <v>19</v>
      </c>
      <c r="U5911">
        <v>3</v>
      </c>
      <c r="V5911">
        <v>17</v>
      </c>
      <c r="Y5911" t="s">
        <v>20</v>
      </c>
      <c r="Z5911">
        <v>0</v>
      </c>
      <c r="AA5911" t="s">
        <v>589</v>
      </c>
      <c r="AB5911" t="s">
        <v>21</v>
      </c>
      <c r="AC5911">
        <v>233</v>
      </c>
    </row>
    <row r="5912" spans="1:29" x14ac:dyDescent="0.25">
      <c r="A5912">
        <v>345</v>
      </c>
      <c r="B5912">
        <v>345102</v>
      </c>
      <c r="C5912">
        <v>6145</v>
      </c>
      <c r="D5912" t="str">
        <f>VLOOKUP(C5912,'Schedule 3'!A:M,13,FALSE)</f>
        <v>Salaries and Wages</v>
      </c>
      <c r="E5912">
        <v>2516.21</v>
      </c>
      <c r="F5912" s="1">
        <v>42825</v>
      </c>
      <c r="G5912" t="s">
        <v>462</v>
      </c>
      <c r="H5912" t="s">
        <v>44</v>
      </c>
      <c r="I5912" t="s">
        <v>44</v>
      </c>
      <c r="K5912">
        <v>19613</v>
      </c>
      <c r="L5912">
        <v>267433</v>
      </c>
      <c r="Q5912" t="s">
        <v>19</v>
      </c>
      <c r="U5912">
        <v>3</v>
      </c>
      <c r="V5912">
        <v>17</v>
      </c>
      <c r="Y5912" t="s">
        <v>20</v>
      </c>
      <c r="Z5912">
        <v>0</v>
      </c>
      <c r="AA5912" t="s">
        <v>589</v>
      </c>
      <c r="AB5912" t="s">
        <v>21</v>
      </c>
      <c r="AC5912">
        <v>234</v>
      </c>
    </row>
    <row r="5913" spans="1:29" x14ac:dyDescent="0.25">
      <c r="A5913">
        <v>345</v>
      </c>
      <c r="B5913">
        <v>345101</v>
      </c>
      <c r="C5913">
        <v>6145</v>
      </c>
      <c r="D5913" t="str">
        <f>VLOOKUP(C5913,'Schedule 3'!A:M,13,FALSE)</f>
        <v>Salaries and Wages</v>
      </c>
      <c r="E5913">
        <v>252.49</v>
      </c>
      <c r="F5913" s="1">
        <v>42794</v>
      </c>
      <c r="G5913" t="s">
        <v>462</v>
      </c>
      <c r="H5913" t="s">
        <v>44</v>
      </c>
      <c r="I5913" t="s">
        <v>44</v>
      </c>
      <c r="K5913">
        <v>19613</v>
      </c>
      <c r="L5913">
        <v>263415</v>
      </c>
      <c r="Q5913" t="s">
        <v>19</v>
      </c>
      <c r="U5913">
        <v>2</v>
      </c>
      <c r="V5913">
        <v>17</v>
      </c>
      <c r="Y5913" t="s">
        <v>20</v>
      </c>
      <c r="Z5913">
        <v>0</v>
      </c>
      <c r="AA5913" t="s">
        <v>589</v>
      </c>
      <c r="AB5913" t="s">
        <v>21</v>
      </c>
      <c r="AC5913">
        <v>233</v>
      </c>
    </row>
    <row r="5914" spans="1:29" x14ac:dyDescent="0.25">
      <c r="A5914">
        <v>345</v>
      </c>
      <c r="B5914">
        <v>345102</v>
      </c>
      <c r="C5914">
        <v>6145</v>
      </c>
      <c r="D5914" t="str">
        <f>VLOOKUP(C5914,'Schedule 3'!A:M,13,FALSE)</f>
        <v>Salaries and Wages</v>
      </c>
      <c r="E5914">
        <v>2241.23</v>
      </c>
      <c r="F5914" s="1">
        <v>42794</v>
      </c>
      <c r="G5914" t="s">
        <v>462</v>
      </c>
      <c r="H5914" t="s">
        <v>44</v>
      </c>
      <c r="I5914" t="s">
        <v>44</v>
      </c>
      <c r="K5914">
        <v>19613</v>
      </c>
      <c r="L5914">
        <v>263415</v>
      </c>
      <c r="Q5914" t="s">
        <v>19</v>
      </c>
      <c r="U5914">
        <v>2</v>
      </c>
      <c r="V5914">
        <v>17</v>
      </c>
      <c r="Y5914" t="s">
        <v>20</v>
      </c>
      <c r="Z5914">
        <v>0</v>
      </c>
      <c r="AA5914" t="s">
        <v>589</v>
      </c>
      <c r="AB5914" t="s">
        <v>21</v>
      </c>
      <c r="AC5914">
        <v>234</v>
      </c>
    </row>
    <row r="5915" spans="1:29" x14ac:dyDescent="0.25">
      <c r="A5915">
        <v>345</v>
      </c>
      <c r="B5915">
        <v>345101</v>
      </c>
      <c r="C5915">
        <v>6145</v>
      </c>
      <c r="D5915" t="str">
        <f>VLOOKUP(C5915,'Schedule 3'!A:M,13,FALSE)</f>
        <v>Salaries and Wages</v>
      </c>
      <c r="E5915">
        <v>277.33</v>
      </c>
      <c r="F5915" s="1">
        <v>42766</v>
      </c>
      <c r="G5915" t="s">
        <v>462</v>
      </c>
      <c r="H5915" t="s">
        <v>44</v>
      </c>
      <c r="I5915" t="s">
        <v>44</v>
      </c>
      <c r="K5915">
        <v>19613</v>
      </c>
      <c r="L5915">
        <v>259505</v>
      </c>
      <c r="Q5915" t="s">
        <v>19</v>
      </c>
      <c r="U5915">
        <v>1</v>
      </c>
      <c r="V5915">
        <v>17</v>
      </c>
      <c r="Y5915" t="s">
        <v>20</v>
      </c>
      <c r="Z5915">
        <v>0</v>
      </c>
      <c r="AA5915" t="s">
        <v>589</v>
      </c>
      <c r="AB5915" t="s">
        <v>21</v>
      </c>
      <c r="AC5915">
        <v>233</v>
      </c>
    </row>
    <row r="5916" spans="1:29" x14ac:dyDescent="0.25">
      <c r="A5916">
        <v>345</v>
      </c>
      <c r="B5916">
        <v>345102</v>
      </c>
      <c r="C5916">
        <v>6145</v>
      </c>
      <c r="D5916" t="str">
        <f>VLOOKUP(C5916,'Schedule 3'!A:M,13,FALSE)</f>
        <v>Salaries and Wages</v>
      </c>
      <c r="E5916">
        <v>2461.71</v>
      </c>
      <c r="F5916" s="1">
        <v>42766</v>
      </c>
      <c r="G5916" t="s">
        <v>462</v>
      </c>
      <c r="H5916" t="s">
        <v>44</v>
      </c>
      <c r="I5916" t="s">
        <v>44</v>
      </c>
      <c r="K5916">
        <v>19613</v>
      </c>
      <c r="L5916">
        <v>259505</v>
      </c>
      <c r="Q5916" t="s">
        <v>19</v>
      </c>
      <c r="U5916">
        <v>1</v>
      </c>
      <c r="V5916">
        <v>17</v>
      </c>
      <c r="Y5916" t="s">
        <v>20</v>
      </c>
      <c r="Z5916">
        <v>0</v>
      </c>
      <c r="AA5916" t="s">
        <v>589</v>
      </c>
      <c r="AB5916" t="s">
        <v>21</v>
      </c>
      <c r="AC5916">
        <v>234</v>
      </c>
    </row>
    <row r="5917" spans="1:29" x14ac:dyDescent="0.25">
      <c r="A5917">
        <v>345</v>
      </c>
      <c r="B5917">
        <v>345101</v>
      </c>
      <c r="C5917">
        <v>6207</v>
      </c>
      <c r="D5917" t="str">
        <f>VLOOKUP(C5917,'Schedule 3'!A:M,13,FALSE)</f>
        <v>Transport/Travel Expenses</v>
      </c>
      <c r="E5917">
        <v>7.0000000000000007E-2</v>
      </c>
      <c r="F5917" s="1">
        <v>43100</v>
      </c>
      <c r="G5917" t="s">
        <v>462</v>
      </c>
      <c r="H5917" t="s">
        <v>753</v>
      </c>
      <c r="I5917" t="s">
        <v>753</v>
      </c>
      <c r="K5917">
        <v>19614</v>
      </c>
      <c r="L5917">
        <v>291867</v>
      </c>
      <c r="Q5917" t="s">
        <v>19</v>
      </c>
      <c r="U5917">
        <v>12</v>
      </c>
      <c r="V5917">
        <v>17</v>
      </c>
      <c r="Y5917" t="s">
        <v>20</v>
      </c>
      <c r="Z5917">
        <v>0</v>
      </c>
      <c r="AA5917" t="s">
        <v>589</v>
      </c>
      <c r="AB5917" t="s">
        <v>21</v>
      </c>
      <c r="AC5917">
        <v>234</v>
      </c>
    </row>
    <row r="5918" spans="1:29" x14ac:dyDescent="0.25">
      <c r="A5918">
        <v>345</v>
      </c>
      <c r="B5918">
        <v>345102</v>
      </c>
      <c r="C5918">
        <v>6207</v>
      </c>
      <c r="D5918" t="str">
        <f>VLOOKUP(C5918,'Schedule 3'!A:M,13,FALSE)</f>
        <v>Transport/Travel Expenses</v>
      </c>
      <c r="E5918">
        <v>0.62</v>
      </c>
      <c r="F5918" s="1">
        <v>43100</v>
      </c>
      <c r="G5918" t="s">
        <v>462</v>
      </c>
      <c r="H5918" t="s">
        <v>753</v>
      </c>
      <c r="I5918" t="s">
        <v>753</v>
      </c>
      <c r="K5918">
        <v>19614</v>
      </c>
      <c r="L5918">
        <v>291867</v>
      </c>
      <c r="Q5918" t="s">
        <v>19</v>
      </c>
      <c r="U5918">
        <v>12</v>
      </c>
      <c r="V5918">
        <v>17</v>
      </c>
      <c r="Y5918" t="s">
        <v>20</v>
      </c>
      <c r="Z5918">
        <v>0</v>
      </c>
      <c r="AA5918" t="s">
        <v>589</v>
      </c>
      <c r="AB5918" t="s">
        <v>21</v>
      </c>
      <c r="AC5918">
        <v>235</v>
      </c>
    </row>
    <row r="5919" spans="1:29" x14ac:dyDescent="0.25">
      <c r="A5919">
        <v>345</v>
      </c>
      <c r="B5919">
        <v>345101</v>
      </c>
      <c r="C5919">
        <v>6207</v>
      </c>
      <c r="D5919" t="str">
        <f>VLOOKUP(C5919,'Schedule 3'!A:M,13,FALSE)</f>
        <v>Transport/Travel Expenses</v>
      </c>
      <c r="E5919">
        <v>7.0000000000000007E-2</v>
      </c>
      <c r="F5919" s="1">
        <v>43039</v>
      </c>
      <c r="G5919" t="s">
        <v>462</v>
      </c>
      <c r="H5919" t="s">
        <v>753</v>
      </c>
      <c r="I5919" t="s">
        <v>753</v>
      </c>
      <c r="K5919">
        <v>19614</v>
      </c>
      <c r="L5919">
        <v>286349</v>
      </c>
      <c r="Q5919" t="s">
        <v>19</v>
      </c>
      <c r="U5919">
        <v>10</v>
      </c>
      <c r="V5919">
        <v>17</v>
      </c>
      <c r="Y5919" t="s">
        <v>20</v>
      </c>
      <c r="Z5919">
        <v>0</v>
      </c>
      <c r="AA5919" t="s">
        <v>589</v>
      </c>
      <c r="AB5919" t="s">
        <v>21</v>
      </c>
      <c r="AC5919">
        <v>234</v>
      </c>
    </row>
    <row r="5920" spans="1:29" x14ac:dyDescent="0.25">
      <c r="A5920">
        <v>345</v>
      </c>
      <c r="B5920">
        <v>345102</v>
      </c>
      <c r="C5920">
        <v>6207</v>
      </c>
      <c r="D5920" t="str">
        <f>VLOOKUP(C5920,'Schedule 3'!A:M,13,FALSE)</f>
        <v>Transport/Travel Expenses</v>
      </c>
      <c r="E5920">
        <v>0.59</v>
      </c>
      <c r="F5920" s="1">
        <v>43039</v>
      </c>
      <c r="G5920" t="s">
        <v>462</v>
      </c>
      <c r="H5920" t="s">
        <v>753</v>
      </c>
      <c r="I5920" t="s">
        <v>753</v>
      </c>
      <c r="K5920">
        <v>19614</v>
      </c>
      <c r="L5920">
        <v>286349</v>
      </c>
      <c r="Q5920" t="s">
        <v>19</v>
      </c>
      <c r="U5920">
        <v>10</v>
      </c>
      <c r="V5920">
        <v>17</v>
      </c>
      <c r="Y5920" t="s">
        <v>20</v>
      </c>
      <c r="Z5920">
        <v>0</v>
      </c>
      <c r="AA5920" t="s">
        <v>589</v>
      </c>
      <c r="AB5920" t="s">
        <v>21</v>
      </c>
      <c r="AC5920">
        <v>235</v>
      </c>
    </row>
    <row r="5921" spans="1:29" x14ac:dyDescent="0.25">
      <c r="A5921">
        <v>345</v>
      </c>
      <c r="B5921">
        <v>345101</v>
      </c>
      <c r="C5921">
        <v>6207</v>
      </c>
      <c r="D5921" t="str">
        <f>VLOOKUP(C5921,'Schedule 3'!A:M,13,FALSE)</f>
        <v>Transport/Travel Expenses</v>
      </c>
      <c r="E5921">
        <v>0.18</v>
      </c>
      <c r="F5921" s="1">
        <v>42916</v>
      </c>
      <c r="G5921" t="s">
        <v>462</v>
      </c>
      <c r="H5921" t="s">
        <v>753</v>
      </c>
      <c r="I5921" t="s">
        <v>753</v>
      </c>
      <c r="K5921">
        <v>19614</v>
      </c>
      <c r="L5921">
        <v>275593</v>
      </c>
      <c r="Q5921" t="s">
        <v>19</v>
      </c>
      <c r="U5921">
        <v>6</v>
      </c>
      <c r="V5921">
        <v>17</v>
      </c>
      <c r="Y5921" t="s">
        <v>20</v>
      </c>
      <c r="Z5921">
        <v>0</v>
      </c>
      <c r="AA5921" t="s">
        <v>589</v>
      </c>
      <c r="AB5921" t="s">
        <v>21</v>
      </c>
      <c r="AC5921">
        <v>234</v>
      </c>
    </row>
    <row r="5922" spans="1:29" x14ac:dyDescent="0.25">
      <c r="A5922">
        <v>345</v>
      </c>
      <c r="B5922">
        <v>345102</v>
      </c>
      <c r="C5922">
        <v>6207</v>
      </c>
      <c r="D5922" t="str">
        <f>VLOOKUP(C5922,'Schedule 3'!A:M,13,FALSE)</f>
        <v>Transport/Travel Expenses</v>
      </c>
      <c r="E5922">
        <v>1.55</v>
      </c>
      <c r="F5922" s="1">
        <v>42916</v>
      </c>
      <c r="G5922" t="s">
        <v>462</v>
      </c>
      <c r="H5922" t="s">
        <v>753</v>
      </c>
      <c r="I5922" t="s">
        <v>753</v>
      </c>
      <c r="K5922">
        <v>19614</v>
      </c>
      <c r="L5922">
        <v>275593</v>
      </c>
      <c r="Q5922" t="s">
        <v>19</v>
      </c>
      <c r="U5922">
        <v>6</v>
      </c>
      <c r="V5922">
        <v>17</v>
      </c>
      <c r="Y5922" t="s">
        <v>20</v>
      </c>
      <c r="Z5922">
        <v>0</v>
      </c>
      <c r="AA5922" t="s">
        <v>589</v>
      </c>
      <c r="AB5922" t="s">
        <v>21</v>
      </c>
      <c r="AC5922">
        <v>235</v>
      </c>
    </row>
    <row r="5923" spans="1:29" x14ac:dyDescent="0.25">
      <c r="A5923">
        <v>345</v>
      </c>
      <c r="B5923">
        <v>345101</v>
      </c>
      <c r="C5923">
        <v>6207</v>
      </c>
      <c r="D5923" t="str">
        <f>VLOOKUP(C5923,'Schedule 3'!A:M,13,FALSE)</f>
        <v>Transport/Travel Expenses</v>
      </c>
      <c r="E5923">
        <v>0.17</v>
      </c>
      <c r="F5923" s="1">
        <v>42855</v>
      </c>
      <c r="G5923" t="s">
        <v>462</v>
      </c>
      <c r="H5923" t="s">
        <v>753</v>
      </c>
      <c r="I5923" t="s">
        <v>753</v>
      </c>
      <c r="K5923">
        <v>19614</v>
      </c>
      <c r="L5923">
        <v>269773</v>
      </c>
      <c r="Q5923" t="s">
        <v>19</v>
      </c>
      <c r="U5923">
        <v>4</v>
      </c>
      <c r="V5923">
        <v>17</v>
      </c>
      <c r="Y5923" t="s">
        <v>20</v>
      </c>
      <c r="Z5923">
        <v>0</v>
      </c>
      <c r="AA5923" t="s">
        <v>589</v>
      </c>
      <c r="AB5923" t="s">
        <v>21</v>
      </c>
      <c r="AC5923">
        <v>233</v>
      </c>
    </row>
    <row r="5924" spans="1:29" x14ac:dyDescent="0.25">
      <c r="A5924">
        <v>345</v>
      </c>
      <c r="B5924">
        <v>345102</v>
      </c>
      <c r="C5924">
        <v>6207</v>
      </c>
      <c r="D5924" t="str">
        <f>VLOOKUP(C5924,'Schedule 3'!A:M,13,FALSE)</f>
        <v>Transport/Travel Expenses</v>
      </c>
      <c r="E5924">
        <v>1.48</v>
      </c>
      <c r="F5924" s="1">
        <v>42855</v>
      </c>
      <c r="G5924" t="s">
        <v>462</v>
      </c>
      <c r="H5924" t="s">
        <v>753</v>
      </c>
      <c r="I5924" t="s">
        <v>753</v>
      </c>
      <c r="K5924">
        <v>19614</v>
      </c>
      <c r="L5924">
        <v>269773</v>
      </c>
      <c r="Q5924" t="s">
        <v>19</v>
      </c>
      <c r="U5924">
        <v>4</v>
      </c>
      <c r="V5924">
        <v>17</v>
      </c>
      <c r="Y5924" t="s">
        <v>20</v>
      </c>
      <c r="Z5924">
        <v>0</v>
      </c>
      <c r="AA5924" t="s">
        <v>589</v>
      </c>
      <c r="AB5924" t="s">
        <v>21</v>
      </c>
      <c r="AC5924">
        <v>234</v>
      </c>
    </row>
    <row r="5925" spans="1:29" x14ac:dyDescent="0.25">
      <c r="A5925">
        <v>345</v>
      </c>
      <c r="B5925">
        <v>345101</v>
      </c>
      <c r="C5925">
        <v>5660</v>
      </c>
      <c r="D5925" t="str">
        <f>VLOOKUP(C5925,'Schedule 3'!A:M,13,FALSE)</f>
        <v>Employee Benefits</v>
      </c>
      <c r="E5925">
        <v>0.55000000000000004</v>
      </c>
      <c r="F5925" s="1">
        <v>43100</v>
      </c>
      <c r="G5925" t="s">
        <v>462</v>
      </c>
      <c r="H5925" t="s">
        <v>754</v>
      </c>
      <c r="I5925" t="s">
        <v>754</v>
      </c>
      <c r="K5925">
        <v>19625</v>
      </c>
      <c r="L5925">
        <v>291867</v>
      </c>
      <c r="Q5925" t="s">
        <v>19</v>
      </c>
      <c r="U5925">
        <v>12</v>
      </c>
      <c r="V5925">
        <v>17</v>
      </c>
      <c r="Y5925" t="s">
        <v>20</v>
      </c>
      <c r="Z5925">
        <v>0</v>
      </c>
      <c r="AA5925" t="s">
        <v>589</v>
      </c>
      <c r="AB5925" t="s">
        <v>21</v>
      </c>
      <c r="AC5925">
        <v>234</v>
      </c>
    </row>
    <row r="5926" spans="1:29" x14ac:dyDescent="0.25">
      <c r="A5926">
        <v>345</v>
      </c>
      <c r="B5926">
        <v>345102</v>
      </c>
      <c r="C5926">
        <v>5660</v>
      </c>
      <c r="D5926" t="str">
        <f>VLOOKUP(C5926,'Schedule 3'!A:M,13,FALSE)</f>
        <v>Employee Benefits</v>
      </c>
      <c r="E5926">
        <v>4.82</v>
      </c>
      <c r="F5926" s="1">
        <v>43100</v>
      </c>
      <c r="G5926" t="s">
        <v>462</v>
      </c>
      <c r="H5926" t="s">
        <v>754</v>
      </c>
      <c r="I5926" t="s">
        <v>754</v>
      </c>
      <c r="K5926">
        <v>19625</v>
      </c>
      <c r="L5926">
        <v>291867</v>
      </c>
      <c r="Q5926" t="s">
        <v>19</v>
      </c>
      <c r="U5926">
        <v>12</v>
      </c>
      <c r="V5926">
        <v>17</v>
      </c>
      <c r="Y5926" t="s">
        <v>20</v>
      </c>
      <c r="Z5926">
        <v>0</v>
      </c>
      <c r="AA5926" t="s">
        <v>589</v>
      </c>
      <c r="AB5926" t="s">
        <v>21</v>
      </c>
      <c r="AC5926">
        <v>235</v>
      </c>
    </row>
    <row r="5927" spans="1:29" x14ac:dyDescent="0.25">
      <c r="A5927">
        <v>345</v>
      </c>
      <c r="B5927">
        <v>345101</v>
      </c>
      <c r="C5927">
        <v>6120</v>
      </c>
      <c r="D5927" t="str">
        <f>VLOOKUP(C5927,'Schedule 3'!A:M,13,FALSE)</f>
        <v>Salaries and Wages</v>
      </c>
      <c r="E5927">
        <v>292.69</v>
      </c>
      <c r="F5927" s="1">
        <v>43100</v>
      </c>
      <c r="G5927" t="s">
        <v>462</v>
      </c>
      <c r="H5927" t="s">
        <v>27</v>
      </c>
      <c r="I5927" t="s">
        <v>27</v>
      </c>
      <c r="K5927">
        <v>19639</v>
      </c>
      <c r="L5927">
        <v>291867</v>
      </c>
      <c r="P5927" t="s">
        <v>755</v>
      </c>
      <c r="Q5927" t="s">
        <v>19</v>
      </c>
      <c r="U5927">
        <v>12</v>
      </c>
      <c r="V5927">
        <v>17</v>
      </c>
      <c r="Y5927" t="s">
        <v>20</v>
      </c>
      <c r="Z5927">
        <v>0</v>
      </c>
      <c r="AA5927" t="s">
        <v>589</v>
      </c>
      <c r="AB5927" t="s">
        <v>21</v>
      </c>
      <c r="AC5927">
        <v>234</v>
      </c>
    </row>
    <row r="5928" spans="1:29" x14ac:dyDescent="0.25">
      <c r="A5928">
        <v>345</v>
      </c>
      <c r="B5928">
        <v>345102</v>
      </c>
      <c r="C5928">
        <v>6120</v>
      </c>
      <c r="D5928" t="str">
        <f>VLOOKUP(C5928,'Schedule 3'!A:M,13,FALSE)</f>
        <v>Salaries and Wages</v>
      </c>
      <c r="E5928">
        <v>2573.7199999999998</v>
      </c>
      <c r="F5928" s="1">
        <v>43100</v>
      </c>
      <c r="G5928" t="s">
        <v>462</v>
      </c>
      <c r="H5928" t="s">
        <v>27</v>
      </c>
      <c r="I5928" t="s">
        <v>27</v>
      </c>
      <c r="K5928">
        <v>19639</v>
      </c>
      <c r="L5928">
        <v>291867</v>
      </c>
      <c r="P5928" t="s">
        <v>755</v>
      </c>
      <c r="Q5928" t="s">
        <v>19</v>
      </c>
      <c r="U5928">
        <v>12</v>
      </c>
      <c r="V5928">
        <v>17</v>
      </c>
      <c r="Y5928" t="s">
        <v>20</v>
      </c>
      <c r="Z5928">
        <v>0</v>
      </c>
      <c r="AA5928" t="s">
        <v>589</v>
      </c>
      <c r="AB5928" t="s">
        <v>21</v>
      </c>
      <c r="AC5928">
        <v>235</v>
      </c>
    </row>
    <row r="5929" spans="1:29" x14ac:dyDescent="0.25">
      <c r="A5929">
        <v>345</v>
      </c>
      <c r="B5929">
        <v>345101</v>
      </c>
      <c r="C5929">
        <v>6120</v>
      </c>
      <c r="D5929" t="str">
        <f>VLOOKUP(C5929,'Schedule 3'!A:M,13,FALSE)</f>
        <v>Salaries and Wages</v>
      </c>
      <c r="E5929">
        <v>-292.69</v>
      </c>
      <c r="F5929" s="1">
        <v>43100</v>
      </c>
      <c r="G5929" t="s">
        <v>462</v>
      </c>
      <c r="H5929" t="s">
        <v>27</v>
      </c>
      <c r="I5929" t="s">
        <v>27</v>
      </c>
      <c r="K5929">
        <v>19639</v>
      </c>
      <c r="L5929">
        <v>291867</v>
      </c>
      <c r="P5929" t="s">
        <v>755</v>
      </c>
      <c r="Q5929" t="s">
        <v>19</v>
      </c>
      <c r="U5929">
        <v>12</v>
      </c>
      <c r="V5929">
        <v>17</v>
      </c>
      <c r="Y5929" t="s">
        <v>20</v>
      </c>
      <c r="Z5929">
        <v>0</v>
      </c>
      <c r="AA5929" t="s">
        <v>589</v>
      </c>
      <c r="AB5929" t="s">
        <v>21</v>
      </c>
      <c r="AC5929">
        <v>847</v>
      </c>
    </row>
    <row r="5930" spans="1:29" x14ac:dyDescent="0.25">
      <c r="A5930">
        <v>345</v>
      </c>
      <c r="B5930">
        <v>345102</v>
      </c>
      <c r="C5930">
        <v>6120</v>
      </c>
      <c r="D5930" t="str">
        <f>VLOOKUP(C5930,'Schedule 3'!A:M,13,FALSE)</f>
        <v>Salaries and Wages</v>
      </c>
      <c r="E5930">
        <v>-2573.7199999999998</v>
      </c>
      <c r="F5930" s="1">
        <v>43100</v>
      </c>
      <c r="G5930" t="s">
        <v>462</v>
      </c>
      <c r="H5930" t="s">
        <v>27</v>
      </c>
      <c r="I5930" t="s">
        <v>27</v>
      </c>
      <c r="K5930">
        <v>19639</v>
      </c>
      <c r="L5930">
        <v>291867</v>
      </c>
      <c r="P5930" t="s">
        <v>755</v>
      </c>
      <c r="Q5930" t="s">
        <v>19</v>
      </c>
      <c r="U5930">
        <v>12</v>
      </c>
      <c r="V5930">
        <v>17</v>
      </c>
      <c r="Y5930" t="s">
        <v>20</v>
      </c>
      <c r="Z5930">
        <v>0</v>
      </c>
      <c r="AA5930" t="s">
        <v>589</v>
      </c>
      <c r="AB5930" t="s">
        <v>21</v>
      </c>
      <c r="AC5930">
        <v>848</v>
      </c>
    </row>
    <row r="5931" spans="1:29" x14ac:dyDescent="0.25">
      <c r="A5931">
        <v>345</v>
      </c>
      <c r="B5931">
        <v>345101</v>
      </c>
      <c r="C5931">
        <v>6120</v>
      </c>
      <c r="D5931" t="str">
        <f>VLOOKUP(C5931,'Schedule 3'!A:M,13,FALSE)</f>
        <v>Salaries and Wages</v>
      </c>
      <c r="E5931">
        <v>536.13</v>
      </c>
      <c r="F5931" s="1">
        <v>43100</v>
      </c>
      <c r="G5931" t="s">
        <v>462</v>
      </c>
      <c r="H5931" t="s">
        <v>27</v>
      </c>
      <c r="I5931" t="s">
        <v>27</v>
      </c>
      <c r="K5931">
        <v>19639</v>
      </c>
      <c r="L5931">
        <v>291867</v>
      </c>
      <c r="Q5931" t="s">
        <v>19</v>
      </c>
      <c r="U5931">
        <v>12</v>
      </c>
      <c r="V5931">
        <v>17</v>
      </c>
      <c r="Y5931" t="s">
        <v>20</v>
      </c>
      <c r="Z5931">
        <v>0</v>
      </c>
      <c r="AA5931" t="s">
        <v>589</v>
      </c>
      <c r="AB5931" t="s">
        <v>21</v>
      </c>
      <c r="AC5931">
        <v>1460</v>
      </c>
    </row>
    <row r="5932" spans="1:29" x14ac:dyDescent="0.25">
      <c r="A5932">
        <v>345</v>
      </c>
      <c r="B5932">
        <v>345102</v>
      </c>
      <c r="C5932">
        <v>6120</v>
      </c>
      <c r="D5932" t="str">
        <f>VLOOKUP(C5932,'Schedule 3'!A:M,13,FALSE)</f>
        <v>Salaries and Wages</v>
      </c>
      <c r="E5932">
        <v>4714.41</v>
      </c>
      <c r="F5932" s="1">
        <v>43100</v>
      </c>
      <c r="G5932" t="s">
        <v>462</v>
      </c>
      <c r="H5932" t="s">
        <v>27</v>
      </c>
      <c r="I5932" t="s">
        <v>27</v>
      </c>
      <c r="K5932">
        <v>19639</v>
      </c>
      <c r="L5932">
        <v>291867</v>
      </c>
      <c r="Q5932" t="s">
        <v>19</v>
      </c>
      <c r="U5932">
        <v>12</v>
      </c>
      <c r="V5932">
        <v>17</v>
      </c>
      <c r="Y5932" t="s">
        <v>20</v>
      </c>
      <c r="Z5932">
        <v>0</v>
      </c>
      <c r="AA5932" t="s">
        <v>589</v>
      </c>
      <c r="AB5932" t="s">
        <v>21</v>
      </c>
      <c r="AC5932">
        <v>1461</v>
      </c>
    </row>
    <row r="5933" spans="1:29" x14ac:dyDescent="0.25">
      <c r="A5933">
        <v>345</v>
      </c>
      <c r="B5933">
        <v>345101</v>
      </c>
      <c r="C5933">
        <v>6120</v>
      </c>
      <c r="D5933" t="str">
        <f>VLOOKUP(C5933,'Schedule 3'!A:M,13,FALSE)</f>
        <v>Salaries and Wages</v>
      </c>
      <c r="E5933">
        <v>265.89999999999998</v>
      </c>
      <c r="F5933" s="1">
        <v>43069</v>
      </c>
      <c r="G5933" t="s">
        <v>462</v>
      </c>
      <c r="H5933" t="s">
        <v>27</v>
      </c>
      <c r="I5933" t="s">
        <v>27</v>
      </c>
      <c r="K5933">
        <v>19639</v>
      </c>
      <c r="L5933">
        <v>288934</v>
      </c>
      <c r="Q5933" t="s">
        <v>19</v>
      </c>
      <c r="U5933">
        <v>11</v>
      </c>
      <c r="V5933">
        <v>17</v>
      </c>
      <c r="Y5933" t="s">
        <v>20</v>
      </c>
      <c r="Z5933">
        <v>0</v>
      </c>
      <c r="AA5933" t="s">
        <v>589</v>
      </c>
      <c r="AB5933" t="s">
        <v>21</v>
      </c>
      <c r="AC5933">
        <v>234</v>
      </c>
    </row>
    <row r="5934" spans="1:29" x14ac:dyDescent="0.25">
      <c r="A5934">
        <v>345</v>
      </c>
      <c r="B5934">
        <v>345102</v>
      </c>
      <c r="C5934">
        <v>6120</v>
      </c>
      <c r="D5934" t="str">
        <f>VLOOKUP(C5934,'Schedule 3'!A:M,13,FALSE)</f>
        <v>Salaries and Wages</v>
      </c>
      <c r="E5934">
        <v>2383.81</v>
      </c>
      <c r="F5934" s="1">
        <v>43069</v>
      </c>
      <c r="G5934" t="s">
        <v>462</v>
      </c>
      <c r="H5934" t="s">
        <v>27</v>
      </c>
      <c r="I5934" t="s">
        <v>27</v>
      </c>
      <c r="K5934">
        <v>19639</v>
      </c>
      <c r="L5934">
        <v>288934</v>
      </c>
      <c r="Q5934" t="s">
        <v>19</v>
      </c>
      <c r="U5934">
        <v>11</v>
      </c>
      <c r="V5934">
        <v>17</v>
      </c>
      <c r="Y5934" t="s">
        <v>20</v>
      </c>
      <c r="Z5934">
        <v>0</v>
      </c>
      <c r="AA5934" t="s">
        <v>589</v>
      </c>
      <c r="AB5934" t="s">
        <v>21</v>
      </c>
      <c r="AC5934">
        <v>235</v>
      </c>
    </row>
    <row r="5935" spans="1:29" x14ac:dyDescent="0.25">
      <c r="A5935">
        <v>345</v>
      </c>
      <c r="B5935">
        <v>345101</v>
      </c>
      <c r="C5935">
        <v>6120</v>
      </c>
      <c r="D5935" t="str">
        <f>VLOOKUP(C5935,'Schedule 3'!A:M,13,FALSE)</f>
        <v>Salaries and Wages</v>
      </c>
      <c r="E5935">
        <v>267.62</v>
      </c>
      <c r="F5935" s="1">
        <v>43039</v>
      </c>
      <c r="G5935" t="s">
        <v>462</v>
      </c>
      <c r="H5935" t="s">
        <v>27</v>
      </c>
      <c r="I5935" t="s">
        <v>27</v>
      </c>
      <c r="K5935">
        <v>19639</v>
      </c>
      <c r="L5935">
        <v>286349</v>
      </c>
      <c r="Q5935" t="s">
        <v>19</v>
      </c>
      <c r="U5935">
        <v>10</v>
      </c>
      <c r="V5935">
        <v>17</v>
      </c>
      <c r="Y5935" t="s">
        <v>20</v>
      </c>
      <c r="Z5935">
        <v>0</v>
      </c>
      <c r="AA5935" t="s">
        <v>589</v>
      </c>
      <c r="AB5935" t="s">
        <v>21</v>
      </c>
      <c r="AC5935">
        <v>234</v>
      </c>
    </row>
    <row r="5936" spans="1:29" x14ac:dyDescent="0.25">
      <c r="A5936">
        <v>345</v>
      </c>
      <c r="B5936">
        <v>345102</v>
      </c>
      <c r="C5936">
        <v>6120</v>
      </c>
      <c r="D5936" t="str">
        <f>VLOOKUP(C5936,'Schedule 3'!A:M,13,FALSE)</f>
        <v>Salaries and Wages</v>
      </c>
      <c r="E5936">
        <v>2384.56</v>
      </c>
      <c r="F5936" s="1">
        <v>43039</v>
      </c>
      <c r="G5936" t="s">
        <v>462</v>
      </c>
      <c r="H5936" t="s">
        <v>27</v>
      </c>
      <c r="I5936" t="s">
        <v>27</v>
      </c>
      <c r="K5936">
        <v>19639</v>
      </c>
      <c r="L5936">
        <v>286349</v>
      </c>
      <c r="Q5936" t="s">
        <v>19</v>
      </c>
      <c r="U5936">
        <v>10</v>
      </c>
      <c r="V5936">
        <v>17</v>
      </c>
      <c r="Y5936" t="s">
        <v>20</v>
      </c>
      <c r="Z5936">
        <v>0</v>
      </c>
      <c r="AA5936" t="s">
        <v>589</v>
      </c>
      <c r="AB5936" t="s">
        <v>21</v>
      </c>
      <c r="AC5936">
        <v>235</v>
      </c>
    </row>
    <row r="5937" spans="1:29" x14ac:dyDescent="0.25">
      <c r="A5937">
        <v>345</v>
      </c>
      <c r="B5937">
        <v>345101</v>
      </c>
      <c r="C5937">
        <v>6120</v>
      </c>
      <c r="D5937" t="str">
        <f>VLOOKUP(C5937,'Schedule 3'!A:M,13,FALSE)</f>
        <v>Salaries and Wages</v>
      </c>
      <c r="E5937">
        <v>262.43</v>
      </c>
      <c r="F5937" s="1">
        <v>43008</v>
      </c>
      <c r="G5937" t="s">
        <v>462</v>
      </c>
      <c r="H5937" t="s">
        <v>27</v>
      </c>
      <c r="I5937" t="s">
        <v>27</v>
      </c>
      <c r="K5937">
        <v>19639</v>
      </c>
      <c r="L5937">
        <v>283717</v>
      </c>
      <c r="Q5937" t="s">
        <v>19</v>
      </c>
      <c r="U5937">
        <v>9</v>
      </c>
      <c r="V5937">
        <v>17</v>
      </c>
      <c r="Y5937" t="s">
        <v>20</v>
      </c>
      <c r="Z5937">
        <v>0</v>
      </c>
      <c r="AA5937" t="s">
        <v>589</v>
      </c>
      <c r="AB5937" t="s">
        <v>21</v>
      </c>
      <c r="AC5937">
        <v>234</v>
      </c>
    </row>
    <row r="5938" spans="1:29" x14ac:dyDescent="0.25">
      <c r="A5938">
        <v>345</v>
      </c>
      <c r="B5938">
        <v>345102</v>
      </c>
      <c r="C5938">
        <v>6120</v>
      </c>
      <c r="D5938" t="str">
        <f>VLOOKUP(C5938,'Schedule 3'!A:M,13,FALSE)</f>
        <v>Salaries and Wages</v>
      </c>
      <c r="E5938">
        <v>2335.4</v>
      </c>
      <c r="F5938" s="1">
        <v>43008</v>
      </c>
      <c r="G5938" t="s">
        <v>462</v>
      </c>
      <c r="H5938" t="s">
        <v>27</v>
      </c>
      <c r="I5938" t="s">
        <v>27</v>
      </c>
      <c r="K5938">
        <v>19639</v>
      </c>
      <c r="L5938">
        <v>283717</v>
      </c>
      <c r="Q5938" t="s">
        <v>19</v>
      </c>
      <c r="U5938">
        <v>9</v>
      </c>
      <c r="V5938">
        <v>17</v>
      </c>
      <c r="Y5938" t="s">
        <v>20</v>
      </c>
      <c r="Z5938">
        <v>0</v>
      </c>
      <c r="AA5938" t="s">
        <v>589</v>
      </c>
      <c r="AB5938" t="s">
        <v>21</v>
      </c>
      <c r="AC5938">
        <v>235</v>
      </c>
    </row>
    <row r="5939" spans="1:29" x14ac:dyDescent="0.25">
      <c r="A5939">
        <v>345</v>
      </c>
      <c r="B5939">
        <v>345101</v>
      </c>
      <c r="C5939">
        <v>6120</v>
      </c>
      <c r="D5939" t="str">
        <f>VLOOKUP(C5939,'Schedule 3'!A:M,13,FALSE)</f>
        <v>Salaries and Wages</v>
      </c>
      <c r="E5939">
        <v>276.89</v>
      </c>
      <c r="F5939" s="1">
        <v>42978</v>
      </c>
      <c r="G5939" t="s">
        <v>462</v>
      </c>
      <c r="H5939" t="s">
        <v>27</v>
      </c>
      <c r="I5939" t="s">
        <v>27</v>
      </c>
      <c r="K5939">
        <v>19639</v>
      </c>
      <c r="L5939">
        <v>281172</v>
      </c>
      <c r="Q5939" t="s">
        <v>19</v>
      </c>
      <c r="U5939">
        <v>8</v>
      </c>
      <c r="V5939">
        <v>17</v>
      </c>
      <c r="Y5939" t="s">
        <v>20</v>
      </c>
      <c r="Z5939">
        <v>0</v>
      </c>
      <c r="AA5939" t="s">
        <v>589</v>
      </c>
      <c r="AB5939" t="s">
        <v>21</v>
      </c>
      <c r="AC5939">
        <v>234</v>
      </c>
    </row>
    <row r="5940" spans="1:29" x14ac:dyDescent="0.25">
      <c r="A5940">
        <v>345</v>
      </c>
      <c r="B5940">
        <v>345102</v>
      </c>
      <c r="C5940">
        <v>6120</v>
      </c>
      <c r="D5940" t="str">
        <f>VLOOKUP(C5940,'Schedule 3'!A:M,13,FALSE)</f>
        <v>Salaries and Wages</v>
      </c>
      <c r="E5940">
        <v>2454.48</v>
      </c>
      <c r="F5940" s="1">
        <v>42978</v>
      </c>
      <c r="G5940" t="s">
        <v>462</v>
      </c>
      <c r="H5940" t="s">
        <v>27</v>
      </c>
      <c r="I5940" t="s">
        <v>27</v>
      </c>
      <c r="K5940">
        <v>19639</v>
      </c>
      <c r="L5940">
        <v>281172</v>
      </c>
      <c r="Q5940" t="s">
        <v>19</v>
      </c>
      <c r="U5940">
        <v>8</v>
      </c>
      <c r="V5940">
        <v>17</v>
      </c>
      <c r="Y5940" t="s">
        <v>20</v>
      </c>
      <c r="Z5940">
        <v>0</v>
      </c>
      <c r="AA5940" t="s">
        <v>589</v>
      </c>
      <c r="AB5940" t="s">
        <v>21</v>
      </c>
      <c r="AC5940">
        <v>235</v>
      </c>
    </row>
    <row r="5941" spans="1:29" x14ac:dyDescent="0.25">
      <c r="A5941">
        <v>345</v>
      </c>
      <c r="B5941">
        <v>345101</v>
      </c>
      <c r="C5941">
        <v>6120</v>
      </c>
      <c r="D5941" t="str">
        <f>VLOOKUP(C5941,'Schedule 3'!A:M,13,FALSE)</f>
        <v>Salaries and Wages</v>
      </c>
      <c r="E5941">
        <v>270.25</v>
      </c>
      <c r="F5941" s="1">
        <v>42947</v>
      </c>
      <c r="G5941" t="s">
        <v>462</v>
      </c>
      <c r="H5941" t="s">
        <v>27</v>
      </c>
      <c r="I5941" t="s">
        <v>27</v>
      </c>
      <c r="K5941">
        <v>19639</v>
      </c>
      <c r="L5941">
        <v>278277</v>
      </c>
      <c r="Q5941" t="s">
        <v>19</v>
      </c>
      <c r="U5941">
        <v>7</v>
      </c>
      <c r="V5941">
        <v>17</v>
      </c>
      <c r="Y5941" t="s">
        <v>20</v>
      </c>
      <c r="Z5941">
        <v>0</v>
      </c>
      <c r="AA5941" t="s">
        <v>589</v>
      </c>
      <c r="AB5941" t="s">
        <v>21</v>
      </c>
      <c r="AC5941">
        <v>234</v>
      </c>
    </row>
    <row r="5942" spans="1:29" x14ac:dyDescent="0.25">
      <c r="A5942">
        <v>345</v>
      </c>
      <c r="B5942">
        <v>345102</v>
      </c>
      <c r="C5942">
        <v>6120</v>
      </c>
      <c r="D5942" t="str">
        <f>VLOOKUP(C5942,'Schedule 3'!A:M,13,FALSE)</f>
        <v>Salaries and Wages</v>
      </c>
      <c r="E5942">
        <v>2396.3000000000002</v>
      </c>
      <c r="F5942" s="1">
        <v>42947</v>
      </c>
      <c r="G5942" t="s">
        <v>462</v>
      </c>
      <c r="H5942" t="s">
        <v>27</v>
      </c>
      <c r="I5942" t="s">
        <v>27</v>
      </c>
      <c r="K5942">
        <v>19639</v>
      </c>
      <c r="L5942">
        <v>278277</v>
      </c>
      <c r="Q5942" t="s">
        <v>19</v>
      </c>
      <c r="U5942">
        <v>7</v>
      </c>
      <c r="V5942">
        <v>17</v>
      </c>
      <c r="Y5942" t="s">
        <v>20</v>
      </c>
      <c r="Z5942">
        <v>0</v>
      </c>
      <c r="AA5942" t="s">
        <v>589</v>
      </c>
      <c r="AB5942" t="s">
        <v>21</v>
      </c>
      <c r="AC5942">
        <v>235</v>
      </c>
    </row>
    <row r="5943" spans="1:29" x14ac:dyDescent="0.25">
      <c r="A5943">
        <v>345</v>
      </c>
      <c r="B5943">
        <v>345101</v>
      </c>
      <c r="C5943">
        <v>6120</v>
      </c>
      <c r="D5943" t="str">
        <f>VLOOKUP(C5943,'Schedule 3'!A:M,13,FALSE)</f>
        <v>Salaries and Wages</v>
      </c>
      <c r="E5943">
        <v>273.08999999999997</v>
      </c>
      <c r="F5943" s="1">
        <v>42916</v>
      </c>
      <c r="G5943" t="s">
        <v>462</v>
      </c>
      <c r="H5943" t="s">
        <v>27</v>
      </c>
      <c r="I5943" t="s">
        <v>27</v>
      </c>
      <c r="K5943">
        <v>19639</v>
      </c>
      <c r="L5943">
        <v>275593</v>
      </c>
      <c r="Q5943" t="s">
        <v>19</v>
      </c>
      <c r="U5943">
        <v>6</v>
      </c>
      <c r="V5943">
        <v>17</v>
      </c>
      <c r="Y5943" t="s">
        <v>20</v>
      </c>
      <c r="Z5943">
        <v>0</v>
      </c>
      <c r="AA5943" t="s">
        <v>589</v>
      </c>
      <c r="AB5943" t="s">
        <v>21</v>
      </c>
      <c r="AC5943">
        <v>234</v>
      </c>
    </row>
    <row r="5944" spans="1:29" x14ac:dyDescent="0.25">
      <c r="A5944">
        <v>345</v>
      </c>
      <c r="B5944">
        <v>345102</v>
      </c>
      <c r="C5944">
        <v>6120</v>
      </c>
      <c r="D5944" t="str">
        <f>VLOOKUP(C5944,'Schedule 3'!A:M,13,FALSE)</f>
        <v>Salaries and Wages</v>
      </c>
      <c r="E5944">
        <v>2391.79</v>
      </c>
      <c r="F5944" s="1">
        <v>42916</v>
      </c>
      <c r="G5944" t="s">
        <v>462</v>
      </c>
      <c r="H5944" t="s">
        <v>27</v>
      </c>
      <c r="I5944" t="s">
        <v>27</v>
      </c>
      <c r="K5944">
        <v>19639</v>
      </c>
      <c r="L5944">
        <v>275593</v>
      </c>
      <c r="Q5944" t="s">
        <v>19</v>
      </c>
      <c r="U5944">
        <v>6</v>
      </c>
      <c r="V5944">
        <v>17</v>
      </c>
      <c r="Y5944" t="s">
        <v>20</v>
      </c>
      <c r="Z5944">
        <v>0</v>
      </c>
      <c r="AA5944" t="s">
        <v>589</v>
      </c>
      <c r="AB5944" t="s">
        <v>21</v>
      </c>
      <c r="AC5944">
        <v>235</v>
      </c>
    </row>
    <row r="5945" spans="1:29" x14ac:dyDescent="0.25">
      <c r="A5945">
        <v>345</v>
      </c>
      <c r="B5945">
        <v>345101</v>
      </c>
      <c r="C5945">
        <v>6120</v>
      </c>
      <c r="D5945" t="str">
        <f>VLOOKUP(C5945,'Schedule 3'!A:M,13,FALSE)</f>
        <v>Salaries and Wages</v>
      </c>
      <c r="E5945">
        <v>273.61</v>
      </c>
      <c r="F5945" s="1">
        <v>42886</v>
      </c>
      <c r="G5945" t="s">
        <v>462</v>
      </c>
      <c r="H5945" t="s">
        <v>27</v>
      </c>
      <c r="I5945" t="s">
        <v>27</v>
      </c>
      <c r="K5945">
        <v>19639</v>
      </c>
      <c r="L5945">
        <v>272629</v>
      </c>
      <c r="Q5945" t="s">
        <v>19</v>
      </c>
      <c r="U5945">
        <v>5</v>
      </c>
      <c r="V5945">
        <v>17</v>
      </c>
      <c r="Y5945" t="s">
        <v>20</v>
      </c>
      <c r="Z5945">
        <v>0</v>
      </c>
      <c r="AA5945" t="s">
        <v>589</v>
      </c>
      <c r="AB5945" t="s">
        <v>21</v>
      </c>
      <c r="AC5945">
        <v>234</v>
      </c>
    </row>
    <row r="5946" spans="1:29" x14ac:dyDescent="0.25">
      <c r="A5946">
        <v>345</v>
      </c>
      <c r="B5946">
        <v>345102</v>
      </c>
      <c r="C5946">
        <v>6120</v>
      </c>
      <c r="D5946" t="str">
        <f>VLOOKUP(C5946,'Schedule 3'!A:M,13,FALSE)</f>
        <v>Salaries and Wages</v>
      </c>
      <c r="E5946">
        <v>2413.9</v>
      </c>
      <c r="F5946" s="1">
        <v>42886</v>
      </c>
      <c r="G5946" t="s">
        <v>462</v>
      </c>
      <c r="H5946" t="s">
        <v>27</v>
      </c>
      <c r="I5946" t="s">
        <v>27</v>
      </c>
      <c r="K5946">
        <v>19639</v>
      </c>
      <c r="L5946">
        <v>272629</v>
      </c>
      <c r="Q5946" t="s">
        <v>19</v>
      </c>
      <c r="U5946">
        <v>5</v>
      </c>
      <c r="V5946">
        <v>17</v>
      </c>
      <c r="Y5946" t="s">
        <v>20</v>
      </c>
      <c r="Z5946">
        <v>0</v>
      </c>
      <c r="AA5946" t="s">
        <v>589</v>
      </c>
      <c r="AB5946" t="s">
        <v>21</v>
      </c>
      <c r="AC5946">
        <v>235</v>
      </c>
    </row>
    <row r="5947" spans="1:29" x14ac:dyDescent="0.25">
      <c r="A5947">
        <v>345</v>
      </c>
      <c r="B5947">
        <v>345101</v>
      </c>
      <c r="C5947">
        <v>6120</v>
      </c>
      <c r="D5947" t="str">
        <f>VLOOKUP(C5947,'Schedule 3'!A:M,13,FALSE)</f>
        <v>Salaries and Wages</v>
      </c>
      <c r="E5947">
        <v>257.45999999999998</v>
      </c>
      <c r="F5947" s="1">
        <v>42855</v>
      </c>
      <c r="G5947" t="s">
        <v>462</v>
      </c>
      <c r="H5947" t="s">
        <v>27</v>
      </c>
      <c r="I5947" t="s">
        <v>27</v>
      </c>
      <c r="K5947">
        <v>19639</v>
      </c>
      <c r="L5947">
        <v>269773</v>
      </c>
      <c r="Q5947" t="s">
        <v>19</v>
      </c>
      <c r="U5947">
        <v>4</v>
      </c>
      <c r="V5947">
        <v>17</v>
      </c>
      <c r="Y5947" t="s">
        <v>20</v>
      </c>
      <c r="Z5947">
        <v>0</v>
      </c>
      <c r="AA5947" t="s">
        <v>589</v>
      </c>
      <c r="AB5947" t="s">
        <v>21</v>
      </c>
      <c r="AC5947">
        <v>233</v>
      </c>
    </row>
    <row r="5948" spans="1:29" x14ac:dyDescent="0.25">
      <c r="A5948">
        <v>345</v>
      </c>
      <c r="B5948">
        <v>345102</v>
      </c>
      <c r="C5948">
        <v>6120</v>
      </c>
      <c r="D5948" t="str">
        <f>VLOOKUP(C5948,'Schedule 3'!A:M,13,FALSE)</f>
        <v>Salaries and Wages</v>
      </c>
      <c r="E5948">
        <v>2283.9699999999998</v>
      </c>
      <c r="F5948" s="1">
        <v>42855</v>
      </c>
      <c r="G5948" t="s">
        <v>462</v>
      </c>
      <c r="H5948" t="s">
        <v>27</v>
      </c>
      <c r="I5948" t="s">
        <v>27</v>
      </c>
      <c r="K5948">
        <v>19639</v>
      </c>
      <c r="L5948">
        <v>269773</v>
      </c>
      <c r="Q5948" t="s">
        <v>19</v>
      </c>
      <c r="U5948">
        <v>4</v>
      </c>
      <c r="V5948">
        <v>17</v>
      </c>
      <c r="Y5948" t="s">
        <v>20</v>
      </c>
      <c r="Z5948">
        <v>0</v>
      </c>
      <c r="AA5948" t="s">
        <v>589</v>
      </c>
      <c r="AB5948" t="s">
        <v>21</v>
      </c>
      <c r="AC5948">
        <v>234</v>
      </c>
    </row>
    <row r="5949" spans="1:29" x14ac:dyDescent="0.25">
      <c r="A5949">
        <v>345</v>
      </c>
      <c r="B5949">
        <v>345101</v>
      </c>
      <c r="C5949">
        <v>6120</v>
      </c>
      <c r="D5949" t="str">
        <f>VLOOKUP(C5949,'Schedule 3'!A:M,13,FALSE)</f>
        <v>Salaries and Wages</v>
      </c>
      <c r="E5949">
        <v>273.72000000000003</v>
      </c>
      <c r="F5949" s="1">
        <v>42825</v>
      </c>
      <c r="G5949" t="s">
        <v>462</v>
      </c>
      <c r="H5949" t="s">
        <v>27</v>
      </c>
      <c r="I5949" t="s">
        <v>27</v>
      </c>
      <c r="K5949">
        <v>19639</v>
      </c>
      <c r="L5949">
        <v>267433</v>
      </c>
      <c r="Q5949" t="s">
        <v>19</v>
      </c>
      <c r="U5949">
        <v>3</v>
      </c>
      <c r="V5949">
        <v>17</v>
      </c>
      <c r="Y5949" t="s">
        <v>20</v>
      </c>
      <c r="Z5949">
        <v>0</v>
      </c>
      <c r="AA5949" t="s">
        <v>589</v>
      </c>
      <c r="AB5949" t="s">
        <v>21</v>
      </c>
      <c r="AC5949">
        <v>233</v>
      </c>
    </row>
    <row r="5950" spans="1:29" x14ac:dyDescent="0.25">
      <c r="A5950">
        <v>345</v>
      </c>
      <c r="B5950">
        <v>345102</v>
      </c>
      <c r="C5950">
        <v>6120</v>
      </c>
      <c r="D5950" t="str">
        <f>VLOOKUP(C5950,'Schedule 3'!A:M,13,FALSE)</f>
        <v>Salaries and Wages</v>
      </c>
      <c r="E5950">
        <v>2430.62</v>
      </c>
      <c r="F5950" s="1">
        <v>42825</v>
      </c>
      <c r="G5950" t="s">
        <v>462</v>
      </c>
      <c r="H5950" t="s">
        <v>27</v>
      </c>
      <c r="I5950" t="s">
        <v>27</v>
      </c>
      <c r="K5950">
        <v>19639</v>
      </c>
      <c r="L5950">
        <v>267433</v>
      </c>
      <c r="Q5950" t="s">
        <v>19</v>
      </c>
      <c r="U5950">
        <v>3</v>
      </c>
      <c r="V5950">
        <v>17</v>
      </c>
      <c r="Y5950" t="s">
        <v>20</v>
      </c>
      <c r="Z5950">
        <v>0</v>
      </c>
      <c r="AA5950" t="s">
        <v>589</v>
      </c>
      <c r="AB5950" t="s">
        <v>21</v>
      </c>
      <c r="AC5950">
        <v>234</v>
      </c>
    </row>
    <row r="5951" spans="1:29" x14ac:dyDescent="0.25">
      <c r="A5951">
        <v>345</v>
      </c>
      <c r="B5951">
        <v>345101</v>
      </c>
      <c r="C5951">
        <v>6120</v>
      </c>
      <c r="D5951" t="str">
        <f>VLOOKUP(C5951,'Schedule 3'!A:M,13,FALSE)</f>
        <v>Salaries and Wages</v>
      </c>
      <c r="E5951">
        <v>273.45</v>
      </c>
      <c r="F5951" s="1">
        <v>42794</v>
      </c>
      <c r="G5951" t="s">
        <v>462</v>
      </c>
      <c r="H5951" t="s">
        <v>27</v>
      </c>
      <c r="I5951" t="s">
        <v>27</v>
      </c>
      <c r="K5951">
        <v>19639</v>
      </c>
      <c r="L5951">
        <v>263415</v>
      </c>
      <c r="Q5951" t="s">
        <v>19</v>
      </c>
      <c r="U5951">
        <v>2</v>
      </c>
      <c r="V5951">
        <v>17</v>
      </c>
      <c r="Y5951" t="s">
        <v>20</v>
      </c>
      <c r="Z5951">
        <v>0</v>
      </c>
      <c r="AA5951" t="s">
        <v>589</v>
      </c>
      <c r="AB5951" t="s">
        <v>21</v>
      </c>
      <c r="AC5951">
        <v>233</v>
      </c>
    </row>
    <row r="5952" spans="1:29" x14ac:dyDescent="0.25">
      <c r="A5952">
        <v>345</v>
      </c>
      <c r="B5952">
        <v>345102</v>
      </c>
      <c r="C5952">
        <v>6120</v>
      </c>
      <c r="D5952" t="str">
        <f>VLOOKUP(C5952,'Schedule 3'!A:M,13,FALSE)</f>
        <v>Salaries and Wages</v>
      </c>
      <c r="E5952">
        <v>2427.2800000000002</v>
      </c>
      <c r="F5952" s="1">
        <v>42794</v>
      </c>
      <c r="G5952" t="s">
        <v>462</v>
      </c>
      <c r="H5952" t="s">
        <v>27</v>
      </c>
      <c r="I5952" t="s">
        <v>27</v>
      </c>
      <c r="K5952">
        <v>19639</v>
      </c>
      <c r="L5952">
        <v>263415</v>
      </c>
      <c r="Q5952" t="s">
        <v>19</v>
      </c>
      <c r="U5952">
        <v>2</v>
      </c>
      <c r="V5952">
        <v>17</v>
      </c>
      <c r="Y5952" t="s">
        <v>20</v>
      </c>
      <c r="Z5952">
        <v>0</v>
      </c>
      <c r="AA5952" t="s">
        <v>589</v>
      </c>
      <c r="AB5952" t="s">
        <v>21</v>
      </c>
      <c r="AC5952">
        <v>234</v>
      </c>
    </row>
    <row r="5953" spans="1:29" x14ac:dyDescent="0.25">
      <c r="A5953">
        <v>345</v>
      </c>
      <c r="B5953">
        <v>345101</v>
      </c>
      <c r="C5953">
        <v>6120</v>
      </c>
      <c r="D5953" t="str">
        <f>VLOOKUP(C5953,'Schedule 3'!A:M,13,FALSE)</f>
        <v>Salaries and Wages</v>
      </c>
      <c r="E5953">
        <v>270.70999999999998</v>
      </c>
      <c r="F5953" s="1">
        <v>42766</v>
      </c>
      <c r="G5953" t="s">
        <v>462</v>
      </c>
      <c r="H5953" t="s">
        <v>27</v>
      </c>
      <c r="I5953" t="s">
        <v>27</v>
      </c>
      <c r="K5953">
        <v>19639</v>
      </c>
      <c r="L5953">
        <v>259505</v>
      </c>
      <c r="Q5953" t="s">
        <v>19</v>
      </c>
      <c r="U5953">
        <v>1</v>
      </c>
      <c r="V5953">
        <v>17</v>
      </c>
      <c r="Y5953" t="s">
        <v>20</v>
      </c>
      <c r="Z5953">
        <v>0</v>
      </c>
      <c r="AA5953" t="s">
        <v>589</v>
      </c>
      <c r="AB5953" t="s">
        <v>21</v>
      </c>
      <c r="AC5953">
        <v>233</v>
      </c>
    </row>
    <row r="5954" spans="1:29" x14ac:dyDescent="0.25">
      <c r="A5954">
        <v>345</v>
      </c>
      <c r="B5954">
        <v>345102</v>
      </c>
      <c r="C5954">
        <v>6120</v>
      </c>
      <c r="D5954" t="str">
        <f>VLOOKUP(C5954,'Schedule 3'!A:M,13,FALSE)</f>
        <v>Salaries and Wages</v>
      </c>
      <c r="E5954">
        <v>2402.9699999999998</v>
      </c>
      <c r="F5954" s="1">
        <v>42766</v>
      </c>
      <c r="G5954" t="s">
        <v>462</v>
      </c>
      <c r="H5954" t="s">
        <v>27</v>
      </c>
      <c r="I5954" t="s">
        <v>27</v>
      </c>
      <c r="K5954">
        <v>19639</v>
      </c>
      <c r="L5954">
        <v>259505</v>
      </c>
      <c r="Q5954" t="s">
        <v>19</v>
      </c>
      <c r="U5954">
        <v>1</v>
      </c>
      <c r="V5954">
        <v>17</v>
      </c>
      <c r="Y5954" t="s">
        <v>20</v>
      </c>
      <c r="Z5954">
        <v>0</v>
      </c>
      <c r="AA5954" t="s">
        <v>589</v>
      </c>
      <c r="AB5954" t="s">
        <v>21</v>
      </c>
      <c r="AC5954">
        <v>234</v>
      </c>
    </row>
    <row r="5955" spans="1:29" x14ac:dyDescent="0.25">
      <c r="A5955">
        <v>345</v>
      </c>
      <c r="B5955">
        <v>345101</v>
      </c>
      <c r="C5955">
        <v>6207</v>
      </c>
      <c r="D5955" t="str">
        <f>VLOOKUP(C5955,'Schedule 3'!A:M,13,FALSE)</f>
        <v>Transport/Travel Expenses</v>
      </c>
      <c r="E5955">
        <v>2.4500000000000002</v>
      </c>
      <c r="F5955" s="1">
        <v>43100</v>
      </c>
      <c r="G5955" t="s">
        <v>462</v>
      </c>
      <c r="H5955" t="s">
        <v>756</v>
      </c>
      <c r="I5955" t="s">
        <v>756</v>
      </c>
      <c r="K5955">
        <v>19645</v>
      </c>
      <c r="L5955">
        <v>291867</v>
      </c>
      <c r="Q5955" t="s">
        <v>19</v>
      </c>
      <c r="U5955">
        <v>12</v>
      </c>
      <c r="V5955">
        <v>17</v>
      </c>
      <c r="Y5955" t="s">
        <v>20</v>
      </c>
      <c r="Z5955">
        <v>0</v>
      </c>
      <c r="AA5955" t="s">
        <v>589</v>
      </c>
      <c r="AB5955" t="s">
        <v>21</v>
      </c>
      <c r="AC5955">
        <v>234</v>
      </c>
    </row>
    <row r="5956" spans="1:29" x14ac:dyDescent="0.25">
      <c r="A5956">
        <v>345</v>
      </c>
      <c r="B5956">
        <v>345102</v>
      </c>
      <c r="C5956">
        <v>6207</v>
      </c>
      <c r="D5956" t="str">
        <f>VLOOKUP(C5956,'Schedule 3'!A:M,13,FALSE)</f>
        <v>Transport/Travel Expenses</v>
      </c>
      <c r="E5956">
        <v>21.54</v>
      </c>
      <c r="F5956" s="1">
        <v>43100</v>
      </c>
      <c r="G5956" t="s">
        <v>462</v>
      </c>
      <c r="H5956" t="s">
        <v>756</v>
      </c>
      <c r="I5956" t="s">
        <v>756</v>
      </c>
      <c r="K5956">
        <v>19645</v>
      </c>
      <c r="L5956">
        <v>291867</v>
      </c>
      <c r="Q5956" t="s">
        <v>19</v>
      </c>
      <c r="U5956">
        <v>12</v>
      </c>
      <c r="V5956">
        <v>17</v>
      </c>
      <c r="Y5956" t="s">
        <v>20</v>
      </c>
      <c r="Z5956">
        <v>0</v>
      </c>
      <c r="AA5956" t="s">
        <v>589</v>
      </c>
      <c r="AB5956" t="s">
        <v>21</v>
      </c>
      <c r="AC5956">
        <v>235</v>
      </c>
    </row>
    <row r="5957" spans="1:29" x14ac:dyDescent="0.25">
      <c r="A5957">
        <v>345</v>
      </c>
      <c r="B5957">
        <v>345101</v>
      </c>
      <c r="C5957">
        <v>6207</v>
      </c>
      <c r="D5957" t="str">
        <f>VLOOKUP(C5957,'Schedule 3'!A:M,13,FALSE)</f>
        <v>Transport/Travel Expenses</v>
      </c>
      <c r="E5957">
        <v>1.01</v>
      </c>
      <c r="F5957" s="1">
        <v>43069</v>
      </c>
      <c r="G5957" t="s">
        <v>462</v>
      </c>
      <c r="H5957" t="s">
        <v>756</v>
      </c>
      <c r="I5957" t="s">
        <v>756</v>
      </c>
      <c r="K5957">
        <v>19645</v>
      </c>
      <c r="L5957">
        <v>288934</v>
      </c>
      <c r="Q5957" t="s">
        <v>19</v>
      </c>
      <c r="U5957">
        <v>11</v>
      </c>
      <c r="V5957">
        <v>17</v>
      </c>
      <c r="Y5957" t="s">
        <v>20</v>
      </c>
      <c r="Z5957">
        <v>0</v>
      </c>
      <c r="AA5957" t="s">
        <v>589</v>
      </c>
      <c r="AB5957" t="s">
        <v>21</v>
      </c>
      <c r="AC5957">
        <v>234</v>
      </c>
    </row>
    <row r="5958" spans="1:29" x14ac:dyDescent="0.25">
      <c r="A5958">
        <v>345</v>
      </c>
      <c r="B5958">
        <v>345102</v>
      </c>
      <c r="C5958">
        <v>6207</v>
      </c>
      <c r="D5958" t="str">
        <f>VLOOKUP(C5958,'Schedule 3'!A:M,13,FALSE)</f>
        <v>Transport/Travel Expenses</v>
      </c>
      <c r="E5958">
        <v>9.1</v>
      </c>
      <c r="F5958" s="1">
        <v>43069</v>
      </c>
      <c r="G5958" t="s">
        <v>462</v>
      </c>
      <c r="H5958" t="s">
        <v>756</v>
      </c>
      <c r="I5958" t="s">
        <v>756</v>
      </c>
      <c r="K5958">
        <v>19645</v>
      </c>
      <c r="L5958">
        <v>288934</v>
      </c>
      <c r="Q5958" t="s">
        <v>19</v>
      </c>
      <c r="U5958">
        <v>11</v>
      </c>
      <c r="V5958">
        <v>17</v>
      </c>
      <c r="Y5958" t="s">
        <v>20</v>
      </c>
      <c r="Z5958">
        <v>0</v>
      </c>
      <c r="AA5958" t="s">
        <v>589</v>
      </c>
      <c r="AB5958" t="s">
        <v>21</v>
      </c>
      <c r="AC5958">
        <v>235</v>
      </c>
    </row>
    <row r="5959" spans="1:29" x14ac:dyDescent="0.25">
      <c r="A5959">
        <v>345</v>
      </c>
      <c r="B5959">
        <v>345101</v>
      </c>
      <c r="C5959">
        <v>6207</v>
      </c>
      <c r="D5959" t="str">
        <f>VLOOKUP(C5959,'Schedule 3'!A:M,13,FALSE)</f>
        <v>Transport/Travel Expenses</v>
      </c>
      <c r="E5959">
        <v>0.2</v>
      </c>
      <c r="F5959" s="1">
        <v>42978</v>
      </c>
      <c r="G5959" t="s">
        <v>462</v>
      </c>
      <c r="H5959" t="s">
        <v>756</v>
      </c>
      <c r="I5959" t="s">
        <v>756</v>
      </c>
      <c r="K5959">
        <v>19645</v>
      </c>
      <c r="L5959">
        <v>281172</v>
      </c>
      <c r="Q5959" t="s">
        <v>19</v>
      </c>
      <c r="U5959">
        <v>8</v>
      </c>
      <c r="V5959">
        <v>17</v>
      </c>
      <c r="Y5959" t="s">
        <v>20</v>
      </c>
      <c r="Z5959">
        <v>0</v>
      </c>
      <c r="AA5959" t="s">
        <v>589</v>
      </c>
      <c r="AB5959" t="s">
        <v>21</v>
      </c>
      <c r="AC5959">
        <v>234</v>
      </c>
    </row>
    <row r="5960" spans="1:29" x14ac:dyDescent="0.25">
      <c r="A5960">
        <v>345</v>
      </c>
      <c r="B5960">
        <v>345102</v>
      </c>
      <c r="C5960">
        <v>6207</v>
      </c>
      <c r="D5960" t="str">
        <f>VLOOKUP(C5960,'Schedule 3'!A:M,13,FALSE)</f>
        <v>Transport/Travel Expenses</v>
      </c>
      <c r="E5960">
        <v>1.75</v>
      </c>
      <c r="F5960" s="1">
        <v>42978</v>
      </c>
      <c r="G5960" t="s">
        <v>462</v>
      </c>
      <c r="H5960" t="s">
        <v>756</v>
      </c>
      <c r="I5960" t="s">
        <v>756</v>
      </c>
      <c r="K5960">
        <v>19645</v>
      </c>
      <c r="L5960">
        <v>281172</v>
      </c>
      <c r="Q5960" t="s">
        <v>19</v>
      </c>
      <c r="U5960">
        <v>8</v>
      </c>
      <c r="V5960">
        <v>17</v>
      </c>
      <c r="Y5960" t="s">
        <v>20</v>
      </c>
      <c r="Z5960">
        <v>0</v>
      </c>
      <c r="AA5960" t="s">
        <v>589</v>
      </c>
      <c r="AB5960" t="s">
        <v>21</v>
      </c>
      <c r="AC5960">
        <v>235</v>
      </c>
    </row>
    <row r="5961" spans="1:29" x14ac:dyDescent="0.25">
      <c r="A5961">
        <v>345</v>
      </c>
      <c r="B5961">
        <v>345101</v>
      </c>
      <c r="C5961">
        <v>6207</v>
      </c>
      <c r="D5961" t="str">
        <f>VLOOKUP(C5961,'Schedule 3'!A:M,13,FALSE)</f>
        <v>Transport/Travel Expenses</v>
      </c>
      <c r="E5961">
        <v>0.53</v>
      </c>
      <c r="F5961" s="1">
        <v>42947</v>
      </c>
      <c r="G5961" t="s">
        <v>462</v>
      </c>
      <c r="H5961" t="s">
        <v>756</v>
      </c>
      <c r="I5961" t="s">
        <v>756</v>
      </c>
      <c r="K5961">
        <v>19645</v>
      </c>
      <c r="L5961">
        <v>278277</v>
      </c>
      <c r="Q5961" t="s">
        <v>19</v>
      </c>
      <c r="U5961">
        <v>7</v>
      </c>
      <c r="V5961">
        <v>17</v>
      </c>
      <c r="Y5961" t="s">
        <v>20</v>
      </c>
      <c r="Z5961">
        <v>0</v>
      </c>
      <c r="AA5961" t="s">
        <v>589</v>
      </c>
      <c r="AB5961" t="s">
        <v>21</v>
      </c>
      <c r="AC5961">
        <v>234</v>
      </c>
    </row>
    <row r="5962" spans="1:29" x14ac:dyDescent="0.25">
      <c r="A5962">
        <v>345</v>
      </c>
      <c r="B5962">
        <v>345102</v>
      </c>
      <c r="C5962">
        <v>6207</v>
      </c>
      <c r="D5962" t="str">
        <f>VLOOKUP(C5962,'Schedule 3'!A:M,13,FALSE)</f>
        <v>Transport/Travel Expenses</v>
      </c>
      <c r="E5962">
        <v>4.6900000000000004</v>
      </c>
      <c r="F5962" s="1">
        <v>42947</v>
      </c>
      <c r="G5962" t="s">
        <v>462</v>
      </c>
      <c r="H5962" t="s">
        <v>756</v>
      </c>
      <c r="I5962" t="s">
        <v>756</v>
      </c>
      <c r="K5962">
        <v>19645</v>
      </c>
      <c r="L5962">
        <v>278277</v>
      </c>
      <c r="Q5962" t="s">
        <v>19</v>
      </c>
      <c r="U5962">
        <v>7</v>
      </c>
      <c r="V5962">
        <v>17</v>
      </c>
      <c r="Y5962" t="s">
        <v>20</v>
      </c>
      <c r="Z5962">
        <v>0</v>
      </c>
      <c r="AA5962" t="s">
        <v>589</v>
      </c>
      <c r="AB5962" t="s">
        <v>21</v>
      </c>
      <c r="AC5962">
        <v>235</v>
      </c>
    </row>
    <row r="5963" spans="1:29" x14ac:dyDescent="0.25">
      <c r="A5963">
        <v>345</v>
      </c>
      <c r="B5963">
        <v>345101</v>
      </c>
      <c r="C5963">
        <v>6207</v>
      </c>
      <c r="D5963" t="str">
        <f>VLOOKUP(C5963,'Schedule 3'!A:M,13,FALSE)</f>
        <v>Transport/Travel Expenses</v>
      </c>
      <c r="E5963">
        <v>0.66</v>
      </c>
      <c r="F5963" s="1">
        <v>42855</v>
      </c>
      <c r="G5963" t="s">
        <v>462</v>
      </c>
      <c r="H5963" t="s">
        <v>756</v>
      </c>
      <c r="I5963" t="s">
        <v>756</v>
      </c>
      <c r="K5963">
        <v>19645</v>
      </c>
      <c r="L5963">
        <v>269773</v>
      </c>
      <c r="Q5963" t="s">
        <v>19</v>
      </c>
      <c r="U5963">
        <v>4</v>
      </c>
      <c r="V5963">
        <v>17</v>
      </c>
      <c r="Y5963" t="s">
        <v>20</v>
      </c>
      <c r="Z5963">
        <v>0</v>
      </c>
      <c r="AA5963" t="s">
        <v>589</v>
      </c>
      <c r="AB5963" t="s">
        <v>21</v>
      </c>
      <c r="AC5963">
        <v>233</v>
      </c>
    </row>
    <row r="5964" spans="1:29" x14ac:dyDescent="0.25">
      <c r="A5964">
        <v>345</v>
      </c>
      <c r="B5964">
        <v>345102</v>
      </c>
      <c r="C5964">
        <v>6207</v>
      </c>
      <c r="D5964" t="str">
        <f>VLOOKUP(C5964,'Schedule 3'!A:M,13,FALSE)</f>
        <v>Transport/Travel Expenses</v>
      </c>
      <c r="E5964">
        <v>5.81</v>
      </c>
      <c r="F5964" s="1">
        <v>42855</v>
      </c>
      <c r="G5964" t="s">
        <v>462</v>
      </c>
      <c r="H5964" t="s">
        <v>756</v>
      </c>
      <c r="I5964" t="s">
        <v>756</v>
      </c>
      <c r="K5964">
        <v>19645</v>
      </c>
      <c r="L5964">
        <v>269773</v>
      </c>
      <c r="Q5964" t="s">
        <v>19</v>
      </c>
      <c r="U5964">
        <v>4</v>
      </c>
      <c r="V5964">
        <v>17</v>
      </c>
      <c r="Y5964" t="s">
        <v>20</v>
      </c>
      <c r="Z5964">
        <v>0</v>
      </c>
      <c r="AA5964" t="s">
        <v>589</v>
      </c>
      <c r="AB5964" t="s">
        <v>21</v>
      </c>
      <c r="AC5964">
        <v>234</v>
      </c>
    </row>
    <row r="5965" spans="1:29" x14ac:dyDescent="0.25">
      <c r="A5965">
        <v>345</v>
      </c>
      <c r="B5965">
        <v>345101</v>
      </c>
      <c r="C5965">
        <v>5660</v>
      </c>
      <c r="D5965" t="str">
        <f>VLOOKUP(C5965,'Schedule 3'!A:M,13,FALSE)</f>
        <v>Employee Benefits</v>
      </c>
      <c r="E5965">
        <v>0.18</v>
      </c>
      <c r="F5965" s="1">
        <v>42978</v>
      </c>
      <c r="G5965" t="s">
        <v>462</v>
      </c>
      <c r="H5965" t="s">
        <v>757</v>
      </c>
      <c r="I5965" t="s">
        <v>757</v>
      </c>
      <c r="K5965">
        <v>19657</v>
      </c>
      <c r="L5965">
        <v>281172</v>
      </c>
      <c r="Q5965" t="s">
        <v>19</v>
      </c>
      <c r="U5965">
        <v>8</v>
      </c>
      <c r="V5965">
        <v>17</v>
      </c>
      <c r="Y5965" t="s">
        <v>20</v>
      </c>
      <c r="Z5965">
        <v>0</v>
      </c>
      <c r="AA5965" t="s">
        <v>589</v>
      </c>
      <c r="AB5965" t="s">
        <v>21</v>
      </c>
      <c r="AC5965">
        <v>234</v>
      </c>
    </row>
    <row r="5966" spans="1:29" x14ac:dyDescent="0.25">
      <c r="A5966">
        <v>345</v>
      </c>
      <c r="B5966">
        <v>345102</v>
      </c>
      <c r="C5966">
        <v>5660</v>
      </c>
      <c r="D5966" t="str">
        <f>VLOOKUP(C5966,'Schedule 3'!A:M,13,FALSE)</f>
        <v>Employee Benefits</v>
      </c>
      <c r="E5966">
        <v>1.64</v>
      </c>
      <c r="F5966" s="1">
        <v>42978</v>
      </c>
      <c r="G5966" t="s">
        <v>462</v>
      </c>
      <c r="H5966" t="s">
        <v>757</v>
      </c>
      <c r="I5966" t="s">
        <v>757</v>
      </c>
      <c r="K5966">
        <v>19657</v>
      </c>
      <c r="L5966">
        <v>281172</v>
      </c>
      <c r="Q5966" t="s">
        <v>19</v>
      </c>
      <c r="U5966">
        <v>8</v>
      </c>
      <c r="V5966">
        <v>17</v>
      </c>
      <c r="Y5966" t="s">
        <v>20</v>
      </c>
      <c r="Z5966">
        <v>0</v>
      </c>
      <c r="AA5966" t="s">
        <v>589</v>
      </c>
      <c r="AB5966" t="s">
        <v>21</v>
      </c>
      <c r="AC5966">
        <v>235</v>
      </c>
    </row>
    <row r="5967" spans="1:29" x14ac:dyDescent="0.25">
      <c r="A5967">
        <v>345</v>
      </c>
      <c r="B5967">
        <v>345101</v>
      </c>
      <c r="C5967">
        <v>5660</v>
      </c>
      <c r="D5967" t="str">
        <f>VLOOKUP(C5967,'Schedule 3'!A:M,13,FALSE)</f>
        <v>Employee Benefits</v>
      </c>
      <c r="E5967">
        <v>0.19</v>
      </c>
      <c r="F5967" s="1">
        <v>42947</v>
      </c>
      <c r="G5967" t="s">
        <v>462</v>
      </c>
      <c r="H5967" t="s">
        <v>757</v>
      </c>
      <c r="I5967" t="s">
        <v>757</v>
      </c>
      <c r="K5967">
        <v>19657</v>
      </c>
      <c r="L5967">
        <v>278277</v>
      </c>
      <c r="Q5967" t="s">
        <v>19</v>
      </c>
      <c r="U5967">
        <v>7</v>
      </c>
      <c r="V5967">
        <v>17</v>
      </c>
      <c r="Y5967" t="s">
        <v>20</v>
      </c>
      <c r="Z5967">
        <v>0</v>
      </c>
      <c r="AA5967" t="s">
        <v>589</v>
      </c>
      <c r="AB5967" t="s">
        <v>21</v>
      </c>
      <c r="AC5967">
        <v>234</v>
      </c>
    </row>
    <row r="5968" spans="1:29" x14ac:dyDescent="0.25">
      <c r="A5968">
        <v>345</v>
      </c>
      <c r="B5968">
        <v>345102</v>
      </c>
      <c r="C5968">
        <v>5660</v>
      </c>
      <c r="D5968" t="str">
        <f>VLOOKUP(C5968,'Schedule 3'!A:M,13,FALSE)</f>
        <v>Employee Benefits</v>
      </c>
      <c r="E5968">
        <v>1.64</v>
      </c>
      <c r="F5968" s="1">
        <v>42947</v>
      </c>
      <c r="G5968" t="s">
        <v>462</v>
      </c>
      <c r="H5968" t="s">
        <v>757</v>
      </c>
      <c r="I5968" t="s">
        <v>757</v>
      </c>
      <c r="K5968">
        <v>19657</v>
      </c>
      <c r="L5968">
        <v>278277</v>
      </c>
      <c r="Q5968" t="s">
        <v>19</v>
      </c>
      <c r="U5968">
        <v>7</v>
      </c>
      <c r="V5968">
        <v>17</v>
      </c>
      <c r="Y5968" t="s">
        <v>20</v>
      </c>
      <c r="Z5968">
        <v>0</v>
      </c>
      <c r="AA5968" t="s">
        <v>589</v>
      </c>
      <c r="AB5968" t="s">
        <v>21</v>
      </c>
      <c r="AC5968">
        <v>235</v>
      </c>
    </row>
    <row r="5969" spans="1:29" x14ac:dyDescent="0.25">
      <c r="A5969">
        <v>345</v>
      </c>
      <c r="B5969">
        <v>345101</v>
      </c>
      <c r="C5969">
        <v>6115</v>
      </c>
      <c r="D5969" t="str">
        <f>VLOOKUP(C5969,'Schedule 3'!A:M,13,FALSE)</f>
        <v>Salaries and Wages</v>
      </c>
      <c r="E5969">
        <v>47.56</v>
      </c>
      <c r="F5969" s="1">
        <v>43100</v>
      </c>
      <c r="G5969" t="s">
        <v>462</v>
      </c>
      <c r="H5969" t="s">
        <v>24</v>
      </c>
      <c r="I5969" t="s">
        <v>24</v>
      </c>
      <c r="K5969">
        <v>19670</v>
      </c>
      <c r="L5969">
        <v>291867</v>
      </c>
      <c r="Q5969" t="s">
        <v>19</v>
      </c>
      <c r="U5969">
        <v>12</v>
      </c>
      <c r="V5969">
        <v>17</v>
      </c>
      <c r="Y5969" t="s">
        <v>20</v>
      </c>
      <c r="Z5969">
        <v>0</v>
      </c>
      <c r="AA5969" t="s">
        <v>589</v>
      </c>
      <c r="AB5969" t="s">
        <v>21</v>
      </c>
      <c r="AC5969">
        <v>234</v>
      </c>
    </row>
    <row r="5970" spans="1:29" x14ac:dyDescent="0.25">
      <c r="A5970">
        <v>345</v>
      </c>
      <c r="B5970">
        <v>345102</v>
      </c>
      <c r="C5970">
        <v>6115</v>
      </c>
      <c r="D5970" t="str">
        <f>VLOOKUP(C5970,'Schedule 3'!A:M,13,FALSE)</f>
        <v>Salaries and Wages</v>
      </c>
      <c r="E5970">
        <v>418.24</v>
      </c>
      <c r="F5970" s="1">
        <v>43100</v>
      </c>
      <c r="G5970" t="s">
        <v>462</v>
      </c>
      <c r="H5970" t="s">
        <v>24</v>
      </c>
      <c r="I5970" t="s">
        <v>24</v>
      </c>
      <c r="K5970">
        <v>19670</v>
      </c>
      <c r="L5970">
        <v>291867</v>
      </c>
      <c r="Q5970" t="s">
        <v>19</v>
      </c>
      <c r="U5970">
        <v>12</v>
      </c>
      <c r="V5970">
        <v>17</v>
      </c>
      <c r="Y5970" t="s">
        <v>20</v>
      </c>
      <c r="Z5970">
        <v>0</v>
      </c>
      <c r="AA5970" t="s">
        <v>589</v>
      </c>
      <c r="AB5970" t="s">
        <v>21</v>
      </c>
      <c r="AC5970">
        <v>235</v>
      </c>
    </row>
    <row r="5971" spans="1:29" x14ac:dyDescent="0.25">
      <c r="A5971">
        <v>345</v>
      </c>
      <c r="B5971">
        <v>345101</v>
      </c>
      <c r="C5971">
        <v>6115</v>
      </c>
      <c r="D5971" t="str">
        <f>VLOOKUP(C5971,'Schedule 3'!A:M,13,FALSE)</f>
        <v>Salaries and Wages</v>
      </c>
      <c r="E5971">
        <v>47.11</v>
      </c>
      <c r="F5971" s="1">
        <v>43069</v>
      </c>
      <c r="G5971" t="s">
        <v>462</v>
      </c>
      <c r="H5971" t="s">
        <v>24</v>
      </c>
      <c r="I5971" t="s">
        <v>24</v>
      </c>
      <c r="K5971">
        <v>19670</v>
      </c>
      <c r="L5971">
        <v>288934</v>
      </c>
      <c r="Q5971" t="s">
        <v>19</v>
      </c>
      <c r="U5971">
        <v>11</v>
      </c>
      <c r="V5971">
        <v>17</v>
      </c>
      <c r="Y5971" t="s">
        <v>20</v>
      </c>
      <c r="Z5971">
        <v>0</v>
      </c>
      <c r="AA5971" t="s">
        <v>589</v>
      </c>
      <c r="AB5971" t="s">
        <v>21</v>
      </c>
      <c r="AC5971">
        <v>234</v>
      </c>
    </row>
    <row r="5972" spans="1:29" x14ac:dyDescent="0.25">
      <c r="A5972">
        <v>345</v>
      </c>
      <c r="B5972">
        <v>345102</v>
      </c>
      <c r="C5972">
        <v>6115</v>
      </c>
      <c r="D5972" t="str">
        <f>VLOOKUP(C5972,'Schedule 3'!A:M,13,FALSE)</f>
        <v>Salaries and Wages</v>
      </c>
      <c r="E5972">
        <v>422.34</v>
      </c>
      <c r="F5972" s="1">
        <v>43069</v>
      </c>
      <c r="G5972" t="s">
        <v>462</v>
      </c>
      <c r="H5972" t="s">
        <v>24</v>
      </c>
      <c r="I5972" t="s">
        <v>24</v>
      </c>
      <c r="K5972">
        <v>19670</v>
      </c>
      <c r="L5972">
        <v>288934</v>
      </c>
      <c r="Q5972" t="s">
        <v>19</v>
      </c>
      <c r="U5972">
        <v>11</v>
      </c>
      <c r="V5972">
        <v>17</v>
      </c>
      <c r="Y5972" t="s">
        <v>20</v>
      </c>
      <c r="Z5972">
        <v>0</v>
      </c>
      <c r="AA5972" t="s">
        <v>589</v>
      </c>
      <c r="AB5972" t="s">
        <v>21</v>
      </c>
      <c r="AC5972">
        <v>235</v>
      </c>
    </row>
    <row r="5973" spans="1:29" x14ac:dyDescent="0.25">
      <c r="A5973">
        <v>345</v>
      </c>
      <c r="B5973">
        <v>345101</v>
      </c>
      <c r="C5973">
        <v>6115</v>
      </c>
      <c r="D5973" t="str">
        <f>VLOOKUP(C5973,'Schedule 3'!A:M,13,FALSE)</f>
        <v>Salaries and Wages</v>
      </c>
      <c r="E5973">
        <v>47.41</v>
      </c>
      <c r="F5973" s="1">
        <v>43039</v>
      </c>
      <c r="G5973" t="s">
        <v>462</v>
      </c>
      <c r="H5973" t="s">
        <v>24</v>
      </c>
      <c r="I5973" t="s">
        <v>24</v>
      </c>
      <c r="K5973">
        <v>19670</v>
      </c>
      <c r="L5973">
        <v>286349</v>
      </c>
      <c r="Q5973" t="s">
        <v>19</v>
      </c>
      <c r="U5973">
        <v>10</v>
      </c>
      <c r="V5973">
        <v>17</v>
      </c>
      <c r="Y5973" t="s">
        <v>20</v>
      </c>
      <c r="Z5973">
        <v>0</v>
      </c>
      <c r="AA5973" t="s">
        <v>589</v>
      </c>
      <c r="AB5973" t="s">
        <v>21</v>
      </c>
      <c r="AC5973">
        <v>234</v>
      </c>
    </row>
    <row r="5974" spans="1:29" x14ac:dyDescent="0.25">
      <c r="A5974">
        <v>345</v>
      </c>
      <c r="B5974">
        <v>345102</v>
      </c>
      <c r="C5974">
        <v>6115</v>
      </c>
      <c r="D5974" t="str">
        <f>VLOOKUP(C5974,'Schedule 3'!A:M,13,FALSE)</f>
        <v>Salaries and Wages</v>
      </c>
      <c r="E5974">
        <v>422.47</v>
      </c>
      <c r="F5974" s="1">
        <v>43039</v>
      </c>
      <c r="G5974" t="s">
        <v>462</v>
      </c>
      <c r="H5974" t="s">
        <v>24</v>
      </c>
      <c r="I5974" t="s">
        <v>24</v>
      </c>
      <c r="K5974">
        <v>19670</v>
      </c>
      <c r="L5974">
        <v>286349</v>
      </c>
      <c r="Q5974" t="s">
        <v>19</v>
      </c>
      <c r="U5974">
        <v>10</v>
      </c>
      <c r="V5974">
        <v>17</v>
      </c>
      <c r="Y5974" t="s">
        <v>20</v>
      </c>
      <c r="Z5974">
        <v>0</v>
      </c>
      <c r="AA5974" t="s">
        <v>589</v>
      </c>
      <c r="AB5974" t="s">
        <v>21</v>
      </c>
      <c r="AC5974">
        <v>235</v>
      </c>
    </row>
    <row r="5975" spans="1:29" x14ac:dyDescent="0.25">
      <c r="A5975">
        <v>345</v>
      </c>
      <c r="B5975">
        <v>345101</v>
      </c>
      <c r="C5975">
        <v>6115</v>
      </c>
      <c r="D5975" t="str">
        <f>VLOOKUP(C5975,'Schedule 3'!A:M,13,FALSE)</f>
        <v>Salaries and Wages</v>
      </c>
      <c r="E5975">
        <v>46.47</v>
      </c>
      <c r="F5975" s="1">
        <v>43008</v>
      </c>
      <c r="G5975" t="s">
        <v>462</v>
      </c>
      <c r="H5975" t="s">
        <v>24</v>
      </c>
      <c r="I5975" t="s">
        <v>24</v>
      </c>
      <c r="K5975">
        <v>19670</v>
      </c>
      <c r="L5975">
        <v>283717</v>
      </c>
      <c r="Q5975" t="s">
        <v>19</v>
      </c>
      <c r="U5975">
        <v>9</v>
      </c>
      <c r="V5975">
        <v>17</v>
      </c>
      <c r="Y5975" t="s">
        <v>20</v>
      </c>
      <c r="Z5975">
        <v>0</v>
      </c>
      <c r="AA5975" t="s">
        <v>589</v>
      </c>
      <c r="AB5975" t="s">
        <v>21</v>
      </c>
      <c r="AC5975">
        <v>234</v>
      </c>
    </row>
    <row r="5976" spans="1:29" x14ac:dyDescent="0.25">
      <c r="A5976">
        <v>345</v>
      </c>
      <c r="B5976">
        <v>345102</v>
      </c>
      <c r="C5976">
        <v>6115</v>
      </c>
      <c r="D5976" t="str">
        <f>VLOOKUP(C5976,'Schedule 3'!A:M,13,FALSE)</f>
        <v>Salaries and Wages</v>
      </c>
      <c r="E5976">
        <v>413.54</v>
      </c>
      <c r="F5976" s="1">
        <v>43008</v>
      </c>
      <c r="G5976" t="s">
        <v>462</v>
      </c>
      <c r="H5976" t="s">
        <v>24</v>
      </c>
      <c r="I5976" t="s">
        <v>24</v>
      </c>
      <c r="K5976">
        <v>19670</v>
      </c>
      <c r="L5976">
        <v>283717</v>
      </c>
      <c r="Q5976" t="s">
        <v>19</v>
      </c>
      <c r="U5976">
        <v>9</v>
      </c>
      <c r="V5976">
        <v>17</v>
      </c>
      <c r="Y5976" t="s">
        <v>20</v>
      </c>
      <c r="Z5976">
        <v>0</v>
      </c>
      <c r="AA5976" t="s">
        <v>589</v>
      </c>
      <c r="AB5976" t="s">
        <v>21</v>
      </c>
      <c r="AC5976">
        <v>235</v>
      </c>
    </row>
    <row r="5977" spans="1:29" x14ac:dyDescent="0.25">
      <c r="A5977">
        <v>345</v>
      </c>
      <c r="B5977">
        <v>345101</v>
      </c>
      <c r="C5977">
        <v>6115</v>
      </c>
      <c r="D5977" t="str">
        <f>VLOOKUP(C5977,'Schedule 3'!A:M,13,FALSE)</f>
        <v>Salaries and Wages</v>
      </c>
      <c r="E5977">
        <v>51.72</v>
      </c>
      <c r="F5977" s="1">
        <v>42978</v>
      </c>
      <c r="G5977" t="s">
        <v>462</v>
      </c>
      <c r="H5977" t="s">
        <v>24</v>
      </c>
      <c r="I5977" t="s">
        <v>24</v>
      </c>
      <c r="K5977">
        <v>19670</v>
      </c>
      <c r="L5977">
        <v>281172</v>
      </c>
      <c r="Q5977" t="s">
        <v>19</v>
      </c>
      <c r="U5977">
        <v>8</v>
      </c>
      <c r="V5977">
        <v>17</v>
      </c>
      <c r="Y5977" t="s">
        <v>20</v>
      </c>
      <c r="Z5977">
        <v>0</v>
      </c>
      <c r="AA5977" t="s">
        <v>589</v>
      </c>
      <c r="AB5977" t="s">
        <v>21</v>
      </c>
      <c r="AC5977">
        <v>234</v>
      </c>
    </row>
    <row r="5978" spans="1:29" x14ac:dyDescent="0.25">
      <c r="A5978">
        <v>345</v>
      </c>
      <c r="B5978">
        <v>345102</v>
      </c>
      <c r="C5978">
        <v>6115</v>
      </c>
      <c r="D5978" t="str">
        <f>VLOOKUP(C5978,'Schedule 3'!A:M,13,FALSE)</f>
        <v>Salaries and Wages</v>
      </c>
      <c r="E5978">
        <v>458.45</v>
      </c>
      <c r="F5978" s="1">
        <v>42978</v>
      </c>
      <c r="G5978" t="s">
        <v>462</v>
      </c>
      <c r="H5978" t="s">
        <v>24</v>
      </c>
      <c r="I5978" t="s">
        <v>24</v>
      </c>
      <c r="K5978">
        <v>19670</v>
      </c>
      <c r="L5978">
        <v>281172</v>
      </c>
      <c r="Q5978" t="s">
        <v>19</v>
      </c>
      <c r="U5978">
        <v>8</v>
      </c>
      <c r="V5978">
        <v>17</v>
      </c>
      <c r="Y5978" t="s">
        <v>20</v>
      </c>
      <c r="Z5978">
        <v>0</v>
      </c>
      <c r="AA5978" t="s">
        <v>589</v>
      </c>
      <c r="AB5978" t="s">
        <v>21</v>
      </c>
      <c r="AC5978">
        <v>235</v>
      </c>
    </row>
    <row r="5979" spans="1:29" x14ac:dyDescent="0.25">
      <c r="A5979">
        <v>345</v>
      </c>
      <c r="B5979">
        <v>345101</v>
      </c>
      <c r="C5979">
        <v>6115</v>
      </c>
      <c r="D5979" t="str">
        <f>VLOOKUP(C5979,'Schedule 3'!A:M,13,FALSE)</f>
        <v>Salaries and Wages</v>
      </c>
      <c r="E5979">
        <v>46.68</v>
      </c>
      <c r="F5979" s="1">
        <v>42947</v>
      </c>
      <c r="G5979" t="s">
        <v>462</v>
      </c>
      <c r="H5979" t="s">
        <v>24</v>
      </c>
      <c r="I5979" t="s">
        <v>24</v>
      </c>
      <c r="K5979">
        <v>19670</v>
      </c>
      <c r="L5979">
        <v>278277</v>
      </c>
      <c r="Q5979" t="s">
        <v>19</v>
      </c>
      <c r="U5979">
        <v>7</v>
      </c>
      <c r="V5979">
        <v>17</v>
      </c>
      <c r="Y5979" t="s">
        <v>20</v>
      </c>
      <c r="Z5979">
        <v>0</v>
      </c>
      <c r="AA5979" t="s">
        <v>589</v>
      </c>
      <c r="AB5979" t="s">
        <v>21</v>
      </c>
      <c r="AC5979">
        <v>234</v>
      </c>
    </row>
    <row r="5980" spans="1:29" x14ac:dyDescent="0.25">
      <c r="A5980">
        <v>345</v>
      </c>
      <c r="B5980">
        <v>345102</v>
      </c>
      <c r="C5980">
        <v>6115</v>
      </c>
      <c r="D5980" t="str">
        <f>VLOOKUP(C5980,'Schedule 3'!A:M,13,FALSE)</f>
        <v>Salaries and Wages</v>
      </c>
      <c r="E5980">
        <v>413.9</v>
      </c>
      <c r="F5980" s="1">
        <v>42947</v>
      </c>
      <c r="G5980" t="s">
        <v>462</v>
      </c>
      <c r="H5980" t="s">
        <v>24</v>
      </c>
      <c r="I5980" t="s">
        <v>24</v>
      </c>
      <c r="K5980">
        <v>19670</v>
      </c>
      <c r="L5980">
        <v>278277</v>
      </c>
      <c r="Q5980" t="s">
        <v>19</v>
      </c>
      <c r="U5980">
        <v>7</v>
      </c>
      <c r="V5980">
        <v>17</v>
      </c>
      <c r="Y5980" t="s">
        <v>20</v>
      </c>
      <c r="Z5980">
        <v>0</v>
      </c>
      <c r="AA5980" t="s">
        <v>589</v>
      </c>
      <c r="AB5980" t="s">
        <v>21</v>
      </c>
      <c r="AC5980">
        <v>235</v>
      </c>
    </row>
    <row r="5981" spans="1:29" x14ac:dyDescent="0.25">
      <c r="A5981">
        <v>345</v>
      </c>
      <c r="B5981">
        <v>345101</v>
      </c>
      <c r="C5981">
        <v>6115</v>
      </c>
      <c r="D5981" t="str">
        <f>VLOOKUP(C5981,'Schedule 3'!A:M,13,FALSE)</f>
        <v>Salaries and Wages</v>
      </c>
      <c r="E5981">
        <v>48.96</v>
      </c>
      <c r="F5981" s="1">
        <v>42916</v>
      </c>
      <c r="G5981" t="s">
        <v>462</v>
      </c>
      <c r="H5981" t="s">
        <v>24</v>
      </c>
      <c r="I5981" t="s">
        <v>24</v>
      </c>
      <c r="K5981">
        <v>19670</v>
      </c>
      <c r="L5981">
        <v>275593</v>
      </c>
      <c r="Q5981" t="s">
        <v>19</v>
      </c>
      <c r="U5981">
        <v>6</v>
      </c>
      <c r="V5981">
        <v>17</v>
      </c>
      <c r="Y5981" t="s">
        <v>20</v>
      </c>
      <c r="Z5981">
        <v>0</v>
      </c>
      <c r="AA5981" t="s">
        <v>589</v>
      </c>
      <c r="AB5981" t="s">
        <v>21</v>
      </c>
      <c r="AC5981">
        <v>234</v>
      </c>
    </row>
    <row r="5982" spans="1:29" x14ac:dyDescent="0.25">
      <c r="A5982">
        <v>345</v>
      </c>
      <c r="B5982">
        <v>345102</v>
      </c>
      <c r="C5982">
        <v>6115</v>
      </c>
      <c r="D5982" t="str">
        <f>VLOOKUP(C5982,'Schedule 3'!A:M,13,FALSE)</f>
        <v>Salaries and Wages</v>
      </c>
      <c r="E5982">
        <v>428.77</v>
      </c>
      <c r="F5982" s="1">
        <v>42916</v>
      </c>
      <c r="G5982" t="s">
        <v>462</v>
      </c>
      <c r="H5982" t="s">
        <v>24</v>
      </c>
      <c r="I5982" t="s">
        <v>24</v>
      </c>
      <c r="K5982">
        <v>19670</v>
      </c>
      <c r="L5982">
        <v>275593</v>
      </c>
      <c r="Q5982" t="s">
        <v>19</v>
      </c>
      <c r="U5982">
        <v>6</v>
      </c>
      <c r="V5982">
        <v>17</v>
      </c>
      <c r="Y5982" t="s">
        <v>20</v>
      </c>
      <c r="Z5982">
        <v>0</v>
      </c>
      <c r="AA5982" t="s">
        <v>589</v>
      </c>
      <c r="AB5982" t="s">
        <v>21</v>
      </c>
      <c r="AC5982">
        <v>235</v>
      </c>
    </row>
    <row r="5983" spans="1:29" x14ac:dyDescent="0.25">
      <c r="A5983">
        <v>345</v>
      </c>
      <c r="B5983">
        <v>345101</v>
      </c>
      <c r="C5983">
        <v>6115</v>
      </c>
      <c r="D5983" t="str">
        <f>VLOOKUP(C5983,'Schedule 3'!A:M,13,FALSE)</f>
        <v>Salaries and Wages</v>
      </c>
      <c r="E5983">
        <v>49.73</v>
      </c>
      <c r="F5983" s="1">
        <v>42886</v>
      </c>
      <c r="G5983" t="s">
        <v>462</v>
      </c>
      <c r="H5983" t="s">
        <v>24</v>
      </c>
      <c r="I5983" t="s">
        <v>24</v>
      </c>
      <c r="K5983">
        <v>19670</v>
      </c>
      <c r="L5983">
        <v>272629</v>
      </c>
      <c r="Q5983" t="s">
        <v>19</v>
      </c>
      <c r="U5983">
        <v>5</v>
      </c>
      <c r="V5983">
        <v>17</v>
      </c>
      <c r="Y5983" t="s">
        <v>20</v>
      </c>
      <c r="Z5983">
        <v>0</v>
      </c>
      <c r="AA5983" t="s">
        <v>589</v>
      </c>
      <c r="AB5983" t="s">
        <v>21</v>
      </c>
      <c r="AC5983">
        <v>234</v>
      </c>
    </row>
    <row r="5984" spans="1:29" x14ac:dyDescent="0.25">
      <c r="A5984">
        <v>345</v>
      </c>
      <c r="B5984">
        <v>345102</v>
      </c>
      <c r="C5984">
        <v>6115</v>
      </c>
      <c r="D5984" t="str">
        <f>VLOOKUP(C5984,'Schedule 3'!A:M,13,FALSE)</f>
        <v>Salaries and Wages</v>
      </c>
      <c r="E5984">
        <v>438.71</v>
      </c>
      <c r="F5984" s="1">
        <v>42886</v>
      </c>
      <c r="G5984" t="s">
        <v>462</v>
      </c>
      <c r="H5984" t="s">
        <v>24</v>
      </c>
      <c r="I5984" t="s">
        <v>24</v>
      </c>
      <c r="K5984">
        <v>19670</v>
      </c>
      <c r="L5984">
        <v>272629</v>
      </c>
      <c r="Q5984" t="s">
        <v>19</v>
      </c>
      <c r="U5984">
        <v>5</v>
      </c>
      <c r="V5984">
        <v>17</v>
      </c>
      <c r="Y5984" t="s">
        <v>20</v>
      </c>
      <c r="Z5984">
        <v>0</v>
      </c>
      <c r="AA5984" t="s">
        <v>589</v>
      </c>
      <c r="AB5984" t="s">
        <v>21</v>
      </c>
      <c r="AC5984">
        <v>235</v>
      </c>
    </row>
    <row r="5985" spans="1:29" x14ac:dyDescent="0.25">
      <c r="A5985">
        <v>345</v>
      </c>
      <c r="B5985">
        <v>345101</v>
      </c>
      <c r="C5985">
        <v>6115</v>
      </c>
      <c r="D5985" t="str">
        <f>VLOOKUP(C5985,'Schedule 3'!A:M,13,FALSE)</f>
        <v>Salaries and Wages</v>
      </c>
      <c r="E5985">
        <v>45.55</v>
      </c>
      <c r="F5985" s="1">
        <v>42855</v>
      </c>
      <c r="G5985" t="s">
        <v>462</v>
      </c>
      <c r="H5985" t="s">
        <v>24</v>
      </c>
      <c r="I5985" t="s">
        <v>24</v>
      </c>
      <c r="K5985">
        <v>19670</v>
      </c>
      <c r="L5985">
        <v>269773</v>
      </c>
      <c r="Q5985" t="s">
        <v>19</v>
      </c>
      <c r="U5985">
        <v>4</v>
      </c>
      <c r="V5985">
        <v>17</v>
      </c>
      <c r="Y5985" t="s">
        <v>20</v>
      </c>
      <c r="Z5985">
        <v>0</v>
      </c>
      <c r="AA5985" t="s">
        <v>589</v>
      </c>
      <c r="AB5985" t="s">
        <v>21</v>
      </c>
      <c r="AC5985">
        <v>233</v>
      </c>
    </row>
    <row r="5986" spans="1:29" x14ac:dyDescent="0.25">
      <c r="A5986">
        <v>345</v>
      </c>
      <c r="B5986">
        <v>345102</v>
      </c>
      <c r="C5986">
        <v>6115</v>
      </c>
      <c r="D5986" t="str">
        <f>VLOOKUP(C5986,'Schedule 3'!A:M,13,FALSE)</f>
        <v>Salaries and Wages</v>
      </c>
      <c r="E5986">
        <v>404.09</v>
      </c>
      <c r="F5986" s="1">
        <v>42855</v>
      </c>
      <c r="G5986" t="s">
        <v>462</v>
      </c>
      <c r="H5986" t="s">
        <v>24</v>
      </c>
      <c r="I5986" t="s">
        <v>24</v>
      </c>
      <c r="K5986">
        <v>19670</v>
      </c>
      <c r="L5986">
        <v>269773</v>
      </c>
      <c r="Q5986" t="s">
        <v>19</v>
      </c>
      <c r="U5986">
        <v>4</v>
      </c>
      <c r="V5986">
        <v>17</v>
      </c>
      <c r="Y5986" t="s">
        <v>20</v>
      </c>
      <c r="Z5986">
        <v>0</v>
      </c>
      <c r="AA5986" t="s">
        <v>589</v>
      </c>
      <c r="AB5986" t="s">
        <v>21</v>
      </c>
      <c r="AC5986">
        <v>234</v>
      </c>
    </row>
    <row r="5987" spans="1:29" x14ac:dyDescent="0.25">
      <c r="A5987">
        <v>345</v>
      </c>
      <c r="B5987">
        <v>345101</v>
      </c>
      <c r="C5987">
        <v>6115</v>
      </c>
      <c r="D5987" t="str">
        <f>VLOOKUP(C5987,'Schedule 3'!A:M,13,FALSE)</f>
        <v>Salaries and Wages</v>
      </c>
      <c r="E5987">
        <v>44.29</v>
      </c>
      <c r="F5987" s="1">
        <v>42825</v>
      </c>
      <c r="G5987" t="s">
        <v>462</v>
      </c>
      <c r="H5987" t="s">
        <v>24</v>
      </c>
      <c r="I5987" t="s">
        <v>24</v>
      </c>
      <c r="K5987">
        <v>19670</v>
      </c>
      <c r="L5987">
        <v>267433</v>
      </c>
      <c r="Q5987" t="s">
        <v>19</v>
      </c>
      <c r="U5987">
        <v>3</v>
      </c>
      <c r="V5987">
        <v>17</v>
      </c>
      <c r="Y5987" t="s">
        <v>20</v>
      </c>
      <c r="Z5987">
        <v>0</v>
      </c>
      <c r="AA5987" t="s">
        <v>589</v>
      </c>
      <c r="AB5987" t="s">
        <v>21</v>
      </c>
      <c r="AC5987">
        <v>233</v>
      </c>
    </row>
    <row r="5988" spans="1:29" x14ac:dyDescent="0.25">
      <c r="A5988">
        <v>345</v>
      </c>
      <c r="B5988">
        <v>345102</v>
      </c>
      <c r="C5988">
        <v>6115</v>
      </c>
      <c r="D5988" t="str">
        <f>VLOOKUP(C5988,'Schedule 3'!A:M,13,FALSE)</f>
        <v>Salaries and Wages</v>
      </c>
      <c r="E5988">
        <v>393.26</v>
      </c>
      <c r="F5988" s="1">
        <v>42825</v>
      </c>
      <c r="G5988" t="s">
        <v>462</v>
      </c>
      <c r="H5988" t="s">
        <v>24</v>
      </c>
      <c r="I5988" t="s">
        <v>24</v>
      </c>
      <c r="K5988">
        <v>19670</v>
      </c>
      <c r="L5988">
        <v>267433</v>
      </c>
      <c r="Q5988" t="s">
        <v>19</v>
      </c>
      <c r="U5988">
        <v>3</v>
      </c>
      <c r="V5988">
        <v>17</v>
      </c>
      <c r="Y5988" t="s">
        <v>20</v>
      </c>
      <c r="Z5988">
        <v>0</v>
      </c>
      <c r="AA5988" t="s">
        <v>589</v>
      </c>
      <c r="AB5988" t="s">
        <v>21</v>
      </c>
      <c r="AC5988">
        <v>234</v>
      </c>
    </row>
    <row r="5989" spans="1:29" x14ac:dyDescent="0.25">
      <c r="A5989">
        <v>345</v>
      </c>
      <c r="B5989">
        <v>345101</v>
      </c>
      <c r="C5989">
        <v>6115</v>
      </c>
      <c r="D5989" t="str">
        <f>VLOOKUP(C5989,'Schedule 3'!A:M,13,FALSE)</f>
        <v>Salaries and Wages</v>
      </c>
      <c r="E5989">
        <v>50.82</v>
      </c>
      <c r="F5989" s="1">
        <v>42794</v>
      </c>
      <c r="G5989" t="s">
        <v>462</v>
      </c>
      <c r="H5989" t="s">
        <v>24</v>
      </c>
      <c r="I5989" t="s">
        <v>24</v>
      </c>
      <c r="K5989">
        <v>19670</v>
      </c>
      <c r="L5989">
        <v>263415</v>
      </c>
      <c r="Q5989" t="s">
        <v>19</v>
      </c>
      <c r="U5989">
        <v>2</v>
      </c>
      <c r="V5989">
        <v>17</v>
      </c>
      <c r="Y5989" t="s">
        <v>20</v>
      </c>
      <c r="Z5989">
        <v>0</v>
      </c>
      <c r="AA5989" t="s">
        <v>589</v>
      </c>
      <c r="AB5989" t="s">
        <v>21</v>
      </c>
      <c r="AC5989">
        <v>233</v>
      </c>
    </row>
    <row r="5990" spans="1:29" x14ac:dyDescent="0.25">
      <c r="A5990">
        <v>345</v>
      </c>
      <c r="B5990">
        <v>345102</v>
      </c>
      <c r="C5990">
        <v>6115</v>
      </c>
      <c r="D5990" t="str">
        <f>VLOOKUP(C5990,'Schedule 3'!A:M,13,FALSE)</f>
        <v>Salaries and Wages</v>
      </c>
      <c r="E5990">
        <v>451.13</v>
      </c>
      <c r="F5990" s="1">
        <v>42794</v>
      </c>
      <c r="G5990" t="s">
        <v>462</v>
      </c>
      <c r="H5990" t="s">
        <v>24</v>
      </c>
      <c r="I5990" t="s">
        <v>24</v>
      </c>
      <c r="K5990">
        <v>19670</v>
      </c>
      <c r="L5990">
        <v>263415</v>
      </c>
      <c r="Q5990" t="s">
        <v>19</v>
      </c>
      <c r="U5990">
        <v>2</v>
      </c>
      <c r="V5990">
        <v>17</v>
      </c>
      <c r="Y5990" t="s">
        <v>20</v>
      </c>
      <c r="Z5990">
        <v>0</v>
      </c>
      <c r="AA5990" t="s">
        <v>589</v>
      </c>
      <c r="AB5990" t="s">
        <v>21</v>
      </c>
      <c r="AC5990">
        <v>234</v>
      </c>
    </row>
    <row r="5991" spans="1:29" x14ac:dyDescent="0.25">
      <c r="A5991">
        <v>345</v>
      </c>
      <c r="B5991">
        <v>345101</v>
      </c>
      <c r="C5991">
        <v>6115</v>
      </c>
      <c r="D5991" t="str">
        <f>VLOOKUP(C5991,'Schedule 3'!A:M,13,FALSE)</f>
        <v>Salaries and Wages</v>
      </c>
      <c r="E5991">
        <v>49.24</v>
      </c>
      <c r="F5991" s="1">
        <v>42766</v>
      </c>
      <c r="G5991" t="s">
        <v>462</v>
      </c>
      <c r="H5991" t="s">
        <v>24</v>
      </c>
      <c r="I5991" t="s">
        <v>24</v>
      </c>
      <c r="K5991">
        <v>19670</v>
      </c>
      <c r="L5991">
        <v>259505</v>
      </c>
      <c r="Q5991" t="s">
        <v>19</v>
      </c>
      <c r="U5991">
        <v>1</v>
      </c>
      <c r="V5991">
        <v>17</v>
      </c>
      <c r="Y5991" t="s">
        <v>20</v>
      </c>
      <c r="Z5991">
        <v>0</v>
      </c>
      <c r="AA5991" t="s">
        <v>589</v>
      </c>
      <c r="AB5991" t="s">
        <v>21</v>
      </c>
      <c r="AC5991">
        <v>233</v>
      </c>
    </row>
    <row r="5992" spans="1:29" x14ac:dyDescent="0.25">
      <c r="A5992">
        <v>345</v>
      </c>
      <c r="B5992">
        <v>345102</v>
      </c>
      <c r="C5992">
        <v>6115</v>
      </c>
      <c r="D5992" t="str">
        <f>VLOOKUP(C5992,'Schedule 3'!A:M,13,FALSE)</f>
        <v>Salaries and Wages</v>
      </c>
      <c r="E5992">
        <v>437.06</v>
      </c>
      <c r="F5992" s="1">
        <v>42766</v>
      </c>
      <c r="G5992" t="s">
        <v>462</v>
      </c>
      <c r="H5992" t="s">
        <v>24</v>
      </c>
      <c r="I5992" t="s">
        <v>24</v>
      </c>
      <c r="K5992">
        <v>19670</v>
      </c>
      <c r="L5992">
        <v>259505</v>
      </c>
      <c r="Q5992" t="s">
        <v>19</v>
      </c>
      <c r="U5992">
        <v>1</v>
      </c>
      <c r="V5992">
        <v>17</v>
      </c>
      <c r="Y5992" t="s">
        <v>20</v>
      </c>
      <c r="Z5992">
        <v>0</v>
      </c>
      <c r="AA5992" t="s">
        <v>589</v>
      </c>
      <c r="AB5992" t="s">
        <v>21</v>
      </c>
      <c r="AC5992">
        <v>234</v>
      </c>
    </row>
    <row r="5993" spans="1:29" x14ac:dyDescent="0.25">
      <c r="A5993">
        <v>345</v>
      </c>
      <c r="B5993">
        <v>345101</v>
      </c>
      <c r="C5993">
        <v>6125</v>
      </c>
      <c r="D5993" t="str">
        <f>VLOOKUP(C5993,'Schedule 3'!A:M,13,FALSE)</f>
        <v>Salaries and Wages</v>
      </c>
      <c r="E5993">
        <v>0.4</v>
      </c>
      <c r="F5993" s="1">
        <v>42794</v>
      </c>
      <c r="G5993" t="s">
        <v>462</v>
      </c>
      <c r="H5993" t="s">
        <v>32</v>
      </c>
      <c r="I5993" t="s">
        <v>32</v>
      </c>
      <c r="K5993">
        <v>19672</v>
      </c>
      <c r="L5993">
        <v>263415</v>
      </c>
      <c r="Q5993" t="s">
        <v>19</v>
      </c>
      <c r="U5993">
        <v>2</v>
      </c>
      <c r="V5993">
        <v>17</v>
      </c>
      <c r="Y5993" t="s">
        <v>20</v>
      </c>
      <c r="Z5993">
        <v>0</v>
      </c>
      <c r="AA5993" t="s">
        <v>589</v>
      </c>
      <c r="AB5993" t="s">
        <v>21</v>
      </c>
      <c r="AC5993">
        <v>233</v>
      </c>
    </row>
    <row r="5994" spans="1:29" x14ac:dyDescent="0.25">
      <c r="A5994">
        <v>345</v>
      </c>
      <c r="B5994">
        <v>345102</v>
      </c>
      <c r="C5994">
        <v>6125</v>
      </c>
      <c r="D5994" t="str">
        <f>VLOOKUP(C5994,'Schedule 3'!A:M,13,FALSE)</f>
        <v>Salaries and Wages</v>
      </c>
      <c r="E5994">
        <v>3.56</v>
      </c>
      <c r="F5994" s="1">
        <v>42794</v>
      </c>
      <c r="G5994" t="s">
        <v>462</v>
      </c>
      <c r="H5994" t="s">
        <v>32</v>
      </c>
      <c r="I5994" t="s">
        <v>32</v>
      </c>
      <c r="K5994">
        <v>19672</v>
      </c>
      <c r="L5994">
        <v>263415</v>
      </c>
      <c r="Q5994" t="s">
        <v>19</v>
      </c>
      <c r="U5994">
        <v>2</v>
      </c>
      <c r="V5994">
        <v>17</v>
      </c>
      <c r="Y5994" t="s">
        <v>20</v>
      </c>
      <c r="Z5994">
        <v>0</v>
      </c>
      <c r="AA5994" t="s">
        <v>589</v>
      </c>
      <c r="AB5994" t="s">
        <v>21</v>
      </c>
      <c r="AC5994">
        <v>234</v>
      </c>
    </row>
    <row r="5995" spans="1:29" x14ac:dyDescent="0.25">
      <c r="A5995">
        <v>345</v>
      </c>
      <c r="B5995">
        <v>345101</v>
      </c>
      <c r="C5995">
        <v>6207</v>
      </c>
      <c r="D5995" t="str">
        <f>VLOOKUP(C5995,'Schedule 3'!A:M,13,FALSE)</f>
        <v>Transport/Travel Expenses</v>
      </c>
      <c r="E5995">
        <v>0.12</v>
      </c>
      <c r="F5995" s="1">
        <v>43069</v>
      </c>
      <c r="G5995" t="s">
        <v>462</v>
      </c>
      <c r="H5995" t="s">
        <v>758</v>
      </c>
      <c r="I5995" t="s">
        <v>758</v>
      </c>
      <c r="K5995">
        <v>19677</v>
      </c>
      <c r="L5995">
        <v>288934</v>
      </c>
      <c r="Q5995" t="s">
        <v>19</v>
      </c>
      <c r="U5995">
        <v>11</v>
      </c>
      <c r="V5995">
        <v>17</v>
      </c>
      <c r="Y5995" t="s">
        <v>20</v>
      </c>
      <c r="Z5995">
        <v>0</v>
      </c>
      <c r="AA5995" t="s">
        <v>589</v>
      </c>
      <c r="AB5995" t="s">
        <v>21</v>
      </c>
      <c r="AC5995">
        <v>234</v>
      </c>
    </row>
    <row r="5996" spans="1:29" x14ac:dyDescent="0.25">
      <c r="A5996">
        <v>345</v>
      </c>
      <c r="B5996">
        <v>345102</v>
      </c>
      <c r="C5996">
        <v>6207</v>
      </c>
      <c r="D5996" t="str">
        <f>VLOOKUP(C5996,'Schedule 3'!A:M,13,FALSE)</f>
        <v>Transport/Travel Expenses</v>
      </c>
      <c r="E5996">
        <v>1.04</v>
      </c>
      <c r="F5996" s="1">
        <v>43069</v>
      </c>
      <c r="G5996" t="s">
        <v>462</v>
      </c>
      <c r="H5996" t="s">
        <v>758</v>
      </c>
      <c r="I5996" t="s">
        <v>758</v>
      </c>
      <c r="K5996">
        <v>19677</v>
      </c>
      <c r="L5996">
        <v>288934</v>
      </c>
      <c r="Q5996" t="s">
        <v>19</v>
      </c>
      <c r="U5996">
        <v>11</v>
      </c>
      <c r="V5996">
        <v>17</v>
      </c>
      <c r="Y5996" t="s">
        <v>20</v>
      </c>
      <c r="Z5996">
        <v>0</v>
      </c>
      <c r="AA5996" t="s">
        <v>589</v>
      </c>
      <c r="AB5996" t="s">
        <v>21</v>
      </c>
      <c r="AC5996">
        <v>235</v>
      </c>
    </row>
    <row r="5997" spans="1:29" x14ac:dyDescent="0.25">
      <c r="A5997">
        <v>345</v>
      </c>
      <c r="B5997">
        <v>345101</v>
      </c>
      <c r="C5997">
        <v>6207</v>
      </c>
      <c r="D5997" t="str">
        <f>VLOOKUP(C5997,'Schedule 3'!A:M,13,FALSE)</f>
        <v>Transport/Travel Expenses</v>
      </c>
      <c r="E5997">
        <v>0.08</v>
      </c>
      <c r="F5997" s="1">
        <v>43039</v>
      </c>
      <c r="G5997" t="s">
        <v>462</v>
      </c>
      <c r="H5997" t="s">
        <v>758</v>
      </c>
      <c r="I5997" t="s">
        <v>758</v>
      </c>
      <c r="K5997">
        <v>19677</v>
      </c>
      <c r="L5997">
        <v>286349</v>
      </c>
      <c r="Q5997" t="s">
        <v>19</v>
      </c>
      <c r="U5997">
        <v>10</v>
      </c>
      <c r="V5997">
        <v>17</v>
      </c>
      <c r="Y5997" t="s">
        <v>20</v>
      </c>
      <c r="Z5997">
        <v>0</v>
      </c>
      <c r="AA5997" t="s">
        <v>589</v>
      </c>
      <c r="AB5997" t="s">
        <v>21</v>
      </c>
      <c r="AC5997">
        <v>234</v>
      </c>
    </row>
    <row r="5998" spans="1:29" x14ac:dyDescent="0.25">
      <c r="A5998">
        <v>345</v>
      </c>
      <c r="B5998">
        <v>345102</v>
      </c>
      <c r="C5998">
        <v>6207</v>
      </c>
      <c r="D5998" t="str">
        <f>VLOOKUP(C5998,'Schedule 3'!A:M,13,FALSE)</f>
        <v>Transport/Travel Expenses</v>
      </c>
      <c r="E5998">
        <v>0.69</v>
      </c>
      <c r="F5998" s="1">
        <v>43039</v>
      </c>
      <c r="G5998" t="s">
        <v>462</v>
      </c>
      <c r="H5998" t="s">
        <v>758</v>
      </c>
      <c r="I5998" t="s">
        <v>758</v>
      </c>
      <c r="K5998">
        <v>19677</v>
      </c>
      <c r="L5998">
        <v>286349</v>
      </c>
      <c r="Q5998" t="s">
        <v>19</v>
      </c>
      <c r="U5998">
        <v>10</v>
      </c>
      <c r="V5998">
        <v>17</v>
      </c>
      <c r="Y5998" t="s">
        <v>20</v>
      </c>
      <c r="Z5998">
        <v>0</v>
      </c>
      <c r="AA5998" t="s">
        <v>589</v>
      </c>
      <c r="AB5998" t="s">
        <v>21</v>
      </c>
      <c r="AC5998">
        <v>235</v>
      </c>
    </row>
    <row r="5999" spans="1:29" x14ac:dyDescent="0.25">
      <c r="A5999">
        <v>345</v>
      </c>
      <c r="B5999">
        <v>345101</v>
      </c>
      <c r="C5999">
        <v>6207</v>
      </c>
      <c r="D5999" t="str">
        <f>VLOOKUP(C5999,'Schedule 3'!A:M,13,FALSE)</f>
        <v>Transport/Travel Expenses</v>
      </c>
      <c r="E5999">
        <v>0.24</v>
      </c>
      <c r="F5999" s="1">
        <v>42947</v>
      </c>
      <c r="G5999" t="s">
        <v>462</v>
      </c>
      <c r="H5999" t="s">
        <v>758</v>
      </c>
      <c r="I5999" t="s">
        <v>758</v>
      </c>
      <c r="K5999">
        <v>19677</v>
      </c>
      <c r="L5999">
        <v>278277</v>
      </c>
      <c r="Q5999" t="s">
        <v>19</v>
      </c>
      <c r="U5999">
        <v>7</v>
      </c>
      <c r="V5999">
        <v>17</v>
      </c>
      <c r="Y5999" t="s">
        <v>20</v>
      </c>
      <c r="Z5999">
        <v>0</v>
      </c>
      <c r="AA5999" t="s">
        <v>589</v>
      </c>
      <c r="AB5999" t="s">
        <v>21</v>
      </c>
      <c r="AC5999">
        <v>234</v>
      </c>
    </row>
    <row r="6000" spans="1:29" x14ac:dyDescent="0.25">
      <c r="A6000">
        <v>345</v>
      </c>
      <c r="B6000">
        <v>345102</v>
      </c>
      <c r="C6000">
        <v>6207</v>
      </c>
      <c r="D6000" t="str">
        <f>VLOOKUP(C6000,'Schedule 3'!A:M,13,FALSE)</f>
        <v>Transport/Travel Expenses</v>
      </c>
      <c r="E6000">
        <v>2.1</v>
      </c>
      <c r="F6000" s="1">
        <v>42947</v>
      </c>
      <c r="G6000" t="s">
        <v>462</v>
      </c>
      <c r="H6000" t="s">
        <v>758</v>
      </c>
      <c r="I6000" t="s">
        <v>758</v>
      </c>
      <c r="K6000">
        <v>19677</v>
      </c>
      <c r="L6000">
        <v>278277</v>
      </c>
      <c r="Q6000" t="s">
        <v>19</v>
      </c>
      <c r="U6000">
        <v>7</v>
      </c>
      <c r="V6000">
        <v>17</v>
      </c>
      <c r="Y6000" t="s">
        <v>20</v>
      </c>
      <c r="Z6000">
        <v>0</v>
      </c>
      <c r="AA6000" t="s">
        <v>589</v>
      </c>
      <c r="AB6000" t="s">
        <v>21</v>
      </c>
      <c r="AC6000">
        <v>235</v>
      </c>
    </row>
    <row r="6001" spans="1:29" x14ac:dyDescent="0.25">
      <c r="A6001">
        <v>345</v>
      </c>
      <c r="B6001">
        <v>345101</v>
      </c>
      <c r="C6001">
        <v>6207</v>
      </c>
      <c r="D6001" t="str">
        <f>VLOOKUP(C6001,'Schedule 3'!A:M,13,FALSE)</f>
        <v>Transport/Travel Expenses</v>
      </c>
      <c r="E6001">
        <v>0.24</v>
      </c>
      <c r="F6001" s="1">
        <v>42886</v>
      </c>
      <c r="G6001" t="s">
        <v>462</v>
      </c>
      <c r="H6001" t="s">
        <v>758</v>
      </c>
      <c r="I6001" t="s">
        <v>758</v>
      </c>
      <c r="K6001">
        <v>19677</v>
      </c>
      <c r="L6001">
        <v>272629</v>
      </c>
      <c r="Q6001" t="s">
        <v>19</v>
      </c>
      <c r="U6001">
        <v>5</v>
      </c>
      <c r="V6001">
        <v>17</v>
      </c>
      <c r="Y6001" t="s">
        <v>20</v>
      </c>
      <c r="Z6001">
        <v>0</v>
      </c>
      <c r="AA6001" t="s">
        <v>589</v>
      </c>
      <c r="AB6001" t="s">
        <v>21</v>
      </c>
      <c r="AC6001">
        <v>234</v>
      </c>
    </row>
    <row r="6002" spans="1:29" x14ac:dyDescent="0.25">
      <c r="A6002">
        <v>345</v>
      </c>
      <c r="B6002">
        <v>345102</v>
      </c>
      <c r="C6002">
        <v>6207</v>
      </c>
      <c r="D6002" t="str">
        <f>VLOOKUP(C6002,'Schedule 3'!A:M,13,FALSE)</f>
        <v>Transport/Travel Expenses</v>
      </c>
      <c r="E6002">
        <v>2.11</v>
      </c>
      <c r="F6002" s="1">
        <v>42886</v>
      </c>
      <c r="G6002" t="s">
        <v>462</v>
      </c>
      <c r="H6002" t="s">
        <v>758</v>
      </c>
      <c r="I6002" t="s">
        <v>758</v>
      </c>
      <c r="K6002">
        <v>19677</v>
      </c>
      <c r="L6002">
        <v>272629</v>
      </c>
      <c r="Q6002" t="s">
        <v>19</v>
      </c>
      <c r="U6002">
        <v>5</v>
      </c>
      <c r="V6002">
        <v>17</v>
      </c>
      <c r="Y6002" t="s">
        <v>20</v>
      </c>
      <c r="Z6002">
        <v>0</v>
      </c>
      <c r="AA6002" t="s">
        <v>589</v>
      </c>
      <c r="AB6002" t="s">
        <v>21</v>
      </c>
      <c r="AC6002">
        <v>235</v>
      </c>
    </row>
    <row r="6003" spans="1:29" x14ac:dyDescent="0.25">
      <c r="A6003">
        <v>345</v>
      </c>
      <c r="B6003">
        <v>345101</v>
      </c>
      <c r="C6003">
        <v>6207</v>
      </c>
      <c r="D6003" t="str">
        <f>VLOOKUP(C6003,'Schedule 3'!A:M,13,FALSE)</f>
        <v>Transport/Travel Expenses</v>
      </c>
      <c r="E6003">
        <v>0.04</v>
      </c>
      <c r="F6003" s="1">
        <v>42855</v>
      </c>
      <c r="G6003" t="s">
        <v>462</v>
      </c>
      <c r="H6003" t="s">
        <v>758</v>
      </c>
      <c r="I6003" t="s">
        <v>758</v>
      </c>
      <c r="K6003">
        <v>19677</v>
      </c>
      <c r="L6003">
        <v>269773</v>
      </c>
      <c r="Q6003" t="s">
        <v>19</v>
      </c>
      <c r="U6003">
        <v>4</v>
      </c>
      <c r="V6003">
        <v>17</v>
      </c>
      <c r="Y6003" t="s">
        <v>20</v>
      </c>
      <c r="Z6003">
        <v>0</v>
      </c>
      <c r="AA6003" t="s">
        <v>589</v>
      </c>
      <c r="AB6003" t="s">
        <v>21</v>
      </c>
      <c r="AC6003">
        <v>233</v>
      </c>
    </row>
    <row r="6004" spans="1:29" x14ac:dyDescent="0.25">
      <c r="A6004">
        <v>345</v>
      </c>
      <c r="B6004">
        <v>345102</v>
      </c>
      <c r="C6004">
        <v>6207</v>
      </c>
      <c r="D6004" t="str">
        <f>VLOOKUP(C6004,'Schedule 3'!A:M,13,FALSE)</f>
        <v>Transport/Travel Expenses</v>
      </c>
      <c r="E6004">
        <v>0.33</v>
      </c>
      <c r="F6004" s="1">
        <v>42855</v>
      </c>
      <c r="G6004" t="s">
        <v>462</v>
      </c>
      <c r="H6004" t="s">
        <v>758</v>
      </c>
      <c r="I6004" t="s">
        <v>758</v>
      </c>
      <c r="K6004">
        <v>19677</v>
      </c>
      <c r="L6004">
        <v>269773</v>
      </c>
      <c r="Q6004" t="s">
        <v>19</v>
      </c>
      <c r="U6004">
        <v>4</v>
      </c>
      <c r="V6004">
        <v>17</v>
      </c>
      <c r="Y6004" t="s">
        <v>20</v>
      </c>
      <c r="Z6004">
        <v>0</v>
      </c>
      <c r="AA6004" t="s">
        <v>589</v>
      </c>
      <c r="AB6004" t="s">
        <v>21</v>
      </c>
      <c r="AC6004">
        <v>234</v>
      </c>
    </row>
    <row r="6005" spans="1:29" x14ac:dyDescent="0.25">
      <c r="A6005">
        <v>345</v>
      </c>
      <c r="B6005">
        <v>345101</v>
      </c>
      <c r="C6005">
        <v>6215</v>
      </c>
      <c r="D6005" t="str">
        <f>VLOOKUP(C6005,'Schedule 3'!A:M,13,FALSE)</f>
        <v>Transport/Travel Expenses</v>
      </c>
      <c r="E6005">
        <v>161.07</v>
      </c>
      <c r="F6005" s="1">
        <v>43100</v>
      </c>
      <c r="G6005" t="s">
        <v>462</v>
      </c>
      <c r="H6005" t="s">
        <v>759</v>
      </c>
      <c r="I6005" t="s">
        <v>759</v>
      </c>
      <c r="K6005">
        <v>248294</v>
      </c>
      <c r="L6005">
        <v>291867</v>
      </c>
      <c r="Q6005" t="s">
        <v>19</v>
      </c>
      <c r="U6005">
        <v>12</v>
      </c>
      <c r="V6005">
        <v>17</v>
      </c>
      <c r="Y6005" t="s">
        <v>20</v>
      </c>
      <c r="Z6005">
        <v>0</v>
      </c>
      <c r="AA6005" t="s">
        <v>589</v>
      </c>
      <c r="AB6005" t="s">
        <v>21</v>
      </c>
      <c r="AC6005">
        <v>2</v>
      </c>
    </row>
    <row r="6006" spans="1:29" x14ac:dyDescent="0.25">
      <c r="A6006">
        <v>345</v>
      </c>
      <c r="B6006">
        <v>345102</v>
      </c>
      <c r="C6006">
        <v>6215</v>
      </c>
      <c r="D6006" t="str">
        <f>VLOOKUP(C6006,'Schedule 3'!A:M,13,FALSE)</f>
        <v>Transport/Travel Expenses</v>
      </c>
      <c r="E6006">
        <v>1416.37</v>
      </c>
      <c r="F6006" s="1">
        <v>43100</v>
      </c>
      <c r="G6006" t="s">
        <v>462</v>
      </c>
      <c r="H6006" t="s">
        <v>759</v>
      </c>
      <c r="I6006" t="s">
        <v>759</v>
      </c>
      <c r="K6006">
        <v>248294</v>
      </c>
      <c r="L6006">
        <v>291867</v>
      </c>
      <c r="Q6006" t="s">
        <v>19</v>
      </c>
      <c r="U6006">
        <v>12</v>
      </c>
      <c r="V6006">
        <v>17</v>
      </c>
      <c r="Y6006" t="s">
        <v>20</v>
      </c>
      <c r="Z6006">
        <v>0</v>
      </c>
      <c r="AA6006" t="s">
        <v>589</v>
      </c>
      <c r="AB6006" t="s">
        <v>21</v>
      </c>
      <c r="AC6006">
        <v>3</v>
      </c>
    </row>
    <row r="6007" spans="1:29" x14ac:dyDescent="0.25">
      <c r="A6007">
        <v>345</v>
      </c>
      <c r="B6007">
        <v>345101</v>
      </c>
      <c r="C6007">
        <v>6215</v>
      </c>
      <c r="D6007" t="str">
        <f>VLOOKUP(C6007,'Schedule 3'!A:M,13,FALSE)</f>
        <v>Transport/Travel Expenses</v>
      </c>
      <c r="E6007">
        <v>123.58</v>
      </c>
      <c r="F6007" s="1">
        <v>43069</v>
      </c>
      <c r="G6007" t="s">
        <v>462</v>
      </c>
      <c r="H6007" t="s">
        <v>759</v>
      </c>
      <c r="I6007" t="s">
        <v>759</v>
      </c>
      <c r="K6007">
        <v>248294</v>
      </c>
      <c r="L6007">
        <v>288934</v>
      </c>
      <c r="Q6007" t="s">
        <v>19</v>
      </c>
      <c r="U6007">
        <v>11</v>
      </c>
      <c r="V6007">
        <v>17</v>
      </c>
      <c r="Y6007" t="s">
        <v>20</v>
      </c>
      <c r="Z6007">
        <v>0</v>
      </c>
      <c r="AA6007" t="s">
        <v>589</v>
      </c>
      <c r="AB6007" t="s">
        <v>21</v>
      </c>
      <c r="AC6007">
        <v>2</v>
      </c>
    </row>
    <row r="6008" spans="1:29" x14ac:dyDescent="0.25">
      <c r="A6008">
        <v>345</v>
      </c>
      <c r="B6008">
        <v>345102</v>
      </c>
      <c r="C6008">
        <v>6215</v>
      </c>
      <c r="D6008" t="str">
        <f>VLOOKUP(C6008,'Schedule 3'!A:M,13,FALSE)</f>
        <v>Transport/Travel Expenses</v>
      </c>
      <c r="E6008">
        <v>1107.94</v>
      </c>
      <c r="F6008" s="1">
        <v>43069</v>
      </c>
      <c r="G6008" t="s">
        <v>462</v>
      </c>
      <c r="H6008" t="s">
        <v>759</v>
      </c>
      <c r="I6008" t="s">
        <v>759</v>
      </c>
      <c r="K6008">
        <v>248294</v>
      </c>
      <c r="L6008">
        <v>288934</v>
      </c>
      <c r="Q6008" t="s">
        <v>19</v>
      </c>
      <c r="U6008">
        <v>11</v>
      </c>
      <c r="V6008">
        <v>17</v>
      </c>
      <c r="Y6008" t="s">
        <v>20</v>
      </c>
      <c r="Z6008">
        <v>0</v>
      </c>
      <c r="AA6008" t="s">
        <v>589</v>
      </c>
      <c r="AB6008" t="s">
        <v>21</v>
      </c>
      <c r="AC6008">
        <v>3</v>
      </c>
    </row>
    <row r="6009" spans="1:29" x14ac:dyDescent="0.25">
      <c r="A6009">
        <v>345</v>
      </c>
      <c r="B6009">
        <v>345101</v>
      </c>
      <c r="C6009">
        <v>6215</v>
      </c>
      <c r="D6009" t="str">
        <f>VLOOKUP(C6009,'Schedule 3'!A:M,13,FALSE)</f>
        <v>Transport/Travel Expenses</v>
      </c>
      <c r="E6009">
        <v>129.04</v>
      </c>
      <c r="F6009" s="1">
        <v>43039</v>
      </c>
      <c r="G6009" t="s">
        <v>462</v>
      </c>
      <c r="H6009" t="s">
        <v>759</v>
      </c>
      <c r="I6009" t="s">
        <v>759</v>
      </c>
      <c r="K6009">
        <v>248294</v>
      </c>
      <c r="L6009">
        <v>286349</v>
      </c>
      <c r="Q6009" t="s">
        <v>19</v>
      </c>
      <c r="U6009">
        <v>10</v>
      </c>
      <c r="V6009">
        <v>17</v>
      </c>
      <c r="Y6009" t="s">
        <v>20</v>
      </c>
      <c r="Z6009">
        <v>0</v>
      </c>
      <c r="AA6009" t="s">
        <v>589</v>
      </c>
      <c r="AB6009" t="s">
        <v>21</v>
      </c>
      <c r="AC6009">
        <v>2</v>
      </c>
    </row>
    <row r="6010" spans="1:29" x14ac:dyDescent="0.25">
      <c r="A6010">
        <v>345</v>
      </c>
      <c r="B6010">
        <v>345102</v>
      </c>
      <c r="C6010">
        <v>6215</v>
      </c>
      <c r="D6010" t="str">
        <f>VLOOKUP(C6010,'Schedule 3'!A:M,13,FALSE)</f>
        <v>Transport/Travel Expenses</v>
      </c>
      <c r="E6010">
        <v>1149.72</v>
      </c>
      <c r="F6010" s="1">
        <v>43039</v>
      </c>
      <c r="G6010" t="s">
        <v>462</v>
      </c>
      <c r="H6010" t="s">
        <v>759</v>
      </c>
      <c r="I6010" t="s">
        <v>759</v>
      </c>
      <c r="K6010">
        <v>248294</v>
      </c>
      <c r="L6010">
        <v>286349</v>
      </c>
      <c r="Q6010" t="s">
        <v>19</v>
      </c>
      <c r="U6010">
        <v>10</v>
      </c>
      <c r="V6010">
        <v>17</v>
      </c>
      <c r="Y6010" t="s">
        <v>20</v>
      </c>
      <c r="Z6010">
        <v>0</v>
      </c>
      <c r="AA6010" t="s">
        <v>589</v>
      </c>
      <c r="AB6010" t="s">
        <v>21</v>
      </c>
      <c r="AC6010">
        <v>3</v>
      </c>
    </row>
    <row r="6011" spans="1:29" x14ac:dyDescent="0.25">
      <c r="A6011">
        <v>345</v>
      </c>
      <c r="B6011">
        <v>345101</v>
      </c>
      <c r="C6011">
        <v>6215</v>
      </c>
      <c r="D6011" t="str">
        <f>VLOOKUP(C6011,'Schedule 3'!A:M,13,FALSE)</f>
        <v>Transport/Travel Expenses</v>
      </c>
      <c r="E6011">
        <v>145.69</v>
      </c>
      <c r="F6011" s="1">
        <v>43008</v>
      </c>
      <c r="G6011" t="s">
        <v>462</v>
      </c>
      <c r="H6011" t="s">
        <v>759</v>
      </c>
      <c r="I6011" t="s">
        <v>759</v>
      </c>
      <c r="K6011">
        <v>248294</v>
      </c>
      <c r="L6011">
        <v>283717</v>
      </c>
      <c r="Q6011" t="s">
        <v>19</v>
      </c>
      <c r="U6011">
        <v>9</v>
      </c>
      <c r="V6011">
        <v>17</v>
      </c>
      <c r="Y6011" t="s">
        <v>20</v>
      </c>
      <c r="Z6011">
        <v>0</v>
      </c>
      <c r="AA6011" t="s">
        <v>589</v>
      </c>
      <c r="AB6011" t="s">
        <v>21</v>
      </c>
      <c r="AC6011">
        <v>2</v>
      </c>
    </row>
    <row r="6012" spans="1:29" x14ac:dyDescent="0.25">
      <c r="A6012">
        <v>345</v>
      </c>
      <c r="B6012">
        <v>345102</v>
      </c>
      <c r="C6012">
        <v>6215</v>
      </c>
      <c r="D6012" t="str">
        <f>VLOOKUP(C6012,'Schedule 3'!A:M,13,FALSE)</f>
        <v>Transport/Travel Expenses</v>
      </c>
      <c r="E6012">
        <v>1296.54</v>
      </c>
      <c r="F6012" s="1">
        <v>43008</v>
      </c>
      <c r="G6012" t="s">
        <v>462</v>
      </c>
      <c r="H6012" t="s">
        <v>759</v>
      </c>
      <c r="I6012" t="s">
        <v>759</v>
      </c>
      <c r="K6012">
        <v>248294</v>
      </c>
      <c r="L6012">
        <v>283717</v>
      </c>
      <c r="Q6012" t="s">
        <v>19</v>
      </c>
      <c r="U6012">
        <v>9</v>
      </c>
      <c r="V6012">
        <v>17</v>
      </c>
      <c r="Y6012" t="s">
        <v>20</v>
      </c>
      <c r="Z6012">
        <v>0</v>
      </c>
      <c r="AA6012" t="s">
        <v>589</v>
      </c>
      <c r="AB6012" t="s">
        <v>21</v>
      </c>
      <c r="AC6012">
        <v>3</v>
      </c>
    </row>
    <row r="6013" spans="1:29" x14ac:dyDescent="0.25">
      <c r="A6013">
        <v>345</v>
      </c>
      <c r="B6013">
        <v>345101</v>
      </c>
      <c r="C6013">
        <v>6215</v>
      </c>
      <c r="D6013" t="str">
        <f>VLOOKUP(C6013,'Schedule 3'!A:M,13,FALSE)</f>
        <v>Transport/Travel Expenses</v>
      </c>
      <c r="E6013">
        <v>160.88</v>
      </c>
      <c r="F6013" s="1">
        <v>42978</v>
      </c>
      <c r="G6013" t="s">
        <v>462</v>
      </c>
      <c r="H6013" t="s">
        <v>759</v>
      </c>
      <c r="I6013" t="s">
        <v>759</v>
      </c>
      <c r="K6013">
        <v>248294</v>
      </c>
      <c r="L6013">
        <v>281172</v>
      </c>
      <c r="Q6013" t="s">
        <v>19</v>
      </c>
      <c r="U6013">
        <v>8</v>
      </c>
      <c r="V6013">
        <v>17</v>
      </c>
      <c r="Y6013" t="s">
        <v>20</v>
      </c>
      <c r="Z6013">
        <v>0</v>
      </c>
      <c r="AA6013" t="s">
        <v>589</v>
      </c>
      <c r="AB6013" t="s">
        <v>21</v>
      </c>
      <c r="AC6013">
        <v>2</v>
      </c>
    </row>
    <row r="6014" spans="1:29" x14ac:dyDescent="0.25">
      <c r="A6014">
        <v>345</v>
      </c>
      <c r="B6014">
        <v>345102</v>
      </c>
      <c r="C6014">
        <v>6215</v>
      </c>
      <c r="D6014" t="str">
        <f>VLOOKUP(C6014,'Schedule 3'!A:M,13,FALSE)</f>
        <v>Transport/Travel Expenses</v>
      </c>
      <c r="E6014">
        <v>1426.09</v>
      </c>
      <c r="F6014" s="1">
        <v>42978</v>
      </c>
      <c r="G6014" t="s">
        <v>462</v>
      </c>
      <c r="H6014" t="s">
        <v>759</v>
      </c>
      <c r="I6014" t="s">
        <v>759</v>
      </c>
      <c r="K6014">
        <v>248294</v>
      </c>
      <c r="L6014">
        <v>281172</v>
      </c>
      <c r="Q6014" t="s">
        <v>19</v>
      </c>
      <c r="U6014">
        <v>8</v>
      </c>
      <c r="V6014">
        <v>17</v>
      </c>
      <c r="Y6014" t="s">
        <v>20</v>
      </c>
      <c r="Z6014">
        <v>0</v>
      </c>
      <c r="AA6014" t="s">
        <v>589</v>
      </c>
      <c r="AB6014" t="s">
        <v>21</v>
      </c>
      <c r="AC6014">
        <v>3</v>
      </c>
    </row>
    <row r="6015" spans="1:29" x14ac:dyDescent="0.25">
      <c r="A6015">
        <v>345</v>
      </c>
      <c r="B6015">
        <v>345101</v>
      </c>
      <c r="C6015">
        <v>6215</v>
      </c>
      <c r="D6015" t="str">
        <f>VLOOKUP(C6015,'Schedule 3'!A:M,13,FALSE)</f>
        <v>Transport/Travel Expenses</v>
      </c>
      <c r="E6015">
        <v>113.12</v>
      </c>
      <c r="F6015" s="1">
        <v>42947</v>
      </c>
      <c r="G6015" t="s">
        <v>462</v>
      </c>
      <c r="H6015" t="s">
        <v>759</v>
      </c>
      <c r="I6015" t="s">
        <v>759</v>
      </c>
      <c r="K6015">
        <v>248294</v>
      </c>
      <c r="L6015">
        <v>278277</v>
      </c>
      <c r="Q6015" t="s">
        <v>19</v>
      </c>
      <c r="U6015">
        <v>7</v>
      </c>
      <c r="V6015">
        <v>17</v>
      </c>
      <c r="Y6015" t="s">
        <v>20</v>
      </c>
      <c r="Z6015">
        <v>0</v>
      </c>
      <c r="AA6015" t="s">
        <v>589</v>
      </c>
      <c r="AB6015" t="s">
        <v>21</v>
      </c>
      <c r="AC6015">
        <v>2</v>
      </c>
    </row>
    <row r="6016" spans="1:29" x14ac:dyDescent="0.25">
      <c r="A6016">
        <v>345</v>
      </c>
      <c r="B6016">
        <v>345102</v>
      </c>
      <c r="C6016">
        <v>6215</v>
      </c>
      <c r="D6016" t="str">
        <f>VLOOKUP(C6016,'Schedule 3'!A:M,13,FALSE)</f>
        <v>Transport/Travel Expenses</v>
      </c>
      <c r="E6016">
        <v>1003.03</v>
      </c>
      <c r="F6016" s="1">
        <v>42947</v>
      </c>
      <c r="G6016" t="s">
        <v>462</v>
      </c>
      <c r="H6016" t="s">
        <v>759</v>
      </c>
      <c r="I6016" t="s">
        <v>759</v>
      </c>
      <c r="K6016">
        <v>248294</v>
      </c>
      <c r="L6016">
        <v>278277</v>
      </c>
      <c r="Q6016" t="s">
        <v>19</v>
      </c>
      <c r="U6016">
        <v>7</v>
      </c>
      <c r="V6016">
        <v>17</v>
      </c>
      <c r="Y6016" t="s">
        <v>20</v>
      </c>
      <c r="Z6016">
        <v>0</v>
      </c>
      <c r="AA6016" t="s">
        <v>589</v>
      </c>
      <c r="AB6016" t="s">
        <v>21</v>
      </c>
      <c r="AC6016">
        <v>3</v>
      </c>
    </row>
    <row r="6017" spans="1:29" x14ac:dyDescent="0.25">
      <c r="A6017">
        <v>345</v>
      </c>
      <c r="B6017">
        <v>345101</v>
      </c>
      <c r="C6017">
        <v>6215</v>
      </c>
      <c r="D6017" t="str">
        <f>VLOOKUP(C6017,'Schedule 3'!A:M,13,FALSE)</f>
        <v>Transport/Travel Expenses</v>
      </c>
      <c r="E6017">
        <v>156.07</v>
      </c>
      <c r="F6017" s="1">
        <v>42916</v>
      </c>
      <c r="G6017" t="s">
        <v>462</v>
      </c>
      <c r="H6017" t="s">
        <v>759</v>
      </c>
      <c r="I6017" t="s">
        <v>759</v>
      </c>
      <c r="K6017">
        <v>248294</v>
      </c>
      <c r="L6017">
        <v>275593</v>
      </c>
      <c r="Q6017" t="s">
        <v>19</v>
      </c>
      <c r="U6017">
        <v>6</v>
      </c>
      <c r="V6017">
        <v>17</v>
      </c>
      <c r="Y6017" t="s">
        <v>20</v>
      </c>
      <c r="Z6017">
        <v>0</v>
      </c>
      <c r="AA6017" t="s">
        <v>589</v>
      </c>
      <c r="AB6017" t="s">
        <v>21</v>
      </c>
      <c r="AC6017">
        <v>2</v>
      </c>
    </row>
    <row r="6018" spans="1:29" x14ac:dyDescent="0.25">
      <c r="A6018">
        <v>345</v>
      </c>
      <c r="B6018">
        <v>345102</v>
      </c>
      <c r="C6018">
        <v>6215</v>
      </c>
      <c r="D6018" t="str">
        <f>VLOOKUP(C6018,'Schedule 3'!A:M,13,FALSE)</f>
        <v>Transport/Travel Expenses</v>
      </c>
      <c r="E6018">
        <v>1366.93</v>
      </c>
      <c r="F6018" s="1">
        <v>42916</v>
      </c>
      <c r="G6018" t="s">
        <v>462</v>
      </c>
      <c r="H6018" t="s">
        <v>759</v>
      </c>
      <c r="I6018" t="s">
        <v>759</v>
      </c>
      <c r="K6018">
        <v>248294</v>
      </c>
      <c r="L6018">
        <v>275593</v>
      </c>
      <c r="Q6018" t="s">
        <v>19</v>
      </c>
      <c r="U6018">
        <v>6</v>
      </c>
      <c r="V6018">
        <v>17</v>
      </c>
      <c r="Y6018" t="s">
        <v>20</v>
      </c>
      <c r="Z6018">
        <v>0</v>
      </c>
      <c r="AA6018" t="s">
        <v>589</v>
      </c>
      <c r="AB6018" t="s">
        <v>21</v>
      </c>
      <c r="AC6018">
        <v>3</v>
      </c>
    </row>
    <row r="6019" spans="1:29" x14ac:dyDescent="0.25">
      <c r="A6019">
        <v>345</v>
      </c>
      <c r="B6019">
        <v>345101</v>
      </c>
      <c r="C6019">
        <v>6215</v>
      </c>
      <c r="D6019" t="str">
        <f>VLOOKUP(C6019,'Schedule 3'!A:M,13,FALSE)</f>
        <v>Transport/Travel Expenses</v>
      </c>
      <c r="E6019">
        <v>131.36000000000001</v>
      </c>
      <c r="F6019" s="1">
        <v>42886</v>
      </c>
      <c r="G6019" t="s">
        <v>462</v>
      </c>
      <c r="H6019" t="s">
        <v>759</v>
      </c>
      <c r="I6019" t="s">
        <v>759</v>
      </c>
      <c r="K6019">
        <v>248294</v>
      </c>
      <c r="L6019">
        <v>272629</v>
      </c>
      <c r="Q6019" t="s">
        <v>19</v>
      </c>
      <c r="U6019">
        <v>5</v>
      </c>
      <c r="V6019">
        <v>17</v>
      </c>
      <c r="Y6019" t="s">
        <v>20</v>
      </c>
      <c r="Z6019">
        <v>0</v>
      </c>
      <c r="AA6019" t="s">
        <v>589</v>
      </c>
      <c r="AB6019" t="s">
        <v>21</v>
      </c>
      <c r="AC6019">
        <v>2</v>
      </c>
    </row>
    <row r="6020" spans="1:29" x14ac:dyDescent="0.25">
      <c r="A6020">
        <v>345</v>
      </c>
      <c r="B6020">
        <v>345102</v>
      </c>
      <c r="C6020">
        <v>6215</v>
      </c>
      <c r="D6020" t="str">
        <f>VLOOKUP(C6020,'Schedule 3'!A:M,13,FALSE)</f>
        <v>Transport/Travel Expenses</v>
      </c>
      <c r="E6020">
        <v>1158.8800000000001</v>
      </c>
      <c r="F6020" s="1">
        <v>42886</v>
      </c>
      <c r="G6020" t="s">
        <v>462</v>
      </c>
      <c r="H6020" t="s">
        <v>759</v>
      </c>
      <c r="I6020" t="s">
        <v>759</v>
      </c>
      <c r="K6020">
        <v>248294</v>
      </c>
      <c r="L6020">
        <v>272629</v>
      </c>
      <c r="Q6020" t="s">
        <v>19</v>
      </c>
      <c r="U6020">
        <v>5</v>
      </c>
      <c r="V6020">
        <v>17</v>
      </c>
      <c r="Y6020" t="s">
        <v>20</v>
      </c>
      <c r="Z6020">
        <v>0</v>
      </c>
      <c r="AA6020" t="s">
        <v>589</v>
      </c>
      <c r="AB6020" t="s">
        <v>21</v>
      </c>
      <c r="AC6020">
        <v>3</v>
      </c>
    </row>
    <row r="6021" spans="1:29" x14ac:dyDescent="0.25">
      <c r="A6021">
        <v>345</v>
      </c>
      <c r="B6021">
        <v>345101</v>
      </c>
      <c r="C6021">
        <v>6215</v>
      </c>
      <c r="D6021" t="str">
        <f>VLOOKUP(C6021,'Schedule 3'!A:M,13,FALSE)</f>
        <v>Transport/Travel Expenses</v>
      </c>
      <c r="E6021">
        <v>136.85</v>
      </c>
      <c r="F6021" s="1">
        <v>42855</v>
      </c>
      <c r="G6021" t="s">
        <v>462</v>
      </c>
      <c r="H6021" t="s">
        <v>759</v>
      </c>
      <c r="I6021" t="s">
        <v>759</v>
      </c>
      <c r="K6021">
        <v>248294</v>
      </c>
      <c r="L6021">
        <v>269773</v>
      </c>
      <c r="Q6021" t="s">
        <v>19</v>
      </c>
      <c r="U6021">
        <v>4</v>
      </c>
      <c r="V6021">
        <v>17</v>
      </c>
      <c r="Y6021" t="s">
        <v>20</v>
      </c>
      <c r="Z6021">
        <v>0</v>
      </c>
      <c r="AA6021" t="s">
        <v>589</v>
      </c>
      <c r="AB6021" t="s">
        <v>21</v>
      </c>
      <c r="AC6021">
        <v>2</v>
      </c>
    </row>
    <row r="6022" spans="1:29" x14ac:dyDescent="0.25">
      <c r="A6022">
        <v>345</v>
      </c>
      <c r="B6022">
        <v>345102</v>
      </c>
      <c r="C6022">
        <v>6215</v>
      </c>
      <c r="D6022" t="str">
        <f>VLOOKUP(C6022,'Schedule 3'!A:M,13,FALSE)</f>
        <v>Transport/Travel Expenses</v>
      </c>
      <c r="E6022">
        <v>1214.07</v>
      </c>
      <c r="F6022" s="1">
        <v>42855</v>
      </c>
      <c r="G6022" t="s">
        <v>462</v>
      </c>
      <c r="H6022" t="s">
        <v>759</v>
      </c>
      <c r="I6022" t="s">
        <v>759</v>
      </c>
      <c r="K6022">
        <v>248294</v>
      </c>
      <c r="L6022">
        <v>269773</v>
      </c>
      <c r="Q6022" t="s">
        <v>19</v>
      </c>
      <c r="U6022">
        <v>4</v>
      </c>
      <c r="V6022">
        <v>17</v>
      </c>
      <c r="Y6022" t="s">
        <v>20</v>
      </c>
      <c r="Z6022">
        <v>0</v>
      </c>
      <c r="AA6022" t="s">
        <v>589</v>
      </c>
      <c r="AB6022" t="s">
        <v>21</v>
      </c>
      <c r="AC6022">
        <v>3</v>
      </c>
    </row>
    <row r="6023" spans="1:29" x14ac:dyDescent="0.25">
      <c r="A6023">
        <v>345</v>
      </c>
      <c r="B6023">
        <v>345101</v>
      </c>
      <c r="C6023">
        <v>6215</v>
      </c>
      <c r="D6023" t="str">
        <f>VLOOKUP(C6023,'Schedule 3'!A:M,13,FALSE)</f>
        <v>Transport/Travel Expenses</v>
      </c>
      <c r="E6023">
        <v>136.58000000000001</v>
      </c>
      <c r="F6023" s="1">
        <v>42825</v>
      </c>
      <c r="G6023" t="s">
        <v>462</v>
      </c>
      <c r="H6023" t="s">
        <v>759</v>
      </c>
      <c r="I6023" t="s">
        <v>759</v>
      </c>
      <c r="K6023">
        <v>248294</v>
      </c>
      <c r="L6023">
        <v>267433</v>
      </c>
      <c r="Q6023" t="s">
        <v>19</v>
      </c>
      <c r="U6023">
        <v>3</v>
      </c>
      <c r="V6023">
        <v>17</v>
      </c>
      <c r="Y6023" t="s">
        <v>20</v>
      </c>
      <c r="Z6023">
        <v>0</v>
      </c>
      <c r="AA6023" t="s">
        <v>589</v>
      </c>
      <c r="AB6023" t="s">
        <v>21</v>
      </c>
      <c r="AC6023">
        <v>2</v>
      </c>
    </row>
    <row r="6024" spans="1:29" x14ac:dyDescent="0.25">
      <c r="A6024">
        <v>345</v>
      </c>
      <c r="B6024">
        <v>345102</v>
      </c>
      <c r="C6024">
        <v>6215</v>
      </c>
      <c r="D6024" t="str">
        <f>VLOOKUP(C6024,'Schedule 3'!A:M,13,FALSE)</f>
        <v>Transport/Travel Expenses</v>
      </c>
      <c r="E6024">
        <v>1212.8399999999999</v>
      </c>
      <c r="F6024" s="1">
        <v>42825</v>
      </c>
      <c r="G6024" t="s">
        <v>462</v>
      </c>
      <c r="H6024" t="s">
        <v>759</v>
      </c>
      <c r="I6024" t="s">
        <v>759</v>
      </c>
      <c r="K6024">
        <v>248294</v>
      </c>
      <c r="L6024">
        <v>267433</v>
      </c>
      <c r="Q6024" t="s">
        <v>19</v>
      </c>
      <c r="U6024">
        <v>3</v>
      </c>
      <c r="V6024">
        <v>17</v>
      </c>
      <c r="Y6024" t="s">
        <v>20</v>
      </c>
      <c r="Z6024">
        <v>0</v>
      </c>
      <c r="AA6024" t="s">
        <v>589</v>
      </c>
      <c r="AB6024" t="s">
        <v>21</v>
      </c>
      <c r="AC6024">
        <v>3</v>
      </c>
    </row>
    <row r="6025" spans="1:29" x14ac:dyDescent="0.25">
      <c r="A6025">
        <v>345</v>
      </c>
      <c r="B6025">
        <v>345101</v>
      </c>
      <c r="C6025">
        <v>6215</v>
      </c>
      <c r="D6025" t="str">
        <f>VLOOKUP(C6025,'Schedule 3'!A:M,13,FALSE)</f>
        <v>Transport/Travel Expenses</v>
      </c>
      <c r="E6025">
        <v>122.87</v>
      </c>
      <c r="F6025" s="1">
        <v>42794</v>
      </c>
      <c r="G6025" t="s">
        <v>462</v>
      </c>
      <c r="H6025" t="s">
        <v>759</v>
      </c>
      <c r="I6025" t="s">
        <v>759</v>
      </c>
      <c r="K6025">
        <v>248294</v>
      </c>
      <c r="L6025">
        <v>263415</v>
      </c>
      <c r="Q6025" t="s">
        <v>19</v>
      </c>
      <c r="U6025">
        <v>2</v>
      </c>
      <c r="V6025">
        <v>17</v>
      </c>
      <c r="Y6025" t="s">
        <v>20</v>
      </c>
      <c r="Z6025">
        <v>0</v>
      </c>
      <c r="AA6025" t="s">
        <v>589</v>
      </c>
      <c r="AB6025" t="s">
        <v>21</v>
      </c>
      <c r="AC6025">
        <v>2</v>
      </c>
    </row>
    <row r="6026" spans="1:29" x14ac:dyDescent="0.25">
      <c r="A6026">
        <v>345</v>
      </c>
      <c r="B6026">
        <v>345102</v>
      </c>
      <c r="C6026">
        <v>6215</v>
      </c>
      <c r="D6026" t="str">
        <f>VLOOKUP(C6026,'Schedule 3'!A:M,13,FALSE)</f>
        <v>Transport/Travel Expenses</v>
      </c>
      <c r="E6026">
        <v>1090.69</v>
      </c>
      <c r="F6026" s="1">
        <v>42794</v>
      </c>
      <c r="G6026" t="s">
        <v>462</v>
      </c>
      <c r="H6026" t="s">
        <v>759</v>
      </c>
      <c r="I6026" t="s">
        <v>759</v>
      </c>
      <c r="K6026">
        <v>248294</v>
      </c>
      <c r="L6026">
        <v>263415</v>
      </c>
      <c r="Q6026" t="s">
        <v>19</v>
      </c>
      <c r="U6026">
        <v>2</v>
      </c>
      <c r="V6026">
        <v>17</v>
      </c>
      <c r="Y6026" t="s">
        <v>20</v>
      </c>
      <c r="Z6026">
        <v>0</v>
      </c>
      <c r="AA6026" t="s">
        <v>589</v>
      </c>
      <c r="AB6026" t="s">
        <v>21</v>
      </c>
      <c r="AC6026">
        <v>3</v>
      </c>
    </row>
    <row r="6027" spans="1:29" x14ac:dyDescent="0.25">
      <c r="A6027">
        <v>345</v>
      </c>
      <c r="B6027">
        <v>345101</v>
      </c>
      <c r="C6027">
        <v>6215</v>
      </c>
      <c r="D6027" t="str">
        <f>VLOOKUP(C6027,'Schedule 3'!A:M,13,FALSE)</f>
        <v>Transport/Travel Expenses</v>
      </c>
      <c r="E6027">
        <v>172.74</v>
      </c>
      <c r="F6027" s="1">
        <v>42766</v>
      </c>
      <c r="G6027" t="s">
        <v>462</v>
      </c>
      <c r="H6027" t="s">
        <v>759</v>
      </c>
      <c r="I6027" t="s">
        <v>759</v>
      </c>
      <c r="K6027">
        <v>248294</v>
      </c>
      <c r="L6027">
        <v>259505</v>
      </c>
      <c r="Q6027" t="s">
        <v>19</v>
      </c>
      <c r="U6027">
        <v>1</v>
      </c>
      <c r="V6027">
        <v>17</v>
      </c>
      <c r="Y6027" t="s">
        <v>20</v>
      </c>
      <c r="Z6027">
        <v>0</v>
      </c>
      <c r="AA6027" t="s">
        <v>589</v>
      </c>
      <c r="AB6027" t="s">
        <v>21</v>
      </c>
      <c r="AC6027">
        <v>2</v>
      </c>
    </row>
    <row r="6028" spans="1:29" x14ac:dyDescent="0.25">
      <c r="A6028">
        <v>345</v>
      </c>
      <c r="B6028">
        <v>345102</v>
      </c>
      <c r="C6028">
        <v>6215</v>
      </c>
      <c r="D6028" t="str">
        <f>VLOOKUP(C6028,'Schedule 3'!A:M,13,FALSE)</f>
        <v>Transport/Travel Expenses</v>
      </c>
      <c r="E6028">
        <v>1533.33</v>
      </c>
      <c r="F6028" s="1">
        <v>42766</v>
      </c>
      <c r="G6028" t="s">
        <v>462</v>
      </c>
      <c r="H6028" t="s">
        <v>759</v>
      </c>
      <c r="I6028" t="s">
        <v>759</v>
      </c>
      <c r="K6028">
        <v>248294</v>
      </c>
      <c r="L6028">
        <v>259505</v>
      </c>
      <c r="Q6028" t="s">
        <v>19</v>
      </c>
      <c r="U6028">
        <v>1</v>
      </c>
      <c r="V6028">
        <v>17</v>
      </c>
      <c r="Y6028" t="s">
        <v>20</v>
      </c>
      <c r="Z6028">
        <v>0</v>
      </c>
      <c r="AA6028" t="s">
        <v>589</v>
      </c>
      <c r="AB6028" t="s">
        <v>21</v>
      </c>
      <c r="AC6028">
        <v>3</v>
      </c>
    </row>
    <row r="6029" spans="1:29" x14ac:dyDescent="0.25">
      <c r="A6029">
        <v>345</v>
      </c>
      <c r="B6029">
        <v>345101</v>
      </c>
      <c r="C6029">
        <v>6220</v>
      </c>
      <c r="D6029" t="str">
        <f>VLOOKUP(C6029,'Schedule 3'!A:M,13,FALSE)</f>
        <v>Transport/Travel Expenses</v>
      </c>
      <c r="E6029">
        <v>18.989999999999998</v>
      </c>
      <c r="F6029" s="1">
        <v>43100</v>
      </c>
      <c r="G6029" t="s">
        <v>462</v>
      </c>
      <c r="H6029" t="s">
        <v>760</v>
      </c>
      <c r="I6029" t="s">
        <v>760</v>
      </c>
      <c r="K6029">
        <v>248295</v>
      </c>
      <c r="L6029">
        <v>291867</v>
      </c>
      <c r="Q6029" t="s">
        <v>19</v>
      </c>
      <c r="U6029">
        <v>12</v>
      </c>
      <c r="V6029">
        <v>17</v>
      </c>
      <c r="Y6029" t="s">
        <v>20</v>
      </c>
      <c r="Z6029">
        <v>0</v>
      </c>
      <c r="AA6029" t="s">
        <v>589</v>
      </c>
      <c r="AB6029" t="s">
        <v>21</v>
      </c>
      <c r="AC6029">
        <v>2</v>
      </c>
    </row>
    <row r="6030" spans="1:29" x14ac:dyDescent="0.25">
      <c r="A6030">
        <v>345</v>
      </c>
      <c r="B6030">
        <v>345102</v>
      </c>
      <c r="C6030">
        <v>6220</v>
      </c>
      <c r="D6030" t="str">
        <f>VLOOKUP(C6030,'Schedule 3'!A:M,13,FALSE)</f>
        <v>Transport/Travel Expenses</v>
      </c>
      <c r="E6030">
        <v>167.02</v>
      </c>
      <c r="F6030" s="1">
        <v>43100</v>
      </c>
      <c r="G6030" t="s">
        <v>462</v>
      </c>
      <c r="H6030" t="s">
        <v>760</v>
      </c>
      <c r="I6030" t="s">
        <v>760</v>
      </c>
      <c r="K6030">
        <v>248295</v>
      </c>
      <c r="L6030">
        <v>291867</v>
      </c>
      <c r="Q6030" t="s">
        <v>19</v>
      </c>
      <c r="U6030">
        <v>12</v>
      </c>
      <c r="V6030">
        <v>17</v>
      </c>
      <c r="Y6030" t="s">
        <v>20</v>
      </c>
      <c r="Z6030">
        <v>0</v>
      </c>
      <c r="AA6030" t="s">
        <v>589</v>
      </c>
      <c r="AB6030" t="s">
        <v>21</v>
      </c>
      <c r="AC6030">
        <v>3</v>
      </c>
    </row>
    <row r="6031" spans="1:29" x14ac:dyDescent="0.25">
      <c r="A6031">
        <v>345</v>
      </c>
      <c r="B6031">
        <v>345101</v>
      </c>
      <c r="C6031">
        <v>6220</v>
      </c>
      <c r="D6031" t="str">
        <f>VLOOKUP(C6031,'Schedule 3'!A:M,13,FALSE)</f>
        <v>Transport/Travel Expenses</v>
      </c>
      <c r="E6031">
        <v>155.54</v>
      </c>
      <c r="F6031" s="1">
        <v>43069</v>
      </c>
      <c r="G6031" t="s">
        <v>462</v>
      </c>
      <c r="H6031" t="s">
        <v>760</v>
      </c>
      <c r="I6031" t="s">
        <v>760</v>
      </c>
      <c r="K6031">
        <v>248295</v>
      </c>
      <c r="L6031">
        <v>288934</v>
      </c>
      <c r="Q6031" t="s">
        <v>19</v>
      </c>
      <c r="U6031">
        <v>11</v>
      </c>
      <c r="V6031">
        <v>17</v>
      </c>
      <c r="Y6031" t="s">
        <v>20</v>
      </c>
      <c r="Z6031">
        <v>0</v>
      </c>
      <c r="AA6031" t="s">
        <v>589</v>
      </c>
      <c r="AB6031" t="s">
        <v>21</v>
      </c>
      <c r="AC6031">
        <v>2</v>
      </c>
    </row>
    <row r="6032" spans="1:29" x14ac:dyDescent="0.25">
      <c r="A6032">
        <v>345</v>
      </c>
      <c r="B6032">
        <v>345102</v>
      </c>
      <c r="C6032">
        <v>6220</v>
      </c>
      <c r="D6032" t="str">
        <f>VLOOKUP(C6032,'Schedule 3'!A:M,13,FALSE)</f>
        <v>Transport/Travel Expenses</v>
      </c>
      <c r="E6032">
        <v>1394.43</v>
      </c>
      <c r="F6032" s="1">
        <v>43069</v>
      </c>
      <c r="G6032" t="s">
        <v>462</v>
      </c>
      <c r="H6032" t="s">
        <v>760</v>
      </c>
      <c r="I6032" t="s">
        <v>760</v>
      </c>
      <c r="K6032">
        <v>248295</v>
      </c>
      <c r="L6032">
        <v>288934</v>
      </c>
      <c r="Q6032" t="s">
        <v>19</v>
      </c>
      <c r="U6032">
        <v>11</v>
      </c>
      <c r="V6032">
        <v>17</v>
      </c>
      <c r="Y6032" t="s">
        <v>20</v>
      </c>
      <c r="Z6032">
        <v>0</v>
      </c>
      <c r="AA6032" t="s">
        <v>589</v>
      </c>
      <c r="AB6032" t="s">
        <v>21</v>
      </c>
      <c r="AC6032">
        <v>3</v>
      </c>
    </row>
    <row r="6033" spans="1:29" x14ac:dyDescent="0.25">
      <c r="A6033">
        <v>345</v>
      </c>
      <c r="B6033">
        <v>345101</v>
      </c>
      <c r="C6033">
        <v>6220</v>
      </c>
      <c r="D6033" t="str">
        <f>VLOOKUP(C6033,'Schedule 3'!A:M,13,FALSE)</f>
        <v>Transport/Travel Expenses</v>
      </c>
      <c r="E6033">
        <v>11.09</v>
      </c>
      <c r="F6033" s="1">
        <v>43039</v>
      </c>
      <c r="G6033" t="s">
        <v>462</v>
      </c>
      <c r="H6033" t="s">
        <v>760</v>
      </c>
      <c r="I6033" t="s">
        <v>760</v>
      </c>
      <c r="K6033">
        <v>248295</v>
      </c>
      <c r="L6033">
        <v>286349</v>
      </c>
      <c r="Q6033" t="s">
        <v>19</v>
      </c>
      <c r="U6033">
        <v>10</v>
      </c>
      <c r="V6033">
        <v>17</v>
      </c>
      <c r="Y6033" t="s">
        <v>20</v>
      </c>
      <c r="Z6033">
        <v>0</v>
      </c>
      <c r="AA6033" t="s">
        <v>589</v>
      </c>
      <c r="AB6033" t="s">
        <v>21</v>
      </c>
      <c r="AC6033">
        <v>2</v>
      </c>
    </row>
    <row r="6034" spans="1:29" x14ac:dyDescent="0.25">
      <c r="A6034">
        <v>345</v>
      </c>
      <c r="B6034">
        <v>345102</v>
      </c>
      <c r="C6034">
        <v>6220</v>
      </c>
      <c r="D6034" t="str">
        <f>VLOOKUP(C6034,'Schedule 3'!A:M,13,FALSE)</f>
        <v>Transport/Travel Expenses</v>
      </c>
      <c r="E6034">
        <v>98.8</v>
      </c>
      <c r="F6034" s="1">
        <v>43039</v>
      </c>
      <c r="G6034" t="s">
        <v>462</v>
      </c>
      <c r="H6034" t="s">
        <v>760</v>
      </c>
      <c r="I6034" t="s">
        <v>760</v>
      </c>
      <c r="K6034">
        <v>248295</v>
      </c>
      <c r="L6034">
        <v>286349</v>
      </c>
      <c r="Q6034" t="s">
        <v>19</v>
      </c>
      <c r="U6034">
        <v>10</v>
      </c>
      <c r="V6034">
        <v>17</v>
      </c>
      <c r="Y6034" t="s">
        <v>20</v>
      </c>
      <c r="Z6034">
        <v>0</v>
      </c>
      <c r="AA6034" t="s">
        <v>589</v>
      </c>
      <c r="AB6034" t="s">
        <v>21</v>
      </c>
      <c r="AC6034">
        <v>3</v>
      </c>
    </row>
    <row r="6035" spans="1:29" x14ac:dyDescent="0.25">
      <c r="A6035">
        <v>345</v>
      </c>
      <c r="B6035">
        <v>345101</v>
      </c>
      <c r="C6035">
        <v>6220</v>
      </c>
      <c r="D6035" t="str">
        <f>VLOOKUP(C6035,'Schedule 3'!A:M,13,FALSE)</f>
        <v>Transport/Travel Expenses</v>
      </c>
      <c r="E6035">
        <v>33.72</v>
      </c>
      <c r="F6035" s="1">
        <v>43008</v>
      </c>
      <c r="G6035" t="s">
        <v>462</v>
      </c>
      <c r="H6035" t="s">
        <v>760</v>
      </c>
      <c r="I6035" t="s">
        <v>760</v>
      </c>
      <c r="K6035">
        <v>248295</v>
      </c>
      <c r="L6035">
        <v>283717</v>
      </c>
      <c r="Q6035" t="s">
        <v>19</v>
      </c>
      <c r="U6035">
        <v>9</v>
      </c>
      <c r="V6035">
        <v>17</v>
      </c>
      <c r="Y6035" t="s">
        <v>20</v>
      </c>
      <c r="Z6035">
        <v>0</v>
      </c>
      <c r="AA6035" t="s">
        <v>589</v>
      </c>
      <c r="AB6035" t="s">
        <v>21</v>
      </c>
      <c r="AC6035">
        <v>2</v>
      </c>
    </row>
    <row r="6036" spans="1:29" x14ac:dyDescent="0.25">
      <c r="A6036">
        <v>345</v>
      </c>
      <c r="B6036">
        <v>345102</v>
      </c>
      <c r="C6036">
        <v>6220</v>
      </c>
      <c r="D6036" t="str">
        <f>VLOOKUP(C6036,'Schedule 3'!A:M,13,FALSE)</f>
        <v>Transport/Travel Expenses</v>
      </c>
      <c r="E6036">
        <v>300.12</v>
      </c>
      <c r="F6036" s="1">
        <v>43008</v>
      </c>
      <c r="G6036" t="s">
        <v>462</v>
      </c>
      <c r="H6036" t="s">
        <v>760</v>
      </c>
      <c r="I6036" t="s">
        <v>760</v>
      </c>
      <c r="K6036">
        <v>248295</v>
      </c>
      <c r="L6036">
        <v>283717</v>
      </c>
      <c r="Q6036" t="s">
        <v>19</v>
      </c>
      <c r="U6036">
        <v>9</v>
      </c>
      <c r="V6036">
        <v>17</v>
      </c>
      <c r="Y6036" t="s">
        <v>20</v>
      </c>
      <c r="Z6036">
        <v>0</v>
      </c>
      <c r="AA6036" t="s">
        <v>589</v>
      </c>
      <c r="AB6036" t="s">
        <v>21</v>
      </c>
      <c r="AC6036">
        <v>3</v>
      </c>
    </row>
    <row r="6037" spans="1:29" x14ac:dyDescent="0.25">
      <c r="A6037">
        <v>345</v>
      </c>
      <c r="B6037">
        <v>345101</v>
      </c>
      <c r="C6037">
        <v>6220</v>
      </c>
      <c r="D6037" t="str">
        <f>VLOOKUP(C6037,'Schedule 3'!A:M,13,FALSE)</f>
        <v>Transport/Travel Expenses</v>
      </c>
      <c r="E6037">
        <v>12.03</v>
      </c>
      <c r="F6037" s="1">
        <v>42978</v>
      </c>
      <c r="G6037" t="s">
        <v>462</v>
      </c>
      <c r="H6037" t="s">
        <v>760</v>
      </c>
      <c r="I6037" t="s">
        <v>760</v>
      </c>
      <c r="K6037">
        <v>248295</v>
      </c>
      <c r="L6037">
        <v>281172</v>
      </c>
      <c r="Q6037" t="s">
        <v>19</v>
      </c>
      <c r="U6037">
        <v>8</v>
      </c>
      <c r="V6037">
        <v>17</v>
      </c>
      <c r="Y6037" t="s">
        <v>20</v>
      </c>
      <c r="Z6037">
        <v>0</v>
      </c>
      <c r="AA6037" t="s">
        <v>589</v>
      </c>
      <c r="AB6037" t="s">
        <v>21</v>
      </c>
      <c r="AC6037">
        <v>2</v>
      </c>
    </row>
    <row r="6038" spans="1:29" x14ac:dyDescent="0.25">
      <c r="A6038">
        <v>345</v>
      </c>
      <c r="B6038">
        <v>345102</v>
      </c>
      <c r="C6038">
        <v>6220</v>
      </c>
      <c r="D6038" t="str">
        <f>VLOOKUP(C6038,'Schedule 3'!A:M,13,FALSE)</f>
        <v>Transport/Travel Expenses</v>
      </c>
      <c r="E6038">
        <v>106.65</v>
      </c>
      <c r="F6038" s="1">
        <v>42978</v>
      </c>
      <c r="G6038" t="s">
        <v>462</v>
      </c>
      <c r="H6038" t="s">
        <v>760</v>
      </c>
      <c r="I6038" t="s">
        <v>760</v>
      </c>
      <c r="K6038">
        <v>248295</v>
      </c>
      <c r="L6038">
        <v>281172</v>
      </c>
      <c r="Q6038" t="s">
        <v>19</v>
      </c>
      <c r="U6038">
        <v>8</v>
      </c>
      <c r="V6038">
        <v>17</v>
      </c>
      <c r="Y6038" t="s">
        <v>20</v>
      </c>
      <c r="Z6038">
        <v>0</v>
      </c>
      <c r="AA6038" t="s">
        <v>589</v>
      </c>
      <c r="AB6038" t="s">
        <v>21</v>
      </c>
      <c r="AC6038">
        <v>3</v>
      </c>
    </row>
    <row r="6039" spans="1:29" x14ac:dyDescent="0.25">
      <c r="A6039">
        <v>345</v>
      </c>
      <c r="B6039">
        <v>345101</v>
      </c>
      <c r="C6039">
        <v>6220</v>
      </c>
      <c r="D6039" t="str">
        <f>VLOOKUP(C6039,'Schedule 3'!A:M,13,FALSE)</f>
        <v>Transport/Travel Expenses</v>
      </c>
      <c r="E6039">
        <v>52.33</v>
      </c>
      <c r="F6039" s="1">
        <v>42947</v>
      </c>
      <c r="G6039" t="s">
        <v>462</v>
      </c>
      <c r="H6039" t="s">
        <v>760</v>
      </c>
      <c r="I6039" t="s">
        <v>760</v>
      </c>
      <c r="K6039">
        <v>248295</v>
      </c>
      <c r="L6039">
        <v>278277</v>
      </c>
      <c r="Q6039" t="s">
        <v>19</v>
      </c>
      <c r="U6039">
        <v>7</v>
      </c>
      <c r="V6039">
        <v>17</v>
      </c>
      <c r="Y6039" t="s">
        <v>20</v>
      </c>
      <c r="Z6039">
        <v>0</v>
      </c>
      <c r="AA6039" t="s">
        <v>589</v>
      </c>
      <c r="AB6039" t="s">
        <v>21</v>
      </c>
      <c r="AC6039">
        <v>2</v>
      </c>
    </row>
    <row r="6040" spans="1:29" x14ac:dyDescent="0.25">
      <c r="A6040">
        <v>345</v>
      </c>
      <c r="B6040">
        <v>345102</v>
      </c>
      <c r="C6040">
        <v>6220</v>
      </c>
      <c r="D6040" t="str">
        <f>VLOOKUP(C6040,'Schedule 3'!A:M,13,FALSE)</f>
        <v>Transport/Travel Expenses</v>
      </c>
      <c r="E6040">
        <v>464.05</v>
      </c>
      <c r="F6040" s="1">
        <v>42947</v>
      </c>
      <c r="G6040" t="s">
        <v>462</v>
      </c>
      <c r="H6040" t="s">
        <v>760</v>
      </c>
      <c r="I6040" t="s">
        <v>760</v>
      </c>
      <c r="K6040">
        <v>248295</v>
      </c>
      <c r="L6040">
        <v>278277</v>
      </c>
      <c r="Q6040" t="s">
        <v>19</v>
      </c>
      <c r="U6040">
        <v>7</v>
      </c>
      <c r="V6040">
        <v>17</v>
      </c>
      <c r="Y6040" t="s">
        <v>20</v>
      </c>
      <c r="Z6040">
        <v>0</v>
      </c>
      <c r="AA6040" t="s">
        <v>589</v>
      </c>
      <c r="AB6040" t="s">
        <v>21</v>
      </c>
      <c r="AC6040">
        <v>3</v>
      </c>
    </row>
    <row r="6041" spans="1:29" x14ac:dyDescent="0.25">
      <c r="A6041">
        <v>345</v>
      </c>
      <c r="B6041">
        <v>345101</v>
      </c>
      <c r="C6041">
        <v>6220</v>
      </c>
      <c r="D6041" t="str">
        <f>VLOOKUP(C6041,'Schedule 3'!A:M,13,FALSE)</f>
        <v>Transport/Travel Expenses</v>
      </c>
      <c r="E6041">
        <v>27.78</v>
      </c>
      <c r="F6041" s="1">
        <v>42916</v>
      </c>
      <c r="G6041" t="s">
        <v>462</v>
      </c>
      <c r="H6041" t="s">
        <v>760</v>
      </c>
      <c r="I6041" t="s">
        <v>760</v>
      </c>
      <c r="K6041">
        <v>248295</v>
      </c>
      <c r="L6041">
        <v>275593</v>
      </c>
      <c r="Q6041" t="s">
        <v>19</v>
      </c>
      <c r="U6041">
        <v>6</v>
      </c>
      <c r="V6041">
        <v>17</v>
      </c>
      <c r="Y6041" t="s">
        <v>20</v>
      </c>
      <c r="Z6041">
        <v>0</v>
      </c>
      <c r="AA6041" t="s">
        <v>589</v>
      </c>
      <c r="AB6041" t="s">
        <v>21</v>
      </c>
      <c r="AC6041">
        <v>2</v>
      </c>
    </row>
    <row r="6042" spans="1:29" x14ac:dyDescent="0.25">
      <c r="A6042">
        <v>345</v>
      </c>
      <c r="B6042">
        <v>345102</v>
      </c>
      <c r="C6042">
        <v>6220</v>
      </c>
      <c r="D6042" t="str">
        <f>VLOOKUP(C6042,'Schedule 3'!A:M,13,FALSE)</f>
        <v>Transport/Travel Expenses</v>
      </c>
      <c r="E6042">
        <v>243.3</v>
      </c>
      <c r="F6042" s="1">
        <v>42916</v>
      </c>
      <c r="G6042" t="s">
        <v>462</v>
      </c>
      <c r="H6042" t="s">
        <v>760</v>
      </c>
      <c r="I6042" t="s">
        <v>760</v>
      </c>
      <c r="K6042">
        <v>248295</v>
      </c>
      <c r="L6042">
        <v>275593</v>
      </c>
      <c r="Q6042" t="s">
        <v>19</v>
      </c>
      <c r="U6042">
        <v>6</v>
      </c>
      <c r="V6042">
        <v>17</v>
      </c>
      <c r="Y6042" t="s">
        <v>20</v>
      </c>
      <c r="Z6042">
        <v>0</v>
      </c>
      <c r="AA6042" t="s">
        <v>589</v>
      </c>
      <c r="AB6042" t="s">
        <v>21</v>
      </c>
      <c r="AC6042">
        <v>3</v>
      </c>
    </row>
    <row r="6043" spans="1:29" x14ac:dyDescent="0.25">
      <c r="A6043">
        <v>345</v>
      </c>
      <c r="B6043">
        <v>345101</v>
      </c>
      <c r="C6043">
        <v>6220</v>
      </c>
      <c r="D6043" t="str">
        <f>VLOOKUP(C6043,'Schedule 3'!A:M,13,FALSE)</f>
        <v>Transport/Travel Expenses</v>
      </c>
      <c r="E6043">
        <v>78.569999999999993</v>
      </c>
      <c r="F6043" s="1">
        <v>42886</v>
      </c>
      <c r="G6043" t="s">
        <v>462</v>
      </c>
      <c r="H6043" t="s">
        <v>760</v>
      </c>
      <c r="I6043" t="s">
        <v>760</v>
      </c>
      <c r="K6043">
        <v>248295</v>
      </c>
      <c r="L6043">
        <v>272629</v>
      </c>
      <c r="Q6043" t="s">
        <v>19</v>
      </c>
      <c r="U6043">
        <v>5</v>
      </c>
      <c r="V6043">
        <v>17</v>
      </c>
      <c r="Y6043" t="s">
        <v>20</v>
      </c>
      <c r="Z6043">
        <v>0</v>
      </c>
      <c r="AA6043" t="s">
        <v>589</v>
      </c>
      <c r="AB6043" t="s">
        <v>21</v>
      </c>
      <c r="AC6043">
        <v>2</v>
      </c>
    </row>
    <row r="6044" spans="1:29" x14ac:dyDescent="0.25">
      <c r="A6044">
        <v>345</v>
      </c>
      <c r="B6044">
        <v>345102</v>
      </c>
      <c r="C6044">
        <v>6220</v>
      </c>
      <c r="D6044" t="str">
        <f>VLOOKUP(C6044,'Schedule 3'!A:M,13,FALSE)</f>
        <v>Transport/Travel Expenses</v>
      </c>
      <c r="E6044">
        <v>693.16</v>
      </c>
      <c r="F6044" s="1">
        <v>42886</v>
      </c>
      <c r="G6044" t="s">
        <v>462</v>
      </c>
      <c r="H6044" t="s">
        <v>760</v>
      </c>
      <c r="I6044" t="s">
        <v>760</v>
      </c>
      <c r="K6044">
        <v>248295</v>
      </c>
      <c r="L6044">
        <v>272629</v>
      </c>
      <c r="Q6044" t="s">
        <v>19</v>
      </c>
      <c r="U6044">
        <v>5</v>
      </c>
      <c r="V6044">
        <v>17</v>
      </c>
      <c r="Y6044" t="s">
        <v>20</v>
      </c>
      <c r="Z6044">
        <v>0</v>
      </c>
      <c r="AA6044" t="s">
        <v>589</v>
      </c>
      <c r="AB6044" t="s">
        <v>21</v>
      </c>
      <c r="AC6044">
        <v>3</v>
      </c>
    </row>
    <row r="6045" spans="1:29" x14ac:dyDescent="0.25">
      <c r="A6045">
        <v>345</v>
      </c>
      <c r="B6045">
        <v>345101</v>
      </c>
      <c r="C6045">
        <v>6220</v>
      </c>
      <c r="D6045" t="str">
        <f>VLOOKUP(C6045,'Schedule 3'!A:M,13,FALSE)</f>
        <v>Transport/Travel Expenses</v>
      </c>
      <c r="E6045">
        <v>19.649999999999999</v>
      </c>
      <c r="F6045" s="1">
        <v>42855</v>
      </c>
      <c r="G6045" t="s">
        <v>462</v>
      </c>
      <c r="H6045" t="s">
        <v>760</v>
      </c>
      <c r="I6045" t="s">
        <v>760</v>
      </c>
      <c r="K6045">
        <v>248295</v>
      </c>
      <c r="L6045">
        <v>269773</v>
      </c>
      <c r="Q6045" t="s">
        <v>19</v>
      </c>
      <c r="U6045">
        <v>4</v>
      </c>
      <c r="V6045">
        <v>17</v>
      </c>
      <c r="Y6045" t="s">
        <v>20</v>
      </c>
      <c r="Z6045">
        <v>0</v>
      </c>
      <c r="AA6045" t="s">
        <v>589</v>
      </c>
      <c r="AB6045" t="s">
        <v>21</v>
      </c>
      <c r="AC6045">
        <v>2</v>
      </c>
    </row>
    <row r="6046" spans="1:29" x14ac:dyDescent="0.25">
      <c r="A6046">
        <v>345</v>
      </c>
      <c r="B6046">
        <v>345102</v>
      </c>
      <c r="C6046">
        <v>6220</v>
      </c>
      <c r="D6046" t="str">
        <f>VLOOKUP(C6046,'Schedule 3'!A:M,13,FALSE)</f>
        <v>Transport/Travel Expenses</v>
      </c>
      <c r="E6046">
        <v>174.35</v>
      </c>
      <c r="F6046" s="1">
        <v>42855</v>
      </c>
      <c r="G6046" t="s">
        <v>462</v>
      </c>
      <c r="H6046" t="s">
        <v>760</v>
      </c>
      <c r="I6046" t="s">
        <v>760</v>
      </c>
      <c r="K6046">
        <v>248295</v>
      </c>
      <c r="L6046">
        <v>269773</v>
      </c>
      <c r="Q6046" t="s">
        <v>19</v>
      </c>
      <c r="U6046">
        <v>4</v>
      </c>
      <c r="V6046">
        <v>17</v>
      </c>
      <c r="Y6046" t="s">
        <v>20</v>
      </c>
      <c r="Z6046">
        <v>0</v>
      </c>
      <c r="AA6046" t="s">
        <v>589</v>
      </c>
      <c r="AB6046" t="s">
        <v>21</v>
      </c>
      <c r="AC6046">
        <v>3</v>
      </c>
    </row>
    <row r="6047" spans="1:29" x14ac:dyDescent="0.25">
      <c r="A6047">
        <v>345</v>
      </c>
      <c r="B6047">
        <v>345101</v>
      </c>
      <c r="C6047">
        <v>6220</v>
      </c>
      <c r="D6047" t="str">
        <f>VLOOKUP(C6047,'Schedule 3'!A:M,13,FALSE)</f>
        <v>Transport/Travel Expenses</v>
      </c>
      <c r="E6047">
        <v>233.5</v>
      </c>
      <c r="F6047" s="1">
        <v>42825</v>
      </c>
      <c r="G6047" t="s">
        <v>462</v>
      </c>
      <c r="H6047" t="s">
        <v>760</v>
      </c>
      <c r="I6047" t="s">
        <v>760</v>
      </c>
      <c r="K6047">
        <v>248295</v>
      </c>
      <c r="L6047">
        <v>267433</v>
      </c>
      <c r="Q6047" t="s">
        <v>19</v>
      </c>
      <c r="U6047">
        <v>3</v>
      </c>
      <c r="V6047">
        <v>17</v>
      </c>
      <c r="Y6047" t="s">
        <v>20</v>
      </c>
      <c r="Z6047">
        <v>0</v>
      </c>
      <c r="AA6047" t="s">
        <v>589</v>
      </c>
      <c r="AB6047" t="s">
        <v>21</v>
      </c>
      <c r="AC6047">
        <v>2</v>
      </c>
    </row>
    <row r="6048" spans="1:29" x14ac:dyDescent="0.25">
      <c r="A6048">
        <v>345</v>
      </c>
      <c r="B6048">
        <v>345102</v>
      </c>
      <c r="C6048">
        <v>6220</v>
      </c>
      <c r="D6048" t="str">
        <f>VLOOKUP(C6048,'Schedule 3'!A:M,13,FALSE)</f>
        <v>Transport/Travel Expenses</v>
      </c>
      <c r="E6048">
        <v>2073.4699999999998</v>
      </c>
      <c r="F6048" s="1">
        <v>42825</v>
      </c>
      <c r="G6048" t="s">
        <v>462</v>
      </c>
      <c r="H6048" t="s">
        <v>760</v>
      </c>
      <c r="I6048" t="s">
        <v>760</v>
      </c>
      <c r="K6048">
        <v>248295</v>
      </c>
      <c r="L6048">
        <v>267433</v>
      </c>
      <c r="Q6048" t="s">
        <v>19</v>
      </c>
      <c r="U6048">
        <v>3</v>
      </c>
      <c r="V6048">
        <v>17</v>
      </c>
      <c r="Y6048" t="s">
        <v>20</v>
      </c>
      <c r="Z6048">
        <v>0</v>
      </c>
      <c r="AA6048" t="s">
        <v>589</v>
      </c>
      <c r="AB6048" t="s">
        <v>21</v>
      </c>
      <c r="AC6048">
        <v>3</v>
      </c>
    </row>
    <row r="6049" spans="1:29" x14ac:dyDescent="0.25">
      <c r="A6049">
        <v>345</v>
      </c>
      <c r="B6049">
        <v>345101</v>
      </c>
      <c r="C6049">
        <v>6220</v>
      </c>
      <c r="D6049" t="str">
        <f>VLOOKUP(C6049,'Schedule 3'!A:M,13,FALSE)</f>
        <v>Transport/Travel Expenses</v>
      </c>
      <c r="E6049">
        <v>26.62</v>
      </c>
      <c r="F6049" s="1">
        <v>42794</v>
      </c>
      <c r="G6049" t="s">
        <v>462</v>
      </c>
      <c r="H6049" t="s">
        <v>760</v>
      </c>
      <c r="I6049" t="s">
        <v>760</v>
      </c>
      <c r="K6049">
        <v>248295</v>
      </c>
      <c r="L6049">
        <v>263415</v>
      </c>
      <c r="Q6049" t="s">
        <v>19</v>
      </c>
      <c r="U6049">
        <v>2</v>
      </c>
      <c r="V6049">
        <v>17</v>
      </c>
      <c r="Y6049" t="s">
        <v>20</v>
      </c>
      <c r="Z6049">
        <v>0</v>
      </c>
      <c r="AA6049" t="s">
        <v>589</v>
      </c>
      <c r="AB6049" t="s">
        <v>21</v>
      </c>
      <c r="AC6049">
        <v>2</v>
      </c>
    </row>
    <row r="6050" spans="1:29" x14ac:dyDescent="0.25">
      <c r="A6050">
        <v>345</v>
      </c>
      <c r="B6050">
        <v>345102</v>
      </c>
      <c r="C6050">
        <v>6220</v>
      </c>
      <c r="D6050" t="str">
        <f>VLOOKUP(C6050,'Schedule 3'!A:M,13,FALSE)</f>
        <v>Transport/Travel Expenses</v>
      </c>
      <c r="E6050">
        <v>236.32</v>
      </c>
      <c r="F6050" s="1">
        <v>42794</v>
      </c>
      <c r="G6050" t="s">
        <v>462</v>
      </c>
      <c r="H6050" t="s">
        <v>760</v>
      </c>
      <c r="I6050" t="s">
        <v>760</v>
      </c>
      <c r="K6050">
        <v>248295</v>
      </c>
      <c r="L6050">
        <v>263415</v>
      </c>
      <c r="Q6050" t="s">
        <v>19</v>
      </c>
      <c r="U6050">
        <v>2</v>
      </c>
      <c r="V6050">
        <v>17</v>
      </c>
      <c r="Y6050" t="s">
        <v>20</v>
      </c>
      <c r="Z6050">
        <v>0</v>
      </c>
      <c r="AA6050" t="s">
        <v>589</v>
      </c>
      <c r="AB6050" t="s">
        <v>21</v>
      </c>
      <c r="AC6050">
        <v>3</v>
      </c>
    </row>
    <row r="6051" spans="1:29" x14ac:dyDescent="0.25">
      <c r="A6051">
        <v>345</v>
      </c>
      <c r="B6051">
        <v>345101</v>
      </c>
      <c r="C6051">
        <v>6220</v>
      </c>
      <c r="D6051" t="str">
        <f>VLOOKUP(C6051,'Schedule 3'!A:M,13,FALSE)</f>
        <v>Transport/Travel Expenses</v>
      </c>
      <c r="E6051">
        <v>68.55</v>
      </c>
      <c r="F6051" s="1">
        <v>42766</v>
      </c>
      <c r="G6051" t="s">
        <v>462</v>
      </c>
      <c r="H6051" t="s">
        <v>760</v>
      </c>
      <c r="I6051" t="s">
        <v>760</v>
      </c>
      <c r="K6051">
        <v>248295</v>
      </c>
      <c r="L6051">
        <v>259505</v>
      </c>
      <c r="Q6051" t="s">
        <v>19</v>
      </c>
      <c r="U6051">
        <v>1</v>
      </c>
      <c r="V6051">
        <v>17</v>
      </c>
      <c r="Y6051" t="s">
        <v>20</v>
      </c>
      <c r="Z6051">
        <v>0</v>
      </c>
      <c r="AA6051" t="s">
        <v>589</v>
      </c>
      <c r="AB6051" t="s">
        <v>21</v>
      </c>
      <c r="AC6051">
        <v>2</v>
      </c>
    </row>
    <row r="6052" spans="1:29" x14ac:dyDescent="0.25">
      <c r="A6052">
        <v>345</v>
      </c>
      <c r="B6052">
        <v>345102</v>
      </c>
      <c r="C6052">
        <v>6220</v>
      </c>
      <c r="D6052" t="str">
        <f>VLOOKUP(C6052,'Schedule 3'!A:M,13,FALSE)</f>
        <v>Transport/Travel Expenses</v>
      </c>
      <c r="E6052">
        <v>608.5</v>
      </c>
      <c r="F6052" s="1">
        <v>42766</v>
      </c>
      <c r="G6052" t="s">
        <v>462</v>
      </c>
      <c r="H6052" t="s">
        <v>760</v>
      </c>
      <c r="I6052" t="s">
        <v>760</v>
      </c>
      <c r="K6052">
        <v>248295</v>
      </c>
      <c r="L6052">
        <v>259505</v>
      </c>
      <c r="Q6052" t="s">
        <v>19</v>
      </c>
      <c r="U6052">
        <v>1</v>
      </c>
      <c r="V6052">
        <v>17</v>
      </c>
      <c r="Y6052" t="s">
        <v>20</v>
      </c>
      <c r="Z6052">
        <v>0</v>
      </c>
      <c r="AA6052" t="s">
        <v>589</v>
      </c>
      <c r="AB6052" t="s">
        <v>21</v>
      </c>
      <c r="AC6052">
        <v>3</v>
      </c>
    </row>
    <row r="6053" spans="1:29" x14ac:dyDescent="0.25">
      <c r="A6053">
        <v>345</v>
      </c>
      <c r="B6053">
        <v>345101</v>
      </c>
      <c r="C6053">
        <v>6225</v>
      </c>
      <c r="D6053" t="str">
        <f>VLOOKUP(C6053,'Schedule 3'!A:M,13,FALSE)</f>
        <v>Transport/Travel Expenses</v>
      </c>
      <c r="E6053">
        <v>8.43</v>
      </c>
      <c r="F6053" s="1">
        <v>43069</v>
      </c>
      <c r="G6053" t="s">
        <v>462</v>
      </c>
      <c r="H6053" t="s">
        <v>761</v>
      </c>
      <c r="I6053" t="s">
        <v>761</v>
      </c>
      <c r="K6053">
        <v>248296</v>
      </c>
      <c r="L6053">
        <v>288934</v>
      </c>
      <c r="Q6053" t="s">
        <v>19</v>
      </c>
      <c r="U6053">
        <v>11</v>
      </c>
      <c r="V6053">
        <v>17</v>
      </c>
      <c r="Y6053" t="s">
        <v>20</v>
      </c>
      <c r="Z6053">
        <v>0</v>
      </c>
      <c r="AA6053" t="s">
        <v>589</v>
      </c>
      <c r="AB6053" t="s">
        <v>21</v>
      </c>
      <c r="AC6053">
        <v>2</v>
      </c>
    </row>
    <row r="6054" spans="1:29" x14ac:dyDescent="0.25">
      <c r="A6054">
        <v>345</v>
      </c>
      <c r="B6054">
        <v>345102</v>
      </c>
      <c r="C6054">
        <v>6225</v>
      </c>
      <c r="D6054" t="str">
        <f>VLOOKUP(C6054,'Schedule 3'!A:M,13,FALSE)</f>
        <v>Transport/Travel Expenses</v>
      </c>
      <c r="E6054">
        <v>75.569999999999993</v>
      </c>
      <c r="F6054" s="1">
        <v>43069</v>
      </c>
      <c r="G6054" t="s">
        <v>462</v>
      </c>
      <c r="H6054" t="s">
        <v>761</v>
      </c>
      <c r="I6054" t="s">
        <v>761</v>
      </c>
      <c r="K6054">
        <v>248296</v>
      </c>
      <c r="L6054">
        <v>288934</v>
      </c>
      <c r="Q6054" t="s">
        <v>19</v>
      </c>
      <c r="U6054">
        <v>11</v>
      </c>
      <c r="V6054">
        <v>17</v>
      </c>
      <c r="Y6054" t="s">
        <v>20</v>
      </c>
      <c r="Z6054">
        <v>0</v>
      </c>
      <c r="AA6054" t="s">
        <v>589</v>
      </c>
      <c r="AB6054" t="s">
        <v>21</v>
      </c>
      <c r="AC6054">
        <v>3</v>
      </c>
    </row>
    <row r="6055" spans="1:29" x14ac:dyDescent="0.25">
      <c r="A6055">
        <v>345</v>
      </c>
      <c r="B6055">
        <v>345101</v>
      </c>
      <c r="C6055">
        <v>6225</v>
      </c>
      <c r="D6055" t="str">
        <f>VLOOKUP(C6055,'Schedule 3'!A:M,13,FALSE)</f>
        <v>Transport/Travel Expenses</v>
      </c>
      <c r="E6055">
        <v>4.24</v>
      </c>
      <c r="F6055" s="1">
        <v>43039</v>
      </c>
      <c r="G6055" t="s">
        <v>462</v>
      </c>
      <c r="H6055" t="s">
        <v>761</v>
      </c>
      <c r="I6055" t="s">
        <v>761</v>
      </c>
      <c r="K6055">
        <v>248296</v>
      </c>
      <c r="L6055">
        <v>286349</v>
      </c>
      <c r="Q6055" t="s">
        <v>19</v>
      </c>
      <c r="U6055">
        <v>10</v>
      </c>
      <c r="V6055">
        <v>17</v>
      </c>
      <c r="Y6055" t="s">
        <v>20</v>
      </c>
      <c r="Z6055">
        <v>0</v>
      </c>
      <c r="AA6055" t="s">
        <v>589</v>
      </c>
      <c r="AB6055" t="s">
        <v>21</v>
      </c>
      <c r="AC6055">
        <v>2</v>
      </c>
    </row>
    <row r="6056" spans="1:29" x14ac:dyDescent="0.25">
      <c r="A6056">
        <v>345</v>
      </c>
      <c r="B6056">
        <v>345102</v>
      </c>
      <c r="C6056">
        <v>6225</v>
      </c>
      <c r="D6056" t="str">
        <f>VLOOKUP(C6056,'Schedule 3'!A:M,13,FALSE)</f>
        <v>Transport/Travel Expenses</v>
      </c>
      <c r="E6056">
        <v>37.76</v>
      </c>
      <c r="F6056" s="1">
        <v>43039</v>
      </c>
      <c r="G6056" t="s">
        <v>462</v>
      </c>
      <c r="H6056" t="s">
        <v>761</v>
      </c>
      <c r="I6056" t="s">
        <v>761</v>
      </c>
      <c r="K6056">
        <v>248296</v>
      </c>
      <c r="L6056">
        <v>286349</v>
      </c>
      <c r="Q6056" t="s">
        <v>19</v>
      </c>
      <c r="U6056">
        <v>10</v>
      </c>
      <c r="V6056">
        <v>17</v>
      </c>
      <c r="Y6056" t="s">
        <v>20</v>
      </c>
      <c r="Z6056">
        <v>0</v>
      </c>
      <c r="AA6056" t="s">
        <v>589</v>
      </c>
      <c r="AB6056" t="s">
        <v>21</v>
      </c>
      <c r="AC6056">
        <v>3</v>
      </c>
    </row>
    <row r="6057" spans="1:29" x14ac:dyDescent="0.25">
      <c r="A6057">
        <v>345</v>
      </c>
      <c r="B6057">
        <v>345101</v>
      </c>
      <c r="C6057">
        <v>6225</v>
      </c>
      <c r="D6057" t="str">
        <f>VLOOKUP(C6057,'Schedule 3'!A:M,13,FALSE)</f>
        <v>Transport/Travel Expenses</v>
      </c>
      <c r="E6057">
        <v>19.27</v>
      </c>
      <c r="F6057" s="1">
        <v>43008</v>
      </c>
      <c r="G6057" t="s">
        <v>462</v>
      </c>
      <c r="H6057" t="s">
        <v>761</v>
      </c>
      <c r="I6057" t="s">
        <v>761</v>
      </c>
      <c r="K6057">
        <v>248296</v>
      </c>
      <c r="L6057">
        <v>283717</v>
      </c>
      <c r="Q6057" t="s">
        <v>19</v>
      </c>
      <c r="U6057">
        <v>9</v>
      </c>
      <c r="V6057">
        <v>17</v>
      </c>
      <c r="Y6057" t="s">
        <v>20</v>
      </c>
      <c r="Z6057">
        <v>0</v>
      </c>
      <c r="AA6057" t="s">
        <v>589</v>
      </c>
      <c r="AB6057" t="s">
        <v>21</v>
      </c>
      <c r="AC6057">
        <v>2</v>
      </c>
    </row>
    <row r="6058" spans="1:29" x14ac:dyDescent="0.25">
      <c r="A6058">
        <v>345</v>
      </c>
      <c r="B6058">
        <v>345102</v>
      </c>
      <c r="C6058">
        <v>6225</v>
      </c>
      <c r="D6058" t="str">
        <f>VLOOKUP(C6058,'Schedule 3'!A:M,13,FALSE)</f>
        <v>Transport/Travel Expenses</v>
      </c>
      <c r="E6058">
        <v>171.53</v>
      </c>
      <c r="F6058" s="1">
        <v>43008</v>
      </c>
      <c r="G6058" t="s">
        <v>462</v>
      </c>
      <c r="H6058" t="s">
        <v>761</v>
      </c>
      <c r="I6058" t="s">
        <v>761</v>
      </c>
      <c r="K6058">
        <v>248296</v>
      </c>
      <c r="L6058">
        <v>283717</v>
      </c>
      <c r="Q6058" t="s">
        <v>19</v>
      </c>
      <c r="U6058">
        <v>9</v>
      </c>
      <c r="V6058">
        <v>17</v>
      </c>
      <c r="Y6058" t="s">
        <v>20</v>
      </c>
      <c r="Z6058">
        <v>0</v>
      </c>
      <c r="AA6058" t="s">
        <v>589</v>
      </c>
      <c r="AB6058" t="s">
        <v>21</v>
      </c>
      <c r="AC6058">
        <v>3</v>
      </c>
    </row>
    <row r="6059" spans="1:29" x14ac:dyDescent="0.25">
      <c r="A6059">
        <v>345</v>
      </c>
      <c r="B6059">
        <v>345101</v>
      </c>
      <c r="C6059">
        <v>6225</v>
      </c>
      <c r="D6059" t="str">
        <f>VLOOKUP(C6059,'Schedule 3'!A:M,13,FALSE)</f>
        <v>Transport/Travel Expenses</v>
      </c>
      <c r="E6059">
        <v>40.090000000000003</v>
      </c>
      <c r="F6059" s="1">
        <v>42794</v>
      </c>
      <c r="G6059" t="s">
        <v>462</v>
      </c>
      <c r="H6059" t="s">
        <v>761</v>
      </c>
      <c r="I6059" t="s">
        <v>761</v>
      </c>
      <c r="K6059">
        <v>248296</v>
      </c>
      <c r="L6059">
        <v>263415</v>
      </c>
      <c r="Q6059" t="s">
        <v>19</v>
      </c>
      <c r="U6059">
        <v>2</v>
      </c>
      <c r="V6059">
        <v>17</v>
      </c>
      <c r="Y6059" t="s">
        <v>20</v>
      </c>
      <c r="Z6059">
        <v>0</v>
      </c>
      <c r="AA6059" t="s">
        <v>589</v>
      </c>
      <c r="AB6059" t="s">
        <v>21</v>
      </c>
      <c r="AC6059">
        <v>2</v>
      </c>
    </row>
    <row r="6060" spans="1:29" x14ac:dyDescent="0.25">
      <c r="A6060">
        <v>345</v>
      </c>
      <c r="B6060">
        <v>345102</v>
      </c>
      <c r="C6060">
        <v>6225</v>
      </c>
      <c r="D6060" t="str">
        <f>VLOOKUP(C6060,'Schedule 3'!A:M,13,FALSE)</f>
        <v>Transport/Travel Expenses</v>
      </c>
      <c r="E6060">
        <v>355.91</v>
      </c>
      <c r="F6060" s="1">
        <v>42794</v>
      </c>
      <c r="G6060" t="s">
        <v>462</v>
      </c>
      <c r="H6060" t="s">
        <v>761</v>
      </c>
      <c r="I6060" t="s">
        <v>761</v>
      </c>
      <c r="K6060">
        <v>248296</v>
      </c>
      <c r="L6060">
        <v>263415</v>
      </c>
      <c r="Q6060" t="s">
        <v>19</v>
      </c>
      <c r="U6060">
        <v>2</v>
      </c>
      <c r="V6060">
        <v>17</v>
      </c>
      <c r="Y6060" t="s">
        <v>20</v>
      </c>
      <c r="Z6060">
        <v>0</v>
      </c>
      <c r="AA6060" t="s">
        <v>589</v>
      </c>
      <c r="AB6060" t="s">
        <v>21</v>
      </c>
      <c r="AC6060">
        <v>3</v>
      </c>
    </row>
    <row r="6061" spans="1:29" x14ac:dyDescent="0.25">
      <c r="A6061">
        <v>345</v>
      </c>
      <c r="B6061">
        <v>345101</v>
      </c>
      <c r="C6061">
        <v>6230</v>
      </c>
      <c r="D6061" t="str">
        <f>VLOOKUP(C6061,'Schedule 3'!A:M,13,FALSE)</f>
        <v>Transport/Travel Expenses</v>
      </c>
      <c r="E6061">
        <v>27.34</v>
      </c>
      <c r="F6061" s="1">
        <v>43100</v>
      </c>
      <c r="G6061" t="s">
        <v>462</v>
      </c>
      <c r="H6061" t="s">
        <v>762</v>
      </c>
      <c r="I6061" t="s">
        <v>762</v>
      </c>
      <c r="K6061">
        <v>248297</v>
      </c>
      <c r="L6061">
        <v>291867</v>
      </c>
      <c r="Q6061" t="s">
        <v>19</v>
      </c>
      <c r="U6061">
        <v>12</v>
      </c>
      <c r="V6061">
        <v>17</v>
      </c>
      <c r="Y6061" t="s">
        <v>20</v>
      </c>
      <c r="Z6061">
        <v>0</v>
      </c>
      <c r="AA6061" t="s">
        <v>589</v>
      </c>
      <c r="AB6061" t="s">
        <v>21</v>
      </c>
      <c r="AC6061">
        <v>2</v>
      </c>
    </row>
    <row r="6062" spans="1:29" x14ac:dyDescent="0.25">
      <c r="A6062">
        <v>345</v>
      </c>
      <c r="B6062">
        <v>345102</v>
      </c>
      <c r="C6062">
        <v>6230</v>
      </c>
      <c r="D6062" t="str">
        <f>VLOOKUP(C6062,'Schedule 3'!A:M,13,FALSE)</f>
        <v>Transport/Travel Expenses</v>
      </c>
      <c r="E6062">
        <v>240.41</v>
      </c>
      <c r="F6062" s="1">
        <v>43100</v>
      </c>
      <c r="G6062" t="s">
        <v>462</v>
      </c>
      <c r="H6062" t="s">
        <v>762</v>
      </c>
      <c r="I6062" t="s">
        <v>762</v>
      </c>
      <c r="K6062">
        <v>248297</v>
      </c>
      <c r="L6062">
        <v>291867</v>
      </c>
      <c r="Q6062" t="s">
        <v>19</v>
      </c>
      <c r="U6062">
        <v>12</v>
      </c>
      <c r="V6062">
        <v>17</v>
      </c>
      <c r="Y6062" t="s">
        <v>20</v>
      </c>
      <c r="Z6062">
        <v>0</v>
      </c>
      <c r="AA6062" t="s">
        <v>589</v>
      </c>
      <c r="AB6062" t="s">
        <v>21</v>
      </c>
      <c r="AC6062">
        <v>3</v>
      </c>
    </row>
    <row r="6063" spans="1:29" x14ac:dyDescent="0.25">
      <c r="A6063">
        <v>345</v>
      </c>
      <c r="B6063">
        <v>345101</v>
      </c>
      <c r="C6063">
        <v>6230</v>
      </c>
      <c r="D6063" t="str">
        <f>VLOOKUP(C6063,'Schedule 3'!A:M,13,FALSE)</f>
        <v>Transport/Travel Expenses</v>
      </c>
      <c r="E6063">
        <v>27.02</v>
      </c>
      <c r="F6063" s="1">
        <v>43039</v>
      </c>
      <c r="G6063" t="s">
        <v>462</v>
      </c>
      <c r="H6063" t="s">
        <v>762</v>
      </c>
      <c r="I6063" t="s">
        <v>762</v>
      </c>
      <c r="K6063">
        <v>248297</v>
      </c>
      <c r="L6063">
        <v>286349</v>
      </c>
      <c r="Q6063" t="s">
        <v>19</v>
      </c>
      <c r="U6063">
        <v>10</v>
      </c>
      <c r="V6063">
        <v>17</v>
      </c>
      <c r="Y6063" t="s">
        <v>20</v>
      </c>
      <c r="Z6063">
        <v>0</v>
      </c>
      <c r="AA6063" t="s">
        <v>589</v>
      </c>
      <c r="AB6063" t="s">
        <v>21</v>
      </c>
      <c r="AC6063">
        <v>2</v>
      </c>
    </row>
    <row r="6064" spans="1:29" x14ac:dyDescent="0.25">
      <c r="A6064">
        <v>345</v>
      </c>
      <c r="B6064">
        <v>345102</v>
      </c>
      <c r="C6064">
        <v>6230</v>
      </c>
      <c r="D6064" t="str">
        <f>VLOOKUP(C6064,'Schedule 3'!A:M,13,FALSE)</f>
        <v>Transport/Travel Expenses</v>
      </c>
      <c r="E6064">
        <v>240.73</v>
      </c>
      <c r="F6064" s="1">
        <v>43039</v>
      </c>
      <c r="G6064" t="s">
        <v>462</v>
      </c>
      <c r="H6064" t="s">
        <v>762</v>
      </c>
      <c r="I6064" t="s">
        <v>762</v>
      </c>
      <c r="K6064">
        <v>248297</v>
      </c>
      <c r="L6064">
        <v>286349</v>
      </c>
      <c r="Q6064" t="s">
        <v>19</v>
      </c>
      <c r="U6064">
        <v>10</v>
      </c>
      <c r="V6064">
        <v>17</v>
      </c>
      <c r="Y6064" t="s">
        <v>20</v>
      </c>
      <c r="Z6064">
        <v>0</v>
      </c>
      <c r="AA6064" t="s">
        <v>589</v>
      </c>
      <c r="AB6064" t="s">
        <v>21</v>
      </c>
      <c r="AC6064">
        <v>3</v>
      </c>
    </row>
    <row r="6065" spans="1:29" x14ac:dyDescent="0.25">
      <c r="A6065">
        <v>345</v>
      </c>
      <c r="B6065">
        <v>345101</v>
      </c>
      <c r="C6065">
        <v>6230</v>
      </c>
      <c r="D6065" t="str">
        <f>VLOOKUP(C6065,'Schedule 3'!A:M,13,FALSE)</f>
        <v>Transport/Travel Expenses</v>
      </c>
      <c r="E6065">
        <v>27.05</v>
      </c>
      <c r="F6065" s="1">
        <v>43008</v>
      </c>
      <c r="G6065" t="s">
        <v>462</v>
      </c>
      <c r="H6065" t="s">
        <v>762</v>
      </c>
      <c r="I6065" t="s">
        <v>762</v>
      </c>
      <c r="K6065">
        <v>248297</v>
      </c>
      <c r="L6065">
        <v>283717</v>
      </c>
      <c r="Q6065" t="s">
        <v>19</v>
      </c>
      <c r="U6065">
        <v>9</v>
      </c>
      <c r="V6065">
        <v>17</v>
      </c>
      <c r="Y6065" t="s">
        <v>20</v>
      </c>
      <c r="Z6065">
        <v>0</v>
      </c>
      <c r="AA6065" t="s">
        <v>589</v>
      </c>
      <c r="AB6065" t="s">
        <v>21</v>
      </c>
      <c r="AC6065">
        <v>2</v>
      </c>
    </row>
    <row r="6066" spans="1:29" x14ac:dyDescent="0.25">
      <c r="A6066">
        <v>345</v>
      </c>
      <c r="B6066">
        <v>345102</v>
      </c>
      <c r="C6066">
        <v>6230</v>
      </c>
      <c r="D6066" t="str">
        <f>VLOOKUP(C6066,'Schedule 3'!A:M,13,FALSE)</f>
        <v>Transport/Travel Expenses</v>
      </c>
      <c r="E6066">
        <v>240.7</v>
      </c>
      <c r="F6066" s="1">
        <v>43008</v>
      </c>
      <c r="G6066" t="s">
        <v>462</v>
      </c>
      <c r="H6066" t="s">
        <v>762</v>
      </c>
      <c r="I6066" t="s">
        <v>762</v>
      </c>
      <c r="K6066">
        <v>248297</v>
      </c>
      <c r="L6066">
        <v>283717</v>
      </c>
      <c r="Q6066" t="s">
        <v>19</v>
      </c>
      <c r="U6066">
        <v>9</v>
      </c>
      <c r="V6066">
        <v>17</v>
      </c>
      <c r="Y6066" t="s">
        <v>20</v>
      </c>
      <c r="Z6066">
        <v>0</v>
      </c>
      <c r="AA6066" t="s">
        <v>589</v>
      </c>
      <c r="AB6066" t="s">
        <v>21</v>
      </c>
      <c r="AC6066">
        <v>3</v>
      </c>
    </row>
    <row r="6067" spans="1:29" x14ac:dyDescent="0.25">
      <c r="A6067">
        <v>345</v>
      </c>
      <c r="B6067">
        <v>345101</v>
      </c>
      <c r="C6067">
        <v>6230</v>
      </c>
      <c r="D6067" t="str">
        <f>VLOOKUP(C6067,'Schedule 3'!A:M,13,FALSE)</f>
        <v>Transport/Travel Expenses</v>
      </c>
      <c r="E6067">
        <v>28.66</v>
      </c>
      <c r="F6067" s="1">
        <v>42978</v>
      </c>
      <c r="G6067" t="s">
        <v>462</v>
      </c>
      <c r="H6067" t="s">
        <v>762</v>
      </c>
      <c r="I6067" t="s">
        <v>762</v>
      </c>
      <c r="K6067">
        <v>248297</v>
      </c>
      <c r="L6067">
        <v>281172</v>
      </c>
      <c r="Q6067" t="s">
        <v>19</v>
      </c>
      <c r="U6067">
        <v>8</v>
      </c>
      <c r="V6067">
        <v>17</v>
      </c>
      <c r="Y6067" t="s">
        <v>20</v>
      </c>
      <c r="Z6067">
        <v>0</v>
      </c>
      <c r="AA6067" t="s">
        <v>589</v>
      </c>
      <c r="AB6067" t="s">
        <v>21</v>
      </c>
      <c r="AC6067">
        <v>2</v>
      </c>
    </row>
    <row r="6068" spans="1:29" x14ac:dyDescent="0.25">
      <c r="A6068">
        <v>345</v>
      </c>
      <c r="B6068">
        <v>345102</v>
      </c>
      <c r="C6068">
        <v>6230</v>
      </c>
      <c r="D6068" t="str">
        <f>VLOOKUP(C6068,'Schedule 3'!A:M,13,FALSE)</f>
        <v>Transport/Travel Expenses</v>
      </c>
      <c r="E6068">
        <v>254.09</v>
      </c>
      <c r="F6068" s="1">
        <v>42978</v>
      </c>
      <c r="G6068" t="s">
        <v>462</v>
      </c>
      <c r="H6068" t="s">
        <v>762</v>
      </c>
      <c r="I6068" t="s">
        <v>762</v>
      </c>
      <c r="K6068">
        <v>248297</v>
      </c>
      <c r="L6068">
        <v>281172</v>
      </c>
      <c r="Q6068" t="s">
        <v>19</v>
      </c>
      <c r="U6068">
        <v>8</v>
      </c>
      <c r="V6068">
        <v>17</v>
      </c>
      <c r="Y6068" t="s">
        <v>20</v>
      </c>
      <c r="Z6068">
        <v>0</v>
      </c>
      <c r="AA6068" t="s">
        <v>589</v>
      </c>
      <c r="AB6068" t="s">
        <v>21</v>
      </c>
      <c r="AC6068">
        <v>3</v>
      </c>
    </row>
    <row r="6069" spans="1:29" x14ac:dyDescent="0.25">
      <c r="A6069">
        <v>345</v>
      </c>
      <c r="B6069">
        <v>345101</v>
      </c>
      <c r="C6069">
        <v>6230</v>
      </c>
      <c r="D6069" t="str">
        <f>VLOOKUP(C6069,'Schedule 3'!A:M,13,FALSE)</f>
        <v>Transport/Travel Expenses</v>
      </c>
      <c r="E6069">
        <v>28.66</v>
      </c>
      <c r="F6069" s="1">
        <v>42947</v>
      </c>
      <c r="G6069" t="s">
        <v>462</v>
      </c>
      <c r="H6069" t="s">
        <v>762</v>
      </c>
      <c r="I6069" t="s">
        <v>762</v>
      </c>
      <c r="K6069">
        <v>248297</v>
      </c>
      <c r="L6069">
        <v>278277</v>
      </c>
      <c r="Q6069" t="s">
        <v>19</v>
      </c>
      <c r="U6069">
        <v>7</v>
      </c>
      <c r="V6069">
        <v>17</v>
      </c>
      <c r="Y6069" t="s">
        <v>20</v>
      </c>
      <c r="Z6069">
        <v>0</v>
      </c>
      <c r="AA6069" t="s">
        <v>589</v>
      </c>
      <c r="AB6069" t="s">
        <v>21</v>
      </c>
      <c r="AC6069">
        <v>2</v>
      </c>
    </row>
    <row r="6070" spans="1:29" x14ac:dyDescent="0.25">
      <c r="A6070">
        <v>345</v>
      </c>
      <c r="B6070">
        <v>345102</v>
      </c>
      <c r="C6070">
        <v>6230</v>
      </c>
      <c r="D6070" t="str">
        <f>VLOOKUP(C6070,'Schedule 3'!A:M,13,FALSE)</f>
        <v>Transport/Travel Expenses</v>
      </c>
      <c r="E6070">
        <v>254.09</v>
      </c>
      <c r="F6070" s="1">
        <v>42947</v>
      </c>
      <c r="G6070" t="s">
        <v>462</v>
      </c>
      <c r="H6070" t="s">
        <v>762</v>
      </c>
      <c r="I6070" t="s">
        <v>762</v>
      </c>
      <c r="K6070">
        <v>248297</v>
      </c>
      <c r="L6070">
        <v>278277</v>
      </c>
      <c r="Q6070" t="s">
        <v>19</v>
      </c>
      <c r="U6070">
        <v>7</v>
      </c>
      <c r="V6070">
        <v>17</v>
      </c>
      <c r="Y6070" t="s">
        <v>20</v>
      </c>
      <c r="Z6070">
        <v>0</v>
      </c>
      <c r="AA6070" t="s">
        <v>589</v>
      </c>
      <c r="AB6070" t="s">
        <v>21</v>
      </c>
      <c r="AC6070">
        <v>3</v>
      </c>
    </row>
    <row r="6071" spans="1:29" x14ac:dyDescent="0.25">
      <c r="A6071">
        <v>345</v>
      </c>
      <c r="B6071">
        <v>345101</v>
      </c>
      <c r="C6071">
        <v>6230</v>
      </c>
      <c r="D6071" t="str">
        <f>VLOOKUP(C6071,'Schedule 3'!A:M,13,FALSE)</f>
        <v>Transport/Travel Expenses</v>
      </c>
      <c r="E6071">
        <v>57.95</v>
      </c>
      <c r="F6071" s="1">
        <v>42916</v>
      </c>
      <c r="G6071" t="s">
        <v>462</v>
      </c>
      <c r="H6071" t="s">
        <v>762</v>
      </c>
      <c r="I6071" t="s">
        <v>762</v>
      </c>
      <c r="K6071">
        <v>248297</v>
      </c>
      <c r="L6071">
        <v>275593</v>
      </c>
      <c r="Q6071" t="s">
        <v>19</v>
      </c>
      <c r="U6071">
        <v>6</v>
      </c>
      <c r="V6071">
        <v>17</v>
      </c>
      <c r="Y6071" t="s">
        <v>20</v>
      </c>
      <c r="Z6071">
        <v>0</v>
      </c>
      <c r="AA6071" t="s">
        <v>589</v>
      </c>
      <c r="AB6071" t="s">
        <v>21</v>
      </c>
      <c r="AC6071">
        <v>2</v>
      </c>
    </row>
    <row r="6072" spans="1:29" x14ac:dyDescent="0.25">
      <c r="A6072">
        <v>345</v>
      </c>
      <c r="B6072">
        <v>345102</v>
      </c>
      <c r="C6072">
        <v>6230</v>
      </c>
      <c r="D6072" t="str">
        <f>VLOOKUP(C6072,'Schedule 3'!A:M,13,FALSE)</f>
        <v>Transport/Travel Expenses</v>
      </c>
      <c r="E6072">
        <v>507.55</v>
      </c>
      <c r="F6072" s="1">
        <v>42916</v>
      </c>
      <c r="G6072" t="s">
        <v>462</v>
      </c>
      <c r="H6072" t="s">
        <v>762</v>
      </c>
      <c r="I6072" t="s">
        <v>762</v>
      </c>
      <c r="K6072">
        <v>248297</v>
      </c>
      <c r="L6072">
        <v>275593</v>
      </c>
      <c r="Q6072" t="s">
        <v>19</v>
      </c>
      <c r="U6072">
        <v>6</v>
      </c>
      <c r="V6072">
        <v>17</v>
      </c>
      <c r="Y6072" t="s">
        <v>20</v>
      </c>
      <c r="Z6072">
        <v>0</v>
      </c>
      <c r="AA6072" t="s">
        <v>589</v>
      </c>
      <c r="AB6072" t="s">
        <v>21</v>
      </c>
      <c r="AC6072">
        <v>3</v>
      </c>
    </row>
    <row r="6073" spans="1:29" x14ac:dyDescent="0.25">
      <c r="A6073">
        <v>345</v>
      </c>
      <c r="B6073">
        <v>345101</v>
      </c>
      <c r="C6073">
        <v>6230</v>
      </c>
      <c r="D6073" t="str">
        <f>VLOOKUP(C6073,'Schedule 3'!A:M,13,FALSE)</f>
        <v>Transport/Travel Expenses</v>
      </c>
      <c r="E6073">
        <v>28.64</v>
      </c>
      <c r="F6073" s="1">
        <v>42855</v>
      </c>
      <c r="G6073" t="s">
        <v>462</v>
      </c>
      <c r="H6073" t="s">
        <v>762</v>
      </c>
      <c r="I6073" t="s">
        <v>762</v>
      </c>
      <c r="K6073">
        <v>248297</v>
      </c>
      <c r="L6073">
        <v>269773</v>
      </c>
      <c r="Q6073" t="s">
        <v>19</v>
      </c>
      <c r="U6073">
        <v>4</v>
      </c>
      <c r="V6073">
        <v>17</v>
      </c>
      <c r="Y6073" t="s">
        <v>20</v>
      </c>
      <c r="Z6073">
        <v>0</v>
      </c>
      <c r="AA6073" t="s">
        <v>589</v>
      </c>
      <c r="AB6073" t="s">
        <v>21</v>
      </c>
      <c r="AC6073">
        <v>2</v>
      </c>
    </row>
    <row r="6074" spans="1:29" x14ac:dyDescent="0.25">
      <c r="A6074">
        <v>345</v>
      </c>
      <c r="B6074">
        <v>345102</v>
      </c>
      <c r="C6074">
        <v>6230</v>
      </c>
      <c r="D6074" t="str">
        <f>VLOOKUP(C6074,'Schedule 3'!A:M,13,FALSE)</f>
        <v>Transport/Travel Expenses</v>
      </c>
      <c r="E6074">
        <v>254.11</v>
      </c>
      <c r="F6074" s="1">
        <v>42855</v>
      </c>
      <c r="G6074" t="s">
        <v>462</v>
      </c>
      <c r="H6074" t="s">
        <v>762</v>
      </c>
      <c r="I6074" t="s">
        <v>762</v>
      </c>
      <c r="K6074">
        <v>248297</v>
      </c>
      <c r="L6074">
        <v>269773</v>
      </c>
      <c r="Q6074" t="s">
        <v>19</v>
      </c>
      <c r="U6074">
        <v>4</v>
      </c>
      <c r="V6074">
        <v>17</v>
      </c>
      <c r="Y6074" t="s">
        <v>20</v>
      </c>
      <c r="Z6074">
        <v>0</v>
      </c>
      <c r="AA6074" t="s">
        <v>589</v>
      </c>
      <c r="AB6074" t="s">
        <v>21</v>
      </c>
      <c r="AC6074">
        <v>3</v>
      </c>
    </row>
    <row r="6075" spans="1:29" x14ac:dyDescent="0.25">
      <c r="A6075">
        <v>345</v>
      </c>
      <c r="B6075">
        <v>345101</v>
      </c>
      <c r="C6075">
        <v>6230</v>
      </c>
      <c r="D6075" t="str">
        <f>VLOOKUP(C6075,'Schedule 3'!A:M,13,FALSE)</f>
        <v>Transport/Travel Expenses</v>
      </c>
      <c r="E6075">
        <v>28.62</v>
      </c>
      <c r="F6075" s="1">
        <v>42825</v>
      </c>
      <c r="G6075" t="s">
        <v>462</v>
      </c>
      <c r="H6075" t="s">
        <v>762</v>
      </c>
      <c r="I6075" t="s">
        <v>762</v>
      </c>
      <c r="K6075">
        <v>248297</v>
      </c>
      <c r="L6075">
        <v>267433</v>
      </c>
      <c r="Q6075" t="s">
        <v>19</v>
      </c>
      <c r="U6075">
        <v>3</v>
      </c>
      <c r="V6075">
        <v>17</v>
      </c>
      <c r="Y6075" t="s">
        <v>20</v>
      </c>
      <c r="Z6075">
        <v>0</v>
      </c>
      <c r="AA6075" t="s">
        <v>589</v>
      </c>
      <c r="AB6075" t="s">
        <v>21</v>
      </c>
      <c r="AC6075">
        <v>2</v>
      </c>
    </row>
    <row r="6076" spans="1:29" x14ac:dyDescent="0.25">
      <c r="A6076">
        <v>345</v>
      </c>
      <c r="B6076">
        <v>345102</v>
      </c>
      <c r="C6076">
        <v>6230</v>
      </c>
      <c r="D6076" t="str">
        <f>VLOOKUP(C6076,'Schedule 3'!A:M,13,FALSE)</f>
        <v>Transport/Travel Expenses</v>
      </c>
      <c r="E6076">
        <v>254.13</v>
      </c>
      <c r="F6076" s="1">
        <v>42825</v>
      </c>
      <c r="G6076" t="s">
        <v>462</v>
      </c>
      <c r="H6076" t="s">
        <v>762</v>
      </c>
      <c r="I6076" t="s">
        <v>762</v>
      </c>
      <c r="K6076">
        <v>248297</v>
      </c>
      <c r="L6076">
        <v>267433</v>
      </c>
      <c r="Q6076" t="s">
        <v>19</v>
      </c>
      <c r="U6076">
        <v>3</v>
      </c>
      <c r="V6076">
        <v>17</v>
      </c>
      <c r="Y6076" t="s">
        <v>20</v>
      </c>
      <c r="Z6076">
        <v>0</v>
      </c>
      <c r="AA6076" t="s">
        <v>589</v>
      </c>
      <c r="AB6076" t="s">
        <v>21</v>
      </c>
      <c r="AC6076">
        <v>3</v>
      </c>
    </row>
    <row r="6077" spans="1:29" x14ac:dyDescent="0.25">
      <c r="A6077">
        <v>345</v>
      </c>
      <c r="B6077">
        <v>345101</v>
      </c>
      <c r="C6077">
        <v>6230</v>
      </c>
      <c r="D6077" t="str">
        <f>VLOOKUP(C6077,'Schedule 3'!A:M,13,FALSE)</f>
        <v>Transport/Travel Expenses</v>
      </c>
      <c r="E6077">
        <v>28.63</v>
      </c>
      <c r="F6077" s="1">
        <v>42794</v>
      </c>
      <c r="G6077" t="s">
        <v>462</v>
      </c>
      <c r="H6077" t="s">
        <v>762</v>
      </c>
      <c r="I6077" t="s">
        <v>762</v>
      </c>
      <c r="K6077">
        <v>248297</v>
      </c>
      <c r="L6077">
        <v>263415</v>
      </c>
      <c r="Q6077" t="s">
        <v>19</v>
      </c>
      <c r="U6077">
        <v>2</v>
      </c>
      <c r="V6077">
        <v>17</v>
      </c>
      <c r="Y6077" t="s">
        <v>20</v>
      </c>
      <c r="Z6077">
        <v>0</v>
      </c>
      <c r="AA6077" t="s">
        <v>589</v>
      </c>
      <c r="AB6077" t="s">
        <v>21</v>
      </c>
      <c r="AC6077">
        <v>2</v>
      </c>
    </row>
    <row r="6078" spans="1:29" x14ac:dyDescent="0.25">
      <c r="A6078">
        <v>345</v>
      </c>
      <c r="B6078">
        <v>345102</v>
      </c>
      <c r="C6078">
        <v>6230</v>
      </c>
      <c r="D6078" t="str">
        <f>VLOOKUP(C6078,'Schedule 3'!A:M,13,FALSE)</f>
        <v>Transport/Travel Expenses</v>
      </c>
      <c r="E6078">
        <v>254.12</v>
      </c>
      <c r="F6078" s="1">
        <v>42794</v>
      </c>
      <c r="G6078" t="s">
        <v>462</v>
      </c>
      <c r="H6078" t="s">
        <v>762</v>
      </c>
      <c r="I6078" t="s">
        <v>762</v>
      </c>
      <c r="K6078">
        <v>248297</v>
      </c>
      <c r="L6078">
        <v>263415</v>
      </c>
      <c r="Q6078" t="s">
        <v>19</v>
      </c>
      <c r="U6078">
        <v>2</v>
      </c>
      <c r="V6078">
        <v>17</v>
      </c>
      <c r="Y6078" t="s">
        <v>20</v>
      </c>
      <c r="Z6078">
        <v>0</v>
      </c>
      <c r="AA6078" t="s">
        <v>589</v>
      </c>
      <c r="AB6078" t="s">
        <v>21</v>
      </c>
      <c r="AC6078">
        <v>3</v>
      </c>
    </row>
    <row r="6079" spans="1:29" x14ac:dyDescent="0.25">
      <c r="A6079">
        <v>345</v>
      </c>
      <c r="B6079">
        <v>345101</v>
      </c>
      <c r="C6079">
        <v>6230</v>
      </c>
      <c r="D6079" t="str">
        <f>VLOOKUP(C6079,'Schedule 3'!A:M,13,FALSE)</f>
        <v>Transport/Travel Expenses</v>
      </c>
      <c r="E6079">
        <v>31.24</v>
      </c>
      <c r="F6079" s="1">
        <v>42766</v>
      </c>
      <c r="G6079" t="s">
        <v>462</v>
      </c>
      <c r="H6079" t="s">
        <v>762</v>
      </c>
      <c r="I6079" t="s">
        <v>762</v>
      </c>
      <c r="K6079">
        <v>248297</v>
      </c>
      <c r="L6079">
        <v>259505</v>
      </c>
      <c r="Q6079" t="s">
        <v>19</v>
      </c>
      <c r="U6079">
        <v>1</v>
      </c>
      <c r="V6079">
        <v>17</v>
      </c>
      <c r="Y6079" t="s">
        <v>20</v>
      </c>
      <c r="Z6079">
        <v>0</v>
      </c>
      <c r="AA6079" t="s">
        <v>589</v>
      </c>
      <c r="AB6079" t="s">
        <v>21</v>
      </c>
      <c r="AC6079">
        <v>2</v>
      </c>
    </row>
    <row r="6080" spans="1:29" x14ac:dyDescent="0.25">
      <c r="A6080">
        <v>345</v>
      </c>
      <c r="B6080">
        <v>345102</v>
      </c>
      <c r="C6080">
        <v>6230</v>
      </c>
      <c r="D6080" t="str">
        <f>VLOOKUP(C6080,'Schedule 3'!A:M,13,FALSE)</f>
        <v>Transport/Travel Expenses</v>
      </c>
      <c r="E6080">
        <v>277.27999999999997</v>
      </c>
      <c r="F6080" s="1">
        <v>42766</v>
      </c>
      <c r="G6080" t="s">
        <v>462</v>
      </c>
      <c r="H6080" t="s">
        <v>762</v>
      </c>
      <c r="I6080" t="s">
        <v>762</v>
      </c>
      <c r="K6080">
        <v>248297</v>
      </c>
      <c r="L6080">
        <v>259505</v>
      </c>
      <c r="Q6080" t="s">
        <v>19</v>
      </c>
      <c r="U6080">
        <v>1</v>
      </c>
      <c r="V6080">
        <v>17</v>
      </c>
      <c r="Y6080" t="s">
        <v>20</v>
      </c>
      <c r="Z6080">
        <v>0</v>
      </c>
      <c r="AA6080" t="s">
        <v>589</v>
      </c>
      <c r="AB6080" t="s">
        <v>21</v>
      </c>
      <c r="AC6080">
        <v>3</v>
      </c>
    </row>
    <row r="6081" spans="1:29" x14ac:dyDescent="0.25">
      <c r="A6081">
        <v>345</v>
      </c>
      <c r="B6081">
        <v>345101</v>
      </c>
      <c r="C6081">
        <v>5660</v>
      </c>
      <c r="D6081" t="str">
        <f>VLOOKUP(C6081,'Schedule 3'!A:M,13,FALSE)</f>
        <v>Employee Benefits</v>
      </c>
      <c r="E6081">
        <v>2.09</v>
      </c>
      <c r="F6081" s="1">
        <v>43100</v>
      </c>
      <c r="G6081" t="s">
        <v>462</v>
      </c>
      <c r="H6081" t="s">
        <v>763</v>
      </c>
      <c r="I6081" t="s">
        <v>763</v>
      </c>
      <c r="K6081">
        <v>248436</v>
      </c>
      <c r="L6081">
        <v>291867</v>
      </c>
      <c r="Q6081" t="s">
        <v>19</v>
      </c>
      <c r="U6081">
        <v>12</v>
      </c>
      <c r="V6081">
        <v>17</v>
      </c>
      <c r="Y6081" t="s">
        <v>20</v>
      </c>
      <c r="Z6081">
        <v>0</v>
      </c>
      <c r="AA6081" t="s">
        <v>589</v>
      </c>
      <c r="AB6081" t="s">
        <v>21</v>
      </c>
      <c r="AC6081">
        <v>38</v>
      </c>
    </row>
    <row r="6082" spans="1:29" x14ac:dyDescent="0.25">
      <c r="A6082">
        <v>345</v>
      </c>
      <c r="B6082">
        <v>345102</v>
      </c>
      <c r="C6082">
        <v>5660</v>
      </c>
      <c r="D6082" t="str">
        <f>VLOOKUP(C6082,'Schedule 3'!A:M,13,FALSE)</f>
        <v>Employee Benefits</v>
      </c>
      <c r="E6082">
        <v>18.38</v>
      </c>
      <c r="F6082" s="1">
        <v>43100</v>
      </c>
      <c r="G6082" t="s">
        <v>462</v>
      </c>
      <c r="H6082" t="s">
        <v>763</v>
      </c>
      <c r="I6082" t="s">
        <v>763</v>
      </c>
      <c r="K6082">
        <v>248436</v>
      </c>
      <c r="L6082">
        <v>291867</v>
      </c>
      <c r="Q6082" t="s">
        <v>19</v>
      </c>
      <c r="U6082">
        <v>12</v>
      </c>
      <c r="V6082">
        <v>17</v>
      </c>
      <c r="Y6082" t="s">
        <v>20</v>
      </c>
      <c r="Z6082">
        <v>0</v>
      </c>
      <c r="AA6082" t="s">
        <v>589</v>
      </c>
      <c r="AB6082" t="s">
        <v>21</v>
      </c>
      <c r="AC6082">
        <v>39</v>
      </c>
    </row>
    <row r="6083" spans="1:29" x14ac:dyDescent="0.25">
      <c r="A6083">
        <v>345</v>
      </c>
      <c r="B6083">
        <v>345101</v>
      </c>
      <c r="C6083">
        <v>6135</v>
      </c>
      <c r="D6083" t="str">
        <f>VLOOKUP(C6083,'Schedule 3'!A:M,13,FALSE)</f>
        <v>Salaries and Wages</v>
      </c>
      <c r="E6083">
        <v>-22.15</v>
      </c>
      <c r="F6083" s="1">
        <v>43100</v>
      </c>
      <c r="G6083" t="s">
        <v>462</v>
      </c>
      <c r="H6083" t="s">
        <v>354</v>
      </c>
      <c r="I6083" t="s">
        <v>354</v>
      </c>
      <c r="K6083">
        <v>248444</v>
      </c>
      <c r="L6083">
        <v>291867</v>
      </c>
      <c r="Q6083" t="s">
        <v>19</v>
      </c>
      <c r="U6083">
        <v>12</v>
      </c>
      <c r="V6083">
        <v>17</v>
      </c>
      <c r="Y6083" t="s">
        <v>20</v>
      </c>
      <c r="Z6083">
        <v>0</v>
      </c>
      <c r="AA6083" t="s">
        <v>589</v>
      </c>
      <c r="AB6083" t="s">
        <v>21</v>
      </c>
      <c r="AC6083">
        <v>38</v>
      </c>
    </row>
    <row r="6084" spans="1:29" x14ac:dyDescent="0.25">
      <c r="A6084">
        <v>345</v>
      </c>
      <c r="B6084">
        <v>345102</v>
      </c>
      <c r="C6084">
        <v>6135</v>
      </c>
      <c r="D6084" t="str">
        <f>VLOOKUP(C6084,'Schedule 3'!A:M,13,FALSE)</f>
        <v>Salaries and Wages</v>
      </c>
      <c r="E6084">
        <v>-194.75</v>
      </c>
      <c r="F6084" s="1">
        <v>43100</v>
      </c>
      <c r="G6084" t="s">
        <v>462</v>
      </c>
      <c r="H6084" t="s">
        <v>354</v>
      </c>
      <c r="I6084" t="s">
        <v>354</v>
      </c>
      <c r="K6084">
        <v>248444</v>
      </c>
      <c r="L6084">
        <v>291867</v>
      </c>
      <c r="Q6084" t="s">
        <v>19</v>
      </c>
      <c r="U6084">
        <v>12</v>
      </c>
      <c r="V6084">
        <v>17</v>
      </c>
      <c r="Y6084" t="s">
        <v>20</v>
      </c>
      <c r="Z6084">
        <v>0</v>
      </c>
      <c r="AA6084" t="s">
        <v>589</v>
      </c>
      <c r="AB6084" t="s">
        <v>21</v>
      </c>
      <c r="AC6084">
        <v>39</v>
      </c>
    </row>
    <row r="6085" spans="1:29" x14ac:dyDescent="0.25">
      <c r="A6085">
        <v>345</v>
      </c>
      <c r="B6085">
        <v>345101</v>
      </c>
      <c r="C6085">
        <v>6135</v>
      </c>
      <c r="D6085" t="str">
        <f>VLOOKUP(C6085,'Schedule 3'!A:M,13,FALSE)</f>
        <v>Salaries and Wages</v>
      </c>
      <c r="E6085">
        <v>-39.86</v>
      </c>
      <c r="F6085" s="1">
        <v>43069</v>
      </c>
      <c r="G6085" t="s">
        <v>462</v>
      </c>
      <c r="H6085" t="s">
        <v>354</v>
      </c>
      <c r="I6085" t="s">
        <v>354</v>
      </c>
      <c r="K6085">
        <v>248444</v>
      </c>
      <c r="L6085">
        <v>288934</v>
      </c>
      <c r="Q6085" t="s">
        <v>19</v>
      </c>
      <c r="U6085">
        <v>11</v>
      </c>
      <c r="V6085">
        <v>17</v>
      </c>
      <c r="Y6085" t="s">
        <v>20</v>
      </c>
      <c r="Z6085">
        <v>0</v>
      </c>
      <c r="AA6085" t="s">
        <v>589</v>
      </c>
      <c r="AB6085" t="s">
        <v>21</v>
      </c>
      <c r="AC6085">
        <v>38</v>
      </c>
    </row>
    <row r="6086" spans="1:29" x14ac:dyDescent="0.25">
      <c r="A6086">
        <v>345</v>
      </c>
      <c r="B6086">
        <v>345102</v>
      </c>
      <c r="C6086">
        <v>6135</v>
      </c>
      <c r="D6086" t="str">
        <f>VLOOKUP(C6086,'Schedule 3'!A:M,13,FALSE)</f>
        <v>Salaries and Wages</v>
      </c>
      <c r="E6086">
        <v>-357.36</v>
      </c>
      <c r="F6086" s="1">
        <v>43069</v>
      </c>
      <c r="G6086" t="s">
        <v>462</v>
      </c>
      <c r="H6086" t="s">
        <v>354</v>
      </c>
      <c r="I6086" t="s">
        <v>354</v>
      </c>
      <c r="K6086">
        <v>248444</v>
      </c>
      <c r="L6086">
        <v>288934</v>
      </c>
      <c r="Q6086" t="s">
        <v>19</v>
      </c>
      <c r="U6086">
        <v>11</v>
      </c>
      <c r="V6086">
        <v>17</v>
      </c>
      <c r="Y6086" t="s">
        <v>20</v>
      </c>
      <c r="Z6086">
        <v>0</v>
      </c>
      <c r="AA6086" t="s">
        <v>589</v>
      </c>
      <c r="AB6086" t="s">
        <v>21</v>
      </c>
      <c r="AC6086">
        <v>39</v>
      </c>
    </row>
    <row r="6087" spans="1:29" x14ac:dyDescent="0.25">
      <c r="A6087">
        <v>345</v>
      </c>
      <c r="B6087">
        <v>345101</v>
      </c>
      <c r="C6087">
        <v>6135</v>
      </c>
      <c r="D6087" t="str">
        <f>VLOOKUP(C6087,'Schedule 3'!A:M,13,FALSE)</f>
        <v>Salaries and Wages</v>
      </c>
      <c r="E6087">
        <v>-15.48</v>
      </c>
      <c r="F6087" s="1">
        <v>43039</v>
      </c>
      <c r="G6087" t="s">
        <v>462</v>
      </c>
      <c r="H6087" t="s">
        <v>354</v>
      </c>
      <c r="I6087" t="s">
        <v>354</v>
      </c>
      <c r="K6087">
        <v>248444</v>
      </c>
      <c r="L6087">
        <v>286349</v>
      </c>
      <c r="Q6087" t="s">
        <v>19</v>
      </c>
      <c r="U6087">
        <v>10</v>
      </c>
      <c r="V6087">
        <v>17</v>
      </c>
      <c r="Y6087" t="s">
        <v>20</v>
      </c>
      <c r="Z6087">
        <v>0</v>
      </c>
      <c r="AA6087" t="s">
        <v>589</v>
      </c>
      <c r="AB6087" t="s">
        <v>21</v>
      </c>
      <c r="AC6087">
        <v>38</v>
      </c>
    </row>
    <row r="6088" spans="1:29" x14ac:dyDescent="0.25">
      <c r="A6088">
        <v>345</v>
      </c>
      <c r="B6088">
        <v>345102</v>
      </c>
      <c r="C6088">
        <v>6135</v>
      </c>
      <c r="D6088" t="str">
        <f>VLOOKUP(C6088,'Schedule 3'!A:M,13,FALSE)</f>
        <v>Salaries and Wages</v>
      </c>
      <c r="E6088">
        <v>-138.01</v>
      </c>
      <c r="F6088" s="1">
        <v>43039</v>
      </c>
      <c r="G6088" t="s">
        <v>462</v>
      </c>
      <c r="H6088" t="s">
        <v>354</v>
      </c>
      <c r="I6088" t="s">
        <v>354</v>
      </c>
      <c r="K6088">
        <v>248444</v>
      </c>
      <c r="L6088">
        <v>286349</v>
      </c>
      <c r="Q6088" t="s">
        <v>19</v>
      </c>
      <c r="U6088">
        <v>10</v>
      </c>
      <c r="V6088">
        <v>17</v>
      </c>
      <c r="Y6088" t="s">
        <v>20</v>
      </c>
      <c r="Z6088">
        <v>0</v>
      </c>
      <c r="AA6088" t="s">
        <v>589</v>
      </c>
      <c r="AB6088" t="s">
        <v>21</v>
      </c>
      <c r="AC6088">
        <v>39</v>
      </c>
    </row>
    <row r="6089" spans="1:29" x14ac:dyDescent="0.25">
      <c r="A6089">
        <v>345</v>
      </c>
      <c r="B6089">
        <v>345101</v>
      </c>
      <c r="C6089">
        <v>6135</v>
      </c>
      <c r="D6089" t="str">
        <f>VLOOKUP(C6089,'Schedule 3'!A:M,13,FALSE)</f>
        <v>Salaries and Wages</v>
      </c>
      <c r="E6089">
        <v>-18.3</v>
      </c>
      <c r="F6089" s="1">
        <v>43008</v>
      </c>
      <c r="G6089" t="s">
        <v>462</v>
      </c>
      <c r="H6089" t="s">
        <v>354</v>
      </c>
      <c r="I6089" t="s">
        <v>354</v>
      </c>
      <c r="K6089">
        <v>248444</v>
      </c>
      <c r="L6089">
        <v>283717</v>
      </c>
      <c r="Q6089" t="s">
        <v>19</v>
      </c>
      <c r="U6089">
        <v>9</v>
      </c>
      <c r="V6089">
        <v>17</v>
      </c>
      <c r="Y6089" t="s">
        <v>20</v>
      </c>
      <c r="Z6089">
        <v>0</v>
      </c>
      <c r="AA6089" t="s">
        <v>589</v>
      </c>
      <c r="AB6089" t="s">
        <v>21</v>
      </c>
      <c r="AC6089">
        <v>38</v>
      </c>
    </row>
    <row r="6090" spans="1:29" x14ac:dyDescent="0.25">
      <c r="A6090">
        <v>345</v>
      </c>
      <c r="B6090">
        <v>345102</v>
      </c>
      <c r="C6090">
        <v>6135</v>
      </c>
      <c r="D6090" t="str">
        <f>VLOOKUP(C6090,'Schedule 3'!A:M,13,FALSE)</f>
        <v>Salaries and Wages</v>
      </c>
      <c r="E6090">
        <v>-162.84</v>
      </c>
      <c r="F6090" s="1">
        <v>43008</v>
      </c>
      <c r="G6090" t="s">
        <v>462</v>
      </c>
      <c r="H6090" t="s">
        <v>354</v>
      </c>
      <c r="I6090" t="s">
        <v>354</v>
      </c>
      <c r="K6090">
        <v>248444</v>
      </c>
      <c r="L6090">
        <v>283717</v>
      </c>
      <c r="Q6090" t="s">
        <v>19</v>
      </c>
      <c r="U6090">
        <v>9</v>
      </c>
      <c r="V6090">
        <v>17</v>
      </c>
      <c r="Y6090" t="s">
        <v>20</v>
      </c>
      <c r="Z6090">
        <v>0</v>
      </c>
      <c r="AA6090" t="s">
        <v>589</v>
      </c>
      <c r="AB6090" t="s">
        <v>21</v>
      </c>
      <c r="AC6090">
        <v>39</v>
      </c>
    </row>
    <row r="6091" spans="1:29" x14ac:dyDescent="0.25">
      <c r="A6091">
        <v>345</v>
      </c>
      <c r="B6091">
        <v>345101</v>
      </c>
      <c r="C6091">
        <v>6135</v>
      </c>
      <c r="D6091" t="str">
        <f>VLOOKUP(C6091,'Schedule 3'!A:M,13,FALSE)</f>
        <v>Salaries and Wages</v>
      </c>
      <c r="E6091">
        <v>-22.15</v>
      </c>
      <c r="F6091" s="1">
        <v>42978</v>
      </c>
      <c r="G6091" t="s">
        <v>462</v>
      </c>
      <c r="H6091" t="s">
        <v>354</v>
      </c>
      <c r="I6091" t="s">
        <v>354</v>
      </c>
      <c r="K6091">
        <v>248444</v>
      </c>
      <c r="L6091">
        <v>281172</v>
      </c>
      <c r="Q6091" t="s">
        <v>19</v>
      </c>
      <c r="U6091">
        <v>8</v>
      </c>
      <c r="V6091">
        <v>17</v>
      </c>
      <c r="Y6091" t="s">
        <v>20</v>
      </c>
      <c r="Z6091">
        <v>0</v>
      </c>
      <c r="AA6091" t="s">
        <v>589</v>
      </c>
      <c r="AB6091" t="s">
        <v>21</v>
      </c>
      <c r="AC6091">
        <v>38</v>
      </c>
    </row>
    <row r="6092" spans="1:29" x14ac:dyDescent="0.25">
      <c r="A6092">
        <v>345</v>
      </c>
      <c r="B6092">
        <v>345102</v>
      </c>
      <c r="C6092">
        <v>6135</v>
      </c>
      <c r="D6092" t="str">
        <f>VLOOKUP(C6092,'Schedule 3'!A:M,13,FALSE)</f>
        <v>Salaries and Wages</v>
      </c>
      <c r="E6092">
        <v>-196.29</v>
      </c>
      <c r="F6092" s="1">
        <v>42978</v>
      </c>
      <c r="G6092" t="s">
        <v>462</v>
      </c>
      <c r="H6092" t="s">
        <v>354</v>
      </c>
      <c r="I6092" t="s">
        <v>354</v>
      </c>
      <c r="K6092">
        <v>248444</v>
      </c>
      <c r="L6092">
        <v>281172</v>
      </c>
      <c r="Q6092" t="s">
        <v>19</v>
      </c>
      <c r="U6092">
        <v>8</v>
      </c>
      <c r="V6092">
        <v>17</v>
      </c>
      <c r="Y6092" t="s">
        <v>20</v>
      </c>
      <c r="Z6092">
        <v>0</v>
      </c>
      <c r="AA6092" t="s">
        <v>589</v>
      </c>
      <c r="AB6092" t="s">
        <v>21</v>
      </c>
      <c r="AC6092">
        <v>39</v>
      </c>
    </row>
    <row r="6093" spans="1:29" x14ac:dyDescent="0.25">
      <c r="A6093">
        <v>345</v>
      </c>
      <c r="B6093">
        <v>345101</v>
      </c>
      <c r="C6093">
        <v>7510</v>
      </c>
      <c r="D6093" t="str">
        <f>VLOOKUP(C6093,'Schedule 3'!A:M,13,FALSE)</f>
        <v>Employee Benefits</v>
      </c>
      <c r="E6093">
        <v>20.39</v>
      </c>
      <c r="F6093" s="1">
        <v>43100</v>
      </c>
      <c r="G6093" t="s">
        <v>462</v>
      </c>
      <c r="H6093" t="s">
        <v>764</v>
      </c>
      <c r="I6093" t="s">
        <v>764</v>
      </c>
      <c r="K6093">
        <v>248445</v>
      </c>
      <c r="L6093">
        <v>291867</v>
      </c>
      <c r="Q6093" t="s">
        <v>19</v>
      </c>
      <c r="U6093">
        <v>12</v>
      </c>
      <c r="V6093">
        <v>17</v>
      </c>
      <c r="Y6093" t="s">
        <v>20</v>
      </c>
      <c r="Z6093">
        <v>0</v>
      </c>
      <c r="AA6093" t="s">
        <v>589</v>
      </c>
      <c r="AB6093" t="s">
        <v>21</v>
      </c>
      <c r="AC6093">
        <v>38</v>
      </c>
    </row>
    <row r="6094" spans="1:29" x14ac:dyDescent="0.25">
      <c r="A6094">
        <v>345</v>
      </c>
      <c r="B6094">
        <v>345102</v>
      </c>
      <c r="C6094">
        <v>7510</v>
      </c>
      <c r="D6094" t="str">
        <f>VLOOKUP(C6094,'Schedule 3'!A:M,13,FALSE)</f>
        <v>Employee Benefits</v>
      </c>
      <c r="E6094">
        <v>179.28</v>
      </c>
      <c r="F6094" s="1">
        <v>43100</v>
      </c>
      <c r="G6094" t="s">
        <v>462</v>
      </c>
      <c r="H6094" t="s">
        <v>764</v>
      </c>
      <c r="I6094" t="s">
        <v>764</v>
      </c>
      <c r="K6094">
        <v>248445</v>
      </c>
      <c r="L6094">
        <v>291867</v>
      </c>
      <c r="Q6094" t="s">
        <v>19</v>
      </c>
      <c r="U6094">
        <v>12</v>
      </c>
      <c r="V6094">
        <v>17</v>
      </c>
      <c r="Y6094" t="s">
        <v>20</v>
      </c>
      <c r="Z6094">
        <v>0</v>
      </c>
      <c r="AA6094" t="s">
        <v>589</v>
      </c>
      <c r="AB6094" t="s">
        <v>21</v>
      </c>
      <c r="AC6094">
        <v>39</v>
      </c>
    </row>
    <row r="6095" spans="1:29" x14ac:dyDescent="0.25">
      <c r="A6095">
        <v>345</v>
      </c>
      <c r="B6095">
        <v>345101</v>
      </c>
      <c r="C6095">
        <v>7510</v>
      </c>
      <c r="D6095" t="str">
        <f>VLOOKUP(C6095,'Schedule 3'!A:M,13,FALSE)</f>
        <v>Employee Benefits</v>
      </c>
      <c r="E6095">
        <v>18.71</v>
      </c>
      <c r="F6095" s="1">
        <v>43069</v>
      </c>
      <c r="G6095" t="s">
        <v>462</v>
      </c>
      <c r="H6095" t="s">
        <v>764</v>
      </c>
      <c r="I6095" t="s">
        <v>764</v>
      </c>
      <c r="K6095">
        <v>248445</v>
      </c>
      <c r="L6095">
        <v>288934</v>
      </c>
      <c r="Q6095" t="s">
        <v>19</v>
      </c>
      <c r="U6095">
        <v>11</v>
      </c>
      <c r="V6095">
        <v>17</v>
      </c>
      <c r="Y6095" t="s">
        <v>20</v>
      </c>
      <c r="Z6095">
        <v>0</v>
      </c>
      <c r="AA6095" t="s">
        <v>589</v>
      </c>
      <c r="AB6095" t="s">
        <v>21</v>
      </c>
      <c r="AC6095">
        <v>38</v>
      </c>
    </row>
    <row r="6096" spans="1:29" x14ac:dyDescent="0.25">
      <c r="A6096">
        <v>345</v>
      </c>
      <c r="B6096">
        <v>345102</v>
      </c>
      <c r="C6096">
        <v>7510</v>
      </c>
      <c r="D6096" t="str">
        <f>VLOOKUP(C6096,'Schedule 3'!A:M,13,FALSE)</f>
        <v>Employee Benefits</v>
      </c>
      <c r="E6096">
        <v>167.72</v>
      </c>
      <c r="F6096" s="1">
        <v>43069</v>
      </c>
      <c r="G6096" t="s">
        <v>462</v>
      </c>
      <c r="H6096" t="s">
        <v>764</v>
      </c>
      <c r="I6096" t="s">
        <v>764</v>
      </c>
      <c r="K6096">
        <v>248445</v>
      </c>
      <c r="L6096">
        <v>288934</v>
      </c>
      <c r="Q6096" t="s">
        <v>19</v>
      </c>
      <c r="U6096">
        <v>11</v>
      </c>
      <c r="V6096">
        <v>17</v>
      </c>
      <c r="Y6096" t="s">
        <v>20</v>
      </c>
      <c r="Z6096">
        <v>0</v>
      </c>
      <c r="AA6096" t="s">
        <v>589</v>
      </c>
      <c r="AB6096" t="s">
        <v>21</v>
      </c>
      <c r="AC6096">
        <v>39</v>
      </c>
    </row>
    <row r="6097" spans="1:29" x14ac:dyDescent="0.25">
      <c r="A6097">
        <v>345</v>
      </c>
      <c r="B6097">
        <v>345101</v>
      </c>
      <c r="C6097">
        <v>7510</v>
      </c>
      <c r="D6097" t="str">
        <f>VLOOKUP(C6097,'Schedule 3'!A:M,13,FALSE)</f>
        <v>Employee Benefits</v>
      </c>
      <c r="E6097">
        <v>19.09</v>
      </c>
      <c r="F6097" s="1">
        <v>43039</v>
      </c>
      <c r="G6097" t="s">
        <v>462</v>
      </c>
      <c r="H6097" t="s">
        <v>764</v>
      </c>
      <c r="I6097" t="s">
        <v>764</v>
      </c>
      <c r="K6097">
        <v>248445</v>
      </c>
      <c r="L6097">
        <v>286349</v>
      </c>
      <c r="Q6097" t="s">
        <v>19</v>
      </c>
      <c r="U6097">
        <v>10</v>
      </c>
      <c r="V6097">
        <v>17</v>
      </c>
      <c r="Y6097" t="s">
        <v>20</v>
      </c>
      <c r="Z6097">
        <v>0</v>
      </c>
      <c r="AA6097" t="s">
        <v>589</v>
      </c>
      <c r="AB6097" t="s">
        <v>21</v>
      </c>
      <c r="AC6097">
        <v>38</v>
      </c>
    </row>
    <row r="6098" spans="1:29" x14ac:dyDescent="0.25">
      <c r="A6098">
        <v>345</v>
      </c>
      <c r="B6098">
        <v>345102</v>
      </c>
      <c r="C6098">
        <v>7510</v>
      </c>
      <c r="D6098" t="str">
        <f>VLOOKUP(C6098,'Schedule 3'!A:M,13,FALSE)</f>
        <v>Employee Benefits</v>
      </c>
      <c r="E6098">
        <v>170.09</v>
      </c>
      <c r="F6098" s="1">
        <v>43039</v>
      </c>
      <c r="G6098" t="s">
        <v>462</v>
      </c>
      <c r="H6098" t="s">
        <v>764</v>
      </c>
      <c r="I6098" t="s">
        <v>764</v>
      </c>
      <c r="K6098">
        <v>248445</v>
      </c>
      <c r="L6098">
        <v>286349</v>
      </c>
      <c r="Q6098" t="s">
        <v>19</v>
      </c>
      <c r="U6098">
        <v>10</v>
      </c>
      <c r="V6098">
        <v>17</v>
      </c>
      <c r="Y6098" t="s">
        <v>20</v>
      </c>
      <c r="Z6098">
        <v>0</v>
      </c>
      <c r="AA6098" t="s">
        <v>589</v>
      </c>
      <c r="AB6098" t="s">
        <v>21</v>
      </c>
      <c r="AC6098">
        <v>39</v>
      </c>
    </row>
    <row r="6099" spans="1:29" x14ac:dyDescent="0.25">
      <c r="A6099">
        <v>345</v>
      </c>
      <c r="B6099">
        <v>345101</v>
      </c>
      <c r="C6099">
        <v>7510</v>
      </c>
      <c r="D6099" t="str">
        <f>VLOOKUP(C6099,'Schedule 3'!A:M,13,FALSE)</f>
        <v>Employee Benefits</v>
      </c>
      <c r="E6099">
        <v>21.4</v>
      </c>
      <c r="F6099" s="1">
        <v>43008</v>
      </c>
      <c r="G6099" t="s">
        <v>462</v>
      </c>
      <c r="H6099" t="s">
        <v>764</v>
      </c>
      <c r="I6099" t="s">
        <v>764</v>
      </c>
      <c r="K6099">
        <v>248445</v>
      </c>
      <c r="L6099">
        <v>283717</v>
      </c>
      <c r="Q6099" t="s">
        <v>19</v>
      </c>
      <c r="U6099">
        <v>9</v>
      </c>
      <c r="V6099">
        <v>17</v>
      </c>
      <c r="Y6099" t="s">
        <v>20</v>
      </c>
      <c r="Z6099">
        <v>0</v>
      </c>
      <c r="AA6099" t="s">
        <v>589</v>
      </c>
      <c r="AB6099" t="s">
        <v>21</v>
      </c>
      <c r="AC6099">
        <v>38</v>
      </c>
    </row>
    <row r="6100" spans="1:29" x14ac:dyDescent="0.25">
      <c r="A6100">
        <v>345</v>
      </c>
      <c r="B6100">
        <v>345102</v>
      </c>
      <c r="C6100">
        <v>7510</v>
      </c>
      <c r="D6100" t="str">
        <f>VLOOKUP(C6100,'Schedule 3'!A:M,13,FALSE)</f>
        <v>Employee Benefits</v>
      </c>
      <c r="E6100">
        <v>190.45</v>
      </c>
      <c r="F6100" s="1">
        <v>43008</v>
      </c>
      <c r="G6100" t="s">
        <v>462</v>
      </c>
      <c r="H6100" t="s">
        <v>764</v>
      </c>
      <c r="I6100" t="s">
        <v>764</v>
      </c>
      <c r="K6100">
        <v>248445</v>
      </c>
      <c r="L6100">
        <v>283717</v>
      </c>
      <c r="Q6100" t="s">
        <v>19</v>
      </c>
      <c r="U6100">
        <v>9</v>
      </c>
      <c r="V6100">
        <v>17</v>
      </c>
      <c r="Y6100" t="s">
        <v>20</v>
      </c>
      <c r="Z6100">
        <v>0</v>
      </c>
      <c r="AA6100" t="s">
        <v>589</v>
      </c>
      <c r="AB6100" t="s">
        <v>21</v>
      </c>
      <c r="AC6100">
        <v>39</v>
      </c>
    </row>
    <row r="6101" spans="1:29" x14ac:dyDescent="0.25">
      <c r="A6101">
        <v>345</v>
      </c>
      <c r="B6101">
        <v>345101</v>
      </c>
      <c r="C6101">
        <v>7510</v>
      </c>
      <c r="D6101" t="str">
        <f>VLOOKUP(C6101,'Schedule 3'!A:M,13,FALSE)</f>
        <v>Employee Benefits</v>
      </c>
      <c r="E6101">
        <v>12.8</v>
      </c>
      <c r="F6101" s="1">
        <v>42978</v>
      </c>
      <c r="G6101" t="s">
        <v>462</v>
      </c>
      <c r="H6101" t="s">
        <v>764</v>
      </c>
      <c r="I6101" t="s">
        <v>764</v>
      </c>
      <c r="K6101">
        <v>248445</v>
      </c>
      <c r="L6101">
        <v>281172</v>
      </c>
      <c r="Q6101" t="s">
        <v>19</v>
      </c>
      <c r="U6101">
        <v>8</v>
      </c>
      <c r="V6101">
        <v>17</v>
      </c>
      <c r="Y6101" t="s">
        <v>20</v>
      </c>
      <c r="Z6101">
        <v>0</v>
      </c>
      <c r="AA6101" t="s">
        <v>589</v>
      </c>
      <c r="AB6101" t="s">
        <v>21</v>
      </c>
      <c r="AC6101">
        <v>38</v>
      </c>
    </row>
    <row r="6102" spans="1:29" x14ac:dyDescent="0.25">
      <c r="A6102">
        <v>345</v>
      </c>
      <c r="B6102">
        <v>345102</v>
      </c>
      <c r="C6102">
        <v>7510</v>
      </c>
      <c r="D6102" t="str">
        <f>VLOOKUP(C6102,'Schedule 3'!A:M,13,FALSE)</f>
        <v>Employee Benefits</v>
      </c>
      <c r="E6102">
        <v>113.49</v>
      </c>
      <c r="F6102" s="1">
        <v>42978</v>
      </c>
      <c r="G6102" t="s">
        <v>462</v>
      </c>
      <c r="H6102" t="s">
        <v>764</v>
      </c>
      <c r="I6102" t="s">
        <v>764</v>
      </c>
      <c r="K6102">
        <v>248445</v>
      </c>
      <c r="L6102">
        <v>281172</v>
      </c>
      <c r="Q6102" t="s">
        <v>19</v>
      </c>
      <c r="U6102">
        <v>8</v>
      </c>
      <c r="V6102">
        <v>17</v>
      </c>
      <c r="Y6102" t="s">
        <v>20</v>
      </c>
      <c r="Z6102">
        <v>0</v>
      </c>
      <c r="AA6102" t="s">
        <v>589</v>
      </c>
      <c r="AB6102" t="s">
        <v>21</v>
      </c>
      <c r="AC6102">
        <v>39</v>
      </c>
    </row>
    <row r="6103" spans="1:29" x14ac:dyDescent="0.25">
      <c r="A6103">
        <v>345</v>
      </c>
      <c r="B6103">
        <v>345101</v>
      </c>
      <c r="C6103">
        <v>6150</v>
      </c>
      <c r="D6103" t="str">
        <f>VLOOKUP(C6103,'Schedule 3'!A:M,13,FALSE)</f>
        <v>Salaries and Wages</v>
      </c>
      <c r="E6103">
        <v>277.23</v>
      </c>
      <c r="F6103" s="1">
        <v>43100</v>
      </c>
      <c r="G6103" t="s">
        <v>462</v>
      </c>
      <c r="H6103" t="s">
        <v>358</v>
      </c>
      <c r="I6103" t="s">
        <v>358</v>
      </c>
      <c r="K6103">
        <v>248447</v>
      </c>
      <c r="L6103">
        <v>291867</v>
      </c>
      <c r="Q6103" t="s">
        <v>19</v>
      </c>
      <c r="U6103">
        <v>12</v>
      </c>
      <c r="V6103">
        <v>17</v>
      </c>
      <c r="Y6103" t="s">
        <v>20</v>
      </c>
      <c r="Z6103">
        <v>0</v>
      </c>
      <c r="AA6103" t="s">
        <v>589</v>
      </c>
      <c r="AB6103" t="s">
        <v>21</v>
      </c>
      <c r="AC6103">
        <v>38</v>
      </c>
    </row>
    <row r="6104" spans="1:29" x14ac:dyDescent="0.25">
      <c r="A6104">
        <v>345</v>
      </c>
      <c r="B6104">
        <v>345102</v>
      </c>
      <c r="C6104">
        <v>6150</v>
      </c>
      <c r="D6104" t="str">
        <f>VLOOKUP(C6104,'Schedule 3'!A:M,13,FALSE)</f>
        <v>Salaries and Wages</v>
      </c>
      <c r="E6104">
        <v>2437.86</v>
      </c>
      <c r="F6104" s="1">
        <v>43100</v>
      </c>
      <c r="G6104" t="s">
        <v>462</v>
      </c>
      <c r="H6104" t="s">
        <v>358</v>
      </c>
      <c r="I6104" t="s">
        <v>358</v>
      </c>
      <c r="K6104">
        <v>248447</v>
      </c>
      <c r="L6104">
        <v>291867</v>
      </c>
      <c r="Q6104" t="s">
        <v>19</v>
      </c>
      <c r="U6104">
        <v>12</v>
      </c>
      <c r="V6104">
        <v>17</v>
      </c>
      <c r="Y6104" t="s">
        <v>20</v>
      </c>
      <c r="Z6104">
        <v>0</v>
      </c>
      <c r="AA6104" t="s">
        <v>589</v>
      </c>
      <c r="AB6104" t="s">
        <v>21</v>
      </c>
      <c r="AC6104">
        <v>39</v>
      </c>
    </row>
    <row r="6105" spans="1:29" x14ac:dyDescent="0.25">
      <c r="A6105">
        <v>345</v>
      </c>
      <c r="B6105">
        <v>345101</v>
      </c>
      <c r="C6105">
        <v>6150</v>
      </c>
      <c r="D6105" t="str">
        <f>VLOOKUP(C6105,'Schedule 3'!A:M,13,FALSE)</f>
        <v>Salaries and Wages</v>
      </c>
      <c r="E6105">
        <v>291.92</v>
      </c>
      <c r="F6105" s="1">
        <v>43069</v>
      </c>
      <c r="G6105" t="s">
        <v>462</v>
      </c>
      <c r="H6105" t="s">
        <v>358</v>
      </c>
      <c r="I6105" t="s">
        <v>358</v>
      </c>
      <c r="K6105">
        <v>248447</v>
      </c>
      <c r="L6105">
        <v>288934</v>
      </c>
      <c r="Q6105" t="s">
        <v>19</v>
      </c>
      <c r="U6105">
        <v>11</v>
      </c>
      <c r="V6105">
        <v>17</v>
      </c>
      <c r="Y6105" t="s">
        <v>20</v>
      </c>
      <c r="Z6105">
        <v>0</v>
      </c>
      <c r="AA6105" t="s">
        <v>589</v>
      </c>
      <c r="AB6105" t="s">
        <v>21</v>
      </c>
      <c r="AC6105">
        <v>38</v>
      </c>
    </row>
    <row r="6106" spans="1:29" x14ac:dyDescent="0.25">
      <c r="A6106">
        <v>345</v>
      </c>
      <c r="B6106">
        <v>345102</v>
      </c>
      <c r="C6106">
        <v>6150</v>
      </c>
      <c r="D6106" t="str">
        <f>VLOOKUP(C6106,'Schedule 3'!A:M,13,FALSE)</f>
        <v>Salaries and Wages</v>
      </c>
      <c r="E6106">
        <v>2617.13</v>
      </c>
      <c r="F6106" s="1">
        <v>43069</v>
      </c>
      <c r="G6106" t="s">
        <v>462</v>
      </c>
      <c r="H6106" t="s">
        <v>358</v>
      </c>
      <c r="I6106" t="s">
        <v>358</v>
      </c>
      <c r="K6106">
        <v>248447</v>
      </c>
      <c r="L6106">
        <v>288934</v>
      </c>
      <c r="Q6106" t="s">
        <v>19</v>
      </c>
      <c r="U6106">
        <v>11</v>
      </c>
      <c r="V6106">
        <v>17</v>
      </c>
      <c r="Y6106" t="s">
        <v>20</v>
      </c>
      <c r="Z6106">
        <v>0</v>
      </c>
      <c r="AA6106" t="s">
        <v>589</v>
      </c>
      <c r="AB6106" t="s">
        <v>21</v>
      </c>
      <c r="AC6106">
        <v>39</v>
      </c>
    </row>
    <row r="6107" spans="1:29" x14ac:dyDescent="0.25">
      <c r="A6107">
        <v>345</v>
      </c>
      <c r="B6107">
        <v>345101</v>
      </c>
      <c r="C6107">
        <v>6150</v>
      </c>
      <c r="D6107" t="str">
        <f>VLOOKUP(C6107,'Schedule 3'!A:M,13,FALSE)</f>
        <v>Salaries and Wages</v>
      </c>
      <c r="E6107">
        <v>268.05</v>
      </c>
      <c r="F6107" s="1">
        <v>43039</v>
      </c>
      <c r="G6107" t="s">
        <v>462</v>
      </c>
      <c r="H6107" t="s">
        <v>358</v>
      </c>
      <c r="I6107" t="s">
        <v>358</v>
      </c>
      <c r="K6107">
        <v>248447</v>
      </c>
      <c r="L6107">
        <v>286349</v>
      </c>
      <c r="Q6107" t="s">
        <v>19</v>
      </c>
      <c r="U6107">
        <v>10</v>
      </c>
      <c r="V6107">
        <v>17</v>
      </c>
      <c r="Y6107" t="s">
        <v>20</v>
      </c>
      <c r="Z6107">
        <v>0</v>
      </c>
      <c r="AA6107" t="s">
        <v>589</v>
      </c>
      <c r="AB6107" t="s">
        <v>21</v>
      </c>
      <c r="AC6107">
        <v>38</v>
      </c>
    </row>
    <row r="6108" spans="1:29" x14ac:dyDescent="0.25">
      <c r="A6108">
        <v>345</v>
      </c>
      <c r="B6108">
        <v>345102</v>
      </c>
      <c r="C6108">
        <v>6150</v>
      </c>
      <c r="D6108" t="str">
        <f>VLOOKUP(C6108,'Schedule 3'!A:M,13,FALSE)</f>
        <v>Salaries and Wages</v>
      </c>
      <c r="E6108">
        <v>2388.36</v>
      </c>
      <c r="F6108" s="1">
        <v>43039</v>
      </c>
      <c r="G6108" t="s">
        <v>462</v>
      </c>
      <c r="H6108" t="s">
        <v>358</v>
      </c>
      <c r="I6108" t="s">
        <v>358</v>
      </c>
      <c r="K6108">
        <v>248447</v>
      </c>
      <c r="L6108">
        <v>286349</v>
      </c>
      <c r="Q6108" t="s">
        <v>19</v>
      </c>
      <c r="U6108">
        <v>10</v>
      </c>
      <c r="V6108">
        <v>17</v>
      </c>
      <c r="Y6108" t="s">
        <v>20</v>
      </c>
      <c r="Z6108">
        <v>0</v>
      </c>
      <c r="AA6108" t="s">
        <v>589</v>
      </c>
      <c r="AB6108" t="s">
        <v>21</v>
      </c>
      <c r="AC6108">
        <v>39</v>
      </c>
    </row>
    <row r="6109" spans="1:29" x14ac:dyDescent="0.25">
      <c r="A6109">
        <v>345</v>
      </c>
      <c r="B6109">
        <v>345101</v>
      </c>
      <c r="C6109">
        <v>6150</v>
      </c>
      <c r="D6109" t="str">
        <f>VLOOKUP(C6109,'Schedule 3'!A:M,13,FALSE)</f>
        <v>Salaries and Wages</v>
      </c>
      <c r="E6109">
        <v>290.39999999999998</v>
      </c>
      <c r="F6109" s="1">
        <v>43008</v>
      </c>
      <c r="G6109" t="s">
        <v>462</v>
      </c>
      <c r="H6109" t="s">
        <v>358</v>
      </c>
      <c r="I6109" t="s">
        <v>358</v>
      </c>
      <c r="K6109">
        <v>248447</v>
      </c>
      <c r="L6109">
        <v>283717</v>
      </c>
      <c r="Q6109" t="s">
        <v>19</v>
      </c>
      <c r="U6109">
        <v>9</v>
      </c>
      <c r="V6109">
        <v>17</v>
      </c>
      <c r="Y6109" t="s">
        <v>20</v>
      </c>
      <c r="Z6109">
        <v>0</v>
      </c>
      <c r="AA6109" t="s">
        <v>589</v>
      </c>
      <c r="AB6109" t="s">
        <v>21</v>
      </c>
      <c r="AC6109">
        <v>38</v>
      </c>
    </row>
    <row r="6110" spans="1:29" x14ac:dyDescent="0.25">
      <c r="A6110">
        <v>345</v>
      </c>
      <c r="B6110">
        <v>345102</v>
      </c>
      <c r="C6110">
        <v>6150</v>
      </c>
      <c r="D6110" t="str">
        <f>VLOOKUP(C6110,'Schedule 3'!A:M,13,FALSE)</f>
        <v>Salaries and Wages</v>
      </c>
      <c r="E6110">
        <v>2584.2199999999998</v>
      </c>
      <c r="F6110" s="1">
        <v>43008</v>
      </c>
      <c r="G6110" t="s">
        <v>462</v>
      </c>
      <c r="H6110" t="s">
        <v>358</v>
      </c>
      <c r="I6110" t="s">
        <v>358</v>
      </c>
      <c r="K6110">
        <v>248447</v>
      </c>
      <c r="L6110">
        <v>283717</v>
      </c>
      <c r="Q6110" t="s">
        <v>19</v>
      </c>
      <c r="U6110">
        <v>9</v>
      </c>
      <c r="V6110">
        <v>17</v>
      </c>
      <c r="Y6110" t="s">
        <v>20</v>
      </c>
      <c r="Z6110">
        <v>0</v>
      </c>
      <c r="AA6110" t="s">
        <v>589</v>
      </c>
      <c r="AB6110" t="s">
        <v>21</v>
      </c>
      <c r="AC6110">
        <v>39</v>
      </c>
    </row>
    <row r="6111" spans="1:29" x14ac:dyDescent="0.25">
      <c r="A6111">
        <v>345</v>
      </c>
      <c r="B6111">
        <v>345101</v>
      </c>
      <c r="C6111">
        <v>6150</v>
      </c>
      <c r="D6111" t="str">
        <f>VLOOKUP(C6111,'Schedule 3'!A:M,13,FALSE)</f>
        <v>Salaries and Wages</v>
      </c>
      <c r="E6111">
        <v>173.93</v>
      </c>
      <c r="F6111" s="1">
        <v>42978</v>
      </c>
      <c r="G6111" t="s">
        <v>462</v>
      </c>
      <c r="H6111" t="s">
        <v>358</v>
      </c>
      <c r="I6111" t="s">
        <v>358</v>
      </c>
      <c r="K6111">
        <v>248447</v>
      </c>
      <c r="L6111">
        <v>281172</v>
      </c>
      <c r="Q6111" t="s">
        <v>19</v>
      </c>
      <c r="U6111">
        <v>8</v>
      </c>
      <c r="V6111">
        <v>17</v>
      </c>
      <c r="Y6111" t="s">
        <v>20</v>
      </c>
      <c r="Z6111">
        <v>0</v>
      </c>
      <c r="AA6111" t="s">
        <v>589</v>
      </c>
      <c r="AB6111" t="s">
        <v>21</v>
      </c>
      <c r="AC6111">
        <v>38</v>
      </c>
    </row>
    <row r="6112" spans="1:29" x14ac:dyDescent="0.25">
      <c r="A6112">
        <v>345</v>
      </c>
      <c r="B6112">
        <v>345102</v>
      </c>
      <c r="C6112">
        <v>6150</v>
      </c>
      <c r="D6112" t="str">
        <f>VLOOKUP(C6112,'Schedule 3'!A:M,13,FALSE)</f>
        <v>Salaries and Wages</v>
      </c>
      <c r="E6112">
        <v>1541.76</v>
      </c>
      <c r="F6112" s="1">
        <v>42978</v>
      </c>
      <c r="G6112" t="s">
        <v>462</v>
      </c>
      <c r="H6112" t="s">
        <v>358</v>
      </c>
      <c r="I6112" t="s">
        <v>358</v>
      </c>
      <c r="K6112">
        <v>248447</v>
      </c>
      <c r="L6112">
        <v>281172</v>
      </c>
      <c r="Q6112" t="s">
        <v>19</v>
      </c>
      <c r="U6112">
        <v>8</v>
      </c>
      <c r="V6112">
        <v>17</v>
      </c>
      <c r="Y6112" t="s">
        <v>20</v>
      </c>
      <c r="Z6112">
        <v>0</v>
      </c>
      <c r="AA6112" t="s">
        <v>589</v>
      </c>
      <c r="AB6112" t="s">
        <v>21</v>
      </c>
      <c r="AC6112">
        <v>39</v>
      </c>
    </row>
    <row r="6113" spans="1:29" x14ac:dyDescent="0.25">
      <c r="A6113">
        <v>345</v>
      </c>
      <c r="B6113">
        <v>345101</v>
      </c>
      <c r="C6113">
        <v>7510</v>
      </c>
      <c r="D6113" t="str">
        <f>VLOOKUP(C6113,'Schedule 3'!A:M,13,FALSE)</f>
        <v>Employee Benefits</v>
      </c>
      <c r="E6113">
        <v>62.04</v>
      </c>
      <c r="F6113" s="1">
        <v>43100</v>
      </c>
      <c r="G6113" t="s">
        <v>462</v>
      </c>
      <c r="H6113" t="s">
        <v>765</v>
      </c>
      <c r="I6113" t="s">
        <v>765</v>
      </c>
      <c r="K6113">
        <v>248609</v>
      </c>
      <c r="L6113">
        <v>291867</v>
      </c>
      <c r="Q6113" t="s">
        <v>19</v>
      </c>
      <c r="U6113">
        <v>12</v>
      </c>
      <c r="V6113">
        <v>17</v>
      </c>
      <c r="Y6113" t="s">
        <v>20</v>
      </c>
      <c r="Z6113">
        <v>0</v>
      </c>
      <c r="AA6113" t="s">
        <v>589</v>
      </c>
      <c r="AB6113" t="s">
        <v>21</v>
      </c>
      <c r="AC6113">
        <v>234</v>
      </c>
    </row>
    <row r="6114" spans="1:29" x14ac:dyDescent="0.25">
      <c r="A6114">
        <v>345</v>
      </c>
      <c r="B6114">
        <v>345102</v>
      </c>
      <c r="C6114">
        <v>7510</v>
      </c>
      <c r="D6114" t="str">
        <f>VLOOKUP(C6114,'Schedule 3'!A:M,13,FALSE)</f>
        <v>Employee Benefits</v>
      </c>
      <c r="E6114">
        <v>545.55999999999995</v>
      </c>
      <c r="F6114" s="1">
        <v>43100</v>
      </c>
      <c r="G6114" t="s">
        <v>462</v>
      </c>
      <c r="H6114" t="s">
        <v>765</v>
      </c>
      <c r="I6114" t="s">
        <v>765</v>
      </c>
      <c r="K6114">
        <v>248609</v>
      </c>
      <c r="L6114">
        <v>291867</v>
      </c>
      <c r="Q6114" t="s">
        <v>19</v>
      </c>
      <c r="U6114">
        <v>12</v>
      </c>
      <c r="V6114">
        <v>17</v>
      </c>
      <c r="Y6114" t="s">
        <v>20</v>
      </c>
      <c r="Z6114">
        <v>0</v>
      </c>
      <c r="AA6114" t="s">
        <v>589</v>
      </c>
      <c r="AB6114" t="s">
        <v>21</v>
      </c>
      <c r="AC6114">
        <v>235</v>
      </c>
    </row>
    <row r="6115" spans="1:29" x14ac:dyDescent="0.25">
      <c r="A6115">
        <v>345</v>
      </c>
      <c r="B6115">
        <v>345101</v>
      </c>
      <c r="C6115">
        <v>7510</v>
      </c>
      <c r="D6115" t="str">
        <f>VLOOKUP(C6115,'Schedule 3'!A:M,13,FALSE)</f>
        <v>Employee Benefits</v>
      </c>
      <c r="E6115">
        <v>61.36</v>
      </c>
      <c r="F6115" s="1">
        <v>43069</v>
      </c>
      <c r="G6115" t="s">
        <v>462</v>
      </c>
      <c r="H6115" t="s">
        <v>765</v>
      </c>
      <c r="I6115" t="s">
        <v>765</v>
      </c>
      <c r="K6115">
        <v>248609</v>
      </c>
      <c r="L6115">
        <v>288934</v>
      </c>
      <c r="Q6115" t="s">
        <v>19</v>
      </c>
      <c r="U6115">
        <v>11</v>
      </c>
      <c r="V6115">
        <v>17</v>
      </c>
      <c r="Y6115" t="s">
        <v>20</v>
      </c>
      <c r="Z6115">
        <v>0</v>
      </c>
      <c r="AA6115" t="s">
        <v>589</v>
      </c>
      <c r="AB6115" t="s">
        <v>21</v>
      </c>
      <c r="AC6115">
        <v>234</v>
      </c>
    </row>
    <row r="6116" spans="1:29" x14ac:dyDescent="0.25">
      <c r="A6116">
        <v>345</v>
      </c>
      <c r="B6116">
        <v>345102</v>
      </c>
      <c r="C6116">
        <v>7510</v>
      </c>
      <c r="D6116" t="str">
        <f>VLOOKUP(C6116,'Schedule 3'!A:M,13,FALSE)</f>
        <v>Employee Benefits</v>
      </c>
      <c r="E6116">
        <v>550.08000000000004</v>
      </c>
      <c r="F6116" s="1">
        <v>43069</v>
      </c>
      <c r="G6116" t="s">
        <v>462</v>
      </c>
      <c r="H6116" t="s">
        <v>765</v>
      </c>
      <c r="I6116" t="s">
        <v>765</v>
      </c>
      <c r="K6116">
        <v>248609</v>
      </c>
      <c r="L6116">
        <v>288934</v>
      </c>
      <c r="Q6116" t="s">
        <v>19</v>
      </c>
      <c r="U6116">
        <v>11</v>
      </c>
      <c r="V6116">
        <v>17</v>
      </c>
      <c r="Y6116" t="s">
        <v>20</v>
      </c>
      <c r="Z6116">
        <v>0</v>
      </c>
      <c r="AA6116" t="s">
        <v>589</v>
      </c>
      <c r="AB6116" t="s">
        <v>21</v>
      </c>
      <c r="AC6116">
        <v>235</v>
      </c>
    </row>
    <row r="6117" spans="1:29" x14ac:dyDescent="0.25">
      <c r="A6117">
        <v>345</v>
      </c>
      <c r="B6117">
        <v>345101</v>
      </c>
      <c r="C6117">
        <v>7510</v>
      </c>
      <c r="D6117" t="str">
        <f>VLOOKUP(C6117,'Schedule 3'!A:M,13,FALSE)</f>
        <v>Employee Benefits</v>
      </c>
      <c r="E6117">
        <v>65.099999999999994</v>
      </c>
      <c r="F6117" s="1">
        <v>43039</v>
      </c>
      <c r="G6117" t="s">
        <v>462</v>
      </c>
      <c r="H6117" t="s">
        <v>765</v>
      </c>
      <c r="I6117" t="s">
        <v>765</v>
      </c>
      <c r="K6117">
        <v>248609</v>
      </c>
      <c r="L6117">
        <v>286349</v>
      </c>
      <c r="Q6117" t="s">
        <v>19</v>
      </c>
      <c r="U6117">
        <v>10</v>
      </c>
      <c r="V6117">
        <v>17</v>
      </c>
      <c r="Y6117" t="s">
        <v>20</v>
      </c>
      <c r="Z6117">
        <v>0</v>
      </c>
      <c r="AA6117" t="s">
        <v>589</v>
      </c>
      <c r="AB6117" t="s">
        <v>21</v>
      </c>
      <c r="AC6117">
        <v>234</v>
      </c>
    </row>
    <row r="6118" spans="1:29" x14ac:dyDescent="0.25">
      <c r="A6118">
        <v>345</v>
      </c>
      <c r="B6118">
        <v>345102</v>
      </c>
      <c r="C6118">
        <v>7510</v>
      </c>
      <c r="D6118" t="str">
        <f>VLOOKUP(C6118,'Schedule 3'!A:M,13,FALSE)</f>
        <v>Employee Benefits</v>
      </c>
      <c r="E6118">
        <v>580.04999999999995</v>
      </c>
      <c r="F6118" s="1">
        <v>43039</v>
      </c>
      <c r="G6118" t="s">
        <v>462</v>
      </c>
      <c r="H6118" t="s">
        <v>765</v>
      </c>
      <c r="I6118" t="s">
        <v>765</v>
      </c>
      <c r="K6118">
        <v>248609</v>
      </c>
      <c r="L6118">
        <v>286349</v>
      </c>
      <c r="Q6118" t="s">
        <v>19</v>
      </c>
      <c r="U6118">
        <v>10</v>
      </c>
      <c r="V6118">
        <v>17</v>
      </c>
      <c r="Y6118" t="s">
        <v>20</v>
      </c>
      <c r="Z6118">
        <v>0</v>
      </c>
      <c r="AA6118" t="s">
        <v>589</v>
      </c>
      <c r="AB6118" t="s">
        <v>21</v>
      </c>
      <c r="AC6118">
        <v>235</v>
      </c>
    </row>
    <row r="6119" spans="1:29" x14ac:dyDescent="0.25">
      <c r="A6119">
        <v>345</v>
      </c>
      <c r="B6119">
        <v>345101</v>
      </c>
      <c r="C6119">
        <v>7510</v>
      </c>
      <c r="D6119" t="str">
        <f>VLOOKUP(C6119,'Schedule 3'!A:M,13,FALSE)</f>
        <v>Employee Benefits</v>
      </c>
      <c r="E6119">
        <v>64.2</v>
      </c>
      <c r="F6119" s="1">
        <v>43008</v>
      </c>
      <c r="G6119" t="s">
        <v>462</v>
      </c>
      <c r="H6119" t="s">
        <v>765</v>
      </c>
      <c r="I6119" t="s">
        <v>765</v>
      </c>
      <c r="K6119">
        <v>248609</v>
      </c>
      <c r="L6119">
        <v>283717</v>
      </c>
      <c r="Q6119" t="s">
        <v>19</v>
      </c>
      <c r="U6119">
        <v>9</v>
      </c>
      <c r="V6119">
        <v>17</v>
      </c>
      <c r="Y6119" t="s">
        <v>20</v>
      </c>
      <c r="Z6119">
        <v>0</v>
      </c>
      <c r="AA6119" t="s">
        <v>589</v>
      </c>
      <c r="AB6119" t="s">
        <v>21</v>
      </c>
      <c r="AC6119">
        <v>234</v>
      </c>
    </row>
    <row r="6120" spans="1:29" x14ac:dyDescent="0.25">
      <c r="A6120">
        <v>345</v>
      </c>
      <c r="B6120">
        <v>345102</v>
      </c>
      <c r="C6120">
        <v>7510</v>
      </c>
      <c r="D6120" t="str">
        <f>VLOOKUP(C6120,'Schedule 3'!A:M,13,FALSE)</f>
        <v>Employee Benefits</v>
      </c>
      <c r="E6120">
        <v>571.29999999999995</v>
      </c>
      <c r="F6120" s="1">
        <v>43008</v>
      </c>
      <c r="G6120" t="s">
        <v>462</v>
      </c>
      <c r="H6120" t="s">
        <v>765</v>
      </c>
      <c r="I6120" t="s">
        <v>765</v>
      </c>
      <c r="K6120">
        <v>248609</v>
      </c>
      <c r="L6120">
        <v>283717</v>
      </c>
      <c r="Q6120" t="s">
        <v>19</v>
      </c>
      <c r="U6120">
        <v>9</v>
      </c>
      <c r="V6120">
        <v>17</v>
      </c>
      <c r="Y6120" t="s">
        <v>20</v>
      </c>
      <c r="Z6120">
        <v>0</v>
      </c>
      <c r="AA6120" t="s">
        <v>589</v>
      </c>
      <c r="AB6120" t="s">
        <v>21</v>
      </c>
      <c r="AC6120">
        <v>235</v>
      </c>
    </row>
    <row r="6121" spans="1:29" x14ac:dyDescent="0.25">
      <c r="A6121">
        <v>345</v>
      </c>
      <c r="B6121">
        <v>345101</v>
      </c>
      <c r="C6121">
        <v>7510</v>
      </c>
      <c r="D6121" t="str">
        <f>VLOOKUP(C6121,'Schedule 3'!A:M,13,FALSE)</f>
        <v>Employee Benefits</v>
      </c>
      <c r="E6121">
        <v>72.650000000000006</v>
      </c>
      <c r="F6121" s="1">
        <v>42978</v>
      </c>
      <c r="G6121" t="s">
        <v>462</v>
      </c>
      <c r="H6121" t="s">
        <v>765</v>
      </c>
      <c r="I6121" t="s">
        <v>765</v>
      </c>
      <c r="K6121">
        <v>248609</v>
      </c>
      <c r="L6121">
        <v>281172</v>
      </c>
      <c r="Q6121" t="s">
        <v>19</v>
      </c>
      <c r="U6121">
        <v>8</v>
      </c>
      <c r="V6121">
        <v>17</v>
      </c>
      <c r="Y6121" t="s">
        <v>20</v>
      </c>
      <c r="Z6121">
        <v>0</v>
      </c>
      <c r="AA6121" t="s">
        <v>589</v>
      </c>
      <c r="AB6121" t="s">
        <v>21</v>
      </c>
      <c r="AC6121">
        <v>234</v>
      </c>
    </row>
    <row r="6122" spans="1:29" x14ac:dyDescent="0.25">
      <c r="A6122">
        <v>345</v>
      </c>
      <c r="B6122">
        <v>345102</v>
      </c>
      <c r="C6122">
        <v>7510</v>
      </c>
      <c r="D6122" t="str">
        <f>VLOOKUP(C6122,'Schedule 3'!A:M,13,FALSE)</f>
        <v>Employee Benefits</v>
      </c>
      <c r="E6122">
        <v>643.99</v>
      </c>
      <c r="F6122" s="1">
        <v>42978</v>
      </c>
      <c r="G6122" t="s">
        <v>462</v>
      </c>
      <c r="H6122" t="s">
        <v>765</v>
      </c>
      <c r="I6122" t="s">
        <v>765</v>
      </c>
      <c r="K6122">
        <v>248609</v>
      </c>
      <c r="L6122">
        <v>281172</v>
      </c>
      <c r="Q6122" t="s">
        <v>19</v>
      </c>
      <c r="U6122">
        <v>8</v>
      </c>
      <c r="V6122">
        <v>17</v>
      </c>
      <c r="Y6122" t="s">
        <v>20</v>
      </c>
      <c r="Z6122">
        <v>0</v>
      </c>
      <c r="AA6122" t="s">
        <v>589</v>
      </c>
      <c r="AB6122" t="s">
        <v>21</v>
      </c>
      <c r="AC6122">
        <v>235</v>
      </c>
    </row>
    <row r="6123" spans="1:29" x14ac:dyDescent="0.25">
      <c r="A6123">
        <v>345</v>
      </c>
      <c r="B6123">
        <v>345101</v>
      </c>
      <c r="C6123">
        <v>7510</v>
      </c>
      <c r="D6123" t="str">
        <f>VLOOKUP(C6123,'Schedule 3'!A:M,13,FALSE)</f>
        <v>Employee Benefits</v>
      </c>
      <c r="E6123">
        <v>64.7</v>
      </c>
      <c r="F6123" s="1">
        <v>42947</v>
      </c>
      <c r="G6123" t="s">
        <v>462</v>
      </c>
      <c r="H6123" t="s">
        <v>765</v>
      </c>
      <c r="I6123" t="s">
        <v>765</v>
      </c>
      <c r="K6123">
        <v>248609</v>
      </c>
      <c r="L6123">
        <v>278277</v>
      </c>
      <c r="Q6123" t="s">
        <v>19</v>
      </c>
      <c r="U6123">
        <v>7</v>
      </c>
      <c r="V6123">
        <v>17</v>
      </c>
      <c r="Y6123" t="s">
        <v>20</v>
      </c>
      <c r="Z6123">
        <v>0</v>
      </c>
      <c r="AA6123" t="s">
        <v>589</v>
      </c>
      <c r="AB6123" t="s">
        <v>21</v>
      </c>
      <c r="AC6123">
        <v>234</v>
      </c>
    </row>
    <row r="6124" spans="1:29" x14ac:dyDescent="0.25">
      <c r="A6124">
        <v>345</v>
      </c>
      <c r="B6124">
        <v>345102</v>
      </c>
      <c r="C6124">
        <v>7510</v>
      </c>
      <c r="D6124" t="str">
        <f>VLOOKUP(C6124,'Schedule 3'!A:M,13,FALSE)</f>
        <v>Employee Benefits</v>
      </c>
      <c r="E6124">
        <v>573.70000000000005</v>
      </c>
      <c r="F6124" s="1">
        <v>42947</v>
      </c>
      <c r="G6124" t="s">
        <v>462</v>
      </c>
      <c r="H6124" t="s">
        <v>765</v>
      </c>
      <c r="I6124" t="s">
        <v>765</v>
      </c>
      <c r="K6124">
        <v>248609</v>
      </c>
      <c r="L6124">
        <v>278277</v>
      </c>
      <c r="Q6124" t="s">
        <v>19</v>
      </c>
      <c r="U6124">
        <v>7</v>
      </c>
      <c r="V6124">
        <v>17</v>
      </c>
      <c r="Y6124" t="s">
        <v>20</v>
      </c>
      <c r="Z6124">
        <v>0</v>
      </c>
      <c r="AA6124" t="s">
        <v>589</v>
      </c>
      <c r="AB6124" t="s">
        <v>21</v>
      </c>
      <c r="AC6124">
        <v>235</v>
      </c>
    </row>
    <row r="6125" spans="1:29" x14ac:dyDescent="0.25">
      <c r="A6125">
        <v>345</v>
      </c>
      <c r="B6125">
        <v>345101</v>
      </c>
      <c r="C6125">
        <v>7510</v>
      </c>
      <c r="D6125" t="str">
        <f>VLOOKUP(C6125,'Schedule 3'!A:M,13,FALSE)</f>
        <v>Employee Benefits</v>
      </c>
      <c r="E6125">
        <v>68.5</v>
      </c>
      <c r="F6125" s="1">
        <v>42916</v>
      </c>
      <c r="G6125" t="s">
        <v>462</v>
      </c>
      <c r="H6125" t="s">
        <v>765</v>
      </c>
      <c r="I6125" t="s">
        <v>765</v>
      </c>
      <c r="K6125">
        <v>248609</v>
      </c>
      <c r="L6125">
        <v>275593</v>
      </c>
      <c r="Q6125" t="s">
        <v>19</v>
      </c>
      <c r="U6125">
        <v>6</v>
      </c>
      <c r="V6125">
        <v>17</v>
      </c>
      <c r="Y6125" t="s">
        <v>20</v>
      </c>
      <c r="Z6125">
        <v>0</v>
      </c>
      <c r="AA6125" t="s">
        <v>589</v>
      </c>
      <c r="AB6125" t="s">
        <v>21</v>
      </c>
      <c r="AC6125">
        <v>234</v>
      </c>
    </row>
    <row r="6126" spans="1:29" x14ac:dyDescent="0.25">
      <c r="A6126">
        <v>345</v>
      </c>
      <c r="B6126">
        <v>345102</v>
      </c>
      <c r="C6126">
        <v>7510</v>
      </c>
      <c r="D6126" t="str">
        <f>VLOOKUP(C6126,'Schedule 3'!A:M,13,FALSE)</f>
        <v>Employee Benefits</v>
      </c>
      <c r="E6126">
        <v>599.97</v>
      </c>
      <c r="F6126" s="1">
        <v>42916</v>
      </c>
      <c r="G6126" t="s">
        <v>462</v>
      </c>
      <c r="H6126" t="s">
        <v>765</v>
      </c>
      <c r="I6126" t="s">
        <v>765</v>
      </c>
      <c r="K6126">
        <v>248609</v>
      </c>
      <c r="L6126">
        <v>275593</v>
      </c>
      <c r="Q6126" t="s">
        <v>19</v>
      </c>
      <c r="U6126">
        <v>6</v>
      </c>
      <c r="V6126">
        <v>17</v>
      </c>
      <c r="Y6126" t="s">
        <v>20</v>
      </c>
      <c r="Z6126">
        <v>0</v>
      </c>
      <c r="AA6126" t="s">
        <v>589</v>
      </c>
      <c r="AB6126" t="s">
        <v>21</v>
      </c>
      <c r="AC6126">
        <v>235</v>
      </c>
    </row>
    <row r="6127" spans="1:29" x14ac:dyDescent="0.25">
      <c r="A6127">
        <v>345</v>
      </c>
      <c r="B6127">
        <v>345101</v>
      </c>
      <c r="C6127">
        <v>7510</v>
      </c>
      <c r="D6127" t="str">
        <f>VLOOKUP(C6127,'Schedule 3'!A:M,13,FALSE)</f>
        <v>Employee Benefits</v>
      </c>
      <c r="E6127">
        <v>71.61</v>
      </c>
      <c r="F6127" s="1">
        <v>42886</v>
      </c>
      <c r="G6127" t="s">
        <v>462</v>
      </c>
      <c r="H6127" t="s">
        <v>765</v>
      </c>
      <c r="I6127" t="s">
        <v>765</v>
      </c>
      <c r="K6127">
        <v>248609</v>
      </c>
      <c r="L6127">
        <v>272629</v>
      </c>
      <c r="Q6127" t="s">
        <v>19</v>
      </c>
      <c r="U6127">
        <v>5</v>
      </c>
      <c r="V6127">
        <v>17</v>
      </c>
      <c r="Y6127" t="s">
        <v>20</v>
      </c>
      <c r="Z6127">
        <v>0</v>
      </c>
      <c r="AA6127" t="s">
        <v>589</v>
      </c>
      <c r="AB6127" t="s">
        <v>21</v>
      </c>
      <c r="AC6127">
        <v>234</v>
      </c>
    </row>
    <row r="6128" spans="1:29" x14ac:dyDescent="0.25">
      <c r="A6128">
        <v>345</v>
      </c>
      <c r="B6128">
        <v>345102</v>
      </c>
      <c r="C6128">
        <v>7510</v>
      </c>
      <c r="D6128" t="str">
        <f>VLOOKUP(C6128,'Schedule 3'!A:M,13,FALSE)</f>
        <v>Employee Benefits</v>
      </c>
      <c r="E6128">
        <v>631.75</v>
      </c>
      <c r="F6128" s="1">
        <v>42886</v>
      </c>
      <c r="G6128" t="s">
        <v>462</v>
      </c>
      <c r="H6128" t="s">
        <v>765</v>
      </c>
      <c r="I6128" t="s">
        <v>765</v>
      </c>
      <c r="K6128">
        <v>248609</v>
      </c>
      <c r="L6128">
        <v>272629</v>
      </c>
      <c r="Q6128" t="s">
        <v>19</v>
      </c>
      <c r="U6128">
        <v>5</v>
      </c>
      <c r="V6128">
        <v>17</v>
      </c>
      <c r="Y6128" t="s">
        <v>20</v>
      </c>
      <c r="Z6128">
        <v>0</v>
      </c>
      <c r="AA6128" t="s">
        <v>589</v>
      </c>
      <c r="AB6128" t="s">
        <v>21</v>
      </c>
      <c r="AC6128">
        <v>235</v>
      </c>
    </row>
    <row r="6129" spans="1:29" x14ac:dyDescent="0.25">
      <c r="A6129">
        <v>345</v>
      </c>
      <c r="B6129">
        <v>345101</v>
      </c>
      <c r="C6129">
        <v>7510</v>
      </c>
      <c r="D6129" t="str">
        <f>VLOOKUP(C6129,'Schedule 3'!A:M,13,FALSE)</f>
        <v>Employee Benefits</v>
      </c>
      <c r="E6129">
        <v>91.01</v>
      </c>
      <c r="F6129" s="1">
        <v>42855</v>
      </c>
      <c r="G6129" t="s">
        <v>462</v>
      </c>
      <c r="H6129" t="s">
        <v>765</v>
      </c>
      <c r="I6129" t="s">
        <v>765</v>
      </c>
      <c r="K6129">
        <v>248609</v>
      </c>
      <c r="L6129">
        <v>269773</v>
      </c>
      <c r="Q6129" t="s">
        <v>19</v>
      </c>
      <c r="U6129">
        <v>4</v>
      </c>
      <c r="V6129">
        <v>17</v>
      </c>
      <c r="Y6129" t="s">
        <v>20</v>
      </c>
      <c r="Z6129">
        <v>0</v>
      </c>
      <c r="AA6129" t="s">
        <v>589</v>
      </c>
      <c r="AB6129" t="s">
        <v>21</v>
      </c>
      <c r="AC6129">
        <v>233</v>
      </c>
    </row>
    <row r="6130" spans="1:29" x14ac:dyDescent="0.25">
      <c r="A6130">
        <v>345</v>
      </c>
      <c r="B6130">
        <v>345102</v>
      </c>
      <c r="C6130">
        <v>7510</v>
      </c>
      <c r="D6130" t="str">
        <f>VLOOKUP(C6130,'Schedule 3'!A:M,13,FALSE)</f>
        <v>Employee Benefits</v>
      </c>
      <c r="E6130">
        <v>807.4</v>
      </c>
      <c r="F6130" s="1">
        <v>42855</v>
      </c>
      <c r="G6130" t="s">
        <v>462</v>
      </c>
      <c r="H6130" t="s">
        <v>765</v>
      </c>
      <c r="I6130" t="s">
        <v>765</v>
      </c>
      <c r="K6130">
        <v>248609</v>
      </c>
      <c r="L6130">
        <v>269773</v>
      </c>
      <c r="Q6130" t="s">
        <v>19</v>
      </c>
      <c r="U6130">
        <v>4</v>
      </c>
      <c r="V6130">
        <v>17</v>
      </c>
      <c r="Y6130" t="s">
        <v>20</v>
      </c>
      <c r="Z6130">
        <v>0</v>
      </c>
      <c r="AA6130" t="s">
        <v>589</v>
      </c>
      <c r="AB6130" t="s">
        <v>21</v>
      </c>
      <c r="AC6130">
        <v>234</v>
      </c>
    </row>
    <row r="6131" spans="1:29" x14ac:dyDescent="0.25">
      <c r="A6131">
        <v>345</v>
      </c>
      <c r="B6131">
        <v>345101</v>
      </c>
      <c r="C6131">
        <v>7510</v>
      </c>
      <c r="D6131" t="str">
        <f>VLOOKUP(C6131,'Schedule 3'!A:M,13,FALSE)</f>
        <v>Employee Benefits</v>
      </c>
      <c r="E6131">
        <v>86.39</v>
      </c>
      <c r="F6131" s="1">
        <v>42825</v>
      </c>
      <c r="G6131" t="s">
        <v>462</v>
      </c>
      <c r="H6131" t="s">
        <v>765</v>
      </c>
      <c r="I6131" t="s">
        <v>765</v>
      </c>
      <c r="K6131">
        <v>248609</v>
      </c>
      <c r="L6131">
        <v>267433</v>
      </c>
      <c r="Q6131" t="s">
        <v>19</v>
      </c>
      <c r="U6131">
        <v>3</v>
      </c>
      <c r="V6131">
        <v>17</v>
      </c>
      <c r="Y6131" t="s">
        <v>20</v>
      </c>
      <c r="Z6131">
        <v>0</v>
      </c>
      <c r="AA6131" t="s">
        <v>589</v>
      </c>
      <c r="AB6131" t="s">
        <v>21</v>
      </c>
      <c r="AC6131">
        <v>233</v>
      </c>
    </row>
    <row r="6132" spans="1:29" x14ac:dyDescent="0.25">
      <c r="A6132">
        <v>345</v>
      </c>
      <c r="B6132">
        <v>345102</v>
      </c>
      <c r="C6132">
        <v>7510</v>
      </c>
      <c r="D6132" t="str">
        <f>VLOOKUP(C6132,'Schedule 3'!A:M,13,FALSE)</f>
        <v>Employee Benefits</v>
      </c>
      <c r="E6132">
        <v>767.09</v>
      </c>
      <c r="F6132" s="1">
        <v>42825</v>
      </c>
      <c r="G6132" t="s">
        <v>462</v>
      </c>
      <c r="H6132" t="s">
        <v>765</v>
      </c>
      <c r="I6132" t="s">
        <v>765</v>
      </c>
      <c r="K6132">
        <v>248609</v>
      </c>
      <c r="L6132">
        <v>267433</v>
      </c>
      <c r="Q6132" t="s">
        <v>19</v>
      </c>
      <c r="U6132">
        <v>3</v>
      </c>
      <c r="V6132">
        <v>17</v>
      </c>
      <c r="Y6132" t="s">
        <v>20</v>
      </c>
      <c r="Z6132">
        <v>0</v>
      </c>
      <c r="AA6132" t="s">
        <v>589</v>
      </c>
      <c r="AB6132" t="s">
        <v>21</v>
      </c>
      <c r="AC6132">
        <v>234</v>
      </c>
    </row>
    <row r="6133" spans="1:29" x14ac:dyDescent="0.25">
      <c r="A6133">
        <v>345</v>
      </c>
      <c r="B6133">
        <v>345101</v>
      </c>
      <c r="C6133">
        <v>7510</v>
      </c>
      <c r="D6133" t="str">
        <f>VLOOKUP(C6133,'Schedule 3'!A:M,13,FALSE)</f>
        <v>Employee Benefits</v>
      </c>
      <c r="E6133">
        <v>76.319999999999993</v>
      </c>
      <c r="F6133" s="1">
        <v>42794</v>
      </c>
      <c r="G6133" t="s">
        <v>462</v>
      </c>
      <c r="H6133" t="s">
        <v>765</v>
      </c>
      <c r="I6133" t="s">
        <v>765</v>
      </c>
      <c r="K6133">
        <v>248609</v>
      </c>
      <c r="L6133">
        <v>263415</v>
      </c>
      <c r="Q6133" t="s">
        <v>19</v>
      </c>
      <c r="U6133">
        <v>2</v>
      </c>
      <c r="V6133">
        <v>17</v>
      </c>
      <c r="Y6133" t="s">
        <v>20</v>
      </c>
      <c r="Z6133">
        <v>0</v>
      </c>
      <c r="AA6133" t="s">
        <v>589</v>
      </c>
      <c r="AB6133" t="s">
        <v>21</v>
      </c>
      <c r="AC6133">
        <v>233</v>
      </c>
    </row>
    <row r="6134" spans="1:29" x14ac:dyDescent="0.25">
      <c r="A6134">
        <v>345</v>
      </c>
      <c r="B6134">
        <v>345102</v>
      </c>
      <c r="C6134">
        <v>7510</v>
      </c>
      <c r="D6134" t="str">
        <f>VLOOKUP(C6134,'Schedule 3'!A:M,13,FALSE)</f>
        <v>Employee Benefits</v>
      </c>
      <c r="E6134">
        <v>677.42</v>
      </c>
      <c r="F6134" s="1">
        <v>42794</v>
      </c>
      <c r="G6134" t="s">
        <v>462</v>
      </c>
      <c r="H6134" t="s">
        <v>765</v>
      </c>
      <c r="I6134" t="s">
        <v>765</v>
      </c>
      <c r="K6134">
        <v>248609</v>
      </c>
      <c r="L6134">
        <v>263415</v>
      </c>
      <c r="Q6134" t="s">
        <v>19</v>
      </c>
      <c r="U6134">
        <v>2</v>
      </c>
      <c r="V6134">
        <v>17</v>
      </c>
      <c r="Y6134" t="s">
        <v>20</v>
      </c>
      <c r="Z6134">
        <v>0</v>
      </c>
      <c r="AA6134" t="s">
        <v>589</v>
      </c>
      <c r="AB6134" t="s">
        <v>21</v>
      </c>
      <c r="AC6134">
        <v>234</v>
      </c>
    </row>
    <row r="6135" spans="1:29" x14ac:dyDescent="0.25">
      <c r="A6135">
        <v>345</v>
      </c>
      <c r="B6135">
        <v>345101</v>
      </c>
      <c r="C6135">
        <v>7510</v>
      </c>
      <c r="D6135" t="str">
        <f>VLOOKUP(C6135,'Schedule 3'!A:M,13,FALSE)</f>
        <v>Employee Benefits</v>
      </c>
      <c r="E6135">
        <v>72.98</v>
      </c>
      <c r="F6135" s="1">
        <v>42766</v>
      </c>
      <c r="G6135" t="s">
        <v>462</v>
      </c>
      <c r="H6135" t="s">
        <v>765</v>
      </c>
      <c r="I6135" t="s">
        <v>765</v>
      </c>
      <c r="K6135">
        <v>248609</v>
      </c>
      <c r="L6135">
        <v>259505</v>
      </c>
      <c r="Q6135" t="s">
        <v>19</v>
      </c>
      <c r="U6135">
        <v>1</v>
      </c>
      <c r="V6135">
        <v>17</v>
      </c>
      <c r="Y6135" t="s">
        <v>20</v>
      </c>
      <c r="Z6135">
        <v>0</v>
      </c>
      <c r="AA6135" t="s">
        <v>589</v>
      </c>
      <c r="AB6135" t="s">
        <v>21</v>
      </c>
      <c r="AC6135">
        <v>233</v>
      </c>
    </row>
    <row r="6136" spans="1:29" x14ac:dyDescent="0.25">
      <c r="A6136">
        <v>345</v>
      </c>
      <c r="B6136">
        <v>345102</v>
      </c>
      <c r="C6136">
        <v>7510</v>
      </c>
      <c r="D6136" t="str">
        <f>VLOOKUP(C6136,'Schedule 3'!A:M,13,FALSE)</f>
        <v>Employee Benefits</v>
      </c>
      <c r="E6136">
        <v>647.79999999999995</v>
      </c>
      <c r="F6136" s="1">
        <v>42766</v>
      </c>
      <c r="G6136" t="s">
        <v>462</v>
      </c>
      <c r="H6136" t="s">
        <v>765</v>
      </c>
      <c r="I6136" t="s">
        <v>765</v>
      </c>
      <c r="K6136">
        <v>248609</v>
      </c>
      <c r="L6136">
        <v>259505</v>
      </c>
      <c r="Q6136" t="s">
        <v>19</v>
      </c>
      <c r="U6136">
        <v>1</v>
      </c>
      <c r="V6136">
        <v>17</v>
      </c>
      <c r="Y6136" t="s">
        <v>20</v>
      </c>
      <c r="Z6136">
        <v>0</v>
      </c>
      <c r="AA6136" t="s">
        <v>589</v>
      </c>
      <c r="AB6136" t="s">
        <v>21</v>
      </c>
      <c r="AC6136">
        <v>234</v>
      </c>
    </row>
    <row r="6137" spans="1:29" x14ac:dyDescent="0.25">
      <c r="A6137">
        <v>345</v>
      </c>
      <c r="B6137">
        <v>345101</v>
      </c>
      <c r="C6137">
        <v>7735</v>
      </c>
      <c r="D6137" t="str">
        <f>VLOOKUP(C6137,'Schedule 3'!A:M,13,FALSE)</f>
        <v>Operational/Non-Service Expenses</v>
      </c>
      <c r="E6137">
        <v>-0.67</v>
      </c>
      <c r="F6137" s="1">
        <v>43100</v>
      </c>
      <c r="G6137" t="s">
        <v>462</v>
      </c>
      <c r="H6137" t="s">
        <v>766</v>
      </c>
      <c r="I6137" t="s">
        <v>766</v>
      </c>
      <c r="K6137">
        <v>248620</v>
      </c>
      <c r="L6137">
        <v>291867</v>
      </c>
      <c r="Q6137" t="s">
        <v>19</v>
      </c>
      <c r="R6137">
        <v>12</v>
      </c>
      <c r="U6137">
        <v>12</v>
      </c>
      <c r="V6137">
        <v>17</v>
      </c>
      <c r="Y6137" t="s">
        <v>20</v>
      </c>
      <c r="Z6137">
        <v>0</v>
      </c>
      <c r="AA6137" t="s">
        <v>589</v>
      </c>
      <c r="AB6137" t="s">
        <v>21</v>
      </c>
      <c r="AC6137">
        <v>234</v>
      </c>
    </row>
    <row r="6138" spans="1:29" x14ac:dyDescent="0.25">
      <c r="A6138">
        <v>345</v>
      </c>
      <c r="B6138">
        <v>345102</v>
      </c>
      <c r="C6138">
        <v>7735</v>
      </c>
      <c r="D6138" t="str">
        <f>VLOOKUP(C6138,'Schedule 3'!A:M,13,FALSE)</f>
        <v>Operational/Non-Service Expenses</v>
      </c>
      <c r="E6138">
        <v>-5.89</v>
      </c>
      <c r="F6138" s="1">
        <v>43100</v>
      </c>
      <c r="G6138" t="s">
        <v>462</v>
      </c>
      <c r="H6138" t="s">
        <v>766</v>
      </c>
      <c r="I6138" t="s">
        <v>766</v>
      </c>
      <c r="K6138">
        <v>248620</v>
      </c>
      <c r="L6138">
        <v>291867</v>
      </c>
      <c r="Q6138" t="s">
        <v>19</v>
      </c>
      <c r="R6138">
        <v>12</v>
      </c>
      <c r="U6138">
        <v>12</v>
      </c>
      <c r="V6138">
        <v>17</v>
      </c>
      <c r="Y6138" t="s">
        <v>20</v>
      </c>
      <c r="Z6138">
        <v>0</v>
      </c>
      <c r="AA6138" t="s">
        <v>589</v>
      </c>
      <c r="AB6138" t="s">
        <v>21</v>
      </c>
      <c r="AC6138">
        <v>235</v>
      </c>
    </row>
    <row r="6139" spans="1:29" x14ac:dyDescent="0.25">
      <c r="A6139">
        <v>345</v>
      </c>
      <c r="B6139">
        <v>345101</v>
      </c>
      <c r="C6139">
        <v>7735</v>
      </c>
      <c r="D6139" t="str">
        <f>VLOOKUP(C6139,'Schedule 3'!A:M,13,FALSE)</f>
        <v>Operational/Non-Service Expenses</v>
      </c>
      <c r="E6139">
        <v>-0.49</v>
      </c>
      <c r="F6139" s="1">
        <v>43069</v>
      </c>
      <c r="G6139" t="s">
        <v>462</v>
      </c>
      <c r="H6139" t="s">
        <v>766</v>
      </c>
      <c r="I6139" t="s">
        <v>766</v>
      </c>
      <c r="K6139">
        <v>248620</v>
      </c>
      <c r="L6139">
        <v>288934</v>
      </c>
      <c r="Q6139" t="s">
        <v>19</v>
      </c>
      <c r="R6139">
        <v>12</v>
      </c>
      <c r="U6139">
        <v>11</v>
      </c>
      <c r="V6139">
        <v>17</v>
      </c>
      <c r="Y6139" t="s">
        <v>20</v>
      </c>
      <c r="Z6139">
        <v>0</v>
      </c>
      <c r="AA6139" t="s">
        <v>589</v>
      </c>
      <c r="AB6139" t="s">
        <v>21</v>
      </c>
      <c r="AC6139">
        <v>234</v>
      </c>
    </row>
    <row r="6140" spans="1:29" x14ac:dyDescent="0.25">
      <c r="A6140">
        <v>345</v>
      </c>
      <c r="B6140">
        <v>345102</v>
      </c>
      <c r="C6140">
        <v>7735</v>
      </c>
      <c r="D6140" t="str">
        <f>VLOOKUP(C6140,'Schedule 3'!A:M,13,FALSE)</f>
        <v>Operational/Non-Service Expenses</v>
      </c>
      <c r="E6140">
        <v>-4.38</v>
      </c>
      <c r="F6140" s="1">
        <v>43069</v>
      </c>
      <c r="G6140" t="s">
        <v>462</v>
      </c>
      <c r="H6140" t="s">
        <v>766</v>
      </c>
      <c r="I6140" t="s">
        <v>766</v>
      </c>
      <c r="K6140">
        <v>248620</v>
      </c>
      <c r="L6140">
        <v>288934</v>
      </c>
      <c r="Q6140" t="s">
        <v>19</v>
      </c>
      <c r="R6140">
        <v>12</v>
      </c>
      <c r="U6140">
        <v>11</v>
      </c>
      <c r="V6140">
        <v>17</v>
      </c>
      <c r="Y6140" t="s">
        <v>20</v>
      </c>
      <c r="Z6140">
        <v>0</v>
      </c>
      <c r="AA6140" t="s">
        <v>589</v>
      </c>
      <c r="AB6140" t="s">
        <v>21</v>
      </c>
      <c r="AC6140">
        <v>235</v>
      </c>
    </row>
    <row r="6141" spans="1:29" x14ac:dyDescent="0.25">
      <c r="A6141">
        <v>345</v>
      </c>
      <c r="B6141">
        <v>345101</v>
      </c>
      <c r="C6141">
        <v>7735</v>
      </c>
      <c r="D6141" t="str">
        <f>VLOOKUP(C6141,'Schedule 3'!A:M,13,FALSE)</f>
        <v>Operational/Non-Service Expenses</v>
      </c>
      <c r="E6141">
        <v>1.75</v>
      </c>
      <c r="F6141" s="1">
        <v>43039</v>
      </c>
      <c r="G6141" t="s">
        <v>462</v>
      </c>
      <c r="H6141" t="s">
        <v>766</v>
      </c>
      <c r="I6141" t="s">
        <v>766</v>
      </c>
      <c r="K6141">
        <v>248620</v>
      </c>
      <c r="L6141">
        <v>286349</v>
      </c>
      <c r="Q6141" t="s">
        <v>19</v>
      </c>
      <c r="R6141">
        <v>12</v>
      </c>
      <c r="U6141">
        <v>10</v>
      </c>
      <c r="V6141">
        <v>17</v>
      </c>
      <c r="Y6141" t="s">
        <v>20</v>
      </c>
      <c r="Z6141">
        <v>0</v>
      </c>
      <c r="AA6141" t="s">
        <v>589</v>
      </c>
      <c r="AB6141" t="s">
        <v>21</v>
      </c>
      <c r="AC6141">
        <v>234</v>
      </c>
    </row>
    <row r="6142" spans="1:29" x14ac:dyDescent="0.25">
      <c r="A6142">
        <v>345</v>
      </c>
      <c r="B6142">
        <v>345102</v>
      </c>
      <c r="C6142">
        <v>7735</v>
      </c>
      <c r="D6142" t="str">
        <f>VLOOKUP(C6142,'Schedule 3'!A:M,13,FALSE)</f>
        <v>Operational/Non-Service Expenses</v>
      </c>
      <c r="E6142">
        <v>15.6</v>
      </c>
      <c r="F6142" s="1">
        <v>43039</v>
      </c>
      <c r="G6142" t="s">
        <v>462</v>
      </c>
      <c r="H6142" t="s">
        <v>766</v>
      </c>
      <c r="I6142" t="s">
        <v>766</v>
      </c>
      <c r="K6142">
        <v>248620</v>
      </c>
      <c r="L6142">
        <v>286349</v>
      </c>
      <c r="Q6142" t="s">
        <v>19</v>
      </c>
      <c r="R6142">
        <v>12</v>
      </c>
      <c r="U6142">
        <v>10</v>
      </c>
      <c r="V6142">
        <v>17</v>
      </c>
      <c r="Y6142" t="s">
        <v>20</v>
      </c>
      <c r="Z6142">
        <v>0</v>
      </c>
      <c r="AA6142" t="s">
        <v>589</v>
      </c>
      <c r="AB6142" t="s">
        <v>21</v>
      </c>
      <c r="AC6142">
        <v>235</v>
      </c>
    </row>
    <row r="6143" spans="1:29" x14ac:dyDescent="0.25">
      <c r="A6143">
        <v>345</v>
      </c>
      <c r="B6143">
        <v>345101</v>
      </c>
      <c r="C6143">
        <v>7735</v>
      </c>
      <c r="D6143" t="str">
        <f>VLOOKUP(C6143,'Schedule 3'!A:M,13,FALSE)</f>
        <v>Operational/Non-Service Expenses</v>
      </c>
      <c r="E6143">
        <v>-0.21</v>
      </c>
      <c r="F6143" s="1">
        <v>43008</v>
      </c>
      <c r="G6143" t="s">
        <v>462</v>
      </c>
      <c r="H6143" t="s">
        <v>766</v>
      </c>
      <c r="I6143" t="s">
        <v>766</v>
      </c>
      <c r="K6143">
        <v>248620</v>
      </c>
      <c r="L6143">
        <v>283717</v>
      </c>
      <c r="Q6143" t="s">
        <v>19</v>
      </c>
      <c r="R6143">
        <v>12</v>
      </c>
      <c r="U6143">
        <v>9</v>
      </c>
      <c r="V6143">
        <v>17</v>
      </c>
      <c r="Y6143" t="s">
        <v>20</v>
      </c>
      <c r="Z6143">
        <v>0</v>
      </c>
      <c r="AA6143" t="s">
        <v>589</v>
      </c>
      <c r="AB6143" t="s">
        <v>21</v>
      </c>
      <c r="AC6143">
        <v>234</v>
      </c>
    </row>
    <row r="6144" spans="1:29" x14ac:dyDescent="0.25">
      <c r="A6144">
        <v>345</v>
      </c>
      <c r="B6144">
        <v>345102</v>
      </c>
      <c r="C6144">
        <v>7735</v>
      </c>
      <c r="D6144" t="str">
        <f>VLOOKUP(C6144,'Schedule 3'!A:M,13,FALSE)</f>
        <v>Operational/Non-Service Expenses</v>
      </c>
      <c r="E6144">
        <v>-1.84</v>
      </c>
      <c r="F6144" s="1">
        <v>43008</v>
      </c>
      <c r="G6144" t="s">
        <v>462</v>
      </c>
      <c r="H6144" t="s">
        <v>766</v>
      </c>
      <c r="I6144" t="s">
        <v>766</v>
      </c>
      <c r="K6144">
        <v>248620</v>
      </c>
      <c r="L6144">
        <v>283717</v>
      </c>
      <c r="Q6144" t="s">
        <v>19</v>
      </c>
      <c r="R6144">
        <v>12</v>
      </c>
      <c r="U6144">
        <v>9</v>
      </c>
      <c r="V6144">
        <v>17</v>
      </c>
      <c r="Y6144" t="s">
        <v>20</v>
      </c>
      <c r="Z6144">
        <v>0</v>
      </c>
      <c r="AA6144" t="s">
        <v>589</v>
      </c>
      <c r="AB6144" t="s">
        <v>21</v>
      </c>
      <c r="AC6144">
        <v>235</v>
      </c>
    </row>
    <row r="6145" spans="1:29" x14ac:dyDescent="0.25">
      <c r="A6145">
        <v>345</v>
      </c>
      <c r="B6145">
        <v>345101</v>
      </c>
      <c r="C6145">
        <v>7735</v>
      </c>
      <c r="D6145" t="str">
        <f>VLOOKUP(C6145,'Schedule 3'!A:M,13,FALSE)</f>
        <v>Operational/Non-Service Expenses</v>
      </c>
      <c r="E6145">
        <v>-0.34</v>
      </c>
      <c r="F6145" s="1">
        <v>42978</v>
      </c>
      <c r="G6145" t="s">
        <v>462</v>
      </c>
      <c r="H6145" t="s">
        <v>766</v>
      </c>
      <c r="I6145" t="s">
        <v>766</v>
      </c>
      <c r="K6145">
        <v>248620</v>
      </c>
      <c r="L6145">
        <v>281172</v>
      </c>
      <c r="Q6145" t="s">
        <v>19</v>
      </c>
      <c r="R6145">
        <v>12</v>
      </c>
      <c r="U6145">
        <v>8</v>
      </c>
      <c r="V6145">
        <v>17</v>
      </c>
      <c r="Y6145" t="s">
        <v>20</v>
      </c>
      <c r="Z6145">
        <v>0</v>
      </c>
      <c r="AA6145" t="s">
        <v>589</v>
      </c>
      <c r="AB6145" t="s">
        <v>21</v>
      </c>
      <c r="AC6145">
        <v>234</v>
      </c>
    </row>
    <row r="6146" spans="1:29" x14ac:dyDescent="0.25">
      <c r="A6146">
        <v>345</v>
      </c>
      <c r="B6146">
        <v>345102</v>
      </c>
      <c r="C6146">
        <v>7735</v>
      </c>
      <c r="D6146" t="str">
        <f>VLOOKUP(C6146,'Schedule 3'!A:M,13,FALSE)</f>
        <v>Operational/Non-Service Expenses</v>
      </c>
      <c r="E6146">
        <v>-3.02</v>
      </c>
      <c r="F6146" s="1">
        <v>42978</v>
      </c>
      <c r="G6146" t="s">
        <v>462</v>
      </c>
      <c r="H6146" t="s">
        <v>766</v>
      </c>
      <c r="I6146" t="s">
        <v>766</v>
      </c>
      <c r="K6146">
        <v>248620</v>
      </c>
      <c r="L6146">
        <v>281172</v>
      </c>
      <c r="Q6146" t="s">
        <v>19</v>
      </c>
      <c r="R6146">
        <v>12</v>
      </c>
      <c r="U6146">
        <v>8</v>
      </c>
      <c r="V6146">
        <v>17</v>
      </c>
      <c r="Y6146" t="s">
        <v>20</v>
      </c>
      <c r="Z6146">
        <v>0</v>
      </c>
      <c r="AA6146" t="s">
        <v>589</v>
      </c>
      <c r="AB6146" t="s">
        <v>21</v>
      </c>
      <c r="AC6146">
        <v>235</v>
      </c>
    </row>
    <row r="6147" spans="1:29" x14ac:dyDescent="0.25">
      <c r="A6147">
        <v>345</v>
      </c>
      <c r="B6147">
        <v>345101</v>
      </c>
      <c r="C6147">
        <v>7735</v>
      </c>
      <c r="D6147" t="str">
        <f>VLOOKUP(C6147,'Schedule 3'!A:M,13,FALSE)</f>
        <v>Operational/Non-Service Expenses</v>
      </c>
      <c r="E6147">
        <v>-1.59</v>
      </c>
      <c r="F6147" s="1">
        <v>42947</v>
      </c>
      <c r="G6147" t="s">
        <v>462</v>
      </c>
      <c r="H6147" t="s">
        <v>766</v>
      </c>
      <c r="I6147" t="s">
        <v>766</v>
      </c>
      <c r="K6147">
        <v>248620</v>
      </c>
      <c r="L6147">
        <v>278277</v>
      </c>
      <c r="Q6147" t="s">
        <v>19</v>
      </c>
      <c r="R6147">
        <v>12</v>
      </c>
      <c r="U6147">
        <v>7</v>
      </c>
      <c r="V6147">
        <v>17</v>
      </c>
      <c r="Y6147" t="s">
        <v>20</v>
      </c>
      <c r="Z6147">
        <v>0</v>
      </c>
      <c r="AA6147" t="s">
        <v>589</v>
      </c>
      <c r="AB6147" t="s">
        <v>21</v>
      </c>
      <c r="AC6147">
        <v>234</v>
      </c>
    </row>
    <row r="6148" spans="1:29" x14ac:dyDescent="0.25">
      <c r="A6148">
        <v>345</v>
      </c>
      <c r="B6148">
        <v>345102</v>
      </c>
      <c r="C6148">
        <v>7735</v>
      </c>
      <c r="D6148" t="str">
        <f>VLOOKUP(C6148,'Schedule 3'!A:M,13,FALSE)</f>
        <v>Operational/Non-Service Expenses</v>
      </c>
      <c r="E6148">
        <v>-14.12</v>
      </c>
      <c r="F6148" s="1">
        <v>42947</v>
      </c>
      <c r="G6148" t="s">
        <v>462</v>
      </c>
      <c r="H6148" t="s">
        <v>766</v>
      </c>
      <c r="I6148" t="s">
        <v>766</v>
      </c>
      <c r="K6148">
        <v>248620</v>
      </c>
      <c r="L6148">
        <v>278277</v>
      </c>
      <c r="Q6148" t="s">
        <v>19</v>
      </c>
      <c r="R6148">
        <v>12</v>
      </c>
      <c r="U6148">
        <v>7</v>
      </c>
      <c r="V6148">
        <v>17</v>
      </c>
      <c r="Y6148" t="s">
        <v>20</v>
      </c>
      <c r="Z6148">
        <v>0</v>
      </c>
      <c r="AA6148" t="s">
        <v>589</v>
      </c>
      <c r="AB6148" t="s">
        <v>21</v>
      </c>
      <c r="AC6148">
        <v>235</v>
      </c>
    </row>
    <row r="6149" spans="1:29" x14ac:dyDescent="0.25">
      <c r="A6149">
        <v>345</v>
      </c>
      <c r="B6149">
        <v>345101</v>
      </c>
      <c r="C6149">
        <v>7735</v>
      </c>
      <c r="D6149" t="str">
        <f>VLOOKUP(C6149,'Schedule 3'!A:M,13,FALSE)</f>
        <v>Operational/Non-Service Expenses</v>
      </c>
      <c r="E6149">
        <v>0.6</v>
      </c>
      <c r="F6149" s="1">
        <v>42916</v>
      </c>
      <c r="G6149" t="s">
        <v>462</v>
      </c>
      <c r="H6149" t="s">
        <v>766</v>
      </c>
      <c r="I6149" t="s">
        <v>766</v>
      </c>
      <c r="K6149">
        <v>248620</v>
      </c>
      <c r="L6149">
        <v>275593</v>
      </c>
      <c r="Q6149" t="s">
        <v>19</v>
      </c>
      <c r="R6149">
        <v>12</v>
      </c>
      <c r="U6149">
        <v>6</v>
      </c>
      <c r="V6149">
        <v>17</v>
      </c>
      <c r="Y6149" t="s">
        <v>20</v>
      </c>
      <c r="Z6149">
        <v>0</v>
      </c>
      <c r="AA6149" t="s">
        <v>589</v>
      </c>
      <c r="AB6149" t="s">
        <v>21</v>
      </c>
      <c r="AC6149">
        <v>234</v>
      </c>
    </row>
    <row r="6150" spans="1:29" x14ac:dyDescent="0.25">
      <c r="A6150">
        <v>345</v>
      </c>
      <c r="B6150">
        <v>345102</v>
      </c>
      <c r="C6150">
        <v>7735</v>
      </c>
      <c r="D6150" t="str">
        <f>VLOOKUP(C6150,'Schedule 3'!A:M,13,FALSE)</f>
        <v>Operational/Non-Service Expenses</v>
      </c>
      <c r="E6150">
        <v>5.28</v>
      </c>
      <c r="F6150" s="1">
        <v>42916</v>
      </c>
      <c r="G6150" t="s">
        <v>462</v>
      </c>
      <c r="H6150" t="s">
        <v>766</v>
      </c>
      <c r="I6150" t="s">
        <v>766</v>
      </c>
      <c r="K6150">
        <v>248620</v>
      </c>
      <c r="L6150">
        <v>275593</v>
      </c>
      <c r="Q6150" t="s">
        <v>19</v>
      </c>
      <c r="R6150">
        <v>12</v>
      </c>
      <c r="U6150">
        <v>6</v>
      </c>
      <c r="V6150">
        <v>17</v>
      </c>
      <c r="Y6150" t="s">
        <v>20</v>
      </c>
      <c r="Z6150">
        <v>0</v>
      </c>
      <c r="AA6150" t="s">
        <v>589</v>
      </c>
      <c r="AB6150" t="s">
        <v>21</v>
      </c>
      <c r="AC6150">
        <v>235</v>
      </c>
    </row>
    <row r="6151" spans="1:29" x14ac:dyDescent="0.25">
      <c r="A6151">
        <v>345</v>
      </c>
      <c r="B6151">
        <v>345101</v>
      </c>
      <c r="C6151">
        <v>7735</v>
      </c>
      <c r="D6151" t="str">
        <f>VLOOKUP(C6151,'Schedule 3'!A:M,13,FALSE)</f>
        <v>Operational/Non-Service Expenses</v>
      </c>
      <c r="E6151">
        <v>0.91</v>
      </c>
      <c r="F6151" s="1">
        <v>42886</v>
      </c>
      <c r="G6151" t="s">
        <v>462</v>
      </c>
      <c r="H6151" t="s">
        <v>766</v>
      </c>
      <c r="I6151" t="s">
        <v>766</v>
      </c>
      <c r="K6151">
        <v>248620</v>
      </c>
      <c r="L6151">
        <v>272629</v>
      </c>
      <c r="Q6151" t="s">
        <v>19</v>
      </c>
      <c r="R6151">
        <v>12</v>
      </c>
      <c r="U6151">
        <v>5</v>
      </c>
      <c r="V6151">
        <v>17</v>
      </c>
      <c r="Y6151" t="s">
        <v>20</v>
      </c>
      <c r="Z6151">
        <v>0</v>
      </c>
      <c r="AA6151" t="s">
        <v>589</v>
      </c>
      <c r="AB6151" t="s">
        <v>21</v>
      </c>
      <c r="AC6151">
        <v>234</v>
      </c>
    </row>
    <row r="6152" spans="1:29" x14ac:dyDescent="0.25">
      <c r="A6152">
        <v>345</v>
      </c>
      <c r="B6152">
        <v>345102</v>
      </c>
      <c r="C6152">
        <v>7735</v>
      </c>
      <c r="D6152" t="str">
        <f>VLOOKUP(C6152,'Schedule 3'!A:M,13,FALSE)</f>
        <v>Operational/Non-Service Expenses</v>
      </c>
      <c r="E6152">
        <v>8.06</v>
      </c>
      <c r="F6152" s="1">
        <v>42886</v>
      </c>
      <c r="G6152" t="s">
        <v>462</v>
      </c>
      <c r="H6152" t="s">
        <v>766</v>
      </c>
      <c r="I6152" t="s">
        <v>766</v>
      </c>
      <c r="K6152">
        <v>248620</v>
      </c>
      <c r="L6152">
        <v>272629</v>
      </c>
      <c r="Q6152" t="s">
        <v>19</v>
      </c>
      <c r="R6152">
        <v>12</v>
      </c>
      <c r="U6152">
        <v>5</v>
      </c>
      <c r="V6152">
        <v>17</v>
      </c>
      <c r="Y6152" t="s">
        <v>20</v>
      </c>
      <c r="Z6152">
        <v>0</v>
      </c>
      <c r="AA6152" t="s">
        <v>589</v>
      </c>
      <c r="AB6152" t="s">
        <v>21</v>
      </c>
      <c r="AC6152">
        <v>235</v>
      </c>
    </row>
    <row r="6153" spans="1:29" x14ac:dyDescent="0.25">
      <c r="A6153">
        <v>345</v>
      </c>
      <c r="B6153">
        <v>345101</v>
      </c>
      <c r="C6153">
        <v>7735</v>
      </c>
      <c r="D6153" t="str">
        <f>VLOOKUP(C6153,'Schedule 3'!A:M,13,FALSE)</f>
        <v>Operational/Non-Service Expenses</v>
      </c>
      <c r="E6153">
        <v>-0.56000000000000005</v>
      </c>
      <c r="F6153" s="1">
        <v>42855</v>
      </c>
      <c r="G6153" t="s">
        <v>462</v>
      </c>
      <c r="H6153" t="s">
        <v>766</v>
      </c>
      <c r="I6153" t="s">
        <v>766</v>
      </c>
      <c r="K6153">
        <v>248620</v>
      </c>
      <c r="L6153">
        <v>269773</v>
      </c>
      <c r="Q6153" t="s">
        <v>19</v>
      </c>
      <c r="R6153">
        <v>12</v>
      </c>
      <c r="U6153">
        <v>4</v>
      </c>
      <c r="V6153">
        <v>17</v>
      </c>
      <c r="Y6153" t="s">
        <v>20</v>
      </c>
      <c r="Z6153">
        <v>0</v>
      </c>
      <c r="AA6153" t="s">
        <v>589</v>
      </c>
      <c r="AB6153" t="s">
        <v>21</v>
      </c>
      <c r="AC6153">
        <v>233</v>
      </c>
    </row>
    <row r="6154" spans="1:29" x14ac:dyDescent="0.25">
      <c r="A6154">
        <v>345</v>
      </c>
      <c r="B6154">
        <v>345102</v>
      </c>
      <c r="C6154">
        <v>7735</v>
      </c>
      <c r="D6154" t="str">
        <f>VLOOKUP(C6154,'Schedule 3'!A:M,13,FALSE)</f>
        <v>Operational/Non-Service Expenses</v>
      </c>
      <c r="E6154">
        <v>-4.96</v>
      </c>
      <c r="F6154" s="1">
        <v>42855</v>
      </c>
      <c r="G6154" t="s">
        <v>462</v>
      </c>
      <c r="H6154" t="s">
        <v>766</v>
      </c>
      <c r="I6154" t="s">
        <v>766</v>
      </c>
      <c r="K6154">
        <v>248620</v>
      </c>
      <c r="L6154">
        <v>269773</v>
      </c>
      <c r="Q6154" t="s">
        <v>19</v>
      </c>
      <c r="R6154">
        <v>12</v>
      </c>
      <c r="U6154">
        <v>4</v>
      </c>
      <c r="V6154">
        <v>17</v>
      </c>
      <c r="Y6154" t="s">
        <v>20</v>
      </c>
      <c r="Z6154">
        <v>0</v>
      </c>
      <c r="AA6154" t="s">
        <v>589</v>
      </c>
      <c r="AB6154" t="s">
        <v>21</v>
      </c>
      <c r="AC6154">
        <v>234</v>
      </c>
    </row>
    <row r="6155" spans="1:29" x14ac:dyDescent="0.25">
      <c r="A6155">
        <v>345</v>
      </c>
      <c r="B6155">
        <v>345101</v>
      </c>
      <c r="C6155">
        <v>7735</v>
      </c>
      <c r="D6155" t="str">
        <f>VLOOKUP(C6155,'Schedule 3'!A:M,13,FALSE)</f>
        <v>Operational/Non-Service Expenses</v>
      </c>
      <c r="E6155">
        <v>1.44</v>
      </c>
      <c r="F6155" s="1">
        <v>42825</v>
      </c>
      <c r="G6155" t="s">
        <v>462</v>
      </c>
      <c r="H6155" t="s">
        <v>766</v>
      </c>
      <c r="I6155" t="s">
        <v>766</v>
      </c>
      <c r="K6155">
        <v>248620</v>
      </c>
      <c r="L6155">
        <v>267433</v>
      </c>
      <c r="Q6155" t="s">
        <v>19</v>
      </c>
      <c r="R6155">
        <v>12</v>
      </c>
      <c r="U6155">
        <v>3</v>
      </c>
      <c r="V6155">
        <v>17</v>
      </c>
      <c r="Y6155" t="s">
        <v>20</v>
      </c>
      <c r="Z6155">
        <v>0</v>
      </c>
      <c r="AA6155" t="s">
        <v>589</v>
      </c>
      <c r="AB6155" t="s">
        <v>21</v>
      </c>
      <c r="AC6155">
        <v>233</v>
      </c>
    </row>
    <row r="6156" spans="1:29" x14ac:dyDescent="0.25">
      <c r="A6156">
        <v>345</v>
      </c>
      <c r="B6156">
        <v>345102</v>
      </c>
      <c r="C6156">
        <v>7735</v>
      </c>
      <c r="D6156" t="str">
        <f>VLOOKUP(C6156,'Schedule 3'!A:M,13,FALSE)</f>
        <v>Operational/Non-Service Expenses</v>
      </c>
      <c r="E6156">
        <v>12.78</v>
      </c>
      <c r="F6156" s="1">
        <v>42825</v>
      </c>
      <c r="G6156" t="s">
        <v>462</v>
      </c>
      <c r="H6156" t="s">
        <v>766</v>
      </c>
      <c r="I6156" t="s">
        <v>766</v>
      </c>
      <c r="K6156">
        <v>248620</v>
      </c>
      <c r="L6156">
        <v>267433</v>
      </c>
      <c r="Q6156" t="s">
        <v>19</v>
      </c>
      <c r="R6156">
        <v>12</v>
      </c>
      <c r="U6156">
        <v>3</v>
      </c>
      <c r="V6156">
        <v>17</v>
      </c>
      <c r="Y6156" t="s">
        <v>20</v>
      </c>
      <c r="Z6156">
        <v>0</v>
      </c>
      <c r="AA6156" t="s">
        <v>589</v>
      </c>
      <c r="AB6156" t="s">
        <v>21</v>
      </c>
      <c r="AC6156">
        <v>234</v>
      </c>
    </row>
    <row r="6157" spans="1:29" x14ac:dyDescent="0.25">
      <c r="A6157">
        <v>345</v>
      </c>
      <c r="B6157">
        <v>345101</v>
      </c>
      <c r="C6157">
        <v>7735</v>
      </c>
      <c r="D6157" t="str">
        <f>VLOOKUP(C6157,'Schedule 3'!A:M,13,FALSE)</f>
        <v>Operational/Non-Service Expenses</v>
      </c>
      <c r="E6157">
        <v>-0.56999999999999995</v>
      </c>
      <c r="F6157" s="1">
        <v>42794</v>
      </c>
      <c r="G6157" t="s">
        <v>462</v>
      </c>
      <c r="H6157" t="s">
        <v>766</v>
      </c>
      <c r="I6157" t="s">
        <v>766</v>
      </c>
      <c r="K6157">
        <v>248620</v>
      </c>
      <c r="L6157">
        <v>263415</v>
      </c>
      <c r="Q6157" t="s">
        <v>19</v>
      </c>
      <c r="R6157">
        <v>12</v>
      </c>
      <c r="U6157">
        <v>2</v>
      </c>
      <c r="V6157">
        <v>17</v>
      </c>
      <c r="Y6157" t="s">
        <v>20</v>
      </c>
      <c r="Z6157">
        <v>0</v>
      </c>
      <c r="AA6157" t="s">
        <v>589</v>
      </c>
      <c r="AB6157" t="s">
        <v>21</v>
      </c>
      <c r="AC6157">
        <v>233</v>
      </c>
    </row>
    <row r="6158" spans="1:29" x14ac:dyDescent="0.25">
      <c r="A6158">
        <v>345</v>
      </c>
      <c r="B6158">
        <v>345102</v>
      </c>
      <c r="C6158">
        <v>7735</v>
      </c>
      <c r="D6158" t="str">
        <f>VLOOKUP(C6158,'Schedule 3'!A:M,13,FALSE)</f>
        <v>Operational/Non-Service Expenses</v>
      </c>
      <c r="E6158">
        <v>-5.0199999999999996</v>
      </c>
      <c r="F6158" s="1">
        <v>42794</v>
      </c>
      <c r="G6158" t="s">
        <v>462</v>
      </c>
      <c r="H6158" t="s">
        <v>766</v>
      </c>
      <c r="I6158" t="s">
        <v>766</v>
      </c>
      <c r="K6158">
        <v>248620</v>
      </c>
      <c r="L6158">
        <v>263415</v>
      </c>
      <c r="Q6158" t="s">
        <v>19</v>
      </c>
      <c r="R6158">
        <v>12</v>
      </c>
      <c r="U6158">
        <v>2</v>
      </c>
      <c r="V6158">
        <v>17</v>
      </c>
      <c r="Y6158" t="s">
        <v>20</v>
      </c>
      <c r="Z6158">
        <v>0</v>
      </c>
      <c r="AA6158" t="s">
        <v>589</v>
      </c>
      <c r="AB6158" t="s">
        <v>21</v>
      </c>
      <c r="AC6158">
        <v>234</v>
      </c>
    </row>
    <row r="6159" spans="1:29" x14ac:dyDescent="0.25">
      <c r="A6159">
        <v>345</v>
      </c>
      <c r="B6159">
        <v>345101</v>
      </c>
      <c r="C6159">
        <v>7735</v>
      </c>
      <c r="D6159" t="str">
        <f>VLOOKUP(C6159,'Schedule 3'!A:M,13,FALSE)</f>
        <v>Operational/Non-Service Expenses</v>
      </c>
      <c r="E6159">
        <v>-9.07</v>
      </c>
      <c r="F6159" s="1">
        <v>42766</v>
      </c>
      <c r="G6159" t="s">
        <v>462</v>
      </c>
      <c r="H6159" t="s">
        <v>766</v>
      </c>
      <c r="I6159" t="s">
        <v>766</v>
      </c>
      <c r="K6159">
        <v>248620</v>
      </c>
      <c r="L6159">
        <v>259505</v>
      </c>
      <c r="Q6159" t="s">
        <v>19</v>
      </c>
      <c r="R6159">
        <v>12</v>
      </c>
      <c r="U6159">
        <v>1</v>
      </c>
      <c r="V6159">
        <v>17</v>
      </c>
      <c r="Y6159" t="s">
        <v>20</v>
      </c>
      <c r="Z6159">
        <v>0</v>
      </c>
      <c r="AA6159" t="s">
        <v>589</v>
      </c>
      <c r="AB6159" t="s">
        <v>21</v>
      </c>
      <c r="AC6159">
        <v>233</v>
      </c>
    </row>
    <row r="6160" spans="1:29" x14ac:dyDescent="0.25">
      <c r="A6160">
        <v>345</v>
      </c>
      <c r="B6160">
        <v>345102</v>
      </c>
      <c r="C6160">
        <v>7735</v>
      </c>
      <c r="D6160" t="str">
        <f>VLOOKUP(C6160,'Schedule 3'!A:M,13,FALSE)</f>
        <v>Operational/Non-Service Expenses</v>
      </c>
      <c r="E6160">
        <v>-80.5</v>
      </c>
      <c r="F6160" s="1">
        <v>42766</v>
      </c>
      <c r="G6160" t="s">
        <v>462</v>
      </c>
      <c r="H6160" t="s">
        <v>766</v>
      </c>
      <c r="I6160" t="s">
        <v>766</v>
      </c>
      <c r="K6160">
        <v>248620</v>
      </c>
      <c r="L6160">
        <v>259505</v>
      </c>
      <c r="Q6160" t="s">
        <v>19</v>
      </c>
      <c r="R6160">
        <v>12</v>
      </c>
      <c r="U6160">
        <v>1</v>
      </c>
      <c r="V6160">
        <v>17</v>
      </c>
      <c r="Y6160" t="s">
        <v>20</v>
      </c>
      <c r="Z6160">
        <v>0</v>
      </c>
      <c r="AA6160" t="s">
        <v>589</v>
      </c>
      <c r="AB6160" t="s">
        <v>21</v>
      </c>
      <c r="AC6160">
        <v>234</v>
      </c>
    </row>
    <row r="6161" spans="1:29" x14ac:dyDescent="0.25">
      <c r="A6161">
        <v>345</v>
      </c>
      <c r="B6161">
        <v>345101</v>
      </c>
      <c r="C6161">
        <v>7510</v>
      </c>
      <c r="D6161" t="str">
        <f>VLOOKUP(C6161,'Schedule 3'!A:M,13,FALSE)</f>
        <v>Employee Benefits</v>
      </c>
      <c r="E6161">
        <v>273.60000000000002</v>
      </c>
      <c r="F6161" s="1">
        <v>43100</v>
      </c>
      <c r="G6161" t="s">
        <v>462</v>
      </c>
      <c r="H6161" t="s">
        <v>767</v>
      </c>
      <c r="I6161" t="s">
        <v>767</v>
      </c>
      <c r="K6161">
        <v>248670</v>
      </c>
      <c r="L6161">
        <v>291867</v>
      </c>
      <c r="Q6161" t="s">
        <v>19</v>
      </c>
      <c r="U6161">
        <v>12</v>
      </c>
      <c r="V6161">
        <v>17</v>
      </c>
      <c r="Y6161" t="s">
        <v>20</v>
      </c>
      <c r="Z6161">
        <v>0</v>
      </c>
      <c r="AA6161" t="s">
        <v>589</v>
      </c>
      <c r="AB6161" t="s">
        <v>21</v>
      </c>
      <c r="AC6161">
        <v>2</v>
      </c>
    </row>
    <row r="6162" spans="1:29" x14ac:dyDescent="0.25">
      <c r="A6162">
        <v>345</v>
      </c>
      <c r="B6162">
        <v>345102</v>
      </c>
      <c r="C6162">
        <v>7510</v>
      </c>
      <c r="D6162" t="str">
        <f>VLOOKUP(C6162,'Schedule 3'!A:M,13,FALSE)</f>
        <v>Employee Benefits</v>
      </c>
      <c r="E6162">
        <v>2405.86</v>
      </c>
      <c r="F6162" s="1">
        <v>43100</v>
      </c>
      <c r="G6162" t="s">
        <v>462</v>
      </c>
      <c r="H6162" t="s">
        <v>767</v>
      </c>
      <c r="I6162" t="s">
        <v>767</v>
      </c>
      <c r="K6162">
        <v>248670</v>
      </c>
      <c r="L6162">
        <v>291867</v>
      </c>
      <c r="Q6162" t="s">
        <v>19</v>
      </c>
      <c r="U6162">
        <v>12</v>
      </c>
      <c r="V6162">
        <v>17</v>
      </c>
      <c r="Y6162" t="s">
        <v>20</v>
      </c>
      <c r="Z6162">
        <v>0</v>
      </c>
      <c r="AA6162" t="s">
        <v>589</v>
      </c>
      <c r="AB6162" t="s">
        <v>21</v>
      </c>
      <c r="AC6162">
        <v>3</v>
      </c>
    </row>
    <row r="6163" spans="1:29" x14ac:dyDescent="0.25">
      <c r="A6163">
        <v>345</v>
      </c>
      <c r="B6163">
        <v>345101</v>
      </c>
      <c r="C6163">
        <v>7510</v>
      </c>
      <c r="D6163" t="str">
        <f>VLOOKUP(C6163,'Schedule 3'!A:M,13,FALSE)</f>
        <v>Employee Benefits</v>
      </c>
      <c r="E6163">
        <v>280.91000000000003</v>
      </c>
      <c r="F6163" s="1">
        <v>43069</v>
      </c>
      <c r="G6163" t="s">
        <v>462</v>
      </c>
      <c r="H6163" t="s">
        <v>767</v>
      </c>
      <c r="I6163" t="s">
        <v>767</v>
      </c>
      <c r="K6163">
        <v>248670</v>
      </c>
      <c r="L6163">
        <v>288934</v>
      </c>
      <c r="Q6163" t="s">
        <v>19</v>
      </c>
      <c r="U6163">
        <v>11</v>
      </c>
      <c r="V6163">
        <v>17</v>
      </c>
      <c r="Y6163" t="s">
        <v>20</v>
      </c>
      <c r="Z6163">
        <v>0</v>
      </c>
      <c r="AA6163" t="s">
        <v>589</v>
      </c>
      <c r="AB6163" t="s">
        <v>21</v>
      </c>
      <c r="AC6163">
        <v>2</v>
      </c>
    </row>
    <row r="6164" spans="1:29" x14ac:dyDescent="0.25">
      <c r="A6164">
        <v>345</v>
      </c>
      <c r="B6164">
        <v>345102</v>
      </c>
      <c r="C6164">
        <v>7510</v>
      </c>
      <c r="D6164" t="str">
        <f>VLOOKUP(C6164,'Schedule 3'!A:M,13,FALSE)</f>
        <v>Employee Benefits</v>
      </c>
      <c r="E6164">
        <v>2518.4</v>
      </c>
      <c r="F6164" s="1">
        <v>43069</v>
      </c>
      <c r="G6164" t="s">
        <v>462</v>
      </c>
      <c r="H6164" t="s">
        <v>767</v>
      </c>
      <c r="I6164" t="s">
        <v>767</v>
      </c>
      <c r="K6164">
        <v>248670</v>
      </c>
      <c r="L6164">
        <v>288934</v>
      </c>
      <c r="Q6164" t="s">
        <v>19</v>
      </c>
      <c r="U6164">
        <v>11</v>
      </c>
      <c r="V6164">
        <v>17</v>
      </c>
      <c r="Y6164" t="s">
        <v>20</v>
      </c>
      <c r="Z6164">
        <v>0</v>
      </c>
      <c r="AA6164" t="s">
        <v>589</v>
      </c>
      <c r="AB6164" t="s">
        <v>21</v>
      </c>
      <c r="AC6164">
        <v>3</v>
      </c>
    </row>
    <row r="6165" spans="1:29" x14ac:dyDescent="0.25">
      <c r="A6165">
        <v>345</v>
      </c>
      <c r="B6165">
        <v>345101</v>
      </c>
      <c r="C6165">
        <v>7510</v>
      </c>
      <c r="D6165" t="str">
        <f>VLOOKUP(C6165,'Schedule 3'!A:M,13,FALSE)</f>
        <v>Employee Benefits</v>
      </c>
      <c r="E6165">
        <v>281.81</v>
      </c>
      <c r="F6165" s="1">
        <v>43039</v>
      </c>
      <c r="G6165" t="s">
        <v>462</v>
      </c>
      <c r="H6165" t="s">
        <v>767</v>
      </c>
      <c r="I6165" t="s">
        <v>767</v>
      </c>
      <c r="K6165">
        <v>248670</v>
      </c>
      <c r="L6165">
        <v>286349</v>
      </c>
      <c r="Q6165" t="s">
        <v>19</v>
      </c>
      <c r="U6165">
        <v>10</v>
      </c>
      <c r="V6165">
        <v>17</v>
      </c>
      <c r="Y6165" t="s">
        <v>20</v>
      </c>
      <c r="Z6165">
        <v>0</v>
      </c>
      <c r="AA6165" t="s">
        <v>589</v>
      </c>
      <c r="AB6165" t="s">
        <v>21</v>
      </c>
      <c r="AC6165">
        <v>2</v>
      </c>
    </row>
    <row r="6166" spans="1:29" x14ac:dyDescent="0.25">
      <c r="A6166">
        <v>345</v>
      </c>
      <c r="B6166">
        <v>345102</v>
      </c>
      <c r="C6166">
        <v>7510</v>
      </c>
      <c r="D6166" t="str">
        <f>VLOOKUP(C6166,'Schedule 3'!A:M,13,FALSE)</f>
        <v>Employee Benefits</v>
      </c>
      <c r="E6166">
        <v>2511</v>
      </c>
      <c r="F6166" s="1">
        <v>43039</v>
      </c>
      <c r="G6166" t="s">
        <v>462</v>
      </c>
      <c r="H6166" t="s">
        <v>767</v>
      </c>
      <c r="I6166" t="s">
        <v>767</v>
      </c>
      <c r="K6166">
        <v>248670</v>
      </c>
      <c r="L6166">
        <v>286349</v>
      </c>
      <c r="Q6166" t="s">
        <v>19</v>
      </c>
      <c r="U6166">
        <v>10</v>
      </c>
      <c r="V6166">
        <v>17</v>
      </c>
      <c r="Y6166" t="s">
        <v>20</v>
      </c>
      <c r="Z6166">
        <v>0</v>
      </c>
      <c r="AA6166" t="s">
        <v>589</v>
      </c>
      <c r="AB6166" t="s">
        <v>21</v>
      </c>
      <c r="AC6166">
        <v>3</v>
      </c>
    </row>
    <row r="6167" spans="1:29" x14ac:dyDescent="0.25">
      <c r="A6167">
        <v>345</v>
      </c>
      <c r="B6167">
        <v>345101</v>
      </c>
      <c r="C6167">
        <v>7510</v>
      </c>
      <c r="D6167" t="str">
        <f>VLOOKUP(C6167,'Schedule 3'!A:M,13,FALSE)</f>
        <v>Employee Benefits</v>
      </c>
      <c r="E6167">
        <v>273.68</v>
      </c>
      <c r="F6167" s="1">
        <v>43008</v>
      </c>
      <c r="G6167" t="s">
        <v>462</v>
      </c>
      <c r="H6167" t="s">
        <v>767</v>
      </c>
      <c r="I6167" t="s">
        <v>767</v>
      </c>
      <c r="K6167">
        <v>248670</v>
      </c>
      <c r="L6167">
        <v>283717</v>
      </c>
      <c r="Q6167" t="s">
        <v>19</v>
      </c>
      <c r="U6167">
        <v>9</v>
      </c>
      <c r="V6167">
        <v>17</v>
      </c>
      <c r="Y6167" t="s">
        <v>20</v>
      </c>
      <c r="Z6167">
        <v>0</v>
      </c>
      <c r="AA6167" t="s">
        <v>589</v>
      </c>
      <c r="AB6167" t="s">
        <v>21</v>
      </c>
      <c r="AC6167">
        <v>2</v>
      </c>
    </row>
    <row r="6168" spans="1:29" x14ac:dyDescent="0.25">
      <c r="A6168">
        <v>345</v>
      </c>
      <c r="B6168">
        <v>345102</v>
      </c>
      <c r="C6168">
        <v>7510</v>
      </c>
      <c r="D6168" t="str">
        <f>VLOOKUP(C6168,'Schedule 3'!A:M,13,FALSE)</f>
        <v>Employee Benefits</v>
      </c>
      <c r="E6168">
        <v>2435.48</v>
      </c>
      <c r="F6168" s="1">
        <v>43008</v>
      </c>
      <c r="G6168" t="s">
        <v>462</v>
      </c>
      <c r="H6168" t="s">
        <v>767</v>
      </c>
      <c r="I6168" t="s">
        <v>767</v>
      </c>
      <c r="K6168">
        <v>248670</v>
      </c>
      <c r="L6168">
        <v>283717</v>
      </c>
      <c r="Q6168" t="s">
        <v>19</v>
      </c>
      <c r="U6168">
        <v>9</v>
      </c>
      <c r="V6168">
        <v>17</v>
      </c>
      <c r="Y6168" t="s">
        <v>20</v>
      </c>
      <c r="Z6168">
        <v>0</v>
      </c>
      <c r="AA6168" t="s">
        <v>589</v>
      </c>
      <c r="AB6168" t="s">
        <v>21</v>
      </c>
      <c r="AC6168">
        <v>3</v>
      </c>
    </row>
    <row r="6169" spans="1:29" x14ac:dyDescent="0.25">
      <c r="A6169">
        <v>345</v>
      </c>
      <c r="B6169">
        <v>345101</v>
      </c>
      <c r="C6169">
        <v>7510</v>
      </c>
      <c r="D6169" t="str">
        <f>VLOOKUP(C6169,'Schedule 3'!A:M,13,FALSE)</f>
        <v>Employee Benefits</v>
      </c>
      <c r="E6169">
        <v>293.58</v>
      </c>
      <c r="F6169" s="1">
        <v>42978</v>
      </c>
      <c r="G6169" t="s">
        <v>462</v>
      </c>
      <c r="H6169" t="s">
        <v>767</v>
      </c>
      <c r="I6169" t="s">
        <v>767</v>
      </c>
      <c r="K6169">
        <v>248670</v>
      </c>
      <c r="L6169">
        <v>281172</v>
      </c>
      <c r="Q6169" t="s">
        <v>19</v>
      </c>
      <c r="U6169">
        <v>8</v>
      </c>
      <c r="V6169">
        <v>17</v>
      </c>
      <c r="Y6169" t="s">
        <v>20</v>
      </c>
      <c r="Z6169">
        <v>0</v>
      </c>
      <c r="AA6169" t="s">
        <v>589</v>
      </c>
      <c r="AB6169" t="s">
        <v>21</v>
      </c>
      <c r="AC6169">
        <v>2</v>
      </c>
    </row>
    <row r="6170" spans="1:29" x14ac:dyDescent="0.25">
      <c r="A6170">
        <v>345</v>
      </c>
      <c r="B6170">
        <v>345102</v>
      </c>
      <c r="C6170">
        <v>7510</v>
      </c>
      <c r="D6170" t="str">
        <f>VLOOKUP(C6170,'Schedule 3'!A:M,13,FALSE)</f>
        <v>Employee Benefits</v>
      </c>
      <c r="E6170">
        <v>2602.4</v>
      </c>
      <c r="F6170" s="1">
        <v>42978</v>
      </c>
      <c r="G6170" t="s">
        <v>462</v>
      </c>
      <c r="H6170" t="s">
        <v>767</v>
      </c>
      <c r="I6170" t="s">
        <v>767</v>
      </c>
      <c r="K6170">
        <v>248670</v>
      </c>
      <c r="L6170">
        <v>281172</v>
      </c>
      <c r="Q6170" t="s">
        <v>19</v>
      </c>
      <c r="U6170">
        <v>8</v>
      </c>
      <c r="V6170">
        <v>17</v>
      </c>
      <c r="Y6170" t="s">
        <v>20</v>
      </c>
      <c r="Z6170">
        <v>0</v>
      </c>
      <c r="AA6170" t="s">
        <v>589</v>
      </c>
      <c r="AB6170" t="s">
        <v>21</v>
      </c>
      <c r="AC6170">
        <v>3</v>
      </c>
    </row>
    <row r="6171" spans="1:29" x14ac:dyDescent="0.25">
      <c r="A6171">
        <v>345</v>
      </c>
      <c r="B6171">
        <v>345101</v>
      </c>
      <c r="C6171">
        <v>7510</v>
      </c>
      <c r="D6171" t="str">
        <f>VLOOKUP(C6171,'Schedule 3'!A:M,13,FALSE)</f>
        <v>Employee Benefits</v>
      </c>
      <c r="E6171">
        <v>322.77999999999997</v>
      </c>
      <c r="F6171" s="1">
        <v>42947</v>
      </c>
      <c r="G6171" t="s">
        <v>462</v>
      </c>
      <c r="H6171" t="s">
        <v>767</v>
      </c>
      <c r="I6171" t="s">
        <v>767</v>
      </c>
      <c r="K6171">
        <v>248670</v>
      </c>
      <c r="L6171">
        <v>278277</v>
      </c>
      <c r="Q6171" t="s">
        <v>19</v>
      </c>
      <c r="U6171">
        <v>7</v>
      </c>
      <c r="V6171">
        <v>17</v>
      </c>
      <c r="Y6171" t="s">
        <v>20</v>
      </c>
      <c r="Z6171">
        <v>0</v>
      </c>
      <c r="AA6171" t="s">
        <v>589</v>
      </c>
      <c r="AB6171" t="s">
        <v>21</v>
      </c>
      <c r="AC6171">
        <v>2</v>
      </c>
    </row>
    <row r="6172" spans="1:29" x14ac:dyDescent="0.25">
      <c r="A6172">
        <v>345</v>
      </c>
      <c r="B6172">
        <v>345102</v>
      </c>
      <c r="C6172">
        <v>7510</v>
      </c>
      <c r="D6172" t="str">
        <f>VLOOKUP(C6172,'Schedule 3'!A:M,13,FALSE)</f>
        <v>Employee Benefits</v>
      </c>
      <c r="E6172">
        <v>2862.06</v>
      </c>
      <c r="F6172" s="1">
        <v>42947</v>
      </c>
      <c r="G6172" t="s">
        <v>462</v>
      </c>
      <c r="H6172" t="s">
        <v>767</v>
      </c>
      <c r="I6172" t="s">
        <v>767</v>
      </c>
      <c r="K6172">
        <v>248670</v>
      </c>
      <c r="L6172">
        <v>278277</v>
      </c>
      <c r="Q6172" t="s">
        <v>19</v>
      </c>
      <c r="U6172">
        <v>7</v>
      </c>
      <c r="V6172">
        <v>17</v>
      </c>
      <c r="Y6172" t="s">
        <v>20</v>
      </c>
      <c r="Z6172">
        <v>0</v>
      </c>
      <c r="AA6172" t="s">
        <v>589</v>
      </c>
      <c r="AB6172" t="s">
        <v>21</v>
      </c>
      <c r="AC6172">
        <v>3</v>
      </c>
    </row>
    <row r="6173" spans="1:29" x14ac:dyDescent="0.25">
      <c r="A6173">
        <v>345</v>
      </c>
      <c r="B6173">
        <v>345101</v>
      </c>
      <c r="C6173">
        <v>7510</v>
      </c>
      <c r="D6173" t="str">
        <f>VLOOKUP(C6173,'Schedule 3'!A:M,13,FALSE)</f>
        <v>Employee Benefits</v>
      </c>
      <c r="E6173">
        <v>328.77</v>
      </c>
      <c r="F6173" s="1">
        <v>42916</v>
      </c>
      <c r="G6173" t="s">
        <v>462</v>
      </c>
      <c r="H6173" t="s">
        <v>767</v>
      </c>
      <c r="I6173" t="s">
        <v>767</v>
      </c>
      <c r="K6173">
        <v>248670</v>
      </c>
      <c r="L6173">
        <v>275593</v>
      </c>
      <c r="Q6173" t="s">
        <v>19</v>
      </c>
      <c r="U6173">
        <v>6</v>
      </c>
      <c r="V6173">
        <v>17</v>
      </c>
      <c r="Y6173" t="s">
        <v>20</v>
      </c>
      <c r="Z6173">
        <v>0</v>
      </c>
      <c r="AA6173" t="s">
        <v>589</v>
      </c>
      <c r="AB6173" t="s">
        <v>21</v>
      </c>
      <c r="AC6173">
        <v>2</v>
      </c>
    </row>
    <row r="6174" spans="1:29" x14ac:dyDescent="0.25">
      <c r="A6174">
        <v>345</v>
      </c>
      <c r="B6174">
        <v>345102</v>
      </c>
      <c r="C6174">
        <v>7510</v>
      </c>
      <c r="D6174" t="str">
        <f>VLOOKUP(C6174,'Schedule 3'!A:M,13,FALSE)</f>
        <v>Employee Benefits</v>
      </c>
      <c r="E6174">
        <v>2879.52</v>
      </c>
      <c r="F6174" s="1">
        <v>42916</v>
      </c>
      <c r="G6174" t="s">
        <v>462</v>
      </c>
      <c r="H6174" t="s">
        <v>767</v>
      </c>
      <c r="I6174" t="s">
        <v>767</v>
      </c>
      <c r="K6174">
        <v>248670</v>
      </c>
      <c r="L6174">
        <v>275593</v>
      </c>
      <c r="Q6174" t="s">
        <v>19</v>
      </c>
      <c r="U6174">
        <v>6</v>
      </c>
      <c r="V6174">
        <v>17</v>
      </c>
      <c r="Y6174" t="s">
        <v>20</v>
      </c>
      <c r="Z6174">
        <v>0</v>
      </c>
      <c r="AA6174" t="s">
        <v>589</v>
      </c>
      <c r="AB6174" t="s">
        <v>21</v>
      </c>
      <c r="AC6174">
        <v>3</v>
      </c>
    </row>
    <row r="6175" spans="1:29" x14ac:dyDescent="0.25">
      <c r="A6175">
        <v>345</v>
      </c>
      <c r="B6175">
        <v>345101</v>
      </c>
      <c r="C6175">
        <v>7510</v>
      </c>
      <c r="D6175" t="str">
        <f>VLOOKUP(C6175,'Schedule 3'!A:M,13,FALSE)</f>
        <v>Employee Benefits</v>
      </c>
      <c r="E6175">
        <v>340.56</v>
      </c>
      <c r="F6175" s="1">
        <v>42886</v>
      </c>
      <c r="G6175" t="s">
        <v>462</v>
      </c>
      <c r="H6175" t="s">
        <v>767</v>
      </c>
      <c r="I6175" t="s">
        <v>767</v>
      </c>
      <c r="K6175">
        <v>248670</v>
      </c>
      <c r="L6175">
        <v>272629</v>
      </c>
      <c r="Q6175" t="s">
        <v>19</v>
      </c>
      <c r="U6175">
        <v>5</v>
      </c>
      <c r="V6175">
        <v>17</v>
      </c>
      <c r="Y6175" t="s">
        <v>20</v>
      </c>
      <c r="Z6175">
        <v>0</v>
      </c>
      <c r="AA6175" t="s">
        <v>589</v>
      </c>
      <c r="AB6175" t="s">
        <v>21</v>
      </c>
      <c r="AC6175">
        <v>2</v>
      </c>
    </row>
    <row r="6176" spans="1:29" x14ac:dyDescent="0.25">
      <c r="A6176">
        <v>345</v>
      </c>
      <c r="B6176">
        <v>345102</v>
      </c>
      <c r="C6176">
        <v>7510</v>
      </c>
      <c r="D6176" t="str">
        <f>VLOOKUP(C6176,'Schedule 3'!A:M,13,FALSE)</f>
        <v>Employee Benefits</v>
      </c>
      <c r="E6176">
        <v>3004.48</v>
      </c>
      <c r="F6176" s="1">
        <v>42886</v>
      </c>
      <c r="G6176" t="s">
        <v>462</v>
      </c>
      <c r="H6176" t="s">
        <v>767</v>
      </c>
      <c r="I6176" t="s">
        <v>767</v>
      </c>
      <c r="K6176">
        <v>248670</v>
      </c>
      <c r="L6176">
        <v>272629</v>
      </c>
      <c r="Q6176" t="s">
        <v>19</v>
      </c>
      <c r="U6176">
        <v>5</v>
      </c>
      <c r="V6176">
        <v>17</v>
      </c>
      <c r="Y6176" t="s">
        <v>20</v>
      </c>
      <c r="Z6176">
        <v>0</v>
      </c>
      <c r="AA6176" t="s">
        <v>589</v>
      </c>
      <c r="AB6176" t="s">
        <v>21</v>
      </c>
      <c r="AC6176">
        <v>3</v>
      </c>
    </row>
    <row r="6177" spans="1:29" x14ac:dyDescent="0.25">
      <c r="A6177">
        <v>345</v>
      </c>
      <c r="B6177">
        <v>345101</v>
      </c>
      <c r="C6177">
        <v>7510</v>
      </c>
      <c r="D6177" t="str">
        <f>VLOOKUP(C6177,'Schedule 3'!A:M,13,FALSE)</f>
        <v>Employee Benefits</v>
      </c>
      <c r="E6177">
        <v>356.3</v>
      </c>
      <c r="F6177" s="1">
        <v>42855</v>
      </c>
      <c r="G6177" t="s">
        <v>462</v>
      </c>
      <c r="H6177" t="s">
        <v>767</v>
      </c>
      <c r="I6177" t="s">
        <v>767</v>
      </c>
      <c r="K6177">
        <v>248670</v>
      </c>
      <c r="L6177">
        <v>269773</v>
      </c>
      <c r="Q6177" t="s">
        <v>19</v>
      </c>
      <c r="U6177">
        <v>4</v>
      </c>
      <c r="V6177">
        <v>17</v>
      </c>
      <c r="Y6177" t="s">
        <v>20</v>
      </c>
      <c r="Z6177">
        <v>0</v>
      </c>
      <c r="AA6177" t="s">
        <v>589</v>
      </c>
      <c r="AB6177" t="s">
        <v>21</v>
      </c>
      <c r="AC6177">
        <v>2</v>
      </c>
    </row>
    <row r="6178" spans="1:29" x14ac:dyDescent="0.25">
      <c r="A6178">
        <v>345</v>
      </c>
      <c r="B6178">
        <v>345102</v>
      </c>
      <c r="C6178">
        <v>7510</v>
      </c>
      <c r="D6178" t="str">
        <f>VLOOKUP(C6178,'Schedule 3'!A:M,13,FALSE)</f>
        <v>Employee Benefits</v>
      </c>
      <c r="E6178">
        <v>3160.86</v>
      </c>
      <c r="F6178" s="1">
        <v>42855</v>
      </c>
      <c r="G6178" t="s">
        <v>462</v>
      </c>
      <c r="H6178" t="s">
        <v>767</v>
      </c>
      <c r="I6178" t="s">
        <v>767</v>
      </c>
      <c r="K6178">
        <v>248670</v>
      </c>
      <c r="L6178">
        <v>269773</v>
      </c>
      <c r="Q6178" t="s">
        <v>19</v>
      </c>
      <c r="U6178">
        <v>4</v>
      </c>
      <c r="V6178">
        <v>17</v>
      </c>
      <c r="Y6178" t="s">
        <v>20</v>
      </c>
      <c r="Z6178">
        <v>0</v>
      </c>
      <c r="AA6178" t="s">
        <v>589</v>
      </c>
      <c r="AB6178" t="s">
        <v>21</v>
      </c>
      <c r="AC6178">
        <v>3</v>
      </c>
    </row>
    <row r="6179" spans="1:29" x14ac:dyDescent="0.25">
      <c r="A6179">
        <v>345</v>
      </c>
      <c r="B6179">
        <v>345101</v>
      </c>
      <c r="C6179">
        <v>7510</v>
      </c>
      <c r="D6179" t="str">
        <f>VLOOKUP(C6179,'Schedule 3'!A:M,13,FALSE)</f>
        <v>Employee Benefits</v>
      </c>
      <c r="E6179">
        <v>363.01</v>
      </c>
      <c r="F6179" s="1">
        <v>42825</v>
      </c>
      <c r="G6179" t="s">
        <v>462</v>
      </c>
      <c r="H6179" t="s">
        <v>767</v>
      </c>
      <c r="I6179" t="s">
        <v>767</v>
      </c>
      <c r="K6179">
        <v>248670</v>
      </c>
      <c r="L6179">
        <v>267433</v>
      </c>
      <c r="Q6179" t="s">
        <v>19</v>
      </c>
      <c r="U6179">
        <v>3</v>
      </c>
      <c r="V6179">
        <v>17</v>
      </c>
      <c r="Y6179" t="s">
        <v>20</v>
      </c>
      <c r="Z6179">
        <v>0</v>
      </c>
      <c r="AA6179" t="s">
        <v>589</v>
      </c>
      <c r="AB6179" t="s">
        <v>21</v>
      </c>
      <c r="AC6179">
        <v>2</v>
      </c>
    </row>
    <row r="6180" spans="1:29" x14ac:dyDescent="0.25">
      <c r="A6180">
        <v>345</v>
      </c>
      <c r="B6180">
        <v>345102</v>
      </c>
      <c r="C6180">
        <v>7510</v>
      </c>
      <c r="D6180" t="str">
        <f>VLOOKUP(C6180,'Schedule 3'!A:M,13,FALSE)</f>
        <v>Employee Benefits</v>
      </c>
      <c r="E6180">
        <v>3223.44</v>
      </c>
      <c r="F6180" s="1">
        <v>42825</v>
      </c>
      <c r="G6180" t="s">
        <v>462</v>
      </c>
      <c r="H6180" t="s">
        <v>767</v>
      </c>
      <c r="I6180" t="s">
        <v>767</v>
      </c>
      <c r="K6180">
        <v>248670</v>
      </c>
      <c r="L6180">
        <v>267433</v>
      </c>
      <c r="Q6180" t="s">
        <v>19</v>
      </c>
      <c r="U6180">
        <v>3</v>
      </c>
      <c r="V6180">
        <v>17</v>
      </c>
      <c r="Y6180" t="s">
        <v>20</v>
      </c>
      <c r="Z6180">
        <v>0</v>
      </c>
      <c r="AA6180" t="s">
        <v>589</v>
      </c>
      <c r="AB6180" t="s">
        <v>21</v>
      </c>
      <c r="AC6180">
        <v>3</v>
      </c>
    </row>
    <row r="6181" spans="1:29" x14ac:dyDescent="0.25">
      <c r="A6181">
        <v>345</v>
      </c>
      <c r="B6181">
        <v>345101</v>
      </c>
      <c r="C6181">
        <v>7510</v>
      </c>
      <c r="D6181" t="str">
        <f>VLOOKUP(C6181,'Schedule 3'!A:M,13,FALSE)</f>
        <v>Employee Benefits</v>
      </c>
      <c r="E6181">
        <v>282.74</v>
      </c>
      <c r="F6181" s="1">
        <v>42794</v>
      </c>
      <c r="G6181" t="s">
        <v>462</v>
      </c>
      <c r="H6181" t="s">
        <v>767</v>
      </c>
      <c r="I6181" t="s">
        <v>767</v>
      </c>
      <c r="K6181">
        <v>248670</v>
      </c>
      <c r="L6181">
        <v>263415</v>
      </c>
      <c r="Q6181" t="s">
        <v>19</v>
      </c>
      <c r="U6181">
        <v>2</v>
      </c>
      <c r="V6181">
        <v>17</v>
      </c>
      <c r="Y6181" t="s">
        <v>20</v>
      </c>
      <c r="Z6181">
        <v>0</v>
      </c>
      <c r="AA6181" t="s">
        <v>589</v>
      </c>
      <c r="AB6181" t="s">
        <v>21</v>
      </c>
      <c r="AC6181">
        <v>2</v>
      </c>
    </row>
    <row r="6182" spans="1:29" x14ac:dyDescent="0.25">
      <c r="A6182">
        <v>345</v>
      </c>
      <c r="B6182">
        <v>345102</v>
      </c>
      <c r="C6182">
        <v>7510</v>
      </c>
      <c r="D6182" t="str">
        <f>VLOOKUP(C6182,'Schedule 3'!A:M,13,FALSE)</f>
        <v>Employee Benefits</v>
      </c>
      <c r="E6182">
        <v>2509.7399999999998</v>
      </c>
      <c r="F6182" s="1">
        <v>42794</v>
      </c>
      <c r="G6182" t="s">
        <v>462</v>
      </c>
      <c r="H6182" t="s">
        <v>767</v>
      </c>
      <c r="I6182" t="s">
        <v>767</v>
      </c>
      <c r="K6182">
        <v>248670</v>
      </c>
      <c r="L6182">
        <v>263415</v>
      </c>
      <c r="Q6182" t="s">
        <v>19</v>
      </c>
      <c r="U6182">
        <v>2</v>
      </c>
      <c r="V6182">
        <v>17</v>
      </c>
      <c r="Y6182" t="s">
        <v>20</v>
      </c>
      <c r="Z6182">
        <v>0</v>
      </c>
      <c r="AA6182" t="s">
        <v>589</v>
      </c>
      <c r="AB6182" t="s">
        <v>21</v>
      </c>
      <c r="AC6182">
        <v>3</v>
      </c>
    </row>
    <row r="6183" spans="1:29" x14ac:dyDescent="0.25">
      <c r="A6183">
        <v>345</v>
      </c>
      <c r="B6183">
        <v>345101</v>
      </c>
      <c r="C6183">
        <v>7510</v>
      </c>
      <c r="D6183" t="str">
        <f>VLOOKUP(C6183,'Schedule 3'!A:M,13,FALSE)</f>
        <v>Employee Benefits</v>
      </c>
      <c r="E6183">
        <v>294.11</v>
      </c>
      <c r="F6183" s="1">
        <v>42766</v>
      </c>
      <c r="G6183" t="s">
        <v>462</v>
      </c>
      <c r="H6183" t="s">
        <v>767</v>
      </c>
      <c r="I6183" t="s">
        <v>767</v>
      </c>
      <c r="K6183">
        <v>248670</v>
      </c>
      <c r="L6183">
        <v>259505</v>
      </c>
      <c r="Q6183" t="s">
        <v>19</v>
      </c>
      <c r="U6183">
        <v>1</v>
      </c>
      <c r="V6183">
        <v>17</v>
      </c>
      <c r="Y6183" t="s">
        <v>20</v>
      </c>
      <c r="Z6183">
        <v>0</v>
      </c>
      <c r="AA6183" t="s">
        <v>589</v>
      </c>
      <c r="AB6183" t="s">
        <v>21</v>
      </c>
      <c r="AC6183">
        <v>2</v>
      </c>
    </row>
    <row r="6184" spans="1:29" x14ac:dyDescent="0.25">
      <c r="A6184">
        <v>345</v>
      </c>
      <c r="B6184">
        <v>345102</v>
      </c>
      <c r="C6184">
        <v>7510</v>
      </c>
      <c r="D6184" t="str">
        <f>VLOOKUP(C6184,'Schedule 3'!A:M,13,FALSE)</f>
        <v>Employee Benefits</v>
      </c>
      <c r="E6184">
        <v>2610.64</v>
      </c>
      <c r="F6184" s="1">
        <v>42766</v>
      </c>
      <c r="G6184" t="s">
        <v>462</v>
      </c>
      <c r="H6184" t="s">
        <v>767</v>
      </c>
      <c r="I6184" t="s">
        <v>767</v>
      </c>
      <c r="K6184">
        <v>248670</v>
      </c>
      <c r="L6184">
        <v>259505</v>
      </c>
      <c r="Q6184" t="s">
        <v>19</v>
      </c>
      <c r="U6184">
        <v>1</v>
      </c>
      <c r="V6184">
        <v>17</v>
      </c>
      <c r="Y6184" t="s">
        <v>20</v>
      </c>
      <c r="Z6184">
        <v>0</v>
      </c>
      <c r="AA6184" t="s">
        <v>589</v>
      </c>
      <c r="AB6184" t="s">
        <v>21</v>
      </c>
      <c r="AC6184">
        <v>3</v>
      </c>
    </row>
    <row r="6185" spans="1:29" x14ac:dyDescent="0.25">
      <c r="A6185">
        <v>345</v>
      </c>
      <c r="B6185">
        <v>345101</v>
      </c>
      <c r="C6185">
        <v>7515</v>
      </c>
      <c r="D6185" t="str">
        <f>VLOOKUP(C6185,'Schedule 3'!A:M,13,FALSE)</f>
        <v>Employee Benefits</v>
      </c>
      <c r="E6185">
        <v>-2.85</v>
      </c>
      <c r="F6185" s="1">
        <v>42886</v>
      </c>
      <c r="G6185" t="s">
        <v>462</v>
      </c>
      <c r="H6185" t="s">
        <v>768</v>
      </c>
      <c r="I6185" t="s">
        <v>768</v>
      </c>
      <c r="K6185">
        <v>248671</v>
      </c>
      <c r="L6185">
        <v>272629</v>
      </c>
      <c r="Q6185" t="s">
        <v>19</v>
      </c>
      <c r="U6185">
        <v>5</v>
      </c>
      <c r="V6185">
        <v>17</v>
      </c>
      <c r="Y6185" t="s">
        <v>20</v>
      </c>
      <c r="Z6185">
        <v>0</v>
      </c>
      <c r="AA6185" t="s">
        <v>589</v>
      </c>
      <c r="AB6185" t="s">
        <v>21</v>
      </c>
      <c r="AC6185">
        <v>2</v>
      </c>
    </row>
    <row r="6186" spans="1:29" x14ac:dyDescent="0.25">
      <c r="A6186">
        <v>345</v>
      </c>
      <c r="B6186">
        <v>345102</v>
      </c>
      <c r="C6186">
        <v>7515</v>
      </c>
      <c r="D6186" t="str">
        <f>VLOOKUP(C6186,'Schedule 3'!A:M,13,FALSE)</f>
        <v>Employee Benefits</v>
      </c>
      <c r="E6186">
        <v>-25.15</v>
      </c>
      <c r="F6186" s="1">
        <v>42886</v>
      </c>
      <c r="G6186" t="s">
        <v>462</v>
      </c>
      <c r="H6186" t="s">
        <v>768</v>
      </c>
      <c r="I6186" t="s">
        <v>768</v>
      </c>
      <c r="K6186">
        <v>248671</v>
      </c>
      <c r="L6186">
        <v>272629</v>
      </c>
      <c r="Q6186" t="s">
        <v>19</v>
      </c>
      <c r="U6186">
        <v>5</v>
      </c>
      <c r="V6186">
        <v>17</v>
      </c>
      <c r="Y6186" t="s">
        <v>20</v>
      </c>
      <c r="Z6186">
        <v>0</v>
      </c>
      <c r="AA6186" t="s">
        <v>589</v>
      </c>
      <c r="AB6186" t="s">
        <v>21</v>
      </c>
      <c r="AC6186">
        <v>3</v>
      </c>
    </row>
    <row r="6187" spans="1:29" x14ac:dyDescent="0.25">
      <c r="A6187">
        <v>345</v>
      </c>
      <c r="B6187">
        <v>345101</v>
      </c>
      <c r="C6187">
        <v>7515</v>
      </c>
      <c r="D6187" t="str">
        <f>VLOOKUP(C6187,'Schedule 3'!A:M,13,FALSE)</f>
        <v>Employee Benefits</v>
      </c>
      <c r="E6187">
        <v>0.21</v>
      </c>
      <c r="F6187" s="1">
        <v>42855</v>
      </c>
      <c r="G6187" t="s">
        <v>462</v>
      </c>
      <c r="H6187" t="s">
        <v>768</v>
      </c>
      <c r="I6187" t="s">
        <v>768</v>
      </c>
      <c r="K6187">
        <v>248671</v>
      </c>
      <c r="L6187">
        <v>269773</v>
      </c>
      <c r="Q6187" t="s">
        <v>19</v>
      </c>
      <c r="U6187">
        <v>4</v>
      </c>
      <c r="V6187">
        <v>17</v>
      </c>
      <c r="Y6187" t="s">
        <v>20</v>
      </c>
      <c r="Z6187">
        <v>0</v>
      </c>
      <c r="AA6187" t="s">
        <v>589</v>
      </c>
      <c r="AB6187" t="s">
        <v>21</v>
      </c>
      <c r="AC6187">
        <v>2</v>
      </c>
    </row>
    <row r="6188" spans="1:29" x14ac:dyDescent="0.25">
      <c r="A6188">
        <v>345</v>
      </c>
      <c r="B6188">
        <v>345102</v>
      </c>
      <c r="C6188">
        <v>7515</v>
      </c>
      <c r="D6188" t="str">
        <f>VLOOKUP(C6188,'Schedule 3'!A:M,13,FALSE)</f>
        <v>Employee Benefits</v>
      </c>
      <c r="E6188">
        <v>1.91</v>
      </c>
      <c r="F6188" s="1">
        <v>42855</v>
      </c>
      <c r="G6188" t="s">
        <v>462</v>
      </c>
      <c r="H6188" t="s">
        <v>768</v>
      </c>
      <c r="I6188" t="s">
        <v>768</v>
      </c>
      <c r="K6188">
        <v>248671</v>
      </c>
      <c r="L6188">
        <v>269773</v>
      </c>
      <c r="Q6188" t="s">
        <v>19</v>
      </c>
      <c r="U6188">
        <v>4</v>
      </c>
      <c r="V6188">
        <v>17</v>
      </c>
      <c r="Y6188" t="s">
        <v>20</v>
      </c>
      <c r="Z6188">
        <v>0</v>
      </c>
      <c r="AA6188" t="s">
        <v>589</v>
      </c>
      <c r="AB6188" t="s">
        <v>21</v>
      </c>
      <c r="AC6188">
        <v>3</v>
      </c>
    </row>
    <row r="6189" spans="1:29" x14ac:dyDescent="0.25">
      <c r="A6189">
        <v>345</v>
      </c>
      <c r="B6189">
        <v>345101</v>
      </c>
      <c r="C6189">
        <v>7515</v>
      </c>
      <c r="D6189" t="str">
        <f>VLOOKUP(C6189,'Schedule 3'!A:M,13,FALSE)</f>
        <v>Employee Benefits</v>
      </c>
      <c r="E6189">
        <v>5.76</v>
      </c>
      <c r="F6189" s="1">
        <v>42825</v>
      </c>
      <c r="G6189" t="s">
        <v>462</v>
      </c>
      <c r="H6189" t="s">
        <v>768</v>
      </c>
      <c r="I6189" t="s">
        <v>768</v>
      </c>
      <c r="K6189">
        <v>248671</v>
      </c>
      <c r="L6189">
        <v>267433</v>
      </c>
      <c r="Q6189" t="s">
        <v>19</v>
      </c>
      <c r="U6189">
        <v>3</v>
      </c>
      <c r="V6189">
        <v>17</v>
      </c>
      <c r="Y6189" t="s">
        <v>20</v>
      </c>
      <c r="Z6189">
        <v>0</v>
      </c>
      <c r="AA6189" t="s">
        <v>589</v>
      </c>
      <c r="AB6189" t="s">
        <v>21</v>
      </c>
      <c r="AC6189">
        <v>2</v>
      </c>
    </row>
    <row r="6190" spans="1:29" x14ac:dyDescent="0.25">
      <c r="A6190">
        <v>345</v>
      </c>
      <c r="B6190">
        <v>345102</v>
      </c>
      <c r="C6190">
        <v>7515</v>
      </c>
      <c r="D6190" t="str">
        <f>VLOOKUP(C6190,'Schedule 3'!A:M,13,FALSE)</f>
        <v>Employee Benefits</v>
      </c>
      <c r="E6190">
        <v>51.13</v>
      </c>
      <c r="F6190" s="1">
        <v>42825</v>
      </c>
      <c r="G6190" t="s">
        <v>462</v>
      </c>
      <c r="H6190" t="s">
        <v>768</v>
      </c>
      <c r="I6190" t="s">
        <v>768</v>
      </c>
      <c r="K6190">
        <v>248671</v>
      </c>
      <c r="L6190">
        <v>267433</v>
      </c>
      <c r="Q6190" t="s">
        <v>19</v>
      </c>
      <c r="U6190">
        <v>3</v>
      </c>
      <c r="V6190">
        <v>17</v>
      </c>
      <c r="Y6190" t="s">
        <v>20</v>
      </c>
      <c r="Z6190">
        <v>0</v>
      </c>
      <c r="AA6190" t="s">
        <v>589</v>
      </c>
      <c r="AB6190" t="s">
        <v>21</v>
      </c>
      <c r="AC6190">
        <v>3</v>
      </c>
    </row>
    <row r="6191" spans="1:29" x14ac:dyDescent="0.25">
      <c r="A6191">
        <v>345</v>
      </c>
      <c r="B6191">
        <v>345101</v>
      </c>
      <c r="C6191">
        <v>7515</v>
      </c>
      <c r="D6191" t="str">
        <f>VLOOKUP(C6191,'Schedule 3'!A:M,13,FALSE)</f>
        <v>Employee Benefits</v>
      </c>
      <c r="E6191">
        <v>11.1</v>
      </c>
      <c r="F6191" s="1">
        <v>42794</v>
      </c>
      <c r="G6191" t="s">
        <v>462</v>
      </c>
      <c r="H6191" t="s">
        <v>768</v>
      </c>
      <c r="I6191" t="s">
        <v>768</v>
      </c>
      <c r="K6191">
        <v>248671</v>
      </c>
      <c r="L6191">
        <v>263415</v>
      </c>
      <c r="Q6191" t="s">
        <v>19</v>
      </c>
      <c r="U6191">
        <v>2</v>
      </c>
      <c r="V6191">
        <v>17</v>
      </c>
      <c r="Y6191" t="s">
        <v>20</v>
      </c>
      <c r="Z6191">
        <v>0</v>
      </c>
      <c r="AA6191" t="s">
        <v>589</v>
      </c>
      <c r="AB6191" t="s">
        <v>21</v>
      </c>
      <c r="AC6191">
        <v>2</v>
      </c>
    </row>
    <row r="6192" spans="1:29" x14ac:dyDescent="0.25">
      <c r="A6192">
        <v>345</v>
      </c>
      <c r="B6192">
        <v>345102</v>
      </c>
      <c r="C6192">
        <v>7515</v>
      </c>
      <c r="D6192" t="str">
        <f>VLOOKUP(C6192,'Schedule 3'!A:M,13,FALSE)</f>
        <v>Employee Benefits</v>
      </c>
      <c r="E6192">
        <v>98.55</v>
      </c>
      <c r="F6192" s="1">
        <v>42794</v>
      </c>
      <c r="G6192" t="s">
        <v>462</v>
      </c>
      <c r="H6192" t="s">
        <v>768</v>
      </c>
      <c r="I6192" t="s">
        <v>768</v>
      </c>
      <c r="K6192">
        <v>248671</v>
      </c>
      <c r="L6192">
        <v>263415</v>
      </c>
      <c r="Q6192" t="s">
        <v>19</v>
      </c>
      <c r="U6192">
        <v>2</v>
      </c>
      <c r="V6192">
        <v>17</v>
      </c>
      <c r="Y6192" t="s">
        <v>20</v>
      </c>
      <c r="Z6192">
        <v>0</v>
      </c>
      <c r="AA6192" t="s">
        <v>589</v>
      </c>
      <c r="AB6192" t="s">
        <v>21</v>
      </c>
      <c r="AC6192">
        <v>3</v>
      </c>
    </row>
    <row r="6193" spans="1:29" x14ac:dyDescent="0.25">
      <c r="A6193">
        <v>345</v>
      </c>
      <c r="B6193">
        <v>345101</v>
      </c>
      <c r="C6193">
        <v>7515</v>
      </c>
      <c r="D6193" t="str">
        <f>VLOOKUP(C6193,'Schedule 3'!A:M,13,FALSE)</f>
        <v>Employee Benefits</v>
      </c>
      <c r="E6193">
        <v>31.83</v>
      </c>
      <c r="F6193" s="1">
        <v>42766</v>
      </c>
      <c r="G6193" t="s">
        <v>462</v>
      </c>
      <c r="H6193" t="s">
        <v>768</v>
      </c>
      <c r="I6193" t="s">
        <v>768</v>
      </c>
      <c r="K6193">
        <v>248671</v>
      </c>
      <c r="L6193">
        <v>259505</v>
      </c>
      <c r="Q6193" t="s">
        <v>19</v>
      </c>
      <c r="U6193">
        <v>1</v>
      </c>
      <c r="V6193">
        <v>17</v>
      </c>
      <c r="Y6193" t="s">
        <v>20</v>
      </c>
      <c r="Z6193">
        <v>0</v>
      </c>
      <c r="AA6193" t="s">
        <v>589</v>
      </c>
      <c r="AB6193" t="s">
        <v>21</v>
      </c>
      <c r="AC6193">
        <v>2</v>
      </c>
    </row>
    <row r="6194" spans="1:29" x14ac:dyDescent="0.25">
      <c r="A6194">
        <v>345</v>
      </c>
      <c r="B6194">
        <v>345102</v>
      </c>
      <c r="C6194">
        <v>7515</v>
      </c>
      <c r="D6194" t="str">
        <f>VLOOKUP(C6194,'Schedule 3'!A:M,13,FALSE)</f>
        <v>Employee Benefits</v>
      </c>
      <c r="E6194">
        <v>282.52999999999997</v>
      </c>
      <c r="F6194" s="1">
        <v>42766</v>
      </c>
      <c r="G6194" t="s">
        <v>462</v>
      </c>
      <c r="H6194" t="s">
        <v>768</v>
      </c>
      <c r="I6194" t="s">
        <v>768</v>
      </c>
      <c r="K6194">
        <v>248671</v>
      </c>
      <c r="L6194">
        <v>259505</v>
      </c>
      <c r="Q6194" t="s">
        <v>19</v>
      </c>
      <c r="U6194">
        <v>1</v>
      </c>
      <c r="V6194">
        <v>17</v>
      </c>
      <c r="Y6194" t="s">
        <v>20</v>
      </c>
      <c r="Z6194">
        <v>0</v>
      </c>
      <c r="AA6194" t="s">
        <v>589</v>
      </c>
      <c r="AB6194" t="s">
        <v>21</v>
      </c>
      <c r="AC6194">
        <v>3</v>
      </c>
    </row>
    <row r="6195" spans="1:29" x14ac:dyDescent="0.25">
      <c r="A6195">
        <v>345</v>
      </c>
      <c r="B6195">
        <v>345101</v>
      </c>
      <c r="C6195">
        <v>7520</v>
      </c>
      <c r="D6195" t="str">
        <f>VLOOKUP(C6195,'Schedule 3'!A:M,13,FALSE)</f>
        <v>Employee Benefits</v>
      </c>
      <c r="E6195">
        <v>0.51</v>
      </c>
      <c r="F6195" s="1">
        <v>43100</v>
      </c>
      <c r="G6195" t="s">
        <v>462</v>
      </c>
      <c r="H6195" t="s">
        <v>769</v>
      </c>
      <c r="I6195" t="s">
        <v>769</v>
      </c>
      <c r="K6195">
        <v>248672</v>
      </c>
      <c r="L6195">
        <v>291867</v>
      </c>
      <c r="Q6195" t="s">
        <v>19</v>
      </c>
      <c r="U6195">
        <v>12</v>
      </c>
      <c r="V6195">
        <v>17</v>
      </c>
      <c r="Y6195" t="s">
        <v>20</v>
      </c>
      <c r="Z6195">
        <v>0</v>
      </c>
      <c r="AA6195" t="s">
        <v>589</v>
      </c>
      <c r="AB6195" t="s">
        <v>21</v>
      </c>
      <c r="AC6195">
        <v>2</v>
      </c>
    </row>
    <row r="6196" spans="1:29" x14ac:dyDescent="0.25">
      <c r="A6196">
        <v>345</v>
      </c>
      <c r="B6196">
        <v>345102</v>
      </c>
      <c r="C6196">
        <v>7520</v>
      </c>
      <c r="D6196" t="str">
        <f>VLOOKUP(C6196,'Schedule 3'!A:M,13,FALSE)</f>
        <v>Employee Benefits</v>
      </c>
      <c r="E6196">
        <v>4.49</v>
      </c>
      <c r="F6196" s="1">
        <v>43100</v>
      </c>
      <c r="G6196" t="s">
        <v>462</v>
      </c>
      <c r="H6196" t="s">
        <v>769</v>
      </c>
      <c r="I6196" t="s">
        <v>769</v>
      </c>
      <c r="K6196">
        <v>248672</v>
      </c>
      <c r="L6196">
        <v>291867</v>
      </c>
      <c r="Q6196" t="s">
        <v>19</v>
      </c>
      <c r="U6196">
        <v>12</v>
      </c>
      <c r="V6196">
        <v>17</v>
      </c>
      <c r="Y6196" t="s">
        <v>20</v>
      </c>
      <c r="Z6196">
        <v>0</v>
      </c>
      <c r="AA6196" t="s">
        <v>589</v>
      </c>
      <c r="AB6196" t="s">
        <v>21</v>
      </c>
      <c r="AC6196">
        <v>3</v>
      </c>
    </row>
    <row r="6197" spans="1:29" x14ac:dyDescent="0.25">
      <c r="A6197">
        <v>345</v>
      </c>
      <c r="B6197">
        <v>345101</v>
      </c>
      <c r="C6197">
        <v>7520</v>
      </c>
      <c r="D6197" t="str">
        <f>VLOOKUP(C6197,'Schedule 3'!A:M,13,FALSE)</f>
        <v>Employee Benefits</v>
      </c>
      <c r="E6197">
        <v>1</v>
      </c>
      <c r="F6197" s="1">
        <v>43069</v>
      </c>
      <c r="G6197" t="s">
        <v>462</v>
      </c>
      <c r="H6197" t="s">
        <v>769</v>
      </c>
      <c r="I6197" t="s">
        <v>769</v>
      </c>
      <c r="K6197">
        <v>248672</v>
      </c>
      <c r="L6197">
        <v>288934</v>
      </c>
      <c r="Q6197" t="s">
        <v>19</v>
      </c>
      <c r="U6197">
        <v>11</v>
      </c>
      <c r="V6197">
        <v>17</v>
      </c>
      <c r="Y6197" t="s">
        <v>20</v>
      </c>
      <c r="Z6197">
        <v>0</v>
      </c>
      <c r="AA6197" t="s">
        <v>589</v>
      </c>
      <c r="AB6197" t="s">
        <v>21</v>
      </c>
      <c r="AC6197">
        <v>2</v>
      </c>
    </row>
    <row r="6198" spans="1:29" x14ac:dyDescent="0.25">
      <c r="A6198">
        <v>345</v>
      </c>
      <c r="B6198">
        <v>345102</v>
      </c>
      <c r="C6198">
        <v>7520</v>
      </c>
      <c r="D6198" t="str">
        <f>VLOOKUP(C6198,'Schedule 3'!A:M,13,FALSE)</f>
        <v>Employee Benefits</v>
      </c>
      <c r="E6198">
        <v>9</v>
      </c>
      <c r="F6198" s="1">
        <v>43069</v>
      </c>
      <c r="G6198" t="s">
        <v>462</v>
      </c>
      <c r="H6198" t="s">
        <v>769</v>
      </c>
      <c r="I6198" t="s">
        <v>769</v>
      </c>
      <c r="K6198">
        <v>248672</v>
      </c>
      <c r="L6198">
        <v>288934</v>
      </c>
      <c r="Q6198" t="s">
        <v>19</v>
      </c>
      <c r="U6198">
        <v>11</v>
      </c>
      <c r="V6198">
        <v>17</v>
      </c>
      <c r="Y6198" t="s">
        <v>20</v>
      </c>
      <c r="Z6198">
        <v>0</v>
      </c>
      <c r="AA6198" t="s">
        <v>589</v>
      </c>
      <c r="AB6198" t="s">
        <v>21</v>
      </c>
      <c r="AC6198">
        <v>3</v>
      </c>
    </row>
    <row r="6199" spans="1:29" x14ac:dyDescent="0.25">
      <c r="A6199">
        <v>345</v>
      </c>
      <c r="B6199">
        <v>345101</v>
      </c>
      <c r="C6199">
        <v>7520</v>
      </c>
      <c r="D6199" t="str">
        <f>VLOOKUP(C6199,'Schedule 3'!A:M,13,FALSE)</f>
        <v>Employee Benefits</v>
      </c>
      <c r="E6199">
        <v>0.91</v>
      </c>
      <c r="F6199" s="1">
        <v>43039</v>
      </c>
      <c r="G6199" t="s">
        <v>462</v>
      </c>
      <c r="H6199" t="s">
        <v>769</v>
      </c>
      <c r="I6199" t="s">
        <v>769</v>
      </c>
      <c r="K6199">
        <v>248672</v>
      </c>
      <c r="L6199">
        <v>286349</v>
      </c>
      <c r="Q6199" t="s">
        <v>19</v>
      </c>
      <c r="U6199">
        <v>10</v>
      </c>
      <c r="V6199">
        <v>17</v>
      </c>
      <c r="Y6199" t="s">
        <v>20</v>
      </c>
      <c r="Z6199">
        <v>0</v>
      </c>
      <c r="AA6199" t="s">
        <v>589</v>
      </c>
      <c r="AB6199" t="s">
        <v>21</v>
      </c>
      <c r="AC6199">
        <v>2</v>
      </c>
    </row>
    <row r="6200" spans="1:29" x14ac:dyDescent="0.25">
      <c r="A6200">
        <v>345</v>
      </c>
      <c r="B6200">
        <v>345102</v>
      </c>
      <c r="C6200">
        <v>7520</v>
      </c>
      <c r="D6200" t="str">
        <f>VLOOKUP(C6200,'Schedule 3'!A:M,13,FALSE)</f>
        <v>Employee Benefits</v>
      </c>
      <c r="E6200">
        <v>8.09</v>
      </c>
      <c r="F6200" s="1">
        <v>43039</v>
      </c>
      <c r="G6200" t="s">
        <v>462</v>
      </c>
      <c r="H6200" t="s">
        <v>769</v>
      </c>
      <c r="I6200" t="s">
        <v>769</v>
      </c>
      <c r="K6200">
        <v>248672</v>
      </c>
      <c r="L6200">
        <v>286349</v>
      </c>
      <c r="Q6200" t="s">
        <v>19</v>
      </c>
      <c r="U6200">
        <v>10</v>
      </c>
      <c r="V6200">
        <v>17</v>
      </c>
      <c r="Y6200" t="s">
        <v>20</v>
      </c>
      <c r="Z6200">
        <v>0</v>
      </c>
      <c r="AA6200" t="s">
        <v>589</v>
      </c>
      <c r="AB6200" t="s">
        <v>21</v>
      </c>
      <c r="AC6200">
        <v>3</v>
      </c>
    </row>
    <row r="6201" spans="1:29" x14ac:dyDescent="0.25">
      <c r="A6201">
        <v>345</v>
      </c>
      <c r="B6201">
        <v>345101</v>
      </c>
      <c r="C6201">
        <v>7520</v>
      </c>
      <c r="D6201" t="str">
        <f>VLOOKUP(C6201,'Schedule 3'!A:M,13,FALSE)</f>
        <v>Employee Benefits</v>
      </c>
      <c r="E6201">
        <v>0.51</v>
      </c>
      <c r="F6201" s="1">
        <v>43008</v>
      </c>
      <c r="G6201" t="s">
        <v>462</v>
      </c>
      <c r="H6201" t="s">
        <v>769</v>
      </c>
      <c r="I6201" t="s">
        <v>769</v>
      </c>
      <c r="K6201">
        <v>248672</v>
      </c>
      <c r="L6201">
        <v>283717</v>
      </c>
      <c r="Q6201" t="s">
        <v>19</v>
      </c>
      <c r="U6201">
        <v>9</v>
      </c>
      <c r="V6201">
        <v>17</v>
      </c>
      <c r="Y6201" t="s">
        <v>20</v>
      </c>
      <c r="Z6201">
        <v>0</v>
      </c>
      <c r="AA6201" t="s">
        <v>589</v>
      </c>
      <c r="AB6201" t="s">
        <v>21</v>
      </c>
      <c r="AC6201">
        <v>2</v>
      </c>
    </row>
    <row r="6202" spans="1:29" x14ac:dyDescent="0.25">
      <c r="A6202">
        <v>345</v>
      </c>
      <c r="B6202">
        <v>345102</v>
      </c>
      <c r="C6202">
        <v>7520</v>
      </c>
      <c r="D6202" t="str">
        <f>VLOOKUP(C6202,'Schedule 3'!A:M,13,FALSE)</f>
        <v>Employee Benefits</v>
      </c>
      <c r="E6202">
        <v>4.49</v>
      </c>
      <c r="F6202" s="1">
        <v>43008</v>
      </c>
      <c r="G6202" t="s">
        <v>462</v>
      </c>
      <c r="H6202" t="s">
        <v>769</v>
      </c>
      <c r="I6202" t="s">
        <v>769</v>
      </c>
      <c r="K6202">
        <v>248672</v>
      </c>
      <c r="L6202">
        <v>283717</v>
      </c>
      <c r="Q6202" t="s">
        <v>19</v>
      </c>
      <c r="U6202">
        <v>9</v>
      </c>
      <c r="V6202">
        <v>17</v>
      </c>
      <c r="Y6202" t="s">
        <v>20</v>
      </c>
      <c r="Z6202">
        <v>0</v>
      </c>
      <c r="AA6202" t="s">
        <v>589</v>
      </c>
      <c r="AB6202" t="s">
        <v>21</v>
      </c>
      <c r="AC6202">
        <v>3</v>
      </c>
    </row>
    <row r="6203" spans="1:29" x14ac:dyDescent="0.25">
      <c r="A6203">
        <v>345</v>
      </c>
      <c r="B6203">
        <v>345101</v>
      </c>
      <c r="C6203">
        <v>7520</v>
      </c>
      <c r="D6203" t="str">
        <f>VLOOKUP(C6203,'Schedule 3'!A:M,13,FALSE)</f>
        <v>Employee Benefits</v>
      </c>
      <c r="E6203">
        <v>-3.45</v>
      </c>
      <c r="F6203" s="1">
        <v>42978</v>
      </c>
      <c r="G6203" t="s">
        <v>462</v>
      </c>
      <c r="H6203" t="s">
        <v>769</v>
      </c>
      <c r="I6203" t="s">
        <v>769</v>
      </c>
      <c r="K6203">
        <v>248672</v>
      </c>
      <c r="L6203">
        <v>281172</v>
      </c>
      <c r="Q6203" t="s">
        <v>19</v>
      </c>
      <c r="U6203">
        <v>8</v>
      </c>
      <c r="V6203">
        <v>17</v>
      </c>
      <c r="Y6203" t="s">
        <v>20</v>
      </c>
      <c r="Z6203">
        <v>0</v>
      </c>
      <c r="AA6203" t="s">
        <v>589</v>
      </c>
      <c r="AB6203" t="s">
        <v>21</v>
      </c>
      <c r="AC6203">
        <v>2</v>
      </c>
    </row>
    <row r="6204" spans="1:29" x14ac:dyDescent="0.25">
      <c r="A6204">
        <v>345</v>
      </c>
      <c r="B6204">
        <v>345102</v>
      </c>
      <c r="C6204">
        <v>7520</v>
      </c>
      <c r="D6204" t="str">
        <f>VLOOKUP(C6204,'Schedule 3'!A:M,13,FALSE)</f>
        <v>Employee Benefits</v>
      </c>
      <c r="E6204">
        <v>-30.55</v>
      </c>
      <c r="F6204" s="1">
        <v>42978</v>
      </c>
      <c r="G6204" t="s">
        <v>462</v>
      </c>
      <c r="H6204" t="s">
        <v>769</v>
      </c>
      <c r="I6204" t="s">
        <v>769</v>
      </c>
      <c r="K6204">
        <v>248672</v>
      </c>
      <c r="L6204">
        <v>281172</v>
      </c>
      <c r="Q6204" t="s">
        <v>19</v>
      </c>
      <c r="U6204">
        <v>8</v>
      </c>
      <c r="V6204">
        <v>17</v>
      </c>
      <c r="Y6204" t="s">
        <v>20</v>
      </c>
      <c r="Z6204">
        <v>0</v>
      </c>
      <c r="AA6204" t="s">
        <v>589</v>
      </c>
      <c r="AB6204" t="s">
        <v>21</v>
      </c>
      <c r="AC6204">
        <v>3</v>
      </c>
    </row>
    <row r="6205" spans="1:29" x14ac:dyDescent="0.25">
      <c r="A6205">
        <v>345</v>
      </c>
      <c r="B6205">
        <v>345101</v>
      </c>
      <c r="C6205">
        <v>7520</v>
      </c>
      <c r="D6205" t="str">
        <f>VLOOKUP(C6205,'Schedule 3'!A:M,13,FALSE)</f>
        <v>Employee Benefits</v>
      </c>
      <c r="E6205">
        <v>0.51</v>
      </c>
      <c r="F6205" s="1">
        <v>42947</v>
      </c>
      <c r="G6205" t="s">
        <v>462</v>
      </c>
      <c r="H6205" t="s">
        <v>769</v>
      </c>
      <c r="I6205" t="s">
        <v>769</v>
      </c>
      <c r="K6205">
        <v>248672</v>
      </c>
      <c r="L6205">
        <v>278277</v>
      </c>
      <c r="Q6205" t="s">
        <v>19</v>
      </c>
      <c r="U6205">
        <v>7</v>
      </c>
      <c r="V6205">
        <v>17</v>
      </c>
      <c r="Y6205" t="s">
        <v>20</v>
      </c>
      <c r="Z6205">
        <v>0</v>
      </c>
      <c r="AA6205" t="s">
        <v>589</v>
      </c>
      <c r="AB6205" t="s">
        <v>21</v>
      </c>
      <c r="AC6205">
        <v>2</v>
      </c>
    </row>
    <row r="6206" spans="1:29" x14ac:dyDescent="0.25">
      <c r="A6206">
        <v>345</v>
      </c>
      <c r="B6206">
        <v>345102</v>
      </c>
      <c r="C6206">
        <v>7520</v>
      </c>
      <c r="D6206" t="str">
        <f>VLOOKUP(C6206,'Schedule 3'!A:M,13,FALSE)</f>
        <v>Employee Benefits</v>
      </c>
      <c r="E6206">
        <v>4.49</v>
      </c>
      <c r="F6206" s="1">
        <v>42947</v>
      </c>
      <c r="G6206" t="s">
        <v>462</v>
      </c>
      <c r="H6206" t="s">
        <v>769</v>
      </c>
      <c r="I6206" t="s">
        <v>769</v>
      </c>
      <c r="K6206">
        <v>248672</v>
      </c>
      <c r="L6206">
        <v>278277</v>
      </c>
      <c r="Q6206" t="s">
        <v>19</v>
      </c>
      <c r="U6206">
        <v>7</v>
      </c>
      <c r="V6206">
        <v>17</v>
      </c>
      <c r="Y6206" t="s">
        <v>20</v>
      </c>
      <c r="Z6206">
        <v>0</v>
      </c>
      <c r="AA6206" t="s">
        <v>589</v>
      </c>
      <c r="AB6206" t="s">
        <v>21</v>
      </c>
      <c r="AC6206">
        <v>3</v>
      </c>
    </row>
    <row r="6207" spans="1:29" x14ac:dyDescent="0.25">
      <c r="A6207">
        <v>345</v>
      </c>
      <c r="B6207">
        <v>345101</v>
      </c>
      <c r="C6207">
        <v>7520</v>
      </c>
      <c r="D6207" t="str">
        <f>VLOOKUP(C6207,'Schedule 3'!A:M,13,FALSE)</f>
        <v>Employee Benefits</v>
      </c>
      <c r="E6207">
        <v>3.53</v>
      </c>
      <c r="F6207" s="1">
        <v>42916</v>
      </c>
      <c r="G6207" t="s">
        <v>462</v>
      </c>
      <c r="H6207" t="s">
        <v>769</v>
      </c>
      <c r="I6207" t="s">
        <v>769</v>
      </c>
      <c r="K6207">
        <v>248672</v>
      </c>
      <c r="L6207">
        <v>275593</v>
      </c>
      <c r="Q6207" t="s">
        <v>19</v>
      </c>
      <c r="U6207">
        <v>6</v>
      </c>
      <c r="V6207">
        <v>17</v>
      </c>
      <c r="Y6207" t="s">
        <v>20</v>
      </c>
      <c r="Z6207">
        <v>0</v>
      </c>
      <c r="AA6207" t="s">
        <v>589</v>
      </c>
      <c r="AB6207" t="s">
        <v>21</v>
      </c>
      <c r="AC6207">
        <v>2</v>
      </c>
    </row>
    <row r="6208" spans="1:29" x14ac:dyDescent="0.25">
      <c r="A6208">
        <v>345</v>
      </c>
      <c r="B6208">
        <v>345102</v>
      </c>
      <c r="C6208">
        <v>7520</v>
      </c>
      <c r="D6208" t="str">
        <f>VLOOKUP(C6208,'Schedule 3'!A:M,13,FALSE)</f>
        <v>Employee Benefits</v>
      </c>
      <c r="E6208">
        <v>30.95</v>
      </c>
      <c r="F6208" s="1">
        <v>42916</v>
      </c>
      <c r="G6208" t="s">
        <v>462</v>
      </c>
      <c r="H6208" t="s">
        <v>769</v>
      </c>
      <c r="I6208" t="s">
        <v>769</v>
      </c>
      <c r="K6208">
        <v>248672</v>
      </c>
      <c r="L6208">
        <v>275593</v>
      </c>
      <c r="Q6208" t="s">
        <v>19</v>
      </c>
      <c r="U6208">
        <v>6</v>
      </c>
      <c r="V6208">
        <v>17</v>
      </c>
      <c r="Y6208" t="s">
        <v>20</v>
      </c>
      <c r="Z6208">
        <v>0</v>
      </c>
      <c r="AA6208" t="s">
        <v>589</v>
      </c>
      <c r="AB6208" t="s">
        <v>21</v>
      </c>
      <c r="AC6208">
        <v>3</v>
      </c>
    </row>
    <row r="6209" spans="1:29" x14ac:dyDescent="0.25">
      <c r="A6209">
        <v>345</v>
      </c>
      <c r="B6209">
        <v>345101</v>
      </c>
      <c r="C6209">
        <v>7520</v>
      </c>
      <c r="D6209" t="str">
        <f>VLOOKUP(C6209,'Schedule 3'!A:M,13,FALSE)</f>
        <v>Employee Benefits</v>
      </c>
      <c r="E6209">
        <v>5.2</v>
      </c>
      <c r="F6209" s="1">
        <v>42886</v>
      </c>
      <c r="G6209" t="s">
        <v>462</v>
      </c>
      <c r="H6209" t="s">
        <v>769</v>
      </c>
      <c r="I6209" t="s">
        <v>769</v>
      </c>
      <c r="K6209">
        <v>248672</v>
      </c>
      <c r="L6209">
        <v>272629</v>
      </c>
      <c r="Q6209" t="s">
        <v>19</v>
      </c>
      <c r="U6209">
        <v>5</v>
      </c>
      <c r="V6209">
        <v>17</v>
      </c>
      <c r="Y6209" t="s">
        <v>20</v>
      </c>
      <c r="Z6209">
        <v>0</v>
      </c>
      <c r="AA6209" t="s">
        <v>589</v>
      </c>
      <c r="AB6209" t="s">
        <v>21</v>
      </c>
      <c r="AC6209">
        <v>2</v>
      </c>
    </row>
    <row r="6210" spans="1:29" x14ac:dyDescent="0.25">
      <c r="A6210">
        <v>345</v>
      </c>
      <c r="B6210">
        <v>345102</v>
      </c>
      <c r="C6210">
        <v>7520</v>
      </c>
      <c r="D6210" t="str">
        <f>VLOOKUP(C6210,'Schedule 3'!A:M,13,FALSE)</f>
        <v>Employee Benefits</v>
      </c>
      <c r="E6210">
        <v>45.87</v>
      </c>
      <c r="F6210" s="1">
        <v>42886</v>
      </c>
      <c r="G6210" t="s">
        <v>462</v>
      </c>
      <c r="H6210" t="s">
        <v>769</v>
      </c>
      <c r="I6210" t="s">
        <v>769</v>
      </c>
      <c r="K6210">
        <v>248672</v>
      </c>
      <c r="L6210">
        <v>272629</v>
      </c>
      <c r="Q6210" t="s">
        <v>19</v>
      </c>
      <c r="U6210">
        <v>5</v>
      </c>
      <c r="V6210">
        <v>17</v>
      </c>
      <c r="Y6210" t="s">
        <v>20</v>
      </c>
      <c r="Z6210">
        <v>0</v>
      </c>
      <c r="AA6210" t="s">
        <v>589</v>
      </c>
      <c r="AB6210" t="s">
        <v>21</v>
      </c>
      <c r="AC6210">
        <v>3</v>
      </c>
    </row>
    <row r="6211" spans="1:29" x14ac:dyDescent="0.25">
      <c r="A6211">
        <v>345</v>
      </c>
      <c r="B6211">
        <v>345101</v>
      </c>
      <c r="C6211">
        <v>7520</v>
      </c>
      <c r="D6211" t="str">
        <f>VLOOKUP(C6211,'Schedule 3'!A:M,13,FALSE)</f>
        <v>Employee Benefits</v>
      </c>
      <c r="E6211">
        <v>16.21</v>
      </c>
      <c r="F6211" s="1">
        <v>42855</v>
      </c>
      <c r="G6211" t="s">
        <v>462</v>
      </c>
      <c r="H6211" t="s">
        <v>769</v>
      </c>
      <c r="I6211" t="s">
        <v>769</v>
      </c>
      <c r="K6211">
        <v>248672</v>
      </c>
      <c r="L6211">
        <v>269773</v>
      </c>
      <c r="Q6211" t="s">
        <v>19</v>
      </c>
      <c r="U6211">
        <v>4</v>
      </c>
      <c r="V6211">
        <v>17</v>
      </c>
      <c r="Y6211" t="s">
        <v>20</v>
      </c>
      <c r="Z6211">
        <v>0</v>
      </c>
      <c r="AA6211" t="s">
        <v>589</v>
      </c>
      <c r="AB6211" t="s">
        <v>21</v>
      </c>
      <c r="AC6211">
        <v>2</v>
      </c>
    </row>
    <row r="6212" spans="1:29" x14ac:dyDescent="0.25">
      <c r="A6212">
        <v>345</v>
      </c>
      <c r="B6212">
        <v>345102</v>
      </c>
      <c r="C6212">
        <v>7520</v>
      </c>
      <c r="D6212" t="str">
        <f>VLOOKUP(C6212,'Schedule 3'!A:M,13,FALSE)</f>
        <v>Employee Benefits</v>
      </c>
      <c r="E6212">
        <v>143.84</v>
      </c>
      <c r="F6212" s="1">
        <v>42855</v>
      </c>
      <c r="G6212" t="s">
        <v>462</v>
      </c>
      <c r="H6212" t="s">
        <v>769</v>
      </c>
      <c r="I6212" t="s">
        <v>769</v>
      </c>
      <c r="K6212">
        <v>248672</v>
      </c>
      <c r="L6212">
        <v>269773</v>
      </c>
      <c r="Q6212" t="s">
        <v>19</v>
      </c>
      <c r="U6212">
        <v>4</v>
      </c>
      <c r="V6212">
        <v>17</v>
      </c>
      <c r="Y6212" t="s">
        <v>20</v>
      </c>
      <c r="Z6212">
        <v>0</v>
      </c>
      <c r="AA6212" t="s">
        <v>589</v>
      </c>
      <c r="AB6212" t="s">
        <v>21</v>
      </c>
      <c r="AC6212">
        <v>3</v>
      </c>
    </row>
    <row r="6213" spans="1:29" x14ac:dyDescent="0.25">
      <c r="A6213">
        <v>345</v>
      </c>
      <c r="B6213">
        <v>345101</v>
      </c>
      <c r="C6213">
        <v>7520</v>
      </c>
      <c r="D6213" t="str">
        <f>VLOOKUP(C6213,'Schedule 3'!A:M,13,FALSE)</f>
        <v>Employee Benefits</v>
      </c>
      <c r="E6213">
        <v>30.37</v>
      </c>
      <c r="F6213" s="1">
        <v>42825</v>
      </c>
      <c r="G6213" t="s">
        <v>462</v>
      </c>
      <c r="H6213" t="s">
        <v>769</v>
      </c>
      <c r="I6213" t="s">
        <v>769</v>
      </c>
      <c r="K6213">
        <v>248672</v>
      </c>
      <c r="L6213">
        <v>267433</v>
      </c>
      <c r="Q6213" t="s">
        <v>19</v>
      </c>
      <c r="U6213">
        <v>3</v>
      </c>
      <c r="V6213">
        <v>17</v>
      </c>
      <c r="Y6213" t="s">
        <v>20</v>
      </c>
      <c r="Z6213">
        <v>0</v>
      </c>
      <c r="AA6213" t="s">
        <v>589</v>
      </c>
      <c r="AB6213" t="s">
        <v>21</v>
      </c>
      <c r="AC6213">
        <v>2</v>
      </c>
    </row>
    <row r="6214" spans="1:29" x14ac:dyDescent="0.25">
      <c r="A6214">
        <v>345</v>
      </c>
      <c r="B6214">
        <v>345102</v>
      </c>
      <c r="C6214">
        <v>7520</v>
      </c>
      <c r="D6214" t="str">
        <f>VLOOKUP(C6214,'Schedule 3'!A:M,13,FALSE)</f>
        <v>Employee Benefits</v>
      </c>
      <c r="E6214">
        <v>269.7</v>
      </c>
      <c r="F6214" s="1">
        <v>42825</v>
      </c>
      <c r="G6214" t="s">
        <v>462</v>
      </c>
      <c r="H6214" t="s">
        <v>769</v>
      </c>
      <c r="I6214" t="s">
        <v>769</v>
      </c>
      <c r="K6214">
        <v>248672</v>
      </c>
      <c r="L6214">
        <v>267433</v>
      </c>
      <c r="Q6214" t="s">
        <v>19</v>
      </c>
      <c r="U6214">
        <v>3</v>
      </c>
      <c r="V6214">
        <v>17</v>
      </c>
      <c r="Y6214" t="s">
        <v>20</v>
      </c>
      <c r="Z6214">
        <v>0</v>
      </c>
      <c r="AA6214" t="s">
        <v>589</v>
      </c>
      <c r="AB6214" t="s">
        <v>21</v>
      </c>
      <c r="AC6214">
        <v>3</v>
      </c>
    </row>
    <row r="6215" spans="1:29" x14ac:dyDescent="0.25">
      <c r="A6215">
        <v>345</v>
      </c>
      <c r="B6215">
        <v>345101</v>
      </c>
      <c r="C6215">
        <v>7520</v>
      </c>
      <c r="D6215" t="str">
        <f>VLOOKUP(C6215,'Schedule 3'!A:M,13,FALSE)</f>
        <v>Employee Benefits</v>
      </c>
      <c r="E6215">
        <v>48.93</v>
      </c>
      <c r="F6215" s="1">
        <v>42794</v>
      </c>
      <c r="G6215" t="s">
        <v>462</v>
      </c>
      <c r="H6215" t="s">
        <v>769</v>
      </c>
      <c r="I6215" t="s">
        <v>769</v>
      </c>
      <c r="K6215">
        <v>248672</v>
      </c>
      <c r="L6215">
        <v>263415</v>
      </c>
      <c r="Q6215" t="s">
        <v>19</v>
      </c>
      <c r="U6215">
        <v>2</v>
      </c>
      <c r="V6215">
        <v>17</v>
      </c>
      <c r="Y6215" t="s">
        <v>20</v>
      </c>
      <c r="Z6215">
        <v>0</v>
      </c>
      <c r="AA6215" t="s">
        <v>589</v>
      </c>
      <c r="AB6215" t="s">
        <v>21</v>
      </c>
      <c r="AC6215">
        <v>2</v>
      </c>
    </row>
    <row r="6216" spans="1:29" x14ac:dyDescent="0.25">
      <c r="A6216">
        <v>345</v>
      </c>
      <c r="B6216">
        <v>345102</v>
      </c>
      <c r="C6216">
        <v>7520</v>
      </c>
      <c r="D6216" t="str">
        <f>VLOOKUP(C6216,'Schedule 3'!A:M,13,FALSE)</f>
        <v>Employee Benefits</v>
      </c>
      <c r="E6216">
        <v>434.37</v>
      </c>
      <c r="F6216" s="1">
        <v>42794</v>
      </c>
      <c r="G6216" t="s">
        <v>462</v>
      </c>
      <c r="H6216" t="s">
        <v>769</v>
      </c>
      <c r="I6216" t="s">
        <v>769</v>
      </c>
      <c r="K6216">
        <v>248672</v>
      </c>
      <c r="L6216">
        <v>263415</v>
      </c>
      <c r="Q6216" t="s">
        <v>19</v>
      </c>
      <c r="U6216">
        <v>2</v>
      </c>
      <c r="V6216">
        <v>17</v>
      </c>
      <c r="Y6216" t="s">
        <v>20</v>
      </c>
      <c r="Z6216">
        <v>0</v>
      </c>
      <c r="AA6216" t="s">
        <v>589</v>
      </c>
      <c r="AB6216" t="s">
        <v>21</v>
      </c>
      <c r="AC6216">
        <v>3</v>
      </c>
    </row>
    <row r="6217" spans="1:29" x14ac:dyDescent="0.25">
      <c r="A6217">
        <v>345</v>
      </c>
      <c r="B6217">
        <v>345101</v>
      </c>
      <c r="C6217">
        <v>7520</v>
      </c>
      <c r="D6217" t="str">
        <f>VLOOKUP(C6217,'Schedule 3'!A:M,13,FALSE)</f>
        <v>Employee Benefits</v>
      </c>
      <c r="E6217">
        <v>89.57</v>
      </c>
      <c r="F6217" s="1">
        <v>42766</v>
      </c>
      <c r="G6217" t="s">
        <v>462</v>
      </c>
      <c r="H6217" t="s">
        <v>769</v>
      </c>
      <c r="I6217" t="s">
        <v>769</v>
      </c>
      <c r="K6217">
        <v>248672</v>
      </c>
      <c r="L6217">
        <v>259505</v>
      </c>
      <c r="Q6217" t="s">
        <v>19</v>
      </c>
      <c r="U6217">
        <v>1</v>
      </c>
      <c r="V6217">
        <v>17</v>
      </c>
      <c r="Y6217" t="s">
        <v>20</v>
      </c>
      <c r="Z6217">
        <v>0</v>
      </c>
      <c r="AA6217" t="s">
        <v>589</v>
      </c>
      <c r="AB6217" t="s">
        <v>21</v>
      </c>
      <c r="AC6217">
        <v>2</v>
      </c>
    </row>
    <row r="6218" spans="1:29" x14ac:dyDescent="0.25">
      <c r="A6218">
        <v>345</v>
      </c>
      <c r="B6218">
        <v>345102</v>
      </c>
      <c r="C6218">
        <v>7520</v>
      </c>
      <c r="D6218" t="str">
        <f>VLOOKUP(C6218,'Schedule 3'!A:M,13,FALSE)</f>
        <v>Employee Benefits</v>
      </c>
      <c r="E6218">
        <v>795.11</v>
      </c>
      <c r="F6218" s="1">
        <v>42766</v>
      </c>
      <c r="G6218" t="s">
        <v>462</v>
      </c>
      <c r="H6218" t="s">
        <v>769</v>
      </c>
      <c r="I6218" t="s">
        <v>769</v>
      </c>
      <c r="K6218">
        <v>248672</v>
      </c>
      <c r="L6218">
        <v>259505</v>
      </c>
      <c r="Q6218" t="s">
        <v>19</v>
      </c>
      <c r="U6218">
        <v>1</v>
      </c>
      <c r="V6218">
        <v>17</v>
      </c>
      <c r="Y6218" t="s">
        <v>20</v>
      </c>
      <c r="Z6218">
        <v>0</v>
      </c>
      <c r="AA6218" t="s">
        <v>589</v>
      </c>
      <c r="AB6218" t="s">
        <v>21</v>
      </c>
      <c r="AC6218">
        <v>3</v>
      </c>
    </row>
    <row r="6219" spans="1:29" x14ac:dyDescent="0.25">
      <c r="A6219">
        <v>345</v>
      </c>
      <c r="B6219">
        <v>345101</v>
      </c>
      <c r="C6219">
        <v>6215</v>
      </c>
      <c r="D6219" t="str">
        <f>VLOOKUP(C6219,'Schedule 3'!A:M,13,FALSE)</f>
        <v>Transport/Travel Expenses</v>
      </c>
      <c r="E6219">
        <v>0.04</v>
      </c>
      <c r="F6219" s="1">
        <v>42766</v>
      </c>
      <c r="G6219" t="s">
        <v>462</v>
      </c>
      <c r="H6219" t="s">
        <v>770</v>
      </c>
      <c r="I6219" t="s">
        <v>770</v>
      </c>
      <c r="K6219">
        <v>249469</v>
      </c>
      <c r="L6219">
        <v>259505</v>
      </c>
      <c r="Q6219" t="s">
        <v>19</v>
      </c>
      <c r="U6219">
        <v>1</v>
      </c>
      <c r="V6219">
        <v>17</v>
      </c>
      <c r="Y6219" t="s">
        <v>20</v>
      </c>
      <c r="Z6219">
        <v>0</v>
      </c>
      <c r="AA6219" t="s">
        <v>589</v>
      </c>
      <c r="AB6219" t="s">
        <v>21</v>
      </c>
      <c r="AC6219">
        <v>233</v>
      </c>
    </row>
    <row r="6220" spans="1:29" x14ac:dyDescent="0.25">
      <c r="A6220">
        <v>345</v>
      </c>
      <c r="B6220">
        <v>345102</v>
      </c>
      <c r="C6220">
        <v>6215</v>
      </c>
      <c r="D6220" t="str">
        <f>VLOOKUP(C6220,'Schedule 3'!A:M,13,FALSE)</f>
        <v>Transport/Travel Expenses</v>
      </c>
      <c r="E6220">
        <v>0.36</v>
      </c>
      <c r="F6220" s="1">
        <v>42766</v>
      </c>
      <c r="G6220" t="s">
        <v>462</v>
      </c>
      <c r="H6220" t="s">
        <v>770</v>
      </c>
      <c r="I6220" t="s">
        <v>770</v>
      </c>
      <c r="K6220">
        <v>249469</v>
      </c>
      <c r="L6220">
        <v>259505</v>
      </c>
      <c r="Q6220" t="s">
        <v>19</v>
      </c>
      <c r="U6220">
        <v>1</v>
      </c>
      <c r="V6220">
        <v>17</v>
      </c>
      <c r="Y6220" t="s">
        <v>20</v>
      </c>
      <c r="Z6220">
        <v>0</v>
      </c>
      <c r="AA6220" t="s">
        <v>589</v>
      </c>
      <c r="AB6220" t="s">
        <v>21</v>
      </c>
      <c r="AC6220">
        <v>234</v>
      </c>
    </row>
    <row r="6221" spans="1:29" x14ac:dyDescent="0.25">
      <c r="A6221">
        <v>345</v>
      </c>
      <c r="B6221">
        <v>345101</v>
      </c>
      <c r="C6221">
        <v>6905</v>
      </c>
      <c r="D6221" t="str">
        <f>VLOOKUP(C6221,'Schedule 3'!A:M,13,FALSE)</f>
        <v>Transport/Travel Expenses</v>
      </c>
      <c r="E6221">
        <v>290.18</v>
      </c>
      <c r="F6221" s="1">
        <v>43100</v>
      </c>
      <c r="G6221" t="s">
        <v>462</v>
      </c>
      <c r="H6221" t="s">
        <v>771</v>
      </c>
      <c r="I6221" t="s">
        <v>771</v>
      </c>
      <c r="K6221">
        <v>249624</v>
      </c>
      <c r="L6221">
        <v>291867</v>
      </c>
      <c r="Q6221" t="s">
        <v>19</v>
      </c>
      <c r="U6221">
        <v>12</v>
      </c>
      <c r="V6221">
        <v>17</v>
      </c>
      <c r="Y6221" t="s">
        <v>20</v>
      </c>
      <c r="Z6221">
        <v>0</v>
      </c>
      <c r="AA6221" t="s">
        <v>589</v>
      </c>
      <c r="AB6221" t="s">
        <v>21</v>
      </c>
      <c r="AC6221">
        <v>2</v>
      </c>
    </row>
    <row r="6222" spans="1:29" x14ac:dyDescent="0.25">
      <c r="A6222">
        <v>345</v>
      </c>
      <c r="B6222">
        <v>345102</v>
      </c>
      <c r="C6222">
        <v>6905</v>
      </c>
      <c r="D6222" t="str">
        <f>VLOOKUP(C6222,'Schedule 3'!A:M,13,FALSE)</f>
        <v>Transport/Travel Expenses</v>
      </c>
      <c r="E6222">
        <v>2551.7199999999998</v>
      </c>
      <c r="F6222" s="1">
        <v>43100</v>
      </c>
      <c r="G6222" t="s">
        <v>462</v>
      </c>
      <c r="H6222" t="s">
        <v>771</v>
      </c>
      <c r="I6222" t="s">
        <v>771</v>
      </c>
      <c r="K6222">
        <v>249624</v>
      </c>
      <c r="L6222">
        <v>291867</v>
      </c>
      <c r="Q6222" t="s">
        <v>19</v>
      </c>
      <c r="U6222">
        <v>12</v>
      </c>
      <c r="V6222">
        <v>17</v>
      </c>
      <c r="Y6222" t="s">
        <v>20</v>
      </c>
      <c r="Z6222">
        <v>0</v>
      </c>
      <c r="AA6222" t="s">
        <v>589</v>
      </c>
      <c r="AB6222" t="s">
        <v>21</v>
      </c>
      <c r="AC6222">
        <v>3</v>
      </c>
    </row>
    <row r="6223" spans="1:29" x14ac:dyDescent="0.25">
      <c r="A6223">
        <v>345</v>
      </c>
      <c r="B6223">
        <v>345101</v>
      </c>
      <c r="C6223">
        <v>6905</v>
      </c>
      <c r="D6223" t="str">
        <f>VLOOKUP(C6223,'Schedule 3'!A:M,13,FALSE)</f>
        <v>Transport/Travel Expenses</v>
      </c>
      <c r="E6223">
        <v>433.79</v>
      </c>
      <c r="F6223" s="1">
        <v>43069</v>
      </c>
      <c r="G6223" t="s">
        <v>462</v>
      </c>
      <c r="H6223" t="s">
        <v>771</v>
      </c>
      <c r="I6223" t="s">
        <v>771</v>
      </c>
      <c r="K6223">
        <v>249624</v>
      </c>
      <c r="L6223">
        <v>288934</v>
      </c>
      <c r="Q6223" t="s">
        <v>19</v>
      </c>
      <c r="U6223">
        <v>11</v>
      </c>
      <c r="V6223">
        <v>17</v>
      </c>
      <c r="Y6223" t="s">
        <v>20</v>
      </c>
      <c r="Z6223">
        <v>0</v>
      </c>
      <c r="AA6223" t="s">
        <v>589</v>
      </c>
      <c r="AB6223" t="s">
        <v>21</v>
      </c>
      <c r="AC6223">
        <v>2</v>
      </c>
    </row>
    <row r="6224" spans="1:29" x14ac:dyDescent="0.25">
      <c r="A6224">
        <v>345</v>
      </c>
      <c r="B6224">
        <v>345102</v>
      </c>
      <c r="C6224">
        <v>6905</v>
      </c>
      <c r="D6224" t="str">
        <f>VLOOKUP(C6224,'Schedule 3'!A:M,13,FALSE)</f>
        <v>Transport/Travel Expenses</v>
      </c>
      <c r="E6224">
        <v>3889.03</v>
      </c>
      <c r="F6224" s="1">
        <v>43069</v>
      </c>
      <c r="G6224" t="s">
        <v>462</v>
      </c>
      <c r="H6224" t="s">
        <v>771</v>
      </c>
      <c r="I6224" t="s">
        <v>771</v>
      </c>
      <c r="K6224">
        <v>249624</v>
      </c>
      <c r="L6224">
        <v>288934</v>
      </c>
      <c r="Q6224" t="s">
        <v>19</v>
      </c>
      <c r="U6224">
        <v>11</v>
      </c>
      <c r="V6224">
        <v>17</v>
      </c>
      <c r="Y6224" t="s">
        <v>20</v>
      </c>
      <c r="Z6224">
        <v>0</v>
      </c>
      <c r="AA6224" t="s">
        <v>589</v>
      </c>
      <c r="AB6224" t="s">
        <v>21</v>
      </c>
      <c r="AC6224">
        <v>3</v>
      </c>
    </row>
    <row r="6225" spans="1:29" x14ac:dyDescent="0.25">
      <c r="A6225">
        <v>345</v>
      </c>
      <c r="B6225">
        <v>345101</v>
      </c>
      <c r="C6225">
        <v>6905</v>
      </c>
      <c r="D6225" t="str">
        <f>VLOOKUP(C6225,'Schedule 3'!A:M,13,FALSE)</f>
        <v>Transport/Travel Expenses</v>
      </c>
      <c r="E6225">
        <v>239.75</v>
      </c>
      <c r="F6225" s="1">
        <v>43039</v>
      </c>
      <c r="G6225" t="s">
        <v>462</v>
      </c>
      <c r="H6225" t="s">
        <v>771</v>
      </c>
      <c r="I6225" t="s">
        <v>771</v>
      </c>
      <c r="K6225">
        <v>249624</v>
      </c>
      <c r="L6225">
        <v>286349</v>
      </c>
      <c r="Q6225" t="s">
        <v>19</v>
      </c>
      <c r="U6225">
        <v>10</v>
      </c>
      <c r="V6225">
        <v>17</v>
      </c>
      <c r="Y6225" t="s">
        <v>20</v>
      </c>
      <c r="Z6225">
        <v>0</v>
      </c>
      <c r="AA6225" t="s">
        <v>589</v>
      </c>
      <c r="AB6225" t="s">
        <v>21</v>
      </c>
      <c r="AC6225">
        <v>2</v>
      </c>
    </row>
    <row r="6226" spans="1:29" x14ac:dyDescent="0.25">
      <c r="A6226">
        <v>345</v>
      </c>
      <c r="B6226">
        <v>345102</v>
      </c>
      <c r="C6226">
        <v>6905</v>
      </c>
      <c r="D6226" t="str">
        <f>VLOOKUP(C6226,'Schedule 3'!A:M,13,FALSE)</f>
        <v>Transport/Travel Expenses</v>
      </c>
      <c r="E6226">
        <v>2136.16</v>
      </c>
      <c r="F6226" s="1">
        <v>43039</v>
      </c>
      <c r="G6226" t="s">
        <v>462</v>
      </c>
      <c r="H6226" t="s">
        <v>771</v>
      </c>
      <c r="I6226" t="s">
        <v>771</v>
      </c>
      <c r="K6226">
        <v>249624</v>
      </c>
      <c r="L6226">
        <v>286349</v>
      </c>
      <c r="Q6226" t="s">
        <v>19</v>
      </c>
      <c r="U6226">
        <v>10</v>
      </c>
      <c r="V6226">
        <v>17</v>
      </c>
      <c r="Y6226" t="s">
        <v>20</v>
      </c>
      <c r="Z6226">
        <v>0</v>
      </c>
      <c r="AA6226" t="s">
        <v>589</v>
      </c>
      <c r="AB6226" t="s">
        <v>21</v>
      </c>
      <c r="AC6226">
        <v>3</v>
      </c>
    </row>
    <row r="6227" spans="1:29" x14ac:dyDescent="0.25">
      <c r="A6227">
        <v>345</v>
      </c>
      <c r="B6227">
        <v>345101</v>
      </c>
      <c r="C6227">
        <v>6905</v>
      </c>
      <c r="D6227" t="str">
        <f>VLOOKUP(C6227,'Schedule 3'!A:M,13,FALSE)</f>
        <v>Transport/Travel Expenses</v>
      </c>
      <c r="E6227">
        <v>240.01</v>
      </c>
      <c r="F6227" s="1">
        <v>43008</v>
      </c>
      <c r="G6227" t="s">
        <v>462</v>
      </c>
      <c r="H6227" t="s">
        <v>771</v>
      </c>
      <c r="I6227" t="s">
        <v>771</v>
      </c>
      <c r="K6227">
        <v>249624</v>
      </c>
      <c r="L6227">
        <v>283717</v>
      </c>
      <c r="Q6227" t="s">
        <v>19</v>
      </c>
      <c r="U6227">
        <v>9</v>
      </c>
      <c r="V6227">
        <v>17</v>
      </c>
      <c r="Y6227" t="s">
        <v>20</v>
      </c>
      <c r="Z6227">
        <v>0</v>
      </c>
      <c r="AA6227" t="s">
        <v>589</v>
      </c>
      <c r="AB6227" t="s">
        <v>21</v>
      </c>
      <c r="AC6227">
        <v>2</v>
      </c>
    </row>
    <row r="6228" spans="1:29" x14ac:dyDescent="0.25">
      <c r="A6228">
        <v>345</v>
      </c>
      <c r="B6228">
        <v>345102</v>
      </c>
      <c r="C6228">
        <v>6905</v>
      </c>
      <c r="D6228" t="str">
        <f>VLOOKUP(C6228,'Schedule 3'!A:M,13,FALSE)</f>
        <v>Transport/Travel Expenses</v>
      </c>
      <c r="E6228">
        <v>2135.87</v>
      </c>
      <c r="F6228" s="1">
        <v>43008</v>
      </c>
      <c r="G6228" t="s">
        <v>462</v>
      </c>
      <c r="H6228" t="s">
        <v>771</v>
      </c>
      <c r="I6228" t="s">
        <v>771</v>
      </c>
      <c r="K6228">
        <v>249624</v>
      </c>
      <c r="L6228">
        <v>283717</v>
      </c>
      <c r="Q6228" t="s">
        <v>19</v>
      </c>
      <c r="U6228">
        <v>9</v>
      </c>
      <c r="V6228">
        <v>17</v>
      </c>
      <c r="Y6228" t="s">
        <v>20</v>
      </c>
      <c r="Z6228">
        <v>0</v>
      </c>
      <c r="AA6228" t="s">
        <v>589</v>
      </c>
      <c r="AB6228" t="s">
        <v>21</v>
      </c>
      <c r="AC6228">
        <v>3</v>
      </c>
    </row>
    <row r="6229" spans="1:29" x14ac:dyDescent="0.25">
      <c r="A6229">
        <v>345</v>
      </c>
      <c r="B6229">
        <v>345101</v>
      </c>
      <c r="C6229">
        <v>6905</v>
      </c>
      <c r="D6229" t="str">
        <f>VLOOKUP(C6229,'Schedule 3'!A:M,13,FALSE)</f>
        <v>Transport/Travel Expenses</v>
      </c>
      <c r="E6229">
        <v>240.86</v>
      </c>
      <c r="F6229" s="1">
        <v>42978</v>
      </c>
      <c r="G6229" t="s">
        <v>462</v>
      </c>
      <c r="H6229" t="s">
        <v>771</v>
      </c>
      <c r="I6229" t="s">
        <v>771</v>
      </c>
      <c r="K6229">
        <v>249624</v>
      </c>
      <c r="L6229">
        <v>281172</v>
      </c>
      <c r="Q6229" t="s">
        <v>19</v>
      </c>
      <c r="U6229">
        <v>8</v>
      </c>
      <c r="V6229">
        <v>17</v>
      </c>
      <c r="Y6229" t="s">
        <v>20</v>
      </c>
      <c r="Z6229">
        <v>0</v>
      </c>
      <c r="AA6229" t="s">
        <v>589</v>
      </c>
      <c r="AB6229" t="s">
        <v>21</v>
      </c>
      <c r="AC6229">
        <v>2</v>
      </c>
    </row>
    <row r="6230" spans="1:29" x14ac:dyDescent="0.25">
      <c r="A6230">
        <v>345</v>
      </c>
      <c r="B6230">
        <v>345102</v>
      </c>
      <c r="C6230">
        <v>6905</v>
      </c>
      <c r="D6230" t="str">
        <f>VLOOKUP(C6230,'Schedule 3'!A:M,13,FALSE)</f>
        <v>Transport/Travel Expenses</v>
      </c>
      <c r="E6230">
        <v>2135.04</v>
      </c>
      <c r="F6230" s="1">
        <v>42978</v>
      </c>
      <c r="G6230" t="s">
        <v>462</v>
      </c>
      <c r="H6230" t="s">
        <v>771</v>
      </c>
      <c r="I6230" t="s">
        <v>771</v>
      </c>
      <c r="K6230">
        <v>249624</v>
      </c>
      <c r="L6230">
        <v>281172</v>
      </c>
      <c r="Q6230" t="s">
        <v>19</v>
      </c>
      <c r="U6230">
        <v>8</v>
      </c>
      <c r="V6230">
        <v>17</v>
      </c>
      <c r="Y6230" t="s">
        <v>20</v>
      </c>
      <c r="Z6230">
        <v>0</v>
      </c>
      <c r="AA6230" t="s">
        <v>589</v>
      </c>
      <c r="AB6230" t="s">
        <v>21</v>
      </c>
      <c r="AC6230">
        <v>3</v>
      </c>
    </row>
    <row r="6231" spans="1:29" x14ac:dyDescent="0.25">
      <c r="A6231">
        <v>345</v>
      </c>
      <c r="B6231">
        <v>345101</v>
      </c>
      <c r="C6231">
        <v>6905</v>
      </c>
      <c r="D6231" t="str">
        <f>VLOOKUP(C6231,'Schedule 3'!A:M,13,FALSE)</f>
        <v>Transport/Travel Expenses</v>
      </c>
      <c r="E6231">
        <v>240.79</v>
      </c>
      <c r="F6231" s="1">
        <v>42947</v>
      </c>
      <c r="G6231" t="s">
        <v>462</v>
      </c>
      <c r="H6231" t="s">
        <v>771</v>
      </c>
      <c r="I6231" t="s">
        <v>771</v>
      </c>
      <c r="K6231">
        <v>249624</v>
      </c>
      <c r="L6231">
        <v>278277</v>
      </c>
      <c r="Q6231" t="s">
        <v>19</v>
      </c>
      <c r="U6231">
        <v>7</v>
      </c>
      <c r="V6231">
        <v>17</v>
      </c>
      <c r="Y6231" t="s">
        <v>20</v>
      </c>
      <c r="Z6231">
        <v>0</v>
      </c>
      <c r="AA6231" t="s">
        <v>589</v>
      </c>
      <c r="AB6231" t="s">
        <v>21</v>
      </c>
      <c r="AC6231">
        <v>2</v>
      </c>
    </row>
    <row r="6232" spans="1:29" x14ac:dyDescent="0.25">
      <c r="A6232">
        <v>345</v>
      </c>
      <c r="B6232">
        <v>345102</v>
      </c>
      <c r="C6232">
        <v>6905</v>
      </c>
      <c r="D6232" t="str">
        <f>VLOOKUP(C6232,'Schedule 3'!A:M,13,FALSE)</f>
        <v>Transport/Travel Expenses</v>
      </c>
      <c r="E6232">
        <v>2135.11</v>
      </c>
      <c r="F6232" s="1">
        <v>42947</v>
      </c>
      <c r="G6232" t="s">
        <v>462</v>
      </c>
      <c r="H6232" t="s">
        <v>771</v>
      </c>
      <c r="I6232" t="s">
        <v>771</v>
      </c>
      <c r="K6232">
        <v>249624</v>
      </c>
      <c r="L6232">
        <v>278277</v>
      </c>
      <c r="Q6232" t="s">
        <v>19</v>
      </c>
      <c r="U6232">
        <v>7</v>
      </c>
      <c r="V6232">
        <v>17</v>
      </c>
      <c r="Y6232" t="s">
        <v>20</v>
      </c>
      <c r="Z6232">
        <v>0</v>
      </c>
      <c r="AA6232" t="s">
        <v>589</v>
      </c>
      <c r="AB6232" t="s">
        <v>21</v>
      </c>
      <c r="AC6232">
        <v>3</v>
      </c>
    </row>
    <row r="6233" spans="1:29" x14ac:dyDescent="0.25">
      <c r="A6233">
        <v>345</v>
      </c>
      <c r="B6233">
        <v>345101</v>
      </c>
      <c r="C6233">
        <v>6905</v>
      </c>
      <c r="D6233" t="str">
        <f>VLOOKUP(C6233,'Schedule 3'!A:M,13,FALSE)</f>
        <v>Transport/Travel Expenses</v>
      </c>
      <c r="E6233">
        <v>243.47</v>
      </c>
      <c r="F6233" s="1">
        <v>42916</v>
      </c>
      <c r="G6233" t="s">
        <v>462</v>
      </c>
      <c r="H6233" t="s">
        <v>771</v>
      </c>
      <c r="I6233" t="s">
        <v>771</v>
      </c>
      <c r="K6233">
        <v>249624</v>
      </c>
      <c r="L6233">
        <v>275593</v>
      </c>
      <c r="Q6233" t="s">
        <v>19</v>
      </c>
      <c r="U6233">
        <v>6</v>
      </c>
      <c r="V6233">
        <v>17</v>
      </c>
      <c r="Y6233" t="s">
        <v>20</v>
      </c>
      <c r="Z6233">
        <v>0</v>
      </c>
      <c r="AA6233" t="s">
        <v>589</v>
      </c>
      <c r="AB6233" t="s">
        <v>21</v>
      </c>
      <c r="AC6233">
        <v>2</v>
      </c>
    </row>
    <row r="6234" spans="1:29" x14ac:dyDescent="0.25">
      <c r="A6234">
        <v>345</v>
      </c>
      <c r="B6234">
        <v>345102</v>
      </c>
      <c r="C6234">
        <v>6905</v>
      </c>
      <c r="D6234" t="str">
        <f>VLOOKUP(C6234,'Schedule 3'!A:M,13,FALSE)</f>
        <v>Transport/Travel Expenses</v>
      </c>
      <c r="E6234">
        <v>2132.44</v>
      </c>
      <c r="F6234" s="1">
        <v>42916</v>
      </c>
      <c r="G6234" t="s">
        <v>462</v>
      </c>
      <c r="H6234" t="s">
        <v>771</v>
      </c>
      <c r="I6234" t="s">
        <v>771</v>
      </c>
      <c r="K6234">
        <v>249624</v>
      </c>
      <c r="L6234">
        <v>275593</v>
      </c>
      <c r="Q6234" t="s">
        <v>19</v>
      </c>
      <c r="U6234">
        <v>6</v>
      </c>
      <c r="V6234">
        <v>17</v>
      </c>
      <c r="Y6234" t="s">
        <v>20</v>
      </c>
      <c r="Z6234">
        <v>0</v>
      </c>
      <c r="AA6234" t="s">
        <v>589</v>
      </c>
      <c r="AB6234" t="s">
        <v>21</v>
      </c>
      <c r="AC6234">
        <v>3</v>
      </c>
    </row>
    <row r="6235" spans="1:29" x14ac:dyDescent="0.25">
      <c r="A6235">
        <v>345</v>
      </c>
      <c r="B6235">
        <v>345101</v>
      </c>
      <c r="C6235">
        <v>6905</v>
      </c>
      <c r="D6235" t="str">
        <f>VLOOKUP(C6235,'Schedule 3'!A:M,13,FALSE)</f>
        <v>Transport/Travel Expenses</v>
      </c>
      <c r="E6235">
        <v>241.89</v>
      </c>
      <c r="F6235" s="1">
        <v>42886</v>
      </c>
      <c r="G6235" t="s">
        <v>462</v>
      </c>
      <c r="H6235" t="s">
        <v>771</v>
      </c>
      <c r="I6235" t="s">
        <v>771</v>
      </c>
      <c r="K6235">
        <v>249624</v>
      </c>
      <c r="L6235">
        <v>272629</v>
      </c>
      <c r="Q6235" t="s">
        <v>19</v>
      </c>
      <c r="U6235">
        <v>5</v>
      </c>
      <c r="V6235">
        <v>17</v>
      </c>
      <c r="Y6235" t="s">
        <v>20</v>
      </c>
      <c r="Z6235">
        <v>0</v>
      </c>
      <c r="AA6235" t="s">
        <v>589</v>
      </c>
      <c r="AB6235" t="s">
        <v>21</v>
      </c>
      <c r="AC6235">
        <v>2</v>
      </c>
    </row>
    <row r="6236" spans="1:29" x14ac:dyDescent="0.25">
      <c r="A6236">
        <v>345</v>
      </c>
      <c r="B6236">
        <v>345102</v>
      </c>
      <c r="C6236">
        <v>6905</v>
      </c>
      <c r="D6236" t="str">
        <f>VLOOKUP(C6236,'Schedule 3'!A:M,13,FALSE)</f>
        <v>Transport/Travel Expenses</v>
      </c>
      <c r="E6236">
        <v>2134.0100000000002</v>
      </c>
      <c r="F6236" s="1">
        <v>42886</v>
      </c>
      <c r="G6236" t="s">
        <v>462</v>
      </c>
      <c r="H6236" t="s">
        <v>771</v>
      </c>
      <c r="I6236" t="s">
        <v>771</v>
      </c>
      <c r="K6236">
        <v>249624</v>
      </c>
      <c r="L6236">
        <v>272629</v>
      </c>
      <c r="Q6236" t="s">
        <v>19</v>
      </c>
      <c r="U6236">
        <v>5</v>
      </c>
      <c r="V6236">
        <v>17</v>
      </c>
      <c r="Y6236" t="s">
        <v>20</v>
      </c>
      <c r="Z6236">
        <v>0</v>
      </c>
      <c r="AA6236" t="s">
        <v>589</v>
      </c>
      <c r="AB6236" t="s">
        <v>21</v>
      </c>
      <c r="AC6236">
        <v>3</v>
      </c>
    </row>
    <row r="6237" spans="1:29" x14ac:dyDescent="0.25">
      <c r="A6237">
        <v>345</v>
      </c>
      <c r="B6237">
        <v>345101</v>
      </c>
      <c r="C6237">
        <v>6905</v>
      </c>
      <c r="D6237" t="str">
        <f>VLOOKUP(C6237,'Schedule 3'!A:M,13,FALSE)</f>
        <v>Transport/Travel Expenses</v>
      </c>
      <c r="E6237">
        <v>240.68</v>
      </c>
      <c r="F6237" s="1">
        <v>42855</v>
      </c>
      <c r="G6237" t="s">
        <v>462</v>
      </c>
      <c r="H6237" t="s">
        <v>771</v>
      </c>
      <c r="I6237" t="s">
        <v>771</v>
      </c>
      <c r="K6237">
        <v>249624</v>
      </c>
      <c r="L6237">
        <v>269773</v>
      </c>
      <c r="Q6237" t="s">
        <v>19</v>
      </c>
      <c r="U6237">
        <v>4</v>
      </c>
      <c r="V6237">
        <v>17</v>
      </c>
      <c r="Y6237" t="s">
        <v>20</v>
      </c>
      <c r="Z6237">
        <v>0</v>
      </c>
      <c r="AA6237" t="s">
        <v>589</v>
      </c>
      <c r="AB6237" t="s">
        <v>21</v>
      </c>
      <c r="AC6237">
        <v>2</v>
      </c>
    </row>
    <row r="6238" spans="1:29" x14ac:dyDescent="0.25">
      <c r="A6238">
        <v>345</v>
      </c>
      <c r="B6238">
        <v>345102</v>
      </c>
      <c r="C6238">
        <v>6905</v>
      </c>
      <c r="D6238" t="str">
        <f>VLOOKUP(C6238,'Schedule 3'!A:M,13,FALSE)</f>
        <v>Transport/Travel Expenses</v>
      </c>
      <c r="E6238">
        <v>2135.1999999999998</v>
      </c>
      <c r="F6238" s="1">
        <v>42855</v>
      </c>
      <c r="G6238" t="s">
        <v>462</v>
      </c>
      <c r="H6238" t="s">
        <v>771</v>
      </c>
      <c r="I6238" t="s">
        <v>771</v>
      </c>
      <c r="K6238">
        <v>249624</v>
      </c>
      <c r="L6238">
        <v>269773</v>
      </c>
      <c r="Q6238" t="s">
        <v>19</v>
      </c>
      <c r="U6238">
        <v>4</v>
      </c>
      <c r="V6238">
        <v>17</v>
      </c>
      <c r="Y6238" t="s">
        <v>20</v>
      </c>
      <c r="Z6238">
        <v>0</v>
      </c>
      <c r="AA6238" t="s">
        <v>589</v>
      </c>
      <c r="AB6238" t="s">
        <v>21</v>
      </c>
      <c r="AC6238">
        <v>3</v>
      </c>
    </row>
    <row r="6239" spans="1:29" x14ac:dyDescent="0.25">
      <c r="A6239">
        <v>345</v>
      </c>
      <c r="B6239">
        <v>345101</v>
      </c>
      <c r="C6239">
        <v>6905</v>
      </c>
      <c r="D6239" t="str">
        <f>VLOOKUP(C6239,'Schedule 3'!A:M,13,FALSE)</f>
        <v>Transport/Travel Expenses</v>
      </c>
      <c r="E6239">
        <v>240.48</v>
      </c>
      <c r="F6239" s="1">
        <v>42825</v>
      </c>
      <c r="G6239" t="s">
        <v>462</v>
      </c>
      <c r="H6239" t="s">
        <v>771</v>
      </c>
      <c r="I6239" t="s">
        <v>771</v>
      </c>
      <c r="K6239">
        <v>249624</v>
      </c>
      <c r="L6239">
        <v>267433</v>
      </c>
      <c r="Q6239" t="s">
        <v>19</v>
      </c>
      <c r="U6239">
        <v>3</v>
      </c>
      <c r="V6239">
        <v>17</v>
      </c>
      <c r="Y6239" t="s">
        <v>20</v>
      </c>
      <c r="Z6239">
        <v>0</v>
      </c>
      <c r="AA6239" t="s">
        <v>589</v>
      </c>
      <c r="AB6239" t="s">
        <v>21</v>
      </c>
      <c r="AC6239">
        <v>2</v>
      </c>
    </row>
    <row r="6240" spans="1:29" x14ac:dyDescent="0.25">
      <c r="A6240">
        <v>345</v>
      </c>
      <c r="B6240">
        <v>345102</v>
      </c>
      <c r="C6240">
        <v>6905</v>
      </c>
      <c r="D6240" t="str">
        <f>VLOOKUP(C6240,'Schedule 3'!A:M,13,FALSE)</f>
        <v>Transport/Travel Expenses</v>
      </c>
      <c r="E6240">
        <v>2135.4299999999998</v>
      </c>
      <c r="F6240" s="1">
        <v>42825</v>
      </c>
      <c r="G6240" t="s">
        <v>462</v>
      </c>
      <c r="H6240" t="s">
        <v>771</v>
      </c>
      <c r="I6240" t="s">
        <v>771</v>
      </c>
      <c r="K6240">
        <v>249624</v>
      </c>
      <c r="L6240">
        <v>267433</v>
      </c>
      <c r="Q6240" t="s">
        <v>19</v>
      </c>
      <c r="U6240">
        <v>3</v>
      </c>
      <c r="V6240">
        <v>17</v>
      </c>
      <c r="Y6240" t="s">
        <v>20</v>
      </c>
      <c r="Z6240">
        <v>0</v>
      </c>
      <c r="AA6240" t="s">
        <v>589</v>
      </c>
      <c r="AB6240" t="s">
        <v>21</v>
      </c>
      <c r="AC6240">
        <v>3</v>
      </c>
    </row>
    <row r="6241" spans="1:29" x14ac:dyDescent="0.25">
      <c r="A6241">
        <v>345</v>
      </c>
      <c r="B6241">
        <v>345101</v>
      </c>
      <c r="C6241">
        <v>6905</v>
      </c>
      <c r="D6241" t="str">
        <f>VLOOKUP(C6241,'Schedule 3'!A:M,13,FALSE)</f>
        <v>Transport/Travel Expenses</v>
      </c>
      <c r="E6241">
        <v>240.56</v>
      </c>
      <c r="F6241" s="1">
        <v>42794</v>
      </c>
      <c r="G6241" t="s">
        <v>462</v>
      </c>
      <c r="H6241" t="s">
        <v>771</v>
      </c>
      <c r="I6241" t="s">
        <v>771</v>
      </c>
      <c r="K6241">
        <v>249624</v>
      </c>
      <c r="L6241">
        <v>263415</v>
      </c>
      <c r="Q6241" t="s">
        <v>19</v>
      </c>
      <c r="U6241">
        <v>2</v>
      </c>
      <c r="V6241">
        <v>17</v>
      </c>
      <c r="Y6241" t="s">
        <v>20</v>
      </c>
      <c r="Z6241">
        <v>0</v>
      </c>
      <c r="AA6241" t="s">
        <v>589</v>
      </c>
      <c r="AB6241" t="s">
        <v>21</v>
      </c>
      <c r="AC6241">
        <v>2</v>
      </c>
    </row>
    <row r="6242" spans="1:29" x14ac:dyDescent="0.25">
      <c r="A6242">
        <v>345</v>
      </c>
      <c r="B6242">
        <v>345102</v>
      </c>
      <c r="C6242">
        <v>6905</v>
      </c>
      <c r="D6242" t="str">
        <f>VLOOKUP(C6242,'Schedule 3'!A:M,13,FALSE)</f>
        <v>Transport/Travel Expenses</v>
      </c>
      <c r="E6242">
        <v>2135.3200000000002</v>
      </c>
      <c r="F6242" s="1">
        <v>42794</v>
      </c>
      <c r="G6242" t="s">
        <v>462</v>
      </c>
      <c r="H6242" t="s">
        <v>771</v>
      </c>
      <c r="I6242" t="s">
        <v>771</v>
      </c>
      <c r="K6242">
        <v>249624</v>
      </c>
      <c r="L6242">
        <v>263415</v>
      </c>
      <c r="Q6242" t="s">
        <v>19</v>
      </c>
      <c r="U6242">
        <v>2</v>
      </c>
      <c r="V6242">
        <v>17</v>
      </c>
      <c r="Y6242" t="s">
        <v>20</v>
      </c>
      <c r="Z6242">
        <v>0</v>
      </c>
      <c r="AA6242" t="s">
        <v>589</v>
      </c>
      <c r="AB6242" t="s">
        <v>21</v>
      </c>
      <c r="AC6242">
        <v>3</v>
      </c>
    </row>
    <row r="6243" spans="1:29" x14ac:dyDescent="0.25">
      <c r="A6243">
        <v>345</v>
      </c>
      <c r="B6243">
        <v>345101</v>
      </c>
      <c r="C6243">
        <v>6905</v>
      </c>
      <c r="D6243" t="str">
        <f>VLOOKUP(C6243,'Schedule 3'!A:M,13,FALSE)</f>
        <v>Transport/Travel Expenses</v>
      </c>
      <c r="E6243">
        <v>240.56</v>
      </c>
      <c r="F6243" s="1">
        <v>42766</v>
      </c>
      <c r="G6243" t="s">
        <v>462</v>
      </c>
      <c r="H6243" t="s">
        <v>771</v>
      </c>
      <c r="I6243" t="s">
        <v>771</v>
      </c>
      <c r="K6243">
        <v>249624</v>
      </c>
      <c r="L6243">
        <v>259505</v>
      </c>
      <c r="Q6243" t="s">
        <v>19</v>
      </c>
      <c r="U6243">
        <v>1</v>
      </c>
      <c r="V6243">
        <v>17</v>
      </c>
      <c r="Y6243" t="s">
        <v>20</v>
      </c>
      <c r="Z6243">
        <v>0</v>
      </c>
      <c r="AA6243" t="s">
        <v>589</v>
      </c>
      <c r="AB6243" t="s">
        <v>21</v>
      </c>
      <c r="AC6243">
        <v>2</v>
      </c>
    </row>
    <row r="6244" spans="1:29" x14ac:dyDescent="0.25">
      <c r="A6244">
        <v>345</v>
      </c>
      <c r="B6244">
        <v>345102</v>
      </c>
      <c r="C6244">
        <v>6905</v>
      </c>
      <c r="D6244" t="str">
        <f>VLOOKUP(C6244,'Schedule 3'!A:M,13,FALSE)</f>
        <v>Transport/Travel Expenses</v>
      </c>
      <c r="E6244">
        <v>2135.36</v>
      </c>
      <c r="F6244" s="1">
        <v>42766</v>
      </c>
      <c r="G6244" t="s">
        <v>462</v>
      </c>
      <c r="H6244" t="s">
        <v>771</v>
      </c>
      <c r="I6244" t="s">
        <v>771</v>
      </c>
      <c r="K6244">
        <v>249624</v>
      </c>
      <c r="L6244">
        <v>259505</v>
      </c>
      <c r="Q6244" t="s">
        <v>19</v>
      </c>
      <c r="U6244">
        <v>1</v>
      </c>
      <c r="V6244">
        <v>17</v>
      </c>
      <c r="Y6244" t="s">
        <v>20</v>
      </c>
      <c r="Z6244">
        <v>0</v>
      </c>
      <c r="AA6244" t="s">
        <v>589</v>
      </c>
      <c r="AB6244" t="s">
        <v>21</v>
      </c>
      <c r="AC6244">
        <v>3</v>
      </c>
    </row>
    <row r="6245" spans="1:29" x14ac:dyDescent="0.25">
      <c r="A6245">
        <v>345</v>
      </c>
      <c r="B6245">
        <v>345101</v>
      </c>
      <c r="C6245">
        <v>5895</v>
      </c>
      <c r="D6245" t="str">
        <f>VLOOKUP(C6245,'Schedule 3'!A:M,13,FALSE)</f>
        <v>Operational/Non-Service Expenses</v>
      </c>
      <c r="E6245">
        <v>5.76</v>
      </c>
      <c r="F6245" s="1">
        <v>43100</v>
      </c>
      <c r="G6245" t="s">
        <v>462</v>
      </c>
      <c r="H6245" t="s">
        <v>772</v>
      </c>
      <c r="I6245" t="s">
        <v>772</v>
      </c>
      <c r="K6245">
        <v>251674</v>
      </c>
      <c r="L6245">
        <v>291867</v>
      </c>
      <c r="Q6245" t="s">
        <v>19</v>
      </c>
      <c r="U6245">
        <v>12</v>
      </c>
      <c r="V6245">
        <v>17</v>
      </c>
      <c r="Y6245" t="s">
        <v>20</v>
      </c>
      <c r="Z6245">
        <v>0</v>
      </c>
      <c r="AA6245" t="s">
        <v>589</v>
      </c>
      <c r="AB6245" t="s">
        <v>21</v>
      </c>
      <c r="AC6245">
        <v>2</v>
      </c>
    </row>
    <row r="6246" spans="1:29" x14ac:dyDescent="0.25">
      <c r="A6246">
        <v>345</v>
      </c>
      <c r="B6246">
        <v>345102</v>
      </c>
      <c r="C6246">
        <v>5895</v>
      </c>
      <c r="D6246" t="str">
        <f>VLOOKUP(C6246,'Schedule 3'!A:M,13,FALSE)</f>
        <v>Operational/Non-Service Expenses</v>
      </c>
      <c r="E6246">
        <v>50.61</v>
      </c>
      <c r="F6246" s="1">
        <v>43100</v>
      </c>
      <c r="G6246" t="s">
        <v>462</v>
      </c>
      <c r="H6246" t="s">
        <v>772</v>
      </c>
      <c r="I6246" t="s">
        <v>772</v>
      </c>
      <c r="K6246">
        <v>251674</v>
      </c>
      <c r="L6246">
        <v>291867</v>
      </c>
      <c r="Q6246" t="s">
        <v>19</v>
      </c>
      <c r="U6246">
        <v>12</v>
      </c>
      <c r="V6246">
        <v>17</v>
      </c>
      <c r="Y6246" t="s">
        <v>20</v>
      </c>
      <c r="Z6246">
        <v>0</v>
      </c>
      <c r="AA6246" t="s">
        <v>589</v>
      </c>
      <c r="AB6246" t="s">
        <v>21</v>
      </c>
      <c r="AC6246">
        <v>3</v>
      </c>
    </row>
    <row r="6247" spans="1:29" x14ac:dyDescent="0.25">
      <c r="A6247">
        <v>345</v>
      </c>
      <c r="B6247">
        <v>345101</v>
      </c>
      <c r="C6247">
        <v>5895</v>
      </c>
      <c r="D6247" t="str">
        <f>VLOOKUP(C6247,'Schedule 3'!A:M,13,FALSE)</f>
        <v>Operational/Non-Service Expenses</v>
      </c>
      <c r="E6247">
        <v>1.43</v>
      </c>
      <c r="F6247" s="1">
        <v>43008</v>
      </c>
      <c r="G6247" t="s">
        <v>462</v>
      </c>
      <c r="H6247" t="s">
        <v>772</v>
      </c>
      <c r="I6247" t="s">
        <v>772</v>
      </c>
      <c r="K6247">
        <v>251674</v>
      </c>
      <c r="L6247">
        <v>283717</v>
      </c>
      <c r="Q6247" t="s">
        <v>19</v>
      </c>
      <c r="U6247">
        <v>9</v>
      </c>
      <c r="V6247">
        <v>17</v>
      </c>
      <c r="Y6247" t="s">
        <v>20</v>
      </c>
      <c r="Z6247">
        <v>0</v>
      </c>
      <c r="AA6247" t="s">
        <v>589</v>
      </c>
      <c r="AB6247" t="s">
        <v>21</v>
      </c>
      <c r="AC6247">
        <v>2</v>
      </c>
    </row>
    <row r="6248" spans="1:29" x14ac:dyDescent="0.25">
      <c r="A6248">
        <v>345</v>
      </c>
      <c r="B6248">
        <v>345102</v>
      </c>
      <c r="C6248">
        <v>5895</v>
      </c>
      <c r="D6248" t="str">
        <f>VLOOKUP(C6248,'Schedule 3'!A:M,13,FALSE)</f>
        <v>Operational/Non-Service Expenses</v>
      </c>
      <c r="E6248">
        <v>12.76</v>
      </c>
      <c r="F6248" s="1">
        <v>43008</v>
      </c>
      <c r="G6248" t="s">
        <v>462</v>
      </c>
      <c r="H6248" t="s">
        <v>772</v>
      </c>
      <c r="I6248" t="s">
        <v>772</v>
      </c>
      <c r="K6248">
        <v>251674</v>
      </c>
      <c r="L6248">
        <v>283717</v>
      </c>
      <c r="Q6248" t="s">
        <v>19</v>
      </c>
      <c r="U6248">
        <v>9</v>
      </c>
      <c r="V6248">
        <v>17</v>
      </c>
      <c r="Y6248" t="s">
        <v>20</v>
      </c>
      <c r="Z6248">
        <v>0</v>
      </c>
      <c r="AA6248" t="s">
        <v>589</v>
      </c>
      <c r="AB6248" t="s">
        <v>21</v>
      </c>
      <c r="AC6248">
        <v>3</v>
      </c>
    </row>
    <row r="6249" spans="1:29" x14ac:dyDescent="0.25">
      <c r="A6249">
        <v>345</v>
      </c>
      <c r="B6249">
        <v>345101</v>
      </c>
      <c r="C6249">
        <v>5895</v>
      </c>
      <c r="D6249" t="str">
        <f>VLOOKUP(C6249,'Schedule 3'!A:M,13,FALSE)</f>
        <v>Operational/Non-Service Expenses</v>
      </c>
      <c r="E6249">
        <v>3.18</v>
      </c>
      <c r="F6249" s="1">
        <v>42947</v>
      </c>
      <c r="G6249" t="s">
        <v>462</v>
      </c>
      <c r="H6249" t="s">
        <v>772</v>
      </c>
      <c r="I6249" t="s">
        <v>772</v>
      </c>
      <c r="K6249">
        <v>251674</v>
      </c>
      <c r="L6249">
        <v>278277</v>
      </c>
      <c r="Q6249" t="s">
        <v>19</v>
      </c>
      <c r="U6249">
        <v>7</v>
      </c>
      <c r="V6249">
        <v>17</v>
      </c>
      <c r="Y6249" t="s">
        <v>20</v>
      </c>
      <c r="Z6249">
        <v>0</v>
      </c>
      <c r="AA6249" t="s">
        <v>589</v>
      </c>
      <c r="AB6249" t="s">
        <v>21</v>
      </c>
      <c r="AC6249">
        <v>2</v>
      </c>
    </row>
    <row r="6250" spans="1:29" x14ac:dyDescent="0.25">
      <c r="A6250">
        <v>345</v>
      </c>
      <c r="B6250">
        <v>345102</v>
      </c>
      <c r="C6250">
        <v>5895</v>
      </c>
      <c r="D6250" t="str">
        <f>VLOOKUP(C6250,'Schedule 3'!A:M,13,FALSE)</f>
        <v>Operational/Non-Service Expenses</v>
      </c>
      <c r="E6250">
        <v>28.16</v>
      </c>
      <c r="F6250" s="1">
        <v>42947</v>
      </c>
      <c r="G6250" t="s">
        <v>462</v>
      </c>
      <c r="H6250" t="s">
        <v>772</v>
      </c>
      <c r="I6250" t="s">
        <v>772</v>
      </c>
      <c r="K6250">
        <v>251674</v>
      </c>
      <c r="L6250">
        <v>278277</v>
      </c>
      <c r="Q6250" t="s">
        <v>19</v>
      </c>
      <c r="U6250">
        <v>7</v>
      </c>
      <c r="V6250">
        <v>17</v>
      </c>
      <c r="Y6250" t="s">
        <v>20</v>
      </c>
      <c r="Z6250">
        <v>0</v>
      </c>
      <c r="AA6250" t="s">
        <v>589</v>
      </c>
      <c r="AB6250" t="s">
        <v>21</v>
      </c>
      <c r="AC6250">
        <v>3</v>
      </c>
    </row>
    <row r="6251" spans="1:29" x14ac:dyDescent="0.25">
      <c r="A6251">
        <v>345</v>
      </c>
      <c r="B6251">
        <v>345101</v>
      </c>
      <c r="C6251">
        <v>5895</v>
      </c>
      <c r="D6251" t="str">
        <f>VLOOKUP(C6251,'Schedule 3'!A:M,13,FALSE)</f>
        <v>Operational/Non-Service Expenses</v>
      </c>
      <c r="E6251">
        <v>1.1499999999999999</v>
      </c>
      <c r="F6251" s="1">
        <v>42916</v>
      </c>
      <c r="G6251" t="s">
        <v>462</v>
      </c>
      <c r="H6251" t="s">
        <v>772</v>
      </c>
      <c r="I6251" t="s">
        <v>772</v>
      </c>
      <c r="K6251">
        <v>251674</v>
      </c>
      <c r="L6251">
        <v>275593</v>
      </c>
      <c r="Q6251" t="s">
        <v>19</v>
      </c>
      <c r="U6251">
        <v>6</v>
      </c>
      <c r="V6251">
        <v>17</v>
      </c>
      <c r="Y6251" t="s">
        <v>20</v>
      </c>
      <c r="Z6251">
        <v>0</v>
      </c>
      <c r="AA6251" t="s">
        <v>589</v>
      </c>
      <c r="AB6251" t="s">
        <v>21</v>
      </c>
      <c r="AC6251">
        <v>2</v>
      </c>
    </row>
    <row r="6252" spans="1:29" x14ac:dyDescent="0.25">
      <c r="A6252">
        <v>345</v>
      </c>
      <c r="B6252">
        <v>345102</v>
      </c>
      <c r="C6252">
        <v>5895</v>
      </c>
      <c r="D6252" t="str">
        <f>VLOOKUP(C6252,'Schedule 3'!A:M,13,FALSE)</f>
        <v>Operational/Non-Service Expenses</v>
      </c>
      <c r="E6252">
        <v>10.039999999999999</v>
      </c>
      <c r="F6252" s="1">
        <v>42916</v>
      </c>
      <c r="G6252" t="s">
        <v>462</v>
      </c>
      <c r="H6252" t="s">
        <v>772</v>
      </c>
      <c r="I6252" t="s">
        <v>772</v>
      </c>
      <c r="K6252">
        <v>251674</v>
      </c>
      <c r="L6252">
        <v>275593</v>
      </c>
      <c r="Q6252" t="s">
        <v>19</v>
      </c>
      <c r="U6252">
        <v>6</v>
      </c>
      <c r="V6252">
        <v>17</v>
      </c>
      <c r="Y6252" t="s">
        <v>20</v>
      </c>
      <c r="Z6252">
        <v>0</v>
      </c>
      <c r="AA6252" t="s">
        <v>589</v>
      </c>
      <c r="AB6252" t="s">
        <v>21</v>
      </c>
      <c r="AC6252">
        <v>3</v>
      </c>
    </row>
    <row r="6253" spans="1:29" x14ac:dyDescent="0.25">
      <c r="A6253">
        <v>345</v>
      </c>
      <c r="B6253">
        <v>345101</v>
      </c>
      <c r="C6253">
        <v>5895</v>
      </c>
      <c r="D6253" t="str">
        <f>VLOOKUP(C6253,'Schedule 3'!A:M,13,FALSE)</f>
        <v>Operational/Non-Service Expenses</v>
      </c>
      <c r="E6253">
        <v>3.55</v>
      </c>
      <c r="F6253" s="1">
        <v>42886</v>
      </c>
      <c r="G6253" t="s">
        <v>462</v>
      </c>
      <c r="H6253" t="s">
        <v>772</v>
      </c>
      <c r="I6253" t="s">
        <v>772</v>
      </c>
      <c r="K6253">
        <v>251674</v>
      </c>
      <c r="L6253">
        <v>272629</v>
      </c>
      <c r="Q6253" t="s">
        <v>19</v>
      </c>
      <c r="U6253">
        <v>5</v>
      </c>
      <c r="V6253">
        <v>17</v>
      </c>
      <c r="Y6253" t="s">
        <v>20</v>
      </c>
      <c r="Z6253">
        <v>0</v>
      </c>
      <c r="AA6253" t="s">
        <v>589</v>
      </c>
      <c r="AB6253" t="s">
        <v>21</v>
      </c>
      <c r="AC6253">
        <v>2</v>
      </c>
    </row>
    <row r="6254" spans="1:29" x14ac:dyDescent="0.25">
      <c r="A6254">
        <v>345</v>
      </c>
      <c r="B6254">
        <v>345102</v>
      </c>
      <c r="C6254">
        <v>5895</v>
      </c>
      <c r="D6254" t="str">
        <f>VLOOKUP(C6254,'Schedule 3'!A:M,13,FALSE)</f>
        <v>Operational/Non-Service Expenses</v>
      </c>
      <c r="E6254">
        <v>31.35</v>
      </c>
      <c r="F6254" s="1">
        <v>42886</v>
      </c>
      <c r="G6254" t="s">
        <v>462</v>
      </c>
      <c r="H6254" t="s">
        <v>772</v>
      </c>
      <c r="I6254" t="s">
        <v>772</v>
      </c>
      <c r="K6254">
        <v>251674</v>
      </c>
      <c r="L6254">
        <v>272629</v>
      </c>
      <c r="Q6254" t="s">
        <v>19</v>
      </c>
      <c r="U6254">
        <v>5</v>
      </c>
      <c r="V6254">
        <v>17</v>
      </c>
      <c r="Y6254" t="s">
        <v>20</v>
      </c>
      <c r="Z6254">
        <v>0</v>
      </c>
      <c r="AA6254" t="s">
        <v>589</v>
      </c>
      <c r="AB6254" t="s">
        <v>21</v>
      </c>
      <c r="AC6254">
        <v>3</v>
      </c>
    </row>
    <row r="6255" spans="1:29" x14ac:dyDescent="0.25">
      <c r="A6255">
        <v>345</v>
      </c>
      <c r="B6255">
        <v>345101</v>
      </c>
      <c r="C6255">
        <v>6185</v>
      </c>
      <c r="D6255" t="str">
        <f>VLOOKUP(C6255,'Schedule 3'!A:M,13,FALSE)</f>
        <v>Transport/Travel Expenses</v>
      </c>
      <c r="E6255">
        <v>8.4600000000000009</v>
      </c>
      <c r="F6255" s="1">
        <v>43100</v>
      </c>
      <c r="G6255" t="s">
        <v>462</v>
      </c>
      <c r="H6255" t="s">
        <v>773</v>
      </c>
      <c r="I6255" t="s">
        <v>773</v>
      </c>
      <c r="K6255">
        <v>251700</v>
      </c>
      <c r="L6255">
        <v>291867</v>
      </c>
      <c r="Q6255" t="s">
        <v>19</v>
      </c>
      <c r="U6255">
        <v>12</v>
      </c>
      <c r="V6255">
        <v>17</v>
      </c>
      <c r="Y6255" t="s">
        <v>20</v>
      </c>
      <c r="Z6255">
        <v>0</v>
      </c>
      <c r="AA6255" t="s">
        <v>589</v>
      </c>
      <c r="AB6255" t="s">
        <v>21</v>
      </c>
      <c r="AC6255">
        <v>2</v>
      </c>
    </row>
    <row r="6256" spans="1:29" x14ac:dyDescent="0.25">
      <c r="A6256">
        <v>345</v>
      </c>
      <c r="B6256">
        <v>345102</v>
      </c>
      <c r="C6256">
        <v>6185</v>
      </c>
      <c r="D6256" t="str">
        <f>VLOOKUP(C6256,'Schedule 3'!A:M,13,FALSE)</f>
        <v>Transport/Travel Expenses</v>
      </c>
      <c r="E6256">
        <v>74.41</v>
      </c>
      <c r="F6256" s="1">
        <v>43100</v>
      </c>
      <c r="G6256" t="s">
        <v>462</v>
      </c>
      <c r="H6256" t="s">
        <v>773</v>
      </c>
      <c r="I6256" t="s">
        <v>773</v>
      </c>
      <c r="K6256">
        <v>251700</v>
      </c>
      <c r="L6256">
        <v>291867</v>
      </c>
      <c r="Q6256" t="s">
        <v>19</v>
      </c>
      <c r="U6256">
        <v>12</v>
      </c>
      <c r="V6256">
        <v>17</v>
      </c>
      <c r="Y6256" t="s">
        <v>20</v>
      </c>
      <c r="Z6256">
        <v>0</v>
      </c>
      <c r="AA6256" t="s">
        <v>589</v>
      </c>
      <c r="AB6256" t="s">
        <v>21</v>
      </c>
      <c r="AC6256">
        <v>3</v>
      </c>
    </row>
    <row r="6257" spans="1:29" x14ac:dyDescent="0.25">
      <c r="A6257">
        <v>345</v>
      </c>
      <c r="B6257">
        <v>345101</v>
      </c>
      <c r="C6257">
        <v>6185</v>
      </c>
      <c r="D6257" t="str">
        <f>VLOOKUP(C6257,'Schedule 3'!A:M,13,FALSE)</f>
        <v>Transport/Travel Expenses</v>
      </c>
      <c r="E6257">
        <v>9.6999999999999993</v>
      </c>
      <c r="F6257" s="1">
        <v>43069</v>
      </c>
      <c r="G6257" t="s">
        <v>462</v>
      </c>
      <c r="H6257" t="s">
        <v>773</v>
      </c>
      <c r="I6257" t="s">
        <v>773</v>
      </c>
      <c r="K6257">
        <v>251700</v>
      </c>
      <c r="L6257">
        <v>288934</v>
      </c>
      <c r="Q6257" t="s">
        <v>19</v>
      </c>
      <c r="U6257">
        <v>11</v>
      </c>
      <c r="V6257">
        <v>17</v>
      </c>
      <c r="Y6257" t="s">
        <v>20</v>
      </c>
      <c r="Z6257">
        <v>0</v>
      </c>
      <c r="AA6257" t="s">
        <v>589</v>
      </c>
      <c r="AB6257" t="s">
        <v>21</v>
      </c>
      <c r="AC6257">
        <v>2</v>
      </c>
    </row>
    <row r="6258" spans="1:29" x14ac:dyDescent="0.25">
      <c r="A6258">
        <v>345</v>
      </c>
      <c r="B6258">
        <v>345102</v>
      </c>
      <c r="C6258">
        <v>6185</v>
      </c>
      <c r="D6258" t="str">
        <f>VLOOKUP(C6258,'Schedule 3'!A:M,13,FALSE)</f>
        <v>Transport/Travel Expenses</v>
      </c>
      <c r="E6258">
        <v>87</v>
      </c>
      <c r="F6258" s="1">
        <v>43069</v>
      </c>
      <c r="G6258" t="s">
        <v>462</v>
      </c>
      <c r="H6258" t="s">
        <v>773</v>
      </c>
      <c r="I6258" t="s">
        <v>773</v>
      </c>
      <c r="K6258">
        <v>251700</v>
      </c>
      <c r="L6258">
        <v>288934</v>
      </c>
      <c r="Q6258" t="s">
        <v>19</v>
      </c>
      <c r="U6258">
        <v>11</v>
      </c>
      <c r="V6258">
        <v>17</v>
      </c>
      <c r="Y6258" t="s">
        <v>20</v>
      </c>
      <c r="Z6258">
        <v>0</v>
      </c>
      <c r="AA6258" t="s">
        <v>589</v>
      </c>
      <c r="AB6258" t="s">
        <v>21</v>
      </c>
      <c r="AC6258">
        <v>3</v>
      </c>
    </row>
    <row r="6259" spans="1:29" x14ac:dyDescent="0.25">
      <c r="A6259">
        <v>345</v>
      </c>
      <c r="B6259">
        <v>345101</v>
      </c>
      <c r="C6259">
        <v>6185</v>
      </c>
      <c r="D6259" t="str">
        <f>VLOOKUP(C6259,'Schedule 3'!A:M,13,FALSE)</f>
        <v>Transport/Travel Expenses</v>
      </c>
      <c r="E6259">
        <v>23.53</v>
      </c>
      <c r="F6259" s="1">
        <v>42978</v>
      </c>
      <c r="G6259" t="s">
        <v>462</v>
      </c>
      <c r="H6259" t="s">
        <v>773</v>
      </c>
      <c r="I6259" t="s">
        <v>773</v>
      </c>
      <c r="K6259">
        <v>251700</v>
      </c>
      <c r="L6259">
        <v>281172</v>
      </c>
      <c r="Q6259" t="s">
        <v>19</v>
      </c>
      <c r="U6259">
        <v>8</v>
      </c>
      <c r="V6259">
        <v>17</v>
      </c>
      <c r="Y6259" t="s">
        <v>20</v>
      </c>
      <c r="Z6259">
        <v>0</v>
      </c>
      <c r="AA6259" t="s">
        <v>589</v>
      </c>
      <c r="AB6259" t="s">
        <v>21</v>
      </c>
      <c r="AC6259">
        <v>2</v>
      </c>
    </row>
    <row r="6260" spans="1:29" x14ac:dyDescent="0.25">
      <c r="A6260">
        <v>345</v>
      </c>
      <c r="B6260">
        <v>345102</v>
      </c>
      <c r="C6260">
        <v>6185</v>
      </c>
      <c r="D6260" t="str">
        <f>VLOOKUP(C6260,'Schedule 3'!A:M,13,FALSE)</f>
        <v>Transport/Travel Expenses</v>
      </c>
      <c r="E6260">
        <v>208.6</v>
      </c>
      <c r="F6260" s="1">
        <v>42978</v>
      </c>
      <c r="G6260" t="s">
        <v>462</v>
      </c>
      <c r="H6260" t="s">
        <v>773</v>
      </c>
      <c r="I6260" t="s">
        <v>773</v>
      </c>
      <c r="K6260">
        <v>251700</v>
      </c>
      <c r="L6260">
        <v>281172</v>
      </c>
      <c r="Q6260" t="s">
        <v>19</v>
      </c>
      <c r="U6260">
        <v>8</v>
      </c>
      <c r="V6260">
        <v>17</v>
      </c>
      <c r="Y6260" t="s">
        <v>20</v>
      </c>
      <c r="Z6260">
        <v>0</v>
      </c>
      <c r="AA6260" t="s">
        <v>589</v>
      </c>
      <c r="AB6260" t="s">
        <v>21</v>
      </c>
      <c r="AC6260">
        <v>3</v>
      </c>
    </row>
    <row r="6261" spans="1:29" x14ac:dyDescent="0.25">
      <c r="A6261">
        <v>345</v>
      </c>
      <c r="B6261">
        <v>345101</v>
      </c>
      <c r="C6261">
        <v>6190</v>
      </c>
      <c r="D6261" t="str">
        <f>VLOOKUP(C6261,'Schedule 3'!A:M,13,FALSE)</f>
        <v>Transport/Travel Expenses</v>
      </c>
      <c r="E6261">
        <v>56.35</v>
      </c>
      <c r="F6261" s="1">
        <v>42978</v>
      </c>
      <c r="G6261" t="s">
        <v>462</v>
      </c>
      <c r="H6261" t="s">
        <v>774</v>
      </c>
      <c r="I6261" t="s">
        <v>774</v>
      </c>
      <c r="K6261">
        <v>251701</v>
      </c>
      <c r="L6261">
        <v>281172</v>
      </c>
      <c r="Q6261" t="s">
        <v>19</v>
      </c>
      <c r="U6261">
        <v>8</v>
      </c>
      <c r="V6261">
        <v>17</v>
      </c>
      <c r="Y6261" t="s">
        <v>20</v>
      </c>
      <c r="Z6261">
        <v>0</v>
      </c>
      <c r="AA6261" t="s">
        <v>589</v>
      </c>
      <c r="AB6261" t="s">
        <v>21</v>
      </c>
      <c r="AC6261">
        <v>2</v>
      </c>
    </row>
    <row r="6262" spans="1:29" x14ac:dyDescent="0.25">
      <c r="A6262">
        <v>345</v>
      </c>
      <c r="B6262">
        <v>345102</v>
      </c>
      <c r="C6262">
        <v>6190</v>
      </c>
      <c r="D6262" t="str">
        <f>VLOOKUP(C6262,'Schedule 3'!A:M,13,FALSE)</f>
        <v>Transport/Travel Expenses</v>
      </c>
      <c r="E6262">
        <v>499.47</v>
      </c>
      <c r="F6262" s="1">
        <v>42978</v>
      </c>
      <c r="G6262" t="s">
        <v>462</v>
      </c>
      <c r="H6262" t="s">
        <v>774</v>
      </c>
      <c r="I6262" t="s">
        <v>774</v>
      </c>
      <c r="K6262">
        <v>251701</v>
      </c>
      <c r="L6262">
        <v>281172</v>
      </c>
      <c r="Q6262" t="s">
        <v>19</v>
      </c>
      <c r="U6262">
        <v>8</v>
      </c>
      <c r="V6262">
        <v>17</v>
      </c>
      <c r="Y6262" t="s">
        <v>20</v>
      </c>
      <c r="Z6262">
        <v>0</v>
      </c>
      <c r="AA6262" t="s">
        <v>589</v>
      </c>
      <c r="AB6262" t="s">
        <v>21</v>
      </c>
      <c r="AC6262">
        <v>3</v>
      </c>
    </row>
    <row r="6263" spans="1:29" x14ac:dyDescent="0.25">
      <c r="A6263">
        <v>345</v>
      </c>
      <c r="B6263">
        <v>345101</v>
      </c>
      <c r="C6263">
        <v>6195</v>
      </c>
      <c r="D6263" t="str">
        <f>VLOOKUP(C6263,'Schedule 3'!A:M,13,FALSE)</f>
        <v>Transport/Travel Expenses</v>
      </c>
      <c r="E6263">
        <v>44.45</v>
      </c>
      <c r="F6263" s="1">
        <v>42978</v>
      </c>
      <c r="G6263" t="s">
        <v>462</v>
      </c>
      <c r="H6263" t="s">
        <v>775</v>
      </c>
      <c r="I6263" t="s">
        <v>775</v>
      </c>
      <c r="K6263">
        <v>251702</v>
      </c>
      <c r="L6263">
        <v>281172</v>
      </c>
      <c r="Q6263" t="s">
        <v>19</v>
      </c>
      <c r="U6263">
        <v>8</v>
      </c>
      <c r="V6263">
        <v>17</v>
      </c>
      <c r="Y6263" t="s">
        <v>20</v>
      </c>
      <c r="Z6263">
        <v>0</v>
      </c>
      <c r="AA6263" t="s">
        <v>589</v>
      </c>
      <c r="AB6263" t="s">
        <v>21</v>
      </c>
      <c r="AC6263">
        <v>2</v>
      </c>
    </row>
    <row r="6264" spans="1:29" x14ac:dyDescent="0.25">
      <c r="A6264">
        <v>345</v>
      </c>
      <c r="B6264">
        <v>345102</v>
      </c>
      <c r="C6264">
        <v>6195</v>
      </c>
      <c r="D6264" t="str">
        <f>VLOOKUP(C6264,'Schedule 3'!A:M,13,FALSE)</f>
        <v>Transport/Travel Expenses</v>
      </c>
      <c r="E6264">
        <v>394.06</v>
      </c>
      <c r="F6264" s="1">
        <v>42978</v>
      </c>
      <c r="G6264" t="s">
        <v>462</v>
      </c>
      <c r="H6264" t="s">
        <v>775</v>
      </c>
      <c r="I6264" t="s">
        <v>775</v>
      </c>
      <c r="K6264">
        <v>251702</v>
      </c>
      <c r="L6264">
        <v>281172</v>
      </c>
      <c r="Q6264" t="s">
        <v>19</v>
      </c>
      <c r="U6264">
        <v>8</v>
      </c>
      <c r="V6264">
        <v>17</v>
      </c>
      <c r="Y6264" t="s">
        <v>20</v>
      </c>
      <c r="Z6264">
        <v>0</v>
      </c>
      <c r="AA6264" t="s">
        <v>589</v>
      </c>
      <c r="AB6264" t="s">
        <v>21</v>
      </c>
      <c r="AC6264">
        <v>3</v>
      </c>
    </row>
    <row r="6265" spans="1:29" x14ac:dyDescent="0.25">
      <c r="A6265">
        <v>345</v>
      </c>
      <c r="B6265">
        <v>345101</v>
      </c>
      <c r="C6265">
        <v>6200</v>
      </c>
      <c r="D6265" t="str">
        <f>VLOOKUP(C6265,'Schedule 3'!A:M,13,FALSE)</f>
        <v>Transport/Travel Expenses</v>
      </c>
      <c r="E6265">
        <v>2.17</v>
      </c>
      <c r="F6265" s="1">
        <v>43100</v>
      </c>
      <c r="G6265" t="s">
        <v>462</v>
      </c>
      <c r="H6265" t="s">
        <v>776</v>
      </c>
      <c r="I6265" t="s">
        <v>776</v>
      </c>
      <c r="K6265">
        <v>251703</v>
      </c>
      <c r="L6265">
        <v>291867</v>
      </c>
      <c r="Q6265" t="s">
        <v>19</v>
      </c>
      <c r="U6265">
        <v>12</v>
      </c>
      <c r="V6265">
        <v>17</v>
      </c>
      <c r="Y6265" t="s">
        <v>20</v>
      </c>
      <c r="Z6265">
        <v>0</v>
      </c>
      <c r="AA6265" t="s">
        <v>589</v>
      </c>
      <c r="AB6265" t="s">
        <v>21</v>
      </c>
      <c r="AC6265">
        <v>2</v>
      </c>
    </row>
    <row r="6266" spans="1:29" x14ac:dyDescent="0.25">
      <c r="A6266">
        <v>345</v>
      </c>
      <c r="B6266">
        <v>345102</v>
      </c>
      <c r="C6266">
        <v>6200</v>
      </c>
      <c r="D6266" t="str">
        <f>VLOOKUP(C6266,'Schedule 3'!A:M,13,FALSE)</f>
        <v>Transport/Travel Expenses</v>
      </c>
      <c r="E6266">
        <v>19.11</v>
      </c>
      <c r="F6266" s="1">
        <v>43100</v>
      </c>
      <c r="G6266" t="s">
        <v>462</v>
      </c>
      <c r="H6266" t="s">
        <v>776</v>
      </c>
      <c r="I6266" t="s">
        <v>776</v>
      </c>
      <c r="K6266">
        <v>251703</v>
      </c>
      <c r="L6266">
        <v>291867</v>
      </c>
      <c r="Q6266" t="s">
        <v>19</v>
      </c>
      <c r="U6266">
        <v>12</v>
      </c>
      <c r="V6266">
        <v>17</v>
      </c>
      <c r="Y6266" t="s">
        <v>20</v>
      </c>
      <c r="Z6266">
        <v>0</v>
      </c>
      <c r="AA6266" t="s">
        <v>589</v>
      </c>
      <c r="AB6266" t="s">
        <v>21</v>
      </c>
      <c r="AC6266">
        <v>3</v>
      </c>
    </row>
    <row r="6267" spans="1:29" x14ac:dyDescent="0.25">
      <c r="A6267">
        <v>345</v>
      </c>
      <c r="B6267">
        <v>345101</v>
      </c>
      <c r="C6267">
        <v>6200</v>
      </c>
      <c r="D6267" t="str">
        <f>VLOOKUP(C6267,'Schedule 3'!A:M,13,FALSE)</f>
        <v>Transport/Travel Expenses</v>
      </c>
      <c r="E6267">
        <v>1.71</v>
      </c>
      <c r="F6267" s="1">
        <v>43069</v>
      </c>
      <c r="G6267" t="s">
        <v>462</v>
      </c>
      <c r="H6267" t="s">
        <v>776</v>
      </c>
      <c r="I6267" t="s">
        <v>776</v>
      </c>
      <c r="K6267">
        <v>251703</v>
      </c>
      <c r="L6267">
        <v>288934</v>
      </c>
      <c r="Q6267" t="s">
        <v>19</v>
      </c>
      <c r="U6267">
        <v>11</v>
      </c>
      <c r="V6267">
        <v>17</v>
      </c>
      <c r="Y6267" t="s">
        <v>20</v>
      </c>
      <c r="Z6267">
        <v>0</v>
      </c>
      <c r="AA6267" t="s">
        <v>589</v>
      </c>
      <c r="AB6267" t="s">
        <v>21</v>
      </c>
      <c r="AC6267">
        <v>2</v>
      </c>
    </row>
    <row r="6268" spans="1:29" x14ac:dyDescent="0.25">
      <c r="A6268">
        <v>345</v>
      </c>
      <c r="B6268">
        <v>345102</v>
      </c>
      <c r="C6268">
        <v>6200</v>
      </c>
      <c r="D6268" t="str">
        <f>VLOOKUP(C6268,'Schedule 3'!A:M,13,FALSE)</f>
        <v>Transport/Travel Expenses</v>
      </c>
      <c r="E6268">
        <v>15.31</v>
      </c>
      <c r="F6268" s="1">
        <v>43069</v>
      </c>
      <c r="G6268" t="s">
        <v>462</v>
      </c>
      <c r="H6268" t="s">
        <v>776</v>
      </c>
      <c r="I6268" t="s">
        <v>776</v>
      </c>
      <c r="K6268">
        <v>251703</v>
      </c>
      <c r="L6268">
        <v>288934</v>
      </c>
      <c r="Q6268" t="s">
        <v>19</v>
      </c>
      <c r="U6268">
        <v>11</v>
      </c>
      <c r="V6268">
        <v>17</v>
      </c>
      <c r="Y6268" t="s">
        <v>20</v>
      </c>
      <c r="Z6268">
        <v>0</v>
      </c>
      <c r="AA6268" t="s">
        <v>589</v>
      </c>
      <c r="AB6268" t="s">
        <v>21</v>
      </c>
      <c r="AC6268">
        <v>3</v>
      </c>
    </row>
    <row r="6269" spans="1:29" x14ac:dyDescent="0.25">
      <c r="A6269">
        <v>345</v>
      </c>
      <c r="B6269">
        <v>345101</v>
      </c>
      <c r="C6269">
        <v>6200</v>
      </c>
      <c r="D6269" t="str">
        <f>VLOOKUP(C6269,'Schedule 3'!A:M,13,FALSE)</f>
        <v>Transport/Travel Expenses</v>
      </c>
      <c r="E6269">
        <v>10.01</v>
      </c>
      <c r="F6269" s="1">
        <v>42978</v>
      </c>
      <c r="G6269" t="s">
        <v>462</v>
      </c>
      <c r="H6269" t="s">
        <v>776</v>
      </c>
      <c r="I6269" t="s">
        <v>776</v>
      </c>
      <c r="K6269">
        <v>251703</v>
      </c>
      <c r="L6269">
        <v>281172</v>
      </c>
      <c r="Q6269" t="s">
        <v>19</v>
      </c>
      <c r="U6269">
        <v>8</v>
      </c>
      <c r="V6269">
        <v>17</v>
      </c>
      <c r="Y6269" t="s">
        <v>20</v>
      </c>
      <c r="Z6269">
        <v>0</v>
      </c>
      <c r="AA6269" t="s">
        <v>589</v>
      </c>
      <c r="AB6269" t="s">
        <v>21</v>
      </c>
      <c r="AC6269">
        <v>2</v>
      </c>
    </row>
    <row r="6270" spans="1:29" x14ac:dyDescent="0.25">
      <c r="A6270">
        <v>345</v>
      </c>
      <c r="B6270">
        <v>345102</v>
      </c>
      <c r="C6270">
        <v>6200</v>
      </c>
      <c r="D6270" t="str">
        <f>VLOOKUP(C6270,'Schedule 3'!A:M,13,FALSE)</f>
        <v>Transport/Travel Expenses</v>
      </c>
      <c r="E6270">
        <v>88.73</v>
      </c>
      <c r="F6270" s="1">
        <v>42978</v>
      </c>
      <c r="G6270" t="s">
        <v>462</v>
      </c>
      <c r="H6270" t="s">
        <v>776</v>
      </c>
      <c r="I6270" t="s">
        <v>776</v>
      </c>
      <c r="K6270">
        <v>251703</v>
      </c>
      <c r="L6270">
        <v>281172</v>
      </c>
      <c r="Q6270" t="s">
        <v>19</v>
      </c>
      <c r="U6270">
        <v>8</v>
      </c>
      <c r="V6270">
        <v>17</v>
      </c>
      <c r="Y6270" t="s">
        <v>20</v>
      </c>
      <c r="Z6270">
        <v>0</v>
      </c>
      <c r="AA6270" t="s">
        <v>589</v>
      </c>
      <c r="AB6270" t="s">
        <v>21</v>
      </c>
      <c r="AC6270">
        <v>3</v>
      </c>
    </row>
    <row r="6271" spans="1:29" x14ac:dyDescent="0.25">
      <c r="A6271">
        <v>345</v>
      </c>
      <c r="B6271">
        <v>345101</v>
      </c>
      <c r="C6271">
        <v>6390</v>
      </c>
      <c r="D6271" t="str">
        <f>VLOOKUP(C6271,'Schedule 3'!A:M,13,FALSE)</f>
        <v>Operational/Non-Service Expenses</v>
      </c>
      <c r="E6271">
        <v>1.23</v>
      </c>
      <c r="F6271" s="1">
        <v>43100</v>
      </c>
      <c r="G6271" t="s">
        <v>462</v>
      </c>
      <c r="H6271" t="s">
        <v>777</v>
      </c>
      <c r="I6271" t="s">
        <v>777</v>
      </c>
      <c r="K6271">
        <v>251707</v>
      </c>
      <c r="L6271">
        <v>291867</v>
      </c>
      <c r="Q6271" t="s">
        <v>19</v>
      </c>
      <c r="U6271">
        <v>12</v>
      </c>
      <c r="V6271">
        <v>17</v>
      </c>
      <c r="Y6271" t="s">
        <v>20</v>
      </c>
      <c r="Z6271">
        <v>0</v>
      </c>
      <c r="AA6271" t="s">
        <v>589</v>
      </c>
      <c r="AB6271" t="s">
        <v>21</v>
      </c>
      <c r="AC6271">
        <v>2</v>
      </c>
    </row>
    <row r="6272" spans="1:29" x14ac:dyDescent="0.25">
      <c r="A6272">
        <v>345</v>
      </c>
      <c r="B6272">
        <v>345102</v>
      </c>
      <c r="C6272">
        <v>6390</v>
      </c>
      <c r="D6272" t="str">
        <f>VLOOKUP(C6272,'Schedule 3'!A:M,13,FALSE)</f>
        <v>Operational/Non-Service Expenses</v>
      </c>
      <c r="E6272">
        <v>10.77</v>
      </c>
      <c r="F6272" s="1">
        <v>43100</v>
      </c>
      <c r="G6272" t="s">
        <v>462</v>
      </c>
      <c r="H6272" t="s">
        <v>777</v>
      </c>
      <c r="I6272" t="s">
        <v>777</v>
      </c>
      <c r="K6272">
        <v>251707</v>
      </c>
      <c r="L6272">
        <v>291867</v>
      </c>
      <c r="Q6272" t="s">
        <v>19</v>
      </c>
      <c r="U6272">
        <v>12</v>
      </c>
      <c r="V6272">
        <v>17</v>
      </c>
      <c r="Y6272" t="s">
        <v>20</v>
      </c>
      <c r="Z6272">
        <v>0</v>
      </c>
      <c r="AA6272" t="s">
        <v>589</v>
      </c>
      <c r="AB6272" t="s">
        <v>21</v>
      </c>
      <c r="AC6272">
        <v>3</v>
      </c>
    </row>
    <row r="6273" spans="1:29" x14ac:dyDescent="0.25">
      <c r="A6273">
        <v>345</v>
      </c>
      <c r="B6273">
        <v>345101</v>
      </c>
      <c r="C6273">
        <v>6390</v>
      </c>
      <c r="D6273" t="str">
        <f>VLOOKUP(C6273,'Schedule 3'!A:M,13,FALSE)</f>
        <v>Operational/Non-Service Expenses</v>
      </c>
      <c r="E6273">
        <v>3.93</v>
      </c>
      <c r="F6273" s="1">
        <v>43069</v>
      </c>
      <c r="G6273" t="s">
        <v>462</v>
      </c>
      <c r="H6273" t="s">
        <v>777</v>
      </c>
      <c r="I6273" t="s">
        <v>777</v>
      </c>
      <c r="K6273">
        <v>251707</v>
      </c>
      <c r="L6273">
        <v>288934</v>
      </c>
      <c r="Q6273" t="s">
        <v>19</v>
      </c>
      <c r="U6273">
        <v>11</v>
      </c>
      <c r="V6273">
        <v>17</v>
      </c>
      <c r="Y6273" t="s">
        <v>20</v>
      </c>
      <c r="Z6273">
        <v>0</v>
      </c>
      <c r="AA6273" t="s">
        <v>589</v>
      </c>
      <c r="AB6273" t="s">
        <v>21</v>
      </c>
      <c r="AC6273">
        <v>2</v>
      </c>
    </row>
    <row r="6274" spans="1:29" x14ac:dyDescent="0.25">
      <c r="A6274">
        <v>345</v>
      </c>
      <c r="B6274">
        <v>345102</v>
      </c>
      <c r="C6274">
        <v>6390</v>
      </c>
      <c r="D6274" t="str">
        <f>VLOOKUP(C6274,'Schedule 3'!A:M,13,FALSE)</f>
        <v>Operational/Non-Service Expenses</v>
      </c>
      <c r="E6274">
        <v>35.24</v>
      </c>
      <c r="F6274" s="1">
        <v>43069</v>
      </c>
      <c r="G6274" t="s">
        <v>462</v>
      </c>
      <c r="H6274" t="s">
        <v>777</v>
      </c>
      <c r="I6274" t="s">
        <v>777</v>
      </c>
      <c r="K6274">
        <v>251707</v>
      </c>
      <c r="L6274">
        <v>288934</v>
      </c>
      <c r="Q6274" t="s">
        <v>19</v>
      </c>
      <c r="U6274">
        <v>11</v>
      </c>
      <c r="V6274">
        <v>17</v>
      </c>
      <c r="Y6274" t="s">
        <v>20</v>
      </c>
      <c r="Z6274">
        <v>0</v>
      </c>
      <c r="AA6274" t="s">
        <v>589</v>
      </c>
      <c r="AB6274" t="s">
        <v>21</v>
      </c>
      <c r="AC6274">
        <v>3</v>
      </c>
    </row>
    <row r="6275" spans="1:29" x14ac:dyDescent="0.25">
      <c r="A6275">
        <v>345</v>
      </c>
      <c r="B6275">
        <v>345101</v>
      </c>
      <c r="C6275">
        <v>6390</v>
      </c>
      <c r="D6275" t="str">
        <f>VLOOKUP(C6275,'Schedule 3'!A:M,13,FALSE)</f>
        <v>Operational/Non-Service Expenses</v>
      </c>
      <c r="E6275">
        <v>4.82</v>
      </c>
      <c r="F6275" s="1">
        <v>43039</v>
      </c>
      <c r="G6275" t="s">
        <v>462</v>
      </c>
      <c r="H6275" t="s">
        <v>777</v>
      </c>
      <c r="I6275" t="s">
        <v>777</v>
      </c>
      <c r="K6275">
        <v>251707</v>
      </c>
      <c r="L6275">
        <v>286349</v>
      </c>
      <c r="Q6275" t="s">
        <v>19</v>
      </c>
      <c r="U6275">
        <v>10</v>
      </c>
      <c r="V6275">
        <v>17</v>
      </c>
      <c r="Y6275" t="s">
        <v>20</v>
      </c>
      <c r="Z6275">
        <v>0</v>
      </c>
      <c r="AA6275" t="s">
        <v>589</v>
      </c>
      <c r="AB6275" t="s">
        <v>21</v>
      </c>
      <c r="AC6275">
        <v>2</v>
      </c>
    </row>
    <row r="6276" spans="1:29" x14ac:dyDescent="0.25">
      <c r="A6276">
        <v>345</v>
      </c>
      <c r="B6276">
        <v>345102</v>
      </c>
      <c r="C6276">
        <v>6390</v>
      </c>
      <c r="D6276" t="str">
        <f>VLOOKUP(C6276,'Schedule 3'!A:M,13,FALSE)</f>
        <v>Operational/Non-Service Expenses</v>
      </c>
      <c r="E6276">
        <v>42.97</v>
      </c>
      <c r="F6276" s="1">
        <v>43039</v>
      </c>
      <c r="G6276" t="s">
        <v>462</v>
      </c>
      <c r="H6276" t="s">
        <v>777</v>
      </c>
      <c r="I6276" t="s">
        <v>777</v>
      </c>
      <c r="K6276">
        <v>251707</v>
      </c>
      <c r="L6276">
        <v>286349</v>
      </c>
      <c r="Q6276" t="s">
        <v>19</v>
      </c>
      <c r="U6276">
        <v>10</v>
      </c>
      <c r="V6276">
        <v>17</v>
      </c>
      <c r="Y6276" t="s">
        <v>20</v>
      </c>
      <c r="Z6276">
        <v>0</v>
      </c>
      <c r="AA6276" t="s">
        <v>589</v>
      </c>
      <c r="AB6276" t="s">
        <v>21</v>
      </c>
      <c r="AC6276">
        <v>3</v>
      </c>
    </row>
    <row r="6277" spans="1:29" x14ac:dyDescent="0.25">
      <c r="A6277">
        <v>345</v>
      </c>
      <c r="B6277">
        <v>345101</v>
      </c>
      <c r="C6277">
        <v>6390</v>
      </c>
      <c r="D6277" t="str">
        <f>VLOOKUP(C6277,'Schedule 3'!A:M,13,FALSE)</f>
        <v>Operational/Non-Service Expenses</v>
      </c>
      <c r="E6277">
        <v>2.91</v>
      </c>
      <c r="F6277" s="1">
        <v>43008</v>
      </c>
      <c r="G6277" t="s">
        <v>462</v>
      </c>
      <c r="H6277" t="s">
        <v>777</v>
      </c>
      <c r="I6277" t="s">
        <v>777</v>
      </c>
      <c r="K6277">
        <v>251707</v>
      </c>
      <c r="L6277">
        <v>283717</v>
      </c>
      <c r="Q6277" t="s">
        <v>19</v>
      </c>
      <c r="U6277">
        <v>9</v>
      </c>
      <c r="V6277">
        <v>17</v>
      </c>
      <c r="Y6277" t="s">
        <v>20</v>
      </c>
      <c r="Z6277">
        <v>0</v>
      </c>
      <c r="AA6277" t="s">
        <v>589</v>
      </c>
      <c r="AB6277" t="s">
        <v>21</v>
      </c>
      <c r="AC6277">
        <v>2</v>
      </c>
    </row>
    <row r="6278" spans="1:29" x14ac:dyDescent="0.25">
      <c r="A6278">
        <v>345</v>
      </c>
      <c r="B6278">
        <v>345102</v>
      </c>
      <c r="C6278">
        <v>6390</v>
      </c>
      <c r="D6278" t="str">
        <f>VLOOKUP(C6278,'Schedule 3'!A:M,13,FALSE)</f>
        <v>Operational/Non-Service Expenses</v>
      </c>
      <c r="E6278">
        <v>25.9</v>
      </c>
      <c r="F6278" s="1">
        <v>43008</v>
      </c>
      <c r="G6278" t="s">
        <v>462</v>
      </c>
      <c r="H6278" t="s">
        <v>777</v>
      </c>
      <c r="I6278" t="s">
        <v>777</v>
      </c>
      <c r="K6278">
        <v>251707</v>
      </c>
      <c r="L6278">
        <v>283717</v>
      </c>
      <c r="Q6278" t="s">
        <v>19</v>
      </c>
      <c r="U6278">
        <v>9</v>
      </c>
      <c r="V6278">
        <v>17</v>
      </c>
      <c r="Y6278" t="s">
        <v>20</v>
      </c>
      <c r="Z6278">
        <v>0</v>
      </c>
      <c r="AA6278" t="s">
        <v>589</v>
      </c>
      <c r="AB6278" t="s">
        <v>21</v>
      </c>
      <c r="AC6278">
        <v>3</v>
      </c>
    </row>
    <row r="6279" spans="1:29" x14ac:dyDescent="0.25">
      <c r="A6279">
        <v>345</v>
      </c>
      <c r="B6279">
        <v>345101</v>
      </c>
      <c r="C6279">
        <v>6390</v>
      </c>
      <c r="D6279" t="str">
        <f>VLOOKUP(C6279,'Schedule 3'!A:M,13,FALSE)</f>
        <v>Operational/Non-Service Expenses</v>
      </c>
      <c r="E6279">
        <v>1.1599999999999999</v>
      </c>
      <c r="F6279" s="1">
        <v>42978</v>
      </c>
      <c r="G6279" t="s">
        <v>462</v>
      </c>
      <c r="H6279" t="s">
        <v>777</v>
      </c>
      <c r="I6279" t="s">
        <v>777</v>
      </c>
      <c r="K6279">
        <v>251707</v>
      </c>
      <c r="L6279">
        <v>281172</v>
      </c>
      <c r="Q6279" t="s">
        <v>19</v>
      </c>
      <c r="U6279">
        <v>8</v>
      </c>
      <c r="V6279">
        <v>17</v>
      </c>
      <c r="Y6279" t="s">
        <v>20</v>
      </c>
      <c r="Z6279">
        <v>0</v>
      </c>
      <c r="AA6279" t="s">
        <v>589</v>
      </c>
      <c r="AB6279" t="s">
        <v>21</v>
      </c>
      <c r="AC6279">
        <v>2</v>
      </c>
    </row>
    <row r="6280" spans="1:29" x14ac:dyDescent="0.25">
      <c r="A6280">
        <v>345</v>
      </c>
      <c r="B6280">
        <v>345102</v>
      </c>
      <c r="C6280">
        <v>6390</v>
      </c>
      <c r="D6280" t="str">
        <f>VLOOKUP(C6280,'Schedule 3'!A:M,13,FALSE)</f>
        <v>Operational/Non-Service Expenses</v>
      </c>
      <c r="E6280">
        <v>10.29</v>
      </c>
      <c r="F6280" s="1">
        <v>42978</v>
      </c>
      <c r="G6280" t="s">
        <v>462</v>
      </c>
      <c r="H6280" t="s">
        <v>777</v>
      </c>
      <c r="I6280" t="s">
        <v>777</v>
      </c>
      <c r="K6280">
        <v>251707</v>
      </c>
      <c r="L6280">
        <v>281172</v>
      </c>
      <c r="Q6280" t="s">
        <v>19</v>
      </c>
      <c r="U6280">
        <v>8</v>
      </c>
      <c r="V6280">
        <v>17</v>
      </c>
      <c r="Y6280" t="s">
        <v>20</v>
      </c>
      <c r="Z6280">
        <v>0</v>
      </c>
      <c r="AA6280" t="s">
        <v>589</v>
      </c>
      <c r="AB6280" t="s">
        <v>21</v>
      </c>
      <c r="AC6280">
        <v>3</v>
      </c>
    </row>
    <row r="6281" spans="1:29" x14ac:dyDescent="0.25">
      <c r="A6281">
        <v>345</v>
      </c>
      <c r="B6281">
        <v>345101</v>
      </c>
      <c r="C6281">
        <v>6390</v>
      </c>
      <c r="D6281" t="str">
        <f>VLOOKUP(C6281,'Schedule 3'!A:M,13,FALSE)</f>
        <v>Operational/Non-Service Expenses</v>
      </c>
      <c r="E6281">
        <v>3.66</v>
      </c>
      <c r="F6281" s="1">
        <v>42947</v>
      </c>
      <c r="G6281" t="s">
        <v>462</v>
      </c>
      <c r="H6281" t="s">
        <v>777</v>
      </c>
      <c r="I6281" t="s">
        <v>777</v>
      </c>
      <c r="K6281">
        <v>251707</v>
      </c>
      <c r="L6281">
        <v>278277</v>
      </c>
      <c r="Q6281" t="s">
        <v>19</v>
      </c>
      <c r="U6281">
        <v>7</v>
      </c>
      <c r="V6281">
        <v>17</v>
      </c>
      <c r="Y6281" t="s">
        <v>20</v>
      </c>
      <c r="Z6281">
        <v>0</v>
      </c>
      <c r="AA6281" t="s">
        <v>589</v>
      </c>
      <c r="AB6281" t="s">
        <v>21</v>
      </c>
      <c r="AC6281">
        <v>2</v>
      </c>
    </row>
    <row r="6282" spans="1:29" x14ac:dyDescent="0.25">
      <c r="A6282">
        <v>345</v>
      </c>
      <c r="B6282">
        <v>345102</v>
      </c>
      <c r="C6282">
        <v>6390</v>
      </c>
      <c r="D6282" t="str">
        <f>VLOOKUP(C6282,'Schedule 3'!A:M,13,FALSE)</f>
        <v>Operational/Non-Service Expenses</v>
      </c>
      <c r="E6282">
        <v>32.42</v>
      </c>
      <c r="F6282" s="1">
        <v>42947</v>
      </c>
      <c r="G6282" t="s">
        <v>462</v>
      </c>
      <c r="H6282" t="s">
        <v>777</v>
      </c>
      <c r="I6282" t="s">
        <v>777</v>
      </c>
      <c r="K6282">
        <v>251707</v>
      </c>
      <c r="L6282">
        <v>278277</v>
      </c>
      <c r="Q6282" t="s">
        <v>19</v>
      </c>
      <c r="U6282">
        <v>7</v>
      </c>
      <c r="V6282">
        <v>17</v>
      </c>
      <c r="Y6282" t="s">
        <v>20</v>
      </c>
      <c r="Z6282">
        <v>0</v>
      </c>
      <c r="AA6282" t="s">
        <v>589</v>
      </c>
      <c r="AB6282" t="s">
        <v>21</v>
      </c>
      <c r="AC6282">
        <v>3</v>
      </c>
    </row>
    <row r="6283" spans="1:29" x14ac:dyDescent="0.25">
      <c r="A6283">
        <v>345</v>
      </c>
      <c r="B6283">
        <v>345101</v>
      </c>
      <c r="C6283">
        <v>6390</v>
      </c>
      <c r="D6283" t="str">
        <f>VLOOKUP(C6283,'Schedule 3'!A:M,13,FALSE)</f>
        <v>Operational/Non-Service Expenses</v>
      </c>
      <c r="E6283">
        <v>6.96</v>
      </c>
      <c r="F6283" s="1">
        <v>42916</v>
      </c>
      <c r="G6283" t="s">
        <v>462</v>
      </c>
      <c r="H6283" t="s">
        <v>777</v>
      </c>
      <c r="I6283" t="s">
        <v>777</v>
      </c>
      <c r="K6283">
        <v>251707</v>
      </c>
      <c r="L6283">
        <v>275593</v>
      </c>
      <c r="Q6283" t="s">
        <v>19</v>
      </c>
      <c r="U6283">
        <v>6</v>
      </c>
      <c r="V6283">
        <v>17</v>
      </c>
      <c r="Y6283" t="s">
        <v>20</v>
      </c>
      <c r="Z6283">
        <v>0</v>
      </c>
      <c r="AA6283" t="s">
        <v>589</v>
      </c>
      <c r="AB6283" t="s">
        <v>21</v>
      </c>
      <c r="AC6283">
        <v>2</v>
      </c>
    </row>
    <row r="6284" spans="1:29" x14ac:dyDescent="0.25">
      <c r="A6284">
        <v>345</v>
      </c>
      <c r="B6284">
        <v>345102</v>
      </c>
      <c r="C6284">
        <v>6390</v>
      </c>
      <c r="D6284" t="str">
        <f>VLOOKUP(C6284,'Schedule 3'!A:M,13,FALSE)</f>
        <v>Operational/Non-Service Expenses</v>
      </c>
      <c r="E6284">
        <v>60.98</v>
      </c>
      <c r="F6284" s="1">
        <v>42916</v>
      </c>
      <c r="G6284" t="s">
        <v>462</v>
      </c>
      <c r="H6284" t="s">
        <v>777</v>
      </c>
      <c r="I6284" t="s">
        <v>777</v>
      </c>
      <c r="K6284">
        <v>251707</v>
      </c>
      <c r="L6284">
        <v>275593</v>
      </c>
      <c r="Q6284" t="s">
        <v>19</v>
      </c>
      <c r="U6284">
        <v>6</v>
      </c>
      <c r="V6284">
        <v>17</v>
      </c>
      <c r="Y6284" t="s">
        <v>20</v>
      </c>
      <c r="Z6284">
        <v>0</v>
      </c>
      <c r="AA6284" t="s">
        <v>589</v>
      </c>
      <c r="AB6284" t="s">
        <v>21</v>
      </c>
      <c r="AC6284">
        <v>3</v>
      </c>
    </row>
    <row r="6285" spans="1:29" x14ac:dyDescent="0.25">
      <c r="A6285">
        <v>345</v>
      </c>
      <c r="B6285">
        <v>345101</v>
      </c>
      <c r="C6285">
        <v>6390</v>
      </c>
      <c r="D6285" t="str">
        <f>VLOOKUP(C6285,'Schedule 3'!A:M,13,FALSE)</f>
        <v>Operational/Non-Service Expenses</v>
      </c>
      <c r="E6285">
        <v>2.04</v>
      </c>
      <c r="F6285" s="1">
        <v>42886</v>
      </c>
      <c r="G6285" t="s">
        <v>462</v>
      </c>
      <c r="H6285" t="s">
        <v>777</v>
      </c>
      <c r="I6285" t="s">
        <v>777</v>
      </c>
      <c r="K6285">
        <v>251707</v>
      </c>
      <c r="L6285">
        <v>272629</v>
      </c>
      <c r="Q6285" t="s">
        <v>19</v>
      </c>
      <c r="U6285">
        <v>5</v>
      </c>
      <c r="V6285">
        <v>17</v>
      </c>
      <c r="Y6285" t="s">
        <v>20</v>
      </c>
      <c r="Z6285">
        <v>0</v>
      </c>
      <c r="AA6285" t="s">
        <v>589</v>
      </c>
      <c r="AB6285" t="s">
        <v>21</v>
      </c>
      <c r="AC6285">
        <v>2</v>
      </c>
    </row>
    <row r="6286" spans="1:29" x14ac:dyDescent="0.25">
      <c r="A6286">
        <v>345</v>
      </c>
      <c r="B6286">
        <v>345102</v>
      </c>
      <c r="C6286">
        <v>6390</v>
      </c>
      <c r="D6286" t="str">
        <f>VLOOKUP(C6286,'Schedule 3'!A:M,13,FALSE)</f>
        <v>Operational/Non-Service Expenses</v>
      </c>
      <c r="E6286">
        <v>17.989999999999998</v>
      </c>
      <c r="F6286" s="1">
        <v>42886</v>
      </c>
      <c r="G6286" t="s">
        <v>462</v>
      </c>
      <c r="H6286" t="s">
        <v>777</v>
      </c>
      <c r="I6286" t="s">
        <v>777</v>
      </c>
      <c r="K6286">
        <v>251707</v>
      </c>
      <c r="L6286">
        <v>272629</v>
      </c>
      <c r="Q6286" t="s">
        <v>19</v>
      </c>
      <c r="U6286">
        <v>5</v>
      </c>
      <c r="V6286">
        <v>17</v>
      </c>
      <c r="Y6286" t="s">
        <v>20</v>
      </c>
      <c r="Z6286">
        <v>0</v>
      </c>
      <c r="AA6286" t="s">
        <v>589</v>
      </c>
      <c r="AB6286" t="s">
        <v>21</v>
      </c>
      <c r="AC6286">
        <v>3</v>
      </c>
    </row>
    <row r="6287" spans="1:29" x14ac:dyDescent="0.25">
      <c r="A6287">
        <v>345</v>
      </c>
      <c r="B6287">
        <v>345101</v>
      </c>
      <c r="C6287">
        <v>6390</v>
      </c>
      <c r="D6287" t="str">
        <f>VLOOKUP(C6287,'Schedule 3'!A:M,13,FALSE)</f>
        <v>Operational/Non-Service Expenses</v>
      </c>
      <c r="E6287">
        <v>12.91</v>
      </c>
      <c r="F6287" s="1">
        <v>42855</v>
      </c>
      <c r="G6287" t="s">
        <v>462</v>
      </c>
      <c r="H6287" t="s">
        <v>777</v>
      </c>
      <c r="I6287" t="s">
        <v>777</v>
      </c>
      <c r="K6287">
        <v>251707</v>
      </c>
      <c r="L6287">
        <v>269773</v>
      </c>
      <c r="Q6287" t="s">
        <v>19</v>
      </c>
      <c r="U6287">
        <v>4</v>
      </c>
      <c r="V6287">
        <v>17</v>
      </c>
      <c r="Y6287" t="s">
        <v>20</v>
      </c>
      <c r="Z6287">
        <v>0</v>
      </c>
      <c r="AA6287" t="s">
        <v>589</v>
      </c>
      <c r="AB6287" t="s">
        <v>21</v>
      </c>
      <c r="AC6287">
        <v>2</v>
      </c>
    </row>
    <row r="6288" spans="1:29" x14ac:dyDescent="0.25">
      <c r="A6288">
        <v>345</v>
      </c>
      <c r="B6288">
        <v>345102</v>
      </c>
      <c r="C6288">
        <v>6390</v>
      </c>
      <c r="D6288" t="str">
        <f>VLOOKUP(C6288,'Schedule 3'!A:M,13,FALSE)</f>
        <v>Operational/Non-Service Expenses</v>
      </c>
      <c r="E6288">
        <v>114.52</v>
      </c>
      <c r="F6288" s="1">
        <v>42855</v>
      </c>
      <c r="G6288" t="s">
        <v>462</v>
      </c>
      <c r="H6288" t="s">
        <v>777</v>
      </c>
      <c r="I6288" t="s">
        <v>777</v>
      </c>
      <c r="K6288">
        <v>251707</v>
      </c>
      <c r="L6288">
        <v>269773</v>
      </c>
      <c r="Q6288" t="s">
        <v>19</v>
      </c>
      <c r="U6288">
        <v>4</v>
      </c>
      <c r="V6288">
        <v>17</v>
      </c>
      <c r="Y6288" t="s">
        <v>20</v>
      </c>
      <c r="Z6288">
        <v>0</v>
      </c>
      <c r="AA6288" t="s">
        <v>589</v>
      </c>
      <c r="AB6288" t="s">
        <v>21</v>
      </c>
      <c r="AC6288">
        <v>3</v>
      </c>
    </row>
    <row r="6289" spans="1:29" x14ac:dyDescent="0.25">
      <c r="A6289">
        <v>345</v>
      </c>
      <c r="B6289">
        <v>345101</v>
      </c>
      <c r="C6289">
        <v>6390</v>
      </c>
      <c r="D6289" t="str">
        <f>VLOOKUP(C6289,'Schedule 3'!A:M,13,FALSE)</f>
        <v>Operational/Non-Service Expenses</v>
      </c>
      <c r="E6289">
        <v>1.62</v>
      </c>
      <c r="F6289" s="1">
        <v>42825</v>
      </c>
      <c r="G6289" t="s">
        <v>462</v>
      </c>
      <c r="H6289" t="s">
        <v>777</v>
      </c>
      <c r="I6289" t="s">
        <v>777</v>
      </c>
      <c r="K6289">
        <v>251707</v>
      </c>
      <c r="L6289">
        <v>267433</v>
      </c>
      <c r="Q6289" t="s">
        <v>19</v>
      </c>
      <c r="U6289">
        <v>3</v>
      </c>
      <c r="V6289">
        <v>17</v>
      </c>
      <c r="Y6289" t="s">
        <v>20</v>
      </c>
      <c r="Z6289">
        <v>0</v>
      </c>
      <c r="AA6289" t="s">
        <v>589</v>
      </c>
      <c r="AB6289" t="s">
        <v>21</v>
      </c>
      <c r="AC6289">
        <v>2</v>
      </c>
    </row>
    <row r="6290" spans="1:29" x14ac:dyDescent="0.25">
      <c r="A6290">
        <v>345</v>
      </c>
      <c r="B6290">
        <v>345102</v>
      </c>
      <c r="C6290">
        <v>6390</v>
      </c>
      <c r="D6290" t="str">
        <f>VLOOKUP(C6290,'Schedule 3'!A:M,13,FALSE)</f>
        <v>Operational/Non-Service Expenses</v>
      </c>
      <c r="E6290">
        <v>14.41</v>
      </c>
      <c r="F6290" s="1">
        <v>42825</v>
      </c>
      <c r="G6290" t="s">
        <v>462</v>
      </c>
      <c r="H6290" t="s">
        <v>777</v>
      </c>
      <c r="I6290" t="s">
        <v>777</v>
      </c>
      <c r="K6290">
        <v>251707</v>
      </c>
      <c r="L6290">
        <v>267433</v>
      </c>
      <c r="Q6290" t="s">
        <v>19</v>
      </c>
      <c r="U6290">
        <v>3</v>
      </c>
      <c r="V6290">
        <v>17</v>
      </c>
      <c r="Y6290" t="s">
        <v>20</v>
      </c>
      <c r="Z6290">
        <v>0</v>
      </c>
      <c r="AA6290" t="s">
        <v>589</v>
      </c>
      <c r="AB6290" t="s">
        <v>21</v>
      </c>
      <c r="AC6290">
        <v>3</v>
      </c>
    </row>
    <row r="6291" spans="1:29" x14ac:dyDescent="0.25">
      <c r="A6291">
        <v>345</v>
      </c>
      <c r="B6291">
        <v>345101</v>
      </c>
      <c r="C6291">
        <v>6390</v>
      </c>
      <c r="D6291" t="str">
        <f>VLOOKUP(C6291,'Schedule 3'!A:M,13,FALSE)</f>
        <v>Operational/Non-Service Expenses</v>
      </c>
      <c r="E6291">
        <v>4.84</v>
      </c>
      <c r="F6291" s="1">
        <v>42766</v>
      </c>
      <c r="G6291" t="s">
        <v>462</v>
      </c>
      <c r="H6291" t="s">
        <v>777</v>
      </c>
      <c r="I6291" t="s">
        <v>777</v>
      </c>
      <c r="K6291">
        <v>251707</v>
      </c>
      <c r="L6291">
        <v>259505</v>
      </c>
      <c r="Q6291" t="s">
        <v>19</v>
      </c>
      <c r="U6291">
        <v>1</v>
      </c>
      <c r="V6291">
        <v>17</v>
      </c>
      <c r="Y6291" t="s">
        <v>20</v>
      </c>
      <c r="Z6291">
        <v>0</v>
      </c>
      <c r="AA6291" t="s">
        <v>589</v>
      </c>
      <c r="AB6291" t="s">
        <v>21</v>
      </c>
      <c r="AC6291">
        <v>2</v>
      </c>
    </row>
    <row r="6292" spans="1:29" x14ac:dyDescent="0.25">
      <c r="A6292">
        <v>345</v>
      </c>
      <c r="B6292">
        <v>345102</v>
      </c>
      <c r="C6292">
        <v>6390</v>
      </c>
      <c r="D6292" t="str">
        <f>VLOOKUP(C6292,'Schedule 3'!A:M,13,FALSE)</f>
        <v>Operational/Non-Service Expenses</v>
      </c>
      <c r="E6292">
        <v>42.94</v>
      </c>
      <c r="F6292" s="1">
        <v>42766</v>
      </c>
      <c r="G6292" t="s">
        <v>462</v>
      </c>
      <c r="H6292" t="s">
        <v>777</v>
      </c>
      <c r="I6292" t="s">
        <v>777</v>
      </c>
      <c r="K6292">
        <v>251707</v>
      </c>
      <c r="L6292">
        <v>259505</v>
      </c>
      <c r="Q6292" t="s">
        <v>19</v>
      </c>
      <c r="U6292">
        <v>1</v>
      </c>
      <c r="V6292">
        <v>17</v>
      </c>
      <c r="Y6292" t="s">
        <v>20</v>
      </c>
      <c r="Z6292">
        <v>0</v>
      </c>
      <c r="AA6292" t="s">
        <v>589</v>
      </c>
      <c r="AB6292" t="s">
        <v>21</v>
      </c>
      <c r="AC6292">
        <v>3</v>
      </c>
    </row>
    <row r="6293" spans="1:29" x14ac:dyDescent="0.25">
      <c r="A6293">
        <v>345</v>
      </c>
      <c r="B6293">
        <v>345101</v>
      </c>
      <c r="C6293">
        <v>6230</v>
      </c>
      <c r="D6293" t="str">
        <f>VLOOKUP(C6293,'Schedule 3'!A:M,13,FALSE)</f>
        <v>Transport/Travel Expenses</v>
      </c>
      <c r="E6293">
        <v>0.96</v>
      </c>
      <c r="F6293" s="1">
        <v>42886</v>
      </c>
      <c r="G6293" t="s">
        <v>462</v>
      </c>
      <c r="H6293" t="s">
        <v>778</v>
      </c>
      <c r="I6293" t="s">
        <v>778</v>
      </c>
      <c r="K6293">
        <v>251857</v>
      </c>
      <c r="L6293">
        <v>272629</v>
      </c>
      <c r="Q6293" t="s">
        <v>19</v>
      </c>
      <c r="U6293">
        <v>5</v>
      </c>
      <c r="V6293">
        <v>17</v>
      </c>
      <c r="Y6293" t="s">
        <v>20</v>
      </c>
      <c r="Z6293">
        <v>0</v>
      </c>
      <c r="AA6293" t="s">
        <v>589</v>
      </c>
      <c r="AB6293" t="s">
        <v>21</v>
      </c>
      <c r="AC6293">
        <v>38</v>
      </c>
    </row>
    <row r="6294" spans="1:29" x14ac:dyDescent="0.25">
      <c r="A6294">
        <v>345</v>
      </c>
      <c r="B6294">
        <v>345102</v>
      </c>
      <c r="C6294">
        <v>6230</v>
      </c>
      <c r="D6294" t="str">
        <f>VLOOKUP(C6294,'Schedule 3'!A:M,13,FALSE)</f>
        <v>Transport/Travel Expenses</v>
      </c>
      <c r="E6294">
        <v>8.5</v>
      </c>
      <c r="F6294" s="1">
        <v>42886</v>
      </c>
      <c r="G6294" t="s">
        <v>462</v>
      </c>
      <c r="H6294" t="s">
        <v>778</v>
      </c>
      <c r="I6294" t="s">
        <v>778</v>
      </c>
      <c r="K6294">
        <v>251857</v>
      </c>
      <c r="L6294">
        <v>272629</v>
      </c>
      <c r="Q6294" t="s">
        <v>19</v>
      </c>
      <c r="U6294">
        <v>5</v>
      </c>
      <c r="V6294">
        <v>17</v>
      </c>
      <c r="Y6294" t="s">
        <v>20</v>
      </c>
      <c r="Z6294">
        <v>0</v>
      </c>
      <c r="AA6294" t="s">
        <v>589</v>
      </c>
      <c r="AB6294" t="s">
        <v>21</v>
      </c>
      <c r="AC6294">
        <v>39</v>
      </c>
    </row>
    <row r="6295" spans="1:29" x14ac:dyDescent="0.25">
      <c r="A6295">
        <v>345</v>
      </c>
      <c r="B6295">
        <v>345101</v>
      </c>
      <c r="C6295">
        <v>5660</v>
      </c>
      <c r="D6295" t="str">
        <f>VLOOKUP(C6295,'Schedule 3'!A:M,13,FALSE)</f>
        <v>Employee Benefits</v>
      </c>
      <c r="E6295">
        <v>68.819999999999993</v>
      </c>
      <c r="F6295" s="1">
        <v>43100</v>
      </c>
      <c r="G6295" t="s">
        <v>462</v>
      </c>
      <c r="H6295" t="s">
        <v>779</v>
      </c>
      <c r="I6295" t="s">
        <v>779</v>
      </c>
      <c r="K6295">
        <v>255191</v>
      </c>
      <c r="L6295">
        <v>291867</v>
      </c>
      <c r="Q6295" t="s">
        <v>19</v>
      </c>
      <c r="U6295">
        <v>12</v>
      </c>
      <c r="V6295">
        <v>17</v>
      </c>
      <c r="Y6295" t="s">
        <v>20</v>
      </c>
      <c r="Z6295">
        <v>0</v>
      </c>
      <c r="AA6295" t="s">
        <v>589</v>
      </c>
      <c r="AB6295" t="s">
        <v>21</v>
      </c>
      <c r="AC6295">
        <v>2</v>
      </c>
    </row>
    <row r="6296" spans="1:29" x14ac:dyDescent="0.25">
      <c r="A6296">
        <v>345</v>
      </c>
      <c r="B6296">
        <v>345102</v>
      </c>
      <c r="C6296">
        <v>5660</v>
      </c>
      <c r="D6296" t="str">
        <f>VLOOKUP(C6296,'Schedule 3'!A:M,13,FALSE)</f>
        <v>Employee Benefits</v>
      </c>
      <c r="E6296">
        <v>605.17999999999995</v>
      </c>
      <c r="F6296" s="1">
        <v>43100</v>
      </c>
      <c r="G6296" t="s">
        <v>462</v>
      </c>
      <c r="H6296" t="s">
        <v>779</v>
      </c>
      <c r="I6296" t="s">
        <v>779</v>
      </c>
      <c r="K6296">
        <v>255191</v>
      </c>
      <c r="L6296">
        <v>291867</v>
      </c>
      <c r="Q6296" t="s">
        <v>19</v>
      </c>
      <c r="U6296">
        <v>12</v>
      </c>
      <c r="V6296">
        <v>17</v>
      </c>
      <c r="Y6296" t="s">
        <v>20</v>
      </c>
      <c r="Z6296">
        <v>0</v>
      </c>
      <c r="AA6296" t="s">
        <v>589</v>
      </c>
      <c r="AB6296" t="s">
        <v>21</v>
      </c>
      <c r="AC6296">
        <v>3</v>
      </c>
    </row>
    <row r="6297" spans="1:29" x14ac:dyDescent="0.25">
      <c r="A6297">
        <v>345</v>
      </c>
      <c r="B6297">
        <v>345101</v>
      </c>
      <c r="C6297">
        <v>5660</v>
      </c>
      <c r="D6297" t="str">
        <f>VLOOKUP(C6297,'Schedule 3'!A:M,13,FALSE)</f>
        <v>Employee Benefits</v>
      </c>
      <c r="E6297">
        <v>20.07</v>
      </c>
      <c r="F6297" s="1">
        <v>43069</v>
      </c>
      <c r="G6297" t="s">
        <v>462</v>
      </c>
      <c r="H6297" t="s">
        <v>779</v>
      </c>
      <c r="I6297" t="s">
        <v>779</v>
      </c>
      <c r="K6297">
        <v>255191</v>
      </c>
      <c r="L6297">
        <v>288934</v>
      </c>
      <c r="Q6297" t="s">
        <v>19</v>
      </c>
      <c r="U6297">
        <v>11</v>
      </c>
      <c r="V6297">
        <v>17</v>
      </c>
      <c r="Y6297" t="s">
        <v>20</v>
      </c>
      <c r="Z6297">
        <v>0</v>
      </c>
      <c r="AA6297" t="s">
        <v>589</v>
      </c>
      <c r="AB6297" t="s">
        <v>21</v>
      </c>
      <c r="AC6297">
        <v>2</v>
      </c>
    </row>
    <row r="6298" spans="1:29" x14ac:dyDescent="0.25">
      <c r="A6298">
        <v>345</v>
      </c>
      <c r="B6298">
        <v>345102</v>
      </c>
      <c r="C6298">
        <v>5660</v>
      </c>
      <c r="D6298" t="str">
        <f>VLOOKUP(C6298,'Schedule 3'!A:M,13,FALSE)</f>
        <v>Employee Benefits</v>
      </c>
      <c r="E6298">
        <v>179.93</v>
      </c>
      <c r="F6298" s="1">
        <v>43069</v>
      </c>
      <c r="G6298" t="s">
        <v>462</v>
      </c>
      <c r="H6298" t="s">
        <v>779</v>
      </c>
      <c r="I6298" t="s">
        <v>779</v>
      </c>
      <c r="K6298">
        <v>255191</v>
      </c>
      <c r="L6298">
        <v>288934</v>
      </c>
      <c r="Q6298" t="s">
        <v>19</v>
      </c>
      <c r="U6298">
        <v>11</v>
      </c>
      <c r="V6298">
        <v>17</v>
      </c>
      <c r="Y6298" t="s">
        <v>20</v>
      </c>
      <c r="Z6298">
        <v>0</v>
      </c>
      <c r="AA6298" t="s">
        <v>589</v>
      </c>
      <c r="AB6298" t="s">
        <v>21</v>
      </c>
      <c r="AC6298">
        <v>3</v>
      </c>
    </row>
    <row r="6299" spans="1:29" x14ac:dyDescent="0.25">
      <c r="A6299">
        <v>345</v>
      </c>
      <c r="B6299">
        <v>345101</v>
      </c>
      <c r="C6299">
        <v>5660</v>
      </c>
      <c r="D6299" t="str">
        <f>VLOOKUP(C6299,'Schedule 3'!A:M,13,FALSE)</f>
        <v>Employee Benefits</v>
      </c>
      <c r="E6299">
        <v>20.2</v>
      </c>
      <c r="F6299" s="1">
        <v>43008</v>
      </c>
      <c r="G6299" t="s">
        <v>462</v>
      </c>
      <c r="H6299" t="s">
        <v>779</v>
      </c>
      <c r="I6299" t="s">
        <v>779</v>
      </c>
      <c r="K6299">
        <v>255191</v>
      </c>
      <c r="L6299">
        <v>283717</v>
      </c>
      <c r="Q6299" t="s">
        <v>19</v>
      </c>
      <c r="U6299">
        <v>9</v>
      </c>
      <c r="V6299">
        <v>17</v>
      </c>
      <c r="Y6299" t="s">
        <v>20</v>
      </c>
      <c r="Z6299">
        <v>0</v>
      </c>
      <c r="AA6299" t="s">
        <v>589</v>
      </c>
      <c r="AB6299" t="s">
        <v>21</v>
      </c>
      <c r="AC6299">
        <v>2</v>
      </c>
    </row>
    <row r="6300" spans="1:29" x14ac:dyDescent="0.25">
      <c r="A6300">
        <v>345</v>
      </c>
      <c r="B6300">
        <v>345102</v>
      </c>
      <c r="C6300">
        <v>5660</v>
      </c>
      <c r="D6300" t="str">
        <f>VLOOKUP(C6300,'Schedule 3'!A:M,13,FALSE)</f>
        <v>Employee Benefits</v>
      </c>
      <c r="E6300">
        <v>179.8</v>
      </c>
      <c r="F6300" s="1">
        <v>43008</v>
      </c>
      <c r="G6300" t="s">
        <v>462</v>
      </c>
      <c r="H6300" t="s">
        <v>779</v>
      </c>
      <c r="I6300" t="s">
        <v>779</v>
      </c>
      <c r="K6300">
        <v>255191</v>
      </c>
      <c r="L6300">
        <v>283717</v>
      </c>
      <c r="Q6300" t="s">
        <v>19</v>
      </c>
      <c r="U6300">
        <v>9</v>
      </c>
      <c r="V6300">
        <v>17</v>
      </c>
      <c r="Y6300" t="s">
        <v>20</v>
      </c>
      <c r="Z6300">
        <v>0</v>
      </c>
      <c r="AA6300" t="s">
        <v>589</v>
      </c>
      <c r="AB6300" t="s">
        <v>21</v>
      </c>
      <c r="AC6300">
        <v>3</v>
      </c>
    </row>
    <row r="6301" spans="1:29" x14ac:dyDescent="0.25">
      <c r="A6301">
        <v>345</v>
      </c>
      <c r="B6301">
        <v>345101</v>
      </c>
      <c r="C6301">
        <v>5660</v>
      </c>
      <c r="D6301" t="str">
        <f>VLOOKUP(C6301,'Schedule 3'!A:M,13,FALSE)</f>
        <v>Employee Benefits</v>
      </c>
      <c r="E6301">
        <v>10.130000000000001</v>
      </c>
      <c r="F6301" s="1">
        <v>42947</v>
      </c>
      <c r="G6301" t="s">
        <v>462</v>
      </c>
      <c r="H6301" t="s">
        <v>779</v>
      </c>
      <c r="I6301" t="s">
        <v>779</v>
      </c>
      <c r="K6301">
        <v>255191</v>
      </c>
      <c r="L6301">
        <v>278277</v>
      </c>
      <c r="Q6301" t="s">
        <v>19</v>
      </c>
      <c r="U6301">
        <v>7</v>
      </c>
      <c r="V6301">
        <v>17</v>
      </c>
      <c r="Y6301" t="s">
        <v>20</v>
      </c>
      <c r="Z6301">
        <v>0</v>
      </c>
      <c r="AA6301" t="s">
        <v>589</v>
      </c>
      <c r="AB6301" t="s">
        <v>21</v>
      </c>
      <c r="AC6301">
        <v>2</v>
      </c>
    </row>
    <row r="6302" spans="1:29" x14ac:dyDescent="0.25">
      <c r="A6302">
        <v>345</v>
      </c>
      <c r="B6302">
        <v>345102</v>
      </c>
      <c r="C6302">
        <v>5660</v>
      </c>
      <c r="D6302" t="str">
        <f>VLOOKUP(C6302,'Schedule 3'!A:M,13,FALSE)</f>
        <v>Employee Benefits</v>
      </c>
      <c r="E6302">
        <v>89.87</v>
      </c>
      <c r="F6302" s="1">
        <v>42947</v>
      </c>
      <c r="G6302" t="s">
        <v>462</v>
      </c>
      <c r="H6302" t="s">
        <v>779</v>
      </c>
      <c r="I6302" t="s">
        <v>779</v>
      </c>
      <c r="K6302">
        <v>255191</v>
      </c>
      <c r="L6302">
        <v>278277</v>
      </c>
      <c r="Q6302" t="s">
        <v>19</v>
      </c>
      <c r="U6302">
        <v>7</v>
      </c>
      <c r="V6302">
        <v>17</v>
      </c>
      <c r="Y6302" t="s">
        <v>20</v>
      </c>
      <c r="Z6302">
        <v>0</v>
      </c>
      <c r="AA6302" t="s">
        <v>589</v>
      </c>
      <c r="AB6302" t="s">
        <v>21</v>
      </c>
      <c r="AC6302">
        <v>3</v>
      </c>
    </row>
    <row r="6303" spans="1:29" x14ac:dyDescent="0.25">
      <c r="A6303">
        <v>345</v>
      </c>
      <c r="B6303">
        <v>345101</v>
      </c>
      <c r="C6303">
        <v>5660</v>
      </c>
      <c r="D6303" t="str">
        <f>VLOOKUP(C6303,'Schedule 3'!A:M,13,FALSE)</f>
        <v>Employee Benefits</v>
      </c>
      <c r="E6303">
        <v>20.260000000000002</v>
      </c>
      <c r="F6303" s="1">
        <v>42855</v>
      </c>
      <c r="G6303" t="s">
        <v>462</v>
      </c>
      <c r="H6303" t="s">
        <v>779</v>
      </c>
      <c r="I6303" t="s">
        <v>779</v>
      </c>
      <c r="K6303">
        <v>255191</v>
      </c>
      <c r="L6303">
        <v>269773</v>
      </c>
      <c r="Q6303" t="s">
        <v>19</v>
      </c>
      <c r="U6303">
        <v>4</v>
      </c>
      <c r="V6303">
        <v>17</v>
      </c>
      <c r="Y6303" t="s">
        <v>20</v>
      </c>
      <c r="Z6303">
        <v>0</v>
      </c>
      <c r="AA6303" t="s">
        <v>589</v>
      </c>
      <c r="AB6303" t="s">
        <v>21</v>
      </c>
      <c r="AC6303">
        <v>2</v>
      </c>
    </row>
    <row r="6304" spans="1:29" x14ac:dyDescent="0.25">
      <c r="A6304">
        <v>345</v>
      </c>
      <c r="B6304">
        <v>345102</v>
      </c>
      <c r="C6304">
        <v>5660</v>
      </c>
      <c r="D6304" t="str">
        <f>VLOOKUP(C6304,'Schedule 3'!A:M,13,FALSE)</f>
        <v>Employee Benefits</v>
      </c>
      <c r="E6304">
        <v>179.74</v>
      </c>
      <c r="F6304" s="1">
        <v>42855</v>
      </c>
      <c r="G6304" t="s">
        <v>462</v>
      </c>
      <c r="H6304" t="s">
        <v>779</v>
      </c>
      <c r="I6304" t="s">
        <v>779</v>
      </c>
      <c r="K6304">
        <v>255191</v>
      </c>
      <c r="L6304">
        <v>269773</v>
      </c>
      <c r="Q6304" t="s">
        <v>19</v>
      </c>
      <c r="U6304">
        <v>4</v>
      </c>
      <c r="V6304">
        <v>17</v>
      </c>
      <c r="Y6304" t="s">
        <v>20</v>
      </c>
      <c r="Z6304">
        <v>0</v>
      </c>
      <c r="AA6304" t="s">
        <v>589</v>
      </c>
      <c r="AB6304" t="s">
        <v>21</v>
      </c>
      <c r="AC6304">
        <v>3</v>
      </c>
    </row>
    <row r="6305" spans="1:29" x14ac:dyDescent="0.25">
      <c r="A6305">
        <v>345</v>
      </c>
      <c r="B6305">
        <v>345101</v>
      </c>
      <c r="C6305">
        <v>7710</v>
      </c>
      <c r="D6305" t="str">
        <f>VLOOKUP(C6305,'Schedule 3'!A:M,13,FALSE)</f>
        <v>Operational/Non-Service Expenses</v>
      </c>
      <c r="E6305">
        <v>202.1</v>
      </c>
      <c r="F6305" s="1">
        <v>43100</v>
      </c>
      <c r="G6305" t="s">
        <v>462</v>
      </c>
      <c r="H6305" t="s">
        <v>780</v>
      </c>
      <c r="I6305" t="s">
        <v>780</v>
      </c>
      <c r="K6305">
        <v>256053</v>
      </c>
      <c r="L6305">
        <v>291867</v>
      </c>
      <c r="Q6305" t="s">
        <v>19</v>
      </c>
      <c r="U6305">
        <v>12</v>
      </c>
      <c r="V6305">
        <v>17</v>
      </c>
      <c r="Y6305" t="s">
        <v>20</v>
      </c>
      <c r="Z6305">
        <v>0</v>
      </c>
      <c r="AA6305" t="s">
        <v>589</v>
      </c>
      <c r="AB6305" t="s">
        <v>21</v>
      </c>
      <c r="AC6305">
        <v>234</v>
      </c>
    </row>
    <row r="6306" spans="1:29" x14ac:dyDescent="0.25">
      <c r="A6306">
        <v>345</v>
      </c>
      <c r="B6306">
        <v>345102</v>
      </c>
      <c r="C6306">
        <v>7710</v>
      </c>
      <c r="D6306" t="str">
        <f>VLOOKUP(C6306,'Schedule 3'!A:M,13,FALSE)</f>
        <v>Operational/Non-Service Expenses</v>
      </c>
      <c r="E6306">
        <v>1777.14</v>
      </c>
      <c r="F6306" s="1">
        <v>43100</v>
      </c>
      <c r="G6306" t="s">
        <v>462</v>
      </c>
      <c r="H6306" t="s">
        <v>780</v>
      </c>
      <c r="I6306" t="s">
        <v>780</v>
      </c>
      <c r="K6306">
        <v>256053</v>
      </c>
      <c r="L6306">
        <v>291867</v>
      </c>
      <c r="Q6306" t="s">
        <v>19</v>
      </c>
      <c r="U6306">
        <v>12</v>
      </c>
      <c r="V6306">
        <v>17</v>
      </c>
      <c r="Y6306" t="s">
        <v>20</v>
      </c>
      <c r="Z6306">
        <v>0</v>
      </c>
      <c r="AA6306" t="s">
        <v>589</v>
      </c>
      <c r="AB6306" t="s">
        <v>21</v>
      </c>
      <c r="AC6306">
        <v>235</v>
      </c>
    </row>
    <row r="6307" spans="1:29" x14ac:dyDescent="0.25">
      <c r="A6307">
        <v>345</v>
      </c>
      <c r="B6307">
        <v>345101</v>
      </c>
      <c r="C6307">
        <v>7710</v>
      </c>
      <c r="D6307" t="str">
        <f>VLOOKUP(C6307,'Schedule 3'!A:M,13,FALSE)</f>
        <v>Operational/Non-Service Expenses</v>
      </c>
      <c r="E6307">
        <v>197.02</v>
      </c>
      <c r="F6307" s="1">
        <v>43008</v>
      </c>
      <c r="G6307" t="s">
        <v>462</v>
      </c>
      <c r="H6307" t="s">
        <v>780</v>
      </c>
      <c r="I6307" t="s">
        <v>780</v>
      </c>
      <c r="K6307">
        <v>256053</v>
      </c>
      <c r="L6307">
        <v>283717</v>
      </c>
      <c r="Q6307" t="s">
        <v>19</v>
      </c>
      <c r="U6307">
        <v>9</v>
      </c>
      <c r="V6307">
        <v>17</v>
      </c>
      <c r="Y6307" t="s">
        <v>20</v>
      </c>
      <c r="Z6307">
        <v>0</v>
      </c>
      <c r="AA6307" t="s">
        <v>589</v>
      </c>
      <c r="AB6307" t="s">
        <v>21</v>
      </c>
      <c r="AC6307">
        <v>234</v>
      </c>
    </row>
    <row r="6308" spans="1:29" x14ac:dyDescent="0.25">
      <c r="A6308">
        <v>345</v>
      </c>
      <c r="B6308">
        <v>345102</v>
      </c>
      <c r="C6308">
        <v>7710</v>
      </c>
      <c r="D6308" t="str">
        <f>VLOOKUP(C6308,'Schedule 3'!A:M,13,FALSE)</f>
        <v>Operational/Non-Service Expenses</v>
      </c>
      <c r="E6308">
        <v>1753.26</v>
      </c>
      <c r="F6308" s="1">
        <v>43008</v>
      </c>
      <c r="G6308" t="s">
        <v>462</v>
      </c>
      <c r="H6308" t="s">
        <v>780</v>
      </c>
      <c r="I6308" t="s">
        <v>780</v>
      </c>
      <c r="K6308">
        <v>256053</v>
      </c>
      <c r="L6308">
        <v>283717</v>
      </c>
      <c r="Q6308" t="s">
        <v>19</v>
      </c>
      <c r="U6308">
        <v>9</v>
      </c>
      <c r="V6308">
        <v>17</v>
      </c>
      <c r="Y6308" t="s">
        <v>20</v>
      </c>
      <c r="Z6308">
        <v>0</v>
      </c>
      <c r="AA6308" t="s">
        <v>589</v>
      </c>
      <c r="AB6308" t="s">
        <v>21</v>
      </c>
      <c r="AC6308">
        <v>235</v>
      </c>
    </row>
    <row r="6309" spans="1:29" x14ac:dyDescent="0.25">
      <c r="A6309">
        <v>345</v>
      </c>
      <c r="B6309">
        <v>345101</v>
      </c>
      <c r="C6309">
        <v>7710</v>
      </c>
      <c r="D6309" t="str">
        <f>VLOOKUP(C6309,'Schedule 3'!A:M,13,FALSE)</f>
        <v>Operational/Non-Service Expenses</v>
      </c>
      <c r="E6309">
        <v>222.15</v>
      </c>
      <c r="F6309" s="1">
        <v>42916</v>
      </c>
      <c r="G6309" t="s">
        <v>462</v>
      </c>
      <c r="H6309" t="s">
        <v>780</v>
      </c>
      <c r="I6309" t="s">
        <v>780</v>
      </c>
      <c r="K6309">
        <v>256053</v>
      </c>
      <c r="L6309">
        <v>275593</v>
      </c>
      <c r="Q6309" t="s">
        <v>19</v>
      </c>
      <c r="U6309">
        <v>6</v>
      </c>
      <c r="V6309">
        <v>17</v>
      </c>
      <c r="Y6309" t="s">
        <v>20</v>
      </c>
      <c r="Z6309">
        <v>0</v>
      </c>
      <c r="AA6309" t="s">
        <v>589</v>
      </c>
      <c r="AB6309" t="s">
        <v>21</v>
      </c>
      <c r="AC6309">
        <v>234</v>
      </c>
    </row>
    <row r="6310" spans="1:29" x14ac:dyDescent="0.25">
      <c r="A6310">
        <v>345</v>
      </c>
      <c r="B6310">
        <v>345102</v>
      </c>
      <c r="C6310">
        <v>7710</v>
      </c>
      <c r="D6310" t="str">
        <f>VLOOKUP(C6310,'Schedule 3'!A:M,13,FALSE)</f>
        <v>Operational/Non-Service Expenses</v>
      </c>
      <c r="E6310">
        <v>1945.71</v>
      </c>
      <c r="F6310" s="1">
        <v>42916</v>
      </c>
      <c r="G6310" t="s">
        <v>462</v>
      </c>
      <c r="H6310" t="s">
        <v>780</v>
      </c>
      <c r="I6310" t="s">
        <v>780</v>
      </c>
      <c r="K6310">
        <v>256053</v>
      </c>
      <c r="L6310">
        <v>275593</v>
      </c>
      <c r="Q6310" t="s">
        <v>19</v>
      </c>
      <c r="U6310">
        <v>6</v>
      </c>
      <c r="V6310">
        <v>17</v>
      </c>
      <c r="Y6310" t="s">
        <v>20</v>
      </c>
      <c r="Z6310">
        <v>0</v>
      </c>
      <c r="AA6310" t="s">
        <v>589</v>
      </c>
      <c r="AB6310" t="s">
        <v>21</v>
      </c>
      <c r="AC6310">
        <v>235</v>
      </c>
    </row>
    <row r="6311" spans="1:29" x14ac:dyDescent="0.25">
      <c r="A6311">
        <v>345</v>
      </c>
      <c r="B6311">
        <v>345101</v>
      </c>
      <c r="C6311">
        <v>7710</v>
      </c>
      <c r="D6311" t="str">
        <f>VLOOKUP(C6311,'Schedule 3'!A:M,13,FALSE)</f>
        <v>Operational/Non-Service Expenses</v>
      </c>
      <c r="E6311">
        <v>213.74</v>
      </c>
      <c r="F6311" s="1">
        <v>42825</v>
      </c>
      <c r="G6311" t="s">
        <v>462</v>
      </c>
      <c r="H6311" t="s">
        <v>780</v>
      </c>
      <c r="I6311" t="s">
        <v>780</v>
      </c>
      <c r="K6311">
        <v>256053</v>
      </c>
      <c r="L6311">
        <v>267433</v>
      </c>
      <c r="Q6311" t="s">
        <v>19</v>
      </c>
      <c r="U6311">
        <v>3</v>
      </c>
      <c r="V6311">
        <v>17</v>
      </c>
      <c r="Y6311" t="s">
        <v>20</v>
      </c>
      <c r="Z6311">
        <v>0</v>
      </c>
      <c r="AA6311" t="s">
        <v>589</v>
      </c>
      <c r="AB6311" t="s">
        <v>21</v>
      </c>
      <c r="AC6311">
        <v>233</v>
      </c>
    </row>
    <row r="6312" spans="1:29" x14ac:dyDescent="0.25">
      <c r="A6312">
        <v>345</v>
      </c>
      <c r="B6312">
        <v>345102</v>
      </c>
      <c r="C6312">
        <v>7710</v>
      </c>
      <c r="D6312" t="str">
        <f>VLOOKUP(C6312,'Schedule 3'!A:M,13,FALSE)</f>
        <v>Operational/Non-Service Expenses</v>
      </c>
      <c r="E6312">
        <v>1897.94</v>
      </c>
      <c r="F6312" s="1">
        <v>42825</v>
      </c>
      <c r="G6312" t="s">
        <v>462</v>
      </c>
      <c r="H6312" t="s">
        <v>780</v>
      </c>
      <c r="I6312" t="s">
        <v>780</v>
      </c>
      <c r="K6312">
        <v>256053</v>
      </c>
      <c r="L6312">
        <v>267433</v>
      </c>
      <c r="Q6312" t="s">
        <v>19</v>
      </c>
      <c r="U6312">
        <v>3</v>
      </c>
      <c r="V6312">
        <v>17</v>
      </c>
      <c r="Y6312" t="s">
        <v>20</v>
      </c>
      <c r="Z6312">
        <v>0</v>
      </c>
      <c r="AA6312" t="s">
        <v>589</v>
      </c>
      <c r="AB6312" t="s">
        <v>21</v>
      </c>
      <c r="AC6312">
        <v>234</v>
      </c>
    </row>
    <row r="6313" spans="1:29" x14ac:dyDescent="0.25">
      <c r="A6313">
        <v>345</v>
      </c>
      <c r="B6313">
        <v>345101</v>
      </c>
      <c r="C6313">
        <v>7750</v>
      </c>
      <c r="D6313" t="str">
        <f>VLOOKUP(C6313,'Schedule 3'!A:M,13,FALSE)</f>
        <v>Operational/Non-Service Expenses</v>
      </c>
      <c r="E6313">
        <v>-0.71</v>
      </c>
      <c r="F6313" s="1">
        <v>43069</v>
      </c>
      <c r="G6313" t="s">
        <v>462</v>
      </c>
      <c r="H6313" t="s">
        <v>781</v>
      </c>
      <c r="I6313" t="s">
        <v>781</v>
      </c>
      <c r="K6313">
        <v>256080</v>
      </c>
      <c r="L6313">
        <v>288934</v>
      </c>
      <c r="Q6313" t="s">
        <v>19</v>
      </c>
      <c r="U6313">
        <v>11</v>
      </c>
      <c r="V6313">
        <v>17</v>
      </c>
      <c r="Y6313" t="s">
        <v>20</v>
      </c>
      <c r="Z6313">
        <v>0</v>
      </c>
      <c r="AA6313" t="s">
        <v>589</v>
      </c>
      <c r="AB6313" t="s">
        <v>21</v>
      </c>
      <c r="AC6313">
        <v>234</v>
      </c>
    </row>
    <row r="6314" spans="1:29" x14ac:dyDescent="0.25">
      <c r="A6314">
        <v>345</v>
      </c>
      <c r="B6314">
        <v>345102</v>
      </c>
      <c r="C6314">
        <v>7750</v>
      </c>
      <c r="D6314" t="str">
        <f>VLOOKUP(C6314,'Schedule 3'!A:M,13,FALSE)</f>
        <v>Operational/Non-Service Expenses</v>
      </c>
      <c r="E6314">
        <v>-6.34</v>
      </c>
      <c r="F6314" s="1">
        <v>43069</v>
      </c>
      <c r="G6314" t="s">
        <v>462</v>
      </c>
      <c r="H6314" t="s">
        <v>781</v>
      </c>
      <c r="I6314" t="s">
        <v>781</v>
      </c>
      <c r="K6314">
        <v>256080</v>
      </c>
      <c r="L6314">
        <v>288934</v>
      </c>
      <c r="Q6314" t="s">
        <v>19</v>
      </c>
      <c r="U6314">
        <v>11</v>
      </c>
      <c r="V6314">
        <v>17</v>
      </c>
      <c r="Y6314" t="s">
        <v>20</v>
      </c>
      <c r="Z6314">
        <v>0</v>
      </c>
      <c r="AA6314" t="s">
        <v>589</v>
      </c>
      <c r="AB6314" t="s">
        <v>21</v>
      </c>
      <c r="AC6314">
        <v>235</v>
      </c>
    </row>
    <row r="6315" spans="1:29" x14ac:dyDescent="0.25">
      <c r="A6315">
        <v>345</v>
      </c>
      <c r="B6315">
        <v>345101</v>
      </c>
      <c r="C6315">
        <v>7750</v>
      </c>
      <c r="D6315" t="str">
        <f>VLOOKUP(C6315,'Schedule 3'!A:M,13,FALSE)</f>
        <v>Operational/Non-Service Expenses</v>
      </c>
      <c r="E6315">
        <v>-0.71</v>
      </c>
      <c r="F6315" s="1">
        <v>43039</v>
      </c>
      <c r="G6315" t="s">
        <v>462</v>
      </c>
      <c r="H6315" t="s">
        <v>781</v>
      </c>
      <c r="I6315" t="s">
        <v>781</v>
      </c>
      <c r="K6315">
        <v>256080</v>
      </c>
      <c r="L6315">
        <v>286349</v>
      </c>
      <c r="Q6315" t="s">
        <v>19</v>
      </c>
      <c r="U6315">
        <v>10</v>
      </c>
      <c r="V6315">
        <v>17</v>
      </c>
      <c r="Y6315" t="s">
        <v>20</v>
      </c>
      <c r="Z6315">
        <v>0</v>
      </c>
      <c r="AA6315" t="s">
        <v>589</v>
      </c>
      <c r="AB6315" t="s">
        <v>21</v>
      </c>
      <c r="AC6315">
        <v>234</v>
      </c>
    </row>
    <row r="6316" spans="1:29" x14ac:dyDescent="0.25">
      <c r="A6316">
        <v>345</v>
      </c>
      <c r="B6316">
        <v>345102</v>
      </c>
      <c r="C6316">
        <v>7750</v>
      </c>
      <c r="D6316" t="str">
        <f>VLOOKUP(C6316,'Schedule 3'!A:M,13,FALSE)</f>
        <v>Operational/Non-Service Expenses</v>
      </c>
      <c r="E6316">
        <v>-6.34</v>
      </c>
      <c r="F6316" s="1">
        <v>43039</v>
      </c>
      <c r="G6316" t="s">
        <v>462</v>
      </c>
      <c r="H6316" t="s">
        <v>781</v>
      </c>
      <c r="I6316" t="s">
        <v>781</v>
      </c>
      <c r="K6316">
        <v>256080</v>
      </c>
      <c r="L6316">
        <v>286349</v>
      </c>
      <c r="Q6316" t="s">
        <v>19</v>
      </c>
      <c r="U6316">
        <v>10</v>
      </c>
      <c r="V6316">
        <v>17</v>
      </c>
      <c r="Y6316" t="s">
        <v>20</v>
      </c>
      <c r="Z6316">
        <v>0</v>
      </c>
      <c r="AA6316" t="s">
        <v>589</v>
      </c>
      <c r="AB6316" t="s">
        <v>21</v>
      </c>
      <c r="AC6316">
        <v>235</v>
      </c>
    </row>
    <row r="6317" spans="1:29" x14ac:dyDescent="0.25">
      <c r="A6317">
        <v>345</v>
      </c>
      <c r="B6317">
        <v>345101</v>
      </c>
      <c r="C6317">
        <v>7750</v>
      </c>
      <c r="D6317" t="str">
        <f>VLOOKUP(C6317,'Schedule 3'!A:M,13,FALSE)</f>
        <v>Operational/Non-Service Expenses</v>
      </c>
      <c r="E6317">
        <v>-0.71</v>
      </c>
      <c r="F6317" s="1">
        <v>43008</v>
      </c>
      <c r="G6317" t="s">
        <v>462</v>
      </c>
      <c r="H6317" t="s">
        <v>781</v>
      </c>
      <c r="I6317" t="s">
        <v>781</v>
      </c>
      <c r="K6317">
        <v>256080</v>
      </c>
      <c r="L6317">
        <v>283717</v>
      </c>
      <c r="Q6317" t="s">
        <v>19</v>
      </c>
      <c r="U6317">
        <v>9</v>
      </c>
      <c r="V6317">
        <v>17</v>
      </c>
      <c r="Y6317" t="s">
        <v>20</v>
      </c>
      <c r="Z6317">
        <v>0</v>
      </c>
      <c r="AA6317" t="s">
        <v>589</v>
      </c>
      <c r="AB6317" t="s">
        <v>21</v>
      </c>
      <c r="AC6317">
        <v>234</v>
      </c>
    </row>
    <row r="6318" spans="1:29" x14ac:dyDescent="0.25">
      <c r="A6318">
        <v>345</v>
      </c>
      <c r="B6318">
        <v>345102</v>
      </c>
      <c r="C6318">
        <v>7750</v>
      </c>
      <c r="D6318" t="str">
        <f>VLOOKUP(C6318,'Schedule 3'!A:M,13,FALSE)</f>
        <v>Operational/Non-Service Expenses</v>
      </c>
      <c r="E6318">
        <v>-6.34</v>
      </c>
      <c r="F6318" s="1">
        <v>43008</v>
      </c>
      <c r="G6318" t="s">
        <v>462</v>
      </c>
      <c r="H6318" t="s">
        <v>781</v>
      </c>
      <c r="I6318" t="s">
        <v>781</v>
      </c>
      <c r="K6318">
        <v>256080</v>
      </c>
      <c r="L6318">
        <v>283717</v>
      </c>
      <c r="Q6318" t="s">
        <v>19</v>
      </c>
      <c r="U6318">
        <v>9</v>
      </c>
      <c r="V6318">
        <v>17</v>
      </c>
      <c r="Y6318" t="s">
        <v>20</v>
      </c>
      <c r="Z6318">
        <v>0</v>
      </c>
      <c r="AA6318" t="s">
        <v>589</v>
      </c>
      <c r="AB6318" t="s">
        <v>21</v>
      </c>
      <c r="AC6318">
        <v>235</v>
      </c>
    </row>
    <row r="6319" spans="1:29" x14ac:dyDescent="0.25">
      <c r="A6319">
        <v>345</v>
      </c>
      <c r="B6319">
        <v>345101</v>
      </c>
      <c r="C6319">
        <v>7750</v>
      </c>
      <c r="D6319" t="str">
        <f>VLOOKUP(C6319,'Schedule 3'!A:M,13,FALSE)</f>
        <v>Operational/Non-Service Expenses</v>
      </c>
      <c r="E6319">
        <v>-0.72</v>
      </c>
      <c r="F6319" s="1">
        <v>42978</v>
      </c>
      <c r="G6319" t="s">
        <v>462</v>
      </c>
      <c r="H6319" t="s">
        <v>781</v>
      </c>
      <c r="I6319" t="s">
        <v>781</v>
      </c>
      <c r="K6319">
        <v>256080</v>
      </c>
      <c r="L6319">
        <v>281172</v>
      </c>
      <c r="Q6319" t="s">
        <v>19</v>
      </c>
      <c r="U6319">
        <v>8</v>
      </c>
      <c r="V6319">
        <v>17</v>
      </c>
      <c r="Y6319" t="s">
        <v>20</v>
      </c>
      <c r="Z6319">
        <v>0</v>
      </c>
      <c r="AA6319" t="s">
        <v>589</v>
      </c>
      <c r="AB6319" t="s">
        <v>21</v>
      </c>
      <c r="AC6319">
        <v>234</v>
      </c>
    </row>
    <row r="6320" spans="1:29" x14ac:dyDescent="0.25">
      <c r="A6320">
        <v>345</v>
      </c>
      <c r="B6320">
        <v>345102</v>
      </c>
      <c r="C6320">
        <v>7750</v>
      </c>
      <c r="D6320" t="str">
        <f>VLOOKUP(C6320,'Schedule 3'!A:M,13,FALSE)</f>
        <v>Operational/Non-Service Expenses</v>
      </c>
      <c r="E6320">
        <v>-6.37</v>
      </c>
      <c r="F6320" s="1">
        <v>42978</v>
      </c>
      <c r="G6320" t="s">
        <v>462</v>
      </c>
      <c r="H6320" t="s">
        <v>781</v>
      </c>
      <c r="I6320" t="s">
        <v>781</v>
      </c>
      <c r="K6320">
        <v>256080</v>
      </c>
      <c r="L6320">
        <v>281172</v>
      </c>
      <c r="Q6320" t="s">
        <v>19</v>
      </c>
      <c r="U6320">
        <v>8</v>
      </c>
      <c r="V6320">
        <v>17</v>
      </c>
      <c r="Y6320" t="s">
        <v>20</v>
      </c>
      <c r="Z6320">
        <v>0</v>
      </c>
      <c r="AA6320" t="s">
        <v>589</v>
      </c>
      <c r="AB6320" t="s">
        <v>21</v>
      </c>
      <c r="AC6320">
        <v>235</v>
      </c>
    </row>
    <row r="6321" spans="1:29" x14ac:dyDescent="0.25">
      <c r="A6321">
        <v>345</v>
      </c>
      <c r="B6321">
        <v>345101</v>
      </c>
      <c r="C6321">
        <v>7750</v>
      </c>
      <c r="D6321" t="str">
        <f>VLOOKUP(C6321,'Schedule 3'!A:M,13,FALSE)</f>
        <v>Operational/Non-Service Expenses</v>
      </c>
      <c r="E6321">
        <v>-0.72</v>
      </c>
      <c r="F6321" s="1">
        <v>42947</v>
      </c>
      <c r="G6321" t="s">
        <v>462</v>
      </c>
      <c r="H6321" t="s">
        <v>781</v>
      </c>
      <c r="I6321" t="s">
        <v>781</v>
      </c>
      <c r="K6321">
        <v>256080</v>
      </c>
      <c r="L6321">
        <v>278277</v>
      </c>
      <c r="Q6321" t="s">
        <v>19</v>
      </c>
      <c r="U6321">
        <v>7</v>
      </c>
      <c r="V6321">
        <v>17</v>
      </c>
      <c r="Y6321" t="s">
        <v>20</v>
      </c>
      <c r="Z6321">
        <v>0</v>
      </c>
      <c r="AA6321" t="s">
        <v>589</v>
      </c>
      <c r="AB6321" t="s">
        <v>21</v>
      </c>
      <c r="AC6321">
        <v>234</v>
      </c>
    </row>
    <row r="6322" spans="1:29" x14ac:dyDescent="0.25">
      <c r="A6322">
        <v>345</v>
      </c>
      <c r="B6322">
        <v>345102</v>
      </c>
      <c r="C6322">
        <v>7750</v>
      </c>
      <c r="D6322" t="str">
        <f>VLOOKUP(C6322,'Schedule 3'!A:M,13,FALSE)</f>
        <v>Operational/Non-Service Expenses</v>
      </c>
      <c r="E6322">
        <v>-6.38</v>
      </c>
      <c r="F6322" s="1">
        <v>42947</v>
      </c>
      <c r="G6322" t="s">
        <v>462</v>
      </c>
      <c r="H6322" t="s">
        <v>781</v>
      </c>
      <c r="I6322" t="s">
        <v>781</v>
      </c>
      <c r="K6322">
        <v>256080</v>
      </c>
      <c r="L6322">
        <v>278277</v>
      </c>
      <c r="Q6322" t="s">
        <v>19</v>
      </c>
      <c r="U6322">
        <v>7</v>
      </c>
      <c r="V6322">
        <v>17</v>
      </c>
      <c r="Y6322" t="s">
        <v>20</v>
      </c>
      <c r="Z6322">
        <v>0</v>
      </c>
      <c r="AA6322" t="s">
        <v>589</v>
      </c>
      <c r="AB6322" t="s">
        <v>21</v>
      </c>
      <c r="AC6322">
        <v>235</v>
      </c>
    </row>
    <row r="6323" spans="1:29" x14ac:dyDescent="0.25">
      <c r="A6323">
        <v>345</v>
      </c>
      <c r="B6323">
        <v>345101</v>
      </c>
      <c r="C6323">
        <v>7750</v>
      </c>
      <c r="D6323" t="str">
        <f>VLOOKUP(C6323,'Schedule 3'!A:M,13,FALSE)</f>
        <v>Operational/Non-Service Expenses</v>
      </c>
      <c r="E6323">
        <v>-0.73</v>
      </c>
      <c r="F6323" s="1">
        <v>42916</v>
      </c>
      <c r="G6323" t="s">
        <v>462</v>
      </c>
      <c r="H6323" t="s">
        <v>781</v>
      </c>
      <c r="I6323" t="s">
        <v>781</v>
      </c>
      <c r="K6323">
        <v>256080</v>
      </c>
      <c r="L6323">
        <v>275593</v>
      </c>
      <c r="Q6323" t="s">
        <v>19</v>
      </c>
      <c r="U6323">
        <v>6</v>
      </c>
      <c r="V6323">
        <v>17</v>
      </c>
      <c r="Y6323" t="s">
        <v>20</v>
      </c>
      <c r="Z6323">
        <v>0</v>
      </c>
      <c r="AA6323" t="s">
        <v>589</v>
      </c>
      <c r="AB6323" t="s">
        <v>21</v>
      </c>
      <c r="AC6323">
        <v>234</v>
      </c>
    </row>
    <row r="6324" spans="1:29" x14ac:dyDescent="0.25">
      <c r="A6324">
        <v>345</v>
      </c>
      <c r="B6324">
        <v>345102</v>
      </c>
      <c r="C6324">
        <v>7750</v>
      </c>
      <c r="D6324" t="str">
        <f>VLOOKUP(C6324,'Schedule 3'!A:M,13,FALSE)</f>
        <v>Operational/Non-Service Expenses</v>
      </c>
      <c r="E6324">
        <v>-6.37</v>
      </c>
      <c r="F6324" s="1">
        <v>42916</v>
      </c>
      <c r="G6324" t="s">
        <v>462</v>
      </c>
      <c r="H6324" t="s">
        <v>781</v>
      </c>
      <c r="I6324" t="s">
        <v>781</v>
      </c>
      <c r="K6324">
        <v>256080</v>
      </c>
      <c r="L6324">
        <v>275593</v>
      </c>
      <c r="Q6324" t="s">
        <v>19</v>
      </c>
      <c r="U6324">
        <v>6</v>
      </c>
      <c r="V6324">
        <v>17</v>
      </c>
      <c r="Y6324" t="s">
        <v>20</v>
      </c>
      <c r="Z6324">
        <v>0</v>
      </c>
      <c r="AA6324" t="s">
        <v>589</v>
      </c>
      <c r="AB6324" t="s">
        <v>21</v>
      </c>
      <c r="AC6324">
        <v>235</v>
      </c>
    </row>
    <row r="6325" spans="1:29" x14ac:dyDescent="0.25">
      <c r="A6325">
        <v>345</v>
      </c>
      <c r="B6325">
        <v>345101</v>
      </c>
      <c r="C6325">
        <v>7750</v>
      </c>
      <c r="D6325" t="str">
        <f>VLOOKUP(C6325,'Schedule 3'!A:M,13,FALSE)</f>
        <v>Operational/Non-Service Expenses</v>
      </c>
      <c r="E6325">
        <v>-0.73</v>
      </c>
      <c r="F6325" s="1">
        <v>42886</v>
      </c>
      <c r="G6325" t="s">
        <v>462</v>
      </c>
      <c r="H6325" t="s">
        <v>781</v>
      </c>
      <c r="I6325" t="s">
        <v>781</v>
      </c>
      <c r="K6325">
        <v>256080</v>
      </c>
      <c r="L6325">
        <v>272629</v>
      </c>
      <c r="Q6325" t="s">
        <v>19</v>
      </c>
      <c r="U6325">
        <v>5</v>
      </c>
      <c r="V6325">
        <v>17</v>
      </c>
      <c r="Y6325" t="s">
        <v>20</v>
      </c>
      <c r="Z6325">
        <v>0</v>
      </c>
      <c r="AA6325" t="s">
        <v>589</v>
      </c>
      <c r="AB6325" t="s">
        <v>21</v>
      </c>
      <c r="AC6325">
        <v>234</v>
      </c>
    </row>
    <row r="6326" spans="1:29" x14ac:dyDescent="0.25">
      <c r="A6326">
        <v>345</v>
      </c>
      <c r="B6326">
        <v>345102</v>
      </c>
      <c r="C6326">
        <v>7750</v>
      </c>
      <c r="D6326" t="str">
        <f>VLOOKUP(C6326,'Schedule 3'!A:M,13,FALSE)</f>
        <v>Operational/Non-Service Expenses</v>
      </c>
      <c r="E6326">
        <v>-6.4</v>
      </c>
      <c r="F6326" s="1">
        <v>42886</v>
      </c>
      <c r="G6326" t="s">
        <v>462</v>
      </c>
      <c r="H6326" t="s">
        <v>781</v>
      </c>
      <c r="I6326" t="s">
        <v>781</v>
      </c>
      <c r="K6326">
        <v>256080</v>
      </c>
      <c r="L6326">
        <v>272629</v>
      </c>
      <c r="Q6326" t="s">
        <v>19</v>
      </c>
      <c r="U6326">
        <v>5</v>
      </c>
      <c r="V6326">
        <v>17</v>
      </c>
      <c r="Y6326" t="s">
        <v>20</v>
      </c>
      <c r="Z6326">
        <v>0</v>
      </c>
      <c r="AA6326" t="s">
        <v>589</v>
      </c>
      <c r="AB6326" t="s">
        <v>21</v>
      </c>
      <c r="AC6326">
        <v>235</v>
      </c>
    </row>
    <row r="6327" spans="1:29" x14ac:dyDescent="0.25">
      <c r="A6327">
        <v>345</v>
      </c>
      <c r="B6327">
        <v>345101</v>
      </c>
      <c r="C6327">
        <v>7750</v>
      </c>
      <c r="D6327" t="str">
        <f>VLOOKUP(C6327,'Schedule 3'!A:M,13,FALSE)</f>
        <v>Operational/Non-Service Expenses</v>
      </c>
      <c r="E6327">
        <v>-0.72</v>
      </c>
      <c r="F6327" s="1">
        <v>42855</v>
      </c>
      <c r="G6327" t="s">
        <v>462</v>
      </c>
      <c r="H6327" t="s">
        <v>781</v>
      </c>
      <c r="I6327" t="s">
        <v>781</v>
      </c>
      <c r="K6327">
        <v>256080</v>
      </c>
      <c r="L6327">
        <v>269773</v>
      </c>
      <c r="Q6327" t="s">
        <v>19</v>
      </c>
      <c r="U6327">
        <v>4</v>
      </c>
      <c r="V6327">
        <v>17</v>
      </c>
      <c r="Y6327" t="s">
        <v>20</v>
      </c>
      <c r="Z6327">
        <v>0</v>
      </c>
      <c r="AA6327" t="s">
        <v>589</v>
      </c>
      <c r="AB6327" t="s">
        <v>21</v>
      </c>
      <c r="AC6327">
        <v>233</v>
      </c>
    </row>
    <row r="6328" spans="1:29" x14ac:dyDescent="0.25">
      <c r="A6328">
        <v>345</v>
      </c>
      <c r="B6328">
        <v>345102</v>
      </c>
      <c r="C6328">
        <v>7750</v>
      </c>
      <c r="D6328" t="str">
        <f>VLOOKUP(C6328,'Schedule 3'!A:M,13,FALSE)</f>
        <v>Operational/Non-Service Expenses</v>
      </c>
      <c r="E6328">
        <v>-6.39</v>
      </c>
      <c r="F6328" s="1">
        <v>42855</v>
      </c>
      <c r="G6328" t="s">
        <v>462</v>
      </c>
      <c r="H6328" t="s">
        <v>781</v>
      </c>
      <c r="I6328" t="s">
        <v>781</v>
      </c>
      <c r="K6328">
        <v>256080</v>
      </c>
      <c r="L6328">
        <v>269773</v>
      </c>
      <c r="Q6328" t="s">
        <v>19</v>
      </c>
      <c r="U6328">
        <v>4</v>
      </c>
      <c r="V6328">
        <v>17</v>
      </c>
      <c r="Y6328" t="s">
        <v>20</v>
      </c>
      <c r="Z6328">
        <v>0</v>
      </c>
      <c r="AA6328" t="s">
        <v>589</v>
      </c>
      <c r="AB6328" t="s">
        <v>21</v>
      </c>
      <c r="AC6328">
        <v>234</v>
      </c>
    </row>
    <row r="6329" spans="1:29" x14ac:dyDescent="0.25">
      <c r="A6329">
        <v>345</v>
      </c>
      <c r="B6329">
        <v>345101</v>
      </c>
      <c r="C6329">
        <v>7750</v>
      </c>
      <c r="D6329" t="str">
        <f>VLOOKUP(C6329,'Schedule 3'!A:M,13,FALSE)</f>
        <v>Operational/Non-Service Expenses</v>
      </c>
      <c r="E6329">
        <v>-0.73</v>
      </c>
      <c r="F6329" s="1">
        <v>42825</v>
      </c>
      <c r="G6329" t="s">
        <v>462</v>
      </c>
      <c r="H6329" t="s">
        <v>781</v>
      </c>
      <c r="I6329" t="s">
        <v>781</v>
      </c>
      <c r="K6329">
        <v>256080</v>
      </c>
      <c r="L6329">
        <v>267433</v>
      </c>
      <c r="Q6329" t="s">
        <v>19</v>
      </c>
      <c r="U6329">
        <v>3</v>
      </c>
      <c r="V6329">
        <v>17</v>
      </c>
      <c r="Y6329" t="s">
        <v>20</v>
      </c>
      <c r="Z6329">
        <v>0</v>
      </c>
      <c r="AA6329" t="s">
        <v>589</v>
      </c>
      <c r="AB6329" t="s">
        <v>21</v>
      </c>
      <c r="AC6329">
        <v>233</v>
      </c>
    </row>
    <row r="6330" spans="1:29" x14ac:dyDescent="0.25">
      <c r="A6330">
        <v>345</v>
      </c>
      <c r="B6330">
        <v>345102</v>
      </c>
      <c r="C6330">
        <v>7750</v>
      </c>
      <c r="D6330" t="str">
        <f>VLOOKUP(C6330,'Schedule 3'!A:M,13,FALSE)</f>
        <v>Operational/Non-Service Expenses</v>
      </c>
      <c r="E6330">
        <v>-6.45</v>
      </c>
      <c r="F6330" s="1">
        <v>42825</v>
      </c>
      <c r="G6330" t="s">
        <v>462</v>
      </c>
      <c r="H6330" t="s">
        <v>781</v>
      </c>
      <c r="I6330" t="s">
        <v>781</v>
      </c>
      <c r="K6330">
        <v>256080</v>
      </c>
      <c r="L6330">
        <v>267433</v>
      </c>
      <c r="Q6330" t="s">
        <v>19</v>
      </c>
      <c r="U6330">
        <v>3</v>
      </c>
      <c r="V6330">
        <v>17</v>
      </c>
      <c r="Y6330" t="s">
        <v>20</v>
      </c>
      <c r="Z6330">
        <v>0</v>
      </c>
      <c r="AA6330" t="s">
        <v>589</v>
      </c>
      <c r="AB6330" t="s">
        <v>21</v>
      </c>
      <c r="AC6330">
        <v>234</v>
      </c>
    </row>
    <row r="6331" spans="1:29" x14ac:dyDescent="0.25">
      <c r="A6331">
        <v>345</v>
      </c>
      <c r="B6331">
        <v>345101</v>
      </c>
      <c r="C6331">
        <v>7750</v>
      </c>
      <c r="D6331" t="str">
        <f>VLOOKUP(C6331,'Schedule 3'!A:M,13,FALSE)</f>
        <v>Operational/Non-Service Expenses</v>
      </c>
      <c r="E6331">
        <v>-0.74</v>
      </c>
      <c r="F6331" s="1">
        <v>42794</v>
      </c>
      <c r="G6331" t="s">
        <v>462</v>
      </c>
      <c r="H6331" t="s">
        <v>781</v>
      </c>
      <c r="I6331" t="s">
        <v>781</v>
      </c>
      <c r="K6331">
        <v>256080</v>
      </c>
      <c r="L6331">
        <v>263415</v>
      </c>
      <c r="Q6331" t="s">
        <v>19</v>
      </c>
      <c r="U6331">
        <v>2</v>
      </c>
      <c r="V6331">
        <v>17</v>
      </c>
      <c r="Y6331" t="s">
        <v>20</v>
      </c>
      <c r="Z6331">
        <v>0</v>
      </c>
      <c r="AA6331" t="s">
        <v>589</v>
      </c>
      <c r="AB6331" t="s">
        <v>21</v>
      </c>
      <c r="AC6331">
        <v>233</v>
      </c>
    </row>
    <row r="6332" spans="1:29" x14ac:dyDescent="0.25">
      <c r="A6332">
        <v>345</v>
      </c>
      <c r="B6332">
        <v>345102</v>
      </c>
      <c r="C6332">
        <v>7750</v>
      </c>
      <c r="D6332" t="str">
        <f>VLOOKUP(C6332,'Schedule 3'!A:M,13,FALSE)</f>
        <v>Operational/Non-Service Expenses</v>
      </c>
      <c r="E6332">
        <v>-6.59</v>
      </c>
      <c r="F6332" s="1">
        <v>42794</v>
      </c>
      <c r="G6332" t="s">
        <v>462</v>
      </c>
      <c r="H6332" t="s">
        <v>781</v>
      </c>
      <c r="I6332" t="s">
        <v>781</v>
      </c>
      <c r="K6332">
        <v>256080</v>
      </c>
      <c r="L6332">
        <v>263415</v>
      </c>
      <c r="Q6332" t="s">
        <v>19</v>
      </c>
      <c r="U6332">
        <v>2</v>
      </c>
      <c r="V6332">
        <v>17</v>
      </c>
      <c r="Y6332" t="s">
        <v>20</v>
      </c>
      <c r="Z6332">
        <v>0</v>
      </c>
      <c r="AA6332" t="s">
        <v>589</v>
      </c>
      <c r="AB6332" t="s">
        <v>21</v>
      </c>
      <c r="AC6332">
        <v>234</v>
      </c>
    </row>
    <row r="6333" spans="1:29" x14ac:dyDescent="0.25">
      <c r="A6333">
        <v>345</v>
      </c>
      <c r="B6333">
        <v>345101</v>
      </c>
      <c r="C6333">
        <v>7750</v>
      </c>
      <c r="D6333" t="str">
        <f>VLOOKUP(C6333,'Schedule 3'!A:M,13,FALSE)</f>
        <v>Operational/Non-Service Expenses</v>
      </c>
      <c r="E6333">
        <v>-0.27</v>
      </c>
      <c r="F6333" s="1">
        <v>42766</v>
      </c>
      <c r="G6333" t="s">
        <v>462</v>
      </c>
      <c r="H6333" t="s">
        <v>781</v>
      </c>
      <c r="I6333" t="s">
        <v>781</v>
      </c>
      <c r="K6333">
        <v>256080</v>
      </c>
      <c r="L6333">
        <v>259505</v>
      </c>
      <c r="Q6333" t="s">
        <v>19</v>
      </c>
      <c r="U6333">
        <v>1</v>
      </c>
      <c r="V6333">
        <v>17</v>
      </c>
      <c r="Y6333" t="s">
        <v>20</v>
      </c>
      <c r="Z6333">
        <v>0</v>
      </c>
      <c r="AA6333" t="s">
        <v>589</v>
      </c>
      <c r="AB6333" t="s">
        <v>21</v>
      </c>
      <c r="AC6333">
        <v>233</v>
      </c>
    </row>
    <row r="6334" spans="1:29" x14ac:dyDescent="0.25">
      <c r="A6334">
        <v>345</v>
      </c>
      <c r="B6334">
        <v>345102</v>
      </c>
      <c r="C6334">
        <v>7750</v>
      </c>
      <c r="D6334" t="str">
        <f>VLOOKUP(C6334,'Schedule 3'!A:M,13,FALSE)</f>
        <v>Operational/Non-Service Expenses</v>
      </c>
      <c r="E6334">
        <v>-2.41</v>
      </c>
      <c r="F6334" s="1">
        <v>42766</v>
      </c>
      <c r="G6334" t="s">
        <v>462</v>
      </c>
      <c r="H6334" t="s">
        <v>781</v>
      </c>
      <c r="I6334" t="s">
        <v>781</v>
      </c>
      <c r="K6334">
        <v>256080</v>
      </c>
      <c r="L6334">
        <v>259505</v>
      </c>
      <c r="Q6334" t="s">
        <v>19</v>
      </c>
      <c r="U6334">
        <v>1</v>
      </c>
      <c r="V6334">
        <v>17</v>
      </c>
      <c r="Y6334" t="s">
        <v>20</v>
      </c>
      <c r="Z6334">
        <v>0</v>
      </c>
      <c r="AA6334" t="s">
        <v>589</v>
      </c>
      <c r="AB6334" t="s">
        <v>21</v>
      </c>
      <c r="AC6334">
        <v>234</v>
      </c>
    </row>
    <row r="6335" spans="1:29" x14ac:dyDescent="0.25">
      <c r="A6335">
        <v>345</v>
      </c>
      <c r="B6335">
        <v>345101</v>
      </c>
      <c r="C6335">
        <v>6165</v>
      </c>
      <c r="D6335" t="str">
        <f>VLOOKUP(C6335,'Schedule 3'!A:M,13,FALSE)</f>
        <v>Salaries and Wages</v>
      </c>
      <c r="E6335">
        <v>-45.09</v>
      </c>
      <c r="F6335" s="1">
        <v>43100</v>
      </c>
      <c r="G6335" t="s">
        <v>462</v>
      </c>
      <c r="H6335" t="s">
        <v>56</v>
      </c>
      <c r="I6335" t="s">
        <v>56</v>
      </c>
      <c r="K6335">
        <v>256090</v>
      </c>
      <c r="L6335">
        <v>291867</v>
      </c>
      <c r="Q6335" t="s">
        <v>19</v>
      </c>
      <c r="U6335">
        <v>12</v>
      </c>
      <c r="V6335">
        <v>17</v>
      </c>
      <c r="Y6335" t="s">
        <v>20</v>
      </c>
      <c r="Z6335">
        <v>0</v>
      </c>
      <c r="AA6335" t="s">
        <v>589</v>
      </c>
      <c r="AB6335" t="s">
        <v>21</v>
      </c>
      <c r="AC6335">
        <v>234</v>
      </c>
    </row>
    <row r="6336" spans="1:29" x14ac:dyDescent="0.25">
      <c r="A6336">
        <v>345</v>
      </c>
      <c r="B6336">
        <v>345102</v>
      </c>
      <c r="C6336">
        <v>6165</v>
      </c>
      <c r="D6336" t="str">
        <f>VLOOKUP(C6336,'Schedule 3'!A:M,13,FALSE)</f>
        <v>Salaries and Wages</v>
      </c>
      <c r="E6336">
        <v>-396.54</v>
      </c>
      <c r="F6336" s="1">
        <v>43100</v>
      </c>
      <c r="G6336" t="s">
        <v>462</v>
      </c>
      <c r="H6336" t="s">
        <v>56</v>
      </c>
      <c r="I6336" t="s">
        <v>56</v>
      </c>
      <c r="K6336">
        <v>256090</v>
      </c>
      <c r="L6336">
        <v>291867</v>
      </c>
      <c r="Q6336" t="s">
        <v>19</v>
      </c>
      <c r="U6336">
        <v>12</v>
      </c>
      <c r="V6336">
        <v>17</v>
      </c>
      <c r="Y6336" t="s">
        <v>20</v>
      </c>
      <c r="Z6336">
        <v>0</v>
      </c>
      <c r="AA6336" t="s">
        <v>589</v>
      </c>
      <c r="AB6336" t="s">
        <v>21</v>
      </c>
      <c r="AC6336">
        <v>235</v>
      </c>
    </row>
    <row r="6337" spans="1:29" x14ac:dyDescent="0.25">
      <c r="A6337">
        <v>345</v>
      </c>
      <c r="B6337">
        <v>345101</v>
      </c>
      <c r="C6337">
        <v>6165</v>
      </c>
      <c r="D6337" t="str">
        <f>VLOOKUP(C6337,'Schedule 3'!A:M,13,FALSE)</f>
        <v>Salaries and Wages</v>
      </c>
      <c r="E6337">
        <v>-23.37</v>
      </c>
      <c r="F6337" s="1">
        <v>43069</v>
      </c>
      <c r="G6337" t="s">
        <v>462</v>
      </c>
      <c r="H6337" t="s">
        <v>56</v>
      </c>
      <c r="I6337" t="s">
        <v>56</v>
      </c>
      <c r="K6337">
        <v>256090</v>
      </c>
      <c r="L6337">
        <v>288934</v>
      </c>
      <c r="Q6337" t="s">
        <v>19</v>
      </c>
      <c r="U6337">
        <v>11</v>
      </c>
      <c r="V6337">
        <v>17</v>
      </c>
      <c r="Y6337" t="s">
        <v>20</v>
      </c>
      <c r="Z6337">
        <v>0</v>
      </c>
      <c r="AA6337" t="s">
        <v>589</v>
      </c>
      <c r="AB6337" t="s">
        <v>21</v>
      </c>
      <c r="AC6337">
        <v>234</v>
      </c>
    </row>
    <row r="6338" spans="1:29" x14ac:dyDescent="0.25">
      <c r="A6338">
        <v>345</v>
      </c>
      <c r="B6338">
        <v>345102</v>
      </c>
      <c r="C6338">
        <v>6165</v>
      </c>
      <c r="D6338" t="str">
        <f>VLOOKUP(C6338,'Schedule 3'!A:M,13,FALSE)</f>
        <v>Salaries and Wages</v>
      </c>
      <c r="E6338">
        <v>-209.5</v>
      </c>
      <c r="F6338" s="1">
        <v>43069</v>
      </c>
      <c r="G6338" t="s">
        <v>462</v>
      </c>
      <c r="H6338" t="s">
        <v>56</v>
      </c>
      <c r="I6338" t="s">
        <v>56</v>
      </c>
      <c r="K6338">
        <v>256090</v>
      </c>
      <c r="L6338">
        <v>288934</v>
      </c>
      <c r="Q6338" t="s">
        <v>19</v>
      </c>
      <c r="U6338">
        <v>11</v>
      </c>
      <c r="V6338">
        <v>17</v>
      </c>
      <c r="Y6338" t="s">
        <v>20</v>
      </c>
      <c r="Z6338">
        <v>0</v>
      </c>
      <c r="AA6338" t="s">
        <v>589</v>
      </c>
      <c r="AB6338" t="s">
        <v>21</v>
      </c>
      <c r="AC6338">
        <v>235</v>
      </c>
    </row>
    <row r="6339" spans="1:29" x14ac:dyDescent="0.25">
      <c r="A6339">
        <v>345</v>
      </c>
      <c r="B6339">
        <v>345101</v>
      </c>
      <c r="C6339">
        <v>6165</v>
      </c>
      <c r="D6339" t="str">
        <f>VLOOKUP(C6339,'Schedule 3'!A:M,13,FALSE)</f>
        <v>Salaries and Wages</v>
      </c>
      <c r="E6339">
        <v>-76.09</v>
      </c>
      <c r="F6339" s="1">
        <v>43039</v>
      </c>
      <c r="G6339" t="s">
        <v>462</v>
      </c>
      <c r="H6339" t="s">
        <v>56</v>
      </c>
      <c r="I6339" t="s">
        <v>56</v>
      </c>
      <c r="K6339">
        <v>256090</v>
      </c>
      <c r="L6339">
        <v>286349</v>
      </c>
      <c r="Q6339" t="s">
        <v>19</v>
      </c>
      <c r="U6339">
        <v>10</v>
      </c>
      <c r="V6339">
        <v>17</v>
      </c>
      <c r="Y6339" t="s">
        <v>20</v>
      </c>
      <c r="Z6339">
        <v>0</v>
      </c>
      <c r="AA6339" t="s">
        <v>589</v>
      </c>
      <c r="AB6339" t="s">
        <v>21</v>
      </c>
      <c r="AC6339">
        <v>234</v>
      </c>
    </row>
    <row r="6340" spans="1:29" x14ac:dyDescent="0.25">
      <c r="A6340">
        <v>345</v>
      </c>
      <c r="B6340">
        <v>345102</v>
      </c>
      <c r="C6340">
        <v>6165</v>
      </c>
      <c r="D6340" t="str">
        <f>VLOOKUP(C6340,'Schedule 3'!A:M,13,FALSE)</f>
        <v>Salaries and Wages</v>
      </c>
      <c r="E6340">
        <v>-677.93</v>
      </c>
      <c r="F6340" s="1">
        <v>43039</v>
      </c>
      <c r="G6340" t="s">
        <v>462</v>
      </c>
      <c r="H6340" t="s">
        <v>56</v>
      </c>
      <c r="I6340" t="s">
        <v>56</v>
      </c>
      <c r="K6340">
        <v>256090</v>
      </c>
      <c r="L6340">
        <v>286349</v>
      </c>
      <c r="Q6340" t="s">
        <v>19</v>
      </c>
      <c r="U6340">
        <v>10</v>
      </c>
      <c r="V6340">
        <v>17</v>
      </c>
      <c r="Y6340" t="s">
        <v>20</v>
      </c>
      <c r="Z6340">
        <v>0</v>
      </c>
      <c r="AA6340" t="s">
        <v>589</v>
      </c>
      <c r="AB6340" t="s">
        <v>21</v>
      </c>
      <c r="AC6340">
        <v>235</v>
      </c>
    </row>
    <row r="6341" spans="1:29" x14ac:dyDescent="0.25">
      <c r="A6341">
        <v>345</v>
      </c>
      <c r="B6341">
        <v>345101</v>
      </c>
      <c r="C6341">
        <v>6165</v>
      </c>
      <c r="D6341" t="str">
        <f>VLOOKUP(C6341,'Schedule 3'!A:M,13,FALSE)</f>
        <v>Salaries and Wages</v>
      </c>
      <c r="E6341">
        <v>-38.89</v>
      </c>
      <c r="F6341" s="1">
        <v>43008</v>
      </c>
      <c r="G6341" t="s">
        <v>462</v>
      </c>
      <c r="H6341" t="s">
        <v>56</v>
      </c>
      <c r="I6341" t="s">
        <v>56</v>
      </c>
      <c r="K6341">
        <v>256090</v>
      </c>
      <c r="L6341">
        <v>283717</v>
      </c>
      <c r="Q6341" t="s">
        <v>19</v>
      </c>
      <c r="U6341">
        <v>9</v>
      </c>
      <c r="V6341">
        <v>17</v>
      </c>
      <c r="Y6341" t="s">
        <v>20</v>
      </c>
      <c r="Z6341">
        <v>0</v>
      </c>
      <c r="AA6341" t="s">
        <v>589</v>
      </c>
      <c r="AB6341" t="s">
        <v>21</v>
      </c>
      <c r="AC6341">
        <v>234</v>
      </c>
    </row>
    <row r="6342" spans="1:29" x14ac:dyDescent="0.25">
      <c r="A6342">
        <v>345</v>
      </c>
      <c r="B6342">
        <v>345102</v>
      </c>
      <c r="C6342">
        <v>6165</v>
      </c>
      <c r="D6342" t="str">
        <f>VLOOKUP(C6342,'Schedule 3'!A:M,13,FALSE)</f>
        <v>Salaries and Wages</v>
      </c>
      <c r="E6342">
        <v>-346.07</v>
      </c>
      <c r="F6342" s="1">
        <v>43008</v>
      </c>
      <c r="G6342" t="s">
        <v>462</v>
      </c>
      <c r="H6342" t="s">
        <v>56</v>
      </c>
      <c r="I6342" t="s">
        <v>56</v>
      </c>
      <c r="K6342">
        <v>256090</v>
      </c>
      <c r="L6342">
        <v>283717</v>
      </c>
      <c r="Q6342" t="s">
        <v>19</v>
      </c>
      <c r="U6342">
        <v>9</v>
      </c>
      <c r="V6342">
        <v>17</v>
      </c>
      <c r="Y6342" t="s">
        <v>20</v>
      </c>
      <c r="Z6342">
        <v>0</v>
      </c>
      <c r="AA6342" t="s">
        <v>589</v>
      </c>
      <c r="AB6342" t="s">
        <v>21</v>
      </c>
      <c r="AC6342">
        <v>235</v>
      </c>
    </row>
    <row r="6343" spans="1:29" x14ac:dyDescent="0.25">
      <c r="A6343">
        <v>345</v>
      </c>
      <c r="B6343">
        <v>345101</v>
      </c>
      <c r="C6343">
        <v>6165</v>
      </c>
      <c r="D6343" t="str">
        <f>VLOOKUP(C6343,'Schedule 3'!A:M,13,FALSE)</f>
        <v>Salaries and Wages</v>
      </c>
      <c r="E6343">
        <v>-68.8</v>
      </c>
      <c r="F6343" s="1">
        <v>42978</v>
      </c>
      <c r="G6343" t="s">
        <v>462</v>
      </c>
      <c r="H6343" t="s">
        <v>56</v>
      </c>
      <c r="I6343" t="s">
        <v>56</v>
      </c>
      <c r="K6343">
        <v>256090</v>
      </c>
      <c r="L6343">
        <v>281172</v>
      </c>
      <c r="Q6343" t="s">
        <v>19</v>
      </c>
      <c r="U6343">
        <v>8</v>
      </c>
      <c r="V6343">
        <v>17</v>
      </c>
      <c r="Y6343" t="s">
        <v>20</v>
      </c>
      <c r="Z6343">
        <v>0</v>
      </c>
      <c r="AA6343" t="s">
        <v>589</v>
      </c>
      <c r="AB6343" t="s">
        <v>21</v>
      </c>
      <c r="AC6343">
        <v>234</v>
      </c>
    </row>
    <row r="6344" spans="1:29" x14ac:dyDescent="0.25">
      <c r="A6344">
        <v>345</v>
      </c>
      <c r="B6344">
        <v>345102</v>
      </c>
      <c r="C6344">
        <v>6165</v>
      </c>
      <c r="D6344" t="str">
        <f>VLOOKUP(C6344,'Schedule 3'!A:M,13,FALSE)</f>
        <v>Salaries and Wages</v>
      </c>
      <c r="E6344">
        <v>-609.84</v>
      </c>
      <c r="F6344" s="1">
        <v>42978</v>
      </c>
      <c r="G6344" t="s">
        <v>462</v>
      </c>
      <c r="H6344" t="s">
        <v>56</v>
      </c>
      <c r="I6344" t="s">
        <v>56</v>
      </c>
      <c r="K6344">
        <v>256090</v>
      </c>
      <c r="L6344">
        <v>281172</v>
      </c>
      <c r="Q6344" t="s">
        <v>19</v>
      </c>
      <c r="U6344">
        <v>8</v>
      </c>
      <c r="V6344">
        <v>17</v>
      </c>
      <c r="Y6344" t="s">
        <v>20</v>
      </c>
      <c r="Z6344">
        <v>0</v>
      </c>
      <c r="AA6344" t="s">
        <v>589</v>
      </c>
      <c r="AB6344" t="s">
        <v>21</v>
      </c>
      <c r="AC6344">
        <v>235</v>
      </c>
    </row>
    <row r="6345" spans="1:29" x14ac:dyDescent="0.25">
      <c r="A6345">
        <v>345</v>
      </c>
      <c r="B6345">
        <v>345101</v>
      </c>
      <c r="C6345">
        <v>6165</v>
      </c>
      <c r="D6345" t="str">
        <f>VLOOKUP(C6345,'Schedule 3'!A:M,13,FALSE)</f>
        <v>Salaries and Wages</v>
      </c>
      <c r="E6345">
        <v>-20.73</v>
      </c>
      <c r="F6345" s="1">
        <v>42947</v>
      </c>
      <c r="G6345" t="s">
        <v>462</v>
      </c>
      <c r="H6345" t="s">
        <v>56</v>
      </c>
      <c r="I6345" t="s">
        <v>56</v>
      </c>
      <c r="K6345">
        <v>256090</v>
      </c>
      <c r="L6345">
        <v>278277</v>
      </c>
      <c r="Q6345" t="s">
        <v>19</v>
      </c>
      <c r="U6345">
        <v>7</v>
      </c>
      <c r="V6345">
        <v>17</v>
      </c>
      <c r="Y6345" t="s">
        <v>20</v>
      </c>
      <c r="Z6345">
        <v>0</v>
      </c>
      <c r="AA6345" t="s">
        <v>589</v>
      </c>
      <c r="AB6345" t="s">
        <v>21</v>
      </c>
      <c r="AC6345">
        <v>234</v>
      </c>
    </row>
    <row r="6346" spans="1:29" x14ac:dyDescent="0.25">
      <c r="A6346">
        <v>345</v>
      </c>
      <c r="B6346">
        <v>345102</v>
      </c>
      <c r="C6346">
        <v>6165</v>
      </c>
      <c r="D6346" t="str">
        <f>VLOOKUP(C6346,'Schedule 3'!A:M,13,FALSE)</f>
        <v>Salaries and Wages</v>
      </c>
      <c r="E6346">
        <v>-183.83</v>
      </c>
      <c r="F6346" s="1">
        <v>42947</v>
      </c>
      <c r="G6346" t="s">
        <v>462</v>
      </c>
      <c r="H6346" t="s">
        <v>56</v>
      </c>
      <c r="I6346" t="s">
        <v>56</v>
      </c>
      <c r="K6346">
        <v>256090</v>
      </c>
      <c r="L6346">
        <v>278277</v>
      </c>
      <c r="Q6346" t="s">
        <v>19</v>
      </c>
      <c r="U6346">
        <v>7</v>
      </c>
      <c r="V6346">
        <v>17</v>
      </c>
      <c r="Y6346" t="s">
        <v>20</v>
      </c>
      <c r="Z6346">
        <v>0</v>
      </c>
      <c r="AA6346" t="s">
        <v>589</v>
      </c>
      <c r="AB6346" t="s">
        <v>21</v>
      </c>
      <c r="AC6346">
        <v>235</v>
      </c>
    </row>
    <row r="6347" spans="1:29" x14ac:dyDescent="0.25">
      <c r="A6347">
        <v>345</v>
      </c>
      <c r="B6347">
        <v>345101</v>
      </c>
      <c r="C6347">
        <v>6165</v>
      </c>
      <c r="D6347" t="str">
        <f>VLOOKUP(C6347,'Schedule 3'!A:M,13,FALSE)</f>
        <v>Salaries and Wages</v>
      </c>
      <c r="E6347">
        <v>-28.28</v>
      </c>
      <c r="F6347" s="1">
        <v>42916</v>
      </c>
      <c r="G6347" t="s">
        <v>462</v>
      </c>
      <c r="H6347" t="s">
        <v>56</v>
      </c>
      <c r="I6347" t="s">
        <v>56</v>
      </c>
      <c r="K6347">
        <v>256090</v>
      </c>
      <c r="L6347">
        <v>275593</v>
      </c>
      <c r="Q6347" t="s">
        <v>19</v>
      </c>
      <c r="U6347">
        <v>6</v>
      </c>
      <c r="V6347">
        <v>17</v>
      </c>
      <c r="Y6347" t="s">
        <v>20</v>
      </c>
      <c r="Z6347">
        <v>0</v>
      </c>
      <c r="AA6347" t="s">
        <v>589</v>
      </c>
      <c r="AB6347" t="s">
        <v>21</v>
      </c>
      <c r="AC6347">
        <v>234</v>
      </c>
    </row>
    <row r="6348" spans="1:29" x14ac:dyDescent="0.25">
      <c r="A6348">
        <v>345</v>
      </c>
      <c r="B6348">
        <v>345102</v>
      </c>
      <c r="C6348">
        <v>6165</v>
      </c>
      <c r="D6348" t="str">
        <f>VLOOKUP(C6348,'Schedule 3'!A:M,13,FALSE)</f>
        <v>Salaries and Wages</v>
      </c>
      <c r="E6348">
        <v>-247.71</v>
      </c>
      <c r="F6348" s="1">
        <v>42916</v>
      </c>
      <c r="G6348" t="s">
        <v>462</v>
      </c>
      <c r="H6348" t="s">
        <v>56</v>
      </c>
      <c r="I6348" t="s">
        <v>56</v>
      </c>
      <c r="K6348">
        <v>256090</v>
      </c>
      <c r="L6348">
        <v>275593</v>
      </c>
      <c r="Q6348" t="s">
        <v>19</v>
      </c>
      <c r="U6348">
        <v>6</v>
      </c>
      <c r="V6348">
        <v>17</v>
      </c>
      <c r="Y6348" t="s">
        <v>20</v>
      </c>
      <c r="Z6348">
        <v>0</v>
      </c>
      <c r="AA6348" t="s">
        <v>589</v>
      </c>
      <c r="AB6348" t="s">
        <v>21</v>
      </c>
      <c r="AC6348">
        <v>235</v>
      </c>
    </row>
    <row r="6349" spans="1:29" x14ac:dyDescent="0.25">
      <c r="A6349">
        <v>345</v>
      </c>
      <c r="B6349">
        <v>345101</v>
      </c>
      <c r="C6349">
        <v>6165</v>
      </c>
      <c r="D6349" t="str">
        <f>VLOOKUP(C6349,'Schedule 3'!A:M,13,FALSE)</f>
        <v>Salaries and Wages</v>
      </c>
      <c r="E6349">
        <v>-29.88</v>
      </c>
      <c r="F6349" s="1">
        <v>42886</v>
      </c>
      <c r="G6349" t="s">
        <v>462</v>
      </c>
      <c r="H6349" t="s">
        <v>56</v>
      </c>
      <c r="I6349" t="s">
        <v>56</v>
      </c>
      <c r="K6349">
        <v>256090</v>
      </c>
      <c r="L6349">
        <v>272629</v>
      </c>
      <c r="Q6349" t="s">
        <v>19</v>
      </c>
      <c r="U6349">
        <v>5</v>
      </c>
      <c r="V6349">
        <v>17</v>
      </c>
      <c r="Y6349" t="s">
        <v>20</v>
      </c>
      <c r="Z6349">
        <v>0</v>
      </c>
      <c r="AA6349" t="s">
        <v>589</v>
      </c>
      <c r="AB6349" t="s">
        <v>21</v>
      </c>
      <c r="AC6349">
        <v>234</v>
      </c>
    </row>
    <row r="6350" spans="1:29" x14ac:dyDescent="0.25">
      <c r="A6350">
        <v>345</v>
      </c>
      <c r="B6350">
        <v>345102</v>
      </c>
      <c r="C6350">
        <v>6165</v>
      </c>
      <c r="D6350" t="str">
        <f>VLOOKUP(C6350,'Schedule 3'!A:M,13,FALSE)</f>
        <v>Salaries and Wages</v>
      </c>
      <c r="E6350">
        <v>-263.62</v>
      </c>
      <c r="F6350" s="1">
        <v>42886</v>
      </c>
      <c r="G6350" t="s">
        <v>462</v>
      </c>
      <c r="H6350" t="s">
        <v>56</v>
      </c>
      <c r="I6350" t="s">
        <v>56</v>
      </c>
      <c r="K6350">
        <v>256090</v>
      </c>
      <c r="L6350">
        <v>272629</v>
      </c>
      <c r="Q6350" t="s">
        <v>19</v>
      </c>
      <c r="U6350">
        <v>5</v>
      </c>
      <c r="V6350">
        <v>17</v>
      </c>
      <c r="Y6350" t="s">
        <v>20</v>
      </c>
      <c r="Z6350">
        <v>0</v>
      </c>
      <c r="AA6350" t="s">
        <v>589</v>
      </c>
      <c r="AB6350" t="s">
        <v>21</v>
      </c>
      <c r="AC6350">
        <v>235</v>
      </c>
    </row>
    <row r="6351" spans="1:29" x14ac:dyDescent="0.25">
      <c r="A6351">
        <v>345</v>
      </c>
      <c r="B6351">
        <v>345101</v>
      </c>
      <c r="C6351">
        <v>6165</v>
      </c>
      <c r="D6351" t="str">
        <f>VLOOKUP(C6351,'Schedule 3'!A:M,13,FALSE)</f>
        <v>Salaries and Wages</v>
      </c>
      <c r="E6351">
        <v>-18.46</v>
      </c>
      <c r="F6351" s="1">
        <v>42855</v>
      </c>
      <c r="G6351" t="s">
        <v>462</v>
      </c>
      <c r="H6351" t="s">
        <v>56</v>
      </c>
      <c r="I6351" t="s">
        <v>56</v>
      </c>
      <c r="K6351">
        <v>256090</v>
      </c>
      <c r="L6351">
        <v>269773</v>
      </c>
      <c r="Q6351" t="s">
        <v>19</v>
      </c>
      <c r="U6351">
        <v>4</v>
      </c>
      <c r="V6351">
        <v>17</v>
      </c>
      <c r="Y6351" t="s">
        <v>20</v>
      </c>
      <c r="Z6351">
        <v>0</v>
      </c>
      <c r="AA6351" t="s">
        <v>589</v>
      </c>
      <c r="AB6351" t="s">
        <v>21</v>
      </c>
      <c r="AC6351">
        <v>233</v>
      </c>
    </row>
    <row r="6352" spans="1:29" x14ac:dyDescent="0.25">
      <c r="A6352">
        <v>345</v>
      </c>
      <c r="B6352">
        <v>345102</v>
      </c>
      <c r="C6352">
        <v>6165</v>
      </c>
      <c r="D6352" t="str">
        <f>VLOOKUP(C6352,'Schedule 3'!A:M,13,FALSE)</f>
        <v>Salaries and Wages</v>
      </c>
      <c r="E6352">
        <v>-163.76</v>
      </c>
      <c r="F6352" s="1">
        <v>42855</v>
      </c>
      <c r="G6352" t="s">
        <v>462</v>
      </c>
      <c r="H6352" t="s">
        <v>56</v>
      </c>
      <c r="I6352" t="s">
        <v>56</v>
      </c>
      <c r="K6352">
        <v>256090</v>
      </c>
      <c r="L6352">
        <v>269773</v>
      </c>
      <c r="Q6352" t="s">
        <v>19</v>
      </c>
      <c r="U6352">
        <v>4</v>
      </c>
      <c r="V6352">
        <v>17</v>
      </c>
      <c r="Y6352" t="s">
        <v>20</v>
      </c>
      <c r="Z6352">
        <v>0</v>
      </c>
      <c r="AA6352" t="s">
        <v>589</v>
      </c>
      <c r="AB6352" t="s">
        <v>21</v>
      </c>
      <c r="AC6352">
        <v>234</v>
      </c>
    </row>
    <row r="6353" spans="1:29" x14ac:dyDescent="0.25">
      <c r="A6353">
        <v>345</v>
      </c>
      <c r="B6353">
        <v>345101</v>
      </c>
      <c r="C6353">
        <v>6165</v>
      </c>
      <c r="D6353" t="str">
        <f>VLOOKUP(C6353,'Schedule 3'!A:M,13,FALSE)</f>
        <v>Salaries and Wages</v>
      </c>
      <c r="E6353">
        <v>-4.34</v>
      </c>
      <c r="F6353" s="1">
        <v>42825</v>
      </c>
      <c r="G6353" t="s">
        <v>462</v>
      </c>
      <c r="H6353" t="s">
        <v>56</v>
      </c>
      <c r="I6353" t="s">
        <v>56</v>
      </c>
      <c r="K6353">
        <v>256090</v>
      </c>
      <c r="L6353">
        <v>267433</v>
      </c>
      <c r="Q6353" t="s">
        <v>19</v>
      </c>
      <c r="U6353">
        <v>3</v>
      </c>
      <c r="V6353">
        <v>17</v>
      </c>
      <c r="Y6353" t="s">
        <v>20</v>
      </c>
      <c r="Z6353">
        <v>0</v>
      </c>
      <c r="AA6353" t="s">
        <v>589</v>
      </c>
      <c r="AB6353" t="s">
        <v>21</v>
      </c>
      <c r="AC6353">
        <v>233</v>
      </c>
    </row>
    <row r="6354" spans="1:29" x14ac:dyDescent="0.25">
      <c r="A6354">
        <v>345</v>
      </c>
      <c r="B6354">
        <v>345102</v>
      </c>
      <c r="C6354">
        <v>6165</v>
      </c>
      <c r="D6354" t="str">
        <f>VLOOKUP(C6354,'Schedule 3'!A:M,13,FALSE)</f>
        <v>Salaries and Wages</v>
      </c>
      <c r="E6354">
        <v>-38.56</v>
      </c>
      <c r="F6354" s="1">
        <v>42825</v>
      </c>
      <c r="G6354" t="s">
        <v>462</v>
      </c>
      <c r="H6354" t="s">
        <v>56</v>
      </c>
      <c r="I6354" t="s">
        <v>56</v>
      </c>
      <c r="K6354">
        <v>256090</v>
      </c>
      <c r="L6354">
        <v>267433</v>
      </c>
      <c r="Q6354" t="s">
        <v>19</v>
      </c>
      <c r="U6354">
        <v>3</v>
      </c>
      <c r="V6354">
        <v>17</v>
      </c>
      <c r="Y6354" t="s">
        <v>20</v>
      </c>
      <c r="Z6354">
        <v>0</v>
      </c>
      <c r="AA6354" t="s">
        <v>589</v>
      </c>
      <c r="AB6354" t="s">
        <v>21</v>
      </c>
      <c r="AC6354">
        <v>234</v>
      </c>
    </row>
    <row r="6355" spans="1:29" x14ac:dyDescent="0.25">
      <c r="A6355">
        <v>345</v>
      </c>
      <c r="B6355">
        <v>345101</v>
      </c>
      <c r="C6355">
        <v>6165</v>
      </c>
      <c r="D6355" t="str">
        <f>VLOOKUP(C6355,'Schedule 3'!A:M,13,FALSE)</f>
        <v>Salaries and Wages</v>
      </c>
      <c r="E6355">
        <v>-42.58</v>
      </c>
      <c r="F6355" s="1">
        <v>42794</v>
      </c>
      <c r="G6355" t="s">
        <v>462</v>
      </c>
      <c r="H6355" t="s">
        <v>56</v>
      </c>
      <c r="I6355" t="s">
        <v>56</v>
      </c>
      <c r="K6355">
        <v>256090</v>
      </c>
      <c r="L6355">
        <v>263415</v>
      </c>
      <c r="Q6355" t="s">
        <v>19</v>
      </c>
      <c r="U6355">
        <v>2</v>
      </c>
      <c r="V6355">
        <v>17</v>
      </c>
      <c r="Y6355" t="s">
        <v>20</v>
      </c>
      <c r="Z6355">
        <v>0</v>
      </c>
      <c r="AA6355" t="s">
        <v>589</v>
      </c>
      <c r="AB6355" t="s">
        <v>21</v>
      </c>
      <c r="AC6355">
        <v>233</v>
      </c>
    </row>
    <row r="6356" spans="1:29" x14ac:dyDescent="0.25">
      <c r="A6356">
        <v>345</v>
      </c>
      <c r="B6356">
        <v>345102</v>
      </c>
      <c r="C6356">
        <v>6165</v>
      </c>
      <c r="D6356" t="str">
        <f>VLOOKUP(C6356,'Schedule 3'!A:M,13,FALSE)</f>
        <v>Salaries and Wages</v>
      </c>
      <c r="E6356">
        <v>-377.93</v>
      </c>
      <c r="F6356" s="1">
        <v>42794</v>
      </c>
      <c r="G6356" t="s">
        <v>462</v>
      </c>
      <c r="H6356" t="s">
        <v>56</v>
      </c>
      <c r="I6356" t="s">
        <v>56</v>
      </c>
      <c r="K6356">
        <v>256090</v>
      </c>
      <c r="L6356">
        <v>263415</v>
      </c>
      <c r="Q6356" t="s">
        <v>19</v>
      </c>
      <c r="U6356">
        <v>2</v>
      </c>
      <c r="V6356">
        <v>17</v>
      </c>
      <c r="Y6356" t="s">
        <v>20</v>
      </c>
      <c r="Z6356">
        <v>0</v>
      </c>
      <c r="AA6356" t="s">
        <v>589</v>
      </c>
      <c r="AB6356" t="s">
        <v>21</v>
      </c>
      <c r="AC6356">
        <v>234</v>
      </c>
    </row>
    <row r="6357" spans="1:29" x14ac:dyDescent="0.25">
      <c r="A6357">
        <v>345</v>
      </c>
      <c r="B6357">
        <v>345101</v>
      </c>
      <c r="C6357">
        <v>6165</v>
      </c>
      <c r="D6357" t="str">
        <f>VLOOKUP(C6357,'Schedule 3'!A:M,13,FALSE)</f>
        <v>Salaries and Wages</v>
      </c>
      <c r="E6357">
        <v>-53.16</v>
      </c>
      <c r="F6357" s="1">
        <v>42766</v>
      </c>
      <c r="G6357" t="s">
        <v>462</v>
      </c>
      <c r="H6357" t="s">
        <v>56</v>
      </c>
      <c r="I6357" t="s">
        <v>56</v>
      </c>
      <c r="K6357">
        <v>256090</v>
      </c>
      <c r="L6357">
        <v>259505</v>
      </c>
      <c r="Q6357" t="s">
        <v>19</v>
      </c>
      <c r="U6357">
        <v>1</v>
      </c>
      <c r="V6357">
        <v>17</v>
      </c>
      <c r="Y6357" t="s">
        <v>20</v>
      </c>
      <c r="Z6357">
        <v>0</v>
      </c>
      <c r="AA6357" t="s">
        <v>589</v>
      </c>
      <c r="AB6357" t="s">
        <v>21</v>
      </c>
      <c r="AC6357">
        <v>233</v>
      </c>
    </row>
    <row r="6358" spans="1:29" x14ac:dyDescent="0.25">
      <c r="A6358">
        <v>345</v>
      </c>
      <c r="B6358">
        <v>345102</v>
      </c>
      <c r="C6358">
        <v>6165</v>
      </c>
      <c r="D6358" t="str">
        <f>VLOOKUP(C6358,'Schedule 3'!A:M,13,FALSE)</f>
        <v>Salaries and Wages</v>
      </c>
      <c r="E6358">
        <v>-471.87</v>
      </c>
      <c r="F6358" s="1">
        <v>42766</v>
      </c>
      <c r="G6358" t="s">
        <v>462</v>
      </c>
      <c r="H6358" t="s">
        <v>56</v>
      </c>
      <c r="I6358" t="s">
        <v>56</v>
      </c>
      <c r="K6358">
        <v>256090</v>
      </c>
      <c r="L6358">
        <v>259505</v>
      </c>
      <c r="Q6358" t="s">
        <v>19</v>
      </c>
      <c r="U6358">
        <v>1</v>
      </c>
      <c r="V6358">
        <v>17</v>
      </c>
      <c r="Y6358" t="s">
        <v>20</v>
      </c>
      <c r="Z6358">
        <v>0</v>
      </c>
      <c r="AA6358" t="s">
        <v>589</v>
      </c>
      <c r="AB6358" t="s">
        <v>21</v>
      </c>
      <c r="AC6358">
        <v>234</v>
      </c>
    </row>
    <row r="6359" spans="1:29" x14ac:dyDescent="0.25">
      <c r="A6359">
        <v>345</v>
      </c>
      <c r="B6359">
        <v>345101</v>
      </c>
      <c r="C6359">
        <v>6065</v>
      </c>
      <c r="D6359" t="str">
        <f>VLOOKUP(C6359,'Schedule 3'!A:M,13,FALSE)</f>
        <v>Operational/Non-Service Expenses</v>
      </c>
      <c r="E6359">
        <v>592.62</v>
      </c>
      <c r="F6359" s="1">
        <v>43100</v>
      </c>
      <c r="G6359" t="s">
        <v>462</v>
      </c>
      <c r="H6359" t="s">
        <v>782</v>
      </c>
      <c r="I6359" t="s">
        <v>782</v>
      </c>
      <c r="K6359">
        <v>257183</v>
      </c>
      <c r="L6359">
        <v>291867</v>
      </c>
      <c r="Q6359" t="s">
        <v>19</v>
      </c>
      <c r="U6359">
        <v>12</v>
      </c>
      <c r="V6359">
        <v>17</v>
      </c>
      <c r="Y6359" t="s">
        <v>20</v>
      </c>
      <c r="Z6359">
        <v>0</v>
      </c>
      <c r="AA6359" t="s">
        <v>589</v>
      </c>
      <c r="AB6359" t="s">
        <v>21</v>
      </c>
      <c r="AC6359">
        <v>2</v>
      </c>
    </row>
    <row r="6360" spans="1:29" x14ac:dyDescent="0.25">
      <c r="A6360">
        <v>345</v>
      </c>
      <c r="B6360">
        <v>345102</v>
      </c>
      <c r="C6360">
        <v>6065</v>
      </c>
      <c r="D6360" t="str">
        <f>VLOOKUP(C6360,'Schedule 3'!A:M,13,FALSE)</f>
        <v>Operational/Non-Service Expenses</v>
      </c>
      <c r="E6360">
        <v>5211.17</v>
      </c>
      <c r="F6360" s="1">
        <v>43100</v>
      </c>
      <c r="G6360" t="s">
        <v>462</v>
      </c>
      <c r="H6360" t="s">
        <v>782</v>
      </c>
      <c r="I6360" t="s">
        <v>782</v>
      </c>
      <c r="K6360">
        <v>257183</v>
      </c>
      <c r="L6360">
        <v>291867</v>
      </c>
      <c r="Q6360" t="s">
        <v>19</v>
      </c>
      <c r="U6360">
        <v>12</v>
      </c>
      <c r="V6360">
        <v>17</v>
      </c>
      <c r="Y6360" t="s">
        <v>20</v>
      </c>
      <c r="Z6360">
        <v>0</v>
      </c>
      <c r="AA6360" t="s">
        <v>589</v>
      </c>
      <c r="AB6360" t="s">
        <v>21</v>
      </c>
      <c r="AC6360">
        <v>3</v>
      </c>
    </row>
    <row r="6361" spans="1:29" x14ac:dyDescent="0.25">
      <c r="A6361">
        <v>345</v>
      </c>
      <c r="B6361">
        <v>345101</v>
      </c>
      <c r="C6361">
        <v>6065</v>
      </c>
      <c r="D6361" t="str">
        <f>VLOOKUP(C6361,'Schedule 3'!A:M,13,FALSE)</f>
        <v>Operational/Non-Service Expenses</v>
      </c>
      <c r="E6361">
        <v>582.41</v>
      </c>
      <c r="F6361" s="1">
        <v>43069</v>
      </c>
      <c r="G6361" t="s">
        <v>462</v>
      </c>
      <c r="H6361" t="s">
        <v>782</v>
      </c>
      <c r="I6361" t="s">
        <v>782</v>
      </c>
      <c r="K6361">
        <v>257183</v>
      </c>
      <c r="L6361">
        <v>288934</v>
      </c>
      <c r="Q6361" t="s">
        <v>19</v>
      </c>
      <c r="U6361">
        <v>11</v>
      </c>
      <c r="V6361">
        <v>17</v>
      </c>
      <c r="Y6361" t="s">
        <v>20</v>
      </c>
      <c r="Z6361">
        <v>0</v>
      </c>
      <c r="AA6361" t="s">
        <v>589</v>
      </c>
      <c r="AB6361" t="s">
        <v>21</v>
      </c>
      <c r="AC6361">
        <v>2</v>
      </c>
    </row>
    <row r="6362" spans="1:29" x14ac:dyDescent="0.25">
      <c r="A6362">
        <v>345</v>
      </c>
      <c r="B6362">
        <v>345102</v>
      </c>
      <c r="C6362">
        <v>6065</v>
      </c>
      <c r="D6362" t="str">
        <f>VLOOKUP(C6362,'Schedule 3'!A:M,13,FALSE)</f>
        <v>Operational/Non-Service Expenses</v>
      </c>
      <c r="E6362">
        <v>5221.38</v>
      </c>
      <c r="F6362" s="1">
        <v>43069</v>
      </c>
      <c r="G6362" t="s">
        <v>462</v>
      </c>
      <c r="H6362" t="s">
        <v>782</v>
      </c>
      <c r="I6362" t="s">
        <v>782</v>
      </c>
      <c r="K6362">
        <v>257183</v>
      </c>
      <c r="L6362">
        <v>288934</v>
      </c>
      <c r="Q6362" t="s">
        <v>19</v>
      </c>
      <c r="U6362">
        <v>11</v>
      </c>
      <c r="V6362">
        <v>17</v>
      </c>
      <c r="Y6362" t="s">
        <v>20</v>
      </c>
      <c r="Z6362">
        <v>0</v>
      </c>
      <c r="AA6362" t="s">
        <v>589</v>
      </c>
      <c r="AB6362" t="s">
        <v>21</v>
      </c>
      <c r="AC6362">
        <v>3</v>
      </c>
    </row>
    <row r="6363" spans="1:29" x14ac:dyDescent="0.25">
      <c r="A6363">
        <v>345</v>
      </c>
      <c r="B6363">
        <v>345101</v>
      </c>
      <c r="C6363">
        <v>6065</v>
      </c>
      <c r="D6363" t="str">
        <f>VLOOKUP(C6363,'Schedule 3'!A:M,13,FALSE)</f>
        <v>Operational/Non-Service Expenses</v>
      </c>
      <c r="E6363">
        <v>585.64</v>
      </c>
      <c r="F6363" s="1">
        <v>43039</v>
      </c>
      <c r="G6363" t="s">
        <v>462</v>
      </c>
      <c r="H6363" t="s">
        <v>782</v>
      </c>
      <c r="I6363" t="s">
        <v>782</v>
      </c>
      <c r="K6363">
        <v>257183</v>
      </c>
      <c r="L6363">
        <v>286349</v>
      </c>
      <c r="Q6363" t="s">
        <v>19</v>
      </c>
      <c r="U6363">
        <v>10</v>
      </c>
      <c r="V6363">
        <v>17</v>
      </c>
      <c r="Y6363" t="s">
        <v>20</v>
      </c>
      <c r="Z6363">
        <v>0</v>
      </c>
      <c r="AA6363" t="s">
        <v>589</v>
      </c>
      <c r="AB6363" t="s">
        <v>21</v>
      </c>
      <c r="AC6363">
        <v>2</v>
      </c>
    </row>
    <row r="6364" spans="1:29" x14ac:dyDescent="0.25">
      <c r="A6364">
        <v>345</v>
      </c>
      <c r="B6364">
        <v>345102</v>
      </c>
      <c r="C6364">
        <v>6065</v>
      </c>
      <c r="D6364" t="str">
        <f>VLOOKUP(C6364,'Schedule 3'!A:M,13,FALSE)</f>
        <v>Operational/Non-Service Expenses</v>
      </c>
      <c r="E6364">
        <v>5218.1499999999996</v>
      </c>
      <c r="F6364" s="1">
        <v>43039</v>
      </c>
      <c r="G6364" t="s">
        <v>462</v>
      </c>
      <c r="H6364" t="s">
        <v>782</v>
      </c>
      <c r="I6364" t="s">
        <v>782</v>
      </c>
      <c r="K6364">
        <v>257183</v>
      </c>
      <c r="L6364">
        <v>286349</v>
      </c>
      <c r="Q6364" t="s">
        <v>19</v>
      </c>
      <c r="U6364">
        <v>10</v>
      </c>
      <c r="V6364">
        <v>17</v>
      </c>
      <c r="Y6364" t="s">
        <v>20</v>
      </c>
      <c r="Z6364">
        <v>0</v>
      </c>
      <c r="AA6364" t="s">
        <v>589</v>
      </c>
      <c r="AB6364" t="s">
        <v>21</v>
      </c>
      <c r="AC6364">
        <v>3</v>
      </c>
    </row>
    <row r="6365" spans="1:29" x14ac:dyDescent="0.25">
      <c r="A6365">
        <v>345</v>
      </c>
      <c r="B6365">
        <v>345101</v>
      </c>
      <c r="C6365">
        <v>6065</v>
      </c>
      <c r="D6365" t="str">
        <f>VLOOKUP(C6365,'Schedule 3'!A:M,13,FALSE)</f>
        <v>Operational/Non-Service Expenses</v>
      </c>
      <c r="E6365">
        <v>586.29999999999995</v>
      </c>
      <c r="F6365" s="1">
        <v>43008</v>
      </c>
      <c r="G6365" t="s">
        <v>462</v>
      </c>
      <c r="H6365" t="s">
        <v>782</v>
      </c>
      <c r="I6365" t="s">
        <v>782</v>
      </c>
      <c r="K6365">
        <v>257183</v>
      </c>
      <c r="L6365">
        <v>283717</v>
      </c>
      <c r="Q6365" t="s">
        <v>19</v>
      </c>
      <c r="U6365">
        <v>9</v>
      </c>
      <c r="V6365">
        <v>17</v>
      </c>
      <c r="Y6365" t="s">
        <v>20</v>
      </c>
      <c r="Z6365">
        <v>0</v>
      </c>
      <c r="AA6365" t="s">
        <v>589</v>
      </c>
      <c r="AB6365" t="s">
        <v>21</v>
      </c>
      <c r="AC6365">
        <v>2</v>
      </c>
    </row>
    <row r="6366" spans="1:29" x14ac:dyDescent="0.25">
      <c r="A6366">
        <v>345</v>
      </c>
      <c r="B6366">
        <v>345102</v>
      </c>
      <c r="C6366">
        <v>6065</v>
      </c>
      <c r="D6366" t="str">
        <f>VLOOKUP(C6366,'Schedule 3'!A:M,13,FALSE)</f>
        <v>Operational/Non-Service Expenses</v>
      </c>
      <c r="E6366">
        <v>5217.4799999999996</v>
      </c>
      <c r="F6366" s="1">
        <v>43008</v>
      </c>
      <c r="G6366" t="s">
        <v>462</v>
      </c>
      <c r="H6366" t="s">
        <v>782</v>
      </c>
      <c r="I6366" t="s">
        <v>782</v>
      </c>
      <c r="K6366">
        <v>257183</v>
      </c>
      <c r="L6366">
        <v>283717</v>
      </c>
      <c r="Q6366" t="s">
        <v>19</v>
      </c>
      <c r="U6366">
        <v>9</v>
      </c>
      <c r="V6366">
        <v>17</v>
      </c>
      <c r="Y6366" t="s">
        <v>20</v>
      </c>
      <c r="Z6366">
        <v>0</v>
      </c>
      <c r="AA6366" t="s">
        <v>589</v>
      </c>
      <c r="AB6366" t="s">
        <v>21</v>
      </c>
      <c r="AC6366">
        <v>3</v>
      </c>
    </row>
    <row r="6367" spans="1:29" x14ac:dyDescent="0.25">
      <c r="A6367">
        <v>345</v>
      </c>
      <c r="B6367">
        <v>345101</v>
      </c>
      <c r="C6367">
        <v>6065</v>
      </c>
      <c r="D6367" t="str">
        <f>VLOOKUP(C6367,'Schedule 3'!A:M,13,FALSE)</f>
        <v>Operational/Non-Service Expenses</v>
      </c>
      <c r="E6367">
        <v>588.36</v>
      </c>
      <c r="F6367" s="1">
        <v>42978</v>
      </c>
      <c r="G6367" t="s">
        <v>462</v>
      </c>
      <c r="H6367" t="s">
        <v>782</v>
      </c>
      <c r="I6367" t="s">
        <v>782</v>
      </c>
      <c r="K6367">
        <v>257183</v>
      </c>
      <c r="L6367">
        <v>281172</v>
      </c>
      <c r="Q6367" t="s">
        <v>19</v>
      </c>
      <c r="U6367">
        <v>8</v>
      </c>
      <c r="V6367">
        <v>17</v>
      </c>
      <c r="Y6367" t="s">
        <v>20</v>
      </c>
      <c r="Z6367">
        <v>0</v>
      </c>
      <c r="AA6367" t="s">
        <v>589</v>
      </c>
      <c r="AB6367" t="s">
        <v>21</v>
      </c>
      <c r="AC6367">
        <v>2</v>
      </c>
    </row>
    <row r="6368" spans="1:29" x14ac:dyDescent="0.25">
      <c r="A6368">
        <v>345</v>
      </c>
      <c r="B6368">
        <v>345102</v>
      </c>
      <c r="C6368">
        <v>6065</v>
      </c>
      <c r="D6368" t="str">
        <f>VLOOKUP(C6368,'Schedule 3'!A:M,13,FALSE)</f>
        <v>Operational/Non-Service Expenses</v>
      </c>
      <c r="E6368">
        <v>5215.43</v>
      </c>
      <c r="F6368" s="1">
        <v>42978</v>
      </c>
      <c r="G6368" t="s">
        <v>462</v>
      </c>
      <c r="H6368" t="s">
        <v>782</v>
      </c>
      <c r="I6368" t="s">
        <v>782</v>
      </c>
      <c r="K6368">
        <v>257183</v>
      </c>
      <c r="L6368">
        <v>281172</v>
      </c>
      <c r="Q6368" t="s">
        <v>19</v>
      </c>
      <c r="U6368">
        <v>8</v>
      </c>
      <c r="V6368">
        <v>17</v>
      </c>
      <c r="Y6368" t="s">
        <v>20</v>
      </c>
      <c r="Z6368">
        <v>0</v>
      </c>
      <c r="AA6368" t="s">
        <v>589</v>
      </c>
      <c r="AB6368" t="s">
        <v>21</v>
      </c>
      <c r="AC6368">
        <v>3</v>
      </c>
    </row>
    <row r="6369" spans="1:29" x14ac:dyDescent="0.25">
      <c r="A6369">
        <v>345</v>
      </c>
      <c r="B6369">
        <v>345101</v>
      </c>
      <c r="C6369">
        <v>6065</v>
      </c>
      <c r="D6369" t="str">
        <f>VLOOKUP(C6369,'Schedule 3'!A:M,13,FALSE)</f>
        <v>Operational/Non-Service Expenses</v>
      </c>
      <c r="E6369">
        <v>588.20000000000005</v>
      </c>
      <c r="F6369" s="1">
        <v>42947</v>
      </c>
      <c r="G6369" t="s">
        <v>462</v>
      </c>
      <c r="H6369" t="s">
        <v>782</v>
      </c>
      <c r="I6369" t="s">
        <v>782</v>
      </c>
      <c r="K6369">
        <v>257183</v>
      </c>
      <c r="L6369">
        <v>278277</v>
      </c>
      <c r="Q6369" t="s">
        <v>19</v>
      </c>
      <c r="U6369">
        <v>7</v>
      </c>
      <c r="V6369">
        <v>17</v>
      </c>
      <c r="Y6369" t="s">
        <v>20</v>
      </c>
      <c r="Z6369">
        <v>0</v>
      </c>
      <c r="AA6369" t="s">
        <v>589</v>
      </c>
      <c r="AB6369" t="s">
        <v>21</v>
      </c>
      <c r="AC6369">
        <v>2</v>
      </c>
    </row>
    <row r="6370" spans="1:29" x14ac:dyDescent="0.25">
      <c r="A6370">
        <v>345</v>
      </c>
      <c r="B6370">
        <v>345102</v>
      </c>
      <c r="C6370">
        <v>6065</v>
      </c>
      <c r="D6370" t="str">
        <f>VLOOKUP(C6370,'Schedule 3'!A:M,13,FALSE)</f>
        <v>Operational/Non-Service Expenses</v>
      </c>
      <c r="E6370">
        <v>5215.59</v>
      </c>
      <c r="F6370" s="1">
        <v>42947</v>
      </c>
      <c r="G6370" t="s">
        <v>462</v>
      </c>
      <c r="H6370" t="s">
        <v>782</v>
      </c>
      <c r="I6370" t="s">
        <v>782</v>
      </c>
      <c r="K6370">
        <v>257183</v>
      </c>
      <c r="L6370">
        <v>278277</v>
      </c>
      <c r="Q6370" t="s">
        <v>19</v>
      </c>
      <c r="U6370">
        <v>7</v>
      </c>
      <c r="V6370">
        <v>17</v>
      </c>
      <c r="Y6370" t="s">
        <v>20</v>
      </c>
      <c r="Z6370">
        <v>0</v>
      </c>
      <c r="AA6370" t="s">
        <v>589</v>
      </c>
      <c r="AB6370" t="s">
        <v>21</v>
      </c>
      <c r="AC6370">
        <v>3</v>
      </c>
    </row>
    <row r="6371" spans="1:29" x14ac:dyDescent="0.25">
      <c r="A6371">
        <v>345</v>
      </c>
      <c r="B6371">
        <v>345101</v>
      </c>
      <c r="C6371">
        <v>6065</v>
      </c>
      <c r="D6371" t="str">
        <f>VLOOKUP(C6371,'Schedule 3'!A:M,13,FALSE)</f>
        <v>Operational/Non-Service Expenses</v>
      </c>
      <c r="E6371">
        <v>594.75</v>
      </c>
      <c r="F6371" s="1">
        <v>42916</v>
      </c>
      <c r="G6371" t="s">
        <v>462</v>
      </c>
      <c r="H6371" t="s">
        <v>782</v>
      </c>
      <c r="I6371" t="s">
        <v>782</v>
      </c>
      <c r="K6371">
        <v>257183</v>
      </c>
      <c r="L6371">
        <v>275593</v>
      </c>
      <c r="Q6371" t="s">
        <v>19</v>
      </c>
      <c r="U6371">
        <v>6</v>
      </c>
      <c r="V6371">
        <v>17</v>
      </c>
      <c r="Y6371" t="s">
        <v>20</v>
      </c>
      <c r="Z6371">
        <v>0</v>
      </c>
      <c r="AA6371" t="s">
        <v>589</v>
      </c>
      <c r="AB6371" t="s">
        <v>21</v>
      </c>
      <c r="AC6371">
        <v>2</v>
      </c>
    </row>
    <row r="6372" spans="1:29" x14ac:dyDescent="0.25">
      <c r="A6372">
        <v>345</v>
      </c>
      <c r="B6372">
        <v>345102</v>
      </c>
      <c r="C6372">
        <v>6065</v>
      </c>
      <c r="D6372" t="str">
        <f>VLOOKUP(C6372,'Schedule 3'!A:M,13,FALSE)</f>
        <v>Operational/Non-Service Expenses</v>
      </c>
      <c r="E6372">
        <v>5209.04</v>
      </c>
      <c r="F6372" s="1">
        <v>42916</v>
      </c>
      <c r="G6372" t="s">
        <v>462</v>
      </c>
      <c r="H6372" t="s">
        <v>782</v>
      </c>
      <c r="I6372" t="s">
        <v>782</v>
      </c>
      <c r="K6372">
        <v>257183</v>
      </c>
      <c r="L6372">
        <v>275593</v>
      </c>
      <c r="Q6372" t="s">
        <v>19</v>
      </c>
      <c r="U6372">
        <v>6</v>
      </c>
      <c r="V6372">
        <v>17</v>
      </c>
      <c r="Y6372" t="s">
        <v>20</v>
      </c>
      <c r="Z6372">
        <v>0</v>
      </c>
      <c r="AA6372" t="s">
        <v>589</v>
      </c>
      <c r="AB6372" t="s">
        <v>21</v>
      </c>
      <c r="AC6372">
        <v>3</v>
      </c>
    </row>
    <row r="6373" spans="1:29" x14ac:dyDescent="0.25">
      <c r="A6373">
        <v>345</v>
      </c>
      <c r="B6373">
        <v>345101</v>
      </c>
      <c r="C6373">
        <v>6065</v>
      </c>
      <c r="D6373" t="str">
        <f>VLOOKUP(C6373,'Schedule 3'!A:M,13,FALSE)</f>
        <v>Operational/Non-Service Expenses</v>
      </c>
      <c r="E6373">
        <v>590.88</v>
      </c>
      <c r="F6373" s="1">
        <v>42886</v>
      </c>
      <c r="G6373" t="s">
        <v>462</v>
      </c>
      <c r="H6373" t="s">
        <v>782</v>
      </c>
      <c r="I6373" t="s">
        <v>782</v>
      </c>
      <c r="K6373">
        <v>257183</v>
      </c>
      <c r="L6373">
        <v>272629</v>
      </c>
      <c r="Q6373" t="s">
        <v>19</v>
      </c>
      <c r="U6373">
        <v>5</v>
      </c>
      <c r="V6373">
        <v>17</v>
      </c>
      <c r="Y6373" t="s">
        <v>20</v>
      </c>
      <c r="Z6373">
        <v>0</v>
      </c>
      <c r="AA6373" t="s">
        <v>589</v>
      </c>
      <c r="AB6373" t="s">
        <v>21</v>
      </c>
      <c r="AC6373">
        <v>2</v>
      </c>
    </row>
    <row r="6374" spans="1:29" x14ac:dyDescent="0.25">
      <c r="A6374">
        <v>345</v>
      </c>
      <c r="B6374">
        <v>345102</v>
      </c>
      <c r="C6374">
        <v>6065</v>
      </c>
      <c r="D6374" t="str">
        <f>VLOOKUP(C6374,'Schedule 3'!A:M,13,FALSE)</f>
        <v>Operational/Non-Service Expenses</v>
      </c>
      <c r="E6374">
        <v>5212.91</v>
      </c>
      <c r="F6374" s="1">
        <v>42886</v>
      </c>
      <c r="G6374" t="s">
        <v>462</v>
      </c>
      <c r="H6374" t="s">
        <v>782</v>
      </c>
      <c r="I6374" t="s">
        <v>782</v>
      </c>
      <c r="K6374">
        <v>257183</v>
      </c>
      <c r="L6374">
        <v>272629</v>
      </c>
      <c r="Q6374" t="s">
        <v>19</v>
      </c>
      <c r="U6374">
        <v>5</v>
      </c>
      <c r="V6374">
        <v>17</v>
      </c>
      <c r="Y6374" t="s">
        <v>20</v>
      </c>
      <c r="Z6374">
        <v>0</v>
      </c>
      <c r="AA6374" t="s">
        <v>589</v>
      </c>
      <c r="AB6374" t="s">
        <v>21</v>
      </c>
      <c r="AC6374">
        <v>3</v>
      </c>
    </row>
    <row r="6375" spans="1:29" x14ac:dyDescent="0.25">
      <c r="A6375">
        <v>345</v>
      </c>
      <c r="B6375">
        <v>345101</v>
      </c>
      <c r="C6375">
        <v>6065</v>
      </c>
      <c r="D6375" t="str">
        <f>VLOOKUP(C6375,'Schedule 3'!A:M,13,FALSE)</f>
        <v>Operational/Non-Service Expenses</v>
      </c>
      <c r="E6375">
        <v>587.94000000000005</v>
      </c>
      <c r="F6375" s="1">
        <v>42855</v>
      </c>
      <c r="G6375" t="s">
        <v>462</v>
      </c>
      <c r="H6375" t="s">
        <v>782</v>
      </c>
      <c r="I6375" t="s">
        <v>782</v>
      </c>
      <c r="K6375">
        <v>257183</v>
      </c>
      <c r="L6375">
        <v>269773</v>
      </c>
      <c r="Q6375" t="s">
        <v>19</v>
      </c>
      <c r="U6375">
        <v>4</v>
      </c>
      <c r="V6375">
        <v>17</v>
      </c>
      <c r="Y6375" t="s">
        <v>20</v>
      </c>
      <c r="Z6375">
        <v>0</v>
      </c>
      <c r="AA6375" t="s">
        <v>589</v>
      </c>
      <c r="AB6375" t="s">
        <v>21</v>
      </c>
      <c r="AC6375">
        <v>2</v>
      </c>
    </row>
    <row r="6376" spans="1:29" x14ac:dyDescent="0.25">
      <c r="A6376">
        <v>345</v>
      </c>
      <c r="B6376">
        <v>345102</v>
      </c>
      <c r="C6376">
        <v>6065</v>
      </c>
      <c r="D6376" t="str">
        <f>VLOOKUP(C6376,'Schedule 3'!A:M,13,FALSE)</f>
        <v>Operational/Non-Service Expenses</v>
      </c>
      <c r="E6376">
        <v>5215.8500000000004</v>
      </c>
      <c r="F6376" s="1">
        <v>42855</v>
      </c>
      <c r="G6376" t="s">
        <v>462</v>
      </c>
      <c r="H6376" t="s">
        <v>782</v>
      </c>
      <c r="I6376" t="s">
        <v>782</v>
      </c>
      <c r="K6376">
        <v>257183</v>
      </c>
      <c r="L6376">
        <v>269773</v>
      </c>
      <c r="Q6376" t="s">
        <v>19</v>
      </c>
      <c r="U6376">
        <v>4</v>
      </c>
      <c r="V6376">
        <v>17</v>
      </c>
      <c r="Y6376" t="s">
        <v>20</v>
      </c>
      <c r="Z6376">
        <v>0</v>
      </c>
      <c r="AA6376" t="s">
        <v>589</v>
      </c>
      <c r="AB6376" t="s">
        <v>21</v>
      </c>
      <c r="AC6376">
        <v>3</v>
      </c>
    </row>
    <row r="6377" spans="1:29" x14ac:dyDescent="0.25">
      <c r="A6377">
        <v>345</v>
      </c>
      <c r="B6377">
        <v>345101</v>
      </c>
      <c r="C6377">
        <v>6065</v>
      </c>
      <c r="D6377" t="str">
        <f>VLOOKUP(C6377,'Schedule 3'!A:M,13,FALSE)</f>
        <v>Operational/Non-Service Expenses</v>
      </c>
      <c r="E6377">
        <v>587.44000000000005</v>
      </c>
      <c r="F6377" s="1">
        <v>42825</v>
      </c>
      <c r="G6377" t="s">
        <v>462</v>
      </c>
      <c r="H6377" t="s">
        <v>782</v>
      </c>
      <c r="I6377" t="s">
        <v>782</v>
      </c>
      <c r="K6377">
        <v>257183</v>
      </c>
      <c r="L6377">
        <v>267433</v>
      </c>
      <c r="Q6377" t="s">
        <v>19</v>
      </c>
      <c r="U6377">
        <v>3</v>
      </c>
      <c r="V6377">
        <v>17</v>
      </c>
      <c r="Y6377" t="s">
        <v>20</v>
      </c>
      <c r="Z6377">
        <v>0</v>
      </c>
      <c r="AA6377" t="s">
        <v>589</v>
      </c>
      <c r="AB6377" t="s">
        <v>21</v>
      </c>
      <c r="AC6377">
        <v>2</v>
      </c>
    </row>
    <row r="6378" spans="1:29" x14ac:dyDescent="0.25">
      <c r="A6378">
        <v>345</v>
      </c>
      <c r="B6378">
        <v>345102</v>
      </c>
      <c r="C6378">
        <v>6065</v>
      </c>
      <c r="D6378" t="str">
        <f>VLOOKUP(C6378,'Schedule 3'!A:M,13,FALSE)</f>
        <v>Operational/Non-Service Expenses</v>
      </c>
      <c r="E6378">
        <v>5216.3500000000004</v>
      </c>
      <c r="F6378" s="1">
        <v>42825</v>
      </c>
      <c r="G6378" t="s">
        <v>462</v>
      </c>
      <c r="H6378" t="s">
        <v>782</v>
      </c>
      <c r="I6378" t="s">
        <v>782</v>
      </c>
      <c r="K6378">
        <v>257183</v>
      </c>
      <c r="L6378">
        <v>267433</v>
      </c>
      <c r="Q6378" t="s">
        <v>19</v>
      </c>
      <c r="U6378">
        <v>3</v>
      </c>
      <c r="V6378">
        <v>17</v>
      </c>
      <c r="Y6378" t="s">
        <v>20</v>
      </c>
      <c r="Z6378">
        <v>0</v>
      </c>
      <c r="AA6378" t="s">
        <v>589</v>
      </c>
      <c r="AB6378" t="s">
        <v>21</v>
      </c>
      <c r="AC6378">
        <v>3</v>
      </c>
    </row>
    <row r="6379" spans="1:29" x14ac:dyDescent="0.25">
      <c r="A6379">
        <v>345</v>
      </c>
      <c r="B6379">
        <v>345101</v>
      </c>
      <c r="C6379">
        <v>6065</v>
      </c>
      <c r="D6379" t="str">
        <f>VLOOKUP(C6379,'Schedule 3'!A:M,13,FALSE)</f>
        <v>Operational/Non-Service Expenses</v>
      </c>
      <c r="E6379">
        <v>587.63</v>
      </c>
      <c r="F6379" s="1">
        <v>42794</v>
      </c>
      <c r="G6379" t="s">
        <v>462</v>
      </c>
      <c r="H6379" t="s">
        <v>782</v>
      </c>
      <c r="I6379" t="s">
        <v>782</v>
      </c>
      <c r="K6379">
        <v>257183</v>
      </c>
      <c r="L6379">
        <v>263415</v>
      </c>
      <c r="Q6379" t="s">
        <v>19</v>
      </c>
      <c r="U6379">
        <v>2</v>
      </c>
      <c r="V6379">
        <v>17</v>
      </c>
      <c r="Y6379" t="s">
        <v>20</v>
      </c>
      <c r="Z6379">
        <v>0</v>
      </c>
      <c r="AA6379" t="s">
        <v>589</v>
      </c>
      <c r="AB6379" t="s">
        <v>21</v>
      </c>
      <c r="AC6379">
        <v>2</v>
      </c>
    </row>
    <row r="6380" spans="1:29" x14ac:dyDescent="0.25">
      <c r="A6380">
        <v>345</v>
      </c>
      <c r="B6380">
        <v>345102</v>
      </c>
      <c r="C6380">
        <v>6065</v>
      </c>
      <c r="D6380" t="str">
        <f>VLOOKUP(C6380,'Schedule 3'!A:M,13,FALSE)</f>
        <v>Operational/Non-Service Expenses</v>
      </c>
      <c r="E6380">
        <v>5216.16</v>
      </c>
      <c r="F6380" s="1">
        <v>42794</v>
      </c>
      <c r="G6380" t="s">
        <v>462</v>
      </c>
      <c r="H6380" t="s">
        <v>782</v>
      </c>
      <c r="I6380" t="s">
        <v>782</v>
      </c>
      <c r="K6380">
        <v>257183</v>
      </c>
      <c r="L6380">
        <v>263415</v>
      </c>
      <c r="Q6380" t="s">
        <v>19</v>
      </c>
      <c r="U6380">
        <v>2</v>
      </c>
      <c r="V6380">
        <v>17</v>
      </c>
      <c r="Y6380" t="s">
        <v>20</v>
      </c>
      <c r="Z6380">
        <v>0</v>
      </c>
      <c r="AA6380" t="s">
        <v>589</v>
      </c>
      <c r="AB6380" t="s">
        <v>21</v>
      </c>
      <c r="AC6380">
        <v>3</v>
      </c>
    </row>
    <row r="6381" spans="1:29" x14ac:dyDescent="0.25">
      <c r="A6381">
        <v>345</v>
      </c>
      <c r="B6381">
        <v>345101</v>
      </c>
      <c r="C6381">
        <v>6065</v>
      </c>
      <c r="D6381" t="str">
        <f>VLOOKUP(C6381,'Schedule 3'!A:M,13,FALSE)</f>
        <v>Operational/Non-Service Expenses</v>
      </c>
      <c r="E6381">
        <v>587.64</v>
      </c>
      <c r="F6381" s="1">
        <v>42766</v>
      </c>
      <c r="G6381" t="s">
        <v>462</v>
      </c>
      <c r="H6381" t="s">
        <v>782</v>
      </c>
      <c r="I6381" t="s">
        <v>782</v>
      </c>
      <c r="K6381">
        <v>257183</v>
      </c>
      <c r="L6381">
        <v>259505</v>
      </c>
      <c r="Q6381" t="s">
        <v>19</v>
      </c>
      <c r="U6381">
        <v>1</v>
      </c>
      <c r="V6381">
        <v>17</v>
      </c>
      <c r="Y6381" t="s">
        <v>20</v>
      </c>
      <c r="Z6381">
        <v>0</v>
      </c>
      <c r="AA6381" t="s">
        <v>589</v>
      </c>
      <c r="AB6381" t="s">
        <v>21</v>
      </c>
      <c r="AC6381">
        <v>2</v>
      </c>
    </row>
    <row r="6382" spans="1:29" x14ac:dyDescent="0.25">
      <c r="A6382">
        <v>345</v>
      </c>
      <c r="B6382">
        <v>345102</v>
      </c>
      <c r="C6382">
        <v>6065</v>
      </c>
      <c r="D6382" t="str">
        <f>VLOOKUP(C6382,'Schedule 3'!A:M,13,FALSE)</f>
        <v>Operational/Non-Service Expenses</v>
      </c>
      <c r="E6382">
        <v>5216.16</v>
      </c>
      <c r="F6382" s="1">
        <v>42766</v>
      </c>
      <c r="G6382" t="s">
        <v>462</v>
      </c>
      <c r="H6382" t="s">
        <v>782</v>
      </c>
      <c r="I6382" t="s">
        <v>782</v>
      </c>
      <c r="K6382">
        <v>257183</v>
      </c>
      <c r="L6382">
        <v>259505</v>
      </c>
      <c r="Q6382" t="s">
        <v>19</v>
      </c>
      <c r="U6382">
        <v>1</v>
      </c>
      <c r="V6382">
        <v>17</v>
      </c>
      <c r="Y6382" t="s">
        <v>20</v>
      </c>
      <c r="Z6382">
        <v>0</v>
      </c>
      <c r="AA6382" t="s">
        <v>589</v>
      </c>
      <c r="AB6382" t="s">
        <v>21</v>
      </c>
      <c r="AC6382">
        <v>3</v>
      </c>
    </row>
    <row r="6383" spans="1:29" x14ac:dyDescent="0.25">
      <c r="A6383">
        <v>345</v>
      </c>
      <c r="B6383">
        <v>345101</v>
      </c>
      <c r="C6383">
        <v>6165</v>
      </c>
      <c r="D6383" t="str">
        <f>VLOOKUP(C6383,'Schedule 3'!A:M,13,FALSE)</f>
        <v>Salaries and Wages</v>
      </c>
      <c r="E6383">
        <v>-0.1</v>
      </c>
      <c r="F6383" s="1">
        <v>42766</v>
      </c>
      <c r="G6383" t="s">
        <v>462</v>
      </c>
      <c r="H6383" t="s">
        <v>61</v>
      </c>
      <c r="I6383" t="s">
        <v>61</v>
      </c>
      <c r="K6383">
        <v>257678</v>
      </c>
      <c r="L6383">
        <v>259505</v>
      </c>
      <c r="Q6383" t="s">
        <v>19</v>
      </c>
      <c r="U6383">
        <v>1</v>
      </c>
      <c r="V6383">
        <v>17</v>
      </c>
      <c r="Y6383" t="s">
        <v>20</v>
      </c>
      <c r="Z6383">
        <v>0</v>
      </c>
      <c r="AA6383" t="s">
        <v>589</v>
      </c>
      <c r="AB6383" t="s">
        <v>21</v>
      </c>
      <c r="AC6383">
        <v>233</v>
      </c>
    </row>
    <row r="6384" spans="1:29" x14ac:dyDescent="0.25">
      <c r="A6384">
        <v>345</v>
      </c>
      <c r="B6384">
        <v>345102</v>
      </c>
      <c r="C6384">
        <v>6165</v>
      </c>
      <c r="D6384" t="str">
        <f>VLOOKUP(C6384,'Schedule 3'!A:M,13,FALSE)</f>
        <v>Salaries and Wages</v>
      </c>
      <c r="E6384">
        <v>-0.93</v>
      </c>
      <c r="F6384" s="1">
        <v>42766</v>
      </c>
      <c r="G6384" t="s">
        <v>462</v>
      </c>
      <c r="H6384" t="s">
        <v>61</v>
      </c>
      <c r="I6384" t="s">
        <v>61</v>
      </c>
      <c r="K6384">
        <v>257678</v>
      </c>
      <c r="L6384">
        <v>259505</v>
      </c>
      <c r="Q6384" t="s">
        <v>19</v>
      </c>
      <c r="U6384">
        <v>1</v>
      </c>
      <c r="V6384">
        <v>17</v>
      </c>
      <c r="Y6384" t="s">
        <v>20</v>
      </c>
      <c r="Z6384">
        <v>0</v>
      </c>
      <c r="AA6384" t="s">
        <v>589</v>
      </c>
      <c r="AB6384" t="s">
        <v>21</v>
      </c>
      <c r="AC6384">
        <v>234</v>
      </c>
    </row>
    <row r="6385" spans="1:29" x14ac:dyDescent="0.25">
      <c r="A6385">
        <v>345</v>
      </c>
      <c r="B6385">
        <v>345101</v>
      </c>
      <c r="C6385">
        <v>6165</v>
      </c>
      <c r="D6385" t="str">
        <f>VLOOKUP(C6385,'Schedule 3'!A:M,13,FALSE)</f>
        <v>Salaries and Wages</v>
      </c>
      <c r="E6385">
        <v>0.84</v>
      </c>
      <c r="F6385" s="1">
        <v>42825</v>
      </c>
      <c r="G6385" t="s">
        <v>462</v>
      </c>
      <c r="H6385" t="s">
        <v>58</v>
      </c>
      <c r="I6385" t="s">
        <v>58</v>
      </c>
      <c r="K6385">
        <v>264846</v>
      </c>
      <c r="L6385">
        <v>267433</v>
      </c>
      <c r="Q6385" t="s">
        <v>19</v>
      </c>
      <c r="U6385">
        <v>3</v>
      </c>
      <c r="V6385">
        <v>17</v>
      </c>
      <c r="Y6385" t="s">
        <v>20</v>
      </c>
      <c r="Z6385">
        <v>0</v>
      </c>
      <c r="AA6385" t="s">
        <v>589</v>
      </c>
      <c r="AB6385" t="s">
        <v>21</v>
      </c>
      <c r="AC6385">
        <v>233</v>
      </c>
    </row>
    <row r="6386" spans="1:29" x14ac:dyDescent="0.25">
      <c r="A6386">
        <v>345</v>
      </c>
      <c r="B6386">
        <v>345102</v>
      </c>
      <c r="C6386">
        <v>6165</v>
      </c>
      <c r="D6386" t="str">
        <f>VLOOKUP(C6386,'Schedule 3'!A:M,13,FALSE)</f>
        <v>Salaries and Wages</v>
      </c>
      <c r="E6386">
        <v>7.44</v>
      </c>
      <c r="F6386" s="1">
        <v>42825</v>
      </c>
      <c r="G6386" t="s">
        <v>462</v>
      </c>
      <c r="H6386" t="s">
        <v>58</v>
      </c>
      <c r="I6386" t="s">
        <v>58</v>
      </c>
      <c r="K6386">
        <v>264846</v>
      </c>
      <c r="L6386">
        <v>267433</v>
      </c>
      <c r="Q6386" t="s">
        <v>19</v>
      </c>
      <c r="U6386">
        <v>3</v>
      </c>
      <c r="V6386">
        <v>17</v>
      </c>
      <c r="Y6386" t="s">
        <v>20</v>
      </c>
      <c r="Z6386">
        <v>0</v>
      </c>
      <c r="AA6386" t="s">
        <v>589</v>
      </c>
      <c r="AB6386" t="s">
        <v>21</v>
      </c>
      <c r="AC6386">
        <v>234</v>
      </c>
    </row>
    <row r="6387" spans="1:29" x14ac:dyDescent="0.25">
      <c r="A6387">
        <v>345</v>
      </c>
      <c r="B6387">
        <v>345101</v>
      </c>
      <c r="C6387">
        <v>6146</v>
      </c>
      <c r="D6387" t="str">
        <f>VLOOKUP(C6387,'Schedule 3'!A:M,13,FALSE)</f>
        <v>Salaries and Wages</v>
      </c>
      <c r="E6387">
        <v>103.62</v>
      </c>
      <c r="F6387" s="1">
        <v>43100</v>
      </c>
      <c r="G6387" t="s">
        <v>462</v>
      </c>
      <c r="H6387" t="s">
        <v>46</v>
      </c>
      <c r="I6387" t="s">
        <v>46</v>
      </c>
      <c r="K6387">
        <v>269943</v>
      </c>
      <c r="L6387">
        <v>291867</v>
      </c>
      <c r="Q6387" t="s">
        <v>19</v>
      </c>
      <c r="U6387">
        <v>12</v>
      </c>
      <c r="V6387">
        <v>17</v>
      </c>
      <c r="Y6387" t="s">
        <v>20</v>
      </c>
      <c r="Z6387">
        <v>0</v>
      </c>
      <c r="AA6387" t="s">
        <v>589</v>
      </c>
      <c r="AB6387" t="s">
        <v>21</v>
      </c>
      <c r="AC6387">
        <v>234</v>
      </c>
    </row>
    <row r="6388" spans="1:29" x14ac:dyDescent="0.25">
      <c r="A6388">
        <v>345</v>
      </c>
      <c r="B6388">
        <v>345102</v>
      </c>
      <c r="C6388">
        <v>6146</v>
      </c>
      <c r="D6388" t="str">
        <f>VLOOKUP(C6388,'Schedule 3'!A:M,13,FALSE)</f>
        <v>Salaries and Wages</v>
      </c>
      <c r="E6388">
        <v>911.14</v>
      </c>
      <c r="F6388" s="1">
        <v>43100</v>
      </c>
      <c r="G6388" t="s">
        <v>462</v>
      </c>
      <c r="H6388" t="s">
        <v>46</v>
      </c>
      <c r="I6388" t="s">
        <v>46</v>
      </c>
      <c r="K6388">
        <v>269943</v>
      </c>
      <c r="L6388">
        <v>291867</v>
      </c>
      <c r="Q6388" t="s">
        <v>19</v>
      </c>
      <c r="U6388">
        <v>12</v>
      </c>
      <c r="V6388">
        <v>17</v>
      </c>
      <c r="Y6388" t="s">
        <v>20</v>
      </c>
      <c r="Z6388">
        <v>0</v>
      </c>
      <c r="AA6388" t="s">
        <v>589</v>
      </c>
      <c r="AB6388" t="s">
        <v>21</v>
      </c>
      <c r="AC6388">
        <v>235</v>
      </c>
    </row>
    <row r="6389" spans="1:29" x14ac:dyDescent="0.25">
      <c r="A6389">
        <v>345</v>
      </c>
      <c r="B6389">
        <v>345101</v>
      </c>
      <c r="C6389">
        <v>6146</v>
      </c>
      <c r="D6389" t="str">
        <f>VLOOKUP(C6389,'Schedule 3'!A:M,13,FALSE)</f>
        <v>Salaries and Wages</v>
      </c>
      <c r="E6389">
        <v>105.11</v>
      </c>
      <c r="F6389" s="1">
        <v>43069</v>
      </c>
      <c r="G6389" t="s">
        <v>462</v>
      </c>
      <c r="H6389" t="s">
        <v>46</v>
      </c>
      <c r="I6389" t="s">
        <v>46</v>
      </c>
      <c r="K6389">
        <v>269943</v>
      </c>
      <c r="L6389">
        <v>288934</v>
      </c>
      <c r="Q6389" t="s">
        <v>19</v>
      </c>
      <c r="U6389">
        <v>11</v>
      </c>
      <c r="V6389">
        <v>17</v>
      </c>
      <c r="Y6389" t="s">
        <v>20</v>
      </c>
      <c r="Z6389">
        <v>0</v>
      </c>
      <c r="AA6389" t="s">
        <v>589</v>
      </c>
      <c r="AB6389" t="s">
        <v>21</v>
      </c>
      <c r="AC6389">
        <v>234</v>
      </c>
    </row>
    <row r="6390" spans="1:29" x14ac:dyDescent="0.25">
      <c r="A6390">
        <v>345</v>
      </c>
      <c r="B6390">
        <v>345102</v>
      </c>
      <c r="C6390">
        <v>6146</v>
      </c>
      <c r="D6390" t="str">
        <f>VLOOKUP(C6390,'Schedule 3'!A:M,13,FALSE)</f>
        <v>Salaries and Wages</v>
      </c>
      <c r="E6390">
        <v>942.3</v>
      </c>
      <c r="F6390" s="1">
        <v>43069</v>
      </c>
      <c r="G6390" t="s">
        <v>462</v>
      </c>
      <c r="H6390" t="s">
        <v>46</v>
      </c>
      <c r="I6390" t="s">
        <v>46</v>
      </c>
      <c r="K6390">
        <v>269943</v>
      </c>
      <c r="L6390">
        <v>288934</v>
      </c>
      <c r="Q6390" t="s">
        <v>19</v>
      </c>
      <c r="U6390">
        <v>11</v>
      </c>
      <c r="V6390">
        <v>17</v>
      </c>
      <c r="Y6390" t="s">
        <v>20</v>
      </c>
      <c r="Z6390">
        <v>0</v>
      </c>
      <c r="AA6390" t="s">
        <v>589</v>
      </c>
      <c r="AB6390" t="s">
        <v>21</v>
      </c>
      <c r="AC6390">
        <v>235</v>
      </c>
    </row>
    <row r="6391" spans="1:29" x14ac:dyDescent="0.25">
      <c r="A6391">
        <v>345</v>
      </c>
      <c r="B6391">
        <v>345101</v>
      </c>
      <c r="C6391">
        <v>6146</v>
      </c>
      <c r="D6391" t="str">
        <f>VLOOKUP(C6391,'Schedule 3'!A:M,13,FALSE)</f>
        <v>Salaries and Wages</v>
      </c>
      <c r="E6391">
        <v>102.94</v>
      </c>
      <c r="F6391" s="1">
        <v>43039</v>
      </c>
      <c r="G6391" t="s">
        <v>462</v>
      </c>
      <c r="H6391" t="s">
        <v>46</v>
      </c>
      <c r="I6391" t="s">
        <v>46</v>
      </c>
      <c r="K6391">
        <v>269943</v>
      </c>
      <c r="L6391">
        <v>286349</v>
      </c>
      <c r="Q6391" t="s">
        <v>19</v>
      </c>
      <c r="U6391">
        <v>10</v>
      </c>
      <c r="V6391">
        <v>17</v>
      </c>
      <c r="Y6391" t="s">
        <v>20</v>
      </c>
      <c r="Z6391">
        <v>0</v>
      </c>
      <c r="AA6391" t="s">
        <v>589</v>
      </c>
      <c r="AB6391" t="s">
        <v>21</v>
      </c>
      <c r="AC6391">
        <v>234</v>
      </c>
    </row>
    <row r="6392" spans="1:29" x14ac:dyDescent="0.25">
      <c r="A6392">
        <v>345</v>
      </c>
      <c r="B6392">
        <v>345102</v>
      </c>
      <c r="C6392">
        <v>6146</v>
      </c>
      <c r="D6392" t="str">
        <f>VLOOKUP(C6392,'Schedule 3'!A:M,13,FALSE)</f>
        <v>Salaries and Wages</v>
      </c>
      <c r="E6392">
        <v>917.17</v>
      </c>
      <c r="F6392" s="1">
        <v>43039</v>
      </c>
      <c r="G6392" t="s">
        <v>462</v>
      </c>
      <c r="H6392" t="s">
        <v>46</v>
      </c>
      <c r="I6392" t="s">
        <v>46</v>
      </c>
      <c r="K6392">
        <v>269943</v>
      </c>
      <c r="L6392">
        <v>286349</v>
      </c>
      <c r="Q6392" t="s">
        <v>19</v>
      </c>
      <c r="U6392">
        <v>10</v>
      </c>
      <c r="V6392">
        <v>17</v>
      </c>
      <c r="Y6392" t="s">
        <v>20</v>
      </c>
      <c r="Z6392">
        <v>0</v>
      </c>
      <c r="AA6392" t="s">
        <v>589</v>
      </c>
      <c r="AB6392" t="s">
        <v>21</v>
      </c>
      <c r="AC6392">
        <v>235</v>
      </c>
    </row>
    <row r="6393" spans="1:29" x14ac:dyDescent="0.25">
      <c r="A6393">
        <v>345</v>
      </c>
      <c r="B6393">
        <v>345101</v>
      </c>
      <c r="C6393">
        <v>6146</v>
      </c>
      <c r="D6393" t="str">
        <f>VLOOKUP(C6393,'Schedule 3'!A:M,13,FALSE)</f>
        <v>Salaries and Wages</v>
      </c>
      <c r="E6393">
        <v>102.72</v>
      </c>
      <c r="F6393" s="1">
        <v>43008</v>
      </c>
      <c r="G6393" t="s">
        <v>462</v>
      </c>
      <c r="H6393" t="s">
        <v>46</v>
      </c>
      <c r="I6393" t="s">
        <v>46</v>
      </c>
      <c r="K6393">
        <v>269943</v>
      </c>
      <c r="L6393">
        <v>283717</v>
      </c>
      <c r="Q6393" t="s">
        <v>19</v>
      </c>
      <c r="U6393">
        <v>9</v>
      </c>
      <c r="V6393">
        <v>17</v>
      </c>
      <c r="Y6393" t="s">
        <v>20</v>
      </c>
      <c r="Z6393">
        <v>0</v>
      </c>
      <c r="AA6393" t="s">
        <v>589</v>
      </c>
      <c r="AB6393" t="s">
        <v>21</v>
      </c>
      <c r="AC6393">
        <v>234</v>
      </c>
    </row>
    <row r="6394" spans="1:29" x14ac:dyDescent="0.25">
      <c r="A6394">
        <v>345</v>
      </c>
      <c r="B6394">
        <v>345102</v>
      </c>
      <c r="C6394">
        <v>6146</v>
      </c>
      <c r="D6394" t="str">
        <f>VLOOKUP(C6394,'Schedule 3'!A:M,13,FALSE)</f>
        <v>Salaries and Wages</v>
      </c>
      <c r="E6394">
        <v>914.13</v>
      </c>
      <c r="F6394" s="1">
        <v>43008</v>
      </c>
      <c r="G6394" t="s">
        <v>462</v>
      </c>
      <c r="H6394" t="s">
        <v>46</v>
      </c>
      <c r="I6394" t="s">
        <v>46</v>
      </c>
      <c r="K6394">
        <v>269943</v>
      </c>
      <c r="L6394">
        <v>283717</v>
      </c>
      <c r="Q6394" t="s">
        <v>19</v>
      </c>
      <c r="U6394">
        <v>9</v>
      </c>
      <c r="V6394">
        <v>17</v>
      </c>
      <c r="Y6394" t="s">
        <v>20</v>
      </c>
      <c r="Z6394">
        <v>0</v>
      </c>
      <c r="AA6394" t="s">
        <v>589</v>
      </c>
      <c r="AB6394" t="s">
        <v>21</v>
      </c>
      <c r="AC6394">
        <v>235</v>
      </c>
    </row>
    <row r="6395" spans="1:29" x14ac:dyDescent="0.25">
      <c r="A6395">
        <v>345</v>
      </c>
      <c r="B6395">
        <v>345101</v>
      </c>
      <c r="C6395">
        <v>6146</v>
      </c>
      <c r="D6395" t="str">
        <f>VLOOKUP(C6395,'Schedule 3'!A:M,13,FALSE)</f>
        <v>Salaries and Wages</v>
      </c>
      <c r="E6395">
        <v>108.85</v>
      </c>
      <c r="F6395" s="1">
        <v>42978</v>
      </c>
      <c r="G6395" t="s">
        <v>462</v>
      </c>
      <c r="H6395" t="s">
        <v>46</v>
      </c>
      <c r="I6395" t="s">
        <v>46</v>
      </c>
      <c r="K6395">
        <v>269943</v>
      </c>
      <c r="L6395">
        <v>281172</v>
      </c>
      <c r="Q6395" t="s">
        <v>19</v>
      </c>
      <c r="U6395">
        <v>8</v>
      </c>
      <c r="V6395">
        <v>17</v>
      </c>
      <c r="Y6395" t="s">
        <v>20</v>
      </c>
      <c r="Z6395">
        <v>0</v>
      </c>
      <c r="AA6395" t="s">
        <v>589</v>
      </c>
      <c r="AB6395" t="s">
        <v>21</v>
      </c>
      <c r="AC6395">
        <v>234</v>
      </c>
    </row>
    <row r="6396" spans="1:29" x14ac:dyDescent="0.25">
      <c r="A6396">
        <v>345</v>
      </c>
      <c r="B6396">
        <v>345102</v>
      </c>
      <c r="C6396">
        <v>6146</v>
      </c>
      <c r="D6396" t="str">
        <f>VLOOKUP(C6396,'Schedule 3'!A:M,13,FALSE)</f>
        <v>Salaries and Wages</v>
      </c>
      <c r="E6396">
        <v>964.91</v>
      </c>
      <c r="F6396" s="1">
        <v>42978</v>
      </c>
      <c r="G6396" t="s">
        <v>462</v>
      </c>
      <c r="H6396" t="s">
        <v>46</v>
      </c>
      <c r="I6396" t="s">
        <v>46</v>
      </c>
      <c r="K6396">
        <v>269943</v>
      </c>
      <c r="L6396">
        <v>281172</v>
      </c>
      <c r="Q6396" t="s">
        <v>19</v>
      </c>
      <c r="U6396">
        <v>8</v>
      </c>
      <c r="V6396">
        <v>17</v>
      </c>
      <c r="Y6396" t="s">
        <v>20</v>
      </c>
      <c r="Z6396">
        <v>0</v>
      </c>
      <c r="AA6396" t="s">
        <v>589</v>
      </c>
      <c r="AB6396" t="s">
        <v>21</v>
      </c>
      <c r="AC6396">
        <v>235</v>
      </c>
    </row>
    <row r="6397" spans="1:29" x14ac:dyDescent="0.25">
      <c r="A6397">
        <v>345</v>
      </c>
      <c r="B6397">
        <v>345101</v>
      </c>
      <c r="C6397">
        <v>6146</v>
      </c>
      <c r="D6397" t="str">
        <f>VLOOKUP(C6397,'Schedule 3'!A:M,13,FALSE)</f>
        <v>Salaries and Wages</v>
      </c>
      <c r="E6397">
        <v>102.88</v>
      </c>
      <c r="F6397" s="1">
        <v>42947</v>
      </c>
      <c r="G6397" t="s">
        <v>462</v>
      </c>
      <c r="H6397" t="s">
        <v>46</v>
      </c>
      <c r="I6397" t="s">
        <v>46</v>
      </c>
      <c r="K6397">
        <v>269943</v>
      </c>
      <c r="L6397">
        <v>278277</v>
      </c>
      <c r="Q6397" t="s">
        <v>19</v>
      </c>
      <c r="U6397">
        <v>7</v>
      </c>
      <c r="V6397">
        <v>17</v>
      </c>
      <c r="Y6397" t="s">
        <v>20</v>
      </c>
      <c r="Z6397">
        <v>0</v>
      </c>
      <c r="AA6397" t="s">
        <v>589</v>
      </c>
      <c r="AB6397" t="s">
        <v>21</v>
      </c>
      <c r="AC6397">
        <v>234</v>
      </c>
    </row>
    <row r="6398" spans="1:29" x14ac:dyDescent="0.25">
      <c r="A6398">
        <v>345</v>
      </c>
      <c r="B6398">
        <v>345102</v>
      </c>
      <c r="C6398">
        <v>6146</v>
      </c>
      <c r="D6398" t="str">
        <f>VLOOKUP(C6398,'Schedule 3'!A:M,13,FALSE)</f>
        <v>Salaries and Wages</v>
      </c>
      <c r="E6398">
        <v>912.21</v>
      </c>
      <c r="F6398" s="1">
        <v>42947</v>
      </c>
      <c r="G6398" t="s">
        <v>462</v>
      </c>
      <c r="H6398" t="s">
        <v>46</v>
      </c>
      <c r="I6398" t="s">
        <v>46</v>
      </c>
      <c r="K6398">
        <v>269943</v>
      </c>
      <c r="L6398">
        <v>278277</v>
      </c>
      <c r="Q6398" t="s">
        <v>19</v>
      </c>
      <c r="U6398">
        <v>7</v>
      </c>
      <c r="V6398">
        <v>17</v>
      </c>
      <c r="Y6398" t="s">
        <v>20</v>
      </c>
      <c r="Z6398">
        <v>0</v>
      </c>
      <c r="AA6398" t="s">
        <v>589</v>
      </c>
      <c r="AB6398" t="s">
        <v>21</v>
      </c>
      <c r="AC6398">
        <v>235</v>
      </c>
    </row>
    <row r="6399" spans="1:29" x14ac:dyDescent="0.25">
      <c r="A6399">
        <v>345</v>
      </c>
      <c r="B6399">
        <v>345101</v>
      </c>
      <c r="C6399">
        <v>6146</v>
      </c>
      <c r="D6399" t="str">
        <f>VLOOKUP(C6399,'Schedule 3'!A:M,13,FALSE)</f>
        <v>Salaries and Wages</v>
      </c>
      <c r="E6399">
        <v>106.83</v>
      </c>
      <c r="F6399" s="1">
        <v>42916</v>
      </c>
      <c r="G6399" t="s">
        <v>462</v>
      </c>
      <c r="H6399" t="s">
        <v>46</v>
      </c>
      <c r="I6399" t="s">
        <v>46</v>
      </c>
      <c r="K6399">
        <v>269943</v>
      </c>
      <c r="L6399">
        <v>275593</v>
      </c>
      <c r="Q6399" t="s">
        <v>19</v>
      </c>
      <c r="U6399">
        <v>6</v>
      </c>
      <c r="V6399">
        <v>17</v>
      </c>
      <c r="Y6399" t="s">
        <v>20</v>
      </c>
      <c r="Z6399">
        <v>0</v>
      </c>
      <c r="AA6399" t="s">
        <v>589</v>
      </c>
      <c r="AB6399" t="s">
        <v>21</v>
      </c>
      <c r="AC6399">
        <v>234</v>
      </c>
    </row>
    <row r="6400" spans="1:29" x14ac:dyDescent="0.25">
      <c r="A6400">
        <v>345</v>
      </c>
      <c r="B6400">
        <v>345102</v>
      </c>
      <c r="C6400">
        <v>6146</v>
      </c>
      <c r="D6400" t="str">
        <f>VLOOKUP(C6400,'Schedule 3'!A:M,13,FALSE)</f>
        <v>Salaries and Wages</v>
      </c>
      <c r="E6400">
        <v>935.65</v>
      </c>
      <c r="F6400" s="1">
        <v>42916</v>
      </c>
      <c r="G6400" t="s">
        <v>462</v>
      </c>
      <c r="H6400" t="s">
        <v>46</v>
      </c>
      <c r="I6400" t="s">
        <v>46</v>
      </c>
      <c r="K6400">
        <v>269943</v>
      </c>
      <c r="L6400">
        <v>275593</v>
      </c>
      <c r="Q6400" t="s">
        <v>19</v>
      </c>
      <c r="U6400">
        <v>6</v>
      </c>
      <c r="V6400">
        <v>17</v>
      </c>
      <c r="Y6400" t="s">
        <v>20</v>
      </c>
      <c r="Z6400">
        <v>0</v>
      </c>
      <c r="AA6400" t="s">
        <v>589</v>
      </c>
      <c r="AB6400" t="s">
        <v>21</v>
      </c>
      <c r="AC6400">
        <v>235</v>
      </c>
    </row>
    <row r="6401" spans="1:29" x14ac:dyDescent="0.25">
      <c r="A6401">
        <v>345</v>
      </c>
      <c r="B6401">
        <v>345101</v>
      </c>
      <c r="C6401">
        <v>6146</v>
      </c>
      <c r="D6401" t="str">
        <f>VLOOKUP(C6401,'Schedule 3'!A:M,13,FALSE)</f>
        <v>Salaries and Wages</v>
      </c>
      <c r="E6401">
        <v>109.61</v>
      </c>
      <c r="F6401" s="1">
        <v>42886</v>
      </c>
      <c r="G6401" t="s">
        <v>462</v>
      </c>
      <c r="H6401" t="s">
        <v>46</v>
      </c>
      <c r="I6401" t="s">
        <v>46</v>
      </c>
      <c r="K6401">
        <v>269943</v>
      </c>
      <c r="L6401">
        <v>272629</v>
      </c>
      <c r="Q6401" t="s">
        <v>19</v>
      </c>
      <c r="U6401">
        <v>5</v>
      </c>
      <c r="V6401">
        <v>17</v>
      </c>
      <c r="Y6401" t="s">
        <v>20</v>
      </c>
      <c r="Z6401">
        <v>0</v>
      </c>
      <c r="AA6401" t="s">
        <v>589</v>
      </c>
      <c r="AB6401" t="s">
        <v>21</v>
      </c>
      <c r="AC6401">
        <v>234</v>
      </c>
    </row>
    <row r="6402" spans="1:29" x14ac:dyDescent="0.25">
      <c r="A6402">
        <v>345</v>
      </c>
      <c r="B6402">
        <v>345102</v>
      </c>
      <c r="C6402">
        <v>6146</v>
      </c>
      <c r="D6402" t="str">
        <f>VLOOKUP(C6402,'Schedule 3'!A:M,13,FALSE)</f>
        <v>Salaries and Wages</v>
      </c>
      <c r="E6402">
        <v>967.02</v>
      </c>
      <c r="F6402" s="1">
        <v>42886</v>
      </c>
      <c r="G6402" t="s">
        <v>462</v>
      </c>
      <c r="H6402" t="s">
        <v>46</v>
      </c>
      <c r="I6402" t="s">
        <v>46</v>
      </c>
      <c r="K6402">
        <v>269943</v>
      </c>
      <c r="L6402">
        <v>272629</v>
      </c>
      <c r="Q6402" t="s">
        <v>19</v>
      </c>
      <c r="U6402">
        <v>5</v>
      </c>
      <c r="V6402">
        <v>17</v>
      </c>
      <c r="Y6402" t="s">
        <v>20</v>
      </c>
      <c r="Z6402">
        <v>0</v>
      </c>
      <c r="AA6402" t="s">
        <v>589</v>
      </c>
      <c r="AB6402" t="s">
        <v>21</v>
      </c>
      <c r="AC6402">
        <v>235</v>
      </c>
    </row>
    <row r="6403" spans="1:29" x14ac:dyDescent="0.25">
      <c r="A6403">
        <v>345</v>
      </c>
      <c r="B6403">
        <v>345101</v>
      </c>
      <c r="C6403">
        <v>6146</v>
      </c>
      <c r="D6403" t="str">
        <f>VLOOKUP(C6403,'Schedule 3'!A:M,13,FALSE)</f>
        <v>Salaries and Wages</v>
      </c>
      <c r="E6403">
        <v>99.27</v>
      </c>
      <c r="F6403" s="1">
        <v>42855</v>
      </c>
      <c r="G6403" t="s">
        <v>462</v>
      </c>
      <c r="H6403" t="s">
        <v>46</v>
      </c>
      <c r="I6403" t="s">
        <v>46</v>
      </c>
      <c r="K6403">
        <v>269943</v>
      </c>
      <c r="L6403">
        <v>269773</v>
      </c>
      <c r="Q6403" t="s">
        <v>19</v>
      </c>
      <c r="U6403">
        <v>4</v>
      </c>
      <c r="V6403">
        <v>17</v>
      </c>
      <c r="Y6403" t="s">
        <v>20</v>
      </c>
      <c r="Z6403">
        <v>0</v>
      </c>
      <c r="AA6403" t="s">
        <v>589</v>
      </c>
      <c r="AB6403" t="s">
        <v>21</v>
      </c>
      <c r="AC6403">
        <v>233</v>
      </c>
    </row>
    <row r="6404" spans="1:29" x14ac:dyDescent="0.25">
      <c r="A6404">
        <v>345</v>
      </c>
      <c r="B6404">
        <v>345102</v>
      </c>
      <c r="C6404">
        <v>6146</v>
      </c>
      <c r="D6404" t="str">
        <f>VLOOKUP(C6404,'Schedule 3'!A:M,13,FALSE)</f>
        <v>Salaries and Wages</v>
      </c>
      <c r="E6404">
        <v>880.67</v>
      </c>
      <c r="F6404" s="1">
        <v>42855</v>
      </c>
      <c r="G6404" t="s">
        <v>462</v>
      </c>
      <c r="H6404" t="s">
        <v>46</v>
      </c>
      <c r="I6404" t="s">
        <v>46</v>
      </c>
      <c r="K6404">
        <v>269943</v>
      </c>
      <c r="L6404">
        <v>269773</v>
      </c>
      <c r="Q6404" t="s">
        <v>19</v>
      </c>
      <c r="U6404">
        <v>4</v>
      </c>
      <c r="V6404">
        <v>17</v>
      </c>
      <c r="Y6404" t="s">
        <v>20</v>
      </c>
      <c r="Z6404">
        <v>0</v>
      </c>
      <c r="AA6404" t="s">
        <v>589</v>
      </c>
      <c r="AB6404" t="s">
        <v>21</v>
      </c>
      <c r="AC6404">
        <v>234</v>
      </c>
    </row>
    <row r="6405" spans="1:29" x14ac:dyDescent="0.25">
      <c r="A6405">
        <v>345</v>
      </c>
      <c r="B6405">
        <v>345101</v>
      </c>
      <c r="C6405">
        <v>6146</v>
      </c>
      <c r="D6405" t="str">
        <f>VLOOKUP(C6405,'Schedule 3'!A:M,13,FALSE)</f>
        <v>Salaries and Wages</v>
      </c>
      <c r="E6405">
        <v>106.97</v>
      </c>
      <c r="F6405" s="1">
        <v>42825</v>
      </c>
      <c r="G6405" t="s">
        <v>462</v>
      </c>
      <c r="H6405" t="s">
        <v>46</v>
      </c>
      <c r="I6405" t="s">
        <v>46</v>
      </c>
      <c r="K6405">
        <v>269943</v>
      </c>
      <c r="L6405">
        <v>267433</v>
      </c>
      <c r="Q6405" t="s">
        <v>19</v>
      </c>
      <c r="U6405">
        <v>3</v>
      </c>
      <c r="V6405">
        <v>17</v>
      </c>
      <c r="Y6405" t="s">
        <v>20</v>
      </c>
      <c r="Z6405">
        <v>0</v>
      </c>
      <c r="AA6405" t="s">
        <v>589</v>
      </c>
      <c r="AB6405" t="s">
        <v>21</v>
      </c>
      <c r="AC6405">
        <v>233</v>
      </c>
    </row>
    <row r="6406" spans="1:29" x14ac:dyDescent="0.25">
      <c r="A6406">
        <v>345</v>
      </c>
      <c r="B6406">
        <v>345102</v>
      </c>
      <c r="C6406">
        <v>6146</v>
      </c>
      <c r="D6406" t="str">
        <f>VLOOKUP(C6406,'Schedule 3'!A:M,13,FALSE)</f>
        <v>Salaries and Wages</v>
      </c>
      <c r="E6406">
        <v>949.83</v>
      </c>
      <c r="F6406" s="1">
        <v>42825</v>
      </c>
      <c r="G6406" t="s">
        <v>462</v>
      </c>
      <c r="H6406" t="s">
        <v>46</v>
      </c>
      <c r="I6406" t="s">
        <v>46</v>
      </c>
      <c r="K6406">
        <v>269943</v>
      </c>
      <c r="L6406">
        <v>267433</v>
      </c>
      <c r="Q6406" t="s">
        <v>19</v>
      </c>
      <c r="U6406">
        <v>3</v>
      </c>
      <c r="V6406">
        <v>17</v>
      </c>
      <c r="Y6406" t="s">
        <v>20</v>
      </c>
      <c r="Z6406">
        <v>0</v>
      </c>
      <c r="AA6406" t="s">
        <v>589</v>
      </c>
      <c r="AB6406" t="s">
        <v>21</v>
      </c>
      <c r="AC6406">
        <v>234</v>
      </c>
    </row>
    <row r="6407" spans="1:29" x14ac:dyDescent="0.25">
      <c r="A6407">
        <v>345</v>
      </c>
      <c r="B6407">
        <v>345101</v>
      </c>
      <c r="C6407">
        <v>6146</v>
      </c>
      <c r="D6407" t="str">
        <f>VLOOKUP(C6407,'Schedule 3'!A:M,13,FALSE)</f>
        <v>Salaries and Wages</v>
      </c>
      <c r="E6407">
        <v>106.77</v>
      </c>
      <c r="F6407" s="1">
        <v>42794</v>
      </c>
      <c r="G6407" t="s">
        <v>462</v>
      </c>
      <c r="H6407" t="s">
        <v>46</v>
      </c>
      <c r="I6407" t="s">
        <v>46</v>
      </c>
      <c r="K6407">
        <v>269943</v>
      </c>
      <c r="L6407">
        <v>263415</v>
      </c>
      <c r="Q6407" t="s">
        <v>19</v>
      </c>
      <c r="U6407">
        <v>2</v>
      </c>
      <c r="V6407">
        <v>17</v>
      </c>
      <c r="Y6407" t="s">
        <v>20</v>
      </c>
      <c r="Z6407">
        <v>0</v>
      </c>
      <c r="AA6407" t="s">
        <v>589</v>
      </c>
      <c r="AB6407" t="s">
        <v>21</v>
      </c>
      <c r="AC6407">
        <v>233</v>
      </c>
    </row>
    <row r="6408" spans="1:29" x14ac:dyDescent="0.25">
      <c r="A6408">
        <v>345</v>
      </c>
      <c r="B6408">
        <v>345102</v>
      </c>
      <c r="C6408">
        <v>6146</v>
      </c>
      <c r="D6408" t="str">
        <f>VLOOKUP(C6408,'Schedule 3'!A:M,13,FALSE)</f>
        <v>Salaries and Wages</v>
      </c>
      <c r="E6408">
        <v>947.71</v>
      </c>
      <c r="F6408" s="1">
        <v>42794</v>
      </c>
      <c r="G6408" t="s">
        <v>462</v>
      </c>
      <c r="H6408" t="s">
        <v>46</v>
      </c>
      <c r="I6408" t="s">
        <v>46</v>
      </c>
      <c r="K6408">
        <v>269943</v>
      </c>
      <c r="L6408">
        <v>263415</v>
      </c>
      <c r="Q6408" t="s">
        <v>19</v>
      </c>
      <c r="U6408">
        <v>2</v>
      </c>
      <c r="V6408">
        <v>17</v>
      </c>
      <c r="Y6408" t="s">
        <v>20</v>
      </c>
      <c r="Z6408">
        <v>0</v>
      </c>
      <c r="AA6408" t="s">
        <v>589</v>
      </c>
      <c r="AB6408" t="s">
        <v>21</v>
      </c>
      <c r="AC6408">
        <v>234</v>
      </c>
    </row>
    <row r="6409" spans="1:29" x14ac:dyDescent="0.25">
      <c r="A6409">
        <v>345</v>
      </c>
      <c r="B6409">
        <v>345101</v>
      </c>
      <c r="C6409">
        <v>6146</v>
      </c>
      <c r="D6409" t="str">
        <f>VLOOKUP(C6409,'Schedule 3'!A:M,13,FALSE)</f>
        <v>Salaries and Wages</v>
      </c>
      <c r="E6409">
        <v>106.78</v>
      </c>
      <c r="F6409" s="1">
        <v>42766</v>
      </c>
      <c r="G6409" t="s">
        <v>462</v>
      </c>
      <c r="H6409" t="s">
        <v>46</v>
      </c>
      <c r="I6409" t="s">
        <v>46</v>
      </c>
      <c r="K6409">
        <v>269943</v>
      </c>
      <c r="L6409">
        <v>259505</v>
      </c>
      <c r="Q6409" t="s">
        <v>19</v>
      </c>
      <c r="U6409">
        <v>1</v>
      </c>
      <c r="V6409">
        <v>17</v>
      </c>
      <c r="Y6409" t="s">
        <v>20</v>
      </c>
      <c r="Z6409">
        <v>0</v>
      </c>
      <c r="AA6409" t="s">
        <v>589</v>
      </c>
      <c r="AB6409" t="s">
        <v>21</v>
      </c>
      <c r="AC6409">
        <v>233</v>
      </c>
    </row>
    <row r="6410" spans="1:29" x14ac:dyDescent="0.25">
      <c r="A6410">
        <v>345</v>
      </c>
      <c r="B6410">
        <v>345102</v>
      </c>
      <c r="C6410">
        <v>6146</v>
      </c>
      <c r="D6410" t="str">
        <f>VLOOKUP(C6410,'Schedule 3'!A:M,13,FALSE)</f>
        <v>Salaries and Wages</v>
      </c>
      <c r="E6410">
        <v>947.81</v>
      </c>
      <c r="F6410" s="1">
        <v>42766</v>
      </c>
      <c r="G6410" t="s">
        <v>462</v>
      </c>
      <c r="H6410" t="s">
        <v>46</v>
      </c>
      <c r="I6410" t="s">
        <v>46</v>
      </c>
      <c r="K6410">
        <v>269943</v>
      </c>
      <c r="L6410">
        <v>259505</v>
      </c>
      <c r="Q6410" t="s">
        <v>19</v>
      </c>
      <c r="U6410">
        <v>1</v>
      </c>
      <c r="V6410">
        <v>17</v>
      </c>
      <c r="Y6410" t="s">
        <v>20</v>
      </c>
      <c r="Z6410">
        <v>0</v>
      </c>
      <c r="AA6410" t="s">
        <v>589</v>
      </c>
      <c r="AB6410" t="s">
        <v>21</v>
      </c>
      <c r="AC6410">
        <v>234</v>
      </c>
    </row>
    <row r="6411" spans="1:29" x14ac:dyDescent="0.25">
      <c r="A6411">
        <v>345</v>
      </c>
      <c r="B6411">
        <v>345101</v>
      </c>
      <c r="C6411">
        <v>5825</v>
      </c>
      <c r="D6411" t="str">
        <f>VLOOKUP(C6411,'Schedule 3'!A:M,13,FALSE)</f>
        <v>Other Personnel Related Expenses</v>
      </c>
      <c r="E6411">
        <v>0.01</v>
      </c>
      <c r="F6411" s="1">
        <v>42766</v>
      </c>
      <c r="G6411" t="s">
        <v>462</v>
      </c>
      <c r="H6411" t="s">
        <v>783</v>
      </c>
      <c r="I6411" t="s">
        <v>783</v>
      </c>
      <c r="K6411">
        <v>280715</v>
      </c>
      <c r="L6411">
        <v>259505</v>
      </c>
      <c r="Q6411" t="s">
        <v>19</v>
      </c>
      <c r="U6411">
        <v>1</v>
      </c>
      <c r="V6411">
        <v>17</v>
      </c>
      <c r="Y6411" t="s">
        <v>20</v>
      </c>
      <c r="Z6411">
        <v>0</v>
      </c>
      <c r="AA6411" t="s">
        <v>589</v>
      </c>
      <c r="AB6411" t="s">
        <v>21</v>
      </c>
      <c r="AC6411">
        <v>233</v>
      </c>
    </row>
    <row r="6412" spans="1:29" x14ac:dyDescent="0.25">
      <c r="A6412">
        <v>345</v>
      </c>
      <c r="B6412">
        <v>345102</v>
      </c>
      <c r="C6412">
        <v>5825</v>
      </c>
      <c r="D6412" t="str">
        <f>VLOOKUP(C6412,'Schedule 3'!A:M,13,FALSE)</f>
        <v>Other Personnel Related Expenses</v>
      </c>
      <c r="E6412">
        <v>0.08</v>
      </c>
      <c r="F6412" s="1">
        <v>42766</v>
      </c>
      <c r="G6412" t="s">
        <v>462</v>
      </c>
      <c r="H6412" t="s">
        <v>783</v>
      </c>
      <c r="I6412" t="s">
        <v>783</v>
      </c>
      <c r="K6412">
        <v>280715</v>
      </c>
      <c r="L6412">
        <v>259505</v>
      </c>
      <c r="Q6412" t="s">
        <v>19</v>
      </c>
      <c r="U6412">
        <v>1</v>
      </c>
      <c r="V6412">
        <v>17</v>
      </c>
      <c r="Y6412" t="s">
        <v>20</v>
      </c>
      <c r="Z6412">
        <v>0</v>
      </c>
      <c r="AA6412" t="s">
        <v>589</v>
      </c>
      <c r="AB6412" t="s">
        <v>21</v>
      </c>
      <c r="AC6412">
        <v>234</v>
      </c>
    </row>
    <row r="6413" spans="1:29" x14ac:dyDescent="0.25">
      <c r="A6413">
        <v>345</v>
      </c>
      <c r="B6413">
        <v>345101</v>
      </c>
      <c r="C6413">
        <v>7595</v>
      </c>
      <c r="D6413" t="str">
        <f>VLOOKUP(C6413,'Schedule 3'!A:M,13,FALSE)</f>
        <v>Operational/Non-Service Expenses</v>
      </c>
      <c r="E6413">
        <v>-23.52</v>
      </c>
      <c r="F6413" s="1">
        <v>43100</v>
      </c>
      <c r="G6413" t="s">
        <v>462</v>
      </c>
      <c r="H6413" t="s">
        <v>784</v>
      </c>
      <c r="I6413" t="s">
        <v>784</v>
      </c>
      <c r="K6413">
        <v>288151</v>
      </c>
      <c r="L6413">
        <v>296727</v>
      </c>
      <c r="Q6413" t="s">
        <v>19</v>
      </c>
      <c r="U6413">
        <v>12</v>
      </c>
      <c r="V6413">
        <v>17</v>
      </c>
      <c r="Y6413" t="s">
        <v>20</v>
      </c>
      <c r="Z6413">
        <v>0</v>
      </c>
      <c r="AA6413" t="s">
        <v>589</v>
      </c>
      <c r="AB6413" t="s">
        <v>21</v>
      </c>
      <c r="AC6413">
        <v>234</v>
      </c>
    </row>
    <row r="6414" spans="1:29" x14ac:dyDescent="0.25">
      <c r="A6414">
        <v>345</v>
      </c>
      <c r="B6414">
        <v>345102</v>
      </c>
      <c r="C6414">
        <v>7595</v>
      </c>
      <c r="D6414" t="str">
        <f>VLOOKUP(C6414,'Schedule 3'!A:M,13,FALSE)</f>
        <v>Operational/Non-Service Expenses</v>
      </c>
      <c r="E6414">
        <v>-206.84</v>
      </c>
      <c r="F6414" s="1">
        <v>43100</v>
      </c>
      <c r="G6414" t="s">
        <v>462</v>
      </c>
      <c r="H6414" t="s">
        <v>784</v>
      </c>
      <c r="I6414" t="s">
        <v>784</v>
      </c>
      <c r="K6414">
        <v>288151</v>
      </c>
      <c r="L6414">
        <v>296727</v>
      </c>
      <c r="Q6414" t="s">
        <v>19</v>
      </c>
      <c r="U6414">
        <v>12</v>
      </c>
      <c r="V6414">
        <v>17</v>
      </c>
      <c r="Y6414" t="s">
        <v>20</v>
      </c>
      <c r="Z6414">
        <v>0</v>
      </c>
      <c r="AA6414" t="s">
        <v>589</v>
      </c>
      <c r="AB6414" t="s">
        <v>21</v>
      </c>
      <c r="AC6414">
        <v>235</v>
      </c>
    </row>
    <row r="6415" spans="1:29" x14ac:dyDescent="0.25">
      <c r="A6415">
        <v>345</v>
      </c>
      <c r="B6415">
        <v>345101</v>
      </c>
      <c r="C6415">
        <v>7600</v>
      </c>
      <c r="D6415" t="str">
        <f>VLOOKUP(C6415,'Schedule 3'!A:M,13,FALSE)</f>
        <v>Operational/Non-Service Expenses</v>
      </c>
      <c r="E6415">
        <v>-177.31</v>
      </c>
      <c r="F6415" s="1">
        <v>43100</v>
      </c>
      <c r="G6415" t="s">
        <v>462</v>
      </c>
      <c r="H6415" t="s">
        <v>785</v>
      </c>
      <c r="I6415" t="s">
        <v>785</v>
      </c>
      <c r="K6415">
        <v>288152</v>
      </c>
      <c r="L6415">
        <v>296727</v>
      </c>
      <c r="Q6415" t="s">
        <v>19</v>
      </c>
      <c r="U6415">
        <v>12</v>
      </c>
      <c r="V6415">
        <v>17</v>
      </c>
      <c r="Y6415" t="s">
        <v>20</v>
      </c>
      <c r="Z6415">
        <v>0</v>
      </c>
      <c r="AA6415" t="s">
        <v>589</v>
      </c>
      <c r="AB6415" t="s">
        <v>21</v>
      </c>
      <c r="AC6415">
        <v>234</v>
      </c>
    </row>
    <row r="6416" spans="1:29" x14ac:dyDescent="0.25">
      <c r="A6416">
        <v>345</v>
      </c>
      <c r="B6416">
        <v>345102</v>
      </c>
      <c r="C6416">
        <v>7600</v>
      </c>
      <c r="D6416" t="str">
        <f>VLOOKUP(C6416,'Schedule 3'!A:M,13,FALSE)</f>
        <v>Operational/Non-Service Expenses</v>
      </c>
      <c r="E6416">
        <v>-1559.19</v>
      </c>
      <c r="F6416" s="1">
        <v>43100</v>
      </c>
      <c r="G6416" t="s">
        <v>462</v>
      </c>
      <c r="H6416" t="s">
        <v>785</v>
      </c>
      <c r="I6416" t="s">
        <v>785</v>
      </c>
      <c r="K6416">
        <v>288152</v>
      </c>
      <c r="L6416">
        <v>296727</v>
      </c>
      <c r="Q6416" t="s">
        <v>19</v>
      </c>
      <c r="U6416">
        <v>12</v>
      </c>
      <c r="V6416">
        <v>17</v>
      </c>
      <c r="Y6416" t="s">
        <v>20</v>
      </c>
      <c r="Z6416">
        <v>0</v>
      </c>
      <c r="AA6416" t="s">
        <v>589</v>
      </c>
      <c r="AB6416" t="s">
        <v>21</v>
      </c>
      <c r="AC6416">
        <v>235</v>
      </c>
    </row>
    <row r="6417" spans="1:29" x14ac:dyDescent="0.25">
      <c r="A6417">
        <v>345</v>
      </c>
      <c r="B6417">
        <v>345101</v>
      </c>
      <c r="C6417">
        <v>6120</v>
      </c>
      <c r="D6417" t="str">
        <f>VLOOKUP(C6417,'Schedule 3'!A:M,13,FALSE)</f>
        <v>Salaries and Wages</v>
      </c>
      <c r="E6417">
        <v>6.45</v>
      </c>
      <c r="F6417" s="1">
        <v>43008</v>
      </c>
      <c r="G6417" t="s">
        <v>462</v>
      </c>
      <c r="H6417" t="s">
        <v>29</v>
      </c>
      <c r="I6417" t="s">
        <v>29</v>
      </c>
      <c r="K6417">
        <v>291452</v>
      </c>
      <c r="L6417">
        <v>283717</v>
      </c>
      <c r="Q6417" t="s">
        <v>19</v>
      </c>
      <c r="U6417">
        <v>9</v>
      </c>
      <c r="V6417">
        <v>17</v>
      </c>
      <c r="Y6417" t="s">
        <v>20</v>
      </c>
      <c r="Z6417">
        <v>0</v>
      </c>
      <c r="AA6417" t="s">
        <v>589</v>
      </c>
      <c r="AB6417" t="s">
        <v>21</v>
      </c>
      <c r="AC6417">
        <v>234</v>
      </c>
    </row>
    <row r="6418" spans="1:29" x14ac:dyDescent="0.25">
      <c r="A6418">
        <v>345</v>
      </c>
      <c r="B6418">
        <v>345102</v>
      </c>
      <c r="C6418">
        <v>6120</v>
      </c>
      <c r="D6418" t="str">
        <f>VLOOKUP(C6418,'Schedule 3'!A:M,13,FALSE)</f>
        <v>Salaries and Wages</v>
      </c>
      <c r="E6418">
        <v>57.39</v>
      </c>
      <c r="F6418" s="1">
        <v>43008</v>
      </c>
      <c r="G6418" t="s">
        <v>462</v>
      </c>
      <c r="H6418" t="s">
        <v>29</v>
      </c>
      <c r="I6418" t="s">
        <v>29</v>
      </c>
      <c r="K6418">
        <v>291452</v>
      </c>
      <c r="L6418">
        <v>283717</v>
      </c>
      <c r="Q6418" t="s">
        <v>19</v>
      </c>
      <c r="U6418">
        <v>9</v>
      </c>
      <c r="V6418">
        <v>17</v>
      </c>
      <c r="Y6418" t="s">
        <v>20</v>
      </c>
      <c r="Z6418">
        <v>0</v>
      </c>
      <c r="AA6418" t="s">
        <v>589</v>
      </c>
      <c r="AB6418" t="s">
        <v>21</v>
      </c>
      <c r="AC6418">
        <v>235</v>
      </c>
    </row>
    <row r="6419" spans="1:29" x14ac:dyDescent="0.25">
      <c r="A6419">
        <v>345</v>
      </c>
      <c r="B6419">
        <v>345101</v>
      </c>
      <c r="C6419">
        <v>6120</v>
      </c>
      <c r="D6419" t="str">
        <f>VLOOKUP(C6419,'Schedule 3'!A:M,13,FALSE)</f>
        <v>Salaries and Wages</v>
      </c>
      <c r="E6419">
        <v>4.17</v>
      </c>
      <c r="F6419" s="1">
        <v>42794</v>
      </c>
      <c r="G6419" t="s">
        <v>462</v>
      </c>
      <c r="H6419" t="s">
        <v>29</v>
      </c>
      <c r="I6419" t="s">
        <v>29</v>
      </c>
      <c r="K6419">
        <v>291452</v>
      </c>
      <c r="L6419">
        <v>263415</v>
      </c>
      <c r="Q6419" t="s">
        <v>19</v>
      </c>
      <c r="U6419">
        <v>2</v>
      </c>
      <c r="V6419">
        <v>17</v>
      </c>
      <c r="Y6419" t="s">
        <v>20</v>
      </c>
      <c r="Z6419">
        <v>0</v>
      </c>
      <c r="AA6419" t="s">
        <v>589</v>
      </c>
      <c r="AB6419" t="s">
        <v>21</v>
      </c>
      <c r="AC6419">
        <v>233</v>
      </c>
    </row>
    <row r="6420" spans="1:29" x14ac:dyDescent="0.25">
      <c r="A6420">
        <v>345</v>
      </c>
      <c r="B6420">
        <v>345102</v>
      </c>
      <c r="C6420">
        <v>6120</v>
      </c>
      <c r="D6420" t="str">
        <f>VLOOKUP(C6420,'Schedule 3'!A:M,13,FALSE)</f>
        <v>Salaries and Wages</v>
      </c>
      <c r="E6420">
        <v>36.979999999999997</v>
      </c>
      <c r="F6420" s="1">
        <v>42794</v>
      </c>
      <c r="G6420" t="s">
        <v>462</v>
      </c>
      <c r="H6420" t="s">
        <v>29</v>
      </c>
      <c r="I6420" t="s">
        <v>29</v>
      </c>
      <c r="K6420">
        <v>291452</v>
      </c>
      <c r="L6420">
        <v>263415</v>
      </c>
      <c r="Q6420" t="s">
        <v>19</v>
      </c>
      <c r="U6420">
        <v>2</v>
      </c>
      <c r="V6420">
        <v>17</v>
      </c>
      <c r="Y6420" t="s">
        <v>20</v>
      </c>
      <c r="Z6420">
        <v>0</v>
      </c>
      <c r="AA6420" t="s">
        <v>589</v>
      </c>
      <c r="AB6420" t="s">
        <v>21</v>
      </c>
      <c r="AC6420">
        <v>234</v>
      </c>
    </row>
    <row r="6421" spans="1:29" x14ac:dyDescent="0.25">
      <c r="A6421">
        <v>345</v>
      </c>
      <c r="B6421">
        <v>345101</v>
      </c>
      <c r="C6421">
        <v>6135</v>
      </c>
      <c r="D6421" t="str">
        <f>VLOOKUP(C6421,'Schedule 3'!A:M,13,FALSE)</f>
        <v>Salaries and Wages</v>
      </c>
      <c r="E6421">
        <v>2.5</v>
      </c>
      <c r="F6421" s="1">
        <v>43100</v>
      </c>
      <c r="G6421" t="s">
        <v>462</v>
      </c>
      <c r="H6421" t="s">
        <v>36</v>
      </c>
      <c r="I6421" t="s">
        <v>36</v>
      </c>
      <c r="K6421">
        <v>291453</v>
      </c>
      <c r="L6421">
        <v>291867</v>
      </c>
      <c r="Q6421" t="s">
        <v>19</v>
      </c>
      <c r="U6421">
        <v>12</v>
      </c>
      <c r="V6421">
        <v>17</v>
      </c>
      <c r="Y6421" t="s">
        <v>20</v>
      </c>
      <c r="Z6421">
        <v>0</v>
      </c>
      <c r="AA6421" t="s">
        <v>589</v>
      </c>
      <c r="AB6421" t="s">
        <v>21</v>
      </c>
      <c r="AC6421">
        <v>234</v>
      </c>
    </row>
    <row r="6422" spans="1:29" x14ac:dyDescent="0.25">
      <c r="A6422">
        <v>345</v>
      </c>
      <c r="B6422">
        <v>345102</v>
      </c>
      <c r="C6422">
        <v>6135</v>
      </c>
      <c r="D6422" t="str">
        <f>VLOOKUP(C6422,'Schedule 3'!A:M,13,FALSE)</f>
        <v>Salaries and Wages</v>
      </c>
      <c r="E6422">
        <v>22.02</v>
      </c>
      <c r="F6422" s="1">
        <v>43100</v>
      </c>
      <c r="G6422" t="s">
        <v>462</v>
      </c>
      <c r="H6422" t="s">
        <v>36</v>
      </c>
      <c r="I6422" t="s">
        <v>36</v>
      </c>
      <c r="K6422">
        <v>291453</v>
      </c>
      <c r="L6422">
        <v>291867</v>
      </c>
      <c r="Q6422" t="s">
        <v>19</v>
      </c>
      <c r="U6422">
        <v>12</v>
      </c>
      <c r="V6422">
        <v>17</v>
      </c>
      <c r="Y6422" t="s">
        <v>20</v>
      </c>
      <c r="Z6422">
        <v>0</v>
      </c>
      <c r="AA6422" t="s">
        <v>589</v>
      </c>
      <c r="AB6422" t="s">
        <v>21</v>
      </c>
      <c r="AC6422">
        <v>235</v>
      </c>
    </row>
    <row r="6423" spans="1:29" x14ac:dyDescent="0.25">
      <c r="A6423">
        <v>345</v>
      </c>
      <c r="B6423">
        <v>345101</v>
      </c>
      <c r="C6423">
        <v>6135</v>
      </c>
      <c r="D6423" t="str">
        <f>VLOOKUP(C6423,'Schedule 3'!A:M,13,FALSE)</f>
        <v>Salaries and Wages</v>
      </c>
      <c r="E6423">
        <v>1.42</v>
      </c>
      <c r="F6423" s="1">
        <v>43069</v>
      </c>
      <c r="G6423" t="s">
        <v>462</v>
      </c>
      <c r="H6423" t="s">
        <v>36</v>
      </c>
      <c r="I6423" t="s">
        <v>36</v>
      </c>
      <c r="K6423">
        <v>291453</v>
      </c>
      <c r="L6423">
        <v>288934</v>
      </c>
      <c r="Q6423" t="s">
        <v>19</v>
      </c>
      <c r="U6423">
        <v>11</v>
      </c>
      <c r="V6423">
        <v>17</v>
      </c>
      <c r="Y6423" t="s">
        <v>20</v>
      </c>
      <c r="Z6423">
        <v>0</v>
      </c>
      <c r="AA6423" t="s">
        <v>589</v>
      </c>
      <c r="AB6423" t="s">
        <v>21</v>
      </c>
      <c r="AC6423">
        <v>234</v>
      </c>
    </row>
    <row r="6424" spans="1:29" x14ac:dyDescent="0.25">
      <c r="A6424">
        <v>345</v>
      </c>
      <c r="B6424">
        <v>345102</v>
      </c>
      <c r="C6424">
        <v>6135</v>
      </c>
      <c r="D6424" t="str">
        <f>VLOOKUP(C6424,'Schedule 3'!A:M,13,FALSE)</f>
        <v>Salaries and Wages</v>
      </c>
      <c r="E6424">
        <v>12.76</v>
      </c>
      <c r="F6424" s="1">
        <v>43069</v>
      </c>
      <c r="G6424" t="s">
        <v>462</v>
      </c>
      <c r="H6424" t="s">
        <v>36</v>
      </c>
      <c r="I6424" t="s">
        <v>36</v>
      </c>
      <c r="K6424">
        <v>291453</v>
      </c>
      <c r="L6424">
        <v>288934</v>
      </c>
      <c r="Q6424" t="s">
        <v>19</v>
      </c>
      <c r="U6424">
        <v>11</v>
      </c>
      <c r="V6424">
        <v>17</v>
      </c>
      <c r="Y6424" t="s">
        <v>20</v>
      </c>
      <c r="Z6424">
        <v>0</v>
      </c>
      <c r="AA6424" t="s">
        <v>589</v>
      </c>
      <c r="AB6424" t="s">
        <v>21</v>
      </c>
      <c r="AC6424">
        <v>235</v>
      </c>
    </row>
    <row r="6425" spans="1:29" x14ac:dyDescent="0.25">
      <c r="A6425">
        <v>345</v>
      </c>
      <c r="B6425">
        <v>345101</v>
      </c>
      <c r="C6425">
        <v>6135</v>
      </c>
      <c r="D6425" t="str">
        <f>VLOOKUP(C6425,'Schedule 3'!A:M,13,FALSE)</f>
        <v>Salaries and Wages</v>
      </c>
      <c r="E6425">
        <v>5.26</v>
      </c>
      <c r="F6425" s="1">
        <v>43039</v>
      </c>
      <c r="G6425" t="s">
        <v>462</v>
      </c>
      <c r="H6425" t="s">
        <v>36</v>
      </c>
      <c r="I6425" t="s">
        <v>36</v>
      </c>
      <c r="K6425">
        <v>291453</v>
      </c>
      <c r="L6425">
        <v>286349</v>
      </c>
      <c r="Q6425" t="s">
        <v>19</v>
      </c>
      <c r="U6425">
        <v>10</v>
      </c>
      <c r="V6425">
        <v>17</v>
      </c>
      <c r="Y6425" t="s">
        <v>20</v>
      </c>
      <c r="Z6425">
        <v>0</v>
      </c>
      <c r="AA6425" t="s">
        <v>589</v>
      </c>
      <c r="AB6425" t="s">
        <v>21</v>
      </c>
      <c r="AC6425">
        <v>234</v>
      </c>
    </row>
    <row r="6426" spans="1:29" x14ac:dyDescent="0.25">
      <c r="A6426">
        <v>345</v>
      </c>
      <c r="B6426">
        <v>345102</v>
      </c>
      <c r="C6426">
        <v>6135</v>
      </c>
      <c r="D6426" t="str">
        <f>VLOOKUP(C6426,'Schedule 3'!A:M,13,FALSE)</f>
        <v>Salaries and Wages</v>
      </c>
      <c r="E6426">
        <v>46.89</v>
      </c>
      <c r="F6426" s="1">
        <v>43039</v>
      </c>
      <c r="G6426" t="s">
        <v>462</v>
      </c>
      <c r="H6426" t="s">
        <v>36</v>
      </c>
      <c r="I6426" t="s">
        <v>36</v>
      </c>
      <c r="K6426">
        <v>291453</v>
      </c>
      <c r="L6426">
        <v>286349</v>
      </c>
      <c r="Q6426" t="s">
        <v>19</v>
      </c>
      <c r="U6426">
        <v>10</v>
      </c>
      <c r="V6426">
        <v>17</v>
      </c>
      <c r="Y6426" t="s">
        <v>20</v>
      </c>
      <c r="Z6426">
        <v>0</v>
      </c>
      <c r="AA6426" t="s">
        <v>589</v>
      </c>
      <c r="AB6426" t="s">
        <v>21</v>
      </c>
      <c r="AC6426">
        <v>235</v>
      </c>
    </row>
    <row r="6427" spans="1:29" x14ac:dyDescent="0.25">
      <c r="A6427">
        <v>345</v>
      </c>
      <c r="B6427">
        <v>345101</v>
      </c>
      <c r="C6427">
        <v>6135</v>
      </c>
      <c r="D6427" t="str">
        <f>VLOOKUP(C6427,'Schedule 3'!A:M,13,FALSE)</f>
        <v>Salaries and Wages</v>
      </c>
      <c r="E6427">
        <v>2.67</v>
      </c>
      <c r="F6427" s="1">
        <v>43008</v>
      </c>
      <c r="G6427" t="s">
        <v>462</v>
      </c>
      <c r="H6427" t="s">
        <v>36</v>
      </c>
      <c r="I6427" t="s">
        <v>36</v>
      </c>
      <c r="K6427">
        <v>291453</v>
      </c>
      <c r="L6427">
        <v>283717</v>
      </c>
      <c r="Q6427" t="s">
        <v>19</v>
      </c>
      <c r="U6427">
        <v>9</v>
      </c>
      <c r="V6427">
        <v>17</v>
      </c>
      <c r="Y6427" t="s">
        <v>20</v>
      </c>
      <c r="Z6427">
        <v>0</v>
      </c>
      <c r="AA6427" t="s">
        <v>589</v>
      </c>
      <c r="AB6427" t="s">
        <v>21</v>
      </c>
      <c r="AC6427">
        <v>234</v>
      </c>
    </row>
    <row r="6428" spans="1:29" x14ac:dyDescent="0.25">
      <c r="A6428">
        <v>345</v>
      </c>
      <c r="B6428">
        <v>345102</v>
      </c>
      <c r="C6428">
        <v>6135</v>
      </c>
      <c r="D6428" t="str">
        <f>VLOOKUP(C6428,'Schedule 3'!A:M,13,FALSE)</f>
        <v>Salaries and Wages</v>
      </c>
      <c r="E6428">
        <v>23.79</v>
      </c>
      <c r="F6428" s="1">
        <v>43008</v>
      </c>
      <c r="G6428" t="s">
        <v>462</v>
      </c>
      <c r="H6428" t="s">
        <v>36</v>
      </c>
      <c r="I6428" t="s">
        <v>36</v>
      </c>
      <c r="K6428">
        <v>291453</v>
      </c>
      <c r="L6428">
        <v>283717</v>
      </c>
      <c r="Q6428" t="s">
        <v>19</v>
      </c>
      <c r="U6428">
        <v>9</v>
      </c>
      <c r="V6428">
        <v>17</v>
      </c>
      <c r="Y6428" t="s">
        <v>20</v>
      </c>
      <c r="Z6428">
        <v>0</v>
      </c>
      <c r="AA6428" t="s">
        <v>589</v>
      </c>
      <c r="AB6428" t="s">
        <v>21</v>
      </c>
      <c r="AC6428">
        <v>235</v>
      </c>
    </row>
    <row r="6429" spans="1:29" x14ac:dyDescent="0.25">
      <c r="A6429">
        <v>345</v>
      </c>
      <c r="B6429">
        <v>345101</v>
      </c>
      <c r="C6429">
        <v>6135</v>
      </c>
      <c r="D6429" t="str">
        <f>VLOOKUP(C6429,'Schedule 3'!A:M,13,FALSE)</f>
        <v>Salaries and Wages</v>
      </c>
      <c r="E6429">
        <v>6.07</v>
      </c>
      <c r="F6429" s="1">
        <v>42978</v>
      </c>
      <c r="G6429" t="s">
        <v>462</v>
      </c>
      <c r="H6429" t="s">
        <v>36</v>
      </c>
      <c r="I6429" t="s">
        <v>36</v>
      </c>
      <c r="K6429">
        <v>291453</v>
      </c>
      <c r="L6429">
        <v>281172</v>
      </c>
      <c r="Q6429" t="s">
        <v>19</v>
      </c>
      <c r="U6429">
        <v>8</v>
      </c>
      <c r="V6429">
        <v>17</v>
      </c>
      <c r="Y6429" t="s">
        <v>20</v>
      </c>
      <c r="Z6429">
        <v>0</v>
      </c>
      <c r="AA6429" t="s">
        <v>589</v>
      </c>
      <c r="AB6429" t="s">
        <v>21</v>
      </c>
      <c r="AC6429">
        <v>234</v>
      </c>
    </row>
    <row r="6430" spans="1:29" x14ac:dyDescent="0.25">
      <c r="A6430">
        <v>345</v>
      </c>
      <c r="B6430">
        <v>345102</v>
      </c>
      <c r="C6430">
        <v>6135</v>
      </c>
      <c r="D6430" t="str">
        <f>VLOOKUP(C6430,'Schedule 3'!A:M,13,FALSE)</f>
        <v>Salaries and Wages</v>
      </c>
      <c r="E6430">
        <v>53.81</v>
      </c>
      <c r="F6430" s="1">
        <v>42978</v>
      </c>
      <c r="G6430" t="s">
        <v>462</v>
      </c>
      <c r="H6430" t="s">
        <v>36</v>
      </c>
      <c r="I6430" t="s">
        <v>36</v>
      </c>
      <c r="K6430">
        <v>291453</v>
      </c>
      <c r="L6430">
        <v>281172</v>
      </c>
      <c r="Q6430" t="s">
        <v>19</v>
      </c>
      <c r="U6430">
        <v>8</v>
      </c>
      <c r="V6430">
        <v>17</v>
      </c>
      <c r="Y6430" t="s">
        <v>20</v>
      </c>
      <c r="Z6430">
        <v>0</v>
      </c>
      <c r="AA6430" t="s">
        <v>589</v>
      </c>
      <c r="AB6430" t="s">
        <v>21</v>
      </c>
      <c r="AC6430">
        <v>235</v>
      </c>
    </row>
    <row r="6431" spans="1:29" x14ac:dyDescent="0.25">
      <c r="A6431">
        <v>345</v>
      </c>
      <c r="B6431">
        <v>345101</v>
      </c>
      <c r="C6431">
        <v>6135</v>
      </c>
      <c r="D6431" t="str">
        <f>VLOOKUP(C6431,'Schedule 3'!A:M,13,FALSE)</f>
        <v>Salaries and Wages</v>
      </c>
      <c r="E6431">
        <v>0.84</v>
      </c>
      <c r="F6431" s="1">
        <v>42947</v>
      </c>
      <c r="G6431" t="s">
        <v>462</v>
      </c>
      <c r="H6431" t="s">
        <v>36</v>
      </c>
      <c r="I6431" t="s">
        <v>36</v>
      </c>
      <c r="K6431">
        <v>291453</v>
      </c>
      <c r="L6431">
        <v>278277</v>
      </c>
      <c r="Q6431" t="s">
        <v>19</v>
      </c>
      <c r="U6431">
        <v>7</v>
      </c>
      <c r="V6431">
        <v>17</v>
      </c>
      <c r="Y6431" t="s">
        <v>20</v>
      </c>
      <c r="Z6431">
        <v>0</v>
      </c>
      <c r="AA6431" t="s">
        <v>589</v>
      </c>
      <c r="AB6431" t="s">
        <v>21</v>
      </c>
      <c r="AC6431">
        <v>234</v>
      </c>
    </row>
    <row r="6432" spans="1:29" x14ac:dyDescent="0.25">
      <c r="A6432">
        <v>345</v>
      </c>
      <c r="B6432">
        <v>345102</v>
      </c>
      <c r="C6432">
        <v>6135</v>
      </c>
      <c r="D6432" t="str">
        <f>VLOOKUP(C6432,'Schedule 3'!A:M,13,FALSE)</f>
        <v>Salaries and Wages</v>
      </c>
      <c r="E6432">
        <v>7.44</v>
      </c>
      <c r="F6432" s="1">
        <v>42947</v>
      </c>
      <c r="G6432" t="s">
        <v>462</v>
      </c>
      <c r="H6432" t="s">
        <v>36</v>
      </c>
      <c r="I6432" t="s">
        <v>36</v>
      </c>
      <c r="K6432">
        <v>291453</v>
      </c>
      <c r="L6432">
        <v>278277</v>
      </c>
      <c r="Q6432" t="s">
        <v>19</v>
      </c>
      <c r="U6432">
        <v>7</v>
      </c>
      <c r="V6432">
        <v>17</v>
      </c>
      <c r="Y6432" t="s">
        <v>20</v>
      </c>
      <c r="Z6432">
        <v>0</v>
      </c>
      <c r="AA6432" t="s">
        <v>589</v>
      </c>
      <c r="AB6432" t="s">
        <v>21</v>
      </c>
      <c r="AC6432">
        <v>235</v>
      </c>
    </row>
    <row r="6433" spans="1:29" x14ac:dyDescent="0.25">
      <c r="A6433">
        <v>345</v>
      </c>
      <c r="B6433">
        <v>345101</v>
      </c>
      <c r="C6433">
        <v>6135</v>
      </c>
      <c r="D6433" t="str">
        <f>VLOOKUP(C6433,'Schedule 3'!A:M,13,FALSE)</f>
        <v>Salaries and Wages</v>
      </c>
      <c r="E6433">
        <v>1.1299999999999999</v>
      </c>
      <c r="F6433" s="1">
        <v>42916</v>
      </c>
      <c r="G6433" t="s">
        <v>462</v>
      </c>
      <c r="H6433" t="s">
        <v>36</v>
      </c>
      <c r="I6433" t="s">
        <v>36</v>
      </c>
      <c r="K6433">
        <v>291453</v>
      </c>
      <c r="L6433">
        <v>275593</v>
      </c>
      <c r="Q6433" t="s">
        <v>19</v>
      </c>
      <c r="U6433">
        <v>6</v>
      </c>
      <c r="V6433">
        <v>17</v>
      </c>
      <c r="Y6433" t="s">
        <v>20</v>
      </c>
      <c r="Z6433">
        <v>0</v>
      </c>
      <c r="AA6433" t="s">
        <v>589</v>
      </c>
      <c r="AB6433" t="s">
        <v>21</v>
      </c>
      <c r="AC6433">
        <v>234</v>
      </c>
    </row>
    <row r="6434" spans="1:29" x14ac:dyDescent="0.25">
      <c r="A6434">
        <v>345</v>
      </c>
      <c r="B6434">
        <v>345102</v>
      </c>
      <c r="C6434">
        <v>6135</v>
      </c>
      <c r="D6434" t="str">
        <f>VLOOKUP(C6434,'Schedule 3'!A:M,13,FALSE)</f>
        <v>Salaries and Wages</v>
      </c>
      <c r="E6434">
        <v>9.9</v>
      </c>
      <c r="F6434" s="1">
        <v>42916</v>
      </c>
      <c r="G6434" t="s">
        <v>462</v>
      </c>
      <c r="H6434" t="s">
        <v>36</v>
      </c>
      <c r="I6434" t="s">
        <v>36</v>
      </c>
      <c r="K6434">
        <v>291453</v>
      </c>
      <c r="L6434">
        <v>275593</v>
      </c>
      <c r="Q6434" t="s">
        <v>19</v>
      </c>
      <c r="U6434">
        <v>6</v>
      </c>
      <c r="V6434">
        <v>17</v>
      </c>
      <c r="Y6434" t="s">
        <v>20</v>
      </c>
      <c r="Z6434">
        <v>0</v>
      </c>
      <c r="AA6434" t="s">
        <v>589</v>
      </c>
      <c r="AB6434" t="s">
        <v>21</v>
      </c>
      <c r="AC6434">
        <v>235</v>
      </c>
    </row>
    <row r="6435" spans="1:29" x14ac:dyDescent="0.25">
      <c r="A6435">
        <v>345</v>
      </c>
      <c r="B6435">
        <v>345101</v>
      </c>
      <c r="C6435">
        <v>6135</v>
      </c>
      <c r="D6435" t="str">
        <f>VLOOKUP(C6435,'Schedule 3'!A:M,13,FALSE)</f>
        <v>Salaries and Wages</v>
      </c>
      <c r="E6435">
        <v>0.56000000000000005</v>
      </c>
      <c r="F6435" s="1">
        <v>42886</v>
      </c>
      <c r="G6435" t="s">
        <v>462</v>
      </c>
      <c r="H6435" t="s">
        <v>36</v>
      </c>
      <c r="I6435" t="s">
        <v>36</v>
      </c>
      <c r="K6435">
        <v>291453</v>
      </c>
      <c r="L6435">
        <v>272629</v>
      </c>
      <c r="Q6435" t="s">
        <v>19</v>
      </c>
      <c r="U6435">
        <v>5</v>
      </c>
      <c r="V6435">
        <v>17</v>
      </c>
      <c r="Y6435" t="s">
        <v>20</v>
      </c>
      <c r="Z6435">
        <v>0</v>
      </c>
      <c r="AA6435" t="s">
        <v>589</v>
      </c>
      <c r="AB6435" t="s">
        <v>21</v>
      </c>
      <c r="AC6435">
        <v>234</v>
      </c>
    </row>
    <row r="6436" spans="1:29" x14ac:dyDescent="0.25">
      <c r="A6436">
        <v>345</v>
      </c>
      <c r="B6436">
        <v>345102</v>
      </c>
      <c r="C6436">
        <v>6135</v>
      </c>
      <c r="D6436" t="str">
        <f>VLOOKUP(C6436,'Schedule 3'!A:M,13,FALSE)</f>
        <v>Salaries and Wages</v>
      </c>
      <c r="E6436">
        <v>4.97</v>
      </c>
      <c r="F6436" s="1">
        <v>42886</v>
      </c>
      <c r="G6436" t="s">
        <v>462</v>
      </c>
      <c r="H6436" t="s">
        <v>36</v>
      </c>
      <c r="I6436" t="s">
        <v>36</v>
      </c>
      <c r="K6436">
        <v>291453</v>
      </c>
      <c r="L6436">
        <v>272629</v>
      </c>
      <c r="Q6436" t="s">
        <v>19</v>
      </c>
      <c r="U6436">
        <v>5</v>
      </c>
      <c r="V6436">
        <v>17</v>
      </c>
      <c r="Y6436" t="s">
        <v>20</v>
      </c>
      <c r="Z6436">
        <v>0</v>
      </c>
      <c r="AA6436" t="s">
        <v>589</v>
      </c>
      <c r="AB6436" t="s">
        <v>21</v>
      </c>
      <c r="AC6436">
        <v>235</v>
      </c>
    </row>
    <row r="6437" spans="1:29" x14ac:dyDescent="0.25">
      <c r="A6437">
        <v>345</v>
      </c>
      <c r="B6437">
        <v>345101</v>
      </c>
      <c r="C6437">
        <v>6135</v>
      </c>
      <c r="D6437" t="str">
        <f>VLOOKUP(C6437,'Schedule 3'!A:M,13,FALSE)</f>
        <v>Salaries and Wages</v>
      </c>
      <c r="E6437">
        <v>1.1200000000000001</v>
      </c>
      <c r="F6437" s="1">
        <v>42855</v>
      </c>
      <c r="G6437" t="s">
        <v>462</v>
      </c>
      <c r="H6437" t="s">
        <v>36</v>
      </c>
      <c r="I6437" t="s">
        <v>36</v>
      </c>
      <c r="K6437">
        <v>291453</v>
      </c>
      <c r="L6437">
        <v>269773</v>
      </c>
      <c r="Q6437" t="s">
        <v>19</v>
      </c>
      <c r="U6437">
        <v>4</v>
      </c>
      <c r="V6437">
        <v>17</v>
      </c>
      <c r="Y6437" t="s">
        <v>20</v>
      </c>
      <c r="Z6437">
        <v>0</v>
      </c>
      <c r="AA6437" t="s">
        <v>589</v>
      </c>
      <c r="AB6437" t="s">
        <v>21</v>
      </c>
      <c r="AC6437">
        <v>233</v>
      </c>
    </row>
    <row r="6438" spans="1:29" x14ac:dyDescent="0.25">
      <c r="A6438">
        <v>345</v>
      </c>
      <c r="B6438">
        <v>345102</v>
      </c>
      <c r="C6438">
        <v>6135</v>
      </c>
      <c r="D6438" t="str">
        <f>VLOOKUP(C6438,'Schedule 3'!A:M,13,FALSE)</f>
        <v>Salaries and Wages</v>
      </c>
      <c r="E6438">
        <v>9.94</v>
      </c>
      <c r="F6438" s="1">
        <v>42855</v>
      </c>
      <c r="G6438" t="s">
        <v>462</v>
      </c>
      <c r="H6438" t="s">
        <v>36</v>
      </c>
      <c r="I6438" t="s">
        <v>36</v>
      </c>
      <c r="K6438">
        <v>291453</v>
      </c>
      <c r="L6438">
        <v>269773</v>
      </c>
      <c r="Q6438" t="s">
        <v>19</v>
      </c>
      <c r="U6438">
        <v>4</v>
      </c>
      <c r="V6438">
        <v>17</v>
      </c>
      <c r="Y6438" t="s">
        <v>20</v>
      </c>
      <c r="Z6438">
        <v>0</v>
      </c>
      <c r="AA6438" t="s">
        <v>589</v>
      </c>
      <c r="AB6438" t="s">
        <v>21</v>
      </c>
      <c r="AC6438">
        <v>234</v>
      </c>
    </row>
    <row r="6439" spans="1:29" x14ac:dyDescent="0.25">
      <c r="A6439">
        <v>345</v>
      </c>
      <c r="B6439">
        <v>345101</v>
      </c>
      <c r="C6439">
        <v>6135</v>
      </c>
      <c r="D6439" t="str">
        <f>VLOOKUP(C6439,'Schedule 3'!A:M,13,FALSE)</f>
        <v>Salaries and Wages</v>
      </c>
      <c r="E6439">
        <v>0.72</v>
      </c>
      <c r="F6439" s="1">
        <v>42825</v>
      </c>
      <c r="G6439" t="s">
        <v>462</v>
      </c>
      <c r="H6439" t="s">
        <v>36</v>
      </c>
      <c r="I6439" t="s">
        <v>36</v>
      </c>
      <c r="K6439">
        <v>291453</v>
      </c>
      <c r="L6439">
        <v>267433</v>
      </c>
      <c r="Q6439" t="s">
        <v>19</v>
      </c>
      <c r="U6439">
        <v>3</v>
      </c>
      <c r="V6439">
        <v>17</v>
      </c>
      <c r="Y6439" t="s">
        <v>20</v>
      </c>
      <c r="Z6439">
        <v>0</v>
      </c>
      <c r="AA6439" t="s">
        <v>589</v>
      </c>
      <c r="AB6439" t="s">
        <v>21</v>
      </c>
      <c r="AC6439">
        <v>233</v>
      </c>
    </row>
    <row r="6440" spans="1:29" x14ac:dyDescent="0.25">
      <c r="A6440">
        <v>345</v>
      </c>
      <c r="B6440">
        <v>345102</v>
      </c>
      <c r="C6440">
        <v>6135</v>
      </c>
      <c r="D6440" t="str">
        <f>VLOOKUP(C6440,'Schedule 3'!A:M,13,FALSE)</f>
        <v>Salaries and Wages</v>
      </c>
      <c r="E6440">
        <v>6.38</v>
      </c>
      <c r="F6440" s="1">
        <v>42825</v>
      </c>
      <c r="G6440" t="s">
        <v>462</v>
      </c>
      <c r="H6440" t="s">
        <v>36</v>
      </c>
      <c r="I6440" t="s">
        <v>36</v>
      </c>
      <c r="K6440">
        <v>291453</v>
      </c>
      <c r="L6440">
        <v>267433</v>
      </c>
      <c r="Q6440" t="s">
        <v>19</v>
      </c>
      <c r="U6440">
        <v>3</v>
      </c>
      <c r="V6440">
        <v>17</v>
      </c>
      <c r="Y6440" t="s">
        <v>20</v>
      </c>
      <c r="Z6440">
        <v>0</v>
      </c>
      <c r="AA6440" t="s">
        <v>589</v>
      </c>
      <c r="AB6440" t="s">
        <v>21</v>
      </c>
      <c r="AC6440">
        <v>234</v>
      </c>
    </row>
    <row r="6441" spans="1:29" x14ac:dyDescent="0.25">
      <c r="A6441">
        <v>345</v>
      </c>
      <c r="B6441">
        <v>345101</v>
      </c>
      <c r="C6441">
        <v>6135</v>
      </c>
      <c r="D6441" t="str">
        <f>VLOOKUP(C6441,'Schedule 3'!A:M,13,FALSE)</f>
        <v>Salaries and Wages</v>
      </c>
      <c r="E6441">
        <v>10.09</v>
      </c>
      <c r="F6441" s="1">
        <v>42794</v>
      </c>
      <c r="G6441" t="s">
        <v>462</v>
      </c>
      <c r="H6441" t="s">
        <v>36</v>
      </c>
      <c r="I6441" t="s">
        <v>36</v>
      </c>
      <c r="K6441">
        <v>291453</v>
      </c>
      <c r="L6441">
        <v>263415</v>
      </c>
      <c r="Q6441" t="s">
        <v>19</v>
      </c>
      <c r="U6441">
        <v>2</v>
      </c>
      <c r="V6441">
        <v>17</v>
      </c>
      <c r="Y6441" t="s">
        <v>20</v>
      </c>
      <c r="Z6441">
        <v>0</v>
      </c>
      <c r="AA6441" t="s">
        <v>589</v>
      </c>
      <c r="AB6441" t="s">
        <v>21</v>
      </c>
      <c r="AC6441">
        <v>233</v>
      </c>
    </row>
    <row r="6442" spans="1:29" x14ac:dyDescent="0.25">
      <c r="A6442">
        <v>345</v>
      </c>
      <c r="B6442">
        <v>345102</v>
      </c>
      <c r="C6442">
        <v>6135</v>
      </c>
      <c r="D6442" t="str">
        <f>VLOOKUP(C6442,'Schedule 3'!A:M,13,FALSE)</f>
        <v>Salaries and Wages</v>
      </c>
      <c r="E6442">
        <v>89.57</v>
      </c>
      <c r="F6442" s="1">
        <v>42794</v>
      </c>
      <c r="G6442" t="s">
        <v>462</v>
      </c>
      <c r="H6442" t="s">
        <v>36</v>
      </c>
      <c r="I6442" t="s">
        <v>36</v>
      </c>
      <c r="K6442">
        <v>291453</v>
      </c>
      <c r="L6442">
        <v>263415</v>
      </c>
      <c r="Q6442" t="s">
        <v>19</v>
      </c>
      <c r="U6442">
        <v>2</v>
      </c>
      <c r="V6442">
        <v>17</v>
      </c>
      <c r="Y6442" t="s">
        <v>20</v>
      </c>
      <c r="Z6442">
        <v>0</v>
      </c>
      <c r="AA6442" t="s">
        <v>589</v>
      </c>
      <c r="AB6442" t="s">
        <v>21</v>
      </c>
      <c r="AC6442">
        <v>234</v>
      </c>
    </row>
    <row r="6443" spans="1:29" x14ac:dyDescent="0.25">
      <c r="A6443">
        <v>345</v>
      </c>
      <c r="B6443">
        <v>345101</v>
      </c>
      <c r="C6443">
        <v>6135</v>
      </c>
      <c r="D6443" t="str">
        <f>VLOOKUP(C6443,'Schedule 3'!A:M,13,FALSE)</f>
        <v>Salaries and Wages</v>
      </c>
      <c r="E6443">
        <v>15.17</v>
      </c>
      <c r="F6443" s="1">
        <v>42766</v>
      </c>
      <c r="G6443" t="s">
        <v>462</v>
      </c>
      <c r="H6443" t="s">
        <v>36</v>
      </c>
      <c r="I6443" t="s">
        <v>36</v>
      </c>
      <c r="K6443">
        <v>291453</v>
      </c>
      <c r="L6443">
        <v>259505</v>
      </c>
      <c r="Q6443" t="s">
        <v>19</v>
      </c>
      <c r="U6443">
        <v>1</v>
      </c>
      <c r="V6443">
        <v>17</v>
      </c>
      <c r="Y6443" t="s">
        <v>20</v>
      </c>
      <c r="Z6443">
        <v>0</v>
      </c>
      <c r="AA6443" t="s">
        <v>589</v>
      </c>
      <c r="AB6443" t="s">
        <v>21</v>
      </c>
      <c r="AC6443">
        <v>233</v>
      </c>
    </row>
    <row r="6444" spans="1:29" x14ac:dyDescent="0.25">
      <c r="A6444">
        <v>345</v>
      </c>
      <c r="B6444">
        <v>345102</v>
      </c>
      <c r="C6444">
        <v>6135</v>
      </c>
      <c r="D6444" t="str">
        <f>VLOOKUP(C6444,'Schedule 3'!A:M,13,FALSE)</f>
        <v>Salaries and Wages</v>
      </c>
      <c r="E6444">
        <v>134.69</v>
      </c>
      <c r="F6444" s="1">
        <v>42766</v>
      </c>
      <c r="G6444" t="s">
        <v>462</v>
      </c>
      <c r="H6444" t="s">
        <v>36</v>
      </c>
      <c r="I6444" t="s">
        <v>36</v>
      </c>
      <c r="K6444">
        <v>291453</v>
      </c>
      <c r="L6444">
        <v>259505</v>
      </c>
      <c r="Q6444" t="s">
        <v>19</v>
      </c>
      <c r="U6444">
        <v>1</v>
      </c>
      <c r="V6444">
        <v>17</v>
      </c>
      <c r="Y6444" t="s">
        <v>20</v>
      </c>
      <c r="Z6444">
        <v>0</v>
      </c>
      <c r="AA6444" t="s">
        <v>589</v>
      </c>
      <c r="AB6444" t="s">
        <v>21</v>
      </c>
      <c r="AC6444">
        <v>234</v>
      </c>
    </row>
    <row r="6445" spans="1:29" x14ac:dyDescent="0.25">
      <c r="A6445">
        <v>345</v>
      </c>
      <c r="B6445">
        <v>345101</v>
      </c>
      <c r="C6445">
        <v>6140</v>
      </c>
      <c r="D6445" t="str">
        <f>VLOOKUP(C6445,'Schedule 3'!A:M,13,FALSE)</f>
        <v>Salaries and Wages</v>
      </c>
      <c r="E6445">
        <v>1.3</v>
      </c>
      <c r="F6445" s="1">
        <v>43100</v>
      </c>
      <c r="G6445" t="s">
        <v>462</v>
      </c>
      <c r="H6445" t="s">
        <v>40</v>
      </c>
      <c r="I6445" t="s">
        <v>40</v>
      </c>
      <c r="K6445">
        <v>291454</v>
      </c>
      <c r="L6445">
        <v>291867</v>
      </c>
      <c r="Q6445" t="s">
        <v>19</v>
      </c>
      <c r="U6445">
        <v>12</v>
      </c>
      <c r="V6445">
        <v>17</v>
      </c>
      <c r="Y6445" t="s">
        <v>20</v>
      </c>
      <c r="Z6445">
        <v>0</v>
      </c>
      <c r="AA6445" t="s">
        <v>589</v>
      </c>
      <c r="AB6445" t="s">
        <v>21</v>
      </c>
      <c r="AC6445">
        <v>234</v>
      </c>
    </row>
    <row r="6446" spans="1:29" x14ac:dyDescent="0.25">
      <c r="A6446">
        <v>345</v>
      </c>
      <c r="B6446">
        <v>345102</v>
      </c>
      <c r="C6446">
        <v>6140</v>
      </c>
      <c r="D6446" t="str">
        <f>VLOOKUP(C6446,'Schedule 3'!A:M,13,FALSE)</f>
        <v>Salaries and Wages</v>
      </c>
      <c r="E6446">
        <v>11.46</v>
      </c>
      <c r="F6446" s="1">
        <v>43100</v>
      </c>
      <c r="G6446" t="s">
        <v>462</v>
      </c>
      <c r="H6446" t="s">
        <v>40</v>
      </c>
      <c r="I6446" t="s">
        <v>40</v>
      </c>
      <c r="K6446">
        <v>291454</v>
      </c>
      <c r="L6446">
        <v>291867</v>
      </c>
      <c r="Q6446" t="s">
        <v>19</v>
      </c>
      <c r="U6446">
        <v>12</v>
      </c>
      <c r="V6446">
        <v>17</v>
      </c>
      <c r="Y6446" t="s">
        <v>20</v>
      </c>
      <c r="Z6446">
        <v>0</v>
      </c>
      <c r="AA6446" t="s">
        <v>589</v>
      </c>
      <c r="AB6446" t="s">
        <v>21</v>
      </c>
      <c r="AC6446">
        <v>235</v>
      </c>
    </row>
    <row r="6447" spans="1:29" x14ac:dyDescent="0.25">
      <c r="A6447">
        <v>345</v>
      </c>
      <c r="B6447">
        <v>345101</v>
      </c>
      <c r="C6447">
        <v>6140</v>
      </c>
      <c r="D6447" t="str">
        <f>VLOOKUP(C6447,'Schedule 3'!A:M,13,FALSE)</f>
        <v>Salaries and Wages</v>
      </c>
      <c r="E6447">
        <v>1.1499999999999999</v>
      </c>
      <c r="F6447" s="1">
        <v>43069</v>
      </c>
      <c r="G6447" t="s">
        <v>462</v>
      </c>
      <c r="H6447" t="s">
        <v>40</v>
      </c>
      <c r="I6447" t="s">
        <v>40</v>
      </c>
      <c r="K6447">
        <v>291454</v>
      </c>
      <c r="L6447">
        <v>288934</v>
      </c>
      <c r="Q6447" t="s">
        <v>19</v>
      </c>
      <c r="U6447">
        <v>11</v>
      </c>
      <c r="V6447">
        <v>17</v>
      </c>
      <c r="Y6447" t="s">
        <v>20</v>
      </c>
      <c r="Z6447">
        <v>0</v>
      </c>
      <c r="AA6447" t="s">
        <v>589</v>
      </c>
      <c r="AB6447" t="s">
        <v>21</v>
      </c>
      <c r="AC6447">
        <v>234</v>
      </c>
    </row>
    <row r="6448" spans="1:29" x14ac:dyDescent="0.25">
      <c r="A6448">
        <v>345</v>
      </c>
      <c r="B6448">
        <v>345102</v>
      </c>
      <c r="C6448">
        <v>6140</v>
      </c>
      <c r="D6448" t="str">
        <f>VLOOKUP(C6448,'Schedule 3'!A:M,13,FALSE)</f>
        <v>Salaries and Wages</v>
      </c>
      <c r="E6448">
        <v>10.33</v>
      </c>
      <c r="F6448" s="1">
        <v>43069</v>
      </c>
      <c r="G6448" t="s">
        <v>462</v>
      </c>
      <c r="H6448" t="s">
        <v>40</v>
      </c>
      <c r="I6448" t="s">
        <v>40</v>
      </c>
      <c r="K6448">
        <v>291454</v>
      </c>
      <c r="L6448">
        <v>288934</v>
      </c>
      <c r="Q6448" t="s">
        <v>19</v>
      </c>
      <c r="U6448">
        <v>11</v>
      </c>
      <c r="V6448">
        <v>17</v>
      </c>
      <c r="Y6448" t="s">
        <v>20</v>
      </c>
      <c r="Z6448">
        <v>0</v>
      </c>
      <c r="AA6448" t="s">
        <v>589</v>
      </c>
      <c r="AB6448" t="s">
        <v>21</v>
      </c>
      <c r="AC6448">
        <v>235</v>
      </c>
    </row>
    <row r="6449" spans="1:29" x14ac:dyDescent="0.25">
      <c r="A6449">
        <v>345</v>
      </c>
      <c r="B6449">
        <v>345101</v>
      </c>
      <c r="C6449">
        <v>6140</v>
      </c>
      <c r="D6449" t="str">
        <f>VLOOKUP(C6449,'Schedule 3'!A:M,13,FALSE)</f>
        <v>Salaries and Wages</v>
      </c>
      <c r="E6449">
        <v>7.35</v>
      </c>
      <c r="F6449" s="1">
        <v>43039</v>
      </c>
      <c r="G6449" t="s">
        <v>462</v>
      </c>
      <c r="H6449" t="s">
        <v>40</v>
      </c>
      <c r="I6449" t="s">
        <v>40</v>
      </c>
      <c r="K6449">
        <v>291454</v>
      </c>
      <c r="L6449">
        <v>286349</v>
      </c>
      <c r="Q6449" t="s">
        <v>19</v>
      </c>
      <c r="U6449">
        <v>10</v>
      </c>
      <c r="V6449">
        <v>17</v>
      </c>
      <c r="Y6449" t="s">
        <v>20</v>
      </c>
      <c r="Z6449">
        <v>0</v>
      </c>
      <c r="AA6449" t="s">
        <v>589</v>
      </c>
      <c r="AB6449" t="s">
        <v>21</v>
      </c>
      <c r="AC6449">
        <v>234</v>
      </c>
    </row>
    <row r="6450" spans="1:29" x14ac:dyDescent="0.25">
      <c r="A6450">
        <v>345</v>
      </c>
      <c r="B6450">
        <v>345102</v>
      </c>
      <c r="C6450">
        <v>6140</v>
      </c>
      <c r="D6450" t="str">
        <f>VLOOKUP(C6450,'Schedule 3'!A:M,13,FALSE)</f>
        <v>Salaries and Wages</v>
      </c>
      <c r="E6450">
        <v>65.45</v>
      </c>
      <c r="F6450" s="1">
        <v>43039</v>
      </c>
      <c r="G6450" t="s">
        <v>462</v>
      </c>
      <c r="H6450" t="s">
        <v>40</v>
      </c>
      <c r="I6450" t="s">
        <v>40</v>
      </c>
      <c r="K6450">
        <v>291454</v>
      </c>
      <c r="L6450">
        <v>286349</v>
      </c>
      <c r="Q6450" t="s">
        <v>19</v>
      </c>
      <c r="U6450">
        <v>10</v>
      </c>
      <c r="V6450">
        <v>17</v>
      </c>
      <c r="Y6450" t="s">
        <v>20</v>
      </c>
      <c r="Z6450">
        <v>0</v>
      </c>
      <c r="AA6450" t="s">
        <v>589</v>
      </c>
      <c r="AB6450" t="s">
        <v>21</v>
      </c>
      <c r="AC6450">
        <v>235</v>
      </c>
    </row>
    <row r="6451" spans="1:29" x14ac:dyDescent="0.25">
      <c r="A6451">
        <v>345</v>
      </c>
      <c r="B6451">
        <v>345101</v>
      </c>
      <c r="C6451">
        <v>6140</v>
      </c>
      <c r="D6451" t="str">
        <f>VLOOKUP(C6451,'Schedule 3'!A:M,13,FALSE)</f>
        <v>Salaries and Wages</v>
      </c>
      <c r="E6451">
        <v>6.54</v>
      </c>
      <c r="F6451" s="1">
        <v>43008</v>
      </c>
      <c r="G6451" t="s">
        <v>462</v>
      </c>
      <c r="H6451" t="s">
        <v>40</v>
      </c>
      <c r="I6451" t="s">
        <v>40</v>
      </c>
      <c r="K6451">
        <v>291454</v>
      </c>
      <c r="L6451">
        <v>283717</v>
      </c>
      <c r="Q6451" t="s">
        <v>19</v>
      </c>
      <c r="U6451">
        <v>9</v>
      </c>
      <c r="V6451">
        <v>17</v>
      </c>
      <c r="Y6451" t="s">
        <v>20</v>
      </c>
      <c r="Z6451">
        <v>0</v>
      </c>
      <c r="AA6451" t="s">
        <v>589</v>
      </c>
      <c r="AB6451" t="s">
        <v>21</v>
      </c>
      <c r="AC6451">
        <v>234</v>
      </c>
    </row>
    <row r="6452" spans="1:29" x14ac:dyDescent="0.25">
      <c r="A6452">
        <v>345</v>
      </c>
      <c r="B6452">
        <v>345102</v>
      </c>
      <c r="C6452">
        <v>6140</v>
      </c>
      <c r="D6452" t="str">
        <f>VLOOKUP(C6452,'Schedule 3'!A:M,13,FALSE)</f>
        <v>Salaries and Wages</v>
      </c>
      <c r="E6452">
        <v>58.19</v>
      </c>
      <c r="F6452" s="1">
        <v>43008</v>
      </c>
      <c r="G6452" t="s">
        <v>462</v>
      </c>
      <c r="H6452" t="s">
        <v>40</v>
      </c>
      <c r="I6452" t="s">
        <v>40</v>
      </c>
      <c r="K6452">
        <v>291454</v>
      </c>
      <c r="L6452">
        <v>283717</v>
      </c>
      <c r="Q6452" t="s">
        <v>19</v>
      </c>
      <c r="U6452">
        <v>9</v>
      </c>
      <c r="V6452">
        <v>17</v>
      </c>
      <c r="Y6452" t="s">
        <v>20</v>
      </c>
      <c r="Z6452">
        <v>0</v>
      </c>
      <c r="AA6452" t="s">
        <v>589</v>
      </c>
      <c r="AB6452" t="s">
        <v>21</v>
      </c>
      <c r="AC6452">
        <v>235</v>
      </c>
    </row>
    <row r="6453" spans="1:29" x14ac:dyDescent="0.25">
      <c r="A6453">
        <v>345</v>
      </c>
      <c r="B6453">
        <v>345101</v>
      </c>
      <c r="C6453">
        <v>6140</v>
      </c>
      <c r="D6453" t="str">
        <f>VLOOKUP(C6453,'Schedule 3'!A:M,13,FALSE)</f>
        <v>Salaries and Wages</v>
      </c>
      <c r="E6453">
        <v>7.65</v>
      </c>
      <c r="F6453" s="1">
        <v>42978</v>
      </c>
      <c r="G6453" t="s">
        <v>462</v>
      </c>
      <c r="H6453" t="s">
        <v>40</v>
      </c>
      <c r="I6453" t="s">
        <v>40</v>
      </c>
      <c r="K6453">
        <v>291454</v>
      </c>
      <c r="L6453">
        <v>281172</v>
      </c>
      <c r="Q6453" t="s">
        <v>19</v>
      </c>
      <c r="U6453">
        <v>8</v>
      </c>
      <c r="V6453">
        <v>17</v>
      </c>
      <c r="Y6453" t="s">
        <v>20</v>
      </c>
      <c r="Z6453">
        <v>0</v>
      </c>
      <c r="AA6453" t="s">
        <v>589</v>
      </c>
      <c r="AB6453" t="s">
        <v>21</v>
      </c>
      <c r="AC6453">
        <v>234</v>
      </c>
    </row>
    <row r="6454" spans="1:29" x14ac:dyDescent="0.25">
      <c r="A6454">
        <v>345</v>
      </c>
      <c r="B6454">
        <v>345102</v>
      </c>
      <c r="C6454">
        <v>6140</v>
      </c>
      <c r="D6454" t="str">
        <f>VLOOKUP(C6454,'Schedule 3'!A:M,13,FALSE)</f>
        <v>Salaries and Wages</v>
      </c>
      <c r="E6454">
        <v>67.790000000000006</v>
      </c>
      <c r="F6454" s="1">
        <v>42978</v>
      </c>
      <c r="G6454" t="s">
        <v>462</v>
      </c>
      <c r="H6454" t="s">
        <v>40</v>
      </c>
      <c r="I6454" t="s">
        <v>40</v>
      </c>
      <c r="K6454">
        <v>291454</v>
      </c>
      <c r="L6454">
        <v>281172</v>
      </c>
      <c r="Q6454" t="s">
        <v>19</v>
      </c>
      <c r="U6454">
        <v>8</v>
      </c>
      <c r="V6454">
        <v>17</v>
      </c>
      <c r="Y6454" t="s">
        <v>20</v>
      </c>
      <c r="Z6454">
        <v>0</v>
      </c>
      <c r="AA6454" t="s">
        <v>589</v>
      </c>
      <c r="AB6454" t="s">
        <v>21</v>
      </c>
      <c r="AC6454">
        <v>235</v>
      </c>
    </row>
    <row r="6455" spans="1:29" x14ac:dyDescent="0.25">
      <c r="A6455">
        <v>345</v>
      </c>
      <c r="B6455">
        <v>345101</v>
      </c>
      <c r="C6455">
        <v>6140</v>
      </c>
      <c r="D6455" t="str">
        <f>VLOOKUP(C6455,'Schedule 3'!A:M,13,FALSE)</f>
        <v>Salaries and Wages</v>
      </c>
      <c r="E6455">
        <v>1.18</v>
      </c>
      <c r="F6455" s="1">
        <v>42947</v>
      </c>
      <c r="G6455" t="s">
        <v>462</v>
      </c>
      <c r="H6455" t="s">
        <v>40</v>
      </c>
      <c r="I6455" t="s">
        <v>40</v>
      </c>
      <c r="K6455">
        <v>291454</v>
      </c>
      <c r="L6455">
        <v>278277</v>
      </c>
      <c r="Q6455" t="s">
        <v>19</v>
      </c>
      <c r="U6455">
        <v>7</v>
      </c>
      <c r="V6455">
        <v>17</v>
      </c>
      <c r="Y6455" t="s">
        <v>20</v>
      </c>
      <c r="Z6455">
        <v>0</v>
      </c>
      <c r="AA6455" t="s">
        <v>589</v>
      </c>
      <c r="AB6455" t="s">
        <v>21</v>
      </c>
      <c r="AC6455">
        <v>234</v>
      </c>
    </row>
    <row r="6456" spans="1:29" x14ac:dyDescent="0.25">
      <c r="A6456">
        <v>345</v>
      </c>
      <c r="B6456">
        <v>345102</v>
      </c>
      <c r="C6456">
        <v>6140</v>
      </c>
      <c r="D6456" t="str">
        <f>VLOOKUP(C6456,'Schedule 3'!A:M,13,FALSE)</f>
        <v>Salaries and Wages</v>
      </c>
      <c r="E6456">
        <v>10.44</v>
      </c>
      <c r="F6456" s="1">
        <v>42947</v>
      </c>
      <c r="G6456" t="s">
        <v>462</v>
      </c>
      <c r="H6456" t="s">
        <v>40</v>
      </c>
      <c r="I6456" t="s">
        <v>40</v>
      </c>
      <c r="K6456">
        <v>291454</v>
      </c>
      <c r="L6456">
        <v>278277</v>
      </c>
      <c r="Q6456" t="s">
        <v>19</v>
      </c>
      <c r="U6456">
        <v>7</v>
      </c>
      <c r="V6456">
        <v>17</v>
      </c>
      <c r="Y6456" t="s">
        <v>20</v>
      </c>
      <c r="Z6456">
        <v>0</v>
      </c>
      <c r="AA6456" t="s">
        <v>589</v>
      </c>
      <c r="AB6456" t="s">
        <v>21</v>
      </c>
      <c r="AC6456">
        <v>235</v>
      </c>
    </row>
    <row r="6457" spans="1:29" x14ac:dyDescent="0.25">
      <c r="A6457">
        <v>345</v>
      </c>
      <c r="B6457">
        <v>345101</v>
      </c>
      <c r="C6457">
        <v>6140</v>
      </c>
      <c r="D6457" t="str">
        <f>VLOOKUP(C6457,'Schedule 3'!A:M,13,FALSE)</f>
        <v>Salaries and Wages</v>
      </c>
      <c r="E6457">
        <v>2.0499999999999998</v>
      </c>
      <c r="F6457" s="1">
        <v>42916</v>
      </c>
      <c r="G6457" t="s">
        <v>462</v>
      </c>
      <c r="H6457" t="s">
        <v>40</v>
      </c>
      <c r="I6457" t="s">
        <v>40</v>
      </c>
      <c r="K6457">
        <v>291454</v>
      </c>
      <c r="L6457">
        <v>275593</v>
      </c>
      <c r="Q6457" t="s">
        <v>19</v>
      </c>
      <c r="U6457">
        <v>6</v>
      </c>
      <c r="V6457">
        <v>17</v>
      </c>
      <c r="Y6457" t="s">
        <v>20</v>
      </c>
      <c r="Z6457">
        <v>0</v>
      </c>
      <c r="AA6457" t="s">
        <v>589</v>
      </c>
      <c r="AB6457" t="s">
        <v>21</v>
      </c>
      <c r="AC6457">
        <v>234</v>
      </c>
    </row>
    <row r="6458" spans="1:29" x14ac:dyDescent="0.25">
      <c r="A6458">
        <v>345</v>
      </c>
      <c r="B6458">
        <v>345102</v>
      </c>
      <c r="C6458">
        <v>6140</v>
      </c>
      <c r="D6458" t="str">
        <f>VLOOKUP(C6458,'Schedule 3'!A:M,13,FALSE)</f>
        <v>Salaries and Wages</v>
      </c>
      <c r="E6458">
        <v>17.95</v>
      </c>
      <c r="F6458" s="1">
        <v>42916</v>
      </c>
      <c r="G6458" t="s">
        <v>462</v>
      </c>
      <c r="H6458" t="s">
        <v>40</v>
      </c>
      <c r="I6458" t="s">
        <v>40</v>
      </c>
      <c r="K6458">
        <v>291454</v>
      </c>
      <c r="L6458">
        <v>275593</v>
      </c>
      <c r="Q6458" t="s">
        <v>19</v>
      </c>
      <c r="U6458">
        <v>6</v>
      </c>
      <c r="V6458">
        <v>17</v>
      </c>
      <c r="Y6458" t="s">
        <v>20</v>
      </c>
      <c r="Z6458">
        <v>0</v>
      </c>
      <c r="AA6458" t="s">
        <v>589</v>
      </c>
      <c r="AB6458" t="s">
        <v>21</v>
      </c>
      <c r="AC6458">
        <v>235</v>
      </c>
    </row>
    <row r="6459" spans="1:29" x14ac:dyDescent="0.25">
      <c r="A6459">
        <v>345</v>
      </c>
      <c r="B6459">
        <v>345101</v>
      </c>
      <c r="C6459">
        <v>6140</v>
      </c>
      <c r="D6459" t="str">
        <f>VLOOKUP(C6459,'Schedule 3'!A:M,13,FALSE)</f>
        <v>Salaries and Wages</v>
      </c>
      <c r="E6459">
        <v>3.96</v>
      </c>
      <c r="F6459" s="1">
        <v>42886</v>
      </c>
      <c r="G6459" t="s">
        <v>462</v>
      </c>
      <c r="H6459" t="s">
        <v>40</v>
      </c>
      <c r="I6459" t="s">
        <v>40</v>
      </c>
      <c r="K6459">
        <v>291454</v>
      </c>
      <c r="L6459">
        <v>272629</v>
      </c>
      <c r="Q6459" t="s">
        <v>19</v>
      </c>
      <c r="U6459">
        <v>5</v>
      </c>
      <c r="V6459">
        <v>17</v>
      </c>
      <c r="Y6459" t="s">
        <v>20</v>
      </c>
      <c r="Z6459">
        <v>0</v>
      </c>
      <c r="AA6459" t="s">
        <v>589</v>
      </c>
      <c r="AB6459" t="s">
        <v>21</v>
      </c>
      <c r="AC6459">
        <v>234</v>
      </c>
    </row>
    <row r="6460" spans="1:29" x14ac:dyDescent="0.25">
      <c r="A6460">
        <v>345</v>
      </c>
      <c r="B6460">
        <v>345102</v>
      </c>
      <c r="C6460">
        <v>6140</v>
      </c>
      <c r="D6460" t="str">
        <f>VLOOKUP(C6460,'Schedule 3'!A:M,13,FALSE)</f>
        <v>Salaries and Wages</v>
      </c>
      <c r="E6460">
        <v>34.92</v>
      </c>
      <c r="F6460" s="1">
        <v>42886</v>
      </c>
      <c r="G6460" t="s">
        <v>462</v>
      </c>
      <c r="H6460" t="s">
        <v>40</v>
      </c>
      <c r="I6460" t="s">
        <v>40</v>
      </c>
      <c r="K6460">
        <v>291454</v>
      </c>
      <c r="L6460">
        <v>272629</v>
      </c>
      <c r="Q6460" t="s">
        <v>19</v>
      </c>
      <c r="U6460">
        <v>5</v>
      </c>
      <c r="V6460">
        <v>17</v>
      </c>
      <c r="Y6460" t="s">
        <v>20</v>
      </c>
      <c r="Z6460">
        <v>0</v>
      </c>
      <c r="AA6460" t="s">
        <v>589</v>
      </c>
      <c r="AB6460" t="s">
        <v>21</v>
      </c>
      <c r="AC6460">
        <v>235</v>
      </c>
    </row>
    <row r="6461" spans="1:29" x14ac:dyDescent="0.25">
      <c r="A6461">
        <v>345</v>
      </c>
      <c r="B6461">
        <v>345101</v>
      </c>
      <c r="C6461">
        <v>6140</v>
      </c>
      <c r="D6461" t="str">
        <f>VLOOKUP(C6461,'Schedule 3'!A:M,13,FALSE)</f>
        <v>Salaries and Wages</v>
      </c>
      <c r="E6461">
        <v>6.03</v>
      </c>
      <c r="F6461" s="1">
        <v>42855</v>
      </c>
      <c r="G6461" t="s">
        <v>462</v>
      </c>
      <c r="H6461" t="s">
        <v>40</v>
      </c>
      <c r="I6461" t="s">
        <v>40</v>
      </c>
      <c r="K6461">
        <v>291454</v>
      </c>
      <c r="L6461">
        <v>269773</v>
      </c>
      <c r="Q6461" t="s">
        <v>19</v>
      </c>
      <c r="U6461">
        <v>4</v>
      </c>
      <c r="V6461">
        <v>17</v>
      </c>
      <c r="Y6461" t="s">
        <v>20</v>
      </c>
      <c r="Z6461">
        <v>0</v>
      </c>
      <c r="AA6461" t="s">
        <v>589</v>
      </c>
      <c r="AB6461" t="s">
        <v>21</v>
      </c>
      <c r="AC6461">
        <v>233</v>
      </c>
    </row>
    <row r="6462" spans="1:29" x14ac:dyDescent="0.25">
      <c r="A6462">
        <v>345</v>
      </c>
      <c r="B6462">
        <v>345102</v>
      </c>
      <c r="C6462">
        <v>6140</v>
      </c>
      <c r="D6462" t="str">
        <f>VLOOKUP(C6462,'Schedule 3'!A:M,13,FALSE)</f>
        <v>Salaries and Wages</v>
      </c>
      <c r="E6462">
        <v>53.49</v>
      </c>
      <c r="F6462" s="1">
        <v>42855</v>
      </c>
      <c r="G6462" t="s">
        <v>462</v>
      </c>
      <c r="H6462" t="s">
        <v>40</v>
      </c>
      <c r="I6462" t="s">
        <v>40</v>
      </c>
      <c r="K6462">
        <v>291454</v>
      </c>
      <c r="L6462">
        <v>269773</v>
      </c>
      <c r="Q6462" t="s">
        <v>19</v>
      </c>
      <c r="U6462">
        <v>4</v>
      </c>
      <c r="V6462">
        <v>17</v>
      </c>
      <c r="Y6462" t="s">
        <v>20</v>
      </c>
      <c r="Z6462">
        <v>0</v>
      </c>
      <c r="AA6462" t="s">
        <v>589</v>
      </c>
      <c r="AB6462" t="s">
        <v>21</v>
      </c>
      <c r="AC6462">
        <v>234</v>
      </c>
    </row>
    <row r="6463" spans="1:29" x14ac:dyDescent="0.25">
      <c r="A6463">
        <v>345</v>
      </c>
      <c r="B6463">
        <v>345101</v>
      </c>
      <c r="C6463">
        <v>6140</v>
      </c>
      <c r="D6463" t="str">
        <f>VLOOKUP(C6463,'Schedule 3'!A:M,13,FALSE)</f>
        <v>Salaries and Wages</v>
      </c>
      <c r="E6463">
        <v>2.4300000000000002</v>
      </c>
      <c r="F6463" s="1">
        <v>42825</v>
      </c>
      <c r="G6463" t="s">
        <v>462</v>
      </c>
      <c r="H6463" t="s">
        <v>40</v>
      </c>
      <c r="I6463" t="s">
        <v>40</v>
      </c>
      <c r="K6463">
        <v>291454</v>
      </c>
      <c r="L6463">
        <v>267433</v>
      </c>
      <c r="Q6463" t="s">
        <v>19</v>
      </c>
      <c r="U6463">
        <v>3</v>
      </c>
      <c r="V6463">
        <v>17</v>
      </c>
      <c r="Y6463" t="s">
        <v>20</v>
      </c>
      <c r="Z6463">
        <v>0</v>
      </c>
      <c r="AA6463" t="s">
        <v>589</v>
      </c>
      <c r="AB6463" t="s">
        <v>21</v>
      </c>
      <c r="AC6463">
        <v>233</v>
      </c>
    </row>
    <row r="6464" spans="1:29" x14ac:dyDescent="0.25">
      <c r="A6464">
        <v>345</v>
      </c>
      <c r="B6464">
        <v>345102</v>
      </c>
      <c r="C6464">
        <v>6140</v>
      </c>
      <c r="D6464" t="str">
        <f>VLOOKUP(C6464,'Schedule 3'!A:M,13,FALSE)</f>
        <v>Salaries and Wages</v>
      </c>
      <c r="E6464">
        <v>21.59</v>
      </c>
      <c r="F6464" s="1">
        <v>42825</v>
      </c>
      <c r="G6464" t="s">
        <v>462</v>
      </c>
      <c r="H6464" t="s">
        <v>40</v>
      </c>
      <c r="I6464" t="s">
        <v>40</v>
      </c>
      <c r="K6464">
        <v>291454</v>
      </c>
      <c r="L6464">
        <v>267433</v>
      </c>
      <c r="Q6464" t="s">
        <v>19</v>
      </c>
      <c r="U6464">
        <v>3</v>
      </c>
      <c r="V6464">
        <v>17</v>
      </c>
      <c r="Y6464" t="s">
        <v>20</v>
      </c>
      <c r="Z6464">
        <v>0</v>
      </c>
      <c r="AA6464" t="s">
        <v>589</v>
      </c>
      <c r="AB6464" t="s">
        <v>21</v>
      </c>
      <c r="AC6464">
        <v>234</v>
      </c>
    </row>
    <row r="6465" spans="1:29" x14ac:dyDescent="0.25">
      <c r="A6465">
        <v>345</v>
      </c>
      <c r="B6465">
        <v>345101</v>
      </c>
      <c r="C6465">
        <v>6140</v>
      </c>
      <c r="D6465" t="str">
        <f>VLOOKUP(C6465,'Schedule 3'!A:M,13,FALSE)</f>
        <v>Salaries and Wages</v>
      </c>
      <c r="E6465">
        <v>4.99</v>
      </c>
      <c r="F6465" s="1">
        <v>42794</v>
      </c>
      <c r="G6465" t="s">
        <v>462</v>
      </c>
      <c r="H6465" t="s">
        <v>40</v>
      </c>
      <c r="I6465" t="s">
        <v>40</v>
      </c>
      <c r="K6465">
        <v>291454</v>
      </c>
      <c r="L6465">
        <v>263415</v>
      </c>
      <c r="Q6465" t="s">
        <v>19</v>
      </c>
      <c r="U6465">
        <v>2</v>
      </c>
      <c r="V6465">
        <v>17</v>
      </c>
      <c r="Y6465" t="s">
        <v>20</v>
      </c>
      <c r="Z6465">
        <v>0</v>
      </c>
      <c r="AA6465" t="s">
        <v>589</v>
      </c>
      <c r="AB6465" t="s">
        <v>21</v>
      </c>
      <c r="AC6465">
        <v>233</v>
      </c>
    </row>
    <row r="6466" spans="1:29" x14ac:dyDescent="0.25">
      <c r="A6466">
        <v>345</v>
      </c>
      <c r="B6466">
        <v>345102</v>
      </c>
      <c r="C6466">
        <v>6140</v>
      </c>
      <c r="D6466" t="str">
        <f>VLOOKUP(C6466,'Schedule 3'!A:M,13,FALSE)</f>
        <v>Salaries and Wages</v>
      </c>
      <c r="E6466">
        <v>44.26</v>
      </c>
      <c r="F6466" s="1">
        <v>42794</v>
      </c>
      <c r="G6466" t="s">
        <v>462</v>
      </c>
      <c r="H6466" t="s">
        <v>40</v>
      </c>
      <c r="I6466" t="s">
        <v>40</v>
      </c>
      <c r="K6466">
        <v>291454</v>
      </c>
      <c r="L6466">
        <v>263415</v>
      </c>
      <c r="Q6466" t="s">
        <v>19</v>
      </c>
      <c r="U6466">
        <v>2</v>
      </c>
      <c r="V6466">
        <v>17</v>
      </c>
      <c r="Y6466" t="s">
        <v>20</v>
      </c>
      <c r="Z6466">
        <v>0</v>
      </c>
      <c r="AA6466" t="s">
        <v>589</v>
      </c>
      <c r="AB6466" t="s">
        <v>21</v>
      </c>
      <c r="AC6466">
        <v>234</v>
      </c>
    </row>
    <row r="6467" spans="1:29" x14ac:dyDescent="0.25">
      <c r="A6467">
        <v>345</v>
      </c>
      <c r="B6467">
        <v>345101</v>
      </c>
      <c r="C6467">
        <v>6140</v>
      </c>
      <c r="D6467" t="str">
        <f>VLOOKUP(C6467,'Schedule 3'!A:M,13,FALSE)</f>
        <v>Salaries and Wages</v>
      </c>
      <c r="E6467">
        <v>1.25</v>
      </c>
      <c r="F6467" s="1">
        <v>42766</v>
      </c>
      <c r="G6467" t="s">
        <v>462</v>
      </c>
      <c r="H6467" t="s">
        <v>40</v>
      </c>
      <c r="I6467" t="s">
        <v>40</v>
      </c>
      <c r="K6467">
        <v>291454</v>
      </c>
      <c r="L6467">
        <v>259505</v>
      </c>
      <c r="Q6467" t="s">
        <v>19</v>
      </c>
      <c r="U6467">
        <v>1</v>
      </c>
      <c r="V6467">
        <v>17</v>
      </c>
      <c r="Y6467" t="s">
        <v>20</v>
      </c>
      <c r="Z6467">
        <v>0</v>
      </c>
      <c r="AA6467" t="s">
        <v>589</v>
      </c>
      <c r="AB6467" t="s">
        <v>21</v>
      </c>
      <c r="AC6467">
        <v>233</v>
      </c>
    </row>
    <row r="6468" spans="1:29" x14ac:dyDescent="0.25">
      <c r="A6468">
        <v>345</v>
      </c>
      <c r="B6468">
        <v>345102</v>
      </c>
      <c r="C6468">
        <v>6140</v>
      </c>
      <c r="D6468" t="str">
        <f>VLOOKUP(C6468,'Schedule 3'!A:M,13,FALSE)</f>
        <v>Salaries and Wages</v>
      </c>
      <c r="E6468">
        <v>11.1</v>
      </c>
      <c r="F6468" s="1">
        <v>42766</v>
      </c>
      <c r="G6468" t="s">
        <v>462</v>
      </c>
      <c r="H6468" t="s">
        <v>40</v>
      </c>
      <c r="I6468" t="s">
        <v>40</v>
      </c>
      <c r="K6468">
        <v>291454</v>
      </c>
      <c r="L6468">
        <v>259505</v>
      </c>
      <c r="Q6468" t="s">
        <v>19</v>
      </c>
      <c r="U6468">
        <v>1</v>
      </c>
      <c r="V6468">
        <v>17</v>
      </c>
      <c r="Y6468" t="s">
        <v>20</v>
      </c>
      <c r="Z6468">
        <v>0</v>
      </c>
      <c r="AA6468" t="s">
        <v>589</v>
      </c>
      <c r="AB6468" t="s">
        <v>21</v>
      </c>
      <c r="AC6468">
        <v>234</v>
      </c>
    </row>
    <row r="6469" spans="1:29" x14ac:dyDescent="0.25">
      <c r="A6469">
        <v>345</v>
      </c>
      <c r="B6469">
        <v>345101</v>
      </c>
      <c r="C6469">
        <v>6155</v>
      </c>
      <c r="D6469" t="str">
        <f>VLOOKUP(C6469,'Schedule 3'!A:M,13,FALSE)</f>
        <v>Salaries and Wages</v>
      </c>
      <c r="E6469">
        <v>0.18</v>
      </c>
      <c r="F6469" s="1">
        <v>43100</v>
      </c>
      <c r="G6469" t="s">
        <v>462</v>
      </c>
      <c r="H6469" t="s">
        <v>53</v>
      </c>
      <c r="I6469" t="s">
        <v>53</v>
      </c>
      <c r="K6469">
        <v>291455</v>
      </c>
      <c r="L6469">
        <v>291867</v>
      </c>
      <c r="Q6469" t="s">
        <v>19</v>
      </c>
      <c r="U6469">
        <v>12</v>
      </c>
      <c r="V6469">
        <v>17</v>
      </c>
      <c r="Y6469" t="s">
        <v>20</v>
      </c>
      <c r="Z6469">
        <v>0</v>
      </c>
      <c r="AA6469" t="s">
        <v>589</v>
      </c>
      <c r="AB6469" t="s">
        <v>21</v>
      </c>
      <c r="AC6469">
        <v>234</v>
      </c>
    </row>
    <row r="6470" spans="1:29" x14ac:dyDescent="0.25">
      <c r="A6470">
        <v>345</v>
      </c>
      <c r="B6470">
        <v>345102</v>
      </c>
      <c r="C6470">
        <v>6155</v>
      </c>
      <c r="D6470" t="str">
        <f>VLOOKUP(C6470,'Schedule 3'!A:M,13,FALSE)</f>
        <v>Salaries and Wages</v>
      </c>
      <c r="E6470">
        <v>1.59</v>
      </c>
      <c r="F6470" s="1">
        <v>43100</v>
      </c>
      <c r="G6470" t="s">
        <v>462</v>
      </c>
      <c r="H6470" t="s">
        <v>53</v>
      </c>
      <c r="I6470" t="s">
        <v>53</v>
      </c>
      <c r="K6470">
        <v>291455</v>
      </c>
      <c r="L6470">
        <v>291867</v>
      </c>
      <c r="Q6470" t="s">
        <v>19</v>
      </c>
      <c r="U6470">
        <v>12</v>
      </c>
      <c r="V6470">
        <v>17</v>
      </c>
      <c r="Y6470" t="s">
        <v>20</v>
      </c>
      <c r="Z6470">
        <v>0</v>
      </c>
      <c r="AA6470" t="s">
        <v>589</v>
      </c>
      <c r="AB6470" t="s">
        <v>21</v>
      </c>
      <c r="AC6470">
        <v>235</v>
      </c>
    </row>
    <row r="6471" spans="1:29" x14ac:dyDescent="0.25">
      <c r="A6471">
        <v>345</v>
      </c>
      <c r="B6471">
        <v>345101</v>
      </c>
      <c r="C6471">
        <v>6155</v>
      </c>
      <c r="D6471" t="str">
        <f>VLOOKUP(C6471,'Schedule 3'!A:M,13,FALSE)</f>
        <v>Salaries and Wages</v>
      </c>
      <c r="E6471">
        <v>0.41</v>
      </c>
      <c r="F6471" s="1">
        <v>43069</v>
      </c>
      <c r="G6471" t="s">
        <v>462</v>
      </c>
      <c r="H6471" t="s">
        <v>53</v>
      </c>
      <c r="I6471" t="s">
        <v>53</v>
      </c>
      <c r="K6471">
        <v>291455</v>
      </c>
      <c r="L6471">
        <v>288934</v>
      </c>
      <c r="Q6471" t="s">
        <v>19</v>
      </c>
      <c r="U6471">
        <v>11</v>
      </c>
      <c r="V6471">
        <v>17</v>
      </c>
      <c r="Y6471" t="s">
        <v>20</v>
      </c>
      <c r="Z6471">
        <v>0</v>
      </c>
      <c r="AA6471" t="s">
        <v>589</v>
      </c>
      <c r="AB6471" t="s">
        <v>21</v>
      </c>
      <c r="AC6471">
        <v>234</v>
      </c>
    </row>
    <row r="6472" spans="1:29" x14ac:dyDescent="0.25">
      <c r="A6472">
        <v>345</v>
      </c>
      <c r="B6472">
        <v>345102</v>
      </c>
      <c r="C6472">
        <v>6155</v>
      </c>
      <c r="D6472" t="str">
        <f>VLOOKUP(C6472,'Schedule 3'!A:M,13,FALSE)</f>
        <v>Salaries and Wages</v>
      </c>
      <c r="E6472">
        <v>3.65</v>
      </c>
      <c r="F6472" s="1">
        <v>43069</v>
      </c>
      <c r="G6472" t="s">
        <v>462</v>
      </c>
      <c r="H6472" t="s">
        <v>53</v>
      </c>
      <c r="I6472" t="s">
        <v>53</v>
      </c>
      <c r="K6472">
        <v>291455</v>
      </c>
      <c r="L6472">
        <v>288934</v>
      </c>
      <c r="Q6472" t="s">
        <v>19</v>
      </c>
      <c r="U6472">
        <v>11</v>
      </c>
      <c r="V6472">
        <v>17</v>
      </c>
      <c r="Y6472" t="s">
        <v>20</v>
      </c>
      <c r="Z6472">
        <v>0</v>
      </c>
      <c r="AA6472" t="s">
        <v>589</v>
      </c>
      <c r="AB6472" t="s">
        <v>21</v>
      </c>
      <c r="AC6472">
        <v>235</v>
      </c>
    </row>
    <row r="6473" spans="1:29" x14ac:dyDescent="0.25">
      <c r="A6473">
        <v>345</v>
      </c>
      <c r="B6473">
        <v>345101</v>
      </c>
      <c r="C6473">
        <v>6155</v>
      </c>
      <c r="D6473" t="str">
        <f>VLOOKUP(C6473,'Schedule 3'!A:M,13,FALSE)</f>
        <v>Salaries and Wages</v>
      </c>
      <c r="E6473">
        <v>0.42</v>
      </c>
      <c r="F6473" s="1">
        <v>42978</v>
      </c>
      <c r="G6473" t="s">
        <v>462</v>
      </c>
      <c r="H6473" t="s">
        <v>53</v>
      </c>
      <c r="I6473" t="s">
        <v>53</v>
      </c>
      <c r="K6473">
        <v>291455</v>
      </c>
      <c r="L6473">
        <v>281172</v>
      </c>
      <c r="Q6473" t="s">
        <v>19</v>
      </c>
      <c r="U6473">
        <v>8</v>
      </c>
      <c r="V6473">
        <v>17</v>
      </c>
      <c r="Y6473" t="s">
        <v>20</v>
      </c>
      <c r="Z6473">
        <v>0</v>
      </c>
      <c r="AA6473" t="s">
        <v>589</v>
      </c>
      <c r="AB6473" t="s">
        <v>21</v>
      </c>
      <c r="AC6473">
        <v>234</v>
      </c>
    </row>
    <row r="6474" spans="1:29" x14ac:dyDescent="0.25">
      <c r="A6474">
        <v>345</v>
      </c>
      <c r="B6474">
        <v>345102</v>
      </c>
      <c r="C6474">
        <v>6155</v>
      </c>
      <c r="D6474" t="str">
        <f>VLOOKUP(C6474,'Schedule 3'!A:M,13,FALSE)</f>
        <v>Salaries and Wages</v>
      </c>
      <c r="E6474">
        <v>3.68</v>
      </c>
      <c r="F6474" s="1">
        <v>42978</v>
      </c>
      <c r="G6474" t="s">
        <v>462</v>
      </c>
      <c r="H6474" t="s">
        <v>53</v>
      </c>
      <c r="I6474" t="s">
        <v>53</v>
      </c>
      <c r="K6474">
        <v>291455</v>
      </c>
      <c r="L6474">
        <v>281172</v>
      </c>
      <c r="Q6474" t="s">
        <v>19</v>
      </c>
      <c r="U6474">
        <v>8</v>
      </c>
      <c r="V6474">
        <v>17</v>
      </c>
      <c r="Y6474" t="s">
        <v>20</v>
      </c>
      <c r="Z6474">
        <v>0</v>
      </c>
      <c r="AA6474" t="s">
        <v>589</v>
      </c>
      <c r="AB6474" t="s">
        <v>21</v>
      </c>
      <c r="AC6474">
        <v>235</v>
      </c>
    </row>
    <row r="6475" spans="1:29" x14ac:dyDescent="0.25">
      <c r="A6475">
        <v>345</v>
      </c>
      <c r="B6475">
        <v>345101</v>
      </c>
      <c r="C6475">
        <v>6155</v>
      </c>
      <c r="D6475" t="str">
        <f>VLOOKUP(C6475,'Schedule 3'!A:M,13,FALSE)</f>
        <v>Salaries and Wages</v>
      </c>
      <c r="E6475">
        <v>7.56</v>
      </c>
      <c r="F6475" s="1">
        <v>42766</v>
      </c>
      <c r="G6475" t="s">
        <v>462</v>
      </c>
      <c r="H6475" t="s">
        <v>53</v>
      </c>
      <c r="I6475" t="s">
        <v>53</v>
      </c>
      <c r="K6475">
        <v>291455</v>
      </c>
      <c r="L6475">
        <v>259505</v>
      </c>
      <c r="Q6475" t="s">
        <v>19</v>
      </c>
      <c r="U6475">
        <v>1</v>
      </c>
      <c r="V6475">
        <v>17</v>
      </c>
      <c r="Y6475" t="s">
        <v>20</v>
      </c>
      <c r="Z6475">
        <v>0</v>
      </c>
      <c r="AA6475" t="s">
        <v>589</v>
      </c>
      <c r="AB6475" t="s">
        <v>21</v>
      </c>
      <c r="AC6475">
        <v>233</v>
      </c>
    </row>
    <row r="6476" spans="1:29" x14ac:dyDescent="0.25">
      <c r="A6476">
        <v>345</v>
      </c>
      <c r="B6476">
        <v>345102</v>
      </c>
      <c r="C6476">
        <v>6155</v>
      </c>
      <c r="D6476" t="str">
        <f>VLOOKUP(C6476,'Schedule 3'!A:M,13,FALSE)</f>
        <v>Salaries and Wages</v>
      </c>
      <c r="E6476">
        <v>67.069999999999993</v>
      </c>
      <c r="F6476" s="1">
        <v>42766</v>
      </c>
      <c r="G6476" t="s">
        <v>462</v>
      </c>
      <c r="H6476" t="s">
        <v>53</v>
      </c>
      <c r="I6476" t="s">
        <v>53</v>
      </c>
      <c r="K6476">
        <v>291455</v>
      </c>
      <c r="L6476">
        <v>259505</v>
      </c>
      <c r="Q6476" t="s">
        <v>19</v>
      </c>
      <c r="U6476">
        <v>1</v>
      </c>
      <c r="V6476">
        <v>17</v>
      </c>
      <c r="Y6476" t="s">
        <v>20</v>
      </c>
      <c r="Z6476">
        <v>0</v>
      </c>
      <c r="AA6476" t="s">
        <v>589</v>
      </c>
      <c r="AB6476" t="s">
        <v>21</v>
      </c>
      <c r="AC6476">
        <v>234</v>
      </c>
    </row>
    <row r="6477" spans="1:29" x14ac:dyDescent="0.25">
      <c r="A6477">
        <v>345</v>
      </c>
      <c r="B6477">
        <v>345101</v>
      </c>
      <c r="C6477">
        <v>6150</v>
      </c>
      <c r="D6477" t="str">
        <f>VLOOKUP(C6477,'Schedule 3'!A:M,13,FALSE)</f>
        <v>Salaries and Wages</v>
      </c>
      <c r="E6477">
        <v>14.14</v>
      </c>
      <c r="F6477" s="1">
        <v>43100</v>
      </c>
      <c r="G6477" t="s">
        <v>462</v>
      </c>
      <c r="H6477" t="s">
        <v>49</v>
      </c>
      <c r="I6477" t="s">
        <v>49</v>
      </c>
      <c r="K6477">
        <v>292205</v>
      </c>
      <c r="L6477">
        <v>291867</v>
      </c>
      <c r="Q6477" t="s">
        <v>19</v>
      </c>
      <c r="U6477">
        <v>12</v>
      </c>
      <c r="V6477">
        <v>17</v>
      </c>
      <c r="Y6477" t="s">
        <v>20</v>
      </c>
      <c r="Z6477">
        <v>0</v>
      </c>
      <c r="AA6477" t="s">
        <v>589</v>
      </c>
      <c r="AB6477" t="s">
        <v>21</v>
      </c>
      <c r="AC6477">
        <v>234</v>
      </c>
    </row>
    <row r="6478" spans="1:29" x14ac:dyDescent="0.25">
      <c r="A6478">
        <v>345</v>
      </c>
      <c r="B6478">
        <v>345102</v>
      </c>
      <c r="C6478">
        <v>6150</v>
      </c>
      <c r="D6478" t="str">
        <f>VLOOKUP(C6478,'Schedule 3'!A:M,13,FALSE)</f>
        <v>Salaries and Wages</v>
      </c>
      <c r="E6478">
        <v>124.33</v>
      </c>
      <c r="F6478" s="1">
        <v>43100</v>
      </c>
      <c r="G6478" t="s">
        <v>462</v>
      </c>
      <c r="H6478" t="s">
        <v>49</v>
      </c>
      <c r="I6478" t="s">
        <v>49</v>
      </c>
      <c r="K6478">
        <v>292205</v>
      </c>
      <c r="L6478">
        <v>291867</v>
      </c>
      <c r="Q6478" t="s">
        <v>19</v>
      </c>
      <c r="U6478">
        <v>12</v>
      </c>
      <c r="V6478">
        <v>17</v>
      </c>
      <c r="Y6478" t="s">
        <v>20</v>
      </c>
      <c r="Z6478">
        <v>0</v>
      </c>
      <c r="AA6478" t="s">
        <v>589</v>
      </c>
      <c r="AB6478" t="s">
        <v>21</v>
      </c>
      <c r="AC6478">
        <v>235</v>
      </c>
    </row>
    <row r="6479" spans="1:29" x14ac:dyDescent="0.25">
      <c r="A6479">
        <v>345</v>
      </c>
      <c r="B6479">
        <v>345101</v>
      </c>
      <c r="C6479">
        <v>6150</v>
      </c>
      <c r="D6479" t="str">
        <f>VLOOKUP(C6479,'Schedule 3'!A:M,13,FALSE)</f>
        <v>Salaries and Wages</v>
      </c>
      <c r="E6479">
        <v>3.29</v>
      </c>
      <c r="F6479" s="1">
        <v>43069</v>
      </c>
      <c r="G6479" t="s">
        <v>462</v>
      </c>
      <c r="H6479" t="s">
        <v>49</v>
      </c>
      <c r="I6479" t="s">
        <v>49</v>
      </c>
      <c r="K6479">
        <v>292205</v>
      </c>
      <c r="L6479">
        <v>288934</v>
      </c>
      <c r="Q6479" t="s">
        <v>19</v>
      </c>
      <c r="U6479">
        <v>11</v>
      </c>
      <c r="V6479">
        <v>17</v>
      </c>
      <c r="Y6479" t="s">
        <v>20</v>
      </c>
      <c r="Z6479">
        <v>0</v>
      </c>
      <c r="AA6479" t="s">
        <v>589</v>
      </c>
      <c r="AB6479" t="s">
        <v>21</v>
      </c>
      <c r="AC6479">
        <v>234</v>
      </c>
    </row>
    <row r="6480" spans="1:29" x14ac:dyDescent="0.25">
      <c r="A6480">
        <v>345</v>
      </c>
      <c r="B6480">
        <v>345102</v>
      </c>
      <c r="C6480">
        <v>6150</v>
      </c>
      <c r="D6480" t="str">
        <f>VLOOKUP(C6480,'Schedule 3'!A:M,13,FALSE)</f>
        <v>Salaries and Wages</v>
      </c>
      <c r="E6480">
        <v>29.46</v>
      </c>
      <c r="F6480" s="1">
        <v>43069</v>
      </c>
      <c r="G6480" t="s">
        <v>462</v>
      </c>
      <c r="H6480" t="s">
        <v>49</v>
      </c>
      <c r="I6480" t="s">
        <v>49</v>
      </c>
      <c r="K6480">
        <v>292205</v>
      </c>
      <c r="L6480">
        <v>288934</v>
      </c>
      <c r="Q6480" t="s">
        <v>19</v>
      </c>
      <c r="U6480">
        <v>11</v>
      </c>
      <c r="V6480">
        <v>17</v>
      </c>
      <c r="Y6480" t="s">
        <v>20</v>
      </c>
      <c r="Z6480">
        <v>0</v>
      </c>
      <c r="AA6480" t="s">
        <v>589</v>
      </c>
      <c r="AB6480" t="s">
        <v>21</v>
      </c>
      <c r="AC6480">
        <v>235</v>
      </c>
    </row>
    <row r="6481" spans="1:29" x14ac:dyDescent="0.25">
      <c r="A6481">
        <v>345</v>
      </c>
      <c r="B6481">
        <v>345101</v>
      </c>
      <c r="C6481">
        <v>6150</v>
      </c>
      <c r="D6481" t="str">
        <f>VLOOKUP(C6481,'Schedule 3'!A:M,13,FALSE)</f>
        <v>Salaries and Wages</v>
      </c>
      <c r="E6481">
        <v>45.41</v>
      </c>
      <c r="F6481" s="1">
        <v>43039</v>
      </c>
      <c r="G6481" t="s">
        <v>462</v>
      </c>
      <c r="H6481" t="s">
        <v>49</v>
      </c>
      <c r="I6481" t="s">
        <v>49</v>
      </c>
      <c r="K6481">
        <v>292205</v>
      </c>
      <c r="L6481">
        <v>286349</v>
      </c>
      <c r="Q6481" t="s">
        <v>19</v>
      </c>
      <c r="U6481">
        <v>10</v>
      </c>
      <c r="V6481">
        <v>17</v>
      </c>
      <c r="Y6481" t="s">
        <v>20</v>
      </c>
      <c r="Z6481">
        <v>0</v>
      </c>
      <c r="AA6481" t="s">
        <v>589</v>
      </c>
      <c r="AB6481" t="s">
        <v>21</v>
      </c>
      <c r="AC6481">
        <v>234</v>
      </c>
    </row>
    <row r="6482" spans="1:29" x14ac:dyDescent="0.25">
      <c r="A6482">
        <v>345</v>
      </c>
      <c r="B6482">
        <v>345102</v>
      </c>
      <c r="C6482">
        <v>6150</v>
      </c>
      <c r="D6482" t="str">
        <f>VLOOKUP(C6482,'Schedule 3'!A:M,13,FALSE)</f>
        <v>Salaries and Wages</v>
      </c>
      <c r="E6482">
        <v>404.57</v>
      </c>
      <c r="F6482" s="1">
        <v>43039</v>
      </c>
      <c r="G6482" t="s">
        <v>462</v>
      </c>
      <c r="H6482" t="s">
        <v>49</v>
      </c>
      <c r="I6482" t="s">
        <v>49</v>
      </c>
      <c r="K6482">
        <v>292205</v>
      </c>
      <c r="L6482">
        <v>286349</v>
      </c>
      <c r="Q6482" t="s">
        <v>19</v>
      </c>
      <c r="U6482">
        <v>10</v>
      </c>
      <c r="V6482">
        <v>17</v>
      </c>
      <c r="Y6482" t="s">
        <v>20</v>
      </c>
      <c r="Z6482">
        <v>0</v>
      </c>
      <c r="AA6482" t="s">
        <v>589</v>
      </c>
      <c r="AB6482" t="s">
        <v>21</v>
      </c>
      <c r="AC6482">
        <v>235</v>
      </c>
    </row>
    <row r="6483" spans="1:29" x14ac:dyDescent="0.25">
      <c r="A6483">
        <v>345</v>
      </c>
      <c r="B6483">
        <v>345101</v>
      </c>
      <c r="C6483">
        <v>6150</v>
      </c>
      <c r="D6483" t="str">
        <f>VLOOKUP(C6483,'Schedule 3'!A:M,13,FALSE)</f>
        <v>Salaries and Wages</v>
      </c>
      <c r="E6483">
        <v>12.85</v>
      </c>
      <c r="F6483" s="1">
        <v>43008</v>
      </c>
      <c r="G6483" t="s">
        <v>462</v>
      </c>
      <c r="H6483" t="s">
        <v>49</v>
      </c>
      <c r="I6483" t="s">
        <v>49</v>
      </c>
      <c r="K6483">
        <v>292205</v>
      </c>
      <c r="L6483">
        <v>283717</v>
      </c>
      <c r="Q6483" t="s">
        <v>19</v>
      </c>
      <c r="U6483">
        <v>9</v>
      </c>
      <c r="V6483">
        <v>17</v>
      </c>
      <c r="Y6483" t="s">
        <v>20</v>
      </c>
      <c r="Z6483">
        <v>0</v>
      </c>
      <c r="AA6483" t="s">
        <v>589</v>
      </c>
      <c r="AB6483" t="s">
        <v>21</v>
      </c>
      <c r="AC6483">
        <v>234</v>
      </c>
    </row>
    <row r="6484" spans="1:29" x14ac:dyDescent="0.25">
      <c r="A6484">
        <v>345</v>
      </c>
      <c r="B6484">
        <v>345102</v>
      </c>
      <c r="C6484">
        <v>6150</v>
      </c>
      <c r="D6484" t="str">
        <f>VLOOKUP(C6484,'Schedule 3'!A:M,13,FALSE)</f>
        <v>Salaries and Wages</v>
      </c>
      <c r="E6484">
        <v>114.38</v>
      </c>
      <c r="F6484" s="1">
        <v>43008</v>
      </c>
      <c r="G6484" t="s">
        <v>462</v>
      </c>
      <c r="H6484" t="s">
        <v>49</v>
      </c>
      <c r="I6484" t="s">
        <v>49</v>
      </c>
      <c r="K6484">
        <v>292205</v>
      </c>
      <c r="L6484">
        <v>283717</v>
      </c>
      <c r="Q6484" t="s">
        <v>19</v>
      </c>
      <c r="U6484">
        <v>9</v>
      </c>
      <c r="V6484">
        <v>17</v>
      </c>
      <c r="Y6484" t="s">
        <v>20</v>
      </c>
      <c r="Z6484">
        <v>0</v>
      </c>
      <c r="AA6484" t="s">
        <v>589</v>
      </c>
      <c r="AB6484" t="s">
        <v>21</v>
      </c>
      <c r="AC6484">
        <v>235</v>
      </c>
    </row>
    <row r="6485" spans="1:29" x14ac:dyDescent="0.25">
      <c r="A6485">
        <v>345</v>
      </c>
      <c r="B6485">
        <v>345101</v>
      </c>
      <c r="C6485">
        <v>6150</v>
      </c>
      <c r="D6485" t="str">
        <f>VLOOKUP(C6485,'Schedule 3'!A:M,13,FALSE)</f>
        <v>Salaries and Wages</v>
      </c>
      <c r="E6485">
        <v>35.46</v>
      </c>
      <c r="F6485" s="1">
        <v>42978</v>
      </c>
      <c r="G6485" t="s">
        <v>462</v>
      </c>
      <c r="H6485" t="s">
        <v>49</v>
      </c>
      <c r="I6485" t="s">
        <v>49</v>
      </c>
      <c r="K6485">
        <v>292205</v>
      </c>
      <c r="L6485">
        <v>281172</v>
      </c>
      <c r="Q6485" t="s">
        <v>19</v>
      </c>
      <c r="U6485">
        <v>8</v>
      </c>
      <c r="V6485">
        <v>17</v>
      </c>
      <c r="Y6485" t="s">
        <v>20</v>
      </c>
      <c r="Z6485">
        <v>0</v>
      </c>
      <c r="AA6485" t="s">
        <v>589</v>
      </c>
      <c r="AB6485" t="s">
        <v>21</v>
      </c>
      <c r="AC6485">
        <v>234</v>
      </c>
    </row>
    <row r="6486" spans="1:29" x14ac:dyDescent="0.25">
      <c r="A6486">
        <v>345</v>
      </c>
      <c r="B6486">
        <v>345102</v>
      </c>
      <c r="C6486">
        <v>6150</v>
      </c>
      <c r="D6486" t="str">
        <f>VLOOKUP(C6486,'Schedule 3'!A:M,13,FALSE)</f>
        <v>Salaries and Wages</v>
      </c>
      <c r="E6486">
        <v>314.31</v>
      </c>
      <c r="F6486" s="1">
        <v>42978</v>
      </c>
      <c r="G6486" t="s">
        <v>462</v>
      </c>
      <c r="H6486" t="s">
        <v>49</v>
      </c>
      <c r="I6486" t="s">
        <v>49</v>
      </c>
      <c r="K6486">
        <v>292205</v>
      </c>
      <c r="L6486">
        <v>281172</v>
      </c>
      <c r="Q6486" t="s">
        <v>19</v>
      </c>
      <c r="U6486">
        <v>8</v>
      </c>
      <c r="V6486">
        <v>17</v>
      </c>
      <c r="Y6486" t="s">
        <v>20</v>
      </c>
      <c r="Z6486">
        <v>0</v>
      </c>
      <c r="AA6486" t="s">
        <v>589</v>
      </c>
      <c r="AB6486" t="s">
        <v>21</v>
      </c>
      <c r="AC6486">
        <v>235</v>
      </c>
    </row>
    <row r="6487" spans="1:29" x14ac:dyDescent="0.25">
      <c r="A6487">
        <v>345</v>
      </c>
      <c r="B6487">
        <v>345101</v>
      </c>
      <c r="C6487">
        <v>6150</v>
      </c>
      <c r="D6487" t="str">
        <f>VLOOKUP(C6487,'Schedule 3'!A:M,13,FALSE)</f>
        <v>Salaries and Wages</v>
      </c>
      <c r="E6487">
        <v>2.14</v>
      </c>
      <c r="F6487" s="1">
        <v>42947</v>
      </c>
      <c r="G6487" t="s">
        <v>462</v>
      </c>
      <c r="H6487" t="s">
        <v>49</v>
      </c>
      <c r="I6487" t="s">
        <v>49</v>
      </c>
      <c r="K6487">
        <v>292205</v>
      </c>
      <c r="L6487">
        <v>278277</v>
      </c>
      <c r="Q6487" t="s">
        <v>19</v>
      </c>
      <c r="U6487">
        <v>7</v>
      </c>
      <c r="V6487">
        <v>17</v>
      </c>
      <c r="Y6487" t="s">
        <v>20</v>
      </c>
      <c r="Z6487">
        <v>0</v>
      </c>
      <c r="AA6487" t="s">
        <v>589</v>
      </c>
      <c r="AB6487" t="s">
        <v>21</v>
      </c>
      <c r="AC6487">
        <v>234</v>
      </c>
    </row>
    <row r="6488" spans="1:29" x14ac:dyDescent="0.25">
      <c r="A6488">
        <v>345</v>
      </c>
      <c r="B6488">
        <v>345102</v>
      </c>
      <c r="C6488">
        <v>6150</v>
      </c>
      <c r="D6488" t="str">
        <f>VLOOKUP(C6488,'Schedule 3'!A:M,13,FALSE)</f>
        <v>Salaries and Wages</v>
      </c>
      <c r="E6488">
        <v>18.96</v>
      </c>
      <c r="F6488" s="1">
        <v>42947</v>
      </c>
      <c r="G6488" t="s">
        <v>462</v>
      </c>
      <c r="H6488" t="s">
        <v>49</v>
      </c>
      <c r="I6488" t="s">
        <v>49</v>
      </c>
      <c r="K6488">
        <v>292205</v>
      </c>
      <c r="L6488">
        <v>278277</v>
      </c>
      <c r="Q6488" t="s">
        <v>19</v>
      </c>
      <c r="U6488">
        <v>7</v>
      </c>
      <c r="V6488">
        <v>17</v>
      </c>
      <c r="Y6488" t="s">
        <v>20</v>
      </c>
      <c r="Z6488">
        <v>0</v>
      </c>
      <c r="AA6488" t="s">
        <v>589</v>
      </c>
      <c r="AB6488" t="s">
        <v>21</v>
      </c>
      <c r="AC6488">
        <v>235</v>
      </c>
    </row>
    <row r="6489" spans="1:29" x14ac:dyDescent="0.25">
      <c r="A6489">
        <v>345</v>
      </c>
      <c r="B6489">
        <v>345101</v>
      </c>
      <c r="C6489">
        <v>6150</v>
      </c>
      <c r="D6489" t="str">
        <f>VLOOKUP(C6489,'Schedule 3'!A:M,13,FALSE)</f>
        <v>Salaries and Wages</v>
      </c>
      <c r="E6489">
        <v>5.71</v>
      </c>
      <c r="F6489" s="1">
        <v>42916</v>
      </c>
      <c r="G6489" t="s">
        <v>462</v>
      </c>
      <c r="H6489" t="s">
        <v>49</v>
      </c>
      <c r="I6489" t="s">
        <v>49</v>
      </c>
      <c r="K6489">
        <v>292205</v>
      </c>
      <c r="L6489">
        <v>275593</v>
      </c>
      <c r="Q6489" t="s">
        <v>19</v>
      </c>
      <c r="U6489">
        <v>6</v>
      </c>
      <c r="V6489">
        <v>17</v>
      </c>
      <c r="Y6489" t="s">
        <v>20</v>
      </c>
      <c r="Z6489">
        <v>0</v>
      </c>
      <c r="AA6489" t="s">
        <v>589</v>
      </c>
      <c r="AB6489" t="s">
        <v>21</v>
      </c>
      <c r="AC6489">
        <v>234</v>
      </c>
    </row>
    <row r="6490" spans="1:29" x14ac:dyDescent="0.25">
      <c r="A6490">
        <v>345</v>
      </c>
      <c r="B6490">
        <v>345102</v>
      </c>
      <c r="C6490">
        <v>6150</v>
      </c>
      <c r="D6490" t="str">
        <f>VLOOKUP(C6490,'Schedule 3'!A:M,13,FALSE)</f>
        <v>Salaries and Wages</v>
      </c>
      <c r="E6490">
        <v>49.99</v>
      </c>
      <c r="F6490" s="1">
        <v>42916</v>
      </c>
      <c r="G6490" t="s">
        <v>462</v>
      </c>
      <c r="H6490" t="s">
        <v>49</v>
      </c>
      <c r="I6490" t="s">
        <v>49</v>
      </c>
      <c r="K6490">
        <v>292205</v>
      </c>
      <c r="L6490">
        <v>275593</v>
      </c>
      <c r="Q6490" t="s">
        <v>19</v>
      </c>
      <c r="U6490">
        <v>6</v>
      </c>
      <c r="V6490">
        <v>17</v>
      </c>
      <c r="Y6490" t="s">
        <v>20</v>
      </c>
      <c r="Z6490">
        <v>0</v>
      </c>
      <c r="AA6490" t="s">
        <v>589</v>
      </c>
      <c r="AB6490" t="s">
        <v>21</v>
      </c>
      <c r="AC6490">
        <v>235</v>
      </c>
    </row>
    <row r="6491" spans="1:29" x14ac:dyDescent="0.25">
      <c r="A6491">
        <v>345</v>
      </c>
      <c r="B6491">
        <v>345101</v>
      </c>
      <c r="C6491">
        <v>6150</v>
      </c>
      <c r="D6491" t="str">
        <f>VLOOKUP(C6491,'Schedule 3'!A:M,13,FALSE)</f>
        <v>Salaries and Wages</v>
      </c>
      <c r="E6491">
        <v>25.36</v>
      </c>
      <c r="F6491" s="1">
        <v>42886</v>
      </c>
      <c r="G6491" t="s">
        <v>462</v>
      </c>
      <c r="H6491" t="s">
        <v>49</v>
      </c>
      <c r="I6491" t="s">
        <v>49</v>
      </c>
      <c r="K6491">
        <v>292205</v>
      </c>
      <c r="L6491">
        <v>272629</v>
      </c>
      <c r="Q6491" t="s">
        <v>19</v>
      </c>
      <c r="U6491">
        <v>5</v>
      </c>
      <c r="V6491">
        <v>17</v>
      </c>
      <c r="Y6491" t="s">
        <v>20</v>
      </c>
      <c r="Z6491">
        <v>0</v>
      </c>
      <c r="AA6491" t="s">
        <v>589</v>
      </c>
      <c r="AB6491" t="s">
        <v>21</v>
      </c>
      <c r="AC6491">
        <v>234</v>
      </c>
    </row>
    <row r="6492" spans="1:29" x14ac:dyDescent="0.25">
      <c r="A6492">
        <v>345</v>
      </c>
      <c r="B6492">
        <v>345102</v>
      </c>
      <c r="C6492">
        <v>6150</v>
      </c>
      <c r="D6492" t="str">
        <f>VLOOKUP(C6492,'Schedule 3'!A:M,13,FALSE)</f>
        <v>Salaries and Wages</v>
      </c>
      <c r="E6492">
        <v>223.73</v>
      </c>
      <c r="F6492" s="1">
        <v>42886</v>
      </c>
      <c r="G6492" t="s">
        <v>462</v>
      </c>
      <c r="H6492" t="s">
        <v>49</v>
      </c>
      <c r="I6492" t="s">
        <v>49</v>
      </c>
      <c r="K6492">
        <v>292205</v>
      </c>
      <c r="L6492">
        <v>272629</v>
      </c>
      <c r="Q6492" t="s">
        <v>19</v>
      </c>
      <c r="U6492">
        <v>5</v>
      </c>
      <c r="V6492">
        <v>17</v>
      </c>
      <c r="Y6492" t="s">
        <v>20</v>
      </c>
      <c r="Z6492">
        <v>0</v>
      </c>
      <c r="AA6492" t="s">
        <v>589</v>
      </c>
      <c r="AB6492" t="s">
        <v>21</v>
      </c>
      <c r="AC6492">
        <v>235</v>
      </c>
    </row>
    <row r="6493" spans="1:29" x14ac:dyDescent="0.25">
      <c r="A6493">
        <v>345</v>
      </c>
      <c r="B6493">
        <v>345101</v>
      </c>
      <c r="C6493">
        <v>6150</v>
      </c>
      <c r="D6493" t="str">
        <f>VLOOKUP(C6493,'Schedule 3'!A:M,13,FALSE)</f>
        <v>Salaries and Wages</v>
      </c>
      <c r="E6493">
        <v>11.31</v>
      </c>
      <c r="F6493" s="1">
        <v>42855</v>
      </c>
      <c r="G6493" t="s">
        <v>462</v>
      </c>
      <c r="H6493" t="s">
        <v>49</v>
      </c>
      <c r="I6493" t="s">
        <v>49</v>
      </c>
      <c r="K6493">
        <v>292205</v>
      </c>
      <c r="L6493">
        <v>269773</v>
      </c>
      <c r="Q6493" t="s">
        <v>19</v>
      </c>
      <c r="U6493">
        <v>4</v>
      </c>
      <c r="V6493">
        <v>17</v>
      </c>
      <c r="Y6493" t="s">
        <v>20</v>
      </c>
      <c r="Z6493">
        <v>0</v>
      </c>
      <c r="AA6493" t="s">
        <v>589</v>
      </c>
      <c r="AB6493" t="s">
        <v>21</v>
      </c>
      <c r="AC6493">
        <v>233</v>
      </c>
    </row>
    <row r="6494" spans="1:29" x14ac:dyDescent="0.25">
      <c r="A6494">
        <v>345</v>
      </c>
      <c r="B6494">
        <v>345102</v>
      </c>
      <c r="C6494">
        <v>6150</v>
      </c>
      <c r="D6494" t="str">
        <f>VLOOKUP(C6494,'Schedule 3'!A:M,13,FALSE)</f>
        <v>Salaries and Wages</v>
      </c>
      <c r="E6494">
        <v>100.33</v>
      </c>
      <c r="F6494" s="1">
        <v>42855</v>
      </c>
      <c r="G6494" t="s">
        <v>462</v>
      </c>
      <c r="H6494" t="s">
        <v>49</v>
      </c>
      <c r="I6494" t="s">
        <v>49</v>
      </c>
      <c r="K6494">
        <v>292205</v>
      </c>
      <c r="L6494">
        <v>269773</v>
      </c>
      <c r="Q6494" t="s">
        <v>19</v>
      </c>
      <c r="U6494">
        <v>4</v>
      </c>
      <c r="V6494">
        <v>17</v>
      </c>
      <c r="Y6494" t="s">
        <v>20</v>
      </c>
      <c r="Z6494">
        <v>0</v>
      </c>
      <c r="AA6494" t="s">
        <v>589</v>
      </c>
      <c r="AB6494" t="s">
        <v>21</v>
      </c>
      <c r="AC6494">
        <v>234</v>
      </c>
    </row>
    <row r="6495" spans="1:29" x14ac:dyDescent="0.25">
      <c r="A6495">
        <v>345</v>
      </c>
      <c r="B6495">
        <v>345101</v>
      </c>
      <c r="C6495">
        <v>6150</v>
      </c>
      <c r="D6495" t="str">
        <f>VLOOKUP(C6495,'Schedule 3'!A:M,13,FALSE)</f>
        <v>Salaries and Wages</v>
      </c>
      <c r="E6495">
        <v>0.37</v>
      </c>
      <c r="F6495" s="1">
        <v>42825</v>
      </c>
      <c r="G6495" t="s">
        <v>462</v>
      </c>
      <c r="H6495" t="s">
        <v>49</v>
      </c>
      <c r="I6495" t="s">
        <v>49</v>
      </c>
      <c r="K6495">
        <v>292205</v>
      </c>
      <c r="L6495">
        <v>267433</v>
      </c>
      <c r="Q6495" t="s">
        <v>19</v>
      </c>
      <c r="U6495">
        <v>3</v>
      </c>
      <c r="V6495">
        <v>17</v>
      </c>
      <c r="Y6495" t="s">
        <v>20</v>
      </c>
      <c r="Z6495">
        <v>0</v>
      </c>
      <c r="AA6495" t="s">
        <v>589</v>
      </c>
      <c r="AB6495" t="s">
        <v>21</v>
      </c>
      <c r="AC6495">
        <v>233</v>
      </c>
    </row>
    <row r="6496" spans="1:29" x14ac:dyDescent="0.25">
      <c r="A6496">
        <v>345</v>
      </c>
      <c r="B6496">
        <v>345102</v>
      </c>
      <c r="C6496">
        <v>6150</v>
      </c>
      <c r="D6496" t="str">
        <f>VLOOKUP(C6496,'Schedule 3'!A:M,13,FALSE)</f>
        <v>Salaries and Wages</v>
      </c>
      <c r="E6496">
        <v>3.24</v>
      </c>
      <c r="F6496" s="1">
        <v>42825</v>
      </c>
      <c r="G6496" t="s">
        <v>462</v>
      </c>
      <c r="H6496" t="s">
        <v>49</v>
      </c>
      <c r="I6496" t="s">
        <v>49</v>
      </c>
      <c r="K6496">
        <v>292205</v>
      </c>
      <c r="L6496">
        <v>267433</v>
      </c>
      <c r="Q6496" t="s">
        <v>19</v>
      </c>
      <c r="U6496">
        <v>3</v>
      </c>
      <c r="V6496">
        <v>17</v>
      </c>
      <c r="Y6496" t="s">
        <v>20</v>
      </c>
      <c r="Z6496">
        <v>0</v>
      </c>
      <c r="AA6496" t="s">
        <v>589</v>
      </c>
      <c r="AB6496" t="s">
        <v>21</v>
      </c>
      <c r="AC6496">
        <v>234</v>
      </c>
    </row>
    <row r="6497" spans="1:29" x14ac:dyDescent="0.25">
      <c r="A6497">
        <v>345</v>
      </c>
      <c r="B6497">
        <v>345101</v>
      </c>
      <c r="C6497">
        <v>6150</v>
      </c>
      <c r="D6497" t="str">
        <f>VLOOKUP(C6497,'Schedule 3'!A:M,13,FALSE)</f>
        <v>Salaries and Wages</v>
      </c>
      <c r="E6497">
        <v>23.33</v>
      </c>
      <c r="F6497" s="1">
        <v>42794</v>
      </c>
      <c r="G6497" t="s">
        <v>462</v>
      </c>
      <c r="H6497" t="s">
        <v>49</v>
      </c>
      <c r="I6497" t="s">
        <v>49</v>
      </c>
      <c r="K6497">
        <v>292205</v>
      </c>
      <c r="L6497">
        <v>263415</v>
      </c>
      <c r="Q6497" t="s">
        <v>19</v>
      </c>
      <c r="U6497">
        <v>2</v>
      </c>
      <c r="V6497">
        <v>17</v>
      </c>
      <c r="Y6497" t="s">
        <v>20</v>
      </c>
      <c r="Z6497">
        <v>0</v>
      </c>
      <c r="AA6497" t="s">
        <v>589</v>
      </c>
      <c r="AB6497" t="s">
        <v>21</v>
      </c>
      <c r="AC6497">
        <v>233</v>
      </c>
    </row>
    <row r="6498" spans="1:29" x14ac:dyDescent="0.25">
      <c r="A6498">
        <v>345</v>
      </c>
      <c r="B6498">
        <v>345102</v>
      </c>
      <c r="C6498">
        <v>6150</v>
      </c>
      <c r="D6498" t="str">
        <f>VLOOKUP(C6498,'Schedule 3'!A:M,13,FALSE)</f>
        <v>Salaries and Wages</v>
      </c>
      <c r="E6498">
        <v>207.12</v>
      </c>
      <c r="F6498" s="1">
        <v>42794</v>
      </c>
      <c r="G6498" t="s">
        <v>462</v>
      </c>
      <c r="H6498" t="s">
        <v>49</v>
      </c>
      <c r="I6498" t="s">
        <v>49</v>
      </c>
      <c r="K6498">
        <v>292205</v>
      </c>
      <c r="L6498">
        <v>263415</v>
      </c>
      <c r="Q6498" t="s">
        <v>19</v>
      </c>
      <c r="U6498">
        <v>2</v>
      </c>
      <c r="V6498">
        <v>17</v>
      </c>
      <c r="Y6498" t="s">
        <v>20</v>
      </c>
      <c r="Z6498">
        <v>0</v>
      </c>
      <c r="AA6498" t="s">
        <v>589</v>
      </c>
      <c r="AB6498" t="s">
        <v>21</v>
      </c>
      <c r="AC6498">
        <v>234</v>
      </c>
    </row>
    <row r="6499" spans="1:29" x14ac:dyDescent="0.25">
      <c r="A6499">
        <v>345</v>
      </c>
      <c r="B6499">
        <v>345101</v>
      </c>
      <c r="C6499">
        <v>6150</v>
      </c>
      <c r="D6499" t="str">
        <f>VLOOKUP(C6499,'Schedule 3'!A:M,13,FALSE)</f>
        <v>Salaries and Wages</v>
      </c>
      <c r="E6499">
        <v>29.18</v>
      </c>
      <c r="F6499" s="1">
        <v>42766</v>
      </c>
      <c r="G6499" t="s">
        <v>462</v>
      </c>
      <c r="H6499" t="s">
        <v>49</v>
      </c>
      <c r="I6499" t="s">
        <v>49</v>
      </c>
      <c r="K6499">
        <v>292205</v>
      </c>
      <c r="L6499">
        <v>259505</v>
      </c>
      <c r="Q6499" t="s">
        <v>19</v>
      </c>
      <c r="U6499">
        <v>1</v>
      </c>
      <c r="V6499">
        <v>17</v>
      </c>
      <c r="Y6499" t="s">
        <v>20</v>
      </c>
      <c r="Z6499">
        <v>0</v>
      </c>
      <c r="AA6499" t="s">
        <v>589</v>
      </c>
      <c r="AB6499" t="s">
        <v>21</v>
      </c>
      <c r="AC6499">
        <v>233</v>
      </c>
    </row>
    <row r="6500" spans="1:29" x14ac:dyDescent="0.25">
      <c r="A6500">
        <v>345</v>
      </c>
      <c r="B6500">
        <v>345102</v>
      </c>
      <c r="C6500">
        <v>6150</v>
      </c>
      <c r="D6500" t="str">
        <f>VLOOKUP(C6500,'Schedule 3'!A:M,13,FALSE)</f>
        <v>Salaries and Wages</v>
      </c>
      <c r="E6500">
        <v>259.01</v>
      </c>
      <c r="F6500" s="1">
        <v>42766</v>
      </c>
      <c r="G6500" t="s">
        <v>462</v>
      </c>
      <c r="H6500" t="s">
        <v>49</v>
      </c>
      <c r="I6500" t="s">
        <v>49</v>
      </c>
      <c r="K6500">
        <v>292205</v>
      </c>
      <c r="L6500">
        <v>259505</v>
      </c>
      <c r="Q6500" t="s">
        <v>19</v>
      </c>
      <c r="U6500">
        <v>1</v>
      </c>
      <c r="V6500">
        <v>17</v>
      </c>
      <c r="Y6500" t="s">
        <v>20</v>
      </c>
      <c r="Z6500">
        <v>0</v>
      </c>
      <c r="AA6500" t="s">
        <v>589</v>
      </c>
      <c r="AB6500" t="s">
        <v>21</v>
      </c>
      <c r="AC6500">
        <v>234</v>
      </c>
    </row>
    <row r="6501" spans="1:29" x14ac:dyDescent="0.25">
      <c r="A6501">
        <v>345</v>
      </c>
      <c r="B6501">
        <v>345101</v>
      </c>
      <c r="C6501">
        <v>7605</v>
      </c>
      <c r="D6501" t="str">
        <f>VLOOKUP(C6501,'Schedule 3'!A:M,13,FALSE)</f>
        <v>Operational/Non-Service Expenses</v>
      </c>
      <c r="E6501">
        <v>-177.88</v>
      </c>
      <c r="F6501" s="1">
        <v>43100</v>
      </c>
      <c r="G6501" t="s">
        <v>462</v>
      </c>
      <c r="H6501" t="s">
        <v>786</v>
      </c>
      <c r="I6501" t="s">
        <v>786</v>
      </c>
      <c r="K6501">
        <v>293014</v>
      </c>
      <c r="L6501">
        <v>296727</v>
      </c>
      <c r="Q6501" t="s">
        <v>19</v>
      </c>
      <c r="U6501">
        <v>12</v>
      </c>
      <c r="V6501">
        <v>17</v>
      </c>
      <c r="Y6501" t="s">
        <v>20</v>
      </c>
      <c r="Z6501">
        <v>0</v>
      </c>
      <c r="AA6501" t="s">
        <v>589</v>
      </c>
      <c r="AB6501" t="s">
        <v>21</v>
      </c>
      <c r="AC6501">
        <v>234</v>
      </c>
    </row>
    <row r="6502" spans="1:29" x14ac:dyDescent="0.25">
      <c r="A6502">
        <v>345</v>
      </c>
      <c r="B6502">
        <v>345102</v>
      </c>
      <c r="C6502">
        <v>7605</v>
      </c>
      <c r="D6502" t="str">
        <f>VLOOKUP(C6502,'Schedule 3'!A:M,13,FALSE)</f>
        <v>Operational/Non-Service Expenses</v>
      </c>
      <c r="E6502">
        <v>-1564.13</v>
      </c>
      <c r="F6502" s="1">
        <v>43100</v>
      </c>
      <c r="G6502" t="s">
        <v>462</v>
      </c>
      <c r="H6502" t="s">
        <v>786</v>
      </c>
      <c r="I6502" t="s">
        <v>786</v>
      </c>
      <c r="K6502">
        <v>293014</v>
      </c>
      <c r="L6502">
        <v>296727</v>
      </c>
      <c r="Q6502" t="s">
        <v>19</v>
      </c>
      <c r="U6502">
        <v>12</v>
      </c>
      <c r="V6502">
        <v>17</v>
      </c>
      <c r="Y6502" t="s">
        <v>20</v>
      </c>
      <c r="Z6502">
        <v>0</v>
      </c>
      <c r="AA6502" t="s">
        <v>589</v>
      </c>
      <c r="AB6502" t="s">
        <v>21</v>
      </c>
      <c r="AC6502">
        <v>235</v>
      </c>
    </row>
    <row r="6503" spans="1:29" x14ac:dyDescent="0.25">
      <c r="A6503">
        <v>345</v>
      </c>
      <c r="B6503">
        <v>345101</v>
      </c>
      <c r="C6503">
        <v>6190</v>
      </c>
      <c r="D6503" t="str">
        <f>VLOOKUP(C6503,'Schedule 3'!A:M,13,FALSE)</f>
        <v>Transport/Travel Expenses</v>
      </c>
      <c r="E6503">
        <v>0.94</v>
      </c>
      <c r="F6503" s="1">
        <v>43069</v>
      </c>
      <c r="G6503" t="s">
        <v>462</v>
      </c>
      <c r="H6503" t="s">
        <v>787</v>
      </c>
      <c r="I6503" t="s">
        <v>787</v>
      </c>
      <c r="K6503">
        <v>296709</v>
      </c>
      <c r="L6503">
        <v>288934</v>
      </c>
      <c r="Q6503" t="s">
        <v>19</v>
      </c>
      <c r="U6503">
        <v>11</v>
      </c>
      <c r="V6503">
        <v>17</v>
      </c>
      <c r="Y6503" t="s">
        <v>20</v>
      </c>
      <c r="Z6503">
        <v>0</v>
      </c>
      <c r="AA6503" t="s">
        <v>589</v>
      </c>
      <c r="AB6503" t="s">
        <v>21</v>
      </c>
      <c r="AC6503">
        <v>234</v>
      </c>
    </row>
    <row r="6504" spans="1:29" x14ac:dyDescent="0.25">
      <c r="A6504">
        <v>345</v>
      </c>
      <c r="B6504">
        <v>345102</v>
      </c>
      <c r="C6504">
        <v>6190</v>
      </c>
      <c r="D6504" t="str">
        <f>VLOOKUP(C6504,'Schedule 3'!A:M,13,FALSE)</f>
        <v>Transport/Travel Expenses</v>
      </c>
      <c r="E6504">
        <v>8.44</v>
      </c>
      <c r="F6504" s="1">
        <v>43069</v>
      </c>
      <c r="G6504" t="s">
        <v>462</v>
      </c>
      <c r="H6504" t="s">
        <v>787</v>
      </c>
      <c r="I6504" t="s">
        <v>787</v>
      </c>
      <c r="K6504">
        <v>296709</v>
      </c>
      <c r="L6504">
        <v>288934</v>
      </c>
      <c r="Q6504" t="s">
        <v>19</v>
      </c>
      <c r="U6504">
        <v>11</v>
      </c>
      <c r="V6504">
        <v>17</v>
      </c>
      <c r="Y6504" t="s">
        <v>20</v>
      </c>
      <c r="Z6504">
        <v>0</v>
      </c>
      <c r="AA6504" t="s">
        <v>589</v>
      </c>
      <c r="AB6504" t="s">
        <v>21</v>
      </c>
      <c r="AC6504">
        <v>235</v>
      </c>
    </row>
    <row r="6505" spans="1:29" x14ac:dyDescent="0.25">
      <c r="A6505">
        <v>345</v>
      </c>
      <c r="B6505">
        <v>345101</v>
      </c>
      <c r="C6505">
        <v>6190</v>
      </c>
      <c r="D6505" t="str">
        <f>VLOOKUP(C6505,'Schedule 3'!A:M,13,FALSE)</f>
        <v>Transport/Travel Expenses</v>
      </c>
      <c r="E6505">
        <v>1.9</v>
      </c>
      <c r="F6505" s="1">
        <v>43039</v>
      </c>
      <c r="G6505" t="s">
        <v>462</v>
      </c>
      <c r="H6505" t="s">
        <v>787</v>
      </c>
      <c r="I6505" t="s">
        <v>787</v>
      </c>
      <c r="K6505">
        <v>296709</v>
      </c>
      <c r="L6505">
        <v>286349</v>
      </c>
      <c r="Q6505" t="s">
        <v>19</v>
      </c>
      <c r="U6505">
        <v>10</v>
      </c>
      <c r="V6505">
        <v>17</v>
      </c>
      <c r="Y6505" t="s">
        <v>20</v>
      </c>
      <c r="Z6505">
        <v>0</v>
      </c>
      <c r="AA6505" t="s">
        <v>589</v>
      </c>
      <c r="AB6505" t="s">
        <v>21</v>
      </c>
      <c r="AC6505">
        <v>234</v>
      </c>
    </row>
    <row r="6506" spans="1:29" x14ac:dyDescent="0.25">
      <c r="A6506">
        <v>345</v>
      </c>
      <c r="B6506">
        <v>345102</v>
      </c>
      <c r="C6506">
        <v>6190</v>
      </c>
      <c r="D6506" t="str">
        <f>VLOOKUP(C6506,'Schedule 3'!A:M,13,FALSE)</f>
        <v>Transport/Travel Expenses</v>
      </c>
      <c r="E6506">
        <v>16.93</v>
      </c>
      <c r="F6506" s="1">
        <v>43039</v>
      </c>
      <c r="G6506" t="s">
        <v>462</v>
      </c>
      <c r="H6506" t="s">
        <v>787</v>
      </c>
      <c r="I6506" t="s">
        <v>787</v>
      </c>
      <c r="K6506">
        <v>296709</v>
      </c>
      <c r="L6506">
        <v>286349</v>
      </c>
      <c r="Q6506" t="s">
        <v>19</v>
      </c>
      <c r="U6506">
        <v>10</v>
      </c>
      <c r="V6506">
        <v>17</v>
      </c>
      <c r="Y6506" t="s">
        <v>20</v>
      </c>
      <c r="Z6506">
        <v>0</v>
      </c>
      <c r="AA6506" t="s">
        <v>589</v>
      </c>
      <c r="AB6506" t="s">
        <v>21</v>
      </c>
      <c r="AC6506">
        <v>235</v>
      </c>
    </row>
    <row r="6507" spans="1:29" x14ac:dyDescent="0.25">
      <c r="A6507">
        <v>345</v>
      </c>
      <c r="B6507">
        <v>345101</v>
      </c>
      <c r="C6507">
        <v>6190</v>
      </c>
      <c r="D6507" t="str">
        <f>VLOOKUP(C6507,'Schedule 3'!A:M,13,FALSE)</f>
        <v>Transport/Travel Expenses</v>
      </c>
      <c r="E6507">
        <v>1.81</v>
      </c>
      <c r="F6507" s="1">
        <v>42916</v>
      </c>
      <c r="G6507" t="s">
        <v>462</v>
      </c>
      <c r="H6507" t="s">
        <v>787</v>
      </c>
      <c r="I6507" t="s">
        <v>787</v>
      </c>
      <c r="K6507">
        <v>296709</v>
      </c>
      <c r="L6507">
        <v>275593</v>
      </c>
      <c r="Q6507" t="s">
        <v>19</v>
      </c>
      <c r="U6507">
        <v>6</v>
      </c>
      <c r="V6507">
        <v>17</v>
      </c>
      <c r="Y6507" t="s">
        <v>20</v>
      </c>
      <c r="Z6507">
        <v>0</v>
      </c>
      <c r="AA6507" t="s">
        <v>589</v>
      </c>
      <c r="AB6507" t="s">
        <v>21</v>
      </c>
      <c r="AC6507">
        <v>234</v>
      </c>
    </row>
    <row r="6508" spans="1:29" x14ac:dyDescent="0.25">
      <c r="A6508">
        <v>345</v>
      </c>
      <c r="B6508">
        <v>345102</v>
      </c>
      <c r="C6508">
        <v>6190</v>
      </c>
      <c r="D6508" t="str">
        <f>VLOOKUP(C6508,'Schedule 3'!A:M,13,FALSE)</f>
        <v>Transport/Travel Expenses</v>
      </c>
      <c r="E6508">
        <v>15.89</v>
      </c>
      <c r="F6508" s="1">
        <v>42916</v>
      </c>
      <c r="G6508" t="s">
        <v>462</v>
      </c>
      <c r="H6508" t="s">
        <v>787</v>
      </c>
      <c r="I6508" t="s">
        <v>787</v>
      </c>
      <c r="K6508">
        <v>296709</v>
      </c>
      <c r="L6508">
        <v>275593</v>
      </c>
      <c r="Q6508" t="s">
        <v>19</v>
      </c>
      <c r="U6508">
        <v>6</v>
      </c>
      <c r="V6508">
        <v>17</v>
      </c>
      <c r="Y6508" t="s">
        <v>20</v>
      </c>
      <c r="Z6508">
        <v>0</v>
      </c>
      <c r="AA6508" t="s">
        <v>589</v>
      </c>
      <c r="AB6508" t="s">
        <v>21</v>
      </c>
      <c r="AC6508">
        <v>235</v>
      </c>
    </row>
    <row r="6509" spans="1:29" x14ac:dyDescent="0.25">
      <c r="A6509">
        <v>345</v>
      </c>
      <c r="B6509">
        <v>345101</v>
      </c>
      <c r="C6509">
        <v>6190</v>
      </c>
      <c r="D6509" t="str">
        <f>VLOOKUP(C6509,'Schedule 3'!A:M,13,FALSE)</f>
        <v>Transport/Travel Expenses</v>
      </c>
      <c r="E6509">
        <v>1.44</v>
      </c>
      <c r="F6509" s="1">
        <v>42794</v>
      </c>
      <c r="G6509" t="s">
        <v>462</v>
      </c>
      <c r="H6509" t="s">
        <v>787</v>
      </c>
      <c r="I6509" t="s">
        <v>787</v>
      </c>
      <c r="K6509">
        <v>296709</v>
      </c>
      <c r="L6509">
        <v>263415</v>
      </c>
      <c r="Q6509" t="s">
        <v>19</v>
      </c>
      <c r="U6509">
        <v>2</v>
      </c>
      <c r="V6509">
        <v>17</v>
      </c>
      <c r="Y6509" t="s">
        <v>20</v>
      </c>
      <c r="Z6509">
        <v>0</v>
      </c>
      <c r="AA6509" t="s">
        <v>589</v>
      </c>
      <c r="AB6509" t="s">
        <v>21</v>
      </c>
      <c r="AC6509">
        <v>233</v>
      </c>
    </row>
    <row r="6510" spans="1:29" x14ac:dyDescent="0.25">
      <c r="A6510">
        <v>345</v>
      </c>
      <c r="B6510">
        <v>345102</v>
      </c>
      <c r="C6510">
        <v>6190</v>
      </c>
      <c r="D6510" t="str">
        <f>VLOOKUP(C6510,'Schedule 3'!A:M,13,FALSE)</f>
        <v>Transport/Travel Expenses</v>
      </c>
      <c r="E6510">
        <v>12.81</v>
      </c>
      <c r="F6510" s="1">
        <v>42794</v>
      </c>
      <c r="G6510" t="s">
        <v>462</v>
      </c>
      <c r="H6510" t="s">
        <v>787</v>
      </c>
      <c r="I6510" t="s">
        <v>787</v>
      </c>
      <c r="K6510">
        <v>296709</v>
      </c>
      <c r="L6510">
        <v>263415</v>
      </c>
      <c r="Q6510" t="s">
        <v>19</v>
      </c>
      <c r="U6510">
        <v>2</v>
      </c>
      <c r="V6510">
        <v>17</v>
      </c>
      <c r="Y6510" t="s">
        <v>20</v>
      </c>
      <c r="Z6510">
        <v>0</v>
      </c>
      <c r="AA6510" t="s">
        <v>589</v>
      </c>
      <c r="AB6510" t="s">
        <v>21</v>
      </c>
      <c r="AC6510">
        <v>234</v>
      </c>
    </row>
    <row r="6511" spans="1:29" x14ac:dyDescent="0.25">
      <c r="A6511">
        <v>345</v>
      </c>
      <c r="B6511">
        <v>345101</v>
      </c>
      <c r="C6511">
        <v>5820</v>
      </c>
      <c r="D6511" t="str">
        <f>VLOOKUP(C6511,'Schedule 3'!A:M,13,FALSE)</f>
        <v>Other Personnel Related Expenses</v>
      </c>
      <c r="E6511">
        <v>1.97</v>
      </c>
      <c r="F6511" s="1">
        <v>43100</v>
      </c>
      <c r="G6511" t="s">
        <v>462</v>
      </c>
      <c r="H6511" t="s">
        <v>788</v>
      </c>
      <c r="I6511" t="s">
        <v>788</v>
      </c>
      <c r="K6511">
        <v>296974</v>
      </c>
      <c r="L6511">
        <v>291867</v>
      </c>
      <c r="Q6511" t="s">
        <v>19</v>
      </c>
      <c r="U6511">
        <v>12</v>
      </c>
      <c r="V6511">
        <v>17</v>
      </c>
      <c r="Y6511" t="s">
        <v>20</v>
      </c>
      <c r="Z6511">
        <v>0</v>
      </c>
      <c r="AA6511" t="s">
        <v>589</v>
      </c>
      <c r="AB6511" t="s">
        <v>21</v>
      </c>
      <c r="AC6511">
        <v>234</v>
      </c>
    </row>
    <row r="6512" spans="1:29" x14ac:dyDescent="0.25">
      <c r="A6512">
        <v>345</v>
      </c>
      <c r="B6512">
        <v>345102</v>
      </c>
      <c r="C6512">
        <v>5820</v>
      </c>
      <c r="D6512" t="str">
        <f>VLOOKUP(C6512,'Schedule 3'!A:M,13,FALSE)</f>
        <v>Other Personnel Related Expenses</v>
      </c>
      <c r="E6512">
        <v>17.29</v>
      </c>
      <c r="F6512" s="1">
        <v>43100</v>
      </c>
      <c r="G6512" t="s">
        <v>462</v>
      </c>
      <c r="H6512" t="s">
        <v>788</v>
      </c>
      <c r="I6512" t="s">
        <v>788</v>
      </c>
      <c r="K6512">
        <v>296974</v>
      </c>
      <c r="L6512">
        <v>291867</v>
      </c>
      <c r="Q6512" t="s">
        <v>19</v>
      </c>
      <c r="U6512">
        <v>12</v>
      </c>
      <c r="V6512">
        <v>17</v>
      </c>
      <c r="Y6512" t="s">
        <v>20</v>
      </c>
      <c r="Z6512">
        <v>0</v>
      </c>
      <c r="AA6512" t="s">
        <v>589</v>
      </c>
      <c r="AB6512" t="s">
        <v>21</v>
      </c>
      <c r="AC6512">
        <v>235</v>
      </c>
    </row>
    <row r="6513" spans="1:29" x14ac:dyDescent="0.25">
      <c r="A6513">
        <v>345</v>
      </c>
      <c r="B6513">
        <v>345101</v>
      </c>
      <c r="C6513">
        <v>5820</v>
      </c>
      <c r="D6513" t="str">
        <f>VLOOKUP(C6513,'Schedule 3'!A:M,13,FALSE)</f>
        <v>Other Personnel Related Expenses</v>
      </c>
      <c r="E6513">
        <v>4.03</v>
      </c>
      <c r="F6513" s="1">
        <v>43039</v>
      </c>
      <c r="G6513" t="s">
        <v>462</v>
      </c>
      <c r="H6513" t="s">
        <v>788</v>
      </c>
      <c r="I6513" t="s">
        <v>788</v>
      </c>
      <c r="K6513">
        <v>296974</v>
      </c>
      <c r="L6513">
        <v>286349</v>
      </c>
      <c r="Q6513" t="s">
        <v>19</v>
      </c>
      <c r="U6513">
        <v>10</v>
      </c>
      <c r="V6513">
        <v>17</v>
      </c>
      <c r="Y6513" t="s">
        <v>20</v>
      </c>
      <c r="Z6513">
        <v>0</v>
      </c>
      <c r="AA6513" t="s">
        <v>589</v>
      </c>
      <c r="AB6513" t="s">
        <v>21</v>
      </c>
      <c r="AC6513">
        <v>234</v>
      </c>
    </row>
    <row r="6514" spans="1:29" x14ac:dyDescent="0.25">
      <c r="A6514">
        <v>345</v>
      </c>
      <c r="B6514">
        <v>345102</v>
      </c>
      <c r="C6514">
        <v>5820</v>
      </c>
      <c r="D6514" t="str">
        <f>VLOOKUP(C6514,'Schedule 3'!A:M,13,FALSE)</f>
        <v>Other Personnel Related Expenses</v>
      </c>
      <c r="E6514">
        <v>35.94</v>
      </c>
      <c r="F6514" s="1">
        <v>43039</v>
      </c>
      <c r="G6514" t="s">
        <v>462</v>
      </c>
      <c r="H6514" t="s">
        <v>788</v>
      </c>
      <c r="I6514" t="s">
        <v>788</v>
      </c>
      <c r="K6514">
        <v>296974</v>
      </c>
      <c r="L6514">
        <v>286349</v>
      </c>
      <c r="Q6514" t="s">
        <v>19</v>
      </c>
      <c r="U6514">
        <v>10</v>
      </c>
      <c r="V6514">
        <v>17</v>
      </c>
      <c r="Y6514" t="s">
        <v>20</v>
      </c>
      <c r="Z6514">
        <v>0</v>
      </c>
      <c r="AA6514" t="s">
        <v>589</v>
      </c>
      <c r="AB6514" t="s">
        <v>21</v>
      </c>
      <c r="AC6514">
        <v>235</v>
      </c>
    </row>
    <row r="6515" spans="1:29" x14ac:dyDescent="0.25">
      <c r="A6515">
        <v>345</v>
      </c>
      <c r="B6515">
        <v>345101</v>
      </c>
      <c r="C6515">
        <v>5820</v>
      </c>
      <c r="D6515" t="str">
        <f>VLOOKUP(C6515,'Schedule 3'!A:M,13,FALSE)</f>
        <v>Other Personnel Related Expenses</v>
      </c>
      <c r="E6515">
        <v>4.1399999999999997</v>
      </c>
      <c r="F6515" s="1">
        <v>42978</v>
      </c>
      <c r="G6515" t="s">
        <v>462</v>
      </c>
      <c r="H6515" t="s">
        <v>788</v>
      </c>
      <c r="I6515" t="s">
        <v>788</v>
      </c>
      <c r="K6515">
        <v>296974</v>
      </c>
      <c r="L6515">
        <v>281172</v>
      </c>
      <c r="Q6515" t="s">
        <v>19</v>
      </c>
      <c r="U6515">
        <v>8</v>
      </c>
      <c r="V6515">
        <v>17</v>
      </c>
      <c r="Y6515" t="s">
        <v>20</v>
      </c>
      <c r="Z6515">
        <v>0</v>
      </c>
      <c r="AA6515" t="s">
        <v>589</v>
      </c>
      <c r="AB6515" t="s">
        <v>21</v>
      </c>
      <c r="AC6515">
        <v>234</v>
      </c>
    </row>
    <row r="6516" spans="1:29" x14ac:dyDescent="0.25">
      <c r="A6516">
        <v>345</v>
      </c>
      <c r="B6516">
        <v>345102</v>
      </c>
      <c r="C6516">
        <v>5820</v>
      </c>
      <c r="D6516" t="str">
        <f>VLOOKUP(C6516,'Schedule 3'!A:M,13,FALSE)</f>
        <v>Other Personnel Related Expenses</v>
      </c>
      <c r="E6516">
        <v>36.729999999999997</v>
      </c>
      <c r="F6516" s="1">
        <v>42978</v>
      </c>
      <c r="G6516" t="s">
        <v>462</v>
      </c>
      <c r="H6516" t="s">
        <v>788</v>
      </c>
      <c r="I6516" t="s">
        <v>788</v>
      </c>
      <c r="K6516">
        <v>296974</v>
      </c>
      <c r="L6516">
        <v>281172</v>
      </c>
      <c r="Q6516" t="s">
        <v>19</v>
      </c>
      <c r="U6516">
        <v>8</v>
      </c>
      <c r="V6516">
        <v>17</v>
      </c>
      <c r="Y6516" t="s">
        <v>20</v>
      </c>
      <c r="Z6516">
        <v>0</v>
      </c>
      <c r="AA6516" t="s">
        <v>589</v>
      </c>
      <c r="AB6516" t="s">
        <v>21</v>
      </c>
      <c r="AC6516">
        <v>235</v>
      </c>
    </row>
    <row r="6517" spans="1:29" x14ac:dyDescent="0.25">
      <c r="A6517">
        <v>345</v>
      </c>
      <c r="B6517">
        <v>345101</v>
      </c>
      <c r="C6517">
        <v>6135</v>
      </c>
      <c r="D6517" t="str">
        <f>VLOOKUP(C6517,'Schedule 3'!A:M,13,FALSE)</f>
        <v>Salaries and Wages</v>
      </c>
      <c r="E6517">
        <v>994.87</v>
      </c>
      <c r="F6517" s="1">
        <v>43100</v>
      </c>
      <c r="G6517" t="s">
        <v>462</v>
      </c>
      <c r="H6517" t="s">
        <v>38</v>
      </c>
      <c r="I6517" t="s">
        <v>38</v>
      </c>
      <c r="K6517">
        <v>297319</v>
      </c>
      <c r="L6517">
        <v>291867</v>
      </c>
      <c r="Q6517" t="s">
        <v>19</v>
      </c>
      <c r="U6517">
        <v>12</v>
      </c>
      <c r="V6517">
        <v>17</v>
      </c>
      <c r="Y6517" t="s">
        <v>20</v>
      </c>
      <c r="Z6517">
        <v>0</v>
      </c>
      <c r="AA6517" t="s">
        <v>589</v>
      </c>
      <c r="AB6517" t="s">
        <v>21</v>
      </c>
      <c r="AC6517">
        <v>52</v>
      </c>
    </row>
    <row r="6518" spans="1:29" x14ac:dyDescent="0.25">
      <c r="A6518">
        <v>345</v>
      </c>
      <c r="B6518">
        <v>345102</v>
      </c>
      <c r="C6518">
        <v>6135</v>
      </c>
      <c r="D6518" t="str">
        <f>VLOOKUP(C6518,'Schedule 3'!A:M,13,FALSE)</f>
        <v>Salaries and Wages</v>
      </c>
      <c r="E6518">
        <v>8748.33</v>
      </c>
      <c r="F6518" s="1">
        <v>43100</v>
      </c>
      <c r="G6518" t="s">
        <v>462</v>
      </c>
      <c r="H6518" t="s">
        <v>38</v>
      </c>
      <c r="I6518" t="s">
        <v>38</v>
      </c>
      <c r="K6518">
        <v>297319</v>
      </c>
      <c r="L6518">
        <v>291867</v>
      </c>
      <c r="Q6518" t="s">
        <v>19</v>
      </c>
      <c r="U6518">
        <v>12</v>
      </c>
      <c r="V6518">
        <v>17</v>
      </c>
      <c r="Y6518" t="s">
        <v>20</v>
      </c>
      <c r="Z6518">
        <v>0</v>
      </c>
      <c r="AA6518" t="s">
        <v>589</v>
      </c>
      <c r="AB6518" t="s">
        <v>21</v>
      </c>
      <c r="AC6518">
        <v>53</v>
      </c>
    </row>
    <row r="6519" spans="1:29" x14ac:dyDescent="0.25">
      <c r="A6519">
        <v>345</v>
      </c>
      <c r="B6519">
        <v>345101</v>
      </c>
      <c r="C6519">
        <v>6135</v>
      </c>
      <c r="D6519" t="str">
        <f>VLOOKUP(C6519,'Schedule 3'!A:M,13,FALSE)</f>
        <v>Salaries and Wages</v>
      </c>
      <c r="E6519">
        <v>968.51</v>
      </c>
      <c r="F6519" s="1">
        <v>43069</v>
      </c>
      <c r="G6519" t="s">
        <v>462</v>
      </c>
      <c r="H6519" t="s">
        <v>38</v>
      </c>
      <c r="I6519" t="s">
        <v>38</v>
      </c>
      <c r="K6519">
        <v>297319</v>
      </c>
      <c r="L6519">
        <v>288934</v>
      </c>
      <c r="Q6519" t="s">
        <v>19</v>
      </c>
      <c r="U6519">
        <v>11</v>
      </c>
      <c r="V6519">
        <v>17</v>
      </c>
      <c r="Y6519" t="s">
        <v>20</v>
      </c>
      <c r="Z6519">
        <v>0</v>
      </c>
      <c r="AA6519" t="s">
        <v>589</v>
      </c>
      <c r="AB6519" t="s">
        <v>21</v>
      </c>
      <c r="AC6519">
        <v>52</v>
      </c>
    </row>
    <row r="6520" spans="1:29" x14ac:dyDescent="0.25">
      <c r="A6520">
        <v>345</v>
      </c>
      <c r="B6520">
        <v>345102</v>
      </c>
      <c r="C6520">
        <v>6135</v>
      </c>
      <c r="D6520" t="str">
        <f>VLOOKUP(C6520,'Schedule 3'!A:M,13,FALSE)</f>
        <v>Salaries and Wages</v>
      </c>
      <c r="E6520">
        <v>8682.83</v>
      </c>
      <c r="F6520" s="1">
        <v>43069</v>
      </c>
      <c r="G6520" t="s">
        <v>462</v>
      </c>
      <c r="H6520" t="s">
        <v>38</v>
      </c>
      <c r="I6520" t="s">
        <v>38</v>
      </c>
      <c r="K6520">
        <v>297319</v>
      </c>
      <c r="L6520">
        <v>288934</v>
      </c>
      <c r="Q6520" t="s">
        <v>19</v>
      </c>
      <c r="U6520">
        <v>11</v>
      </c>
      <c r="V6520">
        <v>17</v>
      </c>
      <c r="Y6520" t="s">
        <v>20</v>
      </c>
      <c r="Z6520">
        <v>0</v>
      </c>
      <c r="AA6520" t="s">
        <v>589</v>
      </c>
      <c r="AB6520" t="s">
        <v>21</v>
      </c>
      <c r="AC6520">
        <v>53</v>
      </c>
    </row>
    <row r="6521" spans="1:29" x14ac:dyDescent="0.25">
      <c r="A6521">
        <v>345</v>
      </c>
      <c r="B6521">
        <v>345101</v>
      </c>
      <c r="C6521">
        <v>6135</v>
      </c>
      <c r="D6521" t="str">
        <f>VLOOKUP(C6521,'Schedule 3'!A:M,13,FALSE)</f>
        <v>Salaries and Wages</v>
      </c>
      <c r="E6521">
        <v>898.18</v>
      </c>
      <c r="F6521" s="1">
        <v>43039</v>
      </c>
      <c r="G6521" t="s">
        <v>462</v>
      </c>
      <c r="H6521" t="s">
        <v>38</v>
      </c>
      <c r="I6521" t="s">
        <v>38</v>
      </c>
      <c r="K6521">
        <v>297319</v>
      </c>
      <c r="L6521">
        <v>286349</v>
      </c>
      <c r="Q6521" t="s">
        <v>19</v>
      </c>
      <c r="U6521">
        <v>10</v>
      </c>
      <c r="V6521">
        <v>17</v>
      </c>
      <c r="Y6521" t="s">
        <v>20</v>
      </c>
      <c r="Z6521">
        <v>0</v>
      </c>
      <c r="AA6521" t="s">
        <v>589</v>
      </c>
      <c r="AB6521" t="s">
        <v>21</v>
      </c>
      <c r="AC6521">
        <v>52</v>
      </c>
    </row>
    <row r="6522" spans="1:29" x14ac:dyDescent="0.25">
      <c r="A6522">
        <v>345</v>
      </c>
      <c r="B6522">
        <v>345102</v>
      </c>
      <c r="C6522">
        <v>6135</v>
      </c>
      <c r="D6522" t="str">
        <f>VLOOKUP(C6522,'Schedule 3'!A:M,13,FALSE)</f>
        <v>Salaries and Wages</v>
      </c>
      <c r="E6522">
        <v>8002.94</v>
      </c>
      <c r="F6522" s="1">
        <v>43039</v>
      </c>
      <c r="G6522" t="s">
        <v>462</v>
      </c>
      <c r="H6522" t="s">
        <v>38</v>
      </c>
      <c r="I6522" t="s">
        <v>38</v>
      </c>
      <c r="K6522">
        <v>297319</v>
      </c>
      <c r="L6522">
        <v>286349</v>
      </c>
      <c r="Q6522" t="s">
        <v>19</v>
      </c>
      <c r="U6522">
        <v>10</v>
      </c>
      <c r="V6522">
        <v>17</v>
      </c>
      <c r="Y6522" t="s">
        <v>20</v>
      </c>
      <c r="Z6522">
        <v>0</v>
      </c>
      <c r="AA6522" t="s">
        <v>589</v>
      </c>
      <c r="AB6522" t="s">
        <v>21</v>
      </c>
      <c r="AC6522">
        <v>53</v>
      </c>
    </row>
    <row r="6523" spans="1:29" x14ac:dyDescent="0.25">
      <c r="A6523">
        <v>345</v>
      </c>
      <c r="B6523">
        <v>345101</v>
      </c>
      <c r="C6523">
        <v>6135</v>
      </c>
      <c r="D6523" t="str">
        <f>VLOOKUP(C6523,'Schedule 3'!A:M,13,FALSE)</f>
        <v>Salaries and Wages</v>
      </c>
      <c r="E6523">
        <v>1076.92</v>
      </c>
      <c r="F6523" s="1">
        <v>43008</v>
      </c>
      <c r="G6523" t="s">
        <v>462</v>
      </c>
      <c r="H6523" t="s">
        <v>38</v>
      </c>
      <c r="I6523" t="s">
        <v>38</v>
      </c>
      <c r="K6523">
        <v>297319</v>
      </c>
      <c r="L6523">
        <v>283717</v>
      </c>
      <c r="Q6523" t="s">
        <v>19</v>
      </c>
      <c r="U6523">
        <v>9</v>
      </c>
      <c r="V6523">
        <v>17</v>
      </c>
      <c r="Y6523" t="s">
        <v>20</v>
      </c>
      <c r="Z6523">
        <v>0</v>
      </c>
      <c r="AA6523" t="s">
        <v>589</v>
      </c>
      <c r="AB6523" t="s">
        <v>21</v>
      </c>
      <c r="AC6523">
        <v>52</v>
      </c>
    </row>
    <row r="6524" spans="1:29" x14ac:dyDescent="0.25">
      <c r="A6524">
        <v>345</v>
      </c>
      <c r="B6524">
        <v>345102</v>
      </c>
      <c r="C6524">
        <v>6135</v>
      </c>
      <c r="D6524" t="str">
        <f>VLOOKUP(C6524,'Schedule 3'!A:M,13,FALSE)</f>
        <v>Salaries and Wages</v>
      </c>
      <c r="E6524">
        <v>9583.57</v>
      </c>
      <c r="F6524" s="1">
        <v>43008</v>
      </c>
      <c r="G6524" t="s">
        <v>462</v>
      </c>
      <c r="H6524" t="s">
        <v>38</v>
      </c>
      <c r="I6524" t="s">
        <v>38</v>
      </c>
      <c r="K6524">
        <v>297319</v>
      </c>
      <c r="L6524">
        <v>283717</v>
      </c>
      <c r="Q6524" t="s">
        <v>19</v>
      </c>
      <c r="U6524">
        <v>9</v>
      </c>
      <c r="V6524">
        <v>17</v>
      </c>
      <c r="Y6524" t="s">
        <v>20</v>
      </c>
      <c r="Z6524">
        <v>0</v>
      </c>
      <c r="AA6524" t="s">
        <v>589</v>
      </c>
      <c r="AB6524" t="s">
        <v>21</v>
      </c>
      <c r="AC6524">
        <v>53</v>
      </c>
    </row>
    <row r="6525" spans="1:29" x14ac:dyDescent="0.25">
      <c r="A6525">
        <v>345</v>
      </c>
      <c r="B6525">
        <v>345101</v>
      </c>
      <c r="C6525">
        <v>6135</v>
      </c>
      <c r="D6525" t="str">
        <f>VLOOKUP(C6525,'Schedule 3'!A:M,13,FALSE)</f>
        <v>Salaries and Wages</v>
      </c>
      <c r="E6525">
        <v>1058.54</v>
      </c>
      <c r="F6525" s="1">
        <v>42978</v>
      </c>
      <c r="G6525" t="s">
        <v>462</v>
      </c>
      <c r="H6525" t="s">
        <v>38</v>
      </c>
      <c r="I6525" t="s">
        <v>38</v>
      </c>
      <c r="K6525">
        <v>297319</v>
      </c>
      <c r="L6525">
        <v>281172</v>
      </c>
      <c r="Q6525" t="s">
        <v>19</v>
      </c>
      <c r="U6525">
        <v>8</v>
      </c>
      <c r="V6525">
        <v>17</v>
      </c>
      <c r="Y6525" t="s">
        <v>20</v>
      </c>
      <c r="Z6525">
        <v>0</v>
      </c>
      <c r="AA6525" t="s">
        <v>589</v>
      </c>
      <c r="AB6525" t="s">
        <v>21</v>
      </c>
      <c r="AC6525">
        <v>52</v>
      </c>
    </row>
    <row r="6526" spans="1:29" x14ac:dyDescent="0.25">
      <c r="A6526">
        <v>345</v>
      </c>
      <c r="B6526">
        <v>345102</v>
      </c>
      <c r="C6526">
        <v>6135</v>
      </c>
      <c r="D6526" t="str">
        <f>VLOOKUP(C6526,'Schedule 3'!A:M,13,FALSE)</f>
        <v>Salaries and Wages</v>
      </c>
      <c r="E6526">
        <v>9383.34</v>
      </c>
      <c r="F6526" s="1">
        <v>42978</v>
      </c>
      <c r="G6526" t="s">
        <v>462</v>
      </c>
      <c r="H6526" t="s">
        <v>38</v>
      </c>
      <c r="I6526" t="s">
        <v>38</v>
      </c>
      <c r="K6526">
        <v>297319</v>
      </c>
      <c r="L6526">
        <v>281172</v>
      </c>
      <c r="Q6526" t="s">
        <v>19</v>
      </c>
      <c r="U6526">
        <v>8</v>
      </c>
      <c r="V6526">
        <v>17</v>
      </c>
      <c r="Y6526" t="s">
        <v>20</v>
      </c>
      <c r="Z6526">
        <v>0</v>
      </c>
      <c r="AA6526" t="s">
        <v>589</v>
      </c>
      <c r="AB6526" t="s">
        <v>21</v>
      </c>
      <c r="AC6526">
        <v>53</v>
      </c>
    </row>
    <row r="6527" spans="1:29" x14ac:dyDescent="0.25">
      <c r="A6527">
        <v>345</v>
      </c>
      <c r="B6527">
        <v>345101</v>
      </c>
      <c r="C6527">
        <v>6135</v>
      </c>
      <c r="D6527" t="str">
        <f>VLOOKUP(C6527,'Schedule 3'!A:M,13,FALSE)</f>
        <v>Salaries and Wages</v>
      </c>
      <c r="E6527">
        <v>1000.88</v>
      </c>
      <c r="F6527" s="1">
        <v>42947</v>
      </c>
      <c r="G6527" t="s">
        <v>462</v>
      </c>
      <c r="H6527" t="s">
        <v>38</v>
      </c>
      <c r="I6527" t="s">
        <v>38</v>
      </c>
      <c r="K6527">
        <v>297319</v>
      </c>
      <c r="L6527">
        <v>278277</v>
      </c>
      <c r="Q6527" t="s">
        <v>19</v>
      </c>
      <c r="U6527">
        <v>7</v>
      </c>
      <c r="V6527">
        <v>17</v>
      </c>
      <c r="Y6527" t="s">
        <v>20</v>
      </c>
      <c r="Z6527">
        <v>0</v>
      </c>
      <c r="AA6527" t="s">
        <v>589</v>
      </c>
      <c r="AB6527" t="s">
        <v>21</v>
      </c>
      <c r="AC6527">
        <v>52</v>
      </c>
    </row>
    <row r="6528" spans="1:29" x14ac:dyDescent="0.25">
      <c r="A6528">
        <v>345</v>
      </c>
      <c r="B6528">
        <v>345102</v>
      </c>
      <c r="C6528">
        <v>6135</v>
      </c>
      <c r="D6528" t="str">
        <f>VLOOKUP(C6528,'Schedule 3'!A:M,13,FALSE)</f>
        <v>Salaries and Wages</v>
      </c>
      <c r="E6528">
        <v>8874.81</v>
      </c>
      <c r="F6528" s="1">
        <v>42947</v>
      </c>
      <c r="G6528" t="s">
        <v>462</v>
      </c>
      <c r="H6528" t="s">
        <v>38</v>
      </c>
      <c r="I6528" t="s">
        <v>38</v>
      </c>
      <c r="K6528">
        <v>297319</v>
      </c>
      <c r="L6528">
        <v>278277</v>
      </c>
      <c r="Q6528" t="s">
        <v>19</v>
      </c>
      <c r="U6528">
        <v>7</v>
      </c>
      <c r="V6528">
        <v>17</v>
      </c>
      <c r="Y6528" t="s">
        <v>20</v>
      </c>
      <c r="Z6528">
        <v>0</v>
      </c>
      <c r="AA6528" t="s">
        <v>589</v>
      </c>
      <c r="AB6528" t="s">
        <v>21</v>
      </c>
      <c r="AC6528">
        <v>53</v>
      </c>
    </row>
    <row r="6529" spans="1:29" x14ac:dyDescent="0.25">
      <c r="A6529">
        <v>345</v>
      </c>
      <c r="B6529">
        <v>345101</v>
      </c>
      <c r="C6529">
        <v>6135</v>
      </c>
      <c r="D6529" t="str">
        <f>VLOOKUP(C6529,'Schedule 3'!A:M,13,FALSE)</f>
        <v>Salaries and Wages</v>
      </c>
      <c r="E6529">
        <v>881.78</v>
      </c>
      <c r="F6529" s="1">
        <v>42916</v>
      </c>
      <c r="G6529" t="s">
        <v>462</v>
      </c>
      <c r="H6529" t="s">
        <v>38</v>
      </c>
      <c r="I6529" t="s">
        <v>38</v>
      </c>
      <c r="K6529">
        <v>297319</v>
      </c>
      <c r="L6529">
        <v>275593</v>
      </c>
      <c r="Q6529" t="s">
        <v>19</v>
      </c>
      <c r="U6529">
        <v>6</v>
      </c>
      <c r="V6529">
        <v>17</v>
      </c>
      <c r="Y6529" t="s">
        <v>20</v>
      </c>
      <c r="Z6529">
        <v>0</v>
      </c>
      <c r="AA6529" t="s">
        <v>589</v>
      </c>
      <c r="AB6529" t="s">
        <v>21</v>
      </c>
      <c r="AC6529">
        <v>52</v>
      </c>
    </row>
    <row r="6530" spans="1:29" x14ac:dyDescent="0.25">
      <c r="A6530">
        <v>345</v>
      </c>
      <c r="B6530">
        <v>345102</v>
      </c>
      <c r="C6530">
        <v>6135</v>
      </c>
      <c r="D6530" t="str">
        <f>VLOOKUP(C6530,'Schedule 3'!A:M,13,FALSE)</f>
        <v>Salaries and Wages</v>
      </c>
      <c r="E6530">
        <v>7722.89</v>
      </c>
      <c r="F6530" s="1">
        <v>42916</v>
      </c>
      <c r="G6530" t="s">
        <v>462</v>
      </c>
      <c r="H6530" t="s">
        <v>38</v>
      </c>
      <c r="I6530" t="s">
        <v>38</v>
      </c>
      <c r="K6530">
        <v>297319</v>
      </c>
      <c r="L6530">
        <v>275593</v>
      </c>
      <c r="Q6530" t="s">
        <v>19</v>
      </c>
      <c r="U6530">
        <v>6</v>
      </c>
      <c r="V6530">
        <v>17</v>
      </c>
      <c r="Y6530" t="s">
        <v>20</v>
      </c>
      <c r="Z6530">
        <v>0</v>
      </c>
      <c r="AA6530" t="s">
        <v>589</v>
      </c>
      <c r="AB6530" t="s">
        <v>21</v>
      </c>
      <c r="AC6530">
        <v>53</v>
      </c>
    </row>
    <row r="6531" spans="1:29" x14ac:dyDescent="0.25">
      <c r="A6531">
        <v>345</v>
      </c>
      <c r="B6531">
        <v>345101</v>
      </c>
      <c r="C6531">
        <v>6135</v>
      </c>
      <c r="D6531" t="str">
        <f>VLOOKUP(C6531,'Schedule 3'!A:M,13,FALSE)</f>
        <v>Salaries and Wages</v>
      </c>
      <c r="E6531">
        <v>901.52</v>
      </c>
      <c r="F6531" s="1">
        <v>42886</v>
      </c>
      <c r="G6531" t="s">
        <v>462</v>
      </c>
      <c r="H6531" t="s">
        <v>38</v>
      </c>
      <c r="I6531" t="s">
        <v>38</v>
      </c>
      <c r="K6531">
        <v>297319</v>
      </c>
      <c r="L6531">
        <v>272629</v>
      </c>
      <c r="Q6531" t="s">
        <v>19</v>
      </c>
      <c r="U6531">
        <v>5</v>
      </c>
      <c r="V6531">
        <v>17</v>
      </c>
      <c r="Y6531" t="s">
        <v>20</v>
      </c>
      <c r="Z6531">
        <v>0</v>
      </c>
      <c r="AA6531" t="s">
        <v>589</v>
      </c>
      <c r="AB6531" t="s">
        <v>21</v>
      </c>
      <c r="AC6531">
        <v>52</v>
      </c>
    </row>
    <row r="6532" spans="1:29" x14ac:dyDescent="0.25">
      <c r="A6532">
        <v>345</v>
      </c>
      <c r="B6532">
        <v>345102</v>
      </c>
      <c r="C6532">
        <v>6135</v>
      </c>
      <c r="D6532" t="str">
        <f>VLOOKUP(C6532,'Schedule 3'!A:M,13,FALSE)</f>
        <v>Salaries and Wages</v>
      </c>
      <c r="E6532">
        <v>7953.47</v>
      </c>
      <c r="F6532" s="1">
        <v>42886</v>
      </c>
      <c r="G6532" t="s">
        <v>462</v>
      </c>
      <c r="H6532" t="s">
        <v>38</v>
      </c>
      <c r="I6532" t="s">
        <v>38</v>
      </c>
      <c r="K6532">
        <v>297319</v>
      </c>
      <c r="L6532">
        <v>272629</v>
      </c>
      <c r="Q6532" t="s">
        <v>19</v>
      </c>
      <c r="U6532">
        <v>5</v>
      </c>
      <c r="V6532">
        <v>17</v>
      </c>
      <c r="Y6532" t="s">
        <v>20</v>
      </c>
      <c r="Z6532">
        <v>0</v>
      </c>
      <c r="AA6532" t="s">
        <v>589</v>
      </c>
      <c r="AB6532" t="s">
        <v>21</v>
      </c>
      <c r="AC6532">
        <v>53</v>
      </c>
    </row>
    <row r="6533" spans="1:29" x14ac:dyDescent="0.25">
      <c r="A6533">
        <v>345</v>
      </c>
      <c r="B6533">
        <v>345101</v>
      </c>
      <c r="C6533">
        <v>6135</v>
      </c>
      <c r="D6533" t="str">
        <f>VLOOKUP(C6533,'Schedule 3'!A:M,13,FALSE)</f>
        <v>Salaries and Wages</v>
      </c>
      <c r="E6533">
        <v>1036.05</v>
      </c>
      <c r="F6533" s="1">
        <v>42855</v>
      </c>
      <c r="G6533" t="s">
        <v>462</v>
      </c>
      <c r="H6533" t="s">
        <v>38</v>
      </c>
      <c r="I6533" t="s">
        <v>38</v>
      </c>
      <c r="K6533">
        <v>297319</v>
      </c>
      <c r="L6533">
        <v>269773</v>
      </c>
      <c r="Q6533" t="s">
        <v>19</v>
      </c>
      <c r="U6533">
        <v>4</v>
      </c>
      <c r="V6533">
        <v>17</v>
      </c>
      <c r="Y6533" t="s">
        <v>20</v>
      </c>
      <c r="Z6533">
        <v>0</v>
      </c>
      <c r="AA6533" t="s">
        <v>589</v>
      </c>
      <c r="AB6533" t="s">
        <v>21</v>
      </c>
      <c r="AC6533">
        <v>52</v>
      </c>
    </row>
    <row r="6534" spans="1:29" x14ac:dyDescent="0.25">
      <c r="A6534">
        <v>345</v>
      </c>
      <c r="B6534">
        <v>345102</v>
      </c>
      <c r="C6534">
        <v>6135</v>
      </c>
      <c r="D6534" t="str">
        <f>VLOOKUP(C6534,'Schedule 3'!A:M,13,FALSE)</f>
        <v>Salaries and Wages</v>
      </c>
      <c r="E6534">
        <v>9191.14</v>
      </c>
      <c r="F6534" s="1">
        <v>42855</v>
      </c>
      <c r="G6534" t="s">
        <v>462</v>
      </c>
      <c r="H6534" t="s">
        <v>38</v>
      </c>
      <c r="I6534" t="s">
        <v>38</v>
      </c>
      <c r="K6534">
        <v>297319</v>
      </c>
      <c r="L6534">
        <v>269773</v>
      </c>
      <c r="Q6534" t="s">
        <v>19</v>
      </c>
      <c r="U6534">
        <v>4</v>
      </c>
      <c r="V6534">
        <v>17</v>
      </c>
      <c r="Y6534" t="s">
        <v>20</v>
      </c>
      <c r="Z6534">
        <v>0</v>
      </c>
      <c r="AA6534" t="s">
        <v>589</v>
      </c>
      <c r="AB6534" t="s">
        <v>21</v>
      </c>
      <c r="AC6534">
        <v>53</v>
      </c>
    </row>
    <row r="6535" spans="1:29" x14ac:dyDescent="0.25">
      <c r="A6535">
        <v>345</v>
      </c>
      <c r="B6535">
        <v>345101</v>
      </c>
      <c r="C6535">
        <v>6135</v>
      </c>
      <c r="D6535" t="str">
        <f>VLOOKUP(C6535,'Schedule 3'!A:M,13,FALSE)</f>
        <v>Salaries and Wages</v>
      </c>
      <c r="E6535">
        <v>1120.4000000000001</v>
      </c>
      <c r="F6535" s="1">
        <v>42825</v>
      </c>
      <c r="G6535" t="s">
        <v>462</v>
      </c>
      <c r="H6535" t="s">
        <v>38</v>
      </c>
      <c r="I6535" t="s">
        <v>38</v>
      </c>
      <c r="K6535">
        <v>297319</v>
      </c>
      <c r="L6535">
        <v>267433</v>
      </c>
      <c r="Q6535" t="s">
        <v>19</v>
      </c>
      <c r="U6535">
        <v>3</v>
      </c>
      <c r="V6535">
        <v>17</v>
      </c>
      <c r="Y6535" t="s">
        <v>20</v>
      </c>
      <c r="Z6535">
        <v>0</v>
      </c>
      <c r="AA6535" t="s">
        <v>589</v>
      </c>
      <c r="AB6535" t="s">
        <v>21</v>
      </c>
      <c r="AC6535">
        <v>52</v>
      </c>
    </row>
    <row r="6536" spans="1:29" x14ac:dyDescent="0.25">
      <c r="A6536">
        <v>345</v>
      </c>
      <c r="B6536">
        <v>345102</v>
      </c>
      <c r="C6536">
        <v>6135</v>
      </c>
      <c r="D6536" t="str">
        <f>VLOOKUP(C6536,'Schedule 3'!A:M,13,FALSE)</f>
        <v>Salaries and Wages</v>
      </c>
      <c r="E6536">
        <v>9948.99</v>
      </c>
      <c r="F6536" s="1">
        <v>42825</v>
      </c>
      <c r="G6536" t="s">
        <v>462</v>
      </c>
      <c r="H6536" t="s">
        <v>38</v>
      </c>
      <c r="I6536" t="s">
        <v>38</v>
      </c>
      <c r="K6536">
        <v>297319</v>
      </c>
      <c r="L6536">
        <v>267433</v>
      </c>
      <c r="Q6536" t="s">
        <v>19</v>
      </c>
      <c r="U6536">
        <v>3</v>
      </c>
      <c r="V6536">
        <v>17</v>
      </c>
      <c r="Y6536" t="s">
        <v>20</v>
      </c>
      <c r="Z6536">
        <v>0</v>
      </c>
      <c r="AA6536" t="s">
        <v>589</v>
      </c>
      <c r="AB6536" t="s">
        <v>21</v>
      </c>
      <c r="AC6536">
        <v>53</v>
      </c>
    </row>
    <row r="6537" spans="1:29" x14ac:dyDescent="0.25">
      <c r="A6537">
        <v>345</v>
      </c>
      <c r="B6537">
        <v>345101</v>
      </c>
      <c r="C6537">
        <v>6135</v>
      </c>
      <c r="D6537" t="str">
        <f>VLOOKUP(C6537,'Schedule 3'!A:M,13,FALSE)</f>
        <v>Salaries and Wages</v>
      </c>
      <c r="E6537">
        <v>929.75</v>
      </c>
      <c r="F6537" s="1">
        <v>42794</v>
      </c>
      <c r="G6537" t="s">
        <v>462</v>
      </c>
      <c r="H6537" t="s">
        <v>38</v>
      </c>
      <c r="I6537" t="s">
        <v>38</v>
      </c>
      <c r="K6537">
        <v>297319</v>
      </c>
      <c r="L6537">
        <v>263415</v>
      </c>
      <c r="Q6537" t="s">
        <v>19</v>
      </c>
      <c r="U6537">
        <v>2</v>
      </c>
      <c r="V6537">
        <v>17</v>
      </c>
      <c r="Y6537" t="s">
        <v>20</v>
      </c>
      <c r="Z6537">
        <v>0</v>
      </c>
      <c r="AA6537" t="s">
        <v>589</v>
      </c>
      <c r="AB6537" t="s">
        <v>21</v>
      </c>
      <c r="AC6537">
        <v>52</v>
      </c>
    </row>
    <row r="6538" spans="1:29" x14ac:dyDescent="0.25">
      <c r="A6538">
        <v>345</v>
      </c>
      <c r="B6538">
        <v>345102</v>
      </c>
      <c r="C6538">
        <v>6135</v>
      </c>
      <c r="D6538" t="str">
        <f>VLOOKUP(C6538,'Schedule 3'!A:M,13,FALSE)</f>
        <v>Salaries and Wages</v>
      </c>
      <c r="E6538">
        <v>8253.02</v>
      </c>
      <c r="F6538" s="1">
        <v>42794</v>
      </c>
      <c r="G6538" t="s">
        <v>462</v>
      </c>
      <c r="H6538" t="s">
        <v>38</v>
      </c>
      <c r="I6538" t="s">
        <v>38</v>
      </c>
      <c r="K6538">
        <v>297319</v>
      </c>
      <c r="L6538">
        <v>263415</v>
      </c>
      <c r="Q6538" t="s">
        <v>19</v>
      </c>
      <c r="U6538">
        <v>2</v>
      </c>
      <c r="V6538">
        <v>17</v>
      </c>
      <c r="Y6538" t="s">
        <v>20</v>
      </c>
      <c r="Z6538">
        <v>0</v>
      </c>
      <c r="AA6538" t="s">
        <v>589</v>
      </c>
      <c r="AB6538" t="s">
        <v>21</v>
      </c>
      <c r="AC6538">
        <v>53</v>
      </c>
    </row>
    <row r="6539" spans="1:29" x14ac:dyDescent="0.25">
      <c r="A6539">
        <v>345</v>
      </c>
      <c r="B6539">
        <v>345101</v>
      </c>
      <c r="C6539">
        <v>6135</v>
      </c>
      <c r="D6539" t="str">
        <f>VLOOKUP(C6539,'Schedule 3'!A:M,13,FALSE)</f>
        <v>Salaries and Wages</v>
      </c>
      <c r="E6539">
        <v>940.28</v>
      </c>
      <c r="F6539" s="1">
        <v>42766</v>
      </c>
      <c r="G6539" t="s">
        <v>462</v>
      </c>
      <c r="H6539" t="s">
        <v>38</v>
      </c>
      <c r="I6539" t="s">
        <v>38</v>
      </c>
      <c r="K6539">
        <v>297319</v>
      </c>
      <c r="L6539">
        <v>259505</v>
      </c>
      <c r="Q6539" t="s">
        <v>19</v>
      </c>
      <c r="U6539">
        <v>1</v>
      </c>
      <c r="V6539">
        <v>17</v>
      </c>
      <c r="Y6539" t="s">
        <v>20</v>
      </c>
      <c r="Z6539">
        <v>0</v>
      </c>
      <c r="AA6539" t="s">
        <v>589</v>
      </c>
      <c r="AB6539" t="s">
        <v>21</v>
      </c>
      <c r="AC6539">
        <v>52</v>
      </c>
    </row>
    <row r="6540" spans="1:29" x14ac:dyDescent="0.25">
      <c r="A6540">
        <v>345</v>
      </c>
      <c r="B6540">
        <v>345102</v>
      </c>
      <c r="C6540">
        <v>6135</v>
      </c>
      <c r="D6540" t="str">
        <f>VLOOKUP(C6540,'Schedule 3'!A:M,13,FALSE)</f>
        <v>Salaries and Wages</v>
      </c>
      <c r="E6540">
        <v>8346.42</v>
      </c>
      <c r="F6540" s="1">
        <v>42766</v>
      </c>
      <c r="G6540" t="s">
        <v>462</v>
      </c>
      <c r="H6540" t="s">
        <v>38</v>
      </c>
      <c r="I6540" t="s">
        <v>38</v>
      </c>
      <c r="K6540">
        <v>297319</v>
      </c>
      <c r="L6540">
        <v>259505</v>
      </c>
      <c r="Q6540" t="s">
        <v>19</v>
      </c>
      <c r="U6540">
        <v>1</v>
      </c>
      <c r="V6540">
        <v>17</v>
      </c>
      <c r="Y6540" t="s">
        <v>20</v>
      </c>
      <c r="Z6540">
        <v>0</v>
      </c>
      <c r="AA6540" t="s">
        <v>589</v>
      </c>
      <c r="AB6540" t="s">
        <v>21</v>
      </c>
      <c r="AC6540">
        <v>53</v>
      </c>
    </row>
    <row r="6541" spans="1:29" x14ac:dyDescent="0.25">
      <c r="A6541">
        <v>345</v>
      </c>
      <c r="B6541">
        <v>345101</v>
      </c>
      <c r="C6541">
        <v>6185</v>
      </c>
      <c r="D6541" t="str">
        <f>VLOOKUP(C6541,'Schedule 3'!A:M,13,FALSE)</f>
        <v>Transport/Travel Expenses</v>
      </c>
      <c r="E6541">
        <v>19.649999999999999</v>
      </c>
      <c r="F6541" s="1">
        <v>43069</v>
      </c>
      <c r="G6541" t="s">
        <v>462</v>
      </c>
      <c r="H6541" t="s">
        <v>789</v>
      </c>
      <c r="I6541" t="s">
        <v>789</v>
      </c>
      <c r="K6541">
        <v>297325</v>
      </c>
      <c r="L6541">
        <v>288934</v>
      </c>
      <c r="Q6541" t="s">
        <v>19</v>
      </c>
      <c r="U6541">
        <v>11</v>
      </c>
      <c r="V6541">
        <v>17</v>
      </c>
      <c r="Y6541" t="s">
        <v>20</v>
      </c>
      <c r="Z6541">
        <v>0</v>
      </c>
      <c r="AA6541" t="s">
        <v>589</v>
      </c>
      <c r="AB6541" t="s">
        <v>21</v>
      </c>
      <c r="AC6541">
        <v>52</v>
      </c>
    </row>
    <row r="6542" spans="1:29" x14ac:dyDescent="0.25">
      <c r="A6542">
        <v>345</v>
      </c>
      <c r="B6542">
        <v>345102</v>
      </c>
      <c r="C6542">
        <v>6185</v>
      </c>
      <c r="D6542" t="str">
        <f>VLOOKUP(C6542,'Schedule 3'!A:M,13,FALSE)</f>
        <v>Transport/Travel Expenses</v>
      </c>
      <c r="E6542">
        <v>176.12</v>
      </c>
      <c r="F6542" s="1">
        <v>43069</v>
      </c>
      <c r="G6542" t="s">
        <v>462</v>
      </c>
      <c r="H6542" t="s">
        <v>789</v>
      </c>
      <c r="I6542" t="s">
        <v>789</v>
      </c>
      <c r="K6542">
        <v>297325</v>
      </c>
      <c r="L6542">
        <v>288934</v>
      </c>
      <c r="Q6542" t="s">
        <v>19</v>
      </c>
      <c r="U6542">
        <v>11</v>
      </c>
      <c r="V6542">
        <v>17</v>
      </c>
      <c r="Y6542" t="s">
        <v>20</v>
      </c>
      <c r="Z6542">
        <v>0</v>
      </c>
      <c r="AA6542" t="s">
        <v>589</v>
      </c>
      <c r="AB6542" t="s">
        <v>21</v>
      </c>
      <c r="AC6542">
        <v>53</v>
      </c>
    </row>
    <row r="6543" spans="1:29" x14ac:dyDescent="0.25">
      <c r="A6543">
        <v>345</v>
      </c>
      <c r="B6543">
        <v>345101</v>
      </c>
      <c r="C6543">
        <v>6185</v>
      </c>
      <c r="D6543" t="str">
        <f>VLOOKUP(C6543,'Schedule 3'!A:M,13,FALSE)</f>
        <v>Transport/Travel Expenses</v>
      </c>
      <c r="E6543">
        <v>11.18</v>
      </c>
      <c r="F6543" s="1">
        <v>43008</v>
      </c>
      <c r="G6543" t="s">
        <v>462</v>
      </c>
      <c r="H6543" t="s">
        <v>789</v>
      </c>
      <c r="I6543" t="s">
        <v>789</v>
      </c>
      <c r="K6543">
        <v>297325</v>
      </c>
      <c r="L6543">
        <v>283717</v>
      </c>
      <c r="Q6543" t="s">
        <v>19</v>
      </c>
      <c r="U6543">
        <v>9</v>
      </c>
      <c r="V6543">
        <v>17</v>
      </c>
      <c r="Y6543" t="s">
        <v>20</v>
      </c>
      <c r="Z6543">
        <v>0</v>
      </c>
      <c r="AA6543" t="s">
        <v>589</v>
      </c>
      <c r="AB6543" t="s">
        <v>21</v>
      </c>
      <c r="AC6543">
        <v>52</v>
      </c>
    </row>
    <row r="6544" spans="1:29" x14ac:dyDescent="0.25">
      <c r="A6544">
        <v>345</v>
      </c>
      <c r="B6544">
        <v>345102</v>
      </c>
      <c r="C6544">
        <v>6185</v>
      </c>
      <c r="D6544" t="str">
        <f>VLOOKUP(C6544,'Schedule 3'!A:M,13,FALSE)</f>
        <v>Transport/Travel Expenses</v>
      </c>
      <c r="E6544">
        <v>99.52</v>
      </c>
      <c r="F6544" s="1">
        <v>43008</v>
      </c>
      <c r="G6544" t="s">
        <v>462</v>
      </c>
      <c r="H6544" t="s">
        <v>789</v>
      </c>
      <c r="I6544" t="s">
        <v>789</v>
      </c>
      <c r="K6544">
        <v>297325</v>
      </c>
      <c r="L6544">
        <v>283717</v>
      </c>
      <c r="Q6544" t="s">
        <v>19</v>
      </c>
      <c r="U6544">
        <v>9</v>
      </c>
      <c r="V6544">
        <v>17</v>
      </c>
      <c r="Y6544" t="s">
        <v>20</v>
      </c>
      <c r="Z6544">
        <v>0</v>
      </c>
      <c r="AA6544" t="s">
        <v>589</v>
      </c>
      <c r="AB6544" t="s">
        <v>21</v>
      </c>
      <c r="AC6544">
        <v>53</v>
      </c>
    </row>
    <row r="6545" spans="1:29" x14ac:dyDescent="0.25">
      <c r="A6545">
        <v>345</v>
      </c>
      <c r="B6545">
        <v>345101</v>
      </c>
      <c r="C6545">
        <v>6185</v>
      </c>
      <c r="D6545" t="str">
        <f>VLOOKUP(C6545,'Schedule 3'!A:M,13,FALSE)</f>
        <v>Transport/Travel Expenses</v>
      </c>
      <c r="E6545">
        <v>2.56</v>
      </c>
      <c r="F6545" s="1">
        <v>42947</v>
      </c>
      <c r="G6545" t="s">
        <v>462</v>
      </c>
      <c r="H6545" t="s">
        <v>789</v>
      </c>
      <c r="I6545" t="s">
        <v>789</v>
      </c>
      <c r="K6545">
        <v>297325</v>
      </c>
      <c r="L6545">
        <v>278277</v>
      </c>
      <c r="Q6545" t="s">
        <v>19</v>
      </c>
      <c r="U6545">
        <v>7</v>
      </c>
      <c r="V6545">
        <v>17</v>
      </c>
      <c r="Y6545" t="s">
        <v>20</v>
      </c>
      <c r="Z6545">
        <v>0</v>
      </c>
      <c r="AA6545" t="s">
        <v>589</v>
      </c>
      <c r="AB6545" t="s">
        <v>21</v>
      </c>
      <c r="AC6545">
        <v>52</v>
      </c>
    </row>
    <row r="6546" spans="1:29" x14ac:dyDescent="0.25">
      <c r="A6546">
        <v>345</v>
      </c>
      <c r="B6546">
        <v>345102</v>
      </c>
      <c r="C6546">
        <v>6185</v>
      </c>
      <c r="D6546" t="str">
        <f>VLOOKUP(C6546,'Schedule 3'!A:M,13,FALSE)</f>
        <v>Transport/Travel Expenses</v>
      </c>
      <c r="E6546">
        <v>22.67</v>
      </c>
      <c r="F6546" s="1">
        <v>42947</v>
      </c>
      <c r="G6546" t="s">
        <v>462</v>
      </c>
      <c r="H6546" t="s">
        <v>789</v>
      </c>
      <c r="I6546" t="s">
        <v>789</v>
      </c>
      <c r="K6546">
        <v>297325</v>
      </c>
      <c r="L6546">
        <v>278277</v>
      </c>
      <c r="Q6546" t="s">
        <v>19</v>
      </c>
      <c r="U6546">
        <v>7</v>
      </c>
      <c r="V6546">
        <v>17</v>
      </c>
      <c r="Y6546" t="s">
        <v>20</v>
      </c>
      <c r="Z6546">
        <v>0</v>
      </c>
      <c r="AA6546" t="s">
        <v>589</v>
      </c>
      <c r="AB6546" t="s">
        <v>21</v>
      </c>
      <c r="AC6546">
        <v>53</v>
      </c>
    </row>
    <row r="6547" spans="1:29" x14ac:dyDescent="0.25">
      <c r="A6547">
        <v>345</v>
      </c>
      <c r="B6547">
        <v>345101</v>
      </c>
      <c r="C6547">
        <v>6185</v>
      </c>
      <c r="D6547" t="str">
        <f>VLOOKUP(C6547,'Schedule 3'!A:M,13,FALSE)</f>
        <v>Transport/Travel Expenses</v>
      </c>
      <c r="E6547">
        <v>14.79</v>
      </c>
      <c r="F6547" s="1">
        <v>42916</v>
      </c>
      <c r="G6547" t="s">
        <v>462</v>
      </c>
      <c r="H6547" t="s">
        <v>789</v>
      </c>
      <c r="I6547" t="s">
        <v>789</v>
      </c>
      <c r="K6547">
        <v>297325</v>
      </c>
      <c r="L6547">
        <v>275593</v>
      </c>
      <c r="Q6547" t="s">
        <v>19</v>
      </c>
      <c r="U6547">
        <v>6</v>
      </c>
      <c r="V6547">
        <v>17</v>
      </c>
      <c r="Y6547" t="s">
        <v>20</v>
      </c>
      <c r="Z6547">
        <v>0</v>
      </c>
      <c r="AA6547" t="s">
        <v>589</v>
      </c>
      <c r="AB6547" t="s">
        <v>21</v>
      </c>
      <c r="AC6547">
        <v>52</v>
      </c>
    </row>
    <row r="6548" spans="1:29" x14ac:dyDescent="0.25">
      <c r="A6548">
        <v>345</v>
      </c>
      <c r="B6548">
        <v>345102</v>
      </c>
      <c r="C6548">
        <v>6185</v>
      </c>
      <c r="D6548" t="str">
        <f>VLOOKUP(C6548,'Schedule 3'!A:M,13,FALSE)</f>
        <v>Transport/Travel Expenses</v>
      </c>
      <c r="E6548">
        <v>129.54</v>
      </c>
      <c r="F6548" s="1">
        <v>42916</v>
      </c>
      <c r="G6548" t="s">
        <v>462</v>
      </c>
      <c r="H6548" t="s">
        <v>789</v>
      </c>
      <c r="I6548" t="s">
        <v>789</v>
      </c>
      <c r="K6548">
        <v>297325</v>
      </c>
      <c r="L6548">
        <v>275593</v>
      </c>
      <c r="Q6548" t="s">
        <v>19</v>
      </c>
      <c r="U6548">
        <v>6</v>
      </c>
      <c r="V6548">
        <v>17</v>
      </c>
      <c r="Y6548" t="s">
        <v>20</v>
      </c>
      <c r="Z6548">
        <v>0</v>
      </c>
      <c r="AA6548" t="s">
        <v>589</v>
      </c>
      <c r="AB6548" t="s">
        <v>21</v>
      </c>
      <c r="AC6548">
        <v>53</v>
      </c>
    </row>
    <row r="6549" spans="1:29" x14ac:dyDescent="0.25">
      <c r="A6549">
        <v>345</v>
      </c>
      <c r="B6549">
        <v>345101</v>
      </c>
      <c r="C6549">
        <v>6185</v>
      </c>
      <c r="D6549" t="str">
        <f>VLOOKUP(C6549,'Schedule 3'!A:M,13,FALSE)</f>
        <v>Transport/Travel Expenses</v>
      </c>
      <c r="E6549">
        <v>4.0599999999999996</v>
      </c>
      <c r="F6549" s="1">
        <v>42886</v>
      </c>
      <c r="G6549" t="s">
        <v>462</v>
      </c>
      <c r="H6549" t="s">
        <v>789</v>
      </c>
      <c r="I6549" t="s">
        <v>789</v>
      </c>
      <c r="K6549">
        <v>297325</v>
      </c>
      <c r="L6549">
        <v>272629</v>
      </c>
      <c r="Q6549" t="s">
        <v>19</v>
      </c>
      <c r="U6549">
        <v>5</v>
      </c>
      <c r="V6549">
        <v>17</v>
      </c>
      <c r="Y6549" t="s">
        <v>20</v>
      </c>
      <c r="Z6549">
        <v>0</v>
      </c>
      <c r="AA6549" t="s">
        <v>589</v>
      </c>
      <c r="AB6549" t="s">
        <v>21</v>
      </c>
      <c r="AC6549">
        <v>52</v>
      </c>
    </row>
    <row r="6550" spans="1:29" x14ac:dyDescent="0.25">
      <c r="A6550">
        <v>345</v>
      </c>
      <c r="B6550">
        <v>345102</v>
      </c>
      <c r="C6550">
        <v>6185</v>
      </c>
      <c r="D6550" t="str">
        <f>VLOOKUP(C6550,'Schedule 3'!A:M,13,FALSE)</f>
        <v>Transport/Travel Expenses</v>
      </c>
      <c r="E6550">
        <v>35.75</v>
      </c>
      <c r="F6550" s="1">
        <v>42886</v>
      </c>
      <c r="G6550" t="s">
        <v>462</v>
      </c>
      <c r="H6550" t="s">
        <v>789</v>
      </c>
      <c r="I6550" t="s">
        <v>789</v>
      </c>
      <c r="K6550">
        <v>297325</v>
      </c>
      <c r="L6550">
        <v>272629</v>
      </c>
      <c r="Q6550" t="s">
        <v>19</v>
      </c>
      <c r="U6550">
        <v>5</v>
      </c>
      <c r="V6550">
        <v>17</v>
      </c>
      <c r="Y6550" t="s">
        <v>20</v>
      </c>
      <c r="Z6550">
        <v>0</v>
      </c>
      <c r="AA6550" t="s">
        <v>589</v>
      </c>
      <c r="AB6550" t="s">
        <v>21</v>
      </c>
      <c r="AC6550">
        <v>53</v>
      </c>
    </row>
    <row r="6551" spans="1:29" x14ac:dyDescent="0.25">
      <c r="A6551">
        <v>345</v>
      </c>
      <c r="B6551">
        <v>345101</v>
      </c>
      <c r="C6551">
        <v>6185</v>
      </c>
      <c r="D6551" t="str">
        <f>VLOOKUP(C6551,'Schedule 3'!A:M,13,FALSE)</f>
        <v>Transport/Travel Expenses</v>
      </c>
      <c r="E6551">
        <v>5.32</v>
      </c>
      <c r="F6551" s="1">
        <v>42825</v>
      </c>
      <c r="G6551" t="s">
        <v>462</v>
      </c>
      <c r="H6551" t="s">
        <v>789</v>
      </c>
      <c r="I6551" t="s">
        <v>789</v>
      </c>
      <c r="K6551">
        <v>297325</v>
      </c>
      <c r="L6551">
        <v>267433</v>
      </c>
      <c r="Q6551" t="s">
        <v>19</v>
      </c>
      <c r="U6551">
        <v>3</v>
      </c>
      <c r="V6551">
        <v>17</v>
      </c>
      <c r="Y6551" t="s">
        <v>20</v>
      </c>
      <c r="Z6551">
        <v>0</v>
      </c>
      <c r="AA6551" t="s">
        <v>589</v>
      </c>
      <c r="AB6551" t="s">
        <v>21</v>
      </c>
      <c r="AC6551">
        <v>52</v>
      </c>
    </row>
    <row r="6552" spans="1:29" x14ac:dyDescent="0.25">
      <c r="A6552">
        <v>345</v>
      </c>
      <c r="B6552">
        <v>345102</v>
      </c>
      <c r="C6552">
        <v>6185</v>
      </c>
      <c r="D6552" t="str">
        <f>VLOOKUP(C6552,'Schedule 3'!A:M,13,FALSE)</f>
        <v>Transport/Travel Expenses</v>
      </c>
      <c r="E6552">
        <v>47.2</v>
      </c>
      <c r="F6552" s="1">
        <v>42825</v>
      </c>
      <c r="G6552" t="s">
        <v>462</v>
      </c>
      <c r="H6552" t="s">
        <v>789</v>
      </c>
      <c r="I6552" t="s">
        <v>789</v>
      </c>
      <c r="K6552">
        <v>297325</v>
      </c>
      <c r="L6552">
        <v>267433</v>
      </c>
      <c r="Q6552" t="s">
        <v>19</v>
      </c>
      <c r="U6552">
        <v>3</v>
      </c>
      <c r="V6552">
        <v>17</v>
      </c>
      <c r="Y6552" t="s">
        <v>20</v>
      </c>
      <c r="Z6552">
        <v>0</v>
      </c>
      <c r="AA6552" t="s">
        <v>589</v>
      </c>
      <c r="AB6552" t="s">
        <v>21</v>
      </c>
      <c r="AC6552">
        <v>53</v>
      </c>
    </row>
    <row r="6553" spans="1:29" x14ac:dyDescent="0.25">
      <c r="A6553">
        <v>345</v>
      </c>
      <c r="B6553">
        <v>345101</v>
      </c>
      <c r="C6553">
        <v>6185</v>
      </c>
      <c r="D6553" t="str">
        <f>VLOOKUP(C6553,'Schedule 3'!A:M,13,FALSE)</f>
        <v>Transport/Travel Expenses</v>
      </c>
      <c r="E6553">
        <v>1.85</v>
      </c>
      <c r="F6553" s="1">
        <v>42766</v>
      </c>
      <c r="G6553" t="s">
        <v>462</v>
      </c>
      <c r="H6553" t="s">
        <v>789</v>
      </c>
      <c r="I6553" t="s">
        <v>789</v>
      </c>
      <c r="K6553">
        <v>297325</v>
      </c>
      <c r="L6553">
        <v>259505</v>
      </c>
      <c r="Q6553" t="s">
        <v>19</v>
      </c>
      <c r="U6553">
        <v>1</v>
      </c>
      <c r="V6553">
        <v>17</v>
      </c>
      <c r="Y6553" t="s">
        <v>20</v>
      </c>
      <c r="Z6553">
        <v>0</v>
      </c>
      <c r="AA6553" t="s">
        <v>589</v>
      </c>
      <c r="AB6553" t="s">
        <v>21</v>
      </c>
      <c r="AC6553">
        <v>52</v>
      </c>
    </row>
    <row r="6554" spans="1:29" x14ac:dyDescent="0.25">
      <c r="A6554">
        <v>345</v>
      </c>
      <c r="B6554">
        <v>345102</v>
      </c>
      <c r="C6554">
        <v>6185</v>
      </c>
      <c r="D6554" t="str">
        <f>VLOOKUP(C6554,'Schedule 3'!A:M,13,FALSE)</f>
        <v>Transport/Travel Expenses</v>
      </c>
      <c r="E6554">
        <v>16.38</v>
      </c>
      <c r="F6554" s="1">
        <v>42766</v>
      </c>
      <c r="G6554" t="s">
        <v>462</v>
      </c>
      <c r="H6554" t="s">
        <v>789</v>
      </c>
      <c r="I6554" t="s">
        <v>789</v>
      </c>
      <c r="K6554">
        <v>297325</v>
      </c>
      <c r="L6554">
        <v>259505</v>
      </c>
      <c r="Q6554" t="s">
        <v>19</v>
      </c>
      <c r="U6554">
        <v>1</v>
      </c>
      <c r="V6554">
        <v>17</v>
      </c>
      <c r="Y6554" t="s">
        <v>20</v>
      </c>
      <c r="Z6554">
        <v>0</v>
      </c>
      <c r="AA6554" t="s">
        <v>589</v>
      </c>
      <c r="AB6554" t="s">
        <v>21</v>
      </c>
      <c r="AC6554">
        <v>53</v>
      </c>
    </row>
    <row r="6555" spans="1:29" x14ac:dyDescent="0.25">
      <c r="A6555">
        <v>345</v>
      </c>
      <c r="B6555">
        <v>345101</v>
      </c>
      <c r="C6555">
        <v>6190</v>
      </c>
      <c r="D6555" t="str">
        <f>VLOOKUP(C6555,'Schedule 3'!A:M,13,FALSE)</f>
        <v>Transport/Travel Expenses</v>
      </c>
      <c r="E6555">
        <v>15.61</v>
      </c>
      <c r="F6555" s="1">
        <v>43069</v>
      </c>
      <c r="G6555" t="s">
        <v>462</v>
      </c>
      <c r="H6555" t="s">
        <v>790</v>
      </c>
      <c r="I6555" t="s">
        <v>790</v>
      </c>
      <c r="K6555">
        <v>297326</v>
      </c>
      <c r="L6555">
        <v>288934</v>
      </c>
      <c r="Q6555" t="s">
        <v>19</v>
      </c>
      <c r="U6555">
        <v>11</v>
      </c>
      <c r="V6555">
        <v>17</v>
      </c>
      <c r="Y6555" t="s">
        <v>20</v>
      </c>
      <c r="Z6555">
        <v>0</v>
      </c>
      <c r="AA6555" t="s">
        <v>589</v>
      </c>
      <c r="AB6555" t="s">
        <v>21</v>
      </c>
      <c r="AC6555">
        <v>52</v>
      </c>
    </row>
    <row r="6556" spans="1:29" x14ac:dyDescent="0.25">
      <c r="A6556">
        <v>345</v>
      </c>
      <c r="B6556">
        <v>345102</v>
      </c>
      <c r="C6556">
        <v>6190</v>
      </c>
      <c r="D6556" t="str">
        <f>VLOOKUP(C6556,'Schedule 3'!A:M,13,FALSE)</f>
        <v>Transport/Travel Expenses</v>
      </c>
      <c r="E6556">
        <v>139.97999999999999</v>
      </c>
      <c r="F6556" s="1">
        <v>43069</v>
      </c>
      <c r="G6556" t="s">
        <v>462</v>
      </c>
      <c r="H6556" t="s">
        <v>790</v>
      </c>
      <c r="I6556" t="s">
        <v>790</v>
      </c>
      <c r="K6556">
        <v>297326</v>
      </c>
      <c r="L6556">
        <v>288934</v>
      </c>
      <c r="Q6556" t="s">
        <v>19</v>
      </c>
      <c r="U6556">
        <v>11</v>
      </c>
      <c r="V6556">
        <v>17</v>
      </c>
      <c r="Y6556" t="s">
        <v>20</v>
      </c>
      <c r="Z6556">
        <v>0</v>
      </c>
      <c r="AA6556" t="s">
        <v>589</v>
      </c>
      <c r="AB6556" t="s">
        <v>21</v>
      </c>
      <c r="AC6556">
        <v>53</v>
      </c>
    </row>
    <row r="6557" spans="1:29" x14ac:dyDescent="0.25">
      <c r="A6557">
        <v>345</v>
      </c>
      <c r="B6557">
        <v>345101</v>
      </c>
      <c r="C6557">
        <v>6190</v>
      </c>
      <c r="D6557" t="str">
        <f>VLOOKUP(C6557,'Schedule 3'!A:M,13,FALSE)</f>
        <v>Transport/Travel Expenses</v>
      </c>
      <c r="E6557">
        <v>12.52</v>
      </c>
      <c r="F6557" s="1">
        <v>42947</v>
      </c>
      <c r="G6557" t="s">
        <v>462</v>
      </c>
      <c r="H6557" t="s">
        <v>790</v>
      </c>
      <c r="I6557" t="s">
        <v>790</v>
      </c>
      <c r="K6557">
        <v>297326</v>
      </c>
      <c r="L6557">
        <v>278277</v>
      </c>
      <c r="Q6557" t="s">
        <v>19</v>
      </c>
      <c r="U6557">
        <v>7</v>
      </c>
      <c r="V6557">
        <v>17</v>
      </c>
      <c r="Y6557" t="s">
        <v>20</v>
      </c>
      <c r="Z6557">
        <v>0</v>
      </c>
      <c r="AA6557" t="s">
        <v>589</v>
      </c>
      <c r="AB6557" t="s">
        <v>21</v>
      </c>
      <c r="AC6557">
        <v>52</v>
      </c>
    </row>
    <row r="6558" spans="1:29" x14ac:dyDescent="0.25">
      <c r="A6558">
        <v>345</v>
      </c>
      <c r="B6558">
        <v>345102</v>
      </c>
      <c r="C6558">
        <v>6190</v>
      </c>
      <c r="D6558" t="str">
        <f>VLOOKUP(C6558,'Schedule 3'!A:M,13,FALSE)</f>
        <v>Transport/Travel Expenses</v>
      </c>
      <c r="E6558">
        <v>111.01</v>
      </c>
      <c r="F6558" s="1">
        <v>42947</v>
      </c>
      <c r="G6558" t="s">
        <v>462</v>
      </c>
      <c r="H6558" t="s">
        <v>790</v>
      </c>
      <c r="I6558" t="s">
        <v>790</v>
      </c>
      <c r="K6558">
        <v>297326</v>
      </c>
      <c r="L6558">
        <v>278277</v>
      </c>
      <c r="Q6558" t="s">
        <v>19</v>
      </c>
      <c r="U6558">
        <v>7</v>
      </c>
      <c r="V6558">
        <v>17</v>
      </c>
      <c r="Y6558" t="s">
        <v>20</v>
      </c>
      <c r="Z6558">
        <v>0</v>
      </c>
      <c r="AA6558" t="s">
        <v>589</v>
      </c>
      <c r="AB6558" t="s">
        <v>21</v>
      </c>
      <c r="AC6558">
        <v>53</v>
      </c>
    </row>
    <row r="6559" spans="1:29" x14ac:dyDescent="0.25">
      <c r="A6559">
        <v>345</v>
      </c>
      <c r="B6559">
        <v>345101</v>
      </c>
      <c r="C6559">
        <v>6190</v>
      </c>
      <c r="D6559" t="str">
        <f>VLOOKUP(C6559,'Schedule 3'!A:M,13,FALSE)</f>
        <v>Transport/Travel Expenses</v>
      </c>
      <c r="E6559">
        <v>3.88</v>
      </c>
      <c r="F6559" s="1">
        <v>42766</v>
      </c>
      <c r="G6559" t="s">
        <v>462</v>
      </c>
      <c r="H6559" t="s">
        <v>790</v>
      </c>
      <c r="I6559" t="s">
        <v>790</v>
      </c>
      <c r="K6559">
        <v>297326</v>
      </c>
      <c r="L6559">
        <v>259505</v>
      </c>
      <c r="Q6559" t="s">
        <v>19</v>
      </c>
      <c r="U6559">
        <v>1</v>
      </c>
      <c r="V6559">
        <v>17</v>
      </c>
      <c r="Y6559" t="s">
        <v>20</v>
      </c>
      <c r="Z6559">
        <v>0</v>
      </c>
      <c r="AA6559" t="s">
        <v>589</v>
      </c>
      <c r="AB6559" t="s">
        <v>21</v>
      </c>
      <c r="AC6559">
        <v>52</v>
      </c>
    </row>
    <row r="6560" spans="1:29" x14ac:dyDescent="0.25">
      <c r="A6560">
        <v>345</v>
      </c>
      <c r="B6560">
        <v>345102</v>
      </c>
      <c r="C6560">
        <v>6190</v>
      </c>
      <c r="D6560" t="str">
        <f>VLOOKUP(C6560,'Schedule 3'!A:M,13,FALSE)</f>
        <v>Transport/Travel Expenses</v>
      </c>
      <c r="E6560">
        <v>34.44</v>
      </c>
      <c r="F6560" s="1">
        <v>42766</v>
      </c>
      <c r="G6560" t="s">
        <v>462</v>
      </c>
      <c r="H6560" t="s">
        <v>790</v>
      </c>
      <c r="I6560" t="s">
        <v>790</v>
      </c>
      <c r="K6560">
        <v>297326</v>
      </c>
      <c r="L6560">
        <v>259505</v>
      </c>
      <c r="Q6560" t="s">
        <v>19</v>
      </c>
      <c r="U6560">
        <v>1</v>
      </c>
      <c r="V6560">
        <v>17</v>
      </c>
      <c r="Y6560" t="s">
        <v>20</v>
      </c>
      <c r="Z6560">
        <v>0</v>
      </c>
      <c r="AA6560" t="s">
        <v>589</v>
      </c>
      <c r="AB6560" t="s">
        <v>21</v>
      </c>
      <c r="AC6560">
        <v>53</v>
      </c>
    </row>
    <row r="6561" spans="1:29" x14ac:dyDescent="0.25">
      <c r="A6561">
        <v>345</v>
      </c>
      <c r="B6561">
        <v>345101</v>
      </c>
      <c r="C6561">
        <v>6195</v>
      </c>
      <c r="D6561" t="str">
        <f>VLOOKUP(C6561,'Schedule 3'!A:M,13,FALSE)</f>
        <v>Transport/Travel Expenses</v>
      </c>
      <c r="E6561">
        <v>2.2599999999999998</v>
      </c>
      <c r="F6561" s="1">
        <v>43069</v>
      </c>
      <c r="G6561" t="s">
        <v>462</v>
      </c>
      <c r="H6561" t="s">
        <v>791</v>
      </c>
      <c r="I6561" t="s">
        <v>791</v>
      </c>
      <c r="K6561">
        <v>297327</v>
      </c>
      <c r="L6561">
        <v>288934</v>
      </c>
      <c r="Q6561" t="s">
        <v>19</v>
      </c>
      <c r="U6561">
        <v>11</v>
      </c>
      <c r="V6561">
        <v>17</v>
      </c>
      <c r="Y6561" t="s">
        <v>20</v>
      </c>
      <c r="Z6561">
        <v>0</v>
      </c>
      <c r="AA6561" t="s">
        <v>589</v>
      </c>
      <c r="AB6561" t="s">
        <v>21</v>
      </c>
      <c r="AC6561">
        <v>52</v>
      </c>
    </row>
    <row r="6562" spans="1:29" x14ac:dyDescent="0.25">
      <c r="A6562">
        <v>345</v>
      </c>
      <c r="B6562">
        <v>345102</v>
      </c>
      <c r="C6562">
        <v>6195</v>
      </c>
      <c r="D6562" t="str">
        <f>VLOOKUP(C6562,'Schedule 3'!A:M,13,FALSE)</f>
        <v>Transport/Travel Expenses</v>
      </c>
      <c r="E6562">
        <v>20.3</v>
      </c>
      <c r="F6562" s="1">
        <v>43069</v>
      </c>
      <c r="G6562" t="s">
        <v>462</v>
      </c>
      <c r="H6562" t="s">
        <v>791</v>
      </c>
      <c r="I6562" t="s">
        <v>791</v>
      </c>
      <c r="K6562">
        <v>297327</v>
      </c>
      <c r="L6562">
        <v>288934</v>
      </c>
      <c r="Q6562" t="s">
        <v>19</v>
      </c>
      <c r="U6562">
        <v>11</v>
      </c>
      <c r="V6562">
        <v>17</v>
      </c>
      <c r="Y6562" t="s">
        <v>20</v>
      </c>
      <c r="Z6562">
        <v>0</v>
      </c>
      <c r="AA6562" t="s">
        <v>589</v>
      </c>
      <c r="AB6562" t="s">
        <v>21</v>
      </c>
      <c r="AC6562">
        <v>53</v>
      </c>
    </row>
    <row r="6563" spans="1:29" x14ac:dyDescent="0.25">
      <c r="A6563">
        <v>345</v>
      </c>
      <c r="B6563">
        <v>345101</v>
      </c>
      <c r="C6563">
        <v>6195</v>
      </c>
      <c r="D6563" t="str">
        <f>VLOOKUP(C6563,'Schedule 3'!A:M,13,FALSE)</f>
        <v>Transport/Travel Expenses</v>
      </c>
      <c r="E6563">
        <v>2.0499999999999998</v>
      </c>
      <c r="F6563" s="1">
        <v>42947</v>
      </c>
      <c r="G6563" t="s">
        <v>462</v>
      </c>
      <c r="H6563" t="s">
        <v>791</v>
      </c>
      <c r="I6563" t="s">
        <v>791</v>
      </c>
      <c r="K6563">
        <v>297327</v>
      </c>
      <c r="L6563">
        <v>278277</v>
      </c>
      <c r="Q6563" t="s">
        <v>19</v>
      </c>
      <c r="U6563">
        <v>7</v>
      </c>
      <c r="V6563">
        <v>17</v>
      </c>
      <c r="Y6563" t="s">
        <v>20</v>
      </c>
      <c r="Z6563">
        <v>0</v>
      </c>
      <c r="AA6563" t="s">
        <v>589</v>
      </c>
      <c r="AB6563" t="s">
        <v>21</v>
      </c>
      <c r="AC6563">
        <v>52</v>
      </c>
    </row>
    <row r="6564" spans="1:29" x14ac:dyDescent="0.25">
      <c r="A6564">
        <v>345</v>
      </c>
      <c r="B6564">
        <v>345102</v>
      </c>
      <c r="C6564">
        <v>6195</v>
      </c>
      <c r="D6564" t="str">
        <f>VLOOKUP(C6564,'Schedule 3'!A:M,13,FALSE)</f>
        <v>Transport/Travel Expenses</v>
      </c>
      <c r="E6564">
        <v>18.170000000000002</v>
      </c>
      <c r="F6564" s="1">
        <v>42947</v>
      </c>
      <c r="G6564" t="s">
        <v>462</v>
      </c>
      <c r="H6564" t="s">
        <v>791</v>
      </c>
      <c r="I6564" t="s">
        <v>791</v>
      </c>
      <c r="K6564">
        <v>297327</v>
      </c>
      <c r="L6564">
        <v>278277</v>
      </c>
      <c r="Q6564" t="s">
        <v>19</v>
      </c>
      <c r="U6564">
        <v>7</v>
      </c>
      <c r="V6564">
        <v>17</v>
      </c>
      <c r="Y6564" t="s">
        <v>20</v>
      </c>
      <c r="Z6564">
        <v>0</v>
      </c>
      <c r="AA6564" t="s">
        <v>589</v>
      </c>
      <c r="AB6564" t="s">
        <v>21</v>
      </c>
      <c r="AC6564">
        <v>53</v>
      </c>
    </row>
    <row r="6565" spans="1:29" x14ac:dyDescent="0.25">
      <c r="A6565">
        <v>345</v>
      </c>
      <c r="B6565">
        <v>345101</v>
      </c>
      <c r="C6565">
        <v>6195</v>
      </c>
      <c r="D6565" t="str">
        <f>VLOOKUP(C6565,'Schedule 3'!A:M,13,FALSE)</f>
        <v>Transport/Travel Expenses</v>
      </c>
      <c r="E6565">
        <v>3.61</v>
      </c>
      <c r="F6565" s="1">
        <v>42916</v>
      </c>
      <c r="G6565" t="s">
        <v>462</v>
      </c>
      <c r="H6565" t="s">
        <v>791</v>
      </c>
      <c r="I6565" t="s">
        <v>791</v>
      </c>
      <c r="K6565">
        <v>297327</v>
      </c>
      <c r="L6565">
        <v>275593</v>
      </c>
      <c r="Q6565" t="s">
        <v>19</v>
      </c>
      <c r="U6565">
        <v>6</v>
      </c>
      <c r="V6565">
        <v>17</v>
      </c>
      <c r="Y6565" t="s">
        <v>20</v>
      </c>
      <c r="Z6565">
        <v>0</v>
      </c>
      <c r="AA6565" t="s">
        <v>589</v>
      </c>
      <c r="AB6565" t="s">
        <v>21</v>
      </c>
      <c r="AC6565">
        <v>52</v>
      </c>
    </row>
    <row r="6566" spans="1:29" x14ac:dyDescent="0.25">
      <c r="A6566">
        <v>345</v>
      </c>
      <c r="B6566">
        <v>345102</v>
      </c>
      <c r="C6566">
        <v>6195</v>
      </c>
      <c r="D6566" t="str">
        <f>VLOOKUP(C6566,'Schedule 3'!A:M,13,FALSE)</f>
        <v>Transport/Travel Expenses</v>
      </c>
      <c r="E6566">
        <v>31.61</v>
      </c>
      <c r="F6566" s="1">
        <v>42916</v>
      </c>
      <c r="G6566" t="s">
        <v>462</v>
      </c>
      <c r="H6566" t="s">
        <v>791</v>
      </c>
      <c r="I6566" t="s">
        <v>791</v>
      </c>
      <c r="K6566">
        <v>297327</v>
      </c>
      <c r="L6566">
        <v>275593</v>
      </c>
      <c r="Q6566" t="s">
        <v>19</v>
      </c>
      <c r="U6566">
        <v>6</v>
      </c>
      <c r="V6566">
        <v>17</v>
      </c>
      <c r="Y6566" t="s">
        <v>20</v>
      </c>
      <c r="Z6566">
        <v>0</v>
      </c>
      <c r="AA6566" t="s">
        <v>589</v>
      </c>
      <c r="AB6566" t="s">
        <v>21</v>
      </c>
      <c r="AC6566">
        <v>53</v>
      </c>
    </row>
    <row r="6567" spans="1:29" x14ac:dyDescent="0.25">
      <c r="A6567">
        <v>345</v>
      </c>
      <c r="B6567">
        <v>345101</v>
      </c>
      <c r="C6567">
        <v>6195</v>
      </c>
      <c r="D6567" t="str">
        <f>VLOOKUP(C6567,'Schedule 3'!A:M,13,FALSE)</f>
        <v>Transport/Travel Expenses</v>
      </c>
      <c r="E6567">
        <v>4.55</v>
      </c>
      <c r="F6567" s="1">
        <v>42886</v>
      </c>
      <c r="G6567" t="s">
        <v>462</v>
      </c>
      <c r="H6567" t="s">
        <v>791</v>
      </c>
      <c r="I6567" t="s">
        <v>791</v>
      </c>
      <c r="K6567">
        <v>297327</v>
      </c>
      <c r="L6567">
        <v>272629</v>
      </c>
      <c r="Q6567" t="s">
        <v>19</v>
      </c>
      <c r="U6567">
        <v>5</v>
      </c>
      <c r="V6567">
        <v>17</v>
      </c>
      <c r="Y6567" t="s">
        <v>20</v>
      </c>
      <c r="Z6567">
        <v>0</v>
      </c>
      <c r="AA6567" t="s">
        <v>589</v>
      </c>
      <c r="AB6567" t="s">
        <v>21</v>
      </c>
      <c r="AC6567">
        <v>52</v>
      </c>
    </row>
    <row r="6568" spans="1:29" x14ac:dyDescent="0.25">
      <c r="A6568">
        <v>345</v>
      </c>
      <c r="B6568">
        <v>345102</v>
      </c>
      <c r="C6568">
        <v>6195</v>
      </c>
      <c r="D6568" t="str">
        <f>VLOOKUP(C6568,'Schedule 3'!A:M,13,FALSE)</f>
        <v>Transport/Travel Expenses</v>
      </c>
      <c r="E6568">
        <v>40.15</v>
      </c>
      <c r="F6568" s="1">
        <v>42886</v>
      </c>
      <c r="G6568" t="s">
        <v>462</v>
      </c>
      <c r="H6568" t="s">
        <v>791</v>
      </c>
      <c r="I6568" t="s">
        <v>791</v>
      </c>
      <c r="K6568">
        <v>297327</v>
      </c>
      <c r="L6568">
        <v>272629</v>
      </c>
      <c r="Q6568" t="s">
        <v>19</v>
      </c>
      <c r="U6568">
        <v>5</v>
      </c>
      <c r="V6568">
        <v>17</v>
      </c>
      <c r="Y6568" t="s">
        <v>20</v>
      </c>
      <c r="Z6568">
        <v>0</v>
      </c>
      <c r="AA6568" t="s">
        <v>589</v>
      </c>
      <c r="AB6568" t="s">
        <v>21</v>
      </c>
      <c r="AC6568">
        <v>53</v>
      </c>
    </row>
    <row r="6569" spans="1:29" x14ac:dyDescent="0.25">
      <c r="A6569">
        <v>345</v>
      </c>
      <c r="B6569">
        <v>345101</v>
      </c>
      <c r="C6569">
        <v>6195</v>
      </c>
      <c r="D6569" t="str">
        <f>VLOOKUP(C6569,'Schedule 3'!A:M,13,FALSE)</f>
        <v>Transport/Travel Expenses</v>
      </c>
      <c r="E6569">
        <v>6.01</v>
      </c>
      <c r="F6569" s="1">
        <v>42855</v>
      </c>
      <c r="G6569" t="s">
        <v>462</v>
      </c>
      <c r="H6569" t="s">
        <v>791</v>
      </c>
      <c r="I6569" t="s">
        <v>791</v>
      </c>
      <c r="K6569">
        <v>297327</v>
      </c>
      <c r="L6569">
        <v>269773</v>
      </c>
      <c r="Q6569" t="s">
        <v>19</v>
      </c>
      <c r="U6569">
        <v>4</v>
      </c>
      <c r="V6569">
        <v>17</v>
      </c>
      <c r="Y6569" t="s">
        <v>20</v>
      </c>
      <c r="Z6569">
        <v>0</v>
      </c>
      <c r="AA6569" t="s">
        <v>589</v>
      </c>
      <c r="AB6569" t="s">
        <v>21</v>
      </c>
      <c r="AC6569">
        <v>52</v>
      </c>
    </row>
    <row r="6570" spans="1:29" x14ac:dyDescent="0.25">
      <c r="A6570">
        <v>345</v>
      </c>
      <c r="B6570">
        <v>345102</v>
      </c>
      <c r="C6570">
        <v>6195</v>
      </c>
      <c r="D6570" t="str">
        <f>VLOOKUP(C6570,'Schedule 3'!A:M,13,FALSE)</f>
        <v>Transport/Travel Expenses</v>
      </c>
      <c r="E6570">
        <v>53.29</v>
      </c>
      <c r="F6570" s="1">
        <v>42855</v>
      </c>
      <c r="G6570" t="s">
        <v>462</v>
      </c>
      <c r="H6570" t="s">
        <v>791</v>
      </c>
      <c r="I6570" t="s">
        <v>791</v>
      </c>
      <c r="K6570">
        <v>297327</v>
      </c>
      <c r="L6570">
        <v>269773</v>
      </c>
      <c r="Q6570" t="s">
        <v>19</v>
      </c>
      <c r="U6570">
        <v>4</v>
      </c>
      <c r="V6570">
        <v>17</v>
      </c>
      <c r="Y6570" t="s">
        <v>20</v>
      </c>
      <c r="Z6570">
        <v>0</v>
      </c>
      <c r="AA6570" t="s">
        <v>589</v>
      </c>
      <c r="AB6570" t="s">
        <v>21</v>
      </c>
      <c r="AC6570">
        <v>53</v>
      </c>
    </row>
    <row r="6571" spans="1:29" x14ac:dyDescent="0.25">
      <c r="A6571">
        <v>345</v>
      </c>
      <c r="B6571">
        <v>345101</v>
      </c>
      <c r="C6571">
        <v>6195</v>
      </c>
      <c r="D6571" t="str">
        <f>VLOOKUP(C6571,'Schedule 3'!A:M,13,FALSE)</f>
        <v>Transport/Travel Expenses</v>
      </c>
      <c r="E6571">
        <v>0.08</v>
      </c>
      <c r="F6571" s="1">
        <v>42794</v>
      </c>
      <c r="G6571" t="s">
        <v>462</v>
      </c>
      <c r="H6571" t="s">
        <v>791</v>
      </c>
      <c r="I6571" t="s">
        <v>791</v>
      </c>
      <c r="K6571">
        <v>297327</v>
      </c>
      <c r="L6571">
        <v>263415</v>
      </c>
      <c r="Q6571" t="s">
        <v>19</v>
      </c>
      <c r="U6571">
        <v>2</v>
      </c>
      <c r="V6571">
        <v>17</v>
      </c>
      <c r="Y6571" t="s">
        <v>20</v>
      </c>
      <c r="Z6571">
        <v>0</v>
      </c>
      <c r="AA6571" t="s">
        <v>589</v>
      </c>
      <c r="AB6571" t="s">
        <v>21</v>
      </c>
      <c r="AC6571">
        <v>52</v>
      </c>
    </row>
    <row r="6572" spans="1:29" x14ac:dyDescent="0.25">
      <c r="A6572">
        <v>345</v>
      </c>
      <c r="B6572">
        <v>345102</v>
      </c>
      <c r="C6572">
        <v>6195</v>
      </c>
      <c r="D6572" t="str">
        <f>VLOOKUP(C6572,'Schedule 3'!A:M,13,FALSE)</f>
        <v>Transport/Travel Expenses</v>
      </c>
      <c r="E6572">
        <v>0.73</v>
      </c>
      <c r="F6572" s="1">
        <v>42794</v>
      </c>
      <c r="G6572" t="s">
        <v>462</v>
      </c>
      <c r="H6572" t="s">
        <v>791</v>
      </c>
      <c r="I6572" t="s">
        <v>791</v>
      </c>
      <c r="K6572">
        <v>297327</v>
      </c>
      <c r="L6572">
        <v>263415</v>
      </c>
      <c r="Q6572" t="s">
        <v>19</v>
      </c>
      <c r="U6572">
        <v>2</v>
      </c>
      <c r="V6572">
        <v>17</v>
      </c>
      <c r="Y6572" t="s">
        <v>20</v>
      </c>
      <c r="Z6572">
        <v>0</v>
      </c>
      <c r="AA6572" t="s">
        <v>589</v>
      </c>
      <c r="AB6572" t="s">
        <v>21</v>
      </c>
      <c r="AC6572">
        <v>53</v>
      </c>
    </row>
    <row r="6573" spans="1:29" x14ac:dyDescent="0.25">
      <c r="A6573">
        <v>345</v>
      </c>
      <c r="B6573">
        <v>345101</v>
      </c>
      <c r="C6573">
        <v>6200</v>
      </c>
      <c r="D6573" t="str">
        <f>VLOOKUP(C6573,'Schedule 3'!A:M,13,FALSE)</f>
        <v>Transport/Travel Expenses</v>
      </c>
      <c r="E6573">
        <v>0.31</v>
      </c>
      <c r="F6573" s="1">
        <v>43100</v>
      </c>
      <c r="G6573" t="s">
        <v>462</v>
      </c>
      <c r="H6573" t="s">
        <v>792</v>
      </c>
      <c r="I6573" t="s">
        <v>792</v>
      </c>
      <c r="K6573">
        <v>297328</v>
      </c>
      <c r="L6573">
        <v>291867</v>
      </c>
      <c r="Q6573" t="s">
        <v>19</v>
      </c>
      <c r="U6573">
        <v>12</v>
      </c>
      <c r="V6573">
        <v>17</v>
      </c>
      <c r="Y6573" t="s">
        <v>20</v>
      </c>
      <c r="Z6573">
        <v>0</v>
      </c>
      <c r="AA6573" t="s">
        <v>589</v>
      </c>
      <c r="AB6573" t="s">
        <v>21</v>
      </c>
      <c r="AC6573">
        <v>52</v>
      </c>
    </row>
    <row r="6574" spans="1:29" x14ac:dyDescent="0.25">
      <c r="A6574">
        <v>345</v>
      </c>
      <c r="B6574">
        <v>345102</v>
      </c>
      <c r="C6574">
        <v>6200</v>
      </c>
      <c r="D6574" t="str">
        <f>VLOOKUP(C6574,'Schedule 3'!A:M,13,FALSE)</f>
        <v>Transport/Travel Expenses</v>
      </c>
      <c r="E6574">
        <v>2.77</v>
      </c>
      <c r="F6574" s="1">
        <v>43100</v>
      </c>
      <c r="G6574" t="s">
        <v>462</v>
      </c>
      <c r="H6574" t="s">
        <v>792</v>
      </c>
      <c r="I6574" t="s">
        <v>792</v>
      </c>
      <c r="K6574">
        <v>297328</v>
      </c>
      <c r="L6574">
        <v>291867</v>
      </c>
      <c r="Q6574" t="s">
        <v>19</v>
      </c>
      <c r="U6574">
        <v>12</v>
      </c>
      <c r="V6574">
        <v>17</v>
      </c>
      <c r="Y6574" t="s">
        <v>20</v>
      </c>
      <c r="Z6574">
        <v>0</v>
      </c>
      <c r="AA6574" t="s">
        <v>589</v>
      </c>
      <c r="AB6574" t="s">
        <v>21</v>
      </c>
      <c r="AC6574">
        <v>53</v>
      </c>
    </row>
    <row r="6575" spans="1:29" x14ac:dyDescent="0.25">
      <c r="A6575">
        <v>345</v>
      </c>
      <c r="B6575">
        <v>345101</v>
      </c>
      <c r="C6575">
        <v>6200</v>
      </c>
      <c r="D6575" t="str">
        <f>VLOOKUP(C6575,'Schedule 3'!A:M,13,FALSE)</f>
        <v>Transport/Travel Expenses</v>
      </c>
      <c r="E6575">
        <v>0.84</v>
      </c>
      <c r="F6575" s="1">
        <v>43069</v>
      </c>
      <c r="G6575" t="s">
        <v>462</v>
      </c>
      <c r="H6575" t="s">
        <v>792</v>
      </c>
      <c r="I6575" t="s">
        <v>792</v>
      </c>
      <c r="K6575">
        <v>297328</v>
      </c>
      <c r="L6575">
        <v>288934</v>
      </c>
      <c r="Q6575" t="s">
        <v>19</v>
      </c>
      <c r="U6575">
        <v>11</v>
      </c>
      <c r="V6575">
        <v>17</v>
      </c>
      <c r="Y6575" t="s">
        <v>20</v>
      </c>
      <c r="Z6575">
        <v>0</v>
      </c>
      <c r="AA6575" t="s">
        <v>589</v>
      </c>
      <c r="AB6575" t="s">
        <v>21</v>
      </c>
      <c r="AC6575">
        <v>52</v>
      </c>
    </row>
    <row r="6576" spans="1:29" x14ac:dyDescent="0.25">
      <c r="A6576">
        <v>345</v>
      </c>
      <c r="B6576">
        <v>345102</v>
      </c>
      <c r="C6576">
        <v>6200</v>
      </c>
      <c r="D6576" t="str">
        <f>VLOOKUP(C6576,'Schedule 3'!A:M,13,FALSE)</f>
        <v>Transport/Travel Expenses</v>
      </c>
      <c r="E6576">
        <v>7.58</v>
      </c>
      <c r="F6576" s="1">
        <v>43069</v>
      </c>
      <c r="G6576" t="s">
        <v>462</v>
      </c>
      <c r="H6576" t="s">
        <v>792</v>
      </c>
      <c r="I6576" t="s">
        <v>792</v>
      </c>
      <c r="K6576">
        <v>297328</v>
      </c>
      <c r="L6576">
        <v>288934</v>
      </c>
      <c r="Q6576" t="s">
        <v>19</v>
      </c>
      <c r="U6576">
        <v>11</v>
      </c>
      <c r="V6576">
        <v>17</v>
      </c>
      <c r="Y6576" t="s">
        <v>20</v>
      </c>
      <c r="Z6576">
        <v>0</v>
      </c>
      <c r="AA6576" t="s">
        <v>589</v>
      </c>
      <c r="AB6576" t="s">
        <v>21</v>
      </c>
      <c r="AC6576">
        <v>53</v>
      </c>
    </row>
    <row r="6577" spans="1:29" x14ac:dyDescent="0.25">
      <c r="A6577">
        <v>345</v>
      </c>
      <c r="B6577">
        <v>345101</v>
      </c>
      <c r="C6577">
        <v>6200</v>
      </c>
      <c r="D6577" t="str">
        <f>VLOOKUP(C6577,'Schedule 3'!A:M,13,FALSE)</f>
        <v>Transport/Travel Expenses</v>
      </c>
      <c r="E6577">
        <v>0.75</v>
      </c>
      <c r="F6577" s="1">
        <v>43039</v>
      </c>
      <c r="G6577" t="s">
        <v>462</v>
      </c>
      <c r="H6577" t="s">
        <v>792</v>
      </c>
      <c r="I6577" t="s">
        <v>792</v>
      </c>
      <c r="K6577">
        <v>297328</v>
      </c>
      <c r="L6577">
        <v>286349</v>
      </c>
      <c r="Q6577" t="s">
        <v>19</v>
      </c>
      <c r="U6577">
        <v>10</v>
      </c>
      <c r="V6577">
        <v>17</v>
      </c>
      <c r="Y6577" t="s">
        <v>20</v>
      </c>
      <c r="Z6577">
        <v>0</v>
      </c>
      <c r="AA6577" t="s">
        <v>589</v>
      </c>
      <c r="AB6577" t="s">
        <v>21</v>
      </c>
      <c r="AC6577">
        <v>52</v>
      </c>
    </row>
    <row r="6578" spans="1:29" x14ac:dyDescent="0.25">
      <c r="A6578">
        <v>345</v>
      </c>
      <c r="B6578">
        <v>345102</v>
      </c>
      <c r="C6578">
        <v>6200</v>
      </c>
      <c r="D6578" t="str">
        <f>VLOOKUP(C6578,'Schedule 3'!A:M,13,FALSE)</f>
        <v>Transport/Travel Expenses</v>
      </c>
      <c r="E6578">
        <v>6.7</v>
      </c>
      <c r="F6578" s="1">
        <v>43039</v>
      </c>
      <c r="G6578" t="s">
        <v>462</v>
      </c>
      <c r="H6578" t="s">
        <v>792</v>
      </c>
      <c r="I6578" t="s">
        <v>792</v>
      </c>
      <c r="K6578">
        <v>297328</v>
      </c>
      <c r="L6578">
        <v>286349</v>
      </c>
      <c r="Q6578" t="s">
        <v>19</v>
      </c>
      <c r="U6578">
        <v>10</v>
      </c>
      <c r="V6578">
        <v>17</v>
      </c>
      <c r="Y6578" t="s">
        <v>20</v>
      </c>
      <c r="Z6578">
        <v>0</v>
      </c>
      <c r="AA6578" t="s">
        <v>589</v>
      </c>
      <c r="AB6578" t="s">
        <v>21</v>
      </c>
      <c r="AC6578">
        <v>53</v>
      </c>
    </row>
    <row r="6579" spans="1:29" x14ac:dyDescent="0.25">
      <c r="A6579">
        <v>345</v>
      </c>
      <c r="B6579">
        <v>345101</v>
      </c>
      <c r="C6579">
        <v>6200</v>
      </c>
      <c r="D6579" t="str">
        <f>VLOOKUP(C6579,'Schedule 3'!A:M,13,FALSE)</f>
        <v>Transport/Travel Expenses</v>
      </c>
      <c r="E6579">
        <v>3.18</v>
      </c>
      <c r="F6579" s="1">
        <v>43008</v>
      </c>
      <c r="G6579" t="s">
        <v>462</v>
      </c>
      <c r="H6579" t="s">
        <v>792</v>
      </c>
      <c r="I6579" t="s">
        <v>792</v>
      </c>
      <c r="K6579">
        <v>297328</v>
      </c>
      <c r="L6579">
        <v>283717</v>
      </c>
      <c r="Q6579" t="s">
        <v>19</v>
      </c>
      <c r="U6579">
        <v>9</v>
      </c>
      <c r="V6579">
        <v>17</v>
      </c>
      <c r="Y6579" t="s">
        <v>20</v>
      </c>
      <c r="Z6579">
        <v>0</v>
      </c>
      <c r="AA6579" t="s">
        <v>589</v>
      </c>
      <c r="AB6579" t="s">
        <v>21</v>
      </c>
      <c r="AC6579">
        <v>52</v>
      </c>
    </row>
    <row r="6580" spans="1:29" x14ac:dyDescent="0.25">
      <c r="A6580">
        <v>345</v>
      </c>
      <c r="B6580">
        <v>345102</v>
      </c>
      <c r="C6580">
        <v>6200</v>
      </c>
      <c r="D6580" t="str">
        <f>VLOOKUP(C6580,'Schedule 3'!A:M,13,FALSE)</f>
        <v>Transport/Travel Expenses</v>
      </c>
      <c r="E6580">
        <v>28.34</v>
      </c>
      <c r="F6580" s="1">
        <v>43008</v>
      </c>
      <c r="G6580" t="s">
        <v>462</v>
      </c>
      <c r="H6580" t="s">
        <v>792</v>
      </c>
      <c r="I6580" t="s">
        <v>792</v>
      </c>
      <c r="K6580">
        <v>297328</v>
      </c>
      <c r="L6580">
        <v>283717</v>
      </c>
      <c r="Q6580" t="s">
        <v>19</v>
      </c>
      <c r="U6580">
        <v>9</v>
      </c>
      <c r="V6580">
        <v>17</v>
      </c>
      <c r="Y6580" t="s">
        <v>20</v>
      </c>
      <c r="Z6580">
        <v>0</v>
      </c>
      <c r="AA6580" t="s">
        <v>589</v>
      </c>
      <c r="AB6580" t="s">
        <v>21</v>
      </c>
      <c r="AC6580">
        <v>53</v>
      </c>
    </row>
    <row r="6581" spans="1:29" x14ac:dyDescent="0.25">
      <c r="A6581">
        <v>345</v>
      </c>
      <c r="B6581">
        <v>345101</v>
      </c>
      <c r="C6581">
        <v>6200</v>
      </c>
      <c r="D6581" t="str">
        <f>VLOOKUP(C6581,'Schedule 3'!A:M,13,FALSE)</f>
        <v>Transport/Travel Expenses</v>
      </c>
      <c r="E6581">
        <v>2.61</v>
      </c>
      <c r="F6581" s="1">
        <v>42947</v>
      </c>
      <c r="G6581" t="s">
        <v>462</v>
      </c>
      <c r="H6581" t="s">
        <v>792</v>
      </c>
      <c r="I6581" t="s">
        <v>792</v>
      </c>
      <c r="K6581">
        <v>297328</v>
      </c>
      <c r="L6581">
        <v>278277</v>
      </c>
      <c r="Q6581" t="s">
        <v>19</v>
      </c>
      <c r="U6581">
        <v>7</v>
      </c>
      <c r="V6581">
        <v>17</v>
      </c>
      <c r="Y6581" t="s">
        <v>20</v>
      </c>
      <c r="Z6581">
        <v>0</v>
      </c>
      <c r="AA6581" t="s">
        <v>589</v>
      </c>
      <c r="AB6581" t="s">
        <v>21</v>
      </c>
      <c r="AC6581">
        <v>52</v>
      </c>
    </row>
    <row r="6582" spans="1:29" x14ac:dyDescent="0.25">
      <c r="A6582">
        <v>345</v>
      </c>
      <c r="B6582">
        <v>345102</v>
      </c>
      <c r="C6582">
        <v>6200</v>
      </c>
      <c r="D6582" t="str">
        <f>VLOOKUP(C6582,'Schedule 3'!A:M,13,FALSE)</f>
        <v>Transport/Travel Expenses</v>
      </c>
      <c r="E6582">
        <v>23.11</v>
      </c>
      <c r="F6582" s="1">
        <v>42947</v>
      </c>
      <c r="G6582" t="s">
        <v>462</v>
      </c>
      <c r="H6582" t="s">
        <v>792</v>
      </c>
      <c r="I6582" t="s">
        <v>792</v>
      </c>
      <c r="K6582">
        <v>297328</v>
      </c>
      <c r="L6582">
        <v>278277</v>
      </c>
      <c r="Q6582" t="s">
        <v>19</v>
      </c>
      <c r="U6582">
        <v>7</v>
      </c>
      <c r="V6582">
        <v>17</v>
      </c>
      <c r="Y6582" t="s">
        <v>20</v>
      </c>
      <c r="Z6582">
        <v>0</v>
      </c>
      <c r="AA6582" t="s">
        <v>589</v>
      </c>
      <c r="AB6582" t="s">
        <v>21</v>
      </c>
      <c r="AC6582">
        <v>53</v>
      </c>
    </row>
    <row r="6583" spans="1:29" x14ac:dyDescent="0.25">
      <c r="A6583">
        <v>345</v>
      </c>
      <c r="B6583">
        <v>345101</v>
      </c>
      <c r="C6583">
        <v>6200</v>
      </c>
      <c r="D6583" t="str">
        <f>VLOOKUP(C6583,'Schedule 3'!A:M,13,FALSE)</f>
        <v>Transport/Travel Expenses</v>
      </c>
      <c r="E6583">
        <v>1.96</v>
      </c>
      <c r="F6583" s="1">
        <v>42916</v>
      </c>
      <c r="G6583" t="s">
        <v>462</v>
      </c>
      <c r="H6583" t="s">
        <v>792</v>
      </c>
      <c r="I6583" t="s">
        <v>792</v>
      </c>
      <c r="K6583">
        <v>297328</v>
      </c>
      <c r="L6583">
        <v>275593</v>
      </c>
      <c r="Q6583" t="s">
        <v>19</v>
      </c>
      <c r="U6583">
        <v>6</v>
      </c>
      <c r="V6583">
        <v>17</v>
      </c>
      <c r="Y6583" t="s">
        <v>20</v>
      </c>
      <c r="Z6583">
        <v>0</v>
      </c>
      <c r="AA6583" t="s">
        <v>589</v>
      </c>
      <c r="AB6583" t="s">
        <v>21</v>
      </c>
      <c r="AC6583">
        <v>52</v>
      </c>
    </row>
    <row r="6584" spans="1:29" x14ac:dyDescent="0.25">
      <c r="A6584">
        <v>345</v>
      </c>
      <c r="B6584">
        <v>345102</v>
      </c>
      <c r="C6584">
        <v>6200</v>
      </c>
      <c r="D6584" t="str">
        <f>VLOOKUP(C6584,'Schedule 3'!A:M,13,FALSE)</f>
        <v>Transport/Travel Expenses</v>
      </c>
      <c r="E6584">
        <v>17.21</v>
      </c>
      <c r="F6584" s="1">
        <v>42916</v>
      </c>
      <c r="G6584" t="s">
        <v>462</v>
      </c>
      <c r="H6584" t="s">
        <v>792</v>
      </c>
      <c r="I6584" t="s">
        <v>792</v>
      </c>
      <c r="K6584">
        <v>297328</v>
      </c>
      <c r="L6584">
        <v>275593</v>
      </c>
      <c r="Q6584" t="s">
        <v>19</v>
      </c>
      <c r="U6584">
        <v>6</v>
      </c>
      <c r="V6584">
        <v>17</v>
      </c>
      <c r="Y6584" t="s">
        <v>20</v>
      </c>
      <c r="Z6584">
        <v>0</v>
      </c>
      <c r="AA6584" t="s">
        <v>589</v>
      </c>
      <c r="AB6584" t="s">
        <v>21</v>
      </c>
      <c r="AC6584">
        <v>53</v>
      </c>
    </row>
    <row r="6585" spans="1:29" x14ac:dyDescent="0.25">
      <c r="A6585">
        <v>345</v>
      </c>
      <c r="B6585">
        <v>345101</v>
      </c>
      <c r="C6585">
        <v>6200</v>
      </c>
      <c r="D6585" t="str">
        <f>VLOOKUP(C6585,'Schedule 3'!A:M,13,FALSE)</f>
        <v>Transport/Travel Expenses</v>
      </c>
      <c r="E6585">
        <v>1.22</v>
      </c>
      <c r="F6585" s="1">
        <v>42886</v>
      </c>
      <c r="G6585" t="s">
        <v>462</v>
      </c>
      <c r="H6585" t="s">
        <v>792</v>
      </c>
      <c r="I6585" t="s">
        <v>792</v>
      </c>
      <c r="K6585">
        <v>297328</v>
      </c>
      <c r="L6585">
        <v>272629</v>
      </c>
      <c r="Q6585" t="s">
        <v>19</v>
      </c>
      <c r="U6585">
        <v>5</v>
      </c>
      <c r="V6585">
        <v>17</v>
      </c>
      <c r="Y6585" t="s">
        <v>20</v>
      </c>
      <c r="Z6585">
        <v>0</v>
      </c>
      <c r="AA6585" t="s">
        <v>589</v>
      </c>
      <c r="AB6585" t="s">
        <v>21</v>
      </c>
      <c r="AC6585">
        <v>52</v>
      </c>
    </row>
    <row r="6586" spans="1:29" x14ac:dyDescent="0.25">
      <c r="A6586">
        <v>345</v>
      </c>
      <c r="B6586">
        <v>345102</v>
      </c>
      <c r="C6586">
        <v>6200</v>
      </c>
      <c r="D6586" t="str">
        <f>VLOOKUP(C6586,'Schedule 3'!A:M,13,FALSE)</f>
        <v>Transport/Travel Expenses</v>
      </c>
      <c r="E6586">
        <v>10.77</v>
      </c>
      <c r="F6586" s="1">
        <v>42886</v>
      </c>
      <c r="G6586" t="s">
        <v>462</v>
      </c>
      <c r="H6586" t="s">
        <v>792</v>
      </c>
      <c r="I6586" t="s">
        <v>792</v>
      </c>
      <c r="K6586">
        <v>297328</v>
      </c>
      <c r="L6586">
        <v>272629</v>
      </c>
      <c r="Q6586" t="s">
        <v>19</v>
      </c>
      <c r="U6586">
        <v>5</v>
      </c>
      <c r="V6586">
        <v>17</v>
      </c>
      <c r="Y6586" t="s">
        <v>20</v>
      </c>
      <c r="Z6586">
        <v>0</v>
      </c>
      <c r="AA6586" t="s">
        <v>589</v>
      </c>
      <c r="AB6586" t="s">
        <v>21</v>
      </c>
      <c r="AC6586">
        <v>53</v>
      </c>
    </row>
    <row r="6587" spans="1:29" x14ac:dyDescent="0.25">
      <c r="A6587">
        <v>345</v>
      </c>
      <c r="B6587">
        <v>345101</v>
      </c>
      <c r="C6587">
        <v>6200</v>
      </c>
      <c r="D6587" t="str">
        <f>VLOOKUP(C6587,'Schedule 3'!A:M,13,FALSE)</f>
        <v>Transport/Travel Expenses</v>
      </c>
      <c r="E6587">
        <v>1.81</v>
      </c>
      <c r="F6587" s="1">
        <v>42855</v>
      </c>
      <c r="G6587" t="s">
        <v>462</v>
      </c>
      <c r="H6587" t="s">
        <v>792</v>
      </c>
      <c r="I6587" t="s">
        <v>792</v>
      </c>
      <c r="K6587">
        <v>297328</v>
      </c>
      <c r="L6587">
        <v>269773</v>
      </c>
      <c r="Q6587" t="s">
        <v>19</v>
      </c>
      <c r="U6587">
        <v>4</v>
      </c>
      <c r="V6587">
        <v>17</v>
      </c>
      <c r="Y6587" t="s">
        <v>20</v>
      </c>
      <c r="Z6587">
        <v>0</v>
      </c>
      <c r="AA6587" t="s">
        <v>589</v>
      </c>
      <c r="AB6587" t="s">
        <v>21</v>
      </c>
      <c r="AC6587">
        <v>52</v>
      </c>
    </row>
    <row r="6588" spans="1:29" x14ac:dyDescent="0.25">
      <c r="A6588">
        <v>345</v>
      </c>
      <c r="B6588">
        <v>345102</v>
      </c>
      <c r="C6588">
        <v>6200</v>
      </c>
      <c r="D6588" t="str">
        <f>VLOOKUP(C6588,'Schedule 3'!A:M,13,FALSE)</f>
        <v>Transport/Travel Expenses</v>
      </c>
      <c r="E6588">
        <v>16.09</v>
      </c>
      <c r="F6588" s="1">
        <v>42855</v>
      </c>
      <c r="G6588" t="s">
        <v>462</v>
      </c>
      <c r="H6588" t="s">
        <v>792</v>
      </c>
      <c r="I6588" t="s">
        <v>792</v>
      </c>
      <c r="K6588">
        <v>297328</v>
      </c>
      <c r="L6588">
        <v>269773</v>
      </c>
      <c r="Q6588" t="s">
        <v>19</v>
      </c>
      <c r="U6588">
        <v>4</v>
      </c>
      <c r="V6588">
        <v>17</v>
      </c>
      <c r="Y6588" t="s">
        <v>20</v>
      </c>
      <c r="Z6588">
        <v>0</v>
      </c>
      <c r="AA6588" t="s">
        <v>589</v>
      </c>
      <c r="AB6588" t="s">
        <v>21</v>
      </c>
      <c r="AC6588">
        <v>53</v>
      </c>
    </row>
    <row r="6589" spans="1:29" x14ac:dyDescent="0.25">
      <c r="A6589">
        <v>345</v>
      </c>
      <c r="B6589">
        <v>345101</v>
      </c>
      <c r="C6589">
        <v>6200</v>
      </c>
      <c r="D6589" t="str">
        <f>VLOOKUP(C6589,'Schedule 3'!A:M,13,FALSE)</f>
        <v>Transport/Travel Expenses</v>
      </c>
      <c r="E6589">
        <v>0.36</v>
      </c>
      <c r="F6589" s="1">
        <v>42825</v>
      </c>
      <c r="G6589" t="s">
        <v>462</v>
      </c>
      <c r="H6589" t="s">
        <v>792</v>
      </c>
      <c r="I6589" t="s">
        <v>792</v>
      </c>
      <c r="K6589">
        <v>297328</v>
      </c>
      <c r="L6589">
        <v>267433</v>
      </c>
      <c r="Q6589" t="s">
        <v>19</v>
      </c>
      <c r="U6589">
        <v>3</v>
      </c>
      <c r="V6589">
        <v>17</v>
      </c>
      <c r="Y6589" t="s">
        <v>20</v>
      </c>
      <c r="Z6589">
        <v>0</v>
      </c>
      <c r="AA6589" t="s">
        <v>589</v>
      </c>
      <c r="AB6589" t="s">
        <v>21</v>
      </c>
      <c r="AC6589">
        <v>52</v>
      </c>
    </row>
    <row r="6590" spans="1:29" x14ac:dyDescent="0.25">
      <c r="A6590">
        <v>345</v>
      </c>
      <c r="B6590">
        <v>345102</v>
      </c>
      <c r="C6590">
        <v>6200</v>
      </c>
      <c r="D6590" t="str">
        <f>VLOOKUP(C6590,'Schedule 3'!A:M,13,FALSE)</f>
        <v>Transport/Travel Expenses</v>
      </c>
      <c r="E6590">
        <v>3.21</v>
      </c>
      <c r="F6590" s="1">
        <v>42825</v>
      </c>
      <c r="G6590" t="s">
        <v>462</v>
      </c>
      <c r="H6590" t="s">
        <v>792</v>
      </c>
      <c r="I6590" t="s">
        <v>792</v>
      </c>
      <c r="K6590">
        <v>297328</v>
      </c>
      <c r="L6590">
        <v>267433</v>
      </c>
      <c r="Q6590" t="s">
        <v>19</v>
      </c>
      <c r="U6590">
        <v>3</v>
      </c>
      <c r="V6590">
        <v>17</v>
      </c>
      <c r="Y6590" t="s">
        <v>20</v>
      </c>
      <c r="Z6590">
        <v>0</v>
      </c>
      <c r="AA6590" t="s">
        <v>589</v>
      </c>
      <c r="AB6590" t="s">
        <v>21</v>
      </c>
      <c r="AC6590">
        <v>53</v>
      </c>
    </row>
    <row r="6591" spans="1:29" x14ac:dyDescent="0.25">
      <c r="A6591">
        <v>345</v>
      </c>
      <c r="B6591">
        <v>345101</v>
      </c>
      <c r="C6591">
        <v>6200</v>
      </c>
      <c r="D6591" t="str">
        <f>VLOOKUP(C6591,'Schedule 3'!A:M,13,FALSE)</f>
        <v>Transport/Travel Expenses</v>
      </c>
      <c r="E6591">
        <v>0.95</v>
      </c>
      <c r="F6591" s="1">
        <v>42794</v>
      </c>
      <c r="G6591" t="s">
        <v>462</v>
      </c>
      <c r="H6591" t="s">
        <v>792</v>
      </c>
      <c r="I6591" t="s">
        <v>792</v>
      </c>
      <c r="K6591">
        <v>297328</v>
      </c>
      <c r="L6591">
        <v>263415</v>
      </c>
      <c r="Q6591" t="s">
        <v>19</v>
      </c>
      <c r="U6591">
        <v>2</v>
      </c>
      <c r="V6591">
        <v>17</v>
      </c>
      <c r="Y6591" t="s">
        <v>20</v>
      </c>
      <c r="Z6591">
        <v>0</v>
      </c>
      <c r="AA6591" t="s">
        <v>589</v>
      </c>
      <c r="AB6591" t="s">
        <v>21</v>
      </c>
      <c r="AC6591">
        <v>52</v>
      </c>
    </row>
    <row r="6592" spans="1:29" x14ac:dyDescent="0.25">
      <c r="A6592">
        <v>345</v>
      </c>
      <c r="B6592">
        <v>345102</v>
      </c>
      <c r="C6592">
        <v>6200</v>
      </c>
      <c r="D6592" t="str">
        <f>VLOOKUP(C6592,'Schedule 3'!A:M,13,FALSE)</f>
        <v>Transport/Travel Expenses</v>
      </c>
      <c r="E6592">
        <v>8.43</v>
      </c>
      <c r="F6592" s="1">
        <v>42794</v>
      </c>
      <c r="G6592" t="s">
        <v>462</v>
      </c>
      <c r="H6592" t="s">
        <v>792</v>
      </c>
      <c r="I6592" t="s">
        <v>792</v>
      </c>
      <c r="K6592">
        <v>297328</v>
      </c>
      <c r="L6592">
        <v>263415</v>
      </c>
      <c r="Q6592" t="s">
        <v>19</v>
      </c>
      <c r="U6592">
        <v>2</v>
      </c>
      <c r="V6592">
        <v>17</v>
      </c>
      <c r="Y6592" t="s">
        <v>20</v>
      </c>
      <c r="Z6592">
        <v>0</v>
      </c>
      <c r="AA6592" t="s">
        <v>589</v>
      </c>
      <c r="AB6592" t="s">
        <v>21</v>
      </c>
      <c r="AC6592">
        <v>53</v>
      </c>
    </row>
    <row r="6593" spans="1:29" x14ac:dyDescent="0.25">
      <c r="A6593">
        <v>345</v>
      </c>
      <c r="B6593">
        <v>345101</v>
      </c>
      <c r="C6593">
        <v>6200</v>
      </c>
      <c r="D6593" t="str">
        <f>VLOOKUP(C6593,'Schedule 3'!A:M,13,FALSE)</f>
        <v>Transport/Travel Expenses</v>
      </c>
      <c r="E6593">
        <v>0.84</v>
      </c>
      <c r="F6593" s="1">
        <v>42766</v>
      </c>
      <c r="G6593" t="s">
        <v>462</v>
      </c>
      <c r="H6593" t="s">
        <v>792</v>
      </c>
      <c r="I6593" t="s">
        <v>792</v>
      </c>
      <c r="K6593">
        <v>297328</v>
      </c>
      <c r="L6593">
        <v>259505</v>
      </c>
      <c r="Q6593" t="s">
        <v>19</v>
      </c>
      <c r="U6593">
        <v>1</v>
      </c>
      <c r="V6593">
        <v>17</v>
      </c>
      <c r="Y6593" t="s">
        <v>20</v>
      </c>
      <c r="Z6593">
        <v>0</v>
      </c>
      <c r="AA6593" t="s">
        <v>589</v>
      </c>
      <c r="AB6593" t="s">
        <v>21</v>
      </c>
      <c r="AC6593">
        <v>52</v>
      </c>
    </row>
    <row r="6594" spans="1:29" x14ac:dyDescent="0.25">
      <c r="A6594">
        <v>345</v>
      </c>
      <c r="B6594">
        <v>345102</v>
      </c>
      <c r="C6594">
        <v>6200</v>
      </c>
      <c r="D6594" t="str">
        <f>VLOOKUP(C6594,'Schedule 3'!A:M,13,FALSE)</f>
        <v>Transport/Travel Expenses</v>
      </c>
      <c r="E6594">
        <v>7.46</v>
      </c>
      <c r="F6594" s="1">
        <v>42766</v>
      </c>
      <c r="G6594" t="s">
        <v>462</v>
      </c>
      <c r="H6594" t="s">
        <v>792</v>
      </c>
      <c r="I6594" t="s">
        <v>792</v>
      </c>
      <c r="K6594">
        <v>297328</v>
      </c>
      <c r="L6594">
        <v>259505</v>
      </c>
      <c r="Q6594" t="s">
        <v>19</v>
      </c>
      <c r="U6594">
        <v>1</v>
      </c>
      <c r="V6594">
        <v>17</v>
      </c>
      <c r="Y6594" t="s">
        <v>20</v>
      </c>
      <c r="Z6594">
        <v>0</v>
      </c>
      <c r="AA6594" t="s">
        <v>589</v>
      </c>
      <c r="AB6594" t="s">
        <v>21</v>
      </c>
      <c r="AC6594">
        <v>53</v>
      </c>
    </row>
    <row r="6595" spans="1:29" x14ac:dyDescent="0.25">
      <c r="A6595">
        <v>345</v>
      </c>
      <c r="B6595">
        <v>345101</v>
      </c>
      <c r="C6595">
        <v>6205</v>
      </c>
      <c r="D6595" t="str">
        <f>VLOOKUP(C6595,'Schedule 3'!A:M,13,FALSE)</f>
        <v>Transport/Travel Expenses</v>
      </c>
      <c r="E6595">
        <v>3.34</v>
      </c>
      <c r="F6595" s="1">
        <v>43069</v>
      </c>
      <c r="G6595" t="s">
        <v>462</v>
      </c>
      <c r="H6595" t="s">
        <v>793</v>
      </c>
      <c r="I6595" t="s">
        <v>793</v>
      </c>
      <c r="K6595">
        <v>297329</v>
      </c>
      <c r="L6595">
        <v>288934</v>
      </c>
      <c r="Q6595" t="s">
        <v>19</v>
      </c>
      <c r="U6595">
        <v>11</v>
      </c>
      <c r="V6595">
        <v>17</v>
      </c>
      <c r="Y6595" t="s">
        <v>20</v>
      </c>
      <c r="Z6595">
        <v>0</v>
      </c>
      <c r="AA6595" t="s">
        <v>589</v>
      </c>
      <c r="AB6595" t="s">
        <v>21</v>
      </c>
      <c r="AC6595">
        <v>52</v>
      </c>
    </row>
    <row r="6596" spans="1:29" x14ac:dyDescent="0.25">
      <c r="A6596">
        <v>345</v>
      </c>
      <c r="B6596">
        <v>345102</v>
      </c>
      <c r="C6596">
        <v>6205</v>
      </c>
      <c r="D6596" t="str">
        <f>VLOOKUP(C6596,'Schedule 3'!A:M,13,FALSE)</f>
        <v>Transport/Travel Expenses</v>
      </c>
      <c r="E6596">
        <v>29.92</v>
      </c>
      <c r="F6596" s="1">
        <v>43069</v>
      </c>
      <c r="G6596" t="s">
        <v>462</v>
      </c>
      <c r="H6596" t="s">
        <v>793</v>
      </c>
      <c r="I6596" t="s">
        <v>793</v>
      </c>
      <c r="K6596">
        <v>297329</v>
      </c>
      <c r="L6596">
        <v>288934</v>
      </c>
      <c r="Q6596" t="s">
        <v>19</v>
      </c>
      <c r="U6596">
        <v>11</v>
      </c>
      <c r="V6596">
        <v>17</v>
      </c>
      <c r="Y6596" t="s">
        <v>20</v>
      </c>
      <c r="Z6596">
        <v>0</v>
      </c>
      <c r="AA6596" t="s">
        <v>589</v>
      </c>
      <c r="AB6596" t="s">
        <v>21</v>
      </c>
      <c r="AC6596">
        <v>53</v>
      </c>
    </row>
    <row r="6597" spans="1:29" x14ac:dyDescent="0.25">
      <c r="A6597">
        <v>345</v>
      </c>
      <c r="B6597">
        <v>345101</v>
      </c>
      <c r="C6597">
        <v>6205</v>
      </c>
      <c r="D6597" t="str">
        <f>VLOOKUP(C6597,'Schedule 3'!A:M,13,FALSE)</f>
        <v>Transport/Travel Expenses</v>
      </c>
      <c r="E6597">
        <v>2.0299999999999998</v>
      </c>
      <c r="F6597" s="1">
        <v>42947</v>
      </c>
      <c r="G6597" t="s">
        <v>462</v>
      </c>
      <c r="H6597" t="s">
        <v>793</v>
      </c>
      <c r="I6597" t="s">
        <v>793</v>
      </c>
      <c r="K6597">
        <v>297329</v>
      </c>
      <c r="L6597">
        <v>278277</v>
      </c>
      <c r="Q6597" t="s">
        <v>19</v>
      </c>
      <c r="U6597">
        <v>7</v>
      </c>
      <c r="V6597">
        <v>17</v>
      </c>
      <c r="Y6597" t="s">
        <v>20</v>
      </c>
      <c r="Z6597">
        <v>0</v>
      </c>
      <c r="AA6597" t="s">
        <v>589</v>
      </c>
      <c r="AB6597" t="s">
        <v>21</v>
      </c>
      <c r="AC6597">
        <v>52</v>
      </c>
    </row>
    <row r="6598" spans="1:29" x14ac:dyDescent="0.25">
      <c r="A6598">
        <v>345</v>
      </c>
      <c r="B6598">
        <v>345102</v>
      </c>
      <c r="C6598">
        <v>6205</v>
      </c>
      <c r="D6598" t="str">
        <f>VLOOKUP(C6598,'Schedule 3'!A:M,13,FALSE)</f>
        <v>Transport/Travel Expenses</v>
      </c>
      <c r="E6598">
        <v>18.010000000000002</v>
      </c>
      <c r="F6598" s="1">
        <v>42947</v>
      </c>
      <c r="G6598" t="s">
        <v>462</v>
      </c>
      <c r="H6598" t="s">
        <v>793</v>
      </c>
      <c r="I6598" t="s">
        <v>793</v>
      </c>
      <c r="K6598">
        <v>297329</v>
      </c>
      <c r="L6598">
        <v>278277</v>
      </c>
      <c r="Q6598" t="s">
        <v>19</v>
      </c>
      <c r="U6598">
        <v>7</v>
      </c>
      <c r="V6598">
        <v>17</v>
      </c>
      <c r="Y6598" t="s">
        <v>20</v>
      </c>
      <c r="Z6598">
        <v>0</v>
      </c>
      <c r="AA6598" t="s">
        <v>589</v>
      </c>
      <c r="AB6598" t="s">
        <v>21</v>
      </c>
      <c r="AC6598">
        <v>53</v>
      </c>
    </row>
    <row r="6599" spans="1:29" x14ac:dyDescent="0.25">
      <c r="A6599">
        <v>345</v>
      </c>
      <c r="B6599">
        <v>345101</v>
      </c>
      <c r="C6599">
        <v>6205</v>
      </c>
      <c r="D6599" t="str">
        <f>VLOOKUP(C6599,'Schedule 3'!A:M,13,FALSE)</f>
        <v>Transport/Travel Expenses</v>
      </c>
      <c r="E6599">
        <v>0.63</v>
      </c>
      <c r="F6599" s="1">
        <v>42886</v>
      </c>
      <c r="G6599" t="s">
        <v>462</v>
      </c>
      <c r="H6599" t="s">
        <v>793</v>
      </c>
      <c r="I6599" t="s">
        <v>793</v>
      </c>
      <c r="K6599">
        <v>297329</v>
      </c>
      <c r="L6599">
        <v>272629</v>
      </c>
      <c r="Q6599" t="s">
        <v>19</v>
      </c>
      <c r="U6599">
        <v>5</v>
      </c>
      <c r="V6599">
        <v>17</v>
      </c>
      <c r="Y6599" t="s">
        <v>20</v>
      </c>
      <c r="Z6599">
        <v>0</v>
      </c>
      <c r="AA6599" t="s">
        <v>589</v>
      </c>
      <c r="AB6599" t="s">
        <v>21</v>
      </c>
      <c r="AC6599">
        <v>52</v>
      </c>
    </row>
    <row r="6600" spans="1:29" x14ac:dyDescent="0.25">
      <c r="A6600">
        <v>345</v>
      </c>
      <c r="B6600">
        <v>345102</v>
      </c>
      <c r="C6600">
        <v>6205</v>
      </c>
      <c r="D6600" t="str">
        <f>VLOOKUP(C6600,'Schedule 3'!A:M,13,FALSE)</f>
        <v>Transport/Travel Expenses</v>
      </c>
      <c r="E6600">
        <v>5.57</v>
      </c>
      <c r="F6600" s="1">
        <v>42886</v>
      </c>
      <c r="G6600" t="s">
        <v>462</v>
      </c>
      <c r="H6600" t="s">
        <v>793</v>
      </c>
      <c r="I6600" t="s">
        <v>793</v>
      </c>
      <c r="K6600">
        <v>297329</v>
      </c>
      <c r="L6600">
        <v>272629</v>
      </c>
      <c r="Q6600" t="s">
        <v>19</v>
      </c>
      <c r="U6600">
        <v>5</v>
      </c>
      <c r="V6600">
        <v>17</v>
      </c>
      <c r="Y6600" t="s">
        <v>20</v>
      </c>
      <c r="Z6600">
        <v>0</v>
      </c>
      <c r="AA6600" t="s">
        <v>589</v>
      </c>
      <c r="AB6600" t="s">
        <v>21</v>
      </c>
      <c r="AC6600">
        <v>53</v>
      </c>
    </row>
    <row r="6601" spans="1:29" x14ac:dyDescent="0.25">
      <c r="A6601">
        <v>345</v>
      </c>
      <c r="B6601">
        <v>345101</v>
      </c>
      <c r="C6601">
        <v>6140</v>
      </c>
      <c r="D6601" t="str">
        <f>VLOOKUP(C6601,'Schedule 3'!A:M,13,FALSE)</f>
        <v>Salaries and Wages</v>
      </c>
      <c r="E6601">
        <v>87.18</v>
      </c>
      <c r="F6601" s="1">
        <v>43100</v>
      </c>
      <c r="G6601" t="s">
        <v>462</v>
      </c>
      <c r="H6601" t="s">
        <v>42</v>
      </c>
      <c r="I6601" t="s">
        <v>42</v>
      </c>
      <c r="K6601">
        <v>297396</v>
      </c>
      <c r="L6601">
        <v>291867</v>
      </c>
      <c r="Q6601" t="s">
        <v>19</v>
      </c>
      <c r="U6601">
        <v>12</v>
      </c>
      <c r="V6601">
        <v>17</v>
      </c>
      <c r="Y6601" t="s">
        <v>20</v>
      </c>
      <c r="Z6601">
        <v>0</v>
      </c>
      <c r="AA6601" t="s">
        <v>589</v>
      </c>
      <c r="AB6601" t="s">
        <v>21</v>
      </c>
      <c r="AC6601">
        <v>234</v>
      </c>
    </row>
    <row r="6602" spans="1:29" x14ac:dyDescent="0.25">
      <c r="A6602">
        <v>345</v>
      </c>
      <c r="B6602">
        <v>345102</v>
      </c>
      <c r="C6602">
        <v>6140</v>
      </c>
      <c r="D6602" t="str">
        <f>VLOOKUP(C6602,'Schedule 3'!A:M,13,FALSE)</f>
        <v>Salaries and Wages</v>
      </c>
      <c r="E6602">
        <v>766.58</v>
      </c>
      <c r="F6602" s="1">
        <v>43100</v>
      </c>
      <c r="G6602" t="s">
        <v>462</v>
      </c>
      <c r="H6602" t="s">
        <v>42</v>
      </c>
      <c r="I6602" t="s">
        <v>42</v>
      </c>
      <c r="K6602">
        <v>297396</v>
      </c>
      <c r="L6602">
        <v>291867</v>
      </c>
      <c r="Q6602" t="s">
        <v>19</v>
      </c>
      <c r="U6602">
        <v>12</v>
      </c>
      <c r="V6602">
        <v>17</v>
      </c>
      <c r="Y6602" t="s">
        <v>20</v>
      </c>
      <c r="Z6602">
        <v>0</v>
      </c>
      <c r="AA6602" t="s">
        <v>589</v>
      </c>
      <c r="AB6602" t="s">
        <v>21</v>
      </c>
      <c r="AC6602">
        <v>235</v>
      </c>
    </row>
    <row r="6603" spans="1:29" x14ac:dyDescent="0.25">
      <c r="A6603">
        <v>345</v>
      </c>
      <c r="B6603">
        <v>345101</v>
      </c>
      <c r="C6603">
        <v>6140</v>
      </c>
      <c r="D6603" t="str">
        <f>VLOOKUP(C6603,'Schedule 3'!A:M,13,FALSE)</f>
        <v>Salaries and Wages</v>
      </c>
      <c r="E6603">
        <v>85.81</v>
      </c>
      <c r="F6603" s="1">
        <v>43069</v>
      </c>
      <c r="G6603" t="s">
        <v>462</v>
      </c>
      <c r="H6603" t="s">
        <v>42</v>
      </c>
      <c r="I6603" t="s">
        <v>42</v>
      </c>
      <c r="K6603">
        <v>297396</v>
      </c>
      <c r="L6603">
        <v>288934</v>
      </c>
      <c r="Q6603" t="s">
        <v>19</v>
      </c>
      <c r="U6603">
        <v>11</v>
      </c>
      <c r="V6603">
        <v>17</v>
      </c>
      <c r="Y6603" t="s">
        <v>20</v>
      </c>
      <c r="Z6603">
        <v>0</v>
      </c>
      <c r="AA6603" t="s">
        <v>589</v>
      </c>
      <c r="AB6603" t="s">
        <v>21</v>
      </c>
      <c r="AC6603">
        <v>234</v>
      </c>
    </row>
    <row r="6604" spans="1:29" x14ac:dyDescent="0.25">
      <c r="A6604">
        <v>345</v>
      </c>
      <c r="B6604">
        <v>345102</v>
      </c>
      <c r="C6604">
        <v>6140</v>
      </c>
      <c r="D6604" t="str">
        <f>VLOOKUP(C6604,'Schedule 3'!A:M,13,FALSE)</f>
        <v>Salaries and Wages</v>
      </c>
      <c r="E6604">
        <v>769.3</v>
      </c>
      <c r="F6604" s="1">
        <v>43069</v>
      </c>
      <c r="G6604" t="s">
        <v>462</v>
      </c>
      <c r="H6604" t="s">
        <v>42</v>
      </c>
      <c r="I6604" t="s">
        <v>42</v>
      </c>
      <c r="K6604">
        <v>297396</v>
      </c>
      <c r="L6604">
        <v>288934</v>
      </c>
      <c r="Q6604" t="s">
        <v>19</v>
      </c>
      <c r="U6604">
        <v>11</v>
      </c>
      <c r="V6604">
        <v>17</v>
      </c>
      <c r="Y6604" t="s">
        <v>20</v>
      </c>
      <c r="Z6604">
        <v>0</v>
      </c>
      <c r="AA6604" t="s">
        <v>589</v>
      </c>
      <c r="AB6604" t="s">
        <v>21</v>
      </c>
      <c r="AC6604">
        <v>235</v>
      </c>
    </row>
    <row r="6605" spans="1:29" x14ac:dyDescent="0.25">
      <c r="A6605">
        <v>345</v>
      </c>
      <c r="B6605">
        <v>345101</v>
      </c>
      <c r="C6605">
        <v>6140</v>
      </c>
      <c r="D6605" t="str">
        <f>VLOOKUP(C6605,'Schedule 3'!A:M,13,FALSE)</f>
        <v>Salaries and Wages</v>
      </c>
      <c r="E6605">
        <v>74.98</v>
      </c>
      <c r="F6605" s="1">
        <v>43039</v>
      </c>
      <c r="G6605" t="s">
        <v>462</v>
      </c>
      <c r="H6605" t="s">
        <v>42</v>
      </c>
      <c r="I6605" t="s">
        <v>42</v>
      </c>
      <c r="K6605">
        <v>297396</v>
      </c>
      <c r="L6605">
        <v>286349</v>
      </c>
      <c r="Q6605" t="s">
        <v>19</v>
      </c>
      <c r="U6605">
        <v>10</v>
      </c>
      <c r="V6605">
        <v>17</v>
      </c>
      <c r="Y6605" t="s">
        <v>20</v>
      </c>
      <c r="Z6605">
        <v>0</v>
      </c>
      <c r="AA6605" t="s">
        <v>589</v>
      </c>
      <c r="AB6605" t="s">
        <v>21</v>
      </c>
      <c r="AC6605">
        <v>234</v>
      </c>
    </row>
    <row r="6606" spans="1:29" x14ac:dyDescent="0.25">
      <c r="A6606">
        <v>345</v>
      </c>
      <c r="B6606">
        <v>345102</v>
      </c>
      <c r="C6606">
        <v>6140</v>
      </c>
      <c r="D6606" t="str">
        <f>VLOOKUP(C6606,'Schedule 3'!A:M,13,FALSE)</f>
        <v>Salaries and Wages</v>
      </c>
      <c r="E6606">
        <v>668.09</v>
      </c>
      <c r="F6606" s="1">
        <v>43039</v>
      </c>
      <c r="G6606" t="s">
        <v>462</v>
      </c>
      <c r="H6606" t="s">
        <v>42</v>
      </c>
      <c r="I6606" t="s">
        <v>42</v>
      </c>
      <c r="K6606">
        <v>297396</v>
      </c>
      <c r="L6606">
        <v>286349</v>
      </c>
      <c r="Q6606" t="s">
        <v>19</v>
      </c>
      <c r="U6606">
        <v>10</v>
      </c>
      <c r="V6606">
        <v>17</v>
      </c>
      <c r="Y6606" t="s">
        <v>20</v>
      </c>
      <c r="Z6606">
        <v>0</v>
      </c>
      <c r="AA6606" t="s">
        <v>589</v>
      </c>
      <c r="AB6606" t="s">
        <v>21</v>
      </c>
      <c r="AC6606">
        <v>235</v>
      </c>
    </row>
    <row r="6607" spans="1:29" x14ac:dyDescent="0.25">
      <c r="A6607">
        <v>345</v>
      </c>
      <c r="B6607">
        <v>345101</v>
      </c>
      <c r="C6607">
        <v>6140</v>
      </c>
      <c r="D6607" t="str">
        <f>VLOOKUP(C6607,'Schedule 3'!A:M,13,FALSE)</f>
        <v>Salaries and Wages</v>
      </c>
      <c r="E6607">
        <v>71.83</v>
      </c>
      <c r="F6607" s="1">
        <v>43008</v>
      </c>
      <c r="G6607" t="s">
        <v>462</v>
      </c>
      <c r="H6607" t="s">
        <v>42</v>
      </c>
      <c r="I6607" t="s">
        <v>42</v>
      </c>
      <c r="K6607">
        <v>297396</v>
      </c>
      <c r="L6607">
        <v>283717</v>
      </c>
      <c r="Q6607" t="s">
        <v>19</v>
      </c>
      <c r="U6607">
        <v>9</v>
      </c>
      <c r="V6607">
        <v>17</v>
      </c>
      <c r="Y6607" t="s">
        <v>20</v>
      </c>
      <c r="Z6607">
        <v>0</v>
      </c>
      <c r="AA6607" t="s">
        <v>589</v>
      </c>
      <c r="AB6607" t="s">
        <v>21</v>
      </c>
      <c r="AC6607">
        <v>234</v>
      </c>
    </row>
    <row r="6608" spans="1:29" x14ac:dyDescent="0.25">
      <c r="A6608">
        <v>345</v>
      </c>
      <c r="B6608">
        <v>345102</v>
      </c>
      <c r="C6608">
        <v>6140</v>
      </c>
      <c r="D6608" t="str">
        <f>VLOOKUP(C6608,'Schedule 3'!A:M,13,FALSE)</f>
        <v>Salaries and Wages</v>
      </c>
      <c r="E6608">
        <v>639.24</v>
      </c>
      <c r="F6608" s="1">
        <v>43008</v>
      </c>
      <c r="G6608" t="s">
        <v>462</v>
      </c>
      <c r="H6608" t="s">
        <v>42</v>
      </c>
      <c r="I6608" t="s">
        <v>42</v>
      </c>
      <c r="K6608">
        <v>297396</v>
      </c>
      <c r="L6608">
        <v>283717</v>
      </c>
      <c r="Q6608" t="s">
        <v>19</v>
      </c>
      <c r="U6608">
        <v>9</v>
      </c>
      <c r="V6608">
        <v>17</v>
      </c>
      <c r="Y6608" t="s">
        <v>20</v>
      </c>
      <c r="Z6608">
        <v>0</v>
      </c>
      <c r="AA6608" t="s">
        <v>589</v>
      </c>
      <c r="AB6608" t="s">
        <v>21</v>
      </c>
      <c r="AC6608">
        <v>235</v>
      </c>
    </row>
    <row r="6609" spans="1:29" x14ac:dyDescent="0.25">
      <c r="A6609">
        <v>345</v>
      </c>
      <c r="B6609">
        <v>345101</v>
      </c>
      <c r="C6609">
        <v>6140</v>
      </c>
      <c r="D6609" t="str">
        <f>VLOOKUP(C6609,'Schedule 3'!A:M,13,FALSE)</f>
        <v>Salaries and Wages</v>
      </c>
      <c r="E6609">
        <v>71.48</v>
      </c>
      <c r="F6609" s="1">
        <v>42978</v>
      </c>
      <c r="G6609" t="s">
        <v>462</v>
      </c>
      <c r="H6609" t="s">
        <v>42</v>
      </c>
      <c r="I6609" t="s">
        <v>42</v>
      </c>
      <c r="K6609">
        <v>297396</v>
      </c>
      <c r="L6609">
        <v>281172</v>
      </c>
      <c r="Q6609" t="s">
        <v>19</v>
      </c>
      <c r="U6609">
        <v>8</v>
      </c>
      <c r="V6609">
        <v>17</v>
      </c>
      <c r="Y6609" t="s">
        <v>20</v>
      </c>
      <c r="Z6609">
        <v>0</v>
      </c>
      <c r="AA6609" t="s">
        <v>589</v>
      </c>
      <c r="AB6609" t="s">
        <v>21</v>
      </c>
      <c r="AC6609">
        <v>234</v>
      </c>
    </row>
    <row r="6610" spans="1:29" x14ac:dyDescent="0.25">
      <c r="A6610">
        <v>345</v>
      </c>
      <c r="B6610">
        <v>345102</v>
      </c>
      <c r="C6610">
        <v>6140</v>
      </c>
      <c r="D6610" t="str">
        <f>VLOOKUP(C6610,'Schedule 3'!A:M,13,FALSE)</f>
        <v>Salaries and Wages</v>
      </c>
      <c r="E6610">
        <v>633.66999999999996</v>
      </c>
      <c r="F6610" s="1">
        <v>42978</v>
      </c>
      <c r="G6610" t="s">
        <v>462</v>
      </c>
      <c r="H6610" t="s">
        <v>42</v>
      </c>
      <c r="I6610" t="s">
        <v>42</v>
      </c>
      <c r="K6610">
        <v>297396</v>
      </c>
      <c r="L6610">
        <v>281172</v>
      </c>
      <c r="Q6610" t="s">
        <v>19</v>
      </c>
      <c r="U6610">
        <v>8</v>
      </c>
      <c r="V6610">
        <v>17</v>
      </c>
      <c r="Y6610" t="s">
        <v>20</v>
      </c>
      <c r="Z6610">
        <v>0</v>
      </c>
      <c r="AA6610" t="s">
        <v>589</v>
      </c>
      <c r="AB6610" t="s">
        <v>21</v>
      </c>
      <c r="AC6610">
        <v>235</v>
      </c>
    </row>
    <row r="6611" spans="1:29" x14ac:dyDescent="0.25">
      <c r="A6611">
        <v>345</v>
      </c>
      <c r="B6611">
        <v>345101</v>
      </c>
      <c r="C6611">
        <v>6140</v>
      </c>
      <c r="D6611" t="str">
        <f>VLOOKUP(C6611,'Schedule 3'!A:M,13,FALSE)</f>
        <v>Salaries and Wages</v>
      </c>
      <c r="E6611">
        <v>90.38</v>
      </c>
      <c r="F6611" s="1">
        <v>42947</v>
      </c>
      <c r="G6611" t="s">
        <v>462</v>
      </c>
      <c r="H6611" t="s">
        <v>42</v>
      </c>
      <c r="I6611" t="s">
        <v>42</v>
      </c>
      <c r="K6611">
        <v>297396</v>
      </c>
      <c r="L6611">
        <v>278277</v>
      </c>
      <c r="Q6611" t="s">
        <v>19</v>
      </c>
      <c r="U6611">
        <v>7</v>
      </c>
      <c r="V6611">
        <v>17</v>
      </c>
      <c r="Y6611" t="s">
        <v>20</v>
      </c>
      <c r="Z6611">
        <v>0</v>
      </c>
      <c r="AA6611" t="s">
        <v>589</v>
      </c>
      <c r="AB6611" t="s">
        <v>21</v>
      </c>
      <c r="AC6611">
        <v>234</v>
      </c>
    </row>
    <row r="6612" spans="1:29" x14ac:dyDescent="0.25">
      <c r="A6612">
        <v>345</v>
      </c>
      <c r="B6612">
        <v>345102</v>
      </c>
      <c r="C6612">
        <v>6140</v>
      </c>
      <c r="D6612" t="str">
        <f>VLOOKUP(C6612,'Schedule 3'!A:M,13,FALSE)</f>
        <v>Salaries and Wages</v>
      </c>
      <c r="E6612">
        <v>801.38</v>
      </c>
      <c r="F6612" s="1">
        <v>42947</v>
      </c>
      <c r="G6612" t="s">
        <v>462</v>
      </c>
      <c r="H6612" t="s">
        <v>42</v>
      </c>
      <c r="I6612" t="s">
        <v>42</v>
      </c>
      <c r="K6612">
        <v>297396</v>
      </c>
      <c r="L6612">
        <v>278277</v>
      </c>
      <c r="Q6612" t="s">
        <v>19</v>
      </c>
      <c r="U6612">
        <v>7</v>
      </c>
      <c r="V6612">
        <v>17</v>
      </c>
      <c r="Y6612" t="s">
        <v>20</v>
      </c>
      <c r="Z6612">
        <v>0</v>
      </c>
      <c r="AA6612" t="s">
        <v>589</v>
      </c>
      <c r="AB6612" t="s">
        <v>21</v>
      </c>
      <c r="AC6612">
        <v>235</v>
      </c>
    </row>
    <row r="6613" spans="1:29" x14ac:dyDescent="0.25">
      <c r="A6613">
        <v>345</v>
      </c>
      <c r="B6613">
        <v>345101</v>
      </c>
      <c r="C6613">
        <v>6140</v>
      </c>
      <c r="D6613" t="str">
        <f>VLOOKUP(C6613,'Schedule 3'!A:M,13,FALSE)</f>
        <v>Salaries and Wages</v>
      </c>
      <c r="E6613">
        <v>84.43</v>
      </c>
      <c r="F6613" s="1">
        <v>42916</v>
      </c>
      <c r="G6613" t="s">
        <v>462</v>
      </c>
      <c r="H6613" t="s">
        <v>42</v>
      </c>
      <c r="I6613" t="s">
        <v>42</v>
      </c>
      <c r="K6613">
        <v>297396</v>
      </c>
      <c r="L6613">
        <v>275593</v>
      </c>
      <c r="Q6613" t="s">
        <v>19</v>
      </c>
      <c r="U6613">
        <v>6</v>
      </c>
      <c r="V6613">
        <v>17</v>
      </c>
      <c r="Y6613" t="s">
        <v>20</v>
      </c>
      <c r="Z6613">
        <v>0</v>
      </c>
      <c r="AA6613" t="s">
        <v>589</v>
      </c>
      <c r="AB6613" t="s">
        <v>21</v>
      </c>
      <c r="AC6613">
        <v>234</v>
      </c>
    </row>
    <row r="6614" spans="1:29" x14ac:dyDescent="0.25">
      <c r="A6614">
        <v>345</v>
      </c>
      <c r="B6614">
        <v>345102</v>
      </c>
      <c r="C6614">
        <v>6140</v>
      </c>
      <c r="D6614" t="str">
        <f>VLOOKUP(C6614,'Schedule 3'!A:M,13,FALSE)</f>
        <v>Salaries and Wages</v>
      </c>
      <c r="E6614">
        <v>739.43</v>
      </c>
      <c r="F6614" s="1">
        <v>42916</v>
      </c>
      <c r="G6614" t="s">
        <v>462</v>
      </c>
      <c r="H6614" t="s">
        <v>42</v>
      </c>
      <c r="I6614" t="s">
        <v>42</v>
      </c>
      <c r="K6614">
        <v>297396</v>
      </c>
      <c r="L6614">
        <v>275593</v>
      </c>
      <c r="Q6614" t="s">
        <v>19</v>
      </c>
      <c r="U6614">
        <v>6</v>
      </c>
      <c r="V6614">
        <v>17</v>
      </c>
      <c r="Y6614" t="s">
        <v>20</v>
      </c>
      <c r="Z6614">
        <v>0</v>
      </c>
      <c r="AA6614" t="s">
        <v>589</v>
      </c>
      <c r="AB6614" t="s">
        <v>21</v>
      </c>
      <c r="AC6614">
        <v>235</v>
      </c>
    </row>
    <row r="6615" spans="1:29" x14ac:dyDescent="0.25">
      <c r="A6615">
        <v>345</v>
      </c>
      <c r="B6615">
        <v>345101</v>
      </c>
      <c r="C6615">
        <v>6140</v>
      </c>
      <c r="D6615" t="str">
        <f>VLOOKUP(C6615,'Schedule 3'!A:M,13,FALSE)</f>
        <v>Salaries and Wages</v>
      </c>
      <c r="E6615">
        <v>84.98</v>
      </c>
      <c r="F6615" s="1">
        <v>42886</v>
      </c>
      <c r="G6615" t="s">
        <v>462</v>
      </c>
      <c r="H6615" t="s">
        <v>42</v>
      </c>
      <c r="I6615" t="s">
        <v>42</v>
      </c>
      <c r="K6615">
        <v>297396</v>
      </c>
      <c r="L6615">
        <v>272629</v>
      </c>
      <c r="Q6615" t="s">
        <v>19</v>
      </c>
      <c r="U6615">
        <v>5</v>
      </c>
      <c r="V6615">
        <v>17</v>
      </c>
      <c r="Y6615" t="s">
        <v>20</v>
      </c>
      <c r="Z6615">
        <v>0</v>
      </c>
      <c r="AA6615" t="s">
        <v>589</v>
      </c>
      <c r="AB6615" t="s">
        <v>21</v>
      </c>
      <c r="AC6615">
        <v>234</v>
      </c>
    </row>
    <row r="6616" spans="1:29" x14ac:dyDescent="0.25">
      <c r="A6616">
        <v>345</v>
      </c>
      <c r="B6616">
        <v>345102</v>
      </c>
      <c r="C6616">
        <v>6140</v>
      </c>
      <c r="D6616" t="str">
        <f>VLOOKUP(C6616,'Schedule 3'!A:M,13,FALSE)</f>
        <v>Salaries and Wages</v>
      </c>
      <c r="E6616">
        <v>749.76</v>
      </c>
      <c r="F6616" s="1">
        <v>42886</v>
      </c>
      <c r="G6616" t="s">
        <v>462</v>
      </c>
      <c r="H6616" t="s">
        <v>42</v>
      </c>
      <c r="I6616" t="s">
        <v>42</v>
      </c>
      <c r="K6616">
        <v>297396</v>
      </c>
      <c r="L6616">
        <v>272629</v>
      </c>
      <c r="Q6616" t="s">
        <v>19</v>
      </c>
      <c r="U6616">
        <v>5</v>
      </c>
      <c r="V6616">
        <v>17</v>
      </c>
      <c r="Y6616" t="s">
        <v>20</v>
      </c>
      <c r="Z6616">
        <v>0</v>
      </c>
      <c r="AA6616" t="s">
        <v>589</v>
      </c>
      <c r="AB6616" t="s">
        <v>21</v>
      </c>
      <c r="AC6616">
        <v>235</v>
      </c>
    </row>
    <row r="6617" spans="1:29" x14ac:dyDescent="0.25">
      <c r="A6617">
        <v>345</v>
      </c>
      <c r="B6617">
        <v>345101</v>
      </c>
      <c r="C6617">
        <v>6140</v>
      </c>
      <c r="D6617" t="str">
        <f>VLOOKUP(C6617,'Schedule 3'!A:M,13,FALSE)</f>
        <v>Salaries and Wages</v>
      </c>
      <c r="E6617">
        <v>75.5</v>
      </c>
      <c r="F6617" s="1">
        <v>42855</v>
      </c>
      <c r="G6617" t="s">
        <v>462</v>
      </c>
      <c r="H6617" t="s">
        <v>42</v>
      </c>
      <c r="I6617" t="s">
        <v>42</v>
      </c>
      <c r="K6617">
        <v>297396</v>
      </c>
      <c r="L6617">
        <v>269773</v>
      </c>
      <c r="Q6617" t="s">
        <v>19</v>
      </c>
      <c r="U6617">
        <v>4</v>
      </c>
      <c r="V6617">
        <v>17</v>
      </c>
      <c r="Y6617" t="s">
        <v>20</v>
      </c>
      <c r="Z6617">
        <v>0</v>
      </c>
      <c r="AA6617" t="s">
        <v>589</v>
      </c>
      <c r="AB6617" t="s">
        <v>21</v>
      </c>
      <c r="AC6617">
        <v>233</v>
      </c>
    </row>
    <row r="6618" spans="1:29" x14ac:dyDescent="0.25">
      <c r="A6618">
        <v>345</v>
      </c>
      <c r="B6618">
        <v>345102</v>
      </c>
      <c r="C6618">
        <v>6140</v>
      </c>
      <c r="D6618" t="str">
        <f>VLOOKUP(C6618,'Schedule 3'!A:M,13,FALSE)</f>
        <v>Salaries and Wages</v>
      </c>
      <c r="E6618">
        <v>669.8</v>
      </c>
      <c r="F6618" s="1">
        <v>42855</v>
      </c>
      <c r="G6618" t="s">
        <v>462</v>
      </c>
      <c r="H6618" t="s">
        <v>42</v>
      </c>
      <c r="I6618" t="s">
        <v>42</v>
      </c>
      <c r="K6618">
        <v>297396</v>
      </c>
      <c r="L6618">
        <v>269773</v>
      </c>
      <c r="Q6618" t="s">
        <v>19</v>
      </c>
      <c r="U6618">
        <v>4</v>
      </c>
      <c r="V6618">
        <v>17</v>
      </c>
      <c r="Y6618" t="s">
        <v>20</v>
      </c>
      <c r="Z6618">
        <v>0</v>
      </c>
      <c r="AA6618" t="s">
        <v>589</v>
      </c>
      <c r="AB6618" t="s">
        <v>21</v>
      </c>
      <c r="AC6618">
        <v>234</v>
      </c>
    </row>
    <row r="6619" spans="1:29" x14ac:dyDescent="0.25">
      <c r="A6619">
        <v>345</v>
      </c>
      <c r="B6619">
        <v>345101</v>
      </c>
      <c r="C6619">
        <v>6140</v>
      </c>
      <c r="D6619" t="str">
        <f>VLOOKUP(C6619,'Schedule 3'!A:M,13,FALSE)</f>
        <v>Salaries and Wages</v>
      </c>
      <c r="E6619">
        <v>83.21</v>
      </c>
      <c r="F6619" s="1">
        <v>42825</v>
      </c>
      <c r="G6619" t="s">
        <v>462</v>
      </c>
      <c r="H6619" t="s">
        <v>42</v>
      </c>
      <c r="I6619" t="s">
        <v>42</v>
      </c>
      <c r="K6619">
        <v>297396</v>
      </c>
      <c r="L6619">
        <v>267433</v>
      </c>
      <c r="Q6619" t="s">
        <v>19</v>
      </c>
      <c r="U6619">
        <v>3</v>
      </c>
      <c r="V6619">
        <v>17</v>
      </c>
      <c r="Y6619" t="s">
        <v>20</v>
      </c>
      <c r="Z6619">
        <v>0</v>
      </c>
      <c r="AA6619" t="s">
        <v>589</v>
      </c>
      <c r="AB6619" t="s">
        <v>21</v>
      </c>
      <c r="AC6619">
        <v>233</v>
      </c>
    </row>
    <row r="6620" spans="1:29" x14ac:dyDescent="0.25">
      <c r="A6620">
        <v>345</v>
      </c>
      <c r="B6620">
        <v>345102</v>
      </c>
      <c r="C6620">
        <v>6140</v>
      </c>
      <c r="D6620" t="str">
        <f>VLOOKUP(C6620,'Schedule 3'!A:M,13,FALSE)</f>
        <v>Salaries and Wages</v>
      </c>
      <c r="E6620">
        <v>738.87</v>
      </c>
      <c r="F6620" s="1">
        <v>42825</v>
      </c>
      <c r="G6620" t="s">
        <v>462</v>
      </c>
      <c r="H6620" t="s">
        <v>42</v>
      </c>
      <c r="I6620" t="s">
        <v>42</v>
      </c>
      <c r="K6620">
        <v>297396</v>
      </c>
      <c r="L6620">
        <v>267433</v>
      </c>
      <c r="Q6620" t="s">
        <v>19</v>
      </c>
      <c r="U6620">
        <v>3</v>
      </c>
      <c r="V6620">
        <v>17</v>
      </c>
      <c r="Y6620" t="s">
        <v>20</v>
      </c>
      <c r="Z6620">
        <v>0</v>
      </c>
      <c r="AA6620" t="s">
        <v>589</v>
      </c>
      <c r="AB6620" t="s">
        <v>21</v>
      </c>
      <c r="AC6620">
        <v>234</v>
      </c>
    </row>
    <row r="6621" spans="1:29" x14ac:dyDescent="0.25">
      <c r="A6621">
        <v>345</v>
      </c>
      <c r="B6621">
        <v>345101</v>
      </c>
      <c r="C6621">
        <v>6140</v>
      </c>
      <c r="D6621" t="str">
        <f>VLOOKUP(C6621,'Schedule 3'!A:M,13,FALSE)</f>
        <v>Salaries and Wages</v>
      </c>
      <c r="E6621">
        <v>83.09</v>
      </c>
      <c r="F6621" s="1">
        <v>42794</v>
      </c>
      <c r="G6621" t="s">
        <v>462</v>
      </c>
      <c r="H6621" t="s">
        <v>42</v>
      </c>
      <c r="I6621" t="s">
        <v>42</v>
      </c>
      <c r="K6621">
        <v>297396</v>
      </c>
      <c r="L6621">
        <v>263415</v>
      </c>
      <c r="Q6621" t="s">
        <v>19</v>
      </c>
      <c r="U6621">
        <v>2</v>
      </c>
      <c r="V6621">
        <v>17</v>
      </c>
      <c r="Y6621" t="s">
        <v>20</v>
      </c>
      <c r="Z6621">
        <v>0</v>
      </c>
      <c r="AA6621" t="s">
        <v>589</v>
      </c>
      <c r="AB6621" t="s">
        <v>21</v>
      </c>
      <c r="AC6621">
        <v>233</v>
      </c>
    </row>
    <row r="6622" spans="1:29" x14ac:dyDescent="0.25">
      <c r="A6622">
        <v>345</v>
      </c>
      <c r="B6622">
        <v>345102</v>
      </c>
      <c r="C6622">
        <v>6140</v>
      </c>
      <c r="D6622" t="str">
        <f>VLOOKUP(C6622,'Schedule 3'!A:M,13,FALSE)</f>
        <v>Salaries and Wages</v>
      </c>
      <c r="E6622">
        <v>737.57</v>
      </c>
      <c r="F6622" s="1">
        <v>42794</v>
      </c>
      <c r="G6622" t="s">
        <v>462</v>
      </c>
      <c r="H6622" t="s">
        <v>42</v>
      </c>
      <c r="I6622" t="s">
        <v>42</v>
      </c>
      <c r="K6622">
        <v>297396</v>
      </c>
      <c r="L6622">
        <v>263415</v>
      </c>
      <c r="Q6622" t="s">
        <v>19</v>
      </c>
      <c r="U6622">
        <v>2</v>
      </c>
      <c r="V6622">
        <v>17</v>
      </c>
      <c r="Y6622" t="s">
        <v>20</v>
      </c>
      <c r="Z6622">
        <v>0</v>
      </c>
      <c r="AA6622" t="s">
        <v>589</v>
      </c>
      <c r="AB6622" t="s">
        <v>21</v>
      </c>
      <c r="AC6622">
        <v>234</v>
      </c>
    </row>
    <row r="6623" spans="1:29" x14ac:dyDescent="0.25">
      <c r="A6623">
        <v>345</v>
      </c>
      <c r="B6623">
        <v>345101</v>
      </c>
      <c r="C6623">
        <v>6140</v>
      </c>
      <c r="D6623" t="str">
        <f>VLOOKUP(C6623,'Schedule 3'!A:M,13,FALSE)</f>
        <v>Salaries and Wages</v>
      </c>
      <c r="E6623">
        <v>87.33</v>
      </c>
      <c r="F6623" s="1">
        <v>42766</v>
      </c>
      <c r="G6623" t="s">
        <v>462</v>
      </c>
      <c r="H6623" t="s">
        <v>42</v>
      </c>
      <c r="I6623" t="s">
        <v>42</v>
      </c>
      <c r="K6623">
        <v>297396</v>
      </c>
      <c r="L6623">
        <v>259505</v>
      </c>
      <c r="Q6623" t="s">
        <v>19</v>
      </c>
      <c r="U6623">
        <v>1</v>
      </c>
      <c r="V6623">
        <v>17</v>
      </c>
      <c r="Y6623" t="s">
        <v>20</v>
      </c>
      <c r="Z6623">
        <v>0</v>
      </c>
      <c r="AA6623" t="s">
        <v>589</v>
      </c>
      <c r="AB6623" t="s">
        <v>21</v>
      </c>
      <c r="AC6623">
        <v>233</v>
      </c>
    </row>
    <row r="6624" spans="1:29" x14ac:dyDescent="0.25">
      <c r="A6624">
        <v>345</v>
      </c>
      <c r="B6624">
        <v>345102</v>
      </c>
      <c r="C6624">
        <v>6140</v>
      </c>
      <c r="D6624" t="str">
        <f>VLOOKUP(C6624,'Schedule 3'!A:M,13,FALSE)</f>
        <v>Salaries and Wages</v>
      </c>
      <c r="E6624">
        <v>775.16</v>
      </c>
      <c r="F6624" s="1">
        <v>42766</v>
      </c>
      <c r="G6624" t="s">
        <v>462</v>
      </c>
      <c r="H6624" t="s">
        <v>42</v>
      </c>
      <c r="I6624" t="s">
        <v>42</v>
      </c>
      <c r="K6624">
        <v>297396</v>
      </c>
      <c r="L6624">
        <v>259505</v>
      </c>
      <c r="Q6624" t="s">
        <v>19</v>
      </c>
      <c r="U6624">
        <v>1</v>
      </c>
      <c r="V6624">
        <v>17</v>
      </c>
      <c r="Y6624" t="s">
        <v>20</v>
      </c>
      <c r="Z6624">
        <v>0</v>
      </c>
      <c r="AA6624" t="s">
        <v>589</v>
      </c>
      <c r="AB6624" t="s">
        <v>21</v>
      </c>
      <c r="AC6624">
        <v>234</v>
      </c>
    </row>
    <row r="6625" spans="1:29" x14ac:dyDescent="0.25">
      <c r="A6625">
        <v>345</v>
      </c>
      <c r="B6625">
        <v>345101</v>
      </c>
      <c r="C6625">
        <v>5810</v>
      </c>
      <c r="D6625" t="str">
        <f>VLOOKUP(C6625,'Schedule 3'!A:M,13,FALSE)</f>
        <v>Other Personnel Related Expenses</v>
      </c>
      <c r="E6625">
        <v>5.68</v>
      </c>
      <c r="F6625" s="1">
        <v>42855</v>
      </c>
      <c r="G6625" t="s">
        <v>462</v>
      </c>
      <c r="H6625" t="s">
        <v>794</v>
      </c>
      <c r="I6625" t="s">
        <v>794</v>
      </c>
      <c r="K6625">
        <v>297397</v>
      </c>
      <c r="L6625">
        <v>269773</v>
      </c>
      <c r="Q6625" t="s">
        <v>19</v>
      </c>
      <c r="U6625">
        <v>4</v>
      </c>
      <c r="V6625">
        <v>17</v>
      </c>
      <c r="Y6625" t="s">
        <v>20</v>
      </c>
      <c r="Z6625">
        <v>0</v>
      </c>
      <c r="AA6625" t="s">
        <v>589</v>
      </c>
      <c r="AB6625" t="s">
        <v>21</v>
      </c>
      <c r="AC6625">
        <v>233</v>
      </c>
    </row>
    <row r="6626" spans="1:29" x14ac:dyDescent="0.25">
      <c r="A6626">
        <v>345</v>
      </c>
      <c r="B6626">
        <v>345102</v>
      </c>
      <c r="C6626">
        <v>5810</v>
      </c>
      <c r="D6626" t="str">
        <f>VLOOKUP(C6626,'Schedule 3'!A:M,13,FALSE)</f>
        <v>Other Personnel Related Expenses</v>
      </c>
      <c r="E6626">
        <v>50.35</v>
      </c>
      <c r="F6626" s="1">
        <v>42855</v>
      </c>
      <c r="G6626" t="s">
        <v>462</v>
      </c>
      <c r="H6626" t="s">
        <v>794</v>
      </c>
      <c r="I6626" t="s">
        <v>794</v>
      </c>
      <c r="K6626">
        <v>297397</v>
      </c>
      <c r="L6626">
        <v>269773</v>
      </c>
      <c r="Q6626" t="s">
        <v>19</v>
      </c>
      <c r="U6626">
        <v>4</v>
      </c>
      <c r="V6626">
        <v>17</v>
      </c>
      <c r="Y6626" t="s">
        <v>20</v>
      </c>
      <c r="Z6626">
        <v>0</v>
      </c>
      <c r="AA6626" t="s">
        <v>589</v>
      </c>
      <c r="AB6626" t="s">
        <v>21</v>
      </c>
      <c r="AC6626">
        <v>234</v>
      </c>
    </row>
    <row r="6627" spans="1:29" x14ac:dyDescent="0.25">
      <c r="A6627">
        <v>345</v>
      </c>
      <c r="B6627">
        <v>345101</v>
      </c>
      <c r="C6627">
        <v>6195</v>
      </c>
      <c r="D6627" t="str">
        <f>VLOOKUP(C6627,'Schedule 3'!A:M,13,FALSE)</f>
        <v>Transport/Travel Expenses</v>
      </c>
      <c r="E6627">
        <v>0.16</v>
      </c>
      <c r="F6627" s="1">
        <v>43069</v>
      </c>
      <c r="G6627" t="s">
        <v>462</v>
      </c>
      <c r="H6627" t="s">
        <v>795</v>
      </c>
      <c r="I6627" t="s">
        <v>795</v>
      </c>
      <c r="K6627">
        <v>297398</v>
      </c>
      <c r="L6627">
        <v>288934</v>
      </c>
      <c r="Q6627" t="s">
        <v>19</v>
      </c>
      <c r="U6627">
        <v>11</v>
      </c>
      <c r="V6627">
        <v>17</v>
      </c>
      <c r="Y6627" t="s">
        <v>20</v>
      </c>
      <c r="Z6627">
        <v>0</v>
      </c>
      <c r="AA6627" t="s">
        <v>589</v>
      </c>
      <c r="AB6627" t="s">
        <v>21</v>
      </c>
      <c r="AC6627">
        <v>234</v>
      </c>
    </row>
    <row r="6628" spans="1:29" x14ac:dyDescent="0.25">
      <c r="A6628">
        <v>345</v>
      </c>
      <c r="B6628">
        <v>345102</v>
      </c>
      <c r="C6628">
        <v>6195</v>
      </c>
      <c r="D6628" t="str">
        <f>VLOOKUP(C6628,'Schedule 3'!A:M,13,FALSE)</f>
        <v>Transport/Travel Expenses</v>
      </c>
      <c r="E6628">
        <v>1.47</v>
      </c>
      <c r="F6628" s="1">
        <v>43069</v>
      </c>
      <c r="G6628" t="s">
        <v>462</v>
      </c>
      <c r="H6628" t="s">
        <v>795</v>
      </c>
      <c r="I6628" t="s">
        <v>795</v>
      </c>
      <c r="K6628">
        <v>297398</v>
      </c>
      <c r="L6628">
        <v>288934</v>
      </c>
      <c r="Q6628" t="s">
        <v>19</v>
      </c>
      <c r="U6628">
        <v>11</v>
      </c>
      <c r="V6628">
        <v>17</v>
      </c>
      <c r="Y6628" t="s">
        <v>20</v>
      </c>
      <c r="Z6628">
        <v>0</v>
      </c>
      <c r="AA6628" t="s">
        <v>589</v>
      </c>
      <c r="AB6628" t="s">
        <v>21</v>
      </c>
      <c r="AC6628">
        <v>235</v>
      </c>
    </row>
    <row r="6629" spans="1:29" x14ac:dyDescent="0.25">
      <c r="A6629">
        <v>345</v>
      </c>
      <c r="B6629">
        <v>345101</v>
      </c>
      <c r="C6629">
        <v>6195</v>
      </c>
      <c r="D6629" t="str">
        <f>VLOOKUP(C6629,'Schedule 3'!A:M,13,FALSE)</f>
        <v>Transport/Travel Expenses</v>
      </c>
      <c r="E6629">
        <v>0.04</v>
      </c>
      <c r="F6629" s="1">
        <v>43039</v>
      </c>
      <c r="G6629" t="s">
        <v>462</v>
      </c>
      <c r="H6629" t="s">
        <v>795</v>
      </c>
      <c r="I6629" t="s">
        <v>795</v>
      </c>
      <c r="K6629">
        <v>297398</v>
      </c>
      <c r="L6629">
        <v>286349</v>
      </c>
      <c r="Q6629" t="s">
        <v>19</v>
      </c>
      <c r="U6629">
        <v>10</v>
      </c>
      <c r="V6629">
        <v>17</v>
      </c>
      <c r="Y6629" t="s">
        <v>20</v>
      </c>
      <c r="Z6629">
        <v>0</v>
      </c>
      <c r="AA6629" t="s">
        <v>589</v>
      </c>
      <c r="AB6629" t="s">
        <v>21</v>
      </c>
      <c r="AC6629">
        <v>234</v>
      </c>
    </row>
    <row r="6630" spans="1:29" x14ac:dyDescent="0.25">
      <c r="A6630">
        <v>345</v>
      </c>
      <c r="B6630">
        <v>345102</v>
      </c>
      <c r="C6630">
        <v>6195</v>
      </c>
      <c r="D6630" t="str">
        <f>VLOOKUP(C6630,'Schedule 3'!A:M,13,FALSE)</f>
        <v>Transport/Travel Expenses</v>
      </c>
      <c r="E6630">
        <v>0.35</v>
      </c>
      <c r="F6630" s="1">
        <v>43039</v>
      </c>
      <c r="G6630" t="s">
        <v>462</v>
      </c>
      <c r="H6630" t="s">
        <v>795</v>
      </c>
      <c r="I6630" t="s">
        <v>795</v>
      </c>
      <c r="K6630">
        <v>297398</v>
      </c>
      <c r="L6630">
        <v>286349</v>
      </c>
      <c r="Q6630" t="s">
        <v>19</v>
      </c>
      <c r="U6630">
        <v>10</v>
      </c>
      <c r="V6630">
        <v>17</v>
      </c>
      <c r="Y6630" t="s">
        <v>20</v>
      </c>
      <c r="Z6630">
        <v>0</v>
      </c>
      <c r="AA6630" t="s">
        <v>589</v>
      </c>
      <c r="AB6630" t="s">
        <v>21</v>
      </c>
      <c r="AC6630">
        <v>235</v>
      </c>
    </row>
    <row r="6631" spans="1:29" x14ac:dyDescent="0.25">
      <c r="A6631">
        <v>345</v>
      </c>
      <c r="B6631">
        <v>345101</v>
      </c>
      <c r="C6631">
        <v>6195</v>
      </c>
      <c r="D6631" t="str">
        <f>VLOOKUP(C6631,'Schedule 3'!A:M,13,FALSE)</f>
        <v>Transport/Travel Expenses</v>
      </c>
      <c r="E6631">
        <v>0.49</v>
      </c>
      <c r="F6631" s="1">
        <v>42794</v>
      </c>
      <c r="G6631" t="s">
        <v>462</v>
      </c>
      <c r="H6631" t="s">
        <v>795</v>
      </c>
      <c r="I6631" t="s">
        <v>795</v>
      </c>
      <c r="K6631">
        <v>297398</v>
      </c>
      <c r="L6631">
        <v>263415</v>
      </c>
      <c r="Q6631" t="s">
        <v>19</v>
      </c>
      <c r="U6631">
        <v>2</v>
      </c>
      <c r="V6631">
        <v>17</v>
      </c>
      <c r="Y6631" t="s">
        <v>20</v>
      </c>
      <c r="Z6631">
        <v>0</v>
      </c>
      <c r="AA6631" t="s">
        <v>589</v>
      </c>
      <c r="AB6631" t="s">
        <v>21</v>
      </c>
      <c r="AC6631">
        <v>233</v>
      </c>
    </row>
    <row r="6632" spans="1:29" x14ac:dyDescent="0.25">
      <c r="A6632">
        <v>345</v>
      </c>
      <c r="B6632">
        <v>345102</v>
      </c>
      <c r="C6632">
        <v>6195</v>
      </c>
      <c r="D6632" t="str">
        <f>VLOOKUP(C6632,'Schedule 3'!A:M,13,FALSE)</f>
        <v>Transport/Travel Expenses</v>
      </c>
      <c r="E6632">
        <v>4.38</v>
      </c>
      <c r="F6632" s="1">
        <v>42794</v>
      </c>
      <c r="G6632" t="s">
        <v>462</v>
      </c>
      <c r="H6632" t="s">
        <v>795</v>
      </c>
      <c r="I6632" t="s">
        <v>795</v>
      </c>
      <c r="K6632">
        <v>297398</v>
      </c>
      <c r="L6632">
        <v>263415</v>
      </c>
      <c r="Q6632" t="s">
        <v>19</v>
      </c>
      <c r="U6632">
        <v>2</v>
      </c>
      <c r="V6632">
        <v>17</v>
      </c>
      <c r="Y6632" t="s">
        <v>20</v>
      </c>
      <c r="Z6632">
        <v>0</v>
      </c>
      <c r="AA6632" t="s">
        <v>589</v>
      </c>
      <c r="AB6632" t="s">
        <v>21</v>
      </c>
      <c r="AC6632">
        <v>234</v>
      </c>
    </row>
    <row r="6633" spans="1:29" x14ac:dyDescent="0.25">
      <c r="A6633">
        <v>345</v>
      </c>
      <c r="B6633">
        <v>345101</v>
      </c>
      <c r="C6633">
        <v>6200</v>
      </c>
      <c r="D6633" t="str">
        <f>VLOOKUP(C6633,'Schedule 3'!A:M,13,FALSE)</f>
        <v>Transport/Travel Expenses</v>
      </c>
      <c r="E6633">
        <v>0.05</v>
      </c>
      <c r="F6633" s="1">
        <v>43069</v>
      </c>
      <c r="G6633" t="s">
        <v>462</v>
      </c>
      <c r="H6633" t="s">
        <v>796</v>
      </c>
      <c r="I6633" t="s">
        <v>796</v>
      </c>
      <c r="K6633">
        <v>297399</v>
      </c>
      <c r="L6633">
        <v>288934</v>
      </c>
      <c r="Q6633" t="s">
        <v>19</v>
      </c>
      <c r="U6633">
        <v>11</v>
      </c>
      <c r="V6633">
        <v>17</v>
      </c>
      <c r="Y6633" t="s">
        <v>20</v>
      </c>
      <c r="Z6633">
        <v>0</v>
      </c>
      <c r="AA6633" t="s">
        <v>589</v>
      </c>
      <c r="AB6633" t="s">
        <v>21</v>
      </c>
      <c r="AC6633">
        <v>234</v>
      </c>
    </row>
    <row r="6634" spans="1:29" x14ac:dyDescent="0.25">
      <c r="A6634">
        <v>345</v>
      </c>
      <c r="B6634">
        <v>345102</v>
      </c>
      <c r="C6634">
        <v>6200</v>
      </c>
      <c r="D6634" t="str">
        <f>VLOOKUP(C6634,'Schedule 3'!A:M,13,FALSE)</f>
        <v>Transport/Travel Expenses</v>
      </c>
      <c r="E6634">
        <v>0.41</v>
      </c>
      <c r="F6634" s="1">
        <v>43069</v>
      </c>
      <c r="G6634" t="s">
        <v>462</v>
      </c>
      <c r="H6634" t="s">
        <v>796</v>
      </c>
      <c r="I6634" t="s">
        <v>796</v>
      </c>
      <c r="K6634">
        <v>297399</v>
      </c>
      <c r="L6634">
        <v>288934</v>
      </c>
      <c r="Q6634" t="s">
        <v>19</v>
      </c>
      <c r="U6634">
        <v>11</v>
      </c>
      <c r="V6634">
        <v>17</v>
      </c>
      <c r="Y6634" t="s">
        <v>20</v>
      </c>
      <c r="Z6634">
        <v>0</v>
      </c>
      <c r="AA6634" t="s">
        <v>589</v>
      </c>
      <c r="AB6634" t="s">
        <v>21</v>
      </c>
      <c r="AC6634">
        <v>235</v>
      </c>
    </row>
    <row r="6635" spans="1:29" x14ac:dyDescent="0.25">
      <c r="A6635">
        <v>345</v>
      </c>
      <c r="B6635">
        <v>345101</v>
      </c>
      <c r="C6635">
        <v>6200</v>
      </c>
      <c r="D6635" t="str">
        <f>VLOOKUP(C6635,'Schedule 3'!A:M,13,FALSE)</f>
        <v>Transport/Travel Expenses</v>
      </c>
      <c r="E6635">
        <v>0.27</v>
      </c>
      <c r="F6635" s="1">
        <v>43039</v>
      </c>
      <c r="G6635" t="s">
        <v>462</v>
      </c>
      <c r="H6635" t="s">
        <v>796</v>
      </c>
      <c r="I6635" t="s">
        <v>796</v>
      </c>
      <c r="K6635">
        <v>297399</v>
      </c>
      <c r="L6635">
        <v>286349</v>
      </c>
      <c r="Q6635" t="s">
        <v>19</v>
      </c>
      <c r="U6635">
        <v>10</v>
      </c>
      <c r="V6635">
        <v>17</v>
      </c>
      <c r="Y6635" t="s">
        <v>20</v>
      </c>
      <c r="Z6635">
        <v>0</v>
      </c>
      <c r="AA6635" t="s">
        <v>589</v>
      </c>
      <c r="AB6635" t="s">
        <v>21</v>
      </c>
      <c r="AC6635">
        <v>234</v>
      </c>
    </row>
    <row r="6636" spans="1:29" x14ac:dyDescent="0.25">
      <c r="A6636">
        <v>345</v>
      </c>
      <c r="B6636">
        <v>345102</v>
      </c>
      <c r="C6636">
        <v>6200</v>
      </c>
      <c r="D6636" t="str">
        <f>VLOOKUP(C6636,'Schedule 3'!A:M,13,FALSE)</f>
        <v>Transport/Travel Expenses</v>
      </c>
      <c r="E6636">
        <v>2.4</v>
      </c>
      <c r="F6636" s="1">
        <v>43039</v>
      </c>
      <c r="G6636" t="s">
        <v>462</v>
      </c>
      <c r="H6636" t="s">
        <v>796</v>
      </c>
      <c r="I6636" t="s">
        <v>796</v>
      </c>
      <c r="K6636">
        <v>297399</v>
      </c>
      <c r="L6636">
        <v>286349</v>
      </c>
      <c r="Q6636" t="s">
        <v>19</v>
      </c>
      <c r="U6636">
        <v>10</v>
      </c>
      <c r="V6636">
        <v>17</v>
      </c>
      <c r="Y6636" t="s">
        <v>20</v>
      </c>
      <c r="Z6636">
        <v>0</v>
      </c>
      <c r="AA6636" t="s">
        <v>589</v>
      </c>
      <c r="AB6636" t="s">
        <v>21</v>
      </c>
      <c r="AC6636">
        <v>235</v>
      </c>
    </row>
    <row r="6637" spans="1:29" x14ac:dyDescent="0.25">
      <c r="A6637">
        <v>345</v>
      </c>
      <c r="B6637">
        <v>345101</v>
      </c>
      <c r="C6637">
        <v>6200</v>
      </c>
      <c r="D6637" t="str">
        <f>VLOOKUP(C6637,'Schedule 3'!A:M,13,FALSE)</f>
        <v>Transport/Travel Expenses</v>
      </c>
      <c r="E6637">
        <v>0.11</v>
      </c>
      <c r="F6637" s="1">
        <v>43008</v>
      </c>
      <c r="G6637" t="s">
        <v>462</v>
      </c>
      <c r="H6637" t="s">
        <v>796</v>
      </c>
      <c r="I6637" t="s">
        <v>796</v>
      </c>
      <c r="K6637">
        <v>297399</v>
      </c>
      <c r="L6637">
        <v>283717</v>
      </c>
      <c r="Q6637" t="s">
        <v>19</v>
      </c>
      <c r="U6637">
        <v>9</v>
      </c>
      <c r="V6637">
        <v>17</v>
      </c>
      <c r="Y6637" t="s">
        <v>20</v>
      </c>
      <c r="Z6637">
        <v>0</v>
      </c>
      <c r="AA6637" t="s">
        <v>589</v>
      </c>
      <c r="AB6637" t="s">
        <v>21</v>
      </c>
      <c r="AC6637">
        <v>234</v>
      </c>
    </row>
    <row r="6638" spans="1:29" x14ac:dyDescent="0.25">
      <c r="A6638">
        <v>345</v>
      </c>
      <c r="B6638">
        <v>345102</v>
      </c>
      <c r="C6638">
        <v>6200</v>
      </c>
      <c r="D6638" t="str">
        <f>VLOOKUP(C6638,'Schedule 3'!A:M,13,FALSE)</f>
        <v>Transport/Travel Expenses</v>
      </c>
      <c r="E6638">
        <v>0.97</v>
      </c>
      <c r="F6638" s="1">
        <v>43008</v>
      </c>
      <c r="G6638" t="s">
        <v>462</v>
      </c>
      <c r="H6638" t="s">
        <v>796</v>
      </c>
      <c r="I6638" t="s">
        <v>796</v>
      </c>
      <c r="K6638">
        <v>297399</v>
      </c>
      <c r="L6638">
        <v>283717</v>
      </c>
      <c r="Q6638" t="s">
        <v>19</v>
      </c>
      <c r="U6638">
        <v>9</v>
      </c>
      <c r="V6638">
        <v>17</v>
      </c>
      <c r="Y6638" t="s">
        <v>20</v>
      </c>
      <c r="Z6638">
        <v>0</v>
      </c>
      <c r="AA6638" t="s">
        <v>589</v>
      </c>
      <c r="AB6638" t="s">
        <v>21</v>
      </c>
      <c r="AC6638">
        <v>235</v>
      </c>
    </row>
    <row r="6639" spans="1:29" x14ac:dyDescent="0.25">
      <c r="A6639">
        <v>345</v>
      </c>
      <c r="B6639">
        <v>345101</v>
      </c>
      <c r="C6639">
        <v>6200</v>
      </c>
      <c r="D6639" t="str">
        <f>VLOOKUP(C6639,'Schedule 3'!A:M,13,FALSE)</f>
        <v>Transport/Travel Expenses</v>
      </c>
      <c r="E6639">
        <v>0.04</v>
      </c>
      <c r="F6639" s="1">
        <v>42916</v>
      </c>
      <c r="G6639" t="s">
        <v>462</v>
      </c>
      <c r="H6639" t="s">
        <v>796</v>
      </c>
      <c r="I6639" t="s">
        <v>796</v>
      </c>
      <c r="K6639">
        <v>297399</v>
      </c>
      <c r="L6639">
        <v>275593</v>
      </c>
      <c r="Q6639" t="s">
        <v>19</v>
      </c>
      <c r="U6639">
        <v>6</v>
      </c>
      <c r="V6639">
        <v>17</v>
      </c>
      <c r="Y6639" t="s">
        <v>20</v>
      </c>
      <c r="Z6639">
        <v>0</v>
      </c>
      <c r="AA6639" t="s">
        <v>589</v>
      </c>
      <c r="AB6639" t="s">
        <v>21</v>
      </c>
      <c r="AC6639">
        <v>234</v>
      </c>
    </row>
    <row r="6640" spans="1:29" x14ac:dyDescent="0.25">
      <c r="A6640">
        <v>345</v>
      </c>
      <c r="B6640">
        <v>345102</v>
      </c>
      <c r="C6640">
        <v>6200</v>
      </c>
      <c r="D6640" t="str">
        <f>VLOOKUP(C6640,'Schedule 3'!A:M,13,FALSE)</f>
        <v>Transport/Travel Expenses</v>
      </c>
      <c r="E6640">
        <v>0.37</v>
      </c>
      <c r="F6640" s="1">
        <v>42916</v>
      </c>
      <c r="G6640" t="s">
        <v>462</v>
      </c>
      <c r="H6640" t="s">
        <v>796</v>
      </c>
      <c r="I6640" t="s">
        <v>796</v>
      </c>
      <c r="K6640">
        <v>297399</v>
      </c>
      <c r="L6640">
        <v>275593</v>
      </c>
      <c r="Q6640" t="s">
        <v>19</v>
      </c>
      <c r="U6640">
        <v>6</v>
      </c>
      <c r="V6640">
        <v>17</v>
      </c>
      <c r="Y6640" t="s">
        <v>20</v>
      </c>
      <c r="Z6640">
        <v>0</v>
      </c>
      <c r="AA6640" t="s">
        <v>589</v>
      </c>
      <c r="AB6640" t="s">
        <v>21</v>
      </c>
      <c r="AC6640">
        <v>235</v>
      </c>
    </row>
    <row r="6641" spans="1:29" x14ac:dyDescent="0.25">
      <c r="A6641">
        <v>345</v>
      </c>
      <c r="B6641">
        <v>345101</v>
      </c>
      <c r="C6641">
        <v>6200</v>
      </c>
      <c r="D6641" t="str">
        <f>VLOOKUP(C6641,'Schedule 3'!A:M,13,FALSE)</f>
        <v>Transport/Travel Expenses</v>
      </c>
      <c r="E6641">
        <v>0.05</v>
      </c>
      <c r="F6641" s="1">
        <v>42855</v>
      </c>
      <c r="G6641" t="s">
        <v>462</v>
      </c>
      <c r="H6641" t="s">
        <v>796</v>
      </c>
      <c r="I6641" t="s">
        <v>796</v>
      </c>
      <c r="K6641">
        <v>297399</v>
      </c>
      <c r="L6641">
        <v>269773</v>
      </c>
      <c r="Q6641" t="s">
        <v>19</v>
      </c>
      <c r="U6641">
        <v>4</v>
      </c>
      <c r="V6641">
        <v>17</v>
      </c>
      <c r="Y6641" t="s">
        <v>20</v>
      </c>
      <c r="Z6641">
        <v>0</v>
      </c>
      <c r="AA6641" t="s">
        <v>589</v>
      </c>
      <c r="AB6641" t="s">
        <v>21</v>
      </c>
      <c r="AC6641">
        <v>233</v>
      </c>
    </row>
    <row r="6642" spans="1:29" x14ac:dyDescent="0.25">
      <c r="A6642">
        <v>345</v>
      </c>
      <c r="B6642">
        <v>345102</v>
      </c>
      <c r="C6642">
        <v>6200</v>
      </c>
      <c r="D6642" t="str">
        <f>VLOOKUP(C6642,'Schedule 3'!A:M,13,FALSE)</f>
        <v>Transport/Travel Expenses</v>
      </c>
      <c r="E6642">
        <v>0.4</v>
      </c>
      <c r="F6642" s="1">
        <v>42855</v>
      </c>
      <c r="G6642" t="s">
        <v>462</v>
      </c>
      <c r="H6642" t="s">
        <v>796</v>
      </c>
      <c r="I6642" t="s">
        <v>796</v>
      </c>
      <c r="K6642">
        <v>297399</v>
      </c>
      <c r="L6642">
        <v>269773</v>
      </c>
      <c r="Q6642" t="s">
        <v>19</v>
      </c>
      <c r="U6642">
        <v>4</v>
      </c>
      <c r="V6642">
        <v>17</v>
      </c>
      <c r="Y6642" t="s">
        <v>20</v>
      </c>
      <c r="Z6642">
        <v>0</v>
      </c>
      <c r="AA6642" t="s">
        <v>589</v>
      </c>
      <c r="AB6642" t="s">
        <v>21</v>
      </c>
      <c r="AC6642">
        <v>234</v>
      </c>
    </row>
    <row r="6643" spans="1:29" x14ac:dyDescent="0.25">
      <c r="A6643">
        <v>345</v>
      </c>
      <c r="B6643">
        <v>345101</v>
      </c>
      <c r="C6643">
        <v>6200</v>
      </c>
      <c r="D6643" t="str">
        <f>VLOOKUP(C6643,'Schedule 3'!A:M,13,FALSE)</f>
        <v>Transport/Travel Expenses</v>
      </c>
      <c r="E6643">
        <v>0.48</v>
      </c>
      <c r="F6643" s="1">
        <v>42794</v>
      </c>
      <c r="G6643" t="s">
        <v>462</v>
      </c>
      <c r="H6643" t="s">
        <v>796</v>
      </c>
      <c r="I6643" t="s">
        <v>796</v>
      </c>
      <c r="K6643">
        <v>297399</v>
      </c>
      <c r="L6643">
        <v>263415</v>
      </c>
      <c r="Q6643" t="s">
        <v>19</v>
      </c>
      <c r="U6643">
        <v>2</v>
      </c>
      <c r="V6643">
        <v>17</v>
      </c>
      <c r="Y6643" t="s">
        <v>20</v>
      </c>
      <c r="Z6643">
        <v>0</v>
      </c>
      <c r="AA6643" t="s">
        <v>589</v>
      </c>
      <c r="AB6643" t="s">
        <v>21</v>
      </c>
      <c r="AC6643">
        <v>233</v>
      </c>
    </row>
    <row r="6644" spans="1:29" x14ac:dyDescent="0.25">
      <c r="A6644">
        <v>345</v>
      </c>
      <c r="B6644">
        <v>345102</v>
      </c>
      <c r="C6644">
        <v>6200</v>
      </c>
      <c r="D6644" t="str">
        <f>VLOOKUP(C6644,'Schedule 3'!A:M,13,FALSE)</f>
        <v>Transport/Travel Expenses</v>
      </c>
      <c r="E6644">
        <v>4.2300000000000004</v>
      </c>
      <c r="F6644" s="1">
        <v>42794</v>
      </c>
      <c r="G6644" t="s">
        <v>462</v>
      </c>
      <c r="H6644" t="s">
        <v>796</v>
      </c>
      <c r="I6644" t="s">
        <v>796</v>
      </c>
      <c r="K6644">
        <v>297399</v>
      </c>
      <c r="L6644">
        <v>263415</v>
      </c>
      <c r="Q6644" t="s">
        <v>19</v>
      </c>
      <c r="U6644">
        <v>2</v>
      </c>
      <c r="V6644">
        <v>17</v>
      </c>
      <c r="Y6644" t="s">
        <v>20</v>
      </c>
      <c r="Z6644">
        <v>0</v>
      </c>
      <c r="AA6644" t="s">
        <v>589</v>
      </c>
      <c r="AB6644" t="s">
        <v>21</v>
      </c>
      <c r="AC6644">
        <v>234</v>
      </c>
    </row>
    <row r="6645" spans="1:29" x14ac:dyDescent="0.25">
      <c r="A6645">
        <v>345</v>
      </c>
      <c r="B6645">
        <v>345101</v>
      </c>
      <c r="C6645">
        <v>5805</v>
      </c>
      <c r="D6645" t="str">
        <f>VLOOKUP(C6645,'Schedule 3'!A:M,13,FALSE)</f>
        <v>Operational/Non-Service Expenses</v>
      </c>
      <c r="E6645">
        <v>0.84</v>
      </c>
      <c r="F6645" s="1">
        <v>43008</v>
      </c>
      <c r="G6645" t="s">
        <v>462</v>
      </c>
      <c r="H6645" t="s">
        <v>797</v>
      </c>
      <c r="I6645" t="s">
        <v>797</v>
      </c>
      <c r="K6645">
        <v>297652</v>
      </c>
      <c r="L6645">
        <v>283717</v>
      </c>
      <c r="Q6645" t="s">
        <v>19</v>
      </c>
      <c r="U6645">
        <v>9</v>
      </c>
      <c r="V6645">
        <v>17</v>
      </c>
      <c r="Y6645" t="s">
        <v>20</v>
      </c>
      <c r="Z6645">
        <v>0</v>
      </c>
      <c r="AA6645" t="s">
        <v>589</v>
      </c>
      <c r="AB6645" t="s">
        <v>21</v>
      </c>
      <c r="AC6645">
        <v>52</v>
      </c>
    </row>
    <row r="6646" spans="1:29" x14ac:dyDescent="0.25">
      <c r="A6646">
        <v>345</v>
      </c>
      <c r="B6646">
        <v>345102</v>
      </c>
      <c r="C6646">
        <v>5805</v>
      </c>
      <c r="D6646" t="str">
        <f>VLOOKUP(C6646,'Schedule 3'!A:M,13,FALSE)</f>
        <v>Operational/Non-Service Expenses</v>
      </c>
      <c r="E6646">
        <v>7.5</v>
      </c>
      <c r="F6646" s="1">
        <v>43008</v>
      </c>
      <c r="G6646" t="s">
        <v>462</v>
      </c>
      <c r="H6646" t="s">
        <v>797</v>
      </c>
      <c r="I6646" t="s">
        <v>797</v>
      </c>
      <c r="K6646">
        <v>297652</v>
      </c>
      <c r="L6646">
        <v>283717</v>
      </c>
      <c r="Q6646" t="s">
        <v>19</v>
      </c>
      <c r="U6646">
        <v>9</v>
      </c>
      <c r="V6646">
        <v>17</v>
      </c>
      <c r="Y6646" t="s">
        <v>20</v>
      </c>
      <c r="Z6646">
        <v>0</v>
      </c>
      <c r="AA6646" t="s">
        <v>589</v>
      </c>
      <c r="AB6646" t="s">
        <v>21</v>
      </c>
      <c r="AC6646">
        <v>53</v>
      </c>
    </row>
    <row r="6647" spans="1:29" x14ac:dyDescent="0.25">
      <c r="A6647">
        <v>345</v>
      </c>
      <c r="B6647">
        <v>345101</v>
      </c>
      <c r="C6647">
        <v>5820</v>
      </c>
      <c r="D6647" t="str">
        <f>VLOOKUP(C6647,'Schedule 3'!A:M,13,FALSE)</f>
        <v>Other Personnel Related Expenses</v>
      </c>
      <c r="E6647">
        <v>206.22</v>
      </c>
      <c r="F6647" s="1">
        <v>43100</v>
      </c>
      <c r="G6647" t="s">
        <v>462</v>
      </c>
      <c r="H6647" t="s">
        <v>798</v>
      </c>
      <c r="I6647" t="s">
        <v>798</v>
      </c>
      <c r="K6647">
        <v>297653</v>
      </c>
      <c r="L6647">
        <v>291867</v>
      </c>
      <c r="Q6647" t="s">
        <v>19</v>
      </c>
      <c r="U6647">
        <v>12</v>
      </c>
      <c r="V6647">
        <v>17</v>
      </c>
      <c r="Y6647" t="s">
        <v>20</v>
      </c>
      <c r="Z6647">
        <v>0</v>
      </c>
      <c r="AA6647" t="s">
        <v>589</v>
      </c>
      <c r="AB6647" t="s">
        <v>21</v>
      </c>
      <c r="AC6647">
        <v>52</v>
      </c>
    </row>
    <row r="6648" spans="1:29" x14ac:dyDescent="0.25">
      <c r="A6648">
        <v>345</v>
      </c>
      <c r="B6648">
        <v>345102</v>
      </c>
      <c r="C6648">
        <v>5820</v>
      </c>
      <c r="D6648" t="str">
        <f>VLOOKUP(C6648,'Schedule 3'!A:M,13,FALSE)</f>
        <v>Other Personnel Related Expenses</v>
      </c>
      <c r="E6648">
        <v>1813.34</v>
      </c>
      <c r="F6648" s="1">
        <v>43100</v>
      </c>
      <c r="G6648" t="s">
        <v>462</v>
      </c>
      <c r="H6648" t="s">
        <v>798</v>
      </c>
      <c r="I6648" t="s">
        <v>798</v>
      </c>
      <c r="K6648">
        <v>297653</v>
      </c>
      <c r="L6648">
        <v>291867</v>
      </c>
      <c r="Q6648" t="s">
        <v>19</v>
      </c>
      <c r="U6648">
        <v>12</v>
      </c>
      <c r="V6648">
        <v>17</v>
      </c>
      <c r="Y6648" t="s">
        <v>20</v>
      </c>
      <c r="Z6648">
        <v>0</v>
      </c>
      <c r="AA6648" t="s">
        <v>589</v>
      </c>
      <c r="AB6648" t="s">
        <v>21</v>
      </c>
      <c r="AC6648">
        <v>53</v>
      </c>
    </row>
    <row r="6649" spans="1:29" x14ac:dyDescent="0.25">
      <c r="A6649">
        <v>345</v>
      </c>
      <c r="B6649">
        <v>345101</v>
      </c>
      <c r="C6649">
        <v>5820</v>
      </c>
      <c r="D6649" t="str">
        <f>VLOOKUP(C6649,'Schedule 3'!A:M,13,FALSE)</f>
        <v>Other Personnel Related Expenses</v>
      </c>
      <c r="E6649">
        <v>1.02</v>
      </c>
      <c r="F6649" s="1">
        <v>43069</v>
      </c>
      <c r="G6649" t="s">
        <v>462</v>
      </c>
      <c r="H6649" t="s">
        <v>798</v>
      </c>
      <c r="I6649" t="s">
        <v>798</v>
      </c>
      <c r="K6649">
        <v>297653</v>
      </c>
      <c r="L6649">
        <v>288934</v>
      </c>
      <c r="Q6649" t="s">
        <v>19</v>
      </c>
      <c r="U6649">
        <v>11</v>
      </c>
      <c r="V6649">
        <v>17</v>
      </c>
      <c r="Y6649" t="s">
        <v>20</v>
      </c>
      <c r="Z6649">
        <v>0</v>
      </c>
      <c r="AA6649" t="s">
        <v>589</v>
      </c>
      <c r="AB6649" t="s">
        <v>21</v>
      </c>
      <c r="AC6649">
        <v>52</v>
      </c>
    </row>
    <row r="6650" spans="1:29" x14ac:dyDescent="0.25">
      <c r="A6650">
        <v>345</v>
      </c>
      <c r="B6650">
        <v>345102</v>
      </c>
      <c r="C6650">
        <v>5820</v>
      </c>
      <c r="D6650" t="str">
        <f>VLOOKUP(C6650,'Schedule 3'!A:M,13,FALSE)</f>
        <v>Other Personnel Related Expenses</v>
      </c>
      <c r="E6650">
        <v>9.1300000000000008</v>
      </c>
      <c r="F6650" s="1">
        <v>43069</v>
      </c>
      <c r="G6650" t="s">
        <v>462</v>
      </c>
      <c r="H6650" t="s">
        <v>798</v>
      </c>
      <c r="I6650" t="s">
        <v>798</v>
      </c>
      <c r="K6650">
        <v>297653</v>
      </c>
      <c r="L6650">
        <v>288934</v>
      </c>
      <c r="Q6650" t="s">
        <v>19</v>
      </c>
      <c r="U6650">
        <v>11</v>
      </c>
      <c r="V6650">
        <v>17</v>
      </c>
      <c r="Y6650" t="s">
        <v>20</v>
      </c>
      <c r="Z6650">
        <v>0</v>
      </c>
      <c r="AA6650" t="s">
        <v>589</v>
      </c>
      <c r="AB6650" t="s">
        <v>21</v>
      </c>
      <c r="AC6650">
        <v>53</v>
      </c>
    </row>
    <row r="6651" spans="1:29" x14ac:dyDescent="0.25">
      <c r="A6651">
        <v>345</v>
      </c>
      <c r="B6651">
        <v>345101</v>
      </c>
      <c r="C6651">
        <v>5820</v>
      </c>
      <c r="D6651" t="str">
        <f>VLOOKUP(C6651,'Schedule 3'!A:M,13,FALSE)</f>
        <v>Other Personnel Related Expenses</v>
      </c>
      <c r="E6651">
        <v>6.24</v>
      </c>
      <c r="F6651" s="1">
        <v>42855</v>
      </c>
      <c r="G6651" t="s">
        <v>462</v>
      </c>
      <c r="H6651" t="s">
        <v>798</v>
      </c>
      <c r="I6651" t="s">
        <v>798</v>
      </c>
      <c r="K6651">
        <v>297653</v>
      </c>
      <c r="L6651">
        <v>269773</v>
      </c>
      <c r="Q6651" t="s">
        <v>19</v>
      </c>
      <c r="U6651">
        <v>4</v>
      </c>
      <c r="V6651">
        <v>17</v>
      </c>
      <c r="Y6651" t="s">
        <v>20</v>
      </c>
      <c r="Z6651">
        <v>0</v>
      </c>
      <c r="AA6651" t="s">
        <v>589</v>
      </c>
      <c r="AB6651" t="s">
        <v>21</v>
      </c>
      <c r="AC6651">
        <v>52</v>
      </c>
    </row>
    <row r="6652" spans="1:29" x14ac:dyDescent="0.25">
      <c r="A6652">
        <v>345</v>
      </c>
      <c r="B6652">
        <v>345102</v>
      </c>
      <c r="C6652">
        <v>5820</v>
      </c>
      <c r="D6652" t="str">
        <f>VLOOKUP(C6652,'Schedule 3'!A:M,13,FALSE)</f>
        <v>Other Personnel Related Expenses</v>
      </c>
      <c r="E6652">
        <v>55.33</v>
      </c>
      <c r="F6652" s="1">
        <v>42855</v>
      </c>
      <c r="G6652" t="s">
        <v>462</v>
      </c>
      <c r="H6652" t="s">
        <v>798</v>
      </c>
      <c r="I6652" t="s">
        <v>798</v>
      </c>
      <c r="K6652">
        <v>297653</v>
      </c>
      <c r="L6652">
        <v>269773</v>
      </c>
      <c r="Q6652" t="s">
        <v>19</v>
      </c>
      <c r="U6652">
        <v>4</v>
      </c>
      <c r="V6652">
        <v>17</v>
      </c>
      <c r="Y6652" t="s">
        <v>20</v>
      </c>
      <c r="Z6652">
        <v>0</v>
      </c>
      <c r="AA6652" t="s">
        <v>589</v>
      </c>
      <c r="AB6652" t="s">
        <v>21</v>
      </c>
      <c r="AC6652">
        <v>53</v>
      </c>
    </row>
    <row r="6653" spans="1:29" x14ac:dyDescent="0.25">
      <c r="A6653">
        <v>345</v>
      </c>
      <c r="B6653">
        <v>345101</v>
      </c>
      <c r="C6653">
        <v>5820</v>
      </c>
      <c r="D6653" t="str">
        <f>VLOOKUP(C6653,'Schedule 3'!A:M,13,FALSE)</f>
        <v>Other Personnel Related Expenses</v>
      </c>
      <c r="E6653">
        <v>20.09</v>
      </c>
      <c r="F6653" s="1">
        <v>42825</v>
      </c>
      <c r="G6653" t="s">
        <v>462</v>
      </c>
      <c r="H6653" t="s">
        <v>798</v>
      </c>
      <c r="I6653" t="s">
        <v>798</v>
      </c>
      <c r="K6653">
        <v>297653</v>
      </c>
      <c r="L6653">
        <v>267433</v>
      </c>
      <c r="Q6653" t="s">
        <v>19</v>
      </c>
      <c r="U6653">
        <v>3</v>
      </c>
      <c r="V6653">
        <v>17</v>
      </c>
      <c r="Y6653" t="s">
        <v>20</v>
      </c>
      <c r="Z6653">
        <v>0</v>
      </c>
      <c r="AA6653" t="s">
        <v>589</v>
      </c>
      <c r="AB6653" t="s">
        <v>21</v>
      </c>
      <c r="AC6653">
        <v>52</v>
      </c>
    </row>
    <row r="6654" spans="1:29" x14ac:dyDescent="0.25">
      <c r="A6654">
        <v>345</v>
      </c>
      <c r="B6654">
        <v>345102</v>
      </c>
      <c r="C6654">
        <v>5820</v>
      </c>
      <c r="D6654" t="str">
        <f>VLOOKUP(C6654,'Schedule 3'!A:M,13,FALSE)</f>
        <v>Other Personnel Related Expenses</v>
      </c>
      <c r="E6654">
        <v>178.4</v>
      </c>
      <c r="F6654" s="1">
        <v>42825</v>
      </c>
      <c r="G6654" t="s">
        <v>462</v>
      </c>
      <c r="H6654" t="s">
        <v>798</v>
      </c>
      <c r="I6654" t="s">
        <v>798</v>
      </c>
      <c r="K6654">
        <v>297653</v>
      </c>
      <c r="L6654">
        <v>267433</v>
      </c>
      <c r="Q6654" t="s">
        <v>19</v>
      </c>
      <c r="U6654">
        <v>3</v>
      </c>
      <c r="V6654">
        <v>17</v>
      </c>
      <c r="Y6654" t="s">
        <v>20</v>
      </c>
      <c r="Z6654">
        <v>0</v>
      </c>
      <c r="AA6654" t="s">
        <v>589</v>
      </c>
      <c r="AB6654" t="s">
        <v>21</v>
      </c>
      <c r="AC6654">
        <v>53</v>
      </c>
    </row>
    <row r="6655" spans="1:29" x14ac:dyDescent="0.25">
      <c r="A6655">
        <v>345</v>
      </c>
      <c r="B6655">
        <v>345101</v>
      </c>
      <c r="C6655">
        <v>5820</v>
      </c>
      <c r="D6655" t="str">
        <f>VLOOKUP(C6655,'Schedule 3'!A:M,13,FALSE)</f>
        <v>Other Personnel Related Expenses</v>
      </c>
      <c r="E6655">
        <v>11.34</v>
      </c>
      <c r="F6655" s="1">
        <v>42766</v>
      </c>
      <c r="G6655" t="s">
        <v>462</v>
      </c>
      <c r="H6655" t="s">
        <v>798</v>
      </c>
      <c r="I6655" t="s">
        <v>798</v>
      </c>
      <c r="K6655">
        <v>297653</v>
      </c>
      <c r="L6655">
        <v>259505</v>
      </c>
      <c r="Q6655" t="s">
        <v>19</v>
      </c>
      <c r="U6655">
        <v>1</v>
      </c>
      <c r="V6655">
        <v>17</v>
      </c>
      <c r="Y6655" t="s">
        <v>20</v>
      </c>
      <c r="Z6655">
        <v>0</v>
      </c>
      <c r="AA6655" t="s">
        <v>589</v>
      </c>
      <c r="AB6655" t="s">
        <v>21</v>
      </c>
      <c r="AC6655">
        <v>52</v>
      </c>
    </row>
    <row r="6656" spans="1:29" x14ac:dyDescent="0.25">
      <c r="A6656">
        <v>345</v>
      </c>
      <c r="B6656">
        <v>345102</v>
      </c>
      <c r="C6656">
        <v>5820</v>
      </c>
      <c r="D6656" t="str">
        <f>VLOOKUP(C6656,'Schedule 3'!A:M,13,FALSE)</f>
        <v>Other Personnel Related Expenses</v>
      </c>
      <c r="E6656">
        <v>100.68</v>
      </c>
      <c r="F6656" s="1">
        <v>42766</v>
      </c>
      <c r="G6656" t="s">
        <v>462</v>
      </c>
      <c r="H6656" t="s">
        <v>798</v>
      </c>
      <c r="I6656" t="s">
        <v>798</v>
      </c>
      <c r="K6656">
        <v>297653</v>
      </c>
      <c r="L6656">
        <v>259505</v>
      </c>
      <c r="Q6656" t="s">
        <v>19</v>
      </c>
      <c r="U6656">
        <v>1</v>
      </c>
      <c r="V6656">
        <v>17</v>
      </c>
      <c r="Y6656" t="s">
        <v>20</v>
      </c>
      <c r="Z6656">
        <v>0</v>
      </c>
      <c r="AA6656" t="s">
        <v>589</v>
      </c>
      <c r="AB6656" t="s">
        <v>21</v>
      </c>
      <c r="AC6656">
        <v>53</v>
      </c>
    </row>
    <row r="6657" spans="1:29" x14ac:dyDescent="0.25">
      <c r="A6657">
        <v>345</v>
      </c>
      <c r="B6657">
        <v>345101</v>
      </c>
      <c r="C6657">
        <v>5825</v>
      </c>
      <c r="D6657" t="str">
        <f>VLOOKUP(C6657,'Schedule 3'!A:M,13,FALSE)</f>
        <v>Other Personnel Related Expenses</v>
      </c>
      <c r="E6657">
        <v>11.12</v>
      </c>
      <c r="F6657" s="1">
        <v>42916</v>
      </c>
      <c r="G6657" t="s">
        <v>462</v>
      </c>
      <c r="H6657" t="s">
        <v>799</v>
      </c>
      <c r="I6657" t="s">
        <v>799</v>
      </c>
      <c r="K6657">
        <v>297654</v>
      </c>
      <c r="L6657">
        <v>275593</v>
      </c>
      <c r="Q6657" t="s">
        <v>19</v>
      </c>
      <c r="U6657">
        <v>6</v>
      </c>
      <c r="V6657">
        <v>17</v>
      </c>
      <c r="Y6657" t="s">
        <v>20</v>
      </c>
      <c r="Z6657">
        <v>0</v>
      </c>
      <c r="AA6657" t="s">
        <v>589</v>
      </c>
      <c r="AB6657" t="s">
        <v>21</v>
      </c>
      <c r="AC6657">
        <v>52</v>
      </c>
    </row>
    <row r="6658" spans="1:29" x14ac:dyDescent="0.25">
      <c r="A6658">
        <v>345</v>
      </c>
      <c r="B6658">
        <v>345102</v>
      </c>
      <c r="C6658">
        <v>5825</v>
      </c>
      <c r="D6658" t="str">
        <f>VLOOKUP(C6658,'Schedule 3'!A:M,13,FALSE)</f>
        <v>Other Personnel Related Expenses</v>
      </c>
      <c r="E6658">
        <v>97.44</v>
      </c>
      <c r="F6658" s="1">
        <v>42916</v>
      </c>
      <c r="G6658" t="s">
        <v>462</v>
      </c>
      <c r="H6658" t="s">
        <v>799</v>
      </c>
      <c r="I6658" t="s">
        <v>799</v>
      </c>
      <c r="K6658">
        <v>297654</v>
      </c>
      <c r="L6658">
        <v>275593</v>
      </c>
      <c r="Q6658" t="s">
        <v>19</v>
      </c>
      <c r="U6658">
        <v>6</v>
      </c>
      <c r="V6658">
        <v>17</v>
      </c>
      <c r="Y6658" t="s">
        <v>20</v>
      </c>
      <c r="Z6658">
        <v>0</v>
      </c>
      <c r="AA6658" t="s">
        <v>589</v>
      </c>
      <c r="AB6658" t="s">
        <v>21</v>
      </c>
      <c r="AC6658">
        <v>53</v>
      </c>
    </row>
    <row r="6659" spans="1:29" x14ac:dyDescent="0.25">
      <c r="A6659">
        <v>345</v>
      </c>
      <c r="B6659">
        <v>345101</v>
      </c>
      <c r="C6659">
        <v>5945</v>
      </c>
      <c r="D6659" t="str">
        <f>VLOOKUP(C6659,'Schedule 3'!A:M,13,FALSE)</f>
        <v>Other Personnel Related Expenses</v>
      </c>
      <c r="E6659">
        <v>4.04</v>
      </c>
      <c r="F6659" s="1">
        <v>43100</v>
      </c>
      <c r="G6659" t="s">
        <v>462</v>
      </c>
      <c r="H6659" t="s">
        <v>800</v>
      </c>
      <c r="I6659" t="s">
        <v>800</v>
      </c>
      <c r="K6659">
        <v>297655</v>
      </c>
      <c r="L6659">
        <v>291867</v>
      </c>
      <c r="Q6659" t="s">
        <v>19</v>
      </c>
      <c r="U6659">
        <v>12</v>
      </c>
      <c r="V6659">
        <v>17</v>
      </c>
      <c r="Y6659" t="s">
        <v>20</v>
      </c>
      <c r="Z6659">
        <v>0</v>
      </c>
      <c r="AA6659" t="s">
        <v>589</v>
      </c>
      <c r="AB6659" t="s">
        <v>21</v>
      </c>
      <c r="AC6659">
        <v>52</v>
      </c>
    </row>
    <row r="6660" spans="1:29" x14ac:dyDescent="0.25">
      <c r="A6660">
        <v>345</v>
      </c>
      <c r="B6660">
        <v>345102</v>
      </c>
      <c r="C6660">
        <v>5945</v>
      </c>
      <c r="D6660" t="str">
        <f>VLOOKUP(C6660,'Schedule 3'!A:M,13,FALSE)</f>
        <v>Other Personnel Related Expenses</v>
      </c>
      <c r="E6660">
        <v>35.51</v>
      </c>
      <c r="F6660" s="1">
        <v>43100</v>
      </c>
      <c r="G6660" t="s">
        <v>462</v>
      </c>
      <c r="H6660" t="s">
        <v>800</v>
      </c>
      <c r="I6660" t="s">
        <v>800</v>
      </c>
      <c r="K6660">
        <v>297655</v>
      </c>
      <c r="L6660">
        <v>291867</v>
      </c>
      <c r="Q6660" t="s">
        <v>19</v>
      </c>
      <c r="U6660">
        <v>12</v>
      </c>
      <c r="V6660">
        <v>17</v>
      </c>
      <c r="Y6660" t="s">
        <v>20</v>
      </c>
      <c r="Z6660">
        <v>0</v>
      </c>
      <c r="AA6660" t="s">
        <v>589</v>
      </c>
      <c r="AB6660" t="s">
        <v>21</v>
      </c>
      <c r="AC6660">
        <v>53</v>
      </c>
    </row>
    <row r="6661" spans="1:29" x14ac:dyDescent="0.25">
      <c r="A6661">
        <v>345</v>
      </c>
      <c r="B6661">
        <v>345101</v>
      </c>
      <c r="C6661">
        <v>5945</v>
      </c>
      <c r="D6661" t="str">
        <f>VLOOKUP(C6661,'Schedule 3'!A:M,13,FALSE)</f>
        <v>Other Personnel Related Expenses</v>
      </c>
      <c r="E6661">
        <v>12.24</v>
      </c>
      <c r="F6661" s="1">
        <v>43069</v>
      </c>
      <c r="G6661" t="s">
        <v>462</v>
      </c>
      <c r="H6661" t="s">
        <v>800</v>
      </c>
      <c r="I6661" t="s">
        <v>800</v>
      </c>
      <c r="K6661">
        <v>297655</v>
      </c>
      <c r="L6661">
        <v>288934</v>
      </c>
      <c r="Q6661" t="s">
        <v>19</v>
      </c>
      <c r="U6661">
        <v>11</v>
      </c>
      <c r="V6661">
        <v>17</v>
      </c>
      <c r="Y6661" t="s">
        <v>20</v>
      </c>
      <c r="Z6661">
        <v>0</v>
      </c>
      <c r="AA6661" t="s">
        <v>589</v>
      </c>
      <c r="AB6661" t="s">
        <v>21</v>
      </c>
      <c r="AC6661">
        <v>52</v>
      </c>
    </row>
    <row r="6662" spans="1:29" x14ac:dyDescent="0.25">
      <c r="A6662">
        <v>345</v>
      </c>
      <c r="B6662">
        <v>345102</v>
      </c>
      <c r="C6662">
        <v>5945</v>
      </c>
      <c r="D6662" t="str">
        <f>VLOOKUP(C6662,'Schedule 3'!A:M,13,FALSE)</f>
        <v>Other Personnel Related Expenses</v>
      </c>
      <c r="E6662">
        <v>109.71</v>
      </c>
      <c r="F6662" s="1">
        <v>43069</v>
      </c>
      <c r="G6662" t="s">
        <v>462</v>
      </c>
      <c r="H6662" t="s">
        <v>800</v>
      </c>
      <c r="I6662" t="s">
        <v>800</v>
      </c>
      <c r="K6662">
        <v>297655</v>
      </c>
      <c r="L6662">
        <v>288934</v>
      </c>
      <c r="Q6662" t="s">
        <v>19</v>
      </c>
      <c r="U6662">
        <v>11</v>
      </c>
      <c r="V6662">
        <v>17</v>
      </c>
      <c r="Y6662" t="s">
        <v>20</v>
      </c>
      <c r="Z6662">
        <v>0</v>
      </c>
      <c r="AA6662" t="s">
        <v>589</v>
      </c>
      <c r="AB6662" t="s">
        <v>21</v>
      </c>
      <c r="AC6662">
        <v>53</v>
      </c>
    </row>
    <row r="6663" spans="1:29" x14ac:dyDescent="0.25">
      <c r="A6663">
        <v>345</v>
      </c>
      <c r="B6663">
        <v>345101</v>
      </c>
      <c r="C6663">
        <v>5945</v>
      </c>
      <c r="D6663" t="str">
        <f>VLOOKUP(C6663,'Schedule 3'!A:M,13,FALSE)</f>
        <v>Other Personnel Related Expenses</v>
      </c>
      <c r="E6663">
        <v>1.03</v>
      </c>
      <c r="F6663" s="1">
        <v>43008</v>
      </c>
      <c r="G6663" t="s">
        <v>462</v>
      </c>
      <c r="H6663" t="s">
        <v>800</v>
      </c>
      <c r="I6663" t="s">
        <v>800</v>
      </c>
      <c r="K6663">
        <v>297655</v>
      </c>
      <c r="L6663">
        <v>283717</v>
      </c>
      <c r="Q6663" t="s">
        <v>19</v>
      </c>
      <c r="U6663">
        <v>9</v>
      </c>
      <c r="V6663">
        <v>17</v>
      </c>
      <c r="Y6663" t="s">
        <v>20</v>
      </c>
      <c r="Z6663">
        <v>0</v>
      </c>
      <c r="AA6663" t="s">
        <v>589</v>
      </c>
      <c r="AB6663" t="s">
        <v>21</v>
      </c>
      <c r="AC6663">
        <v>52</v>
      </c>
    </row>
    <row r="6664" spans="1:29" x14ac:dyDescent="0.25">
      <c r="A6664">
        <v>345</v>
      </c>
      <c r="B6664">
        <v>345102</v>
      </c>
      <c r="C6664">
        <v>5945</v>
      </c>
      <c r="D6664" t="str">
        <f>VLOOKUP(C6664,'Schedule 3'!A:M,13,FALSE)</f>
        <v>Other Personnel Related Expenses</v>
      </c>
      <c r="E6664">
        <v>9.19</v>
      </c>
      <c r="F6664" s="1">
        <v>43008</v>
      </c>
      <c r="G6664" t="s">
        <v>462</v>
      </c>
      <c r="H6664" t="s">
        <v>800</v>
      </c>
      <c r="I6664" t="s">
        <v>800</v>
      </c>
      <c r="K6664">
        <v>297655</v>
      </c>
      <c r="L6664">
        <v>283717</v>
      </c>
      <c r="Q6664" t="s">
        <v>19</v>
      </c>
      <c r="U6664">
        <v>9</v>
      </c>
      <c r="V6664">
        <v>17</v>
      </c>
      <c r="Y6664" t="s">
        <v>20</v>
      </c>
      <c r="Z6664">
        <v>0</v>
      </c>
      <c r="AA6664" t="s">
        <v>589</v>
      </c>
      <c r="AB6664" t="s">
        <v>21</v>
      </c>
      <c r="AC6664">
        <v>53</v>
      </c>
    </row>
    <row r="6665" spans="1:29" x14ac:dyDescent="0.25">
      <c r="A6665">
        <v>345</v>
      </c>
      <c r="B6665">
        <v>345101</v>
      </c>
      <c r="C6665">
        <v>5945</v>
      </c>
      <c r="D6665" t="str">
        <f>VLOOKUP(C6665,'Schedule 3'!A:M,13,FALSE)</f>
        <v>Other Personnel Related Expenses</v>
      </c>
      <c r="E6665">
        <v>1.04</v>
      </c>
      <c r="F6665" s="1">
        <v>42947</v>
      </c>
      <c r="G6665" t="s">
        <v>462</v>
      </c>
      <c r="H6665" t="s">
        <v>800</v>
      </c>
      <c r="I6665" t="s">
        <v>800</v>
      </c>
      <c r="K6665">
        <v>297655</v>
      </c>
      <c r="L6665">
        <v>278277</v>
      </c>
      <c r="Q6665" t="s">
        <v>19</v>
      </c>
      <c r="U6665">
        <v>7</v>
      </c>
      <c r="V6665">
        <v>17</v>
      </c>
      <c r="Y6665" t="s">
        <v>20</v>
      </c>
      <c r="Z6665">
        <v>0</v>
      </c>
      <c r="AA6665" t="s">
        <v>589</v>
      </c>
      <c r="AB6665" t="s">
        <v>21</v>
      </c>
      <c r="AC6665">
        <v>52</v>
      </c>
    </row>
    <row r="6666" spans="1:29" x14ac:dyDescent="0.25">
      <c r="A6666">
        <v>345</v>
      </c>
      <c r="B6666">
        <v>345102</v>
      </c>
      <c r="C6666">
        <v>5945</v>
      </c>
      <c r="D6666" t="str">
        <f>VLOOKUP(C6666,'Schedule 3'!A:M,13,FALSE)</f>
        <v>Other Personnel Related Expenses</v>
      </c>
      <c r="E6666">
        <v>9.2799999999999994</v>
      </c>
      <c r="F6666" s="1">
        <v>42947</v>
      </c>
      <c r="G6666" t="s">
        <v>462</v>
      </c>
      <c r="H6666" t="s">
        <v>800</v>
      </c>
      <c r="I6666" t="s">
        <v>800</v>
      </c>
      <c r="K6666">
        <v>297655</v>
      </c>
      <c r="L6666">
        <v>278277</v>
      </c>
      <c r="Q6666" t="s">
        <v>19</v>
      </c>
      <c r="U6666">
        <v>7</v>
      </c>
      <c r="V6666">
        <v>17</v>
      </c>
      <c r="Y6666" t="s">
        <v>20</v>
      </c>
      <c r="Z6666">
        <v>0</v>
      </c>
      <c r="AA6666" t="s">
        <v>589</v>
      </c>
      <c r="AB6666" t="s">
        <v>21</v>
      </c>
      <c r="AC6666">
        <v>53</v>
      </c>
    </row>
    <row r="6667" spans="1:29" x14ac:dyDescent="0.25">
      <c r="A6667">
        <v>345</v>
      </c>
      <c r="B6667">
        <v>345101</v>
      </c>
      <c r="C6667">
        <v>5945</v>
      </c>
      <c r="D6667" t="str">
        <f>VLOOKUP(C6667,'Schedule 3'!A:M,13,FALSE)</f>
        <v>Other Personnel Related Expenses</v>
      </c>
      <c r="E6667">
        <v>5.98</v>
      </c>
      <c r="F6667" s="1">
        <v>42916</v>
      </c>
      <c r="G6667" t="s">
        <v>462</v>
      </c>
      <c r="H6667" t="s">
        <v>800</v>
      </c>
      <c r="I6667" t="s">
        <v>800</v>
      </c>
      <c r="K6667">
        <v>297655</v>
      </c>
      <c r="L6667">
        <v>275593</v>
      </c>
      <c r="Q6667" t="s">
        <v>19</v>
      </c>
      <c r="U6667">
        <v>6</v>
      </c>
      <c r="V6667">
        <v>17</v>
      </c>
      <c r="Y6667" t="s">
        <v>20</v>
      </c>
      <c r="Z6667">
        <v>0</v>
      </c>
      <c r="AA6667" t="s">
        <v>589</v>
      </c>
      <c r="AB6667" t="s">
        <v>21</v>
      </c>
      <c r="AC6667">
        <v>52</v>
      </c>
    </row>
    <row r="6668" spans="1:29" x14ac:dyDescent="0.25">
      <c r="A6668">
        <v>345</v>
      </c>
      <c r="B6668">
        <v>345102</v>
      </c>
      <c r="C6668">
        <v>5945</v>
      </c>
      <c r="D6668" t="str">
        <f>VLOOKUP(C6668,'Schedule 3'!A:M,13,FALSE)</f>
        <v>Other Personnel Related Expenses</v>
      </c>
      <c r="E6668">
        <v>52.4</v>
      </c>
      <c r="F6668" s="1">
        <v>42916</v>
      </c>
      <c r="G6668" t="s">
        <v>462</v>
      </c>
      <c r="H6668" t="s">
        <v>800</v>
      </c>
      <c r="I6668" t="s">
        <v>800</v>
      </c>
      <c r="K6668">
        <v>297655</v>
      </c>
      <c r="L6668">
        <v>275593</v>
      </c>
      <c r="Q6668" t="s">
        <v>19</v>
      </c>
      <c r="U6668">
        <v>6</v>
      </c>
      <c r="V6668">
        <v>17</v>
      </c>
      <c r="Y6668" t="s">
        <v>20</v>
      </c>
      <c r="Z6668">
        <v>0</v>
      </c>
      <c r="AA6668" t="s">
        <v>589</v>
      </c>
      <c r="AB6668" t="s">
        <v>21</v>
      </c>
      <c r="AC6668">
        <v>53</v>
      </c>
    </row>
    <row r="6669" spans="1:29" x14ac:dyDescent="0.25">
      <c r="A6669">
        <v>345</v>
      </c>
      <c r="B6669">
        <v>345101</v>
      </c>
      <c r="C6669">
        <v>5945</v>
      </c>
      <c r="D6669" t="str">
        <f>VLOOKUP(C6669,'Schedule 3'!A:M,13,FALSE)</f>
        <v>Other Personnel Related Expenses</v>
      </c>
      <c r="E6669">
        <v>1.1499999999999999</v>
      </c>
      <c r="F6669" s="1">
        <v>42886</v>
      </c>
      <c r="G6669" t="s">
        <v>462</v>
      </c>
      <c r="H6669" t="s">
        <v>800</v>
      </c>
      <c r="I6669" t="s">
        <v>800</v>
      </c>
      <c r="K6669">
        <v>297655</v>
      </c>
      <c r="L6669">
        <v>272629</v>
      </c>
      <c r="Q6669" t="s">
        <v>19</v>
      </c>
      <c r="U6669">
        <v>5</v>
      </c>
      <c r="V6669">
        <v>17</v>
      </c>
      <c r="Y6669" t="s">
        <v>20</v>
      </c>
      <c r="Z6669">
        <v>0</v>
      </c>
      <c r="AA6669" t="s">
        <v>589</v>
      </c>
      <c r="AB6669" t="s">
        <v>21</v>
      </c>
      <c r="AC6669">
        <v>52</v>
      </c>
    </row>
    <row r="6670" spans="1:29" x14ac:dyDescent="0.25">
      <c r="A6670">
        <v>345</v>
      </c>
      <c r="B6670">
        <v>345102</v>
      </c>
      <c r="C6670">
        <v>5945</v>
      </c>
      <c r="D6670" t="str">
        <f>VLOOKUP(C6670,'Schedule 3'!A:M,13,FALSE)</f>
        <v>Other Personnel Related Expenses</v>
      </c>
      <c r="E6670">
        <v>10.1</v>
      </c>
      <c r="F6670" s="1">
        <v>42886</v>
      </c>
      <c r="G6670" t="s">
        <v>462</v>
      </c>
      <c r="H6670" t="s">
        <v>800</v>
      </c>
      <c r="I6670" t="s">
        <v>800</v>
      </c>
      <c r="K6670">
        <v>297655</v>
      </c>
      <c r="L6670">
        <v>272629</v>
      </c>
      <c r="Q6670" t="s">
        <v>19</v>
      </c>
      <c r="U6670">
        <v>5</v>
      </c>
      <c r="V6670">
        <v>17</v>
      </c>
      <c r="Y6670" t="s">
        <v>20</v>
      </c>
      <c r="Z6670">
        <v>0</v>
      </c>
      <c r="AA6670" t="s">
        <v>589</v>
      </c>
      <c r="AB6670" t="s">
        <v>21</v>
      </c>
      <c r="AC6670">
        <v>53</v>
      </c>
    </row>
    <row r="6671" spans="1:29" x14ac:dyDescent="0.25">
      <c r="A6671">
        <v>345</v>
      </c>
      <c r="B6671">
        <v>345101</v>
      </c>
      <c r="C6671">
        <v>5945</v>
      </c>
      <c r="D6671" t="str">
        <f>VLOOKUP(C6671,'Schedule 3'!A:M,13,FALSE)</f>
        <v>Other Personnel Related Expenses</v>
      </c>
      <c r="E6671">
        <v>1.21</v>
      </c>
      <c r="F6671" s="1">
        <v>42855</v>
      </c>
      <c r="G6671" t="s">
        <v>462</v>
      </c>
      <c r="H6671" t="s">
        <v>800</v>
      </c>
      <c r="I6671" t="s">
        <v>800</v>
      </c>
      <c r="K6671">
        <v>297655</v>
      </c>
      <c r="L6671">
        <v>269773</v>
      </c>
      <c r="Q6671" t="s">
        <v>19</v>
      </c>
      <c r="U6671">
        <v>4</v>
      </c>
      <c r="V6671">
        <v>17</v>
      </c>
      <c r="Y6671" t="s">
        <v>20</v>
      </c>
      <c r="Z6671">
        <v>0</v>
      </c>
      <c r="AA6671" t="s">
        <v>589</v>
      </c>
      <c r="AB6671" t="s">
        <v>21</v>
      </c>
      <c r="AC6671">
        <v>52</v>
      </c>
    </row>
    <row r="6672" spans="1:29" x14ac:dyDescent="0.25">
      <c r="A6672">
        <v>345</v>
      </c>
      <c r="B6672">
        <v>345102</v>
      </c>
      <c r="C6672">
        <v>5945</v>
      </c>
      <c r="D6672" t="str">
        <f>VLOOKUP(C6672,'Schedule 3'!A:M,13,FALSE)</f>
        <v>Other Personnel Related Expenses</v>
      </c>
      <c r="E6672">
        <v>10.71</v>
      </c>
      <c r="F6672" s="1">
        <v>42855</v>
      </c>
      <c r="G6672" t="s">
        <v>462</v>
      </c>
      <c r="H6672" t="s">
        <v>800</v>
      </c>
      <c r="I6672" t="s">
        <v>800</v>
      </c>
      <c r="K6672">
        <v>297655</v>
      </c>
      <c r="L6672">
        <v>269773</v>
      </c>
      <c r="Q6672" t="s">
        <v>19</v>
      </c>
      <c r="U6672">
        <v>4</v>
      </c>
      <c r="V6672">
        <v>17</v>
      </c>
      <c r="Y6672" t="s">
        <v>20</v>
      </c>
      <c r="Z6672">
        <v>0</v>
      </c>
      <c r="AA6672" t="s">
        <v>589</v>
      </c>
      <c r="AB6672" t="s">
        <v>21</v>
      </c>
      <c r="AC6672">
        <v>53</v>
      </c>
    </row>
    <row r="6673" spans="1:29" x14ac:dyDescent="0.25">
      <c r="A6673">
        <v>345</v>
      </c>
      <c r="B6673">
        <v>345101</v>
      </c>
      <c r="C6673">
        <v>5945</v>
      </c>
      <c r="D6673" t="str">
        <f>VLOOKUP(C6673,'Schedule 3'!A:M,13,FALSE)</f>
        <v>Other Personnel Related Expenses</v>
      </c>
      <c r="E6673">
        <v>1</v>
      </c>
      <c r="F6673" s="1">
        <v>42825</v>
      </c>
      <c r="G6673" t="s">
        <v>462</v>
      </c>
      <c r="H6673" t="s">
        <v>800</v>
      </c>
      <c r="I6673" t="s">
        <v>800</v>
      </c>
      <c r="K6673">
        <v>297655</v>
      </c>
      <c r="L6673">
        <v>267433</v>
      </c>
      <c r="Q6673" t="s">
        <v>19</v>
      </c>
      <c r="U6673">
        <v>3</v>
      </c>
      <c r="V6673">
        <v>17</v>
      </c>
      <c r="Y6673" t="s">
        <v>20</v>
      </c>
      <c r="Z6673">
        <v>0</v>
      </c>
      <c r="AA6673" t="s">
        <v>589</v>
      </c>
      <c r="AB6673" t="s">
        <v>21</v>
      </c>
      <c r="AC6673">
        <v>52</v>
      </c>
    </row>
    <row r="6674" spans="1:29" x14ac:dyDescent="0.25">
      <c r="A6674">
        <v>345</v>
      </c>
      <c r="B6674">
        <v>345102</v>
      </c>
      <c r="C6674">
        <v>5945</v>
      </c>
      <c r="D6674" t="str">
        <f>VLOOKUP(C6674,'Schedule 3'!A:M,13,FALSE)</f>
        <v>Other Personnel Related Expenses</v>
      </c>
      <c r="E6674">
        <v>8.91</v>
      </c>
      <c r="F6674" s="1">
        <v>42825</v>
      </c>
      <c r="G6674" t="s">
        <v>462</v>
      </c>
      <c r="H6674" t="s">
        <v>800</v>
      </c>
      <c r="I6674" t="s">
        <v>800</v>
      </c>
      <c r="K6674">
        <v>297655</v>
      </c>
      <c r="L6674">
        <v>267433</v>
      </c>
      <c r="Q6674" t="s">
        <v>19</v>
      </c>
      <c r="U6674">
        <v>3</v>
      </c>
      <c r="V6674">
        <v>17</v>
      </c>
      <c r="Y6674" t="s">
        <v>20</v>
      </c>
      <c r="Z6674">
        <v>0</v>
      </c>
      <c r="AA6674" t="s">
        <v>589</v>
      </c>
      <c r="AB6674" t="s">
        <v>21</v>
      </c>
      <c r="AC6674">
        <v>53</v>
      </c>
    </row>
    <row r="6675" spans="1:29" x14ac:dyDescent="0.25">
      <c r="A6675">
        <v>345</v>
      </c>
      <c r="B6675">
        <v>345101</v>
      </c>
      <c r="C6675">
        <v>5945</v>
      </c>
      <c r="D6675" t="str">
        <f>VLOOKUP(C6675,'Schedule 3'!A:M,13,FALSE)</f>
        <v>Other Personnel Related Expenses</v>
      </c>
      <c r="E6675">
        <v>3</v>
      </c>
      <c r="F6675" s="1">
        <v>42766</v>
      </c>
      <c r="G6675" t="s">
        <v>462</v>
      </c>
      <c r="H6675" t="s">
        <v>800</v>
      </c>
      <c r="I6675" t="s">
        <v>800</v>
      </c>
      <c r="K6675">
        <v>297655</v>
      </c>
      <c r="L6675">
        <v>259505</v>
      </c>
      <c r="Q6675" t="s">
        <v>19</v>
      </c>
      <c r="U6675">
        <v>1</v>
      </c>
      <c r="V6675">
        <v>17</v>
      </c>
      <c r="Y6675" t="s">
        <v>20</v>
      </c>
      <c r="Z6675">
        <v>0</v>
      </c>
      <c r="AA6675" t="s">
        <v>589</v>
      </c>
      <c r="AB6675" t="s">
        <v>21</v>
      </c>
      <c r="AC6675">
        <v>52</v>
      </c>
    </row>
    <row r="6676" spans="1:29" x14ac:dyDescent="0.25">
      <c r="A6676">
        <v>345</v>
      </c>
      <c r="B6676">
        <v>345102</v>
      </c>
      <c r="C6676">
        <v>5945</v>
      </c>
      <c r="D6676" t="str">
        <f>VLOOKUP(C6676,'Schedule 3'!A:M,13,FALSE)</f>
        <v>Other Personnel Related Expenses</v>
      </c>
      <c r="E6676">
        <v>26.61</v>
      </c>
      <c r="F6676" s="1">
        <v>42766</v>
      </c>
      <c r="G6676" t="s">
        <v>462</v>
      </c>
      <c r="H6676" t="s">
        <v>800</v>
      </c>
      <c r="I6676" t="s">
        <v>800</v>
      </c>
      <c r="K6676">
        <v>297655</v>
      </c>
      <c r="L6676">
        <v>259505</v>
      </c>
      <c r="Q6676" t="s">
        <v>19</v>
      </c>
      <c r="U6676">
        <v>1</v>
      </c>
      <c r="V6676">
        <v>17</v>
      </c>
      <c r="Y6676" t="s">
        <v>20</v>
      </c>
      <c r="Z6676">
        <v>0</v>
      </c>
      <c r="AA6676" t="s">
        <v>589</v>
      </c>
      <c r="AB6676" t="s">
        <v>21</v>
      </c>
      <c r="AC6676">
        <v>53</v>
      </c>
    </row>
    <row r="6677" spans="1:29" x14ac:dyDescent="0.25">
      <c r="A6677">
        <v>345</v>
      </c>
      <c r="B6677">
        <v>345101</v>
      </c>
      <c r="C6677">
        <v>6207</v>
      </c>
      <c r="D6677" t="str">
        <f>VLOOKUP(C6677,'Schedule 3'!A:M,13,FALSE)</f>
        <v>Transport/Travel Expenses</v>
      </c>
      <c r="E6677">
        <v>0.55000000000000004</v>
      </c>
      <c r="F6677" s="1">
        <v>43100</v>
      </c>
      <c r="G6677" t="s">
        <v>462</v>
      </c>
      <c r="H6677" t="s">
        <v>801</v>
      </c>
      <c r="I6677" t="s">
        <v>801</v>
      </c>
      <c r="K6677">
        <v>297656</v>
      </c>
      <c r="L6677">
        <v>291867</v>
      </c>
      <c r="Q6677" t="s">
        <v>19</v>
      </c>
      <c r="U6677">
        <v>12</v>
      </c>
      <c r="V6677">
        <v>17</v>
      </c>
      <c r="Y6677" t="s">
        <v>20</v>
      </c>
      <c r="Z6677">
        <v>0</v>
      </c>
      <c r="AA6677" t="s">
        <v>589</v>
      </c>
      <c r="AB6677" t="s">
        <v>21</v>
      </c>
      <c r="AC6677">
        <v>52</v>
      </c>
    </row>
    <row r="6678" spans="1:29" x14ac:dyDescent="0.25">
      <c r="A6678">
        <v>345</v>
      </c>
      <c r="B6678">
        <v>345102</v>
      </c>
      <c r="C6678">
        <v>6207</v>
      </c>
      <c r="D6678" t="str">
        <f>VLOOKUP(C6678,'Schedule 3'!A:M,13,FALSE)</f>
        <v>Transport/Travel Expenses</v>
      </c>
      <c r="E6678">
        <v>4.88</v>
      </c>
      <c r="F6678" s="1">
        <v>43100</v>
      </c>
      <c r="G6678" t="s">
        <v>462</v>
      </c>
      <c r="H6678" t="s">
        <v>801</v>
      </c>
      <c r="I6678" t="s">
        <v>801</v>
      </c>
      <c r="K6678">
        <v>297656</v>
      </c>
      <c r="L6678">
        <v>291867</v>
      </c>
      <c r="Q6678" t="s">
        <v>19</v>
      </c>
      <c r="U6678">
        <v>12</v>
      </c>
      <c r="V6678">
        <v>17</v>
      </c>
      <c r="Y6678" t="s">
        <v>20</v>
      </c>
      <c r="Z6678">
        <v>0</v>
      </c>
      <c r="AA6678" t="s">
        <v>589</v>
      </c>
      <c r="AB6678" t="s">
        <v>21</v>
      </c>
      <c r="AC6678">
        <v>53</v>
      </c>
    </row>
    <row r="6679" spans="1:29" x14ac:dyDescent="0.25">
      <c r="A6679">
        <v>345</v>
      </c>
      <c r="B6679">
        <v>345101</v>
      </c>
      <c r="C6679">
        <v>6207</v>
      </c>
      <c r="D6679" t="str">
        <f>VLOOKUP(C6679,'Schedule 3'!A:M,13,FALSE)</f>
        <v>Transport/Travel Expenses</v>
      </c>
      <c r="E6679">
        <v>5.25</v>
      </c>
      <c r="F6679" s="1">
        <v>43069</v>
      </c>
      <c r="G6679" t="s">
        <v>462</v>
      </c>
      <c r="H6679" t="s">
        <v>801</v>
      </c>
      <c r="I6679" t="s">
        <v>801</v>
      </c>
      <c r="K6679">
        <v>297656</v>
      </c>
      <c r="L6679">
        <v>288934</v>
      </c>
      <c r="Q6679" t="s">
        <v>19</v>
      </c>
      <c r="U6679">
        <v>11</v>
      </c>
      <c r="V6679">
        <v>17</v>
      </c>
      <c r="Y6679" t="s">
        <v>20</v>
      </c>
      <c r="Z6679">
        <v>0</v>
      </c>
      <c r="AA6679" t="s">
        <v>589</v>
      </c>
      <c r="AB6679" t="s">
        <v>21</v>
      </c>
      <c r="AC6679">
        <v>52</v>
      </c>
    </row>
    <row r="6680" spans="1:29" x14ac:dyDescent="0.25">
      <c r="A6680">
        <v>345</v>
      </c>
      <c r="B6680">
        <v>345102</v>
      </c>
      <c r="C6680">
        <v>6207</v>
      </c>
      <c r="D6680" t="str">
        <f>VLOOKUP(C6680,'Schedule 3'!A:M,13,FALSE)</f>
        <v>Transport/Travel Expenses</v>
      </c>
      <c r="E6680">
        <v>47.05</v>
      </c>
      <c r="F6680" s="1">
        <v>43069</v>
      </c>
      <c r="G6680" t="s">
        <v>462</v>
      </c>
      <c r="H6680" t="s">
        <v>801</v>
      </c>
      <c r="I6680" t="s">
        <v>801</v>
      </c>
      <c r="K6680">
        <v>297656</v>
      </c>
      <c r="L6680">
        <v>288934</v>
      </c>
      <c r="Q6680" t="s">
        <v>19</v>
      </c>
      <c r="U6680">
        <v>11</v>
      </c>
      <c r="V6680">
        <v>17</v>
      </c>
      <c r="Y6680" t="s">
        <v>20</v>
      </c>
      <c r="Z6680">
        <v>0</v>
      </c>
      <c r="AA6680" t="s">
        <v>589</v>
      </c>
      <c r="AB6680" t="s">
        <v>21</v>
      </c>
      <c r="AC6680">
        <v>53</v>
      </c>
    </row>
    <row r="6681" spans="1:29" x14ac:dyDescent="0.25">
      <c r="A6681">
        <v>345</v>
      </c>
      <c r="B6681">
        <v>345101</v>
      </c>
      <c r="C6681">
        <v>6207</v>
      </c>
      <c r="D6681" t="str">
        <f>VLOOKUP(C6681,'Schedule 3'!A:M,13,FALSE)</f>
        <v>Transport/Travel Expenses</v>
      </c>
      <c r="E6681">
        <v>0.93</v>
      </c>
      <c r="F6681" s="1">
        <v>43039</v>
      </c>
      <c r="G6681" t="s">
        <v>462</v>
      </c>
      <c r="H6681" t="s">
        <v>801</v>
      </c>
      <c r="I6681" t="s">
        <v>801</v>
      </c>
      <c r="K6681">
        <v>297656</v>
      </c>
      <c r="L6681">
        <v>286349</v>
      </c>
      <c r="Q6681" t="s">
        <v>19</v>
      </c>
      <c r="U6681">
        <v>10</v>
      </c>
      <c r="V6681">
        <v>17</v>
      </c>
      <c r="Y6681" t="s">
        <v>20</v>
      </c>
      <c r="Z6681">
        <v>0</v>
      </c>
      <c r="AA6681" t="s">
        <v>589</v>
      </c>
      <c r="AB6681" t="s">
        <v>21</v>
      </c>
      <c r="AC6681">
        <v>52</v>
      </c>
    </row>
    <row r="6682" spans="1:29" x14ac:dyDescent="0.25">
      <c r="A6682">
        <v>345</v>
      </c>
      <c r="B6682">
        <v>345102</v>
      </c>
      <c r="C6682">
        <v>6207</v>
      </c>
      <c r="D6682" t="str">
        <f>VLOOKUP(C6682,'Schedule 3'!A:M,13,FALSE)</f>
        <v>Transport/Travel Expenses</v>
      </c>
      <c r="E6682">
        <v>8.32</v>
      </c>
      <c r="F6682" s="1">
        <v>43039</v>
      </c>
      <c r="G6682" t="s">
        <v>462</v>
      </c>
      <c r="H6682" t="s">
        <v>801</v>
      </c>
      <c r="I6682" t="s">
        <v>801</v>
      </c>
      <c r="K6682">
        <v>297656</v>
      </c>
      <c r="L6682">
        <v>286349</v>
      </c>
      <c r="Q6682" t="s">
        <v>19</v>
      </c>
      <c r="U6682">
        <v>10</v>
      </c>
      <c r="V6682">
        <v>17</v>
      </c>
      <c r="Y6682" t="s">
        <v>20</v>
      </c>
      <c r="Z6682">
        <v>0</v>
      </c>
      <c r="AA6682" t="s">
        <v>589</v>
      </c>
      <c r="AB6682" t="s">
        <v>21</v>
      </c>
      <c r="AC6682">
        <v>53</v>
      </c>
    </row>
    <row r="6683" spans="1:29" x14ac:dyDescent="0.25">
      <c r="A6683">
        <v>345</v>
      </c>
      <c r="B6683">
        <v>345101</v>
      </c>
      <c r="C6683">
        <v>6207</v>
      </c>
      <c r="D6683" t="str">
        <f>VLOOKUP(C6683,'Schedule 3'!A:M,13,FALSE)</f>
        <v>Transport/Travel Expenses</v>
      </c>
      <c r="E6683">
        <v>2.2599999999999998</v>
      </c>
      <c r="F6683" s="1">
        <v>43008</v>
      </c>
      <c r="G6683" t="s">
        <v>462</v>
      </c>
      <c r="H6683" t="s">
        <v>801</v>
      </c>
      <c r="I6683" t="s">
        <v>801</v>
      </c>
      <c r="K6683">
        <v>297656</v>
      </c>
      <c r="L6683">
        <v>283717</v>
      </c>
      <c r="Q6683" t="s">
        <v>19</v>
      </c>
      <c r="U6683">
        <v>9</v>
      </c>
      <c r="V6683">
        <v>17</v>
      </c>
      <c r="Y6683" t="s">
        <v>20</v>
      </c>
      <c r="Z6683">
        <v>0</v>
      </c>
      <c r="AA6683" t="s">
        <v>589</v>
      </c>
      <c r="AB6683" t="s">
        <v>21</v>
      </c>
      <c r="AC6683">
        <v>52</v>
      </c>
    </row>
    <row r="6684" spans="1:29" x14ac:dyDescent="0.25">
      <c r="A6684">
        <v>345</v>
      </c>
      <c r="B6684">
        <v>345102</v>
      </c>
      <c r="C6684">
        <v>6207</v>
      </c>
      <c r="D6684" t="str">
        <f>VLOOKUP(C6684,'Schedule 3'!A:M,13,FALSE)</f>
        <v>Transport/Travel Expenses</v>
      </c>
      <c r="E6684">
        <v>20.149999999999999</v>
      </c>
      <c r="F6684" s="1">
        <v>43008</v>
      </c>
      <c r="G6684" t="s">
        <v>462</v>
      </c>
      <c r="H6684" t="s">
        <v>801</v>
      </c>
      <c r="I6684" t="s">
        <v>801</v>
      </c>
      <c r="K6684">
        <v>297656</v>
      </c>
      <c r="L6684">
        <v>283717</v>
      </c>
      <c r="Q6684" t="s">
        <v>19</v>
      </c>
      <c r="U6684">
        <v>9</v>
      </c>
      <c r="V6684">
        <v>17</v>
      </c>
      <c r="Y6684" t="s">
        <v>20</v>
      </c>
      <c r="Z6684">
        <v>0</v>
      </c>
      <c r="AA6684" t="s">
        <v>589</v>
      </c>
      <c r="AB6684" t="s">
        <v>21</v>
      </c>
      <c r="AC6684">
        <v>53</v>
      </c>
    </row>
    <row r="6685" spans="1:29" x14ac:dyDescent="0.25">
      <c r="A6685">
        <v>345</v>
      </c>
      <c r="B6685">
        <v>345101</v>
      </c>
      <c r="C6685">
        <v>6207</v>
      </c>
      <c r="D6685" t="str">
        <f>VLOOKUP(C6685,'Schedule 3'!A:M,13,FALSE)</f>
        <v>Transport/Travel Expenses</v>
      </c>
      <c r="E6685">
        <v>1.1100000000000001</v>
      </c>
      <c r="F6685" s="1">
        <v>42978</v>
      </c>
      <c r="G6685" t="s">
        <v>462</v>
      </c>
      <c r="H6685" t="s">
        <v>801</v>
      </c>
      <c r="I6685" t="s">
        <v>801</v>
      </c>
      <c r="K6685">
        <v>297656</v>
      </c>
      <c r="L6685">
        <v>281172</v>
      </c>
      <c r="Q6685" t="s">
        <v>19</v>
      </c>
      <c r="U6685">
        <v>8</v>
      </c>
      <c r="V6685">
        <v>17</v>
      </c>
      <c r="Y6685" t="s">
        <v>20</v>
      </c>
      <c r="Z6685">
        <v>0</v>
      </c>
      <c r="AA6685" t="s">
        <v>589</v>
      </c>
      <c r="AB6685" t="s">
        <v>21</v>
      </c>
      <c r="AC6685">
        <v>52</v>
      </c>
    </row>
    <row r="6686" spans="1:29" x14ac:dyDescent="0.25">
      <c r="A6686">
        <v>345</v>
      </c>
      <c r="B6686">
        <v>345102</v>
      </c>
      <c r="C6686">
        <v>6207</v>
      </c>
      <c r="D6686" t="str">
        <f>VLOOKUP(C6686,'Schedule 3'!A:M,13,FALSE)</f>
        <v>Transport/Travel Expenses</v>
      </c>
      <c r="E6686">
        <v>9.7799999999999994</v>
      </c>
      <c r="F6686" s="1">
        <v>42978</v>
      </c>
      <c r="G6686" t="s">
        <v>462</v>
      </c>
      <c r="H6686" t="s">
        <v>801</v>
      </c>
      <c r="I6686" t="s">
        <v>801</v>
      </c>
      <c r="K6686">
        <v>297656</v>
      </c>
      <c r="L6686">
        <v>281172</v>
      </c>
      <c r="Q6686" t="s">
        <v>19</v>
      </c>
      <c r="U6686">
        <v>8</v>
      </c>
      <c r="V6686">
        <v>17</v>
      </c>
      <c r="Y6686" t="s">
        <v>20</v>
      </c>
      <c r="Z6686">
        <v>0</v>
      </c>
      <c r="AA6686" t="s">
        <v>589</v>
      </c>
      <c r="AB6686" t="s">
        <v>21</v>
      </c>
      <c r="AC6686">
        <v>53</v>
      </c>
    </row>
    <row r="6687" spans="1:29" x14ac:dyDescent="0.25">
      <c r="A6687">
        <v>345</v>
      </c>
      <c r="B6687">
        <v>345101</v>
      </c>
      <c r="C6687">
        <v>6207</v>
      </c>
      <c r="D6687" t="str">
        <f>VLOOKUP(C6687,'Schedule 3'!A:M,13,FALSE)</f>
        <v>Transport/Travel Expenses</v>
      </c>
      <c r="E6687">
        <v>3.88</v>
      </c>
      <c r="F6687" s="1">
        <v>42947</v>
      </c>
      <c r="G6687" t="s">
        <v>462</v>
      </c>
      <c r="H6687" t="s">
        <v>801</v>
      </c>
      <c r="I6687" t="s">
        <v>801</v>
      </c>
      <c r="K6687">
        <v>297656</v>
      </c>
      <c r="L6687">
        <v>278277</v>
      </c>
      <c r="Q6687" t="s">
        <v>19</v>
      </c>
      <c r="U6687">
        <v>7</v>
      </c>
      <c r="V6687">
        <v>17</v>
      </c>
      <c r="Y6687" t="s">
        <v>20</v>
      </c>
      <c r="Z6687">
        <v>0</v>
      </c>
      <c r="AA6687" t="s">
        <v>589</v>
      </c>
      <c r="AB6687" t="s">
        <v>21</v>
      </c>
      <c r="AC6687">
        <v>52</v>
      </c>
    </row>
    <row r="6688" spans="1:29" x14ac:dyDescent="0.25">
      <c r="A6688">
        <v>345</v>
      </c>
      <c r="B6688">
        <v>345102</v>
      </c>
      <c r="C6688">
        <v>6207</v>
      </c>
      <c r="D6688" t="str">
        <f>VLOOKUP(C6688,'Schedule 3'!A:M,13,FALSE)</f>
        <v>Transport/Travel Expenses</v>
      </c>
      <c r="E6688">
        <v>34.4</v>
      </c>
      <c r="F6688" s="1">
        <v>42947</v>
      </c>
      <c r="G6688" t="s">
        <v>462</v>
      </c>
      <c r="H6688" t="s">
        <v>801</v>
      </c>
      <c r="I6688" t="s">
        <v>801</v>
      </c>
      <c r="K6688">
        <v>297656</v>
      </c>
      <c r="L6688">
        <v>278277</v>
      </c>
      <c r="Q6688" t="s">
        <v>19</v>
      </c>
      <c r="U6688">
        <v>7</v>
      </c>
      <c r="V6688">
        <v>17</v>
      </c>
      <c r="Y6688" t="s">
        <v>20</v>
      </c>
      <c r="Z6688">
        <v>0</v>
      </c>
      <c r="AA6688" t="s">
        <v>589</v>
      </c>
      <c r="AB6688" t="s">
        <v>21</v>
      </c>
      <c r="AC6688">
        <v>53</v>
      </c>
    </row>
    <row r="6689" spans="1:29" x14ac:dyDescent="0.25">
      <c r="A6689">
        <v>345</v>
      </c>
      <c r="B6689">
        <v>345101</v>
      </c>
      <c r="C6689">
        <v>6207</v>
      </c>
      <c r="D6689" t="str">
        <f>VLOOKUP(C6689,'Schedule 3'!A:M,13,FALSE)</f>
        <v>Transport/Travel Expenses</v>
      </c>
      <c r="E6689">
        <v>1.47</v>
      </c>
      <c r="F6689" s="1">
        <v>42916</v>
      </c>
      <c r="G6689" t="s">
        <v>462</v>
      </c>
      <c r="H6689" t="s">
        <v>801</v>
      </c>
      <c r="I6689" t="s">
        <v>801</v>
      </c>
      <c r="K6689">
        <v>297656</v>
      </c>
      <c r="L6689">
        <v>275593</v>
      </c>
      <c r="Q6689" t="s">
        <v>19</v>
      </c>
      <c r="U6689">
        <v>6</v>
      </c>
      <c r="V6689">
        <v>17</v>
      </c>
      <c r="Y6689" t="s">
        <v>20</v>
      </c>
      <c r="Z6689">
        <v>0</v>
      </c>
      <c r="AA6689" t="s">
        <v>589</v>
      </c>
      <c r="AB6689" t="s">
        <v>21</v>
      </c>
      <c r="AC6689">
        <v>52</v>
      </c>
    </row>
    <row r="6690" spans="1:29" x14ac:dyDescent="0.25">
      <c r="A6690">
        <v>345</v>
      </c>
      <c r="B6690">
        <v>345102</v>
      </c>
      <c r="C6690">
        <v>6207</v>
      </c>
      <c r="D6690" t="str">
        <f>VLOOKUP(C6690,'Schedule 3'!A:M,13,FALSE)</f>
        <v>Transport/Travel Expenses</v>
      </c>
      <c r="E6690">
        <v>12.87</v>
      </c>
      <c r="F6690" s="1">
        <v>42916</v>
      </c>
      <c r="G6690" t="s">
        <v>462</v>
      </c>
      <c r="H6690" t="s">
        <v>801</v>
      </c>
      <c r="I6690" t="s">
        <v>801</v>
      </c>
      <c r="K6690">
        <v>297656</v>
      </c>
      <c r="L6690">
        <v>275593</v>
      </c>
      <c r="Q6690" t="s">
        <v>19</v>
      </c>
      <c r="U6690">
        <v>6</v>
      </c>
      <c r="V6690">
        <v>17</v>
      </c>
      <c r="Y6690" t="s">
        <v>20</v>
      </c>
      <c r="Z6690">
        <v>0</v>
      </c>
      <c r="AA6690" t="s">
        <v>589</v>
      </c>
      <c r="AB6690" t="s">
        <v>21</v>
      </c>
      <c r="AC6690">
        <v>53</v>
      </c>
    </row>
    <row r="6691" spans="1:29" x14ac:dyDescent="0.25">
      <c r="A6691">
        <v>345</v>
      </c>
      <c r="B6691">
        <v>345101</v>
      </c>
      <c r="C6691">
        <v>6207</v>
      </c>
      <c r="D6691" t="str">
        <f>VLOOKUP(C6691,'Schedule 3'!A:M,13,FALSE)</f>
        <v>Transport/Travel Expenses</v>
      </c>
      <c r="E6691">
        <v>3.35</v>
      </c>
      <c r="F6691" s="1">
        <v>42886</v>
      </c>
      <c r="G6691" t="s">
        <v>462</v>
      </c>
      <c r="H6691" t="s">
        <v>801</v>
      </c>
      <c r="I6691" t="s">
        <v>801</v>
      </c>
      <c r="K6691">
        <v>297656</v>
      </c>
      <c r="L6691">
        <v>272629</v>
      </c>
      <c r="Q6691" t="s">
        <v>19</v>
      </c>
      <c r="U6691">
        <v>5</v>
      </c>
      <c r="V6691">
        <v>17</v>
      </c>
      <c r="Y6691" t="s">
        <v>20</v>
      </c>
      <c r="Z6691">
        <v>0</v>
      </c>
      <c r="AA6691" t="s">
        <v>589</v>
      </c>
      <c r="AB6691" t="s">
        <v>21</v>
      </c>
      <c r="AC6691">
        <v>52</v>
      </c>
    </row>
    <row r="6692" spans="1:29" x14ac:dyDescent="0.25">
      <c r="A6692">
        <v>345</v>
      </c>
      <c r="B6692">
        <v>345102</v>
      </c>
      <c r="C6692">
        <v>6207</v>
      </c>
      <c r="D6692" t="str">
        <f>VLOOKUP(C6692,'Schedule 3'!A:M,13,FALSE)</f>
        <v>Transport/Travel Expenses</v>
      </c>
      <c r="E6692">
        <v>29.57</v>
      </c>
      <c r="F6692" s="1">
        <v>42886</v>
      </c>
      <c r="G6692" t="s">
        <v>462</v>
      </c>
      <c r="H6692" t="s">
        <v>801</v>
      </c>
      <c r="I6692" t="s">
        <v>801</v>
      </c>
      <c r="K6692">
        <v>297656</v>
      </c>
      <c r="L6692">
        <v>272629</v>
      </c>
      <c r="Q6692" t="s">
        <v>19</v>
      </c>
      <c r="U6692">
        <v>5</v>
      </c>
      <c r="V6692">
        <v>17</v>
      </c>
      <c r="Y6692" t="s">
        <v>20</v>
      </c>
      <c r="Z6692">
        <v>0</v>
      </c>
      <c r="AA6692" t="s">
        <v>589</v>
      </c>
      <c r="AB6692" t="s">
        <v>21</v>
      </c>
      <c r="AC6692">
        <v>53</v>
      </c>
    </row>
    <row r="6693" spans="1:29" x14ac:dyDescent="0.25">
      <c r="A6693">
        <v>345</v>
      </c>
      <c r="B6693">
        <v>345101</v>
      </c>
      <c r="C6693">
        <v>6207</v>
      </c>
      <c r="D6693" t="str">
        <f>VLOOKUP(C6693,'Schedule 3'!A:M,13,FALSE)</f>
        <v>Transport/Travel Expenses</v>
      </c>
      <c r="E6693">
        <v>1.1100000000000001</v>
      </c>
      <c r="F6693" s="1">
        <v>42855</v>
      </c>
      <c r="G6693" t="s">
        <v>462</v>
      </c>
      <c r="H6693" t="s">
        <v>801</v>
      </c>
      <c r="I6693" t="s">
        <v>801</v>
      </c>
      <c r="K6693">
        <v>297656</v>
      </c>
      <c r="L6693">
        <v>269773</v>
      </c>
      <c r="Q6693" t="s">
        <v>19</v>
      </c>
      <c r="U6693">
        <v>4</v>
      </c>
      <c r="V6693">
        <v>17</v>
      </c>
      <c r="Y6693" t="s">
        <v>20</v>
      </c>
      <c r="Z6693">
        <v>0</v>
      </c>
      <c r="AA6693" t="s">
        <v>589</v>
      </c>
      <c r="AB6693" t="s">
        <v>21</v>
      </c>
      <c r="AC6693">
        <v>52</v>
      </c>
    </row>
    <row r="6694" spans="1:29" x14ac:dyDescent="0.25">
      <c r="A6694">
        <v>345</v>
      </c>
      <c r="B6694">
        <v>345102</v>
      </c>
      <c r="C6694">
        <v>6207</v>
      </c>
      <c r="D6694" t="str">
        <f>VLOOKUP(C6694,'Schedule 3'!A:M,13,FALSE)</f>
        <v>Transport/Travel Expenses</v>
      </c>
      <c r="E6694">
        <v>9.84</v>
      </c>
      <c r="F6694" s="1">
        <v>42855</v>
      </c>
      <c r="G6694" t="s">
        <v>462</v>
      </c>
      <c r="H6694" t="s">
        <v>801</v>
      </c>
      <c r="I6694" t="s">
        <v>801</v>
      </c>
      <c r="K6694">
        <v>297656</v>
      </c>
      <c r="L6694">
        <v>269773</v>
      </c>
      <c r="Q6694" t="s">
        <v>19</v>
      </c>
      <c r="U6694">
        <v>4</v>
      </c>
      <c r="V6694">
        <v>17</v>
      </c>
      <c r="Y6694" t="s">
        <v>20</v>
      </c>
      <c r="Z6694">
        <v>0</v>
      </c>
      <c r="AA6694" t="s">
        <v>589</v>
      </c>
      <c r="AB6694" t="s">
        <v>21</v>
      </c>
      <c r="AC6694">
        <v>53</v>
      </c>
    </row>
    <row r="6695" spans="1:29" x14ac:dyDescent="0.25">
      <c r="A6695">
        <v>345</v>
      </c>
      <c r="B6695">
        <v>345101</v>
      </c>
      <c r="C6695">
        <v>6207</v>
      </c>
      <c r="D6695" t="str">
        <f>VLOOKUP(C6695,'Schedule 3'!A:M,13,FALSE)</f>
        <v>Transport/Travel Expenses</v>
      </c>
      <c r="E6695">
        <v>0.56000000000000005</v>
      </c>
      <c r="F6695" s="1">
        <v>42825</v>
      </c>
      <c r="G6695" t="s">
        <v>462</v>
      </c>
      <c r="H6695" t="s">
        <v>801</v>
      </c>
      <c r="I6695" t="s">
        <v>801</v>
      </c>
      <c r="K6695">
        <v>297656</v>
      </c>
      <c r="L6695">
        <v>267433</v>
      </c>
      <c r="Q6695" t="s">
        <v>19</v>
      </c>
      <c r="U6695">
        <v>3</v>
      </c>
      <c r="V6695">
        <v>17</v>
      </c>
      <c r="Y6695" t="s">
        <v>20</v>
      </c>
      <c r="Z6695">
        <v>0</v>
      </c>
      <c r="AA6695" t="s">
        <v>589</v>
      </c>
      <c r="AB6695" t="s">
        <v>21</v>
      </c>
      <c r="AC6695">
        <v>52</v>
      </c>
    </row>
    <row r="6696" spans="1:29" x14ac:dyDescent="0.25">
      <c r="A6696">
        <v>345</v>
      </c>
      <c r="B6696">
        <v>345102</v>
      </c>
      <c r="C6696">
        <v>6207</v>
      </c>
      <c r="D6696" t="str">
        <f>VLOOKUP(C6696,'Schedule 3'!A:M,13,FALSE)</f>
        <v>Transport/Travel Expenses</v>
      </c>
      <c r="E6696">
        <v>4.92</v>
      </c>
      <c r="F6696" s="1">
        <v>42825</v>
      </c>
      <c r="G6696" t="s">
        <v>462</v>
      </c>
      <c r="H6696" t="s">
        <v>801</v>
      </c>
      <c r="I6696" t="s">
        <v>801</v>
      </c>
      <c r="K6696">
        <v>297656</v>
      </c>
      <c r="L6696">
        <v>267433</v>
      </c>
      <c r="Q6696" t="s">
        <v>19</v>
      </c>
      <c r="U6696">
        <v>3</v>
      </c>
      <c r="V6696">
        <v>17</v>
      </c>
      <c r="Y6696" t="s">
        <v>20</v>
      </c>
      <c r="Z6696">
        <v>0</v>
      </c>
      <c r="AA6696" t="s">
        <v>589</v>
      </c>
      <c r="AB6696" t="s">
        <v>21</v>
      </c>
      <c r="AC6696">
        <v>53</v>
      </c>
    </row>
    <row r="6697" spans="1:29" x14ac:dyDescent="0.25">
      <c r="A6697">
        <v>345</v>
      </c>
      <c r="B6697">
        <v>345101</v>
      </c>
      <c r="C6697">
        <v>6207</v>
      </c>
      <c r="D6697" t="str">
        <f>VLOOKUP(C6697,'Schedule 3'!A:M,13,FALSE)</f>
        <v>Transport/Travel Expenses</v>
      </c>
      <c r="E6697">
        <v>1.67</v>
      </c>
      <c r="F6697" s="1">
        <v>42794</v>
      </c>
      <c r="G6697" t="s">
        <v>462</v>
      </c>
      <c r="H6697" t="s">
        <v>801</v>
      </c>
      <c r="I6697" t="s">
        <v>801</v>
      </c>
      <c r="K6697">
        <v>297656</v>
      </c>
      <c r="L6697">
        <v>263415</v>
      </c>
      <c r="Q6697" t="s">
        <v>19</v>
      </c>
      <c r="U6697">
        <v>2</v>
      </c>
      <c r="V6697">
        <v>17</v>
      </c>
      <c r="Y6697" t="s">
        <v>20</v>
      </c>
      <c r="Z6697">
        <v>0</v>
      </c>
      <c r="AA6697" t="s">
        <v>589</v>
      </c>
      <c r="AB6697" t="s">
        <v>21</v>
      </c>
      <c r="AC6697">
        <v>52</v>
      </c>
    </row>
    <row r="6698" spans="1:29" x14ac:dyDescent="0.25">
      <c r="A6698">
        <v>345</v>
      </c>
      <c r="B6698">
        <v>345102</v>
      </c>
      <c r="C6698">
        <v>6207</v>
      </c>
      <c r="D6698" t="str">
        <f>VLOOKUP(C6698,'Schedule 3'!A:M,13,FALSE)</f>
        <v>Transport/Travel Expenses</v>
      </c>
      <c r="E6698">
        <v>14.82</v>
      </c>
      <c r="F6698" s="1">
        <v>42794</v>
      </c>
      <c r="G6698" t="s">
        <v>462</v>
      </c>
      <c r="H6698" t="s">
        <v>801</v>
      </c>
      <c r="I6698" t="s">
        <v>801</v>
      </c>
      <c r="K6698">
        <v>297656</v>
      </c>
      <c r="L6698">
        <v>263415</v>
      </c>
      <c r="Q6698" t="s">
        <v>19</v>
      </c>
      <c r="U6698">
        <v>2</v>
      </c>
      <c r="V6698">
        <v>17</v>
      </c>
      <c r="Y6698" t="s">
        <v>20</v>
      </c>
      <c r="Z6698">
        <v>0</v>
      </c>
      <c r="AA6698" t="s">
        <v>589</v>
      </c>
      <c r="AB6698" t="s">
        <v>21</v>
      </c>
      <c r="AC6698">
        <v>53</v>
      </c>
    </row>
    <row r="6699" spans="1:29" x14ac:dyDescent="0.25">
      <c r="A6699">
        <v>345</v>
      </c>
      <c r="B6699">
        <v>345101</v>
      </c>
      <c r="C6699">
        <v>6207</v>
      </c>
      <c r="D6699" t="str">
        <f>VLOOKUP(C6699,'Schedule 3'!A:M,13,FALSE)</f>
        <v>Transport/Travel Expenses</v>
      </c>
      <c r="E6699">
        <v>0.56000000000000005</v>
      </c>
      <c r="F6699" s="1">
        <v>42766</v>
      </c>
      <c r="G6699" t="s">
        <v>462</v>
      </c>
      <c r="H6699" t="s">
        <v>801</v>
      </c>
      <c r="I6699" t="s">
        <v>801</v>
      </c>
      <c r="K6699">
        <v>297656</v>
      </c>
      <c r="L6699">
        <v>259505</v>
      </c>
      <c r="Q6699" t="s">
        <v>19</v>
      </c>
      <c r="U6699">
        <v>1</v>
      </c>
      <c r="V6699">
        <v>17</v>
      </c>
      <c r="Y6699" t="s">
        <v>20</v>
      </c>
      <c r="Z6699">
        <v>0</v>
      </c>
      <c r="AA6699" t="s">
        <v>589</v>
      </c>
      <c r="AB6699" t="s">
        <v>21</v>
      </c>
      <c r="AC6699">
        <v>52</v>
      </c>
    </row>
    <row r="6700" spans="1:29" x14ac:dyDescent="0.25">
      <c r="A6700">
        <v>345</v>
      </c>
      <c r="B6700">
        <v>345102</v>
      </c>
      <c r="C6700">
        <v>6207</v>
      </c>
      <c r="D6700" t="str">
        <f>VLOOKUP(C6700,'Schedule 3'!A:M,13,FALSE)</f>
        <v>Transport/Travel Expenses</v>
      </c>
      <c r="E6700">
        <v>4.95</v>
      </c>
      <c r="F6700" s="1">
        <v>42766</v>
      </c>
      <c r="G6700" t="s">
        <v>462</v>
      </c>
      <c r="H6700" t="s">
        <v>801</v>
      </c>
      <c r="I6700" t="s">
        <v>801</v>
      </c>
      <c r="K6700">
        <v>297656</v>
      </c>
      <c r="L6700">
        <v>259505</v>
      </c>
      <c r="Q6700" t="s">
        <v>19</v>
      </c>
      <c r="U6700">
        <v>1</v>
      </c>
      <c r="V6700">
        <v>17</v>
      </c>
      <c r="Y6700" t="s">
        <v>20</v>
      </c>
      <c r="Z6700">
        <v>0</v>
      </c>
      <c r="AA6700" t="s">
        <v>589</v>
      </c>
      <c r="AB6700" t="s">
        <v>21</v>
      </c>
      <c r="AC6700">
        <v>53</v>
      </c>
    </row>
    <row r="6701" spans="1:29" x14ac:dyDescent="0.25">
      <c r="A6701">
        <v>345</v>
      </c>
      <c r="B6701">
        <v>345101</v>
      </c>
      <c r="C6701">
        <v>6215</v>
      </c>
      <c r="D6701" t="str">
        <f>VLOOKUP(C6701,'Schedule 3'!A:M,13,FALSE)</f>
        <v>Transport/Travel Expenses</v>
      </c>
      <c r="E6701">
        <v>4.54</v>
      </c>
      <c r="F6701" s="1">
        <v>43100</v>
      </c>
      <c r="G6701" t="s">
        <v>462</v>
      </c>
      <c r="H6701" t="s">
        <v>802</v>
      </c>
      <c r="I6701" t="s">
        <v>802</v>
      </c>
      <c r="K6701">
        <v>297657</v>
      </c>
      <c r="L6701">
        <v>291867</v>
      </c>
      <c r="Q6701" t="s">
        <v>19</v>
      </c>
      <c r="U6701">
        <v>12</v>
      </c>
      <c r="V6701">
        <v>17</v>
      </c>
      <c r="Y6701" t="s">
        <v>20</v>
      </c>
      <c r="Z6701">
        <v>0</v>
      </c>
      <c r="AA6701" t="s">
        <v>589</v>
      </c>
      <c r="AB6701" t="s">
        <v>21</v>
      </c>
      <c r="AC6701">
        <v>52</v>
      </c>
    </row>
    <row r="6702" spans="1:29" x14ac:dyDescent="0.25">
      <c r="A6702">
        <v>345</v>
      </c>
      <c r="B6702">
        <v>345102</v>
      </c>
      <c r="C6702">
        <v>6215</v>
      </c>
      <c r="D6702" t="str">
        <f>VLOOKUP(C6702,'Schedule 3'!A:M,13,FALSE)</f>
        <v>Transport/Travel Expenses</v>
      </c>
      <c r="E6702">
        <v>39.840000000000003</v>
      </c>
      <c r="F6702" s="1">
        <v>43100</v>
      </c>
      <c r="G6702" t="s">
        <v>462</v>
      </c>
      <c r="H6702" t="s">
        <v>802</v>
      </c>
      <c r="I6702" t="s">
        <v>802</v>
      </c>
      <c r="K6702">
        <v>297657</v>
      </c>
      <c r="L6702">
        <v>291867</v>
      </c>
      <c r="Q6702" t="s">
        <v>19</v>
      </c>
      <c r="U6702">
        <v>12</v>
      </c>
      <c r="V6702">
        <v>17</v>
      </c>
      <c r="Y6702" t="s">
        <v>20</v>
      </c>
      <c r="Z6702">
        <v>0</v>
      </c>
      <c r="AA6702" t="s">
        <v>589</v>
      </c>
      <c r="AB6702" t="s">
        <v>21</v>
      </c>
      <c r="AC6702">
        <v>53</v>
      </c>
    </row>
    <row r="6703" spans="1:29" x14ac:dyDescent="0.25">
      <c r="A6703">
        <v>345</v>
      </c>
      <c r="B6703">
        <v>345101</v>
      </c>
      <c r="C6703">
        <v>6215</v>
      </c>
      <c r="D6703" t="str">
        <f>VLOOKUP(C6703,'Schedule 3'!A:M,13,FALSE)</f>
        <v>Transport/Travel Expenses</v>
      </c>
      <c r="E6703">
        <v>5.91</v>
      </c>
      <c r="F6703" s="1">
        <v>43069</v>
      </c>
      <c r="G6703" t="s">
        <v>462</v>
      </c>
      <c r="H6703" t="s">
        <v>802</v>
      </c>
      <c r="I6703" t="s">
        <v>802</v>
      </c>
      <c r="K6703">
        <v>297657</v>
      </c>
      <c r="L6703">
        <v>288934</v>
      </c>
      <c r="Q6703" t="s">
        <v>19</v>
      </c>
      <c r="U6703">
        <v>11</v>
      </c>
      <c r="V6703">
        <v>17</v>
      </c>
      <c r="Y6703" t="s">
        <v>20</v>
      </c>
      <c r="Z6703">
        <v>0</v>
      </c>
      <c r="AA6703" t="s">
        <v>589</v>
      </c>
      <c r="AB6703" t="s">
        <v>21</v>
      </c>
      <c r="AC6703">
        <v>52</v>
      </c>
    </row>
    <row r="6704" spans="1:29" x14ac:dyDescent="0.25">
      <c r="A6704">
        <v>345</v>
      </c>
      <c r="B6704">
        <v>345102</v>
      </c>
      <c r="C6704">
        <v>6215</v>
      </c>
      <c r="D6704" t="str">
        <f>VLOOKUP(C6704,'Schedule 3'!A:M,13,FALSE)</f>
        <v>Transport/Travel Expenses</v>
      </c>
      <c r="E6704">
        <v>52.97</v>
      </c>
      <c r="F6704" s="1">
        <v>43069</v>
      </c>
      <c r="G6704" t="s">
        <v>462</v>
      </c>
      <c r="H6704" t="s">
        <v>802</v>
      </c>
      <c r="I6704" t="s">
        <v>802</v>
      </c>
      <c r="K6704">
        <v>297657</v>
      </c>
      <c r="L6704">
        <v>288934</v>
      </c>
      <c r="Q6704" t="s">
        <v>19</v>
      </c>
      <c r="U6704">
        <v>11</v>
      </c>
      <c r="V6704">
        <v>17</v>
      </c>
      <c r="Y6704" t="s">
        <v>20</v>
      </c>
      <c r="Z6704">
        <v>0</v>
      </c>
      <c r="AA6704" t="s">
        <v>589</v>
      </c>
      <c r="AB6704" t="s">
        <v>21</v>
      </c>
      <c r="AC6704">
        <v>53</v>
      </c>
    </row>
    <row r="6705" spans="1:29" x14ac:dyDescent="0.25">
      <c r="A6705">
        <v>345</v>
      </c>
      <c r="B6705">
        <v>345101</v>
      </c>
      <c r="C6705">
        <v>6215</v>
      </c>
      <c r="D6705" t="str">
        <f>VLOOKUP(C6705,'Schedule 3'!A:M,13,FALSE)</f>
        <v>Transport/Travel Expenses</v>
      </c>
      <c r="E6705">
        <v>4.0599999999999996</v>
      </c>
      <c r="F6705" s="1">
        <v>43039</v>
      </c>
      <c r="G6705" t="s">
        <v>462</v>
      </c>
      <c r="H6705" t="s">
        <v>802</v>
      </c>
      <c r="I6705" t="s">
        <v>802</v>
      </c>
      <c r="K6705">
        <v>297657</v>
      </c>
      <c r="L6705">
        <v>286349</v>
      </c>
      <c r="Q6705" t="s">
        <v>19</v>
      </c>
      <c r="U6705">
        <v>10</v>
      </c>
      <c r="V6705">
        <v>17</v>
      </c>
      <c r="Y6705" t="s">
        <v>20</v>
      </c>
      <c r="Z6705">
        <v>0</v>
      </c>
      <c r="AA6705" t="s">
        <v>589</v>
      </c>
      <c r="AB6705" t="s">
        <v>21</v>
      </c>
      <c r="AC6705">
        <v>52</v>
      </c>
    </row>
    <row r="6706" spans="1:29" x14ac:dyDescent="0.25">
      <c r="A6706">
        <v>345</v>
      </c>
      <c r="B6706">
        <v>345102</v>
      </c>
      <c r="C6706">
        <v>6215</v>
      </c>
      <c r="D6706" t="str">
        <f>VLOOKUP(C6706,'Schedule 3'!A:M,13,FALSE)</f>
        <v>Transport/Travel Expenses</v>
      </c>
      <c r="E6706">
        <v>36.21</v>
      </c>
      <c r="F6706" s="1">
        <v>43039</v>
      </c>
      <c r="G6706" t="s">
        <v>462</v>
      </c>
      <c r="H6706" t="s">
        <v>802</v>
      </c>
      <c r="I6706" t="s">
        <v>802</v>
      </c>
      <c r="K6706">
        <v>297657</v>
      </c>
      <c r="L6706">
        <v>286349</v>
      </c>
      <c r="Q6706" t="s">
        <v>19</v>
      </c>
      <c r="U6706">
        <v>10</v>
      </c>
      <c r="V6706">
        <v>17</v>
      </c>
      <c r="Y6706" t="s">
        <v>20</v>
      </c>
      <c r="Z6706">
        <v>0</v>
      </c>
      <c r="AA6706" t="s">
        <v>589</v>
      </c>
      <c r="AB6706" t="s">
        <v>21</v>
      </c>
      <c r="AC6706">
        <v>53</v>
      </c>
    </row>
    <row r="6707" spans="1:29" x14ac:dyDescent="0.25">
      <c r="A6707">
        <v>345</v>
      </c>
      <c r="B6707">
        <v>345101</v>
      </c>
      <c r="C6707">
        <v>6215</v>
      </c>
      <c r="D6707" t="str">
        <f>VLOOKUP(C6707,'Schedule 3'!A:M,13,FALSE)</f>
        <v>Transport/Travel Expenses</v>
      </c>
      <c r="E6707">
        <v>2.82</v>
      </c>
      <c r="F6707" s="1">
        <v>43008</v>
      </c>
      <c r="G6707" t="s">
        <v>462</v>
      </c>
      <c r="H6707" t="s">
        <v>802</v>
      </c>
      <c r="I6707" t="s">
        <v>802</v>
      </c>
      <c r="K6707">
        <v>297657</v>
      </c>
      <c r="L6707">
        <v>283717</v>
      </c>
      <c r="Q6707" t="s">
        <v>19</v>
      </c>
      <c r="U6707">
        <v>9</v>
      </c>
      <c r="V6707">
        <v>17</v>
      </c>
      <c r="Y6707" t="s">
        <v>20</v>
      </c>
      <c r="Z6707">
        <v>0</v>
      </c>
      <c r="AA6707" t="s">
        <v>589</v>
      </c>
      <c r="AB6707" t="s">
        <v>21</v>
      </c>
      <c r="AC6707">
        <v>52</v>
      </c>
    </row>
    <row r="6708" spans="1:29" x14ac:dyDescent="0.25">
      <c r="A6708">
        <v>345</v>
      </c>
      <c r="B6708">
        <v>345102</v>
      </c>
      <c r="C6708">
        <v>6215</v>
      </c>
      <c r="D6708" t="str">
        <f>VLOOKUP(C6708,'Schedule 3'!A:M,13,FALSE)</f>
        <v>Transport/Travel Expenses</v>
      </c>
      <c r="E6708">
        <v>25.16</v>
      </c>
      <c r="F6708" s="1">
        <v>43008</v>
      </c>
      <c r="G6708" t="s">
        <v>462</v>
      </c>
      <c r="H6708" t="s">
        <v>802</v>
      </c>
      <c r="I6708" t="s">
        <v>802</v>
      </c>
      <c r="K6708">
        <v>297657</v>
      </c>
      <c r="L6708">
        <v>283717</v>
      </c>
      <c r="Q6708" t="s">
        <v>19</v>
      </c>
      <c r="U6708">
        <v>9</v>
      </c>
      <c r="V6708">
        <v>17</v>
      </c>
      <c r="Y6708" t="s">
        <v>20</v>
      </c>
      <c r="Z6708">
        <v>0</v>
      </c>
      <c r="AA6708" t="s">
        <v>589</v>
      </c>
      <c r="AB6708" t="s">
        <v>21</v>
      </c>
      <c r="AC6708">
        <v>53</v>
      </c>
    </row>
    <row r="6709" spans="1:29" x14ac:dyDescent="0.25">
      <c r="A6709">
        <v>345</v>
      </c>
      <c r="B6709">
        <v>345101</v>
      </c>
      <c r="C6709">
        <v>6215</v>
      </c>
      <c r="D6709" t="str">
        <f>VLOOKUP(C6709,'Schedule 3'!A:M,13,FALSE)</f>
        <v>Transport/Travel Expenses</v>
      </c>
      <c r="E6709">
        <v>4.6399999999999997</v>
      </c>
      <c r="F6709" s="1">
        <v>42978</v>
      </c>
      <c r="G6709" t="s">
        <v>462</v>
      </c>
      <c r="H6709" t="s">
        <v>802</v>
      </c>
      <c r="I6709" t="s">
        <v>802</v>
      </c>
      <c r="K6709">
        <v>297657</v>
      </c>
      <c r="L6709">
        <v>281172</v>
      </c>
      <c r="Q6709" t="s">
        <v>19</v>
      </c>
      <c r="U6709">
        <v>8</v>
      </c>
      <c r="V6709">
        <v>17</v>
      </c>
      <c r="Y6709" t="s">
        <v>20</v>
      </c>
      <c r="Z6709">
        <v>0</v>
      </c>
      <c r="AA6709" t="s">
        <v>589</v>
      </c>
      <c r="AB6709" t="s">
        <v>21</v>
      </c>
      <c r="AC6709">
        <v>52</v>
      </c>
    </row>
    <row r="6710" spans="1:29" x14ac:dyDescent="0.25">
      <c r="A6710">
        <v>345</v>
      </c>
      <c r="B6710">
        <v>345102</v>
      </c>
      <c r="C6710">
        <v>6215</v>
      </c>
      <c r="D6710" t="str">
        <f>VLOOKUP(C6710,'Schedule 3'!A:M,13,FALSE)</f>
        <v>Transport/Travel Expenses</v>
      </c>
      <c r="E6710">
        <v>41.11</v>
      </c>
      <c r="F6710" s="1">
        <v>42978</v>
      </c>
      <c r="G6710" t="s">
        <v>462</v>
      </c>
      <c r="H6710" t="s">
        <v>802</v>
      </c>
      <c r="I6710" t="s">
        <v>802</v>
      </c>
      <c r="K6710">
        <v>297657</v>
      </c>
      <c r="L6710">
        <v>281172</v>
      </c>
      <c r="Q6710" t="s">
        <v>19</v>
      </c>
      <c r="U6710">
        <v>8</v>
      </c>
      <c r="V6710">
        <v>17</v>
      </c>
      <c r="Y6710" t="s">
        <v>20</v>
      </c>
      <c r="Z6710">
        <v>0</v>
      </c>
      <c r="AA6710" t="s">
        <v>589</v>
      </c>
      <c r="AB6710" t="s">
        <v>21</v>
      </c>
      <c r="AC6710">
        <v>53</v>
      </c>
    </row>
    <row r="6711" spans="1:29" x14ac:dyDescent="0.25">
      <c r="A6711">
        <v>345</v>
      </c>
      <c r="B6711">
        <v>345101</v>
      </c>
      <c r="C6711">
        <v>6215</v>
      </c>
      <c r="D6711" t="str">
        <f>VLOOKUP(C6711,'Schedule 3'!A:M,13,FALSE)</f>
        <v>Transport/Travel Expenses</v>
      </c>
      <c r="E6711">
        <v>0.45</v>
      </c>
      <c r="F6711" s="1">
        <v>42947</v>
      </c>
      <c r="G6711" t="s">
        <v>462</v>
      </c>
      <c r="H6711" t="s">
        <v>802</v>
      </c>
      <c r="I6711" t="s">
        <v>802</v>
      </c>
      <c r="K6711">
        <v>297657</v>
      </c>
      <c r="L6711">
        <v>278277</v>
      </c>
      <c r="Q6711" t="s">
        <v>19</v>
      </c>
      <c r="U6711">
        <v>7</v>
      </c>
      <c r="V6711">
        <v>17</v>
      </c>
      <c r="Y6711" t="s">
        <v>20</v>
      </c>
      <c r="Z6711">
        <v>0</v>
      </c>
      <c r="AA6711" t="s">
        <v>589</v>
      </c>
      <c r="AB6711" t="s">
        <v>21</v>
      </c>
      <c r="AC6711">
        <v>52</v>
      </c>
    </row>
    <row r="6712" spans="1:29" x14ac:dyDescent="0.25">
      <c r="A6712">
        <v>345</v>
      </c>
      <c r="B6712">
        <v>345102</v>
      </c>
      <c r="C6712">
        <v>6215</v>
      </c>
      <c r="D6712" t="str">
        <f>VLOOKUP(C6712,'Schedule 3'!A:M,13,FALSE)</f>
        <v>Transport/Travel Expenses</v>
      </c>
      <c r="E6712">
        <v>4.0199999999999996</v>
      </c>
      <c r="F6712" s="1">
        <v>42947</v>
      </c>
      <c r="G6712" t="s">
        <v>462</v>
      </c>
      <c r="H6712" t="s">
        <v>802</v>
      </c>
      <c r="I6712" t="s">
        <v>802</v>
      </c>
      <c r="K6712">
        <v>297657</v>
      </c>
      <c r="L6712">
        <v>278277</v>
      </c>
      <c r="Q6712" t="s">
        <v>19</v>
      </c>
      <c r="U6712">
        <v>7</v>
      </c>
      <c r="V6712">
        <v>17</v>
      </c>
      <c r="Y6712" t="s">
        <v>20</v>
      </c>
      <c r="Z6712">
        <v>0</v>
      </c>
      <c r="AA6712" t="s">
        <v>589</v>
      </c>
      <c r="AB6712" t="s">
        <v>21</v>
      </c>
      <c r="AC6712">
        <v>53</v>
      </c>
    </row>
    <row r="6713" spans="1:29" x14ac:dyDescent="0.25">
      <c r="A6713">
        <v>345</v>
      </c>
      <c r="B6713">
        <v>345101</v>
      </c>
      <c r="C6713">
        <v>6215</v>
      </c>
      <c r="D6713" t="str">
        <f>VLOOKUP(C6713,'Schedule 3'!A:M,13,FALSE)</f>
        <v>Transport/Travel Expenses</v>
      </c>
      <c r="E6713">
        <v>2.86</v>
      </c>
      <c r="F6713" s="1">
        <v>42916</v>
      </c>
      <c r="G6713" t="s">
        <v>462</v>
      </c>
      <c r="H6713" t="s">
        <v>802</v>
      </c>
      <c r="I6713" t="s">
        <v>802</v>
      </c>
      <c r="K6713">
        <v>297657</v>
      </c>
      <c r="L6713">
        <v>275593</v>
      </c>
      <c r="Q6713" t="s">
        <v>19</v>
      </c>
      <c r="U6713">
        <v>6</v>
      </c>
      <c r="V6713">
        <v>17</v>
      </c>
      <c r="Y6713" t="s">
        <v>20</v>
      </c>
      <c r="Z6713">
        <v>0</v>
      </c>
      <c r="AA6713" t="s">
        <v>589</v>
      </c>
      <c r="AB6713" t="s">
        <v>21</v>
      </c>
      <c r="AC6713">
        <v>52</v>
      </c>
    </row>
    <row r="6714" spans="1:29" x14ac:dyDescent="0.25">
      <c r="A6714">
        <v>345</v>
      </c>
      <c r="B6714">
        <v>345102</v>
      </c>
      <c r="C6714">
        <v>6215</v>
      </c>
      <c r="D6714" t="str">
        <f>VLOOKUP(C6714,'Schedule 3'!A:M,13,FALSE)</f>
        <v>Transport/Travel Expenses</v>
      </c>
      <c r="E6714">
        <v>25.01</v>
      </c>
      <c r="F6714" s="1">
        <v>42916</v>
      </c>
      <c r="G6714" t="s">
        <v>462</v>
      </c>
      <c r="H6714" t="s">
        <v>802</v>
      </c>
      <c r="I6714" t="s">
        <v>802</v>
      </c>
      <c r="K6714">
        <v>297657</v>
      </c>
      <c r="L6714">
        <v>275593</v>
      </c>
      <c r="Q6714" t="s">
        <v>19</v>
      </c>
      <c r="U6714">
        <v>6</v>
      </c>
      <c r="V6714">
        <v>17</v>
      </c>
      <c r="Y6714" t="s">
        <v>20</v>
      </c>
      <c r="Z6714">
        <v>0</v>
      </c>
      <c r="AA6714" t="s">
        <v>589</v>
      </c>
      <c r="AB6714" t="s">
        <v>21</v>
      </c>
      <c r="AC6714">
        <v>53</v>
      </c>
    </row>
    <row r="6715" spans="1:29" x14ac:dyDescent="0.25">
      <c r="A6715">
        <v>345</v>
      </c>
      <c r="B6715">
        <v>345101</v>
      </c>
      <c r="C6715">
        <v>6215</v>
      </c>
      <c r="D6715" t="str">
        <f>VLOOKUP(C6715,'Schedule 3'!A:M,13,FALSE)</f>
        <v>Transport/Travel Expenses</v>
      </c>
      <c r="E6715">
        <v>2.85</v>
      </c>
      <c r="F6715" s="1">
        <v>42886</v>
      </c>
      <c r="G6715" t="s">
        <v>462</v>
      </c>
      <c r="H6715" t="s">
        <v>802</v>
      </c>
      <c r="I6715" t="s">
        <v>802</v>
      </c>
      <c r="K6715">
        <v>297657</v>
      </c>
      <c r="L6715">
        <v>272629</v>
      </c>
      <c r="Q6715" t="s">
        <v>19</v>
      </c>
      <c r="U6715">
        <v>5</v>
      </c>
      <c r="V6715">
        <v>17</v>
      </c>
      <c r="Y6715" t="s">
        <v>20</v>
      </c>
      <c r="Z6715">
        <v>0</v>
      </c>
      <c r="AA6715" t="s">
        <v>589</v>
      </c>
      <c r="AB6715" t="s">
        <v>21</v>
      </c>
      <c r="AC6715">
        <v>52</v>
      </c>
    </row>
    <row r="6716" spans="1:29" x14ac:dyDescent="0.25">
      <c r="A6716">
        <v>345</v>
      </c>
      <c r="B6716">
        <v>345102</v>
      </c>
      <c r="C6716">
        <v>6215</v>
      </c>
      <c r="D6716" t="str">
        <f>VLOOKUP(C6716,'Schedule 3'!A:M,13,FALSE)</f>
        <v>Transport/Travel Expenses</v>
      </c>
      <c r="E6716">
        <v>25.12</v>
      </c>
      <c r="F6716" s="1">
        <v>42886</v>
      </c>
      <c r="G6716" t="s">
        <v>462</v>
      </c>
      <c r="H6716" t="s">
        <v>802</v>
      </c>
      <c r="I6716" t="s">
        <v>802</v>
      </c>
      <c r="K6716">
        <v>297657</v>
      </c>
      <c r="L6716">
        <v>272629</v>
      </c>
      <c r="Q6716" t="s">
        <v>19</v>
      </c>
      <c r="U6716">
        <v>5</v>
      </c>
      <c r="V6716">
        <v>17</v>
      </c>
      <c r="Y6716" t="s">
        <v>20</v>
      </c>
      <c r="Z6716">
        <v>0</v>
      </c>
      <c r="AA6716" t="s">
        <v>589</v>
      </c>
      <c r="AB6716" t="s">
        <v>21</v>
      </c>
      <c r="AC6716">
        <v>53</v>
      </c>
    </row>
    <row r="6717" spans="1:29" x14ac:dyDescent="0.25">
      <c r="A6717">
        <v>345</v>
      </c>
      <c r="B6717">
        <v>345101</v>
      </c>
      <c r="C6717">
        <v>6215</v>
      </c>
      <c r="D6717" t="str">
        <f>VLOOKUP(C6717,'Schedule 3'!A:M,13,FALSE)</f>
        <v>Transport/Travel Expenses</v>
      </c>
      <c r="E6717">
        <v>1.45</v>
      </c>
      <c r="F6717" s="1">
        <v>42855</v>
      </c>
      <c r="G6717" t="s">
        <v>462</v>
      </c>
      <c r="H6717" t="s">
        <v>802</v>
      </c>
      <c r="I6717" t="s">
        <v>802</v>
      </c>
      <c r="K6717">
        <v>297657</v>
      </c>
      <c r="L6717">
        <v>269773</v>
      </c>
      <c r="Q6717" t="s">
        <v>19</v>
      </c>
      <c r="U6717">
        <v>4</v>
      </c>
      <c r="V6717">
        <v>17</v>
      </c>
      <c r="Y6717" t="s">
        <v>20</v>
      </c>
      <c r="Z6717">
        <v>0</v>
      </c>
      <c r="AA6717" t="s">
        <v>589</v>
      </c>
      <c r="AB6717" t="s">
        <v>21</v>
      </c>
      <c r="AC6717">
        <v>52</v>
      </c>
    </row>
    <row r="6718" spans="1:29" x14ac:dyDescent="0.25">
      <c r="A6718">
        <v>345</v>
      </c>
      <c r="B6718">
        <v>345102</v>
      </c>
      <c r="C6718">
        <v>6215</v>
      </c>
      <c r="D6718" t="str">
        <f>VLOOKUP(C6718,'Schedule 3'!A:M,13,FALSE)</f>
        <v>Transport/Travel Expenses</v>
      </c>
      <c r="E6718">
        <v>12.81</v>
      </c>
      <c r="F6718" s="1">
        <v>42855</v>
      </c>
      <c r="G6718" t="s">
        <v>462</v>
      </c>
      <c r="H6718" t="s">
        <v>802</v>
      </c>
      <c r="I6718" t="s">
        <v>802</v>
      </c>
      <c r="K6718">
        <v>297657</v>
      </c>
      <c r="L6718">
        <v>269773</v>
      </c>
      <c r="Q6718" t="s">
        <v>19</v>
      </c>
      <c r="U6718">
        <v>4</v>
      </c>
      <c r="V6718">
        <v>17</v>
      </c>
      <c r="Y6718" t="s">
        <v>20</v>
      </c>
      <c r="Z6718">
        <v>0</v>
      </c>
      <c r="AA6718" t="s">
        <v>589</v>
      </c>
      <c r="AB6718" t="s">
        <v>21</v>
      </c>
      <c r="AC6718">
        <v>53</v>
      </c>
    </row>
    <row r="6719" spans="1:29" x14ac:dyDescent="0.25">
      <c r="A6719">
        <v>345</v>
      </c>
      <c r="B6719">
        <v>345101</v>
      </c>
      <c r="C6719">
        <v>6215</v>
      </c>
      <c r="D6719" t="str">
        <f>VLOOKUP(C6719,'Schedule 3'!A:M,13,FALSE)</f>
        <v>Transport/Travel Expenses</v>
      </c>
      <c r="E6719">
        <v>3.69</v>
      </c>
      <c r="F6719" s="1">
        <v>42825</v>
      </c>
      <c r="G6719" t="s">
        <v>462</v>
      </c>
      <c r="H6719" t="s">
        <v>802</v>
      </c>
      <c r="I6719" t="s">
        <v>802</v>
      </c>
      <c r="K6719">
        <v>297657</v>
      </c>
      <c r="L6719">
        <v>267433</v>
      </c>
      <c r="Q6719" t="s">
        <v>19</v>
      </c>
      <c r="U6719">
        <v>3</v>
      </c>
      <c r="V6719">
        <v>17</v>
      </c>
      <c r="Y6719" t="s">
        <v>20</v>
      </c>
      <c r="Z6719">
        <v>0</v>
      </c>
      <c r="AA6719" t="s">
        <v>589</v>
      </c>
      <c r="AB6719" t="s">
        <v>21</v>
      </c>
      <c r="AC6719">
        <v>52</v>
      </c>
    </row>
    <row r="6720" spans="1:29" x14ac:dyDescent="0.25">
      <c r="A6720">
        <v>345</v>
      </c>
      <c r="B6720">
        <v>345102</v>
      </c>
      <c r="C6720">
        <v>6215</v>
      </c>
      <c r="D6720" t="str">
        <f>VLOOKUP(C6720,'Schedule 3'!A:M,13,FALSE)</f>
        <v>Transport/Travel Expenses</v>
      </c>
      <c r="E6720">
        <v>32.83</v>
      </c>
      <c r="F6720" s="1">
        <v>42825</v>
      </c>
      <c r="G6720" t="s">
        <v>462</v>
      </c>
      <c r="H6720" t="s">
        <v>802</v>
      </c>
      <c r="I6720" t="s">
        <v>802</v>
      </c>
      <c r="K6720">
        <v>297657</v>
      </c>
      <c r="L6720">
        <v>267433</v>
      </c>
      <c r="Q6720" t="s">
        <v>19</v>
      </c>
      <c r="U6720">
        <v>3</v>
      </c>
      <c r="V6720">
        <v>17</v>
      </c>
      <c r="Y6720" t="s">
        <v>20</v>
      </c>
      <c r="Z6720">
        <v>0</v>
      </c>
      <c r="AA6720" t="s">
        <v>589</v>
      </c>
      <c r="AB6720" t="s">
        <v>21</v>
      </c>
      <c r="AC6720">
        <v>53</v>
      </c>
    </row>
    <row r="6721" spans="1:29" x14ac:dyDescent="0.25">
      <c r="A6721">
        <v>345</v>
      </c>
      <c r="B6721">
        <v>345101</v>
      </c>
      <c r="C6721">
        <v>6215</v>
      </c>
      <c r="D6721" t="str">
        <f>VLOOKUP(C6721,'Schedule 3'!A:M,13,FALSE)</f>
        <v>Transport/Travel Expenses</v>
      </c>
      <c r="E6721">
        <v>2.37</v>
      </c>
      <c r="F6721" s="1">
        <v>42794</v>
      </c>
      <c r="G6721" t="s">
        <v>462</v>
      </c>
      <c r="H6721" t="s">
        <v>802</v>
      </c>
      <c r="I6721" t="s">
        <v>802</v>
      </c>
      <c r="K6721">
        <v>297657</v>
      </c>
      <c r="L6721">
        <v>263415</v>
      </c>
      <c r="Q6721" t="s">
        <v>19</v>
      </c>
      <c r="U6721">
        <v>2</v>
      </c>
      <c r="V6721">
        <v>17</v>
      </c>
      <c r="Y6721" t="s">
        <v>20</v>
      </c>
      <c r="Z6721">
        <v>0</v>
      </c>
      <c r="AA6721" t="s">
        <v>589</v>
      </c>
      <c r="AB6721" t="s">
        <v>21</v>
      </c>
      <c r="AC6721">
        <v>52</v>
      </c>
    </row>
    <row r="6722" spans="1:29" x14ac:dyDescent="0.25">
      <c r="A6722">
        <v>345</v>
      </c>
      <c r="B6722">
        <v>345102</v>
      </c>
      <c r="C6722">
        <v>6215</v>
      </c>
      <c r="D6722" t="str">
        <f>VLOOKUP(C6722,'Schedule 3'!A:M,13,FALSE)</f>
        <v>Transport/Travel Expenses</v>
      </c>
      <c r="E6722">
        <v>21.06</v>
      </c>
      <c r="F6722" s="1">
        <v>42794</v>
      </c>
      <c r="G6722" t="s">
        <v>462</v>
      </c>
      <c r="H6722" t="s">
        <v>802</v>
      </c>
      <c r="I6722" t="s">
        <v>802</v>
      </c>
      <c r="K6722">
        <v>297657</v>
      </c>
      <c r="L6722">
        <v>263415</v>
      </c>
      <c r="Q6722" t="s">
        <v>19</v>
      </c>
      <c r="U6722">
        <v>2</v>
      </c>
      <c r="V6722">
        <v>17</v>
      </c>
      <c r="Y6722" t="s">
        <v>20</v>
      </c>
      <c r="Z6722">
        <v>0</v>
      </c>
      <c r="AA6722" t="s">
        <v>589</v>
      </c>
      <c r="AB6722" t="s">
        <v>21</v>
      </c>
      <c r="AC6722">
        <v>53</v>
      </c>
    </row>
    <row r="6723" spans="1:29" x14ac:dyDescent="0.25">
      <c r="A6723">
        <v>345</v>
      </c>
      <c r="B6723">
        <v>345101</v>
      </c>
      <c r="C6723">
        <v>6215</v>
      </c>
      <c r="D6723" t="str">
        <f>VLOOKUP(C6723,'Schedule 3'!A:M,13,FALSE)</f>
        <v>Transport/Travel Expenses</v>
      </c>
      <c r="E6723">
        <v>0.78</v>
      </c>
      <c r="F6723" s="1">
        <v>42766</v>
      </c>
      <c r="G6723" t="s">
        <v>462</v>
      </c>
      <c r="H6723" t="s">
        <v>802</v>
      </c>
      <c r="I6723" t="s">
        <v>802</v>
      </c>
      <c r="K6723">
        <v>297657</v>
      </c>
      <c r="L6723">
        <v>259505</v>
      </c>
      <c r="Q6723" t="s">
        <v>19</v>
      </c>
      <c r="U6723">
        <v>1</v>
      </c>
      <c r="V6723">
        <v>17</v>
      </c>
      <c r="Y6723" t="s">
        <v>20</v>
      </c>
      <c r="Z6723">
        <v>0</v>
      </c>
      <c r="AA6723" t="s">
        <v>589</v>
      </c>
      <c r="AB6723" t="s">
        <v>21</v>
      </c>
      <c r="AC6723">
        <v>52</v>
      </c>
    </row>
    <row r="6724" spans="1:29" x14ac:dyDescent="0.25">
      <c r="A6724">
        <v>345</v>
      </c>
      <c r="B6724">
        <v>345102</v>
      </c>
      <c r="C6724">
        <v>6215</v>
      </c>
      <c r="D6724" t="str">
        <f>VLOOKUP(C6724,'Schedule 3'!A:M,13,FALSE)</f>
        <v>Transport/Travel Expenses</v>
      </c>
      <c r="E6724">
        <v>6.88</v>
      </c>
      <c r="F6724" s="1">
        <v>42766</v>
      </c>
      <c r="G6724" t="s">
        <v>462</v>
      </c>
      <c r="H6724" t="s">
        <v>802</v>
      </c>
      <c r="I6724" t="s">
        <v>802</v>
      </c>
      <c r="K6724">
        <v>297657</v>
      </c>
      <c r="L6724">
        <v>259505</v>
      </c>
      <c r="Q6724" t="s">
        <v>19</v>
      </c>
      <c r="U6724">
        <v>1</v>
      </c>
      <c r="V6724">
        <v>17</v>
      </c>
      <c r="Y6724" t="s">
        <v>20</v>
      </c>
      <c r="Z6724">
        <v>0</v>
      </c>
      <c r="AA6724" t="s">
        <v>589</v>
      </c>
      <c r="AB6724" t="s">
        <v>21</v>
      </c>
      <c r="AC6724">
        <v>53</v>
      </c>
    </row>
    <row r="6725" spans="1:29" x14ac:dyDescent="0.25">
      <c r="A6725">
        <v>345</v>
      </c>
      <c r="B6725">
        <v>345101</v>
      </c>
      <c r="C6725">
        <v>6220</v>
      </c>
      <c r="D6725" t="str">
        <f>VLOOKUP(C6725,'Schedule 3'!A:M,13,FALSE)</f>
        <v>Transport/Travel Expenses</v>
      </c>
      <c r="E6725">
        <v>0.23</v>
      </c>
      <c r="F6725" s="1">
        <v>43100</v>
      </c>
      <c r="G6725" t="s">
        <v>462</v>
      </c>
      <c r="H6725" t="s">
        <v>803</v>
      </c>
      <c r="I6725" t="s">
        <v>803</v>
      </c>
      <c r="K6725">
        <v>297658</v>
      </c>
      <c r="L6725">
        <v>291867</v>
      </c>
      <c r="Q6725" t="s">
        <v>19</v>
      </c>
      <c r="U6725">
        <v>12</v>
      </c>
      <c r="V6725">
        <v>17</v>
      </c>
      <c r="Y6725" t="s">
        <v>20</v>
      </c>
      <c r="Z6725">
        <v>0</v>
      </c>
      <c r="AA6725" t="s">
        <v>589</v>
      </c>
      <c r="AB6725" t="s">
        <v>21</v>
      </c>
      <c r="AC6725">
        <v>52</v>
      </c>
    </row>
    <row r="6726" spans="1:29" x14ac:dyDescent="0.25">
      <c r="A6726">
        <v>345</v>
      </c>
      <c r="B6726">
        <v>345102</v>
      </c>
      <c r="C6726">
        <v>6220</v>
      </c>
      <c r="D6726" t="str">
        <f>VLOOKUP(C6726,'Schedule 3'!A:M,13,FALSE)</f>
        <v>Transport/Travel Expenses</v>
      </c>
      <c r="E6726">
        <v>1.99</v>
      </c>
      <c r="F6726" s="1">
        <v>43100</v>
      </c>
      <c r="G6726" t="s">
        <v>462</v>
      </c>
      <c r="H6726" t="s">
        <v>803</v>
      </c>
      <c r="I6726" t="s">
        <v>803</v>
      </c>
      <c r="K6726">
        <v>297658</v>
      </c>
      <c r="L6726">
        <v>291867</v>
      </c>
      <c r="Q6726" t="s">
        <v>19</v>
      </c>
      <c r="U6726">
        <v>12</v>
      </c>
      <c r="V6726">
        <v>17</v>
      </c>
      <c r="Y6726" t="s">
        <v>20</v>
      </c>
      <c r="Z6726">
        <v>0</v>
      </c>
      <c r="AA6726" t="s">
        <v>589</v>
      </c>
      <c r="AB6726" t="s">
        <v>21</v>
      </c>
      <c r="AC6726">
        <v>53</v>
      </c>
    </row>
    <row r="6727" spans="1:29" x14ac:dyDescent="0.25">
      <c r="A6727">
        <v>345</v>
      </c>
      <c r="B6727">
        <v>345101</v>
      </c>
      <c r="C6727">
        <v>6220</v>
      </c>
      <c r="D6727" t="str">
        <f>VLOOKUP(C6727,'Schedule 3'!A:M,13,FALSE)</f>
        <v>Transport/Travel Expenses</v>
      </c>
      <c r="E6727">
        <v>2.61</v>
      </c>
      <c r="F6727" s="1">
        <v>43069</v>
      </c>
      <c r="G6727" t="s">
        <v>462</v>
      </c>
      <c r="H6727" t="s">
        <v>803</v>
      </c>
      <c r="I6727" t="s">
        <v>803</v>
      </c>
      <c r="K6727">
        <v>297658</v>
      </c>
      <c r="L6727">
        <v>288934</v>
      </c>
      <c r="Q6727" t="s">
        <v>19</v>
      </c>
      <c r="U6727">
        <v>11</v>
      </c>
      <c r="V6727">
        <v>17</v>
      </c>
      <c r="Y6727" t="s">
        <v>20</v>
      </c>
      <c r="Z6727">
        <v>0</v>
      </c>
      <c r="AA6727" t="s">
        <v>589</v>
      </c>
      <c r="AB6727" t="s">
        <v>21</v>
      </c>
      <c r="AC6727">
        <v>52</v>
      </c>
    </row>
    <row r="6728" spans="1:29" x14ac:dyDescent="0.25">
      <c r="A6728">
        <v>345</v>
      </c>
      <c r="B6728">
        <v>345102</v>
      </c>
      <c r="C6728">
        <v>6220</v>
      </c>
      <c r="D6728" t="str">
        <f>VLOOKUP(C6728,'Schedule 3'!A:M,13,FALSE)</f>
        <v>Transport/Travel Expenses</v>
      </c>
      <c r="E6728">
        <v>23.41</v>
      </c>
      <c r="F6728" s="1">
        <v>43069</v>
      </c>
      <c r="G6728" t="s">
        <v>462</v>
      </c>
      <c r="H6728" t="s">
        <v>803</v>
      </c>
      <c r="I6728" t="s">
        <v>803</v>
      </c>
      <c r="K6728">
        <v>297658</v>
      </c>
      <c r="L6728">
        <v>288934</v>
      </c>
      <c r="Q6728" t="s">
        <v>19</v>
      </c>
      <c r="U6728">
        <v>11</v>
      </c>
      <c r="V6728">
        <v>17</v>
      </c>
      <c r="Y6728" t="s">
        <v>20</v>
      </c>
      <c r="Z6728">
        <v>0</v>
      </c>
      <c r="AA6728" t="s">
        <v>589</v>
      </c>
      <c r="AB6728" t="s">
        <v>21</v>
      </c>
      <c r="AC6728">
        <v>53</v>
      </c>
    </row>
    <row r="6729" spans="1:29" x14ac:dyDescent="0.25">
      <c r="A6729">
        <v>345</v>
      </c>
      <c r="B6729">
        <v>345101</v>
      </c>
      <c r="C6729">
        <v>6220</v>
      </c>
      <c r="D6729" t="str">
        <f>VLOOKUP(C6729,'Schedule 3'!A:M,13,FALSE)</f>
        <v>Transport/Travel Expenses</v>
      </c>
      <c r="E6729">
        <v>0.15</v>
      </c>
      <c r="F6729" s="1">
        <v>43039</v>
      </c>
      <c r="G6729" t="s">
        <v>462</v>
      </c>
      <c r="H6729" t="s">
        <v>803</v>
      </c>
      <c r="I6729" t="s">
        <v>803</v>
      </c>
      <c r="K6729">
        <v>297658</v>
      </c>
      <c r="L6729">
        <v>286349</v>
      </c>
      <c r="Q6729" t="s">
        <v>19</v>
      </c>
      <c r="U6729">
        <v>10</v>
      </c>
      <c r="V6729">
        <v>17</v>
      </c>
      <c r="Y6729" t="s">
        <v>20</v>
      </c>
      <c r="Z6729">
        <v>0</v>
      </c>
      <c r="AA6729" t="s">
        <v>589</v>
      </c>
      <c r="AB6729" t="s">
        <v>21</v>
      </c>
      <c r="AC6729">
        <v>52</v>
      </c>
    </row>
    <row r="6730" spans="1:29" x14ac:dyDescent="0.25">
      <c r="A6730">
        <v>345</v>
      </c>
      <c r="B6730">
        <v>345102</v>
      </c>
      <c r="C6730">
        <v>6220</v>
      </c>
      <c r="D6730" t="str">
        <f>VLOOKUP(C6730,'Schedule 3'!A:M,13,FALSE)</f>
        <v>Transport/Travel Expenses</v>
      </c>
      <c r="E6730">
        <v>1.32</v>
      </c>
      <c r="F6730" s="1">
        <v>43039</v>
      </c>
      <c r="G6730" t="s">
        <v>462</v>
      </c>
      <c r="H6730" t="s">
        <v>803</v>
      </c>
      <c r="I6730" t="s">
        <v>803</v>
      </c>
      <c r="K6730">
        <v>297658</v>
      </c>
      <c r="L6730">
        <v>286349</v>
      </c>
      <c r="Q6730" t="s">
        <v>19</v>
      </c>
      <c r="U6730">
        <v>10</v>
      </c>
      <c r="V6730">
        <v>17</v>
      </c>
      <c r="Y6730" t="s">
        <v>20</v>
      </c>
      <c r="Z6730">
        <v>0</v>
      </c>
      <c r="AA6730" t="s">
        <v>589</v>
      </c>
      <c r="AB6730" t="s">
        <v>21</v>
      </c>
      <c r="AC6730">
        <v>53</v>
      </c>
    </row>
    <row r="6731" spans="1:29" x14ac:dyDescent="0.25">
      <c r="A6731">
        <v>345</v>
      </c>
      <c r="B6731">
        <v>345101</v>
      </c>
      <c r="C6731">
        <v>6220</v>
      </c>
      <c r="D6731" t="str">
        <f>VLOOKUP(C6731,'Schedule 3'!A:M,13,FALSE)</f>
        <v>Transport/Travel Expenses</v>
      </c>
      <c r="E6731">
        <v>0.88</v>
      </c>
      <c r="F6731" s="1">
        <v>43008</v>
      </c>
      <c r="G6731" t="s">
        <v>462</v>
      </c>
      <c r="H6731" t="s">
        <v>803</v>
      </c>
      <c r="I6731" t="s">
        <v>803</v>
      </c>
      <c r="K6731">
        <v>297658</v>
      </c>
      <c r="L6731">
        <v>283717</v>
      </c>
      <c r="Q6731" t="s">
        <v>19</v>
      </c>
      <c r="U6731">
        <v>9</v>
      </c>
      <c r="V6731">
        <v>17</v>
      </c>
      <c r="Y6731" t="s">
        <v>20</v>
      </c>
      <c r="Z6731">
        <v>0</v>
      </c>
      <c r="AA6731" t="s">
        <v>589</v>
      </c>
      <c r="AB6731" t="s">
        <v>21</v>
      </c>
      <c r="AC6731">
        <v>52</v>
      </c>
    </row>
    <row r="6732" spans="1:29" x14ac:dyDescent="0.25">
      <c r="A6732">
        <v>345</v>
      </c>
      <c r="B6732">
        <v>345102</v>
      </c>
      <c r="C6732">
        <v>6220</v>
      </c>
      <c r="D6732" t="str">
        <f>VLOOKUP(C6732,'Schedule 3'!A:M,13,FALSE)</f>
        <v>Transport/Travel Expenses</v>
      </c>
      <c r="E6732">
        <v>7.88</v>
      </c>
      <c r="F6732" s="1">
        <v>43008</v>
      </c>
      <c r="G6732" t="s">
        <v>462</v>
      </c>
      <c r="H6732" t="s">
        <v>803</v>
      </c>
      <c r="I6732" t="s">
        <v>803</v>
      </c>
      <c r="K6732">
        <v>297658</v>
      </c>
      <c r="L6732">
        <v>283717</v>
      </c>
      <c r="Q6732" t="s">
        <v>19</v>
      </c>
      <c r="U6732">
        <v>9</v>
      </c>
      <c r="V6732">
        <v>17</v>
      </c>
      <c r="Y6732" t="s">
        <v>20</v>
      </c>
      <c r="Z6732">
        <v>0</v>
      </c>
      <c r="AA6732" t="s">
        <v>589</v>
      </c>
      <c r="AB6732" t="s">
        <v>21</v>
      </c>
      <c r="AC6732">
        <v>53</v>
      </c>
    </row>
    <row r="6733" spans="1:29" x14ac:dyDescent="0.25">
      <c r="A6733">
        <v>345</v>
      </c>
      <c r="B6733">
        <v>345101</v>
      </c>
      <c r="C6733">
        <v>6220</v>
      </c>
      <c r="D6733" t="str">
        <f>VLOOKUP(C6733,'Schedule 3'!A:M,13,FALSE)</f>
        <v>Transport/Travel Expenses</v>
      </c>
      <c r="E6733">
        <v>0.08</v>
      </c>
      <c r="F6733" s="1">
        <v>42978</v>
      </c>
      <c r="G6733" t="s">
        <v>462</v>
      </c>
      <c r="H6733" t="s">
        <v>803</v>
      </c>
      <c r="I6733" t="s">
        <v>803</v>
      </c>
      <c r="K6733">
        <v>297658</v>
      </c>
      <c r="L6733">
        <v>281172</v>
      </c>
      <c r="Q6733" t="s">
        <v>19</v>
      </c>
      <c r="U6733">
        <v>8</v>
      </c>
      <c r="V6733">
        <v>17</v>
      </c>
      <c r="Y6733" t="s">
        <v>20</v>
      </c>
      <c r="Z6733">
        <v>0</v>
      </c>
      <c r="AA6733" t="s">
        <v>589</v>
      </c>
      <c r="AB6733" t="s">
        <v>21</v>
      </c>
      <c r="AC6733">
        <v>52</v>
      </c>
    </row>
    <row r="6734" spans="1:29" x14ac:dyDescent="0.25">
      <c r="A6734">
        <v>345</v>
      </c>
      <c r="B6734">
        <v>345102</v>
      </c>
      <c r="C6734">
        <v>6220</v>
      </c>
      <c r="D6734" t="str">
        <f>VLOOKUP(C6734,'Schedule 3'!A:M,13,FALSE)</f>
        <v>Transport/Travel Expenses</v>
      </c>
      <c r="E6734">
        <v>0.65</v>
      </c>
      <c r="F6734" s="1">
        <v>42978</v>
      </c>
      <c r="G6734" t="s">
        <v>462</v>
      </c>
      <c r="H6734" t="s">
        <v>803</v>
      </c>
      <c r="I6734" t="s">
        <v>803</v>
      </c>
      <c r="K6734">
        <v>297658</v>
      </c>
      <c r="L6734">
        <v>281172</v>
      </c>
      <c r="Q6734" t="s">
        <v>19</v>
      </c>
      <c r="U6734">
        <v>8</v>
      </c>
      <c r="V6734">
        <v>17</v>
      </c>
      <c r="Y6734" t="s">
        <v>20</v>
      </c>
      <c r="Z6734">
        <v>0</v>
      </c>
      <c r="AA6734" t="s">
        <v>589</v>
      </c>
      <c r="AB6734" t="s">
        <v>21</v>
      </c>
      <c r="AC6734">
        <v>53</v>
      </c>
    </row>
    <row r="6735" spans="1:29" x14ac:dyDescent="0.25">
      <c r="A6735">
        <v>345</v>
      </c>
      <c r="B6735">
        <v>345101</v>
      </c>
      <c r="C6735">
        <v>6220</v>
      </c>
      <c r="D6735" t="str">
        <f>VLOOKUP(C6735,'Schedule 3'!A:M,13,FALSE)</f>
        <v>Transport/Travel Expenses</v>
      </c>
      <c r="E6735">
        <v>17.510000000000002</v>
      </c>
      <c r="F6735" s="1">
        <v>42947</v>
      </c>
      <c r="G6735" t="s">
        <v>462</v>
      </c>
      <c r="H6735" t="s">
        <v>803</v>
      </c>
      <c r="I6735" t="s">
        <v>803</v>
      </c>
      <c r="K6735">
        <v>297658</v>
      </c>
      <c r="L6735">
        <v>278277</v>
      </c>
      <c r="Q6735" t="s">
        <v>19</v>
      </c>
      <c r="U6735">
        <v>7</v>
      </c>
      <c r="V6735">
        <v>17</v>
      </c>
      <c r="Y6735" t="s">
        <v>20</v>
      </c>
      <c r="Z6735">
        <v>0</v>
      </c>
      <c r="AA6735" t="s">
        <v>589</v>
      </c>
      <c r="AB6735" t="s">
        <v>21</v>
      </c>
      <c r="AC6735">
        <v>52</v>
      </c>
    </row>
    <row r="6736" spans="1:29" x14ac:dyDescent="0.25">
      <c r="A6736">
        <v>345</v>
      </c>
      <c r="B6736">
        <v>345102</v>
      </c>
      <c r="C6736">
        <v>6220</v>
      </c>
      <c r="D6736" t="str">
        <f>VLOOKUP(C6736,'Schedule 3'!A:M,13,FALSE)</f>
        <v>Transport/Travel Expenses</v>
      </c>
      <c r="E6736">
        <v>155.27000000000001</v>
      </c>
      <c r="F6736" s="1">
        <v>42947</v>
      </c>
      <c r="G6736" t="s">
        <v>462</v>
      </c>
      <c r="H6736" t="s">
        <v>803</v>
      </c>
      <c r="I6736" t="s">
        <v>803</v>
      </c>
      <c r="K6736">
        <v>297658</v>
      </c>
      <c r="L6736">
        <v>278277</v>
      </c>
      <c r="Q6736" t="s">
        <v>19</v>
      </c>
      <c r="U6736">
        <v>7</v>
      </c>
      <c r="V6736">
        <v>17</v>
      </c>
      <c r="Y6736" t="s">
        <v>20</v>
      </c>
      <c r="Z6736">
        <v>0</v>
      </c>
      <c r="AA6736" t="s">
        <v>589</v>
      </c>
      <c r="AB6736" t="s">
        <v>21</v>
      </c>
      <c r="AC6736">
        <v>53</v>
      </c>
    </row>
    <row r="6737" spans="1:29" x14ac:dyDescent="0.25">
      <c r="A6737">
        <v>345</v>
      </c>
      <c r="B6737">
        <v>345101</v>
      </c>
      <c r="C6737">
        <v>6220</v>
      </c>
      <c r="D6737" t="str">
        <f>VLOOKUP(C6737,'Schedule 3'!A:M,13,FALSE)</f>
        <v>Transport/Travel Expenses</v>
      </c>
      <c r="E6737">
        <v>0.08</v>
      </c>
      <c r="F6737" s="1">
        <v>42916</v>
      </c>
      <c r="G6737" t="s">
        <v>462</v>
      </c>
      <c r="H6737" t="s">
        <v>803</v>
      </c>
      <c r="I6737" t="s">
        <v>803</v>
      </c>
      <c r="K6737">
        <v>297658</v>
      </c>
      <c r="L6737">
        <v>275593</v>
      </c>
      <c r="Q6737" t="s">
        <v>19</v>
      </c>
      <c r="U6737">
        <v>6</v>
      </c>
      <c r="V6737">
        <v>17</v>
      </c>
      <c r="Y6737" t="s">
        <v>20</v>
      </c>
      <c r="Z6737">
        <v>0</v>
      </c>
      <c r="AA6737" t="s">
        <v>589</v>
      </c>
      <c r="AB6737" t="s">
        <v>21</v>
      </c>
      <c r="AC6737">
        <v>52</v>
      </c>
    </row>
    <row r="6738" spans="1:29" x14ac:dyDescent="0.25">
      <c r="A6738">
        <v>345</v>
      </c>
      <c r="B6738">
        <v>345102</v>
      </c>
      <c r="C6738">
        <v>6220</v>
      </c>
      <c r="D6738" t="str">
        <f>VLOOKUP(C6738,'Schedule 3'!A:M,13,FALSE)</f>
        <v>Transport/Travel Expenses</v>
      </c>
      <c r="E6738">
        <v>0.65</v>
      </c>
      <c r="F6738" s="1">
        <v>42916</v>
      </c>
      <c r="G6738" t="s">
        <v>462</v>
      </c>
      <c r="H6738" t="s">
        <v>803</v>
      </c>
      <c r="I6738" t="s">
        <v>803</v>
      </c>
      <c r="K6738">
        <v>297658</v>
      </c>
      <c r="L6738">
        <v>275593</v>
      </c>
      <c r="Q6738" t="s">
        <v>19</v>
      </c>
      <c r="U6738">
        <v>6</v>
      </c>
      <c r="V6738">
        <v>17</v>
      </c>
      <c r="Y6738" t="s">
        <v>20</v>
      </c>
      <c r="Z6738">
        <v>0</v>
      </c>
      <c r="AA6738" t="s">
        <v>589</v>
      </c>
      <c r="AB6738" t="s">
        <v>21</v>
      </c>
      <c r="AC6738">
        <v>53</v>
      </c>
    </row>
    <row r="6739" spans="1:29" x14ac:dyDescent="0.25">
      <c r="A6739">
        <v>345</v>
      </c>
      <c r="B6739">
        <v>345101</v>
      </c>
      <c r="C6739">
        <v>6220</v>
      </c>
      <c r="D6739" t="str">
        <f>VLOOKUP(C6739,'Schedule 3'!A:M,13,FALSE)</f>
        <v>Transport/Travel Expenses</v>
      </c>
      <c r="E6739">
        <v>0.08</v>
      </c>
      <c r="F6739" s="1">
        <v>42886</v>
      </c>
      <c r="G6739" t="s">
        <v>462</v>
      </c>
      <c r="H6739" t="s">
        <v>803</v>
      </c>
      <c r="I6739" t="s">
        <v>803</v>
      </c>
      <c r="K6739">
        <v>297658</v>
      </c>
      <c r="L6739">
        <v>272629</v>
      </c>
      <c r="Q6739" t="s">
        <v>19</v>
      </c>
      <c r="U6739">
        <v>5</v>
      </c>
      <c r="V6739">
        <v>17</v>
      </c>
      <c r="Y6739" t="s">
        <v>20</v>
      </c>
      <c r="Z6739">
        <v>0</v>
      </c>
      <c r="AA6739" t="s">
        <v>589</v>
      </c>
      <c r="AB6739" t="s">
        <v>21</v>
      </c>
      <c r="AC6739">
        <v>52</v>
      </c>
    </row>
    <row r="6740" spans="1:29" x14ac:dyDescent="0.25">
      <c r="A6740">
        <v>345</v>
      </c>
      <c r="B6740">
        <v>345102</v>
      </c>
      <c r="C6740">
        <v>6220</v>
      </c>
      <c r="D6740" t="str">
        <f>VLOOKUP(C6740,'Schedule 3'!A:M,13,FALSE)</f>
        <v>Transport/Travel Expenses</v>
      </c>
      <c r="E6740">
        <v>0.65</v>
      </c>
      <c r="F6740" s="1">
        <v>42886</v>
      </c>
      <c r="G6740" t="s">
        <v>462</v>
      </c>
      <c r="H6740" t="s">
        <v>803</v>
      </c>
      <c r="I6740" t="s">
        <v>803</v>
      </c>
      <c r="K6740">
        <v>297658</v>
      </c>
      <c r="L6740">
        <v>272629</v>
      </c>
      <c r="Q6740" t="s">
        <v>19</v>
      </c>
      <c r="U6740">
        <v>5</v>
      </c>
      <c r="V6740">
        <v>17</v>
      </c>
      <c r="Y6740" t="s">
        <v>20</v>
      </c>
      <c r="Z6740">
        <v>0</v>
      </c>
      <c r="AA6740" t="s">
        <v>589</v>
      </c>
      <c r="AB6740" t="s">
        <v>21</v>
      </c>
      <c r="AC6740">
        <v>53</v>
      </c>
    </row>
    <row r="6741" spans="1:29" x14ac:dyDescent="0.25">
      <c r="A6741">
        <v>345</v>
      </c>
      <c r="B6741">
        <v>345101</v>
      </c>
      <c r="C6741">
        <v>6220</v>
      </c>
      <c r="D6741" t="str">
        <f>VLOOKUP(C6741,'Schedule 3'!A:M,13,FALSE)</f>
        <v>Transport/Travel Expenses</v>
      </c>
      <c r="E6741">
        <v>0.81</v>
      </c>
      <c r="F6741" s="1">
        <v>42855</v>
      </c>
      <c r="G6741" t="s">
        <v>462</v>
      </c>
      <c r="H6741" t="s">
        <v>803</v>
      </c>
      <c r="I6741" t="s">
        <v>803</v>
      </c>
      <c r="K6741">
        <v>297658</v>
      </c>
      <c r="L6741">
        <v>269773</v>
      </c>
      <c r="Q6741" t="s">
        <v>19</v>
      </c>
      <c r="U6741">
        <v>4</v>
      </c>
      <c r="V6741">
        <v>17</v>
      </c>
      <c r="Y6741" t="s">
        <v>20</v>
      </c>
      <c r="Z6741">
        <v>0</v>
      </c>
      <c r="AA6741" t="s">
        <v>589</v>
      </c>
      <c r="AB6741" t="s">
        <v>21</v>
      </c>
      <c r="AC6741">
        <v>52</v>
      </c>
    </row>
    <row r="6742" spans="1:29" x14ac:dyDescent="0.25">
      <c r="A6742">
        <v>345</v>
      </c>
      <c r="B6742">
        <v>345102</v>
      </c>
      <c r="C6742">
        <v>6220</v>
      </c>
      <c r="D6742" t="str">
        <f>VLOOKUP(C6742,'Schedule 3'!A:M,13,FALSE)</f>
        <v>Transport/Travel Expenses</v>
      </c>
      <c r="E6742">
        <v>7.19</v>
      </c>
      <c r="F6742" s="1">
        <v>42855</v>
      </c>
      <c r="G6742" t="s">
        <v>462</v>
      </c>
      <c r="H6742" t="s">
        <v>803</v>
      </c>
      <c r="I6742" t="s">
        <v>803</v>
      </c>
      <c r="K6742">
        <v>297658</v>
      </c>
      <c r="L6742">
        <v>269773</v>
      </c>
      <c r="Q6742" t="s">
        <v>19</v>
      </c>
      <c r="U6742">
        <v>4</v>
      </c>
      <c r="V6742">
        <v>17</v>
      </c>
      <c r="Y6742" t="s">
        <v>20</v>
      </c>
      <c r="Z6742">
        <v>0</v>
      </c>
      <c r="AA6742" t="s">
        <v>589</v>
      </c>
      <c r="AB6742" t="s">
        <v>21</v>
      </c>
      <c r="AC6742">
        <v>53</v>
      </c>
    </row>
    <row r="6743" spans="1:29" x14ac:dyDescent="0.25">
      <c r="A6743">
        <v>345</v>
      </c>
      <c r="B6743">
        <v>345101</v>
      </c>
      <c r="C6743">
        <v>6220</v>
      </c>
      <c r="D6743" t="str">
        <f>VLOOKUP(C6743,'Schedule 3'!A:M,13,FALSE)</f>
        <v>Transport/Travel Expenses</v>
      </c>
      <c r="E6743">
        <v>0.08</v>
      </c>
      <c r="F6743" s="1">
        <v>42825</v>
      </c>
      <c r="G6743" t="s">
        <v>462</v>
      </c>
      <c r="H6743" t="s">
        <v>803</v>
      </c>
      <c r="I6743" t="s">
        <v>803</v>
      </c>
      <c r="K6743">
        <v>297658</v>
      </c>
      <c r="L6743">
        <v>267433</v>
      </c>
      <c r="Q6743" t="s">
        <v>19</v>
      </c>
      <c r="U6743">
        <v>3</v>
      </c>
      <c r="V6743">
        <v>17</v>
      </c>
      <c r="Y6743" t="s">
        <v>20</v>
      </c>
      <c r="Z6743">
        <v>0</v>
      </c>
      <c r="AA6743" t="s">
        <v>589</v>
      </c>
      <c r="AB6743" t="s">
        <v>21</v>
      </c>
      <c r="AC6743">
        <v>52</v>
      </c>
    </row>
    <row r="6744" spans="1:29" x14ac:dyDescent="0.25">
      <c r="A6744">
        <v>345</v>
      </c>
      <c r="B6744">
        <v>345102</v>
      </c>
      <c r="C6744">
        <v>6220</v>
      </c>
      <c r="D6744" t="str">
        <f>VLOOKUP(C6744,'Schedule 3'!A:M,13,FALSE)</f>
        <v>Transport/Travel Expenses</v>
      </c>
      <c r="E6744">
        <v>0.65</v>
      </c>
      <c r="F6744" s="1">
        <v>42825</v>
      </c>
      <c r="G6744" t="s">
        <v>462</v>
      </c>
      <c r="H6744" t="s">
        <v>803</v>
      </c>
      <c r="I6744" t="s">
        <v>803</v>
      </c>
      <c r="K6744">
        <v>297658</v>
      </c>
      <c r="L6744">
        <v>267433</v>
      </c>
      <c r="Q6744" t="s">
        <v>19</v>
      </c>
      <c r="U6744">
        <v>3</v>
      </c>
      <c r="V6744">
        <v>17</v>
      </c>
      <c r="Y6744" t="s">
        <v>20</v>
      </c>
      <c r="Z6744">
        <v>0</v>
      </c>
      <c r="AA6744" t="s">
        <v>589</v>
      </c>
      <c r="AB6744" t="s">
        <v>21</v>
      </c>
      <c r="AC6744">
        <v>53</v>
      </c>
    </row>
    <row r="6745" spans="1:29" x14ac:dyDescent="0.25">
      <c r="A6745">
        <v>345</v>
      </c>
      <c r="B6745">
        <v>345101</v>
      </c>
      <c r="C6745">
        <v>6220</v>
      </c>
      <c r="D6745" t="str">
        <f>VLOOKUP(C6745,'Schedule 3'!A:M,13,FALSE)</f>
        <v>Transport/Travel Expenses</v>
      </c>
      <c r="E6745">
        <v>0.08</v>
      </c>
      <c r="F6745" s="1">
        <v>42794</v>
      </c>
      <c r="G6745" t="s">
        <v>462</v>
      </c>
      <c r="H6745" t="s">
        <v>803</v>
      </c>
      <c r="I6745" t="s">
        <v>803</v>
      </c>
      <c r="K6745">
        <v>297658</v>
      </c>
      <c r="L6745">
        <v>263415</v>
      </c>
      <c r="Q6745" t="s">
        <v>19</v>
      </c>
      <c r="U6745">
        <v>2</v>
      </c>
      <c r="V6745">
        <v>17</v>
      </c>
      <c r="Y6745" t="s">
        <v>20</v>
      </c>
      <c r="Z6745">
        <v>0</v>
      </c>
      <c r="AA6745" t="s">
        <v>589</v>
      </c>
      <c r="AB6745" t="s">
        <v>21</v>
      </c>
      <c r="AC6745">
        <v>52</v>
      </c>
    </row>
    <row r="6746" spans="1:29" x14ac:dyDescent="0.25">
      <c r="A6746">
        <v>345</v>
      </c>
      <c r="B6746">
        <v>345102</v>
      </c>
      <c r="C6746">
        <v>6220</v>
      </c>
      <c r="D6746" t="str">
        <f>VLOOKUP(C6746,'Schedule 3'!A:M,13,FALSE)</f>
        <v>Transport/Travel Expenses</v>
      </c>
      <c r="E6746">
        <v>0.66</v>
      </c>
      <c r="F6746" s="1">
        <v>42794</v>
      </c>
      <c r="G6746" t="s">
        <v>462</v>
      </c>
      <c r="H6746" t="s">
        <v>803</v>
      </c>
      <c r="I6746" t="s">
        <v>803</v>
      </c>
      <c r="K6746">
        <v>297658</v>
      </c>
      <c r="L6746">
        <v>263415</v>
      </c>
      <c r="Q6746" t="s">
        <v>19</v>
      </c>
      <c r="U6746">
        <v>2</v>
      </c>
      <c r="V6746">
        <v>17</v>
      </c>
      <c r="Y6746" t="s">
        <v>20</v>
      </c>
      <c r="Z6746">
        <v>0</v>
      </c>
      <c r="AA6746" t="s">
        <v>589</v>
      </c>
      <c r="AB6746" t="s">
        <v>21</v>
      </c>
      <c r="AC6746">
        <v>53</v>
      </c>
    </row>
    <row r="6747" spans="1:29" x14ac:dyDescent="0.25">
      <c r="A6747">
        <v>345</v>
      </c>
      <c r="B6747">
        <v>345101</v>
      </c>
      <c r="C6747">
        <v>6220</v>
      </c>
      <c r="D6747" t="str">
        <f>VLOOKUP(C6747,'Schedule 3'!A:M,13,FALSE)</f>
        <v>Transport/Travel Expenses</v>
      </c>
      <c r="E6747">
        <v>0.08</v>
      </c>
      <c r="F6747" s="1">
        <v>42766</v>
      </c>
      <c r="G6747" t="s">
        <v>462</v>
      </c>
      <c r="H6747" t="s">
        <v>803</v>
      </c>
      <c r="I6747" t="s">
        <v>803</v>
      </c>
      <c r="K6747">
        <v>297658</v>
      </c>
      <c r="L6747">
        <v>259505</v>
      </c>
      <c r="Q6747" t="s">
        <v>19</v>
      </c>
      <c r="U6747">
        <v>1</v>
      </c>
      <c r="V6747">
        <v>17</v>
      </c>
      <c r="Y6747" t="s">
        <v>20</v>
      </c>
      <c r="Z6747">
        <v>0</v>
      </c>
      <c r="AA6747" t="s">
        <v>589</v>
      </c>
      <c r="AB6747" t="s">
        <v>21</v>
      </c>
      <c r="AC6747">
        <v>52</v>
      </c>
    </row>
    <row r="6748" spans="1:29" x14ac:dyDescent="0.25">
      <c r="A6748">
        <v>345</v>
      </c>
      <c r="B6748">
        <v>345102</v>
      </c>
      <c r="C6748">
        <v>6220</v>
      </c>
      <c r="D6748" t="str">
        <f>VLOOKUP(C6748,'Schedule 3'!A:M,13,FALSE)</f>
        <v>Transport/Travel Expenses</v>
      </c>
      <c r="E6748">
        <v>0.66</v>
      </c>
      <c r="F6748" s="1">
        <v>42766</v>
      </c>
      <c r="G6748" t="s">
        <v>462</v>
      </c>
      <c r="H6748" t="s">
        <v>803</v>
      </c>
      <c r="I6748" t="s">
        <v>803</v>
      </c>
      <c r="K6748">
        <v>297658</v>
      </c>
      <c r="L6748">
        <v>259505</v>
      </c>
      <c r="Q6748" t="s">
        <v>19</v>
      </c>
      <c r="U6748">
        <v>1</v>
      </c>
      <c r="V6748">
        <v>17</v>
      </c>
      <c r="Y6748" t="s">
        <v>20</v>
      </c>
      <c r="Z6748">
        <v>0</v>
      </c>
      <c r="AA6748" t="s">
        <v>589</v>
      </c>
      <c r="AB6748" t="s">
        <v>21</v>
      </c>
      <c r="AC6748">
        <v>53</v>
      </c>
    </row>
    <row r="6749" spans="1:29" x14ac:dyDescent="0.25">
      <c r="A6749">
        <v>345</v>
      </c>
      <c r="B6749">
        <v>345101</v>
      </c>
      <c r="C6749">
        <v>5895</v>
      </c>
      <c r="D6749" t="str">
        <f>VLOOKUP(C6749,'Schedule 3'!A:M,13,FALSE)</f>
        <v>Operational/Non-Service Expenses</v>
      </c>
      <c r="E6749">
        <v>0.2</v>
      </c>
      <c r="F6749" s="1">
        <v>42947</v>
      </c>
      <c r="G6749" t="s">
        <v>462</v>
      </c>
      <c r="H6749" t="s">
        <v>804</v>
      </c>
      <c r="I6749" t="s">
        <v>804</v>
      </c>
      <c r="K6749">
        <v>297703</v>
      </c>
      <c r="L6749">
        <v>278277</v>
      </c>
      <c r="Q6749" t="s">
        <v>19</v>
      </c>
      <c r="U6749">
        <v>7</v>
      </c>
      <c r="V6749">
        <v>17</v>
      </c>
      <c r="Y6749" t="s">
        <v>20</v>
      </c>
      <c r="Z6749">
        <v>0</v>
      </c>
      <c r="AA6749" t="s">
        <v>589</v>
      </c>
      <c r="AB6749" t="s">
        <v>21</v>
      </c>
      <c r="AC6749">
        <v>234</v>
      </c>
    </row>
    <row r="6750" spans="1:29" x14ac:dyDescent="0.25">
      <c r="A6750">
        <v>345</v>
      </c>
      <c r="B6750">
        <v>345102</v>
      </c>
      <c r="C6750">
        <v>5895</v>
      </c>
      <c r="D6750" t="str">
        <f>VLOOKUP(C6750,'Schedule 3'!A:M,13,FALSE)</f>
        <v>Operational/Non-Service Expenses</v>
      </c>
      <c r="E6750">
        <v>1.79</v>
      </c>
      <c r="F6750" s="1">
        <v>42947</v>
      </c>
      <c r="G6750" t="s">
        <v>462</v>
      </c>
      <c r="H6750" t="s">
        <v>804</v>
      </c>
      <c r="I6750" t="s">
        <v>804</v>
      </c>
      <c r="K6750">
        <v>297703</v>
      </c>
      <c r="L6750">
        <v>278277</v>
      </c>
      <c r="Q6750" t="s">
        <v>19</v>
      </c>
      <c r="U6750">
        <v>7</v>
      </c>
      <c r="V6750">
        <v>17</v>
      </c>
      <c r="Y6750" t="s">
        <v>20</v>
      </c>
      <c r="Z6750">
        <v>0</v>
      </c>
      <c r="AA6750" t="s">
        <v>589</v>
      </c>
      <c r="AB6750" t="s">
        <v>21</v>
      </c>
      <c r="AC6750">
        <v>235</v>
      </c>
    </row>
    <row r="6751" spans="1:29" x14ac:dyDescent="0.25">
      <c r="A6751">
        <v>345</v>
      </c>
      <c r="B6751">
        <v>345101</v>
      </c>
      <c r="C6751">
        <v>6185</v>
      </c>
      <c r="D6751" t="str">
        <f>VLOOKUP(C6751,'Schedule 3'!A:M,13,FALSE)</f>
        <v>Transport/Travel Expenses</v>
      </c>
      <c r="E6751">
        <v>0.61</v>
      </c>
      <c r="F6751" s="1">
        <v>43100</v>
      </c>
      <c r="G6751" t="s">
        <v>462</v>
      </c>
      <c r="H6751" t="s">
        <v>805</v>
      </c>
      <c r="I6751" t="s">
        <v>805</v>
      </c>
      <c r="K6751">
        <v>297704</v>
      </c>
      <c r="L6751">
        <v>291867</v>
      </c>
      <c r="Q6751" t="s">
        <v>19</v>
      </c>
      <c r="U6751">
        <v>12</v>
      </c>
      <c r="V6751">
        <v>17</v>
      </c>
      <c r="Y6751" t="s">
        <v>20</v>
      </c>
      <c r="Z6751">
        <v>0</v>
      </c>
      <c r="AA6751" t="s">
        <v>589</v>
      </c>
      <c r="AB6751" t="s">
        <v>21</v>
      </c>
      <c r="AC6751">
        <v>234</v>
      </c>
    </row>
    <row r="6752" spans="1:29" x14ac:dyDescent="0.25">
      <c r="A6752">
        <v>345</v>
      </c>
      <c r="B6752">
        <v>345102</v>
      </c>
      <c r="C6752">
        <v>6185</v>
      </c>
      <c r="D6752" t="str">
        <f>VLOOKUP(C6752,'Schedule 3'!A:M,13,FALSE)</f>
        <v>Transport/Travel Expenses</v>
      </c>
      <c r="E6752">
        <v>5.34</v>
      </c>
      <c r="F6752" s="1">
        <v>43100</v>
      </c>
      <c r="G6752" t="s">
        <v>462</v>
      </c>
      <c r="H6752" t="s">
        <v>805</v>
      </c>
      <c r="I6752" t="s">
        <v>805</v>
      </c>
      <c r="K6752">
        <v>297704</v>
      </c>
      <c r="L6752">
        <v>291867</v>
      </c>
      <c r="Q6752" t="s">
        <v>19</v>
      </c>
      <c r="U6752">
        <v>12</v>
      </c>
      <c r="V6752">
        <v>17</v>
      </c>
      <c r="Y6752" t="s">
        <v>20</v>
      </c>
      <c r="Z6752">
        <v>0</v>
      </c>
      <c r="AA6752" t="s">
        <v>589</v>
      </c>
      <c r="AB6752" t="s">
        <v>21</v>
      </c>
      <c r="AC6752">
        <v>235</v>
      </c>
    </row>
    <row r="6753" spans="1:29" x14ac:dyDescent="0.25">
      <c r="A6753">
        <v>345</v>
      </c>
      <c r="B6753">
        <v>345101</v>
      </c>
      <c r="C6753">
        <v>6185</v>
      </c>
      <c r="D6753" t="str">
        <f>VLOOKUP(C6753,'Schedule 3'!A:M,13,FALSE)</f>
        <v>Transport/Travel Expenses</v>
      </c>
      <c r="E6753">
        <v>2.88</v>
      </c>
      <c r="F6753" s="1">
        <v>43039</v>
      </c>
      <c r="G6753" t="s">
        <v>462</v>
      </c>
      <c r="H6753" t="s">
        <v>805</v>
      </c>
      <c r="I6753" t="s">
        <v>805</v>
      </c>
      <c r="K6753">
        <v>297704</v>
      </c>
      <c r="L6753">
        <v>286349</v>
      </c>
      <c r="Q6753" t="s">
        <v>19</v>
      </c>
      <c r="U6753">
        <v>10</v>
      </c>
      <c r="V6753">
        <v>17</v>
      </c>
      <c r="Y6753" t="s">
        <v>20</v>
      </c>
      <c r="Z6753">
        <v>0</v>
      </c>
      <c r="AA6753" t="s">
        <v>589</v>
      </c>
      <c r="AB6753" t="s">
        <v>21</v>
      </c>
      <c r="AC6753">
        <v>234</v>
      </c>
    </row>
    <row r="6754" spans="1:29" x14ac:dyDescent="0.25">
      <c r="A6754">
        <v>345</v>
      </c>
      <c r="B6754">
        <v>345102</v>
      </c>
      <c r="C6754">
        <v>6185</v>
      </c>
      <c r="D6754" t="str">
        <f>VLOOKUP(C6754,'Schedule 3'!A:M,13,FALSE)</f>
        <v>Transport/Travel Expenses</v>
      </c>
      <c r="E6754">
        <v>25.7</v>
      </c>
      <c r="F6754" s="1">
        <v>43039</v>
      </c>
      <c r="G6754" t="s">
        <v>462</v>
      </c>
      <c r="H6754" t="s">
        <v>805</v>
      </c>
      <c r="I6754" t="s">
        <v>805</v>
      </c>
      <c r="K6754">
        <v>297704</v>
      </c>
      <c r="L6754">
        <v>286349</v>
      </c>
      <c r="Q6754" t="s">
        <v>19</v>
      </c>
      <c r="U6754">
        <v>10</v>
      </c>
      <c r="V6754">
        <v>17</v>
      </c>
      <c r="Y6754" t="s">
        <v>20</v>
      </c>
      <c r="Z6754">
        <v>0</v>
      </c>
      <c r="AA6754" t="s">
        <v>589</v>
      </c>
      <c r="AB6754" t="s">
        <v>21</v>
      </c>
      <c r="AC6754">
        <v>235</v>
      </c>
    </row>
    <row r="6755" spans="1:29" x14ac:dyDescent="0.25">
      <c r="A6755">
        <v>345</v>
      </c>
      <c r="B6755">
        <v>345101</v>
      </c>
      <c r="C6755">
        <v>6185</v>
      </c>
      <c r="D6755" t="str">
        <f>VLOOKUP(C6755,'Schedule 3'!A:M,13,FALSE)</f>
        <v>Transport/Travel Expenses</v>
      </c>
      <c r="E6755">
        <v>0.61</v>
      </c>
      <c r="F6755" s="1">
        <v>42916</v>
      </c>
      <c r="G6755" t="s">
        <v>462</v>
      </c>
      <c r="H6755" t="s">
        <v>805</v>
      </c>
      <c r="I6755" t="s">
        <v>805</v>
      </c>
      <c r="K6755">
        <v>297704</v>
      </c>
      <c r="L6755">
        <v>275593</v>
      </c>
      <c r="Q6755" t="s">
        <v>19</v>
      </c>
      <c r="U6755">
        <v>6</v>
      </c>
      <c r="V6755">
        <v>17</v>
      </c>
      <c r="Y6755" t="s">
        <v>20</v>
      </c>
      <c r="Z6755">
        <v>0</v>
      </c>
      <c r="AA6755" t="s">
        <v>589</v>
      </c>
      <c r="AB6755" t="s">
        <v>21</v>
      </c>
      <c r="AC6755">
        <v>234</v>
      </c>
    </row>
    <row r="6756" spans="1:29" x14ac:dyDescent="0.25">
      <c r="A6756">
        <v>345</v>
      </c>
      <c r="B6756">
        <v>345102</v>
      </c>
      <c r="C6756">
        <v>6185</v>
      </c>
      <c r="D6756" t="str">
        <f>VLOOKUP(C6756,'Schedule 3'!A:M,13,FALSE)</f>
        <v>Transport/Travel Expenses</v>
      </c>
      <c r="E6756">
        <v>5.36</v>
      </c>
      <c r="F6756" s="1">
        <v>42916</v>
      </c>
      <c r="G6756" t="s">
        <v>462</v>
      </c>
      <c r="H6756" t="s">
        <v>805</v>
      </c>
      <c r="I6756" t="s">
        <v>805</v>
      </c>
      <c r="K6756">
        <v>297704</v>
      </c>
      <c r="L6756">
        <v>275593</v>
      </c>
      <c r="Q6756" t="s">
        <v>19</v>
      </c>
      <c r="U6756">
        <v>6</v>
      </c>
      <c r="V6756">
        <v>17</v>
      </c>
      <c r="Y6756" t="s">
        <v>20</v>
      </c>
      <c r="Z6756">
        <v>0</v>
      </c>
      <c r="AA6756" t="s">
        <v>589</v>
      </c>
      <c r="AB6756" t="s">
        <v>21</v>
      </c>
      <c r="AC6756">
        <v>235</v>
      </c>
    </row>
    <row r="6757" spans="1:29" x14ac:dyDescent="0.25">
      <c r="A6757">
        <v>345</v>
      </c>
      <c r="B6757">
        <v>345101</v>
      </c>
      <c r="C6757">
        <v>6185</v>
      </c>
      <c r="D6757" t="str">
        <f>VLOOKUP(C6757,'Schedule 3'!A:M,13,FALSE)</f>
        <v>Transport/Travel Expenses</v>
      </c>
      <c r="E6757">
        <v>0.93</v>
      </c>
      <c r="F6757" s="1">
        <v>42794</v>
      </c>
      <c r="G6757" t="s">
        <v>462</v>
      </c>
      <c r="H6757" t="s">
        <v>805</v>
      </c>
      <c r="I6757" t="s">
        <v>805</v>
      </c>
      <c r="K6757">
        <v>297704</v>
      </c>
      <c r="L6757">
        <v>263415</v>
      </c>
      <c r="Q6757" t="s">
        <v>19</v>
      </c>
      <c r="U6757">
        <v>2</v>
      </c>
      <c r="V6757">
        <v>17</v>
      </c>
      <c r="Y6757" t="s">
        <v>20</v>
      </c>
      <c r="Z6757">
        <v>0</v>
      </c>
      <c r="AA6757" t="s">
        <v>589</v>
      </c>
      <c r="AB6757" t="s">
        <v>21</v>
      </c>
      <c r="AC6757">
        <v>233</v>
      </c>
    </row>
    <row r="6758" spans="1:29" x14ac:dyDescent="0.25">
      <c r="A6758">
        <v>345</v>
      </c>
      <c r="B6758">
        <v>345102</v>
      </c>
      <c r="C6758">
        <v>6185</v>
      </c>
      <c r="D6758" t="str">
        <f>VLOOKUP(C6758,'Schedule 3'!A:M,13,FALSE)</f>
        <v>Transport/Travel Expenses</v>
      </c>
      <c r="E6758">
        <v>8.23</v>
      </c>
      <c r="F6758" s="1">
        <v>42794</v>
      </c>
      <c r="G6758" t="s">
        <v>462</v>
      </c>
      <c r="H6758" t="s">
        <v>805</v>
      </c>
      <c r="I6758" t="s">
        <v>805</v>
      </c>
      <c r="K6758">
        <v>297704</v>
      </c>
      <c r="L6758">
        <v>263415</v>
      </c>
      <c r="Q6758" t="s">
        <v>19</v>
      </c>
      <c r="U6758">
        <v>2</v>
      </c>
      <c r="V6758">
        <v>17</v>
      </c>
      <c r="Y6758" t="s">
        <v>20</v>
      </c>
      <c r="Z6758">
        <v>0</v>
      </c>
      <c r="AA6758" t="s">
        <v>589</v>
      </c>
      <c r="AB6758" t="s">
        <v>21</v>
      </c>
      <c r="AC6758">
        <v>234</v>
      </c>
    </row>
    <row r="6759" spans="1:29" x14ac:dyDescent="0.25">
      <c r="A6759">
        <v>345</v>
      </c>
      <c r="B6759">
        <v>345101</v>
      </c>
      <c r="C6759">
        <v>7510</v>
      </c>
      <c r="D6759" t="str">
        <f>VLOOKUP(C6759,'Schedule 3'!A:M,13,FALSE)</f>
        <v>Employee Benefits</v>
      </c>
      <c r="E6759">
        <v>52.62</v>
      </c>
      <c r="F6759" s="1">
        <v>43100</v>
      </c>
      <c r="G6759" t="s">
        <v>462</v>
      </c>
      <c r="H6759" t="s">
        <v>806</v>
      </c>
      <c r="I6759" t="s">
        <v>806</v>
      </c>
      <c r="K6759">
        <v>297997</v>
      </c>
      <c r="L6759">
        <v>291867</v>
      </c>
      <c r="Q6759" t="s">
        <v>19</v>
      </c>
      <c r="U6759">
        <v>12</v>
      </c>
      <c r="V6759">
        <v>17</v>
      </c>
      <c r="Y6759" t="s">
        <v>20</v>
      </c>
      <c r="Z6759">
        <v>0</v>
      </c>
      <c r="AA6759" t="s">
        <v>589</v>
      </c>
      <c r="AB6759" t="s">
        <v>21</v>
      </c>
      <c r="AC6759">
        <v>52</v>
      </c>
    </row>
    <row r="6760" spans="1:29" x14ac:dyDescent="0.25">
      <c r="A6760">
        <v>345</v>
      </c>
      <c r="B6760">
        <v>345102</v>
      </c>
      <c r="C6760">
        <v>7510</v>
      </c>
      <c r="D6760" t="str">
        <f>VLOOKUP(C6760,'Schedule 3'!A:M,13,FALSE)</f>
        <v>Employee Benefits</v>
      </c>
      <c r="E6760">
        <v>462.75</v>
      </c>
      <c r="F6760" s="1">
        <v>43100</v>
      </c>
      <c r="G6760" t="s">
        <v>462</v>
      </c>
      <c r="H6760" t="s">
        <v>806</v>
      </c>
      <c r="I6760" t="s">
        <v>806</v>
      </c>
      <c r="K6760">
        <v>297997</v>
      </c>
      <c r="L6760">
        <v>291867</v>
      </c>
      <c r="Q6760" t="s">
        <v>19</v>
      </c>
      <c r="U6760">
        <v>12</v>
      </c>
      <c r="V6760">
        <v>17</v>
      </c>
      <c r="Y6760" t="s">
        <v>20</v>
      </c>
      <c r="Z6760">
        <v>0</v>
      </c>
      <c r="AA6760" t="s">
        <v>589</v>
      </c>
      <c r="AB6760" t="s">
        <v>21</v>
      </c>
      <c r="AC6760">
        <v>53</v>
      </c>
    </row>
    <row r="6761" spans="1:29" x14ac:dyDescent="0.25">
      <c r="A6761">
        <v>345</v>
      </c>
      <c r="B6761">
        <v>345101</v>
      </c>
      <c r="C6761">
        <v>7510</v>
      </c>
      <c r="D6761" t="str">
        <f>VLOOKUP(C6761,'Schedule 3'!A:M,13,FALSE)</f>
        <v>Employee Benefits</v>
      </c>
      <c r="E6761">
        <v>48.06</v>
      </c>
      <c r="F6761" s="1">
        <v>43069</v>
      </c>
      <c r="G6761" t="s">
        <v>462</v>
      </c>
      <c r="H6761" t="s">
        <v>806</v>
      </c>
      <c r="I6761" t="s">
        <v>806</v>
      </c>
      <c r="K6761">
        <v>297997</v>
      </c>
      <c r="L6761">
        <v>288934</v>
      </c>
      <c r="Q6761" t="s">
        <v>19</v>
      </c>
      <c r="U6761">
        <v>11</v>
      </c>
      <c r="V6761">
        <v>17</v>
      </c>
      <c r="Y6761" t="s">
        <v>20</v>
      </c>
      <c r="Z6761">
        <v>0</v>
      </c>
      <c r="AA6761" t="s">
        <v>589</v>
      </c>
      <c r="AB6761" t="s">
        <v>21</v>
      </c>
      <c r="AC6761">
        <v>52</v>
      </c>
    </row>
    <row r="6762" spans="1:29" x14ac:dyDescent="0.25">
      <c r="A6762">
        <v>345</v>
      </c>
      <c r="B6762">
        <v>345102</v>
      </c>
      <c r="C6762">
        <v>7510</v>
      </c>
      <c r="D6762" t="str">
        <f>VLOOKUP(C6762,'Schedule 3'!A:M,13,FALSE)</f>
        <v>Employee Benefits</v>
      </c>
      <c r="E6762">
        <v>430.91</v>
      </c>
      <c r="F6762" s="1">
        <v>43069</v>
      </c>
      <c r="G6762" t="s">
        <v>462</v>
      </c>
      <c r="H6762" t="s">
        <v>806</v>
      </c>
      <c r="I6762" t="s">
        <v>806</v>
      </c>
      <c r="K6762">
        <v>297997</v>
      </c>
      <c r="L6762">
        <v>288934</v>
      </c>
      <c r="Q6762" t="s">
        <v>19</v>
      </c>
      <c r="U6762">
        <v>11</v>
      </c>
      <c r="V6762">
        <v>17</v>
      </c>
      <c r="Y6762" t="s">
        <v>20</v>
      </c>
      <c r="Z6762">
        <v>0</v>
      </c>
      <c r="AA6762" t="s">
        <v>589</v>
      </c>
      <c r="AB6762" t="s">
        <v>21</v>
      </c>
      <c r="AC6762">
        <v>53</v>
      </c>
    </row>
    <row r="6763" spans="1:29" x14ac:dyDescent="0.25">
      <c r="A6763">
        <v>345</v>
      </c>
      <c r="B6763">
        <v>345101</v>
      </c>
      <c r="C6763">
        <v>7510</v>
      </c>
      <c r="D6763" t="str">
        <f>VLOOKUP(C6763,'Schedule 3'!A:M,13,FALSE)</f>
        <v>Employee Benefits</v>
      </c>
      <c r="E6763">
        <v>56.18</v>
      </c>
      <c r="F6763" s="1">
        <v>43039</v>
      </c>
      <c r="G6763" t="s">
        <v>462</v>
      </c>
      <c r="H6763" t="s">
        <v>806</v>
      </c>
      <c r="I6763" t="s">
        <v>806</v>
      </c>
      <c r="K6763">
        <v>297997</v>
      </c>
      <c r="L6763">
        <v>286349</v>
      </c>
      <c r="Q6763" t="s">
        <v>19</v>
      </c>
      <c r="U6763">
        <v>10</v>
      </c>
      <c r="V6763">
        <v>17</v>
      </c>
      <c r="Y6763" t="s">
        <v>20</v>
      </c>
      <c r="Z6763">
        <v>0</v>
      </c>
      <c r="AA6763" t="s">
        <v>589</v>
      </c>
      <c r="AB6763" t="s">
        <v>21</v>
      </c>
      <c r="AC6763">
        <v>52</v>
      </c>
    </row>
    <row r="6764" spans="1:29" x14ac:dyDescent="0.25">
      <c r="A6764">
        <v>345</v>
      </c>
      <c r="B6764">
        <v>345102</v>
      </c>
      <c r="C6764">
        <v>7510</v>
      </c>
      <c r="D6764" t="str">
        <f>VLOOKUP(C6764,'Schedule 3'!A:M,13,FALSE)</f>
        <v>Employee Benefits</v>
      </c>
      <c r="E6764">
        <v>500.61</v>
      </c>
      <c r="F6764" s="1">
        <v>43039</v>
      </c>
      <c r="G6764" t="s">
        <v>462</v>
      </c>
      <c r="H6764" t="s">
        <v>806</v>
      </c>
      <c r="I6764" t="s">
        <v>806</v>
      </c>
      <c r="K6764">
        <v>297997</v>
      </c>
      <c r="L6764">
        <v>286349</v>
      </c>
      <c r="Q6764" t="s">
        <v>19</v>
      </c>
      <c r="U6764">
        <v>10</v>
      </c>
      <c r="V6764">
        <v>17</v>
      </c>
      <c r="Y6764" t="s">
        <v>20</v>
      </c>
      <c r="Z6764">
        <v>0</v>
      </c>
      <c r="AA6764" t="s">
        <v>589</v>
      </c>
      <c r="AB6764" t="s">
        <v>21</v>
      </c>
      <c r="AC6764">
        <v>53</v>
      </c>
    </row>
    <row r="6765" spans="1:29" x14ac:dyDescent="0.25">
      <c r="A6765">
        <v>345</v>
      </c>
      <c r="B6765">
        <v>345101</v>
      </c>
      <c r="C6765">
        <v>7510</v>
      </c>
      <c r="D6765" t="str">
        <f>VLOOKUP(C6765,'Schedule 3'!A:M,13,FALSE)</f>
        <v>Employee Benefits</v>
      </c>
      <c r="E6765">
        <v>65.73</v>
      </c>
      <c r="F6765" s="1">
        <v>43008</v>
      </c>
      <c r="G6765" t="s">
        <v>462</v>
      </c>
      <c r="H6765" t="s">
        <v>806</v>
      </c>
      <c r="I6765" t="s">
        <v>806</v>
      </c>
      <c r="K6765">
        <v>297997</v>
      </c>
      <c r="L6765">
        <v>283717</v>
      </c>
      <c r="Q6765" t="s">
        <v>19</v>
      </c>
      <c r="U6765">
        <v>9</v>
      </c>
      <c r="V6765">
        <v>17</v>
      </c>
      <c r="Y6765" t="s">
        <v>20</v>
      </c>
      <c r="Z6765">
        <v>0</v>
      </c>
      <c r="AA6765" t="s">
        <v>589</v>
      </c>
      <c r="AB6765" t="s">
        <v>21</v>
      </c>
      <c r="AC6765">
        <v>52</v>
      </c>
    </row>
    <row r="6766" spans="1:29" x14ac:dyDescent="0.25">
      <c r="A6766">
        <v>345</v>
      </c>
      <c r="B6766">
        <v>345102</v>
      </c>
      <c r="C6766">
        <v>7510</v>
      </c>
      <c r="D6766" t="str">
        <f>VLOOKUP(C6766,'Schedule 3'!A:M,13,FALSE)</f>
        <v>Employee Benefits</v>
      </c>
      <c r="E6766">
        <v>584.94000000000005</v>
      </c>
      <c r="F6766" s="1">
        <v>43008</v>
      </c>
      <c r="G6766" t="s">
        <v>462</v>
      </c>
      <c r="H6766" t="s">
        <v>806</v>
      </c>
      <c r="I6766" t="s">
        <v>806</v>
      </c>
      <c r="K6766">
        <v>297997</v>
      </c>
      <c r="L6766">
        <v>283717</v>
      </c>
      <c r="Q6766" t="s">
        <v>19</v>
      </c>
      <c r="U6766">
        <v>9</v>
      </c>
      <c r="V6766">
        <v>17</v>
      </c>
      <c r="Y6766" t="s">
        <v>20</v>
      </c>
      <c r="Z6766">
        <v>0</v>
      </c>
      <c r="AA6766" t="s">
        <v>589</v>
      </c>
      <c r="AB6766" t="s">
        <v>21</v>
      </c>
      <c r="AC6766">
        <v>53</v>
      </c>
    </row>
    <row r="6767" spans="1:29" x14ac:dyDescent="0.25">
      <c r="A6767">
        <v>345</v>
      </c>
      <c r="B6767">
        <v>345101</v>
      </c>
      <c r="C6767">
        <v>7510</v>
      </c>
      <c r="D6767" t="str">
        <f>VLOOKUP(C6767,'Schedule 3'!A:M,13,FALSE)</f>
        <v>Employee Benefits</v>
      </c>
      <c r="E6767">
        <v>91.54</v>
      </c>
      <c r="F6767" s="1">
        <v>42978</v>
      </c>
      <c r="G6767" t="s">
        <v>462</v>
      </c>
      <c r="H6767" t="s">
        <v>806</v>
      </c>
      <c r="I6767" t="s">
        <v>806</v>
      </c>
      <c r="K6767">
        <v>297997</v>
      </c>
      <c r="L6767">
        <v>281172</v>
      </c>
      <c r="Q6767" t="s">
        <v>19</v>
      </c>
      <c r="U6767">
        <v>8</v>
      </c>
      <c r="V6767">
        <v>17</v>
      </c>
      <c r="Y6767" t="s">
        <v>20</v>
      </c>
      <c r="Z6767">
        <v>0</v>
      </c>
      <c r="AA6767" t="s">
        <v>589</v>
      </c>
      <c r="AB6767" t="s">
        <v>21</v>
      </c>
      <c r="AC6767">
        <v>52</v>
      </c>
    </row>
    <row r="6768" spans="1:29" x14ac:dyDescent="0.25">
      <c r="A6768">
        <v>345</v>
      </c>
      <c r="B6768">
        <v>345102</v>
      </c>
      <c r="C6768">
        <v>7510</v>
      </c>
      <c r="D6768" t="str">
        <f>VLOOKUP(C6768,'Schedule 3'!A:M,13,FALSE)</f>
        <v>Employee Benefits</v>
      </c>
      <c r="E6768">
        <v>811.44</v>
      </c>
      <c r="F6768" s="1">
        <v>42978</v>
      </c>
      <c r="G6768" t="s">
        <v>462</v>
      </c>
      <c r="H6768" t="s">
        <v>806</v>
      </c>
      <c r="I6768" t="s">
        <v>806</v>
      </c>
      <c r="K6768">
        <v>297997</v>
      </c>
      <c r="L6768">
        <v>281172</v>
      </c>
      <c r="Q6768" t="s">
        <v>19</v>
      </c>
      <c r="U6768">
        <v>8</v>
      </c>
      <c r="V6768">
        <v>17</v>
      </c>
      <c r="Y6768" t="s">
        <v>20</v>
      </c>
      <c r="Z6768">
        <v>0</v>
      </c>
      <c r="AA6768" t="s">
        <v>589</v>
      </c>
      <c r="AB6768" t="s">
        <v>21</v>
      </c>
      <c r="AC6768">
        <v>53</v>
      </c>
    </row>
    <row r="6769" spans="1:29" x14ac:dyDescent="0.25">
      <c r="A6769">
        <v>345</v>
      </c>
      <c r="B6769">
        <v>345101</v>
      </c>
      <c r="C6769">
        <v>7510</v>
      </c>
      <c r="D6769" t="str">
        <f>VLOOKUP(C6769,'Schedule 3'!A:M,13,FALSE)</f>
        <v>Employee Benefits</v>
      </c>
      <c r="E6769">
        <v>62.73</v>
      </c>
      <c r="F6769" s="1">
        <v>42947</v>
      </c>
      <c r="G6769" t="s">
        <v>462</v>
      </c>
      <c r="H6769" t="s">
        <v>806</v>
      </c>
      <c r="I6769" t="s">
        <v>806</v>
      </c>
      <c r="K6769">
        <v>297997</v>
      </c>
      <c r="L6769">
        <v>278277</v>
      </c>
      <c r="Q6769" t="s">
        <v>19</v>
      </c>
      <c r="U6769">
        <v>7</v>
      </c>
      <c r="V6769">
        <v>17</v>
      </c>
      <c r="Y6769" t="s">
        <v>20</v>
      </c>
      <c r="Z6769">
        <v>0</v>
      </c>
      <c r="AA6769" t="s">
        <v>589</v>
      </c>
      <c r="AB6769" t="s">
        <v>21</v>
      </c>
      <c r="AC6769">
        <v>52</v>
      </c>
    </row>
    <row r="6770" spans="1:29" x14ac:dyDescent="0.25">
      <c r="A6770">
        <v>345</v>
      </c>
      <c r="B6770">
        <v>345102</v>
      </c>
      <c r="C6770">
        <v>7510</v>
      </c>
      <c r="D6770" t="str">
        <f>VLOOKUP(C6770,'Schedule 3'!A:M,13,FALSE)</f>
        <v>Employee Benefits</v>
      </c>
      <c r="E6770">
        <v>556.25</v>
      </c>
      <c r="F6770" s="1">
        <v>42947</v>
      </c>
      <c r="G6770" t="s">
        <v>462</v>
      </c>
      <c r="H6770" t="s">
        <v>806</v>
      </c>
      <c r="I6770" t="s">
        <v>806</v>
      </c>
      <c r="K6770">
        <v>297997</v>
      </c>
      <c r="L6770">
        <v>278277</v>
      </c>
      <c r="Q6770" t="s">
        <v>19</v>
      </c>
      <c r="U6770">
        <v>7</v>
      </c>
      <c r="V6770">
        <v>17</v>
      </c>
      <c r="Y6770" t="s">
        <v>20</v>
      </c>
      <c r="Z6770">
        <v>0</v>
      </c>
      <c r="AA6770" t="s">
        <v>589</v>
      </c>
      <c r="AB6770" t="s">
        <v>21</v>
      </c>
      <c r="AC6770">
        <v>53</v>
      </c>
    </row>
    <row r="6771" spans="1:29" x14ac:dyDescent="0.25">
      <c r="A6771">
        <v>345</v>
      </c>
      <c r="B6771">
        <v>345101</v>
      </c>
      <c r="C6771">
        <v>7510</v>
      </c>
      <c r="D6771" t="str">
        <f>VLOOKUP(C6771,'Schedule 3'!A:M,13,FALSE)</f>
        <v>Employee Benefits</v>
      </c>
      <c r="E6771">
        <v>59.81</v>
      </c>
      <c r="F6771" s="1">
        <v>42916</v>
      </c>
      <c r="G6771" t="s">
        <v>462</v>
      </c>
      <c r="H6771" t="s">
        <v>806</v>
      </c>
      <c r="I6771" t="s">
        <v>806</v>
      </c>
      <c r="K6771">
        <v>297997</v>
      </c>
      <c r="L6771">
        <v>275593</v>
      </c>
      <c r="Q6771" t="s">
        <v>19</v>
      </c>
      <c r="U6771">
        <v>6</v>
      </c>
      <c r="V6771">
        <v>17</v>
      </c>
      <c r="Y6771" t="s">
        <v>20</v>
      </c>
      <c r="Z6771">
        <v>0</v>
      </c>
      <c r="AA6771" t="s">
        <v>589</v>
      </c>
      <c r="AB6771" t="s">
        <v>21</v>
      </c>
      <c r="AC6771">
        <v>52</v>
      </c>
    </row>
    <row r="6772" spans="1:29" x14ac:dyDescent="0.25">
      <c r="A6772">
        <v>345</v>
      </c>
      <c r="B6772">
        <v>345102</v>
      </c>
      <c r="C6772">
        <v>7510</v>
      </c>
      <c r="D6772" t="str">
        <f>VLOOKUP(C6772,'Schedule 3'!A:M,13,FALSE)</f>
        <v>Employee Benefits</v>
      </c>
      <c r="E6772">
        <v>523.89</v>
      </c>
      <c r="F6772" s="1">
        <v>42916</v>
      </c>
      <c r="G6772" t="s">
        <v>462</v>
      </c>
      <c r="H6772" t="s">
        <v>806</v>
      </c>
      <c r="I6772" t="s">
        <v>806</v>
      </c>
      <c r="K6772">
        <v>297997</v>
      </c>
      <c r="L6772">
        <v>275593</v>
      </c>
      <c r="Q6772" t="s">
        <v>19</v>
      </c>
      <c r="U6772">
        <v>6</v>
      </c>
      <c r="V6772">
        <v>17</v>
      </c>
      <c r="Y6772" t="s">
        <v>20</v>
      </c>
      <c r="Z6772">
        <v>0</v>
      </c>
      <c r="AA6772" t="s">
        <v>589</v>
      </c>
      <c r="AB6772" t="s">
        <v>21</v>
      </c>
      <c r="AC6772">
        <v>53</v>
      </c>
    </row>
    <row r="6773" spans="1:29" x14ac:dyDescent="0.25">
      <c r="A6773">
        <v>345</v>
      </c>
      <c r="B6773">
        <v>345101</v>
      </c>
      <c r="C6773">
        <v>7510</v>
      </c>
      <c r="D6773" t="str">
        <f>VLOOKUP(C6773,'Schedule 3'!A:M,13,FALSE)</f>
        <v>Employee Benefits</v>
      </c>
      <c r="E6773">
        <v>58.94</v>
      </c>
      <c r="F6773" s="1">
        <v>42886</v>
      </c>
      <c r="G6773" t="s">
        <v>462</v>
      </c>
      <c r="H6773" t="s">
        <v>806</v>
      </c>
      <c r="I6773" t="s">
        <v>806</v>
      </c>
      <c r="K6773">
        <v>297997</v>
      </c>
      <c r="L6773">
        <v>272629</v>
      </c>
      <c r="Q6773" t="s">
        <v>19</v>
      </c>
      <c r="U6773">
        <v>5</v>
      </c>
      <c r="V6773">
        <v>17</v>
      </c>
      <c r="Y6773" t="s">
        <v>20</v>
      </c>
      <c r="Z6773">
        <v>0</v>
      </c>
      <c r="AA6773" t="s">
        <v>589</v>
      </c>
      <c r="AB6773" t="s">
        <v>21</v>
      </c>
      <c r="AC6773">
        <v>52</v>
      </c>
    </row>
    <row r="6774" spans="1:29" x14ac:dyDescent="0.25">
      <c r="A6774">
        <v>345</v>
      </c>
      <c r="B6774">
        <v>345102</v>
      </c>
      <c r="C6774">
        <v>7510</v>
      </c>
      <c r="D6774" t="str">
        <f>VLOOKUP(C6774,'Schedule 3'!A:M,13,FALSE)</f>
        <v>Employee Benefits</v>
      </c>
      <c r="E6774">
        <v>520</v>
      </c>
      <c r="F6774" s="1">
        <v>42886</v>
      </c>
      <c r="G6774" t="s">
        <v>462</v>
      </c>
      <c r="H6774" t="s">
        <v>806</v>
      </c>
      <c r="I6774" t="s">
        <v>806</v>
      </c>
      <c r="K6774">
        <v>297997</v>
      </c>
      <c r="L6774">
        <v>272629</v>
      </c>
      <c r="Q6774" t="s">
        <v>19</v>
      </c>
      <c r="U6774">
        <v>5</v>
      </c>
      <c r="V6774">
        <v>17</v>
      </c>
      <c r="Y6774" t="s">
        <v>20</v>
      </c>
      <c r="Z6774">
        <v>0</v>
      </c>
      <c r="AA6774" t="s">
        <v>589</v>
      </c>
      <c r="AB6774" t="s">
        <v>21</v>
      </c>
      <c r="AC6774">
        <v>53</v>
      </c>
    </row>
    <row r="6775" spans="1:29" x14ac:dyDescent="0.25">
      <c r="A6775">
        <v>345</v>
      </c>
      <c r="B6775">
        <v>345101</v>
      </c>
      <c r="C6775">
        <v>7510</v>
      </c>
      <c r="D6775" t="str">
        <f>VLOOKUP(C6775,'Schedule 3'!A:M,13,FALSE)</f>
        <v>Employee Benefits</v>
      </c>
      <c r="E6775">
        <v>112.93</v>
      </c>
      <c r="F6775" s="1">
        <v>42855</v>
      </c>
      <c r="G6775" t="s">
        <v>462</v>
      </c>
      <c r="H6775" t="s">
        <v>806</v>
      </c>
      <c r="I6775" t="s">
        <v>806</v>
      </c>
      <c r="K6775">
        <v>297997</v>
      </c>
      <c r="L6775">
        <v>269773</v>
      </c>
      <c r="Q6775" t="s">
        <v>19</v>
      </c>
      <c r="U6775">
        <v>4</v>
      </c>
      <c r="V6775">
        <v>17</v>
      </c>
      <c r="Y6775" t="s">
        <v>20</v>
      </c>
      <c r="Z6775">
        <v>0</v>
      </c>
      <c r="AA6775" t="s">
        <v>589</v>
      </c>
      <c r="AB6775" t="s">
        <v>21</v>
      </c>
      <c r="AC6775">
        <v>52</v>
      </c>
    </row>
    <row r="6776" spans="1:29" x14ac:dyDescent="0.25">
      <c r="A6776">
        <v>345</v>
      </c>
      <c r="B6776">
        <v>345102</v>
      </c>
      <c r="C6776">
        <v>7510</v>
      </c>
      <c r="D6776" t="str">
        <f>VLOOKUP(C6776,'Schedule 3'!A:M,13,FALSE)</f>
        <v>Employee Benefits</v>
      </c>
      <c r="E6776">
        <v>1001.82</v>
      </c>
      <c r="F6776" s="1">
        <v>42855</v>
      </c>
      <c r="G6776" t="s">
        <v>462</v>
      </c>
      <c r="H6776" t="s">
        <v>806</v>
      </c>
      <c r="I6776" t="s">
        <v>806</v>
      </c>
      <c r="K6776">
        <v>297997</v>
      </c>
      <c r="L6776">
        <v>269773</v>
      </c>
      <c r="Q6776" t="s">
        <v>19</v>
      </c>
      <c r="U6776">
        <v>4</v>
      </c>
      <c r="V6776">
        <v>17</v>
      </c>
      <c r="Y6776" t="s">
        <v>20</v>
      </c>
      <c r="Z6776">
        <v>0</v>
      </c>
      <c r="AA6776" t="s">
        <v>589</v>
      </c>
      <c r="AB6776" t="s">
        <v>21</v>
      </c>
      <c r="AC6776">
        <v>53</v>
      </c>
    </row>
    <row r="6777" spans="1:29" x14ac:dyDescent="0.25">
      <c r="A6777">
        <v>345</v>
      </c>
      <c r="B6777">
        <v>345101</v>
      </c>
      <c r="C6777">
        <v>7510</v>
      </c>
      <c r="D6777" t="str">
        <f>VLOOKUP(C6777,'Schedule 3'!A:M,13,FALSE)</f>
        <v>Employee Benefits</v>
      </c>
      <c r="E6777">
        <v>102.78</v>
      </c>
      <c r="F6777" s="1">
        <v>42825</v>
      </c>
      <c r="G6777" t="s">
        <v>462</v>
      </c>
      <c r="H6777" t="s">
        <v>806</v>
      </c>
      <c r="I6777" t="s">
        <v>806</v>
      </c>
      <c r="K6777">
        <v>297997</v>
      </c>
      <c r="L6777">
        <v>267433</v>
      </c>
      <c r="Q6777" t="s">
        <v>19</v>
      </c>
      <c r="U6777">
        <v>3</v>
      </c>
      <c r="V6777">
        <v>17</v>
      </c>
      <c r="Y6777" t="s">
        <v>20</v>
      </c>
      <c r="Z6777">
        <v>0</v>
      </c>
      <c r="AA6777" t="s">
        <v>589</v>
      </c>
      <c r="AB6777" t="s">
        <v>21</v>
      </c>
      <c r="AC6777">
        <v>52</v>
      </c>
    </row>
    <row r="6778" spans="1:29" x14ac:dyDescent="0.25">
      <c r="A6778">
        <v>345</v>
      </c>
      <c r="B6778">
        <v>345102</v>
      </c>
      <c r="C6778">
        <v>7510</v>
      </c>
      <c r="D6778" t="str">
        <f>VLOOKUP(C6778,'Schedule 3'!A:M,13,FALSE)</f>
        <v>Employee Benefits</v>
      </c>
      <c r="E6778">
        <v>912.68</v>
      </c>
      <c r="F6778" s="1">
        <v>42825</v>
      </c>
      <c r="G6778" t="s">
        <v>462</v>
      </c>
      <c r="H6778" t="s">
        <v>806</v>
      </c>
      <c r="I6778" t="s">
        <v>806</v>
      </c>
      <c r="K6778">
        <v>297997</v>
      </c>
      <c r="L6778">
        <v>267433</v>
      </c>
      <c r="Q6778" t="s">
        <v>19</v>
      </c>
      <c r="U6778">
        <v>3</v>
      </c>
      <c r="V6778">
        <v>17</v>
      </c>
      <c r="Y6778" t="s">
        <v>20</v>
      </c>
      <c r="Z6778">
        <v>0</v>
      </c>
      <c r="AA6778" t="s">
        <v>589</v>
      </c>
      <c r="AB6778" t="s">
        <v>21</v>
      </c>
      <c r="AC6778">
        <v>53</v>
      </c>
    </row>
    <row r="6779" spans="1:29" x14ac:dyDescent="0.25">
      <c r="A6779">
        <v>345</v>
      </c>
      <c r="B6779">
        <v>345101</v>
      </c>
      <c r="C6779">
        <v>7510</v>
      </c>
      <c r="D6779" t="str">
        <f>VLOOKUP(C6779,'Schedule 3'!A:M,13,FALSE)</f>
        <v>Employee Benefits</v>
      </c>
      <c r="E6779">
        <v>74.760000000000005</v>
      </c>
      <c r="F6779" s="1">
        <v>42794</v>
      </c>
      <c r="G6779" t="s">
        <v>462</v>
      </c>
      <c r="H6779" t="s">
        <v>806</v>
      </c>
      <c r="I6779" t="s">
        <v>806</v>
      </c>
      <c r="K6779">
        <v>297997</v>
      </c>
      <c r="L6779">
        <v>263415</v>
      </c>
      <c r="Q6779" t="s">
        <v>19</v>
      </c>
      <c r="U6779">
        <v>2</v>
      </c>
      <c r="V6779">
        <v>17</v>
      </c>
      <c r="Y6779" t="s">
        <v>20</v>
      </c>
      <c r="Z6779">
        <v>0</v>
      </c>
      <c r="AA6779" t="s">
        <v>589</v>
      </c>
      <c r="AB6779" t="s">
        <v>21</v>
      </c>
      <c r="AC6779">
        <v>52</v>
      </c>
    </row>
    <row r="6780" spans="1:29" x14ac:dyDescent="0.25">
      <c r="A6780">
        <v>345</v>
      </c>
      <c r="B6780">
        <v>345102</v>
      </c>
      <c r="C6780">
        <v>7510</v>
      </c>
      <c r="D6780" t="str">
        <f>VLOOKUP(C6780,'Schedule 3'!A:M,13,FALSE)</f>
        <v>Employee Benefits</v>
      </c>
      <c r="E6780">
        <v>663.6</v>
      </c>
      <c r="F6780" s="1">
        <v>42794</v>
      </c>
      <c r="G6780" t="s">
        <v>462</v>
      </c>
      <c r="H6780" t="s">
        <v>806</v>
      </c>
      <c r="I6780" t="s">
        <v>806</v>
      </c>
      <c r="K6780">
        <v>297997</v>
      </c>
      <c r="L6780">
        <v>263415</v>
      </c>
      <c r="Q6780" t="s">
        <v>19</v>
      </c>
      <c r="U6780">
        <v>2</v>
      </c>
      <c r="V6780">
        <v>17</v>
      </c>
      <c r="Y6780" t="s">
        <v>20</v>
      </c>
      <c r="Z6780">
        <v>0</v>
      </c>
      <c r="AA6780" t="s">
        <v>589</v>
      </c>
      <c r="AB6780" t="s">
        <v>21</v>
      </c>
      <c r="AC6780">
        <v>53</v>
      </c>
    </row>
    <row r="6781" spans="1:29" x14ac:dyDescent="0.25">
      <c r="A6781">
        <v>345</v>
      </c>
      <c r="B6781">
        <v>345101</v>
      </c>
      <c r="C6781">
        <v>7510</v>
      </c>
      <c r="D6781" t="str">
        <f>VLOOKUP(C6781,'Schedule 3'!A:M,13,FALSE)</f>
        <v>Employee Benefits</v>
      </c>
      <c r="E6781">
        <v>71.349999999999994</v>
      </c>
      <c r="F6781" s="1">
        <v>42766</v>
      </c>
      <c r="G6781" t="s">
        <v>462</v>
      </c>
      <c r="H6781" t="s">
        <v>806</v>
      </c>
      <c r="I6781" t="s">
        <v>806</v>
      </c>
      <c r="K6781">
        <v>297997</v>
      </c>
      <c r="L6781">
        <v>259505</v>
      </c>
      <c r="Q6781" t="s">
        <v>19</v>
      </c>
      <c r="U6781">
        <v>1</v>
      </c>
      <c r="V6781">
        <v>17</v>
      </c>
      <c r="Y6781" t="s">
        <v>20</v>
      </c>
      <c r="Z6781">
        <v>0</v>
      </c>
      <c r="AA6781" t="s">
        <v>589</v>
      </c>
      <c r="AB6781" t="s">
        <v>21</v>
      </c>
      <c r="AC6781">
        <v>52</v>
      </c>
    </row>
    <row r="6782" spans="1:29" x14ac:dyDescent="0.25">
      <c r="A6782">
        <v>345</v>
      </c>
      <c r="B6782">
        <v>345102</v>
      </c>
      <c r="C6782">
        <v>7510</v>
      </c>
      <c r="D6782" t="str">
        <f>VLOOKUP(C6782,'Schedule 3'!A:M,13,FALSE)</f>
        <v>Employee Benefits</v>
      </c>
      <c r="E6782">
        <v>633.29999999999995</v>
      </c>
      <c r="F6782" s="1">
        <v>42766</v>
      </c>
      <c r="G6782" t="s">
        <v>462</v>
      </c>
      <c r="H6782" t="s">
        <v>806</v>
      </c>
      <c r="I6782" t="s">
        <v>806</v>
      </c>
      <c r="K6782">
        <v>297997</v>
      </c>
      <c r="L6782">
        <v>259505</v>
      </c>
      <c r="Q6782" t="s">
        <v>19</v>
      </c>
      <c r="U6782">
        <v>1</v>
      </c>
      <c r="V6782">
        <v>17</v>
      </c>
      <c r="Y6782" t="s">
        <v>20</v>
      </c>
      <c r="Z6782">
        <v>0</v>
      </c>
      <c r="AA6782" t="s">
        <v>589</v>
      </c>
      <c r="AB6782" t="s">
        <v>21</v>
      </c>
      <c r="AC6782">
        <v>53</v>
      </c>
    </row>
    <row r="6783" spans="1:29" x14ac:dyDescent="0.25">
      <c r="A6783">
        <v>345</v>
      </c>
      <c r="B6783">
        <v>345101</v>
      </c>
      <c r="C6783">
        <v>7515</v>
      </c>
      <c r="D6783" t="str">
        <f>VLOOKUP(C6783,'Schedule 3'!A:M,13,FALSE)</f>
        <v>Employee Benefits</v>
      </c>
      <c r="E6783">
        <v>0.05</v>
      </c>
      <c r="F6783" s="1">
        <v>43039</v>
      </c>
      <c r="G6783" t="s">
        <v>462</v>
      </c>
      <c r="H6783" t="s">
        <v>807</v>
      </c>
      <c r="I6783" t="s">
        <v>807</v>
      </c>
      <c r="K6783">
        <v>297998</v>
      </c>
      <c r="L6783">
        <v>286349</v>
      </c>
      <c r="Q6783" t="s">
        <v>19</v>
      </c>
      <c r="U6783">
        <v>10</v>
      </c>
      <c r="V6783">
        <v>17</v>
      </c>
      <c r="Y6783" t="s">
        <v>20</v>
      </c>
      <c r="Z6783">
        <v>0</v>
      </c>
      <c r="AA6783" t="s">
        <v>589</v>
      </c>
      <c r="AB6783" t="s">
        <v>21</v>
      </c>
      <c r="AC6783">
        <v>52</v>
      </c>
    </row>
    <row r="6784" spans="1:29" x14ac:dyDescent="0.25">
      <c r="A6784">
        <v>345</v>
      </c>
      <c r="B6784">
        <v>345102</v>
      </c>
      <c r="C6784">
        <v>7515</v>
      </c>
      <c r="D6784" t="str">
        <f>VLOOKUP(C6784,'Schedule 3'!A:M,13,FALSE)</f>
        <v>Employee Benefits</v>
      </c>
      <c r="E6784">
        <v>0.46</v>
      </c>
      <c r="F6784" s="1">
        <v>43039</v>
      </c>
      <c r="G6784" t="s">
        <v>462</v>
      </c>
      <c r="H6784" t="s">
        <v>807</v>
      </c>
      <c r="I6784" t="s">
        <v>807</v>
      </c>
      <c r="K6784">
        <v>297998</v>
      </c>
      <c r="L6784">
        <v>286349</v>
      </c>
      <c r="Q6784" t="s">
        <v>19</v>
      </c>
      <c r="U6784">
        <v>10</v>
      </c>
      <c r="V6784">
        <v>17</v>
      </c>
      <c r="Y6784" t="s">
        <v>20</v>
      </c>
      <c r="Z6784">
        <v>0</v>
      </c>
      <c r="AA6784" t="s">
        <v>589</v>
      </c>
      <c r="AB6784" t="s">
        <v>21</v>
      </c>
      <c r="AC6784">
        <v>53</v>
      </c>
    </row>
    <row r="6785" spans="1:29" x14ac:dyDescent="0.25">
      <c r="A6785">
        <v>345</v>
      </c>
      <c r="B6785">
        <v>345101</v>
      </c>
      <c r="C6785">
        <v>7515</v>
      </c>
      <c r="D6785" t="str">
        <f>VLOOKUP(C6785,'Schedule 3'!A:M,13,FALSE)</f>
        <v>Employee Benefits</v>
      </c>
      <c r="E6785">
        <v>0.18</v>
      </c>
      <c r="F6785" s="1">
        <v>43008</v>
      </c>
      <c r="G6785" t="s">
        <v>462</v>
      </c>
      <c r="H6785" t="s">
        <v>807</v>
      </c>
      <c r="I6785" t="s">
        <v>807</v>
      </c>
      <c r="K6785">
        <v>297998</v>
      </c>
      <c r="L6785">
        <v>283717</v>
      </c>
      <c r="Q6785" t="s">
        <v>19</v>
      </c>
      <c r="U6785">
        <v>9</v>
      </c>
      <c r="V6785">
        <v>17</v>
      </c>
      <c r="Y6785" t="s">
        <v>20</v>
      </c>
      <c r="Z6785">
        <v>0</v>
      </c>
      <c r="AA6785" t="s">
        <v>589</v>
      </c>
      <c r="AB6785" t="s">
        <v>21</v>
      </c>
      <c r="AC6785">
        <v>52</v>
      </c>
    </row>
    <row r="6786" spans="1:29" x14ac:dyDescent="0.25">
      <c r="A6786">
        <v>345</v>
      </c>
      <c r="B6786">
        <v>345102</v>
      </c>
      <c r="C6786">
        <v>7515</v>
      </c>
      <c r="D6786" t="str">
        <f>VLOOKUP(C6786,'Schedule 3'!A:M,13,FALSE)</f>
        <v>Employee Benefits</v>
      </c>
      <c r="E6786">
        <v>1.59</v>
      </c>
      <c r="F6786" s="1">
        <v>43008</v>
      </c>
      <c r="G6786" t="s">
        <v>462</v>
      </c>
      <c r="H6786" t="s">
        <v>807</v>
      </c>
      <c r="I6786" t="s">
        <v>807</v>
      </c>
      <c r="K6786">
        <v>297998</v>
      </c>
      <c r="L6786">
        <v>283717</v>
      </c>
      <c r="Q6786" t="s">
        <v>19</v>
      </c>
      <c r="U6786">
        <v>9</v>
      </c>
      <c r="V6786">
        <v>17</v>
      </c>
      <c r="Y6786" t="s">
        <v>20</v>
      </c>
      <c r="Z6786">
        <v>0</v>
      </c>
      <c r="AA6786" t="s">
        <v>589</v>
      </c>
      <c r="AB6786" t="s">
        <v>21</v>
      </c>
      <c r="AC6786">
        <v>53</v>
      </c>
    </row>
    <row r="6787" spans="1:29" x14ac:dyDescent="0.25">
      <c r="A6787">
        <v>345</v>
      </c>
      <c r="B6787">
        <v>345101</v>
      </c>
      <c r="C6787">
        <v>7515</v>
      </c>
      <c r="D6787" t="str">
        <f>VLOOKUP(C6787,'Schedule 3'!A:M,13,FALSE)</f>
        <v>Employee Benefits</v>
      </c>
      <c r="E6787">
        <v>0.55000000000000004</v>
      </c>
      <c r="F6787" s="1">
        <v>42978</v>
      </c>
      <c r="G6787" t="s">
        <v>462</v>
      </c>
      <c r="H6787" t="s">
        <v>807</v>
      </c>
      <c r="I6787" t="s">
        <v>807</v>
      </c>
      <c r="K6787">
        <v>297998</v>
      </c>
      <c r="L6787">
        <v>281172</v>
      </c>
      <c r="Q6787" t="s">
        <v>19</v>
      </c>
      <c r="U6787">
        <v>8</v>
      </c>
      <c r="V6787">
        <v>17</v>
      </c>
      <c r="Y6787" t="s">
        <v>20</v>
      </c>
      <c r="Z6787">
        <v>0</v>
      </c>
      <c r="AA6787" t="s">
        <v>589</v>
      </c>
      <c r="AB6787" t="s">
        <v>21</v>
      </c>
      <c r="AC6787">
        <v>52</v>
      </c>
    </row>
    <row r="6788" spans="1:29" x14ac:dyDescent="0.25">
      <c r="A6788">
        <v>345</v>
      </c>
      <c r="B6788">
        <v>345102</v>
      </c>
      <c r="C6788">
        <v>7515</v>
      </c>
      <c r="D6788" t="str">
        <f>VLOOKUP(C6788,'Schedule 3'!A:M,13,FALSE)</f>
        <v>Employee Benefits</v>
      </c>
      <c r="E6788">
        <v>4.84</v>
      </c>
      <c r="F6788" s="1">
        <v>42978</v>
      </c>
      <c r="G6788" t="s">
        <v>462</v>
      </c>
      <c r="H6788" t="s">
        <v>807</v>
      </c>
      <c r="I6788" t="s">
        <v>807</v>
      </c>
      <c r="K6788">
        <v>297998</v>
      </c>
      <c r="L6788">
        <v>281172</v>
      </c>
      <c r="Q6788" t="s">
        <v>19</v>
      </c>
      <c r="U6788">
        <v>8</v>
      </c>
      <c r="V6788">
        <v>17</v>
      </c>
      <c r="Y6788" t="s">
        <v>20</v>
      </c>
      <c r="Z6788">
        <v>0</v>
      </c>
      <c r="AA6788" t="s">
        <v>589</v>
      </c>
      <c r="AB6788" t="s">
        <v>21</v>
      </c>
      <c r="AC6788">
        <v>53</v>
      </c>
    </row>
    <row r="6789" spans="1:29" x14ac:dyDescent="0.25">
      <c r="A6789">
        <v>345</v>
      </c>
      <c r="B6789">
        <v>345101</v>
      </c>
      <c r="C6789">
        <v>7515</v>
      </c>
      <c r="D6789" t="str">
        <f>VLOOKUP(C6789,'Schedule 3'!A:M,13,FALSE)</f>
        <v>Employee Benefits</v>
      </c>
      <c r="E6789">
        <v>0.27</v>
      </c>
      <c r="F6789" s="1">
        <v>42947</v>
      </c>
      <c r="G6789" t="s">
        <v>462</v>
      </c>
      <c r="H6789" t="s">
        <v>807</v>
      </c>
      <c r="I6789" t="s">
        <v>807</v>
      </c>
      <c r="K6789">
        <v>297998</v>
      </c>
      <c r="L6789">
        <v>278277</v>
      </c>
      <c r="Q6789" t="s">
        <v>19</v>
      </c>
      <c r="U6789">
        <v>7</v>
      </c>
      <c r="V6789">
        <v>17</v>
      </c>
      <c r="Y6789" t="s">
        <v>20</v>
      </c>
      <c r="Z6789">
        <v>0</v>
      </c>
      <c r="AA6789" t="s">
        <v>589</v>
      </c>
      <c r="AB6789" t="s">
        <v>21</v>
      </c>
      <c r="AC6789">
        <v>52</v>
      </c>
    </row>
    <row r="6790" spans="1:29" x14ac:dyDescent="0.25">
      <c r="A6790">
        <v>345</v>
      </c>
      <c r="B6790">
        <v>345102</v>
      </c>
      <c r="C6790">
        <v>7515</v>
      </c>
      <c r="D6790" t="str">
        <f>VLOOKUP(C6790,'Schedule 3'!A:M,13,FALSE)</f>
        <v>Employee Benefits</v>
      </c>
      <c r="E6790">
        <v>2.4900000000000002</v>
      </c>
      <c r="F6790" s="1">
        <v>42947</v>
      </c>
      <c r="G6790" t="s">
        <v>462</v>
      </c>
      <c r="H6790" t="s">
        <v>807</v>
      </c>
      <c r="I6790" t="s">
        <v>807</v>
      </c>
      <c r="K6790">
        <v>297998</v>
      </c>
      <c r="L6790">
        <v>278277</v>
      </c>
      <c r="Q6790" t="s">
        <v>19</v>
      </c>
      <c r="U6790">
        <v>7</v>
      </c>
      <c r="V6790">
        <v>17</v>
      </c>
      <c r="Y6790" t="s">
        <v>20</v>
      </c>
      <c r="Z6790">
        <v>0</v>
      </c>
      <c r="AA6790" t="s">
        <v>589</v>
      </c>
      <c r="AB6790" t="s">
        <v>21</v>
      </c>
      <c r="AC6790">
        <v>53</v>
      </c>
    </row>
    <row r="6791" spans="1:29" x14ac:dyDescent="0.25">
      <c r="A6791">
        <v>345</v>
      </c>
      <c r="B6791">
        <v>345101</v>
      </c>
      <c r="C6791">
        <v>7515</v>
      </c>
      <c r="D6791" t="str">
        <f>VLOOKUP(C6791,'Schedule 3'!A:M,13,FALSE)</f>
        <v>Employee Benefits</v>
      </c>
      <c r="E6791">
        <v>0.04</v>
      </c>
      <c r="F6791" s="1">
        <v>42916</v>
      </c>
      <c r="G6791" t="s">
        <v>462</v>
      </c>
      <c r="H6791" t="s">
        <v>807</v>
      </c>
      <c r="I6791" t="s">
        <v>807</v>
      </c>
      <c r="K6791">
        <v>297998</v>
      </c>
      <c r="L6791">
        <v>275593</v>
      </c>
      <c r="Q6791" t="s">
        <v>19</v>
      </c>
      <c r="U6791">
        <v>6</v>
      </c>
      <c r="V6791">
        <v>17</v>
      </c>
      <c r="Y6791" t="s">
        <v>20</v>
      </c>
      <c r="Z6791">
        <v>0</v>
      </c>
      <c r="AA6791" t="s">
        <v>589</v>
      </c>
      <c r="AB6791" t="s">
        <v>21</v>
      </c>
      <c r="AC6791">
        <v>52</v>
      </c>
    </row>
    <row r="6792" spans="1:29" x14ac:dyDescent="0.25">
      <c r="A6792">
        <v>345</v>
      </c>
      <c r="B6792">
        <v>345102</v>
      </c>
      <c r="C6792">
        <v>7515</v>
      </c>
      <c r="D6792" t="str">
        <f>VLOOKUP(C6792,'Schedule 3'!A:M,13,FALSE)</f>
        <v>Employee Benefits</v>
      </c>
      <c r="E6792">
        <v>0.38</v>
      </c>
      <c r="F6792" s="1">
        <v>42916</v>
      </c>
      <c r="G6792" t="s">
        <v>462</v>
      </c>
      <c r="H6792" t="s">
        <v>807</v>
      </c>
      <c r="I6792" t="s">
        <v>807</v>
      </c>
      <c r="K6792">
        <v>297998</v>
      </c>
      <c r="L6792">
        <v>275593</v>
      </c>
      <c r="Q6792" t="s">
        <v>19</v>
      </c>
      <c r="U6792">
        <v>6</v>
      </c>
      <c r="V6792">
        <v>17</v>
      </c>
      <c r="Y6792" t="s">
        <v>20</v>
      </c>
      <c r="Z6792">
        <v>0</v>
      </c>
      <c r="AA6792" t="s">
        <v>589</v>
      </c>
      <c r="AB6792" t="s">
        <v>21</v>
      </c>
      <c r="AC6792">
        <v>53</v>
      </c>
    </row>
    <row r="6793" spans="1:29" x14ac:dyDescent="0.25">
      <c r="A6793">
        <v>345</v>
      </c>
      <c r="B6793">
        <v>345101</v>
      </c>
      <c r="C6793">
        <v>7515</v>
      </c>
      <c r="D6793" t="str">
        <f>VLOOKUP(C6793,'Schedule 3'!A:M,13,FALSE)</f>
        <v>Employee Benefits</v>
      </c>
      <c r="E6793">
        <v>0.75</v>
      </c>
      <c r="F6793" s="1">
        <v>42794</v>
      </c>
      <c r="G6793" t="s">
        <v>462</v>
      </c>
      <c r="H6793" t="s">
        <v>807</v>
      </c>
      <c r="I6793" t="s">
        <v>807</v>
      </c>
      <c r="K6793">
        <v>297998</v>
      </c>
      <c r="L6793">
        <v>263415</v>
      </c>
      <c r="Q6793" t="s">
        <v>19</v>
      </c>
      <c r="U6793">
        <v>2</v>
      </c>
      <c r="V6793">
        <v>17</v>
      </c>
      <c r="Y6793" t="s">
        <v>20</v>
      </c>
      <c r="Z6793">
        <v>0</v>
      </c>
      <c r="AA6793" t="s">
        <v>589</v>
      </c>
      <c r="AB6793" t="s">
        <v>21</v>
      </c>
      <c r="AC6793">
        <v>52</v>
      </c>
    </row>
    <row r="6794" spans="1:29" x14ac:dyDescent="0.25">
      <c r="A6794">
        <v>345</v>
      </c>
      <c r="B6794">
        <v>345102</v>
      </c>
      <c r="C6794">
        <v>7515</v>
      </c>
      <c r="D6794" t="str">
        <f>VLOOKUP(C6794,'Schedule 3'!A:M,13,FALSE)</f>
        <v>Employee Benefits</v>
      </c>
      <c r="E6794">
        <v>6.69</v>
      </c>
      <c r="F6794" s="1">
        <v>42794</v>
      </c>
      <c r="G6794" t="s">
        <v>462</v>
      </c>
      <c r="H6794" t="s">
        <v>807</v>
      </c>
      <c r="I6794" t="s">
        <v>807</v>
      </c>
      <c r="K6794">
        <v>297998</v>
      </c>
      <c r="L6794">
        <v>263415</v>
      </c>
      <c r="Q6794" t="s">
        <v>19</v>
      </c>
      <c r="U6794">
        <v>2</v>
      </c>
      <c r="V6794">
        <v>17</v>
      </c>
      <c r="Y6794" t="s">
        <v>20</v>
      </c>
      <c r="Z6794">
        <v>0</v>
      </c>
      <c r="AA6794" t="s">
        <v>589</v>
      </c>
      <c r="AB6794" t="s">
        <v>21</v>
      </c>
      <c r="AC6794">
        <v>53</v>
      </c>
    </row>
    <row r="6795" spans="1:29" x14ac:dyDescent="0.25">
      <c r="A6795">
        <v>345</v>
      </c>
      <c r="B6795">
        <v>345101</v>
      </c>
      <c r="C6795">
        <v>7515</v>
      </c>
      <c r="D6795" t="str">
        <f>VLOOKUP(C6795,'Schedule 3'!A:M,13,FALSE)</f>
        <v>Employee Benefits</v>
      </c>
      <c r="E6795">
        <v>3.76</v>
      </c>
      <c r="F6795" s="1">
        <v>42766</v>
      </c>
      <c r="G6795" t="s">
        <v>462</v>
      </c>
      <c r="H6795" t="s">
        <v>807</v>
      </c>
      <c r="I6795" t="s">
        <v>807</v>
      </c>
      <c r="K6795">
        <v>297998</v>
      </c>
      <c r="L6795">
        <v>259505</v>
      </c>
      <c r="Q6795" t="s">
        <v>19</v>
      </c>
      <c r="U6795">
        <v>1</v>
      </c>
      <c r="V6795">
        <v>17</v>
      </c>
      <c r="Y6795" t="s">
        <v>20</v>
      </c>
      <c r="Z6795">
        <v>0</v>
      </c>
      <c r="AA6795" t="s">
        <v>589</v>
      </c>
      <c r="AB6795" t="s">
        <v>21</v>
      </c>
      <c r="AC6795">
        <v>52</v>
      </c>
    </row>
    <row r="6796" spans="1:29" x14ac:dyDescent="0.25">
      <c r="A6796">
        <v>345</v>
      </c>
      <c r="B6796">
        <v>345102</v>
      </c>
      <c r="C6796">
        <v>7515</v>
      </c>
      <c r="D6796" t="str">
        <f>VLOOKUP(C6796,'Schedule 3'!A:M,13,FALSE)</f>
        <v>Employee Benefits</v>
      </c>
      <c r="E6796">
        <v>33.39</v>
      </c>
      <c r="F6796" s="1">
        <v>42766</v>
      </c>
      <c r="G6796" t="s">
        <v>462</v>
      </c>
      <c r="H6796" t="s">
        <v>807</v>
      </c>
      <c r="I6796" t="s">
        <v>807</v>
      </c>
      <c r="K6796">
        <v>297998</v>
      </c>
      <c r="L6796">
        <v>259505</v>
      </c>
      <c r="Q6796" t="s">
        <v>19</v>
      </c>
      <c r="U6796">
        <v>1</v>
      </c>
      <c r="V6796">
        <v>17</v>
      </c>
      <c r="Y6796" t="s">
        <v>20</v>
      </c>
      <c r="Z6796">
        <v>0</v>
      </c>
      <c r="AA6796" t="s">
        <v>589</v>
      </c>
      <c r="AB6796" t="s">
        <v>21</v>
      </c>
      <c r="AC6796">
        <v>53</v>
      </c>
    </row>
    <row r="6797" spans="1:29" x14ac:dyDescent="0.25">
      <c r="A6797">
        <v>345</v>
      </c>
      <c r="B6797">
        <v>345101</v>
      </c>
      <c r="C6797">
        <v>7520</v>
      </c>
      <c r="D6797" t="str">
        <f>VLOOKUP(C6797,'Schedule 3'!A:M,13,FALSE)</f>
        <v>Employee Benefits</v>
      </c>
      <c r="E6797">
        <v>2.0699999999999998</v>
      </c>
      <c r="F6797" s="1">
        <v>43039</v>
      </c>
      <c r="G6797" t="s">
        <v>462</v>
      </c>
      <c r="H6797" t="s">
        <v>808</v>
      </c>
      <c r="I6797" t="s">
        <v>808</v>
      </c>
      <c r="K6797">
        <v>297999</v>
      </c>
      <c r="L6797">
        <v>286349</v>
      </c>
      <c r="Q6797" t="s">
        <v>19</v>
      </c>
      <c r="U6797">
        <v>10</v>
      </c>
      <c r="V6797">
        <v>17</v>
      </c>
      <c r="Y6797" t="s">
        <v>20</v>
      </c>
      <c r="Z6797">
        <v>0</v>
      </c>
      <c r="AA6797" t="s">
        <v>589</v>
      </c>
      <c r="AB6797" t="s">
        <v>21</v>
      </c>
      <c r="AC6797">
        <v>52</v>
      </c>
    </row>
    <row r="6798" spans="1:29" x14ac:dyDescent="0.25">
      <c r="A6798">
        <v>345</v>
      </c>
      <c r="B6798">
        <v>345102</v>
      </c>
      <c r="C6798">
        <v>7520</v>
      </c>
      <c r="D6798" t="str">
        <f>VLOOKUP(C6798,'Schedule 3'!A:M,13,FALSE)</f>
        <v>Employee Benefits</v>
      </c>
      <c r="E6798">
        <v>18.45</v>
      </c>
      <c r="F6798" s="1">
        <v>43039</v>
      </c>
      <c r="G6798" t="s">
        <v>462</v>
      </c>
      <c r="H6798" t="s">
        <v>808</v>
      </c>
      <c r="I6798" t="s">
        <v>808</v>
      </c>
      <c r="K6798">
        <v>297999</v>
      </c>
      <c r="L6798">
        <v>286349</v>
      </c>
      <c r="Q6798" t="s">
        <v>19</v>
      </c>
      <c r="U6798">
        <v>10</v>
      </c>
      <c r="V6798">
        <v>17</v>
      </c>
      <c r="Y6798" t="s">
        <v>20</v>
      </c>
      <c r="Z6798">
        <v>0</v>
      </c>
      <c r="AA6798" t="s">
        <v>589</v>
      </c>
      <c r="AB6798" t="s">
        <v>21</v>
      </c>
      <c r="AC6798">
        <v>53</v>
      </c>
    </row>
    <row r="6799" spans="1:29" x14ac:dyDescent="0.25">
      <c r="A6799">
        <v>345</v>
      </c>
      <c r="B6799">
        <v>345101</v>
      </c>
      <c r="C6799">
        <v>7520</v>
      </c>
      <c r="D6799" t="str">
        <f>VLOOKUP(C6799,'Schedule 3'!A:M,13,FALSE)</f>
        <v>Employee Benefits</v>
      </c>
      <c r="E6799">
        <v>3.3</v>
      </c>
      <c r="F6799" s="1">
        <v>43008</v>
      </c>
      <c r="G6799" t="s">
        <v>462</v>
      </c>
      <c r="H6799" t="s">
        <v>808</v>
      </c>
      <c r="I6799" t="s">
        <v>808</v>
      </c>
      <c r="K6799">
        <v>297999</v>
      </c>
      <c r="L6799">
        <v>283717</v>
      </c>
      <c r="Q6799" t="s">
        <v>19</v>
      </c>
      <c r="U6799">
        <v>9</v>
      </c>
      <c r="V6799">
        <v>17</v>
      </c>
      <c r="Y6799" t="s">
        <v>20</v>
      </c>
      <c r="Z6799">
        <v>0</v>
      </c>
      <c r="AA6799" t="s">
        <v>589</v>
      </c>
      <c r="AB6799" t="s">
        <v>21</v>
      </c>
      <c r="AC6799">
        <v>52</v>
      </c>
    </row>
    <row r="6800" spans="1:29" x14ac:dyDescent="0.25">
      <c r="A6800">
        <v>345</v>
      </c>
      <c r="B6800">
        <v>345102</v>
      </c>
      <c r="C6800">
        <v>7520</v>
      </c>
      <c r="D6800" t="str">
        <f>VLOOKUP(C6800,'Schedule 3'!A:M,13,FALSE)</f>
        <v>Employee Benefits</v>
      </c>
      <c r="E6800">
        <v>29.35</v>
      </c>
      <c r="F6800" s="1">
        <v>43008</v>
      </c>
      <c r="G6800" t="s">
        <v>462</v>
      </c>
      <c r="H6800" t="s">
        <v>808</v>
      </c>
      <c r="I6800" t="s">
        <v>808</v>
      </c>
      <c r="K6800">
        <v>297999</v>
      </c>
      <c r="L6800">
        <v>283717</v>
      </c>
      <c r="Q6800" t="s">
        <v>19</v>
      </c>
      <c r="U6800">
        <v>9</v>
      </c>
      <c r="V6800">
        <v>17</v>
      </c>
      <c r="Y6800" t="s">
        <v>20</v>
      </c>
      <c r="Z6800">
        <v>0</v>
      </c>
      <c r="AA6800" t="s">
        <v>589</v>
      </c>
      <c r="AB6800" t="s">
        <v>21</v>
      </c>
      <c r="AC6800">
        <v>53</v>
      </c>
    </row>
    <row r="6801" spans="1:29" x14ac:dyDescent="0.25">
      <c r="A6801">
        <v>345</v>
      </c>
      <c r="B6801">
        <v>345101</v>
      </c>
      <c r="C6801">
        <v>7520</v>
      </c>
      <c r="D6801" t="str">
        <f>VLOOKUP(C6801,'Schedule 3'!A:M,13,FALSE)</f>
        <v>Employee Benefits</v>
      </c>
      <c r="E6801">
        <v>4.2300000000000004</v>
      </c>
      <c r="F6801" s="1">
        <v>42978</v>
      </c>
      <c r="G6801" t="s">
        <v>462</v>
      </c>
      <c r="H6801" t="s">
        <v>808</v>
      </c>
      <c r="I6801" t="s">
        <v>808</v>
      </c>
      <c r="K6801">
        <v>297999</v>
      </c>
      <c r="L6801">
        <v>281172</v>
      </c>
      <c r="Q6801" t="s">
        <v>19</v>
      </c>
      <c r="U6801">
        <v>8</v>
      </c>
      <c r="V6801">
        <v>17</v>
      </c>
      <c r="Y6801" t="s">
        <v>20</v>
      </c>
      <c r="Z6801">
        <v>0</v>
      </c>
      <c r="AA6801" t="s">
        <v>589</v>
      </c>
      <c r="AB6801" t="s">
        <v>21</v>
      </c>
      <c r="AC6801">
        <v>52</v>
      </c>
    </row>
    <row r="6802" spans="1:29" x14ac:dyDescent="0.25">
      <c r="A6802">
        <v>345</v>
      </c>
      <c r="B6802">
        <v>345102</v>
      </c>
      <c r="C6802">
        <v>7520</v>
      </c>
      <c r="D6802" t="str">
        <f>VLOOKUP(C6802,'Schedule 3'!A:M,13,FALSE)</f>
        <v>Employee Benefits</v>
      </c>
      <c r="E6802">
        <v>37.5</v>
      </c>
      <c r="F6802" s="1">
        <v>42978</v>
      </c>
      <c r="G6802" t="s">
        <v>462</v>
      </c>
      <c r="H6802" t="s">
        <v>808</v>
      </c>
      <c r="I6802" t="s">
        <v>808</v>
      </c>
      <c r="K6802">
        <v>297999</v>
      </c>
      <c r="L6802">
        <v>281172</v>
      </c>
      <c r="Q6802" t="s">
        <v>19</v>
      </c>
      <c r="U6802">
        <v>8</v>
      </c>
      <c r="V6802">
        <v>17</v>
      </c>
      <c r="Y6802" t="s">
        <v>20</v>
      </c>
      <c r="Z6802">
        <v>0</v>
      </c>
      <c r="AA6802" t="s">
        <v>589</v>
      </c>
      <c r="AB6802" t="s">
        <v>21</v>
      </c>
      <c r="AC6802">
        <v>53</v>
      </c>
    </row>
    <row r="6803" spans="1:29" x14ac:dyDescent="0.25">
      <c r="A6803">
        <v>345</v>
      </c>
      <c r="B6803">
        <v>345101</v>
      </c>
      <c r="C6803">
        <v>7520</v>
      </c>
      <c r="D6803" t="str">
        <f>VLOOKUP(C6803,'Schedule 3'!A:M,13,FALSE)</f>
        <v>Employee Benefits</v>
      </c>
      <c r="E6803">
        <v>2.13</v>
      </c>
      <c r="F6803" s="1">
        <v>42947</v>
      </c>
      <c r="G6803" t="s">
        <v>462</v>
      </c>
      <c r="H6803" t="s">
        <v>808</v>
      </c>
      <c r="I6803" t="s">
        <v>808</v>
      </c>
      <c r="K6803">
        <v>297999</v>
      </c>
      <c r="L6803">
        <v>278277</v>
      </c>
      <c r="Q6803" t="s">
        <v>19</v>
      </c>
      <c r="U6803">
        <v>7</v>
      </c>
      <c r="V6803">
        <v>17</v>
      </c>
      <c r="Y6803" t="s">
        <v>20</v>
      </c>
      <c r="Z6803">
        <v>0</v>
      </c>
      <c r="AA6803" t="s">
        <v>589</v>
      </c>
      <c r="AB6803" t="s">
        <v>21</v>
      </c>
      <c r="AC6803">
        <v>52</v>
      </c>
    </row>
    <row r="6804" spans="1:29" x14ac:dyDescent="0.25">
      <c r="A6804">
        <v>345</v>
      </c>
      <c r="B6804">
        <v>345102</v>
      </c>
      <c r="C6804">
        <v>7520</v>
      </c>
      <c r="D6804" t="str">
        <f>VLOOKUP(C6804,'Schedule 3'!A:M,13,FALSE)</f>
        <v>Employee Benefits</v>
      </c>
      <c r="E6804">
        <v>18.89</v>
      </c>
      <c r="F6804" s="1">
        <v>42947</v>
      </c>
      <c r="G6804" t="s">
        <v>462</v>
      </c>
      <c r="H6804" t="s">
        <v>808</v>
      </c>
      <c r="I6804" t="s">
        <v>808</v>
      </c>
      <c r="K6804">
        <v>297999</v>
      </c>
      <c r="L6804">
        <v>278277</v>
      </c>
      <c r="Q6804" t="s">
        <v>19</v>
      </c>
      <c r="U6804">
        <v>7</v>
      </c>
      <c r="V6804">
        <v>17</v>
      </c>
      <c r="Y6804" t="s">
        <v>20</v>
      </c>
      <c r="Z6804">
        <v>0</v>
      </c>
      <c r="AA6804" t="s">
        <v>589</v>
      </c>
      <c r="AB6804" t="s">
        <v>21</v>
      </c>
      <c r="AC6804">
        <v>53</v>
      </c>
    </row>
    <row r="6805" spans="1:29" x14ac:dyDescent="0.25">
      <c r="A6805">
        <v>345</v>
      </c>
      <c r="B6805">
        <v>345101</v>
      </c>
      <c r="C6805">
        <v>7520</v>
      </c>
      <c r="D6805" t="str">
        <f>VLOOKUP(C6805,'Schedule 3'!A:M,13,FALSE)</f>
        <v>Employee Benefits</v>
      </c>
      <c r="E6805">
        <v>0.28999999999999998</v>
      </c>
      <c r="F6805" s="1">
        <v>42916</v>
      </c>
      <c r="G6805" t="s">
        <v>462</v>
      </c>
      <c r="H6805" t="s">
        <v>808</v>
      </c>
      <c r="I6805" t="s">
        <v>808</v>
      </c>
      <c r="K6805">
        <v>297999</v>
      </c>
      <c r="L6805">
        <v>275593</v>
      </c>
      <c r="Q6805" t="s">
        <v>19</v>
      </c>
      <c r="U6805">
        <v>6</v>
      </c>
      <c r="V6805">
        <v>17</v>
      </c>
      <c r="Y6805" t="s">
        <v>20</v>
      </c>
      <c r="Z6805">
        <v>0</v>
      </c>
      <c r="AA6805" t="s">
        <v>589</v>
      </c>
      <c r="AB6805" t="s">
        <v>21</v>
      </c>
      <c r="AC6805">
        <v>52</v>
      </c>
    </row>
    <row r="6806" spans="1:29" x14ac:dyDescent="0.25">
      <c r="A6806">
        <v>345</v>
      </c>
      <c r="B6806">
        <v>345102</v>
      </c>
      <c r="C6806">
        <v>7520</v>
      </c>
      <c r="D6806" t="str">
        <f>VLOOKUP(C6806,'Schedule 3'!A:M,13,FALSE)</f>
        <v>Employee Benefits</v>
      </c>
      <c r="E6806">
        <v>2.5099999999999998</v>
      </c>
      <c r="F6806" s="1">
        <v>42916</v>
      </c>
      <c r="G6806" t="s">
        <v>462</v>
      </c>
      <c r="H6806" t="s">
        <v>808</v>
      </c>
      <c r="I6806" t="s">
        <v>808</v>
      </c>
      <c r="K6806">
        <v>297999</v>
      </c>
      <c r="L6806">
        <v>275593</v>
      </c>
      <c r="Q6806" t="s">
        <v>19</v>
      </c>
      <c r="U6806">
        <v>6</v>
      </c>
      <c r="V6806">
        <v>17</v>
      </c>
      <c r="Y6806" t="s">
        <v>20</v>
      </c>
      <c r="Z6806">
        <v>0</v>
      </c>
      <c r="AA6806" t="s">
        <v>589</v>
      </c>
      <c r="AB6806" t="s">
        <v>21</v>
      </c>
      <c r="AC6806">
        <v>53</v>
      </c>
    </row>
    <row r="6807" spans="1:29" x14ac:dyDescent="0.25">
      <c r="A6807">
        <v>345</v>
      </c>
      <c r="B6807">
        <v>345101</v>
      </c>
      <c r="C6807">
        <v>7520</v>
      </c>
      <c r="D6807" t="str">
        <f>VLOOKUP(C6807,'Schedule 3'!A:M,13,FALSE)</f>
        <v>Employee Benefits</v>
      </c>
      <c r="E6807">
        <v>0.46</v>
      </c>
      <c r="F6807" s="1">
        <v>42855</v>
      </c>
      <c r="G6807" t="s">
        <v>462</v>
      </c>
      <c r="H6807" t="s">
        <v>808</v>
      </c>
      <c r="I6807" t="s">
        <v>808</v>
      </c>
      <c r="K6807">
        <v>297999</v>
      </c>
      <c r="L6807">
        <v>269773</v>
      </c>
      <c r="Q6807" t="s">
        <v>19</v>
      </c>
      <c r="U6807">
        <v>4</v>
      </c>
      <c r="V6807">
        <v>17</v>
      </c>
      <c r="Y6807" t="s">
        <v>20</v>
      </c>
      <c r="Z6807">
        <v>0</v>
      </c>
      <c r="AA6807" t="s">
        <v>589</v>
      </c>
      <c r="AB6807" t="s">
        <v>21</v>
      </c>
      <c r="AC6807">
        <v>52</v>
      </c>
    </row>
    <row r="6808" spans="1:29" x14ac:dyDescent="0.25">
      <c r="A6808">
        <v>345</v>
      </c>
      <c r="B6808">
        <v>345102</v>
      </c>
      <c r="C6808">
        <v>7520</v>
      </c>
      <c r="D6808" t="str">
        <f>VLOOKUP(C6808,'Schedule 3'!A:M,13,FALSE)</f>
        <v>Employee Benefits</v>
      </c>
      <c r="E6808">
        <v>4.03</v>
      </c>
      <c r="F6808" s="1">
        <v>42855</v>
      </c>
      <c r="G6808" t="s">
        <v>462</v>
      </c>
      <c r="H6808" t="s">
        <v>808</v>
      </c>
      <c r="I6808" t="s">
        <v>808</v>
      </c>
      <c r="K6808">
        <v>297999</v>
      </c>
      <c r="L6808">
        <v>269773</v>
      </c>
      <c r="Q6808" t="s">
        <v>19</v>
      </c>
      <c r="U6808">
        <v>4</v>
      </c>
      <c r="V6808">
        <v>17</v>
      </c>
      <c r="Y6808" t="s">
        <v>20</v>
      </c>
      <c r="Z6808">
        <v>0</v>
      </c>
      <c r="AA6808" t="s">
        <v>589</v>
      </c>
      <c r="AB6808" t="s">
        <v>21</v>
      </c>
      <c r="AC6808">
        <v>53</v>
      </c>
    </row>
    <row r="6809" spans="1:29" x14ac:dyDescent="0.25">
      <c r="A6809">
        <v>345</v>
      </c>
      <c r="B6809">
        <v>345101</v>
      </c>
      <c r="C6809">
        <v>7520</v>
      </c>
      <c r="D6809" t="str">
        <f>VLOOKUP(C6809,'Schedule 3'!A:M,13,FALSE)</f>
        <v>Employee Benefits</v>
      </c>
      <c r="E6809">
        <v>4.82</v>
      </c>
      <c r="F6809" s="1">
        <v>42825</v>
      </c>
      <c r="G6809" t="s">
        <v>462</v>
      </c>
      <c r="H6809" t="s">
        <v>808</v>
      </c>
      <c r="I6809" t="s">
        <v>808</v>
      </c>
      <c r="K6809">
        <v>297999</v>
      </c>
      <c r="L6809">
        <v>267433</v>
      </c>
      <c r="Q6809" t="s">
        <v>19</v>
      </c>
      <c r="U6809">
        <v>3</v>
      </c>
      <c r="V6809">
        <v>17</v>
      </c>
      <c r="Y6809" t="s">
        <v>20</v>
      </c>
      <c r="Z6809">
        <v>0</v>
      </c>
      <c r="AA6809" t="s">
        <v>589</v>
      </c>
      <c r="AB6809" t="s">
        <v>21</v>
      </c>
      <c r="AC6809">
        <v>52</v>
      </c>
    </row>
    <row r="6810" spans="1:29" x14ac:dyDescent="0.25">
      <c r="A6810">
        <v>345</v>
      </c>
      <c r="B6810">
        <v>345102</v>
      </c>
      <c r="C6810">
        <v>7520</v>
      </c>
      <c r="D6810" t="str">
        <f>VLOOKUP(C6810,'Schedule 3'!A:M,13,FALSE)</f>
        <v>Employee Benefits</v>
      </c>
      <c r="E6810">
        <v>42.82</v>
      </c>
      <c r="F6810" s="1">
        <v>42825</v>
      </c>
      <c r="G6810" t="s">
        <v>462</v>
      </c>
      <c r="H6810" t="s">
        <v>808</v>
      </c>
      <c r="I6810" t="s">
        <v>808</v>
      </c>
      <c r="K6810">
        <v>297999</v>
      </c>
      <c r="L6810">
        <v>267433</v>
      </c>
      <c r="Q6810" t="s">
        <v>19</v>
      </c>
      <c r="U6810">
        <v>3</v>
      </c>
      <c r="V6810">
        <v>17</v>
      </c>
      <c r="Y6810" t="s">
        <v>20</v>
      </c>
      <c r="Z6810">
        <v>0</v>
      </c>
      <c r="AA6810" t="s">
        <v>589</v>
      </c>
      <c r="AB6810" t="s">
        <v>21</v>
      </c>
      <c r="AC6810">
        <v>53</v>
      </c>
    </row>
    <row r="6811" spans="1:29" x14ac:dyDescent="0.25">
      <c r="A6811">
        <v>345</v>
      </c>
      <c r="B6811">
        <v>345101</v>
      </c>
      <c r="C6811">
        <v>7520</v>
      </c>
      <c r="D6811" t="str">
        <f>VLOOKUP(C6811,'Schedule 3'!A:M,13,FALSE)</f>
        <v>Employee Benefits</v>
      </c>
      <c r="E6811">
        <v>17.809999999999999</v>
      </c>
      <c r="F6811" s="1">
        <v>42794</v>
      </c>
      <c r="G6811" t="s">
        <v>462</v>
      </c>
      <c r="H6811" t="s">
        <v>808</v>
      </c>
      <c r="I6811" t="s">
        <v>808</v>
      </c>
      <c r="K6811">
        <v>297999</v>
      </c>
      <c r="L6811">
        <v>263415</v>
      </c>
      <c r="Q6811" t="s">
        <v>19</v>
      </c>
      <c r="U6811">
        <v>2</v>
      </c>
      <c r="V6811">
        <v>17</v>
      </c>
      <c r="Y6811" t="s">
        <v>20</v>
      </c>
      <c r="Z6811">
        <v>0</v>
      </c>
      <c r="AA6811" t="s">
        <v>589</v>
      </c>
      <c r="AB6811" t="s">
        <v>21</v>
      </c>
      <c r="AC6811">
        <v>52</v>
      </c>
    </row>
    <row r="6812" spans="1:29" x14ac:dyDescent="0.25">
      <c r="A6812">
        <v>345</v>
      </c>
      <c r="B6812">
        <v>345102</v>
      </c>
      <c r="C6812">
        <v>7520</v>
      </c>
      <c r="D6812" t="str">
        <f>VLOOKUP(C6812,'Schedule 3'!A:M,13,FALSE)</f>
        <v>Employee Benefits</v>
      </c>
      <c r="E6812">
        <v>158.16999999999999</v>
      </c>
      <c r="F6812" s="1">
        <v>42794</v>
      </c>
      <c r="G6812" t="s">
        <v>462</v>
      </c>
      <c r="H6812" t="s">
        <v>808</v>
      </c>
      <c r="I6812" t="s">
        <v>808</v>
      </c>
      <c r="K6812">
        <v>297999</v>
      </c>
      <c r="L6812">
        <v>263415</v>
      </c>
      <c r="Q6812" t="s">
        <v>19</v>
      </c>
      <c r="U6812">
        <v>2</v>
      </c>
      <c r="V6812">
        <v>17</v>
      </c>
      <c r="Y6812" t="s">
        <v>20</v>
      </c>
      <c r="Z6812">
        <v>0</v>
      </c>
      <c r="AA6812" t="s">
        <v>589</v>
      </c>
      <c r="AB6812" t="s">
        <v>21</v>
      </c>
      <c r="AC6812">
        <v>53</v>
      </c>
    </row>
    <row r="6813" spans="1:29" x14ac:dyDescent="0.25">
      <c r="A6813">
        <v>345</v>
      </c>
      <c r="B6813">
        <v>345101</v>
      </c>
      <c r="C6813">
        <v>7520</v>
      </c>
      <c r="D6813" t="str">
        <f>VLOOKUP(C6813,'Schedule 3'!A:M,13,FALSE)</f>
        <v>Employee Benefits</v>
      </c>
      <c r="E6813">
        <v>32.85</v>
      </c>
      <c r="F6813" s="1">
        <v>42766</v>
      </c>
      <c r="G6813" t="s">
        <v>462</v>
      </c>
      <c r="H6813" t="s">
        <v>808</v>
      </c>
      <c r="I6813" t="s">
        <v>808</v>
      </c>
      <c r="K6813">
        <v>297999</v>
      </c>
      <c r="L6813">
        <v>259505</v>
      </c>
      <c r="Q6813" t="s">
        <v>19</v>
      </c>
      <c r="U6813">
        <v>1</v>
      </c>
      <c r="V6813">
        <v>17</v>
      </c>
      <c r="Y6813" t="s">
        <v>20</v>
      </c>
      <c r="Z6813">
        <v>0</v>
      </c>
      <c r="AA6813" t="s">
        <v>589</v>
      </c>
      <c r="AB6813" t="s">
        <v>21</v>
      </c>
      <c r="AC6813">
        <v>52</v>
      </c>
    </row>
    <row r="6814" spans="1:29" x14ac:dyDescent="0.25">
      <c r="A6814">
        <v>345</v>
      </c>
      <c r="B6814">
        <v>345102</v>
      </c>
      <c r="C6814">
        <v>7520</v>
      </c>
      <c r="D6814" t="str">
        <f>VLOOKUP(C6814,'Schedule 3'!A:M,13,FALSE)</f>
        <v>Employee Benefits</v>
      </c>
      <c r="E6814">
        <v>291.58999999999997</v>
      </c>
      <c r="F6814" s="1">
        <v>42766</v>
      </c>
      <c r="G6814" t="s">
        <v>462</v>
      </c>
      <c r="H6814" t="s">
        <v>808</v>
      </c>
      <c r="I6814" t="s">
        <v>808</v>
      </c>
      <c r="K6814">
        <v>297999</v>
      </c>
      <c r="L6814">
        <v>259505</v>
      </c>
      <c r="Q6814" t="s">
        <v>19</v>
      </c>
      <c r="U6814">
        <v>1</v>
      </c>
      <c r="V6814">
        <v>17</v>
      </c>
      <c r="Y6814" t="s">
        <v>20</v>
      </c>
      <c r="Z6814">
        <v>0</v>
      </c>
      <c r="AA6814" t="s">
        <v>589</v>
      </c>
      <c r="AB6814" t="s">
        <v>21</v>
      </c>
      <c r="AC6814">
        <v>53</v>
      </c>
    </row>
    <row r="6815" spans="1:29" x14ac:dyDescent="0.25">
      <c r="A6815">
        <v>345</v>
      </c>
      <c r="B6815">
        <v>345101</v>
      </c>
      <c r="C6815">
        <v>6207</v>
      </c>
      <c r="D6815" t="str">
        <f>VLOOKUP(C6815,'Schedule 3'!A:M,13,FALSE)</f>
        <v>Transport/Travel Expenses</v>
      </c>
      <c r="E6815">
        <v>7.0000000000000007E-2</v>
      </c>
      <c r="F6815" s="1">
        <v>43069</v>
      </c>
      <c r="G6815" t="s">
        <v>462</v>
      </c>
      <c r="H6815" t="s">
        <v>809</v>
      </c>
      <c r="I6815" t="s">
        <v>809</v>
      </c>
      <c r="K6815">
        <v>300616</v>
      </c>
      <c r="L6815">
        <v>288934</v>
      </c>
      <c r="Q6815" t="s">
        <v>19</v>
      </c>
      <c r="U6815">
        <v>11</v>
      </c>
      <c r="V6815">
        <v>17</v>
      </c>
      <c r="Y6815" t="s">
        <v>20</v>
      </c>
      <c r="Z6815">
        <v>0</v>
      </c>
      <c r="AA6815" t="s">
        <v>589</v>
      </c>
      <c r="AB6815" t="s">
        <v>21</v>
      </c>
      <c r="AC6815">
        <v>234</v>
      </c>
    </row>
    <row r="6816" spans="1:29" x14ac:dyDescent="0.25">
      <c r="A6816">
        <v>345</v>
      </c>
      <c r="B6816">
        <v>345102</v>
      </c>
      <c r="C6816">
        <v>6207</v>
      </c>
      <c r="D6816" t="str">
        <f>VLOOKUP(C6816,'Schedule 3'!A:M,13,FALSE)</f>
        <v>Transport/Travel Expenses</v>
      </c>
      <c r="E6816">
        <v>0.65</v>
      </c>
      <c r="F6816" s="1">
        <v>43069</v>
      </c>
      <c r="G6816" t="s">
        <v>462</v>
      </c>
      <c r="H6816" t="s">
        <v>809</v>
      </c>
      <c r="I6816" t="s">
        <v>809</v>
      </c>
      <c r="K6816">
        <v>300616</v>
      </c>
      <c r="L6816">
        <v>288934</v>
      </c>
      <c r="Q6816" t="s">
        <v>19</v>
      </c>
      <c r="U6816">
        <v>11</v>
      </c>
      <c r="V6816">
        <v>17</v>
      </c>
      <c r="Y6816" t="s">
        <v>20</v>
      </c>
      <c r="Z6816">
        <v>0</v>
      </c>
      <c r="AA6816" t="s">
        <v>589</v>
      </c>
      <c r="AB6816" t="s">
        <v>21</v>
      </c>
      <c r="AC6816">
        <v>235</v>
      </c>
    </row>
    <row r="6817" spans="1:29" x14ac:dyDescent="0.25">
      <c r="A6817">
        <v>345</v>
      </c>
      <c r="B6817">
        <v>345101</v>
      </c>
      <c r="C6817">
        <v>6207</v>
      </c>
      <c r="D6817" t="str">
        <f>VLOOKUP(C6817,'Schedule 3'!A:M,13,FALSE)</f>
        <v>Transport/Travel Expenses</v>
      </c>
      <c r="E6817">
        <v>0.09</v>
      </c>
      <c r="F6817" s="1">
        <v>43039</v>
      </c>
      <c r="G6817" t="s">
        <v>462</v>
      </c>
      <c r="H6817" t="s">
        <v>809</v>
      </c>
      <c r="I6817" t="s">
        <v>809</v>
      </c>
      <c r="K6817">
        <v>300616</v>
      </c>
      <c r="L6817">
        <v>286349</v>
      </c>
      <c r="Q6817" t="s">
        <v>19</v>
      </c>
      <c r="U6817">
        <v>10</v>
      </c>
      <c r="V6817">
        <v>17</v>
      </c>
      <c r="Y6817" t="s">
        <v>20</v>
      </c>
      <c r="Z6817">
        <v>0</v>
      </c>
      <c r="AA6817" t="s">
        <v>589</v>
      </c>
      <c r="AB6817" t="s">
        <v>21</v>
      </c>
      <c r="AC6817">
        <v>234</v>
      </c>
    </row>
    <row r="6818" spans="1:29" x14ac:dyDescent="0.25">
      <c r="A6818">
        <v>345</v>
      </c>
      <c r="B6818">
        <v>345102</v>
      </c>
      <c r="C6818">
        <v>6207</v>
      </c>
      <c r="D6818" t="str">
        <f>VLOOKUP(C6818,'Schedule 3'!A:M,13,FALSE)</f>
        <v>Transport/Travel Expenses</v>
      </c>
      <c r="E6818">
        <v>0.8</v>
      </c>
      <c r="F6818" s="1">
        <v>43039</v>
      </c>
      <c r="G6818" t="s">
        <v>462</v>
      </c>
      <c r="H6818" t="s">
        <v>809</v>
      </c>
      <c r="I6818" t="s">
        <v>809</v>
      </c>
      <c r="K6818">
        <v>300616</v>
      </c>
      <c r="L6818">
        <v>286349</v>
      </c>
      <c r="Q6818" t="s">
        <v>19</v>
      </c>
      <c r="U6818">
        <v>10</v>
      </c>
      <c r="V6818">
        <v>17</v>
      </c>
      <c r="Y6818" t="s">
        <v>20</v>
      </c>
      <c r="Z6818">
        <v>0</v>
      </c>
      <c r="AA6818" t="s">
        <v>589</v>
      </c>
      <c r="AB6818" t="s">
        <v>21</v>
      </c>
      <c r="AC6818">
        <v>235</v>
      </c>
    </row>
    <row r="6819" spans="1:29" x14ac:dyDescent="0.25">
      <c r="A6819">
        <v>345</v>
      </c>
      <c r="B6819">
        <v>345101</v>
      </c>
      <c r="C6819">
        <v>6207</v>
      </c>
      <c r="D6819" t="str">
        <f>VLOOKUP(C6819,'Schedule 3'!A:M,13,FALSE)</f>
        <v>Transport/Travel Expenses</v>
      </c>
      <c r="E6819">
        <v>7.0000000000000007E-2</v>
      </c>
      <c r="F6819" s="1">
        <v>42916</v>
      </c>
      <c r="G6819" t="s">
        <v>462</v>
      </c>
      <c r="H6819" t="s">
        <v>809</v>
      </c>
      <c r="I6819" t="s">
        <v>809</v>
      </c>
      <c r="K6819">
        <v>300616</v>
      </c>
      <c r="L6819">
        <v>275593</v>
      </c>
      <c r="Q6819" t="s">
        <v>19</v>
      </c>
      <c r="U6819">
        <v>6</v>
      </c>
      <c r="V6819">
        <v>17</v>
      </c>
      <c r="Y6819" t="s">
        <v>20</v>
      </c>
      <c r="Z6819">
        <v>0</v>
      </c>
      <c r="AA6819" t="s">
        <v>589</v>
      </c>
      <c r="AB6819" t="s">
        <v>21</v>
      </c>
      <c r="AC6819">
        <v>234</v>
      </c>
    </row>
    <row r="6820" spans="1:29" x14ac:dyDescent="0.25">
      <c r="A6820">
        <v>345</v>
      </c>
      <c r="B6820">
        <v>345102</v>
      </c>
      <c r="C6820">
        <v>6207</v>
      </c>
      <c r="D6820" t="str">
        <f>VLOOKUP(C6820,'Schedule 3'!A:M,13,FALSE)</f>
        <v>Transport/Travel Expenses</v>
      </c>
      <c r="E6820">
        <v>0.59</v>
      </c>
      <c r="F6820" s="1">
        <v>42916</v>
      </c>
      <c r="G6820" t="s">
        <v>462</v>
      </c>
      <c r="H6820" t="s">
        <v>809</v>
      </c>
      <c r="I6820" t="s">
        <v>809</v>
      </c>
      <c r="K6820">
        <v>300616</v>
      </c>
      <c r="L6820">
        <v>275593</v>
      </c>
      <c r="Q6820" t="s">
        <v>19</v>
      </c>
      <c r="U6820">
        <v>6</v>
      </c>
      <c r="V6820">
        <v>17</v>
      </c>
      <c r="Y6820" t="s">
        <v>20</v>
      </c>
      <c r="Z6820">
        <v>0</v>
      </c>
      <c r="AA6820" t="s">
        <v>589</v>
      </c>
      <c r="AB6820" t="s">
        <v>21</v>
      </c>
      <c r="AC6820">
        <v>235</v>
      </c>
    </row>
    <row r="6821" spans="1:29" x14ac:dyDescent="0.25">
      <c r="A6821">
        <v>345</v>
      </c>
      <c r="B6821">
        <v>345101</v>
      </c>
      <c r="C6821">
        <v>6207</v>
      </c>
      <c r="D6821" t="str">
        <f>VLOOKUP(C6821,'Schedule 3'!A:M,13,FALSE)</f>
        <v>Transport/Travel Expenses</v>
      </c>
      <c r="E6821">
        <v>0.09</v>
      </c>
      <c r="F6821" s="1">
        <v>42855</v>
      </c>
      <c r="G6821" t="s">
        <v>462</v>
      </c>
      <c r="H6821" t="s">
        <v>809</v>
      </c>
      <c r="I6821" t="s">
        <v>809</v>
      </c>
      <c r="K6821">
        <v>300616</v>
      </c>
      <c r="L6821">
        <v>269773</v>
      </c>
      <c r="Q6821" t="s">
        <v>19</v>
      </c>
      <c r="U6821">
        <v>4</v>
      </c>
      <c r="V6821">
        <v>17</v>
      </c>
      <c r="Y6821" t="s">
        <v>20</v>
      </c>
      <c r="Z6821">
        <v>0</v>
      </c>
      <c r="AA6821" t="s">
        <v>589</v>
      </c>
      <c r="AB6821" t="s">
        <v>21</v>
      </c>
      <c r="AC6821">
        <v>233</v>
      </c>
    </row>
    <row r="6822" spans="1:29" x14ac:dyDescent="0.25">
      <c r="A6822">
        <v>345</v>
      </c>
      <c r="B6822">
        <v>345102</v>
      </c>
      <c r="C6822">
        <v>6207</v>
      </c>
      <c r="D6822" t="str">
        <f>VLOOKUP(C6822,'Schedule 3'!A:M,13,FALSE)</f>
        <v>Transport/Travel Expenses</v>
      </c>
      <c r="E6822">
        <v>0.81</v>
      </c>
      <c r="F6822" s="1">
        <v>42855</v>
      </c>
      <c r="G6822" t="s">
        <v>462</v>
      </c>
      <c r="H6822" t="s">
        <v>809</v>
      </c>
      <c r="I6822" t="s">
        <v>809</v>
      </c>
      <c r="K6822">
        <v>300616</v>
      </c>
      <c r="L6822">
        <v>269773</v>
      </c>
      <c r="Q6822" t="s">
        <v>19</v>
      </c>
      <c r="U6822">
        <v>4</v>
      </c>
      <c r="V6822">
        <v>17</v>
      </c>
      <c r="Y6822" t="s">
        <v>20</v>
      </c>
      <c r="Z6822">
        <v>0</v>
      </c>
      <c r="AA6822" t="s">
        <v>589</v>
      </c>
      <c r="AB6822" t="s">
        <v>21</v>
      </c>
      <c r="AC6822">
        <v>234</v>
      </c>
    </row>
    <row r="6823" spans="1:29" x14ac:dyDescent="0.25">
      <c r="A6823">
        <v>345</v>
      </c>
      <c r="B6823">
        <v>345101</v>
      </c>
      <c r="C6823">
        <v>6215</v>
      </c>
      <c r="D6823" t="str">
        <f>VLOOKUP(C6823,'Schedule 3'!A:M,13,FALSE)</f>
        <v>Transport/Travel Expenses</v>
      </c>
      <c r="E6823">
        <v>0.18</v>
      </c>
      <c r="F6823" s="1">
        <v>43100</v>
      </c>
      <c r="G6823" t="s">
        <v>462</v>
      </c>
      <c r="H6823" t="s">
        <v>810</v>
      </c>
      <c r="I6823" t="s">
        <v>810</v>
      </c>
      <c r="K6823">
        <v>300617</v>
      </c>
      <c r="L6823">
        <v>291867</v>
      </c>
      <c r="Q6823" t="s">
        <v>19</v>
      </c>
      <c r="U6823">
        <v>12</v>
      </c>
      <c r="V6823">
        <v>17</v>
      </c>
      <c r="Y6823" t="s">
        <v>20</v>
      </c>
      <c r="Z6823">
        <v>0</v>
      </c>
      <c r="AA6823" t="s">
        <v>589</v>
      </c>
      <c r="AB6823" t="s">
        <v>21</v>
      </c>
      <c r="AC6823">
        <v>234</v>
      </c>
    </row>
    <row r="6824" spans="1:29" x14ac:dyDescent="0.25">
      <c r="A6824">
        <v>345</v>
      </c>
      <c r="B6824">
        <v>345102</v>
      </c>
      <c r="C6824">
        <v>6215</v>
      </c>
      <c r="D6824" t="str">
        <f>VLOOKUP(C6824,'Schedule 3'!A:M,13,FALSE)</f>
        <v>Transport/Travel Expenses</v>
      </c>
      <c r="E6824">
        <v>1.57</v>
      </c>
      <c r="F6824" s="1">
        <v>43100</v>
      </c>
      <c r="G6824" t="s">
        <v>462</v>
      </c>
      <c r="H6824" t="s">
        <v>810</v>
      </c>
      <c r="I6824" t="s">
        <v>810</v>
      </c>
      <c r="K6824">
        <v>300617</v>
      </c>
      <c r="L6824">
        <v>291867</v>
      </c>
      <c r="Q6824" t="s">
        <v>19</v>
      </c>
      <c r="U6824">
        <v>12</v>
      </c>
      <c r="V6824">
        <v>17</v>
      </c>
      <c r="Y6824" t="s">
        <v>20</v>
      </c>
      <c r="Z6824">
        <v>0</v>
      </c>
      <c r="AA6824" t="s">
        <v>589</v>
      </c>
      <c r="AB6824" t="s">
        <v>21</v>
      </c>
      <c r="AC6824">
        <v>235</v>
      </c>
    </row>
    <row r="6825" spans="1:29" x14ac:dyDescent="0.25">
      <c r="A6825">
        <v>345</v>
      </c>
      <c r="B6825">
        <v>345101</v>
      </c>
      <c r="C6825">
        <v>6215</v>
      </c>
      <c r="D6825" t="str">
        <f>VLOOKUP(C6825,'Schedule 3'!A:M,13,FALSE)</f>
        <v>Transport/Travel Expenses</v>
      </c>
      <c r="E6825">
        <v>0.25</v>
      </c>
      <c r="F6825" s="1">
        <v>43069</v>
      </c>
      <c r="G6825" t="s">
        <v>462</v>
      </c>
      <c r="H6825" t="s">
        <v>810</v>
      </c>
      <c r="I6825" t="s">
        <v>810</v>
      </c>
      <c r="K6825">
        <v>300617</v>
      </c>
      <c r="L6825">
        <v>288934</v>
      </c>
      <c r="Q6825" t="s">
        <v>19</v>
      </c>
      <c r="U6825">
        <v>11</v>
      </c>
      <c r="V6825">
        <v>17</v>
      </c>
      <c r="Y6825" t="s">
        <v>20</v>
      </c>
      <c r="Z6825">
        <v>0</v>
      </c>
      <c r="AA6825" t="s">
        <v>589</v>
      </c>
      <c r="AB6825" t="s">
        <v>21</v>
      </c>
      <c r="AC6825">
        <v>234</v>
      </c>
    </row>
    <row r="6826" spans="1:29" x14ac:dyDescent="0.25">
      <c r="A6826">
        <v>345</v>
      </c>
      <c r="B6826">
        <v>345102</v>
      </c>
      <c r="C6826">
        <v>6215</v>
      </c>
      <c r="D6826" t="str">
        <f>VLOOKUP(C6826,'Schedule 3'!A:M,13,FALSE)</f>
        <v>Transport/Travel Expenses</v>
      </c>
      <c r="E6826">
        <v>2.21</v>
      </c>
      <c r="F6826" s="1">
        <v>43069</v>
      </c>
      <c r="G6826" t="s">
        <v>462</v>
      </c>
      <c r="H6826" t="s">
        <v>810</v>
      </c>
      <c r="I6826" t="s">
        <v>810</v>
      </c>
      <c r="K6826">
        <v>300617</v>
      </c>
      <c r="L6826">
        <v>288934</v>
      </c>
      <c r="Q6826" t="s">
        <v>19</v>
      </c>
      <c r="U6826">
        <v>11</v>
      </c>
      <c r="V6826">
        <v>17</v>
      </c>
      <c r="Y6826" t="s">
        <v>20</v>
      </c>
      <c r="Z6826">
        <v>0</v>
      </c>
      <c r="AA6826" t="s">
        <v>589</v>
      </c>
      <c r="AB6826" t="s">
        <v>21</v>
      </c>
      <c r="AC6826">
        <v>235</v>
      </c>
    </row>
    <row r="6827" spans="1:29" x14ac:dyDescent="0.25">
      <c r="A6827">
        <v>345</v>
      </c>
      <c r="B6827">
        <v>345101</v>
      </c>
      <c r="C6827">
        <v>6215</v>
      </c>
      <c r="D6827" t="str">
        <f>VLOOKUP(C6827,'Schedule 3'!A:M,13,FALSE)</f>
        <v>Transport/Travel Expenses</v>
      </c>
      <c r="E6827">
        <v>0.3</v>
      </c>
      <c r="F6827" s="1">
        <v>43039</v>
      </c>
      <c r="G6827" t="s">
        <v>462</v>
      </c>
      <c r="H6827" t="s">
        <v>810</v>
      </c>
      <c r="I6827" t="s">
        <v>810</v>
      </c>
      <c r="K6827">
        <v>300617</v>
      </c>
      <c r="L6827">
        <v>286349</v>
      </c>
      <c r="Q6827" t="s">
        <v>19</v>
      </c>
      <c r="U6827">
        <v>10</v>
      </c>
      <c r="V6827">
        <v>17</v>
      </c>
      <c r="Y6827" t="s">
        <v>20</v>
      </c>
      <c r="Z6827">
        <v>0</v>
      </c>
      <c r="AA6827" t="s">
        <v>589</v>
      </c>
      <c r="AB6827" t="s">
        <v>21</v>
      </c>
      <c r="AC6827">
        <v>234</v>
      </c>
    </row>
    <row r="6828" spans="1:29" x14ac:dyDescent="0.25">
      <c r="A6828">
        <v>345</v>
      </c>
      <c r="B6828">
        <v>345102</v>
      </c>
      <c r="C6828">
        <v>6215</v>
      </c>
      <c r="D6828" t="str">
        <f>VLOOKUP(C6828,'Schedule 3'!A:M,13,FALSE)</f>
        <v>Transport/Travel Expenses</v>
      </c>
      <c r="E6828">
        <v>2.66</v>
      </c>
      <c r="F6828" s="1">
        <v>43039</v>
      </c>
      <c r="G6828" t="s">
        <v>462</v>
      </c>
      <c r="H6828" t="s">
        <v>810</v>
      </c>
      <c r="I6828" t="s">
        <v>810</v>
      </c>
      <c r="K6828">
        <v>300617</v>
      </c>
      <c r="L6828">
        <v>286349</v>
      </c>
      <c r="Q6828" t="s">
        <v>19</v>
      </c>
      <c r="U6828">
        <v>10</v>
      </c>
      <c r="V6828">
        <v>17</v>
      </c>
      <c r="Y6828" t="s">
        <v>20</v>
      </c>
      <c r="Z6828">
        <v>0</v>
      </c>
      <c r="AA6828" t="s">
        <v>589</v>
      </c>
      <c r="AB6828" t="s">
        <v>21</v>
      </c>
      <c r="AC6828">
        <v>235</v>
      </c>
    </row>
    <row r="6829" spans="1:29" x14ac:dyDescent="0.25">
      <c r="A6829">
        <v>345</v>
      </c>
      <c r="B6829">
        <v>345101</v>
      </c>
      <c r="C6829">
        <v>6215</v>
      </c>
      <c r="D6829" t="str">
        <f>VLOOKUP(C6829,'Schedule 3'!A:M,13,FALSE)</f>
        <v>Transport/Travel Expenses</v>
      </c>
      <c r="E6829">
        <v>0.54</v>
      </c>
      <c r="F6829" s="1">
        <v>43008</v>
      </c>
      <c r="G6829" t="s">
        <v>462</v>
      </c>
      <c r="H6829" t="s">
        <v>810</v>
      </c>
      <c r="I6829" t="s">
        <v>810</v>
      </c>
      <c r="K6829">
        <v>300617</v>
      </c>
      <c r="L6829">
        <v>283717</v>
      </c>
      <c r="Q6829" t="s">
        <v>19</v>
      </c>
      <c r="U6829">
        <v>9</v>
      </c>
      <c r="V6829">
        <v>17</v>
      </c>
      <c r="Y6829" t="s">
        <v>20</v>
      </c>
      <c r="Z6829">
        <v>0</v>
      </c>
      <c r="AA6829" t="s">
        <v>589</v>
      </c>
      <c r="AB6829" t="s">
        <v>21</v>
      </c>
      <c r="AC6829">
        <v>234</v>
      </c>
    </row>
    <row r="6830" spans="1:29" x14ac:dyDescent="0.25">
      <c r="A6830">
        <v>345</v>
      </c>
      <c r="B6830">
        <v>345102</v>
      </c>
      <c r="C6830">
        <v>6215</v>
      </c>
      <c r="D6830" t="str">
        <f>VLOOKUP(C6830,'Schedule 3'!A:M,13,FALSE)</f>
        <v>Transport/Travel Expenses</v>
      </c>
      <c r="E6830">
        <v>4.7699999999999996</v>
      </c>
      <c r="F6830" s="1">
        <v>43008</v>
      </c>
      <c r="G6830" t="s">
        <v>462</v>
      </c>
      <c r="H6830" t="s">
        <v>810</v>
      </c>
      <c r="I6830" t="s">
        <v>810</v>
      </c>
      <c r="K6830">
        <v>300617</v>
      </c>
      <c r="L6830">
        <v>283717</v>
      </c>
      <c r="Q6830" t="s">
        <v>19</v>
      </c>
      <c r="U6830">
        <v>9</v>
      </c>
      <c r="V6830">
        <v>17</v>
      </c>
      <c r="Y6830" t="s">
        <v>20</v>
      </c>
      <c r="Z6830">
        <v>0</v>
      </c>
      <c r="AA6830" t="s">
        <v>589</v>
      </c>
      <c r="AB6830" t="s">
        <v>21</v>
      </c>
      <c r="AC6830">
        <v>235</v>
      </c>
    </row>
    <row r="6831" spans="1:29" x14ac:dyDescent="0.25">
      <c r="A6831">
        <v>345</v>
      </c>
      <c r="B6831">
        <v>345101</v>
      </c>
      <c r="C6831">
        <v>6215</v>
      </c>
      <c r="D6831" t="str">
        <f>VLOOKUP(C6831,'Schedule 3'!A:M,13,FALSE)</f>
        <v>Transport/Travel Expenses</v>
      </c>
      <c r="E6831">
        <v>0.48</v>
      </c>
      <c r="F6831" s="1">
        <v>42978</v>
      </c>
      <c r="G6831" t="s">
        <v>462</v>
      </c>
      <c r="H6831" t="s">
        <v>810</v>
      </c>
      <c r="I6831" t="s">
        <v>810</v>
      </c>
      <c r="K6831">
        <v>300617</v>
      </c>
      <c r="L6831">
        <v>281172</v>
      </c>
      <c r="Q6831" t="s">
        <v>19</v>
      </c>
      <c r="U6831">
        <v>8</v>
      </c>
      <c r="V6831">
        <v>17</v>
      </c>
      <c r="Y6831" t="s">
        <v>20</v>
      </c>
      <c r="Z6831">
        <v>0</v>
      </c>
      <c r="AA6831" t="s">
        <v>589</v>
      </c>
      <c r="AB6831" t="s">
        <v>21</v>
      </c>
      <c r="AC6831">
        <v>234</v>
      </c>
    </row>
    <row r="6832" spans="1:29" x14ac:dyDescent="0.25">
      <c r="A6832">
        <v>345</v>
      </c>
      <c r="B6832">
        <v>345102</v>
      </c>
      <c r="C6832">
        <v>6215</v>
      </c>
      <c r="D6832" t="str">
        <f>VLOOKUP(C6832,'Schedule 3'!A:M,13,FALSE)</f>
        <v>Transport/Travel Expenses</v>
      </c>
      <c r="E6832">
        <v>4.26</v>
      </c>
      <c r="F6832" s="1">
        <v>42978</v>
      </c>
      <c r="G6832" t="s">
        <v>462</v>
      </c>
      <c r="H6832" t="s">
        <v>810</v>
      </c>
      <c r="I6832" t="s">
        <v>810</v>
      </c>
      <c r="K6832">
        <v>300617</v>
      </c>
      <c r="L6832">
        <v>281172</v>
      </c>
      <c r="Q6832" t="s">
        <v>19</v>
      </c>
      <c r="U6832">
        <v>8</v>
      </c>
      <c r="V6832">
        <v>17</v>
      </c>
      <c r="Y6832" t="s">
        <v>20</v>
      </c>
      <c r="Z6832">
        <v>0</v>
      </c>
      <c r="AA6832" t="s">
        <v>589</v>
      </c>
      <c r="AB6832" t="s">
        <v>21</v>
      </c>
      <c r="AC6832">
        <v>235</v>
      </c>
    </row>
    <row r="6833" spans="1:29" x14ac:dyDescent="0.25">
      <c r="A6833">
        <v>345</v>
      </c>
      <c r="B6833">
        <v>345101</v>
      </c>
      <c r="C6833">
        <v>6215</v>
      </c>
      <c r="D6833" t="str">
        <f>VLOOKUP(C6833,'Schedule 3'!A:M,13,FALSE)</f>
        <v>Transport/Travel Expenses</v>
      </c>
      <c r="E6833">
        <v>0.11</v>
      </c>
      <c r="F6833" s="1">
        <v>42947</v>
      </c>
      <c r="G6833" t="s">
        <v>462</v>
      </c>
      <c r="H6833" t="s">
        <v>810</v>
      </c>
      <c r="I6833" t="s">
        <v>810</v>
      </c>
      <c r="K6833">
        <v>300617</v>
      </c>
      <c r="L6833">
        <v>278277</v>
      </c>
      <c r="Q6833" t="s">
        <v>19</v>
      </c>
      <c r="U6833">
        <v>7</v>
      </c>
      <c r="V6833">
        <v>17</v>
      </c>
      <c r="Y6833" t="s">
        <v>20</v>
      </c>
      <c r="Z6833">
        <v>0</v>
      </c>
      <c r="AA6833" t="s">
        <v>589</v>
      </c>
      <c r="AB6833" t="s">
        <v>21</v>
      </c>
      <c r="AC6833">
        <v>234</v>
      </c>
    </row>
    <row r="6834" spans="1:29" x14ac:dyDescent="0.25">
      <c r="A6834">
        <v>345</v>
      </c>
      <c r="B6834">
        <v>345102</v>
      </c>
      <c r="C6834">
        <v>6215</v>
      </c>
      <c r="D6834" t="str">
        <f>VLOOKUP(C6834,'Schedule 3'!A:M,13,FALSE)</f>
        <v>Transport/Travel Expenses</v>
      </c>
      <c r="E6834">
        <v>1.01</v>
      </c>
      <c r="F6834" s="1">
        <v>42947</v>
      </c>
      <c r="G6834" t="s">
        <v>462</v>
      </c>
      <c r="H6834" t="s">
        <v>810</v>
      </c>
      <c r="I6834" t="s">
        <v>810</v>
      </c>
      <c r="K6834">
        <v>300617</v>
      </c>
      <c r="L6834">
        <v>278277</v>
      </c>
      <c r="Q6834" t="s">
        <v>19</v>
      </c>
      <c r="U6834">
        <v>7</v>
      </c>
      <c r="V6834">
        <v>17</v>
      </c>
      <c r="Y6834" t="s">
        <v>20</v>
      </c>
      <c r="Z6834">
        <v>0</v>
      </c>
      <c r="AA6834" t="s">
        <v>589</v>
      </c>
      <c r="AB6834" t="s">
        <v>21</v>
      </c>
      <c r="AC6834">
        <v>235</v>
      </c>
    </row>
    <row r="6835" spans="1:29" x14ac:dyDescent="0.25">
      <c r="A6835">
        <v>345</v>
      </c>
      <c r="B6835">
        <v>345101</v>
      </c>
      <c r="C6835">
        <v>6215</v>
      </c>
      <c r="D6835" t="str">
        <f>VLOOKUP(C6835,'Schedule 3'!A:M,13,FALSE)</f>
        <v>Transport/Travel Expenses</v>
      </c>
      <c r="E6835">
        <v>0.35</v>
      </c>
      <c r="F6835" s="1">
        <v>42916</v>
      </c>
      <c r="G6835" t="s">
        <v>462</v>
      </c>
      <c r="H6835" t="s">
        <v>810</v>
      </c>
      <c r="I6835" t="s">
        <v>810</v>
      </c>
      <c r="K6835">
        <v>300617</v>
      </c>
      <c r="L6835">
        <v>275593</v>
      </c>
      <c r="Q6835" t="s">
        <v>19</v>
      </c>
      <c r="U6835">
        <v>6</v>
      </c>
      <c r="V6835">
        <v>17</v>
      </c>
      <c r="Y6835" t="s">
        <v>20</v>
      </c>
      <c r="Z6835">
        <v>0</v>
      </c>
      <c r="AA6835" t="s">
        <v>589</v>
      </c>
      <c r="AB6835" t="s">
        <v>21</v>
      </c>
      <c r="AC6835">
        <v>234</v>
      </c>
    </row>
    <row r="6836" spans="1:29" x14ac:dyDescent="0.25">
      <c r="A6836">
        <v>345</v>
      </c>
      <c r="B6836">
        <v>345102</v>
      </c>
      <c r="C6836">
        <v>6215</v>
      </c>
      <c r="D6836" t="str">
        <f>VLOOKUP(C6836,'Schedule 3'!A:M,13,FALSE)</f>
        <v>Transport/Travel Expenses</v>
      </c>
      <c r="E6836">
        <v>3.1</v>
      </c>
      <c r="F6836" s="1">
        <v>42916</v>
      </c>
      <c r="G6836" t="s">
        <v>462</v>
      </c>
      <c r="H6836" t="s">
        <v>810</v>
      </c>
      <c r="I6836" t="s">
        <v>810</v>
      </c>
      <c r="K6836">
        <v>300617</v>
      </c>
      <c r="L6836">
        <v>275593</v>
      </c>
      <c r="Q6836" t="s">
        <v>19</v>
      </c>
      <c r="U6836">
        <v>6</v>
      </c>
      <c r="V6836">
        <v>17</v>
      </c>
      <c r="Y6836" t="s">
        <v>20</v>
      </c>
      <c r="Z6836">
        <v>0</v>
      </c>
      <c r="AA6836" t="s">
        <v>589</v>
      </c>
      <c r="AB6836" t="s">
        <v>21</v>
      </c>
      <c r="AC6836">
        <v>235</v>
      </c>
    </row>
    <row r="6837" spans="1:29" x14ac:dyDescent="0.25">
      <c r="A6837">
        <v>345</v>
      </c>
      <c r="B6837">
        <v>345101</v>
      </c>
      <c r="C6837">
        <v>6215</v>
      </c>
      <c r="D6837" t="str">
        <f>VLOOKUP(C6837,'Schedule 3'!A:M,13,FALSE)</f>
        <v>Transport/Travel Expenses</v>
      </c>
      <c r="E6837">
        <v>0.1</v>
      </c>
      <c r="F6837" s="1">
        <v>42886</v>
      </c>
      <c r="G6837" t="s">
        <v>462</v>
      </c>
      <c r="H6837" t="s">
        <v>810</v>
      </c>
      <c r="I6837" t="s">
        <v>810</v>
      </c>
      <c r="K6837">
        <v>300617</v>
      </c>
      <c r="L6837">
        <v>272629</v>
      </c>
      <c r="Q6837" t="s">
        <v>19</v>
      </c>
      <c r="U6837">
        <v>5</v>
      </c>
      <c r="V6837">
        <v>17</v>
      </c>
      <c r="Y6837" t="s">
        <v>20</v>
      </c>
      <c r="Z6837">
        <v>0</v>
      </c>
      <c r="AA6837" t="s">
        <v>589</v>
      </c>
      <c r="AB6837" t="s">
        <v>21</v>
      </c>
      <c r="AC6837">
        <v>234</v>
      </c>
    </row>
    <row r="6838" spans="1:29" x14ac:dyDescent="0.25">
      <c r="A6838">
        <v>345</v>
      </c>
      <c r="B6838">
        <v>345102</v>
      </c>
      <c r="C6838">
        <v>6215</v>
      </c>
      <c r="D6838" t="str">
        <f>VLOOKUP(C6838,'Schedule 3'!A:M,13,FALSE)</f>
        <v>Transport/Travel Expenses</v>
      </c>
      <c r="E6838">
        <v>0.87</v>
      </c>
      <c r="F6838" s="1">
        <v>42886</v>
      </c>
      <c r="G6838" t="s">
        <v>462</v>
      </c>
      <c r="H6838" t="s">
        <v>810</v>
      </c>
      <c r="I6838" t="s">
        <v>810</v>
      </c>
      <c r="K6838">
        <v>300617</v>
      </c>
      <c r="L6838">
        <v>272629</v>
      </c>
      <c r="Q6838" t="s">
        <v>19</v>
      </c>
      <c r="U6838">
        <v>5</v>
      </c>
      <c r="V6838">
        <v>17</v>
      </c>
      <c r="Y6838" t="s">
        <v>20</v>
      </c>
      <c r="Z6838">
        <v>0</v>
      </c>
      <c r="AA6838" t="s">
        <v>589</v>
      </c>
      <c r="AB6838" t="s">
        <v>21</v>
      </c>
      <c r="AC6838">
        <v>235</v>
      </c>
    </row>
    <row r="6839" spans="1:29" x14ac:dyDescent="0.25">
      <c r="A6839">
        <v>345</v>
      </c>
      <c r="B6839">
        <v>345101</v>
      </c>
      <c r="C6839">
        <v>6215</v>
      </c>
      <c r="D6839" t="str">
        <f>VLOOKUP(C6839,'Schedule 3'!A:M,13,FALSE)</f>
        <v>Transport/Travel Expenses</v>
      </c>
      <c r="E6839">
        <v>0.28999999999999998</v>
      </c>
      <c r="F6839" s="1">
        <v>42855</v>
      </c>
      <c r="G6839" t="s">
        <v>462</v>
      </c>
      <c r="H6839" t="s">
        <v>810</v>
      </c>
      <c r="I6839" t="s">
        <v>810</v>
      </c>
      <c r="K6839">
        <v>300617</v>
      </c>
      <c r="L6839">
        <v>269773</v>
      </c>
      <c r="Q6839" t="s">
        <v>19</v>
      </c>
      <c r="U6839">
        <v>4</v>
      </c>
      <c r="V6839">
        <v>17</v>
      </c>
      <c r="Y6839" t="s">
        <v>20</v>
      </c>
      <c r="Z6839">
        <v>0</v>
      </c>
      <c r="AA6839" t="s">
        <v>589</v>
      </c>
      <c r="AB6839" t="s">
        <v>21</v>
      </c>
      <c r="AC6839">
        <v>233</v>
      </c>
    </row>
    <row r="6840" spans="1:29" x14ac:dyDescent="0.25">
      <c r="A6840">
        <v>345</v>
      </c>
      <c r="B6840">
        <v>345102</v>
      </c>
      <c r="C6840">
        <v>6215</v>
      </c>
      <c r="D6840" t="str">
        <f>VLOOKUP(C6840,'Schedule 3'!A:M,13,FALSE)</f>
        <v>Transport/Travel Expenses</v>
      </c>
      <c r="E6840">
        <v>2.61</v>
      </c>
      <c r="F6840" s="1">
        <v>42855</v>
      </c>
      <c r="G6840" t="s">
        <v>462</v>
      </c>
      <c r="H6840" t="s">
        <v>810</v>
      </c>
      <c r="I6840" t="s">
        <v>810</v>
      </c>
      <c r="K6840">
        <v>300617</v>
      </c>
      <c r="L6840">
        <v>269773</v>
      </c>
      <c r="Q6840" t="s">
        <v>19</v>
      </c>
      <c r="U6840">
        <v>4</v>
      </c>
      <c r="V6840">
        <v>17</v>
      </c>
      <c r="Y6840" t="s">
        <v>20</v>
      </c>
      <c r="Z6840">
        <v>0</v>
      </c>
      <c r="AA6840" t="s">
        <v>589</v>
      </c>
      <c r="AB6840" t="s">
        <v>21</v>
      </c>
      <c r="AC6840">
        <v>234</v>
      </c>
    </row>
    <row r="6841" spans="1:29" x14ac:dyDescent="0.25">
      <c r="A6841">
        <v>345</v>
      </c>
      <c r="B6841">
        <v>345101</v>
      </c>
      <c r="C6841">
        <v>6215</v>
      </c>
      <c r="D6841" t="str">
        <f>VLOOKUP(C6841,'Schedule 3'!A:M,13,FALSE)</f>
        <v>Transport/Travel Expenses</v>
      </c>
      <c r="E6841">
        <v>0.08</v>
      </c>
      <c r="F6841" s="1">
        <v>42825</v>
      </c>
      <c r="G6841" t="s">
        <v>462</v>
      </c>
      <c r="H6841" t="s">
        <v>810</v>
      </c>
      <c r="I6841" t="s">
        <v>810</v>
      </c>
      <c r="K6841">
        <v>300617</v>
      </c>
      <c r="L6841">
        <v>267433</v>
      </c>
      <c r="Q6841" t="s">
        <v>19</v>
      </c>
      <c r="U6841">
        <v>3</v>
      </c>
      <c r="V6841">
        <v>17</v>
      </c>
      <c r="Y6841" t="s">
        <v>20</v>
      </c>
      <c r="Z6841">
        <v>0</v>
      </c>
      <c r="AA6841" t="s">
        <v>589</v>
      </c>
      <c r="AB6841" t="s">
        <v>21</v>
      </c>
      <c r="AC6841">
        <v>233</v>
      </c>
    </row>
    <row r="6842" spans="1:29" x14ac:dyDescent="0.25">
      <c r="A6842">
        <v>345</v>
      </c>
      <c r="B6842">
        <v>345102</v>
      </c>
      <c r="C6842">
        <v>6215</v>
      </c>
      <c r="D6842" t="str">
        <f>VLOOKUP(C6842,'Schedule 3'!A:M,13,FALSE)</f>
        <v>Transport/Travel Expenses</v>
      </c>
      <c r="E6842">
        <v>0.74</v>
      </c>
      <c r="F6842" s="1">
        <v>42825</v>
      </c>
      <c r="G6842" t="s">
        <v>462</v>
      </c>
      <c r="H6842" t="s">
        <v>810</v>
      </c>
      <c r="I6842" t="s">
        <v>810</v>
      </c>
      <c r="K6842">
        <v>300617</v>
      </c>
      <c r="L6842">
        <v>267433</v>
      </c>
      <c r="Q6842" t="s">
        <v>19</v>
      </c>
      <c r="U6842">
        <v>3</v>
      </c>
      <c r="V6842">
        <v>17</v>
      </c>
      <c r="Y6842" t="s">
        <v>20</v>
      </c>
      <c r="Z6842">
        <v>0</v>
      </c>
      <c r="AA6842" t="s">
        <v>589</v>
      </c>
      <c r="AB6842" t="s">
        <v>21</v>
      </c>
      <c r="AC6842">
        <v>234</v>
      </c>
    </row>
    <row r="6843" spans="1:29" x14ac:dyDescent="0.25">
      <c r="A6843">
        <v>345</v>
      </c>
      <c r="B6843">
        <v>345101</v>
      </c>
      <c r="C6843">
        <v>6215</v>
      </c>
      <c r="D6843" t="str">
        <f>VLOOKUP(C6843,'Schedule 3'!A:M,13,FALSE)</f>
        <v>Transport/Travel Expenses</v>
      </c>
      <c r="E6843">
        <v>0.2</v>
      </c>
      <c r="F6843" s="1">
        <v>42794</v>
      </c>
      <c r="G6843" t="s">
        <v>462</v>
      </c>
      <c r="H6843" t="s">
        <v>810</v>
      </c>
      <c r="I6843" t="s">
        <v>810</v>
      </c>
      <c r="K6843">
        <v>300617</v>
      </c>
      <c r="L6843">
        <v>263415</v>
      </c>
      <c r="Q6843" t="s">
        <v>19</v>
      </c>
      <c r="U6843">
        <v>2</v>
      </c>
      <c r="V6843">
        <v>17</v>
      </c>
      <c r="Y6843" t="s">
        <v>20</v>
      </c>
      <c r="Z6843">
        <v>0</v>
      </c>
      <c r="AA6843" t="s">
        <v>589</v>
      </c>
      <c r="AB6843" t="s">
        <v>21</v>
      </c>
      <c r="AC6843">
        <v>233</v>
      </c>
    </row>
    <row r="6844" spans="1:29" x14ac:dyDescent="0.25">
      <c r="A6844">
        <v>345</v>
      </c>
      <c r="B6844">
        <v>345102</v>
      </c>
      <c r="C6844">
        <v>6215</v>
      </c>
      <c r="D6844" t="str">
        <f>VLOOKUP(C6844,'Schedule 3'!A:M,13,FALSE)</f>
        <v>Transport/Travel Expenses</v>
      </c>
      <c r="E6844">
        <v>1.78</v>
      </c>
      <c r="F6844" s="1">
        <v>42794</v>
      </c>
      <c r="G6844" t="s">
        <v>462</v>
      </c>
      <c r="H6844" t="s">
        <v>810</v>
      </c>
      <c r="I6844" t="s">
        <v>810</v>
      </c>
      <c r="K6844">
        <v>300617</v>
      </c>
      <c r="L6844">
        <v>263415</v>
      </c>
      <c r="Q6844" t="s">
        <v>19</v>
      </c>
      <c r="U6844">
        <v>2</v>
      </c>
      <c r="V6844">
        <v>17</v>
      </c>
      <c r="Y6844" t="s">
        <v>20</v>
      </c>
      <c r="Z6844">
        <v>0</v>
      </c>
      <c r="AA6844" t="s">
        <v>589</v>
      </c>
      <c r="AB6844" t="s">
        <v>21</v>
      </c>
      <c r="AC6844">
        <v>234</v>
      </c>
    </row>
    <row r="6845" spans="1:29" x14ac:dyDescent="0.25">
      <c r="A6845">
        <v>345</v>
      </c>
      <c r="B6845">
        <v>345101</v>
      </c>
      <c r="C6845">
        <v>6215</v>
      </c>
      <c r="D6845" t="str">
        <f>VLOOKUP(C6845,'Schedule 3'!A:M,13,FALSE)</f>
        <v>Transport/Travel Expenses</v>
      </c>
      <c r="E6845">
        <v>0.19</v>
      </c>
      <c r="F6845" s="1">
        <v>42766</v>
      </c>
      <c r="G6845" t="s">
        <v>462</v>
      </c>
      <c r="H6845" t="s">
        <v>810</v>
      </c>
      <c r="I6845" t="s">
        <v>810</v>
      </c>
      <c r="K6845">
        <v>300617</v>
      </c>
      <c r="L6845">
        <v>259505</v>
      </c>
      <c r="Q6845" t="s">
        <v>19</v>
      </c>
      <c r="U6845">
        <v>1</v>
      </c>
      <c r="V6845">
        <v>17</v>
      </c>
      <c r="Y6845" t="s">
        <v>20</v>
      </c>
      <c r="Z6845">
        <v>0</v>
      </c>
      <c r="AA6845" t="s">
        <v>589</v>
      </c>
      <c r="AB6845" t="s">
        <v>21</v>
      </c>
      <c r="AC6845">
        <v>233</v>
      </c>
    </row>
    <row r="6846" spans="1:29" x14ac:dyDescent="0.25">
      <c r="A6846">
        <v>345</v>
      </c>
      <c r="B6846">
        <v>345102</v>
      </c>
      <c r="C6846">
        <v>6215</v>
      </c>
      <c r="D6846" t="str">
        <f>VLOOKUP(C6846,'Schedule 3'!A:M,13,FALSE)</f>
        <v>Transport/Travel Expenses</v>
      </c>
      <c r="E6846">
        <v>1.66</v>
      </c>
      <c r="F6846" s="1">
        <v>42766</v>
      </c>
      <c r="G6846" t="s">
        <v>462</v>
      </c>
      <c r="H6846" t="s">
        <v>810</v>
      </c>
      <c r="I6846" t="s">
        <v>810</v>
      </c>
      <c r="K6846">
        <v>300617</v>
      </c>
      <c r="L6846">
        <v>259505</v>
      </c>
      <c r="Q6846" t="s">
        <v>19</v>
      </c>
      <c r="U6846">
        <v>1</v>
      </c>
      <c r="V6846">
        <v>17</v>
      </c>
      <c r="Y6846" t="s">
        <v>20</v>
      </c>
      <c r="Z6846">
        <v>0</v>
      </c>
      <c r="AA6846" t="s">
        <v>589</v>
      </c>
      <c r="AB6846" t="s">
        <v>21</v>
      </c>
      <c r="AC6846">
        <v>234</v>
      </c>
    </row>
    <row r="6847" spans="1:29" x14ac:dyDescent="0.25">
      <c r="A6847">
        <v>345</v>
      </c>
      <c r="B6847">
        <v>345101</v>
      </c>
      <c r="C6847">
        <v>6220</v>
      </c>
      <c r="D6847" t="str">
        <f>VLOOKUP(C6847,'Schedule 3'!A:M,13,FALSE)</f>
        <v>Transport/Travel Expenses</v>
      </c>
      <c r="E6847">
        <v>0.2</v>
      </c>
      <c r="F6847" s="1">
        <v>43100</v>
      </c>
      <c r="G6847" t="s">
        <v>462</v>
      </c>
      <c r="H6847" t="s">
        <v>811</v>
      </c>
      <c r="I6847" t="s">
        <v>811</v>
      </c>
      <c r="K6847">
        <v>300618</v>
      </c>
      <c r="L6847">
        <v>291867</v>
      </c>
      <c r="Q6847" t="s">
        <v>19</v>
      </c>
      <c r="U6847">
        <v>12</v>
      </c>
      <c r="V6847">
        <v>17</v>
      </c>
      <c r="Y6847" t="s">
        <v>20</v>
      </c>
      <c r="Z6847">
        <v>0</v>
      </c>
      <c r="AA6847" t="s">
        <v>589</v>
      </c>
      <c r="AB6847" t="s">
        <v>21</v>
      </c>
      <c r="AC6847">
        <v>234</v>
      </c>
    </row>
    <row r="6848" spans="1:29" x14ac:dyDescent="0.25">
      <c r="A6848">
        <v>345</v>
      </c>
      <c r="B6848">
        <v>345102</v>
      </c>
      <c r="C6848">
        <v>6220</v>
      </c>
      <c r="D6848" t="str">
        <f>VLOOKUP(C6848,'Schedule 3'!A:M,13,FALSE)</f>
        <v>Transport/Travel Expenses</v>
      </c>
      <c r="E6848">
        <v>1.75</v>
      </c>
      <c r="F6848" s="1">
        <v>43100</v>
      </c>
      <c r="G6848" t="s">
        <v>462</v>
      </c>
      <c r="H6848" t="s">
        <v>811</v>
      </c>
      <c r="I6848" t="s">
        <v>811</v>
      </c>
      <c r="K6848">
        <v>300618</v>
      </c>
      <c r="L6848">
        <v>291867</v>
      </c>
      <c r="Q6848" t="s">
        <v>19</v>
      </c>
      <c r="U6848">
        <v>12</v>
      </c>
      <c r="V6848">
        <v>17</v>
      </c>
      <c r="Y6848" t="s">
        <v>20</v>
      </c>
      <c r="Z6848">
        <v>0</v>
      </c>
      <c r="AA6848" t="s">
        <v>589</v>
      </c>
      <c r="AB6848" t="s">
        <v>21</v>
      </c>
      <c r="AC6848">
        <v>235</v>
      </c>
    </row>
    <row r="6849" spans="1:29" x14ac:dyDescent="0.25">
      <c r="A6849">
        <v>345</v>
      </c>
      <c r="B6849">
        <v>345101</v>
      </c>
      <c r="C6849">
        <v>6220</v>
      </c>
      <c r="D6849" t="str">
        <f>VLOOKUP(C6849,'Schedule 3'!A:M,13,FALSE)</f>
        <v>Transport/Travel Expenses</v>
      </c>
      <c r="E6849">
        <v>0.04</v>
      </c>
      <c r="F6849" s="1">
        <v>43069</v>
      </c>
      <c r="G6849" t="s">
        <v>462</v>
      </c>
      <c r="H6849" t="s">
        <v>811</v>
      </c>
      <c r="I6849" t="s">
        <v>811</v>
      </c>
      <c r="K6849">
        <v>300618</v>
      </c>
      <c r="L6849">
        <v>288934</v>
      </c>
      <c r="Q6849" t="s">
        <v>19</v>
      </c>
      <c r="U6849">
        <v>11</v>
      </c>
      <c r="V6849">
        <v>17</v>
      </c>
      <c r="Y6849" t="s">
        <v>20</v>
      </c>
      <c r="Z6849">
        <v>0</v>
      </c>
      <c r="AA6849" t="s">
        <v>589</v>
      </c>
      <c r="AB6849" t="s">
        <v>21</v>
      </c>
      <c r="AC6849">
        <v>234</v>
      </c>
    </row>
    <row r="6850" spans="1:29" x14ac:dyDescent="0.25">
      <c r="A6850">
        <v>345</v>
      </c>
      <c r="B6850">
        <v>345102</v>
      </c>
      <c r="C6850">
        <v>6220</v>
      </c>
      <c r="D6850" t="str">
        <f>VLOOKUP(C6850,'Schedule 3'!A:M,13,FALSE)</f>
        <v>Transport/Travel Expenses</v>
      </c>
      <c r="E6850">
        <v>0.36</v>
      </c>
      <c r="F6850" s="1">
        <v>43069</v>
      </c>
      <c r="G6850" t="s">
        <v>462</v>
      </c>
      <c r="H6850" t="s">
        <v>811</v>
      </c>
      <c r="I6850" t="s">
        <v>811</v>
      </c>
      <c r="K6850">
        <v>300618</v>
      </c>
      <c r="L6850">
        <v>288934</v>
      </c>
      <c r="Q6850" t="s">
        <v>19</v>
      </c>
      <c r="U6850">
        <v>11</v>
      </c>
      <c r="V6850">
        <v>17</v>
      </c>
      <c r="Y6850" t="s">
        <v>20</v>
      </c>
      <c r="Z6850">
        <v>0</v>
      </c>
      <c r="AA6850" t="s">
        <v>589</v>
      </c>
      <c r="AB6850" t="s">
        <v>21</v>
      </c>
      <c r="AC6850">
        <v>235</v>
      </c>
    </row>
    <row r="6851" spans="1:29" x14ac:dyDescent="0.25">
      <c r="A6851">
        <v>345</v>
      </c>
      <c r="B6851">
        <v>345101</v>
      </c>
      <c r="C6851">
        <v>6220</v>
      </c>
      <c r="D6851" t="str">
        <f>VLOOKUP(C6851,'Schedule 3'!A:M,13,FALSE)</f>
        <v>Transport/Travel Expenses</v>
      </c>
      <c r="E6851">
        <v>0.16</v>
      </c>
      <c r="F6851" s="1">
        <v>43039</v>
      </c>
      <c r="G6851" t="s">
        <v>462</v>
      </c>
      <c r="H6851" t="s">
        <v>811</v>
      </c>
      <c r="I6851" t="s">
        <v>811</v>
      </c>
      <c r="K6851">
        <v>300618</v>
      </c>
      <c r="L6851">
        <v>286349</v>
      </c>
      <c r="Q6851" t="s">
        <v>19</v>
      </c>
      <c r="U6851">
        <v>10</v>
      </c>
      <c r="V6851">
        <v>17</v>
      </c>
      <c r="Y6851" t="s">
        <v>20</v>
      </c>
      <c r="Z6851">
        <v>0</v>
      </c>
      <c r="AA6851" t="s">
        <v>589</v>
      </c>
      <c r="AB6851" t="s">
        <v>21</v>
      </c>
      <c r="AC6851">
        <v>234</v>
      </c>
    </row>
    <row r="6852" spans="1:29" x14ac:dyDescent="0.25">
      <c r="A6852">
        <v>345</v>
      </c>
      <c r="B6852">
        <v>345102</v>
      </c>
      <c r="C6852">
        <v>6220</v>
      </c>
      <c r="D6852" t="str">
        <f>VLOOKUP(C6852,'Schedule 3'!A:M,13,FALSE)</f>
        <v>Transport/Travel Expenses</v>
      </c>
      <c r="E6852">
        <v>1.39</v>
      </c>
      <c r="F6852" s="1">
        <v>43039</v>
      </c>
      <c r="G6852" t="s">
        <v>462</v>
      </c>
      <c r="H6852" t="s">
        <v>811</v>
      </c>
      <c r="I6852" t="s">
        <v>811</v>
      </c>
      <c r="K6852">
        <v>300618</v>
      </c>
      <c r="L6852">
        <v>286349</v>
      </c>
      <c r="Q6852" t="s">
        <v>19</v>
      </c>
      <c r="U6852">
        <v>10</v>
      </c>
      <c r="V6852">
        <v>17</v>
      </c>
      <c r="Y6852" t="s">
        <v>20</v>
      </c>
      <c r="Z6852">
        <v>0</v>
      </c>
      <c r="AA6852" t="s">
        <v>589</v>
      </c>
      <c r="AB6852" t="s">
        <v>21</v>
      </c>
      <c r="AC6852">
        <v>235</v>
      </c>
    </row>
    <row r="6853" spans="1:29" x14ac:dyDescent="0.25">
      <c r="A6853">
        <v>345</v>
      </c>
      <c r="B6853">
        <v>345101</v>
      </c>
      <c r="C6853">
        <v>6220</v>
      </c>
      <c r="D6853" t="str">
        <f>VLOOKUP(C6853,'Schedule 3'!A:M,13,FALSE)</f>
        <v>Transport/Travel Expenses</v>
      </c>
      <c r="E6853">
        <v>0.04</v>
      </c>
      <c r="F6853" s="1">
        <v>43008</v>
      </c>
      <c r="G6853" t="s">
        <v>462</v>
      </c>
      <c r="H6853" t="s">
        <v>811</v>
      </c>
      <c r="I6853" t="s">
        <v>811</v>
      </c>
      <c r="K6853">
        <v>300618</v>
      </c>
      <c r="L6853">
        <v>283717</v>
      </c>
      <c r="Q6853" t="s">
        <v>19</v>
      </c>
      <c r="U6853">
        <v>9</v>
      </c>
      <c r="V6853">
        <v>17</v>
      </c>
      <c r="Y6853" t="s">
        <v>20</v>
      </c>
      <c r="Z6853">
        <v>0</v>
      </c>
      <c r="AA6853" t="s">
        <v>589</v>
      </c>
      <c r="AB6853" t="s">
        <v>21</v>
      </c>
      <c r="AC6853">
        <v>234</v>
      </c>
    </row>
    <row r="6854" spans="1:29" x14ac:dyDescent="0.25">
      <c r="A6854">
        <v>345</v>
      </c>
      <c r="B6854">
        <v>345102</v>
      </c>
      <c r="C6854">
        <v>6220</v>
      </c>
      <c r="D6854" t="str">
        <f>VLOOKUP(C6854,'Schedule 3'!A:M,13,FALSE)</f>
        <v>Transport/Travel Expenses</v>
      </c>
      <c r="E6854">
        <v>0.36</v>
      </c>
      <c r="F6854" s="1">
        <v>43008</v>
      </c>
      <c r="G6854" t="s">
        <v>462</v>
      </c>
      <c r="H6854" t="s">
        <v>811</v>
      </c>
      <c r="I6854" t="s">
        <v>811</v>
      </c>
      <c r="K6854">
        <v>300618</v>
      </c>
      <c r="L6854">
        <v>283717</v>
      </c>
      <c r="Q6854" t="s">
        <v>19</v>
      </c>
      <c r="U6854">
        <v>9</v>
      </c>
      <c r="V6854">
        <v>17</v>
      </c>
      <c r="Y6854" t="s">
        <v>20</v>
      </c>
      <c r="Z6854">
        <v>0</v>
      </c>
      <c r="AA6854" t="s">
        <v>589</v>
      </c>
      <c r="AB6854" t="s">
        <v>21</v>
      </c>
      <c r="AC6854">
        <v>235</v>
      </c>
    </row>
    <row r="6855" spans="1:29" x14ac:dyDescent="0.25">
      <c r="A6855">
        <v>345</v>
      </c>
      <c r="B6855">
        <v>345101</v>
      </c>
      <c r="C6855">
        <v>6220</v>
      </c>
      <c r="D6855" t="str">
        <f>VLOOKUP(C6855,'Schedule 3'!A:M,13,FALSE)</f>
        <v>Transport/Travel Expenses</v>
      </c>
      <c r="E6855">
        <v>0.04</v>
      </c>
      <c r="F6855" s="1">
        <v>42978</v>
      </c>
      <c r="G6855" t="s">
        <v>462</v>
      </c>
      <c r="H6855" t="s">
        <v>811</v>
      </c>
      <c r="I6855" t="s">
        <v>811</v>
      </c>
      <c r="K6855">
        <v>300618</v>
      </c>
      <c r="L6855">
        <v>281172</v>
      </c>
      <c r="Q6855" t="s">
        <v>19</v>
      </c>
      <c r="U6855">
        <v>8</v>
      </c>
      <c r="V6855">
        <v>17</v>
      </c>
      <c r="Y6855" t="s">
        <v>20</v>
      </c>
      <c r="Z6855">
        <v>0</v>
      </c>
      <c r="AA6855" t="s">
        <v>589</v>
      </c>
      <c r="AB6855" t="s">
        <v>21</v>
      </c>
      <c r="AC6855">
        <v>234</v>
      </c>
    </row>
    <row r="6856" spans="1:29" x14ac:dyDescent="0.25">
      <c r="A6856">
        <v>345</v>
      </c>
      <c r="B6856">
        <v>345102</v>
      </c>
      <c r="C6856">
        <v>6220</v>
      </c>
      <c r="D6856" t="str">
        <f>VLOOKUP(C6856,'Schedule 3'!A:M,13,FALSE)</f>
        <v>Transport/Travel Expenses</v>
      </c>
      <c r="E6856">
        <v>0.36</v>
      </c>
      <c r="F6856" s="1">
        <v>42978</v>
      </c>
      <c r="G6856" t="s">
        <v>462</v>
      </c>
      <c r="H6856" t="s">
        <v>811</v>
      </c>
      <c r="I6856" t="s">
        <v>811</v>
      </c>
      <c r="K6856">
        <v>300618</v>
      </c>
      <c r="L6856">
        <v>281172</v>
      </c>
      <c r="Q6856" t="s">
        <v>19</v>
      </c>
      <c r="U6856">
        <v>8</v>
      </c>
      <c r="V6856">
        <v>17</v>
      </c>
      <c r="Y6856" t="s">
        <v>20</v>
      </c>
      <c r="Z6856">
        <v>0</v>
      </c>
      <c r="AA6856" t="s">
        <v>589</v>
      </c>
      <c r="AB6856" t="s">
        <v>21</v>
      </c>
      <c r="AC6856">
        <v>235</v>
      </c>
    </row>
    <row r="6857" spans="1:29" x14ac:dyDescent="0.25">
      <c r="A6857">
        <v>345</v>
      </c>
      <c r="B6857">
        <v>345101</v>
      </c>
      <c r="C6857">
        <v>6220</v>
      </c>
      <c r="D6857" t="str">
        <f>VLOOKUP(C6857,'Schedule 3'!A:M,13,FALSE)</f>
        <v>Transport/Travel Expenses</v>
      </c>
      <c r="E6857">
        <v>0.04</v>
      </c>
      <c r="F6857" s="1">
        <v>42947</v>
      </c>
      <c r="G6857" t="s">
        <v>462</v>
      </c>
      <c r="H6857" t="s">
        <v>811</v>
      </c>
      <c r="I6857" t="s">
        <v>811</v>
      </c>
      <c r="K6857">
        <v>300618</v>
      </c>
      <c r="L6857">
        <v>278277</v>
      </c>
      <c r="Q6857" t="s">
        <v>19</v>
      </c>
      <c r="U6857">
        <v>7</v>
      </c>
      <c r="V6857">
        <v>17</v>
      </c>
      <c r="Y6857" t="s">
        <v>20</v>
      </c>
      <c r="Z6857">
        <v>0</v>
      </c>
      <c r="AA6857" t="s">
        <v>589</v>
      </c>
      <c r="AB6857" t="s">
        <v>21</v>
      </c>
      <c r="AC6857">
        <v>234</v>
      </c>
    </row>
    <row r="6858" spans="1:29" x14ac:dyDescent="0.25">
      <c r="A6858">
        <v>345</v>
      </c>
      <c r="B6858">
        <v>345102</v>
      </c>
      <c r="C6858">
        <v>6220</v>
      </c>
      <c r="D6858" t="str">
        <f>VLOOKUP(C6858,'Schedule 3'!A:M,13,FALSE)</f>
        <v>Transport/Travel Expenses</v>
      </c>
      <c r="E6858">
        <v>0.36</v>
      </c>
      <c r="F6858" s="1">
        <v>42947</v>
      </c>
      <c r="G6858" t="s">
        <v>462</v>
      </c>
      <c r="H6858" t="s">
        <v>811</v>
      </c>
      <c r="I6858" t="s">
        <v>811</v>
      </c>
      <c r="K6858">
        <v>300618</v>
      </c>
      <c r="L6858">
        <v>278277</v>
      </c>
      <c r="Q6858" t="s">
        <v>19</v>
      </c>
      <c r="U6858">
        <v>7</v>
      </c>
      <c r="V6858">
        <v>17</v>
      </c>
      <c r="Y6858" t="s">
        <v>20</v>
      </c>
      <c r="Z6858">
        <v>0</v>
      </c>
      <c r="AA6858" t="s">
        <v>589</v>
      </c>
      <c r="AB6858" t="s">
        <v>21</v>
      </c>
      <c r="AC6858">
        <v>235</v>
      </c>
    </row>
    <row r="6859" spans="1:29" x14ac:dyDescent="0.25">
      <c r="A6859">
        <v>345</v>
      </c>
      <c r="B6859">
        <v>345101</v>
      </c>
      <c r="C6859">
        <v>6220</v>
      </c>
      <c r="D6859" t="str">
        <f>VLOOKUP(C6859,'Schedule 3'!A:M,13,FALSE)</f>
        <v>Transport/Travel Expenses</v>
      </c>
      <c r="E6859">
        <v>0.5</v>
      </c>
      <c r="F6859" s="1">
        <v>42916</v>
      </c>
      <c r="G6859" t="s">
        <v>462</v>
      </c>
      <c r="H6859" t="s">
        <v>811</v>
      </c>
      <c r="I6859" t="s">
        <v>811</v>
      </c>
      <c r="K6859">
        <v>300618</v>
      </c>
      <c r="L6859">
        <v>275593</v>
      </c>
      <c r="Q6859" t="s">
        <v>19</v>
      </c>
      <c r="U6859">
        <v>6</v>
      </c>
      <c r="V6859">
        <v>17</v>
      </c>
      <c r="Y6859" t="s">
        <v>20</v>
      </c>
      <c r="Z6859">
        <v>0</v>
      </c>
      <c r="AA6859" t="s">
        <v>589</v>
      </c>
      <c r="AB6859" t="s">
        <v>21</v>
      </c>
      <c r="AC6859">
        <v>234</v>
      </c>
    </row>
    <row r="6860" spans="1:29" x14ac:dyDescent="0.25">
      <c r="A6860">
        <v>345</v>
      </c>
      <c r="B6860">
        <v>345102</v>
      </c>
      <c r="C6860">
        <v>6220</v>
      </c>
      <c r="D6860" t="str">
        <f>VLOOKUP(C6860,'Schedule 3'!A:M,13,FALSE)</f>
        <v>Transport/Travel Expenses</v>
      </c>
      <c r="E6860">
        <v>4.37</v>
      </c>
      <c r="F6860" s="1">
        <v>42916</v>
      </c>
      <c r="G6860" t="s">
        <v>462</v>
      </c>
      <c r="H6860" t="s">
        <v>811</v>
      </c>
      <c r="I6860" t="s">
        <v>811</v>
      </c>
      <c r="K6860">
        <v>300618</v>
      </c>
      <c r="L6860">
        <v>275593</v>
      </c>
      <c r="Q6860" t="s">
        <v>19</v>
      </c>
      <c r="U6860">
        <v>6</v>
      </c>
      <c r="V6860">
        <v>17</v>
      </c>
      <c r="Y6860" t="s">
        <v>20</v>
      </c>
      <c r="Z6860">
        <v>0</v>
      </c>
      <c r="AA6860" t="s">
        <v>589</v>
      </c>
      <c r="AB6860" t="s">
        <v>21</v>
      </c>
      <c r="AC6860">
        <v>235</v>
      </c>
    </row>
    <row r="6861" spans="1:29" x14ac:dyDescent="0.25">
      <c r="A6861">
        <v>345</v>
      </c>
      <c r="B6861">
        <v>345101</v>
      </c>
      <c r="C6861">
        <v>6220</v>
      </c>
      <c r="D6861" t="str">
        <f>VLOOKUP(C6861,'Schedule 3'!A:M,13,FALSE)</f>
        <v>Transport/Travel Expenses</v>
      </c>
      <c r="E6861">
        <v>0.04</v>
      </c>
      <c r="F6861" s="1">
        <v>42886</v>
      </c>
      <c r="G6861" t="s">
        <v>462</v>
      </c>
      <c r="H6861" t="s">
        <v>811</v>
      </c>
      <c r="I6861" t="s">
        <v>811</v>
      </c>
      <c r="K6861">
        <v>300618</v>
      </c>
      <c r="L6861">
        <v>272629</v>
      </c>
      <c r="Q6861" t="s">
        <v>19</v>
      </c>
      <c r="U6861">
        <v>5</v>
      </c>
      <c r="V6861">
        <v>17</v>
      </c>
      <c r="Y6861" t="s">
        <v>20</v>
      </c>
      <c r="Z6861">
        <v>0</v>
      </c>
      <c r="AA6861" t="s">
        <v>589</v>
      </c>
      <c r="AB6861" t="s">
        <v>21</v>
      </c>
      <c r="AC6861">
        <v>234</v>
      </c>
    </row>
    <row r="6862" spans="1:29" x14ac:dyDescent="0.25">
      <c r="A6862">
        <v>345</v>
      </c>
      <c r="B6862">
        <v>345102</v>
      </c>
      <c r="C6862">
        <v>6220</v>
      </c>
      <c r="D6862" t="str">
        <f>VLOOKUP(C6862,'Schedule 3'!A:M,13,FALSE)</f>
        <v>Transport/Travel Expenses</v>
      </c>
      <c r="E6862">
        <v>0.36</v>
      </c>
      <c r="F6862" s="1">
        <v>42886</v>
      </c>
      <c r="G6862" t="s">
        <v>462</v>
      </c>
      <c r="H6862" t="s">
        <v>811</v>
      </c>
      <c r="I6862" t="s">
        <v>811</v>
      </c>
      <c r="K6862">
        <v>300618</v>
      </c>
      <c r="L6862">
        <v>272629</v>
      </c>
      <c r="Q6862" t="s">
        <v>19</v>
      </c>
      <c r="U6862">
        <v>5</v>
      </c>
      <c r="V6862">
        <v>17</v>
      </c>
      <c r="Y6862" t="s">
        <v>20</v>
      </c>
      <c r="Z6862">
        <v>0</v>
      </c>
      <c r="AA6862" t="s">
        <v>589</v>
      </c>
      <c r="AB6862" t="s">
        <v>21</v>
      </c>
      <c r="AC6862">
        <v>235</v>
      </c>
    </row>
    <row r="6863" spans="1:29" x14ac:dyDescent="0.25">
      <c r="A6863">
        <v>345</v>
      </c>
      <c r="B6863">
        <v>345101</v>
      </c>
      <c r="C6863">
        <v>6220</v>
      </c>
      <c r="D6863" t="str">
        <f>VLOOKUP(C6863,'Schedule 3'!A:M,13,FALSE)</f>
        <v>Transport/Travel Expenses</v>
      </c>
      <c r="E6863">
        <v>0.28000000000000003</v>
      </c>
      <c r="F6863" s="1">
        <v>42855</v>
      </c>
      <c r="G6863" t="s">
        <v>462</v>
      </c>
      <c r="H6863" t="s">
        <v>811</v>
      </c>
      <c r="I6863" t="s">
        <v>811</v>
      </c>
      <c r="K6863">
        <v>300618</v>
      </c>
      <c r="L6863">
        <v>269773</v>
      </c>
      <c r="Q6863" t="s">
        <v>19</v>
      </c>
      <c r="U6863">
        <v>4</v>
      </c>
      <c r="V6863">
        <v>17</v>
      </c>
      <c r="Y6863" t="s">
        <v>20</v>
      </c>
      <c r="Z6863">
        <v>0</v>
      </c>
      <c r="AA6863" t="s">
        <v>589</v>
      </c>
      <c r="AB6863" t="s">
        <v>21</v>
      </c>
      <c r="AC6863">
        <v>233</v>
      </c>
    </row>
    <row r="6864" spans="1:29" x14ac:dyDescent="0.25">
      <c r="A6864">
        <v>345</v>
      </c>
      <c r="B6864">
        <v>345102</v>
      </c>
      <c r="C6864">
        <v>6220</v>
      </c>
      <c r="D6864" t="str">
        <f>VLOOKUP(C6864,'Schedule 3'!A:M,13,FALSE)</f>
        <v>Transport/Travel Expenses</v>
      </c>
      <c r="E6864">
        <v>2.4500000000000002</v>
      </c>
      <c r="F6864" s="1">
        <v>42855</v>
      </c>
      <c r="G6864" t="s">
        <v>462</v>
      </c>
      <c r="H6864" t="s">
        <v>811</v>
      </c>
      <c r="I6864" t="s">
        <v>811</v>
      </c>
      <c r="K6864">
        <v>300618</v>
      </c>
      <c r="L6864">
        <v>269773</v>
      </c>
      <c r="Q6864" t="s">
        <v>19</v>
      </c>
      <c r="U6864">
        <v>4</v>
      </c>
      <c r="V6864">
        <v>17</v>
      </c>
      <c r="Y6864" t="s">
        <v>20</v>
      </c>
      <c r="Z6864">
        <v>0</v>
      </c>
      <c r="AA6864" t="s">
        <v>589</v>
      </c>
      <c r="AB6864" t="s">
        <v>21</v>
      </c>
      <c r="AC6864">
        <v>234</v>
      </c>
    </row>
    <row r="6865" spans="1:29" x14ac:dyDescent="0.25">
      <c r="A6865">
        <v>345</v>
      </c>
      <c r="B6865">
        <v>345101</v>
      </c>
      <c r="C6865">
        <v>6220</v>
      </c>
      <c r="D6865" t="str">
        <f>VLOOKUP(C6865,'Schedule 3'!A:M,13,FALSE)</f>
        <v>Transport/Travel Expenses</v>
      </c>
      <c r="E6865">
        <v>0.04</v>
      </c>
      <c r="F6865" s="1">
        <v>42825</v>
      </c>
      <c r="G6865" t="s">
        <v>462</v>
      </c>
      <c r="H6865" t="s">
        <v>811</v>
      </c>
      <c r="I6865" t="s">
        <v>811</v>
      </c>
      <c r="K6865">
        <v>300618</v>
      </c>
      <c r="L6865">
        <v>267433</v>
      </c>
      <c r="Q6865" t="s">
        <v>19</v>
      </c>
      <c r="U6865">
        <v>3</v>
      </c>
      <c r="V6865">
        <v>17</v>
      </c>
      <c r="Y6865" t="s">
        <v>20</v>
      </c>
      <c r="Z6865">
        <v>0</v>
      </c>
      <c r="AA6865" t="s">
        <v>589</v>
      </c>
      <c r="AB6865" t="s">
        <v>21</v>
      </c>
      <c r="AC6865">
        <v>233</v>
      </c>
    </row>
    <row r="6866" spans="1:29" x14ac:dyDescent="0.25">
      <c r="A6866">
        <v>345</v>
      </c>
      <c r="B6866">
        <v>345102</v>
      </c>
      <c r="C6866">
        <v>6220</v>
      </c>
      <c r="D6866" t="str">
        <f>VLOOKUP(C6866,'Schedule 3'!A:M,13,FALSE)</f>
        <v>Transport/Travel Expenses</v>
      </c>
      <c r="E6866">
        <v>0.37</v>
      </c>
      <c r="F6866" s="1">
        <v>42825</v>
      </c>
      <c r="G6866" t="s">
        <v>462</v>
      </c>
      <c r="H6866" t="s">
        <v>811</v>
      </c>
      <c r="I6866" t="s">
        <v>811</v>
      </c>
      <c r="K6866">
        <v>300618</v>
      </c>
      <c r="L6866">
        <v>267433</v>
      </c>
      <c r="Q6866" t="s">
        <v>19</v>
      </c>
      <c r="U6866">
        <v>3</v>
      </c>
      <c r="V6866">
        <v>17</v>
      </c>
      <c r="Y6866" t="s">
        <v>20</v>
      </c>
      <c r="Z6866">
        <v>0</v>
      </c>
      <c r="AA6866" t="s">
        <v>589</v>
      </c>
      <c r="AB6866" t="s">
        <v>21</v>
      </c>
      <c r="AC6866">
        <v>234</v>
      </c>
    </row>
    <row r="6867" spans="1:29" x14ac:dyDescent="0.25">
      <c r="A6867">
        <v>345</v>
      </c>
      <c r="B6867">
        <v>345101</v>
      </c>
      <c r="C6867">
        <v>6220</v>
      </c>
      <c r="D6867" t="str">
        <f>VLOOKUP(C6867,'Schedule 3'!A:M,13,FALSE)</f>
        <v>Transport/Travel Expenses</v>
      </c>
      <c r="E6867">
        <v>0.04</v>
      </c>
      <c r="F6867" s="1">
        <v>42794</v>
      </c>
      <c r="G6867" t="s">
        <v>462</v>
      </c>
      <c r="H6867" t="s">
        <v>811</v>
      </c>
      <c r="I6867" t="s">
        <v>811</v>
      </c>
      <c r="K6867">
        <v>300618</v>
      </c>
      <c r="L6867">
        <v>263415</v>
      </c>
      <c r="Q6867" t="s">
        <v>19</v>
      </c>
      <c r="U6867">
        <v>2</v>
      </c>
      <c r="V6867">
        <v>17</v>
      </c>
      <c r="Y6867" t="s">
        <v>20</v>
      </c>
      <c r="Z6867">
        <v>0</v>
      </c>
      <c r="AA6867" t="s">
        <v>589</v>
      </c>
      <c r="AB6867" t="s">
        <v>21</v>
      </c>
      <c r="AC6867">
        <v>233</v>
      </c>
    </row>
    <row r="6868" spans="1:29" x14ac:dyDescent="0.25">
      <c r="A6868">
        <v>345</v>
      </c>
      <c r="B6868">
        <v>345102</v>
      </c>
      <c r="C6868">
        <v>6220</v>
      </c>
      <c r="D6868" t="str">
        <f>VLOOKUP(C6868,'Schedule 3'!A:M,13,FALSE)</f>
        <v>Transport/Travel Expenses</v>
      </c>
      <c r="E6868">
        <v>0.37</v>
      </c>
      <c r="F6868" s="1">
        <v>42794</v>
      </c>
      <c r="G6868" t="s">
        <v>462</v>
      </c>
      <c r="H6868" t="s">
        <v>811</v>
      </c>
      <c r="I6868" t="s">
        <v>811</v>
      </c>
      <c r="K6868">
        <v>300618</v>
      </c>
      <c r="L6868">
        <v>263415</v>
      </c>
      <c r="Q6868" t="s">
        <v>19</v>
      </c>
      <c r="U6868">
        <v>2</v>
      </c>
      <c r="V6868">
        <v>17</v>
      </c>
      <c r="Y6868" t="s">
        <v>20</v>
      </c>
      <c r="Z6868">
        <v>0</v>
      </c>
      <c r="AA6868" t="s">
        <v>589</v>
      </c>
      <c r="AB6868" t="s">
        <v>21</v>
      </c>
      <c r="AC6868">
        <v>234</v>
      </c>
    </row>
    <row r="6869" spans="1:29" x14ac:dyDescent="0.25">
      <c r="A6869">
        <v>345</v>
      </c>
      <c r="B6869">
        <v>345101</v>
      </c>
      <c r="C6869">
        <v>6220</v>
      </c>
      <c r="D6869" t="str">
        <f>VLOOKUP(C6869,'Schedule 3'!A:M,13,FALSE)</f>
        <v>Transport/Travel Expenses</v>
      </c>
      <c r="E6869">
        <v>2.94</v>
      </c>
      <c r="F6869" s="1">
        <v>42766</v>
      </c>
      <c r="G6869" t="s">
        <v>462</v>
      </c>
      <c r="H6869" t="s">
        <v>811</v>
      </c>
      <c r="I6869" t="s">
        <v>811</v>
      </c>
      <c r="K6869">
        <v>300618</v>
      </c>
      <c r="L6869">
        <v>259505</v>
      </c>
      <c r="Q6869" t="s">
        <v>19</v>
      </c>
      <c r="U6869">
        <v>1</v>
      </c>
      <c r="V6869">
        <v>17</v>
      </c>
      <c r="Y6869" t="s">
        <v>20</v>
      </c>
      <c r="Z6869">
        <v>0</v>
      </c>
      <c r="AA6869" t="s">
        <v>589</v>
      </c>
      <c r="AB6869" t="s">
        <v>21</v>
      </c>
      <c r="AC6869">
        <v>233</v>
      </c>
    </row>
    <row r="6870" spans="1:29" x14ac:dyDescent="0.25">
      <c r="A6870">
        <v>345</v>
      </c>
      <c r="B6870">
        <v>345102</v>
      </c>
      <c r="C6870">
        <v>6220</v>
      </c>
      <c r="D6870" t="str">
        <f>VLOOKUP(C6870,'Schedule 3'!A:M,13,FALSE)</f>
        <v>Transport/Travel Expenses</v>
      </c>
      <c r="E6870">
        <v>26.13</v>
      </c>
      <c r="F6870" s="1">
        <v>42766</v>
      </c>
      <c r="G6870" t="s">
        <v>462</v>
      </c>
      <c r="H6870" t="s">
        <v>811</v>
      </c>
      <c r="I6870" t="s">
        <v>811</v>
      </c>
      <c r="K6870">
        <v>300618</v>
      </c>
      <c r="L6870">
        <v>259505</v>
      </c>
      <c r="Q6870" t="s">
        <v>19</v>
      </c>
      <c r="U6870">
        <v>1</v>
      </c>
      <c r="V6870">
        <v>17</v>
      </c>
      <c r="Y6870" t="s">
        <v>20</v>
      </c>
      <c r="Z6870">
        <v>0</v>
      </c>
      <c r="AA6870" t="s">
        <v>589</v>
      </c>
      <c r="AB6870" t="s">
        <v>21</v>
      </c>
      <c r="AC6870">
        <v>234</v>
      </c>
    </row>
    <row r="6871" spans="1:29" x14ac:dyDescent="0.25">
      <c r="A6871">
        <v>345</v>
      </c>
      <c r="B6871">
        <v>345101</v>
      </c>
      <c r="C6871">
        <v>5810</v>
      </c>
      <c r="D6871" t="str">
        <f>VLOOKUP(C6871,'Schedule 3'!A:M,13,FALSE)</f>
        <v>Other Personnel Related Expenses</v>
      </c>
      <c r="E6871">
        <v>47.59</v>
      </c>
      <c r="F6871" s="1">
        <v>43069</v>
      </c>
      <c r="G6871" t="s">
        <v>462</v>
      </c>
      <c r="H6871" t="s">
        <v>812</v>
      </c>
      <c r="I6871" t="s">
        <v>812</v>
      </c>
      <c r="K6871">
        <v>302017</v>
      </c>
      <c r="L6871">
        <v>288934</v>
      </c>
      <c r="Q6871" t="s">
        <v>19</v>
      </c>
      <c r="U6871">
        <v>11</v>
      </c>
      <c r="V6871">
        <v>17</v>
      </c>
      <c r="Y6871" t="s">
        <v>20</v>
      </c>
      <c r="Z6871">
        <v>0</v>
      </c>
      <c r="AA6871" t="s">
        <v>589</v>
      </c>
      <c r="AB6871" t="s">
        <v>21</v>
      </c>
      <c r="AC6871">
        <v>52</v>
      </c>
    </row>
    <row r="6872" spans="1:29" x14ac:dyDescent="0.25">
      <c r="A6872">
        <v>345</v>
      </c>
      <c r="B6872">
        <v>345102</v>
      </c>
      <c r="C6872">
        <v>5810</v>
      </c>
      <c r="D6872" t="str">
        <f>VLOOKUP(C6872,'Schedule 3'!A:M,13,FALSE)</f>
        <v>Other Personnel Related Expenses</v>
      </c>
      <c r="E6872">
        <v>426.65</v>
      </c>
      <c r="F6872" s="1">
        <v>43069</v>
      </c>
      <c r="G6872" t="s">
        <v>462</v>
      </c>
      <c r="H6872" t="s">
        <v>812</v>
      </c>
      <c r="I6872" t="s">
        <v>812</v>
      </c>
      <c r="K6872">
        <v>302017</v>
      </c>
      <c r="L6872">
        <v>288934</v>
      </c>
      <c r="Q6872" t="s">
        <v>19</v>
      </c>
      <c r="U6872">
        <v>11</v>
      </c>
      <c r="V6872">
        <v>17</v>
      </c>
      <c r="Y6872" t="s">
        <v>20</v>
      </c>
      <c r="Z6872">
        <v>0</v>
      </c>
      <c r="AA6872" t="s">
        <v>589</v>
      </c>
      <c r="AB6872" t="s">
        <v>21</v>
      </c>
      <c r="AC6872">
        <v>53</v>
      </c>
    </row>
    <row r="6873" spans="1:29" x14ac:dyDescent="0.25">
      <c r="A6873">
        <v>345</v>
      </c>
      <c r="B6873">
        <v>345101</v>
      </c>
      <c r="C6873">
        <v>5810</v>
      </c>
      <c r="D6873" t="str">
        <f>VLOOKUP(C6873,'Schedule 3'!A:M,13,FALSE)</f>
        <v>Other Personnel Related Expenses</v>
      </c>
      <c r="E6873">
        <v>1.63</v>
      </c>
      <c r="F6873" s="1">
        <v>43008</v>
      </c>
      <c r="G6873" t="s">
        <v>462</v>
      </c>
      <c r="H6873" t="s">
        <v>812</v>
      </c>
      <c r="I6873" t="s">
        <v>812</v>
      </c>
      <c r="K6873">
        <v>302017</v>
      </c>
      <c r="L6873">
        <v>283717</v>
      </c>
      <c r="Q6873" t="s">
        <v>19</v>
      </c>
      <c r="U6873">
        <v>9</v>
      </c>
      <c r="V6873">
        <v>17</v>
      </c>
      <c r="Y6873" t="s">
        <v>20</v>
      </c>
      <c r="Z6873">
        <v>0</v>
      </c>
      <c r="AA6873" t="s">
        <v>589</v>
      </c>
      <c r="AB6873" t="s">
        <v>21</v>
      </c>
      <c r="AC6873">
        <v>52</v>
      </c>
    </row>
    <row r="6874" spans="1:29" x14ac:dyDescent="0.25">
      <c r="A6874">
        <v>345</v>
      </c>
      <c r="B6874">
        <v>345102</v>
      </c>
      <c r="C6874">
        <v>5810</v>
      </c>
      <c r="D6874" t="str">
        <f>VLOOKUP(C6874,'Schedule 3'!A:M,13,FALSE)</f>
        <v>Other Personnel Related Expenses</v>
      </c>
      <c r="E6874">
        <v>14.57</v>
      </c>
      <c r="F6874" s="1">
        <v>43008</v>
      </c>
      <c r="G6874" t="s">
        <v>462</v>
      </c>
      <c r="H6874" t="s">
        <v>812</v>
      </c>
      <c r="I6874" t="s">
        <v>812</v>
      </c>
      <c r="K6874">
        <v>302017</v>
      </c>
      <c r="L6874">
        <v>283717</v>
      </c>
      <c r="Q6874" t="s">
        <v>19</v>
      </c>
      <c r="U6874">
        <v>9</v>
      </c>
      <c r="V6874">
        <v>17</v>
      </c>
      <c r="Y6874" t="s">
        <v>20</v>
      </c>
      <c r="Z6874">
        <v>0</v>
      </c>
      <c r="AA6874" t="s">
        <v>589</v>
      </c>
      <c r="AB6874" t="s">
        <v>21</v>
      </c>
      <c r="AC6874">
        <v>53</v>
      </c>
    </row>
    <row r="6875" spans="1:29" x14ac:dyDescent="0.25">
      <c r="A6875">
        <v>345</v>
      </c>
      <c r="B6875">
        <v>345101</v>
      </c>
      <c r="C6875">
        <v>5810</v>
      </c>
      <c r="D6875" t="str">
        <f>VLOOKUP(C6875,'Schedule 3'!A:M,13,FALSE)</f>
        <v>Other Personnel Related Expenses</v>
      </c>
      <c r="E6875">
        <v>6.02</v>
      </c>
      <c r="F6875" s="1">
        <v>42978</v>
      </c>
      <c r="G6875" t="s">
        <v>462</v>
      </c>
      <c r="H6875" t="s">
        <v>812</v>
      </c>
      <c r="I6875" t="s">
        <v>812</v>
      </c>
      <c r="K6875">
        <v>302017</v>
      </c>
      <c r="L6875">
        <v>281172</v>
      </c>
      <c r="Q6875" t="s">
        <v>19</v>
      </c>
      <c r="U6875">
        <v>8</v>
      </c>
      <c r="V6875">
        <v>17</v>
      </c>
      <c r="Y6875" t="s">
        <v>20</v>
      </c>
      <c r="Z6875">
        <v>0</v>
      </c>
      <c r="AA6875" t="s">
        <v>589</v>
      </c>
      <c r="AB6875" t="s">
        <v>21</v>
      </c>
      <c r="AC6875">
        <v>52</v>
      </c>
    </row>
    <row r="6876" spans="1:29" x14ac:dyDescent="0.25">
      <c r="A6876">
        <v>345</v>
      </c>
      <c r="B6876">
        <v>345102</v>
      </c>
      <c r="C6876">
        <v>5810</v>
      </c>
      <c r="D6876" t="str">
        <f>VLOOKUP(C6876,'Schedule 3'!A:M,13,FALSE)</f>
        <v>Other Personnel Related Expenses</v>
      </c>
      <c r="E6876">
        <v>53.39</v>
      </c>
      <c r="F6876" s="1">
        <v>42978</v>
      </c>
      <c r="G6876" t="s">
        <v>462</v>
      </c>
      <c r="H6876" t="s">
        <v>812</v>
      </c>
      <c r="I6876" t="s">
        <v>812</v>
      </c>
      <c r="K6876">
        <v>302017</v>
      </c>
      <c r="L6876">
        <v>281172</v>
      </c>
      <c r="Q6876" t="s">
        <v>19</v>
      </c>
      <c r="U6876">
        <v>8</v>
      </c>
      <c r="V6876">
        <v>17</v>
      </c>
      <c r="Y6876" t="s">
        <v>20</v>
      </c>
      <c r="Z6876">
        <v>0</v>
      </c>
      <c r="AA6876" t="s">
        <v>589</v>
      </c>
      <c r="AB6876" t="s">
        <v>21</v>
      </c>
      <c r="AC6876">
        <v>53</v>
      </c>
    </row>
    <row r="6877" spans="1:29" x14ac:dyDescent="0.25">
      <c r="A6877">
        <v>345</v>
      </c>
      <c r="B6877">
        <v>345101</v>
      </c>
      <c r="C6877">
        <v>5810</v>
      </c>
      <c r="D6877" t="str">
        <f>VLOOKUP(C6877,'Schedule 3'!A:M,13,FALSE)</f>
        <v>Other Personnel Related Expenses</v>
      </c>
      <c r="E6877">
        <v>6.16</v>
      </c>
      <c r="F6877" s="1">
        <v>42947</v>
      </c>
      <c r="G6877" t="s">
        <v>462</v>
      </c>
      <c r="H6877" t="s">
        <v>812</v>
      </c>
      <c r="I6877" t="s">
        <v>812</v>
      </c>
      <c r="K6877">
        <v>302017</v>
      </c>
      <c r="L6877">
        <v>278277</v>
      </c>
      <c r="Q6877" t="s">
        <v>19</v>
      </c>
      <c r="U6877">
        <v>7</v>
      </c>
      <c r="V6877">
        <v>17</v>
      </c>
      <c r="Y6877" t="s">
        <v>20</v>
      </c>
      <c r="Z6877">
        <v>0</v>
      </c>
      <c r="AA6877" t="s">
        <v>589</v>
      </c>
      <c r="AB6877" t="s">
        <v>21</v>
      </c>
      <c r="AC6877">
        <v>52</v>
      </c>
    </row>
    <row r="6878" spans="1:29" x14ac:dyDescent="0.25">
      <c r="A6878">
        <v>345</v>
      </c>
      <c r="B6878">
        <v>345102</v>
      </c>
      <c r="C6878">
        <v>5810</v>
      </c>
      <c r="D6878" t="str">
        <f>VLOOKUP(C6878,'Schedule 3'!A:M,13,FALSE)</f>
        <v>Other Personnel Related Expenses</v>
      </c>
      <c r="E6878">
        <v>54.68</v>
      </c>
      <c r="F6878" s="1">
        <v>42947</v>
      </c>
      <c r="G6878" t="s">
        <v>462</v>
      </c>
      <c r="H6878" t="s">
        <v>812</v>
      </c>
      <c r="I6878" t="s">
        <v>812</v>
      </c>
      <c r="K6878">
        <v>302017</v>
      </c>
      <c r="L6878">
        <v>278277</v>
      </c>
      <c r="Q6878" t="s">
        <v>19</v>
      </c>
      <c r="U6878">
        <v>7</v>
      </c>
      <c r="V6878">
        <v>17</v>
      </c>
      <c r="Y6878" t="s">
        <v>20</v>
      </c>
      <c r="Z6878">
        <v>0</v>
      </c>
      <c r="AA6878" t="s">
        <v>589</v>
      </c>
      <c r="AB6878" t="s">
        <v>21</v>
      </c>
      <c r="AC6878">
        <v>53</v>
      </c>
    </row>
    <row r="6879" spans="1:29" x14ac:dyDescent="0.25">
      <c r="A6879">
        <v>345</v>
      </c>
      <c r="B6879">
        <v>345101</v>
      </c>
      <c r="C6879">
        <v>5810</v>
      </c>
      <c r="D6879" t="str">
        <f>VLOOKUP(C6879,'Schedule 3'!A:M,13,FALSE)</f>
        <v>Other Personnel Related Expenses</v>
      </c>
      <c r="E6879">
        <v>2.86</v>
      </c>
      <c r="F6879" s="1">
        <v>42855</v>
      </c>
      <c r="G6879" t="s">
        <v>462</v>
      </c>
      <c r="H6879" t="s">
        <v>812</v>
      </c>
      <c r="I6879" t="s">
        <v>812</v>
      </c>
      <c r="K6879">
        <v>302017</v>
      </c>
      <c r="L6879">
        <v>269773</v>
      </c>
      <c r="Q6879" t="s">
        <v>19</v>
      </c>
      <c r="U6879">
        <v>4</v>
      </c>
      <c r="V6879">
        <v>17</v>
      </c>
      <c r="Y6879" t="s">
        <v>20</v>
      </c>
      <c r="Z6879">
        <v>0</v>
      </c>
      <c r="AA6879" t="s">
        <v>589</v>
      </c>
      <c r="AB6879" t="s">
        <v>21</v>
      </c>
      <c r="AC6879">
        <v>52</v>
      </c>
    </row>
    <row r="6880" spans="1:29" x14ac:dyDescent="0.25">
      <c r="A6880">
        <v>345</v>
      </c>
      <c r="B6880">
        <v>345102</v>
      </c>
      <c r="C6880">
        <v>5810</v>
      </c>
      <c r="D6880" t="str">
        <f>VLOOKUP(C6880,'Schedule 3'!A:M,13,FALSE)</f>
        <v>Other Personnel Related Expenses</v>
      </c>
      <c r="E6880">
        <v>25.32</v>
      </c>
      <c r="F6880" s="1">
        <v>42855</v>
      </c>
      <c r="G6880" t="s">
        <v>462</v>
      </c>
      <c r="H6880" t="s">
        <v>812</v>
      </c>
      <c r="I6880" t="s">
        <v>812</v>
      </c>
      <c r="K6880">
        <v>302017</v>
      </c>
      <c r="L6880">
        <v>269773</v>
      </c>
      <c r="Q6880" t="s">
        <v>19</v>
      </c>
      <c r="U6880">
        <v>4</v>
      </c>
      <c r="V6880">
        <v>17</v>
      </c>
      <c r="Y6880" t="s">
        <v>20</v>
      </c>
      <c r="Z6880">
        <v>0</v>
      </c>
      <c r="AA6880" t="s">
        <v>589</v>
      </c>
      <c r="AB6880" t="s">
        <v>21</v>
      </c>
      <c r="AC6880">
        <v>53</v>
      </c>
    </row>
    <row r="6881" spans="1:29" x14ac:dyDescent="0.25">
      <c r="A6881">
        <v>345</v>
      </c>
      <c r="B6881">
        <v>345101</v>
      </c>
      <c r="C6881">
        <v>5810</v>
      </c>
      <c r="D6881" t="str">
        <f>VLOOKUP(C6881,'Schedule 3'!A:M,13,FALSE)</f>
        <v>Other Personnel Related Expenses</v>
      </c>
      <c r="E6881">
        <v>6.81</v>
      </c>
      <c r="F6881" s="1">
        <v>42825</v>
      </c>
      <c r="G6881" t="s">
        <v>462</v>
      </c>
      <c r="H6881" t="s">
        <v>812</v>
      </c>
      <c r="I6881" t="s">
        <v>812</v>
      </c>
      <c r="K6881">
        <v>302017</v>
      </c>
      <c r="L6881">
        <v>267433</v>
      </c>
      <c r="Q6881" t="s">
        <v>19</v>
      </c>
      <c r="U6881">
        <v>3</v>
      </c>
      <c r="V6881">
        <v>17</v>
      </c>
      <c r="Y6881" t="s">
        <v>20</v>
      </c>
      <c r="Z6881">
        <v>0</v>
      </c>
      <c r="AA6881" t="s">
        <v>589</v>
      </c>
      <c r="AB6881" t="s">
        <v>21</v>
      </c>
      <c r="AC6881">
        <v>52</v>
      </c>
    </row>
    <row r="6882" spans="1:29" x14ac:dyDescent="0.25">
      <c r="A6882">
        <v>345</v>
      </c>
      <c r="B6882">
        <v>345102</v>
      </c>
      <c r="C6882">
        <v>5810</v>
      </c>
      <c r="D6882" t="str">
        <f>VLOOKUP(C6882,'Schedule 3'!A:M,13,FALSE)</f>
        <v>Other Personnel Related Expenses</v>
      </c>
      <c r="E6882">
        <v>60.5</v>
      </c>
      <c r="F6882" s="1">
        <v>42825</v>
      </c>
      <c r="G6882" t="s">
        <v>462</v>
      </c>
      <c r="H6882" t="s">
        <v>812</v>
      </c>
      <c r="I6882" t="s">
        <v>812</v>
      </c>
      <c r="K6882">
        <v>302017</v>
      </c>
      <c r="L6882">
        <v>267433</v>
      </c>
      <c r="Q6882" t="s">
        <v>19</v>
      </c>
      <c r="U6882">
        <v>3</v>
      </c>
      <c r="V6882">
        <v>17</v>
      </c>
      <c r="Y6882" t="s">
        <v>20</v>
      </c>
      <c r="Z6882">
        <v>0</v>
      </c>
      <c r="AA6882" t="s">
        <v>589</v>
      </c>
      <c r="AB6882" t="s">
        <v>21</v>
      </c>
      <c r="AC6882">
        <v>53</v>
      </c>
    </row>
    <row r="6883" spans="1:29" x14ac:dyDescent="0.25">
      <c r="A6883">
        <v>345</v>
      </c>
      <c r="B6883">
        <v>345101</v>
      </c>
      <c r="C6883">
        <v>5805</v>
      </c>
      <c r="D6883" t="str">
        <f>VLOOKUP(C6883,'Schedule 3'!A:M,13,FALSE)</f>
        <v>Operational/Non-Service Expenses</v>
      </c>
      <c r="E6883">
        <v>0.53</v>
      </c>
      <c r="F6883" s="1">
        <v>43069</v>
      </c>
      <c r="G6883" t="s">
        <v>462</v>
      </c>
      <c r="H6883" t="s">
        <v>813</v>
      </c>
      <c r="I6883" t="s">
        <v>813</v>
      </c>
      <c r="K6883">
        <v>302556</v>
      </c>
      <c r="L6883">
        <v>288934</v>
      </c>
      <c r="Q6883" t="s">
        <v>19</v>
      </c>
      <c r="U6883">
        <v>11</v>
      </c>
      <c r="V6883">
        <v>17</v>
      </c>
      <c r="Y6883" t="s">
        <v>20</v>
      </c>
      <c r="Z6883">
        <v>0</v>
      </c>
      <c r="AA6883" t="s">
        <v>589</v>
      </c>
      <c r="AB6883" t="s">
        <v>21</v>
      </c>
      <c r="AC6883">
        <v>234</v>
      </c>
    </row>
    <row r="6884" spans="1:29" x14ac:dyDescent="0.25">
      <c r="A6884">
        <v>345</v>
      </c>
      <c r="B6884">
        <v>345102</v>
      </c>
      <c r="C6884">
        <v>5805</v>
      </c>
      <c r="D6884" t="str">
        <f>VLOOKUP(C6884,'Schedule 3'!A:M,13,FALSE)</f>
        <v>Operational/Non-Service Expenses</v>
      </c>
      <c r="E6884">
        <v>4.76</v>
      </c>
      <c r="F6884" s="1">
        <v>43069</v>
      </c>
      <c r="G6884" t="s">
        <v>462</v>
      </c>
      <c r="H6884" t="s">
        <v>813</v>
      </c>
      <c r="I6884" t="s">
        <v>813</v>
      </c>
      <c r="K6884">
        <v>302556</v>
      </c>
      <c r="L6884">
        <v>288934</v>
      </c>
      <c r="Q6884" t="s">
        <v>19</v>
      </c>
      <c r="U6884">
        <v>11</v>
      </c>
      <c r="V6884">
        <v>17</v>
      </c>
      <c r="Y6884" t="s">
        <v>20</v>
      </c>
      <c r="Z6884">
        <v>0</v>
      </c>
      <c r="AA6884" t="s">
        <v>589</v>
      </c>
      <c r="AB6884" t="s">
        <v>21</v>
      </c>
      <c r="AC6884">
        <v>235</v>
      </c>
    </row>
    <row r="6885" spans="1:29" x14ac:dyDescent="0.25">
      <c r="A6885">
        <v>345</v>
      </c>
      <c r="B6885">
        <v>345101</v>
      </c>
      <c r="C6885">
        <v>6160</v>
      </c>
      <c r="D6885" t="str">
        <f>VLOOKUP(C6885,'Schedule 3'!A:M,13,FALSE)</f>
        <v>Salaries and Wages</v>
      </c>
      <c r="E6885">
        <v>527.26</v>
      </c>
      <c r="F6885" s="1">
        <v>43100</v>
      </c>
      <c r="G6885" t="s">
        <v>462</v>
      </c>
      <c r="H6885" t="s">
        <v>54</v>
      </c>
      <c r="I6885" t="s">
        <v>54</v>
      </c>
      <c r="K6885">
        <v>303166</v>
      </c>
      <c r="L6885">
        <v>291867</v>
      </c>
      <c r="Q6885" t="s">
        <v>19</v>
      </c>
      <c r="U6885">
        <v>12</v>
      </c>
      <c r="V6885">
        <v>17</v>
      </c>
      <c r="Y6885" t="s">
        <v>20</v>
      </c>
      <c r="Z6885">
        <v>0</v>
      </c>
      <c r="AA6885" t="s">
        <v>589</v>
      </c>
      <c r="AB6885" t="s">
        <v>21</v>
      </c>
      <c r="AC6885">
        <v>52</v>
      </c>
    </row>
    <row r="6886" spans="1:29" x14ac:dyDescent="0.25">
      <c r="A6886">
        <v>345</v>
      </c>
      <c r="B6886">
        <v>345102</v>
      </c>
      <c r="C6886">
        <v>6160</v>
      </c>
      <c r="D6886" t="str">
        <f>VLOOKUP(C6886,'Schedule 3'!A:M,13,FALSE)</f>
        <v>Salaries and Wages</v>
      </c>
      <c r="E6886">
        <v>4636.46</v>
      </c>
      <c r="F6886" s="1">
        <v>43100</v>
      </c>
      <c r="G6886" t="s">
        <v>462</v>
      </c>
      <c r="H6886" t="s">
        <v>54</v>
      </c>
      <c r="I6886" t="s">
        <v>54</v>
      </c>
      <c r="K6886">
        <v>303166</v>
      </c>
      <c r="L6886">
        <v>291867</v>
      </c>
      <c r="Q6886" t="s">
        <v>19</v>
      </c>
      <c r="U6886">
        <v>12</v>
      </c>
      <c r="V6886">
        <v>17</v>
      </c>
      <c r="Y6886" t="s">
        <v>20</v>
      </c>
      <c r="Z6886">
        <v>0</v>
      </c>
      <c r="AA6886" t="s">
        <v>589</v>
      </c>
      <c r="AB6886" t="s">
        <v>21</v>
      </c>
      <c r="AC6886">
        <v>53</v>
      </c>
    </row>
    <row r="6887" spans="1:29" x14ac:dyDescent="0.25">
      <c r="A6887">
        <v>345</v>
      </c>
      <c r="B6887">
        <v>345101</v>
      </c>
      <c r="C6887">
        <v>6160</v>
      </c>
      <c r="D6887" t="str">
        <f>VLOOKUP(C6887,'Schedule 3'!A:M,13,FALSE)</f>
        <v>Salaries and Wages</v>
      </c>
      <c r="E6887">
        <v>64.989999999999995</v>
      </c>
      <c r="F6887" s="1">
        <v>43069</v>
      </c>
      <c r="G6887" t="s">
        <v>462</v>
      </c>
      <c r="H6887" t="s">
        <v>54</v>
      </c>
      <c r="I6887" t="s">
        <v>54</v>
      </c>
      <c r="K6887">
        <v>303166</v>
      </c>
      <c r="L6887">
        <v>288934</v>
      </c>
      <c r="Q6887" t="s">
        <v>19</v>
      </c>
      <c r="U6887">
        <v>11</v>
      </c>
      <c r="V6887">
        <v>17</v>
      </c>
      <c r="Y6887" t="s">
        <v>20</v>
      </c>
      <c r="Z6887">
        <v>0</v>
      </c>
      <c r="AA6887" t="s">
        <v>589</v>
      </c>
      <c r="AB6887" t="s">
        <v>21</v>
      </c>
      <c r="AC6887">
        <v>52</v>
      </c>
    </row>
    <row r="6888" spans="1:29" x14ac:dyDescent="0.25">
      <c r="A6888">
        <v>345</v>
      </c>
      <c r="B6888">
        <v>345102</v>
      </c>
      <c r="C6888">
        <v>6160</v>
      </c>
      <c r="D6888" t="str">
        <f>VLOOKUP(C6888,'Schedule 3'!A:M,13,FALSE)</f>
        <v>Salaries and Wages</v>
      </c>
      <c r="E6888">
        <v>582.59</v>
      </c>
      <c r="F6888" s="1">
        <v>43069</v>
      </c>
      <c r="G6888" t="s">
        <v>462</v>
      </c>
      <c r="H6888" t="s">
        <v>54</v>
      </c>
      <c r="I6888" t="s">
        <v>54</v>
      </c>
      <c r="K6888">
        <v>303166</v>
      </c>
      <c r="L6888">
        <v>288934</v>
      </c>
      <c r="Q6888" t="s">
        <v>19</v>
      </c>
      <c r="U6888">
        <v>11</v>
      </c>
      <c r="V6888">
        <v>17</v>
      </c>
      <c r="Y6888" t="s">
        <v>20</v>
      </c>
      <c r="Z6888">
        <v>0</v>
      </c>
      <c r="AA6888" t="s">
        <v>589</v>
      </c>
      <c r="AB6888" t="s">
        <v>21</v>
      </c>
      <c r="AC6888">
        <v>53</v>
      </c>
    </row>
    <row r="6889" spans="1:29" x14ac:dyDescent="0.25">
      <c r="A6889">
        <v>345</v>
      </c>
      <c r="B6889">
        <v>345101</v>
      </c>
      <c r="C6889">
        <v>6160</v>
      </c>
      <c r="D6889" t="str">
        <f>VLOOKUP(C6889,'Schedule 3'!A:M,13,FALSE)</f>
        <v>Salaries and Wages</v>
      </c>
      <c r="E6889">
        <v>65.37</v>
      </c>
      <c r="F6889" s="1">
        <v>43039</v>
      </c>
      <c r="G6889" t="s">
        <v>462</v>
      </c>
      <c r="H6889" t="s">
        <v>54</v>
      </c>
      <c r="I6889" t="s">
        <v>54</v>
      </c>
      <c r="K6889">
        <v>303166</v>
      </c>
      <c r="L6889">
        <v>286349</v>
      </c>
      <c r="Q6889" t="s">
        <v>19</v>
      </c>
      <c r="U6889">
        <v>10</v>
      </c>
      <c r="V6889">
        <v>17</v>
      </c>
      <c r="Y6889" t="s">
        <v>20</v>
      </c>
      <c r="Z6889">
        <v>0</v>
      </c>
      <c r="AA6889" t="s">
        <v>589</v>
      </c>
      <c r="AB6889" t="s">
        <v>21</v>
      </c>
      <c r="AC6889">
        <v>52</v>
      </c>
    </row>
    <row r="6890" spans="1:29" x14ac:dyDescent="0.25">
      <c r="A6890">
        <v>345</v>
      </c>
      <c r="B6890">
        <v>345102</v>
      </c>
      <c r="C6890">
        <v>6160</v>
      </c>
      <c r="D6890" t="str">
        <f>VLOOKUP(C6890,'Schedule 3'!A:M,13,FALSE)</f>
        <v>Salaries and Wages</v>
      </c>
      <c r="E6890">
        <v>582.42999999999995</v>
      </c>
      <c r="F6890" s="1">
        <v>43039</v>
      </c>
      <c r="G6890" t="s">
        <v>462</v>
      </c>
      <c r="H6890" t="s">
        <v>54</v>
      </c>
      <c r="I6890" t="s">
        <v>54</v>
      </c>
      <c r="K6890">
        <v>303166</v>
      </c>
      <c r="L6890">
        <v>286349</v>
      </c>
      <c r="Q6890" t="s">
        <v>19</v>
      </c>
      <c r="U6890">
        <v>10</v>
      </c>
      <c r="V6890">
        <v>17</v>
      </c>
      <c r="Y6890" t="s">
        <v>20</v>
      </c>
      <c r="Z6890">
        <v>0</v>
      </c>
      <c r="AA6890" t="s">
        <v>589</v>
      </c>
      <c r="AB6890" t="s">
        <v>21</v>
      </c>
      <c r="AC6890">
        <v>53</v>
      </c>
    </row>
    <row r="6891" spans="1:29" x14ac:dyDescent="0.25">
      <c r="A6891">
        <v>345</v>
      </c>
      <c r="B6891">
        <v>345101</v>
      </c>
      <c r="C6891">
        <v>6160</v>
      </c>
      <c r="D6891" t="str">
        <f>VLOOKUP(C6891,'Schedule 3'!A:M,13,FALSE)</f>
        <v>Salaries and Wages</v>
      </c>
      <c r="E6891">
        <v>65.69</v>
      </c>
      <c r="F6891" s="1">
        <v>43008</v>
      </c>
      <c r="G6891" t="s">
        <v>462</v>
      </c>
      <c r="H6891" t="s">
        <v>54</v>
      </c>
      <c r="I6891" t="s">
        <v>54</v>
      </c>
      <c r="K6891">
        <v>303166</v>
      </c>
      <c r="L6891">
        <v>283717</v>
      </c>
      <c r="Q6891" t="s">
        <v>19</v>
      </c>
      <c r="U6891">
        <v>9</v>
      </c>
      <c r="V6891">
        <v>17</v>
      </c>
      <c r="Y6891" t="s">
        <v>20</v>
      </c>
      <c r="Z6891">
        <v>0</v>
      </c>
      <c r="AA6891" t="s">
        <v>589</v>
      </c>
      <c r="AB6891" t="s">
        <v>21</v>
      </c>
      <c r="AC6891">
        <v>52</v>
      </c>
    </row>
    <row r="6892" spans="1:29" x14ac:dyDescent="0.25">
      <c r="A6892">
        <v>345</v>
      </c>
      <c r="B6892">
        <v>345102</v>
      </c>
      <c r="C6892">
        <v>6160</v>
      </c>
      <c r="D6892" t="str">
        <f>VLOOKUP(C6892,'Schedule 3'!A:M,13,FALSE)</f>
        <v>Salaries and Wages</v>
      </c>
      <c r="E6892">
        <v>584.58000000000004</v>
      </c>
      <c r="F6892" s="1">
        <v>43008</v>
      </c>
      <c r="G6892" t="s">
        <v>462</v>
      </c>
      <c r="H6892" t="s">
        <v>54</v>
      </c>
      <c r="I6892" t="s">
        <v>54</v>
      </c>
      <c r="K6892">
        <v>303166</v>
      </c>
      <c r="L6892">
        <v>283717</v>
      </c>
      <c r="Q6892" t="s">
        <v>19</v>
      </c>
      <c r="U6892">
        <v>9</v>
      </c>
      <c r="V6892">
        <v>17</v>
      </c>
      <c r="Y6892" t="s">
        <v>20</v>
      </c>
      <c r="Z6892">
        <v>0</v>
      </c>
      <c r="AA6892" t="s">
        <v>589</v>
      </c>
      <c r="AB6892" t="s">
        <v>21</v>
      </c>
      <c r="AC6892">
        <v>53</v>
      </c>
    </row>
    <row r="6893" spans="1:29" x14ac:dyDescent="0.25">
      <c r="A6893">
        <v>345</v>
      </c>
      <c r="B6893">
        <v>345101</v>
      </c>
      <c r="C6893">
        <v>6160</v>
      </c>
      <c r="D6893" t="str">
        <f>VLOOKUP(C6893,'Schedule 3'!A:M,13,FALSE)</f>
        <v>Salaries and Wages</v>
      </c>
      <c r="E6893">
        <v>66.27</v>
      </c>
      <c r="F6893" s="1">
        <v>42978</v>
      </c>
      <c r="G6893" t="s">
        <v>462</v>
      </c>
      <c r="H6893" t="s">
        <v>54</v>
      </c>
      <c r="I6893" t="s">
        <v>54</v>
      </c>
      <c r="K6893">
        <v>303166</v>
      </c>
      <c r="L6893">
        <v>281172</v>
      </c>
      <c r="Q6893" t="s">
        <v>19</v>
      </c>
      <c r="U6893">
        <v>8</v>
      </c>
      <c r="V6893">
        <v>17</v>
      </c>
      <c r="Y6893" t="s">
        <v>20</v>
      </c>
      <c r="Z6893">
        <v>0</v>
      </c>
      <c r="AA6893" t="s">
        <v>589</v>
      </c>
      <c r="AB6893" t="s">
        <v>21</v>
      </c>
      <c r="AC6893">
        <v>52</v>
      </c>
    </row>
    <row r="6894" spans="1:29" x14ac:dyDescent="0.25">
      <c r="A6894">
        <v>345</v>
      </c>
      <c r="B6894">
        <v>345102</v>
      </c>
      <c r="C6894">
        <v>6160</v>
      </c>
      <c r="D6894" t="str">
        <f>VLOOKUP(C6894,'Schedule 3'!A:M,13,FALSE)</f>
        <v>Salaries and Wages</v>
      </c>
      <c r="E6894">
        <v>587.49</v>
      </c>
      <c r="F6894" s="1">
        <v>42978</v>
      </c>
      <c r="G6894" t="s">
        <v>462</v>
      </c>
      <c r="H6894" t="s">
        <v>54</v>
      </c>
      <c r="I6894" t="s">
        <v>54</v>
      </c>
      <c r="K6894">
        <v>303166</v>
      </c>
      <c r="L6894">
        <v>281172</v>
      </c>
      <c r="Q6894" t="s">
        <v>19</v>
      </c>
      <c r="U6894">
        <v>8</v>
      </c>
      <c r="V6894">
        <v>17</v>
      </c>
      <c r="Y6894" t="s">
        <v>20</v>
      </c>
      <c r="Z6894">
        <v>0</v>
      </c>
      <c r="AA6894" t="s">
        <v>589</v>
      </c>
      <c r="AB6894" t="s">
        <v>21</v>
      </c>
      <c r="AC6894">
        <v>53</v>
      </c>
    </row>
    <row r="6895" spans="1:29" x14ac:dyDescent="0.25">
      <c r="A6895">
        <v>345</v>
      </c>
      <c r="B6895">
        <v>345101</v>
      </c>
      <c r="C6895">
        <v>6160</v>
      </c>
      <c r="D6895" t="str">
        <f>VLOOKUP(C6895,'Schedule 3'!A:M,13,FALSE)</f>
        <v>Salaries and Wages</v>
      </c>
      <c r="E6895">
        <v>66.290000000000006</v>
      </c>
      <c r="F6895" s="1">
        <v>42947</v>
      </c>
      <c r="G6895" t="s">
        <v>462</v>
      </c>
      <c r="H6895" t="s">
        <v>54</v>
      </c>
      <c r="I6895" t="s">
        <v>54</v>
      </c>
      <c r="K6895">
        <v>303166</v>
      </c>
      <c r="L6895">
        <v>278277</v>
      </c>
      <c r="Q6895" t="s">
        <v>19</v>
      </c>
      <c r="U6895">
        <v>7</v>
      </c>
      <c r="V6895">
        <v>17</v>
      </c>
      <c r="Y6895" t="s">
        <v>20</v>
      </c>
      <c r="Z6895">
        <v>0</v>
      </c>
      <c r="AA6895" t="s">
        <v>589</v>
      </c>
      <c r="AB6895" t="s">
        <v>21</v>
      </c>
      <c r="AC6895">
        <v>52</v>
      </c>
    </row>
    <row r="6896" spans="1:29" x14ac:dyDescent="0.25">
      <c r="A6896">
        <v>345</v>
      </c>
      <c r="B6896">
        <v>345102</v>
      </c>
      <c r="C6896">
        <v>6160</v>
      </c>
      <c r="D6896" t="str">
        <f>VLOOKUP(C6896,'Schedule 3'!A:M,13,FALSE)</f>
        <v>Salaries and Wages</v>
      </c>
      <c r="E6896">
        <v>587.85</v>
      </c>
      <c r="F6896" s="1">
        <v>42947</v>
      </c>
      <c r="G6896" t="s">
        <v>462</v>
      </c>
      <c r="H6896" t="s">
        <v>54</v>
      </c>
      <c r="I6896" t="s">
        <v>54</v>
      </c>
      <c r="K6896">
        <v>303166</v>
      </c>
      <c r="L6896">
        <v>278277</v>
      </c>
      <c r="Q6896" t="s">
        <v>19</v>
      </c>
      <c r="U6896">
        <v>7</v>
      </c>
      <c r="V6896">
        <v>17</v>
      </c>
      <c r="Y6896" t="s">
        <v>20</v>
      </c>
      <c r="Z6896">
        <v>0</v>
      </c>
      <c r="AA6896" t="s">
        <v>589</v>
      </c>
      <c r="AB6896" t="s">
        <v>21</v>
      </c>
      <c r="AC6896">
        <v>53</v>
      </c>
    </row>
    <row r="6897" spans="1:29" x14ac:dyDescent="0.25">
      <c r="A6897">
        <v>345</v>
      </c>
      <c r="B6897">
        <v>345101</v>
      </c>
      <c r="C6897">
        <v>6160</v>
      </c>
      <c r="D6897" t="str">
        <f>VLOOKUP(C6897,'Schedule 3'!A:M,13,FALSE)</f>
        <v>Salaries and Wages</v>
      </c>
      <c r="E6897">
        <v>66.959999999999994</v>
      </c>
      <c r="F6897" s="1">
        <v>42916</v>
      </c>
      <c r="G6897" t="s">
        <v>462</v>
      </c>
      <c r="H6897" t="s">
        <v>54</v>
      </c>
      <c r="I6897" t="s">
        <v>54</v>
      </c>
      <c r="K6897">
        <v>303166</v>
      </c>
      <c r="L6897">
        <v>275593</v>
      </c>
      <c r="Q6897" t="s">
        <v>19</v>
      </c>
      <c r="U6897">
        <v>6</v>
      </c>
      <c r="V6897">
        <v>17</v>
      </c>
      <c r="Y6897" t="s">
        <v>20</v>
      </c>
      <c r="Z6897">
        <v>0</v>
      </c>
      <c r="AA6897" t="s">
        <v>589</v>
      </c>
      <c r="AB6897" t="s">
        <v>21</v>
      </c>
      <c r="AC6897">
        <v>52</v>
      </c>
    </row>
    <row r="6898" spans="1:29" x14ac:dyDescent="0.25">
      <c r="A6898">
        <v>345</v>
      </c>
      <c r="B6898">
        <v>345102</v>
      </c>
      <c r="C6898">
        <v>6160</v>
      </c>
      <c r="D6898" t="str">
        <f>VLOOKUP(C6898,'Schedule 3'!A:M,13,FALSE)</f>
        <v>Salaries and Wages</v>
      </c>
      <c r="E6898">
        <v>586.45000000000005</v>
      </c>
      <c r="F6898" s="1">
        <v>42916</v>
      </c>
      <c r="G6898" t="s">
        <v>462</v>
      </c>
      <c r="H6898" t="s">
        <v>54</v>
      </c>
      <c r="I6898" t="s">
        <v>54</v>
      </c>
      <c r="K6898">
        <v>303166</v>
      </c>
      <c r="L6898">
        <v>275593</v>
      </c>
      <c r="Q6898" t="s">
        <v>19</v>
      </c>
      <c r="U6898">
        <v>6</v>
      </c>
      <c r="V6898">
        <v>17</v>
      </c>
      <c r="Y6898" t="s">
        <v>20</v>
      </c>
      <c r="Z6898">
        <v>0</v>
      </c>
      <c r="AA6898" t="s">
        <v>589</v>
      </c>
      <c r="AB6898" t="s">
        <v>21</v>
      </c>
      <c r="AC6898">
        <v>53</v>
      </c>
    </row>
    <row r="6899" spans="1:29" x14ac:dyDescent="0.25">
      <c r="A6899">
        <v>345</v>
      </c>
      <c r="B6899">
        <v>345101</v>
      </c>
      <c r="C6899">
        <v>6160</v>
      </c>
      <c r="D6899" t="str">
        <f>VLOOKUP(C6899,'Schedule 3'!A:M,13,FALSE)</f>
        <v>Salaries and Wages</v>
      </c>
      <c r="E6899">
        <v>66.72</v>
      </c>
      <c r="F6899" s="1">
        <v>42886</v>
      </c>
      <c r="G6899" t="s">
        <v>462</v>
      </c>
      <c r="H6899" t="s">
        <v>54</v>
      </c>
      <c r="I6899" t="s">
        <v>54</v>
      </c>
      <c r="K6899">
        <v>303166</v>
      </c>
      <c r="L6899">
        <v>272629</v>
      </c>
      <c r="Q6899" t="s">
        <v>19</v>
      </c>
      <c r="U6899">
        <v>5</v>
      </c>
      <c r="V6899">
        <v>17</v>
      </c>
      <c r="Y6899" t="s">
        <v>20</v>
      </c>
      <c r="Z6899">
        <v>0</v>
      </c>
      <c r="AA6899" t="s">
        <v>589</v>
      </c>
      <c r="AB6899" t="s">
        <v>21</v>
      </c>
      <c r="AC6899">
        <v>52</v>
      </c>
    </row>
    <row r="6900" spans="1:29" x14ac:dyDescent="0.25">
      <c r="A6900">
        <v>345</v>
      </c>
      <c r="B6900">
        <v>345102</v>
      </c>
      <c r="C6900">
        <v>6160</v>
      </c>
      <c r="D6900" t="str">
        <f>VLOOKUP(C6900,'Schedule 3'!A:M,13,FALSE)</f>
        <v>Salaries and Wages</v>
      </c>
      <c r="E6900">
        <v>588.69000000000005</v>
      </c>
      <c r="F6900" s="1">
        <v>42886</v>
      </c>
      <c r="G6900" t="s">
        <v>462</v>
      </c>
      <c r="H6900" t="s">
        <v>54</v>
      </c>
      <c r="I6900" t="s">
        <v>54</v>
      </c>
      <c r="K6900">
        <v>303166</v>
      </c>
      <c r="L6900">
        <v>272629</v>
      </c>
      <c r="Q6900" t="s">
        <v>19</v>
      </c>
      <c r="U6900">
        <v>5</v>
      </c>
      <c r="V6900">
        <v>17</v>
      </c>
      <c r="Y6900" t="s">
        <v>20</v>
      </c>
      <c r="Z6900">
        <v>0</v>
      </c>
      <c r="AA6900" t="s">
        <v>589</v>
      </c>
      <c r="AB6900" t="s">
        <v>21</v>
      </c>
      <c r="AC6900">
        <v>53</v>
      </c>
    </row>
    <row r="6901" spans="1:29" x14ac:dyDescent="0.25">
      <c r="A6901">
        <v>345</v>
      </c>
      <c r="B6901">
        <v>345101</v>
      </c>
      <c r="C6901">
        <v>6160</v>
      </c>
      <c r="D6901" t="str">
        <f>VLOOKUP(C6901,'Schedule 3'!A:M,13,FALSE)</f>
        <v>Salaries and Wages</v>
      </c>
      <c r="E6901">
        <v>95.34</v>
      </c>
      <c r="F6901" s="1">
        <v>42855</v>
      </c>
      <c r="G6901" t="s">
        <v>462</v>
      </c>
      <c r="H6901" t="s">
        <v>54</v>
      </c>
      <c r="I6901" t="s">
        <v>54</v>
      </c>
      <c r="K6901">
        <v>303166</v>
      </c>
      <c r="L6901">
        <v>269773</v>
      </c>
      <c r="Q6901" t="s">
        <v>19</v>
      </c>
      <c r="U6901">
        <v>4</v>
      </c>
      <c r="V6901">
        <v>17</v>
      </c>
      <c r="Y6901" t="s">
        <v>20</v>
      </c>
      <c r="Z6901">
        <v>0</v>
      </c>
      <c r="AA6901" t="s">
        <v>589</v>
      </c>
      <c r="AB6901" t="s">
        <v>21</v>
      </c>
      <c r="AC6901">
        <v>52</v>
      </c>
    </row>
    <row r="6902" spans="1:29" x14ac:dyDescent="0.25">
      <c r="A6902">
        <v>345</v>
      </c>
      <c r="B6902">
        <v>345102</v>
      </c>
      <c r="C6902">
        <v>6160</v>
      </c>
      <c r="D6902" t="str">
        <f>VLOOKUP(C6902,'Schedule 3'!A:M,13,FALSE)</f>
        <v>Salaries and Wages</v>
      </c>
      <c r="E6902">
        <v>845.75</v>
      </c>
      <c r="F6902" s="1">
        <v>42855</v>
      </c>
      <c r="G6902" t="s">
        <v>462</v>
      </c>
      <c r="H6902" t="s">
        <v>54</v>
      </c>
      <c r="I6902" t="s">
        <v>54</v>
      </c>
      <c r="K6902">
        <v>303166</v>
      </c>
      <c r="L6902">
        <v>269773</v>
      </c>
      <c r="Q6902" t="s">
        <v>19</v>
      </c>
      <c r="U6902">
        <v>4</v>
      </c>
      <c r="V6902">
        <v>17</v>
      </c>
      <c r="Y6902" t="s">
        <v>20</v>
      </c>
      <c r="Z6902">
        <v>0</v>
      </c>
      <c r="AA6902" t="s">
        <v>589</v>
      </c>
      <c r="AB6902" t="s">
        <v>21</v>
      </c>
      <c r="AC6902">
        <v>53</v>
      </c>
    </row>
    <row r="6903" spans="1:29" x14ac:dyDescent="0.25">
      <c r="A6903">
        <v>345</v>
      </c>
      <c r="B6903">
        <v>345101</v>
      </c>
      <c r="C6903">
        <v>6160</v>
      </c>
      <c r="D6903" t="str">
        <f>VLOOKUP(C6903,'Schedule 3'!A:M,13,FALSE)</f>
        <v>Salaries and Wages</v>
      </c>
      <c r="E6903">
        <v>-394.67</v>
      </c>
      <c r="F6903" s="1">
        <v>42825</v>
      </c>
      <c r="G6903" t="s">
        <v>462</v>
      </c>
      <c r="H6903" t="s">
        <v>54</v>
      </c>
      <c r="I6903" t="s">
        <v>54</v>
      </c>
      <c r="K6903">
        <v>303166</v>
      </c>
      <c r="L6903">
        <v>267433</v>
      </c>
      <c r="Q6903" t="s">
        <v>19</v>
      </c>
      <c r="U6903">
        <v>3</v>
      </c>
      <c r="V6903">
        <v>17</v>
      </c>
      <c r="Y6903" t="s">
        <v>20</v>
      </c>
      <c r="Z6903">
        <v>0</v>
      </c>
      <c r="AA6903" t="s">
        <v>589</v>
      </c>
      <c r="AB6903" t="s">
        <v>21</v>
      </c>
      <c r="AC6903">
        <v>52</v>
      </c>
    </row>
    <row r="6904" spans="1:29" x14ac:dyDescent="0.25">
      <c r="A6904">
        <v>345</v>
      </c>
      <c r="B6904">
        <v>345102</v>
      </c>
      <c r="C6904">
        <v>6160</v>
      </c>
      <c r="D6904" t="str">
        <f>VLOOKUP(C6904,'Schedule 3'!A:M,13,FALSE)</f>
        <v>Salaries and Wages</v>
      </c>
      <c r="E6904">
        <v>-3504.6</v>
      </c>
      <c r="F6904" s="1">
        <v>42825</v>
      </c>
      <c r="G6904" t="s">
        <v>462</v>
      </c>
      <c r="H6904" t="s">
        <v>54</v>
      </c>
      <c r="I6904" t="s">
        <v>54</v>
      </c>
      <c r="K6904">
        <v>303166</v>
      </c>
      <c r="L6904">
        <v>267433</v>
      </c>
      <c r="Q6904" t="s">
        <v>19</v>
      </c>
      <c r="U6904">
        <v>3</v>
      </c>
      <c r="V6904">
        <v>17</v>
      </c>
      <c r="Y6904" t="s">
        <v>20</v>
      </c>
      <c r="Z6904">
        <v>0</v>
      </c>
      <c r="AA6904" t="s">
        <v>589</v>
      </c>
      <c r="AB6904" t="s">
        <v>21</v>
      </c>
      <c r="AC6904">
        <v>53</v>
      </c>
    </row>
    <row r="6905" spans="1:29" x14ac:dyDescent="0.25">
      <c r="A6905">
        <v>345</v>
      </c>
      <c r="B6905">
        <v>345101</v>
      </c>
      <c r="C6905">
        <v>6160</v>
      </c>
      <c r="D6905" t="str">
        <f>VLOOKUP(C6905,'Schedule 3'!A:M,13,FALSE)</f>
        <v>Salaries and Wages</v>
      </c>
      <c r="E6905">
        <v>133.02000000000001</v>
      </c>
      <c r="F6905" s="1">
        <v>42794</v>
      </c>
      <c r="G6905" t="s">
        <v>462</v>
      </c>
      <c r="H6905" t="s">
        <v>54</v>
      </c>
      <c r="I6905" t="s">
        <v>54</v>
      </c>
      <c r="K6905">
        <v>303166</v>
      </c>
      <c r="L6905">
        <v>263415</v>
      </c>
      <c r="Q6905" t="s">
        <v>19</v>
      </c>
      <c r="U6905">
        <v>2</v>
      </c>
      <c r="V6905">
        <v>17</v>
      </c>
      <c r="Y6905" t="s">
        <v>20</v>
      </c>
      <c r="Z6905">
        <v>0</v>
      </c>
      <c r="AA6905" t="s">
        <v>589</v>
      </c>
      <c r="AB6905" t="s">
        <v>21</v>
      </c>
      <c r="AC6905">
        <v>52</v>
      </c>
    </row>
    <row r="6906" spans="1:29" x14ac:dyDescent="0.25">
      <c r="A6906">
        <v>345</v>
      </c>
      <c r="B6906">
        <v>345102</v>
      </c>
      <c r="C6906">
        <v>6160</v>
      </c>
      <c r="D6906" t="str">
        <f>VLOOKUP(C6906,'Schedule 3'!A:M,13,FALSE)</f>
        <v>Salaries and Wages</v>
      </c>
      <c r="E6906">
        <v>1180.75</v>
      </c>
      <c r="F6906" s="1">
        <v>42794</v>
      </c>
      <c r="G6906" t="s">
        <v>462</v>
      </c>
      <c r="H6906" t="s">
        <v>54</v>
      </c>
      <c r="I6906" t="s">
        <v>54</v>
      </c>
      <c r="K6906">
        <v>303166</v>
      </c>
      <c r="L6906">
        <v>263415</v>
      </c>
      <c r="Q6906" t="s">
        <v>19</v>
      </c>
      <c r="U6906">
        <v>2</v>
      </c>
      <c r="V6906">
        <v>17</v>
      </c>
      <c r="Y6906" t="s">
        <v>20</v>
      </c>
      <c r="Z6906">
        <v>0</v>
      </c>
      <c r="AA6906" t="s">
        <v>589</v>
      </c>
      <c r="AB6906" t="s">
        <v>21</v>
      </c>
      <c r="AC6906">
        <v>53</v>
      </c>
    </row>
    <row r="6907" spans="1:29" x14ac:dyDescent="0.25">
      <c r="A6907">
        <v>345</v>
      </c>
      <c r="B6907">
        <v>345101</v>
      </c>
      <c r="C6907">
        <v>6160</v>
      </c>
      <c r="D6907" t="str">
        <f>VLOOKUP(C6907,'Schedule 3'!A:M,13,FALSE)</f>
        <v>Salaries and Wages</v>
      </c>
      <c r="E6907">
        <v>133.37</v>
      </c>
      <c r="F6907" s="1">
        <v>42766</v>
      </c>
      <c r="G6907" t="s">
        <v>462</v>
      </c>
      <c r="H6907" t="s">
        <v>54</v>
      </c>
      <c r="I6907" t="s">
        <v>54</v>
      </c>
      <c r="K6907">
        <v>303166</v>
      </c>
      <c r="L6907">
        <v>259505</v>
      </c>
      <c r="Q6907" t="s">
        <v>19</v>
      </c>
      <c r="U6907">
        <v>1</v>
      </c>
      <c r="V6907">
        <v>17</v>
      </c>
      <c r="Y6907" t="s">
        <v>20</v>
      </c>
      <c r="Z6907">
        <v>0</v>
      </c>
      <c r="AA6907" t="s">
        <v>589</v>
      </c>
      <c r="AB6907" t="s">
        <v>21</v>
      </c>
      <c r="AC6907">
        <v>52</v>
      </c>
    </row>
    <row r="6908" spans="1:29" x14ac:dyDescent="0.25">
      <c r="A6908">
        <v>345</v>
      </c>
      <c r="B6908">
        <v>345102</v>
      </c>
      <c r="C6908">
        <v>6160</v>
      </c>
      <c r="D6908" t="str">
        <f>VLOOKUP(C6908,'Schedule 3'!A:M,13,FALSE)</f>
        <v>Salaries and Wages</v>
      </c>
      <c r="E6908">
        <v>1183.8499999999999</v>
      </c>
      <c r="F6908" s="1">
        <v>42766</v>
      </c>
      <c r="G6908" t="s">
        <v>462</v>
      </c>
      <c r="H6908" t="s">
        <v>54</v>
      </c>
      <c r="I6908" t="s">
        <v>54</v>
      </c>
      <c r="K6908">
        <v>303166</v>
      </c>
      <c r="L6908">
        <v>259505</v>
      </c>
      <c r="Q6908" t="s">
        <v>19</v>
      </c>
      <c r="U6908">
        <v>1</v>
      </c>
      <c r="V6908">
        <v>17</v>
      </c>
      <c r="Y6908" t="s">
        <v>20</v>
      </c>
      <c r="Z6908">
        <v>0</v>
      </c>
      <c r="AA6908" t="s">
        <v>589</v>
      </c>
      <c r="AB6908" t="s">
        <v>21</v>
      </c>
      <c r="AC6908">
        <v>53</v>
      </c>
    </row>
    <row r="6909" spans="1:29" x14ac:dyDescent="0.25">
      <c r="A6909">
        <v>345</v>
      </c>
      <c r="B6909">
        <v>345101</v>
      </c>
      <c r="C6909">
        <v>6015</v>
      </c>
      <c r="D6909" t="str">
        <f>VLOOKUP(C6909,'Schedule 3'!A:M,13,FALSE)</f>
        <v>Other Personnel Related Expenses</v>
      </c>
      <c r="E6909">
        <v>0.12</v>
      </c>
      <c r="F6909" s="1">
        <v>43039</v>
      </c>
      <c r="G6909" t="s">
        <v>462</v>
      </c>
      <c r="H6909" t="s">
        <v>814</v>
      </c>
      <c r="I6909" t="s">
        <v>814</v>
      </c>
      <c r="K6909">
        <v>303174</v>
      </c>
      <c r="L6909">
        <v>286349</v>
      </c>
      <c r="Q6909" t="s">
        <v>19</v>
      </c>
      <c r="U6909">
        <v>10</v>
      </c>
      <c r="V6909">
        <v>17</v>
      </c>
      <c r="Y6909" t="s">
        <v>20</v>
      </c>
      <c r="Z6909">
        <v>0</v>
      </c>
      <c r="AA6909" t="s">
        <v>589</v>
      </c>
      <c r="AB6909" t="s">
        <v>21</v>
      </c>
      <c r="AC6909">
        <v>234</v>
      </c>
    </row>
    <row r="6910" spans="1:29" x14ac:dyDescent="0.25">
      <c r="A6910">
        <v>345</v>
      </c>
      <c r="B6910">
        <v>345102</v>
      </c>
      <c r="C6910">
        <v>6015</v>
      </c>
      <c r="D6910" t="str">
        <f>VLOOKUP(C6910,'Schedule 3'!A:M,13,FALSE)</f>
        <v>Other Personnel Related Expenses</v>
      </c>
      <c r="E6910">
        <v>1.04</v>
      </c>
      <c r="F6910" s="1">
        <v>43039</v>
      </c>
      <c r="G6910" t="s">
        <v>462</v>
      </c>
      <c r="H6910" t="s">
        <v>814</v>
      </c>
      <c r="I6910" t="s">
        <v>814</v>
      </c>
      <c r="K6910">
        <v>303174</v>
      </c>
      <c r="L6910">
        <v>286349</v>
      </c>
      <c r="Q6910" t="s">
        <v>19</v>
      </c>
      <c r="U6910">
        <v>10</v>
      </c>
      <c r="V6910">
        <v>17</v>
      </c>
      <c r="Y6910" t="s">
        <v>20</v>
      </c>
      <c r="Z6910">
        <v>0</v>
      </c>
      <c r="AA6910" t="s">
        <v>589</v>
      </c>
      <c r="AB6910" t="s">
        <v>21</v>
      </c>
      <c r="AC6910">
        <v>235</v>
      </c>
    </row>
    <row r="6911" spans="1:29" x14ac:dyDescent="0.25">
      <c r="A6911">
        <v>345</v>
      </c>
      <c r="B6911">
        <v>345101</v>
      </c>
      <c r="C6911">
        <v>6015</v>
      </c>
      <c r="D6911" t="str">
        <f>VLOOKUP(C6911,'Schedule 3'!A:M,13,FALSE)</f>
        <v>Other Personnel Related Expenses</v>
      </c>
      <c r="E6911">
        <v>1.19</v>
      </c>
      <c r="F6911" s="1">
        <v>43008</v>
      </c>
      <c r="G6911" t="s">
        <v>462</v>
      </c>
      <c r="H6911" t="s">
        <v>814</v>
      </c>
      <c r="I6911" t="s">
        <v>814</v>
      </c>
      <c r="K6911">
        <v>303174</v>
      </c>
      <c r="L6911">
        <v>283717</v>
      </c>
      <c r="Q6911" t="s">
        <v>19</v>
      </c>
      <c r="U6911">
        <v>9</v>
      </c>
      <c r="V6911">
        <v>17</v>
      </c>
      <c r="Y6911" t="s">
        <v>20</v>
      </c>
      <c r="Z6911">
        <v>0</v>
      </c>
      <c r="AA6911" t="s">
        <v>589</v>
      </c>
      <c r="AB6911" t="s">
        <v>21</v>
      </c>
      <c r="AC6911">
        <v>234</v>
      </c>
    </row>
    <row r="6912" spans="1:29" x14ac:dyDescent="0.25">
      <c r="A6912">
        <v>345</v>
      </c>
      <c r="B6912">
        <v>345102</v>
      </c>
      <c r="C6912">
        <v>6015</v>
      </c>
      <c r="D6912" t="str">
        <f>VLOOKUP(C6912,'Schedule 3'!A:M,13,FALSE)</f>
        <v>Other Personnel Related Expenses</v>
      </c>
      <c r="E6912">
        <v>10.57</v>
      </c>
      <c r="F6912" s="1">
        <v>43008</v>
      </c>
      <c r="G6912" t="s">
        <v>462</v>
      </c>
      <c r="H6912" t="s">
        <v>814</v>
      </c>
      <c r="I6912" t="s">
        <v>814</v>
      </c>
      <c r="K6912">
        <v>303174</v>
      </c>
      <c r="L6912">
        <v>283717</v>
      </c>
      <c r="Q6912" t="s">
        <v>19</v>
      </c>
      <c r="U6912">
        <v>9</v>
      </c>
      <c r="V6912">
        <v>17</v>
      </c>
      <c r="Y6912" t="s">
        <v>20</v>
      </c>
      <c r="Z6912">
        <v>0</v>
      </c>
      <c r="AA6912" t="s">
        <v>589</v>
      </c>
      <c r="AB6912" t="s">
        <v>21</v>
      </c>
      <c r="AC6912">
        <v>235</v>
      </c>
    </row>
    <row r="6913" spans="1:29" x14ac:dyDescent="0.25">
      <c r="A6913">
        <v>345</v>
      </c>
      <c r="B6913">
        <v>345101</v>
      </c>
      <c r="C6913">
        <v>7610</v>
      </c>
      <c r="D6913" t="str">
        <f>VLOOKUP(C6913,'Schedule 3'!A:M,13,FALSE)</f>
        <v>Operational/Non-Service Expenses</v>
      </c>
      <c r="E6913">
        <v>0.12</v>
      </c>
      <c r="F6913" s="1">
        <v>43100</v>
      </c>
      <c r="G6913" t="s">
        <v>462</v>
      </c>
      <c r="H6913" t="s">
        <v>815</v>
      </c>
      <c r="I6913" t="s">
        <v>815</v>
      </c>
      <c r="K6913">
        <v>303574</v>
      </c>
      <c r="L6913">
        <v>296727</v>
      </c>
      <c r="Q6913" t="s">
        <v>19</v>
      </c>
      <c r="U6913">
        <v>12</v>
      </c>
      <c r="V6913">
        <v>17</v>
      </c>
      <c r="Y6913" t="s">
        <v>20</v>
      </c>
      <c r="Z6913">
        <v>0</v>
      </c>
      <c r="AA6913" t="s">
        <v>589</v>
      </c>
      <c r="AB6913" t="s">
        <v>21</v>
      </c>
      <c r="AC6913">
        <v>234</v>
      </c>
    </row>
    <row r="6914" spans="1:29" x14ac:dyDescent="0.25">
      <c r="A6914">
        <v>345</v>
      </c>
      <c r="B6914">
        <v>345102</v>
      </c>
      <c r="C6914">
        <v>7610</v>
      </c>
      <c r="D6914" t="str">
        <f>VLOOKUP(C6914,'Schedule 3'!A:M,13,FALSE)</f>
        <v>Operational/Non-Service Expenses</v>
      </c>
      <c r="E6914">
        <v>1.08</v>
      </c>
      <c r="F6914" s="1">
        <v>43100</v>
      </c>
      <c r="G6914" t="s">
        <v>462</v>
      </c>
      <c r="H6914" t="s">
        <v>815</v>
      </c>
      <c r="I6914" t="s">
        <v>815</v>
      </c>
      <c r="K6914">
        <v>303574</v>
      </c>
      <c r="L6914">
        <v>296727</v>
      </c>
      <c r="Q6914" t="s">
        <v>19</v>
      </c>
      <c r="U6914">
        <v>12</v>
      </c>
      <c r="V6914">
        <v>17</v>
      </c>
      <c r="Y6914" t="s">
        <v>20</v>
      </c>
      <c r="Z6914">
        <v>0</v>
      </c>
      <c r="AA6914" t="s">
        <v>589</v>
      </c>
      <c r="AB6914" t="s">
        <v>21</v>
      </c>
      <c r="AC6914">
        <v>235</v>
      </c>
    </row>
    <row r="6915" spans="1:29" x14ac:dyDescent="0.25">
      <c r="A6915">
        <v>345</v>
      </c>
      <c r="B6915">
        <v>345101</v>
      </c>
      <c r="C6915">
        <v>7750</v>
      </c>
      <c r="D6915" t="str">
        <f>VLOOKUP(C6915,'Schedule 3'!A:M,13,FALSE)</f>
        <v>Operational/Non-Service Expenses</v>
      </c>
      <c r="E6915">
        <v>-7.78</v>
      </c>
      <c r="F6915" s="1">
        <v>42947</v>
      </c>
      <c r="G6915" t="s">
        <v>462</v>
      </c>
      <c r="H6915" t="s">
        <v>816</v>
      </c>
      <c r="I6915" t="s">
        <v>816</v>
      </c>
      <c r="K6915">
        <v>304031</v>
      </c>
      <c r="L6915">
        <v>278277</v>
      </c>
      <c r="Q6915" t="s">
        <v>19</v>
      </c>
      <c r="U6915">
        <v>7</v>
      </c>
      <c r="V6915">
        <v>17</v>
      </c>
      <c r="Y6915" t="s">
        <v>20</v>
      </c>
      <c r="Z6915">
        <v>0</v>
      </c>
      <c r="AA6915" t="s">
        <v>589</v>
      </c>
      <c r="AB6915" t="s">
        <v>21</v>
      </c>
      <c r="AC6915">
        <v>234</v>
      </c>
    </row>
    <row r="6916" spans="1:29" x14ac:dyDescent="0.25">
      <c r="A6916">
        <v>345</v>
      </c>
      <c r="B6916">
        <v>345102</v>
      </c>
      <c r="C6916">
        <v>7750</v>
      </c>
      <c r="D6916" t="str">
        <f>VLOOKUP(C6916,'Schedule 3'!A:M,13,FALSE)</f>
        <v>Operational/Non-Service Expenses</v>
      </c>
      <c r="E6916">
        <v>-68.989999999999995</v>
      </c>
      <c r="F6916" s="1">
        <v>42947</v>
      </c>
      <c r="G6916" t="s">
        <v>462</v>
      </c>
      <c r="H6916" t="s">
        <v>816</v>
      </c>
      <c r="I6916" t="s">
        <v>816</v>
      </c>
      <c r="K6916">
        <v>304031</v>
      </c>
      <c r="L6916">
        <v>278277</v>
      </c>
      <c r="Q6916" t="s">
        <v>19</v>
      </c>
      <c r="U6916">
        <v>7</v>
      </c>
      <c r="V6916">
        <v>17</v>
      </c>
      <c r="Y6916" t="s">
        <v>20</v>
      </c>
      <c r="Z6916">
        <v>0</v>
      </c>
      <c r="AA6916" t="s">
        <v>589</v>
      </c>
      <c r="AB6916" t="s">
        <v>21</v>
      </c>
      <c r="AC6916">
        <v>235</v>
      </c>
    </row>
    <row r="6917" spans="1:29" x14ac:dyDescent="0.25">
      <c r="A6917">
        <v>345</v>
      </c>
      <c r="B6917">
        <v>345101</v>
      </c>
      <c r="C6917">
        <v>7750</v>
      </c>
      <c r="D6917" t="str">
        <f>VLOOKUP(C6917,'Schedule 3'!A:M,13,FALSE)</f>
        <v>Operational/Non-Service Expenses</v>
      </c>
      <c r="E6917">
        <v>-7.86</v>
      </c>
      <c r="F6917" s="1">
        <v>42916</v>
      </c>
      <c r="G6917" t="s">
        <v>462</v>
      </c>
      <c r="H6917" t="s">
        <v>816</v>
      </c>
      <c r="I6917" t="s">
        <v>816</v>
      </c>
      <c r="K6917">
        <v>304031</v>
      </c>
      <c r="L6917">
        <v>275593</v>
      </c>
      <c r="Q6917" t="s">
        <v>19</v>
      </c>
      <c r="U6917">
        <v>6</v>
      </c>
      <c r="V6917">
        <v>17</v>
      </c>
      <c r="Y6917" t="s">
        <v>20</v>
      </c>
      <c r="Z6917">
        <v>0</v>
      </c>
      <c r="AA6917" t="s">
        <v>589</v>
      </c>
      <c r="AB6917" t="s">
        <v>21</v>
      </c>
      <c r="AC6917">
        <v>234</v>
      </c>
    </row>
    <row r="6918" spans="1:29" x14ac:dyDescent="0.25">
      <c r="A6918">
        <v>345</v>
      </c>
      <c r="B6918">
        <v>345102</v>
      </c>
      <c r="C6918">
        <v>7750</v>
      </c>
      <c r="D6918" t="str">
        <f>VLOOKUP(C6918,'Schedule 3'!A:M,13,FALSE)</f>
        <v>Operational/Non-Service Expenses</v>
      </c>
      <c r="E6918">
        <v>-68.86</v>
      </c>
      <c r="F6918" s="1">
        <v>42916</v>
      </c>
      <c r="G6918" t="s">
        <v>462</v>
      </c>
      <c r="H6918" t="s">
        <v>816</v>
      </c>
      <c r="I6918" t="s">
        <v>816</v>
      </c>
      <c r="K6918">
        <v>304031</v>
      </c>
      <c r="L6918">
        <v>275593</v>
      </c>
      <c r="Q6918" t="s">
        <v>19</v>
      </c>
      <c r="U6918">
        <v>6</v>
      </c>
      <c r="V6918">
        <v>17</v>
      </c>
      <c r="Y6918" t="s">
        <v>20</v>
      </c>
      <c r="Z6918">
        <v>0</v>
      </c>
      <c r="AA6918" t="s">
        <v>589</v>
      </c>
      <c r="AB6918" t="s">
        <v>21</v>
      </c>
      <c r="AC6918">
        <v>235</v>
      </c>
    </row>
    <row r="6919" spans="1:29" x14ac:dyDescent="0.25">
      <c r="A6919">
        <v>345</v>
      </c>
      <c r="B6919">
        <v>345101</v>
      </c>
      <c r="C6919">
        <v>7750</v>
      </c>
      <c r="D6919" t="str">
        <f>VLOOKUP(C6919,'Schedule 3'!A:M,13,FALSE)</f>
        <v>Operational/Non-Service Expenses</v>
      </c>
      <c r="E6919">
        <v>-7.84</v>
      </c>
      <c r="F6919" s="1">
        <v>42886</v>
      </c>
      <c r="G6919" t="s">
        <v>462</v>
      </c>
      <c r="H6919" t="s">
        <v>816</v>
      </c>
      <c r="I6919" t="s">
        <v>816</v>
      </c>
      <c r="K6919">
        <v>304031</v>
      </c>
      <c r="L6919">
        <v>272629</v>
      </c>
      <c r="Q6919" t="s">
        <v>19</v>
      </c>
      <c r="U6919">
        <v>5</v>
      </c>
      <c r="V6919">
        <v>17</v>
      </c>
      <c r="Y6919" t="s">
        <v>20</v>
      </c>
      <c r="Z6919">
        <v>0</v>
      </c>
      <c r="AA6919" t="s">
        <v>589</v>
      </c>
      <c r="AB6919" t="s">
        <v>21</v>
      </c>
      <c r="AC6919">
        <v>234</v>
      </c>
    </row>
    <row r="6920" spans="1:29" x14ac:dyDescent="0.25">
      <c r="A6920">
        <v>345</v>
      </c>
      <c r="B6920">
        <v>345102</v>
      </c>
      <c r="C6920">
        <v>7750</v>
      </c>
      <c r="D6920" t="str">
        <f>VLOOKUP(C6920,'Schedule 3'!A:M,13,FALSE)</f>
        <v>Operational/Non-Service Expenses</v>
      </c>
      <c r="E6920">
        <v>-69.209999999999994</v>
      </c>
      <c r="F6920" s="1">
        <v>42886</v>
      </c>
      <c r="G6920" t="s">
        <v>462</v>
      </c>
      <c r="H6920" t="s">
        <v>816</v>
      </c>
      <c r="I6920" t="s">
        <v>816</v>
      </c>
      <c r="K6920">
        <v>304031</v>
      </c>
      <c r="L6920">
        <v>272629</v>
      </c>
      <c r="Q6920" t="s">
        <v>19</v>
      </c>
      <c r="U6920">
        <v>5</v>
      </c>
      <c r="V6920">
        <v>17</v>
      </c>
      <c r="Y6920" t="s">
        <v>20</v>
      </c>
      <c r="Z6920">
        <v>0</v>
      </c>
      <c r="AA6920" t="s">
        <v>589</v>
      </c>
      <c r="AB6920" t="s">
        <v>21</v>
      </c>
      <c r="AC6920">
        <v>235</v>
      </c>
    </row>
    <row r="6921" spans="1:29" x14ac:dyDescent="0.25">
      <c r="A6921">
        <v>345</v>
      </c>
      <c r="B6921">
        <v>345101</v>
      </c>
      <c r="C6921">
        <v>7750</v>
      </c>
      <c r="D6921" t="str">
        <f>VLOOKUP(C6921,'Schedule 3'!A:M,13,FALSE)</f>
        <v>Operational/Non-Service Expenses</v>
      </c>
      <c r="E6921">
        <v>-7.79</v>
      </c>
      <c r="F6921" s="1">
        <v>42855</v>
      </c>
      <c r="G6921" t="s">
        <v>462</v>
      </c>
      <c r="H6921" t="s">
        <v>816</v>
      </c>
      <c r="I6921" t="s">
        <v>816</v>
      </c>
      <c r="K6921">
        <v>304031</v>
      </c>
      <c r="L6921">
        <v>269773</v>
      </c>
      <c r="Q6921" t="s">
        <v>19</v>
      </c>
      <c r="U6921">
        <v>4</v>
      </c>
      <c r="V6921">
        <v>17</v>
      </c>
      <c r="Y6921" t="s">
        <v>20</v>
      </c>
      <c r="Z6921">
        <v>0</v>
      </c>
      <c r="AA6921" t="s">
        <v>589</v>
      </c>
      <c r="AB6921" t="s">
        <v>21</v>
      </c>
      <c r="AC6921">
        <v>233</v>
      </c>
    </row>
    <row r="6922" spans="1:29" x14ac:dyDescent="0.25">
      <c r="A6922">
        <v>345</v>
      </c>
      <c r="B6922">
        <v>345102</v>
      </c>
      <c r="C6922">
        <v>7750</v>
      </c>
      <c r="D6922" t="str">
        <f>VLOOKUP(C6922,'Schedule 3'!A:M,13,FALSE)</f>
        <v>Operational/Non-Service Expenses</v>
      </c>
      <c r="E6922">
        <v>-69.13</v>
      </c>
      <c r="F6922" s="1">
        <v>42855</v>
      </c>
      <c r="G6922" t="s">
        <v>462</v>
      </c>
      <c r="H6922" t="s">
        <v>816</v>
      </c>
      <c r="I6922" t="s">
        <v>816</v>
      </c>
      <c r="K6922">
        <v>304031</v>
      </c>
      <c r="L6922">
        <v>269773</v>
      </c>
      <c r="Q6922" t="s">
        <v>19</v>
      </c>
      <c r="U6922">
        <v>4</v>
      </c>
      <c r="V6922">
        <v>17</v>
      </c>
      <c r="Y6922" t="s">
        <v>20</v>
      </c>
      <c r="Z6922">
        <v>0</v>
      </c>
      <c r="AA6922" t="s">
        <v>589</v>
      </c>
      <c r="AB6922" t="s">
        <v>21</v>
      </c>
      <c r="AC6922">
        <v>234</v>
      </c>
    </row>
    <row r="6923" spans="1:29" x14ac:dyDescent="0.25">
      <c r="A6923">
        <v>345</v>
      </c>
      <c r="B6923">
        <v>345101</v>
      </c>
      <c r="C6923">
        <v>7750</v>
      </c>
      <c r="D6923" t="str">
        <f>VLOOKUP(C6923,'Schedule 3'!A:M,13,FALSE)</f>
        <v>Operational/Non-Service Expenses</v>
      </c>
      <c r="E6923">
        <v>-7.81</v>
      </c>
      <c r="F6923" s="1">
        <v>42825</v>
      </c>
      <c r="G6923" t="s">
        <v>462</v>
      </c>
      <c r="H6923" t="s">
        <v>816</v>
      </c>
      <c r="I6923" t="s">
        <v>816</v>
      </c>
      <c r="K6923">
        <v>304031</v>
      </c>
      <c r="L6923">
        <v>267433</v>
      </c>
      <c r="Q6923" t="s">
        <v>19</v>
      </c>
      <c r="U6923">
        <v>3</v>
      </c>
      <c r="V6923">
        <v>17</v>
      </c>
      <c r="Y6923" t="s">
        <v>20</v>
      </c>
      <c r="Z6923">
        <v>0</v>
      </c>
      <c r="AA6923" t="s">
        <v>589</v>
      </c>
      <c r="AB6923" t="s">
        <v>21</v>
      </c>
      <c r="AC6923">
        <v>233</v>
      </c>
    </row>
    <row r="6924" spans="1:29" x14ac:dyDescent="0.25">
      <c r="A6924">
        <v>345</v>
      </c>
      <c r="B6924">
        <v>345102</v>
      </c>
      <c r="C6924">
        <v>7750</v>
      </c>
      <c r="D6924" t="str">
        <f>VLOOKUP(C6924,'Schedule 3'!A:M,13,FALSE)</f>
        <v>Operational/Non-Service Expenses</v>
      </c>
      <c r="E6924">
        <v>-69.39</v>
      </c>
      <c r="F6924" s="1">
        <v>42825</v>
      </c>
      <c r="G6924" t="s">
        <v>462</v>
      </c>
      <c r="H6924" t="s">
        <v>816</v>
      </c>
      <c r="I6924" t="s">
        <v>816</v>
      </c>
      <c r="K6924">
        <v>304031</v>
      </c>
      <c r="L6924">
        <v>267433</v>
      </c>
      <c r="Q6924" t="s">
        <v>19</v>
      </c>
      <c r="U6924">
        <v>3</v>
      </c>
      <c r="V6924">
        <v>17</v>
      </c>
      <c r="Y6924" t="s">
        <v>20</v>
      </c>
      <c r="Z6924">
        <v>0</v>
      </c>
      <c r="AA6924" t="s">
        <v>589</v>
      </c>
      <c r="AB6924" t="s">
        <v>21</v>
      </c>
      <c r="AC6924">
        <v>234</v>
      </c>
    </row>
    <row r="6925" spans="1:29" x14ac:dyDescent="0.25">
      <c r="A6925">
        <v>345</v>
      </c>
      <c r="B6925">
        <v>345101</v>
      </c>
      <c r="C6925">
        <v>7750</v>
      </c>
      <c r="D6925" t="str">
        <f>VLOOKUP(C6925,'Schedule 3'!A:M,13,FALSE)</f>
        <v>Operational/Non-Service Expenses</v>
      </c>
      <c r="E6925">
        <v>-7.99</v>
      </c>
      <c r="F6925" s="1">
        <v>42794</v>
      </c>
      <c r="G6925" t="s">
        <v>462</v>
      </c>
      <c r="H6925" t="s">
        <v>816</v>
      </c>
      <c r="I6925" t="s">
        <v>816</v>
      </c>
      <c r="K6925">
        <v>304031</v>
      </c>
      <c r="L6925">
        <v>263415</v>
      </c>
      <c r="Q6925" t="s">
        <v>19</v>
      </c>
      <c r="U6925">
        <v>2</v>
      </c>
      <c r="V6925">
        <v>17</v>
      </c>
      <c r="Y6925" t="s">
        <v>20</v>
      </c>
      <c r="Z6925">
        <v>0</v>
      </c>
      <c r="AA6925" t="s">
        <v>589</v>
      </c>
      <c r="AB6925" t="s">
        <v>21</v>
      </c>
      <c r="AC6925">
        <v>233</v>
      </c>
    </row>
    <row r="6926" spans="1:29" x14ac:dyDescent="0.25">
      <c r="A6926">
        <v>345</v>
      </c>
      <c r="B6926">
        <v>345102</v>
      </c>
      <c r="C6926">
        <v>7750</v>
      </c>
      <c r="D6926" t="str">
        <f>VLOOKUP(C6926,'Schedule 3'!A:M,13,FALSE)</f>
        <v>Operational/Non-Service Expenses</v>
      </c>
      <c r="E6926">
        <v>-70.91</v>
      </c>
      <c r="F6926" s="1">
        <v>42794</v>
      </c>
      <c r="G6926" t="s">
        <v>462</v>
      </c>
      <c r="H6926" t="s">
        <v>816</v>
      </c>
      <c r="I6926" t="s">
        <v>816</v>
      </c>
      <c r="K6926">
        <v>304031</v>
      </c>
      <c r="L6926">
        <v>263415</v>
      </c>
      <c r="Q6926" t="s">
        <v>19</v>
      </c>
      <c r="U6926">
        <v>2</v>
      </c>
      <c r="V6926">
        <v>17</v>
      </c>
      <c r="Y6926" t="s">
        <v>20</v>
      </c>
      <c r="Z6926">
        <v>0</v>
      </c>
      <c r="AA6926" t="s">
        <v>589</v>
      </c>
      <c r="AB6926" t="s">
        <v>21</v>
      </c>
      <c r="AC6926">
        <v>234</v>
      </c>
    </row>
    <row r="6927" spans="1:29" x14ac:dyDescent="0.25">
      <c r="A6927">
        <v>345</v>
      </c>
      <c r="B6927">
        <v>345101</v>
      </c>
      <c r="C6927">
        <v>7750</v>
      </c>
      <c r="D6927" t="str">
        <f>VLOOKUP(C6927,'Schedule 3'!A:M,13,FALSE)</f>
        <v>Operational/Non-Service Expenses</v>
      </c>
      <c r="E6927">
        <v>-8.01</v>
      </c>
      <c r="F6927" s="1">
        <v>42766</v>
      </c>
      <c r="G6927" t="s">
        <v>462</v>
      </c>
      <c r="H6927" t="s">
        <v>816</v>
      </c>
      <c r="I6927" t="s">
        <v>816</v>
      </c>
      <c r="K6927">
        <v>304031</v>
      </c>
      <c r="L6927">
        <v>259505</v>
      </c>
      <c r="Q6927" t="s">
        <v>19</v>
      </c>
      <c r="U6927">
        <v>1</v>
      </c>
      <c r="V6927">
        <v>17</v>
      </c>
      <c r="Y6927" t="s">
        <v>20</v>
      </c>
      <c r="Z6927">
        <v>0</v>
      </c>
      <c r="AA6927" t="s">
        <v>589</v>
      </c>
      <c r="AB6927" t="s">
        <v>21</v>
      </c>
      <c r="AC6927">
        <v>233</v>
      </c>
    </row>
    <row r="6928" spans="1:29" x14ac:dyDescent="0.25">
      <c r="A6928">
        <v>345</v>
      </c>
      <c r="B6928">
        <v>345102</v>
      </c>
      <c r="C6928">
        <v>7750</v>
      </c>
      <c r="D6928" t="str">
        <f>VLOOKUP(C6928,'Schedule 3'!A:M,13,FALSE)</f>
        <v>Operational/Non-Service Expenses</v>
      </c>
      <c r="E6928">
        <v>-71.14</v>
      </c>
      <c r="F6928" s="1">
        <v>42766</v>
      </c>
      <c r="G6928" t="s">
        <v>462</v>
      </c>
      <c r="H6928" t="s">
        <v>816</v>
      </c>
      <c r="I6928" t="s">
        <v>816</v>
      </c>
      <c r="K6928">
        <v>304031</v>
      </c>
      <c r="L6928">
        <v>259505</v>
      </c>
      <c r="Q6928" t="s">
        <v>19</v>
      </c>
      <c r="U6928">
        <v>1</v>
      </c>
      <c r="V6928">
        <v>17</v>
      </c>
      <c r="Y6928" t="s">
        <v>20</v>
      </c>
      <c r="Z6928">
        <v>0</v>
      </c>
      <c r="AA6928" t="s">
        <v>589</v>
      </c>
      <c r="AB6928" t="s">
        <v>21</v>
      </c>
      <c r="AC6928">
        <v>234</v>
      </c>
    </row>
    <row r="6929" spans="1:29" x14ac:dyDescent="0.25">
      <c r="A6929">
        <v>345</v>
      </c>
      <c r="B6929">
        <v>345101</v>
      </c>
      <c r="C6929">
        <v>6905</v>
      </c>
      <c r="D6929" t="str">
        <f>VLOOKUP(C6929,'Schedule 3'!A:M,13,FALSE)</f>
        <v>Transport/Travel Expenses</v>
      </c>
      <c r="E6929">
        <v>16.7</v>
      </c>
      <c r="F6929" s="1">
        <v>43100</v>
      </c>
      <c r="G6929" t="s">
        <v>462</v>
      </c>
      <c r="H6929" t="s">
        <v>817</v>
      </c>
      <c r="I6929" t="s">
        <v>817</v>
      </c>
      <c r="K6929">
        <v>305546</v>
      </c>
      <c r="L6929">
        <v>291867</v>
      </c>
      <c r="Q6929" t="s">
        <v>19</v>
      </c>
      <c r="U6929">
        <v>12</v>
      </c>
      <c r="V6929">
        <v>17</v>
      </c>
      <c r="Y6929" t="s">
        <v>20</v>
      </c>
      <c r="Z6929">
        <v>0</v>
      </c>
      <c r="AA6929" t="s">
        <v>589</v>
      </c>
      <c r="AB6929" t="s">
        <v>21</v>
      </c>
      <c r="AC6929">
        <v>52</v>
      </c>
    </row>
    <row r="6930" spans="1:29" x14ac:dyDescent="0.25">
      <c r="A6930">
        <v>345</v>
      </c>
      <c r="B6930">
        <v>345102</v>
      </c>
      <c r="C6930">
        <v>6905</v>
      </c>
      <c r="D6930" t="str">
        <f>VLOOKUP(C6930,'Schedule 3'!A:M,13,FALSE)</f>
        <v>Transport/Travel Expenses</v>
      </c>
      <c r="E6930">
        <v>146.82</v>
      </c>
      <c r="F6930" s="1">
        <v>43100</v>
      </c>
      <c r="G6930" t="s">
        <v>462</v>
      </c>
      <c r="H6930" t="s">
        <v>817</v>
      </c>
      <c r="I6930" t="s">
        <v>817</v>
      </c>
      <c r="K6930">
        <v>305546</v>
      </c>
      <c r="L6930">
        <v>291867</v>
      </c>
      <c r="Q6930" t="s">
        <v>19</v>
      </c>
      <c r="U6930">
        <v>12</v>
      </c>
      <c r="V6930">
        <v>17</v>
      </c>
      <c r="Y6930" t="s">
        <v>20</v>
      </c>
      <c r="Z6930">
        <v>0</v>
      </c>
      <c r="AA6930" t="s">
        <v>589</v>
      </c>
      <c r="AB6930" t="s">
        <v>21</v>
      </c>
      <c r="AC6930">
        <v>53</v>
      </c>
    </row>
    <row r="6931" spans="1:29" x14ac:dyDescent="0.25">
      <c r="A6931">
        <v>345</v>
      </c>
      <c r="B6931">
        <v>345101</v>
      </c>
      <c r="C6931">
        <v>6905</v>
      </c>
      <c r="D6931" t="str">
        <f>VLOOKUP(C6931,'Schedule 3'!A:M,13,FALSE)</f>
        <v>Transport/Travel Expenses</v>
      </c>
      <c r="E6931">
        <v>2.39</v>
      </c>
      <c r="F6931" s="1">
        <v>43069</v>
      </c>
      <c r="G6931" t="s">
        <v>462</v>
      </c>
      <c r="H6931" t="s">
        <v>817</v>
      </c>
      <c r="I6931" t="s">
        <v>817</v>
      </c>
      <c r="K6931">
        <v>305546</v>
      </c>
      <c r="L6931">
        <v>288934</v>
      </c>
      <c r="Q6931" t="s">
        <v>19</v>
      </c>
      <c r="U6931">
        <v>11</v>
      </c>
      <c r="V6931">
        <v>17</v>
      </c>
      <c r="Y6931" t="s">
        <v>20</v>
      </c>
      <c r="Z6931">
        <v>0</v>
      </c>
      <c r="AA6931" t="s">
        <v>589</v>
      </c>
      <c r="AB6931" t="s">
        <v>21</v>
      </c>
      <c r="AC6931">
        <v>52</v>
      </c>
    </row>
    <row r="6932" spans="1:29" x14ac:dyDescent="0.25">
      <c r="A6932">
        <v>345</v>
      </c>
      <c r="B6932">
        <v>345102</v>
      </c>
      <c r="C6932">
        <v>6905</v>
      </c>
      <c r="D6932" t="str">
        <f>VLOOKUP(C6932,'Schedule 3'!A:M,13,FALSE)</f>
        <v>Transport/Travel Expenses</v>
      </c>
      <c r="E6932">
        <v>21.45</v>
      </c>
      <c r="F6932" s="1">
        <v>43069</v>
      </c>
      <c r="G6932" t="s">
        <v>462</v>
      </c>
      <c r="H6932" t="s">
        <v>817</v>
      </c>
      <c r="I6932" t="s">
        <v>817</v>
      </c>
      <c r="K6932">
        <v>305546</v>
      </c>
      <c r="L6932">
        <v>288934</v>
      </c>
      <c r="Q6932" t="s">
        <v>19</v>
      </c>
      <c r="U6932">
        <v>11</v>
      </c>
      <c r="V6932">
        <v>17</v>
      </c>
      <c r="Y6932" t="s">
        <v>20</v>
      </c>
      <c r="Z6932">
        <v>0</v>
      </c>
      <c r="AA6932" t="s">
        <v>589</v>
      </c>
      <c r="AB6932" t="s">
        <v>21</v>
      </c>
      <c r="AC6932">
        <v>53</v>
      </c>
    </row>
    <row r="6933" spans="1:29" x14ac:dyDescent="0.25">
      <c r="A6933">
        <v>345</v>
      </c>
      <c r="B6933">
        <v>345101</v>
      </c>
      <c r="C6933">
        <v>6905</v>
      </c>
      <c r="D6933" t="str">
        <f>VLOOKUP(C6933,'Schedule 3'!A:M,13,FALSE)</f>
        <v>Transport/Travel Expenses</v>
      </c>
      <c r="E6933">
        <v>2.41</v>
      </c>
      <c r="F6933" s="1">
        <v>43039</v>
      </c>
      <c r="G6933" t="s">
        <v>462</v>
      </c>
      <c r="H6933" t="s">
        <v>817</v>
      </c>
      <c r="I6933" t="s">
        <v>817</v>
      </c>
      <c r="K6933">
        <v>305546</v>
      </c>
      <c r="L6933">
        <v>286349</v>
      </c>
      <c r="Q6933" t="s">
        <v>19</v>
      </c>
      <c r="U6933">
        <v>10</v>
      </c>
      <c r="V6933">
        <v>17</v>
      </c>
      <c r="Y6933" t="s">
        <v>20</v>
      </c>
      <c r="Z6933">
        <v>0</v>
      </c>
      <c r="AA6933" t="s">
        <v>589</v>
      </c>
      <c r="AB6933" t="s">
        <v>21</v>
      </c>
      <c r="AC6933">
        <v>52</v>
      </c>
    </row>
    <row r="6934" spans="1:29" x14ac:dyDescent="0.25">
      <c r="A6934">
        <v>345</v>
      </c>
      <c r="B6934">
        <v>345102</v>
      </c>
      <c r="C6934">
        <v>6905</v>
      </c>
      <c r="D6934" t="str">
        <f>VLOOKUP(C6934,'Schedule 3'!A:M,13,FALSE)</f>
        <v>Transport/Travel Expenses</v>
      </c>
      <c r="E6934">
        <v>21.45</v>
      </c>
      <c r="F6934" s="1">
        <v>43039</v>
      </c>
      <c r="G6934" t="s">
        <v>462</v>
      </c>
      <c r="H6934" t="s">
        <v>817</v>
      </c>
      <c r="I6934" t="s">
        <v>817</v>
      </c>
      <c r="K6934">
        <v>305546</v>
      </c>
      <c r="L6934">
        <v>286349</v>
      </c>
      <c r="Q6934" t="s">
        <v>19</v>
      </c>
      <c r="U6934">
        <v>10</v>
      </c>
      <c r="V6934">
        <v>17</v>
      </c>
      <c r="Y6934" t="s">
        <v>20</v>
      </c>
      <c r="Z6934">
        <v>0</v>
      </c>
      <c r="AA6934" t="s">
        <v>589</v>
      </c>
      <c r="AB6934" t="s">
        <v>21</v>
      </c>
      <c r="AC6934">
        <v>53</v>
      </c>
    </row>
    <row r="6935" spans="1:29" x14ac:dyDescent="0.25">
      <c r="A6935">
        <v>345</v>
      </c>
      <c r="B6935">
        <v>345101</v>
      </c>
      <c r="C6935">
        <v>6905</v>
      </c>
      <c r="D6935" t="str">
        <f>VLOOKUP(C6935,'Schedule 3'!A:M,13,FALSE)</f>
        <v>Transport/Travel Expenses</v>
      </c>
      <c r="E6935">
        <v>2.42</v>
      </c>
      <c r="F6935" s="1">
        <v>43008</v>
      </c>
      <c r="G6935" t="s">
        <v>462</v>
      </c>
      <c r="H6935" t="s">
        <v>817</v>
      </c>
      <c r="I6935" t="s">
        <v>817</v>
      </c>
      <c r="K6935">
        <v>305546</v>
      </c>
      <c r="L6935">
        <v>283717</v>
      </c>
      <c r="Q6935" t="s">
        <v>19</v>
      </c>
      <c r="U6935">
        <v>9</v>
      </c>
      <c r="V6935">
        <v>17</v>
      </c>
      <c r="Y6935" t="s">
        <v>20</v>
      </c>
      <c r="Z6935">
        <v>0</v>
      </c>
      <c r="AA6935" t="s">
        <v>589</v>
      </c>
      <c r="AB6935" t="s">
        <v>21</v>
      </c>
      <c r="AC6935">
        <v>52</v>
      </c>
    </row>
    <row r="6936" spans="1:29" x14ac:dyDescent="0.25">
      <c r="A6936">
        <v>345</v>
      </c>
      <c r="B6936">
        <v>345102</v>
      </c>
      <c r="C6936">
        <v>6905</v>
      </c>
      <c r="D6936" t="str">
        <f>VLOOKUP(C6936,'Schedule 3'!A:M,13,FALSE)</f>
        <v>Transport/Travel Expenses</v>
      </c>
      <c r="E6936">
        <v>21.55</v>
      </c>
      <c r="F6936" s="1">
        <v>43008</v>
      </c>
      <c r="G6936" t="s">
        <v>462</v>
      </c>
      <c r="H6936" t="s">
        <v>817</v>
      </c>
      <c r="I6936" t="s">
        <v>817</v>
      </c>
      <c r="K6936">
        <v>305546</v>
      </c>
      <c r="L6936">
        <v>283717</v>
      </c>
      <c r="Q6936" t="s">
        <v>19</v>
      </c>
      <c r="U6936">
        <v>9</v>
      </c>
      <c r="V6936">
        <v>17</v>
      </c>
      <c r="Y6936" t="s">
        <v>20</v>
      </c>
      <c r="Z6936">
        <v>0</v>
      </c>
      <c r="AA6936" t="s">
        <v>589</v>
      </c>
      <c r="AB6936" t="s">
        <v>21</v>
      </c>
      <c r="AC6936">
        <v>53</v>
      </c>
    </row>
    <row r="6937" spans="1:29" x14ac:dyDescent="0.25">
      <c r="A6937">
        <v>345</v>
      </c>
      <c r="B6937">
        <v>345101</v>
      </c>
      <c r="C6937">
        <v>6905</v>
      </c>
      <c r="D6937" t="str">
        <f>VLOOKUP(C6937,'Schedule 3'!A:M,13,FALSE)</f>
        <v>Transport/Travel Expenses</v>
      </c>
      <c r="E6937">
        <v>2.44</v>
      </c>
      <c r="F6937" s="1">
        <v>42978</v>
      </c>
      <c r="G6937" t="s">
        <v>462</v>
      </c>
      <c r="H6937" t="s">
        <v>817</v>
      </c>
      <c r="I6937" t="s">
        <v>817</v>
      </c>
      <c r="K6937">
        <v>305546</v>
      </c>
      <c r="L6937">
        <v>281172</v>
      </c>
      <c r="Q6937" t="s">
        <v>19</v>
      </c>
      <c r="U6937">
        <v>8</v>
      </c>
      <c r="V6937">
        <v>17</v>
      </c>
      <c r="Y6937" t="s">
        <v>20</v>
      </c>
      <c r="Z6937">
        <v>0</v>
      </c>
      <c r="AA6937" t="s">
        <v>589</v>
      </c>
      <c r="AB6937" t="s">
        <v>21</v>
      </c>
      <c r="AC6937">
        <v>52</v>
      </c>
    </row>
    <row r="6938" spans="1:29" x14ac:dyDescent="0.25">
      <c r="A6938">
        <v>345</v>
      </c>
      <c r="B6938">
        <v>345102</v>
      </c>
      <c r="C6938">
        <v>6905</v>
      </c>
      <c r="D6938" t="str">
        <f>VLOOKUP(C6938,'Schedule 3'!A:M,13,FALSE)</f>
        <v>Transport/Travel Expenses</v>
      </c>
      <c r="E6938">
        <v>21.61</v>
      </c>
      <c r="F6938" s="1">
        <v>42978</v>
      </c>
      <c r="G6938" t="s">
        <v>462</v>
      </c>
      <c r="H6938" t="s">
        <v>817</v>
      </c>
      <c r="I6938" t="s">
        <v>817</v>
      </c>
      <c r="K6938">
        <v>305546</v>
      </c>
      <c r="L6938">
        <v>281172</v>
      </c>
      <c r="Q6938" t="s">
        <v>19</v>
      </c>
      <c r="U6938">
        <v>8</v>
      </c>
      <c r="V6938">
        <v>17</v>
      </c>
      <c r="Y6938" t="s">
        <v>20</v>
      </c>
      <c r="Z6938">
        <v>0</v>
      </c>
      <c r="AA6938" t="s">
        <v>589</v>
      </c>
      <c r="AB6938" t="s">
        <v>21</v>
      </c>
      <c r="AC6938">
        <v>53</v>
      </c>
    </row>
    <row r="6939" spans="1:29" x14ac:dyDescent="0.25">
      <c r="A6939">
        <v>345</v>
      </c>
      <c r="B6939">
        <v>345101</v>
      </c>
      <c r="C6939">
        <v>6905</v>
      </c>
      <c r="D6939" t="str">
        <f>VLOOKUP(C6939,'Schedule 3'!A:M,13,FALSE)</f>
        <v>Transport/Travel Expenses</v>
      </c>
      <c r="E6939">
        <v>2.44</v>
      </c>
      <c r="F6939" s="1">
        <v>42947</v>
      </c>
      <c r="G6939" t="s">
        <v>462</v>
      </c>
      <c r="H6939" t="s">
        <v>817</v>
      </c>
      <c r="I6939" t="s">
        <v>817</v>
      </c>
      <c r="K6939">
        <v>305546</v>
      </c>
      <c r="L6939">
        <v>278277</v>
      </c>
      <c r="Q6939" t="s">
        <v>19</v>
      </c>
      <c r="U6939">
        <v>7</v>
      </c>
      <c r="V6939">
        <v>17</v>
      </c>
      <c r="Y6939" t="s">
        <v>20</v>
      </c>
      <c r="Z6939">
        <v>0</v>
      </c>
      <c r="AA6939" t="s">
        <v>589</v>
      </c>
      <c r="AB6939" t="s">
        <v>21</v>
      </c>
      <c r="AC6939">
        <v>52</v>
      </c>
    </row>
    <row r="6940" spans="1:29" x14ac:dyDescent="0.25">
      <c r="A6940">
        <v>345</v>
      </c>
      <c r="B6940">
        <v>345102</v>
      </c>
      <c r="C6940">
        <v>6905</v>
      </c>
      <c r="D6940" t="str">
        <f>VLOOKUP(C6940,'Schedule 3'!A:M,13,FALSE)</f>
        <v>Transport/Travel Expenses</v>
      </c>
      <c r="E6940">
        <v>21.66</v>
      </c>
      <c r="F6940" s="1">
        <v>42947</v>
      </c>
      <c r="G6940" t="s">
        <v>462</v>
      </c>
      <c r="H6940" t="s">
        <v>817</v>
      </c>
      <c r="I6940" t="s">
        <v>817</v>
      </c>
      <c r="K6940">
        <v>305546</v>
      </c>
      <c r="L6940">
        <v>278277</v>
      </c>
      <c r="Q6940" t="s">
        <v>19</v>
      </c>
      <c r="U6940">
        <v>7</v>
      </c>
      <c r="V6940">
        <v>17</v>
      </c>
      <c r="Y6940" t="s">
        <v>20</v>
      </c>
      <c r="Z6940">
        <v>0</v>
      </c>
      <c r="AA6940" t="s">
        <v>589</v>
      </c>
      <c r="AB6940" t="s">
        <v>21</v>
      </c>
      <c r="AC6940">
        <v>53</v>
      </c>
    </row>
    <row r="6941" spans="1:29" x14ac:dyDescent="0.25">
      <c r="A6941">
        <v>345</v>
      </c>
      <c r="B6941">
        <v>345101</v>
      </c>
      <c r="C6941">
        <v>6905</v>
      </c>
      <c r="D6941" t="str">
        <f>VLOOKUP(C6941,'Schedule 3'!A:M,13,FALSE)</f>
        <v>Transport/Travel Expenses</v>
      </c>
      <c r="E6941">
        <v>2.4700000000000002</v>
      </c>
      <c r="F6941" s="1">
        <v>42916</v>
      </c>
      <c r="G6941" t="s">
        <v>462</v>
      </c>
      <c r="H6941" t="s">
        <v>817</v>
      </c>
      <c r="I6941" t="s">
        <v>817</v>
      </c>
      <c r="K6941">
        <v>305546</v>
      </c>
      <c r="L6941">
        <v>275593</v>
      </c>
      <c r="Q6941" t="s">
        <v>19</v>
      </c>
      <c r="U6941">
        <v>6</v>
      </c>
      <c r="V6941">
        <v>17</v>
      </c>
      <c r="Y6941" t="s">
        <v>20</v>
      </c>
      <c r="Z6941">
        <v>0</v>
      </c>
      <c r="AA6941" t="s">
        <v>589</v>
      </c>
      <c r="AB6941" t="s">
        <v>21</v>
      </c>
      <c r="AC6941">
        <v>52</v>
      </c>
    </row>
    <row r="6942" spans="1:29" x14ac:dyDescent="0.25">
      <c r="A6942">
        <v>345</v>
      </c>
      <c r="B6942">
        <v>345102</v>
      </c>
      <c r="C6942">
        <v>6905</v>
      </c>
      <c r="D6942" t="str">
        <f>VLOOKUP(C6942,'Schedule 3'!A:M,13,FALSE)</f>
        <v>Transport/Travel Expenses</v>
      </c>
      <c r="E6942">
        <v>21.6</v>
      </c>
      <c r="F6942" s="1">
        <v>42916</v>
      </c>
      <c r="G6942" t="s">
        <v>462</v>
      </c>
      <c r="H6942" t="s">
        <v>817</v>
      </c>
      <c r="I6942" t="s">
        <v>817</v>
      </c>
      <c r="K6942">
        <v>305546</v>
      </c>
      <c r="L6942">
        <v>275593</v>
      </c>
      <c r="Q6942" t="s">
        <v>19</v>
      </c>
      <c r="U6942">
        <v>6</v>
      </c>
      <c r="V6942">
        <v>17</v>
      </c>
      <c r="Y6942" t="s">
        <v>20</v>
      </c>
      <c r="Z6942">
        <v>0</v>
      </c>
      <c r="AA6942" t="s">
        <v>589</v>
      </c>
      <c r="AB6942" t="s">
        <v>21</v>
      </c>
      <c r="AC6942">
        <v>53</v>
      </c>
    </row>
    <row r="6943" spans="1:29" x14ac:dyDescent="0.25">
      <c r="A6943">
        <v>345</v>
      </c>
      <c r="B6943">
        <v>345101</v>
      </c>
      <c r="C6943">
        <v>6905</v>
      </c>
      <c r="D6943" t="str">
        <f>VLOOKUP(C6943,'Schedule 3'!A:M,13,FALSE)</f>
        <v>Transport/Travel Expenses</v>
      </c>
      <c r="E6943">
        <v>2.46</v>
      </c>
      <c r="F6943" s="1">
        <v>42886</v>
      </c>
      <c r="G6943" t="s">
        <v>462</v>
      </c>
      <c r="H6943" t="s">
        <v>817</v>
      </c>
      <c r="I6943" t="s">
        <v>817</v>
      </c>
      <c r="K6943">
        <v>305546</v>
      </c>
      <c r="L6943">
        <v>272629</v>
      </c>
      <c r="Q6943" t="s">
        <v>19</v>
      </c>
      <c r="U6943">
        <v>5</v>
      </c>
      <c r="V6943">
        <v>17</v>
      </c>
      <c r="Y6943" t="s">
        <v>20</v>
      </c>
      <c r="Z6943">
        <v>0</v>
      </c>
      <c r="AA6943" t="s">
        <v>589</v>
      </c>
      <c r="AB6943" t="s">
        <v>21</v>
      </c>
      <c r="AC6943">
        <v>52</v>
      </c>
    </row>
    <row r="6944" spans="1:29" x14ac:dyDescent="0.25">
      <c r="A6944">
        <v>345</v>
      </c>
      <c r="B6944">
        <v>345102</v>
      </c>
      <c r="C6944">
        <v>6905</v>
      </c>
      <c r="D6944" t="str">
        <f>VLOOKUP(C6944,'Schedule 3'!A:M,13,FALSE)</f>
        <v>Transport/Travel Expenses</v>
      </c>
      <c r="E6944">
        <v>21.7</v>
      </c>
      <c r="F6944" s="1">
        <v>42886</v>
      </c>
      <c r="G6944" t="s">
        <v>462</v>
      </c>
      <c r="H6944" t="s">
        <v>817</v>
      </c>
      <c r="I6944" t="s">
        <v>817</v>
      </c>
      <c r="K6944">
        <v>305546</v>
      </c>
      <c r="L6944">
        <v>272629</v>
      </c>
      <c r="Q6944" t="s">
        <v>19</v>
      </c>
      <c r="U6944">
        <v>5</v>
      </c>
      <c r="V6944">
        <v>17</v>
      </c>
      <c r="Y6944" t="s">
        <v>20</v>
      </c>
      <c r="Z6944">
        <v>0</v>
      </c>
      <c r="AA6944" t="s">
        <v>589</v>
      </c>
      <c r="AB6944" t="s">
        <v>21</v>
      </c>
      <c r="AC6944">
        <v>53</v>
      </c>
    </row>
    <row r="6945" spans="1:29" x14ac:dyDescent="0.25">
      <c r="A6945">
        <v>345</v>
      </c>
      <c r="B6945">
        <v>345101</v>
      </c>
      <c r="C6945">
        <v>6905</v>
      </c>
      <c r="D6945" t="str">
        <f>VLOOKUP(C6945,'Schedule 3'!A:M,13,FALSE)</f>
        <v>Transport/Travel Expenses</v>
      </c>
      <c r="E6945">
        <v>2.44</v>
      </c>
      <c r="F6945" s="1">
        <v>42855</v>
      </c>
      <c r="G6945" t="s">
        <v>462</v>
      </c>
      <c r="H6945" t="s">
        <v>817</v>
      </c>
      <c r="I6945" t="s">
        <v>817</v>
      </c>
      <c r="K6945">
        <v>305546</v>
      </c>
      <c r="L6945">
        <v>269773</v>
      </c>
      <c r="Q6945" t="s">
        <v>19</v>
      </c>
      <c r="U6945">
        <v>4</v>
      </c>
      <c r="V6945">
        <v>17</v>
      </c>
      <c r="Y6945" t="s">
        <v>20</v>
      </c>
      <c r="Z6945">
        <v>0</v>
      </c>
      <c r="AA6945" t="s">
        <v>589</v>
      </c>
      <c r="AB6945" t="s">
        <v>21</v>
      </c>
      <c r="AC6945">
        <v>52</v>
      </c>
    </row>
    <row r="6946" spans="1:29" x14ac:dyDescent="0.25">
      <c r="A6946">
        <v>345</v>
      </c>
      <c r="B6946">
        <v>345102</v>
      </c>
      <c r="C6946">
        <v>6905</v>
      </c>
      <c r="D6946" t="str">
        <f>VLOOKUP(C6946,'Schedule 3'!A:M,13,FALSE)</f>
        <v>Transport/Travel Expenses</v>
      </c>
      <c r="E6946">
        <v>21.67</v>
      </c>
      <c r="F6946" s="1">
        <v>42855</v>
      </c>
      <c r="G6946" t="s">
        <v>462</v>
      </c>
      <c r="H6946" t="s">
        <v>817</v>
      </c>
      <c r="I6946" t="s">
        <v>817</v>
      </c>
      <c r="K6946">
        <v>305546</v>
      </c>
      <c r="L6946">
        <v>269773</v>
      </c>
      <c r="Q6946" t="s">
        <v>19</v>
      </c>
      <c r="U6946">
        <v>4</v>
      </c>
      <c r="V6946">
        <v>17</v>
      </c>
      <c r="Y6946" t="s">
        <v>20</v>
      </c>
      <c r="Z6946">
        <v>0</v>
      </c>
      <c r="AA6946" t="s">
        <v>589</v>
      </c>
      <c r="AB6946" t="s">
        <v>21</v>
      </c>
      <c r="AC6946">
        <v>53</v>
      </c>
    </row>
    <row r="6947" spans="1:29" x14ac:dyDescent="0.25">
      <c r="A6947">
        <v>345</v>
      </c>
      <c r="B6947">
        <v>345101</v>
      </c>
      <c r="C6947">
        <v>6905</v>
      </c>
      <c r="D6947" t="str">
        <f>VLOOKUP(C6947,'Schedule 3'!A:M,13,FALSE)</f>
        <v>Transport/Travel Expenses</v>
      </c>
      <c r="E6947">
        <v>2.4500000000000002</v>
      </c>
      <c r="F6947" s="1">
        <v>42825</v>
      </c>
      <c r="G6947" t="s">
        <v>462</v>
      </c>
      <c r="H6947" t="s">
        <v>817</v>
      </c>
      <c r="I6947" t="s">
        <v>817</v>
      </c>
      <c r="K6947">
        <v>305546</v>
      </c>
      <c r="L6947">
        <v>267433</v>
      </c>
      <c r="Q6947" t="s">
        <v>19</v>
      </c>
      <c r="U6947">
        <v>3</v>
      </c>
      <c r="V6947">
        <v>17</v>
      </c>
      <c r="Y6947" t="s">
        <v>20</v>
      </c>
      <c r="Z6947">
        <v>0</v>
      </c>
      <c r="AA6947" t="s">
        <v>589</v>
      </c>
      <c r="AB6947" t="s">
        <v>21</v>
      </c>
      <c r="AC6947">
        <v>52</v>
      </c>
    </row>
    <row r="6948" spans="1:29" x14ac:dyDescent="0.25">
      <c r="A6948">
        <v>345</v>
      </c>
      <c r="B6948">
        <v>345102</v>
      </c>
      <c r="C6948">
        <v>6905</v>
      </c>
      <c r="D6948" t="str">
        <f>VLOOKUP(C6948,'Schedule 3'!A:M,13,FALSE)</f>
        <v>Transport/Travel Expenses</v>
      </c>
      <c r="E6948">
        <v>21.72</v>
      </c>
      <c r="F6948" s="1">
        <v>42825</v>
      </c>
      <c r="G6948" t="s">
        <v>462</v>
      </c>
      <c r="H6948" t="s">
        <v>817</v>
      </c>
      <c r="I6948" t="s">
        <v>817</v>
      </c>
      <c r="K6948">
        <v>305546</v>
      </c>
      <c r="L6948">
        <v>267433</v>
      </c>
      <c r="Q6948" t="s">
        <v>19</v>
      </c>
      <c r="U6948">
        <v>3</v>
      </c>
      <c r="V6948">
        <v>17</v>
      </c>
      <c r="Y6948" t="s">
        <v>20</v>
      </c>
      <c r="Z6948">
        <v>0</v>
      </c>
      <c r="AA6948" t="s">
        <v>589</v>
      </c>
      <c r="AB6948" t="s">
        <v>21</v>
      </c>
      <c r="AC6948">
        <v>53</v>
      </c>
    </row>
    <row r="6949" spans="1:29" x14ac:dyDescent="0.25">
      <c r="A6949">
        <v>345</v>
      </c>
      <c r="B6949">
        <v>345101</v>
      </c>
      <c r="C6949">
        <v>6905</v>
      </c>
      <c r="D6949" t="str">
        <f>VLOOKUP(C6949,'Schedule 3'!A:M,13,FALSE)</f>
        <v>Transport/Travel Expenses</v>
      </c>
      <c r="E6949">
        <v>2.4500000000000002</v>
      </c>
      <c r="F6949" s="1">
        <v>42794</v>
      </c>
      <c r="G6949" t="s">
        <v>462</v>
      </c>
      <c r="H6949" t="s">
        <v>817</v>
      </c>
      <c r="I6949" t="s">
        <v>817</v>
      </c>
      <c r="K6949">
        <v>305546</v>
      </c>
      <c r="L6949">
        <v>263415</v>
      </c>
      <c r="Q6949" t="s">
        <v>19</v>
      </c>
      <c r="U6949">
        <v>2</v>
      </c>
      <c r="V6949">
        <v>17</v>
      </c>
      <c r="Y6949" t="s">
        <v>20</v>
      </c>
      <c r="Z6949">
        <v>0</v>
      </c>
      <c r="AA6949" t="s">
        <v>589</v>
      </c>
      <c r="AB6949" t="s">
        <v>21</v>
      </c>
      <c r="AC6949">
        <v>52</v>
      </c>
    </row>
    <row r="6950" spans="1:29" x14ac:dyDescent="0.25">
      <c r="A6950">
        <v>345</v>
      </c>
      <c r="B6950">
        <v>345102</v>
      </c>
      <c r="C6950">
        <v>6905</v>
      </c>
      <c r="D6950" t="str">
        <f>VLOOKUP(C6950,'Schedule 3'!A:M,13,FALSE)</f>
        <v>Transport/Travel Expenses</v>
      </c>
      <c r="E6950">
        <v>21.75</v>
      </c>
      <c r="F6950" s="1">
        <v>42794</v>
      </c>
      <c r="G6950" t="s">
        <v>462</v>
      </c>
      <c r="H6950" t="s">
        <v>817</v>
      </c>
      <c r="I6950" t="s">
        <v>817</v>
      </c>
      <c r="K6950">
        <v>305546</v>
      </c>
      <c r="L6950">
        <v>263415</v>
      </c>
      <c r="Q6950" t="s">
        <v>19</v>
      </c>
      <c r="U6950">
        <v>2</v>
      </c>
      <c r="V6950">
        <v>17</v>
      </c>
      <c r="Y6950" t="s">
        <v>20</v>
      </c>
      <c r="Z6950">
        <v>0</v>
      </c>
      <c r="AA6950" t="s">
        <v>589</v>
      </c>
      <c r="AB6950" t="s">
        <v>21</v>
      </c>
      <c r="AC6950">
        <v>53</v>
      </c>
    </row>
    <row r="6951" spans="1:29" x14ac:dyDescent="0.25">
      <c r="A6951">
        <v>345</v>
      </c>
      <c r="B6951">
        <v>345101</v>
      </c>
      <c r="C6951">
        <v>6905</v>
      </c>
      <c r="D6951" t="str">
        <f>VLOOKUP(C6951,'Schedule 3'!A:M,13,FALSE)</f>
        <v>Transport/Travel Expenses</v>
      </c>
      <c r="E6951">
        <v>2.46</v>
      </c>
      <c r="F6951" s="1">
        <v>42766</v>
      </c>
      <c r="G6951" t="s">
        <v>462</v>
      </c>
      <c r="H6951" t="s">
        <v>817</v>
      </c>
      <c r="I6951" t="s">
        <v>817</v>
      </c>
      <c r="K6951">
        <v>305546</v>
      </c>
      <c r="L6951">
        <v>259505</v>
      </c>
      <c r="Q6951" t="s">
        <v>19</v>
      </c>
      <c r="U6951">
        <v>1</v>
      </c>
      <c r="V6951">
        <v>17</v>
      </c>
      <c r="Y6951" t="s">
        <v>20</v>
      </c>
      <c r="Z6951">
        <v>0</v>
      </c>
      <c r="AA6951" t="s">
        <v>589</v>
      </c>
      <c r="AB6951" t="s">
        <v>21</v>
      </c>
      <c r="AC6951">
        <v>52</v>
      </c>
    </row>
    <row r="6952" spans="1:29" x14ac:dyDescent="0.25">
      <c r="A6952">
        <v>345</v>
      </c>
      <c r="B6952">
        <v>345102</v>
      </c>
      <c r="C6952">
        <v>6905</v>
      </c>
      <c r="D6952" t="str">
        <f>VLOOKUP(C6952,'Schedule 3'!A:M,13,FALSE)</f>
        <v>Transport/Travel Expenses</v>
      </c>
      <c r="E6952">
        <v>21.82</v>
      </c>
      <c r="F6952" s="1">
        <v>42766</v>
      </c>
      <c r="G6952" t="s">
        <v>462</v>
      </c>
      <c r="H6952" t="s">
        <v>817</v>
      </c>
      <c r="I6952" t="s">
        <v>817</v>
      </c>
      <c r="K6952">
        <v>305546</v>
      </c>
      <c r="L6952">
        <v>259505</v>
      </c>
      <c r="Q6952" t="s">
        <v>19</v>
      </c>
      <c r="U6952">
        <v>1</v>
      </c>
      <c r="V6952">
        <v>17</v>
      </c>
      <c r="Y6952" t="s">
        <v>20</v>
      </c>
      <c r="Z6952">
        <v>0</v>
      </c>
      <c r="AA6952" t="s">
        <v>589</v>
      </c>
      <c r="AB6952" t="s">
        <v>21</v>
      </c>
      <c r="AC6952">
        <v>53</v>
      </c>
    </row>
    <row r="6953" spans="1:29" x14ac:dyDescent="0.25">
      <c r="A6953">
        <v>345</v>
      </c>
      <c r="B6953">
        <v>345101</v>
      </c>
      <c r="C6953">
        <v>6165</v>
      </c>
      <c r="D6953" t="str">
        <f>VLOOKUP(C6953,'Schedule 3'!A:M,13,FALSE)</f>
        <v>Salaries and Wages</v>
      </c>
      <c r="E6953">
        <v>-62.38</v>
      </c>
      <c r="F6953" s="1">
        <v>43100</v>
      </c>
      <c r="G6953" t="s">
        <v>462</v>
      </c>
      <c r="H6953" t="s">
        <v>59</v>
      </c>
      <c r="I6953" t="s">
        <v>59</v>
      </c>
      <c r="K6953">
        <v>305850</v>
      </c>
      <c r="L6953">
        <v>291867</v>
      </c>
      <c r="Q6953" t="s">
        <v>19</v>
      </c>
      <c r="U6953">
        <v>12</v>
      </c>
      <c r="V6953">
        <v>17</v>
      </c>
      <c r="Y6953" t="s">
        <v>20</v>
      </c>
      <c r="Z6953">
        <v>0</v>
      </c>
      <c r="AA6953" t="s">
        <v>589</v>
      </c>
      <c r="AB6953" t="s">
        <v>21</v>
      </c>
      <c r="AC6953">
        <v>52</v>
      </c>
    </row>
    <row r="6954" spans="1:29" x14ac:dyDescent="0.25">
      <c r="A6954">
        <v>345</v>
      </c>
      <c r="B6954">
        <v>345102</v>
      </c>
      <c r="C6954">
        <v>6165</v>
      </c>
      <c r="D6954" t="str">
        <f>VLOOKUP(C6954,'Schedule 3'!A:M,13,FALSE)</f>
        <v>Salaries and Wages</v>
      </c>
      <c r="E6954">
        <v>-548.54</v>
      </c>
      <c r="F6954" s="1">
        <v>43100</v>
      </c>
      <c r="G6954" t="s">
        <v>462</v>
      </c>
      <c r="H6954" t="s">
        <v>59</v>
      </c>
      <c r="I6954" t="s">
        <v>59</v>
      </c>
      <c r="K6954">
        <v>305850</v>
      </c>
      <c r="L6954">
        <v>291867</v>
      </c>
      <c r="Q6954" t="s">
        <v>19</v>
      </c>
      <c r="U6954">
        <v>12</v>
      </c>
      <c r="V6954">
        <v>17</v>
      </c>
      <c r="Y6954" t="s">
        <v>20</v>
      </c>
      <c r="Z6954">
        <v>0</v>
      </c>
      <c r="AA6954" t="s">
        <v>589</v>
      </c>
      <c r="AB6954" t="s">
        <v>21</v>
      </c>
      <c r="AC6954">
        <v>53</v>
      </c>
    </row>
    <row r="6955" spans="1:29" x14ac:dyDescent="0.25">
      <c r="A6955">
        <v>345</v>
      </c>
      <c r="B6955">
        <v>345101</v>
      </c>
      <c r="C6955">
        <v>6165</v>
      </c>
      <c r="D6955" t="str">
        <f>VLOOKUP(C6955,'Schedule 3'!A:M,13,FALSE)</f>
        <v>Salaries and Wages</v>
      </c>
      <c r="E6955">
        <v>2.5499999999999998</v>
      </c>
      <c r="F6955" s="1">
        <v>43069</v>
      </c>
      <c r="G6955" t="s">
        <v>462</v>
      </c>
      <c r="H6955" t="s">
        <v>59</v>
      </c>
      <c r="I6955" t="s">
        <v>59</v>
      </c>
      <c r="K6955">
        <v>305850</v>
      </c>
      <c r="L6955">
        <v>288934</v>
      </c>
      <c r="Q6955" t="s">
        <v>19</v>
      </c>
      <c r="U6955">
        <v>11</v>
      </c>
      <c r="V6955">
        <v>17</v>
      </c>
      <c r="Y6955" t="s">
        <v>20</v>
      </c>
      <c r="Z6955">
        <v>0</v>
      </c>
      <c r="AA6955" t="s">
        <v>589</v>
      </c>
      <c r="AB6955" t="s">
        <v>21</v>
      </c>
      <c r="AC6955">
        <v>52</v>
      </c>
    </row>
    <row r="6956" spans="1:29" x14ac:dyDescent="0.25">
      <c r="A6956">
        <v>345</v>
      </c>
      <c r="B6956">
        <v>345102</v>
      </c>
      <c r="C6956">
        <v>6165</v>
      </c>
      <c r="D6956" t="str">
        <f>VLOOKUP(C6956,'Schedule 3'!A:M,13,FALSE)</f>
        <v>Salaries and Wages</v>
      </c>
      <c r="E6956">
        <v>22.93</v>
      </c>
      <c r="F6956" s="1">
        <v>43069</v>
      </c>
      <c r="G6956" t="s">
        <v>462</v>
      </c>
      <c r="H6956" t="s">
        <v>59</v>
      </c>
      <c r="I6956" t="s">
        <v>59</v>
      </c>
      <c r="K6956">
        <v>305850</v>
      </c>
      <c r="L6956">
        <v>288934</v>
      </c>
      <c r="Q6956" t="s">
        <v>19</v>
      </c>
      <c r="U6956">
        <v>11</v>
      </c>
      <c r="V6956">
        <v>17</v>
      </c>
      <c r="Y6956" t="s">
        <v>20</v>
      </c>
      <c r="Z6956">
        <v>0</v>
      </c>
      <c r="AA6956" t="s">
        <v>589</v>
      </c>
      <c r="AB6956" t="s">
        <v>21</v>
      </c>
      <c r="AC6956">
        <v>53</v>
      </c>
    </row>
    <row r="6957" spans="1:29" x14ac:dyDescent="0.25">
      <c r="A6957">
        <v>345</v>
      </c>
      <c r="B6957">
        <v>345101</v>
      </c>
      <c r="C6957">
        <v>6165</v>
      </c>
      <c r="D6957" t="str">
        <f>VLOOKUP(C6957,'Schedule 3'!A:M,13,FALSE)</f>
        <v>Salaries and Wages</v>
      </c>
      <c r="E6957">
        <v>15.2</v>
      </c>
      <c r="F6957" s="1">
        <v>43039</v>
      </c>
      <c r="G6957" t="s">
        <v>462</v>
      </c>
      <c r="H6957" t="s">
        <v>59</v>
      </c>
      <c r="I6957" t="s">
        <v>59</v>
      </c>
      <c r="K6957">
        <v>305850</v>
      </c>
      <c r="L6957">
        <v>286349</v>
      </c>
      <c r="Q6957" t="s">
        <v>19</v>
      </c>
      <c r="U6957">
        <v>10</v>
      </c>
      <c r="V6957">
        <v>17</v>
      </c>
      <c r="Y6957" t="s">
        <v>20</v>
      </c>
      <c r="Z6957">
        <v>0</v>
      </c>
      <c r="AA6957" t="s">
        <v>589</v>
      </c>
      <c r="AB6957" t="s">
        <v>21</v>
      </c>
      <c r="AC6957">
        <v>52</v>
      </c>
    </row>
    <row r="6958" spans="1:29" x14ac:dyDescent="0.25">
      <c r="A6958">
        <v>345</v>
      </c>
      <c r="B6958">
        <v>345102</v>
      </c>
      <c r="C6958">
        <v>6165</v>
      </c>
      <c r="D6958" t="str">
        <f>VLOOKUP(C6958,'Schedule 3'!A:M,13,FALSE)</f>
        <v>Salaries and Wages</v>
      </c>
      <c r="E6958">
        <v>135.37</v>
      </c>
      <c r="F6958" s="1">
        <v>43039</v>
      </c>
      <c r="G6958" t="s">
        <v>462</v>
      </c>
      <c r="H6958" t="s">
        <v>59</v>
      </c>
      <c r="I6958" t="s">
        <v>59</v>
      </c>
      <c r="K6958">
        <v>305850</v>
      </c>
      <c r="L6958">
        <v>286349</v>
      </c>
      <c r="Q6958" t="s">
        <v>19</v>
      </c>
      <c r="U6958">
        <v>10</v>
      </c>
      <c r="V6958">
        <v>17</v>
      </c>
      <c r="Y6958" t="s">
        <v>20</v>
      </c>
      <c r="Z6958">
        <v>0</v>
      </c>
      <c r="AA6958" t="s">
        <v>589</v>
      </c>
      <c r="AB6958" t="s">
        <v>21</v>
      </c>
      <c r="AC6958">
        <v>53</v>
      </c>
    </row>
    <row r="6959" spans="1:29" x14ac:dyDescent="0.25">
      <c r="A6959">
        <v>345</v>
      </c>
      <c r="B6959">
        <v>345101</v>
      </c>
      <c r="C6959">
        <v>6165</v>
      </c>
      <c r="D6959" t="str">
        <f>VLOOKUP(C6959,'Schedule 3'!A:M,13,FALSE)</f>
        <v>Salaries and Wages</v>
      </c>
      <c r="E6959">
        <v>-20.75</v>
      </c>
      <c r="F6959" s="1">
        <v>43008</v>
      </c>
      <c r="G6959" t="s">
        <v>462</v>
      </c>
      <c r="H6959" t="s">
        <v>59</v>
      </c>
      <c r="I6959" t="s">
        <v>59</v>
      </c>
      <c r="K6959">
        <v>305850</v>
      </c>
      <c r="L6959">
        <v>283717</v>
      </c>
      <c r="Q6959" t="s">
        <v>19</v>
      </c>
      <c r="U6959">
        <v>9</v>
      </c>
      <c r="V6959">
        <v>17</v>
      </c>
      <c r="Y6959" t="s">
        <v>20</v>
      </c>
      <c r="Z6959">
        <v>0</v>
      </c>
      <c r="AA6959" t="s">
        <v>589</v>
      </c>
      <c r="AB6959" t="s">
        <v>21</v>
      </c>
      <c r="AC6959">
        <v>52</v>
      </c>
    </row>
    <row r="6960" spans="1:29" x14ac:dyDescent="0.25">
      <c r="A6960">
        <v>345</v>
      </c>
      <c r="B6960">
        <v>345102</v>
      </c>
      <c r="C6960">
        <v>6165</v>
      </c>
      <c r="D6960" t="str">
        <f>VLOOKUP(C6960,'Schedule 3'!A:M,13,FALSE)</f>
        <v>Salaries and Wages</v>
      </c>
      <c r="E6960">
        <v>-184.66</v>
      </c>
      <c r="F6960" s="1">
        <v>43008</v>
      </c>
      <c r="G6960" t="s">
        <v>462</v>
      </c>
      <c r="H6960" t="s">
        <v>59</v>
      </c>
      <c r="I6960" t="s">
        <v>59</v>
      </c>
      <c r="K6960">
        <v>305850</v>
      </c>
      <c r="L6960">
        <v>283717</v>
      </c>
      <c r="Q6960" t="s">
        <v>19</v>
      </c>
      <c r="U6960">
        <v>9</v>
      </c>
      <c r="V6960">
        <v>17</v>
      </c>
      <c r="Y6960" t="s">
        <v>20</v>
      </c>
      <c r="Z6960">
        <v>0</v>
      </c>
      <c r="AA6960" t="s">
        <v>589</v>
      </c>
      <c r="AB6960" t="s">
        <v>21</v>
      </c>
      <c r="AC6960">
        <v>53</v>
      </c>
    </row>
    <row r="6961" spans="1:29" x14ac:dyDescent="0.25">
      <c r="A6961">
        <v>345</v>
      </c>
      <c r="B6961">
        <v>345101</v>
      </c>
      <c r="C6961">
        <v>6165</v>
      </c>
      <c r="D6961" t="str">
        <f>VLOOKUP(C6961,'Schedule 3'!A:M,13,FALSE)</f>
        <v>Salaries and Wages</v>
      </c>
      <c r="E6961">
        <v>35.54</v>
      </c>
      <c r="F6961" s="1">
        <v>42978</v>
      </c>
      <c r="G6961" t="s">
        <v>462</v>
      </c>
      <c r="H6961" t="s">
        <v>59</v>
      </c>
      <c r="I6961" t="s">
        <v>59</v>
      </c>
      <c r="K6961">
        <v>305850</v>
      </c>
      <c r="L6961">
        <v>281172</v>
      </c>
      <c r="Q6961" t="s">
        <v>19</v>
      </c>
      <c r="U6961">
        <v>8</v>
      </c>
      <c r="V6961">
        <v>17</v>
      </c>
      <c r="Y6961" t="s">
        <v>20</v>
      </c>
      <c r="Z6961">
        <v>0</v>
      </c>
      <c r="AA6961" t="s">
        <v>589</v>
      </c>
      <c r="AB6961" t="s">
        <v>21</v>
      </c>
      <c r="AC6961">
        <v>52</v>
      </c>
    </row>
    <row r="6962" spans="1:29" x14ac:dyDescent="0.25">
      <c r="A6962">
        <v>345</v>
      </c>
      <c r="B6962">
        <v>345102</v>
      </c>
      <c r="C6962">
        <v>6165</v>
      </c>
      <c r="D6962" t="str">
        <f>VLOOKUP(C6962,'Schedule 3'!A:M,13,FALSE)</f>
        <v>Salaries and Wages</v>
      </c>
      <c r="E6962">
        <v>315.06</v>
      </c>
      <c r="F6962" s="1">
        <v>42978</v>
      </c>
      <c r="G6962" t="s">
        <v>462</v>
      </c>
      <c r="H6962" t="s">
        <v>59</v>
      </c>
      <c r="I6962" t="s">
        <v>59</v>
      </c>
      <c r="K6962">
        <v>305850</v>
      </c>
      <c r="L6962">
        <v>281172</v>
      </c>
      <c r="Q6962" t="s">
        <v>19</v>
      </c>
      <c r="U6962">
        <v>8</v>
      </c>
      <c r="V6962">
        <v>17</v>
      </c>
      <c r="Y6962" t="s">
        <v>20</v>
      </c>
      <c r="Z6962">
        <v>0</v>
      </c>
      <c r="AA6962" t="s">
        <v>589</v>
      </c>
      <c r="AB6962" t="s">
        <v>21</v>
      </c>
      <c r="AC6962">
        <v>53</v>
      </c>
    </row>
    <row r="6963" spans="1:29" x14ac:dyDescent="0.25">
      <c r="A6963">
        <v>345</v>
      </c>
      <c r="B6963">
        <v>345101</v>
      </c>
      <c r="C6963">
        <v>6165</v>
      </c>
      <c r="D6963" t="str">
        <f>VLOOKUP(C6963,'Schedule 3'!A:M,13,FALSE)</f>
        <v>Salaries and Wages</v>
      </c>
      <c r="E6963">
        <v>-10.43</v>
      </c>
      <c r="F6963" s="1">
        <v>42947</v>
      </c>
      <c r="G6963" t="s">
        <v>462</v>
      </c>
      <c r="H6963" t="s">
        <v>59</v>
      </c>
      <c r="I6963" t="s">
        <v>59</v>
      </c>
      <c r="K6963">
        <v>305850</v>
      </c>
      <c r="L6963">
        <v>278277</v>
      </c>
      <c r="Q6963" t="s">
        <v>19</v>
      </c>
      <c r="U6963">
        <v>7</v>
      </c>
      <c r="V6963">
        <v>17</v>
      </c>
      <c r="Y6963" t="s">
        <v>20</v>
      </c>
      <c r="Z6963">
        <v>0</v>
      </c>
      <c r="AA6963" t="s">
        <v>589</v>
      </c>
      <c r="AB6963" t="s">
        <v>21</v>
      </c>
      <c r="AC6963">
        <v>52</v>
      </c>
    </row>
    <row r="6964" spans="1:29" x14ac:dyDescent="0.25">
      <c r="A6964">
        <v>345</v>
      </c>
      <c r="B6964">
        <v>345102</v>
      </c>
      <c r="C6964">
        <v>6165</v>
      </c>
      <c r="D6964" t="str">
        <f>VLOOKUP(C6964,'Schedule 3'!A:M,13,FALSE)</f>
        <v>Salaries and Wages</v>
      </c>
      <c r="E6964">
        <v>-92.41</v>
      </c>
      <c r="F6964" s="1">
        <v>42947</v>
      </c>
      <c r="G6964" t="s">
        <v>462</v>
      </c>
      <c r="H6964" t="s">
        <v>59</v>
      </c>
      <c r="I6964" t="s">
        <v>59</v>
      </c>
      <c r="K6964">
        <v>305850</v>
      </c>
      <c r="L6964">
        <v>278277</v>
      </c>
      <c r="Q6964" t="s">
        <v>19</v>
      </c>
      <c r="U6964">
        <v>7</v>
      </c>
      <c r="V6964">
        <v>17</v>
      </c>
      <c r="Y6964" t="s">
        <v>20</v>
      </c>
      <c r="Z6964">
        <v>0</v>
      </c>
      <c r="AA6964" t="s">
        <v>589</v>
      </c>
      <c r="AB6964" t="s">
        <v>21</v>
      </c>
      <c r="AC6964">
        <v>53</v>
      </c>
    </row>
    <row r="6965" spans="1:29" x14ac:dyDescent="0.25">
      <c r="A6965">
        <v>345</v>
      </c>
      <c r="B6965">
        <v>345101</v>
      </c>
      <c r="C6965">
        <v>6165</v>
      </c>
      <c r="D6965" t="str">
        <f>VLOOKUP(C6965,'Schedule 3'!A:M,13,FALSE)</f>
        <v>Salaries and Wages</v>
      </c>
      <c r="E6965">
        <v>15.8</v>
      </c>
      <c r="F6965" s="1">
        <v>42916</v>
      </c>
      <c r="G6965" t="s">
        <v>462</v>
      </c>
      <c r="H6965" t="s">
        <v>59</v>
      </c>
      <c r="I6965" t="s">
        <v>59</v>
      </c>
      <c r="K6965">
        <v>305850</v>
      </c>
      <c r="L6965">
        <v>275593</v>
      </c>
      <c r="Q6965" t="s">
        <v>19</v>
      </c>
      <c r="U6965">
        <v>6</v>
      </c>
      <c r="V6965">
        <v>17</v>
      </c>
      <c r="Y6965" t="s">
        <v>20</v>
      </c>
      <c r="Z6965">
        <v>0</v>
      </c>
      <c r="AA6965" t="s">
        <v>589</v>
      </c>
      <c r="AB6965" t="s">
        <v>21</v>
      </c>
      <c r="AC6965">
        <v>52</v>
      </c>
    </row>
    <row r="6966" spans="1:29" x14ac:dyDescent="0.25">
      <c r="A6966">
        <v>345</v>
      </c>
      <c r="B6966">
        <v>345102</v>
      </c>
      <c r="C6966">
        <v>6165</v>
      </c>
      <c r="D6966" t="str">
        <f>VLOOKUP(C6966,'Schedule 3'!A:M,13,FALSE)</f>
        <v>Salaries and Wages</v>
      </c>
      <c r="E6966">
        <v>138.35</v>
      </c>
      <c r="F6966" s="1">
        <v>42916</v>
      </c>
      <c r="G6966" t="s">
        <v>462</v>
      </c>
      <c r="H6966" t="s">
        <v>59</v>
      </c>
      <c r="I6966" t="s">
        <v>59</v>
      </c>
      <c r="K6966">
        <v>305850</v>
      </c>
      <c r="L6966">
        <v>275593</v>
      </c>
      <c r="Q6966" t="s">
        <v>19</v>
      </c>
      <c r="U6966">
        <v>6</v>
      </c>
      <c r="V6966">
        <v>17</v>
      </c>
      <c r="Y6966" t="s">
        <v>20</v>
      </c>
      <c r="Z6966">
        <v>0</v>
      </c>
      <c r="AA6966" t="s">
        <v>589</v>
      </c>
      <c r="AB6966" t="s">
        <v>21</v>
      </c>
      <c r="AC6966">
        <v>53</v>
      </c>
    </row>
    <row r="6967" spans="1:29" x14ac:dyDescent="0.25">
      <c r="A6967">
        <v>345</v>
      </c>
      <c r="B6967">
        <v>345101</v>
      </c>
      <c r="C6967">
        <v>6165</v>
      </c>
      <c r="D6967" t="str">
        <f>VLOOKUP(C6967,'Schedule 3'!A:M,13,FALSE)</f>
        <v>Salaries and Wages</v>
      </c>
      <c r="E6967">
        <v>-85.32</v>
      </c>
      <c r="F6967" s="1">
        <v>42886</v>
      </c>
      <c r="G6967" t="s">
        <v>462</v>
      </c>
      <c r="H6967" t="s">
        <v>59</v>
      </c>
      <c r="I6967" t="s">
        <v>59</v>
      </c>
      <c r="K6967">
        <v>305850</v>
      </c>
      <c r="L6967">
        <v>272629</v>
      </c>
      <c r="Q6967" t="s">
        <v>19</v>
      </c>
      <c r="U6967">
        <v>5</v>
      </c>
      <c r="V6967">
        <v>17</v>
      </c>
      <c r="Y6967" t="s">
        <v>20</v>
      </c>
      <c r="Z6967">
        <v>0</v>
      </c>
      <c r="AA6967" t="s">
        <v>589</v>
      </c>
      <c r="AB6967" t="s">
        <v>21</v>
      </c>
      <c r="AC6967">
        <v>52</v>
      </c>
    </row>
    <row r="6968" spans="1:29" x14ac:dyDescent="0.25">
      <c r="A6968">
        <v>345</v>
      </c>
      <c r="B6968">
        <v>345102</v>
      </c>
      <c r="C6968">
        <v>6165</v>
      </c>
      <c r="D6968" t="str">
        <f>VLOOKUP(C6968,'Schedule 3'!A:M,13,FALSE)</f>
        <v>Salaries and Wages</v>
      </c>
      <c r="E6968">
        <v>-752.7</v>
      </c>
      <c r="F6968" s="1">
        <v>42886</v>
      </c>
      <c r="G6968" t="s">
        <v>462</v>
      </c>
      <c r="H6968" t="s">
        <v>59</v>
      </c>
      <c r="I6968" t="s">
        <v>59</v>
      </c>
      <c r="K6968">
        <v>305850</v>
      </c>
      <c r="L6968">
        <v>272629</v>
      </c>
      <c r="Q6968" t="s">
        <v>19</v>
      </c>
      <c r="U6968">
        <v>5</v>
      </c>
      <c r="V6968">
        <v>17</v>
      </c>
      <c r="Y6968" t="s">
        <v>20</v>
      </c>
      <c r="Z6968">
        <v>0</v>
      </c>
      <c r="AA6968" t="s">
        <v>589</v>
      </c>
      <c r="AB6968" t="s">
        <v>21</v>
      </c>
      <c r="AC6968">
        <v>53</v>
      </c>
    </row>
    <row r="6969" spans="1:29" x14ac:dyDescent="0.25">
      <c r="A6969">
        <v>345</v>
      </c>
      <c r="B6969">
        <v>345101</v>
      </c>
      <c r="C6969">
        <v>6165</v>
      </c>
      <c r="D6969" t="str">
        <f>VLOOKUP(C6969,'Schedule 3'!A:M,13,FALSE)</f>
        <v>Salaries and Wages</v>
      </c>
      <c r="E6969">
        <v>-51.32</v>
      </c>
      <c r="F6969" s="1">
        <v>42855</v>
      </c>
      <c r="G6969" t="s">
        <v>462</v>
      </c>
      <c r="H6969" t="s">
        <v>59</v>
      </c>
      <c r="I6969" t="s">
        <v>59</v>
      </c>
      <c r="K6969">
        <v>305850</v>
      </c>
      <c r="L6969">
        <v>269773</v>
      </c>
      <c r="Q6969" t="s">
        <v>19</v>
      </c>
      <c r="U6969">
        <v>4</v>
      </c>
      <c r="V6969">
        <v>17</v>
      </c>
      <c r="Y6969" t="s">
        <v>20</v>
      </c>
      <c r="Z6969">
        <v>0</v>
      </c>
      <c r="AA6969" t="s">
        <v>589</v>
      </c>
      <c r="AB6969" t="s">
        <v>21</v>
      </c>
      <c r="AC6969">
        <v>52</v>
      </c>
    </row>
    <row r="6970" spans="1:29" x14ac:dyDescent="0.25">
      <c r="A6970">
        <v>345</v>
      </c>
      <c r="B6970">
        <v>345102</v>
      </c>
      <c r="C6970">
        <v>6165</v>
      </c>
      <c r="D6970" t="str">
        <f>VLOOKUP(C6970,'Schedule 3'!A:M,13,FALSE)</f>
        <v>Salaries and Wages</v>
      </c>
      <c r="E6970">
        <v>-455.23</v>
      </c>
      <c r="F6970" s="1">
        <v>42855</v>
      </c>
      <c r="G6970" t="s">
        <v>462</v>
      </c>
      <c r="H6970" t="s">
        <v>59</v>
      </c>
      <c r="I6970" t="s">
        <v>59</v>
      </c>
      <c r="K6970">
        <v>305850</v>
      </c>
      <c r="L6970">
        <v>269773</v>
      </c>
      <c r="Q6970" t="s">
        <v>19</v>
      </c>
      <c r="U6970">
        <v>4</v>
      </c>
      <c r="V6970">
        <v>17</v>
      </c>
      <c r="Y6970" t="s">
        <v>20</v>
      </c>
      <c r="Z6970">
        <v>0</v>
      </c>
      <c r="AA6970" t="s">
        <v>589</v>
      </c>
      <c r="AB6970" t="s">
        <v>21</v>
      </c>
      <c r="AC6970">
        <v>53</v>
      </c>
    </row>
    <row r="6971" spans="1:29" x14ac:dyDescent="0.25">
      <c r="A6971">
        <v>345</v>
      </c>
      <c r="B6971">
        <v>345101</v>
      </c>
      <c r="C6971">
        <v>6165</v>
      </c>
      <c r="D6971" t="str">
        <f>VLOOKUP(C6971,'Schedule 3'!A:M,13,FALSE)</f>
        <v>Salaries and Wages</v>
      </c>
      <c r="E6971">
        <v>-56.97</v>
      </c>
      <c r="F6971" s="1">
        <v>42825</v>
      </c>
      <c r="G6971" t="s">
        <v>462</v>
      </c>
      <c r="H6971" t="s">
        <v>59</v>
      </c>
      <c r="I6971" t="s">
        <v>59</v>
      </c>
      <c r="K6971">
        <v>305850</v>
      </c>
      <c r="L6971">
        <v>267433</v>
      </c>
      <c r="Q6971" t="s">
        <v>19</v>
      </c>
      <c r="U6971">
        <v>3</v>
      </c>
      <c r="V6971">
        <v>17</v>
      </c>
      <c r="Y6971" t="s">
        <v>20</v>
      </c>
      <c r="Z6971">
        <v>0</v>
      </c>
      <c r="AA6971" t="s">
        <v>589</v>
      </c>
      <c r="AB6971" t="s">
        <v>21</v>
      </c>
      <c r="AC6971">
        <v>52</v>
      </c>
    </row>
    <row r="6972" spans="1:29" x14ac:dyDescent="0.25">
      <c r="A6972">
        <v>345</v>
      </c>
      <c r="B6972">
        <v>345102</v>
      </c>
      <c r="C6972">
        <v>6165</v>
      </c>
      <c r="D6972" t="str">
        <f>VLOOKUP(C6972,'Schedule 3'!A:M,13,FALSE)</f>
        <v>Salaries and Wages</v>
      </c>
      <c r="E6972">
        <v>-505.86</v>
      </c>
      <c r="F6972" s="1">
        <v>42825</v>
      </c>
      <c r="G6972" t="s">
        <v>462</v>
      </c>
      <c r="H6972" t="s">
        <v>59</v>
      </c>
      <c r="I6972" t="s">
        <v>59</v>
      </c>
      <c r="K6972">
        <v>305850</v>
      </c>
      <c r="L6972">
        <v>267433</v>
      </c>
      <c r="Q6972" t="s">
        <v>19</v>
      </c>
      <c r="U6972">
        <v>3</v>
      </c>
      <c r="V6972">
        <v>17</v>
      </c>
      <c r="Y6972" t="s">
        <v>20</v>
      </c>
      <c r="Z6972">
        <v>0</v>
      </c>
      <c r="AA6972" t="s">
        <v>589</v>
      </c>
      <c r="AB6972" t="s">
        <v>21</v>
      </c>
      <c r="AC6972">
        <v>53</v>
      </c>
    </row>
    <row r="6973" spans="1:29" x14ac:dyDescent="0.25">
      <c r="A6973">
        <v>345</v>
      </c>
      <c r="B6973">
        <v>345101</v>
      </c>
      <c r="C6973">
        <v>6165</v>
      </c>
      <c r="D6973" t="str">
        <f>VLOOKUP(C6973,'Schedule 3'!A:M,13,FALSE)</f>
        <v>Salaries and Wages</v>
      </c>
      <c r="E6973">
        <v>-23.08</v>
      </c>
      <c r="F6973" s="1">
        <v>42794</v>
      </c>
      <c r="G6973" t="s">
        <v>462</v>
      </c>
      <c r="H6973" t="s">
        <v>59</v>
      </c>
      <c r="I6973" t="s">
        <v>59</v>
      </c>
      <c r="K6973">
        <v>305850</v>
      </c>
      <c r="L6973">
        <v>263415</v>
      </c>
      <c r="Q6973" t="s">
        <v>19</v>
      </c>
      <c r="U6973">
        <v>2</v>
      </c>
      <c r="V6973">
        <v>17</v>
      </c>
      <c r="Y6973" t="s">
        <v>20</v>
      </c>
      <c r="Z6973">
        <v>0</v>
      </c>
      <c r="AA6973" t="s">
        <v>589</v>
      </c>
      <c r="AB6973" t="s">
        <v>21</v>
      </c>
      <c r="AC6973">
        <v>52</v>
      </c>
    </row>
    <row r="6974" spans="1:29" x14ac:dyDescent="0.25">
      <c r="A6974">
        <v>345</v>
      </c>
      <c r="B6974">
        <v>345102</v>
      </c>
      <c r="C6974">
        <v>6165</v>
      </c>
      <c r="D6974" t="str">
        <f>VLOOKUP(C6974,'Schedule 3'!A:M,13,FALSE)</f>
        <v>Salaries and Wages</v>
      </c>
      <c r="E6974">
        <v>-204.81</v>
      </c>
      <c r="F6974" s="1">
        <v>42794</v>
      </c>
      <c r="G6974" t="s">
        <v>462</v>
      </c>
      <c r="H6974" t="s">
        <v>59</v>
      </c>
      <c r="I6974" t="s">
        <v>59</v>
      </c>
      <c r="K6974">
        <v>305850</v>
      </c>
      <c r="L6974">
        <v>263415</v>
      </c>
      <c r="Q6974" t="s">
        <v>19</v>
      </c>
      <c r="U6974">
        <v>2</v>
      </c>
      <c r="V6974">
        <v>17</v>
      </c>
      <c r="Y6974" t="s">
        <v>20</v>
      </c>
      <c r="Z6974">
        <v>0</v>
      </c>
      <c r="AA6974" t="s">
        <v>589</v>
      </c>
      <c r="AB6974" t="s">
        <v>21</v>
      </c>
      <c r="AC6974">
        <v>53</v>
      </c>
    </row>
    <row r="6975" spans="1:29" x14ac:dyDescent="0.25">
      <c r="A6975">
        <v>345</v>
      </c>
      <c r="B6975">
        <v>345101</v>
      </c>
      <c r="C6975">
        <v>5870</v>
      </c>
      <c r="D6975" t="str">
        <f>VLOOKUP(C6975,'Schedule 3'!A:M,13,FALSE)</f>
        <v>Other Personnel Related Expenses</v>
      </c>
      <c r="E6975">
        <v>65.22</v>
      </c>
      <c r="F6975" s="1">
        <v>42947</v>
      </c>
      <c r="G6975" t="s">
        <v>462</v>
      </c>
      <c r="H6975" t="s">
        <v>818</v>
      </c>
      <c r="I6975" t="s">
        <v>818</v>
      </c>
      <c r="K6975">
        <v>306148</v>
      </c>
      <c r="L6975">
        <v>278277</v>
      </c>
      <c r="Q6975" t="s">
        <v>19</v>
      </c>
      <c r="U6975">
        <v>7</v>
      </c>
      <c r="V6975">
        <v>17</v>
      </c>
      <c r="Y6975" t="s">
        <v>20</v>
      </c>
      <c r="Z6975">
        <v>0</v>
      </c>
      <c r="AA6975" t="s">
        <v>589</v>
      </c>
      <c r="AB6975" t="s">
        <v>21</v>
      </c>
      <c r="AC6975">
        <v>52</v>
      </c>
    </row>
    <row r="6976" spans="1:29" x14ac:dyDescent="0.25">
      <c r="A6976">
        <v>345</v>
      </c>
      <c r="B6976">
        <v>345102</v>
      </c>
      <c r="C6976">
        <v>5870</v>
      </c>
      <c r="D6976" t="str">
        <f>VLOOKUP(C6976,'Schedule 3'!A:M,13,FALSE)</f>
        <v>Other Personnel Related Expenses</v>
      </c>
      <c r="E6976">
        <v>578.36</v>
      </c>
      <c r="F6976" s="1">
        <v>42947</v>
      </c>
      <c r="G6976" t="s">
        <v>462</v>
      </c>
      <c r="H6976" t="s">
        <v>818</v>
      </c>
      <c r="I6976" t="s">
        <v>818</v>
      </c>
      <c r="K6976">
        <v>306148</v>
      </c>
      <c r="L6976">
        <v>278277</v>
      </c>
      <c r="Q6976" t="s">
        <v>19</v>
      </c>
      <c r="U6976">
        <v>7</v>
      </c>
      <c r="V6976">
        <v>17</v>
      </c>
      <c r="Y6976" t="s">
        <v>20</v>
      </c>
      <c r="Z6976">
        <v>0</v>
      </c>
      <c r="AA6976" t="s">
        <v>589</v>
      </c>
      <c r="AB6976" t="s">
        <v>21</v>
      </c>
      <c r="AC6976">
        <v>53</v>
      </c>
    </row>
    <row r="6977" spans="1:29" x14ac:dyDescent="0.25">
      <c r="A6977">
        <v>345</v>
      </c>
      <c r="B6977">
        <v>345101</v>
      </c>
      <c r="C6977">
        <v>7750</v>
      </c>
      <c r="D6977" t="str">
        <f>VLOOKUP(C6977,'Schedule 3'!A:M,13,FALSE)</f>
        <v>Operational/Non-Service Expenses</v>
      </c>
      <c r="E6977">
        <v>3.39</v>
      </c>
      <c r="F6977" s="1">
        <v>42825</v>
      </c>
      <c r="G6977" t="s">
        <v>462</v>
      </c>
      <c r="H6977" t="s">
        <v>819</v>
      </c>
      <c r="I6977" t="s">
        <v>819</v>
      </c>
      <c r="K6977">
        <v>306442</v>
      </c>
      <c r="L6977">
        <v>267433</v>
      </c>
      <c r="Q6977" t="s">
        <v>19</v>
      </c>
      <c r="U6977">
        <v>3</v>
      </c>
      <c r="V6977">
        <v>17</v>
      </c>
      <c r="Y6977" t="s">
        <v>20</v>
      </c>
      <c r="Z6977">
        <v>0</v>
      </c>
      <c r="AA6977" t="s">
        <v>589</v>
      </c>
      <c r="AB6977" t="s">
        <v>21</v>
      </c>
      <c r="AC6977">
        <v>233</v>
      </c>
    </row>
    <row r="6978" spans="1:29" x14ac:dyDescent="0.25">
      <c r="A6978">
        <v>345</v>
      </c>
      <c r="B6978">
        <v>345102</v>
      </c>
      <c r="C6978">
        <v>7750</v>
      </c>
      <c r="D6978" t="str">
        <f>VLOOKUP(C6978,'Schedule 3'!A:M,13,FALSE)</f>
        <v>Operational/Non-Service Expenses</v>
      </c>
      <c r="E6978">
        <v>30.08</v>
      </c>
      <c r="F6978" s="1">
        <v>42825</v>
      </c>
      <c r="G6978" t="s">
        <v>462</v>
      </c>
      <c r="H6978" t="s">
        <v>819</v>
      </c>
      <c r="I6978" t="s">
        <v>819</v>
      </c>
      <c r="K6978">
        <v>306442</v>
      </c>
      <c r="L6978">
        <v>267433</v>
      </c>
      <c r="Q6978" t="s">
        <v>19</v>
      </c>
      <c r="U6978">
        <v>3</v>
      </c>
      <c r="V6978">
        <v>17</v>
      </c>
      <c r="Y6978" t="s">
        <v>20</v>
      </c>
      <c r="Z6978">
        <v>0</v>
      </c>
      <c r="AA6978" t="s">
        <v>589</v>
      </c>
      <c r="AB6978" t="s">
        <v>21</v>
      </c>
      <c r="AC6978">
        <v>234</v>
      </c>
    </row>
    <row r="6979" spans="1:29" x14ac:dyDescent="0.25">
      <c r="A6979">
        <v>345</v>
      </c>
      <c r="B6979">
        <v>345101</v>
      </c>
      <c r="C6979">
        <v>7750</v>
      </c>
      <c r="D6979" t="str">
        <f>VLOOKUP(C6979,'Schedule 3'!A:M,13,FALSE)</f>
        <v>Operational/Non-Service Expenses</v>
      </c>
      <c r="E6979">
        <v>-0.21</v>
      </c>
      <c r="F6979" s="1">
        <v>42794</v>
      </c>
      <c r="G6979" t="s">
        <v>462</v>
      </c>
      <c r="H6979" t="s">
        <v>819</v>
      </c>
      <c r="I6979" t="s">
        <v>819</v>
      </c>
      <c r="K6979">
        <v>306442</v>
      </c>
      <c r="L6979">
        <v>263415</v>
      </c>
      <c r="Q6979" t="s">
        <v>19</v>
      </c>
      <c r="U6979">
        <v>2</v>
      </c>
      <c r="V6979">
        <v>17</v>
      </c>
      <c r="Y6979" t="s">
        <v>20</v>
      </c>
      <c r="Z6979">
        <v>0</v>
      </c>
      <c r="AA6979" t="s">
        <v>589</v>
      </c>
      <c r="AB6979" t="s">
        <v>21</v>
      </c>
      <c r="AC6979">
        <v>233</v>
      </c>
    </row>
    <row r="6980" spans="1:29" x14ac:dyDescent="0.25">
      <c r="A6980">
        <v>345</v>
      </c>
      <c r="B6980">
        <v>345102</v>
      </c>
      <c r="C6980">
        <v>7750</v>
      </c>
      <c r="D6980" t="str">
        <f>VLOOKUP(C6980,'Schedule 3'!A:M,13,FALSE)</f>
        <v>Operational/Non-Service Expenses</v>
      </c>
      <c r="E6980">
        <v>-1.87</v>
      </c>
      <c r="F6980" s="1">
        <v>42794</v>
      </c>
      <c r="G6980" t="s">
        <v>462</v>
      </c>
      <c r="H6980" t="s">
        <v>819</v>
      </c>
      <c r="I6980" t="s">
        <v>819</v>
      </c>
      <c r="K6980">
        <v>306442</v>
      </c>
      <c r="L6980">
        <v>263415</v>
      </c>
      <c r="Q6980" t="s">
        <v>19</v>
      </c>
      <c r="U6980">
        <v>2</v>
      </c>
      <c r="V6980">
        <v>17</v>
      </c>
      <c r="Y6980" t="s">
        <v>20</v>
      </c>
      <c r="Z6980">
        <v>0</v>
      </c>
      <c r="AA6980" t="s">
        <v>589</v>
      </c>
      <c r="AB6980" t="s">
        <v>21</v>
      </c>
      <c r="AC6980">
        <v>234</v>
      </c>
    </row>
    <row r="6981" spans="1:29" x14ac:dyDescent="0.25">
      <c r="A6981">
        <v>345</v>
      </c>
      <c r="B6981">
        <v>345101</v>
      </c>
      <c r="C6981">
        <v>7750</v>
      </c>
      <c r="D6981" t="str">
        <f>VLOOKUP(C6981,'Schedule 3'!A:M,13,FALSE)</f>
        <v>Operational/Non-Service Expenses</v>
      </c>
      <c r="E6981">
        <v>-0.21</v>
      </c>
      <c r="F6981" s="1">
        <v>42766</v>
      </c>
      <c r="G6981" t="s">
        <v>462</v>
      </c>
      <c r="H6981" t="s">
        <v>819</v>
      </c>
      <c r="I6981" t="s">
        <v>819</v>
      </c>
      <c r="K6981">
        <v>306442</v>
      </c>
      <c r="L6981">
        <v>259505</v>
      </c>
      <c r="Q6981" t="s">
        <v>19</v>
      </c>
      <c r="U6981">
        <v>1</v>
      </c>
      <c r="V6981">
        <v>17</v>
      </c>
      <c r="Y6981" t="s">
        <v>20</v>
      </c>
      <c r="Z6981">
        <v>0</v>
      </c>
      <c r="AA6981" t="s">
        <v>589</v>
      </c>
      <c r="AB6981" t="s">
        <v>21</v>
      </c>
      <c r="AC6981">
        <v>233</v>
      </c>
    </row>
    <row r="6982" spans="1:29" x14ac:dyDescent="0.25">
      <c r="A6982">
        <v>345</v>
      </c>
      <c r="B6982">
        <v>345102</v>
      </c>
      <c r="C6982">
        <v>7750</v>
      </c>
      <c r="D6982" t="str">
        <f>VLOOKUP(C6982,'Schedule 3'!A:M,13,FALSE)</f>
        <v>Operational/Non-Service Expenses</v>
      </c>
      <c r="E6982">
        <v>-1.88</v>
      </c>
      <c r="F6982" s="1">
        <v>42766</v>
      </c>
      <c r="G6982" t="s">
        <v>462</v>
      </c>
      <c r="H6982" t="s">
        <v>819</v>
      </c>
      <c r="I6982" t="s">
        <v>819</v>
      </c>
      <c r="K6982">
        <v>306442</v>
      </c>
      <c r="L6982">
        <v>259505</v>
      </c>
      <c r="Q6982" t="s">
        <v>19</v>
      </c>
      <c r="U6982">
        <v>1</v>
      </c>
      <c r="V6982">
        <v>17</v>
      </c>
      <c r="Y6982" t="s">
        <v>20</v>
      </c>
      <c r="Z6982">
        <v>0</v>
      </c>
      <c r="AA6982" t="s">
        <v>589</v>
      </c>
      <c r="AB6982" t="s">
        <v>21</v>
      </c>
      <c r="AC6982">
        <v>234</v>
      </c>
    </row>
    <row r="6983" spans="1:29" x14ac:dyDescent="0.25">
      <c r="A6983">
        <v>345</v>
      </c>
      <c r="B6983">
        <v>345101</v>
      </c>
      <c r="C6983">
        <v>7750</v>
      </c>
      <c r="D6983" t="str">
        <f>VLOOKUP(C6983,'Schedule 3'!A:M,13,FALSE)</f>
        <v>Operational/Non-Service Expenses</v>
      </c>
      <c r="E6983">
        <v>-0.6</v>
      </c>
      <c r="F6983" s="1">
        <v>43100</v>
      </c>
      <c r="G6983" t="s">
        <v>462</v>
      </c>
      <c r="H6983" t="s">
        <v>820</v>
      </c>
      <c r="I6983" t="s">
        <v>820</v>
      </c>
      <c r="K6983">
        <v>306716</v>
      </c>
      <c r="L6983">
        <v>291867</v>
      </c>
      <c r="Q6983" t="s">
        <v>19</v>
      </c>
      <c r="U6983">
        <v>12</v>
      </c>
      <c r="V6983">
        <v>17</v>
      </c>
      <c r="Y6983" t="s">
        <v>20</v>
      </c>
      <c r="Z6983">
        <v>0</v>
      </c>
      <c r="AA6983" t="s">
        <v>589</v>
      </c>
      <c r="AB6983" t="s">
        <v>21</v>
      </c>
      <c r="AC6983">
        <v>234</v>
      </c>
    </row>
    <row r="6984" spans="1:29" x14ac:dyDescent="0.25">
      <c r="A6984">
        <v>345</v>
      </c>
      <c r="B6984">
        <v>345102</v>
      </c>
      <c r="C6984">
        <v>7750</v>
      </c>
      <c r="D6984" t="str">
        <f>VLOOKUP(C6984,'Schedule 3'!A:M,13,FALSE)</f>
        <v>Operational/Non-Service Expenses</v>
      </c>
      <c r="E6984">
        <v>-5.27</v>
      </c>
      <c r="F6984" s="1">
        <v>43100</v>
      </c>
      <c r="G6984" t="s">
        <v>462</v>
      </c>
      <c r="H6984" t="s">
        <v>820</v>
      </c>
      <c r="I6984" t="s">
        <v>820</v>
      </c>
      <c r="K6984">
        <v>306716</v>
      </c>
      <c r="L6984">
        <v>291867</v>
      </c>
      <c r="Q6984" t="s">
        <v>19</v>
      </c>
      <c r="U6984">
        <v>12</v>
      </c>
      <c r="V6984">
        <v>17</v>
      </c>
      <c r="Y6984" t="s">
        <v>20</v>
      </c>
      <c r="Z6984">
        <v>0</v>
      </c>
      <c r="AA6984" t="s">
        <v>589</v>
      </c>
      <c r="AB6984" t="s">
        <v>21</v>
      </c>
      <c r="AC6984">
        <v>235</v>
      </c>
    </row>
    <row r="6985" spans="1:29" x14ac:dyDescent="0.25">
      <c r="A6985">
        <v>345</v>
      </c>
      <c r="B6985">
        <v>345101</v>
      </c>
      <c r="C6985">
        <v>7750</v>
      </c>
      <c r="D6985" t="str">
        <f>VLOOKUP(C6985,'Schedule 3'!A:M,13,FALSE)</f>
        <v>Operational/Non-Service Expenses</v>
      </c>
      <c r="E6985">
        <v>-0.59</v>
      </c>
      <c r="F6985" s="1">
        <v>43069</v>
      </c>
      <c r="G6985" t="s">
        <v>462</v>
      </c>
      <c r="H6985" t="s">
        <v>820</v>
      </c>
      <c r="I6985" t="s">
        <v>820</v>
      </c>
      <c r="K6985">
        <v>306716</v>
      </c>
      <c r="L6985">
        <v>288934</v>
      </c>
      <c r="Q6985" t="s">
        <v>19</v>
      </c>
      <c r="U6985">
        <v>11</v>
      </c>
      <c r="V6985">
        <v>17</v>
      </c>
      <c r="Y6985" t="s">
        <v>20</v>
      </c>
      <c r="Z6985">
        <v>0</v>
      </c>
      <c r="AA6985" t="s">
        <v>589</v>
      </c>
      <c r="AB6985" t="s">
        <v>21</v>
      </c>
      <c r="AC6985">
        <v>234</v>
      </c>
    </row>
    <row r="6986" spans="1:29" x14ac:dyDescent="0.25">
      <c r="A6986">
        <v>345</v>
      </c>
      <c r="B6986">
        <v>345102</v>
      </c>
      <c r="C6986">
        <v>7750</v>
      </c>
      <c r="D6986" t="str">
        <f>VLOOKUP(C6986,'Schedule 3'!A:M,13,FALSE)</f>
        <v>Operational/Non-Service Expenses</v>
      </c>
      <c r="E6986">
        <v>-5.28</v>
      </c>
      <c r="F6986" s="1">
        <v>43069</v>
      </c>
      <c r="G6986" t="s">
        <v>462</v>
      </c>
      <c r="H6986" t="s">
        <v>820</v>
      </c>
      <c r="I6986" t="s">
        <v>820</v>
      </c>
      <c r="K6986">
        <v>306716</v>
      </c>
      <c r="L6986">
        <v>288934</v>
      </c>
      <c r="Q6986" t="s">
        <v>19</v>
      </c>
      <c r="U6986">
        <v>11</v>
      </c>
      <c r="V6986">
        <v>17</v>
      </c>
      <c r="Y6986" t="s">
        <v>20</v>
      </c>
      <c r="Z6986">
        <v>0</v>
      </c>
      <c r="AA6986" t="s">
        <v>589</v>
      </c>
      <c r="AB6986" t="s">
        <v>21</v>
      </c>
      <c r="AC6986">
        <v>235</v>
      </c>
    </row>
    <row r="6987" spans="1:29" x14ac:dyDescent="0.25">
      <c r="A6987">
        <v>345</v>
      </c>
      <c r="B6987">
        <v>345101</v>
      </c>
      <c r="C6987">
        <v>7750</v>
      </c>
      <c r="D6987" t="str">
        <f>VLOOKUP(C6987,'Schedule 3'!A:M,13,FALSE)</f>
        <v>Operational/Non-Service Expenses</v>
      </c>
      <c r="E6987">
        <v>-0.59</v>
      </c>
      <c r="F6987" s="1">
        <v>43039</v>
      </c>
      <c r="G6987" t="s">
        <v>462</v>
      </c>
      <c r="H6987" t="s">
        <v>820</v>
      </c>
      <c r="I6987" t="s">
        <v>820</v>
      </c>
      <c r="K6987">
        <v>306716</v>
      </c>
      <c r="L6987">
        <v>286349</v>
      </c>
      <c r="Q6987" t="s">
        <v>19</v>
      </c>
      <c r="U6987">
        <v>10</v>
      </c>
      <c r="V6987">
        <v>17</v>
      </c>
      <c r="Y6987" t="s">
        <v>20</v>
      </c>
      <c r="Z6987">
        <v>0</v>
      </c>
      <c r="AA6987" t="s">
        <v>589</v>
      </c>
      <c r="AB6987" t="s">
        <v>21</v>
      </c>
      <c r="AC6987">
        <v>234</v>
      </c>
    </row>
    <row r="6988" spans="1:29" x14ac:dyDescent="0.25">
      <c r="A6988">
        <v>345</v>
      </c>
      <c r="B6988">
        <v>345102</v>
      </c>
      <c r="C6988">
        <v>7750</v>
      </c>
      <c r="D6988" t="str">
        <f>VLOOKUP(C6988,'Schedule 3'!A:M,13,FALSE)</f>
        <v>Operational/Non-Service Expenses</v>
      </c>
      <c r="E6988">
        <v>-5.28</v>
      </c>
      <c r="F6988" s="1">
        <v>43039</v>
      </c>
      <c r="G6988" t="s">
        <v>462</v>
      </c>
      <c r="H6988" t="s">
        <v>820</v>
      </c>
      <c r="I6988" t="s">
        <v>820</v>
      </c>
      <c r="K6988">
        <v>306716</v>
      </c>
      <c r="L6988">
        <v>286349</v>
      </c>
      <c r="Q6988" t="s">
        <v>19</v>
      </c>
      <c r="U6988">
        <v>10</v>
      </c>
      <c r="V6988">
        <v>17</v>
      </c>
      <c r="Y6988" t="s">
        <v>20</v>
      </c>
      <c r="Z6988">
        <v>0</v>
      </c>
      <c r="AA6988" t="s">
        <v>589</v>
      </c>
      <c r="AB6988" t="s">
        <v>21</v>
      </c>
      <c r="AC6988">
        <v>235</v>
      </c>
    </row>
    <row r="6989" spans="1:29" x14ac:dyDescent="0.25">
      <c r="A6989">
        <v>345</v>
      </c>
      <c r="B6989">
        <v>345101</v>
      </c>
      <c r="C6989">
        <v>7750</v>
      </c>
      <c r="D6989" t="str">
        <f>VLOOKUP(C6989,'Schedule 3'!A:M,13,FALSE)</f>
        <v>Operational/Non-Service Expenses</v>
      </c>
      <c r="E6989">
        <v>-0.6</v>
      </c>
      <c r="F6989" s="1">
        <v>43008</v>
      </c>
      <c r="G6989" t="s">
        <v>462</v>
      </c>
      <c r="H6989" t="s">
        <v>820</v>
      </c>
      <c r="I6989" t="s">
        <v>820</v>
      </c>
      <c r="K6989">
        <v>306716</v>
      </c>
      <c r="L6989">
        <v>283717</v>
      </c>
      <c r="Q6989" t="s">
        <v>19</v>
      </c>
      <c r="U6989">
        <v>9</v>
      </c>
      <c r="V6989">
        <v>17</v>
      </c>
      <c r="Y6989" t="s">
        <v>20</v>
      </c>
      <c r="Z6989">
        <v>0</v>
      </c>
      <c r="AA6989" t="s">
        <v>589</v>
      </c>
      <c r="AB6989" t="s">
        <v>21</v>
      </c>
      <c r="AC6989">
        <v>234</v>
      </c>
    </row>
    <row r="6990" spans="1:29" x14ac:dyDescent="0.25">
      <c r="A6990">
        <v>345</v>
      </c>
      <c r="B6990">
        <v>345102</v>
      </c>
      <c r="C6990">
        <v>7750</v>
      </c>
      <c r="D6990" t="str">
        <f>VLOOKUP(C6990,'Schedule 3'!A:M,13,FALSE)</f>
        <v>Operational/Non-Service Expenses</v>
      </c>
      <c r="E6990">
        <v>-5.3</v>
      </c>
      <c r="F6990" s="1">
        <v>43008</v>
      </c>
      <c r="G6990" t="s">
        <v>462</v>
      </c>
      <c r="H6990" t="s">
        <v>820</v>
      </c>
      <c r="I6990" t="s">
        <v>820</v>
      </c>
      <c r="K6990">
        <v>306716</v>
      </c>
      <c r="L6990">
        <v>283717</v>
      </c>
      <c r="Q6990" t="s">
        <v>19</v>
      </c>
      <c r="U6990">
        <v>9</v>
      </c>
      <c r="V6990">
        <v>17</v>
      </c>
      <c r="Y6990" t="s">
        <v>20</v>
      </c>
      <c r="Z6990">
        <v>0</v>
      </c>
      <c r="AA6990" t="s">
        <v>589</v>
      </c>
      <c r="AB6990" t="s">
        <v>21</v>
      </c>
      <c r="AC6990">
        <v>235</v>
      </c>
    </row>
    <row r="6991" spans="1:29" x14ac:dyDescent="0.25">
      <c r="A6991">
        <v>345</v>
      </c>
      <c r="B6991">
        <v>345101</v>
      </c>
      <c r="C6991">
        <v>7750</v>
      </c>
      <c r="D6991" t="str">
        <f>VLOOKUP(C6991,'Schedule 3'!A:M,13,FALSE)</f>
        <v>Operational/Non-Service Expenses</v>
      </c>
      <c r="E6991">
        <v>-0.6</v>
      </c>
      <c r="F6991" s="1">
        <v>42978</v>
      </c>
      <c r="G6991" t="s">
        <v>462</v>
      </c>
      <c r="H6991" t="s">
        <v>820</v>
      </c>
      <c r="I6991" t="s">
        <v>820</v>
      </c>
      <c r="K6991">
        <v>306716</v>
      </c>
      <c r="L6991">
        <v>281172</v>
      </c>
      <c r="Q6991" t="s">
        <v>19</v>
      </c>
      <c r="U6991">
        <v>8</v>
      </c>
      <c r="V6991">
        <v>17</v>
      </c>
      <c r="Y6991" t="s">
        <v>20</v>
      </c>
      <c r="Z6991">
        <v>0</v>
      </c>
      <c r="AA6991" t="s">
        <v>589</v>
      </c>
      <c r="AB6991" t="s">
        <v>21</v>
      </c>
      <c r="AC6991">
        <v>234</v>
      </c>
    </row>
    <row r="6992" spans="1:29" x14ac:dyDescent="0.25">
      <c r="A6992">
        <v>345</v>
      </c>
      <c r="B6992">
        <v>345102</v>
      </c>
      <c r="C6992">
        <v>7750</v>
      </c>
      <c r="D6992" t="str">
        <f>VLOOKUP(C6992,'Schedule 3'!A:M,13,FALSE)</f>
        <v>Operational/Non-Service Expenses</v>
      </c>
      <c r="E6992">
        <v>-5.33</v>
      </c>
      <c r="F6992" s="1">
        <v>42978</v>
      </c>
      <c r="G6992" t="s">
        <v>462</v>
      </c>
      <c r="H6992" t="s">
        <v>820</v>
      </c>
      <c r="I6992" t="s">
        <v>820</v>
      </c>
      <c r="K6992">
        <v>306716</v>
      </c>
      <c r="L6992">
        <v>281172</v>
      </c>
      <c r="Q6992" t="s">
        <v>19</v>
      </c>
      <c r="U6992">
        <v>8</v>
      </c>
      <c r="V6992">
        <v>17</v>
      </c>
      <c r="Y6992" t="s">
        <v>20</v>
      </c>
      <c r="Z6992">
        <v>0</v>
      </c>
      <c r="AA6992" t="s">
        <v>589</v>
      </c>
      <c r="AB6992" t="s">
        <v>21</v>
      </c>
      <c r="AC6992">
        <v>235</v>
      </c>
    </row>
    <row r="6993" spans="1:29" x14ac:dyDescent="0.25">
      <c r="A6993">
        <v>345</v>
      </c>
      <c r="B6993">
        <v>345101</v>
      </c>
      <c r="C6993">
        <v>7750</v>
      </c>
      <c r="D6993" t="str">
        <f>VLOOKUP(C6993,'Schedule 3'!A:M,13,FALSE)</f>
        <v>Operational/Non-Service Expenses</v>
      </c>
      <c r="E6993">
        <v>-0.6</v>
      </c>
      <c r="F6993" s="1">
        <v>42947</v>
      </c>
      <c r="G6993" t="s">
        <v>462</v>
      </c>
      <c r="H6993" t="s">
        <v>820</v>
      </c>
      <c r="I6993" t="s">
        <v>820</v>
      </c>
      <c r="K6993">
        <v>306716</v>
      </c>
      <c r="L6993">
        <v>278277</v>
      </c>
      <c r="Q6993" t="s">
        <v>19</v>
      </c>
      <c r="U6993">
        <v>7</v>
      </c>
      <c r="V6993">
        <v>17</v>
      </c>
      <c r="Y6993" t="s">
        <v>20</v>
      </c>
      <c r="Z6993">
        <v>0</v>
      </c>
      <c r="AA6993" t="s">
        <v>589</v>
      </c>
      <c r="AB6993" t="s">
        <v>21</v>
      </c>
      <c r="AC6993">
        <v>234</v>
      </c>
    </row>
    <row r="6994" spans="1:29" x14ac:dyDescent="0.25">
      <c r="A6994">
        <v>345</v>
      </c>
      <c r="B6994">
        <v>345102</v>
      </c>
      <c r="C6994">
        <v>7750</v>
      </c>
      <c r="D6994" t="str">
        <f>VLOOKUP(C6994,'Schedule 3'!A:M,13,FALSE)</f>
        <v>Operational/Non-Service Expenses</v>
      </c>
      <c r="E6994">
        <v>-5.34</v>
      </c>
      <c r="F6994" s="1">
        <v>42947</v>
      </c>
      <c r="G6994" t="s">
        <v>462</v>
      </c>
      <c r="H6994" t="s">
        <v>820</v>
      </c>
      <c r="I6994" t="s">
        <v>820</v>
      </c>
      <c r="K6994">
        <v>306716</v>
      </c>
      <c r="L6994">
        <v>278277</v>
      </c>
      <c r="Q6994" t="s">
        <v>19</v>
      </c>
      <c r="U6994">
        <v>7</v>
      </c>
      <c r="V6994">
        <v>17</v>
      </c>
      <c r="Y6994" t="s">
        <v>20</v>
      </c>
      <c r="Z6994">
        <v>0</v>
      </c>
      <c r="AA6994" t="s">
        <v>589</v>
      </c>
      <c r="AB6994" t="s">
        <v>21</v>
      </c>
      <c r="AC6994">
        <v>235</v>
      </c>
    </row>
    <row r="6995" spans="1:29" x14ac:dyDescent="0.25">
      <c r="A6995">
        <v>345</v>
      </c>
      <c r="B6995">
        <v>345101</v>
      </c>
      <c r="C6995">
        <v>7750</v>
      </c>
      <c r="D6995" t="str">
        <f>VLOOKUP(C6995,'Schedule 3'!A:M,13,FALSE)</f>
        <v>Operational/Non-Service Expenses</v>
      </c>
      <c r="E6995">
        <v>-0.61</v>
      </c>
      <c r="F6995" s="1">
        <v>42916</v>
      </c>
      <c r="G6995" t="s">
        <v>462</v>
      </c>
      <c r="H6995" t="s">
        <v>820</v>
      </c>
      <c r="I6995" t="s">
        <v>820</v>
      </c>
      <c r="K6995">
        <v>306716</v>
      </c>
      <c r="L6995">
        <v>275593</v>
      </c>
      <c r="Q6995" t="s">
        <v>19</v>
      </c>
      <c r="U6995">
        <v>6</v>
      </c>
      <c r="V6995">
        <v>17</v>
      </c>
      <c r="Y6995" t="s">
        <v>20</v>
      </c>
      <c r="Z6995">
        <v>0</v>
      </c>
      <c r="AA6995" t="s">
        <v>589</v>
      </c>
      <c r="AB6995" t="s">
        <v>21</v>
      </c>
      <c r="AC6995">
        <v>234</v>
      </c>
    </row>
    <row r="6996" spans="1:29" x14ac:dyDescent="0.25">
      <c r="A6996">
        <v>345</v>
      </c>
      <c r="B6996">
        <v>345102</v>
      </c>
      <c r="C6996">
        <v>7750</v>
      </c>
      <c r="D6996" t="str">
        <f>VLOOKUP(C6996,'Schedule 3'!A:M,13,FALSE)</f>
        <v>Operational/Non-Service Expenses</v>
      </c>
      <c r="E6996">
        <v>-5.33</v>
      </c>
      <c r="F6996" s="1">
        <v>42916</v>
      </c>
      <c r="G6996" t="s">
        <v>462</v>
      </c>
      <c r="H6996" t="s">
        <v>820</v>
      </c>
      <c r="I6996" t="s">
        <v>820</v>
      </c>
      <c r="K6996">
        <v>306716</v>
      </c>
      <c r="L6996">
        <v>275593</v>
      </c>
      <c r="Q6996" t="s">
        <v>19</v>
      </c>
      <c r="U6996">
        <v>6</v>
      </c>
      <c r="V6996">
        <v>17</v>
      </c>
      <c r="Y6996" t="s">
        <v>20</v>
      </c>
      <c r="Z6996">
        <v>0</v>
      </c>
      <c r="AA6996" t="s">
        <v>589</v>
      </c>
      <c r="AB6996" t="s">
        <v>21</v>
      </c>
      <c r="AC6996">
        <v>235</v>
      </c>
    </row>
    <row r="6997" spans="1:29" x14ac:dyDescent="0.25">
      <c r="A6997">
        <v>345</v>
      </c>
      <c r="B6997">
        <v>345101</v>
      </c>
      <c r="C6997">
        <v>7750</v>
      </c>
      <c r="D6997" t="str">
        <f>VLOOKUP(C6997,'Schedule 3'!A:M,13,FALSE)</f>
        <v>Operational/Non-Service Expenses</v>
      </c>
      <c r="E6997">
        <v>-0.61</v>
      </c>
      <c r="F6997" s="1">
        <v>42886</v>
      </c>
      <c r="G6997" t="s">
        <v>462</v>
      </c>
      <c r="H6997" t="s">
        <v>820</v>
      </c>
      <c r="I6997" t="s">
        <v>820</v>
      </c>
      <c r="K6997">
        <v>306716</v>
      </c>
      <c r="L6997">
        <v>272629</v>
      </c>
      <c r="Q6997" t="s">
        <v>19</v>
      </c>
      <c r="U6997">
        <v>5</v>
      </c>
      <c r="V6997">
        <v>17</v>
      </c>
      <c r="Y6997" t="s">
        <v>20</v>
      </c>
      <c r="Z6997">
        <v>0</v>
      </c>
      <c r="AA6997" t="s">
        <v>589</v>
      </c>
      <c r="AB6997" t="s">
        <v>21</v>
      </c>
      <c r="AC6997">
        <v>234</v>
      </c>
    </row>
    <row r="6998" spans="1:29" x14ac:dyDescent="0.25">
      <c r="A6998">
        <v>345</v>
      </c>
      <c r="B6998">
        <v>345102</v>
      </c>
      <c r="C6998">
        <v>7750</v>
      </c>
      <c r="D6998" t="str">
        <f>VLOOKUP(C6998,'Schedule 3'!A:M,13,FALSE)</f>
        <v>Operational/Non-Service Expenses</v>
      </c>
      <c r="E6998">
        <v>-5.35</v>
      </c>
      <c r="F6998" s="1">
        <v>42886</v>
      </c>
      <c r="G6998" t="s">
        <v>462</v>
      </c>
      <c r="H6998" t="s">
        <v>820</v>
      </c>
      <c r="I6998" t="s">
        <v>820</v>
      </c>
      <c r="K6998">
        <v>306716</v>
      </c>
      <c r="L6998">
        <v>272629</v>
      </c>
      <c r="Q6998" t="s">
        <v>19</v>
      </c>
      <c r="U6998">
        <v>5</v>
      </c>
      <c r="V6998">
        <v>17</v>
      </c>
      <c r="Y6998" t="s">
        <v>20</v>
      </c>
      <c r="Z6998">
        <v>0</v>
      </c>
      <c r="AA6998" t="s">
        <v>589</v>
      </c>
      <c r="AB6998" t="s">
        <v>21</v>
      </c>
      <c r="AC6998">
        <v>235</v>
      </c>
    </row>
    <row r="6999" spans="1:29" x14ac:dyDescent="0.25">
      <c r="A6999">
        <v>345</v>
      </c>
      <c r="B6999">
        <v>345101</v>
      </c>
      <c r="C6999">
        <v>7750</v>
      </c>
      <c r="D6999" t="str">
        <f>VLOOKUP(C6999,'Schedule 3'!A:M,13,FALSE)</f>
        <v>Operational/Non-Service Expenses</v>
      </c>
      <c r="E6999">
        <v>-0.6</v>
      </c>
      <c r="F6999" s="1">
        <v>42855</v>
      </c>
      <c r="G6999" t="s">
        <v>462</v>
      </c>
      <c r="H6999" t="s">
        <v>820</v>
      </c>
      <c r="I6999" t="s">
        <v>820</v>
      </c>
      <c r="K6999">
        <v>306716</v>
      </c>
      <c r="L6999">
        <v>269773</v>
      </c>
      <c r="Q6999" t="s">
        <v>19</v>
      </c>
      <c r="U6999">
        <v>4</v>
      </c>
      <c r="V6999">
        <v>17</v>
      </c>
      <c r="Y6999" t="s">
        <v>20</v>
      </c>
      <c r="Z6999">
        <v>0</v>
      </c>
      <c r="AA6999" t="s">
        <v>589</v>
      </c>
      <c r="AB6999" t="s">
        <v>21</v>
      </c>
      <c r="AC6999">
        <v>233</v>
      </c>
    </row>
    <row r="7000" spans="1:29" x14ac:dyDescent="0.25">
      <c r="A7000">
        <v>345</v>
      </c>
      <c r="B7000">
        <v>345102</v>
      </c>
      <c r="C7000">
        <v>7750</v>
      </c>
      <c r="D7000" t="str">
        <f>VLOOKUP(C7000,'Schedule 3'!A:M,13,FALSE)</f>
        <v>Operational/Non-Service Expenses</v>
      </c>
      <c r="E7000">
        <v>-5.35</v>
      </c>
      <c r="F7000" s="1">
        <v>42855</v>
      </c>
      <c r="G7000" t="s">
        <v>462</v>
      </c>
      <c r="H7000" t="s">
        <v>820</v>
      </c>
      <c r="I7000" t="s">
        <v>820</v>
      </c>
      <c r="K7000">
        <v>306716</v>
      </c>
      <c r="L7000">
        <v>269773</v>
      </c>
      <c r="Q7000" t="s">
        <v>19</v>
      </c>
      <c r="U7000">
        <v>4</v>
      </c>
      <c r="V7000">
        <v>17</v>
      </c>
      <c r="Y7000" t="s">
        <v>20</v>
      </c>
      <c r="Z7000">
        <v>0</v>
      </c>
      <c r="AA7000" t="s">
        <v>589</v>
      </c>
      <c r="AB7000" t="s">
        <v>21</v>
      </c>
      <c r="AC7000">
        <v>234</v>
      </c>
    </row>
    <row r="7001" spans="1:29" x14ac:dyDescent="0.25">
      <c r="A7001">
        <v>345</v>
      </c>
      <c r="B7001">
        <v>345101</v>
      </c>
      <c r="C7001">
        <v>7750</v>
      </c>
      <c r="D7001" t="str">
        <f>VLOOKUP(C7001,'Schedule 3'!A:M,13,FALSE)</f>
        <v>Operational/Non-Service Expenses</v>
      </c>
      <c r="E7001">
        <v>-0.61</v>
      </c>
      <c r="F7001" s="1">
        <v>42825</v>
      </c>
      <c r="G7001" t="s">
        <v>462</v>
      </c>
      <c r="H7001" t="s">
        <v>820</v>
      </c>
      <c r="I7001" t="s">
        <v>820</v>
      </c>
      <c r="K7001">
        <v>306716</v>
      </c>
      <c r="L7001">
        <v>267433</v>
      </c>
      <c r="Q7001" t="s">
        <v>19</v>
      </c>
      <c r="U7001">
        <v>3</v>
      </c>
      <c r="V7001">
        <v>17</v>
      </c>
      <c r="Y7001" t="s">
        <v>20</v>
      </c>
      <c r="Z7001">
        <v>0</v>
      </c>
      <c r="AA7001" t="s">
        <v>589</v>
      </c>
      <c r="AB7001" t="s">
        <v>21</v>
      </c>
      <c r="AC7001">
        <v>233</v>
      </c>
    </row>
    <row r="7002" spans="1:29" x14ac:dyDescent="0.25">
      <c r="A7002">
        <v>345</v>
      </c>
      <c r="B7002">
        <v>345102</v>
      </c>
      <c r="C7002">
        <v>7750</v>
      </c>
      <c r="D7002" t="str">
        <f>VLOOKUP(C7002,'Schedule 3'!A:M,13,FALSE)</f>
        <v>Operational/Non-Service Expenses</v>
      </c>
      <c r="E7002">
        <v>-5.39</v>
      </c>
      <c r="F7002" s="1">
        <v>42825</v>
      </c>
      <c r="G7002" t="s">
        <v>462</v>
      </c>
      <c r="H7002" t="s">
        <v>820</v>
      </c>
      <c r="I7002" t="s">
        <v>820</v>
      </c>
      <c r="K7002">
        <v>306716</v>
      </c>
      <c r="L7002">
        <v>267433</v>
      </c>
      <c r="Q7002" t="s">
        <v>19</v>
      </c>
      <c r="U7002">
        <v>3</v>
      </c>
      <c r="V7002">
        <v>17</v>
      </c>
      <c r="Y7002" t="s">
        <v>20</v>
      </c>
      <c r="Z7002">
        <v>0</v>
      </c>
      <c r="AA7002" t="s">
        <v>589</v>
      </c>
      <c r="AB7002" t="s">
        <v>21</v>
      </c>
      <c r="AC7002">
        <v>234</v>
      </c>
    </row>
    <row r="7003" spans="1:29" x14ac:dyDescent="0.25">
      <c r="A7003">
        <v>345</v>
      </c>
      <c r="B7003">
        <v>345101</v>
      </c>
      <c r="C7003">
        <v>7750</v>
      </c>
      <c r="D7003" t="str">
        <f>VLOOKUP(C7003,'Schedule 3'!A:M,13,FALSE)</f>
        <v>Operational/Non-Service Expenses</v>
      </c>
      <c r="E7003">
        <v>-0.62</v>
      </c>
      <c r="F7003" s="1">
        <v>42794</v>
      </c>
      <c r="G7003" t="s">
        <v>462</v>
      </c>
      <c r="H7003" t="s">
        <v>820</v>
      </c>
      <c r="I7003" t="s">
        <v>820</v>
      </c>
      <c r="K7003">
        <v>306716</v>
      </c>
      <c r="L7003">
        <v>263415</v>
      </c>
      <c r="Q7003" t="s">
        <v>19</v>
      </c>
      <c r="U7003">
        <v>2</v>
      </c>
      <c r="V7003">
        <v>17</v>
      </c>
      <c r="Y7003" t="s">
        <v>20</v>
      </c>
      <c r="Z7003">
        <v>0</v>
      </c>
      <c r="AA7003" t="s">
        <v>589</v>
      </c>
      <c r="AB7003" t="s">
        <v>21</v>
      </c>
      <c r="AC7003">
        <v>233</v>
      </c>
    </row>
    <row r="7004" spans="1:29" x14ac:dyDescent="0.25">
      <c r="A7004">
        <v>345</v>
      </c>
      <c r="B7004">
        <v>345102</v>
      </c>
      <c r="C7004">
        <v>7750</v>
      </c>
      <c r="D7004" t="str">
        <f>VLOOKUP(C7004,'Schedule 3'!A:M,13,FALSE)</f>
        <v>Operational/Non-Service Expenses</v>
      </c>
      <c r="E7004">
        <v>-5.51</v>
      </c>
      <c r="F7004" s="1">
        <v>42794</v>
      </c>
      <c r="G7004" t="s">
        <v>462</v>
      </c>
      <c r="H7004" t="s">
        <v>820</v>
      </c>
      <c r="I7004" t="s">
        <v>820</v>
      </c>
      <c r="K7004">
        <v>306716</v>
      </c>
      <c r="L7004">
        <v>263415</v>
      </c>
      <c r="Q7004" t="s">
        <v>19</v>
      </c>
      <c r="U7004">
        <v>2</v>
      </c>
      <c r="V7004">
        <v>17</v>
      </c>
      <c r="Y7004" t="s">
        <v>20</v>
      </c>
      <c r="Z7004">
        <v>0</v>
      </c>
      <c r="AA7004" t="s">
        <v>589</v>
      </c>
      <c r="AB7004" t="s">
        <v>21</v>
      </c>
      <c r="AC7004">
        <v>234</v>
      </c>
    </row>
    <row r="7005" spans="1:29" x14ac:dyDescent="0.25">
      <c r="A7005">
        <v>345</v>
      </c>
      <c r="B7005">
        <v>345101</v>
      </c>
      <c r="C7005">
        <v>7750</v>
      </c>
      <c r="D7005" t="str">
        <f>VLOOKUP(C7005,'Schedule 3'!A:M,13,FALSE)</f>
        <v>Operational/Non-Service Expenses</v>
      </c>
      <c r="E7005">
        <v>-0.62</v>
      </c>
      <c r="F7005" s="1">
        <v>42766</v>
      </c>
      <c r="G7005" t="s">
        <v>462</v>
      </c>
      <c r="H7005" t="s">
        <v>820</v>
      </c>
      <c r="I7005" t="s">
        <v>820</v>
      </c>
      <c r="K7005">
        <v>306716</v>
      </c>
      <c r="L7005">
        <v>259505</v>
      </c>
      <c r="Q7005" t="s">
        <v>19</v>
      </c>
      <c r="U7005">
        <v>1</v>
      </c>
      <c r="V7005">
        <v>17</v>
      </c>
      <c r="Y7005" t="s">
        <v>20</v>
      </c>
      <c r="Z7005">
        <v>0</v>
      </c>
      <c r="AA7005" t="s">
        <v>589</v>
      </c>
      <c r="AB7005" t="s">
        <v>21</v>
      </c>
      <c r="AC7005">
        <v>233</v>
      </c>
    </row>
    <row r="7006" spans="1:29" x14ac:dyDescent="0.25">
      <c r="A7006">
        <v>345</v>
      </c>
      <c r="B7006">
        <v>345102</v>
      </c>
      <c r="C7006">
        <v>7750</v>
      </c>
      <c r="D7006" t="str">
        <f>VLOOKUP(C7006,'Schedule 3'!A:M,13,FALSE)</f>
        <v>Operational/Non-Service Expenses</v>
      </c>
      <c r="E7006">
        <v>-5.53</v>
      </c>
      <c r="F7006" s="1">
        <v>42766</v>
      </c>
      <c r="G7006" t="s">
        <v>462</v>
      </c>
      <c r="H7006" t="s">
        <v>820</v>
      </c>
      <c r="I7006" t="s">
        <v>820</v>
      </c>
      <c r="K7006">
        <v>306716</v>
      </c>
      <c r="L7006">
        <v>259505</v>
      </c>
      <c r="Q7006" t="s">
        <v>19</v>
      </c>
      <c r="U7006">
        <v>1</v>
      </c>
      <c r="V7006">
        <v>17</v>
      </c>
      <c r="Y7006" t="s">
        <v>20</v>
      </c>
      <c r="Z7006">
        <v>0</v>
      </c>
      <c r="AA7006" t="s">
        <v>589</v>
      </c>
      <c r="AB7006" t="s">
        <v>21</v>
      </c>
      <c r="AC7006">
        <v>234</v>
      </c>
    </row>
    <row r="7007" spans="1:29" x14ac:dyDescent="0.25">
      <c r="A7007">
        <v>345</v>
      </c>
      <c r="B7007">
        <v>345101</v>
      </c>
      <c r="C7007">
        <v>6165</v>
      </c>
      <c r="D7007" t="str">
        <f>VLOOKUP(C7007,'Schedule 3'!A:M,13,FALSE)</f>
        <v>Salaries and Wages</v>
      </c>
      <c r="E7007">
        <v>-4</v>
      </c>
      <c r="F7007" s="1">
        <v>42855</v>
      </c>
      <c r="G7007" t="s">
        <v>462</v>
      </c>
      <c r="H7007" t="s">
        <v>62</v>
      </c>
      <c r="I7007" t="s">
        <v>62</v>
      </c>
      <c r="K7007">
        <v>306720</v>
      </c>
      <c r="L7007">
        <v>269773</v>
      </c>
      <c r="Q7007" t="s">
        <v>19</v>
      </c>
      <c r="U7007">
        <v>4</v>
      </c>
      <c r="V7007">
        <v>17</v>
      </c>
      <c r="Y7007" t="s">
        <v>20</v>
      </c>
      <c r="Z7007">
        <v>0</v>
      </c>
      <c r="AA7007" t="s">
        <v>589</v>
      </c>
      <c r="AB7007" t="s">
        <v>21</v>
      </c>
      <c r="AC7007">
        <v>233</v>
      </c>
    </row>
    <row r="7008" spans="1:29" x14ac:dyDescent="0.25">
      <c r="A7008">
        <v>345</v>
      </c>
      <c r="B7008">
        <v>345102</v>
      </c>
      <c r="C7008">
        <v>6165</v>
      </c>
      <c r="D7008" t="str">
        <f>VLOOKUP(C7008,'Schedule 3'!A:M,13,FALSE)</f>
        <v>Salaries and Wages</v>
      </c>
      <c r="E7008">
        <v>-35.5</v>
      </c>
      <c r="F7008" s="1">
        <v>42855</v>
      </c>
      <c r="G7008" t="s">
        <v>462</v>
      </c>
      <c r="H7008" t="s">
        <v>62</v>
      </c>
      <c r="I7008" t="s">
        <v>62</v>
      </c>
      <c r="K7008">
        <v>306720</v>
      </c>
      <c r="L7008">
        <v>269773</v>
      </c>
      <c r="Q7008" t="s">
        <v>19</v>
      </c>
      <c r="U7008">
        <v>4</v>
      </c>
      <c r="V7008">
        <v>17</v>
      </c>
      <c r="Y7008" t="s">
        <v>20</v>
      </c>
      <c r="Z7008">
        <v>0</v>
      </c>
      <c r="AA7008" t="s">
        <v>589</v>
      </c>
      <c r="AB7008" t="s">
        <v>21</v>
      </c>
      <c r="AC7008">
        <v>234</v>
      </c>
    </row>
    <row r="7009" spans="1:29" x14ac:dyDescent="0.25">
      <c r="A7009">
        <v>345</v>
      </c>
      <c r="B7009">
        <v>345101</v>
      </c>
      <c r="C7009">
        <v>7735</v>
      </c>
      <c r="D7009" t="str">
        <f>VLOOKUP(C7009,'Schedule 3'!A:M,13,FALSE)</f>
        <v>Operational/Non-Service Expenses</v>
      </c>
      <c r="E7009">
        <v>3.89</v>
      </c>
      <c r="F7009" s="1">
        <v>43100</v>
      </c>
      <c r="G7009" t="s">
        <v>462</v>
      </c>
      <c r="H7009" t="s">
        <v>821</v>
      </c>
      <c r="I7009" t="s">
        <v>821</v>
      </c>
      <c r="K7009">
        <v>307075</v>
      </c>
      <c r="L7009">
        <v>291867</v>
      </c>
      <c r="Q7009" t="s">
        <v>19</v>
      </c>
      <c r="R7009">
        <v>13</v>
      </c>
      <c r="U7009">
        <v>12</v>
      </c>
      <c r="V7009">
        <v>17</v>
      </c>
      <c r="Y7009" t="s">
        <v>20</v>
      </c>
      <c r="Z7009">
        <v>0</v>
      </c>
      <c r="AA7009" t="s">
        <v>589</v>
      </c>
      <c r="AB7009" t="s">
        <v>21</v>
      </c>
      <c r="AC7009">
        <v>234</v>
      </c>
    </row>
    <row r="7010" spans="1:29" x14ac:dyDescent="0.25">
      <c r="A7010">
        <v>345</v>
      </c>
      <c r="B7010">
        <v>345102</v>
      </c>
      <c r="C7010">
        <v>7735</v>
      </c>
      <c r="D7010" t="str">
        <f>VLOOKUP(C7010,'Schedule 3'!A:M,13,FALSE)</f>
        <v>Operational/Non-Service Expenses</v>
      </c>
      <c r="E7010">
        <v>34.18</v>
      </c>
      <c r="F7010" s="1">
        <v>43100</v>
      </c>
      <c r="G7010" t="s">
        <v>462</v>
      </c>
      <c r="H7010" t="s">
        <v>821</v>
      </c>
      <c r="I7010" t="s">
        <v>821</v>
      </c>
      <c r="K7010">
        <v>307075</v>
      </c>
      <c r="L7010">
        <v>291867</v>
      </c>
      <c r="Q7010" t="s">
        <v>19</v>
      </c>
      <c r="R7010">
        <v>13</v>
      </c>
      <c r="U7010">
        <v>12</v>
      </c>
      <c r="V7010">
        <v>17</v>
      </c>
      <c r="Y7010" t="s">
        <v>20</v>
      </c>
      <c r="Z7010">
        <v>0</v>
      </c>
      <c r="AA7010" t="s">
        <v>589</v>
      </c>
      <c r="AB7010" t="s">
        <v>21</v>
      </c>
      <c r="AC7010">
        <v>235</v>
      </c>
    </row>
    <row r="7011" spans="1:29" x14ac:dyDescent="0.25">
      <c r="A7011">
        <v>345</v>
      </c>
      <c r="B7011">
        <v>345101</v>
      </c>
      <c r="C7011">
        <v>7735</v>
      </c>
      <c r="D7011" t="str">
        <f>VLOOKUP(C7011,'Schedule 3'!A:M,13,FALSE)</f>
        <v>Operational/Non-Service Expenses</v>
      </c>
      <c r="E7011">
        <v>3.7</v>
      </c>
      <c r="F7011" s="1">
        <v>43069</v>
      </c>
      <c r="G7011" t="s">
        <v>462</v>
      </c>
      <c r="H7011" t="s">
        <v>821</v>
      </c>
      <c r="I7011" t="s">
        <v>821</v>
      </c>
      <c r="K7011">
        <v>307075</v>
      </c>
      <c r="L7011">
        <v>288934</v>
      </c>
      <c r="Q7011" t="s">
        <v>19</v>
      </c>
      <c r="R7011">
        <v>13</v>
      </c>
      <c r="U7011">
        <v>11</v>
      </c>
      <c r="V7011">
        <v>17</v>
      </c>
      <c r="Y7011" t="s">
        <v>20</v>
      </c>
      <c r="Z7011">
        <v>0</v>
      </c>
      <c r="AA7011" t="s">
        <v>589</v>
      </c>
      <c r="AB7011" t="s">
        <v>21</v>
      </c>
      <c r="AC7011">
        <v>234</v>
      </c>
    </row>
    <row r="7012" spans="1:29" x14ac:dyDescent="0.25">
      <c r="A7012">
        <v>345</v>
      </c>
      <c r="B7012">
        <v>345102</v>
      </c>
      <c r="C7012">
        <v>7735</v>
      </c>
      <c r="D7012" t="str">
        <f>VLOOKUP(C7012,'Schedule 3'!A:M,13,FALSE)</f>
        <v>Operational/Non-Service Expenses</v>
      </c>
      <c r="E7012">
        <v>33.14</v>
      </c>
      <c r="F7012" s="1">
        <v>43069</v>
      </c>
      <c r="G7012" t="s">
        <v>462</v>
      </c>
      <c r="H7012" t="s">
        <v>821</v>
      </c>
      <c r="I7012" t="s">
        <v>821</v>
      </c>
      <c r="K7012">
        <v>307075</v>
      </c>
      <c r="L7012">
        <v>288934</v>
      </c>
      <c r="Q7012" t="s">
        <v>19</v>
      </c>
      <c r="R7012">
        <v>13</v>
      </c>
      <c r="U7012">
        <v>11</v>
      </c>
      <c r="V7012">
        <v>17</v>
      </c>
      <c r="Y7012" t="s">
        <v>20</v>
      </c>
      <c r="Z7012">
        <v>0</v>
      </c>
      <c r="AA7012" t="s">
        <v>589</v>
      </c>
      <c r="AB7012" t="s">
        <v>21</v>
      </c>
      <c r="AC7012">
        <v>235</v>
      </c>
    </row>
    <row r="7013" spans="1:29" x14ac:dyDescent="0.25">
      <c r="A7013">
        <v>345</v>
      </c>
      <c r="B7013">
        <v>345101</v>
      </c>
      <c r="C7013">
        <v>7735</v>
      </c>
      <c r="D7013" t="str">
        <f>VLOOKUP(C7013,'Schedule 3'!A:M,13,FALSE)</f>
        <v>Operational/Non-Service Expenses</v>
      </c>
      <c r="E7013">
        <v>3.82</v>
      </c>
      <c r="F7013" s="1">
        <v>43039</v>
      </c>
      <c r="G7013" t="s">
        <v>462</v>
      </c>
      <c r="H7013" t="s">
        <v>821</v>
      </c>
      <c r="I7013" t="s">
        <v>821</v>
      </c>
      <c r="K7013">
        <v>307075</v>
      </c>
      <c r="L7013">
        <v>286349</v>
      </c>
      <c r="Q7013" t="s">
        <v>19</v>
      </c>
      <c r="R7013">
        <v>13</v>
      </c>
      <c r="U7013">
        <v>10</v>
      </c>
      <c r="V7013">
        <v>17</v>
      </c>
      <c r="Y7013" t="s">
        <v>20</v>
      </c>
      <c r="Z7013">
        <v>0</v>
      </c>
      <c r="AA7013" t="s">
        <v>589</v>
      </c>
      <c r="AB7013" t="s">
        <v>21</v>
      </c>
      <c r="AC7013">
        <v>234</v>
      </c>
    </row>
    <row r="7014" spans="1:29" x14ac:dyDescent="0.25">
      <c r="A7014">
        <v>345</v>
      </c>
      <c r="B7014">
        <v>345102</v>
      </c>
      <c r="C7014">
        <v>7735</v>
      </c>
      <c r="D7014" t="str">
        <f>VLOOKUP(C7014,'Schedule 3'!A:M,13,FALSE)</f>
        <v>Operational/Non-Service Expenses</v>
      </c>
      <c r="E7014">
        <v>34.049999999999997</v>
      </c>
      <c r="F7014" s="1">
        <v>43039</v>
      </c>
      <c r="G7014" t="s">
        <v>462</v>
      </c>
      <c r="H7014" t="s">
        <v>821</v>
      </c>
      <c r="I7014" t="s">
        <v>821</v>
      </c>
      <c r="K7014">
        <v>307075</v>
      </c>
      <c r="L7014">
        <v>286349</v>
      </c>
      <c r="Q7014" t="s">
        <v>19</v>
      </c>
      <c r="R7014">
        <v>13</v>
      </c>
      <c r="U7014">
        <v>10</v>
      </c>
      <c r="V7014">
        <v>17</v>
      </c>
      <c r="Y7014" t="s">
        <v>20</v>
      </c>
      <c r="Z7014">
        <v>0</v>
      </c>
      <c r="AA7014" t="s">
        <v>589</v>
      </c>
      <c r="AB7014" t="s">
        <v>21</v>
      </c>
      <c r="AC7014">
        <v>235</v>
      </c>
    </row>
    <row r="7015" spans="1:29" x14ac:dyDescent="0.25">
      <c r="A7015">
        <v>345</v>
      </c>
      <c r="B7015">
        <v>345101</v>
      </c>
      <c r="C7015">
        <v>7735</v>
      </c>
      <c r="D7015" t="str">
        <f>VLOOKUP(C7015,'Schedule 3'!A:M,13,FALSE)</f>
        <v>Operational/Non-Service Expenses</v>
      </c>
      <c r="E7015">
        <v>3.74</v>
      </c>
      <c r="F7015" s="1">
        <v>43008</v>
      </c>
      <c r="G7015" t="s">
        <v>462</v>
      </c>
      <c r="H7015" t="s">
        <v>821</v>
      </c>
      <c r="I7015" t="s">
        <v>821</v>
      </c>
      <c r="K7015">
        <v>307075</v>
      </c>
      <c r="L7015">
        <v>283717</v>
      </c>
      <c r="Q7015" t="s">
        <v>19</v>
      </c>
      <c r="R7015">
        <v>13</v>
      </c>
      <c r="U7015">
        <v>9</v>
      </c>
      <c r="V7015">
        <v>17</v>
      </c>
      <c r="Y7015" t="s">
        <v>20</v>
      </c>
      <c r="Z7015">
        <v>0</v>
      </c>
      <c r="AA7015" t="s">
        <v>589</v>
      </c>
      <c r="AB7015" t="s">
        <v>21</v>
      </c>
      <c r="AC7015">
        <v>234</v>
      </c>
    </row>
    <row r="7016" spans="1:29" x14ac:dyDescent="0.25">
      <c r="A7016">
        <v>345</v>
      </c>
      <c r="B7016">
        <v>345102</v>
      </c>
      <c r="C7016">
        <v>7735</v>
      </c>
      <c r="D7016" t="str">
        <f>VLOOKUP(C7016,'Schedule 3'!A:M,13,FALSE)</f>
        <v>Operational/Non-Service Expenses</v>
      </c>
      <c r="E7016">
        <v>33.270000000000003</v>
      </c>
      <c r="F7016" s="1">
        <v>43008</v>
      </c>
      <c r="G7016" t="s">
        <v>462</v>
      </c>
      <c r="H7016" t="s">
        <v>821</v>
      </c>
      <c r="I7016" t="s">
        <v>821</v>
      </c>
      <c r="K7016">
        <v>307075</v>
      </c>
      <c r="L7016">
        <v>283717</v>
      </c>
      <c r="Q7016" t="s">
        <v>19</v>
      </c>
      <c r="R7016">
        <v>13</v>
      </c>
      <c r="U7016">
        <v>9</v>
      </c>
      <c r="V7016">
        <v>17</v>
      </c>
      <c r="Y7016" t="s">
        <v>20</v>
      </c>
      <c r="Z7016">
        <v>0</v>
      </c>
      <c r="AA7016" t="s">
        <v>589</v>
      </c>
      <c r="AB7016" t="s">
        <v>21</v>
      </c>
      <c r="AC7016">
        <v>235</v>
      </c>
    </row>
    <row r="7017" spans="1:29" x14ac:dyDescent="0.25">
      <c r="A7017">
        <v>345</v>
      </c>
      <c r="B7017">
        <v>345101</v>
      </c>
      <c r="C7017">
        <v>7735</v>
      </c>
      <c r="D7017" t="str">
        <f>VLOOKUP(C7017,'Schedule 3'!A:M,13,FALSE)</f>
        <v>Operational/Non-Service Expenses</v>
      </c>
      <c r="E7017">
        <v>4.26</v>
      </c>
      <c r="F7017" s="1">
        <v>42978</v>
      </c>
      <c r="G7017" t="s">
        <v>462</v>
      </c>
      <c r="H7017" t="s">
        <v>821</v>
      </c>
      <c r="I7017" t="s">
        <v>821</v>
      </c>
      <c r="K7017">
        <v>307075</v>
      </c>
      <c r="L7017">
        <v>281172</v>
      </c>
      <c r="Q7017" t="s">
        <v>19</v>
      </c>
      <c r="R7017">
        <v>13</v>
      </c>
      <c r="U7017">
        <v>8</v>
      </c>
      <c r="V7017">
        <v>17</v>
      </c>
      <c r="Y7017" t="s">
        <v>20</v>
      </c>
      <c r="Z7017">
        <v>0</v>
      </c>
      <c r="AA7017" t="s">
        <v>589</v>
      </c>
      <c r="AB7017" t="s">
        <v>21</v>
      </c>
      <c r="AC7017">
        <v>234</v>
      </c>
    </row>
    <row r="7018" spans="1:29" x14ac:dyDescent="0.25">
      <c r="A7018">
        <v>345</v>
      </c>
      <c r="B7018">
        <v>345102</v>
      </c>
      <c r="C7018">
        <v>7735</v>
      </c>
      <c r="D7018" t="str">
        <f>VLOOKUP(C7018,'Schedule 3'!A:M,13,FALSE)</f>
        <v>Operational/Non-Service Expenses</v>
      </c>
      <c r="E7018">
        <v>37.729999999999997</v>
      </c>
      <c r="F7018" s="1">
        <v>42978</v>
      </c>
      <c r="G7018" t="s">
        <v>462</v>
      </c>
      <c r="H7018" t="s">
        <v>821</v>
      </c>
      <c r="I7018" t="s">
        <v>821</v>
      </c>
      <c r="K7018">
        <v>307075</v>
      </c>
      <c r="L7018">
        <v>281172</v>
      </c>
      <c r="Q7018" t="s">
        <v>19</v>
      </c>
      <c r="R7018">
        <v>13</v>
      </c>
      <c r="U7018">
        <v>8</v>
      </c>
      <c r="V7018">
        <v>17</v>
      </c>
      <c r="Y7018" t="s">
        <v>20</v>
      </c>
      <c r="Z7018">
        <v>0</v>
      </c>
      <c r="AA7018" t="s">
        <v>589</v>
      </c>
      <c r="AB7018" t="s">
        <v>21</v>
      </c>
      <c r="AC7018">
        <v>235</v>
      </c>
    </row>
    <row r="7019" spans="1:29" x14ac:dyDescent="0.25">
      <c r="A7019">
        <v>345</v>
      </c>
      <c r="B7019">
        <v>345101</v>
      </c>
      <c r="C7019">
        <v>7735</v>
      </c>
      <c r="D7019" t="str">
        <f>VLOOKUP(C7019,'Schedule 3'!A:M,13,FALSE)</f>
        <v>Operational/Non-Service Expenses</v>
      </c>
      <c r="E7019">
        <v>4.6399999999999997</v>
      </c>
      <c r="F7019" s="1">
        <v>42947</v>
      </c>
      <c r="G7019" t="s">
        <v>462</v>
      </c>
      <c r="H7019" t="s">
        <v>821</v>
      </c>
      <c r="I7019" t="s">
        <v>821</v>
      </c>
      <c r="K7019">
        <v>307075</v>
      </c>
      <c r="L7019">
        <v>278277</v>
      </c>
      <c r="Q7019" t="s">
        <v>19</v>
      </c>
      <c r="R7019">
        <v>13</v>
      </c>
      <c r="U7019">
        <v>7</v>
      </c>
      <c r="V7019">
        <v>17</v>
      </c>
      <c r="Y7019" t="s">
        <v>20</v>
      </c>
      <c r="Z7019">
        <v>0</v>
      </c>
      <c r="AA7019" t="s">
        <v>589</v>
      </c>
      <c r="AB7019" t="s">
        <v>21</v>
      </c>
      <c r="AC7019">
        <v>234</v>
      </c>
    </row>
    <row r="7020" spans="1:29" x14ac:dyDescent="0.25">
      <c r="A7020">
        <v>345</v>
      </c>
      <c r="B7020">
        <v>345102</v>
      </c>
      <c r="C7020">
        <v>7735</v>
      </c>
      <c r="D7020" t="str">
        <f>VLOOKUP(C7020,'Schedule 3'!A:M,13,FALSE)</f>
        <v>Operational/Non-Service Expenses</v>
      </c>
      <c r="E7020">
        <v>41.16</v>
      </c>
      <c r="F7020" s="1">
        <v>42947</v>
      </c>
      <c r="G7020" t="s">
        <v>462</v>
      </c>
      <c r="H7020" t="s">
        <v>821</v>
      </c>
      <c r="I7020" t="s">
        <v>821</v>
      </c>
      <c r="K7020">
        <v>307075</v>
      </c>
      <c r="L7020">
        <v>278277</v>
      </c>
      <c r="Q7020" t="s">
        <v>19</v>
      </c>
      <c r="R7020">
        <v>13</v>
      </c>
      <c r="U7020">
        <v>7</v>
      </c>
      <c r="V7020">
        <v>17</v>
      </c>
      <c r="Y7020" t="s">
        <v>20</v>
      </c>
      <c r="Z7020">
        <v>0</v>
      </c>
      <c r="AA7020" t="s">
        <v>589</v>
      </c>
      <c r="AB7020" t="s">
        <v>21</v>
      </c>
      <c r="AC7020">
        <v>235</v>
      </c>
    </row>
    <row r="7021" spans="1:29" x14ac:dyDescent="0.25">
      <c r="A7021">
        <v>345</v>
      </c>
      <c r="B7021">
        <v>345101</v>
      </c>
      <c r="C7021">
        <v>7735</v>
      </c>
      <c r="D7021" t="str">
        <f>VLOOKUP(C7021,'Schedule 3'!A:M,13,FALSE)</f>
        <v>Operational/Non-Service Expenses</v>
      </c>
      <c r="E7021">
        <v>4.3</v>
      </c>
      <c r="F7021" s="1">
        <v>42916</v>
      </c>
      <c r="G7021" t="s">
        <v>462</v>
      </c>
      <c r="H7021" t="s">
        <v>821</v>
      </c>
      <c r="I7021" t="s">
        <v>821</v>
      </c>
      <c r="K7021">
        <v>307075</v>
      </c>
      <c r="L7021">
        <v>275593</v>
      </c>
      <c r="Q7021" t="s">
        <v>19</v>
      </c>
      <c r="R7021">
        <v>13</v>
      </c>
      <c r="U7021">
        <v>6</v>
      </c>
      <c r="V7021">
        <v>17</v>
      </c>
      <c r="Y7021" t="s">
        <v>20</v>
      </c>
      <c r="Z7021">
        <v>0</v>
      </c>
      <c r="AA7021" t="s">
        <v>589</v>
      </c>
      <c r="AB7021" t="s">
        <v>21</v>
      </c>
      <c r="AC7021">
        <v>234</v>
      </c>
    </row>
    <row r="7022" spans="1:29" x14ac:dyDescent="0.25">
      <c r="A7022">
        <v>345</v>
      </c>
      <c r="B7022">
        <v>345102</v>
      </c>
      <c r="C7022">
        <v>7735</v>
      </c>
      <c r="D7022" t="str">
        <f>VLOOKUP(C7022,'Schedule 3'!A:M,13,FALSE)</f>
        <v>Operational/Non-Service Expenses</v>
      </c>
      <c r="E7022">
        <v>37.65</v>
      </c>
      <c r="F7022" s="1">
        <v>42916</v>
      </c>
      <c r="G7022" t="s">
        <v>462</v>
      </c>
      <c r="H7022" t="s">
        <v>821</v>
      </c>
      <c r="I7022" t="s">
        <v>821</v>
      </c>
      <c r="K7022">
        <v>307075</v>
      </c>
      <c r="L7022">
        <v>275593</v>
      </c>
      <c r="Q7022" t="s">
        <v>19</v>
      </c>
      <c r="R7022">
        <v>13</v>
      </c>
      <c r="U7022">
        <v>6</v>
      </c>
      <c r="V7022">
        <v>17</v>
      </c>
      <c r="Y7022" t="s">
        <v>20</v>
      </c>
      <c r="Z7022">
        <v>0</v>
      </c>
      <c r="AA7022" t="s">
        <v>589</v>
      </c>
      <c r="AB7022" t="s">
        <v>21</v>
      </c>
      <c r="AC7022">
        <v>235</v>
      </c>
    </row>
    <row r="7023" spans="1:29" x14ac:dyDescent="0.25">
      <c r="A7023">
        <v>345</v>
      </c>
      <c r="B7023">
        <v>345101</v>
      </c>
      <c r="C7023">
        <v>7735</v>
      </c>
      <c r="D7023" t="str">
        <f>VLOOKUP(C7023,'Schedule 3'!A:M,13,FALSE)</f>
        <v>Operational/Non-Service Expenses</v>
      </c>
      <c r="E7023">
        <v>4.68</v>
      </c>
      <c r="F7023" s="1">
        <v>42886</v>
      </c>
      <c r="G7023" t="s">
        <v>462</v>
      </c>
      <c r="H7023" t="s">
        <v>821</v>
      </c>
      <c r="I7023" t="s">
        <v>821</v>
      </c>
      <c r="K7023">
        <v>307075</v>
      </c>
      <c r="L7023">
        <v>272629</v>
      </c>
      <c r="Q7023" t="s">
        <v>19</v>
      </c>
      <c r="R7023">
        <v>13</v>
      </c>
      <c r="U7023">
        <v>5</v>
      </c>
      <c r="V7023">
        <v>17</v>
      </c>
      <c r="Y7023" t="s">
        <v>20</v>
      </c>
      <c r="Z7023">
        <v>0</v>
      </c>
      <c r="AA7023" t="s">
        <v>589</v>
      </c>
      <c r="AB7023" t="s">
        <v>21</v>
      </c>
      <c r="AC7023">
        <v>234</v>
      </c>
    </row>
    <row r="7024" spans="1:29" x14ac:dyDescent="0.25">
      <c r="A7024">
        <v>345</v>
      </c>
      <c r="B7024">
        <v>345102</v>
      </c>
      <c r="C7024">
        <v>7735</v>
      </c>
      <c r="D7024" t="str">
        <f>VLOOKUP(C7024,'Schedule 3'!A:M,13,FALSE)</f>
        <v>Operational/Non-Service Expenses</v>
      </c>
      <c r="E7024">
        <v>41.28</v>
      </c>
      <c r="F7024" s="1">
        <v>42886</v>
      </c>
      <c r="G7024" t="s">
        <v>462</v>
      </c>
      <c r="H7024" t="s">
        <v>821</v>
      </c>
      <c r="I7024" t="s">
        <v>821</v>
      </c>
      <c r="K7024">
        <v>307075</v>
      </c>
      <c r="L7024">
        <v>272629</v>
      </c>
      <c r="Q7024" t="s">
        <v>19</v>
      </c>
      <c r="R7024">
        <v>13</v>
      </c>
      <c r="U7024">
        <v>5</v>
      </c>
      <c r="V7024">
        <v>17</v>
      </c>
      <c r="Y7024" t="s">
        <v>20</v>
      </c>
      <c r="Z7024">
        <v>0</v>
      </c>
      <c r="AA7024" t="s">
        <v>589</v>
      </c>
      <c r="AB7024" t="s">
        <v>21</v>
      </c>
      <c r="AC7024">
        <v>235</v>
      </c>
    </row>
    <row r="7025" spans="1:29" x14ac:dyDescent="0.25">
      <c r="A7025">
        <v>345</v>
      </c>
      <c r="B7025">
        <v>345101</v>
      </c>
      <c r="C7025">
        <v>7735</v>
      </c>
      <c r="D7025" t="str">
        <f>VLOOKUP(C7025,'Schedule 3'!A:M,13,FALSE)</f>
        <v>Operational/Non-Service Expenses</v>
      </c>
      <c r="E7025">
        <v>3.78</v>
      </c>
      <c r="F7025" s="1">
        <v>42855</v>
      </c>
      <c r="G7025" t="s">
        <v>462</v>
      </c>
      <c r="H7025" t="s">
        <v>821</v>
      </c>
      <c r="I7025" t="s">
        <v>821</v>
      </c>
      <c r="K7025">
        <v>307075</v>
      </c>
      <c r="L7025">
        <v>269773</v>
      </c>
      <c r="Q7025" t="s">
        <v>19</v>
      </c>
      <c r="R7025">
        <v>13</v>
      </c>
      <c r="U7025">
        <v>4</v>
      </c>
      <c r="V7025">
        <v>17</v>
      </c>
      <c r="Y7025" t="s">
        <v>20</v>
      </c>
      <c r="Z7025">
        <v>0</v>
      </c>
      <c r="AA7025" t="s">
        <v>589</v>
      </c>
      <c r="AB7025" t="s">
        <v>21</v>
      </c>
      <c r="AC7025">
        <v>233</v>
      </c>
    </row>
    <row r="7026" spans="1:29" x14ac:dyDescent="0.25">
      <c r="A7026">
        <v>345</v>
      </c>
      <c r="B7026">
        <v>345102</v>
      </c>
      <c r="C7026">
        <v>7735</v>
      </c>
      <c r="D7026" t="str">
        <f>VLOOKUP(C7026,'Schedule 3'!A:M,13,FALSE)</f>
        <v>Operational/Non-Service Expenses</v>
      </c>
      <c r="E7026">
        <v>33.58</v>
      </c>
      <c r="F7026" s="1">
        <v>42855</v>
      </c>
      <c r="G7026" t="s">
        <v>462</v>
      </c>
      <c r="H7026" t="s">
        <v>821</v>
      </c>
      <c r="I7026" t="s">
        <v>821</v>
      </c>
      <c r="K7026">
        <v>307075</v>
      </c>
      <c r="L7026">
        <v>269773</v>
      </c>
      <c r="Q7026" t="s">
        <v>19</v>
      </c>
      <c r="R7026">
        <v>13</v>
      </c>
      <c r="U7026">
        <v>4</v>
      </c>
      <c r="V7026">
        <v>17</v>
      </c>
      <c r="Y7026" t="s">
        <v>20</v>
      </c>
      <c r="Z7026">
        <v>0</v>
      </c>
      <c r="AA7026" t="s">
        <v>589</v>
      </c>
      <c r="AB7026" t="s">
        <v>21</v>
      </c>
      <c r="AC7026">
        <v>234</v>
      </c>
    </row>
    <row r="7027" spans="1:29" x14ac:dyDescent="0.25">
      <c r="A7027">
        <v>345</v>
      </c>
      <c r="B7027">
        <v>345101</v>
      </c>
      <c r="C7027">
        <v>7735</v>
      </c>
      <c r="D7027" t="str">
        <f>VLOOKUP(C7027,'Schedule 3'!A:M,13,FALSE)</f>
        <v>Operational/Non-Service Expenses</v>
      </c>
      <c r="E7027">
        <v>3.94</v>
      </c>
      <c r="F7027" s="1">
        <v>42825</v>
      </c>
      <c r="G7027" t="s">
        <v>462</v>
      </c>
      <c r="H7027" t="s">
        <v>821</v>
      </c>
      <c r="I7027" t="s">
        <v>821</v>
      </c>
      <c r="K7027">
        <v>307075</v>
      </c>
      <c r="L7027">
        <v>267433</v>
      </c>
      <c r="Q7027" t="s">
        <v>19</v>
      </c>
      <c r="R7027">
        <v>13</v>
      </c>
      <c r="U7027">
        <v>3</v>
      </c>
      <c r="V7027">
        <v>17</v>
      </c>
      <c r="Y7027" t="s">
        <v>20</v>
      </c>
      <c r="Z7027">
        <v>0</v>
      </c>
      <c r="AA7027" t="s">
        <v>589</v>
      </c>
      <c r="AB7027" t="s">
        <v>21</v>
      </c>
      <c r="AC7027">
        <v>233</v>
      </c>
    </row>
    <row r="7028" spans="1:29" x14ac:dyDescent="0.25">
      <c r="A7028">
        <v>345</v>
      </c>
      <c r="B7028">
        <v>345102</v>
      </c>
      <c r="C7028">
        <v>7735</v>
      </c>
      <c r="D7028" t="str">
        <f>VLOOKUP(C7028,'Schedule 3'!A:M,13,FALSE)</f>
        <v>Operational/Non-Service Expenses</v>
      </c>
      <c r="E7028">
        <v>35.01</v>
      </c>
      <c r="F7028" s="1">
        <v>42825</v>
      </c>
      <c r="G7028" t="s">
        <v>462</v>
      </c>
      <c r="H7028" t="s">
        <v>821</v>
      </c>
      <c r="I7028" t="s">
        <v>821</v>
      </c>
      <c r="K7028">
        <v>307075</v>
      </c>
      <c r="L7028">
        <v>267433</v>
      </c>
      <c r="Q7028" t="s">
        <v>19</v>
      </c>
      <c r="R7028">
        <v>13</v>
      </c>
      <c r="U7028">
        <v>3</v>
      </c>
      <c r="V7028">
        <v>17</v>
      </c>
      <c r="Y7028" t="s">
        <v>20</v>
      </c>
      <c r="Z7028">
        <v>0</v>
      </c>
      <c r="AA7028" t="s">
        <v>589</v>
      </c>
      <c r="AB7028" t="s">
        <v>21</v>
      </c>
      <c r="AC7028">
        <v>234</v>
      </c>
    </row>
    <row r="7029" spans="1:29" x14ac:dyDescent="0.25">
      <c r="A7029">
        <v>345</v>
      </c>
      <c r="B7029">
        <v>345101</v>
      </c>
      <c r="C7029">
        <v>7735</v>
      </c>
      <c r="D7029" t="str">
        <f>VLOOKUP(C7029,'Schedule 3'!A:M,13,FALSE)</f>
        <v>Operational/Non-Service Expenses</v>
      </c>
      <c r="E7029">
        <v>3.58</v>
      </c>
      <c r="F7029" s="1">
        <v>42794</v>
      </c>
      <c r="G7029" t="s">
        <v>462</v>
      </c>
      <c r="H7029" t="s">
        <v>821</v>
      </c>
      <c r="I7029" t="s">
        <v>821</v>
      </c>
      <c r="K7029">
        <v>307075</v>
      </c>
      <c r="L7029">
        <v>263415</v>
      </c>
      <c r="Q7029" t="s">
        <v>19</v>
      </c>
      <c r="R7029">
        <v>13</v>
      </c>
      <c r="U7029">
        <v>2</v>
      </c>
      <c r="V7029">
        <v>17</v>
      </c>
      <c r="Y7029" t="s">
        <v>20</v>
      </c>
      <c r="Z7029">
        <v>0</v>
      </c>
      <c r="AA7029" t="s">
        <v>589</v>
      </c>
      <c r="AB7029" t="s">
        <v>21</v>
      </c>
      <c r="AC7029">
        <v>233</v>
      </c>
    </row>
    <row r="7030" spans="1:29" x14ac:dyDescent="0.25">
      <c r="A7030">
        <v>345</v>
      </c>
      <c r="B7030">
        <v>345102</v>
      </c>
      <c r="C7030">
        <v>7735</v>
      </c>
      <c r="D7030" t="str">
        <f>VLOOKUP(C7030,'Schedule 3'!A:M,13,FALSE)</f>
        <v>Operational/Non-Service Expenses</v>
      </c>
      <c r="E7030">
        <v>31.74</v>
      </c>
      <c r="F7030" s="1">
        <v>42794</v>
      </c>
      <c r="G7030" t="s">
        <v>462</v>
      </c>
      <c r="H7030" t="s">
        <v>821</v>
      </c>
      <c r="I7030" t="s">
        <v>821</v>
      </c>
      <c r="K7030">
        <v>307075</v>
      </c>
      <c r="L7030">
        <v>263415</v>
      </c>
      <c r="Q7030" t="s">
        <v>19</v>
      </c>
      <c r="R7030">
        <v>13</v>
      </c>
      <c r="U7030">
        <v>2</v>
      </c>
      <c r="V7030">
        <v>17</v>
      </c>
      <c r="Y7030" t="s">
        <v>20</v>
      </c>
      <c r="Z7030">
        <v>0</v>
      </c>
      <c r="AA7030" t="s">
        <v>589</v>
      </c>
      <c r="AB7030" t="s">
        <v>21</v>
      </c>
      <c r="AC7030">
        <v>234</v>
      </c>
    </row>
    <row r="7031" spans="1:29" x14ac:dyDescent="0.25">
      <c r="A7031">
        <v>345</v>
      </c>
      <c r="B7031">
        <v>345101</v>
      </c>
      <c r="C7031">
        <v>7735</v>
      </c>
      <c r="D7031" t="str">
        <f>VLOOKUP(C7031,'Schedule 3'!A:M,13,FALSE)</f>
        <v>Operational/Non-Service Expenses</v>
      </c>
      <c r="E7031">
        <v>3.89</v>
      </c>
      <c r="F7031" s="1">
        <v>42766</v>
      </c>
      <c r="G7031" t="s">
        <v>462</v>
      </c>
      <c r="H7031" t="s">
        <v>821</v>
      </c>
      <c r="I7031" t="s">
        <v>821</v>
      </c>
      <c r="K7031">
        <v>307075</v>
      </c>
      <c r="L7031">
        <v>259505</v>
      </c>
      <c r="Q7031" t="s">
        <v>19</v>
      </c>
      <c r="R7031">
        <v>13</v>
      </c>
      <c r="U7031">
        <v>1</v>
      </c>
      <c r="V7031">
        <v>17</v>
      </c>
      <c r="Y7031" t="s">
        <v>20</v>
      </c>
      <c r="Z7031">
        <v>0</v>
      </c>
      <c r="AA7031" t="s">
        <v>589</v>
      </c>
      <c r="AB7031" t="s">
        <v>21</v>
      </c>
      <c r="AC7031">
        <v>233</v>
      </c>
    </row>
    <row r="7032" spans="1:29" x14ac:dyDescent="0.25">
      <c r="A7032">
        <v>345</v>
      </c>
      <c r="B7032">
        <v>345102</v>
      </c>
      <c r="C7032">
        <v>7735</v>
      </c>
      <c r="D7032" t="str">
        <f>VLOOKUP(C7032,'Schedule 3'!A:M,13,FALSE)</f>
        <v>Operational/Non-Service Expenses</v>
      </c>
      <c r="E7032">
        <v>34.49</v>
      </c>
      <c r="F7032" s="1">
        <v>42766</v>
      </c>
      <c r="G7032" t="s">
        <v>462</v>
      </c>
      <c r="H7032" t="s">
        <v>821</v>
      </c>
      <c r="I7032" t="s">
        <v>821</v>
      </c>
      <c r="K7032">
        <v>307075</v>
      </c>
      <c r="L7032">
        <v>259505</v>
      </c>
      <c r="Q7032" t="s">
        <v>19</v>
      </c>
      <c r="R7032">
        <v>13</v>
      </c>
      <c r="U7032">
        <v>1</v>
      </c>
      <c r="V7032">
        <v>17</v>
      </c>
      <c r="Y7032" t="s">
        <v>20</v>
      </c>
      <c r="Z7032">
        <v>0</v>
      </c>
      <c r="AA7032" t="s">
        <v>589</v>
      </c>
      <c r="AB7032" t="s">
        <v>21</v>
      </c>
      <c r="AC7032">
        <v>234</v>
      </c>
    </row>
    <row r="7033" spans="1:29" x14ac:dyDescent="0.25">
      <c r="A7033">
        <v>345</v>
      </c>
      <c r="B7033">
        <v>345101</v>
      </c>
      <c r="C7033">
        <v>6150</v>
      </c>
      <c r="D7033" t="str">
        <f>VLOOKUP(C7033,'Schedule 3'!A:M,13,FALSE)</f>
        <v>Salaries and Wages</v>
      </c>
      <c r="E7033">
        <v>0.1</v>
      </c>
      <c r="F7033" s="1">
        <v>42766</v>
      </c>
      <c r="G7033" t="s">
        <v>462</v>
      </c>
      <c r="H7033" t="s">
        <v>50</v>
      </c>
      <c r="I7033" t="s">
        <v>50</v>
      </c>
      <c r="K7033">
        <v>307651</v>
      </c>
      <c r="L7033">
        <v>259505</v>
      </c>
      <c r="Q7033" t="s">
        <v>19</v>
      </c>
      <c r="U7033">
        <v>1</v>
      </c>
      <c r="V7033">
        <v>17</v>
      </c>
      <c r="Y7033" t="s">
        <v>20</v>
      </c>
      <c r="Z7033">
        <v>0</v>
      </c>
      <c r="AA7033" t="s">
        <v>589</v>
      </c>
      <c r="AB7033" t="s">
        <v>21</v>
      </c>
      <c r="AC7033">
        <v>233</v>
      </c>
    </row>
    <row r="7034" spans="1:29" x14ac:dyDescent="0.25">
      <c r="A7034">
        <v>345</v>
      </c>
      <c r="B7034">
        <v>345102</v>
      </c>
      <c r="C7034">
        <v>6150</v>
      </c>
      <c r="D7034" t="str">
        <f>VLOOKUP(C7034,'Schedule 3'!A:M,13,FALSE)</f>
        <v>Salaries and Wages</v>
      </c>
      <c r="E7034">
        <v>0.93</v>
      </c>
      <c r="F7034" s="1">
        <v>42766</v>
      </c>
      <c r="G7034" t="s">
        <v>462</v>
      </c>
      <c r="H7034" t="s">
        <v>50</v>
      </c>
      <c r="I7034" t="s">
        <v>50</v>
      </c>
      <c r="K7034">
        <v>307651</v>
      </c>
      <c r="L7034">
        <v>259505</v>
      </c>
      <c r="Q7034" t="s">
        <v>19</v>
      </c>
      <c r="U7034">
        <v>1</v>
      </c>
      <c r="V7034">
        <v>17</v>
      </c>
      <c r="Y7034" t="s">
        <v>20</v>
      </c>
      <c r="Z7034">
        <v>0</v>
      </c>
      <c r="AA7034" t="s">
        <v>589</v>
      </c>
      <c r="AB7034" t="s">
        <v>21</v>
      </c>
      <c r="AC7034">
        <v>234</v>
      </c>
    </row>
    <row r="7035" spans="1:29" x14ac:dyDescent="0.25">
      <c r="A7035">
        <v>345</v>
      </c>
      <c r="B7035">
        <v>345101</v>
      </c>
      <c r="C7035">
        <v>6130</v>
      </c>
      <c r="D7035" t="str">
        <f>VLOOKUP(C7035,'Schedule 3'!A:M,13,FALSE)</f>
        <v>Salaries and Wages</v>
      </c>
      <c r="E7035">
        <v>15.66</v>
      </c>
      <c r="F7035" s="1">
        <v>43100</v>
      </c>
      <c r="G7035" t="s">
        <v>462</v>
      </c>
      <c r="H7035" t="s">
        <v>35</v>
      </c>
      <c r="I7035" t="s">
        <v>35</v>
      </c>
      <c r="K7035">
        <v>308172</v>
      </c>
      <c r="L7035">
        <v>291867</v>
      </c>
      <c r="Q7035" t="s">
        <v>19</v>
      </c>
      <c r="U7035">
        <v>12</v>
      </c>
      <c r="V7035">
        <v>17</v>
      </c>
      <c r="Y7035" t="s">
        <v>20</v>
      </c>
      <c r="Z7035">
        <v>0</v>
      </c>
      <c r="AA7035" t="s">
        <v>589</v>
      </c>
      <c r="AB7035" t="s">
        <v>21</v>
      </c>
      <c r="AC7035">
        <v>234</v>
      </c>
    </row>
    <row r="7036" spans="1:29" x14ac:dyDescent="0.25">
      <c r="A7036">
        <v>345</v>
      </c>
      <c r="B7036">
        <v>345102</v>
      </c>
      <c r="C7036">
        <v>6130</v>
      </c>
      <c r="D7036" t="str">
        <f>VLOOKUP(C7036,'Schedule 3'!A:M,13,FALSE)</f>
        <v>Salaries and Wages</v>
      </c>
      <c r="E7036">
        <v>137.69</v>
      </c>
      <c r="F7036" s="1">
        <v>43100</v>
      </c>
      <c r="G7036" t="s">
        <v>462</v>
      </c>
      <c r="H7036" t="s">
        <v>35</v>
      </c>
      <c r="I7036" t="s">
        <v>35</v>
      </c>
      <c r="K7036">
        <v>308172</v>
      </c>
      <c r="L7036">
        <v>291867</v>
      </c>
      <c r="Q7036" t="s">
        <v>19</v>
      </c>
      <c r="U7036">
        <v>12</v>
      </c>
      <c r="V7036">
        <v>17</v>
      </c>
      <c r="Y7036" t="s">
        <v>20</v>
      </c>
      <c r="Z7036">
        <v>0</v>
      </c>
      <c r="AA7036" t="s">
        <v>589</v>
      </c>
      <c r="AB7036" t="s">
        <v>21</v>
      </c>
      <c r="AC7036">
        <v>235</v>
      </c>
    </row>
    <row r="7037" spans="1:29" x14ac:dyDescent="0.25">
      <c r="A7037">
        <v>345</v>
      </c>
      <c r="B7037">
        <v>345101</v>
      </c>
      <c r="C7037">
        <v>6130</v>
      </c>
      <c r="D7037" t="str">
        <f>VLOOKUP(C7037,'Schedule 3'!A:M,13,FALSE)</f>
        <v>Salaries and Wages</v>
      </c>
      <c r="E7037">
        <v>17.100000000000001</v>
      </c>
      <c r="F7037" s="1">
        <v>43069</v>
      </c>
      <c r="G7037" t="s">
        <v>462</v>
      </c>
      <c r="H7037" t="s">
        <v>35</v>
      </c>
      <c r="I7037" t="s">
        <v>35</v>
      </c>
      <c r="K7037">
        <v>308172</v>
      </c>
      <c r="L7037">
        <v>288934</v>
      </c>
      <c r="Q7037" t="s">
        <v>19</v>
      </c>
      <c r="U7037">
        <v>11</v>
      </c>
      <c r="V7037">
        <v>17</v>
      </c>
      <c r="Y7037" t="s">
        <v>20</v>
      </c>
      <c r="Z7037">
        <v>0</v>
      </c>
      <c r="AA7037" t="s">
        <v>589</v>
      </c>
      <c r="AB7037" t="s">
        <v>21</v>
      </c>
      <c r="AC7037">
        <v>234</v>
      </c>
    </row>
    <row r="7038" spans="1:29" x14ac:dyDescent="0.25">
      <c r="A7038">
        <v>345</v>
      </c>
      <c r="B7038">
        <v>345102</v>
      </c>
      <c r="C7038">
        <v>6130</v>
      </c>
      <c r="D7038" t="str">
        <f>VLOOKUP(C7038,'Schedule 3'!A:M,13,FALSE)</f>
        <v>Salaries and Wages</v>
      </c>
      <c r="E7038">
        <v>153.30000000000001</v>
      </c>
      <c r="F7038" s="1">
        <v>43069</v>
      </c>
      <c r="G7038" t="s">
        <v>462</v>
      </c>
      <c r="H7038" t="s">
        <v>35</v>
      </c>
      <c r="I7038" t="s">
        <v>35</v>
      </c>
      <c r="K7038">
        <v>308172</v>
      </c>
      <c r="L7038">
        <v>288934</v>
      </c>
      <c r="Q7038" t="s">
        <v>19</v>
      </c>
      <c r="U7038">
        <v>11</v>
      </c>
      <c r="V7038">
        <v>17</v>
      </c>
      <c r="Y7038" t="s">
        <v>20</v>
      </c>
      <c r="Z7038">
        <v>0</v>
      </c>
      <c r="AA7038" t="s">
        <v>589</v>
      </c>
      <c r="AB7038" t="s">
        <v>21</v>
      </c>
      <c r="AC7038">
        <v>235</v>
      </c>
    </row>
    <row r="7039" spans="1:29" x14ac:dyDescent="0.25">
      <c r="A7039">
        <v>345</v>
      </c>
      <c r="B7039">
        <v>345101</v>
      </c>
      <c r="C7039">
        <v>6130</v>
      </c>
      <c r="D7039" t="str">
        <f>VLOOKUP(C7039,'Schedule 3'!A:M,13,FALSE)</f>
        <v>Salaries and Wages</v>
      </c>
      <c r="E7039">
        <v>18.07</v>
      </c>
      <c r="F7039" s="1">
        <v>43039</v>
      </c>
      <c r="G7039" t="s">
        <v>462</v>
      </c>
      <c r="H7039" t="s">
        <v>35</v>
      </c>
      <c r="I7039" t="s">
        <v>35</v>
      </c>
      <c r="K7039">
        <v>308172</v>
      </c>
      <c r="L7039">
        <v>286349</v>
      </c>
      <c r="Q7039" t="s">
        <v>19</v>
      </c>
      <c r="U7039">
        <v>10</v>
      </c>
      <c r="V7039">
        <v>17</v>
      </c>
      <c r="Y7039" t="s">
        <v>20</v>
      </c>
      <c r="Z7039">
        <v>0</v>
      </c>
      <c r="AA7039" t="s">
        <v>589</v>
      </c>
      <c r="AB7039" t="s">
        <v>21</v>
      </c>
      <c r="AC7039">
        <v>234</v>
      </c>
    </row>
    <row r="7040" spans="1:29" x14ac:dyDescent="0.25">
      <c r="A7040">
        <v>345</v>
      </c>
      <c r="B7040">
        <v>345102</v>
      </c>
      <c r="C7040">
        <v>6130</v>
      </c>
      <c r="D7040" t="str">
        <f>VLOOKUP(C7040,'Schedule 3'!A:M,13,FALSE)</f>
        <v>Salaries and Wages</v>
      </c>
      <c r="E7040">
        <v>161.02000000000001</v>
      </c>
      <c r="F7040" s="1">
        <v>43039</v>
      </c>
      <c r="G7040" t="s">
        <v>462</v>
      </c>
      <c r="H7040" t="s">
        <v>35</v>
      </c>
      <c r="I7040" t="s">
        <v>35</v>
      </c>
      <c r="K7040">
        <v>308172</v>
      </c>
      <c r="L7040">
        <v>286349</v>
      </c>
      <c r="Q7040" t="s">
        <v>19</v>
      </c>
      <c r="U7040">
        <v>10</v>
      </c>
      <c r="V7040">
        <v>17</v>
      </c>
      <c r="Y7040" t="s">
        <v>20</v>
      </c>
      <c r="Z7040">
        <v>0</v>
      </c>
      <c r="AA7040" t="s">
        <v>589</v>
      </c>
      <c r="AB7040" t="s">
        <v>21</v>
      </c>
      <c r="AC7040">
        <v>235</v>
      </c>
    </row>
    <row r="7041" spans="1:29" x14ac:dyDescent="0.25">
      <c r="A7041">
        <v>345</v>
      </c>
      <c r="B7041">
        <v>345101</v>
      </c>
      <c r="C7041">
        <v>6130</v>
      </c>
      <c r="D7041" t="str">
        <f>VLOOKUP(C7041,'Schedule 3'!A:M,13,FALSE)</f>
        <v>Salaries and Wages</v>
      </c>
      <c r="E7041">
        <v>10.38</v>
      </c>
      <c r="F7041" s="1">
        <v>43008</v>
      </c>
      <c r="G7041" t="s">
        <v>462</v>
      </c>
      <c r="H7041" t="s">
        <v>35</v>
      </c>
      <c r="I7041" t="s">
        <v>35</v>
      </c>
      <c r="K7041">
        <v>308172</v>
      </c>
      <c r="L7041">
        <v>283717</v>
      </c>
      <c r="Q7041" t="s">
        <v>19</v>
      </c>
      <c r="U7041">
        <v>9</v>
      </c>
      <c r="V7041">
        <v>17</v>
      </c>
      <c r="Y7041" t="s">
        <v>20</v>
      </c>
      <c r="Z7041">
        <v>0</v>
      </c>
      <c r="AA7041" t="s">
        <v>589</v>
      </c>
      <c r="AB7041" t="s">
        <v>21</v>
      </c>
      <c r="AC7041">
        <v>234</v>
      </c>
    </row>
    <row r="7042" spans="1:29" x14ac:dyDescent="0.25">
      <c r="A7042">
        <v>345</v>
      </c>
      <c r="B7042">
        <v>345102</v>
      </c>
      <c r="C7042">
        <v>6130</v>
      </c>
      <c r="D7042" t="str">
        <f>VLOOKUP(C7042,'Schedule 3'!A:M,13,FALSE)</f>
        <v>Salaries and Wages</v>
      </c>
      <c r="E7042">
        <v>92.33</v>
      </c>
      <c r="F7042" s="1">
        <v>43008</v>
      </c>
      <c r="G7042" t="s">
        <v>462</v>
      </c>
      <c r="H7042" t="s">
        <v>35</v>
      </c>
      <c r="I7042" t="s">
        <v>35</v>
      </c>
      <c r="K7042">
        <v>308172</v>
      </c>
      <c r="L7042">
        <v>283717</v>
      </c>
      <c r="Q7042" t="s">
        <v>19</v>
      </c>
      <c r="U7042">
        <v>9</v>
      </c>
      <c r="V7042">
        <v>17</v>
      </c>
      <c r="Y7042" t="s">
        <v>20</v>
      </c>
      <c r="Z7042">
        <v>0</v>
      </c>
      <c r="AA7042" t="s">
        <v>589</v>
      </c>
      <c r="AB7042" t="s">
        <v>21</v>
      </c>
      <c r="AC7042">
        <v>235</v>
      </c>
    </row>
    <row r="7043" spans="1:29" x14ac:dyDescent="0.25">
      <c r="A7043">
        <v>345</v>
      </c>
      <c r="B7043">
        <v>345101</v>
      </c>
      <c r="C7043">
        <v>6130</v>
      </c>
      <c r="D7043" t="str">
        <f>VLOOKUP(C7043,'Schedule 3'!A:M,13,FALSE)</f>
        <v>Salaries and Wages</v>
      </c>
      <c r="E7043">
        <v>19.21</v>
      </c>
      <c r="F7043" s="1">
        <v>42978</v>
      </c>
      <c r="G7043" t="s">
        <v>462</v>
      </c>
      <c r="H7043" t="s">
        <v>35</v>
      </c>
      <c r="I7043" t="s">
        <v>35</v>
      </c>
      <c r="K7043">
        <v>308172</v>
      </c>
      <c r="L7043">
        <v>281172</v>
      </c>
      <c r="Q7043" t="s">
        <v>19</v>
      </c>
      <c r="U7043">
        <v>8</v>
      </c>
      <c r="V7043">
        <v>17</v>
      </c>
      <c r="Y7043" t="s">
        <v>20</v>
      </c>
      <c r="Z7043">
        <v>0</v>
      </c>
      <c r="AA7043" t="s">
        <v>589</v>
      </c>
      <c r="AB7043" t="s">
        <v>21</v>
      </c>
      <c r="AC7043">
        <v>234</v>
      </c>
    </row>
    <row r="7044" spans="1:29" x14ac:dyDescent="0.25">
      <c r="A7044">
        <v>345</v>
      </c>
      <c r="B7044">
        <v>345102</v>
      </c>
      <c r="C7044">
        <v>6130</v>
      </c>
      <c r="D7044" t="str">
        <f>VLOOKUP(C7044,'Schedule 3'!A:M,13,FALSE)</f>
        <v>Salaries and Wages</v>
      </c>
      <c r="E7044">
        <v>170.25</v>
      </c>
      <c r="F7044" s="1">
        <v>42978</v>
      </c>
      <c r="G7044" t="s">
        <v>462</v>
      </c>
      <c r="H7044" t="s">
        <v>35</v>
      </c>
      <c r="I7044" t="s">
        <v>35</v>
      </c>
      <c r="K7044">
        <v>308172</v>
      </c>
      <c r="L7044">
        <v>281172</v>
      </c>
      <c r="Q7044" t="s">
        <v>19</v>
      </c>
      <c r="U7044">
        <v>8</v>
      </c>
      <c r="V7044">
        <v>17</v>
      </c>
      <c r="Y7044" t="s">
        <v>20</v>
      </c>
      <c r="Z7044">
        <v>0</v>
      </c>
      <c r="AA7044" t="s">
        <v>589</v>
      </c>
      <c r="AB7044" t="s">
        <v>21</v>
      </c>
      <c r="AC7044">
        <v>235</v>
      </c>
    </row>
    <row r="7045" spans="1:29" x14ac:dyDescent="0.25">
      <c r="A7045">
        <v>345</v>
      </c>
      <c r="B7045">
        <v>345101</v>
      </c>
      <c r="C7045">
        <v>6130</v>
      </c>
      <c r="D7045" t="str">
        <f>VLOOKUP(C7045,'Schedule 3'!A:M,13,FALSE)</f>
        <v>Salaries and Wages</v>
      </c>
      <c r="E7045">
        <v>16.579999999999998</v>
      </c>
      <c r="F7045" s="1">
        <v>42947</v>
      </c>
      <c r="G7045" t="s">
        <v>462</v>
      </c>
      <c r="H7045" t="s">
        <v>35</v>
      </c>
      <c r="I7045" t="s">
        <v>35</v>
      </c>
      <c r="K7045">
        <v>308172</v>
      </c>
      <c r="L7045">
        <v>278277</v>
      </c>
      <c r="Q7045" t="s">
        <v>19</v>
      </c>
      <c r="U7045">
        <v>7</v>
      </c>
      <c r="V7045">
        <v>17</v>
      </c>
      <c r="Y7045" t="s">
        <v>20</v>
      </c>
      <c r="Z7045">
        <v>0</v>
      </c>
      <c r="AA7045" t="s">
        <v>589</v>
      </c>
      <c r="AB7045" t="s">
        <v>21</v>
      </c>
      <c r="AC7045">
        <v>234</v>
      </c>
    </row>
    <row r="7046" spans="1:29" x14ac:dyDescent="0.25">
      <c r="A7046">
        <v>345</v>
      </c>
      <c r="B7046">
        <v>345102</v>
      </c>
      <c r="C7046">
        <v>6130</v>
      </c>
      <c r="D7046" t="str">
        <f>VLOOKUP(C7046,'Schedule 3'!A:M,13,FALSE)</f>
        <v>Salaries and Wages</v>
      </c>
      <c r="E7046">
        <v>146.99</v>
      </c>
      <c r="F7046" s="1">
        <v>42947</v>
      </c>
      <c r="G7046" t="s">
        <v>462</v>
      </c>
      <c r="H7046" t="s">
        <v>35</v>
      </c>
      <c r="I7046" t="s">
        <v>35</v>
      </c>
      <c r="K7046">
        <v>308172</v>
      </c>
      <c r="L7046">
        <v>278277</v>
      </c>
      <c r="Q7046" t="s">
        <v>19</v>
      </c>
      <c r="U7046">
        <v>7</v>
      </c>
      <c r="V7046">
        <v>17</v>
      </c>
      <c r="Y7046" t="s">
        <v>20</v>
      </c>
      <c r="Z7046">
        <v>0</v>
      </c>
      <c r="AA7046" t="s">
        <v>589</v>
      </c>
      <c r="AB7046" t="s">
        <v>21</v>
      </c>
      <c r="AC7046">
        <v>235</v>
      </c>
    </row>
    <row r="7047" spans="1:29" x14ac:dyDescent="0.25">
      <c r="A7047">
        <v>345</v>
      </c>
      <c r="B7047">
        <v>345101</v>
      </c>
      <c r="C7047">
        <v>6130</v>
      </c>
      <c r="D7047" t="str">
        <f>VLOOKUP(C7047,'Schedule 3'!A:M,13,FALSE)</f>
        <v>Salaries and Wages</v>
      </c>
      <c r="E7047">
        <v>19.399999999999999</v>
      </c>
      <c r="F7047" s="1">
        <v>42916</v>
      </c>
      <c r="G7047" t="s">
        <v>462</v>
      </c>
      <c r="H7047" t="s">
        <v>35</v>
      </c>
      <c r="I7047" t="s">
        <v>35</v>
      </c>
      <c r="K7047">
        <v>308172</v>
      </c>
      <c r="L7047">
        <v>275593</v>
      </c>
      <c r="Q7047" t="s">
        <v>19</v>
      </c>
      <c r="U7047">
        <v>6</v>
      </c>
      <c r="V7047">
        <v>17</v>
      </c>
      <c r="Y7047" t="s">
        <v>20</v>
      </c>
      <c r="Z7047">
        <v>0</v>
      </c>
      <c r="AA7047" t="s">
        <v>589</v>
      </c>
      <c r="AB7047" t="s">
        <v>21</v>
      </c>
      <c r="AC7047">
        <v>234</v>
      </c>
    </row>
    <row r="7048" spans="1:29" x14ac:dyDescent="0.25">
      <c r="A7048">
        <v>345</v>
      </c>
      <c r="B7048">
        <v>345102</v>
      </c>
      <c r="C7048">
        <v>6130</v>
      </c>
      <c r="D7048" t="str">
        <f>VLOOKUP(C7048,'Schedule 3'!A:M,13,FALSE)</f>
        <v>Salaries and Wages</v>
      </c>
      <c r="E7048">
        <v>169.88</v>
      </c>
      <c r="F7048" s="1">
        <v>42916</v>
      </c>
      <c r="G7048" t="s">
        <v>462</v>
      </c>
      <c r="H7048" t="s">
        <v>35</v>
      </c>
      <c r="I7048" t="s">
        <v>35</v>
      </c>
      <c r="K7048">
        <v>308172</v>
      </c>
      <c r="L7048">
        <v>275593</v>
      </c>
      <c r="Q7048" t="s">
        <v>19</v>
      </c>
      <c r="U7048">
        <v>6</v>
      </c>
      <c r="V7048">
        <v>17</v>
      </c>
      <c r="Y7048" t="s">
        <v>20</v>
      </c>
      <c r="Z7048">
        <v>0</v>
      </c>
      <c r="AA7048" t="s">
        <v>589</v>
      </c>
      <c r="AB7048" t="s">
        <v>21</v>
      </c>
      <c r="AC7048">
        <v>235</v>
      </c>
    </row>
    <row r="7049" spans="1:29" x14ac:dyDescent="0.25">
      <c r="A7049">
        <v>345</v>
      </c>
      <c r="B7049">
        <v>345101</v>
      </c>
      <c r="C7049">
        <v>6130</v>
      </c>
      <c r="D7049" t="str">
        <f>VLOOKUP(C7049,'Schedule 3'!A:M,13,FALSE)</f>
        <v>Salaries and Wages</v>
      </c>
      <c r="E7049">
        <v>0.83</v>
      </c>
      <c r="F7049" s="1">
        <v>42825</v>
      </c>
      <c r="G7049" t="s">
        <v>462</v>
      </c>
      <c r="H7049" t="s">
        <v>35</v>
      </c>
      <c r="I7049" t="s">
        <v>35</v>
      </c>
      <c r="K7049">
        <v>308172</v>
      </c>
      <c r="L7049">
        <v>267433</v>
      </c>
      <c r="Q7049" t="s">
        <v>19</v>
      </c>
      <c r="U7049">
        <v>3</v>
      </c>
      <c r="V7049">
        <v>17</v>
      </c>
      <c r="Y7049" t="s">
        <v>20</v>
      </c>
      <c r="Z7049">
        <v>0</v>
      </c>
      <c r="AA7049" t="s">
        <v>589</v>
      </c>
      <c r="AB7049" t="s">
        <v>21</v>
      </c>
      <c r="AC7049">
        <v>233</v>
      </c>
    </row>
    <row r="7050" spans="1:29" x14ac:dyDescent="0.25">
      <c r="A7050">
        <v>345</v>
      </c>
      <c r="B7050">
        <v>345102</v>
      </c>
      <c r="C7050">
        <v>6130</v>
      </c>
      <c r="D7050" t="str">
        <f>VLOOKUP(C7050,'Schedule 3'!A:M,13,FALSE)</f>
        <v>Salaries and Wages</v>
      </c>
      <c r="E7050">
        <v>7.35</v>
      </c>
      <c r="F7050" s="1">
        <v>42825</v>
      </c>
      <c r="G7050" t="s">
        <v>462</v>
      </c>
      <c r="H7050" t="s">
        <v>35</v>
      </c>
      <c r="I7050" t="s">
        <v>35</v>
      </c>
      <c r="K7050">
        <v>308172</v>
      </c>
      <c r="L7050">
        <v>267433</v>
      </c>
      <c r="Q7050" t="s">
        <v>19</v>
      </c>
      <c r="U7050">
        <v>3</v>
      </c>
      <c r="V7050">
        <v>17</v>
      </c>
      <c r="Y7050" t="s">
        <v>20</v>
      </c>
      <c r="Z7050">
        <v>0</v>
      </c>
      <c r="AA7050" t="s">
        <v>589</v>
      </c>
      <c r="AB7050" t="s">
        <v>21</v>
      </c>
      <c r="AC7050">
        <v>234</v>
      </c>
    </row>
    <row r="7051" spans="1:29" x14ac:dyDescent="0.25">
      <c r="A7051">
        <v>345</v>
      </c>
      <c r="B7051">
        <v>345101</v>
      </c>
      <c r="C7051">
        <v>5880</v>
      </c>
      <c r="D7051" t="str">
        <f>VLOOKUP(C7051,'Schedule 3'!A:M,13,FALSE)</f>
        <v>Other Personnel Related Expenses</v>
      </c>
      <c r="E7051">
        <v>4.75</v>
      </c>
      <c r="F7051" s="1">
        <v>43100</v>
      </c>
      <c r="G7051" t="s">
        <v>462</v>
      </c>
      <c r="H7051" t="s">
        <v>822</v>
      </c>
      <c r="I7051" t="s">
        <v>822</v>
      </c>
      <c r="K7051">
        <v>308173</v>
      </c>
      <c r="L7051">
        <v>291867</v>
      </c>
      <c r="Q7051" t="s">
        <v>19</v>
      </c>
      <c r="U7051">
        <v>12</v>
      </c>
      <c r="V7051">
        <v>17</v>
      </c>
      <c r="Y7051" t="s">
        <v>20</v>
      </c>
      <c r="Z7051">
        <v>0</v>
      </c>
      <c r="AA7051" t="s">
        <v>589</v>
      </c>
      <c r="AB7051" t="s">
        <v>21</v>
      </c>
      <c r="AC7051">
        <v>52</v>
      </c>
    </row>
    <row r="7052" spans="1:29" x14ac:dyDescent="0.25">
      <c r="A7052">
        <v>345</v>
      </c>
      <c r="B7052">
        <v>345102</v>
      </c>
      <c r="C7052">
        <v>5880</v>
      </c>
      <c r="D7052" t="str">
        <f>VLOOKUP(C7052,'Schedule 3'!A:M,13,FALSE)</f>
        <v>Other Personnel Related Expenses</v>
      </c>
      <c r="E7052">
        <v>41.72</v>
      </c>
      <c r="F7052" s="1">
        <v>43100</v>
      </c>
      <c r="G7052" t="s">
        <v>462</v>
      </c>
      <c r="H7052" t="s">
        <v>822</v>
      </c>
      <c r="I7052" t="s">
        <v>822</v>
      </c>
      <c r="K7052">
        <v>308173</v>
      </c>
      <c r="L7052">
        <v>291867</v>
      </c>
      <c r="Q7052" t="s">
        <v>19</v>
      </c>
      <c r="U7052">
        <v>12</v>
      </c>
      <c r="V7052">
        <v>17</v>
      </c>
      <c r="Y7052" t="s">
        <v>20</v>
      </c>
      <c r="Z7052">
        <v>0</v>
      </c>
      <c r="AA7052" t="s">
        <v>589</v>
      </c>
      <c r="AB7052" t="s">
        <v>21</v>
      </c>
      <c r="AC7052">
        <v>53</v>
      </c>
    </row>
    <row r="7053" spans="1:29" x14ac:dyDescent="0.25">
      <c r="A7053">
        <v>345</v>
      </c>
      <c r="B7053">
        <v>345101</v>
      </c>
      <c r="C7053">
        <v>5880</v>
      </c>
      <c r="D7053" t="str">
        <f>VLOOKUP(C7053,'Schedule 3'!A:M,13,FALSE)</f>
        <v>Other Personnel Related Expenses</v>
      </c>
      <c r="E7053">
        <v>0.41</v>
      </c>
      <c r="F7053" s="1">
        <v>43069</v>
      </c>
      <c r="G7053" t="s">
        <v>462</v>
      </c>
      <c r="H7053" t="s">
        <v>822</v>
      </c>
      <c r="I7053" t="s">
        <v>822</v>
      </c>
      <c r="K7053">
        <v>308173</v>
      </c>
      <c r="L7053">
        <v>288934</v>
      </c>
      <c r="Q7053" t="s">
        <v>19</v>
      </c>
      <c r="U7053">
        <v>11</v>
      </c>
      <c r="V7053">
        <v>17</v>
      </c>
      <c r="Y7053" t="s">
        <v>20</v>
      </c>
      <c r="Z7053">
        <v>0</v>
      </c>
      <c r="AA7053" t="s">
        <v>589</v>
      </c>
      <c r="AB7053" t="s">
        <v>21</v>
      </c>
      <c r="AC7053">
        <v>52</v>
      </c>
    </row>
    <row r="7054" spans="1:29" x14ac:dyDescent="0.25">
      <c r="A7054">
        <v>345</v>
      </c>
      <c r="B7054">
        <v>345102</v>
      </c>
      <c r="C7054">
        <v>5880</v>
      </c>
      <c r="D7054" t="str">
        <f>VLOOKUP(C7054,'Schedule 3'!A:M,13,FALSE)</f>
        <v>Other Personnel Related Expenses</v>
      </c>
      <c r="E7054">
        <v>3.65</v>
      </c>
      <c r="F7054" s="1">
        <v>43069</v>
      </c>
      <c r="G7054" t="s">
        <v>462</v>
      </c>
      <c r="H7054" t="s">
        <v>822</v>
      </c>
      <c r="I7054" t="s">
        <v>822</v>
      </c>
      <c r="K7054">
        <v>308173</v>
      </c>
      <c r="L7054">
        <v>288934</v>
      </c>
      <c r="Q7054" t="s">
        <v>19</v>
      </c>
      <c r="U7054">
        <v>11</v>
      </c>
      <c r="V7054">
        <v>17</v>
      </c>
      <c r="Y7054" t="s">
        <v>20</v>
      </c>
      <c r="Z7054">
        <v>0</v>
      </c>
      <c r="AA7054" t="s">
        <v>589</v>
      </c>
      <c r="AB7054" t="s">
        <v>21</v>
      </c>
      <c r="AC7054">
        <v>53</v>
      </c>
    </row>
    <row r="7055" spans="1:29" x14ac:dyDescent="0.25">
      <c r="A7055">
        <v>345</v>
      </c>
      <c r="B7055">
        <v>345101</v>
      </c>
      <c r="C7055">
        <v>5880</v>
      </c>
      <c r="D7055" t="str">
        <f>VLOOKUP(C7055,'Schedule 3'!A:M,13,FALSE)</f>
        <v>Other Personnel Related Expenses</v>
      </c>
      <c r="E7055">
        <v>3.79</v>
      </c>
      <c r="F7055" s="1">
        <v>43008</v>
      </c>
      <c r="G7055" t="s">
        <v>462</v>
      </c>
      <c r="H7055" t="s">
        <v>822</v>
      </c>
      <c r="I7055" t="s">
        <v>822</v>
      </c>
      <c r="K7055">
        <v>308173</v>
      </c>
      <c r="L7055">
        <v>283717</v>
      </c>
      <c r="Q7055" t="s">
        <v>19</v>
      </c>
      <c r="U7055">
        <v>9</v>
      </c>
      <c r="V7055">
        <v>17</v>
      </c>
      <c r="Y7055" t="s">
        <v>20</v>
      </c>
      <c r="Z7055">
        <v>0</v>
      </c>
      <c r="AA7055" t="s">
        <v>589</v>
      </c>
      <c r="AB7055" t="s">
        <v>21</v>
      </c>
      <c r="AC7055">
        <v>52</v>
      </c>
    </row>
    <row r="7056" spans="1:29" x14ac:dyDescent="0.25">
      <c r="A7056">
        <v>345</v>
      </c>
      <c r="B7056">
        <v>345102</v>
      </c>
      <c r="C7056">
        <v>5880</v>
      </c>
      <c r="D7056" t="str">
        <f>VLOOKUP(C7056,'Schedule 3'!A:M,13,FALSE)</f>
        <v>Other Personnel Related Expenses</v>
      </c>
      <c r="E7056">
        <v>33.75</v>
      </c>
      <c r="F7056" s="1">
        <v>43008</v>
      </c>
      <c r="G7056" t="s">
        <v>462</v>
      </c>
      <c r="H7056" t="s">
        <v>822</v>
      </c>
      <c r="I7056" t="s">
        <v>822</v>
      </c>
      <c r="K7056">
        <v>308173</v>
      </c>
      <c r="L7056">
        <v>283717</v>
      </c>
      <c r="Q7056" t="s">
        <v>19</v>
      </c>
      <c r="U7056">
        <v>9</v>
      </c>
      <c r="V7056">
        <v>17</v>
      </c>
      <c r="Y7056" t="s">
        <v>20</v>
      </c>
      <c r="Z7056">
        <v>0</v>
      </c>
      <c r="AA7056" t="s">
        <v>589</v>
      </c>
      <c r="AB7056" t="s">
        <v>21</v>
      </c>
      <c r="AC7056">
        <v>53</v>
      </c>
    </row>
    <row r="7057" spans="1:29" x14ac:dyDescent="0.25">
      <c r="A7057">
        <v>345</v>
      </c>
      <c r="B7057">
        <v>345101</v>
      </c>
      <c r="C7057">
        <v>5880</v>
      </c>
      <c r="D7057" t="str">
        <f>VLOOKUP(C7057,'Schedule 3'!A:M,13,FALSE)</f>
        <v>Other Personnel Related Expenses</v>
      </c>
      <c r="E7057">
        <v>0.2</v>
      </c>
      <c r="F7057" s="1">
        <v>42947</v>
      </c>
      <c r="G7057" t="s">
        <v>462</v>
      </c>
      <c r="H7057" t="s">
        <v>822</v>
      </c>
      <c r="I7057" t="s">
        <v>822</v>
      </c>
      <c r="K7057">
        <v>308173</v>
      </c>
      <c r="L7057">
        <v>278277</v>
      </c>
      <c r="Q7057" t="s">
        <v>19</v>
      </c>
      <c r="U7057">
        <v>7</v>
      </c>
      <c r="V7057">
        <v>17</v>
      </c>
      <c r="Y7057" t="s">
        <v>20</v>
      </c>
      <c r="Z7057">
        <v>0</v>
      </c>
      <c r="AA7057" t="s">
        <v>589</v>
      </c>
      <c r="AB7057" t="s">
        <v>21</v>
      </c>
      <c r="AC7057">
        <v>52</v>
      </c>
    </row>
    <row r="7058" spans="1:29" x14ac:dyDescent="0.25">
      <c r="A7058">
        <v>345</v>
      </c>
      <c r="B7058">
        <v>345102</v>
      </c>
      <c r="C7058">
        <v>5880</v>
      </c>
      <c r="D7058" t="str">
        <f>VLOOKUP(C7058,'Schedule 3'!A:M,13,FALSE)</f>
        <v>Other Personnel Related Expenses</v>
      </c>
      <c r="E7058">
        <v>1.84</v>
      </c>
      <c r="F7058" s="1">
        <v>42947</v>
      </c>
      <c r="G7058" t="s">
        <v>462</v>
      </c>
      <c r="H7058" t="s">
        <v>822</v>
      </c>
      <c r="I7058" t="s">
        <v>822</v>
      </c>
      <c r="K7058">
        <v>308173</v>
      </c>
      <c r="L7058">
        <v>278277</v>
      </c>
      <c r="Q7058" t="s">
        <v>19</v>
      </c>
      <c r="U7058">
        <v>7</v>
      </c>
      <c r="V7058">
        <v>17</v>
      </c>
      <c r="Y7058" t="s">
        <v>20</v>
      </c>
      <c r="Z7058">
        <v>0</v>
      </c>
      <c r="AA7058" t="s">
        <v>589</v>
      </c>
      <c r="AB7058" t="s">
        <v>21</v>
      </c>
      <c r="AC7058">
        <v>53</v>
      </c>
    </row>
    <row r="7059" spans="1:29" x14ac:dyDescent="0.25">
      <c r="A7059">
        <v>345</v>
      </c>
      <c r="B7059">
        <v>345101</v>
      </c>
      <c r="C7059">
        <v>5880</v>
      </c>
      <c r="D7059" t="str">
        <f>VLOOKUP(C7059,'Schedule 3'!A:M,13,FALSE)</f>
        <v>Other Personnel Related Expenses</v>
      </c>
      <c r="E7059">
        <v>0.9</v>
      </c>
      <c r="F7059" s="1">
        <v>42916</v>
      </c>
      <c r="G7059" t="s">
        <v>462</v>
      </c>
      <c r="H7059" t="s">
        <v>822</v>
      </c>
      <c r="I7059" t="s">
        <v>822</v>
      </c>
      <c r="K7059">
        <v>308173</v>
      </c>
      <c r="L7059">
        <v>275593</v>
      </c>
      <c r="Q7059" t="s">
        <v>19</v>
      </c>
      <c r="U7059">
        <v>6</v>
      </c>
      <c r="V7059">
        <v>17</v>
      </c>
      <c r="Y7059" t="s">
        <v>20</v>
      </c>
      <c r="Z7059">
        <v>0</v>
      </c>
      <c r="AA7059" t="s">
        <v>589</v>
      </c>
      <c r="AB7059" t="s">
        <v>21</v>
      </c>
      <c r="AC7059">
        <v>52</v>
      </c>
    </row>
    <row r="7060" spans="1:29" x14ac:dyDescent="0.25">
      <c r="A7060">
        <v>345</v>
      </c>
      <c r="B7060">
        <v>345102</v>
      </c>
      <c r="C7060">
        <v>5880</v>
      </c>
      <c r="D7060" t="str">
        <f>VLOOKUP(C7060,'Schedule 3'!A:M,13,FALSE)</f>
        <v>Other Personnel Related Expenses</v>
      </c>
      <c r="E7060">
        <v>7.85</v>
      </c>
      <c r="F7060" s="1">
        <v>42916</v>
      </c>
      <c r="G7060" t="s">
        <v>462</v>
      </c>
      <c r="H7060" t="s">
        <v>822</v>
      </c>
      <c r="I7060" t="s">
        <v>822</v>
      </c>
      <c r="K7060">
        <v>308173</v>
      </c>
      <c r="L7060">
        <v>275593</v>
      </c>
      <c r="Q7060" t="s">
        <v>19</v>
      </c>
      <c r="U7060">
        <v>6</v>
      </c>
      <c r="V7060">
        <v>17</v>
      </c>
      <c r="Y7060" t="s">
        <v>20</v>
      </c>
      <c r="Z7060">
        <v>0</v>
      </c>
      <c r="AA7060" t="s">
        <v>589</v>
      </c>
      <c r="AB7060" t="s">
        <v>21</v>
      </c>
      <c r="AC7060">
        <v>53</v>
      </c>
    </row>
    <row r="7061" spans="1:29" x14ac:dyDescent="0.25">
      <c r="A7061">
        <v>345</v>
      </c>
      <c r="B7061">
        <v>345101</v>
      </c>
      <c r="C7061">
        <v>5880</v>
      </c>
      <c r="D7061" t="str">
        <f>VLOOKUP(C7061,'Schedule 3'!A:M,13,FALSE)</f>
        <v>Other Personnel Related Expenses</v>
      </c>
      <c r="E7061">
        <v>0.66</v>
      </c>
      <c r="F7061" s="1">
        <v>42855</v>
      </c>
      <c r="G7061" t="s">
        <v>462</v>
      </c>
      <c r="H7061" t="s">
        <v>822</v>
      </c>
      <c r="I7061" t="s">
        <v>822</v>
      </c>
      <c r="K7061">
        <v>308173</v>
      </c>
      <c r="L7061">
        <v>269773</v>
      </c>
      <c r="Q7061" t="s">
        <v>19</v>
      </c>
      <c r="U7061">
        <v>4</v>
      </c>
      <c r="V7061">
        <v>17</v>
      </c>
      <c r="Y7061" t="s">
        <v>20</v>
      </c>
      <c r="Z7061">
        <v>0</v>
      </c>
      <c r="AA7061" t="s">
        <v>589</v>
      </c>
      <c r="AB7061" t="s">
        <v>21</v>
      </c>
      <c r="AC7061">
        <v>52</v>
      </c>
    </row>
    <row r="7062" spans="1:29" x14ac:dyDescent="0.25">
      <c r="A7062">
        <v>345</v>
      </c>
      <c r="B7062">
        <v>345102</v>
      </c>
      <c r="C7062">
        <v>5880</v>
      </c>
      <c r="D7062" t="str">
        <f>VLOOKUP(C7062,'Schedule 3'!A:M,13,FALSE)</f>
        <v>Other Personnel Related Expenses</v>
      </c>
      <c r="E7062">
        <v>5.84</v>
      </c>
      <c r="F7062" s="1">
        <v>42855</v>
      </c>
      <c r="G7062" t="s">
        <v>462</v>
      </c>
      <c r="H7062" t="s">
        <v>822</v>
      </c>
      <c r="I7062" t="s">
        <v>822</v>
      </c>
      <c r="K7062">
        <v>308173</v>
      </c>
      <c r="L7062">
        <v>269773</v>
      </c>
      <c r="Q7062" t="s">
        <v>19</v>
      </c>
      <c r="U7062">
        <v>4</v>
      </c>
      <c r="V7062">
        <v>17</v>
      </c>
      <c r="Y7062" t="s">
        <v>20</v>
      </c>
      <c r="Z7062">
        <v>0</v>
      </c>
      <c r="AA7062" t="s">
        <v>589</v>
      </c>
      <c r="AB7062" t="s">
        <v>21</v>
      </c>
      <c r="AC7062">
        <v>53</v>
      </c>
    </row>
    <row r="7063" spans="1:29" x14ac:dyDescent="0.25">
      <c r="A7063">
        <v>345</v>
      </c>
      <c r="B7063">
        <v>345101</v>
      </c>
      <c r="C7063">
        <v>5895</v>
      </c>
      <c r="D7063" t="str">
        <f>VLOOKUP(C7063,'Schedule 3'!A:M,13,FALSE)</f>
        <v>Operational/Non-Service Expenses</v>
      </c>
      <c r="E7063">
        <v>0.1</v>
      </c>
      <c r="F7063" s="1">
        <v>42947</v>
      </c>
      <c r="G7063" t="s">
        <v>462</v>
      </c>
      <c r="H7063" t="s">
        <v>823</v>
      </c>
      <c r="I7063" t="s">
        <v>823</v>
      </c>
      <c r="K7063">
        <v>308436</v>
      </c>
      <c r="L7063">
        <v>278277</v>
      </c>
      <c r="Q7063" t="s">
        <v>19</v>
      </c>
      <c r="U7063">
        <v>7</v>
      </c>
      <c r="V7063">
        <v>17</v>
      </c>
      <c r="Y7063" t="s">
        <v>20</v>
      </c>
      <c r="Z7063">
        <v>0</v>
      </c>
      <c r="AA7063" t="s">
        <v>589</v>
      </c>
      <c r="AB7063" t="s">
        <v>21</v>
      </c>
      <c r="AC7063">
        <v>52</v>
      </c>
    </row>
    <row r="7064" spans="1:29" x14ac:dyDescent="0.25">
      <c r="A7064">
        <v>345</v>
      </c>
      <c r="B7064">
        <v>345102</v>
      </c>
      <c r="C7064">
        <v>5895</v>
      </c>
      <c r="D7064" t="str">
        <f>VLOOKUP(C7064,'Schedule 3'!A:M,13,FALSE)</f>
        <v>Operational/Non-Service Expenses</v>
      </c>
      <c r="E7064">
        <v>0.93</v>
      </c>
      <c r="F7064" s="1">
        <v>42947</v>
      </c>
      <c r="G7064" t="s">
        <v>462</v>
      </c>
      <c r="H7064" t="s">
        <v>823</v>
      </c>
      <c r="I7064" t="s">
        <v>823</v>
      </c>
      <c r="K7064">
        <v>308436</v>
      </c>
      <c r="L7064">
        <v>278277</v>
      </c>
      <c r="Q7064" t="s">
        <v>19</v>
      </c>
      <c r="U7064">
        <v>7</v>
      </c>
      <c r="V7064">
        <v>17</v>
      </c>
      <c r="Y7064" t="s">
        <v>20</v>
      </c>
      <c r="Z7064">
        <v>0</v>
      </c>
      <c r="AA7064" t="s">
        <v>589</v>
      </c>
      <c r="AB7064" t="s">
        <v>21</v>
      </c>
      <c r="AC7064">
        <v>53</v>
      </c>
    </row>
    <row r="7065" spans="1:29" x14ac:dyDescent="0.25">
      <c r="A7065">
        <v>345</v>
      </c>
      <c r="B7065">
        <v>345101</v>
      </c>
      <c r="C7065">
        <v>5895</v>
      </c>
      <c r="D7065" t="str">
        <f>VLOOKUP(C7065,'Schedule 3'!A:M,13,FALSE)</f>
        <v>Operational/Non-Service Expenses</v>
      </c>
      <c r="E7065">
        <v>0.13</v>
      </c>
      <c r="F7065" s="1">
        <v>42916</v>
      </c>
      <c r="G7065" t="s">
        <v>462</v>
      </c>
      <c r="H7065" t="s">
        <v>823</v>
      </c>
      <c r="I7065" t="s">
        <v>823</v>
      </c>
      <c r="K7065">
        <v>308436</v>
      </c>
      <c r="L7065">
        <v>275593</v>
      </c>
      <c r="Q7065" t="s">
        <v>19</v>
      </c>
      <c r="U7065">
        <v>6</v>
      </c>
      <c r="V7065">
        <v>17</v>
      </c>
      <c r="Y7065" t="s">
        <v>20</v>
      </c>
      <c r="Z7065">
        <v>0</v>
      </c>
      <c r="AA7065" t="s">
        <v>589</v>
      </c>
      <c r="AB7065" t="s">
        <v>21</v>
      </c>
      <c r="AC7065">
        <v>52</v>
      </c>
    </row>
    <row r="7066" spans="1:29" x14ac:dyDescent="0.25">
      <c r="A7066">
        <v>345</v>
      </c>
      <c r="B7066">
        <v>345102</v>
      </c>
      <c r="C7066">
        <v>5895</v>
      </c>
      <c r="D7066" t="str">
        <f>VLOOKUP(C7066,'Schedule 3'!A:M,13,FALSE)</f>
        <v>Operational/Non-Service Expenses</v>
      </c>
      <c r="E7066">
        <v>1.1100000000000001</v>
      </c>
      <c r="F7066" s="1">
        <v>42916</v>
      </c>
      <c r="G7066" t="s">
        <v>462</v>
      </c>
      <c r="H7066" t="s">
        <v>823</v>
      </c>
      <c r="I7066" t="s">
        <v>823</v>
      </c>
      <c r="K7066">
        <v>308436</v>
      </c>
      <c r="L7066">
        <v>275593</v>
      </c>
      <c r="Q7066" t="s">
        <v>19</v>
      </c>
      <c r="U7066">
        <v>6</v>
      </c>
      <c r="V7066">
        <v>17</v>
      </c>
      <c r="Y7066" t="s">
        <v>20</v>
      </c>
      <c r="Z7066">
        <v>0</v>
      </c>
      <c r="AA7066" t="s">
        <v>589</v>
      </c>
      <c r="AB7066" t="s">
        <v>21</v>
      </c>
      <c r="AC7066">
        <v>53</v>
      </c>
    </row>
    <row r="7067" spans="1:29" x14ac:dyDescent="0.25">
      <c r="A7067">
        <v>345</v>
      </c>
      <c r="B7067">
        <v>345101</v>
      </c>
      <c r="C7067">
        <v>5895</v>
      </c>
      <c r="D7067" t="str">
        <f>VLOOKUP(C7067,'Schedule 3'!A:M,13,FALSE)</f>
        <v>Operational/Non-Service Expenses</v>
      </c>
      <c r="E7067">
        <v>0.93</v>
      </c>
      <c r="F7067" s="1">
        <v>42886</v>
      </c>
      <c r="G7067" t="s">
        <v>462</v>
      </c>
      <c r="H7067" t="s">
        <v>823</v>
      </c>
      <c r="I7067" t="s">
        <v>823</v>
      </c>
      <c r="K7067">
        <v>308436</v>
      </c>
      <c r="L7067">
        <v>272629</v>
      </c>
      <c r="Q7067" t="s">
        <v>19</v>
      </c>
      <c r="U7067">
        <v>5</v>
      </c>
      <c r="V7067">
        <v>17</v>
      </c>
      <c r="Y7067" t="s">
        <v>20</v>
      </c>
      <c r="Z7067">
        <v>0</v>
      </c>
      <c r="AA7067" t="s">
        <v>589</v>
      </c>
      <c r="AB7067" t="s">
        <v>21</v>
      </c>
      <c r="AC7067">
        <v>52</v>
      </c>
    </row>
    <row r="7068" spans="1:29" x14ac:dyDescent="0.25">
      <c r="A7068">
        <v>345</v>
      </c>
      <c r="B7068">
        <v>345102</v>
      </c>
      <c r="C7068">
        <v>5895</v>
      </c>
      <c r="D7068" t="str">
        <f>VLOOKUP(C7068,'Schedule 3'!A:M,13,FALSE)</f>
        <v>Operational/Non-Service Expenses</v>
      </c>
      <c r="E7068">
        <v>8.27</v>
      </c>
      <c r="F7068" s="1">
        <v>42886</v>
      </c>
      <c r="G7068" t="s">
        <v>462</v>
      </c>
      <c r="H7068" t="s">
        <v>823</v>
      </c>
      <c r="I7068" t="s">
        <v>823</v>
      </c>
      <c r="K7068">
        <v>308436</v>
      </c>
      <c r="L7068">
        <v>272629</v>
      </c>
      <c r="Q7068" t="s">
        <v>19</v>
      </c>
      <c r="U7068">
        <v>5</v>
      </c>
      <c r="V7068">
        <v>17</v>
      </c>
      <c r="Y7068" t="s">
        <v>20</v>
      </c>
      <c r="Z7068">
        <v>0</v>
      </c>
      <c r="AA7068" t="s">
        <v>589</v>
      </c>
      <c r="AB7068" t="s">
        <v>21</v>
      </c>
      <c r="AC7068">
        <v>53</v>
      </c>
    </row>
    <row r="7069" spans="1:29" x14ac:dyDescent="0.25">
      <c r="A7069">
        <v>345</v>
      </c>
      <c r="B7069">
        <v>345101</v>
      </c>
      <c r="C7069">
        <v>5895</v>
      </c>
      <c r="D7069" t="str">
        <f>VLOOKUP(C7069,'Schedule 3'!A:M,13,FALSE)</f>
        <v>Operational/Non-Service Expenses</v>
      </c>
      <c r="E7069">
        <v>0.99</v>
      </c>
      <c r="F7069" s="1">
        <v>42855</v>
      </c>
      <c r="G7069" t="s">
        <v>462</v>
      </c>
      <c r="H7069" t="s">
        <v>823</v>
      </c>
      <c r="I7069" t="s">
        <v>823</v>
      </c>
      <c r="K7069">
        <v>308436</v>
      </c>
      <c r="L7069">
        <v>269773</v>
      </c>
      <c r="Q7069" t="s">
        <v>19</v>
      </c>
      <c r="U7069">
        <v>4</v>
      </c>
      <c r="V7069">
        <v>17</v>
      </c>
      <c r="Y7069" t="s">
        <v>20</v>
      </c>
      <c r="Z7069">
        <v>0</v>
      </c>
      <c r="AA7069" t="s">
        <v>589</v>
      </c>
      <c r="AB7069" t="s">
        <v>21</v>
      </c>
      <c r="AC7069">
        <v>52</v>
      </c>
    </row>
    <row r="7070" spans="1:29" x14ac:dyDescent="0.25">
      <c r="A7070">
        <v>345</v>
      </c>
      <c r="B7070">
        <v>345102</v>
      </c>
      <c r="C7070">
        <v>5895</v>
      </c>
      <c r="D7070" t="str">
        <f>VLOOKUP(C7070,'Schedule 3'!A:M,13,FALSE)</f>
        <v>Operational/Non-Service Expenses</v>
      </c>
      <c r="E7070">
        <v>8.73</v>
      </c>
      <c r="F7070" s="1">
        <v>42855</v>
      </c>
      <c r="G7070" t="s">
        <v>462</v>
      </c>
      <c r="H7070" t="s">
        <v>823</v>
      </c>
      <c r="I7070" t="s">
        <v>823</v>
      </c>
      <c r="K7070">
        <v>308436</v>
      </c>
      <c r="L7070">
        <v>269773</v>
      </c>
      <c r="Q7070" t="s">
        <v>19</v>
      </c>
      <c r="U7070">
        <v>4</v>
      </c>
      <c r="V7070">
        <v>17</v>
      </c>
      <c r="Y7070" t="s">
        <v>20</v>
      </c>
      <c r="Z7070">
        <v>0</v>
      </c>
      <c r="AA7070" t="s">
        <v>589</v>
      </c>
      <c r="AB7070" t="s">
        <v>21</v>
      </c>
      <c r="AC7070">
        <v>53</v>
      </c>
    </row>
    <row r="7071" spans="1:29" x14ac:dyDescent="0.25">
      <c r="A7071">
        <v>345</v>
      </c>
      <c r="B7071">
        <v>345101</v>
      </c>
      <c r="C7071">
        <v>6595</v>
      </c>
      <c r="D7071" t="str">
        <f>VLOOKUP(C7071,'Schedule 3'!A:M,13,FALSE)</f>
        <v>Operational/Non-Service Expenses</v>
      </c>
      <c r="E7071">
        <v>0.11</v>
      </c>
      <c r="F7071" s="1">
        <v>43100</v>
      </c>
      <c r="G7071" t="s">
        <v>462</v>
      </c>
      <c r="H7071" t="s">
        <v>824</v>
      </c>
      <c r="I7071" t="s">
        <v>824</v>
      </c>
      <c r="K7071">
        <v>308720</v>
      </c>
      <c r="L7071">
        <v>291867</v>
      </c>
      <c r="Q7071" t="s">
        <v>19</v>
      </c>
      <c r="U7071">
        <v>12</v>
      </c>
      <c r="V7071">
        <v>17</v>
      </c>
      <c r="Y7071" t="s">
        <v>20</v>
      </c>
      <c r="Z7071">
        <v>0</v>
      </c>
      <c r="AA7071" t="s">
        <v>589</v>
      </c>
      <c r="AB7071" t="s">
        <v>21</v>
      </c>
      <c r="AC7071">
        <v>157</v>
      </c>
    </row>
    <row r="7072" spans="1:29" x14ac:dyDescent="0.25">
      <c r="A7072">
        <v>345</v>
      </c>
      <c r="B7072">
        <v>345102</v>
      </c>
      <c r="C7072">
        <v>6595</v>
      </c>
      <c r="D7072" t="str">
        <f>VLOOKUP(C7072,'Schedule 3'!A:M,13,FALSE)</f>
        <v>Operational/Non-Service Expenses</v>
      </c>
      <c r="E7072">
        <v>0.95</v>
      </c>
      <c r="F7072" s="1">
        <v>43100</v>
      </c>
      <c r="G7072" t="s">
        <v>462</v>
      </c>
      <c r="H7072" t="s">
        <v>824</v>
      </c>
      <c r="I7072" t="s">
        <v>824</v>
      </c>
      <c r="K7072">
        <v>308720</v>
      </c>
      <c r="L7072">
        <v>291867</v>
      </c>
      <c r="Q7072" t="s">
        <v>19</v>
      </c>
      <c r="U7072">
        <v>12</v>
      </c>
      <c r="V7072">
        <v>17</v>
      </c>
      <c r="Y7072" t="s">
        <v>20</v>
      </c>
      <c r="Z7072">
        <v>0</v>
      </c>
      <c r="AA7072" t="s">
        <v>589</v>
      </c>
      <c r="AB7072" t="s">
        <v>21</v>
      </c>
      <c r="AC7072">
        <v>158</v>
      </c>
    </row>
    <row r="7073" spans="1:29" x14ac:dyDescent="0.25">
      <c r="A7073">
        <v>345</v>
      </c>
      <c r="B7073">
        <v>345101</v>
      </c>
      <c r="C7073">
        <v>6595</v>
      </c>
      <c r="D7073" t="str">
        <f>VLOOKUP(C7073,'Schedule 3'!A:M,13,FALSE)</f>
        <v>Operational/Non-Service Expenses</v>
      </c>
      <c r="E7073">
        <v>0.11</v>
      </c>
      <c r="F7073" s="1">
        <v>43069</v>
      </c>
      <c r="G7073" t="s">
        <v>462</v>
      </c>
      <c r="H7073" t="s">
        <v>824</v>
      </c>
      <c r="I7073" t="s">
        <v>824</v>
      </c>
      <c r="K7073">
        <v>308720</v>
      </c>
      <c r="L7073">
        <v>288934</v>
      </c>
      <c r="Q7073" t="s">
        <v>19</v>
      </c>
      <c r="U7073">
        <v>11</v>
      </c>
      <c r="V7073">
        <v>17</v>
      </c>
      <c r="Y7073" t="s">
        <v>20</v>
      </c>
      <c r="Z7073">
        <v>0</v>
      </c>
      <c r="AA7073" t="s">
        <v>589</v>
      </c>
      <c r="AB7073" t="s">
        <v>21</v>
      </c>
      <c r="AC7073">
        <v>157</v>
      </c>
    </row>
    <row r="7074" spans="1:29" x14ac:dyDescent="0.25">
      <c r="A7074">
        <v>345</v>
      </c>
      <c r="B7074">
        <v>345102</v>
      </c>
      <c r="C7074">
        <v>6595</v>
      </c>
      <c r="D7074" t="str">
        <f>VLOOKUP(C7074,'Schedule 3'!A:M,13,FALSE)</f>
        <v>Operational/Non-Service Expenses</v>
      </c>
      <c r="E7074">
        <v>0.95</v>
      </c>
      <c r="F7074" s="1">
        <v>43069</v>
      </c>
      <c r="G7074" t="s">
        <v>462</v>
      </c>
      <c r="H7074" t="s">
        <v>824</v>
      </c>
      <c r="I7074" t="s">
        <v>824</v>
      </c>
      <c r="K7074">
        <v>308720</v>
      </c>
      <c r="L7074">
        <v>288934</v>
      </c>
      <c r="Q7074" t="s">
        <v>19</v>
      </c>
      <c r="U7074">
        <v>11</v>
      </c>
      <c r="V7074">
        <v>17</v>
      </c>
      <c r="Y7074" t="s">
        <v>20</v>
      </c>
      <c r="Z7074">
        <v>0</v>
      </c>
      <c r="AA7074" t="s">
        <v>589</v>
      </c>
      <c r="AB7074" t="s">
        <v>21</v>
      </c>
      <c r="AC7074">
        <v>158</v>
      </c>
    </row>
    <row r="7075" spans="1:29" x14ac:dyDescent="0.25">
      <c r="A7075">
        <v>345</v>
      </c>
      <c r="B7075">
        <v>345101</v>
      </c>
      <c r="C7075">
        <v>6595</v>
      </c>
      <c r="D7075" t="str">
        <f>VLOOKUP(C7075,'Schedule 3'!A:M,13,FALSE)</f>
        <v>Operational/Non-Service Expenses</v>
      </c>
      <c r="E7075">
        <v>0.11</v>
      </c>
      <c r="F7075" s="1">
        <v>43039</v>
      </c>
      <c r="G7075" t="s">
        <v>462</v>
      </c>
      <c r="H7075" t="s">
        <v>824</v>
      </c>
      <c r="I7075" t="s">
        <v>824</v>
      </c>
      <c r="K7075">
        <v>308720</v>
      </c>
      <c r="L7075">
        <v>286349</v>
      </c>
      <c r="Q7075" t="s">
        <v>19</v>
      </c>
      <c r="U7075">
        <v>10</v>
      </c>
      <c r="V7075">
        <v>17</v>
      </c>
      <c r="Y7075" t="s">
        <v>20</v>
      </c>
      <c r="Z7075">
        <v>0</v>
      </c>
      <c r="AA7075" t="s">
        <v>589</v>
      </c>
      <c r="AB7075" t="s">
        <v>21</v>
      </c>
      <c r="AC7075">
        <v>157</v>
      </c>
    </row>
    <row r="7076" spans="1:29" x14ac:dyDescent="0.25">
      <c r="A7076">
        <v>345</v>
      </c>
      <c r="B7076">
        <v>345102</v>
      </c>
      <c r="C7076">
        <v>6595</v>
      </c>
      <c r="D7076" t="str">
        <f>VLOOKUP(C7076,'Schedule 3'!A:M,13,FALSE)</f>
        <v>Operational/Non-Service Expenses</v>
      </c>
      <c r="E7076">
        <v>0.95</v>
      </c>
      <c r="F7076" s="1">
        <v>43039</v>
      </c>
      <c r="G7076" t="s">
        <v>462</v>
      </c>
      <c r="H7076" t="s">
        <v>824</v>
      </c>
      <c r="I7076" t="s">
        <v>824</v>
      </c>
      <c r="K7076">
        <v>308720</v>
      </c>
      <c r="L7076">
        <v>286349</v>
      </c>
      <c r="Q7076" t="s">
        <v>19</v>
      </c>
      <c r="U7076">
        <v>10</v>
      </c>
      <c r="V7076">
        <v>17</v>
      </c>
      <c r="Y7076" t="s">
        <v>20</v>
      </c>
      <c r="Z7076">
        <v>0</v>
      </c>
      <c r="AA7076" t="s">
        <v>589</v>
      </c>
      <c r="AB7076" t="s">
        <v>21</v>
      </c>
      <c r="AC7076">
        <v>158</v>
      </c>
    </row>
    <row r="7077" spans="1:29" x14ac:dyDescent="0.25">
      <c r="A7077">
        <v>345</v>
      </c>
      <c r="B7077">
        <v>345101</v>
      </c>
      <c r="C7077">
        <v>6595</v>
      </c>
      <c r="D7077" t="str">
        <f>VLOOKUP(C7077,'Schedule 3'!A:M,13,FALSE)</f>
        <v>Operational/Non-Service Expenses</v>
      </c>
      <c r="E7077">
        <v>0.11</v>
      </c>
      <c r="F7077" s="1">
        <v>43008</v>
      </c>
      <c r="G7077" t="s">
        <v>462</v>
      </c>
      <c r="H7077" t="s">
        <v>824</v>
      </c>
      <c r="I7077" t="s">
        <v>824</v>
      </c>
      <c r="K7077">
        <v>308720</v>
      </c>
      <c r="L7077">
        <v>283717</v>
      </c>
      <c r="Q7077" t="s">
        <v>19</v>
      </c>
      <c r="U7077">
        <v>9</v>
      </c>
      <c r="V7077">
        <v>17</v>
      </c>
      <c r="Y7077" t="s">
        <v>20</v>
      </c>
      <c r="Z7077">
        <v>0</v>
      </c>
      <c r="AA7077" t="s">
        <v>589</v>
      </c>
      <c r="AB7077" t="s">
        <v>21</v>
      </c>
      <c r="AC7077">
        <v>157</v>
      </c>
    </row>
    <row r="7078" spans="1:29" x14ac:dyDescent="0.25">
      <c r="A7078">
        <v>345</v>
      </c>
      <c r="B7078">
        <v>345102</v>
      </c>
      <c r="C7078">
        <v>6595</v>
      </c>
      <c r="D7078" t="str">
        <f>VLOOKUP(C7078,'Schedule 3'!A:M,13,FALSE)</f>
        <v>Operational/Non-Service Expenses</v>
      </c>
      <c r="E7078">
        <v>0.95</v>
      </c>
      <c r="F7078" s="1">
        <v>43008</v>
      </c>
      <c r="G7078" t="s">
        <v>462</v>
      </c>
      <c r="H7078" t="s">
        <v>824</v>
      </c>
      <c r="I7078" t="s">
        <v>824</v>
      </c>
      <c r="K7078">
        <v>308720</v>
      </c>
      <c r="L7078">
        <v>283717</v>
      </c>
      <c r="Q7078" t="s">
        <v>19</v>
      </c>
      <c r="U7078">
        <v>9</v>
      </c>
      <c r="V7078">
        <v>17</v>
      </c>
      <c r="Y7078" t="s">
        <v>20</v>
      </c>
      <c r="Z7078">
        <v>0</v>
      </c>
      <c r="AA7078" t="s">
        <v>589</v>
      </c>
      <c r="AB7078" t="s">
        <v>21</v>
      </c>
      <c r="AC7078">
        <v>158</v>
      </c>
    </row>
    <row r="7079" spans="1:29" x14ac:dyDescent="0.25">
      <c r="A7079">
        <v>345</v>
      </c>
      <c r="B7079">
        <v>345101</v>
      </c>
      <c r="C7079">
        <v>6595</v>
      </c>
      <c r="D7079" t="str">
        <f>VLOOKUP(C7079,'Schedule 3'!A:M,13,FALSE)</f>
        <v>Operational/Non-Service Expenses</v>
      </c>
      <c r="E7079">
        <v>0.11</v>
      </c>
      <c r="F7079" s="1">
        <v>42978</v>
      </c>
      <c r="G7079" t="s">
        <v>462</v>
      </c>
      <c r="H7079" t="s">
        <v>824</v>
      </c>
      <c r="I7079" t="s">
        <v>824</v>
      </c>
      <c r="K7079">
        <v>308720</v>
      </c>
      <c r="L7079">
        <v>281172</v>
      </c>
      <c r="Q7079" t="s">
        <v>19</v>
      </c>
      <c r="U7079">
        <v>8</v>
      </c>
      <c r="V7079">
        <v>17</v>
      </c>
      <c r="Y7079" t="s">
        <v>20</v>
      </c>
      <c r="Z7079">
        <v>0</v>
      </c>
      <c r="AA7079" t="s">
        <v>589</v>
      </c>
      <c r="AB7079" t="s">
        <v>21</v>
      </c>
      <c r="AC7079">
        <v>157</v>
      </c>
    </row>
    <row r="7080" spans="1:29" x14ac:dyDescent="0.25">
      <c r="A7080">
        <v>345</v>
      </c>
      <c r="B7080">
        <v>345102</v>
      </c>
      <c r="C7080">
        <v>6595</v>
      </c>
      <c r="D7080" t="str">
        <f>VLOOKUP(C7080,'Schedule 3'!A:M,13,FALSE)</f>
        <v>Operational/Non-Service Expenses</v>
      </c>
      <c r="E7080">
        <v>0.96</v>
      </c>
      <c r="F7080" s="1">
        <v>42978</v>
      </c>
      <c r="G7080" t="s">
        <v>462</v>
      </c>
      <c r="H7080" t="s">
        <v>824</v>
      </c>
      <c r="I7080" t="s">
        <v>824</v>
      </c>
      <c r="K7080">
        <v>308720</v>
      </c>
      <c r="L7080">
        <v>281172</v>
      </c>
      <c r="Q7080" t="s">
        <v>19</v>
      </c>
      <c r="U7080">
        <v>8</v>
      </c>
      <c r="V7080">
        <v>17</v>
      </c>
      <c r="Y7080" t="s">
        <v>20</v>
      </c>
      <c r="Z7080">
        <v>0</v>
      </c>
      <c r="AA7080" t="s">
        <v>589</v>
      </c>
      <c r="AB7080" t="s">
        <v>21</v>
      </c>
      <c r="AC7080">
        <v>158</v>
      </c>
    </row>
    <row r="7081" spans="1:29" x14ac:dyDescent="0.25">
      <c r="A7081">
        <v>345</v>
      </c>
      <c r="B7081">
        <v>345101</v>
      </c>
      <c r="C7081">
        <v>6595</v>
      </c>
      <c r="D7081" t="str">
        <f>VLOOKUP(C7081,'Schedule 3'!A:M,13,FALSE)</f>
        <v>Operational/Non-Service Expenses</v>
      </c>
      <c r="E7081">
        <v>0.11</v>
      </c>
      <c r="F7081" s="1">
        <v>42947</v>
      </c>
      <c r="G7081" t="s">
        <v>462</v>
      </c>
      <c r="H7081" t="s">
        <v>824</v>
      </c>
      <c r="I7081" t="s">
        <v>824</v>
      </c>
      <c r="K7081">
        <v>308720</v>
      </c>
      <c r="L7081">
        <v>278277</v>
      </c>
      <c r="Q7081" t="s">
        <v>19</v>
      </c>
      <c r="U7081">
        <v>7</v>
      </c>
      <c r="V7081">
        <v>17</v>
      </c>
      <c r="Y7081" t="s">
        <v>20</v>
      </c>
      <c r="Z7081">
        <v>0</v>
      </c>
      <c r="AA7081" t="s">
        <v>589</v>
      </c>
      <c r="AB7081" t="s">
        <v>21</v>
      </c>
      <c r="AC7081">
        <v>157</v>
      </c>
    </row>
    <row r="7082" spans="1:29" x14ac:dyDescent="0.25">
      <c r="A7082">
        <v>345</v>
      </c>
      <c r="B7082">
        <v>345102</v>
      </c>
      <c r="C7082">
        <v>6595</v>
      </c>
      <c r="D7082" t="str">
        <f>VLOOKUP(C7082,'Schedule 3'!A:M,13,FALSE)</f>
        <v>Operational/Non-Service Expenses</v>
      </c>
      <c r="E7082">
        <v>0.96</v>
      </c>
      <c r="F7082" s="1">
        <v>42947</v>
      </c>
      <c r="G7082" t="s">
        <v>462</v>
      </c>
      <c r="H7082" t="s">
        <v>824</v>
      </c>
      <c r="I7082" t="s">
        <v>824</v>
      </c>
      <c r="K7082">
        <v>308720</v>
      </c>
      <c r="L7082">
        <v>278277</v>
      </c>
      <c r="Q7082" t="s">
        <v>19</v>
      </c>
      <c r="U7082">
        <v>7</v>
      </c>
      <c r="V7082">
        <v>17</v>
      </c>
      <c r="Y7082" t="s">
        <v>20</v>
      </c>
      <c r="Z7082">
        <v>0</v>
      </c>
      <c r="AA7082" t="s">
        <v>589</v>
      </c>
      <c r="AB7082" t="s">
        <v>21</v>
      </c>
      <c r="AC7082">
        <v>158</v>
      </c>
    </row>
    <row r="7083" spans="1:29" x14ac:dyDescent="0.25">
      <c r="A7083">
        <v>345</v>
      </c>
      <c r="B7083">
        <v>345101</v>
      </c>
      <c r="C7083">
        <v>6595</v>
      </c>
      <c r="D7083" t="str">
        <f>VLOOKUP(C7083,'Schedule 3'!A:M,13,FALSE)</f>
        <v>Operational/Non-Service Expenses</v>
      </c>
      <c r="E7083">
        <v>0.11</v>
      </c>
      <c r="F7083" s="1">
        <v>42916</v>
      </c>
      <c r="G7083" t="s">
        <v>462</v>
      </c>
      <c r="H7083" t="s">
        <v>824</v>
      </c>
      <c r="I7083" t="s">
        <v>824</v>
      </c>
      <c r="K7083">
        <v>308720</v>
      </c>
      <c r="L7083">
        <v>275593</v>
      </c>
      <c r="Q7083" t="s">
        <v>19</v>
      </c>
      <c r="U7083">
        <v>6</v>
      </c>
      <c r="V7083">
        <v>17</v>
      </c>
      <c r="Y7083" t="s">
        <v>20</v>
      </c>
      <c r="Z7083">
        <v>0</v>
      </c>
      <c r="AA7083" t="s">
        <v>589</v>
      </c>
      <c r="AB7083" t="s">
        <v>21</v>
      </c>
      <c r="AC7083">
        <v>157</v>
      </c>
    </row>
    <row r="7084" spans="1:29" x14ac:dyDescent="0.25">
      <c r="A7084">
        <v>345</v>
      </c>
      <c r="B7084">
        <v>345102</v>
      </c>
      <c r="C7084">
        <v>6595</v>
      </c>
      <c r="D7084" t="str">
        <f>VLOOKUP(C7084,'Schedule 3'!A:M,13,FALSE)</f>
        <v>Operational/Non-Service Expenses</v>
      </c>
      <c r="E7084">
        <v>0.96</v>
      </c>
      <c r="F7084" s="1">
        <v>42916</v>
      </c>
      <c r="G7084" t="s">
        <v>462</v>
      </c>
      <c r="H7084" t="s">
        <v>824</v>
      </c>
      <c r="I7084" t="s">
        <v>824</v>
      </c>
      <c r="K7084">
        <v>308720</v>
      </c>
      <c r="L7084">
        <v>275593</v>
      </c>
      <c r="Q7084" t="s">
        <v>19</v>
      </c>
      <c r="U7084">
        <v>6</v>
      </c>
      <c r="V7084">
        <v>17</v>
      </c>
      <c r="Y7084" t="s">
        <v>20</v>
      </c>
      <c r="Z7084">
        <v>0</v>
      </c>
      <c r="AA7084" t="s">
        <v>589</v>
      </c>
      <c r="AB7084" t="s">
        <v>21</v>
      </c>
      <c r="AC7084">
        <v>158</v>
      </c>
    </row>
    <row r="7085" spans="1:29" x14ac:dyDescent="0.25">
      <c r="A7085">
        <v>345</v>
      </c>
      <c r="B7085">
        <v>345101</v>
      </c>
      <c r="C7085">
        <v>6595</v>
      </c>
      <c r="D7085" t="str">
        <f>VLOOKUP(C7085,'Schedule 3'!A:M,13,FALSE)</f>
        <v>Operational/Non-Service Expenses</v>
      </c>
      <c r="E7085">
        <v>0.11</v>
      </c>
      <c r="F7085" s="1">
        <v>42886</v>
      </c>
      <c r="G7085" t="s">
        <v>462</v>
      </c>
      <c r="H7085" t="s">
        <v>824</v>
      </c>
      <c r="I7085" t="s">
        <v>824</v>
      </c>
      <c r="K7085">
        <v>308720</v>
      </c>
      <c r="L7085">
        <v>272629</v>
      </c>
      <c r="Q7085" t="s">
        <v>19</v>
      </c>
      <c r="U7085">
        <v>5</v>
      </c>
      <c r="V7085">
        <v>17</v>
      </c>
      <c r="Y7085" t="s">
        <v>20</v>
      </c>
      <c r="Z7085">
        <v>0</v>
      </c>
      <c r="AA7085" t="s">
        <v>589</v>
      </c>
      <c r="AB7085" t="s">
        <v>21</v>
      </c>
      <c r="AC7085">
        <v>157</v>
      </c>
    </row>
    <row r="7086" spans="1:29" x14ac:dyDescent="0.25">
      <c r="A7086">
        <v>345</v>
      </c>
      <c r="B7086">
        <v>345102</v>
      </c>
      <c r="C7086">
        <v>6595</v>
      </c>
      <c r="D7086" t="str">
        <f>VLOOKUP(C7086,'Schedule 3'!A:M,13,FALSE)</f>
        <v>Operational/Non-Service Expenses</v>
      </c>
      <c r="E7086">
        <v>0.96</v>
      </c>
      <c r="F7086" s="1">
        <v>42886</v>
      </c>
      <c r="G7086" t="s">
        <v>462</v>
      </c>
      <c r="H7086" t="s">
        <v>824</v>
      </c>
      <c r="I7086" t="s">
        <v>824</v>
      </c>
      <c r="K7086">
        <v>308720</v>
      </c>
      <c r="L7086">
        <v>272629</v>
      </c>
      <c r="Q7086" t="s">
        <v>19</v>
      </c>
      <c r="U7086">
        <v>5</v>
      </c>
      <c r="V7086">
        <v>17</v>
      </c>
      <c r="Y7086" t="s">
        <v>20</v>
      </c>
      <c r="Z7086">
        <v>0</v>
      </c>
      <c r="AA7086" t="s">
        <v>589</v>
      </c>
      <c r="AB7086" t="s">
        <v>21</v>
      </c>
      <c r="AC7086">
        <v>158</v>
      </c>
    </row>
    <row r="7087" spans="1:29" x14ac:dyDescent="0.25">
      <c r="A7087">
        <v>345</v>
      </c>
      <c r="B7087">
        <v>345101</v>
      </c>
      <c r="C7087">
        <v>6595</v>
      </c>
      <c r="D7087" t="str">
        <f>VLOOKUP(C7087,'Schedule 3'!A:M,13,FALSE)</f>
        <v>Operational/Non-Service Expenses</v>
      </c>
      <c r="E7087">
        <v>0.11</v>
      </c>
      <c r="F7087" s="1">
        <v>42855</v>
      </c>
      <c r="G7087" t="s">
        <v>462</v>
      </c>
      <c r="H7087" t="s">
        <v>824</v>
      </c>
      <c r="I7087" t="s">
        <v>824</v>
      </c>
      <c r="K7087">
        <v>308720</v>
      </c>
      <c r="L7087">
        <v>269773</v>
      </c>
      <c r="Q7087" t="s">
        <v>19</v>
      </c>
      <c r="U7087">
        <v>4</v>
      </c>
      <c r="V7087">
        <v>17</v>
      </c>
      <c r="Y7087" t="s">
        <v>20</v>
      </c>
      <c r="Z7087">
        <v>0</v>
      </c>
      <c r="AA7087" t="s">
        <v>589</v>
      </c>
      <c r="AB7087" t="s">
        <v>21</v>
      </c>
      <c r="AC7087">
        <v>156</v>
      </c>
    </row>
    <row r="7088" spans="1:29" x14ac:dyDescent="0.25">
      <c r="A7088">
        <v>345</v>
      </c>
      <c r="B7088">
        <v>345102</v>
      </c>
      <c r="C7088">
        <v>6595</v>
      </c>
      <c r="D7088" t="str">
        <f>VLOOKUP(C7088,'Schedule 3'!A:M,13,FALSE)</f>
        <v>Operational/Non-Service Expenses</v>
      </c>
      <c r="E7088">
        <v>0.96</v>
      </c>
      <c r="F7088" s="1">
        <v>42855</v>
      </c>
      <c r="G7088" t="s">
        <v>462</v>
      </c>
      <c r="H7088" t="s">
        <v>824</v>
      </c>
      <c r="I7088" t="s">
        <v>824</v>
      </c>
      <c r="K7088">
        <v>308720</v>
      </c>
      <c r="L7088">
        <v>269773</v>
      </c>
      <c r="Q7088" t="s">
        <v>19</v>
      </c>
      <c r="U7088">
        <v>4</v>
      </c>
      <c r="V7088">
        <v>17</v>
      </c>
      <c r="Y7088" t="s">
        <v>20</v>
      </c>
      <c r="Z7088">
        <v>0</v>
      </c>
      <c r="AA7088" t="s">
        <v>589</v>
      </c>
      <c r="AB7088" t="s">
        <v>21</v>
      </c>
      <c r="AC7088">
        <v>157</v>
      </c>
    </row>
    <row r="7089" spans="1:29" x14ac:dyDescent="0.25">
      <c r="A7089">
        <v>345</v>
      </c>
      <c r="B7089">
        <v>345101</v>
      </c>
      <c r="C7089">
        <v>6595</v>
      </c>
      <c r="D7089" t="str">
        <f>VLOOKUP(C7089,'Schedule 3'!A:M,13,FALSE)</f>
        <v>Operational/Non-Service Expenses</v>
      </c>
      <c r="E7089">
        <v>0.11</v>
      </c>
      <c r="F7089" s="1">
        <v>42825</v>
      </c>
      <c r="G7089" t="s">
        <v>462</v>
      </c>
      <c r="H7089" t="s">
        <v>824</v>
      </c>
      <c r="I7089" t="s">
        <v>824</v>
      </c>
      <c r="K7089">
        <v>308720</v>
      </c>
      <c r="L7089">
        <v>267433</v>
      </c>
      <c r="Q7089" t="s">
        <v>19</v>
      </c>
      <c r="U7089">
        <v>3</v>
      </c>
      <c r="V7089">
        <v>17</v>
      </c>
      <c r="Y7089" t="s">
        <v>20</v>
      </c>
      <c r="Z7089">
        <v>0</v>
      </c>
      <c r="AA7089" t="s">
        <v>589</v>
      </c>
      <c r="AB7089" t="s">
        <v>21</v>
      </c>
      <c r="AC7089">
        <v>156</v>
      </c>
    </row>
    <row r="7090" spans="1:29" x14ac:dyDescent="0.25">
      <c r="A7090">
        <v>345</v>
      </c>
      <c r="B7090">
        <v>345102</v>
      </c>
      <c r="C7090">
        <v>6595</v>
      </c>
      <c r="D7090" t="str">
        <f>VLOOKUP(C7090,'Schedule 3'!A:M,13,FALSE)</f>
        <v>Operational/Non-Service Expenses</v>
      </c>
      <c r="E7090">
        <v>0.97</v>
      </c>
      <c r="F7090" s="1">
        <v>42825</v>
      </c>
      <c r="G7090" t="s">
        <v>462</v>
      </c>
      <c r="H7090" t="s">
        <v>824</v>
      </c>
      <c r="I7090" t="s">
        <v>824</v>
      </c>
      <c r="K7090">
        <v>308720</v>
      </c>
      <c r="L7090">
        <v>267433</v>
      </c>
      <c r="Q7090" t="s">
        <v>19</v>
      </c>
      <c r="U7090">
        <v>3</v>
      </c>
      <c r="V7090">
        <v>17</v>
      </c>
      <c r="Y7090" t="s">
        <v>20</v>
      </c>
      <c r="Z7090">
        <v>0</v>
      </c>
      <c r="AA7090" t="s">
        <v>589</v>
      </c>
      <c r="AB7090" t="s">
        <v>21</v>
      </c>
      <c r="AC7090">
        <v>157</v>
      </c>
    </row>
    <row r="7091" spans="1:29" x14ac:dyDescent="0.25">
      <c r="A7091">
        <v>345</v>
      </c>
      <c r="B7091">
        <v>345101</v>
      </c>
      <c r="C7091">
        <v>6595</v>
      </c>
      <c r="D7091" t="str">
        <f>VLOOKUP(C7091,'Schedule 3'!A:M,13,FALSE)</f>
        <v>Operational/Non-Service Expenses</v>
      </c>
      <c r="E7091">
        <v>0.11</v>
      </c>
      <c r="F7091" s="1">
        <v>42794</v>
      </c>
      <c r="G7091" t="s">
        <v>462</v>
      </c>
      <c r="H7091" t="s">
        <v>824</v>
      </c>
      <c r="I7091" t="s">
        <v>824</v>
      </c>
      <c r="K7091">
        <v>308720</v>
      </c>
      <c r="L7091">
        <v>263415</v>
      </c>
      <c r="Q7091" t="s">
        <v>19</v>
      </c>
      <c r="U7091">
        <v>2</v>
      </c>
      <c r="V7091">
        <v>17</v>
      </c>
      <c r="Y7091" t="s">
        <v>20</v>
      </c>
      <c r="Z7091">
        <v>0</v>
      </c>
      <c r="AA7091" t="s">
        <v>589</v>
      </c>
      <c r="AB7091" t="s">
        <v>21</v>
      </c>
      <c r="AC7091">
        <v>156</v>
      </c>
    </row>
    <row r="7092" spans="1:29" x14ac:dyDescent="0.25">
      <c r="A7092">
        <v>345</v>
      </c>
      <c r="B7092">
        <v>345102</v>
      </c>
      <c r="C7092">
        <v>6595</v>
      </c>
      <c r="D7092" t="str">
        <f>VLOOKUP(C7092,'Schedule 3'!A:M,13,FALSE)</f>
        <v>Operational/Non-Service Expenses</v>
      </c>
      <c r="E7092">
        <v>0.97</v>
      </c>
      <c r="F7092" s="1">
        <v>42794</v>
      </c>
      <c r="G7092" t="s">
        <v>462</v>
      </c>
      <c r="H7092" t="s">
        <v>824</v>
      </c>
      <c r="I7092" t="s">
        <v>824</v>
      </c>
      <c r="K7092">
        <v>308720</v>
      </c>
      <c r="L7092">
        <v>263415</v>
      </c>
      <c r="Q7092" t="s">
        <v>19</v>
      </c>
      <c r="U7092">
        <v>2</v>
      </c>
      <c r="V7092">
        <v>17</v>
      </c>
      <c r="Y7092" t="s">
        <v>20</v>
      </c>
      <c r="Z7092">
        <v>0</v>
      </c>
      <c r="AA7092" t="s">
        <v>589</v>
      </c>
      <c r="AB7092" t="s">
        <v>21</v>
      </c>
      <c r="AC7092">
        <v>157</v>
      </c>
    </row>
    <row r="7093" spans="1:29" x14ac:dyDescent="0.25">
      <c r="A7093">
        <v>345</v>
      </c>
      <c r="B7093">
        <v>345101</v>
      </c>
      <c r="C7093">
        <v>6595</v>
      </c>
      <c r="D7093" t="str">
        <f>VLOOKUP(C7093,'Schedule 3'!A:M,13,FALSE)</f>
        <v>Operational/Non-Service Expenses</v>
      </c>
      <c r="E7093">
        <v>0.11</v>
      </c>
      <c r="F7093" s="1">
        <v>42766</v>
      </c>
      <c r="G7093" t="s">
        <v>462</v>
      </c>
      <c r="H7093" t="s">
        <v>824</v>
      </c>
      <c r="I7093" t="s">
        <v>824</v>
      </c>
      <c r="K7093">
        <v>308720</v>
      </c>
      <c r="L7093">
        <v>259505</v>
      </c>
      <c r="Q7093" t="s">
        <v>19</v>
      </c>
      <c r="U7093">
        <v>1</v>
      </c>
      <c r="V7093">
        <v>17</v>
      </c>
      <c r="Y7093" t="s">
        <v>20</v>
      </c>
      <c r="Z7093">
        <v>0</v>
      </c>
      <c r="AA7093" t="s">
        <v>589</v>
      </c>
      <c r="AB7093" t="s">
        <v>21</v>
      </c>
      <c r="AC7093">
        <v>156</v>
      </c>
    </row>
    <row r="7094" spans="1:29" x14ac:dyDescent="0.25">
      <c r="A7094">
        <v>345</v>
      </c>
      <c r="B7094">
        <v>345102</v>
      </c>
      <c r="C7094">
        <v>6595</v>
      </c>
      <c r="D7094" t="str">
        <f>VLOOKUP(C7094,'Schedule 3'!A:M,13,FALSE)</f>
        <v>Operational/Non-Service Expenses</v>
      </c>
      <c r="E7094">
        <v>0.97</v>
      </c>
      <c r="F7094" s="1">
        <v>42766</v>
      </c>
      <c r="G7094" t="s">
        <v>462</v>
      </c>
      <c r="H7094" t="s">
        <v>824</v>
      </c>
      <c r="I7094" t="s">
        <v>824</v>
      </c>
      <c r="K7094">
        <v>308720</v>
      </c>
      <c r="L7094">
        <v>259505</v>
      </c>
      <c r="Q7094" t="s">
        <v>19</v>
      </c>
      <c r="U7094">
        <v>1</v>
      </c>
      <c r="V7094">
        <v>17</v>
      </c>
      <c r="Y7094" t="s">
        <v>20</v>
      </c>
      <c r="Z7094">
        <v>0</v>
      </c>
      <c r="AA7094" t="s">
        <v>589</v>
      </c>
      <c r="AB7094" t="s">
        <v>21</v>
      </c>
      <c r="AC7094">
        <v>157</v>
      </c>
    </row>
    <row r="7095" spans="1:29" x14ac:dyDescent="0.25">
      <c r="A7095">
        <v>345</v>
      </c>
      <c r="B7095">
        <v>345101</v>
      </c>
      <c r="C7095">
        <v>6385</v>
      </c>
      <c r="D7095" t="str">
        <f>VLOOKUP(C7095,'Schedule 3'!A:M,13,FALSE)</f>
        <v>Operational/Non-Service Expenses</v>
      </c>
      <c r="E7095">
        <v>1.21</v>
      </c>
      <c r="F7095" s="1">
        <v>43100</v>
      </c>
      <c r="G7095" t="s">
        <v>462</v>
      </c>
      <c r="H7095" t="s">
        <v>825</v>
      </c>
      <c r="I7095" t="s">
        <v>825</v>
      </c>
      <c r="K7095">
        <v>309268</v>
      </c>
      <c r="L7095">
        <v>291867</v>
      </c>
      <c r="Q7095" t="s">
        <v>19</v>
      </c>
      <c r="U7095">
        <v>12</v>
      </c>
      <c r="V7095">
        <v>17</v>
      </c>
      <c r="Y7095" t="s">
        <v>20</v>
      </c>
      <c r="Z7095">
        <v>0</v>
      </c>
      <c r="AA7095" t="s">
        <v>589</v>
      </c>
      <c r="AB7095" t="s">
        <v>21</v>
      </c>
      <c r="AC7095">
        <v>52</v>
      </c>
    </row>
    <row r="7096" spans="1:29" x14ac:dyDescent="0.25">
      <c r="A7096">
        <v>345</v>
      </c>
      <c r="B7096">
        <v>345102</v>
      </c>
      <c r="C7096">
        <v>6385</v>
      </c>
      <c r="D7096" t="str">
        <f>VLOOKUP(C7096,'Schedule 3'!A:M,13,FALSE)</f>
        <v>Operational/Non-Service Expenses</v>
      </c>
      <c r="E7096">
        <v>10.71</v>
      </c>
      <c r="F7096" s="1">
        <v>43100</v>
      </c>
      <c r="G7096" t="s">
        <v>462</v>
      </c>
      <c r="H7096" t="s">
        <v>825</v>
      </c>
      <c r="I7096" t="s">
        <v>825</v>
      </c>
      <c r="K7096">
        <v>309268</v>
      </c>
      <c r="L7096">
        <v>291867</v>
      </c>
      <c r="Q7096" t="s">
        <v>19</v>
      </c>
      <c r="U7096">
        <v>12</v>
      </c>
      <c r="V7096">
        <v>17</v>
      </c>
      <c r="Y7096" t="s">
        <v>20</v>
      </c>
      <c r="Z7096">
        <v>0</v>
      </c>
      <c r="AA7096" t="s">
        <v>589</v>
      </c>
      <c r="AB7096" t="s">
        <v>21</v>
      </c>
      <c r="AC7096">
        <v>53</v>
      </c>
    </row>
    <row r="7097" spans="1:29" x14ac:dyDescent="0.25">
      <c r="A7097">
        <v>345</v>
      </c>
      <c r="B7097">
        <v>345101</v>
      </c>
      <c r="C7097">
        <v>6385</v>
      </c>
      <c r="D7097" t="str">
        <f>VLOOKUP(C7097,'Schedule 3'!A:M,13,FALSE)</f>
        <v>Operational/Non-Service Expenses</v>
      </c>
      <c r="E7097">
        <v>2.27</v>
      </c>
      <c r="F7097" s="1">
        <v>43069</v>
      </c>
      <c r="G7097" t="s">
        <v>462</v>
      </c>
      <c r="H7097" t="s">
        <v>825</v>
      </c>
      <c r="I7097" t="s">
        <v>825</v>
      </c>
      <c r="K7097">
        <v>309268</v>
      </c>
      <c r="L7097">
        <v>288934</v>
      </c>
      <c r="Q7097" t="s">
        <v>19</v>
      </c>
      <c r="U7097">
        <v>11</v>
      </c>
      <c r="V7097">
        <v>17</v>
      </c>
      <c r="Y7097" t="s">
        <v>20</v>
      </c>
      <c r="Z7097">
        <v>0</v>
      </c>
      <c r="AA7097" t="s">
        <v>589</v>
      </c>
      <c r="AB7097" t="s">
        <v>21</v>
      </c>
      <c r="AC7097">
        <v>52</v>
      </c>
    </row>
    <row r="7098" spans="1:29" x14ac:dyDescent="0.25">
      <c r="A7098">
        <v>345</v>
      </c>
      <c r="B7098">
        <v>345102</v>
      </c>
      <c r="C7098">
        <v>6385</v>
      </c>
      <c r="D7098" t="str">
        <f>VLOOKUP(C7098,'Schedule 3'!A:M,13,FALSE)</f>
        <v>Operational/Non-Service Expenses</v>
      </c>
      <c r="E7098">
        <v>20.37</v>
      </c>
      <c r="F7098" s="1">
        <v>43069</v>
      </c>
      <c r="G7098" t="s">
        <v>462</v>
      </c>
      <c r="H7098" t="s">
        <v>825</v>
      </c>
      <c r="I7098" t="s">
        <v>825</v>
      </c>
      <c r="K7098">
        <v>309268</v>
      </c>
      <c r="L7098">
        <v>288934</v>
      </c>
      <c r="Q7098" t="s">
        <v>19</v>
      </c>
      <c r="U7098">
        <v>11</v>
      </c>
      <c r="V7098">
        <v>17</v>
      </c>
      <c r="Y7098" t="s">
        <v>20</v>
      </c>
      <c r="Z7098">
        <v>0</v>
      </c>
      <c r="AA7098" t="s">
        <v>589</v>
      </c>
      <c r="AB7098" t="s">
        <v>21</v>
      </c>
      <c r="AC7098">
        <v>53</v>
      </c>
    </row>
    <row r="7099" spans="1:29" x14ac:dyDescent="0.25">
      <c r="A7099">
        <v>345</v>
      </c>
      <c r="B7099">
        <v>345101</v>
      </c>
      <c r="C7099">
        <v>6385</v>
      </c>
      <c r="D7099" t="str">
        <f>VLOOKUP(C7099,'Schedule 3'!A:M,13,FALSE)</f>
        <v>Operational/Non-Service Expenses</v>
      </c>
      <c r="E7099">
        <v>1.38</v>
      </c>
      <c r="F7099" s="1">
        <v>42978</v>
      </c>
      <c r="G7099" t="s">
        <v>462</v>
      </c>
      <c r="H7099" t="s">
        <v>825</v>
      </c>
      <c r="I7099" t="s">
        <v>825</v>
      </c>
      <c r="K7099">
        <v>309268</v>
      </c>
      <c r="L7099">
        <v>281172</v>
      </c>
      <c r="Q7099" t="s">
        <v>19</v>
      </c>
      <c r="U7099">
        <v>8</v>
      </c>
      <c r="V7099">
        <v>17</v>
      </c>
      <c r="Y7099" t="s">
        <v>20</v>
      </c>
      <c r="Z7099">
        <v>0</v>
      </c>
      <c r="AA7099" t="s">
        <v>589</v>
      </c>
      <c r="AB7099" t="s">
        <v>21</v>
      </c>
      <c r="AC7099">
        <v>52</v>
      </c>
    </row>
    <row r="7100" spans="1:29" x14ac:dyDescent="0.25">
      <c r="A7100">
        <v>345</v>
      </c>
      <c r="B7100">
        <v>345102</v>
      </c>
      <c r="C7100">
        <v>6385</v>
      </c>
      <c r="D7100" t="str">
        <f>VLOOKUP(C7100,'Schedule 3'!A:M,13,FALSE)</f>
        <v>Operational/Non-Service Expenses</v>
      </c>
      <c r="E7100">
        <v>12.24</v>
      </c>
      <c r="F7100" s="1">
        <v>42978</v>
      </c>
      <c r="G7100" t="s">
        <v>462</v>
      </c>
      <c r="H7100" t="s">
        <v>825</v>
      </c>
      <c r="I7100" t="s">
        <v>825</v>
      </c>
      <c r="K7100">
        <v>309268</v>
      </c>
      <c r="L7100">
        <v>281172</v>
      </c>
      <c r="Q7100" t="s">
        <v>19</v>
      </c>
      <c r="U7100">
        <v>8</v>
      </c>
      <c r="V7100">
        <v>17</v>
      </c>
      <c r="Y7100" t="s">
        <v>20</v>
      </c>
      <c r="Z7100">
        <v>0</v>
      </c>
      <c r="AA7100" t="s">
        <v>589</v>
      </c>
      <c r="AB7100" t="s">
        <v>21</v>
      </c>
      <c r="AC7100">
        <v>53</v>
      </c>
    </row>
    <row r="7101" spans="1:29" x14ac:dyDescent="0.25">
      <c r="A7101">
        <v>345</v>
      </c>
      <c r="B7101">
        <v>345101</v>
      </c>
      <c r="C7101">
        <v>6385</v>
      </c>
      <c r="D7101" t="str">
        <f>VLOOKUP(C7101,'Schedule 3'!A:M,13,FALSE)</f>
        <v>Operational/Non-Service Expenses</v>
      </c>
      <c r="E7101">
        <v>3.99</v>
      </c>
      <c r="F7101" s="1">
        <v>42916</v>
      </c>
      <c r="G7101" t="s">
        <v>462</v>
      </c>
      <c r="H7101" t="s">
        <v>825</v>
      </c>
      <c r="I7101" t="s">
        <v>825</v>
      </c>
      <c r="K7101">
        <v>309268</v>
      </c>
      <c r="L7101">
        <v>275593</v>
      </c>
      <c r="Q7101" t="s">
        <v>19</v>
      </c>
      <c r="U7101">
        <v>6</v>
      </c>
      <c r="V7101">
        <v>17</v>
      </c>
      <c r="Y7101" t="s">
        <v>20</v>
      </c>
      <c r="Z7101">
        <v>0</v>
      </c>
      <c r="AA7101" t="s">
        <v>589</v>
      </c>
      <c r="AB7101" t="s">
        <v>21</v>
      </c>
      <c r="AC7101">
        <v>52</v>
      </c>
    </row>
    <row r="7102" spans="1:29" x14ac:dyDescent="0.25">
      <c r="A7102">
        <v>345</v>
      </c>
      <c r="B7102">
        <v>345102</v>
      </c>
      <c r="C7102">
        <v>6385</v>
      </c>
      <c r="D7102" t="str">
        <f>VLOOKUP(C7102,'Schedule 3'!A:M,13,FALSE)</f>
        <v>Operational/Non-Service Expenses</v>
      </c>
      <c r="E7102">
        <v>34.93</v>
      </c>
      <c r="F7102" s="1">
        <v>42916</v>
      </c>
      <c r="G7102" t="s">
        <v>462</v>
      </c>
      <c r="H7102" t="s">
        <v>825</v>
      </c>
      <c r="I7102" t="s">
        <v>825</v>
      </c>
      <c r="K7102">
        <v>309268</v>
      </c>
      <c r="L7102">
        <v>275593</v>
      </c>
      <c r="Q7102" t="s">
        <v>19</v>
      </c>
      <c r="U7102">
        <v>6</v>
      </c>
      <c r="V7102">
        <v>17</v>
      </c>
      <c r="Y7102" t="s">
        <v>20</v>
      </c>
      <c r="Z7102">
        <v>0</v>
      </c>
      <c r="AA7102" t="s">
        <v>589</v>
      </c>
      <c r="AB7102" t="s">
        <v>21</v>
      </c>
      <c r="AC7102">
        <v>53</v>
      </c>
    </row>
    <row r="7103" spans="1:29" x14ac:dyDescent="0.25">
      <c r="A7103">
        <v>345</v>
      </c>
      <c r="B7103">
        <v>345101</v>
      </c>
      <c r="C7103">
        <v>6385</v>
      </c>
      <c r="D7103" t="str">
        <f>VLOOKUP(C7103,'Schedule 3'!A:M,13,FALSE)</f>
        <v>Operational/Non-Service Expenses</v>
      </c>
      <c r="E7103">
        <v>-0.72</v>
      </c>
      <c r="F7103" s="1">
        <v>42825</v>
      </c>
      <c r="G7103" t="s">
        <v>462</v>
      </c>
      <c r="H7103" t="s">
        <v>825</v>
      </c>
      <c r="I7103" t="s">
        <v>825</v>
      </c>
      <c r="K7103">
        <v>309268</v>
      </c>
      <c r="L7103">
        <v>267433</v>
      </c>
      <c r="Q7103" t="s">
        <v>19</v>
      </c>
      <c r="U7103">
        <v>3</v>
      </c>
      <c r="V7103">
        <v>17</v>
      </c>
      <c r="Y7103" t="s">
        <v>20</v>
      </c>
      <c r="Z7103">
        <v>0</v>
      </c>
      <c r="AA7103" t="s">
        <v>589</v>
      </c>
      <c r="AB7103" t="s">
        <v>21</v>
      </c>
      <c r="AC7103">
        <v>52</v>
      </c>
    </row>
    <row r="7104" spans="1:29" x14ac:dyDescent="0.25">
      <c r="A7104">
        <v>345</v>
      </c>
      <c r="B7104">
        <v>345102</v>
      </c>
      <c r="C7104">
        <v>6385</v>
      </c>
      <c r="D7104" t="str">
        <f>VLOOKUP(C7104,'Schedule 3'!A:M,13,FALSE)</f>
        <v>Operational/Non-Service Expenses</v>
      </c>
      <c r="E7104">
        <v>-6.34</v>
      </c>
      <c r="F7104" s="1">
        <v>42825</v>
      </c>
      <c r="G7104" t="s">
        <v>462</v>
      </c>
      <c r="H7104" t="s">
        <v>825</v>
      </c>
      <c r="I7104" t="s">
        <v>825</v>
      </c>
      <c r="K7104">
        <v>309268</v>
      </c>
      <c r="L7104">
        <v>267433</v>
      </c>
      <c r="Q7104" t="s">
        <v>19</v>
      </c>
      <c r="U7104">
        <v>3</v>
      </c>
      <c r="V7104">
        <v>17</v>
      </c>
      <c r="Y7104" t="s">
        <v>20</v>
      </c>
      <c r="Z7104">
        <v>0</v>
      </c>
      <c r="AA7104" t="s">
        <v>589</v>
      </c>
      <c r="AB7104" t="s">
        <v>21</v>
      </c>
      <c r="AC7104">
        <v>53</v>
      </c>
    </row>
    <row r="7105" spans="1:29" x14ac:dyDescent="0.25">
      <c r="A7105">
        <v>345</v>
      </c>
      <c r="B7105">
        <v>345101</v>
      </c>
      <c r="C7105">
        <v>6385</v>
      </c>
      <c r="D7105" t="str">
        <f>VLOOKUP(C7105,'Schedule 3'!A:M,13,FALSE)</f>
        <v>Operational/Non-Service Expenses</v>
      </c>
      <c r="E7105">
        <v>81.8</v>
      </c>
      <c r="F7105" s="1">
        <v>42794</v>
      </c>
      <c r="G7105" t="s">
        <v>462</v>
      </c>
      <c r="H7105" t="s">
        <v>825</v>
      </c>
      <c r="I7105" t="s">
        <v>825</v>
      </c>
      <c r="K7105">
        <v>309268</v>
      </c>
      <c r="L7105">
        <v>263415</v>
      </c>
      <c r="Q7105" t="s">
        <v>19</v>
      </c>
      <c r="U7105">
        <v>2</v>
      </c>
      <c r="V7105">
        <v>17</v>
      </c>
      <c r="Y7105" t="s">
        <v>20</v>
      </c>
      <c r="Z7105">
        <v>0</v>
      </c>
      <c r="AA7105" t="s">
        <v>589</v>
      </c>
      <c r="AB7105" t="s">
        <v>21</v>
      </c>
      <c r="AC7105">
        <v>52</v>
      </c>
    </row>
    <row r="7106" spans="1:29" x14ac:dyDescent="0.25">
      <c r="A7106">
        <v>345</v>
      </c>
      <c r="B7106">
        <v>345102</v>
      </c>
      <c r="C7106">
        <v>6385</v>
      </c>
      <c r="D7106" t="str">
        <f>VLOOKUP(C7106,'Schedule 3'!A:M,13,FALSE)</f>
        <v>Operational/Non-Service Expenses</v>
      </c>
      <c r="E7106">
        <v>726.08</v>
      </c>
      <c r="F7106" s="1">
        <v>42794</v>
      </c>
      <c r="G7106" t="s">
        <v>462</v>
      </c>
      <c r="H7106" t="s">
        <v>825</v>
      </c>
      <c r="I7106" t="s">
        <v>825</v>
      </c>
      <c r="K7106">
        <v>309268</v>
      </c>
      <c r="L7106">
        <v>263415</v>
      </c>
      <c r="Q7106" t="s">
        <v>19</v>
      </c>
      <c r="U7106">
        <v>2</v>
      </c>
      <c r="V7106">
        <v>17</v>
      </c>
      <c r="Y7106" t="s">
        <v>20</v>
      </c>
      <c r="Z7106">
        <v>0</v>
      </c>
      <c r="AA7106" t="s">
        <v>589</v>
      </c>
      <c r="AB7106" t="s">
        <v>21</v>
      </c>
      <c r="AC7106">
        <v>53</v>
      </c>
    </row>
    <row r="7107" spans="1:29" x14ac:dyDescent="0.25">
      <c r="A7107">
        <v>345</v>
      </c>
      <c r="B7107">
        <v>345101</v>
      </c>
      <c r="C7107">
        <v>5660</v>
      </c>
      <c r="D7107" t="str">
        <f>VLOOKUP(C7107,'Schedule 3'!A:M,13,FALSE)</f>
        <v>Employee Benefits</v>
      </c>
      <c r="E7107">
        <v>1.38</v>
      </c>
      <c r="F7107" s="1">
        <v>43100</v>
      </c>
      <c r="G7107" t="s">
        <v>462</v>
      </c>
      <c r="H7107" t="s">
        <v>826</v>
      </c>
      <c r="I7107" t="s">
        <v>826</v>
      </c>
      <c r="K7107">
        <v>309269</v>
      </c>
      <c r="L7107">
        <v>291867</v>
      </c>
      <c r="Q7107" t="s">
        <v>19</v>
      </c>
      <c r="U7107">
        <v>12</v>
      </c>
      <c r="V7107">
        <v>17</v>
      </c>
      <c r="Y7107" t="s">
        <v>20</v>
      </c>
      <c r="Z7107">
        <v>0</v>
      </c>
      <c r="AA7107" t="s">
        <v>589</v>
      </c>
      <c r="AB7107" t="s">
        <v>21</v>
      </c>
      <c r="AC7107">
        <v>52</v>
      </c>
    </row>
    <row r="7108" spans="1:29" x14ac:dyDescent="0.25">
      <c r="A7108">
        <v>345</v>
      </c>
      <c r="B7108">
        <v>345102</v>
      </c>
      <c r="C7108">
        <v>5660</v>
      </c>
      <c r="D7108" t="str">
        <f>VLOOKUP(C7108,'Schedule 3'!A:M,13,FALSE)</f>
        <v>Employee Benefits</v>
      </c>
      <c r="E7108">
        <v>12.19</v>
      </c>
      <c r="F7108" s="1">
        <v>43100</v>
      </c>
      <c r="G7108" t="s">
        <v>462</v>
      </c>
      <c r="H7108" t="s">
        <v>826</v>
      </c>
      <c r="I7108" t="s">
        <v>826</v>
      </c>
      <c r="K7108">
        <v>309269</v>
      </c>
      <c r="L7108">
        <v>291867</v>
      </c>
      <c r="Q7108" t="s">
        <v>19</v>
      </c>
      <c r="U7108">
        <v>12</v>
      </c>
      <c r="V7108">
        <v>17</v>
      </c>
      <c r="Y7108" t="s">
        <v>20</v>
      </c>
      <c r="Z7108">
        <v>0</v>
      </c>
      <c r="AA7108" t="s">
        <v>589</v>
      </c>
      <c r="AB7108" t="s">
        <v>21</v>
      </c>
      <c r="AC7108">
        <v>53</v>
      </c>
    </row>
    <row r="7109" spans="1:29" x14ac:dyDescent="0.25">
      <c r="A7109">
        <v>345</v>
      </c>
      <c r="B7109">
        <v>345101</v>
      </c>
      <c r="C7109">
        <v>5660</v>
      </c>
      <c r="D7109" t="str">
        <f>VLOOKUP(C7109,'Schedule 3'!A:M,13,FALSE)</f>
        <v>Employee Benefits</v>
      </c>
      <c r="E7109">
        <v>0.49</v>
      </c>
      <c r="F7109" s="1">
        <v>43100</v>
      </c>
      <c r="G7109" t="s">
        <v>462</v>
      </c>
      <c r="H7109" t="s">
        <v>827</v>
      </c>
      <c r="I7109" t="s">
        <v>827</v>
      </c>
      <c r="K7109">
        <v>309899</v>
      </c>
      <c r="L7109">
        <v>291867</v>
      </c>
      <c r="Q7109" t="s">
        <v>19</v>
      </c>
      <c r="U7109">
        <v>12</v>
      </c>
      <c r="V7109">
        <v>17</v>
      </c>
      <c r="Y7109" t="s">
        <v>20</v>
      </c>
      <c r="Z7109">
        <v>0</v>
      </c>
      <c r="AA7109" t="s">
        <v>589</v>
      </c>
      <c r="AB7109" t="s">
        <v>21</v>
      </c>
      <c r="AC7109">
        <v>234</v>
      </c>
    </row>
    <row r="7110" spans="1:29" x14ac:dyDescent="0.25">
      <c r="A7110">
        <v>345</v>
      </c>
      <c r="B7110">
        <v>345102</v>
      </c>
      <c r="C7110">
        <v>5660</v>
      </c>
      <c r="D7110" t="str">
        <f>VLOOKUP(C7110,'Schedule 3'!A:M,13,FALSE)</f>
        <v>Employee Benefits</v>
      </c>
      <c r="E7110">
        <v>4.32</v>
      </c>
      <c r="F7110" s="1">
        <v>43100</v>
      </c>
      <c r="G7110" t="s">
        <v>462</v>
      </c>
      <c r="H7110" t="s">
        <v>827</v>
      </c>
      <c r="I7110" t="s">
        <v>827</v>
      </c>
      <c r="K7110">
        <v>309899</v>
      </c>
      <c r="L7110">
        <v>291867</v>
      </c>
      <c r="Q7110" t="s">
        <v>19</v>
      </c>
      <c r="U7110">
        <v>12</v>
      </c>
      <c r="V7110">
        <v>17</v>
      </c>
      <c r="Y7110" t="s">
        <v>20</v>
      </c>
      <c r="Z7110">
        <v>0</v>
      </c>
      <c r="AA7110" t="s">
        <v>589</v>
      </c>
      <c r="AB7110" t="s">
        <v>21</v>
      </c>
      <c r="AC7110">
        <v>235</v>
      </c>
    </row>
    <row r="7111" spans="1:29" x14ac:dyDescent="0.25">
      <c r="A7111">
        <v>345</v>
      </c>
      <c r="B7111">
        <v>345101</v>
      </c>
      <c r="C7111">
        <v>5660</v>
      </c>
      <c r="D7111" t="str">
        <f>VLOOKUP(C7111,'Schedule 3'!A:M,13,FALSE)</f>
        <v>Employee Benefits</v>
      </c>
      <c r="E7111">
        <v>0.19</v>
      </c>
      <c r="F7111" s="1">
        <v>42855</v>
      </c>
      <c r="G7111" t="s">
        <v>462</v>
      </c>
      <c r="H7111" t="s">
        <v>827</v>
      </c>
      <c r="I7111" t="s">
        <v>827</v>
      </c>
      <c r="K7111">
        <v>309899</v>
      </c>
      <c r="L7111">
        <v>269773</v>
      </c>
      <c r="Q7111" t="s">
        <v>19</v>
      </c>
      <c r="U7111">
        <v>4</v>
      </c>
      <c r="V7111">
        <v>17</v>
      </c>
      <c r="Y7111" t="s">
        <v>20</v>
      </c>
      <c r="Z7111">
        <v>0</v>
      </c>
      <c r="AA7111" t="s">
        <v>589</v>
      </c>
      <c r="AB7111" t="s">
        <v>21</v>
      </c>
      <c r="AC7111">
        <v>233</v>
      </c>
    </row>
    <row r="7112" spans="1:29" x14ac:dyDescent="0.25">
      <c r="A7112">
        <v>345</v>
      </c>
      <c r="B7112">
        <v>345102</v>
      </c>
      <c r="C7112">
        <v>5660</v>
      </c>
      <c r="D7112" t="str">
        <f>VLOOKUP(C7112,'Schedule 3'!A:M,13,FALSE)</f>
        <v>Employee Benefits</v>
      </c>
      <c r="E7112">
        <v>1.65</v>
      </c>
      <c r="F7112" s="1">
        <v>42855</v>
      </c>
      <c r="G7112" t="s">
        <v>462</v>
      </c>
      <c r="H7112" t="s">
        <v>827</v>
      </c>
      <c r="I7112" t="s">
        <v>827</v>
      </c>
      <c r="K7112">
        <v>309899</v>
      </c>
      <c r="L7112">
        <v>269773</v>
      </c>
      <c r="Q7112" t="s">
        <v>19</v>
      </c>
      <c r="U7112">
        <v>4</v>
      </c>
      <c r="V7112">
        <v>17</v>
      </c>
      <c r="Y7112" t="s">
        <v>20</v>
      </c>
      <c r="Z7112">
        <v>0</v>
      </c>
      <c r="AA7112" t="s">
        <v>589</v>
      </c>
      <c r="AB7112" t="s">
        <v>21</v>
      </c>
      <c r="AC7112">
        <v>234</v>
      </c>
    </row>
    <row r="7113" spans="1:29" x14ac:dyDescent="0.25">
      <c r="A7113">
        <v>345</v>
      </c>
      <c r="B7113">
        <v>345101</v>
      </c>
      <c r="C7113">
        <v>5690</v>
      </c>
      <c r="D7113" t="str">
        <f>VLOOKUP(C7113,'Schedule 3'!A:M,13,FALSE)</f>
        <v>Employee Benefits</v>
      </c>
      <c r="E7113">
        <v>2.77</v>
      </c>
      <c r="F7113" s="1">
        <v>42855</v>
      </c>
      <c r="G7113" t="s">
        <v>462</v>
      </c>
      <c r="H7113" t="s">
        <v>828</v>
      </c>
      <c r="I7113" t="s">
        <v>828</v>
      </c>
      <c r="K7113">
        <v>314458</v>
      </c>
      <c r="L7113">
        <v>269773</v>
      </c>
      <c r="Q7113" t="s">
        <v>19</v>
      </c>
      <c r="U7113">
        <v>4</v>
      </c>
      <c r="V7113">
        <v>17</v>
      </c>
      <c r="Y7113" t="s">
        <v>20</v>
      </c>
      <c r="Z7113">
        <v>0</v>
      </c>
      <c r="AA7113" t="s">
        <v>589</v>
      </c>
      <c r="AB7113" t="s">
        <v>21</v>
      </c>
      <c r="AC7113">
        <v>52</v>
      </c>
    </row>
    <row r="7114" spans="1:29" x14ac:dyDescent="0.25">
      <c r="A7114">
        <v>345</v>
      </c>
      <c r="B7114">
        <v>345102</v>
      </c>
      <c r="C7114">
        <v>5690</v>
      </c>
      <c r="D7114" t="str">
        <f>VLOOKUP(C7114,'Schedule 3'!A:M,13,FALSE)</f>
        <v>Employee Benefits</v>
      </c>
      <c r="E7114">
        <v>24.58</v>
      </c>
      <c r="F7114" s="1">
        <v>42855</v>
      </c>
      <c r="G7114" t="s">
        <v>462</v>
      </c>
      <c r="H7114" t="s">
        <v>828</v>
      </c>
      <c r="I7114" t="s">
        <v>828</v>
      </c>
      <c r="K7114">
        <v>314458</v>
      </c>
      <c r="L7114">
        <v>269773</v>
      </c>
      <c r="Q7114" t="s">
        <v>19</v>
      </c>
      <c r="U7114">
        <v>4</v>
      </c>
      <c r="V7114">
        <v>17</v>
      </c>
      <c r="Y7114" t="s">
        <v>20</v>
      </c>
      <c r="Z7114">
        <v>0</v>
      </c>
      <c r="AA7114" t="s">
        <v>589</v>
      </c>
      <c r="AB7114" t="s">
        <v>21</v>
      </c>
      <c r="AC7114">
        <v>53</v>
      </c>
    </row>
    <row r="7115" spans="1:29" x14ac:dyDescent="0.25">
      <c r="A7115">
        <v>345</v>
      </c>
      <c r="B7115">
        <v>345101</v>
      </c>
      <c r="C7115">
        <v>5860</v>
      </c>
      <c r="D7115" t="str">
        <f>VLOOKUP(C7115,'Schedule 3'!A:M,13,FALSE)</f>
        <v>Other Personnel Related Expenses</v>
      </c>
      <c r="E7115">
        <v>0.08</v>
      </c>
      <c r="F7115" s="1">
        <v>42825</v>
      </c>
      <c r="G7115" t="s">
        <v>462</v>
      </c>
      <c r="H7115" t="s">
        <v>829</v>
      </c>
      <c r="I7115" t="s">
        <v>829</v>
      </c>
      <c r="K7115">
        <v>356229</v>
      </c>
      <c r="L7115">
        <v>267433</v>
      </c>
      <c r="Q7115" t="s">
        <v>19</v>
      </c>
      <c r="U7115">
        <v>3</v>
      </c>
      <c r="V7115">
        <v>17</v>
      </c>
      <c r="Y7115" t="s">
        <v>20</v>
      </c>
      <c r="Z7115">
        <v>0</v>
      </c>
      <c r="AA7115" t="s">
        <v>589</v>
      </c>
      <c r="AB7115" t="s">
        <v>21</v>
      </c>
      <c r="AC7115">
        <v>52</v>
      </c>
    </row>
    <row r="7116" spans="1:29" x14ac:dyDescent="0.25">
      <c r="A7116">
        <v>345</v>
      </c>
      <c r="B7116">
        <v>345102</v>
      </c>
      <c r="C7116">
        <v>5860</v>
      </c>
      <c r="D7116" t="str">
        <f>VLOOKUP(C7116,'Schedule 3'!A:M,13,FALSE)</f>
        <v>Other Personnel Related Expenses</v>
      </c>
      <c r="E7116">
        <v>0.72</v>
      </c>
      <c r="F7116" s="1">
        <v>42825</v>
      </c>
      <c r="G7116" t="s">
        <v>462</v>
      </c>
      <c r="H7116" t="s">
        <v>829</v>
      </c>
      <c r="I7116" t="s">
        <v>829</v>
      </c>
      <c r="K7116">
        <v>356229</v>
      </c>
      <c r="L7116">
        <v>267433</v>
      </c>
      <c r="Q7116" t="s">
        <v>19</v>
      </c>
      <c r="U7116">
        <v>3</v>
      </c>
      <c r="V7116">
        <v>17</v>
      </c>
      <c r="Y7116" t="s">
        <v>20</v>
      </c>
      <c r="Z7116">
        <v>0</v>
      </c>
      <c r="AA7116" t="s">
        <v>589</v>
      </c>
      <c r="AB7116" t="s">
        <v>21</v>
      </c>
      <c r="AC7116">
        <v>53</v>
      </c>
    </row>
    <row r="7117" spans="1:29" x14ac:dyDescent="0.25">
      <c r="A7117">
        <v>345</v>
      </c>
      <c r="B7117">
        <v>345101</v>
      </c>
      <c r="C7117">
        <v>5860</v>
      </c>
      <c r="D7117" t="str">
        <f>VLOOKUP(C7117,'Schedule 3'!A:M,13,FALSE)</f>
        <v>Other Personnel Related Expenses</v>
      </c>
      <c r="E7117">
        <v>0.77</v>
      </c>
      <c r="F7117" s="1">
        <v>42766</v>
      </c>
      <c r="G7117" t="s">
        <v>462</v>
      </c>
      <c r="H7117" t="s">
        <v>829</v>
      </c>
      <c r="I7117" t="s">
        <v>829</v>
      </c>
      <c r="K7117">
        <v>356229</v>
      </c>
      <c r="L7117">
        <v>259505</v>
      </c>
      <c r="Q7117" t="s">
        <v>19</v>
      </c>
      <c r="U7117">
        <v>1</v>
      </c>
      <c r="V7117">
        <v>17</v>
      </c>
      <c r="Y7117" t="s">
        <v>20</v>
      </c>
      <c r="Z7117">
        <v>0</v>
      </c>
      <c r="AA7117" t="s">
        <v>589</v>
      </c>
      <c r="AB7117" t="s">
        <v>21</v>
      </c>
      <c r="AC7117">
        <v>52</v>
      </c>
    </row>
    <row r="7118" spans="1:29" x14ac:dyDescent="0.25">
      <c r="A7118">
        <v>345</v>
      </c>
      <c r="B7118">
        <v>345102</v>
      </c>
      <c r="C7118">
        <v>5860</v>
      </c>
      <c r="D7118" t="str">
        <f>VLOOKUP(C7118,'Schedule 3'!A:M,13,FALSE)</f>
        <v>Other Personnel Related Expenses</v>
      </c>
      <c r="E7118">
        <v>6.89</v>
      </c>
      <c r="F7118" s="1">
        <v>42766</v>
      </c>
      <c r="G7118" t="s">
        <v>462</v>
      </c>
      <c r="H7118" t="s">
        <v>829</v>
      </c>
      <c r="I7118" t="s">
        <v>829</v>
      </c>
      <c r="K7118">
        <v>356229</v>
      </c>
      <c r="L7118">
        <v>259505</v>
      </c>
      <c r="Q7118" t="s">
        <v>19</v>
      </c>
      <c r="U7118">
        <v>1</v>
      </c>
      <c r="V7118">
        <v>17</v>
      </c>
      <c r="Y7118" t="s">
        <v>20</v>
      </c>
      <c r="Z7118">
        <v>0</v>
      </c>
      <c r="AA7118" t="s">
        <v>589</v>
      </c>
      <c r="AB7118" t="s">
        <v>21</v>
      </c>
      <c r="AC7118">
        <v>53</v>
      </c>
    </row>
    <row r="7119" spans="1:29" x14ac:dyDescent="0.25">
      <c r="A7119">
        <v>345</v>
      </c>
      <c r="B7119">
        <v>345101</v>
      </c>
      <c r="C7119">
        <v>7710</v>
      </c>
      <c r="D7119" t="str">
        <f>VLOOKUP(C7119,'Schedule 3'!A:M,13,FALSE)</f>
        <v>Operational/Non-Service Expenses</v>
      </c>
      <c r="E7119">
        <v>8.1999999999999993</v>
      </c>
      <c r="F7119" s="1">
        <v>42855</v>
      </c>
      <c r="G7119" t="s">
        <v>462</v>
      </c>
      <c r="H7119" t="s">
        <v>830</v>
      </c>
      <c r="I7119" t="s">
        <v>830</v>
      </c>
      <c r="K7119">
        <v>357114</v>
      </c>
      <c r="L7119">
        <v>269518</v>
      </c>
      <c r="Q7119" t="s">
        <v>19</v>
      </c>
      <c r="U7119">
        <v>4</v>
      </c>
      <c r="V7119">
        <v>17</v>
      </c>
      <c r="Y7119" t="s">
        <v>20</v>
      </c>
      <c r="Z7119">
        <v>500</v>
      </c>
      <c r="AA7119" t="s">
        <v>586</v>
      </c>
      <c r="AB7119" t="s">
        <v>21</v>
      </c>
      <c r="AC7119">
        <v>320</v>
      </c>
    </row>
    <row r="7120" spans="1:29" x14ac:dyDescent="0.25">
      <c r="A7120">
        <v>345</v>
      </c>
      <c r="B7120">
        <v>345102</v>
      </c>
      <c r="C7120">
        <v>7710</v>
      </c>
      <c r="D7120" t="str">
        <f>VLOOKUP(C7120,'Schedule 3'!A:M,13,FALSE)</f>
        <v>Operational/Non-Service Expenses</v>
      </c>
      <c r="E7120">
        <v>72.790000000000006</v>
      </c>
      <c r="F7120" s="1">
        <v>42855</v>
      </c>
      <c r="G7120" t="s">
        <v>462</v>
      </c>
      <c r="H7120" t="s">
        <v>830</v>
      </c>
      <c r="I7120" t="s">
        <v>830</v>
      </c>
      <c r="K7120">
        <v>357114</v>
      </c>
      <c r="L7120">
        <v>269518</v>
      </c>
      <c r="Q7120" t="s">
        <v>19</v>
      </c>
      <c r="U7120">
        <v>4</v>
      </c>
      <c r="V7120">
        <v>17</v>
      </c>
      <c r="Y7120" t="s">
        <v>20</v>
      </c>
      <c r="Z7120">
        <v>500</v>
      </c>
      <c r="AA7120" t="s">
        <v>586</v>
      </c>
      <c r="AB7120" t="s">
        <v>21</v>
      </c>
      <c r="AC7120">
        <v>321</v>
      </c>
    </row>
    <row r="7121" spans="1:29" x14ac:dyDescent="0.25">
      <c r="A7121">
        <v>345</v>
      </c>
      <c r="B7121">
        <v>345103</v>
      </c>
      <c r="C7121">
        <v>7710</v>
      </c>
      <c r="D7121" t="str">
        <f>VLOOKUP(C7121,'Schedule 3'!A:M,13,FALSE)</f>
        <v>Operational/Non-Service Expenses</v>
      </c>
      <c r="F7121" s="1">
        <v>42855</v>
      </c>
      <c r="G7121" t="s">
        <v>462</v>
      </c>
      <c r="H7121" t="s">
        <v>830</v>
      </c>
      <c r="I7121" t="s">
        <v>830</v>
      </c>
      <c r="K7121">
        <v>357114</v>
      </c>
      <c r="L7121">
        <v>269518</v>
      </c>
      <c r="Q7121" t="s">
        <v>19</v>
      </c>
      <c r="U7121">
        <v>4</v>
      </c>
      <c r="V7121">
        <v>17</v>
      </c>
      <c r="Y7121" t="s">
        <v>20</v>
      </c>
      <c r="Z7121">
        <v>500</v>
      </c>
      <c r="AA7121" t="s">
        <v>586</v>
      </c>
      <c r="AB7121" t="s">
        <v>21</v>
      </c>
      <c r="AC7121">
        <v>438</v>
      </c>
    </row>
    <row r="7122" spans="1:29" x14ac:dyDescent="0.25">
      <c r="A7122">
        <v>345</v>
      </c>
      <c r="B7122">
        <v>345105</v>
      </c>
      <c r="C7122">
        <v>7710</v>
      </c>
      <c r="D7122" t="str">
        <f>VLOOKUP(C7122,'Schedule 3'!A:M,13,FALSE)</f>
        <v>Operational/Non-Service Expenses</v>
      </c>
      <c r="F7122" s="1">
        <v>42855</v>
      </c>
      <c r="G7122" t="s">
        <v>462</v>
      </c>
      <c r="H7122" t="s">
        <v>830</v>
      </c>
      <c r="I7122" t="s">
        <v>830</v>
      </c>
      <c r="K7122">
        <v>357114</v>
      </c>
      <c r="L7122">
        <v>269518</v>
      </c>
      <c r="Q7122" t="s">
        <v>19</v>
      </c>
      <c r="U7122">
        <v>4</v>
      </c>
      <c r="V7122">
        <v>17</v>
      </c>
      <c r="Y7122" t="s">
        <v>20</v>
      </c>
      <c r="Z7122">
        <v>500</v>
      </c>
      <c r="AA7122" t="s">
        <v>586</v>
      </c>
      <c r="AB7122" t="s">
        <v>21</v>
      </c>
      <c r="AC7122">
        <v>444</v>
      </c>
    </row>
    <row r="7123" spans="1:29" x14ac:dyDescent="0.25">
      <c r="A7123">
        <v>345</v>
      </c>
      <c r="B7123">
        <v>345101</v>
      </c>
      <c r="C7123">
        <v>6150</v>
      </c>
      <c r="D7123" t="str">
        <f>VLOOKUP(C7123,'Schedule 3'!A:M,13,FALSE)</f>
        <v>Salaries and Wages</v>
      </c>
      <c r="E7123">
        <v>-40.69</v>
      </c>
      <c r="F7123" s="1">
        <v>43100</v>
      </c>
      <c r="G7123" t="s">
        <v>462</v>
      </c>
      <c r="H7123" t="s">
        <v>357</v>
      </c>
      <c r="I7123" t="s">
        <v>357</v>
      </c>
      <c r="K7123">
        <v>357812</v>
      </c>
      <c r="L7123">
        <v>291867</v>
      </c>
      <c r="Q7123" t="s">
        <v>19</v>
      </c>
      <c r="U7123">
        <v>12</v>
      </c>
      <c r="V7123">
        <v>17</v>
      </c>
      <c r="Y7123" t="s">
        <v>20</v>
      </c>
      <c r="Z7123">
        <v>0</v>
      </c>
      <c r="AA7123" t="s">
        <v>589</v>
      </c>
      <c r="AB7123" t="s">
        <v>21</v>
      </c>
      <c r="AC7123">
        <v>52</v>
      </c>
    </row>
    <row r="7124" spans="1:29" x14ac:dyDescent="0.25">
      <c r="A7124">
        <v>345</v>
      </c>
      <c r="B7124">
        <v>345102</v>
      </c>
      <c r="C7124">
        <v>6150</v>
      </c>
      <c r="D7124" t="str">
        <f>VLOOKUP(C7124,'Schedule 3'!A:M,13,FALSE)</f>
        <v>Salaries and Wages</v>
      </c>
      <c r="E7124">
        <v>-357.84</v>
      </c>
      <c r="F7124" s="1">
        <v>43100</v>
      </c>
      <c r="G7124" t="s">
        <v>462</v>
      </c>
      <c r="H7124" t="s">
        <v>357</v>
      </c>
      <c r="I7124" t="s">
        <v>357</v>
      </c>
      <c r="K7124">
        <v>357812</v>
      </c>
      <c r="L7124">
        <v>291867</v>
      </c>
      <c r="Q7124" t="s">
        <v>19</v>
      </c>
      <c r="U7124">
        <v>12</v>
      </c>
      <c r="V7124">
        <v>17</v>
      </c>
      <c r="Y7124" t="s">
        <v>20</v>
      </c>
      <c r="Z7124">
        <v>0</v>
      </c>
      <c r="AA7124" t="s">
        <v>589</v>
      </c>
      <c r="AB7124" t="s">
        <v>21</v>
      </c>
      <c r="AC7124">
        <v>53</v>
      </c>
    </row>
    <row r="7125" spans="1:29" x14ac:dyDescent="0.25">
      <c r="A7125">
        <v>345</v>
      </c>
      <c r="B7125">
        <v>345101</v>
      </c>
      <c r="C7125">
        <v>6150</v>
      </c>
      <c r="D7125" t="str">
        <f>VLOOKUP(C7125,'Schedule 3'!A:M,13,FALSE)</f>
        <v>Salaries and Wages</v>
      </c>
      <c r="E7125">
        <v>7.68</v>
      </c>
      <c r="F7125" s="1">
        <v>43039</v>
      </c>
      <c r="G7125" t="s">
        <v>462</v>
      </c>
      <c r="H7125" t="s">
        <v>357</v>
      </c>
      <c r="I7125" t="s">
        <v>357</v>
      </c>
      <c r="K7125">
        <v>357812</v>
      </c>
      <c r="L7125">
        <v>286349</v>
      </c>
      <c r="Q7125" t="s">
        <v>19</v>
      </c>
      <c r="U7125">
        <v>10</v>
      </c>
      <c r="V7125">
        <v>17</v>
      </c>
      <c r="Y7125" t="s">
        <v>20</v>
      </c>
      <c r="Z7125">
        <v>0</v>
      </c>
      <c r="AA7125" t="s">
        <v>589</v>
      </c>
      <c r="AB7125" t="s">
        <v>21</v>
      </c>
      <c r="AC7125">
        <v>52</v>
      </c>
    </row>
    <row r="7126" spans="1:29" x14ac:dyDescent="0.25">
      <c r="A7126">
        <v>345</v>
      </c>
      <c r="B7126">
        <v>345102</v>
      </c>
      <c r="C7126">
        <v>6150</v>
      </c>
      <c r="D7126" t="str">
        <f>VLOOKUP(C7126,'Schedule 3'!A:M,13,FALSE)</f>
        <v>Salaries and Wages</v>
      </c>
      <c r="E7126">
        <v>68.47</v>
      </c>
      <c r="F7126" s="1">
        <v>43039</v>
      </c>
      <c r="G7126" t="s">
        <v>462</v>
      </c>
      <c r="H7126" t="s">
        <v>357</v>
      </c>
      <c r="I7126" t="s">
        <v>357</v>
      </c>
      <c r="K7126">
        <v>357812</v>
      </c>
      <c r="L7126">
        <v>286349</v>
      </c>
      <c r="Q7126" t="s">
        <v>19</v>
      </c>
      <c r="U7126">
        <v>10</v>
      </c>
      <c r="V7126">
        <v>17</v>
      </c>
      <c r="Y7126" t="s">
        <v>20</v>
      </c>
      <c r="Z7126">
        <v>0</v>
      </c>
      <c r="AA7126" t="s">
        <v>589</v>
      </c>
      <c r="AB7126" t="s">
        <v>21</v>
      </c>
      <c r="AC7126">
        <v>53</v>
      </c>
    </row>
    <row r="7127" spans="1:29" x14ac:dyDescent="0.25">
      <c r="A7127">
        <v>345</v>
      </c>
      <c r="B7127">
        <v>345101</v>
      </c>
      <c r="C7127">
        <v>6150</v>
      </c>
      <c r="D7127" t="str">
        <f>VLOOKUP(C7127,'Schedule 3'!A:M,13,FALSE)</f>
        <v>Salaries and Wages</v>
      </c>
      <c r="E7127">
        <v>9.61</v>
      </c>
      <c r="F7127" s="1">
        <v>43008</v>
      </c>
      <c r="G7127" t="s">
        <v>462</v>
      </c>
      <c r="H7127" t="s">
        <v>357</v>
      </c>
      <c r="I7127" t="s">
        <v>357</v>
      </c>
      <c r="K7127">
        <v>357812</v>
      </c>
      <c r="L7127">
        <v>283717</v>
      </c>
      <c r="Q7127" t="s">
        <v>19</v>
      </c>
      <c r="U7127">
        <v>9</v>
      </c>
      <c r="V7127">
        <v>17</v>
      </c>
      <c r="Y7127" t="s">
        <v>20</v>
      </c>
      <c r="Z7127">
        <v>0</v>
      </c>
      <c r="AA7127" t="s">
        <v>589</v>
      </c>
      <c r="AB7127" t="s">
        <v>21</v>
      </c>
      <c r="AC7127">
        <v>52</v>
      </c>
    </row>
    <row r="7128" spans="1:29" x14ac:dyDescent="0.25">
      <c r="A7128">
        <v>345</v>
      </c>
      <c r="B7128">
        <v>345102</v>
      </c>
      <c r="C7128">
        <v>6150</v>
      </c>
      <c r="D7128" t="str">
        <f>VLOOKUP(C7128,'Schedule 3'!A:M,13,FALSE)</f>
        <v>Salaries and Wages</v>
      </c>
      <c r="E7128">
        <v>85.48</v>
      </c>
      <c r="F7128" s="1">
        <v>43008</v>
      </c>
      <c r="G7128" t="s">
        <v>462</v>
      </c>
      <c r="H7128" t="s">
        <v>357</v>
      </c>
      <c r="I7128" t="s">
        <v>357</v>
      </c>
      <c r="K7128">
        <v>357812</v>
      </c>
      <c r="L7128">
        <v>283717</v>
      </c>
      <c r="Q7128" t="s">
        <v>19</v>
      </c>
      <c r="U7128">
        <v>9</v>
      </c>
      <c r="V7128">
        <v>17</v>
      </c>
      <c r="Y7128" t="s">
        <v>20</v>
      </c>
      <c r="Z7128">
        <v>0</v>
      </c>
      <c r="AA7128" t="s">
        <v>589</v>
      </c>
      <c r="AB7128" t="s">
        <v>21</v>
      </c>
      <c r="AC7128">
        <v>53</v>
      </c>
    </row>
    <row r="7129" spans="1:29" x14ac:dyDescent="0.25">
      <c r="A7129">
        <v>345</v>
      </c>
      <c r="B7129">
        <v>345101</v>
      </c>
      <c r="C7129">
        <v>6150</v>
      </c>
      <c r="D7129" t="str">
        <f>VLOOKUP(C7129,'Schedule 3'!A:M,13,FALSE)</f>
        <v>Salaries and Wages</v>
      </c>
      <c r="E7129">
        <v>75.14</v>
      </c>
      <c r="F7129" s="1">
        <v>42978</v>
      </c>
      <c r="G7129" t="s">
        <v>462</v>
      </c>
      <c r="H7129" t="s">
        <v>357</v>
      </c>
      <c r="I7129" t="s">
        <v>357</v>
      </c>
      <c r="K7129">
        <v>357812</v>
      </c>
      <c r="L7129">
        <v>281172</v>
      </c>
      <c r="Q7129" t="s">
        <v>19</v>
      </c>
      <c r="U7129">
        <v>8</v>
      </c>
      <c r="V7129">
        <v>17</v>
      </c>
      <c r="Y7129" t="s">
        <v>20</v>
      </c>
      <c r="Z7129">
        <v>0</v>
      </c>
      <c r="AA7129" t="s">
        <v>589</v>
      </c>
      <c r="AB7129" t="s">
        <v>21</v>
      </c>
      <c r="AC7129">
        <v>52</v>
      </c>
    </row>
    <row r="7130" spans="1:29" x14ac:dyDescent="0.25">
      <c r="A7130">
        <v>345</v>
      </c>
      <c r="B7130">
        <v>345102</v>
      </c>
      <c r="C7130">
        <v>6150</v>
      </c>
      <c r="D7130" t="str">
        <f>VLOOKUP(C7130,'Schedule 3'!A:M,13,FALSE)</f>
        <v>Salaries and Wages</v>
      </c>
      <c r="E7130">
        <v>666.07</v>
      </c>
      <c r="F7130" s="1">
        <v>42978</v>
      </c>
      <c r="G7130" t="s">
        <v>462</v>
      </c>
      <c r="H7130" t="s">
        <v>357</v>
      </c>
      <c r="I7130" t="s">
        <v>357</v>
      </c>
      <c r="K7130">
        <v>357812</v>
      </c>
      <c r="L7130">
        <v>281172</v>
      </c>
      <c r="Q7130" t="s">
        <v>19</v>
      </c>
      <c r="U7130">
        <v>8</v>
      </c>
      <c r="V7130">
        <v>17</v>
      </c>
      <c r="Y7130" t="s">
        <v>20</v>
      </c>
      <c r="Z7130">
        <v>0</v>
      </c>
      <c r="AA7130" t="s">
        <v>589</v>
      </c>
      <c r="AB7130" t="s">
        <v>21</v>
      </c>
      <c r="AC7130">
        <v>53</v>
      </c>
    </row>
    <row r="7131" spans="1:29" x14ac:dyDescent="0.25">
      <c r="A7131">
        <v>345</v>
      </c>
      <c r="B7131">
        <v>345101</v>
      </c>
      <c r="C7131">
        <v>6150</v>
      </c>
      <c r="D7131" t="str">
        <f>VLOOKUP(C7131,'Schedule 3'!A:M,13,FALSE)</f>
        <v>Salaries and Wages</v>
      </c>
      <c r="E7131">
        <v>45.8</v>
      </c>
      <c r="F7131" s="1">
        <v>42947</v>
      </c>
      <c r="G7131" t="s">
        <v>462</v>
      </c>
      <c r="H7131" t="s">
        <v>357</v>
      </c>
      <c r="I7131" t="s">
        <v>357</v>
      </c>
      <c r="K7131">
        <v>357812</v>
      </c>
      <c r="L7131">
        <v>278277</v>
      </c>
      <c r="Q7131" t="s">
        <v>19</v>
      </c>
      <c r="U7131">
        <v>7</v>
      </c>
      <c r="V7131">
        <v>17</v>
      </c>
      <c r="Y7131" t="s">
        <v>20</v>
      </c>
      <c r="Z7131">
        <v>0</v>
      </c>
      <c r="AA7131" t="s">
        <v>589</v>
      </c>
      <c r="AB7131" t="s">
        <v>21</v>
      </c>
      <c r="AC7131">
        <v>52</v>
      </c>
    </row>
    <row r="7132" spans="1:29" x14ac:dyDescent="0.25">
      <c r="A7132">
        <v>345</v>
      </c>
      <c r="B7132">
        <v>345102</v>
      </c>
      <c r="C7132">
        <v>6150</v>
      </c>
      <c r="D7132" t="str">
        <f>VLOOKUP(C7132,'Schedule 3'!A:M,13,FALSE)</f>
        <v>Salaries and Wages</v>
      </c>
      <c r="E7132">
        <v>406.06</v>
      </c>
      <c r="F7132" s="1">
        <v>42947</v>
      </c>
      <c r="G7132" t="s">
        <v>462</v>
      </c>
      <c r="H7132" t="s">
        <v>357</v>
      </c>
      <c r="I7132" t="s">
        <v>357</v>
      </c>
      <c r="K7132">
        <v>357812</v>
      </c>
      <c r="L7132">
        <v>278277</v>
      </c>
      <c r="Q7132" t="s">
        <v>19</v>
      </c>
      <c r="U7132">
        <v>7</v>
      </c>
      <c r="V7132">
        <v>17</v>
      </c>
      <c r="Y7132" t="s">
        <v>20</v>
      </c>
      <c r="Z7132">
        <v>0</v>
      </c>
      <c r="AA7132" t="s">
        <v>589</v>
      </c>
      <c r="AB7132" t="s">
        <v>21</v>
      </c>
      <c r="AC7132">
        <v>53</v>
      </c>
    </row>
    <row r="7133" spans="1:29" x14ac:dyDescent="0.25">
      <c r="A7133">
        <v>345</v>
      </c>
      <c r="B7133">
        <v>345101</v>
      </c>
      <c r="C7133">
        <v>6150</v>
      </c>
      <c r="D7133" t="str">
        <f>VLOOKUP(C7133,'Schedule 3'!A:M,13,FALSE)</f>
        <v>Salaries and Wages</v>
      </c>
      <c r="E7133">
        <v>7</v>
      </c>
      <c r="F7133" s="1">
        <v>42916</v>
      </c>
      <c r="G7133" t="s">
        <v>462</v>
      </c>
      <c r="H7133" t="s">
        <v>357</v>
      </c>
      <c r="I7133" t="s">
        <v>357</v>
      </c>
      <c r="K7133">
        <v>357812</v>
      </c>
      <c r="L7133">
        <v>275593</v>
      </c>
      <c r="Q7133" t="s">
        <v>19</v>
      </c>
      <c r="U7133">
        <v>6</v>
      </c>
      <c r="V7133">
        <v>17</v>
      </c>
      <c r="Y7133" t="s">
        <v>20</v>
      </c>
      <c r="Z7133">
        <v>0</v>
      </c>
      <c r="AA7133" t="s">
        <v>589</v>
      </c>
      <c r="AB7133" t="s">
        <v>21</v>
      </c>
      <c r="AC7133">
        <v>52</v>
      </c>
    </row>
    <row r="7134" spans="1:29" x14ac:dyDescent="0.25">
      <c r="A7134">
        <v>345</v>
      </c>
      <c r="B7134">
        <v>345102</v>
      </c>
      <c r="C7134">
        <v>6150</v>
      </c>
      <c r="D7134" t="str">
        <f>VLOOKUP(C7134,'Schedule 3'!A:M,13,FALSE)</f>
        <v>Salaries and Wages</v>
      </c>
      <c r="E7134">
        <v>61.25</v>
      </c>
      <c r="F7134" s="1">
        <v>42916</v>
      </c>
      <c r="G7134" t="s">
        <v>462</v>
      </c>
      <c r="H7134" t="s">
        <v>357</v>
      </c>
      <c r="I7134" t="s">
        <v>357</v>
      </c>
      <c r="K7134">
        <v>357812</v>
      </c>
      <c r="L7134">
        <v>275593</v>
      </c>
      <c r="Q7134" t="s">
        <v>19</v>
      </c>
      <c r="U7134">
        <v>6</v>
      </c>
      <c r="V7134">
        <v>17</v>
      </c>
      <c r="Y7134" t="s">
        <v>20</v>
      </c>
      <c r="Z7134">
        <v>0</v>
      </c>
      <c r="AA7134" t="s">
        <v>589</v>
      </c>
      <c r="AB7134" t="s">
        <v>21</v>
      </c>
      <c r="AC7134">
        <v>53</v>
      </c>
    </row>
    <row r="7135" spans="1:29" x14ac:dyDescent="0.25">
      <c r="A7135">
        <v>345</v>
      </c>
      <c r="B7135">
        <v>345101</v>
      </c>
      <c r="C7135">
        <v>7710</v>
      </c>
      <c r="D7135" t="str">
        <f>VLOOKUP(C7135,'Schedule 3'!A:M,13,FALSE)</f>
        <v>Operational/Non-Service Expenses</v>
      </c>
      <c r="E7135">
        <v>7.99</v>
      </c>
      <c r="F7135" s="1">
        <v>42916</v>
      </c>
      <c r="G7135" t="s">
        <v>462</v>
      </c>
      <c r="H7135" t="s">
        <v>831</v>
      </c>
      <c r="I7135" t="s">
        <v>831</v>
      </c>
      <c r="K7135">
        <v>357879</v>
      </c>
      <c r="L7135">
        <v>275835</v>
      </c>
      <c r="Q7135" t="s">
        <v>19</v>
      </c>
      <c r="U7135">
        <v>6</v>
      </c>
      <c r="V7135">
        <v>17</v>
      </c>
      <c r="Y7135" t="s">
        <v>20</v>
      </c>
      <c r="Z7135">
        <v>500</v>
      </c>
      <c r="AA7135" t="s">
        <v>586</v>
      </c>
      <c r="AB7135" t="s">
        <v>21</v>
      </c>
      <c r="AC7135">
        <v>256</v>
      </c>
    </row>
    <row r="7136" spans="1:29" x14ac:dyDescent="0.25">
      <c r="A7136">
        <v>345</v>
      </c>
      <c r="B7136">
        <v>345102</v>
      </c>
      <c r="C7136">
        <v>7710</v>
      </c>
      <c r="D7136" t="str">
        <f>VLOOKUP(C7136,'Schedule 3'!A:M,13,FALSE)</f>
        <v>Operational/Non-Service Expenses</v>
      </c>
      <c r="E7136">
        <v>69.95</v>
      </c>
      <c r="F7136" s="1">
        <v>42916</v>
      </c>
      <c r="G7136" t="s">
        <v>462</v>
      </c>
      <c r="H7136" t="s">
        <v>831</v>
      </c>
      <c r="I7136" t="s">
        <v>831</v>
      </c>
      <c r="K7136">
        <v>357879</v>
      </c>
      <c r="L7136">
        <v>275835</v>
      </c>
      <c r="Q7136" t="s">
        <v>19</v>
      </c>
      <c r="U7136">
        <v>6</v>
      </c>
      <c r="V7136">
        <v>17</v>
      </c>
      <c r="Y7136" t="s">
        <v>20</v>
      </c>
      <c r="Z7136">
        <v>500</v>
      </c>
      <c r="AA7136" t="s">
        <v>586</v>
      </c>
      <c r="AB7136" t="s">
        <v>21</v>
      </c>
      <c r="AC7136">
        <v>257</v>
      </c>
    </row>
    <row r="7137" spans="1:29" x14ac:dyDescent="0.25">
      <c r="A7137">
        <v>345</v>
      </c>
      <c r="B7137">
        <v>345101</v>
      </c>
      <c r="C7137">
        <v>7710</v>
      </c>
      <c r="D7137" t="str">
        <f>VLOOKUP(C7137,'Schedule 3'!A:M,13,FALSE)</f>
        <v>Operational/Non-Service Expenses</v>
      </c>
      <c r="E7137">
        <v>7.16</v>
      </c>
      <c r="F7137" s="1">
        <v>43008</v>
      </c>
      <c r="G7137" t="s">
        <v>462</v>
      </c>
      <c r="H7137" t="s">
        <v>832</v>
      </c>
      <c r="I7137" t="s">
        <v>832</v>
      </c>
      <c r="K7137">
        <v>358797</v>
      </c>
      <c r="L7137">
        <v>283727</v>
      </c>
      <c r="Q7137" t="s">
        <v>19</v>
      </c>
      <c r="U7137">
        <v>9</v>
      </c>
      <c r="V7137">
        <v>17</v>
      </c>
      <c r="Y7137" t="s">
        <v>20</v>
      </c>
      <c r="Z7137">
        <v>500</v>
      </c>
      <c r="AA7137" t="s">
        <v>586</v>
      </c>
      <c r="AB7137" t="s">
        <v>21</v>
      </c>
      <c r="AC7137">
        <v>257</v>
      </c>
    </row>
    <row r="7138" spans="1:29" x14ac:dyDescent="0.25">
      <c r="A7138">
        <v>345</v>
      </c>
      <c r="B7138">
        <v>345102</v>
      </c>
      <c r="C7138">
        <v>7710</v>
      </c>
      <c r="D7138" t="str">
        <f>VLOOKUP(C7138,'Schedule 3'!A:M,13,FALSE)</f>
        <v>Operational/Non-Service Expenses</v>
      </c>
      <c r="E7138">
        <v>63.71</v>
      </c>
      <c r="F7138" s="1">
        <v>43008</v>
      </c>
      <c r="G7138" t="s">
        <v>462</v>
      </c>
      <c r="H7138" t="s">
        <v>832</v>
      </c>
      <c r="I7138" t="s">
        <v>832</v>
      </c>
      <c r="K7138">
        <v>358797</v>
      </c>
      <c r="L7138">
        <v>283727</v>
      </c>
      <c r="Q7138" t="s">
        <v>19</v>
      </c>
      <c r="U7138">
        <v>9</v>
      </c>
      <c r="V7138">
        <v>17</v>
      </c>
      <c r="Y7138" t="s">
        <v>20</v>
      </c>
      <c r="Z7138">
        <v>500</v>
      </c>
      <c r="AA7138" t="s">
        <v>586</v>
      </c>
      <c r="AB7138" t="s">
        <v>21</v>
      </c>
      <c r="AC7138">
        <v>258</v>
      </c>
    </row>
    <row r="7139" spans="1:29" x14ac:dyDescent="0.25">
      <c r="A7139">
        <v>345</v>
      </c>
      <c r="B7139">
        <v>345101</v>
      </c>
      <c r="C7139">
        <v>6125</v>
      </c>
      <c r="D7139" t="str">
        <f>VLOOKUP(C7139,'Schedule 3'!A:M,13,FALSE)</f>
        <v>Salaries and Wages</v>
      </c>
      <c r="E7139">
        <v>11.31</v>
      </c>
      <c r="F7139" s="1">
        <v>43100</v>
      </c>
      <c r="G7139" t="s">
        <v>462</v>
      </c>
      <c r="H7139" t="s">
        <v>353</v>
      </c>
      <c r="I7139" t="s">
        <v>353</v>
      </c>
      <c r="K7139">
        <v>359885</v>
      </c>
      <c r="L7139">
        <v>291867</v>
      </c>
      <c r="Q7139" t="s">
        <v>19</v>
      </c>
      <c r="U7139">
        <v>12</v>
      </c>
      <c r="V7139">
        <v>17</v>
      </c>
      <c r="Y7139" t="s">
        <v>20</v>
      </c>
      <c r="Z7139">
        <v>0</v>
      </c>
      <c r="AA7139" t="s">
        <v>589</v>
      </c>
      <c r="AB7139" t="s">
        <v>21</v>
      </c>
      <c r="AC7139">
        <v>234</v>
      </c>
    </row>
    <row r="7140" spans="1:29" x14ac:dyDescent="0.25">
      <c r="A7140">
        <v>345</v>
      </c>
      <c r="B7140">
        <v>345102</v>
      </c>
      <c r="C7140">
        <v>6125</v>
      </c>
      <c r="D7140" t="str">
        <f>VLOOKUP(C7140,'Schedule 3'!A:M,13,FALSE)</f>
        <v>Salaries and Wages</v>
      </c>
      <c r="E7140">
        <v>99.44</v>
      </c>
      <c r="F7140" s="1">
        <v>43100</v>
      </c>
      <c r="G7140" t="s">
        <v>462</v>
      </c>
      <c r="H7140" t="s">
        <v>353</v>
      </c>
      <c r="I7140" t="s">
        <v>353</v>
      </c>
      <c r="K7140">
        <v>359885</v>
      </c>
      <c r="L7140">
        <v>291867</v>
      </c>
      <c r="Q7140" t="s">
        <v>19</v>
      </c>
      <c r="U7140">
        <v>12</v>
      </c>
      <c r="V7140">
        <v>17</v>
      </c>
      <c r="Y7140" t="s">
        <v>20</v>
      </c>
      <c r="Z7140">
        <v>0</v>
      </c>
      <c r="AA7140" t="s">
        <v>589</v>
      </c>
      <c r="AB7140" t="s">
        <v>21</v>
      </c>
      <c r="AC7140">
        <v>235</v>
      </c>
    </row>
    <row r="7141" spans="1:29" x14ac:dyDescent="0.25">
      <c r="A7141">
        <v>345</v>
      </c>
      <c r="B7141">
        <v>345101</v>
      </c>
      <c r="C7141">
        <v>7710</v>
      </c>
      <c r="D7141" t="str">
        <f>VLOOKUP(C7141,'Schedule 3'!A:M,13,FALSE)</f>
        <v>Operational/Non-Service Expenses</v>
      </c>
      <c r="E7141">
        <v>7.33</v>
      </c>
      <c r="F7141" s="1">
        <v>43100</v>
      </c>
      <c r="G7141" t="s">
        <v>462</v>
      </c>
      <c r="H7141" t="s">
        <v>833</v>
      </c>
      <c r="I7141" t="s">
        <v>833</v>
      </c>
      <c r="K7141">
        <v>359886</v>
      </c>
      <c r="L7141">
        <v>291852</v>
      </c>
      <c r="Q7141" t="s">
        <v>19</v>
      </c>
      <c r="U7141">
        <v>12</v>
      </c>
      <c r="V7141">
        <v>17</v>
      </c>
      <c r="Y7141" t="s">
        <v>20</v>
      </c>
      <c r="Z7141">
        <v>500</v>
      </c>
      <c r="AA7141" t="s">
        <v>586</v>
      </c>
      <c r="AB7141" t="s">
        <v>21</v>
      </c>
      <c r="AC7141">
        <v>257</v>
      </c>
    </row>
    <row r="7142" spans="1:29" x14ac:dyDescent="0.25">
      <c r="A7142">
        <v>345</v>
      </c>
      <c r="B7142">
        <v>345102</v>
      </c>
      <c r="C7142">
        <v>7710</v>
      </c>
      <c r="D7142" t="str">
        <f>VLOOKUP(C7142,'Schedule 3'!A:M,13,FALSE)</f>
        <v>Operational/Non-Service Expenses</v>
      </c>
      <c r="E7142">
        <v>64.459999999999994</v>
      </c>
      <c r="F7142" s="1">
        <v>43100</v>
      </c>
      <c r="G7142" t="s">
        <v>462</v>
      </c>
      <c r="H7142" t="s">
        <v>833</v>
      </c>
      <c r="I7142" t="s">
        <v>833</v>
      </c>
      <c r="K7142">
        <v>359886</v>
      </c>
      <c r="L7142">
        <v>291852</v>
      </c>
      <c r="Q7142" t="s">
        <v>19</v>
      </c>
      <c r="U7142">
        <v>12</v>
      </c>
      <c r="V7142">
        <v>17</v>
      </c>
      <c r="Y7142" t="s">
        <v>20</v>
      </c>
      <c r="Z7142">
        <v>500</v>
      </c>
      <c r="AA7142" t="s">
        <v>586</v>
      </c>
      <c r="AB7142" t="s">
        <v>21</v>
      </c>
      <c r="AC7142">
        <v>258</v>
      </c>
    </row>
    <row r="7143" spans="1:29" x14ac:dyDescent="0.25">
      <c r="A7143">
        <v>345</v>
      </c>
      <c r="B7143">
        <v>345101</v>
      </c>
      <c r="C7143">
        <v>6150</v>
      </c>
      <c r="D7143" t="str">
        <f>VLOOKUP(C7143,'Schedule 3'!A:M,13,FALSE)</f>
        <v>Salaries and Wages</v>
      </c>
      <c r="E7143">
        <v>-2968</v>
      </c>
      <c r="F7143" s="1">
        <v>42736</v>
      </c>
      <c r="G7143" t="s">
        <v>462</v>
      </c>
      <c r="H7143" t="s">
        <v>72</v>
      </c>
      <c r="I7143" t="s">
        <v>72</v>
      </c>
      <c r="K7143">
        <v>314455</v>
      </c>
      <c r="L7143">
        <v>253926</v>
      </c>
      <c r="P7143" t="s">
        <v>834</v>
      </c>
      <c r="Q7143" t="s">
        <v>68</v>
      </c>
      <c r="U7143">
        <v>1</v>
      </c>
      <c r="V7143">
        <v>17</v>
      </c>
      <c r="Y7143" t="s">
        <v>65</v>
      </c>
      <c r="Z7143">
        <v>102</v>
      </c>
      <c r="AA7143" t="s">
        <v>586</v>
      </c>
      <c r="AB7143" t="s">
        <v>21</v>
      </c>
      <c r="AC7143">
        <v>291</v>
      </c>
    </row>
    <row r="7144" spans="1:29" x14ac:dyDescent="0.25">
      <c r="A7144">
        <v>345</v>
      </c>
      <c r="B7144">
        <v>345101</v>
      </c>
      <c r="C7144">
        <v>6155</v>
      </c>
      <c r="D7144" t="str">
        <f>VLOOKUP(C7144,'Schedule 3'!A:M,13,FALSE)</f>
        <v>Salaries and Wages</v>
      </c>
      <c r="E7144">
        <v>-192</v>
      </c>
      <c r="F7144" s="1">
        <v>42736</v>
      </c>
      <c r="G7144" t="s">
        <v>462</v>
      </c>
      <c r="H7144" t="s">
        <v>72</v>
      </c>
      <c r="I7144" t="s">
        <v>72</v>
      </c>
      <c r="K7144">
        <v>314455</v>
      </c>
      <c r="L7144">
        <v>253926</v>
      </c>
      <c r="P7144" t="s">
        <v>834</v>
      </c>
      <c r="Q7144" t="s">
        <v>68</v>
      </c>
      <c r="U7144">
        <v>1</v>
      </c>
      <c r="V7144">
        <v>17</v>
      </c>
      <c r="Y7144" t="s">
        <v>65</v>
      </c>
      <c r="Z7144">
        <v>102</v>
      </c>
      <c r="AA7144" t="s">
        <v>586</v>
      </c>
      <c r="AB7144" t="s">
        <v>21</v>
      </c>
      <c r="AC7144">
        <v>292</v>
      </c>
    </row>
    <row r="7145" spans="1:29" x14ac:dyDescent="0.25">
      <c r="A7145">
        <v>345</v>
      </c>
      <c r="B7145">
        <v>345102</v>
      </c>
      <c r="C7145">
        <v>6150</v>
      </c>
      <c r="D7145" t="str">
        <f>VLOOKUP(C7145,'Schedule 3'!A:M,13,FALSE)</f>
        <v>Salaries and Wages</v>
      </c>
      <c r="E7145">
        <v>-11702</v>
      </c>
      <c r="F7145" s="1">
        <v>42736</v>
      </c>
      <c r="G7145" t="s">
        <v>462</v>
      </c>
      <c r="H7145" t="s">
        <v>72</v>
      </c>
      <c r="I7145" t="s">
        <v>72</v>
      </c>
      <c r="K7145">
        <v>314455</v>
      </c>
      <c r="L7145">
        <v>253926</v>
      </c>
      <c r="P7145" t="s">
        <v>834</v>
      </c>
      <c r="Q7145" t="s">
        <v>68</v>
      </c>
      <c r="U7145">
        <v>1</v>
      </c>
      <c r="V7145">
        <v>17</v>
      </c>
      <c r="Y7145" t="s">
        <v>65</v>
      </c>
      <c r="Z7145">
        <v>102</v>
      </c>
      <c r="AA7145" t="s">
        <v>586</v>
      </c>
      <c r="AB7145" t="s">
        <v>21</v>
      </c>
      <c r="AC7145">
        <v>293</v>
      </c>
    </row>
    <row r="7146" spans="1:29" x14ac:dyDescent="0.25">
      <c r="A7146">
        <v>345</v>
      </c>
      <c r="B7146">
        <v>345102</v>
      </c>
      <c r="C7146">
        <v>6155</v>
      </c>
      <c r="D7146" t="str">
        <f>VLOOKUP(C7146,'Schedule 3'!A:M,13,FALSE)</f>
        <v>Salaries and Wages</v>
      </c>
      <c r="E7146">
        <v>-1693</v>
      </c>
      <c r="F7146" s="1">
        <v>42736</v>
      </c>
      <c r="G7146" t="s">
        <v>462</v>
      </c>
      <c r="H7146" t="s">
        <v>72</v>
      </c>
      <c r="I7146" t="s">
        <v>72</v>
      </c>
      <c r="K7146">
        <v>314455</v>
      </c>
      <c r="L7146">
        <v>253926</v>
      </c>
      <c r="P7146" t="s">
        <v>834</v>
      </c>
      <c r="Q7146" t="s">
        <v>68</v>
      </c>
      <c r="U7146">
        <v>1</v>
      </c>
      <c r="V7146">
        <v>17</v>
      </c>
      <c r="Y7146" t="s">
        <v>65</v>
      </c>
      <c r="Z7146">
        <v>102</v>
      </c>
      <c r="AA7146" t="s">
        <v>586</v>
      </c>
      <c r="AB7146" t="s">
        <v>21</v>
      </c>
      <c r="AC7146">
        <v>294</v>
      </c>
    </row>
    <row r="7147" spans="1:29" x14ac:dyDescent="0.25">
      <c r="A7147">
        <v>345</v>
      </c>
      <c r="B7147">
        <v>345103</v>
      </c>
      <c r="C7147">
        <v>6270</v>
      </c>
      <c r="D7147" t="str">
        <f>VLOOKUP(C7147,'Schedule 3'!A:M,13,FALSE)</f>
        <v>Operational/Non-Service Expenses</v>
      </c>
      <c r="E7147">
        <v>-1255</v>
      </c>
      <c r="F7147" s="1">
        <v>42736</v>
      </c>
      <c r="G7147" t="s">
        <v>462</v>
      </c>
      <c r="H7147" t="s">
        <v>835</v>
      </c>
      <c r="I7147" t="s">
        <v>836</v>
      </c>
      <c r="K7147">
        <v>317866</v>
      </c>
      <c r="L7147">
        <v>255702</v>
      </c>
      <c r="P7147" t="s">
        <v>834</v>
      </c>
      <c r="Q7147" t="s">
        <v>68</v>
      </c>
      <c r="U7147">
        <v>1</v>
      </c>
      <c r="V7147">
        <v>17</v>
      </c>
      <c r="Y7147" t="s">
        <v>65</v>
      </c>
      <c r="Z7147">
        <v>112</v>
      </c>
      <c r="AA7147" t="s">
        <v>586</v>
      </c>
      <c r="AB7147" t="s">
        <v>21</v>
      </c>
      <c r="AC7147">
        <v>28</v>
      </c>
    </row>
    <row r="7148" spans="1:29" x14ac:dyDescent="0.25">
      <c r="A7148">
        <v>345</v>
      </c>
      <c r="B7148">
        <v>345101</v>
      </c>
      <c r="C7148">
        <v>5810</v>
      </c>
      <c r="D7148" t="str">
        <f>VLOOKUP(C7148,'Schedule 3'!A:M,13,FALSE)</f>
        <v>Other Personnel Related Expenses</v>
      </c>
      <c r="E7148">
        <v>-40</v>
      </c>
      <c r="F7148" s="1">
        <v>42736</v>
      </c>
      <c r="G7148" t="s">
        <v>462</v>
      </c>
      <c r="H7148" t="s">
        <v>837</v>
      </c>
      <c r="I7148" t="s">
        <v>838</v>
      </c>
      <c r="K7148">
        <v>331617</v>
      </c>
      <c r="L7148">
        <v>255753</v>
      </c>
      <c r="P7148" t="s">
        <v>834</v>
      </c>
      <c r="Q7148" t="s">
        <v>68</v>
      </c>
      <c r="U7148">
        <v>1</v>
      </c>
      <c r="V7148">
        <v>17</v>
      </c>
      <c r="Y7148" t="s">
        <v>65</v>
      </c>
      <c r="Z7148">
        <v>102</v>
      </c>
      <c r="AA7148" t="s">
        <v>586</v>
      </c>
      <c r="AB7148" t="s">
        <v>21</v>
      </c>
      <c r="AC7148">
        <v>180</v>
      </c>
    </row>
    <row r="7149" spans="1:29" x14ac:dyDescent="0.25">
      <c r="A7149">
        <v>345</v>
      </c>
      <c r="B7149">
        <v>345101</v>
      </c>
      <c r="C7149">
        <v>5930</v>
      </c>
      <c r="D7149" t="str">
        <f>VLOOKUP(C7149,'Schedule 3'!A:M,13,FALSE)</f>
        <v>Other Personnel Related Expenses</v>
      </c>
      <c r="E7149">
        <v>-65.459999999999994</v>
      </c>
      <c r="F7149" s="1">
        <v>42736</v>
      </c>
      <c r="G7149" t="s">
        <v>462</v>
      </c>
      <c r="H7149" t="s">
        <v>837</v>
      </c>
      <c r="I7149" t="s">
        <v>839</v>
      </c>
      <c r="K7149">
        <v>331617</v>
      </c>
      <c r="L7149">
        <v>255753</v>
      </c>
      <c r="P7149" t="s">
        <v>834</v>
      </c>
      <c r="Q7149" t="s">
        <v>68</v>
      </c>
      <c r="U7149">
        <v>1</v>
      </c>
      <c r="V7149">
        <v>17</v>
      </c>
      <c r="Y7149" t="s">
        <v>65</v>
      </c>
      <c r="Z7149">
        <v>102</v>
      </c>
      <c r="AA7149" t="s">
        <v>586</v>
      </c>
      <c r="AB7149" t="s">
        <v>21</v>
      </c>
      <c r="AC7149">
        <v>181</v>
      </c>
    </row>
    <row r="7150" spans="1:29" x14ac:dyDescent="0.25">
      <c r="A7150">
        <v>345</v>
      </c>
      <c r="B7150">
        <v>345102</v>
      </c>
      <c r="C7150">
        <v>5810</v>
      </c>
      <c r="D7150" t="str">
        <f>VLOOKUP(C7150,'Schedule 3'!A:M,13,FALSE)</f>
        <v>Other Personnel Related Expenses</v>
      </c>
      <c r="E7150">
        <v>-40</v>
      </c>
      <c r="F7150" s="1">
        <v>42736</v>
      </c>
      <c r="G7150" t="s">
        <v>462</v>
      </c>
      <c r="H7150" t="s">
        <v>837</v>
      </c>
      <c r="I7150" t="s">
        <v>838</v>
      </c>
      <c r="K7150">
        <v>331617</v>
      </c>
      <c r="L7150">
        <v>255753</v>
      </c>
      <c r="P7150" t="s">
        <v>834</v>
      </c>
      <c r="Q7150" t="s">
        <v>68</v>
      </c>
      <c r="U7150">
        <v>1</v>
      </c>
      <c r="V7150">
        <v>17</v>
      </c>
      <c r="Y7150" t="s">
        <v>65</v>
      </c>
      <c r="Z7150">
        <v>102</v>
      </c>
      <c r="AA7150" t="s">
        <v>586</v>
      </c>
      <c r="AB7150" t="s">
        <v>21</v>
      </c>
      <c r="AC7150">
        <v>182</v>
      </c>
    </row>
    <row r="7151" spans="1:29" x14ac:dyDescent="0.25">
      <c r="A7151">
        <v>345</v>
      </c>
      <c r="B7151">
        <v>345102</v>
      </c>
      <c r="C7151">
        <v>5810</v>
      </c>
      <c r="D7151" t="str">
        <f>VLOOKUP(C7151,'Schedule 3'!A:M,13,FALSE)</f>
        <v>Other Personnel Related Expenses</v>
      </c>
      <c r="E7151">
        <v>-40</v>
      </c>
      <c r="F7151" s="1">
        <v>42736</v>
      </c>
      <c r="G7151" t="s">
        <v>462</v>
      </c>
      <c r="H7151" t="s">
        <v>837</v>
      </c>
      <c r="I7151" t="s">
        <v>838</v>
      </c>
      <c r="K7151">
        <v>331617</v>
      </c>
      <c r="L7151">
        <v>255753</v>
      </c>
      <c r="P7151" t="s">
        <v>834</v>
      </c>
      <c r="Q7151" t="s">
        <v>68</v>
      </c>
      <c r="U7151">
        <v>1</v>
      </c>
      <c r="V7151">
        <v>17</v>
      </c>
      <c r="Y7151" t="s">
        <v>65</v>
      </c>
      <c r="Z7151">
        <v>102</v>
      </c>
      <c r="AA7151" t="s">
        <v>586</v>
      </c>
      <c r="AB7151" t="s">
        <v>21</v>
      </c>
      <c r="AC7151">
        <v>183</v>
      </c>
    </row>
    <row r="7152" spans="1:29" x14ac:dyDescent="0.25">
      <c r="A7152">
        <v>345</v>
      </c>
      <c r="B7152">
        <v>345102</v>
      </c>
      <c r="C7152">
        <v>5810</v>
      </c>
      <c r="D7152" t="str">
        <f>VLOOKUP(C7152,'Schedule 3'!A:M,13,FALSE)</f>
        <v>Other Personnel Related Expenses</v>
      </c>
      <c r="E7152">
        <v>-40</v>
      </c>
      <c r="F7152" s="1">
        <v>42736</v>
      </c>
      <c r="G7152" t="s">
        <v>462</v>
      </c>
      <c r="H7152" t="s">
        <v>837</v>
      </c>
      <c r="I7152" t="s">
        <v>838</v>
      </c>
      <c r="K7152">
        <v>331617</v>
      </c>
      <c r="L7152">
        <v>255753</v>
      </c>
      <c r="P7152" t="s">
        <v>834</v>
      </c>
      <c r="Q7152" t="s">
        <v>68</v>
      </c>
      <c r="U7152">
        <v>1</v>
      </c>
      <c r="V7152">
        <v>17</v>
      </c>
      <c r="Y7152" t="s">
        <v>65</v>
      </c>
      <c r="Z7152">
        <v>102</v>
      </c>
      <c r="AA7152" t="s">
        <v>586</v>
      </c>
      <c r="AB7152" t="s">
        <v>21</v>
      </c>
      <c r="AC7152">
        <v>184</v>
      </c>
    </row>
    <row r="7153" spans="1:29" x14ac:dyDescent="0.25">
      <c r="A7153">
        <v>345</v>
      </c>
      <c r="B7153">
        <v>345102</v>
      </c>
      <c r="C7153">
        <v>5810</v>
      </c>
      <c r="D7153" t="str">
        <f>VLOOKUP(C7153,'Schedule 3'!A:M,13,FALSE)</f>
        <v>Other Personnel Related Expenses</v>
      </c>
      <c r="E7153">
        <v>-40</v>
      </c>
      <c r="F7153" s="1">
        <v>42736</v>
      </c>
      <c r="G7153" t="s">
        <v>462</v>
      </c>
      <c r="H7153" t="s">
        <v>837</v>
      </c>
      <c r="I7153" t="s">
        <v>838</v>
      </c>
      <c r="K7153">
        <v>331617</v>
      </c>
      <c r="L7153">
        <v>255753</v>
      </c>
      <c r="P7153" t="s">
        <v>834</v>
      </c>
      <c r="Q7153" t="s">
        <v>68</v>
      </c>
      <c r="U7153">
        <v>1</v>
      </c>
      <c r="V7153">
        <v>17</v>
      </c>
      <c r="Y7153" t="s">
        <v>65</v>
      </c>
      <c r="Z7153">
        <v>102</v>
      </c>
      <c r="AA7153" t="s">
        <v>586</v>
      </c>
      <c r="AB7153" t="s">
        <v>21</v>
      </c>
      <c r="AC7153">
        <v>185</v>
      </c>
    </row>
    <row r="7154" spans="1:29" x14ac:dyDescent="0.25">
      <c r="A7154">
        <v>345</v>
      </c>
      <c r="B7154">
        <v>345102</v>
      </c>
      <c r="C7154">
        <v>5810</v>
      </c>
      <c r="D7154" t="str">
        <f>VLOOKUP(C7154,'Schedule 3'!A:M,13,FALSE)</f>
        <v>Other Personnel Related Expenses</v>
      </c>
      <c r="E7154">
        <v>-40</v>
      </c>
      <c r="F7154" s="1">
        <v>42736</v>
      </c>
      <c r="G7154" t="s">
        <v>462</v>
      </c>
      <c r="H7154" t="s">
        <v>837</v>
      </c>
      <c r="I7154" t="s">
        <v>838</v>
      </c>
      <c r="K7154">
        <v>331617</v>
      </c>
      <c r="L7154">
        <v>255753</v>
      </c>
      <c r="P7154" t="s">
        <v>834</v>
      </c>
      <c r="Q7154" t="s">
        <v>68</v>
      </c>
      <c r="U7154">
        <v>1</v>
      </c>
      <c r="V7154">
        <v>17</v>
      </c>
      <c r="Y7154" t="s">
        <v>65</v>
      </c>
      <c r="Z7154">
        <v>102</v>
      </c>
      <c r="AA7154" t="s">
        <v>586</v>
      </c>
      <c r="AB7154" t="s">
        <v>21</v>
      </c>
      <c r="AC7154">
        <v>186</v>
      </c>
    </row>
    <row r="7155" spans="1:29" x14ac:dyDescent="0.25">
      <c r="A7155">
        <v>345</v>
      </c>
      <c r="B7155">
        <v>345102</v>
      </c>
      <c r="C7155">
        <v>5810</v>
      </c>
      <c r="D7155" t="str">
        <f>VLOOKUP(C7155,'Schedule 3'!A:M,13,FALSE)</f>
        <v>Other Personnel Related Expenses</v>
      </c>
      <c r="E7155">
        <v>-40</v>
      </c>
      <c r="F7155" s="1">
        <v>42736</v>
      </c>
      <c r="G7155" t="s">
        <v>462</v>
      </c>
      <c r="H7155" t="s">
        <v>837</v>
      </c>
      <c r="I7155" t="s">
        <v>838</v>
      </c>
      <c r="K7155">
        <v>331617</v>
      </c>
      <c r="L7155">
        <v>255753</v>
      </c>
      <c r="P7155" t="s">
        <v>834</v>
      </c>
      <c r="Q7155" t="s">
        <v>68</v>
      </c>
      <c r="U7155">
        <v>1</v>
      </c>
      <c r="V7155">
        <v>17</v>
      </c>
      <c r="Y7155" t="s">
        <v>65</v>
      </c>
      <c r="Z7155">
        <v>102</v>
      </c>
      <c r="AA7155" t="s">
        <v>586</v>
      </c>
      <c r="AB7155" t="s">
        <v>21</v>
      </c>
      <c r="AC7155">
        <v>187</v>
      </c>
    </row>
    <row r="7156" spans="1:29" x14ac:dyDescent="0.25">
      <c r="A7156">
        <v>345</v>
      </c>
      <c r="B7156">
        <v>345102</v>
      </c>
      <c r="C7156">
        <v>5860</v>
      </c>
      <c r="D7156" t="str">
        <f>VLOOKUP(C7156,'Schedule 3'!A:M,13,FALSE)</f>
        <v>Other Personnel Related Expenses</v>
      </c>
      <c r="E7156">
        <v>-127.2</v>
      </c>
      <c r="F7156" s="1">
        <v>42736</v>
      </c>
      <c r="G7156" t="s">
        <v>462</v>
      </c>
      <c r="H7156" t="s">
        <v>837</v>
      </c>
      <c r="I7156" t="s">
        <v>840</v>
      </c>
      <c r="K7156">
        <v>331617</v>
      </c>
      <c r="L7156">
        <v>255753</v>
      </c>
      <c r="P7156" t="s">
        <v>834</v>
      </c>
      <c r="Q7156" t="s">
        <v>68</v>
      </c>
      <c r="U7156">
        <v>1</v>
      </c>
      <c r="V7156">
        <v>17</v>
      </c>
      <c r="Y7156" t="s">
        <v>65</v>
      </c>
      <c r="Z7156">
        <v>102</v>
      </c>
      <c r="AA7156" t="s">
        <v>586</v>
      </c>
      <c r="AB7156" t="s">
        <v>21</v>
      </c>
      <c r="AC7156">
        <v>188</v>
      </c>
    </row>
    <row r="7157" spans="1:29" x14ac:dyDescent="0.25">
      <c r="A7157">
        <v>345</v>
      </c>
      <c r="B7157">
        <v>345102</v>
      </c>
      <c r="C7157">
        <v>5960</v>
      </c>
      <c r="D7157" t="str">
        <f>VLOOKUP(C7157,'Schedule 3'!A:M,13,FALSE)</f>
        <v>Other Personnel Related Expenses</v>
      </c>
      <c r="E7157">
        <v>-51.8</v>
      </c>
      <c r="F7157" s="1">
        <v>42736</v>
      </c>
      <c r="G7157" t="s">
        <v>462</v>
      </c>
      <c r="H7157" t="s">
        <v>837</v>
      </c>
      <c r="I7157" t="s">
        <v>841</v>
      </c>
      <c r="K7157">
        <v>331617</v>
      </c>
      <c r="L7157">
        <v>255753</v>
      </c>
      <c r="P7157" t="s">
        <v>834</v>
      </c>
      <c r="Q7157" t="s">
        <v>68</v>
      </c>
      <c r="U7157">
        <v>1</v>
      </c>
      <c r="V7157">
        <v>17</v>
      </c>
      <c r="Y7157" t="s">
        <v>65</v>
      </c>
      <c r="Z7157">
        <v>102</v>
      </c>
      <c r="AA7157" t="s">
        <v>586</v>
      </c>
      <c r="AB7157" t="s">
        <v>21</v>
      </c>
      <c r="AC7157">
        <v>189</v>
      </c>
    </row>
    <row r="7158" spans="1:29" x14ac:dyDescent="0.25">
      <c r="A7158">
        <v>345</v>
      </c>
      <c r="B7158">
        <v>345102</v>
      </c>
      <c r="C7158">
        <v>5960</v>
      </c>
      <c r="D7158" t="str">
        <f>VLOOKUP(C7158,'Schedule 3'!A:M,13,FALSE)</f>
        <v>Other Personnel Related Expenses</v>
      </c>
      <c r="E7158">
        <v>-36.799999999999997</v>
      </c>
      <c r="F7158" s="1">
        <v>42736</v>
      </c>
      <c r="G7158" t="s">
        <v>462</v>
      </c>
      <c r="H7158" t="s">
        <v>837</v>
      </c>
      <c r="I7158" t="s">
        <v>841</v>
      </c>
      <c r="K7158">
        <v>331617</v>
      </c>
      <c r="L7158">
        <v>255753</v>
      </c>
      <c r="P7158" t="s">
        <v>834</v>
      </c>
      <c r="Q7158" t="s">
        <v>68</v>
      </c>
      <c r="U7158">
        <v>1</v>
      </c>
      <c r="V7158">
        <v>17</v>
      </c>
      <c r="Y7158" t="s">
        <v>65</v>
      </c>
      <c r="Z7158">
        <v>102</v>
      </c>
      <c r="AA7158" t="s">
        <v>586</v>
      </c>
      <c r="AB7158" t="s">
        <v>21</v>
      </c>
      <c r="AC7158">
        <v>190</v>
      </c>
    </row>
    <row r="7159" spans="1:29" x14ac:dyDescent="0.25">
      <c r="A7159">
        <v>345</v>
      </c>
      <c r="B7159">
        <v>345101</v>
      </c>
      <c r="C7159">
        <v>5465</v>
      </c>
      <c r="D7159" t="str">
        <f>VLOOKUP(C7159,'Schedule 3'!A:M,13,FALSE)</f>
        <v>Operational/Non-Service Expenses</v>
      </c>
      <c r="E7159">
        <v>-1168.68</v>
      </c>
      <c r="F7159" s="1">
        <v>42736</v>
      </c>
      <c r="G7159" t="s">
        <v>462</v>
      </c>
      <c r="H7159" t="s">
        <v>842</v>
      </c>
      <c r="I7159" t="s">
        <v>842</v>
      </c>
      <c r="K7159">
        <v>331620</v>
      </c>
      <c r="L7159">
        <v>255769</v>
      </c>
      <c r="P7159" t="s">
        <v>834</v>
      </c>
      <c r="Q7159" t="s">
        <v>68</v>
      </c>
      <c r="R7159">
        <v>10</v>
      </c>
      <c r="U7159">
        <v>1</v>
      </c>
      <c r="V7159">
        <v>17</v>
      </c>
      <c r="Y7159" t="s">
        <v>65</v>
      </c>
      <c r="Z7159">
        <v>110</v>
      </c>
      <c r="AA7159" t="s">
        <v>586</v>
      </c>
      <c r="AB7159" t="s">
        <v>21</v>
      </c>
      <c r="AC7159">
        <v>209</v>
      </c>
    </row>
    <row r="7160" spans="1:29" x14ac:dyDescent="0.25">
      <c r="A7160">
        <v>345</v>
      </c>
      <c r="B7160">
        <v>345102</v>
      </c>
      <c r="C7160">
        <v>5465</v>
      </c>
      <c r="D7160" t="str">
        <f>VLOOKUP(C7160,'Schedule 3'!A:M,13,FALSE)</f>
        <v>Operational/Non-Service Expenses</v>
      </c>
      <c r="E7160">
        <v>-11811.53</v>
      </c>
      <c r="F7160" s="1">
        <v>42736</v>
      </c>
      <c r="G7160" t="s">
        <v>462</v>
      </c>
      <c r="H7160" t="s">
        <v>842</v>
      </c>
      <c r="I7160" t="s">
        <v>842</v>
      </c>
      <c r="K7160">
        <v>331620</v>
      </c>
      <c r="L7160">
        <v>255769</v>
      </c>
      <c r="P7160" t="s">
        <v>834</v>
      </c>
      <c r="Q7160" t="s">
        <v>68</v>
      </c>
      <c r="R7160">
        <v>10</v>
      </c>
      <c r="U7160">
        <v>1</v>
      </c>
      <c r="V7160">
        <v>17</v>
      </c>
      <c r="Y7160" t="s">
        <v>65</v>
      </c>
      <c r="Z7160">
        <v>110</v>
      </c>
      <c r="AA7160" t="s">
        <v>586</v>
      </c>
      <c r="AB7160" t="s">
        <v>21</v>
      </c>
      <c r="AC7160">
        <v>210</v>
      </c>
    </row>
    <row r="7161" spans="1:29" x14ac:dyDescent="0.25">
      <c r="A7161">
        <v>345</v>
      </c>
      <c r="B7161">
        <v>345103</v>
      </c>
      <c r="C7161">
        <v>5470</v>
      </c>
      <c r="D7161" t="str">
        <f>VLOOKUP(C7161,'Schedule 3'!A:M,13,FALSE)</f>
        <v>Operational/Non-Service Expenses</v>
      </c>
      <c r="E7161">
        <v>-514.07000000000005</v>
      </c>
      <c r="F7161" s="1">
        <v>42736</v>
      </c>
      <c r="G7161" t="s">
        <v>462</v>
      </c>
      <c r="H7161" t="s">
        <v>842</v>
      </c>
      <c r="I7161" t="s">
        <v>842</v>
      </c>
      <c r="K7161">
        <v>331620</v>
      </c>
      <c r="L7161">
        <v>255769</v>
      </c>
      <c r="P7161" t="s">
        <v>834</v>
      </c>
      <c r="Q7161" t="s">
        <v>68</v>
      </c>
      <c r="R7161">
        <v>10</v>
      </c>
      <c r="U7161">
        <v>1</v>
      </c>
      <c r="V7161">
        <v>17</v>
      </c>
      <c r="Y7161" t="s">
        <v>65</v>
      </c>
      <c r="Z7161">
        <v>110</v>
      </c>
      <c r="AA7161" t="s">
        <v>586</v>
      </c>
      <c r="AB7161" t="s">
        <v>21</v>
      </c>
      <c r="AC7161">
        <v>211</v>
      </c>
    </row>
    <row r="7162" spans="1:29" x14ac:dyDescent="0.25">
      <c r="A7162">
        <v>345</v>
      </c>
      <c r="B7162">
        <v>345101</v>
      </c>
      <c r="C7162">
        <v>5480</v>
      </c>
      <c r="D7162" t="str">
        <f>VLOOKUP(C7162,'Schedule 3'!A:M,13,FALSE)</f>
        <v>Operational/Non-Service Expenses</v>
      </c>
      <c r="E7162">
        <v>203</v>
      </c>
      <c r="F7162" s="1">
        <v>43100</v>
      </c>
      <c r="G7162" t="s">
        <v>462</v>
      </c>
      <c r="H7162" t="s">
        <v>843</v>
      </c>
      <c r="I7162" t="s">
        <v>844</v>
      </c>
      <c r="K7162">
        <v>335694</v>
      </c>
      <c r="L7162">
        <v>256549</v>
      </c>
      <c r="P7162" t="s">
        <v>755</v>
      </c>
      <c r="Q7162" t="s">
        <v>68</v>
      </c>
      <c r="U7162">
        <v>12</v>
      </c>
      <c r="V7162">
        <v>17</v>
      </c>
      <c r="Y7162" t="s">
        <v>65</v>
      </c>
      <c r="Z7162">
        <v>110</v>
      </c>
      <c r="AA7162" t="s">
        <v>586</v>
      </c>
      <c r="AB7162" t="s">
        <v>21</v>
      </c>
      <c r="AC7162">
        <v>110</v>
      </c>
    </row>
    <row r="7163" spans="1:29" x14ac:dyDescent="0.25">
      <c r="A7163">
        <v>345</v>
      </c>
      <c r="B7163">
        <v>345102</v>
      </c>
      <c r="C7163">
        <v>5490</v>
      </c>
      <c r="D7163" t="str">
        <f>VLOOKUP(C7163,'Schedule 3'!A:M,13,FALSE)</f>
        <v>Operational/Non-Service Expenses</v>
      </c>
      <c r="E7163">
        <v>9579</v>
      </c>
      <c r="F7163" s="1">
        <v>43100</v>
      </c>
      <c r="G7163" t="s">
        <v>462</v>
      </c>
      <c r="H7163" t="s">
        <v>843</v>
      </c>
      <c r="I7163" t="s">
        <v>844</v>
      </c>
      <c r="K7163">
        <v>335694</v>
      </c>
      <c r="L7163">
        <v>256549</v>
      </c>
      <c r="P7163" t="s">
        <v>755</v>
      </c>
      <c r="Q7163" t="s">
        <v>68</v>
      </c>
      <c r="U7163">
        <v>12</v>
      </c>
      <c r="V7163">
        <v>17</v>
      </c>
      <c r="Y7163" t="s">
        <v>65</v>
      </c>
      <c r="Z7163">
        <v>110</v>
      </c>
      <c r="AA7163" t="s">
        <v>586</v>
      </c>
      <c r="AB7163" t="s">
        <v>21</v>
      </c>
      <c r="AC7163">
        <v>111</v>
      </c>
    </row>
    <row r="7164" spans="1:29" x14ac:dyDescent="0.25">
      <c r="A7164">
        <v>345</v>
      </c>
      <c r="B7164">
        <v>345100</v>
      </c>
      <c r="C7164">
        <v>5825</v>
      </c>
      <c r="D7164" t="str">
        <f>VLOOKUP(C7164,'Schedule 3'!A:M,13,FALSE)</f>
        <v>Other Personnel Related Expenses</v>
      </c>
      <c r="E7164">
        <v>53.05</v>
      </c>
      <c r="F7164" s="1">
        <v>42765</v>
      </c>
      <c r="G7164" t="s">
        <v>462</v>
      </c>
      <c r="H7164" t="s">
        <v>845</v>
      </c>
      <c r="I7164" t="s">
        <v>846</v>
      </c>
      <c r="K7164">
        <v>347615</v>
      </c>
      <c r="L7164">
        <v>257767</v>
      </c>
      <c r="Q7164" t="s">
        <v>68</v>
      </c>
      <c r="U7164">
        <v>1</v>
      </c>
      <c r="V7164">
        <v>17</v>
      </c>
      <c r="Y7164" t="s">
        <v>65</v>
      </c>
      <c r="Z7164">
        <v>102</v>
      </c>
      <c r="AA7164" t="s">
        <v>586</v>
      </c>
      <c r="AB7164" t="s">
        <v>21</v>
      </c>
      <c r="AC7164">
        <v>15</v>
      </c>
    </row>
    <row r="7165" spans="1:29" x14ac:dyDescent="0.25">
      <c r="A7165">
        <v>345</v>
      </c>
      <c r="B7165">
        <v>345101</v>
      </c>
      <c r="C7165">
        <v>5465</v>
      </c>
      <c r="D7165" t="str">
        <f>VLOOKUP(C7165,'Schedule 3'!A:M,13,FALSE)</f>
        <v>Operational/Non-Service Expenses</v>
      </c>
      <c r="E7165">
        <v>-1742.91</v>
      </c>
      <c r="F7165" s="1">
        <v>42767</v>
      </c>
      <c r="G7165" t="s">
        <v>462</v>
      </c>
      <c r="H7165" t="s">
        <v>842</v>
      </c>
      <c r="I7165" t="s">
        <v>842</v>
      </c>
      <c r="K7165">
        <v>356043</v>
      </c>
      <c r="L7165">
        <v>258387</v>
      </c>
      <c r="P7165" t="s">
        <v>834</v>
      </c>
      <c r="Q7165" t="s">
        <v>68</v>
      </c>
      <c r="R7165">
        <v>10</v>
      </c>
      <c r="U7165">
        <v>2</v>
      </c>
      <c r="V7165">
        <v>17</v>
      </c>
      <c r="Y7165" t="s">
        <v>65</v>
      </c>
      <c r="Z7165">
        <v>110</v>
      </c>
      <c r="AA7165" t="s">
        <v>586</v>
      </c>
      <c r="AB7165" t="s">
        <v>21</v>
      </c>
      <c r="AC7165">
        <v>209</v>
      </c>
    </row>
    <row r="7166" spans="1:29" x14ac:dyDescent="0.25">
      <c r="A7166">
        <v>345</v>
      </c>
      <c r="B7166">
        <v>345102</v>
      </c>
      <c r="C7166">
        <v>5465</v>
      </c>
      <c r="D7166" t="str">
        <f>VLOOKUP(C7166,'Schedule 3'!A:M,13,FALSE)</f>
        <v>Operational/Non-Service Expenses</v>
      </c>
      <c r="E7166">
        <v>-13497.09</v>
      </c>
      <c r="F7166" s="1">
        <v>42767</v>
      </c>
      <c r="G7166" t="s">
        <v>462</v>
      </c>
      <c r="H7166" t="s">
        <v>842</v>
      </c>
      <c r="I7166" t="s">
        <v>842</v>
      </c>
      <c r="K7166">
        <v>356043</v>
      </c>
      <c r="L7166">
        <v>258387</v>
      </c>
      <c r="P7166" t="s">
        <v>834</v>
      </c>
      <c r="Q7166" t="s">
        <v>68</v>
      </c>
      <c r="R7166">
        <v>10</v>
      </c>
      <c r="U7166">
        <v>2</v>
      </c>
      <c r="V7166">
        <v>17</v>
      </c>
      <c r="Y7166" t="s">
        <v>65</v>
      </c>
      <c r="Z7166">
        <v>110</v>
      </c>
      <c r="AA7166" t="s">
        <v>586</v>
      </c>
      <c r="AB7166" t="s">
        <v>21</v>
      </c>
      <c r="AC7166">
        <v>210</v>
      </c>
    </row>
    <row r="7167" spans="1:29" x14ac:dyDescent="0.25">
      <c r="A7167">
        <v>345</v>
      </c>
      <c r="B7167">
        <v>345103</v>
      </c>
      <c r="C7167">
        <v>5470</v>
      </c>
      <c r="D7167" t="str">
        <f>VLOOKUP(C7167,'Schedule 3'!A:M,13,FALSE)</f>
        <v>Operational/Non-Service Expenses</v>
      </c>
      <c r="E7167">
        <v>-519.79999999999995</v>
      </c>
      <c r="F7167" s="1">
        <v>42767</v>
      </c>
      <c r="G7167" t="s">
        <v>462</v>
      </c>
      <c r="H7167" t="s">
        <v>842</v>
      </c>
      <c r="I7167" t="s">
        <v>842</v>
      </c>
      <c r="K7167">
        <v>356043</v>
      </c>
      <c r="L7167">
        <v>258387</v>
      </c>
      <c r="P7167" t="s">
        <v>834</v>
      </c>
      <c r="Q7167" t="s">
        <v>68</v>
      </c>
      <c r="R7167">
        <v>10</v>
      </c>
      <c r="U7167">
        <v>2</v>
      </c>
      <c r="V7167">
        <v>17</v>
      </c>
      <c r="Y7167" t="s">
        <v>65</v>
      </c>
      <c r="Z7167">
        <v>110</v>
      </c>
      <c r="AA7167" t="s">
        <v>586</v>
      </c>
      <c r="AB7167" t="s">
        <v>21</v>
      </c>
      <c r="AC7167">
        <v>211</v>
      </c>
    </row>
    <row r="7168" spans="1:29" x14ac:dyDescent="0.25">
      <c r="A7168">
        <v>345</v>
      </c>
      <c r="B7168">
        <v>345101</v>
      </c>
      <c r="C7168">
        <v>5465</v>
      </c>
      <c r="D7168" t="str">
        <f>VLOOKUP(C7168,'Schedule 3'!A:M,13,FALSE)</f>
        <v>Operational/Non-Service Expenses</v>
      </c>
      <c r="E7168">
        <v>1742.91</v>
      </c>
      <c r="F7168" s="1">
        <v>42766</v>
      </c>
      <c r="G7168" t="s">
        <v>462</v>
      </c>
      <c r="H7168" t="s">
        <v>842</v>
      </c>
      <c r="I7168" t="s">
        <v>842</v>
      </c>
      <c r="K7168">
        <v>356043</v>
      </c>
      <c r="L7168">
        <v>258387</v>
      </c>
      <c r="P7168" t="s">
        <v>834</v>
      </c>
      <c r="Q7168" t="s">
        <v>68</v>
      </c>
      <c r="R7168">
        <v>10</v>
      </c>
      <c r="U7168">
        <v>1</v>
      </c>
      <c r="V7168">
        <v>17</v>
      </c>
      <c r="Y7168" t="s">
        <v>65</v>
      </c>
      <c r="Z7168">
        <v>110</v>
      </c>
      <c r="AA7168" t="s">
        <v>586</v>
      </c>
      <c r="AB7168" t="s">
        <v>21</v>
      </c>
      <c r="AC7168">
        <v>209</v>
      </c>
    </row>
    <row r="7169" spans="1:29" x14ac:dyDescent="0.25">
      <c r="A7169">
        <v>345</v>
      </c>
      <c r="B7169">
        <v>345102</v>
      </c>
      <c r="C7169">
        <v>5465</v>
      </c>
      <c r="D7169" t="str">
        <f>VLOOKUP(C7169,'Schedule 3'!A:M,13,FALSE)</f>
        <v>Operational/Non-Service Expenses</v>
      </c>
      <c r="E7169">
        <v>13497.09</v>
      </c>
      <c r="F7169" s="1">
        <v>42766</v>
      </c>
      <c r="G7169" t="s">
        <v>462</v>
      </c>
      <c r="H7169" t="s">
        <v>842</v>
      </c>
      <c r="I7169" t="s">
        <v>842</v>
      </c>
      <c r="K7169">
        <v>356043</v>
      </c>
      <c r="L7169">
        <v>258387</v>
      </c>
      <c r="P7169" t="s">
        <v>834</v>
      </c>
      <c r="Q7169" t="s">
        <v>68</v>
      </c>
      <c r="R7169">
        <v>10</v>
      </c>
      <c r="U7169">
        <v>1</v>
      </c>
      <c r="V7169">
        <v>17</v>
      </c>
      <c r="Y7169" t="s">
        <v>65</v>
      </c>
      <c r="Z7169">
        <v>110</v>
      </c>
      <c r="AA7169" t="s">
        <v>586</v>
      </c>
      <c r="AB7169" t="s">
        <v>21</v>
      </c>
      <c r="AC7169">
        <v>210</v>
      </c>
    </row>
    <row r="7170" spans="1:29" x14ac:dyDescent="0.25">
      <c r="A7170">
        <v>345</v>
      </c>
      <c r="B7170">
        <v>345103</v>
      </c>
      <c r="C7170">
        <v>5470</v>
      </c>
      <c r="D7170" t="str">
        <f>VLOOKUP(C7170,'Schedule 3'!A:M,13,FALSE)</f>
        <v>Operational/Non-Service Expenses</v>
      </c>
      <c r="E7170">
        <v>519.79999999999995</v>
      </c>
      <c r="F7170" s="1">
        <v>42766</v>
      </c>
      <c r="G7170" t="s">
        <v>462</v>
      </c>
      <c r="H7170" t="s">
        <v>842</v>
      </c>
      <c r="I7170" t="s">
        <v>842</v>
      </c>
      <c r="K7170">
        <v>356043</v>
      </c>
      <c r="L7170">
        <v>258387</v>
      </c>
      <c r="P7170" t="s">
        <v>834</v>
      </c>
      <c r="Q7170" t="s">
        <v>68</v>
      </c>
      <c r="R7170">
        <v>10</v>
      </c>
      <c r="U7170">
        <v>1</v>
      </c>
      <c r="V7170">
        <v>17</v>
      </c>
      <c r="Y7170" t="s">
        <v>65</v>
      </c>
      <c r="Z7170">
        <v>110</v>
      </c>
      <c r="AA7170" t="s">
        <v>586</v>
      </c>
      <c r="AB7170" t="s">
        <v>21</v>
      </c>
      <c r="AC7170">
        <v>211</v>
      </c>
    </row>
    <row r="7171" spans="1:29" x14ac:dyDescent="0.25">
      <c r="A7171">
        <v>345</v>
      </c>
      <c r="B7171">
        <v>345101</v>
      </c>
      <c r="C7171">
        <v>5860</v>
      </c>
      <c r="D7171" t="str">
        <f>VLOOKUP(C7171,'Schedule 3'!A:M,13,FALSE)</f>
        <v>Other Personnel Related Expenses</v>
      </c>
      <c r="E7171">
        <v>-20.5</v>
      </c>
      <c r="F7171" s="1">
        <v>42767</v>
      </c>
      <c r="G7171" t="s">
        <v>462</v>
      </c>
      <c r="H7171" t="s">
        <v>847</v>
      </c>
      <c r="I7171" t="s">
        <v>848</v>
      </c>
      <c r="K7171">
        <v>356053</v>
      </c>
      <c r="L7171">
        <v>258426</v>
      </c>
      <c r="P7171" t="s">
        <v>834</v>
      </c>
      <c r="Q7171" t="s">
        <v>68</v>
      </c>
      <c r="U7171">
        <v>2</v>
      </c>
      <c r="V7171">
        <v>17</v>
      </c>
      <c r="Y7171" t="s">
        <v>65</v>
      </c>
      <c r="Z7171">
        <v>102</v>
      </c>
      <c r="AA7171" t="s">
        <v>586</v>
      </c>
      <c r="AB7171" t="s">
        <v>21</v>
      </c>
      <c r="AC7171">
        <v>122</v>
      </c>
    </row>
    <row r="7172" spans="1:29" x14ac:dyDescent="0.25">
      <c r="A7172">
        <v>345</v>
      </c>
      <c r="B7172">
        <v>345101</v>
      </c>
      <c r="C7172">
        <v>5895</v>
      </c>
      <c r="D7172" t="str">
        <f>VLOOKUP(C7172,'Schedule 3'!A:M,13,FALSE)</f>
        <v>Operational/Non-Service Expenses</v>
      </c>
      <c r="E7172">
        <v>-14.04</v>
      </c>
      <c r="F7172" s="1">
        <v>42767</v>
      </c>
      <c r="G7172" t="s">
        <v>462</v>
      </c>
      <c r="H7172" t="s">
        <v>847</v>
      </c>
      <c r="I7172" t="s">
        <v>848</v>
      </c>
      <c r="K7172">
        <v>356053</v>
      </c>
      <c r="L7172">
        <v>258426</v>
      </c>
      <c r="P7172" t="s">
        <v>834</v>
      </c>
      <c r="Q7172" t="s">
        <v>68</v>
      </c>
      <c r="U7172">
        <v>2</v>
      </c>
      <c r="V7172">
        <v>17</v>
      </c>
      <c r="Y7172" t="s">
        <v>65</v>
      </c>
      <c r="Z7172">
        <v>102</v>
      </c>
      <c r="AA7172" t="s">
        <v>586</v>
      </c>
      <c r="AB7172" t="s">
        <v>21</v>
      </c>
      <c r="AC7172">
        <v>123</v>
      </c>
    </row>
    <row r="7173" spans="1:29" x14ac:dyDescent="0.25">
      <c r="A7173">
        <v>345</v>
      </c>
      <c r="B7173">
        <v>345101</v>
      </c>
      <c r="C7173">
        <v>6255</v>
      </c>
      <c r="D7173" t="str">
        <f>VLOOKUP(C7173,'Schedule 3'!A:M,13,FALSE)</f>
        <v>Operational/Non-Service Expenses</v>
      </c>
      <c r="E7173">
        <v>-50.5</v>
      </c>
      <c r="F7173" s="1">
        <v>42767</v>
      </c>
      <c r="G7173" t="s">
        <v>462</v>
      </c>
      <c r="H7173" t="s">
        <v>847</v>
      </c>
      <c r="I7173" t="s">
        <v>571</v>
      </c>
      <c r="K7173">
        <v>356053</v>
      </c>
      <c r="L7173">
        <v>258426</v>
      </c>
      <c r="P7173" t="s">
        <v>834</v>
      </c>
      <c r="Q7173" t="s">
        <v>68</v>
      </c>
      <c r="U7173">
        <v>2</v>
      </c>
      <c r="V7173">
        <v>17</v>
      </c>
      <c r="Y7173" t="s">
        <v>65</v>
      </c>
      <c r="Z7173">
        <v>102</v>
      </c>
      <c r="AA7173" t="s">
        <v>586</v>
      </c>
      <c r="AB7173" t="s">
        <v>21</v>
      </c>
      <c r="AC7173">
        <v>124</v>
      </c>
    </row>
    <row r="7174" spans="1:29" x14ac:dyDescent="0.25">
      <c r="A7174">
        <v>345</v>
      </c>
      <c r="B7174">
        <v>345101</v>
      </c>
      <c r="C7174">
        <v>6310</v>
      </c>
      <c r="D7174" t="str">
        <f>VLOOKUP(C7174,'Schedule 3'!A:M,13,FALSE)</f>
        <v>Operational/Non-Service Expenses</v>
      </c>
      <c r="E7174">
        <v>-152.66999999999999</v>
      </c>
      <c r="F7174" s="1">
        <v>42767</v>
      </c>
      <c r="G7174" t="s">
        <v>462</v>
      </c>
      <c r="H7174" t="s">
        <v>847</v>
      </c>
      <c r="I7174" t="s">
        <v>849</v>
      </c>
      <c r="K7174">
        <v>356053</v>
      </c>
      <c r="L7174">
        <v>258426</v>
      </c>
      <c r="P7174" t="s">
        <v>834</v>
      </c>
      <c r="Q7174" t="s">
        <v>68</v>
      </c>
      <c r="U7174">
        <v>2</v>
      </c>
      <c r="V7174">
        <v>17</v>
      </c>
      <c r="Y7174" t="s">
        <v>65</v>
      </c>
      <c r="Z7174">
        <v>102</v>
      </c>
      <c r="AA7174" t="s">
        <v>586</v>
      </c>
      <c r="AB7174" t="s">
        <v>21</v>
      </c>
      <c r="AC7174">
        <v>125</v>
      </c>
    </row>
    <row r="7175" spans="1:29" x14ac:dyDescent="0.25">
      <c r="A7175">
        <v>345</v>
      </c>
      <c r="B7175">
        <v>345102</v>
      </c>
      <c r="C7175">
        <v>5895</v>
      </c>
      <c r="D7175" t="str">
        <f>VLOOKUP(C7175,'Schedule 3'!A:M,13,FALSE)</f>
        <v>Operational/Non-Service Expenses</v>
      </c>
      <c r="E7175">
        <v>-39.99</v>
      </c>
      <c r="F7175" s="1">
        <v>42767</v>
      </c>
      <c r="G7175" t="s">
        <v>462</v>
      </c>
      <c r="H7175" t="s">
        <v>847</v>
      </c>
      <c r="I7175" t="s">
        <v>850</v>
      </c>
      <c r="K7175">
        <v>356053</v>
      </c>
      <c r="L7175">
        <v>258426</v>
      </c>
      <c r="P7175" t="s">
        <v>834</v>
      </c>
      <c r="Q7175" t="s">
        <v>68</v>
      </c>
      <c r="U7175">
        <v>2</v>
      </c>
      <c r="V7175">
        <v>17</v>
      </c>
      <c r="Y7175" t="s">
        <v>65</v>
      </c>
      <c r="Z7175">
        <v>102</v>
      </c>
      <c r="AA7175" t="s">
        <v>586</v>
      </c>
      <c r="AB7175" t="s">
        <v>21</v>
      </c>
      <c r="AC7175">
        <v>126</v>
      </c>
    </row>
    <row r="7176" spans="1:29" x14ac:dyDescent="0.25">
      <c r="A7176">
        <v>345</v>
      </c>
      <c r="B7176">
        <v>345102</v>
      </c>
      <c r="C7176">
        <v>6255</v>
      </c>
      <c r="D7176" t="str">
        <f>VLOOKUP(C7176,'Schedule 3'!A:M,13,FALSE)</f>
        <v>Operational/Non-Service Expenses</v>
      </c>
      <c r="E7176">
        <v>-170.15</v>
      </c>
      <c r="F7176" s="1">
        <v>42767</v>
      </c>
      <c r="G7176" t="s">
        <v>462</v>
      </c>
      <c r="H7176" t="s">
        <v>847</v>
      </c>
      <c r="I7176" t="s">
        <v>851</v>
      </c>
      <c r="K7176">
        <v>356053</v>
      </c>
      <c r="L7176">
        <v>258426</v>
      </c>
      <c r="P7176" t="s">
        <v>834</v>
      </c>
      <c r="Q7176" t="s">
        <v>68</v>
      </c>
      <c r="U7176">
        <v>2</v>
      </c>
      <c r="V7176">
        <v>17</v>
      </c>
      <c r="Y7176" t="s">
        <v>65</v>
      </c>
      <c r="Z7176">
        <v>102</v>
      </c>
      <c r="AA7176" t="s">
        <v>586</v>
      </c>
      <c r="AB7176" t="s">
        <v>21</v>
      </c>
      <c r="AC7176">
        <v>127</v>
      </c>
    </row>
    <row r="7177" spans="1:29" x14ac:dyDescent="0.25">
      <c r="A7177">
        <v>345</v>
      </c>
      <c r="B7177">
        <v>345103</v>
      </c>
      <c r="C7177">
        <v>6320</v>
      </c>
      <c r="D7177" t="str">
        <f>VLOOKUP(C7177,'Schedule 3'!A:M,13,FALSE)</f>
        <v>Operational/Non-Service Expenses</v>
      </c>
      <c r="E7177">
        <v>-19.45</v>
      </c>
      <c r="F7177" s="1">
        <v>42767</v>
      </c>
      <c r="G7177" t="s">
        <v>462</v>
      </c>
      <c r="H7177" t="s">
        <v>847</v>
      </c>
      <c r="I7177" t="s">
        <v>848</v>
      </c>
      <c r="K7177">
        <v>356053</v>
      </c>
      <c r="L7177">
        <v>258426</v>
      </c>
      <c r="P7177" t="s">
        <v>834</v>
      </c>
      <c r="Q7177" t="s">
        <v>68</v>
      </c>
      <c r="U7177">
        <v>2</v>
      </c>
      <c r="V7177">
        <v>17</v>
      </c>
      <c r="Y7177" t="s">
        <v>65</v>
      </c>
      <c r="Z7177">
        <v>102</v>
      </c>
      <c r="AA7177" t="s">
        <v>586</v>
      </c>
      <c r="AB7177" t="s">
        <v>21</v>
      </c>
      <c r="AC7177">
        <v>128</v>
      </c>
    </row>
    <row r="7178" spans="1:29" x14ac:dyDescent="0.25">
      <c r="A7178">
        <v>345</v>
      </c>
      <c r="B7178">
        <v>345103</v>
      </c>
      <c r="C7178">
        <v>6320</v>
      </c>
      <c r="D7178" t="str">
        <f>VLOOKUP(C7178,'Schedule 3'!A:M,13,FALSE)</f>
        <v>Operational/Non-Service Expenses</v>
      </c>
      <c r="E7178">
        <v>-3.18</v>
      </c>
      <c r="F7178" s="1">
        <v>42767</v>
      </c>
      <c r="G7178" t="s">
        <v>462</v>
      </c>
      <c r="H7178" t="s">
        <v>847</v>
      </c>
      <c r="I7178" t="s">
        <v>848</v>
      </c>
      <c r="K7178">
        <v>356053</v>
      </c>
      <c r="L7178">
        <v>258426</v>
      </c>
      <c r="P7178" t="s">
        <v>834</v>
      </c>
      <c r="Q7178" t="s">
        <v>68</v>
      </c>
      <c r="U7178">
        <v>2</v>
      </c>
      <c r="V7178">
        <v>17</v>
      </c>
      <c r="Y7178" t="s">
        <v>65</v>
      </c>
      <c r="Z7178">
        <v>102</v>
      </c>
      <c r="AA7178" t="s">
        <v>586</v>
      </c>
      <c r="AB7178" t="s">
        <v>21</v>
      </c>
      <c r="AC7178">
        <v>129</v>
      </c>
    </row>
    <row r="7179" spans="1:29" x14ac:dyDescent="0.25">
      <c r="A7179">
        <v>345</v>
      </c>
      <c r="B7179">
        <v>345101</v>
      </c>
      <c r="C7179">
        <v>5860</v>
      </c>
      <c r="D7179" t="str">
        <f>VLOOKUP(C7179,'Schedule 3'!A:M,13,FALSE)</f>
        <v>Other Personnel Related Expenses</v>
      </c>
      <c r="E7179">
        <v>20.5</v>
      </c>
      <c r="F7179" s="1">
        <v>42766</v>
      </c>
      <c r="G7179" t="s">
        <v>462</v>
      </c>
      <c r="H7179" t="s">
        <v>847</v>
      </c>
      <c r="I7179" t="s">
        <v>848</v>
      </c>
      <c r="K7179">
        <v>356053</v>
      </c>
      <c r="L7179">
        <v>258426</v>
      </c>
      <c r="P7179" t="s">
        <v>834</v>
      </c>
      <c r="Q7179" t="s">
        <v>68</v>
      </c>
      <c r="U7179">
        <v>1</v>
      </c>
      <c r="V7179">
        <v>17</v>
      </c>
      <c r="Y7179" t="s">
        <v>65</v>
      </c>
      <c r="Z7179">
        <v>102</v>
      </c>
      <c r="AA7179" t="s">
        <v>586</v>
      </c>
      <c r="AB7179" t="s">
        <v>21</v>
      </c>
      <c r="AC7179">
        <v>122</v>
      </c>
    </row>
    <row r="7180" spans="1:29" x14ac:dyDescent="0.25">
      <c r="A7180">
        <v>345</v>
      </c>
      <c r="B7180">
        <v>345101</v>
      </c>
      <c r="C7180">
        <v>5895</v>
      </c>
      <c r="D7180" t="str">
        <f>VLOOKUP(C7180,'Schedule 3'!A:M,13,FALSE)</f>
        <v>Operational/Non-Service Expenses</v>
      </c>
      <c r="E7180">
        <v>14.04</v>
      </c>
      <c r="F7180" s="1">
        <v>42766</v>
      </c>
      <c r="G7180" t="s">
        <v>462</v>
      </c>
      <c r="H7180" t="s">
        <v>847</v>
      </c>
      <c r="I7180" t="s">
        <v>848</v>
      </c>
      <c r="K7180">
        <v>356053</v>
      </c>
      <c r="L7180">
        <v>258426</v>
      </c>
      <c r="P7180" t="s">
        <v>834</v>
      </c>
      <c r="Q7180" t="s">
        <v>68</v>
      </c>
      <c r="U7180">
        <v>1</v>
      </c>
      <c r="V7180">
        <v>17</v>
      </c>
      <c r="Y7180" t="s">
        <v>65</v>
      </c>
      <c r="Z7180">
        <v>102</v>
      </c>
      <c r="AA7180" t="s">
        <v>586</v>
      </c>
      <c r="AB7180" t="s">
        <v>21</v>
      </c>
      <c r="AC7180">
        <v>123</v>
      </c>
    </row>
    <row r="7181" spans="1:29" x14ac:dyDescent="0.25">
      <c r="A7181">
        <v>345</v>
      </c>
      <c r="B7181">
        <v>345101</v>
      </c>
      <c r="C7181">
        <v>6255</v>
      </c>
      <c r="D7181" t="str">
        <f>VLOOKUP(C7181,'Schedule 3'!A:M,13,FALSE)</f>
        <v>Operational/Non-Service Expenses</v>
      </c>
      <c r="E7181">
        <v>50.5</v>
      </c>
      <c r="F7181" s="1">
        <v>42766</v>
      </c>
      <c r="G7181" t="s">
        <v>462</v>
      </c>
      <c r="H7181" t="s">
        <v>847</v>
      </c>
      <c r="I7181" t="s">
        <v>571</v>
      </c>
      <c r="K7181">
        <v>356053</v>
      </c>
      <c r="L7181">
        <v>258426</v>
      </c>
      <c r="P7181" t="s">
        <v>834</v>
      </c>
      <c r="Q7181" t="s">
        <v>68</v>
      </c>
      <c r="U7181">
        <v>1</v>
      </c>
      <c r="V7181">
        <v>17</v>
      </c>
      <c r="Y7181" t="s">
        <v>65</v>
      </c>
      <c r="Z7181">
        <v>102</v>
      </c>
      <c r="AA7181" t="s">
        <v>586</v>
      </c>
      <c r="AB7181" t="s">
        <v>21</v>
      </c>
      <c r="AC7181">
        <v>124</v>
      </c>
    </row>
    <row r="7182" spans="1:29" x14ac:dyDescent="0.25">
      <c r="A7182">
        <v>345</v>
      </c>
      <c r="B7182">
        <v>345101</v>
      </c>
      <c r="C7182">
        <v>6310</v>
      </c>
      <c r="D7182" t="str">
        <f>VLOOKUP(C7182,'Schedule 3'!A:M,13,FALSE)</f>
        <v>Operational/Non-Service Expenses</v>
      </c>
      <c r="E7182">
        <v>152.66999999999999</v>
      </c>
      <c r="F7182" s="1">
        <v>42766</v>
      </c>
      <c r="G7182" t="s">
        <v>462</v>
      </c>
      <c r="H7182" t="s">
        <v>847</v>
      </c>
      <c r="I7182" t="s">
        <v>849</v>
      </c>
      <c r="K7182">
        <v>356053</v>
      </c>
      <c r="L7182">
        <v>258426</v>
      </c>
      <c r="P7182" t="s">
        <v>834</v>
      </c>
      <c r="Q7182" t="s">
        <v>68</v>
      </c>
      <c r="U7182">
        <v>1</v>
      </c>
      <c r="V7182">
        <v>17</v>
      </c>
      <c r="Y7182" t="s">
        <v>65</v>
      </c>
      <c r="Z7182">
        <v>102</v>
      </c>
      <c r="AA7182" t="s">
        <v>586</v>
      </c>
      <c r="AB7182" t="s">
        <v>21</v>
      </c>
      <c r="AC7182">
        <v>125</v>
      </c>
    </row>
    <row r="7183" spans="1:29" x14ac:dyDescent="0.25">
      <c r="A7183">
        <v>345</v>
      </c>
      <c r="B7183">
        <v>345102</v>
      </c>
      <c r="C7183">
        <v>5895</v>
      </c>
      <c r="D7183" t="str">
        <f>VLOOKUP(C7183,'Schedule 3'!A:M,13,FALSE)</f>
        <v>Operational/Non-Service Expenses</v>
      </c>
      <c r="E7183">
        <v>39.99</v>
      </c>
      <c r="F7183" s="1">
        <v>42766</v>
      </c>
      <c r="G7183" t="s">
        <v>462</v>
      </c>
      <c r="H7183" t="s">
        <v>847</v>
      </c>
      <c r="I7183" t="s">
        <v>850</v>
      </c>
      <c r="K7183">
        <v>356053</v>
      </c>
      <c r="L7183">
        <v>258426</v>
      </c>
      <c r="P7183" t="s">
        <v>834</v>
      </c>
      <c r="Q7183" t="s">
        <v>68</v>
      </c>
      <c r="U7183">
        <v>1</v>
      </c>
      <c r="V7183">
        <v>17</v>
      </c>
      <c r="Y7183" t="s">
        <v>65</v>
      </c>
      <c r="Z7183">
        <v>102</v>
      </c>
      <c r="AA7183" t="s">
        <v>586</v>
      </c>
      <c r="AB7183" t="s">
        <v>21</v>
      </c>
      <c r="AC7183">
        <v>126</v>
      </c>
    </row>
    <row r="7184" spans="1:29" x14ac:dyDescent="0.25">
      <c r="A7184">
        <v>345</v>
      </c>
      <c r="B7184">
        <v>345102</v>
      </c>
      <c r="C7184">
        <v>6255</v>
      </c>
      <c r="D7184" t="str">
        <f>VLOOKUP(C7184,'Schedule 3'!A:M,13,FALSE)</f>
        <v>Operational/Non-Service Expenses</v>
      </c>
      <c r="E7184">
        <v>170.15</v>
      </c>
      <c r="F7184" s="1">
        <v>42766</v>
      </c>
      <c r="G7184" t="s">
        <v>462</v>
      </c>
      <c r="H7184" t="s">
        <v>847</v>
      </c>
      <c r="I7184" t="s">
        <v>851</v>
      </c>
      <c r="K7184">
        <v>356053</v>
      </c>
      <c r="L7184">
        <v>258426</v>
      </c>
      <c r="P7184" t="s">
        <v>834</v>
      </c>
      <c r="Q7184" t="s">
        <v>68</v>
      </c>
      <c r="U7184">
        <v>1</v>
      </c>
      <c r="V7184">
        <v>17</v>
      </c>
      <c r="Y7184" t="s">
        <v>65</v>
      </c>
      <c r="Z7184">
        <v>102</v>
      </c>
      <c r="AA7184" t="s">
        <v>586</v>
      </c>
      <c r="AB7184" t="s">
        <v>21</v>
      </c>
      <c r="AC7184">
        <v>127</v>
      </c>
    </row>
    <row r="7185" spans="1:29" x14ac:dyDescent="0.25">
      <c r="A7185">
        <v>345</v>
      </c>
      <c r="B7185">
        <v>345103</v>
      </c>
      <c r="C7185">
        <v>6320</v>
      </c>
      <c r="D7185" t="str">
        <f>VLOOKUP(C7185,'Schedule 3'!A:M,13,FALSE)</f>
        <v>Operational/Non-Service Expenses</v>
      </c>
      <c r="E7185">
        <v>19.45</v>
      </c>
      <c r="F7185" s="1">
        <v>42766</v>
      </c>
      <c r="G7185" t="s">
        <v>462</v>
      </c>
      <c r="H7185" t="s">
        <v>847</v>
      </c>
      <c r="I7185" t="s">
        <v>848</v>
      </c>
      <c r="K7185">
        <v>356053</v>
      </c>
      <c r="L7185">
        <v>258426</v>
      </c>
      <c r="P7185" t="s">
        <v>834</v>
      </c>
      <c r="Q7185" t="s">
        <v>68</v>
      </c>
      <c r="U7185">
        <v>1</v>
      </c>
      <c r="V7185">
        <v>17</v>
      </c>
      <c r="Y7185" t="s">
        <v>65</v>
      </c>
      <c r="Z7185">
        <v>102</v>
      </c>
      <c r="AA7185" t="s">
        <v>586</v>
      </c>
      <c r="AB7185" t="s">
        <v>21</v>
      </c>
      <c r="AC7185">
        <v>128</v>
      </c>
    </row>
    <row r="7186" spans="1:29" x14ac:dyDescent="0.25">
      <c r="A7186">
        <v>345</v>
      </c>
      <c r="B7186">
        <v>345103</v>
      </c>
      <c r="C7186">
        <v>6320</v>
      </c>
      <c r="D7186" t="str">
        <f>VLOOKUP(C7186,'Schedule 3'!A:M,13,FALSE)</f>
        <v>Operational/Non-Service Expenses</v>
      </c>
      <c r="E7186">
        <v>3.18</v>
      </c>
      <c r="F7186" s="1">
        <v>42766</v>
      </c>
      <c r="G7186" t="s">
        <v>462</v>
      </c>
      <c r="H7186" t="s">
        <v>847</v>
      </c>
      <c r="I7186" t="s">
        <v>848</v>
      </c>
      <c r="K7186">
        <v>356053</v>
      </c>
      <c r="L7186">
        <v>258426</v>
      </c>
      <c r="P7186" t="s">
        <v>834</v>
      </c>
      <c r="Q7186" t="s">
        <v>68</v>
      </c>
      <c r="U7186">
        <v>1</v>
      </c>
      <c r="V7186">
        <v>17</v>
      </c>
      <c r="Y7186" t="s">
        <v>65</v>
      </c>
      <c r="Z7186">
        <v>102</v>
      </c>
      <c r="AA7186" t="s">
        <v>586</v>
      </c>
      <c r="AB7186" t="s">
        <v>21</v>
      </c>
      <c r="AC7186">
        <v>129</v>
      </c>
    </row>
    <row r="7187" spans="1:29" x14ac:dyDescent="0.25">
      <c r="A7187">
        <v>345</v>
      </c>
      <c r="B7187">
        <v>345105</v>
      </c>
      <c r="C7187">
        <v>5510</v>
      </c>
      <c r="D7187" t="str">
        <f>VLOOKUP(C7187,'Schedule 3'!A:M,13,FALSE)</f>
        <v>Operational/Non-Service Expenses</v>
      </c>
      <c r="E7187">
        <v>-1500.25</v>
      </c>
      <c r="F7187" s="1">
        <v>42766</v>
      </c>
      <c r="G7187" t="s">
        <v>462</v>
      </c>
      <c r="H7187" t="s">
        <v>852</v>
      </c>
      <c r="I7187" t="s">
        <v>853</v>
      </c>
      <c r="K7187">
        <v>356058</v>
      </c>
      <c r="L7187">
        <v>258442</v>
      </c>
      <c r="Q7187" t="s">
        <v>68</v>
      </c>
      <c r="U7187">
        <v>1</v>
      </c>
      <c r="V7187">
        <v>17</v>
      </c>
      <c r="Y7187" t="s">
        <v>65</v>
      </c>
      <c r="Z7187">
        <v>345</v>
      </c>
      <c r="AA7187" t="s">
        <v>586</v>
      </c>
      <c r="AB7187" t="s">
        <v>21</v>
      </c>
      <c r="AC7187">
        <v>1</v>
      </c>
    </row>
    <row r="7188" spans="1:29" x14ac:dyDescent="0.25">
      <c r="A7188">
        <v>345</v>
      </c>
      <c r="B7188">
        <v>345100</v>
      </c>
      <c r="C7188">
        <v>5515</v>
      </c>
      <c r="D7188" t="str">
        <f>VLOOKUP(C7188,'Schedule 3'!A:M,13,FALSE)</f>
        <v>Operational/Non-Service Expenses</v>
      </c>
      <c r="E7188">
        <v>377.06</v>
      </c>
      <c r="F7188" s="1">
        <v>42766</v>
      </c>
      <c r="G7188" t="s">
        <v>462</v>
      </c>
      <c r="H7188" t="s">
        <v>854</v>
      </c>
      <c r="I7188" t="s">
        <v>855</v>
      </c>
      <c r="K7188">
        <v>356064</v>
      </c>
      <c r="L7188">
        <v>258466</v>
      </c>
      <c r="Q7188" t="s">
        <v>68</v>
      </c>
      <c r="U7188">
        <v>1</v>
      </c>
      <c r="V7188">
        <v>17</v>
      </c>
      <c r="Y7188" t="s">
        <v>65</v>
      </c>
      <c r="Z7188">
        <v>110</v>
      </c>
      <c r="AA7188" t="s">
        <v>586</v>
      </c>
      <c r="AB7188" t="s">
        <v>21</v>
      </c>
      <c r="AC7188">
        <v>129</v>
      </c>
    </row>
    <row r="7189" spans="1:29" x14ac:dyDescent="0.25">
      <c r="A7189">
        <v>345</v>
      </c>
      <c r="B7189">
        <v>345100</v>
      </c>
      <c r="C7189">
        <v>7735</v>
      </c>
      <c r="D7189" t="str">
        <f>VLOOKUP(C7189,'Schedule 3'!A:M,13,FALSE)</f>
        <v>Operational/Non-Service Expenses</v>
      </c>
      <c r="E7189">
        <v>23.04</v>
      </c>
      <c r="F7189" s="1">
        <v>42766</v>
      </c>
      <c r="G7189" t="s">
        <v>462</v>
      </c>
      <c r="H7189" t="s">
        <v>856</v>
      </c>
      <c r="I7189" t="s">
        <v>857</v>
      </c>
      <c r="K7189">
        <v>356079</v>
      </c>
      <c r="L7189">
        <v>258493</v>
      </c>
      <c r="Q7189" t="s">
        <v>68</v>
      </c>
      <c r="R7189">
        <v>11</v>
      </c>
      <c r="U7189">
        <v>1</v>
      </c>
      <c r="V7189">
        <v>17</v>
      </c>
      <c r="Y7189" t="s">
        <v>65</v>
      </c>
      <c r="Z7189">
        <v>110</v>
      </c>
      <c r="AA7189" t="s">
        <v>586</v>
      </c>
      <c r="AB7189" t="s">
        <v>21</v>
      </c>
      <c r="AC7189">
        <v>117</v>
      </c>
    </row>
    <row r="7190" spans="1:29" x14ac:dyDescent="0.25">
      <c r="A7190">
        <v>345</v>
      </c>
      <c r="B7190">
        <v>345100</v>
      </c>
      <c r="C7190">
        <v>7550</v>
      </c>
      <c r="D7190" t="str">
        <f>VLOOKUP(C7190,'Schedule 3'!A:M,13,FALSE)</f>
        <v>Operational/Non-Service Expenses</v>
      </c>
      <c r="E7190">
        <v>-6967</v>
      </c>
      <c r="F7190" s="1">
        <v>42767</v>
      </c>
      <c r="G7190" t="s">
        <v>462</v>
      </c>
      <c r="H7190" t="s">
        <v>858</v>
      </c>
      <c r="I7190" t="s">
        <v>858</v>
      </c>
      <c r="K7190">
        <v>356105</v>
      </c>
      <c r="L7190">
        <v>258665</v>
      </c>
      <c r="P7190" t="s">
        <v>834</v>
      </c>
      <c r="Q7190" t="s">
        <v>68</v>
      </c>
      <c r="U7190">
        <v>2</v>
      </c>
      <c r="V7190">
        <v>17</v>
      </c>
      <c r="Y7190" t="s">
        <v>65</v>
      </c>
      <c r="Z7190">
        <v>101</v>
      </c>
      <c r="AA7190" t="s">
        <v>586</v>
      </c>
      <c r="AB7190" t="s">
        <v>21</v>
      </c>
      <c r="AC7190">
        <v>77</v>
      </c>
    </row>
    <row r="7191" spans="1:29" x14ac:dyDescent="0.25">
      <c r="A7191">
        <v>345</v>
      </c>
      <c r="B7191">
        <v>345100</v>
      </c>
      <c r="C7191">
        <v>7550</v>
      </c>
      <c r="D7191" t="str">
        <f>VLOOKUP(C7191,'Schedule 3'!A:M,13,FALSE)</f>
        <v>Operational/Non-Service Expenses</v>
      </c>
      <c r="E7191">
        <v>6967</v>
      </c>
      <c r="F7191" s="1">
        <v>42766</v>
      </c>
      <c r="G7191" t="s">
        <v>462</v>
      </c>
      <c r="H7191" t="s">
        <v>858</v>
      </c>
      <c r="I7191" t="s">
        <v>858</v>
      </c>
      <c r="K7191">
        <v>356105</v>
      </c>
      <c r="L7191">
        <v>258665</v>
      </c>
      <c r="P7191" t="s">
        <v>834</v>
      </c>
      <c r="Q7191" t="s">
        <v>68</v>
      </c>
      <c r="U7191">
        <v>1</v>
      </c>
      <c r="V7191">
        <v>17</v>
      </c>
      <c r="Y7191" t="s">
        <v>65</v>
      </c>
      <c r="Z7191">
        <v>101</v>
      </c>
      <c r="AA7191" t="s">
        <v>586</v>
      </c>
      <c r="AB7191" t="s">
        <v>21</v>
      </c>
      <c r="AC7191">
        <v>77</v>
      </c>
    </row>
    <row r="7192" spans="1:29" x14ac:dyDescent="0.25">
      <c r="A7192">
        <v>345</v>
      </c>
      <c r="B7192">
        <v>345102</v>
      </c>
      <c r="C7192">
        <v>6165</v>
      </c>
      <c r="D7192" t="str">
        <f>VLOOKUP(C7192,'Schedule 3'!A:M,13,FALSE)</f>
        <v>Salaries and Wages</v>
      </c>
      <c r="E7192">
        <v>-342.66</v>
      </c>
      <c r="F7192" s="1">
        <v>42766</v>
      </c>
      <c r="G7192" t="s">
        <v>462</v>
      </c>
      <c r="H7192" t="s">
        <v>93</v>
      </c>
      <c r="I7192" t="s">
        <v>859</v>
      </c>
      <c r="K7192">
        <v>356108</v>
      </c>
      <c r="L7192">
        <v>258668</v>
      </c>
      <c r="Q7192" t="s">
        <v>68</v>
      </c>
      <c r="U7192">
        <v>1</v>
      </c>
      <c r="V7192">
        <v>17</v>
      </c>
      <c r="Y7192" t="s">
        <v>65</v>
      </c>
      <c r="Z7192">
        <v>102</v>
      </c>
      <c r="AA7192" t="s">
        <v>586</v>
      </c>
      <c r="AB7192" t="s">
        <v>21</v>
      </c>
      <c r="AC7192">
        <v>353</v>
      </c>
    </row>
    <row r="7193" spans="1:29" x14ac:dyDescent="0.25">
      <c r="A7193">
        <v>345</v>
      </c>
      <c r="B7193">
        <v>345102</v>
      </c>
      <c r="C7193">
        <v>6165</v>
      </c>
      <c r="D7193" t="str">
        <f>VLOOKUP(C7193,'Schedule 3'!A:M,13,FALSE)</f>
        <v>Salaries and Wages</v>
      </c>
      <c r="E7193">
        <v>-76.150000000000006</v>
      </c>
      <c r="F7193" s="1">
        <v>42766</v>
      </c>
      <c r="G7193" t="s">
        <v>462</v>
      </c>
      <c r="H7193" t="s">
        <v>93</v>
      </c>
      <c r="I7193" t="s">
        <v>860</v>
      </c>
      <c r="K7193">
        <v>356108</v>
      </c>
      <c r="L7193">
        <v>258668</v>
      </c>
      <c r="Q7193" t="s">
        <v>68</v>
      </c>
      <c r="U7193">
        <v>1</v>
      </c>
      <c r="V7193">
        <v>17</v>
      </c>
      <c r="Y7193" t="s">
        <v>65</v>
      </c>
      <c r="Z7193">
        <v>102</v>
      </c>
      <c r="AA7193" t="s">
        <v>586</v>
      </c>
      <c r="AB7193" t="s">
        <v>21</v>
      </c>
      <c r="AC7193">
        <v>354</v>
      </c>
    </row>
    <row r="7194" spans="1:29" x14ac:dyDescent="0.25">
      <c r="A7194">
        <v>345</v>
      </c>
      <c r="B7194">
        <v>345102</v>
      </c>
      <c r="C7194">
        <v>6165</v>
      </c>
      <c r="D7194" t="str">
        <f>VLOOKUP(C7194,'Schedule 3'!A:M,13,FALSE)</f>
        <v>Salaries and Wages</v>
      </c>
      <c r="E7194">
        <v>-76.150000000000006</v>
      </c>
      <c r="F7194" s="1">
        <v>42766</v>
      </c>
      <c r="G7194" t="s">
        <v>462</v>
      </c>
      <c r="H7194" t="s">
        <v>93</v>
      </c>
      <c r="I7194" t="s">
        <v>861</v>
      </c>
      <c r="K7194">
        <v>356108</v>
      </c>
      <c r="L7194">
        <v>258668</v>
      </c>
      <c r="Q7194" t="s">
        <v>68</v>
      </c>
      <c r="U7194">
        <v>1</v>
      </c>
      <c r="V7194">
        <v>17</v>
      </c>
      <c r="Y7194" t="s">
        <v>65</v>
      </c>
      <c r="Z7194">
        <v>102</v>
      </c>
      <c r="AA7194" t="s">
        <v>586</v>
      </c>
      <c r="AB7194" t="s">
        <v>21</v>
      </c>
      <c r="AC7194">
        <v>355</v>
      </c>
    </row>
    <row r="7195" spans="1:29" x14ac:dyDescent="0.25">
      <c r="A7195">
        <v>345</v>
      </c>
      <c r="B7195">
        <v>345102</v>
      </c>
      <c r="C7195">
        <v>6255</v>
      </c>
      <c r="D7195" t="str">
        <f>VLOOKUP(C7195,'Schedule 3'!A:M,13,FALSE)</f>
        <v>Operational/Non-Service Expenses</v>
      </c>
      <c r="E7195">
        <v>-1222</v>
      </c>
      <c r="F7195" s="1">
        <v>42767</v>
      </c>
      <c r="G7195" t="s">
        <v>462</v>
      </c>
      <c r="H7195" t="s">
        <v>835</v>
      </c>
      <c r="I7195" t="s">
        <v>862</v>
      </c>
      <c r="K7195">
        <v>356186</v>
      </c>
      <c r="L7195">
        <v>259000</v>
      </c>
      <c r="P7195" t="s">
        <v>834</v>
      </c>
      <c r="Q7195" t="s">
        <v>68</v>
      </c>
      <c r="U7195">
        <v>2</v>
      </c>
      <c r="V7195">
        <v>17</v>
      </c>
      <c r="Y7195" t="s">
        <v>65</v>
      </c>
      <c r="Z7195">
        <v>120</v>
      </c>
      <c r="AA7195" t="s">
        <v>586</v>
      </c>
      <c r="AB7195" t="s">
        <v>21</v>
      </c>
      <c r="AC7195">
        <v>22</v>
      </c>
    </row>
    <row r="7196" spans="1:29" x14ac:dyDescent="0.25">
      <c r="A7196">
        <v>345</v>
      </c>
      <c r="B7196">
        <v>345103</v>
      </c>
      <c r="C7196">
        <v>6270</v>
      </c>
      <c r="D7196" t="str">
        <f>VLOOKUP(C7196,'Schedule 3'!A:M,13,FALSE)</f>
        <v>Operational/Non-Service Expenses</v>
      </c>
      <c r="E7196">
        <v>-1009</v>
      </c>
      <c r="F7196" s="1">
        <v>42767</v>
      </c>
      <c r="G7196" t="s">
        <v>462</v>
      </c>
      <c r="H7196" t="s">
        <v>835</v>
      </c>
      <c r="I7196" t="s">
        <v>863</v>
      </c>
      <c r="K7196">
        <v>356186</v>
      </c>
      <c r="L7196">
        <v>259000</v>
      </c>
      <c r="P7196" t="s">
        <v>834</v>
      </c>
      <c r="Q7196" t="s">
        <v>68</v>
      </c>
      <c r="U7196">
        <v>2</v>
      </c>
      <c r="V7196">
        <v>17</v>
      </c>
      <c r="Y7196" t="s">
        <v>65</v>
      </c>
      <c r="Z7196">
        <v>120</v>
      </c>
      <c r="AA7196" t="s">
        <v>586</v>
      </c>
      <c r="AB7196" t="s">
        <v>21</v>
      </c>
      <c r="AC7196">
        <v>23</v>
      </c>
    </row>
    <row r="7197" spans="1:29" x14ac:dyDescent="0.25">
      <c r="A7197">
        <v>345</v>
      </c>
      <c r="B7197">
        <v>345102</v>
      </c>
      <c r="C7197">
        <v>6255</v>
      </c>
      <c r="D7197" t="str">
        <f>VLOOKUP(C7197,'Schedule 3'!A:M,13,FALSE)</f>
        <v>Operational/Non-Service Expenses</v>
      </c>
      <c r="E7197">
        <v>1222</v>
      </c>
      <c r="F7197" s="1">
        <v>42766</v>
      </c>
      <c r="G7197" t="s">
        <v>462</v>
      </c>
      <c r="H7197" t="s">
        <v>835</v>
      </c>
      <c r="I7197" t="s">
        <v>862</v>
      </c>
      <c r="K7197">
        <v>356186</v>
      </c>
      <c r="L7197">
        <v>259000</v>
      </c>
      <c r="P7197" t="s">
        <v>834</v>
      </c>
      <c r="Q7197" t="s">
        <v>68</v>
      </c>
      <c r="U7197">
        <v>1</v>
      </c>
      <c r="V7197">
        <v>17</v>
      </c>
      <c r="Y7197" t="s">
        <v>65</v>
      </c>
      <c r="Z7197">
        <v>120</v>
      </c>
      <c r="AA7197" t="s">
        <v>586</v>
      </c>
      <c r="AB7197" t="s">
        <v>21</v>
      </c>
      <c r="AC7197">
        <v>22</v>
      </c>
    </row>
    <row r="7198" spans="1:29" x14ac:dyDescent="0.25">
      <c r="A7198">
        <v>345</v>
      </c>
      <c r="B7198">
        <v>345103</v>
      </c>
      <c r="C7198">
        <v>6270</v>
      </c>
      <c r="D7198" t="str">
        <f>VLOOKUP(C7198,'Schedule 3'!A:M,13,FALSE)</f>
        <v>Operational/Non-Service Expenses</v>
      </c>
      <c r="E7198">
        <v>1009</v>
      </c>
      <c r="F7198" s="1">
        <v>42766</v>
      </c>
      <c r="G7198" t="s">
        <v>462</v>
      </c>
      <c r="H7198" t="s">
        <v>835</v>
      </c>
      <c r="I7198" t="s">
        <v>863</v>
      </c>
      <c r="K7198">
        <v>356186</v>
      </c>
      <c r="L7198">
        <v>259000</v>
      </c>
      <c r="P7198" t="s">
        <v>834</v>
      </c>
      <c r="Q7198" t="s">
        <v>68</v>
      </c>
      <c r="U7198">
        <v>1</v>
      </c>
      <c r="V7198">
        <v>17</v>
      </c>
      <c r="Y7198" t="s">
        <v>65</v>
      </c>
      <c r="Z7198">
        <v>120</v>
      </c>
      <c r="AA7198" t="s">
        <v>586</v>
      </c>
      <c r="AB7198" t="s">
        <v>21</v>
      </c>
      <c r="AC7198">
        <v>23</v>
      </c>
    </row>
    <row r="7199" spans="1:29" x14ac:dyDescent="0.25">
      <c r="A7199">
        <v>345</v>
      </c>
      <c r="B7199">
        <v>345100</v>
      </c>
      <c r="C7199">
        <v>7550</v>
      </c>
      <c r="D7199" t="str">
        <f>VLOOKUP(C7199,'Schedule 3'!A:M,13,FALSE)</f>
        <v>Operational/Non-Service Expenses</v>
      </c>
      <c r="E7199">
        <v>-11199.3</v>
      </c>
      <c r="F7199" s="1">
        <v>42795</v>
      </c>
      <c r="G7199" t="s">
        <v>462</v>
      </c>
      <c r="H7199" t="s">
        <v>864</v>
      </c>
      <c r="I7199" t="s">
        <v>864</v>
      </c>
      <c r="K7199">
        <v>356345</v>
      </c>
      <c r="L7199">
        <v>261940</v>
      </c>
      <c r="P7199" t="s">
        <v>834</v>
      </c>
      <c r="Q7199" t="s">
        <v>68</v>
      </c>
      <c r="U7199">
        <v>3</v>
      </c>
      <c r="V7199">
        <v>17</v>
      </c>
      <c r="Y7199" t="s">
        <v>65</v>
      </c>
      <c r="Z7199">
        <v>101</v>
      </c>
      <c r="AA7199" t="s">
        <v>586</v>
      </c>
      <c r="AB7199" t="s">
        <v>21</v>
      </c>
      <c r="AC7199">
        <v>77</v>
      </c>
    </row>
    <row r="7200" spans="1:29" x14ac:dyDescent="0.25">
      <c r="A7200">
        <v>345</v>
      </c>
      <c r="B7200">
        <v>345100</v>
      </c>
      <c r="C7200">
        <v>7550</v>
      </c>
      <c r="D7200" t="str">
        <f>VLOOKUP(C7200,'Schedule 3'!A:M,13,FALSE)</f>
        <v>Operational/Non-Service Expenses</v>
      </c>
      <c r="E7200">
        <v>11199.3</v>
      </c>
      <c r="F7200" s="1">
        <v>42794</v>
      </c>
      <c r="G7200" t="s">
        <v>462</v>
      </c>
      <c r="H7200" t="s">
        <v>864</v>
      </c>
      <c r="I7200" t="s">
        <v>864</v>
      </c>
      <c r="K7200">
        <v>356345</v>
      </c>
      <c r="L7200">
        <v>261940</v>
      </c>
      <c r="P7200" t="s">
        <v>834</v>
      </c>
      <c r="Q7200" t="s">
        <v>68</v>
      </c>
      <c r="U7200">
        <v>2</v>
      </c>
      <c r="V7200">
        <v>17</v>
      </c>
      <c r="Y7200" t="s">
        <v>65</v>
      </c>
      <c r="Z7200">
        <v>101</v>
      </c>
      <c r="AA7200" t="s">
        <v>586</v>
      </c>
      <c r="AB7200" t="s">
        <v>21</v>
      </c>
      <c r="AC7200">
        <v>77</v>
      </c>
    </row>
    <row r="7201" spans="1:29" x14ac:dyDescent="0.25">
      <c r="A7201">
        <v>345</v>
      </c>
      <c r="B7201">
        <v>345102</v>
      </c>
      <c r="C7201">
        <v>5435</v>
      </c>
      <c r="D7201" t="str">
        <f>VLOOKUP(C7201,'Schedule 3'!A:M,13,FALSE)</f>
        <v>Operational/Non-Service Expenses</v>
      </c>
      <c r="F7201" s="1">
        <v>42795</v>
      </c>
      <c r="G7201" t="s">
        <v>462</v>
      </c>
      <c r="H7201" t="s">
        <v>865</v>
      </c>
      <c r="I7201" t="s">
        <v>865</v>
      </c>
      <c r="K7201">
        <v>356372</v>
      </c>
      <c r="L7201">
        <v>262171</v>
      </c>
      <c r="P7201" t="s">
        <v>834</v>
      </c>
      <c r="Q7201" t="s">
        <v>68</v>
      </c>
      <c r="U7201">
        <v>3</v>
      </c>
      <c r="V7201">
        <v>17</v>
      </c>
      <c r="Y7201" t="s">
        <v>65</v>
      </c>
      <c r="Z7201">
        <v>112</v>
      </c>
      <c r="AA7201" t="s">
        <v>586</v>
      </c>
      <c r="AB7201" t="s">
        <v>21</v>
      </c>
      <c r="AC7201">
        <v>65</v>
      </c>
    </row>
    <row r="7202" spans="1:29" x14ac:dyDescent="0.25">
      <c r="A7202">
        <v>345</v>
      </c>
      <c r="B7202">
        <v>345102</v>
      </c>
      <c r="C7202">
        <v>5435</v>
      </c>
      <c r="D7202" t="str">
        <f>VLOOKUP(C7202,'Schedule 3'!A:M,13,FALSE)</f>
        <v>Operational/Non-Service Expenses</v>
      </c>
      <c r="F7202" s="1">
        <v>42794</v>
      </c>
      <c r="G7202" t="s">
        <v>462</v>
      </c>
      <c r="H7202" t="s">
        <v>865</v>
      </c>
      <c r="I7202" t="s">
        <v>865</v>
      </c>
      <c r="K7202">
        <v>356372</v>
      </c>
      <c r="L7202">
        <v>262171</v>
      </c>
      <c r="P7202" t="s">
        <v>834</v>
      </c>
      <c r="Q7202" t="s">
        <v>68</v>
      </c>
      <c r="U7202">
        <v>2</v>
      </c>
      <c r="V7202">
        <v>17</v>
      </c>
      <c r="Y7202" t="s">
        <v>65</v>
      </c>
      <c r="Z7202">
        <v>112</v>
      </c>
      <c r="AA7202" t="s">
        <v>586</v>
      </c>
      <c r="AB7202" t="s">
        <v>21</v>
      </c>
      <c r="AC7202">
        <v>65</v>
      </c>
    </row>
    <row r="7203" spans="1:29" x14ac:dyDescent="0.25">
      <c r="A7203">
        <v>345</v>
      </c>
      <c r="B7203">
        <v>345101</v>
      </c>
      <c r="C7203">
        <v>5895</v>
      </c>
      <c r="D7203" t="str">
        <f>VLOOKUP(C7203,'Schedule 3'!A:M,13,FALSE)</f>
        <v>Operational/Non-Service Expenses</v>
      </c>
      <c r="E7203">
        <v>-14.3</v>
      </c>
      <c r="F7203" s="1">
        <v>42795</v>
      </c>
      <c r="G7203" t="s">
        <v>462</v>
      </c>
      <c r="H7203" t="s">
        <v>866</v>
      </c>
      <c r="I7203" t="s">
        <v>848</v>
      </c>
      <c r="K7203">
        <v>356376</v>
      </c>
      <c r="L7203">
        <v>262239</v>
      </c>
      <c r="P7203" t="s">
        <v>834</v>
      </c>
      <c r="Q7203" t="s">
        <v>68</v>
      </c>
      <c r="U7203">
        <v>3</v>
      </c>
      <c r="V7203">
        <v>17</v>
      </c>
      <c r="Y7203" t="s">
        <v>65</v>
      </c>
      <c r="Z7203">
        <v>102</v>
      </c>
      <c r="AA7203" t="s">
        <v>586</v>
      </c>
      <c r="AB7203" t="s">
        <v>21</v>
      </c>
      <c r="AC7203">
        <v>126</v>
      </c>
    </row>
    <row r="7204" spans="1:29" x14ac:dyDescent="0.25">
      <c r="A7204">
        <v>345</v>
      </c>
      <c r="B7204">
        <v>345102</v>
      </c>
      <c r="C7204">
        <v>5895</v>
      </c>
      <c r="D7204" t="str">
        <f>VLOOKUP(C7204,'Schedule 3'!A:M,13,FALSE)</f>
        <v>Operational/Non-Service Expenses</v>
      </c>
      <c r="E7204">
        <v>-28.18</v>
      </c>
      <c r="F7204" s="1">
        <v>42795</v>
      </c>
      <c r="G7204" t="s">
        <v>462</v>
      </c>
      <c r="H7204" t="s">
        <v>866</v>
      </c>
      <c r="I7204" t="s">
        <v>867</v>
      </c>
      <c r="K7204">
        <v>356376</v>
      </c>
      <c r="L7204">
        <v>262239</v>
      </c>
      <c r="P7204" t="s">
        <v>834</v>
      </c>
      <c r="Q7204" t="s">
        <v>68</v>
      </c>
      <c r="U7204">
        <v>3</v>
      </c>
      <c r="V7204">
        <v>17</v>
      </c>
      <c r="Y7204" t="s">
        <v>65</v>
      </c>
      <c r="Z7204">
        <v>102</v>
      </c>
      <c r="AA7204" t="s">
        <v>586</v>
      </c>
      <c r="AB7204" t="s">
        <v>21</v>
      </c>
      <c r="AC7204">
        <v>127</v>
      </c>
    </row>
    <row r="7205" spans="1:29" x14ac:dyDescent="0.25">
      <c r="A7205">
        <v>345</v>
      </c>
      <c r="B7205">
        <v>345102</v>
      </c>
      <c r="C7205">
        <v>5895</v>
      </c>
      <c r="D7205" t="str">
        <f>VLOOKUP(C7205,'Schedule 3'!A:M,13,FALSE)</f>
        <v>Operational/Non-Service Expenses</v>
      </c>
      <c r="E7205">
        <v>-56.26</v>
      </c>
      <c r="F7205" s="1">
        <v>42795</v>
      </c>
      <c r="G7205" t="s">
        <v>462</v>
      </c>
      <c r="H7205" t="s">
        <v>866</v>
      </c>
      <c r="I7205" t="s">
        <v>850</v>
      </c>
      <c r="K7205">
        <v>356376</v>
      </c>
      <c r="L7205">
        <v>262239</v>
      </c>
      <c r="P7205" t="s">
        <v>834</v>
      </c>
      <c r="Q7205" t="s">
        <v>68</v>
      </c>
      <c r="U7205">
        <v>3</v>
      </c>
      <c r="V7205">
        <v>17</v>
      </c>
      <c r="Y7205" t="s">
        <v>65</v>
      </c>
      <c r="Z7205">
        <v>102</v>
      </c>
      <c r="AA7205" t="s">
        <v>586</v>
      </c>
      <c r="AB7205" t="s">
        <v>21</v>
      </c>
      <c r="AC7205">
        <v>128</v>
      </c>
    </row>
    <row r="7206" spans="1:29" x14ac:dyDescent="0.25">
      <c r="A7206">
        <v>345</v>
      </c>
      <c r="B7206">
        <v>345102</v>
      </c>
      <c r="C7206">
        <v>5960</v>
      </c>
      <c r="D7206" t="str">
        <f>VLOOKUP(C7206,'Schedule 3'!A:M,13,FALSE)</f>
        <v>Other Personnel Related Expenses</v>
      </c>
      <c r="E7206">
        <v>-51.8</v>
      </c>
      <c r="F7206" s="1">
        <v>42795</v>
      </c>
      <c r="G7206" t="s">
        <v>462</v>
      </c>
      <c r="H7206" t="s">
        <v>866</v>
      </c>
      <c r="I7206" t="s">
        <v>841</v>
      </c>
      <c r="K7206">
        <v>356376</v>
      </c>
      <c r="L7206">
        <v>262239</v>
      </c>
      <c r="P7206" t="s">
        <v>834</v>
      </c>
      <c r="Q7206" t="s">
        <v>68</v>
      </c>
      <c r="U7206">
        <v>3</v>
      </c>
      <c r="V7206">
        <v>17</v>
      </c>
      <c r="Y7206" t="s">
        <v>65</v>
      </c>
      <c r="Z7206">
        <v>102</v>
      </c>
      <c r="AA7206" t="s">
        <v>586</v>
      </c>
      <c r="AB7206" t="s">
        <v>21</v>
      </c>
      <c r="AC7206">
        <v>129</v>
      </c>
    </row>
    <row r="7207" spans="1:29" x14ac:dyDescent="0.25">
      <c r="A7207">
        <v>345</v>
      </c>
      <c r="B7207">
        <v>345102</v>
      </c>
      <c r="C7207">
        <v>5960</v>
      </c>
      <c r="D7207" t="str">
        <f>VLOOKUP(C7207,'Schedule 3'!A:M,13,FALSE)</f>
        <v>Other Personnel Related Expenses</v>
      </c>
      <c r="E7207">
        <v>-36.799999999999997</v>
      </c>
      <c r="F7207" s="1">
        <v>42795</v>
      </c>
      <c r="G7207" t="s">
        <v>462</v>
      </c>
      <c r="H7207" t="s">
        <v>866</v>
      </c>
      <c r="I7207" t="s">
        <v>841</v>
      </c>
      <c r="K7207">
        <v>356376</v>
      </c>
      <c r="L7207">
        <v>262239</v>
      </c>
      <c r="P7207" t="s">
        <v>834</v>
      </c>
      <c r="Q7207" t="s">
        <v>68</v>
      </c>
      <c r="U7207">
        <v>3</v>
      </c>
      <c r="V7207">
        <v>17</v>
      </c>
      <c r="Y7207" t="s">
        <v>65</v>
      </c>
      <c r="Z7207">
        <v>102</v>
      </c>
      <c r="AA7207" t="s">
        <v>586</v>
      </c>
      <c r="AB7207" t="s">
        <v>21</v>
      </c>
      <c r="AC7207">
        <v>130</v>
      </c>
    </row>
    <row r="7208" spans="1:29" x14ac:dyDescent="0.25">
      <c r="A7208">
        <v>345</v>
      </c>
      <c r="B7208">
        <v>345101</v>
      </c>
      <c r="C7208">
        <v>5895</v>
      </c>
      <c r="D7208" t="str">
        <f>VLOOKUP(C7208,'Schedule 3'!A:M,13,FALSE)</f>
        <v>Operational/Non-Service Expenses</v>
      </c>
      <c r="E7208">
        <v>14.3</v>
      </c>
      <c r="F7208" s="1">
        <v>42794</v>
      </c>
      <c r="G7208" t="s">
        <v>462</v>
      </c>
      <c r="H7208" t="s">
        <v>866</v>
      </c>
      <c r="I7208" t="s">
        <v>848</v>
      </c>
      <c r="K7208">
        <v>356376</v>
      </c>
      <c r="L7208">
        <v>262239</v>
      </c>
      <c r="P7208" t="s">
        <v>834</v>
      </c>
      <c r="Q7208" t="s">
        <v>68</v>
      </c>
      <c r="U7208">
        <v>2</v>
      </c>
      <c r="V7208">
        <v>17</v>
      </c>
      <c r="Y7208" t="s">
        <v>65</v>
      </c>
      <c r="Z7208">
        <v>102</v>
      </c>
      <c r="AA7208" t="s">
        <v>586</v>
      </c>
      <c r="AB7208" t="s">
        <v>21</v>
      </c>
      <c r="AC7208">
        <v>126</v>
      </c>
    </row>
    <row r="7209" spans="1:29" x14ac:dyDescent="0.25">
      <c r="A7209">
        <v>345</v>
      </c>
      <c r="B7209">
        <v>345102</v>
      </c>
      <c r="C7209">
        <v>5895</v>
      </c>
      <c r="D7209" t="str">
        <f>VLOOKUP(C7209,'Schedule 3'!A:M,13,FALSE)</f>
        <v>Operational/Non-Service Expenses</v>
      </c>
      <c r="E7209">
        <v>28.18</v>
      </c>
      <c r="F7209" s="1">
        <v>42794</v>
      </c>
      <c r="G7209" t="s">
        <v>462</v>
      </c>
      <c r="H7209" t="s">
        <v>866</v>
      </c>
      <c r="I7209" t="s">
        <v>867</v>
      </c>
      <c r="K7209">
        <v>356376</v>
      </c>
      <c r="L7209">
        <v>262239</v>
      </c>
      <c r="P7209" t="s">
        <v>834</v>
      </c>
      <c r="Q7209" t="s">
        <v>68</v>
      </c>
      <c r="U7209">
        <v>2</v>
      </c>
      <c r="V7209">
        <v>17</v>
      </c>
      <c r="Y7209" t="s">
        <v>65</v>
      </c>
      <c r="Z7209">
        <v>102</v>
      </c>
      <c r="AA7209" t="s">
        <v>586</v>
      </c>
      <c r="AB7209" t="s">
        <v>21</v>
      </c>
      <c r="AC7209">
        <v>127</v>
      </c>
    </row>
    <row r="7210" spans="1:29" x14ac:dyDescent="0.25">
      <c r="A7210">
        <v>345</v>
      </c>
      <c r="B7210">
        <v>345102</v>
      </c>
      <c r="C7210">
        <v>5895</v>
      </c>
      <c r="D7210" t="str">
        <f>VLOOKUP(C7210,'Schedule 3'!A:M,13,FALSE)</f>
        <v>Operational/Non-Service Expenses</v>
      </c>
      <c r="E7210">
        <v>56.26</v>
      </c>
      <c r="F7210" s="1">
        <v>42794</v>
      </c>
      <c r="G7210" t="s">
        <v>462</v>
      </c>
      <c r="H7210" t="s">
        <v>866</v>
      </c>
      <c r="I7210" t="s">
        <v>850</v>
      </c>
      <c r="K7210">
        <v>356376</v>
      </c>
      <c r="L7210">
        <v>262239</v>
      </c>
      <c r="P7210" t="s">
        <v>834</v>
      </c>
      <c r="Q7210" t="s">
        <v>68</v>
      </c>
      <c r="U7210">
        <v>2</v>
      </c>
      <c r="V7210">
        <v>17</v>
      </c>
      <c r="Y7210" t="s">
        <v>65</v>
      </c>
      <c r="Z7210">
        <v>102</v>
      </c>
      <c r="AA7210" t="s">
        <v>586</v>
      </c>
      <c r="AB7210" t="s">
        <v>21</v>
      </c>
      <c r="AC7210">
        <v>128</v>
      </c>
    </row>
    <row r="7211" spans="1:29" x14ac:dyDescent="0.25">
      <c r="A7211">
        <v>345</v>
      </c>
      <c r="B7211">
        <v>345102</v>
      </c>
      <c r="C7211">
        <v>5960</v>
      </c>
      <c r="D7211" t="str">
        <f>VLOOKUP(C7211,'Schedule 3'!A:M,13,FALSE)</f>
        <v>Other Personnel Related Expenses</v>
      </c>
      <c r="E7211">
        <v>51.8</v>
      </c>
      <c r="F7211" s="1">
        <v>42794</v>
      </c>
      <c r="G7211" t="s">
        <v>462</v>
      </c>
      <c r="H7211" t="s">
        <v>866</v>
      </c>
      <c r="I7211" t="s">
        <v>841</v>
      </c>
      <c r="K7211">
        <v>356376</v>
      </c>
      <c r="L7211">
        <v>262239</v>
      </c>
      <c r="P7211" t="s">
        <v>834</v>
      </c>
      <c r="Q7211" t="s">
        <v>68</v>
      </c>
      <c r="U7211">
        <v>2</v>
      </c>
      <c r="V7211">
        <v>17</v>
      </c>
      <c r="Y7211" t="s">
        <v>65</v>
      </c>
      <c r="Z7211">
        <v>102</v>
      </c>
      <c r="AA7211" t="s">
        <v>586</v>
      </c>
      <c r="AB7211" t="s">
        <v>21</v>
      </c>
      <c r="AC7211">
        <v>129</v>
      </c>
    </row>
    <row r="7212" spans="1:29" x14ac:dyDescent="0.25">
      <c r="A7212">
        <v>345</v>
      </c>
      <c r="B7212">
        <v>345102</v>
      </c>
      <c r="C7212">
        <v>5960</v>
      </c>
      <c r="D7212" t="str">
        <f>VLOOKUP(C7212,'Schedule 3'!A:M,13,FALSE)</f>
        <v>Other Personnel Related Expenses</v>
      </c>
      <c r="E7212">
        <v>36.799999999999997</v>
      </c>
      <c r="F7212" s="1">
        <v>42794</v>
      </c>
      <c r="G7212" t="s">
        <v>462</v>
      </c>
      <c r="H7212" t="s">
        <v>866</v>
      </c>
      <c r="I7212" t="s">
        <v>841</v>
      </c>
      <c r="K7212">
        <v>356376</v>
      </c>
      <c r="L7212">
        <v>262239</v>
      </c>
      <c r="P7212" t="s">
        <v>834</v>
      </c>
      <c r="Q7212" t="s">
        <v>68</v>
      </c>
      <c r="U7212">
        <v>2</v>
      </c>
      <c r="V7212">
        <v>17</v>
      </c>
      <c r="Y7212" t="s">
        <v>65</v>
      </c>
      <c r="Z7212">
        <v>102</v>
      </c>
      <c r="AA7212" t="s">
        <v>586</v>
      </c>
      <c r="AB7212" t="s">
        <v>21</v>
      </c>
      <c r="AC7212">
        <v>130</v>
      </c>
    </row>
    <row r="7213" spans="1:29" x14ac:dyDescent="0.25">
      <c r="A7213">
        <v>345</v>
      </c>
      <c r="B7213">
        <v>345101</v>
      </c>
      <c r="C7213">
        <v>5465</v>
      </c>
      <c r="D7213" t="str">
        <f>VLOOKUP(C7213,'Schedule 3'!A:M,13,FALSE)</f>
        <v>Operational/Non-Service Expenses</v>
      </c>
      <c r="E7213">
        <v>-1401.55</v>
      </c>
      <c r="F7213" s="1">
        <v>42795</v>
      </c>
      <c r="G7213" t="s">
        <v>462</v>
      </c>
      <c r="H7213" t="s">
        <v>842</v>
      </c>
      <c r="I7213" t="s">
        <v>842</v>
      </c>
      <c r="K7213">
        <v>356384</v>
      </c>
      <c r="L7213">
        <v>262279</v>
      </c>
      <c r="P7213" t="s">
        <v>834</v>
      </c>
      <c r="Q7213" t="s">
        <v>68</v>
      </c>
      <c r="R7213">
        <v>10</v>
      </c>
      <c r="U7213">
        <v>3</v>
      </c>
      <c r="V7213">
        <v>17</v>
      </c>
      <c r="Y7213" t="s">
        <v>65</v>
      </c>
      <c r="Z7213">
        <v>110</v>
      </c>
      <c r="AA7213" t="s">
        <v>586</v>
      </c>
      <c r="AB7213" t="s">
        <v>21</v>
      </c>
      <c r="AC7213">
        <v>209</v>
      </c>
    </row>
    <row r="7214" spans="1:29" x14ac:dyDescent="0.25">
      <c r="A7214">
        <v>345</v>
      </c>
      <c r="B7214">
        <v>345102</v>
      </c>
      <c r="C7214">
        <v>5465</v>
      </c>
      <c r="D7214" t="str">
        <f>VLOOKUP(C7214,'Schedule 3'!A:M,13,FALSE)</f>
        <v>Operational/Non-Service Expenses</v>
      </c>
      <c r="E7214">
        <v>-11474.36</v>
      </c>
      <c r="F7214" s="1">
        <v>42795</v>
      </c>
      <c r="G7214" t="s">
        <v>462</v>
      </c>
      <c r="H7214" t="s">
        <v>842</v>
      </c>
      <c r="I7214" t="s">
        <v>842</v>
      </c>
      <c r="K7214">
        <v>356384</v>
      </c>
      <c r="L7214">
        <v>262279</v>
      </c>
      <c r="P7214" t="s">
        <v>834</v>
      </c>
      <c r="Q7214" t="s">
        <v>68</v>
      </c>
      <c r="R7214">
        <v>10</v>
      </c>
      <c r="U7214">
        <v>3</v>
      </c>
      <c r="V7214">
        <v>17</v>
      </c>
      <c r="Y7214" t="s">
        <v>65</v>
      </c>
      <c r="Z7214">
        <v>110</v>
      </c>
      <c r="AA7214" t="s">
        <v>586</v>
      </c>
      <c r="AB7214" t="s">
        <v>21</v>
      </c>
      <c r="AC7214">
        <v>210</v>
      </c>
    </row>
    <row r="7215" spans="1:29" x14ac:dyDescent="0.25">
      <c r="A7215">
        <v>345</v>
      </c>
      <c r="B7215">
        <v>345103</v>
      </c>
      <c r="C7215">
        <v>5470</v>
      </c>
      <c r="D7215" t="str">
        <f>VLOOKUP(C7215,'Schedule 3'!A:M,13,FALSE)</f>
        <v>Operational/Non-Service Expenses</v>
      </c>
      <c r="E7215">
        <v>-593.12</v>
      </c>
      <c r="F7215" s="1">
        <v>42795</v>
      </c>
      <c r="G7215" t="s">
        <v>462</v>
      </c>
      <c r="H7215" t="s">
        <v>842</v>
      </c>
      <c r="I7215" t="s">
        <v>842</v>
      </c>
      <c r="K7215">
        <v>356384</v>
      </c>
      <c r="L7215">
        <v>262279</v>
      </c>
      <c r="P7215" t="s">
        <v>834</v>
      </c>
      <c r="Q7215" t="s">
        <v>68</v>
      </c>
      <c r="R7215">
        <v>10</v>
      </c>
      <c r="U7215">
        <v>3</v>
      </c>
      <c r="V7215">
        <v>17</v>
      </c>
      <c r="Y7215" t="s">
        <v>65</v>
      </c>
      <c r="Z7215">
        <v>110</v>
      </c>
      <c r="AA7215" t="s">
        <v>586</v>
      </c>
      <c r="AB7215" t="s">
        <v>21</v>
      </c>
      <c r="AC7215">
        <v>211</v>
      </c>
    </row>
    <row r="7216" spans="1:29" x14ac:dyDescent="0.25">
      <c r="A7216">
        <v>345</v>
      </c>
      <c r="B7216">
        <v>345101</v>
      </c>
      <c r="C7216">
        <v>5465</v>
      </c>
      <c r="D7216" t="str">
        <f>VLOOKUP(C7216,'Schedule 3'!A:M,13,FALSE)</f>
        <v>Operational/Non-Service Expenses</v>
      </c>
      <c r="E7216">
        <v>1401.55</v>
      </c>
      <c r="F7216" s="1">
        <v>42794</v>
      </c>
      <c r="G7216" t="s">
        <v>462</v>
      </c>
      <c r="H7216" t="s">
        <v>842</v>
      </c>
      <c r="I7216" t="s">
        <v>842</v>
      </c>
      <c r="K7216">
        <v>356384</v>
      </c>
      <c r="L7216">
        <v>262279</v>
      </c>
      <c r="P7216" t="s">
        <v>834</v>
      </c>
      <c r="Q7216" t="s">
        <v>68</v>
      </c>
      <c r="R7216">
        <v>10</v>
      </c>
      <c r="U7216">
        <v>2</v>
      </c>
      <c r="V7216">
        <v>17</v>
      </c>
      <c r="Y7216" t="s">
        <v>65</v>
      </c>
      <c r="Z7216">
        <v>110</v>
      </c>
      <c r="AA7216" t="s">
        <v>586</v>
      </c>
      <c r="AB7216" t="s">
        <v>21</v>
      </c>
      <c r="AC7216">
        <v>209</v>
      </c>
    </row>
    <row r="7217" spans="1:29" x14ac:dyDescent="0.25">
      <c r="A7217">
        <v>345</v>
      </c>
      <c r="B7217">
        <v>345102</v>
      </c>
      <c r="C7217">
        <v>5465</v>
      </c>
      <c r="D7217" t="str">
        <f>VLOOKUP(C7217,'Schedule 3'!A:M,13,FALSE)</f>
        <v>Operational/Non-Service Expenses</v>
      </c>
      <c r="E7217">
        <v>11474.36</v>
      </c>
      <c r="F7217" s="1">
        <v>42794</v>
      </c>
      <c r="G7217" t="s">
        <v>462</v>
      </c>
      <c r="H7217" t="s">
        <v>842</v>
      </c>
      <c r="I7217" t="s">
        <v>842</v>
      </c>
      <c r="K7217">
        <v>356384</v>
      </c>
      <c r="L7217">
        <v>262279</v>
      </c>
      <c r="P7217" t="s">
        <v>834</v>
      </c>
      <c r="Q7217" t="s">
        <v>68</v>
      </c>
      <c r="R7217">
        <v>10</v>
      </c>
      <c r="U7217">
        <v>2</v>
      </c>
      <c r="V7217">
        <v>17</v>
      </c>
      <c r="Y7217" t="s">
        <v>65</v>
      </c>
      <c r="Z7217">
        <v>110</v>
      </c>
      <c r="AA7217" t="s">
        <v>586</v>
      </c>
      <c r="AB7217" t="s">
        <v>21</v>
      </c>
      <c r="AC7217">
        <v>210</v>
      </c>
    </row>
    <row r="7218" spans="1:29" x14ac:dyDescent="0.25">
      <c r="A7218">
        <v>345</v>
      </c>
      <c r="B7218">
        <v>345103</v>
      </c>
      <c r="C7218">
        <v>5470</v>
      </c>
      <c r="D7218" t="str">
        <f>VLOOKUP(C7218,'Schedule 3'!A:M,13,FALSE)</f>
        <v>Operational/Non-Service Expenses</v>
      </c>
      <c r="E7218">
        <v>593.12</v>
      </c>
      <c r="F7218" s="1">
        <v>42794</v>
      </c>
      <c r="G7218" t="s">
        <v>462</v>
      </c>
      <c r="H7218" t="s">
        <v>842</v>
      </c>
      <c r="I7218" t="s">
        <v>842</v>
      </c>
      <c r="K7218">
        <v>356384</v>
      </c>
      <c r="L7218">
        <v>262279</v>
      </c>
      <c r="P7218" t="s">
        <v>834</v>
      </c>
      <c r="Q7218" t="s">
        <v>68</v>
      </c>
      <c r="R7218">
        <v>10</v>
      </c>
      <c r="U7218">
        <v>2</v>
      </c>
      <c r="V7218">
        <v>17</v>
      </c>
      <c r="Y7218" t="s">
        <v>65</v>
      </c>
      <c r="Z7218">
        <v>110</v>
      </c>
      <c r="AA7218" t="s">
        <v>586</v>
      </c>
      <c r="AB7218" t="s">
        <v>21</v>
      </c>
      <c r="AC7218">
        <v>211</v>
      </c>
    </row>
    <row r="7219" spans="1:29" x14ac:dyDescent="0.25">
      <c r="A7219">
        <v>345</v>
      </c>
      <c r="B7219">
        <v>345103</v>
      </c>
      <c r="C7219">
        <v>5510</v>
      </c>
      <c r="D7219" t="str">
        <f>VLOOKUP(C7219,'Schedule 3'!A:M,13,FALSE)</f>
        <v>Operational/Non-Service Expenses</v>
      </c>
      <c r="E7219">
        <v>-10023.65</v>
      </c>
      <c r="F7219" s="1">
        <v>42794</v>
      </c>
      <c r="G7219" t="s">
        <v>462</v>
      </c>
      <c r="H7219" t="s">
        <v>852</v>
      </c>
      <c r="I7219" t="s">
        <v>853</v>
      </c>
      <c r="K7219">
        <v>356390</v>
      </c>
      <c r="L7219">
        <v>262334</v>
      </c>
      <c r="Q7219" t="s">
        <v>68</v>
      </c>
      <c r="U7219">
        <v>2</v>
      </c>
      <c r="V7219">
        <v>17</v>
      </c>
      <c r="Y7219" t="s">
        <v>65</v>
      </c>
      <c r="Z7219">
        <v>345</v>
      </c>
      <c r="AA7219" t="s">
        <v>586</v>
      </c>
      <c r="AB7219" t="s">
        <v>21</v>
      </c>
      <c r="AC7219">
        <v>1</v>
      </c>
    </row>
    <row r="7220" spans="1:29" x14ac:dyDescent="0.25">
      <c r="A7220">
        <v>345</v>
      </c>
      <c r="B7220">
        <v>345105</v>
      </c>
      <c r="C7220">
        <v>5510</v>
      </c>
      <c r="D7220" t="str">
        <f>VLOOKUP(C7220,'Schedule 3'!A:M,13,FALSE)</f>
        <v>Operational/Non-Service Expenses</v>
      </c>
      <c r="E7220">
        <v>-2736.4</v>
      </c>
      <c r="F7220" s="1">
        <v>42794</v>
      </c>
      <c r="G7220" t="s">
        <v>462</v>
      </c>
      <c r="H7220" t="s">
        <v>852</v>
      </c>
      <c r="I7220" t="s">
        <v>853</v>
      </c>
      <c r="K7220">
        <v>356390</v>
      </c>
      <c r="L7220">
        <v>262334</v>
      </c>
      <c r="Q7220" t="s">
        <v>68</v>
      </c>
      <c r="U7220">
        <v>2</v>
      </c>
      <c r="V7220">
        <v>17</v>
      </c>
      <c r="Y7220" t="s">
        <v>65</v>
      </c>
      <c r="Z7220">
        <v>345</v>
      </c>
      <c r="AA7220" t="s">
        <v>586</v>
      </c>
      <c r="AB7220" t="s">
        <v>21</v>
      </c>
      <c r="AC7220">
        <v>3</v>
      </c>
    </row>
    <row r="7221" spans="1:29" x14ac:dyDescent="0.25">
      <c r="A7221">
        <v>345</v>
      </c>
      <c r="B7221">
        <v>345100</v>
      </c>
      <c r="C7221">
        <v>7735</v>
      </c>
      <c r="D7221" t="str">
        <f>VLOOKUP(C7221,'Schedule 3'!A:M,13,FALSE)</f>
        <v>Operational/Non-Service Expenses</v>
      </c>
      <c r="E7221">
        <v>22.97</v>
      </c>
      <c r="F7221" s="1">
        <v>42794</v>
      </c>
      <c r="G7221" t="s">
        <v>462</v>
      </c>
      <c r="H7221" t="s">
        <v>868</v>
      </c>
      <c r="I7221" t="s">
        <v>869</v>
      </c>
      <c r="K7221">
        <v>356391</v>
      </c>
      <c r="L7221">
        <v>262335</v>
      </c>
      <c r="Q7221" t="s">
        <v>68</v>
      </c>
      <c r="R7221">
        <v>11</v>
      </c>
      <c r="U7221">
        <v>2</v>
      </c>
      <c r="V7221">
        <v>17</v>
      </c>
      <c r="Y7221" t="s">
        <v>65</v>
      </c>
      <c r="Z7221">
        <v>110</v>
      </c>
      <c r="AA7221" t="s">
        <v>586</v>
      </c>
      <c r="AB7221" t="s">
        <v>21</v>
      </c>
      <c r="AC7221">
        <v>117</v>
      </c>
    </row>
    <row r="7222" spans="1:29" x14ac:dyDescent="0.25">
      <c r="A7222">
        <v>345</v>
      </c>
      <c r="B7222">
        <v>345100</v>
      </c>
      <c r="C7222">
        <v>5515</v>
      </c>
      <c r="D7222" t="str">
        <f>VLOOKUP(C7222,'Schedule 3'!A:M,13,FALSE)</f>
        <v>Operational/Non-Service Expenses</v>
      </c>
      <c r="E7222">
        <v>-9499.6</v>
      </c>
      <c r="F7222" s="1">
        <v>42794</v>
      </c>
      <c r="G7222" t="s">
        <v>462</v>
      </c>
      <c r="H7222" t="s">
        <v>854</v>
      </c>
      <c r="I7222" t="s">
        <v>855</v>
      </c>
      <c r="K7222">
        <v>356412</v>
      </c>
      <c r="L7222">
        <v>262442</v>
      </c>
      <c r="Q7222" t="s">
        <v>68</v>
      </c>
      <c r="U7222">
        <v>2</v>
      </c>
      <c r="V7222">
        <v>17</v>
      </c>
      <c r="Y7222" t="s">
        <v>65</v>
      </c>
      <c r="Z7222">
        <v>110</v>
      </c>
      <c r="AA7222" t="s">
        <v>586</v>
      </c>
      <c r="AB7222" t="s">
        <v>21</v>
      </c>
      <c r="AC7222">
        <v>129</v>
      </c>
    </row>
    <row r="7223" spans="1:29" x14ac:dyDescent="0.25">
      <c r="A7223">
        <v>345</v>
      </c>
      <c r="B7223">
        <v>345102</v>
      </c>
      <c r="C7223">
        <v>6165</v>
      </c>
      <c r="D7223" t="str">
        <f>VLOOKUP(C7223,'Schedule 3'!A:M,13,FALSE)</f>
        <v>Salaries and Wages</v>
      </c>
      <c r="E7223">
        <v>-285.55</v>
      </c>
      <c r="F7223" s="1">
        <v>42794</v>
      </c>
      <c r="G7223" t="s">
        <v>462</v>
      </c>
      <c r="H7223" t="s">
        <v>92</v>
      </c>
      <c r="I7223" t="s">
        <v>870</v>
      </c>
      <c r="K7223">
        <v>356439</v>
      </c>
      <c r="L7223">
        <v>262554</v>
      </c>
      <c r="Q7223" t="s">
        <v>68</v>
      </c>
      <c r="U7223">
        <v>2</v>
      </c>
      <c r="V7223">
        <v>17</v>
      </c>
      <c r="Y7223" t="s">
        <v>65</v>
      </c>
      <c r="Z7223">
        <v>112</v>
      </c>
      <c r="AA7223" t="s">
        <v>586</v>
      </c>
      <c r="AB7223" t="s">
        <v>21</v>
      </c>
      <c r="AC7223">
        <v>402</v>
      </c>
    </row>
    <row r="7224" spans="1:29" x14ac:dyDescent="0.25">
      <c r="A7224">
        <v>345</v>
      </c>
      <c r="B7224">
        <v>345101</v>
      </c>
      <c r="C7224">
        <v>6150</v>
      </c>
      <c r="D7224" t="str">
        <f>VLOOKUP(C7224,'Schedule 3'!A:M,13,FALSE)</f>
        <v>Salaries and Wages</v>
      </c>
      <c r="E7224">
        <v>-853</v>
      </c>
      <c r="F7224" s="1">
        <v>42826</v>
      </c>
      <c r="G7224" t="s">
        <v>462</v>
      </c>
      <c r="H7224" t="s">
        <v>67</v>
      </c>
      <c r="I7224" t="s">
        <v>67</v>
      </c>
      <c r="K7224">
        <v>356569</v>
      </c>
      <c r="L7224">
        <v>264424</v>
      </c>
      <c r="P7224" t="s">
        <v>834</v>
      </c>
      <c r="Q7224" t="s">
        <v>68</v>
      </c>
      <c r="U7224">
        <v>4</v>
      </c>
      <c r="V7224">
        <v>17</v>
      </c>
      <c r="Y7224" t="s">
        <v>65</v>
      </c>
      <c r="Z7224">
        <v>102</v>
      </c>
      <c r="AA7224" t="s">
        <v>586</v>
      </c>
      <c r="AB7224" t="s">
        <v>21</v>
      </c>
      <c r="AC7224">
        <v>292</v>
      </c>
    </row>
    <row r="7225" spans="1:29" x14ac:dyDescent="0.25">
      <c r="A7225">
        <v>345</v>
      </c>
      <c r="B7225">
        <v>345101</v>
      </c>
      <c r="C7225">
        <v>6155</v>
      </c>
      <c r="D7225" t="str">
        <f>VLOOKUP(C7225,'Schedule 3'!A:M,13,FALSE)</f>
        <v>Salaries and Wages</v>
      </c>
      <c r="E7225">
        <v>-64</v>
      </c>
      <c r="F7225" s="1">
        <v>42826</v>
      </c>
      <c r="G7225" t="s">
        <v>462</v>
      </c>
      <c r="H7225" t="s">
        <v>67</v>
      </c>
      <c r="I7225" t="s">
        <v>67</v>
      </c>
      <c r="K7225">
        <v>356569</v>
      </c>
      <c r="L7225">
        <v>264424</v>
      </c>
      <c r="P7225" t="s">
        <v>834</v>
      </c>
      <c r="Q7225" t="s">
        <v>68</v>
      </c>
      <c r="U7225">
        <v>4</v>
      </c>
      <c r="V7225">
        <v>17</v>
      </c>
      <c r="Y7225" t="s">
        <v>65</v>
      </c>
      <c r="Z7225">
        <v>102</v>
      </c>
      <c r="AA7225" t="s">
        <v>586</v>
      </c>
      <c r="AB7225" t="s">
        <v>21</v>
      </c>
      <c r="AC7225">
        <v>293</v>
      </c>
    </row>
    <row r="7226" spans="1:29" x14ac:dyDescent="0.25">
      <c r="A7226">
        <v>345</v>
      </c>
      <c r="B7226">
        <v>345102</v>
      </c>
      <c r="C7226">
        <v>6150</v>
      </c>
      <c r="D7226" t="str">
        <f>VLOOKUP(C7226,'Schedule 3'!A:M,13,FALSE)</f>
        <v>Salaries and Wages</v>
      </c>
      <c r="E7226">
        <v>-3609</v>
      </c>
      <c r="F7226" s="1">
        <v>42826</v>
      </c>
      <c r="G7226" t="s">
        <v>462</v>
      </c>
      <c r="H7226" t="s">
        <v>67</v>
      </c>
      <c r="I7226" t="s">
        <v>67</v>
      </c>
      <c r="K7226">
        <v>356569</v>
      </c>
      <c r="L7226">
        <v>264424</v>
      </c>
      <c r="P7226" t="s">
        <v>834</v>
      </c>
      <c r="Q7226" t="s">
        <v>68</v>
      </c>
      <c r="U7226">
        <v>4</v>
      </c>
      <c r="V7226">
        <v>17</v>
      </c>
      <c r="Y7226" t="s">
        <v>65</v>
      </c>
      <c r="Z7226">
        <v>102</v>
      </c>
      <c r="AA7226" t="s">
        <v>586</v>
      </c>
      <c r="AB7226" t="s">
        <v>21</v>
      </c>
      <c r="AC7226">
        <v>294</v>
      </c>
    </row>
    <row r="7227" spans="1:29" x14ac:dyDescent="0.25">
      <c r="A7227">
        <v>345</v>
      </c>
      <c r="B7227">
        <v>345102</v>
      </c>
      <c r="C7227">
        <v>6155</v>
      </c>
      <c r="D7227" t="str">
        <f>VLOOKUP(C7227,'Schedule 3'!A:M,13,FALSE)</f>
        <v>Salaries and Wages</v>
      </c>
      <c r="E7227">
        <v>-561</v>
      </c>
      <c r="F7227" s="1">
        <v>42826</v>
      </c>
      <c r="G7227" t="s">
        <v>462</v>
      </c>
      <c r="H7227" t="s">
        <v>67</v>
      </c>
      <c r="I7227" t="s">
        <v>67</v>
      </c>
      <c r="K7227">
        <v>356569</v>
      </c>
      <c r="L7227">
        <v>264424</v>
      </c>
      <c r="P7227" t="s">
        <v>834</v>
      </c>
      <c r="Q7227" t="s">
        <v>68</v>
      </c>
      <c r="U7227">
        <v>4</v>
      </c>
      <c r="V7227">
        <v>17</v>
      </c>
      <c r="Y7227" t="s">
        <v>65</v>
      </c>
      <c r="Z7227">
        <v>102</v>
      </c>
      <c r="AA7227" t="s">
        <v>586</v>
      </c>
      <c r="AB7227" t="s">
        <v>21</v>
      </c>
      <c r="AC7227">
        <v>295</v>
      </c>
    </row>
    <row r="7228" spans="1:29" x14ac:dyDescent="0.25">
      <c r="A7228">
        <v>345</v>
      </c>
      <c r="B7228">
        <v>345101</v>
      </c>
      <c r="C7228">
        <v>6150</v>
      </c>
      <c r="D7228" t="str">
        <f>VLOOKUP(C7228,'Schedule 3'!A:M,13,FALSE)</f>
        <v>Salaries and Wages</v>
      </c>
      <c r="E7228">
        <v>853</v>
      </c>
      <c r="F7228" s="1">
        <v>42825</v>
      </c>
      <c r="G7228" t="s">
        <v>462</v>
      </c>
      <c r="H7228" t="s">
        <v>67</v>
      </c>
      <c r="I7228" t="s">
        <v>67</v>
      </c>
      <c r="K7228">
        <v>356569</v>
      </c>
      <c r="L7228">
        <v>264424</v>
      </c>
      <c r="P7228" t="s">
        <v>834</v>
      </c>
      <c r="Q7228" t="s">
        <v>68</v>
      </c>
      <c r="U7228">
        <v>3</v>
      </c>
      <c r="V7228">
        <v>17</v>
      </c>
      <c r="Y7228" t="s">
        <v>65</v>
      </c>
      <c r="Z7228">
        <v>102</v>
      </c>
      <c r="AA7228" t="s">
        <v>586</v>
      </c>
      <c r="AB7228" t="s">
        <v>21</v>
      </c>
      <c r="AC7228">
        <v>292</v>
      </c>
    </row>
    <row r="7229" spans="1:29" x14ac:dyDescent="0.25">
      <c r="A7229">
        <v>345</v>
      </c>
      <c r="B7229">
        <v>345101</v>
      </c>
      <c r="C7229">
        <v>6155</v>
      </c>
      <c r="D7229" t="str">
        <f>VLOOKUP(C7229,'Schedule 3'!A:M,13,FALSE)</f>
        <v>Salaries and Wages</v>
      </c>
      <c r="E7229">
        <v>64</v>
      </c>
      <c r="F7229" s="1">
        <v>42825</v>
      </c>
      <c r="G7229" t="s">
        <v>462</v>
      </c>
      <c r="H7229" t="s">
        <v>67</v>
      </c>
      <c r="I7229" t="s">
        <v>67</v>
      </c>
      <c r="K7229">
        <v>356569</v>
      </c>
      <c r="L7229">
        <v>264424</v>
      </c>
      <c r="P7229" t="s">
        <v>834</v>
      </c>
      <c r="Q7229" t="s">
        <v>68</v>
      </c>
      <c r="U7229">
        <v>3</v>
      </c>
      <c r="V7229">
        <v>17</v>
      </c>
      <c r="Y7229" t="s">
        <v>65</v>
      </c>
      <c r="Z7229">
        <v>102</v>
      </c>
      <c r="AA7229" t="s">
        <v>586</v>
      </c>
      <c r="AB7229" t="s">
        <v>21</v>
      </c>
      <c r="AC7229">
        <v>293</v>
      </c>
    </row>
    <row r="7230" spans="1:29" x14ac:dyDescent="0.25">
      <c r="A7230">
        <v>345</v>
      </c>
      <c r="B7230">
        <v>345102</v>
      </c>
      <c r="C7230">
        <v>6150</v>
      </c>
      <c r="D7230" t="str">
        <f>VLOOKUP(C7230,'Schedule 3'!A:M,13,FALSE)</f>
        <v>Salaries and Wages</v>
      </c>
      <c r="E7230">
        <v>3609</v>
      </c>
      <c r="F7230" s="1">
        <v>42825</v>
      </c>
      <c r="G7230" t="s">
        <v>462</v>
      </c>
      <c r="H7230" t="s">
        <v>67</v>
      </c>
      <c r="I7230" t="s">
        <v>67</v>
      </c>
      <c r="K7230">
        <v>356569</v>
      </c>
      <c r="L7230">
        <v>264424</v>
      </c>
      <c r="P7230" t="s">
        <v>834</v>
      </c>
      <c r="Q7230" t="s">
        <v>68</v>
      </c>
      <c r="U7230">
        <v>3</v>
      </c>
      <c r="V7230">
        <v>17</v>
      </c>
      <c r="Y7230" t="s">
        <v>65</v>
      </c>
      <c r="Z7230">
        <v>102</v>
      </c>
      <c r="AA7230" t="s">
        <v>586</v>
      </c>
      <c r="AB7230" t="s">
        <v>21</v>
      </c>
      <c r="AC7230">
        <v>294</v>
      </c>
    </row>
    <row r="7231" spans="1:29" x14ac:dyDescent="0.25">
      <c r="A7231">
        <v>345</v>
      </c>
      <c r="B7231">
        <v>345102</v>
      </c>
      <c r="C7231">
        <v>6155</v>
      </c>
      <c r="D7231" t="str">
        <f>VLOOKUP(C7231,'Schedule 3'!A:M,13,FALSE)</f>
        <v>Salaries and Wages</v>
      </c>
      <c r="E7231">
        <v>561</v>
      </c>
      <c r="F7231" s="1">
        <v>42825</v>
      </c>
      <c r="G7231" t="s">
        <v>462</v>
      </c>
      <c r="H7231" t="s">
        <v>67</v>
      </c>
      <c r="I7231" t="s">
        <v>67</v>
      </c>
      <c r="K7231">
        <v>356569</v>
      </c>
      <c r="L7231">
        <v>264424</v>
      </c>
      <c r="P7231" t="s">
        <v>834</v>
      </c>
      <c r="Q7231" t="s">
        <v>68</v>
      </c>
      <c r="U7231">
        <v>3</v>
      </c>
      <c r="V7231">
        <v>17</v>
      </c>
      <c r="Y7231" t="s">
        <v>65</v>
      </c>
      <c r="Z7231">
        <v>102</v>
      </c>
      <c r="AA7231" t="s">
        <v>586</v>
      </c>
      <c r="AB7231" t="s">
        <v>21</v>
      </c>
      <c r="AC7231">
        <v>295</v>
      </c>
    </row>
    <row r="7232" spans="1:29" x14ac:dyDescent="0.25">
      <c r="A7232">
        <v>345</v>
      </c>
      <c r="B7232">
        <v>345100</v>
      </c>
      <c r="C7232">
        <v>5825</v>
      </c>
      <c r="D7232" t="str">
        <f>VLOOKUP(C7232,'Schedule 3'!A:M,13,FALSE)</f>
        <v>Other Personnel Related Expenses</v>
      </c>
      <c r="E7232">
        <v>53.36</v>
      </c>
      <c r="F7232" s="1">
        <v>42816</v>
      </c>
      <c r="G7232" t="s">
        <v>462</v>
      </c>
      <c r="H7232" t="s">
        <v>845</v>
      </c>
      <c r="I7232" t="s">
        <v>871</v>
      </c>
      <c r="K7232">
        <v>356587</v>
      </c>
      <c r="L7232">
        <v>264956</v>
      </c>
      <c r="Q7232" t="s">
        <v>68</v>
      </c>
      <c r="U7232">
        <v>3</v>
      </c>
      <c r="V7232">
        <v>17</v>
      </c>
      <c r="Y7232" t="s">
        <v>65</v>
      </c>
      <c r="Z7232">
        <v>102</v>
      </c>
      <c r="AA7232" t="s">
        <v>586</v>
      </c>
      <c r="AB7232" t="s">
        <v>21</v>
      </c>
      <c r="AC7232">
        <v>16</v>
      </c>
    </row>
    <row r="7233" spans="1:29" x14ac:dyDescent="0.25">
      <c r="A7233">
        <v>345</v>
      </c>
      <c r="B7233">
        <v>345101</v>
      </c>
      <c r="C7233">
        <v>5465</v>
      </c>
      <c r="D7233" t="str">
        <f>VLOOKUP(C7233,'Schedule 3'!A:M,13,FALSE)</f>
        <v>Operational/Non-Service Expenses</v>
      </c>
      <c r="E7233">
        <v>-1555.72</v>
      </c>
      <c r="F7233" s="1">
        <v>42826</v>
      </c>
      <c r="G7233" t="s">
        <v>462</v>
      </c>
      <c r="H7233" t="s">
        <v>842</v>
      </c>
      <c r="I7233" t="s">
        <v>842</v>
      </c>
      <c r="K7233">
        <v>356689</v>
      </c>
      <c r="L7233">
        <v>266374</v>
      </c>
      <c r="P7233" t="s">
        <v>834</v>
      </c>
      <c r="Q7233" t="s">
        <v>68</v>
      </c>
      <c r="R7233">
        <v>10</v>
      </c>
      <c r="U7233">
        <v>4</v>
      </c>
      <c r="V7233">
        <v>17</v>
      </c>
      <c r="Y7233" t="s">
        <v>65</v>
      </c>
      <c r="Z7233">
        <v>110</v>
      </c>
      <c r="AA7233" t="s">
        <v>586</v>
      </c>
      <c r="AB7233" t="s">
        <v>21</v>
      </c>
      <c r="AC7233">
        <v>212</v>
      </c>
    </row>
    <row r="7234" spans="1:29" x14ac:dyDescent="0.25">
      <c r="A7234">
        <v>345</v>
      </c>
      <c r="B7234">
        <v>345102</v>
      </c>
      <c r="C7234">
        <v>5465</v>
      </c>
      <c r="D7234" t="str">
        <f>VLOOKUP(C7234,'Schedule 3'!A:M,13,FALSE)</f>
        <v>Operational/Non-Service Expenses</v>
      </c>
      <c r="E7234">
        <v>-13779.84</v>
      </c>
      <c r="F7234" s="1">
        <v>42826</v>
      </c>
      <c r="G7234" t="s">
        <v>462</v>
      </c>
      <c r="H7234" t="s">
        <v>842</v>
      </c>
      <c r="I7234" t="s">
        <v>842</v>
      </c>
      <c r="K7234">
        <v>356689</v>
      </c>
      <c r="L7234">
        <v>266374</v>
      </c>
      <c r="P7234" t="s">
        <v>834</v>
      </c>
      <c r="Q7234" t="s">
        <v>68</v>
      </c>
      <c r="R7234">
        <v>10</v>
      </c>
      <c r="U7234">
        <v>4</v>
      </c>
      <c r="V7234">
        <v>17</v>
      </c>
      <c r="Y7234" t="s">
        <v>65</v>
      </c>
      <c r="Z7234">
        <v>110</v>
      </c>
      <c r="AA7234" t="s">
        <v>586</v>
      </c>
      <c r="AB7234" t="s">
        <v>21</v>
      </c>
      <c r="AC7234">
        <v>213</v>
      </c>
    </row>
    <row r="7235" spans="1:29" x14ac:dyDescent="0.25">
      <c r="A7235">
        <v>345</v>
      </c>
      <c r="B7235">
        <v>345103</v>
      </c>
      <c r="C7235">
        <v>5470</v>
      </c>
      <c r="D7235" t="str">
        <f>VLOOKUP(C7235,'Schedule 3'!A:M,13,FALSE)</f>
        <v>Operational/Non-Service Expenses</v>
      </c>
      <c r="E7235">
        <v>-1338.34</v>
      </c>
      <c r="F7235" s="1">
        <v>42826</v>
      </c>
      <c r="G7235" t="s">
        <v>462</v>
      </c>
      <c r="H7235" t="s">
        <v>842</v>
      </c>
      <c r="I7235" t="s">
        <v>842</v>
      </c>
      <c r="K7235">
        <v>356689</v>
      </c>
      <c r="L7235">
        <v>266374</v>
      </c>
      <c r="P7235" t="s">
        <v>834</v>
      </c>
      <c r="Q7235" t="s">
        <v>68</v>
      </c>
      <c r="R7235">
        <v>10</v>
      </c>
      <c r="U7235">
        <v>4</v>
      </c>
      <c r="V7235">
        <v>17</v>
      </c>
      <c r="Y7235" t="s">
        <v>65</v>
      </c>
      <c r="Z7235">
        <v>110</v>
      </c>
      <c r="AA7235" t="s">
        <v>586</v>
      </c>
      <c r="AB7235" t="s">
        <v>21</v>
      </c>
      <c r="AC7235">
        <v>214</v>
      </c>
    </row>
    <row r="7236" spans="1:29" x14ac:dyDescent="0.25">
      <c r="A7236">
        <v>345</v>
      </c>
      <c r="B7236">
        <v>345101</v>
      </c>
      <c r="C7236">
        <v>5465</v>
      </c>
      <c r="D7236" t="str">
        <f>VLOOKUP(C7236,'Schedule 3'!A:M,13,FALSE)</f>
        <v>Operational/Non-Service Expenses</v>
      </c>
      <c r="E7236">
        <v>1555.72</v>
      </c>
      <c r="F7236" s="1">
        <v>42825</v>
      </c>
      <c r="G7236" t="s">
        <v>462</v>
      </c>
      <c r="H7236" t="s">
        <v>842</v>
      </c>
      <c r="I7236" t="s">
        <v>842</v>
      </c>
      <c r="K7236">
        <v>356689</v>
      </c>
      <c r="L7236">
        <v>266374</v>
      </c>
      <c r="P7236" t="s">
        <v>834</v>
      </c>
      <c r="Q7236" t="s">
        <v>68</v>
      </c>
      <c r="R7236">
        <v>10</v>
      </c>
      <c r="U7236">
        <v>3</v>
      </c>
      <c r="V7236">
        <v>17</v>
      </c>
      <c r="Y7236" t="s">
        <v>65</v>
      </c>
      <c r="Z7236">
        <v>110</v>
      </c>
      <c r="AA7236" t="s">
        <v>586</v>
      </c>
      <c r="AB7236" t="s">
        <v>21</v>
      </c>
      <c r="AC7236">
        <v>212</v>
      </c>
    </row>
    <row r="7237" spans="1:29" x14ac:dyDescent="0.25">
      <c r="A7237">
        <v>345</v>
      </c>
      <c r="B7237">
        <v>345102</v>
      </c>
      <c r="C7237">
        <v>5465</v>
      </c>
      <c r="D7237" t="str">
        <f>VLOOKUP(C7237,'Schedule 3'!A:M,13,FALSE)</f>
        <v>Operational/Non-Service Expenses</v>
      </c>
      <c r="E7237">
        <v>13779.84</v>
      </c>
      <c r="F7237" s="1">
        <v>42825</v>
      </c>
      <c r="G7237" t="s">
        <v>462</v>
      </c>
      <c r="H7237" t="s">
        <v>842</v>
      </c>
      <c r="I7237" t="s">
        <v>842</v>
      </c>
      <c r="K7237">
        <v>356689</v>
      </c>
      <c r="L7237">
        <v>266374</v>
      </c>
      <c r="P7237" t="s">
        <v>834</v>
      </c>
      <c r="Q7237" t="s">
        <v>68</v>
      </c>
      <c r="R7237">
        <v>10</v>
      </c>
      <c r="U7237">
        <v>3</v>
      </c>
      <c r="V7237">
        <v>17</v>
      </c>
      <c r="Y7237" t="s">
        <v>65</v>
      </c>
      <c r="Z7237">
        <v>110</v>
      </c>
      <c r="AA7237" t="s">
        <v>586</v>
      </c>
      <c r="AB7237" t="s">
        <v>21</v>
      </c>
      <c r="AC7237">
        <v>213</v>
      </c>
    </row>
    <row r="7238" spans="1:29" x14ac:dyDescent="0.25">
      <c r="A7238">
        <v>345</v>
      </c>
      <c r="B7238">
        <v>345103</v>
      </c>
      <c r="C7238">
        <v>5470</v>
      </c>
      <c r="D7238" t="str">
        <f>VLOOKUP(C7238,'Schedule 3'!A:M,13,FALSE)</f>
        <v>Operational/Non-Service Expenses</v>
      </c>
      <c r="E7238">
        <v>1338.34</v>
      </c>
      <c r="F7238" s="1">
        <v>42825</v>
      </c>
      <c r="G7238" t="s">
        <v>462</v>
      </c>
      <c r="H7238" t="s">
        <v>842</v>
      </c>
      <c r="I7238" t="s">
        <v>842</v>
      </c>
      <c r="K7238">
        <v>356689</v>
      </c>
      <c r="L7238">
        <v>266374</v>
      </c>
      <c r="P7238" t="s">
        <v>834</v>
      </c>
      <c r="Q7238" t="s">
        <v>68</v>
      </c>
      <c r="R7238">
        <v>10</v>
      </c>
      <c r="U7238">
        <v>3</v>
      </c>
      <c r="V7238">
        <v>17</v>
      </c>
      <c r="Y7238" t="s">
        <v>65</v>
      </c>
      <c r="Z7238">
        <v>110</v>
      </c>
      <c r="AA7238" t="s">
        <v>586</v>
      </c>
      <c r="AB7238" t="s">
        <v>21</v>
      </c>
      <c r="AC7238">
        <v>214</v>
      </c>
    </row>
    <row r="7239" spans="1:29" x14ac:dyDescent="0.25">
      <c r="A7239">
        <v>345</v>
      </c>
      <c r="B7239">
        <v>345102</v>
      </c>
      <c r="C7239">
        <v>6165</v>
      </c>
      <c r="D7239" t="str">
        <f>VLOOKUP(C7239,'Schedule 3'!A:M,13,FALSE)</f>
        <v>Salaries and Wages</v>
      </c>
      <c r="E7239">
        <v>-152.29</v>
      </c>
      <c r="F7239" s="1">
        <v>42825</v>
      </c>
      <c r="G7239" t="s">
        <v>462</v>
      </c>
      <c r="H7239" t="s">
        <v>90</v>
      </c>
      <c r="I7239" t="s">
        <v>872</v>
      </c>
      <c r="K7239">
        <v>356709</v>
      </c>
      <c r="L7239">
        <v>266463</v>
      </c>
      <c r="Q7239" t="s">
        <v>68</v>
      </c>
      <c r="U7239">
        <v>3</v>
      </c>
      <c r="V7239">
        <v>17</v>
      </c>
      <c r="Y7239" t="s">
        <v>65</v>
      </c>
      <c r="Z7239">
        <v>120</v>
      </c>
      <c r="AA7239" t="s">
        <v>586</v>
      </c>
      <c r="AB7239" t="s">
        <v>21</v>
      </c>
      <c r="AC7239">
        <v>332</v>
      </c>
    </row>
    <row r="7240" spans="1:29" x14ac:dyDescent="0.25">
      <c r="A7240">
        <v>345</v>
      </c>
      <c r="B7240">
        <v>345102</v>
      </c>
      <c r="C7240">
        <v>6165</v>
      </c>
      <c r="D7240" t="str">
        <f>VLOOKUP(C7240,'Schedule 3'!A:M,13,FALSE)</f>
        <v>Salaries and Wages</v>
      </c>
      <c r="E7240">
        <v>-228.44</v>
      </c>
      <c r="F7240" s="1">
        <v>42825</v>
      </c>
      <c r="G7240" t="s">
        <v>462</v>
      </c>
      <c r="H7240" t="s">
        <v>90</v>
      </c>
      <c r="I7240" t="s">
        <v>873</v>
      </c>
      <c r="K7240">
        <v>356709</v>
      </c>
      <c r="L7240">
        <v>266463</v>
      </c>
      <c r="Q7240" t="s">
        <v>68</v>
      </c>
      <c r="U7240">
        <v>3</v>
      </c>
      <c r="V7240">
        <v>17</v>
      </c>
      <c r="Y7240" t="s">
        <v>65</v>
      </c>
      <c r="Z7240">
        <v>120</v>
      </c>
      <c r="AA7240" t="s">
        <v>586</v>
      </c>
      <c r="AB7240" t="s">
        <v>21</v>
      </c>
      <c r="AC7240">
        <v>333</v>
      </c>
    </row>
    <row r="7241" spans="1:29" x14ac:dyDescent="0.25">
      <c r="A7241">
        <v>345</v>
      </c>
      <c r="B7241">
        <v>345102</v>
      </c>
      <c r="C7241">
        <v>6165</v>
      </c>
      <c r="D7241" t="str">
        <f>VLOOKUP(C7241,'Schedule 3'!A:M,13,FALSE)</f>
        <v>Salaries and Wages</v>
      </c>
      <c r="E7241">
        <v>-152.29</v>
      </c>
      <c r="F7241" s="1">
        <v>42825</v>
      </c>
      <c r="G7241" t="s">
        <v>462</v>
      </c>
      <c r="H7241" t="s">
        <v>90</v>
      </c>
      <c r="I7241" t="s">
        <v>874</v>
      </c>
      <c r="K7241">
        <v>356709</v>
      </c>
      <c r="L7241">
        <v>266463</v>
      </c>
      <c r="Q7241" t="s">
        <v>68</v>
      </c>
      <c r="U7241">
        <v>3</v>
      </c>
      <c r="V7241">
        <v>17</v>
      </c>
      <c r="Y7241" t="s">
        <v>65</v>
      </c>
      <c r="Z7241">
        <v>120</v>
      </c>
      <c r="AA7241" t="s">
        <v>586</v>
      </c>
      <c r="AB7241" t="s">
        <v>21</v>
      </c>
      <c r="AC7241">
        <v>334</v>
      </c>
    </row>
    <row r="7242" spans="1:29" x14ac:dyDescent="0.25">
      <c r="A7242">
        <v>345</v>
      </c>
      <c r="B7242">
        <v>345101</v>
      </c>
      <c r="C7242">
        <v>5480</v>
      </c>
      <c r="D7242" t="str">
        <f>VLOOKUP(C7242,'Schedule 3'!A:M,13,FALSE)</f>
        <v>Operational/Non-Service Expenses</v>
      </c>
      <c r="E7242">
        <v>-100.5</v>
      </c>
      <c r="F7242" s="1">
        <v>42826</v>
      </c>
      <c r="G7242" t="s">
        <v>462</v>
      </c>
      <c r="H7242" t="s">
        <v>875</v>
      </c>
      <c r="I7242" t="s">
        <v>876</v>
      </c>
      <c r="K7242">
        <v>356711</v>
      </c>
      <c r="L7242">
        <v>266468</v>
      </c>
      <c r="P7242" t="s">
        <v>834</v>
      </c>
      <c r="Q7242" t="s">
        <v>68</v>
      </c>
      <c r="U7242">
        <v>4</v>
      </c>
      <c r="V7242">
        <v>17</v>
      </c>
      <c r="Y7242" t="s">
        <v>65</v>
      </c>
      <c r="Z7242">
        <v>102</v>
      </c>
      <c r="AA7242" t="s">
        <v>586</v>
      </c>
      <c r="AB7242" t="s">
        <v>21</v>
      </c>
      <c r="AC7242">
        <v>166</v>
      </c>
    </row>
    <row r="7243" spans="1:29" x14ac:dyDescent="0.25">
      <c r="A7243">
        <v>345</v>
      </c>
      <c r="B7243">
        <v>345101</v>
      </c>
      <c r="C7243">
        <v>5860</v>
      </c>
      <c r="D7243" t="str">
        <f>VLOOKUP(C7243,'Schedule 3'!A:M,13,FALSE)</f>
        <v>Other Personnel Related Expenses</v>
      </c>
      <c r="E7243">
        <v>-16.170000000000002</v>
      </c>
      <c r="F7243" s="1">
        <v>42826</v>
      </c>
      <c r="G7243" t="s">
        <v>462</v>
      </c>
      <c r="H7243" t="s">
        <v>875</v>
      </c>
      <c r="I7243" t="s">
        <v>848</v>
      </c>
      <c r="K7243">
        <v>356711</v>
      </c>
      <c r="L7243">
        <v>266468</v>
      </c>
      <c r="P7243" t="s">
        <v>834</v>
      </c>
      <c r="Q7243" t="s">
        <v>68</v>
      </c>
      <c r="U7243">
        <v>4</v>
      </c>
      <c r="V7243">
        <v>17</v>
      </c>
      <c r="Y7243" t="s">
        <v>65</v>
      </c>
      <c r="Z7243">
        <v>102</v>
      </c>
      <c r="AA7243" t="s">
        <v>586</v>
      </c>
      <c r="AB7243" t="s">
        <v>21</v>
      </c>
      <c r="AC7243">
        <v>167</v>
      </c>
    </row>
    <row r="7244" spans="1:29" x14ac:dyDescent="0.25">
      <c r="A7244">
        <v>345</v>
      </c>
      <c r="B7244">
        <v>345101</v>
      </c>
      <c r="C7244">
        <v>5895</v>
      </c>
      <c r="D7244" t="str">
        <f>VLOOKUP(C7244,'Schedule 3'!A:M,13,FALSE)</f>
        <v>Operational/Non-Service Expenses</v>
      </c>
      <c r="E7244">
        <v>-14.3</v>
      </c>
      <c r="F7244" s="1">
        <v>42826</v>
      </c>
      <c r="G7244" t="s">
        <v>462</v>
      </c>
      <c r="H7244" t="s">
        <v>875</v>
      </c>
      <c r="I7244" t="s">
        <v>848</v>
      </c>
      <c r="K7244">
        <v>356711</v>
      </c>
      <c r="L7244">
        <v>266468</v>
      </c>
      <c r="P7244" t="s">
        <v>834</v>
      </c>
      <c r="Q7244" t="s">
        <v>68</v>
      </c>
      <c r="U7244">
        <v>4</v>
      </c>
      <c r="V7244">
        <v>17</v>
      </c>
      <c r="Y7244" t="s">
        <v>65</v>
      </c>
      <c r="Z7244">
        <v>102</v>
      </c>
      <c r="AA7244" t="s">
        <v>586</v>
      </c>
      <c r="AB7244" t="s">
        <v>21</v>
      </c>
      <c r="AC7244">
        <v>168</v>
      </c>
    </row>
    <row r="7245" spans="1:29" x14ac:dyDescent="0.25">
      <c r="A7245">
        <v>345</v>
      </c>
      <c r="B7245">
        <v>345101</v>
      </c>
      <c r="C7245">
        <v>6310</v>
      </c>
      <c r="D7245" t="str">
        <f>VLOOKUP(C7245,'Schedule 3'!A:M,13,FALSE)</f>
        <v>Operational/Non-Service Expenses</v>
      </c>
      <c r="E7245">
        <v>-24</v>
      </c>
      <c r="F7245" s="1">
        <v>42826</v>
      </c>
      <c r="G7245" t="s">
        <v>462</v>
      </c>
      <c r="H7245" t="s">
        <v>875</v>
      </c>
      <c r="I7245" t="s">
        <v>877</v>
      </c>
      <c r="K7245">
        <v>356711</v>
      </c>
      <c r="L7245">
        <v>266468</v>
      </c>
      <c r="P7245" t="s">
        <v>834</v>
      </c>
      <c r="Q7245" t="s">
        <v>68</v>
      </c>
      <c r="U7245">
        <v>4</v>
      </c>
      <c r="V7245">
        <v>17</v>
      </c>
      <c r="Y7245" t="s">
        <v>65</v>
      </c>
      <c r="Z7245">
        <v>102</v>
      </c>
      <c r="AA7245" t="s">
        <v>586</v>
      </c>
      <c r="AB7245" t="s">
        <v>21</v>
      </c>
      <c r="AC7245">
        <v>169</v>
      </c>
    </row>
    <row r="7246" spans="1:29" x14ac:dyDescent="0.25">
      <c r="A7246">
        <v>345</v>
      </c>
      <c r="B7246">
        <v>345102</v>
      </c>
      <c r="C7246">
        <v>5490</v>
      </c>
      <c r="D7246" t="str">
        <f>VLOOKUP(C7246,'Schedule 3'!A:M,13,FALSE)</f>
        <v>Operational/Non-Service Expenses</v>
      </c>
      <c r="E7246">
        <v>-195.01</v>
      </c>
      <c r="F7246" s="1">
        <v>42826</v>
      </c>
      <c r="G7246" t="s">
        <v>462</v>
      </c>
      <c r="H7246" t="s">
        <v>875</v>
      </c>
      <c r="I7246" t="s">
        <v>878</v>
      </c>
      <c r="K7246">
        <v>356711</v>
      </c>
      <c r="L7246">
        <v>266468</v>
      </c>
      <c r="P7246" t="s">
        <v>834</v>
      </c>
      <c r="Q7246" t="s">
        <v>68</v>
      </c>
      <c r="U7246">
        <v>4</v>
      </c>
      <c r="V7246">
        <v>17</v>
      </c>
      <c r="Y7246" t="s">
        <v>65</v>
      </c>
      <c r="Z7246">
        <v>102</v>
      </c>
      <c r="AA7246" t="s">
        <v>586</v>
      </c>
      <c r="AB7246" t="s">
        <v>21</v>
      </c>
      <c r="AC7246">
        <v>170</v>
      </c>
    </row>
    <row r="7247" spans="1:29" x14ac:dyDescent="0.25">
      <c r="A7247">
        <v>345</v>
      </c>
      <c r="B7247">
        <v>345102</v>
      </c>
      <c r="C7247">
        <v>5860</v>
      </c>
      <c r="D7247" t="str">
        <f>VLOOKUP(C7247,'Schedule 3'!A:M,13,FALSE)</f>
        <v>Other Personnel Related Expenses</v>
      </c>
      <c r="E7247">
        <v>-18.149999999999999</v>
      </c>
      <c r="F7247" s="1">
        <v>42826</v>
      </c>
      <c r="G7247" t="s">
        <v>462</v>
      </c>
      <c r="H7247" t="s">
        <v>875</v>
      </c>
      <c r="I7247" t="s">
        <v>867</v>
      </c>
      <c r="K7247">
        <v>356711</v>
      </c>
      <c r="L7247">
        <v>266468</v>
      </c>
      <c r="P7247" t="s">
        <v>834</v>
      </c>
      <c r="Q7247" t="s">
        <v>68</v>
      </c>
      <c r="U7247">
        <v>4</v>
      </c>
      <c r="V7247">
        <v>17</v>
      </c>
      <c r="Y7247" t="s">
        <v>65</v>
      </c>
      <c r="Z7247">
        <v>102</v>
      </c>
      <c r="AA7247" t="s">
        <v>586</v>
      </c>
      <c r="AB7247" t="s">
        <v>21</v>
      </c>
      <c r="AC7247">
        <v>171</v>
      </c>
    </row>
    <row r="7248" spans="1:29" x14ac:dyDescent="0.25">
      <c r="A7248">
        <v>345</v>
      </c>
      <c r="B7248">
        <v>345102</v>
      </c>
      <c r="C7248">
        <v>5860</v>
      </c>
      <c r="D7248" t="str">
        <f>VLOOKUP(C7248,'Schedule 3'!A:M,13,FALSE)</f>
        <v>Other Personnel Related Expenses</v>
      </c>
      <c r="E7248">
        <v>-2.12</v>
      </c>
      <c r="F7248" s="1">
        <v>42826</v>
      </c>
      <c r="G7248" t="s">
        <v>462</v>
      </c>
      <c r="H7248" t="s">
        <v>875</v>
      </c>
      <c r="I7248" t="s">
        <v>867</v>
      </c>
      <c r="K7248">
        <v>356711</v>
      </c>
      <c r="L7248">
        <v>266468</v>
      </c>
      <c r="P7248" t="s">
        <v>834</v>
      </c>
      <c r="Q7248" t="s">
        <v>68</v>
      </c>
      <c r="U7248">
        <v>4</v>
      </c>
      <c r="V7248">
        <v>17</v>
      </c>
      <c r="Y7248" t="s">
        <v>65</v>
      </c>
      <c r="Z7248">
        <v>102</v>
      </c>
      <c r="AA7248" t="s">
        <v>586</v>
      </c>
      <c r="AB7248" t="s">
        <v>21</v>
      </c>
      <c r="AC7248">
        <v>172</v>
      </c>
    </row>
    <row r="7249" spans="1:29" x14ac:dyDescent="0.25">
      <c r="A7249">
        <v>345</v>
      </c>
      <c r="B7249">
        <v>345102</v>
      </c>
      <c r="C7249">
        <v>5895</v>
      </c>
      <c r="D7249" t="str">
        <f>VLOOKUP(C7249,'Schedule 3'!A:M,13,FALSE)</f>
        <v>Operational/Non-Service Expenses</v>
      </c>
      <c r="E7249">
        <v>-47.95</v>
      </c>
      <c r="F7249" s="1">
        <v>42826</v>
      </c>
      <c r="G7249" t="s">
        <v>462</v>
      </c>
      <c r="H7249" t="s">
        <v>875</v>
      </c>
      <c r="I7249" t="s">
        <v>867</v>
      </c>
      <c r="K7249">
        <v>356711</v>
      </c>
      <c r="L7249">
        <v>266468</v>
      </c>
      <c r="P7249" t="s">
        <v>834</v>
      </c>
      <c r="Q7249" t="s">
        <v>68</v>
      </c>
      <c r="U7249">
        <v>4</v>
      </c>
      <c r="V7249">
        <v>17</v>
      </c>
      <c r="Y7249" t="s">
        <v>65</v>
      </c>
      <c r="Z7249">
        <v>102</v>
      </c>
      <c r="AA7249" t="s">
        <v>586</v>
      </c>
      <c r="AB7249" t="s">
        <v>21</v>
      </c>
      <c r="AC7249">
        <v>173</v>
      </c>
    </row>
    <row r="7250" spans="1:29" x14ac:dyDescent="0.25">
      <c r="A7250">
        <v>345</v>
      </c>
      <c r="B7250">
        <v>345102</v>
      </c>
      <c r="C7250">
        <v>5895</v>
      </c>
      <c r="D7250" t="str">
        <f>VLOOKUP(C7250,'Schedule 3'!A:M,13,FALSE)</f>
        <v>Operational/Non-Service Expenses</v>
      </c>
      <c r="E7250">
        <v>-155.74</v>
      </c>
      <c r="F7250" s="1">
        <v>42826</v>
      </c>
      <c r="G7250" t="s">
        <v>462</v>
      </c>
      <c r="H7250" t="s">
        <v>875</v>
      </c>
      <c r="I7250" t="s">
        <v>850</v>
      </c>
      <c r="K7250">
        <v>356711</v>
      </c>
      <c r="L7250">
        <v>266468</v>
      </c>
      <c r="P7250" t="s">
        <v>834</v>
      </c>
      <c r="Q7250" t="s">
        <v>68</v>
      </c>
      <c r="U7250">
        <v>4</v>
      </c>
      <c r="V7250">
        <v>17</v>
      </c>
      <c r="Y7250" t="s">
        <v>65</v>
      </c>
      <c r="Z7250">
        <v>102</v>
      </c>
      <c r="AA7250" t="s">
        <v>586</v>
      </c>
      <c r="AB7250" t="s">
        <v>21</v>
      </c>
      <c r="AC7250">
        <v>174</v>
      </c>
    </row>
    <row r="7251" spans="1:29" x14ac:dyDescent="0.25">
      <c r="A7251">
        <v>345</v>
      </c>
      <c r="B7251">
        <v>345102</v>
      </c>
      <c r="C7251">
        <v>5960</v>
      </c>
      <c r="D7251" t="str">
        <f>VLOOKUP(C7251,'Schedule 3'!A:M,13,FALSE)</f>
        <v>Other Personnel Related Expenses</v>
      </c>
      <c r="E7251">
        <v>-51.8</v>
      </c>
      <c r="F7251" s="1">
        <v>42826</v>
      </c>
      <c r="G7251" t="s">
        <v>462</v>
      </c>
      <c r="H7251" t="s">
        <v>875</v>
      </c>
      <c r="I7251" t="s">
        <v>841</v>
      </c>
      <c r="K7251">
        <v>356711</v>
      </c>
      <c r="L7251">
        <v>266468</v>
      </c>
      <c r="P7251" t="s">
        <v>834</v>
      </c>
      <c r="Q7251" t="s">
        <v>68</v>
      </c>
      <c r="U7251">
        <v>4</v>
      </c>
      <c r="V7251">
        <v>17</v>
      </c>
      <c r="Y7251" t="s">
        <v>65</v>
      </c>
      <c r="Z7251">
        <v>102</v>
      </c>
      <c r="AA7251" t="s">
        <v>586</v>
      </c>
      <c r="AB7251" t="s">
        <v>21</v>
      </c>
      <c r="AC7251">
        <v>175</v>
      </c>
    </row>
    <row r="7252" spans="1:29" x14ac:dyDescent="0.25">
      <c r="A7252">
        <v>345</v>
      </c>
      <c r="B7252">
        <v>345102</v>
      </c>
      <c r="C7252">
        <v>5960</v>
      </c>
      <c r="D7252" t="str">
        <f>VLOOKUP(C7252,'Schedule 3'!A:M,13,FALSE)</f>
        <v>Other Personnel Related Expenses</v>
      </c>
      <c r="E7252">
        <v>-36.799999999999997</v>
      </c>
      <c r="F7252" s="1">
        <v>42826</v>
      </c>
      <c r="G7252" t="s">
        <v>462</v>
      </c>
      <c r="H7252" t="s">
        <v>875</v>
      </c>
      <c r="I7252" t="s">
        <v>841</v>
      </c>
      <c r="K7252">
        <v>356711</v>
      </c>
      <c r="L7252">
        <v>266468</v>
      </c>
      <c r="P7252" t="s">
        <v>834</v>
      </c>
      <c r="Q7252" t="s">
        <v>68</v>
      </c>
      <c r="U7252">
        <v>4</v>
      </c>
      <c r="V7252">
        <v>17</v>
      </c>
      <c r="Y7252" t="s">
        <v>65</v>
      </c>
      <c r="Z7252">
        <v>102</v>
      </c>
      <c r="AA7252" t="s">
        <v>586</v>
      </c>
      <c r="AB7252" t="s">
        <v>21</v>
      </c>
      <c r="AC7252">
        <v>176</v>
      </c>
    </row>
    <row r="7253" spans="1:29" x14ac:dyDescent="0.25">
      <c r="A7253">
        <v>345</v>
      </c>
      <c r="B7253">
        <v>345102</v>
      </c>
      <c r="C7253">
        <v>6260</v>
      </c>
      <c r="D7253" t="str">
        <f>VLOOKUP(C7253,'Schedule 3'!A:M,13,FALSE)</f>
        <v>Operational/Non-Service Expenses</v>
      </c>
      <c r="E7253">
        <v>-166.2</v>
      </c>
      <c r="F7253" s="1">
        <v>42826</v>
      </c>
      <c r="G7253" t="s">
        <v>462</v>
      </c>
      <c r="H7253" t="s">
        <v>875</v>
      </c>
      <c r="I7253" t="s">
        <v>878</v>
      </c>
      <c r="K7253">
        <v>356711</v>
      </c>
      <c r="L7253">
        <v>266468</v>
      </c>
      <c r="P7253" t="s">
        <v>834</v>
      </c>
      <c r="Q7253" t="s">
        <v>68</v>
      </c>
      <c r="U7253">
        <v>4</v>
      </c>
      <c r="V7253">
        <v>17</v>
      </c>
      <c r="Y7253" t="s">
        <v>65</v>
      </c>
      <c r="Z7253">
        <v>102</v>
      </c>
      <c r="AA7253" t="s">
        <v>586</v>
      </c>
      <c r="AB7253" t="s">
        <v>21</v>
      </c>
      <c r="AC7253">
        <v>177</v>
      </c>
    </row>
    <row r="7254" spans="1:29" x14ac:dyDescent="0.25">
      <c r="A7254">
        <v>345</v>
      </c>
      <c r="B7254">
        <v>345102</v>
      </c>
      <c r="C7254">
        <v>6260</v>
      </c>
      <c r="D7254" t="str">
        <f>VLOOKUP(C7254,'Schedule 3'!A:M,13,FALSE)</f>
        <v>Operational/Non-Service Expenses</v>
      </c>
      <c r="E7254">
        <v>-17.440000000000001</v>
      </c>
      <c r="F7254" s="1">
        <v>42826</v>
      </c>
      <c r="G7254" t="s">
        <v>462</v>
      </c>
      <c r="H7254" t="s">
        <v>875</v>
      </c>
      <c r="I7254" t="s">
        <v>878</v>
      </c>
      <c r="K7254">
        <v>356711</v>
      </c>
      <c r="L7254">
        <v>266468</v>
      </c>
      <c r="P7254" t="s">
        <v>834</v>
      </c>
      <c r="Q7254" t="s">
        <v>68</v>
      </c>
      <c r="U7254">
        <v>4</v>
      </c>
      <c r="V7254">
        <v>17</v>
      </c>
      <c r="Y7254" t="s">
        <v>65</v>
      </c>
      <c r="Z7254">
        <v>102</v>
      </c>
      <c r="AA7254" t="s">
        <v>586</v>
      </c>
      <c r="AB7254" t="s">
        <v>21</v>
      </c>
      <c r="AC7254">
        <v>178</v>
      </c>
    </row>
    <row r="7255" spans="1:29" x14ac:dyDescent="0.25">
      <c r="A7255">
        <v>345</v>
      </c>
      <c r="B7255">
        <v>345102</v>
      </c>
      <c r="C7255">
        <v>6285</v>
      </c>
      <c r="D7255" t="str">
        <f>VLOOKUP(C7255,'Schedule 3'!A:M,13,FALSE)</f>
        <v>Operational/Non-Service Expenses</v>
      </c>
      <c r="E7255">
        <v>-112.22</v>
      </c>
      <c r="F7255" s="1">
        <v>42826</v>
      </c>
      <c r="G7255" t="s">
        <v>462</v>
      </c>
      <c r="H7255" t="s">
        <v>875</v>
      </c>
      <c r="I7255" t="s">
        <v>879</v>
      </c>
      <c r="K7255">
        <v>356711</v>
      </c>
      <c r="L7255">
        <v>266468</v>
      </c>
      <c r="P7255" t="s">
        <v>834</v>
      </c>
      <c r="Q7255" t="s">
        <v>68</v>
      </c>
      <c r="U7255">
        <v>4</v>
      </c>
      <c r="V7255">
        <v>17</v>
      </c>
      <c r="Y7255" t="s">
        <v>65</v>
      </c>
      <c r="Z7255">
        <v>102</v>
      </c>
      <c r="AA7255" t="s">
        <v>586</v>
      </c>
      <c r="AB7255" t="s">
        <v>21</v>
      </c>
      <c r="AC7255">
        <v>179</v>
      </c>
    </row>
    <row r="7256" spans="1:29" x14ac:dyDescent="0.25">
      <c r="A7256">
        <v>345</v>
      </c>
      <c r="B7256">
        <v>345102</v>
      </c>
      <c r="C7256">
        <v>6285</v>
      </c>
      <c r="D7256" t="str">
        <f>VLOOKUP(C7256,'Schedule 3'!A:M,13,FALSE)</f>
        <v>Operational/Non-Service Expenses</v>
      </c>
      <c r="E7256">
        <v>-30.59</v>
      </c>
      <c r="F7256" s="1">
        <v>42826</v>
      </c>
      <c r="G7256" t="s">
        <v>462</v>
      </c>
      <c r="H7256" t="s">
        <v>875</v>
      </c>
      <c r="I7256" t="s">
        <v>880</v>
      </c>
      <c r="K7256">
        <v>356711</v>
      </c>
      <c r="L7256">
        <v>266468</v>
      </c>
      <c r="P7256" t="s">
        <v>834</v>
      </c>
      <c r="Q7256" t="s">
        <v>68</v>
      </c>
      <c r="U7256">
        <v>4</v>
      </c>
      <c r="V7256">
        <v>17</v>
      </c>
      <c r="Y7256" t="s">
        <v>65</v>
      </c>
      <c r="Z7256">
        <v>102</v>
      </c>
      <c r="AA7256" t="s">
        <v>586</v>
      </c>
      <c r="AB7256" t="s">
        <v>21</v>
      </c>
      <c r="AC7256">
        <v>180</v>
      </c>
    </row>
    <row r="7257" spans="1:29" x14ac:dyDescent="0.25">
      <c r="A7257">
        <v>345</v>
      </c>
      <c r="B7257">
        <v>345102</v>
      </c>
      <c r="C7257">
        <v>6285</v>
      </c>
      <c r="D7257" t="str">
        <f>VLOOKUP(C7257,'Schedule 3'!A:M,13,FALSE)</f>
        <v>Operational/Non-Service Expenses</v>
      </c>
      <c r="E7257">
        <v>-85.02</v>
      </c>
      <c r="F7257" s="1">
        <v>42826</v>
      </c>
      <c r="G7257" t="s">
        <v>462</v>
      </c>
      <c r="H7257" t="s">
        <v>875</v>
      </c>
      <c r="I7257" t="s">
        <v>880</v>
      </c>
      <c r="K7257">
        <v>356711</v>
      </c>
      <c r="L7257">
        <v>266468</v>
      </c>
      <c r="P7257" t="s">
        <v>834</v>
      </c>
      <c r="Q7257" t="s">
        <v>68</v>
      </c>
      <c r="U7257">
        <v>4</v>
      </c>
      <c r="V7257">
        <v>17</v>
      </c>
      <c r="Y7257" t="s">
        <v>65</v>
      </c>
      <c r="Z7257">
        <v>102</v>
      </c>
      <c r="AA7257" t="s">
        <v>586</v>
      </c>
      <c r="AB7257" t="s">
        <v>21</v>
      </c>
      <c r="AC7257">
        <v>181</v>
      </c>
    </row>
    <row r="7258" spans="1:29" x14ac:dyDescent="0.25">
      <c r="A7258">
        <v>345</v>
      </c>
      <c r="B7258">
        <v>345102</v>
      </c>
      <c r="C7258">
        <v>6285</v>
      </c>
      <c r="D7258" t="str">
        <f>VLOOKUP(C7258,'Schedule 3'!A:M,13,FALSE)</f>
        <v>Operational/Non-Service Expenses</v>
      </c>
      <c r="E7258">
        <v>-32.299999999999997</v>
      </c>
      <c r="F7258" s="1">
        <v>42826</v>
      </c>
      <c r="G7258" t="s">
        <v>462</v>
      </c>
      <c r="H7258" t="s">
        <v>875</v>
      </c>
      <c r="I7258" t="s">
        <v>880</v>
      </c>
      <c r="K7258">
        <v>356711</v>
      </c>
      <c r="L7258">
        <v>266468</v>
      </c>
      <c r="P7258" t="s">
        <v>834</v>
      </c>
      <c r="Q7258" t="s">
        <v>68</v>
      </c>
      <c r="U7258">
        <v>4</v>
      </c>
      <c r="V7258">
        <v>17</v>
      </c>
      <c r="Y7258" t="s">
        <v>65</v>
      </c>
      <c r="Z7258">
        <v>102</v>
      </c>
      <c r="AA7258" t="s">
        <v>586</v>
      </c>
      <c r="AB7258" t="s">
        <v>21</v>
      </c>
      <c r="AC7258">
        <v>182</v>
      </c>
    </row>
    <row r="7259" spans="1:29" x14ac:dyDescent="0.25">
      <c r="A7259">
        <v>345</v>
      </c>
      <c r="B7259">
        <v>345102</v>
      </c>
      <c r="C7259">
        <v>6285</v>
      </c>
      <c r="D7259" t="str">
        <f>VLOOKUP(C7259,'Schedule 3'!A:M,13,FALSE)</f>
        <v>Operational/Non-Service Expenses</v>
      </c>
      <c r="E7259">
        <v>-91.08</v>
      </c>
      <c r="F7259" s="1">
        <v>42826</v>
      </c>
      <c r="G7259" t="s">
        <v>462</v>
      </c>
      <c r="H7259" t="s">
        <v>875</v>
      </c>
      <c r="I7259" t="s">
        <v>880</v>
      </c>
      <c r="K7259">
        <v>356711</v>
      </c>
      <c r="L7259">
        <v>266468</v>
      </c>
      <c r="P7259" t="s">
        <v>834</v>
      </c>
      <c r="Q7259" t="s">
        <v>68</v>
      </c>
      <c r="U7259">
        <v>4</v>
      </c>
      <c r="V7259">
        <v>17</v>
      </c>
      <c r="Y7259" t="s">
        <v>65</v>
      </c>
      <c r="Z7259">
        <v>102</v>
      </c>
      <c r="AA7259" t="s">
        <v>586</v>
      </c>
      <c r="AB7259" t="s">
        <v>21</v>
      </c>
      <c r="AC7259">
        <v>183</v>
      </c>
    </row>
    <row r="7260" spans="1:29" x14ac:dyDescent="0.25">
      <c r="A7260">
        <v>345</v>
      </c>
      <c r="B7260">
        <v>345102</v>
      </c>
      <c r="C7260">
        <v>6285</v>
      </c>
      <c r="D7260" t="str">
        <f>VLOOKUP(C7260,'Schedule 3'!A:M,13,FALSE)</f>
        <v>Operational/Non-Service Expenses</v>
      </c>
      <c r="E7260">
        <v>-19.41</v>
      </c>
      <c r="F7260" s="1">
        <v>42826</v>
      </c>
      <c r="G7260" t="s">
        <v>462</v>
      </c>
      <c r="H7260" t="s">
        <v>875</v>
      </c>
      <c r="I7260" t="s">
        <v>880</v>
      </c>
      <c r="K7260">
        <v>356711</v>
      </c>
      <c r="L7260">
        <v>266468</v>
      </c>
      <c r="P7260" t="s">
        <v>834</v>
      </c>
      <c r="Q7260" t="s">
        <v>68</v>
      </c>
      <c r="U7260">
        <v>4</v>
      </c>
      <c r="V7260">
        <v>17</v>
      </c>
      <c r="Y7260" t="s">
        <v>65</v>
      </c>
      <c r="Z7260">
        <v>102</v>
      </c>
      <c r="AA7260" t="s">
        <v>586</v>
      </c>
      <c r="AB7260" t="s">
        <v>21</v>
      </c>
      <c r="AC7260">
        <v>184</v>
      </c>
    </row>
    <row r="7261" spans="1:29" x14ac:dyDescent="0.25">
      <c r="A7261">
        <v>345</v>
      </c>
      <c r="B7261">
        <v>345102</v>
      </c>
      <c r="C7261">
        <v>6285</v>
      </c>
      <c r="D7261" t="str">
        <f>VLOOKUP(C7261,'Schedule 3'!A:M,13,FALSE)</f>
        <v>Operational/Non-Service Expenses</v>
      </c>
      <c r="E7261">
        <v>-8.27</v>
      </c>
      <c r="F7261" s="1">
        <v>42826</v>
      </c>
      <c r="G7261" t="s">
        <v>462</v>
      </c>
      <c r="H7261" t="s">
        <v>875</v>
      </c>
      <c r="I7261" t="s">
        <v>880</v>
      </c>
      <c r="K7261">
        <v>356711</v>
      </c>
      <c r="L7261">
        <v>266468</v>
      </c>
      <c r="P7261" t="s">
        <v>834</v>
      </c>
      <c r="Q7261" t="s">
        <v>68</v>
      </c>
      <c r="U7261">
        <v>4</v>
      </c>
      <c r="V7261">
        <v>17</v>
      </c>
      <c r="Y7261" t="s">
        <v>65</v>
      </c>
      <c r="Z7261">
        <v>102</v>
      </c>
      <c r="AA7261" t="s">
        <v>586</v>
      </c>
      <c r="AB7261" t="s">
        <v>21</v>
      </c>
      <c r="AC7261">
        <v>185</v>
      </c>
    </row>
    <row r="7262" spans="1:29" x14ac:dyDescent="0.25">
      <c r="A7262">
        <v>345</v>
      </c>
      <c r="B7262">
        <v>345102</v>
      </c>
      <c r="C7262">
        <v>6310</v>
      </c>
      <c r="D7262" t="str">
        <f>VLOOKUP(C7262,'Schedule 3'!A:M,13,FALSE)</f>
        <v>Operational/Non-Service Expenses</v>
      </c>
      <c r="E7262">
        <v>-116.82</v>
      </c>
      <c r="F7262" s="1">
        <v>42826</v>
      </c>
      <c r="G7262" t="s">
        <v>462</v>
      </c>
      <c r="H7262" t="s">
        <v>875</v>
      </c>
      <c r="I7262" t="s">
        <v>881</v>
      </c>
      <c r="K7262">
        <v>356711</v>
      </c>
      <c r="L7262">
        <v>266468</v>
      </c>
      <c r="P7262" t="s">
        <v>834</v>
      </c>
      <c r="Q7262" t="s">
        <v>68</v>
      </c>
      <c r="U7262">
        <v>4</v>
      </c>
      <c r="V7262">
        <v>17</v>
      </c>
      <c r="Y7262" t="s">
        <v>65</v>
      </c>
      <c r="Z7262">
        <v>102</v>
      </c>
      <c r="AA7262" t="s">
        <v>586</v>
      </c>
      <c r="AB7262" t="s">
        <v>21</v>
      </c>
      <c r="AC7262">
        <v>186</v>
      </c>
    </row>
    <row r="7263" spans="1:29" x14ac:dyDescent="0.25">
      <c r="A7263">
        <v>345</v>
      </c>
      <c r="B7263">
        <v>345102</v>
      </c>
      <c r="C7263">
        <v>6310</v>
      </c>
      <c r="D7263" t="str">
        <f>VLOOKUP(C7263,'Schedule 3'!A:M,13,FALSE)</f>
        <v>Operational/Non-Service Expenses</v>
      </c>
      <c r="E7263">
        <v>-8.57</v>
      </c>
      <c r="F7263" s="1">
        <v>42826</v>
      </c>
      <c r="G7263" t="s">
        <v>462</v>
      </c>
      <c r="H7263" t="s">
        <v>875</v>
      </c>
      <c r="I7263" t="s">
        <v>867</v>
      </c>
      <c r="K7263">
        <v>356711</v>
      </c>
      <c r="L7263">
        <v>266468</v>
      </c>
      <c r="P7263" t="s">
        <v>834</v>
      </c>
      <c r="Q7263" t="s">
        <v>68</v>
      </c>
      <c r="U7263">
        <v>4</v>
      </c>
      <c r="V7263">
        <v>17</v>
      </c>
      <c r="Y7263" t="s">
        <v>65</v>
      </c>
      <c r="Z7263">
        <v>102</v>
      </c>
      <c r="AA7263" t="s">
        <v>586</v>
      </c>
      <c r="AB7263" t="s">
        <v>21</v>
      </c>
      <c r="AC7263">
        <v>187</v>
      </c>
    </row>
    <row r="7264" spans="1:29" x14ac:dyDescent="0.25">
      <c r="A7264">
        <v>345</v>
      </c>
      <c r="B7264">
        <v>345102</v>
      </c>
      <c r="C7264">
        <v>6310</v>
      </c>
      <c r="D7264" t="str">
        <f>VLOOKUP(C7264,'Schedule 3'!A:M,13,FALSE)</f>
        <v>Operational/Non-Service Expenses</v>
      </c>
      <c r="E7264">
        <v>-35.82</v>
      </c>
      <c r="F7264" s="1">
        <v>42826</v>
      </c>
      <c r="G7264" t="s">
        <v>462</v>
      </c>
      <c r="H7264" t="s">
        <v>875</v>
      </c>
      <c r="I7264" t="s">
        <v>880</v>
      </c>
      <c r="K7264">
        <v>356711</v>
      </c>
      <c r="L7264">
        <v>266468</v>
      </c>
      <c r="P7264" t="s">
        <v>834</v>
      </c>
      <c r="Q7264" t="s">
        <v>68</v>
      </c>
      <c r="U7264">
        <v>4</v>
      </c>
      <c r="V7264">
        <v>17</v>
      </c>
      <c r="Y7264" t="s">
        <v>65</v>
      </c>
      <c r="Z7264">
        <v>102</v>
      </c>
      <c r="AA7264" t="s">
        <v>586</v>
      </c>
      <c r="AB7264" t="s">
        <v>21</v>
      </c>
      <c r="AC7264">
        <v>188</v>
      </c>
    </row>
    <row r="7265" spans="1:29" x14ac:dyDescent="0.25">
      <c r="A7265">
        <v>345</v>
      </c>
      <c r="B7265">
        <v>345102</v>
      </c>
      <c r="C7265">
        <v>6310</v>
      </c>
      <c r="D7265" t="str">
        <f>VLOOKUP(C7265,'Schedule 3'!A:M,13,FALSE)</f>
        <v>Operational/Non-Service Expenses</v>
      </c>
      <c r="E7265">
        <v>-20.43</v>
      </c>
      <c r="F7265" s="1">
        <v>42826</v>
      </c>
      <c r="G7265" t="s">
        <v>462</v>
      </c>
      <c r="H7265" t="s">
        <v>875</v>
      </c>
      <c r="I7265" t="s">
        <v>880</v>
      </c>
      <c r="K7265">
        <v>356711</v>
      </c>
      <c r="L7265">
        <v>266468</v>
      </c>
      <c r="P7265" t="s">
        <v>834</v>
      </c>
      <c r="Q7265" t="s">
        <v>68</v>
      </c>
      <c r="U7265">
        <v>4</v>
      </c>
      <c r="V7265">
        <v>17</v>
      </c>
      <c r="Y7265" t="s">
        <v>65</v>
      </c>
      <c r="Z7265">
        <v>102</v>
      </c>
      <c r="AA7265" t="s">
        <v>586</v>
      </c>
      <c r="AB7265" t="s">
        <v>21</v>
      </c>
      <c r="AC7265">
        <v>189</v>
      </c>
    </row>
    <row r="7266" spans="1:29" x14ac:dyDescent="0.25">
      <c r="A7266">
        <v>345</v>
      </c>
      <c r="B7266">
        <v>345102</v>
      </c>
      <c r="C7266">
        <v>6310</v>
      </c>
      <c r="D7266" t="str">
        <f>VLOOKUP(C7266,'Schedule 3'!A:M,13,FALSE)</f>
        <v>Operational/Non-Service Expenses</v>
      </c>
      <c r="E7266">
        <v>-22.47</v>
      </c>
      <c r="F7266" s="1">
        <v>42826</v>
      </c>
      <c r="G7266" t="s">
        <v>462</v>
      </c>
      <c r="H7266" t="s">
        <v>875</v>
      </c>
      <c r="I7266" t="s">
        <v>882</v>
      </c>
      <c r="K7266">
        <v>356711</v>
      </c>
      <c r="L7266">
        <v>266468</v>
      </c>
      <c r="P7266" t="s">
        <v>834</v>
      </c>
      <c r="Q7266" t="s">
        <v>68</v>
      </c>
      <c r="U7266">
        <v>4</v>
      </c>
      <c r="V7266">
        <v>17</v>
      </c>
      <c r="Y7266" t="s">
        <v>65</v>
      </c>
      <c r="Z7266">
        <v>102</v>
      </c>
      <c r="AA7266" t="s">
        <v>586</v>
      </c>
      <c r="AB7266" t="s">
        <v>21</v>
      </c>
      <c r="AC7266">
        <v>190</v>
      </c>
    </row>
    <row r="7267" spans="1:29" x14ac:dyDescent="0.25">
      <c r="A7267">
        <v>345</v>
      </c>
      <c r="B7267">
        <v>345102</v>
      </c>
      <c r="C7267">
        <v>6360</v>
      </c>
      <c r="D7267" t="str">
        <f>VLOOKUP(C7267,'Schedule 3'!A:M,13,FALSE)</f>
        <v>Operational/Non-Service Expenses</v>
      </c>
      <c r="E7267">
        <v>-15.89</v>
      </c>
      <c r="F7267" s="1">
        <v>42826</v>
      </c>
      <c r="G7267" t="s">
        <v>462</v>
      </c>
      <c r="H7267" t="s">
        <v>875</v>
      </c>
      <c r="I7267" t="s">
        <v>867</v>
      </c>
      <c r="K7267">
        <v>356711</v>
      </c>
      <c r="L7267">
        <v>266468</v>
      </c>
      <c r="P7267" t="s">
        <v>834</v>
      </c>
      <c r="Q7267" t="s">
        <v>68</v>
      </c>
      <c r="U7267">
        <v>4</v>
      </c>
      <c r="V7267">
        <v>17</v>
      </c>
      <c r="Y7267" t="s">
        <v>65</v>
      </c>
      <c r="Z7267">
        <v>102</v>
      </c>
      <c r="AA7267" t="s">
        <v>586</v>
      </c>
      <c r="AB7267" t="s">
        <v>21</v>
      </c>
      <c r="AC7267">
        <v>191</v>
      </c>
    </row>
    <row r="7268" spans="1:29" x14ac:dyDescent="0.25">
      <c r="A7268">
        <v>345</v>
      </c>
      <c r="B7268">
        <v>345101</v>
      </c>
      <c r="C7268">
        <v>5480</v>
      </c>
      <c r="D7268" t="str">
        <f>VLOOKUP(C7268,'Schedule 3'!A:M,13,FALSE)</f>
        <v>Operational/Non-Service Expenses</v>
      </c>
      <c r="E7268">
        <v>100.5</v>
      </c>
      <c r="F7268" s="1">
        <v>42825</v>
      </c>
      <c r="G7268" t="s">
        <v>462</v>
      </c>
      <c r="H7268" t="s">
        <v>875</v>
      </c>
      <c r="I7268" t="s">
        <v>876</v>
      </c>
      <c r="K7268">
        <v>356711</v>
      </c>
      <c r="L7268">
        <v>266468</v>
      </c>
      <c r="P7268" t="s">
        <v>834</v>
      </c>
      <c r="Q7268" t="s">
        <v>68</v>
      </c>
      <c r="U7268">
        <v>3</v>
      </c>
      <c r="V7268">
        <v>17</v>
      </c>
      <c r="Y7268" t="s">
        <v>65</v>
      </c>
      <c r="Z7268">
        <v>102</v>
      </c>
      <c r="AA7268" t="s">
        <v>586</v>
      </c>
      <c r="AB7268" t="s">
        <v>21</v>
      </c>
      <c r="AC7268">
        <v>166</v>
      </c>
    </row>
    <row r="7269" spans="1:29" x14ac:dyDescent="0.25">
      <c r="A7269">
        <v>345</v>
      </c>
      <c r="B7269">
        <v>345101</v>
      </c>
      <c r="C7269">
        <v>5860</v>
      </c>
      <c r="D7269" t="str">
        <f>VLOOKUP(C7269,'Schedule 3'!A:M,13,FALSE)</f>
        <v>Other Personnel Related Expenses</v>
      </c>
      <c r="E7269">
        <v>16.170000000000002</v>
      </c>
      <c r="F7269" s="1">
        <v>42825</v>
      </c>
      <c r="G7269" t="s">
        <v>462</v>
      </c>
      <c r="H7269" t="s">
        <v>875</v>
      </c>
      <c r="I7269" t="s">
        <v>848</v>
      </c>
      <c r="K7269">
        <v>356711</v>
      </c>
      <c r="L7269">
        <v>266468</v>
      </c>
      <c r="P7269" t="s">
        <v>834</v>
      </c>
      <c r="Q7269" t="s">
        <v>68</v>
      </c>
      <c r="U7269">
        <v>3</v>
      </c>
      <c r="V7269">
        <v>17</v>
      </c>
      <c r="Y7269" t="s">
        <v>65</v>
      </c>
      <c r="Z7269">
        <v>102</v>
      </c>
      <c r="AA7269" t="s">
        <v>586</v>
      </c>
      <c r="AB7269" t="s">
        <v>21</v>
      </c>
      <c r="AC7269">
        <v>167</v>
      </c>
    </row>
    <row r="7270" spans="1:29" x14ac:dyDescent="0.25">
      <c r="A7270">
        <v>345</v>
      </c>
      <c r="B7270">
        <v>345101</v>
      </c>
      <c r="C7270">
        <v>5895</v>
      </c>
      <c r="D7270" t="str">
        <f>VLOOKUP(C7270,'Schedule 3'!A:M,13,FALSE)</f>
        <v>Operational/Non-Service Expenses</v>
      </c>
      <c r="E7270">
        <v>14.3</v>
      </c>
      <c r="F7270" s="1">
        <v>42825</v>
      </c>
      <c r="G7270" t="s">
        <v>462</v>
      </c>
      <c r="H7270" t="s">
        <v>875</v>
      </c>
      <c r="I7270" t="s">
        <v>848</v>
      </c>
      <c r="K7270">
        <v>356711</v>
      </c>
      <c r="L7270">
        <v>266468</v>
      </c>
      <c r="P7270" t="s">
        <v>834</v>
      </c>
      <c r="Q7270" t="s">
        <v>68</v>
      </c>
      <c r="U7270">
        <v>3</v>
      </c>
      <c r="V7270">
        <v>17</v>
      </c>
      <c r="Y7270" t="s">
        <v>65</v>
      </c>
      <c r="Z7270">
        <v>102</v>
      </c>
      <c r="AA7270" t="s">
        <v>586</v>
      </c>
      <c r="AB7270" t="s">
        <v>21</v>
      </c>
      <c r="AC7270">
        <v>168</v>
      </c>
    </row>
    <row r="7271" spans="1:29" x14ac:dyDescent="0.25">
      <c r="A7271">
        <v>345</v>
      </c>
      <c r="B7271">
        <v>345101</v>
      </c>
      <c r="C7271">
        <v>6310</v>
      </c>
      <c r="D7271" t="str">
        <f>VLOOKUP(C7271,'Schedule 3'!A:M,13,FALSE)</f>
        <v>Operational/Non-Service Expenses</v>
      </c>
      <c r="E7271">
        <v>24</v>
      </c>
      <c r="F7271" s="1">
        <v>42825</v>
      </c>
      <c r="G7271" t="s">
        <v>462</v>
      </c>
      <c r="H7271" t="s">
        <v>875</v>
      </c>
      <c r="I7271" t="s">
        <v>877</v>
      </c>
      <c r="K7271">
        <v>356711</v>
      </c>
      <c r="L7271">
        <v>266468</v>
      </c>
      <c r="P7271" t="s">
        <v>834</v>
      </c>
      <c r="Q7271" t="s">
        <v>68</v>
      </c>
      <c r="U7271">
        <v>3</v>
      </c>
      <c r="V7271">
        <v>17</v>
      </c>
      <c r="Y7271" t="s">
        <v>65</v>
      </c>
      <c r="Z7271">
        <v>102</v>
      </c>
      <c r="AA7271" t="s">
        <v>586</v>
      </c>
      <c r="AB7271" t="s">
        <v>21</v>
      </c>
      <c r="AC7271">
        <v>169</v>
      </c>
    </row>
    <row r="7272" spans="1:29" x14ac:dyDescent="0.25">
      <c r="A7272">
        <v>345</v>
      </c>
      <c r="B7272">
        <v>345102</v>
      </c>
      <c r="C7272">
        <v>5490</v>
      </c>
      <c r="D7272" t="str">
        <f>VLOOKUP(C7272,'Schedule 3'!A:M,13,FALSE)</f>
        <v>Operational/Non-Service Expenses</v>
      </c>
      <c r="E7272">
        <v>195.01</v>
      </c>
      <c r="F7272" s="1">
        <v>42825</v>
      </c>
      <c r="G7272" t="s">
        <v>462</v>
      </c>
      <c r="H7272" t="s">
        <v>875</v>
      </c>
      <c r="I7272" t="s">
        <v>878</v>
      </c>
      <c r="K7272">
        <v>356711</v>
      </c>
      <c r="L7272">
        <v>266468</v>
      </c>
      <c r="P7272" t="s">
        <v>834</v>
      </c>
      <c r="Q7272" t="s">
        <v>68</v>
      </c>
      <c r="U7272">
        <v>3</v>
      </c>
      <c r="V7272">
        <v>17</v>
      </c>
      <c r="Y7272" t="s">
        <v>65</v>
      </c>
      <c r="Z7272">
        <v>102</v>
      </c>
      <c r="AA7272" t="s">
        <v>586</v>
      </c>
      <c r="AB7272" t="s">
        <v>21</v>
      </c>
      <c r="AC7272">
        <v>170</v>
      </c>
    </row>
    <row r="7273" spans="1:29" x14ac:dyDescent="0.25">
      <c r="A7273">
        <v>345</v>
      </c>
      <c r="B7273">
        <v>345102</v>
      </c>
      <c r="C7273">
        <v>5860</v>
      </c>
      <c r="D7273" t="str">
        <f>VLOOKUP(C7273,'Schedule 3'!A:M,13,FALSE)</f>
        <v>Other Personnel Related Expenses</v>
      </c>
      <c r="E7273">
        <v>18.149999999999999</v>
      </c>
      <c r="F7273" s="1">
        <v>42825</v>
      </c>
      <c r="G7273" t="s">
        <v>462</v>
      </c>
      <c r="H7273" t="s">
        <v>875</v>
      </c>
      <c r="I7273" t="s">
        <v>867</v>
      </c>
      <c r="K7273">
        <v>356711</v>
      </c>
      <c r="L7273">
        <v>266468</v>
      </c>
      <c r="P7273" t="s">
        <v>834</v>
      </c>
      <c r="Q7273" t="s">
        <v>68</v>
      </c>
      <c r="U7273">
        <v>3</v>
      </c>
      <c r="V7273">
        <v>17</v>
      </c>
      <c r="Y7273" t="s">
        <v>65</v>
      </c>
      <c r="Z7273">
        <v>102</v>
      </c>
      <c r="AA7273" t="s">
        <v>586</v>
      </c>
      <c r="AB7273" t="s">
        <v>21</v>
      </c>
      <c r="AC7273">
        <v>171</v>
      </c>
    </row>
    <row r="7274" spans="1:29" x14ac:dyDescent="0.25">
      <c r="A7274">
        <v>345</v>
      </c>
      <c r="B7274">
        <v>345102</v>
      </c>
      <c r="C7274">
        <v>5860</v>
      </c>
      <c r="D7274" t="str">
        <f>VLOOKUP(C7274,'Schedule 3'!A:M,13,FALSE)</f>
        <v>Other Personnel Related Expenses</v>
      </c>
      <c r="E7274">
        <v>2.12</v>
      </c>
      <c r="F7274" s="1">
        <v>42825</v>
      </c>
      <c r="G7274" t="s">
        <v>462</v>
      </c>
      <c r="H7274" t="s">
        <v>875</v>
      </c>
      <c r="I7274" t="s">
        <v>867</v>
      </c>
      <c r="K7274">
        <v>356711</v>
      </c>
      <c r="L7274">
        <v>266468</v>
      </c>
      <c r="P7274" t="s">
        <v>834</v>
      </c>
      <c r="Q7274" t="s">
        <v>68</v>
      </c>
      <c r="U7274">
        <v>3</v>
      </c>
      <c r="V7274">
        <v>17</v>
      </c>
      <c r="Y7274" t="s">
        <v>65</v>
      </c>
      <c r="Z7274">
        <v>102</v>
      </c>
      <c r="AA7274" t="s">
        <v>586</v>
      </c>
      <c r="AB7274" t="s">
        <v>21</v>
      </c>
      <c r="AC7274">
        <v>172</v>
      </c>
    </row>
    <row r="7275" spans="1:29" x14ac:dyDescent="0.25">
      <c r="A7275">
        <v>345</v>
      </c>
      <c r="B7275">
        <v>345102</v>
      </c>
      <c r="C7275">
        <v>5895</v>
      </c>
      <c r="D7275" t="str">
        <f>VLOOKUP(C7275,'Schedule 3'!A:M,13,FALSE)</f>
        <v>Operational/Non-Service Expenses</v>
      </c>
      <c r="E7275">
        <v>47.95</v>
      </c>
      <c r="F7275" s="1">
        <v>42825</v>
      </c>
      <c r="G7275" t="s">
        <v>462</v>
      </c>
      <c r="H7275" t="s">
        <v>875</v>
      </c>
      <c r="I7275" t="s">
        <v>867</v>
      </c>
      <c r="K7275">
        <v>356711</v>
      </c>
      <c r="L7275">
        <v>266468</v>
      </c>
      <c r="P7275" t="s">
        <v>834</v>
      </c>
      <c r="Q7275" t="s">
        <v>68</v>
      </c>
      <c r="U7275">
        <v>3</v>
      </c>
      <c r="V7275">
        <v>17</v>
      </c>
      <c r="Y7275" t="s">
        <v>65</v>
      </c>
      <c r="Z7275">
        <v>102</v>
      </c>
      <c r="AA7275" t="s">
        <v>586</v>
      </c>
      <c r="AB7275" t="s">
        <v>21</v>
      </c>
      <c r="AC7275">
        <v>173</v>
      </c>
    </row>
    <row r="7276" spans="1:29" x14ac:dyDescent="0.25">
      <c r="A7276">
        <v>345</v>
      </c>
      <c r="B7276">
        <v>345102</v>
      </c>
      <c r="C7276">
        <v>5895</v>
      </c>
      <c r="D7276" t="str">
        <f>VLOOKUP(C7276,'Schedule 3'!A:M,13,FALSE)</f>
        <v>Operational/Non-Service Expenses</v>
      </c>
      <c r="E7276">
        <v>155.74</v>
      </c>
      <c r="F7276" s="1">
        <v>42825</v>
      </c>
      <c r="G7276" t="s">
        <v>462</v>
      </c>
      <c r="H7276" t="s">
        <v>875</v>
      </c>
      <c r="I7276" t="s">
        <v>850</v>
      </c>
      <c r="K7276">
        <v>356711</v>
      </c>
      <c r="L7276">
        <v>266468</v>
      </c>
      <c r="P7276" t="s">
        <v>834</v>
      </c>
      <c r="Q7276" t="s">
        <v>68</v>
      </c>
      <c r="U7276">
        <v>3</v>
      </c>
      <c r="V7276">
        <v>17</v>
      </c>
      <c r="Y7276" t="s">
        <v>65</v>
      </c>
      <c r="Z7276">
        <v>102</v>
      </c>
      <c r="AA7276" t="s">
        <v>586</v>
      </c>
      <c r="AB7276" t="s">
        <v>21</v>
      </c>
      <c r="AC7276">
        <v>174</v>
      </c>
    </row>
    <row r="7277" spans="1:29" x14ac:dyDescent="0.25">
      <c r="A7277">
        <v>345</v>
      </c>
      <c r="B7277">
        <v>345102</v>
      </c>
      <c r="C7277">
        <v>5960</v>
      </c>
      <c r="D7277" t="str">
        <f>VLOOKUP(C7277,'Schedule 3'!A:M,13,FALSE)</f>
        <v>Other Personnel Related Expenses</v>
      </c>
      <c r="E7277">
        <v>51.8</v>
      </c>
      <c r="F7277" s="1">
        <v>42825</v>
      </c>
      <c r="G7277" t="s">
        <v>462</v>
      </c>
      <c r="H7277" t="s">
        <v>875</v>
      </c>
      <c r="I7277" t="s">
        <v>841</v>
      </c>
      <c r="K7277">
        <v>356711</v>
      </c>
      <c r="L7277">
        <v>266468</v>
      </c>
      <c r="P7277" t="s">
        <v>834</v>
      </c>
      <c r="Q7277" t="s">
        <v>68</v>
      </c>
      <c r="U7277">
        <v>3</v>
      </c>
      <c r="V7277">
        <v>17</v>
      </c>
      <c r="Y7277" t="s">
        <v>65</v>
      </c>
      <c r="Z7277">
        <v>102</v>
      </c>
      <c r="AA7277" t="s">
        <v>586</v>
      </c>
      <c r="AB7277" t="s">
        <v>21</v>
      </c>
      <c r="AC7277">
        <v>175</v>
      </c>
    </row>
    <row r="7278" spans="1:29" x14ac:dyDescent="0.25">
      <c r="A7278">
        <v>345</v>
      </c>
      <c r="B7278">
        <v>345102</v>
      </c>
      <c r="C7278">
        <v>5960</v>
      </c>
      <c r="D7278" t="str">
        <f>VLOOKUP(C7278,'Schedule 3'!A:M,13,FALSE)</f>
        <v>Other Personnel Related Expenses</v>
      </c>
      <c r="E7278">
        <v>36.799999999999997</v>
      </c>
      <c r="F7278" s="1">
        <v>42825</v>
      </c>
      <c r="G7278" t="s">
        <v>462</v>
      </c>
      <c r="H7278" t="s">
        <v>875</v>
      </c>
      <c r="I7278" t="s">
        <v>841</v>
      </c>
      <c r="K7278">
        <v>356711</v>
      </c>
      <c r="L7278">
        <v>266468</v>
      </c>
      <c r="P7278" t="s">
        <v>834</v>
      </c>
      <c r="Q7278" t="s">
        <v>68</v>
      </c>
      <c r="U7278">
        <v>3</v>
      </c>
      <c r="V7278">
        <v>17</v>
      </c>
      <c r="Y7278" t="s">
        <v>65</v>
      </c>
      <c r="Z7278">
        <v>102</v>
      </c>
      <c r="AA7278" t="s">
        <v>586</v>
      </c>
      <c r="AB7278" t="s">
        <v>21</v>
      </c>
      <c r="AC7278">
        <v>176</v>
      </c>
    </row>
    <row r="7279" spans="1:29" x14ac:dyDescent="0.25">
      <c r="A7279">
        <v>345</v>
      </c>
      <c r="B7279">
        <v>345102</v>
      </c>
      <c r="C7279">
        <v>6260</v>
      </c>
      <c r="D7279" t="str">
        <f>VLOOKUP(C7279,'Schedule 3'!A:M,13,FALSE)</f>
        <v>Operational/Non-Service Expenses</v>
      </c>
      <c r="E7279">
        <v>166.2</v>
      </c>
      <c r="F7279" s="1">
        <v>42825</v>
      </c>
      <c r="G7279" t="s">
        <v>462</v>
      </c>
      <c r="H7279" t="s">
        <v>875</v>
      </c>
      <c r="I7279" t="s">
        <v>878</v>
      </c>
      <c r="K7279">
        <v>356711</v>
      </c>
      <c r="L7279">
        <v>266468</v>
      </c>
      <c r="P7279" t="s">
        <v>834</v>
      </c>
      <c r="Q7279" t="s">
        <v>68</v>
      </c>
      <c r="U7279">
        <v>3</v>
      </c>
      <c r="V7279">
        <v>17</v>
      </c>
      <c r="Y7279" t="s">
        <v>65</v>
      </c>
      <c r="Z7279">
        <v>102</v>
      </c>
      <c r="AA7279" t="s">
        <v>586</v>
      </c>
      <c r="AB7279" t="s">
        <v>21</v>
      </c>
      <c r="AC7279">
        <v>177</v>
      </c>
    </row>
    <row r="7280" spans="1:29" x14ac:dyDescent="0.25">
      <c r="A7280">
        <v>345</v>
      </c>
      <c r="B7280">
        <v>345102</v>
      </c>
      <c r="C7280">
        <v>6260</v>
      </c>
      <c r="D7280" t="str">
        <f>VLOOKUP(C7280,'Schedule 3'!A:M,13,FALSE)</f>
        <v>Operational/Non-Service Expenses</v>
      </c>
      <c r="E7280">
        <v>17.440000000000001</v>
      </c>
      <c r="F7280" s="1">
        <v>42825</v>
      </c>
      <c r="G7280" t="s">
        <v>462</v>
      </c>
      <c r="H7280" t="s">
        <v>875</v>
      </c>
      <c r="I7280" t="s">
        <v>878</v>
      </c>
      <c r="K7280">
        <v>356711</v>
      </c>
      <c r="L7280">
        <v>266468</v>
      </c>
      <c r="P7280" t="s">
        <v>834</v>
      </c>
      <c r="Q7280" t="s">
        <v>68</v>
      </c>
      <c r="U7280">
        <v>3</v>
      </c>
      <c r="V7280">
        <v>17</v>
      </c>
      <c r="Y7280" t="s">
        <v>65</v>
      </c>
      <c r="Z7280">
        <v>102</v>
      </c>
      <c r="AA7280" t="s">
        <v>586</v>
      </c>
      <c r="AB7280" t="s">
        <v>21</v>
      </c>
      <c r="AC7280">
        <v>178</v>
      </c>
    </row>
    <row r="7281" spans="1:29" x14ac:dyDescent="0.25">
      <c r="A7281">
        <v>345</v>
      </c>
      <c r="B7281">
        <v>345102</v>
      </c>
      <c r="C7281">
        <v>6285</v>
      </c>
      <c r="D7281" t="str">
        <f>VLOOKUP(C7281,'Schedule 3'!A:M,13,FALSE)</f>
        <v>Operational/Non-Service Expenses</v>
      </c>
      <c r="E7281">
        <v>112.22</v>
      </c>
      <c r="F7281" s="1">
        <v>42825</v>
      </c>
      <c r="G7281" t="s">
        <v>462</v>
      </c>
      <c r="H7281" t="s">
        <v>875</v>
      </c>
      <c r="I7281" t="s">
        <v>879</v>
      </c>
      <c r="K7281">
        <v>356711</v>
      </c>
      <c r="L7281">
        <v>266468</v>
      </c>
      <c r="P7281" t="s">
        <v>834</v>
      </c>
      <c r="Q7281" t="s">
        <v>68</v>
      </c>
      <c r="U7281">
        <v>3</v>
      </c>
      <c r="V7281">
        <v>17</v>
      </c>
      <c r="Y7281" t="s">
        <v>65</v>
      </c>
      <c r="Z7281">
        <v>102</v>
      </c>
      <c r="AA7281" t="s">
        <v>586</v>
      </c>
      <c r="AB7281" t="s">
        <v>21</v>
      </c>
      <c r="AC7281">
        <v>179</v>
      </c>
    </row>
    <row r="7282" spans="1:29" x14ac:dyDescent="0.25">
      <c r="A7282">
        <v>345</v>
      </c>
      <c r="B7282">
        <v>345102</v>
      </c>
      <c r="C7282">
        <v>6285</v>
      </c>
      <c r="D7282" t="str">
        <f>VLOOKUP(C7282,'Schedule 3'!A:M,13,FALSE)</f>
        <v>Operational/Non-Service Expenses</v>
      </c>
      <c r="E7282">
        <v>30.59</v>
      </c>
      <c r="F7282" s="1">
        <v>42825</v>
      </c>
      <c r="G7282" t="s">
        <v>462</v>
      </c>
      <c r="H7282" t="s">
        <v>875</v>
      </c>
      <c r="I7282" t="s">
        <v>880</v>
      </c>
      <c r="K7282">
        <v>356711</v>
      </c>
      <c r="L7282">
        <v>266468</v>
      </c>
      <c r="P7282" t="s">
        <v>834</v>
      </c>
      <c r="Q7282" t="s">
        <v>68</v>
      </c>
      <c r="U7282">
        <v>3</v>
      </c>
      <c r="V7282">
        <v>17</v>
      </c>
      <c r="Y7282" t="s">
        <v>65</v>
      </c>
      <c r="Z7282">
        <v>102</v>
      </c>
      <c r="AA7282" t="s">
        <v>586</v>
      </c>
      <c r="AB7282" t="s">
        <v>21</v>
      </c>
      <c r="AC7282">
        <v>180</v>
      </c>
    </row>
    <row r="7283" spans="1:29" x14ac:dyDescent="0.25">
      <c r="A7283">
        <v>345</v>
      </c>
      <c r="B7283">
        <v>345102</v>
      </c>
      <c r="C7283">
        <v>6285</v>
      </c>
      <c r="D7283" t="str">
        <f>VLOOKUP(C7283,'Schedule 3'!A:M,13,FALSE)</f>
        <v>Operational/Non-Service Expenses</v>
      </c>
      <c r="E7283">
        <v>85.02</v>
      </c>
      <c r="F7283" s="1">
        <v>42825</v>
      </c>
      <c r="G7283" t="s">
        <v>462</v>
      </c>
      <c r="H7283" t="s">
        <v>875</v>
      </c>
      <c r="I7283" t="s">
        <v>880</v>
      </c>
      <c r="K7283">
        <v>356711</v>
      </c>
      <c r="L7283">
        <v>266468</v>
      </c>
      <c r="P7283" t="s">
        <v>834</v>
      </c>
      <c r="Q7283" t="s">
        <v>68</v>
      </c>
      <c r="U7283">
        <v>3</v>
      </c>
      <c r="V7283">
        <v>17</v>
      </c>
      <c r="Y7283" t="s">
        <v>65</v>
      </c>
      <c r="Z7283">
        <v>102</v>
      </c>
      <c r="AA7283" t="s">
        <v>586</v>
      </c>
      <c r="AB7283" t="s">
        <v>21</v>
      </c>
      <c r="AC7283">
        <v>181</v>
      </c>
    </row>
    <row r="7284" spans="1:29" x14ac:dyDescent="0.25">
      <c r="A7284">
        <v>345</v>
      </c>
      <c r="B7284">
        <v>345102</v>
      </c>
      <c r="C7284">
        <v>6285</v>
      </c>
      <c r="D7284" t="str">
        <f>VLOOKUP(C7284,'Schedule 3'!A:M,13,FALSE)</f>
        <v>Operational/Non-Service Expenses</v>
      </c>
      <c r="E7284">
        <v>32.299999999999997</v>
      </c>
      <c r="F7284" s="1">
        <v>42825</v>
      </c>
      <c r="G7284" t="s">
        <v>462</v>
      </c>
      <c r="H7284" t="s">
        <v>875</v>
      </c>
      <c r="I7284" t="s">
        <v>880</v>
      </c>
      <c r="K7284">
        <v>356711</v>
      </c>
      <c r="L7284">
        <v>266468</v>
      </c>
      <c r="P7284" t="s">
        <v>834</v>
      </c>
      <c r="Q7284" t="s">
        <v>68</v>
      </c>
      <c r="U7284">
        <v>3</v>
      </c>
      <c r="V7284">
        <v>17</v>
      </c>
      <c r="Y7284" t="s">
        <v>65</v>
      </c>
      <c r="Z7284">
        <v>102</v>
      </c>
      <c r="AA7284" t="s">
        <v>586</v>
      </c>
      <c r="AB7284" t="s">
        <v>21</v>
      </c>
      <c r="AC7284">
        <v>182</v>
      </c>
    </row>
    <row r="7285" spans="1:29" x14ac:dyDescent="0.25">
      <c r="A7285">
        <v>345</v>
      </c>
      <c r="B7285">
        <v>345102</v>
      </c>
      <c r="C7285">
        <v>6285</v>
      </c>
      <c r="D7285" t="str">
        <f>VLOOKUP(C7285,'Schedule 3'!A:M,13,FALSE)</f>
        <v>Operational/Non-Service Expenses</v>
      </c>
      <c r="E7285">
        <v>91.08</v>
      </c>
      <c r="F7285" s="1">
        <v>42825</v>
      </c>
      <c r="G7285" t="s">
        <v>462</v>
      </c>
      <c r="H7285" t="s">
        <v>875</v>
      </c>
      <c r="I7285" t="s">
        <v>880</v>
      </c>
      <c r="K7285">
        <v>356711</v>
      </c>
      <c r="L7285">
        <v>266468</v>
      </c>
      <c r="P7285" t="s">
        <v>834</v>
      </c>
      <c r="Q7285" t="s">
        <v>68</v>
      </c>
      <c r="U7285">
        <v>3</v>
      </c>
      <c r="V7285">
        <v>17</v>
      </c>
      <c r="Y7285" t="s">
        <v>65</v>
      </c>
      <c r="Z7285">
        <v>102</v>
      </c>
      <c r="AA7285" t="s">
        <v>586</v>
      </c>
      <c r="AB7285" t="s">
        <v>21</v>
      </c>
      <c r="AC7285">
        <v>183</v>
      </c>
    </row>
    <row r="7286" spans="1:29" x14ac:dyDescent="0.25">
      <c r="A7286">
        <v>345</v>
      </c>
      <c r="B7286">
        <v>345102</v>
      </c>
      <c r="C7286">
        <v>6285</v>
      </c>
      <c r="D7286" t="str">
        <f>VLOOKUP(C7286,'Schedule 3'!A:M,13,FALSE)</f>
        <v>Operational/Non-Service Expenses</v>
      </c>
      <c r="E7286">
        <v>19.41</v>
      </c>
      <c r="F7286" s="1">
        <v>42825</v>
      </c>
      <c r="G7286" t="s">
        <v>462</v>
      </c>
      <c r="H7286" t="s">
        <v>875</v>
      </c>
      <c r="I7286" t="s">
        <v>880</v>
      </c>
      <c r="K7286">
        <v>356711</v>
      </c>
      <c r="L7286">
        <v>266468</v>
      </c>
      <c r="P7286" t="s">
        <v>834</v>
      </c>
      <c r="Q7286" t="s">
        <v>68</v>
      </c>
      <c r="U7286">
        <v>3</v>
      </c>
      <c r="V7286">
        <v>17</v>
      </c>
      <c r="Y7286" t="s">
        <v>65</v>
      </c>
      <c r="Z7286">
        <v>102</v>
      </c>
      <c r="AA7286" t="s">
        <v>586</v>
      </c>
      <c r="AB7286" t="s">
        <v>21</v>
      </c>
      <c r="AC7286">
        <v>184</v>
      </c>
    </row>
    <row r="7287" spans="1:29" x14ac:dyDescent="0.25">
      <c r="A7287">
        <v>345</v>
      </c>
      <c r="B7287">
        <v>345102</v>
      </c>
      <c r="C7287">
        <v>6285</v>
      </c>
      <c r="D7287" t="str">
        <f>VLOOKUP(C7287,'Schedule 3'!A:M,13,FALSE)</f>
        <v>Operational/Non-Service Expenses</v>
      </c>
      <c r="E7287">
        <v>8.27</v>
      </c>
      <c r="F7287" s="1">
        <v>42825</v>
      </c>
      <c r="G7287" t="s">
        <v>462</v>
      </c>
      <c r="H7287" t="s">
        <v>875</v>
      </c>
      <c r="I7287" t="s">
        <v>880</v>
      </c>
      <c r="K7287">
        <v>356711</v>
      </c>
      <c r="L7287">
        <v>266468</v>
      </c>
      <c r="P7287" t="s">
        <v>834</v>
      </c>
      <c r="Q7287" t="s">
        <v>68</v>
      </c>
      <c r="U7287">
        <v>3</v>
      </c>
      <c r="V7287">
        <v>17</v>
      </c>
      <c r="Y7287" t="s">
        <v>65</v>
      </c>
      <c r="Z7287">
        <v>102</v>
      </c>
      <c r="AA7287" t="s">
        <v>586</v>
      </c>
      <c r="AB7287" t="s">
        <v>21</v>
      </c>
      <c r="AC7287">
        <v>185</v>
      </c>
    </row>
    <row r="7288" spans="1:29" x14ac:dyDescent="0.25">
      <c r="A7288">
        <v>345</v>
      </c>
      <c r="B7288">
        <v>345102</v>
      </c>
      <c r="C7288">
        <v>6310</v>
      </c>
      <c r="D7288" t="str">
        <f>VLOOKUP(C7288,'Schedule 3'!A:M,13,FALSE)</f>
        <v>Operational/Non-Service Expenses</v>
      </c>
      <c r="E7288">
        <v>116.82</v>
      </c>
      <c r="F7288" s="1">
        <v>42825</v>
      </c>
      <c r="G7288" t="s">
        <v>462</v>
      </c>
      <c r="H7288" t="s">
        <v>875</v>
      </c>
      <c r="I7288" t="s">
        <v>881</v>
      </c>
      <c r="K7288">
        <v>356711</v>
      </c>
      <c r="L7288">
        <v>266468</v>
      </c>
      <c r="P7288" t="s">
        <v>834</v>
      </c>
      <c r="Q7288" t="s">
        <v>68</v>
      </c>
      <c r="U7288">
        <v>3</v>
      </c>
      <c r="V7288">
        <v>17</v>
      </c>
      <c r="Y7288" t="s">
        <v>65</v>
      </c>
      <c r="Z7288">
        <v>102</v>
      </c>
      <c r="AA7288" t="s">
        <v>586</v>
      </c>
      <c r="AB7288" t="s">
        <v>21</v>
      </c>
      <c r="AC7288">
        <v>186</v>
      </c>
    </row>
    <row r="7289" spans="1:29" x14ac:dyDescent="0.25">
      <c r="A7289">
        <v>345</v>
      </c>
      <c r="B7289">
        <v>345102</v>
      </c>
      <c r="C7289">
        <v>6310</v>
      </c>
      <c r="D7289" t="str">
        <f>VLOOKUP(C7289,'Schedule 3'!A:M,13,FALSE)</f>
        <v>Operational/Non-Service Expenses</v>
      </c>
      <c r="E7289">
        <v>8.57</v>
      </c>
      <c r="F7289" s="1">
        <v>42825</v>
      </c>
      <c r="G7289" t="s">
        <v>462</v>
      </c>
      <c r="H7289" t="s">
        <v>875</v>
      </c>
      <c r="I7289" t="s">
        <v>867</v>
      </c>
      <c r="K7289">
        <v>356711</v>
      </c>
      <c r="L7289">
        <v>266468</v>
      </c>
      <c r="P7289" t="s">
        <v>834</v>
      </c>
      <c r="Q7289" t="s">
        <v>68</v>
      </c>
      <c r="U7289">
        <v>3</v>
      </c>
      <c r="V7289">
        <v>17</v>
      </c>
      <c r="Y7289" t="s">
        <v>65</v>
      </c>
      <c r="Z7289">
        <v>102</v>
      </c>
      <c r="AA7289" t="s">
        <v>586</v>
      </c>
      <c r="AB7289" t="s">
        <v>21</v>
      </c>
      <c r="AC7289">
        <v>187</v>
      </c>
    </row>
    <row r="7290" spans="1:29" x14ac:dyDescent="0.25">
      <c r="A7290">
        <v>345</v>
      </c>
      <c r="B7290">
        <v>345102</v>
      </c>
      <c r="C7290">
        <v>6310</v>
      </c>
      <c r="D7290" t="str">
        <f>VLOOKUP(C7290,'Schedule 3'!A:M,13,FALSE)</f>
        <v>Operational/Non-Service Expenses</v>
      </c>
      <c r="E7290">
        <v>35.82</v>
      </c>
      <c r="F7290" s="1">
        <v>42825</v>
      </c>
      <c r="G7290" t="s">
        <v>462</v>
      </c>
      <c r="H7290" t="s">
        <v>875</v>
      </c>
      <c r="I7290" t="s">
        <v>880</v>
      </c>
      <c r="K7290">
        <v>356711</v>
      </c>
      <c r="L7290">
        <v>266468</v>
      </c>
      <c r="P7290" t="s">
        <v>834</v>
      </c>
      <c r="Q7290" t="s">
        <v>68</v>
      </c>
      <c r="U7290">
        <v>3</v>
      </c>
      <c r="V7290">
        <v>17</v>
      </c>
      <c r="Y7290" t="s">
        <v>65</v>
      </c>
      <c r="Z7290">
        <v>102</v>
      </c>
      <c r="AA7290" t="s">
        <v>586</v>
      </c>
      <c r="AB7290" t="s">
        <v>21</v>
      </c>
      <c r="AC7290">
        <v>188</v>
      </c>
    </row>
    <row r="7291" spans="1:29" x14ac:dyDescent="0.25">
      <c r="A7291">
        <v>345</v>
      </c>
      <c r="B7291">
        <v>345102</v>
      </c>
      <c r="C7291">
        <v>6310</v>
      </c>
      <c r="D7291" t="str">
        <f>VLOOKUP(C7291,'Schedule 3'!A:M,13,FALSE)</f>
        <v>Operational/Non-Service Expenses</v>
      </c>
      <c r="E7291">
        <v>20.43</v>
      </c>
      <c r="F7291" s="1">
        <v>42825</v>
      </c>
      <c r="G7291" t="s">
        <v>462</v>
      </c>
      <c r="H7291" t="s">
        <v>875</v>
      </c>
      <c r="I7291" t="s">
        <v>880</v>
      </c>
      <c r="K7291">
        <v>356711</v>
      </c>
      <c r="L7291">
        <v>266468</v>
      </c>
      <c r="P7291" t="s">
        <v>834</v>
      </c>
      <c r="Q7291" t="s">
        <v>68</v>
      </c>
      <c r="U7291">
        <v>3</v>
      </c>
      <c r="V7291">
        <v>17</v>
      </c>
      <c r="Y7291" t="s">
        <v>65</v>
      </c>
      <c r="Z7291">
        <v>102</v>
      </c>
      <c r="AA7291" t="s">
        <v>586</v>
      </c>
      <c r="AB7291" t="s">
        <v>21</v>
      </c>
      <c r="AC7291">
        <v>189</v>
      </c>
    </row>
    <row r="7292" spans="1:29" x14ac:dyDescent="0.25">
      <c r="A7292">
        <v>345</v>
      </c>
      <c r="B7292">
        <v>345102</v>
      </c>
      <c r="C7292">
        <v>6310</v>
      </c>
      <c r="D7292" t="str">
        <f>VLOOKUP(C7292,'Schedule 3'!A:M,13,FALSE)</f>
        <v>Operational/Non-Service Expenses</v>
      </c>
      <c r="E7292">
        <v>22.47</v>
      </c>
      <c r="F7292" s="1">
        <v>42825</v>
      </c>
      <c r="G7292" t="s">
        <v>462</v>
      </c>
      <c r="H7292" t="s">
        <v>875</v>
      </c>
      <c r="I7292" t="s">
        <v>882</v>
      </c>
      <c r="K7292">
        <v>356711</v>
      </c>
      <c r="L7292">
        <v>266468</v>
      </c>
      <c r="P7292" t="s">
        <v>834</v>
      </c>
      <c r="Q7292" t="s">
        <v>68</v>
      </c>
      <c r="U7292">
        <v>3</v>
      </c>
      <c r="V7292">
        <v>17</v>
      </c>
      <c r="Y7292" t="s">
        <v>65</v>
      </c>
      <c r="Z7292">
        <v>102</v>
      </c>
      <c r="AA7292" t="s">
        <v>586</v>
      </c>
      <c r="AB7292" t="s">
        <v>21</v>
      </c>
      <c r="AC7292">
        <v>190</v>
      </c>
    </row>
    <row r="7293" spans="1:29" x14ac:dyDescent="0.25">
      <c r="A7293">
        <v>345</v>
      </c>
      <c r="B7293">
        <v>345102</v>
      </c>
      <c r="C7293">
        <v>6360</v>
      </c>
      <c r="D7293" t="str">
        <f>VLOOKUP(C7293,'Schedule 3'!A:M,13,FALSE)</f>
        <v>Operational/Non-Service Expenses</v>
      </c>
      <c r="E7293">
        <v>15.89</v>
      </c>
      <c r="F7293" s="1">
        <v>42825</v>
      </c>
      <c r="G7293" t="s">
        <v>462</v>
      </c>
      <c r="H7293" t="s">
        <v>875</v>
      </c>
      <c r="I7293" t="s">
        <v>867</v>
      </c>
      <c r="K7293">
        <v>356711</v>
      </c>
      <c r="L7293">
        <v>266468</v>
      </c>
      <c r="P7293" t="s">
        <v>834</v>
      </c>
      <c r="Q7293" t="s">
        <v>68</v>
      </c>
      <c r="U7293">
        <v>3</v>
      </c>
      <c r="V7293">
        <v>17</v>
      </c>
      <c r="Y7293" t="s">
        <v>65</v>
      </c>
      <c r="Z7293">
        <v>102</v>
      </c>
      <c r="AA7293" t="s">
        <v>586</v>
      </c>
      <c r="AB7293" t="s">
        <v>21</v>
      </c>
      <c r="AC7293">
        <v>191</v>
      </c>
    </row>
    <row r="7294" spans="1:29" x14ac:dyDescent="0.25">
      <c r="A7294">
        <v>345</v>
      </c>
      <c r="B7294">
        <v>345100</v>
      </c>
      <c r="C7294">
        <v>7550</v>
      </c>
      <c r="D7294" t="str">
        <f>VLOOKUP(C7294,'Schedule 3'!A:M,13,FALSE)</f>
        <v>Operational/Non-Service Expenses</v>
      </c>
      <c r="E7294">
        <v>-9545.5499999999993</v>
      </c>
      <c r="F7294" s="1">
        <v>42826</v>
      </c>
      <c r="G7294" t="s">
        <v>462</v>
      </c>
      <c r="H7294" t="s">
        <v>883</v>
      </c>
      <c r="I7294" t="s">
        <v>883</v>
      </c>
      <c r="K7294">
        <v>356715</v>
      </c>
      <c r="L7294">
        <v>266477</v>
      </c>
      <c r="P7294" t="s">
        <v>834</v>
      </c>
      <c r="Q7294" t="s">
        <v>68</v>
      </c>
      <c r="U7294">
        <v>4</v>
      </c>
      <c r="V7294">
        <v>17</v>
      </c>
      <c r="Y7294" t="s">
        <v>65</v>
      </c>
      <c r="Z7294">
        <v>101</v>
      </c>
      <c r="AA7294" t="s">
        <v>586</v>
      </c>
      <c r="AB7294" t="s">
        <v>21</v>
      </c>
      <c r="AC7294">
        <v>78</v>
      </c>
    </row>
    <row r="7295" spans="1:29" x14ac:dyDescent="0.25">
      <c r="A7295">
        <v>345</v>
      </c>
      <c r="B7295">
        <v>345100</v>
      </c>
      <c r="C7295">
        <v>7550</v>
      </c>
      <c r="D7295" t="str">
        <f>VLOOKUP(C7295,'Schedule 3'!A:M,13,FALSE)</f>
        <v>Operational/Non-Service Expenses</v>
      </c>
      <c r="E7295">
        <v>9545.5499999999993</v>
      </c>
      <c r="F7295" s="1">
        <v>42825</v>
      </c>
      <c r="G7295" t="s">
        <v>462</v>
      </c>
      <c r="H7295" t="s">
        <v>883</v>
      </c>
      <c r="I7295" t="s">
        <v>883</v>
      </c>
      <c r="K7295">
        <v>356715</v>
      </c>
      <c r="L7295">
        <v>266477</v>
      </c>
      <c r="P7295" t="s">
        <v>834</v>
      </c>
      <c r="Q7295" t="s">
        <v>68</v>
      </c>
      <c r="U7295">
        <v>3</v>
      </c>
      <c r="V7295">
        <v>17</v>
      </c>
      <c r="Y7295" t="s">
        <v>65</v>
      </c>
      <c r="Z7295">
        <v>101</v>
      </c>
      <c r="AA7295" t="s">
        <v>586</v>
      </c>
      <c r="AB7295" t="s">
        <v>21</v>
      </c>
      <c r="AC7295">
        <v>78</v>
      </c>
    </row>
    <row r="7296" spans="1:29" x14ac:dyDescent="0.25">
      <c r="A7296">
        <v>345</v>
      </c>
      <c r="B7296">
        <v>345100</v>
      </c>
      <c r="C7296">
        <v>7735</v>
      </c>
      <c r="D7296" t="str">
        <f>VLOOKUP(C7296,'Schedule 3'!A:M,13,FALSE)</f>
        <v>Operational/Non-Service Expenses</v>
      </c>
      <c r="E7296">
        <v>22.96</v>
      </c>
      <c r="F7296" s="1">
        <v>42825</v>
      </c>
      <c r="G7296" t="s">
        <v>462</v>
      </c>
      <c r="H7296" t="s">
        <v>884</v>
      </c>
      <c r="I7296" t="s">
        <v>869</v>
      </c>
      <c r="K7296">
        <v>356728</v>
      </c>
      <c r="L7296">
        <v>266536</v>
      </c>
      <c r="Q7296" t="s">
        <v>68</v>
      </c>
      <c r="R7296">
        <v>11</v>
      </c>
      <c r="U7296">
        <v>3</v>
      </c>
      <c r="V7296">
        <v>17</v>
      </c>
      <c r="Y7296" t="s">
        <v>65</v>
      </c>
      <c r="Z7296">
        <v>110</v>
      </c>
      <c r="AA7296" t="s">
        <v>586</v>
      </c>
      <c r="AB7296" t="s">
        <v>21</v>
      </c>
      <c r="AC7296">
        <v>117</v>
      </c>
    </row>
    <row r="7297" spans="1:29" x14ac:dyDescent="0.25">
      <c r="A7297">
        <v>345</v>
      </c>
      <c r="B7297">
        <v>345103</v>
      </c>
      <c r="C7297">
        <v>5510</v>
      </c>
      <c r="D7297" t="str">
        <f>VLOOKUP(C7297,'Schedule 3'!A:M,13,FALSE)</f>
        <v>Operational/Non-Service Expenses</v>
      </c>
      <c r="E7297">
        <v>-179.71</v>
      </c>
      <c r="F7297" s="1">
        <v>42825</v>
      </c>
      <c r="G7297" t="s">
        <v>462</v>
      </c>
      <c r="H7297" t="s">
        <v>852</v>
      </c>
      <c r="I7297" t="s">
        <v>885</v>
      </c>
      <c r="K7297">
        <v>356729</v>
      </c>
      <c r="L7297">
        <v>266539</v>
      </c>
      <c r="Q7297" t="s">
        <v>68</v>
      </c>
      <c r="U7297">
        <v>3</v>
      </c>
      <c r="V7297">
        <v>17</v>
      </c>
      <c r="Y7297" t="s">
        <v>65</v>
      </c>
      <c r="Z7297">
        <v>345</v>
      </c>
      <c r="AA7297" t="s">
        <v>586</v>
      </c>
      <c r="AB7297" t="s">
        <v>21</v>
      </c>
      <c r="AC7297">
        <v>1</v>
      </c>
    </row>
    <row r="7298" spans="1:29" x14ac:dyDescent="0.25">
      <c r="A7298">
        <v>345</v>
      </c>
      <c r="B7298">
        <v>345105</v>
      </c>
      <c r="C7298">
        <v>5510</v>
      </c>
      <c r="D7298" t="str">
        <f>VLOOKUP(C7298,'Schedule 3'!A:M,13,FALSE)</f>
        <v>Operational/Non-Service Expenses</v>
      </c>
      <c r="E7298">
        <v>-1601.35</v>
      </c>
      <c r="F7298" s="1">
        <v>42825</v>
      </c>
      <c r="G7298" t="s">
        <v>462</v>
      </c>
      <c r="H7298" t="s">
        <v>852</v>
      </c>
      <c r="I7298" t="s">
        <v>886</v>
      </c>
      <c r="K7298">
        <v>356729</v>
      </c>
      <c r="L7298">
        <v>266539</v>
      </c>
      <c r="Q7298" t="s">
        <v>68</v>
      </c>
      <c r="U7298">
        <v>3</v>
      </c>
      <c r="V7298">
        <v>17</v>
      </c>
      <c r="Y7298" t="s">
        <v>65</v>
      </c>
      <c r="Z7298">
        <v>345</v>
      </c>
      <c r="AA7298" t="s">
        <v>586</v>
      </c>
      <c r="AB7298" t="s">
        <v>21</v>
      </c>
      <c r="AC7298">
        <v>3</v>
      </c>
    </row>
    <row r="7299" spans="1:29" x14ac:dyDescent="0.25">
      <c r="A7299">
        <v>345</v>
      </c>
      <c r="B7299">
        <v>345100</v>
      </c>
      <c r="C7299">
        <v>5515</v>
      </c>
      <c r="D7299" t="str">
        <f>VLOOKUP(C7299,'Schedule 3'!A:M,13,FALSE)</f>
        <v>Operational/Non-Service Expenses</v>
      </c>
      <c r="E7299">
        <v>755.32</v>
      </c>
      <c r="F7299" s="1">
        <v>42825</v>
      </c>
      <c r="G7299" t="s">
        <v>462</v>
      </c>
      <c r="H7299" t="s">
        <v>854</v>
      </c>
      <c r="I7299" t="s">
        <v>855</v>
      </c>
      <c r="K7299">
        <v>356734</v>
      </c>
      <c r="L7299">
        <v>266550</v>
      </c>
      <c r="Q7299" t="s">
        <v>68</v>
      </c>
      <c r="U7299">
        <v>3</v>
      </c>
      <c r="V7299">
        <v>17</v>
      </c>
      <c r="Y7299" t="s">
        <v>65</v>
      </c>
      <c r="Z7299">
        <v>110</v>
      </c>
      <c r="AA7299" t="s">
        <v>586</v>
      </c>
      <c r="AB7299" t="s">
        <v>21</v>
      </c>
      <c r="AC7299">
        <v>129</v>
      </c>
    </row>
    <row r="7300" spans="1:29" x14ac:dyDescent="0.25">
      <c r="A7300">
        <v>345</v>
      </c>
      <c r="B7300">
        <v>345102</v>
      </c>
      <c r="C7300">
        <v>6090</v>
      </c>
      <c r="D7300" t="str">
        <f>VLOOKUP(C7300,'Schedule 3'!A:M,13,FALSE)</f>
        <v>Other Personnel Related Expenses</v>
      </c>
      <c r="E7300">
        <v>-485</v>
      </c>
      <c r="F7300" s="1">
        <v>42826</v>
      </c>
      <c r="G7300" t="s">
        <v>462</v>
      </c>
      <c r="H7300" t="s">
        <v>835</v>
      </c>
      <c r="I7300" t="s">
        <v>887</v>
      </c>
      <c r="K7300">
        <v>356745</v>
      </c>
      <c r="L7300">
        <v>266589</v>
      </c>
      <c r="P7300" t="s">
        <v>834</v>
      </c>
      <c r="Q7300" t="s">
        <v>68</v>
      </c>
      <c r="U7300">
        <v>4</v>
      </c>
      <c r="V7300">
        <v>17</v>
      </c>
      <c r="Y7300" t="s">
        <v>65</v>
      </c>
      <c r="Z7300">
        <v>111</v>
      </c>
      <c r="AA7300" t="s">
        <v>586</v>
      </c>
      <c r="AB7300" t="s">
        <v>21</v>
      </c>
      <c r="AC7300">
        <v>10</v>
      </c>
    </row>
    <row r="7301" spans="1:29" x14ac:dyDescent="0.25">
      <c r="A7301">
        <v>345</v>
      </c>
      <c r="B7301">
        <v>345102</v>
      </c>
      <c r="C7301">
        <v>6090</v>
      </c>
      <c r="D7301" t="str">
        <f>VLOOKUP(C7301,'Schedule 3'!A:M,13,FALSE)</f>
        <v>Other Personnel Related Expenses</v>
      </c>
      <c r="E7301">
        <v>-485</v>
      </c>
      <c r="F7301" s="1">
        <v>42826</v>
      </c>
      <c r="G7301" t="s">
        <v>462</v>
      </c>
      <c r="H7301" t="s">
        <v>835</v>
      </c>
      <c r="I7301" t="s">
        <v>888</v>
      </c>
      <c r="K7301">
        <v>356745</v>
      </c>
      <c r="L7301">
        <v>266589</v>
      </c>
      <c r="P7301" t="s">
        <v>834</v>
      </c>
      <c r="Q7301" t="s">
        <v>68</v>
      </c>
      <c r="U7301">
        <v>4</v>
      </c>
      <c r="V7301">
        <v>17</v>
      </c>
      <c r="Y7301" t="s">
        <v>65</v>
      </c>
      <c r="Z7301">
        <v>111</v>
      </c>
      <c r="AA7301" t="s">
        <v>586</v>
      </c>
      <c r="AB7301" t="s">
        <v>21</v>
      </c>
      <c r="AC7301">
        <v>11</v>
      </c>
    </row>
    <row r="7302" spans="1:29" x14ac:dyDescent="0.25">
      <c r="A7302">
        <v>345</v>
      </c>
      <c r="B7302">
        <v>345102</v>
      </c>
      <c r="C7302">
        <v>6090</v>
      </c>
      <c r="D7302" t="str">
        <f>VLOOKUP(C7302,'Schedule 3'!A:M,13,FALSE)</f>
        <v>Other Personnel Related Expenses</v>
      </c>
      <c r="E7302">
        <v>-485</v>
      </c>
      <c r="F7302" s="1">
        <v>42826</v>
      </c>
      <c r="G7302" t="s">
        <v>462</v>
      </c>
      <c r="H7302" t="s">
        <v>835</v>
      </c>
      <c r="I7302" t="s">
        <v>889</v>
      </c>
      <c r="K7302">
        <v>356745</v>
      </c>
      <c r="L7302">
        <v>266589</v>
      </c>
      <c r="P7302" t="s">
        <v>834</v>
      </c>
      <c r="Q7302" t="s">
        <v>68</v>
      </c>
      <c r="U7302">
        <v>4</v>
      </c>
      <c r="V7302">
        <v>17</v>
      </c>
      <c r="Y7302" t="s">
        <v>65</v>
      </c>
      <c r="Z7302">
        <v>111</v>
      </c>
      <c r="AA7302" t="s">
        <v>586</v>
      </c>
      <c r="AB7302" t="s">
        <v>21</v>
      </c>
      <c r="AC7302">
        <v>12</v>
      </c>
    </row>
    <row r="7303" spans="1:29" x14ac:dyDescent="0.25">
      <c r="A7303">
        <v>345</v>
      </c>
      <c r="B7303">
        <v>345102</v>
      </c>
      <c r="C7303">
        <v>6255</v>
      </c>
      <c r="D7303" t="str">
        <f>VLOOKUP(C7303,'Schedule 3'!A:M,13,FALSE)</f>
        <v>Operational/Non-Service Expenses</v>
      </c>
      <c r="E7303">
        <v>-490</v>
      </c>
      <c r="F7303" s="1">
        <v>42826</v>
      </c>
      <c r="G7303" t="s">
        <v>462</v>
      </c>
      <c r="H7303" t="s">
        <v>835</v>
      </c>
      <c r="I7303" t="s">
        <v>890</v>
      </c>
      <c r="K7303">
        <v>356745</v>
      </c>
      <c r="L7303">
        <v>266589</v>
      </c>
      <c r="P7303" t="s">
        <v>834</v>
      </c>
      <c r="Q7303" t="s">
        <v>68</v>
      </c>
      <c r="U7303">
        <v>4</v>
      </c>
      <c r="V7303">
        <v>17</v>
      </c>
      <c r="Y7303" t="s">
        <v>65</v>
      </c>
      <c r="Z7303">
        <v>111</v>
      </c>
      <c r="AA7303" t="s">
        <v>586</v>
      </c>
      <c r="AB7303" t="s">
        <v>21</v>
      </c>
      <c r="AC7303">
        <v>13</v>
      </c>
    </row>
    <row r="7304" spans="1:29" x14ac:dyDescent="0.25">
      <c r="A7304">
        <v>345</v>
      </c>
      <c r="B7304">
        <v>345103</v>
      </c>
      <c r="C7304">
        <v>6270</v>
      </c>
      <c r="D7304" t="str">
        <f>VLOOKUP(C7304,'Schedule 3'!A:M,13,FALSE)</f>
        <v>Operational/Non-Service Expenses</v>
      </c>
      <c r="E7304">
        <v>-1059</v>
      </c>
      <c r="F7304" s="1">
        <v>42826</v>
      </c>
      <c r="G7304" t="s">
        <v>462</v>
      </c>
      <c r="H7304" t="s">
        <v>835</v>
      </c>
      <c r="I7304" t="s">
        <v>891</v>
      </c>
      <c r="K7304">
        <v>356745</v>
      </c>
      <c r="L7304">
        <v>266589</v>
      </c>
      <c r="P7304" t="s">
        <v>834</v>
      </c>
      <c r="Q7304" t="s">
        <v>68</v>
      </c>
      <c r="U7304">
        <v>4</v>
      </c>
      <c r="V7304">
        <v>17</v>
      </c>
      <c r="Y7304" t="s">
        <v>65</v>
      </c>
      <c r="Z7304">
        <v>111</v>
      </c>
      <c r="AA7304" t="s">
        <v>586</v>
      </c>
      <c r="AB7304" t="s">
        <v>21</v>
      </c>
      <c r="AC7304">
        <v>14</v>
      </c>
    </row>
    <row r="7305" spans="1:29" x14ac:dyDescent="0.25">
      <c r="A7305">
        <v>345</v>
      </c>
      <c r="B7305">
        <v>345102</v>
      </c>
      <c r="C7305">
        <v>6090</v>
      </c>
      <c r="D7305" t="str">
        <f>VLOOKUP(C7305,'Schedule 3'!A:M,13,FALSE)</f>
        <v>Other Personnel Related Expenses</v>
      </c>
      <c r="E7305">
        <v>485</v>
      </c>
      <c r="F7305" s="1">
        <v>42825</v>
      </c>
      <c r="G7305" t="s">
        <v>462</v>
      </c>
      <c r="H7305" t="s">
        <v>835</v>
      </c>
      <c r="I7305" t="s">
        <v>887</v>
      </c>
      <c r="K7305">
        <v>356745</v>
      </c>
      <c r="L7305">
        <v>266589</v>
      </c>
      <c r="P7305" t="s">
        <v>834</v>
      </c>
      <c r="Q7305" t="s">
        <v>68</v>
      </c>
      <c r="U7305">
        <v>3</v>
      </c>
      <c r="V7305">
        <v>17</v>
      </c>
      <c r="Y7305" t="s">
        <v>65</v>
      </c>
      <c r="Z7305">
        <v>111</v>
      </c>
      <c r="AA7305" t="s">
        <v>586</v>
      </c>
      <c r="AB7305" t="s">
        <v>21</v>
      </c>
      <c r="AC7305">
        <v>10</v>
      </c>
    </row>
    <row r="7306" spans="1:29" x14ac:dyDescent="0.25">
      <c r="A7306">
        <v>345</v>
      </c>
      <c r="B7306">
        <v>345102</v>
      </c>
      <c r="C7306">
        <v>6090</v>
      </c>
      <c r="D7306" t="str">
        <f>VLOOKUP(C7306,'Schedule 3'!A:M,13,FALSE)</f>
        <v>Other Personnel Related Expenses</v>
      </c>
      <c r="E7306">
        <v>485</v>
      </c>
      <c r="F7306" s="1">
        <v>42825</v>
      </c>
      <c r="G7306" t="s">
        <v>462</v>
      </c>
      <c r="H7306" t="s">
        <v>835</v>
      </c>
      <c r="I7306" t="s">
        <v>888</v>
      </c>
      <c r="K7306">
        <v>356745</v>
      </c>
      <c r="L7306">
        <v>266589</v>
      </c>
      <c r="P7306" t="s">
        <v>834</v>
      </c>
      <c r="Q7306" t="s">
        <v>68</v>
      </c>
      <c r="U7306">
        <v>3</v>
      </c>
      <c r="V7306">
        <v>17</v>
      </c>
      <c r="Y7306" t="s">
        <v>65</v>
      </c>
      <c r="Z7306">
        <v>111</v>
      </c>
      <c r="AA7306" t="s">
        <v>586</v>
      </c>
      <c r="AB7306" t="s">
        <v>21</v>
      </c>
      <c r="AC7306">
        <v>11</v>
      </c>
    </row>
    <row r="7307" spans="1:29" x14ac:dyDescent="0.25">
      <c r="A7307">
        <v>345</v>
      </c>
      <c r="B7307">
        <v>345102</v>
      </c>
      <c r="C7307">
        <v>6090</v>
      </c>
      <c r="D7307" t="str">
        <f>VLOOKUP(C7307,'Schedule 3'!A:M,13,FALSE)</f>
        <v>Other Personnel Related Expenses</v>
      </c>
      <c r="E7307">
        <v>485</v>
      </c>
      <c r="F7307" s="1">
        <v>42825</v>
      </c>
      <c r="G7307" t="s">
        <v>462</v>
      </c>
      <c r="H7307" t="s">
        <v>835</v>
      </c>
      <c r="I7307" t="s">
        <v>889</v>
      </c>
      <c r="K7307">
        <v>356745</v>
      </c>
      <c r="L7307">
        <v>266589</v>
      </c>
      <c r="P7307" t="s">
        <v>834</v>
      </c>
      <c r="Q7307" t="s">
        <v>68</v>
      </c>
      <c r="U7307">
        <v>3</v>
      </c>
      <c r="V7307">
        <v>17</v>
      </c>
      <c r="Y7307" t="s">
        <v>65</v>
      </c>
      <c r="Z7307">
        <v>111</v>
      </c>
      <c r="AA7307" t="s">
        <v>586</v>
      </c>
      <c r="AB7307" t="s">
        <v>21</v>
      </c>
      <c r="AC7307">
        <v>12</v>
      </c>
    </row>
    <row r="7308" spans="1:29" x14ac:dyDescent="0.25">
      <c r="A7308">
        <v>345</v>
      </c>
      <c r="B7308">
        <v>345102</v>
      </c>
      <c r="C7308">
        <v>6255</v>
      </c>
      <c r="D7308" t="str">
        <f>VLOOKUP(C7308,'Schedule 3'!A:M,13,FALSE)</f>
        <v>Operational/Non-Service Expenses</v>
      </c>
      <c r="E7308">
        <v>490</v>
      </c>
      <c r="F7308" s="1">
        <v>42825</v>
      </c>
      <c r="G7308" t="s">
        <v>462</v>
      </c>
      <c r="H7308" t="s">
        <v>835</v>
      </c>
      <c r="I7308" t="s">
        <v>890</v>
      </c>
      <c r="K7308">
        <v>356745</v>
      </c>
      <c r="L7308">
        <v>266589</v>
      </c>
      <c r="P7308" t="s">
        <v>834</v>
      </c>
      <c r="Q7308" t="s">
        <v>68</v>
      </c>
      <c r="U7308">
        <v>3</v>
      </c>
      <c r="V7308">
        <v>17</v>
      </c>
      <c r="Y7308" t="s">
        <v>65</v>
      </c>
      <c r="Z7308">
        <v>111</v>
      </c>
      <c r="AA7308" t="s">
        <v>586</v>
      </c>
      <c r="AB7308" t="s">
        <v>21</v>
      </c>
      <c r="AC7308">
        <v>13</v>
      </c>
    </row>
    <row r="7309" spans="1:29" x14ac:dyDescent="0.25">
      <c r="A7309">
        <v>345</v>
      </c>
      <c r="B7309">
        <v>345103</v>
      </c>
      <c r="C7309">
        <v>6270</v>
      </c>
      <c r="D7309" t="str">
        <f>VLOOKUP(C7309,'Schedule 3'!A:M,13,FALSE)</f>
        <v>Operational/Non-Service Expenses</v>
      </c>
      <c r="E7309">
        <v>1059</v>
      </c>
      <c r="F7309" s="1">
        <v>42825</v>
      </c>
      <c r="G7309" t="s">
        <v>462</v>
      </c>
      <c r="H7309" t="s">
        <v>835</v>
      </c>
      <c r="I7309" t="s">
        <v>891</v>
      </c>
      <c r="K7309">
        <v>356745</v>
      </c>
      <c r="L7309">
        <v>266589</v>
      </c>
      <c r="P7309" t="s">
        <v>834</v>
      </c>
      <c r="Q7309" t="s">
        <v>68</v>
      </c>
      <c r="U7309">
        <v>3</v>
      </c>
      <c r="V7309">
        <v>17</v>
      </c>
      <c r="Y7309" t="s">
        <v>65</v>
      </c>
      <c r="Z7309">
        <v>111</v>
      </c>
      <c r="AA7309" t="s">
        <v>586</v>
      </c>
      <c r="AB7309" t="s">
        <v>21</v>
      </c>
      <c r="AC7309">
        <v>14</v>
      </c>
    </row>
    <row r="7310" spans="1:29" x14ac:dyDescent="0.25">
      <c r="A7310">
        <v>345</v>
      </c>
      <c r="B7310">
        <v>345102</v>
      </c>
      <c r="C7310">
        <v>5940</v>
      </c>
      <c r="D7310" t="str">
        <f>VLOOKUP(C7310,'Schedule 3'!A:M,13,FALSE)</f>
        <v>Other Personnel Related Expenses</v>
      </c>
      <c r="E7310">
        <v>20.89</v>
      </c>
      <c r="F7310" s="1">
        <v>42825</v>
      </c>
      <c r="G7310" t="s">
        <v>462</v>
      </c>
      <c r="H7310" t="s">
        <v>892</v>
      </c>
      <c r="I7310" t="s">
        <v>893</v>
      </c>
      <c r="K7310">
        <v>356826</v>
      </c>
      <c r="L7310">
        <v>267208</v>
      </c>
      <c r="Q7310" t="s">
        <v>68</v>
      </c>
      <c r="U7310">
        <v>3</v>
      </c>
      <c r="V7310">
        <v>17</v>
      </c>
      <c r="Y7310" t="s">
        <v>65</v>
      </c>
      <c r="Z7310">
        <v>425</v>
      </c>
      <c r="AA7310" t="s">
        <v>586</v>
      </c>
      <c r="AB7310" t="s">
        <v>21</v>
      </c>
      <c r="AC7310">
        <v>2</v>
      </c>
    </row>
    <row r="7311" spans="1:29" x14ac:dyDescent="0.25">
      <c r="A7311">
        <v>345</v>
      </c>
      <c r="B7311">
        <v>345103</v>
      </c>
      <c r="C7311">
        <v>6345</v>
      </c>
      <c r="D7311" t="str">
        <f>VLOOKUP(C7311,'Schedule 3'!A:M,13,FALSE)</f>
        <v>Operational/Non-Service Expenses</v>
      </c>
      <c r="E7311">
        <v>-9588</v>
      </c>
      <c r="F7311" s="1">
        <v>42825</v>
      </c>
      <c r="G7311" t="s">
        <v>462</v>
      </c>
      <c r="H7311" t="s">
        <v>894</v>
      </c>
      <c r="I7311" t="s">
        <v>895</v>
      </c>
      <c r="K7311">
        <v>356829</v>
      </c>
      <c r="L7311">
        <v>267304</v>
      </c>
      <c r="Q7311" t="s">
        <v>68</v>
      </c>
      <c r="U7311">
        <v>3</v>
      </c>
      <c r="V7311">
        <v>17</v>
      </c>
      <c r="Y7311" t="s">
        <v>65</v>
      </c>
      <c r="Z7311">
        <v>345</v>
      </c>
      <c r="AA7311" t="s">
        <v>586</v>
      </c>
      <c r="AB7311" t="s">
        <v>21</v>
      </c>
      <c r="AC7311">
        <v>1</v>
      </c>
    </row>
    <row r="7312" spans="1:29" x14ac:dyDescent="0.25">
      <c r="A7312">
        <v>345</v>
      </c>
      <c r="B7312">
        <v>345102</v>
      </c>
      <c r="C7312">
        <v>6255</v>
      </c>
      <c r="D7312" t="str">
        <f>VLOOKUP(C7312,'Schedule 3'!A:M,13,FALSE)</f>
        <v>Operational/Non-Service Expenses</v>
      </c>
      <c r="E7312">
        <v>-481</v>
      </c>
      <c r="F7312" s="1">
        <v>42826</v>
      </c>
      <c r="G7312" t="s">
        <v>462</v>
      </c>
      <c r="H7312" t="s">
        <v>896</v>
      </c>
      <c r="I7312" t="s">
        <v>897</v>
      </c>
      <c r="K7312">
        <v>356838</v>
      </c>
      <c r="L7312">
        <v>267389</v>
      </c>
      <c r="P7312" t="s">
        <v>834</v>
      </c>
      <c r="Q7312" t="s">
        <v>68</v>
      </c>
      <c r="U7312">
        <v>4</v>
      </c>
      <c r="V7312">
        <v>17</v>
      </c>
      <c r="Y7312" t="s">
        <v>65</v>
      </c>
      <c r="Z7312">
        <v>182</v>
      </c>
      <c r="AA7312" t="s">
        <v>586</v>
      </c>
      <c r="AB7312" t="s">
        <v>21</v>
      </c>
      <c r="AC7312">
        <v>29</v>
      </c>
    </row>
    <row r="7313" spans="1:29" x14ac:dyDescent="0.25">
      <c r="A7313">
        <v>345</v>
      </c>
      <c r="B7313">
        <v>345102</v>
      </c>
      <c r="C7313">
        <v>6255</v>
      </c>
      <c r="D7313" t="str">
        <f>VLOOKUP(C7313,'Schedule 3'!A:M,13,FALSE)</f>
        <v>Operational/Non-Service Expenses</v>
      </c>
      <c r="E7313">
        <v>481</v>
      </c>
      <c r="F7313" s="1">
        <v>42825</v>
      </c>
      <c r="G7313" t="s">
        <v>462</v>
      </c>
      <c r="H7313" t="s">
        <v>896</v>
      </c>
      <c r="I7313" t="s">
        <v>897</v>
      </c>
      <c r="K7313">
        <v>356838</v>
      </c>
      <c r="L7313">
        <v>267389</v>
      </c>
      <c r="P7313" t="s">
        <v>834</v>
      </c>
      <c r="Q7313" t="s">
        <v>68</v>
      </c>
      <c r="U7313">
        <v>3</v>
      </c>
      <c r="V7313">
        <v>17</v>
      </c>
      <c r="Y7313" t="s">
        <v>65</v>
      </c>
      <c r="Z7313">
        <v>182</v>
      </c>
      <c r="AA7313" t="s">
        <v>586</v>
      </c>
      <c r="AB7313" t="s">
        <v>21</v>
      </c>
      <c r="AC7313">
        <v>29</v>
      </c>
    </row>
    <row r="7314" spans="1:29" x14ac:dyDescent="0.25">
      <c r="A7314">
        <v>345</v>
      </c>
      <c r="B7314">
        <v>345101</v>
      </c>
      <c r="C7314">
        <v>7710</v>
      </c>
      <c r="D7314" t="str">
        <f>VLOOKUP(C7314,'Schedule 3'!A:M,13,FALSE)</f>
        <v>Operational/Non-Service Expenses</v>
      </c>
      <c r="E7314">
        <v>38825.279999999999</v>
      </c>
      <c r="F7314" s="1">
        <v>42825</v>
      </c>
      <c r="G7314" t="s">
        <v>462</v>
      </c>
      <c r="H7314" t="s">
        <v>898</v>
      </c>
      <c r="I7314" t="s">
        <v>898</v>
      </c>
      <c r="K7314">
        <v>356845</v>
      </c>
      <c r="L7314">
        <v>267429</v>
      </c>
      <c r="Q7314" t="s">
        <v>68</v>
      </c>
      <c r="U7314">
        <v>3</v>
      </c>
      <c r="V7314">
        <v>17</v>
      </c>
      <c r="Y7314" t="s">
        <v>20</v>
      </c>
      <c r="Z7314">
        <v>110</v>
      </c>
      <c r="AA7314" t="s">
        <v>586</v>
      </c>
      <c r="AB7314" t="s">
        <v>21</v>
      </c>
      <c r="AC7314">
        <v>56</v>
      </c>
    </row>
    <row r="7315" spans="1:29" x14ac:dyDescent="0.25">
      <c r="A7315">
        <v>345</v>
      </c>
      <c r="B7315">
        <v>345101</v>
      </c>
      <c r="C7315">
        <v>6150</v>
      </c>
      <c r="D7315" t="str">
        <f>VLOOKUP(C7315,'Schedule 3'!A:M,13,FALSE)</f>
        <v>Salaries and Wages</v>
      </c>
      <c r="E7315">
        <v>-853</v>
      </c>
      <c r="F7315" s="1">
        <v>42856</v>
      </c>
      <c r="G7315" t="s">
        <v>462</v>
      </c>
      <c r="H7315" t="s">
        <v>372</v>
      </c>
      <c r="I7315" t="s">
        <v>372</v>
      </c>
      <c r="K7315">
        <v>356887</v>
      </c>
      <c r="L7315">
        <v>267864</v>
      </c>
      <c r="P7315" t="s">
        <v>834</v>
      </c>
      <c r="Q7315" t="s">
        <v>68</v>
      </c>
      <c r="U7315">
        <v>5</v>
      </c>
      <c r="V7315">
        <v>17</v>
      </c>
      <c r="Y7315" t="s">
        <v>65</v>
      </c>
      <c r="Z7315">
        <v>102</v>
      </c>
      <c r="AA7315" t="s">
        <v>586</v>
      </c>
      <c r="AB7315" t="s">
        <v>21</v>
      </c>
      <c r="AC7315">
        <v>292</v>
      </c>
    </row>
    <row r="7316" spans="1:29" x14ac:dyDescent="0.25">
      <c r="A7316">
        <v>345</v>
      </c>
      <c r="B7316">
        <v>345101</v>
      </c>
      <c r="C7316">
        <v>6155</v>
      </c>
      <c r="D7316" t="str">
        <f>VLOOKUP(C7316,'Schedule 3'!A:M,13,FALSE)</f>
        <v>Salaries and Wages</v>
      </c>
      <c r="E7316">
        <v>-64</v>
      </c>
      <c r="F7316" s="1">
        <v>42856</v>
      </c>
      <c r="G7316" t="s">
        <v>462</v>
      </c>
      <c r="H7316" t="s">
        <v>372</v>
      </c>
      <c r="I7316" t="s">
        <v>372</v>
      </c>
      <c r="K7316">
        <v>356887</v>
      </c>
      <c r="L7316">
        <v>267864</v>
      </c>
      <c r="P7316" t="s">
        <v>834</v>
      </c>
      <c r="Q7316" t="s">
        <v>68</v>
      </c>
      <c r="U7316">
        <v>5</v>
      </c>
      <c r="V7316">
        <v>17</v>
      </c>
      <c r="Y7316" t="s">
        <v>65</v>
      </c>
      <c r="Z7316">
        <v>102</v>
      </c>
      <c r="AA7316" t="s">
        <v>586</v>
      </c>
      <c r="AB7316" t="s">
        <v>21</v>
      </c>
      <c r="AC7316">
        <v>293</v>
      </c>
    </row>
    <row r="7317" spans="1:29" x14ac:dyDescent="0.25">
      <c r="A7317">
        <v>345</v>
      </c>
      <c r="B7317">
        <v>345102</v>
      </c>
      <c r="C7317">
        <v>6150</v>
      </c>
      <c r="D7317" t="str">
        <f>VLOOKUP(C7317,'Schedule 3'!A:M,13,FALSE)</f>
        <v>Salaries and Wages</v>
      </c>
      <c r="E7317">
        <v>-3609</v>
      </c>
      <c r="F7317" s="1">
        <v>42856</v>
      </c>
      <c r="G7317" t="s">
        <v>462</v>
      </c>
      <c r="H7317" t="s">
        <v>372</v>
      </c>
      <c r="I7317" t="s">
        <v>372</v>
      </c>
      <c r="K7317">
        <v>356887</v>
      </c>
      <c r="L7317">
        <v>267864</v>
      </c>
      <c r="P7317" t="s">
        <v>834</v>
      </c>
      <c r="Q7317" t="s">
        <v>68</v>
      </c>
      <c r="U7317">
        <v>5</v>
      </c>
      <c r="V7317">
        <v>17</v>
      </c>
      <c r="Y7317" t="s">
        <v>65</v>
      </c>
      <c r="Z7317">
        <v>102</v>
      </c>
      <c r="AA7317" t="s">
        <v>586</v>
      </c>
      <c r="AB7317" t="s">
        <v>21</v>
      </c>
      <c r="AC7317">
        <v>294</v>
      </c>
    </row>
    <row r="7318" spans="1:29" x14ac:dyDescent="0.25">
      <c r="A7318">
        <v>345</v>
      </c>
      <c r="B7318">
        <v>345102</v>
      </c>
      <c r="C7318">
        <v>6155</v>
      </c>
      <c r="D7318" t="str">
        <f>VLOOKUP(C7318,'Schedule 3'!A:M,13,FALSE)</f>
        <v>Salaries and Wages</v>
      </c>
      <c r="E7318">
        <v>-561</v>
      </c>
      <c r="F7318" s="1">
        <v>42856</v>
      </c>
      <c r="G7318" t="s">
        <v>462</v>
      </c>
      <c r="H7318" t="s">
        <v>372</v>
      </c>
      <c r="I7318" t="s">
        <v>372</v>
      </c>
      <c r="K7318">
        <v>356887</v>
      </c>
      <c r="L7318">
        <v>267864</v>
      </c>
      <c r="P7318" t="s">
        <v>834</v>
      </c>
      <c r="Q7318" t="s">
        <v>68</v>
      </c>
      <c r="U7318">
        <v>5</v>
      </c>
      <c r="V7318">
        <v>17</v>
      </c>
      <c r="Y7318" t="s">
        <v>65</v>
      </c>
      <c r="Z7318">
        <v>102</v>
      </c>
      <c r="AA7318" t="s">
        <v>586</v>
      </c>
      <c r="AB7318" t="s">
        <v>21</v>
      </c>
      <c r="AC7318">
        <v>295</v>
      </c>
    </row>
    <row r="7319" spans="1:29" x14ac:dyDescent="0.25">
      <c r="A7319">
        <v>345</v>
      </c>
      <c r="B7319">
        <v>345101</v>
      </c>
      <c r="C7319">
        <v>6150</v>
      </c>
      <c r="D7319" t="str">
        <f>VLOOKUP(C7319,'Schedule 3'!A:M,13,FALSE)</f>
        <v>Salaries and Wages</v>
      </c>
      <c r="E7319">
        <v>853</v>
      </c>
      <c r="F7319" s="1">
        <v>42855</v>
      </c>
      <c r="G7319" t="s">
        <v>462</v>
      </c>
      <c r="H7319" t="s">
        <v>372</v>
      </c>
      <c r="I7319" t="s">
        <v>372</v>
      </c>
      <c r="K7319">
        <v>356887</v>
      </c>
      <c r="L7319">
        <v>267864</v>
      </c>
      <c r="P7319" t="s">
        <v>834</v>
      </c>
      <c r="Q7319" t="s">
        <v>68</v>
      </c>
      <c r="U7319">
        <v>4</v>
      </c>
      <c r="V7319">
        <v>17</v>
      </c>
      <c r="Y7319" t="s">
        <v>65</v>
      </c>
      <c r="Z7319">
        <v>102</v>
      </c>
      <c r="AA7319" t="s">
        <v>586</v>
      </c>
      <c r="AB7319" t="s">
        <v>21</v>
      </c>
      <c r="AC7319">
        <v>292</v>
      </c>
    </row>
    <row r="7320" spans="1:29" x14ac:dyDescent="0.25">
      <c r="A7320">
        <v>345</v>
      </c>
      <c r="B7320">
        <v>345101</v>
      </c>
      <c r="C7320">
        <v>6155</v>
      </c>
      <c r="D7320" t="str">
        <f>VLOOKUP(C7320,'Schedule 3'!A:M,13,FALSE)</f>
        <v>Salaries and Wages</v>
      </c>
      <c r="E7320">
        <v>64</v>
      </c>
      <c r="F7320" s="1">
        <v>42855</v>
      </c>
      <c r="G7320" t="s">
        <v>462</v>
      </c>
      <c r="H7320" t="s">
        <v>372</v>
      </c>
      <c r="I7320" t="s">
        <v>372</v>
      </c>
      <c r="K7320">
        <v>356887</v>
      </c>
      <c r="L7320">
        <v>267864</v>
      </c>
      <c r="P7320" t="s">
        <v>834</v>
      </c>
      <c r="Q7320" t="s">
        <v>68</v>
      </c>
      <c r="U7320">
        <v>4</v>
      </c>
      <c r="V7320">
        <v>17</v>
      </c>
      <c r="Y7320" t="s">
        <v>65</v>
      </c>
      <c r="Z7320">
        <v>102</v>
      </c>
      <c r="AA7320" t="s">
        <v>586</v>
      </c>
      <c r="AB7320" t="s">
        <v>21</v>
      </c>
      <c r="AC7320">
        <v>293</v>
      </c>
    </row>
    <row r="7321" spans="1:29" x14ac:dyDescent="0.25">
      <c r="A7321">
        <v>345</v>
      </c>
      <c r="B7321">
        <v>345102</v>
      </c>
      <c r="C7321">
        <v>6150</v>
      </c>
      <c r="D7321" t="str">
        <f>VLOOKUP(C7321,'Schedule 3'!A:M,13,FALSE)</f>
        <v>Salaries and Wages</v>
      </c>
      <c r="E7321">
        <v>3609</v>
      </c>
      <c r="F7321" s="1">
        <v>42855</v>
      </c>
      <c r="G7321" t="s">
        <v>462</v>
      </c>
      <c r="H7321" t="s">
        <v>372</v>
      </c>
      <c r="I7321" t="s">
        <v>372</v>
      </c>
      <c r="K7321">
        <v>356887</v>
      </c>
      <c r="L7321">
        <v>267864</v>
      </c>
      <c r="P7321" t="s">
        <v>834</v>
      </c>
      <c r="Q7321" t="s">
        <v>68</v>
      </c>
      <c r="U7321">
        <v>4</v>
      </c>
      <c r="V7321">
        <v>17</v>
      </c>
      <c r="Y7321" t="s">
        <v>65</v>
      </c>
      <c r="Z7321">
        <v>102</v>
      </c>
      <c r="AA7321" t="s">
        <v>586</v>
      </c>
      <c r="AB7321" t="s">
        <v>21</v>
      </c>
      <c r="AC7321">
        <v>294</v>
      </c>
    </row>
    <row r="7322" spans="1:29" x14ac:dyDescent="0.25">
      <c r="A7322">
        <v>345</v>
      </c>
      <c r="B7322">
        <v>345102</v>
      </c>
      <c r="C7322">
        <v>6155</v>
      </c>
      <c r="D7322" t="str">
        <f>VLOOKUP(C7322,'Schedule 3'!A:M,13,FALSE)</f>
        <v>Salaries and Wages</v>
      </c>
      <c r="E7322">
        <v>561</v>
      </c>
      <c r="F7322" s="1">
        <v>42855</v>
      </c>
      <c r="G7322" t="s">
        <v>462</v>
      </c>
      <c r="H7322" t="s">
        <v>372</v>
      </c>
      <c r="I7322" t="s">
        <v>372</v>
      </c>
      <c r="K7322">
        <v>356887</v>
      </c>
      <c r="L7322">
        <v>267864</v>
      </c>
      <c r="P7322" t="s">
        <v>834</v>
      </c>
      <c r="Q7322" t="s">
        <v>68</v>
      </c>
      <c r="U7322">
        <v>4</v>
      </c>
      <c r="V7322">
        <v>17</v>
      </c>
      <c r="Y7322" t="s">
        <v>65</v>
      </c>
      <c r="Z7322">
        <v>102</v>
      </c>
      <c r="AA7322" t="s">
        <v>586</v>
      </c>
      <c r="AB7322" t="s">
        <v>21</v>
      </c>
      <c r="AC7322">
        <v>295</v>
      </c>
    </row>
    <row r="7323" spans="1:29" x14ac:dyDescent="0.25">
      <c r="A7323">
        <v>345</v>
      </c>
      <c r="B7323">
        <v>345103</v>
      </c>
      <c r="C7323">
        <v>5510</v>
      </c>
      <c r="D7323" t="str">
        <f>VLOOKUP(C7323,'Schedule 3'!A:M,13,FALSE)</f>
        <v>Operational/Non-Service Expenses</v>
      </c>
      <c r="E7323">
        <v>-1047.28</v>
      </c>
      <c r="F7323" s="1">
        <v>42855</v>
      </c>
      <c r="G7323" t="s">
        <v>462</v>
      </c>
      <c r="H7323" t="s">
        <v>852</v>
      </c>
      <c r="I7323" t="s">
        <v>899</v>
      </c>
      <c r="K7323">
        <v>356979</v>
      </c>
      <c r="L7323">
        <v>268887</v>
      </c>
      <c r="Q7323" t="s">
        <v>68</v>
      </c>
      <c r="U7323">
        <v>4</v>
      </c>
      <c r="V7323">
        <v>17</v>
      </c>
      <c r="Y7323" t="s">
        <v>65</v>
      </c>
      <c r="Z7323">
        <v>345</v>
      </c>
      <c r="AA7323" t="s">
        <v>586</v>
      </c>
      <c r="AB7323" t="s">
        <v>21</v>
      </c>
      <c r="AC7323">
        <v>1</v>
      </c>
    </row>
    <row r="7324" spans="1:29" x14ac:dyDescent="0.25">
      <c r="A7324">
        <v>345</v>
      </c>
      <c r="B7324">
        <v>345105</v>
      </c>
      <c r="C7324">
        <v>5510</v>
      </c>
      <c r="D7324" t="str">
        <f>VLOOKUP(C7324,'Schedule 3'!A:M,13,FALSE)</f>
        <v>Operational/Non-Service Expenses</v>
      </c>
      <c r="E7324">
        <v>-1182.55</v>
      </c>
      <c r="F7324" s="1">
        <v>42855</v>
      </c>
      <c r="G7324" t="s">
        <v>462</v>
      </c>
      <c r="H7324" t="s">
        <v>852</v>
      </c>
      <c r="I7324" t="s">
        <v>900</v>
      </c>
      <c r="K7324">
        <v>356979</v>
      </c>
      <c r="L7324">
        <v>268887</v>
      </c>
      <c r="Q7324" t="s">
        <v>68</v>
      </c>
      <c r="U7324">
        <v>4</v>
      </c>
      <c r="V7324">
        <v>17</v>
      </c>
      <c r="Y7324" t="s">
        <v>65</v>
      </c>
      <c r="Z7324">
        <v>345</v>
      </c>
      <c r="AA7324" t="s">
        <v>586</v>
      </c>
      <c r="AB7324" t="s">
        <v>21</v>
      </c>
      <c r="AC7324">
        <v>3</v>
      </c>
    </row>
    <row r="7325" spans="1:29" x14ac:dyDescent="0.25">
      <c r="A7325">
        <v>345</v>
      </c>
      <c r="B7325">
        <v>345101</v>
      </c>
      <c r="C7325">
        <v>5805</v>
      </c>
      <c r="D7325" t="str">
        <f>VLOOKUP(C7325,'Schedule 3'!A:M,13,FALSE)</f>
        <v>Operational/Non-Service Expenses</v>
      </c>
      <c r="E7325">
        <v>-50</v>
      </c>
      <c r="F7325" s="1">
        <v>42856</v>
      </c>
      <c r="G7325" t="s">
        <v>462</v>
      </c>
      <c r="H7325" t="s">
        <v>901</v>
      </c>
      <c r="I7325" t="s">
        <v>848</v>
      </c>
      <c r="K7325">
        <v>356984</v>
      </c>
      <c r="L7325">
        <v>268905</v>
      </c>
      <c r="P7325" t="s">
        <v>834</v>
      </c>
      <c r="Q7325" t="s">
        <v>68</v>
      </c>
      <c r="U7325">
        <v>5</v>
      </c>
      <c r="V7325">
        <v>17</v>
      </c>
      <c r="Y7325" t="s">
        <v>65</v>
      </c>
      <c r="Z7325">
        <v>102</v>
      </c>
      <c r="AA7325" t="s">
        <v>586</v>
      </c>
      <c r="AB7325" t="s">
        <v>21</v>
      </c>
      <c r="AC7325">
        <v>110</v>
      </c>
    </row>
    <row r="7326" spans="1:29" x14ac:dyDescent="0.25">
      <c r="A7326">
        <v>345</v>
      </c>
      <c r="B7326">
        <v>345101</v>
      </c>
      <c r="C7326">
        <v>5820</v>
      </c>
      <c r="D7326" t="str">
        <f>VLOOKUP(C7326,'Schedule 3'!A:M,13,FALSE)</f>
        <v>Other Personnel Related Expenses</v>
      </c>
      <c r="E7326">
        <v>-150</v>
      </c>
      <c r="F7326" s="1">
        <v>42856</v>
      </c>
      <c r="G7326" t="s">
        <v>462</v>
      </c>
      <c r="H7326" t="s">
        <v>901</v>
      </c>
      <c r="I7326" t="s">
        <v>902</v>
      </c>
      <c r="K7326">
        <v>356984</v>
      </c>
      <c r="L7326">
        <v>268905</v>
      </c>
      <c r="P7326" t="s">
        <v>834</v>
      </c>
      <c r="Q7326" t="s">
        <v>68</v>
      </c>
      <c r="U7326">
        <v>5</v>
      </c>
      <c r="V7326">
        <v>17</v>
      </c>
      <c r="Y7326" t="s">
        <v>65</v>
      </c>
      <c r="Z7326">
        <v>102</v>
      </c>
      <c r="AA7326" t="s">
        <v>586</v>
      </c>
      <c r="AB7326" t="s">
        <v>21</v>
      </c>
      <c r="AC7326">
        <v>111</v>
      </c>
    </row>
    <row r="7327" spans="1:29" x14ac:dyDescent="0.25">
      <c r="A7327">
        <v>345</v>
      </c>
      <c r="B7327">
        <v>345101</v>
      </c>
      <c r="C7327">
        <v>5860</v>
      </c>
      <c r="D7327" t="str">
        <f>VLOOKUP(C7327,'Schedule 3'!A:M,13,FALSE)</f>
        <v>Other Personnel Related Expenses</v>
      </c>
      <c r="E7327">
        <v>-14.58</v>
      </c>
      <c r="F7327" s="1">
        <v>42856</v>
      </c>
      <c r="G7327" t="s">
        <v>462</v>
      </c>
      <c r="H7327" t="s">
        <v>901</v>
      </c>
      <c r="I7327" t="s">
        <v>848</v>
      </c>
      <c r="K7327">
        <v>356984</v>
      </c>
      <c r="L7327">
        <v>268905</v>
      </c>
      <c r="P7327" t="s">
        <v>834</v>
      </c>
      <c r="Q7327" t="s">
        <v>68</v>
      </c>
      <c r="U7327">
        <v>5</v>
      </c>
      <c r="V7327">
        <v>17</v>
      </c>
      <c r="Y7327" t="s">
        <v>65</v>
      </c>
      <c r="Z7327">
        <v>102</v>
      </c>
      <c r="AA7327" t="s">
        <v>586</v>
      </c>
      <c r="AB7327" t="s">
        <v>21</v>
      </c>
      <c r="AC7327">
        <v>112</v>
      </c>
    </row>
    <row r="7328" spans="1:29" x14ac:dyDescent="0.25">
      <c r="A7328">
        <v>345</v>
      </c>
      <c r="B7328">
        <v>345101</v>
      </c>
      <c r="C7328">
        <v>5895</v>
      </c>
      <c r="D7328" t="str">
        <f>VLOOKUP(C7328,'Schedule 3'!A:M,13,FALSE)</f>
        <v>Operational/Non-Service Expenses</v>
      </c>
      <c r="E7328">
        <v>-14.3</v>
      </c>
      <c r="F7328" s="1">
        <v>42856</v>
      </c>
      <c r="G7328" t="s">
        <v>462</v>
      </c>
      <c r="H7328" t="s">
        <v>901</v>
      </c>
      <c r="I7328" t="s">
        <v>848</v>
      </c>
      <c r="K7328">
        <v>356984</v>
      </c>
      <c r="L7328">
        <v>268905</v>
      </c>
      <c r="P7328" t="s">
        <v>834</v>
      </c>
      <c r="Q7328" t="s">
        <v>68</v>
      </c>
      <c r="U7328">
        <v>5</v>
      </c>
      <c r="V7328">
        <v>17</v>
      </c>
      <c r="Y7328" t="s">
        <v>65</v>
      </c>
      <c r="Z7328">
        <v>102</v>
      </c>
      <c r="AA7328" t="s">
        <v>586</v>
      </c>
      <c r="AB7328" t="s">
        <v>21</v>
      </c>
      <c r="AC7328">
        <v>113</v>
      </c>
    </row>
    <row r="7329" spans="1:29" x14ac:dyDescent="0.25">
      <c r="A7329">
        <v>345</v>
      </c>
      <c r="B7329">
        <v>345101</v>
      </c>
      <c r="C7329">
        <v>6260</v>
      </c>
      <c r="D7329" t="str">
        <f>VLOOKUP(C7329,'Schedule 3'!A:M,13,FALSE)</f>
        <v>Operational/Non-Service Expenses</v>
      </c>
      <c r="E7329">
        <v>-228.07</v>
      </c>
      <c r="F7329" s="1">
        <v>42856</v>
      </c>
      <c r="G7329" t="s">
        <v>462</v>
      </c>
      <c r="H7329" t="s">
        <v>901</v>
      </c>
      <c r="I7329" t="s">
        <v>851</v>
      </c>
      <c r="K7329">
        <v>356984</v>
      </c>
      <c r="L7329">
        <v>268905</v>
      </c>
      <c r="P7329" t="s">
        <v>834</v>
      </c>
      <c r="Q7329" t="s">
        <v>68</v>
      </c>
      <c r="U7329">
        <v>5</v>
      </c>
      <c r="V7329">
        <v>17</v>
      </c>
      <c r="Y7329" t="s">
        <v>65</v>
      </c>
      <c r="Z7329">
        <v>102</v>
      </c>
      <c r="AA7329" t="s">
        <v>586</v>
      </c>
      <c r="AB7329" t="s">
        <v>21</v>
      </c>
      <c r="AC7329">
        <v>114</v>
      </c>
    </row>
    <row r="7330" spans="1:29" x14ac:dyDescent="0.25">
      <c r="A7330">
        <v>345</v>
      </c>
      <c r="B7330">
        <v>345102</v>
      </c>
      <c r="C7330">
        <v>5880</v>
      </c>
      <c r="D7330" t="str">
        <f>VLOOKUP(C7330,'Schedule 3'!A:M,13,FALSE)</f>
        <v>Other Personnel Related Expenses</v>
      </c>
      <c r="E7330">
        <v>-144.05000000000001</v>
      </c>
      <c r="F7330" s="1">
        <v>42856</v>
      </c>
      <c r="G7330" t="s">
        <v>462</v>
      </c>
      <c r="H7330" t="s">
        <v>901</v>
      </c>
      <c r="I7330" t="s">
        <v>903</v>
      </c>
      <c r="K7330">
        <v>356984</v>
      </c>
      <c r="L7330">
        <v>268905</v>
      </c>
      <c r="P7330" t="s">
        <v>834</v>
      </c>
      <c r="Q7330" t="s">
        <v>68</v>
      </c>
      <c r="U7330">
        <v>5</v>
      </c>
      <c r="V7330">
        <v>17</v>
      </c>
      <c r="Y7330" t="s">
        <v>65</v>
      </c>
      <c r="Z7330">
        <v>102</v>
      </c>
      <c r="AA7330" t="s">
        <v>586</v>
      </c>
      <c r="AB7330" t="s">
        <v>21</v>
      </c>
      <c r="AC7330">
        <v>115</v>
      </c>
    </row>
    <row r="7331" spans="1:29" x14ac:dyDescent="0.25">
      <c r="A7331">
        <v>345</v>
      </c>
      <c r="B7331">
        <v>345102</v>
      </c>
      <c r="C7331">
        <v>5880</v>
      </c>
      <c r="D7331" t="str">
        <f>VLOOKUP(C7331,'Schedule 3'!A:M,13,FALSE)</f>
        <v>Other Personnel Related Expenses</v>
      </c>
      <c r="E7331">
        <v>-19.63</v>
      </c>
      <c r="F7331" s="1">
        <v>42856</v>
      </c>
      <c r="G7331" t="s">
        <v>462</v>
      </c>
      <c r="H7331" t="s">
        <v>901</v>
      </c>
      <c r="I7331" t="s">
        <v>867</v>
      </c>
      <c r="K7331">
        <v>356984</v>
      </c>
      <c r="L7331">
        <v>268905</v>
      </c>
      <c r="P7331" t="s">
        <v>834</v>
      </c>
      <c r="Q7331" t="s">
        <v>68</v>
      </c>
      <c r="U7331">
        <v>5</v>
      </c>
      <c r="V7331">
        <v>17</v>
      </c>
      <c r="Y7331" t="s">
        <v>65</v>
      </c>
      <c r="Z7331">
        <v>102</v>
      </c>
      <c r="AA7331" t="s">
        <v>586</v>
      </c>
      <c r="AB7331" t="s">
        <v>21</v>
      </c>
      <c r="AC7331">
        <v>116</v>
      </c>
    </row>
    <row r="7332" spans="1:29" x14ac:dyDescent="0.25">
      <c r="A7332">
        <v>345</v>
      </c>
      <c r="B7332">
        <v>345102</v>
      </c>
      <c r="C7332">
        <v>5895</v>
      </c>
      <c r="D7332" t="str">
        <f>VLOOKUP(C7332,'Schedule 3'!A:M,13,FALSE)</f>
        <v>Operational/Non-Service Expenses</v>
      </c>
      <c r="E7332">
        <v>-51.59</v>
      </c>
      <c r="F7332" s="1">
        <v>42856</v>
      </c>
      <c r="G7332" t="s">
        <v>462</v>
      </c>
      <c r="H7332" t="s">
        <v>901</v>
      </c>
      <c r="I7332" t="s">
        <v>850</v>
      </c>
      <c r="K7332">
        <v>356984</v>
      </c>
      <c r="L7332">
        <v>268905</v>
      </c>
      <c r="P7332" t="s">
        <v>834</v>
      </c>
      <c r="Q7332" t="s">
        <v>68</v>
      </c>
      <c r="U7332">
        <v>5</v>
      </c>
      <c r="V7332">
        <v>17</v>
      </c>
      <c r="Y7332" t="s">
        <v>65</v>
      </c>
      <c r="Z7332">
        <v>102</v>
      </c>
      <c r="AA7332" t="s">
        <v>586</v>
      </c>
      <c r="AB7332" t="s">
        <v>21</v>
      </c>
      <c r="AC7332">
        <v>117</v>
      </c>
    </row>
    <row r="7333" spans="1:29" x14ac:dyDescent="0.25">
      <c r="A7333">
        <v>345</v>
      </c>
      <c r="B7333">
        <v>345102</v>
      </c>
      <c r="C7333">
        <v>5895</v>
      </c>
      <c r="D7333" t="str">
        <f>VLOOKUP(C7333,'Schedule 3'!A:M,13,FALSE)</f>
        <v>Operational/Non-Service Expenses</v>
      </c>
      <c r="E7333">
        <v>-35.61</v>
      </c>
      <c r="F7333" s="1">
        <v>42856</v>
      </c>
      <c r="G7333" t="s">
        <v>462</v>
      </c>
      <c r="H7333" t="s">
        <v>901</v>
      </c>
      <c r="I7333" t="s">
        <v>867</v>
      </c>
      <c r="K7333">
        <v>356984</v>
      </c>
      <c r="L7333">
        <v>268905</v>
      </c>
      <c r="P7333" t="s">
        <v>834</v>
      </c>
      <c r="Q7333" t="s">
        <v>68</v>
      </c>
      <c r="U7333">
        <v>5</v>
      </c>
      <c r="V7333">
        <v>17</v>
      </c>
      <c r="Y7333" t="s">
        <v>65</v>
      </c>
      <c r="Z7333">
        <v>102</v>
      </c>
      <c r="AA7333" t="s">
        <v>586</v>
      </c>
      <c r="AB7333" t="s">
        <v>21</v>
      </c>
      <c r="AC7333">
        <v>118</v>
      </c>
    </row>
    <row r="7334" spans="1:29" x14ac:dyDescent="0.25">
      <c r="A7334">
        <v>345</v>
      </c>
      <c r="B7334">
        <v>345102</v>
      </c>
      <c r="C7334">
        <v>5900</v>
      </c>
      <c r="D7334" t="str">
        <f>VLOOKUP(C7334,'Schedule 3'!A:M,13,FALSE)</f>
        <v>Other Personnel Related Expenses</v>
      </c>
      <c r="E7334">
        <v>-16</v>
      </c>
      <c r="F7334" s="1">
        <v>42856</v>
      </c>
      <c r="G7334" t="s">
        <v>462</v>
      </c>
      <c r="H7334" t="s">
        <v>901</v>
      </c>
      <c r="I7334" t="s">
        <v>867</v>
      </c>
      <c r="K7334">
        <v>356984</v>
      </c>
      <c r="L7334">
        <v>268905</v>
      </c>
      <c r="P7334" t="s">
        <v>834</v>
      </c>
      <c r="Q7334" t="s">
        <v>68</v>
      </c>
      <c r="U7334">
        <v>5</v>
      </c>
      <c r="V7334">
        <v>17</v>
      </c>
      <c r="Y7334" t="s">
        <v>65</v>
      </c>
      <c r="Z7334">
        <v>102</v>
      </c>
      <c r="AA7334" t="s">
        <v>586</v>
      </c>
      <c r="AB7334" t="s">
        <v>21</v>
      </c>
      <c r="AC7334">
        <v>119</v>
      </c>
    </row>
    <row r="7335" spans="1:29" x14ac:dyDescent="0.25">
      <c r="A7335">
        <v>345</v>
      </c>
      <c r="B7335">
        <v>345102</v>
      </c>
      <c r="C7335">
        <v>5955</v>
      </c>
      <c r="D7335" t="str">
        <f>VLOOKUP(C7335,'Schedule 3'!A:M,13,FALSE)</f>
        <v>Other Personnel Related Expenses</v>
      </c>
      <c r="E7335">
        <v>-89.8</v>
      </c>
      <c r="F7335" s="1">
        <v>42856</v>
      </c>
      <c r="G7335" t="s">
        <v>462</v>
      </c>
      <c r="H7335" t="s">
        <v>901</v>
      </c>
      <c r="I7335" t="s">
        <v>881</v>
      </c>
      <c r="K7335">
        <v>356984</v>
      </c>
      <c r="L7335">
        <v>268905</v>
      </c>
      <c r="P7335" t="s">
        <v>834</v>
      </c>
      <c r="Q7335" t="s">
        <v>68</v>
      </c>
      <c r="U7335">
        <v>5</v>
      </c>
      <c r="V7335">
        <v>17</v>
      </c>
      <c r="Y7335" t="s">
        <v>65</v>
      </c>
      <c r="Z7335">
        <v>102</v>
      </c>
      <c r="AA7335" t="s">
        <v>586</v>
      </c>
      <c r="AB7335" t="s">
        <v>21</v>
      </c>
      <c r="AC7335">
        <v>120</v>
      </c>
    </row>
    <row r="7336" spans="1:29" x14ac:dyDescent="0.25">
      <c r="A7336">
        <v>345</v>
      </c>
      <c r="B7336">
        <v>345102</v>
      </c>
      <c r="C7336">
        <v>5960</v>
      </c>
      <c r="D7336" t="str">
        <f>VLOOKUP(C7336,'Schedule 3'!A:M,13,FALSE)</f>
        <v>Other Personnel Related Expenses</v>
      </c>
      <c r="E7336">
        <v>-51.8</v>
      </c>
      <c r="F7336" s="1">
        <v>42856</v>
      </c>
      <c r="G7336" t="s">
        <v>462</v>
      </c>
      <c r="H7336" t="s">
        <v>901</v>
      </c>
      <c r="I7336" t="s">
        <v>841</v>
      </c>
      <c r="K7336">
        <v>356984</v>
      </c>
      <c r="L7336">
        <v>268905</v>
      </c>
      <c r="P7336" t="s">
        <v>834</v>
      </c>
      <c r="Q7336" t="s">
        <v>68</v>
      </c>
      <c r="U7336">
        <v>5</v>
      </c>
      <c r="V7336">
        <v>17</v>
      </c>
      <c r="Y7336" t="s">
        <v>65</v>
      </c>
      <c r="Z7336">
        <v>102</v>
      </c>
      <c r="AA7336" t="s">
        <v>586</v>
      </c>
      <c r="AB7336" t="s">
        <v>21</v>
      </c>
      <c r="AC7336">
        <v>121</v>
      </c>
    </row>
    <row r="7337" spans="1:29" x14ac:dyDescent="0.25">
      <c r="A7337">
        <v>345</v>
      </c>
      <c r="B7337">
        <v>345102</v>
      </c>
      <c r="C7337">
        <v>5960</v>
      </c>
      <c r="D7337" t="str">
        <f>VLOOKUP(C7337,'Schedule 3'!A:M,13,FALSE)</f>
        <v>Other Personnel Related Expenses</v>
      </c>
      <c r="E7337">
        <v>-36.799999999999997</v>
      </c>
      <c r="F7337" s="1">
        <v>42856</v>
      </c>
      <c r="G7337" t="s">
        <v>462</v>
      </c>
      <c r="H7337" t="s">
        <v>901</v>
      </c>
      <c r="I7337" t="s">
        <v>841</v>
      </c>
      <c r="K7337">
        <v>356984</v>
      </c>
      <c r="L7337">
        <v>268905</v>
      </c>
      <c r="P7337" t="s">
        <v>834</v>
      </c>
      <c r="Q7337" t="s">
        <v>68</v>
      </c>
      <c r="U7337">
        <v>5</v>
      </c>
      <c r="V7337">
        <v>17</v>
      </c>
      <c r="Y7337" t="s">
        <v>65</v>
      </c>
      <c r="Z7337">
        <v>102</v>
      </c>
      <c r="AA7337" t="s">
        <v>586</v>
      </c>
      <c r="AB7337" t="s">
        <v>21</v>
      </c>
      <c r="AC7337">
        <v>122</v>
      </c>
    </row>
    <row r="7338" spans="1:29" x14ac:dyDescent="0.25">
      <c r="A7338">
        <v>345</v>
      </c>
      <c r="B7338">
        <v>345102</v>
      </c>
      <c r="C7338">
        <v>6285</v>
      </c>
      <c r="D7338" t="str">
        <f>VLOOKUP(C7338,'Schedule 3'!A:M,13,FALSE)</f>
        <v>Operational/Non-Service Expenses</v>
      </c>
      <c r="E7338">
        <v>-24.27</v>
      </c>
      <c r="F7338" s="1">
        <v>42856</v>
      </c>
      <c r="G7338" t="s">
        <v>462</v>
      </c>
      <c r="H7338" t="s">
        <v>901</v>
      </c>
      <c r="I7338" t="s">
        <v>880</v>
      </c>
      <c r="K7338">
        <v>356984</v>
      </c>
      <c r="L7338">
        <v>268905</v>
      </c>
      <c r="P7338" t="s">
        <v>834</v>
      </c>
      <c r="Q7338" t="s">
        <v>68</v>
      </c>
      <c r="U7338">
        <v>5</v>
      </c>
      <c r="V7338">
        <v>17</v>
      </c>
      <c r="Y7338" t="s">
        <v>65</v>
      </c>
      <c r="Z7338">
        <v>102</v>
      </c>
      <c r="AA7338" t="s">
        <v>586</v>
      </c>
      <c r="AB7338" t="s">
        <v>21</v>
      </c>
      <c r="AC7338">
        <v>123</v>
      </c>
    </row>
    <row r="7339" spans="1:29" x14ac:dyDescent="0.25">
      <c r="A7339">
        <v>345</v>
      </c>
      <c r="B7339">
        <v>345102</v>
      </c>
      <c r="C7339">
        <v>6285</v>
      </c>
      <c r="D7339" t="str">
        <f>VLOOKUP(C7339,'Schedule 3'!A:M,13,FALSE)</f>
        <v>Operational/Non-Service Expenses</v>
      </c>
      <c r="E7339">
        <v>-14.83</v>
      </c>
      <c r="F7339" s="1">
        <v>42856</v>
      </c>
      <c r="G7339" t="s">
        <v>462</v>
      </c>
      <c r="H7339" t="s">
        <v>901</v>
      </c>
      <c r="I7339" t="s">
        <v>880</v>
      </c>
      <c r="K7339">
        <v>356984</v>
      </c>
      <c r="L7339">
        <v>268905</v>
      </c>
      <c r="P7339" t="s">
        <v>834</v>
      </c>
      <c r="Q7339" t="s">
        <v>68</v>
      </c>
      <c r="U7339">
        <v>5</v>
      </c>
      <c r="V7339">
        <v>17</v>
      </c>
      <c r="Y7339" t="s">
        <v>65</v>
      </c>
      <c r="Z7339">
        <v>102</v>
      </c>
      <c r="AA7339" t="s">
        <v>586</v>
      </c>
      <c r="AB7339" t="s">
        <v>21</v>
      </c>
      <c r="AC7339">
        <v>124</v>
      </c>
    </row>
    <row r="7340" spans="1:29" x14ac:dyDescent="0.25">
      <c r="A7340">
        <v>345</v>
      </c>
      <c r="B7340">
        <v>345102</v>
      </c>
      <c r="C7340">
        <v>6310</v>
      </c>
      <c r="D7340" t="str">
        <f>VLOOKUP(C7340,'Schedule 3'!A:M,13,FALSE)</f>
        <v>Operational/Non-Service Expenses</v>
      </c>
      <c r="E7340">
        <v>-18.61</v>
      </c>
      <c r="F7340" s="1">
        <v>42856</v>
      </c>
      <c r="G7340" t="s">
        <v>462</v>
      </c>
      <c r="H7340" t="s">
        <v>901</v>
      </c>
      <c r="I7340" t="s">
        <v>880</v>
      </c>
      <c r="K7340">
        <v>356984</v>
      </c>
      <c r="L7340">
        <v>268905</v>
      </c>
      <c r="P7340" t="s">
        <v>834</v>
      </c>
      <c r="Q7340" t="s">
        <v>68</v>
      </c>
      <c r="U7340">
        <v>5</v>
      </c>
      <c r="V7340">
        <v>17</v>
      </c>
      <c r="Y7340" t="s">
        <v>65</v>
      </c>
      <c r="Z7340">
        <v>102</v>
      </c>
      <c r="AA7340" t="s">
        <v>586</v>
      </c>
      <c r="AB7340" t="s">
        <v>21</v>
      </c>
      <c r="AC7340">
        <v>125</v>
      </c>
    </row>
    <row r="7341" spans="1:29" x14ac:dyDescent="0.25">
      <c r="A7341">
        <v>345</v>
      </c>
      <c r="B7341">
        <v>345102</v>
      </c>
      <c r="C7341">
        <v>6310</v>
      </c>
      <c r="D7341" t="str">
        <f>VLOOKUP(C7341,'Schedule 3'!A:M,13,FALSE)</f>
        <v>Operational/Non-Service Expenses</v>
      </c>
      <c r="E7341">
        <v>-44.39</v>
      </c>
      <c r="F7341" s="1">
        <v>42856</v>
      </c>
      <c r="G7341" t="s">
        <v>462</v>
      </c>
      <c r="H7341" t="s">
        <v>901</v>
      </c>
      <c r="I7341" t="s">
        <v>904</v>
      </c>
      <c r="K7341">
        <v>356984</v>
      </c>
      <c r="L7341">
        <v>268905</v>
      </c>
      <c r="P7341" t="s">
        <v>834</v>
      </c>
      <c r="Q7341" t="s">
        <v>68</v>
      </c>
      <c r="U7341">
        <v>5</v>
      </c>
      <c r="V7341">
        <v>17</v>
      </c>
      <c r="Y7341" t="s">
        <v>65</v>
      </c>
      <c r="Z7341">
        <v>102</v>
      </c>
      <c r="AA7341" t="s">
        <v>586</v>
      </c>
      <c r="AB7341" t="s">
        <v>21</v>
      </c>
      <c r="AC7341">
        <v>126</v>
      </c>
    </row>
    <row r="7342" spans="1:29" x14ac:dyDescent="0.25">
      <c r="A7342">
        <v>345</v>
      </c>
      <c r="B7342">
        <v>345103</v>
      </c>
      <c r="C7342">
        <v>5820</v>
      </c>
      <c r="D7342" t="str">
        <f>VLOOKUP(C7342,'Schedule 3'!A:M,13,FALSE)</f>
        <v>Other Personnel Related Expenses</v>
      </c>
      <c r="E7342">
        <v>-51.5</v>
      </c>
      <c r="F7342" s="1">
        <v>42856</v>
      </c>
      <c r="G7342" t="s">
        <v>462</v>
      </c>
      <c r="H7342" t="s">
        <v>901</v>
      </c>
      <c r="I7342" t="s">
        <v>848</v>
      </c>
      <c r="K7342">
        <v>356984</v>
      </c>
      <c r="L7342">
        <v>268905</v>
      </c>
      <c r="P7342" t="s">
        <v>834</v>
      </c>
      <c r="Q7342" t="s">
        <v>68</v>
      </c>
      <c r="U7342">
        <v>5</v>
      </c>
      <c r="V7342">
        <v>17</v>
      </c>
      <c r="Y7342" t="s">
        <v>65</v>
      </c>
      <c r="Z7342">
        <v>102</v>
      </c>
      <c r="AA7342" t="s">
        <v>586</v>
      </c>
      <c r="AB7342" t="s">
        <v>21</v>
      </c>
      <c r="AC7342">
        <v>127</v>
      </c>
    </row>
    <row r="7343" spans="1:29" x14ac:dyDescent="0.25">
      <c r="A7343">
        <v>345</v>
      </c>
      <c r="B7343">
        <v>345101</v>
      </c>
      <c r="C7343">
        <v>5805</v>
      </c>
      <c r="D7343" t="str">
        <f>VLOOKUP(C7343,'Schedule 3'!A:M,13,FALSE)</f>
        <v>Operational/Non-Service Expenses</v>
      </c>
      <c r="E7343">
        <v>50</v>
      </c>
      <c r="F7343" s="1">
        <v>42855</v>
      </c>
      <c r="G7343" t="s">
        <v>462</v>
      </c>
      <c r="H7343" t="s">
        <v>901</v>
      </c>
      <c r="I7343" t="s">
        <v>848</v>
      </c>
      <c r="K7343">
        <v>356984</v>
      </c>
      <c r="L7343">
        <v>268905</v>
      </c>
      <c r="P7343" t="s">
        <v>834</v>
      </c>
      <c r="Q7343" t="s">
        <v>68</v>
      </c>
      <c r="U7343">
        <v>4</v>
      </c>
      <c r="V7343">
        <v>17</v>
      </c>
      <c r="Y7343" t="s">
        <v>65</v>
      </c>
      <c r="Z7343">
        <v>102</v>
      </c>
      <c r="AA7343" t="s">
        <v>586</v>
      </c>
      <c r="AB7343" t="s">
        <v>21</v>
      </c>
      <c r="AC7343">
        <v>110</v>
      </c>
    </row>
    <row r="7344" spans="1:29" x14ac:dyDescent="0.25">
      <c r="A7344">
        <v>345</v>
      </c>
      <c r="B7344">
        <v>345101</v>
      </c>
      <c r="C7344">
        <v>5820</v>
      </c>
      <c r="D7344" t="str">
        <f>VLOOKUP(C7344,'Schedule 3'!A:M,13,FALSE)</f>
        <v>Other Personnel Related Expenses</v>
      </c>
      <c r="E7344">
        <v>150</v>
      </c>
      <c r="F7344" s="1">
        <v>42855</v>
      </c>
      <c r="G7344" t="s">
        <v>462</v>
      </c>
      <c r="H7344" t="s">
        <v>901</v>
      </c>
      <c r="I7344" t="s">
        <v>902</v>
      </c>
      <c r="K7344">
        <v>356984</v>
      </c>
      <c r="L7344">
        <v>268905</v>
      </c>
      <c r="P7344" t="s">
        <v>834</v>
      </c>
      <c r="Q7344" t="s">
        <v>68</v>
      </c>
      <c r="U7344">
        <v>4</v>
      </c>
      <c r="V7344">
        <v>17</v>
      </c>
      <c r="Y7344" t="s">
        <v>65</v>
      </c>
      <c r="Z7344">
        <v>102</v>
      </c>
      <c r="AA7344" t="s">
        <v>586</v>
      </c>
      <c r="AB7344" t="s">
        <v>21</v>
      </c>
      <c r="AC7344">
        <v>111</v>
      </c>
    </row>
    <row r="7345" spans="1:29" x14ac:dyDescent="0.25">
      <c r="A7345">
        <v>345</v>
      </c>
      <c r="B7345">
        <v>345101</v>
      </c>
      <c r="C7345">
        <v>5860</v>
      </c>
      <c r="D7345" t="str">
        <f>VLOOKUP(C7345,'Schedule 3'!A:M,13,FALSE)</f>
        <v>Other Personnel Related Expenses</v>
      </c>
      <c r="E7345">
        <v>14.58</v>
      </c>
      <c r="F7345" s="1">
        <v>42855</v>
      </c>
      <c r="G7345" t="s">
        <v>462</v>
      </c>
      <c r="H7345" t="s">
        <v>901</v>
      </c>
      <c r="I7345" t="s">
        <v>848</v>
      </c>
      <c r="K7345">
        <v>356984</v>
      </c>
      <c r="L7345">
        <v>268905</v>
      </c>
      <c r="P7345" t="s">
        <v>834</v>
      </c>
      <c r="Q7345" t="s">
        <v>68</v>
      </c>
      <c r="U7345">
        <v>4</v>
      </c>
      <c r="V7345">
        <v>17</v>
      </c>
      <c r="Y7345" t="s">
        <v>65</v>
      </c>
      <c r="Z7345">
        <v>102</v>
      </c>
      <c r="AA7345" t="s">
        <v>586</v>
      </c>
      <c r="AB7345" t="s">
        <v>21</v>
      </c>
      <c r="AC7345">
        <v>112</v>
      </c>
    </row>
    <row r="7346" spans="1:29" x14ac:dyDescent="0.25">
      <c r="A7346">
        <v>345</v>
      </c>
      <c r="B7346">
        <v>345101</v>
      </c>
      <c r="C7346">
        <v>5895</v>
      </c>
      <c r="D7346" t="str">
        <f>VLOOKUP(C7346,'Schedule 3'!A:M,13,FALSE)</f>
        <v>Operational/Non-Service Expenses</v>
      </c>
      <c r="E7346">
        <v>14.3</v>
      </c>
      <c r="F7346" s="1">
        <v>42855</v>
      </c>
      <c r="G7346" t="s">
        <v>462</v>
      </c>
      <c r="H7346" t="s">
        <v>901</v>
      </c>
      <c r="I7346" t="s">
        <v>848</v>
      </c>
      <c r="K7346">
        <v>356984</v>
      </c>
      <c r="L7346">
        <v>268905</v>
      </c>
      <c r="P7346" t="s">
        <v>834</v>
      </c>
      <c r="Q7346" t="s">
        <v>68</v>
      </c>
      <c r="U7346">
        <v>4</v>
      </c>
      <c r="V7346">
        <v>17</v>
      </c>
      <c r="Y7346" t="s">
        <v>65</v>
      </c>
      <c r="Z7346">
        <v>102</v>
      </c>
      <c r="AA7346" t="s">
        <v>586</v>
      </c>
      <c r="AB7346" t="s">
        <v>21</v>
      </c>
      <c r="AC7346">
        <v>113</v>
      </c>
    </row>
    <row r="7347" spans="1:29" x14ac:dyDescent="0.25">
      <c r="A7347">
        <v>345</v>
      </c>
      <c r="B7347">
        <v>345101</v>
      </c>
      <c r="C7347">
        <v>6260</v>
      </c>
      <c r="D7347" t="str">
        <f>VLOOKUP(C7347,'Schedule 3'!A:M,13,FALSE)</f>
        <v>Operational/Non-Service Expenses</v>
      </c>
      <c r="E7347">
        <v>228.07</v>
      </c>
      <c r="F7347" s="1">
        <v>42855</v>
      </c>
      <c r="G7347" t="s">
        <v>462</v>
      </c>
      <c r="H7347" t="s">
        <v>901</v>
      </c>
      <c r="I7347" t="s">
        <v>851</v>
      </c>
      <c r="K7347">
        <v>356984</v>
      </c>
      <c r="L7347">
        <v>268905</v>
      </c>
      <c r="P7347" t="s">
        <v>834</v>
      </c>
      <c r="Q7347" t="s">
        <v>68</v>
      </c>
      <c r="U7347">
        <v>4</v>
      </c>
      <c r="V7347">
        <v>17</v>
      </c>
      <c r="Y7347" t="s">
        <v>65</v>
      </c>
      <c r="Z7347">
        <v>102</v>
      </c>
      <c r="AA7347" t="s">
        <v>586</v>
      </c>
      <c r="AB7347" t="s">
        <v>21</v>
      </c>
      <c r="AC7347">
        <v>114</v>
      </c>
    </row>
    <row r="7348" spans="1:29" x14ac:dyDescent="0.25">
      <c r="A7348">
        <v>345</v>
      </c>
      <c r="B7348">
        <v>345102</v>
      </c>
      <c r="C7348">
        <v>5880</v>
      </c>
      <c r="D7348" t="str">
        <f>VLOOKUP(C7348,'Schedule 3'!A:M,13,FALSE)</f>
        <v>Other Personnel Related Expenses</v>
      </c>
      <c r="E7348">
        <v>144.05000000000001</v>
      </c>
      <c r="F7348" s="1">
        <v>42855</v>
      </c>
      <c r="G7348" t="s">
        <v>462</v>
      </c>
      <c r="H7348" t="s">
        <v>901</v>
      </c>
      <c r="I7348" t="s">
        <v>903</v>
      </c>
      <c r="K7348">
        <v>356984</v>
      </c>
      <c r="L7348">
        <v>268905</v>
      </c>
      <c r="P7348" t="s">
        <v>834</v>
      </c>
      <c r="Q7348" t="s">
        <v>68</v>
      </c>
      <c r="U7348">
        <v>4</v>
      </c>
      <c r="V7348">
        <v>17</v>
      </c>
      <c r="Y7348" t="s">
        <v>65</v>
      </c>
      <c r="Z7348">
        <v>102</v>
      </c>
      <c r="AA7348" t="s">
        <v>586</v>
      </c>
      <c r="AB7348" t="s">
        <v>21</v>
      </c>
      <c r="AC7348">
        <v>115</v>
      </c>
    </row>
    <row r="7349" spans="1:29" x14ac:dyDescent="0.25">
      <c r="A7349">
        <v>345</v>
      </c>
      <c r="B7349">
        <v>345102</v>
      </c>
      <c r="C7349">
        <v>5880</v>
      </c>
      <c r="D7349" t="str">
        <f>VLOOKUP(C7349,'Schedule 3'!A:M,13,FALSE)</f>
        <v>Other Personnel Related Expenses</v>
      </c>
      <c r="E7349">
        <v>19.63</v>
      </c>
      <c r="F7349" s="1">
        <v>42855</v>
      </c>
      <c r="G7349" t="s">
        <v>462</v>
      </c>
      <c r="H7349" t="s">
        <v>901</v>
      </c>
      <c r="I7349" t="s">
        <v>867</v>
      </c>
      <c r="K7349">
        <v>356984</v>
      </c>
      <c r="L7349">
        <v>268905</v>
      </c>
      <c r="P7349" t="s">
        <v>834</v>
      </c>
      <c r="Q7349" t="s">
        <v>68</v>
      </c>
      <c r="U7349">
        <v>4</v>
      </c>
      <c r="V7349">
        <v>17</v>
      </c>
      <c r="Y7349" t="s">
        <v>65</v>
      </c>
      <c r="Z7349">
        <v>102</v>
      </c>
      <c r="AA7349" t="s">
        <v>586</v>
      </c>
      <c r="AB7349" t="s">
        <v>21</v>
      </c>
      <c r="AC7349">
        <v>116</v>
      </c>
    </row>
    <row r="7350" spans="1:29" x14ac:dyDescent="0.25">
      <c r="A7350">
        <v>345</v>
      </c>
      <c r="B7350">
        <v>345102</v>
      </c>
      <c r="C7350">
        <v>5895</v>
      </c>
      <c r="D7350" t="str">
        <f>VLOOKUP(C7350,'Schedule 3'!A:M,13,FALSE)</f>
        <v>Operational/Non-Service Expenses</v>
      </c>
      <c r="E7350">
        <v>51.59</v>
      </c>
      <c r="F7350" s="1">
        <v>42855</v>
      </c>
      <c r="G7350" t="s">
        <v>462</v>
      </c>
      <c r="H7350" t="s">
        <v>901</v>
      </c>
      <c r="I7350" t="s">
        <v>850</v>
      </c>
      <c r="K7350">
        <v>356984</v>
      </c>
      <c r="L7350">
        <v>268905</v>
      </c>
      <c r="P7350" t="s">
        <v>834</v>
      </c>
      <c r="Q7350" t="s">
        <v>68</v>
      </c>
      <c r="U7350">
        <v>4</v>
      </c>
      <c r="V7350">
        <v>17</v>
      </c>
      <c r="Y7350" t="s">
        <v>65</v>
      </c>
      <c r="Z7350">
        <v>102</v>
      </c>
      <c r="AA7350" t="s">
        <v>586</v>
      </c>
      <c r="AB7350" t="s">
        <v>21</v>
      </c>
      <c r="AC7350">
        <v>117</v>
      </c>
    </row>
    <row r="7351" spans="1:29" x14ac:dyDescent="0.25">
      <c r="A7351">
        <v>345</v>
      </c>
      <c r="B7351">
        <v>345102</v>
      </c>
      <c r="C7351">
        <v>5895</v>
      </c>
      <c r="D7351" t="str">
        <f>VLOOKUP(C7351,'Schedule 3'!A:M,13,FALSE)</f>
        <v>Operational/Non-Service Expenses</v>
      </c>
      <c r="E7351">
        <v>35.61</v>
      </c>
      <c r="F7351" s="1">
        <v>42855</v>
      </c>
      <c r="G7351" t="s">
        <v>462</v>
      </c>
      <c r="H7351" t="s">
        <v>901</v>
      </c>
      <c r="I7351" t="s">
        <v>867</v>
      </c>
      <c r="K7351">
        <v>356984</v>
      </c>
      <c r="L7351">
        <v>268905</v>
      </c>
      <c r="P7351" t="s">
        <v>834</v>
      </c>
      <c r="Q7351" t="s">
        <v>68</v>
      </c>
      <c r="U7351">
        <v>4</v>
      </c>
      <c r="V7351">
        <v>17</v>
      </c>
      <c r="Y7351" t="s">
        <v>65</v>
      </c>
      <c r="Z7351">
        <v>102</v>
      </c>
      <c r="AA7351" t="s">
        <v>586</v>
      </c>
      <c r="AB7351" t="s">
        <v>21</v>
      </c>
      <c r="AC7351">
        <v>118</v>
      </c>
    </row>
    <row r="7352" spans="1:29" x14ac:dyDescent="0.25">
      <c r="A7352">
        <v>345</v>
      </c>
      <c r="B7352">
        <v>345102</v>
      </c>
      <c r="C7352">
        <v>5900</v>
      </c>
      <c r="D7352" t="str">
        <f>VLOOKUP(C7352,'Schedule 3'!A:M,13,FALSE)</f>
        <v>Other Personnel Related Expenses</v>
      </c>
      <c r="E7352">
        <v>16</v>
      </c>
      <c r="F7352" s="1">
        <v>42855</v>
      </c>
      <c r="G7352" t="s">
        <v>462</v>
      </c>
      <c r="H7352" t="s">
        <v>901</v>
      </c>
      <c r="I7352" t="s">
        <v>867</v>
      </c>
      <c r="K7352">
        <v>356984</v>
      </c>
      <c r="L7352">
        <v>268905</v>
      </c>
      <c r="P7352" t="s">
        <v>834</v>
      </c>
      <c r="Q7352" t="s">
        <v>68</v>
      </c>
      <c r="U7352">
        <v>4</v>
      </c>
      <c r="V7352">
        <v>17</v>
      </c>
      <c r="Y7352" t="s">
        <v>65</v>
      </c>
      <c r="Z7352">
        <v>102</v>
      </c>
      <c r="AA7352" t="s">
        <v>586</v>
      </c>
      <c r="AB7352" t="s">
        <v>21</v>
      </c>
      <c r="AC7352">
        <v>119</v>
      </c>
    </row>
    <row r="7353" spans="1:29" x14ac:dyDescent="0.25">
      <c r="A7353">
        <v>345</v>
      </c>
      <c r="B7353">
        <v>345102</v>
      </c>
      <c r="C7353">
        <v>5955</v>
      </c>
      <c r="D7353" t="str">
        <f>VLOOKUP(C7353,'Schedule 3'!A:M,13,FALSE)</f>
        <v>Other Personnel Related Expenses</v>
      </c>
      <c r="E7353">
        <v>89.8</v>
      </c>
      <c r="F7353" s="1">
        <v>42855</v>
      </c>
      <c r="G7353" t="s">
        <v>462</v>
      </c>
      <c r="H7353" t="s">
        <v>901</v>
      </c>
      <c r="I7353" t="s">
        <v>881</v>
      </c>
      <c r="K7353">
        <v>356984</v>
      </c>
      <c r="L7353">
        <v>268905</v>
      </c>
      <c r="P7353" t="s">
        <v>834</v>
      </c>
      <c r="Q7353" t="s">
        <v>68</v>
      </c>
      <c r="U7353">
        <v>4</v>
      </c>
      <c r="V7353">
        <v>17</v>
      </c>
      <c r="Y7353" t="s">
        <v>65</v>
      </c>
      <c r="Z7353">
        <v>102</v>
      </c>
      <c r="AA7353" t="s">
        <v>586</v>
      </c>
      <c r="AB7353" t="s">
        <v>21</v>
      </c>
      <c r="AC7353">
        <v>120</v>
      </c>
    </row>
    <row r="7354" spans="1:29" x14ac:dyDescent="0.25">
      <c r="A7354">
        <v>345</v>
      </c>
      <c r="B7354">
        <v>345102</v>
      </c>
      <c r="C7354">
        <v>5960</v>
      </c>
      <c r="D7354" t="str">
        <f>VLOOKUP(C7354,'Schedule 3'!A:M,13,FALSE)</f>
        <v>Other Personnel Related Expenses</v>
      </c>
      <c r="E7354">
        <v>51.8</v>
      </c>
      <c r="F7354" s="1">
        <v>42855</v>
      </c>
      <c r="G7354" t="s">
        <v>462</v>
      </c>
      <c r="H7354" t="s">
        <v>901</v>
      </c>
      <c r="I7354" t="s">
        <v>841</v>
      </c>
      <c r="K7354">
        <v>356984</v>
      </c>
      <c r="L7354">
        <v>268905</v>
      </c>
      <c r="P7354" t="s">
        <v>834</v>
      </c>
      <c r="Q7354" t="s">
        <v>68</v>
      </c>
      <c r="U7354">
        <v>4</v>
      </c>
      <c r="V7354">
        <v>17</v>
      </c>
      <c r="Y7354" t="s">
        <v>65</v>
      </c>
      <c r="Z7354">
        <v>102</v>
      </c>
      <c r="AA7354" t="s">
        <v>586</v>
      </c>
      <c r="AB7354" t="s">
        <v>21</v>
      </c>
      <c r="AC7354">
        <v>121</v>
      </c>
    </row>
    <row r="7355" spans="1:29" x14ac:dyDescent="0.25">
      <c r="A7355">
        <v>345</v>
      </c>
      <c r="B7355">
        <v>345102</v>
      </c>
      <c r="C7355">
        <v>5960</v>
      </c>
      <c r="D7355" t="str">
        <f>VLOOKUP(C7355,'Schedule 3'!A:M,13,FALSE)</f>
        <v>Other Personnel Related Expenses</v>
      </c>
      <c r="E7355">
        <v>36.799999999999997</v>
      </c>
      <c r="F7355" s="1">
        <v>42855</v>
      </c>
      <c r="G7355" t="s">
        <v>462</v>
      </c>
      <c r="H7355" t="s">
        <v>901</v>
      </c>
      <c r="I7355" t="s">
        <v>841</v>
      </c>
      <c r="K7355">
        <v>356984</v>
      </c>
      <c r="L7355">
        <v>268905</v>
      </c>
      <c r="P7355" t="s">
        <v>834</v>
      </c>
      <c r="Q7355" t="s">
        <v>68</v>
      </c>
      <c r="U7355">
        <v>4</v>
      </c>
      <c r="V7355">
        <v>17</v>
      </c>
      <c r="Y7355" t="s">
        <v>65</v>
      </c>
      <c r="Z7355">
        <v>102</v>
      </c>
      <c r="AA7355" t="s">
        <v>586</v>
      </c>
      <c r="AB7355" t="s">
        <v>21</v>
      </c>
      <c r="AC7355">
        <v>122</v>
      </c>
    </row>
    <row r="7356" spans="1:29" x14ac:dyDescent="0.25">
      <c r="A7356">
        <v>345</v>
      </c>
      <c r="B7356">
        <v>345102</v>
      </c>
      <c r="C7356">
        <v>6285</v>
      </c>
      <c r="D7356" t="str">
        <f>VLOOKUP(C7356,'Schedule 3'!A:M,13,FALSE)</f>
        <v>Operational/Non-Service Expenses</v>
      </c>
      <c r="E7356">
        <v>24.27</v>
      </c>
      <c r="F7356" s="1">
        <v>42855</v>
      </c>
      <c r="G7356" t="s">
        <v>462</v>
      </c>
      <c r="H7356" t="s">
        <v>901</v>
      </c>
      <c r="I7356" t="s">
        <v>880</v>
      </c>
      <c r="K7356">
        <v>356984</v>
      </c>
      <c r="L7356">
        <v>268905</v>
      </c>
      <c r="P7356" t="s">
        <v>834</v>
      </c>
      <c r="Q7356" t="s">
        <v>68</v>
      </c>
      <c r="U7356">
        <v>4</v>
      </c>
      <c r="V7356">
        <v>17</v>
      </c>
      <c r="Y7356" t="s">
        <v>65</v>
      </c>
      <c r="Z7356">
        <v>102</v>
      </c>
      <c r="AA7356" t="s">
        <v>586</v>
      </c>
      <c r="AB7356" t="s">
        <v>21</v>
      </c>
      <c r="AC7356">
        <v>123</v>
      </c>
    </row>
    <row r="7357" spans="1:29" x14ac:dyDescent="0.25">
      <c r="A7357">
        <v>345</v>
      </c>
      <c r="B7357">
        <v>345102</v>
      </c>
      <c r="C7357">
        <v>6285</v>
      </c>
      <c r="D7357" t="str">
        <f>VLOOKUP(C7357,'Schedule 3'!A:M,13,FALSE)</f>
        <v>Operational/Non-Service Expenses</v>
      </c>
      <c r="E7357">
        <v>14.83</v>
      </c>
      <c r="F7357" s="1">
        <v>42855</v>
      </c>
      <c r="G7357" t="s">
        <v>462</v>
      </c>
      <c r="H7357" t="s">
        <v>901</v>
      </c>
      <c r="I7357" t="s">
        <v>880</v>
      </c>
      <c r="K7357">
        <v>356984</v>
      </c>
      <c r="L7357">
        <v>268905</v>
      </c>
      <c r="P7357" t="s">
        <v>834</v>
      </c>
      <c r="Q7357" t="s">
        <v>68</v>
      </c>
      <c r="U7357">
        <v>4</v>
      </c>
      <c r="V7357">
        <v>17</v>
      </c>
      <c r="Y7357" t="s">
        <v>65</v>
      </c>
      <c r="Z7357">
        <v>102</v>
      </c>
      <c r="AA7357" t="s">
        <v>586</v>
      </c>
      <c r="AB7357" t="s">
        <v>21</v>
      </c>
      <c r="AC7357">
        <v>124</v>
      </c>
    </row>
    <row r="7358" spans="1:29" x14ac:dyDescent="0.25">
      <c r="A7358">
        <v>345</v>
      </c>
      <c r="B7358">
        <v>345102</v>
      </c>
      <c r="C7358">
        <v>6310</v>
      </c>
      <c r="D7358" t="str">
        <f>VLOOKUP(C7358,'Schedule 3'!A:M,13,FALSE)</f>
        <v>Operational/Non-Service Expenses</v>
      </c>
      <c r="E7358">
        <v>18.61</v>
      </c>
      <c r="F7358" s="1">
        <v>42855</v>
      </c>
      <c r="G7358" t="s">
        <v>462</v>
      </c>
      <c r="H7358" t="s">
        <v>901</v>
      </c>
      <c r="I7358" t="s">
        <v>880</v>
      </c>
      <c r="K7358">
        <v>356984</v>
      </c>
      <c r="L7358">
        <v>268905</v>
      </c>
      <c r="P7358" t="s">
        <v>834</v>
      </c>
      <c r="Q7358" t="s">
        <v>68</v>
      </c>
      <c r="U7358">
        <v>4</v>
      </c>
      <c r="V7358">
        <v>17</v>
      </c>
      <c r="Y7358" t="s">
        <v>65</v>
      </c>
      <c r="Z7358">
        <v>102</v>
      </c>
      <c r="AA7358" t="s">
        <v>586</v>
      </c>
      <c r="AB7358" t="s">
        <v>21</v>
      </c>
      <c r="AC7358">
        <v>125</v>
      </c>
    </row>
    <row r="7359" spans="1:29" x14ac:dyDescent="0.25">
      <c r="A7359">
        <v>345</v>
      </c>
      <c r="B7359">
        <v>345102</v>
      </c>
      <c r="C7359">
        <v>6310</v>
      </c>
      <c r="D7359" t="str">
        <f>VLOOKUP(C7359,'Schedule 3'!A:M,13,FALSE)</f>
        <v>Operational/Non-Service Expenses</v>
      </c>
      <c r="E7359">
        <v>44.39</v>
      </c>
      <c r="F7359" s="1">
        <v>42855</v>
      </c>
      <c r="G7359" t="s">
        <v>462</v>
      </c>
      <c r="H7359" t="s">
        <v>901</v>
      </c>
      <c r="I7359" t="s">
        <v>904</v>
      </c>
      <c r="K7359">
        <v>356984</v>
      </c>
      <c r="L7359">
        <v>268905</v>
      </c>
      <c r="P7359" t="s">
        <v>834</v>
      </c>
      <c r="Q7359" t="s">
        <v>68</v>
      </c>
      <c r="U7359">
        <v>4</v>
      </c>
      <c r="V7359">
        <v>17</v>
      </c>
      <c r="Y7359" t="s">
        <v>65</v>
      </c>
      <c r="Z7359">
        <v>102</v>
      </c>
      <c r="AA7359" t="s">
        <v>586</v>
      </c>
      <c r="AB7359" t="s">
        <v>21</v>
      </c>
      <c r="AC7359">
        <v>126</v>
      </c>
    </row>
    <row r="7360" spans="1:29" x14ac:dyDescent="0.25">
      <c r="A7360">
        <v>345</v>
      </c>
      <c r="B7360">
        <v>345103</v>
      </c>
      <c r="C7360">
        <v>5820</v>
      </c>
      <c r="D7360" t="str">
        <f>VLOOKUP(C7360,'Schedule 3'!A:M,13,FALSE)</f>
        <v>Other Personnel Related Expenses</v>
      </c>
      <c r="E7360">
        <v>51.5</v>
      </c>
      <c r="F7360" s="1">
        <v>42855</v>
      </c>
      <c r="G7360" t="s">
        <v>462</v>
      </c>
      <c r="H7360" t="s">
        <v>901</v>
      </c>
      <c r="I7360" t="s">
        <v>848</v>
      </c>
      <c r="K7360">
        <v>356984</v>
      </c>
      <c r="L7360">
        <v>268905</v>
      </c>
      <c r="P7360" t="s">
        <v>834</v>
      </c>
      <c r="Q7360" t="s">
        <v>68</v>
      </c>
      <c r="U7360">
        <v>4</v>
      </c>
      <c r="V7360">
        <v>17</v>
      </c>
      <c r="Y7360" t="s">
        <v>65</v>
      </c>
      <c r="Z7360">
        <v>102</v>
      </c>
      <c r="AA7360" t="s">
        <v>586</v>
      </c>
      <c r="AB7360" t="s">
        <v>21</v>
      </c>
      <c r="AC7360">
        <v>127</v>
      </c>
    </row>
    <row r="7361" spans="1:29" x14ac:dyDescent="0.25">
      <c r="A7361">
        <v>345</v>
      </c>
      <c r="B7361">
        <v>345100</v>
      </c>
      <c r="C7361">
        <v>7735</v>
      </c>
      <c r="D7361" t="str">
        <f>VLOOKUP(C7361,'Schedule 3'!A:M,13,FALSE)</f>
        <v>Operational/Non-Service Expenses</v>
      </c>
      <c r="E7361">
        <v>22.81</v>
      </c>
      <c r="F7361" s="1">
        <v>42855</v>
      </c>
      <c r="G7361" t="s">
        <v>462</v>
      </c>
      <c r="H7361" t="s">
        <v>905</v>
      </c>
      <c r="I7361" t="s">
        <v>906</v>
      </c>
      <c r="K7361">
        <v>356991</v>
      </c>
      <c r="L7361">
        <v>268932</v>
      </c>
      <c r="Q7361" t="s">
        <v>68</v>
      </c>
      <c r="R7361">
        <v>11</v>
      </c>
      <c r="U7361">
        <v>4</v>
      </c>
      <c r="V7361">
        <v>17</v>
      </c>
      <c r="Y7361" t="s">
        <v>65</v>
      </c>
      <c r="Z7361">
        <v>110</v>
      </c>
      <c r="AA7361" t="s">
        <v>586</v>
      </c>
      <c r="AB7361" t="s">
        <v>21</v>
      </c>
      <c r="AC7361">
        <v>117</v>
      </c>
    </row>
    <row r="7362" spans="1:29" x14ac:dyDescent="0.25">
      <c r="A7362">
        <v>345</v>
      </c>
      <c r="B7362">
        <v>345102</v>
      </c>
      <c r="C7362">
        <v>6255</v>
      </c>
      <c r="D7362" t="str">
        <f>VLOOKUP(C7362,'Schedule 3'!A:M,13,FALSE)</f>
        <v>Operational/Non-Service Expenses</v>
      </c>
      <c r="E7362">
        <v>-1252</v>
      </c>
      <c r="F7362" s="1">
        <v>42856</v>
      </c>
      <c r="G7362" t="s">
        <v>462</v>
      </c>
      <c r="H7362" t="s">
        <v>835</v>
      </c>
      <c r="I7362" t="s">
        <v>907</v>
      </c>
      <c r="K7362">
        <v>356994</v>
      </c>
      <c r="L7362">
        <v>268970</v>
      </c>
      <c r="P7362" t="s">
        <v>834</v>
      </c>
      <c r="Q7362" t="s">
        <v>68</v>
      </c>
      <c r="U7362">
        <v>5</v>
      </c>
      <c r="V7362">
        <v>17</v>
      </c>
      <c r="Y7362" t="s">
        <v>65</v>
      </c>
      <c r="Z7362">
        <v>119</v>
      </c>
      <c r="AA7362" t="s">
        <v>586</v>
      </c>
      <c r="AB7362" t="s">
        <v>21</v>
      </c>
      <c r="AC7362">
        <v>21</v>
      </c>
    </row>
    <row r="7363" spans="1:29" x14ac:dyDescent="0.25">
      <c r="A7363">
        <v>345</v>
      </c>
      <c r="B7363">
        <v>345103</v>
      </c>
      <c r="C7363">
        <v>5490</v>
      </c>
      <c r="D7363" t="str">
        <f>VLOOKUP(C7363,'Schedule 3'!A:M,13,FALSE)</f>
        <v>Operational/Non-Service Expenses</v>
      </c>
      <c r="E7363">
        <v>-1561.83</v>
      </c>
      <c r="F7363" s="1">
        <v>42856</v>
      </c>
      <c r="G7363" t="s">
        <v>462</v>
      </c>
      <c r="H7363" t="s">
        <v>835</v>
      </c>
      <c r="I7363" t="s">
        <v>908</v>
      </c>
      <c r="K7363">
        <v>356994</v>
      </c>
      <c r="L7363">
        <v>268970</v>
      </c>
      <c r="P7363" t="s">
        <v>834</v>
      </c>
      <c r="Q7363" t="s">
        <v>68</v>
      </c>
      <c r="U7363">
        <v>5</v>
      </c>
      <c r="V7363">
        <v>17</v>
      </c>
      <c r="Y7363" t="s">
        <v>65</v>
      </c>
      <c r="Z7363">
        <v>119</v>
      </c>
      <c r="AA7363" t="s">
        <v>586</v>
      </c>
      <c r="AB7363" t="s">
        <v>21</v>
      </c>
      <c r="AC7363">
        <v>22</v>
      </c>
    </row>
    <row r="7364" spans="1:29" x14ac:dyDescent="0.25">
      <c r="A7364">
        <v>345</v>
      </c>
      <c r="B7364">
        <v>345103</v>
      </c>
      <c r="C7364">
        <v>5955</v>
      </c>
      <c r="D7364" t="str">
        <f>VLOOKUP(C7364,'Schedule 3'!A:M,13,FALSE)</f>
        <v>Other Personnel Related Expenses</v>
      </c>
      <c r="E7364">
        <v>-500</v>
      </c>
      <c r="F7364" s="1">
        <v>42856</v>
      </c>
      <c r="G7364" t="s">
        <v>462</v>
      </c>
      <c r="H7364" t="s">
        <v>835</v>
      </c>
      <c r="I7364" t="s">
        <v>909</v>
      </c>
      <c r="K7364">
        <v>356994</v>
      </c>
      <c r="L7364">
        <v>268970</v>
      </c>
      <c r="P7364" t="s">
        <v>834</v>
      </c>
      <c r="Q7364" t="s">
        <v>68</v>
      </c>
      <c r="U7364">
        <v>5</v>
      </c>
      <c r="V7364">
        <v>17</v>
      </c>
      <c r="Y7364" t="s">
        <v>65</v>
      </c>
      <c r="Z7364">
        <v>119</v>
      </c>
      <c r="AA7364" t="s">
        <v>586</v>
      </c>
      <c r="AB7364" t="s">
        <v>21</v>
      </c>
      <c r="AC7364">
        <v>23</v>
      </c>
    </row>
    <row r="7365" spans="1:29" x14ac:dyDescent="0.25">
      <c r="A7365">
        <v>345</v>
      </c>
      <c r="B7365">
        <v>345102</v>
      </c>
      <c r="C7365">
        <v>6255</v>
      </c>
      <c r="D7365" t="str">
        <f>VLOOKUP(C7365,'Schedule 3'!A:M,13,FALSE)</f>
        <v>Operational/Non-Service Expenses</v>
      </c>
      <c r="E7365">
        <v>1252</v>
      </c>
      <c r="F7365" s="1">
        <v>42855</v>
      </c>
      <c r="G7365" t="s">
        <v>462</v>
      </c>
      <c r="H7365" t="s">
        <v>835</v>
      </c>
      <c r="I7365" t="s">
        <v>907</v>
      </c>
      <c r="K7365">
        <v>356994</v>
      </c>
      <c r="L7365">
        <v>268970</v>
      </c>
      <c r="P7365" t="s">
        <v>834</v>
      </c>
      <c r="Q7365" t="s">
        <v>68</v>
      </c>
      <c r="U7365">
        <v>4</v>
      </c>
      <c r="V7365">
        <v>17</v>
      </c>
      <c r="Y7365" t="s">
        <v>65</v>
      </c>
      <c r="Z7365">
        <v>119</v>
      </c>
      <c r="AA7365" t="s">
        <v>586</v>
      </c>
      <c r="AB7365" t="s">
        <v>21</v>
      </c>
      <c r="AC7365">
        <v>21</v>
      </c>
    </row>
    <row r="7366" spans="1:29" x14ac:dyDescent="0.25">
      <c r="A7366">
        <v>345</v>
      </c>
      <c r="B7366">
        <v>345103</v>
      </c>
      <c r="C7366">
        <v>5490</v>
      </c>
      <c r="D7366" t="str">
        <f>VLOOKUP(C7366,'Schedule 3'!A:M,13,FALSE)</f>
        <v>Operational/Non-Service Expenses</v>
      </c>
      <c r="E7366">
        <v>1561.83</v>
      </c>
      <c r="F7366" s="1">
        <v>42855</v>
      </c>
      <c r="G7366" t="s">
        <v>462</v>
      </c>
      <c r="H7366" t="s">
        <v>835</v>
      </c>
      <c r="I7366" t="s">
        <v>908</v>
      </c>
      <c r="K7366">
        <v>356994</v>
      </c>
      <c r="L7366">
        <v>268970</v>
      </c>
      <c r="P7366" t="s">
        <v>834</v>
      </c>
      <c r="Q7366" t="s">
        <v>68</v>
      </c>
      <c r="U7366">
        <v>4</v>
      </c>
      <c r="V7366">
        <v>17</v>
      </c>
      <c r="Y7366" t="s">
        <v>65</v>
      </c>
      <c r="Z7366">
        <v>119</v>
      </c>
      <c r="AA7366" t="s">
        <v>586</v>
      </c>
      <c r="AB7366" t="s">
        <v>21</v>
      </c>
      <c r="AC7366">
        <v>22</v>
      </c>
    </row>
    <row r="7367" spans="1:29" x14ac:dyDescent="0.25">
      <c r="A7367">
        <v>345</v>
      </c>
      <c r="B7367">
        <v>345103</v>
      </c>
      <c r="C7367">
        <v>5955</v>
      </c>
      <c r="D7367" t="str">
        <f>VLOOKUP(C7367,'Schedule 3'!A:M,13,FALSE)</f>
        <v>Other Personnel Related Expenses</v>
      </c>
      <c r="E7367">
        <v>500</v>
      </c>
      <c r="F7367" s="1">
        <v>42855</v>
      </c>
      <c r="G7367" t="s">
        <v>462</v>
      </c>
      <c r="H7367" t="s">
        <v>835</v>
      </c>
      <c r="I7367" t="s">
        <v>909</v>
      </c>
      <c r="K7367">
        <v>356994</v>
      </c>
      <c r="L7367">
        <v>268970</v>
      </c>
      <c r="P7367" t="s">
        <v>834</v>
      </c>
      <c r="Q7367" t="s">
        <v>68</v>
      </c>
      <c r="U7367">
        <v>4</v>
      </c>
      <c r="V7367">
        <v>17</v>
      </c>
      <c r="Y7367" t="s">
        <v>65</v>
      </c>
      <c r="Z7367">
        <v>119</v>
      </c>
      <c r="AA7367" t="s">
        <v>586</v>
      </c>
      <c r="AB7367" t="s">
        <v>21</v>
      </c>
      <c r="AC7367">
        <v>23</v>
      </c>
    </row>
    <row r="7368" spans="1:29" x14ac:dyDescent="0.25">
      <c r="A7368">
        <v>345</v>
      </c>
      <c r="B7368">
        <v>345100</v>
      </c>
      <c r="C7368">
        <v>5515</v>
      </c>
      <c r="D7368" t="str">
        <f>VLOOKUP(C7368,'Schedule 3'!A:M,13,FALSE)</f>
        <v>Operational/Non-Service Expenses</v>
      </c>
      <c r="E7368">
        <v>624.29999999999995</v>
      </c>
      <c r="F7368" s="1">
        <v>42855</v>
      </c>
      <c r="G7368" t="s">
        <v>462</v>
      </c>
      <c r="H7368" t="s">
        <v>854</v>
      </c>
      <c r="I7368" t="s">
        <v>855</v>
      </c>
      <c r="K7368">
        <v>356995</v>
      </c>
      <c r="L7368">
        <v>268971</v>
      </c>
      <c r="Q7368" t="s">
        <v>68</v>
      </c>
      <c r="U7368">
        <v>4</v>
      </c>
      <c r="V7368">
        <v>17</v>
      </c>
      <c r="Y7368" t="s">
        <v>65</v>
      </c>
      <c r="Z7368">
        <v>110</v>
      </c>
      <c r="AA7368" t="s">
        <v>586</v>
      </c>
      <c r="AB7368" t="s">
        <v>21</v>
      </c>
      <c r="AC7368">
        <v>130</v>
      </c>
    </row>
    <row r="7369" spans="1:29" x14ac:dyDescent="0.25">
      <c r="A7369">
        <v>345</v>
      </c>
      <c r="B7369">
        <v>345101</v>
      </c>
      <c r="C7369">
        <v>5465</v>
      </c>
      <c r="D7369" t="str">
        <f>VLOOKUP(C7369,'Schedule 3'!A:M,13,FALSE)</f>
        <v>Operational/Non-Service Expenses</v>
      </c>
      <c r="E7369">
        <v>-1266.07</v>
      </c>
      <c r="F7369" s="1">
        <v>42856</v>
      </c>
      <c r="G7369" t="s">
        <v>462</v>
      </c>
      <c r="H7369" t="s">
        <v>842</v>
      </c>
      <c r="I7369" t="s">
        <v>842</v>
      </c>
      <c r="K7369">
        <v>356996</v>
      </c>
      <c r="L7369">
        <v>268977</v>
      </c>
      <c r="P7369" t="s">
        <v>834</v>
      </c>
      <c r="Q7369" t="s">
        <v>68</v>
      </c>
      <c r="R7369">
        <v>10</v>
      </c>
      <c r="U7369">
        <v>5</v>
      </c>
      <c r="V7369">
        <v>17</v>
      </c>
      <c r="Y7369" t="s">
        <v>65</v>
      </c>
      <c r="Z7369">
        <v>110</v>
      </c>
      <c r="AA7369" t="s">
        <v>586</v>
      </c>
      <c r="AB7369" t="s">
        <v>21</v>
      </c>
      <c r="AC7369">
        <v>209</v>
      </c>
    </row>
    <row r="7370" spans="1:29" x14ac:dyDescent="0.25">
      <c r="A7370">
        <v>345</v>
      </c>
      <c r="B7370">
        <v>345102</v>
      </c>
      <c r="C7370">
        <v>5465</v>
      </c>
      <c r="D7370" t="str">
        <f>VLOOKUP(C7370,'Schedule 3'!A:M,13,FALSE)</f>
        <v>Operational/Non-Service Expenses</v>
      </c>
      <c r="E7370">
        <v>-13878.82</v>
      </c>
      <c r="F7370" s="1">
        <v>42856</v>
      </c>
      <c r="G7370" t="s">
        <v>462</v>
      </c>
      <c r="H7370" t="s">
        <v>842</v>
      </c>
      <c r="I7370" t="s">
        <v>842</v>
      </c>
      <c r="K7370">
        <v>356996</v>
      </c>
      <c r="L7370">
        <v>268977</v>
      </c>
      <c r="P7370" t="s">
        <v>834</v>
      </c>
      <c r="Q7370" t="s">
        <v>68</v>
      </c>
      <c r="R7370">
        <v>10</v>
      </c>
      <c r="U7370">
        <v>5</v>
      </c>
      <c r="V7370">
        <v>17</v>
      </c>
      <c r="Y7370" t="s">
        <v>65</v>
      </c>
      <c r="Z7370">
        <v>110</v>
      </c>
      <c r="AA7370" t="s">
        <v>586</v>
      </c>
      <c r="AB7370" t="s">
        <v>21</v>
      </c>
      <c r="AC7370">
        <v>210</v>
      </c>
    </row>
    <row r="7371" spans="1:29" x14ac:dyDescent="0.25">
      <c r="A7371">
        <v>345</v>
      </c>
      <c r="B7371">
        <v>345103</v>
      </c>
      <c r="C7371">
        <v>5470</v>
      </c>
      <c r="D7371" t="str">
        <f>VLOOKUP(C7371,'Schedule 3'!A:M,13,FALSE)</f>
        <v>Operational/Non-Service Expenses</v>
      </c>
      <c r="E7371">
        <v>-1169.3</v>
      </c>
      <c r="F7371" s="1">
        <v>42856</v>
      </c>
      <c r="G7371" t="s">
        <v>462</v>
      </c>
      <c r="H7371" t="s">
        <v>842</v>
      </c>
      <c r="I7371" t="s">
        <v>842</v>
      </c>
      <c r="K7371">
        <v>356996</v>
      </c>
      <c r="L7371">
        <v>268977</v>
      </c>
      <c r="P7371" t="s">
        <v>834</v>
      </c>
      <c r="Q7371" t="s">
        <v>68</v>
      </c>
      <c r="R7371">
        <v>10</v>
      </c>
      <c r="U7371">
        <v>5</v>
      </c>
      <c r="V7371">
        <v>17</v>
      </c>
      <c r="Y7371" t="s">
        <v>65</v>
      </c>
      <c r="Z7371">
        <v>110</v>
      </c>
      <c r="AA7371" t="s">
        <v>586</v>
      </c>
      <c r="AB7371" t="s">
        <v>21</v>
      </c>
      <c r="AC7371">
        <v>211</v>
      </c>
    </row>
    <row r="7372" spans="1:29" x14ac:dyDescent="0.25">
      <c r="A7372">
        <v>345</v>
      </c>
      <c r="B7372">
        <v>345101</v>
      </c>
      <c r="C7372">
        <v>5465</v>
      </c>
      <c r="D7372" t="str">
        <f>VLOOKUP(C7372,'Schedule 3'!A:M,13,FALSE)</f>
        <v>Operational/Non-Service Expenses</v>
      </c>
      <c r="E7372">
        <v>1266.07</v>
      </c>
      <c r="F7372" s="1">
        <v>42855</v>
      </c>
      <c r="G7372" t="s">
        <v>462</v>
      </c>
      <c r="H7372" t="s">
        <v>842</v>
      </c>
      <c r="I7372" t="s">
        <v>842</v>
      </c>
      <c r="K7372">
        <v>356996</v>
      </c>
      <c r="L7372">
        <v>268977</v>
      </c>
      <c r="P7372" t="s">
        <v>834</v>
      </c>
      <c r="Q7372" t="s">
        <v>68</v>
      </c>
      <c r="R7372">
        <v>10</v>
      </c>
      <c r="U7372">
        <v>4</v>
      </c>
      <c r="V7372">
        <v>17</v>
      </c>
      <c r="Y7372" t="s">
        <v>65</v>
      </c>
      <c r="Z7372">
        <v>110</v>
      </c>
      <c r="AA7372" t="s">
        <v>586</v>
      </c>
      <c r="AB7372" t="s">
        <v>21</v>
      </c>
      <c r="AC7372">
        <v>209</v>
      </c>
    </row>
    <row r="7373" spans="1:29" x14ac:dyDescent="0.25">
      <c r="A7373">
        <v>345</v>
      </c>
      <c r="B7373">
        <v>345102</v>
      </c>
      <c r="C7373">
        <v>5465</v>
      </c>
      <c r="D7373" t="str">
        <f>VLOOKUP(C7373,'Schedule 3'!A:M,13,FALSE)</f>
        <v>Operational/Non-Service Expenses</v>
      </c>
      <c r="E7373">
        <v>13878.82</v>
      </c>
      <c r="F7373" s="1">
        <v>42855</v>
      </c>
      <c r="G7373" t="s">
        <v>462</v>
      </c>
      <c r="H7373" t="s">
        <v>842</v>
      </c>
      <c r="I7373" t="s">
        <v>842</v>
      </c>
      <c r="K7373">
        <v>356996</v>
      </c>
      <c r="L7373">
        <v>268977</v>
      </c>
      <c r="P7373" t="s">
        <v>834</v>
      </c>
      <c r="Q7373" t="s">
        <v>68</v>
      </c>
      <c r="R7373">
        <v>10</v>
      </c>
      <c r="U7373">
        <v>4</v>
      </c>
      <c r="V7373">
        <v>17</v>
      </c>
      <c r="Y7373" t="s">
        <v>65</v>
      </c>
      <c r="Z7373">
        <v>110</v>
      </c>
      <c r="AA7373" t="s">
        <v>586</v>
      </c>
      <c r="AB7373" t="s">
        <v>21</v>
      </c>
      <c r="AC7373">
        <v>210</v>
      </c>
    </row>
    <row r="7374" spans="1:29" x14ac:dyDescent="0.25">
      <c r="A7374">
        <v>345</v>
      </c>
      <c r="B7374">
        <v>345103</v>
      </c>
      <c r="C7374">
        <v>5470</v>
      </c>
      <c r="D7374" t="str">
        <f>VLOOKUP(C7374,'Schedule 3'!A:M,13,FALSE)</f>
        <v>Operational/Non-Service Expenses</v>
      </c>
      <c r="E7374">
        <v>1169.3</v>
      </c>
      <c r="F7374" s="1">
        <v>42855</v>
      </c>
      <c r="G7374" t="s">
        <v>462</v>
      </c>
      <c r="H7374" t="s">
        <v>842</v>
      </c>
      <c r="I7374" t="s">
        <v>842</v>
      </c>
      <c r="K7374">
        <v>356996</v>
      </c>
      <c r="L7374">
        <v>268977</v>
      </c>
      <c r="P7374" t="s">
        <v>834</v>
      </c>
      <c r="Q7374" t="s">
        <v>68</v>
      </c>
      <c r="R7374">
        <v>10</v>
      </c>
      <c r="U7374">
        <v>4</v>
      </c>
      <c r="V7374">
        <v>17</v>
      </c>
      <c r="Y7374" t="s">
        <v>65</v>
      </c>
      <c r="Z7374">
        <v>110</v>
      </c>
      <c r="AA7374" t="s">
        <v>586</v>
      </c>
      <c r="AB7374" t="s">
        <v>21</v>
      </c>
      <c r="AC7374">
        <v>211</v>
      </c>
    </row>
    <row r="7375" spans="1:29" x14ac:dyDescent="0.25">
      <c r="A7375">
        <v>345</v>
      </c>
      <c r="B7375">
        <v>345102</v>
      </c>
      <c r="C7375">
        <v>6165</v>
      </c>
      <c r="D7375" t="str">
        <f>VLOOKUP(C7375,'Schedule 3'!A:M,13,FALSE)</f>
        <v>Salaries and Wages</v>
      </c>
      <c r="E7375">
        <v>-162.9</v>
      </c>
      <c r="F7375" s="1">
        <v>42855</v>
      </c>
      <c r="G7375" t="s">
        <v>462</v>
      </c>
      <c r="H7375" t="s">
        <v>387</v>
      </c>
      <c r="I7375" t="s">
        <v>874</v>
      </c>
      <c r="K7375">
        <v>357007</v>
      </c>
      <c r="L7375">
        <v>269005</v>
      </c>
      <c r="Q7375" t="s">
        <v>68</v>
      </c>
      <c r="U7375">
        <v>4</v>
      </c>
      <c r="V7375">
        <v>17</v>
      </c>
      <c r="Y7375" t="s">
        <v>65</v>
      </c>
      <c r="Z7375">
        <v>120</v>
      </c>
      <c r="AA7375" t="s">
        <v>586</v>
      </c>
      <c r="AB7375" t="s">
        <v>21</v>
      </c>
      <c r="AC7375">
        <v>433</v>
      </c>
    </row>
    <row r="7376" spans="1:29" x14ac:dyDescent="0.25">
      <c r="A7376">
        <v>345</v>
      </c>
      <c r="B7376">
        <v>345100</v>
      </c>
      <c r="C7376">
        <v>7550</v>
      </c>
      <c r="D7376" t="str">
        <f>VLOOKUP(C7376,'Schedule 3'!A:M,13,FALSE)</f>
        <v>Operational/Non-Service Expenses</v>
      </c>
      <c r="E7376">
        <v>-16509.55</v>
      </c>
      <c r="F7376" s="1">
        <v>42856</v>
      </c>
      <c r="G7376" t="s">
        <v>462</v>
      </c>
      <c r="H7376" t="s">
        <v>910</v>
      </c>
      <c r="I7376" t="s">
        <v>910</v>
      </c>
      <c r="K7376">
        <v>357033</v>
      </c>
      <c r="L7376">
        <v>269187</v>
      </c>
      <c r="P7376" t="s">
        <v>834</v>
      </c>
      <c r="Q7376" t="s">
        <v>68</v>
      </c>
      <c r="U7376">
        <v>5</v>
      </c>
      <c r="V7376">
        <v>17</v>
      </c>
      <c r="Y7376" t="s">
        <v>65</v>
      </c>
      <c r="Z7376">
        <v>101</v>
      </c>
      <c r="AA7376" t="s">
        <v>586</v>
      </c>
      <c r="AB7376" t="s">
        <v>21</v>
      </c>
      <c r="AC7376">
        <v>78</v>
      </c>
    </row>
    <row r="7377" spans="1:29" x14ac:dyDescent="0.25">
      <c r="A7377">
        <v>345</v>
      </c>
      <c r="B7377">
        <v>345100</v>
      </c>
      <c r="C7377">
        <v>7550</v>
      </c>
      <c r="D7377" t="str">
        <f>VLOOKUP(C7377,'Schedule 3'!A:M,13,FALSE)</f>
        <v>Operational/Non-Service Expenses</v>
      </c>
      <c r="E7377">
        <v>16509.55</v>
      </c>
      <c r="F7377" s="1">
        <v>42855</v>
      </c>
      <c r="G7377" t="s">
        <v>462</v>
      </c>
      <c r="H7377" t="s">
        <v>910</v>
      </c>
      <c r="I7377" t="s">
        <v>910</v>
      </c>
      <c r="K7377">
        <v>357033</v>
      </c>
      <c r="L7377">
        <v>269187</v>
      </c>
      <c r="P7377" t="s">
        <v>834</v>
      </c>
      <c r="Q7377" t="s">
        <v>68</v>
      </c>
      <c r="U7377">
        <v>4</v>
      </c>
      <c r="V7377">
        <v>17</v>
      </c>
      <c r="Y7377" t="s">
        <v>65</v>
      </c>
      <c r="Z7377">
        <v>101</v>
      </c>
      <c r="AA7377" t="s">
        <v>586</v>
      </c>
      <c r="AB7377" t="s">
        <v>21</v>
      </c>
      <c r="AC7377">
        <v>78</v>
      </c>
    </row>
    <row r="7378" spans="1:29" x14ac:dyDescent="0.25">
      <c r="A7378">
        <v>345</v>
      </c>
      <c r="B7378">
        <v>345101</v>
      </c>
      <c r="C7378">
        <v>6150</v>
      </c>
      <c r="D7378" t="str">
        <f>VLOOKUP(C7378,'Schedule 3'!A:M,13,FALSE)</f>
        <v>Salaries and Wages</v>
      </c>
      <c r="E7378">
        <v>-1935</v>
      </c>
      <c r="F7378" s="1">
        <v>42887</v>
      </c>
      <c r="G7378" t="s">
        <v>462</v>
      </c>
      <c r="H7378" t="s">
        <v>371</v>
      </c>
      <c r="I7378" t="s">
        <v>371</v>
      </c>
      <c r="K7378">
        <v>357272</v>
      </c>
      <c r="L7378">
        <v>271322</v>
      </c>
      <c r="P7378" t="s">
        <v>834</v>
      </c>
      <c r="Q7378" t="s">
        <v>68</v>
      </c>
      <c r="U7378">
        <v>6</v>
      </c>
      <c r="V7378">
        <v>17</v>
      </c>
      <c r="Y7378" t="s">
        <v>65</v>
      </c>
      <c r="Z7378">
        <v>102</v>
      </c>
      <c r="AA7378" t="s">
        <v>586</v>
      </c>
      <c r="AB7378" t="s">
        <v>21</v>
      </c>
      <c r="AC7378">
        <v>298</v>
      </c>
    </row>
    <row r="7379" spans="1:29" x14ac:dyDescent="0.25">
      <c r="A7379">
        <v>345</v>
      </c>
      <c r="B7379">
        <v>345101</v>
      </c>
      <c r="C7379">
        <v>6155</v>
      </c>
      <c r="D7379" t="str">
        <f>VLOOKUP(C7379,'Schedule 3'!A:M,13,FALSE)</f>
        <v>Salaries and Wages</v>
      </c>
      <c r="E7379">
        <v>-124</v>
      </c>
      <c r="F7379" s="1">
        <v>42887</v>
      </c>
      <c r="G7379" t="s">
        <v>462</v>
      </c>
      <c r="H7379" t="s">
        <v>371</v>
      </c>
      <c r="I7379" t="s">
        <v>371</v>
      </c>
      <c r="K7379">
        <v>357272</v>
      </c>
      <c r="L7379">
        <v>271322</v>
      </c>
      <c r="P7379" t="s">
        <v>834</v>
      </c>
      <c r="Q7379" t="s">
        <v>68</v>
      </c>
      <c r="U7379">
        <v>6</v>
      </c>
      <c r="V7379">
        <v>17</v>
      </c>
      <c r="Y7379" t="s">
        <v>65</v>
      </c>
      <c r="Z7379">
        <v>102</v>
      </c>
      <c r="AA7379" t="s">
        <v>586</v>
      </c>
      <c r="AB7379" t="s">
        <v>21</v>
      </c>
      <c r="AC7379">
        <v>299</v>
      </c>
    </row>
    <row r="7380" spans="1:29" x14ac:dyDescent="0.25">
      <c r="A7380">
        <v>345</v>
      </c>
      <c r="B7380">
        <v>345102</v>
      </c>
      <c r="C7380">
        <v>6150</v>
      </c>
      <c r="D7380" t="str">
        <f>VLOOKUP(C7380,'Schedule 3'!A:M,13,FALSE)</f>
        <v>Salaries and Wages</v>
      </c>
      <c r="E7380">
        <v>-7175</v>
      </c>
      <c r="F7380" s="1">
        <v>42887</v>
      </c>
      <c r="G7380" t="s">
        <v>462</v>
      </c>
      <c r="H7380" t="s">
        <v>371</v>
      </c>
      <c r="I7380" t="s">
        <v>371</v>
      </c>
      <c r="K7380">
        <v>357272</v>
      </c>
      <c r="L7380">
        <v>271322</v>
      </c>
      <c r="P7380" t="s">
        <v>834</v>
      </c>
      <c r="Q7380" t="s">
        <v>68</v>
      </c>
      <c r="U7380">
        <v>6</v>
      </c>
      <c r="V7380">
        <v>17</v>
      </c>
      <c r="Y7380" t="s">
        <v>65</v>
      </c>
      <c r="Z7380">
        <v>102</v>
      </c>
      <c r="AA7380" t="s">
        <v>586</v>
      </c>
      <c r="AB7380" t="s">
        <v>21</v>
      </c>
      <c r="AC7380">
        <v>300</v>
      </c>
    </row>
    <row r="7381" spans="1:29" x14ac:dyDescent="0.25">
      <c r="A7381">
        <v>345</v>
      </c>
      <c r="B7381">
        <v>345102</v>
      </c>
      <c r="C7381">
        <v>6155</v>
      </c>
      <c r="D7381" t="str">
        <f>VLOOKUP(C7381,'Schedule 3'!A:M,13,FALSE)</f>
        <v>Salaries and Wages</v>
      </c>
      <c r="E7381">
        <v>-1102</v>
      </c>
      <c r="F7381" s="1">
        <v>42887</v>
      </c>
      <c r="G7381" t="s">
        <v>462</v>
      </c>
      <c r="H7381" t="s">
        <v>371</v>
      </c>
      <c r="I7381" t="s">
        <v>371</v>
      </c>
      <c r="K7381">
        <v>357272</v>
      </c>
      <c r="L7381">
        <v>271322</v>
      </c>
      <c r="P7381" t="s">
        <v>834</v>
      </c>
      <c r="Q7381" t="s">
        <v>68</v>
      </c>
      <c r="U7381">
        <v>6</v>
      </c>
      <c r="V7381">
        <v>17</v>
      </c>
      <c r="Y7381" t="s">
        <v>65</v>
      </c>
      <c r="Z7381">
        <v>102</v>
      </c>
      <c r="AA7381" t="s">
        <v>586</v>
      </c>
      <c r="AB7381" t="s">
        <v>21</v>
      </c>
      <c r="AC7381">
        <v>301</v>
      </c>
    </row>
    <row r="7382" spans="1:29" x14ac:dyDescent="0.25">
      <c r="A7382">
        <v>345</v>
      </c>
      <c r="B7382">
        <v>345101</v>
      </c>
      <c r="C7382">
        <v>6150</v>
      </c>
      <c r="D7382" t="str">
        <f>VLOOKUP(C7382,'Schedule 3'!A:M,13,FALSE)</f>
        <v>Salaries and Wages</v>
      </c>
      <c r="E7382">
        <v>1935</v>
      </c>
      <c r="F7382" s="1">
        <v>42886</v>
      </c>
      <c r="G7382" t="s">
        <v>462</v>
      </c>
      <c r="H7382" t="s">
        <v>371</v>
      </c>
      <c r="I7382" t="s">
        <v>371</v>
      </c>
      <c r="K7382">
        <v>357272</v>
      </c>
      <c r="L7382">
        <v>271322</v>
      </c>
      <c r="P7382" t="s">
        <v>834</v>
      </c>
      <c r="Q7382" t="s">
        <v>68</v>
      </c>
      <c r="U7382">
        <v>5</v>
      </c>
      <c r="V7382">
        <v>17</v>
      </c>
      <c r="Y7382" t="s">
        <v>65</v>
      </c>
      <c r="Z7382">
        <v>102</v>
      </c>
      <c r="AA7382" t="s">
        <v>586</v>
      </c>
      <c r="AB7382" t="s">
        <v>21</v>
      </c>
      <c r="AC7382">
        <v>298</v>
      </c>
    </row>
    <row r="7383" spans="1:29" x14ac:dyDescent="0.25">
      <c r="A7383">
        <v>345</v>
      </c>
      <c r="B7383">
        <v>345101</v>
      </c>
      <c r="C7383">
        <v>6155</v>
      </c>
      <c r="D7383" t="str">
        <f>VLOOKUP(C7383,'Schedule 3'!A:M,13,FALSE)</f>
        <v>Salaries and Wages</v>
      </c>
      <c r="E7383">
        <v>124</v>
      </c>
      <c r="F7383" s="1">
        <v>42886</v>
      </c>
      <c r="G7383" t="s">
        <v>462</v>
      </c>
      <c r="H7383" t="s">
        <v>371</v>
      </c>
      <c r="I7383" t="s">
        <v>371</v>
      </c>
      <c r="K7383">
        <v>357272</v>
      </c>
      <c r="L7383">
        <v>271322</v>
      </c>
      <c r="P7383" t="s">
        <v>834</v>
      </c>
      <c r="Q7383" t="s">
        <v>68</v>
      </c>
      <c r="U7383">
        <v>5</v>
      </c>
      <c r="V7383">
        <v>17</v>
      </c>
      <c r="Y7383" t="s">
        <v>65</v>
      </c>
      <c r="Z7383">
        <v>102</v>
      </c>
      <c r="AA7383" t="s">
        <v>586</v>
      </c>
      <c r="AB7383" t="s">
        <v>21</v>
      </c>
      <c r="AC7383">
        <v>299</v>
      </c>
    </row>
    <row r="7384" spans="1:29" x14ac:dyDescent="0.25">
      <c r="A7384">
        <v>345</v>
      </c>
      <c r="B7384">
        <v>345102</v>
      </c>
      <c r="C7384">
        <v>6150</v>
      </c>
      <c r="D7384" t="str">
        <f>VLOOKUP(C7384,'Schedule 3'!A:M,13,FALSE)</f>
        <v>Salaries and Wages</v>
      </c>
      <c r="E7384">
        <v>7175</v>
      </c>
      <c r="F7384" s="1">
        <v>42886</v>
      </c>
      <c r="G7384" t="s">
        <v>462</v>
      </c>
      <c r="H7384" t="s">
        <v>371</v>
      </c>
      <c r="I7384" t="s">
        <v>371</v>
      </c>
      <c r="K7384">
        <v>357272</v>
      </c>
      <c r="L7384">
        <v>271322</v>
      </c>
      <c r="P7384" t="s">
        <v>834</v>
      </c>
      <c r="Q7384" t="s">
        <v>68</v>
      </c>
      <c r="U7384">
        <v>5</v>
      </c>
      <c r="V7384">
        <v>17</v>
      </c>
      <c r="Y7384" t="s">
        <v>65</v>
      </c>
      <c r="Z7384">
        <v>102</v>
      </c>
      <c r="AA7384" t="s">
        <v>586</v>
      </c>
      <c r="AB7384" t="s">
        <v>21</v>
      </c>
      <c r="AC7384">
        <v>300</v>
      </c>
    </row>
    <row r="7385" spans="1:29" x14ac:dyDescent="0.25">
      <c r="A7385">
        <v>345</v>
      </c>
      <c r="B7385">
        <v>345102</v>
      </c>
      <c r="C7385">
        <v>6155</v>
      </c>
      <c r="D7385" t="str">
        <f>VLOOKUP(C7385,'Schedule 3'!A:M,13,FALSE)</f>
        <v>Salaries and Wages</v>
      </c>
      <c r="E7385">
        <v>1102</v>
      </c>
      <c r="F7385" s="1">
        <v>42886</v>
      </c>
      <c r="G7385" t="s">
        <v>462</v>
      </c>
      <c r="H7385" t="s">
        <v>371</v>
      </c>
      <c r="I7385" t="s">
        <v>371</v>
      </c>
      <c r="K7385">
        <v>357272</v>
      </c>
      <c r="L7385">
        <v>271322</v>
      </c>
      <c r="P7385" t="s">
        <v>834</v>
      </c>
      <c r="Q7385" t="s">
        <v>68</v>
      </c>
      <c r="U7385">
        <v>5</v>
      </c>
      <c r="V7385">
        <v>17</v>
      </c>
      <c r="Y7385" t="s">
        <v>65</v>
      </c>
      <c r="Z7385">
        <v>102</v>
      </c>
      <c r="AA7385" t="s">
        <v>586</v>
      </c>
      <c r="AB7385" t="s">
        <v>21</v>
      </c>
      <c r="AC7385">
        <v>301</v>
      </c>
    </row>
    <row r="7386" spans="1:29" x14ac:dyDescent="0.25">
      <c r="A7386">
        <v>345</v>
      </c>
      <c r="B7386">
        <v>345102</v>
      </c>
      <c r="C7386">
        <v>5435</v>
      </c>
      <c r="D7386" t="str">
        <f>VLOOKUP(C7386,'Schedule 3'!A:M,13,FALSE)</f>
        <v>Operational/Non-Service Expenses</v>
      </c>
      <c r="F7386" s="1">
        <v>42887</v>
      </c>
      <c r="G7386" t="s">
        <v>462</v>
      </c>
      <c r="H7386" t="s">
        <v>911</v>
      </c>
      <c r="I7386" t="s">
        <v>911</v>
      </c>
      <c r="K7386">
        <v>357341</v>
      </c>
      <c r="L7386">
        <v>271828</v>
      </c>
      <c r="P7386" t="s">
        <v>834</v>
      </c>
      <c r="Q7386" t="s">
        <v>68</v>
      </c>
      <c r="U7386">
        <v>6</v>
      </c>
      <c r="V7386">
        <v>17</v>
      </c>
      <c r="Y7386" t="s">
        <v>65</v>
      </c>
      <c r="Z7386">
        <v>112</v>
      </c>
      <c r="AA7386" t="s">
        <v>586</v>
      </c>
      <c r="AB7386" t="s">
        <v>21</v>
      </c>
      <c r="AC7386">
        <v>67</v>
      </c>
    </row>
    <row r="7387" spans="1:29" x14ac:dyDescent="0.25">
      <c r="A7387">
        <v>345</v>
      </c>
      <c r="B7387">
        <v>345102</v>
      </c>
      <c r="C7387">
        <v>5435</v>
      </c>
      <c r="D7387" t="str">
        <f>VLOOKUP(C7387,'Schedule 3'!A:M,13,FALSE)</f>
        <v>Operational/Non-Service Expenses</v>
      </c>
      <c r="F7387" s="1">
        <v>42886</v>
      </c>
      <c r="G7387" t="s">
        <v>462</v>
      </c>
      <c r="H7387" t="s">
        <v>911</v>
      </c>
      <c r="I7387" t="s">
        <v>911</v>
      </c>
      <c r="K7387">
        <v>357341</v>
      </c>
      <c r="L7387">
        <v>271828</v>
      </c>
      <c r="P7387" t="s">
        <v>834</v>
      </c>
      <c r="Q7387" t="s">
        <v>68</v>
      </c>
      <c r="U7387">
        <v>5</v>
      </c>
      <c r="V7387">
        <v>17</v>
      </c>
      <c r="Y7387" t="s">
        <v>65</v>
      </c>
      <c r="Z7387">
        <v>112</v>
      </c>
      <c r="AA7387" t="s">
        <v>586</v>
      </c>
      <c r="AB7387" t="s">
        <v>21</v>
      </c>
      <c r="AC7387">
        <v>67</v>
      </c>
    </row>
    <row r="7388" spans="1:29" x14ac:dyDescent="0.25">
      <c r="A7388">
        <v>345</v>
      </c>
      <c r="B7388">
        <v>345101</v>
      </c>
      <c r="C7388">
        <v>5480</v>
      </c>
      <c r="D7388" t="str">
        <f>VLOOKUP(C7388,'Schedule 3'!A:M,13,FALSE)</f>
        <v>Operational/Non-Service Expenses</v>
      </c>
      <c r="E7388">
        <v>-100.5</v>
      </c>
      <c r="F7388" s="1">
        <v>42887</v>
      </c>
      <c r="G7388" t="s">
        <v>462</v>
      </c>
      <c r="H7388" t="s">
        <v>912</v>
      </c>
      <c r="I7388" t="s">
        <v>876</v>
      </c>
      <c r="K7388">
        <v>357354</v>
      </c>
      <c r="L7388">
        <v>271905</v>
      </c>
      <c r="P7388" t="s">
        <v>834</v>
      </c>
      <c r="Q7388" t="s">
        <v>68</v>
      </c>
      <c r="U7388">
        <v>6</v>
      </c>
      <c r="V7388">
        <v>17</v>
      </c>
      <c r="Y7388" t="s">
        <v>65</v>
      </c>
      <c r="Z7388">
        <v>102</v>
      </c>
      <c r="AA7388" t="s">
        <v>586</v>
      </c>
      <c r="AB7388" t="s">
        <v>21</v>
      </c>
      <c r="AC7388">
        <v>200</v>
      </c>
    </row>
    <row r="7389" spans="1:29" x14ac:dyDescent="0.25">
      <c r="A7389">
        <v>345</v>
      </c>
      <c r="B7389">
        <v>345101</v>
      </c>
      <c r="C7389">
        <v>5930</v>
      </c>
      <c r="D7389" t="str">
        <f>VLOOKUP(C7389,'Schedule 3'!A:M,13,FALSE)</f>
        <v>Other Personnel Related Expenses</v>
      </c>
      <c r="E7389">
        <v>-106.16</v>
      </c>
      <c r="F7389" s="1">
        <v>42887</v>
      </c>
      <c r="G7389" t="s">
        <v>462</v>
      </c>
      <c r="H7389" t="s">
        <v>912</v>
      </c>
      <c r="I7389" t="s">
        <v>839</v>
      </c>
      <c r="K7389">
        <v>357354</v>
      </c>
      <c r="L7389">
        <v>271905</v>
      </c>
      <c r="P7389" t="s">
        <v>834</v>
      </c>
      <c r="Q7389" t="s">
        <v>68</v>
      </c>
      <c r="U7389">
        <v>6</v>
      </c>
      <c r="V7389">
        <v>17</v>
      </c>
      <c r="Y7389" t="s">
        <v>65</v>
      </c>
      <c r="Z7389">
        <v>102</v>
      </c>
      <c r="AA7389" t="s">
        <v>586</v>
      </c>
      <c r="AB7389" t="s">
        <v>21</v>
      </c>
      <c r="AC7389">
        <v>201</v>
      </c>
    </row>
    <row r="7390" spans="1:29" x14ac:dyDescent="0.25">
      <c r="A7390">
        <v>345</v>
      </c>
      <c r="B7390">
        <v>345101</v>
      </c>
      <c r="C7390">
        <v>5930</v>
      </c>
      <c r="D7390" t="str">
        <f>VLOOKUP(C7390,'Schedule 3'!A:M,13,FALSE)</f>
        <v>Other Personnel Related Expenses</v>
      </c>
      <c r="E7390">
        <v>-38.03</v>
      </c>
      <c r="F7390" s="1">
        <v>42887</v>
      </c>
      <c r="G7390" t="s">
        <v>462</v>
      </c>
      <c r="H7390" t="s">
        <v>912</v>
      </c>
      <c r="I7390" t="s">
        <v>839</v>
      </c>
      <c r="K7390">
        <v>357354</v>
      </c>
      <c r="L7390">
        <v>271905</v>
      </c>
      <c r="P7390" t="s">
        <v>834</v>
      </c>
      <c r="Q7390" t="s">
        <v>68</v>
      </c>
      <c r="U7390">
        <v>6</v>
      </c>
      <c r="V7390">
        <v>17</v>
      </c>
      <c r="Y7390" t="s">
        <v>65</v>
      </c>
      <c r="Z7390">
        <v>102</v>
      </c>
      <c r="AA7390" t="s">
        <v>586</v>
      </c>
      <c r="AB7390" t="s">
        <v>21</v>
      </c>
      <c r="AC7390">
        <v>202</v>
      </c>
    </row>
    <row r="7391" spans="1:29" x14ac:dyDescent="0.25">
      <c r="A7391">
        <v>345</v>
      </c>
      <c r="B7391">
        <v>345101</v>
      </c>
      <c r="C7391">
        <v>5955</v>
      </c>
      <c r="D7391" t="str">
        <f>VLOOKUP(C7391,'Schedule 3'!A:M,13,FALSE)</f>
        <v>Other Personnel Related Expenses</v>
      </c>
      <c r="E7391">
        <v>-150</v>
      </c>
      <c r="F7391" s="1">
        <v>42887</v>
      </c>
      <c r="G7391" t="s">
        <v>462</v>
      </c>
      <c r="H7391" t="s">
        <v>912</v>
      </c>
      <c r="I7391" t="s">
        <v>913</v>
      </c>
      <c r="K7391">
        <v>357354</v>
      </c>
      <c r="L7391">
        <v>271905</v>
      </c>
      <c r="P7391" t="s">
        <v>834</v>
      </c>
      <c r="Q7391" t="s">
        <v>68</v>
      </c>
      <c r="U7391">
        <v>6</v>
      </c>
      <c r="V7391">
        <v>17</v>
      </c>
      <c r="Y7391" t="s">
        <v>65</v>
      </c>
      <c r="Z7391">
        <v>102</v>
      </c>
      <c r="AA7391" t="s">
        <v>586</v>
      </c>
      <c r="AB7391" t="s">
        <v>21</v>
      </c>
      <c r="AC7391">
        <v>203</v>
      </c>
    </row>
    <row r="7392" spans="1:29" x14ac:dyDescent="0.25">
      <c r="A7392">
        <v>345</v>
      </c>
      <c r="B7392">
        <v>345101</v>
      </c>
      <c r="C7392">
        <v>6050</v>
      </c>
      <c r="D7392" t="str">
        <f>VLOOKUP(C7392,'Schedule 3'!A:M,13,FALSE)</f>
        <v>Outside Service</v>
      </c>
      <c r="E7392">
        <v>-656</v>
      </c>
      <c r="F7392" s="1">
        <v>42887</v>
      </c>
      <c r="G7392" t="s">
        <v>462</v>
      </c>
      <c r="H7392" t="s">
        <v>912</v>
      </c>
      <c r="I7392" t="s">
        <v>914</v>
      </c>
      <c r="K7392">
        <v>357354</v>
      </c>
      <c r="L7392">
        <v>271905</v>
      </c>
      <c r="P7392" t="s">
        <v>834</v>
      </c>
      <c r="Q7392" t="s">
        <v>68</v>
      </c>
      <c r="U7392">
        <v>6</v>
      </c>
      <c r="V7392">
        <v>17</v>
      </c>
      <c r="Y7392" t="s">
        <v>65</v>
      </c>
      <c r="Z7392">
        <v>102</v>
      </c>
      <c r="AA7392" t="s">
        <v>586</v>
      </c>
      <c r="AB7392" t="s">
        <v>21</v>
      </c>
      <c r="AC7392">
        <v>204</v>
      </c>
    </row>
    <row r="7393" spans="1:29" x14ac:dyDescent="0.25">
      <c r="A7393">
        <v>345</v>
      </c>
      <c r="B7393">
        <v>345102</v>
      </c>
      <c r="C7393">
        <v>5860</v>
      </c>
      <c r="D7393" t="str">
        <f>VLOOKUP(C7393,'Schedule 3'!A:M,13,FALSE)</f>
        <v>Other Personnel Related Expenses</v>
      </c>
      <c r="E7393">
        <v>-127</v>
      </c>
      <c r="F7393" s="1">
        <v>42887</v>
      </c>
      <c r="G7393" t="s">
        <v>462</v>
      </c>
      <c r="H7393" t="s">
        <v>912</v>
      </c>
      <c r="I7393" t="s">
        <v>840</v>
      </c>
      <c r="K7393">
        <v>357354</v>
      </c>
      <c r="L7393">
        <v>271905</v>
      </c>
      <c r="P7393" t="s">
        <v>834</v>
      </c>
      <c r="Q7393" t="s">
        <v>68</v>
      </c>
      <c r="U7393">
        <v>6</v>
      </c>
      <c r="V7393">
        <v>17</v>
      </c>
      <c r="Y7393" t="s">
        <v>65</v>
      </c>
      <c r="Z7393">
        <v>102</v>
      </c>
      <c r="AA7393" t="s">
        <v>586</v>
      </c>
      <c r="AB7393" t="s">
        <v>21</v>
      </c>
      <c r="AC7393">
        <v>205</v>
      </c>
    </row>
    <row r="7394" spans="1:29" x14ac:dyDescent="0.25">
      <c r="A7394">
        <v>345</v>
      </c>
      <c r="B7394">
        <v>345102</v>
      </c>
      <c r="C7394">
        <v>5895</v>
      </c>
      <c r="D7394" t="str">
        <f>VLOOKUP(C7394,'Schedule 3'!A:M,13,FALSE)</f>
        <v>Operational/Non-Service Expenses</v>
      </c>
      <c r="E7394">
        <v>-21.59</v>
      </c>
      <c r="F7394" s="1">
        <v>42887</v>
      </c>
      <c r="G7394" t="s">
        <v>462</v>
      </c>
      <c r="H7394" t="s">
        <v>912</v>
      </c>
      <c r="I7394" t="s">
        <v>867</v>
      </c>
      <c r="K7394">
        <v>357354</v>
      </c>
      <c r="L7394">
        <v>271905</v>
      </c>
      <c r="P7394" t="s">
        <v>834</v>
      </c>
      <c r="Q7394" t="s">
        <v>68</v>
      </c>
      <c r="U7394">
        <v>6</v>
      </c>
      <c r="V7394">
        <v>17</v>
      </c>
      <c r="Y7394" t="s">
        <v>65</v>
      </c>
      <c r="Z7394">
        <v>102</v>
      </c>
      <c r="AA7394" t="s">
        <v>586</v>
      </c>
      <c r="AB7394" t="s">
        <v>21</v>
      </c>
      <c r="AC7394">
        <v>206</v>
      </c>
    </row>
    <row r="7395" spans="1:29" x14ac:dyDescent="0.25">
      <c r="A7395">
        <v>345</v>
      </c>
      <c r="B7395">
        <v>345102</v>
      </c>
      <c r="C7395">
        <v>5895</v>
      </c>
      <c r="D7395" t="str">
        <f>VLOOKUP(C7395,'Schedule 3'!A:M,13,FALSE)</f>
        <v>Operational/Non-Service Expenses</v>
      </c>
      <c r="E7395">
        <v>-144</v>
      </c>
      <c r="F7395" s="1">
        <v>42887</v>
      </c>
      <c r="G7395" t="s">
        <v>462</v>
      </c>
      <c r="H7395" t="s">
        <v>912</v>
      </c>
      <c r="I7395" t="s">
        <v>915</v>
      </c>
      <c r="K7395">
        <v>357354</v>
      </c>
      <c r="L7395">
        <v>271905</v>
      </c>
      <c r="P7395" t="s">
        <v>834</v>
      </c>
      <c r="Q7395" t="s">
        <v>68</v>
      </c>
      <c r="U7395">
        <v>6</v>
      </c>
      <c r="V7395">
        <v>17</v>
      </c>
      <c r="Y7395" t="s">
        <v>65</v>
      </c>
      <c r="Z7395">
        <v>102</v>
      </c>
      <c r="AA7395" t="s">
        <v>586</v>
      </c>
      <c r="AB7395" t="s">
        <v>21</v>
      </c>
      <c r="AC7395">
        <v>207</v>
      </c>
    </row>
    <row r="7396" spans="1:29" x14ac:dyDescent="0.25">
      <c r="A7396">
        <v>345</v>
      </c>
      <c r="B7396">
        <v>345102</v>
      </c>
      <c r="C7396">
        <v>5895</v>
      </c>
      <c r="D7396" t="str">
        <f>VLOOKUP(C7396,'Schedule 3'!A:M,13,FALSE)</f>
        <v>Operational/Non-Service Expenses</v>
      </c>
      <c r="E7396">
        <v>-144</v>
      </c>
      <c r="F7396" s="1">
        <v>42887</v>
      </c>
      <c r="G7396" t="s">
        <v>462</v>
      </c>
      <c r="H7396" t="s">
        <v>912</v>
      </c>
      <c r="I7396" t="s">
        <v>916</v>
      </c>
      <c r="K7396">
        <v>357354</v>
      </c>
      <c r="L7396">
        <v>271905</v>
      </c>
      <c r="P7396" t="s">
        <v>834</v>
      </c>
      <c r="Q7396" t="s">
        <v>68</v>
      </c>
      <c r="U7396">
        <v>6</v>
      </c>
      <c r="V7396">
        <v>17</v>
      </c>
      <c r="Y7396" t="s">
        <v>65</v>
      </c>
      <c r="Z7396">
        <v>102</v>
      </c>
      <c r="AA7396" t="s">
        <v>586</v>
      </c>
      <c r="AB7396" t="s">
        <v>21</v>
      </c>
      <c r="AC7396">
        <v>208</v>
      </c>
    </row>
    <row r="7397" spans="1:29" x14ac:dyDescent="0.25">
      <c r="A7397">
        <v>345</v>
      </c>
      <c r="B7397">
        <v>345102</v>
      </c>
      <c r="C7397">
        <v>5960</v>
      </c>
      <c r="D7397" t="str">
        <f>VLOOKUP(C7397,'Schedule 3'!A:M,13,FALSE)</f>
        <v>Other Personnel Related Expenses</v>
      </c>
      <c r="E7397">
        <v>-51.8</v>
      </c>
      <c r="F7397" s="1">
        <v>42887</v>
      </c>
      <c r="G7397" t="s">
        <v>462</v>
      </c>
      <c r="H7397" t="s">
        <v>912</v>
      </c>
      <c r="I7397" t="s">
        <v>841</v>
      </c>
      <c r="K7397">
        <v>357354</v>
      </c>
      <c r="L7397">
        <v>271905</v>
      </c>
      <c r="P7397" t="s">
        <v>834</v>
      </c>
      <c r="Q7397" t="s">
        <v>68</v>
      </c>
      <c r="U7397">
        <v>6</v>
      </c>
      <c r="V7397">
        <v>17</v>
      </c>
      <c r="Y7397" t="s">
        <v>65</v>
      </c>
      <c r="Z7397">
        <v>102</v>
      </c>
      <c r="AA7397" t="s">
        <v>586</v>
      </c>
      <c r="AB7397" t="s">
        <v>21</v>
      </c>
      <c r="AC7397">
        <v>209</v>
      </c>
    </row>
    <row r="7398" spans="1:29" x14ac:dyDescent="0.25">
      <c r="A7398">
        <v>345</v>
      </c>
      <c r="B7398">
        <v>345102</v>
      </c>
      <c r="C7398">
        <v>5960</v>
      </c>
      <c r="D7398" t="str">
        <f>VLOOKUP(C7398,'Schedule 3'!A:M,13,FALSE)</f>
        <v>Other Personnel Related Expenses</v>
      </c>
      <c r="E7398">
        <v>-36.799999999999997</v>
      </c>
      <c r="F7398" s="1">
        <v>42887</v>
      </c>
      <c r="G7398" t="s">
        <v>462</v>
      </c>
      <c r="H7398" t="s">
        <v>912</v>
      </c>
      <c r="I7398" t="s">
        <v>841</v>
      </c>
      <c r="K7398">
        <v>357354</v>
      </c>
      <c r="L7398">
        <v>271905</v>
      </c>
      <c r="P7398" t="s">
        <v>834</v>
      </c>
      <c r="Q7398" t="s">
        <v>68</v>
      </c>
      <c r="U7398">
        <v>6</v>
      </c>
      <c r="V7398">
        <v>17</v>
      </c>
      <c r="Y7398" t="s">
        <v>65</v>
      </c>
      <c r="Z7398">
        <v>102</v>
      </c>
      <c r="AA7398" t="s">
        <v>586</v>
      </c>
      <c r="AB7398" t="s">
        <v>21</v>
      </c>
      <c r="AC7398">
        <v>210</v>
      </c>
    </row>
    <row r="7399" spans="1:29" x14ac:dyDescent="0.25">
      <c r="A7399">
        <v>345</v>
      </c>
      <c r="B7399">
        <v>345102</v>
      </c>
      <c r="C7399">
        <v>6255</v>
      </c>
      <c r="D7399" t="str">
        <f>VLOOKUP(C7399,'Schedule 3'!A:M,13,FALSE)</f>
        <v>Operational/Non-Service Expenses</v>
      </c>
      <c r="E7399">
        <v>-1.47</v>
      </c>
      <c r="F7399" s="1">
        <v>42887</v>
      </c>
      <c r="G7399" t="s">
        <v>462</v>
      </c>
      <c r="H7399" t="s">
        <v>912</v>
      </c>
      <c r="I7399" t="s">
        <v>867</v>
      </c>
      <c r="K7399">
        <v>357354</v>
      </c>
      <c r="L7399">
        <v>271905</v>
      </c>
      <c r="P7399" t="s">
        <v>834</v>
      </c>
      <c r="Q7399" t="s">
        <v>68</v>
      </c>
      <c r="U7399">
        <v>6</v>
      </c>
      <c r="V7399">
        <v>17</v>
      </c>
      <c r="Y7399" t="s">
        <v>65</v>
      </c>
      <c r="Z7399">
        <v>102</v>
      </c>
      <c r="AA7399" t="s">
        <v>586</v>
      </c>
      <c r="AB7399" t="s">
        <v>21</v>
      </c>
      <c r="AC7399">
        <v>211</v>
      </c>
    </row>
    <row r="7400" spans="1:29" x14ac:dyDescent="0.25">
      <c r="A7400">
        <v>345</v>
      </c>
      <c r="B7400">
        <v>345102</v>
      </c>
      <c r="C7400">
        <v>6310</v>
      </c>
      <c r="D7400" t="str">
        <f>VLOOKUP(C7400,'Schedule 3'!A:M,13,FALSE)</f>
        <v>Operational/Non-Service Expenses</v>
      </c>
      <c r="E7400">
        <v>-55.33</v>
      </c>
      <c r="F7400" s="1">
        <v>42887</v>
      </c>
      <c r="G7400" t="s">
        <v>462</v>
      </c>
      <c r="H7400" t="s">
        <v>912</v>
      </c>
      <c r="I7400" t="s">
        <v>851</v>
      </c>
      <c r="K7400">
        <v>357354</v>
      </c>
      <c r="L7400">
        <v>271905</v>
      </c>
      <c r="P7400" t="s">
        <v>834</v>
      </c>
      <c r="Q7400" t="s">
        <v>68</v>
      </c>
      <c r="U7400">
        <v>6</v>
      </c>
      <c r="V7400">
        <v>17</v>
      </c>
      <c r="Y7400" t="s">
        <v>65</v>
      </c>
      <c r="Z7400">
        <v>102</v>
      </c>
      <c r="AA7400" t="s">
        <v>586</v>
      </c>
      <c r="AB7400" t="s">
        <v>21</v>
      </c>
      <c r="AC7400">
        <v>212</v>
      </c>
    </row>
    <row r="7401" spans="1:29" x14ac:dyDescent="0.25">
      <c r="A7401">
        <v>345</v>
      </c>
      <c r="B7401">
        <v>345102</v>
      </c>
      <c r="C7401">
        <v>6310</v>
      </c>
      <c r="D7401" t="str">
        <f>VLOOKUP(C7401,'Schedule 3'!A:M,13,FALSE)</f>
        <v>Operational/Non-Service Expenses</v>
      </c>
      <c r="E7401">
        <v>-160.13999999999999</v>
      </c>
      <c r="F7401" s="1">
        <v>42887</v>
      </c>
      <c r="G7401" t="s">
        <v>462</v>
      </c>
      <c r="H7401" t="s">
        <v>912</v>
      </c>
      <c r="I7401" t="s">
        <v>917</v>
      </c>
      <c r="K7401">
        <v>357354</v>
      </c>
      <c r="L7401">
        <v>271905</v>
      </c>
      <c r="P7401" t="s">
        <v>834</v>
      </c>
      <c r="Q7401" t="s">
        <v>68</v>
      </c>
      <c r="U7401">
        <v>6</v>
      </c>
      <c r="V7401">
        <v>17</v>
      </c>
      <c r="Y7401" t="s">
        <v>65</v>
      </c>
      <c r="Z7401">
        <v>102</v>
      </c>
      <c r="AA7401" t="s">
        <v>586</v>
      </c>
      <c r="AB7401" t="s">
        <v>21</v>
      </c>
      <c r="AC7401">
        <v>213</v>
      </c>
    </row>
    <row r="7402" spans="1:29" x14ac:dyDescent="0.25">
      <c r="A7402">
        <v>345</v>
      </c>
      <c r="B7402">
        <v>345101</v>
      </c>
      <c r="C7402">
        <v>5480</v>
      </c>
      <c r="D7402" t="str">
        <f>VLOOKUP(C7402,'Schedule 3'!A:M,13,FALSE)</f>
        <v>Operational/Non-Service Expenses</v>
      </c>
      <c r="E7402">
        <v>100.5</v>
      </c>
      <c r="F7402" s="1">
        <v>42886</v>
      </c>
      <c r="G7402" t="s">
        <v>462</v>
      </c>
      <c r="H7402" t="s">
        <v>912</v>
      </c>
      <c r="I7402" t="s">
        <v>876</v>
      </c>
      <c r="K7402">
        <v>357354</v>
      </c>
      <c r="L7402">
        <v>271905</v>
      </c>
      <c r="P7402" t="s">
        <v>834</v>
      </c>
      <c r="Q7402" t="s">
        <v>68</v>
      </c>
      <c r="U7402">
        <v>5</v>
      </c>
      <c r="V7402">
        <v>17</v>
      </c>
      <c r="Y7402" t="s">
        <v>65</v>
      </c>
      <c r="Z7402">
        <v>102</v>
      </c>
      <c r="AA7402" t="s">
        <v>586</v>
      </c>
      <c r="AB7402" t="s">
        <v>21</v>
      </c>
      <c r="AC7402">
        <v>200</v>
      </c>
    </row>
    <row r="7403" spans="1:29" x14ac:dyDescent="0.25">
      <c r="A7403">
        <v>345</v>
      </c>
      <c r="B7403">
        <v>345101</v>
      </c>
      <c r="C7403">
        <v>5930</v>
      </c>
      <c r="D7403" t="str">
        <f>VLOOKUP(C7403,'Schedule 3'!A:M,13,FALSE)</f>
        <v>Other Personnel Related Expenses</v>
      </c>
      <c r="E7403">
        <v>106.16</v>
      </c>
      <c r="F7403" s="1">
        <v>42886</v>
      </c>
      <c r="G7403" t="s">
        <v>462</v>
      </c>
      <c r="H7403" t="s">
        <v>912</v>
      </c>
      <c r="I7403" t="s">
        <v>839</v>
      </c>
      <c r="K7403">
        <v>357354</v>
      </c>
      <c r="L7403">
        <v>271905</v>
      </c>
      <c r="P7403" t="s">
        <v>834</v>
      </c>
      <c r="Q7403" t="s">
        <v>68</v>
      </c>
      <c r="U7403">
        <v>5</v>
      </c>
      <c r="V7403">
        <v>17</v>
      </c>
      <c r="Y7403" t="s">
        <v>65</v>
      </c>
      <c r="Z7403">
        <v>102</v>
      </c>
      <c r="AA7403" t="s">
        <v>586</v>
      </c>
      <c r="AB7403" t="s">
        <v>21</v>
      </c>
      <c r="AC7403">
        <v>201</v>
      </c>
    </row>
    <row r="7404" spans="1:29" x14ac:dyDescent="0.25">
      <c r="A7404">
        <v>345</v>
      </c>
      <c r="B7404">
        <v>345101</v>
      </c>
      <c r="C7404">
        <v>5930</v>
      </c>
      <c r="D7404" t="str">
        <f>VLOOKUP(C7404,'Schedule 3'!A:M,13,FALSE)</f>
        <v>Other Personnel Related Expenses</v>
      </c>
      <c r="E7404">
        <v>38.03</v>
      </c>
      <c r="F7404" s="1">
        <v>42886</v>
      </c>
      <c r="G7404" t="s">
        <v>462</v>
      </c>
      <c r="H7404" t="s">
        <v>912</v>
      </c>
      <c r="I7404" t="s">
        <v>839</v>
      </c>
      <c r="K7404">
        <v>357354</v>
      </c>
      <c r="L7404">
        <v>271905</v>
      </c>
      <c r="P7404" t="s">
        <v>834</v>
      </c>
      <c r="Q7404" t="s">
        <v>68</v>
      </c>
      <c r="U7404">
        <v>5</v>
      </c>
      <c r="V7404">
        <v>17</v>
      </c>
      <c r="Y7404" t="s">
        <v>65</v>
      </c>
      <c r="Z7404">
        <v>102</v>
      </c>
      <c r="AA7404" t="s">
        <v>586</v>
      </c>
      <c r="AB7404" t="s">
        <v>21</v>
      </c>
      <c r="AC7404">
        <v>202</v>
      </c>
    </row>
    <row r="7405" spans="1:29" x14ac:dyDescent="0.25">
      <c r="A7405">
        <v>345</v>
      </c>
      <c r="B7405">
        <v>345101</v>
      </c>
      <c r="C7405">
        <v>5955</v>
      </c>
      <c r="D7405" t="str">
        <f>VLOOKUP(C7405,'Schedule 3'!A:M,13,FALSE)</f>
        <v>Other Personnel Related Expenses</v>
      </c>
      <c r="E7405">
        <v>150</v>
      </c>
      <c r="F7405" s="1">
        <v>42886</v>
      </c>
      <c r="G7405" t="s">
        <v>462</v>
      </c>
      <c r="H7405" t="s">
        <v>912</v>
      </c>
      <c r="I7405" t="s">
        <v>913</v>
      </c>
      <c r="K7405">
        <v>357354</v>
      </c>
      <c r="L7405">
        <v>271905</v>
      </c>
      <c r="P7405" t="s">
        <v>834</v>
      </c>
      <c r="Q7405" t="s">
        <v>68</v>
      </c>
      <c r="U7405">
        <v>5</v>
      </c>
      <c r="V7405">
        <v>17</v>
      </c>
      <c r="Y7405" t="s">
        <v>65</v>
      </c>
      <c r="Z7405">
        <v>102</v>
      </c>
      <c r="AA7405" t="s">
        <v>586</v>
      </c>
      <c r="AB7405" t="s">
        <v>21</v>
      </c>
      <c r="AC7405">
        <v>203</v>
      </c>
    </row>
    <row r="7406" spans="1:29" x14ac:dyDescent="0.25">
      <c r="A7406">
        <v>345</v>
      </c>
      <c r="B7406">
        <v>345101</v>
      </c>
      <c r="C7406">
        <v>6050</v>
      </c>
      <c r="D7406" t="str">
        <f>VLOOKUP(C7406,'Schedule 3'!A:M,13,FALSE)</f>
        <v>Outside Service</v>
      </c>
      <c r="E7406">
        <v>656</v>
      </c>
      <c r="F7406" s="1">
        <v>42886</v>
      </c>
      <c r="G7406" t="s">
        <v>462</v>
      </c>
      <c r="H7406" t="s">
        <v>912</v>
      </c>
      <c r="I7406" t="s">
        <v>914</v>
      </c>
      <c r="K7406">
        <v>357354</v>
      </c>
      <c r="L7406">
        <v>271905</v>
      </c>
      <c r="P7406" t="s">
        <v>834</v>
      </c>
      <c r="Q7406" t="s">
        <v>68</v>
      </c>
      <c r="U7406">
        <v>5</v>
      </c>
      <c r="V7406">
        <v>17</v>
      </c>
      <c r="Y7406" t="s">
        <v>65</v>
      </c>
      <c r="Z7406">
        <v>102</v>
      </c>
      <c r="AA7406" t="s">
        <v>586</v>
      </c>
      <c r="AB7406" t="s">
        <v>21</v>
      </c>
      <c r="AC7406">
        <v>204</v>
      </c>
    </row>
    <row r="7407" spans="1:29" x14ac:dyDescent="0.25">
      <c r="A7407">
        <v>345</v>
      </c>
      <c r="B7407">
        <v>345102</v>
      </c>
      <c r="C7407">
        <v>5860</v>
      </c>
      <c r="D7407" t="str">
        <f>VLOOKUP(C7407,'Schedule 3'!A:M,13,FALSE)</f>
        <v>Other Personnel Related Expenses</v>
      </c>
      <c r="E7407">
        <v>127</v>
      </c>
      <c r="F7407" s="1">
        <v>42886</v>
      </c>
      <c r="G7407" t="s">
        <v>462</v>
      </c>
      <c r="H7407" t="s">
        <v>912</v>
      </c>
      <c r="I7407" t="s">
        <v>840</v>
      </c>
      <c r="K7407">
        <v>357354</v>
      </c>
      <c r="L7407">
        <v>271905</v>
      </c>
      <c r="P7407" t="s">
        <v>834</v>
      </c>
      <c r="Q7407" t="s">
        <v>68</v>
      </c>
      <c r="U7407">
        <v>5</v>
      </c>
      <c r="V7407">
        <v>17</v>
      </c>
      <c r="Y7407" t="s">
        <v>65</v>
      </c>
      <c r="Z7407">
        <v>102</v>
      </c>
      <c r="AA7407" t="s">
        <v>586</v>
      </c>
      <c r="AB7407" t="s">
        <v>21</v>
      </c>
      <c r="AC7407">
        <v>205</v>
      </c>
    </row>
    <row r="7408" spans="1:29" x14ac:dyDescent="0.25">
      <c r="A7408">
        <v>345</v>
      </c>
      <c r="B7408">
        <v>345102</v>
      </c>
      <c r="C7408">
        <v>5895</v>
      </c>
      <c r="D7408" t="str">
        <f>VLOOKUP(C7408,'Schedule 3'!A:M,13,FALSE)</f>
        <v>Operational/Non-Service Expenses</v>
      </c>
      <c r="E7408">
        <v>21.59</v>
      </c>
      <c r="F7408" s="1">
        <v>42886</v>
      </c>
      <c r="G7408" t="s">
        <v>462</v>
      </c>
      <c r="H7408" t="s">
        <v>912</v>
      </c>
      <c r="I7408" t="s">
        <v>867</v>
      </c>
      <c r="K7408">
        <v>357354</v>
      </c>
      <c r="L7408">
        <v>271905</v>
      </c>
      <c r="P7408" t="s">
        <v>834</v>
      </c>
      <c r="Q7408" t="s">
        <v>68</v>
      </c>
      <c r="U7408">
        <v>5</v>
      </c>
      <c r="V7408">
        <v>17</v>
      </c>
      <c r="Y7408" t="s">
        <v>65</v>
      </c>
      <c r="Z7408">
        <v>102</v>
      </c>
      <c r="AA7408" t="s">
        <v>586</v>
      </c>
      <c r="AB7408" t="s">
        <v>21</v>
      </c>
      <c r="AC7408">
        <v>206</v>
      </c>
    </row>
    <row r="7409" spans="1:29" x14ac:dyDescent="0.25">
      <c r="A7409">
        <v>345</v>
      </c>
      <c r="B7409">
        <v>345102</v>
      </c>
      <c r="C7409">
        <v>5895</v>
      </c>
      <c r="D7409" t="str">
        <f>VLOOKUP(C7409,'Schedule 3'!A:M,13,FALSE)</f>
        <v>Operational/Non-Service Expenses</v>
      </c>
      <c r="E7409">
        <v>144</v>
      </c>
      <c r="F7409" s="1">
        <v>42886</v>
      </c>
      <c r="G7409" t="s">
        <v>462</v>
      </c>
      <c r="H7409" t="s">
        <v>912</v>
      </c>
      <c r="I7409" t="s">
        <v>915</v>
      </c>
      <c r="K7409">
        <v>357354</v>
      </c>
      <c r="L7409">
        <v>271905</v>
      </c>
      <c r="P7409" t="s">
        <v>834</v>
      </c>
      <c r="Q7409" t="s">
        <v>68</v>
      </c>
      <c r="U7409">
        <v>5</v>
      </c>
      <c r="V7409">
        <v>17</v>
      </c>
      <c r="Y7409" t="s">
        <v>65</v>
      </c>
      <c r="Z7409">
        <v>102</v>
      </c>
      <c r="AA7409" t="s">
        <v>586</v>
      </c>
      <c r="AB7409" t="s">
        <v>21</v>
      </c>
      <c r="AC7409">
        <v>207</v>
      </c>
    </row>
    <row r="7410" spans="1:29" x14ac:dyDescent="0.25">
      <c r="A7410">
        <v>345</v>
      </c>
      <c r="B7410">
        <v>345102</v>
      </c>
      <c r="C7410">
        <v>5895</v>
      </c>
      <c r="D7410" t="str">
        <f>VLOOKUP(C7410,'Schedule 3'!A:M,13,FALSE)</f>
        <v>Operational/Non-Service Expenses</v>
      </c>
      <c r="E7410">
        <v>144</v>
      </c>
      <c r="F7410" s="1">
        <v>42886</v>
      </c>
      <c r="G7410" t="s">
        <v>462</v>
      </c>
      <c r="H7410" t="s">
        <v>912</v>
      </c>
      <c r="I7410" t="s">
        <v>916</v>
      </c>
      <c r="K7410">
        <v>357354</v>
      </c>
      <c r="L7410">
        <v>271905</v>
      </c>
      <c r="P7410" t="s">
        <v>834</v>
      </c>
      <c r="Q7410" t="s">
        <v>68</v>
      </c>
      <c r="U7410">
        <v>5</v>
      </c>
      <c r="V7410">
        <v>17</v>
      </c>
      <c r="Y7410" t="s">
        <v>65</v>
      </c>
      <c r="Z7410">
        <v>102</v>
      </c>
      <c r="AA7410" t="s">
        <v>586</v>
      </c>
      <c r="AB7410" t="s">
        <v>21</v>
      </c>
      <c r="AC7410">
        <v>208</v>
      </c>
    </row>
    <row r="7411" spans="1:29" x14ac:dyDescent="0.25">
      <c r="A7411">
        <v>345</v>
      </c>
      <c r="B7411">
        <v>345102</v>
      </c>
      <c r="C7411">
        <v>5960</v>
      </c>
      <c r="D7411" t="str">
        <f>VLOOKUP(C7411,'Schedule 3'!A:M,13,FALSE)</f>
        <v>Other Personnel Related Expenses</v>
      </c>
      <c r="E7411">
        <v>51.8</v>
      </c>
      <c r="F7411" s="1">
        <v>42886</v>
      </c>
      <c r="G7411" t="s">
        <v>462</v>
      </c>
      <c r="H7411" t="s">
        <v>912</v>
      </c>
      <c r="I7411" t="s">
        <v>841</v>
      </c>
      <c r="K7411">
        <v>357354</v>
      </c>
      <c r="L7411">
        <v>271905</v>
      </c>
      <c r="P7411" t="s">
        <v>834</v>
      </c>
      <c r="Q7411" t="s">
        <v>68</v>
      </c>
      <c r="U7411">
        <v>5</v>
      </c>
      <c r="V7411">
        <v>17</v>
      </c>
      <c r="Y7411" t="s">
        <v>65</v>
      </c>
      <c r="Z7411">
        <v>102</v>
      </c>
      <c r="AA7411" t="s">
        <v>586</v>
      </c>
      <c r="AB7411" t="s">
        <v>21</v>
      </c>
      <c r="AC7411">
        <v>209</v>
      </c>
    </row>
    <row r="7412" spans="1:29" x14ac:dyDescent="0.25">
      <c r="A7412">
        <v>345</v>
      </c>
      <c r="B7412">
        <v>345102</v>
      </c>
      <c r="C7412">
        <v>5960</v>
      </c>
      <c r="D7412" t="str">
        <f>VLOOKUP(C7412,'Schedule 3'!A:M,13,FALSE)</f>
        <v>Other Personnel Related Expenses</v>
      </c>
      <c r="E7412">
        <v>36.799999999999997</v>
      </c>
      <c r="F7412" s="1">
        <v>42886</v>
      </c>
      <c r="G7412" t="s">
        <v>462</v>
      </c>
      <c r="H7412" t="s">
        <v>912</v>
      </c>
      <c r="I7412" t="s">
        <v>841</v>
      </c>
      <c r="K7412">
        <v>357354</v>
      </c>
      <c r="L7412">
        <v>271905</v>
      </c>
      <c r="P7412" t="s">
        <v>834</v>
      </c>
      <c r="Q7412" t="s">
        <v>68</v>
      </c>
      <c r="U7412">
        <v>5</v>
      </c>
      <c r="V7412">
        <v>17</v>
      </c>
      <c r="Y7412" t="s">
        <v>65</v>
      </c>
      <c r="Z7412">
        <v>102</v>
      </c>
      <c r="AA7412" t="s">
        <v>586</v>
      </c>
      <c r="AB7412" t="s">
        <v>21</v>
      </c>
      <c r="AC7412">
        <v>210</v>
      </c>
    </row>
    <row r="7413" spans="1:29" x14ac:dyDescent="0.25">
      <c r="A7413">
        <v>345</v>
      </c>
      <c r="B7413">
        <v>345102</v>
      </c>
      <c r="C7413">
        <v>6255</v>
      </c>
      <c r="D7413" t="str">
        <f>VLOOKUP(C7413,'Schedule 3'!A:M,13,FALSE)</f>
        <v>Operational/Non-Service Expenses</v>
      </c>
      <c r="E7413">
        <v>1.47</v>
      </c>
      <c r="F7413" s="1">
        <v>42886</v>
      </c>
      <c r="G7413" t="s">
        <v>462</v>
      </c>
      <c r="H7413" t="s">
        <v>912</v>
      </c>
      <c r="I7413" t="s">
        <v>867</v>
      </c>
      <c r="K7413">
        <v>357354</v>
      </c>
      <c r="L7413">
        <v>271905</v>
      </c>
      <c r="P7413" t="s">
        <v>834</v>
      </c>
      <c r="Q7413" t="s">
        <v>68</v>
      </c>
      <c r="U7413">
        <v>5</v>
      </c>
      <c r="V7413">
        <v>17</v>
      </c>
      <c r="Y7413" t="s">
        <v>65</v>
      </c>
      <c r="Z7413">
        <v>102</v>
      </c>
      <c r="AA7413" t="s">
        <v>586</v>
      </c>
      <c r="AB7413" t="s">
        <v>21</v>
      </c>
      <c r="AC7413">
        <v>211</v>
      </c>
    </row>
    <row r="7414" spans="1:29" x14ac:dyDescent="0.25">
      <c r="A7414">
        <v>345</v>
      </c>
      <c r="B7414">
        <v>345102</v>
      </c>
      <c r="C7414">
        <v>6310</v>
      </c>
      <c r="D7414" t="str">
        <f>VLOOKUP(C7414,'Schedule 3'!A:M,13,FALSE)</f>
        <v>Operational/Non-Service Expenses</v>
      </c>
      <c r="E7414">
        <v>55.33</v>
      </c>
      <c r="F7414" s="1">
        <v>42886</v>
      </c>
      <c r="G7414" t="s">
        <v>462</v>
      </c>
      <c r="H7414" t="s">
        <v>912</v>
      </c>
      <c r="I7414" t="s">
        <v>851</v>
      </c>
      <c r="K7414">
        <v>357354</v>
      </c>
      <c r="L7414">
        <v>271905</v>
      </c>
      <c r="P7414" t="s">
        <v>834</v>
      </c>
      <c r="Q7414" t="s">
        <v>68</v>
      </c>
      <c r="U7414">
        <v>5</v>
      </c>
      <c r="V7414">
        <v>17</v>
      </c>
      <c r="Y7414" t="s">
        <v>65</v>
      </c>
      <c r="Z7414">
        <v>102</v>
      </c>
      <c r="AA7414" t="s">
        <v>586</v>
      </c>
      <c r="AB7414" t="s">
        <v>21</v>
      </c>
      <c r="AC7414">
        <v>212</v>
      </c>
    </row>
    <row r="7415" spans="1:29" x14ac:dyDescent="0.25">
      <c r="A7415">
        <v>345</v>
      </c>
      <c r="B7415">
        <v>345102</v>
      </c>
      <c r="C7415">
        <v>6310</v>
      </c>
      <c r="D7415" t="str">
        <f>VLOOKUP(C7415,'Schedule 3'!A:M,13,FALSE)</f>
        <v>Operational/Non-Service Expenses</v>
      </c>
      <c r="E7415">
        <v>160.13999999999999</v>
      </c>
      <c r="F7415" s="1">
        <v>42886</v>
      </c>
      <c r="G7415" t="s">
        <v>462</v>
      </c>
      <c r="H7415" t="s">
        <v>912</v>
      </c>
      <c r="I7415" t="s">
        <v>917</v>
      </c>
      <c r="K7415">
        <v>357354</v>
      </c>
      <c r="L7415">
        <v>271905</v>
      </c>
      <c r="P7415" t="s">
        <v>834</v>
      </c>
      <c r="Q7415" t="s">
        <v>68</v>
      </c>
      <c r="U7415">
        <v>5</v>
      </c>
      <c r="V7415">
        <v>17</v>
      </c>
      <c r="Y7415" t="s">
        <v>65</v>
      </c>
      <c r="Z7415">
        <v>102</v>
      </c>
      <c r="AA7415" t="s">
        <v>586</v>
      </c>
      <c r="AB7415" t="s">
        <v>21</v>
      </c>
      <c r="AC7415">
        <v>213</v>
      </c>
    </row>
    <row r="7416" spans="1:29" x14ac:dyDescent="0.25">
      <c r="A7416">
        <v>345</v>
      </c>
      <c r="B7416">
        <v>345100</v>
      </c>
      <c r="C7416">
        <v>7735</v>
      </c>
      <c r="D7416" t="str">
        <f>VLOOKUP(C7416,'Schedule 3'!A:M,13,FALSE)</f>
        <v>Operational/Non-Service Expenses</v>
      </c>
      <c r="E7416">
        <v>22.97</v>
      </c>
      <c r="F7416" s="1">
        <v>42886</v>
      </c>
      <c r="G7416" t="s">
        <v>462</v>
      </c>
      <c r="H7416" t="s">
        <v>918</v>
      </c>
      <c r="I7416" t="s">
        <v>906</v>
      </c>
      <c r="K7416">
        <v>357366</v>
      </c>
      <c r="L7416">
        <v>271947</v>
      </c>
      <c r="Q7416" t="s">
        <v>68</v>
      </c>
      <c r="R7416">
        <v>11</v>
      </c>
      <c r="U7416">
        <v>5</v>
      </c>
      <c r="V7416">
        <v>17</v>
      </c>
      <c r="Y7416" t="s">
        <v>65</v>
      </c>
      <c r="Z7416">
        <v>110</v>
      </c>
      <c r="AA7416" t="s">
        <v>586</v>
      </c>
      <c r="AB7416" t="s">
        <v>21</v>
      </c>
      <c r="AC7416">
        <v>118</v>
      </c>
    </row>
    <row r="7417" spans="1:29" x14ac:dyDescent="0.25">
      <c r="A7417">
        <v>345</v>
      </c>
      <c r="B7417">
        <v>345105</v>
      </c>
      <c r="C7417">
        <v>5510</v>
      </c>
      <c r="D7417" t="str">
        <f>VLOOKUP(C7417,'Schedule 3'!A:M,13,FALSE)</f>
        <v>Operational/Non-Service Expenses</v>
      </c>
      <c r="E7417">
        <v>-831.19</v>
      </c>
      <c r="F7417" s="1">
        <v>42886</v>
      </c>
      <c r="G7417" t="s">
        <v>462</v>
      </c>
      <c r="H7417" t="s">
        <v>919</v>
      </c>
      <c r="I7417" t="s">
        <v>900</v>
      </c>
      <c r="K7417">
        <v>357368</v>
      </c>
      <c r="L7417">
        <v>271969</v>
      </c>
      <c r="Q7417" t="s">
        <v>68</v>
      </c>
      <c r="U7417">
        <v>5</v>
      </c>
      <c r="V7417">
        <v>17</v>
      </c>
      <c r="Y7417" t="s">
        <v>65</v>
      </c>
      <c r="Z7417">
        <v>345</v>
      </c>
      <c r="AA7417" t="s">
        <v>586</v>
      </c>
      <c r="AB7417" t="s">
        <v>21</v>
      </c>
      <c r="AC7417">
        <v>1</v>
      </c>
    </row>
    <row r="7418" spans="1:29" x14ac:dyDescent="0.25">
      <c r="A7418">
        <v>345</v>
      </c>
      <c r="B7418">
        <v>345103</v>
      </c>
      <c r="C7418">
        <v>5510</v>
      </c>
      <c r="D7418" t="str">
        <f>VLOOKUP(C7418,'Schedule 3'!A:M,13,FALSE)</f>
        <v>Operational/Non-Service Expenses</v>
      </c>
      <c r="E7418">
        <v>-170.94</v>
      </c>
      <c r="F7418" s="1">
        <v>42886</v>
      </c>
      <c r="G7418" t="s">
        <v>462</v>
      </c>
      <c r="H7418" t="s">
        <v>919</v>
      </c>
      <c r="I7418" t="s">
        <v>899</v>
      </c>
      <c r="K7418">
        <v>357368</v>
      </c>
      <c r="L7418">
        <v>271969</v>
      </c>
      <c r="Q7418" t="s">
        <v>68</v>
      </c>
      <c r="U7418">
        <v>5</v>
      </c>
      <c r="V7418">
        <v>17</v>
      </c>
      <c r="Y7418" t="s">
        <v>65</v>
      </c>
      <c r="Z7418">
        <v>345</v>
      </c>
      <c r="AA7418" t="s">
        <v>586</v>
      </c>
      <c r="AB7418" t="s">
        <v>21</v>
      </c>
      <c r="AC7418">
        <v>3</v>
      </c>
    </row>
    <row r="7419" spans="1:29" x14ac:dyDescent="0.25">
      <c r="A7419">
        <v>345</v>
      </c>
      <c r="B7419">
        <v>345100</v>
      </c>
      <c r="C7419">
        <v>5515</v>
      </c>
      <c r="D7419" t="str">
        <f>VLOOKUP(C7419,'Schedule 3'!A:M,13,FALSE)</f>
        <v>Operational/Non-Service Expenses</v>
      </c>
      <c r="E7419">
        <v>645.20000000000005</v>
      </c>
      <c r="F7419" s="1">
        <v>42886</v>
      </c>
      <c r="G7419" t="s">
        <v>462</v>
      </c>
      <c r="H7419" t="s">
        <v>854</v>
      </c>
      <c r="I7419" t="s">
        <v>855</v>
      </c>
      <c r="K7419">
        <v>357373</v>
      </c>
      <c r="L7419">
        <v>271981</v>
      </c>
      <c r="Q7419" t="s">
        <v>68</v>
      </c>
      <c r="U7419">
        <v>5</v>
      </c>
      <c r="V7419">
        <v>17</v>
      </c>
      <c r="Y7419" t="s">
        <v>65</v>
      </c>
      <c r="Z7419">
        <v>110</v>
      </c>
      <c r="AA7419" t="s">
        <v>586</v>
      </c>
      <c r="AB7419" t="s">
        <v>21</v>
      </c>
      <c r="AC7419">
        <v>133</v>
      </c>
    </row>
    <row r="7420" spans="1:29" x14ac:dyDescent="0.25">
      <c r="A7420">
        <v>345</v>
      </c>
      <c r="B7420">
        <v>345100</v>
      </c>
      <c r="C7420">
        <v>7550</v>
      </c>
      <c r="D7420" t="str">
        <f>VLOOKUP(C7420,'Schedule 3'!A:M,13,FALSE)</f>
        <v>Operational/Non-Service Expenses</v>
      </c>
      <c r="E7420">
        <v>-23493.55</v>
      </c>
      <c r="F7420" s="1">
        <v>42887</v>
      </c>
      <c r="G7420" t="s">
        <v>462</v>
      </c>
      <c r="H7420" t="s">
        <v>920</v>
      </c>
      <c r="I7420" t="s">
        <v>920</v>
      </c>
      <c r="K7420">
        <v>357395</v>
      </c>
      <c r="L7420">
        <v>272117</v>
      </c>
      <c r="P7420" t="s">
        <v>834</v>
      </c>
      <c r="Q7420" t="s">
        <v>68</v>
      </c>
      <c r="U7420">
        <v>6</v>
      </c>
      <c r="V7420">
        <v>17</v>
      </c>
      <c r="Y7420" t="s">
        <v>65</v>
      </c>
      <c r="Z7420">
        <v>102</v>
      </c>
      <c r="AA7420" t="s">
        <v>586</v>
      </c>
      <c r="AB7420" t="s">
        <v>21</v>
      </c>
      <c r="AC7420">
        <v>78</v>
      </c>
    </row>
    <row r="7421" spans="1:29" x14ac:dyDescent="0.25">
      <c r="A7421">
        <v>345</v>
      </c>
      <c r="B7421">
        <v>345100</v>
      </c>
      <c r="C7421">
        <v>7550</v>
      </c>
      <c r="D7421" t="str">
        <f>VLOOKUP(C7421,'Schedule 3'!A:M,13,FALSE)</f>
        <v>Operational/Non-Service Expenses</v>
      </c>
      <c r="E7421">
        <v>23493.55</v>
      </c>
      <c r="F7421" s="1">
        <v>42886</v>
      </c>
      <c r="G7421" t="s">
        <v>462</v>
      </c>
      <c r="H7421" t="s">
        <v>920</v>
      </c>
      <c r="I7421" t="s">
        <v>920</v>
      </c>
      <c r="K7421">
        <v>357395</v>
      </c>
      <c r="L7421">
        <v>272117</v>
      </c>
      <c r="P7421" t="s">
        <v>834</v>
      </c>
      <c r="Q7421" t="s">
        <v>68</v>
      </c>
      <c r="U7421">
        <v>5</v>
      </c>
      <c r="V7421">
        <v>17</v>
      </c>
      <c r="Y7421" t="s">
        <v>65</v>
      </c>
      <c r="Z7421">
        <v>102</v>
      </c>
      <c r="AA7421" t="s">
        <v>586</v>
      </c>
      <c r="AB7421" t="s">
        <v>21</v>
      </c>
      <c r="AC7421">
        <v>78</v>
      </c>
    </row>
    <row r="7422" spans="1:29" x14ac:dyDescent="0.25">
      <c r="A7422">
        <v>345</v>
      </c>
      <c r="B7422">
        <v>345101</v>
      </c>
      <c r="C7422">
        <v>5465</v>
      </c>
      <c r="D7422" t="str">
        <f>VLOOKUP(C7422,'Schedule 3'!A:M,13,FALSE)</f>
        <v>Operational/Non-Service Expenses</v>
      </c>
      <c r="E7422">
        <v>-1341.07</v>
      </c>
      <c r="F7422" s="1">
        <v>42887</v>
      </c>
      <c r="G7422" t="s">
        <v>462</v>
      </c>
      <c r="H7422" t="s">
        <v>842</v>
      </c>
      <c r="I7422" t="s">
        <v>842</v>
      </c>
      <c r="K7422">
        <v>357406</v>
      </c>
      <c r="L7422">
        <v>272133</v>
      </c>
      <c r="P7422" t="s">
        <v>834</v>
      </c>
      <c r="Q7422" t="s">
        <v>68</v>
      </c>
      <c r="R7422">
        <v>10</v>
      </c>
      <c r="U7422">
        <v>6</v>
      </c>
      <c r="V7422">
        <v>17</v>
      </c>
      <c r="Y7422" t="s">
        <v>65</v>
      </c>
      <c r="Z7422">
        <v>110</v>
      </c>
      <c r="AA7422" t="s">
        <v>586</v>
      </c>
      <c r="AB7422" t="s">
        <v>21</v>
      </c>
      <c r="AC7422">
        <v>208</v>
      </c>
    </row>
    <row r="7423" spans="1:29" x14ac:dyDescent="0.25">
      <c r="A7423">
        <v>345</v>
      </c>
      <c r="B7423">
        <v>345102</v>
      </c>
      <c r="C7423">
        <v>5465</v>
      </c>
      <c r="D7423" t="str">
        <f>VLOOKUP(C7423,'Schedule 3'!A:M,13,FALSE)</f>
        <v>Operational/Non-Service Expenses</v>
      </c>
      <c r="E7423">
        <v>-12700.75</v>
      </c>
      <c r="F7423" s="1">
        <v>42887</v>
      </c>
      <c r="G7423" t="s">
        <v>462</v>
      </c>
      <c r="H7423" t="s">
        <v>842</v>
      </c>
      <c r="I7423" t="s">
        <v>842</v>
      </c>
      <c r="K7423">
        <v>357406</v>
      </c>
      <c r="L7423">
        <v>272133</v>
      </c>
      <c r="P7423" t="s">
        <v>834</v>
      </c>
      <c r="Q7423" t="s">
        <v>68</v>
      </c>
      <c r="R7423">
        <v>10</v>
      </c>
      <c r="U7423">
        <v>6</v>
      </c>
      <c r="V7423">
        <v>17</v>
      </c>
      <c r="Y7423" t="s">
        <v>65</v>
      </c>
      <c r="Z7423">
        <v>110</v>
      </c>
      <c r="AA7423" t="s">
        <v>586</v>
      </c>
      <c r="AB7423" t="s">
        <v>21</v>
      </c>
      <c r="AC7423">
        <v>209</v>
      </c>
    </row>
    <row r="7424" spans="1:29" x14ac:dyDescent="0.25">
      <c r="A7424">
        <v>345</v>
      </c>
      <c r="B7424">
        <v>345103</v>
      </c>
      <c r="C7424">
        <v>5470</v>
      </c>
      <c r="D7424" t="str">
        <f>VLOOKUP(C7424,'Schedule 3'!A:M,13,FALSE)</f>
        <v>Operational/Non-Service Expenses</v>
      </c>
      <c r="E7424">
        <v>-80.819999999999993</v>
      </c>
      <c r="F7424" s="1">
        <v>42887</v>
      </c>
      <c r="G7424" t="s">
        <v>462</v>
      </c>
      <c r="H7424" t="s">
        <v>842</v>
      </c>
      <c r="I7424" t="s">
        <v>842</v>
      </c>
      <c r="K7424">
        <v>357406</v>
      </c>
      <c r="L7424">
        <v>272133</v>
      </c>
      <c r="P7424" t="s">
        <v>834</v>
      </c>
      <c r="Q7424" t="s">
        <v>68</v>
      </c>
      <c r="R7424">
        <v>10</v>
      </c>
      <c r="U7424">
        <v>6</v>
      </c>
      <c r="V7424">
        <v>17</v>
      </c>
      <c r="Y7424" t="s">
        <v>65</v>
      </c>
      <c r="Z7424">
        <v>110</v>
      </c>
      <c r="AA7424" t="s">
        <v>586</v>
      </c>
      <c r="AB7424" t="s">
        <v>21</v>
      </c>
      <c r="AC7424">
        <v>210</v>
      </c>
    </row>
    <row r="7425" spans="1:29" x14ac:dyDescent="0.25">
      <c r="A7425">
        <v>345</v>
      </c>
      <c r="B7425">
        <v>345101</v>
      </c>
      <c r="C7425">
        <v>5465</v>
      </c>
      <c r="D7425" t="str">
        <f>VLOOKUP(C7425,'Schedule 3'!A:M,13,FALSE)</f>
        <v>Operational/Non-Service Expenses</v>
      </c>
      <c r="E7425">
        <v>1341.07</v>
      </c>
      <c r="F7425" s="1">
        <v>42886</v>
      </c>
      <c r="G7425" t="s">
        <v>462</v>
      </c>
      <c r="H7425" t="s">
        <v>842</v>
      </c>
      <c r="I7425" t="s">
        <v>842</v>
      </c>
      <c r="K7425">
        <v>357406</v>
      </c>
      <c r="L7425">
        <v>272133</v>
      </c>
      <c r="P7425" t="s">
        <v>834</v>
      </c>
      <c r="Q7425" t="s">
        <v>68</v>
      </c>
      <c r="R7425">
        <v>10</v>
      </c>
      <c r="U7425">
        <v>5</v>
      </c>
      <c r="V7425">
        <v>17</v>
      </c>
      <c r="Y7425" t="s">
        <v>65</v>
      </c>
      <c r="Z7425">
        <v>110</v>
      </c>
      <c r="AA7425" t="s">
        <v>586</v>
      </c>
      <c r="AB7425" t="s">
        <v>21</v>
      </c>
      <c r="AC7425">
        <v>208</v>
      </c>
    </row>
    <row r="7426" spans="1:29" x14ac:dyDescent="0.25">
      <c r="A7426">
        <v>345</v>
      </c>
      <c r="B7426">
        <v>345102</v>
      </c>
      <c r="C7426">
        <v>5465</v>
      </c>
      <c r="D7426" t="str">
        <f>VLOOKUP(C7426,'Schedule 3'!A:M,13,FALSE)</f>
        <v>Operational/Non-Service Expenses</v>
      </c>
      <c r="E7426">
        <v>12700.75</v>
      </c>
      <c r="F7426" s="1">
        <v>42886</v>
      </c>
      <c r="G7426" t="s">
        <v>462</v>
      </c>
      <c r="H7426" t="s">
        <v>842</v>
      </c>
      <c r="I7426" t="s">
        <v>842</v>
      </c>
      <c r="K7426">
        <v>357406</v>
      </c>
      <c r="L7426">
        <v>272133</v>
      </c>
      <c r="P7426" t="s">
        <v>834</v>
      </c>
      <c r="Q7426" t="s">
        <v>68</v>
      </c>
      <c r="R7426">
        <v>10</v>
      </c>
      <c r="U7426">
        <v>5</v>
      </c>
      <c r="V7426">
        <v>17</v>
      </c>
      <c r="Y7426" t="s">
        <v>65</v>
      </c>
      <c r="Z7426">
        <v>110</v>
      </c>
      <c r="AA7426" t="s">
        <v>586</v>
      </c>
      <c r="AB7426" t="s">
        <v>21</v>
      </c>
      <c r="AC7426">
        <v>209</v>
      </c>
    </row>
    <row r="7427" spans="1:29" x14ac:dyDescent="0.25">
      <c r="A7427">
        <v>345</v>
      </c>
      <c r="B7427">
        <v>345103</v>
      </c>
      <c r="C7427">
        <v>5470</v>
      </c>
      <c r="D7427" t="str">
        <f>VLOOKUP(C7427,'Schedule 3'!A:M,13,FALSE)</f>
        <v>Operational/Non-Service Expenses</v>
      </c>
      <c r="E7427">
        <v>80.819999999999993</v>
      </c>
      <c r="F7427" s="1">
        <v>42886</v>
      </c>
      <c r="G7427" t="s">
        <v>462</v>
      </c>
      <c r="H7427" t="s">
        <v>842</v>
      </c>
      <c r="I7427" t="s">
        <v>842</v>
      </c>
      <c r="K7427">
        <v>357406</v>
      </c>
      <c r="L7427">
        <v>272133</v>
      </c>
      <c r="P7427" t="s">
        <v>834</v>
      </c>
      <c r="Q7427" t="s">
        <v>68</v>
      </c>
      <c r="R7427">
        <v>10</v>
      </c>
      <c r="U7427">
        <v>5</v>
      </c>
      <c r="V7427">
        <v>17</v>
      </c>
      <c r="Y7427" t="s">
        <v>65</v>
      </c>
      <c r="Z7427">
        <v>110</v>
      </c>
      <c r="AA7427" t="s">
        <v>586</v>
      </c>
      <c r="AB7427" t="s">
        <v>21</v>
      </c>
      <c r="AC7427">
        <v>210</v>
      </c>
    </row>
    <row r="7428" spans="1:29" x14ac:dyDescent="0.25">
      <c r="A7428">
        <v>345</v>
      </c>
      <c r="B7428">
        <v>345102</v>
      </c>
      <c r="C7428">
        <v>6255</v>
      </c>
      <c r="D7428" t="str">
        <f>VLOOKUP(C7428,'Schedule 3'!A:M,13,FALSE)</f>
        <v>Operational/Non-Service Expenses</v>
      </c>
      <c r="E7428">
        <v>-1964</v>
      </c>
      <c r="F7428" s="1">
        <v>42887</v>
      </c>
      <c r="G7428" t="s">
        <v>462</v>
      </c>
      <c r="H7428" t="s">
        <v>835</v>
      </c>
      <c r="I7428" t="s">
        <v>921</v>
      </c>
      <c r="K7428">
        <v>357409</v>
      </c>
      <c r="L7428">
        <v>272137</v>
      </c>
      <c r="P7428" t="s">
        <v>834</v>
      </c>
      <c r="Q7428" t="s">
        <v>68</v>
      </c>
      <c r="U7428">
        <v>6</v>
      </c>
      <c r="V7428">
        <v>17</v>
      </c>
      <c r="Y7428" t="s">
        <v>65</v>
      </c>
      <c r="Z7428">
        <v>114</v>
      </c>
      <c r="AA7428" t="s">
        <v>586</v>
      </c>
      <c r="AB7428" t="s">
        <v>21</v>
      </c>
      <c r="AC7428">
        <v>13</v>
      </c>
    </row>
    <row r="7429" spans="1:29" x14ac:dyDescent="0.25">
      <c r="A7429">
        <v>345</v>
      </c>
      <c r="B7429">
        <v>345102</v>
      </c>
      <c r="C7429">
        <v>6255</v>
      </c>
      <c r="D7429" t="str">
        <f>VLOOKUP(C7429,'Schedule 3'!A:M,13,FALSE)</f>
        <v>Operational/Non-Service Expenses</v>
      </c>
      <c r="E7429">
        <v>1964</v>
      </c>
      <c r="F7429" s="1">
        <v>42886</v>
      </c>
      <c r="G7429" t="s">
        <v>462</v>
      </c>
      <c r="H7429" t="s">
        <v>835</v>
      </c>
      <c r="I7429" t="s">
        <v>921</v>
      </c>
      <c r="K7429">
        <v>357409</v>
      </c>
      <c r="L7429">
        <v>272137</v>
      </c>
      <c r="P7429" t="s">
        <v>834</v>
      </c>
      <c r="Q7429" t="s">
        <v>68</v>
      </c>
      <c r="U7429">
        <v>5</v>
      </c>
      <c r="V7429">
        <v>17</v>
      </c>
      <c r="Y7429" t="s">
        <v>65</v>
      </c>
      <c r="Z7429">
        <v>114</v>
      </c>
      <c r="AA7429" t="s">
        <v>586</v>
      </c>
      <c r="AB7429" t="s">
        <v>21</v>
      </c>
      <c r="AC7429">
        <v>13</v>
      </c>
    </row>
    <row r="7430" spans="1:29" x14ac:dyDescent="0.25">
      <c r="A7430">
        <v>345</v>
      </c>
      <c r="B7430">
        <v>345100</v>
      </c>
      <c r="C7430">
        <v>5825</v>
      </c>
      <c r="D7430" t="str">
        <f>VLOOKUP(C7430,'Schedule 3'!A:M,13,FALSE)</f>
        <v>Other Personnel Related Expenses</v>
      </c>
      <c r="E7430">
        <v>0.5</v>
      </c>
      <c r="F7430" s="1">
        <v>42898</v>
      </c>
      <c r="G7430" t="s">
        <v>462</v>
      </c>
      <c r="H7430" t="s">
        <v>845</v>
      </c>
      <c r="I7430" t="s">
        <v>922</v>
      </c>
      <c r="K7430">
        <v>357534</v>
      </c>
      <c r="L7430">
        <v>272620</v>
      </c>
      <c r="Q7430" t="s">
        <v>68</v>
      </c>
      <c r="U7430">
        <v>6</v>
      </c>
      <c r="V7430">
        <v>17</v>
      </c>
      <c r="Y7430" t="s">
        <v>65</v>
      </c>
      <c r="Z7430">
        <v>102</v>
      </c>
      <c r="AA7430" t="s">
        <v>586</v>
      </c>
      <c r="AB7430" t="s">
        <v>21</v>
      </c>
      <c r="AC7430">
        <v>16</v>
      </c>
    </row>
    <row r="7431" spans="1:29" x14ac:dyDescent="0.25">
      <c r="A7431">
        <v>345</v>
      </c>
      <c r="B7431">
        <v>345101</v>
      </c>
      <c r="C7431">
        <v>6150</v>
      </c>
      <c r="D7431" t="str">
        <f>VLOOKUP(C7431,'Schedule 3'!A:M,13,FALSE)</f>
        <v>Salaries and Wages</v>
      </c>
      <c r="E7431">
        <v>-2580</v>
      </c>
      <c r="F7431" s="1">
        <v>42917</v>
      </c>
      <c r="G7431" t="s">
        <v>462</v>
      </c>
      <c r="H7431" t="s">
        <v>370</v>
      </c>
      <c r="I7431" t="s">
        <v>370</v>
      </c>
      <c r="K7431">
        <v>357609</v>
      </c>
      <c r="L7431">
        <v>273845</v>
      </c>
      <c r="P7431" t="s">
        <v>834</v>
      </c>
      <c r="Q7431" t="s">
        <v>68</v>
      </c>
      <c r="U7431">
        <v>7</v>
      </c>
      <c r="V7431">
        <v>17</v>
      </c>
      <c r="Y7431" t="s">
        <v>65</v>
      </c>
      <c r="Z7431">
        <v>102</v>
      </c>
      <c r="AA7431" t="s">
        <v>586</v>
      </c>
      <c r="AB7431" t="s">
        <v>21</v>
      </c>
      <c r="AC7431">
        <v>298</v>
      </c>
    </row>
    <row r="7432" spans="1:29" x14ac:dyDescent="0.25">
      <c r="A7432">
        <v>345</v>
      </c>
      <c r="B7432">
        <v>345101</v>
      </c>
      <c r="C7432">
        <v>6155</v>
      </c>
      <c r="D7432" t="str">
        <f>VLOOKUP(C7432,'Schedule 3'!A:M,13,FALSE)</f>
        <v>Salaries and Wages</v>
      </c>
      <c r="E7432">
        <v>-166</v>
      </c>
      <c r="F7432" s="1">
        <v>42917</v>
      </c>
      <c r="G7432" t="s">
        <v>462</v>
      </c>
      <c r="H7432" t="s">
        <v>370</v>
      </c>
      <c r="I7432" t="s">
        <v>370</v>
      </c>
      <c r="K7432">
        <v>357609</v>
      </c>
      <c r="L7432">
        <v>273845</v>
      </c>
      <c r="P7432" t="s">
        <v>834</v>
      </c>
      <c r="Q7432" t="s">
        <v>68</v>
      </c>
      <c r="U7432">
        <v>7</v>
      </c>
      <c r="V7432">
        <v>17</v>
      </c>
      <c r="Y7432" t="s">
        <v>65</v>
      </c>
      <c r="Z7432">
        <v>102</v>
      </c>
      <c r="AA7432" t="s">
        <v>586</v>
      </c>
      <c r="AB7432" t="s">
        <v>21</v>
      </c>
      <c r="AC7432">
        <v>299</v>
      </c>
    </row>
    <row r="7433" spans="1:29" x14ac:dyDescent="0.25">
      <c r="A7433">
        <v>345</v>
      </c>
      <c r="B7433">
        <v>345102</v>
      </c>
      <c r="C7433">
        <v>6150</v>
      </c>
      <c r="D7433" t="str">
        <f>VLOOKUP(C7433,'Schedule 3'!A:M,13,FALSE)</f>
        <v>Salaries and Wages</v>
      </c>
      <c r="E7433">
        <v>-9566</v>
      </c>
      <c r="F7433" s="1">
        <v>42917</v>
      </c>
      <c r="G7433" t="s">
        <v>462</v>
      </c>
      <c r="H7433" t="s">
        <v>370</v>
      </c>
      <c r="I7433" t="s">
        <v>370</v>
      </c>
      <c r="K7433">
        <v>357609</v>
      </c>
      <c r="L7433">
        <v>273845</v>
      </c>
      <c r="P7433" t="s">
        <v>834</v>
      </c>
      <c r="Q7433" t="s">
        <v>68</v>
      </c>
      <c r="U7433">
        <v>7</v>
      </c>
      <c r="V7433">
        <v>17</v>
      </c>
      <c r="Y7433" t="s">
        <v>65</v>
      </c>
      <c r="Z7433">
        <v>102</v>
      </c>
      <c r="AA7433" t="s">
        <v>586</v>
      </c>
      <c r="AB7433" t="s">
        <v>21</v>
      </c>
      <c r="AC7433">
        <v>300</v>
      </c>
    </row>
    <row r="7434" spans="1:29" x14ac:dyDescent="0.25">
      <c r="A7434">
        <v>345</v>
      </c>
      <c r="B7434">
        <v>345102</v>
      </c>
      <c r="C7434">
        <v>6155</v>
      </c>
      <c r="D7434" t="str">
        <f>VLOOKUP(C7434,'Schedule 3'!A:M,13,FALSE)</f>
        <v>Salaries and Wages</v>
      </c>
      <c r="E7434">
        <v>-1470</v>
      </c>
      <c r="F7434" s="1">
        <v>42917</v>
      </c>
      <c r="G7434" t="s">
        <v>462</v>
      </c>
      <c r="H7434" t="s">
        <v>370</v>
      </c>
      <c r="I7434" t="s">
        <v>370</v>
      </c>
      <c r="K7434">
        <v>357609</v>
      </c>
      <c r="L7434">
        <v>273845</v>
      </c>
      <c r="P7434" t="s">
        <v>834</v>
      </c>
      <c r="Q7434" t="s">
        <v>68</v>
      </c>
      <c r="U7434">
        <v>7</v>
      </c>
      <c r="V7434">
        <v>17</v>
      </c>
      <c r="Y7434" t="s">
        <v>65</v>
      </c>
      <c r="Z7434">
        <v>102</v>
      </c>
      <c r="AA7434" t="s">
        <v>586</v>
      </c>
      <c r="AB7434" t="s">
        <v>21</v>
      </c>
      <c r="AC7434">
        <v>301</v>
      </c>
    </row>
    <row r="7435" spans="1:29" x14ac:dyDescent="0.25">
      <c r="A7435">
        <v>345</v>
      </c>
      <c r="B7435">
        <v>345101</v>
      </c>
      <c r="C7435">
        <v>6150</v>
      </c>
      <c r="D7435" t="str">
        <f>VLOOKUP(C7435,'Schedule 3'!A:M,13,FALSE)</f>
        <v>Salaries and Wages</v>
      </c>
      <c r="E7435">
        <v>2580</v>
      </c>
      <c r="F7435" s="1">
        <v>42916</v>
      </c>
      <c r="G7435" t="s">
        <v>462</v>
      </c>
      <c r="H7435" t="s">
        <v>370</v>
      </c>
      <c r="I7435" t="s">
        <v>370</v>
      </c>
      <c r="K7435">
        <v>357609</v>
      </c>
      <c r="L7435">
        <v>273845</v>
      </c>
      <c r="P7435" t="s">
        <v>834</v>
      </c>
      <c r="Q7435" t="s">
        <v>68</v>
      </c>
      <c r="U7435">
        <v>6</v>
      </c>
      <c r="V7435">
        <v>17</v>
      </c>
      <c r="Y7435" t="s">
        <v>65</v>
      </c>
      <c r="Z7435">
        <v>102</v>
      </c>
      <c r="AA7435" t="s">
        <v>586</v>
      </c>
      <c r="AB7435" t="s">
        <v>21</v>
      </c>
      <c r="AC7435">
        <v>298</v>
      </c>
    </row>
    <row r="7436" spans="1:29" x14ac:dyDescent="0.25">
      <c r="A7436">
        <v>345</v>
      </c>
      <c r="B7436">
        <v>345101</v>
      </c>
      <c r="C7436">
        <v>6155</v>
      </c>
      <c r="D7436" t="str">
        <f>VLOOKUP(C7436,'Schedule 3'!A:M,13,FALSE)</f>
        <v>Salaries and Wages</v>
      </c>
      <c r="E7436">
        <v>166</v>
      </c>
      <c r="F7436" s="1">
        <v>42916</v>
      </c>
      <c r="G7436" t="s">
        <v>462</v>
      </c>
      <c r="H7436" t="s">
        <v>370</v>
      </c>
      <c r="I7436" t="s">
        <v>370</v>
      </c>
      <c r="K7436">
        <v>357609</v>
      </c>
      <c r="L7436">
        <v>273845</v>
      </c>
      <c r="P7436" t="s">
        <v>834</v>
      </c>
      <c r="Q7436" t="s">
        <v>68</v>
      </c>
      <c r="U7436">
        <v>6</v>
      </c>
      <c r="V7436">
        <v>17</v>
      </c>
      <c r="Y7436" t="s">
        <v>65</v>
      </c>
      <c r="Z7436">
        <v>102</v>
      </c>
      <c r="AA7436" t="s">
        <v>586</v>
      </c>
      <c r="AB7436" t="s">
        <v>21</v>
      </c>
      <c r="AC7436">
        <v>299</v>
      </c>
    </row>
    <row r="7437" spans="1:29" x14ac:dyDescent="0.25">
      <c r="A7437">
        <v>345</v>
      </c>
      <c r="B7437">
        <v>345102</v>
      </c>
      <c r="C7437">
        <v>6150</v>
      </c>
      <c r="D7437" t="str">
        <f>VLOOKUP(C7437,'Schedule 3'!A:M,13,FALSE)</f>
        <v>Salaries and Wages</v>
      </c>
      <c r="E7437">
        <v>9566</v>
      </c>
      <c r="F7437" s="1">
        <v>42916</v>
      </c>
      <c r="G7437" t="s">
        <v>462</v>
      </c>
      <c r="H7437" t="s">
        <v>370</v>
      </c>
      <c r="I7437" t="s">
        <v>370</v>
      </c>
      <c r="K7437">
        <v>357609</v>
      </c>
      <c r="L7437">
        <v>273845</v>
      </c>
      <c r="P7437" t="s">
        <v>834</v>
      </c>
      <c r="Q7437" t="s">
        <v>68</v>
      </c>
      <c r="U7437">
        <v>6</v>
      </c>
      <c r="V7437">
        <v>17</v>
      </c>
      <c r="Y7437" t="s">
        <v>65</v>
      </c>
      <c r="Z7437">
        <v>102</v>
      </c>
      <c r="AA7437" t="s">
        <v>586</v>
      </c>
      <c r="AB7437" t="s">
        <v>21</v>
      </c>
      <c r="AC7437">
        <v>300</v>
      </c>
    </row>
    <row r="7438" spans="1:29" x14ac:dyDescent="0.25">
      <c r="A7438">
        <v>345</v>
      </c>
      <c r="B7438">
        <v>345102</v>
      </c>
      <c r="C7438">
        <v>6155</v>
      </c>
      <c r="D7438" t="str">
        <f>VLOOKUP(C7438,'Schedule 3'!A:M,13,FALSE)</f>
        <v>Salaries and Wages</v>
      </c>
      <c r="E7438">
        <v>1470</v>
      </c>
      <c r="F7438" s="1">
        <v>42916</v>
      </c>
      <c r="G7438" t="s">
        <v>462</v>
      </c>
      <c r="H7438" t="s">
        <v>370</v>
      </c>
      <c r="I7438" t="s">
        <v>370</v>
      </c>
      <c r="K7438">
        <v>357609</v>
      </c>
      <c r="L7438">
        <v>273845</v>
      </c>
      <c r="P7438" t="s">
        <v>834</v>
      </c>
      <c r="Q7438" t="s">
        <v>68</v>
      </c>
      <c r="U7438">
        <v>6</v>
      </c>
      <c r="V7438">
        <v>17</v>
      </c>
      <c r="Y7438" t="s">
        <v>65</v>
      </c>
      <c r="Z7438">
        <v>102</v>
      </c>
      <c r="AA7438" t="s">
        <v>586</v>
      </c>
      <c r="AB7438" t="s">
        <v>21</v>
      </c>
      <c r="AC7438">
        <v>301</v>
      </c>
    </row>
    <row r="7439" spans="1:29" x14ac:dyDescent="0.25">
      <c r="A7439">
        <v>345</v>
      </c>
      <c r="B7439">
        <v>345100</v>
      </c>
      <c r="C7439">
        <v>7550</v>
      </c>
      <c r="D7439" t="str">
        <f>VLOOKUP(C7439,'Schedule 3'!A:M,13,FALSE)</f>
        <v>Operational/Non-Service Expenses</v>
      </c>
      <c r="E7439">
        <v>-30504.55</v>
      </c>
      <c r="F7439" s="1">
        <v>42917</v>
      </c>
      <c r="G7439" t="s">
        <v>462</v>
      </c>
      <c r="H7439" t="s">
        <v>923</v>
      </c>
      <c r="I7439" t="s">
        <v>923</v>
      </c>
      <c r="K7439">
        <v>357661</v>
      </c>
      <c r="L7439">
        <v>274507</v>
      </c>
      <c r="P7439" t="s">
        <v>834</v>
      </c>
      <c r="Q7439" t="s">
        <v>68</v>
      </c>
      <c r="U7439">
        <v>7</v>
      </c>
      <c r="V7439">
        <v>17</v>
      </c>
      <c r="Y7439" t="s">
        <v>65</v>
      </c>
      <c r="Z7439">
        <v>102</v>
      </c>
      <c r="AA7439" t="s">
        <v>586</v>
      </c>
      <c r="AB7439" t="s">
        <v>21</v>
      </c>
      <c r="AC7439">
        <v>90</v>
      </c>
    </row>
    <row r="7440" spans="1:29" x14ac:dyDescent="0.25">
      <c r="A7440">
        <v>345</v>
      </c>
      <c r="B7440">
        <v>345100</v>
      </c>
      <c r="C7440">
        <v>7550</v>
      </c>
      <c r="D7440" t="str">
        <f>VLOOKUP(C7440,'Schedule 3'!A:M,13,FALSE)</f>
        <v>Operational/Non-Service Expenses</v>
      </c>
      <c r="E7440">
        <v>30504.55</v>
      </c>
      <c r="F7440" s="1">
        <v>42916</v>
      </c>
      <c r="G7440" t="s">
        <v>462</v>
      </c>
      <c r="H7440" t="s">
        <v>923</v>
      </c>
      <c r="I7440" t="s">
        <v>923</v>
      </c>
      <c r="K7440">
        <v>357661</v>
      </c>
      <c r="L7440">
        <v>274507</v>
      </c>
      <c r="P7440" t="s">
        <v>834</v>
      </c>
      <c r="Q7440" t="s">
        <v>68</v>
      </c>
      <c r="U7440">
        <v>6</v>
      </c>
      <c r="V7440">
        <v>17</v>
      </c>
      <c r="Y7440" t="s">
        <v>65</v>
      </c>
      <c r="Z7440">
        <v>102</v>
      </c>
      <c r="AA7440" t="s">
        <v>586</v>
      </c>
      <c r="AB7440" t="s">
        <v>21</v>
      </c>
      <c r="AC7440">
        <v>90</v>
      </c>
    </row>
    <row r="7441" spans="1:29" x14ac:dyDescent="0.25">
      <c r="A7441">
        <v>345</v>
      </c>
      <c r="B7441">
        <v>345101</v>
      </c>
      <c r="C7441">
        <v>6195</v>
      </c>
      <c r="D7441" t="str">
        <f>VLOOKUP(C7441,'Schedule 3'!A:M,13,FALSE)</f>
        <v>Transport/Travel Expenses</v>
      </c>
      <c r="E7441">
        <v>-463.32</v>
      </c>
      <c r="F7441" s="1">
        <v>42917</v>
      </c>
      <c r="G7441" t="s">
        <v>462</v>
      </c>
      <c r="H7441" t="s">
        <v>924</v>
      </c>
      <c r="I7441" t="s">
        <v>91</v>
      </c>
      <c r="K7441">
        <v>357695</v>
      </c>
      <c r="L7441">
        <v>274718</v>
      </c>
      <c r="P7441" t="s">
        <v>834</v>
      </c>
      <c r="Q7441" t="s">
        <v>68</v>
      </c>
      <c r="U7441">
        <v>7</v>
      </c>
      <c r="V7441">
        <v>17</v>
      </c>
      <c r="Y7441" t="s">
        <v>65</v>
      </c>
      <c r="Z7441">
        <v>102</v>
      </c>
      <c r="AA7441" t="s">
        <v>586</v>
      </c>
      <c r="AB7441" t="s">
        <v>21</v>
      </c>
      <c r="AC7441">
        <v>228</v>
      </c>
    </row>
    <row r="7442" spans="1:29" x14ac:dyDescent="0.25">
      <c r="A7442">
        <v>345</v>
      </c>
      <c r="B7442">
        <v>345101</v>
      </c>
      <c r="C7442">
        <v>6200</v>
      </c>
      <c r="D7442" t="str">
        <f>VLOOKUP(C7442,'Schedule 3'!A:M,13,FALSE)</f>
        <v>Transport/Travel Expenses</v>
      </c>
      <c r="E7442">
        <v>-16.100000000000001</v>
      </c>
      <c r="F7442" s="1">
        <v>42917</v>
      </c>
      <c r="G7442" t="s">
        <v>462</v>
      </c>
      <c r="H7442" t="s">
        <v>924</v>
      </c>
      <c r="I7442" t="s">
        <v>91</v>
      </c>
      <c r="K7442">
        <v>357695</v>
      </c>
      <c r="L7442">
        <v>274718</v>
      </c>
      <c r="P7442" t="s">
        <v>834</v>
      </c>
      <c r="Q7442" t="s">
        <v>68</v>
      </c>
      <c r="U7442">
        <v>7</v>
      </c>
      <c r="V7442">
        <v>17</v>
      </c>
      <c r="Y7442" t="s">
        <v>65</v>
      </c>
      <c r="Z7442">
        <v>102</v>
      </c>
      <c r="AA7442" t="s">
        <v>586</v>
      </c>
      <c r="AB7442" t="s">
        <v>21</v>
      </c>
      <c r="AC7442">
        <v>229</v>
      </c>
    </row>
    <row r="7443" spans="1:29" x14ac:dyDescent="0.25">
      <c r="A7443">
        <v>345</v>
      </c>
      <c r="B7443">
        <v>345101</v>
      </c>
      <c r="C7443">
        <v>6255</v>
      </c>
      <c r="D7443" t="str">
        <f>VLOOKUP(C7443,'Schedule 3'!A:M,13,FALSE)</f>
        <v>Operational/Non-Service Expenses</v>
      </c>
      <c r="E7443">
        <v>-34.5</v>
      </c>
      <c r="F7443" s="1">
        <v>42917</v>
      </c>
      <c r="G7443" t="s">
        <v>462</v>
      </c>
      <c r="H7443" t="s">
        <v>924</v>
      </c>
      <c r="I7443" t="s">
        <v>571</v>
      </c>
      <c r="K7443">
        <v>357695</v>
      </c>
      <c r="L7443">
        <v>274718</v>
      </c>
      <c r="P7443" t="s">
        <v>834</v>
      </c>
      <c r="Q7443" t="s">
        <v>68</v>
      </c>
      <c r="U7443">
        <v>7</v>
      </c>
      <c r="V7443">
        <v>17</v>
      </c>
      <c r="Y7443" t="s">
        <v>65</v>
      </c>
      <c r="Z7443">
        <v>102</v>
      </c>
      <c r="AA7443" t="s">
        <v>586</v>
      </c>
      <c r="AB7443" t="s">
        <v>21</v>
      </c>
      <c r="AC7443">
        <v>230</v>
      </c>
    </row>
    <row r="7444" spans="1:29" x14ac:dyDescent="0.25">
      <c r="A7444">
        <v>345</v>
      </c>
      <c r="B7444">
        <v>345101</v>
      </c>
      <c r="C7444">
        <v>6310</v>
      </c>
      <c r="D7444" t="str">
        <f>VLOOKUP(C7444,'Schedule 3'!A:M,13,FALSE)</f>
        <v>Operational/Non-Service Expenses</v>
      </c>
      <c r="E7444">
        <v>-19.47</v>
      </c>
      <c r="F7444" s="1">
        <v>42917</v>
      </c>
      <c r="G7444" t="s">
        <v>462</v>
      </c>
      <c r="H7444" t="s">
        <v>924</v>
      </c>
      <c r="I7444" t="s">
        <v>925</v>
      </c>
      <c r="K7444">
        <v>357695</v>
      </c>
      <c r="L7444">
        <v>274718</v>
      </c>
      <c r="P7444" t="s">
        <v>834</v>
      </c>
      <c r="Q7444" t="s">
        <v>68</v>
      </c>
      <c r="U7444">
        <v>7</v>
      </c>
      <c r="V7444">
        <v>17</v>
      </c>
      <c r="Y7444" t="s">
        <v>65</v>
      </c>
      <c r="Z7444">
        <v>102</v>
      </c>
      <c r="AA7444" t="s">
        <v>586</v>
      </c>
      <c r="AB7444" t="s">
        <v>21</v>
      </c>
      <c r="AC7444">
        <v>231</v>
      </c>
    </row>
    <row r="7445" spans="1:29" x14ac:dyDescent="0.25">
      <c r="A7445">
        <v>345</v>
      </c>
      <c r="B7445">
        <v>345101</v>
      </c>
      <c r="C7445">
        <v>6310</v>
      </c>
      <c r="D7445" t="str">
        <f>VLOOKUP(C7445,'Schedule 3'!A:M,13,FALSE)</f>
        <v>Operational/Non-Service Expenses</v>
      </c>
      <c r="E7445">
        <v>-8.44</v>
      </c>
      <c r="F7445" s="1">
        <v>42917</v>
      </c>
      <c r="G7445" t="s">
        <v>462</v>
      </c>
      <c r="H7445" t="s">
        <v>924</v>
      </c>
      <c r="I7445" t="s">
        <v>925</v>
      </c>
      <c r="K7445">
        <v>357695</v>
      </c>
      <c r="L7445">
        <v>274718</v>
      </c>
      <c r="P7445" t="s">
        <v>834</v>
      </c>
      <c r="Q7445" t="s">
        <v>68</v>
      </c>
      <c r="U7445">
        <v>7</v>
      </c>
      <c r="V7445">
        <v>17</v>
      </c>
      <c r="Y7445" t="s">
        <v>65</v>
      </c>
      <c r="Z7445">
        <v>102</v>
      </c>
      <c r="AA7445" t="s">
        <v>586</v>
      </c>
      <c r="AB7445" t="s">
        <v>21</v>
      </c>
      <c r="AC7445">
        <v>232</v>
      </c>
    </row>
    <row r="7446" spans="1:29" x14ac:dyDescent="0.25">
      <c r="A7446">
        <v>345</v>
      </c>
      <c r="B7446">
        <v>345102</v>
      </c>
      <c r="C7446">
        <v>5880</v>
      </c>
      <c r="D7446" t="str">
        <f>VLOOKUP(C7446,'Schedule 3'!A:M,13,FALSE)</f>
        <v>Other Personnel Related Expenses</v>
      </c>
      <c r="E7446">
        <v>-3.05</v>
      </c>
      <c r="F7446" s="1">
        <v>42917</v>
      </c>
      <c r="G7446" t="s">
        <v>462</v>
      </c>
      <c r="H7446" t="s">
        <v>924</v>
      </c>
      <c r="I7446" t="s">
        <v>867</v>
      </c>
      <c r="K7446">
        <v>357695</v>
      </c>
      <c r="L7446">
        <v>274718</v>
      </c>
      <c r="P7446" t="s">
        <v>834</v>
      </c>
      <c r="Q7446" t="s">
        <v>68</v>
      </c>
      <c r="U7446">
        <v>7</v>
      </c>
      <c r="V7446">
        <v>17</v>
      </c>
      <c r="Y7446" t="s">
        <v>65</v>
      </c>
      <c r="Z7446">
        <v>102</v>
      </c>
      <c r="AA7446" t="s">
        <v>586</v>
      </c>
      <c r="AB7446" t="s">
        <v>21</v>
      </c>
      <c r="AC7446">
        <v>233</v>
      </c>
    </row>
    <row r="7447" spans="1:29" x14ac:dyDescent="0.25">
      <c r="A7447">
        <v>345</v>
      </c>
      <c r="B7447">
        <v>345102</v>
      </c>
      <c r="C7447">
        <v>5895</v>
      </c>
      <c r="D7447" t="str">
        <f>VLOOKUP(C7447,'Schedule 3'!A:M,13,FALSE)</f>
        <v>Operational/Non-Service Expenses</v>
      </c>
      <c r="E7447">
        <v>-20.399999999999999</v>
      </c>
      <c r="F7447" s="1">
        <v>42917</v>
      </c>
      <c r="G7447" t="s">
        <v>462</v>
      </c>
      <c r="H7447" t="s">
        <v>924</v>
      </c>
      <c r="I7447" t="s">
        <v>867</v>
      </c>
      <c r="K7447">
        <v>357695</v>
      </c>
      <c r="L7447">
        <v>274718</v>
      </c>
      <c r="P7447" t="s">
        <v>834</v>
      </c>
      <c r="Q7447" t="s">
        <v>68</v>
      </c>
      <c r="U7447">
        <v>7</v>
      </c>
      <c r="V7447">
        <v>17</v>
      </c>
      <c r="Y7447" t="s">
        <v>65</v>
      </c>
      <c r="Z7447">
        <v>102</v>
      </c>
      <c r="AA7447" t="s">
        <v>586</v>
      </c>
      <c r="AB7447" t="s">
        <v>21</v>
      </c>
      <c r="AC7447">
        <v>234</v>
      </c>
    </row>
    <row r="7448" spans="1:29" x14ac:dyDescent="0.25">
      <c r="A7448">
        <v>345</v>
      </c>
      <c r="B7448">
        <v>345102</v>
      </c>
      <c r="C7448">
        <v>5960</v>
      </c>
      <c r="D7448" t="str">
        <f>VLOOKUP(C7448,'Schedule 3'!A:M,13,FALSE)</f>
        <v>Other Personnel Related Expenses</v>
      </c>
      <c r="E7448">
        <v>-51.8</v>
      </c>
      <c r="F7448" s="1">
        <v>42917</v>
      </c>
      <c r="G7448" t="s">
        <v>462</v>
      </c>
      <c r="H7448" t="s">
        <v>924</v>
      </c>
      <c r="I7448" t="s">
        <v>841</v>
      </c>
      <c r="K7448">
        <v>357695</v>
      </c>
      <c r="L7448">
        <v>274718</v>
      </c>
      <c r="P7448" t="s">
        <v>834</v>
      </c>
      <c r="Q7448" t="s">
        <v>68</v>
      </c>
      <c r="U7448">
        <v>7</v>
      </c>
      <c r="V7448">
        <v>17</v>
      </c>
      <c r="Y7448" t="s">
        <v>65</v>
      </c>
      <c r="Z7448">
        <v>102</v>
      </c>
      <c r="AA7448" t="s">
        <v>586</v>
      </c>
      <c r="AB7448" t="s">
        <v>21</v>
      </c>
      <c r="AC7448">
        <v>235</v>
      </c>
    </row>
    <row r="7449" spans="1:29" x14ac:dyDescent="0.25">
      <c r="A7449">
        <v>345</v>
      </c>
      <c r="B7449">
        <v>345102</v>
      </c>
      <c r="C7449">
        <v>5960</v>
      </c>
      <c r="D7449" t="str">
        <f>VLOOKUP(C7449,'Schedule 3'!A:M,13,FALSE)</f>
        <v>Other Personnel Related Expenses</v>
      </c>
      <c r="E7449">
        <v>-36.799999999999997</v>
      </c>
      <c r="F7449" s="1">
        <v>42917</v>
      </c>
      <c r="G7449" t="s">
        <v>462</v>
      </c>
      <c r="H7449" t="s">
        <v>924</v>
      </c>
      <c r="I7449" t="s">
        <v>841</v>
      </c>
      <c r="K7449">
        <v>357695</v>
      </c>
      <c r="L7449">
        <v>274718</v>
      </c>
      <c r="P7449" t="s">
        <v>834</v>
      </c>
      <c r="Q7449" t="s">
        <v>68</v>
      </c>
      <c r="U7449">
        <v>7</v>
      </c>
      <c r="V7449">
        <v>17</v>
      </c>
      <c r="Y7449" t="s">
        <v>65</v>
      </c>
      <c r="Z7449">
        <v>102</v>
      </c>
      <c r="AA7449" t="s">
        <v>586</v>
      </c>
      <c r="AB7449" t="s">
        <v>21</v>
      </c>
      <c r="AC7449">
        <v>236</v>
      </c>
    </row>
    <row r="7450" spans="1:29" x14ac:dyDescent="0.25">
      <c r="A7450">
        <v>345</v>
      </c>
      <c r="B7450">
        <v>345102</v>
      </c>
      <c r="C7450">
        <v>6255</v>
      </c>
      <c r="D7450" t="str">
        <f>VLOOKUP(C7450,'Schedule 3'!A:M,13,FALSE)</f>
        <v>Operational/Non-Service Expenses</v>
      </c>
      <c r="E7450">
        <v>-2.68</v>
      </c>
      <c r="F7450" s="1">
        <v>42917</v>
      </c>
      <c r="G7450" t="s">
        <v>462</v>
      </c>
      <c r="H7450" t="s">
        <v>924</v>
      </c>
      <c r="I7450" t="s">
        <v>867</v>
      </c>
      <c r="K7450">
        <v>357695</v>
      </c>
      <c r="L7450">
        <v>274718</v>
      </c>
      <c r="P7450" t="s">
        <v>834</v>
      </c>
      <c r="Q7450" t="s">
        <v>68</v>
      </c>
      <c r="U7450">
        <v>7</v>
      </c>
      <c r="V7450">
        <v>17</v>
      </c>
      <c r="Y7450" t="s">
        <v>65</v>
      </c>
      <c r="Z7450">
        <v>102</v>
      </c>
      <c r="AA7450" t="s">
        <v>586</v>
      </c>
      <c r="AB7450" t="s">
        <v>21</v>
      </c>
      <c r="AC7450">
        <v>237</v>
      </c>
    </row>
    <row r="7451" spans="1:29" x14ac:dyDescent="0.25">
      <c r="A7451">
        <v>345</v>
      </c>
      <c r="B7451">
        <v>345102</v>
      </c>
      <c r="C7451">
        <v>6260</v>
      </c>
      <c r="D7451" t="str">
        <f>VLOOKUP(C7451,'Schedule 3'!A:M,13,FALSE)</f>
        <v>Operational/Non-Service Expenses</v>
      </c>
      <c r="E7451">
        <v>-223.46</v>
      </c>
      <c r="F7451" s="1">
        <v>42917</v>
      </c>
      <c r="G7451" t="s">
        <v>462</v>
      </c>
      <c r="H7451" t="s">
        <v>924</v>
      </c>
      <c r="I7451" t="s">
        <v>878</v>
      </c>
      <c r="K7451">
        <v>357695</v>
      </c>
      <c r="L7451">
        <v>274718</v>
      </c>
      <c r="P7451" t="s">
        <v>834</v>
      </c>
      <c r="Q7451" t="s">
        <v>68</v>
      </c>
      <c r="U7451">
        <v>7</v>
      </c>
      <c r="V7451">
        <v>17</v>
      </c>
      <c r="Y7451" t="s">
        <v>65</v>
      </c>
      <c r="Z7451">
        <v>102</v>
      </c>
      <c r="AA7451" t="s">
        <v>586</v>
      </c>
      <c r="AB7451" t="s">
        <v>21</v>
      </c>
      <c r="AC7451">
        <v>238</v>
      </c>
    </row>
    <row r="7452" spans="1:29" x14ac:dyDescent="0.25">
      <c r="A7452">
        <v>345</v>
      </c>
      <c r="B7452">
        <v>345102</v>
      </c>
      <c r="C7452">
        <v>6285</v>
      </c>
      <c r="D7452" t="str">
        <f>VLOOKUP(C7452,'Schedule 3'!A:M,13,FALSE)</f>
        <v>Operational/Non-Service Expenses</v>
      </c>
      <c r="E7452">
        <v>-9.31</v>
      </c>
      <c r="F7452" s="1">
        <v>42917</v>
      </c>
      <c r="G7452" t="s">
        <v>462</v>
      </c>
      <c r="H7452" t="s">
        <v>924</v>
      </c>
      <c r="I7452" t="s">
        <v>867</v>
      </c>
      <c r="K7452">
        <v>357695</v>
      </c>
      <c r="L7452">
        <v>274718</v>
      </c>
      <c r="P7452" t="s">
        <v>834</v>
      </c>
      <c r="Q7452" t="s">
        <v>68</v>
      </c>
      <c r="U7452">
        <v>7</v>
      </c>
      <c r="V7452">
        <v>17</v>
      </c>
      <c r="Y7452" t="s">
        <v>65</v>
      </c>
      <c r="Z7452">
        <v>102</v>
      </c>
      <c r="AA7452" t="s">
        <v>586</v>
      </c>
      <c r="AB7452" t="s">
        <v>21</v>
      </c>
      <c r="AC7452">
        <v>239</v>
      </c>
    </row>
    <row r="7453" spans="1:29" x14ac:dyDescent="0.25">
      <c r="A7453">
        <v>345</v>
      </c>
      <c r="B7453">
        <v>345102</v>
      </c>
      <c r="C7453">
        <v>6285</v>
      </c>
      <c r="D7453" t="str">
        <f>VLOOKUP(C7453,'Schedule 3'!A:M,13,FALSE)</f>
        <v>Operational/Non-Service Expenses</v>
      </c>
      <c r="E7453">
        <v>-95.37</v>
      </c>
      <c r="F7453" s="1">
        <v>42917</v>
      </c>
      <c r="G7453" t="s">
        <v>462</v>
      </c>
      <c r="H7453" t="s">
        <v>924</v>
      </c>
      <c r="I7453" t="s">
        <v>867</v>
      </c>
      <c r="K7453">
        <v>357695</v>
      </c>
      <c r="L7453">
        <v>274718</v>
      </c>
      <c r="P7453" t="s">
        <v>834</v>
      </c>
      <c r="Q7453" t="s">
        <v>68</v>
      </c>
      <c r="U7453">
        <v>7</v>
      </c>
      <c r="V7453">
        <v>17</v>
      </c>
      <c r="Y7453" t="s">
        <v>65</v>
      </c>
      <c r="Z7453">
        <v>102</v>
      </c>
      <c r="AA7453" t="s">
        <v>586</v>
      </c>
      <c r="AB7453" t="s">
        <v>21</v>
      </c>
      <c r="AC7453">
        <v>240</v>
      </c>
    </row>
    <row r="7454" spans="1:29" x14ac:dyDescent="0.25">
      <c r="A7454">
        <v>345</v>
      </c>
      <c r="B7454">
        <v>345102</v>
      </c>
      <c r="C7454">
        <v>6285</v>
      </c>
      <c r="D7454" t="str">
        <f>VLOOKUP(C7454,'Schedule 3'!A:M,13,FALSE)</f>
        <v>Operational/Non-Service Expenses</v>
      </c>
      <c r="E7454">
        <v>-13.47</v>
      </c>
      <c r="F7454" s="1">
        <v>42917</v>
      </c>
      <c r="G7454" t="s">
        <v>462</v>
      </c>
      <c r="H7454" t="s">
        <v>924</v>
      </c>
      <c r="I7454" t="s">
        <v>867</v>
      </c>
      <c r="K7454">
        <v>357695</v>
      </c>
      <c r="L7454">
        <v>274718</v>
      </c>
      <c r="P7454" t="s">
        <v>834</v>
      </c>
      <c r="Q7454" t="s">
        <v>68</v>
      </c>
      <c r="U7454">
        <v>7</v>
      </c>
      <c r="V7454">
        <v>17</v>
      </c>
      <c r="Y7454" t="s">
        <v>65</v>
      </c>
      <c r="Z7454">
        <v>102</v>
      </c>
      <c r="AA7454" t="s">
        <v>586</v>
      </c>
      <c r="AB7454" t="s">
        <v>21</v>
      </c>
      <c r="AC7454">
        <v>241</v>
      </c>
    </row>
    <row r="7455" spans="1:29" x14ac:dyDescent="0.25">
      <c r="A7455">
        <v>345</v>
      </c>
      <c r="B7455">
        <v>345102</v>
      </c>
      <c r="C7455">
        <v>6310</v>
      </c>
      <c r="D7455" t="str">
        <f>VLOOKUP(C7455,'Schedule 3'!A:M,13,FALSE)</f>
        <v>Operational/Non-Service Expenses</v>
      </c>
      <c r="E7455">
        <v>-16.940000000000001</v>
      </c>
      <c r="F7455" s="1">
        <v>42917</v>
      </c>
      <c r="G7455" t="s">
        <v>462</v>
      </c>
      <c r="H7455" t="s">
        <v>924</v>
      </c>
      <c r="I7455" t="s">
        <v>926</v>
      </c>
      <c r="K7455">
        <v>357695</v>
      </c>
      <c r="L7455">
        <v>274718</v>
      </c>
      <c r="P7455" t="s">
        <v>834</v>
      </c>
      <c r="Q7455" t="s">
        <v>68</v>
      </c>
      <c r="U7455">
        <v>7</v>
      </c>
      <c r="V7455">
        <v>17</v>
      </c>
      <c r="Y7455" t="s">
        <v>65</v>
      </c>
      <c r="Z7455">
        <v>102</v>
      </c>
      <c r="AA7455" t="s">
        <v>586</v>
      </c>
      <c r="AB7455" t="s">
        <v>21</v>
      </c>
      <c r="AC7455">
        <v>242</v>
      </c>
    </row>
    <row r="7456" spans="1:29" x14ac:dyDescent="0.25">
      <c r="A7456">
        <v>345</v>
      </c>
      <c r="B7456">
        <v>345103</v>
      </c>
      <c r="C7456">
        <v>6345</v>
      </c>
      <c r="D7456" t="str">
        <f>VLOOKUP(C7456,'Schedule 3'!A:M,13,FALSE)</f>
        <v>Operational/Non-Service Expenses</v>
      </c>
      <c r="E7456">
        <v>-28.78</v>
      </c>
      <c r="F7456" s="1">
        <v>42917</v>
      </c>
      <c r="G7456" t="s">
        <v>462</v>
      </c>
      <c r="H7456" t="s">
        <v>924</v>
      </c>
      <c r="I7456" t="s">
        <v>925</v>
      </c>
      <c r="K7456">
        <v>357695</v>
      </c>
      <c r="L7456">
        <v>274718</v>
      </c>
      <c r="P7456" t="s">
        <v>834</v>
      </c>
      <c r="Q7456" t="s">
        <v>68</v>
      </c>
      <c r="U7456">
        <v>7</v>
      </c>
      <c r="V7456">
        <v>17</v>
      </c>
      <c r="Y7456" t="s">
        <v>65</v>
      </c>
      <c r="Z7456">
        <v>102</v>
      </c>
      <c r="AA7456" t="s">
        <v>586</v>
      </c>
      <c r="AB7456" t="s">
        <v>21</v>
      </c>
      <c r="AC7456">
        <v>243</v>
      </c>
    </row>
    <row r="7457" spans="1:29" x14ac:dyDescent="0.25">
      <c r="A7457">
        <v>345</v>
      </c>
      <c r="B7457">
        <v>345101</v>
      </c>
      <c r="C7457">
        <v>6195</v>
      </c>
      <c r="D7457" t="str">
        <f>VLOOKUP(C7457,'Schedule 3'!A:M,13,FALSE)</f>
        <v>Transport/Travel Expenses</v>
      </c>
      <c r="E7457">
        <v>463.32</v>
      </c>
      <c r="F7457" s="1">
        <v>42916</v>
      </c>
      <c r="G7457" t="s">
        <v>462</v>
      </c>
      <c r="H7457" t="s">
        <v>924</v>
      </c>
      <c r="I7457" t="s">
        <v>91</v>
      </c>
      <c r="K7457">
        <v>357695</v>
      </c>
      <c r="L7457">
        <v>274718</v>
      </c>
      <c r="P7457" t="s">
        <v>834</v>
      </c>
      <c r="Q7457" t="s">
        <v>68</v>
      </c>
      <c r="U7457">
        <v>6</v>
      </c>
      <c r="V7457">
        <v>17</v>
      </c>
      <c r="Y7457" t="s">
        <v>65</v>
      </c>
      <c r="Z7457">
        <v>102</v>
      </c>
      <c r="AA7457" t="s">
        <v>586</v>
      </c>
      <c r="AB7457" t="s">
        <v>21</v>
      </c>
      <c r="AC7457">
        <v>228</v>
      </c>
    </row>
    <row r="7458" spans="1:29" x14ac:dyDescent="0.25">
      <c r="A7458">
        <v>345</v>
      </c>
      <c r="B7458">
        <v>345101</v>
      </c>
      <c r="C7458">
        <v>6200</v>
      </c>
      <c r="D7458" t="str">
        <f>VLOOKUP(C7458,'Schedule 3'!A:M,13,FALSE)</f>
        <v>Transport/Travel Expenses</v>
      </c>
      <c r="E7458">
        <v>16.100000000000001</v>
      </c>
      <c r="F7458" s="1">
        <v>42916</v>
      </c>
      <c r="G7458" t="s">
        <v>462</v>
      </c>
      <c r="H7458" t="s">
        <v>924</v>
      </c>
      <c r="I7458" t="s">
        <v>91</v>
      </c>
      <c r="K7458">
        <v>357695</v>
      </c>
      <c r="L7458">
        <v>274718</v>
      </c>
      <c r="P7458" t="s">
        <v>834</v>
      </c>
      <c r="Q7458" t="s">
        <v>68</v>
      </c>
      <c r="U7458">
        <v>6</v>
      </c>
      <c r="V7458">
        <v>17</v>
      </c>
      <c r="Y7458" t="s">
        <v>65</v>
      </c>
      <c r="Z7458">
        <v>102</v>
      </c>
      <c r="AA7458" t="s">
        <v>586</v>
      </c>
      <c r="AB7458" t="s">
        <v>21</v>
      </c>
      <c r="AC7458">
        <v>229</v>
      </c>
    </row>
    <row r="7459" spans="1:29" x14ac:dyDescent="0.25">
      <c r="A7459">
        <v>345</v>
      </c>
      <c r="B7459">
        <v>345101</v>
      </c>
      <c r="C7459">
        <v>6255</v>
      </c>
      <c r="D7459" t="str">
        <f>VLOOKUP(C7459,'Schedule 3'!A:M,13,FALSE)</f>
        <v>Operational/Non-Service Expenses</v>
      </c>
      <c r="E7459">
        <v>34.5</v>
      </c>
      <c r="F7459" s="1">
        <v>42916</v>
      </c>
      <c r="G7459" t="s">
        <v>462</v>
      </c>
      <c r="H7459" t="s">
        <v>924</v>
      </c>
      <c r="I7459" t="s">
        <v>571</v>
      </c>
      <c r="K7459">
        <v>357695</v>
      </c>
      <c r="L7459">
        <v>274718</v>
      </c>
      <c r="P7459" t="s">
        <v>834</v>
      </c>
      <c r="Q7459" t="s">
        <v>68</v>
      </c>
      <c r="U7459">
        <v>6</v>
      </c>
      <c r="V7459">
        <v>17</v>
      </c>
      <c r="Y7459" t="s">
        <v>65</v>
      </c>
      <c r="Z7459">
        <v>102</v>
      </c>
      <c r="AA7459" t="s">
        <v>586</v>
      </c>
      <c r="AB7459" t="s">
        <v>21</v>
      </c>
      <c r="AC7459">
        <v>230</v>
      </c>
    </row>
    <row r="7460" spans="1:29" x14ac:dyDescent="0.25">
      <c r="A7460">
        <v>345</v>
      </c>
      <c r="B7460">
        <v>345101</v>
      </c>
      <c r="C7460">
        <v>6310</v>
      </c>
      <c r="D7460" t="str">
        <f>VLOOKUP(C7460,'Schedule 3'!A:M,13,FALSE)</f>
        <v>Operational/Non-Service Expenses</v>
      </c>
      <c r="E7460">
        <v>19.47</v>
      </c>
      <c r="F7460" s="1">
        <v>42916</v>
      </c>
      <c r="G7460" t="s">
        <v>462</v>
      </c>
      <c r="H7460" t="s">
        <v>924</v>
      </c>
      <c r="I7460" t="s">
        <v>925</v>
      </c>
      <c r="K7460">
        <v>357695</v>
      </c>
      <c r="L7460">
        <v>274718</v>
      </c>
      <c r="P7460" t="s">
        <v>834</v>
      </c>
      <c r="Q7460" t="s">
        <v>68</v>
      </c>
      <c r="U7460">
        <v>6</v>
      </c>
      <c r="V7460">
        <v>17</v>
      </c>
      <c r="Y7460" t="s">
        <v>65</v>
      </c>
      <c r="Z7460">
        <v>102</v>
      </c>
      <c r="AA7460" t="s">
        <v>586</v>
      </c>
      <c r="AB7460" t="s">
        <v>21</v>
      </c>
      <c r="AC7460">
        <v>231</v>
      </c>
    </row>
    <row r="7461" spans="1:29" x14ac:dyDescent="0.25">
      <c r="A7461">
        <v>345</v>
      </c>
      <c r="B7461">
        <v>345101</v>
      </c>
      <c r="C7461">
        <v>6310</v>
      </c>
      <c r="D7461" t="str">
        <f>VLOOKUP(C7461,'Schedule 3'!A:M,13,FALSE)</f>
        <v>Operational/Non-Service Expenses</v>
      </c>
      <c r="E7461">
        <v>8.44</v>
      </c>
      <c r="F7461" s="1">
        <v>42916</v>
      </c>
      <c r="G7461" t="s">
        <v>462</v>
      </c>
      <c r="H7461" t="s">
        <v>924</v>
      </c>
      <c r="I7461" t="s">
        <v>925</v>
      </c>
      <c r="K7461">
        <v>357695</v>
      </c>
      <c r="L7461">
        <v>274718</v>
      </c>
      <c r="P7461" t="s">
        <v>834</v>
      </c>
      <c r="Q7461" t="s">
        <v>68</v>
      </c>
      <c r="U7461">
        <v>6</v>
      </c>
      <c r="V7461">
        <v>17</v>
      </c>
      <c r="Y7461" t="s">
        <v>65</v>
      </c>
      <c r="Z7461">
        <v>102</v>
      </c>
      <c r="AA7461" t="s">
        <v>586</v>
      </c>
      <c r="AB7461" t="s">
        <v>21</v>
      </c>
      <c r="AC7461">
        <v>232</v>
      </c>
    </row>
    <row r="7462" spans="1:29" x14ac:dyDescent="0.25">
      <c r="A7462">
        <v>345</v>
      </c>
      <c r="B7462">
        <v>345102</v>
      </c>
      <c r="C7462">
        <v>5880</v>
      </c>
      <c r="D7462" t="str">
        <f>VLOOKUP(C7462,'Schedule 3'!A:M,13,FALSE)</f>
        <v>Other Personnel Related Expenses</v>
      </c>
      <c r="E7462">
        <v>3.05</v>
      </c>
      <c r="F7462" s="1">
        <v>42916</v>
      </c>
      <c r="G7462" t="s">
        <v>462</v>
      </c>
      <c r="H7462" t="s">
        <v>924</v>
      </c>
      <c r="I7462" t="s">
        <v>867</v>
      </c>
      <c r="K7462">
        <v>357695</v>
      </c>
      <c r="L7462">
        <v>274718</v>
      </c>
      <c r="P7462" t="s">
        <v>834</v>
      </c>
      <c r="Q7462" t="s">
        <v>68</v>
      </c>
      <c r="U7462">
        <v>6</v>
      </c>
      <c r="V7462">
        <v>17</v>
      </c>
      <c r="Y7462" t="s">
        <v>65</v>
      </c>
      <c r="Z7462">
        <v>102</v>
      </c>
      <c r="AA7462" t="s">
        <v>586</v>
      </c>
      <c r="AB7462" t="s">
        <v>21</v>
      </c>
      <c r="AC7462">
        <v>233</v>
      </c>
    </row>
    <row r="7463" spans="1:29" x14ac:dyDescent="0.25">
      <c r="A7463">
        <v>345</v>
      </c>
      <c r="B7463">
        <v>345102</v>
      </c>
      <c r="C7463">
        <v>5895</v>
      </c>
      <c r="D7463" t="str">
        <f>VLOOKUP(C7463,'Schedule 3'!A:M,13,FALSE)</f>
        <v>Operational/Non-Service Expenses</v>
      </c>
      <c r="E7463">
        <v>20.399999999999999</v>
      </c>
      <c r="F7463" s="1">
        <v>42916</v>
      </c>
      <c r="G7463" t="s">
        <v>462</v>
      </c>
      <c r="H7463" t="s">
        <v>924</v>
      </c>
      <c r="I7463" t="s">
        <v>867</v>
      </c>
      <c r="K7463">
        <v>357695</v>
      </c>
      <c r="L7463">
        <v>274718</v>
      </c>
      <c r="P7463" t="s">
        <v>834</v>
      </c>
      <c r="Q7463" t="s">
        <v>68</v>
      </c>
      <c r="U7463">
        <v>6</v>
      </c>
      <c r="V7463">
        <v>17</v>
      </c>
      <c r="Y7463" t="s">
        <v>65</v>
      </c>
      <c r="Z7463">
        <v>102</v>
      </c>
      <c r="AA7463" t="s">
        <v>586</v>
      </c>
      <c r="AB7463" t="s">
        <v>21</v>
      </c>
      <c r="AC7463">
        <v>234</v>
      </c>
    </row>
    <row r="7464" spans="1:29" x14ac:dyDescent="0.25">
      <c r="A7464">
        <v>345</v>
      </c>
      <c r="B7464">
        <v>345102</v>
      </c>
      <c r="C7464">
        <v>5960</v>
      </c>
      <c r="D7464" t="str">
        <f>VLOOKUP(C7464,'Schedule 3'!A:M,13,FALSE)</f>
        <v>Other Personnel Related Expenses</v>
      </c>
      <c r="E7464">
        <v>51.8</v>
      </c>
      <c r="F7464" s="1">
        <v>42916</v>
      </c>
      <c r="G7464" t="s">
        <v>462</v>
      </c>
      <c r="H7464" t="s">
        <v>924</v>
      </c>
      <c r="I7464" t="s">
        <v>841</v>
      </c>
      <c r="K7464">
        <v>357695</v>
      </c>
      <c r="L7464">
        <v>274718</v>
      </c>
      <c r="P7464" t="s">
        <v>834</v>
      </c>
      <c r="Q7464" t="s">
        <v>68</v>
      </c>
      <c r="U7464">
        <v>6</v>
      </c>
      <c r="V7464">
        <v>17</v>
      </c>
      <c r="Y7464" t="s">
        <v>65</v>
      </c>
      <c r="Z7464">
        <v>102</v>
      </c>
      <c r="AA7464" t="s">
        <v>586</v>
      </c>
      <c r="AB7464" t="s">
        <v>21</v>
      </c>
      <c r="AC7464">
        <v>235</v>
      </c>
    </row>
    <row r="7465" spans="1:29" x14ac:dyDescent="0.25">
      <c r="A7465">
        <v>345</v>
      </c>
      <c r="B7465">
        <v>345102</v>
      </c>
      <c r="C7465">
        <v>5960</v>
      </c>
      <c r="D7465" t="str">
        <f>VLOOKUP(C7465,'Schedule 3'!A:M,13,FALSE)</f>
        <v>Other Personnel Related Expenses</v>
      </c>
      <c r="E7465">
        <v>36.799999999999997</v>
      </c>
      <c r="F7465" s="1">
        <v>42916</v>
      </c>
      <c r="G7465" t="s">
        <v>462</v>
      </c>
      <c r="H7465" t="s">
        <v>924</v>
      </c>
      <c r="I7465" t="s">
        <v>841</v>
      </c>
      <c r="K7465">
        <v>357695</v>
      </c>
      <c r="L7465">
        <v>274718</v>
      </c>
      <c r="P7465" t="s">
        <v>834</v>
      </c>
      <c r="Q7465" t="s">
        <v>68</v>
      </c>
      <c r="U7465">
        <v>6</v>
      </c>
      <c r="V7465">
        <v>17</v>
      </c>
      <c r="Y7465" t="s">
        <v>65</v>
      </c>
      <c r="Z7465">
        <v>102</v>
      </c>
      <c r="AA7465" t="s">
        <v>586</v>
      </c>
      <c r="AB7465" t="s">
        <v>21</v>
      </c>
      <c r="AC7465">
        <v>236</v>
      </c>
    </row>
    <row r="7466" spans="1:29" x14ac:dyDescent="0.25">
      <c r="A7466">
        <v>345</v>
      </c>
      <c r="B7466">
        <v>345102</v>
      </c>
      <c r="C7466">
        <v>6255</v>
      </c>
      <c r="D7466" t="str">
        <f>VLOOKUP(C7466,'Schedule 3'!A:M,13,FALSE)</f>
        <v>Operational/Non-Service Expenses</v>
      </c>
      <c r="E7466">
        <v>2.68</v>
      </c>
      <c r="F7466" s="1">
        <v>42916</v>
      </c>
      <c r="G7466" t="s">
        <v>462</v>
      </c>
      <c r="H7466" t="s">
        <v>924</v>
      </c>
      <c r="I7466" t="s">
        <v>867</v>
      </c>
      <c r="K7466">
        <v>357695</v>
      </c>
      <c r="L7466">
        <v>274718</v>
      </c>
      <c r="P7466" t="s">
        <v>834</v>
      </c>
      <c r="Q7466" t="s">
        <v>68</v>
      </c>
      <c r="U7466">
        <v>6</v>
      </c>
      <c r="V7466">
        <v>17</v>
      </c>
      <c r="Y7466" t="s">
        <v>65</v>
      </c>
      <c r="Z7466">
        <v>102</v>
      </c>
      <c r="AA7466" t="s">
        <v>586</v>
      </c>
      <c r="AB7466" t="s">
        <v>21</v>
      </c>
      <c r="AC7466">
        <v>237</v>
      </c>
    </row>
    <row r="7467" spans="1:29" x14ac:dyDescent="0.25">
      <c r="A7467">
        <v>345</v>
      </c>
      <c r="B7467">
        <v>345102</v>
      </c>
      <c r="C7467">
        <v>6260</v>
      </c>
      <c r="D7467" t="str">
        <f>VLOOKUP(C7467,'Schedule 3'!A:M,13,FALSE)</f>
        <v>Operational/Non-Service Expenses</v>
      </c>
      <c r="E7467">
        <v>223.46</v>
      </c>
      <c r="F7467" s="1">
        <v>42916</v>
      </c>
      <c r="G7467" t="s">
        <v>462</v>
      </c>
      <c r="H7467" t="s">
        <v>924</v>
      </c>
      <c r="I7467" t="s">
        <v>878</v>
      </c>
      <c r="K7467">
        <v>357695</v>
      </c>
      <c r="L7467">
        <v>274718</v>
      </c>
      <c r="P7467" t="s">
        <v>834</v>
      </c>
      <c r="Q7467" t="s">
        <v>68</v>
      </c>
      <c r="U7467">
        <v>6</v>
      </c>
      <c r="V7467">
        <v>17</v>
      </c>
      <c r="Y7467" t="s">
        <v>65</v>
      </c>
      <c r="Z7467">
        <v>102</v>
      </c>
      <c r="AA7467" t="s">
        <v>586</v>
      </c>
      <c r="AB7467" t="s">
        <v>21</v>
      </c>
      <c r="AC7467">
        <v>238</v>
      </c>
    </row>
    <row r="7468" spans="1:29" x14ac:dyDescent="0.25">
      <c r="A7468">
        <v>345</v>
      </c>
      <c r="B7468">
        <v>345102</v>
      </c>
      <c r="C7468">
        <v>6285</v>
      </c>
      <c r="D7468" t="str">
        <f>VLOOKUP(C7468,'Schedule 3'!A:M,13,FALSE)</f>
        <v>Operational/Non-Service Expenses</v>
      </c>
      <c r="E7468">
        <v>9.31</v>
      </c>
      <c r="F7468" s="1">
        <v>42916</v>
      </c>
      <c r="G7468" t="s">
        <v>462</v>
      </c>
      <c r="H7468" t="s">
        <v>924</v>
      </c>
      <c r="I7468" t="s">
        <v>867</v>
      </c>
      <c r="K7468">
        <v>357695</v>
      </c>
      <c r="L7468">
        <v>274718</v>
      </c>
      <c r="P7468" t="s">
        <v>834</v>
      </c>
      <c r="Q7468" t="s">
        <v>68</v>
      </c>
      <c r="U7468">
        <v>6</v>
      </c>
      <c r="V7468">
        <v>17</v>
      </c>
      <c r="Y7468" t="s">
        <v>65</v>
      </c>
      <c r="Z7468">
        <v>102</v>
      </c>
      <c r="AA7468" t="s">
        <v>586</v>
      </c>
      <c r="AB7468" t="s">
        <v>21</v>
      </c>
      <c r="AC7468">
        <v>239</v>
      </c>
    </row>
    <row r="7469" spans="1:29" x14ac:dyDescent="0.25">
      <c r="A7469">
        <v>345</v>
      </c>
      <c r="B7469">
        <v>345102</v>
      </c>
      <c r="C7469">
        <v>6285</v>
      </c>
      <c r="D7469" t="str">
        <f>VLOOKUP(C7469,'Schedule 3'!A:M,13,FALSE)</f>
        <v>Operational/Non-Service Expenses</v>
      </c>
      <c r="E7469">
        <v>95.37</v>
      </c>
      <c r="F7469" s="1">
        <v>42916</v>
      </c>
      <c r="G7469" t="s">
        <v>462</v>
      </c>
      <c r="H7469" t="s">
        <v>924</v>
      </c>
      <c r="I7469" t="s">
        <v>867</v>
      </c>
      <c r="K7469">
        <v>357695</v>
      </c>
      <c r="L7469">
        <v>274718</v>
      </c>
      <c r="P7469" t="s">
        <v>834</v>
      </c>
      <c r="Q7469" t="s">
        <v>68</v>
      </c>
      <c r="U7469">
        <v>6</v>
      </c>
      <c r="V7469">
        <v>17</v>
      </c>
      <c r="Y7469" t="s">
        <v>65</v>
      </c>
      <c r="Z7469">
        <v>102</v>
      </c>
      <c r="AA7469" t="s">
        <v>586</v>
      </c>
      <c r="AB7469" t="s">
        <v>21</v>
      </c>
      <c r="AC7469">
        <v>240</v>
      </c>
    </row>
    <row r="7470" spans="1:29" x14ac:dyDescent="0.25">
      <c r="A7470">
        <v>345</v>
      </c>
      <c r="B7470">
        <v>345102</v>
      </c>
      <c r="C7470">
        <v>6285</v>
      </c>
      <c r="D7470" t="str">
        <f>VLOOKUP(C7470,'Schedule 3'!A:M,13,FALSE)</f>
        <v>Operational/Non-Service Expenses</v>
      </c>
      <c r="E7470">
        <v>13.47</v>
      </c>
      <c r="F7470" s="1">
        <v>42916</v>
      </c>
      <c r="G7470" t="s">
        <v>462</v>
      </c>
      <c r="H7470" t="s">
        <v>924</v>
      </c>
      <c r="I7470" t="s">
        <v>867</v>
      </c>
      <c r="K7470">
        <v>357695</v>
      </c>
      <c r="L7470">
        <v>274718</v>
      </c>
      <c r="P7470" t="s">
        <v>834</v>
      </c>
      <c r="Q7470" t="s">
        <v>68</v>
      </c>
      <c r="U7470">
        <v>6</v>
      </c>
      <c r="V7470">
        <v>17</v>
      </c>
      <c r="Y7470" t="s">
        <v>65</v>
      </c>
      <c r="Z7470">
        <v>102</v>
      </c>
      <c r="AA7470" t="s">
        <v>586</v>
      </c>
      <c r="AB7470" t="s">
        <v>21</v>
      </c>
      <c r="AC7470">
        <v>241</v>
      </c>
    </row>
    <row r="7471" spans="1:29" x14ac:dyDescent="0.25">
      <c r="A7471">
        <v>345</v>
      </c>
      <c r="B7471">
        <v>345102</v>
      </c>
      <c r="C7471">
        <v>6310</v>
      </c>
      <c r="D7471" t="str">
        <f>VLOOKUP(C7471,'Schedule 3'!A:M,13,FALSE)</f>
        <v>Operational/Non-Service Expenses</v>
      </c>
      <c r="E7471">
        <v>16.940000000000001</v>
      </c>
      <c r="F7471" s="1">
        <v>42916</v>
      </c>
      <c r="G7471" t="s">
        <v>462</v>
      </c>
      <c r="H7471" t="s">
        <v>924</v>
      </c>
      <c r="I7471" t="s">
        <v>926</v>
      </c>
      <c r="K7471">
        <v>357695</v>
      </c>
      <c r="L7471">
        <v>274718</v>
      </c>
      <c r="P7471" t="s">
        <v>834</v>
      </c>
      <c r="Q7471" t="s">
        <v>68</v>
      </c>
      <c r="U7471">
        <v>6</v>
      </c>
      <c r="V7471">
        <v>17</v>
      </c>
      <c r="Y7471" t="s">
        <v>65</v>
      </c>
      <c r="Z7471">
        <v>102</v>
      </c>
      <c r="AA7471" t="s">
        <v>586</v>
      </c>
      <c r="AB7471" t="s">
        <v>21</v>
      </c>
      <c r="AC7471">
        <v>242</v>
      </c>
    </row>
    <row r="7472" spans="1:29" x14ac:dyDescent="0.25">
      <c r="A7472">
        <v>345</v>
      </c>
      <c r="B7472">
        <v>345103</v>
      </c>
      <c r="C7472">
        <v>6345</v>
      </c>
      <c r="D7472" t="str">
        <f>VLOOKUP(C7472,'Schedule 3'!A:M,13,FALSE)</f>
        <v>Operational/Non-Service Expenses</v>
      </c>
      <c r="E7472">
        <v>28.78</v>
      </c>
      <c r="F7472" s="1">
        <v>42916</v>
      </c>
      <c r="G7472" t="s">
        <v>462</v>
      </c>
      <c r="H7472" t="s">
        <v>924</v>
      </c>
      <c r="I7472" t="s">
        <v>925</v>
      </c>
      <c r="K7472">
        <v>357695</v>
      </c>
      <c r="L7472">
        <v>274718</v>
      </c>
      <c r="P7472" t="s">
        <v>834</v>
      </c>
      <c r="Q7472" t="s">
        <v>68</v>
      </c>
      <c r="U7472">
        <v>6</v>
      </c>
      <c r="V7472">
        <v>17</v>
      </c>
      <c r="Y7472" t="s">
        <v>65</v>
      </c>
      <c r="Z7472">
        <v>102</v>
      </c>
      <c r="AA7472" t="s">
        <v>586</v>
      </c>
      <c r="AB7472" t="s">
        <v>21</v>
      </c>
      <c r="AC7472">
        <v>243</v>
      </c>
    </row>
    <row r="7473" spans="1:29" x14ac:dyDescent="0.25">
      <c r="A7473">
        <v>345</v>
      </c>
      <c r="B7473">
        <v>345103</v>
      </c>
      <c r="C7473">
        <v>5510</v>
      </c>
      <c r="D7473" t="str">
        <f>VLOOKUP(C7473,'Schedule 3'!A:M,13,FALSE)</f>
        <v>Operational/Non-Service Expenses</v>
      </c>
      <c r="E7473">
        <v>-538.9</v>
      </c>
      <c r="F7473" s="1">
        <v>42916</v>
      </c>
      <c r="G7473" t="s">
        <v>462</v>
      </c>
      <c r="H7473" t="s">
        <v>852</v>
      </c>
      <c r="I7473" t="s">
        <v>899</v>
      </c>
      <c r="K7473">
        <v>357696</v>
      </c>
      <c r="L7473">
        <v>274721</v>
      </c>
      <c r="Q7473" t="s">
        <v>68</v>
      </c>
      <c r="U7473">
        <v>6</v>
      </c>
      <c r="V7473">
        <v>17</v>
      </c>
      <c r="Y7473" t="s">
        <v>65</v>
      </c>
      <c r="Z7473">
        <v>345</v>
      </c>
      <c r="AA7473" t="s">
        <v>586</v>
      </c>
      <c r="AB7473" t="s">
        <v>21</v>
      </c>
      <c r="AC7473">
        <v>1</v>
      </c>
    </row>
    <row r="7474" spans="1:29" x14ac:dyDescent="0.25">
      <c r="A7474">
        <v>345</v>
      </c>
      <c r="B7474">
        <v>345105</v>
      </c>
      <c r="C7474">
        <v>5510</v>
      </c>
      <c r="D7474" t="str">
        <f>VLOOKUP(C7474,'Schedule 3'!A:M,13,FALSE)</f>
        <v>Operational/Non-Service Expenses</v>
      </c>
      <c r="E7474">
        <v>-2181.61</v>
      </c>
      <c r="F7474" s="1">
        <v>42916</v>
      </c>
      <c r="G7474" t="s">
        <v>462</v>
      </c>
      <c r="H7474" t="s">
        <v>852</v>
      </c>
      <c r="I7474" t="s">
        <v>900</v>
      </c>
      <c r="K7474">
        <v>357696</v>
      </c>
      <c r="L7474">
        <v>274721</v>
      </c>
      <c r="Q7474" t="s">
        <v>68</v>
      </c>
      <c r="U7474">
        <v>6</v>
      </c>
      <c r="V7474">
        <v>17</v>
      </c>
      <c r="Y7474" t="s">
        <v>65</v>
      </c>
      <c r="Z7474">
        <v>345</v>
      </c>
      <c r="AA7474" t="s">
        <v>586</v>
      </c>
      <c r="AB7474" t="s">
        <v>21</v>
      </c>
      <c r="AC7474">
        <v>3</v>
      </c>
    </row>
    <row r="7475" spans="1:29" x14ac:dyDescent="0.25">
      <c r="A7475">
        <v>345</v>
      </c>
      <c r="B7475">
        <v>345100</v>
      </c>
      <c r="C7475">
        <v>5515</v>
      </c>
      <c r="D7475" t="str">
        <f>VLOOKUP(C7475,'Schedule 3'!A:M,13,FALSE)</f>
        <v>Operational/Non-Service Expenses</v>
      </c>
      <c r="E7475">
        <v>-210.72</v>
      </c>
      <c r="F7475" s="1">
        <v>42916</v>
      </c>
      <c r="G7475" t="s">
        <v>462</v>
      </c>
      <c r="H7475" t="s">
        <v>854</v>
      </c>
      <c r="I7475" t="s">
        <v>855</v>
      </c>
      <c r="K7475">
        <v>357704</v>
      </c>
      <c r="L7475">
        <v>274776</v>
      </c>
      <c r="Q7475" t="s">
        <v>68</v>
      </c>
      <c r="U7475">
        <v>6</v>
      </c>
      <c r="V7475">
        <v>17</v>
      </c>
      <c r="Y7475" t="s">
        <v>65</v>
      </c>
      <c r="Z7475">
        <v>110</v>
      </c>
      <c r="AA7475" t="s">
        <v>586</v>
      </c>
      <c r="AB7475" t="s">
        <v>21</v>
      </c>
      <c r="AC7475">
        <v>135</v>
      </c>
    </row>
    <row r="7476" spans="1:29" x14ac:dyDescent="0.25">
      <c r="A7476">
        <v>345</v>
      </c>
      <c r="B7476">
        <v>345101</v>
      </c>
      <c r="C7476">
        <v>5465</v>
      </c>
      <c r="D7476" t="str">
        <f>VLOOKUP(C7476,'Schedule 3'!A:M,13,FALSE)</f>
        <v>Operational/Non-Service Expenses</v>
      </c>
      <c r="E7476">
        <v>-1563.19</v>
      </c>
      <c r="F7476" s="1">
        <v>42917</v>
      </c>
      <c r="G7476" t="s">
        <v>462</v>
      </c>
      <c r="H7476" t="s">
        <v>842</v>
      </c>
      <c r="I7476" t="s">
        <v>842</v>
      </c>
      <c r="K7476">
        <v>357705</v>
      </c>
      <c r="L7476">
        <v>274780</v>
      </c>
      <c r="P7476" t="s">
        <v>834</v>
      </c>
      <c r="Q7476" t="s">
        <v>68</v>
      </c>
      <c r="R7476">
        <v>10</v>
      </c>
      <c r="U7476">
        <v>7</v>
      </c>
      <c r="V7476">
        <v>17</v>
      </c>
      <c r="Y7476" t="s">
        <v>65</v>
      </c>
      <c r="Z7476">
        <v>110</v>
      </c>
      <c r="AA7476" t="s">
        <v>586</v>
      </c>
      <c r="AB7476" t="s">
        <v>21</v>
      </c>
      <c r="AC7476">
        <v>210</v>
      </c>
    </row>
    <row r="7477" spans="1:29" x14ac:dyDescent="0.25">
      <c r="A7477">
        <v>345</v>
      </c>
      <c r="B7477">
        <v>345102</v>
      </c>
      <c r="C7477">
        <v>5465</v>
      </c>
      <c r="D7477" t="str">
        <f>VLOOKUP(C7477,'Schedule 3'!A:M,13,FALSE)</f>
        <v>Operational/Non-Service Expenses</v>
      </c>
      <c r="E7477">
        <v>-11664.96</v>
      </c>
      <c r="F7477" s="1">
        <v>42917</v>
      </c>
      <c r="G7477" t="s">
        <v>462</v>
      </c>
      <c r="H7477" t="s">
        <v>842</v>
      </c>
      <c r="I7477" t="s">
        <v>842</v>
      </c>
      <c r="K7477">
        <v>357705</v>
      </c>
      <c r="L7477">
        <v>274780</v>
      </c>
      <c r="P7477" t="s">
        <v>834</v>
      </c>
      <c r="Q7477" t="s">
        <v>68</v>
      </c>
      <c r="R7477">
        <v>10</v>
      </c>
      <c r="U7477">
        <v>7</v>
      </c>
      <c r="V7477">
        <v>17</v>
      </c>
      <c r="Y7477" t="s">
        <v>65</v>
      </c>
      <c r="Z7477">
        <v>110</v>
      </c>
      <c r="AA7477" t="s">
        <v>586</v>
      </c>
      <c r="AB7477" t="s">
        <v>21</v>
      </c>
      <c r="AC7477">
        <v>211</v>
      </c>
    </row>
    <row r="7478" spans="1:29" x14ac:dyDescent="0.25">
      <c r="A7478">
        <v>345</v>
      </c>
      <c r="B7478">
        <v>345103</v>
      </c>
      <c r="C7478">
        <v>5470</v>
      </c>
      <c r="D7478" t="str">
        <f>VLOOKUP(C7478,'Schedule 3'!A:M,13,FALSE)</f>
        <v>Operational/Non-Service Expenses</v>
      </c>
      <c r="E7478">
        <v>-1032.31</v>
      </c>
      <c r="F7478" s="1">
        <v>42917</v>
      </c>
      <c r="G7478" t="s">
        <v>462</v>
      </c>
      <c r="H7478" t="s">
        <v>842</v>
      </c>
      <c r="I7478" t="s">
        <v>842</v>
      </c>
      <c r="K7478">
        <v>357705</v>
      </c>
      <c r="L7478">
        <v>274780</v>
      </c>
      <c r="P7478" t="s">
        <v>834</v>
      </c>
      <c r="Q7478" t="s">
        <v>68</v>
      </c>
      <c r="R7478">
        <v>10</v>
      </c>
      <c r="U7478">
        <v>7</v>
      </c>
      <c r="V7478">
        <v>17</v>
      </c>
      <c r="Y7478" t="s">
        <v>65</v>
      </c>
      <c r="Z7478">
        <v>110</v>
      </c>
      <c r="AA7478" t="s">
        <v>586</v>
      </c>
      <c r="AB7478" t="s">
        <v>21</v>
      </c>
      <c r="AC7478">
        <v>212</v>
      </c>
    </row>
    <row r="7479" spans="1:29" x14ac:dyDescent="0.25">
      <c r="A7479">
        <v>345</v>
      </c>
      <c r="B7479">
        <v>345101</v>
      </c>
      <c r="C7479">
        <v>5465</v>
      </c>
      <c r="D7479" t="str">
        <f>VLOOKUP(C7479,'Schedule 3'!A:M,13,FALSE)</f>
        <v>Operational/Non-Service Expenses</v>
      </c>
      <c r="E7479">
        <v>1563.19</v>
      </c>
      <c r="F7479" s="1">
        <v>42916</v>
      </c>
      <c r="G7479" t="s">
        <v>462</v>
      </c>
      <c r="H7479" t="s">
        <v>842</v>
      </c>
      <c r="I7479" t="s">
        <v>842</v>
      </c>
      <c r="K7479">
        <v>357705</v>
      </c>
      <c r="L7479">
        <v>274780</v>
      </c>
      <c r="P7479" t="s">
        <v>834</v>
      </c>
      <c r="Q7479" t="s">
        <v>68</v>
      </c>
      <c r="R7479">
        <v>10</v>
      </c>
      <c r="U7479">
        <v>6</v>
      </c>
      <c r="V7479">
        <v>17</v>
      </c>
      <c r="Y7479" t="s">
        <v>65</v>
      </c>
      <c r="Z7479">
        <v>110</v>
      </c>
      <c r="AA7479" t="s">
        <v>586</v>
      </c>
      <c r="AB7479" t="s">
        <v>21</v>
      </c>
      <c r="AC7479">
        <v>210</v>
      </c>
    </row>
    <row r="7480" spans="1:29" x14ac:dyDescent="0.25">
      <c r="A7480">
        <v>345</v>
      </c>
      <c r="B7480">
        <v>345102</v>
      </c>
      <c r="C7480">
        <v>5465</v>
      </c>
      <c r="D7480" t="str">
        <f>VLOOKUP(C7480,'Schedule 3'!A:M,13,FALSE)</f>
        <v>Operational/Non-Service Expenses</v>
      </c>
      <c r="E7480">
        <v>11664.96</v>
      </c>
      <c r="F7480" s="1">
        <v>42916</v>
      </c>
      <c r="G7480" t="s">
        <v>462</v>
      </c>
      <c r="H7480" t="s">
        <v>842</v>
      </c>
      <c r="I7480" t="s">
        <v>842</v>
      </c>
      <c r="K7480">
        <v>357705</v>
      </c>
      <c r="L7480">
        <v>274780</v>
      </c>
      <c r="P7480" t="s">
        <v>834</v>
      </c>
      <c r="Q7480" t="s">
        <v>68</v>
      </c>
      <c r="R7480">
        <v>10</v>
      </c>
      <c r="U7480">
        <v>6</v>
      </c>
      <c r="V7480">
        <v>17</v>
      </c>
      <c r="Y7480" t="s">
        <v>65</v>
      </c>
      <c r="Z7480">
        <v>110</v>
      </c>
      <c r="AA7480" t="s">
        <v>586</v>
      </c>
      <c r="AB7480" t="s">
        <v>21</v>
      </c>
      <c r="AC7480">
        <v>211</v>
      </c>
    </row>
    <row r="7481" spans="1:29" x14ac:dyDescent="0.25">
      <c r="A7481">
        <v>345</v>
      </c>
      <c r="B7481">
        <v>345103</v>
      </c>
      <c r="C7481">
        <v>5470</v>
      </c>
      <c r="D7481" t="str">
        <f>VLOOKUP(C7481,'Schedule 3'!A:M,13,FALSE)</f>
        <v>Operational/Non-Service Expenses</v>
      </c>
      <c r="E7481">
        <v>1032.31</v>
      </c>
      <c r="F7481" s="1">
        <v>42916</v>
      </c>
      <c r="G7481" t="s">
        <v>462</v>
      </c>
      <c r="H7481" t="s">
        <v>842</v>
      </c>
      <c r="I7481" t="s">
        <v>842</v>
      </c>
      <c r="K7481">
        <v>357705</v>
      </c>
      <c r="L7481">
        <v>274780</v>
      </c>
      <c r="P7481" t="s">
        <v>834</v>
      </c>
      <c r="Q7481" t="s">
        <v>68</v>
      </c>
      <c r="R7481">
        <v>10</v>
      </c>
      <c r="U7481">
        <v>6</v>
      </c>
      <c r="V7481">
        <v>17</v>
      </c>
      <c r="Y7481" t="s">
        <v>65</v>
      </c>
      <c r="Z7481">
        <v>110</v>
      </c>
      <c r="AA7481" t="s">
        <v>586</v>
      </c>
      <c r="AB7481" t="s">
        <v>21</v>
      </c>
      <c r="AC7481">
        <v>212</v>
      </c>
    </row>
    <row r="7482" spans="1:29" x14ac:dyDescent="0.25">
      <c r="A7482">
        <v>345</v>
      </c>
      <c r="B7482">
        <v>345103</v>
      </c>
      <c r="C7482">
        <v>5470</v>
      </c>
      <c r="D7482" t="str">
        <f>VLOOKUP(C7482,'Schedule 3'!A:M,13,FALSE)</f>
        <v>Operational/Non-Service Expenses</v>
      </c>
      <c r="E7482">
        <v>-484.02</v>
      </c>
      <c r="F7482" s="1">
        <v>42916</v>
      </c>
      <c r="G7482" t="s">
        <v>462</v>
      </c>
      <c r="H7482" t="s">
        <v>927</v>
      </c>
      <c r="I7482" t="s">
        <v>928</v>
      </c>
      <c r="K7482">
        <v>357706</v>
      </c>
      <c r="L7482">
        <v>274781</v>
      </c>
      <c r="Q7482" t="s">
        <v>68</v>
      </c>
      <c r="R7482">
        <v>10</v>
      </c>
      <c r="U7482">
        <v>6</v>
      </c>
      <c r="V7482">
        <v>17</v>
      </c>
      <c r="Y7482" t="s">
        <v>65</v>
      </c>
      <c r="Z7482">
        <v>345</v>
      </c>
      <c r="AA7482" t="s">
        <v>586</v>
      </c>
      <c r="AB7482" t="s">
        <v>21</v>
      </c>
      <c r="AC7482">
        <v>1</v>
      </c>
    </row>
    <row r="7483" spans="1:29" x14ac:dyDescent="0.25">
      <c r="A7483">
        <v>345</v>
      </c>
      <c r="B7483">
        <v>345101</v>
      </c>
      <c r="C7483">
        <v>5465</v>
      </c>
      <c r="D7483" t="str">
        <f>VLOOKUP(C7483,'Schedule 3'!A:M,13,FALSE)</f>
        <v>Operational/Non-Service Expenses</v>
      </c>
      <c r="E7483">
        <v>484.02</v>
      </c>
      <c r="F7483" s="1">
        <v>42916</v>
      </c>
      <c r="G7483" t="s">
        <v>462</v>
      </c>
      <c r="H7483" t="s">
        <v>927</v>
      </c>
      <c r="I7483" t="s">
        <v>928</v>
      </c>
      <c r="K7483">
        <v>357706</v>
      </c>
      <c r="L7483">
        <v>274781</v>
      </c>
      <c r="Q7483" t="s">
        <v>68</v>
      </c>
      <c r="R7483">
        <v>10</v>
      </c>
      <c r="U7483">
        <v>6</v>
      </c>
      <c r="V7483">
        <v>17</v>
      </c>
      <c r="Y7483" t="s">
        <v>65</v>
      </c>
      <c r="Z7483">
        <v>345</v>
      </c>
      <c r="AA7483" t="s">
        <v>586</v>
      </c>
      <c r="AB7483" t="s">
        <v>21</v>
      </c>
      <c r="AC7483">
        <v>2</v>
      </c>
    </row>
    <row r="7484" spans="1:29" x14ac:dyDescent="0.25">
      <c r="A7484">
        <v>345</v>
      </c>
      <c r="B7484">
        <v>345100</v>
      </c>
      <c r="C7484">
        <v>7735</v>
      </c>
      <c r="D7484" t="str">
        <f>VLOOKUP(C7484,'Schedule 3'!A:M,13,FALSE)</f>
        <v>Operational/Non-Service Expenses</v>
      </c>
      <c r="E7484">
        <v>22.88</v>
      </c>
      <c r="F7484" s="1">
        <v>42916</v>
      </c>
      <c r="G7484" t="s">
        <v>462</v>
      </c>
      <c r="H7484" t="s">
        <v>929</v>
      </c>
      <c r="I7484" t="s">
        <v>930</v>
      </c>
      <c r="K7484">
        <v>357722</v>
      </c>
      <c r="L7484">
        <v>274837</v>
      </c>
      <c r="Q7484" t="s">
        <v>68</v>
      </c>
      <c r="R7484">
        <v>11</v>
      </c>
      <c r="U7484">
        <v>6</v>
      </c>
      <c r="V7484">
        <v>17</v>
      </c>
      <c r="Y7484" t="s">
        <v>65</v>
      </c>
      <c r="Z7484">
        <v>110</v>
      </c>
      <c r="AA7484" t="s">
        <v>586</v>
      </c>
      <c r="AB7484" t="s">
        <v>21</v>
      </c>
      <c r="AC7484">
        <v>118</v>
      </c>
    </row>
    <row r="7485" spans="1:29" x14ac:dyDescent="0.25">
      <c r="A7485">
        <v>345</v>
      </c>
      <c r="B7485">
        <v>345102</v>
      </c>
      <c r="C7485">
        <v>6255</v>
      </c>
      <c r="D7485" t="str">
        <f>VLOOKUP(C7485,'Schedule 3'!A:M,13,FALSE)</f>
        <v>Operational/Non-Service Expenses</v>
      </c>
      <c r="E7485">
        <v>-1890</v>
      </c>
      <c r="F7485" s="1">
        <v>42917</v>
      </c>
      <c r="G7485" t="s">
        <v>462</v>
      </c>
      <c r="H7485" t="s">
        <v>835</v>
      </c>
      <c r="I7485" t="s">
        <v>931</v>
      </c>
      <c r="K7485">
        <v>357740</v>
      </c>
      <c r="L7485">
        <v>274930</v>
      </c>
      <c r="P7485" t="s">
        <v>834</v>
      </c>
      <c r="Q7485" t="s">
        <v>68</v>
      </c>
      <c r="U7485">
        <v>7</v>
      </c>
      <c r="V7485">
        <v>17</v>
      </c>
      <c r="Y7485" t="s">
        <v>65</v>
      </c>
      <c r="Z7485">
        <v>129</v>
      </c>
      <c r="AA7485" t="s">
        <v>586</v>
      </c>
      <c r="AB7485" t="s">
        <v>21</v>
      </c>
      <c r="AC7485">
        <v>23</v>
      </c>
    </row>
    <row r="7486" spans="1:29" x14ac:dyDescent="0.25">
      <c r="A7486">
        <v>345</v>
      </c>
      <c r="B7486">
        <v>345103</v>
      </c>
      <c r="C7486">
        <v>6270</v>
      </c>
      <c r="D7486" t="str">
        <f>VLOOKUP(C7486,'Schedule 3'!A:M,13,FALSE)</f>
        <v>Operational/Non-Service Expenses</v>
      </c>
      <c r="E7486">
        <v>-1255</v>
      </c>
      <c r="F7486" s="1">
        <v>42917</v>
      </c>
      <c r="G7486" t="s">
        <v>462</v>
      </c>
      <c r="H7486" t="s">
        <v>835</v>
      </c>
      <c r="I7486" t="s">
        <v>932</v>
      </c>
      <c r="K7486">
        <v>357740</v>
      </c>
      <c r="L7486">
        <v>274930</v>
      </c>
      <c r="P7486" t="s">
        <v>834</v>
      </c>
      <c r="Q7486" t="s">
        <v>68</v>
      </c>
      <c r="U7486">
        <v>7</v>
      </c>
      <c r="V7486">
        <v>17</v>
      </c>
      <c r="Y7486" t="s">
        <v>65</v>
      </c>
      <c r="Z7486">
        <v>129</v>
      </c>
      <c r="AA7486" t="s">
        <v>586</v>
      </c>
      <c r="AB7486" t="s">
        <v>21</v>
      </c>
      <c r="AC7486">
        <v>24</v>
      </c>
    </row>
    <row r="7487" spans="1:29" x14ac:dyDescent="0.25">
      <c r="A7487">
        <v>345</v>
      </c>
      <c r="B7487">
        <v>345102</v>
      </c>
      <c r="C7487">
        <v>6255</v>
      </c>
      <c r="D7487" t="str">
        <f>VLOOKUP(C7487,'Schedule 3'!A:M,13,FALSE)</f>
        <v>Operational/Non-Service Expenses</v>
      </c>
      <c r="E7487">
        <v>1890</v>
      </c>
      <c r="F7487" s="1">
        <v>42916</v>
      </c>
      <c r="G7487" t="s">
        <v>462</v>
      </c>
      <c r="H7487" t="s">
        <v>835</v>
      </c>
      <c r="I7487" t="s">
        <v>931</v>
      </c>
      <c r="K7487">
        <v>357740</v>
      </c>
      <c r="L7487">
        <v>274930</v>
      </c>
      <c r="P7487" t="s">
        <v>834</v>
      </c>
      <c r="Q7487" t="s">
        <v>68</v>
      </c>
      <c r="U7487">
        <v>6</v>
      </c>
      <c r="V7487">
        <v>17</v>
      </c>
      <c r="Y7487" t="s">
        <v>65</v>
      </c>
      <c r="Z7487">
        <v>129</v>
      </c>
      <c r="AA7487" t="s">
        <v>586</v>
      </c>
      <c r="AB7487" t="s">
        <v>21</v>
      </c>
      <c r="AC7487">
        <v>23</v>
      </c>
    </row>
    <row r="7488" spans="1:29" x14ac:dyDescent="0.25">
      <c r="A7488">
        <v>345</v>
      </c>
      <c r="B7488">
        <v>345103</v>
      </c>
      <c r="C7488">
        <v>6270</v>
      </c>
      <c r="D7488" t="str">
        <f>VLOOKUP(C7488,'Schedule 3'!A:M,13,FALSE)</f>
        <v>Operational/Non-Service Expenses</v>
      </c>
      <c r="E7488">
        <v>1255</v>
      </c>
      <c r="F7488" s="1">
        <v>42916</v>
      </c>
      <c r="G7488" t="s">
        <v>462</v>
      </c>
      <c r="H7488" t="s">
        <v>835</v>
      </c>
      <c r="I7488" t="s">
        <v>932</v>
      </c>
      <c r="K7488">
        <v>357740</v>
      </c>
      <c r="L7488">
        <v>274930</v>
      </c>
      <c r="P7488" t="s">
        <v>834</v>
      </c>
      <c r="Q7488" t="s">
        <v>68</v>
      </c>
      <c r="U7488">
        <v>6</v>
      </c>
      <c r="V7488">
        <v>17</v>
      </c>
      <c r="Y7488" t="s">
        <v>65</v>
      </c>
      <c r="Z7488">
        <v>129</v>
      </c>
      <c r="AA7488" t="s">
        <v>586</v>
      </c>
      <c r="AB7488" t="s">
        <v>21</v>
      </c>
      <c r="AC7488">
        <v>24</v>
      </c>
    </row>
    <row r="7489" spans="1:29" x14ac:dyDescent="0.25">
      <c r="A7489">
        <v>345</v>
      </c>
      <c r="B7489">
        <v>345101</v>
      </c>
      <c r="C7489">
        <v>7710</v>
      </c>
      <c r="D7489" t="str">
        <f>VLOOKUP(C7489,'Schedule 3'!A:M,13,FALSE)</f>
        <v>Operational/Non-Service Expenses</v>
      </c>
      <c r="E7489">
        <v>38078.629999999997</v>
      </c>
      <c r="F7489" s="1">
        <v>42916</v>
      </c>
      <c r="G7489" t="s">
        <v>462</v>
      </c>
      <c r="H7489" t="s">
        <v>933</v>
      </c>
      <c r="I7489" t="s">
        <v>933</v>
      </c>
      <c r="K7489">
        <v>357853</v>
      </c>
      <c r="L7489">
        <v>275537</v>
      </c>
      <c r="Q7489" t="s">
        <v>68</v>
      </c>
      <c r="U7489">
        <v>6</v>
      </c>
      <c r="V7489">
        <v>17</v>
      </c>
      <c r="Y7489" t="s">
        <v>20</v>
      </c>
      <c r="Z7489">
        <v>110</v>
      </c>
      <c r="AA7489" t="s">
        <v>586</v>
      </c>
      <c r="AB7489" t="s">
        <v>21</v>
      </c>
      <c r="AC7489">
        <v>57</v>
      </c>
    </row>
    <row r="7490" spans="1:29" x14ac:dyDescent="0.25">
      <c r="A7490">
        <v>345</v>
      </c>
      <c r="B7490">
        <v>345101</v>
      </c>
      <c r="C7490">
        <v>6150</v>
      </c>
      <c r="D7490" t="str">
        <f>VLOOKUP(C7490,'Schedule 3'!A:M,13,FALSE)</f>
        <v>Salaries and Wages</v>
      </c>
      <c r="E7490">
        <v>-2902</v>
      </c>
      <c r="F7490" s="1">
        <v>42948</v>
      </c>
      <c r="G7490" t="s">
        <v>462</v>
      </c>
      <c r="H7490" t="s">
        <v>369</v>
      </c>
      <c r="I7490" t="s">
        <v>369</v>
      </c>
      <c r="K7490">
        <v>357949</v>
      </c>
      <c r="L7490">
        <v>276994</v>
      </c>
      <c r="P7490" t="s">
        <v>834</v>
      </c>
      <c r="Q7490" t="s">
        <v>68</v>
      </c>
      <c r="U7490">
        <v>8</v>
      </c>
      <c r="V7490">
        <v>17</v>
      </c>
      <c r="Y7490" t="s">
        <v>65</v>
      </c>
      <c r="Z7490">
        <v>102</v>
      </c>
      <c r="AA7490" t="s">
        <v>586</v>
      </c>
      <c r="AB7490" t="s">
        <v>21</v>
      </c>
      <c r="AC7490">
        <v>298</v>
      </c>
    </row>
    <row r="7491" spans="1:29" x14ac:dyDescent="0.25">
      <c r="A7491">
        <v>345</v>
      </c>
      <c r="B7491">
        <v>345101</v>
      </c>
      <c r="C7491">
        <v>6155</v>
      </c>
      <c r="D7491" t="str">
        <f>VLOOKUP(C7491,'Schedule 3'!A:M,13,FALSE)</f>
        <v>Salaries and Wages</v>
      </c>
      <c r="E7491">
        <v>-186</v>
      </c>
      <c r="F7491" s="1">
        <v>42948</v>
      </c>
      <c r="G7491" t="s">
        <v>462</v>
      </c>
      <c r="H7491" t="s">
        <v>369</v>
      </c>
      <c r="I7491" t="s">
        <v>369</v>
      </c>
      <c r="K7491">
        <v>357949</v>
      </c>
      <c r="L7491">
        <v>276994</v>
      </c>
      <c r="P7491" t="s">
        <v>834</v>
      </c>
      <c r="Q7491" t="s">
        <v>68</v>
      </c>
      <c r="U7491">
        <v>8</v>
      </c>
      <c r="V7491">
        <v>17</v>
      </c>
      <c r="Y7491" t="s">
        <v>65</v>
      </c>
      <c r="Z7491">
        <v>102</v>
      </c>
      <c r="AA7491" t="s">
        <v>586</v>
      </c>
      <c r="AB7491" t="s">
        <v>21</v>
      </c>
      <c r="AC7491">
        <v>299</v>
      </c>
    </row>
    <row r="7492" spans="1:29" x14ac:dyDescent="0.25">
      <c r="A7492">
        <v>345</v>
      </c>
      <c r="B7492">
        <v>345102</v>
      </c>
      <c r="C7492">
        <v>6150</v>
      </c>
      <c r="D7492" t="str">
        <f>VLOOKUP(C7492,'Schedule 3'!A:M,13,FALSE)</f>
        <v>Salaries and Wages</v>
      </c>
      <c r="E7492">
        <v>-10762</v>
      </c>
      <c r="F7492" s="1">
        <v>42948</v>
      </c>
      <c r="G7492" t="s">
        <v>462</v>
      </c>
      <c r="H7492" t="s">
        <v>369</v>
      </c>
      <c r="I7492" t="s">
        <v>369</v>
      </c>
      <c r="K7492">
        <v>357949</v>
      </c>
      <c r="L7492">
        <v>276994</v>
      </c>
      <c r="P7492" t="s">
        <v>834</v>
      </c>
      <c r="Q7492" t="s">
        <v>68</v>
      </c>
      <c r="U7492">
        <v>8</v>
      </c>
      <c r="V7492">
        <v>17</v>
      </c>
      <c r="Y7492" t="s">
        <v>65</v>
      </c>
      <c r="Z7492">
        <v>102</v>
      </c>
      <c r="AA7492" t="s">
        <v>586</v>
      </c>
      <c r="AB7492" t="s">
        <v>21</v>
      </c>
      <c r="AC7492">
        <v>300</v>
      </c>
    </row>
    <row r="7493" spans="1:29" x14ac:dyDescent="0.25">
      <c r="A7493">
        <v>345</v>
      </c>
      <c r="B7493">
        <v>345102</v>
      </c>
      <c r="C7493">
        <v>6155</v>
      </c>
      <c r="D7493" t="str">
        <f>VLOOKUP(C7493,'Schedule 3'!A:M,13,FALSE)</f>
        <v>Salaries and Wages</v>
      </c>
      <c r="E7493">
        <v>-1654</v>
      </c>
      <c r="F7493" s="1">
        <v>42948</v>
      </c>
      <c r="G7493" t="s">
        <v>462</v>
      </c>
      <c r="H7493" t="s">
        <v>369</v>
      </c>
      <c r="I7493" t="s">
        <v>369</v>
      </c>
      <c r="K7493">
        <v>357949</v>
      </c>
      <c r="L7493">
        <v>276994</v>
      </c>
      <c r="P7493" t="s">
        <v>834</v>
      </c>
      <c r="Q7493" t="s">
        <v>68</v>
      </c>
      <c r="U7493">
        <v>8</v>
      </c>
      <c r="V7493">
        <v>17</v>
      </c>
      <c r="Y7493" t="s">
        <v>65</v>
      </c>
      <c r="Z7493">
        <v>102</v>
      </c>
      <c r="AA7493" t="s">
        <v>586</v>
      </c>
      <c r="AB7493" t="s">
        <v>21</v>
      </c>
      <c r="AC7493">
        <v>301</v>
      </c>
    </row>
    <row r="7494" spans="1:29" x14ac:dyDescent="0.25">
      <c r="A7494">
        <v>345</v>
      </c>
      <c r="B7494">
        <v>345101</v>
      </c>
      <c r="C7494">
        <v>6150</v>
      </c>
      <c r="D7494" t="str">
        <f>VLOOKUP(C7494,'Schedule 3'!A:M,13,FALSE)</f>
        <v>Salaries and Wages</v>
      </c>
      <c r="E7494">
        <v>2902</v>
      </c>
      <c r="F7494" s="1">
        <v>42947</v>
      </c>
      <c r="G7494" t="s">
        <v>462</v>
      </c>
      <c r="H7494" t="s">
        <v>369</v>
      </c>
      <c r="I7494" t="s">
        <v>369</v>
      </c>
      <c r="K7494">
        <v>357949</v>
      </c>
      <c r="L7494">
        <v>276994</v>
      </c>
      <c r="P7494" t="s">
        <v>834</v>
      </c>
      <c r="Q7494" t="s">
        <v>68</v>
      </c>
      <c r="U7494">
        <v>7</v>
      </c>
      <c r="V7494">
        <v>17</v>
      </c>
      <c r="Y7494" t="s">
        <v>65</v>
      </c>
      <c r="Z7494">
        <v>102</v>
      </c>
      <c r="AA7494" t="s">
        <v>586</v>
      </c>
      <c r="AB7494" t="s">
        <v>21</v>
      </c>
      <c r="AC7494">
        <v>298</v>
      </c>
    </row>
    <row r="7495" spans="1:29" x14ac:dyDescent="0.25">
      <c r="A7495">
        <v>345</v>
      </c>
      <c r="B7495">
        <v>345101</v>
      </c>
      <c r="C7495">
        <v>6155</v>
      </c>
      <c r="D7495" t="str">
        <f>VLOOKUP(C7495,'Schedule 3'!A:M,13,FALSE)</f>
        <v>Salaries and Wages</v>
      </c>
      <c r="E7495">
        <v>186</v>
      </c>
      <c r="F7495" s="1">
        <v>42947</v>
      </c>
      <c r="G7495" t="s">
        <v>462</v>
      </c>
      <c r="H7495" t="s">
        <v>369</v>
      </c>
      <c r="I7495" t="s">
        <v>369</v>
      </c>
      <c r="K7495">
        <v>357949</v>
      </c>
      <c r="L7495">
        <v>276994</v>
      </c>
      <c r="P7495" t="s">
        <v>834</v>
      </c>
      <c r="Q7495" t="s">
        <v>68</v>
      </c>
      <c r="U7495">
        <v>7</v>
      </c>
      <c r="V7495">
        <v>17</v>
      </c>
      <c r="Y7495" t="s">
        <v>65</v>
      </c>
      <c r="Z7495">
        <v>102</v>
      </c>
      <c r="AA7495" t="s">
        <v>586</v>
      </c>
      <c r="AB7495" t="s">
        <v>21</v>
      </c>
      <c r="AC7495">
        <v>299</v>
      </c>
    </row>
    <row r="7496" spans="1:29" x14ac:dyDescent="0.25">
      <c r="A7496">
        <v>345</v>
      </c>
      <c r="B7496">
        <v>345102</v>
      </c>
      <c r="C7496">
        <v>6150</v>
      </c>
      <c r="D7496" t="str">
        <f>VLOOKUP(C7496,'Schedule 3'!A:M,13,FALSE)</f>
        <v>Salaries and Wages</v>
      </c>
      <c r="E7496">
        <v>10762</v>
      </c>
      <c r="F7496" s="1">
        <v>42947</v>
      </c>
      <c r="G7496" t="s">
        <v>462</v>
      </c>
      <c r="H7496" t="s">
        <v>369</v>
      </c>
      <c r="I7496" t="s">
        <v>369</v>
      </c>
      <c r="K7496">
        <v>357949</v>
      </c>
      <c r="L7496">
        <v>276994</v>
      </c>
      <c r="P7496" t="s">
        <v>834</v>
      </c>
      <c r="Q7496" t="s">
        <v>68</v>
      </c>
      <c r="U7496">
        <v>7</v>
      </c>
      <c r="V7496">
        <v>17</v>
      </c>
      <c r="Y7496" t="s">
        <v>65</v>
      </c>
      <c r="Z7496">
        <v>102</v>
      </c>
      <c r="AA7496" t="s">
        <v>586</v>
      </c>
      <c r="AB7496" t="s">
        <v>21</v>
      </c>
      <c r="AC7496">
        <v>300</v>
      </c>
    </row>
    <row r="7497" spans="1:29" x14ac:dyDescent="0.25">
      <c r="A7497">
        <v>345</v>
      </c>
      <c r="B7497">
        <v>345102</v>
      </c>
      <c r="C7497">
        <v>6155</v>
      </c>
      <c r="D7497" t="str">
        <f>VLOOKUP(C7497,'Schedule 3'!A:M,13,FALSE)</f>
        <v>Salaries and Wages</v>
      </c>
      <c r="E7497">
        <v>1654</v>
      </c>
      <c r="F7497" s="1">
        <v>42947</v>
      </c>
      <c r="G7497" t="s">
        <v>462</v>
      </c>
      <c r="H7497" t="s">
        <v>369</v>
      </c>
      <c r="I7497" t="s">
        <v>369</v>
      </c>
      <c r="K7497">
        <v>357949</v>
      </c>
      <c r="L7497">
        <v>276994</v>
      </c>
      <c r="P7497" t="s">
        <v>834</v>
      </c>
      <c r="Q7497" t="s">
        <v>68</v>
      </c>
      <c r="U7497">
        <v>7</v>
      </c>
      <c r="V7497">
        <v>17</v>
      </c>
      <c r="Y7497" t="s">
        <v>65</v>
      </c>
      <c r="Z7497">
        <v>102</v>
      </c>
      <c r="AA7497" t="s">
        <v>586</v>
      </c>
      <c r="AB7497" t="s">
        <v>21</v>
      </c>
      <c r="AC7497">
        <v>301</v>
      </c>
    </row>
    <row r="7498" spans="1:29" x14ac:dyDescent="0.25">
      <c r="A7498">
        <v>345</v>
      </c>
      <c r="B7498">
        <v>345100</v>
      </c>
      <c r="C7498">
        <v>5825</v>
      </c>
      <c r="D7498" t="str">
        <f>VLOOKUP(C7498,'Schedule 3'!A:M,13,FALSE)</f>
        <v>Other Personnel Related Expenses</v>
      </c>
      <c r="E7498">
        <v>-0.49</v>
      </c>
      <c r="F7498" s="1">
        <v>42947</v>
      </c>
      <c r="G7498" t="s">
        <v>462</v>
      </c>
      <c r="H7498" t="s">
        <v>845</v>
      </c>
      <c r="I7498" t="s">
        <v>922</v>
      </c>
      <c r="K7498">
        <v>357969</v>
      </c>
      <c r="L7498">
        <v>277114</v>
      </c>
      <c r="Q7498" t="s">
        <v>68</v>
      </c>
      <c r="U7498">
        <v>7</v>
      </c>
      <c r="V7498">
        <v>17</v>
      </c>
      <c r="Y7498" t="s">
        <v>65</v>
      </c>
      <c r="Z7498">
        <v>102</v>
      </c>
      <c r="AA7498" t="s">
        <v>586</v>
      </c>
      <c r="AB7498" t="s">
        <v>21</v>
      </c>
      <c r="AC7498">
        <v>24</v>
      </c>
    </row>
    <row r="7499" spans="1:29" x14ac:dyDescent="0.25">
      <c r="A7499">
        <v>345</v>
      </c>
      <c r="B7499">
        <v>345102</v>
      </c>
      <c r="C7499">
        <v>5825</v>
      </c>
      <c r="D7499" t="str">
        <f>VLOOKUP(C7499,'Schedule 3'!A:M,13,FALSE)</f>
        <v>Other Personnel Related Expenses</v>
      </c>
      <c r="E7499">
        <v>60</v>
      </c>
      <c r="F7499" s="1">
        <v>42947</v>
      </c>
      <c r="G7499" t="s">
        <v>462</v>
      </c>
      <c r="H7499" t="s">
        <v>373</v>
      </c>
      <c r="I7499" t="s">
        <v>373</v>
      </c>
      <c r="K7499">
        <v>357982</v>
      </c>
      <c r="L7499">
        <v>277172</v>
      </c>
      <c r="Q7499" t="s">
        <v>68</v>
      </c>
      <c r="U7499">
        <v>7</v>
      </c>
      <c r="V7499">
        <v>17</v>
      </c>
      <c r="Y7499" t="s">
        <v>65</v>
      </c>
      <c r="Z7499">
        <v>102</v>
      </c>
      <c r="AA7499" t="s">
        <v>586</v>
      </c>
      <c r="AB7499" t="s">
        <v>21</v>
      </c>
      <c r="AC7499">
        <v>3</v>
      </c>
    </row>
    <row r="7500" spans="1:29" x14ac:dyDescent="0.25">
      <c r="A7500">
        <v>345</v>
      </c>
      <c r="B7500">
        <v>345102</v>
      </c>
      <c r="C7500">
        <v>5825</v>
      </c>
      <c r="D7500" t="str">
        <f>VLOOKUP(C7500,'Schedule 3'!A:M,13,FALSE)</f>
        <v>Other Personnel Related Expenses</v>
      </c>
      <c r="E7500">
        <v>144.97999999999999</v>
      </c>
      <c r="F7500" s="1">
        <v>42947</v>
      </c>
      <c r="G7500" t="s">
        <v>462</v>
      </c>
      <c r="H7500" t="s">
        <v>373</v>
      </c>
      <c r="I7500" t="s">
        <v>373</v>
      </c>
      <c r="K7500">
        <v>357982</v>
      </c>
      <c r="L7500">
        <v>277172</v>
      </c>
      <c r="Q7500" t="s">
        <v>68</v>
      </c>
      <c r="U7500">
        <v>7</v>
      </c>
      <c r="V7500">
        <v>17</v>
      </c>
      <c r="Y7500" t="s">
        <v>65</v>
      </c>
      <c r="Z7500">
        <v>102</v>
      </c>
      <c r="AA7500" t="s">
        <v>586</v>
      </c>
      <c r="AB7500" t="s">
        <v>21</v>
      </c>
      <c r="AC7500">
        <v>4</v>
      </c>
    </row>
    <row r="7501" spans="1:29" x14ac:dyDescent="0.25">
      <c r="A7501">
        <v>345</v>
      </c>
      <c r="B7501">
        <v>345102</v>
      </c>
      <c r="C7501">
        <v>6150</v>
      </c>
      <c r="D7501" t="str">
        <f>VLOOKUP(C7501,'Schedule 3'!A:M,13,FALSE)</f>
        <v>Salaries and Wages</v>
      </c>
      <c r="E7501">
        <v>40</v>
      </c>
      <c r="F7501" s="1">
        <v>42947</v>
      </c>
      <c r="G7501" t="s">
        <v>462</v>
      </c>
      <c r="H7501" t="s">
        <v>373</v>
      </c>
      <c r="I7501" t="s">
        <v>373</v>
      </c>
      <c r="K7501">
        <v>357982</v>
      </c>
      <c r="L7501">
        <v>277172</v>
      </c>
      <c r="Q7501" t="s">
        <v>68</v>
      </c>
      <c r="U7501">
        <v>7</v>
      </c>
      <c r="V7501">
        <v>17</v>
      </c>
      <c r="Y7501" t="s">
        <v>65</v>
      </c>
      <c r="Z7501">
        <v>102</v>
      </c>
      <c r="AA7501" t="s">
        <v>586</v>
      </c>
      <c r="AB7501" t="s">
        <v>21</v>
      </c>
      <c r="AC7501">
        <v>5</v>
      </c>
    </row>
    <row r="7502" spans="1:29" x14ac:dyDescent="0.25">
      <c r="A7502">
        <v>345</v>
      </c>
      <c r="B7502">
        <v>345100</v>
      </c>
      <c r="C7502">
        <v>7550</v>
      </c>
      <c r="D7502" t="str">
        <f>VLOOKUP(C7502,'Schedule 3'!A:M,13,FALSE)</f>
        <v>Operational/Non-Service Expenses</v>
      </c>
      <c r="E7502">
        <v>-30504.55</v>
      </c>
      <c r="F7502" s="1">
        <v>42948</v>
      </c>
      <c r="G7502" t="s">
        <v>462</v>
      </c>
      <c r="H7502" t="s">
        <v>934</v>
      </c>
      <c r="I7502" t="s">
        <v>934</v>
      </c>
      <c r="K7502">
        <v>357993</v>
      </c>
      <c r="L7502">
        <v>277229</v>
      </c>
      <c r="P7502" t="s">
        <v>755</v>
      </c>
      <c r="Q7502" t="s">
        <v>68</v>
      </c>
      <c r="U7502">
        <v>8</v>
      </c>
      <c r="V7502">
        <v>17</v>
      </c>
      <c r="Y7502" t="s">
        <v>65</v>
      </c>
      <c r="Z7502">
        <v>102</v>
      </c>
      <c r="AA7502" t="s">
        <v>586</v>
      </c>
      <c r="AB7502" t="s">
        <v>21</v>
      </c>
      <c r="AC7502">
        <v>90</v>
      </c>
    </row>
    <row r="7503" spans="1:29" x14ac:dyDescent="0.25">
      <c r="A7503">
        <v>345</v>
      </c>
      <c r="B7503">
        <v>345100</v>
      </c>
      <c r="C7503">
        <v>7550</v>
      </c>
      <c r="D7503" t="str">
        <f>VLOOKUP(C7503,'Schedule 3'!A:M,13,FALSE)</f>
        <v>Operational/Non-Service Expenses</v>
      </c>
      <c r="E7503">
        <v>30504.55</v>
      </c>
      <c r="F7503" s="1">
        <v>42948</v>
      </c>
      <c r="G7503" t="s">
        <v>462</v>
      </c>
      <c r="H7503" t="s">
        <v>934</v>
      </c>
      <c r="I7503" t="s">
        <v>934</v>
      </c>
      <c r="K7503">
        <v>357993</v>
      </c>
      <c r="L7503">
        <v>277229</v>
      </c>
      <c r="P7503" t="s">
        <v>755</v>
      </c>
      <c r="Q7503" t="s">
        <v>68</v>
      </c>
      <c r="U7503">
        <v>8</v>
      </c>
      <c r="V7503">
        <v>17</v>
      </c>
      <c r="Y7503" t="s">
        <v>65</v>
      </c>
      <c r="Z7503">
        <v>102</v>
      </c>
      <c r="AA7503" t="s">
        <v>586</v>
      </c>
      <c r="AB7503" t="s">
        <v>21</v>
      </c>
      <c r="AC7503">
        <v>204</v>
      </c>
    </row>
    <row r="7504" spans="1:29" x14ac:dyDescent="0.25">
      <c r="A7504">
        <v>345</v>
      </c>
      <c r="B7504">
        <v>345100</v>
      </c>
      <c r="C7504">
        <v>7550</v>
      </c>
      <c r="D7504" t="str">
        <f>VLOOKUP(C7504,'Schedule 3'!A:M,13,FALSE)</f>
        <v>Operational/Non-Service Expenses</v>
      </c>
      <c r="E7504">
        <v>30504.55</v>
      </c>
      <c r="F7504" s="1">
        <v>42947</v>
      </c>
      <c r="G7504" t="s">
        <v>462</v>
      </c>
      <c r="H7504" t="s">
        <v>934</v>
      </c>
      <c r="I7504" t="s">
        <v>934</v>
      </c>
      <c r="K7504">
        <v>357993</v>
      </c>
      <c r="L7504">
        <v>277229</v>
      </c>
      <c r="P7504" t="s">
        <v>755</v>
      </c>
      <c r="Q7504" t="s">
        <v>68</v>
      </c>
      <c r="U7504">
        <v>7</v>
      </c>
      <c r="V7504">
        <v>17</v>
      </c>
      <c r="Y7504" t="s">
        <v>65</v>
      </c>
      <c r="Z7504">
        <v>102</v>
      </c>
      <c r="AA7504" t="s">
        <v>586</v>
      </c>
      <c r="AB7504" t="s">
        <v>21</v>
      </c>
      <c r="AC7504">
        <v>90</v>
      </c>
    </row>
    <row r="7505" spans="1:29" x14ac:dyDescent="0.25">
      <c r="A7505">
        <v>345</v>
      </c>
      <c r="B7505">
        <v>345100</v>
      </c>
      <c r="C7505">
        <v>7550</v>
      </c>
      <c r="D7505" t="str">
        <f>VLOOKUP(C7505,'Schedule 3'!A:M,13,FALSE)</f>
        <v>Operational/Non-Service Expenses</v>
      </c>
      <c r="E7505">
        <v>-30504.55</v>
      </c>
      <c r="F7505" s="1">
        <v>42947</v>
      </c>
      <c r="G7505" t="s">
        <v>462</v>
      </c>
      <c r="H7505" t="s">
        <v>934</v>
      </c>
      <c r="I7505" t="s">
        <v>934</v>
      </c>
      <c r="K7505">
        <v>357993</v>
      </c>
      <c r="L7505">
        <v>277229</v>
      </c>
      <c r="P7505" t="s">
        <v>755</v>
      </c>
      <c r="Q7505" t="s">
        <v>68</v>
      </c>
      <c r="U7505">
        <v>7</v>
      </c>
      <c r="V7505">
        <v>17</v>
      </c>
      <c r="Y7505" t="s">
        <v>65</v>
      </c>
      <c r="Z7505">
        <v>102</v>
      </c>
      <c r="AA7505" t="s">
        <v>586</v>
      </c>
      <c r="AB7505" t="s">
        <v>21</v>
      </c>
      <c r="AC7505">
        <v>204</v>
      </c>
    </row>
    <row r="7506" spans="1:29" x14ac:dyDescent="0.25">
      <c r="A7506">
        <v>345</v>
      </c>
      <c r="B7506">
        <v>345100</v>
      </c>
      <c r="C7506">
        <v>7550</v>
      </c>
      <c r="D7506" t="str">
        <f>VLOOKUP(C7506,'Schedule 3'!A:M,13,FALSE)</f>
        <v>Operational/Non-Service Expenses</v>
      </c>
      <c r="E7506">
        <v>-32793.67</v>
      </c>
      <c r="F7506" s="1">
        <v>42948</v>
      </c>
      <c r="G7506" t="s">
        <v>462</v>
      </c>
      <c r="H7506" t="s">
        <v>934</v>
      </c>
      <c r="I7506" t="s">
        <v>934</v>
      </c>
      <c r="K7506">
        <v>357997</v>
      </c>
      <c r="L7506">
        <v>277236</v>
      </c>
      <c r="P7506" t="s">
        <v>834</v>
      </c>
      <c r="Q7506" t="s">
        <v>68</v>
      </c>
      <c r="U7506">
        <v>8</v>
      </c>
      <c r="V7506">
        <v>17</v>
      </c>
      <c r="Y7506" t="s">
        <v>65</v>
      </c>
      <c r="Z7506">
        <v>102</v>
      </c>
      <c r="AA7506" t="s">
        <v>586</v>
      </c>
      <c r="AB7506" t="s">
        <v>21</v>
      </c>
      <c r="AC7506">
        <v>90</v>
      </c>
    </row>
    <row r="7507" spans="1:29" x14ac:dyDescent="0.25">
      <c r="A7507">
        <v>345</v>
      </c>
      <c r="B7507">
        <v>345100</v>
      </c>
      <c r="C7507">
        <v>7550</v>
      </c>
      <c r="D7507" t="str">
        <f>VLOOKUP(C7507,'Schedule 3'!A:M,13,FALSE)</f>
        <v>Operational/Non-Service Expenses</v>
      </c>
      <c r="E7507">
        <v>32793.67</v>
      </c>
      <c r="F7507" s="1">
        <v>42947</v>
      </c>
      <c r="G7507" t="s">
        <v>462</v>
      </c>
      <c r="H7507" t="s">
        <v>934</v>
      </c>
      <c r="I7507" t="s">
        <v>934</v>
      </c>
      <c r="K7507">
        <v>357997</v>
      </c>
      <c r="L7507">
        <v>277236</v>
      </c>
      <c r="P7507" t="s">
        <v>834</v>
      </c>
      <c r="Q7507" t="s">
        <v>68</v>
      </c>
      <c r="U7507">
        <v>7</v>
      </c>
      <c r="V7507">
        <v>17</v>
      </c>
      <c r="Y7507" t="s">
        <v>65</v>
      </c>
      <c r="Z7507">
        <v>102</v>
      </c>
      <c r="AA7507" t="s">
        <v>586</v>
      </c>
      <c r="AB7507" t="s">
        <v>21</v>
      </c>
      <c r="AC7507">
        <v>90</v>
      </c>
    </row>
    <row r="7508" spans="1:29" x14ac:dyDescent="0.25">
      <c r="A7508">
        <v>345</v>
      </c>
      <c r="B7508">
        <v>345101</v>
      </c>
      <c r="C7508">
        <v>5465</v>
      </c>
      <c r="D7508" t="str">
        <f>VLOOKUP(C7508,'Schedule 3'!A:M,13,FALSE)</f>
        <v>Operational/Non-Service Expenses</v>
      </c>
      <c r="E7508">
        <v>-1203.55</v>
      </c>
      <c r="F7508" s="1">
        <v>42948</v>
      </c>
      <c r="G7508" t="s">
        <v>462</v>
      </c>
      <c r="H7508" t="s">
        <v>842</v>
      </c>
      <c r="I7508" t="s">
        <v>842</v>
      </c>
      <c r="K7508">
        <v>358069</v>
      </c>
      <c r="L7508">
        <v>277578</v>
      </c>
      <c r="P7508" t="s">
        <v>834</v>
      </c>
      <c r="Q7508" t="s">
        <v>68</v>
      </c>
      <c r="R7508">
        <v>10</v>
      </c>
      <c r="U7508">
        <v>8</v>
      </c>
      <c r="V7508">
        <v>17</v>
      </c>
      <c r="Y7508" t="s">
        <v>65</v>
      </c>
      <c r="Z7508">
        <v>110</v>
      </c>
      <c r="AA7508" t="s">
        <v>586</v>
      </c>
      <c r="AB7508" t="s">
        <v>21</v>
      </c>
      <c r="AC7508">
        <v>210</v>
      </c>
    </row>
    <row r="7509" spans="1:29" x14ac:dyDescent="0.25">
      <c r="A7509">
        <v>345</v>
      </c>
      <c r="B7509">
        <v>345102</v>
      </c>
      <c r="C7509">
        <v>5465</v>
      </c>
      <c r="D7509" t="str">
        <f>VLOOKUP(C7509,'Schedule 3'!A:M,13,FALSE)</f>
        <v>Operational/Non-Service Expenses</v>
      </c>
      <c r="E7509">
        <v>-10345.86</v>
      </c>
      <c r="F7509" s="1">
        <v>42948</v>
      </c>
      <c r="G7509" t="s">
        <v>462</v>
      </c>
      <c r="H7509" t="s">
        <v>842</v>
      </c>
      <c r="I7509" t="s">
        <v>842</v>
      </c>
      <c r="K7509">
        <v>358069</v>
      </c>
      <c r="L7509">
        <v>277578</v>
      </c>
      <c r="P7509" t="s">
        <v>834</v>
      </c>
      <c r="Q7509" t="s">
        <v>68</v>
      </c>
      <c r="R7509">
        <v>10</v>
      </c>
      <c r="U7509">
        <v>8</v>
      </c>
      <c r="V7509">
        <v>17</v>
      </c>
      <c r="Y7509" t="s">
        <v>65</v>
      </c>
      <c r="Z7509">
        <v>110</v>
      </c>
      <c r="AA7509" t="s">
        <v>586</v>
      </c>
      <c r="AB7509" t="s">
        <v>21</v>
      </c>
      <c r="AC7509">
        <v>211</v>
      </c>
    </row>
    <row r="7510" spans="1:29" x14ac:dyDescent="0.25">
      <c r="A7510">
        <v>345</v>
      </c>
      <c r="B7510">
        <v>345103</v>
      </c>
      <c r="C7510">
        <v>5470</v>
      </c>
      <c r="D7510" t="str">
        <f>VLOOKUP(C7510,'Schedule 3'!A:M,13,FALSE)</f>
        <v>Operational/Non-Service Expenses</v>
      </c>
      <c r="E7510">
        <v>-1468.05</v>
      </c>
      <c r="F7510" s="1">
        <v>42948</v>
      </c>
      <c r="G7510" t="s">
        <v>462</v>
      </c>
      <c r="H7510" t="s">
        <v>842</v>
      </c>
      <c r="I7510" t="s">
        <v>842</v>
      </c>
      <c r="K7510">
        <v>358069</v>
      </c>
      <c r="L7510">
        <v>277578</v>
      </c>
      <c r="P7510" t="s">
        <v>834</v>
      </c>
      <c r="Q7510" t="s">
        <v>68</v>
      </c>
      <c r="R7510">
        <v>10</v>
      </c>
      <c r="U7510">
        <v>8</v>
      </c>
      <c r="V7510">
        <v>17</v>
      </c>
      <c r="Y7510" t="s">
        <v>65</v>
      </c>
      <c r="Z7510">
        <v>110</v>
      </c>
      <c r="AA7510" t="s">
        <v>586</v>
      </c>
      <c r="AB7510" t="s">
        <v>21</v>
      </c>
      <c r="AC7510">
        <v>212</v>
      </c>
    </row>
    <row r="7511" spans="1:29" x14ac:dyDescent="0.25">
      <c r="A7511">
        <v>345</v>
      </c>
      <c r="B7511">
        <v>345101</v>
      </c>
      <c r="C7511">
        <v>5465</v>
      </c>
      <c r="D7511" t="str">
        <f>VLOOKUP(C7511,'Schedule 3'!A:M,13,FALSE)</f>
        <v>Operational/Non-Service Expenses</v>
      </c>
      <c r="E7511">
        <v>1203.55</v>
      </c>
      <c r="F7511" s="1">
        <v>42947</v>
      </c>
      <c r="G7511" t="s">
        <v>462</v>
      </c>
      <c r="H7511" t="s">
        <v>842</v>
      </c>
      <c r="I7511" t="s">
        <v>842</v>
      </c>
      <c r="K7511">
        <v>358069</v>
      </c>
      <c r="L7511">
        <v>277578</v>
      </c>
      <c r="P7511" t="s">
        <v>834</v>
      </c>
      <c r="Q7511" t="s">
        <v>68</v>
      </c>
      <c r="R7511">
        <v>10</v>
      </c>
      <c r="U7511">
        <v>7</v>
      </c>
      <c r="V7511">
        <v>17</v>
      </c>
      <c r="Y7511" t="s">
        <v>65</v>
      </c>
      <c r="Z7511">
        <v>110</v>
      </c>
      <c r="AA7511" t="s">
        <v>586</v>
      </c>
      <c r="AB7511" t="s">
        <v>21</v>
      </c>
      <c r="AC7511">
        <v>210</v>
      </c>
    </row>
    <row r="7512" spans="1:29" x14ac:dyDescent="0.25">
      <c r="A7512">
        <v>345</v>
      </c>
      <c r="B7512">
        <v>345102</v>
      </c>
      <c r="C7512">
        <v>5465</v>
      </c>
      <c r="D7512" t="str">
        <f>VLOOKUP(C7512,'Schedule 3'!A:M,13,FALSE)</f>
        <v>Operational/Non-Service Expenses</v>
      </c>
      <c r="E7512">
        <v>10345.86</v>
      </c>
      <c r="F7512" s="1">
        <v>42947</v>
      </c>
      <c r="G7512" t="s">
        <v>462</v>
      </c>
      <c r="H7512" t="s">
        <v>842</v>
      </c>
      <c r="I7512" t="s">
        <v>842</v>
      </c>
      <c r="K7512">
        <v>358069</v>
      </c>
      <c r="L7512">
        <v>277578</v>
      </c>
      <c r="P7512" t="s">
        <v>834</v>
      </c>
      <c r="Q7512" t="s">
        <v>68</v>
      </c>
      <c r="R7512">
        <v>10</v>
      </c>
      <c r="U7512">
        <v>7</v>
      </c>
      <c r="V7512">
        <v>17</v>
      </c>
      <c r="Y7512" t="s">
        <v>65</v>
      </c>
      <c r="Z7512">
        <v>110</v>
      </c>
      <c r="AA7512" t="s">
        <v>586</v>
      </c>
      <c r="AB7512" t="s">
        <v>21</v>
      </c>
      <c r="AC7512">
        <v>211</v>
      </c>
    </row>
    <row r="7513" spans="1:29" x14ac:dyDescent="0.25">
      <c r="A7513">
        <v>345</v>
      </c>
      <c r="B7513">
        <v>345103</v>
      </c>
      <c r="C7513">
        <v>5470</v>
      </c>
      <c r="D7513" t="str">
        <f>VLOOKUP(C7513,'Schedule 3'!A:M,13,FALSE)</f>
        <v>Operational/Non-Service Expenses</v>
      </c>
      <c r="E7513">
        <v>1468.05</v>
      </c>
      <c r="F7513" s="1">
        <v>42947</v>
      </c>
      <c r="G7513" t="s">
        <v>462</v>
      </c>
      <c r="H7513" t="s">
        <v>842</v>
      </c>
      <c r="I7513" t="s">
        <v>842</v>
      </c>
      <c r="K7513">
        <v>358069</v>
      </c>
      <c r="L7513">
        <v>277578</v>
      </c>
      <c r="P7513" t="s">
        <v>834</v>
      </c>
      <c r="Q7513" t="s">
        <v>68</v>
      </c>
      <c r="R7513">
        <v>10</v>
      </c>
      <c r="U7513">
        <v>7</v>
      </c>
      <c r="V7513">
        <v>17</v>
      </c>
      <c r="Y7513" t="s">
        <v>65</v>
      </c>
      <c r="Z7513">
        <v>110</v>
      </c>
      <c r="AA7513" t="s">
        <v>586</v>
      </c>
      <c r="AB7513" t="s">
        <v>21</v>
      </c>
      <c r="AC7513">
        <v>212</v>
      </c>
    </row>
    <row r="7514" spans="1:29" x14ac:dyDescent="0.25">
      <c r="A7514">
        <v>345</v>
      </c>
      <c r="B7514">
        <v>345100</v>
      </c>
      <c r="C7514">
        <v>5515</v>
      </c>
      <c r="D7514" t="str">
        <f>VLOOKUP(C7514,'Schedule 3'!A:M,13,FALSE)</f>
        <v>Operational/Non-Service Expenses</v>
      </c>
      <c r="E7514">
        <v>2322.9299999999998</v>
      </c>
      <c r="F7514" s="1">
        <v>42947</v>
      </c>
      <c r="G7514" t="s">
        <v>462</v>
      </c>
      <c r="H7514" t="s">
        <v>854</v>
      </c>
      <c r="I7514" t="s">
        <v>855</v>
      </c>
      <c r="K7514">
        <v>358074</v>
      </c>
      <c r="L7514">
        <v>277595</v>
      </c>
      <c r="Q7514" t="s">
        <v>68</v>
      </c>
      <c r="U7514">
        <v>7</v>
      </c>
      <c r="V7514">
        <v>17</v>
      </c>
      <c r="Y7514" t="s">
        <v>65</v>
      </c>
      <c r="Z7514">
        <v>110</v>
      </c>
      <c r="AA7514" t="s">
        <v>586</v>
      </c>
      <c r="AB7514" t="s">
        <v>21</v>
      </c>
      <c r="AC7514">
        <v>135</v>
      </c>
    </row>
    <row r="7515" spans="1:29" x14ac:dyDescent="0.25">
      <c r="A7515">
        <v>345</v>
      </c>
      <c r="B7515">
        <v>345100</v>
      </c>
      <c r="C7515">
        <v>5880</v>
      </c>
      <c r="D7515" t="str">
        <f>VLOOKUP(C7515,'Schedule 3'!A:M,13,FALSE)</f>
        <v>Other Personnel Related Expenses</v>
      </c>
      <c r="E7515">
        <v>-9.51</v>
      </c>
      <c r="F7515" s="1">
        <v>42948</v>
      </c>
      <c r="G7515" t="s">
        <v>462</v>
      </c>
      <c r="H7515" t="s">
        <v>935</v>
      </c>
      <c r="I7515" t="s">
        <v>96</v>
      </c>
      <c r="K7515">
        <v>358077</v>
      </c>
      <c r="L7515">
        <v>277612</v>
      </c>
      <c r="P7515" t="s">
        <v>834</v>
      </c>
      <c r="Q7515" t="s">
        <v>68</v>
      </c>
      <c r="U7515">
        <v>8</v>
      </c>
      <c r="V7515">
        <v>17</v>
      </c>
      <c r="Y7515" t="s">
        <v>65</v>
      </c>
      <c r="Z7515">
        <v>102</v>
      </c>
      <c r="AA7515" t="s">
        <v>586</v>
      </c>
      <c r="AB7515" t="s">
        <v>21</v>
      </c>
      <c r="AC7515">
        <v>346</v>
      </c>
    </row>
    <row r="7516" spans="1:29" x14ac:dyDescent="0.25">
      <c r="A7516">
        <v>345</v>
      </c>
      <c r="B7516">
        <v>345100</v>
      </c>
      <c r="C7516">
        <v>6185</v>
      </c>
      <c r="D7516" t="str">
        <f>VLOOKUP(C7516,'Schedule 3'!A:M,13,FALSE)</f>
        <v>Transport/Travel Expenses</v>
      </c>
      <c r="E7516">
        <v>-86.48</v>
      </c>
      <c r="F7516" s="1">
        <v>42948</v>
      </c>
      <c r="G7516" t="s">
        <v>462</v>
      </c>
      <c r="H7516" t="s">
        <v>935</v>
      </c>
      <c r="I7516" t="s">
        <v>96</v>
      </c>
      <c r="K7516">
        <v>358077</v>
      </c>
      <c r="L7516">
        <v>277612</v>
      </c>
      <c r="P7516" t="s">
        <v>834</v>
      </c>
      <c r="Q7516" t="s">
        <v>68</v>
      </c>
      <c r="U7516">
        <v>8</v>
      </c>
      <c r="V7516">
        <v>17</v>
      </c>
      <c r="Y7516" t="s">
        <v>65</v>
      </c>
      <c r="Z7516">
        <v>102</v>
      </c>
      <c r="AA7516" t="s">
        <v>586</v>
      </c>
      <c r="AB7516" t="s">
        <v>21</v>
      </c>
      <c r="AC7516">
        <v>347</v>
      </c>
    </row>
    <row r="7517" spans="1:29" x14ac:dyDescent="0.25">
      <c r="A7517">
        <v>345</v>
      </c>
      <c r="B7517">
        <v>345100</v>
      </c>
      <c r="C7517">
        <v>6190</v>
      </c>
      <c r="D7517" t="str">
        <f>VLOOKUP(C7517,'Schedule 3'!A:M,13,FALSE)</f>
        <v>Transport/Travel Expenses</v>
      </c>
      <c r="E7517">
        <v>-288.37</v>
      </c>
      <c r="F7517" s="1">
        <v>42948</v>
      </c>
      <c r="G7517" t="s">
        <v>462</v>
      </c>
      <c r="H7517" t="s">
        <v>935</v>
      </c>
      <c r="I7517" t="s">
        <v>96</v>
      </c>
      <c r="K7517">
        <v>358077</v>
      </c>
      <c r="L7517">
        <v>277612</v>
      </c>
      <c r="P7517" t="s">
        <v>834</v>
      </c>
      <c r="Q7517" t="s">
        <v>68</v>
      </c>
      <c r="U7517">
        <v>8</v>
      </c>
      <c r="V7517">
        <v>17</v>
      </c>
      <c r="Y7517" t="s">
        <v>65</v>
      </c>
      <c r="Z7517">
        <v>102</v>
      </c>
      <c r="AA7517" t="s">
        <v>586</v>
      </c>
      <c r="AB7517" t="s">
        <v>21</v>
      </c>
      <c r="AC7517">
        <v>348</v>
      </c>
    </row>
    <row r="7518" spans="1:29" x14ac:dyDescent="0.25">
      <c r="A7518">
        <v>345</v>
      </c>
      <c r="B7518">
        <v>345100</v>
      </c>
      <c r="C7518">
        <v>6195</v>
      </c>
      <c r="D7518" t="str">
        <f>VLOOKUP(C7518,'Schedule 3'!A:M,13,FALSE)</f>
        <v>Transport/Travel Expenses</v>
      </c>
      <c r="E7518">
        <v>-270.07</v>
      </c>
      <c r="F7518" s="1">
        <v>42948</v>
      </c>
      <c r="G7518" t="s">
        <v>462</v>
      </c>
      <c r="H7518" t="s">
        <v>935</v>
      </c>
      <c r="I7518" t="s">
        <v>96</v>
      </c>
      <c r="K7518">
        <v>358077</v>
      </c>
      <c r="L7518">
        <v>277612</v>
      </c>
      <c r="P7518" t="s">
        <v>834</v>
      </c>
      <c r="Q7518" t="s">
        <v>68</v>
      </c>
      <c r="U7518">
        <v>8</v>
      </c>
      <c r="V7518">
        <v>17</v>
      </c>
      <c r="Y7518" t="s">
        <v>65</v>
      </c>
      <c r="Z7518">
        <v>102</v>
      </c>
      <c r="AA7518" t="s">
        <v>586</v>
      </c>
      <c r="AB7518" t="s">
        <v>21</v>
      </c>
      <c r="AC7518">
        <v>349</v>
      </c>
    </row>
    <row r="7519" spans="1:29" x14ac:dyDescent="0.25">
      <c r="A7519">
        <v>345</v>
      </c>
      <c r="B7519">
        <v>345100</v>
      </c>
      <c r="C7519">
        <v>6200</v>
      </c>
      <c r="D7519" t="str">
        <f>VLOOKUP(C7519,'Schedule 3'!A:M,13,FALSE)</f>
        <v>Transport/Travel Expenses</v>
      </c>
      <c r="E7519">
        <v>-308.13</v>
      </c>
      <c r="F7519" s="1">
        <v>42948</v>
      </c>
      <c r="G7519" t="s">
        <v>462</v>
      </c>
      <c r="H7519" t="s">
        <v>935</v>
      </c>
      <c r="I7519" t="s">
        <v>96</v>
      </c>
      <c r="K7519">
        <v>358077</v>
      </c>
      <c r="L7519">
        <v>277612</v>
      </c>
      <c r="P7519" t="s">
        <v>834</v>
      </c>
      <c r="Q7519" t="s">
        <v>68</v>
      </c>
      <c r="U7519">
        <v>8</v>
      </c>
      <c r="V7519">
        <v>17</v>
      </c>
      <c r="Y7519" t="s">
        <v>65</v>
      </c>
      <c r="Z7519">
        <v>102</v>
      </c>
      <c r="AA7519" t="s">
        <v>586</v>
      </c>
      <c r="AB7519" t="s">
        <v>21</v>
      </c>
      <c r="AC7519">
        <v>350</v>
      </c>
    </row>
    <row r="7520" spans="1:29" x14ac:dyDescent="0.25">
      <c r="A7520">
        <v>345</v>
      </c>
      <c r="B7520">
        <v>345100</v>
      </c>
      <c r="C7520">
        <v>6207</v>
      </c>
      <c r="D7520" t="str">
        <f>VLOOKUP(C7520,'Schedule 3'!A:M,13,FALSE)</f>
        <v>Transport/Travel Expenses</v>
      </c>
      <c r="E7520">
        <v>-80</v>
      </c>
      <c r="F7520" s="1">
        <v>42948</v>
      </c>
      <c r="G7520" t="s">
        <v>462</v>
      </c>
      <c r="H7520" t="s">
        <v>935</v>
      </c>
      <c r="I7520" t="s">
        <v>96</v>
      </c>
      <c r="K7520">
        <v>358077</v>
      </c>
      <c r="L7520">
        <v>277612</v>
      </c>
      <c r="P7520" t="s">
        <v>834</v>
      </c>
      <c r="Q7520" t="s">
        <v>68</v>
      </c>
      <c r="U7520">
        <v>8</v>
      </c>
      <c r="V7520">
        <v>17</v>
      </c>
      <c r="Y7520" t="s">
        <v>65</v>
      </c>
      <c r="Z7520">
        <v>102</v>
      </c>
      <c r="AA7520" t="s">
        <v>586</v>
      </c>
      <c r="AB7520" t="s">
        <v>21</v>
      </c>
      <c r="AC7520">
        <v>351</v>
      </c>
    </row>
    <row r="7521" spans="1:29" x14ac:dyDescent="0.25">
      <c r="A7521">
        <v>345</v>
      </c>
      <c r="B7521">
        <v>345101</v>
      </c>
      <c r="C7521">
        <v>5955</v>
      </c>
      <c r="D7521" t="str">
        <f>VLOOKUP(C7521,'Schedule 3'!A:M,13,FALSE)</f>
        <v>Other Personnel Related Expenses</v>
      </c>
      <c r="E7521">
        <v>-150</v>
      </c>
      <c r="F7521" s="1">
        <v>42948</v>
      </c>
      <c r="G7521" t="s">
        <v>462</v>
      </c>
      <c r="H7521" t="s">
        <v>935</v>
      </c>
      <c r="I7521" t="s">
        <v>913</v>
      </c>
      <c r="K7521">
        <v>358077</v>
      </c>
      <c r="L7521">
        <v>277612</v>
      </c>
      <c r="P7521" t="s">
        <v>834</v>
      </c>
      <c r="Q7521" t="s">
        <v>68</v>
      </c>
      <c r="U7521">
        <v>8</v>
      </c>
      <c r="V7521">
        <v>17</v>
      </c>
      <c r="Y7521" t="s">
        <v>65</v>
      </c>
      <c r="Z7521">
        <v>102</v>
      </c>
      <c r="AA7521" t="s">
        <v>586</v>
      </c>
      <c r="AB7521" t="s">
        <v>21</v>
      </c>
      <c r="AC7521">
        <v>352</v>
      </c>
    </row>
    <row r="7522" spans="1:29" x14ac:dyDescent="0.25">
      <c r="A7522">
        <v>345</v>
      </c>
      <c r="B7522">
        <v>345101</v>
      </c>
      <c r="C7522">
        <v>6255</v>
      </c>
      <c r="D7522" t="str">
        <f>VLOOKUP(C7522,'Schedule 3'!A:M,13,FALSE)</f>
        <v>Operational/Non-Service Expenses</v>
      </c>
      <c r="E7522">
        <v>-50.5</v>
      </c>
      <c r="F7522" s="1">
        <v>42948</v>
      </c>
      <c r="G7522" t="s">
        <v>462</v>
      </c>
      <c r="H7522" t="s">
        <v>935</v>
      </c>
      <c r="I7522" t="s">
        <v>571</v>
      </c>
      <c r="K7522">
        <v>358077</v>
      </c>
      <c r="L7522">
        <v>277612</v>
      </c>
      <c r="P7522" t="s">
        <v>834</v>
      </c>
      <c r="Q7522" t="s">
        <v>68</v>
      </c>
      <c r="U7522">
        <v>8</v>
      </c>
      <c r="V7522">
        <v>17</v>
      </c>
      <c r="Y7522" t="s">
        <v>65</v>
      </c>
      <c r="Z7522">
        <v>102</v>
      </c>
      <c r="AA7522" t="s">
        <v>586</v>
      </c>
      <c r="AB7522" t="s">
        <v>21</v>
      </c>
      <c r="AC7522">
        <v>353</v>
      </c>
    </row>
    <row r="7523" spans="1:29" x14ac:dyDescent="0.25">
      <c r="A7523">
        <v>345</v>
      </c>
      <c r="B7523">
        <v>345102</v>
      </c>
      <c r="C7523">
        <v>5880</v>
      </c>
      <c r="D7523" t="str">
        <f>VLOOKUP(C7523,'Schedule 3'!A:M,13,FALSE)</f>
        <v>Other Personnel Related Expenses</v>
      </c>
      <c r="E7523">
        <v>-16.899999999999999</v>
      </c>
      <c r="F7523" s="1">
        <v>42948</v>
      </c>
      <c r="G7523" t="s">
        <v>462</v>
      </c>
      <c r="H7523" t="s">
        <v>935</v>
      </c>
      <c r="I7523" t="s">
        <v>903</v>
      </c>
      <c r="K7523">
        <v>358077</v>
      </c>
      <c r="L7523">
        <v>277612</v>
      </c>
      <c r="P7523" t="s">
        <v>834</v>
      </c>
      <c r="Q7523" t="s">
        <v>68</v>
      </c>
      <c r="U7523">
        <v>8</v>
      </c>
      <c r="V7523">
        <v>17</v>
      </c>
      <c r="Y7523" t="s">
        <v>65</v>
      </c>
      <c r="Z7523">
        <v>102</v>
      </c>
      <c r="AA7523" t="s">
        <v>586</v>
      </c>
      <c r="AB7523" t="s">
        <v>21</v>
      </c>
      <c r="AC7523">
        <v>354</v>
      </c>
    </row>
    <row r="7524" spans="1:29" x14ac:dyDescent="0.25">
      <c r="A7524">
        <v>345</v>
      </c>
      <c r="B7524">
        <v>345102</v>
      </c>
      <c r="C7524">
        <v>5895</v>
      </c>
      <c r="D7524" t="str">
        <f>VLOOKUP(C7524,'Schedule 3'!A:M,13,FALSE)</f>
        <v>Operational/Non-Service Expenses</v>
      </c>
      <c r="E7524">
        <v>-29.22</v>
      </c>
      <c r="F7524" s="1">
        <v>42948</v>
      </c>
      <c r="G7524" t="s">
        <v>462</v>
      </c>
      <c r="H7524" t="s">
        <v>935</v>
      </c>
      <c r="I7524" t="s">
        <v>850</v>
      </c>
      <c r="K7524">
        <v>358077</v>
      </c>
      <c r="L7524">
        <v>277612</v>
      </c>
      <c r="P7524" t="s">
        <v>834</v>
      </c>
      <c r="Q7524" t="s">
        <v>68</v>
      </c>
      <c r="U7524">
        <v>8</v>
      </c>
      <c r="V7524">
        <v>17</v>
      </c>
      <c r="Y7524" t="s">
        <v>65</v>
      </c>
      <c r="Z7524">
        <v>102</v>
      </c>
      <c r="AA7524" t="s">
        <v>586</v>
      </c>
      <c r="AB7524" t="s">
        <v>21</v>
      </c>
      <c r="AC7524">
        <v>355</v>
      </c>
    </row>
    <row r="7525" spans="1:29" x14ac:dyDescent="0.25">
      <c r="A7525">
        <v>345</v>
      </c>
      <c r="B7525">
        <v>345102</v>
      </c>
      <c r="C7525">
        <v>5960</v>
      </c>
      <c r="D7525" t="str">
        <f>VLOOKUP(C7525,'Schedule 3'!A:M,13,FALSE)</f>
        <v>Other Personnel Related Expenses</v>
      </c>
      <c r="E7525">
        <v>-36.799999999999997</v>
      </c>
      <c r="F7525" s="1">
        <v>42948</v>
      </c>
      <c r="G7525" t="s">
        <v>462</v>
      </c>
      <c r="H7525" t="s">
        <v>935</v>
      </c>
      <c r="I7525" t="s">
        <v>841</v>
      </c>
      <c r="K7525">
        <v>358077</v>
      </c>
      <c r="L7525">
        <v>277612</v>
      </c>
      <c r="P7525" t="s">
        <v>834</v>
      </c>
      <c r="Q7525" t="s">
        <v>68</v>
      </c>
      <c r="U7525">
        <v>8</v>
      </c>
      <c r="V7525">
        <v>17</v>
      </c>
      <c r="Y7525" t="s">
        <v>65</v>
      </c>
      <c r="Z7525">
        <v>102</v>
      </c>
      <c r="AA7525" t="s">
        <v>586</v>
      </c>
      <c r="AB7525" t="s">
        <v>21</v>
      </c>
      <c r="AC7525">
        <v>356</v>
      </c>
    </row>
    <row r="7526" spans="1:29" x14ac:dyDescent="0.25">
      <c r="A7526">
        <v>345</v>
      </c>
      <c r="B7526">
        <v>345102</v>
      </c>
      <c r="C7526">
        <v>5960</v>
      </c>
      <c r="D7526" t="str">
        <f>VLOOKUP(C7526,'Schedule 3'!A:M,13,FALSE)</f>
        <v>Other Personnel Related Expenses</v>
      </c>
      <c r="E7526">
        <v>-51.8</v>
      </c>
      <c r="F7526" s="1">
        <v>42948</v>
      </c>
      <c r="G7526" t="s">
        <v>462</v>
      </c>
      <c r="H7526" t="s">
        <v>935</v>
      </c>
      <c r="I7526" t="s">
        <v>841</v>
      </c>
      <c r="K7526">
        <v>358077</v>
      </c>
      <c r="L7526">
        <v>277612</v>
      </c>
      <c r="P7526" t="s">
        <v>834</v>
      </c>
      <c r="Q7526" t="s">
        <v>68</v>
      </c>
      <c r="U7526">
        <v>8</v>
      </c>
      <c r="V7526">
        <v>17</v>
      </c>
      <c r="Y7526" t="s">
        <v>65</v>
      </c>
      <c r="Z7526">
        <v>102</v>
      </c>
      <c r="AA7526" t="s">
        <v>586</v>
      </c>
      <c r="AB7526" t="s">
        <v>21</v>
      </c>
      <c r="AC7526">
        <v>357</v>
      </c>
    </row>
    <row r="7527" spans="1:29" x14ac:dyDescent="0.25">
      <c r="A7527">
        <v>345</v>
      </c>
      <c r="B7527">
        <v>345102</v>
      </c>
      <c r="C7527">
        <v>6195</v>
      </c>
      <c r="D7527" t="str">
        <f>VLOOKUP(C7527,'Schedule 3'!A:M,13,FALSE)</f>
        <v>Transport/Travel Expenses</v>
      </c>
      <c r="E7527">
        <v>-147.96</v>
      </c>
      <c r="F7527" s="1">
        <v>42948</v>
      </c>
      <c r="G7527" t="s">
        <v>462</v>
      </c>
      <c r="H7527" t="s">
        <v>935</v>
      </c>
      <c r="I7527" t="s">
        <v>91</v>
      </c>
      <c r="K7527">
        <v>358077</v>
      </c>
      <c r="L7527">
        <v>277612</v>
      </c>
      <c r="P7527" t="s">
        <v>834</v>
      </c>
      <c r="Q7527" t="s">
        <v>68</v>
      </c>
      <c r="U7527">
        <v>8</v>
      </c>
      <c r="V7527">
        <v>17</v>
      </c>
      <c r="Y7527" t="s">
        <v>65</v>
      </c>
      <c r="Z7527">
        <v>102</v>
      </c>
      <c r="AA7527" t="s">
        <v>586</v>
      </c>
      <c r="AB7527" t="s">
        <v>21</v>
      </c>
      <c r="AC7527">
        <v>358</v>
      </c>
    </row>
    <row r="7528" spans="1:29" x14ac:dyDescent="0.25">
      <c r="A7528">
        <v>345</v>
      </c>
      <c r="B7528">
        <v>345102</v>
      </c>
      <c r="C7528">
        <v>6285</v>
      </c>
      <c r="D7528" t="str">
        <f>VLOOKUP(C7528,'Schedule 3'!A:M,13,FALSE)</f>
        <v>Operational/Non-Service Expenses</v>
      </c>
      <c r="E7528">
        <v>-220.75</v>
      </c>
      <c r="F7528" s="1">
        <v>42948</v>
      </c>
      <c r="G7528" t="s">
        <v>462</v>
      </c>
      <c r="H7528" t="s">
        <v>935</v>
      </c>
      <c r="I7528" t="s">
        <v>851</v>
      </c>
      <c r="K7528">
        <v>358077</v>
      </c>
      <c r="L7528">
        <v>277612</v>
      </c>
      <c r="P7528" t="s">
        <v>834</v>
      </c>
      <c r="Q7528" t="s">
        <v>68</v>
      </c>
      <c r="U7528">
        <v>8</v>
      </c>
      <c r="V7528">
        <v>17</v>
      </c>
      <c r="Y7528" t="s">
        <v>65</v>
      </c>
      <c r="Z7528">
        <v>102</v>
      </c>
      <c r="AA7528" t="s">
        <v>586</v>
      </c>
      <c r="AB7528" t="s">
        <v>21</v>
      </c>
      <c r="AC7528">
        <v>359</v>
      </c>
    </row>
    <row r="7529" spans="1:29" x14ac:dyDescent="0.25">
      <c r="A7529">
        <v>345</v>
      </c>
      <c r="B7529">
        <v>345102</v>
      </c>
      <c r="C7529">
        <v>6310</v>
      </c>
      <c r="D7529" t="str">
        <f>VLOOKUP(C7529,'Schedule 3'!A:M,13,FALSE)</f>
        <v>Operational/Non-Service Expenses</v>
      </c>
      <c r="E7529">
        <v>-54.38</v>
      </c>
      <c r="F7529" s="1">
        <v>42948</v>
      </c>
      <c r="G7529" t="s">
        <v>462</v>
      </c>
      <c r="H7529" t="s">
        <v>935</v>
      </c>
      <c r="I7529" t="s">
        <v>851</v>
      </c>
      <c r="K7529">
        <v>358077</v>
      </c>
      <c r="L7529">
        <v>277612</v>
      </c>
      <c r="P7529" t="s">
        <v>834</v>
      </c>
      <c r="Q7529" t="s">
        <v>68</v>
      </c>
      <c r="U7529">
        <v>8</v>
      </c>
      <c r="V7529">
        <v>17</v>
      </c>
      <c r="Y7529" t="s">
        <v>65</v>
      </c>
      <c r="Z7529">
        <v>102</v>
      </c>
      <c r="AA7529" t="s">
        <v>586</v>
      </c>
      <c r="AB7529" t="s">
        <v>21</v>
      </c>
      <c r="AC7529">
        <v>360</v>
      </c>
    </row>
    <row r="7530" spans="1:29" x14ac:dyDescent="0.25">
      <c r="A7530">
        <v>345</v>
      </c>
      <c r="B7530">
        <v>345100</v>
      </c>
      <c r="C7530">
        <v>5880</v>
      </c>
      <c r="D7530" t="str">
        <f>VLOOKUP(C7530,'Schedule 3'!A:M,13,FALSE)</f>
        <v>Other Personnel Related Expenses</v>
      </c>
      <c r="E7530">
        <v>9.51</v>
      </c>
      <c r="F7530" s="1">
        <v>42947</v>
      </c>
      <c r="G7530" t="s">
        <v>462</v>
      </c>
      <c r="H7530" t="s">
        <v>935</v>
      </c>
      <c r="I7530" t="s">
        <v>96</v>
      </c>
      <c r="K7530">
        <v>358077</v>
      </c>
      <c r="L7530">
        <v>277612</v>
      </c>
      <c r="P7530" t="s">
        <v>834</v>
      </c>
      <c r="Q7530" t="s">
        <v>68</v>
      </c>
      <c r="U7530">
        <v>7</v>
      </c>
      <c r="V7530">
        <v>17</v>
      </c>
      <c r="Y7530" t="s">
        <v>65</v>
      </c>
      <c r="Z7530">
        <v>102</v>
      </c>
      <c r="AA7530" t="s">
        <v>586</v>
      </c>
      <c r="AB7530" t="s">
        <v>21</v>
      </c>
      <c r="AC7530">
        <v>346</v>
      </c>
    </row>
    <row r="7531" spans="1:29" x14ac:dyDescent="0.25">
      <c r="A7531">
        <v>345</v>
      </c>
      <c r="B7531">
        <v>345100</v>
      </c>
      <c r="C7531">
        <v>6185</v>
      </c>
      <c r="D7531" t="str">
        <f>VLOOKUP(C7531,'Schedule 3'!A:M,13,FALSE)</f>
        <v>Transport/Travel Expenses</v>
      </c>
      <c r="E7531">
        <v>86.48</v>
      </c>
      <c r="F7531" s="1">
        <v>42947</v>
      </c>
      <c r="G7531" t="s">
        <v>462</v>
      </c>
      <c r="H7531" t="s">
        <v>935</v>
      </c>
      <c r="I7531" t="s">
        <v>96</v>
      </c>
      <c r="K7531">
        <v>358077</v>
      </c>
      <c r="L7531">
        <v>277612</v>
      </c>
      <c r="P7531" t="s">
        <v>834</v>
      </c>
      <c r="Q7531" t="s">
        <v>68</v>
      </c>
      <c r="U7531">
        <v>7</v>
      </c>
      <c r="V7531">
        <v>17</v>
      </c>
      <c r="Y7531" t="s">
        <v>65</v>
      </c>
      <c r="Z7531">
        <v>102</v>
      </c>
      <c r="AA7531" t="s">
        <v>586</v>
      </c>
      <c r="AB7531" t="s">
        <v>21</v>
      </c>
      <c r="AC7531">
        <v>347</v>
      </c>
    </row>
    <row r="7532" spans="1:29" x14ac:dyDescent="0.25">
      <c r="A7532">
        <v>345</v>
      </c>
      <c r="B7532">
        <v>345100</v>
      </c>
      <c r="C7532">
        <v>6190</v>
      </c>
      <c r="D7532" t="str">
        <f>VLOOKUP(C7532,'Schedule 3'!A:M,13,FALSE)</f>
        <v>Transport/Travel Expenses</v>
      </c>
      <c r="E7532">
        <v>288.37</v>
      </c>
      <c r="F7532" s="1">
        <v>42947</v>
      </c>
      <c r="G7532" t="s">
        <v>462</v>
      </c>
      <c r="H7532" t="s">
        <v>935</v>
      </c>
      <c r="I7532" t="s">
        <v>96</v>
      </c>
      <c r="K7532">
        <v>358077</v>
      </c>
      <c r="L7532">
        <v>277612</v>
      </c>
      <c r="P7532" t="s">
        <v>834</v>
      </c>
      <c r="Q7532" t="s">
        <v>68</v>
      </c>
      <c r="U7532">
        <v>7</v>
      </c>
      <c r="V7532">
        <v>17</v>
      </c>
      <c r="Y7532" t="s">
        <v>65</v>
      </c>
      <c r="Z7532">
        <v>102</v>
      </c>
      <c r="AA7532" t="s">
        <v>586</v>
      </c>
      <c r="AB7532" t="s">
        <v>21</v>
      </c>
      <c r="AC7532">
        <v>348</v>
      </c>
    </row>
    <row r="7533" spans="1:29" x14ac:dyDescent="0.25">
      <c r="A7533">
        <v>345</v>
      </c>
      <c r="B7533">
        <v>345100</v>
      </c>
      <c r="C7533">
        <v>6195</v>
      </c>
      <c r="D7533" t="str">
        <f>VLOOKUP(C7533,'Schedule 3'!A:M,13,FALSE)</f>
        <v>Transport/Travel Expenses</v>
      </c>
      <c r="E7533">
        <v>270.07</v>
      </c>
      <c r="F7533" s="1">
        <v>42947</v>
      </c>
      <c r="G7533" t="s">
        <v>462</v>
      </c>
      <c r="H7533" t="s">
        <v>935</v>
      </c>
      <c r="I7533" t="s">
        <v>96</v>
      </c>
      <c r="K7533">
        <v>358077</v>
      </c>
      <c r="L7533">
        <v>277612</v>
      </c>
      <c r="P7533" t="s">
        <v>834</v>
      </c>
      <c r="Q7533" t="s">
        <v>68</v>
      </c>
      <c r="U7533">
        <v>7</v>
      </c>
      <c r="V7533">
        <v>17</v>
      </c>
      <c r="Y7533" t="s">
        <v>65</v>
      </c>
      <c r="Z7533">
        <v>102</v>
      </c>
      <c r="AA7533" t="s">
        <v>586</v>
      </c>
      <c r="AB7533" t="s">
        <v>21</v>
      </c>
      <c r="AC7533">
        <v>349</v>
      </c>
    </row>
    <row r="7534" spans="1:29" x14ac:dyDescent="0.25">
      <c r="A7534">
        <v>345</v>
      </c>
      <c r="B7534">
        <v>345100</v>
      </c>
      <c r="C7534">
        <v>6200</v>
      </c>
      <c r="D7534" t="str">
        <f>VLOOKUP(C7534,'Schedule 3'!A:M,13,FALSE)</f>
        <v>Transport/Travel Expenses</v>
      </c>
      <c r="E7534">
        <v>308.13</v>
      </c>
      <c r="F7534" s="1">
        <v>42947</v>
      </c>
      <c r="G7534" t="s">
        <v>462</v>
      </c>
      <c r="H7534" t="s">
        <v>935</v>
      </c>
      <c r="I7534" t="s">
        <v>96</v>
      </c>
      <c r="K7534">
        <v>358077</v>
      </c>
      <c r="L7534">
        <v>277612</v>
      </c>
      <c r="P7534" t="s">
        <v>834</v>
      </c>
      <c r="Q7534" t="s">
        <v>68</v>
      </c>
      <c r="U7534">
        <v>7</v>
      </c>
      <c r="V7534">
        <v>17</v>
      </c>
      <c r="Y7534" t="s">
        <v>65</v>
      </c>
      <c r="Z7534">
        <v>102</v>
      </c>
      <c r="AA7534" t="s">
        <v>586</v>
      </c>
      <c r="AB7534" t="s">
        <v>21</v>
      </c>
      <c r="AC7534">
        <v>350</v>
      </c>
    </row>
    <row r="7535" spans="1:29" x14ac:dyDescent="0.25">
      <c r="A7535">
        <v>345</v>
      </c>
      <c r="B7535">
        <v>345100</v>
      </c>
      <c r="C7535">
        <v>6207</v>
      </c>
      <c r="D7535" t="str">
        <f>VLOOKUP(C7535,'Schedule 3'!A:M,13,FALSE)</f>
        <v>Transport/Travel Expenses</v>
      </c>
      <c r="E7535">
        <v>80</v>
      </c>
      <c r="F7535" s="1">
        <v>42947</v>
      </c>
      <c r="G7535" t="s">
        <v>462</v>
      </c>
      <c r="H7535" t="s">
        <v>935</v>
      </c>
      <c r="I7535" t="s">
        <v>96</v>
      </c>
      <c r="K7535">
        <v>358077</v>
      </c>
      <c r="L7535">
        <v>277612</v>
      </c>
      <c r="P7535" t="s">
        <v>834</v>
      </c>
      <c r="Q7535" t="s">
        <v>68</v>
      </c>
      <c r="U7535">
        <v>7</v>
      </c>
      <c r="V7535">
        <v>17</v>
      </c>
      <c r="Y7535" t="s">
        <v>65</v>
      </c>
      <c r="Z7535">
        <v>102</v>
      </c>
      <c r="AA7535" t="s">
        <v>586</v>
      </c>
      <c r="AB7535" t="s">
        <v>21</v>
      </c>
      <c r="AC7535">
        <v>351</v>
      </c>
    </row>
    <row r="7536" spans="1:29" x14ac:dyDescent="0.25">
      <c r="A7536">
        <v>345</v>
      </c>
      <c r="B7536">
        <v>345101</v>
      </c>
      <c r="C7536">
        <v>5955</v>
      </c>
      <c r="D7536" t="str">
        <f>VLOOKUP(C7536,'Schedule 3'!A:M,13,FALSE)</f>
        <v>Other Personnel Related Expenses</v>
      </c>
      <c r="E7536">
        <v>150</v>
      </c>
      <c r="F7536" s="1">
        <v>42947</v>
      </c>
      <c r="G7536" t="s">
        <v>462</v>
      </c>
      <c r="H7536" t="s">
        <v>935</v>
      </c>
      <c r="I7536" t="s">
        <v>913</v>
      </c>
      <c r="K7536">
        <v>358077</v>
      </c>
      <c r="L7536">
        <v>277612</v>
      </c>
      <c r="P7536" t="s">
        <v>834</v>
      </c>
      <c r="Q7536" t="s">
        <v>68</v>
      </c>
      <c r="U7536">
        <v>7</v>
      </c>
      <c r="V7536">
        <v>17</v>
      </c>
      <c r="Y7536" t="s">
        <v>65</v>
      </c>
      <c r="Z7536">
        <v>102</v>
      </c>
      <c r="AA7536" t="s">
        <v>586</v>
      </c>
      <c r="AB7536" t="s">
        <v>21</v>
      </c>
      <c r="AC7536">
        <v>352</v>
      </c>
    </row>
    <row r="7537" spans="1:29" x14ac:dyDescent="0.25">
      <c r="A7537">
        <v>345</v>
      </c>
      <c r="B7537">
        <v>345101</v>
      </c>
      <c r="C7537">
        <v>6255</v>
      </c>
      <c r="D7537" t="str">
        <f>VLOOKUP(C7537,'Schedule 3'!A:M,13,FALSE)</f>
        <v>Operational/Non-Service Expenses</v>
      </c>
      <c r="E7537">
        <v>50.5</v>
      </c>
      <c r="F7537" s="1">
        <v>42947</v>
      </c>
      <c r="G7537" t="s">
        <v>462</v>
      </c>
      <c r="H7537" t="s">
        <v>935</v>
      </c>
      <c r="I7537" t="s">
        <v>571</v>
      </c>
      <c r="K7537">
        <v>358077</v>
      </c>
      <c r="L7537">
        <v>277612</v>
      </c>
      <c r="P7537" t="s">
        <v>834</v>
      </c>
      <c r="Q7537" t="s">
        <v>68</v>
      </c>
      <c r="U7537">
        <v>7</v>
      </c>
      <c r="V7537">
        <v>17</v>
      </c>
      <c r="Y7537" t="s">
        <v>65</v>
      </c>
      <c r="Z7537">
        <v>102</v>
      </c>
      <c r="AA7537" t="s">
        <v>586</v>
      </c>
      <c r="AB7537" t="s">
        <v>21</v>
      </c>
      <c r="AC7537">
        <v>353</v>
      </c>
    </row>
    <row r="7538" spans="1:29" x14ac:dyDescent="0.25">
      <c r="A7538">
        <v>345</v>
      </c>
      <c r="B7538">
        <v>345102</v>
      </c>
      <c r="C7538">
        <v>5880</v>
      </c>
      <c r="D7538" t="str">
        <f>VLOOKUP(C7538,'Schedule 3'!A:M,13,FALSE)</f>
        <v>Other Personnel Related Expenses</v>
      </c>
      <c r="E7538">
        <v>16.899999999999999</v>
      </c>
      <c r="F7538" s="1">
        <v>42947</v>
      </c>
      <c r="G7538" t="s">
        <v>462</v>
      </c>
      <c r="H7538" t="s">
        <v>935</v>
      </c>
      <c r="I7538" t="s">
        <v>903</v>
      </c>
      <c r="K7538">
        <v>358077</v>
      </c>
      <c r="L7538">
        <v>277612</v>
      </c>
      <c r="P7538" t="s">
        <v>834</v>
      </c>
      <c r="Q7538" t="s">
        <v>68</v>
      </c>
      <c r="U7538">
        <v>7</v>
      </c>
      <c r="V7538">
        <v>17</v>
      </c>
      <c r="Y7538" t="s">
        <v>65</v>
      </c>
      <c r="Z7538">
        <v>102</v>
      </c>
      <c r="AA7538" t="s">
        <v>586</v>
      </c>
      <c r="AB7538" t="s">
        <v>21</v>
      </c>
      <c r="AC7538">
        <v>354</v>
      </c>
    </row>
    <row r="7539" spans="1:29" x14ac:dyDescent="0.25">
      <c r="A7539">
        <v>345</v>
      </c>
      <c r="B7539">
        <v>345102</v>
      </c>
      <c r="C7539">
        <v>5895</v>
      </c>
      <c r="D7539" t="str">
        <f>VLOOKUP(C7539,'Schedule 3'!A:M,13,FALSE)</f>
        <v>Operational/Non-Service Expenses</v>
      </c>
      <c r="E7539">
        <v>29.22</v>
      </c>
      <c r="F7539" s="1">
        <v>42947</v>
      </c>
      <c r="G7539" t="s">
        <v>462</v>
      </c>
      <c r="H7539" t="s">
        <v>935</v>
      </c>
      <c r="I7539" t="s">
        <v>850</v>
      </c>
      <c r="K7539">
        <v>358077</v>
      </c>
      <c r="L7539">
        <v>277612</v>
      </c>
      <c r="P7539" t="s">
        <v>834</v>
      </c>
      <c r="Q7539" t="s">
        <v>68</v>
      </c>
      <c r="U7539">
        <v>7</v>
      </c>
      <c r="V7539">
        <v>17</v>
      </c>
      <c r="Y7539" t="s">
        <v>65</v>
      </c>
      <c r="Z7539">
        <v>102</v>
      </c>
      <c r="AA7539" t="s">
        <v>586</v>
      </c>
      <c r="AB7539" t="s">
        <v>21</v>
      </c>
      <c r="AC7539">
        <v>355</v>
      </c>
    </row>
    <row r="7540" spans="1:29" x14ac:dyDescent="0.25">
      <c r="A7540">
        <v>345</v>
      </c>
      <c r="B7540">
        <v>345102</v>
      </c>
      <c r="C7540">
        <v>5960</v>
      </c>
      <c r="D7540" t="str">
        <f>VLOOKUP(C7540,'Schedule 3'!A:M,13,FALSE)</f>
        <v>Other Personnel Related Expenses</v>
      </c>
      <c r="E7540">
        <v>36.799999999999997</v>
      </c>
      <c r="F7540" s="1">
        <v>42947</v>
      </c>
      <c r="G7540" t="s">
        <v>462</v>
      </c>
      <c r="H7540" t="s">
        <v>935</v>
      </c>
      <c r="I7540" t="s">
        <v>841</v>
      </c>
      <c r="K7540">
        <v>358077</v>
      </c>
      <c r="L7540">
        <v>277612</v>
      </c>
      <c r="P7540" t="s">
        <v>834</v>
      </c>
      <c r="Q7540" t="s">
        <v>68</v>
      </c>
      <c r="U7540">
        <v>7</v>
      </c>
      <c r="V7540">
        <v>17</v>
      </c>
      <c r="Y7540" t="s">
        <v>65</v>
      </c>
      <c r="Z7540">
        <v>102</v>
      </c>
      <c r="AA7540" t="s">
        <v>586</v>
      </c>
      <c r="AB7540" t="s">
        <v>21</v>
      </c>
      <c r="AC7540">
        <v>356</v>
      </c>
    </row>
    <row r="7541" spans="1:29" x14ac:dyDescent="0.25">
      <c r="A7541">
        <v>345</v>
      </c>
      <c r="B7541">
        <v>345102</v>
      </c>
      <c r="C7541">
        <v>5960</v>
      </c>
      <c r="D7541" t="str">
        <f>VLOOKUP(C7541,'Schedule 3'!A:M,13,FALSE)</f>
        <v>Other Personnel Related Expenses</v>
      </c>
      <c r="E7541">
        <v>51.8</v>
      </c>
      <c r="F7541" s="1">
        <v>42947</v>
      </c>
      <c r="G7541" t="s">
        <v>462</v>
      </c>
      <c r="H7541" t="s">
        <v>935</v>
      </c>
      <c r="I7541" t="s">
        <v>841</v>
      </c>
      <c r="K7541">
        <v>358077</v>
      </c>
      <c r="L7541">
        <v>277612</v>
      </c>
      <c r="P7541" t="s">
        <v>834</v>
      </c>
      <c r="Q7541" t="s">
        <v>68</v>
      </c>
      <c r="U7541">
        <v>7</v>
      </c>
      <c r="V7541">
        <v>17</v>
      </c>
      <c r="Y7541" t="s">
        <v>65</v>
      </c>
      <c r="Z7541">
        <v>102</v>
      </c>
      <c r="AA7541" t="s">
        <v>586</v>
      </c>
      <c r="AB7541" t="s">
        <v>21</v>
      </c>
      <c r="AC7541">
        <v>357</v>
      </c>
    </row>
    <row r="7542" spans="1:29" x14ac:dyDescent="0.25">
      <c r="A7542">
        <v>345</v>
      </c>
      <c r="B7542">
        <v>345102</v>
      </c>
      <c r="C7542">
        <v>6195</v>
      </c>
      <c r="D7542" t="str">
        <f>VLOOKUP(C7542,'Schedule 3'!A:M,13,FALSE)</f>
        <v>Transport/Travel Expenses</v>
      </c>
      <c r="E7542">
        <v>147.96</v>
      </c>
      <c r="F7542" s="1">
        <v>42947</v>
      </c>
      <c r="G7542" t="s">
        <v>462</v>
      </c>
      <c r="H7542" t="s">
        <v>935</v>
      </c>
      <c r="I7542" t="s">
        <v>91</v>
      </c>
      <c r="K7542">
        <v>358077</v>
      </c>
      <c r="L7542">
        <v>277612</v>
      </c>
      <c r="P7542" t="s">
        <v>834</v>
      </c>
      <c r="Q7542" t="s">
        <v>68</v>
      </c>
      <c r="U7542">
        <v>7</v>
      </c>
      <c r="V7542">
        <v>17</v>
      </c>
      <c r="Y7542" t="s">
        <v>65</v>
      </c>
      <c r="Z7542">
        <v>102</v>
      </c>
      <c r="AA7542" t="s">
        <v>586</v>
      </c>
      <c r="AB7542" t="s">
        <v>21</v>
      </c>
      <c r="AC7542">
        <v>358</v>
      </c>
    </row>
    <row r="7543" spans="1:29" x14ac:dyDescent="0.25">
      <c r="A7543">
        <v>345</v>
      </c>
      <c r="B7543">
        <v>345102</v>
      </c>
      <c r="C7543">
        <v>6285</v>
      </c>
      <c r="D7543" t="str">
        <f>VLOOKUP(C7543,'Schedule 3'!A:M,13,FALSE)</f>
        <v>Operational/Non-Service Expenses</v>
      </c>
      <c r="E7543">
        <v>220.75</v>
      </c>
      <c r="F7543" s="1">
        <v>42947</v>
      </c>
      <c r="G7543" t="s">
        <v>462</v>
      </c>
      <c r="H7543" t="s">
        <v>935</v>
      </c>
      <c r="I7543" t="s">
        <v>851</v>
      </c>
      <c r="K7543">
        <v>358077</v>
      </c>
      <c r="L7543">
        <v>277612</v>
      </c>
      <c r="P7543" t="s">
        <v>834</v>
      </c>
      <c r="Q7543" t="s">
        <v>68</v>
      </c>
      <c r="U7543">
        <v>7</v>
      </c>
      <c r="V7543">
        <v>17</v>
      </c>
      <c r="Y7543" t="s">
        <v>65</v>
      </c>
      <c r="Z7543">
        <v>102</v>
      </c>
      <c r="AA7543" t="s">
        <v>586</v>
      </c>
      <c r="AB7543" t="s">
        <v>21</v>
      </c>
      <c r="AC7543">
        <v>359</v>
      </c>
    </row>
    <row r="7544" spans="1:29" x14ac:dyDescent="0.25">
      <c r="A7544">
        <v>345</v>
      </c>
      <c r="B7544">
        <v>345102</v>
      </c>
      <c r="C7544">
        <v>6310</v>
      </c>
      <c r="D7544" t="str">
        <f>VLOOKUP(C7544,'Schedule 3'!A:M,13,FALSE)</f>
        <v>Operational/Non-Service Expenses</v>
      </c>
      <c r="E7544">
        <v>54.38</v>
      </c>
      <c r="F7544" s="1">
        <v>42947</v>
      </c>
      <c r="G7544" t="s">
        <v>462</v>
      </c>
      <c r="H7544" t="s">
        <v>935</v>
      </c>
      <c r="I7544" t="s">
        <v>851</v>
      </c>
      <c r="K7544">
        <v>358077</v>
      </c>
      <c r="L7544">
        <v>277612</v>
      </c>
      <c r="P7544" t="s">
        <v>834</v>
      </c>
      <c r="Q7544" t="s">
        <v>68</v>
      </c>
      <c r="U7544">
        <v>7</v>
      </c>
      <c r="V7544">
        <v>17</v>
      </c>
      <c r="Y7544" t="s">
        <v>65</v>
      </c>
      <c r="Z7544">
        <v>102</v>
      </c>
      <c r="AA7544" t="s">
        <v>586</v>
      </c>
      <c r="AB7544" t="s">
        <v>21</v>
      </c>
      <c r="AC7544">
        <v>360</v>
      </c>
    </row>
    <row r="7545" spans="1:29" x14ac:dyDescent="0.25">
      <c r="A7545">
        <v>345</v>
      </c>
      <c r="B7545">
        <v>345100</v>
      </c>
      <c r="C7545">
        <v>7735</v>
      </c>
      <c r="D7545" t="str">
        <f>VLOOKUP(C7545,'Schedule 3'!A:M,13,FALSE)</f>
        <v>Operational/Non-Service Expenses</v>
      </c>
      <c r="E7545">
        <v>22.43</v>
      </c>
      <c r="F7545" s="1">
        <v>42947</v>
      </c>
      <c r="G7545" t="s">
        <v>462</v>
      </c>
      <c r="H7545" t="s">
        <v>936</v>
      </c>
      <c r="I7545" t="s">
        <v>937</v>
      </c>
      <c r="K7545">
        <v>358084</v>
      </c>
      <c r="L7545">
        <v>277638</v>
      </c>
      <c r="Q7545" t="s">
        <v>68</v>
      </c>
      <c r="R7545">
        <v>11</v>
      </c>
      <c r="U7545">
        <v>7</v>
      </c>
      <c r="V7545">
        <v>17</v>
      </c>
      <c r="Y7545" t="s">
        <v>65</v>
      </c>
      <c r="Z7545">
        <v>110</v>
      </c>
      <c r="AA7545" t="s">
        <v>586</v>
      </c>
      <c r="AB7545" t="s">
        <v>21</v>
      </c>
      <c r="AC7545">
        <v>118</v>
      </c>
    </row>
    <row r="7546" spans="1:29" x14ac:dyDescent="0.25">
      <c r="A7546">
        <v>345</v>
      </c>
      <c r="B7546">
        <v>345103</v>
      </c>
      <c r="C7546">
        <v>5510</v>
      </c>
      <c r="D7546" t="str">
        <f>VLOOKUP(C7546,'Schedule 3'!A:M,13,FALSE)</f>
        <v>Operational/Non-Service Expenses</v>
      </c>
      <c r="E7546">
        <v>-261.93</v>
      </c>
      <c r="F7546" s="1">
        <v>42947</v>
      </c>
      <c r="G7546" t="s">
        <v>462</v>
      </c>
      <c r="H7546" t="s">
        <v>852</v>
      </c>
      <c r="I7546" t="s">
        <v>899</v>
      </c>
      <c r="K7546">
        <v>358085</v>
      </c>
      <c r="L7546">
        <v>277639</v>
      </c>
      <c r="Q7546" t="s">
        <v>68</v>
      </c>
      <c r="U7546">
        <v>7</v>
      </c>
      <c r="V7546">
        <v>17</v>
      </c>
      <c r="Y7546" t="s">
        <v>65</v>
      </c>
      <c r="Z7546">
        <v>345</v>
      </c>
      <c r="AA7546" t="s">
        <v>586</v>
      </c>
      <c r="AB7546" t="s">
        <v>21</v>
      </c>
      <c r="AC7546">
        <v>1</v>
      </c>
    </row>
    <row r="7547" spans="1:29" x14ac:dyDescent="0.25">
      <c r="A7547">
        <v>345</v>
      </c>
      <c r="B7547">
        <v>345105</v>
      </c>
      <c r="C7547">
        <v>5510</v>
      </c>
      <c r="D7547" t="str">
        <f>VLOOKUP(C7547,'Schedule 3'!A:M,13,FALSE)</f>
        <v>Operational/Non-Service Expenses</v>
      </c>
      <c r="E7547">
        <v>-1625.77</v>
      </c>
      <c r="F7547" s="1">
        <v>42947</v>
      </c>
      <c r="G7547" t="s">
        <v>462</v>
      </c>
      <c r="H7547" t="s">
        <v>852</v>
      </c>
      <c r="I7547" t="s">
        <v>900</v>
      </c>
      <c r="K7547">
        <v>358085</v>
      </c>
      <c r="L7547">
        <v>277639</v>
      </c>
      <c r="Q7547" t="s">
        <v>68</v>
      </c>
      <c r="U7547">
        <v>7</v>
      </c>
      <c r="V7547">
        <v>17</v>
      </c>
      <c r="Y7547" t="s">
        <v>65</v>
      </c>
      <c r="Z7547">
        <v>345</v>
      </c>
      <c r="AA7547" t="s">
        <v>586</v>
      </c>
      <c r="AB7547" t="s">
        <v>21</v>
      </c>
      <c r="AC7547">
        <v>3</v>
      </c>
    </row>
    <row r="7548" spans="1:29" x14ac:dyDescent="0.25">
      <c r="A7548">
        <v>345</v>
      </c>
      <c r="B7548">
        <v>345101</v>
      </c>
      <c r="C7548">
        <v>6255</v>
      </c>
      <c r="D7548" t="str">
        <f>VLOOKUP(C7548,'Schedule 3'!A:M,13,FALSE)</f>
        <v>Operational/Non-Service Expenses</v>
      </c>
      <c r="E7548">
        <v>-3003</v>
      </c>
      <c r="F7548" s="1">
        <v>42948</v>
      </c>
      <c r="G7548" t="s">
        <v>462</v>
      </c>
      <c r="H7548" t="s">
        <v>835</v>
      </c>
      <c r="I7548" t="s">
        <v>938</v>
      </c>
      <c r="K7548">
        <v>358086</v>
      </c>
      <c r="L7548">
        <v>277640</v>
      </c>
      <c r="P7548" t="s">
        <v>834</v>
      </c>
      <c r="Q7548" t="s">
        <v>68</v>
      </c>
      <c r="U7548">
        <v>8</v>
      </c>
      <c r="V7548">
        <v>17</v>
      </c>
      <c r="Y7548" t="s">
        <v>65</v>
      </c>
      <c r="Z7548">
        <v>110</v>
      </c>
      <c r="AA7548" t="s">
        <v>586</v>
      </c>
      <c r="AB7548" t="s">
        <v>21</v>
      </c>
      <c r="AC7548">
        <v>13</v>
      </c>
    </row>
    <row r="7549" spans="1:29" x14ac:dyDescent="0.25">
      <c r="A7549">
        <v>345</v>
      </c>
      <c r="B7549">
        <v>345101</v>
      </c>
      <c r="C7549">
        <v>6310</v>
      </c>
      <c r="D7549" t="str">
        <f>VLOOKUP(C7549,'Schedule 3'!A:M,13,FALSE)</f>
        <v>Operational/Non-Service Expenses</v>
      </c>
      <c r="E7549">
        <v>-1000</v>
      </c>
      <c r="F7549" s="1">
        <v>42948</v>
      </c>
      <c r="G7549" t="s">
        <v>462</v>
      </c>
      <c r="H7549" t="s">
        <v>835</v>
      </c>
      <c r="I7549" t="s">
        <v>938</v>
      </c>
      <c r="K7549">
        <v>358086</v>
      </c>
      <c r="L7549">
        <v>277640</v>
      </c>
      <c r="P7549" t="s">
        <v>834</v>
      </c>
      <c r="Q7549" t="s">
        <v>68</v>
      </c>
      <c r="U7549">
        <v>8</v>
      </c>
      <c r="V7549">
        <v>17</v>
      </c>
      <c r="Y7549" t="s">
        <v>65</v>
      </c>
      <c r="Z7549">
        <v>110</v>
      </c>
      <c r="AA7549" t="s">
        <v>586</v>
      </c>
      <c r="AB7549" t="s">
        <v>21</v>
      </c>
      <c r="AC7549">
        <v>14</v>
      </c>
    </row>
    <row r="7550" spans="1:29" x14ac:dyDescent="0.25">
      <c r="A7550">
        <v>345</v>
      </c>
      <c r="B7550">
        <v>345102</v>
      </c>
      <c r="C7550">
        <v>6255</v>
      </c>
      <c r="D7550" t="str">
        <f>VLOOKUP(C7550,'Schedule 3'!A:M,13,FALSE)</f>
        <v>Operational/Non-Service Expenses</v>
      </c>
      <c r="E7550">
        <v>-1320</v>
      </c>
      <c r="F7550" s="1">
        <v>42948</v>
      </c>
      <c r="G7550" t="s">
        <v>462</v>
      </c>
      <c r="H7550" t="s">
        <v>835</v>
      </c>
      <c r="I7550" t="s">
        <v>938</v>
      </c>
      <c r="K7550">
        <v>358086</v>
      </c>
      <c r="L7550">
        <v>277640</v>
      </c>
      <c r="P7550" t="s">
        <v>834</v>
      </c>
      <c r="Q7550" t="s">
        <v>68</v>
      </c>
      <c r="U7550">
        <v>8</v>
      </c>
      <c r="V7550">
        <v>17</v>
      </c>
      <c r="Y7550" t="s">
        <v>65</v>
      </c>
      <c r="Z7550">
        <v>110</v>
      </c>
      <c r="AA7550" t="s">
        <v>586</v>
      </c>
      <c r="AB7550" t="s">
        <v>21</v>
      </c>
      <c r="AC7550">
        <v>15</v>
      </c>
    </row>
    <row r="7551" spans="1:29" x14ac:dyDescent="0.25">
      <c r="A7551">
        <v>345</v>
      </c>
      <c r="B7551">
        <v>345103</v>
      </c>
      <c r="C7551">
        <v>6270</v>
      </c>
      <c r="D7551" t="str">
        <f>VLOOKUP(C7551,'Schedule 3'!A:M,13,FALSE)</f>
        <v>Operational/Non-Service Expenses</v>
      </c>
      <c r="E7551">
        <v>-437</v>
      </c>
      <c r="F7551" s="1">
        <v>42948</v>
      </c>
      <c r="G7551" t="s">
        <v>462</v>
      </c>
      <c r="H7551" t="s">
        <v>835</v>
      </c>
      <c r="I7551" t="s">
        <v>938</v>
      </c>
      <c r="K7551">
        <v>358086</v>
      </c>
      <c r="L7551">
        <v>277640</v>
      </c>
      <c r="P7551" t="s">
        <v>834</v>
      </c>
      <c r="Q7551" t="s">
        <v>68</v>
      </c>
      <c r="U7551">
        <v>8</v>
      </c>
      <c r="V7551">
        <v>17</v>
      </c>
      <c r="Y7551" t="s">
        <v>65</v>
      </c>
      <c r="Z7551">
        <v>110</v>
      </c>
      <c r="AA7551" t="s">
        <v>586</v>
      </c>
      <c r="AB7551" t="s">
        <v>21</v>
      </c>
      <c r="AC7551">
        <v>16</v>
      </c>
    </row>
    <row r="7552" spans="1:29" x14ac:dyDescent="0.25">
      <c r="A7552">
        <v>345</v>
      </c>
      <c r="B7552">
        <v>345101</v>
      </c>
      <c r="C7552">
        <v>6255</v>
      </c>
      <c r="D7552" t="str">
        <f>VLOOKUP(C7552,'Schedule 3'!A:M,13,FALSE)</f>
        <v>Operational/Non-Service Expenses</v>
      </c>
      <c r="E7552">
        <v>3003</v>
      </c>
      <c r="F7552" s="1">
        <v>42947</v>
      </c>
      <c r="G7552" t="s">
        <v>462</v>
      </c>
      <c r="H7552" t="s">
        <v>835</v>
      </c>
      <c r="I7552" t="s">
        <v>939</v>
      </c>
      <c r="K7552">
        <v>358086</v>
      </c>
      <c r="L7552">
        <v>277640</v>
      </c>
      <c r="P7552" t="s">
        <v>834</v>
      </c>
      <c r="Q7552" t="s">
        <v>68</v>
      </c>
      <c r="U7552">
        <v>7</v>
      </c>
      <c r="V7552">
        <v>17</v>
      </c>
      <c r="Y7552" t="s">
        <v>65</v>
      </c>
      <c r="Z7552">
        <v>110</v>
      </c>
      <c r="AA7552" t="s">
        <v>586</v>
      </c>
      <c r="AB7552" t="s">
        <v>21</v>
      </c>
      <c r="AC7552">
        <v>13</v>
      </c>
    </row>
    <row r="7553" spans="1:29" x14ac:dyDescent="0.25">
      <c r="A7553">
        <v>345</v>
      </c>
      <c r="B7553">
        <v>345101</v>
      </c>
      <c r="C7553">
        <v>6310</v>
      </c>
      <c r="D7553" t="str">
        <f>VLOOKUP(C7553,'Schedule 3'!A:M,13,FALSE)</f>
        <v>Operational/Non-Service Expenses</v>
      </c>
      <c r="E7553">
        <v>1000</v>
      </c>
      <c r="F7553" s="1">
        <v>42947</v>
      </c>
      <c r="G7553" t="s">
        <v>462</v>
      </c>
      <c r="H7553" t="s">
        <v>835</v>
      </c>
      <c r="I7553" t="s">
        <v>940</v>
      </c>
      <c r="K7553">
        <v>358086</v>
      </c>
      <c r="L7553">
        <v>277640</v>
      </c>
      <c r="P7553" t="s">
        <v>834</v>
      </c>
      <c r="Q7553" t="s">
        <v>68</v>
      </c>
      <c r="U7553">
        <v>7</v>
      </c>
      <c r="V7553">
        <v>17</v>
      </c>
      <c r="Y7553" t="s">
        <v>65</v>
      </c>
      <c r="Z7553">
        <v>110</v>
      </c>
      <c r="AA7553" t="s">
        <v>586</v>
      </c>
      <c r="AB7553" t="s">
        <v>21</v>
      </c>
      <c r="AC7553">
        <v>14</v>
      </c>
    </row>
    <row r="7554" spans="1:29" x14ac:dyDescent="0.25">
      <c r="A7554">
        <v>345</v>
      </c>
      <c r="B7554">
        <v>345102</v>
      </c>
      <c r="C7554">
        <v>6255</v>
      </c>
      <c r="D7554" t="str">
        <f>VLOOKUP(C7554,'Schedule 3'!A:M,13,FALSE)</f>
        <v>Operational/Non-Service Expenses</v>
      </c>
      <c r="E7554">
        <v>1320</v>
      </c>
      <c r="F7554" s="1">
        <v>42947</v>
      </c>
      <c r="G7554" t="s">
        <v>462</v>
      </c>
      <c r="H7554" t="s">
        <v>835</v>
      </c>
      <c r="I7554" t="s">
        <v>941</v>
      </c>
      <c r="K7554">
        <v>358086</v>
      </c>
      <c r="L7554">
        <v>277640</v>
      </c>
      <c r="P7554" t="s">
        <v>834</v>
      </c>
      <c r="Q7554" t="s">
        <v>68</v>
      </c>
      <c r="U7554">
        <v>7</v>
      </c>
      <c r="V7554">
        <v>17</v>
      </c>
      <c r="Y7554" t="s">
        <v>65</v>
      </c>
      <c r="Z7554">
        <v>110</v>
      </c>
      <c r="AA7554" t="s">
        <v>586</v>
      </c>
      <c r="AB7554" t="s">
        <v>21</v>
      </c>
      <c r="AC7554">
        <v>15</v>
      </c>
    </row>
    <row r="7555" spans="1:29" x14ac:dyDescent="0.25">
      <c r="A7555">
        <v>345</v>
      </c>
      <c r="B7555">
        <v>345103</v>
      </c>
      <c r="C7555">
        <v>6270</v>
      </c>
      <c r="D7555" t="str">
        <f>VLOOKUP(C7555,'Schedule 3'!A:M,13,FALSE)</f>
        <v>Operational/Non-Service Expenses</v>
      </c>
      <c r="E7555">
        <v>437</v>
      </c>
      <c r="F7555" s="1">
        <v>42947</v>
      </c>
      <c r="G7555" t="s">
        <v>462</v>
      </c>
      <c r="H7555" t="s">
        <v>835</v>
      </c>
      <c r="I7555" t="s">
        <v>942</v>
      </c>
      <c r="K7555">
        <v>358086</v>
      </c>
      <c r="L7555">
        <v>277640</v>
      </c>
      <c r="P7555" t="s">
        <v>834</v>
      </c>
      <c r="Q7555" t="s">
        <v>68</v>
      </c>
      <c r="U7555">
        <v>7</v>
      </c>
      <c r="V7555">
        <v>17</v>
      </c>
      <c r="Y7555" t="s">
        <v>65</v>
      </c>
      <c r="Z7555">
        <v>110</v>
      </c>
      <c r="AA7555" t="s">
        <v>586</v>
      </c>
      <c r="AB7555" t="s">
        <v>21</v>
      </c>
      <c r="AC7555">
        <v>16</v>
      </c>
    </row>
    <row r="7556" spans="1:29" x14ac:dyDescent="0.25">
      <c r="A7556">
        <v>345</v>
      </c>
      <c r="B7556">
        <v>345102</v>
      </c>
      <c r="C7556">
        <v>6390</v>
      </c>
      <c r="D7556" t="str">
        <f>VLOOKUP(C7556,'Schedule 3'!A:M,13,FALSE)</f>
        <v>Operational/Non-Service Expenses</v>
      </c>
      <c r="E7556">
        <v>300</v>
      </c>
      <c r="F7556" s="1">
        <v>42969</v>
      </c>
      <c r="G7556" t="s">
        <v>462</v>
      </c>
      <c r="H7556" t="s">
        <v>943</v>
      </c>
      <c r="I7556" t="s">
        <v>944</v>
      </c>
      <c r="K7556">
        <v>358247</v>
      </c>
      <c r="L7556">
        <v>279157</v>
      </c>
      <c r="Q7556" t="s">
        <v>68</v>
      </c>
      <c r="U7556">
        <v>8</v>
      </c>
      <c r="V7556">
        <v>17</v>
      </c>
      <c r="Y7556" t="s">
        <v>65</v>
      </c>
      <c r="Z7556">
        <v>358</v>
      </c>
      <c r="AA7556" t="s">
        <v>586</v>
      </c>
      <c r="AB7556" t="s">
        <v>21</v>
      </c>
      <c r="AC7556">
        <v>4</v>
      </c>
    </row>
    <row r="7557" spans="1:29" x14ac:dyDescent="0.25">
      <c r="A7557">
        <v>345</v>
      </c>
      <c r="B7557">
        <v>345100</v>
      </c>
      <c r="C7557">
        <v>6050</v>
      </c>
      <c r="D7557" t="str">
        <f>VLOOKUP(C7557,'Schedule 3'!A:M,13,FALSE)</f>
        <v>Outside Service</v>
      </c>
      <c r="E7557">
        <v>96.12</v>
      </c>
      <c r="F7557" s="1">
        <v>42978</v>
      </c>
      <c r="G7557" t="s">
        <v>462</v>
      </c>
      <c r="H7557" t="s">
        <v>945</v>
      </c>
      <c r="I7557" t="s">
        <v>946</v>
      </c>
      <c r="K7557">
        <v>358295</v>
      </c>
      <c r="L7557">
        <v>279861</v>
      </c>
      <c r="Q7557" t="s">
        <v>68</v>
      </c>
      <c r="U7557">
        <v>8</v>
      </c>
      <c r="V7557">
        <v>17</v>
      </c>
      <c r="Y7557" t="s">
        <v>65</v>
      </c>
      <c r="Z7557">
        <v>755</v>
      </c>
      <c r="AA7557" t="s">
        <v>586</v>
      </c>
      <c r="AB7557" t="s">
        <v>21</v>
      </c>
      <c r="AC7557">
        <v>3</v>
      </c>
    </row>
    <row r="7558" spans="1:29" x14ac:dyDescent="0.25">
      <c r="A7558">
        <v>345</v>
      </c>
      <c r="B7558">
        <v>345101</v>
      </c>
      <c r="C7558">
        <v>6150</v>
      </c>
      <c r="D7558" t="str">
        <f>VLOOKUP(C7558,'Schedule 3'!A:M,13,FALSE)</f>
        <v>Salaries and Wages</v>
      </c>
      <c r="E7558">
        <v>-645</v>
      </c>
      <c r="F7558" s="1">
        <v>42979</v>
      </c>
      <c r="G7558" t="s">
        <v>462</v>
      </c>
      <c r="H7558" t="s">
        <v>368</v>
      </c>
      <c r="I7558" t="s">
        <v>368</v>
      </c>
      <c r="K7558">
        <v>358307</v>
      </c>
      <c r="L7558">
        <v>280013</v>
      </c>
      <c r="P7558" t="s">
        <v>834</v>
      </c>
      <c r="Q7558" t="s">
        <v>68</v>
      </c>
      <c r="U7558">
        <v>9</v>
      </c>
      <c r="V7558">
        <v>17</v>
      </c>
      <c r="Y7558" t="s">
        <v>65</v>
      </c>
      <c r="Z7558">
        <v>102</v>
      </c>
      <c r="AA7558" t="s">
        <v>586</v>
      </c>
      <c r="AB7558" t="s">
        <v>21</v>
      </c>
      <c r="AC7558">
        <v>298</v>
      </c>
    </row>
    <row r="7559" spans="1:29" x14ac:dyDescent="0.25">
      <c r="A7559">
        <v>345</v>
      </c>
      <c r="B7559">
        <v>345101</v>
      </c>
      <c r="C7559">
        <v>6155</v>
      </c>
      <c r="D7559" t="str">
        <f>VLOOKUP(C7559,'Schedule 3'!A:M,13,FALSE)</f>
        <v>Salaries and Wages</v>
      </c>
      <c r="E7559">
        <v>-41</v>
      </c>
      <c r="F7559" s="1">
        <v>42979</v>
      </c>
      <c r="G7559" t="s">
        <v>462</v>
      </c>
      <c r="H7559" t="s">
        <v>368</v>
      </c>
      <c r="I7559" t="s">
        <v>368</v>
      </c>
      <c r="K7559">
        <v>358307</v>
      </c>
      <c r="L7559">
        <v>280013</v>
      </c>
      <c r="P7559" t="s">
        <v>834</v>
      </c>
      <c r="Q7559" t="s">
        <v>68</v>
      </c>
      <c r="U7559">
        <v>9</v>
      </c>
      <c r="V7559">
        <v>17</v>
      </c>
      <c r="Y7559" t="s">
        <v>65</v>
      </c>
      <c r="Z7559">
        <v>102</v>
      </c>
      <c r="AA7559" t="s">
        <v>586</v>
      </c>
      <c r="AB7559" t="s">
        <v>21</v>
      </c>
      <c r="AC7559">
        <v>299</v>
      </c>
    </row>
    <row r="7560" spans="1:29" x14ac:dyDescent="0.25">
      <c r="A7560">
        <v>345</v>
      </c>
      <c r="B7560">
        <v>345102</v>
      </c>
      <c r="C7560">
        <v>6150</v>
      </c>
      <c r="D7560" t="str">
        <f>VLOOKUP(C7560,'Schedule 3'!A:M,13,FALSE)</f>
        <v>Salaries and Wages</v>
      </c>
      <c r="E7560">
        <v>-2392</v>
      </c>
      <c r="F7560" s="1">
        <v>42979</v>
      </c>
      <c r="G7560" t="s">
        <v>462</v>
      </c>
      <c r="H7560" t="s">
        <v>368</v>
      </c>
      <c r="I7560" t="s">
        <v>368</v>
      </c>
      <c r="K7560">
        <v>358307</v>
      </c>
      <c r="L7560">
        <v>280013</v>
      </c>
      <c r="P7560" t="s">
        <v>834</v>
      </c>
      <c r="Q7560" t="s">
        <v>68</v>
      </c>
      <c r="U7560">
        <v>9</v>
      </c>
      <c r="V7560">
        <v>17</v>
      </c>
      <c r="Y7560" t="s">
        <v>65</v>
      </c>
      <c r="Z7560">
        <v>102</v>
      </c>
      <c r="AA7560" t="s">
        <v>586</v>
      </c>
      <c r="AB7560" t="s">
        <v>21</v>
      </c>
      <c r="AC7560">
        <v>300</v>
      </c>
    </row>
    <row r="7561" spans="1:29" x14ac:dyDescent="0.25">
      <c r="A7561">
        <v>345</v>
      </c>
      <c r="B7561">
        <v>345102</v>
      </c>
      <c r="C7561">
        <v>6155</v>
      </c>
      <c r="D7561" t="str">
        <f>VLOOKUP(C7561,'Schedule 3'!A:M,13,FALSE)</f>
        <v>Salaries and Wages</v>
      </c>
      <c r="E7561">
        <v>-367</v>
      </c>
      <c r="F7561" s="1">
        <v>42979</v>
      </c>
      <c r="G7561" t="s">
        <v>462</v>
      </c>
      <c r="H7561" t="s">
        <v>368</v>
      </c>
      <c r="I7561" t="s">
        <v>368</v>
      </c>
      <c r="K7561">
        <v>358307</v>
      </c>
      <c r="L7561">
        <v>280013</v>
      </c>
      <c r="P7561" t="s">
        <v>834</v>
      </c>
      <c r="Q7561" t="s">
        <v>68</v>
      </c>
      <c r="U7561">
        <v>9</v>
      </c>
      <c r="V7561">
        <v>17</v>
      </c>
      <c r="Y7561" t="s">
        <v>65</v>
      </c>
      <c r="Z7561">
        <v>102</v>
      </c>
      <c r="AA7561" t="s">
        <v>586</v>
      </c>
      <c r="AB7561" t="s">
        <v>21</v>
      </c>
      <c r="AC7561">
        <v>301</v>
      </c>
    </row>
    <row r="7562" spans="1:29" x14ac:dyDescent="0.25">
      <c r="A7562">
        <v>345</v>
      </c>
      <c r="B7562">
        <v>345101</v>
      </c>
      <c r="C7562">
        <v>6150</v>
      </c>
      <c r="D7562" t="str">
        <f>VLOOKUP(C7562,'Schedule 3'!A:M,13,FALSE)</f>
        <v>Salaries and Wages</v>
      </c>
      <c r="E7562">
        <v>645</v>
      </c>
      <c r="F7562" s="1">
        <v>42978</v>
      </c>
      <c r="G7562" t="s">
        <v>462</v>
      </c>
      <c r="H7562" t="s">
        <v>368</v>
      </c>
      <c r="I7562" t="s">
        <v>368</v>
      </c>
      <c r="K7562">
        <v>358307</v>
      </c>
      <c r="L7562">
        <v>280013</v>
      </c>
      <c r="P7562" t="s">
        <v>834</v>
      </c>
      <c r="Q7562" t="s">
        <v>68</v>
      </c>
      <c r="U7562">
        <v>8</v>
      </c>
      <c r="V7562">
        <v>17</v>
      </c>
      <c r="Y7562" t="s">
        <v>65</v>
      </c>
      <c r="Z7562">
        <v>102</v>
      </c>
      <c r="AA7562" t="s">
        <v>586</v>
      </c>
      <c r="AB7562" t="s">
        <v>21</v>
      </c>
      <c r="AC7562">
        <v>298</v>
      </c>
    </row>
    <row r="7563" spans="1:29" x14ac:dyDescent="0.25">
      <c r="A7563">
        <v>345</v>
      </c>
      <c r="B7563">
        <v>345101</v>
      </c>
      <c r="C7563">
        <v>6155</v>
      </c>
      <c r="D7563" t="str">
        <f>VLOOKUP(C7563,'Schedule 3'!A:M,13,FALSE)</f>
        <v>Salaries and Wages</v>
      </c>
      <c r="E7563">
        <v>41</v>
      </c>
      <c r="F7563" s="1">
        <v>42978</v>
      </c>
      <c r="G7563" t="s">
        <v>462</v>
      </c>
      <c r="H7563" t="s">
        <v>368</v>
      </c>
      <c r="I7563" t="s">
        <v>368</v>
      </c>
      <c r="K7563">
        <v>358307</v>
      </c>
      <c r="L7563">
        <v>280013</v>
      </c>
      <c r="P7563" t="s">
        <v>834</v>
      </c>
      <c r="Q7563" t="s">
        <v>68</v>
      </c>
      <c r="U7563">
        <v>8</v>
      </c>
      <c r="V7563">
        <v>17</v>
      </c>
      <c r="Y7563" t="s">
        <v>65</v>
      </c>
      <c r="Z7563">
        <v>102</v>
      </c>
      <c r="AA7563" t="s">
        <v>586</v>
      </c>
      <c r="AB7563" t="s">
        <v>21</v>
      </c>
      <c r="AC7563">
        <v>299</v>
      </c>
    </row>
    <row r="7564" spans="1:29" x14ac:dyDescent="0.25">
      <c r="A7564">
        <v>345</v>
      </c>
      <c r="B7564">
        <v>345102</v>
      </c>
      <c r="C7564">
        <v>6150</v>
      </c>
      <c r="D7564" t="str">
        <f>VLOOKUP(C7564,'Schedule 3'!A:M,13,FALSE)</f>
        <v>Salaries and Wages</v>
      </c>
      <c r="E7564">
        <v>2392</v>
      </c>
      <c r="F7564" s="1">
        <v>42978</v>
      </c>
      <c r="G7564" t="s">
        <v>462</v>
      </c>
      <c r="H7564" t="s">
        <v>368</v>
      </c>
      <c r="I7564" t="s">
        <v>368</v>
      </c>
      <c r="K7564">
        <v>358307</v>
      </c>
      <c r="L7564">
        <v>280013</v>
      </c>
      <c r="P7564" t="s">
        <v>834</v>
      </c>
      <c r="Q7564" t="s">
        <v>68</v>
      </c>
      <c r="U7564">
        <v>8</v>
      </c>
      <c r="V7564">
        <v>17</v>
      </c>
      <c r="Y7564" t="s">
        <v>65</v>
      </c>
      <c r="Z7564">
        <v>102</v>
      </c>
      <c r="AA7564" t="s">
        <v>586</v>
      </c>
      <c r="AB7564" t="s">
        <v>21</v>
      </c>
      <c r="AC7564">
        <v>300</v>
      </c>
    </row>
    <row r="7565" spans="1:29" x14ac:dyDescent="0.25">
      <c r="A7565">
        <v>345</v>
      </c>
      <c r="B7565">
        <v>345102</v>
      </c>
      <c r="C7565">
        <v>6155</v>
      </c>
      <c r="D7565" t="str">
        <f>VLOOKUP(C7565,'Schedule 3'!A:M,13,FALSE)</f>
        <v>Salaries and Wages</v>
      </c>
      <c r="E7565">
        <v>367</v>
      </c>
      <c r="F7565" s="1">
        <v>42978</v>
      </c>
      <c r="G7565" t="s">
        <v>462</v>
      </c>
      <c r="H7565" t="s">
        <v>368</v>
      </c>
      <c r="I7565" t="s">
        <v>368</v>
      </c>
      <c r="K7565">
        <v>358307</v>
      </c>
      <c r="L7565">
        <v>280013</v>
      </c>
      <c r="P7565" t="s">
        <v>834</v>
      </c>
      <c r="Q7565" t="s">
        <v>68</v>
      </c>
      <c r="U7565">
        <v>8</v>
      </c>
      <c r="V7565">
        <v>17</v>
      </c>
      <c r="Y7565" t="s">
        <v>65</v>
      </c>
      <c r="Z7565">
        <v>102</v>
      </c>
      <c r="AA7565" t="s">
        <v>586</v>
      </c>
      <c r="AB7565" t="s">
        <v>21</v>
      </c>
      <c r="AC7565">
        <v>301</v>
      </c>
    </row>
    <row r="7566" spans="1:29" x14ac:dyDescent="0.25">
      <c r="A7566">
        <v>345</v>
      </c>
      <c r="B7566">
        <v>345100</v>
      </c>
      <c r="C7566">
        <v>7550</v>
      </c>
      <c r="D7566" t="str">
        <f>VLOOKUP(C7566,'Schedule 3'!A:M,13,FALSE)</f>
        <v>Operational/Non-Service Expenses</v>
      </c>
      <c r="E7566">
        <v>-39767.67</v>
      </c>
      <c r="F7566" s="1">
        <v>42979</v>
      </c>
      <c r="G7566" t="s">
        <v>462</v>
      </c>
      <c r="H7566" t="s">
        <v>947</v>
      </c>
      <c r="I7566" t="s">
        <v>947</v>
      </c>
      <c r="K7566">
        <v>358320</v>
      </c>
      <c r="L7566">
        <v>280167</v>
      </c>
      <c r="P7566" t="s">
        <v>834</v>
      </c>
      <c r="Q7566" t="s">
        <v>68</v>
      </c>
      <c r="U7566">
        <v>9</v>
      </c>
      <c r="V7566">
        <v>17</v>
      </c>
      <c r="Y7566" t="s">
        <v>65</v>
      </c>
      <c r="Z7566">
        <v>102</v>
      </c>
      <c r="AA7566" t="s">
        <v>586</v>
      </c>
      <c r="AB7566" t="s">
        <v>21</v>
      </c>
      <c r="AC7566">
        <v>90</v>
      </c>
    </row>
    <row r="7567" spans="1:29" x14ac:dyDescent="0.25">
      <c r="A7567">
        <v>345</v>
      </c>
      <c r="B7567">
        <v>345100</v>
      </c>
      <c r="C7567">
        <v>7550</v>
      </c>
      <c r="D7567" t="str">
        <f>VLOOKUP(C7567,'Schedule 3'!A:M,13,FALSE)</f>
        <v>Operational/Non-Service Expenses</v>
      </c>
      <c r="E7567">
        <v>39767.67</v>
      </c>
      <c r="F7567" s="1">
        <v>42978</v>
      </c>
      <c r="G7567" t="s">
        <v>462</v>
      </c>
      <c r="H7567" t="s">
        <v>947</v>
      </c>
      <c r="I7567" t="s">
        <v>947</v>
      </c>
      <c r="K7567">
        <v>358320</v>
      </c>
      <c r="L7567">
        <v>280167</v>
      </c>
      <c r="P7567" t="s">
        <v>834</v>
      </c>
      <c r="Q7567" t="s">
        <v>68</v>
      </c>
      <c r="U7567">
        <v>8</v>
      </c>
      <c r="V7567">
        <v>17</v>
      </c>
      <c r="Y7567" t="s">
        <v>65</v>
      </c>
      <c r="Z7567">
        <v>102</v>
      </c>
      <c r="AA7567" t="s">
        <v>586</v>
      </c>
      <c r="AB7567" t="s">
        <v>21</v>
      </c>
      <c r="AC7567">
        <v>90</v>
      </c>
    </row>
    <row r="7568" spans="1:29" x14ac:dyDescent="0.25">
      <c r="A7568">
        <v>345</v>
      </c>
      <c r="B7568">
        <v>345101</v>
      </c>
      <c r="C7568">
        <v>5465</v>
      </c>
      <c r="D7568" t="str">
        <f>VLOOKUP(C7568,'Schedule 3'!A:M,13,FALSE)</f>
        <v>Operational/Non-Service Expenses</v>
      </c>
      <c r="E7568">
        <v>-1430.74</v>
      </c>
      <c r="F7568" s="1">
        <v>42979</v>
      </c>
      <c r="G7568" t="s">
        <v>462</v>
      </c>
      <c r="H7568" t="s">
        <v>842</v>
      </c>
      <c r="I7568" t="s">
        <v>842</v>
      </c>
      <c r="K7568">
        <v>358354</v>
      </c>
      <c r="L7568">
        <v>280368</v>
      </c>
      <c r="P7568" t="s">
        <v>834</v>
      </c>
      <c r="Q7568" t="s">
        <v>68</v>
      </c>
      <c r="R7568">
        <v>10</v>
      </c>
      <c r="U7568">
        <v>9</v>
      </c>
      <c r="V7568">
        <v>17</v>
      </c>
      <c r="Y7568" t="s">
        <v>65</v>
      </c>
      <c r="Z7568">
        <v>110</v>
      </c>
      <c r="AA7568" t="s">
        <v>586</v>
      </c>
      <c r="AB7568" t="s">
        <v>21</v>
      </c>
      <c r="AC7568">
        <v>210</v>
      </c>
    </row>
    <row r="7569" spans="1:29" x14ac:dyDescent="0.25">
      <c r="A7569">
        <v>345</v>
      </c>
      <c r="B7569">
        <v>345102</v>
      </c>
      <c r="C7569">
        <v>5465</v>
      </c>
      <c r="D7569" t="str">
        <f>VLOOKUP(C7569,'Schedule 3'!A:M,13,FALSE)</f>
        <v>Operational/Non-Service Expenses</v>
      </c>
      <c r="E7569">
        <v>-11345.03</v>
      </c>
      <c r="F7569" s="1">
        <v>42979</v>
      </c>
      <c r="G7569" t="s">
        <v>462</v>
      </c>
      <c r="H7569" t="s">
        <v>842</v>
      </c>
      <c r="I7569" t="s">
        <v>842</v>
      </c>
      <c r="K7569">
        <v>358354</v>
      </c>
      <c r="L7569">
        <v>280368</v>
      </c>
      <c r="P7569" t="s">
        <v>834</v>
      </c>
      <c r="Q7569" t="s">
        <v>68</v>
      </c>
      <c r="R7569">
        <v>10</v>
      </c>
      <c r="U7569">
        <v>9</v>
      </c>
      <c r="V7569">
        <v>17</v>
      </c>
      <c r="Y7569" t="s">
        <v>65</v>
      </c>
      <c r="Z7569">
        <v>110</v>
      </c>
      <c r="AA7569" t="s">
        <v>586</v>
      </c>
      <c r="AB7569" t="s">
        <v>21</v>
      </c>
      <c r="AC7569">
        <v>211</v>
      </c>
    </row>
    <row r="7570" spans="1:29" x14ac:dyDescent="0.25">
      <c r="A7570">
        <v>345</v>
      </c>
      <c r="B7570">
        <v>345103</v>
      </c>
      <c r="C7570">
        <v>5470</v>
      </c>
      <c r="D7570" t="str">
        <f>VLOOKUP(C7570,'Schedule 3'!A:M,13,FALSE)</f>
        <v>Operational/Non-Service Expenses</v>
      </c>
      <c r="E7570">
        <v>-506.48</v>
      </c>
      <c r="F7570" s="1">
        <v>42979</v>
      </c>
      <c r="G7570" t="s">
        <v>462</v>
      </c>
      <c r="H7570" t="s">
        <v>842</v>
      </c>
      <c r="I7570" t="s">
        <v>842</v>
      </c>
      <c r="K7570">
        <v>358354</v>
      </c>
      <c r="L7570">
        <v>280368</v>
      </c>
      <c r="P7570" t="s">
        <v>834</v>
      </c>
      <c r="Q7570" t="s">
        <v>68</v>
      </c>
      <c r="R7570">
        <v>10</v>
      </c>
      <c r="U7570">
        <v>9</v>
      </c>
      <c r="V7570">
        <v>17</v>
      </c>
      <c r="Y7570" t="s">
        <v>65</v>
      </c>
      <c r="Z7570">
        <v>110</v>
      </c>
      <c r="AA7570" t="s">
        <v>586</v>
      </c>
      <c r="AB7570" t="s">
        <v>21</v>
      </c>
      <c r="AC7570">
        <v>212</v>
      </c>
    </row>
    <row r="7571" spans="1:29" x14ac:dyDescent="0.25">
      <c r="A7571">
        <v>345</v>
      </c>
      <c r="B7571">
        <v>345101</v>
      </c>
      <c r="C7571">
        <v>5465</v>
      </c>
      <c r="D7571" t="str">
        <f>VLOOKUP(C7571,'Schedule 3'!A:M,13,FALSE)</f>
        <v>Operational/Non-Service Expenses</v>
      </c>
      <c r="E7571">
        <v>1430.74</v>
      </c>
      <c r="F7571" s="1">
        <v>42978</v>
      </c>
      <c r="G7571" t="s">
        <v>462</v>
      </c>
      <c r="H7571" t="s">
        <v>842</v>
      </c>
      <c r="I7571" t="s">
        <v>842</v>
      </c>
      <c r="K7571">
        <v>358354</v>
      </c>
      <c r="L7571">
        <v>280368</v>
      </c>
      <c r="P7571" t="s">
        <v>834</v>
      </c>
      <c r="Q7571" t="s">
        <v>68</v>
      </c>
      <c r="R7571">
        <v>10</v>
      </c>
      <c r="U7571">
        <v>8</v>
      </c>
      <c r="V7571">
        <v>17</v>
      </c>
      <c r="Y7571" t="s">
        <v>65</v>
      </c>
      <c r="Z7571">
        <v>110</v>
      </c>
      <c r="AA7571" t="s">
        <v>586</v>
      </c>
      <c r="AB7571" t="s">
        <v>21</v>
      </c>
      <c r="AC7571">
        <v>210</v>
      </c>
    </row>
    <row r="7572" spans="1:29" x14ac:dyDescent="0.25">
      <c r="A7572">
        <v>345</v>
      </c>
      <c r="B7572">
        <v>345102</v>
      </c>
      <c r="C7572">
        <v>5465</v>
      </c>
      <c r="D7572" t="str">
        <f>VLOOKUP(C7572,'Schedule 3'!A:M,13,FALSE)</f>
        <v>Operational/Non-Service Expenses</v>
      </c>
      <c r="E7572">
        <v>11345.03</v>
      </c>
      <c r="F7572" s="1">
        <v>42978</v>
      </c>
      <c r="G7572" t="s">
        <v>462</v>
      </c>
      <c r="H7572" t="s">
        <v>842</v>
      </c>
      <c r="I7572" t="s">
        <v>842</v>
      </c>
      <c r="K7572">
        <v>358354</v>
      </c>
      <c r="L7572">
        <v>280368</v>
      </c>
      <c r="P7572" t="s">
        <v>834</v>
      </c>
      <c r="Q7572" t="s">
        <v>68</v>
      </c>
      <c r="R7572">
        <v>10</v>
      </c>
      <c r="U7572">
        <v>8</v>
      </c>
      <c r="V7572">
        <v>17</v>
      </c>
      <c r="Y7572" t="s">
        <v>65</v>
      </c>
      <c r="Z7572">
        <v>110</v>
      </c>
      <c r="AA7572" t="s">
        <v>586</v>
      </c>
      <c r="AB7572" t="s">
        <v>21</v>
      </c>
      <c r="AC7572">
        <v>211</v>
      </c>
    </row>
    <row r="7573" spans="1:29" x14ac:dyDescent="0.25">
      <c r="A7573">
        <v>345</v>
      </c>
      <c r="B7573">
        <v>345103</v>
      </c>
      <c r="C7573">
        <v>5470</v>
      </c>
      <c r="D7573" t="str">
        <f>VLOOKUP(C7573,'Schedule 3'!A:M,13,FALSE)</f>
        <v>Operational/Non-Service Expenses</v>
      </c>
      <c r="E7573">
        <v>506.48</v>
      </c>
      <c r="F7573" s="1">
        <v>42978</v>
      </c>
      <c r="G7573" t="s">
        <v>462</v>
      </c>
      <c r="H7573" t="s">
        <v>842</v>
      </c>
      <c r="I7573" t="s">
        <v>842</v>
      </c>
      <c r="K7573">
        <v>358354</v>
      </c>
      <c r="L7573">
        <v>280368</v>
      </c>
      <c r="P7573" t="s">
        <v>834</v>
      </c>
      <c r="Q7573" t="s">
        <v>68</v>
      </c>
      <c r="R7573">
        <v>10</v>
      </c>
      <c r="U7573">
        <v>8</v>
      </c>
      <c r="V7573">
        <v>17</v>
      </c>
      <c r="Y7573" t="s">
        <v>65</v>
      </c>
      <c r="Z7573">
        <v>110</v>
      </c>
      <c r="AA7573" t="s">
        <v>586</v>
      </c>
      <c r="AB7573" t="s">
        <v>21</v>
      </c>
      <c r="AC7573">
        <v>212</v>
      </c>
    </row>
    <row r="7574" spans="1:29" x14ac:dyDescent="0.25">
      <c r="A7574">
        <v>345</v>
      </c>
      <c r="B7574">
        <v>345101</v>
      </c>
      <c r="C7574">
        <v>6255</v>
      </c>
      <c r="D7574" t="str">
        <f>VLOOKUP(C7574,'Schedule 3'!A:M,13,FALSE)</f>
        <v>Operational/Non-Service Expenses</v>
      </c>
      <c r="E7574">
        <v>-34.5</v>
      </c>
      <c r="F7574" s="1">
        <v>42979</v>
      </c>
      <c r="G7574" t="s">
        <v>462</v>
      </c>
      <c r="H7574" t="s">
        <v>948</v>
      </c>
      <c r="I7574" t="s">
        <v>571</v>
      </c>
      <c r="K7574">
        <v>358358</v>
      </c>
      <c r="L7574">
        <v>280377</v>
      </c>
      <c r="P7574" t="s">
        <v>834</v>
      </c>
      <c r="Q7574" t="s">
        <v>68</v>
      </c>
      <c r="U7574">
        <v>9</v>
      </c>
      <c r="V7574">
        <v>17</v>
      </c>
      <c r="Y7574" t="s">
        <v>65</v>
      </c>
      <c r="Z7574">
        <v>102</v>
      </c>
      <c r="AA7574" t="s">
        <v>586</v>
      </c>
      <c r="AB7574" t="s">
        <v>21</v>
      </c>
      <c r="AC7574">
        <v>218</v>
      </c>
    </row>
    <row r="7575" spans="1:29" x14ac:dyDescent="0.25">
      <c r="A7575">
        <v>345</v>
      </c>
      <c r="B7575">
        <v>345102</v>
      </c>
      <c r="C7575">
        <v>5895</v>
      </c>
      <c r="D7575" t="str">
        <f>VLOOKUP(C7575,'Schedule 3'!A:M,13,FALSE)</f>
        <v>Operational/Non-Service Expenses</v>
      </c>
      <c r="E7575">
        <v>-20.68</v>
      </c>
      <c r="F7575" s="1">
        <v>42979</v>
      </c>
      <c r="G7575" t="s">
        <v>462</v>
      </c>
      <c r="H7575" t="s">
        <v>948</v>
      </c>
      <c r="I7575" t="s">
        <v>867</v>
      </c>
      <c r="K7575">
        <v>358358</v>
      </c>
      <c r="L7575">
        <v>280377</v>
      </c>
      <c r="P7575" t="s">
        <v>834</v>
      </c>
      <c r="Q7575" t="s">
        <v>68</v>
      </c>
      <c r="U7575">
        <v>9</v>
      </c>
      <c r="V7575">
        <v>17</v>
      </c>
      <c r="Y7575" t="s">
        <v>65</v>
      </c>
      <c r="Z7575">
        <v>102</v>
      </c>
      <c r="AA7575" t="s">
        <v>586</v>
      </c>
      <c r="AB7575" t="s">
        <v>21</v>
      </c>
      <c r="AC7575">
        <v>219</v>
      </c>
    </row>
    <row r="7576" spans="1:29" x14ac:dyDescent="0.25">
      <c r="A7576">
        <v>345</v>
      </c>
      <c r="B7576">
        <v>345102</v>
      </c>
      <c r="C7576">
        <v>5895</v>
      </c>
      <c r="D7576" t="str">
        <f>VLOOKUP(C7576,'Schedule 3'!A:M,13,FALSE)</f>
        <v>Operational/Non-Service Expenses</v>
      </c>
      <c r="E7576">
        <v>-22.83</v>
      </c>
      <c r="F7576" s="1">
        <v>42979</v>
      </c>
      <c r="G7576" t="s">
        <v>462</v>
      </c>
      <c r="H7576" t="s">
        <v>948</v>
      </c>
      <c r="I7576" t="s">
        <v>867</v>
      </c>
      <c r="K7576">
        <v>358358</v>
      </c>
      <c r="L7576">
        <v>280377</v>
      </c>
      <c r="P7576" t="s">
        <v>834</v>
      </c>
      <c r="Q7576" t="s">
        <v>68</v>
      </c>
      <c r="U7576">
        <v>9</v>
      </c>
      <c r="V7576">
        <v>17</v>
      </c>
      <c r="Y7576" t="s">
        <v>65</v>
      </c>
      <c r="Z7576">
        <v>102</v>
      </c>
      <c r="AA7576" t="s">
        <v>586</v>
      </c>
      <c r="AB7576" t="s">
        <v>21</v>
      </c>
      <c r="AC7576">
        <v>220</v>
      </c>
    </row>
    <row r="7577" spans="1:29" x14ac:dyDescent="0.25">
      <c r="A7577">
        <v>345</v>
      </c>
      <c r="B7577">
        <v>345102</v>
      </c>
      <c r="C7577">
        <v>5895</v>
      </c>
      <c r="D7577" t="str">
        <f>VLOOKUP(C7577,'Schedule 3'!A:M,13,FALSE)</f>
        <v>Operational/Non-Service Expenses</v>
      </c>
      <c r="E7577">
        <v>-9.8000000000000007</v>
      </c>
      <c r="F7577" s="1">
        <v>42979</v>
      </c>
      <c r="G7577" t="s">
        <v>462</v>
      </c>
      <c r="H7577" t="s">
        <v>948</v>
      </c>
      <c r="I7577" t="s">
        <v>867</v>
      </c>
      <c r="K7577">
        <v>358358</v>
      </c>
      <c r="L7577">
        <v>280377</v>
      </c>
      <c r="P7577" t="s">
        <v>834</v>
      </c>
      <c r="Q7577" t="s">
        <v>68</v>
      </c>
      <c r="U7577">
        <v>9</v>
      </c>
      <c r="V7577">
        <v>17</v>
      </c>
      <c r="Y7577" t="s">
        <v>65</v>
      </c>
      <c r="Z7577">
        <v>102</v>
      </c>
      <c r="AA7577" t="s">
        <v>586</v>
      </c>
      <c r="AB7577" t="s">
        <v>21</v>
      </c>
      <c r="AC7577">
        <v>221</v>
      </c>
    </row>
    <row r="7578" spans="1:29" x14ac:dyDescent="0.25">
      <c r="A7578">
        <v>345</v>
      </c>
      <c r="B7578">
        <v>345102</v>
      </c>
      <c r="C7578">
        <v>5895</v>
      </c>
      <c r="D7578" t="str">
        <f>VLOOKUP(C7578,'Schedule 3'!A:M,13,FALSE)</f>
        <v>Operational/Non-Service Expenses</v>
      </c>
      <c r="E7578">
        <v>-2.85</v>
      </c>
      <c r="F7578" s="1">
        <v>42979</v>
      </c>
      <c r="G7578" t="s">
        <v>462</v>
      </c>
      <c r="H7578" t="s">
        <v>948</v>
      </c>
      <c r="I7578" t="s">
        <v>867</v>
      </c>
      <c r="K7578">
        <v>358358</v>
      </c>
      <c r="L7578">
        <v>280377</v>
      </c>
      <c r="P7578" t="s">
        <v>834</v>
      </c>
      <c r="Q7578" t="s">
        <v>68</v>
      </c>
      <c r="U7578">
        <v>9</v>
      </c>
      <c r="V7578">
        <v>17</v>
      </c>
      <c r="Y7578" t="s">
        <v>65</v>
      </c>
      <c r="Z7578">
        <v>102</v>
      </c>
      <c r="AA7578" t="s">
        <v>586</v>
      </c>
      <c r="AB7578" t="s">
        <v>21</v>
      </c>
      <c r="AC7578">
        <v>222</v>
      </c>
    </row>
    <row r="7579" spans="1:29" x14ac:dyDescent="0.25">
      <c r="A7579">
        <v>345</v>
      </c>
      <c r="B7579">
        <v>345102</v>
      </c>
      <c r="C7579">
        <v>5960</v>
      </c>
      <c r="D7579" t="str">
        <f>VLOOKUP(C7579,'Schedule 3'!A:M,13,FALSE)</f>
        <v>Other Personnel Related Expenses</v>
      </c>
      <c r="E7579">
        <v>-36.799999999999997</v>
      </c>
      <c r="F7579" s="1">
        <v>42979</v>
      </c>
      <c r="G7579" t="s">
        <v>462</v>
      </c>
      <c r="H7579" t="s">
        <v>948</v>
      </c>
      <c r="I7579" t="s">
        <v>841</v>
      </c>
      <c r="K7579">
        <v>358358</v>
      </c>
      <c r="L7579">
        <v>280377</v>
      </c>
      <c r="P7579" t="s">
        <v>834</v>
      </c>
      <c r="Q7579" t="s">
        <v>68</v>
      </c>
      <c r="U7579">
        <v>9</v>
      </c>
      <c r="V7579">
        <v>17</v>
      </c>
      <c r="Y7579" t="s">
        <v>65</v>
      </c>
      <c r="Z7579">
        <v>102</v>
      </c>
      <c r="AA7579" t="s">
        <v>586</v>
      </c>
      <c r="AB7579" t="s">
        <v>21</v>
      </c>
      <c r="AC7579">
        <v>223</v>
      </c>
    </row>
    <row r="7580" spans="1:29" x14ac:dyDescent="0.25">
      <c r="A7580">
        <v>345</v>
      </c>
      <c r="B7580">
        <v>345101</v>
      </c>
      <c r="C7580">
        <v>6255</v>
      </c>
      <c r="D7580" t="str">
        <f>VLOOKUP(C7580,'Schedule 3'!A:M,13,FALSE)</f>
        <v>Operational/Non-Service Expenses</v>
      </c>
      <c r="E7580">
        <v>34.5</v>
      </c>
      <c r="F7580" s="1">
        <v>42978</v>
      </c>
      <c r="G7580" t="s">
        <v>462</v>
      </c>
      <c r="H7580" t="s">
        <v>948</v>
      </c>
      <c r="I7580" t="s">
        <v>571</v>
      </c>
      <c r="K7580">
        <v>358358</v>
      </c>
      <c r="L7580">
        <v>280377</v>
      </c>
      <c r="P7580" t="s">
        <v>834</v>
      </c>
      <c r="Q7580" t="s">
        <v>68</v>
      </c>
      <c r="U7580">
        <v>8</v>
      </c>
      <c r="V7580">
        <v>17</v>
      </c>
      <c r="Y7580" t="s">
        <v>65</v>
      </c>
      <c r="Z7580">
        <v>102</v>
      </c>
      <c r="AA7580" t="s">
        <v>586</v>
      </c>
      <c r="AB7580" t="s">
        <v>21</v>
      </c>
      <c r="AC7580">
        <v>218</v>
      </c>
    </row>
    <row r="7581" spans="1:29" x14ac:dyDescent="0.25">
      <c r="A7581">
        <v>345</v>
      </c>
      <c r="B7581">
        <v>345102</v>
      </c>
      <c r="C7581">
        <v>5895</v>
      </c>
      <c r="D7581" t="str">
        <f>VLOOKUP(C7581,'Schedule 3'!A:M,13,FALSE)</f>
        <v>Operational/Non-Service Expenses</v>
      </c>
      <c r="E7581">
        <v>20.68</v>
      </c>
      <c r="F7581" s="1">
        <v>42978</v>
      </c>
      <c r="G7581" t="s">
        <v>462</v>
      </c>
      <c r="H7581" t="s">
        <v>948</v>
      </c>
      <c r="I7581" t="s">
        <v>867</v>
      </c>
      <c r="K7581">
        <v>358358</v>
      </c>
      <c r="L7581">
        <v>280377</v>
      </c>
      <c r="P7581" t="s">
        <v>834</v>
      </c>
      <c r="Q7581" t="s">
        <v>68</v>
      </c>
      <c r="U7581">
        <v>8</v>
      </c>
      <c r="V7581">
        <v>17</v>
      </c>
      <c r="Y7581" t="s">
        <v>65</v>
      </c>
      <c r="Z7581">
        <v>102</v>
      </c>
      <c r="AA7581" t="s">
        <v>586</v>
      </c>
      <c r="AB7581" t="s">
        <v>21</v>
      </c>
      <c r="AC7581">
        <v>219</v>
      </c>
    </row>
    <row r="7582" spans="1:29" x14ac:dyDescent="0.25">
      <c r="A7582">
        <v>345</v>
      </c>
      <c r="B7582">
        <v>345102</v>
      </c>
      <c r="C7582">
        <v>5895</v>
      </c>
      <c r="D7582" t="str">
        <f>VLOOKUP(C7582,'Schedule 3'!A:M,13,FALSE)</f>
        <v>Operational/Non-Service Expenses</v>
      </c>
      <c r="E7582">
        <v>22.83</v>
      </c>
      <c r="F7582" s="1">
        <v>42978</v>
      </c>
      <c r="G7582" t="s">
        <v>462</v>
      </c>
      <c r="H7582" t="s">
        <v>948</v>
      </c>
      <c r="I7582" t="s">
        <v>867</v>
      </c>
      <c r="K7582">
        <v>358358</v>
      </c>
      <c r="L7582">
        <v>280377</v>
      </c>
      <c r="P7582" t="s">
        <v>834</v>
      </c>
      <c r="Q7582" t="s">
        <v>68</v>
      </c>
      <c r="U7582">
        <v>8</v>
      </c>
      <c r="V7582">
        <v>17</v>
      </c>
      <c r="Y7582" t="s">
        <v>65</v>
      </c>
      <c r="Z7582">
        <v>102</v>
      </c>
      <c r="AA7582" t="s">
        <v>586</v>
      </c>
      <c r="AB7582" t="s">
        <v>21</v>
      </c>
      <c r="AC7582">
        <v>220</v>
      </c>
    </row>
    <row r="7583" spans="1:29" x14ac:dyDescent="0.25">
      <c r="A7583">
        <v>345</v>
      </c>
      <c r="B7583">
        <v>345102</v>
      </c>
      <c r="C7583">
        <v>5895</v>
      </c>
      <c r="D7583" t="str">
        <f>VLOOKUP(C7583,'Schedule 3'!A:M,13,FALSE)</f>
        <v>Operational/Non-Service Expenses</v>
      </c>
      <c r="E7583">
        <v>9.8000000000000007</v>
      </c>
      <c r="F7583" s="1">
        <v>42978</v>
      </c>
      <c r="G7583" t="s">
        <v>462</v>
      </c>
      <c r="H7583" t="s">
        <v>948</v>
      </c>
      <c r="I7583" t="s">
        <v>867</v>
      </c>
      <c r="K7583">
        <v>358358</v>
      </c>
      <c r="L7583">
        <v>280377</v>
      </c>
      <c r="P7583" t="s">
        <v>834</v>
      </c>
      <c r="Q7583" t="s">
        <v>68</v>
      </c>
      <c r="U7583">
        <v>8</v>
      </c>
      <c r="V7583">
        <v>17</v>
      </c>
      <c r="Y7583" t="s">
        <v>65</v>
      </c>
      <c r="Z7583">
        <v>102</v>
      </c>
      <c r="AA7583" t="s">
        <v>586</v>
      </c>
      <c r="AB7583" t="s">
        <v>21</v>
      </c>
      <c r="AC7583">
        <v>221</v>
      </c>
    </row>
    <row r="7584" spans="1:29" x14ac:dyDescent="0.25">
      <c r="A7584">
        <v>345</v>
      </c>
      <c r="B7584">
        <v>345102</v>
      </c>
      <c r="C7584">
        <v>5895</v>
      </c>
      <c r="D7584" t="str">
        <f>VLOOKUP(C7584,'Schedule 3'!A:M,13,FALSE)</f>
        <v>Operational/Non-Service Expenses</v>
      </c>
      <c r="E7584">
        <v>2.85</v>
      </c>
      <c r="F7584" s="1">
        <v>42978</v>
      </c>
      <c r="G7584" t="s">
        <v>462</v>
      </c>
      <c r="H7584" t="s">
        <v>948</v>
      </c>
      <c r="I7584" t="s">
        <v>867</v>
      </c>
      <c r="K7584">
        <v>358358</v>
      </c>
      <c r="L7584">
        <v>280377</v>
      </c>
      <c r="P7584" t="s">
        <v>834</v>
      </c>
      <c r="Q7584" t="s">
        <v>68</v>
      </c>
      <c r="U7584">
        <v>8</v>
      </c>
      <c r="V7584">
        <v>17</v>
      </c>
      <c r="Y7584" t="s">
        <v>65</v>
      </c>
      <c r="Z7584">
        <v>102</v>
      </c>
      <c r="AA7584" t="s">
        <v>586</v>
      </c>
      <c r="AB7584" t="s">
        <v>21</v>
      </c>
      <c r="AC7584">
        <v>222</v>
      </c>
    </row>
    <row r="7585" spans="1:29" x14ac:dyDescent="0.25">
      <c r="A7585">
        <v>345</v>
      </c>
      <c r="B7585">
        <v>345102</v>
      </c>
      <c r="C7585">
        <v>5960</v>
      </c>
      <c r="D7585" t="str">
        <f>VLOOKUP(C7585,'Schedule 3'!A:M,13,FALSE)</f>
        <v>Other Personnel Related Expenses</v>
      </c>
      <c r="E7585">
        <v>36.799999999999997</v>
      </c>
      <c r="F7585" s="1">
        <v>42978</v>
      </c>
      <c r="G7585" t="s">
        <v>462</v>
      </c>
      <c r="H7585" t="s">
        <v>948</v>
      </c>
      <c r="I7585" t="s">
        <v>841</v>
      </c>
      <c r="K7585">
        <v>358358</v>
      </c>
      <c r="L7585">
        <v>280377</v>
      </c>
      <c r="P7585" t="s">
        <v>834</v>
      </c>
      <c r="Q7585" t="s">
        <v>68</v>
      </c>
      <c r="U7585">
        <v>8</v>
      </c>
      <c r="V7585">
        <v>17</v>
      </c>
      <c r="Y7585" t="s">
        <v>65</v>
      </c>
      <c r="Z7585">
        <v>102</v>
      </c>
      <c r="AA7585" t="s">
        <v>586</v>
      </c>
      <c r="AB7585" t="s">
        <v>21</v>
      </c>
      <c r="AC7585">
        <v>223</v>
      </c>
    </row>
    <row r="7586" spans="1:29" x14ac:dyDescent="0.25">
      <c r="A7586">
        <v>345</v>
      </c>
      <c r="B7586">
        <v>345100</v>
      </c>
      <c r="C7586">
        <v>7735</v>
      </c>
      <c r="D7586" t="str">
        <f>VLOOKUP(C7586,'Schedule 3'!A:M,13,FALSE)</f>
        <v>Operational/Non-Service Expenses</v>
      </c>
      <c r="E7586">
        <v>23.39</v>
      </c>
      <c r="F7586" s="1">
        <v>42978</v>
      </c>
      <c r="G7586" t="s">
        <v>462</v>
      </c>
      <c r="H7586" t="s">
        <v>949</v>
      </c>
      <c r="I7586" t="s">
        <v>930</v>
      </c>
      <c r="K7586">
        <v>358368</v>
      </c>
      <c r="L7586">
        <v>280412</v>
      </c>
      <c r="Q7586" t="s">
        <v>68</v>
      </c>
      <c r="R7586">
        <v>11</v>
      </c>
      <c r="U7586">
        <v>8</v>
      </c>
      <c r="V7586">
        <v>17</v>
      </c>
      <c r="Y7586" t="s">
        <v>65</v>
      </c>
      <c r="Z7586">
        <v>110</v>
      </c>
      <c r="AA7586" t="s">
        <v>586</v>
      </c>
      <c r="AB7586" t="s">
        <v>21</v>
      </c>
      <c r="AC7586">
        <v>117</v>
      </c>
    </row>
    <row r="7587" spans="1:29" x14ac:dyDescent="0.25">
      <c r="A7587">
        <v>345</v>
      </c>
      <c r="B7587">
        <v>345103</v>
      </c>
      <c r="C7587">
        <v>5510</v>
      </c>
      <c r="D7587" t="str">
        <f>VLOOKUP(C7587,'Schedule 3'!A:M,13,FALSE)</f>
        <v>Operational/Non-Service Expenses</v>
      </c>
      <c r="E7587">
        <v>-1082.8699999999999</v>
      </c>
      <c r="F7587" s="1">
        <v>42978</v>
      </c>
      <c r="G7587" t="s">
        <v>462</v>
      </c>
      <c r="H7587" t="s">
        <v>852</v>
      </c>
      <c r="I7587" t="s">
        <v>899</v>
      </c>
      <c r="K7587">
        <v>358370</v>
      </c>
      <c r="L7587">
        <v>280419</v>
      </c>
      <c r="Q7587" t="s">
        <v>68</v>
      </c>
      <c r="U7587">
        <v>8</v>
      </c>
      <c r="V7587">
        <v>17</v>
      </c>
      <c r="Y7587" t="s">
        <v>65</v>
      </c>
      <c r="Z7587">
        <v>345</v>
      </c>
      <c r="AA7587" t="s">
        <v>586</v>
      </c>
      <c r="AB7587" t="s">
        <v>21</v>
      </c>
      <c r="AC7587">
        <v>1</v>
      </c>
    </row>
    <row r="7588" spans="1:29" x14ac:dyDescent="0.25">
      <c r="A7588">
        <v>345</v>
      </c>
      <c r="B7588">
        <v>345105</v>
      </c>
      <c r="C7588">
        <v>5510</v>
      </c>
      <c r="D7588" t="str">
        <f>VLOOKUP(C7588,'Schedule 3'!A:M,13,FALSE)</f>
        <v>Operational/Non-Service Expenses</v>
      </c>
      <c r="E7588">
        <v>-2972.85</v>
      </c>
      <c r="F7588" s="1">
        <v>42978</v>
      </c>
      <c r="G7588" t="s">
        <v>462</v>
      </c>
      <c r="H7588" t="s">
        <v>852</v>
      </c>
      <c r="I7588" t="s">
        <v>900</v>
      </c>
      <c r="K7588">
        <v>358370</v>
      </c>
      <c r="L7588">
        <v>280419</v>
      </c>
      <c r="Q7588" t="s">
        <v>68</v>
      </c>
      <c r="U7588">
        <v>8</v>
      </c>
      <c r="V7588">
        <v>17</v>
      </c>
      <c r="Y7588" t="s">
        <v>65</v>
      </c>
      <c r="Z7588">
        <v>345</v>
      </c>
      <c r="AA7588" t="s">
        <v>586</v>
      </c>
      <c r="AB7588" t="s">
        <v>21</v>
      </c>
      <c r="AC7588">
        <v>3</v>
      </c>
    </row>
    <row r="7589" spans="1:29" x14ac:dyDescent="0.25">
      <c r="A7589">
        <v>345</v>
      </c>
      <c r="B7589">
        <v>345100</v>
      </c>
      <c r="C7589">
        <v>5515</v>
      </c>
      <c r="D7589" t="str">
        <f>VLOOKUP(C7589,'Schedule 3'!A:M,13,FALSE)</f>
        <v>Operational/Non-Service Expenses</v>
      </c>
      <c r="E7589">
        <v>-2652.68</v>
      </c>
      <c r="F7589" s="1">
        <v>42978</v>
      </c>
      <c r="G7589" t="s">
        <v>462</v>
      </c>
      <c r="H7589" t="s">
        <v>854</v>
      </c>
      <c r="I7589" t="s">
        <v>855</v>
      </c>
      <c r="K7589">
        <v>358408</v>
      </c>
      <c r="L7589">
        <v>280639</v>
      </c>
      <c r="Q7589" t="s">
        <v>68</v>
      </c>
      <c r="U7589">
        <v>8</v>
      </c>
      <c r="V7589">
        <v>17</v>
      </c>
      <c r="Y7589" t="s">
        <v>65</v>
      </c>
      <c r="Z7589">
        <v>110</v>
      </c>
      <c r="AA7589" t="s">
        <v>586</v>
      </c>
      <c r="AB7589" t="s">
        <v>21</v>
      </c>
      <c r="AC7589">
        <v>133</v>
      </c>
    </row>
    <row r="7590" spans="1:29" x14ac:dyDescent="0.25">
      <c r="A7590">
        <v>345</v>
      </c>
      <c r="B7590">
        <v>345102</v>
      </c>
      <c r="C7590">
        <v>6295</v>
      </c>
      <c r="D7590" t="str">
        <f>VLOOKUP(C7590,'Schedule 3'!A:M,13,FALSE)</f>
        <v>Operational/Non-Service Expenses</v>
      </c>
      <c r="E7590">
        <v>-240</v>
      </c>
      <c r="F7590" s="1">
        <v>42979</v>
      </c>
      <c r="G7590" t="s">
        <v>462</v>
      </c>
      <c r="H7590" t="s">
        <v>950</v>
      </c>
      <c r="I7590" t="s">
        <v>951</v>
      </c>
      <c r="K7590">
        <v>358447</v>
      </c>
      <c r="L7590">
        <v>280823</v>
      </c>
      <c r="P7590" t="s">
        <v>834</v>
      </c>
      <c r="Q7590" t="s">
        <v>68</v>
      </c>
      <c r="U7590">
        <v>9</v>
      </c>
      <c r="V7590">
        <v>17</v>
      </c>
      <c r="Y7590" t="s">
        <v>65</v>
      </c>
      <c r="Z7590">
        <v>119</v>
      </c>
      <c r="AA7590" t="s">
        <v>586</v>
      </c>
      <c r="AB7590" t="s">
        <v>21</v>
      </c>
      <c r="AC7590">
        <v>34</v>
      </c>
    </row>
    <row r="7591" spans="1:29" x14ac:dyDescent="0.25">
      <c r="A7591">
        <v>345</v>
      </c>
      <c r="B7591">
        <v>345102</v>
      </c>
      <c r="C7591">
        <v>6295</v>
      </c>
      <c r="D7591" t="str">
        <f>VLOOKUP(C7591,'Schedule 3'!A:M,13,FALSE)</f>
        <v>Operational/Non-Service Expenses</v>
      </c>
      <c r="E7591">
        <v>-157.5</v>
      </c>
      <c r="F7591" s="1">
        <v>42979</v>
      </c>
      <c r="G7591" t="s">
        <v>462</v>
      </c>
      <c r="H7591" t="s">
        <v>950</v>
      </c>
      <c r="I7591" t="s">
        <v>951</v>
      </c>
      <c r="K7591">
        <v>358447</v>
      </c>
      <c r="L7591">
        <v>280823</v>
      </c>
      <c r="P7591" t="s">
        <v>834</v>
      </c>
      <c r="Q7591" t="s">
        <v>68</v>
      </c>
      <c r="U7591">
        <v>9</v>
      </c>
      <c r="V7591">
        <v>17</v>
      </c>
      <c r="Y7591" t="s">
        <v>65</v>
      </c>
      <c r="Z7591">
        <v>119</v>
      </c>
      <c r="AA7591" t="s">
        <v>586</v>
      </c>
      <c r="AB7591" t="s">
        <v>21</v>
      </c>
      <c r="AC7591">
        <v>35</v>
      </c>
    </row>
    <row r="7592" spans="1:29" x14ac:dyDescent="0.25">
      <c r="A7592">
        <v>345</v>
      </c>
      <c r="B7592">
        <v>345102</v>
      </c>
      <c r="C7592">
        <v>6295</v>
      </c>
      <c r="D7592" t="str">
        <f>VLOOKUP(C7592,'Schedule 3'!A:M,13,FALSE)</f>
        <v>Operational/Non-Service Expenses</v>
      </c>
      <c r="E7592">
        <v>240</v>
      </c>
      <c r="F7592" s="1">
        <v>42978</v>
      </c>
      <c r="G7592" t="s">
        <v>462</v>
      </c>
      <c r="H7592" t="s">
        <v>950</v>
      </c>
      <c r="I7592" t="s">
        <v>951</v>
      </c>
      <c r="K7592">
        <v>358447</v>
      </c>
      <c r="L7592">
        <v>280823</v>
      </c>
      <c r="P7592" t="s">
        <v>834</v>
      </c>
      <c r="Q7592" t="s">
        <v>68</v>
      </c>
      <c r="U7592">
        <v>8</v>
      </c>
      <c r="V7592">
        <v>17</v>
      </c>
      <c r="Y7592" t="s">
        <v>65</v>
      </c>
      <c r="Z7592">
        <v>119</v>
      </c>
      <c r="AA7592" t="s">
        <v>586</v>
      </c>
      <c r="AB7592" t="s">
        <v>21</v>
      </c>
      <c r="AC7592">
        <v>34</v>
      </c>
    </row>
    <row r="7593" spans="1:29" x14ac:dyDescent="0.25">
      <c r="A7593">
        <v>345</v>
      </c>
      <c r="B7593">
        <v>345102</v>
      </c>
      <c r="C7593">
        <v>6295</v>
      </c>
      <c r="D7593" t="str">
        <f>VLOOKUP(C7593,'Schedule 3'!A:M,13,FALSE)</f>
        <v>Operational/Non-Service Expenses</v>
      </c>
      <c r="E7593">
        <v>157.5</v>
      </c>
      <c r="F7593" s="1">
        <v>42978</v>
      </c>
      <c r="G7593" t="s">
        <v>462</v>
      </c>
      <c r="H7593" t="s">
        <v>950</v>
      </c>
      <c r="I7593" t="s">
        <v>951</v>
      </c>
      <c r="K7593">
        <v>358447</v>
      </c>
      <c r="L7593">
        <v>280823</v>
      </c>
      <c r="P7593" t="s">
        <v>834</v>
      </c>
      <c r="Q7593" t="s">
        <v>68</v>
      </c>
      <c r="U7593">
        <v>8</v>
      </c>
      <c r="V7593">
        <v>17</v>
      </c>
      <c r="Y7593" t="s">
        <v>65</v>
      </c>
      <c r="Z7593">
        <v>119</v>
      </c>
      <c r="AA7593" t="s">
        <v>586</v>
      </c>
      <c r="AB7593" t="s">
        <v>21</v>
      </c>
      <c r="AC7593">
        <v>35</v>
      </c>
    </row>
    <row r="7594" spans="1:29" x14ac:dyDescent="0.25">
      <c r="A7594">
        <v>345</v>
      </c>
      <c r="B7594">
        <v>345102</v>
      </c>
      <c r="C7594">
        <v>7765</v>
      </c>
      <c r="D7594" t="str">
        <f>VLOOKUP(C7594,'Schedule 3'!A:M,13,FALSE)</f>
        <v>Operational/Non-Service Expenses</v>
      </c>
      <c r="E7594">
        <v>-3630.5</v>
      </c>
      <c r="F7594" s="1">
        <v>42978</v>
      </c>
      <c r="G7594" t="s">
        <v>462</v>
      </c>
      <c r="H7594" t="s">
        <v>952</v>
      </c>
      <c r="I7594" t="s">
        <v>953</v>
      </c>
      <c r="K7594">
        <v>358462</v>
      </c>
      <c r="L7594">
        <v>280901</v>
      </c>
      <c r="Q7594" t="s">
        <v>68</v>
      </c>
      <c r="U7594">
        <v>8</v>
      </c>
      <c r="V7594">
        <v>17</v>
      </c>
      <c r="Y7594" t="s">
        <v>65</v>
      </c>
      <c r="Z7594">
        <v>103</v>
      </c>
      <c r="AA7594" t="s">
        <v>586</v>
      </c>
      <c r="AB7594" t="s">
        <v>21</v>
      </c>
      <c r="AC7594">
        <v>2</v>
      </c>
    </row>
    <row r="7595" spans="1:29" x14ac:dyDescent="0.25">
      <c r="A7595">
        <v>345</v>
      </c>
      <c r="B7595">
        <v>345101</v>
      </c>
      <c r="C7595">
        <v>6150</v>
      </c>
      <c r="D7595" t="str">
        <f>VLOOKUP(C7595,'Schedule 3'!A:M,13,FALSE)</f>
        <v>Salaries and Wages</v>
      </c>
      <c r="E7595">
        <v>-967</v>
      </c>
      <c r="F7595" s="1">
        <v>43009</v>
      </c>
      <c r="G7595" t="s">
        <v>462</v>
      </c>
      <c r="H7595" t="s">
        <v>367</v>
      </c>
      <c r="I7595" t="s">
        <v>367</v>
      </c>
      <c r="K7595">
        <v>358550</v>
      </c>
      <c r="L7595">
        <v>282027</v>
      </c>
      <c r="P7595" t="s">
        <v>834</v>
      </c>
      <c r="Q7595" t="s">
        <v>68</v>
      </c>
      <c r="U7595">
        <v>10</v>
      </c>
      <c r="V7595">
        <v>17</v>
      </c>
      <c r="Y7595" t="s">
        <v>65</v>
      </c>
      <c r="Z7595">
        <v>102</v>
      </c>
      <c r="AA7595" t="s">
        <v>586</v>
      </c>
      <c r="AB7595" t="s">
        <v>21</v>
      </c>
      <c r="AC7595">
        <v>298</v>
      </c>
    </row>
    <row r="7596" spans="1:29" x14ac:dyDescent="0.25">
      <c r="A7596">
        <v>345</v>
      </c>
      <c r="B7596">
        <v>345101</v>
      </c>
      <c r="C7596">
        <v>6155</v>
      </c>
      <c r="D7596" t="str">
        <f>VLOOKUP(C7596,'Schedule 3'!A:M,13,FALSE)</f>
        <v>Salaries and Wages</v>
      </c>
      <c r="E7596">
        <v>-62</v>
      </c>
      <c r="F7596" s="1">
        <v>43009</v>
      </c>
      <c r="G7596" t="s">
        <v>462</v>
      </c>
      <c r="H7596" t="s">
        <v>367</v>
      </c>
      <c r="I7596" t="s">
        <v>367</v>
      </c>
      <c r="K7596">
        <v>358550</v>
      </c>
      <c r="L7596">
        <v>282027</v>
      </c>
      <c r="P7596" t="s">
        <v>834</v>
      </c>
      <c r="Q7596" t="s">
        <v>68</v>
      </c>
      <c r="U7596">
        <v>10</v>
      </c>
      <c r="V7596">
        <v>17</v>
      </c>
      <c r="Y7596" t="s">
        <v>65</v>
      </c>
      <c r="Z7596">
        <v>102</v>
      </c>
      <c r="AA7596" t="s">
        <v>586</v>
      </c>
      <c r="AB7596" t="s">
        <v>21</v>
      </c>
      <c r="AC7596">
        <v>299</v>
      </c>
    </row>
    <row r="7597" spans="1:29" x14ac:dyDescent="0.25">
      <c r="A7597">
        <v>345</v>
      </c>
      <c r="B7597">
        <v>345102</v>
      </c>
      <c r="C7597">
        <v>6150</v>
      </c>
      <c r="D7597" t="str">
        <f>VLOOKUP(C7597,'Schedule 3'!A:M,13,FALSE)</f>
        <v>Salaries and Wages</v>
      </c>
      <c r="E7597">
        <v>-3587</v>
      </c>
      <c r="F7597" s="1">
        <v>43009</v>
      </c>
      <c r="G7597" t="s">
        <v>462</v>
      </c>
      <c r="H7597" t="s">
        <v>367</v>
      </c>
      <c r="I7597" t="s">
        <v>367</v>
      </c>
      <c r="K7597">
        <v>358550</v>
      </c>
      <c r="L7597">
        <v>282027</v>
      </c>
      <c r="P7597" t="s">
        <v>834</v>
      </c>
      <c r="Q7597" t="s">
        <v>68</v>
      </c>
      <c r="U7597">
        <v>10</v>
      </c>
      <c r="V7597">
        <v>17</v>
      </c>
      <c r="Y7597" t="s">
        <v>65</v>
      </c>
      <c r="Z7597">
        <v>102</v>
      </c>
      <c r="AA7597" t="s">
        <v>586</v>
      </c>
      <c r="AB7597" t="s">
        <v>21</v>
      </c>
      <c r="AC7597">
        <v>300</v>
      </c>
    </row>
    <row r="7598" spans="1:29" x14ac:dyDescent="0.25">
      <c r="A7598">
        <v>345</v>
      </c>
      <c r="B7598">
        <v>345102</v>
      </c>
      <c r="C7598">
        <v>6155</v>
      </c>
      <c r="D7598" t="str">
        <f>VLOOKUP(C7598,'Schedule 3'!A:M,13,FALSE)</f>
        <v>Salaries and Wages</v>
      </c>
      <c r="E7598">
        <v>-551</v>
      </c>
      <c r="F7598" s="1">
        <v>43009</v>
      </c>
      <c r="G7598" t="s">
        <v>462</v>
      </c>
      <c r="H7598" t="s">
        <v>367</v>
      </c>
      <c r="I7598" t="s">
        <v>367</v>
      </c>
      <c r="K7598">
        <v>358550</v>
      </c>
      <c r="L7598">
        <v>282027</v>
      </c>
      <c r="P7598" t="s">
        <v>834</v>
      </c>
      <c r="Q7598" t="s">
        <v>68</v>
      </c>
      <c r="U7598">
        <v>10</v>
      </c>
      <c r="V7598">
        <v>17</v>
      </c>
      <c r="Y7598" t="s">
        <v>65</v>
      </c>
      <c r="Z7598">
        <v>102</v>
      </c>
      <c r="AA7598" t="s">
        <v>586</v>
      </c>
      <c r="AB7598" t="s">
        <v>21</v>
      </c>
      <c r="AC7598">
        <v>301</v>
      </c>
    </row>
    <row r="7599" spans="1:29" x14ac:dyDescent="0.25">
      <c r="A7599">
        <v>345</v>
      </c>
      <c r="B7599">
        <v>345101</v>
      </c>
      <c r="C7599">
        <v>6150</v>
      </c>
      <c r="D7599" t="str">
        <f>VLOOKUP(C7599,'Schedule 3'!A:M,13,FALSE)</f>
        <v>Salaries and Wages</v>
      </c>
      <c r="E7599">
        <v>967</v>
      </c>
      <c r="F7599" s="1">
        <v>43008</v>
      </c>
      <c r="G7599" t="s">
        <v>462</v>
      </c>
      <c r="H7599" t="s">
        <v>367</v>
      </c>
      <c r="I7599" t="s">
        <v>367</v>
      </c>
      <c r="K7599">
        <v>358550</v>
      </c>
      <c r="L7599">
        <v>282027</v>
      </c>
      <c r="P7599" t="s">
        <v>834</v>
      </c>
      <c r="Q7599" t="s">
        <v>68</v>
      </c>
      <c r="U7599">
        <v>9</v>
      </c>
      <c r="V7599">
        <v>17</v>
      </c>
      <c r="Y7599" t="s">
        <v>65</v>
      </c>
      <c r="Z7599">
        <v>102</v>
      </c>
      <c r="AA7599" t="s">
        <v>586</v>
      </c>
      <c r="AB7599" t="s">
        <v>21</v>
      </c>
      <c r="AC7599">
        <v>298</v>
      </c>
    </row>
    <row r="7600" spans="1:29" x14ac:dyDescent="0.25">
      <c r="A7600">
        <v>345</v>
      </c>
      <c r="B7600">
        <v>345101</v>
      </c>
      <c r="C7600">
        <v>6155</v>
      </c>
      <c r="D7600" t="str">
        <f>VLOOKUP(C7600,'Schedule 3'!A:M,13,FALSE)</f>
        <v>Salaries and Wages</v>
      </c>
      <c r="E7600">
        <v>62</v>
      </c>
      <c r="F7600" s="1">
        <v>43008</v>
      </c>
      <c r="G7600" t="s">
        <v>462</v>
      </c>
      <c r="H7600" t="s">
        <v>367</v>
      </c>
      <c r="I7600" t="s">
        <v>367</v>
      </c>
      <c r="K7600">
        <v>358550</v>
      </c>
      <c r="L7600">
        <v>282027</v>
      </c>
      <c r="P7600" t="s">
        <v>834</v>
      </c>
      <c r="Q7600" t="s">
        <v>68</v>
      </c>
      <c r="U7600">
        <v>9</v>
      </c>
      <c r="V7600">
        <v>17</v>
      </c>
      <c r="Y7600" t="s">
        <v>65</v>
      </c>
      <c r="Z7600">
        <v>102</v>
      </c>
      <c r="AA7600" t="s">
        <v>586</v>
      </c>
      <c r="AB7600" t="s">
        <v>21</v>
      </c>
      <c r="AC7600">
        <v>299</v>
      </c>
    </row>
    <row r="7601" spans="1:29" x14ac:dyDescent="0.25">
      <c r="A7601">
        <v>345</v>
      </c>
      <c r="B7601">
        <v>345102</v>
      </c>
      <c r="C7601">
        <v>6150</v>
      </c>
      <c r="D7601" t="str">
        <f>VLOOKUP(C7601,'Schedule 3'!A:M,13,FALSE)</f>
        <v>Salaries and Wages</v>
      </c>
      <c r="E7601">
        <v>3587</v>
      </c>
      <c r="F7601" s="1">
        <v>43008</v>
      </c>
      <c r="G7601" t="s">
        <v>462</v>
      </c>
      <c r="H7601" t="s">
        <v>367</v>
      </c>
      <c r="I7601" t="s">
        <v>367</v>
      </c>
      <c r="K7601">
        <v>358550</v>
      </c>
      <c r="L7601">
        <v>282027</v>
      </c>
      <c r="P7601" t="s">
        <v>834</v>
      </c>
      <c r="Q7601" t="s">
        <v>68</v>
      </c>
      <c r="U7601">
        <v>9</v>
      </c>
      <c r="V7601">
        <v>17</v>
      </c>
      <c r="Y7601" t="s">
        <v>65</v>
      </c>
      <c r="Z7601">
        <v>102</v>
      </c>
      <c r="AA7601" t="s">
        <v>586</v>
      </c>
      <c r="AB7601" t="s">
        <v>21</v>
      </c>
      <c r="AC7601">
        <v>300</v>
      </c>
    </row>
    <row r="7602" spans="1:29" x14ac:dyDescent="0.25">
      <c r="A7602">
        <v>345</v>
      </c>
      <c r="B7602">
        <v>345102</v>
      </c>
      <c r="C7602">
        <v>6155</v>
      </c>
      <c r="D7602" t="str">
        <f>VLOOKUP(C7602,'Schedule 3'!A:M,13,FALSE)</f>
        <v>Salaries and Wages</v>
      </c>
      <c r="E7602">
        <v>551</v>
      </c>
      <c r="F7602" s="1">
        <v>43008</v>
      </c>
      <c r="G7602" t="s">
        <v>462</v>
      </c>
      <c r="H7602" t="s">
        <v>367</v>
      </c>
      <c r="I7602" t="s">
        <v>367</v>
      </c>
      <c r="K7602">
        <v>358550</v>
      </c>
      <c r="L7602">
        <v>282027</v>
      </c>
      <c r="P7602" t="s">
        <v>834</v>
      </c>
      <c r="Q7602" t="s">
        <v>68</v>
      </c>
      <c r="U7602">
        <v>9</v>
      </c>
      <c r="V7602">
        <v>17</v>
      </c>
      <c r="Y7602" t="s">
        <v>65</v>
      </c>
      <c r="Z7602">
        <v>102</v>
      </c>
      <c r="AA7602" t="s">
        <v>586</v>
      </c>
      <c r="AB7602" t="s">
        <v>21</v>
      </c>
      <c r="AC7602">
        <v>301</v>
      </c>
    </row>
    <row r="7603" spans="1:29" x14ac:dyDescent="0.25">
      <c r="A7603">
        <v>345</v>
      </c>
      <c r="B7603">
        <v>345100</v>
      </c>
      <c r="C7603">
        <v>7550</v>
      </c>
      <c r="D7603" t="str">
        <f>VLOOKUP(C7603,'Schedule 3'!A:M,13,FALSE)</f>
        <v>Operational/Non-Service Expenses</v>
      </c>
      <c r="E7603">
        <v>-46738.67</v>
      </c>
      <c r="F7603" s="1">
        <v>43009</v>
      </c>
      <c r="G7603" t="s">
        <v>462</v>
      </c>
      <c r="H7603" t="s">
        <v>954</v>
      </c>
      <c r="I7603" t="s">
        <v>954</v>
      </c>
      <c r="K7603">
        <v>358593</v>
      </c>
      <c r="L7603">
        <v>282618</v>
      </c>
      <c r="P7603" t="s">
        <v>755</v>
      </c>
      <c r="Q7603" t="s">
        <v>68</v>
      </c>
      <c r="U7603">
        <v>10</v>
      </c>
      <c r="V7603">
        <v>17</v>
      </c>
      <c r="Y7603" t="s">
        <v>65</v>
      </c>
      <c r="Z7603">
        <v>102</v>
      </c>
      <c r="AA7603" t="s">
        <v>586</v>
      </c>
      <c r="AB7603" t="s">
        <v>21</v>
      </c>
      <c r="AC7603">
        <v>90</v>
      </c>
    </row>
    <row r="7604" spans="1:29" x14ac:dyDescent="0.25">
      <c r="A7604">
        <v>345</v>
      </c>
      <c r="B7604">
        <v>345100</v>
      </c>
      <c r="C7604">
        <v>7550</v>
      </c>
      <c r="D7604" t="str">
        <f>VLOOKUP(C7604,'Schedule 3'!A:M,13,FALSE)</f>
        <v>Operational/Non-Service Expenses</v>
      </c>
      <c r="E7604">
        <v>46738.67</v>
      </c>
      <c r="F7604" s="1">
        <v>43009</v>
      </c>
      <c r="G7604" t="s">
        <v>462</v>
      </c>
      <c r="H7604" t="s">
        <v>954</v>
      </c>
      <c r="I7604" t="s">
        <v>954</v>
      </c>
      <c r="K7604">
        <v>358593</v>
      </c>
      <c r="L7604">
        <v>282618</v>
      </c>
      <c r="P7604" t="s">
        <v>755</v>
      </c>
      <c r="Q7604" t="s">
        <v>68</v>
      </c>
      <c r="U7604">
        <v>10</v>
      </c>
      <c r="V7604">
        <v>17</v>
      </c>
      <c r="Y7604" t="s">
        <v>65</v>
      </c>
      <c r="Z7604">
        <v>102</v>
      </c>
      <c r="AA7604" t="s">
        <v>586</v>
      </c>
      <c r="AB7604" t="s">
        <v>21</v>
      </c>
      <c r="AC7604">
        <v>204</v>
      </c>
    </row>
    <row r="7605" spans="1:29" x14ac:dyDescent="0.25">
      <c r="A7605">
        <v>345</v>
      </c>
      <c r="B7605">
        <v>345100</v>
      </c>
      <c r="C7605">
        <v>7550</v>
      </c>
      <c r="D7605" t="str">
        <f>VLOOKUP(C7605,'Schedule 3'!A:M,13,FALSE)</f>
        <v>Operational/Non-Service Expenses</v>
      </c>
      <c r="E7605">
        <v>46738.67</v>
      </c>
      <c r="F7605" s="1">
        <v>43008</v>
      </c>
      <c r="G7605" t="s">
        <v>462</v>
      </c>
      <c r="H7605" t="s">
        <v>954</v>
      </c>
      <c r="I7605" t="s">
        <v>954</v>
      </c>
      <c r="K7605">
        <v>358593</v>
      </c>
      <c r="L7605">
        <v>282618</v>
      </c>
      <c r="P7605" t="s">
        <v>755</v>
      </c>
      <c r="Q7605" t="s">
        <v>68</v>
      </c>
      <c r="U7605">
        <v>9</v>
      </c>
      <c r="V7605">
        <v>17</v>
      </c>
      <c r="Y7605" t="s">
        <v>65</v>
      </c>
      <c r="Z7605">
        <v>102</v>
      </c>
      <c r="AA7605" t="s">
        <v>586</v>
      </c>
      <c r="AB7605" t="s">
        <v>21</v>
      </c>
      <c r="AC7605">
        <v>90</v>
      </c>
    </row>
    <row r="7606" spans="1:29" x14ac:dyDescent="0.25">
      <c r="A7606">
        <v>345</v>
      </c>
      <c r="B7606">
        <v>345100</v>
      </c>
      <c r="C7606">
        <v>7550</v>
      </c>
      <c r="D7606" t="str">
        <f>VLOOKUP(C7606,'Schedule 3'!A:M,13,FALSE)</f>
        <v>Operational/Non-Service Expenses</v>
      </c>
      <c r="E7606">
        <v>-46738.67</v>
      </c>
      <c r="F7606" s="1">
        <v>43008</v>
      </c>
      <c r="G7606" t="s">
        <v>462</v>
      </c>
      <c r="H7606" t="s">
        <v>954</v>
      </c>
      <c r="I7606" t="s">
        <v>954</v>
      </c>
      <c r="K7606">
        <v>358593</v>
      </c>
      <c r="L7606">
        <v>282618</v>
      </c>
      <c r="P7606" t="s">
        <v>755</v>
      </c>
      <c r="Q7606" t="s">
        <v>68</v>
      </c>
      <c r="U7606">
        <v>9</v>
      </c>
      <c r="V7606">
        <v>17</v>
      </c>
      <c r="Y7606" t="s">
        <v>65</v>
      </c>
      <c r="Z7606">
        <v>102</v>
      </c>
      <c r="AA7606" t="s">
        <v>586</v>
      </c>
      <c r="AB7606" t="s">
        <v>21</v>
      </c>
      <c r="AC7606">
        <v>204</v>
      </c>
    </row>
    <row r="7607" spans="1:29" x14ac:dyDescent="0.25">
      <c r="A7607">
        <v>345</v>
      </c>
      <c r="B7607">
        <v>345100</v>
      </c>
      <c r="C7607">
        <v>7550</v>
      </c>
      <c r="D7607" t="str">
        <f>VLOOKUP(C7607,'Schedule 3'!A:M,13,FALSE)</f>
        <v>Operational/Non-Service Expenses</v>
      </c>
      <c r="E7607">
        <v>-46738.67</v>
      </c>
      <c r="F7607" s="1">
        <v>43009</v>
      </c>
      <c r="G7607" t="s">
        <v>462</v>
      </c>
      <c r="H7607" t="s">
        <v>954</v>
      </c>
      <c r="I7607" t="s">
        <v>954</v>
      </c>
      <c r="K7607">
        <v>358599</v>
      </c>
      <c r="L7607">
        <v>282635</v>
      </c>
      <c r="P7607" t="s">
        <v>834</v>
      </c>
      <c r="Q7607" t="s">
        <v>68</v>
      </c>
      <c r="U7607">
        <v>10</v>
      </c>
      <c r="V7607">
        <v>17</v>
      </c>
      <c r="Y7607" t="s">
        <v>65</v>
      </c>
      <c r="Z7607">
        <v>102</v>
      </c>
      <c r="AA7607" t="s">
        <v>586</v>
      </c>
      <c r="AB7607" t="s">
        <v>21</v>
      </c>
      <c r="AC7607">
        <v>90</v>
      </c>
    </row>
    <row r="7608" spans="1:29" x14ac:dyDescent="0.25">
      <c r="A7608">
        <v>345</v>
      </c>
      <c r="B7608">
        <v>345100</v>
      </c>
      <c r="C7608">
        <v>7550</v>
      </c>
      <c r="D7608" t="str">
        <f>VLOOKUP(C7608,'Schedule 3'!A:M,13,FALSE)</f>
        <v>Operational/Non-Service Expenses</v>
      </c>
      <c r="E7608">
        <v>46738.67</v>
      </c>
      <c r="F7608" s="1">
        <v>43008</v>
      </c>
      <c r="G7608" t="s">
        <v>462</v>
      </c>
      <c r="H7608" t="s">
        <v>954</v>
      </c>
      <c r="I7608" t="s">
        <v>954</v>
      </c>
      <c r="K7608">
        <v>358599</v>
      </c>
      <c r="L7608">
        <v>282635</v>
      </c>
      <c r="P7608" t="s">
        <v>834</v>
      </c>
      <c r="Q7608" t="s">
        <v>68</v>
      </c>
      <c r="U7608">
        <v>9</v>
      </c>
      <c r="V7608">
        <v>17</v>
      </c>
      <c r="Y7608" t="s">
        <v>65</v>
      </c>
      <c r="Z7608">
        <v>102</v>
      </c>
      <c r="AA7608" t="s">
        <v>586</v>
      </c>
      <c r="AB7608" t="s">
        <v>21</v>
      </c>
      <c r="AC7608">
        <v>90</v>
      </c>
    </row>
    <row r="7609" spans="1:29" x14ac:dyDescent="0.25">
      <c r="A7609">
        <v>345</v>
      </c>
      <c r="B7609">
        <v>345101</v>
      </c>
      <c r="C7609">
        <v>5465</v>
      </c>
      <c r="D7609" t="str">
        <f>VLOOKUP(C7609,'Schedule 3'!A:M,13,FALSE)</f>
        <v>Operational/Non-Service Expenses</v>
      </c>
      <c r="E7609">
        <v>-1169.22</v>
      </c>
      <c r="F7609" s="1">
        <v>43009</v>
      </c>
      <c r="G7609" t="s">
        <v>462</v>
      </c>
      <c r="H7609" t="s">
        <v>842</v>
      </c>
      <c r="I7609" t="s">
        <v>842</v>
      </c>
      <c r="K7609">
        <v>358620</v>
      </c>
      <c r="L7609">
        <v>282760</v>
      </c>
      <c r="P7609" t="s">
        <v>834</v>
      </c>
      <c r="Q7609" t="s">
        <v>68</v>
      </c>
      <c r="R7609">
        <v>10</v>
      </c>
      <c r="U7609">
        <v>10</v>
      </c>
      <c r="V7609">
        <v>17</v>
      </c>
      <c r="Y7609" t="s">
        <v>65</v>
      </c>
      <c r="Z7609">
        <v>110</v>
      </c>
      <c r="AA7609" t="s">
        <v>586</v>
      </c>
      <c r="AB7609" t="s">
        <v>21</v>
      </c>
      <c r="AC7609">
        <v>213</v>
      </c>
    </row>
    <row r="7610" spans="1:29" x14ac:dyDescent="0.25">
      <c r="A7610">
        <v>345</v>
      </c>
      <c r="B7610">
        <v>345102</v>
      </c>
      <c r="C7610">
        <v>5465</v>
      </c>
      <c r="D7610" t="str">
        <f>VLOOKUP(C7610,'Schedule 3'!A:M,13,FALSE)</f>
        <v>Operational/Non-Service Expenses</v>
      </c>
      <c r="E7610">
        <v>-12613.98</v>
      </c>
      <c r="F7610" s="1">
        <v>43009</v>
      </c>
      <c r="G7610" t="s">
        <v>462</v>
      </c>
      <c r="H7610" t="s">
        <v>842</v>
      </c>
      <c r="I7610" t="s">
        <v>842</v>
      </c>
      <c r="K7610">
        <v>358620</v>
      </c>
      <c r="L7610">
        <v>282760</v>
      </c>
      <c r="P7610" t="s">
        <v>834</v>
      </c>
      <c r="Q7610" t="s">
        <v>68</v>
      </c>
      <c r="R7610">
        <v>10</v>
      </c>
      <c r="U7610">
        <v>10</v>
      </c>
      <c r="V7610">
        <v>17</v>
      </c>
      <c r="Y7610" t="s">
        <v>65</v>
      </c>
      <c r="Z7610">
        <v>110</v>
      </c>
      <c r="AA7610" t="s">
        <v>586</v>
      </c>
      <c r="AB7610" t="s">
        <v>21</v>
      </c>
      <c r="AC7610">
        <v>214</v>
      </c>
    </row>
    <row r="7611" spans="1:29" x14ac:dyDescent="0.25">
      <c r="A7611">
        <v>345</v>
      </c>
      <c r="B7611">
        <v>345103</v>
      </c>
      <c r="C7611">
        <v>5470</v>
      </c>
      <c r="D7611" t="str">
        <f>VLOOKUP(C7611,'Schedule 3'!A:M,13,FALSE)</f>
        <v>Operational/Non-Service Expenses</v>
      </c>
      <c r="E7611">
        <v>-461.02</v>
      </c>
      <c r="F7611" s="1">
        <v>43009</v>
      </c>
      <c r="G7611" t="s">
        <v>462</v>
      </c>
      <c r="H7611" t="s">
        <v>842</v>
      </c>
      <c r="I7611" t="s">
        <v>842</v>
      </c>
      <c r="K7611">
        <v>358620</v>
      </c>
      <c r="L7611">
        <v>282760</v>
      </c>
      <c r="P7611" t="s">
        <v>834</v>
      </c>
      <c r="Q7611" t="s">
        <v>68</v>
      </c>
      <c r="R7611">
        <v>10</v>
      </c>
      <c r="U7611">
        <v>10</v>
      </c>
      <c r="V7611">
        <v>17</v>
      </c>
      <c r="Y7611" t="s">
        <v>65</v>
      </c>
      <c r="Z7611">
        <v>110</v>
      </c>
      <c r="AA7611" t="s">
        <v>586</v>
      </c>
      <c r="AB7611" t="s">
        <v>21</v>
      </c>
      <c r="AC7611">
        <v>215</v>
      </c>
    </row>
    <row r="7612" spans="1:29" x14ac:dyDescent="0.25">
      <c r="A7612">
        <v>345</v>
      </c>
      <c r="B7612">
        <v>345101</v>
      </c>
      <c r="C7612">
        <v>5465</v>
      </c>
      <c r="D7612" t="str">
        <f>VLOOKUP(C7612,'Schedule 3'!A:M,13,FALSE)</f>
        <v>Operational/Non-Service Expenses</v>
      </c>
      <c r="E7612">
        <v>1169.22</v>
      </c>
      <c r="F7612" s="1">
        <v>43008</v>
      </c>
      <c r="G7612" t="s">
        <v>462</v>
      </c>
      <c r="H7612" t="s">
        <v>842</v>
      </c>
      <c r="I7612" t="s">
        <v>842</v>
      </c>
      <c r="K7612">
        <v>358620</v>
      </c>
      <c r="L7612">
        <v>282760</v>
      </c>
      <c r="P7612" t="s">
        <v>834</v>
      </c>
      <c r="Q7612" t="s">
        <v>68</v>
      </c>
      <c r="R7612">
        <v>10</v>
      </c>
      <c r="U7612">
        <v>9</v>
      </c>
      <c r="V7612">
        <v>17</v>
      </c>
      <c r="Y7612" t="s">
        <v>65</v>
      </c>
      <c r="Z7612">
        <v>110</v>
      </c>
      <c r="AA7612" t="s">
        <v>586</v>
      </c>
      <c r="AB7612" t="s">
        <v>21</v>
      </c>
      <c r="AC7612">
        <v>213</v>
      </c>
    </row>
    <row r="7613" spans="1:29" x14ac:dyDescent="0.25">
      <c r="A7613">
        <v>345</v>
      </c>
      <c r="B7613">
        <v>345102</v>
      </c>
      <c r="C7613">
        <v>5465</v>
      </c>
      <c r="D7613" t="str">
        <f>VLOOKUP(C7613,'Schedule 3'!A:M,13,FALSE)</f>
        <v>Operational/Non-Service Expenses</v>
      </c>
      <c r="E7613">
        <v>12613.98</v>
      </c>
      <c r="F7613" s="1">
        <v>43008</v>
      </c>
      <c r="G7613" t="s">
        <v>462</v>
      </c>
      <c r="H7613" t="s">
        <v>842</v>
      </c>
      <c r="I7613" t="s">
        <v>842</v>
      </c>
      <c r="K7613">
        <v>358620</v>
      </c>
      <c r="L7613">
        <v>282760</v>
      </c>
      <c r="P7613" t="s">
        <v>834</v>
      </c>
      <c r="Q7613" t="s">
        <v>68</v>
      </c>
      <c r="R7613">
        <v>10</v>
      </c>
      <c r="U7613">
        <v>9</v>
      </c>
      <c r="V7613">
        <v>17</v>
      </c>
      <c r="Y7613" t="s">
        <v>65</v>
      </c>
      <c r="Z7613">
        <v>110</v>
      </c>
      <c r="AA7613" t="s">
        <v>586</v>
      </c>
      <c r="AB7613" t="s">
        <v>21</v>
      </c>
      <c r="AC7613">
        <v>214</v>
      </c>
    </row>
    <row r="7614" spans="1:29" x14ac:dyDescent="0.25">
      <c r="A7614">
        <v>345</v>
      </c>
      <c r="B7614">
        <v>345103</v>
      </c>
      <c r="C7614">
        <v>5470</v>
      </c>
      <c r="D7614" t="str">
        <f>VLOOKUP(C7614,'Schedule 3'!A:M,13,FALSE)</f>
        <v>Operational/Non-Service Expenses</v>
      </c>
      <c r="E7614">
        <v>461.02</v>
      </c>
      <c r="F7614" s="1">
        <v>43008</v>
      </c>
      <c r="G7614" t="s">
        <v>462</v>
      </c>
      <c r="H7614" t="s">
        <v>842</v>
      </c>
      <c r="I7614" t="s">
        <v>842</v>
      </c>
      <c r="K7614">
        <v>358620</v>
      </c>
      <c r="L7614">
        <v>282760</v>
      </c>
      <c r="P7614" t="s">
        <v>834</v>
      </c>
      <c r="Q7614" t="s">
        <v>68</v>
      </c>
      <c r="R7614">
        <v>10</v>
      </c>
      <c r="U7614">
        <v>9</v>
      </c>
      <c r="V7614">
        <v>17</v>
      </c>
      <c r="Y7614" t="s">
        <v>65</v>
      </c>
      <c r="Z7614">
        <v>110</v>
      </c>
      <c r="AA7614" t="s">
        <v>586</v>
      </c>
      <c r="AB7614" t="s">
        <v>21</v>
      </c>
      <c r="AC7614">
        <v>215</v>
      </c>
    </row>
    <row r="7615" spans="1:29" x14ac:dyDescent="0.25">
      <c r="A7615">
        <v>345</v>
      </c>
      <c r="B7615">
        <v>345102</v>
      </c>
      <c r="C7615">
        <v>5490</v>
      </c>
      <c r="D7615" t="str">
        <f>VLOOKUP(C7615,'Schedule 3'!A:M,13,FALSE)</f>
        <v>Operational/Non-Service Expenses</v>
      </c>
      <c r="E7615">
        <v>-160.13999999999999</v>
      </c>
      <c r="F7615" s="1">
        <v>43009</v>
      </c>
      <c r="G7615" t="s">
        <v>462</v>
      </c>
      <c r="H7615" t="s">
        <v>955</v>
      </c>
      <c r="I7615" t="s">
        <v>878</v>
      </c>
      <c r="K7615">
        <v>358646</v>
      </c>
      <c r="L7615">
        <v>282858</v>
      </c>
      <c r="P7615" t="s">
        <v>834</v>
      </c>
      <c r="Q7615" t="s">
        <v>68</v>
      </c>
      <c r="U7615">
        <v>10</v>
      </c>
      <c r="V7615">
        <v>17</v>
      </c>
      <c r="Y7615" t="s">
        <v>65</v>
      </c>
      <c r="Z7615">
        <v>102</v>
      </c>
      <c r="AA7615" t="s">
        <v>586</v>
      </c>
      <c r="AB7615" t="s">
        <v>21</v>
      </c>
      <c r="AC7615">
        <v>75</v>
      </c>
    </row>
    <row r="7616" spans="1:29" x14ac:dyDescent="0.25">
      <c r="A7616">
        <v>345</v>
      </c>
      <c r="B7616">
        <v>345102</v>
      </c>
      <c r="C7616">
        <v>5895</v>
      </c>
      <c r="D7616" t="str">
        <f>VLOOKUP(C7616,'Schedule 3'!A:M,13,FALSE)</f>
        <v>Operational/Non-Service Expenses</v>
      </c>
      <c r="E7616">
        <v>-20.89</v>
      </c>
      <c r="F7616" s="1">
        <v>43009</v>
      </c>
      <c r="G7616" t="s">
        <v>462</v>
      </c>
      <c r="H7616" t="s">
        <v>955</v>
      </c>
      <c r="I7616" t="s">
        <v>867</v>
      </c>
      <c r="K7616">
        <v>358646</v>
      </c>
      <c r="L7616">
        <v>282858</v>
      </c>
      <c r="P7616" t="s">
        <v>834</v>
      </c>
      <c r="Q7616" t="s">
        <v>68</v>
      </c>
      <c r="U7616">
        <v>10</v>
      </c>
      <c r="V7616">
        <v>17</v>
      </c>
      <c r="Y7616" t="s">
        <v>65</v>
      </c>
      <c r="Z7616">
        <v>102</v>
      </c>
      <c r="AA7616" t="s">
        <v>586</v>
      </c>
      <c r="AB7616" t="s">
        <v>21</v>
      </c>
      <c r="AC7616">
        <v>76</v>
      </c>
    </row>
    <row r="7617" spans="1:29" x14ac:dyDescent="0.25">
      <c r="A7617">
        <v>345</v>
      </c>
      <c r="B7617">
        <v>345102</v>
      </c>
      <c r="C7617">
        <v>5900</v>
      </c>
      <c r="D7617" t="str">
        <f>VLOOKUP(C7617,'Schedule 3'!A:M,13,FALSE)</f>
        <v>Other Personnel Related Expenses</v>
      </c>
      <c r="E7617">
        <v>-5</v>
      </c>
      <c r="F7617" s="1">
        <v>43009</v>
      </c>
      <c r="G7617" t="s">
        <v>462</v>
      </c>
      <c r="H7617" t="s">
        <v>955</v>
      </c>
      <c r="I7617" t="s">
        <v>867</v>
      </c>
      <c r="K7617">
        <v>358646</v>
      </c>
      <c r="L7617">
        <v>282858</v>
      </c>
      <c r="P7617" t="s">
        <v>834</v>
      </c>
      <c r="Q7617" t="s">
        <v>68</v>
      </c>
      <c r="U7617">
        <v>10</v>
      </c>
      <c r="V7617">
        <v>17</v>
      </c>
      <c r="Y7617" t="s">
        <v>65</v>
      </c>
      <c r="Z7617">
        <v>102</v>
      </c>
      <c r="AA7617" t="s">
        <v>586</v>
      </c>
      <c r="AB7617" t="s">
        <v>21</v>
      </c>
      <c r="AC7617">
        <v>77</v>
      </c>
    </row>
    <row r="7618" spans="1:29" x14ac:dyDescent="0.25">
      <c r="A7618">
        <v>345</v>
      </c>
      <c r="B7618">
        <v>345102</v>
      </c>
      <c r="C7618">
        <v>5900</v>
      </c>
      <c r="D7618" t="str">
        <f>VLOOKUP(C7618,'Schedule 3'!A:M,13,FALSE)</f>
        <v>Other Personnel Related Expenses</v>
      </c>
      <c r="E7618">
        <v>-8.5</v>
      </c>
      <c r="F7618" s="1">
        <v>43009</v>
      </c>
      <c r="G7618" t="s">
        <v>462</v>
      </c>
      <c r="H7618" t="s">
        <v>955</v>
      </c>
      <c r="I7618" t="s">
        <v>867</v>
      </c>
      <c r="K7618">
        <v>358646</v>
      </c>
      <c r="L7618">
        <v>282858</v>
      </c>
      <c r="P7618" t="s">
        <v>834</v>
      </c>
      <c r="Q7618" t="s">
        <v>68</v>
      </c>
      <c r="U7618">
        <v>10</v>
      </c>
      <c r="V7618">
        <v>17</v>
      </c>
      <c r="Y7618" t="s">
        <v>65</v>
      </c>
      <c r="Z7618">
        <v>102</v>
      </c>
      <c r="AA7618" t="s">
        <v>586</v>
      </c>
      <c r="AB7618" t="s">
        <v>21</v>
      </c>
      <c r="AC7618">
        <v>78</v>
      </c>
    </row>
    <row r="7619" spans="1:29" x14ac:dyDescent="0.25">
      <c r="A7619">
        <v>345</v>
      </c>
      <c r="B7619">
        <v>345102</v>
      </c>
      <c r="C7619">
        <v>5960</v>
      </c>
      <c r="D7619" t="str">
        <f>VLOOKUP(C7619,'Schedule 3'!A:M,13,FALSE)</f>
        <v>Other Personnel Related Expenses</v>
      </c>
      <c r="E7619">
        <v>-51.8</v>
      </c>
      <c r="F7619" s="1">
        <v>43009</v>
      </c>
      <c r="G7619" t="s">
        <v>462</v>
      </c>
      <c r="H7619" t="s">
        <v>955</v>
      </c>
      <c r="I7619" t="s">
        <v>841</v>
      </c>
      <c r="K7619">
        <v>358646</v>
      </c>
      <c r="L7619">
        <v>282858</v>
      </c>
      <c r="P7619" t="s">
        <v>834</v>
      </c>
      <c r="Q7619" t="s">
        <v>68</v>
      </c>
      <c r="U7619">
        <v>10</v>
      </c>
      <c r="V7619">
        <v>17</v>
      </c>
      <c r="Y7619" t="s">
        <v>65</v>
      </c>
      <c r="Z7619">
        <v>102</v>
      </c>
      <c r="AA7619" t="s">
        <v>586</v>
      </c>
      <c r="AB7619" t="s">
        <v>21</v>
      </c>
      <c r="AC7619">
        <v>79</v>
      </c>
    </row>
    <row r="7620" spans="1:29" x14ac:dyDescent="0.25">
      <c r="A7620">
        <v>345</v>
      </c>
      <c r="B7620">
        <v>345102</v>
      </c>
      <c r="C7620">
        <v>5960</v>
      </c>
      <c r="D7620" t="str">
        <f>VLOOKUP(C7620,'Schedule 3'!A:M,13,FALSE)</f>
        <v>Other Personnel Related Expenses</v>
      </c>
      <c r="E7620">
        <v>-36.799999999999997</v>
      </c>
      <c r="F7620" s="1">
        <v>43009</v>
      </c>
      <c r="G7620" t="s">
        <v>462</v>
      </c>
      <c r="H7620" t="s">
        <v>955</v>
      </c>
      <c r="I7620" t="s">
        <v>841</v>
      </c>
      <c r="K7620">
        <v>358646</v>
      </c>
      <c r="L7620">
        <v>282858</v>
      </c>
      <c r="P7620" t="s">
        <v>834</v>
      </c>
      <c r="Q7620" t="s">
        <v>68</v>
      </c>
      <c r="U7620">
        <v>10</v>
      </c>
      <c r="V7620">
        <v>17</v>
      </c>
      <c r="Y7620" t="s">
        <v>65</v>
      </c>
      <c r="Z7620">
        <v>102</v>
      </c>
      <c r="AA7620" t="s">
        <v>586</v>
      </c>
      <c r="AB7620" t="s">
        <v>21</v>
      </c>
      <c r="AC7620">
        <v>80</v>
      </c>
    </row>
    <row r="7621" spans="1:29" x14ac:dyDescent="0.25">
      <c r="A7621">
        <v>345</v>
      </c>
      <c r="B7621">
        <v>345102</v>
      </c>
      <c r="C7621">
        <v>6310</v>
      </c>
      <c r="D7621" t="str">
        <f>VLOOKUP(C7621,'Schedule 3'!A:M,13,FALSE)</f>
        <v>Operational/Non-Service Expenses</v>
      </c>
      <c r="E7621">
        <v>-73.540000000000006</v>
      </c>
      <c r="F7621" s="1">
        <v>43009</v>
      </c>
      <c r="G7621" t="s">
        <v>462</v>
      </c>
      <c r="H7621" t="s">
        <v>955</v>
      </c>
      <c r="I7621" t="s">
        <v>956</v>
      </c>
      <c r="K7621">
        <v>358646</v>
      </c>
      <c r="L7621">
        <v>282858</v>
      </c>
      <c r="P7621" t="s">
        <v>834</v>
      </c>
      <c r="Q7621" t="s">
        <v>68</v>
      </c>
      <c r="U7621">
        <v>10</v>
      </c>
      <c r="V7621">
        <v>17</v>
      </c>
      <c r="Y7621" t="s">
        <v>65</v>
      </c>
      <c r="Z7621">
        <v>102</v>
      </c>
      <c r="AA7621" t="s">
        <v>586</v>
      </c>
      <c r="AB7621" t="s">
        <v>21</v>
      </c>
      <c r="AC7621">
        <v>81</v>
      </c>
    </row>
    <row r="7622" spans="1:29" x14ac:dyDescent="0.25">
      <c r="A7622">
        <v>345</v>
      </c>
      <c r="B7622">
        <v>345102</v>
      </c>
      <c r="C7622">
        <v>5490</v>
      </c>
      <c r="D7622" t="str">
        <f>VLOOKUP(C7622,'Schedule 3'!A:M,13,FALSE)</f>
        <v>Operational/Non-Service Expenses</v>
      </c>
      <c r="E7622">
        <v>160.13999999999999</v>
      </c>
      <c r="F7622" s="1">
        <v>43008</v>
      </c>
      <c r="G7622" t="s">
        <v>462</v>
      </c>
      <c r="H7622" t="s">
        <v>955</v>
      </c>
      <c r="I7622" t="s">
        <v>878</v>
      </c>
      <c r="K7622">
        <v>358646</v>
      </c>
      <c r="L7622">
        <v>282858</v>
      </c>
      <c r="P7622" t="s">
        <v>834</v>
      </c>
      <c r="Q7622" t="s">
        <v>68</v>
      </c>
      <c r="U7622">
        <v>9</v>
      </c>
      <c r="V7622">
        <v>17</v>
      </c>
      <c r="Y7622" t="s">
        <v>65</v>
      </c>
      <c r="Z7622">
        <v>102</v>
      </c>
      <c r="AA7622" t="s">
        <v>586</v>
      </c>
      <c r="AB7622" t="s">
        <v>21</v>
      </c>
      <c r="AC7622">
        <v>75</v>
      </c>
    </row>
    <row r="7623" spans="1:29" x14ac:dyDescent="0.25">
      <c r="A7623">
        <v>345</v>
      </c>
      <c r="B7623">
        <v>345102</v>
      </c>
      <c r="C7623">
        <v>5895</v>
      </c>
      <c r="D7623" t="str">
        <f>VLOOKUP(C7623,'Schedule 3'!A:M,13,FALSE)</f>
        <v>Operational/Non-Service Expenses</v>
      </c>
      <c r="E7623">
        <v>20.89</v>
      </c>
      <c r="F7623" s="1">
        <v>43008</v>
      </c>
      <c r="G7623" t="s">
        <v>462</v>
      </c>
      <c r="H7623" t="s">
        <v>955</v>
      </c>
      <c r="I7623" t="s">
        <v>867</v>
      </c>
      <c r="K7623">
        <v>358646</v>
      </c>
      <c r="L7623">
        <v>282858</v>
      </c>
      <c r="P7623" t="s">
        <v>834</v>
      </c>
      <c r="Q7623" t="s">
        <v>68</v>
      </c>
      <c r="U7623">
        <v>9</v>
      </c>
      <c r="V7623">
        <v>17</v>
      </c>
      <c r="Y7623" t="s">
        <v>65</v>
      </c>
      <c r="Z7623">
        <v>102</v>
      </c>
      <c r="AA7623" t="s">
        <v>586</v>
      </c>
      <c r="AB7623" t="s">
        <v>21</v>
      </c>
      <c r="AC7623">
        <v>76</v>
      </c>
    </row>
    <row r="7624" spans="1:29" x14ac:dyDescent="0.25">
      <c r="A7624">
        <v>345</v>
      </c>
      <c r="B7624">
        <v>345102</v>
      </c>
      <c r="C7624">
        <v>5900</v>
      </c>
      <c r="D7624" t="str">
        <f>VLOOKUP(C7624,'Schedule 3'!A:M,13,FALSE)</f>
        <v>Other Personnel Related Expenses</v>
      </c>
      <c r="E7624">
        <v>5</v>
      </c>
      <c r="F7624" s="1">
        <v>43008</v>
      </c>
      <c r="G7624" t="s">
        <v>462</v>
      </c>
      <c r="H7624" t="s">
        <v>955</v>
      </c>
      <c r="I7624" t="s">
        <v>867</v>
      </c>
      <c r="K7624">
        <v>358646</v>
      </c>
      <c r="L7624">
        <v>282858</v>
      </c>
      <c r="P7624" t="s">
        <v>834</v>
      </c>
      <c r="Q7624" t="s">
        <v>68</v>
      </c>
      <c r="U7624">
        <v>9</v>
      </c>
      <c r="V7624">
        <v>17</v>
      </c>
      <c r="Y7624" t="s">
        <v>65</v>
      </c>
      <c r="Z7624">
        <v>102</v>
      </c>
      <c r="AA7624" t="s">
        <v>586</v>
      </c>
      <c r="AB7624" t="s">
        <v>21</v>
      </c>
      <c r="AC7624">
        <v>77</v>
      </c>
    </row>
    <row r="7625" spans="1:29" x14ac:dyDescent="0.25">
      <c r="A7625">
        <v>345</v>
      </c>
      <c r="B7625">
        <v>345102</v>
      </c>
      <c r="C7625">
        <v>5900</v>
      </c>
      <c r="D7625" t="str">
        <f>VLOOKUP(C7625,'Schedule 3'!A:M,13,FALSE)</f>
        <v>Other Personnel Related Expenses</v>
      </c>
      <c r="E7625">
        <v>8.5</v>
      </c>
      <c r="F7625" s="1">
        <v>43008</v>
      </c>
      <c r="G7625" t="s">
        <v>462</v>
      </c>
      <c r="H7625" t="s">
        <v>955</v>
      </c>
      <c r="I7625" t="s">
        <v>867</v>
      </c>
      <c r="K7625">
        <v>358646</v>
      </c>
      <c r="L7625">
        <v>282858</v>
      </c>
      <c r="P7625" t="s">
        <v>834</v>
      </c>
      <c r="Q7625" t="s">
        <v>68</v>
      </c>
      <c r="U7625">
        <v>9</v>
      </c>
      <c r="V7625">
        <v>17</v>
      </c>
      <c r="Y7625" t="s">
        <v>65</v>
      </c>
      <c r="Z7625">
        <v>102</v>
      </c>
      <c r="AA7625" t="s">
        <v>586</v>
      </c>
      <c r="AB7625" t="s">
        <v>21</v>
      </c>
      <c r="AC7625">
        <v>78</v>
      </c>
    </row>
    <row r="7626" spans="1:29" x14ac:dyDescent="0.25">
      <c r="A7626">
        <v>345</v>
      </c>
      <c r="B7626">
        <v>345102</v>
      </c>
      <c r="C7626">
        <v>5960</v>
      </c>
      <c r="D7626" t="str">
        <f>VLOOKUP(C7626,'Schedule 3'!A:M,13,FALSE)</f>
        <v>Other Personnel Related Expenses</v>
      </c>
      <c r="E7626">
        <v>51.8</v>
      </c>
      <c r="F7626" s="1">
        <v>43008</v>
      </c>
      <c r="G7626" t="s">
        <v>462</v>
      </c>
      <c r="H7626" t="s">
        <v>955</v>
      </c>
      <c r="I7626" t="s">
        <v>841</v>
      </c>
      <c r="K7626">
        <v>358646</v>
      </c>
      <c r="L7626">
        <v>282858</v>
      </c>
      <c r="P7626" t="s">
        <v>834</v>
      </c>
      <c r="Q7626" t="s">
        <v>68</v>
      </c>
      <c r="U7626">
        <v>9</v>
      </c>
      <c r="V7626">
        <v>17</v>
      </c>
      <c r="Y7626" t="s">
        <v>65</v>
      </c>
      <c r="Z7626">
        <v>102</v>
      </c>
      <c r="AA7626" t="s">
        <v>586</v>
      </c>
      <c r="AB7626" t="s">
        <v>21</v>
      </c>
      <c r="AC7626">
        <v>79</v>
      </c>
    </row>
    <row r="7627" spans="1:29" x14ac:dyDescent="0.25">
      <c r="A7627">
        <v>345</v>
      </c>
      <c r="B7627">
        <v>345102</v>
      </c>
      <c r="C7627">
        <v>5960</v>
      </c>
      <c r="D7627" t="str">
        <f>VLOOKUP(C7627,'Schedule 3'!A:M,13,FALSE)</f>
        <v>Other Personnel Related Expenses</v>
      </c>
      <c r="E7627">
        <v>36.799999999999997</v>
      </c>
      <c r="F7627" s="1">
        <v>43008</v>
      </c>
      <c r="G7627" t="s">
        <v>462</v>
      </c>
      <c r="H7627" t="s">
        <v>955</v>
      </c>
      <c r="I7627" t="s">
        <v>841</v>
      </c>
      <c r="K7627">
        <v>358646</v>
      </c>
      <c r="L7627">
        <v>282858</v>
      </c>
      <c r="P7627" t="s">
        <v>834</v>
      </c>
      <c r="Q7627" t="s">
        <v>68</v>
      </c>
      <c r="U7627">
        <v>9</v>
      </c>
      <c r="V7627">
        <v>17</v>
      </c>
      <c r="Y7627" t="s">
        <v>65</v>
      </c>
      <c r="Z7627">
        <v>102</v>
      </c>
      <c r="AA7627" t="s">
        <v>586</v>
      </c>
      <c r="AB7627" t="s">
        <v>21</v>
      </c>
      <c r="AC7627">
        <v>80</v>
      </c>
    </row>
    <row r="7628" spans="1:29" x14ac:dyDescent="0.25">
      <c r="A7628">
        <v>345</v>
      </c>
      <c r="B7628">
        <v>345102</v>
      </c>
      <c r="C7628">
        <v>6310</v>
      </c>
      <c r="D7628" t="str">
        <f>VLOOKUP(C7628,'Schedule 3'!A:M,13,FALSE)</f>
        <v>Operational/Non-Service Expenses</v>
      </c>
      <c r="E7628">
        <v>73.540000000000006</v>
      </c>
      <c r="F7628" s="1">
        <v>43008</v>
      </c>
      <c r="G7628" t="s">
        <v>462</v>
      </c>
      <c r="H7628" t="s">
        <v>955</v>
      </c>
      <c r="I7628" t="s">
        <v>956</v>
      </c>
      <c r="K7628">
        <v>358646</v>
      </c>
      <c r="L7628">
        <v>282858</v>
      </c>
      <c r="P7628" t="s">
        <v>834</v>
      </c>
      <c r="Q7628" t="s">
        <v>68</v>
      </c>
      <c r="U7628">
        <v>9</v>
      </c>
      <c r="V7628">
        <v>17</v>
      </c>
      <c r="Y7628" t="s">
        <v>65</v>
      </c>
      <c r="Z7628">
        <v>102</v>
      </c>
      <c r="AA7628" t="s">
        <v>586</v>
      </c>
      <c r="AB7628" t="s">
        <v>21</v>
      </c>
      <c r="AC7628">
        <v>81</v>
      </c>
    </row>
    <row r="7629" spans="1:29" x14ac:dyDescent="0.25">
      <c r="A7629">
        <v>345</v>
      </c>
      <c r="B7629">
        <v>345103</v>
      </c>
      <c r="C7629">
        <v>5510</v>
      </c>
      <c r="D7629" t="str">
        <f>VLOOKUP(C7629,'Schedule 3'!A:M,13,FALSE)</f>
        <v>Operational/Non-Service Expenses</v>
      </c>
      <c r="E7629">
        <v>-290.7</v>
      </c>
      <c r="F7629" s="1">
        <v>43008</v>
      </c>
      <c r="G7629" t="s">
        <v>462</v>
      </c>
      <c r="H7629" t="s">
        <v>852</v>
      </c>
      <c r="I7629" t="s">
        <v>899</v>
      </c>
      <c r="K7629">
        <v>358663</v>
      </c>
      <c r="L7629">
        <v>282929</v>
      </c>
      <c r="Q7629" t="s">
        <v>68</v>
      </c>
      <c r="U7629">
        <v>9</v>
      </c>
      <c r="V7629">
        <v>17</v>
      </c>
      <c r="Y7629" t="s">
        <v>65</v>
      </c>
      <c r="Z7629">
        <v>345</v>
      </c>
      <c r="AA7629" t="s">
        <v>586</v>
      </c>
      <c r="AB7629" t="s">
        <v>21</v>
      </c>
      <c r="AC7629">
        <v>1</v>
      </c>
    </row>
    <row r="7630" spans="1:29" x14ac:dyDescent="0.25">
      <c r="A7630">
        <v>345</v>
      </c>
      <c r="B7630">
        <v>345105</v>
      </c>
      <c r="C7630">
        <v>5510</v>
      </c>
      <c r="D7630" t="str">
        <f>VLOOKUP(C7630,'Schedule 3'!A:M,13,FALSE)</f>
        <v>Operational/Non-Service Expenses</v>
      </c>
      <c r="E7630">
        <v>-1054.21</v>
      </c>
      <c r="F7630" s="1">
        <v>43008</v>
      </c>
      <c r="G7630" t="s">
        <v>462</v>
      </c>
      <c r="H7630" t="s">
        <v>852</v>
      </c>
      <c r="I7630" t="s">
        <v>900</v>
      </c>
      <c r="K7630">
        <v>358663</v>
      </c>
      <c r="L7630">
        <v>282929</v>
      </c>
      <c r="Q7630" t="s">
        <v>68</v>
      </c>
      <c r="U7630">
        <v>9</v>
      </c>
      <c r="V7630">
        <v>17</v>
      </c>
      <c r="Y7630" t="s">
        <v>65</v>
      </c>
      <c r="Z7630">
        <v>345</v>
      </c>
      <c r="AA7630" t="s">
        <v>586</v>
      </c>
      <c r="AB7630" t="s">
        <v>21</v>
      </c>
      <c r="AC7630">
        <v>3</v>
      </c>
    </row>
    <row r="7631" spans="1:29" x14ac:dyDescent="0.25">
      <c r="A7631">
        <v>345</v>
      </c>
      <c r="B7631">
        <v>345100</v>
      </c>
      <c r="C7631">
        <v>5515</v>
      </c>
      <c r="D7631" t="str">
        <f>VLOOKUP(C7631,'Schedule 3'!A:M,13,FALSE)</f>
        <v>Operational/Non-Service Expenses</v>
      </c>
      <c r="E7631">
        <v>-399.96</v>
      </c>
      <c r="F7631" s="1">
        <v>43008</v>
      </c>
      <c r="G7631" t="s">
        <v>462</v>
      </c>
      <c r="H7631" t="s">
        <v>854</v>
      </c>
      <c r="I7631" t="s">
        <v>855</v>
      </c>
      <c r="K7631">
        <v>358671</v>
      </c>
      <c r="L7631">
        <v>282970</v>
      </c>
      <c r="Q7631" t="s">
        <v>68</v>
      </c>
      <c r="U7631">
        <v>9</v>
      </c>
      <c r="V7631">
        <v>17</v>
      </c>
      <c r="Y7631" t="s">
        <v>65</v>
      </c>
      <c r="Z7631">
        <v>110</v>
      </c>
      <c r="AA7631" t="s">
        <v>586</v>
      </c>
      <c r="AB7631" t="s">
        <v>21</v>
      </c>
      <c r="AC7631">
        <v>135</v>
      </c>
    </row>
    <row r="7632" spans="1:29" x14ac:dyDescent="0.25">
      <c r="A7632">
        <v>345</v>
      </c>
      <c r="B7632">
        <v>345100</v>
      </c>
      <c r="C7632">
        <v>7735</v>
      </c>
      <c r="D7632" t="str">
        <f>VLOOKUP(C7632,'Schedule 3'!A:M,13,FALSE)</f>
        <v>Operational/Non-Service Expenses</v>
      </c>
      <c r="E7632">
        <v>23.3</v>
      </c>
      <c r="F7632" s="1">
        <v>43008</v>
      </c>
      <c r="G7632" t="s">
        <v>462</v>
      </c>
      <c r="H7632" t="s">
        <v>957</v>
      </c>
      <c r="I7632" t="s">
        <v>958</v>
      </c>
      <c r="K7632">
        <v>358681</v>
      </c>
      <c r="L7632">
        <v>283014</v>
      </c>
      <c r="Q7632" t="s">
        <v>68</v>
      </c>
      <c r="R7632">
        <v>11</v>
      </c>
      <c r="U7632">
        <v>9</v>
      </c>
      <c r="V7632">
        <v>17</v>
      </c>
      <c r="Y7632" t="s">
        <v>65</v>
      </c>
      <c r="Z7632">
        <v>110</v>
      </c>
      <c r="AA7632" t="s">
        <v>586</v>
      </c>
      <c r="AB7632" t="s">
        <v>21</v>
      </c>
      <c r="AC7632">
        <v>119</v>
      </c>
    </row>
    <row r="7633" spans="1:29" x14ac:dyDescent="0.25">
      <c r="A7633">
        <v>345</v>
      </c>
      <c r="B7633">
        <v>345102</v>
      </c>
      <c r="C7633">
        <v>6255</v>
      </c>
      <c r="D7633" t="str">
        <f>VLOOKUP(C7633,'Schedule 3'!A:M,13,FALSE)</f>
        <v>Operational/Non-Service Expenses</v>
      </c>
      <c r="E7633">
        <v>256</v>
      </c>
      <c r="F7633" s="1">
        <v>43009</v>
      </c>
      <c r="G7633" t="s">
        <v>462</v>
      </c>
      <c r="H7633" t="s">
        <v>835</v>
      </c>
      <c r="I7633" t="s">
        <v>959</v>
      </c>
      <c r="K7633">
        <v>358761</v>
      </c>
      <c r="L7633">
        <v>283391</v>
      </c>
      <c r="P7633" t="s">
        <v>834</v>
      </c>
      <c r="Q7633" t="s">
        <v>68</v>
      </c>
      <c r="U7633">
        <v>10</v>
      </c>
      <c r="V7633">
        <v>17</v>
      </c>
      <c r="Y7633" t="s">
        <v>65</v>
      </c>
      <c r="Z7633">
        <v>111</v>
      </c>
      <c r="AA7633" t="s">
        <v>586</v>
      </c>
      <c r="AB7633" t="s">
        <v>21</v>
      </c>
      <c r="AC7633">
        <v>10</v>
      </c>
    </row>
    <row r="7634" spans="1:29" x14ac:dyDescent="0.25">
      <c r="A7634">
        <v>345</v>
      </c>
      <c r="B7634">
        <v>345102</v>
      </c>
      <c r="C7634">
        <v>6255</v>
      </c>
      <c r="D7634" t="str">
        <f>VLOOKUP(C7634,'Schedule 3'!A:M,13,FALSE)</f>
        <v>Operational/Non-Service Expenses</v>
      </c>
      <c r="E7634">
        <v>287</v>
      </c>
      <c r="F7634" s="1">
        <v>43009</v>
      </c>
      <c r="G7634" t="s">
        <v>462</v>
      </c>
      <c r="H7634" t="s">
        <v>835</v>
      </c>
      <c r="I7634" t="s">
        <v>960</v>
      </c>
      <c r="K7634">
        <v>358761</v>
      </c>
      <c r="L7634">
        <v>283391</v>
      </c>
      <c r="P7634" t="s">
        <v>834</v>
      </c>
      <c r="Q7634" t="s">
        <v>68</v>
      </c>
      <c r="U7634">
        <v>10</v>
      </c>
      <c r="V7634">
        <v>17</v>
      </c>
      <c r="Y7634" t="s">
        <v>65</v>
      </c>
      <c r="Z7634">
        <v>111</v>
      </c>
      <c r="AA7634" t="s">
        <v>586</v>
      </c>
      <c r="AB7634" t="s">
        <v>21</v>
      </c>
      <c r="AC7634">
        <v>11</v>
      </c>
    </row>
    <row r="7635" spans="1:29" x14ac:dyDescent="0.25">
      <c r="A7635">
        <v>345</v>
      </c>
      <c r="B7635">
        <v>345103</v>
      </c>
      <c r="C7635">
        <v>5955</v>
      </c>
      <c r="D7635" t="str">
        <f>VLOOKUP(C7635,'Schedule 3'!A:M,13,FALSE)</f>
        <v>Other Personnel Related Expenses</v>
      </c>
      <c r="E7635">
        <v>-500</v>
      </c>
      <c r="F7635" s="1">
        <v>43009</v>
      </c>
      <c r="G7635" t="s">
        <v>462</v>
      </c>
      <c r="H7635" t="s">
        <v>835</v>
      </c>
      <c r="I7635" t="s">
        <v>961</v>
      </c>
      <c r="K7635">
        <v>358761</v>
      </c>
      <c r="L7635">
        <v>283391</v>
      </c>
      <c r="P7635" t="s">
        <v>834</v>
      </c>
      <c r="Q7635" t="s">
        <v>68</v>
      </c>
      <c r="U7635">
        <v>10</v>
      </c>
      <c r="V7635">
        <v>17</v>
      </c>
      <c r="Y7635" t="s">
        <v>65</v>
      </c>
      <c r="Z7635">
        <v>111</v>
      </c>
      <c r="AA7635" t="s">
        <v>586</v>
      </c>
      <c r="AB7635" t="s">
        <v>21</v>
      </c>
      <c r="AC7635">
        <v>12</v>
      </c>
    </row>
    <row r="7636" spans="1:29" x14ac:dyDescent="0.25">
      <c r="A7636">
        <v>345</v>
      </c>
      <c r="B7636">
        <v>345103</v>
      </c>
      <c r="C7636">
        <v>6270</v>
      </c>
      <c r="D7636" t="str">
        <f>VLOOKUP(C7636,'Schedule 3'!A:M,13,FALSE)</f>
        <v>Operational/Non-Service Expenses</v>
      </c>
      <c r="E7636">
        <v>-289</v>
      </c>
      <c r="F7636" s="1">
        <v>43009</v>
      </c>
      <c r="G7636" t="s">
        <v>462</v>
      </c>
      <c r="H7636" t="s">
        <v>835</v>
      </c>
      <c r="I7636" t="s">
        <v>962</v>
      </c>
      <c r="K7636">
        <v>358761</v>
      </c>
      <c r="L7636">
        <v>283391</v>
      </c>
      <c r="P7636" t="s">
        <v>834</v>
      </c>
      <c r="Q7636" t="s">
        <v>68</v>
      </c>
      <c r="U7636">
        <v>10</v>
      </c>
      <c r="V7636">
        <v>17</v>
      </c>
      <c r="Y7636" t="s">
        <v>65</v>
      </c>
      <c r="Z7636">
        <v>111</v>
      </c>
      <c r="AA7636" t="s">
        <v>586</v>
      </c>
      <c r="AB7636" t="s">
        <v>21</v>
      </c>
      <c r="AC7636">
        <v>13</v>
      </c>
    </row>
    <row r="7637" spans="1:29" x14ac:dyDescent="0.25">
      <c r="A7637">
        <v>345</v>
      </c>
      <c r="B7637">
        <v>345102</v>
      </c>
      <c r="C7637">
        <v>6255</v>
      </c>
      <c r="D7637" t="str">
        <f>VLOOKUP(C7637,'Schedule 3'!A:M,13,FALSE)</f>
        <v>Operational/Non-Service Expenses</v>
      </c>
      <c r="E7637">
        <v>-256</v>
      </c>
      <c r="F7637" s="1">
        <v>43008</v>
      </c>
      <c r="G7637" t="s">
        <v>462</v>
      </c>
      <c r="H7637" t="s">
        <v>835</v>
      </c>
      <c r="I7637" t="s">
        <v>959</v>
      </c>
      <c r="K7637">
        <v>358761</v>
      </c>
      <c r="L7637">
        <v>283391</v>
      </c>
      <c r="P7637" t="s">
        <v>834</v>
      </c>
      <c r="Q7637" t="s">
        <v>68</v>
      </c>
      <c r="U7637">
        <v>9</v>
      </c>
      <c r="V7637">
        <v>17</v>
      </c>
      <c r="Y7637" t="s">
        <v>65</v>
      </c>
      <c r="Z7637">
        <v>111</v>
      </c>
      <c r="AA7637" t="s">
        <v>586</v>
      </c>
      <c r="AB7637" t="s">
        <v>21</v>
      </c>
      <c r="AC7637">
        <v>10</v>
      </c>
    </row>
    <row r="7638" spans="1:29" x14ac:dyDescent="0.25">
      <c r="A7638">
        <v>345</v>
      </c>
      <c r="B7638">
        <v>345102</v>
      </c>
      <c r="C7638">
        <v>6255</v>
      </c>
      <c r="D7638" t="str">
        <f>VLOOKUP(C7638,'Schedule 3'!A:M,13,FALSE)</f>
        <v>Operational/Non-Service Expenses</v>
      </c>
      <c r="E7638">
        <v>-287</v>
      </c>
      <c r="F7638" s="1">
        <v>43008</v>
      </c>
      <c r="G7638" t="s">
        <v>462</v>
      </c>
      <c r="H7638" t="s">
        <v>835</v>
      </c>
      <c r="I7638" t="s">
        <v>960</v>
      </c>
      <c r="K7638">
        <v>358761</v>
      </c>
      <c r="L7638">
        <v>283391</v>
      </c>
      <c r="P7638" t="s">
        <v>834</v>
      </c>
      <c r="Q7638" t="s">
        <v>68</v>
      </c>
      <c r="U7638">
        <v>9</v>
      </c>
      <c r="V7638">
        <v>17</v>
      </c>
      <c r="Y7638" t="s">
        <v>65</v>
      </c>
      <c r="Z7638">
        <v>111</v>
      </c>
      <c r="AA7638" t="s">
        <v>586</v>
      </c>
      <c r="AB7638" t="s">
        <v>21</v>
      </c>
      <c r="AC7638">
        <v>11</v>
      </c>
    </row>
    <row r="7639" spans="1:29" x14ac:dyDescent="0.25">
      <c r="A7639">
        <v>345</v>
      </c>
      <c r="B7639">
        <v>345103</v>
      </c>
      <c r="C7639">
        <v>5955</v>
      </c>
      <c r="D7639" t="str">
        <f>VLOOKUP(C7639,'Schedule 3'!A:M,13,FALSE)</f>
        <v>Other Personnel Related Expenses</v>
      </c>
      <c r="E7639">
        <v>500</v>
      </c>
      <c r="F7639" s="1">
        <v>43008</v>
      </c>
      <c r="G7639" t="s">
        <v>462</v>
      </c>
      <c r="H7639" t="s">
        <v>835</v>
      </c>
      <c r="I7639" t="s">
        <v>961</v>
      </c>
      <c r="K7639">
        <v>358761</v>
      </c>
      <c r="L7639">
        <v>283391</v>
      </c>
      <c r="P7639" t="s">
        <v>834</v>
      </c>
      <c r="Q7639" t="s">
        <v>68</v>
      </c>
      <c r="U7639">
        <v>9</v>
      </c>
      <c r="V7639">
        <v>17</v>
      </c>
      <c r="Y7639" t="s">
        <v>65</v>
      </c>
      <c r="Z7639">
        <v>111</v>
      </c>
      <c r="AA7639" t="s">
        <v>586</v>
      </c>
      <c r="AB7639" t="s">
        <v>21</v>
      </c>
      <c r="AC7639">
        <v>12</v>
      </c>
    </row>
    <row r="7640" spans="1:29" x14ac:dyDescent="0.25">
      <c r="A7640">
        <v>345</v>
      </c>
      <c r="B7640">
        <v>345103</v>
      </c>
      <c r="C7640">
        <v>6270</v>
      </c>
      <c r="D7640" t="str">
        <f>VLOOKUP(C7640,'Schedule 3'!A:M,13,FALSE)</f>
        <v>Operational/Non-Service Expenses</v>
      </c>
      <c r="E7640">
        <v>289</v>
      </c>
      <c r="F7640" s="1">
        <v>43008</v>
      </c>
      <c r="G7640" t="s">
        <v>462</v>
      </c>
      <c r="H7640" t="s">
        <v>835</v>
      </c>
      <c r="I7640" t="s">
        <v>962</v>
      </c>
      <c r="K7640">
        <v>358761</v>
      </c>
      <c r="L7640">
        <v>283391</v>
      </c>
      <c r="P7640" t="s">
        <v>834</v>
      </c>
      <c r="Q7640" t="s">
        <v>68</v>
      </c>
      <c r="U7640">
        <v>9</v>
      </c>
      <c r="V7640">
        <v>17</v>
      </c>
      <c r="Y7640" t="s">
        <v>65</v>
      </c>
      <c r="Z7640">
        <v>111</v>
      </c>
      <c r="AA7640" t="s">
        <v>586</v>
      </c>
      <c r="AB7640" t="s">
        <v>21</v>
      </c>
      <c r="AC7640">
        <v>13</v>
      </c>
    </row>
    <row r="7641" spans="1:29" x14ac:dyDescent="0.25">
      <c r="A7641">
        <v>345</v>
      </c>
      <c r="B7641">
        <v>345101</v>
      </c>
      <c r="C7641">
        <v>7710</v>
      </c>
      <c r="D7641" t="str">
        <f>VLOOKUP(C7641,'Schedule 3'!A:M,13,FALSE)</f>
        <v>Operational/Non-Service Expenses</v>
      </c>
      <c r="E7641">
        <v>32845.1</v>
      </c>
      <c r="F7641" s="1">
        <v>43008</v>
      </c>
      <c r="G7641" t="s">
        <v>462</v>
      </c>
      <c r="H7641" t="s">
        <v>963</v>
      </c>
      <c r="I7641" t="s">
        <v>963</v>
      </c>
      <c r="K7641">
        <v>358795</v>
      </c>
      <c r="L7641">
        <v>283614</v>
      </c>
      <c r="Q7641" t="s">
        <v>68</v>
      </c>
      <c r="U7641">
        <v>9</v>
      </c>
      <c r="V7641">
        <v>17</v>
      </c>
      <c r="Y7641" t="s">
        <v>20</v>
      </c>
      <c r="Z7641">
        <v>110</v>
      </c>
      <c r="AA7641" t="s">
        <v>586</v>
      </c>
      <c r="AB7641" t="s">
        <v>21</v>
      </c>
      <c r="AC7641">
        <v>58</v>
      </c>
    </row>
    <row r="7642" spans="1:29" x14ac:dyDescent="0.25">
      <c r="A7642">
        <v>345</v>
      </c>
      <c r="B7642">
        <v>345101</v>
      </c>
      <c r="C7642">
        <v>6150</v>
      </c>
      <c r="D7642" t="str">
        <f>VLOOKUP(C7642,'Schedule 3'!A:M,13,FALSE)</f>
        <v>Salaries and Wages</v>
      </c>
      <c r="E7642">
        <v>-1612</v>
      </c>
      <c r="F7642" s="1">
        <v>43040</v>
      </c>
      <c r="G7642" t="s">
        <v>462</v>
      </c>
      <c r="H7642" t="s">
        <v>366</v>
      </c>
      <c r="I7642" t="s">
        <v>366</v>
      </c>
      <c r="K7642">
        <v>358828</v>
      </c>
      <c r="L7642">
        <v>284272</v>
      </c>
      <c r="P7642" t="s">
        <v>834</v>
      </c>
      <c r="Q7642" t="s">
        <v>68</v>
      </c>
      <c r="U7642">
        <v>11</v>
      </c>
      <c r="V7642">
        <v>17</v>
      </c>
      <c r="Y7642" t="s">
        <v>65</v>
      </c>
      <c r="Z7642">
        <v>102</v>
      </c>
      <c r="AA7642" t="s">
        <v>586</v>
      </c>
      <c r="AB7642" t="s">
        <v>21</v>
      </c>
      <c r="AC7642">
        <v>298</v>
      </c>
    </row>
    <row r="7643" spans="1:29" x14ac:dyDescent="0.25">
      <c r="A7643">
        <v>345</v>
      </c>
      <c r="B7643">
        <v>345101</v>
      </c>
      <c r="C7643">
        <v>6155</v>
      </c>
      <c r="D7643" t="str">
        <f>VLOOKUP(C7643,'Schedule 3'!A:M,13,FALSE)</f>
        <v>Salaries and Wages</v>
      </c>
      <c r="E7643">
        <v>-104</v>
      </c>
      <c r="F7643" s="1">
        <v>43040</v>
      </c>
      <c r="G7643" t="s">
        <v>462</v>
      </c>
      <c r="H7643" t="s">
        <v>366</v>
      </c>
      <c r="I7643" t="s">
        <v>366</v>
      </c>
      <c r="K7643">
        <v>358828</v>
      </c>
      <c r="L7643">
        <v>284272</v>
      </c>
      <c r="P7643" t="s">
        <v>834</v>
      </c>
      <c r="Q7643" t="s">
        <v>68</v>
      </c>
      <c r="U7643">
        <v>11</v>
      </c>
      <c r="V7643">
        <v>17</v>
      </c>
      <c r="Y7643" t="s">
        <v>65</v>
      </c>
      <c r="Z7643">
        <v>102</v>
      </c>
      <c r="AA7643" t="s">
        <v>586</v>
      </c>
      <c r="AB7643" t="s">
        <v>21</v>
      </c>
      <c r="AC7643">
        <v>299</v>
      </c>
    </row>
    <row r="7644" spans="1:29" x14ac:dyDescent="0.25">
      <c r="A7644">
        <v>345</v>
      </c>
      <c r="B7644">
        <v>345102</v>
      </c>
      <c r="C7644">
        <v>6150</v>
      </c>
      <c r="D7644" t="str">
        <f>VLOOKUP(C7644,'Schedule 3'!A:M,13,FALSE)</f>
        <v>Salaries and Wages</v>
      </c>
      <c r="E7644">
        <v>-5979</v>
      </c>
      <c r="F7644" s="1">
        <v>43040</v>
      </c>
      <c r="G7644" t="s">
        <v>462</v>
      </c>
      <c r="H7644" t="s">
        <v>366</v>
      </c>
      <c r="I7644" t="s">
        <v>366</v>
      </c>
      <c r="K7644">
        <v>358828</v>
      </c>
      <c r="L7644">
        <v>284272</v>
      </c>
      <c r="P7644" t="s">
        <v>834</v>
      </c>
      <c r="Q7644" t="s">
        <v>68</v>
      </c>
      <c r="U7644">
        <v>11</v>
      </c>
      <c r="V7644">
        <v>17</v>
      </c>
      <c r="Y7644" t="s">
        <v>65</v>
      </c>
      <c r="Z7644">
        <v>102</v>
      </c>
      <c r="AA7644" t="s">
        <v>586</v>
      </c>
      <c r="AB7644" t="s">
        <v>21</v>
      </c>
      <c r="AC7644">
        <v>300</v>
      </c>
    </row>
    <row r="7645" spans="1:29" x14ac:dyDescent="0.25">
      <c r="A7645">
        <v>345</v>
      </c>
      <c r="B7645">
        <v>345102</v>
      </c>
      <c r="C7645">
        <v>6155</v>
      </c>
      <c r="D7645" t="str">
        <f>VLOOKUP(C7645,'Schedule 3'!A:M,13,FALSE)</f>
        <v>Salaries and Wages</v>
      </c>
      <c r="E7645">
        <v>-919</v>
      </c>
      <c r="F7645" s="1">
        <v>43040</v>
      </c>
      <c r="G7645" t="s">
        <v>462</v>
      </c>
      <c r="H7645" t="s">
        <v>366</v>
      </c>
      <c r="I7645" t="s">
        <v>366</v>
      </c>
      <c r="K7645">
        <v>358828</v>
      </c>
      <c r="L7645">
        <v>284272</v>
      </c>
      <c r="P7645" t="s">
        <v>834</v>
      </c>
      <c r="Q7645" t="s">
        <v>68</v>
      </c>
      <c r="U7645">
        <v>11</v>
      </c>
      <c r="V7645">
        <v>17</v>
      </c>
      <c r="Y7645" t="s">
        <v>65</v>
      </c>
      <c r="Z7645">
        <v>102</v>
      </c>
      <c r="AA7645" t="s">
        <v>586</v>
      </c>
      <c r="AB7645" t="s">
        <v>21</v>
      </c>
      <c r="AC7645">
        <v>301</v>
      </c>
    </row>
    <row r="7646" spans="1:29" x14ac:dyDescent="0.25">
      <c r="A7646">
        <v>345</v>
      </c>
      <c r="B7646">
        <v>345101</v>
      </c>
      <c r="C7646">
        <v>6150</v>
      </c>
      <c r="D7646" t="str">
        <f>VLOOKUP(C7646,'Schedule 3'!A:M,13,FALSE)</f>
        <v>Salaries and Wages</v>
      </c>
      <c r="E7646">
        <v>1612</v>
      </c>
      <c r="F7646" s="1">
        <v>43039</v>
      </c>
      <c r="G7646" t="s">
        <v>462</v>
      </c>
      <c r="H7646" t="s">
        <v>366</v>
      </c>
      <c r="I7646" t="s">
        <v>366</v>
      </c>
      <c r="K7646">
        <v>358828</v>
      </c>
      <c r="L7646">
        <v>284272</v>
      </c>
      <c r="P7646" t="s">
        <v>834</v>
      </c>
      <c r="Q7646" t="s">
        <v>68</v>
      </c>
      <c r="U7646">
        <v>10</v>
      </c>
      <c r="V7646">
        <v>17</v>
      </c>
      <c r="Y7646" t="s">
        <v>65</v>
      </c>
      <c r="Z7646">
        <v>102</v>
      </c>
      <c r="AA7646" t="s">
        <v>586</v>
      </c>
      <c r="AB7646" t="s">
        <v>21</v>
      </c>
      <c r="AC7646">
        <v>298</v>
      </c>
    </row>
    <row r="7647" spans="1:29" x14ac:dyDescent="0.25">
      <c r="A7647">
        <v>345</v>
      </c>
      <c r="B7647">
        <v>345101</v>
      </c>
      <c r="C7647">
        <v>6155</v>
      </c>
      <c r="D7647" t="str">
        <f>VLOOKUP(C7647,'Schedule 3'!A:M,13,FALSE)</f>
        <v>Salaries and Wages</v>
      </c>
      <c r="E7647">
        <v>104</v>
      </c>
      <c r="F7647" s="1">
        <v>43039</v>
      </c>
      <c r="G7647" t="s">
        <v>462</v>
      </c>
      <c r="H7647" t="s">
        <v>366</v>
      </c>
      <c r="I7647" t="s">
        <v>366</v>
      </c>
      <c r="K7647">
        <v>358828</v>
      </c>
      <c r="L7647">
        <v>284272</v>
      </c>
      <c r="P7647" t="s">
        <v>834</v>
      </c>
      <c r="Q7647" t="s">
        <v>68</v>
      </c>
      <c r="U7647">
        <v>10</v>
      </c>
      <c r="V7647">
        <v>17</v>
      </c>
      <c r="Y7647" t="s">
        <v>65</v>
      </c>
      <c r="Z7647">
        <v>102</v>
      </c>
      <c r="AA7647" t="s">
        <v>586</v>
      </c>
      <c r="AB7647" t="s">
        <v>21</v>
      </c>
      <c r="AC7647">
        <v>299</v>
      </c>
    </row>
    <row r="7648" spans="1:29" x14ac:dyDescent="0.25">
      <c r="A7648">
        <v>345</v>
      </c>
      <c r="B7648">
        <v>345102</v>
      </c>
      <c r="C7648">
        <v>6150</v>
      </c>
      <c r="D7648" t="str">
        <f>VLOOKUP(C7648,'Schedule 3'!A:M,13,FALSE)</f>
        <v>Salaries and Wages</v>
      </c>
      <c r="E7648">
        <v>5979</v>
      </c>
      <c r="F7648" s="1">
        <v>43039</v>
      </c>
      <c r="G7648" t="s">
        <v>462</v>
      </c>
      <c r="H7648" t="s">
        <v>366</v>
      </c>
      <c r="I7648" t="s">
        <v>366</v>
      </c>
      <c r="K7648">
        <v>358828</v>
      </c>
      <c r="L7648">
        <v>284272</v>
      </c>
      <c r="P7648" t="s">
        <v>834</v>
      </c>
      <c r="Q7648" t="s">
        <v>68</v>
      </c>
      <c r="U7648">
        <v>10</v>
      </c>
      <c r="V7648">
        <v>17</v>
      </c>
      <c r="Y7648" t="s">
        <v>65</v>
      </c>
      <c r="Z7648">
        <v>102</v>
      </c>
      <c r="AA7648" t="s">
        <v>586</v>
      </c>
      <c r="AB7648" t="s">
        <v>21</v>
      </c>
      <c r="AC7648">
        <v>300</v>
      </c>
    </row>
    <row r="7649" spans="1:29" x14ac:dyDescent="0.25">
      <c r="A7649">
        <v>345</v>
      </c>
      <c r="B7649">
        <v>345102</v>
      </c>
      <c r="C7649">
        <v>6155</v>
      </c>
      <c r="D7649" t="str">
        <f>VLOOKUP(C7649,'Schedule 3'!A:M,13,FALSE)</f>
        <v>Salaries and Wages</v>
      </c>
      <c r="E7649">
        <v>919</v>
      </c>
      <c r="F7649" s="1">
        <v>43039</v>
      </c>
      <c r="G7649" t="s">
        <v>462</v>
      </c>
      <c r="H7649" t="s">
        <v>366</v>
      </c>
      <c r="I7649" t="s">
        <v>366</v>
      </c>
      <c r="K7649">
        <v>358828</v>
      </c>
      <c r="L7649">
        <v>284272</v>
      </c>
      <c r="P7649" t="s">
        <v>834</v>
      </c>
      <c r="Q7649" t="s">
        <v>68</v>
      </c>
      <c r="U7649">
        <v>10</v>
      </c>
      <c r="V7649">
        <v>17</v>
      </c>
      <c r="Y7649" t="s">
        <v>65</v>
      </c>
      <c r="Z7649">
        <v>102</v>
      </c>
      <c r="AA7649" t="s">
        <v>586</v>
      </c>
      <c r="AB7649" t="s">
        <v>21</v>
      </c>
      <c r="AC7649">
        <v>301</v>
      </c>
    </row>
    <row r="7650" spans="1:29" x14ac:dyDescent="0.25">
      <c r="A7650">
        <v>345</v>
      </c>
      <c r="B7650">
        <v>345102</v>
      </c>
      <c r="C7650">
        <v>6090</v>
      </c>
      <c r="D7650" t="str">
        <f>VLOOKUP(C7650,'Schedule 3'!A:M,13,FALSE)</f>
        <v>Other Personnel Related Expenses</v>
      </c>
      <c r="E7650">
        <v>-806.67</v>
      </c>
      <c r="F7650" s="1">
        <v>43033</v>
      </c>
      <c r="G7650" t="s">
        <v>462</v>
      </c>
      <c r="H7650" t="s">
        <v>964</v>
      </c>
      <c r="I7650" t="s">
        <v>964</v>
      </c>
      <c r="K7650">
        <v>358851</v>
      </c>
      <c r="L7650">
        <v>284789</v>
      </c>
      <c r="Q7650" t="s">
        <v>68</v>
      </c>
      <c r="U7650">
        <v>10</v>
      </c>
      <c r="V7650">
        <v>17</v>
      </c>
      <c r="Y7650" t="s">
        <v>65</v>
      </c>
      <c r="Z7650">
        <v>103</v>
      </c>
      <c r="AA7650" t="s">
        <v>586</v>
      </c>
      <c r="AB7650" t="s">
        <v>21</v>
      </c>
      <c r="AC7650">
        <v>2</v>
      </c>
    </row>
    <row r="7651" spans="1:29" x14ac:dyDescent="0.25">
      <c r="A7651">
        <v>345</v>
      </c>
      <c r="B7651">
        <v>345100</v>
      </c>
      <c r="C7651">
        <v>7550</v>
      </c>
      <c r="D7651" t="str">
        <f>VLOOKUP(C7651,'Schedule 3'!A:M,13,FALSE)</f>
        <v>Operational/Non-Service Expenses</v>
      </c>
      <c r="E7651">
        <v>-52721.919999999998</v>
      </c>
      <c r="F7651" s="1">
        <v>43040</v>
      </c>
      <c r="G7651" t="s">
        <v>462</v>
      </c>
      <c r="H7651" t="s">
        <v>965</v>
      </c>
      <c r="I7651" t="s">
        <v>965</v>
      </c>
      <c r="K7651">
        <v>358918</v>
      </c>
      <c r="L7651">
        <v>285344</v>
      </c>
      <c r="P7651" t="s">
        <v>834</v>
      </c>
      <c r="Q7651" t="s">
        <v>68</v>
      </c>
      <c r="U7651">
        <v>11</v>
      </c>
      <c r="V7651">
        <v>17</v>
      </c>
      <c r="Y7651" t="s">
        <v>65</v>
      </c>
      <c r="Z7651">
        <v>102</v>
      </c>
      <c r="AA7651" t="s">
        <v>586</v>
      </c>
      <c r="AB7651" t="s">
        <v>21</v>
      </c>
      <c r="AC7651">
        <v>90</v>
      </c>
    </row>
    <row r="7652" spans="1:29" x14ac:dyDescent="0.25">
      <c r="A7652">
        <v>345</v>
      </c>
      <c r="B7652">
        <v>345100</v>
      </c>
      <c r="C7652">
        <v>7550</v>
      </c>
      <c r="D7652" t="str">
        <f>VLOOKUP(C7652,'Schedule 3'!A:M,13,FALSE)</f>
        <v>Operational/Non-Service Expenses</v>
      </c>
      <c r="E7652">
        <v>52721.919999999998</v>
      </c>
      <c r="F7652" s="1">
        <v>43039</v>
      </c>
      <c r="G7652" t="s">
        <v>462</v>
      </c>
      <c r="H7652" t="s">
        <v>965</v>
      </c>
      <c r="I7652" t="s">
        <v>965</v>
      </c>
      <c r="K7652">
        <v>358918</v>
      </c>
      <c r="L7652">
        <v>285344</v>
      </c>
      <c r="P7652" t="s">
        <v>834</v>
      </c>
      <c r="Q7652" t="s">
        <v>68</v>
      </c>
      <c r="U7652">
        <v>10</v>
      </c>
      <c r="V7652">
        <v>17</v>
      </c>
      <c r="Y7652" t="s">
        <v>65</v>
      </c>
      <c r="Z7652">
        <v>102</v>
      </c>
      <c r="AA7652" t="s">
        <v>586</v>
      </c>
      <c r="AB7652" t="s">
        <v>21</v>
      </c>
      <c r="AC7652">
        <v>90</v>
      </c>
    </row>
    <row r="7653" spans="1:29" x14ac:dyDescent="0.25">
      <c r="A7653">
        <v>345</v>
      </c>
      <c r="B7653">
        <v>345102</v>
      </c>
      <c r="C7653">
        <v>6290</v>
      </c>
      <c r="D7653" t="str">
        <f>VLOOKUP(C7653,'Schedule 3'!A:M,13,FALSE)</f>
        <v>Operational/Non-Service Expenses</v>
      </c>
      <c r="E7653">
        <v>-524.5</v>
      </c>
      <c r="F7653" s="1">
        <v>43039</v>
      </c>
      <c r="G7653" t="s">
        <v>462</v>
      </c>
      <c r="H7653" t="s">
        <v>966</v>
      </c>
      <c r="I7653" t="s">
        <v>967</v>
      </c>
      <c r="K7653">
        <v>358923</v>
      </c>
      <c r="L7653">
        <v>285351</v>
      </c>
      <c r="Q7653" t="s">
        <v>68</v>
      </c>
      <c r="U7653">
        <v>10</v>
      </c>
      <c r="V7653">
        <v>17</v>
      </c>
      <c r="Y7653" t="s">
        <v>65</v>
      </c>
      <c r="Z7653">
        <v>103</v>
      </c>
      <c r="AA7653" t="s">
        <v>586</v>
      </c>
      <c r="AB7653" t="s">
        <v>21</v>
      </c>
      <c r="AC7653">
        <v>6</v>
      </c>
    </row>
    <row r="7654" spans="1:29" x14ac:dyDescent="0.25">
      <c r="A7654">
        <v>345</v>
      </c>
      <c r="B7654">
        <v>345100</v>
      </c>
      <c r="C7654">
        <v>7735</v>
      </c>
      <c r="D7654" t="str">
        <f>VLOOKUP(C7654,'Schedule 3'!A:M,13,FALSE)</f>
        <v>Operational/Non-Service Expenses</v>
      </c>
      <c r="E7654">
        <v>23.8</v>
      </c>
      <c r="F7654" s="1">
        <v>43039</v>
      </c>
      <c r="G7654" t="s">
        <v>462</v>
      </c>
      <c r="H7654" t="s">
        <v>968</v>
      </c>
      <c r="I7654" t="s">
        <v>969</v>
      </c>
      <c r="K7654">
        <v>358954</v>
      </c>
      <c r="L7654">
        <v>285573</v>
      </c>
      <c r="Q7654" t="s">
        <v>68</v>
      </c>
      <c r="R7654">
        <v>11</v>
      </c>
      <c r="U7654">
        <v>10</v>
      </c>
      <c r="V7654">
        <v>17</v>
      </c>
      <c r="Y7654" t="s">
        <v>65</v>
      </c>
      <c r="Z7654">
        <v>110</v>
      </c>
      <c r="AA7654" t="s">
        <v>586</v>
      </c>
      <c r="AB7654" t="s">
        <v>21</v>
      </c>
      <c r="AC7654">
        <v>115</v>
      </c>
    </row>
    <row r="7655" spans="1:29" x14ac:dyDescent="0.25">
      <c r="A7655">
        <v>345</v>
      </c>
      <c r="B7655">
        <v>345103</v>
      </c>
      <c r="C7655">
        <v>5510</v>
      </c>
      <c r="D7655" t="str">
        <f>VLOOKUP(C7655,'Schedule 3'!A:M,13,FALSE)</f>
        <v>Operational/Non-Service Expenses</v>
      </c>
      <c r="E7655">
        <v>-331.4</v>
      </c>
      <c r="F7655" s="1">
        <v>43039</v>
      </c>
      <c r="G7655" t="s">
        <v>462</v>
      </c>
      <c r="H7655" t="s">
        <v>852</v>
      </c>
      <c r="I7655" t="s">
        <v>899</v>
      </c>
      <c r="K7655">
        <v>358955</v>
      </c>
      <c r="L7655">
        <v>285575</v>
      </c>
      <c r="Q7655" t="s">
        <v>68</v>
      </c>
      <c r="U7655">
        <v>10</v>
      </c>
      <c r="V7655">
        <v>17</v>
      </c>
      <c r="Y7655" t="s">
        <v>65</v>
      </c>
      <c r="Z7655">
        <v>345</v>
      </c>
      <c r="AA7655" t="s">
        <v>586</v>
      </c>
      <c r="AB7655" t="s">
        <v>21</v>
      </c>
      <c r="AC7655">
        <v>1</v>
      </c>
    </row>
    <row r="7656" spans="1:29" x14ac:dyDescent="0.25">
      <c r="A7656">
        <v>345</v>
      </c>
      <c r="B7656">
        <v>345105</v>
      </c>
      <c r="C7656">
        <v>5510</v>
      </c>
      <c r="D7656" t="str">
        <f>VLOOKUP(C7656,'Schedule 3'!A:M,13,FALSE)</f>
        <v>Operational/Non-Service Expenses</v>
      </c>
      <c r="E7656">
        <v>-1728.18</v>
      </c>
      <c r="F7656" s="1">
        <v>43039</v>
      </c>
      <c r="G7656" t="s">
        <v>462</v>
      </c>
      <c r="H7656" t="s">
        <v>852</v>
      </c>
      <c r="I7656" t="s">
        <v>900</v>
      </c>
      <c r="K7656">
        <v>358955</v>
      </c>
      <c r="L7656">
        <v>285575</v>
      </c>
      <c r="Q7656" t="s">
        <v>68</v>
      </c>
      <c r="U7656">
        <v>10</v>
      </c>
      <c r="V7656">
        <v>17</v>
      </c>
      <c r="Y7656" t="s">
        <v>65</v>
      </c>
      <c r="Z7656">
        <v>345</v>
      </c>
      <c r="AA7656" t="s">
        <v>586</v>
      </c>
      <c r="AB7656" t="s">
        <v>21</v>
      </c>
      <c r="AC7656">
        <v>3</v>
      </c>
    </row>
    <row r="7657" spans="1:29" x14ac:dyDescent="0.25">
      <c r="A7657">
        <v>345</v>
      </c>
      <c r="B7657">
        <v>345100</v>
      </c>
      <c r="C7657">
        <v>6070</v>
      </c>
      <c r="D7657" t="str">
        <f>VLOOKUP(C7657,'Schedule 3'!A:M,13,FALSE)</f>
        <v>Operational/Non-Service Expenses</v>
      </c>
      <c r="E7657">
        <v>-49</v>
      </c>
      <c r="F7657" s="1">
        <v>43040</v>
      </c>
      <c r="G7657" t="s">
        <v>462</v>
      </c>
      <c r="H7657" t="s">
        <v>970</v>
      </c>
      <c r="I7657" t="s">
        <v>971</v>
      </c>
      <c r="K7657">
        <v>358956</v>
      </c>
      <c r="L7657">
        <v>285578</v>
      </c>
      <c r="P7657" t="s">
        <v>834</v>
      </c>
      <c r="Q7657" t="s">
        <v>68</v>
      </c>
      <c r="U7657">
        <v>11</v>
      </c>
      <c r="V7657">
        <v>17</v>
      </c>
      <c r="Y7657" t="s">
        <v>65</v>
      </c>
      <c r="Z7657">
        <v>102</v>
      </c>
      <c r="AA7657" t="s">
        <v>586</v>
      </c>
      <c r="AB7657" t="s">
        <v>21</v>
      </c>
      <c r="AC7657">
        <v>275</v>
      </c>
    </row>
    <row r="7658" spans="1:29" x14ac:dyDescent="0.25">
      <c r="A7658">
        <v>345</v>
      </c>
      <c r="B7658">
        <v>345101</v>
      </c>
      <c r="C7658">
        <v>5875</v>
      </c>
      <c r="D7658" t="str">
        <f>VLOOKUP(C7658,'Schedule 3'!A:M,13,FALSE)</f>
        <v>Other Personnel Related Expenses</v>
      </c>
      <c r="E7658">
        <v>-156.88</v>
      </c>
      <c r="F7658" s="1">
        <v>43040</v>
      </c>
      <c r="G7658" t="s">
        <v>462</v>
      </c>
      <c r="H7658" t="s">
        <v>970</v>
      </c>
      <c r="I7658" t="s">
        <v>848</v>
      </c>
      <c r="K7658">
        <v>358956</v>
      </c>
      <c r="L7658">
        <v>285578</v>
      </c>
      <c r="P7658" t="s">
        <v>834</v>
      </c>
      <c r="Q7658" t="s">
        <v>68</v>
      </c>
      <c r="U7658">
        <v>11</v>
      </c>
      <c r="V7658">
        <v>17</v>
      </c>
      <c r="Y7658" t="s">
        <v>65</v>
      </c>
      <c r="Z7658">
        <v>102</v>
      </c>
      <c r="AA7658" t="s">
        <v>586</v>
      </c>
      <c r="AB7658" t="s">
        <v>21</v>
      </c>
      <c r="AC7658">
        <v>276</v>
      </c>
    </row>
    <row r="7659" spans="1:29" x14ac:dyDescent="0.25">
      <c r="A7659">
        <v>345</v>
      </c>
      <c r="B7659">
        <v>345101</v>
      </c>
      <c r="C7659">
        <v>5895</v>
      </c>
      <c r="D7659" t="str">
        <f>VLOOKUP(C7659,'Schedule 3'!A:M,13,FALSE)</f>
        <v>Operational/Non-Service Expenses</v>
      </c>
      <c r="E7659">
        <v>-14.3</v>
      </c>
      <c r="F7659" s="1">
        <v>43040</v>
      </c>
      <c r="G7659" t="s">
        <v>462</v>
      </c>
      <c r="H7659" t="s">
        <v>970</v>
      </c>
      <c r="I7659" t="s">
        <v>848</v>
      </c>
      <c r="K7659">
        <v>358956</v>
      </c>
      <c r="L7659">
        <v>285578</v>
      </c>
      <c r="P7659" t="s">
        <v>834</v>
      </c>
      <c r="Q7659" t="s">
        <v>68</v>
      </c>
      <c r="U7659">
        <v>11</v>
      </c>
      <c r="V7659">
        <v>17</v>
      </c>
      <c r="Y7659" t="s">
        <v>65</v>
      </c>
      <c r="Z7659">
        <v>102</v>
      </c>
      <c r="AA7659" t="s">
        <v>586</v>
      </c>
      <c r="AB7659" t="s">
        <v>21</v>
      </c>
      <c r="AC7659">
        <v>277</v>
      </c>
    </row>
    <row r="7660" spans="1:29" x14ac:dyDescent="0.25">
      <c r="A7660">
        <v>345</v>
      </c>
      <c r="B7660">
        <v>345101</v>
      </c>
      <c r="C7660">
        <v>5895</v>
      </c>
      <c r="D7660" t="str">
        <f>VLOOKUP(C7660,'Schedule 3'!A:M,13,FALSE)</f>
        <v>Operational/Non-Service Expenses</v>
      </c>
      <c r="E7660">
        <v>-13.75</v>
      </c>
      <c r="F7660" s="1">
        <v>43040</v>
      </c>
      <c r="G7660" t="s">
        <v>462</v>
      </c>
      <c r="H7660" t="s">
        <v>970</v>
      </c>
      <c r="I7660" t="s">
        <v>850</v>
      </c>
      <c r="K7660">
        <v>358956</v>
      </c>
      <c r="L7660">
        <v>285578</v>
      </c>
      <c r="P7660" t="s">
        <v>834</v>
      </c>
      <c r="Q7660" t="s">
        <v>68</v>
      </c>
      <c r="U7660">
        <v>11</v>
      </c>
      <c r="V7660">
        <v>17</v>
      </c>
      <c r="Y7660" t="s">
        <v>65</v>
      </c>
      <c r="Z7660">
        <v>102</v>
      </c>
      <c r="AA7660" t="s">
        <v>586</v>
      </c>
      <c r="AB7660" t="s">
        <v>21</v>
      </c>
      <c r="AC7660">
        <v>278</v>
      </c>
    </row>
    <row r="7661" spans="1:29" x14ac:dyDescent="0.25">
      <c r="A7661">
        <v>345</v>
      </c>
      <c r="B7661">
        <v>345101</v>
      </c>
      <c r="C7661">
        <v>6285</v>
      </c>
      <c r="D7661" t="str">
        <f>VLOOKUP(C7661,'Schedule 3'!A:M,13,FALSE)</f>
        <v>Operational/Non-Service Expenses</v>
      </c>
      <c r="E7661">
        <v>-185</v>
      </c>
      <c r="F7661" s="1">
        <v>43040</v>
      </c>
      <c r="G7661" t="s">
        <v>462</v>
      </c>
      <c r="H7661" t="s">
        <v>970</v>
      </c>
      <c r="I7661" t="s">
        <v>972</v>
      </c>
      <c r="K7661">
        <v>358956</v>
      </c>
      <c r="L7661">
        <v>285578</v>
      </c>
      <c r="P7661" t="s">
        <v>834</v>
      </c>
      <c r="Q7661" t="s">
        <v>68</v>
      </c>
      <c r="U7661">
        <v>11</v>
      </c>
      <c r="V7661">
        <v>17</v>
      </c>
      <c r="Y7661" t="s">
        <v>65</v>
      </c>
      <c r="Z7661">
        <v>102</v>
      </c>
      <c r="AA7661" t="s">
        <v>586</v>
      </c>
      <c r="AB7661" t="s">
        <v>21</v>
      </c>
      <c r="AC7661">
        <v>279</v>
      </c>
    </row>
    <row r="7662" spans="1:29" x14ac:dyDescent="0.25">
      <c r="A7662">
        <v>345</v>
      </c>
      <c r="B7662">
        <v>345102</v>
      </c>
      <c r="C7662">
        <v>5480</v>
      </c>
      <c r="D7662" t="str">
        <f>VLOOKUP(C7662,'Schedule 3'!A:M,13,FALSE)</f>
        <v>Operational/Non-Service Expenses</v>
      </c>
      <c r="E7662">
        <v>-22.78</v>
      </c>
      <c r="F7662" s="1">
        <v>43040</v>
      </c>
      <c r="G7662" t="s">
        <v>462</v>
      </c>
      <c r="H7662" t="s">
        <v>970</v>
      </c>
      <c r="I7662" t="s">
        <v>878</v>
      </c>
      <c r="K7662">
        <v>358956</v>
      </c>
      <c r="L7662">
        <v>285578</v>
      </c>
      <c r="P7662" t="s">
        <v>834</v>
      </c>
      <c r="Q7662" t="s">
        <v>68</v>
      </c>
      <c r="U7662">
        <v>11</v>
      </c>
      <c r="V7662">
        <v>17</v>
      </c>
      <c r="Y7662" t="s">
        <v>65</v>
      </c>
      <c r="Z7662">
        <v>102</v>
      </c>
      <c r="AA7662" t="s">
        <v>586</v>
      </c>
      <c r="AB7662" t="s">
        <v>21</v>
      </c>
      <c r="AC7662">
        <v>280</v>
      </c>
    </row>
    <row r="7663" spans="1:29" x14ac:dyDescent="0.25">
      <c r="A7663">
        <v>345</v>
      </c>
      <c r="B7663">
        <v>345102</v>
      </c>
      <c r="C7663">
        <v>5875</v>
      </c>
      <c r="D7663" t="str">
        <f>VLOOKUP(C7663,'Schedule 3'!A:M,13,FALSE)</f>
        <v>Other Personnel Related Expenses</v>
      </c>
      <c r="E7663">
        <v>-9.25</v>
      </c>
      <c r="F7663" s="1">
        <v>43040</v>
      </c>
      <c r="G7663" t="s">
        <v>462</v>
      </c>
      <c r="H7663" t="s">
        <v>970</v>
      </c>
      <c r="I7663" t="s">
        <v>867</v>
      </c>
      <c r="K7663">
        <v>358956</v>
      </c>
      <c r="L7663">
        <v>285578</v>
      </c>
      <c r="P7663" t="s">
        <v>834</v>
      </c>
      <c r="Q7663" t="s">
        <v>68</v>
      </c>
      <c r="U7663">
        <v>11</v>
      </c>
      <c r="V7663">
        <v>17</v>
      </c>
      <c r="Y7663" t="s">
        <v>65</v>
      </c>
      <c r="Z7663">
        <v>102</v>
      </c>
      <c r="AA7663" t="s">
        <v>586</v>
      </c>
      <c r="AB7663" t="s">
        <v>21</v>
      </c>
      <c r="AC7663">
        <v>281</v>
      </c>
    </row>
    <row r="7664" spans="1:29" x14ac:dyDescent="0.25">
      <c r="A7664">
        <v>345</v>
      </c>
      <c r="B7664">
        <v>345102</v>
      </c>
      <c r="C7664">
        <v>5895</v>
      </c>
      <c r="D7664" t="str">
        <f>VLOOKUP(C7664,'Schedule 3'!A:M,13,FALSE)</f>
        <v>Operational/Non-Service Expenses</v>
      </c>
      <c r="E7664">
        <v>-8.8000000000000007</v>
      </c>
      <c r="F7664" s="1">
        <v>43040</v>
      </c>
      <c r="G7664" t="s">
        <v>462</v>
      </c>
      <c r="H7664" t="s">
        <v>970</v>
      </c>
      <c r="I7664" t="s">
        <v>867</v>
      </c>
      <c r="K7664">
        <v>358956</v>
      </c>
      <c r="L7664">
        <v>285578</v>
      </c>
      <c r="P7664" t="s">
        <v>834</v>
      </c>
      <c r="Q7664" t="s">
        <v>68</v>
      </c>
      <c r="U7664">
        <v>11</v>
      </c>
      <c r="V7664">
        <v>17</v>
      </c>
      <c r="Y7664" t="s">
        <v>65</v>
      </c>
      <c r="Z7664">
        <v>102</v>
      </c>
      <c r="AA7664" t="s">
        <v>586</v>
      </c>
      <c r="AB7664" t="s">
        <v>21</v>
      </c>
      <c r="AC7664">
        <v>282</v>
      </c>
    </row>
    <row r="7665" spans="1:29" x14ac:dyDescent="0.25">
      <c r="A7665">
        <v>345</v>
      </c>
      <c r="B7665">
        <v>345102</v>
      </c>
      <c r="C7665">
        <v>5895</v>
      </c>
      <c r="D7665" t="str">
        <f>VLOOKUP(C7665,'Schedule 3'!A:M,13,FALSE)</f>
        <v>Operational/Non-Service Expenses</v>
      </c>
      <c r="E7665">
        <v>-10.050000000000001</v>
      </c>
      <c r="F7665" s="1">
        <v>43040</v>
      </c>
      <c r="G7665" t="s">
        <v>462</v>
      </c>
      <c r="H7665" t="s">
        <v>970</v>
      </c>
      <c r="I7665" t="s">
        <v>867</v>
      </c>
      <c r="K7665">
        <v>358956</v>
      </c>
      <c r="L7665">
        <v>285578</v>
      </c>
      <c r="P7665" t="s">
        <v>834</v>
      </c>
      <c r="Q7665" t="s">
        <v>68</v>
      </c>
      <c r="U7665">
        <v>11</v>
      </c>
      <c r="V7665">
        <v>17</v>
      </c>
      <c r="Y7665" t="s">
        <v>65</v>
      </c>
      <c r="Z7665">
        <v>102</v>
      </c>
      <c r="AA7665" t="s">
        <v>586</v>
      </c>
      <c r="AB7665" t="s">
        <v>21</v>
      </c>
      <c r="AC7665">
        <v>283</v>
      </c>
    </row>
    <row r="7666" spans="1:29" x14ac:dyDescent="0.25">
      <c r="A7666">
        <v>345</v>
      </c>
      <c r="B7666">
        <v>345102</v>
      </c>
      <c r="C7666">
        <v>5895</v>
      </c>
      <c r="D7666" t="str">
        <f>VLOOKUP(C7666,'Schedule 3'!A:M,13,FALSE)</f>
        <v>Operational/Non-Service Expenses</v>
      </c>
      <c r="E7666">
        <v>-21.42</v>
      </c>
      <c r="F7666" s="1">
        <v>43040</v>
      </c>
      <c r="G7666" t="s">
        <v>462</v>
      </c>
      <c r="H7666" t="s">
        <v>970</v>
      </c>
      <c r="I7666" t="s">
        <v>867</v>
      </c>
      <c r="K7666">
        <v>358956</v>
      </c>
      <c r="L7666">
        <v>285578</v>
      </c>
      <c r="P7666" t="s">
        <v>834</v>
      </c>
      <c r="Q7666" t="s">
        <v>68</v>
      </c>
      <c r="U7666">
        <v>11</v>
      </c>
      <c r="V7666">
        <v>17</v>
      </c>
      <c r="Y7666" t="s">
        <v>65</v>
      </c>
      <c r="Z7666">
        <v>102</v>
      </c>
      <c r="AA7666" t="s">
        <v>586</v>
      </c>
      <c r="AB7666" t="s">
        <v>21</v>
      </c>
      <c r="AC7666">
        <v>284</v>
      </c>
    </row>
    <row r="7667" spans="1:29" x14ac:dyDescent="0.25">
      <c r="A7667">
        <v>345</v>
      </c>
      <c r="B7667">
        <v>345102</v>
      </c>
      <c r="C7667">
        <v>5960</v>
      </c>
      <c r="D7667" t="str">
        <f>VLOOKUP(C7667,'Schedule 3'!A:M,13,FALSE)</f>
        <v>Other Personnel Related Expenses</v>
      </c>
      <c r="E7667">
        <v>-51.8</v>
      </c>
      <c r="F7667" s="1">
        <v>43040</v>
      </c>
      <c r="G7667" t="s">
        <v>462</v>
      </c>
      <c r="H7667" t="s">
        <v>970</v>
      </c>
      <c r="I7667" t="s">
        <v>841</v>
      </c>
      <c r="K7667">
        <v>358956</v>
      </c>
      <c r="L7667">
        <v>285578</v>
      </c>
      <c r="P7667" t="s">
        <v>834</v>
      </c>
      <c r="Q7667" t="s">
        <v>68</v>
      </c>
      <c r="U7667">
        <v>11</v>
      </c>
      <c r="V7667">
        <v>17</v>
      </c>
      <c r="Y7667" t="s">
        <v>65</v>
      </c>
      <c r="Z7667">
        <v>102</v>
      </c>
      <c r="AA7667" t="s">
        <v>586</v>
      </c>
      <c r="AB7667" t="s">
        <v>21</v>
      </c>
      <c r="AC7667">
        <v>285</v>
      </c>
    </row>
    <row r="7668" spans="1:29" x14ac:dyDescent="0.25">
      <c r="A7668">
        <v>345</v>
      </c>
      <c r="B7668">
        <v>345102</v>
      </c>
      <c r="C7668">
        <v>5960</v>
      </c>
      <c r="D7668" t="str">
        <f>VLOOKUP(C7668,'Schedule 3'!A:M,13,FALSE)</f>
        <v>Other Personnel Related Expenses</v>
      </c>
      <c r="E7668">
        <v>-36.799999999999997</v>
      </c>
      <c r="F7668" s="1">
        <v>43040</v>
      </c>
      <c r="G7668" t="s">
        <v>462</v>
      </c>
      <c r="H7668" t="s">
        <v>970</v>
      </c>
      <c r="I7668" t="s">
        <v>841</v>
      </c>
      <c r="K7668">
        <v>358956</v>
      </c>
      <c r="L7668">
        <v>285578</v>
      </c>
      <c r="P7668" t="s">
        <v>834</v>
      </c>
      <c r="Q7668" t="s">
        <v>68</v>
      </c>
      <c r="U7668">
        <v>11</v>
      </c>
      <c r="V7668">
        <v>17</v>
      </c>
      <c r="Y7668" t="s">
        <v>65</v>
      </c>
      <c r="Z7668">
        <v>102</v>
      </c>
      <c r="AA7668" t="s">
        <v>586</v>
      </c>
      <c r="AB7668" t="s">
        <v>21</v>
      </c>
      <c r="AC7668">
        <v>286</v>
      </c>
    </row>
    <row r="7669" spans="1:29" x14ac:dyDescent="0.25">
      <c r="A7669">
        <v>345</v>
      </c>
      <c r="B7669">
        <v>345102</v>
      </c>
      <c r="C7669">
        <v>6260</v>
      </c>
      <c r="D7669" t="str">
        <f>VLOOKUP(C7669,'Schedule 3'!A:M,13,FALSE)</f>
        <v>Operational/Non-Service Expenses</v>
      </c>
      <c r="E7669">
        <v>-21.14</v>
      </c>
      <c r="F7669" s="1">
        <v>43040</v>
      </c>
      <c r="G7669" t="s">
        <v>462</v>
      </c>
      <c r="H7669" t="s">
        <v>970</v>
      </c>
      <c r="I7669" t="s">
        <v>867</v>
      </c>
      <c r="K7669">
        <v>358956</v>
      </c>
      <c r="L7669">
        <v>285578</v>
      </c>
      <c r="P7669" t="s">
        <v>834</v>
      </c>
      <c r="Q7669" t="s">
        <v>68</v>
      </c>
      <c r="U7669">
        <v>11</v>
      </c>
      <c r="V7669">
        <v>17</v>
      </c>
      <c r="Y7669" t="s">
        <v>65</v>
      </c>
      <c r="Z7669">
        <v>102</v>
      </c>
      <c r="AA7669" t="s">
        <v>586</v>
      </c>
      <c r="AB7669" t="s">
        <v>21</v>
      </c>
      <c r="AC7669">
        <v>287</v>
      </c>
    </row>
    <row r="7670" spans="1:29" x14ac:dyDescent="0.25">
      <c r="A7670">
        <v>345</v>
      </c>
      <c r="B7670">
        <v>345102</v>
      </c>
      <c r="C7670">
        <v>6260</v>
      </c>
      <c r="D7670" t="str">
        <f>VLOOKUP(C7670,'Schedule 3'!A:M,13,FALSE)</f>
        <v>Operational/Non-Service Expenses</v>
      </c>
      <c r="E7670">
        <v>-119.97</v>
      </c>
      <c r="F7670" s="1">
        <v>43040</v>
      </c>
      <c r="G7670" t="s">
        <v>462</v>
      </c>
      <c r="H7670" t="s">
        <v>970</v>
      </c>
      <c r="I7670" t="s">
        <v>878</v>
      </c>
      <c r="K7670">
        <v>358956</v>
      </c>
      <c r="L7670">
        <v>285578</v>
      </c>
      <c r="P7670" t="s">
        <v>834</v>
      </c>
      <c r="Q7670" t="s">
        <v>68</v>
      </c>
      <c r="U7670">
        <v>11</v>
      </c>
      <c r="V7670">
        <v>17</v>
      </c>
      <c r="Y7670" t="s">
        <v>65</v>
      </c>
      <c r="Z7670">
        <v>102</v>
      </c>
      <c r="AA7670" t="s">
        <v>586</v>
      </c>
      <c r="AB7670" t="s">
        <v>21</v>
      </c>
      <c r="AC7670">
        <v>288</v>
      </c>
    </row>
    <row r="7671" spans="1:29" x14ac:dyDescent="0.25">
      <c r="A7671">
        <v>345</v>
      </c>
      <c r="B7671">
        <v>345102</v>
      </c>
      <c r="C7671">
        <v>6260</v>
      </c>
      <c r="D7671" t="str">
        <f>VLOOKUP(C7671,'Schedule 3'!A:M,13,FALSE)</f>
        <v>Operational/Non-Service Expenses</v>
      </c>
      <c r="E7671">
        <v>-41.2</v>
      </c>
      <c r="F7671" s="1">
        <v>43040</v>
      </c>
      <c r="G7671" t="s">
        <v>462</v>
      </c>
      <c r="H7671" t="s">
        <v>970</v>
      </c>
      <c r="I7671" t="s">
        <v>851</v>
      </c>
      <c r="K7671">
        <v>358956</v>
      </c>
      <c r="L7671">
        <v>285578</v>
      </c>
      <c r="P7671" t="s">
        <v>834</v>
      </c>
      <c r="Q7671" t="s">
        <v>68</v>
      </c>
      <c r="U7671">
        <v>11</v>
      </c>
      <c r="V7671">
        <v>17</v>
      </c>
      <c r="Y7671" t="s">
        <v>65</v>
      </c>
      <c r="Z7671">
        <v>102</v>
      </c>
      <c r="AA7671" t="s">
        <v>586</v>
      </c>
      <c r="AB7671" t="s">
        <v>21</v>
      </c>
      <c r="AC7671">
        <v>289</v>
      </c>
    </row>
    <row r="7672" spans="1:29" x14ac:dyDescent="0.25">
      <c r="A7672">
        <v>345</v>
      </c>
      <c r="B7672">
        <v>345102</v>
      </c>
      <c r="C7672">
        <v>6285</v>
      </c>
      <c r="D7672" t="str">
        <f>VLOOKUP(C7672,'Schedule 3'!A:M,13,FALSE)</f>
        <v>Operational/Non-Service Expenses</v>
      </c>
      <c r="E7672">
        <v>-63.6</v>
      </c>
      <c r="F7672" s="1">
        <v>43040</v>
      </c>
      <c r="G7672" t="s">
        <v>462</v>
      </c>
      <c r="H7672" t="s">
        <v>970</v>
      </c>
      <c r="I7672" t="s">
        <v>867</v>
      </c>
      <c r="K7672">
        <v>358956</v>
      </c>
      <c r="L7672">
        <v>285578</v>
      </c>
      <c r="P7672" t="s">
        <v>834</v>
      </c>
      <c r="Q7672" t="s">
        <v>68</v>
      </c>
      <c r="U7672">
        <v>11</v>
      </c>
      <c r="V7672">
        <v>17</v>
      </c>
      <c r="Y7672" t="s">
        <v>65</v>
      </c>
      <c r="Z7672">
        <v>102</v>
      </c>
      <c r="AA7672" t="s">
        <v>586</v>
      </c>
      <c r="AB7672" t="s">
        <v>21</v>
      </c>
      <c r="AC7672">
        <v>290</v>
      </c>
    </row>
    <row r="7673" spans="1:29" x14ac:dyDescent="0.25">
      <c r="A7673">
        <v>345</v>
      </c>
      <c r="B7673">
        <v>345102</v>
      </c>
      <c r="C7673">
        <v>6285</v>
      </c>
      <c r="D7673" t="str">
        <f>VLOOKUP(C7673,'Schedule 3'!A:M,13,FALSE)</f>
        <v>Operational/Non-Service Expenses</v>
      </c>
      <c r="E7673">
        <v>-54.04</v>
      </c>
      <c r="F7673" s="1">
        <v>43040</v>
      </c>
      <c r="G7673" t="s">
        <v>462</v>
      </c>
      <c r="H7673" t="s">
        <v>970</v>
      </c>
      <c r="I7673" t="s">
        <v>867</v>
      </c>
      <c r="K7673">
        <v>358956</v>
      </c>
      <c r="L7673">
        <v>285578</v>
      </c>
      <c r="P7673" t="s">
        <v>834</v>
      </c>
      <c r="Q7673" t="s">
        <v>68</v>
      </c>
      <c r="U7673">
        <v>11</v>
      </c>
      <c r="V7673">
        <v>17</v>
      </c>
      <c r="Y7673" t="s">
        <v>65</v>
      </c>
      <c r="Z7673">
        <v>102</v>
      </c>
      <c r="AA7673" t="s">
        <v>586</v>
      </c>
      <c r="AB7673" t="s">
        <v>21</v>
      </c>
      <c r="AC7673">
        <v>291</v>
      </c>
    </row>
    <row r="7674" spans="1:29" x14ac:dyDescent="0.25">
      <c r="A7674">
        <v>345</v>
      </c>
      <c r="B7674">
        <v>345102</v>
      </c>
      <c r="C7674">
        <v>6310</v>
      </c>
      <c r="D7674" t="str">
        <f>VLOOKUP(C7674,'Schedule 3'!A:M,13,FALSE)</f>
        <v>Operational/Non-Service Expenses</v>
      </c>
      <c r="E7674">
        <v>-107.58</v>
      </c>
      <c r="F7674" s="1">
        <v>43040</v>
      </c>
      <c r="G7674" t="s">
        <v>462</v>
      </c>
      <c r="H7674" t="s">
        <v>970</v>
      </c>
      <c r="I7674" t="s">
        <v>973</v>
      </c>
      <c r="K7674">
        <v>358956</v>
      </c>
      <c r="L7674">
        <v>285578</v>
      </c>
      <c r="P7674" t="s">
        <v>834</v>
      </c>
      <c r="Q7674" t="s">
        <v>68</v>
      </c>
      <c r="U7674">
        <v>11</v>
      </c>
      <c r="V7674">
        <v>17</v>
      </c>
      <c r="Y7674" t="s">
        <v>65</v>
      </c>
      <c r="Z7674">
        <v>102</v>
      </c>
      <c r="AA7674" t="s">
        <v>586</v>
      </c>
      <c r="AB7674" t="s">
        <v>21</v>
      </c>
      <c r="AC7674">
        <v>292</v>
      </c>
    </row>
    <row r="7675" spans="1:29" x14ac:dyDescent="0.25">
      <c r="A7675">
        <v>345</v>
      </c>
      <c r="B7675">
        <v>345102</v>
      </c>
      <c r="C7675">
        <v>6310</v>
      </c>
      <c r="D7675" t="str">
        <f>VLOOKUP(C7675,'Schedule 3'!A:M,13,FALSE)</f>
        <v>Operational/Non-Service Expenses</v>
      </c>
      <c r="E7675">
        <v>-144.69999999999999</v>
      </c>
      <c r="F7675" s="1">
        <v>43040</v>
      </c>
      <c r="G7675" t="s">
        <v>462</v>
      </c>
      <c r="H7675" t="s">
        <v>970</v>
      </c>
      <c r="I7675" t="s">
        <v>881</v>
      </c>
      <c r="K7675">
        <v>358956</v>
      </c>
      <c r="L7675">
        <v>285578</v>
      </c>
      <c r="P7675" t="s">
        <v>834</v>
      </c>
      <c r="Q7675" t="s">
        <v>68</v>
      </c>
      <c r="U7675">
        <v>11</v>
      </c>
      <c r="V7675">
        <v>17</v>
      </c>
      <c r="Y7675" t="s">
        <v>65</v>
      </c>
      <c r="Z7675">
        <v>102</v>
      </c>
      <c r="AA7675" t="s">
        <v>586</v>
      </c>
      <c r="AB7675" t="s">
        <v>21</v>
      </c>
      <c r="AC7675">
        <v>293</v>
      </c>
    </row>
    <row r="7676" spans="1:29" x14ac:dyDescent="0.25">
      <c r="A7676">
        <v>345</v>
      </c>
      <c r="B7676">
        <v>345103</v>
      </c>
      <c r="C7676">
        <v>5880</v>
      </c>
      <c r="D7676" t="str">
        <f>VLOOKUP(C7676,'Schedule 3'!A:M,13,FALSE)</f>
        <v>Other Personnel Related Expenses</v>
      </c>
      <c r="E7676">
        <v>-14.52</v>
      </c>
      <c r="F7676" s="1">
        <v>43040</v>
      </c>
      <c r="G7676" t="s">
        <v>462</v>
      </c>
      <c r="H7676" t="s">
        <v>970</v>
      </c>
      <c r="I7676" t="s">
        <v>848</v>
      </c>
      <c r="K7676">
        <v>358956</v>
      </c>
      <c r="L7676">
        <v>285578</v>
      </c>
      <c r="P7676" t="s">
        <v>834</v>
      </c>
      <c r="Q7676" t="s">
        <v>68</v>
      </c>
      <c r="U7676">
        <v>11</v>
      </c>
      <c r="V7676">
        <v>17</v>
      </c>
      <c r="Y7676" t="s">
        <v>65</v>
      </c>
      <c r="Z7676">
        <v>102</v>
      </c>
      <c r="AA7676" t="s">
        <v>586</v>
      </c>
      <c r="AB7676" t="s">
        <v>21</v>
      </c>
      <c r="AC7676">
        <v>294</v>
      </c>
    </row>
    <row r="7677" spans="1:29" x14ac:dyDescent="0.25">
      <c r="A7677">
        <v>345</v>
      </c>
      <c r="B7677">
        <v>345100</v>
      </c>
      <c r="C7677">
        <v>6070</v>
      </c>
      <c r="D7677" t="str">
        <f>VLOOKUP(C7677,'Schedule 3'!A:M,13,FALSE)</f>
        <v>Operational/Non-Service Expenses</v>
      </c>
      <c r="E7677">
        <v>49</v>
      </c>
      <c r="F7677" s="1">
        <v>43039</v>
      </c>
      <c r="G7677" t="s">
        <v>462</v>
      </c>
      <c r="H7677" t="s">
        <v>970</v>
      </c>
      <c r="I7677" t="s">
        <v>971</v>
      </c>
      <c r="K7677">
        <v>358956</v>
      </c>
      <c r="L7677">
        <v>285578</v>
      </c>
      <c r="P7677" t="s">
        <v>834</v>
      </c>
      <c r="Q7677" t="s">
        <v>68</v>
      </c>
      <c r="U7677">
        <v>10</v>
      </c>
      <c r="V7677">
        <v>17</v>
      </c>
      <c r="Y7677" t="s">
        <v>65</v>
      </c>
      <c r="Z7677">
        <v>102</v>
      </c>
      <c r="AA7677" t="s">
        <v>586</v>
      </c>
      <c r="AB7677" t="s">
        <v>21</v>
      </c>
      <c r="AC7677">
        <v>275</v>
      </c>
    </row>
    <row r="7678" spans="1:29" x14ac:dyDescent="0.25">
      <c r="A7678">
        <v>345</v>
      </c>
      <c r="B7678">
        <v>345101</v>
      </c>
      <c r="C7678">
        <v>5875</v>
      </c>
      <c r="D7678" t="str">
        <f>VLOOKUP(C7678,'Schedule 3'!A:M,13,FALSE)</f>
        <v>Other Personnel Related Expenses</v>
      </c>
      <c r="E7678">
        <v>156.88</v>
      </c>
      <c r="F7678" s="1">
        <v>43039</v>
      </c>
      <c r="G7678" t="s">
        <v>462</v>
      </c>
      <c r="H7678" t="s">
        <v>970</v>
      </c>
      <c r="I7678" t="s">
        <v>848</v>
      </c>
      <c r="K7678">
        <v>358956</v>
      </c>
      <c r="L7678">
        <v>285578</v>
      </c>
      <c r="P7678" t="s">
        <v>834</v>
      </c>
      <c r="Q7678" t="s">
        <v>68</v>
      </c>
      <c r="U7678">
        <v>10</v>
      </c>
      <c r="V7678">
        <v>17</v>
      </c>
      <c r="Y7678" t="s">
        <v>65</v>
      </c>
      <c r="Z7678">
        <v>102</v>
      </c>
      <c r="AA7678" t="s">
        <v>586</v>
      </c>
      <c r="AB7678" t="s">
        <v>21</v>
      </c>
      <c r="AC7678">
        <v>276</v>
      </c>
    </row>
    <row r="7679" spans="1:29" x14ac:dyDescent="0.25">
      <c r="A7679">
        <v>345</v>
      </c>
      <c r="B7679">
        <v>345101</v>
      </c>
      <c r="C7679">
        <v>5895</v>
      </c>
      <c r="D7679" t="str">
        <f>VLOOKUP(C7679,'Schedule 3'!A:M,13,FALSE)</f>
        <v>Operational/Non-Service Expenses</v>
      </c>
      <c r="E7679">
        <v>14.3</v>
      </c>
      <c r="F7679" s="1">
        <v>43039</v>
      </c>
      <c r="G7679" t="s">
        <v>462</v>
      </c>
      <c r="H7679" t="s">
        <v>970</v>
      </c>
      <c r="I7679" t="s">
        <v>848</v>
      </c>
      <c r="K7679">
        <v>358956</v>
      </c>
      <c r="L7679">
        <v>285578</v>
      </c>
      <c r="P7679" t="s">
        <v>834</v>
      </c>
      <c r="Q7679" t="s">
        <v>68</v>
      </c>
      <c r="U7679">
        <v>10</v>
      </c>
      <c r="V7679">
        <v>17</v>
      </c>
      <c r="Y7679" t="s">
        <v>65</v>
      </c>
      <c r="Z7679">
        <v>102</v>
      </c>
      <c r="AA7679" t="s">
        <v>586</v>
      </c>
      <c r="AB7679" t="s">
        <v>21</v>
      </c>
      <c r="AC7679">
        <v>277</v>
      </c>
    </row>
    <row r="7680" spans="1:29" x14ac:dyDescent="0.25">
      <c r="A7680">
        <v>345</v>
      </c>
      <c r="B7680">
        <v>345101</v>
      </c>
      <c r="C7680">
        <v>5895</v>
      </c>
      <c r="D7680" t="str">
        <f>VLOOKUP(C7680,'Schedule 3'!A:M,13,FALSE)</f>
        <v>Operational/Non-Service Expenses</v>
      </c>
      <c r="E7680">
        <v>13.75</v>
      </c>
      <c r="F7680" s="1">
        <v>43039</v>
      </c>
      <c r="G7680" t="s">
        <v>462</v>
      </c>
      <c r="H7680" t="s">
        <v>970</v>
      </c>
      <c r="I7680" t="s">
        <v>850</v>
      </c>
      <c r="K7680">
        <v>358956</v>
      </c>
      <c r="L7680">
        <v>285578</v>
      </c>
      <c r="P7680" t="s">
        <v>834</v>
      </c>
      <c r="Q7680" t="s">
        <v>68</v>
      </c>
      <c r="U7680">
        <v>10</v>
      </c>
      <c r="V7680">
        <v>17</v>
      </c>
      <c r="Y7680" t="s">
        <v>65</v>
      </c>
      <c r="Z7680">
        <v>102</v>
      </c>
      <c r="AA7680" t="s">
        <v>586</v>
      </c>
      <c r="AB7680" t="s">
        <v>21</v>
      </c>
      <c r="AC7680">
        <v>278</v>
      </c>
    </row>
    <row r="7681" spans="1:29" x14ac:dyDescent="0.25">
      <c r="A7681">
        <v>345</v>
      </c>
      <c r="B7681">
        <v>345101</v>
      </c>
      <c r="C7681">
        <v>6285</v>
      </c>
      <c r="D7681" t="str">
        <f>VLOOKUP(C7681,'Schedule 3'!A:M,13,FALSE)</f>
        <v>Operational/Non-Service Expenses</v>
      </c>
      <c r="E7681">
        <v>185</v>
      </c>
      <c r="F7681" s="1">
        <v>43039</v>
      </c>
      <c r="G7681" t="s">
        <v>462</v>
      </c>
      <c r="H7681" t="s">
        <v>970</v>
      </c>
      <c r="I7681" t="s">
        <v>972</v>
      </c>
      <c r="K7681">
        <v>358956</v>
      </c>
      <c r="L7681">
        <v>285578</v>
      </c>
      <c r="P7681" t="s">
        <v>834</v>
      </c>
      <c r="Q7681" t="s">
        <v>68</v>
      </c>
      <c r="U7681">
        <v>10</v>
      </c>
      <c r="V7681">
        <v>17</v>
      </c>
      <c r="Y7681" t="s">
        <v>65</v>
      </c>
      <c r="Z7681">
        <v>102</v>
      </c>
      <c r="AA7681" t="s">
        <v>586</v>
      </c>
      <c r="AB7681" t="s">
        <v>21</v>
      </c>
      <c r="AC7681">
        <v>279</v>
      </c>
    </row>
    <row r="7682" spans="1:29" x14ac:dyDescent="0.25">
      <c r="A7682">
        <v>345</v>
      </c>
      <c r="B7682">
        <v>345102</v>
      </c>
      <c r="C7682">
        <v>5480</v>
      </c>
      <c r="D7682" t="str">
        <f>VLOOKUP(C7682,'Schedule 3'!A:M,13,FALSE)</f>
        <v>Operational/Non-Service Expenses</v>
      </c>
      <c r="E7682">
        <v>22.78</v>
      </c>
      <c r="F7682" s="1">
        <v>43039</v>
      </c>
      <c r="G7682" t="s">
        <v>462</v>
      </c>
      <c r="H7682" t="s">
        <v>970</v>
      </c>
      <c r="I7682" t="s">
        <v>878</v>
      </c>
      <c r="K7682">
        <v>358956</v>
      </c>
      <c r="L7682">
        <v>285578</v>
      </c>
      <c r="P7682" t="s">
        <v>834</v>
      </c>
      <c r="Q7682" t="s">
        <v>68</v>
      </c>
      <c r="U7682">
        <v>10</v>
      </c>
      <c r="V7682">
        <v>17</v>
      </c>
      <c r="Y7682" t="s">
        <v>65</v>
      </c>
      <c r="Z7682">
        <v>102</v>
      </c>
      <c r="AA7682" t="s">
        <v>586</v>
      </c>
      <c r="AB7682" t="s">
        <v>21</v>
      </c>
      <c r="AC7682">
        <v>280</v>
      </c>
    </row>
    <row r="7683" spans="1:29" x14ac:dyDescent="0.25">
      <c r="A7683">
        <v>345</v>
      </c>
      <c r="B7683">
        <v>345102</v>
      </c>
      <c r="C7683">
        <v>5875</v>
      </c>
      <c r="D7683" t="str">
        <f>VLOOKUP(C7683,'Schedule 3'!A:M,13,FALSE)</f>
        <v>Other Personnel Related Expenses</v>
      </c>
      <c r="E7683">
        <v>9.25</v>
      </c>
      <c r="F7683" s="1">
        <v>43039</v>
      </c>
      <c r="G7683" t="s">
        <v>462</v>
      </c>
      <c r="H7683" t="s">
        <v>970</v>
      </c>
      <c r="I7683" t="s">
        <v>867</v>
      </c>
      <c r="K7683">
        <v>358956</v>
      </c>
      <c r="L7683">
        <v>285578</v>
      </c>
      <c r="P7683" t="s">
        <v>834</v>
      </c>
      <c r="Q7683" t="s">
        <v>68</v>
      </c>
      <c r="U7683">
        <v>10</v>
      </c>
      <c r="V7683">
        <v>17</v>
      </c>
      <c r="Y7683" t="s">
        <v>65</v>
      </c>
      <c r="Z7683">
        <v>102</v>
      </c>
      <c r="AA7683" t="s">
        <v>586</v>
      </c>
      <c r="AB7683" t="s">
        <v>21</v>
      </c>
      <c r="AC7683">
        <v>281</v>
      </c>
    </row>
    <row r="7684" spans="1:29" x14ac:dyDescent="0.25">
      <c r="A7684">
        <v>345</v>
      </c>
      <c r="B7684">
        <v>345102</v>
      </c>
      <c r="C7684">
        <v>5895</v>
      </c>
      <c r="D7684" t="str">
        <f>VLOOKUP(C7684,'Schedule 3'!A:M,13,FALSE)</f>
        <v>Operational/Non-Service Expenses</v>
      </c>
      <c r="E7684">
        <v>8.8000000000000007</v>
      </c>
      <c r="F7684" s="1">
        <v>43039</v>
      </c>
      <c r="G7684" t="s">
        <v>462</v>
      </c>
      <c r="H7684" t="s">
        <v>970</v>
      </c>
      <c r="I7684" t="s">
        <v>867</v>
      </c>
      <c r="K7684">
        <v>358956</v>
      </c>
      <c r="L7684">
        <v>285578</v>
      </c>
      <c r="P7684" t="s">
        <v>834</v>
      </c>
      <c r="Q7684" t="s">
        <v>68</v>
      </c>
      <c r="U7684">
        <v>10</v>
      </c>
      <c r="V7684">
        <v>17</v>
      </c>
      <c r="Y7684" t="s">
        <v>65</v>
      </c>
      <c r="Z7684">
        <v>102</v>
      </c>
      <c r="AA7684" t="s">
        <v>586</v>
      </c>
      <c r="AB7684" t="s">
        <v>21</v>
      </c>
      <c r="AC7684">
        <v>282</v>
      </c>
    </row>
    <row r="7685" spans="1:29" x14ac:dyDescent="0.25">
      <c r="A7685">
        <v>345</v>
      </c>
      <c r="B7685">
        <v>345102</v>
      </c>
      <c r="C7685">
        <v>5895</v>
      </c>
      <c r="D7685" t="str">
        <f>VLOOKUP(C7685,'Schedule 3'!A:M,13,FALSE)</f>
        <v>Operational/Non-Service Expenses</v>
      </c>
      <c r="E7685">
        <v>10.050000000000001</v>
      </c>
      <c r="F7685" s="1">
        <v>43039</v>
      </c>
      <c r="G7685" t="s">
        <v>462</v>
      </c>
      <c r="H7685" t="s">
        <v>970</v>
      </c>
      <c r="I7685" t="s">
        <v>867</v>
      </c>
      <c r="K7685">
        <v>358956</v>
      </c>
      <c r="L7685">
        <v>285578</v>
      </c>
      <c r="P7685" t="s">
        <v>834</v>
      </c>
      <c r="Q7685" t="s">
        <v>68</v>
      </c>
      <c r="U7685">
        <v>10</v>
      </c>
      <c r="V7685">
        <v>17</v>
      </c>
      <c r="Y7685" t="s">
        <v>65</v>
      </c>
      <c r="Z7685">
        <v>102</v>
      </c>
      <c r="AA7685" t="s">
        <v>586</v>
      </c>
      <c r="AB7685" t="s">
        <v>21</v>
      </c>
      <c r="AC7685">
        <v>283</v>
      </c>
    </row>
    <row r="7686" spans="1:29" x14ac:dyDescent="0.25">
      <c r="A7686">
        <v>345</v>
      </c>
      <c r="B7686">
        <v>345102</v>
      </c>
      <c r="C7686">
        <v>5895</v>
      </c>
      <c r="D7686" t="str">
        <f>VLOOKUP(C7686,'Schedule 3'!A:M,13,FALSE)</f>
        <v>Operational/Non-Service Expenses</v>
      </c>
      <c r="E7686">
        <v>21.42</v>
      </c>
      <c r="F7686" s="1">
        <v>43039</v>
      </c>
      <c r="G7686" t="s">
        <v>462</v>
      </c>
      <c r="H7686" t="s">
        <v>970</v>
      </c>
      <c r="I7686" t="s">
        <v>867</v>
      </c>
      <c r="K7686">
        <v>358956</v>
      </c>
      <c r="L7686">
        <v>285578</v>
      </c>
      <c r="P7686" t="s">
        <v>834</v>
      </c>
      <c r="Q7686" t="s">
        <v>68</v>
      </c>
      <c r="U7686">
        <v>10</v>
      </c>
      <c r="V7686">
        <v>17</v>
      </c>
      <c r="Y7686" t="s">
        <v>65</v>
      </c>
      <c r="Z7686">
        <v>102</v>
      </c>
      <c r="AA7686" t="s">
        <v>586</v>
      </c>
      <c r="AB7686" t="s">
        <v>21</v>
      </c>
      <c r="AC7686">
        <v>284</v>
      </c>
    </row>
    <row r="7687" spans="1:29" x14ac:dyDescent="0.25">
      <c r="A7687">
        <v>345</v>
      </c>
      <c r="B7687">
        <v>345102</v>
      </c>
      <c r="C7687">
        <v>5960</v>
      </c>
      <c r="D7687" t="str">
        <f>VLOOKUP(C7687,'Schedule 3'!A:M,13,FALSE)</f>
        <v>Other Personnel Related Expenses</v>
      </c>
      <c r="E7687">
        <v>51.8</v>
      </c>
      <c r="F7687" s="1">
        <v>43039</v>
      </c>
      <c r="G7687" t="s">
        <v>462</v>
      </c>
      <c r="H7687" t="s">
        <v>970</v>
      </c>
      <c r="I7687" t="s">
        <v>841</v>
      </c>
      <c r="K7687">
        <v>358956</v>
      </c>
      <c r="L7687">
        <v>285578</v>
      </c>
      <c r="P7687" t="s">
        <v>834</v>
      </c>
      <c r="Q7687" t="s">
        <v>68</v>
      </c>
      <c r="U7687">
        <v>10</v>
      </c>
      <c r="V7687">
        <v>17</v>
      </c>
      <c r="Y7687" t="s">
        <v>65</v>
      </c>
      <c r="Z7687">
        <v>102</v>
      </c>
      <c r="AA7687" t="s">
        <v>586</v>
      </c>
      <c r="AB7687" t="s">
        <v>21</v>
      </c>
      <c r="AC7687">
        <v>285</v>
      </c>
    </row>
    <row r="7688" spans="1:29" x14ac:dyDescent="0.25">
      <c r="A7688">
        <v>345</v>
      </c>
      <c r="B7688">
        <v>345102</v>
      </c>
      <c r="C7688">
        <v>5960</v>
      </c>
      <c r="D7688" t="str">
        <f>VLOOKUP(C7688,'Schedule 3'!A:M,13,FALSE)</f>
        <v>Other Personnel Related Expenses</v>
      </c>
      <c r="E7688">
        <v>36.799999999999997</v>
      </c>
      <c r="F7688" s="1">
        <v>43039</v>
      </c>
      <c r="G7688" t="s">
        <v>462</v>
      </c>
      <c r="H7688" t="s">
        <v>970</v>
      </c>
      <c r="I7688" t="s">
        <v>841</v>
      </c>
      <c r="K7688">
        <v>358956</v>
      </c>
      <c r="L7688">
        <v>285578</v>
      </c>
      <c r="P7688" t="s">
        <v>834</v>
      </c>
      <c r="Q7688" t="s">
        <v>68</v>
      </c>
      <c r="U7688">
        <v>10</v>
      </c>
      <c r="V7688">
        <v>17</v>
      </c>
      <c r="Y7688" t="s">
        <v>65</v>
      </c>
      <c r="Z7688">
        <v>102</v>
      </c>
      <c r="AA7688" t="s">
        <v>586</v>
      </c>
      <c r="AB7688" t="s">
        <v>21</v>
      </c>
      <c r="AC7688">
        <v>286</v>
      </c>
    </row>
    <row r="7689" spans="1:29" x14ac:dyDescent="0.25">
      <c r="A7689">
        <v>345</v>
      </c>
      <c r="B7689">
        <v>345102</v>
      </c>
      <c r="C7689">
        <v>6260</v>
      </c>
      <c r="D7689" t="str">
        <f>VLOOKUP(C7689,'Schedule 3'!A:M,13,FALSE)</f>
        <v>Operational/Non-Service Expenses</v>
      </c>
      <c r="E7689">
        <v>21.14</v>
      </c>
      <c r="F7689" s="1">
        <v>43039</v>
      </c>
      <c r="G7689" t="s">
        <v>462</v>
      </c>
      <c r="H7689" t="s">
        <v>970</v>
      </c>
      <c r="I7689" t="s">
        <v>867</v>
      </c>
      <c r="K7689">
        <v>358956</v>
      </c>
      <c r="L7689">
        <v>285578</v>
      </c>
      <c r="P7689" t="s">
        <v>834</v>
      </c>
      <c r="Q7689" t="s">
        <v>68</v>
      </c>
      <c r="U7689">
        <v>10</v>
      </c>
      <c r="V7689">
        <v>17</v>
      </c>
      <c r="Y7689" t="s">
        <v>65</v>
      </c>
      <c r="Z7689">
        <v>102</v>
      </c>
      <c r="AA7689" t="s">
        <v>586</v>
      </c>
      <c r="AB7689" t="s">
        <v>21</v>
      </c>
      <c r="AC7689">
        <v>287</v>
      </c>
    </row>
    <row r="7690" spans="1:29" x14ac:dyDescent="0.25">
      <c r="A7690">
        <v>345</v>
      </c>
      <c r="B7690">
        <v>345102</v>
      </c>
      <c r="C7690">
        <v>6260</v>
      </c>
      <c r="D7690" t="str">
        <f>VLOOKUP(C7690,'Schedule 3'!A:M,13,FALSE)</f>
        <v>Operational/Non-Service Expenses</v>
      </c>
      <c r="E7690">
        <v>119.97</v>
      </c>
      <c r="F7690" s="1">
        <v>43039</v>
      </c>
      <c r="G7690" t="s">
        <v>462</v>
      </c>
      <c r="H7690" t="s">
        <v>970</v>
      </c>
      <c r="I7690" t="s">
        <v>878</v>
      </c>
      <c r="K7690">
        <v>358956</v>
      </c>
      <c r="L7690">
        <v>285578</v>
      </c>
      <c r="P7690" t="s">
        <v>834</v>
      </c>
      <c r="Q7690" t="s">
        <v>68</v>
      </c>
      <c r="U7690">
        <v>10</v>
      </c>
      <c r="V7690">
        <v>17</v>
      </c>
      <c r="Y7690" t="s">
        <v>65</v>
      </c>
      <c r="Z7690">
        <v>102</v>
      </c>
      <c r="AA7690" t="s">
        <v>586</v>
      </c>
      <c r="AB7690" t="s">
        <v>21</v>
      </c>
      <c r="AC7690">
        <v>288</v>
      </c>
    </row>
    <row r="7691" spans="1:29" x14ac:dyDescent="0.25">
      <c r="A7691">
        <v>345</v>
      </c>
      <c r="B7691">
        <v>345102</v>
      </c>
      <c r="C7691">
        <v>6260</v>
      </c>
      <c r="D7691" t="str">
        <f>VLOOKUP(C7691,'Schedule 3'!A:M,13,FALSE)</f>
        <v>Operational/Non-Service Expenses</v>
      </c>
      <c r="E7691">
        <v>41.2</v>
      </c>
      <c r="F7691" s="1">
        <v>43039</v>
      </c>
      <c r="G7691" t="s">
        <v>462</v>
      </c>
      <c r="H7691" t="s">
        <v>970</v>
      </c>
      <c r="I7691" t="s">
        <v>851</v>
      </c>
      <c r="K7691">
        <v>358956</v>
      </c>
      <c r="L7691">
        <v>285578</v>
      </c>
      <c r="P7691" t="s">
        <v>834</v>
      </c>
      <c r="Q7691" t="s">
        <v>68</v>
      </c>
      <c r="U7691">
        <v>10</v>
      </c>
      <c r="V7691">
        <v>17</v>
      </c>
      <c r="Y7691" t="s">
        <v>65</v>
      </c>
      <c r="Z7691">
        <v>102</v>
      </c>
      <c r="AA7691" t="s">
        <v>586</v>
      </c>
      <c r="AB7691" t="s">
        <v>21</v>
      </c>
      <c r="AC7691">
        <v>289</v>
      </c>
    </row>
    <row r="7692" spans="1:29" x14ac:dyDescent="0.25">
      <c r="A7692">
        <v>345</v>
      </c>
      <c r="B7692">
        <v>345102</v>
      </c>
      <c r="C7692">
        <v>6285</v>
      </c>
      <c r="D7692" t="str">
        <f>VLOOKUP(C7692,'Schedule 3'!A:M,13,FALSE)</f>
        <v>Operational/Non-Service Expenses</v>
      </c>
      <c r="E7692">
        <v>63.6</v>
      </c>
      <c r="F7692" s="1">
        <v>43039</v>
      </c>
      <c r="G7692" t="s">
        <v>462</v>
      </c>
      <c r="H7692" t="s">
        <v>970</v>
      </c>
      <c r="I7692" t="s">
        <v>867</v>
      </c>
      <c r="K7692">
        <v>358956</v>
      </c>
      <c r="L7692">
        <v>285578</v>
      </c>
      <c r="P7692" t="s">
        <v>834</v>
      </c>
      <c r="Q7692" t="s">
        <v>68</v>
      </c>
      <c r="U7692">
        <v>10</v>
      </c>
      <c r="V7692">
        <v>17</v>
      </c>
      <c r="Y7692" t="s">
        <v>65</v>
      </c>
      <c r="Z7692">
        <v>102</v>
      </c>
      <c r="AA7692" t="s">
        <v>586</v>
      </c>
      <c r="AB7692" t="s">
        <v>21</v>
      </c>
      <c r="AC7692">
        <v>290</v>
      </c>
    </row>
    <row r="7693" spans="1:29" x14ac:dyDescent="0.25">
      <c r="A7693">
        <v>345</v>
      </c>
      <c r="B7693">
        <v>345102</v>
      </c>
      <c r="C7693">
        <v>6285</v>
      </c>
      <c r="D7693" t="str">
        <f>VLOOKUP(C7693,'Schedule 3'!A:M,13,FALSE)</f>
        <v>Operational/Non-Service Expenses</v>
      </c>
      <c r="E7693">
        <v>54.04</v>
      </c>
      <c r="F7693" s="1">
        <v>43039</v>
      </c>
      <c r="G7693" t="s">
        <v>462</v>
      </c>
      <c r="H7693" t="s">
        <v>970</v>
      </c>
      <c r="I7693" t="s">
        <v>867</v>
      </c>
      <c r="K7693">
        <v>358956</v>
      </c>
      <c r="L7693">
        <v>285578</v>
      </c>
      <c r="P7693" t="s">
        <v>834</v>
      </c>
      <c r="Q7693" t="s">
        <v>68</v>
      </c>
      <c r="U7693">
        <v>10</v>
      </c>
      <c r="V7693">
        <v>17</v>
      </c>
      <c r="Y7693" t="s">
        <v>65</v>
      </c>
      <c r="Z7693">
        <v>102</v>
      </c>
      <c r="AA7693" t="s">
        <v>586</v>
      </c>
      <c r="AB7693" t="s">
        <v>21</v>
      </c>
      <c r="AC7693">
        <v>291</v>
      </c>
    </row>
    <row r="7694" spans="1:29" x14ac:dyDescent="0.25">
      <c r="A7694">
        <v>345</v>
      </c>
      <c r="B7694">
        <v>345102</v>
      </c>
      <c r="C7694">
        <v>6310</v>
      </c>
      <c r="D7694" t="str">
        <f>VLOOKUP(C7694,'Schedule 3'!A:M,13,FALSE)</f>
        <v>Operational/Non-Service Expenses</v>
      </c>
      <c r="E7694">
        <v>107.58</v>
      </c>
      <c r="F7694" s="1">
        <v>43039</v>
      </c>
      <c r="G7694" t="s">
        <v>462</v>
      </c>
      <c r="H7694" t="s">
        <v>970</v>
      </c>
      <c r="I7694" t="s">
        <v>973</v>
      </c>
      <c r="K7694">
        <v>358956</v>
      </c>
      <c r="L7694">
        <v>285578</v>
      </c>
      <c r="P7694" t="s">
        <v>834</v>
      </c>
      <c r="Q7694" t="s">
        <v>68</v>
      </c>
      <c r="U7694">
        <v>10</v>
      </c>
      <c r="V7694">
        <v>17</v>
      </c>
      <c r="Y7694" t="s">
        <v>65</v>
      </c>
      <c r="Z7694">
        <v>102</v>
      </c>
      <c r="AA7694" t="s">
        <v>586</v>
      </c>
      <c r="AB7694" t="s">
        <v>21</v>
      </c>
      <c r="AC7694">
        <v>292</v>
      </c>
    </row>
    <row r="7695" spans="1:29" x14ac:dyDescent="0.25">
      <c r="A7695">
        <v>345</v>
      </c>
      <c r="B7695">
        <v>345102</v>
      </c>
      <c r="C7695">
        <v>6310</v>
      </c>
      <c r="D7695" t="str">
        <f>VLOOKUP(C7695,'Schedule 3'!A:M,13,FALSE)</f>
        <v>Operational/Non-Service Expenses</v>
      </c>
      <c r="E7695">
        <v>144.69999999999999</v>
      </c>
      <c r="F7695" s="1">
        <v>43039</v>
      </c>
      <c r="G7695" t="s">
        <v>462</v>
      </c>
      <c r="H7695" t="s">
        <v>970</v>
      </c>
      <c r="I7695" t="s">
        <v>881</v>
      </c>
      <c r="K7695">
        <v>358956</v>
      </c>
      <c r="L7695">
        <v>285578</v>
      </c>
      <c r="P7695" t="s">
        <v>834</v>
      </c>
      <c r="Q7695" t="s">
        <v>68</v>
      </c>
      <c r="U7695">
        <v>10</v>
      </c>
      <c r="V7695">
        <v>17</v>
      </c>
      <c r="Y7695" t="s">
        <v>65</v>
      </c>
      <c r="Z7695">
        <v>102</v>
      </c>
      <c r="AA7695" t="s">
        <v>586</v>
      </c>
      <c r="AB7695" t="s">
        <v>21</v>
      </c>
      <c r="AC7695">
        <v>293</v>
      </c>
    </row>
    <row r="7696" spans="1:29" x14ac:dyDescent="0.25">
      <c r="A7696">
        <v>345</v>
      </c>
      <c r="B7696">
        <v>345103</v>
      </c>
      <c r="C7696">
        <v>5880</v>
      </c>
      <c r="D7696" t="str">
        <f>VLOOKUP(C7696,'Schedule 3'!A:M,13,FALSE)</f>
        <v>Other Personnel Related Expenses</v>
      </c>
      <c r="E7696">
        <v>14.52</v>
      </c>
      <c r="F7696" s="1">
        <v>43039</v>
      </c>
      <c r="G7696" t="s">
        <v>462</v>
      </c>
      <c r="H7696" t="s">
        <v>970</v>
      </c>
      <c r="I7696" t="s">
        <v>848</v>
      </c>
      <c r="K7696">
        <v>358956</v>
      </c>
      <c r="L7696">
        <v>285578</v>
      </c>
      <c r="P7696" t="s">
        <v>834</v>
      </c>
      <c r="Q7696" t="s">
        <v>68</v>
      </c>
      <c r="U7696">
        <v>10</v>
      </c>
      <c r="V7696">
        <v>17</v>
      </c>
      <c r="Y7696" t="s">
        <v>65</v>
      </c>
      <c r="Z7696">
        <v>102</v>
      </c>
      <c r="AA7696" t="s">
        <v>586</v>
      </c>
      <c r="AB7696" t="s">
        <v>21</v>
      </c>
      <c r="AC7696">
        <v>294</v>
      </c>
    </row>
    <row r="7697" spans="1:29" x14ac:dyDescent="0.25">
      <c r="A7697">
        <v>345</v>
      </c>
      <c r="B7697">
        <v>345100</v>
      </c>
      <c r="C7697">
        <v>5515</v>
      </c>
      <c r="D7697" t="str">
        <f>VLOOKUP(C7697,'Schedule 3'!A:M,13,FALSE)</f>
        <v>Operational/Non-Service Expenses</v>
      </c>
      <c r="E7697">
        <v>-634.84</v>
      </c>
      <c r="F7697" s="1">
        <v>43039</v>
      </c>
      <c r="G7697" t="s">
        <v>462</v>
      </c>
      <c r="H7697" t="s">
        <v>854</v>
      </c>
      <c r="I7697" t="s">
        <v>855</v>
      </c>
      <c r="K7697">
        <v>358961</v>
      </c>
      <c r="L7697">
        <v>285603</v>
      </c>
      <c r="Q7697" t="s">
        <v>68</v>
      </c>
      <c r="U7697">
        <v>10</v>
      </c>
      <c r="V7697">
        <v>17</v>
      </c>
      <c r="Y7697" t="s">
        <v>65</v>
      </c>
      <c r="Z7697">
        <v>110</v>
      </c>
      <c r="AA7697" t="s">
        <v>586</v>
      </c>
      <c r="AB7697" t="s">
        <v>21</v>
      </c>
      <c r="AC7697">
        <v>135</v>
      </c>
    </row>
    <row r="7698" spans="1:29" x14ac:dyDescent="0.25">
      <c r="A7698">
        <v>345</v>
      </c>
      <c r="B7698">
        <v>345101</v>
      </c>
      <c r="C7698">
        <v>5465</v>
      </c>
      <c r="D7698" t="str">
        <f>VLOOKUP(C7698,'Schedule 3'!A:M,13,FALSE)</f>
        <v>Operational/Non-Service Expenses</v>
      </c>
      <c r="E7698">
        <v>-1239.73</v>
      </c>
      <c r="F7698" s="1">
        <v>43040</v>
      </c>
      <c r="G7698" t="s">
        <v>462</v>
      </c>
      <c r="H7698" t="s">
        <v>842</v>
      </c>
      <c r="I7698" t="s">
        <v>842</v>
      </c>
      <c r="K7698">
        <v>358966</v>
      </c>
      <c r="L7698">
        <v>285621</v>
      </c>
      <c r="P7698" t="s">
        <v>834</v>
      </c>
      <c r="Q7698" t="s">
        <v>68</v>
      </c>
      <c r="R7698">
        <v>10</v>
      </c>
      <c r="U7698">
        <v>11</v>
      </c>
      <c r="V7698">
        <v>17</v>
      </c>
      <c r="Y7698" t="s">
        <v>65</v>
      </c>
      <c r="Z7698">
        <v>110</v>
      </c>
      <c r="AA7698" t="s">
        <v>586</v>
      </c>
      <c r="AB7698" t="s">
        <v>21</v>
      </c>
      <c r="AC7698">
        <v>213</v>
      </c>
    </row>
    <row r="7699" spans="1:29" x14ac:dyDescent="0.25">
      <c r="A7699">
        <v>345</v>
      </c>
      <c r="B7699">
        <v>345102</v>
      </c>
      <c r="C7699">
        <v>5465</v>
      </c>
      <c r="D7699" t="str">
        <f>VLOOKUP(C7699,'Schedule 3'!A:M,13,FALSE)</f>
        <v>Operational/Non-Service Expenses</v>
      </c>
      <c r="E7699">
        <v>-12432.84</v>
      </c>
      <c r="F7699" s="1">
        <v>43040</v>
      </c>
      <c r="G7699" t="s">
        <v>462</v>
      </c>
      <c r="H7699" t="s">
        <v>842</v>
      </c>
      <c r="I7699" t="s">
        <v>842</v>
      </c>
      <c r="K7699">
        <v>358966</v>
      </c>
      <c r="L7699">
        <v>285621</v>
      </c>
      <c r="P7699" t="s">
        <v>834</v>
      </c>
      <c r="Q7699" t="s">
        <v>68</v>
      </c>
      <c r="R7699">
        <v>10</v>
      </c>
      <c r="U7699">
        <v>11</v>
      </c>
      <c r="V7699">
        <v>17</v>
      </c>
      <c r="Y7699" t="s">
        <v>65</v>
      </c>
      <c r="Z7699">
        <v>110</v>
      </c>
      <c r="AA7699" t="s">
        <v>586</v>
      </c>
      <c r="AB7699" t="s">
        <v>21</v>
      </c>
      <c r="AC7699">
        <v>214</v>
      </c>
    </row>
    <row r="7700" spans="1:29" x14ac:dyDescent="0.25">
      <c r="A7700">
        <v>345</v>
      </c>
      <c r="B7700">
        <v>345103</v>
      </c>
      <c r="C7700">
        <v>5470</v>
      </c>
      <c r="D7700" t="str">
        <f>VLOOKUP(C7700,'Schedule 3'!A:M,13,FALSE)</f>
        <v>Operational/Non-Service Expenses</v>
      </c>
      <c r="E7700">
        <v>-362.78</v>
      </c>
      <c r="F7700" s="1">
        <v>43040</v>
      </c>
      <c r="G7700" t="s">
        <v>462</v>
      </c>
      <c r="H7700" t="s">
        <v>842</v>
      </c>
      <c r="I7700" t="s">
        <v>842</v>
      </c>
      <c r="K7700">
        <v>358966</v>
      </c>
      <c r="L7700">
        <v>285621</v>
      </c>
      <c r="P7700" t="s">
        <v>834</v>
      </c>
      <c r="Q7700" t="s">
        <v>68</v>
      </c>
      <c r="R7700">
        <v>10</v>
      </c>
      <c r="U7700">
        <v>11</v>
      </c>
      <c r="V7700">
        <v>17</v>
      </c>
      <c r="Y7700" t="s">
        <v>65</v>
      </c>
      <c r="Z7700">
        <v>110</v>
      </c>
      <c r="AA7700" t="s">
        <v>586</v>
      </c>
      <c r="AB7700" t="s">
        <v>21</v>
      </c>
      <c r="AC7700">
        <v>215</v>
      </c>
    </row>
    <row r="7701" spans="1:29" x14ac:dyDescent="0.25">
      <c r="A7701">
        <v>345</v>
      </c>
      <c r="B7701">
        <v>345101</v>
      </c>
      <c r="C7701">
        <v>5465</v>
      </c>
      <c r="D7701" t="str">
        <f>VLOOKUP(C7701,'Schedule 3'!A:M,13,FALSE)</f>
        <v>Operational/Non-Service Expenses</v>
      </c>
      <c r="E7701">
        <v>1239.73</v>
      </c>
      <c r="F7701" s="1">
        <v>43039</v>
      </c>
      <c r="G7701" t="s">
        <v>462</v>
      </c>
      <c r="H7701" t="s">
        <v>842</v>
      </c>
      <c r="I7701" t="s">
        <v>842</v>
      </c>
      <c r="K7701">
        <v>358966</v>
      </c>
      <c r="L7701">
        <v>285621</v>
      </c>
      <c r="P7701" t="s">
        <v>834</v>
      </c>
      <c r="Q7701" t="s">
        <v>68</v>
      </c>
      <c r="R7701">
        <v>10</v>
      </c>
      <c r="U7701">
        <v>10</v>
      </c>
      <c r="V7701">
        <v>17</v>
      </c>
      <c r="Y7701" t="s">
        <v>65</v>
      </c>
      <c r="Z7701">
        <v>110</v>
      </c>
      <c r="AA7701" t="s">
        <v>586</v>
      </c>
      <c r="AB7701" t="s">
        <v>21</v>
      </c>
      <c r="AC7701">
        <v>213</v>
      </c>
    </row>
    <row r="7702" spans="1:29" x14ac:dyDescent="0.25">
      <c r="A7702">
        <v>345</v>
      </c>
      <c r="B7702">
        <v>345102</v>
      </c>
      <c r="C7702">
        <v>5465</v>
      </c>
      <c r="D7702" t="str">
        <f>VLOOKUP(C7702,'Schedule 3'!A:M,13,FALSE)</f>
        <v>Operational/Non-Service Expenses</v>
      </c>
      <c r="E7702">
        <v>12432.84</v>
      </c>
      <c r="F7702" s="1">
        <v>43039</v>
      </c>
      <c r="G7702" t="s">
        <v>462</v>
      </c>
      <c r="H7702" t="s">
        <v>842</v>
      </c>
      <c r="I7702" t="s">
        <v>842</v>
      </c>
      <c r="K7702">
        <v>358966</v>
      </c>
      <c r="L7702">
        <v>285621</v>
      </c>
      <c r="P7702" t="s">
        <v>834</v>
      </c>
      <c r="Q7702" t="s">
        <v>68</v>
      </c>
      <c r="R7702">
        <v>10</v>
      </c>
      <c r="U7702">
        <v>10</v>
      </c>
      <c r="V7702">
        <v>17</v>
      </c>
      <c r="Y7702" t="s">
        <v>65</v>
      </c>
      <c r="Z7702">
        <v>110</v>
      </c>
      <c r="AA7702" t="s">
        <v>586</v>
      </c>
      <c r="AB7702" t="s">
        <v>21</v>
      </c>
      <c r="AC7702">
        <v>214</v>
      </c>
    </row>
    <row r="7703" spans="1:29" x14ac:dyDescent="0.25">
      <c r="A7703">
        <v>345</v>
      </c>
      <c r="B7703">
        <v>345103</v>
      </c>
      <c r="C7703">
        <v>5470</v>
      </c>
      <c r="D7703" t="str">
        <f>VLOOKUP(C7703,'Schedule 3'!A:M,13,FALSE)</f>
        <v>Operational/Non-Service Expenses</v>
      </c>
      <c r="E7703">
        <v>362.78</v>
      </c>
      <c r="F7703" s="1">
        <v>43039</v>
      </c>
      <c r="G7703" t="s">
        <v>462</v>
      </c>
      <c r="H7703" t="s">
        <v>842</v>
      </c>
      <c r="I7703" t="s">
        <v>842</v>
      </c>
      <c r="K7703">
        <v>358966</v>
      </c>
      <c r="L7703">
        <v>285621</v>
      </c>
      <c r="P7703" t="s">
        <v>834</v>
      </c>
      <c r="Q7703" t="s">
        <v>68</v>
      </c>
      <c r="R7703">
        <v>10</v>
      </c>
      <c r="U7703">
        <v>10</v>
      </c>
      <c r="V7703">
        <v>17</v>
      </c>
      <c r="Y7703" t="s">
        <v>65</v>
      </c>
      <c r="Z7703">
        <v>110</v>
      </c>
      <c r="AA7703" t="s">
        <v>586</v>
      </c>
      <c r="AB7703" t="s">
        <v>21</v>
      </c>
      <c r="AC7703">
        <v>215</v>
      </c>
    </row>
    <row r="7704" spans="1:29" x14ac:dyDescent="0.25">
      <c r="A7704">
        <v>345</v>
      </c>
      <c r="B7704">
        <v>345102</v>
      </c>
      <c r="C7704">
        <v>6165</v>
      </c>
      <c r="D7704" t="str">
        <f>VLOOKUP(C7704,'Schedule 3'!A:M,13,FALSE)</f>
        <v>Salaries and Wages</v>
      </c>
      <c r="E7704">
        <v>-40.71</v>
      </c>
      <c r="F7704" s="1">
        <v>43039</v>
      </c>
      <c r="G7704" t="s">
        <v>462</v>
      </c>
      <c r="H7704" t="s">
        <v>386</v>
      </c>
      <c r="I7704" t="s">
        <v>974</v>
      </c>
      <c r="K7704">
        <v>358980</v>
      </c>
      <c r="L7704">
        <v>285654</v>
      </c>
      <c r="Q7704" t="s">
        <v>68</v>
      </c>
      <c r="U7704">
        <v>10</v>
      </c>
      <c r="V7704">
        <v>17</v>
      </c>
      <c r="Y7704" t="s">
        <v>65</v>
      </c>
      <c r="Z7704">
        <v>868</v>
      </c>
      <c r="AA7704" t="s">
        <v>586</v>
      </c>
      <c r="AB7704" t="s">
        <v>21</v>
      </c>
      <c r="AC7704">
        <v>48</v>
      </c>
    </row>
    <row r="7705" spans="1:29" x14ac:dyDescent="0.25">
      <c r="A7705">
        <v>345</v>
      </c>
      <c r="B7705">
        <v>345102</v>
      </c>
      <c r="C7705">
        <v>6165</v>
      </c>
      <c r="D7705" t="str">
        <f>VLOOKUP(C7705,'Schedule 3'!A:M,13,FALSE)</f>
        <v>Salaries and Wages</v>
      </c>
      <c r="E7705">
        <v>-81.42</v>
      </c>
      <c r="F7705" s="1">
        <v>43039</v>
      </c>
      <c r="G7705" t="s">
        <v>462</v>
      </c>
      <c r="H7705" t="s">
        <v>386</v>
      </c>
      <c r="I7705" t="s">
        <v>974</v>
      </c>
      <c r="K7705">
        <v>358980</v>
      </c>
      <c r="L7705">
        <v>285654</v>
      </c>
      <c r="Q7705" t="s">
        <v>68</v>
      </c>
      <c r="U7705">
        <v>10</v>
      </c>
      <c r="V7705">
        <v>17</v>
      </c>
      <c r="Y7705" t="s">
        <v>65</v>
      </c>
      <c r="Z7705">
        <v>868</v>
      </c>
      <c r="AA7705" t="s">
        <v>586</v>
      </c>
      <c r="AB7705" t="s">
        <v>21</v>
      </c>
      <c r="AC7705">
        <v>49</v>
      </c>
    </row>
    <row r="7706" spans="1:29" x14ac:dyDescent="0.25">
      <c r="A7706">
        <v>345</v>
      </c>
      <c r="B7706">
        <v>345102</v>
      </c>
      <c r="C7706">
        <v>6165</v>
      </c>
      <c r="D7706" t="str">
        <f>VLOOKUP(C7706,'Schedule 3'!A:M,13,FALSE)</f>
        <v>Salaries and Wages</v>
      </c>
      <c r="E7706">
        <v>-40.71</v>
      </c>
      <c r="F7706" s="1">
        <v>43039</v>
      </c>
      <c r="G7706" t="s">
        <v>462</v>
      </c>
      <c r="H7706" t="s">
        <v>386</v>
      </c>
      <c r="I7706" t="s">
        <v>974</v>
      </c>
      <c r="K7706">
        <v>358980</v>
      </c>
      <c r="L7706">
        <v>285654</v>
      </c>
      <c r="Q7706" t="s">
        <v>68</v>
      </c>
      <c r="U7706">
        <v>10</v>
      </c>
      <c r="V7706">
        <v>17</v>
      </c>
      <c r="Y7706" t="s">
        <v>65</v>
      </c>
      <c r="Z7706">
        <v>868</v>
      </c>
      <c r="AA7706" t="s">
        <v>586</v>
      </c>
      <c r="AB7706" t="s">
        <v>21</v>
      </c>
      <c r="AC7706">
        <v>50</v>
      </c>
    </row>
    <row r="7707" spans="1:29" x14ac:dyDescent="0.25">
      <c r="A7707">
        <v>345</v>
      </c>
      <c r="B7707">
        <v>345102</v>
      </c>
      <c r="C7707">
        <v>6165</v>
      </c>
      <c r="D7707" t="str">
        <f>VLOOKUP(C7707,'Schedule 3'!A:M,13,FALSE)</f>
        <v>Salaries and Wages</v>
      </c>
      <c r="E7707">
        <v>-40.71</v>
      </c>
      <c r="F7707" s="1">
        <v>43039</v>
      </c>
      <c r="G7707" t="s">
        <v>462</v>
      </c>
      <c r="H7707" t="s">
        <v>386</v>
      </c>
      <c r="I7707" t="s">
        <v>974</v>
      </c>
      <c r="K7707">
        <v>358980</v>
      </c>
      <c r="L7707">
        <v>285654</v>
      </c>
      <c r="Q7707" t="s">
        <v>68</v>
      </c>
      <c r="U7707">
        <v>10</v>
      </c>
      <c r="V7707">
        <v>17</v>
      </c>
      <c r="Y7707" t="s">
        <v>65</v>
      </c>
      <c r="Z7707">
        <v>868</v>
      </c>
      <c r="AA7707" t="s">
        <v>586</v>
      </c>
      <c r="AB7707" t="s">
        <v>21</v>
      </c>
      <c r="AC7707">
        <v>51</v>
      </c>
    </row>
    <row r="7708" spans="1:29" x14ac:dyDescent="0.25">
      <c r="A7708">
        <v>345</v>
      </c>
      <c r="B7708">
        <v>345102</v>
      </c>
      <c r="C7708">
        <v>6165</v>
      </c>
      <c r="D7708" t="str">
        <f>VLOOKUP(C7708,'Schedule 3'!A:M,13,FALSE)</f>
        <v>Salaries and Wages</v>
      </c>
      <c r="E7708">
        <v>-40.71</v>
      </c>
      <c r="F7708" s="1">
        <v>43039</v>
      </c>
      <c r="G7708" t="s">
        <v>462</v>
      </c>
      <c r="H7708" t="s">
        <v>386</v>
      </c>
      <c r="I7708" t="s">
        <v>974</v>
      </c>
      <c r="K7708">
        <v>358980</v>
      </c>
      <c r="L7708">
        <v>285654</v>
      </c>
      <c r="Q7708" t="s">
        <v>68</v>
      </c>
      <c r="U7708">
        <v>10</v>
      </c>
      <c r="V7708">
        <v>17</v>
      </c>
      <c r="Y7708" t="s">
        <v>65</v>
      </c>
      <c r="Z7708">
        <v>868</v>
      </c>
      <c r="AA7708" t="s">
        <v>586</v>
      </c>
      <c r="AB7708" t="s">
        <v>21</v>
      </c>
      <c r="AC7708">
        <v>52</v>
      </c>
    </row>
    <row r="7709" spans="1:29" x14ac:dyDescent="0.25">
      <c r="A7709">
        <v>345</v>
      </c>
      <c r="B7709">
        <v>345102</v>
      </c>
      <c r="C7709">
        <v>6255</v>
      </c>
      <c r="D7709" t="str">
        <f>VLOOKUP(C7709,'Schedule 3'!A:M,13,FALSE)</f>
        <v>Operational/Non-Service Expenses</v>
      </c>
      <c r="E7709">
        <v>-1326</v>
      </c>
      <c r="F7709" s="1">
        <v>43040</v>
      </c>
      <c r="G7709" t="s">
        <v>462</v>
      </c>
      <c r="H7709" t="s">
        <v>975</v>
      </c>
      <c r="I7709" t="s">
        <v>976</v>
      </c>
      <c r="K7709">
        <v>359032</v>
      </c>
      <c r="L7709">
        <v>285861</v>
      </c>
      <c r="P7709" t="s">
        <v>834</v>
      </c>
      <c r="Q7709" t="s">
        <v>68</v>
      </c>
      <c r="U7709">
        <v>11</v>
      </c>
      <c r="V7709">
        <v>17</v>
      </c>
      <c r="Y7709" t="s">
        <v>65</v>
      </c>
      <c r="Z7709">
        <v>122</v>
      </c>
      <c r="AA7709" t="s">
        <v>586</v>
      </c>
      <c r="AB7709" t="s">
        <v>21</v>
      </c>
      <c r="AC7709">
        <v>9</v>
      </c>
    </row>
    <row r="7710" spans="1:29" x14ac:dyDescent="0.25">
      <c r="A7710">
        <v>345</v>
      </c>
      <c r="B7710">
        <v>345103</v>
      </c>
      <c r="C7710">
        <v>6270</v>
      </c>
      <c r="D7710" t="str">
        <f>VLOOKUP(C7710,'Schedule 3'!A:M,13,FALSE)</f>
        <v>Operational/Non-Service Expenses</v>
      </c>
      <c r="E7710">
        <v>-481</v>
      </c>
      <c r="F7710" s="1">
        <v>43040</v>
      </c>
      <c r="G7710" t="s">
        <v>462</v>
      </c>
      <c r="H7710" t="s">
        <v>975</v>
      </c>
      <c r="I7710" t="s">
        <v>977</v>
      </c>
      <c r="K7710">
        <v>359032</v>
      </c>
      <c r="L7710">
        <v>285861</v>
      </c>
      <c r="P7710" t="s">
        <v>834</v>
      </c>
      <c r="Q7710" t="s">
        <v>68</v>
      </c>
      <c r="U7710">
        <v>11</v>
      </c>
      <c r="V7710">
        <v>17</v>
      </c>
      <c r="Y7710" t="s">
        <v>65</v>
      </c>
      <c r="Z7710">
        <v>122</v>
      </c>
      <c r="AA7710" t="s">
        <v>586</v>
      </c>
      <c r="AB7710" t="s">
        <v>21</v>
      </c>
      <c r="AC7710">
        <v>10</v>
      </c>
    </row>
    <row r="7711" spans="1:29" x14ac:dyDescent="0.25">
      <c r="A7711">
        <v>345</v>
      </c>
      <c r="B7711">
        <v>345102</v>
      </c>
      <c r="C7711">
        <v>6255</v>
      </c>
      <c r="D7711" t="str">
        <f>VLOOKUP(C7711,'Schedule 3'!A:M,13,FALSE)</f>
        <v>Operational/Non-Service Expenses</v>
      </c>
      <c r="E7711">
        <v>1326</v>
      </c>
      <c r="F7711" s="1">
        <v>43039</v>
      </c>
      <c r="G7711" t="s">
        <v>462</v>
      </c>
      <c r="H7711" t="s">
        <v>975</v>
      </c>
      <c r="I7711" t="s">
        <v>976</v>
      </c>
      <c r="K7711">
        <v>359032</v>
      </c>
      <c r="L7711">
        <v>285861</v>
      </c>
      <c r="P7711" t="s">
        <v>834</v>
      </c>
      <c r="Q7711" t="s">
        <v>68</v>
      </c>
      <c r="U7711">
        <v>10</v>
      </c>
      <c r="V7711">
        <v>17</v>
      </c>
      <c r="Y7711" t="s">
        <v>65</v>
      </c>
      <c r="Z7711">
        <v>122</v>
      </c>
      <c r="AA7711" t="s">
        <v>586</v>
      </c>
      <c r="AB7711" t="s">
        <v>21</v>
      </c>
      <c r="AC7711">
        <v>9</v>
      </c>
    </row>
    <row r="7712" spans="1:29" x14ac:dyDescent="0.25">
      <c r="A7712">
        <v>345</v>
      </c>
      <c r="B7712">
        <v>345103</v>
      </c>
      <c r="C7712">
        <v>6270</v>
      </c>
      <c r="D7712" t="str">
        <f>VLOOKUP(C7712,'Schedule 3'!A:M,13,FALSE)</f>
        <v>Operational/Non-Service Expenses</v>
      </c>
      <c r="E7712">
        <v>481</v>
      </c>
      <c r="F7712" s="1">
        <v>43039</v>
      </c>
      <c r="G7712" t="s">
        <v>462</v>
      </c>
      <c r="H7712" t="s">
        <v>975</v>
      </c>
      <c r="I7712" t="s">
        <v>977</v>
      </c>
      <c r="K7712">
        <v>359032</v>
      </c>
      <c r="L7712">
        <v>285861</v>
      </c>
      <c r="P7712" t="s">
        <v>834</v>
      </c>
      <c r="Q7712" t="s">
        <v>68</v>
      </c>
      <c r="U7712">
        <v>10</v>
      </c>
      <c r="V7712">
        <v>17</v>
      </c>
      <c r="Y7712" t="s">
        <v>65</v>
      </c>
      <c r="Z7712">
        <v>122</v>
      </c>
      <c r="AA7712" t="s">
        <v>586</v>
      </c>
      <c r="AB7712" t="s">
        <v>21</v>
      </c>
      <c r="AC7712">
        <v>10</v>
      </c>
    </row>
    <row r="7713" spans="1:29" x14ac:dyDescent="0.25">
      <c r="A7713">
        <v>345</v>
      </c>
      <c r="B7713">
        <v>345101</v>
      </c>
      <c r="C7713">
        <v>6150</v>
      </c>
      <c r="D7713" t="str">
        <f>VLOOKUP(C7713,'Schedule 3'!A:M,13,FALSE)</f>
        <v>Salaries and Wages</v>
      </c>
      <c r="E7713">
        <v>-2257</v>
      </c>
      <c r="F7713" s="1">
        <v>43070</v>
      </c>
      <c r="G7713" t="s">
        <v>462</v>
      </c>
      <c r="H7713" t="s">
        <v>365</v>
      </c>
      <c r="I7713" t="s">
        <v>365</v>
      </c>
      <c r="K7713">
        <v>359224</v>
      </c>
      <c r="L7713">
        <v>287359</v>
      </c>
      <c r="P7713" t="s">
        <v>834</v>
      </c>
      <c r="Q7713" t="s">
        <v>68</v>
      </c>
      <c r="U7713">
        <v>12</v>
      </c>
      <c r="V7713">
        <v>17</v>
      </c>
      <c r="Y7713" t="s">
        <v>65</v>
      </c>
      <c r="Z7713">
        <v>102</v>
      </c>
      <c r="AA7713" t="s">
        <v>586</v>
      </c>
      <c r="AB7713" t="s">
        <v>21</v>
      </c>
      <c r="AC7713">
        <v>298</v>
      </c>
    </row>
    <row r="7714" spans="1:29" x14ac:dyDescent="0.25">
      <c r="A7714">
        <v>345</v>
      </c>
      <c r="B7714">
        <v>345101</v>
      </c>
      <c r="C7714">
        <v>6155</v>
      </c>
      <c r="D7714" t="str">
        <f>VLOOKUP(C7714,'Schedule 3'!A:M,13,FALSE)</f>
        <v>Salaries and Wages</v>
      </c>
      <c r="E7714">
        <v>-145</v>
      </c>
      <c r="F7714" s="1">
        <v>43070</v>
      </c>
      <c r="G7714" t="s">
        <v>462</v>
      </c>
      <c r="H7714" t="s">
        <v>365</v>
      </c>
      <c r="I7714" t="s">
        <v>365</v>
      </c>
      <c r="K7714">
        <v>359224</v>
      </c>
      <c r="L7714">
        <v>287359</v>
      </c>
      <c r="P7714" t="s">
        <v>834</v>
      </c>
      <c r="Q7714" t="s">
        <v>68</v>
      </c>
      <c r="U7714">
        <v>12</v>
      </c>
      <c r="V7714">
        <v>17</v>
      </c>
      <c r="Y7714" t="s">
        <v>65</v>
      </c>
      <c r="Z7714">
        <v>102</v>
      </c>
      <c r="AA7714" t="s">
        <v>586</v>
      </c>
      <c r="AB7714" t="s">
        <v>21</v>
      </c>
      <c r="AC7714">
        <v>299</v>
      </c>
    </row>
    <row r="7715" spans="1:29" x14ac:dyDescent="0.25">
      <c r="A7715">
        <v>345</v>
      </c>
      <c r="B7715">
        <v>345102</v>
      </c>
      <c r="C7715">
        <v>6150</v>
      </c>
      <c r="D7715" t="str">
        <f>VLOOKUP(C7715,'Schedule 3'!A:M,13,FALSE)</f>
        <v>Salaries and Wages</v>
      </c>
      <c r="E7715">
        <v>-8370</v>
      </c>
      <c r="F7715" s="1">
        <v>43070</v>
      </c>
      <c r="G7715" t="s">
        <v>462</v>
      </c>
      <c r="H7715" t="s">
        <v>365</v>
      </c>
      <c r="I7715" t="s">
        <v>365</v>
      </c>
      <c r="K7715">
        <v>359224</v>
      </c>
      <c r="L7715">
        <v>287359</v>
      </c>
      <c r="P7715" t="s">
        <v>834</v>
      </c>
      <c r="Q7715" t="s">
        <v>68</v>
      </c>
      <c r="U7715">
        <v>12</v>
      </c>
      <c r="V7715">
        <v>17</v>
      </c>
      <c r="Y7715" t="s">
        <v>65</v>
      </c>
      <c r="Z7715">
        <v>102</v>
      </c>
      <c r="AA7715" t="s">
        <v>586</v>
      </c>
      <c r="AB7715" t="s">
        <v>21</v>
      </c>
      <c r="AC7715">
        <v>300</v>
      </c>
    </row>
    <row r="7716" spans="1:29" x14ac:dyDescent="0.25">
      <c r="A7716">
        <v>345</v>
      </c>
      <c r="B7716">
        <v>345102</v>
      </c>
      <c r="C7716">
        <v>6155</v>
      </c>
      <c r="D7716" t="str">
        <f>VLOOKUP(C7716,'Schedule 3'!A:M,13,FALSE)</f>
        <v>Salaries and Wages</v>
      </c>
      <c r="E7716">
        <v>-1286</v>
      </c>
      <c r="F7716" s="1">
        <v>43070</v>
      </c>
      <c r="G7716" t="s">
        <v>462</v>
      </c>
      <c r="H7716" t="s">
        <v>365</v>
      </c>
      <c r="I7716" t="s">
        <v>365</v>
      </c>
      <c r="K7716">
        <v>359224</v>
      </c>
      <c r="L7716">
        <v>287359</v>
      </c>
      <c r="P7716" t="s">
        <v>834</v>
      </c>
      <c r="Q7716" t="s">
        <v>68</v>
      </c>
      <c r="U7716">
        <v>12</v>
      </c>
      <c r="V7716">
        <v>17</v>
      </c>
      <c r="Y7716" t="s">
        <v>65</v>
      </c>
      <c r="Z7716">
        <v>102</v>
      </c>
      <c r="AA7716" t="s">
        <v>586</v>
      </c>
      <c r="AB7716" t="s">
        <v>21</v>
      </c>
      <c r="AC7716">
        <v>301</v>
      </c>
    </row>
    <row r="7717" spans="1:29" x14ac:dyDescent="0.25">
      <c r="A7717">
        <v>345</v>
      </c>
      <c r="B7717">
        <v>345101</v>
      </c>
      <c r="C7717">
        <v>6150</v>
      </c>
      <c r="D7717" t="str">
        <f>VLOOKUP(C7717,'Schedule 3'!A:M,13,FALSE)</f>
        <v>Salaries and Wages</v>
      </c>
      <c r="E7717">
        <v>2257</v>
      </c>
      <c r="F7717" s="1">
        <v>43069</v>
      </c>
      <c r="G7717" t="s">
        <v>462</v>
      </c>
      <c r="H7717" t="s">
        <v>365</v>
      </c>
      <c r="I7717" t="s">
        <v>365</v>
      </c>
      <c r="K7717">
        <v>359224</v>
      </c>
      <c r="L7717">
        <v>287359</v>
      </c>
      <c r="P7717" t="s">
        <v>834</v>
      </c>
      <c r="Q7717" t="s">
        <v>68</v>
      </c>
      <c r="U7717">
        <v>11</v>
      </c>
      <c r="V7717">
        <v>17</v>
      </c>
      <c r="Y7717" t="s">
        <v>65</v>
      </c>
      <c r="Z7717">
        <v>102</v>
      </c>
      <c r="AA7717" t="s">
        <v>586</v>
      </c>
      <c r="AB7717" t="s">
        <v>21</v>
      </c>
      <c r="AC7717">
        <v>298</v>
      </c>
    </row>
    <row r="7718" spans="1:29" x14ac:dyDescent="0.25">
      <c r="A7718">
        <v>345</v>
      </c>
      <c r="B7718">
        <v>345101</v>
      </c>
      <c r="C7718">
        <v>6155</v>
      </c>
      <c r="D7718" t="str">
        <f>VLOOKUP(C7718,'Schedule 3'!A:M,13,FALSE)</f>
        <v>Salaries and Wages</v>
      </c>
      <c r="E7718">
        <v>145</v>
      </c>
      <c r="F7718" s="1">
        <v>43069</v>
      </c>
      <c r="G7718" t="s">
        <v>462</v>
      </c>
      <c r="H7718" t="s">
        <v>365</v>
      </c>
      <c r="I7718" t="s">
        <v>365</v>
      </c>
      <c r="K7718">
        <v>359224</v>
      </c>
      <c r="L7718">
        <v>287359</v>
      </c>
      <c r="P7718" t="s">
        <v>834</v>
      </c>
      <c r="Q7718" t="s">
        <v>68</v>
      </c>
      <c r="U7718">
        <v>11</v>
      </c>
      <c r="V7718">
        <v>17</v>
      </c>
      <c r="Y7718" t="s">
        <v>65</v>
      </c>
      <c r="Z7718">
        <v>102</v>
      </c>
      <c r="AA7718" t="s">
        <v>586</v>
      </c>
      <c r="AB7718" t="s">
        <v>21</v>
      </c>
      <c r="AC7718">
        <v>299</v>
      </c>
    </row>
    <row r="7719" spans="1:29" x14ac:dyDescent="0.25">
      <c r="A7719">
        <v>345</v>
      </c>
      <c r="B7719">
        <v>345102</v>
      </c>
      <c r="C7719">
        <v>6150</v>
      </c>
      <c r="D7719" t="str">
        <f>VLOOKUP(C7719,'Schedule 3'!A:M,13,FALSE)</f>
        <v>Salaries and Wages</v>
      </c>
      <c r="E7719">
        <v>8370</v>
      </c>
      <c r="F7719" s="1">
        <v>43069</v>
      </c>
      <c r="G7719" t="s">
        <v>462</v>
      </c>
      <c r="H7719" t="s">
        <v>365</v>
      </c>
      <c r="I7719" t="s">
        <v>365</v>
      </c>
      <c r="K7719">
        <v>359224</v>
      </c>
      <c r="L7719">
        <v>287359</v>
      </c>
      <c r="P7719" t="s">
        <v>834</v>
      </c>
      <c r="Q7719" t="s">
        <v>68</v>
      </c>
      <c r="U7719">
        <v>11</v>
      </c>
      <c r="V7719">
        <v>17</v>
      </c>
      <c r="Y7719" t="s">
        <v>65</v>
      </c>
      <c r="Z7719">
        <v>102</v>
      </c>
      <c r="AA7719" t="s">
        <v>586</v>
      </c>
      <c r="AB7719" t="s">
        <v>21</v>
      </c>
      <c r="AC7719">
        <v>300</v>
      </c>
    </row>
    <row r="7720" spans="1:29" x14ac:dyDescent="0.25">
      <c r="A7720">
        <v>345</v>
      </c>
      <c r="B7720">
        <v>345102</v>
      </c>
      <c r="C7720">
        <v>6155</v>
      </c>
      <c r="D7720" t="str">
        <f>VLOOKUP(C7720,'Schedule 3'!A:M,13,FALSE)</f>
        <v>Salaries and Wages</v>
      </c>
      <c r="E7720">
        <v>1286</v>
      </c>
      <c r="F7720" s="1">
        <v>43069</v>
      </c>
      <c r="G7720" t="s">
        <v>462</v>
      </c>
      <c r="H7720" t="s">
        <v>365</v>
      </c>
      <c r="I7720" t="s">
        <v>365</v>
      </c>
      <c r="K7720">
        <v>359224</v>
      </c>
      <c r="L7720">
        <v>287359</v>
      </c>
      <c r="P7720" t="s">
        <v>834</v>
      </c>
      <c r="Q7720" t="s">
        <v>68</v>
      </c>
      <c r="U7720">
        <v>11</v>
      </c>
      <c r="V7720">
        <v>17</v>
      </c>
      <c r="Y7720" t="s">
        <v>65</v>
      </c>
      <c r="Z7720">
        <v>102</v>
      </c>
      <c r="AA7720" t="s">
        <v>586</v>
      </c>
      <c r="AB7720" t="s">
        <v>21</v>
      </c>
      <c r="AC7720">
        <v>301</v>
      </c>
    </row>
    <row r="7721" spans="1:29" x14ac:dyDescent="0.25">
      <c r="A7721">
        <v>345</v>
      </c>
      <c r="B7721">
        <v>345102</v>
      </c>
      <c r="C7721">
        <v>7765</v>
      </c>
      <c r="D7721" t="str">
        <f>VLOOKUP(C7721,'Schedule 3'!A:M,13,FALSE)</f>
        <v>Operational/Non-Service Expenses</v>
      </c>
      <c r="E7721">
        <v>-646</v>
      </c>
      <c r="F7721" s="1">
        <v>43069</v>
      </c>
      <c r="G7721" t="s">
        <v>462</v>
      </c>
      <c r="H7721" t="s">
        <v>978</v>
      </c>
      <c r="I7721" t="s">
        <v>979</v>
      </c>
      <c r="K7721">
        <v>359259</v>
      </c>
      <c r="L7721">
        <v>287708</v>
      </c>
      <c r="Q7721" t="s">
        <v>68</v>
      </c>
      <c r="U7721">
        <v>11</v>
      </c>
      <c r="V7721">
        <v>17</v>
      </c>
      <c r="Y7721" t="s">
        <v>65</v>
      </c>
      <c r="Z7721">
        <v>103</v>
      </c>
      <c r="AA7721" t="s">
        <v>586</v>
      </c>
      <c r="AB7721" t="s">
        <v>21</v>
      </c>
      <c r="AC7721">
        <v>2</v>
      </c>
    </row>
    <row r="7722" spans="1:29" x14ac:dyDescent="0.25">
      <c r="A7722">
        <v>345</v>
      </c>
      <c r="B7722">
        <v>345100</v>
      </c>
      <c r="C7722">
        <v>7550</v>
      </c>
      <c r="D7722" t="str">
        <f>VLOOKUP(C7722,'Schedule 3'!A:M,13,FALSE)</f>
        <v>Operational/Non-Service Expenses</v>
      </c>
      <c r="E7722">
        <v>-59685.919999999998</v>
      </c>
      <c r="F7722" s="1">
        <v>43070</v>
      </c>
      <c r="G7722" t="s">
        <v>462</v>
      </c>
      <c r="H7722" t="s">
        <v>980</v>
      </c>
      <c r="I7722" t="s">
        <v>980</v>
      </c>
      <c r="K7722">
        <v>359268</v>
      </c>
      <c r="L7722">
        <v>287804</v>
      </c>
      <c r="P7722" t="s">
        <v>834</v>
      </c>
      <c r="Q7722" t="s">
        <v>68</v>
      </c>
      <c r="U7722">
        <v>12</v>
      </c>
      <c r="V7722">
        <v>17</v>
      </c>
      <c r="Y7722" t="s">
        <v>65</v>
      </c>
      <c r="Z7722">
        <v>102</v>
      </c>
      <c r="AA7722" t="s">
        <v>586</v>
      </c>
      <c r="AB7722" t="s">
        <v>21</v>
      </c>
      <c r="AC7722">
        <v>90</v>
      </c>
    </row>
    <row r="7723" spans="1:29" x14ac:dyDescent="0.25">
      <c r="A7723">
        <v>345</v>
      </c>
      <c r="B7723">
        <v>345100</v>
      </c>
      <c r="C7723">
        <v>7550</v>
      </c>
      <c r="D7723" t="str">
        <f>VLOOKUP(C7723,'Schedule 3'!A:M,13,FALSE)</f>
        <v>Operational/Non-Service Expenses</v>
      </c>
      <c r="E7723">
        <v>59685.919999999998</v>
      </c>
      <c r="F7723" s="1">
        <v>43069</v>
      </c>
      <c r="G7723" t="s">
        <v>462</v>
      </c>
      <c r="H7723" t="s">
        <v>980</v>
      </c>
      <c r="I7723" t="s">
        <v>980</v>
      </c>
      <c r="K7723">
        <v>359268</v>
      </c>
      <c r="L7723">
        <v>287804</v>
      </c>
      <c r="P7723" t="s">
        <v>834</v>
      </c>
      <c r="Q7723" t="s">
        <v>68</v>
      </c>
      <c r="U7723">
        <v>11</v>
      </c>
      <c r="V7723">
        <v>17</v>
      </c>
      <c r="Y7723" t="s">
        <v>65</v>
      </c>
      <c r="Z7723">
        <v>102</v>
      </c>
      <c r="AA7723" t="s">
        <v>586</v>
      </c>
      <c r="AB7723" t="s">
        <v>21</v>
      </c>
      <c r="AC7723">
        <v>90</v>
      </c>
    </row>
    <row r="7724" spans="1:29" x14ac:dyDescent="0.25">
      <c r="A7724">
        <v>345</v>
      </c>
      <c r="B7724">
        <v>345101</v>
      </c>
      <c r="C7724">
        <v>5465</v>
      </c>
      <c r="D7724" t="str">
        <f>VLOOKUP(C7724,'Schedule 3'!A:M,13,FALSE)</f>
        <v>Operational/Non-Service Expenses</v>
      </c>
      <c r="E7724">
        <v>-1330.74</v>
      </c>
      <c r="F7724" s="1">
        <v>43070</v>
      </c>
      <c r="G7724" t="s">
        <v>462</v>
      </c>
      <c r="H7724" t="s">
        <v>842</v>
      </c>
      <c r="I7724" t="s">
        <v>842</v>
      </c>
      <c r="K7724">
        <v>359299</v>
      </c>
      <c r="L7724">
        <v>287952</v>
      </c>
      <c r="P7724" t="s">
        <v>834</v>
      </c>
      <c r="Q7724" t="s">
        <v>68</v>
      </c>
      <c r="R7724">
        <v>10</v>
      </c>
      <c r="U7724">
        <v>12</v>
      </c>
      <c r="V7724">
        <v>17</v>
      </c>
      <c r="Y7724" t="s">
        <v>65</v>
      </c>
      <c r="Z7724">
        <v>110</v>
      </c>
      <c r="AA7724" t="s">
        <v>586</v>
      </c>
      <c r="AB7724" t="s">
        <v>21</v>
      </c>
      <c r="AC7724">
        <v>211</v>
      </c>
    </row>
    <row r="7725" spans="1:29" x14ac:dyDescent="0.25">
      <c r="A7725">
        <v>345</v>
      </c>
      <c r="B7725">
        <v>345102</v>
      </c>
      <c r="C7725">
        <v>5465</v>
      </c>
      <c r="D7725" t="str">
        <f>VLOOKUP(C7725,'Schedule 3'!A:M,13,FALSE)</f>
        <v>Operational/Non-Service Expenses</v>
      </c>
      <c r="E7725">
        <v>-10545.75</v>
      </c>
      <c r="F7725" s="1">
        <v>43070</v>
      </c>
      <c r="G7725" t="s">
        <v>462</v>
      </c>
      <c r="H7725" t="s">
        <v>842</v>
      </c>
      <c r="I7725" t="s">
        <v>842</v>
      </c>
      <c r="K7725">
        <v>359299</v>
      </c>
      <c r="L7725">
        <v>287952</v>
      </c>
      <c r="P7725" t="s">
        <v>834</v>
      </c>
      <c r="Q7725" t="s">
        <v>68</v>
      </c>
      <c r="R7725">
        <v>10</v>
      </c>
      <c r="U7725">
        <v>12</v>
      </c>
      <c r="V7725">
        <v>17</v>
      </c>
      <c r="Y7725" t="s">
        <v>65</v>
      </c>
      <c r="Z7725">
        <v>110</v>
      </c>
      <c r="AA7725" t="s">
        <v>586</v>
      </c>
      <c r="AB7725" t="s">
        <v>21</v>
      </c>
      <c r="AC7725">
        <v>212</v>
      </c>
    </row>
    <row r="7726" spans="1:29" x14ac:dyDescent="0.25">
      <c r="A7726">
        <v>345</v>
      </c>
      <c r="B7726">
        <v>345103</v>
      </c>
      <c r="C7726">
        <v>5470</v>
      </c>
      <c r="D7726" t="str">
        <f>VLOOKUP(C7726,'Schedule 3'!A:M,13,FALSE)</f>
        <v>Operational/Non-Service Expenses</v>
      </c>
      <c r="E7726">
        <v>-606.51</v>
      </c>
      <c r="F7726" s="1">
        <v>43070</v>
      </c>
      <c r="G7726" t="s">
        <v>462</v>
      </c>
      <c r="H7726" t="s">
        <v>842</v>
      </c>
      <c r="I7726" t="s">
        <v>842</v>
      </c>
      <c r="K7726">
        <v>359299</v>
      </c>
      <c r="L7726">
        <v>287952</v>
      </c>
      <c r="P7726" t="s">
        <v>834</v>
      </c>
      <c r="Q7726" t="s">
        <v>68</v>
      </c>
      <c r="R7726">
        <v>10</v>
      </c>
      <c r="U7726">
        <v>12</v>
      </c>
      <c r="V7726">
        <v>17</v>
      </c>
      <c r="Y7726" t="s">
        <v>65</v>
      </c>
      <c r="Z7726">
        <v>110</v>
      </c>
      <c r="AA7726" t="s">
        <v>586</v>
      </c>
      <c r="AB7726" t="s">
        <v>21</v>
      </c>
      <c r="AC7726">
        <v>213</v>
      </c>
    </row>
    <row r="7727" spans="1:29" x14ac:dyDescent="0.25">
      <c r="A7727">
        <v>345</v>
      </c>
      <c r="B7727">
        <v>345101</v>
      </c>
      <c r="C7727">
        <v>5465</v>
      </c>
      <c r="D7727" t="str">
        <f>VLOOKUP(C7727,'Schedule 3'!A:M,13,FALSE)</f>
        <v>Operational/Non-Service Expenses</v>
      </c>
      <c r="E7727">
        <v>1330.74</v>
      </c>
      <c r="F7727" s="1">
        <v>43069</v>
      </c>
      <c r="G7727" t="s">
        <v>462</v>
      </c>
      <c r="H7727" t="s">
        <v>842</v>
      </c>
      <c r="I7727" t="s">
        <v>842</v>
      </c>
      <c r="K7727">
        <v>359299</v>
      </c>
      <c r="L7727">
        <v>287952</v>
      </c>
      <c r="P7727" t="s">
        <v>834</v>
      </c>
      <c r="Q7727" t="s">
        <v>68</v>
      </c>
      <c r="R7727">
        <v>10</v>
      </c>
      <c r="U7727">
        <v>11</v>
      </c>
      <c r="V7727">
        <v>17</v>
      </c>
      <c r="Y7727" t="s">
        <v>65</v>
      </c>
      <c r="Z7727">
        <v>110</v>
      </c>
      <c r="AA7727" t="s">
        <v>586</v>
      </c>
      <c r="AB7727" t="s">
        <v>21</v>
      </c>
      <c r="AC7727">
        <v>211</v>
      </c>
    </row>
    <row r="7728" spans="1:29" x14ac:dyDescent="0.25">
      <c r="A7728">
        <v>345</v>
      </c>
      <c r="B7728">
        <v>345102</v>
      </c>
      <c r="C7728">
        <v>5465</v>
      </c>
      <c r="D7728" t="str">
        <f>VLOOKUP(C7728,'Schedule 3'!A:M,13,FALSE)</f>
        <v>Operational/Non-Service Expenses</v>
      </c>
      <c r="E7728">
        <v>10545.75</v>
      </c>
      <c r="F7728" s="1">
        <v>43069</v>
      </c>
      <c r="G7728" t="s">
        <v>462</v>
      </c>
      <c r="H7728" t="s">
        <v>842</v>
      </c>
      <c r="I7728" t="s">
        <v>842</v>
      </c>
      <c r="K7728">
        <v>359299</v>
      </c>
      <c r="L7728">
        <v>287952</v>
      </c>
      <c r="P7728" t="s">
        <v>834</v>
      </c>
      <c r="Q7728" t="s">
        <v>68</v>
      </c>
      <c r="R7728">
        <v>10</v>
      </c>
      <c r="U7728">
        <v>11</v>
      </c>
      <c r="V7728">
        <v>17</v>
      </c>
      <c r="Y7728" t="s">
        <v>65</v>
      </c>
      <c r="Z7728">
        <v>110</v>
      </c>
      <c r="AA7728" t="s">
        <v>586</v>
      </c>
      <c r="AB7728" t="s">
        <v>21</v>
      </c>
      <c r="AC7728">
        <v>212</v>
      </c>
    </row>
    <row r="7729" spans="1:29" x14ac:dyDescent="0.25">
      <c r="A7729">
        <v>345</v>
      </c>
      <c r="B7729">
        <v>345103</v>
      </c>
      <c r="C7729">
        <v>5470</v>
      </c>
      <c r="D7729" t="str">
        <f>VLOOKUP(C7729,'Schedule 3'!A:M,13,FALSE)</f>
        <v>Operational/Non-Service Expenses</v>
      </c>
      <c r="E7729">
        <v>606.51</v>
      </c>
      <c r="F7729" s="1">
        <v>43069</v>
      </c>
      <c r="G7729" t="s">
        <v>462</v>
      </c>
      <c r="H7729" t="s">
        <v>842</v>
      </c>
      <c r="I7729" t="s">
        <v>842</v>
      </c>
      <c r="K7729">
        <v>359299</v>
      </c>
      <c r="L7729">
        <v>287952</v>
      </c>
      <c r="P7729" t="s">
        <v>834</v>
      </c>
      <c r="Q7729" t="s">
        <v>68</v>
      </c>
      <c r="R7729">
        <v>10</v>
      </c>
      <c r="U7729">
        <v>11</v>
      </c>
      <c r="V7729">
        <v>17</v>
      </c>
      <c r="Y7729" t="s">
        <v>65</v>
      </c>
      <c r="Z7729">
        <v>110</v>
      </c>
      <c r="AA7729" t="s">
        <v>586</v>
      </c>
      <c r="AB7729" t="s">
        <v>21</v>
      </c>
      <c r="AC7729">
        <v>213</v>
      </c>
    </row>
    <row r="7730" spans="1:29" x14ac:dyDescent="0.25">
      <c r="A7730">
        <v>345</v>
      </c>
      <c r="B7730">
        <v>345101</v>
      </c>
      <c r="C7730">
        <v>5895</v>
      </c>
      <c r="D7730" t="str">
        <f>VLOOKUP(C7730,'Schedule 3'!A:M,13,FALSE)</f>
        <v>Operational/Non-Service Expenses</v>
      </c>
      <c r="E7730">
        <v>-14.3</v>
      </c>
      <c r="F7730" s="1">
        <v>43070</v>
      </c>
      <c r="G7730" t="s">
        <v>462</v>
      </c>
      <c r="H7730" t="s">
        <v>981</v>
      </c>
      <c r="I7730" t="s">
        <v>848</v>
      </c>
      <c r="K7730">
        <v>359312</v>
      </c>
      <c r="L7730">
        <v>287992</v>
      </c>
      <c r="P7730" t="s">
        <v>834</v>
      </c>
      <c r="Q7730" t="s">
        <v>68</v>
      </c>
      <c r="U7730">
        <v>12</v>
      </c>
      <c r="V7730">
        <v>17</v>
      </c>
      <c r="Y7730" t="s">
        <v>65</v>
      </c>
      <c r="Z7730">
        <v>102</v>
      </c>
      <c r="AA7730" t="s">
        <v>586</v>
      </c>
      <c r="AB7730" t="s">
        <v>21</v>
      </c>
      <c r="AC7730">
        <v>105</v>
      </c>
    </row>
    <row r="7731" spans="1:29" x14ac:dyDescent="0.25">
      <c r="A7731">
        <v>345</v>
      </c>
      <c r="B7731">
        <v>345101</v>
      </c>
      <c r="C7731">
        <v>6185</v>
      </c>
      <c r="D7731" t="str">
        <f>VLOOKUP(C7731,'Schedule 3'!A:M,13,FALSE)</f>
        <v>Transport/Travel Expenses</v>
      </c>
      <c r="E7731">
        <v>-150.80000000000001</v>
      </c>
      <c r="F7731" s="1">
        <v>43070</v>
      </c>
      <c r="G7731" t="s">
        <v>462</v>
      </c>
      <c r="H7731" t="s">
        <v>981</v>
      </c>
      <c r="I7731" t="s">
        <v>375</v>
      </c>
      <c r="K7731">
        <v>359312</v>
      </c>
      <c r="L7731">
        <v>287992</v>
      </c>
      <c r="P7731" t="s">
        <v>834</v>
      </c>
      <c r="Q7731" t="s">
        <v>68</v>
      </c>
      <c r="U7731">
        <v>12</v>
      </c>
      <c r="V7731">
        <v>17</v>
      </c>
      <c r="Y7731" t="s">
        <v>65</v>
      </c>
      <c r="Z7731">
        <v>102</v>
      </c>
      <c r="AA7731" t="s">
        <v>586</v>
      </c>
      <c r="AB7731" t="s">
        <v>21</v>
      </c>
      <c r="AC7731">
        <v>106</v>
      </c>
    </row>
    <row r="7732" spans="1:29" x14ac:dyDescent="0.25">
      <c r="A7732">
        <v>345</v>
      </c>
      <c r="B7732">
        <v>345101</v>
      </c>
      <c r="C7732">
        <v>6200</v>
      </c>
      <c r="D7732" t="str">
        <f>VLOOKUP(C7732,'Schedule 3'!A:M,13,FALSE)</f>
        <v>Transport/Travel Expenses</v>
      </c>
      <c r="E7732">
        <v>-51.05</v>
      </c>
      <c r="F7732" s="1">
        <v>43070</v>
      </c>
      <c r="G7732" t="s">
        <v>462</v>
      </c>
      <c r="H7732" t="s">
        <v>981</v>
      </c>
      <c r="I7732" t="s">
        <v>375</v>
      </c>
      <c r="K7732">
        <v>359312</v>
      </c>
      <c r="L7732">
        <v>287992</v>
      </c>
      <c r="P7732" t="s">
        <v>834</v>
      </c>
      <c r="Q7732" t="s">
        <v>68</v>
      </c>
      <c r="U7732">
        <v>12</v>
      </c>
      <c r="V7732">
        <v>17</v>
      </c>
      <c r="Y7732" t="s">
        <v>65</v>
      </c>
      <c r="Z7732">
        <v>102</v>
      </c>
      <c r="AA7732" t="s">
        <v>586</v>
      </c>
      <c r="AB7732" t="s">
        <v>21</v>
      </c>
      <c r="AC7732">
        <v>107</v>
      </c>
    </row>
    <row r="7733" spans="1:29" x14ac:dyDescent="0.25">
      <c r="A7733">
        <v>345</v>
      </c>
      <c r="B7733">
        <v>345102</v>
      </c>
      <c r="C7733">
        <v>5880</v>
      </c>
      <c r="D7733" t="str">
        <f>VLOOKUP(C7733,'Schedule 3'!A:M,13,FALSE)</f>
        <v>Other Personnel Related Expenses</v>
      </c>
      <c r="E7733">
        <v>-8.6</v>
      </c>
      <c r="F7733" s="1">
        <v>43070</v>
      </c>
      <c r="G7733" t="s">
        <v>462</v>
      </c>
      <c r="H7733" t="s">
        <v>981</v>
      </c>
      <c r="I7733" t="s">
        <v>867</v>
      </c>
      <c r="K7733">
        <v>359312</v>
      </c>
      <c r="L7733">
        <v>287992</v>
      </c>
      <c r="P7733" t="s">
        <v>834</v>
      </c>
      <c r="Q7733" t="s">
        <v>68</v>
      </c>
      <c r="U7733">
        <v>12</v>
      </c>
      <c r="V7733">
        <v>17</v>
      </c>
      <c r="Y7733" t="s">
        <v>65</v>
      </c>
      <c r="Z7733">
        <v>102</v>
      </c>
      <c r="AA7733" t="s">
        <v>586</v>
      </c>
      <c r="AB7733" t="s">
        <v>21</v>
      </c>
      <c r="AC7733">
        <v>108</v>
      </c>
    </row>
    <row r="7734" spans="1:29" x14ac:dyDescent="0.25">
      <c r="A7734">
        <v>345</v>
      </c>
      <c r="B7734">
        <v>345102</v>
      </c>
      <c r="C7734">
        <v>5880</v>
      </c>
      <c r="D7734" t="str">
        <f>VLOOKUP(C7734,'Schedule 3'!A:M,13,FALSE)</f>
        <v>Other Personnel Related Expenses</v>
      </c>
      <c r="E7734">
        <v>-49.23</v>
      </c>
      <c r="F7734" s="1">
        <v>43070</v>
      </c>
      <c r="G7734" t="s">
        <v>462</v>
      </c>
      <c r="H7734" t="s">
        <v>981</v>
      </c>
      <c r="I7734" t="s">
        <v>867</v>
      </c>
      <c r="K7734">
        <v>359312</v>
      </c>
      <c r="L7734">
        <v>287992</v>
      </c>
      <c r="P7734" t="s">
        <v>834</v>
      </c>
      <c r="Q7734" t="s">
        <v>68</v>
      </c>
      <c r="U7734">
        <v>12</v>
      </c>
      <c r="V7734">
        <v>17</v>
      </c>
      <c r="Y7734" t="s">
        <v>65</v>
      </c>
      <c r="Z7734">
        <v>102</v>
      </c>
      <c r="AA7734" t="s">
        <v>586</v>
      </c>
      <c r="AB7734" t="s">
        <v>21</v>
      </c>
      <c r="AC7734">
        <v>109</v>
      </c>
    </row>
    <row r="7735" spans="1:29" x14ac:dyDescent="0.25">
      <c r="A7735">
        <v>345</v>
      </c>
      <c r="B7735">
        <v>345102</v>
      </c>
      <c r="C7735">
        <v>5895</v>
      </c>
      <c r="D7735" t="str">
        <f>VLOOKUP(C7735,'Schedule 3'!A:M,13,FALSE)</f>
        <v>Operational/Non-Service Expenses</v>
      </c>
      <c r="E7735">
        <v>-14.3</v>
      </c>
      <c r="F7735" s="1">
        <v>43070</v>
      </c>
      <c r="G7735" t="s">
        <v>462</v>
      </c>
      <c r="H7735" t="s">
        <v>981</v>
      </c>
      <c r="I7735" t="s">
        <v>867</v>
      </c>
      <c r="K7735">
        <v>359312</v>
      </c>
      <c r="L7735">
        <v>287992</v>
      </c>
      <c r="P7735" t="s">
        <v>834</v>
      </c>
      <c r="Q7735" t="s">
        <v>68</v>
      </c>
      <c r="U7735">
        <v>12</v>
      </c>
      <c r="V7735">
        <v>17</v>
      </c>
      <c r="Y7735" t="s">
        <v>65</v>
      </c>
      <c r="Z7735">
        <v>102</v>
      </c>
      <c r="AA7735" t="s">
        <v>586</v>
      </c>
      <c r="AB7735" t="s">
        <v>21</v>
      </c>
      <c r="AC7735">
        <v>110</v>
      </c>
    </row>
    <row r="7736" spans="1:29" x14ac:dyDescent="0.25">
      <c r="A7736">
        <v>345</v>
      </c>
      <c r="B7736">
        <v>345102</v>
      </c>
      <c r="C7736">
        <v>5895</v>
      </c>
      <c r="D7736" t="str">
        <f>VLOOKUP(C7736,'Schedule 3'!A:M,13,FALSE)</f>
        <v>Operational/Non-Service Expenses</v>
      </c>
      <c r="E7736">
        <v>-1.4</v>
      </c>
      <c r="F7736" s="1">
        <v>43070</v>
      </c>
      <c r="G7736" t="s">
        <v>462</v>
      </c>
      <c r="H7736" t="s">
        <v>981</v>
      </c>
      <c r="I7736" t="s">
        <v>867</v>
      </c>
      <c r="K7736">
        <v>359312</v>
      </c>
      <c r="L7736">
        <v>287992</v>
      </c>
      <c r="P7736" t="s">
        <v>834</v>
      </c>
      <c r="Q7736" t="s">
        <v>68</v>
      </c>
      <c r="U7736">
        <v>12</v>
      </c>
      <c r="V7736">
        <v>17</v>
      </c>
      <c r="Y7736" t="s">
        <v>65</v>
      </c>
      <c r="Z7736">
        <v>102</v>
      </c>
      <c r="AA7736" t="s">
        <v>586</v>
      </c>
      <c r="AB7736" t="s">
        <v>21</v>
      </c>
      <c r="AC7736">
        <v>111</v>
      </c>
    </row>
    <row r="7737" spans="1:29" x14ac:dyDescent="0.25">
      <c r="A7737">
        <v>345</v>
      </c>
      <c r="B7737">
        <v>345102</v>
      </c>
      <c r="C7737">
        <v>5960</v>
      </c>
      <c r="D7737" t="str">
        <f>VLOOKUP(C7737,'Schedule 3'!A:M,13,FALSE)</f>
        <v>Other Personnel Related Expenses</v>
      </c>
      <c r="E7737">
        <v>-51.8</v>
      </c>
      <c r="F7737" s="1">
        <v>43070</v>
      </c>
      <c r="G7737" t="s">
        <v>462</v>
      </c>
      <c r="H7737" t="s">
        <v>981</v>
      </c>
      <c r="I7737" t="s">
        <v>841</v>
      </c>
      <c r="K7737">
        <v>359312</v>
      </c>
      <c r="L7737">
        <v>287992</v>
      </c>
      <c r="P7737" t="s">
        <v>834</v>
      </c>
      <c r="Q7737" t="s">
        <v>68</v>
      </c>
      <c r="U7737">
        <v>12</v>
      </c>
      <c r="V7737">
        <v>17</v>
      </c>
      <c r="Y7737" t="s">
        <v>65</v>
      </c>
      <c r="Z7737">
        <v>102</v>
      </c>
      <c r="AA7737" t="s">
        <v>586</v>
      </c>
      <c r="AB7737" t="s">
        <v>21</v>
      </c>
      <c r="AC7737">
        <v>112</v>
      </c>
    </row>
    <row r="7738" spans="1:29" x14ac:dyDescent="0.25">
      <c r="A7738">
        <v>345</v>
      </c>
      <c r="B7738">
        <v>345102</v>
      </c>
      <c r="C7738">
        <v>5960</v>
      </c>
      <c r="D7738" t="str">
        <f>VLOOKUP(C7738,'Schedule 3'!A:M,13,FALSE)</f>
        <v>Other Personnel Related Expenses</v>
      </c>
      <c r="E7738">
        <v>-36.799999999999997</v>
      </c>
      <c r="F7738" s="1">
        <v>43070</v>
      </c>
      <c r="G7738" t="s">
        <v>462</v>
      </c>
      <c r="H7738" t="s">
        <v>981</v>
      </c>
      <c r="I7738" t="s">
        <v>841</v>
      </c>
      <c r="K7738">
        <v>359312</v>
      </c>
      <c r="L7738">
        <v>287992</v>
      </c>
      <c r="P7738" t="s">
        <v>834</v>
      </c>
      <c r="Q7738" t="s">
        <v>68</v>
      </c>
      <c r="U7738">
        <v>12</v>
      </c>
      <c r="V7738">
        <v>17</v>
      </c>
      <c r="Y7738" t="s">
        <v>65</v>
      </c>
      <c r="Z7738">
        <v>102</v>
      </c>
      <c r="AA7738" t="s">
        <v>586</v>
      </c>
      <c r="AB7738" t="s">
        <v>21</v>
      </c>
      <c r="AC7738">
        <v>113</v>
      </c>
    </row>
    <row r="7739" spans="1:29" x14ac:dyDescent="0.25">
      <c r="A7739">
        <v>345</v>
      </c>
      <c r="B7739">
        <v>345102</v>
      </c>
      <c r="C7739">
        <v>6260</v>
      </c>
      <c r="D7739" t="str">
        <f>VLOOKUP(C7739,'Schedule 3'!A:M,13,FALSE)</f>
        <v>Operational/Non-Service Expenses</v>
      </c>
      <c r="E7739">
        <v>-63</v>
      </c>
      <c r="F7739" s="1">
        <v>43070</v>
      </c>
      <c r="G7739" t="s">
        <v>462</v>
      </c>
      <c r="H7739" t="s">
        <v>981</v>
      </c>
      <c r="I7739" t="s">
        <v>982</v>
      </c>
      <c r="K7739">
        <v>359312</v>
      </c>
      <c r="L7739">
        <v>287992</v>
      </c>
      <c r="P7739" t="s">
        <v>834</v>
      </c>
      <c r="Q7739" t="s">
        <v>68</v>
      </c>
      <c r="U7739">
        <v>12</v>
      </c>
      <c r="V7739">
        <v>17</v>
      </c>
      <c r="Y7739" t="s">
        <v>65</v>
      </c>
      <c r="Z7739">
        <v>102</v>
      </c>
      <c r="AA7739" t="s">
        <v>586</v>
      </c>
      <c r="AB7739" t="s">
        <v>21</v>
      </c>
      <c r="AC7739">
        <v>114</v>
      </c>
    </row>
    <row r="7740" spans="1:29" x14ac:dyDescent="0.25">
      <c r="A7740">
        <v>345</v>
      </c>
      <c r="B7740">
        <v>345102</v>
      </c>
      <c r="C7740">
        <v>6285</v>
      </c>
      <c r="D7740" t="str">
        <f>VLOOKUP(C7740,'Schedule 3'!A:M,13,FALSE)</f>
        <v>Operational/Non-Service Expenses</v>
      </c>
      <c r="E7740">
        <v>-12.87</v>
      </c>
      <c r="F7740" s="1">
        <v>43070</v>
      </c>
      <c r="G7740" t="s">
        <v>462</v>
      </c>
      <c r="H7740" t="s">
        <v>981</v>
      </c>
      <c r="I7740" t="s">
        <v>867</v>
      </c>
      <c r="K7740">
        <v>359312</v>
      </c>
      <c r="L7740">
        <v>287992</v>
      </c>
      <c r="P7740" t="s">
        <v>834</v>
      </c>
      <c r="Q7740" t="s">
        <v>68</v>
      </c>
      <c r="U7740">
        <v>12</v>
      </c>
      <c r="V7740">
        <v>17</v>
      </c>
      <c r="Y7740" t="s">
        <v>65</v>
      </c>
      <c r="Z7740">
        <v>102</v>
      </c>
      <c r="AA7740" t="s">
        <v>586</v>
      </c>
      <c r="AB7740" t="s">
        <v>21</v>
      </c>
      <c r="AC7740">
        <v>115</v>
      </c>
    </row>
    <row r="7741" spans="1:29" x14ac:dyDescent="0.25">
      <c r="A7741">
        <v>345</v>
      </c>
      <c r="B7741">
        <v>345102</v>
      </c>
      <c r="C7741">
        <v>6285</v>
      </c>
      <c r="D7741" t="str">
        <f>VLOOKUP(C7741,'Schedule 3'!A:M,13,FALSE)</f>
        <v>Operational/Non-Service Expenses</v>
      </c>
      <c r="E7741">
        <v>-18.190000000000001</v>
      </c>
      <c r="F7741" s="1">
        <v>43070</v>
      </c>
      <c r="G7741" t="s">
        <v>462</v>
      </c>
      <c r="H7741" t="s">
        <v>981</v>
      </c>
      <c r="I7741" t="s">
        <v>867</v>
      </c>
      <c r="K7741">
        <v>359312</v>
      </c>
      <c r="L7741">
        <v>287992</v>
      </c>
      <c r="P7741" t="s">
        <v>834</v>
      </c>
      <c r="Q7741" t="s">
        <v>68</v>
      </c>
      <c r="U7741">
        <v>12</v>
      </c>
      <c r="V7741">
        <v>17</v>
      </c>
      <c r="Y7741" t="s">
        <v>65</v>
      </c>
      <c r="Z7741">
        <v>102</v>
      </c>
      <c r="AA7741" t="s">
        <v>586</v>
      </c>
      <c r="AB7741" t="s">
        <v>21</v>
      </c>
      <c r="AC7741">
        <v>116</v>
      </c>
    </row>
    <row r="7742" spans="1:29" x14ac:dyDescent="0.25">
      <c r="A7742">
        <v>345</v>
      </c>
      <c r="B7742">
        <v>345102</v>
      </c>
      <c r="C7742">
        <v>6285</v>
      </c>
      <c r="D7742" t="str">
        <f>VLOOKUP(C7742,'Schedule 3'!A:M,13,FALSE)</f>
        <v>Operational/Non-Service Expenses</v>
      </c>
      <c r="E7742">
        <v>-15.68</v>
      </c>
      <c r="F7742" s="1">
        <v>43070</v>
      </c>
      <c r="G7742" t="s">
        <v>462</v>
      </c>
      <c r="H7742" t="s">
        <v>981</v>
      </c>
      <c r="I7742" t="s">
        <v>881</v>
      </c>
      <c r="K7742">
        <v>359312</v>
      </c>
      <c r="L7742">
        <v>287992</v>
      </c>
      <c r="P7742" t="s">
        <v>834</v>
      </c>
      <c r="Q7742" t="s">
        <v>68</v>
      </c>
      <c r="U7742">
        <v>12</v>
      </c>
      <c r="V7742">
        <v>17</v>
      </c>
      <c r="Y7742" t="s">
        <v>65</v>
      </c>
      <c r="Z7742">
        <v>102</v>
      </c>
      <c r="AA7742" t="s">
        <v>586</v>
      </c>
      <c r="AB7742" t="s">
        <v>21</v>
      </c>
      <c r="AC7742">
        <v>117</v>
      </c>
    </row>
    <row r="7743" spans="1:29" x14ac:dyDescent="0.25">
      <c r="A7743">
        <v>345</v>
      </c>
      <c r="B7743">
        <v>345102</v>
      </c>
      <c r="C7743">
        <v>6285</v>
      </c>
      <c r="D7743" t="str">
        <f>VLOOKUP(C7743,'Schedule 3'!A:M,13,FALSE)</f>
        <v>Operational/Non-Service Expenses</v>
      </c>
      <c r="E7743">
        <v>-94.52</v>
      </c>
      <c r="F7743" s="1">
        <v>43070</v>
      </c>
      <c r="G7743" t="s">
        <v>462</v>
      </c>
      <c r="H7743" t="s">
        <v>981</v>
      </c>
      <c r="I7743" t="s">
        <v>983</v>
      </c>
      <c r="K7743">
        <v>359312</v>
      </c>
      <c r="L7743">
        <v>287992</v>
      </c>
      <c r="P7743" t="s">
        <v>834</v>
      </c>
      <c r="Q7743" t="s">
        <v>68</v>
      </c>
      <c r="U7743">
        <v>12</v>
      </c>
      <c r="V7743">
        <v>17</v>
      </c>
      <c r="Y7743" t="s">
        <v>65</v>
      </c>
      <c r="Z7743">
        <v>102</v>
      </c>
      <c r="AA7743" t="s">
        <v>586</v>
      </c>
      <c r="AB7743" t="s">
        <v>21</v>
      </c>
      <c r="AC7743">
        <v>118</v>
      </c>
    </row>
    <row r="7744" spans="1:29" x14ac:dyDescent="0.25">
      <c r="A7744">
        <v>345</v>
      </c>
      <c r="B7744">
        <v>345102</v>
      </c>
      <c r="C7744">
        <v>6285</v>
      </c>
      <c r="D7744" t="str">
        <f>VLOOKUP(C7744,'Schedule 3'!A:M,13,FALSE)</f>
        <v>Operational/Non-Service Expenses</v>
      </c>
      <c r="E7744">
        <v>-108.73</v>
      </c>
      <c r="F7744" s="1">
        <v>43070</v>
      </c>
      <c r="G7744" t="s">
        <v>462</v>
      </c>
      <c r="H7744" t="s">
        <v>981</v>
      </c>
      <c r="I7744" t="s">
        <v>983</v>
      </c>
      <c r="K7744">
        <v>359312</v>
      </c>
      <c r="L7744">
        <v>287992</v>
      </c>
      <c r="P7744" t="s">
        <v>834</v>
      </c>
      <c r="Q7744" t="s">
        <v>68</v>
      </c>
      <c r="U7744">
        <v>12</v>
      </c>
      <c r="V7744">
        <v>17</v>
      </c>
      <c r="Y7744" t="s">
        <v>65</v>
      </c>
      <c r="Z7744">
        <v>102</v>
      </c>
      <c r="AA7744" t="s">
        <v>586</v>
      </c>
      <c r="AB7744" t="s">
        <v>21</v>
      </c>
      <c r="AC7744">
        <v>119</v>
      </c>
    </row>
    <row r="7745" spans="1:29" x14ac:dyDescent="0.25">
      <c r="A7745">
        <v>345</v>
      </c>
      <c r="B7745">
        <v>345102</v>
      </c>
      <c r="C7745">
        <v>6310</v>
      </c>
      <c r="D7745" t="str">
        <f>VLOOKUP(C7745,'Schedule 3'!A:M,13,FALSE)</f>
        <v>Operational/Non-Service Expenses</v>
      </c>
      <c r="E7745">
        <v>-12.25</v>
      </c>
      <c r="F7745" s="1">
        <v>43070</v>
      </c>
      <c r="G7745" t="s">
        <v>462</v>
      </c>
      <c r="H7745" t="s">
        <v>981</v>
      </c>
      <c r="I7745" t="s">
        <v>867</v>
      </c>
      <c r="K7745">
        <v>359312</v>
      </c>
      <c r="L7745">
        <v>287992</v>
      </c>
      <c r="P7745" t="s">
        <v>834</v>
      </c>
      <c r="Q7745" t="s">
        <v>68</v>
      </c>
      <c r="U7745">
        <v>12</v>
      </c>
      <c r="V7745">
        <v>17</v>
      </c>
      <c r="Y7745" t="s">
        <v>65</v>
      </c>
      <c r="Z7745">
        <v>102</v>
      </c>
      <c r="AA7745" t="s">
        <v>586</v>
      </c>
      <c r="AB7745" t="s">
        <v>21</v>
      </c>
      <c r="AC7745">
        <v>120</v>
      </c>
    </row>
    <row r="7746" spans="1:29" x14ac:dyDescent="0.25">
      <c r="A7746">
        <v>345</v>
      </c>
      <c r="B7746">
        <v>345102</v>
      </c>
      <c r="C7746">
        <v>6310</v>
      </c>
      <c r="D7746" t="str">
        <f>VLOOKUP(C7746,'Schedule 3'!A:M,13,FALSE)</f>
        <v>Operational/Non-Service Expenses</v>
      </c>
      <c r="E7746">
        <v>-78.44</v>
      </c>
      <c r="F7746" s="1">
        <v>43070</v>
      </c>
      <c r="G7746" t="s">
        <v>462</v>
      </c>
      <c r="H7746" t="s">
        <v>981</v>
      </c>
      <c r="I7746" t="s">
        <v>973</v>
      </c>
      <c r="K7746">
        <v>359312</v>
      </c>
      <c r="L7746">
        <v>287992</v>
      </c>
      <c r="P7746" t="s">
        <v>834</v>
      </c>
      <c r="Q7746" t="s">
        <v>68</v>
      </c>
      <c r="U7746">
        <v>12</v>
      </c>
      <c r="V7746">
        <v>17</v>
      </c>
      <c r="Y7746" t="s">
        <v>65</v>
      </c>
      <c r="Z7746">
        <v>102</v>
      </c>
      <c r="AA7746" t="s">
        <v>586</v>
      </c>
      <c r="AB7746" t="s">
        <v>21</v>
      </c>
      <c r="AC7746">
        <v>121</v>
      </c>
    </row>
    <row r="7747" spans="1:29" x14ac:dyDescent="0.25">
      <c r="A7747">
        <v>345</v>
      </c>
      <c r="B7747">
        <v>345101</v>
      </c>
      <c r="C7747">
        <v>5895</v>
      </c>
      <c r="D7747" t="str">
        <f>VLOOKUP(C7747,'Schedule 3'!A:M,13,FALSE)</f>
        <v>Operational/Non-Service Expenses</v>
      </c>
      <c r="E7747">
        <v>14.3</v>
      </c>
      <c r="F7747" s="1">
        <v>43069</v>
      </c>
      <c r="G7747" t="s">
        <v>462</v>
      </c>
      <c r="H7747" t="s">
        <v>981</v>
      </c>
      <c r="I7747" t="s">
        <v>848</v>
      </c>
      <c r="K7747">
        <v>359312</v>
      </c>
      <c r="L7747">
        <v>287992</v>
      </c>
      <c r="P7747" t="s">
        <v>834</v>
      </c>
      <c r="Q7747" t="s">
        <v>68</v>
      </c>
      <c r="U7747">
        <v>11</v>
      </c>
      <c r="V7747">
        <v>17</v>
      </c>
      <c r="Y7747" t="s">
        <v>65</v>
      </c>
      <c r="Z7747">
        <v>102</v>
      </c>
      <c r="AA7747" t="s">
        <v>586</v>
      </c>
      <c r="AB7747" t="s">
        <v>21</v>
      </c>
      <c r="AC7747">
        <v>105</v>
      </c>
    </row>
    <row r="7748" spans="1:29" x14ac:dyDescent="0.25">
      <c r="A7748">
        <v>345</v>
      </c>
      <c r="B7748">
        <v>345101</v>
      </c>
      <c r="C7748">
        <v>6185</v>
      </c>
      <c r="D7748" t="str">
        <f>VLOOKUP(C7748,'Schedule 3'!A:M,13,FALSE)</f>
        <v>Transport/Travel Expenses</v>
      </c>
      <c r="E7748">
        <v>150.80000000000001</v>
      </c>
      <c r="F7748" s="1">
        <v>43069</v>
      </c>
      <c r="G7748" t="s">
        <v>462</v>
      </c>
      <c r="H7748" t="s">
        <v>981</v>
      </c>
      <c r="I7748" t="s">
        <v>375</v>
      </c>
      <c r="K7748">
        <v>359312</v>
      </c>
      <c r="L7748">
        <v>287992</v>
      </c>
      <c r="P7748" t="s">
        <v>834</v>
      </c>
      <c r="Q7748" t="s">
        <v>68</v>
      </c>
      <c r="U7748">
        <v>11</v>
      </c>
      <c r="V7748">
        <v>17</v>
      </c>
      <c r="Y7748" t="s">
        <v>65</v>
      </c>
      <c r="Z7748">
        <v>102</v>
      </c>
      <c r="AA7748" t="s">
        <v>586</v>
      </c>
      <c r="AB7748" t="s">
        <v>21</v>
      </c>
      <c r="AC7748">
        <v>106</v>
      </c>
    </row>
    <row r="7749" spans="1:29" x14ac:dyDescent="0.25">
      <c r="A7749">
        <v>345</v>
      </c>
      <c r="B7749">
        <v>345101</v>
      </c>
      <c r="C7749">
        <v>6200</v>
      </c>
      <c r="D7749" t="str">
        <f>VLOOKUP(C7749,'Schedule 3'!A:M,13,FALSE)</f>
        <v>Transport/Travel Expenses</v>
      </c>
      <c r="E7749">
        <v>51.05</v>
      </c>
      <c r="F7749" s="1">
        <v>43069</v>
      </c>
      <c r="G7749" t="s">
        <v>462</v>
      </c>
      <c r="H7749" t="s">
        <v>981</v>
      </c>
      <c r="I7749" t="s">
        <v>375</v>
      </c>
      <c r="K7749">
        <v>359312</v>
      </c>
      <c r="L7749">
        <v>287992</v>
      </c>
      <c r="P7749" t="s">
        <v>834</v>
      </c>
      <c r="Q7749" t="s">
        <v>68</v>
      </c>
      <c r="U7749">
        <v>11</v>
      </c>
      <c r="V7749">
        <v>17</v>
      </c>
      <c r="Y7749" t="s">
        <v>65</v>
      </c>
      <c r="Z7749">
        <v>102</v>
      </c>
      <c r="AA7749" t="s">
        <v>586</v>
      </c>
      <c r="AB7749" t="s">
        <v>21</v>
      </c>
      <c r="AC7749">
        <v>107</v>
      </c>
    </row>
    <row r="7750" spans="1:29" x14ac:dyDescent="0.25">
      <c r="A7750">
        <v>345</v>
      </c>
      <c r="B7750">
        <v>345102</v>
      </c>
      <c r="C7750">
        <v>5880</v>
      </c>
      <c r="D7750" t="str">
        <f>VLOOKUP(C7750,'Schedule 3'!A:M,13,FALSE)</f>
        <v>Other Personnel Related Expenses</v>
      </c>
      <c r="E7750">
        <v>8.6</v>
      </c>
      <c r="F7750" s="1">
        <v>43069</v>
      </c>
      <c r="G7750" t="s">
        <v>462</v>
      </c>
      <c r="H7750" t="s">
        <v>981</v>
      </c>
      <c r="I7750" t="s">
        <v>867</v>
      </c>
      <c r="K7750">
        <v>359312</v>
      </c>
      <c r="L7750">
        <v>287992</v>
      </c>
      <c r="P7750" t="s">
        <v>834</v>
      </c>
      <c r="Q7750" t="s">
        <v>68</v>
      </c>
      <c r="U7750">
        <v>11</v>
      </c>
      <c r="V7750">
        <v>17</v>
      </c>
      <c r="Y7750" t="s">
        <v>65</v>
      </c>
      <c r="Z7750">
        <v>102</v>
      </c>
      <c r="AA7750" t="s">
        <v>586</v>
      </c>
      <c r="AB7750" t="s">
        <v>21</v>
      </c>
      <c r="AC7750">
        <v>108</v>
      </c>
    </row>
    <row r="7751" spans="1:29" x14ac:dyDescent="0.25">
      <c r="A7751">
        <v>345</v>
      </c>
      <c r="B7751">
        <v>345102</v>
      </c>
      <c r="C7751">
        <v>5880</v>
      </c>
      <c r="D7751" t="str">
        <f>VLOOKUP(C7751,'Schedule 3'!A:M,13,FALSE)</f>
        <v>Other Personnel Related Expenses</v>
      </c>
      <c r="E7751">
        <v>49.23</v>
      </c>
      <c r="F7751" s="1">
        <v>43069</v>
      </c>
      <c r="G7751" t="s">
        <v>462</v>
      </c>
      <c r="H7751" t="s">
        <v>981</v>
      </c>
      <c r="I7751" t="s">
        <v>867</v>
      </c>
      <c r="K7751">
        <v>359312</v>
      </c>
      <c r="L7751">
        <v>287992</v>
      </c>
      <c r="P7751" t="s">
        <v>834</v>
      </c>
      <c r="Q7751" t="s">
        <v>68</v>
      </c>
      <c r="U7751">
        <v>11</v>
      </c>
      <c r="V7751">
        <v>17</v>
      </c>
      <c r="Y7751" t="s">
        <v>65</v>
      </c>
      <c r="Z7751">
        <v>102</v>
      </c>
      <c r="AA7751" t="s">
        <v>586</v>
      </c>
      <c r="AB7751" t="s">
        <v>21</v>
      </c>
      <c r="AC7751">
        <v>109</v>
      </c>
    </row>
    <row r="7752" spans="1:29" x14ac:dyDescent="0.25">
      <c r="A7752">
        <v>345</v>
      </c>
      <c r="B7752">
        <v>345102</v>
      </c>
      <c r="C7752">
        <v>5895</v>
      </c>
      <c r="D7752" t="str">
        <f>VLOOKUP(C7752,'Schedule 3'!A:M,13,FALSE)</f>
        <v>Operational/Non-Service Expenses</v>
      </c>
      <c r="E7752">
        <v>14.3</v>
      </c>
      <c r="F7752" s="1">
        <v>43069</v>
      </c>
      <c r="G7752" t="s">
        <v>462</v>
      </c>
      <c r="H7752" t="s">
        <v>981</v>
      </c>
      <c r="I7752" t="s">
        <v>867</v>
      </c>
      <c r="K7752">
        <v>359312</v>
      </c>
      <c r="L7752">
        <v>287992</v>
      </c>
      <c r="P7752" t="s">
        <v>834</v>
      </c>
      <c r="Q7752" t="s">
        <v>68</v>
      </c>
      <c r="U7752">
        <v>11</v>
      </c>
      <c r="V7752">
        <v>17</v>
      </c>
      <c r="Y7752" t="s">
        <v>65</v>
      </c>
      <c r="Z7752">
        <v>102</v>
      </c>
      <c r="AA7752" t="s">
        <v>586</v>
      </c>
      <c r="AB7752" t="s">
        <v>21</v>
      </c>
      <c r="AC7752">
        <v>110</v>
      </c>
    </row>
    <row r="7753" spans="1:29" x14ac:dyDescent="0.25">
      <c r="A7753">
        <v>345</v>
      </c>
      <c r="B7753">
        <v>345102</v>
      </c>
      <c r="C7753">
        <v>5895</v>
      </c>
      <c r="D7753" t="str">
        <f>VLOOKUP(C7753,'Schedule 3'!A:M,13,FALSE)</f>
        <v>Operational/Non-Service Expenses</v>
      </c>
      <c r="E7753">
        <v>1.4</v>
      </c>
      <c r="F7753" s="1">
        <v>43069</v>
      </c>
      <c r="G7753" t="s">
        <v>462</v>
      </c>
      <c r="H7753" t="s">
        <v>981</v>
      </c>
      <c r="I7753" t="s">
        <v>867</v>
      </c>
      <c r="K7753">
        <v>359312</v>
      </c>
      <c r="L7753">
        <v>287992</v>
      </c>
      <c r="P7753" t="s">
        <v>834</v>
      </c>
      <c r="Q7753" t="s">
        <v>68</v>
      </c>
      <c r="U7753">
        <v>11</v>
      </c>
      <c r="V7753">
        <v>17</v>
      </c>
      <c r="Y7753" t="s">
        <v>65</v>
      </c>
      <c r="Z7753">
        <v>102</v>
      </c>
      <c r="AA7753" t="s">
        <v>586</v>
      </c>
      <c r="AB7753" t="s">
        <v>21</v>
      </c>
      <c r="AC7753">
        <v>111</v>
      </c>
    </row>
    <row r="7754" spans="1:29" x14ac:dyDescent="0.25">
      <c r="A7754">
        <v>345</v>
      </c>
      <c r="B7754">
        <v>345102</v>
      </c>
      <c r="C7754">
        <v>5960</v>
      </c>
      <c r="D7754" t="str">
        <f>VLOOKUP(C7754,'Schedule 3'!A:M,13,FALSE)</f>
        <v>Other Personnel Related Expenses</v>
      </c>
      <c r="E7754">
        <v>51.8</v>
      </c>
      <c r="F7754" s="1">
        <v>43069</v>
      </c>
      <c r="G7754" t="s">
        <v>462</v>
      </c>
      <c r="H7754" t="s">
        <v>981</v>
      </c>
      <c r="I7754" t="s">
        <v>841</v>
      </c>
      <c r="K7754">
        <v>359312</v>
      </c>
      <c r="L7754">
        <v>287992</v>
      </c>
      <c r="P7754" t="s">
        <v>834</v>
      </c>
      <c r="Q7754" t="s">
        <v>68</v>
      </c>
      <c r="U7754">
        <v>11</v>
      </c>
      <c r="V7754">
        <v>17</v>
      </c>
      <c r="Y7754" t="s">
        <v>65</v>
      </c>
      <c r="Z7754">
        <v>102</v>
      </c>
      <c r="AA7754" t="s">
        <v>586</v>
      </c>
      <c r="AB7754" t="s">
        <v>21</v>
      </c>
      <c r="AC7754">
        <v>112</v>
      </c>
    </row>
    <row r="7755" spans="1:29" x14ac:dyDescent="0.25">
      <c r="A7755">
        <v>345</v>
      </c>
      <c r="B7755">
        <v>345102</v>
      </c>
      <c r="C7755">
        <v>5960</v>
      </c>
      <c r="D7755" t="str">
        <f>VLOOKUP(C7755,'Schedule 3'!A:M,13,FALSE)</f>
        <v>Other Personnel Related Expenses</v>
      </c>
      <c r="E7755">
        <v>36.799999999999997</v>
      </c>
      <c r="F7755" s="1">
        <v>43069</v>
      </c>
      <c r="G7755" t="s">
        <v>462</v>
      </c>
      <c r="H7755" t="s">
        <v>981</v>
      </c>
      <c r="I7755" t="s">
        <v>841</v>
      </c>
      <c r="K7755">
        <v>359312</v>
      </c>
      <c r="L7755">
        <v>287992</v>
      </c>
      <c r="P7755" t="s">
        <v>834</v>
      </c>
      <c r="Q7755" t="s">
        <v>68</v>
      </c>
      <c r="U7755">
        <v>11</v>
      </c>
      <c r="V7755">
        <v>17</v>
      </c>
      <c r="Y7755" t="s">
        <v>65</v>
      </c>
      <c r="Z7755">
        <v>102</v>
      </c>
      <c r="AA7755" t="s">
        <v>586</v>
      </c>
      <c r="AB7755" t="s">
        <v>21</v>
      </c>
      <c r="AC7755">
        <v>113</v>
      </c>
    </row>
    <row r="7756" spans="1:29" x14ac:dyDescent="0.25">
      <c r="A7756">
        <v>345</v>
      </c>
      <c r="B7756">
        <v>345102</v>
      </c>
      <c r="C7756">
        <v>6260</v>
      </c>
      <c r="D7756" t="str">
        <f>VLOOKUP(C7756,'Schedule 3'!A:M,13,FALSE)</f>
        <v>Operational/Non-Service Expenses</v>
      </c>
      <c r="E7756">
        <v>63</v>
      </c>
      <c r="F7756" s="1">
        <v>43069</v>
      </c>
      <c r="G7756" t="s">
        <v>462</v>
      </c>
      <c r="H7756" t="s">
        <v>981</v>
      </c>
      <c r="I7756" t="s">
        <v>982</v>
      </c>
      <c r="K7756">
        <v>359312</v>
      </c>
      <c r="L7756">
        <v>287992</v>
      </c>
      <c r="P7756" t="s">
        <v>834</v>
      </c>
      <c r="Q7756" t="s">
        <v>68</v>
      </c>
      <c r="U7756">
        <v>11</v>
      </c>
      <c r="V7756">
        <v>17</v>
      </c>
      <c r="Y7756" t="s">
        <v>65</v>
      </c>
      <c r="Z7756">
        <v>102</v>
      </c>
      <c r="AA7756" t="s">
        <v>586</v>
      </c>
      <c r="AB7756" t="s">
        <v>21</v>
      </c>
      <c r="AC7756">
        <v>114</v>
      </c>
    </row>
    <row r="7757" spans="1:29" x14ac:dyDescent="0.25">
      <c r="A7757">
        <v>345</v>
      </c>
      <c r="B7757">
        <v>345102</v>
      </c>
      <c r="C7757">
        <v>6285</v>
      </c>
      <c r="D7757" t="str">
        <f>VLOOKUP(C7757,'Schedule 3'!A:M,13,FALSE)</f>
        <v>Operational/Non-Service Expenses</v>
      </c>
      <c r="E7757">
        <v>12.87</v>
      </c>
      <c r="F7757" s="1">
        <v>43069</v>
      </c>
      <c r="G7757" t="s">
        <v>462</v>
      </c>
      <c r="H7757" t="s">
        <v>981</v>
      </c>
      <c r="I7757" t="s">
        <v>867</v>
      </c>
      <c r="K7757">
        <v>359312</v>
      </c>
      <c r="L7757">
        <v>287992</v>
      </c>
      <c r="P7757" t="s">
        <v>834</v>
      </c>
      <c r="Q7757" t="s">
        <v>68</v>
      </c>
      <c r="U7757">
        <v>11</v>
      </c>
      <c r="V7757">
        <v>17</v>
      </c>
      <c r="Y7757" t="s">
        <v>65</v>
      </c>
      <c r="Z7757">
        <v>102</v>
      </c>
      <c r="AA7757" t="s">
        <v>586</v>
      </c>
      <c r="AB7757" t="s">
        <v>21</v>
      </c>
      <c r="AC7757">
        <v>115</v>
      </c>
    </row>
    <row r="7758" spans="1:29" x14ac:dyDescent="0.25">
      <c r="A7758">
        <v>345</v>
      </c>
      <c r="B7758">
        <v>345102</v>
      </c>
      <c r="C7758">
        <v>6285</v>
      </c>
      <c r="D7758" t="str">
        <f>VLOOKUP(C7758,'Schedule 3'!A:M,13,FALSE)</f>
        <v>Operational/Non-Service Expenses</v>
      </c>
      <c r="E7758">
        <v>18.190000000000001</v>
      </c>
      <c r="F7758" s="1">
        <v>43069</v>
      </c>
      <c r="G7758" t="s">
        <v>462</v>
      </c>
      <c r="H7758" t="s">
        <v>981</v>
      </c>
      <c r="I7758" t="s">
        <v>867</v>
      </c>
      <c r="K7758">
        <v>359312</v>
      </c>
      <c r="L7758">
        <v>287992</v>
      </c>
      <c r="P7758" t="s">
        <v>834</v>
      </c>
      <c r="Q7758" t="s">
        <v>68</v>
      </c>
      <c r="U7758">
        <v>11</v>
      </c>
      <c r="V7758">
        <v>17</v>
      </c>
      <c r="Y7758" t="s">
        <v>65</v>
      </c>
      <c r="Z7758">
        <v>102</v>
      </c>
      <c r="AA7758" t="s">
        <v>586</v>
      </c>
      <c r="AB7758" t="s">
        <v>21</v>
      </c>
      <c r="AC7758">
        <v>116</v>
      </c>
    </row>
    <row r="7759" spans="1:29" x14ac:dyDescent="0.25">
      <c r="A7759">
        <v>345</v>
      </c>
      <c r="B7759">
        <v>345102</v>
      </c>
      <c r="C7759">
        <v>6285</v>
      </c>
      <c r="D7759" t="str">
        <f>VLOOKUP(C7759,'Schedule 3'!A:M,13,FALSE)</f>
        <v>Operational/Non-Service Expenses</v>
      </c>
      <c r="E7759">
        <v>15.68</v>
      </c>
      <c r="F7759" s="1">
        <v>43069</v>
      </c>
      <c r="G7759" t="s">
        <v>462</v>
      </c>
      <c r="H7759" t="s">
        <v>981</v>
      </c>
      <c r="I7759" t="s">
        <v>881</v>
      </c>
      <c r="K7759">
        <v>359312</v>
      </c>
      <c r="L7759">
        <v>287992</v>
      </c>
      <c r="P7759" t="s">
        <v>834</v>
      </c>
      <c r="Q7759" t="s">
        <v>68</v>
      </c>
      <c r="U7759">
        <v>11</v>
      </c>
      <c r="V7759">
        <v>17</v>
      </c>
      <c r="Y7759" t="s">
        <v>65</v>
      </c>
      <c r="Z7759">
        <v>102</v>
      </c>
      <c r="AA7759" t="s">
        <v>586</v>
      </c>
      <c r="AB7759" t="s">
        <v>21</v>
      </c>
      <c r="AC7759">
        <v>117</v>
      </c>
    </row>
    <row r="7760" spans="1:29" x14ac:dyDescent="0.25">
      <c r="A7760">
        <v>345</v>
      </c>
      <c r="B7760">
        <v>345102</v>
      </c>
      <c r="C7760">
        <v>6285</v>
      </c>
      <c r="D7760" t="str">
        <f>VLOOKUP(C7760,'Schedule 3'!A:M,13,FALSE)</f>
        <v>Operational/Non-Service Expenses</v>
      </c>
      <c r="E7760">
        <v>94.52</v>
      </c>
      <c r="F7760" s="1">
        <v>43069</v>
      </c>
      <c r="G7760" t="s">
        <v>462</v>
      </c>
      <c r="H7760" t="s">
        <v>981</v>
      </c>
      <c r="I7760" t="s">
        <v>983</v>
      </c>
      <c r="K7760">
        <v>359312</v>
      </c>
      <c r="L7760">
        <v>287992</v>
      </c>
      <c r="P7760" t="s">
        <v>834</v>
      </c>
      <c r="Q7760" t="s">
        <v>68</v>
      </c>
      <c r="U7760">
        <v>11</v>
      </c>
      <c r="V7760">
        <v>17</v>
      </c>
      <c r="Y7760" t="s">
        <v>65</v>
      </c>
      <c r="Z7760">
        <v>102</v>
      </c>
      <c r="AA7760" t="s">
        <v>586</v>
      </c>
      <c r="AB7760" t="s">
        <v>21</v>
      </c>
      <c r="AC7760">
        <v>118</v>
      </c>
    </row>
    <row r="7761" spans="1:29" x14ac:dyDescent="0.25">
      <c r="A7761">
        <v>345</v>
      </c>
      <c r="B7761">
        <v>345102</v>
      </c>
      <c r="C7761">
        <v>6285</v>
      </c>
      <c r="D7761" t="str">
        <f>VLOOKUP(C7761,'Schedule 3'!A:M,13,FALSE)</f>
        <v>Operational/Non-Service Expenses</v>
      </c>
      <c r="E7761">
        <v>108.73</v>
      </c>
      <c r="F7761" s="1">
        <v>43069</v>
      </c>
      <c r="G7761" t="s">
        <v>462</v>
      </c>
      <c r="H7761" t="s">
        <v>981</v>
      </c>
      <c r="I7761" t="s">
        <v>983</v>
      </c>
      <c r="K7761">
        <v>359312</v>
      </c>
      <c r="L7761">
        <v>287992</v>
      </c>
      <c r="P7761" t="s">
        <v>834</v>
      </c>
      <c r="Q7761" t="s">
        <v>68</v>
      </c>
      <c r="U7761">
        <v>11</v>
      </c>
      <c r="V7761">
        <v>17</v>
      </c>
      <c r="Y7761" t="s">
        <v>65</v>
      </c>
      <c r="Z7761">
        <v>102</v>
      </c>
      <c r="AA7761" t="s">
        <v>586</v>
      </c>
      <c r="AB7761" t="s">
        <v>21</v>
      </c>
      <c r="AC7761">
        <v>119</v>
      </c>
    </row>
    <row r="7762" spans="1:29" x14ac:dyDescent="0.25">
      <c r="A7762">
        <v>345</v>
      </c>
      <c r="B7762">
        <v>345102</v>
      </c>
      <c r="C7762">
        <v>6310</v>
      </c>
      <c r="D7762" t="str">
        <f>VLOOKUP(C7762,'Schedule 3'!A:M,13,FALSE)</f>
        <v>Operational/Non-Service Expenses</v>
      </c>
      <c r="E7762">
        <v>12.25</v>
      </c>
      <c r="F7762" s="1">
        <v>43069</v>
      </c>
      <c r="G7762" t="s">
        <v>462</v>
      </c>
      <c r="H7762" t="s">
        <v>981</v>
      </c>
      <c r="I7762" t="s">
        <v>867</v>
      </c>
      <c r="K7762">
        <v>359312</v>
      </c>
      <c r="L7762">
        <v>287992</v>
      </c>
      <c r="P7762" t="s">
        <v>834</v>
      </c>
      <c r="Q7762" t="s">
        <v>68</v>
      </c>
      <c r="U7762">
        <v>11</v>
      </c>
      <c r="V7762">
        <v>17</v>
      </c>
      <c r="Y7762" t="s">
        <v>65</v>
      </c>
      <c r="Z7762">
        <v>102</v>
      </c>
      <c r="AA7762" t="s">
        <v>586</v>
      </c>
      <c r="AB7762" t="s">
        <v>21</v>
      </c>
      <c r="AC7762">
        <v>120</v>
      </c>
    </row>
    <row r="7763" spans="1:29" x14ac:dyDescent="0.25">
      <c r="A7763">
        <v>345</v>
      </c>
      <c r="B7763">
        <v>345102</v>
      </c>
      <c r="C7763">
        <v>6310</v>
      </c>
      <c r="D7763" t="str">
        <f>VLOOKUP(C7763,'Schedule 3'!A:M,13,FALSE)</f>
        <v>Operational/Non-Service Expenses</v>
      </c>
      <c r="E7763">
        <v>78.44</v>
      </c>
      <c r="F7763" s="1">
        <v>43069</v>
      </c>
      <c r="G7763" t="s">
        <v>462</v>
      </c>
      <c r="H7763" t="s">
        <v>981</v>
      </c>
      <c r="I7763" t="s">
        <v>973</v>
      </c>
      <c r="K7763">
        <v>359312</v>
      </c>
      <c r="L7763">
        <v>287992</v>
      </c>
      <c r="P7763" t="s">
        <v>834</v>
      </c>
      <c r="Q7763" t="s">
        <v>68</v>
      </c>
      <c r="U7763">
        <v>11</v>
      </c>
      <c r="V7763">
        <v>17</v>
      </c>
      <c r="Y7763" t="s">
        <v>65</v>
      </c>
      <c r="Z7763">
        <v>102</v>
      </c>
      <c r="AA7763" t="s">
        <v>586</v>
      </c>
      <c r="AB7763" t="s">
        <v>21</v>
      </c>
      <c r="AC7763">
        <v>121</v>
      </c>
    </row>
    <row r="7764" spans="1:29" x14ac:dyDescent="0.25">
      <c r="A7764">
        <v>345</v>
      </c>
      <c r="B7764">
        <v>345100</v>
      </c>
      <c r="C7764">
        <v>7735</v>
      </c>
      <c r="D7764" t="str">
        <f>VLOOKUP(C7764,'Schedule 3'!A:M,13,FALSE)</f>
        <v>Operational/Non-Service Expenses</v>
      </c>
      <c r="E7764">
        <v>24.32</v>
      </c>
      <c r="F7764" s="1">
        <v>43069</v>
      </c>
      <c r="G7764" t="s">
        <v>462</v>
      </c>
      <c r="H7764" t="s">
        <v>984</v>
      </c>
      <c r="I7764" t="s">
        <v>985</v>
      </c>
      <c r="K7764">
        <v>359318</v>
      </c>
      <c r="L7764">
        <v>288008</v>
      </c>
      <c r="Q7764" t="s">
        <v>68</v>
      </c>
      <c r="R7764">
        <v>11</v>
      </c>
      <c r="U7764">
        <v>11</v>
      </c>
      <c r="V7764">
        <v>17</v>
      </c>
      <c r="Y7764" t="s">
        <v>65</v>
      </c>
      <c r="Z7764">
        <v>110</v>
      </c>
      <c r="AA7764" t="s">
        <v>586</v>
      </c>
      <c r="AB7764" t="s">
        <v>21</v>
      </c>
      <c r="AC7764">
        <v>115</v>
      </c>
    </row>
    <row r="7765" spans="1:29" x14ac:dyDescent="0.25">
      <c r="A7765">
        <v>345</v>
      </c>
      <c r="B7765">
        <v>345103</v>
      </c>
      <c r="C7765">
        <v>5510</v>
      </c>
      <c r="D7765" t="str">
        <f>VLOOKUP(C7765,'Schedule 3'!A:M,13,FALSE)</f>
        <v>Operational/Non-Service Expenses</v>
      </c>
      <c r="E7765">
        <v>-185.32</v>
      </c>
      <c r="F7765" s="1">
        <v>43069</v>
      </c>
      <c r="G7765" t="s">
        <v>462</v>
      </c>
      <c r="H7765" t="s">
        <v>852</v>
      </c>
      <c r="I7765" t="s">
        <v>899</v>
      </c>
      <c r="K7765">
        <v>359336</v>
      </c>
      <c r="L7765">
        <v>288044</v>
      </c>
      <c r="Q7765" t="s">
        <v>68</v>
      </c>
      <c r="U7765">
        <v>11</v>
      </c>
      <c r="V7765">
        <v>17</v>
      </c>
      <c r="Y7765" t="s">
        <v>65</v>
      </c>
      <c r="Z7765">
        <v>345</v>
      </c>
      <c r="AA7765" t="s">
        <v>586</v>
      </c>
      <c r="AB7765" t="s">
        <v>21</v>
      </c>
      <c r="AC7765">
        <v>1</v>
      </c>
    </row>
    <row r="7766" spans="1:29" x14ac:dyDescent="0.25">
      <c r="A7766">
        <v>345</v>
      </c>
      <c r="B7766">
        <v>345105</v>
      </c>
      <c r="C7766">
        <v>5510</v>
      </c>
      <c r="D7766" t="str">
        <f>VLOOKUP(C7766,'Schedule 3'!A:M,13,FALSE)</f>
        <v>Operational/Non-Service Expenses</v>
      </c>
      <c r="E7766">
        <v>-2403.19</v>
      </c>
      <c r="F7766" s="1">
        <v>43069</v>
      </c>
      <c r="G7766" t="s">
        <v>462</v>
      </c>
      <c r="H7766" t="s">
        <v>852</v>
      </c>
      <c r="I7766" t="s">
        <v>900</v>
      </c>
      <c r="K7766">
        <v>359336</v>
      </c>
      <c r="L7766">
        <v>288044</v>
      </c>
      <c r="Q7766" t="s">
        <v>68</v>
      </c>
      <c r="U7766">
        <v>11</v>
      </c>
      <c r="V7766">
        <v>17</v>
      </c>
      <c r="Y7766" t="s">
        <v>65</v>
      </c>
      <c r="Z7766">
        <v>345</v>
      </c>
      <c r="AA7766" t="s">
        <v>586</v>
      </c>
      <c r="AB7766" t="s">
        <v>21</v>
      </c>
      <c r="AC7766">
        <v>3</v>
      </c>
    </row>
    <row r="7767" spans="1:29" x14ac:dyDescent="0.25">
      <c r="A7767">
        <v>345</v>
      </c>
      <c r="B7767">
        <v>345100</v>
      </c>
      <c r="C7767">
        <v>5515</v>
      </c>
      <c r="D7767" t="str">
        <f>VLOOKUP(C7767,'Schedule 3'!A:M,13,FALSE)</f>
        <v>Operational/Non-Service Expenses</v>
      </c>
      <c r="E7767">
        <v>-168.59</v>
      </c>
      <c r="F7767" s="1">
        <v>43069</v>
      </c>
      <c r="G7767" t="s">
        <v>462</v>
      </c>
      <c r="H7767" t="s">
        <v>854</v>
      </c>
      <c r="I7767" t="s">
        <v>855</v>
      </c>
      <c r="K7767">
        <v>359344</v>
      </c>
      <c r="L7767">
        <v>288064</v>
      </c>
      <c r="Q7767" t="s">
        <v>68</v>
      </c>
      <c r="U7767">
        <v>11</v>
      </c>
      <c r="V7767">
        <v>17</v>
      </c>
      <c r="Y7767" t="s">
        <v>65</v>
      </c>
      <c r="Z7767">
        <v>110</v>
      </c>
      <c r="AA7767" t="s">
        <v>586</v>
      </c>
      <c r="AB7767" t="s">
        <v>21</v>
      </c>
      <c r="AC7767">
        <v>133</v>
      </c>
    </row>
    <row r="7768" spans="1:29" x14ac:dyDescent="0.25">
      <c r="A7768">
        <v>345</v>
      </c>
      <c r="B7768">
        <v>345102</v>
      </c>
      <c r="C7768">
        <v>6310</v>
      </c>
      <c r="D7768" t="str">
        <f>VLOOKUP(C7768,'Schedule 3'!A:M,13,FALSE)</f>
        <v>Operational/Non-Service Expenses</v>
      </c>
      <c r="E7768">
        <v>-1783.52</v>
      </c>
      <c r="F7768" s="1">
        <v>43070</v>
      </c>
      <c r="G7768" t="s">
        <v>462</v>
      </c>
      <c r="H7768" t="s">
        <v>986</v>
      </c>
      <c r="I7768" t="s">
        <v>987</v>
      </c>
      <c r="K7768">
        <v>359401</v>
      </c>
      <c r="L7768">
        <v>288367</v>
      </c>
      <c r="P7768" t="s">
        <v>834</v>
      </c>
      <c r="Q7768" t="s">
        <v>68</v>
      </c>
      <c r="U7768">
        <v>12</v>
      </c>
      <c r="V7768">
        <v>17</v>
      </c>
      <c r="Y7768" t="s">
        <v>65</v>
      </c>
      <c r="Z7768">
        <v>123</v>
      </c>
      <c r="AA7768" t="s">
        <v>586</v>
      </c>
      <c r="AB7768" t="s">
        <v>21</v>
      </c>
      <c r="AC7768">
        <v>3</v>
      </c>
    </row>
    <row r="7769" spans="1:29" x14ac:dyDescent="0.25">
      <c r="A7769">
        <v>345</v>
      </c>
      <c r="B7769">
        <v>345103</v>
      </c>
      <c r="C7769">
        <v>6345</v>
      </c>
      <c r="D7769" t="str">
        <f>VLOOKUP(C7769,'Schedule 3'!A:M,13,FALSE)</f>
        <v>Operational/Non-Service Expenses</v>
      </c>
      <c r="E7769">
        <v>-817.75</v>
      </c>
      <c r="F7769" s="1">
        <v>43070</v>
      </c>
      <c r="G7769" t="s">
        <v>462</v>
      </c>
      <c r="H7769" t="s">
        <v>986</v>
      </c>
      <c r="I7769" t="s">
        <v>988</v>
      </c>
      <c r="K7769">
        <v>359401</v>
      </c>
      <c r="L7769">
        <v>288367</v>
      </c>
      <c r="P7769" t="s">
        <v>834</v>
      </c>
      <c r="Q7769" t="s">
        <v>68</v>
      </c>
      <c r="U7769">
        <v>12</v>
      </c>
      <c r="V7769">
        <v>17</v>
      </c>
      <c r="Y7769" t="s">
        <v>65</v>
      </c>
      <c r="Z7769">
        <v>123</v>
      </c>
      <c r="AA7769" t="s">
        <v>586</v>
      </c>
      <c r="AB7769" t="s">
        <v>21</v>
      </c>
      <c r="AC7769">
        <v>4</v>
      </c>
    </row>
    <row r="7770" spans="1:29" x14ac:dyDescent="0.25">
      <c r="A7770">
        <v>345</v>
      </c>
      <c r="B7770">
        <v>345103</v>
      </c>
      <c r="C7770">
        <v>6345</v>
      </c>
      <c r="D7770" t="str">
        <f>VLOOKUP(C7770,'Schedule 3'!A:M,13,FALSE)</f>
        <v>Operational/Non-Service Expenses</v>
      </c>
      <c r="E7770">
        <v>-391.64</v>
      </c>
      <c r="F7770" s="1">
        <v>43070</v>
      </c>
      <c r="G7770" t="s">
        <v>462</v>
      </c>
      <c r="H7770" t="s">
        <v>986</v>
      </c>
      <c r="I7770" t="s">
        <v>988</v>
      </c>
      <c r="K7770">
        <v>359401</v>
      </c>
      <c r="L7770">
        <v>288367</v>
      </c>
      <c r="P7770" t="s">
        <v>834</v>
      </c>
      <c r="Q7770" t="s">
        <v>68</v>
      </c>
      <c r="U7770">
        <v>12</v>
      </c>
      <c r="V7770">
        <v>17</v>
      </c>
      <c r="Y7770" t="s">
        <v>65</v>
      </c>
      <c r="Z7770">
        <v>123</v>
      </c>
      <c r="AA7770" t="s">
        <v>586</v>
      </c>
      <c r="AB7770" t="s">
        <v>21</v>
      </c>
      <c r="AC7770">
        <v>5</v>
      </c>
    </row>
    <row r="7771" spans="1:29" x14ac:dyDescent="0.25">
      <c r="A7771">
        <v>345</v>
      </c>
      <c r="B7771">
        <v>345102</v>
      </c>
      <c r="C7771">
        <v>6310</v>
      </c>
      <c r="D7771" t="str">
        <f>VLOOKUP(C7771,'Schedule 3'!A:M,13,FALSE)</f>
        <v>Operational/Non-Service Expenses</v>
      </c>
      <c r="E7771">
        <v>1783.52</v>
      </c>
      <c r="F7771" s="1">
        <v>43069</v>
      </c>
      <c r="G7771" t="s">
        <v>462</v>
      </c>
      <c r="H7771" t="s">
        <v>986</v>
      </c>
      <c r="I7771" t="s">
        <v>987</v>
      </c>
      <c r="K7771">
        <v>359401</v>
      </c>
      <c r="L7771">
        <v>288367</v>
      </c>
      <c r="P7771" t="s">
        <v>834</v>
      </c>
      <c r="Q7771" t="s">
        <v>68</v>
      </c>
      <c r="U7771">
        <v>11</v>
      </c>
      <c r="V7771">
        <v>17</v>
      </c>
      <c r="Y7771" t="s">
        <v>65</v>
      </c>
      <c r="Z7771">
        <v>123</v>
      </c>
      <c r="AA7771" t="s">
        <v>586</v>
      </c>
      <c r="AB7771" t="s">
        <v>21</v>
      </c>
      <c r="AC7771">
        <v>3</v>
      </c>
    </row>
    <row r="7772" spans="1:29" x14ac:dyDescent="0.25">
      <c r="A7772">
        <v>345</v>
      </c>
      <c r="B7772">
        <v>345103</v>
      </c>
      <c r="C7772">
        <v>6345</v>
      </c>
      <c r="D7772" t="str">
        <f>VLOOKUP(C7772,'Schedule 3'!A:M,13,FALSE)</f>
        <v>Operational/Non-Service Expenses</v>
      </c>
      <c r="E7772">
        <v>817.75</v>
      </c>
      <c r="F7772" s="1">
        <v>43069</v>
      </c>
      <c r="G7772" t="s">
        <v>462</v>
      </c>
      <c r="H7772" t="s">
        <v>986</v>
      </c>
      <c r="I7772" t="s">
        <v>988</v>
      </c>
      <c r="K7772">
        <v>359401</v>
      </c>
      <c r="L7772">
        <v>288367</v>
      </c>
      <c r="P7772" t="s">
        <v>834</v>
      </c>
      <c r="Q7772" t="s">
        <v>68</v>
      </c>
      <c r="U7772">
        <v>11</v>
      </c>
      <c r="V7772">
        <v>17</v>
      </c>
      <c r="Y7772" t="s">
        <v>65</v>
      </c>
      <c r="Z7772">
        <v>123</v>
      </c>
      <c r="AA7772" t="s">
        <v>586</v>
      </c>
      <c r="AB7772" t="s">
        <v>21</v>
      </c>
      <c r="AC7772">
        <v>4</v>
      </c>
    </row>
    <row r="7773" spans="1:29" x14ac:dyDescent="0.25">
      <c r="A7773">
        <v>345</v>
      </c>
      <c r="B7773">
        <v>345103</v>
      </c>
      <c r="C7773">
        <v>6345</v>
      </c>
      <c r="D7773" t="str">
        <f>VLOOKUP(C7773,'Schedule 3'!A:M,13,FALSE)</f>
        <v>Operational/Non-Service Expenses</v>
      </c>
      <c r="E7773">
        <v>391.64</v>
      </c>
      <c r="F7773" s="1">
        <v>43069</v>
      </c>
      <c r="G7773" t="s">
        <v>462</v>
      </c>
      <c r="H7773" t="s">
        <v>986</v>
      </c>
      <c r="I7773" t="s">
        <v>988</v>
      </c>
      <c r="K7773">
        <v>359401</v>
      </c>
      <c r="L7773">
        <v>288367</v>
      </c>
      <c r="P7773" t="s">
        <v>834</v>
      </c>
      <c r="Q7773" t="s">
        <v>68</v>
      </c>
      <c r="U7773">
        <v>11</v>
      </c>
      <c r="V7773">
        <v>17</v>
      </c>
      <c r="Y7773" t="s">
        <v>65</v>
      </c>
      <c r="Z7773">
        <v>123</v>
      </c>
      <c r="AA7773" t="s">
        <v>586</v>
      </c>
      <c r="AB7773" t="s">
        <v>21</v>
      </c>
      <c r="AC7773">
        <v>5</v>
      </c>
    </row>
    <row r="7774" spans="1:29" x14ac:dyDescent="0.25">
      <c r="A7774">
        <v>345</v>
      </c>
      <c r="B7774">
        <v>345101</v>
      </c>
      <c r="C7774">
        <v>6150</v>
      </c>
      <c r="D7774" t="str">
        <f>VLOOKUP(C7774,'Schedule 3'!A:M,13,FALSE)</f>
        <v>Salaries and Wages</v>
      </c>
      <c r="E7774">
        <v>2580</v>
      </c>
      <c r="F7774" s="1">
        <v>43100</v>
      </c>
      <c r="G7774" t="s">
        <v>462</v>
      </c>
      <c r="H7774" t="s">
        <v>364</v>
      </c>
      <c r="I7774" t="s">
        <v>364</v>
      </c>
      <c r="K7774">
        <v>359493</v>
      </c>
      <c r="L7774">
        <v>289516</v>
      </c>
      <c r="P7774" t="s">
        <v>834</v>
      </c>
      <c r="Q7774" t="s">
        <v>68</v>
      </c>
      <c r="U7774">
        <v>12</v>
      </c>
      <c r="V7774">
        <v>17</v>
      </c>
      <c r="Y7774" t="s">
        <v>65</v>
      </c>
      <c r="Z7774">
        <v>102</v>
      </c>
      <c r="AA7774" t="s">
        <v>586</v>
      </c>
      <c r="AB7774" t="s">
        <v>21</v>
      </c>
      <c r="AC7774">
        <v>298</v>
      </c>
    </row>
    <row r="7775" spans="1:29" x14ac:dyDescent="0.25">
      <c r="A7775">
        <v>345</v>
      </c>
      <c r="B7775">
        <v>345101</v>
      </c>
      <c r="C7775">
        <v>6155</v>
      </c>
      <c r="D7775" t="str">
        <f>VLOOKUP(C7775,'Schedule 3'!A:M,13,FALSE)</f>
        <v>Salaries and Wages</v>
      </c>
      <c r="E7775">
        <v>166</v>
      </c>
      <c r="F7775" s="1">
        <v>43100</v>
      </c>
      <c r="G7775" t="s">
        <v>462</v>
      </c>
      <c r="H7775" t="s">
        <v>364</v>
      </c>
      <c r="I7775" t="s">
        <v>364</v>
      </c>
      <c r="K7775">
        <v>359493</v>
      </c>
      <c r="L7775">
        <v>289516</v>
      </c>
      <c r="P7775" t="s">
        <v>834</v>
      </c>
      <c r="Q7775" t="s">
        <v>68</v>
      </c>
      <c r="U7775">
        <v>12</v>
      </c>
      <c r="V7775">
        <v>17</v>
      </c>
      <c r="Y7775" t="s">
        <v>65</v>
      </c>
      <c r="Z7775">
        <v>102</v>
      </c>
      <c r="AA7775" t="s">
        <v>586</v>
      </c>
      <c r="AB7775" t="s">
        <v>21</v>
      </c>
      <c r="AC7775">
        <v>299</v>
      </c>
    </row>
    <row r="7776" spans="1:29" x14ac:dyDescent="0.25">
      <c r="A7776">
        <v>345</v>
      </c>
      <c r="B7776">
        <v>345102</v>
      </c>
      <c r="C7776">
        <v>6150</v>
      </c>
      <c r="D7776" t="str">
        <f>VLOOKUP(C7776,'Schedule 3'!A:M,13,FALSE)</f>
        <v>Salaries and Wages</v>
      </c>
      <c r="E7776">
        <v>9566</v>
      </c>
      <c r="F7776" s="1">
        <v>43100</v>
      </c>
      <c r="G7776" t="s">
        <v>462</v>
      </c>
      <c r="H7776" t="s">
        <v>364</v>
      </c>
      <c r="I7776" t="s">
        <v>364</v>
      </c>
      <c r="K7776">
        <v>359493</v>
      </c>
      <c r="L7776">
        <v>289516</v>
      </c>
      <c r="P7776" t="s">
        <v>834</v>
      </c>
      <c r="Q7776" t="s">
        <v>68</v>
      </c>
      <c r="U7776">
        <v>12</v>
      </c>
      <c r="V7776">
        <v>17</v>
      </c>
      <c r="Y7776" t="s">
        <v>65</v>
      </c>
      <c r="Z7776">
        <v>102</v>
      </c>
      <c r="AA7776" t="s">
        <v>586</v>
      </c>
      <c r="AB7776" t="s">
        <v>21</v>
      </c>
      <c r="AC7776">
        <v>300</v>
      </c>
    </row>
    <row r="7777" spans="1:29" x14ac:dyDescent="0.25">
      <c r="A7777">
        <v>345</v>
      </c>
      <c r="B7777">
        <v>345102</v>
      </c>
      <c r="C7777">
        <v>6155</v>
      </c>
      <c r="D7777" t="str">
        <f>VLOOKUP(C7777,'Schedule 3'!A:M,13,FALSE)</f>
        <v>Salaries and Wages</v>
      </c>
      <c r="E7777">
        <v>1470</v>
      </c>
      <c r="F7777" s="1">
        <v>43100</v>
      </c>
      <c r="G7777" t="s">
        <v>462</v>
      </c>
      <c r="H7777" t="s">
        <v>364</v>
      </c>
      <c r="I7777" t="s">
        <v>364</v>
      </c>
      <c r="K7777">
        <v>359493</v>
      </c>
      <c r="L7777">
        <v>289516</v>
      </c>
      <c r="P7777" t="s">
        <v>834</v>
      </c>
      <c r="Q7777" t="s">
        <v>68</v>
      </c>
      <c r="U7777">
        <v>12</v>
      </c>
      <c r="V7777">
        <v>17</v>
      </c>
      <c r="Y7777" t="s">
        <v>65</v>
      </c>
      <c r="Z7777">
        <v>102</v>
      </c>
      <c r="AA7777" t="s">
        <v>586</v>
      </c>
      <c r="AB7777" t="s">
        <v>21</v>
      </c>
      <c r="AC7777">
        <v>301</v>
      </c>
    </row>
    <row r="7778" spans="1:29" x14ac:dyDescent="0.25">
      <c r="A7778">
        <v>345</v>
      </c>
      <c r="B7778">
        <v>345100</v>
      </c>
      <c r="C7778">
        <v>7550</v>
      </c>
      <c r="D7778" t="str">
        <f>VLOOKUP(C7778,'Schedule 3'!A:M,13,FALSE)</f>
        <v>Operational/Non-Service Expenses</v>
      </c>
      <c r="E7778">
        <v>83697</v>
      </c>
      <c r="F7778" s="1">
        <v>43100</v>
      </c>
      <c r="G7778" t="s">
        <v>462</v>
      </c>
      <c r="H7778" t="s">
        <v>989</v>
      </c>
      <c r="I7778" t="s">
        <v>989</v>
      </c>
      <c r="K7778">
        <v>359536</v>
      </c>
      <c r="L7778">
        <v>290332</v>
      </c>
      <c r="P7778" t="s">
        <v>755</v>
      </c>
      <c r="Q7778" t="s">
        <v>68</v>
      </c>
      <c r="U7778">
        <v>12</v>
      </c>
      <c r="V7778">
        <v>17</v>
      </c>
      <c r="Y7778" t="s">
        <v>65</v>
      </c>
      <c r="Z7778">
        <v>102</v>
      </c>
      <c r="AA7778" t="s">
        <v>586</v>
      </c>
      <c r="AB7778" t="s">
        <v>21</v>
      </c>
      <c r="AC7778">
        <v>90</v>
      </c>
    </row>
    <row r="7779" spans="1:29" x14ac:dyDescent="0.25">
      <c r="A7779">
        <v>345</v>
      </c>
      <c r="B7779">
        <v>345100</v>
      </c>
      <c r="C7779">
        <v>7550</v>
      </c>
      <c r="D7779" t="str">
        <f>VLOOKUP(C7779,'Schedule 3'!A:M,13,FALSE)</f>
        <v>Operational/Non-Service Expenses</v>
      </c>
      <c r="E7779">
        <v>-83697</v>
      </c>
      <c r="F7779" s="1">
        <v>43100</v>
      </c>
      <c r="G7779" t="s">
        <v>462</v>
      </c>
      <c r="H7779" t="s">
        <v>989</v>
      </c>
      <c r="I7779" t="s">
        <v>989</v>
      </c>
      <c r="K7779">
        <v>359536</v>
      </c>
      <c r="L7779">
        <v>290332</v>
      </c>
      <c r="P7779" t="s">
        <v>755</v>
      </c>
      <c r="Q7779" t="s">
        <v>68</v>
      </c>
      <c r="U7779">
        <v>12</v>
      </c>
      <c r="V7779">
        <v>17</v>
      </c>
      <c r="Y7779" t="s">
        <v>65</v>
      </c>
      <c r="Z7779">
        <v>102</v>
      </c>
      <c r="AA7779" t="s">
        <v>586</v>
      </c>
      <c r="AB7779" t="s">
        <v>21</v>
      </c>
      <c r="AC7779">
        <v>204</v>
      </c>
    </row>
    <row r="7780" spans="1:29" x14ac:dyDescent="0.25">
      <c r="A7780">
        <v>345</v>
      </c>
      <c r="B7780">
        <v>345101</v>
      </c>
      <c r="C7780">
        <v>5480</v>
      </c>
      <c r="D7780" t="str">
        <f>VLOOKUP(C7780,'Schedule 3'!A:M,13,FALSE)</f>
        <v>Operational/Non-Service Expenses</v>
      </c>
      <c r="E7780">
        <v>-397</v>
      </c>
      <c r="F7780" s="1">
        <v>43100</v>
      </c>
      <c r="G7780" t="s">
        <v>462</v>
      </c>
      <c r="H7780" t="s">
        <v>990</v>
      </c>
      <c r="I7780" t="s">
        <v>990</v>
      </c>
      <c r="K7780">
        <v>359577</v>
      </c>
      <c r="L7780">
        <v>290645</v>
      </c>
      <c r="Q7780" t="s">
        <v>68</v>
      </c>
      <c r="U7780">
        <v>12</v>
      </c>
      <c r="V7780">
        <v>17</v>
      </c>
      <c r="Y7780" t="s">
        <v>65</v>
      </c>
      <c r="Z7780">
        <v>110</v>
      </c>
      <c r="AA7780" t="s">
        <v>586</v>
      </c>
      <c r="AB7780" t="s">
        <v>21</v>
      </c>
      <c r="AC7780">
        <v>116</v>
      </c>
    </row>
    <row r="7781" spans="1:29" x14ac:dyDescent="0.25">
      <c r="A7781">
        <v>345</v>
      </c>
      <c r="B7781">
        <v>345102</v>
      </c>
      <c r="C7781">
        <v>5490</v>
      </c>
      <c r="D7781" t="str">
        <f>VLOOKUP(C7781,'Schedule 3'!A:M,13,FALSE)</f>
        <v>Operational/Non-Service Expenses</v>
      </c>
      <c r="E7781">
        <v>-8285</v>
      </c>
      <c r="F7781" s="1">
        <v>43100</v>
      </c>
      <c r="G7781" t="s">
        <v>462</v>
      </c>
      <c r="H7781" t="s">
        <v>990</v>
      </c>
      <c r="I7781" t="s">
        <v>990</v>
      </c>
      <c r="K7781">
        <v>359577</v>
      </c>
      <c r="L7781">
        <v>290645</v>
      </c>
      <c r="Q7781" t="s">
        <v>68</v>
      </c>
      <c r="U7781">
        <v>12</v>
      </c>
      <c r="V7781">
        <v>17</v>
      </c>
      <c r="Y7781" t="s">
        <v>65</v>
      </c>
      <c r="Z7781">
        <v>110</v>
      </c>
      <c r="AA7781" t="s">
        <v>586</v>
      </c>
      <c r="AB7781" t="s">
        <v>21</v>
      </c>
      <c r="AC7781">
        <v>117</v>
      </c>
    </row>
    <row r="7782" spans="1:29" x14ac:dyDescent="0.25">
      <c r="A7782">
        <v>345</v>
      </c>
      <c r="B7782">
        <v>345103</v>
      </c>
      <c r="C7782">
        <v>5510</v>
      </c>
      <c r="D7782" t="str">
        <f>VLOOKUP(C7782,'Schedule 3'!A:M,13,FALSE)</f>
        <v>Operational/Non-Service Expenses</v>
      </c>
      <c r="E7782">
        <v>-705.98</v>
      </c>
      <c r="F7782" s="1">
        <v>43100</v>
      </c>
      <c r="G7782" t="s">
        <v>462</v>
      </c>
      <c r="H7782" t="s">
        <v>852</v>
      </c>
      <c r="I7782" t="s">
        <v>899</v>
      </c>
      <c r="K7782">
        <v>359596</v>
      </c>
      <c r="L7782">
        <v>290808</v>
      </c>
      <c r="Q7782" t="s">
        <v>68</v>
      </c>
      <c r="U7782">
        <v>12</v>
      </c>
      <c r="V7782">
        <v>17</v>
      </c>
      <c r="Y7782" t="s">
        <v>65</v>
      </c>
      <c r="Z7782">
        <v>182</v>
      </c>
      <c r="AA7782" t="s">
        <v>586</v>
      </c>
      <c r="AB7782" t="s">
        <v>21</v>
      </c>
      <c r="AC7782">
        <v>3</v>
      </c>
    </row>
    <row r="7783" spans="1:29" x14ac:dyDescent="0.25">
      <c r="A7783">
        <v>345</v>
      </c>
      <c r="B7783">
        <v>345105</v>
      </c>
      <c r="C7783">
        <v>5510</v>
      </c>
      <c r="D7783" t="str">
        <f>VLOOKUP(C7783,'Schedule 3'!A:M,13,FALSE)</f>
        <v>Operational/Non-Service Expenses</v>
      </c>
      <c r="E7783">
        <v>-1383.24</v>
      </c>
      <c r="F7783" s="1">
        <v>43100</v>
      </c>
      <c r="G7783" t="s">
        <v>462</v>
      </c>
      <c r="H7783" t="s">
        <v>852</v>
      </c>
      <c r="I7783" t="s">
        <v>900</v>
      </c>
      <c r="K7783">
        <v>359596</v>
      </c>
      <c r="L7783">
        <v>290808</v>
      </c>
      <c r="Q7783" t="s">
        <v>68</v>
      </c>
      <c r="U7783">
        <v>12</v>
      </c>
      <c r="V7783">
        <v>17</v>
      </c>
      <c r="Y7783" t="s">
        <v>65</v>
      </c>
      <c r="Z7783">
        <v>182</v>
      </c>
      <c r="AA7783" t="s">
        <v>586</v>
      </c>
      <c r="AB7783" t="s">
        <v>21</v>
      </c>
      <c r="AC7783">
        <v>5</v>
      </c>
    </row>
    <row r="7784" spans="1:29" x14ac:dyDescent="0.25">
      <c r="A7784">
        <v>345</v>
      </c>
      <c r="B7784">
        <v>345100</v>
      </c>
      <c r="C7784">
        <v>7735</v>
      </c>
      <c r="D7784" t="str">
        <f>VLOOKUP(C7784,'Schedule 3'!A:M,13,FALSE)</f>
        <v>Operational/Non-Service Expenses</v>
      </c>
      <c r="E7784">
        <v>25.01</v>
      </c>
      <c r="F7784" s="1">
        <v>43100</v>
      </c>
      <c r="G7784" t="s">
        <v>462</v>
      </c>
      <c r="H7784" t="s">
        <v>991</v>
      </c>
      <c r="I7784" t="s">
        <v>992</v>
      </c>
      <c r="K7784">
        <v>359598</v>
      </c>
      <c r="L7784">
        <v>290812</v>
      </c>
      <c r="Q7784" t="s">
        <v>68</v>
      </c>
      <c r="R7784">
        <v>11</v>
      </c>
      <c r="U7784">
        <v>12</v>
      </c>
      <c r="V7784">
        <v>17</v>
      </c>
      <c r="Y7784" t="s">
        <v>65</v>
      </c>
      <c r="Z7784">
        <v>110</v>
      </c>
      <c r="AA7784" t="s">
        <v>586</v>
      </c>
      <c r="AB7784" t="s">
        <v>21</v>
      </c>
      <c r="AC7784">
        <v>115</v>
      </c>
    </row>
    <row r="7785" spans="1:29" x14ac:dyDescent="0.25">
      <c r="A7785">
        <v>345</v>
      </c>
      <c r="B7785">
        <v>345100</v>
      </c>
      <c r="C7785">
        <v>5515</v>
      </c>
      <c r="D7785" t="str">
        <f>VLOOKUP(C7785,'Schedule 3'!A:M,13,FALSE)</f>
        <v>Operational/Non-Service Expenses</v>
      </c>
      <c r="E7785">
        <v>1603.68</v>
      </c>
      <c r="F7785" s="1">
        <v>43100</v>
      </c>
      <c r="G7785" t="s">
        <v>462</v>
      </c>
      <c r="H7785" t="s">
        <v>854</v>
      </c>
      <c r="I7785" t="s">
        <v>855</v>
      </c>
      <c r="K7785">
        <v>359604</v>
      </c>
      <c r="L7785">
        <v>290822</v>
      </c>
      <c r="Q7785" t="s">
        <v>68</v>
      </c>
      <c r="U7785">
        <v>12</v>
      </c>
      <c r="V7785">
        <v>17</v>
      </c>
      <c r="Y7785" t="s">
        <v>65</v>
      </c>
      <c r="Z7785">
        <v>110</v>
      </c>
      <c r="AA7785" t="s">
        <v>586</v>
      </c>
      <c r="AB7785" t="s">
        <v>21</v>
      </c>
      <c r="AC7785">
        <v>133</v>
      </c>
    </row>
    <row r="7786" spans="1:29" x14ac:dyDescent="0.25">
      <c r="A7786">
        <v>345</v>
      </c>
      <c r="B7786">
        <v>345101</v>
      </c>
      <c r="C7786">
        <v>5465</v>
      </c>
      <c r="D7786" t="str">
        <f>VLOOKUP(C7786,'Schedule 3'!A:M,13,FALSE)</f>
        <v>Operational/Non-Service Expenses</v>
      </c>
      <c r="E7786">
        <v>1385.97</v>
      </c>
      <c r="F7786" s="1">
        <v>43100</v>
      </c>
      <c r="G7786" t="s">
        <v>462</v>
      </c>
      <c r="H7786" t="s">
        <v>842</v>
      </c>
      <c r="I7786" t="s">
        <v>842</v>
      </c>
      <c r="K7786">
        <v>359692</v>
      </c>
      <c r="L7786">
        <v>291105</v>
      </c>
      <c r="P7786" t="s">
        <v>834</v>
      </c>
      <c r="Q7786" t="s">
        <v>68</v>
      </c>
      <c r="R7786">
        <v>10</v>
      </c>
      <c r="U7786">
        <v>12</v>
      </c>
      <c r="V7786">
        <v>17</v>
      </c>
      <c r="Y7786" t="s">
        <v>65</v>
      </c>
      <c r="Z7786">
        <v>110</v>
      </c>
      <c r="AA7786" t="s">
        <v>586</v>
      </c>
      <c r="AB7786" t="s">
        <v>21</v>
      </c>
      <c r="AC7786">
        <v>216</v>
      </c>
    </row>
    <row r="7787" spans="1:29" x14ac:dyDescent="0.25">
      <c r="A7787">
        <v>345</v>
      </c>
      <c r="B7787">
        <v>345102</v>
      </c>
      <c r="C7787">
        <v>5465</v>
      </c>
      <c r="D7787" t="str">
        <f>VLOOKUP(C7787,'Schedule 3'!A:M,13,FALSE)</f>
        <v>Operational/Non-Service Expenses</v>
      </c>
      <c r="E7787">
        <v>13156.03</v>
      </c>
      <c r="F7787" s="1">
        <v>43100</v>
      </c>
      <c r="G7787" t="s">
        <v>462</v>
      </c>
      <c r="H7787" t="s">
        <v>842</v>
      </c>
      <c r="I7787" t="s">
        <v>842</v>
      </c>
      <c r="K7787">
        <v>359692</v>
      </c>
      <c r="L7787">
        <v>291105</v>
      </c>
      <c r="P7787" t="s">
        <v>834</v>
      </c>
      <c r="Q7787" t="s">
        <v>68</v>
      </c>
      <c r="R7787">
        <v>10</v>
      </c>
      <c r="U7787">
        <v>12</v>
      </c>
      <c r="V7787">
        <v>17</v>
      </c>
      <c r="Y7787" t="s">
        <v>65</v>
      </c>
      <c r="Z7787">
        <v>110</v>
      </c>
      <c r="AA7787" t="s">
        <v>586</v>
      </c>
      <c r="AB7787" t="s">
        <v>21</v>
      </c>
      <c r="AC7787">
        <v>217</v>
      </c>
    </row>
    <row r="7788" spans="1:29" x14ac:dyDescent="0.25">
      <c r="A7788">
        <v>345</v>
      </c>
      <c r="B7788">
        <v>345103</v>
      </c>
      <c r="C7788">
        <v>5470</v>
      </c>
      <c r="D7788" t="str">
        <f>VLOOKUP(C7788,'Schedule 3'!A:M,13,FALSE)</f>
        <v>Operational/Non-Service Expenses</v>
      </c>
      <c r="E7788">
        <v>77.66</v>
      </c>
      <c r="F7788" s="1">
        <v>43100</v>
      </c>
      <c r="G7788" t="s">
        <v>462</v>
      </c>
      <c r="H7788" t="s">
        <v>842</v>
      </c>
      <c r="I7788" t="s">
        <v>842</v>
      </c>
      <c r="K7788">
        <v>359692</v>
      </c>
      <c r="L7788">
        <v>291105</v>
      </c>
      <c r="P7788" t="s">
        <v>834</v>
      </c>
      <c r="Q7788" t="s">
        <v>68</v>
      </c>
      <c r="R7788">
        <v>10</v>
      </c>
      <c r="U7788">
        <v>12</v>
      </c>
      <c r="V7788">
        <v>17</v>
      </c>
      <c r="Y7788" t="s">
        <v>65</v>
      </c>
      <c r="Z7788">
        <v>110</v>
      </c>
      <c r="AA7788" t="s">
        <v>586</v>
      </c>
      <c r="AB7788" t="s">
        <v>21</v>
      </c>
      <c r="AC7788">
        <v>218</v>
      </c>
    </row>
    <row r="7789" spans="1:29" x14ac:dyDescent="0.25">
      <c r="A7789">
        <v>345</v>
      </c>
      <c r="B7789">
        <v>345101</v>
      </c>
      <c r="C7789">
        <v>6295</v>
      </c>
      <c r="D7789" t="str">
        <f>VLOOKUP(C7789,'Schedule 3'!A:M,13,FALSE)</f>
        <v>Operational/Non-Service Expenses</v>
      </c>
      <c r="E7789">
        <v>880</v>
      </c>
      <c r="F7789" s="1">
        <v>43100</v>
      </c>
      <c r="G7789" t="s">
        <v>462</v>
      </c>
      <c r="H7789" t="s">
        <v>993</v>
      </c>
      <c r="I7789" t="s">
        <v>994</v>
      </c>
      <c r="K7789">
        <v>359698</v>
      </c>
      <c r="L7789">
        <v>291115</v>
      </c>
      <c r="P7789" t="s">
        <v>834</v>
      </c>
      <c r="Q7789" t="s">
        <v>68</v>
      </c>
      <c r="U7789">
        <v>12</v>
      </c>
      <c r="V7789">
        <v>17</v>
      </c>
      <c r="Y7789" t="s">
        <v>65</v>
      </c>
      <c r="Z7789">
        <v>111</v>
      </c>
      <c r="AA7789" t="s">
        <v>586</v>
      </c>
      <c r="AB7789" t="s">
        <v>21</v>
      </c>
      <c r="AC7789">
        <v>66</v>
      </c>
    </row>
    <row r="7790" spans="1:29" x14ac:dyDescent="0.25">
      <c r="A7790">
        <v>345</v>
      </c>
      <c r="B7790">
        <v>345102</v>
      </c>
      <c r="C7790">
        <v>6255</v>
      </c>
      <c r="D7790" t="str">
        <f>VLOOKUP(C7790,'Schedule 3'!A:M,13,FALSE)</f>
        <v>Operational/Non-Service Expenses</v>
      </c>
      <c r="E7790">
        <v>411</v>
      </c>
      <c r="F7790" s="1">
        <v>43100</v>
      </c>
      <c r="G7790" t="s">
        <v>462</v>
      </c>
      <c r="H7790" t="s">
        <v>993</v>
      </c>
      <c r="I7790" t="s">
        <v>995</v>
      </c>
      <c r="K7790">
        <v>359698</v>
      </c>
      <c r="L7790">
        <v>291115</v>
      </c>
      <c r="P7790" t="s">
        <v>834</v>
      </c>
      <c r="Q7790" t="s">
        <v>68</v>
      </c>
      <c r="U7790">
        <v>12</v>
      </c>
      <c r="V7790">
        <v>17</v>
      </c>
      <c r="Y7790" t="s">
        <v>65</v>
      </c>
      <c r="Z7790">
        <v>111</v>
      </c>
      <c r="AA7790" t="s">
        <v>586</v>
      </c>
      <c r="AB7790" t="s">
        <v>21</v>
      </c>
      <c r="AC7790">
        <v>67</v>
      </c>
    </row>
    <row r="7791" spans="1:29" x14ac:dyDescent="0.25">
      <c r="A7791">
        <v>345</v>
      </c>
      <c r="B7791">
        <v>345102</v>
      </c>
      <c r="C7791">
        <v>6285</v>
      </c>
      <c r="D7791" t="str">
        <f>VLOOKUP(C7791,'Schedule 3'!A:M,13,FALSE)</f>
        <v>Operational/Non-Service Expenses</v>
      </c>
      <c r="E7791">
        <v>349.1</v>
      </c>
      <c r="F7791" s="1">
        <v>43100</v>
      </c>
      <c r="G7791" t="s">
        <v>462</v>
      </c>
      <c r="H7791" t="s">
        <v>993</v>
      </c>
      <c r="I7791" t="s">
        <v>996</v>
      </c>
      <c r="K7791">
        <v>359698</v>
      </c>
      <c r="L7791">
        <v>291115</v>
      </c>
      <c r="P7791" t="s">
        <v>834</v>
      </c>
      <c r="Q7791" t="s">
        <v>68</v>
      </c>
      <c r="U7791">
        <v>12</v>
      </c>
      <c r="V7791">
        <v>17</v>
      </c>
      <c r="Y7791" t="s">
        <v>65</v>
      </c>
      <c r="Z7791">
        <v>111</v>
      </c>
      <c r="AA7791" t="s">
        <v>586</v>
      </c>
      <c r="AB7791" t="s">
        <v>21</v>
      </c>
      <c r="AC7791">
        <v>68</v>
      </c>
    </row>
    <row r="7792" spans="1:29" x14ac:dyDescent="0.25">
      <c r="A7792">
        <v>345</v>
      </c>
      <c r="B7792">
        <v>345102</v>
      </c>
      <c r="C7792">
        <v>6285</v>
      </c>
      <c r="D7792" t="str">
        <f>VLOOKUP(C7792,'Schedule 3'!A:M,13,FALSE)</f>
        <v>Operational/Non-Service Expenses</v>
      </c>
      <c r="E7792">
        <v>70</v>
      </c>
      <c r="F7792" s="1">
        <v>43100</v>
      </c>
      <c r="G7792" t="s">
        <v>462</v>
      </c>
      <c r="H7792" t="s">
        <v>993</v>
      </c>
      <c r="I7792" t="s">
        <v>996</v>
      </c>
      <c r="K7792">
        <v>359698</v>
      </c>
      <c r="L7792">
        <v>291115</v>
      </c>
      <c r="P7792" t="s">
        <v>834</v>
      </c>
      <c r="Q7792" t="s">
        <v>68</v>
      </c>
      <c r="U7792">
        <v>12</v>
      </c>
      <c r="V7792">
        <v>17</v>
      </c>
      <c r="Y7792" t="s">
        <v>65</v>
      </c>
      <c r="Z7792">
        <v>111</v>
      </c>
      <c r="AA7792" t="s">
        <v>586</v>
      </c>
      <c r="AB7792" t="s">
        <v>21</v>
      </c>
      <c r="AC7792">
        <v>69</v>
      </c>
    </row>
    <row r="7793" spans="1:29" x14ac:dyDescent="0.25">
      <c r="A7793">
        <v>345</v>
      </c>
      <c r="B7793">
        <v>345102</v>
      </c>
      <c r="C7793">
        <v>6285</v>
      </c>
      <c r="D7793" t="str">
        <f>VLOOKUP(C7793,'Schedule 3'!A:M,13,FALSE)</f>
        <v>Operational/Non-Service Expenses</v>
      </c>
      <c r="E7793">
        <v>25.15</v>
      </c>
      <c r="F7793" s="1">
        <v>43100</v>
      </c>
      <c r="G7793" t="s">
        <v>462</v>
      </c>
      <c r="H7793" t="s">
        <v>993</v>
      </c>
      <c r="I7793" t="s">
        <v>996</v>
      </c>
      <c r="K7793">
        <v>359698</v>
      </c>
      <c r="L7793">
        <v>291115</v>
      </c>
      <c r="P7793" t="s">
        <v>834</v>
      </c>
      <c r="Q7793" t="s">
        <v>68</v>
      </c>
      <c r="U7793">
        <v>12</v>
      </c>
      <c r="V7793">
        <v>17</v>
      </c>
      <c r="Y7793" t="s">
        <v>65</v>
      </c>
      <c r="Z7793">
        <v>111</v>
      </c>
      <c r="AA7793" t="s">
        <v>586</v>
      </c>
      <c r="AB7793" t="s">
        <v>21</v>
      </c>
      <c r="AC7793">
        <v>70</v>
      </c>
    </row>
    <row r="7794" spans="1:29" x14ac:dyDescent="0.25">
      <c r="A7794">
        <v>345</v>
      </c>
      <c r="B7794">
        <v>345101</v>
      </c>
      <c r="C7794">
        <v>5950</v>
      </c>
      <c r="D7794" t="str">
        <f>VLOOKUP(C7794,'Schedule 3'!A:M,13,FALSE)</f>
        <v>Other Personnel Related Expenses</v>
      </c>
      <c r="E7794">
        <v>48</v>
      </c>
      <c r="F7794" s="1">
        <v>43100</v>
      </c>
      <c r="G7794" t="s">
        <v>462</v>
      </c>
      <c r="H7794" t="s">
        <v>997</v>
      </c>
      <c r="I7794" t="s">
        <v>998</v>
      </c>
      <c r="K7794">
        <v>359705</v>
      </c>
      <c r="L7794">
        <v>291150</v>
      </c>
      <c r="P7794" t="s">
        <v>834</v>
      </c>
      <c r="Q7794" t="s">
        <v>68</v>
      </c>
      <c r="U7794">
        <v>12</v>
      </c>
      <c r="V7794">
        <v>17</v>
      </c>
      <c r="Y7794" t="s">
        <v>65</v>
      </c>
      <c r="Z7794">
        <v>102</v>
      </c>
      <c r="AA7794" t="s">
        <v>586</v>
      </c>
      <c r="AB7794" t="s">
        <v>21</v>
      </c>
      <c r="AC7794">
        <v>246</v>
      </c>
    </row>
    <row r="7795" spans="1:29" x14ac:dyDescent="0.25">
      <c r="A7795">
        <v>345</v>
      </c>
      <c r="B7795">
        <v>345102</v>
      </c>
      <c r="C7795">
        <v>5490</v>
      </c>
      <c r="D7795" t="str">
        <f>VLOOKUP(C7795,'Schedule 3'!A:M,13,FALSE)</f>
        <v>Operational/Non-Service Expenses</v>
      </c>
      <c r="E7795">
        <v>1005.67</v>
      </c>
      <c r="F7795" s="1">
        <v>43100</v>
      </c>
      <c r="G7795" t="s">
        <v>462</v>
      </c>
      <c r="H7795" t="s">
        <v>997</v>
      </c>
      <c r="I7795" t="s">
        <v>999</v>
      </c>
      <c r="K7795">
        <v>359705</v>
      </c>
      <c r="L7795">
        <v>291150</v>
      </c>
      <c r="P7795" t="s">
        <v>834</v>
      </c>
      <c r="Q7795" t="s">
        <v>68</v>
      </c>
      <c r="U7795">
        <v>12</v>
      </c>
      <c r="V7795">
        <v>17</v>
      </c>
      <c r="Y7795" t="s">
        <v>65</v>
      </c>
      <c r="Z7795">
        <v>102</v>
      </c>
      <c r="AA7795" t="s">
        <v>586</v>
      </c>
      <c r="AB7795" t="s">
        <v>21</v>
      </c>
      <c r="AC7795">
        <v>247</v>
      </c>
    </row>
    <row r="7796" spans="1:29" x14ac:dyDescent="0.25">
      <c r="A7796">
        <v>345</v>
      </c>
      <c r="B7796">
        <v>345102</v>
      </c>
      <c r="C7796">
        <v>5960</v>
      </c>
      <c r="D7796" t="str">
        <f>VLOOKUP(C7796,'Schedule 3'!A:M,13,FALSE)</f>
        <v>Other Personnel Related Expenses</v>
      </c>
      <c r="E7796">
        <v>36.799999999999997</v>
      </c>
      <c r="F7796" s="1">
        <v>43100</v>
      </c>
      <c r="G7796" t="s">
        <v>462</v>
      </c>
      <c r="H7796" t="s">
        <v>997</v>
      </c>
      <c r="I7796" t="s">
        <v>841</v>
      </c>
      <c r="K7796">
        <v>359705</v>
      </c>
      <c r="L7796">
        <v>291150</v>
      </c>
      <c r="P7796" t="s">
        <v>834</v>
      </c>
      <c r="Q7796" t="s">
        <v>68</v>
      </c>
      <c r="U7796">
        <v>12</v>
      </c>
      <c r="V7796">
        <v>17</v>
      </c>
      <c r="Y7796" t="s">
        <v>65</v>
      </c>
      <c r="Z7796">
        <v>102</v>
      </c>
      <c r="AA7796" t="s">
        <v>586</v>
      </c>
      <c r="AB7796" t="s">
        <v>21</v>
      </c>
      <c r="AC7796">
        <v>248</v>
      </c>
    </row>
    <row r="7797" spans="1:29" x14ac:dyDescent="0.25">
      <c r="A7797">
        <v>345</v>
      </c>
      <c r="B7797">
        <v>345102</v>
      </c>
      <c r="C7797">
        <v>5960</v>
      </c>
      <c r="D7797" t="str">
        <f>VLOOKUP(C7797,'Schedule 3'!A:M,13,FALSE)</f>
        <v>Other Personnel Related Expenses</v>
      </c>
      <c r="E7797">
        <v>51.8</v>
      </c>
      <c r="F7797" s="1">
        <v>43100</v>
      </c>
      <c r="G7797" t="s">
        <v>462</v>
      </c>
      <c r="H7797" t="s">
        <v>997</v>
      </c>
      <c r="I7797" t="s">
        <v>841</v>
      </c>
      <c r="K7797">
        <v>359705</v>
      </c>
      <c r="L7797">
        <v>291150</v>
      </c>
      <c r="P7797" t="s">
        <v>834</v>
      </c>
      <c r="Q7797" t="s">
        <v>68</v>
      </c>
      <c r="U7797">
        <v>12</v>
      </c>
      <c r="V7797">
        <v>17</v>
      </c>
      <c r="Y7797" t="s">
        <v>65</v>
      </c>
      <c r="Z7797">
        <v>102</v>
      </c>
      <c r="AA7797" t="s">
        <v>586</v>
      </c>
      <c r="AB7797" t="s">
        <v>21</v>
      </c>
      <c r="AC7797">
        <v>249</v>
      </c>
    </row>
    <row r="7798" spans="1:29" x14ac:dyDescent="0.25">
      <c r="A7798">
        <v>345</v>
      </c>
      <c r="B7798">
        <v>345102</v>
      </c>
      <c r="C7798">
        <v>6285</v>
      </c>
      <c r="D7798" t="str">
        <f>VLOOKUP(C7798,'Schedule 3'!A:M,13,FALSE)</f>
        <v>Operational/Non-Service Expenses</v>
      </c>
      <c r="E7798">
        <v>4.24</v>
      </c>
      <c r="F7798" s="1">
        <v>43100</v>
      </c>
      <c r="G7798" t="s">
        <v>462</v>
      </c>
      <c r="H7798" t="s">
        <v>997</v>
      </c>
      <c r="I7798" t="s">
        <v>880</v>
      </c>
      <c r="K7798">
        <v>359705</v>
      </c>
      <c r="L7798">
        <v>291150</v>
      </c>
      <c r="P7798" t="s">
        <v>834</v>
      </c>
      <c r="Q7798" t="s">
        <v>68</v>
      </c>
      <c r="U7798">
        <v>12</v>
      </c>
      <c r="V7798">
        <v>17</v>
      </c>
      <c r="Y7798" t="s">
        <v>65</v>
      </c>
      <c r="Z7798">
        <v>102</v>
      </c>
      <c r="AA7798" t="s">
        <v>586</v>
      </c>
      <c r="AB7798" t="s">
        <v>21</v>
      </c>
      <c r="AC7798">
        <v>250</v>
      </c>
    </row>
    <row r="7799" spans="1:29" x14ac:dyDescent="0.25">
      <c r="A7799">
        <v>345</v>
      </c>
      <c r="B7799">
        <v>345102</v>
      </c>
      <c r="C7799">
        <v>6285</v>
      </c>
      <c r="D7799" t="str">
        <f>VLOOKUP(C7799,'Schedule 3'!A:M,13,FALSE)</f>
        <v>Operational/Non-Service Expenses</v>
      </c>
      <c r="E7799">
        <v>11.83</v>
      </c>
      <c r="F7799" s="1">
        <v>43100</v>
      </c>
      <c r="G7799" t="s">
        <v>462</v>
      </c>
      <c r="H7799" t="s">
        <v>997</v>
      </c>
      <c r="I7799" t="s">
        <v>926</v>
      </c>
      <c r="K7799">
        <v>359705</v>
      </c>
      <c r="L7799">
        <v>291150</v>
      </c>
      <c r="P7799" t="s">
        <v>834</v>
      </c>
      <c r="Q7799" t="s">
        <v>68</v>
      </c>
      <c r="U7799">
        <v>12</v>
      </c>
      <c r="V7799">
        <v>17</v>
      </c>
      <c r="Y7799" t="s">
        <v>65</v>
      </c>
      <c r="Z7799">
        <v>102</v>
      </c>
      <c r="AA7799" t="s">
        <v>586</v>
      </c>
      <c r="AB7799" t="s">
        <v>21</v>
      </c>
      <c r="AC7799">
        <v>251</v>
      </c>
    </row>
    <row r="7800" spans="1:29" x14ac:dyDescent="0.25">
      <c r="A7800">
        <v>345</v>
      </c>
      <c r="B7800">
        <v>345102</v>
      </c>
      <c r="C7800">
        <v>6310</v>
      </c>
      <c r="D7800" t="str">
        <f>VLOOKUP(C7800,'Schedule 3'!A:M,13,FALSE)</f>
        <v>Operational/Non-Service Expenses</v>
      </c>
      <c r="E7800">
        <v>208.29</v>
      </c>
      <c r="F7800" s="1">
        <v>43100</v>
      </c>
      <c r="G7800" t="s">
        <v>462</v>
      </c>
      <c r="H7800" t="s">
        <v>997</v>
      </c>
      <c r="I7800" t="s">
        <v>881</v>
      </c>
      <c r="K7800">
        <v>359705</v>
      </c>
      <c r="L7800">
        <v>291150</v>
      </c>
      <c r="P7800" t="s">
        <v>834</v>
      </c>
      <c r="Q7800" t="s">
        <v>68</v>
      </c>
      <c r="U7800">
        <v>12</v>
      </c>
      <c r="V7800">
        <v>17</v>
      </c>
      <c r="Y7800" t="s">
        <v>65</v>
      </c>
      <c r="Z7800">
        <v>102</v>
      </c>
      <c r="AA7800" t="s">
        <v>586</v>
      </c>
      <c r="AB7800" t="s">
        <v>21</v>
      </c>
      <c r="AC7800">
        <v>252</v>
      </c>
    </row>
    <row r="7801" spans="1:29" x14ac:dyDescent="0.25">
      <c r="A7801">
        <v>345</v>
      </c>
      <c r="B7801">
        <v>345102</v>
      </c>
      <c r="C7801">
        <v>6310</v>
      </c>
      <c r="D7801" t="str">
        <f>VLOOKUP(C7801,'Schedule 3'!A:M,13,FALSE)</f>
        <v>Operational/Non-Service Expenses</v>
      </c>
      <c r="E7801">
        <v>53</v>
      </c>
      <c r="F7801" s="1">
        <v>43100</v>
      </c>
      <c r="G7801" t="s">
        <v>462</v>
      </c>
      <c r="H7801" t="s">
        <v>997</v>
      </c>
      <c r="I7801" t="s">
        <v>1000</v>
      </c>
      <c r="K7801">
        <v>359705</v>
      </c>
      <c r="L7801">
        <v>291150</v>
      </c>
      <c r="P7801" t="s">
        <v>834</v>
      </c>
      <c r="Q7801" t="s">
        <v>68</v>
      </c>
      <c r="U7801">
        <v>12</v>
      </c>
      <c r="V7801">
        <v>17</v>
      </c>
      <c r="Y7801" t="s">
        <v>65</v>
      </c>
      <c r="Z7801">
        <v>102</v>
      </c>
      <c r="AA7801" t="s">
        <v>586</v>
      </c>
      <c r="AB7801" t="s">
        <v>21</v>
      </c>
      <c r="AC7801">
        <v>253</v>
      </c>
    </row>
    <row r="7802" spans="1:29" x14ac:dyDescent="0.25">
      <c r="A7802">
        <v>345</v>
      </c>
      <c r="B7802">
        <v>345100</v>
      </c>
      <c r="C7802">
        <v>7545</v>
      </c>
      <c r="D7802" t="str">
        <f>VLOOKUP(C7802,'Schedule 3'!A:M,13,FALSE)</f>
        <v>Operational/Non-Service Expenses</v>
      </c>
      <c r="E7802">
        <v>57299.01</v>
      </c>
      <c r="F7802" s="1">
        <v>43100</v>
      </c>
      <c r="G7802" t="s">
        <v>462</v>
      </c>
      <c r="H7802" t="s">
        <v>1001</v>
      </c>
      <c r="I7802" t="s">
        <v>1001</v>
      </c>
      <c r="K7802">
        <v>359735</v>
      </c>
      <c r="L7802">
        <v>291256</v>
      </c>
      <c r="Q7802" t="s">
        <v>68</v>
      </c>
      <c r="U7802">
        <v>12</v>
      </c>
      <c r="V7802">
        <v>17</v>
      </c>
      <c r="Y7802" t="s">
        <v>65</v>
      </c>
      <c r="Z7802">
        <v>150</v>
      </c>
      <c r="AA7802" t="s">
        <v>586</v>
      </c>
      <c r="AB7802" t="s">
        <v>21</v>
      </c>
      <c r="AC7802">
        <v>6</v>
      </c>
    </row>
    <row r="7803" spans="1:29" x14ac:dyDescent="0.25">
      <c r="A7803">
        <v>345</v>
      </c>
      <c r="B7803">
        <v>345100</v>
      </c>
      <c r="C7803">
        <v>7570</v>
      </c>
      <c r="D7803" t="str">
        <f>VLOOKUP(C7803,'Schedule 3'!A:M,13,FALSE)</f>
        <v>Operational/Non-Service Expenses</v>
      </c>
      <c r="E7803">
        <v>66.02</v>
      </c>
      <c r="F7803" s="1">
        <v>43100</v>
      </c>
      <c r="G7803" t="s">
        <v>462</v>
      </c>
      <c r="H7803" t="s">
        <v>1002</v>
      </c>
      <c r="I7803" t="s">
        <v>1002</v>
      </c>
      <c r="K7803">
        <v>359769</v>
      </c>
      <c r="L7803">
        <v>291429</v>
      </c>
      <c r="Q7803" t="s">
        <v>68</v>
      </c>
      <c r="U7803">
        <v>12</v>
      </c>
      <c r="V7803">
        <v>17</v>
      </c>
      <c r="Y7803" t="s">
        <v>65</v>
      </c>
      <c r="Z7803">
        <v>110</v>
      </c>
      <c r="AA7803" t="s">
        <v>586</v>
      </c>
      <c r="AB7803" t="s">
        <v>21</v>
      </c>
      <c r="AC7803">
        <v>38</v>
      </c>
    </row>
    <row r="7804" spans="1:29" x14ac:dyDescent="0.25">
      <c r="A7804">
        <v>345</v>
      </c>
      <c r="B7804">
        <v>345102</v>
      </c>
      <c r="C7804">
        <v>5490</v>
      </c>
      <c r="D7804" t="str">
        <f>VLOOKUP(C7804,'Schedule 3'!A:M,13,FALSE)</f>
        <v>Operational/Non-Service Expenses</v>
      </c>
      <c r="E7804">
        <v>9180</v>
      </c>
      <c r="F7804" s="1">
        <v>43100</v>
      </c>
      <c r="G7804" t="s">
        <v>462</v>
      </c>
      <c r="H7804" t="s">
        <v>1003</v>
      </c>
      <c r="I7804" t="s">
        <v>1004</v>
      </c>
      <c r="K7804">
        <v>359780</v>
      </c>
      <c r="L7804">
        <v>291526</v>
      </c>
      <c r="P7804" t="s">
        <v>755</v>
      </c>
      <c r="Q7804" t="s">
        <v>68</v>
      </c>
      <c r="U7804">
        <v>12</v>
      </c>
      <c r="V7804">
        <v>17</v>
      </c>
      <c r="Y7804" t="s">
        <v>65</v>
      </c>
      <c r="Z7804">
        <v>110</v>
      </c>
      <c r="AA7804" t="s">
        <v>586</v>
      </c>
      <c r="AB7804" t="s">
        <v>21</v>
      </c>
      <c r="AC7804">
        <v>22</v>
      </c>
    </row>
    <row r="7805" spans="1:29" x14ac:dyDescent="0.25">
      <c r="A7805">
        <v>345</v>
      </c>
      <c r="B7805">
        <v>345102</v>
      </c>
      <c r="C7805">
        <v>6090</v>
      </c>
      <c r="D7805" t="str">
        <f>VLOOKUP(C7805,'Schedule 3'!A:M,13,FALSE)</f>
        <v>Other Personnel Related Expenses</v>
      </c>
      <c r="E7805">
        <v>288.33</v>
      </c>
      <c r="F7805" s="1">
        <v>43100</v>
      </c>
      <c r="G7805" t="s">
        <v>462</v>
      </c>
      <c r="H7805" t="s">
        <v>1003</v>
      </c>
      <c r="I7805" t="s">
        <v>1005</v>
      </c>
      <c r="K7805">
        <v>359780</v>
      </c>
      <c r="L7805">
        <v>291526</v>
      </c>
      <c r="P7805" t="s">
        <v>755</v>
      </c>
      <c r="Q7805" t="s">
        <v>68</v>
      </c>
      <c r="U7805">
        <v>12</v>
      </c>
      <c r="V7805">
        <v>17</v>
      </c>
      <c r="Y7805" t="s">
        <v>65</v>
      </c>
      <c r="Z7805">
        <v>110</v>
      </c>
      <c r="AA7805" t="s">
        <v>586</v>
      </c>
      <c r="AB7805" t="s">
        <v>21</v>
      </c>
      <c r="AC7805">
        <v>23</v>
      </c>
    </row>
    <row r="7806" spans="1:29" x14ac:dyDescent="0.25">
      <c r="A7806">
        <v>345</v>
      </c>
      <c r="B7806">
        <v>345103</v>
      </c>
      <c r="C7806">
        <v>6270</v>
      </c>
      <c r="D7806" t="str">
        <f>VLOOKUP(C7806,'Schedule 3'!A:M,13,FALSE)</f>
        <v>Operational/Non-Service Expenses</v>
      </c>
      <c r="E7806">
        <v>1044</v>
      </c>
      <c r="F7806" s="1">
        <v>43100</v>
      </c>
      <c r="G7806" t="s">
        <v>462</v>
      </c>
      <c r="H7806" t="s">
        <v>1003</v>
      </c>
      <c r="I7806" t="s">
        <v>1006</v>
      </c>
      <c r="K7806">
        <v>359780</v>
      </c>
      <c r="L7806">
        <v>291526</v>
      </c>
      <c r="P7806" t="s">
        <v>755</v>
      </c>
      <c r="Q7806" t="s">
        <v>68</v>
      </c>
      <c r="U7806">
        <v>12</v>
      </c>
      <c r="V7806">
        <v>17</v>
      </c>
      <c r="Y7806" t="s">
        <v>65</v>
      </c>
      <c r="Z7806">
        <v>110</v>
      </c>
      <c r="AA7806" t="s">
        <v>586</v>
      </c>
      <c r="AB7806" t="s">
        <v>21</v>
      </c>
      <c r="AC7806">
        <v>24</v>
      </c>
    </row>
    <row r="7807" spans="1:29" x14ac:dyDescent="0.25">
      <c r="A7807">
        <v>345</v>
      </c>
      <c r="B7807">
        <v>345102</v>
      </c>
      <c r="C7807">
        <v>5490</v>
      </c>
      <c r="D7807" t="str">
        <f>VLOOKUP(C7807,'Schedule 3'!A:M,13,FALSE)</f>
        <v>Operational/Non-Service Expenses</v>
      </c>
      <c r="E7807">
        <v>-9180</v>
      </c>
      <c r="F7807" s="1">
        <v>43100</v>
      </c>
      <c r="G7807" t="s">
        <v>462</v>
      </c>
      <c r="H7807" t="s">
        <v>1003</v>
      </c>
      <c r="I7807" t="s">
        <v>1004</v>
      </c>
      <c r="K7807">
        <v>359780</v>
      </c>
      <c r="L7807">
        <v>291526</v>
      </c>
      <c r="P7807" t="s">
        <v>755</v>
      </c>
      <c r="Q7807" t="s">
        <v>68</v>
      </c>
      <c r="U7807">
        <v>12</v>
      </c>
      <c r="V7807">
        <v>17</v>
      </c>
      <c r="Y7807" t="s">
        <v>65</v>
      </c>
      <c r="Z7807">
        <v>110</v>
      </c>
      <c r="AA7807" t="s">
        <v>586</v>
      </c>
      <c r="AB7807" t="s">
        <v>21</v>
      </c>
      <c r="AC7807">
        <v>60</v>
      </c>
    </row>
    <row r="7808" spans="1:29" x14ac:dyDescent="0.25">
      <c r="A7808">
        <v>345</v>
      </c>
      <c r="B7808">
        <v>345102</v>
      </c>
      <c r="C7808">
        <v>6090</v>
      </c>
      <c r="D7808" t="str">
        <f>VLOOKUP(C7808,'Schedule 3'!A:M,13,FALSE)</f>
        <v>Other Personnel Related Expenses</v>
      </c>
      <c r="E7808">
        <v>-288.33</v>
      </c>
      <c r="F7808" s="1">
        <v>43100</v>
      </c>
      <c r="G7808" t="s">
        <v>462</v>
      </c>
      <c r="H7808" t="s">
        <v>1003</v>
      </c>
      <c r="I7808" t="s">
        <v>1005</v>
      </c>
      <c r="K7808">
        <v>359780</v>
      </c>
      <c r="L7808">
        <v>291526</v>
      </c>
      <c r="P7808" t="s">
        <v>755</v>
      </c>
      <c r="Q7808" t="s">
        <v>68</v>
      </c>
      <c r="U7808">
        <v>12</v>
      </c>
      <c r="V7808">
        <v>17</v>
      </c>
      <c r="Y7808" t="s">
        <v>65</v>
      </c>
      <c r="Z7808">
        <v>110</v>
      </c>
      <c r="AA7808" t="s">
        <v>586</v>
      </c>
      <c r="AB7808" t="s">
        <v>21</v>
      </c>
      <c r="AC7808">
        <v>61</v>
      </c>
    </row>
    <row r="7809" spans="1:29" x14ac:dyDescent="0.25">
      <c r="A7809">
        <v>345</v>
      </c>
      <c r="B7809">
        <v>345103</v>
      </c>
      <c r="C7809">
        <v>6270</v>
      </c>
      <c r="D7809" t="str">
        <f>VLOOKUP(C7809,'Schedule 3'!A:M,13,FALSE)</f>
        <v>Operational/Non-Service Expenses</v>
      </c>
      <c r="E7809">
        <v>-1044</v>
      </c>
      <c r="F7809" s="1">
        <v>43100</v>
      </c>
      <c r="G7809" t="s">
        <v>462</v>
      </c>
      <c r="H7809" t="s">
        <v>1003</v>
      </c>
      <c r="I7809" t="s">
        <v>1006</v>
      </c>
      <c r="K7809">
        <v>359780</v>
      </c>
      <c r="L7809">
        <v>291526</v>
      </c>
      <c r="P7809" t="s">
        <v>755</v>
      </c>
      <c r="Q7809" t="s">
        <v>68</v>
      </c>
      <c r="U7809">
        <v>12</v>
      </c>
      <c r="V7809">
        <v>17</v>
      </c>
      <c r="Y7809" t="s">
        <v>65</v>
      </c>
      <c r="Z7809">
        <v>110</v>
      </c>
      <c r="AA7809" t="s">
        <v>586</v>
      </c>
      <c r="AB7809" t="s">
        <v>21</v>
      </c>
      <c r="AC7809">
        <v>62</v>
      </c>
    </row>
    <row r="7810" spans="1:29" x14ac:dyDescent="0.25">
      <c r="A7810">
        <v>345</v>
      </c>
      <c r="B7810">
        <v>345102</v>
      </c>
      <c r="C7810">
        <v>5490</v>
      </c>
      <c r="D7810" t="str">
        <f>VLOOKUP(C7810,'Schedule 3'!A:M,13,FALSE)</f>
        <v>Operational/Non-Service Expenses</v>
      </c>
      <c r="E7810">
        <v>9180</v>
      </c>
      <c r="F7810" s="1">
        <v>43100</v>
      </c>
      <c r="G7810" t="s">
        <v>462</v>
      </c>
      <c r="H7810" t="s">
        <v>1003</v>
      </c>
      <c r="I7810" t="s">
        <v>1004</v>
      </c>
      <c r="K7810">
        <v>359782</v>
      </c>
      <c r="L7810">
        <v>291530</v>
      </c>
      <c r="P7810" t="s">
        <v>834</v>
      </c>
      <c r="Q7810" t="s">
        <v>68</v>
      </c>
      <c r="U7810">
        <v>12</v>
      </c>
      <c r="V7810">
        <v>17</v>
      </c>
      <c r="Y7810" t="s">
        <v>65</v>
      </c>
      <c r="Z7810">
        <v>110</v>
      </c>
      <c r="AA7810" t="s">
        <v>586</v>
      </c>
      <c r="AB7810" t="s">
        <v>21</v>
      </c>
      <c r="AC7810">
        <v>21</v>
      </c>
    </row>
    <row r="7811" spans="1:29" x14ac:dyDescent="0.25">
      <c r="A7811">
        <v>345</v>
      </c>
      <c r="B7811">
        <v>345102</v>
      </c>
      <c r="C7811">
        <v>6090</v>
      </c>
      <c r="D7811" t="str">
        <f>VLOOKUP(C7811,'Schedule 3'!A:M,13,FALSE)</f>
        <v>Other Personnel Related Expenses</v>
      </c>
      <c r="E7811">
        <v>288.33</v>
      </c>
      <c r="F7811" s="1">
        <v>43100</v>
      </c>
      <c r="G7811" t="s">
        <v>462</v>
      </c>
      <c r="H7811" t="s">
        <v>1003</v>
      </c>
      <c r="I7811" t="s">
        <v>1005</v>
      </c>
      <c r="K7811">
        <v>359782</v>
      </c>
      <c r="L7811">
        <v>291530</v>
      </c>
      <c r="P7811" t="s">
        <v>834</v>
      </c>
      <c r="Q7811" t="s">
        <v>68</v>
      </c>
      <c r="U7811">
        <v>12</v>
      </c>
      <c r="V7811">
        <v>17</v>
      </c>
      <c r="Y7811" t="s">
        <v>65</v>
      </c>
      <c r="Z7811">
        <v>110</v>
      </c>
      <c r="AA7811" t="s">
        <v>586</v>
      </c>
      <c r="AB7811" t="s">
        <v>21</v>
      </c>
      <c r="AC7811">
        <v>22</v>
      </c>
    </row>
    <row r="7812" spans="1:29" x14ac:dyDescent="0.25">
      <c r="A7812">
        <v>345</v>
      </c>
      <c r="B7812">
        <v>345103</v>
      </c>
      <c r="C7812">
        <v>6270</v>
      </c>
      <c r="D7812" t="str">
        <f>VLOOKUP(C7812,'Schedule 3'!A:M,13,FALSE)</f>
        <v>Operational/Non-Service Expenses</v>
      </c>
      <c r="E7812">
        <v>1044</v>
      </c>
      <c r="F7812" s="1">
        <v>43100</v>
      </c>
      <c r="G7812" t="s">
        <v>462</v>
      </c>
      <c r="H7812" t="s">
        <v>1003</v>
      </c>
      <c r="I7812" t="s">
        <v>1006</v>
      </c>
      <c r="K7812">
        <v>359782</v>
      </c>
      <c r="L7812">
        <v>291530</v>
      </c>
      <c r="P7812" t="s">
        <v>834</v>
      </c>
      <c r="Q7812" t="s">
        <v>68</v>
      </c>
      <c r="U7812">
        <v>12</v>
      </c>
      <c r="V7812">
        <v>17</v>
      </c>
      <c r="Y7812" t="s">
        <v>65</v>
      </c>
      <c r="Z7812">
        <v>110</v>
      </c>
      <c r="AA7812" t="s">
        <v>586</v>
      </c>
      <c r="AB7812" t="s">
        <v>21</v>
      </c>
      <c r="AC7812">
        <v>23</v>
      </c>
    </row>
    <row r="7813" spans="1:29" x14ac:dyDescent="0.25">
      <c r="A7813">
        <v>345</v>
      </c>
      <c r="B7813">
        <v>345102</v>
      </c>
      <c r="C7813">
        <v>6290</v>
      </c>
      <c r="D7813" t="str">
        <f>VLOOKUP(C7813,'Schedule 3'!A:M,13,FALSE)</f>
        <v>Operational/Non-Service Expenses</v>
      </c>
      <c r="E7813">
        <v>-2500</v>
      </c>
      <c r="F7813" s="1">
        <v>43100</v>
      </c>
      <c r="G7813" t="s">
        <v>462</v>
      </c>
      <c r="H7813" t="s">
        <v>1007</v>
      </c>
      <c r="I7813" t="s">
        <v>1008</v>
      </c>
      <c r="K7813">
        <v>359783</v>
      </c>
      <c r="L7813">
        <v>291536</v>
      </c>
      <c r="Q7813" t="s">
        <v>68</v>
      </c>
      <c r="U7813">
        <v>12</v>
      </c>
      <c r="V7813">
        <v>17</v>
      </c>
      <c r="Y7813" t="s">
        <v>65</v>
      </c>
      <c r="Z7813">
        <v>345</v>
      </c>
      <c r="AA7813" t="s">
        <v>586</v>
      </c>
      <c r="AB7813" t="s">
        <v>21</v>
      </c>
      <c r="AC7813">
        <v>1</v>
      </c>
    </row>
    <row r="7814" spans="1:29" x14ac:dyDescent="0.25">
      <c r="A7814">
        <v>345</v>
      </c>
      <c r="B7814">
        <v>345102</v>
      </c>
      <c r="C7814">
        <v>6290</v>
      </c>
      <c r="D7814" t="str">
        <f>VLOOKUP(C7814,'Schedule 3'!A:M,13,FALSE)</f>
        <v>Operational/Non-Service Expenses</v>
      </c>
      <c r="E7814">
        <v>-2500</v>
      </c>
      <c r="F7814" s="1">
        <v>43100</v>
      </c>
      <c r="G7814" t="s">
        <v>462</v>
      </c>
      <c r="H7814" t="s">
        <v>1007</v>
      </c>
      <c r="I7814" t="s">
        <v>1008</v>
      </c>
      <c r="K7814">
        <v>359783</v>
      </c>
      <c r="L7814">
        <v>291536</v>
      </c>
      <c r="Q7814" t="s">
        <v>68</v>
      </c>
      <c r="U7814">
        <v>12</v>
      </c>
      <c r="V7814">
        <v>17</v>
      </c>
      <c r="Y7814" t="s">
        <v>65</v>
      </c>
      <c r="Z7814">
        <v>345</v>
      </c>
      <c r="AA7814" t="s">
        <v>586</v>
      </c>
      <c r="AB7814" t="s">
        <v>21</v>
      </c>
      <c r="AC7814">
        <v>2</v>
      </c>
    </row>
    <row r="7815" spans="1:29" x14ac:dyDescent="0.25">
      <c r="A7815">
        <v>345</v>
      </c>
      <c r="B7815">
        <v>345101</v>
      </c>
      <c r="C7815">
        <v>7710</v>
      </c>
      <c r="D7815" t="str">
        <f>VLOOKUP(C7815,'Schedule 3'!A:M,13,FALSE)</f>
        <v>Operational/Non-Service Expenses</v>
      </c>
      <c r="E7815">
        <v>38054.85</v>
      </c>
      <c r="F7815" s="1">
        <v>43100</v>
      </c>
      <c r="G7815" t="s">
        <v>462</v>
      </c>
      <c r="H7815" t="s">
        <v>1009</v>
      </c>
      <c r="I7815" t="s">
        <v>1009</v>
      </c>
      <c r="K7815">
        <v>359880</v>
      </c>
      <c r="L7815">
        <v>291800</v>
      </c>
      <c r="Q7815" t="s">
        <v>68</v>
      </c>
      <c r="U7815">
        <v>12</v>
      </c>
      <c r="V7815">
        <v>17</v>
      </c>
      <c r="Y7815" t="s">
        <v>20</v>
      </c>
      <c r="Z7815">
        <v>110</v>
      </c>
      <c r="AA7815" t="s">
        <v>586</v>
      </c>
      <c r="AB7815" t="s">
        <v>21</v>
      </c>
      <c r="AC7815">
        <v>58</v>
      </c>
    </row>
    <row r="7816" spans="1:29" x14ac:dyDescent="0.25">
      <c r="A7816">
        <v>345</v>
      </c>
      <c r="B7816">
        <v>345100</v>
      </c>
      <c r="C7816">
        <v>7610</v>
      </c>
      <c r="D7816" t="str">
        <f>VLOOKUP(C7816,'Schedule 3'!A:M,13,FALSE)</f>
        <v>Operational/Non-Service Expenses</v>
      </c>
      <c r="E7816">
        <v>250</v>
      </c>
      <c r="F7816" s="1">
        <v>43100</v>
      </c>
      <c r="G7816" t="s">
        <v>462</v>
      </c>
      <c r="H7816" t="s">
        <v>1010</v>
      </c>
      <c r="I7816" t="s">
        <v>1010</v>
      </c>
      <c r="K7816">
        <v>360559</v>
      </c>
      <c r="L7816">
        <v>296723</v>
      </c>
      <c r="Q7816" t="s">
        <v>68</v>
      </c>
      <c r="U7816">
        <v>12</v>
      </c>
      <c r="V7816">
        <v>17</v>
      </c>
      <c r="Y7816" t="s">
        <v>65</v>
      </c>
      <c r="Z7816">
        <v>286</v>
      </c>
      <c r="AA7816" t="s">
        <v>586</v>
      </c>
      <c r="AB7816" t="s">
        <v>21</v>
      </c>
      <c r="AC7816">
        <v>115</v>
      </c>
    </row>
    <row r="7817" spans="1:29" x14ac:dyDescent="0.25">
      <c r="A7817">
        <v>345</v>
      </c>
      <c r="B7817">
        <v>345100</v>
      </c>
      <c r="C7817">
        <v>7595</v>
      </c>
      <c r="D7817" t="str">
        <f>VLOOKUP(C7817,'Schedule 3'!A:M,13,FALSE)</f>
        <v>Operational/Non-Service Expenses</v>
      </c>
      <c r="E7817">
        <v>93948.89</v>
      </c>
      <c r="F7817" s="1">
        <v>43100</v>
      </c>
      <c r="G7817" t="s">
        <v>462</v>
      </c>
      <c r="H7817" t="s">
        <v>1010</v>
      </c>
      <c r="I7817" t="s">
        <v>1010</v>
      </c>
      <c r="K7817">
        <v>360559</v>
      </c>
      <c r="L7817">
        <v>296723</v>
      </c>
      <c r="Q7817" t="s">
        <v>68</v>
      </c>
      <c r="U7817">
        <v>12</v>
      </c>
      <c r="V7817">
        <v>17</v>
      </c>
      <c r="Y7817" t="s">
        <v>65</v>
      </c>
      <c r="Z7817">
        <v>286</v>
      </c>
      <c r="AA7817" t="s">
        <v>586</v>
      </c>
      <c r="AB7817" t="s">
        <v>21</v>
      </c>
      <c r="AC7817">
        <v>116</v>
      </c>
    </row>
    <row r="7818" spans="1:29" x14ac:dyDescent="0.25">
      <c r="A7818">
        <v>345</v>
      </c>
      <c r="B7818">
        <v>345100</v>
      </c>
      <c r="C7818">
        <v>7600</v>
      </c>
      <c r="D7818" t="str">
        <f>VLOOKUP(C7818,'Schedule 3'!A:M,13,FALSE)</f>
        <v>Operational/Non-Service Expenses</v>
      </c>
      <c r="E7818">
        <v>19708.29</v>
      </c>
      <c r="F7818" s="1">
        <v>43100</v>
      </c>
      <c r="G7818" t="s">
        <v>462</v>
      </c>
      <c r="H7818" t="s">
        <v>1010</v>
      </c>
      <c r="I7818" t="s">
        <v>1010</v>
      </c>
      <c r="K7818">
        <v>360559</v>
      </c>
      <c r="L7818">
        <v>296723</v>
      </c>
      <c r="Q7818" t="s">
        <v>68</v>
      </c>
      <c r="U7818">
        <v>12</v>
      </c>
      <c r="V7818">
        <v>17</v>
      </c>
      <c r="Y7818" t="s">
        <v>65</v>
      </c>
      <c r="Z7818">
        <v>286</v>
      </c>
      <c r="AA7818" t="s">
        <v>586</v>
      </c>
      <c r="AB7818" t="s">
        <v>21</v>
      </c>
      <c r="AC7818">
        <v>117</v>
      </c>
    </row>
    <row r="7819" spans="1:29" x14ac:dyDescent="0.25">
      <c r="A7819">
        <v>345</v>
      </c>
      <c r="B7819">
        <v>345100</v>
      </c>
      <c r="C7819">
        <v>7595</v>
      </c>
      <c r="D7819" t="str">
        <f>VLOOKUP(C7819,'Schedule 3'!A:M,13,FALSE)</f>
        <v>Operational/Non-Service Expenses</v>
      </c>
      <c r="E7819">
        <v>-490432.83</v>
      </c>
      <c r="F7819" s="1">
        <v>43100</v>
      </c>
      <c r="G7819" t="s">
        <v>462</v>
      </c>
      <c r="H7819" t="s">
        <v>1011</v>
      </c>
      <c r="I7819" t="s">
        <v>1012</v>
      </c>
      <c r="K7819">
        <v>360560</v>
      </c>
      <c r="L7819">
        <v>296724</v>
      </c>
      <c r="Q7819" t="s">
        <v>68</v>
      </c>
      <c r="U7819">
        <v>12</v>
      </c>
      <c r="V7819">
        <v>17</v>
      </c>
      <c r="Y7819" t="s">
        <v>65</v>
      </c>
      <c r="Z7819">
        <v>101</v>
      </c>
      <c r="AA7819" t="s">
        <v>586</v>
      </c>
      <c r="AB7819" t="s">
        <v>21</v>
      </c>
      <c r="AC7819">
        <v>690</v>
      </c>
    </row>
    <row r="7820" spans="1:29" x14ac:dyDescent="0.25">
      <c r="A7820">
        <v>345</v>
      </c>
      <c r="B7820">
        <v>345101</v>
      </c>
      <c r="C7820">
        <v>5465</v>
      </c>
      <c r="D7820" t="str">
        <f>VLOOKUP(C7820,'Schedule 3'!A:M,13,FALSE)</f>
        <v>Operational/Non-Service Expenses</v>
      </c>
      <c r="F7820" s="1">
        <v>43026</v>
      </c>
      <c r="G7820" t="s">
        <v>462</v>
      </c>
      <c r="H7820" t="s">
        <v>839</v>
      </c>
      <c r="I7820" t="s">
        <v>1013</v>
      </c>
      <c r="K7820">
        <v>906514</v>
      </c>
      <c r="L7820">
        <v>284242</v>
      </c>
      <c r="Q7820" t="s">
        <v>68</v>
      </c>
      <c r="R7820">
        <v>10</v>
      </c>
      <c r="U7820">
        <v>10</v>
      </c>
      <c r="V7820">
        <v>17</v>
      </c>
      <c r="X7820">
        <v>3008698</v>
      </c>
      <c r="Y7820" t="s">
        <v>65</v>
      </c>
      <c r="Z7820">
        <v>345</v>
      </c>
      <c r="AA7820" t="s">
        <v>755</v>
      </c>
      <c r="AB7820" t="s">
        <v>21</v>
      </c>
      <c r="AC7820">
        <v>1</v>
      </c>
    </row>
    <row r="7821" spans="1:29" x14ac:dyDescent="0.25">
      <c r="A7821">
        <v>345</v>
      </c>
      <c r="B7821">
        <v>345102</v>
      </c>
      <c r="C7821">
        <v>6150</v>
      </c>
      <c r="D7821" t="str">
        <f>VLOOKUP(C7821,'Schedule 3'!A:M,13,FALSE)</f>
        <v>Salaries and Wages</v>
      </c>
      <c r="E7821">
        <v>1231.29</v>
      </c>
      <c r="F7821" s="1">
        <v>42738</v>
      </c>
      <c r="G7821" t="s">
        <v>462</v>
      </c>
      <c r="H7821" t="s">
        <v>69</v>
      </c>
      <c r="I7821" t="s">
        <v>48</v>
      </c>
      <c r="K7821">
        <v>347572</v>
      </c>
      <c r="L7821">
        <v>257083</v>
      </c>
      <c r="Q7821" t="s">
        <v>70</v>
      </c>
      <c r="U7821">
        <v>1</v>
      </c>
      <c r="V7821">
        <v>17</v>
      </c>
      <c r="X7821">
        <v>1001142</v>
      </c>
      <c r="Y7821" t="s">
        <v>65</v>
      </c>
      <c r="Z7821">
        <v>357</v>
      </c>
      <c r="AA7821" t="s">
        <v>586</v>
      </c>
      <c r="AB7821" t="s">
        <v>21</v>
      </c>
      <c r="AC7821">
        <v>654</v>
      </c>
    </row>
    <row r="7822" spans="1:29" x14ac:dyDescent="0.25">
      <c r="A7822">
        <v>345</v>
      </c>
      <c r="B7822">
        <v>345102</v>
      </c>
      <c r="C7822">
        <v>6150</v>
      </c>
      <c r="D7822" t="str">
        <f>VLOOKUP(C7822,'Schedule 3'!A:M,13,FALSE)</f>
        <v>Salaries and Wages</v>
      </c>
      <c r="E7822">
        <v>1471.53</v>
      </c>
      <c r="F7822" s="1">
        <v>42738</v>
      </c>
      <c r="G7822" t="s">
        <v>462</v>
      </c>
      <c r="H7822" t="s">
        <v>69</v>
      </c>
      <c r="I7822" t="s">
        <v>48</v>
      </c>
      <c r="K7822">
        <v>347572</v>
      </c>
      <c r="L7822">
        <v>257083</v>
      </c>
      <c r="Q7822" t="s">
        <v>70</v>
      </c>
      <c r="U7822">
        <v>1</v>
      </c>
      <c r="V7822">
        <v>17</v>
      </c>
      <c r="X7822">
        <v>1001177</v>
      </c>
      <c r="Y7822" t="s">
        <v>65</v>
      </c>
      <c r="Z7822">
        <v>357</v>
      </c>
      <c r="AA7822" t="s">
        <v>586</v>
      </c>
      <c r="AB7822" t="s">
        <v>21</v>
      </c>
      <c r="AC7822">
        <v>873</v>
      </c>
    </row>
    <row r="7823" spans="1:29" x14ac:dyDescent="0.25">
      <c r="A7823">
        <v>345</v>
      </c>
      <c r="B7823">
        <v>345102</v>
      </c>
      <c r="C7823">
        <v>6150</v>
      </c>
      <c r="D7823" t="str">
        <f>VLOOKUP(C7823,'Schedule 3'!A:M,13,FALSE)</f>
        <v>Salaries and Wages</v>
      </c>
      <c r="E7823">
        <v>1120</v>
      </c>
      <c r="F7823" s="1">
        <v>42738</v>
      </c>
      <c r="G7823" t="s">
        <v>462</v>
      </c>
      <c r="H7823" t="s">
        <v>69</v>
      </c>
      <c r="I7823" t="s">
        <v>48</v>
      </c>
      <c r="K7823">
        <v>347572</v>
      </c>
      <c r="L7823">
        <v>257083</v>
      </c>
      <c r="Q7823" t="s">
        <v>70</v>
      </c>
      <c r="U7823">
        <v>1</v>
      </c>
      <c r="V7823">
        <v>17</v>
      </c>
      <c r="X7823">
        <v>1001284</v>
      </c>
      <c r="Y7823" t="s">
        <v>65</v>
      </c>
      <c r="Z7823">
        <v>357</v>
      </c>
      <c r="AA7823" t="s">
        <v>586</v>
      </c>
      <c r="AB7823" t="s">
        <v>21</v>
      </c>
      <c r="AC7823">
        <v>1212</v>
      </c>
    </row>
    <row r="7824" spans="1:29" x14ac:dyDescent="0.25">
      <c r="A7824">
        <v>345</v>
      </c>
      <c r="B7824">
        <v>345102</v>
      </c>
      <c r="C7824">
        <v>6150</v>
      </c>
      <c r="D7824" t="str">
        <f>VLOOKUP(C7824,'Schedule 3'!A:M,13,FALSE)</f>
        <v>Salaries and Wages</v>
      </c>
      <c r="E7824">
        <v>1826.78</v>
      </c>
      <c r="F7824" s="1">
        <v>42738</v>
      </c>
      <c r="G7824" t="s">
        <v>462</v>
      </c>
      <c r="H7824" t="s">
        <v>69</v>
      </c>
      <c r="I7824" t="s">
        <v>48</v>
      </c>
      <c r="K7824">
        <v>347572</v>
      </c>
      <c r="L7824">
        <v>257083</v>
      </c>
      <c r="Q7824" t="s">
        <v>70</v>
      </c>
      <c r="U7824">
        <v>1</v>
      </c>
      <c r="V7824">
        <v>17</v>
      </c>
      <c r="X7824">
        <v>1098821</v>
      </c>
      <c r="Y7824" t="s">
        <v>65</v>
      </c>
      <c r="Z7824">
        <v>357</v>
      </c>
      <c r="AA7824" t="s">
        <v>586</v>
      </c>
      <c r="AB7824" t="s">
        <v>21</v>
      </c>
      <c r="AC7824">
        <v>2320</v>
      </c>
    </row>
    <row r="7825" spans="1:29" x14ac:dyDescent="0.25">
      <c r="A7825">
        <v>345</v>
      </c>
      <c r="B7825">
        <v>345102</v>
      </c>
      <c r="C7825">
        <v>6150</v>
      </c>
      <c r="D7825" t="str">
        <f>VLOOKUP(C7825,'Schedule 3'!A:M,13,FALSE)</f>
        <v>Salaries and Wages</v>
      </c>
      <c r="E7825">
        <v>1608.2</v>
      </c>
      <c r="F7825" s="1">
        <v>42738</v>
      </c>
      <c r="G7825" t="s">
        <v>462</v>
      </c>
      <c r="H7825" t="s">
        <v>69</v>
      </c>
      <c r="I7825" t="s">
        <v>48</v>
      </c>
      <c r="K7825">
        <v>347572</v>
      </c>
      <c r="L7825">
        <v>257083</v>
      </c>
      <c r="Q7825" t="s">
        <v>70</v>
      </c>
      <c r="U7825">
        <v>1</v>
      </c>
      <c r="V7825">
        <v>17</v>
      </c>
      <c r="X7825">
        <v>1098822</v>
      </c>
      <c r="Y7825" t="s">
        <v>65</v>
      </c>
      <c r="Z7825">
        <v>357</v>
      </c>
      <c r="AA7825" t="s">
        <v>586</v>
      </c>
      <c r="AB7825" t="s">
        <v>21</v>
      </c>
      <c r="AC7825">
        <v>2321</v>
      </c>
    </row>
    <row r="7826" spans="1:29" x14ac:dyDescent="0.25">
      <c r="A7826">
        <v>345</v>
      </c>
      <c r="B7826">
        <v>345102</v>
      </c>
      <c r="C7826">
        <v>6150</v>
      </c>
      <c r="D7826" t="str">
        <f>VLOOKUP(C7826,'Schedule 3'!A:M,13,FALSE)</f>
        <v>Salaries and Wages</v>
      </c>
      <c r="E7826">
        <v>2104.8000000000002</v>
      </c>
      <c r="F7826" s="1">
        <v>42738</v>
      </c>
      <c r="G7826" t="s">
        <v>462</v>
      </c>
      <c r="H7826" t="s">
        <v>69</v>
      </c>
      <c r="I7826" t="s">
        <v>48</v>
      </c>
      <c r="K7826">
        <v>347572</v>
      </c>
      <c r="L7826">
        <v>257083</v>
      </c>
      <c r="Q7826" t="s">
        <v>70</v>
      </c>
      <c r="U7826">
        <v>1</v>
      </c>
      <c r="V7826">
        <v>17</v>
      </c>
      <c r="X7826">
        <v>1098825</v>
      </c>
      <c r="Y7826" t="s">
        <v>65</v>
      </c>
      <c r="Z7826">
        <v>357</v>
      </c>
      <c r="AA7826" t="s">
        <v>586</v>
      </c>
      <c r="AB7826" t="s">
        <v>21</v>
      </c>
      <c r="AC7826">
        <v>2322</v>
      </c>
    </row>
    <row r="7827" spans="1:29" x14ac:dyDescent="0.25">
      <c r="A7827">
        <v>345</v>
      </c>
      <c r="B7827">
        <v>345101</v>
      </c>
      <c r="C7827">
        <v>6150</v>
      </c>
      <c r="D7827" t="str">
        <f>VLOOKUP(C7827,'Schedule 3'!A:M,13,FALSE)</f>
        <v>Salaries and Wages</v>
      </c>
      <c r="E7827">
        <v>1789.06</v>
      </c>
      <c r="F7827" s="1">
        <v>42738</v>
      </c>
      <c r="G7827" t="s">
        <v>462</v>
      </c>
      <c r="H7827" t="s">
        <v>69</v>
      </c>
      <c r="I7827" t="s">
        <v>48</v>
      </c>
      <c r="K7827">
        <v>347572</v>
      </c>
      <c r="L7827">
        <v>257083</v>
      </c>
      <c r="Q7827" t="s">
        <v>70</v>
      </c>
      <c r="U7827">
        <v>1</v>
      </c>
      <c r="V7827">
        <v>17</v>
      </c>
      <c r="X7827">
        <v>1098828</v>
      </c>
      <c r="Y7827" t="s">
        <v>65</v>
      </c>
      <c r="Z7827">
        <v>357</v>
      </c>
      <c r="AA7827" t="s">
        <v>586</v>
      </c>
      <c r="AB7827" t="s">
        <v>21</v>
      </c>
      <c r="AC7827">
        <v>2323</v>
      </c>
    </row>
    <row r="7828" spans="1:29" x14ac:dyDescent="0.25">
      <c r="A7828">
        <v>345</v>
      </c>
      <c r="B7828">
        <v>345102</v>
      </c>
      <c r="C7828">
        <v>6150</v>
      </c>
      <c r="D7828" t="str">
        <f>VLOOKUP(C7828,'Schedule 3'!A:M,13,FALSE)</f>
        <v>Salaries and Wages</v>
      </c>
      <c r="E7828">
        <v>2421.38</v>
      </c>
      <c r="F7828" s="1">
        <v>42738</v>
      </c>
      <c r="G7828" t="s">
        <v>462</v>
      </c>
      <c r="H7828" t="s">
        <v>69</v>
      </c>
      <c r="I7828" t="s">
        <v>48</v>
      </c>
      <c r="K7828">
        <v>347572</v>
      </c>
      <c r="L7828">
        <v>257083</v>
      </c>
      <c r="Q7828" t="s">
        <v>70</v>
      </c>
      <c r="U7828">
        <v>1</v>
      </c>
      <c r="V7828">
        <v>17</v>
      </c>
      <c r="X7828">
        <v>1098942</v>
      </c>
      <c r="Y7828" t="s">
        <v>65</v>
      </c>
      <c r="Z7828">
        <v>357</v>
      </c>
      <c r="AA7828" t="s">
        <v>586</v>
      </c>
      <c r="AB7828" t="s">
        <v>21</v>
      </c>
      <c r="AC7828">
        <v>2397</v>
      </c>
    </row>
    <row r="7829" spans="1:29" x14ac:dyDescent="0.25">
      <c r="A7829">
        <v>345</v>
      </c>
      <c r="B7829">
        <v>345101</v>
      </c>
      <c r="C7829">
        <v>6155</v>
      </c>
      <c r="D7829" t="str">
        <f>VLOOKUP(C7829,'Schedule 3'!A:M,13,FALSE)</f>
        <v>Salaries and Wages</v>
      </c>
      <c r="E7829">
        <v>195.65</v>
      </c>
      <c r="F7829" s="1">
        <v>42738</v>
      </c>
      <c r="G7829" t="s">
        <v>462</v>
      </c>
      <c r="H7829" t="s">
        <v>69</v>
      </c>
      <c r="I7829" t="s">
        <v>52</v>
      </c>
      <c r="K7829">
        <v>347572</v>
      </c>
      <c r="L7829">
        <v>257083</v>
      </c>
      <c r="Q7829" t="s">
        <v>70</v>
      </c>
      <c r="U7829">
        <v>1</v>
      </c>
      <c r="V7829">
        <v>17</v>
      </c>
      <c r="X7829">
        <v>1099579</v>
      </c>
      <c r="Y7829" t="s">
        <v>65</v>
      </c>
      <c r="Z7829">
        <v>357</v>
      </c>
      <c r="AA7829" t="s">
        <v>586</v>
      </c>
      <c r="AB7829" t="s">
        <v>21</v>
      </c>
      <c r="AC7829">
        <v>3207</v>
      </c>
    </row>
    <row r="7830" spans="1:29" x14ac:dyDescent="0.25">
      <c r="A7830">
        <v>345</v>
      </c>
      <c r="B7830">
        <v>345102</v>
      </c>
      <c r="C7830">
        <v>6155</v>
      </c>
      <c r="D7830" t="str">
        <f>VLOOKUP(C7830,'Schedule 3'!A:M,13,FALSE)</f>
        <v>Salaries and Wages</v>
      </c>
      <c r="E7830">
        <v>1724.35</v>
      </c>
      <c r="F7830" s="1">
        <v>42738</v>
      </c>
      <c r="G7830" t="s">
        <v>462</v>
      </c>
      <c r="H7830" t="s">
        <v>69</v>
      </c>
      <c r="I7830" t="s">
        <v>52</v>
      </c>
      <c r="K7830">
        <v>347572</v>
      </c>
      <c r="L7830">
        <v>257083</v>
      </c>
      <c r="Q7830" t="s">
        <v>70</v>
      </c>
      <c r="U7830">
        <v>1</v>
      </c>
      <c r="V7830">
        <v>17</v>
      </c>
      <c r="X7830">
        <v>1099579</v>
      </c>
      <c r="Y7830" t="s">
        <v>65</v>
      </c>
      <c r="Z7830">
        <v>357</v>
      </c>
      <c r="AA7830" t="s">
        <v>586</v>
      </c>
      <c r="AB7830" t="s">
        <v>21</v>
      </c>
      <c r="AC7830">
        <v>3208</v>
      </c>
    </row>
    <row r="7831" spans="1:29" x14ac:dyDescent="0.25">
      <c r="A7831">
        <v>345</v>
      </c>
      <c r="B7831">
        <v>345101</v>
      </c>
      <c r="C7831">
        <v>6150</v>
      </c>
      <c r="D7831" t="str">
        <f>VLOOKUP(C7831,'Schedule 3'!A:M,13,FALSE)</f>
        <v>Salaries and Wages</v>
      </c>
      <c r="E7831">
        <v>1278.75</v>
      </c>
      <c r="F7831" s="1">
        <v>42738</v>
      </c>
      <c r="G7831" t="s">
        <v>462</v>
      </c>
      <c r="H7831" t="s">
        <v>69</v>
      </c>
      <c r="I7831" t="s">
        <v>48</v>
      </c>
      <c r="K7831">
        <v>347572</v>
      </c>
      <c r="L7831">
        <v>257083</v>
      </c>
      <c r="Q7831" t="s">
        <v>70</v>
      </c>
      <c r="U7831">
        <v>1</v>
      </c>
      <c r="V7831">
        <v>17</v>
      </c>
      <c r="X7831">
        <v>1099936</v>
      </c>
      <c r="Y7831" t="s">
        <v>65</v>
      </c>
      <c r="Z7831">
        <v>357</v>
      </c>
      <c r="AA7831" t="s">
        <v>586</v>
      </c>
      <c r="AB7831" t="s">
        <v>21</v>
      </c>
      <c r="AC7831">
        <v>3684</v>
      </c>
    </row>
    <row r="7832" spans="1:29" x14ac:dyDescent="0.25">
      <c r="A7832">
        <v>345</v>
      </c>
      <c r="B7832">
        <v>345101</v>
      </c>
      <c r="C7832">
        <v>6150</v>
      </c>
      <c r="D7832" t="str">
        <f>VLOOKUP(C7832,'Schedule 3'!A:M,13,FALSE)</f>
        <v>Salaries and Wages</v>
      </c>
      <c r="E7832">
        <v>341.72</v>
      </c>
      <c r="F7832" s="1">
        <v>42750</v>
      </c>
      <c r="G7832" t="s">
        <v>462</v>
      </c>
      <c r="H7832" t="s">
        <v>69</v>
      </c>
      <c r="I7832" t="s">
        <v>48</v>
      </c>
      <c r="K7832">
        <v>347573</v>
      </c>
      <c r="L7832">
        <v>257084</v>
      </c>
      <c r="Q7832" t="s">
        <v>70</v>
      </c>
      <c r="U7832">
        <v>1</v>
      </c>
      <c r="V7832">
        <v>17</v>
      </c>
      <c r="X7832">
        <v>1099720</v>
      </c>
      <c r="Y7832" t="s">
        <v>65</v>
      </c>
      <c r="Z7832">
        <v>333</v>
      </c>
      <c r="AA7832" t="s">
        <v>586</v>
      </c>
      <c r="AB7832" t="s">
        <v>21</v>
      </c>
      <c r="AC7832">
        <v>773</v>
      </c>
    </row>
    <row r="7833" spans="1:29" x14ac:dyDescent="0.25">
      <c r="A7833">
        <v>345</v>
      </c>
      <c r="B7833">
        <v>345102</v>
      </c>
      <c r="C7833">
        <v>6150</v>
      </c>
      <c r="D7833" t="str">
        <f>VLOOKUP(C7833,'Schedule 3'!A:M,13,FALSE)</f>
        <v>Salaries and Wages</v>
      </c>
      <c r="E7833">
        <v>3011.81</v>
      </c>
      <c r="F7833" s="1">
        <v>42750</v>
      </c>
      <c r="G7833" t="s">
        <v>462</v>
      </c>
      <c r="H7833" t="s">
        <v>69</v>
      </c>
      <c r="I7833" t="s">
        <v>48</v>
      </c>
      <c r="K7833">
        <v>347573</v>
      </c>
      <c r="L7833">
        <v>257084</v>
      </c>
      <c r="Q7833" t="s">
        <v>70</v>
      </c>
      <c r="U7833">
        <v>1</v>
      </c>
      <c r="V7833">
        <v>17</v>
      </c>
      <c r="X7833">
        <v>1099720</v>
      </c>
      <c r="Y7833" t="s">
        <v>65</v>
      </c>
      <c r="Z7833">
        <v>333</v>
      </c>
      <c r="AA7833" t="s">
        <v>586</v>
      </c>
      <c r="AB7833" t="s">
        <v>21</v>
      </c>
      <c r="AC7833">
        <v>774</v>
      </c>
    </row>
    <row r="7834" spans="1:29" x14ac:dyDescent="0.25">
      <c r="A7834">
        <v>345</v>
      </c>
      <c r="B7834">
        <v>345102</v>
      </c>
      <c r="C7834">
        <v>6150</v>
      </c>
      <c r="D7834" t="str">
        <f>VLOOKUP(C7834,'Schedule 3'!A:M,13,FALSE)</f>
        <v>Salaries and Wages</v>
      </c>
      <c r="E7834">
        <v>1202.8599999999999</v>
      </c>
      <c r="F7834" s="1">
        <v>42752</v>
      </c>
      <c r="G7834" t="s">
        <v>462</v>
      </c>
      <c r="H7834" t="s">
        <v>69</v>
      </c>
      <c r="I7834" t="s">
        <v>48</v>
      </c>
      <c r="K7834">
        <v>347588</v>
      </c>
      <c r="L7834">
        <v>257444</v>
      </c>
      <c r="Q7834" t="s">
        <v>70</v>
      </c>
      <c r="U7834">
        <v>1</v>
      </c>
      <c r="V7834">
        <v>17</v>
      </c>
      <c r="X7834">
        <v>1001142</v>
      </c>
      <c r="Y7834" t="s">
        <v>65</v>
      </c>
      <c r="Z7834">
        <v>357</v>
      </c>
      <c r="AA7834" t="s">
        <v>586</v>
      </c>
      <c r="AB7834" t="s">
        <v>21</v>
      </c>
      <c r="AC7834">
        <v>653</v>
      </c>
    </row>
    <row r="7835" spans="1:29" x14ac:dyDescent="0.25">
      <c r="A7835">
        <v>345</v>
      </c>
      <c r="B7835">
        <v>345102</v>
      </c>
      <c r="C7835">
        <v>6150</v>
      </c>
      <c r="D7835" t="str">
        <f>VLOOKUP(C7835,'Schedule 3'!A:M,13,FALSE)</f>
        <v>Salaries and Wages</v>
      </c>
      <c r="E7835">
        <v>1382.1</v>
      </c>
      <c r="F7835" s="1">
        <v>42752</v>
      </c>
      <c r="G7835" t="s">
        <v>462</v>
      </c>
      <c r="H7835" t="s">
        <v>69</v>
      </c>
      <c r="I7835" t="s">
        <v>48</v>
      </c>
      <c r="K7835">
        <v>347588</v>
      </c>
      <c r="L7835">
        <v>257444</v>
      </c>
      <c r="Q7835" t="s">
        <v>70</v>
      </c>
      <c r="U7835">
        <v>1</v>
      </c>
      <c r="V7835">
        <v>17</v>
      </c>
      <c r="X7835">
        <v>1001177</v>
      </c>
      <c r="Y7835" t="s">
        <v>65</v>
      </c>
      <c r="Z7835">
        <v>357</v>
      </c>
      <c r="AA7835" t="s">
        <v>586</v>
      </c>
      <c r="AB7835" t="s">
        <v>21</v>
      </c>
      <c r="AC7835">
        <v>872</v>
      </c>
    </row>
    <row r="7836" spans="1:29" x14ac:dyDescent="0.25">
      <c r="A7836">
        <v>345</v>
      </c>
      <c r="B7836">
        <v>345102</v>
      </c>
      <c r="C7836">
        <v>6150</v>
      </c>
      <c r="D7836" t="str">
        <f>VLOOKUP(C7836,'Schedule 3'!A:M,13,FALSE)</f>
        <v>Salaries and Wages</v>
      </c>
      <c r="E7836">
        <v>1246</v>
      </c>
      <c r="F7836" s="1">
        <v>42752</v>
      </c>
      <c r="G7836" t="s">
        <v>462</v>
      </c>
      <c r="H7836" t="s">
        <v>69</v>
      </c>
      <c r="I7836" t="s">
        <v>48</v>
      </c>
      <c r="K7836">
        <v>347588</v>
      </c>
      <c r="L7836">
        <v>257444</v>
      </c>
      <c r="Q7836" t="s">
        <v>70</v>
      </c>
      <c r="U7836">
        <v>1</v>
      </c>
      <c r="V7836">
        <v>17</v>
      </c>
      <c r="X7836">
        <v>1001284</v>
      </c>
      <c r="Y7836" t="s">
        <v>65</v>
      </c>
      <c r="Z7836">
        <v>357</v>
      </c>
      <c r="AA7836" t="s">
        <v>586</v>
      </c>
      <c r="AB7836" t="s">
        <v>21</v>
      </c>
      <c r="AC7836">
        <v>1211</v>
      </c>
    </row>
    <row r="7837" spans="1:29" x14ac:dyDescent="0.25">
      <c r="A7837">
        <v>345</v>
      </c>
      <c r="B7837">
        <v>345102</v>
      </c>
      <c r="C7837">
        <v>6150</v>
      </c>
      <c r="D7837" t="str">
        <f>VLOOKUP(C7837,'Schedule 3'!A:M,13,FALSE)</f>
        <v>Salaries and Wages</v>
      </c>
      <c r="E7837">
        <v>1656</v>
      </c>
      <c r="F7837" s="1">
        <v>42752</v>
      </c>
      <c r="G7837" t="s">
        <v>462</v>
      </c>
      <c r="H7837" t="s">
        <v>69</v>
      </c>
      <c r="I7837" t="s">
        <v>48</v>
      </c>
      <c r="K7837">
        <v>347588</v>
      </c>
      <c r="L7837">
        <v>257444</v>
      </c>
      <c r="Q7837" t="s">
        <v>70</v>
      </c>
      <c r="U7837">
        <v>1</v>
      </c>
      <c r="V7837">
        <v>17</v>
      </c>
      <c r="X7837">
        <v>1098821</v>
      </c>
      <c r="Y7837" t="s">
        <v>65</v>
      </c>
      <c r="Z7837">
        <v>357</v>
      </c>
      <c r="AA7837" t="s">
        <v>586</v>
      </c>
      <c r="AB7837" t="s">
        <v>21</v>
      </c>
      <c r="AC7837">
        <v>2334</v>
      </c>
    </row>
    <row r="7838" spans="1:29" x14ac:dyDescent="0.25">
      <c r="A7838">
        <v>345</v>
      </c>
      <c r="B7838">
        <v>345102</v>
      </c>
      <c r="C7838">
        <v>6150</v>
      </c>
      <c r="D7838" t="str">
        <f>VLOOKUP(C7838,'Schedule 3'!A:M,13,FALSE)</f>
        <v>Salaries and Wages</v>
      </c>
      <c r="E7838">
        <v>1923.25</v>
      </c>
      <c r="F7838" s="1">
        <v>42752</v>
      </c>
      <c r="G7838" t="s">
        <v>462</v>
      </c>
      <c r="H7838" t="s">
        <v>69</v>
      </c>
      <c r="I7838" t="s">
        <v>48</v>
      </c>
      <c r="K7838">
        <v>347588</v>
      </c>
      <c r="L7838">
        <v>257444</v>
      </c>
      <c r="Q7838" t="s">
        <v>70</v>
      </c>
      <c r="U7838">
        <v>1</v>
      </c>
      <c r="V7838">
        <v>17</v>
      </c>
      <c r="X7838">
        <v>1098822</v>
      </c>
      <c r="Y7838" t="s">
        <v>65</v>
      </c>
      <c r="Z7838">
        <v>357</v>
      </c>
      <c r="AA7838" t="s">
        <v>586</v>
      </c>
      <c r="AB7838" t="s">
        <v>21</v>
      </c>
      <c r="AC7838">
        <v>2335</v>
      </c>
    </row>
    <row r="7839" spans="1:29" x14ac:dyDescent="0.25">
      <c r="A7839">
        <v>345</v>
      </c>
      <c r="B7839">
        <v>345102</v>
      </c>
      <c r="C7839">
        <v>6150</v>
      </c>
      <c r="D7839" t="str">
        <f>VLOOKUP(C7839,'Schedule 3'!A:M,13,FALSE)</f>
        <v>Salaries and Wages</v>
      </c>
      <c r="E7839">
        <v>2170.58</v>
      </c>
      <c r="F7839" s="1">
        <v>42752</v>
      </c>
      <c r="G7839" t="s">
        <v>462</v>
      </c>
      <c r="H7839" t="s">
        <v>69</v>
      </c>
      <c r="I7839" t="s">
        <v>48</v>
      </c>
      <c r="K7839">
        <v>347588</v>
      </c>
      <c r="L7839">
        <v>257444</v>
      </c>
      <c r="Q7839" t="s">
        <v>70</v>
      </c>
      <c r="U7839">
        <v>1</v>
      </c>
      <c r="V7839">
        <v>17</v>
      </c>
      <c r="X7839">
        <v>1098825</v>
      </c>
      <c r="Y7839" t="s">
        <v>65</v>
      </c>
      <c r="Z7839">
        <v>357</v>
      </c>
      <c r="AA7839" t="s">
        <v>586</v>
      </c>
      <c r="AB7839" t="s">
        <v>21</v>
      </c>
      <c r="AC7839">
        <v>2336</v>
      </c>
    </row>
    <row r="7840" spans="1:29" x14ac:dyDescent="0.25">
      <c r="A7840">
        <v>345</v>
      </c>
      <c r="B7840">
        <v>345101</v>
      </c>
      <c r="C7840">
        <v>6150</v>
      </c>
      <c r="D7840" t="str">
        <f>VLOOKUP(C7840,'Schedule 3'!A:M,13,FALSE)</f>
        <v>Salaries and Wages</v>
      </c>
      <c r="E7840">
        <v>1882.45</v>
      </c>
      <c r="F7840" s="1">
        <v>42752</v>
      </c>
      <c r="G7840" t="s">
        <v>462</v>
      </c>
      <c r="H7840" t="s">
        <v>69</v>
      </c>
      <c r="I7840" t="s">
        <v>48</v>
      </c>
      <c r="K7840">
        <v>347588</v>
      </c>
      <c r="L7840">
        <v>257444</v>
      </c>
      <c r="Q7840" t="s">
        <v>70</v>
      </c>
      <c r="U7840">
        <v>1</v>
      </c>
      <c r="V7840">
        <v>17</v>
      </c>
      <c r="X7840">
        <v>1098828</v>
      </c>
      <c r="Y7840" t="s">
        <v>65</v>
      </c>
      <c r="Z7840">
        <v>357</v>
      </c>
      <c r="AA7840" t="s">
        <v>586</v>
      </c>
      <c r="AB7840" t="s">
        <v>21</v>
      </c>
      <c r="AC7840">
        <v>2337</v>
      </c>
    </row>
    <row r="7841" spans="1:29" x14ac:dyDescent="0.25">
      <c r="A7841">
        <v>345</v>
      </c>
      <c r="B7841">
        <v>345102</v>
      </c>
      <c r="C7841">
        <v>6150</v>
      </c>
      <c r="D7841" t="str">
        <f>VLOOKUP(C7841,'Schedule 3'!A:M,13,FALSE)</f>
        <v>Salaries and Wages</v>
      </c>
      <c r="E7841">
        <v>2364.25</v>
      </c>
      <c r="F7841" s="1">
        <v>42752</v>
      </c>
      <c r="G7841" t="s">
        <v>462</v>
      </c>
      <c r="H7841" t="s">
        <v>69</v>
      </c>
      <c r="I7841" t="s">
        <v>48</v>
      </c>
      <c r="K7841">
        <v>347588</v>
      </c>
      <c r="L7841">
        <v>257444</v>
      </c>
      <c r="Q7841" t="s">
        <v>70</v>
      </c>
      <c r="U7841">
        <v>1</v>
      </c>
      <c r="V7841">
        <v>17</v>
      </c>
      <c r="X7841">
        <v>1098942</v>
      </c>
      <c r="Y7841" t="s">
        <v>65</v>
      </c>
      <c r="Z7841">
        <v>357</v>
      </c>
      <c r="AA7841" t="s">
        <v>586</v>
      </c>
      <c r="AB7841" t="s">
        <v>21</v>
      </c>
      <c r="AC7841">
        <v>2411</v>
      </c>
    </row>
    <row r="7842" spans="1:29" x14ac:dyDescent="0.25">
      <c r="A7842">
        <v>345</v>
      </c>
      <c r="B7842">
        <v>345101</v>
      </c>
      <c r="C7842">
        <v>6155</v>
      </c>
      <c r="D7842" t="str">
        <f>VLOOKUP(C7842,'Schedule 3'!A:M,13,FALSE)</f>
        <v>Salaries and Wages</v>
      </c>
      <c r="E7842">
        <v>221.33</v>
      </c>
      <c r="F7842" s="1">
        <v>42752</v>
      </c>
      <c r="G7842" t="s">
        <v>462</v>
      </c>
      <c r="H7842" t="s">
        <v>69</v>
      </c>
      <c r="I7842" t="s">
        <v>52</v>
      </c>
      <c r="K7842">
        <v>347588</v>
      </c>
      <c r="L7842">
        <v>257444</v>
      </c>
      <c r="Q7842" t="s">
        <v>70</v>
      </c>
      <c r="U7842">
        <v>1</v>
      </c>
      <c r="V7842">
        <v>17</v>
      </c>
      <c r="X7842">
        <v>1099579</v>
      </c>
      <c r="Y7842" t="s">
        <v>65</v>
      </c>
      <c r="Z7842">
        <v>357</v>
      </c>
      <c r="AA7842" t="s">
        <v>586</v>
      </c>
      <c r="AB7842" t="s">
        <v>21</v>
      </c>
      <c r="AC7842">
        <v>3231</v>
      </c>
    </row>
    <row r="7843" spans="1:29" x14ac:dyDescent="0.25">
      <c r="A7843">
        <v>345</v>
      </c>
      <c r="B7843">
        <v>345102</v>
      </c>
      <c r="C7843">
        <v>6155</v>
      </c>
      <c r="D7843" t="str">
        <f>VLOOKUP(C7843,'Schedule 3'!A:M,13,FALSE)</f>
        <v>Salaries and Wages</v>
      </c>
      <c r="E7843">
        <v>1950.67</v>
      </c>
      <c r="F7843" s="1">
        <v>42752</v>
      </c>
      <c r="G7843" t="s">
        <v>462</v>
      </c>
      <c r="H7843" t="s">
        <v>69</v>
      </c>
      <c r="I7843" t="s">
        <v>52</v>
      </c>
      <c r="K7843">
        <v>347588</v>
      </c>
      <c r="L7843">
        <v>257444</v>
      </c>
      <c r="Q7843" t="s">
        <v>70</v>
      </c>
      <c r="U7843">
        <v>1</v>
      </c>
      <c r="V7843">
        <v>17</v>
      </c>
      <c r="X7843">
        <v>1099579</v>
      </c>
      <c r="Y7843" t="s">
        <v>65</v>
      </c>
      <c r="Z7843">
        <v>357</v>
      </c>
      <c r="AA7843" t="s">
        <v>586</v>
      </c>
      <c r="AB7843" t="s">
        <v>21</v>
      </c>
      <c r="AC7843">
        <v>3232</v>
      </c>
    </row>
    <row r="7844" spans="1:29" x14ac:dyDescent="0.25">
      <c r="A7844">
        <v>345</v>
      </c>
      <c r="B7844">
        <v>345101</v>
      </c>
      <c r="C7844">
        <v>6150</v>
      </c>
      <c r="D7844" t="str">
        <f>VLOOKUP(C7844,'Schedule 3'!A:M,13,FALSE)</f>
        <v>Salaries and Wages</v>
      </c>
      <c r="E7844">
        <v>1262.02</v>
      </c>
      <c r="F7844" s="1">
        <v>42752</v>
      </c>
      <c r="G7844" t="s">
        <v>462</v>
      </c>
      <c r="H7844" t="s">
        <v>69</v>
      </c>
      <c r="I7844" t="s">
        <v>48</v>
      </c>
      <c r="K7844">
        <v>347588</v>
      </c>
      <c r="L7844">
        <v>257444</v>
      </c>
      <c r="Q7844" t="s">
        <v>70</v>
      </c>
      <c r="U7844">
        <v>1</v>
      </c>
      <c r="V7844">
        <v>17</v>
      </c>
      <c r="X7844">
        <v>1099936</v>
      </c>
      <c r="Y7844" t="s">
        <v>65</v>
      </c>
      <c r="Z7844">
        <v>357</v>
      </c>
      <c r="AA7844" t="s">
        <v>586</v>
      </c>
      <c r="AB7844" t="s">
        <v>21</v>
      </c>
      <c r="AC7844">
        <v>3708</v>
      </c>
    </row>
    <row r="7845" spans="1:29" x14ac:dyDescent="0.25">
      <c r="A7845">
        <v>345</v>
      </c>
      <c r="B7845">
        <v>345101</v>
      </c>
      <c r="C7845">
        <v>6150</v>
      </c>
      <c r="D7845" t="str">
        <f>VLOOKUP(C7845,'Schedule 3'!A:M,13,FALSE)</f>
        <v>Salaries and Wages</v>
      </c>
      <c r="E7845">
        <v>341.72</v>
      </c>
      <c r="F7845" s="1">
        <v>42766</v>
      </c>
      <c r="G7845" t="s">
        <v>462</v>
      </c>
      <c r="H7845" t="s">
        <v>69</v>
      </c>
      <c r="I7845" t="s">
        <v>48</v>
      </c>
      <c r="K7845">
        <v>356082</v>
      </c>
      <c r="L7845">
        <v>258502</v>
      </c>
      <c r="Q7845" t="s">
        <v>70</v>
      </c>
      <c r="U7845">
        <v>1</v>
      </c>
      <c r="V7845">
        <v>17</v>
      </c>
      <c r="X7845">
        <v>1099720</v>
      </c>
      <c r="Y7845" t="s">
        <v>65</v>
      </c>
      <c r="Z7845">
        <v>333</v>
      </c>
      <c r="AA7845" t="s">
        <v>586</v>
      </c>
      <c r="AB7845" t="s">
        <v>21</v>
      </c>
      <c r="AC7845">
        <v>773</v>
      </c>
    </row>
    <row r="7846" spans="1:29" x14ac:dyDescent="0.25">
      <c r="A7846">
        <v>345</v>
      </c>
      <c r="B7846">
        <v>345102</v>
      </c>
      <c r="C7846">
        <v>6150</v>
      </c>
      <c r="D7846" t="str">
        <f>VLOOKUP(C7846,'Schedule 3'!A:M,13,FALSE)</f>
        <v>Salaries and Wages</v>
      </c>
      <c r="E7846">
        <v>3011.81</v>
      </c>
      <c r="F7846" s="1">
        <v>42766</v>
      </c>
      <c r="G7846" t="s">
        <v>462</v>
      </c>
      <c r="H7846" t="s">
        <v>69</v>
      </c>
      <c r="I7846" t="s">
        <v>48</v>
      </c>
      <c r="K7846">
        <v>356082</v>
      </c>
      <c r="L7846">
        <v>258502</v>
      </c>
      <c r="Q7846" t="s">
        <v>70</v>
      </c>
      <c r="U7846">
        <v>1</v>
      </c>
      <c r="V7846">
        <v>17</v>
      </c>
      <c r="X7846">
        <v>1099720</v>
      </c>
      <c r="Y7846" t="s">
        <v>65</v>
      </c>
      <c r="Z7846">
        <v>333</v>
      </c>
      <c r="AA7846" t="s">
        <v>586</v>
      </c>
      <c r="AB7846" t="s">
        <v>21</v>
      </c>
      <c r="AC7846">
        <v>774</v>
      </c>
    </row>
    <row r="7847" spans="1:29" x14ac:dyDescent="0.25">
      <c r="A7847">
        <v>345</v>
      </c>
      <c r="B7847">
        <v>345102</v>
      </c>
      <c r="C7847">
        <v>6150</v>
      </c>
      <c r="D7847" t="str">
        <f>VLOOKUP(C7847,'Schedule 3'!A:M,13,FALSE)</f>
        <v>Salaries and Wages</v>
      </c>
      <c r="E7847">
        <v>1190.4000000000001</v>
      </c>
      <c r="F7847" s="1">
        <v>42766</v>
      </c>
      <c r="G7847" t="s">
        <v>462</v>
      </c>
      <c r="H7847" t="s">
        <v>69</v>
      </c>
      <c r="I7847" t="s">
        <v>48</v>
      </c>
      <c r="K7847">
        <v>356116</v>
      </c>
      <c r="L7847">
        <v>258687</v>
      </c>
      <c r="Q7847" t="s">
        <v>70</v>
      </c>
      <c r="U7847">
        <v>1</v>
      </c>
      <c r="V7847">
        <v>17</v>
      </c>
      <c r="X7847">
        <v>1001142</v>
      </c>
      <c r="Y7847" t="s">
        <v>65</v>
      </c>
      <c r="Z7847">
        <v>357</v>
      </c>
      <c r="AA7847" t="s">
        <v>586</v>
      </c>
      <c r="AB7847" t="s">
        <v>21</v>
      </c>
      <c r="AC7847">
        <v>654</v>
      </c>
    </row>
    <row r="7848" spans="1:29" x14ac:dyDescent="0.25">
      <c r="A7848">
        <v>345</v>
      </c>
      <c r="B7848">
        <v>345102</v>
      </c>
      <c r="C7848">
        <v>6150</v>
      </c>
      <c r="D7848" t="str">
        <f>VLOOKUP(C7848,'Schedule 3'!A:M,13,FALSE)</f>
        <v>Salaries and Wages</v>
      </c>
      <c r="E7848">
        <v>1949.59</v>
      </c>
      <c r="F7848" s="1">
        <v>42766</v>
      </c>
      <c r="G7848" t="s">
        <v>462</v>
      </c>
      <c r="H7848" t="s">
        <v>69</v>
      </c>
      <c r="I7848" t="s">
        <v>48</v>
      </c>
      <c r="K7848">
        <v>356116</v>
      </c>
      <c r="L7848">
        <v>258687</v>
      </c>
      <c r="Q7848" t="s">
        <v>70</v>
      </c>
      <c r="U7848">
        <v>1</v>
      </c>
      <c r="V7848">
        <v>17</v>
      </c>
      <c r="X7848">
        <v>1001177</v>
      </c>
      <c r="Y7848" t="s">
        <v>65</v>
      </c>
      <c r="Z7848">
        <v>357</v>
      </c>
      <c r="AA7848" t="s">
        <v>586</v>
      </c>
      <c r="AB7848" t="s">
        <v>21</v>
      </c>
      <c r="AC7848">
        <v>873</v>
      </c>
    </row>
    <row r="7849" spans="1:29" x14ac:dyDescent="0.25">
      <c r="A7849">
        <v>345</v>
      </c>
      <c r="B7849">
        <v>345102</v>
      </c>
      <c r="C7849">
        <v>6150</v>
      </c>
      <c r="D7849" t="str">
        <f>VLOOKUP(C7849,'Schedule 3'!A:M,13,FALSE)</f>
        <v>Salaries and Wages</v>
      </c>
      <c r="E7849">
        <v>1183</v>
      </c>
      <c r="F7849" s="1">
        <v>42766</v>
      </c>
      <c r="G7849" t="s">
        <v>462</v>
      </c>
      <c r="H7849" t="s">
        <v>69</v>
      </c>
      <c r="I7849" t="s">
        <v>48</v>
      </c>
      <c r="K7849">
        <v>356116</v>
      </c>
      <c r="L7849">
        <v>258687</v>
      </c>
      <c r="Q7849" t="s">
        <v>70</v>
      </c>
      <c r="U7849">
        <v>1</v>
      </c>
      <c r="V7849">
        <v>17</v>
      </c>
      <c r="X7849">
        <v>1001284</v>
      </c>
      <c r="Y7849" t="s">
        <v>65</v>
      </c>
      <c r="Z7849">
        <v>357</v>
      </c>
      <c r="AA7849" t="s">
        <v>586</v>
      </c>
      <c r="AB7849" t="s">
        <v>21</v>
      </c>
      <c r="AC7849">
        <v>1208</v>
      </c>
    </row>
    <row r="7850" spans="1:29" x14ac:dyDescent="0.25">
      <c r="A7850">
        <v>345</v>
      </c>
      <c r="B7850">
        <v>345102</v>
      </c>
      <c r="C7850">
        <v>6150</v>
      </c>
      <c r="D7850" t="str">
        <f>VLOOKUP(C7850,'Schedule 3'!A:M,13,FALSE)</f>
        <v>Salaries and Wages</v>
      </c>
      <c r="E7850">
        <v>1749.15</v>
      </c>
      <c r="F7850" s="1">
        <v>42766</v>
      </c>
      <c r="G7850" t="s">
        <v>462</v>
      </c>
      <c r="H7850" t="s">
        <v>69</v>
      </c>
      <c r="I7850" t="s">
        <v>48</v>
      </c>
      <c r="K7850">
        <v>356116</v>
      </c>
      <c r="L7850">
        <v>258687</v>
      </c>
      <c r="Q7850" t="s">
        <v>70</v>
      </c>
      <c r="U7850">
        <v>1</v>
      </c>
      <c r="V7850">
        <v>17</v>
      </c>
      <c r="X7850">
        <v>1098821</v>
      </c>
      <c r="Y7850" t="s">
        <v>65</v>
      </c>
      <c r="Z7850">
        <v>357</v>
      </c>
      <c r="AA7850" t="s">
        <v>586</v>
      </c>
      <c r="AB7850" t="s">
        <v>21</v>
      </c>
      <c r="AC7850">
        <v>2468</v>
      </c>
    </row>
    <row r="7851" spans="1:29" x14ac:dyDescent="0.25">
      <c r="A7851">
        <v>345</v>
      </c>
      <c r="B7851">
        <v>345102</v>
      </c>
      <c r="C7851">
        <v>6150</v>
      </c>
      <c r="D7851" t="str">
        <f>VLOOKUP(C7851,'Schedule 3'!A:M,13,FALSE)</f>
        <v>Salaries and Wages</v>
      </c>
      <c r="E7851">
        <v>1636.25</v>
      </c>
      <c r="F7851" s="1">
        <v>42766</v>
      </c>
      <c r="G7851" t="s">
        <v>462</v>
      </c>
      <c r="H7851" t="s">
        <v>69</v>
      </c>
      <c r="I7851" t="s">
        <v>48</v>
      </c>
      <c r="K7851">
        <v>356116</v>
      </c>
      <c r="L7851">
        <v>258687</v>
      </c>
      <c r="Q7851" t="s">
        <v>70</v>
      </c>
      <c r="U7851">
        <v>1</v>
      </c>
      <c r="V7851">
        <v>17</v>
      </c>
      <c r="X7851">
        <v>1098822</v>
      </c>
      <c r="Y7851" t="s">
        <v>65</v>
      </c>
      <c r="Z7851">
        <v>357</v>
      </c>
      <c r="AA7851" t="s">
        <v>586</v>
      </c>
      <c r="AB7851" t="s">
        <v>21</v>
      </c>
      <c r="AC7851">
        <v>2469</v>
      </c>
    </row>
    <row r="7852" spans="1:29" x14ac:dyDescent="0.25">
      <c r="A7852">
        <v>345</v>
      </c>
      <c r="B7852">
        <v>345102</v>
      </c>
      <c r="C7852">
        <v>6150</v>
      </c>
      <c r="D7852" t="str">
        <f>VLOOKUP(C7852,'Schedule 3'!A:M,13,FALSE)</f>
        <v>Salaries and Wages</v>
      </c>
      <c r="E7852">
        <v>2104.8000000000002</v>
      </c>
      <c r="F7852" s="1">
        <v>42766</v>
      </c>
      <c r="G7852" t="s">
        <v>462</v>
      </c>
      <c r="H7852" t="s">
        <v>69</v>
      </c>
      <c r="I7852" t="s">
        <v>48</v>
      </c>
      <c r="K7852">
        <v>356116</v>
      </c>
      <c r="L7852">
        <v>258687</v>
      </c>
      <c r="Q7852" t="s">
        <v>70</v>
      </c>
      <c r="U7852">
        <v>1</v>
      </c>
      <c r="V7852">
        <v>17</v>
      </c>
      <c r="X7852">
        <v>1098825</v>
      </c>
      <c r="Y7852" t="s">
        <v>65</v>
      </c>
      <c r="Z7852">
        <v>357</v>
      </c>
      <c r="AA7852" t="s">
        <v>586</v>
      </c>
      <c r="AB7852" t="s">
        <v>21</v>
      </c>
      <c r="AC7852">
        <v>2470</v>
      </c>
    </row>
    <row r="7853" spans="1:29" x14ac:dyDescent="0.25">
      <c r="A7853">
        <v>345</v>
      </c>
      <c r="B7853">
        <v>345101</v>
      </c>
      <c r="C7853">
        <v>6150</v>
      </c>
      <c r="D7853" t="str">
        <f>VLOOKUP(C7853,'Schedule 3'!A:M,13,FALSE)</f>
        <v>Salaries and Wages</v>
      </c>
      <c r="E7853">
        <v>1690.76</v>
      </c>
      <c r="F7853" s="1">
        <v>42766</v>
      </c>
      <c r="G7853" t="s">
        <v>462</v>
      </c>
      <c r="H7853" t="s">
        <v>69</v>
      </c>
      <c r="I7853" t="s">
        <v>48</v>
      </c>
      <c r="K7853">
        <v>356116</v>
      </c>
      <c r="L7853">
        <v>258687</v>
      </c>
      <c r="Q7853" t="s">
        <v>70</v>
      </c>
      <c r="U7853">
        <v>1</v>
      </c>
      <c r="V7853">
        <v>17</v>
      </c>
      <c r="X7853">
        <v>1098828</v>
      </c>
      <c r="Y7853" t="s">
        <v>65</v>
      </c>
      <c r="Z7853">
        <v>357</v>
      </c>
      <c r="AA7853" t="s">
        <v>586</v>
      </c>
      <c r="AB7853" t="s">
        <v>21</v>
      </c>
      <c r="AC7853">
        <v>2471</v>
      </c>
    </row>
    <row r="7854" spans="1:29" x14ac:dyDescent="0.25">
      <c r="A7854">
        <v>345</v>
      </c>
      <c r="B7854">
        <v>345102</v>
      </c>
      <c r="C7854">
        <v>6150</v>
      </c>
      <c r="D7854" t="str">
        <f>VLOOKUP(C7854,'Schedule 3'!A:M,13,FALSE)</f>
        <v>Salaries and Wages</v>
      </c>
      <c r="E7854">
        <v>2217.25</v>
      </c>
      <c r="F7854" s="1">
        <v>42766</v>
      </c>
      <c r="G7854" t="s">
        <v>462</v>
      </c>
      <c r="H7854" t="s">
        <v>69</v>
      </c>
      <c r="I7854" t="s">
        <v>48</v>
      </c>
      <c r="K7854">
        <v>356116</v>
      </c>
      <c r="L7854">
        <v>258687</v>
      </c>
      <c r="Q7854" t="s">
        <v>70</v>
      </c>
      <c r="U7854">
        <v>1</v>
      </c>
      <c r="V7854">
        <v>17</v>
      </c>
      <c r="X7854">
        <v>1098942</v>
      </c>
      <c r="Y7854" t="s">
        <v>65</v>
      </c>
      <c r="Z7854">
        <v>357</v>
      </c>
      <c r="AA7854" t="s">
        <v>586</v>
      </c>
      <c r="AB7854" t="s">
        <v>21</v>
      </c>
      <c r="AC7854">
        <v>2545</v>
      </c>
    </row>
    <row r="7855" spans="1:29" x14ac:dyDescent="0.25">
      <c r="A7855">
        <v>345</v>
      </c>
      <c r="B7855">
        <v>345101</v>
      </c>
      <c r="C7855">
        <v>6155</v>
      </c>
      <c r="D7855" t="str">
        <f>VLOOKUP(C7855,'Schedule 3'!A:M,13,FALSE)</f>
        <v>Salaries and Wages</v>
      </c>
      <c r="E7855">
        <v>212.16</v>
      </c>
      <c r="F7855" s="1">
        <v>42766</v>
      </c>
      <c r="G7855" t="s">
        <v>462</v>
      </c>
      <c r="H7855" t="s">
        <v>69</v>
      </c>
      <c r="I7855" t="s">
        <v>52</v>
      </c>
      <c r="K7855">
        <v>356116</v>
      </c>
      <c r="L7855">
        <v>258687</v>
      </c>
      <c r="Q7855" t="s">
        <v>70</v>
      </c>
      <c r="U7855">
        <v>1</v>
      </c>
      <c r="V7855">
        <v>17</v>
      </c>
      <c r="X7855">
        <v>1099579</v>
      </c>
      <c r="Y7855" t="s">
        <v>65</v>
      </c>
      <c r="Z7855">
        <v>357</v>
      </c>
      <c r="AA7855" t="s">
        <v>586</v>
      </c>
      <c r="AB7855" t="s">
        <v>21</v>
      </c>
      <c r="AC7855">
        <v>3365</v>
      </c>
    </row>
    <row r="7856" spans="1:29" x14ac:dyDescent="0.25">
      <c r="A7856">
        <v>345</v>
      </c>
      <c r="B7856">
        <v>345102</v>
      </c>
      <c r="C7856">
        <v>6155</v>
      </c>
      <c r="D7856" t="str">
        <f>VLOOKUP(C7856,'Schedule 3'!A:M,13,FALSE)</f>
        <v>Salaries and Wages</v>
      </c>
      <c r="E7856">
        <v>1869.84</v>
      </c>
      <c r="F7856" s="1">
        <v>42766</v>
      </c>
      <c r="G7856" t="s">
        <v>462</v>
      </c>
      <c r="H7856" t="s">
        <v>69</v>
      </c>
      <c r="I7856" t="s">
        <v>52</v>
      </c>
      <c r="K7856">
        <v>356116</v>
      </c>
      <c r="L7856">
        <v>258687</v>
      </c>
      <c r="Q7856" t="s">
        <v>70</v>
      </c>
      <c r="U7856">
        <v>1</v>
      </c>
      <c r="V7856">
        <v>17</v>
      </c>
      <c r="X7856">
        <v>1099579</v>
      </c>
      <c r="Y7856" t="s">
        <v>65</v>
      </c>
      <c r="Z7856">
        <v>357</v>
      </c>
      <c r="AA7856" t="s">
        <v>586</v>
      </c>
      <c r="AB7856" t="s">
        <v>21</v>
      </c>
      <c r="AC7856">
        <v>3366</v>
      </c>
    </row>
    <row r="7857" spans="1:29" x14ac:dyDescent="0.25">
      <c r="A7857">
        <v>345</v>
      </c>
      <c r="B7857">
        <v>345101</v>
      </c>
      <c r="C7857">
        <v>6150</v>
      </c>
      <c r="D7857" t="str">
        <f>VLOOKUP(C7857,'Schedule 3'!A:M,13,FALSE)</f>
        <v>Salaries and Wages</v>
      </c>
      <c r="E7857">
        <v>1151.54</v>
      </c>
      <c r="F7857" s="1">
        <v>42766</v>
      </c>
      <c r="G7857" t="s">
        <v>462</v>
      </c>
      <c r="H7857" t="s">
        <v>69</v>
      </c>
      <c r="I7857" t="s">
        <v>48</v>
      </c>
      <c r="K7857">
        <v>356116</v>
      </c>
      <c r="L7857">
        <v>258687</v>
      </c>
      <c r="Q7857" t="s">
        <v>70</v>
      </c>
      <c r="U7857">
        <v>1</v>
      </c>
      <c r="V7857">
        <v>17</v>
      </c>
      <c r="X7857">
        <v>1099936</v>
      </c>
      <c r="Y7857" t="s">
        <v>65</v>
      </c>
      <c r="Z7857">
        <v>357</v>
      </c>
      <c r="AA7857" t="s">
        <v>586</v>
      </c>
      <c r="AB7857" t="s">
        <v>21</v>
      </c>
      <c r="AC7857">
        <v>3842</v>
      </c>
    </row>
    <row r="7858" spans="1:29" x14ac:dyDescent="0.25">
      <c r="A7858">
        <v>345</v>
      </c>
      <c r="B7858">
        <v>345102</v>
      </c>
      <c r="C7858">
        <v>6150</v>
      </c>
      <c r="D7858" t="str">
        <f>VLOOKUP(C7858,'Schedule 3'!A:M,13,FALSE)</f>
        <v>Salaries and Wages</v>
      </c>
      <c r="E7858">
        <v>1090.4000000000001</v>
      </c>
      <c r="F7858" s="1">
        <v>42780</v>
      </c>
      <c r="G7858" t="s">
        <v>462</v>
      </c>
      <c r="H7858" t="s">
        <v>69</v>
      </c>
      <c r="I7858" t="s">
        <v>48</v>
      </c>
      <c r="K7858">
        <v>356281</v>
      </c>
      <c r="L7858">
        <v>260863</v>
      </c>
      <c r="Q7858" t="s">
        <v>70</v>
      </c>
      <c r="U7858">
        <v>2</v>
      </c>
      <c r="V7858">
        <v>17</v>
      </c>
      <c r="X7858">
        <v>1001142</v>
      </c>
      <c r="Y7858" t="s">
        <v>65</v>
      </c>
      <c r="Z7858">
        <v>357</v>
      </c>
      <c r="AA7858" t="s">
        <v>586</v>
      </c>
      <c r="AB7858" t="s">
        <v>21</v>
      </c>
      <c r="AC7858">
        <v>635</v>
      </c>
    </row>
    <row r="7859" spans="1:29" x14ac:dyDescent="0.25">
      <c r="A7859">
        <v>345</v>
      </c>
      <c r="B7859">
        <v>345102</v>
      </c>
      <c r="C7859">
        <v>6150</v>
      </c>
      <c r="D7859" t="str">
        <f>VLOOKUP(C7859,'Schedule 3'!A:M,13,FALSE)</f>
        <v>Salaries and Wages</v>
      </c>
      <c r="E7859">
        <v>1458.4</v>
      </c>
      <c r="F7859" s="1">
        <v>42780</v>
      </c>
      <c r="G7859" t="s">
        <v>462</v>
      </c>
      <c r="H7859" t="s">
        <v>69</v>
      </c>
      <c r="I7859" t="s">
        <v>48</v>
      </c>
      <c r="K7859">
        <v>356281</v>
      </c>
      <c r="L7859">
        <v>260863</v>
      </c>
      <c r="Q7859" t="s">
        <v>70</v>
      </c>
      <c r="U7859">
        <v>2</v>
      </c>
      <c r="V7859">
        <v>17</v>
      </c>
      <c r="X7859">
        <v>1001177</v>
      </c>
      <c r="Y7859" t="s">
        <v>65</v>
      </c>
      <c r="Z7859">
        <v>357</v>
      </c>
      <c r="AA7859" t="s">
        <v>586</v>
      </c>
      <c r="AB7859" t="s">
        <v>21</v>
      </c>
      <c r="AC7859">
        <v>854</v>
      </c>
    </row>
    <row r="7860" spans="1:29" x14ac:dyDescent="0.25">
      <c r="A7860">
        <v>345</v>
      </c>
      <c r="B7860">
        <v>345102</v>
      </c>
      <c r="C7860">
        <v>6150</v>
      </c>
      <c r="D7860" t="str">
        <f>VLOOKUP(C7860,'Schedule 3'!A:M,13,FALSE)</f>
        <v>Salaries and Wages</v>
      </c>
      <c r="E7860">
        <v>1325</v>
      </c>
      <c r="F7860" s="1">
        <v>42780</v>
      </c>
      <c r="G7860" t="s">
        <v>462</v>
      </c>
      <c r="H7860" t="s">
        <v>69</v>
      </c>
      <c r="I7860" t="s">
        <v>48</v>
      </c>
      <c r="K7860">
        <v>356281</v>
      </c>
      <c r="L7860">
        <v>260863</v>
      </c>
      <c r="Q7860" t="s">
        <v>70</v>
      </c>
      <c r="U7860">
        <v>2</v>
      </c>
      <c r="V7860">
        <v>17</v>
      </c>
      <c r="X7860">
        <v>1001284</v>
      </c>
      <c r="Y7860" t="s">
        <v>65</v>
      </c>
      <c r="Z7860">
        <v>357</v>
      </c>
      <c r="AA7860" t="s">
        <v>586</v>
      </c>
      <c r="AB7860" t="s">
        <v>21</v>
      </c>
      <c r="AC7860">
        <v>1189</v>
      </c>
    </row>
    <row r="7861" spans="1:29" x14ac:dyDescent="0.25">
      <c r="A7861">
        <v>345</v>
      </c>
      <c r="B7861">
        <v>345102</v>
      </c>
      <c r="C7861">
        <v>6150</v>
      </c>
      <c r="D7861" t="str">
        <f>VLOOKUP(C7861,'Schedule 3'!A:M,13,FALSE)</f>
        <v>Salaries and Wages</v>
      </c>
      <c r="E7861">
        <v>1656</v>
      </c>
      <c r="F7861" s="1">
        <v>42780</v>
      </c>
      <c r="G7861" t="s">
        <v>462</v>
      </c>
      <c r="H7861" t="s">
        <v>69</v>
      </c>
      <c r="I7861" t="s">
        <v>48</v>
      </c>
      <c r="K7861">
        <v>356281</v>
      </c>
      <c r="L7861">
        <v>260863</v>
      </c>
      <c r="Q7861" t="s">
        <v>70</v>
      </c>
      <c r="U7861">
        <v>2</v>
      </c>
      <c r="V7861">
        <v>17</v>
      </c>
      <c r="X7861">
        <v>1098821</v>
      </c>
      <c r="Y7861" t="s">
        <v>65</v>
      </c>
      <c r="Z7861">
        <v>357</v>
      </c>
      <c r="AA7861" t="s">
        <v>586</v>
      </c>
      <c r="AB7861" t="s">
        <v>21</v>
      </c>
      <c r="AC7861">
        <v>2451</v>
      </c>
    </row>
    <row r="7862" spans="1:29" x14ac:dyDescent="0.25">
      <c r="A7862">
        <v>345</v>
      </c>
      <c r="B7862">
        <v>345102</v>
      </c>
      <c r="C7862">
        <v>6150</v>
      </c>
      <c r="D7862" t="str">
        <f>VLOOKUP(C7862,'Schedule 3'!A:M,13,FALSE)</f>
        <v>Salaries and Wages</v>
      </c>
      <c r="E7862">
        <v>1706.38</v>
      </c>
      <c r="F7862" s="1">
        <v>42780</v>
      </c>
      <c r="G7862" t="s">
        <v>462</v>
      </c>
      <c r="H7862" t="s">
        <v>69</v>
      </c>
      <c r="I7862" t="s">
        <v>48</v>
      </c>
      <c r="K7862">
        <v>356281</v>
      </c>
      <c r="L7862">
        <v>260863</v>
      </c>
      <c r="Q7862" t="s">
        <v>70</v>
      </c>
      <c r="U7862">
        <v>2</v>
      </c>
      <c r="V7862">
        <v>17</v>
      </c>
      <c r="X7862">
        <v>1098822</v>
      </c>
      <c r="Y7862" t="s">
        <v>65</v>
      </c>
      <c r="Z7862">
        <v>357</v>
      </c>
      <c r="AA7862" t="s">
        <v>586</v>
      </c>
      <c r="AB7862" t="s">
        <v>21</v>
      </c>
      <c r="AC7862">
        <v>2452</v>
      </c>
    </row>
    <row r="7863" spans="1:29" x14ac:dyDescent="0.25">
      <c r="A7863">
        <v>345</v>
      </c>
      <c r="B7863">
        <v>345102</v>
      </c>
      <c r="C7863">
        <v>6150</v>
      </c>
      <c r="D7863" t="str">
        <f>VLOOKUP(C7863,'Schedule 3'!A:M,13,FALSE)</f>
        <v>Salaries and Wages</v>
      </c>
      <c r="E7863">
        <v>2104.8000000000002</v>
      </c>
      <c r="F7863" s="1">
        <v>42780</v>
      </c>
      <c r="G7863" t="s">
        <v>462</v>
      </c>
      <c r="H7863" t="s">
        <v>69</v>
      </c>
      <c r="I7863" t="s">
        <v>48</v>
      </c>
      <c r="K7863">
        <v>356281</v>
      </c>
      <c r="L7863">
        <v>260863</v>
      </c>
      <c r="Q7863" t="s">
        <v>70</v>
      </c>
      <c r="U7863">
        <v>2</v>
      </c>
      <c r="V7863">
        <v>17</v>
      </c>
      <c r="X7863">
        <v>1098825</v>
      </c>
      <c r="Y7863" t="s">
        <v>65</v>
      </c>
      <c r="Z7863">
        <v>357</v>
      </c>
      <c r="AA7863" t="s">
        <v>586</v>
      </c>
      <c r="AB7863" t="s">
        <v>21</v>
      </c>
      <c r="AC7863">
        <v>2453</v>
      </c>
    </row>
    <row r="7864" spans="1:29" x14ac:dyDescent="0.25">
      <c r="A7864">
        <v>345</v>
      </c>
      <c r="B7864">
        <v>345101</v>
      </c>
      <c r="C7864">
        <v>6150</v>
      </c>
      <c r="D7864" t="str">
        <f>VLOOKUP(C7864,'Schedule 3'!A:M,13,FALSE)</f>
        <v>Salaries and Wages</v>
      </c>
      <c r="E7864">
        <v>1690.76</v>
      </c>
      <c r="F7864" s="1">
        <v>42780</v>
      </c>
      <c r="G7864" t="s">
        <v>462</v>
      </c>
      <c r="H7864" t="s">
        <v>69</v>
      </c>
      <c r="I7864" t="s">
        <v>48</v>
      </c>
      <c r="K7864">
        <v>356281</v>
      </c>
      <c r="L7864">
        <v>260863</v>
      </c>
      <c r="Q7864" t="s">
        <v>70</v>
      </c>
      <c r="U7864">
        <v>2</v>
      </c>
      <c r="V7864">
        <v>17</v>
      </c>
      <c r="X7864">
        <v>1098828</v>
      </c>
      <c r="Y7864" t="s">
        <v>65</v>
      </c>
      <c r="Z7864">
        <v>357</v>
      </c>
      <c r="AA7864" t="s">
        <v>586</v>
      </c>
      <c r="AB7864" t="s">
        <v>21</v>
      </c>
      <c r="AC7864">
        <v>2454</v>
      </c>
    </row>
    <row r="7865" spans="1:29" x14ac:dyDescent="0.25">
      <c r="A7865">
        <v>345</v>
      </c>
      <c r="B7865">
        <v>345102</v>
      </c>
      <c r="C7865">
        <v>6150</v>
      </c>
      <c r="D7865" t="str">
        <f>VLOOKUP(C7865,'Schedule 3'!A:M,13,FALSE)</f>
        <v>Salaries and Wages</v>
      </c>
      <c r="E7865">
        <v>2272.38</v>
      </c>
      <c r="F7865" s="1">
        <v>42780</v>
      </c>
      <c r="G7865" t="s">
        <v>462</v>
      </c>
      <c r="H7865" t="s">
        <v>69</v>
      </c>
      <c r="I7865" t="s">
        <v>48</v>
      </c>
      <c r="K7865">
        <v>356281</v>
      </c>
      <c r="L7865">
        <v>260863</v>
      </c>
      <c r="Q7865" t="s">
        <v>70</v>
      </c>
      <c r="U7865">
        <v>2</v>
      </c>
      <c r="V7865">
        <v>17</v>
      </c>
      <c r="X7865">
        <v>1098942</v>
      </c>
      <c r="Y7865" t="s">
        <v>65</v>
      </c>
      <c r="Z7865">
        <v>357</v>
      </c>
      <c r="AA7865" t="s">
        <v>586</v>
      </c>
      <c r="AB7865" t="s">
        <v>21</v>
      </c>
      <c r="AC7865">
        <v>2528</v>
      </c>
    </row>
    <row r="7866" spans="1:29" x14ac:dyDescent="0.25">
      <c r="A7866">
        <v>345</v>
      </c>
      <c r="B7866">
        <v>345101</v>
      </c>
      <c r="C7866">
        <v>6155</v>
      </c>
      <c r="D7866" t="str">
        <f>VLOOKUP(C7866,'Schedule 3'!A:M,13,FALSE)</f>
        <v>Salaries and Wages</v>
      </c>
      <c r="E7866">
        <v>205.44</v>
      </c>
      <c r="F7866" s="1">
        <v>42780</v>
      </c>
      <c r="G7866" t="s">
        <v>462</v>
      </c>
      <c r="H7866" t="s">
        <v>69</v>
      </c>
      <c r="I7866" t="s">
        <v>52</v>
      </c>
      <c r="K7866">
        <v>356281</v>
      </c>
      <c r="L7866">
        <v>260863</v>
      </c>
      <c r="Q7866" t="s">
        <v>70</v>
      </c>
      <c r="U7866">
        <v>2</v>
      </c>
      <c r="V7866">
        <v>17</v>
      </c>
      <c r="X7866">
        <v>1099579</v>
      </c>
      <c r="Y7866" t="s">
        <v>65</v>
      </c>
      <c r="Z7866">
        <v>357</v>
      </c>
      <c r="AA7866" t="s">
        <v>586</v>
      </c>
      <c r="AB7866" t="s">
        <v>21</v>
      </c>
      <c r="AC7866">
        <v>3324</v>
      </c>
    </row>
    <row r="7867" spans="1:29" x14ac:dyDescent="0.25">
      <c r="A7867">
        <v>345</v>
      </c>
      <c r="B7867">
        <v>345102</v>
      </c>
      <c r="C7867">
        <v>6155</v>
      </c>
      <c r="D7867" t="str">
        <f>VLOOKUP(C7867,'Schedule 3'!A:M,13,FALSE)</f>
        <v>Salaries and Wages</v>
      </c>
      <c r="E7867">
        <v>1822.56</v>
      </c>
      <c r="F7867" s="1">
        <v>42780</v>
      </c>
      <c r="G7867" t="s">
        <v>462</v>
      </c>
      <c r="H7867" t="s">
        <v>69</v>
      </c>
      <c r="I7867" t="s">
        <v>52</v>
      </c>
      <c r="K7867">
        <v>356281</v>
      </c>
      <c r="L7867">
        <v>260863</v>
      </c>
      <c r="Q7867" t="s">
        <v>70</v>
      </c>
      <c r="U7867">
        <v>2</v>
      </c>
      <c r="V7867">
        <v>17</v>
      </c>
      <c r="X7867">
        <v>1099579</v>
      </c>
      <c r="Y7867" t="s">
        <v>65</v>
      </c>
      <c r="Z7867">
        <v>357</v>
      </c>
      <c r="AA7867" t="s">
        <v>586</v>
      </c>
      <c r="AB7867" t="s">
        <v>21</v>
      </c>
      <c r="AC7867">
        <v>3325</v>
      </c>
    </row>
    <row r="7868" spans="1:29" x14ac:dyDescent="0.25">
      <c r="A7868">
        <v>345</v>
      </c>
      <c r="B7868">
        <v>345101</v>
      </c>
      <c r="C7868">
        <v>6150</v>
      </c>
      <c r="D7868" t="str">
        <f>VLOOKUP(C7868,'Schedule 3'!A:M,13,FALSE)</f>
        <v>Salaries and Wages</v>
      </c>
      <c r="E7868">
        <v>1151.54</v>
      </c>
      <c r="F7868" s="1">
        <v>42780</v>
      </c>
      <c r="G7868" t="s">
        <v>462</v>
      </c>
      <c r="H7868" t="s">
        <v>69</v>
      </c>
      <c r="I7868" t="s">
        <v>48</v>
      </c>
      <c r="K7868">
        <v>356281</v>
      </c>
      <c r="L7868">
        <v>260863</v>
      </c>
      <c r="Q7868" t="s">
        <v>70</v>
      </c>
      <c r="U7868">
        <v>2</v>
      </c>
      <c r="V7868">
        <v>17</v>
      </c>
      <c r="X7868">
        <v>1099936</v>
      </c>
      <c r="Y7868" t="s">
        <v>65</v>
      </c>
      <c r="Z7868">
        <v>357</v>
      </c>
      <c r="AA7868" t="s">
        <v>586</v>
      </c>
      <c r="AB7868" t="s">
        <v>21</v>
      </c>
      <c r="AC7868">
        <v>3793</v>
      </c>
    </row>
    <row r="7869" spans="1:29" x14ac:dyDescent="0.25">
      <c r="A7869">
        <v>345</v>
      </c>
      <c r="B7869">
        <v>345101</v>
      </c>
      <c r="C7869">
        <v>6150</v>
      </c>
      <c r="D7869" t="str">
        <f>VLOOKUP(C7869,'Schedule 3'!A:M,13,FALSE)</f>
        <v>Salaries and Wages</v>
      </c>
      <c r="E7869">
        <v>339.71</v>
      </c>
      <c r="F7869" s="1">
        <v>42781</v>
      </c>
      <c r="G7869" t="s">
        <v>462</v>
      </c>
      <c r="H7869" t="s">
        <v>69</v>
      </c>
      <c r="I7869" t="s">
        <v>48</v>
      </c>
      <c r="K7869">
        <v>356284</v>
      </c>
      <c r="L7869">
        <v>260875</v>
      </c>
      <c r="Q7869" t="s">
        <v>70</v>
      </c>
      <c r="U7869">
        <v>2</v>
      </c>
      <c r="V7869">
        <v>17</v>
      </c>
      <c r="X7869">
        <v>1099720</v>
      </c>
      <c r="Y7869" t="s">
        <v>65</v>
      </c>
      <c r="Z7869">
        <v>333</v>
      </c>
      <c r="AA7869" t="s">
        <v>586</v>
      </c>
      <c r="AB7869" t="s">
        <v>21</v>
      </c>
      <c r="AC7869">
        <v>796</v>
      </c>
    </row>
    <row r="7870" spans="1:29" x14ac:dyDescent="0.25">
      <c r="A7870">
        <v>345</v>
      </c>
      <c r="B7870">
        <v>345102</v>
      </c>
      <c r="C7870">
        <v>6150</v>
      </c>
      <c r="D7870" t="str">
        <f>VLOOKUP(C7870,'Schedule 3'!A:M,13,FALSE)</f>
        <v>Salaries and Wages</v>
      </c>
      <c r="E7870">
        <v>3013.82</v>
      </c>
      <c r="F7870" s="1">
        <v>42781</v>
      </c>
      <c r="G7870" t="s">
        <v>462</v>
      </c>
      <c r="H7870" t="s">
        <v>69</v>
      </c>
      <c r="I7870" t="s">
        <v>48</v>
      </c>
      <c r="K7870">
        <v>356284</v>
      </c>
      <c r="L7870">
        <v>260875</v>
      </c>
      <c r="Q7870" t="s">
        <v>70</v>
      </c>
      <c r="U7870">
        <v>2</v>
      </c>
      <c r="V7870">
        <v>17</v>
      </c>
      <c r="X7870">
        <v>1099720</v>
      </c>
      <c r="Y7870" t="s">
        <v>65</v>
      </c>
      <c r="Z7870">
        <v>333</v>
      </c>
      <c r="AA7870" t="s">
        <v>586</v>
      </c>
      <c r="AB7870" t="s">
        <v>21</v>
      </c>
      <c r="AC7870">
        <v>797</v>
      </c>
    </row>
    <row r="7871" spans="1:29" x14ac:dyDescent="0.25">
      <c r="A7871">
        <v>345</v>
      </c>
      <c r="B7871">
        <v>345101</v>
      </c>
      <c r="C7871">
        <v>6150</v>
      </c>
      <c r="D7871" t="str">
        <f>VLOOKUP(C7871,'Schedule 3'!A:M,13,FALSE)</f>
        <v>Salaries and Wages</v>
      </c>
      <c r="E7871">
        <v>339.71</v>
      </c>
      <c r="F7871" s="1">
        <v>42794</v>
      </c>
      <c r="G7871" t="s">
        <v>462</v>
      </c>
      <c r="H7871" t="s">
        <v>69</v>
      </c>
      <c r="I7871" t="s">
        <v>48</v>
      </c>
      <c r="K7871">
        <v>356343</v>
      </c>
      <c r="L7871">
        <v>261934</v>
      </c>
      <c r="Q7871" t="s">
        <v>70</v>
      </c>
      <c r="U7871">
        <v>2</v>
      </c>
      <c r="V7871">
        <v>17</v>
      </c>
      <c r="X7871">
        <v>1099720</v>
      </c>
      <c r="Y7871" t="s">
        <v>65</v>
      </c>
      <c r="Z7871">
        <v>333</v>
      </c>
      <c r="AA7871" t="s">
        <v>586</v>
      </c>
      <c r="AB7871" t="s">
        <v>21</v>
      </c>
      <c r="AC7871">
        <v>797</v>
      </c>
    </row>
    <row r="7872" spans="1:29" x14ac:dyDescent="0.25">
      <c r="A7872">
        <v>345</v>
      </c>
      <c r="B7872">
        <v>345102</v>
      </c>
      <c r="C7872">
        <v>6150</v>
      </c>
      <c r="D7872" t="str">
        <f>VLOOKUP(C7872,'Schedule 3'!A:M,13,FALSE)</f>
        <v>Salaries and Wages</v>
      </c>
      <c r="E7872">
        <v>3013.82</v>
      </c>
      <c r="F7872" s="1">
        <v>42794</v>
      </c>
      <c r="G7872" t="s">
        <v>462</v>
      </c>
      <c r="H7872" t="s">
        <v>69</v>
      </c>
      <c r="I7872" t="s">
        <v>48</v>
      </c>
      <c r="K7872">
        <v>356343</v>
      </c>
      <c r="L7872">
        <v>261934</v>
      </c>
      <c r="Q7872" t="s">
        <v>70</v>
      </c>
      <c r="U7872">
        <v>2</v>
      </c>
      <c r="V7872">
        <v>17</v>
      </c>
      <c r="X7872">
        <v>1099720</v>
      </c>
      <c r="Y7872" t="s">
        <v>65</v>
      </c>
      <c r="Z7872">
        <v>333</v>
      </c>
      <c r="AA7872" t="s">
        <v>586</v>
      </c>
      <c r="AB7872" t="s">
        <v>21</v>
      </c>
      <c r="AC7872">
        <v>798</v>
      </c>
    </row>
    <row r="7873" spans="1:29" x14ac:dyDescent="0.25">
      <c r="A7873">
        <v>345</v>
      </c>
      <c r="B7873">
        <v>345102</v>
      </c>
      <c r="C7873">
        <v>6150</v>
      </c>
      <c r="D7873" t="str">
        <f>VLOOKUP(C7873,'Schedule 3'!A:M,13,FALSE)</f>
        <v>Salaries and Wages</v>
      </c>
      <c r="E7873">
        <v>1190.4100000000001</v>
      </c>
      <c r="F7873" s="1">
        <v>42794</v>
      </c>
      <c r="G7873" t="s">
        <v>462</v>
      </c>
      <c r="H7873" t="s">
        <v>69</v>
      </c>
      <c r="I7873" t="s">
        <v>48</v>
      </c>
      <c r="K7873">
        <v>356438</v>
      </c>
      <c r="L7873">
        <v>262553</v>
      </c>
      <c r="Q7873" t="s">
        <v>70</v>
      </c>
      <c r="U7873">
        <v>2</v>
      </c>
      <c r="V7873">
        <v>17</v>
      </c>
      <c r="X7873">
        <v>1001142</v>
      </c>
      <c r="Y7873" t="s">
        <v>65</v>
      </c>
      <c r="Z7873">
        <v>357</v>
      </c>
      <c r="AA7873" t="s">
        <v>586</v>
      </c>
      <c r="AB7873" t="s">
        <v>21</v>
      </c>
      <c r="AC7873">
        <v>634</v>
      </c>
    </row>
    <row r="7874" spans="1:29" x14ac:dyDescent="0.25">
      <c r="A7874">
        <v>345</v>
      </c>
      <c r="B7874">
        <v>345102</v>
      </c>
      <c r="C7874">
        <v>6150</v>
      </c>
      <c r="D7874" t="str">
        <f>VLOOKUP(C7874,'Schedule 3'!A:M,13,FALSE)</f>
        <v>Salaries and Wages</v>
      </c>
      <c r="E7874">
        <v>1458.41</v>
      </c>
      <c r="F7874" s="1">
        <v>42794</v>
      </c>
      <c r="G7874" t="s">
        <v>462</v>
      </c>
      <c r="H7874" t="s">
        <v>69</v>
      </c>
      <c r="I7874" t="s">
        <v>48</v>
      </c>
      <c r="K7874">
        <v>356438</v>
      </c>
      <c r="L7874">
        <v>262553</v>
      </c>
      <c r="Q7874" t="s">
        <v>70</v>
      </c>
      <c r="U7874">
        <v>2</v>
      </c>
      <c r="V7874">
        <v>17</v>
      </c>
      <c r="X7874">
        <v>1001177</v>
      </c>
      <c r="Y7874" t="s">
        <v>65</v>
      </c>
      <c r="Z7874">
        <v>357</v>
      </c>
      <c r="AA7874" t="s">
        <v>586</v>
      </c>
      <c r="AB7874" t="s">
        <v>21</v>
      </c>
      <c r="AC7874">
        <v>839</v>
      </c>
    </row>
    <row r="7875" spans="1:29" x14ac:dyDescent="0.25">
      <c r="A7875">
        <v>345</v>
      </c>
      <c r="B7875">
        <v>345102</v>
      </c>
      <c r="C7875">
        <v>6150</v>
      </c>
      <c r="D7875" t="str">
        <f>VLOOKUP(C7875,'Schedule 3'!A:M,13,FALSE)</f>
        <v>Salaries and Wages</v>
      </c>
      <c r="E7875">
        <v>1141</v>
      </c>
      <c r="F7875" s="1">
        <v>42794</v>
      </c>
      <c r="G7875" t="s">
        <v>462</v>
      </c>
      <c r="H7875" t="s">
        <v>69</v>
      </c>
      <c r="I7875" t="s">
        <v>48</v>
      </c>
      <c r="K7875">
        <v>356438</v>
      </c>
      <c r="L7875">
        <v>262553</v>
      </c>
      <c r="Q7875" t="s">
        <v>70</v>
      </c>
      <c r="U7875">
        <v>2</v>
      </c>
      <c r="V7875">
        <v>17</v>
      </c>
      <c r="X7875">
        <v>1001284</v>
      </c>
      <c r="Y7875" t="s">
        <v>65</v>
      </c>
      <c r="Z7875">
        <v>357</v>
      </c>
      <c r="AA7875" t="s">
        <v>586</v>
      </c>
      <c r="AB7875" t="s">
        <v>21</v>
      </c>
      <c r="AC7875">
        <v>1173</v>
      </c>
    </row>
    <row r="7876" spans="1:29" x14ac:dyDescent="0.25">
      <c r="A7876">
        <v>345</v>
      </c>
      <c r="B7876">
        <v>345102</v>
      </c>
      <c r="C7876">
        <v>6150</v>
      </c>
      <c r="D7876" t="str">
        <f>VLOOKUP(C7876,'Schedule 3'!A:M,13,FALSE)</f>
        <v>Salaries and Wages</v>
      </c>
      <c r="E7876">
        <v>1656</v>
      </c>
      <c r="F7876" s="1">
        <v>42794</v>
      </c>
      <c r="G7876" t="s">
        <v>462</v>
      </c>
      <c r="H7876" t="s">
        <v>69</v>
      </c>
      <c r="I7876" t="s">
        <v>48</v>
      </c>
      <c r="K7876">
        <v>356438</v>
      </c>
      <c r="L7876">
        <v>262553</v>
      </c>
      <c r="Q7876" t="s">
        <v>70</v>
      </c>
      <c r="U7876">
        <v>2</v>
      </c>
      <c r="V7876">
        <v>17</v>
      </c>
      <c r="X7876">
        <v>1098821</v>
      </c>
      <c r="Y7876" t="s">
        <v>65</v>
      </c>
      <c r="Z7876">
        <v>357</v>
      </c>
      <c r="AA7876" t="s">
        <v>586</v>
      </c>
      <c r="AB7876" t="s">
        <v>21</v>
      </c>
      <c r="AC7876">
        <v>2471</v>
      </c>
    </row>
    <row r="7877" spans="1:29" x14ac:dyDescent="0.25">
      <c r="A7877">
        <v>345</v>
      </c>
      <c r="B7877">
        <v>345102</v>
      </c>
      <c r="C7877">
        <v>6150</v>
      </c>
      <c r="D7877" t="str">
        <f>VLOOKUP(C7877,'Schedule 3'!A:M,13,FALSE)</f>
        <v>Salaries and Wages</v>
      </c>
      <c r="E7877">
        <v>1552.1</v>
      </c>
      <c r="F7877" s="1">
        <v>42794</v>
      </c>
      <c r="G7877" t="s">
        <v>462</v>
      </c>
      <c r="H7877" t="s">
        <v>69</v>
      </c>
      <c r="I7877" t="s">
        <v>48</v>
      </c>
      <c r="K7877">
        <v>356438</v>
      </c>
      <c r="L7877">
        <v>262553</v>
      </c>
      <c r="Q7877" t="s">
        <v>70</v>
      </c>
      <c r="U7877">
        <v>2</v>
      </c>
      <c r="V7877">
        <v>17</v>
      </c>
      <c r="X7877">
        <v>1098822</v>
      </c>
      <c r="Y7877" t="s">
        <v>65</v>
      </c>
      <c r="Z7877">
        <v>357</v>
      </c>
      <c r="AA7877" t="s">
        <v>586</v>
      </c>
      <c r="AB7877" t="s">
        <v>21</v>
      </c>
      <c r="AC7877">
        <v>2472</v>
      </c>
    </row>
    <row r="7878" spans="1:29" x14ac:dyDescent="0.25">
      <c r="A7878">
        <v>345</v>
      </c>
      <c r="B7878">
        <v>345102</v>
      </c>
      <c r="C7878">
        <v>6150</v>
      </c>
      <c r="D7878" t="str">
        <f>VLOOKUP(C7878,'Schedule 3'!A:M,13,FALSE)</f>
        <v>Salaries and Wages</v>
      </c>
      <c r="E7878">
        <v>2104.8000000000002</v>
      </c>
      <c r="F7878" s="1">
        <v>42794</v>
      </c>
      <c r="G7878" t="s">
        <v>462</v>
      </c>
      <c r="H7878" t="s">
        <v>69</v>
      </c>
      <c r="I7878" t="s">
        <v>48</v>
      </c>
      <c r="K7878">
        <v>356438</v>
      </c>
      <c r="L7878">
        <v>262553</v>
      </c>
      <c r="Q7878" t="s">
        <v>70</v>
      </c>
      <c r="U7878">
        <v>2</v>
      </c>
      <c r="V7878">
        <v>17</v>
      </c>
      <c r="X7878">
        <v>1098825</v>
      </c>
      <c r="Y7878" t="s">
        <v>65</v>
      </c>
      <c r="Z7878">
        <v>357</v>
      </c>
      <c r="AA7878" t="s">
        <v>586</v>
      </c>
      <c r="AB7878" t="s">
        <v>21</v>
      </c>
      <c r="AC7878">
        <v>2473</v>
      </c>
    </row>
    <row r="7879" spans="1:29" x14ac:dyDescent="0.25">
      <c r="A7879">
        <v>345</v>
      </c>
      <c r="B7879">
        <v>345101</v>
      </c>
      <c r="C7879">
        <v>6150</v>
      </c>
      <c r="D7879" t="str">
        <f>VLOOKUP(C7879,'Schedule 3'!A:M,13,FALSE)</f>
        <v>Salaries and Wages</v>
      </c>
      <c r="E7879">
        <v>1690.76</v>
      </c>
      <c r="F7879" s="1">
        <v>42794</v>
      </c>
      <c r="G7879" t="s">
        <v>462</v>
      </c>
      <c r="H7879" t="s">
        <v>69</v>
      </c>
      <c r="I7879" t="s">
        <v>48</v>
      </c>
      <c r="K7879">
        <v>356438</v>
      </c>
      <c r="L7879">
        <v>262553</v>
      </c>
      <c r="Q7879" t="s">
        <v>70</v>
      </c>
      <c r="U7879">
        <v>2</v>
      </c>
      <c r="V7879">
        <v>17</v>
      </c>
      <c r="X7879">
        <v>1098828</v>
      </c>
      <c r="Y7879" t="s">
        <v>65</v>
      </c>
      <c r="Z7879">
        <v>357</v>
      </c>
      <c r="AA7879" t="s">
        <v>586</v>
      </c>
      <c r="AB7879" t="s">
        <v>21</v>
      </c>
      <c r="AC7879">
        <v>2474</v>
      </c>
    </row>
    <row r="7880" spans="1:29" x14ac:dyDescent="0.25">
      <c r="A7880">
        <v>345</v>
      </c>
      <c r="B7880">
        <v>345102</v>
      </c>
      <c r="C7880">
        <v>6150</v>
      </c>
      <c r="D7880" t="str">
        <f>VLOOKUP(C7880,'Schedule 3'!A:M,13,FALSE)</f>
        <v>Salaries and Wages</v>
      </c>
      <c r="E7880">
        <v>2188.64</v>
      </c>
      <c r="F7880" s="1">
        <v>42794</v>
      </c>
      <c r="G7880" t="s">
        <v>462</v>
      </c>
      <c r="H7880" t="s">
        <v>69</v>
      </c>
      <c r="I7880" t="s">
        <v>48</v>
      </c>
      <c r="K7880">
        <v>356438</v>
      </c>
      <c r="L7880">
        <v>262553</v>
      </c>
      <c r="Q7880" t="s">
        <v>70</v>
      </c>
      <c r="U7880">
        <v>2</v>
      </c>
      <c r="V7880">
        <v>17</v>
      </c>
      <c r="X7880">
        <v>1098942</v>
      </c>
      <c r="Y7880" t="s">
        <v>65</v>
      </c>
      <c r="Z7880">
        <v>357</v>
      </c>
      <c r="AA7880" t="s">
        <v>586</v>
      </c>
      <c r="AB7880" t="s">
        <v>21</v>
      </c>
      <c r="AC7880">
        <v>2546</v>
      </c>
    </row>
    <row r="7881" spans="1:29" x14ac:dyDescent="0.25">
      <c r="A7881">
        <v>345</v>
      </c>
      <c r="B7881">
        <v>345101</v>
      </c>
      <c r="C7881">
        <v>6155</v>
      </c>
      <c r="D7881" t="str">
        <f>VLOOKUP(C7881,'Schedule 3'!A:M,13,FALSE)</f>
        <v>Salaries and Wages</v>
      </c>
      <c r="E7881">
        <v>201.79</v>
      </c>
      <c r="F7881" s="1">
        <v>42794</v>
      </c>
      <c r="G7881" t="s">
        <v>462</v>
      </c>
      <c r="H7881" t="s">
        <v>69</v>
      </c>
      <c r="I7881" t="s">
        <v>52</v>
      </c>
      <c r="K7881">
        <v>356438</v>
      </c>
      <c r="L7881">
        <v>262553</v>
      </c>
      <c r="Q7881" t="s">
        <v>70</v>
      </c>
      <c r="U7881">
        <v>2</v>
      </c>
      <c r="V7881">
        <v>17</v>
      </c>
      <c r="X7881">
        <v>1099579</v>
      </c>
      <c r="Y7881" t="s">
        <v>65</v>
      </c>
      <c r="Z7881">
        <v>357</v>
      </c>
      <c r="AA7881" t="s">
        <v>586</v>
      </c>
      <c r="AB7881" t="s">
        <v>21</v>
      </c>
      <c r="AC7881">
        <v>3342</v>
      </c>
    </row>
    <row r="7882" spans="1:29" x14ac:dyDescent="0.25">
      <c r="A7882">
        <v>345</v>
      </c>
      <c r="B7882">
        <v>345102</v>
      </c>
      <c r="C7882">
        <v>6155</v>
      </c>
      <c r="D7882" t="str">
        <f>VLOOKUP(C7882,'Schedule 3'!A:M,13,FALSE)</f>
        <v>Salaries and Wages</v>
      </c>
      <c r="E7882">
        <v>1790.21</v>
      </c>
      <c r="F7882" s="1">
        <v>42794</v>
      </c>
      <c r="G7882" t="s">
        <v>462</v>
      </c>
      <c r="H7882" t="s">
        <v>69</v>
      </c>
      <c r="I7882" t="s">
        <v>52</v>
      </c>
      <c r="K7882">
        <v>356438</v>
      </c>
      <c r="L7882">
        <v>262553</v>
      </c>
      <c r="Q7882" t="s">
        <v>70</v>
      </c>
      <c r="U7882">
        <v>2</v>
      </c>
      <c r="V7882">
        <v>17</v>
      </c>
      <c r="X7882">
        <v>1099579</v>
      </c>
      <c r="Y7882" t="s">
        <v>65</v>
      </c>
      <c r="Z7882">
        <v>357</v>
      </c>
      <c r="AA7882" t="s">
        <v>586</v>
      </c>
      <c r="AB7882" t="s">
        <v>21</v>
      </c>
      <c r="AC7882">
        <v>3343</v>
      </c>
    </row>
    <row r="7883" spans="1:29" x14ac:dyDescent="0.25">
      <c r="A7883">
        <v>345</v>
      </c>
      <c r="B7883">
        <v>345101</v>
      </c>
      <c r="C7883">
        <v>6150</v>
      </c>
      <c r="D7883" t="str">
        <f>VLOOKUP(C7883,'Schedule 3'!A:M,13,FALSE)</f>
        <v>Salaries and Wages</v>
      </c>
      <c r="E7883">
        <v>1151.54</v>
      </c>
      <c r="F7883" s="1">
        <v>42794</v>
      </c>
      <c r="G7883" t="s">
        <v>462</v>
      </c>
      <c r="H7883" t="s">
        <v>69</v>
      </c>
      <c r="I7883" t="s">
        <v>48</v>
      </c>
      <c r="K7883">
        <v>356438</v>
      </c>
      <c r="L7883">
        <v>262553</v>
      </c>
      <c r="Q7883" t="s">
        <v>70</v>
      </c>
      <c r="U7883">
        <v>2</v>
      </c>
      <c r="V7883">
        <v>17</v>
      </c>
      <c r="X7883">
        <v>1099936</v>
      </c>
      <c r="Y7883" t="s">
        <v>65</v>
      </c>
      <c r="Z7883">
        <v>357</v>
      </c>
      <c r="AA7883" t="s">
        <v>586</v>
      </c>
      <c r="AB7883" t="s">
        <v>21</v>
      </c>
      <c r="AC7883">
        <v>3811</v>
      </c>
    </row>
    <row r="7884" spans="1:29" x14ac:dyDescent="0.25">
      <c r="A7884">
        <v>345</v>
      </c>
      <c r="B7884">
        <v>345101</v>
      </c>
      <c r="C7884">
        <v>6150</v>
      </c>
      <c r="D7884" t="str">
        <f>VLOOKUP(C7884,'Schedule 3'!A:M,13,FALSE)</f>
        <v>Salaries and Wages</v>
      </c>
      <c r="E7884">
        <v>845.38</v>
      </c>
      <c r="F7884" s="1">
        <v>42809</v>
      </c>
      <c r="G7884" t="s">
        <v>462</v>
      </c>
      <c r="H7884" t="s">
        <v>69</v>
      </c>
      <c r="I7884" t="s">
        <v>48</v>
      </c>
      <c r="K7884">
        <v>356590</v>
      </c>
      <c r="L7884">
        <v>265014</v>
      </c>
      <c r="Q7884" t="s">
        <v>70</v>
      </c>
      <c r="U7884">
        <v>3</v>
      </c>
      <c r="V7884">
        <v>17</v>
      </c>
      <c r="X7884">
        <v>1099720</v>
      </c>
      <c r="Y7884" t="s">
        <v>65</v>
      </c>
      <c r="Z7884">
        <v>333</v>
      </c>
      <c r="AA7884" t="s">
        <v>586</v>
      </c>
      <c r="AB7884" t="s">
        <v>21</v>
      </c>
      <c r="AC7884">
        <v>748</v>
      </c>
    </row>
    <row r="7885" spans="1:29" x14ac:dyDescent="0.25">
      <c r="A7885">
        <v>345</v>
      </c>
      <c r="B7885">
        <v>345102</v>
      </c>
      <c r="C7885">
        <v>6150</v>
      </c>
      <c r="D7885" t="str">
        <f>VLOOKUP(C7885,'Schedule 3'!A:M,13,FALSE)</f>
        <v>Salaries and Wages</v>
      </c>
      <c r="E7885">
        <v>7508.15</v>
      </c>
      <c r="F7885" s="1">
        <v>42809</v>
      </c>
      <c r="G7885" t="s">
        <v>462</v>
      </c>
      <c r="H7885" t="s">
        <v>69</v>
      </c>
      <c r="I7885" t="s">
        <v>48</v>
      </c>
      <c r="K7885">
        <v>356590</v>
      </c>
      <c r="L7885">
        <v>265014</v>
      </c>
      <c r="Q7885" t="s">
        <v>70</v>
      </c>
      <c r="U7885">
        <v>3</v>
      </c>
      <c r="V7885">
        <v>17</v>
      </c>
      <c r="X7885">
        <v>1099720</v>
      </c>
      <c r="Y7885" t="s">
        <v>65</v>
      </c>
      <c r="Z7885">
        <v>333</v>
      </c>
      <c r="AA7885" t="s">
        <v>586</v>
      </c>
      <c r="AB7885" t="s">
        <v>21</v>
      </c>
      <c r="AC7885">
        <v>749</v>
      </c>
    </row>
    <row r="7886" spans="1:29" x14ac:dyDescent="0.25">
      <c r="A7886">
        <v>345</v>
      </c>
      <c r="B7886">
        <v>345102</v>
      </c>
      <c r="C7886">
        <v>6150</v>
      </c>
      <c r="D7886" t="str">
        <f>VLOOKUP(C7886,'Schedule 3'!A:M,13,FALSE)</f>
        <v>Salaries and Wages</v>
      </c>
      <c r="E7886">
        <v>1110.8499999999999</v>
      </c>
      <c r="F7886" s="1">
        <v>42808</v>
      </c>
      <c r="G7886" t="s">
        <v>462</v>
      </c>
      <c r="H7886" t="s">
        <v>69</v>
      </c>
      <c r="I7886" t="s">
        <v>48</v>
      </c>
      <c r="K7886">
        <v>356593</v>
      </c>
      <c r="L7886">
        <v>265030</v>
      </c>
      <c r="Q7886" t="s">
        <v>70</v>
      </c>
      <c r="U7886">
        <v>3</v>
      </c>
      <c r="V7886">
        <v>17</v>
      </c>
      <c r="X7886">
        <v>1001142</v>
      </c>
      <c r="Y7886" t="s">
        <v>65</v>
      </c>
      <c r="Z7886">
        <v>357</v>
      </c>
      <c r="AA7886" t="s">
        <v>586</v>
      </c>
      <c r="AB7886" t="s">
        <v>21</v>
      </c>
      <c r="AC7886">
        <v>634</v>
      </c>
    </row>
    <row r="7887" spans="1:29" x14ac:dyDescent="0.25">
      <c r="A7887">
        <v>345</v>
      </c>
      <c r="B7887">
        <v>345102</v>
      </c>
      <c r="C7887">
        <v>6150</v>
      </c>
      <c r="D7887" t="str">
        <f>VLOOKUP(C7887,'Schedule 3'!A:M,13,FALSE)</f>
        <v>Salaries and Wages</v>
      </c>
      <c r="E7887">
        <v>1341.76</v>
      </c>
      <c r="F7887" s="1">
        <v>42808</v>
      </c>
      <c r="G7887" t="s">
        <v>462</v>
      </c>
      <c r="H7887" t="s">
        <v>69</v>
      </c>
      <c r="I7887" t="s">
        <v>48</v>
      </c>
      <c r="K7887">
        <v>356593</v>
      </c>
      <c r="L7887">
        <v>265030</v>
      </c>
      <c r="Q7887" t="s">
        <v>70</v>
      </c>
      <c r="U7887">
        <v>3</v>
      </c>
      <c r="V7887">
        <v>17</v>
      </c>
      <c r="X7887">
        <v>1001177</v>
      </c>
      <c r="Y7887" t="s">
        <v>65</v>
      </c>
      <c r="Z7887">
        <v>357</v>
      </c>
      <c r="AA7887" t="s">
        <v>586</v>
      </c>
      <c r="AB7887" t="s">
        <v>21</v>
      </c>
      <c r="AC7887">
        <v>839</v>
      </c>
    </row>
    <row r="7888" spans="1:29" x14ac:dyDescent="0.25">
      <c r="A7888">
        <v>345</v>
      </c>
      <c r="B7888">
        <v>345102</v>
      </c>
      <c r="C7888">
        <v>6150</v>
      </c>
      <c r="D7888" t="str">
        <f>VLOOKUP(C7888,'Schedule 3'!A:M,13,FALSE)</f>
        <v>Salaries and Wages</v>
      </c>
      <c r="E7888">
        <v>1220</v>
      </c>
      <c r="F7888" s="1">
        <v>42808</v>
      </c>
      <c r="G7888" t="s">
        <v>462</v>
      </c>
      <c r="H7888" t="s">
        <v>69</v>
      </c>
      <c r="I7888" t="s">
        <v>48</v>
      </c>
      <c r="K7888">
        <v>356593</v>
      </c>
      <c r="L7888">
        <v>265030</v>
      </c>
      <c r="Q7888" t="s">
        <v>70</v>
      </c>
      <c r="U7888">
        <v>3</v>
      </c>
      <c r="V7888">
        <v>17</v>
      </c>
      <c r="X7888">
        <v>1001284</v>
      </c>
      <c r="Y7888" t="s">
        <v>65</v>
      </c>
      <c r="Z7888">
        <v>357</v>
      </c>
      <c r="AA7888" t="s">
        <v>586</v>
      </c>
      <c r="AB7888" t="s">
        <v>21</v>
      </c>
      <c r="AC7888">
        <v>1157</v>
      </c>
    </row>
    <row r="7889" spans="1:29" x14ac:dyDescent="0.25">
      <c r="A7889">
        <v>345</v>
      </c>
      <c r="B7889">
        <v>345102</v>
      </c>
      <c r="C7889">
        <v>6150</v>
      </c>
      <c r="D7889" t="str">
        <f>VLOOKUP(C7889,'Schedule 3'!A:M,13,FALSE)</f>
        <v>Salaries and Wages</v>
      </c>
      <c r="E7889">
        <v>1656</v>
      </c>
      <c r="F7889" s="1">
        <v>42808</v>
      </c>
      <c r="G7889" t="s">
        <v>462</v>
      </c>
      <c r="H7889" t="s">
        <v>69</v>
      </c>
      <c r="I7889" t="s">
        <v>48</v>
      </c>
      <c r="K7889">
        <v>356593</v>
      </c>
      <c r="L7889">
        <v>265030</v>
      </c>
      <c r="Q7889" t="s">
        <v>70</v>
      </c>
      <c r="U7889">
        <v>3</v>
      </c>
      <c r="V7889">
        <v>17</v>
      </c>
      <c r="X7889">
        <v>1098821</v>
      </c>
      <c r="Y7889" t="s">
        <v>65</v>
      </c>
      <c r="Z7889">
        <v>357</v>
      </c>
      <c r="AA7889" t="s">
        <v>586</v>
      </c>
      <c r="AB7889" t="s">
        <v>21</v>
      </c>
      <c r="AC7889">
        <v>2556</v>
      </c>
    </row>
    <row r="7890" spans="1:29" x14ac:dyDescent="0.25">
      <c r="A7890">
        <v>345</v>
      </c>
      <c r="B7890">
        <v>345102</v>
      </c>
      <c r="C7890">
        <v>6150</v>
      </c>
      <c r="D7890" t="str">
        <f>VLOOKUP(C7890,'Schedule 3'!A:M,13,FALSE)</f>
        <v>Salaries and Wages</v>
      </c>
      <c r="E7890">
        <v>2694.18</v>
      </c>
      <c r="F7890" s="1">
        <v>42808</v>
      </c>
      <c r="G7890" t="s">
        <v>462</v>
      </c>
      <c r="H7890" t="s">
        <v>69</v>
      </c>
      <c r="I7890" t="s">
        <v>48</v>
      </c>
      <c r="K7890">
        <v>356593</v>
      </c>
      <c r="L7890">
        <v>265030</v>
      </c>
      <c r="Q7890" t="s">
        <v>70</v>
      </c>
      <c r="U7890">
        <v>3</v>
      </c>
      <c r="V7890">
        <v>17</v>
      </c>
      <c r="X7890">
        <v>1098822</v>
      </c>
      <c r="Y7890" t="s">
        <v>65</v>
      </c>
      <c r="Z7890">
        <v>357</v>
      </c>
      <c r="AA7890" t="s">
        <v>586</v>
      </c>
      <c r="AB7890" t="s">
        <v>21</v>
      </c>
      <c r="AC7890">
        <v>2557</v>
      </c>
    </row>
    <row r="7891" spans="1:29" x14ac:dyDescent="0.25">
      <c r="A7891">
        <v>345</v>
      </c>
      <c r="B7891">
        <v>345102</v>
      </c>
      <c r="C7891">
        <v>6150</v>
      </c>
      <c r="D7891" t="str">
        <f>VLOOKUP(C7891,'Schedule 3'!A:M,13,FALSE)</f>
        <v>Salaries and Wages</v>
      </c>
      <c r="E7891">
        <v>2183.73</v>
      </c>
      <c r="F7891" s="1">
        <v>42808</v>
      </c>
      <c r="G7891" t="s">
        <v>462</v>
      </c>
      <c r="H7891" t="s">
        <v>69</v>
      </c>
      <c r="I7891" t="s">
        <v>48</v>
      </c>
      <c r="K7891">
        <v>356593</v>
      </c>
      <c r="L7891">
        <v>265030</v>
      </c>
      <c r="Q7891" t="s">
        <v>70</v>
      </c>
      <c r="U7891">
        <v>3</v>
      </c>
      <c r="V7891">
        <v>17</v>
      </c>
      <c r="X7891">
        <v>1098825</v>
      </c>
      <c r="Y7891" t="s">
        <v>65</v>
      </c>
      <c r="Z7891">
        <v>357</v>
      </c>
      <c r="AA7891" t="s">
        <v>586</v>
      </c>
      <c r="AB7891" t="s">
        <v>21</v>
      </c>
      <c r="AC7891">
        <v>2558</v>
      </c>
    </row>
    <row r="7892" spans="1:29" x14ac:dyDescent="0.25">
      <c r="A7892">
        <v>345</v>
      </c>
      <c r="B7892">
        <v>345101</v>
      </c>
      <c r="C7892">
        <v>6150</v>
      </c>
      <c r="D7892" t="str">
        <f>VLOOKUP(C7892,'Schedule 3'!A:M,13,FALSE)</f>
        <v>Salaries and Wages</v>
      </c>
      <c r="E7892">
        <v>1749.74</v>
      </c>
      <c r="F7892" s="1">
        <v>42808</v>
      </c>
      <c r="G7892" t="s">
        <v>462</v>
      </c>
      <c r="H7892" t="s">
        <v>69</v>
      </c>
      <c r="I7892" t="s">
        <v>48</v>
      </c>
      <c r="K7892">
        <v>356593</v>
      </c>
      <c r="L7892">
        <v>265030</v>
      </c>
      <c r="Q7892" t="s">
        <v>70</v>
      </c>
      <c r="U7892">
        <v>3</v>
      </c>
      <c r="V7892">
        <v>17</v>
      </c>
      <c r="X7892">
        <v>1098828</v>
      </c>
      <c r="Y7892" t="s">
        <v>65</v>
      </c>
      <c r="Z7892">
        <v>357</v>
      </c>
      <c r="AA7892" t="s">
        <v>586</v>
      </c>
      <c r="AB7892" t="s">
        <v>21</v>
      </c>
      <c r="AC7892">
        <v>2559</v>
      </c>
    </row>
    <row r="7893" spans="1:29" x14ac:dyDescent="0.25">
      <c r="A7893">
        <v>345</v>
      </c>
      <c r="B7893">
        <v>345102</v>
      </c>
      <c r="C7893">
        <v>6150</v>
      </c>
      <c r="D7893" t="str">
        <f>VLOOKUP(C7893,'Schedule 3'!A:M,13,FALSE)</f>
        <v>Salaries and Wages</v>
      </c>
      <c r="E7893">
        <v>2015.13</v>
      </c>
      <c r="F7893" s="1">
        <v>42808</v>
      </c>
      <c r="G7893" t="s">
        <v>462</v>
      </c>
      <c r="H7893" t="s">
        <v>69</v>
      </c>
      <c r="I7893" t="s">
        <v>48</v>
      </c>
      <c r="K7893">
        <v>356593</v>
      </c>
      <c r="L7893">
        <v>265030</v>
      </c>
      <c r="Q7893" t="s">
        <v>70</v>
      </c>
      <c r="U7893">
        <v>3</v>
      </c>
      <c r="V7893">
        <v>17</v>
      </c>
      <c r="X7893">
        <v>1098942</v>
      </c>
      <c r="Y7893" t="s">
        <v>65</v>
      </c>
      <c r="Z7893">
        <v>357</v>
      </c>
      <c r="AA7893" t="s">
        <v>586</v>
      </c>
      <c r="AB7893" t="s">
        <v>21</v>
      </c>
      <c r="AC7893">
        <v>2631</v>
      </c>
    </row>
    <row r="7894" spans="1:29" x14ac:dyDescent="0.25">
      <c r="A7894">
        <v>345</v>
      </c>
      <c r="B7894">
        <v>345101</v>
      </c>
      <c r="C7894">
        <v>6155</v>
      </c>
      <c r="D7894" t="str">
        <f>VLOOKUP(C7894,'Schedule 3'!A:M,13,FALSE)</f>
        <v>Salaries and Wages</v>
      </c>
      <c r="E7894">
        <v>197.95</v>
      </c>
      <c r="F7894" s="1">
        <v>42808</v>
      </c>
      <c r="G7894" t="s">
        <v>462</v>
      </c>
      <c r="H7894" t="s">
        <v>69</v>
      </c>
      <c r="I7894" t="s">
        <v>52</v>
      </c>
      <c r="K7894">
        <v>356593</v>
      </c>
      <c r="L7894">
        <v>265030</v>
      </c>
      <c r="Q7894" t="s">
        <v>70</v>
      </c>
      <c r="U7894">
        <v>3</v>
      </c>
      <c r="V7894">
        <v>17</v>
      </c>
      <c r="X7894">
        <v>1099579</v>
      </c>
      <c r="Y7894" t="s">
        <v>65</v>
      </c>
      <c r="Z7894">
        <v>357</v>
      </c>
      <c r="AA7894" t="s">
        <v>586</v>
      </c>
      <c r="AB7894" t="s">
        <v>21</v>
      </c>
      <c r="AC7894">
        <v>3414</v>
      </c>
    </row>
    <row r="7895" spans="1:29" x14ac:dyDescent="0.25">
      <c r="A7895">
        <v>345</v>
      </c>
      <c r="B7895">
        <v>345102</v>
      </c>
      <c r="C7895">
        <v>6155</v>
      </c>
      <c r="D7895" t="str">
        <f>VLOOKUP(C7895,'Schedule 3'!A:M,13,FALSE)</f>
        <v>Salaries and Wages</v>
      </c>
      <c r="E7895">
        <v>1758.05</v>
      </c>
      <c r="F7895" s="1">
        <v>42808</v>
      </c>
      <c r="G7895" t="s">
        <v>462</v>
      </c>
      <c r="H7895" t="s">
        <v>69</v>
      </c>
      <c r="I7895" t="s">
        <v>52</v>
      </c>
      <c r="K7895">
        <v>356593</v>
      </c>
      <c r="L7895">
        <v>265030</v>
      </c>
      <c r="Q7895" t="s">
        <v>70</v>
      </c>
      <c r="U7895">
        <v>3</v>
      </c>
      <c r="V7895">
        <v>17</v>
      </c>
      <c r="X7895">
        <v>1099579</v>
      </c>
      <c r="Y7895" t="s">
        <v>65</v>
      </c>
      <c r="Z7895">
        <v>357</v>
      </c>
      <c r="AA7895" t="s">
        <v>586</v>
      </c>
      <c r="AB7895" t="s">
        <v>21</v>
      </c>
      <c r="AC7895">
        <v>3415</v>
      </c>
    </row>
    <row r="7896" spans="1:29" x14ac:dyDescent="0.25">
      <c r="A7896">
        <v>345</v>
      </c>
      <c r="B7896">
        <v>345101</v>
      </c>
      <c r="C7896">
        <v>6150</v>
      </c>
      <c r="D7896" t="str">
        <f>VLOOKUP(C7896,'Schedule 3'!A:M,13,FALSE)</f>
        <v>Salaries and Wages</v>
      </c>
      <c r="E7896">
        <v>1191.72</v>
      </c>
      <c r="F7896" s="1">
        <v>42808</v>
      </c>
      <c r="G7896" t="s">
        <v>462</v>
      </c>
      <c r="H7896" t="s">
        <v>69</v>
      </c>
      <c r="I7896" t="s">
        <v>48</v>
      </c>
      <c r="K7896">
        <v>356593</v>
      </c>
      <c r="L7896">
        <v>265030</v>
      </c>
      <c r="Q7896" t="s">
        <v>70</v>
      </c>
      <c r="U7896">
        <v>3</v>
      </c>
      <c r="V7896">
        <v>17</v>
      </c>
      <c r="X7896">
        <v>1099936</v>
      </c>
      <c r="Y7896" t="s">
        <v>65</v>
      </c>
      <c r="Z7896">
        <v>357</v>
      </c>
      <c r="AA7896" t="s">
        <v>586</v>
      </c>
      <c r="AB7896" t="s">
        <v>21</v>
      </c>
      <c r="AC7896">
        <v>3883</v>
      </c>
    </row>
    <row r="7897" spans="1:29" x14ac:dyDescent="0.25">
      <c r="A7897">
        <v>345</v>
      </c>
      <c r="B7897">
        <v>345101</v>
      </c>
      <c r="C7897">
        <v>6150</v>
      </c>
      <c r="D7897" t="str">
        <f>VLOOKUP(C7897,'Schedule 3'!A:M,13,FALSE)</f>
        <v>Salaries and Wages</v>
      </c>
      <c r="E7897">
        <v>339.38</v>
      </c>
      <c r="F7897" s="1">
        <v>42825</v>
      </c>
      <c r="G7897" t="s">
        <v>462</v>
      </c>
      <c r="H7897" t="s">
        <v>69</v>
      </c>
      <c r="I7897" t="s">
        <v>48</v>
      </c>
      <c r="K7897">
        <v>356693</v>
      </c>
      <c r="L7897">
        <v>266384</v>
      </c>
      <c r="Q7897" t="s">
        <v>70</v>
      </c>
      <c r="U7897">
        <v>3</v>
      </c>
      <c r="V7897">
        <v>17</v>
      </c>
      <c r="X7897">
        <v>1099720</v>
      </c>
      <c r="Y7897" t="s">
        <v>65</v>
      </c>
      <c r="Z7897">
        <v>333</v>
      </c>
      <c r="AA7897" t="s">
        <v>586</v>
      </c>
      <c r="AB7897" t="s">
        <v>21</v>
      </c>
      <c r="AC7897">
        <v>759</v>
      </c>
    </row>
    <row r="7898" spans="1:29" x14ac:dyDescent="0.25">
      <c r="A7898">
        <v>345</v>
      </c>
      <c r="B7898">
        <v>345102</v>
      </c>
      <c r="C7898">
        <v>6150</v>
      </c>
      <c r="D7898" t="str">
        <f>VLOOKUP(C7898,'Schedule 3'!A:M,13,FALSE)</f>
        <v>Salaries and Wages</v>
      </c>
      <c r="E7898">
        <v>3014.15</v>
      </c>
      <c r="F7898" s="1">
        <v>42825</v>
      </c>
      <c r="G7898" t="s">
        <v>462</v>
      </c>
      <c r="H7898" t="s">
        <v>69</v>
      </c>
      <c r="I7898" t="s">
        <v>48</v>
      </c>
      <c r="K7898">
        <v>356693</v>
      </c>
      <c r="L7898">
        <v>266384</v>
      </c>
      <c r="Q7898" t="s">
        <v>70</v>
      </c>
      <c r="U7898">
        <v>3</v>
      </c>
      <c r="V7898">
        <v>17</v>
      </c>
      <c r="X7898">
        <v>1099720</v>
      </c>
      <c r="Y7898" t="s">
        <v>65</v>
      </c>
      <c r="Z7898">
        <v>333</v>
      </c>
      <c r="AA7898" t="s">
        <v>586</v>
      </c>
      <c r="AB7898" t="s">
        <v>21</v>
      </c>
      <c r="AC7898">
        <v>760</v>
      </c>
    </row>
    <row r="7899" spans="1:29" x14ac:dyDescent="0.25">
      <c r="A7899">
        <v>345</v>
      </c>
      <c r="B7899">
        <v>345102</v>
      </c>
      <c r="C7899">
        <v>6150</v>
      </c>
      <c r="D7899" t="str">
        <f>VLOOKUP(C7899,'Schedule 3'!A:M,13,FALSE)</f>
        <v>Salaries and Wages</v>
      </c>
      <c r="E7899">
        <v>1190.4000000000001</v>
      </c>
      <c r="F7899" s="1">
        <v>42822</v>
      </c>
      <c r="G7899" t="s">
        <v>462</v>
      </c>
      <c r="H7899" t="s">
        <v>69</v>
      </c>
      <c r="I7899" t="s">
        <v>48</v>
      </c>
      <c r="K7899">
        <v>356694</v>
      </c>
      <c r="L7899">
        <v>266387</v>
      </c>
      <c r="Q7899" t="s">
        <v>70</v>
      </c>
      <c r="U7899">
        <v>3</v>
      </c>
      <c r="V7899">
        <v>17</v>
      </c>
      <c r="X7899">
        <v>1001142</v>
      </c>
      <c r="Y7899" t="s">
        <v>65</v>
      </c>
      <c r="Z7899">
        <v>357</v>
      </c>
      <c r="AA7899" t="s">
        <v>586</v>
      </c>
      <c r="AB7899" t="s">
        <v>21</v>
      </c>
      <c r="AC7899">
        <v>634</v>
      </c>
    </row>
    <row r="7900" spans="1:29" x14ac:dyDescent="0.25">
      <c r="A7900">
        <v>345</v>
      </c>
      <c r="B7900">
        <v>345102</v>
      </c>
      <c r="C7900">
        <v>6150</v>
      </c>
      <c r="D7900" t="str">
        <f>VLOOKUP(C7900,'Schedule 3'!A:M,13,FALSE)</f>
        <v>Salaries and Wages</v>
      </c>
      <c r="E7900">
        <v>933.52</v>
      </c>
      <c r="F7900" s="1">
        <v>42822</v>
      </c>
      <c r="G7900" t="s">
        <v>462</v>
      </c>
      <c r="H7900" t="s">
        <v>69</v>
      </c>
      <c r="I7900" t="s">
        <v>48</v>
      </c>
      <c r="K7900">
        <v>356694</v>
      </c>
      <c r="L7900">
        <v>266387</v>
      </c>
      <c r="Q7900" t="s">
        <v>70</v>
      </c>
      <c r="U7900">
        <v>3</v>
      </c>
      <c r="V7900">
        <v>17</v>
      </c>
      <c r="X7900">
        <v>1001177</v>
      </c>
      <c r="Y7900" t="s">
        <v>65</v>
      </c>
      <c r="Z7900">
        <v>357</v>
      </c>
      <c r="AA7900" t="s">
        <v>586</v>
      </c>
      <c r="AB7900" t="s">
        <v>21</v>
      </c>
      <c r="AC7900">
        <v>839</v>
      </c>
    </row>
    <row r="7901" spans="1:29" x14ac:dyDescent="0.25">
      <c r="A7901">
        <v>345</v>
      </c>
      <c r="B7901">
        <v>345102</v>
      </c>
      <c r="C7901">
        <v>6150</v>
      </c>
      <c r="D7901" t="str">
        <f>VLOOKUP(C7901,'Schedule 3'!A:M,13,FALSE)</f>
        <v>Salaries and Wages</v>
      </c>
      <c r="E7901">
        <v>1120</v>
      </c>
      <c r="F7901" s="1">
        <v>42822</v>
      </c>
      <c r="G7901" t="s">
        <v>462</v>
      </c>
      <c r="H7901" t="s">
        <v>69</v>
      </c>
      <c r="I7901" t="s">
        <v>48</v>
      </c>
      <c r="K7901">
        <v>356694</v>
      </c>
      <c r="L7901">
        <v>266387</v>
      </c>
      <c r="Q7901" t="s">
        <v>70</v>
      </c>
      <c r="U7901">
        <v>3</v>
      </c>
      <c r="V7901">
        <v>17</v>
      </c>
      <c r="X7901">
        <v>1001284</v>
      </c>
      <c r="Y7901" t="s">
        <v>65</v>
      </c>
      <c r="Z7901">
        <v>357</v>
      </c>
      <c r="AA7901" t="s">
        <v>586</v>
      </c>
      <c r="AB7901" t="s">
        <v>21</v>
      </c>
      <c r="AC7901">
        <v>1157</v>
      </c>
    </row>
    <row r="7902" spans="1:29" x14ac:dyDescent="0.25">
      <c r="A7902">
        <v>345</v>
      </c>
      <c r="B7902">
        <v>345102</v>
      </c>
      <c r="C7902">
        <v>6150</v>
      </c>
      <c r="D7902" t="str">
        <f>VLOOKUP(C7902,'Schedule 3'!A:M,13,FALSE)</f>
        <v>Salaries and Wages</v>
      </c>
      <c r="E7902">
        <v>1718.1</v>
      </c>
      <c r="F7902" s="1">
        <v>42822</v>
      </c>
      <c r="G7902" t="s">
        <v>462</v>
      </c>
      <c r="H7902" t="s">
        <v>69</v>
      </c>
      <c r="I7902" t="s">
        <v>48</v>
      </c>
      <c r="K7902">
        <v>356694</v>
      </c>
      <c r="L7902">
        <v>266387</v>
      </c>
      <c r="Q7902" t="s">
        <v>70</v>
      </c>
      <c r="U7902">
        <v>3</v>
      </c>
      <c r="V7902">
        <v>17</v>
      </c>
      <c r="X7902">
        <v>1098821</v>
      </c>
      <c r="Y7902" t="s">
        <v>65</v>
      </c>
      <c r="Z7902">
        <v>357</v>
      </c>
      <c r="AA7902" t="s">
        <v>586</v>
      </c>
      <c r="AB7902" t="s">
        <v>21</v>
      </c>
      <c r="AC7902">
        <v>2754</v>
      </c>
    </row>
    <row r="7903" spans="1:29" x14ac:dyDescent="0.25">
      <c r="A7903">
        <v>345</v>
      </c>
      <c r="B7903">
        <v>345102</v>
      </c>
      <c r="C7903">
        <v>6150</v>
      </c>
      <c r="D7903" t="str">
        <f>VLOOKUP(C7903,'Schedule 3'!A:M,13,FALSE)</f>
        <v>Salaries and Wages</v>
      </c>
      <c r="E7903">
        <v>1636.25</v>
      </c>
      <c r="F7903" s="1">
        <v>42822</v>
      </c>
      <c r="G7903" t="s">
        <v>462</v>
      </c>
      <c r="H7903" t="s">
        <v>69</v>
      </c>
      <c r="I7903" t="s">
        <v>48</v>
      </c>
      <c r="K7903">
        <v>356694</v>
      </c>
      <c r="L7903">
        <v>266387</v>
      </c>
      <c r="Q7903" t="s">
        <v>70</v>
      </c>
      <c r="U7903">
        <v>3</v>
      </c>
      <c r="V7903">
        <v>17</v>
      </c>
      <c r="X7903">
        <v>1098822</v>
      </c>
      <c r="Y7903" t="s">
        <v>65</v>
      </c>
      <c r="Z7903">
        <v>357</v>
      </c>
      <c r="AA7903" t="s">
        <v>586</v>
      </c>
      <c r="AB7903" t="s">
        <v>21</v>
      </c>
      <c r="AC7903">
        <v>2755</v>
      </c>
    </row>
    <row r="7904" spans="1:29" x14ac:dyDescent="0.25">
      <c r="A7904">
        <v>345</v>
      </c>
      <c r="B7904">
        <v>345102</v>
      </c>
      <c r="C7904">
        <v>6150</v>
      </c>
      <c r="D7904" t="str">
        <f>VLOOKUP(C7904,'Schedule 3'!A:M,13,FALSE)</f>
        <v>Salaries and Wages</v>
      </c>
      <c r="E7904">
        <v>2164.0100000000002</v>
      </c>
      <c r="F7904" s="1">
        <v>42822</v>
      </c>
      <c r="G7904" t="s">
        <v>462</v>
      </c>
      <c r="H7904" t="s">
        <v>69</v>
      </c>
      <c r="I7904" t="s">
        <v>48</v>
      </c>
      <c r="K7904">
        <v>356694</v>
      </c>
      <c r="L7904">
        <v>266387</v>
      </c>
      <c r="Q7904" t="s">
        <v>70</v>
      </c>
      <c r="U7904">
        <v>3</v>
      </c>
      <c r="V7904">
        <v>17</v>
      </c>
      <c r="X7904">
        <v>1098825</v>
      </c>
      <c r="Y7904" t="s">
        <v>65</v>
      </c>
      <c r="Z7904">
        <v>357</v>
      </c>
      <c r="AA7904" t="s">
        <v>586</v>
      </c>
      <c r="AB7904" t="s">
        <v>21</v>
      </c>
      <c r="AC7904">
        <v>2756</v>
      </c>
    </row>
    <row r="7905" spans="1:29" x14ac:dyDescent="0.25">
      <c r="A7905">
        <v>345</v>
      </c>
      <c r="B7905">
        <v>345101</v>
      </c>
      <c r="C7905">
        <v>6150</v>
      </c>
      <c r="D7905" t="str">
        <f>VLOOKUP(C7905,'Schedule 3'!A:M,13,FALSE)</f>
        <v>Salaries and Wages</v>
      </c>
      <c r="E7905">
        <v>2093.79</v>
      </c>
      <c r="F7905" s="1">
        <v>42822</v>
      </c>
      <c r="G7905" t="s">
        <v>462</v>
      </c>
      <c r="H7905" t="s">
        <v>69</v>
      </c>
      <c r="I7905" t="s">
        <v>48</v>
      </c>
      <c r="K7905">
        <v>356694</v>
      </c>
      <c r="L7905">
        <v>266387</v>
      </c>
      <c r="Q7905" t="s">
        <v>70</v>
      </c>
      <c r="U7905">
        <v>3</v>
      </c>
      <c r="V7905">
        <v>17</v>
      </c>
      <c r="X7905">
        <v>1098828</v>
      </c>
      <c r="Y7905" t="s">
        <v>65</v>
      </c>
      <c r="Z7905">
        <v>357</v>
      </c>
      <c r="AA7905" t="s">
        <v>586</v>
      </c>
      <c r="AB7905" t="s">
        <v>21</v>
      </c>
      <c r="AC7905">
        <v>2757</v>
      </c>
    </row>
    <row r="7906" spans="1:29" x14ac:dyDescent="0.25">
      <c r="A7906">
        <v>345</v>
      </c>
      <c r="B7906">
        <v>345102</v>
      </c>
      <c r="C7906">
        <v>6150</v>
      </c>
      <c r="D7906" t="str">
        <f>VLOOKUP(C7906,'Schedule 3'!A:M,13,FALSE)</f>
        <v>Salaries and Wages</v>
      </c>
      <c r="E7906">
        <v>2060.0100000000002</v>
      </c>
      <c r="F7906" s="1">
        <v>42822</v>
      </c>
      <c r="G7906" t="s">
        <v>462</v>
      </c>
      <c r="H7906" t="s">
        <v>69</v>
      </c>
      <c r="I7906" t="s">
        <v>48</v>
      </c>
      <c r="K7906">
        <v>356694</v>
      </c>
      <c r="L7906">
        <v>266387</v>
      </c>
      <c r="Q7906" t="s">
        <v>70</v>
      </c>
      <c r="U7906">
        <v>3</v>
      </c>
      <c r="V7906">
        <v>17</v>
      </c>
      <c r="X7906">
        <v>1098942</v>
      </c>
      <c r="Y7906" t="s">
        <v>65</v>
      </c>
      <c r="Z7906">
        <v>357</v>
      </c>
      <c r="AA7906" t="s">
        <v>586</v>
      </c>
      <c r="AB7906" t="s">
        <v>21</v>
      </c>
      <c r="AC7906">
        <v>2829</v>
      </c>
    </row>
    <row r="7907" spans="1:29" x14ac:dyDescent="0.25">
      <c r="A7907">
        <v>345</v>
      </c>
      <c r="B7907">
        <v>345101</v>
      </c>
      <c r="C7907">
        <v>6155</v>
      </c>
      <c r="D7907" t="str">
        <f>VLOOKUP(C7907,'Schedule 3'!A:M,13,FALSE)</f>
        <v>Salaries and Wages</v>
      </c>
      <c r="E7907">
        <v>194.3</v>
      </c>
      <c r="F7907" s="1">
        <v>42822</v>
      </c>
      <c r="G7907" t="s">
        <v>462</v>
      </c>
      <c r="H7907" t="s">
        <v>69</v>
      </c>
      <c r="I7907" t="s">
        <v>52</v>
      </c>
      <c r="K7907">
        <v>356694</v>
      </c>
      <c r="L7907">
        <v>266387</v>
      </c>
      <c r="Q7907" t="s">
        <v>70</v>
      </c>
      <c r="U7907">
        <v>3</v>
      </c>
      <c r="V7907">
        <v>17</v>
      </c>
      <c r="X7907">
        <v>1099579</v>
      </c>
      <c r="Y7907" t="s">
        <v>65</v>
      </c>
      <c r="Z7907">
        <v>357</v>
      </c>
      <c r="AA7907" t="s">
        <v>586</v>
      </c>
      <c r="AB7907" t="s">
        <v>21</v>
      </c>
      <c r="AC7907">
        <v>3603</v>
      </c>
    </row>
    <row r="7908" spans="1:29" x14ac:dyDescent="0.25">
      <c r="A7908">
        <v>345</v>
      </c>
      <c r="B7908">
        <v>345102</v>
      </c>
      <c r="C7908">
        <v>6155</v>
      </c>
      <c r="D7908" t="str">
        <f>VLOOKUP(C7908,'Schedule 3'!A:M,13,FALSE)</f>
        <v>Salaries and Wages</v>
      </c>
      <c r="E7908">
        <v>1725.7</v>
      </c>
      <c r="F7908" s="1">
        <v>42822</v>
      </c>
      <c r="G7908" t="s">
        <v>462</v>
      </c>
      <c r="H7908" t="s">
        <v>69</v>
      </c>
      <c r="I7908" t="s">
        <v>52</v>
      </c>
      <c r="K7908">
        <v>356694</v>
      </c>
      <c r="L7908">
        <v>266387</v>
      </c>
      <c r="Q7908" t="s">
        <v>70</v>
      </c>
      <c r="U7908">
        <v>3</v>
      </c>
      <c r="V7908">
        <v>17</v>
      </c>
      <c r="X7908">
        <v>1099579</v>
      </c>
      <c r="Y7908" t="s">
        <v>65</v>
      </c>
      <c r="Z7908">
        <v>357</v>
      </c>
      <c r="AA7908" t="s">
        <v>586</v>
      </c>
      <c r="AB7908" t="s">
        <v>21</v>
      </c>
      <c r="AC7908">
        <v>3604</v>
      </c>
    </row>
    <row r="7909" spans="1:29" x14ac:dyDescent="0.25">
      <c r="A7909">
        <v>345</v>
      </c>
      <c r="B7909">
        <v>345101</v>
      </c>
      <c r="C7909">
        <v>6150</v>
      </c>
      <c r="D7909" t="str">
        <f>VLOOKUP(C7909,'Schedule 3'!A:M,13,FALSE)</f>
        <v>Salaries and Wages</v>
      </c>
      <c r="E7909">
        <v>1352.39</v>
      </c>
      <c r="F7909" s="1">
        <v>42822</v>
      </c>
      <c r="G7909" t="s">
        <v>462</v>
      </c>
      <c r="H7909" t="s">
        <v>69</v>
      </c>
      <c r="I7909" t="s">
        <v>48</v>
      </c>
      <c r="K7909">
        <v>356694</v>
      </c>
      <c r="L7909">
        <v>266387</v>
      </c>
      <c r="Q7909" t="s">
        <v>70</v>
      </c>
      <c r="U7909">
        <v>3</v>
      </c>
      <c r="V7909">
        <v>17</v>
      </c>
      <c r="X7909">
        <v>1099936</v>
      </c>
      <c r="Y7909" t="s">
        <v>65</v>
      </c>
      <c r="Z7909">
        <v>357</v>
      </c>
      <c r="AA7909" t="s">
        <v>586</v>
      </c>
      <c r="AB7909" t="s">
        <v>21</v>
      </c>
      <c r="AC7909">
        <v>4072</v>
      </c>
    </row>
    <row r="7910" spans="1:29" x14ac:dyDescent="0.25">
      <c r="A7910">
        <v>345</v>
      </c>
      <c r="B7910">
        <v>345102</v>
      </c>
      <c r="C7910">
        <v>6150</v>
      </c>
      <c r="D7910" t="str">
        <f>VLOOKUP(C7910,'Schedule 3'!A:M,13,FALSE)</f>
        <v>Salaries and Wages</v>
      </c>
      <c r="E7910">
        <v>1392.76</v>
      </c>
      <c r="F7910" s="1">
        <v>42836</v>
      </c>
      <c r="G7910" t="s">
        <v>462</v>
      </c>
      <c r="H7910" t="s">
        <v>69</v>
      </c>
      <c r="I7910" t="s">
        <v>48</v>
      </c>
      <c r="K7910">
        <v>356869</v>
      </c>
      <c r="L7910">
        <v>267688</v>
      </c>
      <c r="Q7910" t="s">
        <v>70</v>
      </c>
      <c r="U7910">
        <v>4</v>
      </c>
      <c r="V7910">
        <v>17</v>
      </c>
      <c r="X7910">
        <v>1001142</v>
      </c>
      <c r="Y7910" t="s">
        <v>65</v>
      </c>
      <c r="Z7910">
        <v>357</v>
      </c>
      <c r="AA7910" t="s">
        <v>586</v>
      </c>
      <c r="AB7910" t="s">
        <v>21</v>
      </c>
      <c r="AC7910">
        <v>629</v>
      </c>
    </row>
    <row r="7911" spans="1:29" x14ac:dyDescent="0.25">
      <c r="A7911">
        <v>345</v>
      </c>
      <c r="B7911">
        <v>345102</v>
      </c>
      <c r="C7911">
        <v>6150</v>
      </c>
      <c r="D7911" t="str">
        <f>VLOOKUP(C7911,'Schedule 3'!A:M,13,FALSE)</f>
        <v>Salaries and Wages</v>
      </c>
      <c r="E7911">
        <v>2070.36</v>
      </c>
      <c r="F7911" s="1">
        <v>42836</v>
      </c>
      <c r="G7911" t="s">
        <v>462</v>
      </c>
      <c r="H7911" t="s">
        <v>69</v>
      </c>
      <c r="I7911" t="s">
        <v>48</v>
      </c>
      <c r="K7911">
        <v>356869</v>
      </c>
      <c r="L7911">
        <v>267688</v>
      </c>
      <c r="Q7911" t="s">
        <v>70</v>
      </c>
      <c r="U7911">
        <v>4</v>
      </c>
      <c r="V7911">
        <v>17</v>
      </c>
      <c r="X7911">
        <v>1001177</v>
      </c>
      <c r="Y7911" t="s">
        <v>65</v>
      </c>
      <c r="Z7911">
        <v>357</v>
      </c>
      <c r="AA7911" t="s">
        <v>586</v>
      </c>
      <c r="AB7911" t="s">
        <v>21</v>
      </c>
      <c r="AC7911">
        <v>834</v>
      </c>
    </row>
    <row r="7912" spans="1:29" x14ac:dyDescent="0.25">
      <c r="A7912">
        <v>345</v>
      </c>
      <c r="B7912">
        <v>345102</v>
      </c>
      <c r="C7912">
        <v>6150</v>
      </c>
      <c r="D7912" t="str">
        <f>VLOOKUP(C7912,'Schedule 3'!A:M,13,FALSE)</f>
        <v>Salaries and Wages</v>
      </c>
      <c r="E7912">
        <v>1682.99</v>
      </c>
      <c r="F7912" s="1">
        <v>42836</v>
      </c>
      <c r="G7912" t="s">
        <v>462</v>
      </c>
      <c r="H7912" t="s">
        <v>69</v>
      </c>
      <c r="I7912" t="s">
        <v>48</v>
      </c>
      <c r="K7912">
        <v>356869</v>
      </c>
      <c r="L7912">
        <v>267688</v>
      </c>
      <c r="Q7912" t="s">
        <v>70</v>
      </c>
      <c r="U7912">
        <v>4</v>
      </c>
      <c r="V7912">
        <v>17</v>
      </c>
      <c r="X7912">
        <v>1001284</v>
      </c>
      <c r="Y7912" t="s">
        <v>65</v>
      </c>
      <c r="Z7912">
        <v>357</v>
      </c>
      <c r="AA7912" t="s">
        <v>586</v>
      </c>
      <c r="AB7912" t="s">
        <v>21</v>
      </c>
      <c r="AC7912">
        <v>1152</v>
      </c>
    </row>
    <row r="7913" spans="1:29" x14ac:dyDescent="0.25">
      <c r="A7913">
        <v>345</v>
      </c>
      <c r="B7913">
        <v>345102</v>
      </c>
      <c r="C7913">
        <v>6150</v>
      </c>
      <c r="D7913" t="str">
        <f>VLOOKUP(C7913,'Schedule 3'!A:M,13,FALSE)</f>
        <v>Salaries and Wages</v>
      </c>
      <c r="E7913">
        <v>2099.98</v>
      </c>
      <c r="F7913" s="1">
        <v>42836</v>
      </c>
      <c r="G7913" t="s">
        <v>462</v>
      </c>
      <c r="H7913" t="s">
        <v>69</v>
      </c>
      <c r="I7913" t="s">
        <v>48</v>
      </c>
      <c r="K7913">
        <v>356869</v>
      </c>
      <c r="L7913">
        <v>267688</v>
      </c>
      <c r="Q7913" t="s">
        <v>70</v>
      </c>
      <c r="U7913">
        <v>4</v>
      </c>
      <c r="V7913">
        <v>17</v>
      </c>
      <c r="X7913">
        <v>1098821</v>
      </c>
      <c r="Y7913" t="s">
        <v>65</v>
      </c>
      <c r="Z7913">
        <v>357</v>
      </c>
      <c r="AA7913" t="s">
        <v>586</v>
      </c>
      <c r="AB7913" t="s">
        <v>21</v>
      </c>
      <c r="AC7913">
        <v>2776</v>
      </c>
    </row>
    <row r="7914" spans="1:29" x14ac:dyDescent="0.25">
      <c r="A7914">
        <v>345</v>
      </c>
      <c r="B7914">
        <v>345102</v>
      </c>
      <c r="C7914">
        <v>6150</v>
      </c>
      <c r="D7914" t="str">
        <f>VLOOKUP(C7914,'Schedule 3'!A:M,13,FALSE)</f>
        <v>Salaries and Wages</v>
      </c>
      <c r="E7914">
        <v>2269.73</v>
      </c>
      <c r="F7914" s="1">
        <v>42836</v>
      </c>
      <c r="G7914" t="s">
        <v>462</v>
      </c>
      <c r="H7914" t="s">
        <v>69</v>
      </c>
      <c r="I7914" t="s">
        <v>48</v>
      </c>
      <c r="K7914">
        <v>356869</v>
      </c>
      <c r="L7914">
        <v>267688</v>
      </c>
      <c r="Q7914" t="s">
        <v>70</v>
      </c>
      <c r="U7914">
        <v>4</v>
      </c>
      <c r="V7914">
        <v>17</v>
      </c>
      <c r="X7914">
        <v>1098822</v>
      </c>
      <c r="Y7914" t="s">
        <v>65</v>
      </c>
      <c r="Z7914">
        <v>357</v>
      </c>
      <c r="AA7914" t="s">
        <v>586</v>
      </c>
      <c r="AB7914" t="s">
        <v>21</v>
      </c>
      <c r="AC7914">
        <v>2777</v>
      </c>
    </row>
    <row r="7915" spans="1:29" x14ac:dyDescent="0.25">
      <c r="A7915">
        <v>345</v>
      </c>
      <c r="B7915">
        <v>345102</v>
      </c>
      <c r="C7915">
        <v>6150</v>
      </c>
      <c r="D7915" t="str">
        <f>VLOOKUP(C7915,'Schedule 3'!A:M,13,FALSE)</f>
        <v>Salaries and Wages</v>
      </c>
      <c r="E7915">
        <v>2964.8</v>
      </c>
      <c r="F7915" s="1">
        <v>42836</v>
      </c>
      <c r="G7915" t="s">
        <v>462</v>
      </c>
      <c r="H7915" t="s">
        <v>69</v>
      </c>
      <c r="I7915" t="s">
        <v>48</v>
      </c>
      <c r="K7915">
        <v>356869</v>
      </c>
      <c r="L7915">
        <v>267688</v>
      </c>
      <c r="Q7915" t="s">
        <v>70</v>
      </c>
      <c r="U7915">
        <v>4</v>
      </c>
      <c r="V7915">
        <v>17</v>
      </c>
      <c r="X7915">
        <v>1098825</v>
      </c>
      <c r="Y7915" t="s">
        <v>65</v>
      </c>
      <c r="Z7915">
        <v>357</v>
      </c>
      <c r="AA7915" t="s">
        <v>586</v>
      </c>
      <c r="AB7915" t="s">
        <v>21</v>
      </c>
      <c r="AC7915">
        <v>2778</v>
      </c>
    </row>
    <row r="7916" spans="1:29" x14ac:dyDescent="0.25">
      <c r="A7916">
        <v>345</v>
      </c>
      <c r="B7916">
        <v>345101</v>
      </c>
      <c r="C7916">
        <v>6150</v>
      </c>
      <c r="D7916" t="str">
        <f>VLOOKUP(C7916,'Schedule 3'!A:M,13,FALSE)</f>
        <v>Salaries and Wages</v>
      </c>
      <c r="E7916">
        <v>2479.83</v>
      </c>
      <c r="F7916" s="1">
        <v>42836</v>
      </c>
      <c r="G7916" t="s">
        <v>462</v>
      </c>
      <c r="H7916" t="s">
        <v>69</v>
      </c>
      <c r="I7916" t="s">
        <v>48</v>
      </c>
      <c r="K7916">
        <v>356869</v>
      </c>
      <c r="L7916">
        <v>267688</v>
      </c>
      <c r="Q7916" t="s">
        <v>70</v>
      </c>
      <c r="U7916">
        <v>4</v>
      </c>
      <c r="V7916">
        <v>17</v>
      </c>
      <c r="X7916">
        <v>1098828</v>
      </c>
      <c r="Y7916" t="s">
        <v>65</v>
      </c>
      <c r="Z7916">
        <v>357</v>
      </c>
      <c r="AA7916" t="s">
        <v>586</v>
      </c>
      <c r="AB7916" t="s">
        <v>21</v>
      </c>
      <c r="AC7916">
        <v>2779</v>
      </c>
    </row>
    <row r="7917" spans="1:29" x14ac:dyDescent="0.25">
      <c r="A7917">
        <v>345</v>
      </c>
      <c r="B7917">
        <v>345102</v>
      </c>
      <c r="C7917">
        <v>6150</v>
      </c>
      <c r="D7917" t="str">
        <f>VLOOKUP(C7917,'Schedule 3'!A:M,13,FALSE)</f>
        <v>Salaries and Wages</v>
      </c>
      <c r="E7917">
        <v>2918.45</v>
      </c>
      <c r="F7917" s="1">
        <v>42836</v>
      </c>
      <c r="G7917" t="s">
        <v>462</v>
      </c>
      <c r="H7917" t="s">
        <v>69</v>
      </c>
      <c r="I7917" t="s">
        <v>48</v>
      </c>
      <c r="K7917">
        <v>356869</v>
      </c>
      <c r="L7917">
        <v>267688</v>
      </c>
      <c r="Q7917" t="s">
        <v>70</v>
      </c>
      <c r="U7917">
        <v>4</v>
      </c>
      <c r="V7917">
        <v>17</v>
      </c>
      <c r="X7917">
        <v>1098942</v>
      </c>
      <c r="Y7917" t="s">
        <v>65</v>
      </c>
      <c r="Z7917">
        <v>357</v>
      </c>
      <c r="AA7917" t="s">
        <v>586</v>
      </c>
      <c r="AB7917" t="s">
        <v>21</v>
      </c>
      <c r="AC7917">
        <v>2851</v>
      </c>
    </row>
    <row r="7918" spans="1:29" x14ac:dyDescent="0.25">
      <c r="A7918">
        <v>345</v>
      </c>
      <c r="B7918">
        <v>345101</v>
      </c>
      <c r="C7918">
        <v>6155</v>
      </c>
      <c r="D7918" t="str">
        <f>VLOOKUP(C7918,'Schedule 3'!A:M,13,FALSE)</f>
        <v>Salaries and Wages</v>
      </c>
      <c r="E7918">
        <v>275.06</v>
      </c>
      <c r="F7918" s="1">
        <v>42836</v>
      </c>
      <c r="G7918" t="s">
        <v>462</v>
      </c>
      <c r="H7918" t="s">
        <v>69</v>
      </c>
      <c r="I7918" t="s">
        <v>52</v>
      </c>
      <c r="K7918">
        <v>356869</v>
      </c>
      <c r="L7918">
        <v>267688</v>
      </c>
      <c r="Q7918" t="s">
        <v>70</v>
      </c>
      <c r="U7918">
        <v>4</v>
      </c>
      <c r="V7918">
        <v>17</v>
      </c>
      <c r="X7918">
        <v>1099579</v>
      </c>
      <c r="Y7918" t="s">
        <v>65</v>
      </c>
      <c r="Z7918">
        <v>357</v>
      </c>
      <c r="AA7918" t="s">
        <v>586</v>
      </c>
      <c r="AB7918" t="s">
        <v>21</v>
      </c>
      <c r="AC7918">
        <v>3619</v>
      </c>
    </row>
    <row r="7919" spans="1:29" x14ac:dyDescent="0.25">
      <c r="A7919">
        <v>345</v>
      </c>
      <c r="B7919">
        <v>345102</v>
      </c>
      <c r="C7919">
        <v>6155</v>
      </c>
      <c r="D7919" t="str">
        <f>VLOOKUP(C7919,'Schedule 3'!A:M,13,FALSE)</f>
        <v>Salaries and Wages</v>
      </c>
      <c r="E7919">
        <v>2442.9699999999998</v>
      </c>
      <c r="F7919" s="1">
        <v>42836</v>
      </c>
      <c r="G7919" t="s">
        <v>462</v>
      </c>
      <c r="H7919" t="s">
        <v>69</v>
      </c>
      <c r="I7919" t="s">
        <v>52</v>
      </c>
      <c r="K7919">
        <v>356869</v>
      </c>
      <c r="L7919">
        <v>267688</v>
      </c>
      <c r="Q7919" t="s">
        <v>70</v>
      </c>
      <c r="U7919">
        <v>4</v>
      </c>
      <c r="V7919">
        <v>17</v>
      </c>
      <c r="X7919">
        <v>1099579</v>
      </c>
      <c r="Y7919" t="s">
        <v>65</v>
      </c>
      <c r="Z7919">
        <v>357</v>
      </c>
      <c r="AA7919" t="s">
        <v>586</v>
      </c>
      <c r="AB7919" t="s">
        <v>21</v>
      </c>
      <c r="AC7919">
        <v>3620</v>
      </c>
    </row>
    <row r="7920" spans="1:29" x14ac:dyDescent="0.25">
      <c r="A7920">
        <v>345</v>
      </c>
      <c r="B7920">
        <v>345101</v>
      </c>
      <c r="C7920">
        <v>6150</v>
      </c>
      <c r="D7920" t="str">
        <f>VLOOKUP(C7920,'Schedule 3'!A:M,13,FALSE)</f>
        <v>Salaries and Wages</v>
      </c>
      <c r="E7920">
        <v>1602.47</v>
      </c>
      <c r="F7920" s="1">
        <v>42836</v>
      </c>
      <c r="G7920" t="s">
        <v>462</v>
      </c>
      <c r="H7920" t="s">
        <v>69</v>
      </c>
      <c r="I7920" t="s">
        <v>48</v>
      </c>
      <c r="K7920">
        <v>356869</v>
      </c>
      <c r="L7920">
        <v>267688</v>
      </c>
      <c r="Q7920" t="s">
        <v>70</v>
      </c>
      <c r="U7920">
        <v>4</v>
      </c>
      <c r="V7920">
        <v>17</v>
      </c>
      <c r="X7920">
        <v>1099936</v>
      </c>
      <c r="Y7920" t="s">
        <v>65</v>
      </c>
      <c r="Z7920">
        <v>357</v>
      </c>
      <c r="AA7920" t="s">
        <v>586</v>
      </c>
      <c r="AB7920" t="s">
        <v>21</v>
      </c>
      <c r="AC7920">
        <v>4088</v>
      </c>
    </row>
    <row r="7921" spans="1:29" x14ac:dyDescent="0.25">
      <c r="A7921">
        <v>345</v>
      </c>
      <c r="B7921">
        <v>345101</v>
      </c>
      <c r="C7921">
        <v>6150</v>
      </c>
      <c r="D7921" t="str">
        <f>VLOOKUP(C7921,'Schedule 3'!A:M,13,FALSE)</f>
        <v>Salaries and Wages</v>
      </c>
      <c r="E7921">
        <v>359.74</v>
      </c>
      <c r="F7921" s="1">
        <v>42840</v>
      </c>
      <c r="G7921" t="s">
        <v>462</v>
      </c>
      <c r="H7921" t="s">
        <v>69</v>
      </c>
      <c r="I7921" t="s">
        <v>48</v>
      </c>
      <c r="K7921">
        <v>356876</v>
      </c>
      <c r="L7921">
        <v>267756</v>
      </c>
      <c r="Q7921" t="s">
        <v>70</v>
      </c>
      <c r="U7921">
        <v>4</v>
      </c>
      <c r="V7921">
        <v>17</v>
      </c>
      <c r="X7921">
        <v>1099720</v>
      </c>
      <c r="Y7921" t="s">
        <v>65</v>
      </c>
      <c r="Z7921">
        <v>333</v>
      </c>
      <c r="AA7921" t="s">
        <v>586</v>
      </c>
      <c r="AB7921" t="s">
        <v>21</v>
      </c>
      <c r="AC7921">
        <v>760</v>
      </c>
    </row>
    <row r="7922" spans="1:29" x14ac:dyDescent="0.25">
      <c r="A7922">
        <v>345</v>
      </c>
      <c r="B7922">
        <v>345102</v>
      </c>
      <c r="C7922">
        <v>6150</v>
      </c>
      <c r="D7922" t="str">
        <f>VLOOKUP(C7922,'Schedule 3'!A:M,13,FALSE)</f>
        <v>Salaries and Wages</v>
      </c>
      <c r="E7922">
        <v>3195</v>
      </c>
      <c r="F7922" s="1">
        <v>42840</v>
      </c>
      <c r="G7922" t="s">
        <v>462</v>
      </c>
      <c r="H7922" t="s">
        <v>69</v>
      </c>
      <c r="I7922" t="s">
        <v>48</v>
      </c>
      <c r="K7922">
        <v>356876</v>
      </c>
      <c r="L7922">
        <v>267756</v>
      </c>
      <c r="Q7922" t="s">
        <v>70</v>
      </c>
      <c r="U7922">
        <v>4</v>
      </c>
      <c r="V7922">
        <v>17</v>
      </c>
      <c r="X7922">
        <v>1099720</v>
      </c>
      <c r="Y7922" t="s">
        <v>65</v>
      </c>
      <c r="Z7922">
        <v>333</v>
      </c>
      <c r="AA7922" t="s">
        <v>586</v>
      </c>
      <c r="AB7922" t="s">
        <v>21</v>
      </c>
      <c r="AC7922">
        <v>761</v>
      </c>
    </row>
    <row r="7923" spans="1:29" x14ac:dyDescent="0.25">
      <c r="A7923">
        <v>345</v>
      </c>
      <c r="B7923">
        <v>345101</v>
      </c>
      <c r="C7923">
        <v>6150</v>
      </c>
      <c r="D7923" t="str">
        <f>VLOOKUP(C7923,'Schedule 3'!A:M,13,FALSE)</f>
        <v>Salaries and Wages</v>
      </c>
      <c r="E7923">
        <v>359.74</v>
      </c>
      <c r="F7923" s="1">
        <v>42855</v>
      </c>
      <c r="G7923" t="s">
        <v>462</v>
      </c>
      <c r="H7923" t="s">
        <v>69</v>
      </c>
      <c r="I7923" t="s">
        <v>48</v>
      </c>
      <c r="K7923">
        <v>357038</v>
      </c>
      <c r="L7923">
        <v>269195</v>
      </c>
      <c r="Q7923" t="s">
        <v>70</v>
      </c>
      <c r="U7923">
        <v>4</v>
      </c>
      <c r="V7923">
        <v>17</v>
      </c>
      <c r="X7923">
        <v>1099720</v>
      </c>
      <c r="Y7923" t="s">
        <v>65</v>
      </c>
      <c r="Z7923">
        <v>333</v>
      </c>
      <c r="AA7923" t="s">
        <v>586</v>
      </c>
      <c r="AB7923" t="s">
        <v>21</v>
      </c>
      <c r="AC7923">
        <v>761</v>
      </c>
    </row>
    <row r="7924" spans="1:29" x14ac:dyDescent="0.25">
      <c r="A7924">
        <v>345</v>
      </c>
      <c r="B7924">
        <v>345102</v>
      </c>
      <c r="C7924">
        <v>6150</v>
      </c>
      <c r="D7924" t="str">
        <f>VLOOKUP(C7924,'Schedule 3'!A:M,13,FALSE)</f>
        <v>Salaries and Wages</v>
      </c>
      <c r="E7924">
        <v>3195</v>
      </c>
      <c r="F7924" s="1">
        <v>42855</v>
      </c>
      <c r="G7924" t="s">
        <v>462</v>
      </c>
      <c r="H7924" t="s">
        <v>69</v>
      </c>
      <c r="I7924" t="s">
        <v>48</v>
      </c>
      <c r="K7924">
        <v>357038</v>
      </c>
      <c r="L7924">
        <v>269195</v>
      </c>
      <c r="Q7924" t="s">
        <v>70</v>
      </c>
      <c r="U7924">
        <v>4</v>
      </c>
      <c r="V7924">
        <v>17</v>
      </c>
      <c r="X7924">
        <v>1099720</v>
      </c>
      <c r="Y7924" t="s">
        <v>65</v>
      </c>
      <c r="Z7924">
        <v>333</v>
      </c>
      <c r="AA7924" t="s">
        <v>586</v>
      </c>
      <c r="AB7924" t="s">
        <v>21</v>
      </c>
      <c r="AC7924">
        <v>762</v>
      </c>
    </row>
    <row r="7925" spans="1:29" x14ac:dyDescent="0.25">
      <c r="A7925">
        <v>345</v>
      </c>
      <c r="B7925">
        <v>345102</v>
      </c>
      <c r="C7925">
        <v>6150</v>
      </c>
      <c r="D7925" t="str">
        <f>VLOOKUP(C7925,'Schedule 3'!A:M,13,FALSE)</f>
        <v>Salaries and Wages</v>
      </c>
      <c r="E7925">
        <v>1450.9</v>
      </c>
      <c r="F7925" s="1">
        <v>42850</v>
      </c>
      <c r="G7925" t="s">
        <v>462</v>
      </c>
      <c r="H7925" t="s">
        <v>69</v>
      </c>
      <c r="I7925" t="s">
        <v>48</v>
      </c>
      <c r="K7925">
        <v>357039</v>
      </c>
      <c r="L7925">
        <v>269198</v>
      </c>
      <c r="Q7925" t="s">
        <v>70</v>
      </c>
      <c r="U7925">
        <v>4</v>
      </c>
      <c r="V7925">
        <v>17</v>
      </c>
      <c r="X7925">
        <v>1001142</v>
      </c>
      <c r="Y7925" t="s">
        <v>65</v>
      </c>
      <c r="Z7925">
        <v>357</v>
      </c>
      <c r="AA7925" t="s">
        <v>586</v>
      </c>
      <c r="AB7925" t="s">
        <v>21</v>
      </c>
      <c r="AC7925">
        <v>626</v>
      </c>
    </row>
    <row r="7926" spans="1:29" x14ac:dyDescent="0.25">
      <c r="A7926">
        <v>345</v>
      </c>
      <c r="B7926">
        <v>345102</v>
      </c>
      <c r="C7926">
        <v>6150</v>
      </c>
      <c r="D7926" t="str">
        <f>VLOOKUP(C7926,'Schedule 3'!A:M,13,FALSE)</f>
        <v>Salaries and Wages</v>
      </c>
      <c r="E7926">
        <v>1808.67</v>
      </c>
      <c r="F7926" s="1">
        <v>42850</v>
      </c>
      <c r="G7926" t="s">
        <v>462</v>
      </c>
      <c r="H7926" t="s">
        <v>69</v>
      </c>
      <c r="I7926" t="s">
        <v>48</v>
      </c>
      <c r="K7926">
        <v>357039</v>
      </c>
      <c r="L7926">
        <v>269198</v>
      </c>
      <c r="Q7926" t="s">
        <v>70</v>
      </c>
      <c r="U7926">
        <v>4</v>
      </c>
      <c r="V7926">
        <v>17</v>
      </c>
      <c r="X7926">
        <v>1001177</v>
      </c>
      <c r="Y7926" t="s">
        <v>65</v>
      </c>
      <c r="Z7926">
        <v>357</v>
      </c>
      <c r="AA7926" t="s">
        <v>586</v>
      </c>
      <c r="AB7926" t="s">
        <v>21</v>
      </c>
      <c r="AC7926">
        <v>820</v>
      </c>
    </row>
    <row r="7927" spans="1:29" x14ac:dyDescent="0.25">
      <c r="A7927">
        <v>345</v>
      </c>
      <c r="B7927">
        <v>345102</v>
      </c>
      <c r="C7927">
        <v>6150</v>
      </c>
      <c r="D7927" t="str">
        <f>VLOOKUP(C7927,'Schedule 3'!A:M,13,FALSE)</f>
        <v>Salaries and Wages</v>
      </c>
      <c r="E7927">
        <v>1327.72</v>
      </c>
      <c r="F7927" s="1">
        <v>42850</v>
      </c>
      <c r="G7927" t="s">
        <v>462</v>
      </c>
      <c r="H7927" t="s">
        <v>69</v>
      </c>
      <c r="I7927" t="s">
        <v>48</v>
      </c>
      <c r="K7927">
        <v>357039</v>
      </c>
      <c r="L7927">
        <v>269198</v>
      </c>
      <c r="Q7927" t="s">
        <v>70</v>
      </c>
      <c r="U7927">
        <v>4</v>
      </c>
      <c r="V7927">
        <v>17</v>
      </c>
      <c r="X7927">
        <v>1001284</v>
      </c>
      <c r="Y7927" t="s">
        <v>65</v>
      </c>
      <c r="Z7927">
        <v>357</v>
      </c>
      <c r="AA7927" t="s">
        <v>586</v>
      </c>
      <c r="AB7927" t="s">
        <v>21</v>
      </c>
      <c r="AC7927">
        <v>1137</v>
      </c>
    </row>
    <row r="7928" spans="1:29" x14ac:dyDescent="0.25">
      <c r="A7928">
        <v>345</v>
      </c>
      <c r="B7928">
        <v>345102</v>
      </c>
      <c r="C7928">
        <v>6150</v>
      </c>
      <c r="D7928" t="str">
        <f>VLOOKUP(C7928,'Schedule 3'!A:M,13,FALSE)</f>
        <v>Salaries and Wages</v>
      </c>
      <c r="E7928">
        <v>1743.93</v>
      </c>
      <c r="F7928" s="1">
        <v>42850</v>
      </c>
      <c r="G7928" t="s">
        <v>462</v>
      </c>
      <c r="H7928" t="s">
        <v>69</v>
      </c>
      <c r="I7928" t="s">
        <v>48</v>
      </c>
      <c r="K7928">
        <v>357039</v>
      </c>
      <c r="L7928">
        <v>269198</v>
      </c>
      <c r="Q7928" t="s">
        <v>70</v>
      </c>
      <c r="U7928">
        <v>4</v>
      </c>
      <c r="V7928">
        <v>17</v>
      </c>
      <c r="X7928">
        <v>1098821</v>
      </c>
      <c r="Y7928" t="s">
        <v>65</v>
      </c>
      <c r="Z7928">
        <v>357</v>
      </c>
      <c r="AA7928" t="s">
        <v>586</v>
      </c>
      <c r="AB7928" t="s">
        <v>21</v>
      </c>
      <c r="AC7928">
        <v>2806</v>
      </c>
    </row>
    <row r="7929" spans="1:29" x14ac:dyDescent="0.25">
      <c r="A7929">
        <v>345</v>
      </c>
      <c r="B7929">
        <v>345102</v>
      </c>
      <c r="C7929">
        <v>6150</v>
      </c>
      <c r="D7929" t="str">
        <f>VLOOKUP(C7929,'Schedule 3'!A:M,13,FALSE)</f>
        <v>Salaries and Wages</v>
      </c>
      <c r="E7929">
        <v>1769.96</v>
      </c>
      <c r="F7929" s="1">
        <v>42850</v>
      </c>
      <c r="G7929" t="s">
        <v>462</v>
      </c>
      <c r="H7929" t="s">
        <v>69</v>
      </c>
      <c r="I7929" t="s">
        <v>48</v>
      </c>
      <c r="K7929">
        <v>357039</v>
      </c>
      <c r="L7929">
        <v>269198</v>
      </c>
      <c r="Q7929" t="s">
        <v>70</v>
      </c>
      <c r="U7929">
        <v>4</v>
      </c>
      <c r="V7929">
        <v>17</v>
      </c>
      <c r="X7929">
        <v>1098822</v>
      </c>
      <c r="Y7929" t="s">
        <v>65</v>
      </c>
      <c r="Z7929">
        <v>357</v>
      </c>
      <c r="AA7929" t="s">
        <v>586</v>
      </c>
      <c r="AB7929" t="s">
        <v>21</v>
      </c>
      <c r="AC7929">
        <v>2807</v>
      </c>
    </row>
    <row r="7930" spans="1:29" x14ac:dyDescent="0.25">
      <c r="A7930">
        <v>345</v>
      </c>
      <c r="B7930">
        <v>345102</v>
      </c>
      <c r="C7930">
        <v>6150</v>
      </c>
      <c r="D7930" t="str">
        <f>VLOOKUP(C7930,'Schedule 3'!A:M,13,FALSE)</f>
        <v>Salaries and Wages</v>
      </c>
      <c r="E7930">
        <v>2210.4</v>
      </c>
      <c r="F7930" s="1">
        <v>42850</v>
      </c>
      <c r="G7930" t="s">
        <v>462</v>
      </c>
      <c r="H7930" t="s">
        <v>69</v>
      </c>
      <c r="I7930" t="s">
        <v>48</v>
      </c>
      <c r="K7930">
        <v>357039</v>
      </c>
      <c r="L7930">
        <v>269198</v>
      </c>
      <c r="Q7930" t="s">
        <v>70</v>
      </c>
      <c r="U7930">
        <v>4</v>
      </c>
      <c r="V7930">
        <v>17</v>
      </c>
      <c r="X7930">
        <v>1098825</v>
      </c>
      <c r="Y7930" t="s">
        <v>65</v>
      </c>
      <c r="Z7930">
        <v>357</v>
      </c>
      <c r="AA7930" t="s">
        <v>586</v>
      </c>
      <c r="AB7930" t="s">
        <v>21</v>
      </c>
      <c r="AC7930">
        <v>2808</v>
      </c>
    </row>
    <row r="7931" spans="1:29" x14ac:dyDescent="0.25">
      <c r="A7931">
        <v>345</v>
      </c>
      <c r="B7931">
        <v>345101</v>
      </c>
      <c r="C7931">
        <v>6150</v>
      </c>
      <c r="D7931" t="str">
        <f>VLOOKUP(C7931,'Schedule 3'!A:M,13,FALSE)</f>
        <v>Salaries and Wages</v>
      </c>
      <c r="E7931">
        <v>2303.3200000000002</v>
      </c>
      <c r="F7931" s="1">
        <v>42850</v>
      </c>
      <c r="G7931" t="s">
        <v>462</v>
      </c>
      <c r="H7931" t="s">
        <v>69</v>
      </c>
      <c r="I7931" t="s">
        <v>48</v>
      </c>
      <c r="K7931">
        <v>357039</v>
      </c>
      <c r="L7931">
        <v>269198</v>
      </c>
      <c r="Q7931" t="s">
        <v>70</v>
      </c>
      <c r="U7931">
        <v>4</v>
      </c>
      <c r="V7931">
        <v>17</v>
      </c>
      <c r="X7931">
        <v>1098828</v>
      </c>
      <c r="Y7931" t="s">
        <v>65</v>
      </c>
      <c r="Z7931">
        <v>357</v>
      </c>
      <c r="AA7931" t="s">
        <v>586</v>
      </c>
      <c r="AB7931" t="s">
        <v>21</v>
      </c>
      <c r="AC7931">
        <v>2809</v>
      </c>
    </row>
    <row r="7932" spans="1:29" x14ac:dyDescent="0.25">
      <c r="A7932">
        <v>345</v>
      </c>
      <c r="B7932">
        <v>345102</v>
      </c>
      <c r="C7932">
        <v>6150</v>
      </c>
      <c r="D7932" t="str">
        <f>VLOOKUP(C7932,'Schedule 3'!A:M,13,FALSE)</f>
        <v>Salaries and Wages</v>
      </c>
      <c r="E7932">
        <v>2781.42</v>
      </c>
      <c r="F7932" s="1">
        <v>42850</v>
      </c>
      <c r="G7932" t="s">
        <v>462</v>
      </c>
      <c r="H7932" t="s">
        <v>69</v>
      </c>
      <c r="I7932" t="s">
        <v>48</v>
      </c>
      <c r="K7932">
        <v>357039</v>
      </c>
      <c r="L7932">
        <v>269198</v>
      </c>
      <c r="Q7932" t="s">
        <v>70</v>
      </c>
      <c r="U7932">
        <v>4</v>
      </c>
      <c r="V7932">
        <v>17</v>
      </c>
      <c r="X7932">
        <v>1098942</v>
      </c>
      <c r="Y7932" t="s">
        <v>65</v>
      </c>
      <c r="Z7932">
        <v>357</v>
      </c>
      <c r="AA7932" t="s">
        <v>586</v>
      </c>
      <c r="AB7932" t="s">
        <v>21</v>
      </c>
      <c r="AC7932">
        <v>2881</v>
      </c>
    </row>
    <row r="7933" spans="1:29" x14ac:dyDescent="0.25">
      <c r="A7933">
        <v>345</v>
      </c>
      <c r="B7933">
        <v>345101</v>
      </c>
      <c r="C7933">
        <v>6155</v>
      </c>
      <c r="D7933" t="str">
        <f>VLOOKUP(C7933,'Schedule 3'!A:M,13,FALSE)</f>
        <v>Salaries and Wages</v>
      </c>
      <c r="E7933">
        <v>253.04</v>
      </c>
      <c r="F7933" s="1">
        <v>42850</v>
      </c>
      <c r="G7933" t="s">
        <v>462</v>
      </c>
      <c r="H7933" t="s">
        <v>69</v>
      </c>
      <c r="I7933" t="s">
        <v>52</v>
      </c>
      <c r="K7933">
        <v>357039</v>
      </c>
      <c r="L7933">
        <v>269198</v>
      </c>
      <c r="Q7933" t="s">
        <v>70</v>
      </c>
      <c r="U7933">
        <v>4</v>
      </c>
      <c r="V7933">
        <v>17</v>
      </c>
      <c r="X7933">
        <v>1099579</v>
      </c>
      <c r="Y7933" t="s">
        <v>65</v>
      </c>
      <c r="Z7933">
        <v>357</v>
      </c>
      <c r="AA7933" t="s">
        <v>586</v>
      </c>
      <c r="AB7933" t="s">
        <v>21</v>
      </c>
      <c r="AC7933">
        <v>3649</v>
      </c>
    </row>
    <row r="7934" spans="1:29" x14ac:dyDescent="0.25">
      <c r="A7934">
        <v>345</v>
      </c>
      <c r="B7934">
        <v>345102</v>
      </c>
      <c r="C7934">
        <v>6155</v>
      </c>
      <c r="D7934" t="str">
        <f>VLOOKUP(C7934,'Schedule 3'!A:M,13,FALSE)</f>
        <v>Salaries and Wages</v>
      </c>
      <c r="E7934">
        <v>2247.31</v>
      </c>
      <c r="F7934" s="1">
        <v>42850</v>
      </c>
      <c r="G7934" t="s">
        <v>462</v>
      </c>
      <c r="H7934" t="s">
        <v>69</v>
      </c>
      <c r="I7934" t="s">
        <v>52</v>
      </c>
      <c r="K7934">
        <v>357039</v>
      </c>
      <c r="L7934">
        <v>269198</v>
      </c>
      <c r="Q7934" t="s">
        <v>70</v>
      </c>
      <c r="U7934">
        <v>4</v>
      </c>
      <c r="V7934">
        <v>17</v>
      </c>
      <c r="X7934">
        <v>1099579</v>
      </c>
      <c r="Y7934" t="s">
        <v>65</v>
      </c>
      <c r="Z7934">
        <v>357</v>
      </c>
      <c r="AA7934" t="s">
        <v>586</v>
      </c>
      <c r="AB7934" t="s">
        <v>21</v>
      </c>
      <c r="AC7934">
        <v>3650</v>
      </c>
    </row>
    <row r="7935" spans="1:29" x14ac:dyDescent="0.25">
      <c r="A7935">
        <v>345</v>
      </c>
      <c r="B7935">
        <v>345101</v>
      </c>
      <c r="C7935">
        <v>6150</v>
      </c>
      <c r="D7935" t="str">
        <f>VLOOKUP(C7935,'Schedule 3'!A:M,13,FALSE)</f>
        <v>Salaries and Wages</v>
      </c>
      <c r="E7935">
        <v>1583.55</v>
      </c>
      <c r="F7935" s="1">
        <v>42850</v>
      </c>
      <c r="G7935" t="s">
        <v>462</v>
      </c>
      <c r="H7935" t="s">
        <v>69</v>
      </c>
      <c r="I7935" t="s">
        <v>48</v>
      </c>
      <c r="K7935">
        <v>357039</v>
      </c>
      <c r="L7935">
        <v>269198</v>
      </c>
      <c r="Q7935" t="s">
        <v>70</v>
      </c>
      <c r="U7935">
        <v>4</v>
      </c>
      <c r="V7935">
        <v>17</v>
      </c>
      <c r="X7935">
        <v>1099936</v>
      </c>
      <c r="Y7935" t="s">
        <v>65</v>
      </c>
      <c r="Z7935">
        <v>357</v>
      </c>
      <c r="AA7935" t="s">
        <v>586</v>
      </c>
      <c r="AB7935" t="s">
        <v>21</v>
      </c>
      <c r="AC7935">
        <v>4119</v>
      </c>
    </row>
    <row r="7936" spans="1:29" x14ac:dyDescent="0.25">
      <c r="A7936">
        <v>345</v>
      </c>
      <c r="B7936">
        <v>345101</v>
      </c>
      <c r="C7936">
        <v>6150</v>
      </c>
      <c r="D7936" t="str">
        <f>VLOOKUP(C7936,'Schedule 3'!A:M,13,FALSE)</f>
        <v>Salaries and Wages</v>
      </c>
      <c r="E7936">
        <v>360.1</v>
      </c>
      <c r="F7936" s="1">
        <v>42870</v>
      </c>
      <c r="G7936" t="s">
        <v>462</v>
      </c>
      <c r="H7936" t="s">
        <v>69</v>
      </c>
      <c r="I7936" t="s">
        <v>48</v>
      </c>
      <c r="K7936">
        <v>357200</v>
      </c>
      <c r="L7936">
        <v>270740</v>
      </c>
      <c r="Q7936" t="s">
        <v>70</v>
      </c>
      <c r="U7936">
        <v>5</v>
      </c>
      <c r="V7936">
        <v>17</v>
      </c>
      <c r="X7936">
        <v>1099720</v>
      </c>
      <c r="Y7936" t="s">
        <v>65</v>
      </c>
      <c r="Z7936">
        <v>333</v>
      </c>
      <c r="AA7936" t="s">
        <v>586</v>
      </c>
      <c r="AB7936" t="s">
        <v>21</v>
      </c>
      <c r="AC7936">
        <v>762</v>
      </c>
    </row>
    <row r="7937" spans="1:29" x14ac:dyDescent="0.25">
      <c r="A7937">
        <v>345</v>
      </c>
      <c r="B7937">
        <v>345102</v>
      </c>
      <c r="C7937">
        <v>6150</v>
      </c>
      <c r="D7937" t="str">
        <f>VLOOKUP(C7937,'Schedule 3'!A:M,13,FALSE)</f>
        <v>Salaries and Wages</v>
      </c>
      <c r="E7937">
        <v>3194.64</v>
      </c>
      <c r="F7937" s="1">
        <v>42870</v>
      </c>
      <c r="G7937" t="s">
        <v>462</v>
      </c>
      <c r="H7937" t="s">
        <v>69</v>
      </c>
      <c r="I7937" t="s">
        <v>48</v>
      </c>
      <c r="K7937">
        <v>357200</v>
      </c>
      <c r="L7937">
        <v>270740</v>
      </c>
      <c r="Q7937" t="s">
        <v>70</v>
      </c>
      <c r="U7937">
        <v>5</v>
      </c>
      <c r="V7937">
        <v>17</v>
      </c>
      <c r="X7937">
        <v>1099720</v>
      </c>
      <c r="Y7937" t="s">
        <v>65</v>
      </c>
      <c r="Z7937">
        <v>333</v>
      </c>
      <c r="AA7937" t="s">
        <v>586</v>
      </c>
      <c r="AB7937" t="s">
        <v>21</v>
      </c>
      <c r="AC7937">
        <v>763</v>
      </c>
    </row>
    <row r="7938" spans="1:29" x14ac:dyDescent="0.25">
      <c r="A7938">
        <v>345</v>
      </c>
      <c r="B7938">
        <v>345102</v>
      </c>
      <c r="C7938">
        <v>6150</v>
      </c>
      <c r="D7938" t="str">
        <f>VLOOKUP(C7938,'Schedule 3'!A:M,13,FALSE)</f>
        <v>Salaries and Wages</v>
      </c>
      <c r="E7938">
        <v>1190.93</v>
      </c>
      <c r="F7938" s="1">
        <v>42864</v>
      </c>
      <c r="G7938" t="s">
        <v>462</v>
      </c>
      <c r="H7938" t="s">
        <v>69</v>
      </c>
      <c r="I7938" t="s">
        <v>48</v>
      </c>
      <c r="K7938">
        <v>357201</v>
      </c>
      <c r="L7938">
        <v>270741</v>
      </c>
      <c r="Q7938" t="s">
        <v>70</v>
      </c>
      <c r="U7938">
        <v>5</v>
      </c>
      <c r="V7938">
        <v>17</v>
      </c>
      <c r="X7938">
        <v>1001142</v>
      </c>
      <c r="Y7938" t="s">
        <v>65</v>
      </c>
      <c r="Z7938">
        <v>357</v>
      </c>
      <c r="AA7938" t="s">
        <v>586</v>
      </c>
      <c r="AB7938" t="s">
        <v>21</v>
      </c>
      <c r="AC7938">
        <v>621</v>
      </c>
    </row>
    <row r="7939" spans="1:29" x14ac:dyDescent="0.25">
      <c r="A7939">
        <v>345</v>
      </c>
      <c r="B7939">
        <v>345102</v>
      </c>
      <c r="C7939">
        <v>6150</v>
      </c>
      <c r="D7939" t="str">
        <f>VLOOKUP(C7939,'Schedule 3'!A:M,13,FALSE)</f>
        <v>Salaries and Wages</v>
      </c>
      <c r="E7939">
        <v>1535.2</v>
      </c>
      <c r="F7939" s="1">
        <v>42864</v>
      </c>
      <c r="G7939" t="s">
        <v>462</v>
      </c>
      <c r="H7939" t="s">
        <v>69</v>
      </c>
      <c r="I7939" t="s">
        <v>48</v>
      </c>
      <c r="K7939">
        <v>357201</v>
      </c>
      <c r="L7939">
        <v>270741</v>
      </c>
      <c r="Q7939" t="s">
        <v>70</v>
      </c>
      <c r="U7939">
        <v>5</v>
      </c>
      <c r="V7939">
        <v>17</v>
      </c>
      <c r="X7939">
        <v>1001177</v>
      </c>
      <c r="Y7939" t="s">
        <v>65</v>
      </c>
      <c r="Z7939">
        <v>357</v>
      </c>
      <c r="AA7939" t="s">
        <v>586</v>
      </c>
      <c r="AB7939" t="s">
        <v>21</v>
      </c>
      <c r="AC7939">
        <v>796</v>
      </c>
    </row>
    <row r="7940" spans="1:29" x14ac:dyDescent="0.25">
      <c r="A7940">
        <v>345</v>
      </c>
      <c r="B7940">
        <v>345102</v>
      </c>
      <c r="C7940">
        <v>6150</v>
      </c>
      <c r="D7940" t="str">
        <f>VLOOKUP(C7940,'Schedule 3'!A:M,13,FALSE)</f>
        <v>Salaries and Wages</v>
      </c>
      <c r="E7940">
        <v>1306.98</v>
      </c>
      <c r="F7940" s="1">
        <v>42864</v>
      </c>
      <c r="G7940" t="s">
        <v>462</v>
      </c>
      <c r="H7940" t="s">
        <v>69</v>
      </c>
      <c r="I7940" t="s">
        <v>48</v>
      </c>
      <c r="K7940">
        <v>357201</v>
      </c>
      <c r="L7940">
        <v>270741</v>
      </c>
      <c r="Q7940" t="s">
        <v>70</v>
      </c>
      <c r="U7940">
        <v>5</v>
      </c>
      <c r="V7940">
        <v>17</v>
      </c>
      <c r="X7940">
        <v>1001284</v>
      </c>
      <c r="Y7940" t="s">
        <v>65</v>
      </c>
      <c r="Z7940">
        <v>357</v>
      </c>
      <c r="AA7940" t="s">
        <v>586</v>
      </c>
      <c r="AB7940" t="s">
        <v>21</v>
      </c>
      <c r="AC7940">
        <v>1136</v>
      </c>
    </row>
    <row r="7941" spans="1:29" x14ac:dyDescent="0.25">
      <c r="A7941">
        <v>345</v>
      </c>
      <c r="B7941">
        <v>345102</v>
      </c>
      <c r="C7941">
        <v>6150</v>
      </c>
      <c r="D7941" t="str">
        <f>VLOOKUP(C7941,'Schedule 3'!A:M,13,FALSE)</f>
        <v>Salaries and Wages</v>
      </c>
      <c r="E7941">
        <v>1722.4</v>
      </c>
      <c r="F7941" s="1">
        <v>42864</v>
      </c>
      <c r="G7941" t="s">
        <v>462</v>
      </c>
      <c r="H7941" t="s">
        <v>69</v>
      </c>
      <c r="I7941" t="s">
        <v>48</v>
      </c>
      <c r="K7941">
        <v>357201</v>
      </c>
      <c r="L7941">
        <v>270741</v>
      </c>
      <c r="Q7941" t="s">
        <v>70</v>
      </c>
      <c r="U7941">
        <v>5</v>
      </c>
      <c r="V7941">
        <v>17</v>
      </c>
      <c r="X7941">
        <v>1098821</v>
      </c>
      <c r="Y7941" t="s">
        <v>65</v>
      </c>
      <c r="Z7941">
        <v>357</v>
      </c>
      <c r="AA7941" t="s">
        <v>586</v>
      </c>
      <c r="AB7941" t="s">
        <v>21</v>
      </c>
      <c r="AC7941">
        <v>2936</v>
      </c>
    </row>
    <row r="7942" spans="1:29" x14ac:dyDescent="0.25">
      <c r="A7942">
        <v>345</v>
      </c>
      <c r="B7942">
        <v>345102</v>
      </c>
      <c r="C7942">
        <v>6150</v>
      </c>
      <c r="D7942" t="str">
        <f>VLOOKUP(C7942,'Schedule 3'!A:M,13,FALSE)</f>
        <v>Salaries and Wages</v>
      </c>
      <c r="E7942">
        <v>1675.45</v>
      </c>
      <c r="F7942" s="1">
        <v>42864</v>
      </c>
      <c r="G7942" t="s">
        <v>462</v>
      </c>
      <c r="H7942" t="s">
        <v>69</v>
      </c>
      <c r="I7942" t="s">
        <v>48</v>
      </c>
      <c r="K7942">
        <v>357201</v>
      </c>
      <c r="L7942">
        <v>270741</v>
      </c>
      <c r="Q7942" t="s">
        <v>70</v>
      </c>
      <c r="U7942">
        <v>5</v>
      </c>
      <c r="V7942">
        <v>17</v>
      </c>
      <c r="X7942">
        <v>1098822</v>
      </c>
      <c r="Y7942" t="s">
        <v>65</v>
      </c>
      <c r="Z7942">
        <v>357</v>
      </c>
      <c r="AA7942" t="s">
        <v>586</v>
      </c>
      <c r="AB7942" t="s">
        <v>21</v>
      </c>
      <c r="AC7942">
        <v>2937</v>
      </c>
    </row>
    <row r="7943" spans="1:29" x14ac:dyDescent="0.25">
      <c r="A7943">
        <v>345</v>
      </c>
      <c r="B7943">
        <v>345102</v>
      </c>
      <c r="C7943">
        <v>6150</v>
      </c>
      <c r="D7943" t="str">
        <f>VLOOKUP(C7943,'Schedule 3'!A:M,13,FALSE)</f>
        <v>Salaries and Wages</v>
      </c>
      <c r="E7943">
        <v>2293.3000000000002</v>
      </c>
      <c r="F7943" s="1">
        <v>42864</v>
      </c>
      <c r="G7943" t="s">
        <v>462</v>
      </c>
      <c r="H7943" t="s">
        <v>69</v>
      </c>
      <c r="I7943" t="s">
        <v>48</v>
      </c>
      <c r="K7943">
        <v>357201</v>
      </c>
      <c r="L7943">
        <v>270741</v>
      </c>
      <c r="Q7943" t="s">
        <v>70</v>
      </c>
      <c r="U7943">
        <v>5</v>
      </c>
      <c r="V7943">
        <v>17</v>
      </c>
      <c r="X7943">
        <v>1098825</v>
      </c>
      <c r="Y7943" t="s">
        <v>65</v>
      </c>
      <c r="Z7943">
        <v>357</v>
      </c>
      <c r="AA7943" t="s">
        <v>586</v>
      </c>
      <c r="AB7943" t="s">
        <v>21</v>
      </c>
      <c r="AC7943">
        <v>2938</v>
      </c>
    </row>
    <row r="7944" spans="1:29" x14ac:dyDescent="0.25">
      <c r="A7944">
        <v>345</v>
      </c>
      <c r="B7944">
        <v>345101</v>
      </c>
      <c r="C7944">
        <v>6150</v>
      </c>
      <c r="D7944" t="str">
        <f>VLOOKUP(C7944,'Schedule 3'!A:M,13,FALSE)</f>
        <v>Salaries and Wages</v>
      </c>
      <c r="E7944">
        <v>1906</v>
      </c>
      <c r="F7944" s="1">
        <v>42864</v>
      </c>
      <c r="G7944" t="s">
        <v>462</v>
      </c>
      <c r="H7944" t="s">
        <v>69</v>
      </c>
      <c r="I7944" t="s">
        <v>48</v>
      </c>
      <c r="K7944">
        <v>357201</v>
      </c>
      <c r="L7944">
        <v>270741</v>
      </c>
      <c r="Q7944" t="s">
        <v>70</v>
      </c>
      <c r="U7944">
        <v>5</v>
      </c>
      <c r="V7944">
        <v>17</v>
      </c>
      <c r="X7944">
        <v>1098828</v>
      </c>
      <c r="Y7944" t="s">
        <v>65</v>
      </c>
      <c r="Z7944">
        <v>357</v>
      </c>
      <c r="AA7944" t="s">
        <v>586</v>
      </c>
      <c r="AB7944" t="s">
        <v>21</v>
      </c>
      <c r="AC7944">
        <v>2939</v>
      </c>
    </row>
    <row r="7945" spans="1:29" x14ac:dyDescent="0.25">
      <c r="A7945">
        <v>345</v>
      </c>
      <c r="B7945">
        <v>345102</v>
      </c>
      <c r="C7945">
        <v>6150</v>
      </c>
      <c r="D7945" t="str">
        <f>VLOOKUP(C7945,'Schedule 3'!A:M,13,FALSE)</f>
        <v>Salaries and Wages</v>
      </c>
      <c r="E7945">
        <v>2233.4299999999998</v>
      </c>
      <c r="F7945" s="1">
        <v>42864</v>
      </c>
      <c r="G7945" t="s">
        <v>462</v>
      </c>
      <c r="H7945" t="s">
        <v>69</v>
      </c>
      <c r="I7945" t="s">
        <v>48</v>
      </c>
      <c r="K7945">
        <v>357201</v>
      </c>
      <c r="L7945">
        <v>270741</v>
      </c>
      <c r="Q7945" t="s">
        <v>70</v>
      </c>
      <c r="U7945">
        <v>5</v>
      </c>
      <c r="V7945">
        <v>17</v>
      </c>
      <c r="X7945">
        <v>1098942</v>
      </c>
      <c r="Y7945" t="s">
        <v>65</v>
      </c>
      <c r="Z7945">
        <v>357</v>
      </c>
      <c r="AA7945" t="s">
        <v>586</v>
      </c>
      <c r="AB7945" t="s">
        <v>21</v>
      </c>
      <c r="AC7945">
        <v>3011</v>
      </c>
    </row>
    <row r="7946" spans="1:29" x14ac:dyDescent="0.25">
      <c r="A7946">
        <v>345</v>
      </c>
      <c r="B7946">
        <v>345101</v>
      </c>
      <c r="C7946">
        <v>6155</v>
      </c>
      <c r="D7946" t="str">
        <f>VLOOKUP(C7946,'Schedule 3'!A:M,13,FALSE)</f>
        <v>Salaries and Wages</v>
      </c>
      <c r="E7946">
        <v>207.12</v>
      </c>
      <c r="F7946" s="1">
        <v>42864</v>
      </c>
      <c r="G7946" t="s">
        <v>462</v>
      </c>
      <c r="H7946" t="s">
        <v>69</v>
      </c>
      <c r="I7946" t="s">
        <v>52</v>
      </c>
      <c r="K7946">
        <v>357201</v>
      </c>
      <c r="L7946">
        <v>270741</v>
      </c>
      <c r="Q7946" t="s">
        <v>70</v>
      </c>
      <c r="U7946">
        <v>5</v>
      </c>
      <c r="V7946">
        <v>17</v>
      </c>
      <c r="X7946">
        <v>1099579</v>
      </c>
      <c r="Y7946" t="s">
        <v>65</v>
      </c>
      <c r="Z7946">
        <v>357</v>
      </c>
      <c r="AA7946" t="s">
        <v>586</v>
      </c>
      <c r="AB7946" t="s">
        <v>21</v>
      </c>
      <c r="AC7946">
        <v>3774</v>
      </c>
    </row>
    <row r="7947" spans="1:29" x14ac:dyDescent="0.25">
      <c r="A7947">
        <v>345</v>
      </c>
      <c r="B7947">
        <v>345102</v>
      </c>
      <c r="C7947">
        <v>6155</v>
      </c>
      <c r="D7947" t="str">
        <f>VLOOKUP(C7947,'Schedule 3'!A:M,13,FALSE)</f>
        <v>Salaries and Wages</v>
      </c>
      <c r="E7947">
        <v>1837.47</v>
      </c>
      <c r="F7947" s="1">
        <v>42864</v>
      </c>
      <c r="G7947" t="s">
        <v>462</v>
      </c>
      <c r="H7947" t="s">
        <v>69</v>
      </c>
      <c r="I7947" t="s">
        <v>52</v>
      </c>
      <c r="K7947">
        <v>357201</v>
      </c>
      <c r="L7947">
        <v>270741</v>
      </c>
      <c r="Q7947" t="s">
        <v>70</v>
      </c>
      <c r="U7947">
        <v>5</v>
      </c>
      <c r="V7947">
        <v>17</v>
      </c>
      <c r="X7947">
        <v>1099579</v>
      </c>
      <c r="Y7947" t="s">
        <v>65</v>
      </c>
      <c r="Z7947">
        <v>357</v>
      </c>
      <c r="AA7947" t="s">
        <v>586</v>
      </c>
      <c r="AB7947" t="s">
        <v>21</v>
      </c>
      <c r="AC7947">
        <v>3775</v>
      </c>
    </row>
    <row r="7948" spans="1:29" x14ac:dyDescent="0.25">
      <c r="A7948">
        <v>345</v>
      </c>
      <c r="B7948">
        <v>345101</v>
      </c>
      <c r="C7948">
        <v>6150</v>
      </c>
      <c r="D7948" t="str">
        <f>VLOOKUP(C7948,'Schedule 3'!A:M,13,FALSE)</f>
        <v>Salaries and Wages</v>
      </c>
      <c r="E7948">
        <v>1318.88</v>
      </c>
      <c r="F7948" s="1">
        <v>42864</v>
      </c>
      <c r="G7948" t="s">
        <v>462</v>
      </c>
      <c r="H7948" t="s">
        <v>69</v>
      </c>
      <c r="I7948" t="s">
        <v>48</v>
      </c>
      <c r="K7948">
        <v>357201</v>
      </c>
      <c r="L7948">
        <v>270741</v>
      </c>
      <c r="Q7948" t="s">
        <v>70</v>
      </c>
      <c r="U7948">
        <v>5</v>
      </c>
      <c r="V7948">
        <v>17</v>
      </c>
      <c r="X7948">
        <v>1099936</v>
      </c>
      <c r="Y7948" t="s">
        <v>65</v>
      </c>
      <c r="Z7948">
        <v>357</v>
      </c>
      <c r="AA7948" t="s">
        <v>586</v>
      </c>
      <c r="AB7948" t="s">
        <v>21</v>
      </c>
      <c r="AC7948">
        <v>4243</v>
      </c>
    </row>
    <row r="7949" spans="1:29" x14ac:dyDescent="0.25">
      <c r="A7949">
        <v>345</v>
      </c>
      <c r="B7949">
        <v>345102</v>
      </c>
      <c r="C7949">
        <v>6150</v>
      </c>
      <c r="D7949" t="str">
        <f>VLOOKUP(C7949,'Schedule 3'!A:M,13,FALSE)</f>
        <v>Salaries and Wages</v>
      </c>
      <c r="E7949">
        <v>1280.26</v>
      </c>
      <c r="F7949" s="1">
        <v>42878</v>
      </c>
      <c r="G7949" t="s">
        <v>462</v>
      </c>
      <c r="H7949" t="s">
        <v>69</v>
      </c>
      <c r="I7949" t="s">
        <v>48</v>
      </c>
      <c r="K7949">
        <v>357319</v>
      </c>
      <c r="L7949">
        <v>271683</v>
      </c>
      <c r="Q7949" t="s">
        <v>70</v>
      </c>
      <c r="U7949">
        <v>5</v>
      </c>
      <c r="V7949">
        <v>17</v>
      </c>
      <c r="X7949">
        <v>1001142</v>
      </c>
      <c r="Y7949" t="s">
        <v>65</v>
      </c>
      <c r="Z7949">
        <v>357</v>
      </c>
      <c r="AA7949" t="s">
        <v>586</v>
      </c>
      <c r="AB7949" t="s">
        <v>21</v>
      </c>
      <c r="AC7949">
        <v>675</v>
      </c>
    </row>
    <row r="7950" spans="1:29" x14ac:dyDescent="0.25">
      <c r="A7950">
        <v>345</v>
      </c>
      <c r="B7950">
        <v>345102</v>
      </c>
      <c r="C7950">
        <v>6150</v>
      </c>
      <c r="D7950" t="str">
        <f>VLOOKUP(C7950,'Schedule 3'!A:M,13,FALSE)</f>
        <v>Salaries and Wages</v>
      </c>
      <c r="E7950">
        <v>1779.89</v>
      </c>
      <c r="F7950" s="1">
        <v>42878</v>
      </c>
      <c r="G7950" t="s">
        <v>462</v>
      </c>
      <c r="H7950" t="s">
        <v>69</v>
      </c>
      <c r="I7950" t="s">
        <v>48</v>
      </c>
      <c r="K7950">
        <v>357319</v>
      </c>
      <c r="L7950">
        <v>271683</v>
      </c>
      <c r="Q7950" t="s">
        <v>70</v>
      </c>
      <c r="U7950">
        <v>5</v>
      </c>
      <c r="V7950">
        <v>17</v>
      </c>
      <c r="X7950">
        <v>1001177</v>
      </c>
      <c r="Y7950" t="s">
        <v>65</v>
      </c>
      <c r="Z7950">
        <v>357</v>
      </c>
      <c r="AA7950" t="s">
        <v>586</v>
      </c>
      <c r="AB7950" t="s">
        <v>21</v>
      </c>
      <c r="AC7950">
        <v>850</v>
      </c>
    </row>
    <row r="7951" spans="1:29" x14ac:dyDescent="0.25">
      <c r="A7951">
        <v>345</v>
      </c>
      <c r="B7951">
        <v>345102</v>
      </c>
      <c r="C7951">
        <v>6150</v>
      </c>
      <c r="D7951" t="str">
        <f>VLOOKUP(C7951,'Schedule 3'!A:M,13,FALSE)</f>
        <v>Salaries and Wages</v>
      </c>
      <c r="E7951">
        <v>1181.3800000000001</v>
      </c>
      <c r="F7951" s="1">
        <v>42878</v>
      </c>
      <c r="G7951" t="s">
        <v>462</v>
      </c>
      <c r="H7951" t="s">
        <v>69</v>
      </c>
      <c r="I7951" t="s">
        <v>48</v>
      </c>
      <c r="K7951">
        <v>357319</v>
      </c>
      <c r="L7951">
        <v>271683</v>
      </c>
      <c r="Q7951" t="s">
        <v>70</v>
      </c>
      <c r="U7951">
        <v>5</v>
      </c>
      <c r="V7951">
        <v>17</v>
      </c>
      <c r="X7951">
        <v>1001284</v>
      </c>
      <c r="Y7951" t="s">
        <v>65</v>
      </c>
      <c r="Z7951">
        <v>357</v>
      </c>
      <c r="AA7951" t="s">
        <v>586</v>
      </c>
      <c r="AB7951" t="s">
        <v>21</v>
      </c>
      <c r="AC7951">
        <v>1188</v>
      </c>
    </row>
    <row r="7952" spans="1:29" x14ac:dyDescent="0.25">
      <c r="A7952">
        <v>345</v>
      </c>
      <c r="B7952">
        <v>345102</v>
      </c>
      <c r="C7952">
        <v>6150</v>
      </c>
      <c r="D7952" t="str">
        <f>VLOOKUP(C7952,'Schedule 3'!A:M,13,FALSE)</f>
        <v>Salaries and Wages</v>
      </c>
      <c r="E7952">
        <v>1743.93</v>
      </c>
      <c r="F7952" s="1">
        <v>42878</v>
      </c>
      <c r="G7952" t="s">
        <v>462</v>
      </c>
      <c r="H7952" t="s">
        <v>69</v>
      </c>
      <c r="I7952" t="s">
        <v>48</v>
      </c>
      <c r="K7952">
        <v>357319</v>
      </c>
      <c r="L7952">
        <v>271683</v>
      </c>
      <c r="Q7952" t="s">
        <v>70</v>
      </c>
      <c r="U7952">
        <v>5</v>
      </c>
      <c r="V7952">
        <v>17</v>
      </c>
      <c r="X7952">
        <v>1098821</v>
      </c>
      <c r="Y7952" t="s">
        <v>65</v>
      </c>
      <c r="Z7952">
        <v>357</v>
      </c>
      <c r="AA7952" t="s">
        <v>586</v>
      </c>
      <c r="AB7952" t="s">
        <v>21</v>
      </c>
      <c r="AC7952">
        <v>3105</v>
      </c>
    </row>
    <row r="7953" spans="1:29" x14ac:dyDescent="0.25">
      <c r="A7953">
        <v>345</v>
      </c>
      <c r="B7953">
        <v>345102</v>
      </c>
      <c r="C7953">
        <v>6150</v>
      </c>
      <c r="D7953" t="str">
        <f>VLOOKUP(C7953,'Schedule 3'!A:M,13,FALSE)</f>
        <v>Salaries and Wages</v>
      </c>
      <c r="E7953">
        <v>1614.35</v>
      </c>
      <c r="F7953" s="1">
        <v>42878</v>
      </c>
      <c r="G7953" t="s">
        <v>462</v>
      </c>
      <c r="H7953" t="s">
        <v>69</v>
      </c>
      <c r="I7953" t="s">
        <v>48</v>
      </c>
      <c r="K7953">
        <v>357319</v>
      </c>
      <c r="L7953">
        <v>271683</v>
      </c>
      <c r="Q7953" t="s">
        <v>70</v>
      </c>
      <c r="U7953">
        <v>5</v>
      </c>
      <c r="V7953">
        <v>17</v>
      </c>
      <c r="X7953">
        <v>1098822</v>
      </c>
      <c r="Y7953" t="s">
        <v>65</v>
      </c>
      <c r="Z7953">
        <v>357</v>
      </c>
      <c r="AA7953" t="s">
        <v>586</v>
      </c>
      <c r="AB7953" t="s">
        <v>21</v>
      </c>
      <c r="AC7953">
        <v>3106</v>
      </c>
    </row>
    <row r="7954" spans="1:29" x14ac:dyDescent="0.25">
      <c r="A7954">
        <v>345</v>
      </c>
      <c r="B7954">
        <v>345102</v>
      </c>
      <c r="C7954">
        <v>6150</v>
      </c>
      <c r="D7954" t="str">
        <f>VLOOKUP(C7954,'Schedule 3'!A:M,13,FALSE)</f>
        <v>Salaries and Wages</v>
      </c>
      <c r="E7954">
        <v>2210.4</v>
      </c>
      <c r="F7954" s="1">
        <v>42878</v>
      </c>
      <c r="G7954" t="s">
        <v>462</v>
      </c>
      <c r="H7954" t="s">
        <v>69</v>
      </c>
      <c r="I7954" t="s">
        <v>48</v>
      </c>
      <c r="K7954">
        <v>357319</v>
      </c>
      <c r="L7954">
        <v>271683</v>
      </c>
      <c r="Q7954" t="s">
        <v>70</v>
      </c>
      <c r="U7954">
        <v>5</v>
      </c>
      <c r="V7954">
        <v>17</v>
      </c>
      <c r="X7954">
        <v>1098825</v>
      </c>
      <c r="Y7954" t="s">
        <v>65</v>
      </c>
      <c r="Z7954">
        <v>357</v>
      </c>
      <c r="AA7954" t="s">
        <v>586</v>
      </c>
      <c r="AB7954" t="s">
        <v>21</v>
      </c>
      <c r="AC7954">
        <v>3107</v>
      </c>
    </row>
    <row r="7955" spans="1:29" x14ac:dyDescent="0.25">
      <c r="A7955">
        <v>345</v>
      </c>
      <c r="B7955">
        <v>345101</v>
      </c>
      <c r="C7955">
        <v>6150</v>
      </c>
      <c r="D7955" t="str">
        <f>VLOOKUP(C7955,'Schedule 3'!A:M,13,FALSE)</f>
        <v>Salaries and Wages</v>
      </c>
      <c r="E7955">
        <v>2029.84</v>
      </c>
      <c r="F7955" s="1">
        <v>42878</v>
      </c>
      <c r="G7955" t="s">
        <v>462</v>
      </c>
      <c r="H7955" t="s">
        <v>69</v>
      </c>
      <c r="I7955" t="s">
        <v>48</v>
      </c>
      <c r="K7955">
        <v>357319</v>
      </c>
      <c r="L7955">
        <v>271683</v>
      </c>
      <c r="Q7955" t="s">
        <v>70</v>
      </c>
      <c r="U7955">
        <v>5</v>
      </c>
      <c r="V7955">
        <v>17</v>
      </c>
      <c r="X7955">
        <v>1098828</v>
      </c>
      <c r="Y7955" t="s">
        <v>65</v>
      </c>
      <c r="Z7955">
        <v>357</v>
      </c>
      <c r="AA7955" t="s">
        <v>586</v>
      </c>
      <c r="AB7955" t="s">
        <v>21</v>
      </c>
      <c r="AC7955">
        <v>3108</v>
      </c>
    </row>
    <row r="7956" spans="1:29" x14ac:dyDescent="0.25">
      <c r="A7956">
        <v>345</v>
      </c>
      <c r="B7956">
        <v>345102</v>
      </c>
      <c r="C7956">
        <v>6150</v>
      </c>
      <c r="D7956" t="str">
        <f>VLOOKUP(C7956,'Schedule 3'!A:M,13,FALSE)</f>
        <v>Salaries and Wages</v>
      </c>
      <c r="E7956">
        <v>2155.5100000000002</v>
      </c>
      <c r="F7956" s="1">
        <v>42878</v>
      </c>
      <c r="G7956" t="s">
        <v>462</v>
      </c>
      <c r="H7956" t="s">
        <v>69</v>
      </c>
      <c r="I7956" t="s">
        <v>48</v>
      </c>
      <c r="K7956">
        <v>357319</v>
      </c>
      <c r="L7956">
        <v>271683</v>
      </c>
      <c r="Q7956" t="s">
        <v>70</v>
      </c>
      <c r="U7956">
        <v>5</v>
      </c>
      <c r="V7956">
        <v>17</v>
      </c>
      <c r="X7956">
        <v>1098942</v>
      </c>
      <c r="Y7956" t="s">
        <v>65</v>
      </c>
      <c r="Z7956">
        <v>357</v>
      </c>
      <c r="AA7956" t="s">
        <v>586</v>
      </c>
      <c r="AB7956" t="s">
        <v>21</v>
      </c>
      <c r="AC7956">
        <v>3180</v>
      </c>
    </row>
    <row r="7957" spans="1:29" x14ac:dyDescent="0.25">
      <c r="A7957">
        <v>345</v>
      </c>
      <c r="B7957">
        <v>345101</v>
      </c>
      <c r="C7957">
        <v>6155</v>
      </c>
      <c r="D7957" t="str">
        <f>VLOOKUP(C7957,'Schedule 3'!A:M,13,FALSE)</f>
        <v>Salaries and Wages</v>
      </c>
      <c r="E7957">
        <v>207.76</v>
      </c>
      <c r="F7957" s="1">
        <v>42878</v>
      </c>
      <c r="G7957" t="s">
        <v>462</v>
      </c>
      <c r="H7957" t="s">
        <v>69</v>
      </c>
      <c r="I7957" t="s">
        <v>52</v>
      </c>
      <c r="K7957">
        <v>357319</v>
      </c>
      <c r="L7957">
        <v>271683</v>
      </c>
      <c r="Q7957" t="s">
        <v>70</v>
      </c>
      <c r="U7957">
        <v>5</v>
      </c>
      <c r="V7957">
        <v>17</v>
      </c>
      <c r="X7957">
        <v>1099579</v>
      </c>
      <c r="Y7957" t="s">
        <v>65</v>
      </c>
      <c r="Z7957">
        <v>357</v>
      </c>
      <c r="AA7957" t="s">
        <v>586</v>
      </c>
      <c r="AB7957" t="s">
        <v>21</v>
      </c>
      <c r="AC7957">
        <v>3942</v>
      </c>
    </row>
    <row r="7958" spans="1:29" x14ac:dyDescent="0.25">
      <c r="A7958">
        <v>345</v>
      </c>
      <c r="B7958">
        <v>345102</v>
      </c>
      <c r="C7958">
        <v>6155</v>
      </c>
      <c r="D7958" t="str">
        <f>VLOOKUP(C7958,'Schedule 3'!A:M,13,FALSE)</f>
        <v>Salaries and Wages</v>
      </c>
      <c r="E7958">
        <v>1843.16</v>
      </c>
      <c r="F7958" s="1">
        <v>42878</v>
      </c>
      <c r="G7958" t="s">
        <v>462</v>
      </c>
      <c r="H7958" t="s">
        <v>69</v>
      </c>
      <c r="I7958" t="s">
        <v>52</v>
      </c>
      <c r="K7958">
        <v>357319</v>
      </c>
      <c r="L7958">
        <v>271683</v>
      </c>
      <c r="Q7958" t="s">
        <v>70</v>
      </c>
      <c r="U7958">
        <v>5</v>
      </c>
      <c r="V7958">
        <v>17</v>
      </c>
      <c r="X7958">
        <v>1099579</v>
      </c>
      <c r="Y7958" t="s">
        <v>65</v>
      </c>
      <c r="Z7958">
        <v>357</v>
      </c>
      <c r="AA7958" t="s">
        <v>586</v>
      </c>
      <c r="AB7958" t="s">
        <v>21</v>
      </c>
      <c r="AC7958">
        <v>3943</v>
      </c>
    </row>
    <row r="7959" spans="1:29" x14ac:dyDescent="0.25">
      <c r="A7959">
        <v>345</v>
      </c>
      <c r="B7959">
        <v>345101</v>
      </c>
      <c r="C7959">
        <v>6150</v>
      </c>
      <c r="D7959" t="str">
        <f>VLOOKUP(C7959,'Schedule 3'!A:M,13,FALSE)</f>
        <v>Salaries and Wages</v>
      </c>
      <c r="E7959">
        <v>1318.88</v>
      </c>
      <c r="F7959" s="1">
        <v>42878</v>
      </c>
      <c r="G7959" t="s">
        <v>462</v>
      </c>
      <c r="H7959" t="s">
        <v>69</v>
      </c>
      <c r="I7959" t="s">
        <v>48</v>
      </c>
      <c r="K7959">
        <v>357319</v>
      </c>
      <c r="L7959">
        <v>271683</v>
      </c>
      <c r="Q7959" t="s">
        <v>70</v>
      </c>
      <c r="U7959">
        <v>5</v>
      </c>
      <c r="V7959">
        <v>17</v>
      </c>
      <c r="X7959">
        <v>1099936</v>
      </c>
      <c r="Y7959" t="s">
        <v>65</v>
      </c>
      <c r="Z7959">
        <v>357</v>
      </c>
      <c r="AA7959" t="s">
        <v>586</v>
      </c>
      <c r="AB7959" t="s">
        <v>21</v>
      </c>
      <c r="AC7959">
        <v>4411</v>
      </c>
    </row>
    <row r="7960" spans="1:29" x14ac:dyDescent="0.25">
      <c r="A7960">
        <v>345</v>
      </c>
      <c r="B7960">
        <v>345101</v>
      </c>
      <c r="C7960">
        <v>6150</v>
      </c>
      <c r="D7960" t="str">
        <f>VLOOKUP(C7960,'Schedule 3'!A:M,13,FALSE)</f>
        <v>Salaries and Wages</v>
      </c>
      <c r="E7960">
        <v>360.1</v>
      </c>
      <c r="F7960" s="1">
        <v>42886</v>
      </c>
      <c r="G7960" t="s">
        <v>462</v>
      </c>
      <c r="H7960" t="s">
        <v>69</v>
      </c>
      <c r="I7960" t="s">
        <v>48</v>
      </c>
      <c r="K7960">
        <v>357321</v>
      </c>
      <c r="L7960">
        <v>271686</v>
      </c>
      <c r="Q7960" t="s">
        <v>70</v>
      </c>
      <c r="U7960">
        <v>5</v>
      </c>
      <c r="V7960">
        <v>17</v>
      </c>
      <c r="X7960">
        <v>1099720</v>
      </c>
      <c r="Y7960" t="s">
        <v>65</v>
      </c>
      <c r="Z7960">
        <v>333</v>
      </c>
      <c r="AA7960" t="s">
        <v>586</v>
      </c>
      <c r="AB7960" t="s">
        <v>21</v>
      </c>
      <c r="AC7960">
        <v>708</v>
      </c>
    </row>
    <row r="7961" spans="1:29" x14ac:dyDescent="0.25">
      <c r="A7961">
        <v>345</v>
      </c>
      <c r="B7961">
        <v>345102</v>
      </c>
      <c r="C7961">
        <v>6150</v>
      </c>
      <c r="D7961" t="str">
        <f>VLOOKUP(C7961,'Schedule 3'!A:M,13,FALSE)</f>
        <v>Salaries and Wages</v>
      </c>
      <c r="E7961">
        <v>3194.64</v>
      </c>
      <c r="F7961" s="1">
        <v>42886</v>
      </c>
      <c r="G7961" t="s">
        <v>462</v>
      </c>
      <c r="H7961" t="s">
        <v>69</v>
      </c>
      <c r="I7961" t="s">
        <v>48</v>
      </c>
      <c r="K7961">
        <v>357321</v>
      </c>
      <c r="L7961">
        <v>271686</v>
      </c>
      <c r="Q7961" t="s">
        <v>70</v>
      </c>
      <c r="U7961">
        <v>5</v>
      </c>
      <c r="V7961">
        <v>17</v>
      </c>
      <c r="X7961">
        <v>1099720</v>
      </c>
      <c r="Y7961" t="s">
        <v>65</v>
      </c>
      <c r="Z7961">
        <v>333</v>
      </c>
      <c r="AA7961" t="s">
        <v>586</v>
      </c>
      <c r="AB7961" t="s">
        <v>21</v>
      </c>
      <c r="AC7961">
        <v>709</v>
      </c>
    </row>
    <row r="7962" spans="1:29" x14ac:dyDescent="0.25">
      <c r="A7962">
        <v>345</v>
      </c>
      <c r="B7962">
        <v>345102</v>
      </c>
      <c r="C7962">
        <v>6150</v>
      </c>
      <c r="D7962" t="str">
        <f>VLOOKUP(C7962,'Schedule 3'!A:M,13,FALSE)</f>
        <v>Salaries and Wages</v>
      </c>
      <c r="E7962">
        <v>1137.5999999999999</v>
      </c>
      <c r="F7962" s="1">
        <v>42892</v>
      </c>
      <c r="G7962" t="s">
        <v>462</v>
      </c>
      <c r="H7962" t="s">
        <v>69</v>
      </c>
      <c r="I7962" t="s">
        <v>48</v>
      </c>
      <c r="K7962">
        <v>357545</v>
      </c>
      <c r="L7962">
        <v>272769</v>
      </c>
      <c r="Q7962" t="s">
        <v>70</v>
      </c>
      <c r="U7962">
        <v>6</v>
      </c>
      <c r="V7962">
        <v>17</v>
      </c>
      <c r="X7962">
        <v>1001142</v>
      </c>
      <c r="Y7962" t="s">
        <v>65</v>
      </c>
      <c r="Z7962">
        <v>357</v>
      </c>
      <c r="AA7962" t="s">
        <v>586</v>
      </c>
      <c r="AB7962" t="s">
        <v>21</v>
      </c>
      <c r="AC7962">
        <v>653</v>
      </c>
    </row>
    <row r="7963" spans="1:29" x14ac:dyDescent="0.25">
      <c r="A7963">
        <v>345</v>
      </c>
      <c r="B7963">
        <v>345102</v>
      </c>
      <c r="C7963">
        <v>6150</v>
      </c>
      <c r="D7963" t="str">
        <f>VLOOKUP(C7963,'Schedule 3'!A:M,13,FALSE)</f>
        <v>Salaries and Wages</v>
      </c>
      <c r="E7963">
        <v>1535.2</v>
      </c>
      <c r="F7963" s="1">
        <v>42892</v>
      </c>
      <c r="G7963" t="s">
        <v>462</v>
      </c>
      <c r="H7963" t="s">
        <v>69</v>
      </c>
      <c r="I7963" t="s">
        <v>48</v>
      </c>
      <c r="K7963">
        <v>357545</v>
      </c>
      <c r="L7963">
        <v>272769</v>
      </c>
      <c r="Q7963" t="s">
        <v>70</v>
      </c>
      <c r="U7963">
        <v>6</v>
      </c>
      <c r="V7963">
        <v>17</v>
      </c>
      <c r="X7963">
        <v>1001177</v>
      </c>
      <c r="Y7963" t="s">
        <v>65</v>
      </c>
      <c r="Z7963">
        <v>357</v>
      </c>
      <c r="AA7963" t="s">
        <v>586</v>
      </c>
      <c r="AB7963" t="s">
        <v>21</v>
      </c>
      <c r="AC7963">
        <v>828</v>
      </c>
    </row>
    <row r="7964" spans="1:29" x14ac:dyDescent="0.25">
      <c r="A7964">
        <v>345</v>
      </c>
      <c r="B7964">
        <v>345102</v>
      </c>
      <c r="C7964">
        <v>6150</v>
      </c>
      <c r="D7964" t="str">
        <f>VLOOKUP(C7964,'Schedule 3'!A:M,13,FALSE)</f>
        <v>Salaries and Wages</v>
      </c>
      <c r="E7964">
        <v>1192.3499999999999</v>
      </c>
      <c r="F7964" s="1">
        <v>42892</v>
      </c>
      <c r="G7964" t="s">
        <v>462</v>
      </c>
      <c r="H7964" t="s">
        <v>69</v>
      </c>
      <c r="I7964" t="s">
        <v>48</v>
      </c>
      <c r="K7964">
        <v>357545</v>
      </c>
      <c r="L7964">
        <v>272769</v>
      </c>
      <c r="Q7964" t="s">
        <v>70</v>
      </c>
      <c r="U7964">
        <v>6</v>
      </c>
      <c r="V7964">
        <v>17</v>
      </c>
      <c r="X7964">
        <v>1001284</v>
      </c>
      <c r="Y7964" t="s">
        <v>65</v>
      </c>
      <c r="Z7964">
        <v>357</v>
      </c>
      <c r="AA7964" t="s">
        <v>586</v>
      </c>
      <c r="AB7964" t="s">
        <v>21</v>
      </c>
      <c r="AC7964">
        <v>1166</v>
      </c>
    </row>
    <row r="7965" spans="1:29" x14ac:dyDescent="0.25">
      <c r="A7965">
        <v>345</v>
      </c>
      <c r="B7965">
        <v>345102</v>
      </c>
      <c r="C7965">
        <v>6150</v>
      </c>
      <c r="D7965" t="str">
        <f>VLOOKUP(C7965,'Schedule 3'!A:M,13,FALSE)</f>
        <v>Salaries and Wages</v>
      </c>
      <c r="E7965">
        <v>1830.05</v>
      </c>
      <c r="F7965" s="1">
        <v>42892</v>
      </c>
      <c r="G7965" t="s">
        <v>462</v>
      </c>
      <c r="H7965" t="s">
        <v>69</v>
      </c>
      <c r="I7965" t="s">
        <v>48</v>
      </c>
      <c r="K7965">
        <v>357545</v>
      </c>
      <c r="L7965">
        <v>272769</v>
      </c>
      <c r="Q7965" t="s">
        <v>70</v>
      </c>
      <c r="U7965">
        <v>6</v>
      </c>
      <c r="V7965">
        <v>17</v>
      </c>
      <c r="X7965">
        <v>1098821</v>
      </c>
      <c r="Y7965" t="s">
        <v>65</v>
      </c>
      <c r="Z7965">
        <v>357</v>
      </c>
      <c r="AA7965" t="s">
        <v>586</v>
      </c>
      <c r="AB7965" t="s">
        <v>21</v>
      </c>
      <c r="AC7965">
        <v>3130</v>
      </c>
    </row>
    <row r="7966" spans="1:29" x14ac:dyDescent="0.25">
      <c r="A7966">
        <v>345</v>
      </c>
      <c r="B7966">
        <v>345102</v>
      </c>
      <c r="C7966">
        <v>6150</v>
      </c>
      <c r="D7966" t="str">
        <f>VLOOKUP(C7966,'Schedule 3'!A:M,13,FALSE)</f>
        <v>Salaries and Wages</v>
      </c>
      <c r="E7966">
        <v>1675.45</v>
      </c>
      <c r="F7966" s="1">
        <v>42892</v>
      </c>
      <c r="G7966" t="s">
        <v>462</v>
      </c>
      <c r="H7966" t="s">
        <v>69</v>
      </c>
      <c r="I7966" t="s">
        <v>48</v>
      </c>
      <c r="K7966">
        <v>357545</v>
      </c>
      <c r="L7966">
        <v>272769</v>
      </c>
      <c r="Q7966" t="s">
        <v>70</v>
      </c>
      <c r="U7966">
        <v>6</v>
      </c>
      <c r="V7966">
        <v>17</v>
      </c>
      <c r="X7966">
        <v>1098822</v>
      </c>
      <c r="Y7966" t="s">
        <v>65</v>
      </c>
      <c r="Z7966">
        <v>357</v>
      </c>
      <c r="AA7966" t="s">
        <v>586</v>
      </c>
      <c r="AB7966" t="s">
        <v>21</v>
      </c>
      <c r="AC7966">
        <v>3131</v>
      </c>
    </row>
    <row r="7967" spans="1:29" x14ac:dyDescent="0.25">
      <c r="A7967">
        <v>345</v>
      </c>
      <c r="B7967">
        <v>345102</v>
      </c>
      <c r="C7967">
        <v>6150</v>
      </c>
      <c r="D7967" t="str">
        <f>VLOOKUP(C7967,'Schedule 3'!A:M,13,FALSE)</f>
        <v>Salaries and Wages</v>
      </c>
      <c r="E7967">
        <v>2238.0300000000002</v>
      </c>
      <c r="F7967" s="1">
        <v>42892</v>
      </c>
      <c r="G7967" t="s">
        <v>462</v>
      </c>
      <c r="H7967" t="s">
        <v>69</v>
      </c>
      <c r="I7967" t="s">
        <v>48</v>
      </c>
      <c r="K7967">
        <v>357545</v>
      </c>
      <c r="L7967">
        <v>272769</v>
      </c>
      <c r="Q7967" t="s">
        <v>70</v>
      </c>
      <c r="U7967">
        <v>6</v>
      </c>
      <c r="V7967">
        <v>17</v>
      </c>
      <c r="X7967">
        <v>1098825</v>
      </c>
      <c r="Y7967" t="s">
        <v>65</v>
      </c>
      <c r="Z7967">
        <v>357</v>
      </c>
      <c r="AA7967" t="s">
        <v>586</v>
      </c>
      <c r="AB7967" t="s">
        <v>21</v>
      </c>
      <c r="AC7967">
        <v>3132</v>
      </c>
    </row>
    <row r="7968" spans="1:29" x14ac:dyDescent="0.25">
      <c r="A7968">
        <v>345</v>
      </c>
      <c r="B7968">
        <v>345101</v>
      </c>
      <c r="C7968">
        <v>6150</v>
      </c>
      <c r="D7968" t="str">
        <f>VLOOKUP(C7968,'Schedule 3'!A:M,13,FALSE)</f>
        <v>Salaries and Wages</v>
      </c>
      <c r="E7968">
        <v>1833.76</v>
      </c>
      <c r="F7968" s="1">
        <v>42892</v>
      </c>
      <c r="G7968" t="s">
        <v>462</v>
      </c>
      <c r="H7968" t="s">
        <v>69</v>
      </c>
      <c r="I7968" t="s">
        <v>48</v>
      </c>
      <c r="K7968">
        <v>357545</v>
      </c>
      <c r="L7968">
        <v>272769</v>
      </c>
      <c r="Q7968" t="s">
        <v>70</v>
      </c>
      <c r="U7968">
        <v>6</v>
      </c>
      <c r="V7968">
        <v>17</v>
      </c>
      <c r="X7968">
        <v>1098828</v>
      </c>
      <c r="Y7968" t="s">
        <v>65</v>
      </c>
      <c r="Z7968">
        <v>357</v>
      </c>
      <c r="AA7968" t="s">
        <v>586</v>
      </c>
      <c r="AB7968" t="s">
        <v>21</v>
      </c>
      <c r="AC7968">
        <v>3133</v>
      </c>
    </row>
    <row r="7969" spans="1:29" x14ac:dyDescent="0.25">
      <c r="A7969">
        <v>345</v>
      </c>
      <c r="B7969">
        <v>345102</v>
      </c>
      <c r="C7969">
        <v>6150</v>
      </c>
      <c r="D7969" t="str">
        <f>VLOOKUP(C7969,'Schedule 3'!A:M,13,FALSE)</f>
        <v>Salaries and Wages</v>
      </c>
      <c r="E7969">
        <v>2149.04</v>
      </c>
      <c r="F7969" s="1">
        <v>42892</v>
      </c>
      <c r="G7969" t="s">
        <v>462</v>
      </c>
      <c r="H7969" t="s">
        <v>69</v>
      </c>
      <c r="I7969" t="s">
        <v>48</v>
      </c>
      <c r="K7969">
        <v>357545</v>
      </c>
      <c r="L7969">
        <v>272769</v>
      </c>
      <c r="Q7969" t="s">
        <v>70</v>
      </c>
      <c r="U7969">
        <v>6</v>
      </c>
      <c r="V7969">
        <v>17</v>
      </c>
      <c r="X7969">
        <v>1098942</v>
      </c>
      <c r="Y7969" t="s">
        <v>65</v>
      </c>
      <c r="Z7969">
        <v>357</v>
      </c>
      <c r="AA7969" t="s">
        <v>586</v>
      </c>
      <c r="AB7969" t="s">
        <v>21</v>
      </c>
      <c r="AC7969">
        <v>3205</v>
      </c>
    </row>
    <row r="7970" spans="1:29" x14ac:dyDescent="0.25">
      <c r="A7970">
        <v>345</v>
      </c>
      <c r="B7970">
        <v>345101</v>
      </c>
      <c r="C7970">
        <v>6155</v>
      </c>
      <c r="D7970" t="str">
        <f>VLOOKUP(C7970,'Schedule 3'!A:M,13,FALSE)</f>
        <v>Salaries and Wages</v>
      </c>
      <c r="E7970">
        <v>207.76</v>
      </c>
      <c r="F7970" s="1">
        <v>42892</v>
      </c>
      <c r="G7970" t="s">
        <v>462</v>
      </c>
      <c r="H7970" t="s">
        <v>69</v>
      </c>
      <c r="I7970" t="s">
        <v>52</v>
      </c>
      <c r="K7970">
        <v>357545</v>
      </c>
      <c r="L7970">
        <v>272769</v>
      </c>
      <c r="Q7970" t="s">
        <v>70</v>
      </c>
      <c r="U7970">
        <v>6</v>
      </c>
      <c r="V7970">
        <v>17</v>
      </c>
      <c r="X7970">
        <v>1099579</v>
      </c>
      <c r="Y7970" t="s">
        <v>65</v>
      </c>
      <c r="Z7970">
        <v>357</v>
      </c>
      <c r="AA7970" t="s">
        <v>586</v>
      </c>
      <c r="AB7970" t="s">
        <v>21</v>
      </c>
      <c r="AC7970">
        <v>3968</v>
      </c>
    </row>
    <row r="7971" spans="1:29" x14ac:dyDescent="0.25">
      <c r="A7971">
        <v>345</v>
      </c>
      <c r="B7971">
        <v>345102</v>
      </c>
      <c r="C7971">
        <v>6155</v>
      </c>
      <c r="D7971" t="str">
        <f>VLOOKUP(C7971,'Schedule 3'!A:M,13,FALSE)</f>
        <v>Salaries and Wages</v>
      </c>
      <c r="E7971">
        <v>1843.16</v>
      </c>
      <c r="F7971" s="1">
        <v>42892</v>
      </c>
      <c r="G7971" t="s">
        <v>462</v>
      </c>
      <c r="H7971" t="s">
        <v>69</v>
      </c>
      <c r="I7971" t="s">
        <v>52</v>
      </c>
      <c r="K7971">
        <v>357545</v>
      </c>
      <c r="L7971">
        <v>272769</v>
      </c>
      <c r="Q7971" t="s">
        <v>70</v>
      </c>
      <c r="U7971">
        <v>6</v>
      </c>
      <c r="V7971">
        <v>17</v>
      </c>
      <c r="X7971">
        <v>1099579</v>
      </c>
      <c r="Y7971" t="s">
        <v>65</v>
      </c>
      <c r="Z7971">
        <v>357</v>
      </c>
      <c r="AA7971" t="s">
        <v>586</v>
      </c>
      <c r="AB7971" t="s">
        <v>21</v>
      </c>
      <c r="AC7971">
        <v>3969</v>
      </c>
    </row>
    <row r="7972" spans="1:29" x14ac:dyDescent="0.25">
      <c r="A7972">
        <v>345</v>
      </c>
      <c r="B7972">
        <v>345101</v>
      </c>
      <c r="C7972">
        <v>6150</v>
      </c>
      <c r="D7972" t="str">
        <f>VLOOKUP(C7972,'Schedule 3'!A:M,13,FALSE)</f>
        <v>Salaries and Wages</v>
      </c>
      <c r="E7972">
        <v>1467.63</v>
      </c>
      <c r="F7972" s="1">
        <v>42892</v>
      </c>
      <c r="G7972" t="s">
        <v>462</v>
      </c>
      <c r="H7972" t="s">
        <v>69</v>
      </c>
      <c r="I7972" t="s">
        <v>48</v>
      </c>
      <c r="K7972">
        <v>357545</v>
      </c>
      <c r="L7972">
        <v>272769</v>
      </c>
      <c r="Q7972" t="s">
        <v>70</v>
      </c>
      <c r="U7972">
        <v>6</v>
      </c>
      <c r="V7972">
        <v>17</v>
      </c>
      <c r="X7972">
        <v>1099936</v>
      </c>
      <c r="Y7972" t="s">
        <v>65</v>
      </c>
      <c r="Z7972">
        <v>357</v>
      </c>
      <c r="AA7972" t="s">
        <v>586</v>
      </c>
      <c r="AB7972" t="s">
        <v>21</v>
      </c>
      <c r="AC7972">
        <v>4437</v>
      </c>
    </row>
    <row r="7973" spans="1:29" x14ac:dyDescent="0.25">
      <c r="A7973">
        <v>345</v>
      </c>
      <c r="B7973">
        <v>345101</v>
      </c>
      <c r="C7973">
        <v>6150</v>
      </c>
      <c r="D7973" t="str">
        <f>VLOOKUP(C7973,'Schedule 3'!A:M,13,FALSE)</f>
        <v>Salaries and Wages</v>
      </c>
      <c r="E7973">
        <v>361.87</v>
      </c>
      <c r="F7973" s="1">
        <v>42901</v>
      </c>
      <c r="G7973" t="s">
        <v>462</v>
      </c>
      <c r="H7973" t="s">
        <v>69</v>
      </c>
      <c r="I7973" t="s">
        <v>48</v>
      </c>
      <c r="K7973">
        <v>357605</v>
      </c>
      <c r="L7973">
        <v>273809</v>
      </c>
      <c r="Q7973" t="s">
        <v>70</v>
      </c>
      <c r="U7973">
        <v>6</v>
      </c>
      <c r="V7973">
        <v>17</v>
      </c>
      <c r="X7973">
        <v>1099720</v>
      </c>
      <c r="Y7973" t="s">
        <v>65</v>
      </c>
      <c r="Z7973">
        <v>333</v>
      </c>
      <c r="AA7973" t="s">
        <v>586</v>
      </c>
      <c r="AB7973" t="s">
        <v>21</v>
      </c>
      <c r="AC7973">
        <v>714</v>
      </c>
    </row>
    <row r="7974" spans="1:29" x14ac:dyDescent="0.25">
      <c r="A7974">
        <v>345</v>
      </c>
      <c r="B7974">
        <v>345102</v>
      </c>
      <c r="C7974">
        <v>6150</v>
      </c>
      <c r="D7974" t="str">
        <f>VLOOKUP(C7974,'Schedule 3'!A:M,13,FALSE)</f>
        <v>Salaries and Wages</v>
      </c>
      <c r="E7974">
        <v>3192.87</v>
      </c>
      <c r="F7974" s="1">
        <v>42901</v>
      </c>
      <c r="G7974" t="s">
        <v>462</v>
      </c>
      <c r="H7974" t="s">
        <v>69</v>
      </c>
      <c r="I7974" t="s">
        <v>48</v>
      </c>
      <c r="K7974">
        <v>357605</v>
      </c>
      <c r="L7974">
        <v>273809</v>
      </c>
      <c r="Q7974" t="s">
        <v>70</v>
      </c>
      <c r="U7974">
        <v>6</v>
      </c>
      <c r="V7974">
        <v>17</v>
      </c>
      <c r="X7974">
        <v>1099720</v>
      </c>
      <c r="Y7974" t="s">
        <v>65</v>
      </c>
      <c r="Z7974">
        <v>333</v>
      </c>
      <c r="AA7974" t="s">
        <v>586</v>
      </c>
      <c r="AB7974" t="s">
        <v>21</v>
      </c>
      <c r="AC7974">
        <v>715</v>
      </c>
    </row>
    <row r="7975" spans="1:29" x14ac:dyDescent="0.25">
      <c r="A7975">
        <v>345</v>
      </c>
      <c r="B7975">
        <v>345102</v>
      </c>
      <c r="C7975">
        <v>6150</v>
      </c>
      <c r="D7975" t="str">
        <f>VLOOKUP(C7975,'Schedule 3'!A:M,13,FALSE)</f>
        <v>Salaries and Wages</v>
      </c>
      <c r="E7975">
        <v>1137.5999999999999</v>
      </c>
      <c r="F7975" s="1">
        <v>42906</v>
      </c>
      <c r="G7975" t="s">
        <v>462</v>
      </c>
      <c r="H7975" t="s">
        <v>69</v>
      </c>
      <c r="I7975" t="s">
        <v>48</v>
      </c>
      <c r="K7975">
        <v>357627</v>
      </c>
      <c r="L7975">
        <v>274013</v>
      </c>
      <c r="Q7975" t="s">
        <v>70</v>
      </c>
      <c r="U7975">
        <v>6</v>
      </c>
      <c r="V7975">
        <v>17</v>
      </c>
      <c r="X7975">
        <v>1001142</v>
      </c>
      <c r="Y7975" t="s">
        <v>65</v>
      </c>
      <c r="Z7975">
        <v>357</v>
      </c>
      <c r="AA7975" t="s">
        <v>586</v>
      </c>
      <c r="AB7975" t="s">
        <v>21</v>
      </c>
      <c r="AC7975">
        <v>652</v>
      </c>
    </row>
    <row r="7976" spans="1:29" x14ac:dyDescent="0.25">
      <c r="A7976">
        <v>345</v>
      </c>
      <c r="B7976">
        <v>345102</v>
      </c>
      <c r="C7976">
        <v>6150</v>
      </c>
      <c r="D7976" t="str">
        <f>VLOOKUP(C7976,'Schedule 3'!A:M,13,FALSE)</f>
        <v>Salaries and Wages</v>
      </c>
      <c r="E7976">
        <v>1535.2</v>
      </c>
      <c r="F7976" s="1">
        <v>42906</v>
      </c>
      <c r="G7976" t="s">
        <v>462</v>
      </c>
      <c r="H7976" t="s">
        <v>69</v>
      </c>
      <c r="I7976" t="s">
        <v>48</v>
      </c>
      <c r="K7976">
        <v>357627</v>
      </c>
      <c r="L7976">
        <v>274013</v>
      </c>
      <c r="Q7976" t="s">
        <v>70</v>
      </c>
      <c r="U7976">
        <v>6</v>
      </c>
      <c r="V7976">
        <v>17</v>
      </c>
      <c r="X7976">
        <v>1001177</v>
      </c>
      <c r="Y7976" t="s">
        <v>65</v>
      </c>
      <c r="Z7976">
        <v>357</v>
      </c>
      <c r="AA7976" t="s">
        <v>586</v>
      </c>
      <c r="AB7976" t="s">
        <v>21</v>
      </c>
      <c r="AC7976">
        <v>822</v>
      </c>
    </row>
    <row r="7977" spans="1:29" x14ac:dyDescent="0.25">
      <c r="A7977">
        <v>345</v>
      </c>
      <c r="B7977">
        <v>345102</v>
      </c>
      <c r="C7977">
        <v>6150</v>
      </c>
      <c r="D7977" t="str">
        <f>VLOOKUP(C7977,'Schedule 3'!A:M,13,FALSE)</f>
        <v>Salaries and Wages</v>
      </c>
      <c r="E7977">
        <v>1170.43</v>
      </c>
      <c r="F7977" s="1">
        <v>42906</v>
      </c>
      <c r="G7977" t="s">
        <v>462</v>
      </c>
      <c r="H7977" t="s">
        <v>69</v>
      </c>
      <c r="I7977" t="s">
        <v>48</v>
      </c>
      <c r="K7977">
        <v>357627</v>
      </c>
      <c r="L7977">
        <v>274013</v>
      </c>
      <c r="Q7977" t="s">
        <v>70</v>
      </c>
      <c r="U7977">
        <v>6</v>
      </c>
      <c r="V7977">
        <v>17</v>
      </c>
      <c r="X7977">
        <v>1001284</v>
      </c>
      <c r="Y7977" t="s">
        <v>65</v>
      </c>
      <c r="Z7977">
        <v>357</v>
      </c>
      <c r="AA7977" t="s">
        <v>586</v>
      </c>
      <c r="AB7977" t="s">
        <v>21</v>
      </c>
      <c r="AC7977">
        <v>1160</v>
      </c>
    </row>
    <row r="7978" spans="1:29" x14ac:dyDescent="0.25">
      <c r="A7978">
        <v>345</v>
      </c>
      <c r="B7978">
        <v>345102</v>
      </c>
      <c r="C7978">
        <v>6150</v>
      </c>
      <c r="D7978" t="str">
        <f>VLOOKUP(C7978,'Schedule 3'!A:M,13,FALSE)</f>
        <v>Salaries and Wages</v>
      </c>
      <c r="E7978">
        <v>1722.4</v>
      </c>
      <c r="F7978" s="1">
        <v>42906</v>
      </c>
      <c r="G7978" t="s">
        <v>462</v>
      </c>
      <c r="H7978" t="s">
        <v>69</v>
      </c>
      <c r="I7978" t="s">
        <v>48</v>
      </c>
      <c r="K7978">
        <v>357627</v>
      </c>
      <c r="L7978">
        <v>274013</v>
      </c>
      <c r="Q7978" t="s">
        <v>70</v>
      </c>
      <c r="U7978">
        <v>6</v>
      </c>
      <c r="V7978">
        <v>17</v>
      </c>
      <c r="X7978">
        <v>1098821</v>
      </c>
      <c r="Y7978" t="s">
        <v>65</v>
      </c>
      <c r="Z7978">
        <v>357</v>
      </c>
      <c r="AA7978" t="s">
        <v>586</v>
      </c>
      <c r="AB7978" t="s">
        <v>21</v>
      </c>
      <c r="AC7978">
        <v>3146</v>
      </c>
    </row>
    <row r="7979" spans="1:29" x14ac:dyDescent="0.25">
      <c r="A7979">
        <v>345</v>
      </c>
      <c r="B7979">
        <v>345102</v>
      </c>
      <c r="C7979">
        <v>6150</v>
      </c>
      <c r="D7979" t="str">
        <f>VLOOKUP(C7979,'Schedule 3'!A:M,13,FALSE)</f>
        <v>Salaries and Wages</v>
      </c>
      <c r="E7979">
        <v>1599.77</v>
      </c>
      <c r="F7979" s="1">
        <v>42906</v>
      </c>
      <c r="G7979" t="s">
        <v>462</v>
      </c>
      <c r="H7979" t="s">
        <v>69</v>
      </c>
      <c r="I7979" t="s">
        <v>48</v>
      </c>
      <c r="K7979">
        <v>357627</v>
      </c>
      <c r="L7979">
        <v>274013</v>
      </c>
      <c r="Q7979" t="s">
        <v>70</v>
      </c>
      <c r="U7979">
        <v>6</v>
      </c>
      <c r="V7979">
        <v>17</v>
      </c>
      <c r="X7979">
        <v>1098822</v>
      </c>
      <c r="Y7979" t="s">
        <v>65</v>
      </c>
      <c r="Z7979">
        <v>357</v>
      </c>
      <c r="AA7979" t="s">
        <v>586</v>
      </c>
      <c r="AB7979" t="s">
        <v>21</v>
      </c>
      <c r="AC7979">
        <v>3147</v>
      </c>
    </row>
    <row r="7980" spans="1:29" x14ac:dyDescent="0.25">
      <c r="A7980">
        <v>345</v>
      </c>
      <c r="B7980">
        <v>345102</v>
      </c>
      <c r="C7980">
        <v>6150</v>
      </c>
      <c r="D7980" t="str">
        <f>VLOOKUP(C7980,'Schedule 3'!A:M,13,FALSE)</f>
        <v>Salaries and Wages</v>
      </c>
      <c r="E7980">
        <v>2210.4</v>
      </c>
      <c r="F7980" s="1">
        <v>42906</v>
      </c>
      <c r="G7980" t="s">
        <v>462</v>
      </c>
      <c r="H7980" t="s">
        <v>69</v>
      </c>
      <c r="I7980" t="s">
        <v>48</v>
      </c>
      <c r="K7980">
        <v>357627</v>
      </c>
      <c r="L7980">
        <v>274013</v>
      </c>
      <c r="Q7980" t="s">
        <v>70</v>
      </c>
      <c r="U7980">
        <v>6</v>
      </c>
      <c r="V7980">
        <v>17</v>
      </c>
      <c r="X7980">
        <v>1098825</v>
      </c>
      <c r="Y7980" t="s">
        <v>65</v>
      </c>
      <c r="Z7980">
        <v>357</v>
      </c>
      <c r="AA7980" t="s">
        <v>586</v>
      </c>
      <c r="AB7980" t="s">
        <v>21</v>
      </c>
      <c r="AC7980">
        <v>3148</v>
      </c>
    </row>
    <row r="7981" spans="1:29" x14ac:dyDescent="0.25">
      <c r="A7981">
        <v>345</v>
      </c>
      <c r="B7981">
        <v>345101</v>
      </c>
      <c r="C7981">
        <v>6150</v>
      </c>
      <c r="D7981" t="str">
        <f>VLOOKUP(C7981,'Schedule 3'!A:M,13,FALSE)</f>
        <v>Salaries and Wages</v>
      </c>
      <c r="E7981">
        <v>2029.84</v>
      </c>
      <c r="F7981" s="1">
        <v>42906</v>
      </c>
      <c r="G7981" t="s">
        <v>462</v>
      </c>
      <c r="H7981" t="s">
        <v>69</v>
      </c>
      <c r="I7981" t="s">
        <v>48</v>
      </c>
      <c r="K7981">
        <v>357627</v>
      </c>
      <c r="L7981">
        <v>274013</v>
      </c>
      <c r="Q7981" t="s">
        <v>70</v>
      </c>
      <c r="U7981">
        <v>6</v>
      </c>
      <c r="V7981">
        <v>17</v>
      </c>
      <c r="X7981">
        <v>1098828</v>
      </c>
      <c r="Y7981" t="s">
        <v>65</v>
      </c>
      <c r="Z7981">
        <v>357</v>
      </c>
      <c r="AA7981" t="s">
        <v>586</v>
      </c>
      <c r="AB7981" t="s">
        <v>21</v>
      </c>
      <c r="AC7981">
        <v>3149</v>
      </c>
    </row>
    <row r="7982" spans="1:29" x14ac:dyDescent="0.25">
      <c r="A7982">
        <v>345</v>
      </c>
      <c r="B7982">
        <v>345102</v>
      </c>
      <c r="C7982">
        <v>6150</v>
      </c>
      <c r="D7982" t="str">
        <f>VLOOKUP(C7982,'Schedule 3'!A:M,13,FALSE)</f>
        <v>Salaries and Wages</v>
      </c>
      <c r="E7982">
        <v>2255.52</v>
      </c>
      <c r="F7982" s="1">
        <v>42906</v>
      </c>
      <c r="G7982" t="s">
        <v>462</v>
      </c>
      <c r="H7982" t="s">
        <v>69</v>
      </c>
      <c r="I7982" t="s">
        <v>48</v>
      </c>
      <c r="K7982">
        <v>357627</v>
      </c>
      <c r="L7982">
        <v>274013</v>
      </c>
      <c r="Q7982" t="s">
        <v>70</v>
      </c>
      <c r="U7982">
        <v>6</v>
      </c>
      <c r="V7982">
        <v>17</v>
      </c>
      <c r="X7982">
        <v>1098942</v>
      </c>
      <c r="Y7982" t="s">
        <v>65</v>
      </c>
      <c r="Z7982">
        <v>357</v>
      </c>
      <c r="AA7982" t="s">
        <v>586</v>
      </c>
      <c r="AB7982" t="s">
        <v>21</v>
      </c>
      <c r="AC7982">
        <v>3221</v>
      </c>
    </row>
    <row r="7983" spans="1:29" x14ac:dyDescent="0.25">
      <c r="A7983">
        <v>345</v>
      </c>
      <c r="B7983">
        <v>345101</v>
      </c>
      <c r="C7983">
        <v>6155</v>
      </c>
      <c r="D7983" t="str">
        <f>VLOOKUP(C7983,'Schedule 3'!A:M,13,FALSE)</f>
        <v>Salaries and Wages</v>
      </c>
      <c r="E7983">
        <v>233.27</v>
      </c>
      <c r="F7983" s="1">
        <v>42906</v>
      </c>
      <c r="G7983" t="s">
        <v>462</v>
      </c>
      <c r="H7983" t="s">
        <v>69</v>
      </c>
      <c r="I7983" t="s">
        <v>52</v>
      </c>
      <c r="K7983">
        <v>357627</v>
      </c>
      <c r="L7983">
        <v>274013</v>
      </c>
      <c r="Q7983" t="s">
        <v>70</v>
      </c>
      <c r="U7983">
        <v>6</v>
      </c>
      <c r="V7983">
        <v>17</v>
      </c>
      <c r="X7983">
        <v>1099579</v>
      </c>
      <c r="Y7983" t="s">
        <v>65</v>
      </c>
      <c r="Z7983">
        <v>357</v>
      </c>
      <c r="AA7983" t="s">
        <v>586</v>
      </c>
      <c r="AB7983" t="s">
        <v>21</v>
      </c>
      <c r="AC7983">
        <v>4083</v>
      </c>
    </row>
    <row r="7984" spans="1:29" x14ac:dyDescent="0.25">
      <c r="A7984">
        <v>345</v>
      </c>
      <c r="B7984">
        <v>345102</v>
      </c>
      <c r="C7984">
        <v>6155</v>
      </c>
      <c r="D7984" t="str">
        <f>VLOOKUP(C7984,'Schedule 3'!A:M,13,FALSE)</f>
        <v>Salaries and Wages</v>
      </c>
      <c r="E7984">
        <v>2058.19</v>
      </c>
      <c r="F7984" s="1">
        <v>42906</v>
      </c>
      <c r="G7984" t="s">
        <v>462</v>
      </c>
      <c r="H7984" t="s">
        <v>69</v>
      </c>
      <c r="I7984" t="s">
        <v>52</v>
      </c>
      <c r="K7984">
        <v>357627</v>
      </c>
      <c r="L7984">
        <v>274013</v>
      </c>
      <c r="Q7984" t="s">
        <v>70</v>
      </c>
      <c r="U7984">
        <v>6</v>
      </c>
      <c r="V7984">
        <v>17</v>
      </c>
      <c r="X7984">
        <v>1099579</v>
      </c>
      <c r="Y7984" t="s">
        <v>65</v>
      </c>
      <c r="Z7984">
        <v>357</v>
      </c>
      <c r="AA7984" t="s">
        <v>586</v>
      </c>
      <c r="AB7984" t="s">
        <v>21</v>
      </c>
      <c r="AC7984">
        <v>4084</v>
      </c>
    </row>
    <row r="7985" spans="1:29" x14ac:dyDescent="0.25">
      <c r="A7985">
        <v>345</v>
      </c>
      <c r="B7985">
        <v>345101</v>
      </c>
      <c r="C7985">
        <v>6150</v>
      </c>
      <c r="D7985" t="str">
        <f>VLOOKUP(C7985,'Schedule 3'!A:M,13,FALSE)</f>
        <v>Salaries and Wages</v>
      </c>
      <c r="E7985">
        <v>1402.46</v>
      </c>
      <c r="F7985" s="1">
        <v>42906</v>
      </c>
      <c r="G7985" t="s">
        <v>462</v>
      </c>
      <c r="H7985" t="s">
        <v>69</v>
      </c>
      <c r="I7985" t="s">
        <v>48</v>
      </c>
      <c r="K7985">
        <v>357627</v>
      </c>
      <c r="L7985">
        <v>274013</v>
      </c>
      <c r="Q7985" t="s">
        <v>70</v>
      </c>
      <c r="U7985">
        <v>6</v>
      </c>
      <c r="V7985">
        <v>17</v>
      </c>
      <c r="X7985">
        <v>1099936</v>
      </c>
      <c r="Y7985" t="s">
        <v>65</v>
      </c>
      <c r="Z7985">
        <v>357</v>
      </c>
      <c r="AA7985" t="s">
        <v>586</v>
      </c>
      <c r="AB7985" t="s">
        <v>21</v>
      </c>
      <c r="AC7985">
        <v>4552</v>
      </c>
    </row>
    <row r="7986" spans="1:29" x14ac:dyDescent="0.25">
      <c r="A7986">
        <v>345</v>
      </c>
      <c r="B7986">
        <v>345101</v>
      </c>
      <c r="C7986">
        <v>6150</v>
      </c>
      <c r="D7986" t="str">
        <f>VLOOKUP(C7986,'Schedule 3'!A:M,13,FALSE)</f>
        <v>Salaries and Wages</v>
      </c>
      <c r="E7986">
        <v>361.87</v>
      </c>
      <c r="F7986" s="1">
        <v>42916</v>
      </c>
      <c r="G7986" t="s">
        <v>462</v>
      </c>
      <c r="H7986" t="s">
        <v>69</v>
      </c>
      <c r="I7986" t="s">
        <v>48</v>
      </c>
      <c r="K7986">
        <v>357668</v>
      </c>
      <c r="L7986">
        <v>274534</v>
      </c>
      <c r="Q7986" t="s">
        <v>70</v>
      </c>
      <c r="U7986">
        <v>6</v>
      </c>
      <c r="V7986">
        <v>17</v>
      </c>
      <c r="X7986">
        <v>1099720</v>
      </c>
      <c r="Y7986" t="s">
        <v>65</v>
      </c>
      <c r="Z7986">
        <v>333</v>
      </c>
      <c r="AA7986" t="s">
        <v>586</v>
      </c>
      <c r="AB7986" t="s">
        <v>21</v>
      </c>
      <c r="AC7986">
        <v>714</v>
      </c>
    </row>
    <row r="7987" spans="1:29" x14ac:dyDescent="0.25">
      <c r="A7987">
        <v>345</v>
      </c>
      <c r="B7987">
        <v>345102</v>
      </c>
      <c r="C7987">
        <v>6150</v>
      </c>
      <c r="D7987" t="str">
        <f>VLOOKUP(C7987,'Schedule 3'!A:M,13,FALSE)</f>
        <v>Salaries and Wages</v>
      </c>
      <c r="E7987">
        <v>3192.87</v>
      </c>
      <c r="F7987" s="1">
        <v>42916</v>
      </c>
      <c r="G7987" t="s">
        <v>462</v>
      </c>
      <c r="H7987" t="s">
        <v>69</v>
      </c>
      <c r="I7987" t="s">
        <v>48</v>
      </c>
      <c r="K7987">
        <v>357668</v>
      </c>
      <c r="L7987">
        <v>274534</v>
      </c>
      <c r="Q7987" t="s">
        <v>70</v>
      </c>
      <c r="U7987">
        <v>6</v>
      </c>
      <c r="V7987">
        <v>17</v>
      </c>
      <c r="X7987">
        <v>1099720</v>
      </c>
      <c r="Y7987" t="s">
        <v>65</v>
      </c>
      <c r="Z7987">
        <v>333</v>
      </c>
      <c r="AA7987" t="s">
        <v>586</v>
      </c>
      <c r="AB7987" t="s">
        <v>21</v>
      </c>
      <c r="AC7987">
        <v>715</v>
      </c>
    </row>
    <row r="7988" spans="1:29" x14ac:dyDescent="0.25">
      <c r="A7988">
        <v>345</v>
      </c>
      <c r="B7988">
        <v>345102</v>
      </c>
      <c r="C7988">
        <v>6150</v>
      </c>
      <c r="D7988" t="str">
        <f>VLOOKUP(C7988,'Schedule 3'!A:M,13,FALSE)</f>
        <v>Salaries and Wages</v>
      </c>
      <c r="E7988">
        <v>113.76</v>
      </c>
      <c r="F7988" s="1">
        <v>42920</v>
      </c>
      <c r="G7988" t="s">
        <v>462</v>
      </c>
      <c r="H7988" t="s">
        <v>69</v>
      </c>
      <c r="I7988" t="s">
        <v>48</v>
      </c>
      <c r="K7988">
        <v>357897</v>
      </c>
      <c r="L7988">
        <v>275994</v>
      </c>
      <c r="Q7988" t="s">
        <v>70</v>
      </c>
      <c r="U7988">
        <v>7</v>
      </c>
      <c r="V7988">
        <v>17</v>
      </c>
      <c r="X7988">
        <v>1001142</v>
      </c>
      <c r="Y7988" t="s">
        <v>65</v>
      </c>
      <c r="Z7988">
        <v>357</v>
      </c>
      <c r="AA7988" t="s">
        <v>586</v>
      </c>
      <c r="AB7988" t="s">
        <v>21</v>
      </c>
      <c r="AC7988">
        <v>617</v>
      </c>
    </row>
    <row r="7989" spans="1:29" x14ac:dyDescent="0.25">
      <c r="A7989">
        <v>345</v>
      </c>
      <c r="B7989">
        <v>345102</v>
      </c>
      <c r="C7989">
        <v>6150</v>
      </c>
      <c r="D7989" t="str">
        <f>VLOOKUP(C7989,'Schedule 3'!A:M,13,FALSE)</f>
        <v>Salaries and Wages</v>
      </c>
      <c r="E7989">
        <v>211.09</v>
      </c>
      <c r="F7989" s="1">
        <v>42920</v>
      </c>
      <c r="G7989" t="s">
        <v>462</v>
      </c>
      <c r="H7989" t="s">
        <v>69</v>
      </c>
      <c r="I7989" t="s">
        <v>48</v>
      </c>
      <c r="K7989">
        <v>357897</v>
      </c>
      <c r="L7989">
        <v>275994</v>
      </c>
      <c r="Q7989" t="s">
        <v>70</v>
      </c>
      <c r="U7989">
        <v>7</v>
      </c>
      <c r="V7989">
        <v>17</v>
      </c>
      <c r="X7989">
        <v>1001177</v>
      </c>
      <c r="Y7989" t="s">
        <v>65</v>
      </c>
      <c r="Z7989">
        <v>357</v>
      </c>
      <c r="AA7989" t="s">
        <v>586</v>
      </c>
      <c r="AB7989" t="s">
        <v>21</v>
      </c>
      <c r="AC7989">
        <v>787</v>
      </c>
    </row>
    <row r="7990" spans="1:29" x14ac:dyDescent="0.25">
      <c r="A7990">
        <v>345</v>
      </c>
      <c r="B7990">
        <v>345102</v>
      </c>
      <c r="C7990">
        <v>6150</v>
      </c>
      <c r="D7990" t="str">
        <f>VLOOKUP(C7990,'Schedule 3'!A:M,13,FALSE)</f>
        <v>Salaries and Wages</v>
      </c>
      <c r="E7990">
        <v>117.04</v>
      </c>
      <c r="F7990" s="1">
        <v>42920</v>
      </c>
      <c r="G7990" t="s">
        <v>462</v>
      </c>
      <c r="H7990" t="s">
        <v>69</v>
      </c>
      <c r="I7990" t="s">
        <v>48</v>
      </c>
      <c r="K7990">
        <v>357897</v>
      </c>
      <c r="L7990">
        <v>275994</v>
      </c>
      <c r="Q7990" t="s">
        <v>70</v>
      </c>
      <c r="U7990">
        <v>7</v>
      </c>
      <c r="V7990">
        <v>17</v>
      </c>
      <c r="X7990">
        <v>1001284</v>
      </c>
      <c r="Y7990" t="s">
        <v>65</v>
      </c>
      <c r="Z7990">
        <v>357</v>
      </c>
      <c r="AA7990" t="s">
        <v>586</v>
      </c>
      <c r="AB7990" t="s">
        <v>21</v>
      </c>
      <c r="AC7990">
        <v>1123</v>
      </c>
    </row>
    <row r="7991" spans="1:29" x14ac:dyDescent="0.25">
      <c r="A7991">
        <v>345</v>
      </c>
      <c r="B7991">
        <v>345102</v>
      </c>
      <c r="C7991">
        <v>6150</v>
      </c>
      <c r="D7991" t="str">
        <f>VLOOKUP(C7991,'Schedule 3'!A:M,13,FALSE)</f>
        <v>Salaries and Wages</v>
      </c>
      <c r="E7991">
        <v>43.06</v>
      </c>
      <c r="F7991" s="1">
        <v>42920</v>
      </c>
      <c r="G7991" t="s">
        <v>462</v>
      </c>
      <c r="H7991" t="s">
        <v>69</v>
      </c>
      <c r="I7991" t="s">
        <v>48</v>
      </c>
      <c r="K7991">
        <v>357897</v>
      </c>
      <c r="L7991">
        <v>275994</v>
      </c>
      <c r="Q7991" t="s">
        <v>70</v>
      </c>
      <c r="U7991">
        <v>7</v>
      </c>
      <c r="V7991">
        <v>17</v>
      </c>
      <c r="X7991">
        <v>1098821</v>
      </c>
      <c r="Y7991" t="s">
        <v>65</v>
      </c>
      <c r="Z7991">
        <v>357</v>
      </c>
      <c r="AA7991" t="s">
        <v>586</v>
      </c>
      <c r="AB7991" t="s">
        <v>21</v>
      </c>
      <c r="AC7991">
        <v>3075</v>
      </c>
    </row>
    <row r="7992" spans="1:29" x14ac:dyDescent="0.25">
      <c r="A7992">
        <v>345</v>
      </c>
      <c r="B7992">
        <v>345102</v>
      </c>
      <c r="C7992">
        <v>6150</v>
      </c>
      <c r="D7992" t="str">
        <f>VLOOKUP(C7992,'Schedule 3'!A:M,13,FALSE)</f>
        <v>Salaries and Wages</v>
      </c>
      <c r="E7992">
        <v>155.6</v>
      </c>
      <c r="F7992" s="1">
        <v>42920</v>
      </c>
      <c r="G7992" t="s">
        <v>462</v>
      </c>
      <c r="H7992" t="s">
        <v>69</v>
      </c>
      <c r="I7992" t="s">
        <v>48</v>
      </c>
      <c r="K7992">
        <v>357897</v>
      </c>
      <c r="L7992">
        <v>275994</v>
      </c>
      <c r="Q7992" t="s">
        <v>70</v>
      </c>
      <c r="U7992">
        <v>7</v>
      </c>
      <c r="V7992">
        <v>17</v>
      </c>
      <c r="X7992">
        <v>1098822</v>
      </c>
      <c r="Y7992" t="s">
        <v>65</v>
      </c>
      <c r="Z7992">
        <v>357</v>
      </c>
      <c r="AA7992" t="s">
        <v>586</v>
      </c>
      <c r="AB7992" t="s">
        <v>21</v>
      </c>
      <c r="AC7992">
        <v>3076</v>
      </c>
    </row>
    <row r="7993" spans="1:29" x14ac:dyDescent="0.25">
      <c r="A7993">
        <v>345</v>
      </c>
      <c r="B7993">
        <v>345102</v>
      </c>
      <c r="C7993">
        <v>6150</v>
      </c>
      <c r="D7993" t="str">
        <f>VLOOKUP(C7993,'Schedule 3'!A:M,13,FALSE)</f>
        <v>Salaries and Wages</v>
      </c>
      <c r="E7993">
        <v>221.04</v>
      </c>
      <c r="F7993" s="1">
        <v>42920</v>
      </c>
      <c r="G7993" t="s">
        <v>462</v>
      </c>
      <c r="H7993" t="s">
        <v>69</v>
      </c>
      <c r="I7993" t="s">
        <v>48</v>
      </c>
      <c r="K7993">
        <v>357897</v>
      </c>
      <c r="L7993">
        <v>275994</v>
      </c>
      <c r="Q7993" t="s">
        <v>70</v>
      </c>
      <c r="U7993">
        <v>7</v>
      </c>
      <c r="V7993">
        <v>17</v>
      </c>
      <c r="X7993">
        <v>1098825</v>
      </c>
      <c r="Y7993" t="s">
        <v>65</v>
      </c>
      <c r="Z7993">
        <v>357</v>
      </c>
      <c r="AA7993" t="s">
        <v>586</v>
      </c>
      <c r="AB7993" t="s">
        <v>21</v>
      </c>
      <c r="AC7993">
        <v>3077</v>
      </c>
    </row>
    <row r="7994" spans="1:29" x14ac:dyDescent="0.25">
      <c r="A7994">
        <v>345</v>
      </c>
      <c r="B7994">
        <v>345101</v>
      </c>
      <c r="C7994">
        <v>6150</v>
      </c>
      <c r="D7994" t="str">
        <f>VLOOKUP(C7994,'Schedule 3'!A:M,13,FALSE)</f>
        <v>Salaries and Wages</v>
      </c>
      <c r="E7994">
        <v>165.12</v>
      </c>
      <c r="F7994" s="1">
        <v>42920</v>
      </c>
      <c r="G7994" t="s">
        <v>462</v>
      </c>
      <c r="H7994" t="s">
        <v>69</v>
      </c>
      <c r="I7994" t="s">
        <v>48</v>
      </c>
      <c r="K7994">
        <v>357897</v>
      </c>
      <c r="L7994">
        <v>275994</v>
      </c>
      <c r="Q7994" t="s">
        <v>70</v>
      </c>
      <c r="U7994">
        <v>7</v>
      </c>
      <c r="V7994">
        <v>17</v>
      </c>
      <c r="X7994">
        <v>1098828</v>
      </c>
      <c r="Y7994" t="s">
        <v>65</v>
      </c>
      <c r="Z7994">
        <v>357</v>
      </c>
      <c r="AA7994" t="s">
        <v>586</v>
      </c>
      <c r="AB7994" t="s">
        <v>21</v>
      </c>
      <c r="AC7994">
        <v>3078</v>
      </c>
    </row>
    <row r="7995" spans="1:29" x14ac:dyDescent="0.25">
      <c r="A7995">
        <v>345</v>
      </c>
      <c r="B7995">
        <v>345102</v>
      </c>
      <c r="C7995">
        <v>6150</v>
      </c>
      <c r="D7995" t="str">
        <f>VLOOKUP(C7995,'Schedule 3'!A:M,13,FALSE)</f>
        <v>Salaries and Wages</v>
      </c>
      <c r="E7995">
        <v>233.73</v>
      </c>
      <c r="F7995" s="1">
        <v>42920</v>
      </c>
      <c r="G7995" t="s">
        <v>462</v>
      </c>
      <c r="H7995" t="s">
        <v>69</v>
      </c>
      <c r="I7995" t="s">
        <v>48</v>
      </c>
      <c r="K7995">
        <v>357897</v>
      </c>
      <c r="L7995">
        <v>275994</v>
      </c>
      <c r="Q7995" t="s">
        <v>70</v>
      </c>
      <c r="U7995">
        <v>7</v>
      </c>
      <c r="V7995">
        <v>17</v>
      </c>
      <c r="X7995">
        <v>1098942</v>
      </c>
      <c r="Y7995" t="s">
        <v>65</v>
      </c>
      <c r="Z7995">
        <v>357</v>
      </c>
      <c r="AA7995" t="s">
        <v>586</v>
      </c>
      <c r="AB7995" t="s">
        <v>21</v>
      </c>
      <c r="AC7995">
        <v>3150</v>
      </c>
    </row>
    <row r="7996" spans="1:29" x14ac:dyDescent="0.25">
      <c r="A7996">
        <v>345</v>
      </c>
      <c r="B7996">
        <v>345101</v>
      </c>
      <c r="C7996">
        <v>6155</v>
      </c>
      <c r="D7996" t="str">
        <f>VLOOKUP(C7996,'Schedule 3'!A:M,13,FALSE)</f>
        <v>Salaries and Wages</v>
      </c>
      <c r="E7996">
        <v>20.76</v>
      </c>
      <c r="F7996" s="1">
        <v>42920</v>
      </c>
      <c r="G7996" t="s">
        <v>462</v>
      </c>
      <c r="H7996" t="s">
        <v>69</v>
      </c>
      <c r="I7996" t="s">
        <v>52</v>
      </c>
      <c r="K7996">
        <v>357897</v>
      </c>
      <c r="L7996">
        <v>275994</v>
      </c>
      <c r="Q7996" t="s">
        <v>70</v>
      </c>
      <c r="U7996">
        <v>7</v>
      </c>
      <c r="V7996">
        <v>17</v>
      </c>
      <c r="X7996">
        <v>1099579</v>
      </c>
      <c r="Y7996" t="s">
        <v>65</v>
      </c>
      <c r="Z7996">
        <v>357</v>
      </c>
      <c r="AA7996" t="s">
        <v>586</v>
      </c>
      <c r="AB7996" t="s">
        <v>21</v>
      </c>
      <c r="AC7996">
        <v>4007</v>
      </c>
    </row>
    <row r="7997" spans="1:29" x14ac:dyDescent="0.25">
      <c r="A7997">
        <v>345</v>
      </c>
      <c r="B7997">
        <v>345102</v>
      </c>
      <c r="C7997">
        <v>6155</v>
      </c>
      <c r="D7997" t="str">
        <f>VLOOKUP(C7997,'Schedule 3'!A:M,13,FALSE)</f>
        <v>Salaries and Wages</v>
      </c>
      <c r="E7997">
        <v>181.8</v>
      </c>
      <c r="F7997" s="1">
        <v>42920</v>
      </c>
      <c r="G7997" t="s">
        <v>462</v>
      </c>
      <c r="H7997" t="s">
        <v>69</v>
      </c>
      <c r="I7997" t="s">
        <v>52</v>
      </c>
      <c r="K7997">
        <v>357897</v>
      </c>
      <c r="L7997">
        <v>275994</v>
      </c>
      <c r="Q7997" t="s">
        <v>70</v>
      </c>
      <c r="U7997">
        <v>7</v>
      </c>
      <c r="V7997">
        <v>17</v>
      </c>
      <c r="X7997">
        <v>1099579</v>
      </c>
      <c r="Y7997" t="s">
        <v>65</v>
      </c>
      <c r="Z7997">
        <v>357</v>
      </c>
      <c r="AA7997" t="s">
        <v>586</v>
      </c>
      <c r="AB7997" t="s">
        <v>21</v>
      </c>
      <c r="AC7997">
        <v>4008</v>
      </c>
    </row>
    <row r="7998" spans="1:29" x14ac:dyDescent="0.25">
      <c r="A7998">
        <v>345</v>
      </c>
      <c r="B7998">
        <v>345101</v>
      </c>
      <c r="C7998">
        <v>6150</v>
      </c>
      <c r="D7998" t="str">
        <f>VLOOKUP(C7998,'Schedule 3'!A:M,13,FALSE)</f>
        <v>Salaries and Wages</v>
      </c>
      <c r="E7998">
        <v>111.44</v>
      </c>
      <c r="F7998" s="1">
        <v>42920</v>
      </c>
      <c r="G7998" t="s">
        <v>462</v>
      </c>
      <c r="H7998" t="s">
        <v>69</v>
      </c>
      <c r="I7998" t="s">
        <v>48</v>
      </c>
      <c r="K7998">
        <v>357897</v>
      </c>
      <c r="L7998">
        <v>275994</v>
      </c>
      <c r="Q7998" t="s">
        <v>70</v>
      </c>
      <c r="U7998">
        <v>7</v>
      </c>
      <c r="V7998">
        <v>17</v>
      </c>
      <c r="X7998">
        <v>1099936</v>
      </c>
      <c r="Y7998" t="s">
        <v>65</v>
      </c>
      <c r="Z7998">
        <v>357</v>
      </c>
      <c r="AA7998" t="s">
        <v>586</v>
      </c>
      <c r="AB7998" t="s">
        <v>21</v>
      </c>
      <c r="AC7998">
        <v>4476</v>
      </c>
    </row>
    <row r="7999" spans="1:29" x14ac:dyDescent="0.25">
      <c r="A7999">
        <v>345</v>
      </c>
      <c r="B7999">
        <v>345101</v>
      </c>
      <c r="C7999">
        <v>6150</v>
      </c>
      <c r="D7999" t="str">
        <f>VLOOKUP(C7999,'Schedule 3'!A:M,13,FALSE)</f>
        <v>Salaries and Wages</v>
      </c>
      <c r="E7999">
        <v>364.36</v>
      </c>
      <c r="F7999" s="1">
        <v>42931</v>
      </c>
      <c r="G7999" t="s">
        <v>462</v>
      </c>
      <c r="H7999" t="s">
        <v>69</v>
      </c>
      <c r="I7999" t="s">
        <v>48</v>
      </c>
      <c r="K7999">
        <v>357908</v>
      </c>
      <c r="L7999">
        <v>276231</v>
      </c>
      <c r="Q7999" t="s">
        <v>70</v>
      </c>
      <c r="U7999">
        <v>7</v>
      </c>
      <c r="V7999">
        <v>17</v>
      </c>
      <c r="X7999">
        <v>1099720</v>
      </c>
      <c r="Y7999" t="s">
        <v>65</v>
      </c>
      <c r="Z7999">
        <v>333</v>
      </c>
      <c r="AA7999" t="s">
        <v>586</v>
      </c>
      <c r="AB7999" t="s">
        <v>21</v>
      </c>
      <c r="AC7999">
        <v>706</v>
      </c>
    </row>
    <row r="8000" spans="1:29" x14ac:dyDescent="0.25">
      <c r="A8000">
        <v>345</v>
      </c>
      <c r="B8000">
        <v>345102</v>
      </c>
      <c r="C8000">
        <v>6150</v>
      </c>
      <c r="D8000" t="str">
        <f>VLOOKUP(C8000,'Schedule 3'!A:M,13,FALSE)</f>
        <v>Salaries and Wages</v>
      </c>
      <c r="E8000">
        <v>3190.38</v>
      </c>
      <c r="F8000" s="1">
        <v>42931</v>
      </c>
      <c r="G8000" t="s">
        <v>462</v>
      </c>
      <c r="H8000" t="s">
        <v>69</v>
      </c>
      <c r="I8000" t="s">
        <v>48</v>
      </c>
      <c r="K8000">
        <v>357908</v>
      </c>
      <c r="L8000">
        <v>276231</v>
      </c>
      <c r="Q8000" t="s">
        <v>70</v>
      </c>
      <c r="U8000">
        <v>7</v>
      </c>
      <c r="V8000">
        <v>17</v>
      </c>
      <c r="X8000">
        <v>1099720</v>
      </c>
      <c r="Y8000" t="s">
        <v>65</v>
      </c>
      <c r="Z8000">
        <v>333</v>
      </c>
      <c r="AA8000" t="s">
        <v>586</v>
      </c>
      <c r="AB8000" t="s">
        <v>21</v>
      </c>
      <c r="AC8000">
        <v>707</v>
      </c>
    </row>
    <row r="8001" spans="1:29" x14ac:dyDescent="0.25">
      <c r="A8001">
        <v>345</v>
      </c>
      <c r="B8001">
        <v>345102</v>
      </c>
      <c r="C8001">
        <v>6150</v>
      </c>
      <c r="D8001" t="str">
        <f>VLOOKUP(C8001,'Schedule 3'!A:M,13,FALSE)</f>
        <v>Salaries and Wages</v>
      </c>
      <c r="E8001">
        <v>1023.84</v>
      </c>
      <c r="F8001" s="1">
        <v>42920</v>
      </c>
      <c r="G8001" t="s">
        <v>462</v>
      </c>
      <c r="H8001" t="s">
        <v>69</v>
      </c>
      <c r="I8001" t="s">
        <v>48</v>
      </c>
      <c r="K8001">
        <v>357909</v>
      </c>
      <c r="L8001">
        <v>276233</v>
      </c>
      <c r="Q8001" t="s">
        <v>70</v>
      </c>
      <c r="U8001">
        <v>7</v>
      </c>
      <c r="V8001">
        <v>17</v>
      </c>
      <c r="X8001">
        <v>1001142</v>
      </c>
      <c r="Y8001" t="s">
        <v>65</v>
      </c>
      <c r="Z8001">
        <v>357</v>
      </c>
      <c r="AA8001" t="s">
        <v>586</v>
      </c>
      <c r="AB8001" t="s">
        <v>21</v>
      </c>
      <c r="AC8001">
        <v>652</v>
      </c>
    </row>
    <row r="8002" spans="1:29" x14ac:dyDescent="0.25">
      <c r="A8002">
        <v>345</v>
      </c>
      <c r="B8002">
        <v>345102</v>
      </c>
      <c r="C8002">
        <v>6150</v>
      </c>
      <c r="D8002" t="str">
        <f>VLOOKUP(C8002,'Schedule 3'!A:M,13,FALSE)</f>
        <v>Salaries and Wages</v>
      </c>
      <c r="E8002">
        <v>1429.66</v>
      </c>
      <c r="F8002" s="1">
        <v>42920</v>
      </c>
      <c r="G8002" t="s">
        <v>462</v>
      </c>
      <c r="H8002" t="s">
        <v>69</v>
      </c>
      <c r="I8002" t="s">
        <v>48</v>
      </c>
      <c r="K8002">
        <v>357909</v>
      </c>
      <c r="L8002">
        <v>276233</v>
      </c>
      <c r="Q8002" t="s">
        <v>70</v>
      </c>
      <c r="U8002">
        <v>7</v>
      </c>
      <c r="V8002">
        <v>17</v>
      </c>
      <c r="X8002">
        <v>1001177</v>
      </c>
      <c r="Y8002" t="s">
        <v>65</v>
      </c>
      <c r="Z8002">
        <v>357</v>
      </c>
      <c r="AA8002" t="s">
        <v>586</v>
      </c>
      <c r="AB8002" t="s">
        <v>21</v>
      </c>
      <c r="AC8002">
        <v>822</v>
      </c>
    </row>
    <row r="8003" spans="1:29" x14ac:dyDescent="0.25">
      <c r="A8003">
        <v>345</v>
      </c>
      <c r="B8003">
        <v>345102</v>
      </c>
      <c r="C8003">
        <v>6150</v>
      </c>
      <c r="D8003" t="str">
        <f>VLOOKUP(C8003,'Schedule 3'!A:M,13,FALSE)</f>
        <v>Salaries and Wages</v>
      </c>
      <c r="E8003">
        <v>1267.99</v>
      </c>
      <c r="F8003" s="1">
        <v>42920</v>
      </c>
      <c r="G8003" t="s">
        <v>462</v>
      </c>
      <c r="H8003" t="s">
        <v>69</v>
      </c>
      <c r="I8003" t="s">
        <v>48</v>
      </c>
      <c r="K8003">
        <v>357909</v>
      </c>
      <c r="L8003">
        <v>276233</v>
      </c>
      <c r="Q8003" t="s">
        <v>70</v>
      </c>
      <c r="U8003">
        <v>7</v>
      </c>
      <c r="V8003">
        <v>17</v>
      </c>
      <c r="X8003">
        <v>1001284</v>
      </c>
      <c r="Y8003" t="s">
        <v>65</v>
      </c>
      <c r="Z8003">
        <v>357</v>
      </c>
      <c r="AA8003" t="s">
        <v>586</v>
      </c>
      <c r="AB8003" t="s">
        <v>21</v>
      </c>
      <c r="AC8003">
        <v>1159</v>
      </c>
    </row>
    <row r="8004" spans="1:29" x14ac:dyDescent="0.25">
      <c r="A8004">
        <v>345</v>
      </c>
      <c r="B8004">
        <v>345102</v>
      </c>
      <c r="C8004">
        <v>6150</v>
      </c>
      <c r="D8004" t="str">
        <f>VLOOKUP(C8004,'Schedule 3'!A:M,13,FALSE)</f>
        <v>Salaries and Wages</v>
      </c>
      <c r="E8004">
        <v>1743.93</v>
      </c>
      <c r="F8004" s="1">
        <v>42920</v>
      </c>
      <c r="G8004" t="s">
        <v>462</v>
      </c>
      <c r="H8004" t="s">
        <v>69</v>
      </c>
      <c r="I8004" t="s">
        <v>48</v>
      </c>
      <c r="K8004">
        <v>357909</v>
      </c>
      <c r="L8004">
        <v>276233</v>
      </c>
      <c r="Q8004" t="s">
        <v>70</v>
      </c>
      <c r="U8004">
        <v>7</v>
      </c>
      <c r="V8004">
        <v>17</v>
      </c>
      <c r="X8004">
        <v>1098821</v>
      </c>
      <c r="Y8004" t="s">
        <v>65</v>
      </c>
      <c r="Z8004">
        <v>357</v>
      </c>
      <c r="AA8004" t="s">
        <v>586</v>
      </c>
      <c r="AB8004" t="s">
        <v>21</v>
      </c>
      <c r="AC8004">
        <v>3146</v>
      </c>
    </row>
    <row r="8005" spans="1:29" x14ac:dyDescent="0.25">
      <c r="A8005">
        <v>345</v>
      </c>
      <c r="B8005">
        <v>345102</v>
      </c>
      <c r="C8005">
        <v>6150</v>
      </c>
      <c r="D8005" t="str">
        <f>VLOOKUP(C8005,'Schedule 3'!A:M,13,FALSE)</f>
        <v>Salaries and Wages</v>
      </c>
      <c r="E8005">
        <v>1748.4</v>
      </c>
      <c r="F8005" s="1">
        <v>42920</v>
      </c>
      <c r="G8005" t="s">
        <v>462</v>
      </c>
      <c r="H8005" t="s">
        <v>69</v>
      </c>
      <c r="I8005" t="s">
        <v>48</v>
      </c>
      <c r="K8005">
        <v>357909</v>
      </c>
      <c r="L8005">
        <v>276233</v>
      </c>
      <c r="Q8005" t="s">
        <v>70</v>
      </c>
      <c r="U8005">
        <v>7</v>
      </c>
      <c r="V8005">
        <v>17</v>
      </c>
      <c r="X8005">
        <v>1098822</v>
      </c>
      <c r="Y8005" t="s">
        <v>65</v>
      </c>
      <c r="Z8005">
        <v>357</v>
      </c>
      <c r="AA8005" t="s">
        <v>586</v>
      </c>
      <c r="AB8005" t="s">
        <v>21</v>
      </c>
      <c r="AC8005">
        <v>3147</v>
      </c>
    </row>
    <row r="8006" spans="1:29" x14ac:dyDescent="0.25">
      <c r="A8006">
        <v>345</v>
      </c>
      <c r="B8006">
        <v>345102</v>
      </c>
      <c r="C8006">
        <v>6150</v>
      </c>
      <c r="D8006" t="str">
        <f>VLOOKUP(C8006,'Schedule 3'!A:M,13,FALSE)</f>
        <v>Salaries and Wages</v>
      </c>
      <c r="E8006">
        <v>1989.36</v>
      </c>
      <c r="F8006" s="1">
        <v>42920</v>
      </c>
      <c r="G8006" t="s">
        <v>462</v>
      </c>
      <c r="H8006" t="s">
        <v>69</v>
      </c>
      <c r="I8006" t="s">
        <v>48</v>
      </c>
      <c r="K8006">
        <v>357909</v>
      </c>
      <c r="L8006">
        <v>276233</v>
      </c>
      <c r="Q8006" t="s">
        <v>70</v>
      </c>
      <c r="U8006">
        <v>7</v>
      </c>
      <c r="V8006">
        <v>17</v>
      </c>
      <c r="X8006">
        <v>1098825</v>
      </c>
      <c r="Y8006" t="s">
        <v>65</v>
      </c>
      <c r="Z8006">
        <v>357</v>
      </c>
      <c r="AA8006" t="s">
        <v>586</v>
      </c>
      <c r="AB8006" t="s">
        <v>21</v>
      </c>
      <c r="AC8006">
        <v>3148</v>
      </c>
    </row>
    <row r="8007" spans="1:29" x14ac:dyDescent="0.25">
      <c r="A8007">
        <v>345</v>
      </c>
      <c r="B8007">
        <v>345101</v>
      </c>
      <c r="C8007">
        <v>6150</v>
      </c>
      <c r="D8007" t="str">
        <f>VLOOKUP(C8007,'Schedule 3'!A:M,13,FALSE)</f>
        <v>Salaries and Wages</v>
      </c>
      <c r="E8007">
        <v>1740.88</v>
      </c>
      <c r="F8007" s="1">
        <v>42920</v>
      </c>
      <c r="G8007" t="s">
        <v>462</v>
      </c>
      <c r="H8007" t="s">
        <v>69</v>
      </c>
      <c r="I8007" t="s">
        <v>48</v>
      </c>
      <c r="K8007">
        <v>357909</v>
      </c>
      <c r="L8007">
        <v>276233</v>
      </c>
      <c r="Q8007" t="s">
        <v>70</v>
      </c>
      <c r="U8007">
        <v>7</v>
      </c>
      <c r="V8007">
        <v>17</v>
      </c>
      <c r="X8007">
        <v>1098828</v>
      </c>
      <c r="Y8007" t="s">
        <v>65</v>
      </c>
      <c r="Z8007">
        <v>357</v>
      </c>
      <c r="AA8007" t="s">
        <v>586</v>
      </c>
      <c r="AB8007" t="s">
        <v>21</v>
      </c>
      <c r="AC8007">
        <v>3149</v>
      </c>
    </row>
    <row r="8008" spans="1:29" x14ac:dyDescent="0.25">
      <c r="A8008">
        <v>345</v>
      </c>
      <c r="B8008">
        <v>345102</v>
      </c>
      <c r="C8008">
        <v>6150</v>
      </c>
      <c r="D8008" t="str">
        <f>VLOOKUP(C8008,'Schedule 3'!A:M,13,FALSE)</f>
        <v>Salaries and Wages</v>
      </c>
      <c r="E8008">
        <v>2421.71</v>
      </c>
      <c r="F8008" s="1">
        <v>42920</v>
      </c>
      <c r="G8008" t="s">
        <v>462</v>
      </c>
      <c r="H8008" t="s">
        <v>69</v>
      </c>
      <c r="I8008" t="s">
        <v>48</v>
      </c>
      <c r="K8008">
        <v>357909</v>
      </c>
      <c r="L8008">
        <v>276233</v>
      </c>
      <c r="Q8008" t="s">
        <v>70</v>
      </c>
      <c r="U8008">
        <v>7</v>
      </c>
      <c r="V8008">
        <v>17</v>
      </c>
      <c r="X8008">
        <v>1098942</v>
      </c>
      <c r="Y8008" t="s">
        <v>65</v>
      </c>
      <c r="Z8008">
        <v>357</v>
      </c>
      <c r="AA8008" t="s">
        <v>586</v>
      </c>
      <c r="AB8008" t="s">
        <v>21</v>
      </c>
      <c r="AC8008">
        <v>3221</v>
      </c>
    </row>
    <row r="8009" spans="1:29" x14ac:dyDescent="0.25">
      <c r="A8009">
        <v>345</v>
      </c>
      <c r="B8009">
        <v>345101</v>
      </c>
      <c r="C8009">
        <v>6155</v>
      </c>
      <c r="D8009" t="str">
        <f>VLOOKUP(C8009,'Schedule 3'!A:M,13,FALSE)</f>
        <v>Salaries and Wages</v>
      </c>
      <c r="E8009">
        <v>189.46</v>
      </c>
      <c r="F8009" s="1">
        <v>42920</v>
      </c>
      <c r="G8009" t="s">
        <v>462</v>
      </c>
      <c r="H8009" t="s">
        <v>69</v>
      </c>
      <c r="I8009" t="s">
        <v>52</v>
      </c>
      <c r="K8009">
        <v>357909</v>
      </c>
      <c r="L8009">
        <v>276233</v>
      </c>
      <c r="Q8009" t="s">
        <v>70</v>
      </c>
      <c r="U8009">
        <v>7</v>
      </c>
      <c r="V8009">
        <v>17</v>
      </c>
      <c r="X8009">
        <v>1099579</v>
      </c>
      <c r="Y8009" t="s">
        <v>65</v>
      </c>
      <c r="Z8009">
        <v>357</v>
      </c>
      <c r="AA8009" t="s">
        <v>586</v>
      </c>
      <c r="AB8009" t="s">
        <v>21</v>
      </c>
      <c r="AC8009">
        <v>4081</v>
      </c>
    </row>
    <row r="8010" spans="1:29" x14ac:dyDescent="0.25">
      <c r="A8010">
        <v>345</v>
      </c>
      <c r="B8010">
        <v>345102</v>
      </c>
      <c r="C8010">
        <v>6155</v>
      </c>
      <c r="D8010" t="str">
        <f>VLOOKUP(C8010,'Schedule 3'!A:M,13,FALSE)</f>
        <v>Salaries and Wages</v>
      </c>
      <c r="E8010">
        <v>1658.9</v>
      </c>
      <c r="F8010" s="1">
        <v>42920</v>
      </c>
      <c r="G8010" t="s">
        <v>462</v>
      </c>
      <c r="H8010" t="s">
        <v>69</v>
      </c>
      <c r="I8010" t="s">
        <v>52</v>
      </c>
      <c r="K8010">
        <v>357909</v>
      </c>
      <c r="L8010">
        <v>276233</v>
      </c>
      <c r="Q8010" t="s">
        <v>70</v>
      </c>
      <c r="U8010">
        <v>7</v>
      </c>
      <c r="V8010">
        <v>17</v>
      </c>
      <c r="X8010">
        <v>1099579</v>
      </c>
      <c r="Y8010" t="s">
        <v>65</v>
      </c>
      <c r="Z8010">
        <v>357</v>
      </c>
      <c r="AA8010" t="s">
        <v>586</v>
      </c>
      <c r="AB8010" t="s">
        <v>21</v>
      </c>
      <c r="AC8010">
        <v>4082</v>
      </c>
    </row>
    <row r="8011" spans="1:29" x14ac:dyDescent="0.25">
      <c r="A8011">
        <v>345</v>
      </c>
      <c r="B8011">
        <v>345101</v>
      </c>
      <c r="C8011">
        <v>6150</v>
      </c>
      <c r="D8011" t="str">
        <f>VLOOKUP(C8011,'Schedule 3'!A:M,13,FALSE)</f>
        <v>Salaries and Wages</v>
      </c>
      <c r="E8011">
        <v>1242.26</v>
      </c>
      <c r="F8011" s="1">
        <v>42920</v>
      </c>
      <c r="G8011" t="s">
        <v>462</v>
      </c>
      <c r="H8011" t="s">
        <v>69</v>
      </c>
      <c r="I8011" t="s">
        <v>48</v>
      </c>
      <c r="K8011">
        <v>357909</v>
      </c>
      <c r="L8011">
        <v>276233</v>
      </c>
      <c r="Q8011" t="s">
        <v>70</v>
      </c>
      <c r="U8011">
        <v>7</v>
      </c>
      <c r="V8011">
        <v>17</v>
      </c>
      <c r="X8011">
        <v>1099936</v>
      </c>
      <c r="Y8011" t="s">
        <v>65</v>
      </c>
      <c r="Z8011">
        <v>357</v>
      </c>
      <c r="AA8011" t="s">
        <v>586</v>
      </c>
      <c r="AB8011" t="s">
        <v>21</v>
      </c>
      <c r="AC8011">
        <v>4550</v>
      </c>
    </row>
    <row r="8012" spans="1:29" x14ac:dyDescent="0.25">
      <c r="A8012">
        <v>345</v>
      </c>
      <c r="B8012">
        <v>345102</v>
      </c>
      <c r="C8012">
        <v>6150</v>
      </c>
      <c r="D8012" t="str">
        <f>VLOOKUP(C8012,'Schedule 3'!A:M,13,FALSE)</f>
        <v>Salaries and Wages</v>
      </c>
      <c r="E8012">
        <v>1337.6</v>
      </c>
      <c r="F8012" s="1">
        <v>42934</v>
      </c>
      <c r="G8012" t="s">
        <v>462</v>
      </c>
      <c r="H8012" t="s">
        <v>69</v>
      </c>
      <c r="I8012" t="s">
        <v>48</v>
      </c>
      <c r="K8012">
        <v>357998</v>
      </c>
      <c r="L8012">
        <v>277248</v>
      </c>
      <c r="Q8012" t="s">
        <v>70</v>
      </c>
      <c r="U8012">
        <v>7</v>
      </c>
      <c r="V8012">
        <v>17</v>
      </c>
      <c r="X8012">
        <v>1001142</v>
      </c>
      <c r="Y8012" t="s">
        <v>65</v>
      </c>
      <c r="Z8012">
        <v>357</v>
      </c>
      <c r="AA8012" t="s">
        <v>586</v>
      </c>
      <c r="AB8012" t="s">
        <v>21</v>
      </c>
      <c r="AC8012">
        <v>627</v>
      </c>
    </row>
    <row r="8013" spans="1:29" x14ac:dyDescent="0.25">
      <c r="A8013">
        <v>345</v>
      </c>
      <c r="B8013">
        <v>345102</v>
      </c>
      <c r="C8013">
        <v>6150</v>
      </c>
      <c r="D8013" t="str">
        <f>VLOOKUP(C8013,'Schedule 3'!A:M,13,FALSE)</f>
        <v>Salaries and Wages</v>
      </c>
      <c r="E8013">
        <v>1535.21</v>
      </c>
      <c r="F8013" s="1">
        <v>42934</v>
      </c>
      <c r="G8013" t="s">
        <v>462</v>
      </c>
      <c r="H8013" t="s">
        <v>69</v>
      </c>
      <c r="I8013" t="s">
        <v>48</v>
      </c>
      <c r="K8013">
        <v>357998</v>
      </c>
      <c r="L8013">
        <v>277248</v>
      </c>
      <c r="Q8013" t="s">
        <v>70</v>
      </c>
      <c r="U8013">
        <v>7</v>
      </c>
      <c r="V8013">
        <v>17</v>
      </c>
      <c r="X8013">
        <v>1001177</v>
      </c>
      <c r="Y8013" t="s">
        <v>65</v>
      </c>
      <c r="Z8013">
        <v>357</v>
      </c>
      <c r="AA8013" t="s">
        <v>586</v>
      </c>
      <c r="AB8013" t="s">
        <v>21</v>
      </c>
      <c r="AC8013">
        <v>797</v>
      </c>
    </row>
    <row r="8014" spans="1:29" x14ac:dyDescent="0.25">
      <c r="A8014">
        <v>345</v>
      </c>
      <c r="B8014">
        <v>345102</v>
      </c>
      <c r="C8014">
        <v>6150</v>
      </c>
      <c r="D8014" t="str">
        <f>VLOOKUP(C8014,'Schedule 3'!A:M,13,FALSE)</f>
        <v>Salaries and Wages</v>
      </c>
      <c r="E8014">
        <v>1336.26</v>
      </c>
      <c r="F8014" s="1">
        <v>42934</v>
      </c>
      <c r="G8014" t="s">
        <v>462</v>
      </c>
      <c r="H8014" t="s">
        <v>69</v>
      </c>
      <c r="I8014" t="s">
        <v>48</v>
      </c>
      <c r="K8014">
        <v>357998</v>
      </c>
      <c r="L8014">
        <v>277248</v>
      </c>
      <c r="Q8014" t="s">
        <v>70</v>
      </c>
      <c r="U8014">
        <v>7</v>
      </c>
      <c r="V8014">
        <v>17</v>
      </c>
      <c r="X8014">
        <v>1001284</v>
      </c>
      <c r="Y8014" t="s">
        <v>65</v>
      </c>
      <c r="Z8014">
        <v>357</v>
      </c>
      <c r="AA8014" t="s">
        <v>586</v>
      </c>
      <c r="AB8014" t="s">
        <v>21</v>
      </c>
      <c r="AC8014">
        <v>1134</v>
      </c>
    </row>
    <row r="8015" spans="1:29" x14ac:dyDescent="0.25">
      <c r="A8015">
        <v>345</v>
      </c>
      <c r="B8015">
        <v>345102</v>
      </c>
      <c r="C8015">
        <v>6150</v>
      </c>
      <c r="D8015" t="str">
        <f>VLOOKUP(C8015,'Schedule 3'!A:M,13,FALSE)</f>
        <v>Salaries and Wages</v>
      </c>
      <c r="E8015">
        <v>1786.99</v>
      </c>
      <c r="F8015" s="1">
        <v>42934</v>
      </c>
      <c r="G8015" t="s">
        <v>462</v>
      </c>
      <c r="H8015" t="s">
        <v>69</v>
      </c>
      <c r="I8015" t="s">
        <v>48</v>
      </c>
      <c r="K8015">
        <v>357998</v>
      </c>
      <c r="L8015">
        <v>277248</v>
      </c>
      <c r="Q8015" t="s">
        <v>70</v>
      </c>
      <c r="U8015">
        <v>7</v>
      </c>
      <c r="V8015">
        <v>17</v>
      </c>
      <c r="X8015">
        <v>1098821</v>
      </c>
      <c r="Y8015" t="s">
        <v>65</v>
      </c>
      <c r="Z8015">
        <v>357</v>
      </c>
      <c r="AA8015" t="s">
        <v>586</v>
      </c>
      <c r="AB8015" t="s">
        <v>21</v>
      </c>
      <c r="AC8015">
        <v>3254</v>
      </c>
    </row>
    <row r="8016" spans="1:29" x14ac:dyDescent="0.25">
      <c r="A8016">
        <v>345</v>
      </c>
      <c r="B8016">
        <v>345102</v>
      </c>
      <c r="C8016">
        <v>6150</v>
      </c>
      <c r="D8016" t="str">
        <f>VLOOKUP(C8016,'Schedule 3'!A:M,13,FALSE)</f>
        <v>Salaries and Wages</v>
      </c>
      <c r="E8016">
        <v>1842.91</v>
      </c>
      <c r="F8016" s="1">
        <v>42934</v>
      </c>
      <c r="G8016" t="s">
        <v>462</v>
      </c>
      <c r="H8016" t="s">
        <v>69</v>
      </c>
      <c r="I8016" t="s">
        <v>48</v>
      </c>
      <c r="K8016">
        <v>357998</v>
      </c>
      <c r="L8016">
        <v>277248</v>
      </c>
      <c r="Q8016" t="s">
        <v>70</v>
      </c>
      <c r="U8016">
        <v>7</v>
      </c>
      <c r="V8016">
        <v>17</v>
      </c>
      <c r="X8016">
        <v>1098822</v>
      </c>
      <c r="Y8016" t="s">
        <v>65</v>
      </c>
      <c r="Z8016">
        <v>357</v>
      </c>
      <c r="AA8016" t="s">
        <v>586</v>
      </c>
      <c r="AB8016" t="s">
        <v>21</v>
      </c>
      <c r="AC8016">
        <v>3255</v>
      </c>
    </row>
    <row r="8017" spans="1:29" x14ac:dyDescent="0.25">
      <c r="A8017">
        <v>345</v>
      </c>
      <c r="B8017">
        <v>345102</v>
      </c>
      <c r="C8017">
        <v>6150</v>
      </c>
      <c r="D8017" t="str">
        <f>VLOOKUP(C8017,'Schedule 3'!A:M,13,FALSE)</f>
        <v>Salaries and Wages</v>
      </c>
      <c r="E8017">
        <v>2417.63</v>
      </c>
      <c r="F8017" s="1">
        <v>42934</v>
      </c>
      <c r="G8017" t="s">
        <v>462</v>
      </c>
      <c r="H8017" t="s">
        <v>69</v>
      </c>
      <c r="I8017" t="s">
        <v>48</v>
      </c>
      <c r="K8017">
        <v>357998</v>
      </c>
      <c r="L8017">
        <v>277248</v>
      </c>
      <c r="Q8017" t="s">
        <v>70</v>
      </c>
      <c r="U8017">
        <v>7</v>
      </c>
      <c r="V8017">
        <v>17</v>
      </c>
      <c r="X8017">
        <v>1098825</v>
      </c>
      <c r="Y8017" t="s">
        <v>65</v>
      </c>
      <c r="Z8017">
        <v>357</v>
      </c>
      <c r="AA8017" t="s">
        <v>586</v>
      </c>
      <c r="AB8017" t="s">
        <v>21</v>
      </c>
      <c r="AC8017">
        <v>3256</v>
      </c>
    </row>
    <row r="8018" spans="1:29" x14ac:dyDescent="0.25">
      <c r="A8018">
        <v>345</v>
      </c>
      <c r="B8018">
        <v>345101</v>
      </c>
      <c r="C8018">
        <v>6150</v>
      </c>
      <c r="D8018" t="str">
        <f>VLOOKUP(C8018,'Schedule 3'!A:M,13,FALSE)</f>
        <v>Salaries and Wages</v>
      </c>
      <c r="E8018">
        <v>1921.48</v>
      </c>
      <c r="F8018" s="1">
        <v>42934</v>
      </c>
      <c r="G8018" t="s">
        <v>462</v>
      </c>
      <c r="H8018" t="s">
        <v>69</v>
      </c>
      <c r="I8018" t="s">
        <v>48</v>
      </c>
      <c r="K8018">
        <v>357998</v>
      </c>
      <c r="L8018">
        <v>277248</v>
      </c>
      <c r="Q8018" t="s">
        <v>70</v>
      </c>
      <c r="U8018">
        <v>7</v>
      </c>
      <c r="V8018">
        <v>17</v>
      </c>
      <c r="X8018">
        <v>1098828</v>
      </c>
      <c r="Y8018" t="s">
        <v>65</v>
      </c>
      <c r="Z8018">
        <v>357</v>
      </c>
      <c r="AA8018" t="s">
        <v>586</v>
      </c>
      <c r="AB8018" t="s">
        <v>21</v>
      </c>
      <c r="AC8018">
        <v>3257</v>
      </c>
    </row>
    <row r="8019" spans="1:29" x14ac:dyDescent="0.25">
      <c r="A8019">
        <v>345</v>
      </c>
      <c r="B8019">
        <v>345102</v>
      </c>
      <c r="C8019">
        <v>6150</v>
      </c>
      <c r="D8019" t="str">
        <f>VLOOKUP(C8019,'Schedule 3'!A:M,13,FALSE)</f>
        <v>Salaries and Wages</v>
      </c>
      <c r="E8019">
        <v>2807.4</v>
      </c>
      <c r="F8019" s="1">
        <v>42934</v>
      </c>
      <c r="G8019" t="s">
        <v>462</v>
      </c>
      <c r="H8019" t="s">
        <v>69</v>
      </c>
      <c r="I8019" t="s">
        <v>48</v>
      </c>
      <c r="K8019">
        <v>357998</v>
      </c>
      <c r="L8019">
        <v>277248</v>
      </c>
      <c r="Q8019" t="s">
        <v>70</v>
      </c>
      <c r="U8019">
        <v>7</v>
      </c>
      <c r="V8019">
        <v>17</v>
      </c>
      <c r="X8019">
        <v>1098942</v>
      </c>
      <c r="Y8019" t="s">
        <v>65</v>
      </c>
      <c r="Z8019">
        <v>357</v>
      </c>
      <c r="AA8019" t="s">
        <v>586</v>
      </c>
      <c r="AB8019" t="s">
        <v>21</v>
      </c>
      <c r="AC8019">
        <v>3329</v>
      </c>
    </row>
    <row r="8020" spans="1:29" x14ac:dyDescent="0.25">
      <c r="A8020">
        <v>345</v>
      </c>
      <c r="B8020">
        <v>345101</v>
      </c>
      <c r="C8020">
        <v>6155</v>
      </c>
      <c r="D8020" t="str">
        <f>VLOOKUP(C8020,'Schedule 3'!A:M,13,FALSE)</f>
        <v>Salaries and Wages</v>
      </c>
      <c r="E8020">
        <v>219.3</v>
      </c>
      <c r="F8020" s="1">
        <v>42934</v>
      </c>
      <c r="G8020" t="s">
        <v>462</v>
      </c>
      <c r="H8020" t="s">
        <v>69</v>
      </c>
      <c r="I8020" t="s">
        <v>52</v>
      </c>
      <c r="K8020">
        <v>357998</v>
      </c>
      <c r="L8020">
        <v>277248</v>
      </c>
      <c r="Q8020" t="s">
        <v>70</v>
      </c>
      <c r="U8020">
        <v>7</v>
      </c>
      <c r="V8020">
        <v>17</v>
      </c>
      <c r="X8020">
        <v>1099579</v>
      </c>
      <c r="Y8020" t="s">
        <v>65</v>
      </c>
      <c r="Z8020">
        <v>357</v>
      </c>
      <c r="AA8020" t="s">
        <v>586</v>
      </c>
      <c r="AB8020" t="s">
        <v>21</v>
      </c>
      <c r="AC8020">
        <v>4189</v>
      </c>
    </row>
    <row r="8021" spans="1:29" x14ac:dyDescent="0.25">
      <c r="A8021">
        <v>345</v>
      </c>
      <c r="B8021">
        <v>345102</v>
      </c>
      <c r="C8021">
        <v>6155</v>
      </c>
      <c r="D8021" t="str">
        <f>VLOOKUP(C8021,'Schedule 3'!A:M,13,FALSE)</f>
        <v>Salaries and Wages</v>
      </c>
      <c r="E8021">
        <v>1920.24</v>
      </c>
      <c r="F8021" s="1">
        <v>42934</v>
      </c>
      <c r="G8021" t="s">
        <v>462</v>
      </c>
      <c r="H8021" t="s">
        <v>69</v>
      </c>
      <c r="I8021" t="s">
        <v>52</v>
      </c>
      <c r="K8021">
        <v>357998</v>
      </c>
      <c r="L8021">
        <v>277248</v>
      </c>
      <c r="Q8021" t="s">
        <v>70</v>
      </c>
      <c r="U8021">
        <v>7</v>
      </c>
      <c r="V8021">
        <v>17</v>
      </c>
      <c r="X8021">
        <v>1099579</v>
      </c>
      <c r="Y8021" t="s">
        <v>65</v>
      </c>
      <c r="Z8021">
        <v>357</v>
      </c>
      <c r="AA8021" t="s">
        <v>586</v>
      </c>
      <c r="AB8021" t="s">
        <v>21</v>
      </c>
      <c r="AC8021">
        <v>4190</v>
      </c>
    </row>
    <row r="8022" spans="1:29" x14ac:dyDescent="0.25">
      <c r="A8022">
        <v>345</v>
      </c>
      <c r="B8022">
        <v>345101</v>
      </c>
      <c r="C8022">
        <v>6150</v>
      </c>
      <c r="D8022" t="str">
        <f>VLOOKUP(C8022,'Schedule 3'!A:M,13,FALSE)</f>
        <v>Salaries and Wages</v>
      </c>
      <c r="E8022">
        <v>1506.95</v>
      </c>
      <c r="F8022" s="1">
        <v>42934</v>
      </c>
      <c r="G8022" t="s">
        <v>462</v>
      </c>
      <c r="H8022" t="s">
        <v>69</v>
      </c>
      <c r="I8022" t="s">
        <v>48</v>
      </c>
      <c r="K8022">
        <v>357998</v>
      </c>
      <c r="L8022">
        <v>277248</v>
      </c>
      <c r="Q8022" t="s">
        <v>70</v>
      </c>
      <c r="U8022">
        <v>7</v>
      </c>
      <c r="V8022">
        <v>17</v>
      </c>
      <c r="X8022">
        <v>1099936</v>
      </c>
      <c r="Y8022" t="s">
        <v>65</v>
      </c>
      <c r="Z8022">
        <v>357</v>
      </c>
      <c r="AA8022" t="s">
        <v>586</v>
      </c>
      <c r="AB8022" t="s">
        <v>21</v>
      </c>
      <c r="AC8022">
        <v>4658</v>
      </c>
    </row>
    <row r="8023" spans="1:29" x14ac:dyDescent="0.25">
      <c r="A8023">
        <v>345</v>
      </c>
      <c r="B8023">
        <v>345101</v>
      </c>
      <c r="C8023">
        <v>6150</v>
      </c>
      <c r="D8023" t="str">
        <f>VLOOKUP(C8023,'Schedule 3'!A:M,13,FALSE)</f>
        <v>Salaries and Wages</v>
      </c>
      <c r="E8023">
        <v>269.07</v>
      </c>
      <c r="F8023" s="1">
        <v>42947</v>
      </c>
      <c r="G8023" t="s">
        <v>462</v>
      </c>
      <c r="H8023" t="s">
        <v>69</v>
      </c>
      <c r="I8023" t="s">
        <v>48</v>
      </c>
      <c r="K8023">
        <v>358001</v>
      </c>
      <c r="L8023">
        <v>277253</v>
      </c>
      <c r="Q8023" t="s">
        <v>70</v>
      </c>
      <c r="U8023">
        <v>7</v>
      </c>
      <c r="V8023">
        <v>17</v>
      </c>
      <c r="X8023">
        <v>1099720</v>
      </c>
      <c r="Y8023" t="s">
        <v>65</v>
      </c>
      <c r="Z8023">
        <v>333</v>
      </c>
      <c r="AA8023" t="s">
        <v>586</v>
      </c>
      <c r="AB8023" t="s">
        <v>21</v>
      </c>
      <c r="AC8023">
        <v>716</v>
      </c>
    </row>
    <row r="8024" spans="1:29" x14ac:dyDescent="0.25">
      <c r="A8024">
        <v>345</v>
      </c>
      <c r="B8024">
        <v>345102</v>
      </c>
      <c r="C8024">
        <v>6150</v>
      </c>
      <c r="D8024" t="str">
        <f>VLOOKUP(C8024,'Schedule 3'!A:M,13,FALSE)</f>
        <v>Salaries and Wages</v>
      </c>
      <c r="E8024">
        <v>2355.9699999999998</v>
      </c>
      <c r="F8024" s="1">
        <v>42947</v>
      </c>
      <c r="G8024" t="s">
        <v>462</v>
      </c>
      <c r="H8024" t="s">
        <v>69</v>
      </c>
      <c r="I8024" t="s">
        <v>48</v>
      </c>
      <c r="K8024">
        <v>358001</v>
      </c>
      <c r="L8024">
        <v>277253</v>
      </c>
      <c r="Q8024" t="s">
        <v>70</v>
      </c>
      <c r="U8024">
        <v>7</v>
      </c>
      <c r="V8024">
        <v>17</v>
      </c>
      <c r="X8024">
        <v>1099720</v>
      </c>
      <c r="Y8024" t="s">
        <v>65</v>
      </c>
      <c r="Z8024">
        <v>333</v>
      </c>
      <c r="AA8024" t="s">
        <v>586</v>
      </c>
      <c r="AB8024" t="s">
        <v>21</v>
      </c>
      <c r="AC8024">
        <v>717</v>
      </c>
    </row>
    <row r="8025" spans="1:29" x14ac:dyDescent="0.25">
      <c r="A8025">
        <v>345</v>
      </c>
      <c r="B8025">
        <v>345102</v>
      </c>
      <c r="C8025">
        <v>6150</v>
      </c>
      <c r="D8025" t="str">
        <f>VLOOKUP(C8025,'Schedule 3'!A:M,13,FALSE)</f>
        <v>Salaries and Wages</v>
      </c>
      <c r="E8025">
        <v>1158.93</v>
      </c>
      <c r="F8025" s="1">
        <v>42948</v>
      </c>
      <c r="G8025" t="s">
        <v>462</v>
      </c>
      <c r="H8025" t="s">
        <v>69</v>
      </c>
      <c r="I8025" t="s">
        <v>48</v>
      </c>
      <c r="K8025">
        <v>358191</v>
      </c>
      <c r="L8025">
        <v>278243</v>
      </c>
      <c r="Q8025" t="s">
        <v>70</v>
      </c>
      <c r="U8025">
        <v>8</v>
      </c>
      <c r="V8025">
        <v>17</v>
      </c>
      <c r="X8025">
        <v>1001142</v>
      </c>
      <c r="Y8025" t="s">
        <v>65</v>
      </c>
      <c r="Z8025">
        <v>357</v>
      </c>
      <c r="AA8025" t="s">
        <v>586</v>
      </c>
      <c r="AB8025" t="s">
        <v>21</v>
      </c>
      <c r="AC8025">
        <v>627</v>
      </c>
    </row>
    <row r="8026" spans="1:29" x14ac:dyDescent="0.25">
      <c r="A8026">
        <v>345</v>
      </c>
      <c r="B8026">
        <v>345102</v>
      </c>
      <c r="C8026">
        <v>6150</v>
      </c>
      <c r="D8026" t="str">
        <f>VLOOKUP(C8026,'Schedule 3'!A:M,13,FALSE)</f>
        <v>Salaries and Wages</v>
      </c>
      <c r="E8026">
        <v>1544.8</v>
      </c>
      <c r="F8026" s="1">
        <v>42948</v>
      </c>
      <c r="G8026" t="s">
        <v>462</v>
      </c>
      <c r="H8026" t="s">
        <v>69</v>
      </c>
      <c r="I8026" t="s">
        <v>48</v>
      </c>
      <c r="K8026">
        <v>358191</v>
      </c>
      <c r="L8026">
        <v>278243</v>
      </c>
      <c r="Q8026" t="s">
        <v>70</v>
      </c>
      <c r="U8026">
        <v>8</v>
      </c>
      <c r="V8026">
        <v>17</v>
      </c>
      <c r="X8026">
        <v>1001177</v>
      </c>
      <c r="Y8026" t="s">
        <v>65</v>
      </c>
      <c r="Z8026">
        <v>357</v>
      </c>
      <c r="AA8026" t="s">
        <v>586</v>
      </c>
      <c r="AB8026" t="s">
        <v>21</v>
      </c>
      <c r="AC8026">
        <v>797</v>
      </c>
    </row>
    <row r="8027" spans="1:29" x14ac:dyDescent="0.25">
      <c r="A8027">
        <v>345</v>
      </c>
      <c r="B8027">
        <v>345102</v>
      </c>
      <c r="C8027">
        <v>6150</v>
      </c>
      <c r="D8027" t="str">
        <f>VLOOKUP(C8027,'Schedule 3'!A:M,13,FALSE)</f>
        <v>Salaries and Wages</v>
      </c>
      <c r="E8027">
        <v>1296.02</v>
      </c>
      <c r="F8027" s="1">
        <v>42948</v>
      </c>
      <c r="G8027" t="s">
        <v>462</v>
      </c>
      <c r="H8027" t="s">
        <v>69</v>
      </c>
      <c r="I8027" t="s">
        <v>48</v>
      </c>
      <c r="K8027">
        <v>358191</v>
      </c>
      <c r="L8027">
        <v>278243</v>
      </c>
      <c r="Q8027" t="s">
        <v>70</v>
      </c>
      <c r="U8027">
        <v>8</v>
      </c>
      <c r="V8027">
        <v>17</v>
      </c>
      <c r="X8027">
        <v>1001284</v>
      </c>
      <c r="Y8027" t="s">
        <v>65</v>
      </c>
      <c r="Z8027">
        <v>357</v>
      </c>
      <c r="AA8027" t="s">
        <v>586</v>
      </c>
      <c r="AB8027" t="s">
        <v>21</v>
      </c>
      <c r="AC8027">
        <v>1133</v>
      </c>
    </row>
    <row r="8028" spans="1:29" x14ac:dyDescent="0.25">
      <c r="A8028">
        <v>345</v>
      </c>
      <c r="B8028">
        <v>345102</v>
      </c>
      <c r="C8028">
        <v>6150</v>
      </c>
      <c r="D8028" t="str">
        <f>VLOOKUP(C8028,'Schedule 3'!A:M,13,FALSE)</f>
        <v>Salaries and Wages</v>
      </c>
      <c r="E8028">
        <v>1743.94</v>
      </c>
      <c r="F8028" s="1">
        <v>42948</v>
      </c>
      <c r="G8028" t="s">
        <v>462</v>
      </c>
      <c r="H8028" t="s">
        <v>69</v>
      </c>
      <c r="I8028" t="s">
        <v>48</v>
      </c>
      <c r="K8028">
        <v>358191</v>
      </c>
      <c r="L8028">
        <v>278243</v>
      </c>
      <c r="Q8028" t="s">
        <v>70</v>
      </c>
      <c r="U8028">
        <v>8</v>
      </c>
      <c r="V8028">
        <v>17</v>
      </c>
      <c r="X8028">
        <v>1098821</v>
      </c>
      <c r="Y8028" t="s">
        <v>65</v>
      </c>
      <c r="Z8028">
        <v>357</v>
      </c>
      <c r="AA8028" t="s">
        <v>586</v>
      </c>
      <c r="AB8028" t="s">
        <v>21</v>
      </c>
      <c r="AC8028">
        <v>3415</v>
      </c>
    </row>
    <row r="8029" spans="1:29" x14ac:dyDescent="0.25">
      <c r="A8029">
        <v>345</v>
      </c>
      <c r="B8029">
        <v>345102</v>
      </c>
      <c r="C8029">
        <v>6150</v>
      </c>
      <c r="D8029" t="str">
        <f>VLOOKUP(C8029,'Schedule 3'!A:M,13,FALSE)</f>
        <v>Salaries and Wages</v>
      </c>
      <c r="E8029">
        <v>1670.6</v>
      </c>
      <c r="F8029" s="1">
        <v>42948</v>
      </c>
      <c r="G8029" t="s">
        <v>462</v>
      </c>
      <c r="H8029" t="s">
        <v>69</v>
      </c>
      <c r="I8029" t="s">
        <v>48</v>
      </c>
      <c r="K8029">
        <v>358191</v>
      </c>
      <c r="L8029">
        <v>278243</v>
      </c>
      <c r="Q8029" t="s">
        <v>70</v>
      </c>
      <c r="U8029">
        <v>8</v>
      </c>
      <c r="V8029">
        <v>17</v>
      </c>
      <c r="X8029">
        <v>1098822</v>
      </c>
      <c r="Y8029" t="s">
        <v>65</v>
      </c>
      <c r="Z8029">
        <v>357</v>
      </c>
      <c r="AA8029" t="s">
        <v>586</v>
      </c>
      <c r="AB8029" t="s">
        <v>21</v>
      </c>
      <c r="AC8029">
        <v>3416</v>
      </c>
    </row>
    <row r="8030" spans="1:29" x14ac:dyDescent="0.25">
      <c r="A8030">
        <v>345</v>
      </c>
      <c r="B8030">
        <v>345102</v>
      </c>
      <c r="C8030">
        <v>6150</v>
      </c>
      <c r="D8030" t="str">
        <f>VLOOKUP(C8030,'Schedule 3'!A:M,13,FALSE)</f>
        <v>Salaries and Wages</v>
      </c>
      <c r="E8030">
        <v>2279.48</v>
      </c>
      <c r="F8030" s="1">
        <v>42948</v>
      </c>
      <c r="G8030" t="s">
        <v>462</v>
      </c>
      <c r="H8030" t="s">
        <v>69</v>
      </c>
      <c r="I8030" t="s">
        <v>48</v>
      </c>
      <c r="K8030">
        <v>358191</v>
      </c>
      <c r="L8030">
        <v>278243</v>
      </c>
      <c r="Q8030" t="s">
        <v>70</v>
      </c>
      <c r="U8030">
        <v>8</v>
      </c>
      <c r="V8030">
        <v>17</v>
      </c>
      <c r="X8030">
        <v>1098825</v>
      </c>
      <c r="Y8030" t="s">
        <v>65</v>
      </c>
      <c r="Z8030">
        <v>357</v>
      </c>
      <c r="AA8030" t="s">
        <v>586</v>
      </c>
      <c r="AB8030" t="s">
        <v>21</v>
      </c>
      <c r="AC8030">
        <v>3417</v>
      </c>
    </row>
    <row r="8031" spans="1:29" x14ac:dyDescent="0.25">
      <c r="A8031">
        <v>345</v>
      </c>
      <c r="B8031">
        <v>345101</v>
      </c>
      <c r="C8031">
        <v>6150</v>
      </c>
      <c r="D8031" t="str">
        <f>VLOOKUP(C8031,'Schedule 3'!A:M,13,FALSE)</f>
        <v>Salaries and Wages</v>
      </c>
      <c r="E8031">
        <v>1967.92</v>
      </c>
      <c r="F8031" s="1">
        <v>42948</v>
      </c>
      <c r="G8031" t="s">
        <v>462</v>
      </c>
      <c r="H8031" t="s">
        <v>69</v>
      </c>
      <c r="I8031" t="s">
        <v>48</v>
      </c>
      <c r="K8031">
        <v>358191</v>
      </c>
      <c r="L8031">
        <v>278243</v>
      </c>
      <c r="Q8031" t="s">
        <v>70</v>
      </c>
      <c r="U8031">
        <v>8</v>
      </c>
      <c r="V8031">
        <v>17</v>
      </c>
      <c r="X8031">
        <v>1098828</v>
      </c>
      <c r="Y8031" t="s">
        <v>65</v>
      </c>
      <c r="Z8031">
        <v>357</v>
      </c>
      <c r="AA8031" t="s">
        <v>586</v>
      </c>
      <c r="AB8031" t="s">
        <v>21</v>
      </c>
      <c r="AC8031">
        <v>3418</v>
      </c>
    </row>
    <row r="8032" spans="1:29" x14ac:dyDescent="0.25">
      <c r="A8032">
        <v>345</v>
      </c>
      <c r="B8032">
        <v>345102</v>
      </c>
      <c r="C8032">
        <v>6150</v>
      </c>
      <c r="D8032" t="str">
        <f>VLOOKUP(C8032,'Schedule 3'!A:M,13,FALSE)</f>
        <v>Salaries and Wages</v>
      </c>
      <c r="E8032">
        <v>2330.84</v>
      </c>
      <c r="F8032" s="1">
        <v>42948</v>
      </c>
      <c r="G8032" t="s">
        <v>462</v>
      </c>
      <c r="H8032" t="s">
        <v>69</v>
      </c>
      <c r="I8032" t="s">
        <v>48</v>
      </c>
      <c r="K8032">
        <v>358191</v>
      </c>
      <c r="L8032">
        <v>278243</v>
      </c>
      <c r="Q8032" t="s">
        <v>70</v>
      </c>
      <c r="U8032">
        <v>8</v>
      </c>
      <c r="V8032">
        <v>17</v>
      </c>
      <c r="X8032">
        <v>1098942</v>
      </c>
      <c r="Y8032" t="s">
        <v>65</v>
      </c>
      <c r="Z8032">
        <v>357</v>
      </c>
      <c r="AA8032" t="s">
        <v>586</v>
      </c>
      <c r="AB8032" t="s">
        <v>21</v>
      </c>
      <c r="AC8032">
        <v>3492</v>
      </c>
    </row>
    <row r="8033" spans="1:29" x14ac:dyDescent="0.25">
      <c r="A8033">
        <v>345</v>
      </c>
      <c r="B8033">
        <v>345101</v>
      </c>
      <c r="C8033">
        <v>6155</v>
      </c>
      <c r="D8033" t="str">
        <f>VLOOKUP(C8033,'Schedule 3'!A:M,13,FALSE)</f>
        <v>Salaries and Wages</v>
      </c>
      <c r="E8033">
        <v>248.5</v>
      </c>
      <c r="F8033" s="1">
        <v>42948</v>
      </c>
      <c r="G8033" t="s">
        <v>462</v>
      </c>
      <c r="H8033" t="s">
        <v>69</v>
      </c>
      <c r="I8033" t="s">
        <v>52</v>
      </c>
      <c r="K8033">
        <v>358191</v>
      </c>
      <c r="L8033">
        <v>278243</v>
      </c>
      <c r="Q8033" t="s">
        <v>70</v>
      </c>
      <c r="U8033">
        <v>8</v>
      </c>
      <c r="V8033">
        <v>17</v>
      </c>
      <c r="X8033">
        <v>1099579</v>
      </c>
      <c r="Y8033" t="s">
        <v>65</v>
      </c>
      <c r="Z8033">
        <v>357</v>
      </c>
      <c r="AA8033" t="s">
        <v>586</v>
      </c>
      <c r="AB8033" t="s">
        <v>21</v>
      </c>
      <c r="AC8033">
        <v>4352</v>
      </c>
    </row>
    <row r="8034" spans="1:29" x14ac:dyDescent="0.25">
      <c r="A8034">
        <v>345</v>
      </c>
      <c r="B8034">
        <v>345102</v>
      </c>
      <c r="C8034">
        <v>6155</v>
      </c>
      <c r="D8034" t="str">
        <f>VLOOKUP(C8034,'Schedule 3'!A:M,13,FALSE)</f>
        <v>Salaries and Wages</v>
      </c>
      <c r="E8034">
        <v>2175.89</v>
      </c>
      <c r="F8034" s="1">
        <v>42948</v>
      </c>
      <c r="G8034" t="s">
        <v>462</v>
      </c>
      <c r="H8034" t="s">
        <v>69</v>
      </c>
      <c r="I8034" t="s">
        <v>52</v>
      </c>
      <c r="K8034">
        <v>358191</v>
      </c>
      <c r="L8034">
        <v>278243</v>
      </c>
      <c r="Q8034" t="s">
        <v>70</v>
      </c>
      <c r="U8034">
        <v>8</v>
      </c>
      <c r="V8034">
        <v>17</v>
      </c>
      <c r="X8034">
        <v>1099579</v>
      </c>
      <c r="Y8034" t="s">
        <v>65</v>
      </c>
      <c r="Z8034">
        <v>357</v>
      </c>
      <c r="AA8034" t="s">
        <v>586</v>
      </c>
      <c r="AB8034" t="s">
        <v>21</v>
      </c>
      <c r="AC8034">
        <v>4353</v>
      </c>
    </row>
    <row r="8035" spans="1:29" x14ac:dyDescent="0.25">
      <c r="A8035">
        <v>345</v>
      </c>
      <c r="B8035">
        <v>345101</v>
      </c>
      <c r="C8035">
        <v>6150</v>
      </c>
      <c r="D8035" t="str">
        <f>VLOOKUP(C8035,'Schedule 3'!A:M,13,FALSE)</f>
        <v>Salaries and Wages</v>
      </c>
      <c r="E8035">
        <v>1318.88</v>
      </c>
      <c r="F8035" s="1">
        <v>42948</v>
      </c>
      <c r="G8035" t="s">
        <v>462</v>
      </c>
      <c r="H8035" t="s">
        <v>69</v>
      </c>
      <c r="I8035" t="s">
        <v>48</v>
      </c>
      <c r="K8035">
        <v>358191</v>
      </c>
      <c r="L8035">
        <v>278243</v>
      </c>
      <c r="Q8035" t="s">
        <v>70</v>
      </c>
      <c r="U8035">
        <v>8</v>
      </c>
      <c r="V8035">
        <v>17</v>
      </c>
      <c r="X8035">
        <v>1099936</v>
      </c>
      <c r="Y8035" t="s">
        <v>65</v>
      </c>
      <c r="Z8035">
        <v>357</v>
      </c>
      <c r="AA8035" t="s">
        <v>586</v>
      </c>
      <c r="AB8035" t="s">
        <v>21</v>
      </c>
      <c r="AC8035">
        <v>4820</v>
      </c>
    </row>
    <row r="8036" spans="1:29" x14ac:dyDescent="0.25">
      <c r="A8036">
        <v>345</v>
      </c>
      <c r="B8036">
        <v>345102</v>
      </c>
      <c r="C8036">
        <v>6150</v>
      </c>
      <c r="D8036" t="str">
        <f>VLOOKUP(C8036,'Schedule 3'!A:M,13,FALSE)</f>
        <v>Salaries and Wages</v>
      </c>
      <c r="E8036">
        <v>1258.93</v>
      </c>
      <c r="F8036" s="1">
        <v>42962</v>
      </c>
      <c r="G8036" t="s">
        <v>462</v>
      </c>
      <c r="H8036" t="s">
        <v>69</v>
      </c>
      <c r="I8036" t="s">
        <v>48</v>
      </c>
      <c r="K8036">
        <v>358251</v>
      </c>
      <c r="L8036">
        <v>279207</v>
      </c>
      <c r="Q8036" t="s">
        <v>70</v>
      </c>
      <c r="U8036">
        <v>8</v>
      </c>
      <c r="V8036">
        <v>17</v>
      </c>
      <c r="X8036">
        <v>1001142</v>
      </c>
      <c r="Y8036" t="s">
        <v>65</v>
      </c>
      <c r="Z8036">
        <v>357</v>
      </c>
      <c r="AA8036" t="s">
        <v>586</v>
      </c>
      <c r="AB8036" t="s">
        <v>21</v>
      </c>
      <c r="AC8036">
        <v>617</v>
      </c>
    </row>
    <row r="8037" spans="1:29" x14ac:dyDescent="0.25">
      <c r="A8037">
        <v>345</v>
      </c>
      <c r="B8037">
        <v>345102</v>
      </c>
      <c r="C8037">
        <v>6150</v>
      </c>
      <c r="D8037" t="str">
        <f>VLOOKUP(C8037,'Schedule 3'!A:M,13,FALSE)</f>
        <v>Salaries and Wages</v>
      </c>
      <c r="E8037">
        <v>1535.2</v>
      </c>
      <c r="F8037" s="1">
        <v>42962</v>
      </c>
      <c r="G8037" t="s">
        <v>462</v>
      </c>
      <c r="H8037" t="s">
        <v>69</v>
      </c>
      <c r="I8037" t="s">
        <v>48</v>
      </c>
      <c r="K8037">
        <v>358251</v>
      </c>
      <c r="L8037">
        <v>279207</v>
      </c>
      <c r="Q8037" t="s">
        <v>70</v>
      </c>
      <c r="U8037">
        <v>8</v>
      </c>
      <c r="V8037">
        <v>17</v>
      </c>
      <c r="X8037">
        <v>1001177</v>
      </c>
      <c r="Y8037" t="s">
        <v>65</v>
      </c>
      <c r="Z8037">
        <v>357</v>
      </c>
      <c r="AA8037" t="s">
        <v>586</v>
      </c>
      <c r="AB8037" t="s">
        <v>21</v>
      </c>
      <c r="AC8037">
        <v>787</v>
      </c>
    </row>
    <row r="8038" spans="1:29" x14ac:dyDescent="0.25">
      <c r="A8038">
        <v>345</v>
      </c>
      <c r="B8038">
        <v>345102</v>
      </c>
      <c r="C8038">
        <v>6150</v>
      </c>
      <c r="D8038" t="str">
        <f>VLOOKUP(C8038,'Schedule 3'!A:M,13,FALSE)</f>
        <v>Salaries and Wages</v>
      </c>
      <c r="E8038">
        <v>1170.4100000000001</v>
      </c>
      <c r="F8038" s="1">
        <v>42962</v>
      </c>
      <c r="G8038" t="s">
        <v>462</v>
      </c>
      <c r="H8038" t="s">
        <v>69</v>
      </c>
      <c r="I8038" t="s">
        <v>48</v>
      </c>
      <c r="K8038">
        <v>358251</v>
      </c>
      <c r="L8038">
        <v>279207</v>
      </c>
      <c r="Q8038" t="s">
        <v>70</v>
      </c>
      <c r="U8038">
        <v>8</v>
      </c>
      <c r="V8038">
        <v>17</v>
      </c>
      <c r="X8038">
        <v>1001284</v>
      </c>
      <c r="Y8038" t="s">
        <v>65</v>
      </c>
      <c r="Z8038">
        <v>357</v>
      </c>
      <c r="AA8038" t="s">
        <v>586</v>
      </c>
      <c r="AB8038" t="s">
        <v>21</v>
      </c>
      <c r="AC8038">
        <v>1123</v>
      </c>
    </row>
    <row r="8039" spans="1:29" x14ac:dyDescent="0.25">
      <c r="A8039">
        <v>345</v>
      </c>
      <c r="B8039">
        <v>345102</v>
      </c>
      <c r="C8039">
        <v>6150</v>
      </c>
      <c r="D8039" t="str">
        <f>VLOOKUP(C8039,'Schedule 3'!A:M,13,FALSE)</f>
        <v>Salaries and Wages</v>
      </c>
      <c r="E8039">
        <v>1803.16</v>
      </c>
      <c r="F8039" s="1">
        <v>42962</v>
      </c>
      <c r="G8039" t="s">
        <v>462</v>
      </c>
      <c r="H8039" t="s">
        <v>69</v>
      </c>
      <c r="I8039" t="s">
        <v>48</v>
      </c>
      <c r="K8039">
        <v>358251</v>
      </c>
      <c r="L8039">
        <v>279207</v>
      </c>
      <c r="Q8039" t="s">
        <v>70</v>
      </c>
      <c r="U8039">
        <v>8</v>
      </c>
      <c r="V8039">
        <v>17</v>
      </c>
      <c r="X8039">
        <v>1098821</v>
      </c>
      <c r="Y8039" t="s">
        <v>65</v>
      </c>
      <c r="Z8039">
        <v>357</v>
      </c>
      <c r="AA8039" t="s">
        <v>586</v>
      </c>
      <c r="AB8039" t="s">
        <v>21</v>
      </c>
      <c r="AC8039">
        <v>3485</v>
      </c>
    </row>
    <row r="8040" spans="1:29" x14ac:dyDescent="0.25">
      <c r="A8040">
        <v>345</v>
      </c>
      <c r="B8040">
        <v>345102</v>
      </c>
      <c r="C8040">
        <v>6150</v>
      </c>
      <c r="D8040" t="str">
        <f>VLOOKUP(C8040,'Schedule 3'!A:M,13,FALSE)</f>
        <v>Salaries and Wages</v>
      </c>
      <c r="E8040">
        <v>1556</v>
      </c>
      <c r="F8040" s="1">
        <v>42962</v>
      </c>
      <c r="G8040" t="s">
        <v>462</v>
      </c>
      <c r="H8040" t="s">
        <v>69</v>
      </c>
      <c r="I8040" t="s">
        <v>48</v>
      </c>
      <c r="K8040">
        <v>358251</v>
      </c>
      <c r="L8040">
        <v>279207</v>
      </c>
      <c r="Q8040" t="s">
        <v>70</v>
      </c>
      <c r="U8040">
        <v>8</v>
      </c>
      <c r="V8040">
        <v>17</v>
      </c>
      <c r="X8040">
        <v>1098822</v>
      </c>
      <c r="Y8040" t="s">
        <v>65</v>
      </c>
      <c r="Z8040">
        <v>357</v>
      </c>
      <c r="AA8040" t="s">
        <v>586</v>
      </c>
      <c r="AB8040" t="s">
        <v>21</v>
      </c>
      <c r="AC8040">
        <v>3486</v>
      </c>
    </row>
    <row r="8041" spans="1:29" x14ac:dyDescent="0.25">
      <c r="A8041">
        <v>345</v>
      </c>
      <c r="B8041">
        <v>345102</v>
      </c>
      <c r="C8041">
        <v>6150</v>
      </c>
      <c r="D8041" t="str">
        <f>VLOOKUP(C8041,'Schedule 3'!A:M,13,FALSE)</f>
        <v>Salaries and Wages</v>
      </c>
      <c r="E8041">
        <v>2334.75</v>
      </c>
      <c r="F8041" s="1">
        <v>42962</v>
      </c>
      <c r="G8041" t="s">
        <v>462</v>
      </c>
      <c r="H8041" t="s">
        <v>69</v>
      </c>
      <c r="I8041" t="s">
        <v>48</v>
      </c>
      <c r="K8041">
        <v>358251</v>
      </c>
      <c r="L8041">
        <v>279207</v>
      </c>
      <c r="Q8041" t="s">
        <v>70</v>
      </c>
      <c r="U8041">
        <v>8</v>
      </c>
      <c r="V8041">
        <v>17</v>
      </c>
      <c r="X8041">
        <v>1098825</v>
      </c>
      <c r="Y8041" t="s">
        <v>65</v>
      </c>
      <c r="Z8041">
        <v>357</v>
      </c>
      <c r="AA8041" t="s">
        <v>586</v>
      </c>
      <c r="AB8041" t="s">
        <v>21</v>
      </c>
      <c r="AC8041">
        <v>3487</v>
      </c>
    </row>
    <row r="8042" spans="1:29" x14ac:dyDescent="0.25">
      <c r="A8042">
        <v>345</v>
      </c>
      <c r="B8042">
        <v>345101</v>
      </c>
      <c r="C8042">
        <v>6150</v>
      </c>
      <c r="D8042" t="str">
        <f>VLOOKUP(C8042,'Schedule 3'!A:M,13,FALSE)</f>
        <v>Salaries and Wages</v>
      </c>
      <c r="E8042">
        <v>1967.92</v>
      </c>
      <c r="F8042" s="1">
        <v>42962</v>
      </c>
      <c r="G8042" t="s">
        <v>462</v>
      </c>
      <c r="H8042" t="s">
        <v>69</v>
      </c>
      <c r="I8042" t="s">
        <v>48</v>
      </c>
      <c r="K8042">
        <v>358251</v>
      </c>
      <c r="L8042">
        <v>279207</v>
      </c>
      <c r="Q8042" t="s">
        <v>70</v>
      </c>
      <c r="U8042">
        <v>8</v>
      </c>
      <c r="V8042">
        <v>17</v>
      </c>
      <c r="X8042">
        <v>1098828</v>
      </c>
      <c r="Y8042" t="s">
        <v>65</v>
      </c>
      <c r="Z8042">
        <v>357</v>
      </c>
      <c r="AA8042" t="s">
        <v>586</v>
      </c>
      <c r="AB8042" t="s">
        <v>21</v>
      </c>
      <c r="AC8042">
        <v>3488</v>
      </c>
    </row>
    <row r="8043" spans="1:29" x14ac:dyDescent="0.25">
      <c r="A8043">
        <v>345</v>
      </c>
      <c r="B8043">
        <v>345102</v>
      </c>
      <c r="C8043">
        <v>6150</v>
      </c>
      <c r="D8043" t="str">
        <f>VLOOKUP(C8043,'Schedule 3'!A:M,13,FALSE)</f>
        <v>Salaries and Wages</v>
      </c>
      <c r="E8043">
        <v>2313.9499999999998</v>
      </c>
      <c r="F8043" s="1">
        <v>42962</v>
      </c>
      <c r="G8043" t="s">
        <v>462</v>
      </c>
      <c r="H8043" t="s">
        <v>69</v>
      </c>
      <c r="I8043" t="s">
        <v>48</v>
      </c>
      <c r="K8043">
        <v>358251</v>
      </c>
      <c r="L8043">
        <v>279207</v>
      </c>
      <c r="Q8043" t="s">
        <v>70</v>
      </c>
      <c r="U8043">
        <v>8</v>
      </c>
      <c r="V8043">
        <v>17</v>
      </c>
      <c r="X8043">
        <v>1098942</v>
      </c>
      <c r="Y8043" t="s">
        <v>65</v>
      </c>
      <c r="Z8043">
        <v>357</v>
      </c>
      <c r="AA8043" t="s">
        <v>586</v>
      </c>
      <c r="AB8043" t="s">
        <v>21</v>
      </c>
      <c r="AC8043">
        <v>3562</v>
      </c>
    </row>
    <row r="8044" spans="1:29" x14ac:dyDescent="0.25">
      <c r="A8044">
        <v>345</v>
      </c>
      <c r="B8044">
        <v>345101</v>
      </c>
      <c r="C8044">
        <v>6155</v>
      </c>
      <c r="D8044" t="str">
        <f>VLOOKUP(C8044,'Schedule 3'!A:M,13,FALSE)</f>
        <v>Salaries and Wages</v>
      </c>
      <c r="E8044">
        <v>237.9</v>
      </c>
      <c r="F8044" s="1">
        <v>42962</v>
      </c>
      <c r="G8044" t="s">
        <v>462</v>
      </c>
      <c r="H8044" t="s">
        <v>69</v>
      </c>
      <c r="I8044" t="s">
        <v>52</v>
      </c>
      <c r="K8044">
        <v>358251</v>
      </c>
      <c r="L8044">
        <v>279207</v>
      </c>
      <c r="Q8044" t="s">
        <v>70</v>
      </c>
      <c r="U8044">
        <v>8</v>
      </c>
      <c r="V8044">
        <v>17</v>
      </c>
      <c r="X8044">
        <v>1099579</v>
      </c>
      <c r="Y8044" t="s">
        <v>65</v>
      </c>
      <c r="Z8044">
        <v>357</v>
      </c>
      <c r="AA8044" t="s">
        <v>586</v>
      </c>
      <c r="AB8044" t="s">
        <v>21</v>
      </c>
      <c r="AC8044">
        <v>4422</v>
      </c>
    </row>
    <row r="8045" spans="1:29" x14ac:dyDescent="0.25">
      <c r="A8045">
        <v>345</v>
      </c>
      <c r="B8045">
        <v>345102</v>
      </c>
      <c r="C8045">
        <v>6155</v>
      </c>
      <c r="D8045" t="str">
        <f>VLOOKUP(C8045,'Schedule 3'!A:M,13,FALSE)</f>
        <v>Salaries and Wages</v>
      </c>
      <c r="E8045">
        <v>2110.5300000000002</v>
      </c>
      <c r="F8045" s="1">
        <v>42962</v>
      </c>
      <c r="G8045" t="s">
        <v>462</v>
      </c>
      <c r="H8045" t="s">
        <v>69</v>
      </c>
      <c r="I8045" t="s">
        <v>52</v>
      </c>
      <c r="K8045">
        <v>358251</v>
      </c>
      <c r="L8045">
        <v>279207</v>
      </c>
      <c r="Q8045" t="s">
        <v>70</v>
      </c>
      <c r="U8045">
        <v>8</v>
      </c>
      <c r="V8045">
        <v>17</v>
      </c>
      <c r="X8045">
        <v>1099579</v>
      </c>
      <c r="Y8045" t="s">
        <v>65</v>
      </c>
      <c r="Z8045">
        <v>357</v>
      </c>
      <c r="AA8045" t="s">
        <v>586</v>
      </c>
      <c r="AB8045" t="s">
        <v>21</v>
      </c>
      <c r="AC8045">
        <v>4423</v>
      </c>
    </row>
    <row r="8046" spans="1:29" x14ac:dyDescent="0.25">
      <c r="A8046">
        <v>345</v>
      </c>
      <c r="B8046">
        <v>345101</v>
      </c>
      <c r="C8046">
        <v>6150</v>
      </c>
      <c r="D8046" t="str">
        <f>VLOOKUP(C8046,'Schedule 3'!A:M,13,FALSE)</f>
        <v>Salaries and Wages</v>
      </c>
      <c r="E8046">
        <v>1339.77</v>
      </c>
      <c r="F8046" s="1">
        <v>42962</v>
      </c>
      <c r="G8046" t="s">
        <v>462</v>
      </c>
      <c r="H8046" t="s">
        <v>69</v>
      </c>
      <c r="I8046" t="s">
        <v>48</v>
      </c>
      <c r="K8046">
        <v>358251</v>
      </c>
      <c r="L8046">
        <v>279207</v>
      </c>
      <c r="Q8046" t="s">
        <v>70</v>
      </c>
      <c r="U8046">
        <v>8</v>
      </c>
      <c r="V8046">
        <v>17</v>
      </c>
      <c r="X8046">
        <v>1099936</v>
      </c>
      <c r="Y8046" t="s">
        <v>65</v>
      </c>
      <c r="Z8046">
        <v>357</v>
      </c>
      <c r="AA8046" t="s">
        <v>586</v>
      </c>
      <c r="AB8046" t="s">
        <v>21</v>
      </c>
      <c r="AC8046">
        <v>4890</v>
      </c>
    </row>
    <row r="8047" spans="1:29" x14ac:dyDescent="0.25">
      <c r="A8047">
        <v>345</v>
      </c>
      <c r="B8047">
        <v>345101</v>
      </c>
      <c r="C8047">
        <v>6155</v>
      </c>
      <c r="D8047" t="str">
        <f>VLOOKUP(C8047,'Schedule 3'!A:M,13,FALSE)</f>
        <v>Salaries and Wages</v>
      </c>
      <c r="E8047">
        <v>263.8</v>
      </c>
      <c r="F8047" s="1">
        <v>42978</v>
      </c>
      <c r="G8047" t="s">
        <v>462</v>
      </c>
      <c r="H8047" t="s">
        <v>69</v>
      </c>
      <c r="I8047" t="s">
        <v>52</v>
      </c>
      <c r="K8047">
        <v>358280</v>
      </c>
      <c r="L8047">
        <v>279776</v>
      </c>
      <c r="Q8047" t="s">
        <v>70</v>
      </c>
      <c r="U8047">
        <v>8</v>
      </c>
      <c r="V8047">
        <v>17</v>
      </c>
      <c r="X8047">
        <v>1099579</v>
      </c>
      <c r="Y8047" t="s">
        <v>65</v>
      </c>
      <c r="Z8047">
        <v>333</v>
      </c>
      <c r="AA8047" t="s">
        <v>586</v>
      </c>
      <c r="AB8047" t="s">
        <v>21</v>
      </c>
      <c r="AC8047">
        <v>681</v>
      </c>
    </row>
    <row r="8048" spans="1:29" x14ac:dyDescent="0.25">
      <c r="A8048">
        <v>345</v>
      </c>
      <c r="B8048">
        <v>345102</v>
      </c>
      <c r="C8048">
        <v>6155</v>
      </c>
      <c r="D8048" t="str">
        <f>VLOOKUP(C8048,'Schedule 3'!A:M,13,FALSE)</f>
        <v>Salaries and Wages</v>
      </c>
      <c r="E8048">
        <v>2340.37</v>
      </c>
      <c r="F8048" s="1">
        <v>42978</v>
      </c>
      <c r="G8048" t="s">
        <v>462</v>
      </c>
      <c r="H8048" t="s">
        <v>69</v>
      </c>
      <c r="I8048" t="s">
        <v>52</v>
      </c>
      <c r="K8048">
        <v>358280</v>
      </c>
      <c r="L8048">
        <v>279776</v>
      </c>
      <c r="Q8048" t="s">
        <v>70</v>
      </c>
      <c r="U8048">
        <v>8</v>
      </c>
      <c r="V8048">
        <v>17</v>
      </c>
      <c r="X8048">
        <v>1099579</v>
      </c>
      <c r="Y8048" t="s">
        <v>65</v>
      </c>
      <c r="Z8048">
        <v>333</v>
      </c>
      <c r="AA8048" t="s">
        <v>586</v>
      </c>
      <c r="AB8048" t="s">
        <v>21</v>
      </c>
      <c r="AC8048">
        <v>682</v>
      </c>
    </row>
    <row r="8049" spans="1:29" x14ac:dyDescent="0.25">
      <c r="A8049">
        <v>345</v>
      </c>
      <c r="B8049">
        <v>345102</v>
      </c>
      <c r="C8049">
        <v>6150</v>
      </c>
      <c r="D8049" t="str">
        <f>VLOOKUP(C8049,'Schedule 3'!A:M,13,FALSE)</f>
        <v>Salaries and Wages</v>
      </c>
      <c r="E8049">
        <v>1401.59</v>
      </c>
      <c r="F8049" s="1">
        <v>42976</v>
      </c>
      <c r="G8049" t="s">
        <v>462</v>
      </c>
      <c r="H8049" t="s">
        <v>69</v>
      </c>
      <c r="I8049" t="s">
        <v>48</v>
      </c>
      <c r="K8049">
        <v>358343</v>
      </c>
      <c r="L8049">
        <v>280331</v>
      </c>
      <c r="Q8049" t="s">
        <v>70</v>
      </c>
      <c r="U8049">
        <v>8</v>
      </c>
      <c r="V8049">
        <v>17</v>
      </c>
      <c r="X8049">
        <v>1001142</v>
      </c>
      <c r="Y8049" t="s">
        <v>65</v>
      </c>
      <c r="Z8049">
        <v>357</v>
      </c>
      <c r="AA8049" t="s">
        <v>586</v>
      </c>
      <c r="AB8049" t="s">
        <v>21</v>
      </c>
      <c r="AC8049">
        <v>711</v>
      </c>
    </row>
    <row r="8050" spans="1:29" x14ac:dyDescent="0.25">
      <c r="A8050">
        <v>345</v>
      </c>
      <c r="B8050">
        <v>345102</v>
      </c>
      <c r="C8050">
        <v>6150</v>
      </c>
      <c r="D8050" t="str">
        <f>VLOOKUP(C8050,'Schedule 3'!A:M,13,FALSE)</f>
        <v>Salaries and Wages</v>
      </c>
      <c r="E8050">
        <v>1535.22</v>
      </c>
      <c r="F8050" s="1">
        <v>42976</v>
      </c>
      <c r="G8050" t="s">
        <v>462</v>
      </c>
      <c r="H8050" t="s">
        <v>69</v>
      </c>
      <c r="I8050" t="s">
        <v>48</v>
      </c>
      <c r="K8050">
        <v>358343</v>
      </c>
      <c r="L8050">
        <v>280331</v>
      </c>
      <c r="Q8050" t="s">
        <v>70</v>
      </c>
      <c r="U8050">
        <v>8</v>
      </c>
      <c r="V8050">
        <v>17</v>
      </c>
      <c r="X8050">
        <v>1001177</v>
      </c>
      <c r="Y8050" t="s">
        <v>65</v>
      </c>
      <c r="Z8050">
        <v>357</v>
      </c>
      <c r="AA8050" t="s">
        <v>586</v>
      </c>
      <c r="AB8050" t="s">
        <v>21</v>
      </c>
      <c r="AC8050">
        <v>880</v>
      </c>
    </row>
    <row r="8051" spans="1:29" x14ac:dyDescent="0.25">
      <c r="A8051">
        <v>345</v>
      </c>
      <c r="B8051">
        <v>345102</v>
      </c>
      <c r="C8051">
        <v>6150</v>
      </c>
      <c r="D8051" t="str">
        <f>VLOOKUP(C8051,'Schedule 3'!A:M,13,FALSE)</f>
        <v>Salaries and Wages</v>
      </c>
      <c r="E8051">
        <v>1270.4000000000001</v>
      </c>
      <c r="F8051" s="1">
        <v>42976</v>
      </c>
      <c r="G8051" t="s">
        <v>462</v>
      </c>
      <c r="H8051" t="s">
        <v>69</v>
      </c>
      <c r="I8051" t="s">
        <v>48</v>
      </c>
      <c r="K8051">
        <v>358343</v>
      </c>
      <c r="L8051">
        <v>280331</v>
      </c>
      <c r="Q8051" t="s">
        <v>70</v>
      </c>
      <c r="U8051">
        <v>8</v>
      </c>
      <c r="V8051">
        <v>17</v>
      </c>
      <c r="X8051">
        <v>1001284</v>
      </c>
      <c r="Y8051" t="s">
        <v>65</v>
      </c>
      <c r="Z8051">
        <v>357</v>
      </c>
      <c r="AA8051" t="s">
        <v>586</v>
      </c>
      <c r="AB8051" t="s">
        <v>21</v>
      </c>
      <c r="AC8051">
        <v>1239</v>
      </c>
    </row>
    <row r="8052" spans="1:29" x14ac:dyDescent="0.25">
      <c r="A8052">
        <v>345</v>
      </c>
      <c r="B8052">
        <v>345102</v>
      </c>
      <c r="C8052">
        <v>6150</v>
      </c>
      <c r="D8052" t="str">
        <f>VLOOKUP(C8052,'Schedule 3'!A:M,13,FALSE)</f>
        <v>Salaries and Wages</v>
      </c>
      <c r="E8052">
        <v>1722.42</v>
      </c>
      <c r="F8052" s="1">
        <v>42976</v>
      </c>
      <c r="G8052" t="s">
        <v>462</v>
      </c>
      <c r="H8052" t="s">
        <v>69</v>
      </c>
      <c r="I8052" t="s">
        <v>48</v>
      </c>
      <c r="K8052">
        <v>358343</v>
      </c>
      <c r="L8052">
        <v>280331</v>
      </c>
      <c r="Q8052" t="s">
        <v>70</v>
      </c>
      <c r="U8052">
        <v>8</v>
      </c>
      <c r="V8052">
        <v>17</v>
      </c>
      <c r="X8052">
        <v>1098821</v>
      </c>
      <c r="Y8052" t="s">
        <v>65</v>
      </c>
      <c r="Z8052">
        <v>357</v>
      </c>
      <c r="AA8052" t="s">
        <v>586</v>
      </c>
      <c r="AB8052" t="s">
        <v>21</v>
      </c>
      <c r="AC8052">
        <v>3495</v>
      </c>
    </row>
    <row r="8053" spans="1:29" x14ac:dyDescent="0.25">
      <c r="A8053">
        <v>345</v>
      </c>
      <c r="B8053">
        <v>345102</v>
      </c>
      <c r="C8053">
        <v>6150</v>
      </c>
      <c r="D8053" t="str">
        <f>VLOOKUP(C8053,'Schedule 3'!A:M,13,FALSE)</f>
        <v>Salaries and Wages</v>
      </c>
      <c r="E8053">
        <v>1556</v>
      </c>
      <c r="F8053" s="1">
        <v>42976</v>
      </c>
      <c r="G8053" t="s">
        <v>462</v>
      </c>
      <c r="H8053" t="s">
        <v>69</v>
      </c>
      <c r="I8053" t="s">
        <v>48</v>
      </c>
      <c r="K8053">
        <v>358343</v>
      </c>
      <c r="L8053">
        <v>280331</v>
      </c>
      <c r="Q8053" t="s">
        <v>70</v>
      </c>
      <c r="U8053">
        <v>8</v>
      </c>
      <c r="V8053">
        <v>17</v>
      </c>
      <c r="X8053">
        <v>1098822</v>
      </c>
      <c r="Y8053" t="s">
        <v>65</v>
      </c>
      <c r="Z8053">
        <v>357</v>
      </c>
      <c r="AA8053" t="s">
        <v>586</v>
      </c>
      <c r="AB8053" t="s">
        <v>21</v>
      </c>
      <c r="AC8053">
        <v>3496</v>
      </c>
    </row>
    <row r="8054" spans="1:29" x14ac:dyDescent="0.25">
      <c r="A8054">
        <v>345</v>
      </c>
      <c r="B8054">
        <v>345102</v>
      </c>
      <c r="C8054">
        <v>6150</v>
      </c>
      <c r="D8054" t="str">
        <f>VLOOKUP(C8054,'Schedule 3'!A:M,13,FALSE)</f>
        <v>Salaries and Wages</v>
      </c>
      <c r="E8054">
        <v>2210.4</v>
      </c>
      <c r="F8054" s="1">
        <v>42976</v>
      </c>
      <c r="G8054" t="s">
        <v>462</v>
      </c>
      <c r="H8054" t="s">
        <v>69</v>
      </c>
      <c r="I8054" t="s">
        <v>48</v>
      </c>
      <c r="K8054">
        <v>358343</v>
      </c>
      <c r="L8054">
        <v>280331</v>
      </c>
      <c r="Q8054" t="s">
        <v>70</v>
      </c>
      <c r="U8054">
        <v>8</v>
      </c>
      <c r="V8054">
        <v>17</v>
      </c>
      <c r="X8054">
        <v>1098825</v>
      </c>
      <c r="Y8054" t="s">
        <v>65</v>
      </c>
      <c r="Z8054">
        <v>357</v>
      </c>
      <c r="AA8054" t="s">
        <v>586</v>
      </c>
      <c r="AB8054" t="s">
        <v>21</v>
      </c>
      <c r="AC8054">
        <v>3497</v>
      </c>
    </row>
    <row r="8055" spans="1:29" x14ac:dyDescent="0.25">
      <c r="A8055">
        <v>345</v>
      </c>
      <c r="B8055">
        <v>345101</v>
      </c>
      <c r="C8055">
        <v>6150</v>
      </c>
      <c r="D8055" t="str">
        <f>VLOOKUP(C8055,'Schedule 3'!A:M,13,FALSE)</f>
        <v>Salaries and Wages</v>
      </c>
      <c r="E8055">
        <v>1875.04</v>
      </c>
      <c r="F8055" s="1">
        <v>42976</v>
      </c>
      <c r="G8055" t="s">
        <v>462</v>
      </c>
      <c r="H8055" t="s">
        <v>69</v>
      </c>
      <c r="I8055" t="s">
        <v>48</v>
      </c>
      <c r="K8055">
        <v>358343</v>
      </c>
      <c r="L8055">
        <v>280331</v>
      </c>
      <c r="Q8055" t="s">
        <v>70</v>
      </c>
      <c r="U8055">
        <v>8</v>
      </c>
      <c r="V8055">
        <v>17</v>
      </c>
      <c r="X8055">
        <v>1098828</v>
      </c>
      <c r="Y8055" t="s">
        <v>65</v>
      </c>
      <c r="Z8055">
        <v>357</v>
      </c>
      <c r="AA8055" t="s">
        <v>586</v>
      </c>
      <c r="AB8055" t="s">
        <v>21</v>
      </c>
      <c r="AC8055">
        <v>3498</v>
      </c>
    </row>
    <row r="8056" spans="1:29" x14ac:dyDescent="0.25">
      <c r="A8056">
        <v>345</v>
      </c>
      <c r="B8056">
        <v>345102</v>
      </c>
      <c r="C8056">
        <v>6150</v>
      </c>
      <c r="D8056" t="str">
        <f>VLOOKUP(C8056,'Schedule 3'!A:M,13,FALSE)</f>
        <v>Salaries and Wages</v>
      </c>
      <c r="E8056">
        <v>2175</v>
      </c>
      <c r="F8056" s="1">
        <v>42976</v>
      </c>
      <c r="G8056" t="s">
        <v>462</v>
      </c>
      <c r="H8056" t="s">
        <v>69</v>
      </c>
      <c r="I8056" t="s">
        <v>48</v>
      </c>
      <c r="K8056">
        <v>358343</v>
      </c>
      <c r="L8056">
        <v>280331</v>
      </c>
      <c r="Q8056" t="s">
        <v>70</v>
      </c>
      <c r="U8056">
        <v>8</v>
      </c>
      <c r="V8056">
        <v>17</v>
      </c>
      <c r="X8056">
        <v>1098942</v>
      </c>
      <c r="Y8056" t="s">
        <v>65</v>
      </c>
      <c r="Z8056">
        <v>357</v>
      </c>
      <c r="AA8056" t="s">
        <v>586</v>
      </c>
      <c r="AB8056" t="s">
        <v>21</v>
      </c>
      <c r="AC8056">
        <v>3572</v>
      </c>
    </row>
    <row r="8057" spans="1:29" x14ac:dyDescent="0.25">
      <c r="A8057">
        <v>345</v>
      </c>
      <c r="B8057">
        <v>345101</v>
      </c>
      <c r="C8057">
        <v>6150</v>
      </c>
      <c r="D8057" t="str">
        <f>VLOOKUP(C8057,'Schedule 3'!A:M,13,FALSE)</f>
        <v>Salaries and Wages</v>
      </c>
      <c r="E8057">
        <v>1318.88</v>
      </c>
      <c r="F8057" s="1">
        <v>42976</v>
      </c>
      <c r="G8057" t="s">
        <v>462</v>
      </c>
      <c r="H8057" t="s">
        <v>69</v>
      </c>
      <c r="I8057" t="s">
        <v>48</v>
      </c>
      <c r="K8057">
        <v>358343</v>
      </c>
      <c r="L8057">
        <v>280331</v>
      </c>
      <c r="Q8057" t="s">
        <v>70</v>
      </c>
      <c r="U8057">
        <v>8</v>
      </c>
      <c r="V8057">
        <v>17</v>
      </c>
      <c r="X8057">
        <v>1099936</v>
      </c>
      <c r="Y8057" t="s">
        <v>65</v>
      </c>
      <c r="Z8057">
        <v>357</v>
      </c>
      <c r="AA8057" t="s">
        <v>586</v>
      </c>
      <c r="AB8057" t="s">
        <v>21</v>
      </c>
      <c r="AC8057">
        <v>4891</v>
      </c>
    </row>
    <row r="8058" spans="1:29" x14ac:dyDescent="0.25">
      <c r="A8058">
        <v>345</v>
      </c>
      <c r="B8058">
        <v>345101</v>
      </c>
      <c r="C8058">
        <v>6155</v>
      </c>
      <c r="D8058" t="str">
        <f>VLOOKUP(C8058,'Schedule 3'!A:M,13,FALSE)</f>
        <v>Salaries and Wages</v>
      </c>
      <c r="E8058">
        <v>264.06</v>
      </c>
      <c r="F8058" s="1">
        <v>42993</v>
      </c>
      <c r="G8058" t="s">
        <v>462</v>
      </c>
      <c r="H8058" t="s">
        <v>69</v>
      </c>
      <c r="I8058" t="s">
        <v>52</v>
      </c>
      <c r="K8058">
        <v>358515</v>
      </c>
      <c r="L8058">
        <v>281417</v>
      </c>
      <c r="Q8058" t="s">
        <v>70</v>
      </c>
      <c r="U8058">
        <v>9</v>
      </c>
      <c r="V8058">
        <v>17</v>
      </c>
      <c r="X8058">
        <v>1099579</v>
      </c>
      <c r="Y8058" t="s">
        <v>65</v>
      </c>
      <c r="Z8058">
        <v>333</v>
      </c>
      <c r="AA8058" t="s">
        <v>586</v>
      </c>
      <c r="AB8058" t="s">
        <v>21</v>
      </c>
      <c r="AC8058">
        <v>677</v>
      </c>
    </row>
    <row r="8059" spans="1:29" x14ac:dyDescent="0.25">
      <c r="A8059">
        <v>345</v>
      </c>
      <c r="B8059">
        <v>345102</v>
      </c>
      <c r="C8059">
        <v>6155</v>
      </c>
      <c r="D8059" t="str">
        <f>VLOOKUP(C8059,'Schedule 3'!A:M,13,FALSE)</f>
        <v>Salaries and Wages</v>
      </c>
      <c r="E8059">
        <v>2340.11</v>
      </c>
      <c r="F8059" s="1">
        <v>42993</v>
      </c>
      <c r="G8059" t="s">
        <v>462</v>
      </c>
      <c r="H8059" t="s">
        <v>69</v>
      </c>
      <c r="I8059" t="s">
        <v>52</v>
      </c>
      <c r="K8059">
        <v>358515</v>
      </c>
      <c r="L8059">
        <v>281417</v>
      </c>
      <c r="Q8059" t="s">
        <v>70</v>
      </c>
      <c r="U8059">
        <v>9</v>
      </c>
      <c r="V8059">
        <v>17</v>
      </c>
      <c r="X8059">
        <v>1099579</v>
      </c>
      <c r="Y8059" t="s">
        <v>65</v>
      </c>
      <c r="Z8059">
        <v>333</v>
      </c>
      <c r="AA8059" t="s">
        <v>586</v>
      </c>
      <c r="AB8059" t="s">
        <v>21</v>
      </c>
      <c r="AC8059">
        <v>678</v>
      </c>
    </row>
    <row r="8060" spans="1:29" x14ac:dyDescent="0.25">
      <c r="A8060">
        <v>345</v>
      </c>
      <c r="B8060">
        <v>345102</v>
      </c>
      <c r="C8060">
        <v>6150</v>
      </c>
      <c r="D8060" t="str">
        <f>VLOOKUP(C8060,'Schedule 3'!A:M,13,FALSE)</f>
        <v>Salaries and Wages</v>
      </c>
      <c r="E8060">
        <v>1137.5999999999999</v>
      </c>
      <c r="F8060" s="1">
        <v>42990</v>
      </c>
      <c r="G8060" t="s">
        <v>462</v>
      </c>
      <c r="H8060" t="s">
        <v>69</v>
      </c>
      <c r="I8060" t="s">
        <v>48</v>
      </c>
      <c r="K8060">
        <v>358531</v>
      </c>
      <c r="L8060">
        <v>281793</v>
      </c>
      <c r="Q8060" t="s">
        <v>70</v>
      </c>
      <c r="U8060">
        <v>9</v>
      </c>
      <c r="V8060">
        <v>17</v>
      </c>
      <c r="X8060">
        <v>1001142</v>
      </c>
      <c r="Y8060" t="s">
        <v>65</v>
      </c>
      <c r="Z8060">
        <v>357</v>
      </c>
      <c r="AA8060" t="s">
        <v>586</v>
      </c>
      <c r="AB8060" t="s">
        <v>21</v>
      </c>
      <c r="AC8060">
        <v>711</v>
      </c>
    </row>
    <row r="8061" spans="1:29" x14ac:dyDescent="0.25">
      <c r="A8061">
        <v>345</v>
      </c>
      <c r="B8061">
        <v>345102</v>
      </c>
      <c r="C8061">
        <v>6150</v>
      </c>
      <c r="D8061" t="str">
        <f>VLOOKUP(C8061,'Schedule 3'!A:M,13,FALSE)</f>
        <v>Salaries and Wages</v>
      </c>
      <c r="E8061">
        <v>1343.3</v>
      </c>
      <c r="F8061" s="1">
        <v>42990</v>
      </c>
      <c r="G8061" t="s">
        <v>462</v>
      </c>
      <c r="H8061" t="s">
        <v>69</v>
      </c>
      <c r="I8061" t="s">
        <v>48</v>
      </c>
      <c r="K8061">
        <v>358531</v>
      </c>
      <c r="L8061">
        <v>281793</v>
      </c>
      <c r="Q8061" t="s">
        <v>70</v>
      </c>
      <c r="U8061">
        <v>9</v>
      </c>
      <c r="V8061">
        <v>17</v>
      </c>
      <c r="X8061">
        <v>1001177</v>
      </c>
      <c r="Y8061" t="s">
        <v>65</v>
      </c>
      <c r="Z8061">
        <v>357</v>
      </c>
      <c r="AA8061" t="s">
        <v>586</v>
      </c>
      <c r="AB8061" t="s">
        <v>21</v>
      </c>
      <c r="AC8061">
        <v>879</v>
      </c>
    </row>
    <row r="8062" spans="1:29" x14ac:dyDescent="0.25">
      <c r="A8062">
        <v>345</v>
      </c>
      <c r="B8062">
        <v>345102</v>
      </c>
      <c r="C8062">
        <v>6150</v>
      </c>
      <c r="D8062" t="str">
        <f>VLOOKUP(C8062,'Schedule 3'!A:M,13,FALSE)</f>
        <v>Salaries and Wages</v>
      </c>
      <c r="E8062">
        <v>1170.4100000000001</v>
      </c>
      <c r="F8062" s="1">
        <v>42990</v>
      </c>
      <c r="G8062" t="s">
        <v>462</v>
      </c>
      <c r="H8062" t="s">
        <v>69</v>
      </c>
      <c r="I8062" t="s">
        <v>48</v>
      </c>
      <c r="K8062">
        <v>358531</v>
      </c>
      <c r="L8062">
        <v>281793</v>
      </c>
      <c r="Q8062" t="s">
        <v>70</v>
      </c>
      <c r="U8062">
        <v>9</v>
      </c>
      <c r="V8062">
        <v>17</v>
      </c>
      <c r="X8062">
        <v>1001284</v>
      </c>
      <c r="Y8062" t="s">
        <v>65</v>
      </c>
      <c r="Z8062">
        <v>357</v>
      </c>
      <c r="AA8062" t="s">
        <v>586</v>
      </c>
      <c r="AB8062" t="s">
        <v>21</v>
      </c>
      <c r="AC8062">
        <v>1238</v>
      </c>
    </row>
    <row r="8063" spans="1:29" x14ac:dyDescent="0.25">
      <c r="A8063">
        <v>345</v>
      </c>
      <c r="B8063">
        <v>345102</v>
      </c>
      <c r="C8063">
        <v>6150</v>
      </c>
      <c r="D8063" t="str">
        <f>VLOOKUP(C8063,'Schedule 3'!A:M,13,FALSE)</f>
        <v>Salaries and Wages</v>
      </c>
      <c r="E8063">
        <v>1835.45</v>
      </c>
      <c r="F8063" s="1">
        <v>42990</v>
      </c>
      <c r="G8063" t="s">
        <v>462</v>
      </c>
      <c r="H8063" t="s">
        <v>69</v>
      </c>
      <c r="I8063" t="s">
        <v>48</v>
      </c>
      <c r="K8063">
        <v>358531</v>
      </c>
      <c r="L8063">
        <v>281793</v>
      </c>
      <c r="Q8063" t="s">
        <v>70</v>
      </c>
      <c r="U8063">
        <v>9</v>
      </c>
      <c r="V8063">
        <v>17</v>
      </c>
      <c r="X8063">
        <v>1098821</v>
      </c>
      <c r="Y8063" t="s">
        <v>65</v>
      </c>
      <c r="Z8063">
        <v>357</v>
      </c>
      <c r="AA8063" t="s">
        <v>586</v>
      </c>
      <c r="AB8063" t="s">
        <v>21</v>
      </c>
      <c r="AC8063">
        <v>3616</v>
      </c>
    </row>
    <row r="8064" spans="1:29" x14ac:dyDescent="0.25">
      <c r="A8064">
        <v>345</v>
      </c>
      <c r="B8064">
        <v>345102</v>
      </c>
      <c r="C8064">
        <v>6150</v>
      </c>
      <c r="D8064" t="str">
        <f>VLOOKUP(C8064,'Schedule 3'!A:M,13,FALSE)</f>
        <v>Salaries and Wages</v>
      </c>
      <c r="E8064">
        <v>1792.15</v>
      </c>
      <c r="F8064" s="1">
        <v>42990</v>
      </c>
      <c r="G8064" t="s">
        <v>462</v>
      </c>
      <c r="H8064" t="s">
        <v>69</v>
      </c>
      <c r="I8064" t="s">
        <v>48</v>
      </c>
      <c r="K8064">
        <v>358531</v>
      </c>
      <c r="L8064">
        <v>281793</v>
      </c>
      <c r="Q8064" t="s">
        <v>70</v>
      </c>
      <c r="U8064">
        <v>9</v>
      </c>
      <c r="V8064">
        <v>17</v>
      </c>
      <c r="X8064">
        <v>1098822</v>
      </c>
      <c r="Y8064" t="s">
        <v>65</v>
      </c>
      <c r="Z8064">
        <v>357</v>
      </c>
      <c r="AA8064" t="s">
        <v>586</v>
      </c>
      <c r="AB8064" t="s">
        <v>21</v>
      </c>
      <c r="AC8064">
        <v>3617</v>
      </c>
    </row>
    <row r="8065" spans="1:29" x14ac:dyDescent="0.25">
      <c r="A8065">
        <v>345</v>
      </c>
      <c r="B8065">
        <v>345102</v>
      </c>
      <c r="C8065">
        <v>6150</v>
      </c>
      <c r="D8065" t="str">
        <f>VLOOKUP(C8065,'Schedule 3'!A:M,13,FALSE)</f>
        <v>Salaries and Wages</v>
      </c>
      <c r="E8065">
        <v>2210.4</v>
      </c>
      <c r="F8065" s="1">
        <v>42990</v>
      </c>
      <c r="G8065" t="s">
        <v>462</v>
      </c>
      <c r="H8065" t="s">
        <v>69</v>
      </c>
      <c r="I8065" t="s">
        <v>48</v>
      </c>
      <c r="K8065">
        <v>358531</v>
      </c>
      <c r="L8065">
        <v>281793</v>
      </c>
      <c r="Q8065" t="s">
        <v>70</v>
      </c>
      <c r="U8065">
        <v>9</v>
      </c>
      <c r="V8065">
        <v>17</v>
      </c>
      <c r="X8065">
        <v>1098825</v>
      </c>
      <c r="Y8065" t="s">
        <v>65</v>
      </c>
      <c r="Z8065">
        <v>357</v>
      </c>
      <c r="AA8065" t="s">
        <v>586</v>
      </c>
      <c r="AB8065" t="s">
        <v>21</v>
      </c>
      <c r="AC8065">
        <v>3618</v>
      </c>
    </row>
    <row r="8066" spans="1:29" x14ac:dyDescent="0.25">
      <c r="A8066">
        <v>345</v>
      </c>
      <c r="B8066">
        <v>345101</v>
      </c>
      <c r="C8066">
        <v>6150</v>
      </c>
      <c r="D8066" t="str">
        <f>VLOOKUP(C8066,'Schedule 3'!A:M,13,FALSE)</f>
        <v>Salaries and Wages</v>
      </c>
      <c r="E8066">
        <v>1895.68</v>
      </c>
      <c r="F8066" s="1">
        <v>42990</v>
      </c>
      <c r="G8066" t="s">
        <v>462</v>
      </c>
      <c r="H8066" t="s">
        <v>69</v>
      </c>
      <c r="I8066" t="s">
        <v>48</v>
      </c>
      <c r="K8066">
        <v>358531</v>
      </c>
      <c r="L8066">
        <v>281793</v>
      </c>
      <c r="Q8066" t="s">
        <v>70</v>
      </c>
      <c r="U8066">
        <v>9</v>
      </c>
      <c r="V8066">
        <v>17</v>
      </c>
      <c r="X8066">
        <v>1098828</v>
      </c>
      <c r="Y8066" t="s">
        <v>65</v>
      </c>
      <c r="Z8066">
        <v>357</v>
      </c>
      <c r="AA8066" t="s">
        <v>586</v>
      </c>
      <c r="AB8066" t="s">
        <v>21</v>
      </c>
      <c r="AC8066">
        <v>3619</v>
      </c>
    </row>
    <row r="8067" spans="1:29" x14ac:dyDescent="0.25">
      <c r="A8067">
        <v>345</v>
      </c>
      <c r="B8067">
        <v>345102</v>
      </c>
      <c r="C8067">
        <v>6150</v>
      </c>
      <c r="D8067" t="str">
        <f>VLOOKUP(C8067,'Schedule 3'!A:M,13,FALSE)</f>
        <v>Salaries and Wages</v>
      </c>
      <c r="E8067">
        <v>2333.44</v>
      </c>
      <c r="F8067" s="1">
        <v>42990</v>
      </c>
      <c r="G8067" t="s">
        <v>462</v>
      </c>
      <c r="H8067" t="s">
        <v>69</v>
      </c>
      <c r="I8067" t="s">
        <v>48</v>
      </c>
      <c r="K8067">
        <v>358531</v>
      </c>
      <c r="L8067">
        <v>281793</v>
      </c>
      <c r="Q8067" t="s">
        <v>70</v>
      </c>
      <c r="U8067">
        <v>9</v>
      </c>
      <c r="V8067">
        <v>17</v>
      </c>
      <c r="X8067">
        <v>1098942</v>
      </c>
      <c r="Y8067" t="s">
        <v>65</v>
      </c>
      <c r="Z8067">
        <v>357</v>
      </c>
      <c r="AA8067" t="s">
        <v>586</v>
      </c>
      <c r="AB8067" t="s">
        <v>21</v>
      </c>
      <c r="AC8067">
        <v>3693</v>
      </c>
    </row>
    <row r="8068" spans="1:29" x14ac:dyDescent="0.25">
      <c r="A8068">
        <v>345</v>
      </c>
      <c r="B8068">
        <v>345101</v>
      </c>
      <c r="C8068">
        <v>6150</v>
      </c>
      <c r="D8068" t="str">
        <f>VLOOKUP(C8068,'Schedule 3'!A:M,13,FALSE)</f>
        <v>Salaries and Wages</v>
      </c>
      <c r="E8068">
        <v>1270.1199999999999</v>
      </c>
      <c r="F8068" s="1">
        <v>42990</v>
      </c>
      <c r="G8068" t="s">
        <v>462</v>
      </c>
      <c r="H8068" t="s">
        <v>69</v>
      </c>
      <c r="I8068" t="s">
        <v>48</v>
      </c>
      <c r="K8068">
        <v>358531</v>
      </c>
      <c r="L8068">
        <v>281793</v>
      </c>
      <c r="Q8068" t="s">
        <v>70</v>
      </c>
      <c r="U8068">
        <v>9</v>
      </c>
      <c r="V8068">
        <v>17</v>
      </c>
      <c r="X8068">
        <v>1099936</v>
      </c>
      <c r="Y8068" t="s">
        <v>65</v>
      </c>
      <c r="Z8068">
        <v>357</v>
      </c>
      <c r="AA8068" t="s">
        <v>586</v>
      </c>
      <c r="AB8068" t="s">
        <v>21</v>
      </c>
      <c r="AC8068">
        <v>5012</v>
      </c>
    </row>
    <row r="8069" spans="1:29" x14ac:dyDescent="0.25">
      <c r="A8069">
        <v>345</v>
      </c>
      <c r="B8069">
        <v>345101</v>
      </c>
      <c r="C8069">
        <v>6155</v>
      </c>
      <c r="D8069" t="str">
        <f>VLOOKUP(C8069,'Schedule 3'!A:M,13,FALSE)</f>
        <v>Salaries and Wages</v>
      </c>
      <c r="E8069">
        <v>264.06</v>
      </c>
      <c r="F8069" s="1">
        <v>43008</v>
      </c>
      <c r="G8069" t="s">
        <v>462</v>
      </c>
      <c r="H8069" t="s">
        <v>69</v>
      </c>
      <c r="I8069" t="s">
        <v>52</v>
      </c>
      <c r="K8069">
        <v>358567</v>
      </c>
      <c r="L8069">
        <v>282414</v>
      </c>
      <c r="Q8069" t="s">
        <v>70</v>
      </c>
      <c r="U8069">
        <v>9</v>
      </c>
      <c r="V8069">
        <v>17</v>
      </c>
      <c r="X8069">
        <v>1099579</v>
      </c>
      <c r="Y8069" t="s">
        <v>65</v>
      </c>
      <c r="Z8069">
        <v>333</v>
      </c>
      <c r="AA8069" t="s">
        <v>586</v>
      </c>
      <c r="AB8069" t="s">
        <v>21</v>
      </c>
      <c r="AC8069">
        <v>658</v>
      </c>
    </row>
    <row r="8070" spans="1:29" x14ac:dyDescent="0.25">
      <c r="A8070">
        <v>345</v>
      </c>
      <c r="B8070">
        <v>345102</v>
      </c>
      <c r="C8070">
        <v>6155</v>
      </c>
      <c r="D8070" t="str">
        <f>VLOOKUP(C8070,'Schedule 3'!A:M,13,FALSE)</f>
        <v>Salaries and Wages</v>
      </c>
      <c r="E8070">
        <v>2340.11</v>
      </c>
      <c r="F8070" s="1">
        <v>43008</v>
      </c>
      <c r="G8070" t="s">
        <v>462</v>
      </c>
      <c r="H8070" t="s">
        <v>69</v>
      </c>
      <c r="I8070" t="s">
        <v>52</v>
      </c>
      <c r="K8070">
        <v>358567</v>
      </c>
      <c r="L8070">
        <v>282414</v>
      </c>
      <c r="Q8070" t="s">
        <v>70</v>
      </c>
      <c r="U8070">
        <v>9</v>
      </c>
      <c r="V8070">
        <v>17</v>
      </c>
      <c r="X8070">
        <v>1099579</v>
      </c>
      <c r="Y8070" t="s">
        <v>65</v>
      </c>
      <c r="Z8070">
        <v>333</v>
      </c>
      <c r="AA8070" t="s">
        <v>586</v>
      </c>
      <c r="AB8070" t="s">
        <v>21</v>
      </c>
      <c r="AC8070">
        <v>659</v>
      </c>
    </row>
    <row r="8071" spans="1:29" x14ac:dyDescent="0.25">
      <c r="A8071">
        <v>345</v>
      </c>
      <c r="B8071">
        <v>345102</v>
      </c>
      <c r="C8071">
        <v>6150</v>
      </c>
      <c r="D8071" t="str">
        <f>VLOOKUP(C8071,'Schedule 3'!A:M,13,FALSE)</f>
        <v>Salaries and Wages</v>
      </c>
      <c r="E8071">
        <v>1244.25</v>
      </c>
      <c r="F8071" s="1">
        <v>43004</v>
      </c>
      <c r="G8071" t="s">
        <v>462</v>
      </c>
      <c r="H8071" t="s">
        <v>69</v>
      </c>
      <c r="I8071" t="s">
        <v>48</v>
      </c>
      <c r="K8071">
        <v>358626</v>
      </c>
      <c r="L8071">
        <v>282780</v>
      </c>
      <c r="Q8071" t="s">
        <v>70</v>
      </c>
      <c r="U8071">
        <v>9</v>
      </c>
      <c r="V8071">
        <v>17</v>
      </c>
      <c r="X8071">
        <v>1001142</v>
      </c>
      <c r="Y8071" t="s">
        <v>65</v>
      </c>
      <c r="Z8071">
        <v>357</v>
      </c>
      <c r="AA8071" t="s">
        <v>586</v>
      </c>
      <c r="AB8071" t="s">
        <v>21</v>
      </c>
      <c r="AC8071">
        <v>711</v>
      </c>
    </row>
    <row r="8072" spans="1:29" x14ac:dyDescent="0.25">
      <c r="A8072">
        <v>345</v>
      </c>
      <c r="B8072">
        <v>345102</v>
      </c>
      <c r="C8072">
        <v>6150</v>
      </c>
      <c r="D8072" t="str">
        <f>VLOOKUP(C8072,'Schedule 3'!A:M,13,FALSE)</f>
        <v>Salaries and Wages</v>
      </c>
      <c r="E8072">
        <v>1751.1</v>
      </c>
      <c r="F8072" s="1">
        <v>43004</v>
      </c>
      <c r="G8072" t="s">
        <v>462</v>
      </c>
      <c r="H8072" t="s">
        <v>69</v>
      </c>
      <c r="I8072" t="s">
        <v>48</v>
      </c>
      <c r="K8072">
        <v>358626</v>
      </c>
      <c r="L8072">
        <v>282780</v>
      </c>
      <c r="Q8072" t="s">
        <v>70</v>
      </c>
      <c r="U8072">
        <v>9</v>
      </c>
      <c r="V8072">
        <v>17</v>
      </c>
      <c r="X8072">
        <v>1001177</v>
      </c>
      <c r="Y8072" t="s">
        <v>65</v>
      </c>
      <c r="Z8072">
        <v>357</v>
      </c>
      <c r="AA8072" t="s">
        <v>586</v>
      </c>
      <c r="AB8072" t="s">
        <v>21</v>
      </c>
      <c r="AC8072">
        <v>879</v>
      </c>
    </row>
    <row r="8073" spans="1:29" x14ac:dyDescent="0.25">
      <c r="A8073">
        <v>345</v>
      </c>
      <c r="B8073">
        <v>345102</v>
      </c>
      <c r="C8073">
        <v>6150</v>
      </c>
      <c r="D8073" t="str">
        <f>VLOOKUP(C8073,'Schedule 3'!A:M,13,FALSE)</f>
        <v>Salaries and Wages</v>
      </c>
      <c r="E8073">
        <v>1409.41</v>
      </c>
      <c r="F8073" s="1">
        <v>43004</v>
      </c>
      <c r="G8073" t="s">
        <v>462</v>
      </c>
      <c r="H8073" t="s">
        <v>69</v>
      </c>
      <c r="I8073" t="s">
        <v>48</v>
      </c>
      <c r="K8073">
        <v>358626</v>
      </c>
      <c r="L8073">
        <v>282780</v>
      </c>
      <c r="Q8073" t="s">
        <v>70</v>
      </c>
      <c r="U8073">
        <v>9</v>
      </c>
      <c r="V8073">
        <v>17</v>
      </c>
      <c r="X8073">
        <v>1001284</v>
      </c>
      <c r="Y8073" t="s">
        <v>65</v>
      </c>
      <c r="Z8073">
        <v>357</v>
      </c>
      <c r="AA8073" t="s">
        <v>586</v>
      </c>
      <c r="AB8073" t="s">
        <v>21</v>
      </c>
      <c r="AC8073">
        <v>1238</v>
      </c>
    </row>
    <row r="8074" spans="1:29" x14ac:dyDescent="0.25">
      <c r="A8074">
        <v>345</v>
      </c>
      <c r="B8074">
        <v>345102</v>
      </c>
      <c r="C8074">
        <v>6150</v>
      </c>
      <c r="D8074" t="str">
        <f>VLOOKUP(C8074,'Schedule 3'!A:M,13,FALSE)</f>
        <v>Salaries and Wages</v>
      </c>
      <c r="E8074">
        <v>1883.9</v>
      </c>
      <c r="F8074" s="1">
        <v>43004</v>
      </c>
      <c r="G8074" t="s">
        <v>462</v>
      </c>
      <c r="H8074" t="s">
        <v>69</v>
      </c>
      <c r="I8074" t="s">
        <v>48</v>
      </c>
      <c r="K8074">
        <v>358626</v>
      </c>
      <c r="L8074">
        <v>282780</v>
      </c>
      <c r="Q8074" t="s">
        <v>70</v>
      </c>
      <c r="U8074">
        <v>9</v>
      </c>
      <c r="V8074">
        <v>17</v>
      </c>
      <c r="X8074">
        <v>1098821</v>
      </c>
      <c r="Y8074" t="s">
        <v>65</v>
      </c>
      <c r="Z8074">
        <v>357</v>
      </c>
      <c r="AA8074" t="s">
        <v>586</v>
      </c>
      <c r="AB8074" t="s">
        <v>21</v>
      </c>
      <c r="AC8074">
        <v>3630</v>
      </c>
    </row>
    <row r="8075" spans="1:29" x14ac:dyDescent="0.25">
      <c r="A8075">
        <v>345</v>
      </c>
      <c r="B8075">
        <v>345102</v>
      </c>
      <c r="C8075">
        <v>6150</v>
      </c>
      <c r="D8075" t="str">
        <f>VLOOKUP(C8075,'Schedule 3'!A:M,13,FALSE)</f>
        <v>Salaries and Wages</v>
      </c>
      <c r="E8075">
        <v>1816.46</v>
      </c>
      <c r="F8075" s="1">
        <v>43004</v>
      </c>
      <c r="G8075" t="s">
        <v>462</v>
      </c>
      <c r="H8075" t="s">
        <v>69</v>
      </c>
      <c r="I8075" t="s">
        <v>48</v>
      </c>
      <c r="K8075">
        <v>358626</v>
      </c>
      <c r="L8075">
        <v>282780</v>
      </c>
      <c r="Q8075" t="s">
        <v>70</v>
      </c>
      <c r="U8075">
        <v>9</v>
      </c>
      <c r="V8075">
        <v>17</v>
      </c>
      <c r="X8075">
        <v>1098822</v>
      </c>
      <c r="Y8075" t="s">
        <v>65</v>
      </c>
      <c r="Z8075">
        <v>357</v>
      </c>
      <c r="AA8075" t="s">
        <v>586</v>
      </c>
      <c r="AB8075" t="s">
        <v>21</v>
      </c>
      <c r="AC8075">
        <v>3631</v>
      </c>
    </row>
    <row r="8076" spans="1:29" x14ac:dyDescent="0.25">
      <c r="A8076">
        <v>345</v>
      </c>
      <c r="B8076">
        <v>345102</v>
      </c>
      <c r="C8076">
        <v>6150</v>
      </c>
      <c r="D8076" t="str">
        <f>VLOOKUP(C8076,'Schedule 3'!A:M,13,FALSE)</f>
        <v>Salaries and Wages</v>
      </c>
      <c r="E8076">
        <v>2541.9699999999998</v>
      </c>
      <c r="F8076" s="1">
        <v>43004</v>
      </c>
      <c r="G8076" t="s">
        <v>462</v>
      </c>
      <c r="H8076" t="s">
        <v>69</v>
      </c>
      <c r="I8076" t="s">
        <v>48</v>
      </c>
      <c r="K8076">
        <v>358626</v>
      </c>
      <c r="L8076">
        <v>282780</v>
      </c>
      <c r="Q8076" t="s">
        <v>70</v>
      </c>
      <c r="U8076">
        <v>9</v>
      </c>
      <c r="V8076">
        <v>17</v>
      </c>
      <c r="X8076">
        <v>1098825</v>
      </c>
      <c r="Y8076" t="s">
        <v>65</v>
      </c>
      <c r="Z8076">
        <v>357</v>
      </c>
      <c r="AA8076" t="s">
        <v>586</v>
      </c>
      <c r="AB8076" t="s">
        <v>21</v>
      </c>
      <c r="AC8076">
        <v>3632</v>
      </c>
    </row>
    <row r="8077" spans="1:29" x14ac:dyDescent="0.25">
      <c r="A8077">
        <v>345</v>
      </c>
      <c r="B8077">
        <v>345101</v>
      </c>
      <c r="C8077">
        <v>6150</v>
      </c>
      <c r="D8077" t="str">
        <f>VLOOKUP(C8077,'Schedule 3'!A:M,13,FALSE)</f>
        <v>Salaries and Wages</v>
      </c>
      <c r="E8077">
        <v>1875.04</v>
      </c>
      <c r="F8077" s="1">
        <v>43004</v>
      </c>
      <c r="G8077" t="s">
        <v>462</v>
      </c>
      <c r="H8077" t="s">
        <v>69</v>
      </c>
      <c r="I8077" t="s">
        <v>48</v>
      </c>
      <c r="K8077">
        <v>358626</v>
      </c>
      <c r="L8077">
        <v>282780</v>
      </c>
      <c r="Q8077" t="s">
        <v>70</v>
      </c>
      <c r="U8077">
        <v>9</v>
      </c>
      <c r="V8077">
        <v>17</v>
      </c>
      <c r="X8077">
        <v>1098828</v>
      </c>
      <c r="Y8077" t="s">
        <v>65</v>
      </c>
      <c r="Z8077">
        <v>357</v>
      </c>
      <c r="AA8077" t="s">
        <v>586</v>
      </c>
      <c r="AB8077" t="s">
        <v>21</v>
      </c>
      <c r="AC8077">
        <v>3633</v>
      </c>
    </row>
    <row r="8078" spans="1:29" x14ac:dyDescent="0.25">
      <c r="A8078">
        <v>345</v>
      </c>
      <c r="B8078">
        <v>345102</v>
      </c>
      <c r="C8078">
        <v>6150</v>
      </c>
      <c r="D8078" t="str">
        <f>VLOOKUP(C8078,'Schedule 3'!A:M,13,FALSE)</f>
        <v>Salaries and Wages</v>
      </c>
      <c r="E8078">
        <v>2545.06</v>
      </c>
      <c r="F8078" s="1">
        <v>43004</v>
      </c>
      <c r="G8078" t="s">
        <v>462</v>
      </c>
      <c r="H8078" t="s">
        <v>69</v>
      </c>
      <c r="I8078" t="s">
        <v>48</v>
      </c>
      <c r="K8078">
        <v>358626</v>
      </c>
      <c r="L8078">
        <v>282780</v>
      </c>
      <c r="Q8078" t="s">
        <v>70</v>
      </c>
      <c r="U8078">
        <v>9</v>
      </c>
      <c r="V8078">
        <v>17</v>
      </c>
      <c r="X8078">
        <v>1098942</v>
      </c>
      <c r="Y8078" t="s">
        <v>65</v>
      </c>
      <c r="Z8078">
        <v>357</v>
      </c>
      <c r="AA8078" t="s">
        <v>586</v>
      </c>
      <c r="AB8078" t="s">
        <v>21</v>
      </c>
      <c r="AC8078">
        <v>3707</v>
      </c>
    </row>
    <row r="8079" spans="1:29" x14ac:dyDescent="0.25">
      <c r="A8079">
        <v>345</v>
      </c>
      <c r="B8079">
        <v>345101</v>
      </c>
      <c r="C8079">
        <v>6150</v>
      </c>
      <c r="D8079" t="str">
        <f>VLOOKUP(C8079,'Schedule 3'!A:M,13,FALSE)</f>
        <v>Salaries and Wages</v>
      </c>
      <c r="E8079">
        <v>1297.98</v>
      </c>
      <c r="F8079" s="1">
        <v>43004</v>
      </c>
      <c r="G8079" t="s">
        <v>462</v>
      </c>
      <c r="H8079" t="s">
        <v>69</v>
      </c>
      <c r="I8079" t="s">
        <v>48</v>
      </c>
      <c r="K8079">
        <v>358626</v>
      </c>
      <c r="L8079">
        <v>282780</v>
      </c>
      <c r="Q8079" t="s">
        <v>70</v>
      </c>
      <c r="U8079">
        <v>9</v>
      </c>
      <c r="V8079">
        <v>17</v>
      </c>
      <c r="X8079">
        <v>1099936</v>
      </c>
      <c r="Y8079" t="s">
        <v>65</v>
      </c>
      <c r="Z8079">
        <v>357</v>
      </c>
      <c r="AA8079" t="s">
        <v>586</v>
      </c>
      <c r="AB8079" t="s">
        <v>21</v>
      </c>
      <c r="AC8079">
        <v>5026</v>
      </c>
    </row>
    <row r="8080" spans="1:29" x14ac:dyDescent="0.25">
      <c r="A8080">
        <v>345</v>
      </c>
      <c r="B8080">
        <v>345102</v>
      </c>
      <c r="C8080">
        <v>6150</v>
      </c>
      <c r="D8080" t="str">
        <f>VLOOKUP(C8080,'Schedule 3'!A:M,13,FALSE)</f>
        <v>Salaries and Wages</v>
      </c>
      <c r="E8080">
        <v>1337.6</v>
      </c>
      <c r="F8080" s="1">
        <v>43018</v>
      </c>
      <c r="G8080" t="s">
        <v>462</v>
      </c>
      <c r="H8080" t="s">
        <v>69</v>
      </c>
      <c r="I8080" t="s">
        <v>48</v>
      </c>
      <c r="K8080">
        <v>358960</v>
      </c>
      <c r="L8080">
        <v>285601</v>
      </c>
      <c r="Q8080" t="s">
        <v>70</v>
      </c>
      <c r="U8080">
        <v>10</v>
      </c>
      <c r="V8080">
        <v>17</v>
      </c>
      <c r="X8080">
        <v>1001142</v>
      </c>
      <c r="Y8080" t="s">
        <v>65</v>
      </c>
      <c r="Z8080">
        <v>357</v>
      </c>
      <c r="AA8080" t="s">
        <v>586</v>
      </c>
      <c r="AB8080" t="s">
        <v>21</v>
      </c>
      <c r="AC8080">
        <v>692</v>
      </c>
    </row>
    <row r="8081" spans="1:29" x14ac:dyDescent="0.25">
      <c r="A8081">
        <v>345</v>
      </c>
      <c r="B8081">
        <v>345102</v>
      </c>
      <c r="C8081">
        <v>6150</v>
      </c>
      <c r="D8081" t="str">
        <f>VLOOKUP(C8081,'Schedule 3'!A:M,13,FALSE)</f>
        <v>Salaries and Wages</v>
      </c>
      <c r="E8081">
        <v>1573.6</v>
      </c>
      <c r="F8081" s="1">
        <v>43018</v>
      </c>
      <c r="G8081" t="s">
        <v>462</v>
      </c>
      <c r="H8081" t="s">
        <v>69</v>
      </c>
      <c r="I8081" t="s">
        <v>48</v>
      </c>
      <c r="K8081">
        <v>358960</v>
      </c>
      <c r="L8081">
        <v>285601</v>
      </c>
      <c r="Q8081" t="s">
        <v>70</v>
      </c>
      <c r="U8081">
        <v>10</v>
      </c>
      <c r="V8081">
        <v>17</v>
      </c>
      <c r="X8081">
        <v>1001177</v>
      </c>
      <c r="Y8081" t="s">
        <v>65</v>
      </c>
      <c r="Z8081">
        <v>357</v>
      </c>
      <c r="AA8081" t="s">
        <v>586</v>
      </c>
      <c r="AB8081" t="s">
        <v>21</v>
      </c>
      <c r="AC8081">
        <v>860</v>
      </c>
    </row>
    <row r="8082" spans="1:29" x14ac:dyDescent="0.25">
      <c r="A8082">
        <v>345</v>
      </c>
      <c r="B8082">
        <v>345102</v>
      </c>
      <c r="C8082">
        <v>6150</v>
      </c>
      <c r="D8082" t="str">
        <f>VLOOKUP(C8082,'Schedule 3'!A:M,13,FALSE)</f>
        <v>Salaries and Wages</v>
      </c>
      <c r="E8082">
        <v>1170.4000000000001</v>
      </c>
      <c r="F8082" s="1">
        <v>43018</v>
      </c>
      <c r="G8082" t="s">
        <v>462</v>
      </c>
      <c r="H8082" t="s">
        <v>69</v>
      </c>
      <c r="I8082" t="s">
        <v>48</v>
      </c>
      <c r="K8082">
        <v>358960</v>
      </c>
      <c r="L8082">
        <v>285601</v>
      </c>
      <c r="Q8082" t="s">
        <v>70</v>
      </c>
      <c r="U8082">
        <v>10</v>
      </c>
      <c r="V8082">
        <v>17</v>
      </c>
      <c r="X8082">
        <v>1001284</v>
      </c>
      <c r="Y8082" t="s">
        <v>65</v>
      </c>
      <c r="Z8082">
        <v>357</v>
      </c>
      <c r="AA8082" t="s">
        <v>586</v>
      </c>
      <c r="AB8082" t="s">
        <v>21</v>
      </c>
      <c r="AC8082">
        <v>1220</v>
      </c>
    </row>
    <row r="8083" spans="1:29" x14ac:dyDescent="0.25">
      <c r="A8083">
        <v>345</v>
      </c>
      <c r="B8083">
        <v>345102</v>
      </c>
      <c r="C8083">
        <v>6150</v>
      </c>
      <c r="D8083" t="str">
        <f>VLOOKUP(C8083,'Schedule 3'!A:M,13,FALSE)</f>
        <v>Salaries and Wages</v>
      </c>
      <c r="E8083">
        <v>1722.41</v>
      </c>
      <c r="F8083" s="1">
        <v>43018</v>
      </c>
      <c r="G8083" t="s">
        <v>462</v>
      </c>
      <c r="H8083" t="s">
        <v>69</v>
      </c>
      <c r="I8083" t="s">
        <v>48</v>
      </c>
      <c r="K8083">
        <v>358960</v>
      </c>
      <c r="L8083">
        <v>285601</v>
      </c>
      <c r="Q8083" t="s">
        <v>70</v>
      </c>
      <c r="U8083">
        <v>10</v>
      </c>
      <c r="V8083">
        <v>17</v>
      </c>
      <c r="X8083">
        <v>1098821</v>
      </c>
      <c r="Y8083" t="s">
        <v>65</v>
      </c>
      <c r="Z8083">
        <v>357</v>
      </c>
      <c r="AA8083" t="s">
        <v>586</v>
      </c>
      <c r="AB8083" t="s">
        <v>21</v>
      </c>
      <c r="AC8083">
        <v>3722</v>
      </c>
    </row>
    <row r="8084" spans="1:29" x14ac:dyDescent="0.25">
      <c r="A8084">
        <v>345</v>
      </c>
      <c r="B8084">
        <v>345102</v>
      </c>
      <c r="C8084">
        <v>6150</v>
      </c>
      <c r="D8084" t="str">
        <f>VLOOKUP(C8084,'Schedule 3'!A:M,13,FALSE)</f>
        <v>Salaries and Wages</v>
      </c>
      <c r="E8084">
        <v>1804</v>
      </c>
      <c r="F8084" s="1">
        <v>43018</v>
      </c>
      <c r="G8084" t="s">
        <v>462</v>
      </c>
      <c r="H8084" t="s">
        <v>69</v>
      </c>
      <c r="I8084" t="s">
        <v>48</v>
      </c>
      <c r="K8084">
        <v>358960</v>
      </c>
      <c r="L8084">
        <v>285601</v>
      </c>
      <c r="Q8084" t="s">
        <v>70</v>
      </c>
      <c r="U8084">
        <v>10</v>
      </c>
      <c r="V8084">
        <v>17</v>
      </c>
      <c r="X8084">
        <v>1098822</v>
      </c>
      <c r="Y8084" t="s">
        <v>65</v>
      </c>
      <c r="Z8084">
        <v>357</v>
      </c>
      <c r="AA8084" t="s">
        <v>586</v>
      </c>
      <c r="AB8084" t="s">
        <v>21</v>
      </c>
      <c r="AC8084">
        <v>3723</v>
      </c>
    </row>
    <row r="8085" spans="1:29" x14ac:dyDescent="0.25">
      <c r="A8085">
        <v>345</v>
      </c>
      <c r="B8085">
        <v>345102</v>
      </c>
      <c r="C8085">
        <v>6150</v>
      </c>
      <c r="D8085" t="str">
        <f>VLOOKUP(C8085,'Schedule 3'!A:M,13,FALSE)</f>
        <v>Salaries and Wages</v>
      </c>
      <c r="E8085">
        <v>2210.41</v>
      </c>
      <c r="F8085" s="1">
        <v>43018</v>
      </c>
      <c r="G8085" t="s">
        <v>462</v>
      </c>
      <c r="H8085" t="s">
        <v>69</v>
      </c>
      <c r="I8085" t="s">
        <v>48</v>
      </c>
      <c r="K8085">
        <v>358960</v>
      </c>
      <c r="L8085">
        <v>285601</v>
      </c>
      <c r="Q8085" t="s">
        <v>70</v>
      </c>
      <c r="U8085">
        <v>10</v>
      </c>
      <c r="V8085">
        <v>17</v>
      </c>
      <c r="X8085">
        <v>1098825</v>
      </c>
      <c r="Y8085" t="s">
        <v>65</v>
      </c>
      <c r="Z8085">
        <v>357</v>
      </c>
      <c r="AA8085" t="s">
        <v>586</v>
      </c>
      <c r="AB8085" t="s">
        <v>21</v>
      </c>
      <c r="AC8085">
        <v>3724</v>
      </c>
    </row>
    <row r="8086" spans="1:29" x14ac:dyDescent="0.25">
      <c r="A8086">
        <v>345</v>
      </c>
      <c r="B8086">
        <v>345101</v>
      </c>
      <c r="C8086">
        <v>6150</v>
      </c>
      <c r="D8086" t="str">
        <f>VLOOKUP(C8086,'Schedule 3'!A:M,13,FALSE)</f>
        <v>Salaries and Wages</v>
      </c>
      <c r="E8086">
        <v>1875.04</v>
      </c>
      <c r="F8086" s="1">
        <v>43018</v>
      </c>
      <c r="G8086" t="s">
        <v>462</v>
      </c>
      <c r="H8086" t="s">
        <v>69</v>
      </c>
      <c r="I8086" t="s">
        <v>48</v>
      </c>
      <c r="K8086">
        <v>358960</v>
      </c>
      <c r="L8086">
        <v>285601</v>
      </c>
      <c r="Q8086" t="s">
        <v>70</v>
      </c>
      <c r="U8086">
        <v>10</v>
      </c>
      <c r="V8086">
        <v>17</v>
      </c>
      <c r="X8086">
        <v>1098828</v>
      </c>
      <c r="Y8086" t="s">
        <v>65</v>
      </c>
      <c r="Z8086">
        <v>357</v>
      </c>
      <c r="AA8086" t="s">
        <v>586</v>
      </c>
      <c r="AB8086" t="s">
        <v>21</v>
      </c>
      <c r="AC8086">
        <v>3725</v>
      </c>
    </row>
    <row r="8087" spans="1:29" x14ac:dyDescent="0.25">
      <c r="A8087">
        <v>345</v>
      </c>
      <c r="B8087">
        <v>345102</v>
      </c>
      <c r="C8087">
        <v>6150</v>
      </c>
      <c r="D8087" t="str">
        <f>VLOOKUP(C8087,'Schedule 3'!A:M,13,FALSE)</f>
        <v>Salaries and Wages</v>
      </c>
      <c r="E8087">
        <v>2346.41</v>
      </c>
      <c r="F8087" s="1">
        <v>43018</v>
      </c>
      <c r="G8087" t="s">
        <v>462</v>
      </c>
      <c r="H8087" t="s">
        <v>69</v>
      </c>
      <c r="I8087" t="s">
        <v>48</v>
      </c>
      <c r="K8087">
        <v>358960</v>
      </c>
      <c r="L8087">
        <v>285601</v>
      </c>
      <c r="Q8087" t="s">
        <v>70</v>
      </c>
      <c r="U8087">
        <v>10</v>
      </c>
      <c r="V8087">
        <v>17</v>
      </c>
      <c r="X8087">
        <v>1098942</v>
      </c>
      <c r="Y8087" t="s">
        <v>65</v>
      </c>
      <c r="Z8087">
        <v>357</v>
      </c>
      <c r="AA8087" t="s">
        <v>586</v>
      </c>
      <c r="AB8087" t="s">
        <v>21</v>
      </c>
      <c r="AC8087">
        <v>3799</v>
      </c>
    </row>
    <row r="8088" spans="1:29" x14ac:dyDescent="0.25">
      <c r="A8088">
        <v>345</v>
      </c>
      <c r="B8088">
        <v>345101</v>
      </c>
      <c r="C8088">
        <v>6150</v>
      </c>
      <c r="D8088" t="str">
        <f>VLOOKUP(C8088,'Schedule 3'!A:M,13,FALSE)</f>
        <v>Salaries and Wages</v>
      </c>
      <c r="E8088">
        <v>1308.43</v>
      </c>
      <c r="F8088" s="1">
        <v>43018</v>
      </c>
      <c r="G8088" t="s">
        <v>462</v>
      </c>
      <c r="H8088" t="s">
        <v>69</v>
      </c>
      <c r="I8088" t="s">
        <v>48</v>
      </c>
      <c r="K8088">
        <v>358960</v>
      </c>
      <c r="L8088">
        <v>285601</v>
      </c>
      <c r="Q8088" t="s">
        <v>70</v>
      </c>
      <c r="U8088">
        <v>10</v>
      </c>
      <c r="V8088">
        <v>17</v>
      </c>
      <c r="X8088">
        <v>1099936</v>
      </c>
      <c r="Y8088" t="s">
        <v>65</v>
      </c>
      <c r="Z8088">
        <v>357</v>
      </c>
      <c r="AA8088" t="s">
        <v>586</v>
      </c>
      <c r="AB8088" t="s">
        <v>21</v>
      </c>
      <c r="AC8088">
        <v>5118</v>
      </c>
    </row>
    <row r="8089" spans="1:29" x14ac:dyDescent="0.25">
      <c r="A8089">
        <v>345</v>
      </c>
      <c r="B8089">
        <v>345101</v>
      </c>
      <c r="C8089">
        <v>6155</v>
      </c>
      <c r="D8089" t="str">
        <f>VLOOKUP(C8089,'Schedule 3'!A:M,13,FALSE)</f>
        <v>Salaries and Wages</v>
      </c>
      <c r="E8089">
        <v>273.54000000000002</v>
      </c>
      <c r="F8089" s="1">
        <v>43023</v>
      </c>
      <c r="G8089" t="s">
        <v>462</v>
      </c>
      <c r="H8089" t="s">
        <v>69</v>
      </c>
      <c r="I8089" t="s">
        <v>52</v>
      </c>
      <c r="K8089">
        <v>358967</v>
      </c>
      <c r="L8089">
        <v>285622</v>
      </c>
      <c r="Q8089" t="s">
        <v>70</v>
      </c>
      <c r="U8089">
        <v>10</v>
      </c>
      <c r="V8089">
        <v>17</v>
      </c>
      <c r="X8089">
        <v>1099579</v>
      </c>
      <c r="Y8089" t="s">
        <v>65</v>
      </c>
      <c r="Z8089">
        <v>333</v>
      </c>
      <c r="AA8089" t="s">
        <v>586</v>
      </c>
      <c r="AB8089" t="s">
        <v>21</v>
      </c>
      <c r="AC8089">
        <v>657</v>
      </c>
    </row>
    <row r="8090" spans="1:29" x14ac:dyDescent="0.25">
      <c r="A8090">
        <v>345</v>
      </c>
      <c r="B8090">
        <v>345102</v>
      </c>
      <c r="C8090">
        <v>6155</v>
      </c>
      <c r="D8090" t="str">
        <f>VLOOKUP(C8090,'Schedule 3'!A:M,13,FALSE)</f>
        <v>Salaries and Wages</v>
      </c>
      <c r="E8090">
        <v>2434.8000000000002</v>
      </c>
      <c r="F8090" s="1">
        <v>43023</v>
      </c>
      <c r="G8090" t="s">
        <v>462</v>
      </c>
      <c r="H8090" t="s">
        <v>69</v>
      </c>
      <c r="I8090" t="s">
        <v>52</v>
      </c>
      <c r="K8090">
        <v>358967</v>
      </c>
      <c r="L8090">
        <v>285622</v>
      </c>
      <c r="Q8090" t="s">
        <v>70</v>
      </c>
      <c r="U8090">
        <v>10</v>
      </c>
      <c r="V8090">
        <v>17</v>
      </c>
      <c r="X8090">
        <v>1099579</v>
      </c>
      <c r="Y8090" t="s">
        <v>65</v>
      </c>
      <c r="Z8090">
        <v>333</v>
      </c>
      <c r="AA8090" t="s">
        <v>586</v>
      </c>
      <c r="AB8090" t="s">
        <v>21</v>
      </c>
      <c r="AC8090">
        <v>658</v>
      </c>
    </row>
    <row r="8091" spans="1:29" x14ac:dyDescent="0.25">
      <c r="A8091">
        <v>345</v>
      </c>
      <c r="B8091">
        <v>345102</v>
      </c>
      <c r="C8091">
        <v>6150</v>
      </c>
      <c r="D8091" t="str">
        <f>VLOOKUP(C8091,'Schedule 3'!A:M,13,FALSE)</f>
        <v>Salaries and Wages</v>
      </c>
      <c r="E8091">
        <v>1137.5999999999999</v>
      </c>
      <c r="F8091" s="1">
        <v>43032</v>
      </c>
      <c r="G8091" t="s">
        <v>462</v>
      </c>
      <c r="H8091" t="s">
        <v>69</v>
      </c>
      <c r="I8091" t="s">
        <v>48</v>
      </c>
      <c r="K8091">
        <v>358975</v>
      </c>
      <c r="L8091">
        <v>285646</v>
      </c>
      <c r="Q8091" t="s">
        <v>70</v>
      </c>
      <c r="U8091">
        <v>10</v>
      </c>
      <c r="V8091">
        <v>17</v>
      </c>
      <c r="X8091">
        <v>1001142</v>
      </c>
      <c r="Y8091" t="s">
        <v>65</v>
      </c>
      <c r="Z8091">
        <v>357</v>
      </c>
      <c r="AA8091" t="s">
        <v>586</v>
      </c>
      <c r="AB8091" t="s">
        <v>21</v>
      </c>
      <c r="AC8091">
        <v>692</v>
      </c>
    </row>
    <row r="8092" spans="1:29" x14ac:dyDescent="0.25">
      <c r="A8092">
        <v>345</v>
      </c>
      <c r="B8092">
        <v>345102</v>
      </c>
      <c r="C8092">
        <v>6150</v>
      </c>
      <c r="D8092" t="str">
        <f>VLOOKUP(C8092,'Schedule 3'!A:M,13,FALSE)</f>
        <v>Salaries and Wages</v>
      </c>
      <c r="E8092">
        <v>1535.22</v>
      </c>
      <c r="F8092" s="1">
        <v>43032</v>
      </c>
      <c r="G8092" t="s">
        <v>462</v>
      </c>
      <c r="H8092" t="s">
        <v>69</v>
      </c>
      <c r="I8092" t="s">
        <v>48</v>
      </c>
      <c r="K8092">
        <v>358975</v>
      </c>
      <c r="L8092">
        <v>285646</v>
      </c>
      <c r="Q8092" t="s">
        <v>70</v>
      </c>
      <c r="U8092">
        <v>10</v>
      </c>
      <c r="V8092">
        <v>17</v>
      </c>
      <c r="X8092">
        <v>1001177</v>
      </c>
      <c r="Y8092" t="s">
        <v>65</v>
      </c>
      <c r="Z8092">
        <v>357</v>
      </c>
      <c r="AA8092" t="s">
        <v>586</v>
      </c>
      <c r="AB8092" t="s">
        <v>21</v>
      </c>
      <c r="AC8092">
        <v>860</v>
      </c>
    </row>
    <row r="8093" spans="1:29" x14ac:dyDescent="0.25">
      <c r="A8093">
        <v>345</v>
      </c>
      <c r="B8093">
        <v>345102</v>
      </c>
      <c r="C8093">
        <v>6150</v>
      </c>
      <c r="D8093" t="str">
        <f>VLOOKUP(C8093,'Schedule 3'!A:M,13,FALSE)</f>
        <v>Salaries and Wages</v>
      </c>
      <c r="E8093">
        <v>1270.4000000000001</v>
      </c>
      <c r="F8093" s="1">
        <v>43032</v>
      </c>
      <c r="G8093" t="s">
        <v>462</v>
      </c>
      <c r="H8093" t="s">
        <v>69</v>
      </c>
      <c r="I8093" t="s">
        <v>48</v>
      </c>
      <c r="K8093">
        <v>358975</v>
      </c>
      <c r="L8093">
        <v>285646</v>
      </c>
      <c r="Q8093" t="s">
        <v>70</v>
      </c>
      <c r="U8093">
        <v>10</v>
      </c>
      <c r="V8093">
        <v>17</v>
      </c>
      <c r="X8093">
        <v>1001284</v>
      </c>
      <c r="Y8093" t="s">
        <v>65</v>
      </c>
      <c r="Z8093">
        <v>357</v>
      </c>
      <c r="AA8093" t="s">
        <v>586</v>
      </c>
      <c r="AB8093" t="s">
        <v>21</v>
      </c>
      <c r="AC8093">
        <v>1215</v>
      </c>
    </row>
    <row r="8094" spans="1:29" x14ac:dyDescent="0.25">
      <c r="A8094">
        <v>345</v>
      </c>
      <c r="B8094">
        <v>345102</v>
      </c>
      <c r="C8094">
        <v>6150</v>
      </c>
      <c r="D8094" t="str">
        <f>VLOOKUP(C8094,'Schedule 3'!A:M,13,FALSE)</f>
        <v>Salaries and Wages</v>
      </c>
      <c r="E8094">
        <v>1770.85</v>
      </c>
      <c r="F8094" s="1">
        <v>43032</v>
      </c>
      <c r="G8094" t="s">
        <v>462</v>
      </c>
      <c r="H8094" t="s">
        <v>69</v>
      </c>
      <c r="I8094" t="s">
        <v>48</v>
      </c>
      <c r="K8094">
        <v>358975</v>
      </c>
      <c r="L8094">
        <v>285646</v>
      </c>
      <c r="Q8094" t="s">
        <v>70</v>
      </c>
      <c r="U8094">
        <v>10</v>
      </c>
      <c r="V8094">
        <v>17</v>
      </c>
      <c r="X8094">
        <v>1098821</v>
      </c>
      <c r="Y8094" t="s">
        <v>65</v>
      </c>
      <c r="Z8094">
        <v>357</v>
      </c>
      <c r="AA8094" t="s">
        <v>586</v>
      </c>
      <c r="AB8094" t="s">
        <v>21</v>
      </c>
      <c r="AC8094">
        <v>3731</v>
      </c>
    </row>
    <row r="8095" spans="1:29" x14ac:dyDescent="0.25">
      <c r="A8095">
        <v>345</v>
      </c>
      <c r="B8095">
        <v>345102</v>
      </c>
      <c r="C8095">
        <v>6150</v>
      </c>
      <c r="D8095" t="str">
        <f>VLOOKUP(C8095,'Schedule 3'!A:M,13,FALSE)</f>
        <v>Salaries and Wages</v>
      </c>
      <c r="E8095">
        <v>1772.7</v>
      </c>
      <c r="F8095" s="1">
        <v>43032</v>
      </c>
      <c r="G8095" t="s">
        <v>462</v>
      </c>
      <c r="H8095" t="s">
        <v>69</v>
      </c>
      <c r="I8095" t="s">
        <v>48</v>
      </c>
      <c r="K8095">
        <v>358975</v>
      </c>
      <c r="L8095">
        <v>285646</v>
      </c>
      <c r="Q8095" t="s">
        <v>70</v>
      </c>
      <c r="U8095">
        <v>10</v>
      </c>
      <c r="V8095">
        <v>17</v>
      </c>
      <c r="X8095">
        <v>1098822</v>
      </c>
      <c r="Y8095" t="s">
        <v>65</v>
      </c>
      <c r="Z8095">
        <v>357</v>
      </c>
      <c r="AA8095" t="s">
        <v>586</v>
      </c>
      <c r="AB8095" t="s">
        <v>21</v>
      </c>
      <c r="AC8095">
        <v>3732</v>
      </c>
    </row>
    <row r="8096" spans="1:29" x14ac:dyDescent="0.25">
      <c r="A8096">
        <v>345</v>
      </c>
      <c r="B8096">
        <v>345102</v>
      </c>
      <c r="C8096">
        <v>6150</v>
      </c>
      <c r="D8096" t="str">
        <f>VLOOKUP(C8096,'Schedule 3'!A:M,13,FALSE)</f>
        <v>Salaries and Wages</v>
      </c>
      <c r="E8096">
        <v>2210.41</v>
      </c>
      <c r="F8096" s="1">
        <v>43032</v>
      </c>
      <c r="G8096" t="s">
        <v>462</v>
      </c>
      <c r="H8096" t="s">
        <v>69</v>
      </c>
      <c r="I8096" t="s">
        <v>48</v>
      </c>
      <c r="K8096">
        <v>358975</v>
      </c>
      <c r="L8096">
        <v>285646</v>
      </c>
      <c r="Q8096" t="s">
        <v>70</v>
      </c>
      <c r="U8096">
        <v>10</v>
      </c>
      <c r="V8096">
        <v>17</v>
      </c>
      <c r="X8096">
        <v>1098825</v>
      </c>
      <c r="Y8096" t="s">
        <v>65</v>
      </c>
      <c r="Z8096">
        <v>357</v>
      </c>
      <c r="AA8096" t="s">
        <v>586</v>
      </c>
      <c r="AB8096" t="s">
        <v>21</v>
      </c>
      <c r="AC8096">
        <v>3733</v>
      </c>
    </row>
    <row r="8097" spans="1:29" x14ac:dyDescent="0.25">
      <c r="A8097">
        <v>345</v>
      </c>
      <c r="B8097">
        <v>345101</v>
      </c>
      <c r="C8097">
        <v>6150</v>
      </c>
      <c r="D8097" t="str">
        <f>VLOOKUP(C8097,'Schedule 3'!A:M,13,FALSE)</f>
        <v>Salaries and Wages</v>
      </c>
      <c r="E8097">
        <v>1836.96</v>
      </c>
      <c r="F8097" s="1">
        <v>43032</v>
      </c>
      <c r="G8097" t="s">
        <v>462</v>
      </c>
      <c r="H8097" t="s">
        <v>69</v>
      </c>
      <c r="I8097" t="s">
        <v>48</v>
      </c>
      <c r="K8097">
        <v>358975</v>
      </c>
      <c r="L8097">
        <v>285646</v>
      </c>
      <c r="Q8097" t="s">
        <v>70</v>
      </c>
      <c r="U8097">
        <v>10</v>
      </c>
      <c r="V8097">
        <v>17</v>
      </c>
      <c r="X8097">
        <v>1098828</v>
      </c>
      <c r="Y8097" t="s">
        <v>65</v>
      </c>
      <c r="Z8097">
        <v>357</v>
      </c>
      <c r="AA8097" t="s">
        <v>586</v>
      </c>
      <c r="AB8097" t="s">
        <v>21</v>
      </c>
      <c r="AC8097">
        <v>3734</v>
      </c>
    </row>
    <row r="8098" spans="1:29" x14ac:dyDescent="0.25">
      <c r="A8098">
        <v>345</v>
      </c>
      <c r="B8098">
        <v>345102</v>
      </c>
      <c r="C8098">
        <v>6150</v>
      </c>
      <c r="D8098" t="str">
        <f>VLOOKUP(C8098,'Schedule 3'!A:M,13,FALSE)</f>
        <v>Salaries and Wages</v>
      </c>
      <c r="E8098">
        <v>2252.9</v>
      </c>
      <c r="F8098" s="1">
        <v>43032</v>
      </c>
      <c r="G8098" t="s">
        <v>462</v>
      </c>
      <c r="H8098" t="s">
        <v>69</v>
      </c>
      <c r="I8098" t="s">
        <v>48</v>
      </c>
      <c r="K8098">
        <v>358975</v>
      </c>
      <c r="L8098">
        <v>285646</v>
      </c>
      <c r="Q8098" t="s">
        <v>70</v>
      </c>
      <c r="U8098">
        <v>10</v>
      </c>
      <c r="V8098">
        <v>17</v>
      </c>
      <c r="X8098">
        <v>1098942</v>
      </c>
      <c r="Y8098" t="s">
        <v>65</v>
      </c>
      <c r="Z8098">
        <v>357</v>
      </c>
      <c r="AA8098" t="s">
        <v>586</v>
      </c>
      <c r="AB8098" t="s">
        <v>21</v>
      </c>
      <c r="AC8098">
        <v>3808</v>
      </c>
    </row>
    <row r="8099" spans="1:29" x14ac:dyDescent="0.25">
      <c r="A8099">
        <v>345</v>
      </c>
      <c r="B8099">
        <v>345101</v>
      </c>
      <c r="C8099">
        <v>6150</v>
      </c>
      <c r="D8099" t="str">
        <f>VLOOKUP(C8099,'Schedule 3'!A:M,13,FALSE)</f>
        <v>Salaries and Wages</v>
      </c>
      <c r="E8099">
        <v>1506.93</v>
      </c>
      <c r="F8099" s="1">
        <v>43032</v>
      </c>
      <c r="G8099" t="s">
        <v>462</v>
      </c>
      <c r="H8099" t="s">
        <v>69</v>
      </c>
      <c r="I8099" t="s">
        <v>48</v>
      </c>
      <c r="K8099">
        <v>358975</v>
      </c>
      <c r="L8099">
        <v>285646</v>
      </c>
      <c r="Q8099" t="s">
        <v>70</v>
      </c>
      <c r="U8099">
        <v>10</v>
      </c>
      <c r="V8099">
        <v>17</v>
      </c>
      <c r="X8099">
        <v>1099936</v>
      </c>
      <c r="Y8099" t="s">
        <v>65</v>
      </c>
      <c r="Z8099">
        <v>357</v>
      </c>
      <c r="AA8099" t="s">
        <v>586</v>
      </c>
      <c r="AB8099" t="s">
        <v>21</v>
      </c>
      <c r="AC8099">
        <v>5115</v>
      </c>
    </row>
    <row r="8100" spans="1:29" x14ac:dyDescent="0.25">
      <c r="A8100">
        <v>345</v>
      </c>
      <c r="B8100">
        <v>345101</v>
      </c>
      <c r="C8100">
        <v>6155</v>
      </c>
      <c r="D8100" t="str">
        <f>VLOOKUP(C8100,'Schedule 3'!A:M,13,FALSE)</f>
        <v>Salaries and Wages</v>
      </c>
      <c r="E8100">
        <v>273.54000000000002</v>
      </c>
      <c r="F8100" s="1">
        <v>43039</v>
      </c>
      <c r="G8100" t="s">
        <v>462</v>
      </c>
      <c r="H8100" t="s">
        <v>69</v>
      </c>
      <c r="I8100" t="s">
        <v>52</v>
      </c>
      <c r="K8100">
        <v>359008</v>
      </c>
      <c r="L8100">
        <v>285743</v>
      </c>
      <c r="Q8100" t="s">
        <v>70</v>
      </c>
      <c r="U8100">
        <v>10</v>
      </c>
      <c r="V8100">
        <v>17</v>
      </c>
      <c r="X8100">
        <v>1099579</v>
      </c>
      <c r="Y8100" t="s">
        <v>65</v>
      </c>
      <c r="Z8100">
        <v>333</v>
      </c>
      <c r="AA8100" t="s">
        <v>586</v>
      </c>
      <c r="AB8100" t="s">
        <v>21</v>
      </c>
      <c r="AC8100">
        <v>658</v>
      </c>
    </row>
    <row r="8101" spans="1:29" x14ac:dyDescent="0.25">
      <c r="A8101">
        <v>345</v>
      </c>
      <c r="B8101">
        <v>345102</v>
      </c>
      <c r="C8101">
        <v>6155</v>
      </c>
      <c r="D8101" t="str">
        <f>VLOOKUP(C8101,'Schedule 3'!A:M,13,FALSE)</f>
        <v>Salaries and Wages</v>
      </c>
      <c r="E8101">
        <v>2434.8000000000002</v>
      </c>
      <c r="F8101" s="1">
        <v>43039</v>
      </c>
      <c r="G8101" t="s">
        <v>462</v>
      </c>
      <c r="H8101" t="s">
        <v>69</v>
      </c>
      <c r="I8101" t="s">
        <v>52</v>
      </c>
      <c r="K8101">
        <v>359008</v>
      </c>
      <c r="L8101">
        <v>285743</v>
      </c>
      <c r="Q8101" t="s">
        <v>70</v>
      </c>
      <c r="U8101">
        <v>10</v>
      </c>
      <c r="V8101">
        <v>17</v>
      </c>
      <c r="X8101">
        <v>1099579</v>
      </c>
      <c r="Y8101" t="s">
        <v>65</v>
      </c>
      <c r="Z8101">
        <v>333</v>
      </c>
      <c r="AA8101" t="s">
        <v>586</v>
      </c>
      <c r="AB8101" t="s">
        <v>21</v>
      </c>
      <c r="AC8101">
        <v>659</v>
      </c>
    </row>
    <row r="8102" spans="1:29" x14ac:dyDescent="0.25">
      <c r="A8102">
        <v>345</v>
      </c>
      <c r="B8102">
        <v>345102</v>
      </c>
      <c r="C8102">
        <v>6150</v>
      </c>
      <c r="D8102" t="str">
        <f>VLOOKUP(C8102,'Schedule 3'!A:M,13,FALSE)</f>
        <v>Salaries and Wages</v>
      </c>
      <c r="E8102">
        <v>1337.6</v>
      </c>
      <c r="F8102" s="1">
        <v>43046</v>
      </c>
      <c r="G8102" t="s">
        <v>462</v>
      </c>
      <c r="H8102" t="s">
        <v>69</v>
      </c>
      <c r="I8102" t="s">
        <v>48</v>
      </c>
      <c r="K8102">
        <v>359227</v>
      </c>
      <c r="L8102">
        <v>287367</v>
      </c>
      <c r="Q8102" t="s">
        <v>70</v>
      </c>
      <c r="U8102">
        <v>11</v>
      </c>
      <c r="V8102">
        <v>17</v>
      </c>
      <c r="X8102">
        <v>1001142</v>
      </c>
      <c r="Y8102" t="s">
        <v>65</v>
      </c>
      <c r="Z8102">
        <v>357</v>
      </c>
      <c r="AA8102" t="s">
        <v>586</v>
      </c>
      <c r="AB8102" t="s">
        <v>21</v>
      </c>
      <c r="AC8102">
        <v>692</v>
      </c>
    </row>
    <row r="8103" spans="1:29" x14ac:dyDescent="0.25">
      <c r="A8103">
        <v>345</v>
      </c>
      <c r="B8103">
        <v>345102</v>
      </c>
      <c r="C8103">
        <v>6150</v>
      </c>
      <c r="D8103" t="str">
        <f>VLOOKUP(C8103,'Schedule 3'!A:M,13,FALSE)</f>
        <v>Salaries and Wages</v>
      </c>
      <c r="E8103">
        <v>1424.87</v>
      </c>
      <c r="F8103" s="1">
        <v>43046</v>
      </c>
      <c r="G8103" t="s">
        <v>462</v>
      </c>
      <c r="H8103" t="s">
        <v>69</v>
      </c>
      <c r="I8103" t="s">
        <v>48</v>
      </c>
      <c r="K8103">
        <v>359227</v>
      </c>
      <c r="L8103">
        <v>287367</v>
      </c>
      <c r="Q8103" t="s">
        <v>70</v>
      </c>
      <c r="U8103">
        <v>11</v>
      </c>
      <c r="V8103">
        <v>17</v>
      </c>
      <c r="X8103">
        <v>1001177</v>
      </c>
      <c r="Y8103" t="s">
        <v>65</v>
      </c>
      <c r="Z8103">
        <v>357</v>
      </c>
      <c r="AA8103" t="s">
        <v>586</v>
      </c>
      <c r="AB8103" t="s">
        <v>21</v>
      </c>
      <c r="AC8103">
        <v>859</v>
      </c>
    </row>
    <row r="8104" spans="1:29" x14ac:dyDescent="0.25">
      <c r="A8104">
        <v>345</v>
      </c>
      <c r="B8104">
        <v>345102</v>
      </c>
      <c r="C8104">
        <v>6150</v>
      </c>
      <c r="D8104" t="str">
        <f>VLOOKUP(C8104,'Schedule 3'!A:M,13,FALSE)</f>
        <v>Salaries and Wages</v>
      </c>
      <c r="E8104">
        <v>1170.4000000000001</v>
      </c>
      <c r="F8104" s="1">
        <v>43046</v>
      </c>
      <c r="G8104" t="s">
        <v>462</v>
      </c>
      <c r="H8104" t="s">
        <v>69</v>
      </c>
      <c r="I8104" t="s">
        <v>48</v>
      </c>
      <c r="K8104">
        <v>359227</v>
      </c>
      <c r="L8104">
        <v>287367</v>
      </c>
      <c r="Q8104" t="s">
        <v>70</v>
      </c>
      <c r="U8104">
        <v>11</v>
      </c>
      <c r="V8104">
        <v>17</v>
      </c>
      <c r="X8104">
        <v>1001284</v>
      </c>
      <c r="Y8104" t="s">
        <v>65</v>
      </c>
      <c r="Z8104">
        <v>357</v>
      </c>
      <c r="AA8104" t="s">
        <v>586</v>
      </c>
      <c r="AB8104" t="s">
        <v>21</v>
      </c>
      <c r="AC8104">
        <v>1214</v>
      </c>
    </row>
    <row r="8105" spans="1:29" x14ac:dyDescent="0.25">
      <c r="A8105">
        <v>345</v>
      </c>
      <c r="B8105">
        <v>345102</v>
      </c>
      <c r="C8105">
        <v>6150</v>
      </c>
      <c r="D8105" t="str">
        <f>VLOOKUP(C8105,'Schedule 3'!A:M,13,FALSE)</f>
        <v>Salaries and Wages</v>
      </c>
      <c r="E8105">
        <v>1722.42</v>
      </c>
      <c r="F8105" s="1">
        <v>43046</v>
      </c>
      <c r="G8105" t="s">
        <v>462</v>
      </c>
      <c r="H8105" t="s">
        <v>69</v>
      </c>
      <c r="I8105" t="s">
        <v>48</v>
      </c>
      <c r="K8105">
        <v>359227</v>
      </c>
      <c r="L8105">
        <v>287367</v>
      </c>
      <c r="Q8105" t="s">
        <v>70</v>
      </c>
      <c r="U8105">
        <v>11</v>
      </c>
      <c r="V8105">
        <v>17</v>
      </c>
      <c r="X8105">
        <v>1098821</v>
      </c>
      <c r="Y8105" t="s">
        <v>65</v>
      </c>
      <c r="Z8105">
        <v>357</v>
      </c>
      <c r="AA8105" t="s">
        <v>586</v>
      </c>
      <c r="AB8105" t="s">
        <v>21</v>
      </c>
      <c r="AC8105">
        <v>3878</v>
      </c>
    </row>
    <row r="8106" spans="1:29" x14ac:dyDescent="0.25">
      <c r="A8106">
        <v>345</v>
      </c>
      <c r="B8106">
        <v>345102</v>
      </c>
      <c r="C8106">
        <v>6150</v>
      </c>
      <c r="D8106" t="str">
        <f>VLOOKUP(C8106,'Schedule 3'!A:M,13,FALSE)</f>
        <v>Salaries and Wages</v>
      </c>
      <c r="E8106">
        <v>1556</v>
      </c>
      <c r="F8106" s="1">
        <v>43046</v>
      </c>
      <c r="G8106" t="s">
        <v>462</v>
      </c>
      <c r="H8106" t="s">
        <v>69</v>
      </c>
      <c r="I8106" t="s">
        <v>48</v>
      </c>
      <c r="K8106">
        <v>359227</v>
      </c>
      <c r="L8106">
        <v>287367</v>
      </c>
      <c r="Q8106" t="s">
        <v>70</v>
      </c>
      <c r="U8106">
        <v>11</v>
      </c>
      <c r="V8106">
        <v>17</v>
      </c>
      <c r="X8106">
        <v>1098822</v>
      </c>
      <c r="Y8106" t="s">
        <v>65</v>
      </c>
      <c r="Z8106">
        <v>357</v>
      </c>
      <c r="AA8106" t="s">
        <v>586</v>
      </c>
      <c r="AB8106" t="s">
        <v>21</v>
      </c>
      <c r="AC8106">
        <v>3879</v>
      </c>
    </row>
    <row r="8107" spans="1:29" x14ac:dyDescent="0.25">
      <c r="A8107">
        <v>345</v>
      </c>
      <c r="B8107">
        <v>345102</v>
      </c>
      <c r="C8107">
        <v>6150</v>
      </c>
      <c r="D8107" t="str">
        <f>VLOOKUP(C8107,'Schedule 3'!A:M,13,FALSE)</f>
        <v>Salaries and Wages</v>
      </c>
      <c r="E8107">
        <v>2210.41</v>
      </c>
      <c r="F8107" s="1">
        <v>43046</v>
      </c>
      <c r="G8107" t="s">
        <v>462</v>
      </c>
      <c r="H8107" t="s">
        <v>69</v>
      </c>
      <c r="I8107" t="s">
        <v>48</v>
      </c>
      <c r="K8107">
        <v>359227</v>
      </c>
      <c r="L8107">
        <v>287367</v>
      </c>
      <c r="Q8107" t="s">
        <v>70</v>
      </c>
      <c r="U8107">
        <v>11</v>
      </c>
      <c r="V8107">
        <v>17</v>
      </c>
      <c r="X8107">
        <v>1098825</v>
      </c>
      <c r="Y8107" t="s">
        <v>65</v>
      </c>
      <c r="Z8107">
        <v>357</v>
      </c>
      <c r="AA8107" t="s">
        <v>586</v>
      </c>
      <c r="AB8107" t="s">
        <v>21</v>
      </c>
      <c r="AC8107">
        <v>3880</v>
      </c>
    </row>
    <row r="8108" spans="1:29" x14ac:dyDescent="0.25">
      <c r="A8108">
        <v>345</v>
      </c>
      <c r="B8108">
        <v>345101</v>
      </c>
      <c r="C8108">
        <v>6150</v>
      </c>
      <c r="D8108" t="str">
        <f>VLOOKUP(C8108,'Schedule 3'!A:M,13,FALSE)</f>
        <v>Salaries and Wages</v>
      </c>
      <c r="E8108">
        <v>2029.84</v>
      </c>
      <c r="F8108" s="1">
        <v>43046</v>
      </c>
      <c r="G8108" t="s">
        <v>462</v>
      </c>
      <c r="H8108" t="s">
        <v>69</v>
      </c>
      <c r="I8108" t="s">
        <v>48</v>
      </c>
      <c r="K8108">
        <v>359227</v>
      </c>
      <c r="L8108">
        <v>287367</v>
      </c>
      <c r="Q8108" t="s">
        <v>70</v>
      </c>
      <c r="U8108">
        <v>11</v>
      </c>
      <c r="V8108">
        <v>17</v>
      </c>
      <c r="X8108">
        <v>1098828</v>
      </c>
      <c r="Y8108" t="s">
        <v>65</v>
      </c>
      <c r="Z8108">
        <v>357</v>
      </c>
      <c r="AA8108" t="s">
        <v>586</v>
      </c>
      <c r="AB8108" t="s">
        <v>21</v>
      </c>
      <c r="AC8108">
        <v>3881</v>
      </c>
    </row>
    <row r="8109" spans="1:29" x14ac:dyDescent="0.25">
      <c r="A8109">
        <v>345</v>
      </c>
      <c r="B8109">
        <v>345102</v>
      </c>
      <c r="C8109">
        <v>6150</v>
      </c>
      <c r="D8109" t="str">
        <f>VLOOKUP(C8109,'Schedule 3'!A:M,13,FALSE)</f>
        <v>Salaries and Wages</v>
      </c>
      <c r="E8109">
        <v>2378.87</v>
      </c>
      <c r="F8109" s="1">
        <v>43046</v>
      </c>
      <c r="G8109" t="s">
        <v>462</v>
      </c>
      <c r="H8109" t="s">
        <v>69</v>
      </c>
      <c r="I8109" t="s">
        <v>48</v>
      </c>
      <c r="K8109">
        <v>359227</v>
      </c>
      <c r="L8109">
        <v>287367</v>
      </c>
      <c r="Q8109" t="s">
        <v>70</v>
      </c>
      <c r="U8109">
        <v>11</v>
      </c>
      <c r="V8109">
        <v>17</v>
      </c>
      <c r="X8109">
        <v>1098942</v>
      </c>
      <c r="Y8109" t="s">
        <v>65</v>
      </c>
      <c r="Z8109">
        <v>357</v>
      </c>
      <c r="AA8109" t="s">
        <v>586</v>
      </c>
      <c r="AB8109" t="s">
        <v>21</v>
      </c>
      <c r="AC8109">
        <v>3955</v>
      </c>
    </row>
    <row r="8110" spans="1:29" x14ac:dyDescent="0.25">
      <c r="A8110">
        <v>345</v>
      </c>
      <c r="B8110">
        <v>345101</v>
      </c>
      <c r="C8110">
        <v>6150</v>
      </c>
      <c r="D8110" t="str">
        <f>VLOOKUP(C8110,'Schedule 3'!A:M,13,FALSE)</f>
        <v>Salaries and Wages</v>
      </c>
      <c r="E8110">
        <v>1374.6</v>
      </c>
      <c r="F8110" s="1">
        <v>43046</v>
      </c>
      <c r="G8110" t="s">
        <v>462</v>
      </c>
      <c r="H8110" t="s">
        <v>69</v>
      </c>
      <c r="I8110" t="s">
        <v>48</v>
      </c>
      <c r="K8110">
        <v>359227</v>
      </c>
      <c r="L8110">
        <v>287367</v>
      </c>
      <c r="Q8110" t="s">
        <v>70</v>
      </c>
      <c r="U8110">
        <v>11</v>
      </c>
      <c r="V8110">
        <v>17</v>
      </c>
      <c r="X8110">
        <v>1099936</v>
      </c>
      <c r="Y8110" t="s">
        <v>65</v>
      </c>
      <c r="Z8110">
        <v>357</v>
      </c>
      <c r="AA8110" t="s">
        <v>586</v>
      </c>
      <c r="AB8110" t="s">
        <v>21</v>
      </c>
      <c r="AC8110">
        <v>5254</v>
      </c>
    </row>
    <row r="8111" spans="1:29" x14ac:dyDescent="0.25">
      <c r="A8111">
        <v>345</v>
      </c>
      <c r="B8111">
        <v>345101</v>
      </c>
      <c r="C8111">
        <v>6155</v>
      </c>
      <c r="D8111" t="str">
        <f>VLOOKUP(C8111,'Schedule 3'!A:M,13,FALSE)</f>
        <v>Salaries and Wages</v>
      </c>
      <c r="E8111">
        <v>273.27</v>
      </c>
      <c r="F8111" s="1">
        <v>43054</v>
      </c>
      <c r="G8111" t="s">
        <v>462</v>
      </c>
      <c r="H8111" t="s">
        <v>69</v>
      </c>
      <c r="I8111" t="s">
        <v>52</v>
      </c>
      <c r="K8111">
        <v>359230</v>
      </c>
      <c r="L8111">
        <v>287371</v>
      </c>
      <c r="Q8111" t="s">
        <v>70</v>
      </c>
      <c r="U8111">
        <v>11</v>
      </c>
      <c r="V8111">
        <v>17</v>
      </c>
      <c r="X8111">
        <v>1099579</v>
      </c>
      <c r="Y8111" t="s">
        <v>65</v>
      </c>
      <c r="Z8111">
        <v>333</v>
      </c>
      <c r="AA8111" t="s">
        <v>586</v>
      </c>
      <c r="AB8111" t="s">
        <v>21</v>
      </c>
      <c r="AC8111">
        <v>668</v>
      </c>
    </row>
    <row r="8112" spans="1:29" x14ac:dyDescent="0.25">
      <c r="A8112">
        <v>345</v>
      </c>
      <c r="B8112">
        <v>345102</v>
      </c>
      <c r="C8112">
        <v>6155</v>
      </c>
      <c r="D8112" t="str">
        <f>VLOOKUP(C8112,'Schedule 3'!A:M,13,FALSE)</f>
        <v>Salaries and Wages</v>
      </c>
      <c r="E8112">
        <v>2435.0700000000002</v>
      </c>
      <c r="F8112" s="1">
        <v>43054</v>
      </c>
      <c r="G8112" t="s">
        <v>462</v>
      </c>
      <c r="H8112" t="s">
        <v>69</v>
      </c>
      <c r="I8112" t="s">
        <v>52</v>
      </c>
      <c r="K8112">
        <v>359230</v>
      </c>
      <c r="L8112">
        <v>287371</v>
      </c>
      <c r="Q8112" t="s">
        <v>70</v>
      </c>
      <c r="U8112">
        <v>11</v>
      </c>
      <c r="V8112">
        <v>17</v>
      </c>
      <c r="X8112">
        <v>1099579</v>
      </c>
      <c r="Y8112" t="s">
        <v>65</v>
      </c>
      <c r="Z8112">
        <v>333</v>
      </c>
      <c r="AA8112" t="s">
        <v>586</v>
      </c>
      <c r="AB8112" t="s">
        <v>21</v>
      </c>
      <c r="AC8112">
        <v>669</v>
      </c>
    </row>
    <row r="8113" spans="1:29" x14ac:dyDescent="0.25">
      <c r="A8113">
        <v>345</v>
      </c>
      <c r="B8113">
        <v>345101</v>
      </c>
      <c r="C8113">
        <v>6155</v>
      </c>
      <c r="D8113" t="str">
        <f>VLOOKUP(C8113,'Schedule 3'!A:M,13,FALSE)</f>
        <v>Salaries and Wages</v>
      </c>
      <c r="E8113">
        <v>273.27</v>
      </c>
      <c r="F8113" s="1">
        <v>43069</v>
      </c>
      <c r="G8113" t="s">
        <v>462</v>
      </c>
      <c r="H8113" t="s">
        <v>69</v>
      </c>
      <c r="I8113" t="s">
        <v>52</v>
      </c>
      <c r="K8113">
        <v>359304</v>
      </c>
      <c r="L8113">
        <v>287959</v>
      </c>
      <c r="Q8113" t="s">
        <v>70</v>
      </c>
      <c r="U8113">
        <v>11</v>
      </c>
      <c r="V8113">
        <v>17</v>
      </c>
      <c r="X8113">
        <v>1099579</v>
      </c>
      <c r="Y8113" t="s">
        <v>65</v>
      </c>
      <c r="Z8113">
        <v>333</v>
      </c>
      <c r="AA8113" t="s">
        <v>586</v>
      </c>
      <c r="AB8113" t="s">
        <v>21</v>
      </c>
      <c r="AC8113">
        <v>676</v>
      </c>
    </row>
    <row r="8114" spans="1:29" x14ac:dyDescent="0.25">
      <c r="A8114">
        <v>345</v>
      </c>
      <c r="B8114">
        <v>345102</v>
      </c>
      <c r="C8114">
        <v>6155</v>
      </c>
      <c r="D8114" t="str">
        <f>VLOOKUP(C8114,'Schedule 3'!A:M,13,FALSE)</f>
        <v>Salaries and Wages</v>
      </c>
      <c r="E8114">
        <v>2435.0700000000002</v>
      </c>
      <c r="F8114" s="1">
        <v>43069</v>
      </c>
      <c r="G8114" t="s">
        <v>462</v>
      </c>
      <c r="H8114" t="s">
        <v>69</v>
      </c>
      <c r="I8114" t="s">
        <v>52</v>
      </c>
      <c r="K8114">
        <v>359304</v>
      </c>
      <c r="L8114">
        <v>287959</v>
      </c>
      <c r="Q8114" t="s">
        <v>70</v>
      </c>
      <c r="U8114">
        <v>11</v>
      </c>
      <c r="V8114">
        <v>17</v>
      </c>
      <c r="X8114">
        <v>1099579</v>
      </c>
      <c r="Y8114" t="s">
        <v>65</v>
      </c>
      <c r="Z8114">
        <v>333</v>
      </c>
      <c r="AA8114" t="s">
        <v>586</v>
      </c>
      <c r="AB8114" t="s">
        <v>21</v>
      </c>
      <c r="AC8114">
        <v>677</v>
      </c>
    </row>
    <row r="8115" spans="1:29" x14ac:dyDescent="0.25">
      <c r="A8115">
        <v>345</v>
      </c>
      <c r="B8115">
        <v>345102</v>
      </c>
      <c r="C8115">
        <v>6150</v>
      </c>
      <c r="D8115" t="str">
        <f>VLOOKUP(C8115,'Schedule 3'!A:M,13,FALSE)</f>
        <v>Salaries and Wages</v>
      </c>
      <c r="E8115">
        <v>1180.26</v>
      </c>
      <c r="F8115" s="1">
        <v>43060</v>
      </c>
      <c r="G8115" t="s">
        <v>462</v>
      </c>
      <c r="H8115" t="s">
        <v>69</v>
      </c>
      <c r="I8115" t="s">
        <v>48</v>
      </c>
      <c r="K8115">
        <v>359307</v>
      </c>
      <c r="L8115">
        <v>287964</v>
      </c>
      <c r="Q8115" t="s">
        <v>70</v>
      </c>
      <c r="U8115">
        <v>11</v>
      </c>
      <c r="V8115">
        <v>17</v>
      </c>
      <c r="X8115">
        <v>1001142</v>
      </c>
      <c r="Y8115" t="s">
        <v>65</v>
      </c>
      <c r="Z8115">
        <v>357</v>
      </c>
      <c r="AA8115" t="s">
        <v>586</v>
      </c>
      <c r="AB8115" t="s">
        <v>21</v>
      </c>
      <c r="AC8115">
        <v>687</v>
      </c>
    </row>
    <row r="8116" spans="1:29" x14ac:dyDescent="0.25">
      <c r="A8116">
        <v>345</v>
      </c>
      <c r="B8116">
        <v>345102</v>
      </c>
      <c r="C8116">
        <v>6150</v>
      </c>
      <c r="D8116" t="str">
        <f>VLOOKUP(C8116,'Schedule 3'!A:M,13,FALSE)</f>
        <v>Salaries and Wages</v>
      </c>
      <c r="E8116">
        <v>1535.22</v>
      </c>
      <c r="F8116" s="1">
        <v>43060</v>
      </c>
      <c r="G8116" t="s">
        <v>462</v>
      </c>
      <c r="H8116" t="s">
        <v>69</v>
      </c>
      <c r="I8116" t="s">
        <v>48</v>
      </c>
      <c r="K8116">
        <v>359307</v>
      </c>
      <c r="L8116">
        <v>287964</v>
      </c>
      <c r="Q8116" t="s">
        <v>70</v>
      </c>
      <c r="U8116">
        <v>11</v>
      </c>
      <c r="V8116">
        <v>17</v>
      </c>
      <c r="X8116">
        <v>1001177</v>
      </c>
      <c r="Y8116" t="s">
        <v>65</v>
      </c>
      <c r="Z8116">
        <v>357</v>
      </c>
      <c r="AA8116" t="s">
        <v>586</v>
      </c>
      <c r="AB8116" t="s">
        <v>21</v>
      </c>
      <c r="AC8116">
        <v>854</v>
      </c>
    </row>
    <row r="8117" spans="1:29" x14ac:dyDescent="0.25">
      <c r="A8117">
        <v>345</v>
      </c>
      <c r="B8117">
        <v>345102</v>
      </c>
      <c r="C8117">
        <v>6150</v>
      </c>
      <c r="D8117" t="str">
        <f>VLOOKUP(C8117,'Schedule 3'!A:M,13,FALSE)</f>
        <v>Salaries and Wages</v>
      </c>
      <c r="E8117">
        <v>1421.62</v>
      </c>
      <c r="F8117" s="1">
        <v>43060</v>
      </c>
      <c r="G8117" t="s">
        <v>462</v>
      </c>
      <c r="H8117" t="s">
        <v>69</v>
      </c>
      <c r="I8117" t="s">
        <v>48</v>
      </c>
      <c r="K8117">
        <v>359307</v>
      </c>
      <c r="L8117">
        <v>287964</v>
      </c>
      <c r="Q8117" t="s">
        <v>70</v>
      </c>
      <c r="U8117">
        <v>11</v>
      </c>
      <c r="V8117">
        <v>17</v>
      </c>
      <c r="X8117">
        <v>1001284</v>
      </c>
      <c r="Y8117" t="s">
        <v>65</v>
      </c>
      <c r="Z8117">
        <v>357</v>
      </c>
      <c r="AA8117" t="s">
        <v>586</v>
      </c>
      <c r="AB8117" t="s">
        <v>21</v>
      </c>
      <c r="AC8117">
        <v>1209</v>
      </c>
    </row>
    <row r="8118" spans="1:29" x14ac:dyDescent="0.25">
      <c r="A8118">
        <v>345</v>
      </c>
      <c r="B8118">
        <v>345102</v>
      </c>
      <c r="C8118">
        <v>6150</v>
      </c>
      <c r="D8118" t="str">
        <f>VLOOKUP(C8118,'Schedule 3'!A:M,13,FALSE)</f>
        <v>Salaries and Wages</v>
      </c>
      <c r="E8118">
        <v>1765.47</v>
      </c>
      <c r="F8118" s="1">
        <v>43060</v>
      </c>
      <c r="G8118" t="s">
        <v>462</v>
      </c>
      <c r="H8118" t="s">
        <v>69</v>
      </c>
      <c r="I8118" t="s">
        <v>48</v>
      </c>
      <c r="K8118">
        <v>359307</v>
      </c>
      <c r="L8118">
        <v>287964</v>
      </c>
      <c r="Q8118" t="s">
        <v>70</v>
      </c>
      <c r="U8118">
        <v>11</v>
      </c>
      <c r="V8118">
        <v>17</v>
      </c>
      <c r="X8118">
        <v>1098821</v>
      </c>
      <c r="Y8118" t="s">
        <v>65</v>
      </c>
      <c r="Z8118">
        <v>357</v>
      </c>
      <c r="AA8118" t="s">
        <v>586</v>
      </c>
      <c r="AB8118" t="s">
        <v>21</v>
      </c>
      <c r="AC8118">
        <v>3868</v>
      </c>
    </row>
    <row r="8119" spans="1:29" x14ac:dyDescent="0.25">
      <c r="A8119">
        <v>345</v>
      </c>
      <c r="B8119">
        <v>345102</v>
      </c>
      <c r="C8119">
        <v>6150</v>
      </c>
      <c r="D8119" t="str">
        <f>VLOOKUP(C8119,'Schedule 3'!A:M,13,FALSE)</f>
        <v>Salaries and Wages</v>
      </c>
      <c r="E8119">
        <v>1787.29</v>
      </c>
      <c r="F8119" s="1">
        <v>43060</v>
      </c>
      <c r="G8119" t="s">
        <v>462</v>
      </c>
      <c r="H8119" t="s">
        <v>69</v>
      </c>
      <c r="I8119" t="s">
        <v>48</v>
      </c>
      <c r="K8119">
        <v>359307</v>
      </c>
      <c r="L8119">
        <v>287964</v>
      </c>
      <c r="Q8119" t="s">
        <v>70</v>
      </c>
      <c r="U8119">
        <v>11</v>
      </c>
      <c r="V8119">
        <v>17</v>
      </c>
      <c r="X8119">
        <v>1098822</v>
      </c>
      <c r="Y8119" t="s">
        <v>65</v>
      </c>
      <c r="Z8119">
        <v>357</v>
      </c>
      <c r="AA8119" t="s">
        <v>586</v>
      </c>
      <c r="AB8119" t="s">
        <v>21</v>
      </c>
      <c r="AC8119">
        <v>3869</v>
      </c>
    </row>
    <row r="8120" spans="1:29" x14ac:dyDescent="0.25">
      <c r="A8120">
        <v>345</v>
      </c>
      <c r="B8120">
        <v>345102</v>
      </c>
      <c r="C8120">
        <v>6150</v>
      </c>
      <c r="D8120" t="str">
        <f>VLOOKUP(C8120,'Schedule 3'!A:M,13,FALSE)</f>
        <v>Salaries and Wages</v>
      </c>
      <c r="E8120">
        <v>2210.41</v>
      </c>
      <c r="F8120" s="1">
        <v>43060</v>
      </c>
      <c r="G8120" t="s">
        <v>462</v>
      </c>
      <c r="H8120" t="s">
        <v>69</v>
      </c>
      <c r="I8120" t="s">
        <v>48</v>
      </c>
      <c r="K8120">
        <v>359307</v>
      </c>
      <c r="L8120">
        <v>287964</v>
      </c>
      <c r="Q8120" t="s">
        <v>70</v>
      </c>
      <c r="U8120">
        <v>11</v>
      </c>
      <c r="V8120">
        <v>17</v>
      </c>
      <c r="X8120">
        <v>1098825</v>
      </c>
      <c r="Y8120" t="s">
        <v>65</v>
      </c>
      <c r="Z8120">
        <v>357</v>
      </c>
      <c r="AA8120" t="s">
        <v>586</v>
      </c>
      <c r="AB8120" t="s">
        <v>21</v>
      </c>
      <c r="AC8120">
        <v>3870</v>
      </c>
    </row>
    <row r="8121" spans="1:29" x14ac:dyDescent="0.25">
      <c r="A8121">
        <v>345</v>
      </c>
      <c r="B8121">
        <v>345101</v>
      </c>
      <c r="C8121">
        <v>6150</v>
      </c>
      <c r="D8121" t="str">
        <f>VLOOKUP(C8121,'Schedule 3'!A:M,13,FALSE)</f>
        <v>Salaries and Wages</v>
      </c>
      <c r="E8121">
        <v>1933.76</v>
      </c>
      <c r="F8121" s="1">
        <v>43060</v>
      </c>
      <c r="G8121" t="s">
        <v>462</v>
      </c>
      <c r="H8121" t="s">
        <v>69</v>
      </c>
      <c r="I8121" t="s">
        <v>48</v>
      </c>
      <c r="K8121">
        <v>359307</v>
      </c>
      <c r="L8121">
        <v>287964</v>
      </c>
      <c r="Q8121" t="s">
        <v>70</v>
      </c>
      <c r="U8121">
        <v>11</v>
      </c>
      <c r="V8121">
        <v>17</v>
      </c>
      <c r="X8121">
        <v>1098828</v>
      </c>
      <c r="Y8121" t="s">
        <v>65</v>
      </c>
      <c r="Z8121">
        <v>357</v>
      </c>
      <c r="AA8121" t="s">
        <v>586</v>
      </c>
      <c r="AB8121" t="s">
        <v>21</v>
      </c>
      <c r="AC8121">
        <v>3871</v>
      </c>
    </row>
    <row r="8122" spans="1:29" x14ac:dyDescent="0.25">
      <c r="A8122">
        <v>345</v>
      </c>
      <c r="B8122">
        <v>345102</v>
      </c>
      <c r="C8122">
        <v>6150</v>
      </c>
      <c r="D8122" t="str">
        <f>VLOOKUP(C8122,'Schedule 3'!A:M,13,FALSE)</f>
        <v>Salaries and Wages</v>
      </c>
      <c r="E8122">
        <v>2291.85</v>
      </c>
      <c r="F8122" s="1">
        <v>43060</v>
      </c>
      <c r="G8122" t="s">
        <v>462</v>
      </c>
      <c r="H8122" t="s">
        <v>69</v>
      </c>
      <c r="I8122" t="s">
        <v>48</v>
      </c>
      <c r="K8122">
        <v>359307</v>
      </c>
      <c r="L8122">
        <v>287964</v>
      </c>
      <c r="Q8122" t="s">
        <v>70</v>
      </c>
      <c r="U8122">
        <v>11</v>
      </c>
      <c r="V8122">
        <v>17</v>
      </c>
      <c r="X8122">
        <v>1098942</v>
      </c>
      <c r="Y8122" t="s">
        <v>65</v>
      </c>
      <c r="Z8122">
        <v>357</v>
      </c>
      <c r="AA8122" t="s">
        <v>586</v>
      </c>
      <c r="AB8122" t="s">
        <v>21</v>
      </c>
      <c r="AC8122">
        <v>3945</v>
      </c>
    </row>
    <row r="8123" spans="1:29" x14ac:dyDescent="0.25">
      <c r="A8123">
        <v>345</v>
      </c>
      <c r="B8123">
        <v>345101</v>
      </c>
      <c r="C8123">
        <v>6150</v>
      </c>
      <c r="D8123" t="str">
        <f>VLOOKUP(C8123,'Schedule 3'!A:M,13,FALSE)</f>
        <v>Salaries and Wages</v>
      </c>
      <c r="E8123">
        <v>1397.98</v>
      </c>
      <c r="F8123" s="1">
        <v>43060</v>
      </c>
      <c r="G8123" t="s">
        <v>462</v>
      </c>
      <c r="H8123" t="s">
        <v>69</v>
      </c>
      <c r="I8123" t="s">
        <v>48</v>
      </c>
      <c r="K8123">
        <v>359307</v>
      </c>
      <c r="L8123">
        <v>287964</v>
      </c>
      <c r="Q8123" t="s">
        <v>70</v>
      </c>
      <c r="U8123">
        <v>11</v>
      </c>
      <c r="V8123">
        <v>17</v>
      </c>
      <c r="X8123">
        <v>1099936</v>
      </c>
      <c r="Y8123" t="s">
        <v>65</v>
      </c>
      <c r="Z8123">
        <v>357</v>
      </c>
      <c r="AA8123" t="s">
        <v>586</v>
      </c>
      <c r="AB8123" t="s">
        <v>21</v>
      </c>
      <c r="AC8123">
        <v>5243</v>
      </c>
    </row>
    <row r="8124" spans="1:29" x14ac:dyDescent="0.25">
      <c r="A8124">
        <v>345</v>
      </c>
      <c r="B8124">
        <v>345102</v>
      </c>
      <c r="C8124">
        <v>6150</v>
      </c>
      <c r="D8124" t="str">
        <f>VLOOKUP(C8124,'Schedule 3'!A:M,13,FALSE)</f>
        <v>Salaries and Wages</v>
      </c>
      <c r="E8124">
        <v>1155.3800000000001</v>
      </c>
      <c r="F8124" s="1">
        <v>43074</v>
      </c>
      <c r="G8124" t="s">
        <v>462</v>
      </c>
      <c r="H8124" t="s">
        <v>69</v>
      </c>
      <c r="I8124" t="s">
        <v>48</v>
      </c>
      <c r="K8124">
        <v>359520</v>
      </c>
      <c r="L8124">
        <v>290128</v>
      </c>
      <c r="Q8124" t="s">
        <v>70</v>
      </c>
      <c r="U8124">
        <v>12</v>
      </c>
      <c r="V8124">
        <v>17</v>
      </c>
      <c r="X8124">
        <v>1001142</v>
      </c>
      <c r="Y8124" t="s">
        <v>65</v>
      </c>
      <c r="Z8124">
        <v>357</v>
      </c>
      <c r="AA8124" t="s">
        <v>586</v>
      </c>
      <c r="AB8124" t="s">
        <v>21</v>
      </c>
      <c r="AC8124">
        <v>687</v>
      </c>
    </row>
    <row r="8125" spans="1:29" x14ac:dyDescent="0.25">
      <c r="A8125">
        <v>345</v>
      </c>
      <c r="B8125">
        <v>345102</v>
      </c>
      <c r="C8125">
        <v>6150</v>
      </c>
      <c r="D8125" t="str">
        <f>VLOOKUP(C8125,'Schedule 3'!A:M,13,FALSE)</f>
        <v>Salaries and Wages</v>
      </c>
      <c r="E8125">
        <v>1727.11</v>
      </c>
      <c r="F8125" s="1">
        <v>43074</v>
      </c>
      <c r="G8125" t="s">
        <v>462</v>
      </c>
      <c r="H8125" t="s">
        <v>69</v>
      </c>
      <c r="I8125" t="s">
        <v>48</v>
      </c>
      <c r="K8125">
        <v>359520</v>
      </c>
      <c r="L8125">
        <v>290128</v>
      </c>
      <c r="Q8125" t="s">
        <v>70</v>
      </c>
      <c r="U8125">
        <v>12</v>
      </c>
      <c r="V8125">
        <v>17</v>
      </c>
      <c r="X8125">
        <v>1001177</v>
      </c>
      <c r="Y8125" t="s">
        <v>65</v>
      </c>
      <c r="Z8125">
        <v>357</v>
      </c>
      <c r="AA8125" t="s">
        <v>586</v>
      </c>
      <c r="AB8125" t="s">
        <v>21</v>
      </c>
      <c r="AC8125">
        <v>854</v>
      </c>
    </row>
    <row r="8126" spans="1:29" x14ac:dyDescent="0.25">
      <c r="A8126">
        <v>345</v>
      </c>
      <c r="B8126">
        <v>345102</v>
      </c>
      <c r="C8126">
        <v>6150</v>
      </c>
      <c r="D8126" t="str">
        <f>VLOOKUP(C8126,'Schedule 3'!A:M,13,FALSE)</f>
        <v>Salaries and Wages</v>
      </c>
      <c r="E8126">
        <v>1192.3599999999999</v>
      </c>
      <c r="F8126" s="1">
        <v>43074</v>
      </c>
      <c r="G8126" t="s">
        <v>462</v>
      </c>
      <c r="H8126" t="s">
        <v>69</v>
      </c>
      <c r="I8126" t="s">
        <v>48</v>
      </c>
      <c r="K8126">
        <v>359520</v>
      </c>
      <c r="L8126">
        <v>290128</v>
      </c>
      <c r="Q8126" t="s">
        <v>70</v>
      </c>
      <c r="U8126">
        <v>12</v>
      </c>
      <c r="V8126">
        <v>17</v>
      </c>
      <c r="X8126">
        <v>1001284</v>
      </c>
      <c r="Y8126" t="s">
        <v>65</v>
      </c>
      <c r="Z8126">
        <v>357</v>
      </c>
      <c r="AA8126" t="s">
        <v>586</v>
      </c>
      <c r="AB8126" t="s">
        <v>21</v>
      </c>
      <c r="AC8126">
        <v>1209</v>
      </c>
    </row>
    <row r="8127" spans="1:29" x14ac:dyDescent="0.25">
      <c r="A8127">
        <v>345</v>
      </c>
      <c r="B8127">
        <v>345102</v>
      </c>
      <c r="C8127">
        <v>6150</v>
      </c>
      <c r="D8127" t="str">
        <f>VLOOKUP(C8127,'Schedule 3'!A:M,13,FALSE)</f>
        <v>Salaries and Wages</v>
      </c>
      <c r="E8127">
        <v>1722.41</v>
      </c>
      <c r="F8127" s="1">
        <v>43074</v>
      </c>
      <c r="G8127" t="s">
        <v>462</v>
      </c>
      <c r="H8127" t="s">
        <v>69</v>
      </c>
      <c r="I8127" t="s">
        <v>48</v>
      </c>
      <c r="K8127">
        <v>359520</v>
      </c>
      <c r="L8127">
        <v>290128</v>
      </c>
      <c r="Q8127" t="s">
        <v>70</v>
      </c>
      <c r="U8127">
        <v>12</v>
      </c>
      <c r="V8127">
        <v>17</v>
      </c>
      <c r="X8127">
        <v>1098821</v>
      </c>
      <c r="Y8127" t="s">
        <v>65</v>
      </c>
      <c r="Z8127">
        <v>357</v>
      </c>
      <c r="AA8127" t="s">
        <v>586</v>
      </c>
      <c r="AB8127" t="s">
        <v>21</v>
      </c>
      <c r="AC8127">
        <v>3860</v>
      </c>
    </row>
    <row r="8128" spans="1:29" x14ac:dyDescent="0.25">
      <c r="A8128">
        <v>345</v>
      </c>
      <c r="B8128">
        <v>345102</v>
      </c>
      <c r="C8128">
        <v>6150</v>
      </c>
      <c r="D8128" t="str">
        <f>VLOOKUP(C8128,'Schedule 3'!A:M,13,FALSE)</f>
        <v>Salaries and Wages</v>
      </c>
      <c r="E8128">
        <v>1653.27</v>
      </c>
      <c r="F8128" s="1">
        <v>43074</v>
      </c>
      <c r="G8128" t="s">
        <v>462</v>
      </c>
      <c r="H8128" t="s">
        <v>69</v>
      </c>
      <c r="I8128" t="s">
        <v>48</v>
      </c>
      <c r="K8128">
        <v>359520</v>
      </c>
      <c r="L8128">
        <v>290128</v>
      </c>
      <c r="Q8128" t="s">
        <v>70</v>
      </c>
      <c r="U8128">
        <v>12</v>
      </c>
      <c r="V8128">
        <v>17</v>
      </c>
      <c r="X8128">
        <v>1098822</v>
      </c>
      <c r="Y8128" t="s">
        <v>65</v>
      </c>
      <c r="Z8128">
        <v>357</v>
      </c>
      <c r="AA8128" t="s">
        <v>586</v>
      </c>
      <c r="AB8128" t="s">
        <v>21</v>
      </c>
      <c r="AC8128">
        <v>3861</v>
      </c>
    </row>
    <row r="8129" spans="1:29" x14ac:dyDescent="0.25">
      <c r="A8129">
        <v>345</v>
      </c>
      <c r="B8129">
        <v>345102</v>
      </c>
      <c r="C8129">
        <v>6150</v>
      </c>
      <c r="D8129" t="str">
        <f>VLOOKUP(C8129,'Schedule 3'!A:M,13,FALSE)</f>
        <v>Salaries and Wages</v>
      </c>
      <c r="E8129">
        <v>2320.9299999999998</v>
      </c>
      <c r="F8129" s="1">
        <v>43074</v>
      </c>
      <c r="G8129" t="s">
        <v>462</v>
      </c>
      <c r="H8129" t="s">
        <v>69</v>
      </c>
      <c r="I8129" t="s">
        <v>48</v>
      </c>
      <c r="K8129">
        <v>359520</v>
      </c>
      <c r="L8129">
        <v>290128</v>
      </c>
      <c r="Q8129" t="s">
        <v>70</v>
      </c>
      <c r="U8129">
        <v>12</v>
      </c>
      <c r="V8129">
        <v>17</v>
      </c>
      <c r="X8129">
        <v>1098825</v>
      </c>
      <c r="Y8129" t="s">
        <v>65</v>
      </c>
      <c r="Z8129">
        <v>357</v>
      </c>
      <c r="AA8129" t="s">
        <v>586</v>
      </c>
      <c r="AB8129" t="s">
        <v>21</v>
      </c>
      <c r="AC8129">
        <v>3862</v>
      </c>
    </row>
    <row r="8130" spans="1:29" x14ac:dyDescent="0.25">
      <c r="A8130">
        <v>345</v>
      </c>
      <c r="B8130">
        <v>345101</v>
      </c>
      <c r="C8130">
        <v>6150</v>
      </c>
      <c r="D8130" t="str">
        <f>VLOOKUP(C8130,'Schedule 3'!A:M,13,FALSE)</f>
        <v>Salaries and Wages</v>
      </c>
      <c r="E8130">
        <v>2081.44</v>
      </c>
      <c r="F8130" s="1">
        <v>43074</v>
      </c>
      <c r="G8130" t="s">
        <v>462</v>
      </c>
      <c r="H8130" t="s">
        <v>69</v>
      </c>
      <c r="I8130" t="s">
        <v>48</v>
      </c>
      <c r="K8130">
        <v>359520</v>
      </c>
      <c r="L8130">
        <v>290128</v>
      </c>
      <c r="Q8130" t="s">
        <v>70</v>
      </c>
      <c r="U8130">
        <v>12</v>
      </c>
      <c r="V8130">
        <v>17</v>
      </c>
      <c r="X8130">
        <v>1098828</v>
      </c>
      <c r="Y8130" t="s">
        <v>65</v>
      </c>
      <c r="Z8130">
        <v>357</v>
      </c>
      <c r="AA8130" t="s">
        <v>586</v>
      </c>
      <c r="AB8130" t="s">
        <v>21</v>
      </c>
      <c r="AC8130">
        <v>3863</v>
      </c>
    </row>
    <row r="8131" spans="1:29" x14ac:dyDescent="0.25">
      <c r="A8131">
        <v>345</v>
      </c>
      <c r="B8131">
        <v>345102</v>
      </c>
      <c r="C8131">
        <v>6150</v>
      </c>
      <c r="D8131" t="str">
        <f>VLOOKUP(C8131,'Schedule 3'!A:M,13,FALSE)</f>
        <v>Salaries and Wages</v>
      </c>
      <c r="E8131">
        <v>2285.36</v>
      </c>
      <c r="F8131" s="1">
        <v>43074</v>
      </c>
      <c r="G8131" t="s">
        <v>462</v>
      </c>
      <c r="H8131" t="s">
        <v>69</v>
      </c>
      <c r="I8131" t="s">
        <v>48</v>
      </c>
      <c r="K8131">
        <v>359520</v>
      </c>
      <c r="L8131">
        <v>290128</v>
      </c>
      <c r="Q8131" t="s">
        <v>70</v>
      </c>
      <c r="U8131">
        <v>12</v>
      </c>
      <c r="V8131">
        <v>17</v>
      </c>
      <c r="X8131">
        <v>1098942</v>
      </c>
      <c r="Y8131" t="s">
        <v>65</v>
      </c>
      <c r="Z8131">
        <v>357</v>
      </c>
      <c r="AA8131" t="s">
        <v>586</v>
      </c>
      <c r="AB8131" t="s">
        <v>21</v>
      </c>
      <c r="AC8131">
        <v>3937</v>
      </c>
    </row>
    <row r="8132" spans="1:29" x14ac:dyDescent="0.25">
      <c r="A8132">
        <v>345</v>
      </c>
      <c r="B8132">
        <v>345101</v>
      </c>
      <c r="C8132">
        <v>6150</v>
      </c>
      <c r="D8132" t="str">
        <f>VLOOKUP(C8132,'Schedule 3'!A:M,13,FALSE)</f>
        <v>Salaries and Wages</v>
      </c>
      <c r="E8132">
        <v>1270.1199999999999</v>
      </c>
      <c r="F8132" s="1">
        <v>43074</v>
      </c>
      <c r="G8132" t="s">
        <v>462</v>
      </c>
      <c r="H8132" t="s">
        <v>69</v>
      </c>
      <c r="I8132" t="s">
        <v>48</v>
      </c>
      <c r="K8132">
        <v>359520</v>
      </c>
      <c r="L8132">
        <v>290128</v>
      </c>
      <c r="Q8132" t="s">
        <v>70</v>
      </c>
      <c r="U8132">
        <v>12</v>
      </c>
      <c r="V8132">
        <v>17</v>
      </c>
      <c r="X8132">
        <v>1099936</v>
      </c>
      <c r="Y8132" t="s">
        <v>65</v>
      </c>
      <c r="Z8132">
        <v>357</v>
      </c>
      <c r="AA8132" t="s">
        <v>586</v>
      </c>
      <c r="AB8132" t="s">
        <v>21</v>
      </c>
      <c r="AC8132">
        <v>5234</v>
      </c>
    </row>
    <row r="8133" spans="1:29" x14ac:dyDescent="0.25">
      <c r="A8133">
        <v>345</v>
      </c>
      <c r="B8133">
        <v>345101</v>
      </c>
      <c r="C8133">
        <v>6155</v>
      </c>
      <c r="D8133" t="str">
        <f>VLOOKUP(C8133,'Schedule 3'!A:M,13,FALSE)</f>
        <v>Salaries and Wages</v>
      </c>
      <c r="E8133">
        <v>273.27</v>
      </c>
      <c r="F8133" s="1">
        <v>43084</v>
      </c>
      <c r="G8133" t="s">
        <v>462</v>
      </c>
      <c r="H8133" t="s">
        <v>69</v>
      </c>
      <c r="I8133" t="s">
        <v>52</v>
      </c>
      <c r="K8133">
        <v>359521</v>
      </c>
      <c r="L8133">
        <v>290135</v>
      </c>
      <c r="Q8133" t="s">
        <v>70</v>
      </c>
      <c r="U8133">
        <v>12</v>
      </c>
      <c r="V8133">
        <v>17</v>
      </c>
      <c r="X8133">
        <v>1099579</v>
      </c>
      <c r="Y8133" t="s">
        <v>65</v>
      </c>
      <c r="Z8133">
        <v>333</v>
      </c>
      <c r="AA8133" t="s">
        <v>586</v>
      </c>
      <c r="AB8133" t="s">
        <v>21</v>
      </c>
      <c r="AC8133">
        <v>663</v>
      </c>
    </row>
    <row r="8134" spans="1:29" x14ac:dyDescent="0.25">
      <c r="A8134">
        <v>345</v>
      </c>
      <c r="B8134">
        <v>345102</v>
      </c>
      <c r="C8134">
        <v>6155</v>
      </c>
      <c r="D8134" t="str">
        <f>VLOOKUP(C8134,'Schedule 3'!A:M,13,FALSE)</f>
        <v>Salaries and Wages</v>
      </c>
      <c r="E8134">
        <v>2435.0700000000002</v>
      </c>
      <c r="F8134" s="1">
        <v>43084</v>
      </c>
      <c r="G8134" t="s">
        <v>462</v>
      </c>
      <c r="H8134" t="s">
        <v>69</v>
      </c>
      <c r="I8134" t="s">
        <v>52</v>
      </c>
      <c r="K8134">
        <v>359521</v>
      </c>
      <c r="L8134">
        <v>290135</v>
      </c>
      <c r="Q8134" t="s">
        <v>70</v>
      </c>
      <c r="U8134">
        <v>12</v>
      </c>
      <c r="V8134">
        <v>17</v>
      </c>
      <c r="X8134">
        <v>1099579</v>
      </c>
      <c r="Y8134" t="s">
        <v>65</v>
      </c>
      <c r="Z8134">
        <v>333</v>
      </c>
      <c r="AA8134" t="s">
        <v>586</v>
      </c>
      <c r="AB8134" t="s">
        <v>21</v>
      </c>
      <c r="AC8134">
        <v>664</v>
      </c>
    </row>
    <row r="8135" spans="1:29" x14ac:dyDescent="0.25">
      <c r="A8135">
        <v>345</v>
      </c>
      <c r="B8135">
        <v>345102</v>
      </c>
      <c r="C8135">
        <v>6150</v>
      </c>
      <c r="D8135" t="str">
        <f>VLOOKUP(C8135,'Schedule 3'!A:M,13,FALSE)</f>
        <v>Salaries and Wages</v>
      </c>
      <c r="E8135">
        <v>1137.5999999999999</v>
      </c>
      <c r="F8135" s="1">
        <v>43088</v>
      </c>
      <c r="G8135" t="s">
        <v>462</v>
      </c>
      <c r="H8135" t="s">
        <v>69</v>
      </c>
      <c r="I8135" t="s">
        <v>48</v>
      </c>
      <c r="K8135">
        <v>359575</v>
      </c>
      <c r="L8135">
        <v>290631</v>
      </c>
      <c r="Q8135" t="s">
        <v>70</v>
      </c>
      <c r="U8135">
        <v>12</v>
      </c>
      <c r="V8135">
        <v>17</v>
      </c>
      <c r="X8135">
        <v>1001142</v>
      </c>
      <c r="Y8135" t="s">
        <v>65</v>
      </c>
      <c r="Z8135">
        <v>357</v>
      </c>
      <c r="AA8135" t="s">
        <v>586</v>
      </c>
      <c r="AB8135" t="s">
        <v>21</v>
      </c>
      <c r="AC8135">
        <v>686</v>
      </c>
    </row>
    <row r="8136" spans="1:29" x14ac:dyDescent="0.25">
      <c r="A8136">
        <v>345</v>
      </c>
      <c r="B8136">
        <v>345102</v>
      </c>
      <c r="C8136">
        <v>6150</v>
      </c>
      <c r="D8136" t="str">
        <f>VLOOKUP(C8136,'Schedule 3'!A:M,13,FALSE)</f>
        <v>Salaries and Wages</v>
      </c>
      <c r="E8136">
        <v>1544.82</v>
      </c>
      <c r="F8136" s="1">
        <v>43088</v>
      </c>
      <c r="G8136" t="s">
        <v>462</v>
      </c>
      <c r="H8136" t="s">
        <v>69</v>
      </c>
      <c r="I8136" t="s">
        <v>48</v>
      </c>
      <c r="K8136">
        <v>359575</v>
      </c>
      <c r="L8136">
        <v>290631</v>
      </c>
      <c r="Q8136" t="s">
        <v>70</v>
      </c>
      <c r="U8136">
        <v>12</v>
      </c>
      <c r="V8136">
        <v>17</v>
      </c>
      <c r="X8136">
        <v>1001177</v>
      </c>
      <c r="Y8136" t="s">
        <v>65</v>
      </c>
      <c r="Z8136">
        <v>357</v>
      </c>
      <c r="AA8136" t="s">
        <v>586</v>
      </c>
      <c r="AB8136" t="s">
        <v>21</v>
      </c>
      <c r="AC8136">
        <v>853</v>
      </c>
    </row>
    <row r="8137" spans="1:29" x14ac:dyDescent="0.25">
      <c r="A8137">
        <v>345</v>
      </c>
      <c r="B8137">
        <v>345102</v>
      </c>
      <c r="C8137">
        <v>6150</v>
      </c>
      <c r="D8137" t="str">
        <f>VLOOKUP(C8137,'Schedule 3'!A:M,13,FALSE)</f>
        <v>Salaries and Wages</v>
      </c>
      <c r="E8137">
        <v>1170.4000000000001</v>
      </c>
      <c r="F8137" s="1">
        <v>43088</v>
      </c>
      <c r="G8137" t="s">
        <v>462</v>
      </c>
      <c r="H8137" t="s">
        <v>69</v>
      </c>
      <c r="I8137" t="s">
        <v>48</v>
      </c>
      <c r="K8137">
        <v>359575</v>
      </c>
      <c r="L8137">
        <v>290631</v>
      </c>
      <c r="Q8137" t="s">
        <v>70</v>
      </c>
      <c r="U8137">
        <v>12</v>
      </c>
      <c r="V8137">
        <v>17</v>
      </c>
      <c r="X8137">
        <v>1001284</v>
      </c>
      <c r="Y8137" t="s">
        <v>65</v>
      </c>
      <c r="Z8137">
        <v>357</v>
      </c>
      <c r="AA8137" t="s">
        <v>586</v>
      </c>
      <c r="AB8137" t="s">
        <v>21</v>
      </c>
      <c r="AC8137">
        <v>1208</v>
      </c>
    </row>
    <row r="8138" spans="1:29" x14ac:dyDescent="0.25">
      <c r="A8138">
        <v>345</v>
      </c>
      <c r="B8138">
        <v>345102</v>
      </c>
      <c r="C8138">
        <v>6150</v>
      </c>
      <c r="D8138" t="str">
        <f>VLOOKUP(C8138,'Schedule 3'!A:M,13,FALSE)</f>
        <v>Salaries and Wages</v>
      </c>
      <c r="E8138">
        <v>1964.62</v>
      </c>
      <c r="F8138" s="1">
        <v>43088</v>
      </c>
      <c r="G8138" t="s">
        <v>462</v>
      </c>
      <c r="H8138" t="s">
        <v>69</v>
      </c>
      <c r="I8138" t="s">
        <v>48</v>
      </c>
      <c r="K8138">
        <v>359575</v>
      </c>
      <c r="L8138">
        <v>290631</v>
      </c>
      <c r="Q8138" t="s">
        <v>70</v>
      </c>
      <c r="U8138">
        <v>12</v>
      </c>
      <c r="V8138">
        <v>17</v>
      </c>
      <c r="X8138">
        <v>1098821</v>
      </c>
      <c r="Y8138" t="s">
        <v>65</v>
      </c>
      <c r="Z8138">
        <v>357</v>
      </c>
      <c r="AA8138" t="s">
        <v>586</v>
      </c>
      <c r="AB8138" t="s">
        <v>21</v>
      </c>
      <c r="AC8138">
        <v>3796</v>
      </c>
    </row>
    <row r="8139" spans="1:29" x14ac:dyDescent="0.25">
      <c r="A8139">
        <v>345</v>
      </c>
      <c r="B8139">
        <v>345102</v>
      </c>
      <c r="C8139">
        <v>6150</v>
      </c>
      <c r="D8139" t="str">
        <f>VLOOKUP(C8139,'Schedule 3'!A:M,13,FALSE)</f>
        <v>Salaries and Wages</v>
      </c>
      <c r="E8139">
        <v>1614.35</v>
      </c>
      <c r="F8139" s="1">
        <v>43088</v>
      </c>
      <c r="G8139" t="s">
        <v>462</v>
      </c>
      <c r="H8139" t="s">
        <v>69</v>
      </c>
      <c r="I8139" t="s">
        <v>48</v>
      </c>
      <c r="K8139">
        <v>359575</v>
      </c>
      <c r="L8139">
        <v>290631</v>
      </c>
      <c r="Q8139" t="s">
        <v>70</v>
      </c>
      <c r="U8139">
        <v>12</v>
      </c>
      <c r="V8139">
        <v>17</v>
      </c>
      <c r="X8139">
        <v>1098822</v>
      </c>
      <c r="Y8139" t="s">
        <v>65</v>
      </c>
      <c r="Z8139">
        <v>357</v>
      </c>
      <c r="AA8139" t="s">
        <v>586</v>
      </c>
      <c r="AB8139" t="s">
        <v>21</v>
      </c>
      <c r="AC8139">
        <v>3797</v>
      </c>
    </row>
    <row r="8140" spans="1:29" x14ac:dyDescent="0.25">
      <c r="A8140">
        <v>345</v>
      </c>
      <c r="B8140">
        <v>345102</v>
      </c>
      <c r="C8140">
        <v>6150</v>
      </c>
      <c r="D8140" t="str">
        <f>VLOOKUP(C8140,'Schedule 3'!A:M,13,FALSE)</f>
        <v>Salaries and Wages</v>
      </c>
      <c r="E8140">
        <v>2272.58</v>
      </c>
      <c r="F8140" s="1">
        <v>43088</v>
      </c>
      <c r="G8140" t="s">
        <v>462</v>
      </c>
      <c r="H8140" t="s">
        <v>69</v>
      </c>
      <c r="I8140" t="s">
        <v>48</v>
      </c>
      <c r="K8140">
        <v>359575</v>
      </c>
      <c r="L8140">
        <v>290631</v>
      </c>
      <c r="Q8140" t="s">
        <v>70</v>
      </c>
      <c r="U8140">
        <v>12</v>
      </c>
      <c r="V8140">
        <v>17</v>
      </c>
      <c r="X8140">
        <v>1098825</v>
      </c>
      <c r="Y8140" t="s">
        <v>65</v>
      </c>
      <c r="Z8140">
        <v>357</v>
      </c>
      <c r="AA8140" t="s">
        <v>586</v>
      </c>
      <c r="AB8140" t="s">
        <v>21</v>
      </c>
      <c r="AC8140">
        <v>3798</v>
      </c>
    </row>
    <row r="8141" spans="1:29" x14ac:dyDescent="0.25">
      <c r="A8141">
        <v>345</v>
      </c>
      <c r="B8141">
        <v>345101</v>
      </c>
      <c r="C8141">
        <v>6150</v>
      </c>
      <c r="D8141" t="str">
        <f>VLOOKUP(C8141,'Schedule 3'!A:M,13,FALSE)</f>
        <v>Salaries and Wages</v>
      </c>
      <c r="E8141">
        <v>2029.84</v>
      </c>
      <c r="F8141" s="1">
        <v>43088</v>
      </c>
      <c r="G8141" t="s">
        <v>462</v>
      </c>
      <c r="H8141" t="s">
        <v>69</v>
      </c>
      <c r="I8141" t="s">
        <v>48</v>
      </c>
      <c r="K8141">
        <v>359575</v>
      </c>
      <c r="L8141">
        <v>290631</v>
      </c>
      <c r="Q8141" t="s">
        <v>70</v>
      </c>
      <c r="U8141">
        <v>12</v>
      </c>
      <c r="V8141">
        <v>17</v>
      </c>
      <c r="X8141">
        <v>1098828</v>
      </c>
      <c r="Y8141" t="s">
        <v>65</v>
      </c>
      <c r="Z8141">
        <v>357</v>
      </c>
      <c r="AA8141" t="s">
        <v>586</v>
      </c>
      <c r="AB8141" t="s">
        <v>21</v>
      </c>
      <c r="AC8141">
        <v>3799</v>
      </c>
    </row>
    <row r="8142" spans="1:29" x14ac:dyDescent="0.25">
      <c r="A8142">
        <v>345</v>
      </c>
      <c r="B8142">
        <v>345102</v>
      </c>
      <c r="C8142">
        <v>6150</v>
      </c>
      <c r="D8142" t="str">
        <f>VLOOKUP(C8142,'Schedule 3'!A:M,13,FALSE)</f>
        <v>Salaries and Wages</v>
      </c>
      <c r="E8142">
        <v>2213.96</v>
      </c>
      <c r="F8142" s="1">
        <v>43088</v>
      </c>
      <c r="G8142" t="s">
        <v>462</v>
      </c>
      <c r="H8142" t="s">
        <v>69</v>
      </c>
      <c r="I8142" t="s">
        <v>48</v>
      </c>
      <c r="K8142">
        <v>359575</v>
      </c>
      <c r="L8142">
        <v>290631</v>
      </c>
      <c r="Q8142" t="s">
        <v>70</v>
      </c>
      <c r="U8142">
        <v>12</v>
      </c>
      <c r="V8142">
        <v>17</v>
      </c>
      <c r="X8142">
        <v>1098942</v>
      </c>
      <c r="Y8142" t="s">
        <v>65</v>
      </c>
      <c r="Z8142">
        <v>357</v>
      </c>
      <c r="AA8142" t="s">
        <v>586</v>
      </c>
      <c r="AB8142" t="s">
        <v>21</v>
      </c>
      <c r="AC8142">
        <v>3873</v>
      </c>
    </row>
    <row r="8143" spans="1:29" x14ac:dyDescent="0.25">
      <c r="A8143">
        <v>345</v>
      </c>
      <c r="B8143">
        <v>345101</v>
      </c>
      <c r="C8143">
        <v>6150</v>
      </c>
      <c r="D8143" t="str">
        <f>VLOOKUP(C8143,'Schedule 3'!A:M,13,FALSE)</f>
        <v>Salaries and Wages</v>
      </c>
      <c r="E8143">
        <v>1402.46</v>
      </c>
      <c r="F8143" s="1">
        <v>43088</v>
      </c>
      <c r="G8143" t="s">
        <v>462</v>
      </c>
      <c r="H8143" t="s">
        <v>69</v>
      </c>
      <c r="I8143" t="s">
        <v>48</v>
      </c>
      <c r="K8143">
        <v>359575</v>
      </c>
      <c r="L8143">
        <v>290631</v>
      </c>
      <c r="Q8143" t="s">
        <v>70</v>
      </c>
      <c r="U8143">
        <v>12</v>
      </c>
      <c r="V8143">
        <v>17</v>
      </c>
      <c r="X8143">
        <v>1099936</v>
      </c>
      <c r="Y8143" t="s">
        <v>65</v>
      </c>
      <c r="Z8143">
        <v>357</v>
      </c>
      <c r="AA8143" t="s">
        <v>586</v>
      </c>
      <c r="AB8143" t="s">
        <v>21</v>
      </c>
      <c r="AC8143">
        <v>5170</v>
      </c>
    </row>
    <row r="8144" spans="1:29" x14ac:dyDescent="0.25">
      <c r="A8144">
        <v>345</v>
      </c>
      <c r="B8144">
        <v>345101</v>
      </c>
      <c r="C8144">
        <v>6155</v>
      </c>
      <c r="D8144" t="str">
        <f>VLOOKUP(C8144,'Schedule 3'!A:M,13,FALSE)</f>
        <v>Salaries and Wages</v>
      </c>
      <c r="E8144">
        <v>273.27</v>
      </c>
      <c r="F8144" s="1">
        <v>43100</v>
      </c>
      <c r="G8144" t="s">
        <v>462</v>
      </c>
      <c r="H8144" t="s">
        <v>69</v>
      </c>
      <c r="I8144" t="s">
        <v>52</v>
      </c>
      <c r="K8144">
        <v>359593</v>
      </c>
      <c r="L8144">
        <v>290796</v>
      </c>
      <c r="Q8144" t="s">
        <v>70</v>
      </c>
      <c r="U8144">
        <v>12</v>
      </c>
      <c r="V8144">
        <v>17</v>
      </c>
      <c r="X8144">
        <v>1099579</v>
      </c>
      <c r="Y8144" t="s">
        <v>65</v>
      </c>
      <c r="Z8144">
        <v>333</v>
      </c>
      <c r="AA8144" t="s">
        <v>586</v>
      </c>
      <c r="AB8144" t="s">
        <v>21</v>
      </c>
      <c r="AC8144">
        <v>665</v>
      </c>
    </row>
    <row r="8145" spans="1:29" x14ac:dyDescent="0.25">
      <c r="A8145">
        <v>345</v>
      </c>
      <c r="B8145">
        <v>345102</v>
      </c>
      <c r="C8145">
        <v>6155</v>
      </c>
      <c r="D8145" t="str">
        <f>VLOOKUP(C8145,'Schedule 3'!A:M,13,FALSE)</f>
        <v>Salaries and Wages</v>
      </c>
      <c r="E8145">
        <v>2435.0700000000002</v>
      </c>
      <c r="F8145" s="1">
        <v>43100</v>
      </c>
      <c r="G8145" t="s">
        <v>462</v>
      </c>
      <c r="H8145" t="s">
        <v>69</v>
      </c>
      <c r="I8145" t="s">
        <v>52</v>
      </c>
      <c r="K8145">
        <v>359593</v>
      </c>
      <c r="L8145">
        <v>290796</v>
      </c>
      <c r="Q8145" t="s">
        <v>70</v>
      </c>
      <c r="U8145">
        <v>12</v>
      </c>
      <c r="V8145">
        <v>17</v>
      </c>
      <c r="X8145">
        <v>1099579</v>
      </c>
      <c r="Y8145" t="s">
        <v>65</v>
      </c>
      <c r="Z8145">
        <v>333</v>
      </c>
      <c r="AA8145" t="s">
        <v>586</v>
      </c>
      <c r="AB8145" t="s">
        <v>21</v>
      </c>
      <c r="AC8145">
        <v>666</v>
      </c>
    </row>
    <row r="8146" spans="1:29" x14ac:dyDescent="0.25">
      <c r="A8146">
        <v>345</v>
      </c>
      <c r="B8146">
        <v>345102</v>
      </c>
      <c r="C8146">
        <v>5480</v>
      </c>
      <c r="D8146" t="str">
        <f>VLOOKUP(C8146,'Schedule 3'!A:M,13,FALSE)</f>
        <v>Operational/Non-Service Expenses</v>
      </c>
      <c r="E8146">
        <v>443.9</v>
      </c>
      <c r="F8146" s="1">
        <v>42738</v>
      </c>
      <c r="G8146" t="s">
        <v>462</v>
      </c>
      <c r="H8146" t="s">
        <v>876</v>
      </c>
      <c r="I8146" t="s">
        <v>1014</v>
      </c>
      <c r="K8146">
        <v>244263</v>
      </c>
      <c r="L8146">
        <v>255226</v>
      </c>
      <c r="M8146">
        <v>233920</v>
      </c>
      <c r="N8146" t="s">
        <v>1015</v>
      </c>
      <c r="O8146" t="s">
        <v>1016</v>
      </c>
      <c r="Q8146" t="s">
        <v>1017</v>
      </c>
      <c r="U8146">
        <v>1</v>
      </c>
      <c r="V8146">
        <v>17</v>
      </c>
      <c r="W8146">
        <v>230</v>
      </c>
      <c r="X8146">
        <v>3006413</v>
      </c>
      <c r="Y8146" t="s">
        <v>65</v>
      </c>
      <c r="Z8146">
        <v>345</v>
      </c>
      <c r="AA8146" t="s">
        <v>1018</v>
      </c>
      <c r="AB8146" t="s">
        <v>21</v>
      </c>
      <c r="AC8146">
        <v>1</v>
      </c>
    </row>
    <row r="8147" spans="1:29" x14ac:dyDescent="0.25">
      <c r="A8147">
        <v>345</v>
      </c>
      <c r="B8147">
        <v>345102</v>
      </c>
      <c r="C8147">
        <v>5490</v>
      </c>
      <c r="D8147" t="str">
        <f>VLOOKUP(C8147,'Schedule 3'!A:M,13,FALSE)</f>
        <v>Operational/Non-Service Expenses</v>
      </c>
      <c r="E8147">
        <v>425</v>
      </c>
      <c r="F8147" s="1">
        <v>42738</v>
      </c>
      <c r="G8147" t="s">
        <v>462</v>
      </c>
      <c r="H8147" t="s">
        <v>876</v>
      </c>
      <c r="I8147" t="s">
        <v>1019</v>
      </c>
      <c r="K8147">
        <v>244263</v>
      </c>
      <c r="L8147">
        <v>255226</v>
      </c>
      <c r="M8147">
        <v>233920</v>
      </c>
      <c r="N8147" t="s">
        <v>1015</v>
      </c>
      <c r="O8147" t="s">
        <v>1016</v>
      </c>
      <c r="Q8147" t="s">
        <v>1017</v>
      </c>
      <c r="U8147">
        <v>1</v>
      </c>
      <c r="V8147">
        <v>17</v>
      </c>
      <c r="W8147">
        <v>100</v>
      </c>
      <c r="X8147">
        <v>3006413</v>
      </c>
      <c r="Y8147" t="s">
        <v>65</v>
      </c>
      <c r="Z8147">
        <v>345</v>
      </c>
      <c r="AA8147" t="s">
        <v>1018</v>
      </c>
      <c r="AB8147" t="s">
        <v>21</v>
      </c>
      <c r="AC8147">
        <v>3</v>
      </c>
    </row>
    <row r="8148" spans="1:29" x14ac:dyDescent="0.25">
      <c r="A8148">
        <v>345</v>
      </c>
      <c r="B8148">
        <v>345102</v>
      </c>
      <c r="C8148">
        <v>5490</v>
      </c>
      <c r="D8148" t="str">
        <f>VLOOKUP(C8148,'Schedule 3'!A:M,13,FALSE)</f>
        <v>Operational/Non-Service Expenses</v>
      </c>
      <c r="E8148">
        <v>332.75</v>
      </c>
      <c r="F8148" s="1">
        <v>42738</v>
      </c>
      <c r="G8148" t="s">
        <v>462</v>
      </c>
      <c r="H8148" t="s">
        <v>876</v>
      </c>
      <c r="I8148" t="s">
        <v>1020</v>
      </c>
      <c r="K8148">
        <v>244263</v>
      </c>
      <c r="L8148">
        <v>255226</v>
      </c>
      <c r="M8148">
        <v>233920</v>
      </c>
      <c r="N8148" t="s">
        <v>1015</v>
      </c>
      <c r="O8148" t="s">
        <v>1016</v>
      </c>
      <c r="Q8148" t="s">
        <v>1017</v>
      </c>
      <c r="U8148">
        <v>1</v>
      </c>
      <c r="V8148">
        <v>17</v>
      </c>
      <c r="W8148">
        <v>55</v>
      </c>
      <c r="X8148">
        <v>3006413</v>
      </c>
      <c r="Y8148" t="s">
        <v>65</v>
      </c>
      <c r="Z8148">
        <v>345</v>
      </c>
      <c r="AA8148" t="s">
        <v>1018</v>
      </c>
      <c r="AB8148" t="s">
        <v>21</v>
      </c>
      <c r="AC8148">
        <v>5</v>
      </c>
    </row>
    <row r="8149" spans="1:29" x14ac:dyDescent="0.25">
      <c r="A8149">
        <v>345</v>
      </c>
      <c r="B8149">
        <v>345103</v>
      </c>
      <c r="C8149">
        <v>6270</v>
      </c>
      <c r="D8149" t="str">
        <f>VLOOKUP(C8149,'Schedule 3'!A:M,13,FALSE)</f>
        <v>Operational/Non-Service Expenses</v>
      </c>
      <c r="E8149">
        <v>1255</v>
      </c>
      <c r="F8149" s="1">
        <v>42740</v>
      </c>
      <c r="G8149" t="s">
        <v>462</v>
      </c>
      <c r="H8149" t="s">
        <v>571</v>
      </c>
      <c r="I8149" t="s">
        <v>1021</v>
      </c>
      <c r="K8149">
        <v>244559</v>
      </c>
      <c r="L8149">
        <v>255490</v>
      </c>
      <c r="M8149">
        <v>234219</v>
      </c>
      <c r="N8149" t="s">
        <v>1022</v>
      </c>
      <c r="O8149" t="s">
        <v>1016</v>
      </c>
      <c r="Q8149" t="s">
        <v>1017</v>
      </c>
      <c r="U8149">
        <v>1</v>
      </c>
      <c r="V8149">
        <v>17</v>
      </c>
      <c r="X8149">
        <v>3004977</v>
      </c>
      <c r="Y8149" t="s">
        <v>65</v>
      </c>
      <c r="Z8149">
        <v>345</v>
      </c>
      <c r="AA8149" t="s">
        <v>1018</v>
      </c>
      <c r="AB8149" t="s">
        <v>21</v>
      </c>
      <c r="AC8149">
        <v>1</v>
      </c>
    </row>
    <row r="8150" spans="1:29" x14ac:dyDescent="0.25">
      <c r="A8150">
        <v>345</v>
      </c>
      <c r="B8150">
        <v>345102</v>
      </c>
      <c r="C8150">
        <v>5480</v>
      </c>
      <c r="D8150" t="str">
        <f>VLOOKUP(C8150,'Schedule 3'!A:M,13,FALSE)</f>
        <v>Operational/Non-Service Expenses</v>
      </c>
      <c r="E8150">
        <v>2054.25</v>
      </c>
      <c r="F8150" s="1">
        <v>42746</v>
      </c>
      <c r="G8150" t="s">
        <v>462</v>
      </c>
      <c r="H8150" t="s">
        <v>1023</v>
      </c>
      <c r="I8150" t="s">
        <v>1024</v>
      </c>
      <c r="K8150">
        <v>245037</v>
      </c>
      <c r="L8150">
        <v>256082</v>
      </c>
      <c r="M8150">
        <v>234592</v>
      </c>
      <c r="N8150" t="s">
        <v>1015</v>
      </c>
      <c r="O8150" t="s">
        <v>1016</v>
      </c>
      <c r="Q8150" t="s">
        <v>1017</v>
      </c>
      <c r="U8150">
        <v>1</v>
      </c>
      <c r="V8150">
        <v>17</v>
      </c>
      <c r="W8150">
        <v>18</v>
      </c>
      <c r="X8150">
        <v>3000198</v>
      </c>
      <c r="Y8150" t="s">
        <v>65</v>
      </c>
      <c r="Z8150">
        <v>345</v>
      </c>
      <c r="AA8150" t="s">
        <v>1018</v>
      </c>
      <c r="AB8150" t="s">
        <v>21</v>
      </c>
      <c r="AC8150">
        <v>1</v>
      </c>
    </row>
    <row r="8151" spans="1:29" x14ac:dyDescent="0.25">
      <c r="A8151">
        <v>345</v>
      </c>
      <c r="B8151">
        <v>345102</v>
      </c>
      <c r="C8151">
        <v>6260</v>
      </c>
      <c r="D8151" t="str">
        <f>VLOOKUP(C8151,'Schedule 3'!A:M,13,FALSE)</f>
        <v>Operational/Non-Service Expenses</v>
      </c>
      <c r="E8151">
        <v>335.98</v>
      </c>
      <c r="F8151" s="1">
        <v>42747</v>
      </c>
      <c r="G8151" t="s">
        <v>462</v>
      </c>
      <c r="H8151" t="s">
        <v>878</v>
      </c>
      <c r="I8151" t="s">
        <v>1025</v>
      </c>
      <c r="K8151">
        <v>245107</v>
      </c>
      <c r="L8151">
        <v>256308</v>
      </c>
      <c r="M8151">
        <v>234359</v>
      </c>
      <c r="N8151" t="s">
        <v>1015</v>
      </c>
      <c r="O8151" t="s">
        <v>1016</v>
      </c>
      <c r="Q8151" t="s">
        <v>1017</v>
      </c>
      <c r="U8151">
        <v>1</v>
      </c>
      <c r="V8151">
        <v>17</v>
      </c>
      <c r="X8151">
        <v>3000092</v>
      </c>
      <c r="Y8151" t="s">
        <v>65</v>
      </c>
      <c r="Z8151">
        <v>345</v>
      </c>
      <c r="AA8151" t="s">
        <v>1018</v>
      </c>
      <c r="AB8151" t="s">
        <v>21</v>
      </c>
      <c r="AC8151">
        <v>1</v>
      </c>
    </row>
    <row r="8152" spans="1:29" x14ac:dyDescent="0.25">
      <c r="A8152">
        <v>345</v>
      </c>
      <c r="B8152">
        <v>345103</v>
      </c>
      <c r="C8152">
        <v>5490</v>
      </c>
      <c r="D8152" t="str">
        <f>VLOOKUP(C8152,'Schedule 3'!A:M,13,FALSE)</f>
        <v>Operational/Non-Service Expenses</v>
      </c>
      <c r="E8152">
        <v>1488.03</v>
      </c>
      <c r="F8152" s="1">
        <v>42747</v>
      </c>
      <c r="G8152" t="s">
        <v>462</v>
      </c>
      <c r="H8152" t="s">
        <v>1026</v>
      </c>
      <c r="I8152" t="s">
        <v>1027</v>
      </c>
      <c r="K8152">
        <v>245114</v>
      </c>
      <c r="L8152">
        <v>256317</v>
      </c>
      <c r="M8152">
        <v>234819</v>
      </c>
      <c r="N8152" t="s">
        <v>1022</v>
      </c>
      <c r="O8152" t="s">
        <v>1016</v>
      </c>
      <c r="Q8152" t="s">
        <v>1017</v>
      </c>
      <c r="U8152">
        <v>1</v>
      </c>
      <c r="V8152">
        <v>17</v>
      </c>
      <c r="X8152">
        <v>3023205</v>
      </c>
      <c r="Y8152" t="s">
        <v>65</v>
      </c>
      <c r="Z8152">
        <v>345</v>
      </c>
      <c r="AA8152" t="s">
        <v>1018</v>
      </c>
      <c r="AB8152" t="s">
        <v>21</v>
      </c>
      <c r="AC8152">
        <v>1</v>
      </c>
    </row>
    <row r="8153" spans="1:29" x14ac:dyDescent="0.25">
      <c r="A8153">
        <v>345</v>
      </c>
      <c r="B8153">
        <v>345103</v>
      </c>
      <c r="C8153">
        <v>6370</v>
      </c>
      <c r="D8153" t="str">
        <f>VLOOKUP(C8153,'Schedule 3'!A:M,13,FALSE)</f>
        <v>Operational/Non-Service Expenses</v>
      </c>
      <c r="E8153">
        <v>600</v>
      </c>
      <c r="F8153" s="1">
        <v>42751</v>
      </c>
      <c r="G8153" t="s">
        <v>462</v>
      </c>
      <c r="H8153" t="s">
        <v>1028</v>
      </c>
      <c r="I8153" t="s">
        <v>1029</v>
      </c>
      <c r="K8153">
        <v>245351</v>
      </c>
      <c r="L8153">
        <v>256581</v>
      </c>
      <c r="M8153">
        <v>234992</v>
      </c>
      <c r="N8153" t="s">
        <v>1022</v>
      </c>
      <c r="O8153" t="s">
        <v>1016</v>
      </c>
      <c r="Q8153" t="s">
        <v>1017</v>
      </c>
      <c r="U8153">
        <v>1</v>
      </c>
      <c r="V8153">
        <v>17</v>
      </c>
      <c r="X8153">
        <v>3049322</v>
      </c>
      <c r="Y8153" t="s">
        <v>65</v>
      </c>
      <c r="Z8153">
        <v>345</v>
      </c>
      <c r="AA8153" t="s">
        <v>1018</v>
      </c>
      <c r="AB8153" t="s">
        <v>21</v>
      </c>
      <c r="AC8153">
        <v>1</v>
      </c>
    </row>
    <row r="8154" spans="1:29" x14ac:dyDescent="0.25">
      <c r="A8154">
        <v>345</v>
      </c>
      <c r="B8154">
        <v>345102</v>
      </c>
      <c r="C8154">
        <v>5490</v>
      </c>
      <c r="D8154" t="str">
        <f>VLOOKUP(C8154,'Schedule 3'!A:M,13,FALSE)</f>
        <v>Operational/Non-Service Expenses</v>
      </c>
      <c r="E8154">
        <v>340</v>
      </c>
      <c r="F8154" s="1">
        <v>42754</v>
      </c>
      <c r="G8154" t="s">
        <v>462</v>
      </c>
      <c r="H8154" t="s">
        <v>876</v>
      </c>
      <c r="I8154" t="s">
        <v>1019</v>
      </c>
      <c r="K8154">
        <v>245812</v>
      </c>
      <c r="L8154">
        <v>257012</v>
      </c>
      <c r="M8154">
        <v>235494</v>
      </c>
      <c r="N8154" t="s">
        <v>1015</v>
      </c>
      <c r="O8154" t="s">
        <v>1016</v>
      </c>
      <c r="Q8154" t="s">
        <v>1017</v>
      </c>
      <c r="U8154">
        <v>1</v>
      </c>
      <c r="V8154">
        <v>17</v>
      </c>
      <c r="W8154">
        <v>80</v>
      </c>
      <c r="X8154">
        <v>3006413</v>
      </c>
      <c r="Y8154" t="s">
        <v>65</v>
      </c>
      <c r="Z8154">
        <v>345</v>
      </c>
      <c r="AA8154" t="s">
        <v>1018</v>
      </c>
      <c r="AB8154" t="s">
        <v>21</v>
      </c>
      <c r="AC8154">
        <v>1</v>
      </c>
    </row>
    <row r="8155" spans="1:29" x14ac:dyDescent="0.25">
      <c r="A8155">
        <v>345</v>
      </c>
      <c r="B8155">
        <v>345102</v>
      </c>
      <c r="C8155">
        <v>5480</v>
      </c>
      <c r="D8155" t="str">
        <f>VLOOKUP(C8155,'Schedule 3'!A:M,13,FALSE)</f>
        <v>Operational/Non-Service Expenses</v>
      </c>
      <c r="E8155">
        <v>376.35</v>
      </c>
      <c r="F8155" s="1">
        <v>42754</v>
      </c>
      <c r="G8155" t="s">
        <v>462</v>
      </c>
      <c r="H8155" t="s">
        <v>876</v>
      </c>
      <c r="I8155" t="s">
        <v>1014</v>
      </c>
      <c r="K8155">
        <v>245812</v>
      </c>
      <c r="L8155">
        <v>257012</v>
      </c>
      <c r="M8155">
        <v>235494</v>
      </c>
      <c r="N8155" t="s">
        <v>1015</v>
      </c>
      <c r="O8155" t="s">
        <v>1016</v>
      </c>
      <c r="Q8155" t="s">
        <v>1017</v>
      </c>
      <c r="U8155">
        <v>1</v>
      </c>
      <c r="V8155">
        <v>17</v>
      </c>
      <c r="W8155">
        <v>195</v>
      </c>
      <c r="X8155">
        <v>3006413</v>
      </c>
      <c r="Y8155" t="s">
        <v>65</v>
      </c>
      <c r="Z8155">
        <v>345</v>
      </c>
      <c r="AA8155" t="s">
        <v>1018</v>
      </c>
      <c r="AB8155" t="s">
        <v>21</v>
      </c>
      <c r="AC8155">
        <v>3</v>
      </c>
    </row>
    <row r="8156" spans="1:29" x14ac:dyDescent="0.25">
      <c r="A8156">
        <v>345</v>
      </c>
      <c r="B8156">
        <v>345101</v>
      </c>
      <c r="C8156">
        <v>6260</v>
      </c>
      <c r="D8156" t="str">
        <f>VLOOKUP(C8156,'Schedule 3'!A:M,13,FALSE)</f>
        <v>Operational/Non-Service Expenses</v>
      </c>
      <c r="E8156">
        <v>724</v>
      </c>
      <c r="F8156" s="1">
        <v>42754</v>
      </c>
      <c r="G8156" t="s">
        <v>462</v>
      </c>
      <c r="H8156" t="s">
        <v>878</v>
      </c>
      <c r="I8156" t="s">
        <v>1030</v>
      </c>
      <c r="K8156">
        <v>245821</v>
      </c>
      <c r="L8156">
        <v>257024</v>
      </c>
      <c r="M8156">
        <v>235510</v>
      </c>
      <c r="N8156" t="s">
        <v>1022</v>
      </c>
      <c r="O8156" t="s">
        <v>1016</v>
      </c>
      <c r="Q8156" t="s">
        <v>1017</v>
      </c>
      <c r="U8156">
        <v>1</v>
      </c>
      <c r="V8156">
        <v>17</v>
      </c>
      <c r="X8156">
        <v>3000092</v>
      </c>
      <c r="Y8156" t="s">
        <v>65</v>
      </c>
      <c r="Z8156">
        <v>345</v>
      </c>
      <c r="AA8156" t="s">
        <v>1018</v>
      </c>
      <c r="AB8156" t="s">
        <v>21</v>
      </c>
      <c r="AC8156">
        <v>1</v>
      </c>
    </row>
    <row r="8157" spans="1:29" x14ac:dyDescent="0.25">
      <c r="A8157">
        <v>345</v>
      </c>
      <c r="B8157">
        <v>345103</v>
      </c>
      <c r="C8157">
        <v>6260</v>
      </c>
      <c r="D8157" t="str">
        <f>VLOOKUP(C8157,'Schedule 3'!A:M,13,FALSE)</f>
        <v>Operational/Non-Service Expenses</v>
      </c>
      <c r="E8157">
        <v>2160</v>
      </c>
      <c r="F8157" s="1">
        <v>42755</v>
      </c>
      <c r="G8157" t="s">
        <v>462</v>
      </c>
      <c r="H8157" t="s">
        <v>878</v>
      </c>
      <c r="I8157" t="s">
        <v>1031</v>
      </c>
      <c r="K8157">
        <v>245856</v>
      </c>
      <c r="L8157">
        <v>257060</v>
      </c>
      <c r="M8157">
        <v>235569</v>
      </c>
      <c r="N8157" t="s">
        <v>1022</v>
      </c>
      <c r="O8157" t="s">
        <v>1016</v>
      </c>
      <c r="Q8157" t="s">
        <v>1017</v>
      </c>
      <c r="U8157">
        <v>1</v>
      </c>
      <c r="V8157">
        <v>17</v>
      </c>
      <c r="X8157">
        <v>3000092</v>
      </c>
      <c r="Y8157" t="s">
        <v>65</v>
      </c>
      <c r="Z8157">
        <v>345</v>
      </c>
      <c r="AA8157" t="s">
        <v>1018</v>
      </c>
      <c r="AB8157" t="s">
        <v>21</v>
      </c>
      <c r="AC8157">
        <v>1</v>
      </c>
    </row>
    <row r="8158" spans="1:29" x14ac:dyDescent="0.25">
      <c r="A8158">
        <v>345</v>
      </c>
      <c r="B8158">
        <v>345103</v>
      </c>
      <c r="C8158">
        <v>6345</v>
      </c>
      <c r="D8158" t="str">
        <f>VLOOKUP(C8158,'Schedule 3'!A:M,13,FALSE)</f>
        <v>Operational/Non-Service Expenses</v>
      </c>
      <c r="E8158">
        <v>1948.95</v>
      </c>
      <c r="F8158" s="1">
        <v>42755</v>
      </c>
      <c r="G8158" t="s">
        <v>462</v>
      </c>
      <c r="H8158" t="s">
        <v>878</v>
      </c>
      <c r="I8158" t="s">
        <v>1032</v>
      </c>
      <c r="K8158">
        <v>245866</v>
      </c>
      <c r="L8158">
        <v>257081</v>
      </c>
      <c r="M8158">
        <v>234214</v>
      </c>
      <c r="N8158" t="s">
        <v>1022</v>
      </c>
      <c r="O8158" t="s">
        <v>1016</v>
      </c>
      <c r="Q8158" t="s">
        <v>1017</v>
      </c>
      <c r="U8158">
        <v>1</v>
      </c>
      <c r="V8158">
        <v>17</v>
      </c>
      <c r="X8158">
        <v>3000092</v>
      </c>
      <c r="Y8158" t="s">
        <v>65</v>
      </c>
      <c r="Z8158">
        <v>345</v>
      </c>
      <c r="AA8158" t="s">
        <v>1018</v>
      </c>
      <c r="AB8158" t="s">
        <v>21</v>
      </c>
      <c r="AC8158">
        <v>1</v>
      </c>
    </row>
    <row r="8159" spans="1:29" x14ac:dyDescent="0.25">
      <c r="A8159">
        <v>345</v>
      </c>
      <c r="B8159">
        <v>345103</v>
      </c>
      <c r="C8159">
        <v>6345</v>
      </c>
      <c r="D8159" t="str">
        <f>VLOOKUP(C8159,'Schedule 3'!A:M,13,FALSE)</f>
        <v>Operational/Non-Service Expenses</v>
      </c>
      <c r="E8159">
        <v>361.64</v>
      </c>
      <c r="F8159" s="1">
        <v>42755</v>
      </c>
      <c r="G8159" t="s">
        <v>462</v>
      </c>
      <c r="H8159" t="s">
        <v>878</v>
      </c>
      <c r="I8159" t="s">
        <v>1033</v>
      </c>
      <c r="K8159">
        <v>245867</v>
      </c>
      <c r="L8159">
        <v>257082</v>
      </c>
      <c r="M8159">
        <v>234490</v>
      </c>
      <c r="N8159" t="s">
        <v>1022</v>
      </c>
      <c r="O8159" t="s">
        <v>1016</v>
      </c>
      <c r="Q8159" t="s">
        <v>1017</v>
      </c>
      <c r="U8159">
        <v>1</v>
      </c>
      <c r="V8159">
        <v>17</v>
      </c>
      <c r="X8159">
        <v>3000092</v>
      </c>
      <c r="Y8159" t="s">
        <v>65</v>
      </c>
      <c r="Z8159">
        <v>345</v>
      </c>
      <c r="AA8159" t="s">
        <v>1018</v>
      </c>
      <c r="AB8159" t="s">
        <v>21</v>
      </c>
      <c r="AC8159">
        <v>1</v>
      </c>
    </row>
    <row r="8160" spans="1:29" x14ac:dyDescent="0.25">
      <c r="A8160">
        <v>345</v>
      </c>
      <c r="B8160">
        <v>345102</v>
      </c>
      <c r="C8160">
        <v>6090</v>
      </c>
      <c r="D8160" t="str">
        <f>VLOOKUP(C8160,'Schedule 3'!A:M,13,FALSE)</f>
        <v>Other Personnel Related Expenses</v>
      </c>
      <c r="E8160">
        <v>970</v>
      </c>
      <c r="F8160" s="1">
        <v>42758</v>
      </c>
      <c r="G8160" t="s">
        <v>462</v>
      </c>
      <c r="H8160" t="s">
        <v>1034</v>
      </c>
      <c r="I8160" t="s">
        <v>1035</v>
      </c>
      <c r="K8160">
        <v>245996</v>
      </c>
      <c r="L8160">
        <v>257187</v>
      </c>
      <c r="M8160">
        <v>235736</v>
      </c>
      <c r="N8160" t="s">
        <v>1022</v>
      </c>
      <c r="O8160" t="s">
        <v>1016</v>
      </c>
      <c r="Q8160" t="s">
        <v>1017</v>
      </c>
      <c r="U8160">
        <v>1</v>
      </c>
      <c r="V8160">
        <v>17</v>
      </c>
      <c r="X8160">
        <v>3005032</v>
      </c>
      <c r="Y8160" t="s">
        <v>65</v>
      </c>
      <c r="Z8160">
        <v>345</v>
      </c>
      <c r="AA8160" t="s">
        <v>1018</v>
      </c>
      <c r="AB8160" t="s">
        <v>21</v>
      </c>
      <c r="AC8160">
        <v>1</v>
      </c>
    </row>
    <row r="8161" spans="1:29" x14ac:dyDescent="0.25">
      <c r="A8161">
        <v>345</v>
      </c>
      <c r="B8161">
        <v>345102</v>
      </c>
      <c r="C8161">
        <v>6090</v>
      </c>
      <c r="D8161" t="str">
        <f>VLOOKUP(C8161,'Schedule 3'!A:M,13,FALSE)</f>
        <v>Other Personnel Related Expenses</v>
      </c>
      <c r="E8161">
        <v>485</v>
      </c>
      <c r="F8161" s="1">
        <v>42758</v>
      </c>
      <c r="G8161" t="s">
        <v>462</v>
      </c>
      <c r="H8161" t="s">
        <v>1034</v>
      </c>
      <c r="I8161" t="s">
        <v>1036</v>
      </c>
      <c r="K8161">
        <v>245996</v>
      </c>
      <c r="L8161">
        <v>257187</v>
      </c>
      <c r="M8161">
        <v>235736</v>
      </c>
      <c r="N8161" t="s">
        <v>1022</v>
      </c>
      <c r="O8161" t="s">
        <v>1016</v>
      </c>
      <c r="Q8161" t="s">
        <v>1017</v>
      </c>
      <c r="U8161">
        <v>1</v>
      </c>
      <c r="V8161">
        <v>17</v>
      </c>
      <c r="X8161">
        <v>3005032</v>
      </c>
      <c r="Y8161" t="s">
        <v>65</v>
      </c>
      <c r="Z8161">
        <v>345</v>
      </c>
      <c r="AA8161" t="s">
        <v>1018</v>
      </c>
      <c r="AB8161" t="s">
        <v>21</v>
      </c>
      <c r="AC8161">
        <v>3</v>
      </c>
    </row>
    <row r="8162" spans="1:29" x14ac:dyDescent="0.25">
      <c r="A8162">
        <v>345</v>
      </c>
      <c r="B8162">
        <v>345102</v>
      </c>
      <c r="C8162">
        <v>6090</v>
      </c>
      <c r="D8162" t="str">
        <f>VLOOKUP(C8162,'Schedule 3'!A:M,13,FALSE)</f>
        <v>Other Personnel Related Expenses</v>
      </c>
      <c r="E8162">
        <v>485</v>
      </c>
      <c r="F8162" s="1">
        <v>42758</v>
      </c>
      <c r="G8162" t="s">
        <v>462</v>
      </c>
      <c r="H8162" t="s">
        <v>1034</v>
      </c>
      <c r="I8162" t="s">
        <v>1037</v>
      </c>
      <c r="K8162">
        <v>245996</v>
      </c>
      <c r="L8162">
        <v>257187</v>
      </c>
      <c r="M8162">
        <v>235736</v>
      </c>
      <c r="N8162" t="s">
        <v>1022</v>
      </c>
      <c r="O8162" t="s">
        <v>1016</v>
      </c>
      <c r="Q8162" t="s">
        <v>1017</v>
      </c>
      <c r="U8162">
        <v>1</v>
      </c>
      <c r="V8162">
        <v>17</v>
      </c>
      <c r="X8162">
        <v>3005032</v>
      </c>
      <c r="Y8162" t="s">
        <v>65</v>
      </c>
      <c r="Z8162">
        <v>345</v>
      </c>
      <c r="AA8162" t="s">
        <v>1018</v>
      </c>
      <c r="AB8162" t="s">
        <v>21</v>
      </c>
      <c r="AC8162">
        <v>5</v>
      </c>
    </row>
    <row r="8163" spans="1:29" x14ac:dyDescent="0.25">
      <c r="A8163">
        <v>345</v>
      </c>
      <c r="B8163">
        <v>345102</v>
      </c>
      <c r="C8163">
        <v>6090</v>
      </c>
      <c r="D8163" t="str">
        <f>VLOOKUP(C8163,'Schedule 3'!A:M,13,FALSE)</f>
        <v>Other Personnel Related Expenses</v>
      </c>
      <c r="E8163">
        <v>-1940</v>
      </c>
      <c r="F8163" s="1">
        <v>42758</v>
      </c>
      <c r="G8163" t="s">
        <v>462</v>
      </c>
      <c r="H8163" t="s">
        <v>1034</v>
      </c>
      <c r="I8163" t="s">
        <v>1035</v>
      </c>
      <c r="K8163">
        <v>246021</v>
      </c>
      <c r="L8163">
        <v>257196</v>
      </c>
      <c r="M8163">
        <v>235736</v>
      </c>
      <c r="N8163" t="s">
        <v>1022</v>
      </c>
      <c r="O8163" t="s">
        <v>1016</v>
      </c>
      <c r="Q8163" t="s">
        <v>1017</v>
      </c>
      <c r="U8163">
        <v>1</v>
      </c>
      <c r="V8163">
        <v>17</v>
      </c>
      <c r="X8163">
        <v>3005032</v>
      </c>
      <c r="Y8163" t="s">
        <v>65</v>
      </c>
      <c r="Z8163">
        <v>345</v>
      </c>
      <c r="AA8163" t="s">
        <v>1018</v>
      </c>
      <c r="AB8163" t="s">
        <v>21</v>
      </c>
      <c r="AC8163">
        <v>1</v>
      </c>
    </row>
    <row r="8164" spans="1:29" x14ac:dyDescent="0.25">
      <c r="A8164">
        <v>345</v>
      </c>
      <c r="B8164">
        <v>345101</v>
      </c>
      <c r="C8164">
        <v>6290</v>
      </c>
      <c r="D8164" t="str">
        <f>VLOOKUP(C8164,'Schedule 3'!A:M,13,FALSE)</f>
        <v>Operational/Non-Service Expenses</v>
      </c>
      <c r="E8164">
        <v>470.72</v>
      </c>
      <c r="F8164" s="1">
        <v>42758</v>
      </c>
      <c r="G8164" t="s">
        <v>462</v>
      </c>
      <c r="H8164" t="s">
        <v>849</v>
      </c>
      <c r="I8164" t="s">
        <v>1038</v>
      </c>
      <c r="K8164">
        <v>246027</v>
      </c>
      <c r="L8164">
        <v>257206</v>
      </c>
      <c r="M8164">
        <v>234827</v>
      </c>
      <c r="N8164" t="s">
        <v>1022</v>
      </c>
      <c r="O8164" t="s">
        <v>1016</v>
      </c>
      <c r="Q8164" t="s">
        <v>1017</v>
      </c>
      <c r="U8164">
        <v>1</v>
      </c>
      <c r="V8164">
        <v>17</v>
      </c>
      <c r="X8164">
        <v>3009296</v>
      </c>
      <c r="Y8164" t="s">
        <v>65</v>
      </c>
      <c r="Z8164">
        <v>345</v>
      </c>
      <c r="AA8164" t="s">
        <v>1018</v>
      </c>
      <c r="AB8164" t="s">
        <v>21</v>
      </c>
      <c r="AC8164">
        <v>1</v>
      </c>
    </row>
    <row r="8165" spans="1:29" x14ac:dyDescent="0.25">
      <c r="A8165">
        <v>345</v>
      </c>
      <c r="B8165">
        <v>345102</v>
      </c>
      <c r="C8165">
        <v>6090</v>
      </c>
      <c r="D8165" t="str">
        <f>VLOOKUP(C8165,'Schedule 3'!A:M,13,FALSE)</f>
        <v>Other Personnel Related Expenses</v>
      </c>
      <c r="E8165">
        <v>970</v>
      </c>
      <c r="F8165" s="1">
        <v>42759</v>
      </c>
      <c r="G8165" t="s">
        <v>462</v>
      </c>
      <c r="H8165" t="s">
        <v>1039</v>
      </c>
      <c r="I8165" t="s">
        <v>1040</v>
      </c>
      <c r="K8165">
        <v>246142</v>
      </c>
      <c r="L8165">
        <v>257352</v>
      </c>
      <c r="M8165">
        <v>235904</v>
      </c>
      <c r="N8165" t="s">
        <v>1022</v>
      </c>
      <c r="O8165" t="s">
        <v>1016</v>
      </c>
      <c r="Q8165" t="s">
        <v>1017</v>
      </c>
      <c r="U8165">
        <v>1</v>
      </c>
      <c r="V8165">
        <v>17</v>
      </c>
      <c r="X8165">
        <v>3085299</v>
      </c>
      <c r="Y8165" t="s">
        <v>65</v>
      </c>
      <c r="Z8165">
        <v>345</v>
      </c>
      <c r="AA8165" t="s">
        <v>1018</v>
      </c>
      <c r="AB8165" t="s">
        <v>21</v>
      </c>
      <c r="AC8165">
        <v>1</v>
      </c>
    </row>
    <row r="8166" spans="1:29" x14ac:dyDescent="0.25">
      <c r="A8166">
        <v>345</v>
      </c>
      <c r="B8166">
        <v>345102</v>
      </c>
      <c r="C8166">
        <v>6090</v>
      </c>
      <c r="D8166" t="str">
        <f>VLOOKUP(C8166,'Schedule 3'!A:M,13,FALSE)</f>
        <v>Other Personnel Related Expenses</v>
      </c>
      <c r="E8166">
        <v>485</v>
      </c>
      <c r="F8166" s="1">
        <v>42759</v>
      </c>
      <c r="G8166" t="s">
        <v>462</v>
      </c>
      <c r="H8166" t="s">
        <v>1039</v>
      </c>
      <c r="I8166" t="s">
        <v>1041</v>
      </c>
      <c r="K8166">
        <v>246142</v>
      </c>
      <c r="L8166">
        <v>257352</v>
      </c>
      <c r="M8166">
        <v>235904</v>
      </c>
      <c r="N8166" t="s">
        <v>1022</v>
      </c>
      <c r="O8166" t="s">
        <v>1016</v>
      </c>
      <c r="Q8166" t="s">
        <v>1017</v>
      </c>
      <c r="U8166">
        <v>1</v>
      </c>
      <c r="V8166">
        <v>17</v>
      </c>
      <c r="X8166">
        <v>3085299</v>
      </c>
      <c r="Y8166" t="s">
        <v>65</v>
      </c>
      <c r="Z8166">
        <v>345</v>
      </c>
      <c r="AA8166" t="s">
        <v>1018</v>
      </c>
      <c r="AB8166" t="s">
        <v>21</v>
      </c>
      <c r="AC8166">
        <v>3</v>
      </c>
    </row>
    <row r="8167" spans="1:29" x14ac:dyDescent="0.25">
      <c r="A8167">
        <v>345</v>
      </c>
      <c r="B8167">
        <v>345102</v>
      </c>
      <c r="C8167">
        <v>6090</v>
      </c>
      <c r="D8167" t="str">
        <f>VLOOKUP(C8167,'Schedule 3'!A:M,13,FALSE)</f>
        <v>Other Personnel Related Expenses</v>
      </c>
      <c r="E8167">
        <v>485</v>
      </c>
      <c r="F8167" s="1">
        <v>42759</v>
      </c>
      <c r="G8167" t="s">
        <v>462</v>
      </c>
      <c r="H8167" t="s">
        <v>1039</v>
      </c>
      <c r="I8167" t="s">
        <v>1042</v>
      </c>
      <c r="K8167">
        <v>246142</v>
      </c>
      <c r="L8167">
        <v>257352</v>
      </c>
      <c r="M8167">
        <v>235904</v>
      </c>
      <c r="N8167" t="s">
        <v>1022</v>
      </c>
      <c r="O8167" t="s">
        <v>1016</v>
      </c>
      <c r="Q8167" t="s">
        <v>1017</v>
      </c>
      <c r="U8167">
        <v>1</v>
      </c>
      <c r="V8167">
        <v>17</v>
      </c>
      <c r="X8167">
        <v>3085299</v>
      </c>
      <c r="Y8167" t="s">
        <v>65</v>
      </c>
      <c r="Z8167">
        <v>345</v>
      </c>
      <c r="AA8167" t="s">
        <v>1018</v>
      </c>
      <c r="AB8167" t="s">
        <v>21</v>
      </c>
      <c r="AC8167">
        <v>5</v>
      </c>
    </row>
    <row r="8168" spans="1:29" x14ac:dyDescent="0.25">
      <c r="A8168">
        <v>345</v>
      </c>
      <c r="B8168">
        <v>345102</v>
      </c>
      <c r="C8168">
        <v>6255</v>
      </c>
      <c r="D8168" t="str">
        <f>VLOOKUP(C8168,'Schedule 3'!A:M,13,FALSE)</f>
        <v>Operational/Non-Service Expenses</v>
      </c>
      <c r="E8168">
        <v>490</v>
      </c>
      <c r="F8168" s="1">
        <v>42760</v>
      </c>
      <c r="G8168" t="s">
        <v>462</v>
      </c>
      <c r="H8168" t="s">
        <v>1043</v>
      </c>
      <c r="I8168" t="s">
        <v>1044</v>
      </c>
      <c r="K8168">
        <v>246220</v>
      </c>
      <c r="L8168">
        <v>257400</v>
      </c>
      <c r="M8168">
        <v>235428</v>
      </c>
      <c r="N8168" t="s">
        <v>1015</v>
      </c>
      <c r="O8168" t="s">
        <v>1016</v>
      </c>
      <c r="Q8168" t="s">
        <v>1017</v>
      </c>
      <c r="U8168">
        <v>1</v>
      </c>
      <c r="V8168">
        <v>17</v>
      </c>
      <c r="X8168">
        <v>3001159</v>
      </c>
      <c r="Y8168" t="s">
        <v>65</v>
      </c>
      <c r="Z8168">
        <v>345</v>
      </c>
      <c r="AA8168" t="s">
        <v>1018</v>
      </c>
      <c r="AB8168" t="s">
        <v>21</v>
      </c>
      <c r="AC8168">
        <v>1</v>
      </c>
    </row>
    <row r="8169" spans="1:29" x14ac:dyDescent="0.25">
      <c r="A8169">
        <v>345</v>
      </c>
      <c r="B8169">
        <v>345101</v>
      </c>
      <c r="C8169">
        <v>6260</v>
      </c>
      <c r="D8169" t="str">
        <f>VLOOKUP(C8169,'Schedule 3'!A:M,13,FALSE)</f>
        <v>Operational/Non-Service Expenses</v>
      </c>
      <c r="E8169">
        <v>254.21</v>
      </c>
      <c r="F8169" s="1">
        <v>42761</v>
      </c>
      <c r="G8169" t="s">
        <v>462</v>
      </c>
      <c r="H8169" t="s">
        <v>851</v>
      </c>
      <c r="I8169" t="s">
        <v>1045</v>
      </c>
      <c r="K8169">
        <v>246420</v>
      </c>
      <c r="L8169">
        <v>257601</v>
      </c>
      <c r="M8169">
        <v>235759</v>
      </c>
      <c r="N8169" t="s">
        <v>1022</v>
      </c>
      <c r="O8169" t="s">
        <v>1016</v>
      </c>
      <c r="Q8169" t="s">
        <v>1017</v>
      </c>
      <c r="U8169">
        <v>1</v>
      </c>
      <c r="V8169">
        <v>17</v>
      </c>
      <c r="X8169">
        <v>3000863</v>
      </c>
      <c r="Y8169" t="s">
        <v>65</v>
      </c>
      <c r="Z8169">
        <v>345</v>
      </c>
      <c r="AA8169" t="s">
        <v>1018</v>
      </c>
      <c r="AB8169" t="s">
        <v>21</v>
      </c>
      <c r="AC8169">
        <v>1</v>
      </c>
    </row>
    <row r="8170" spans="1:29" x14ac:dyDescent="0.25">
      <c r="A8170">
        <v>345</v>
      </c>
      <c r="B8170">
        <v>345102</v>
      </c>
      <c r="C8170">
        <v>5490</v>
      </c>
      <c r="D8170" t="str">
        <f>VLOOKUP(C8170,'Schedule 3'!A:M,13,FALSE)</f>
        <v>Operational/Non-Service Expenses</v>
      </c>
      <c r="E8170">
        <v>949.7</v>
      </c>
      <c r="F8170" s="1">
        <v>42762</v>
      </c>
      <c r="G8170" t="s">
        <v>462</v>
      </c>
      <c r="H8170" t="s">
        <v>999</v>
      </c>
      <c r="I8170" t="s">
        <v>1046</v>
      </c>
      <c r="K8170">
        <v>246546</v>
      </c>
      <c r="L8170">
        <v>257702</v>
      </c>
      <c r="M8170">
        <v>236105</v>
      </c>
      <c r="N8170" t="s">
        <v>1015</v>
      </c>
      <c r="O8170" t="s">
        <v>1016</v>
      </c>
      <c r="Q8170" t="s">
        <v>1017</v>
      </c>
      <c r="U8170">
        <v>1</v>
      </c>
      <c r="V8170">
        <v>17</v>
      </c>
      <c r="W8170">
        <v>6</v>
      </c>
      <c r="X8170">
        <v>3004890</v>
      </c>
      <c r="Y8170" t="s">
        <v>65</v>
      </c>
      <c r="Z8170">
        <v>345</v>
      </c>
      <c r="AA8170" t="s">
        <v>1018</v>
      </c>
      <c r="AB8170" t="s">
        <v>21</v>
      </c>
      <c r="AC8170">
        <v>1</v>
      </c>
    </row>
    <row r="8171" spans="1:29" x14ac:dyDescent="0.25">
      <c r="A8171">
        <v>345</v>
      </c>
      <c r="B8171">
        <v>345102</v>
      </c>
      <c r="C8171">
        <v>6310</v>
      </c>
      <c r="D8171" t="str">
        <f>VLOOKUP(C8171,'Schedule 3'!A:M,13,FALSE)</f>
        <v>Operational/Non-Service Expenses</v>
      </c>
      <c r="E8171">
        <v>234.05</v>
      </c>
      <c r="F8171" s="1">
        <v>42765</v>
      </c>
      <c r="G8171" t="s">
        <v>462</v>
      </c>
      <c r="H8171" t="s">
        <v>983</v>
      </c>
      <c r="I8171" t="s">
        <v>1047</v>
      </c>
      <c r="K8171">
        <v>246662</v>
      </c>
      <c r="L8171">
        <v>257813</v>
      </c>
      <c r="M8171">
        <v>236476</v>
      </c>
      <c r="N8171" t="s">
        <v>1022</v>
      </c>
      <c r="O8171" t="s">
        <v>1016</v>
      </c>
      <c r="Q8171" t="s">
        <v>1017</v>
      </c>
      <c r="U8171">
        <v>1</v>
      </c>
      <c r="V8171">
        <v>17</v>
      </c>
      <c r="X8171">
        <v>3031738</v>
      </c>
      <c r="Y8171" t="s">
        <v>65</v>
      </c>
      <c r="Z8171">
        <v>345</v>
      </c>
      <c r="AA8171" t="s">
        <v>1018</v>
      </c>
      <c r="AB8171" t="s">
        <v>21</v>
      </c>
      <c r="AC8171">
        <v>1</v>
      </c>
    </row>
    <row r="8172" spans="1:29" x14ac:dyDescent="0.25">
      <c r="A8172">
        <v>345</v>
      </c>
      <c r="B8172">
        <v>345102</v>
      </c>
      <c r="C8172">
        <v>5820</v>
      </c>
      <c r="D8172" t="str">
        <f>VLOOKUP(C8172,'Schedule 3'!A:M,13,FALSE)</f>
        <v>Other Personnel Related Expenses</v>
      </c>
      <c r="E8172">
        <v>450</v>
      </c>
      <c r="F8172" s="1">
        <v>42767</v>
      </c>
      <c r="G8172" t="s">
        <v>462</v>
      </c>
      <c r="H8172" t="s">
        <v>1048</v>
      </c>
      <c r="I8172" t="s">
        <v>1049</v>
      </c>
      <c r="K8172">
        <v>246968</v>
      </c>
      <c r="L8172">
        <v>258174</v>
      </c>
      <c r="M8172">
        <v>236695</v>
      </c>
      <c r="N8172" t="s">
        <v>1022</v>
      </c>
      <c r="O8172" t="s">
        <v>1016</v>
      </c>
      <c r="Q8172" t="s">
        <v>1017</v>
      </c>
      <c r="U8172">
        <v>2</v>
      </c>
      <c r="V8172">
        <v>17</v>
      </c>
      <c r="X8172">
        <v>3085300</v>
      </c>
      <c r="Y8172" t="s">
        <v>65</v>
      </c>
      <c r="Z8172">
        <v>345</v>
      </c>
      <c r="AA8172" t="s">
        <v>1018</v>
      </c>
      <c r="AB8172" t="s">
        <v>21</v>
      </c>
      <c r="AC8172">
        <v>1</v>
      </c>
    </row>
    <row r="8173" spans="1:29" x14ac:dyDescent="0.25">
      <c r="A8173">
        <v>345</v>
      </c>
      <c r="B8173">
        <v>345103</v>
      </c>
      <c r="C8173">
        <v>6270</v>
      </c>
      <c r="D8173" t="str">
        <f>VLOOKUP(C8173,'Schedule 3'!A:M,13,FALSE)</f>
        <v>Operational/Non-Service Expenses</v>
      </c>
      <c r="E8173">
        <v>1009</v>
      </c>
      <c r="F8173" s="1">
        <v>42768</v>
      </c>
      <c r="G8173" t="s">
        <v>462</v>
      </c>
      <c r="H8173" t="s">
        <v>571</v>
      </c>
      <c r="I8173" t="s">
        <v>1050</v>
      </c>
      <c r="K8173">
        <v>247098</v>
      </c>
      <c r="L8173">
        <v>258292</v>
      </c>
      <c r="M8173">
        <v>236818</v>
      </c>
      <c r="N8173" t="s">
        <v>1022</v>
      </c>
      <c r="O8173" t="s">
        <v>1016</v>
      </c>
      <c r="Q8173" t="s">
        <v>1017</v>
      </c>
      <c r="U8173">
        <v>2</v>
      </c>
      <c r="V8173">
        <v>17</v>
      </c>
      <c r="X8173">
        <v>3004977</v>
      </c>
      <c r="Y8173" t="s">
        <v>65</v>
      </c>
      <c r="Z8173">
        <v>345</v>
      </c>
      <c r="AA8173" t="s">
        <v>1018</v>
      </c>
      <c r="AB8173" t="s">
        <v>21</v>
      </c>
      <c r="AC8173">
        <v>1</v>
      </c>
    </row>
    <row r="8174" spans="1:29" x14ac:dyDescent="0.25">
      <c r="A8174">
        <v>345</v>
      </c>
      <c r="B8174">
        <v>345101</v>
      </c>
      <c r="C8174">
        <v>5490</v>
      </c>
      <c r="D8174" t="str">
        <f>VLOOKUP(C8174,'Schedule 3'!A:M,13,FALSE)</f>
        <v>Operational/Non-Service Expenses</v>
      </c>
      <c r="E8174">
        <v>152.25</v>
      </c>
      <c r="F8174" s="1">
        <v>42772</v>
      </c>
      <c r="G8174" t="s">
        <v>462</v>
      </c>
      <c r="H8174" t="s">
        <v>876</v>
      </c>
      <c r="I8174" t="s">
        <v>1051</v>
      </c>
      <c r="K8174">
        <v>247309</v>
      </c>
      <c r="L8174">
        <v>258519</v>
      </c>
      <c r="M8174">
        <v>237028</v>
      </c>
      <c r="N8174" t="s">
        <v>1022</v>
      </c>
      <c r="O8174" t="s">
        <v>1016</v>
      </c>
      <c r="Q8174" t="s">
        <v>1017</v>
      </c>
      <c r="U8174">
        <v>2</v>
      </c>
      <c r="V8174">
        <v>17</v>
      </c>
      <c r="X8174">
        <v>3006413</v>
      </c>
      <c r="Y8174" t="s">
        <v>65</v>
      </c>
      <c r="Z8174">
        <v>345</v>
      </c>
      <c r="AA8174" t="s">
        <v>1018</v>
      </c>
      <c r="AB8174" t="s">
        <v>21</v>
      </c>
      <c r="AC8174">
        <v>1</v>
      </c>
    </row>
    <row r="8175" spans="1:29" x14ac:dyDescent="0.25">
      <c r="A8175">
        <v>345</v>
      </c>
      <c r="B8175">
        <v>345101</v>
      </c>
      <c r="C8175">
        <v>5480</v>
      </c>
      <c r="D8175" t="str">
        <f>VLOOKUP(C8175,'Schedule 3'!A:M,13,FALSE)</f>
        <v>Operational/Non-Service Expenses</v>
      </c>
      <c r="E8175">
        <v>100.5</v>
      </c>
      <c r="F8175" s="1">
        <v>42772</v>
      </c>
      <c r="G8175" t="s">
        <v>462</v>
      </c>
      <c r="H8175" t="s">
        <v>876</v>
      </c>
      <c r="I8175" t="s">
        <v>1052</v>
      </c>
      <c r="K8175">
        <v>247309</v>
      </c>
      <c r="L8175">
        <v>258519</v>
      </c>
      <c r="M8175">
        <v>237028</v>
      </c>
      <c r="N8175" t="s">
        <v>1022</v>
      </c>
      <c r="O8175" t="s">
        <v>1016</v>
      </c>
      <c r="Q8175" t="s">
        <v>1017</v>
      </c>
      <c r="U8175">
        <v>2</v>
      </c>
      <c r="V8175">
        <v>17</v>
      </c>
      <c r="X8175">
        <v>3006413</v>
      </c>
      <c r="Y8175" t="s">
        <v>65</v>
      </c>
      <c r="Z8175">
        <v>345</v>
      </c>
      <c r="AA8175" t="s">
        <v>1018</v>
      </c>
      <c r="AB8175" t="s">
        <v>21</v>
      </c>
      <c r="AC8175">
        <v>3</v>
      </c>
    </row>
    <row r="8176" spans="1:29" x14ac:dyDescent="0.25">
      <c r="A8176">
        <v>345</v>
      </c>
      <c r="B8176">
        <v>345102</v>
      </c>
      <c r="C8176">
        <v>6255</v>
      </c>
      <c r="D8176" t="str">
        <f>VLOOKUP(C8176,'Schedule 3'!A:M,13,FALSE)</f>
        <v>Operational/Non-Service Expenses</v>
      </c>
      <c r="E8176">
        <v>1222</v>
      </c>
      <c r="F8176" s="1">
        <v>42772</v>
      </c>
      <c r="G8176" t="s">
        <v>462</v>
      </c>
      <c r="H8176" t="s">
        <v>572</v>
      </c>
      <c r="I8176" t="s">
        <v>1053</v>
      </c>
      <c r="K8176">
        <v>247360</v>
      </c>
      <c r="L8176">
        <v>258604</v>
      </c>
      <c r="M8176">
        <v>237078</v>
      </c>
      <c r="N8176" t="s">
        <v>1015</v>
      </c>
      <c r="O8176" t="s">
        <v>1016</v>
      </c>
      <c r="Q8176" t="s">
        <v>1017</v>
      </c>
      <c r="U8176">
        <v>2</v>
      </c>
      <c r="V8176">
        <v>17</v>
      </c>
      <c r="X8176">
        <v>3005061</v>
      </c>
      <c r="Y8176" t="s">
        <v>65</v>
      </c>
      <c r="Z8176">
        <v>345</v>
      </c>
      <c r="AA8176" t="s">
        <v>1018</v>
      </c>
      <c r="AB8176" t="s">
        <v>21</v>
      </c>
      <c r="AC8176">
        <v>1</v>
      </c>
    </row>
    <row r="8177" spans="1:29" x14ac:dyDescent="0.25">
      <c r="A8177">
        <v>345</v>
      </c>
      <c r="B8177">
        <v>345102</v>
      </c>
      <c r="C8177">
        <v>5480</v>
      </c>
      <c r="D8177" t="str">
        <f>VLOOKUP(C8177,'Schedule 3'!A:M,13,FALSE)</f>
        <v>Operational/Non-Service Expenses</v>
      </c>
      <c r="E8177">
        <v>337.75</v>
      </c>
      <c r="F8177" s="1">
        <v>42774</v>
      </c>
      <c r="G8177" t="s">
        <v>462</v>
      </c>
      <c r="H8177" t="s">
        <v>876</v>
      </c>
      <c r="I8177" t="s">
        <v>1014</v>
      </c>
      <c r="K8177">
        <v>247506</v>
      </c>
      <c r="L8177">
        <v>258937</v>
      </c>
      <c r="M8177">
        <v>237313</v>
      </c>
      <c r="N8177" t="s">
        <v>1015</v>
      </c>
      <c r="O8177" t="s">
        <v>1016</v>
      </c>
      <c r="Q8177" t="s">
        <v>1017</v>
      </c>
      <c r="U8177">
        <v>2</v>
      </c>
      <c r="V8177">
        <v>17</v>
      </c>
      <c r="W8177">
        <v>175</v>
      </c>
      <c r="X8177">
        <v>3006413</v>
      </c>
      <c r="Y8177" t="s">
        <v>65</v>
      </c>
      <c r="Z8177">
        <v>345</v>
      </c>
      <c r="AA8177" t="s">
        <v>1018</v>
      </c>
      <c r="AB8177" t="s">
        <v>21</v>
      </c>
      <c r="AC8177">
        <v>1</v>
      </c>
    </row>
    <row r="8178" spans="1:29" x14ac:dyDescent="0.25">
      <c r="A8178">
        <v>345</v>
      </c>
      <c r="B8178">
        <v>345102</v>
      </c>
      <c r="C8178">
        <v>5490</v>
      </c>
      <c r="D8178" t="str">
        <f>VLOOKUP(C8178,'Schedule 3'!A:M,13,FALSE)</f>
        <v>Operational/Non-Service Expenses</v>
      </c>
      <c r="E8178">
        <v>318.75</v>
      </c>
      <c r="F8178" s="1">
        <v>42774</v>
      </c>
      <c r="G8178" t="s">
        <v>462</v>
      </c>
      <c r="H8178" t="s">
        <v>876</v>
      </c>
      <c r="I8178" t="s">
        <v>1019</v>
      </c>
      <c r="K8178">
        <v>247506</v>
      </c>
      <c r="L8178">
        <v>258937</v>
      </c>
      <c r="M8178">
        <v>237313</v>
      </c>
      <c r="N8178" t="s">
        <v>1015</v>
      </c>
      <c r="O8178" t="s">
        <v>1016</v>
      </c>
      <c r="Q8178" t="s">
        <v>1017</v>
      </c>
      <c r="U8178">
        <v>2</v>
      </c>
      <c r="V8178">
        <v>17</v>
      </c>
      <c r="W8178">
        <v>75</v>
      </c>
      <c r="X8178">
        <v>3006413</v>
      </c>
      <c r="Y8178" t="s">
        <v>65</v>
      </c>
      <c r="Z8178">
        <v>345</v>
      </c>
      <c r="AA8178" t="s">
        <v>1018</v>
      </c>
      <c r="AB8178" t="s">
        <v>21</v>
      </c>
      <c r="AC8178">
        <v>3</v>
      </c>
    </row>
    <row r="8179" spans="1:29" x14ac:dyDescent="0.25">
      <c r="A8179">
        <v>345</v>
      </c>
      <c r="B8179">
        <v>345102</v>
      </c>
      <c r="C8179">
        <v>5480</v>
      </c>
      <c r="D8179" t="str">
        <f>VLOOKUP(C8179,'Schedule 3'!A:M,13,FALSE)</f>
        <v>Operational/Non-Service Expenses</v>
      </c>
      <c r="E8179">
        <v>684.75</v>
      </c>
      <c r="F8179" s="1">
        <v>42774</v>
      </c>
      <c r="G8179" t="s">
        <v>462</v>
      </c>
      <c r="H8179" t="s">
        <v>1023</v>
      </c>
      <c r="I8179" t="s">
        <v>1024</v>
      </c>
      <c r="K8179">
        <v>247636</v>
      </c>
      <c r="L8179">
        <v>259039</v>
      </c>
      <c r="M8179">
        <v>237031</v>
      </c>
      <c r="N8179" t="s">
        <v>1015</v>
      </c>
      <c r="O8179" t="s">
        <v>1016</v>
      </c>
      <c r="Q8179" t="s">
        <v>1017</v>
      </c>
      <c r="U8179">
        <v>2</v>
      </c>
      <c r="V8179">
        <v>17</v>
      </c>
      <c r="W8179">
        <v>6</v>
      </c>
      <c r="X8179">
        <v>3000198</v>
      </c>
      <c r="Y8179" t="s">
        <v>65</v>
      </c>
      <c r="Z8179">
        <v>345</v>
      </c>
      <c r="AA8179" t="s">
        <v>1018</v>
      </c>
      <c r="AB8179" t="s">
        <v>21</v>
      </c>
      <c r="AC8179">
        <v>1</v>
      </c>
    </row>
    <row r="8180" spans="1:29" x14ac:dyDescent="0.25">
      <c r="A8180">
        <v>345</v>
      </c>
      <c r="B8180">
        <v>345102</v>
      </c>
      <c r="C8180">
        <v>5490</v>
      </c>
      <c r="D8180" t="str">
        <f>VLOOKUP(C8180,'Schedule 3'!A:M,13,FALSE)</f>
        <v>Operational/Non-Service Expenses</v>
      </c>
      <c r="E8180">
        <v>273</v>
      </c>
      <c r="F8180" s="1">
        <v>42774</v>
      </c>
      <c r="G8180" t="s">
        <v>462</v>
      </c>
      <c r="H8180" t="s">
        <v>1023</v>
      </c>
      <c r="I8180" t="s">
        <v>1054</v>
      </c>
      <c r="K8180">
        <v>247636</v>
      </c>
      <c r="L8180">
        <v>259039</v>
      </c>
      <c r="M8180">
        <v>237031</v>
      </c>
      <c r="N8180" t="s">
        <v>1015</v>
      </c>
      <c r="O8180" t="s">
        <v>1016</v>
      </c>
      <c r="Q8180" t="s">
        <v>1017</v>
      </c>
      <c r="U8180">
        <v>2</v>
      </c>
      <c r="V8180">
        <v>17</v>
      </c>
      <c r="W8180">
        <v>650</v>
      </c>
      <c r="X8180">
        <v>3000198</v>
      </c>
      <c r="Y8180" t="s">
        <v>65</v>
      </c>
      <c r="Z8180">
        <v>345</v>
      </c>
      <c r="AA8180" t="s">
        <v>1018</v>
      </c>
      <c r="AB8180" t="s">
        <v>21</v>
      </c>
      <c r="AC8180">
        <v>3</v>
      </c>
    </row>
    <row r="8181" spans="1:29" x14ac:dyDescent="0.25">
      <c r="A8181">
        <v>345</v>
      </c>
      <c r="B8181">
        <v>345102</v>
      </c>
      <c r="C8181">
        <v>6260</v>
      </c>
      <c r="D8181" t="str">
        <f>VLOOKUP(C8181,'Schedule 3'!A:M,13,FALSE)</f>
        <v>Operational/Non-Service Expenses</v>
      </c>
      <c r="E8181">
        <v>-41.92</v>
      </c>
      <c r="F8181" s="1">
        <v>42775</v>
      </c>
      <c r="G8181" t="s">
        <v>462</v>
      </c>
      <c r="H8181" t="s">
        <v>878</v>
      </c>
      <c r="I8181" t="s">
        <v>1025</v>
      </c>
      <c r="K8181">
        <v>247781</v>
      </c>
      <c r="L8181">
        <v>259347</v>
      </c>
      <c r="M8181">
        <v>234359</v>
      </c>
      <c r="N8181" t="s">
        <v>1015</v>
      </c>
      <c r="O8181" t="s">
        <v>1016</v>
      </c>
      <c r="Q8181" t="s">
        <v>1017</v>
      </c>
      <c r="U8181">
        <v>2</v>
      </c>
      <c r="V8181">
        <v>17</v>
      </c>
      <c r="X8181">
        <v>3000092</v>
      </c>
      <c r="Y8181" t="s">
        <v>65</v>
      </c>
      <c r="Z8181">
        <v>345</v>
      </c>
      <c r="AA8181" t="s">
        <v>1018</v>
      </c>
      <c r="AB8181" t="s">
        <v>21</v>
      </c>
      <c r="AC8181">
        <v>1</v>
      </c>
    </row>
    <row r="8182" spans="1:29" x14ac:dyDescent="0.25">
      <c r="A8182">
        <v>345</v>
      </c>
      <c r="B8182">
        <v>345103</v>
      </c>
      <c r="C8182">
        <v>6370</v>
      </c>
      <c r="D8182" t="str">
        <f>VLOOKUP(C8182,'Schedule 3'!A:M,13,FALSE)</f>
        <v>Operational/Non-Service Expenses</v>
      </c>
      <c r="E8182">
        <v>600</v>
      </c>
      <c r="F8182" s="1">
        <v>42779</v>
      </c>
      <c r="G8182" t="s">
        <v>462</v>
      </c>
      <c r="H8182" t="s">
        <v>1028</v>
      </c>
      <c r="I8182" t="s">
        <v>1055</v>
      </c>
      <c r="K8182">
        <v>247919</v>
      </c>
      <c r="L8182">
        <v>259565</v>
      </c>
      <c r="M8182">
        <v>237646</v>
      </c>
      <c r="N8182" t="s">
        <v>1022</v>
      </c>
      <c r="O8182" t="s">
        <v>1016</v>
      </c>
      <c r="Q8182" t="s">
        <v>1017</v>
      </c>
      <c r="U8182">
        <v>2</v>
      </c>
      <c r="V8182">
        <v>17</v>
      </c>
      <c r="X8182">
        <v>3049322</v>
      </c>
      <c r="Y8182" t="s">
        <v>65</v>
      </c>
      <c r="Z8182">
        <v>345</v>
      </c>
      <c r="AA8182" t="s">
        <v>1018</v>
      </c>
      <c r="AB8182" t="s">
        <v>21</v>
      </c>
      <c r="AC8182">
        <v>1</v>
      </c>
    </row>
    <row r="8183" spans="1:29" x14ac:dyDescent="0.25">
      <c r="A8183">
        <v>345</v>
      </c>
      <c r="B8183">
        <v>345102</v>
      </c>
      <c r="C8183">
        <v>6290</v>
      </c>
      <c r="D8183" t="str">
        <f>VLOOKUP(C8183,'Schedule 3'!A:M,13,FALSE)</f>
        <v>Operational/Non-Service Expenses</v>
      </c>
      <c r="E8183">
        <v>314.04000000000002</v>
      </c>
      <c r="F8183" s="1">
        <v>42781</v>
      </c>
      <c r="G8183" t="s">
        <v>462</v>
      </c>
      <c r="H8183" t="s">
        <v>904</v>
      </c>
      <c r="I8183" t="s">
        <v>1056</v>
      </c>
      <c r="K8183">
        <v>248184</v>
      </c>
      <c r="L8183">
        <v>259865</v>
      </c>
      <c r="M8183">
        <v>237432</v>
      </c>
      <c r="N8183" t="s">
        <v>1022</v>
      </c>
      <c r="O8183" t="s">
        <v>1016</v>
      </c>
      <c r="Q8183" t="s">
        <v>1017</v>
      </c>
      <c r="U8183">
        <v>2</v>
      </c>
      <c r="V8183">
        <v>17</v>
      </c>
      <c r="W8183">
        <v>4</v>
      </c>
      <c r="X8183">
        <v>3008346</v>
      </c>
      <c r="Y8183" t="s">
        <v>65</v>
      </c>
      <c r="Z8183">
        <v>345</v>
      </c>
      <c r="AA8183" t="s">
        <v>1018</v>
      </c>
      <c r="AB8183" t="s">
        <v>21</v>
      </c>
      <c r="AC8183">
        <v>1</v>
      </c>
    </row>
    <row r="8184" spans="1:29" x14ac:dyDescent="0.25">
      <c r="A8184">
        <v>345</v>
      </c>
      <c r="B8184">
        <v>345102</v>
      </c>
      <c r="C8184">
        <v>6290</v>
      </c>
      <c r="D8184" t="str">
        <f>VLOOKUP(C8184,'Schedule 3'!A:M,13,FALSE)</f>
        <v>Operational/Non-Service Expenses</v>
      </c>
      <c r="E8184">
        <v>379.82</v>
      </c>
      <c r="F8184" s="1">
        <v>42781</v>
      </c>
      <c r="G8184" t="s">
        <v>462</v>
      </c>
      <c r="H8184" t="s">
        <v>904</v>
      </c>
      <c r="I8184" t="s">
        <v>1057</v>
      </c>
      <c r="K8184">
        <v>248184</v>
      </c>
      <c r="L8184">
        <v>259865</v>
      </c>
      <c r="M8184">
        <v>237432</v>
      </c>
      <c r="N8184" t="s">
        <v>1022</v>
      </c>
      <c r="O8184" t="s">
        <v>1016</v>
      </c>
      <c r="Q8184" t="s">
        <v>1017</v>
      </c>
      <c r="U8184">
        <v>2</v>
      </c>
      <c r="V8184">
        <v>17</v>
      </c>
      <c r="W8184">
        <v>2</v>
      </c>
      <c r="X8184">
        <v>3008346</v>
      </c>
      <c r="Y8184" t="s">
        <v>65</v>
      </c>
      <c r="Z8184">
        <v>345</v>
      </c>
      <c r="AA8184" t="s">
        <v>1018</v>
      </c>
      <c r="AB8184" t="s">
        <v>21</v>
      </c>
      <c r="AC8184">
        <v>3</v>
      </c>
    </row>
    <row r="8185" spans="1:29" x14ac:dyDescent="0.25">
      <c r="A8185">
        <v>345</v>
      </c>
      <c r="B8185">
        <v>345102</v>
      </c>
      <c r="C8185">
        <v>6290</v>
      </c>
      <c r="D8185" t="str">
        <f>VLOOKUP(C8185,'Schedule 3'!A:M,13,FALSE)</f>
        <v>Operational/Non-Service Expenses</v>
      </c>
      <c r="E8185">
        <v>239.2</v>
      </c>
      <c r="F8185" s="1">
        <v>42781</v>
      </c>
      <c r="G8185" t="s">
        <v>462</v>
      </c>
      <c r="H8185" t="s">
        <v>904</v>
      </c>
      <c r="I8185" t="s">
        <v>1058</v>
      </c>
      <c r="K8185">
        <v>248184</v>
      </c>
      <c r="L8185">
        <v>259865</v>
      </c>
      <c r="M8185">
        <v>237432</v>
      </c>
      <c r="N8185" t="s">
        <v>1022</v>
      </c>
      <c r="O8185" t="s">
        <v>1016</v>
      </c>
      <c r="Q8185" t="s">
        <v>1017</v>
      </c>
      <c r="U8185">
        <v>2</v>
      </c>
      <c r="V8185">
        <v>17</v>
      </c>
      <c r="W8185">
        <v>2</v>
      </c>
      <c r="X8185">
        <v>3008346</v>
      </c>
      <c r="Y8185" t="s">
        <v>65</v>
      </c>
      <c r="Z8185">
        <v>345</v>
      </c>
      <c r="AA8185" t="s">
        <v>1018</v>
      </c>
      <c r="AB8185" t="s">
        <v>21</v>
      </c>
      <c r="AC8185">
        <v>5</v>
      </c>
    </row>
    <row r="8186" spans="1:29" x14ac:dyDescent="0.25">
      <c r="A8186">
        <v>345</v>
      </c>
      <c r="B8186">
        <v>345102</v>
      </c>
      <c r="C8186">
        <v>6290</v>
      </c>
      <c r="D8186" t="str">
        <f>VLOOKUP(C8186,'Schedule 3'!A:M,13,FALSE)</f>
        <v>Operational/Non-Service Expenses</v>
      </c>
      <c r="E8186">
        <v>141.04</v>
      </c>
      <c r="F8186" s="1">
        <v>42781</v>
      </c>
      <c r="G8186" t="s">
        <v>462</v>
      </c>
      <c r="H8186" t="s">
        <v>904</v>
      </c>
      <c r="I8186" t="s">
        <v>1059</v>
      </c>
      <c r="K8186">
        <v>248184</v>
      </c>
      <c r="L8186">
        <v>259865</v>
      </c>
      <c r="M8186">
        <v>237432</v>
      </c>
      <c r="N8186" t="s">
        <v>1022</v>
      </c>
      <c r="O8186" t="s">
        <v>1016</v>
      </c>
      <c r="Q8186" t="s">
        <v>1017</v>
      </c>
      <c r="U8186">
        <v>2</v>
      </c>
      <c r="V8186">
        <v>17</v>
      </c>
      <c r="W8186">
        <v>2</v>
      </c>
      <c r="X8186">
        <v>3008346</v>
      </c>
      <c r="Y8186" t="s">
        <v>65</v>
      </c>
      <c r="Z8186">
        <v>345</v>
      </c>
      <c r="AA8186" t="s">
        <v>1018</v>
      </c>
      <c r="AB8186" t="s">
        <v>21</v>
      </c>
      <c r="AC8186">
        <v>7</v>
      </c>
    </row>
    <row r="8187" spans="1:29" x14ac:dyDescent="0.25">
      <c r="A8187">
        <v>345</v>
      </c>
      <c r="B8187">
        <v>345102</v>
      </c>
      <c r="C8187">
        <v>6290</v>
      </c>
      <c r="D8187" t="str">
        <f>VLOOKUP(C8187,'Schedule 3'!A:M,13,FALSE)</f>
        <v>Operational/Non-Service Expenses</v>
      </c>
      <c r="E8187">
        <v>99.06</v>
      </c>
      <c r="F8187" s="1">
        <v>42781</v>
      </c>
      <c r="G8187" t="s">
        <v>462</v>
      </c>
      <c r="H8187" t="s">
        <v>904</v>
      </c>
      <c r="I8187" t="s">
        <v>1060</v>
      </c>
      <c r="K8187">
        <v>248184</v>
      </c>
      <c r="L8187">
        <v>259865</v>
      </c>
      <c r="M8187">
        <v>237432</v>
      </c>
      <c r="N8187" t="s">
        <v>1022</v>
      </c>
      <c r="O8187" t="s">
        <v>1016</v>
      </c>
      <c r="Q8187" t="s">
        <v>1017</v>
      </c>
      <c r="U8187">
        <v>2</v>
      </c>
      <c r="V8187">
        <v>17</v>
      </c>
      <c r="W8187">
        <v>1</v>
      </c>
      <c r="X8187">
        <v>3008346</v>
      </c>
      <c r="Y8187" t="s">
        <v>65</v>
      </c>
      <c r="Z8187">
        <v>345</v>
      </c>
      <c r="AA8187" t="s">
        <v>1018</v>
      </c>
      <c r="AB8187" t="s">
        <v>21</v>
      </c>
      <c r="AC8187">
        <v>9</v>
      </c>
    </row>
    <row r="8188" spans="1:29" x14ac:dyDescent="0.25">
      <c r="A8188">
        <v>345</v>
      </c>
      <c r="B8188">
        <v>345102</v>
      </c>
      <c r="C8188">
        <v>6290</v>
      </c>
      <c r="D8188" t="str">
        <f>VLOOKUP(C8188,'Schedule 3'!A:M,13,FALSE)</f>
        <v>Operational/Non-Service Expenses</v>
      </c>
      <c r="E8188">
        <v>70.39</v>
      </c>
      <c r="F8188" s="1">
        <v>42781</v>
      </c>
      <c r="G8188" t="s">
        <v>462</v>
      </c>
      <c r="H8188" t="s">
        <v>904</v>
      </c>
      <c r="I8188" t="s">
        <v>1061</v>
      </c>
      <c r="K8188">
        <v>248184</v>
      </c>
      <c r="L8188">
        <v>259865</v>
      </c>
      <c r="M8188">
        <v>237432</v>
      </c>
      <c r="N8188" t="s">
        <v>1022</v>
      </c>
      <c r="O8188" t="s">
        <v>1016</v>
      </c>
      <c r="Q8188" t="s">
        <v>1017</v>
      </c>
      <c r="U8188">
        <v>2</v>
      </c>
      <c r="V8188">
        <v>17</v>
      </c>
      <c r="W8188">
        <v>1</v>
      </c>
      <c r="X8188">
        <v>3008346</v>
      </c>
      <c r="Y8188" t="s">
        <v>65</v>
      </c>
      <c r="Z8188">
        <v>345</v>
      </c>
      <c r="AA8188" t="s">
        <v>1018</v>
      </c>
      <c r="AB8188" t="s">
        <v>21</v>
      </c>
      <c r="AC8188">
        <v>11</v>
      </c>
    </row>
    <row r="8189" spans="1:29" x14ac:dyDescent="0.25">
      <c r="A8189">
        <v>345</v>
      </c>
      <c r="B8189">
        <v>345102</v>
      </c>
      <c r="C8189">
        <v>5480</v>
      </c>
      <c r="D8189" t="str">
        <f>VLOOKUP(C8189,'Schedule 3'!A:M,13,FALSE)</f>
        <v>Operational/Non-Service Expenses</v>
      </c>
      <c r="E8189">
        <v>193</v>
      </c>
      <c r="F8189" s="1">
        <v>42782</v>
      </c>
      <c r="G8189" t="s">
        <v>462</v>
      </c>
      <c r="H8189" t="s">
        <v>876</v>
      </c>
      <c r="I8189" t="s">
        <v>1014</v>
      </c>
      <c r="K8189">
        <v>248347</v>
      </c>
      <c r="L8189">
        <v>260218</v>
      </c>
      <c r="M8189">
        <v>238072</v>
      </c>
      <c r="N8189" t="s">
        <v>1015</v>
      </c>
      <c r="O8189" t="s">
        <v>1016</v>
      </c>
      <c r="Q8189" t="s">
        <v>1017</v>
      </c>
      <c r="U8189">
        <v>2</v>
      </c>
      <c r="V8189">
        <v>17</v>
      </c>
      <c r="W8189">
        <v>100</v>
      </c>
      <c r="X8189">
        <v>3006413</v>
      </c>
      <c r="Y8189" t="s">
        <v>65</v>
      </c>
      <c r="Z8189">
        <v>345</v>
      </c>
      <c r="AA8189" t="s">
        <v>1018</v>
      </c>
      <c r="AB8189" t="s">
        <v>21</v>
      </c>
      <c r="AC8189">
        <v>1</v>
      </c>
    </row>
    <row r="8190" spans="1:29" x14ac:dyDescent="0.25">
      <c r="A8190">
        <v>345</v>
      </c>
      <c r="B8190">
        <v>345102</v>
      </c>
      <c r="C8190">
        <v>5490</v>
      </c>
      <c r="D8190" t="str">
        <f>VLOOKUP(C8190,'Schedule 3'!A:M,13,FALSE)</f>
        <v>Operational/Non-Service Expenses</v>
      </c>
      <c r="E8190">
        <v>332.75</v>
      </c>
      <c r="F8190" s="1">
        <v>42782</v>
      </c>
      <c r="G8190" t="s">
        <v>462</v>
      </c>
      <c r="H8190" t="s">
        <v>876</v>
      </c>
      <c r="I8190" t="s">
        <v>1020</v>
      </c>
      <c r="K8190">
        <v>248347</v>
      </c>
      <c r="L8190">
        <v>260218</v>
      </c>
      <c r="M8190">
        <v>238072</v>
      </c>
      <c r="N8190" t="s">
        <v>1015</v>
      </c>
      <c r="O8190" t="s">
        <v>1016</v>
      </c>
      <c r="Q8190" t="s">
        <v>1017</v>
      </c>
      <c r="U8190">
        <v>2</v>
      </c>
      <c r="V8190">
        <v>17</v>
      </c>
      <c r="W8190">
        <v>55</v>
      </c>
      <c r="X8190">
        <v>3006413</v>
      </c>
      <c r="Y8190" t="s">
        <v>65</v>
      </c>
      <c r="Z8190">
        <v>345</v>
      </c>
      <c r="AA8190" t="s">
        <v>1018</v>
      </c>
      <c r="AB8190" t="s">
        <v>21</v>
      </c>
      <c r="AC8190">
        <v>3</v>
      </c>
    </row>
    <row r="8191" spans="1:29" x14ac:dyDescent="0.25">
      <c r="A8191">
        <v>345</v>
      </c>
      <c r="B8191">
        <v>345102</v>
      </c>
      <c r="C8191">
        <v>6255</v>
      </c>
      <c r="D8191" t="str">
        <f>VLOOKUP(C8191,'Schedule 3'!A:M,13,FALSE)</f>
        <v>Operational/Non-Service Expenses</v>
      </c>
      <c r="E8191">
        <v>490</v>
      </c>
      <c r="F8191" s="1">
        <v>42788</v>
      </c>
      <c r="G8191" t="s">
        <v>462</v>
      </c>
      <c r="H8191" t="s">
        <v>1043</v>
      </c>
      <c r="I8191" t="s">
        <v>1062</v>
      </c>
      <c r="K8191">
        <v>248829</v>
      </c>
      <c r="L8191">
        <v>260883</v>
      </c>
      <c r="M8191">
        <v>238563</v>
      </c>
      <c r="N8191" t="s">
        <v>1015</v>
      </c>
      <c r="O8191" t="s">
        <v>1016</v>
      </c>
      <c r="Q8191" t="s">
        <v>1017</v>
      </c>
      <c r="U8191">
        <v>2</v>
      </c>
      <c r="V8191">
        <v>17</v>
      </c>
      <c r="X8191">
        <v>3001159</v>
      </c>
      <c r="Y8191" t="s">
        <v>65</v>
      </c>
      <c r="Z8191">
        <v>345</v>
      </c>
      <c r="AA8191" t="s">
        <v>1018</v>
      </c>
      <c r="AB8191" t="s">
        <v>21</v>
      </c>
      <c r="AC8191">
        <v>1</v>
      </c>
    </row>
    <row r="8192" spans="1:29" x14ac:dyDescent="0.25">
      <c r="A8192">
        <v>345</v>
      </c>
      <c r="B8192">
        <v>345101</v>
      </c>
      <c r="C8192">
        <v>6310</v>
      </c>
      <c r="D8192" t="str">
        <f>VLOOKUP(C8192,'Schedule 3'!A:M,13,FALSE)</f>
        <v>Operational/Non-Service Expenses</v>
      </c>
      <c r="E8192">
        <v>254.53</v>
      </c>
      <c r="F8192" s="1">
        <v>42790</v>
      </c>
      <c r="G8192" t="s">
        <v>462</v>
      </c>
      <c r="H8192" t="s">
        <v>849</v>
      </c>
      <c r="I8192" t="s">
        <v>1063</v>
      </c>
      <c r="K8192">
        <v>249065</v>
      </c>
      <c r="L8192">
        <v>261228</v>
      </c>
      <c r="M8192">
        <v>238721</v>
      </c>
      <c r="N8192" t="s">
        <v>1022</v>
      </c>
      <c r="O8192" t="s">
        <v>1016</v>
      </c>
      <c r="Q8192" t="s">
        <v>1017</v>
      </c>
      <c r="U8192">
        <v>2</v>
      </c>
      <c r="V8192">
        <v>17</v>
      </c>
      <c r="X8192">
        <v>3009296</v>
      </c>
      <c r="Y8192" t="s">
        <v>65</v>
      </c>
      <c r="Z8192">
        <v>345</v>
      </c>
      <c r="AA8192" t="s">
        <v>1018</v>
      </c>
      <c r="AB8192" t="s">
        <v>21</v>
      </c>
      <c r="AC8192">
        <v>1</v>
      </c>
    </row>
    <row r="8193" spans="1:29" x14ac:dyDescent="0.25">
      <c r="A8193">
        <v>345</v>
      </c>
      <c r="B8193">
        <v>345101</v>
      </c>
      <c r="C8193">
        <v>6310</v>
      </c>
      <c r="D8193" t="str">
        <f>VLOOKUP(C8193,'Schedule 3'!A:M,13,FALSE)</f>
        <v>Operational/Non-Service Expenses</v>
      </c>
      <c r="E8193">
        <v>325</v>
      </c>
      <c r="F8193" s="1">
        <v>42794</v>
      </c>
      <c r="G8193" t="s">
        <v>462</v>
      </c>
      <c r="H8193" t="s">
        <v>1064</v>
      </c>
      <c r="I8193" t="s">
        <v>1065</v>
      </c>
      <c r="K8193">
        <v>249439</v>
      </c>
      <c r="L8193">
        <v>261711</v>
      </c>
      <c r="M8193">
        <v>238981</v>
      </c>
      <c r="N8193" t="s">
        <v>1022</v>
      </c>
      <c r="O8193" t="s">
        <v>1016</v>
      </c>
      <c r="Q8193" t="s">
        <v>1017</v>
      </c>
      <c r="U8193">
        <v>2</v>
      </c>
      <c r="V8193">
        <v>17</v>
      </c>
      <c r="X8193">
        <v>3008081</v>
      </c>
      <c r="Y8193" t="s">
        <v>65</v>
      </c>
      <c r="Z8193">
        <v>345</v>
      </c>
      <c r="AA8193" t="s">
        <v>1018</v>
      </c>
      <c r="AB8193" t="s">
        <v>21</v>
      </c>
      <c r="AC8193">
        <v>1</v>
      </c>
    </row>
    <row r="8194" spans="1:29" x14ac:dyDescent="0.25">
      <c r="A8194">
        <v>345</v>
      </c>
      <c r="B8194">
        <v>345101</v>
      </c>
      <c r="C8194">
        <v>6310</v>
      </c>
      <c r="D8194" t="str">
        <f>VLOOKUP(C8194,'Schedule 3'!A:M,13,FALSE)</f>
        <v>Operational/Non-Service Expenses</v>
      </c>
      <c r="E8194">
        <v>23.65</v>
      </c>
      <c r="F8194" s="1">
        <v>42794</v>
      </c>
      <c r="G8194" t="s">
        <v>462</v>
      </c>
      <c r="H8194" t="s">
        <v>1064</v>
      </c>
      <c r="I8194" t="s">
        <v>1066</v>
      </c>
      <c r="K8194">
        <v>249439</v>
      </c>
      <c r="L8194">
        <v>261711</v>
      </c>
      <c r="M8194">
        <v>238981</v>
      </c>
      <c r="N8194" t="s">
        <v>1022</v>
      </c>
      <c r="O8194" t="s">
        <v>1016</v>
      </c>
      <c r="Q8194" t="s">
        <v>1017</v>
      </c>
      <c r="U8194">
        <v>2</v>
      </c>
      <c r="V8194">
        <v>17</v>
      </c>
      <c r="X8194">
        <v>3008081</v>
      </c>
      <c r="Y8194" t="s">
        <v>65</v>
      </c>
      <c r="Z8194">
        <v>345</v>
      </c>
      <c r="AA8194" t="s">
        <v>1018</v>
      </c>
      <c r="AB8194" t="s">
        <v>21</v>
      </c>
      <c r="AC8194">
        <v>3</v>
      </c>
    </row>
    <row r="8195" spans="1:29" x14ac:dyDescent="0.25">
      <c r="A8195">
        <v>345</v>
      </c>
      <c r="B8195">
        <v>345101</v>
      </c>
      <c r="C8195">
        <v>6310</v>
      </c>
      <c r="D8195" t="str">
        <f>VLOOKUP(C8195,'Schedule 3'!A:M,13,FALSE)</f>
        <v>Operational/Non-Service Expenses</v>
      </c>
      <c r="E8195">
        <v>9.73</v>
      </c>
      <c r="F8195" s="1">
        <v>42794</v>
      </c>
      <c r="G8195" t="s">
        <v>462</v>
      </c>
      <c r="H8195" t="s">
        <v>1064</v>
      </c>
      <c r="I8195" t="s">
        <v>1067</v>
      </c>
      <c r="K8195">
        <v>249439</v>
      </c>
      <c r="L8195">
        <v>261711</v>
      </c>
      <c r="M8195">
        <v>238981</v>
      </c>
      <c r="N8195" t="s">
        <v>1022</v>
      </c>
      <c r="O8195" t="s">
        <v>1016</v>
      </c>
      <c r="Q8195" t="s">
        <v>1017</v>
      </c>
      <c r="U8195">
        <v>2</v>
      </c>
      <c r="V8195">
        <v>17</v>
      </c>
      <c r="X8195">
        <v>3008081</v>
      </c>
      <c r="Y8195" t="s">
        <v>65</v>
      </c>
      <c r="Z8195">
        <v>345</v>
      </c>
      <c r="AA8195" t="s">
        <v>1018</v>
      </c>
      <c r="AB8195" t="s">
        <v>21</v>
      </c>
      <c r="AC8195">
        <v>5</v>
      </c>
    </row>
    <row r="8196" spans="1:29" x14ac:dyDescent="0.25">
      <c r="A8196">
        <v>345</v>
      </c>
      <c r="B8196">
        <v>345102</v>
      </c>
      <c r="C8196">
        <v>5490</v>
      </c>
      <c r="D8196" t="str">
        <f>VLOOKUP(C8196,'Schedule 3'!A:M,13,FALSE)</f>
        <v>Operational/Non-Service Expenses</v>
      </c>
      <c r="E8196">
        <v>382.5</v>
      </c>
      <c r="F8196" s="1">
        <v>42795</v>
      </c>
      <c r="G8196" t="s">
        <v>462</v>
      </c>
      <c r="H8196" t="s">
        <v>876</v>
      </c>
      <c r="I8196" t="s">
        <v>1068</v>
      </c>
      <c r="K8196">
        <v>249593</v>
      </c>
      <c r="L8196">
        <v>261971</v>
      </c>
      <c r="M8196">
        <v>239191</v>
      </c>
      <c r="N8196" t="s">
        <v>1015</v>
      </c>
      <c r="O8196" t="s">
        <v>1016</v>
      </c>
      <c r="Q8196" t="s">
        <v>1017</v>
      </c>
      <c r="U8196">
        <v>3</v>
      </c>
      <c r="V8196">
        <v>17</v>
      </c>
      <c r="W8196">
        <v>90</v>
      </c>
      <c r="X8196">
        <v>3006413</v>
      </c>
      <c r="Y8196" t="s">
        <v>65</v>
      </c>
      <c r="Z8196">
        <v>345</v>
      </c>
      <c r="AA8196" t="s">
        <v>1018</v>
      </c>
      <c r="AB8196" t="s">
        <v>21</v>
      </c>
      <c r="AC8196">
        <v>1</v>
      </c>
    </row>
    <row r="8197" spans="1:29" x14ac:dyDescent="0.25">
      <c r="A8197">
        <v>345</v>
      </c>
      <c r="B8197">
        <v>345101</v>
      </c>
      <c r="C8197">
        <v>6310</v>
      </c>
      <c r="D8197" t="str">
        <f>VLOOKUP(C8197,'Schedule 3'!A:M,13,FALSE)</f>
        <v>Operational/Non-Service Expenses</v>
      </c>
      <c r="E8197">
        <v>1207.56</v>
      </c>
      <c r="F8197" s="1">
        <v>42796</v>
      </c>
      <c r="G8197" t="s">
        <v>462</v>
      </c>
      <c r="H8197" t="s">
        <v>1069</v>
      </c>
      <c r="I8197" t="s">
        <v>1070</v>
      </c>
      <c r="K8197">
        <v>249715</v>
      </c>
      <c r="L8197">
        <v>262136</v>
      </c>
      <c r="M8197">
        <v>239328</v>
      </c>
      <c r="N8197" t="s">
        <v>1022</v>
      </c>
      <c r="O8197" t="s">
        <v>1016</v>
      </c>
      <c r="Q8197" t="s">
        <v>1017</v>
      </c>
      <c r="U8197">
        <v>3</v>
      </c>
      <c r="V8197">
        <v>17</v>
      </c>
      <c r="X8197">
        <v>3000024</v>
      </c>
      <c r="Y8197" t="s">
        <v>65</v>
      </c>
      <c r="Z8197">
        <v>345</v>
      </c>
      <c r="AA8197" t="s">
        <v>1018</v>
      </c>
      <c r="AB8197" t="s">
        <v>21</v>
      </c>
      <c r="AC8197">
        <v>1</v>
      </c>
    </row>
    <row r="8198" spans="1:29" x14ac:dyDescent="0.25">
      <c r="A8198">
        <v>345</v>
      </c>
      <c r="B8198">
        <v>345103</v>
      </c>
      <c r="C8198">
        <v>6270</v>
      </c>
      <c r="D8198" t="str">
        <f>VLOOKUP(C8198,'Schedule 3'!A:M,13,FALSE)</f>
        <v>Operational/Non-Service Expenses</v>
      </c>
      <c r="E8198">
        <v>1009</v>
      </c>
      <c r="F8198" s="1">
        <v>42797</v>
      </c>
      <c r="G8198" t="s">
        <v>462</v>
      </c>
      <c r="H8198" t="s">
        <v>571</v>
      </c>
      <c r="I8198" t="s">
        <v>1071</v>
      </c>
      <c r="K8198">
        <v>249776</v>
      </c>
      <c r="L8198">
        <v>262292</v>
      </c>
      <c r="M8198">
        <v>239417</v>
      </c>
      <c r="N8198" t="s">
        <v>1022</v>
      </c>
      <c r="O8198" t="s">
        <v>1016</v>
      </c>
      <c r="Q8198" t="s">
        <v>1017</v>
      </c>
      <c r="U8198">
        <v>3</v>
      </c>
      <c r="V8198">
        <v>17</v>
      </c>
      <c r="X8198">
        <v>3004977</v>
      </c>
      <c r="Y8198" t="s">
        <v>65</v>
      </c>
      <c r="Z8198">
        <v>345</v>
      </c>
      <c r="AA8198" t="s">
        <v>1018</v>
      </c>
      <c r="AB8198" t="s">
        <v>21</v>
      </c>
      <c r="AC8198">
        <v>1</v>
      </c>
    </row>
    <row r="8199" spans="1:29" x14ac:dyDescent="0.25">
      <c r="A8199">
        <v>345</v>
      </c>
      <c r="B8199">
        <v>345103</v>
      </c>
      <c r="C8199">
        <v>5490</v>
      </c>
      <c r="D8199" t="str">
        <f>VLOOKUP(C8199,'Schedule 3'!A:M,13,FALSE)</f>
        <v>Operational/Non-Service Expenses</v>
      </c>
      <c r="E8199">
        <v>1487.9</v>
      </c>
      <c r="F8199" s="1">
        <v>42801</v>
      </c>
      <c r="G8199" t="s">
        <v>462</v>
      </c>
      <c r="H8199" t="s">
        <v>1026</v>
      </c>
      <c r="I8199" t="s">
        <v>1072</v>
      </c>
      <c r="K8199">
        <v>249951</v>
      </c>
      <c r="L8199">
        <v>262602</v>
      </c>
      <c r="M8199">
        <v>239635</v>
      </c>
      <c r="N8199" t="s">
        <v>1022</v>
      </c>
      <c r="O8199" t="s">
        <v>1016</v>
      </c>
      <c r="Q8199" t="s">
        <v>1017</v>
      </c>
      <c r="U8199">
        <v>3</v>
      </c>
      <c r="V8199">
        <v>17</v>
      </c>
      <c r="X8199">
        <v>3023205</v>
      </c>
      <c r="Y8199" t="s">
        <v>65</v>
      </c>
      <c r="Z8199">
        <v>345</v>
      </c>
      <c r="AA8199" t="s">
        <v>1018</v>
      </c>
      <c r="AB8199" t="s">
        <v>21</v>
      </c>
      <c r="AC8199">
        <v>1</v>
      </c>
    </row>
    <row r="8200" spans="1:29" x14ac:dyDescent="0.25">
      <c r="A8200">
        <v>345</v>
      </c>
      <c r="B8200">
        <v>345102</v>
      </c>
      <c r="C8200">
        <v>6255</v>
      </c>
      <c r="D8200" t="str">
        <f>VLOOKUP(C8200,'Schedule 3'!A:M,13,FALSE)</f>
        <v>Operational/Non-Service Expenses</v>
      </c>
      <c r="E8200">
        <v>727</v>
      </c>
      <c r="F8200" s="1">
        <v>42801</v>
      </c>
      <c r="G8200" t="s">
        <v>462</v>
      </c>
      <c r="H8200" t="s">
        <v>572</v>
      </c>
      <c r="I8200" t="s">
        <v>1073</v>
      </c>
      <c r="K8200">
        <v>249971</v>
      </c>
      <c r="L8200">
        <v>262660</v>
      </c>
      <c r="M8200">
        <v>239675</v>
      </c>
      <c r="N8200" t="s">
        <v>1015</v>
      </c>
      <c r="O8200" t="s">
        <v>1016</v>
      </c>
      <c r="Q8200" t="s">
        <v>1017</v>
      </c>
      <c r="U8200">
        <v>3</v>
      </c>
      <c r="V8200">
        <v>17</v>
      </c>
      <c r="X8200">
        <v>3005061</v>
      </c>
      <c r="Y8200" t="s">
        <v>65</v>
      </c>
      <c r="Z8200">
        <v>345</v>
      </c>
      <c r="AA8200" t="s">
        <v>1018</v>
      </c>
      <c r="AB8200" t="s">
        <v>21</v>
      </c>
      <c r="AC8200">
        <v>1</v>
      </c>
    </row>
    <row r="8201" spans="1:29" x14ac:dyDescent="0.25">
      <c r="A8201">
        <v>345</v>
      </c>
      <c r="B8201">
        <v>345102</v>
      </c>
      <c r="C8201">
        <v>5490</v>
      </c>
      <c r="D8201" t="str">
        <f>VLOOKUP(C8201,'Schedule 3'!A:M,13,FALSE)</f>
        <v>Operational/Non-Service Expenses</v>
      </c>
      <c r="E8201">
        <v>946.77</v>
      </c>
      <c r="F8201" s="1">
        <v>42802</v>
      </c>
      <c r="G8201" t="s">
        <v>462</v>
      </c>
      <c r="H8201" t="s">
        <v>999</v>
      </c>
      <c r="I8201" t="s">
        <v>1046</v>
      </c>
      <c r="K8201">
        <v>250097</v>
      </c>
      <c r="L8201">
        <v>262860</v>
      </c>
      <c r="M8201">
        <v>239418</v>
      </c>
      <c r="N8201" t="s">
        <v>1015</v>
      </c>
      <c r="O8201" t="s">
        <v>1016</v>
      </c>
      <c r="Q8201" t="s">
        <v>1017</v>
      </c>
      <c r="U8201">
        <v>3</v>
      </c>
      <c r="V8201">
        <v>17</v>
      </c>
      <c r="W8201">
        <v>6</v>
      </c>
      <c r="X8201">
        <v>3004890</v>
      </c>
      <c r="Y8201" t="s">
        <v>65</v>
      </c>
      <c r="Z8201">
        <v>345</v>
      </c>
      <c r="AA8201" t="s">
        <v>1018</v>
      </c>
      <c r="AB8201" t="s">
        <v>21</v>
      </c>
      <c r="AC8201">
        <v>1</v>
      </c>
    </row>
    <row r="8202" spans="1:29" x14ac:dyDescent="0.25">
      <c r="A8202">
        <v>345</v>
      </c>
      <c r="B8202">
        <v>345102</v>
      </c>
      <c r="C8202">
        <v>5480</v>
      </c>
      <c r="D8202" t="str">
        <f>VLOOKUP(C8202,'Schedule 3'!A:M,13,FALSE)</f>
        <v>Operational/Non-Service Expenses</v>
      </c>
      <c r="E8202">
        <v>684.75</v>
      </c>
      <c r="F8202" s="1">
        <v>42802</v>
      </c>
      <c r="G8202" t="s">
        <v>462</v>
      </c>
      <c r="H8202" t="s">
        <v>1023</v>
      </c>
      <c r="I8202" t="s">
        <v>1024</v>
      </c>
      <c r="K8202">
        <v>250146</v>
      </c>
      <c r="L8202">
        <v>262899</v>
      </c>
      <c r="M8202">
        <v>239419</v>
      </c>
      <c r="N8202" t="s">
        <v>1015</v>
      </c>
      <c r="O8202" t="s">
        <v>1016</v>
      </c>
      <c r="Q8202" t="s">
        <v>1017</v>
      </c>
      <c r="U8202">
        <v>3</v>
      </c>
      <c r="V8202">
        <v>17</v>
      </c>
      <c r="W8202">
        <v>6</v>
      </c>
      <c r="X8202">
        <v>3000198</v>
      </c>
      <c r="Y8202" t="s">
        <v>65</v>
      </c>
      <c r="Z8202">
        <v>345</v>
      </c>
      <c r="AA8202" t="s">
        <v>1018</v>
      </c>
      <c r="AB8202" t="s">
        <v>21</v>
      </c>
      <c r="AC8202">
        <v>1</v>
      </c>
    </row>
    <row r="8203" spans="1:29" x14ac:dyDescent="0.25">
      <c r="A8203">
        <v>345</v>
      </c>
      <c r="B8203">
        <v>345102</v>
      </c>
      <c r="C8203">
        <v>5490</v>
      </c>
      <c r="D8203" t="str">
        <f>VLOOKUP(C8203,'Schedule 3'!A:M,13,FALSE)</f>
        <v>Operational/Non-Service Expenses</v>
      </c>
      <c r="E8203">
        <v>273</v>
      </c>
      <c r="F8203" s="1">
        <v>42802</v>
      </c>
      <c r="G8203" t="s">
        <v>462</v>
      </c>
      <c r="H8203" t="s">
        <v>1023</v>
      </c>
      <c r="I8203" t="s">
        <v>1074</v>
      </c>
      <c r="K8203">
        <v>250146</v>
      </c>
      <c r="L8203">
        <v>262899</v>
      </c>
      <c r="M8203">
        <v>239419</v>
      </c>
      <c r="N8203" t="s">
        <v>1015</v>
      </c>
      <c r="O8203" t="s">
        <v>1016</v>
      </c>
      <c r="Q8203" t="s">
        <v>1017</v>
      </c>
      <c r="U8203">
        <v>3</v>
      </c>
      <c r="V8203">
        <v>17</v>
      </c>
      <c r="W8203">
        <v>650</v>
      </c>
      <c r="X8203">
        <v>3000198</v>
      </c>
      <c r="Y8203" t="s">
        <v>65</v>
      </c>
      <c r="Z8203">
        <v>345</v>
      </c>
      <c r="AA8203" t="s">
        <v>1018</v>
      </c>
      <c r="AB8203" t="s">
        <v>21</v>
      </c>
      <c r="AC8203">
        <v>3</v>
      </c>
    </row>
    <row r="8204" spans="1:29" x14ac:dyDescent="0.25">
      <c r="A8204">
        <v>345</v>
      </c>
      <c r="B8204">
        <v>345101</v>
      </c>
      <c r="C8204">
        <v>6310</v>
      </c>
      <c r="D8204" t="str">
        <f>VLOOKUP(C8204,'Schedule 3'!A:M,13,FALSE)</f>
        <v>Operational/Non-Service Expenses</v>
      </c>
      <c r="E8204">
        <v>40</v>
      </c>
      <c r="F8204" s="1">
        <v>42804</v>
      </c>
      <c r="G8204" t="s">
        <v>462</v>
      </c>
      <c r="H8204" t="s">
        <v>1075</v>
      </c>
      <c r="I8204" t="s">
        <v>1076</v>
      </c>
      <c r="K8204">
        <v>250352</v>
      </c>
      <c r="L8204">
        <v>263280</v>
      </c>
      <c r="M8204">
        <v>239988</v>
      </c>
      <c r="N8204" t="s">
        <v>1077</v>
      </c>
      <c r="O8204" t="s">
        <v>1016</v>
      </c>
      <c r="Q8204" t="s">
        <v>1017</v>
      </c>
      <c r="U8204">
        <v>3</v>
      </c>
      <c r="V8204">
        <v>17</v>
      </c>
      <c r="W8204">
        <v>4</v>
      </c>
      <c r="X8204">
        <v>3005131</v>
      </c>
      <c r="Y8204" t="s">
        <v>65</v>
      </c>
      <c r="Z8204">
        <v>345</v>
      </c>
      <c r="AA8204" t="s">
        <v>1018</v>
      </c>
      <c r="AB8204" t="s">
        <v>21</v>
      </c>
      <c r="AC8204">
        <v>1</v>
      </c>
    </row>
    <row r="8205" spans="1:29" x14ac:dyDescent="0.25">
      <c r="A8205">
        <v>345</v>
      </c>
      <c r="B8205">
        <v>345101</v>
      </c>
      <c r="C8205">
        <v>6310</v>
      </c>
      <c r="D8205" t="str">
        <f>VLOOKUP(C8205,'Schedule 3'!A:M,13,FALSE)</f>
        <v>Operational/Non-Service Expenses</v>
      </c>
      <c r="E8205">
        <v>246</v>
      </c>
      <c r="F8205" s="1">
        <v>42804</v>
      </c>
      <c r="G8205" t="s">
        <v>462</v>
      </c>
      <c r="H8205" t="s">
        <v>1075</v>
      </c>
      <c r="I8205" t="s">
        <v>1078</v>
      </c>
      <c r="K8205">
        <v>250352</v>
      </c>
      <c r="L8205">
        <v>263280</v>
      </c>
      <c r="M8205">
        <v>239988</v>
      </c>
      <c r="N8205" t="s">
        <v>1077</v>
      </c>
      <c r="O8205" t="s">
        <v>1016</v>
      </c>
      <c r="Q8205" t="s">
        <v>1017</v>
      </c>
      <c r="U8205">
        <v>3</v>
      </c>
      <c r="V8205">
        <v>17</v>
      </c>
      <c r="W8205">
        <v>41</v>
      </c>
      <c r="X8205">
        <v>3005131</v>
      </c>
      <c r="Y8205" t="s">
        <v>65</v>
      </c>
      <c r="Z8205">
        <v>345</v>
      </c>
      <c r="AA8205" t="s">
        <v>1018</v>
      </c>
      <c r="AB8205" t="s">
        <v>21</v>
      </c>
      <c r="AC8205">
        <v>3</v>
      </c>
    </row>
    <row r="8206" spans="1:29" x14ac:dyDescent="0.25">
      <c r="A8206">
        <v>345</v>
      </c>
      <c r="B8206">
        <v>345101</v>
      </c>
      <c r="C8206">
        <v>6310</v>
      </c>
      <c r="D8206" t="str">
        <f>VLOOKUP(C8206,'Schedule 3'!A:M,13,FALSE)</f>
        <v>Operational/Non-Service Expenses</v>
      </c>
      <c r="E8206">
        <v>75</v>
      </c>
      <c r="F8206" s="1">
        <v>42804</v>
      </c>
      <c r="G8206" t="s">
        <v>462</v>
      </c>
      <c r="H8206" t="s">
        <v>1075</v>
      </c>
      <c r="I8206" t="s">
        <v>1079</v>
      </c>
      <c r="K8206">
        <v>250352</v>
      </c>
      <c r="L8206">
        <v>263280</v>
      </c>
      <c r="M8206">
        <v>239988</v>
      </c>
      <c r="N8206" t="s">
        <v>1077</v>
      </c>
      <c r="O8206" t="s">
        <v>1016</v>
      </c>
      <c r="Q8206" t="s">
        <v>1017</v>
      </c>
      <c r="U8206">
        <v>3</v>
      </c>
      <c r="V8206">
        <v>17</v>
      </c>
      <c r="W8206">
        <v>3</v>
      </c>
      <c r="X8206">
        <v>3005131</v>
      </c>
      <c r="Y8206" t="s">
        <v>65</v>
      </c>
      <c r="Z8206">
        <v>345</v>
      </c>
      <c r="AA8206" t="s">
        <v>1018</v>
      </c>
      <c r="AB8206" t="s">
        <v>21</v>
      </c>
      <c r="AC8206">
        <v>5</v>
      </c>
    </row>
    <row r="8207" spans="1:29" x14ac:dyDescent="0.25">
      <c r="A8207">
        <v>345</v>
      </c>
      <c r="B8207">
        <v>345101</v>
      </c>
      <c r="C8207">
        <v>6310</v>
      </c>
      <c r="D8207" t="str">
        <f>VLOOKUP(C8207,'Schedule 3'!A:M,13,FALSE)</f>
        <v>Operational/Non-Service Expenses</v>
      </c>
      <c r="E8207">
        <v>50</v>
      </c>
      <c r="F8207" s="1">
        <v>42804</v>
      </c>
      <c r="G8207" t="s">
        <v>462</v>
      </c>
      <c r="H8207" t="s">
        <v>1075</v>
      </c>
      <c r="I8207" t="s">
        <v>1080</v>
      </c>
      <c r="K8207">
        <v>250352</v>
      </c>
      <c r="L8207">
        <v>263280</v>
      </c>
      <c r="M8207">
        <v>239988</v>
      </c>
      <c r="N8207" t="s">
        <v>1077</v>
      </c>
      <c r="O8207" t="s">
        <v>1016</v>
      </c>
      <c r="Q8207" t="s">
        <v>1017</v>
      </c>
      <c r="U8207">
        <v>3</v>
      </c>
      <c r="V8207">
        <v>17</v>
      </c>
      <c r="W8207">
        <v>2</v>
      </c>
      <c r="X8207">
        <v>3005131</v>
      </c>
      <c r="Y8207" t="s">
        <v>65</v>
      </c>
      <c r="Z8207">
        <v>345</v>
      </c>
      <c r="AA8207" t="s">
        <v>1018</v>
      </c>
      <c r="AB8207" t="s">
        <v>21</v>
      </c>
      <c r="AC8207">
        <v>7</v>
      </c>
    </row>
    <row r="8208" spans="1:29" x14ac:dyDescent="0.25">
      <c r="A8208">
        <v>345</v>
      </c>
      <c r="B8208">
        <v>345101</v>
      </c>
      <c r="C8208">
        <v>6310</v>
      </c>
      <c r="D8208" t="str">
        <f>VLOOKUP(C8208,'Schedule 3'!A:M,13,FALSE)</f>
        <v>Operational/Non-Service Expenses</v>
      </c>
      <c r="E8208">
        <v>5.8</v>
      </c>
      <c r="F8208" s="1">
        <v>42804</v>
      </c>
      <c r="G8208" t="s">
        <v>462</v>
      </c>
      <c r="H8208" t="s">
        <v>1075</v>
      </c>
      <c r="I8208" t="s">
        <v>1081</v>
      </c>
      <c r="K8208">
        <v>250352</v>
      </c>
      <c r="L8208">
        <v>263280</v>
      </c>
      <c r="M8208">
        <v>239988</v>
      </c>
      <c r="N8208" t="s">
        <v>1077</v>
      </c>
      <c r="O8208" t="s">
        <v>1016</v>
      </c>
      <c r="Q8208" t="s">
        <v>1017</v>
      </c>
      <c r="U8208">
        <v>3</v>
      </c>
      <c r="V8208">
        <v>17</v>
      </c>
      <c r="W8208">
        <v>1</v>
      </c>
      <c r="X8208">
        <v>3005131</v>
      </c>
      <c r="Y8208" t="s">
        <v>65</v>
      </c>
      <c r="Z8208">
        <v>345</v>
      </c>
      <c r="AA8208" t="s">
        <v>1018</v>
      </c>
      <c r="AB8208" t="s">
        <v>21</v>
      </c>
      <c r="AC8208">
        <v>9</v>
      </c>
    </row>
    <row r="8209" spans="1:29" x14ac:dyDescent="0.25">
      <c r="A8209">
        <v>345</v>
      </c>
      <c r="B8209">
        <v>345102</v>
      </c>
      <c r="C8209">
        <v>6310</v>
      </c>
      <c r="D8209" t="str">
        <f>VLOOKUP(C8209,'Schedule 3'!A:M,13,FALSE)</f>
        <v>Operational/Non-Service Expenses</v>
      </c>
      <c r="E8209">
        <v>90</v>
      </c>
      <c r="F8209" s="1">
        <v>42804</v>
      </c>
      <c r="G8209" t="s">
        <v>462</v>
      </c>
      <c r="H8209" t="s">
        <v>1075</v>
      </c>
      <c r="I8209" t="s">
        <v>1082</v>
      </c>
      <c r="K8209">
        <v>250353</v>
      </c>
      <c r="L8209">
        <v>263281</v>
      </c>
      <c r="M8209">
        <v>239990</v>
      </c>
      <c r="N8209" t="s">
        <v>1077</v>
      </c>
      <c r="O8209" t="s">
        <v>1016</v>
      </c>
      <c r="Q8209" t="s">
        <v>1017</v>
      </c>
      <c r="U8209">
        <v>3</v>
      </c>
      <c r="V8209">
        <v>17</v>
      </c>
      <c r="W8209">
        <v>9</v>
      </c>
      <c r="X8209">
        <v>3005131</v>
      </c>
      <c r="Y8209" t="s">
        <v>65</v>
      </c>
      <c r="Z8209">
        <v>345</v>
      </c>
      <c r="AA8209" t="s">
        <v>1018</v>
      </c>
      <c r="AB8209" t="s">
        <v>21</v>
      </c>
      <c r="AC8209">
        <v>1</v>
      </c>
    </row>
    <row r="8210" spans="1:29" x14ac:dyDescent="0.25">
      <c r="A8210">
        <v>345</v>
      </c>
      <c r="B8210">
        <v>345102</v>
      </c>
      <c r="C8210">
        <v>6310</v>
      </c>
      <c r="D8210" t="str">
        <f>VLOOKUP(C8210,'Schedule 3'!A:M,13,FALSE)</f>
        <v>Operational/Non-Service Expenses</v>
      </c>
      <c r="E8210">
        <v>1584</v>
      </c>
      <c r="F8210" s="1">
        <v>42804</v>
      </c>
      <c r="G8210" t="s">
        <v>462</v>
      </c>
      <c r="H8210" t="s">
        <v>1075</v>
      </c>
      <c r="I8210" t="s">
        <v>1083</v>
      </c>
      <c r="K8210">
        <v>250353</v>
      </c>
      <c r="L8210">
        <v>263281</v>
      </c>
      <c r="M8210">
        <v>239990</v>
      </c>
      <c r="N8210" t="s">
        <v>1077</v>
      </c>
      <c r="O8210" t="s">
        <v>1016</v>
      </c>
      <c r="Q8210" t="s">
        <v>1017</v>
      </c>
      <c r="U8210">
        <v>3</v>
      </c>
      <c r="V8210">
        <v>17</v>
      </c>
      <c r="W8210">
        <v>264</v>
      </c>
      <c r="X8210">
        <v>3005131</v>
      </c>
      <c r="Y8210" t="s">
        <v>65</v>
      </c>
      <c r="Z8210">
        <v>345</v>
      </c>
      <c r="AA8210" t="s">
        <v>1018</v>
      </c>
      <c r="AB8210" t="s">
        <v>21</v>
      </c>
      <c r="AC8210">
        <v>3</v>
      </c>
    </row>
    <row r="8211" spans="1:29" x14ac:dyDescent="0.25">
      <c r="A8211">
        <v>345</v>
      </c>
      <c r="B8211">
        <v>345102</v>
      </c>
      <c r="C8211">
        <v>6310</v>
      </c>
      <c r="D8211" t="str">
        <f>VLOOKUP(C8211,'Schedule 3'!A:M,13,FALSE)</f>
        <v>Operational/Non-Service Expenses</v>
      </c>
      <c r="E8211">
        <v>90</v>
      </c>
      <c r="F8211" s="1">
        <v>42804</v>
      </c>
      <c r="G8211" t="s">
        <v>462</v>
      </c>
      <c r="H8211" t="s">
        <v>1075</v>
      </c>
      <c r="I8211" t="s">
        <v>1084</v>
      </c>
      <c r="K8211">
        <v>250353</v>
      </c>
      <c r="L8211">
        <v>263281</v>
      </c>
      <c r="M8211">
        <v>239990</v>
      </c>
      <c r="N8211" t="s">
        <v>1077</v>
      </c>
      <c r="O8211" t="s">
        <v>1016</v>
      </c>
      <c r="Q8211" t="s">
        <v>1017</v>
      </c>
      <c r="U8211">
        <v>3</v>
      </c>
      <c r="V8211">
        <v>17</v>
      </c>
      <c r="W8211">
        <v>1</v>
      </c>
      <c r="X8211">
        <v>3005131</v>
      </c>
      <c r="Y8211" t="s">
        <v>65</v>
      </c>
      <c r="Z8211">
        <v>345</v>
      </c>
      <c r="AA8211" t="s">
        <v>1018</v>
      </c>
      <c r="AB8211" t="s">
        <v>21</v>
      </c>
      <c r="AC8211">
        <v>5</v>
      </c>
    </row>
    <row r="8212" spans="1:29" x14ac:dyDescent="0.25">
      <c r="A8212">
        <v>345</v>
      </c>
      <c r="B8212">
        <v>345102</v>
      </c>
      <c r="C8212">
        <v>6310</v>
      </c>
      <c r="D8212" t="str">
        <f>VLOOKUP(C8212,'Schedule 3'!A:M,13,FALSE)</f>
        <v>Operational/Non-Service Expenses</v>
      </c>
      <c r="E8212">
        <v>5.8</v>
      </c>
      <c r="F8212" s="1">
        <v>42804</v>
      </c>
      <c r="G8212" t="s">
        <v>462</v>
      </c>
      <c r="H8212" t="s">
        <v>1075</v>
      </c>
      <c r="I8212" t="s">
        <v>1085</v>
      </c>
      <c r="K8212">
        <v>250353</v>
      </c>
      <c r="L8212">
        <v>263281</v>
      </c>
      <c r="M8212">
        <v>239990</v>
      </c>
      <c r="N8212" t="s">
        <v>1077</v>
      </c>
      <c r="O8212" t="s">
        <v>1016</v>
      </c>
      <c r="Q8212" t="s">
        <v>1017</v>
      </c>
      <c r="U8212">
        <v>3</v>
      </c>
      <c r="V8212">
        <v>17</v>
      </c>
      <c r="W8212">
        <v>1</v>
      </c>
      <c r="X8212">
        <v>3005131</v>
      </c>
      <c r="Y8212" t="s">
        <v>65</v>
      </c>
      <c r="Z8212">
        <v>345</v>
      </c>
      <c r="AA8212" t="s">
        <v>1018</v>
      </c>
      <c r="AB8212" t="s">
        <v>21</v>
      </c>
      <c r="AC8212">
        <v>7</v>
      </c>
    </row>
    <row r="8213" spans="1:29" x14ac:dyDescent="0.25">
      <c r="A8213">
        <v>345</v>
      </c>
      <c r="B8213">
        <v>345103</v>
      </c>
      <c r="C8213">
        <v>6260</v>
      </c>
      <c r="D8213" t="str">
        <f>VLOOKUP(C8213,'Schedule 3'!A:M,13,FALSE)</f>
        <v>Operational/Non-Service Expenses</v>
      </c>
      <c r="E8213">
        <v>252.41</v>
      </c>
      <c r="F8213" s="1">
        <v>42807</v>
      </c>
      <c r="G8213" t="s">
        <v>462</v>
      </c>
      <c r="H8213" t="s">
        <v>878</v>
      </c>
      <c r="I8213" t="s">
        <v>1086</v>
      </c>
      <c r="K8213">
        <v>250514</v>
      </c>
      <c r="L8213">
        <v>263571</v>
      </c>
      <c r="M8213">
        <v>239762</v>
      </c>
      <c r="N8213" t="s">
        <v>1022</v>
      </c>
      <c r="O8213" t="s">
        <v>1016</v>
      </c>
      <c r="Q8213" t="s">
        <v>1017</v>
      </c>
      <c r="U8213">
        <v>3</v>
      </c>
      <c r="V8213">
        <v>17</v>
      </c>
      <c r="X8213">
        <v>3000092</v>
      </c>
      <c r="Y8213" t="s">
        <v>65</v>
      </c>
      <c r="Z8213">
        <v>345</v>
      </c>
      <c r="AA8213" t="s">
        <v>1018</v>
      </c>
      <c r="AB8213" t="s">
        <v>21</v>
      </c>
      <c r="AC8213">
        <v>1</v>
      </c>
    </row>
    <row r="8214" spans="1:29" x14ac:dyDescent="0.25">
      <c r="A8214">
        <v>345</v>
      </c>
      <c r="B8214">
        <v>345102</v>
      </c>
      <c r="C8214">
        <v>5480</v>
      </c>
      <c r="D8214" t="str">
        <f>VLOOKUP(C8214,'Schedule 3'!A:M,13,FALSE)</f>
        <v>Operational/Non-Service Expenses</v>
      </c>
      <c r="E8214">
        <v>482.5</v>
      </c>
      <c r="F8214" s="1">
        <v>42808</v>
      </c>
      <c r="G8214" t="s">
        <v>462</v>
      </c>
      <c r="H8214" t="s">
        <v>876</v>
      </c>
      <c r="I8214" t="s">
        <v>1014</v>
      </c>
      <c r="K8214">
        <v>250571</v>
      </c>
      <c r="L8214">
        <v>263631</v>
      </c>
      <c r="M8214">
        <v>240235</v>
      </c>
      <c r="N8214" t="s">
        <v>1015</v>
      </c>
      <c r="O8214" t="s">
        <v>1016</v>
      </c>
      <c r="Q8214" t="s">
        <v>1017</v>
      </c>
      <c r="U8214">
        <v>3</v>
      </c>
      <c r="V8214">
        <v>17</v>
      </c>
      <c r="W8214">
        <v>250</v>
      </c>
      <c r="X8214">
        <v>3006413</v>
      </c>
      <c r="Y8214" t="s">
        <v>65</v>
      </c>
      <c r="Z8214">
        <v>345</v>
      </c>
      <c r="AA8214" t="s">
        <v>1018</v>
      </c>
      <c r="AB8214" t="s">
        <v>21</v>
      </c>
      <c r="AC8214">
        <v>1</v>
      </c>
    </row>
    <row r="8215" spans="1:29" x14ac:dyDescent="0.25">
      <c r="A8215">
        <v>345</v>
      </c>
      <c r="B8215">
        <v>345102</v>
      </c>
      <c r="C8215">
        <v>5490</v>
      </c>
      <c r="D8215" t="str">
        <f>VLOOKUP(C8215,'Schedule 3'!A:M,13,FALSE)</f>
        <v>Operational/Non-Service Expenses</v>
      </c>
      <c r="E8215">
        <v>212.5</v>
      </c>
      <c r="F8215" s="1">
        <v>42808</v>
      </c>
      <c r="G8215" t="s">
        <v>462</v>
      </c>
      <c r="H8215" t="s">
        <v>876</v>
      </c>
      <c r="I8215" t="s">
        <v>1019</v>
      </c>
      <c r="K8215">
        <v>250571</v>
      </c>
      <c r="L8215">
        <v>263631</v>
      </c>
      <c r="M8215">
        <v>240235</v>
      </c>
      <c r="N8215" t="s">
        <v>1015</v>
      </c>
      <c r="O8215" t="s">
        <v>1016</v>
      </c>
      <c r="Q8215" t="s">
        <v>1017</v>
      </c>
      <c r="U8215">
        <v>3</v>
      </c>
      <c r="V8215">
        <v>17</v>
      </c>
      <c r="W8215">
        <v>50</v>
      </c>
      <c r="X8215">
        <v>3006413</v>
      </c>
      <c r="Y8215" t="s">
        <v>65</v>
      </c>
      <c r="Z8215">
        <v>345</v>
      </c>
      <c r="AA8215" t="s">
        <v>1018</v>
      </c>
      <c r="AB8215" t="s">
        <v>21</v>
      </c>
      <c r="AC8215">
        <v>3</v>
      </c>
    </row>
    <row r="8216" spans="1:29" x14ac:dyDescent="0.25">
      <c r="A8216">
        <v>345</v>
      </c>
      <c r="B8216">
        <v>345102</v>
      </c>
      <c r="C8216">
        <v>6260</v>
      </c>
      <c r="D8216" t="str">
        <f>VLOOKUP(C8216,'Schedule 3'!A:M,13,FALSE)</f>
        <v>Operational/Non-Service Expenses</v>
      </c>
      <c r="E8216">
        <v>1362.58</v>
      </c>
      <c r="F8216" s="1">
        <v>42814</v>
      </c>
      <c r="G8216" t="s">
        <v>462</v>
      </c>
      <c r="H8216" t="s">
        <v>878</v>
      </c>
      <c r="I8216" t="s">
        <v>1087</v>
      </c>
      <c r="K8216">
        <v>251021</v>
      </c>
      <c r="L8216">
        <v>264259</v>
      </c>
      <c r="M8216">
        <v>237662</v>
      </c>
      <c r="N8216" t="s">
        <v>1015</v>
      </c>
      <c r="O8216" t="s">
        <v>1016</v>
      </c>
      <c r="Q8216" t="s">
        <v>1017</v>
      </c>
      <c r="U8216">
        <v>3</v>
      </c>
      <c r="V8216">
        <v>17</v>
      </c>
      <c r="X8216">
        <v>3000092</v>
      </c>
      <c r="Y8216" t="s">
        <v>65</v>
      </c>
      <c r="Z8216">
        <v>345</v>
      </c>
      <c r="AA8216" t="s">
        <v>1018</v>
      </c>
      <c r="AB8216" t="s">
        <v>21</v>
      </c>
      <c r="AC8216">
        <v>1</v>
      </c>
    </row>
    <row r="8217" spans="1:29" x14ac:dyDescent="0.25">
      <c r="A8217">
        <v>345</v>
      </c>
      <c r="B8217">
        <v>345101</v>
      </c>
      <c r="C8217">
        <v>6310</v>
      </c>
      <c r="D8217" t="str">
        <f>VLOOKUP(C8217,'Schedule 3'!A:M,13,FALSE)</f>
        <v>Operational/Non-Service Expenses</v>
      </c>
      <c r="E8217">
        <v>-0.09</v>
      </c>
      <c r="F8217" s="1">
        <v>42814</v>
      </c>
      <c r="G8217" t="s">
        <v>462</v>
      </c>
      <c r="H8217" t="s">
        <v>1064</v>
      </c>
      <c r="I8217" t="s">
        <v>1066</v>
      </c>
      <c r="K8217">
        <v>251078</v>
      </c>
      <c r="L8217">
        <v>264332</v>
      </c>
      <c r="M8217">
        <v>238981</v>
      </c>
      <c r="N8217" t="s">
        <v>1022</v>
      </c>
      <c r="O8217" t="s">
        <v>1016</v>
      </c>
      <c r="Q8217" t="s">
        <v>1017</v>
      </c>
      <c r="U8217">
        <v>3</v>
      </c>
      <c r="V8217">
        <v>17</v>
      </c>
      <c r="X8217">
        <v>3008081</v>
      </c>
      <c r="Y8217" t="s">
        <v>65</v>
      </c>
      <c r="Z8217">
        <v>345</v>
      </c>
      <c r="AA8217" t="s">
        <v>1018</v>
      </c>
      <c r="AB8217" t="s">
        <v>21</v>
      </c>
      <c r="AC8217">
        <v>1</v>
      </c>
    </row>
    <row r="8218" spans="1:29" x14ac:dyDescent="0.25">
      <c r="A8218">
        <v>345</v>
      </c>
      <c r="B8218">
        <v>345103</v>
      </c>
      <c r="C8218">
        <v>6345</v>
      </c>
      <c r="D8218" t="str">
        <f>VLOOKUP(C8218,'Schedule 3'!A:M,13,FALSE)</f>
        <v>Operational/Non-Service Expenses</v>
      </c>
      <c r="E8218">
        <v>9045.2800000000007</v>
      </c>
      <c r="F8218" s="1">
        <v>42814</v>
      </c>
      <c r="G8218" t="s">
        <v>462</v>
      </c>
      <c r="H8218" t="s">
        <v>851</v>
      </c>
      <c r="I8218" t="s">
        <v>1088</v>
      </c>
      <c r="K8218">
        <v>251104</v>
      </c>
      <c r="L8218">
        <v>264385</v>
      </c>
      <c r="M8218">
        <v>240099</v>
      </c>
      <c r="N8218" t="s">
        <v>1022</v>
      </c>
      <c r="O8218" t="s">
        <v>1016</v>
      </c>
      <c r="Q8218" t="s">
        <v>1017</v>
      </c>
      <c r="U8218">
        <v>3</v>
      </c>
      <c r="V8218">
        <v>17</v>
      </c>
      <c r="X8218">
        <v>3000863</v>
      </c>
      <c r="Y8218" t="s">
        <v>65</v>
      </c>
      <c r="Z8218">
        <v>345</v>
      </c>
      <c r="AA8218" t="s">
        <v>1018</v>
      </c>
      <c r="AB8218" t="s">
        <v>21</v>
      </c>
      <c r="AC8218">
        <v>1</v>
      </c>
    </row>
    <row r="8219" spans="1:29" x14ac:dyDescent="0.25">
      <c r="A8219">
        <v>345</v>
      </c>
      <c r="B8219">
        <v>345103</v>
      </c>
      <c r="C8219">
        <v>6370</v>
      </c>
      <c r="D8219" t="str">
        <f>VLOOKUP(C8219,'Schedule 3'!A:M,13,FALSE)</f>
        <v>Operational/Non-Service Expenses</v>
      </c>
      <c r="E8219">
        <v>600</v>
      </c>
      <c r="F8219" s="1">
        <v>42815</v>
      </c>
      <c r="G8219" t="s">
        <v>462</v>
      </c>
      <c r="H8219" t="s">
        <v>1028</v>
      </c>
      <c r="I8219" t="s">
        <v>1089</v>
      </c>
      <c r="K8219">
        <v>251238</v>
      </c>
      <c r="L8219">
        <v>264693</v>
      </c>
      <c r="M8219">
        <v>240901</v>
      </c>
      <c r="N8219" t="s">
        <v>1022</v>
      </c>
      <c r="O8219" t="s">
        <v>1016</v>
      </c>
      <c r="Q8219" t="s">
        <v>1017</v>
      </c>
      <c r="U8219">
        <v>3</v>
      </c>
      <c r="V8219">
        <v>17</v>
      </c>
      <c r="X8219">
        <v>3049322</v>
      </c>
      <c r="Y8219" t="s">
        <v>65</v>
      </c>
      <c r="Z8219">
        <v>345</v>
      </c>
      <c r="AA8219" t="s">
        <v>1018</v>
      </c>
      <c r="AB8219" t="s">
        <v>21</v>
      </c>
      <c r="AC8219">
        <v>1</v>
      </c>
    </row>
    <row r="8220" spans="1:29" x14ac:dyDescent="0.25">
      <c r="A8220">
        <v>345</v>
      </c>
      <c r="B8220">
        <v>345102</v>
      </c>
      <c r="C8220">
        <v>5480</v>
      </c>
      <c r="D8220" t="str">
        <f>VLOOKUP(C8220,'Schedule 3'!A:M,13,FALSE)</f>
        <v>Operational/Non-Service Expenses</v>
      </c>
      <c r="E8220">
        <v>1369.5</v>
      </c>
      <c r="F8220" s="1">
        <v>42816</v>
      </c>
      <c r="G8220" t="s">
        <v>462</v>
      </c>
      <c r="H8220" t="s">
        <v>1023</v>
      </c>
      <c r="I8220" t="s">
        <v>1024</v>
      </c>
      <c r="K8220">
        <v>251363</v>
      </c>
      <c r="L8220">
        <v>264890</v>
      </c>
      <c r="M8220">
        <v>240803</v>
      </c>
      <c r="N8220" t="s">
        <v>1015</v>
      </c>
      <c r="O8220" t="s">
        <v>1016</v>
      </c>
      <c r="Q8220" t="s">
        <v>1017</v>
      </c>
      <c r="U8220">
        <v>3</v>
      </c>
      <c r="V8220">
        <v>17</v>
      </c>
      <c r="W8220">
        <v>12</v>
      </c>
      <c r="X8220">
        <v>3000198</v>
      </c>
      <c r="Y8220" t="s">
        <v>65</v>
      </c>
      <c r="Z8220">
        <v>345</v>
      </c>
      <c r="AA8220" t="s">
        <v>1018</v>
      </c>
      <c r="AB8220" t="s">
        <v>21</v>
      </c>
      <c r="AC8220">
        <v>1</v>
      </c>
    </row>
    <row r="8221" spans="1:29" x14ac:dyDescent="0.25">
      <c r="A8221">
        <v>345</v>
      </c>
      <c r="B8221">
        <v>345102</v>
      </c>
      <c r="C8221">
        <v>5490</v>
      </c>
      <c r="D8221" t="str">
        <f>VLOOKUP(C8221,'Schedule 3'!A:M,13,FALSE)</f>
        <v>Operational/Non-Service Expenses</v>
      </c>
      <c r="E8221">
        <v>99.5</v>
      </c>
      <c r="F8221" s="1">
        <v>42816</v>
      </c>
      <c r="G8221" t="s">
        <v>462</v>
      </c>
      <c r="H8221" t="s">
        <v>1023</v>
      </c>
      <c r="I8221" t="s">
        <v>1090</v>
      </c>
      <c r="K8221">
        <v>251363</v>
      </c>
      <c r="L8221">
        <v>264890</v>
      </c>
      <c r="M8221">
        <v>240803</v>
      </c>
      <c r="N8221" t="s">
        <v>1015</v>
      </c>
      <c r="O8221" t="s">
        <v>1016</v>
      </c>
      <c r="Q8221" t="s">
        <v>1017</v>
      </c>
      <c r="U8221">
        <v>3</v>
      </c>
      <c r="V8221">
        <v>17</v>
      </c>
      <c r="W8221">
        <v>10</v>
      </c>
      <c r="X8221">
        <v>3000198</v>
      </c>
      <c r="Y8221" t="s">
        <v>65</v>
      </c>
      <c r="Z8221">
        <v>345</v>
      </c>
      <c r="AA8221" t="s">
        <v>1018</v>
      </c>
      <c r="AB8221" t="s">
        <v>21</v>
      </c>
      <c r="AC8221">
        <v>3</v>
      </c>
    </row>
    <row r="8222" spans="1:29" x14ac:dyDescent="0.25">
      <c r="A8222">
        <v>345</v>
      </c>
      <c r="B8222">
        <v>345102</v>
      </c>
      <c r="C8222">
        <v>5490</v>
      </c>
      <c r="D8222" t="str">
        <f>VLOOKUP(C8222,'Schedule 3'!A:M,13,FALSE)</f>
        <v>Operational/Non-Service Expenses</v>
      </c>
      <c r="E8222">
        <v>273</v>
      </c>
      <c r="F8222" s="1">
        <v>42816</v>
      </c>
      <c r="G8222" t="s">
        <v>462</v>
      </c>
      <c r="H8222" t="s">
        <v>1023</v>
      </c>
      <c r="I8222" t="s">
        <v>1054</v>
      </c>
      <c r="K8222">
        <v>251363</v>
      </c>
      <c r="L8222">
        <v>264890</v>
      </c>
      <c r="M8222">
        <v>240803</v>
      </c>
      <c r="N8222" t="s">
        <v>1015</v>
      </c>
      <c r="O8222" t="s">
        <v>1016</v>
      </c>
      <c r="Q8222" t="s">
        <v>1017</v>
      </c>
      <c r="U8222">
        <v>3</v>
      </c>
      <c r="V8222">
        <v>17</v>
      </c>
      <c r="W8222">
        <v>650</v>
      </c>
      <c r="X8222">
        <v>3000198</v>
      </c>
      <c r="Y8222" t="s">
        <v>65</v>
      </c>
      <c r="Z8222">
        <v>345</v>
      </c>
      <c r="AA8222" t="s">
        <v>1018</v>
      </c>
      <c r="AB8222" t="s">
        <v>21</v>
      </c>
      <c r="AC8222">
        <v>5</v>
      </c>
    </row>
    <row r="8223" spans="1:29" x14ac:dyDescent="0.25">
      <c r="A8223">
        <v>345</v>
      </c>
      <c r="B8223">
        <v>345103</v>
      </c>
      <c r="C8223">
        <v>6345</v>
      </c>
      <c r="D8223" t="str">
        <f>VLOOKUP(C8223,'Schedule 3'!A:M,13,FALSE)</f>
        <v>Operational/Non-Service Expenses</v>
      </c>
      <c r="E8223">
        <v>-9045.2800000000007</v>
      </c>
      <c r="F8223" s="1">
        <v>42816</v>
      </c>
      <c r="G8223" t="s">
        <v>462</v>
      </c>
      <c r="H8223" t="s">
        <v>851</v>
      </c>
      <c r="I8223" t="s">
        <v>1088</v>
      </c>
      <c r="K8223">
        <v>251379</v>
      </c>
      <c r="L8223">
        <v>264976</v>
      </c>
      <c r="M8223">
        <v>240099</v>
      </c>
      <c r="N8223" t="s">
        <v>1022</v>
      </c>
      <c r="O8223" t="s">
        <v>1016</v>
      </c>
      <c r="Q8223" t="s">
        <v>1017</v>
      </c>
      <c r="U8223">
        <v>3</v>
      </c>
      <c r="V8223">
        <v>17</v>
      </c>
      <c r="X8223">
        <v>3000863</v>
      </c>
      <c r="Y8223" t="s">
        <v>65</v>
      </c>
      <c r="Z8223">
        <v>345</v>
      </c>
      <c r="AA8223" t="s">
        <v>1018</v>
      </c>
      <c r="AB8223" t="s">
        <v>21</v>
      </c>
      <c r="AC8223">
        <v>1</v>
      </c>
    </row>
    <row r="8224" spans="1:29" x14ac:dyDescent="0.25">
      <c r="A8224">
        <v>345</v>
      </c>
      <c r="B8224">
        <v>345103</v>
      </c>
      <c r="C8224">
        <v>6345</v>
      </c>
      <c r="D8224" t="str">
        <f>VLOOKUP(C8224,'Schedule 3'!A:M,13,FALSE)</f>
        <v>Operational/Non-Service Expenses</v>
      </c>
      <c r="E8224">
        <v>9588</v>
      </c>
      <c r="F8224" s="1">
        <v>42816</v>
      </c>
      <c r="G8224" t="s">
        <v>462</v>
      </c>
      <c r="H8224" t="s">
        <v>851</v>
      </c>
      <c r="I8224" t="s">
        <v>1088</v>
      </c>
      <c r="K8224">
        <v>251381</v>
      </c>
      <c r="L8224">
        <v>264979</v>
      </c>
      <c r="M8224">
        <v>240099</v>
      </c>
      <c r="N8224" t="s">
        <v>1022</v>
      </c>
      <c r="O8224" t="s">
        <v>1016</v>
      </c>
      <c r="Q8224" t="s">
        <v>1017</v>
      </c>
      <c r="U8224">
        <v>3</v>
      </c>
      <c r="V8224">
        <v>17</v>
      </c>
      <c r="X8224">
        <v>3000863</v>
      </c>
      <c r="Y8224" t="s">
        <v>65</v>
      </c>
      <c r="Z8224">
        <v>345</v>
      </c>
      <c r="AA8224" t="s">
        <v>1018</v>
      </c>
      <c r="AB8224" t="s">
        <v>21</v>
      </c>
      <c r="AC8224">
        <v>1</v>
      </c>
    </row>
    <row r="8225" spans="1:29" x14ac:dyDescent="0.25">
      <c r="A8225">
        <v>345</v>
      </c>
      <c r="B8225">
        <v>345103</v>
      </c>
      <c r="C8225">
        <v>5490</v>
      </c>
      <c r="D8225" t="str">
        <f>VLOOKUP(C8225,'Schedule 3'!A:M,13,FALSE)</f>
        <v>Operational/Non-Service Expenses</v>
      </c>
      <c r="E8225">
        <v>1487.84</v>
      </c>
      <c r="F8225" s="1">
        <v>42821</v>
      </c>
      <c r="G8225" t="s">
        <v>462</v>
      </c>
      <c r="H8225" t="s">
        <v>1026</v>
      </c>
      <c r="I8225" t="s">
        <v>1091</v>
      </c>
      <c r="K8225">
        <v>251703</v>
      </c>
      <c r="L8225">
        <v>265362</v>
      </c>
      <c r="M8225">
        <v>241273</v>
      </c>
      <c r="N8225" t="s">
        <v>1022</v>
      </c>
      <c r="O8225" t="s">
        <v>1016</v>
      </c>
      <c r="Q8225" t="s">
        <v>1017</v>
      </c>
      <c r="U8225">
        <v>3</v>
      </c>
      <c r="V8225">
        <v>17</v>
      </c>
      <c r="X8225">
        <v>3023205</v>
      </c>
      <c r="Y8225" t="s">
        <v>65</v>
      </c>
      <c r="Z8225">
        <v>345</v>
      </c>
      <c r="AA8225" t="s">
        <v>1018</v>
      </c>
      <c r="AB8225" t="s">
        <v>21</v>
      </c>
      <c r="AC8225">
        <v>1</v>
      </c>
    </row>
    <row r="8226" spans="1:29" x14ac:dyDescent="0.25">
      <c r="A8226">
        <v>345</v>
      </c>
      <c r="B8226">
        <v>345102</v>
      </c>
      <c r="C8226">
        <v>5480</v>
      </c>
      <c r="D8226" t="str">
        <f>VLOOKUP(C8226,'Schedule 3'!A:M,13,FALSE)</f>
        <v>Operational/Non-Service Expenses</v>
      </c>
      <c r="E8226">
        <v>250.9</v>
      </c>
      <c r="F8226" s="1">
        <v>42822</v>
      </c>
      <c r="G8226" t="s">
        <v>462</v>
      </c>
      <c r="H8226" t="s">
        <v>876</v>
      </c>
      <c r="I8226" t="s">
        <v>1014</v>
      </c>
      <c r="K8226">
        <v>251919</v>
      </c>
      <c r="L8226">
        <v>265584</v>
      </c>
      <c r="M8226">
        <v>241508</v>
      </c>
      <c r="N8226" t="s">
        <v>1015</v>
      </c>
      <c r="O8226" t="s">
        <v>1016</v>
      </c>
      <c r="Q8226" t="s">
        <v>1017</v>
      </c>
      <c r="U8226">
        <v>3</v>
      </c>
      <c r="V8226">
        <v>17</v>
      </c>
      <c r="W8226">
        <v>130</v>
      </c>
      <c r="X8226">
        <v>3006413</v>
      </c>
      <c r="Y8226" t="s">
        <v>65</v>
      </c>
      <c r="Z8226">
        <v>345</v>
      </c>
      <c r="AA8226" t="s">
        <v>1018</v>
      </c>
      <c r="AB8226" t="s">
        <v>21</v>
      </c>
      <c r="AC8226">
        <v>1</v>
      </c>
    </row>
    <row r="8227" spans="1:29" x14ac:dyDescent="0.25">
      <c r="A8227">
        <v>345</v>
      </c>
      <c r="B8227">
        <v>345102</v>
      </c>
      <c r="C8227">
        <v>5490</v>
      </c>
      <c r="D8227" t="str">
        <f>VLOOKUP(C8227,'Schedule 3'!A:M,13,FALSE)</f>
        <v>Operational/Non-Service Expenses</v>
      </c>
      <c r="E8227">
        <v>276.25</v>
      </c>
      <c r="F8227" s="1">
        <v>42822</v>
      </c>
      <c r="G8227" t="s">
        <v>462</v>
      </c>
      <c r="H8227" t="s">
        <v>876</v>
      </c>
      <c r="I8227" t="s">
        <v>1019</v>
      </c>
      <c r="K8227">
        <v>251919</v>
      </c>
      <c r="L8227">
        <v>265584</v>
      </c>
      <c r="M8227">
        <v>241508</v>
      </c>
      <c r="N8227" t="s">
        <v>1015</v>
      </c>
      <c r="O8227" t="s">
        <v>1016</v>
      </c>
      <c r="Q8227" t="s">
        <v>1017</v>
      </c>
      <c r="U8227">
        <v>3</v>
      </c>
      <c r="V8227">
        <v>17</v>
      </c>
      <c r="W8227">
        <v>65</v>
      </c>
      <c r="X8227">
        <v>3006413</v>
      </c>
      <c r="Y8227" t="s">
        <v>65</v>
      </c>
      <c r="Z8227">
        <v>345</v>
      </c>
      <c r="AA8227" t="s">
        <v>1018</v>
      </c>
      <c r="AB8227" t="s">
        <v>21</v>
      </c>
      <c r="AC8227">
        <v>3</v>
      </c>
    </row>
    <row r="8228" spans="1:29" x14ac:dyDescent="0.25">
      <c r="A8228">
        <v>345</v>
      </c>
      <c r="B8228">
        <v>345102</v>
      </c>
      <c r="C8228">
        <v>5490</v>
      </c>
      <c r="D8228" t="str">
        <f>VLOOKUP(C8228,'Schedule 3'!A:M,13,FALSE)</f>
        <v>Operational/Non-Service Expenses</v>
      </c>
      <c r="E8228">
        <v>393.25</v>
      </c>
      <c r="F8228" s="1">
        <v>42822</v>
      </c>
      <c r="G8228" t="s">
        <v>462</v>
      </c>
      <c r="H8228" t="s">
        <v>876</v>
      </c>
      <c r="I8228" t="s">
        <v>1020</v>
      </c>
      <c r="K8228">
        <v>251919</v>
      </c>
      <c r="L8228">
        <v>265584</v>
      </c>
      <c r="M8228">
        <v>241508</v>
      </c>
      <c r="N8228" t="s">
        <v>1015</v>
      </c>
      <c r="O8228" t="s">
        <v>1016</v>
      </c>
      <c r="Q8228" t="s">
        <v>1017</v>
      </c>
      <c r="U8228">
        <v>3</v>
      </c>
      <c r="V8228">
        <v>17</v>
      </c>
      <c r="W8228">
        <v>65</v>
      </c>
      <c r="X8228">
        <v>3006413</v>
      </c>
      <c r="Y8228" t="s">
        <v>65</v>
      </c>
      <c r="Z8228">
        <v>345</v>
      </c>
      <c r="AA8228" t="s">
        <v>1018</v>
      </c>
      <c r="AB8228" t="s">
        <v>21</v>
      </c>
      <c r="AC8228">
        <v>5</v>
      </c>
    </row>
    <row r="8229" spans="1:29" x14ac:dyDescent="0.25">
      <c r="A8229">
        <v>345</v>
      </c>
      <c r="B8229">
        <v>345103</v>
      </c>
      <c r="C8229">
        <v>6325</v>
      </c>
      <c r="D8229" t="str">
        <f>VLOOKUP(C8229,'Schedule 3'!A:M,13,FALSE)</f>
        <v>Operational/Non-Service Expenses</v>
      </c>
      <c r="E8229">
        <v>650</v>
      </c>
      <c r="F8229" s="1">
        <v>42823</v>
      </c>
      <c r="G8229" t="s">
        <v>462</v>
      </c>
      <c r="H8229" t="s">
        <v>1064</v>
      </c>
      <c r="I8229" t="s">
        <v>1092</v>
      </c>
      <c r="K8229">
        <v>252107</v>
      </c>
      <c r="L8229">
        <v>265811</v>
      </c>
      <c r="M8229">
        <v>240871</v>
      </c>
      <c r="N8229" t="s">
        <v>1022</v>
      </c>
      <c r="O8229" t="s">
        <v>1016</v>
      </c>
      <c r="Q8229" t="s">
        <v>1017</v>
      </c>
      <c r="U8229">
        <v>3</v>
      </c>
      <c r="V8229">
        <v>17</v>
      </c>
      <c r="X8229">
        <v>3008081</v>
      </c>
      <c r="Y8229" t="s">
        <v>65</v>
      </c>
      <c r="Z8229">
        <v>345</v>
      </c>
      <c r="AA8229" t="s">
        <v>1018</v>
      </c>
      <c r="AB8229" t="s">
        <v>21</v>
      </c>
      <c r="AC8229">
        <v>1</v>
      </c>
    </row>
    <row r="8230" spans="1:29" x14ac:dyDescent="0.25">
      <c r="A8230">
        <v>345</v>
      </c>
      <c r="B8230">
        <v>345102</v>
      </c>
      <c r="C8230">
        <v>6090</v>
      </c>
      <c r="D8230" t="str">
        <f>VLOOKUP(C8230,'Schedule 3'!A:M,13,FALSE)</f>
        <v>Other Personnel Related Expenses</v>
      </c>
      <c r="E8230">
        <v>485</v>
      </c>
      <c r="F8230" s="1">
        <v>42828</v>
      </c>
      <c r="G8230" t="s">
        <v>462</v>
      </c>
      <c r="H8230" t="s">
        <v>1039</v>
      </c>
      <c r="I8230" t="s">
        <v>1093</v>
      </c>
      <c r="K8230">
        <v>252352</v>
      </c>
      <c r="L8230">
        <v>266121</v>
      </c>
      <c r="M8230">
        <v>241909</v>
      </c>
      <c r="N8230" t="s">
        <v>1022</v>
      </c>
      <c r="O8230" t="s">
        <v>1016</v>
      </c>
      <c r="Q8230" t="s">
        <v>1017</v>
      </c>
      <c r="U8230">
        <v>4</v>
      </c>
      <c r="V8230">
        <v>17</v>
      </c>
      <c r="W8230">
        <v>1</v>
      </c>
      <c r="X8230">
        <v>3085299</v>
      </c>
      <c r="Y8230" t="s">
        <v>65</v>
      </c>
      <c r="Z8230">
        <v>345</v>
      </c>
      <c r="AA8230" t="s">
        <v>1018</v>
      </c>
      <c r="AB8230" t="s">
        <v>21</v>
      </c>
      <c r="AC8230">
        <v>1</v>
      </c>
    </row>
    <row r="8231" spans="1:29" x14ac:dyDescent="0.25">
      <c r="A8231">
        <v>345</v>
      </c>
      <c r="B8231">
        <v>345102</v>
      </c>
      <c r="C8231">
        <v>6255</v>
      </c>
      <c r="D8231" t="str">
        <f>VLOOKUP(C8231,'Schedule 3'!A:M,13,FALSE)</f>
        <v>Operational/Non-Service Expenses</v>
      </c>
      <c r="E8231">
        <v>490</v>
      </c>
      <c r="F8231" s="1">
        <v>42828</v>
      </c>
      <c r="G8231" t="s">
        <v>462</v>
      </c>
      <c r="H8231" t="s">
        <v>1043</v>
      </c>
      <c r="I8231" t="s">
        <v>1094</v>
      </c>
      <c r="K8231">
        <v>252384</v>
      </c>
      <c r="L8231">
        <v>266149</v>
      </c>
      <c r="M8231">
        <v>240978</v>
      </c>
      <c r="N8231" t="s">
        <v>1015</v>
      </c>
      <c r="O8231" t="s">
        <v>1016</v>
      </c>
      <c r="Q8231" t="s">
        <v>1017</v>
      </c>
      <c r="U8231">
        <v>4</v>
      </c>
      <c r="V8231">
        <v>17</v>
      </c>
      <c r="X8231">
        <v>3001159</v>
      </c>
      <c r="Y8231" t="s">
        <v>65</v>
      </c>
      <c r="Z8231">
        <v>345</v>
      </c>
      <c r="AA8231" t="s">
        <v>1018</v>
      </c>
      <c r="AB8231" t="s">
        <v>21</v>
      </c>
      <c r="AC8231">
        <v>1</v>
      </c>
    </row>
    <row r="8232" spans="1:29" x14ac:dyDescent="0.25">
      <c r="A8232">
        <v>345</v>
      </c>
      <c r="B8232">
        <v>345102</v>
      </c>
      <c r="C8232">
        <v>6090</v>
      </c>
      <c r="D8232" t="str">
        <f>VLOOKUP(C8232,'Schedule 3'!A:M,13,FALSE)</f>
        <v>Other Personnel Related Expenses</v>
      </c>
      <c r="E8232">
        <v>485</v>
      </c>
      <c r="F8232" s="1">
        <v>42829</v>
      </c>
      <c r="G8232" t="s">
        <v>462</v>
      </c>
      <c r="H8232" t="s">
        <v>1039</v>
      </c>
      <c r="I8232" t="s">
        <v>1095</v>
      </c>
      <c r="K8232">
        <v>252589</v>
      </c>
      <c r="L8232">
        <v>266306</v>
      </c>
      <c r="M8232">
        <v>242143</v>
      </c>
      <c r="N8232" t="s">
        <v>1022</v>
      </c>
      <c r="O8232" t="s">
        <v>1016</v>
      </c>
      <c r="Q8232" t="s">
        <v>1017</v>
      </c>
      <c r="U8232">
        <v>4</v>
      </c>
      <c r="V8232">
        <v>17</v>
      </c>
      <c r="W8232">
        <v>1</v>
      </c>
      <c r="X8232">
        <v>3085299</v>
      </c>
      <c r="Y8232" t="s">
        <v>65</v>
      </c>
      <c r="Z8232">
        <v>345</v>
      </c>
      <c r="AA8232" t="s">
        <v>1018</v>
      </c>
      <c r="AB8232" t="s">
        <v>21</v>
      </c>
      <c r="AC8232">
        <v>1</v>
      </c>
    </row>
    <row r="8233" spans="1:29" x14ac:dyDescent="0.25">
      <c r="A8233">
        <v>345</v>
      </c>
      <c r="B8233">
        <v>345102</v>
      </c>
      <c r="C8233">
        <v>6090</v>
      </c>
      <c r="D8233" t="str">
        <f>VLOOKUP(C8233,'Schedule 3'!A:M,13,FALSE)</f>
        <v>Other Personnel Related Expenses</v>
      </c>
      <c r="E8233">
        <v>485</v>
      </c>
      <c r="F8233" s="1">
        <v>42829</v>
      </c>
      <c r="G8233" t="s">
        <v>462</v>
      </c>
      <c r="H8233" t="s">
        <v>1039</v>
      </c>
      <c r="I8233" t="s">
        <v>1096</v>
      </c>
      <c r="K8233">
        <v>252590</v>
      </c>
      <c r="L8233">
        <v>266307</v>
      </c>
      <c r="M8233">
        <v>242145</v>
      </c>
      <c r="N8233" t="s">
        <v>1022</v>
      </c>
      <c r="O8233" t="s">
        <v>1016</v>
      </c>
      <c r="Q8233" t="s">
        <v>1017</v>
      </c>
      <c r="U8233">
        <v>4</v>
      </c>
      <c r="V8233">
        <v>17</v>
      </c>
      <c r="W8233">
        <v>1</v>
      </c>
      <c r="X8233">
        <v>3085299</v>
      </c>
      <c r="Y8233" t="s">
        <v>65</v>
      </c>
      <c r="Z8233">
        <v>345</v>
      </c>
      <c r="AA8233" t="s">
        <v>1018</v>
      </c>
      <c r="AB8233" t="s">
        <v>21</v>
      </c>
      <c r="AC8233">
        <v>1</v>
      </c>
    </row>
    <row r="8234" spans="1:29" x14ac:dyDescent="0.25">
      <c r="A8234">
        <v>345</v>
      </c>
      <c r="B8234">
        <v>345103</v>
      </c>
      <c r="C8234">
        <v>6270</v>
      </c>
      <c r="D8234" t="str">
        <f>VLOOKUP(C8234,'Schedule 3'!A:M,13,FALSE)</f>
        <v>Operational/Non-Service Expenses</v>
      </c>
      <c r="E8234">
        <v>1059</v>
      </c>
      <c r="F8234" s="1">
        <v>42830</v>
      </c>
      <c r="G8234" t="s">
        <v>462</v>
      </c>
      <c r="H8234" t="s">
        <v>571</v>
      </c>
      <c r="I8234" t="s">
        <v>1097</v>
      </c>
      <c r="K8234">
        <v>252707</v>
      </c>
      <c r="L8234">
        <v>266439</v>
      </c>
      <c r="M8234">
        <v>242217</v>
      </c>
      <c r="N8234" t="s">
        <v>1022</v>
      </c>
      <c r="O8234" t="s">
        <v>1016</v>
      </c>
      <c r="Q8234" t="s">
        <v>1017</v>
      </c>
      <c r="U8234">
        <v>4</v>
      </c>
      <c r="V8234">
        <v>17</v>
      </c>
      <c r="X8234">
        <v>3004977</v>
      </c>
      <c r="Y8234" t="s">
        <v>65</v>
      </c>
      <c r="Z8234">
        <v>345</v>
      </c>
      <c r="AA8234" t="s">
        <v>1018</v>
      </c>
      <c r="AB8234" t="s">
        <v>21</v>
      </c>
      <c r="AC8234">
        <v>1</v>
      </c>
    </row>
    <row r="8235" spans="1:29" x14ac:dyDescent="0.25">
      <c r="A8235">
        <v>345</v>
      </c>
      <c r="B8235">
        <v>345103</v>
      </c>
      <c r="C8235">
        <v>6325</v>
      </c>
      <c r="D8235" t="str">
        <f>VLOOKUP(C8235,'Schedule 3'!A:M,13,FALSE)</f>
        <v>Operational/Non-Service Expenses</v>
      </c>
      <c r="E8235">
        <v>315</v>
      </c>
      <c r="F8235" s="1">
        <v>42830</v>
      </c>
      <c r="G8235" t="s">
        <v>462</v>
      </c>
      <c r="H8235" t="s">
        <v>849</v>
      </c>
      <c r="I8235" t="s">
        <v>1098</v>
      </c>
      <c r="K8235">
        <v>252760</v>
      </c>
      <c r="L8235">
        <v>266538</v>
      </c>
      <c r="M8235">
        <v>242275</v>
      </c>
      <c r="N8235" t="s">
        <v>1022</v>
      </c>
      <c r="O8235" t="s">
        <v>1016</v>
      </c>
      <c r="Q8235" t="s">
        <v>1017</v>
      </c>
      <c r="U8235">
        <v>4</v>
      </c>
      <c r="V8235">
        <v>17</v>
      </c>
      <c r="W8235">
        <v>60</v>
      </c>
      <c r="X8235">
        <v>3009296</v>
      </c>
      <c r="Y8235" t="s">
        <v>65</v>
      </c>
      <c r="Z8235">
        <v>345</v>
      </c>
      <c r="AA8235" t="s">
        <v>1018</v>
      </c>
      <c r="AB8235" t="s">
        <v>21</v>
      </c>
      <c r="AC8235">
        <v>1</v>
      </c>
    </row>
    <row r="8236" spans="1:29" x14ac:dyDescent="0.25">
      <c r="A8236">
        <v>345</v>
      </c>
      <c r="B8236">
        <v>345103</v>
      </c>
      <c r="C8236">
        <v>6325</v>
      </c>
      <c r="D8236" t="str">
        <f>VLOOKUP(C8236,'Schedule 3'!A:M,13,FALSE)</f>
        <v>Operational/Non-Service Expenses</v>
      </c>
      <c r="E8236">
        <v>390.38</v>
      </c>
      <c r="F8236" s="1">
        <v>42830</v>
      </c>
      <c r="G8236" t="s">
        <v>462</v>
      </c>
      <c r="H8236" t="s">
        <v>849</v>
      </c>
      <c r="I8236" t="s">
        <v>1099</v>
      </c>
      <c r="K8236">
        <v>252760</v>
      </c>
      <c r="L8236">
        <v>266538</v>
      </c>
      <c r="M8236">
        <v>242275</v>
      </c>
      <c r="N8236" t="s">
        <v>1022</v>
      </c>
      <c r="O8236" t="s">
        <v>1016</v>
      </c>
      <c r="Q8236" t="s">
        <v>1017</v>
      </c>
      <c r="U8236">
        <v>4</v>
      </c>
      <c r="V8236">
        <v>17</v>
      </c>
      <c r="W8236">
        <v>2</v>
      </c>
      <c r="X8236">
        <v>3009296</v>
      </c>
      <c r="Y8236" t="s">
        <v>65</v>
      </c>
      <c r="Z8236">
        <v>345</v>
      </c>
      <c r="AA8236" t="s">
        <v>1018</v>
      </c>
      <c r="AB8236" t="s">
        <v>21</v>
      </c>
      <c r="AC8236">
        <v>3</v>
      </c>
    </row>
    <row r="8237" spans="1:29" x14ac:dyDescent="0.25">
      <c r="A8237">
        <v>345</v>
      </c>
      <c r="B8237">
        <v>345103</v>
      </c>
      <c r="C8237">
        <v>6325</v>
      </c>
      <c r="D8237" t="str">
        <f>VLOOKUP(C8237,'Schedule 3'!A:M,13,FALSE)</f>
        <v>Operational/Non-Service Expenses</v>
      </c>
      <c r="E8237">
        <v>43.32</v>
      </c>
      <c r="F8237" s="1">
        <v>42830</v>
      </c>
      <c r="G8237" t="s">
        <v>462</v>
      </c>
      <c r="H8237" t="s">
        <v>849</v>
      </c>
      <c r="I8237" t="s">
        <v>1061</v>
      </c>
      <c r="K8237">
        <v>252760</v>
      </c>
      <c r="L8237">
        <v>266538</v>
      </c>
      <c r="M8237">
        <v>242275</v>
      </c>
      <c r="N8237" t="s">
        <v>1022</v>
      </c>
      <c r="O8237" t="s">
        <v>1016</v>
      </c>
      <c r="Q8237" t="s">
        <v>1017</v>
      </c>
      <c r="U8237">
        <v>4</v>
      </c>
      <c r="V8237">
        <v>17</v>
      </c>
      <c r="W8237">
        <v>1</v>
      </c>
      <c r="X8237">
        <v>3009296</v>
      </c>
      <c r="Y8237" t="s">
        <v>65</v>
      </c>
      <c r="Z8237">
        <v>345</v>
      </c>
      <c r="AA8237" t="s">
        <v>1018</v>
      </c>
      <c r="AB8237" t="s">
        <v>21</v>
      </c>
      <c r="AC8237">
        <v>5</v>
      </c>
    </row>
    <row r="8238" spans="1:29" x14ac:dyDescent="0.25">
      <c r="A8238">
        <v>345</v>
      </c>
      <c r="B8238">
        <v>345102</v>
      </c>
      <c r="C8238">
        <v>6255</v>
      </c>
      <c r="D8238" t="str">
        <f>VLOOKUP(C8238,'Schedule 3'!A:M,13,FALSE)</f>
        <v>Operational/Non-Service Expenses</v>
      </c>
      <c r="E8238">
        <v>481</v>
      </c>
      <c r="F8238" s="1">
        <v>42830</v>
      </c>
      <c r="G8238" t="s">
        <v>462</v>
      </c>
      <c r="H8238" t="s">
        <v>572</v>
      </c>
      <c r="I8238" t="s">
        <v>1100</v>
      </c>
      <c r="K8238">
        <v>252778</v>
      </c>
      <c r="L8238">
        <v>266560</v>
      </c>
      <c r="M8238">
        <v>242277</v>
      </c>
      <c r="N8238" t="s">
        <v>1015</v>
      </c>
      <c r="O8238" t="s">
        <v>1016</v>
      </c>
      <c r="Q8238" t="s">
        <v>1017</v>
      </c>
      <c r="U8238">
        <v>4</v>
      </c>
      <c r="V8238">
        <v>17</v>
      </c>
      <c r="X8238">
        <v>3005061</v>
      </c>
      <c r="Y8238" t="s">
        <v>65</v>
      </c>
      <c r="Z8238">
        <v>345</v>
      </c>
      <c r="AA8238" t="s">
        <v>1018</v>
      </c>
      <c r="AB8238" t="s">
        <v>21</v>
      </c>
      <c r="AC8238">
        <v>1</v>
      </c>
    </row>
    <row r="8239" spans="1:29" x14ac:dyDescent="0.25">
      <c r="A8239">
        <v>345</v>
      </c>
      <c r="B8239">
        <v>345102</v>
      </c>
      <c r="C8239">
        <v>5490</v>
      </c>
      <c r="D8239" t="str">
        <f>VLOOKUP(C8239,'Schedule 3'!A:M,13,FALSE)</f>
        <v>Operational/Non-Service Expenses</v>
      </c>
      <c r="E8239">
        <v>777</v>
      </c>
      <c r="F8239" s="1">
        <v>42834</v>
      </c>
      <c r="G8239" t="s">
        <v>462</v>
      </c>
      <c r="H8239" t="s">
        <v>999</v>
      </c>
      <c r="I8239" t="s">
        <v>1046</v>
      </c>
      <c r="K8239">
        <v>253036</v>
      </c>
      <c r="L8239">
        <v>266864</v>
      </c>
      <c r="M8239">
        <v>242243</v>
      </c>
      <c r="N8239" t="s">
        <v>1015</v>
      </c>
      <c r="O8239" t="s">
        <v>1016</v>
      </c>
      <c r="Q8239" t="s">
        <v>1017</v>
      </c>
      <c r="U8239">
        <v>4</v>
      </c>
      <c r="V8239">
        <v>17</v>
      </c>
      <c r="W8239">
        <v>6</v>
      </c>
      <c r="X8239">
        <v>3004890</v>
      </c>
      <c r="Y8239" t="s">
        <v>65</v>
      </c>
      <c r="Z8239">
        <v>345</v>
      </c>
      <c r="AA8239" t="s">
        <v>1018</v>
      </c>
      <c r="AB8239" t="s">
        <v>21</v>
      </c>
      <c r="AC8239">
        <v>1</v>
      </c>
    </row>
    <row r="8240" spans="1:29" x14ac:dyDescent="0.25">
      <c r="A8240">
        <v>345</v>
      </c>
      <c r="B8240">
        <v>345102</v>
      </c>
      <c r="C8240">
        <v>5490</v>
      </c>
      <c r="D8240" t="str">
        <f>VLOOKUP(C8240,'Schedule 3'!A:M,13,FALSE)</f>
        <v>Operational/Non-Service Expenses</v>
      </c>
      <c r="E8240">
        <v>171.26</v>
      </c>
      <c r="F8240" s="1">
        <v>42834</v>
      </c>
      <c r="G8240" t="s">
        <v>462</v>
      </c>
      <c r="H8240" t="s">
        <v>999</v>
      </c>
      <c r="I8240" t="s">
        <v>133</v>
      </c>
      <c r="K8240">
        <v>253036</v>
      </c>
      <c r="L8240">
        <v>266864</v>
      </c>
      <c r="M8240">
        <v>242243</v>
      </c>
      <c r="N8240" t="s">
        <v>1015</v>
      </c>
      <c r="O8240" t="s">
        <v>1016</v>
      </c>
      <c r="Q8240" t="s">
        <v>1017</v>
      </c>
      <c r="U8240">
        <v>4</v>
      </c>
      <c r="V8240">
        <v>17</v>
      </c>
      <c r="W8240">
        <v>1</v>
      </c>
      <c r="X8240">
        <v>3004890</v>
      </c>
      <c r="Y8240" t="s">
        <v>65</v>
      </c>
      <c r="Z8240">
        <v>345</v>
      </c>
      <c r="AA8240" t="s">
        <v>1018</v>
      </c>
      <c r="AB8240" t="s">
        <v>21</v>
      </c>
      <c r="AC8240">
        <v>3</v>
      </c>
    </row>
    <row r="8241" spans="1:29" x14ac:dyDescent="0.25">
      <c r="A8241">
        <v>345</v>
      </c>
      <c r="B8241">
        <v>345101</v>
      </c>
      <c r="C8241">
        <v>6300</v>
      </c>
      <c r="D8241" t="str">
        <f>VLOOKUP(C8241,'Schedule 3'!A:M,13,FALSE)</f>
        <v>Operational/Non-Service Expenses</v>
      </c>
      <c r="E8241">
        <v>195</v>
      </c>
      <c r="F8241" s="1">
        <v>42835</v>
      </c>
      <c r="G8241" t="s">
        <v>462</v>
      </c>
      <c r="H8241" t="s">
        <v>1101</v>
      </c>
      <c r="I8241" t="s">
        <v>1102</v>
      </c>
      <c r="K8241">
        <v>253057</v>
      </c>
      <c r="L8241">
        <v>266895</v>
      </c>
      <c r="M8241">
        <v>242589</v>
      </c>
      <c r="N8241" t="s">
        <v>1022</v>
      </c>
      <c r="O8241" t="s">
        <v>1016</v>
      </c>
      <c r="Q8241" t="s">
        <v>1017</v>
      </c>
      <c r="U8241">
        <v>4</v>
      </c>
      <c r="V8241">
        <v>17</v>
      </c>
      <c r="W8241">
        <v>3</v>
      </c>
      <c r="X8241">
        <v>3005329</v>
      </c>
      <c r="Y8241" t="s">
        <v>65</v>
      </c>
      <c r="Z8241">
        <v>345</v>
      </c>
      <c r="AA8241" t="s">
        <v>1018</v>
      </c>
      <c r="AB8241" t="s">
        <v>21</v>
      </c>
      <c r="AC8241">
        <v>1</v>
      </c>
    </row>
    <row r="8242" spans="1:29" x14ac:dyDescent="0.25">
      <c r="A8242">
        <v>345</v>
      </c>
      <c r="B8242">
        <v>345101</v>
      </c>
      <c r="C8242">
        <v>6300</v>
      </c>
      <c r="D8242" t="str">
        <f>VLOOKUP(C8242,'Schedule 3'!A:M,13,FALSE)</f>
        <v>Operational/Non-Service Expenses</v>
      </c>
      <c r="E8242">
        <v>55</v>
      </c>
      <c r="F8242" s="1">
        <v>42835</v>
      </c>
      <c r="G8242" t="s">
        <v>462</v>
      </c>
      <c r="H8242" t="s">
        <v>1101</v>
      </c>
      <c r="I8242" t="s">
        <v>1103</v>
      </c>
      <c r="K8242">
        <v>253057</v>
      </c>
      <c r="L8242">
        <v>266895</v>
      </c>
      <c r="M8242">
        <v>242589</v>
      </c>
      <c r="N8242" t="s">
        <v>1022</v>
      </c>
      <c r="O8242" t="s">
        <v>1016</v>
      </c>
      <c r="Q8242" t="s">
        <v>1017</v>
      </c>
      <c r="U8242">
        <v>4</v>
      </c>
      <c r="V8242">
        <v>17</v>
      </c>
      <c r="W8242">
        <v>44</v>
      </c>
      <c r="X8242">
        <v>3005329</v>
      </c>
      <c r="Y8242" t="s">
        <v>65</v>
      </c>
      <c r="Z8242">
        <v>345</v>
      </c>
      <c r="AA8242" t="s">
        <v>1018</v>
      </c>
      <c r="AB8242" t="s">
        <v>21</v>
      </c>
      <c r="AC8242">
        <v>3</v>
      </c>
    </row>
    <row r="8243" spans="1:29" x14ac:dyDescent="0.25">
      <c r="A8243">
        <v>345</v>
      </c>
      <c r="B8243">
        <v>345101</v>
      </c>
      <c r="C8243">
        <v>6300</v>
      </c>
      <c r="D8243" t="str">
        <f>VLOOKUP(C8243,'Schedule 3'!A:M,13,FALSE)</f>
        <v>Operational/Non-Service Expenses</v>
      </c>
      <c r="E8243">
        <v>15</v>
      </c>
      <c r="F8243" s="1">
        <v>42835</v>
      </c>
      <c r="G8243" t="s">
        <v>462</v>
      </c>
      <c r="H8243" t="s">
        <v>1101</v>
      </c>
      <c r="I8243" t="s">
        <v>1104</v>
      </c>
      <c r="K8243">
        <v>253057</v>
      </c>
      <c r="L8243">
        <v>266895</v>
      </c>
      <c r="M8243">
        <v>242589</v>
      </c>
      <c r="N8243" t="s">
        <v>1022</v>
      </c>
      <c r="O8243" t="s">
        <v>1016</v>
      </c>
      <c r="Q8243" t="s">
        <v>1017</v>
      </c>
      <c r="U8243">
        <v>4</v>
      </c>
      <c r="V8243">
        <v>17</v>
      </c>
      <c r="W8243">
        <v>1</v>
      </c>
      <c r="X8243">
        <v>3005329</v>
      </c>
      <c r="Y8243" t="s">
        <v>65</v>
      </c>
      <c r="Z8243">
        <v>345</v>
      </c>
      <c r="AA8243" t="s">
        <v>1018</v>
      </c>
      <c r="AB8243" t="s">
        <v>21</v>
      </c>
      <c r="AC8243">
        <v>5</v>
      </c>
    </row>
    <row r="8244" spans="1:29" x14ac:dyDescent="0.25">
      <c r="A8244">
        <v>345</v>
      </c>
      <c r="B8244">
        <v>345102</v>
      </c>
      <c r="C8244">
        <v>6310</v>
      </c>
      <c r="D8244" t="str">
        <f>VLOOKUP(C8244,'Schedule 3'!A:M,13,FALSE)</f>
        <v>Operational/Non-Service Expenses</v>
      </c>
      <c r="E8244">
        <v>344</v>
      </c>
      <c r="F8244" s="1">
        <v>42836</v>
      </c>
      <c r="G8244" t="s">
        <v>462</v>
      </c>
      <c r="H8244" t="s">
        <v>1105</v>
      </c>
      <c r="I8244" t="s">
        <v>1106</v>
      </c>
      <c r="K8244">
        <v>253150</v>
      </c>
      <c r="L8244">
        <v>266997</v>
      </c>
      <c r="M8244">
        <v>242690</v>
      </c>
      <c r="N8244" t="s">
        <v>1022</v>
      </c>
      <c r="O8244" t="s">
        <v>1016</v>
      </c>
      <c r="Q8244" t="s">
        <v>1017</v>
      </c>
      <c r="U8244">
        <v>4</v>
      </c>
      <c r="V8244">
        <v>17</v>
      </c>
      <c r="W8244">
        <v>1</v>
      </c>
      <c r="X8244">
        <v>3023208</v>
      </c>
      <c r="Y8244" t="s">
        <v>65</v>
      </c>
      <c r="Z8244">
        <v>345</v>
      </c>
      <c r="AA8244" t="s">
        <v>1018</v>
      </c>
      <c r="AB8244" t="s">
        <v>21</v>
      </c>
      <c r="AC8244">
        <v>1</v>
      </c>
    </row>
    <row r="8245" spans="1:29" x14ac:dyDescent="0.25">
      <c r="A8245">
        <v>345</v>
      </c>
      <c r="B8245">
        <v>345102</v>
      </c>
      <c r="C8245">
        <v>6310</v>
      </c>
      <c r="D8245" t="str">
        <f>VLOOKUP(C8245,'Schedule 3'!A:M,13,FALSE)</f>
        <v>Operational/Non-Service Expenses</v>
      </c>
      <c r="E8245">
        <v>60</v>
      </c>
      <c r="F8245" s="1">
        <v>42836</v>
      </c>
      <c r="G8245" t="s">
        <v>462</v>
      </c>
      <c r="H8245" t="s">
        <v>1105</v>
      </c>
      <c r="I8245" t="s">
        <v>1107</v>
      </c>
      <c r="K8245">
        <v>253150</v>
      </c>
      <c r="L8245">
        <v>266997</v>
      </c>
      <c r="M8245">
        <v>242690</v>
      </c>
      <c r="N8245" t="s">
        <v>1022</v>
      </c>
      <c r="O8245" t="s">
        <v>1016</v>
      </c>
      <c r="Q8245" t="s">
        <v>1017</v>
      </c>
      <c r="U8245">
        <v>4</v>
      </c>
      <c r="V8245">
        <v>17</v>
      </c>
      <c r="W8245">
        <v>1</v>
      </c>
      <c r="X8245">
        <v>3023208</v>
      </c>
      <c r="Y8245" t="s">
        <v>65</v>
      </c>
      <c r="Z8245">
        <v>345</v>
      </c>
      <c r="AA8245" t="s">
        <v>1018</v>
      </c>
      <c r="AB8245" t="s">
        <v>21</v>
      </c>
      <c r="AC8245">
        <v>3</v>
      </c>
    </row>
    <row r="8246" spans="1:29" x14ac:dyDescent="0.25">
      <c r="A8246">
        <v>345</v>
      </c>
      <c r="B8246">
        <v>345102</v>
      </c>
      <c r="C8246">
        <v>6310</v>
      </c>
      <c r="D8246" t="str">
        <f>VLOOKUP(C8246,'Schedule 3'!A:M,13,FALSE)</f>
        <v>Operational/Non-Service Expenses</v>
      </c>
      <c r="E8246">
        <v>3.5</v>
      </c>
      <c r="F8246" s="1">
        <v>42836</v>
      </c>
      <c r="G8246" t="s">
        <v>462</v>
      </c>
      <c r="H8246" t="s">
        <v>1105</v>
      </c>
      <c r="I8246" t="s">
        <v>1108</v>
      </c>
      <c r="K8246">
        <v>253150</v>
      </c>
      <c r="L8246">
        <v>266997</v>
      </c>
      <c r="M8246">
        <v>242690</v>
      </c>
      <c r="N8246" t="s">
        <v>1022</v>
      </c>
      <c r="O8246" t="s">
        <v>1016</v>
      </c>
      <c r="Q8246" t="s">
        <v>1017</v>
      </c>
      <c r="U8246">
        <v>4</v>
      </c>
      <c r="V8246">
        <v>17</v>
      </c>
      <c r="W8246">
        <v>1</v>
      </c>
      <c r="X8246">
        <v>3023208</v>
      </c>
      <c r="Y8246" t="s">
        <v>65</v>
      </c>
      <c r="Z8246">
        <v>345</v>
      </c>
      <c r="AA8246" t="s">
        <v>1018</v>
      </c>
      <c r="AB8246" t="s">
        <v>21</v>
      </c>
      <c r="AC8246">
        <v>5</v>
      </c>
    </row>
    <row r="8247" spans="1:29" x14ac:dyDescent="0.25">
      <c r="A8247">
        <v>345</v>
      </c>
      <c r="B8247">
        <v>345102</v>
      </c>
      <c r="C8247">
        <v>6310</v>
      </c>
      <c r="D8247" t="str">
        <f>VLOOKUP(C8247,'Schedule 3'!A:M,13,FALSE)</f>
        <v>Operational/Non-Service Expenses</v>
      </c>
      <c r="E8247">
        <v>20.64</v>
      </c>
      <c r="F8247" s="1">
        <v>42836</v>
      </c>
      <c r="G8247" t="s">
        <v>462</v>
      </c>
      <c r="H8247" t="s">
        <v>1105</v>
      </c>
      <c r="I8247" t="s">
        <v>1061</v>
      </c>
      <c r="K8247">
        <v>253150</v>
      </c>
      <c r="L8247">
        <v>266997</v>
      </c>
      <c r="M8247">
        <v>242690</v>
      </c>
      <c r="N8247" t="s">
        <v>1022</v>
      </c>
      <c r="O8247" t="s">
        <v>1016</v>
      </c>
      <c r="Q8247" t="s">
        <v>1017</v>
      </c>
      <c r="U8247">
        <v>4</v>
      </c>
      <c r="V8247">
        <v>17</v>
      </c>
      <c r="W8247">
        <v>1</v>
      </c>
      <c r="X8247">
        <v>3023208</v>
      </c>
      <c r="Y8247" t="s">
        <v>65</v>
      </c>
      <c r="Z8247">
        <v>345</v>
      </c>
      <c r="AA8247" t="s">
        <v>1018</v>
      </c>
      <c r="AB8247" t="s">
        <v>21</v>
      </c>
      <c r="AC8247">
        <v>7</v>
      </c>
    </row>
    <row r="8248" spans="1:29" x14ac:dyDescent="0.25">
      <c r="A8248">
        <v>345</v>
      </c>
      <c r="B8248">
        <v>345102</v>
      </c>
      <c r="C8248">
        <v>6090</v>
      </c>
      <c r="D8248" t="str">
        <f>VLOOKUP(C8248,'Schedule 3'!A:M,13,FALSE)</f>
        <v>Other Personnel Related Expenses</v>
      </c>
      <c r="E8248">
        <v>485</v>
      </c>
      <c r="F8248" s="1">
        <v>42837</v>
      </c>
      <c r="G8248" t="s">
        <v>462</v>
      </c>
      <c r="H8248" t="s">
        <v>1039</v>
      </c>
      <c r="I8248" t="s">
        <v>1109</v>
      </c>
      <c r="K8248">
        <v>253300</v>
      </c>
      <c r="L8248">
        <v>267140</v>
      </c>
      <c r="M8248">
        <v>242828</v>
      </c>
      <c r="N8248" t="s">
        <v>1022</v>
      </c>
      <c r="O8248" t="s">
        <v>1016</v>
      </c>
      <c r="Q8248" t="s">
        <v>1017</v>
      </c>
      <c r="U8248">
        <v>4</v>
      </c>
      <c r="V8248">
        <v>17</v>
      </c>
      <c r="W8248">
        <v>1</v>
      </c>
      <c r="X8248">
        <v>3085299</v>
      </c>
      <c r="Y8248" t="s">
        <v>65</v>
      </c>
      <c r="Z8248">
        <v>345</v>
      </c>
      <c r="AA8248" t="s">
        <v>1018</v>
      </c>
      <c r="AB8248" t="s">
        <v>21</v>
      </c>
      <c r="AC8248">
        <v>1</v>
      </c>
    </row>
    <row r="8249" spans="1:29" x14ac:dyDescent="0.25">
      <c r="A8249">
        <v>345</v>
      </c>
      <c r="B8249">
        <v>345102</v>
      </c>
      <c r="C8249">
        <v>6090</v>
      </c>
      <c r="D8249" t="str">
        <f>VLOOKUP(C8249,'Schedule 3'!A:M,13,FALSE)</f>
        <v>Other Personnel Related Expenses</v>
      </c>
      <c r="E8249">
        <v>485</v>
      </c>
      <c r="F8249" s="1">
        <v>42837</v>
      </c>
      <c r="G8249" t="s">
        <v>462</v>
      </c>
      <c r="H8249" t="s">
        <v>1039</v>
      </c>
      <c r="I8249" t="s">
        <v>1110</v>
      </c>
      <c r="K8249">
        <v>253301</v>
      </c>
      <c r="L8249">
        <v>267141</v>
      </c>
      <c r="M8249">
        <v>242829</v>
      </c>
      <c r="N8249" t="s">
        <v>1022</v>
      </c>
      <c r="O8249" t="s">
        <v>1016</v>
      </c>
      <c r="Q8249" t="s">
        <v>1017</v>
      </c>
      <c r="U8249">
        <v>4</v>
      </c>
      <c r="V8249">
        <v>17</v>
      </c>
      <c r="W8249">
        <v>1</v>
      </c>
      <c r="X8249">
        <v>3085299</v>
      </c>
      <c r="Y8249" t="s">
        <v>65</v>
      </c>
      <c r="Z8249">
        <v>345</v>
      </c>
      <c r="AA8249" t="s">
        <v>1018</v>
      </c>
      <c r="AB8249" t="s">
        <v>21</v>
      </c>
      <c r="AC8249">
        <v>1</v>
      </c>
    </row>
    <row r="8250" spans="1:29" x14ac:dyDescent="0.25">
      <c r="A8250">
        <v>345</v>
      </c>
      <c r="B8250">
        <v>345102</v>
      </c>
      <c r="C8250">
        <v>6090</v>
      </c>
      <c r="D8250" t="str">
        <f>VLOOKUP(C8250,'Schedule 3'!A:M,13,FALSE)</f>
        <v>Other Personnel Related Expenses</v>
      </c>
      <c r="E8250">
        <v>485</v>
      </c>
      <c r="F8250" s="1">
        <v>42837</v>
      </c>
      <c r="G8250" t="s">
        <v>462</v>
      </c>
      <c r="H8250" t="s">
        <v>1039</v>
      </c>
      <c r="I8250" t="s">
        <v>1111</v>
      </c>
      <c r="K8250">
        <v>253302</v>
      </c>
      <c r="L8250">
        <v>267142</v>
      </c>
      <c r="M8250">
        <v>242830</v>
      </c>
      <c r="N8250" t="s">
        <v>1022</v>
      </c>
      <c r="O8250" t="s">
        <v>1016</v>
      </c>
      <c r="Q8250" t="s">
        <v>1017</v>
      </c>
      <c r="U8250">
        <v>4</v>
      </c>
      <c r="V8250">
        <v>17</v>
      </c>
      <c r="W8250">
        <v>1</v>
      </c>
      <c r="X8250">
        <v>3085299</v>
      </c>
      <c r="Y8250" t="s">
        <v>65</v>
      </c>
      <c r="Z8250">
        <v>345</v>
      </c>
      <c r="AA8250" t="s">
        <v>1018</v>
      </c>
      <c r="AB8250" t="s">
        <v>21</v>
      </c>
      <c r="AC8250">
        <v>1</v>
      </c>
    </row>
    <row r="8251" spans="1:29" x14ac:dyDescent="0.25">
      <c r="A8251">
        <v>345</v>
      </c>
      <c r="B8251">
        <v>345102</v>
      </c>
      <c r="C8251">
        <v>6090</v>
      </c>
      <c r="D8251" t="str">
        <f>VLOOKUP(C8251,'Schedule 3'!A:M,13,FALSE)</f>
        <v>Other Personnel Related Expenses</v>
      </c>
      <c r="E8251">
        <v>485</v>
      </c>
      <c r="F8251" s="1">
        <v>42837</v>
      </c>
      <c r="G8251" t="s">
        <v>462</v>
      </c>
      <c r="H8251" t="s">
        <v>1039</v>
      </c>
      <c r="I8251" t="s">
        <v>1112</v>
      </c>
      <c r="K8251">
        <v>253303</v>
      </c>
      <c r="L8251">
        <v>267143</v>
      </c>
      <c r="M8251">
        <v>242831</v>
      </c>
      <c r="N8251" t="s">
        <v>1022</v>
      </c>
      <c r="O8251" t="s">
        <v>1016</v>
      </c>
      <c r="Q8251" t="s">
        <v>1017</v>
      </c>
      <c r="U8251">
        <v>4</v>
      </c>
      <c r="V8251">
        <v>17</v>
      </c>
      <c r="W8251">
        <v>1</v>
      </c>
      <c r="X8251">
        <v>3085299</v>
      </c>
      <c r="Y8251" t="s">
        <v>65</v>
      </c>
      <c r="Z8251">
        <v>345</v>
      </c>
      <c r="AA8251" t="s">
        <v>1018</v>
      </c>
      <c r="AB8251" t="s">
        <v>21</v>
      </c>
      <c r="AC8251">
        <v>1</v>
      </c>
    </row>
    <row r="8252" spans="1:29" x14ac:dyDescent="0.25">
      <c r="A8252">
        <v>345</v>
      </c>
      <c r="B8252">
        <v>345102</v>
      </c>
      <c r="C8252">
        <v>6090</v>
      </c>
      <c r="D8252" t="str">
        <f>VLOOKUP(C8252,'Schedule 3'!A:M,13,FALSE)</f>
        <v>Other Personnel Related Expenses</v>
      </c>
      <c r="E8252">
        <v>-485</v>
      </c>
      <c r="F8252" s="1">
        <v>42838</v>
      </c>
      <c r="G8252" t="s">
        <v>462</v>
      </c>
      <c r="H8252" t="s">
        <v>1039</v>
      </c>
      <c r="I8252" t="s">
        <v>1110</v>
      </c>
      <c r="K8252">
        <v>253394</v>
      </c>
      <c r="L8252">
        <v>267247</v>
      </c>
      <c r="M8252">
        <v>242829</v>
      </c>
      <c r="N8252" t="s">
        <v>1022</v>
      </c>
      <c r="O8252" t="s">
        <v>1016</v>
      </c>
      <c r="Q8252" t="s">
        <v>1017</v>
      </c>
      <c r="U8252">
        <v>4</v>
      </c>
      <c r="V8252">
        <v>17</v>
      </c>
      <c r="W8252">
        <v>-1</v>
      </c>
      <c r="X8252">
        <v>3085299</v>
      </c>
      <c r="Y8252" t="s">
        <v>65</v>
      </c>
      <c r="Z8252">
        <v>345</v>
      </c>
      <c r="AA8252" t="s">
        <v>1018</v>
      </c>
      <c r="AB8252" t="s">
        <v>21</v>
      </c>
      <c r="AC8252">
        <v>1</v>
      </c>
    </row>
    <row r="8253" spans="1:29" x14ac:dyDescent="0.25">
      <c r="A8253">
        <v>345</v>
      </c>
      <c r="B8253">
        <v>345102</v>
      </c>
      <c r="C8253">
        <v>6090</v>
      </c>
      <c r="D8253" t="str">
        <f>VLOOKUP(C8253,'Schedule 3'!A:M,13,FALSE)</f>
        <v>Other Personnel Related Expenses</v>
      </c>
      <c r="E8253">
        <v>-485</v>
      </c>
      <c r="F8253" s="1">
        <v>42838</v>
      </c>
      <c r="G8253" t="s">
        <v>462</v>
      </c>
      <c r="H8253" t="s">
        <v>1039</v>
      </c>
      <c r="I8253" t="s">
        <v>1112</v>
      </c>
      <c r="K8253">
        <v>253395</v>
      </c>
      <c r="L8253">
        <v>267248</v>
      </c>
      <c r="M8253">
        <v>242831</v>
      </c>
      <c r="N8253" t="s">
        <v>1022</v>
      </c>
      <c r="O8253" t="s">
        <v>1016</v>
      </c>
      <c r="Q8253" t="s">
        <v>1017</v>
      </c>
      <c r="U8253">
        <v>4</v>
      </c>
      <c r="V8253">
        <v>17</v>
      </c>
      <c r="W8253">
        <v>-1</v>
      </c>
      <c r="X8253">
        <v>3085299</v>
      </c>
      <c r="Y8253" t="s">
        <v>65</v>
      </c>
      <c r="Z8253">
        <v>345</v>
      </c>
      <c r="AA8253" t="s">
        <v>1018</v>
      </c>
      <c r="AB8253" t="s">
        <v>21</v>
      </c>
      <c r="AC8253">
        <v>1</v>
      </c>
    </row>
    <row r="8254" spans="1:29" x14ac:dyDescent="0.25">
      <c r="A8254">
        <v>345</v>
      </c>
      <c r="B8254">
        <v>345102</v>
      </c>
      <c r="C8254">
        <v>6090</v>
      </c>
      <c r="D8254" t="str">
        <f>VLOOKUP(C8254,'Schedule 3'!A:M,13,FALSE)</f>
        <v>Other Personnel Related Expenses</v>
      </c>
      <c r="E8254">
        <v>-485</v>
      </c>
      <c r="F8254" s="1">
        <v>42838</v>
      </c>
      <c r="G8254" t="s">
        <v>462</v>
      </c>
      <c r="H8254" t="s">
        <v>1039</v>
      </c>
      <c r="I8254" t="s">
        <v>1111</v>
      </c>
      <c r="K8254">
        <v>253396</v>
      </c>
      <c r="L8254">
        <v>267249</v>
      </c>
      <c r="M8254">
        <v>242830</v>
      </c>
      <c r="N8254" t="s">
        <v>1022</v>
      </c>
      <c r="O8254" t="s">
        <v>1016</v>
      </c>
      <c r="Q8254" t="s">
        <v>1017</v>
      </c>
      <c r="U8254">
        <v>4</v>
      </c>
      <c r="V8254">
        <v>17</v>
      </c>
      <c r="W8254">
        <v>-1</v>
      </c>
      <c r="X8254">
        <v>3085299</v>
      </c>
      <c r="Y8254" t="s">
        <v>65</v>
      </c>
      <c r="Z8254">
        <v>345</v>
      </c>
      <c r="AA8254" t="s">
        <v>1018</v>
      </c>
      <c r="AB8254" t="s">
        <v>21</v>
      </c>
      <c r="AC8254">
        <v>1</v>
      </c>
    </row>
    <row r="8255" spans="1:29" x14ac:dyDescent="0.25">
      <c r="A8255">
        <v>345</v>
      </c>
      <c r="B8255">
        <v>345102</v>
      </c>
      <c r="C8255">
        <v>5480</v>
      </c>
      <c r="D8255" t="str">
        <f>VLOOKUP(C8255,'Schedule 3'!A:M,13,FALSE)</f>
        <v>Operational/Non-Service Expenses</v>
      </c>
      <c r="E8255">
        <v>337.75</v>
      </c>
      <c r="F8255" s="1">
        <v>42838</v>
      </c>
      <c r="G8255" t="s">
        <v>462</v>
      </c>
      <c r="H8255" t="s">
        <v>876</v>
      </c>
      <c r="I8255" t="s">
        <v>1014</v>
      </c>
      <c r="K8255">
        <v>253409</v>
      </c>
      <c r="L8255">
        <v>267263</v>
      </c>
      <c r="M8255">
        <v>242882</v>
      </c>
      <c r="N8255" t="s">
        <v>1015</v>
      </c>
      <c r="O8255" t="s">
        <v>1016</v>
      </c>
      <c r="Q8255" t="s">
        <v>1017</v>
      </c>
      <c r="U8255">
        <v>4</v>
      </c>
      <c r="V8255">
        <v>17</v>
      </c>
      <c r="W8255">
        <v>175</v>
      </c>
      <c r="X8255">
        <v>3006413</v>
      </c>
      <c r="Y8255" t="s">
        <v>65</v>
      </c>
      <c r="Z8255">
        <v>345</v>
      </c>
      <c r="AA8255" t="s">
        <v>1018</v>
      </c>
      <c r="AB8255" t="s">
        <v>21</v>
      </c>
      <c r="AC8255">
        <v>1</v>
      </c>
    </row>
    <row r="8256" spans="1:29" x14ac:dyDescent="0.25">
      <c r="A8256">
        <v>345</v>
      </c>
      <c r="B8256">
        <v>345102</v>
      </c>
      <c r="C8256">
        <v>5490</v>
      </c>
      <c r="D8256" t="str">
        <f>VLOOKUP(C8256,'Schedule 3'!A:M,13,FALSE)</f>
        <v>Operational/Non-Service Expenses</v>
      </c>
      <c r="E8256">
        <v>276.25</v>
      </c>
      <c r="F8256" s="1">
        <v>42838</v>
      </c>
      <c r="G8256" t="s">
        <v>462</v>
      </c>
      <c r="H8256" t="s">
        <v>876</v>
      </c>
      <c r="I8256" t="s">
        <v>1019</v>
      </c>
      <c r="K8256">
        <v>253409</v>
      </c>
      <c r="L8256">
        <v>267263</v>
      </c>
      <c r="M8256">
        <v>242882</v>
      </c>
      <c r="N8256" t="s">
        <v>1015</v>
      </c>
      <c r="O8256" t="s">
        <v>1016</v>
      </c>
      <c r="Q8256" t="s">
        <v>1017</v>
      </c>
      <c r="U8256">
        <v>4</v>
      </c>
      <c r="V8256">
        <v>17</v>
      </c>
      <c r="W8256">
        <v>65</v>
      </c>
      <c r="X8256">
        <v>3006413</v>
      </c>
      <c r="Y8256" t="s">
        <v>65</v>
      </c>
      <c r="Z8256">
        <v>345</v>
      </c>
      <c r="AA8256" t="s">
        <v>1018</v>
      </c>
      <c r="AB8256" t="s">
        <v>21</v>
      </c>
      <c r="AC8256">
        <v>3</v>
      </c>
    </row>
    <row r="8257" spans="1:29" x14ac:dyDescent="0.25">
      <c r="A8257">
        <v>345</v>
      </c>
      <c r="B8257">
        <v>345103</v>
      </c>
      <c r="C8257">
        <v>6370</v>
      </c>
      <c r="D8257" t="str">
        <f>VLOOKUP(C8257,'Schedule 3'!A:M,13,FALSE)</f>
        <v>Operational/Non-Service Expenses</v>
      </c>
      <c r="E8257">
        <v>600</v>
      </c>
      <c r="F8257" s="1">
        <v>42843</v>
      </c>
      <c r="G8257" t="s">
        <v>462</v>
      </c>
      <c r="H8257" t="s">
        <v>1028</v>
      </c>
      <c r="I8257" t="s">
        <v>1113</v>
      </c>
      <c r="K8257">
        <v>253710</v>
      </c>
      <c r="L8257">
        <v>267530</v>
      </c>
      <c r="M8257">
        <v>243227</v>
      </c>
      <c r="N8257" t="s">
        <v>1022</v>
      </c>
      <c r="O8257" t="s">
        <v>1016</v>
      </c>
      <c r="Q8257" t="s">
        <v>1017</v>
      </c>
      <c r="U8257">
        <v>4</v>
      </c>
      <c r="V8257">
        <v>17</v>
      </c>
      <c r="X8257">
        <v>3049322</v>
      </c>
      <c r="Y8257" t="s">
        <v>65</v>
      </c>
      <c r="Z8257">
        <v>345</v>
      </c>
      <c r="AA8257" t="s">
        <v>1018</v>
      </c>
      <c r="AB8257" t="s">
        <v>21</v>
      </c>
      <c r="AC8257">
        <v>1</v>
      </c>
    </row>
    <row r="8258" spans="1:29" x14ac:dyDescent="0.25">
      <c r="A8258">
        <v>345</v>
      </c>
      <c r="B8258">
        <v>345102</v>
      </c>
      <c r="C8258">
        <v>5480</v>
      </c>
      <c r="D8258" t="str">
        <f>VLOOKUP(C8258,'Schedule 3'!A:M,13,FALSE)</f>
        <v>Operational/Non-Service Expenses</v>
      </c>
      <c r="E8258">
        <v>1369.5</v>
      </c>
      <c r="F8258" s="1">
        <v>42844</v>
      </c>
      <c r="G8258" t="s">
        <v>462</v>
      </c>
      <c r="H8258" t="s">
        <v>1023</v>
      </c>
      <c r="I8258" t="s">
        <v>1024</v>
      </c>
      <c r="K8258">
        <v>253964</v>
      </c>
      <c r="L8258">
        <v>267681</v>
      </c>
      <c r="M8258">
        <v>243229</v>
      </c>
      <c r="N8258" t="s">
        <v>1015</v>
      </c>
      <c r="O8258" t="s">
        <v>1016</v>
      </c>
      <c r="Q8258" t="s">
        <v>1017</v>
      </c>
      <c r="U8258">
        <v>4</v>
      </c>
      <c r="V8258">
        <v>17</v>
      </c>
      <c r="W8258">
        <v>12</v>
      </c>
      <c r="X8258">
        <v>3000198</v>
      </c>
      <c r="Y8258" t="s">
        <v>65</v>
      </c>
      <c r="Z8258">
        <v>345</v>
      </c>
      <c r="AA8258" t="s">
        <v>1018</v>
      </c>
      <c r="AB8258" t="s">
        <v>21</v>
      </c>
      <c r="AC8258">
        <v>1</v>
      </c>
    </row>
    <row r="8259" spans="1:29" x14ac:dyDescent="0.25">
      <c r="A8259">
        <v>345</v>
      </c>
      <c r="B8259">
        <v>345102</v>
      </c>
      <c r="C8259">
        <v>5490</v>
      </c>
      <c r="D8259" t="str">
        <f>VLOOKUP(C8259,'Schedule 3'!A:M,13,FALSE)</f>
        <v>Operational/Non-Service Expenses</v>
      </c>
      <c r="E8259">
        <v>199</v>
      </c>
      <c r="F8259" s="1">
        <v>42844</v>
      </c>
      <c r="G8259" t="s">
        <v>462</v>
      </c>
      <c r="H8259" t="s">
        <v>1023</v>
      </c>
      <c r="I8259" t="s">
        <v>1090</v>
      </c>
      <c r="K8259">
        <v>253964</v>
      </c>
      <c r="L8259">
        <v>267681</v>
      </c>
      <c r="M8259">
        <v>243229</v>
      </c>
      <c r="N8259" t="s">
        <v>1015</v>
      </c>
      <c r="O8259" t="s">
        <v>1016</v>
      </c>
      <c r="Q8259" t="s">
        <v>1017</v>
      </c>
      <c r="U8259">
        <v>4</v>
      </c>
      <c r="V8259">
        <v>17</v>
      </c>
      <c r="W8259">
        <v>20</v>
      </c>
      <c r="X8259">
        <v>3000198</v>
      </c>
      <c r="Y8259" t="s">
        <v>65</v>
      </c>
      <c r="Z8259">
        <v>345</v>
      </c>
      <c r="AA8259" t="s">
        <v>1018</v>
      </c>
      <c r="AB8259" t="s">
        <v>21</v>
      </c>
      <c r="AC8259">
        <v>3</v>
      </c>
    </row>
    <row r="8260" spans="1:29" x14ac:dyDescent="0.25">
      <c r="A8260">
        <v>345</v>
      </c>
      <c r="B8260">
        <v>345102</v>
      </c>
      <c r="C8260">
        <v>5490</v>
      </c>
      <c r="D8260" t="str">
        <f>VLOOKUP(C8260,'Schedule 3'!A:M,13,FALSE)</f>
        <v>Operational/Non-Service Expenses</v>
      </c>
      <c r="E8260">
        <v>273</v>
      </c>
      <c r="F8260" s="1">
        <v>42844</v>
      </c>
      <c r="G8260" t="s">
        <v>462</v>
      </c>
      <c r="H8260" t="s">
        <v>1023</v>
      </c>
      <c r="I8260" t="s">
        <v>1054</v>
      </c>
      <c r="K8260">
        <v>253964</v>
      </c>
      <c r="L8260">
        <v>267681</v>
      </c>
      <c r="M8260">
        <v>243229</v>
      </c>
      <c r="N8260" t="s">
        <v>1015</v>
      </c>
      <c r="O8260" t="s">
        <v>1016</v>
      </c>
      <c r="Q8260" t="s">
        <v>1017</v>
      </c>
      <c r="U8260">
        <v>4</v>
      </c>
      <c r="V8260">
        <v>17</v>
      </c>
      <c r="W8260">
        <v>650</v>
      </c>
      <c r="X8260">
        <v>3000198</v>
      </c>
      <c r="Y8260" t="s">
        <v>65</v>
      </c>
      <c r="Z8260">
        <v>345</v>
      </c>
      <c r="AA8260" t="s">
        <v>1018</v>
      </c>
      <c r="AB8260" t="s">
        <v>21</v>
      </c>
      <c r="AC8260">
        <v>5</v>
      </c>
    </row>
    <row r="8261" spans="1:29" x14ac:dyDescent="0.25">
      <c r="A8261">
        <v>345</v>
      </c>
      <c r="B8261">
        <v>345103</v>
      </c>
      <c r="C8261">
        <v>6330</v>
      </c>
      <c r="D8261" t="str">
        <f>VLOOKUP(C8261,'Schedule 3'!A:M,13,FALSE)</f>
        <v>Operational/Non-Service Expenses</v>
      </c>
      <c r="E8261">
        <v>875</v>
      </c>
      <c r="F8261" s="1">
        <v>42845</v>
      </c>
      <c r="G8261" t="s">
        <v>462</v>
      </c>
      <c r="H8261" t="s">
        <v>1114</v>
      </c>
      <c r="I8261" t="s">
        <v>1115</v>
      </c>
      <c r="K8261">
        <v>254094</v>
      </c>
      <c r="L8261">
        <v>267810</v>
      </c>
      <c r="M8261">
        <v>243572</v>
      </c>
      <c r="N8261" t="s">
        <v>1022</v>
      </c>
      <c r="O8261" t="s">
        <v>1016</v>
      </c>
      <c r="Q8261" t="s">
        <v>1017</v>
      </c>
      <c r="U8261">
        <v>4</v>
      </c>
      <c r="V8261">
        <v>17</v>
      </c>
      <c r="X8261">
        <v>3005160</v>
      </c>
      <c r="Y8261" t="s">
        <v>65</v>
      </c>
      <c r="Z8261">
        <v>345</v>
      </c>
      <c r="AA8261" t="s">
        <v>1018</v>
      </c>
      <c r="AB8261" t="s">
        <v>21</v>
      </c>
      <c r="AC8261">
        <v>1</v>
      </c>
    </row>
    <row r="8262" spans="1:29" x14ac:dyDescent="0.25">
      <c r="A8262">
        <v>345</v>
      </c>
      <c r="B8262">
        <v>345102</v>
      </c>
      <c r="C8262">
        <v>6310</v>
      </c>
      <c r="D8262" t="str">
        <f>VLOOKUP(C8262,'Schedule 3'!A:M,13,FALSE)</f>
        <v>Operational/Non-Service Expenses</v>
      </c>
      <c r="E8262">
        <v>428.14</v>
      </c>
      <c r="F8262" s="1">
        <v>42849</v>
      </c>
      <c r="G8262" t="s">
        <v>462</v>
      </c>
      <c r="H8262" t="s">
        <v>1105</v>
      </c>
      <c r="I8262" t="s">
        <v>1106</v>
      </c>
      <c r="K8262">
        <v>254272</v>
      </c>
      <c r="L8262">
        <v>267966</v>
      </c>
      <c r="M8262">
        <v>243748</v>
      </c>
      <c r="N8262" t="s">
        <v>1022</v>
      </c>
      <c r="O8262" t="s">
        <v>1016</v>
      </c>
      <c r="Q8262" t="s">
        <v>1017</v>
      </c>
      <c r="U8262">
        <v>4</v>
      </c>
      <c r="V8262">
        <v>17</v>
      </c>
      <c r="X8262">
        <v>3023208</v>
      </c>
      <c r="Y8262" t="s">
        <v>65</v>
      </c>
      <c r="Z8262">
        <v>345</v>
      </c>
      <c r="AA8262" t="s">
        <v>1018</v>
      </c>
      <c r="AB8262" t="s">
        <v>21</v>
      </c>
      <c r="AC8262">
        <v>1</v>
      </c>
    </row>
    <row r="8263" spans="1:29" x14ac:dyDescent="0.25">
      <c r="A8263">
        <v>345</v>
      </c>
      <c r="B8263">
        <v>345102</v>
      </c>
      <c r="C8263">
        <v>5820</v>
      </c>
      <c r="D8263" t="str">
        <f>VLOOKUP(C8263,'Schedule 3'!A:M,13,FALSE)</f>
        <v>Other Personnel Related Expenses</v>
      </c>
      <c r="E8263">
        <v>450</v>
      </c>
      <c r="F8263" s="1">
        <v>42849</v>
      </c>
      <c r="G8263" t="s">
        <v>462</v>
      </c>
      <c r="H8263" t="s">
        <v>902</v>
      </c>
      <c r="I8263" t="s">
        <v>1116</v>
      </c>
      <c r="K8263">
        <v>254325</v>
      </c>
      <c r="L8263">
        <v>268005</v>
      </c>
      <c r="M8263">
        <v>243803</v>
      </c>
      <c r="N8263" t="s">
        <v>1022</v>
      </c>
      <c r="O8263" t="s">
        <v>1016</v>
      </c>
      <c r="Q8263" t="s">
        <v>1017</v>
      </c>
      <c r="U8263">
        <v>4</v>
      </c>
      <c r="V8263">
        <v>17</v>
      </c>
      <c r="W8263">
        <v>6</v>
      </c>
      <c r="X8263">
        <v>3006388</v>
      </c>
      <c r="Y8263" t="s">
        <v>65</v>
      </c>
      <c r="Z8263">
        <v>345</v>
      </c>
      <c r="AA8263" t="s">
        <v>1018</v>
      </c>
      <c r="AB8263" t="s">
        <v>21</v>
      </c>
      <c r="AC8263">
        <v>1</v>
      </c>
    </row>
    <row r="8264" spans="1:29" x14ac:dyDescent="0.25">
      <c r="A8264">
        <v>345</v>
      </c>
      <c r="B8264">
        <v>345101</v>
      </c>
      <c r="C8264">
        <v>5820</v>
      </c>
      <c r="D8264" t="str">
        <f>VLOOKUP(C8264,'Schedule 3'!A:M,13,FALSE)</f>
        <v>Other Personnel Related Expenses</v>
      </c>
      <c r="E8264">
        <v>400</v>
      </c>
      <c r="F8264" s="1">
        <v>42851</v>
      </c>
      <c r="G8264" t="s">
        <v>462</v>
      </c>
      <c r="H8264" t="s">
        <v>1117</v>
      </c>
      <c r="I8264" t="s">
        <v>1118</v>
      </c>
      <c r="K8264">
        <v>254707</v>
      </c>
      <c r="L8264">
        <v>268287</v>
      </c>
      <c r="M8264">
        <v>244176</v>
      </c>
      <c r="N8264" t="s">
        <v>1022</v>
      </c>
      <c r="O8264" t="s">
        <v>1016</v>
      </c>
      <c r="Q8264" t="s">
        <v>1017</v>
      </c>
      <c r="U8264">
        <v>4</v>
      </c>
      <c r="V8264">
        <v>17</v>
      </c>
      <c r="X8264">
        <v>3086213</v>
      </c>
      <c r="Y8264" t="s">
        <v>65</v>
      </c>
      <c r="Z8264">
        <v>345</v>
      </c>
      <c r="AA8264" t="s">
        <v>1018</v>
      </c>
      <c r="AB8264" t="s">
        <v>21</v>
      </c>
      <c r="AC8264">
        <v>1</v>
      </c>
    </row>
    <row r="8265" spans="1:29" x14ac:dyDescent="0.25">
      <c r="A8265">
        <v>345</v>
      </c>
      <c r="B8265">
        <v>345102</v>
      </c>
      <c r="C8265">
        <v>5820</v>
      </c>
      <c r="D8265" t="str">
        <f>VLOOKUP(C8265,'Schedule 3'!A:M,13,FALSE)</f>
        <v>Other Personnel Related Expenses</v>
      </c>
      <c r="E8265">
        <v>300</v>
      </c>
      <c r="F8265" s="1">
        <v>42851</v>
      </c>
      <c r="G8265" t="s">
        <v>462</v>
      </c>
      <c r="H8265" t="s">
        <v>1117</v>
      </c>
      <c r="I8265" t="s">
        <v>1118</v>
      </c>
      <c r="K8265">
        <v>254708</v>
      </c>
      <c r="L8265">
        <v>268288</v>
      </c>
      <c r="M8265">
        <v>244177</v>
      </c>
      <c r="N8265" t="s">
        <v>1022</v>
      </c>
      <c r="O8265" t="s">
        <v>1016</v>
      </c>
      <c r="Q8265" t="s">
        <v>1017</v>
      </c>
      <c r="U8265">
        <v>4</v>
      </c>
      <c r="V8265">
        <v>17</v>
      </c>
      <c r="X8265">
        <v>3086213</v>
      </c>
      <c r="Y8265" t="s">
        <v>65</v>
      </c>
      <c r="Z8265">
        <v>345</v>
      </c>
      <c r="AA8265" t="s">
        <v>1018</v>
      </c>
      <c r="AB8265" t="s">
        <v>21</v>
      </c>
      <c r="AC8265">
        <v>1</v>
      </c>
    </row>
    <row r="8266" spans="1:29" x14ac:dyDescent="0.25">
      <c r="A8266">
        <v>345</v>
      </c>
      <c r="B8266">
        <v>345101</v>
      </c>
      <c r="C8266">
        <v>6290</v>
      </c>
      <c r="D8266" t="str">
        <f>VLOOKUP(C8266,'Schedule 3'!A:M,13,FALSE)</f>
        <v>Operational/Non-Service Expenses</v>
      </c>
      <c r="E8266">
        <v>383.08</v>
      </c>
      <c r="F8266" s="1">
        <v>42852</v>
      </c>
      <c r="G8266" t="s">
        <v>462</v>
      </c>
      <c r="H8266" t="s">
        <v>849</v>
      </c>
      <c r="I8266" t="s">
        <v>1119</v>
      </c>
      <c r="K8266">
        <v>254785</v>
      </c>
      <c r="L8266">
        <v>268387</v>
      </c>
      <c r="M8266">
        <v>243436</v>
      </c>
      <c r="N8266" t="s">
        <v>1022</v>
      </c>
      <c r="O8266" t="s">
        <v>1016</v>
      </c>
      <c r="Q8266" t="s">
        <v>1017</v>
      </c>
      <c r="U8266">
        <v>4</v>
      </c>
      <c r="V8266">
        <v>17</v>
      </c>
      <c r="X8266">
        <v>3009296</v>
      </c>
      <c r="Y8266" t="s">
        <v>65</v>
      </c>
      <c r="Z8266">
        <v>345</v>
      </c>
      <c r="AA8266" t="s">
        <v>1018</v>
      </c>
      <c r="AB8266" t="s">
        <v>21</v>
      </c>
      <c r="AC8266">
        <v>1</v>
      </c>
    </row>
    <row r="8267" spans="1:29" x14ac:dyDescent="0.25">
      <c r="A8267">
        <v>345</v>
      </c>
      <c r="B8267">
        <v>345102</v>
      </c>
      <c r="C8267">
        <v>6260</v>
      </c>
      <c r="D8267" t="str">
        <f>VLOOKUP(C8267,'Schedule 3'!A:M,13,FALSE)</f>
        <v>Operational/Non-Service Expenses</v>
      </c>
      <c r="E8267">
        <v>648</v>
      </c>
      <c r="F8267" s="1">
        <v>42852</v>
      </c>
      <c r="G8267" t="s">
        <v>462</v>
      </c>
      <c r="H8267" t="s">
        <v>878</v>
      </c>
      <c r="I8267" t="s">
        <v>1120</v>
      </c>
      <c r="K8267">
        <v>254786</v>
      </c>
      <c r="L8267">
        <v>268390</v>
      </c>
      <c r="M8267">
        <v>243650</v>
      </c>
      <c r="N8267" t="s">
        <v>1015</v>
      </c>
      <c r="O8267" t="s">
        <v>1016</v>
      </c>
      <c r="Q8267" t="s">
        <v>1017</v>
      </c>
      <c r="U8267">
        <v>4</v>
      </c>
      <c r="V8267">
        <v>17</v>
      </c>
      <c r="X8267">
        <v>3000092</v>
      </c>
      <c r="Y8267" t="s">
        <v>65</v>
      </c>
      <c r="Z8267">
        <v>345</v>
      </c>
      <c r="AA8267" t="s">
        <v>1018</v>
      </c>
      <c r="AB8267" t="s">
        <v>21</v>
      </c>
      <c r="AC8267">
        <v>1</v>
      </c>
    </row>
    <row r="8268" spans="1:29" x14ac:dyDescent="0.25">
      <c r="A8268">
        <v>345</v>
      </c>
      <c r="B8268">
        <v>345102</v>
      </c>
      <c r="C8268">
        <v>6260</v>
      </c>
      <c r="D8268" t="str">
        <f>VLOOKUP(C8268,'Schedule 3'!A:M,13,FALSE)</f>
        <v>Operational/Non-Service Expenses</v>
      </c>
      <c r="E8268">
        <v>41.67</v>
      </c>
      <c r="F8268" s="1">
        <v>42852</v>
      </c>
      <c r="G8268" t="s">
        <v>462</v>
      </c>
      <c r="H8268" t="s">
        <v>878</v>
      </c>
      <c r="I8268" t="s">
        <v>1121</v>
      </c>
      <c r="K8268">
        <v>254786</v>
      </c>
      <c r="L8268">
        <v>268390</v>
      </c>
      <c r="M8268">
        <v>243650</v>
      </c>
      <c r="N8268" t="s">
        <v>1015</v>
      </c>
      <c r="O8268" t="s">
        <v>1016</v>
      </c>
      <c r="Q8268" t="s">
        <v>1017</v>
      </c>
      <c r="U8268">
        <v>4</v>
      </c>
      <c r="V8268">
        <v>17</v>
      </c>
      <c r="X8268">
        <v>3000092</v>
      </c>
      <c r="Y8268" t="s">
        <v>65</v>
      </c>
      <c r="Z8268">
        <v>345</v>
      </c>
      <c r="AA8268" t="s">
        <v>1018</v>
      </c>
      <c r="AB8268" t="s">
        <v>21</v>
      </c>
      <c r="AC8268">
        <v>3</v>
      </c>
    </row>
    <row r="8269" spans="1:29" x14ac:dyDescent="0.25">
      <c r="A8269">
        <v>345</v>
      </c>
      <c r="B8269">
        <v>345102</v>
      </c>
      <c r="C8269">
        <v>6260</v>
      </c>
      <c r="D8269" t="str">
        <f>VLOOKUP(C8269,'Schedule 3'!A:M,13,FALSE)</f>
        <v>Operational/Non-Service Expenses</v>
      </c>
      <c r="E8269">
        <v>38.880000000000003</v>
      </c>
      <c r="F8269" s="1">
        <v>42852</v>
      </c>
      <c r="G8269" t="s">
        <v>462</v>
      </c>
      <c r="H8269" t="s">
        <v>878</v>
      </c>
      <c r="I8269" t="s">
        <v>1122</v>
      </c>
      <c r="K8269">
        <v>254786</v>
      </c>
      <c r="L8269">
        <v>268390</v>
      </c>
      <c r="M8269">
        <v>243650</v>
      </c>
      <c r="N8269" t="s">
        <v>1015</v>
      </c>
      <c r="O8269" t="s">
        <v>1016</v>
      </c>
      <c r="Q8269" t="s">
        <v>1017</v>
      </c>
      <c r="U8269">
        <v>4</v>
      </c>
      <c r="V8269">
        <v>17</v>
      </c>
      <c r="X8269">
        <v>3000092</v>
      </c>
      <c r="Y8269" t="s">
        <v>65</v>
      </c>
      <c r="Z8269">
        <v>345</v>
      </c>
      <c r="AA8269" t="s">
        <v>1018</v>
      </c>
      <c r="AB8269" t="s">
        <v>21</v>
      </c>
      <c r="AC8269">
        <v>5</v>
      </c>
    </row>
    <row r="8270" spans="1:29" x14ac:dyDescent="0.25">
      <c r="A8270">
        <v>345</v>
      </c>
      <c r="B8270">
        <v>345103</v>
      </c>
      <c r="C8270">
        <v>5490</v>
      </c>
      <c r="D8270" t="str">
        <f>VLOOKUP(C8270,'Schedule 3'!A:M,13,FALSE)</f>
        <v>Operational/Non-Service Expenses</v>
      </c>
      <c r="E8270">
        <v>1561.83</v>
      </c>
      <c r="F8270" s="1">
        <v>42857</v>
      </c>
      <c r="G8270" t="s">
        <v>462</v>
      </c>
      <c r="H8270" t="s">
        <v>1026</v>
      </c>
      <c r="I8270" t="s">
        <v>1123</v>
      </c>
      <c r="K8270">
        <v>255203</v>
      </c>
      <c r="L8270">
        <v>268725</v>
      </c>
      <c r="M8270">
        <v>244693</v>
      </c>
      <c r="N8270" t="s">
        <v>1022</v>
      </c>
      <c r="O8270" t="s">
        <v>1016</v>
      </c>
      <c r="Q8270" t="s">
        <v>1017</v>
      </c>
      <c r="U8270">
        <v>5</v>
      </c>
      <c r="V8270">
        <v>17</v>
      </c>
      <c r="X8270">
        <v>3023205</v>
      </c>
      <c r="Y8270" t="s">
        <v>65</v>
      </c>
      <c r="Z8270">
        <v>345</v>
      </c>
      <c r="AA8270" t="s">
        <v>1018</v>
      </c>
      <c r="AB8270" t="s">
        <v>21</v>
      </c>
      <c r="AC8270">
        <v>1</v>
      </c>
    </row>
    <row r="8271" spans="1:29" x14ac:dyDescent="0.25">
      <c r="A8271">
        <v>345</v>
      </c>
      <c r="B8271">
        <v>345102</v>
      </c>
      <c r="C8271">
        <v>6255</v>
      </c>
      <c r="D8271" t="str">
        <f>VLOOKUP(C8271,'Schedule 3'!A:M,13,FALSE)</f>
        <v>Operational/Non-Service Expenses</v>
      </c>
      <c r="E8271">
        <v>1252</v>
      </c>
      <c r="F8271" s="1">
        <v>42857</v>
      </c>
      <c r="G8271" t="s">
        <v>462</v>
      </c>
      <c r="H8271" t="s">
        <v>572</v>
      </c>
      <c r="I8271" t="s">
        <v>1124</v>
      </c>
      <c r="K8271">
        <v>255241</v>
      </c>
      <c r="L8271">
        <v>268743</v>
      </c>
      <c r="M8271">
        <v>244705</v>
      </c>
      <c r="N8271" t="s">
        <v>1015</v>
      </c>
      <c r="O8271" t="s">
        <v>1016</v>
      </c>
      <c r="Q8271" t="s">
        <v>1017</v>
      </c>
      <c r="U8271">
        <v>5</v>
      </c>
      <c r="V8271">
        <v>17</v>
      </c>
      <c r="X8271">
        <v>3005061</v>
      </c>
      <c r="Y8271" t="s">
        <v>65</v>
      </c>
      <c r="Z8271">
        <v>345</v>
      </c>
      <c r="AA8271" t="s">
        <v>1018</v>
      </c>
      <c r="AB8271" t="s">
        <v>21</v>
      </c>
      <c r="AC8271">
        <v>1</v>
      </c>
    </row>
    <row r="8272" spans="1:29" x14ac:dyDescent="0.25">
      <c r="A8272">
        <v>345</v>
      </c>
      <c r="B8272">
        <v>345103</v>
      </c>
      <c r="C8272">
        <v>5955</v>
      </c>
      <c r="D8272" t="str">
        <f>VLOOKUP(C8272,'Schedule 3'!A:M,13,FALSE)</f>
        <v>Other Personnel Related Expenses</v>
      </c>
      <c r="E8272">
        <v>500</v>
      </c>
      <c r="F8272" s="1">
        <v>42858</v>
      </c>
      <c r="G8272" t="s">
        <v>462</v>
      </c>
      <c r="H8272" t="s">
        <v>1125</v>
      </c>
      <c r="I8272" t="s">
        <v>1126</v>
      </c>
      <c r="K8272">
        <v>255343</v>
      </c>
      <c r="L8272">
        <v>268892</v>
      </c>
      <c r="M8272">
        <v>244823</v>
      </c>
      <c r="N8272" t="s">
        <v>1022</v>
      </c>
      <c r="O8272" t="s">
        <v>1016</v>
      </c>
      <c r="Q8272" t="s">
        <v>1017</v>
      </c>
      <c r="U8272">
        <v>5</v>
      </c>
      <c r="V8272">
        <v>17</v>
      </c>
      <c r="W8272">
        <v>1</v>
      </c>
      <c r="X8272">
        <v>3008461</v>
      </c>
      <c r="Y8272" t="s">
        <v>65</v>
      </c>
      <c r="Z8272">
        <v>345</v>
      </c>
      <c r="AA8272" t="s">
        <v>1018</v>
      </c>
      <c r="AB8272" t="s">
        <v>21</v>
      </c>
      <c r="AC8272">
        <v>1</v>
      </c>
    </row>
    <row r="8273" spans="1:29" x14ac:dyDescent="0.25">
      <c r="A8273">
        <v>345</v>
      </c>
      <c r="B8273">
        <v>345103</v>
      </c>
      <c r="C8273">
        <v>6270</v>
      </c>
      <c r="D8273" t="str">
        <f>VLOOKUP(C8273,'Schedule 3'!A:M,13,FALSE)</f>
        <v>Operational/Non-Service Expenses</v>
      </c>
      <c r="E8273">
        <v>396</v>
      </c>
      <c r="F8273" s="1">
        <v>42858</v>
      </c>
      <c r="G8273" t="s">
        <v>462</v>
      </c>
      <c r="H8273" t="s">
        <v>571</v>
      </c>
      <c r="I8273" t="s">
        <v>1127</v>
      </c>
      <c r="K8273">
        <v>255349</v>
      </c>
      <c r="L8273">
        <v>268902</v>
      </c>
      <c r="M8273">
        <v>244832</v>
      </c>
      <c r="N8273" t="s">
        <v>1022</v>
      </c>
      <c r="O8273" t="s">
        <v>1016</v>
      </c>
      <c r="Q8273" t="s">
        <v>1017</v>
      </c>
      <c r="U8273">
        <v>5</v>
      </c>
      <c r="V8273">
        <v>17</v>
      </c>
      <c r="X8273">
        <v>3004977</v>
      </c>
      <c r="Y8273" t="s">
        <v>65</v>
      </c>
      <c r="Z8273">
        <v>345</v>
      </c>
      <c r="AA8273" t="s">
        <v>1018</v>
      </c>
      <c r="AB8273" t="s">
        <v>21</v>
      </c>
      <c r="AC8273">
        <v>1</v>
      </c>
    </row>
    <row r="8274" spans="1:29" x14ac:dyDescent="0.25">
      <c r="A8274">
        <v>345</v>
      </c>
      <c r="B8274">
        <v>345103</v>
      </c>
      <c r="C8274">
        <v>6335</v>
      </c>
      <c r="D8274" t="str">
        <f>VLOOKUP(C8274,'Schedule 3'!A:M,13,FALSE)</f>
        <v>Operational/Non-Service Expenses</v>
      </c>
      <c r="E8274">
        <v>4800</v>
      </c>
      <c r="F8274" s="1">
        <v>42859</v>
      </c>
      <c r="G8274" t="s">
        <v>462</v>
      </c>
      <c r="H8274" t="s">
        <v>1101</v>
      </c>
      <c r="I8274" t="s">
        <v>1128</v>
      </c>
      <c r="K8274">
        <v>255419</v>
      </c>
      <c r="L8274">
        <v>269012</v>
      </c>
      <c r="M8274">
        <v>243105</v>
      </c>
      <c r="N8274" t="s">
        <v>1022</v>
      </c>
      <c r="O8274" t="s">
        <v>1016</v>
      </c>
      <c r="Q8274" t="s">
        <v>1017</v>
      </c>
      <c r="U8274">
        <v>5</v>
      </c>
      <c r="V8274">
        <v>17</v>
      </c>
      <c r="X8274">
        <v>3005329</v>
      </c>
      <c r="Y8274" t="s">
        <v>65</v>
      </c>
      <c r="Z8274">
        <v>345</v>
      </c>
      <c r="AA8274" t="s">
        <v>1018</v>
      </c>
      <c r="AB8274" t="s">
        <v>21</v>
      </c>
      <c r="AC8274">
        <v>1</v>
      </c>
    </row>
    <row r="8275" spans="1:29" x14ac:dyDescent="0.25">
      <c r="A8275">
        <v>345</v>
      </c>
      <c r="B8275">
        <v>345102</v>
      </c>
      <c r="C8275">
        <v>6090</v>
      </c>
      <c r="D8275" t="str">
        <f>VLOOKUP(C8275,'Schedule 3'!A:M,13,FALSE)</f>
        <v>Other Personnel Related Expenses</v>
      </c>
      <c r="E8275">
        <v>485</v>
      </c>
      <c r="F8275" s="1">
        <v>42859</v>
      </c>
      <c r="G8275" t="s">
        <v>462</v>
      </c>
      <c r="H8275" t="s">
        <v>1039</v>
      </c>
      <c r="I8275" t="s">
        <v>1129</v>
      </c>
      <c r="K8275">
        <v>255555</v>
      </c>
      <c r="L8275">
        <v>269148</v>
      </c>
      <c r="M8275">
        <v>245012</v>
      </c>
      <c r="N8275" t="s">
        <v>1022</v>
      </c>
      <c r="O8275" t="s">
        <v>1016</v>
      </c>
      <c r="Q8275" t="s">
        <v>1017</v>
      </c>
      <c r="U8275">
        <v>5</v>
      </c>
      <c r="V8275">
        <v>17</v>
      </c>
      <c r="W8275">
        <v>1</v>
      </c>
      <c r="X8275">
        <v>3085299</v>
      </c>
      <c r="Y8275" t="s">
        <v>65</v>
      </c>
      <c r="Z8275">
        <v>345</v>
      </c>
      <c r="AA8275" t="s">
        <v>1018</v>
      </c>
      <c r="AB8275" t="s">
        <v>21</v>
      </c>
      <c r="AC8275">
        <v>1</v>
      </c>
    </row>
    <row r="8276" spans="1:29" x14ac:dyDescent="0.25">
      <c r="A8276">
        <v>345</v>
      </c>
      <c r="B8276">
        <v>345102</v>
      </c>
      <c r="C8276">
        <v>6090</v>
      </c>
      <c r="D8276" t="str">
        <f>VLOOKUP(C8276,'Schedule 3'!A:M,13,FALSE)</f>
        <v>Other Personnel Related Expenses</v>
      </c>
      <c r="E8276">
        <v>485</v>
      </c>
      <c r="F8276" s="1">
        <v>42859</v>
      </c>
      <c r="G8276" t="s">
        <v>462</v>
      </c>
      <c r="H8276" t="s">
        <v>1039</v>
      </c>
      <c r="I8276" t="s">
        <v>1130</v>
      </c>
      <c r="K8276">
        <v>255556</v>
      </c>
      <c r="L8276">
        <v>269150</v>
      </c>
      <c r="M8276">
        <v>245015</v>
      </c>
      <c r="N8276" t="s">
        <v>1022</v>
      </c>
      <c r="O8276" t="s">
        <v>1016</v>
      </c>
      <c r="Q8276" t="s">
        <v>1017</v>
      </c>
      <c r="U8276">
        <v>5</v>
      </c>
      <c r="V8276">
        <v>17</v>
      </c>
      <c r="W8276">
        <v>1</v>
      </c>
      <c r="X8276">
        <v>3085299</v>
      </c>
      <c r="Y8276" t="s">
        <v>65</v>
      </c>
      <c r="Z8276">
        <v>345</v>
      </c>
      <c r="AA8276" t="s">
        <v>1018</v>
      </c>
      <c r="AB8276" t="s">
        <v>21</v>
      </c>
      <c r="AC8276">
        <v>1</v>
      </c>
    </row>
    <row r="8277" spans="1:29" x14ac:dyDescent="0.25">
      <c r="A8277">
        <v>345</v>
      </c>
      <c r="B8277">
        <v>345102</v>
      </c>
      <c r="C8277">
        <v>6385</v>
      </c>
      <c r="D8277" t="str">
        <f>VLOOKUP(C8277,'Schedule 3'!A:M,13,FALSE)</f>
        <v>Operational/Non-Service Expenses</v>
      </c>
      <c r="E8277">
        <v>871.99</v>
      </c>
      <c r="F8277" s="1">
        <v>42859</v>
      </c>
      <c r="G8277" t="s">
        <v>462</v>
      </c>
      <c r="H8277" t="s">
        <v>1131</v>
      </c>
      <c r="I8277" t="s">
        <v>1132</v>
      </c>
      <c r="K8277">
        <v>255557</v>
      </c>
      <c r="L8277">
        <v>269152</v>
      </c>
      <c r="M8277">
        <v>243251</v>
      </c>
      <c r="N8277" t="s">
        <v>1022</v>
      </c>
      <c r="O8277" t="s">
        <v>1016</v>
      </c>
      <c r="Q8277" t="s">
        <v>1017</v>
      </c>
      <c r="U8277">
        <v>5</v>
      </c>
      <c r="V8277">
        <v>17</v>
      </c>
      <c r="X8277">
        <v>3014951</v>
      </c>
      <c r="Y8277" t="s">
        <v>65</v>
      </c>
      <c r="Z8277">
        <v>345</v>
      </c>
      <c r="AA8277" t="s">
        <v>1018</v>
      </c>
      <c r="AB8277" t="s">
        <v>21</v>
      </c>
      <c r="AC8277">
        <v>1</v>
      </c>
    </row>
    <row r="8278" spans="1:29" x14ac:dyDescent="0.25">
      <c r="A8278">
        <v>345</v>
      </c>
      <c r="B8278">
        <v>345102</v>
      </c>
      <c r="C8278">
        <v>5480</v>
      </c>
      <c r="D8278" t="str">
        <f>VLOOKUP(C8278,'Schedule 3'!A:M,13,FALSE)</f>
        <v>Operational/Non-Service Expenses</v>
      </c>
      <c r="E8278">
        <v>626.85</v>
      </c>
      <c r="F8278" s="1">
        <v>42864</v>
      </c>
      <c r="G8278" t="s">
        <v>462</v>
      </c>
      <c r="H8278" t="s">
        <v>876</v>
      </c>
      <c r="I8278" t="s">
        <v>1014</v>
      </c>
      <c r="K8278">
        <v>255824</v>
      </c>
      <c r="L8278">
        <v>269512</v>
      </c>
      <c r="M8278">
        <v>245302</v>
      </c>
      <c r="N8278" t="s">
        <v>1015</v>
      </c>
      <c r="O8278" t="s">
        <v>1016</v>
      </c>
      <c r="Q8278" t="s">
        <v>1017</v>
      </c>
      <c r="U8278">
        <v>5</v>
      </c>
      <c r="V8278">
        <v>17</v>
      </c>
      <c r="W8278">
        <v>315</v>
      </c>
      <c r="X8278">
        <v>3006413</v>
      </c>
      <c r="Y8278" t="s">
        <v>65</v>
      </c>
      <c r="Z8278">
        <v>345</v>
      </c>
      <c r="AA8278" t="s">
        <v>1018</v>
      </c>
      <c r="AB8278" t="s">
        <v>21</v>
      </c>
      <c r="AC8278">
        <v>1</v>
      </c>
    </row>
    <row r="8279" spans="1:29" x14ac:dyDescent="0.25">
      <c r="A8279">
        <v>345</v>
      </c>
      <c r="B8279">
        <v>345102</v>
      </c>
      <c r="C8279">
        <v>5490</v>
      </c>
      <c r="D8279" t="str">
        <f>VLOOKUP(C8279,'Schedule 3'!A:M,13,FALSE)</f>
        <v>Operational/Non-Service Expenses</v>
      </c>
      <c r="E8279">
        <v>467.5</v>
      </c>
      <c r="F8279" s="1">
        <v>42864</v>
      </c>
      <c r="G8279" t="s">
        <v>462</v>
      </c>
      <c r="H8279" t="s">
        <v>876</v>
      </c>
      <c r="I8279" t="s">
        <v>1019</v>
      </c>
      <c r="K8279">
        <v>255824</v>
      </c>
      <c r="L8279">
        <v>269512</v>
      </c>
      <c r="M8279">
        <v>245302</v>
      </c>
      <c r="N8279" t="s">
        <v>1015</v>
      </c>
      <c r="O8279" t="s">
        <v>1016</v>
      </c>
      <c r="Q8279" t="s">
        <v>1017</v>
      </c>
      <c r="U8279">
        <v>5</v>
      </c>
      <c r="V8279">
        <v>17</v>
      </c>
      <c r="W8279">
        <v>110</v>
      </c>
      <c r="X8279">
        <v>3006413</v>
      </c>
      <c r="Y8279" t="s">
        <v>65</v>
      </c>
      <c r="Z8279">
        <v>345</v>
      </c>
      <c r="AA8279" t="s">
        <v>1018</v>
      </c>
      <c r="AB8279" t="s">
        <v>21</v>
      </c>
      <c r="AC8279">
        <v>3</v>
      </c>
    </row>
    <row r="8280" spans="1:29" x14ac:dyDescent="0.25">
      <c r="A8280">
        <v>345</v>
      </c>
      <c r="B8280">
        <v>345103</v>
      </c>
      <c r="C8280">
        <v>6335</v>
      </c>
      <c r="D8280" t="str">
        <f>VLOOKUP(C8280,'Schedule 3'!A:M,13,FALSE)</f>
        <v>Operational/Non-Service Expenses</v>
      </c>
      <c r="E8280">
        <v>-4800</v>
      </c>
      <c r="F8280" s="1">
        <v>42864</v>
      </c>
      <c r="G8280" t="s">
        <v>462</v>
      </c>
      <c r="H8280" t="s">
        <v>1101</v>
      </c>
      <c r="I8280" t="s">
        <v>1128</v>
      </c>
      <c r="K8280">
        <v>255828</v>
      </c>
      <c r="L8280">
        <v>269515</v>
      </c>
      <c r="M8280">
        <v>243105</v>
      </c>
      <c r="N8280" t="s">
        <v>1022</v>
      </c>
      <c r="O8280" t="s">
        <v>1016</v>
      </c>
      <c r="Q8280" t="s">
        <v>1017</v>
      </c>
      <c r="U8280">
        <v>5</v>
      </c>
      <c r="V8280">
        <v>17</v>
      </c>
      <c r="X8280">
        <v>3005329</v>
      </c>
      <c r="Y8280" t="s">
        <v>65</v>
      </c>
      <c r="Z8280">
        <v>345</v>
      </c>
      <c r="AA8280" t="s">
        <v>1018</v>
      </c>
      <c r="AB8280" t="s">
        <v>21</v>
      </c>
      <c r="AC8280">
        <v>1</v>
      </c>
    </row>
    <row r="8281" spans="1:29" x14ac:dyDescent="0.25">
      <c r="A8281">
        <v>345</v>
      </c>
      <c r="B8281">
        <v>345103</v>
      </c>
      <c r="C8281">
        <v>6335</v>
      </c>
      <c r="D8281" t="str">
        <f>VLOOKUP(C8281,'Schedule 3'!A:M,13,FALSE)</f>
        <v>Operational/Non-Service Expenses</v>
      </c>
      <c r="E8281">
        <v>5088</v>
      </c>
      <c r="F8281" s="1">
        <v>42864</v>
      </c>
      <c r="G8281" t="s">
        <v>462</v>
      </c>
      <c r="H8281" t="s">
        <v>1101</v>
      </c>
      <c r="I8281" t="s">
        <v>1128</v>
      </c>
      <c r="K8281">
        <v>255829</v>
      </c>
      <c r="L8281">
        <v>269516</v>
      </c>
      <c r="M8281">
        <v>243105</v>
      </c>
      <c r="N8281" t="s">
        <v>1022</v>
      </c>
      <c r="O8281" t="s">
        <v>1016</v>
      </c>
      <c r="Q8281" t="s">
        <v>1017</v>
      </c>
      <c r="U8281">
        <v>5</v>
      </c>
      <c r="V8281">
        <v>17</v>
      </c>
      <c r="X8281">
        <v>3005329</v>
      </c>
      <c r="Y8281" t="s">
        <v>65</v>
      </c>
      <c r="Z8281">
        <v>345</v>
      </c>
      <c r="AA8281" t="s">
        <v>1018</v>
      </c>
      <c r="AB8281" t="s">
        <v>21</v>
      </c>
      <c r="AC8281">
        <v>1</v>
      </c>
    </row>
    <row r="8282" spans="1:29" x14ac:dyDescent="0.25">
      <c r="A8282">
        <v>345</v>
      </c>
      <c r="B8282">
        <v>345103</v>
      </c>
      <c r="C8282">
        <v>6370</v>
      </c>
      <c r="D8282" t="str">
        <f>VLOOKUP(C8282,'Schedule 3'!A:M,13,FALSE)</f>
        <v>Operational/Non-Service Expenses</v>
      </c>
      <c r="E8282">
        <v>600</v>
      </c>
      <c r="F8282" s="1">
        <v>42866</v>
      </c>
      <c r="G8282" t="s">
        <v>462</v>
      </c>
      <c r="H8282" t="s">
        <v>1028</v>
      </c>
      <c r="I8282" t="s">
        <v>1133</v>
      </c>
      <c r="K8282">
        <v>256156</v>
      </c>
      <c r="L8282">
        <v>269826</v>
      </c>
      <c r="M8282">
        <v>245579</v>
      </c>
      <c r="N8282" t="s">
        <v>1022</v>
      </c>
      <c r="O8282" t="s">
        <v>1016</v>
      </c>
      <c r="Q8282" t="s">
        <v>1017</v>
      </c>
      <c r="U8282">
        <v>5</v>
      </c>
      <c r="V8282">
        <v>17</v>
      </c>
      <c r="X8282">
        <v>3049322</v>
      </c>
      <c r="Y8282" t="s">
        <v>65</v>
      </c>
      <c r="Z8282">
        <v>345</v>
      </c>
      <c r="AA8282" t="s">
        <v>1018</v>
      </c>
      <c r="AB8282" t="s">
        <v>21</v>
      </c>
      <c r="AC8282">
        <v>1</v>
      </c>
    </row>
    <row r="8283" spans="1:29" x14ac:dyDescent="0.25">
      <c r="A8283">
        <v>345</v>
      </c>
      <c r="B8283">
        <v>345102</v>
      </c>
      <c r="C8283">
        <v>5490</v>
      </c>
      <c r="D8283" t="str">
        <f>VLOOKUP(C8283,'Schedule 3'!A:M,13,FALSE)</f>
        <v>Operational/Non-Service Expenses</v>
      </c>
      <c r="E8283">
        <v>949.27</v>
      </c>
      <c r="F8283" s="1">
        <v>42870</v>
      </c>
      <c r="G8283" t="s">
        <v>462</v>
      </c>
      <c r="H8283" t="s">
        <v>999</v>
      </c>
      <c r="I8283" t="s">
        <v>1134</v>
      </c>
      <c r="K8283">
        <v>256395</v>
      </c>
      <c r="L8283">
        <v>270022</v>
      </c>
      <c r="M8283">
        <v>245376</v>
      </c>
      <c r="N8283" t="s">
        <v>1015</v>
      </c>
      <c r="O8283" t="s">
        <v>1016</v>
      </c>
      <c r="Q8283" t="s">
        <v>1017</v>
      </c>
      <c r="U8283">
        <v>5</v>
      </c>
      <c r="V8283">
        <v>17</v>
      </c>
      <c r="W8283">
        <v>6</v>
      </c>
      <c r="X8283">
        <v>3004890</v>
      </c>
      <c r="Y8283" t="s">
        <v>65</v>
      </c>
      <c r="Z8283">
        <v>345</v>
      </c>
      <c r="AA8283" t="s">
        <v>1018</v>
      </c>
      <c r="AB8283" t="s">
        <v>21</v>
      </c>
      <c r="AC8283">
        <v>1</v>
      </c>
    </row>
    <row r="8284" spans="1:29" x14ac:dyDescent="0.25">
      <c r="A8284">
        <v>345</v>
      </c>
      <c r="B8284">
        <v>345102</v>
      </c>
      <c r="C8284">
        <v>6295</v>
      </c>
      <c r="D8284" t="str">
        <f>VLOOKUP(C8284,'Schedule 3'!A:M,13,FALSE)</f>
        <v>Operational/Non-Service Expenses</v>
      </c>
      <c r="E8284">
        <v>960</v>
      </c>
      <c r="F8284" s="1">
        <v>42872</v>
      </c>
      <c r="G8284" t="s">
        <v>462</v>
      </c>
      <c r="H8284" t="s">
        <v>570</v>
      </c>
      <c r="I8284" t="s">
        <v>1135</v>
      </c>
      <c r="K8284">
        <v>256763</v>
      </c>
      <c r="L8284">
        <v>270279</v>
      </c>
      <c r="M8284">
        <v>246253</v>
      </c>
      <c r="N8284" t="s">
        <v>1022</v>
      </c>
      <c r="O8284" t="s">
        <v>1016</v>
      </c>
      <c r="Q8284" t="s">
        <v>1017</v>
      </c>
      <c r="U8284">
        <v>5</v>
      </c>
      <c r="V8284">
        <v>17</v>
      </c>
      <c r="X8284">
        <v>3007629</v>
      </c>
      <c r="Y8284" t="s">
        <v>65</v>
      </c>
      <c r="Z8284">
        <v>345</v>
      </c>
      <c r="AA8284" t="s">
        <v>1018</v>
      </c>
      <c r="AB8284" t="s">
        <v>21</v>
      </c>
      <c r="AC8284">
        <v>1</v>
      </c>
    </row>
    <row r="8285" spans="1:29" x14ac:dyDescent="0.25">
      <c r="A8285">
        <v>345</v>
      </c>
      <c r="B8285">
        <v>345102</v>
      </c>
      <c r="C8285">
        <v>5480</v>
      </c>
      <c r="D8285" t="str">
        <f>VLOOKUP(C8285,'Schedule 3'!A:M,13,FALSE)</f>
        <v>Operational/Non-Service Expenses</v>
      </c>
      <c r="E8285">
        <v>1369.5</v>
      </c>
      <c r="F8285" s="1">
        <v>42872</v>
      </c>
      <c r="G8285" t="s">
        <v>462</v>
      </c>
      <c r="H8285" t="s">
        <v>1023</v>
      </c>
      <c r="I8285" t="s">
        <v>1024</v>
      </c>
      <c r="K8285">
        <v>256790</v>
      </c>
      <c r="L8285">
        <v>270297</v>
      </c>
      <c r="M8285">
        <v>245984</v>
      </c>
      <c r="N8285" t="s">
        <v>1015</v>
      </c>
      <c r="O8285" t="s">
        <v>1016</v>
      </c>
      <c r="Q8285" t="s">
        <v>1017</v>
      </c>
      <c r="U8285">
        <v>5</v>
      </c>
      <c r="V8285">
        <v>17</v>
      </c>
      <c r="W8285">
        <v>12</v>
      </c>
      <c r="X8285">
        <v>3000198</v>
      </c>
      <c r="Y8285" t="s">
        <v>65</v>
      </c>
      <c r="Z8285">
        <v>345</v>
      </c>
      <c r="AA8285" t="s">
        <v>1018</v>
      </c>
      <c r="AB8285" t="s">
        <v>21</v>
      </c>
      <c r="AC8285">
        <v>1</v>
      </c>
    </row>
    <row r="8286" spans="1:29" x14ac:dyDescent="0.25">
      <c r="A8286">
        <v>345</v>
      </c>
      <c r="B8286">
        <v>345102</v>
      </c>
      <c r="C8286">
        <v>5490</v>
      </c>
      <c r="D8286" t="str">
        <f>VLOOKUP(C8286,'Schedule 3'!A:M,13,FALSE)</f>
        <v>Operational/Non-Service Expenses</v>
      </c>
      <c r="E8286">
        <v>273</v>
      </c>
      <c r="F8286" s="1">
        <v>42872</v>
      </c>
      <c r="G8286" t="s">
        <v>462</v>
      </c>
      <c r="H8286" t="s">
        <v>1023</v>
      </c>
      <c r="I8286" t="s">
        <v>1074</v>
      </c>
      <c r="K8286">
        <v>256790</v>
      </c>
      <c r="L8286">
        <v>270297</v>
      </c>
      <c r="M8286">
        <v>245984</v>
      </c>
      <c r="N8286" t="s">
        <v>1015</v>
      </c>
      <c r="O8286" t="s">
        <v>1016</v>
      </c>
      <c r="Q8286" t="s">
        <v>1017</v>
      </c>
      <c r="U8286">
        <v>5</v>
      </c>
      <c r="V8286">
        <v>17</v>
      </c>
      <c r="W8286">
        <v>650</v>
      </c>
      <c r="X8286">
        <v>3000198</v>
      </c>
      <c r="Y8286" t="s">
        <v>65</v>
      </c>
      <c r="Z8286">
        <v>345</v>
      </c>
      <c r="AA8286" t="s">
        <v>1018</v>
      </c>
      <c r="AB8286" t="s">
        <v>21</v>
      </c>
      <c r="AC8286">
        <v>3</v>
      </c>
    </row>
    <row r="8287" spans="1:29" x14ac:dyDescent="0.25">
      <c r="A8287">
        <v>345</v>
      </c>
      <c r="B8287">
        <v>345102</v>
      </c>
      <c r="C8287">
        <v>5490</v>
      </c>
      <c r="D8287" t="str">
        <f>VLOOKUP(C8287,'Schedule 3'!A:M,13,FALSE)</f>
        <v>Operational/Non-Service Expenses</v>
      </c>
      <c r="E8287">
        <v>9558</v>
      </c>
      <c r="F8287" s="1">
        <v>42872</v>
      </c>
      <c r="G8287" t="s">
        <v>462</v>
      </c>
      <c r="H8287" t="s">
        <v>1136</v>
      </c>
      <c r="I8287" t="s">
        <v>1137</v>
      </c>
      <c r="K8287">
        <v>256817</v>
      </c>
      <c r="L8287">
        <v>270312</v>
      </c>
      <c r="M8287">
        <v>245915</v>
      </c>
      <c r="N8287" t="s">
        <v>1015</v>
      </c>
      <c r="O8287" t="s">
        <v>1016</v>
      </c>
      <c r="Q8287" t="s">
        <v>1017</v>
      </c>
      <c r="U8287">
        <v>5</v>
      </c>
      <c r="V8287">
        <v>17</v>
      </c>
      <c r="X8287">
        <v>3005064</v>
      </c>
      <c r="Y8287" t="s">
        <v>65</v>
      </c>
      <c r="Z8287">
        <v>345</v>
      </c>
      <c r="AA8287" t="s">
        <v>1018</v>
      </c>
      <c r="AB8287" t="s">
        <v>21</v>
      </c>
      <c r="AC8287">
        <v>1</v>
      </c>
    </row>
    <row r="8288" spans="1:29" x14ac:dyDescent="0.25">
      <c r="A8288">
        <v>345</v>
      </c>
      <c r="B8288">
        <v>345102</v>
      </c>
      <c r="C8288">
        <v>6255</v>
      </c>
      <c r="D8288" t="str">
        <f>VLOOKUP(C8288,'Schedule 3'!A:M,13,FALSE)</f>
        <v>Operational/Non-Service Expenses</v>
      </c>
      <c r="E8288">
        <v>-17.5</v>
      </c>
      <c r="F8288" s="1">
        <v>42872</v>
      </c>
      <c r="G8288" t="s">
        <v>462</v>
      </c>
      <c r="H8288" t="s">
        <v>1043</v>
      </c>
      <c r="I8288" t="s">
        <v>1094</v>
      </c>
      <c r="K8288">
        <v>256860</v>
      </c>
      <c r="L8288">
        <v>270355</v>
      </c>
      <c r="M8288">
        <v>240978</v>
      </c>
      <c r="N8288" t="s">
        <v>1015</v>
      </c>
      <c r="O8288" t="s">
        <v>1016</v>
      </c>
      <c r="Q8288" t="s">
        <v>1017</v>
      </c>
      <c r="U8288">
        <v>5</v>
      </c>
      <c r="V8288">
        <v>17</v>
      </c>
      <c r="X8288">
        <v>3001159</v>
      </c>
      <c r="Y8288" t="s">
        <v>65</v>
      </c>
      <c r="Z8288">
        <v>345</v>
      </c>
      <c r="AA8288" t="s">
        <v>1018</v>
      </c>
      <c r="AB8288" t="s">
        <v>21</v>
      </c>
      <c r="AC8288">
        <v>1</v>
      </c>
    </row>
    <row r="8289" spans="1:29" x14ac:dyDescent="0.25">
      <c r="A8289">
        <v>345</v>
      </c>
      <c r="B8289">
        <v>345102</v>
      </c>
      <c r="C8289">
        <v>5480</v>
      </c>
      <c r="D8289" t="str">
        <f>VLOOKUP(C8289,'Schedule 3'!A:M,13,FALSE)</f>
        <v>Operational/Non-Service Expenses</v>
      </c>
      <c r="E8289">
        <v>395.65</v>
      </c>
      <c r="F8289" s="1">
        <v>42877</v>
      </c>
      <c r="G8289" t="s">
        <v>462</v>
      </c>
      <c r="H8289" t="s">
        <v>876</v>
      </c>
      <c r="I8289" t="s">
        <v>1014</v>
      </c>
      <c r="K8289">
        <v>257251</v>
      </c>
      <c r="L8289">
        <v>270712</v>
      </c>
      <c r="M8289">
        <v>246680</v>
      </c>
      <c r="N8289" t="s">
        <v>1015</v>
      </c>
      <c r="O8289" t="s">
        <v>1016</v>
      </c>
      <c r="Q8289" t="s">
        <v>1017</v>
      </c>
      <c r="U8289">
        <v>5</v>
      </c>
      <c r="V8289">
        <v>17</v>
      </c>
      <c r="W8289">
        <v>205</v>
      </c>
      <c r="X8289">
        <v>3006413</v>
      </c>
      <c r="Y8289" t="s">
        <v>65</v>
      </c>
      <c r="Z8289">
        <v>345</v>
      </c>
      <c r="AA8289" t="s">
        <v>1018</v>
      </c>
      <c r="AB8289" t="s">
        <v>21</v>
      </c>
      <c r="AC8289">
        <v>1</v>
      </c>
    </row>
    <row r="8290" spans="1:29" x14ac:dyDescent="0.25">
      <c r="A8290">
        <v>345</v>
      </c>
      <c r="B8290">
        <v>345102</v>
      </c>
      <c r="C8290">
        <v>5490</v>
      </c>
      <c r="D8290" t="str">
        <f>VLOOKUP(C8290,'Schedule 3'!A:M,13,FALSE)</f>
        <v>Operational/Non-Service Expenses</v>
      </c>
      <c r="E8290">
        <v>276.25</v>
      </c>
      <c r="F8290" s="1">
        <v>42877</v>
      </c>
      <c r="G8290" t="s">
        <v>462</v>
      </c>
      <c r="H8290" t="s">
        <v>876</v>
      </c>
      <c r="I8290" t="s">
        <v>1019</v>
      </c>
      <c r="K8290">
        <v>257251</v>
      </c>
      <c r="L8290">
        <v>270712</v>
      </c>
      <c r="M8290">
        <v>246680</v>
      </c>
      <c r="N8290" t="s">
        <v>1015</v>
      </c>
      <c r="O8290" t="s">
        <v>1016</v>
      </c>
      <c r="Q8290" t="s">
        <v>1017</v>
      </c>
      <c r="U8290">
        <v>5</v>
      </c>
      <c r="V8290">
        <v>17</v>
      </c>
      <c r="W8290">
        <v>65</v>
      </c>
      <c r="X8290">
        <v>3006413</v>
      </c>
      <c r="Y8290" t="s">
        <v>65</v>
      </c>
      <c r="Z8290">
        <v>345</v>
      </c>
      <c r="AA8290" t="s">
        <v>1018</v>
      </c>
      <c r="AB8290" t="s">
        <v>21</v>
      </c>
      <c r="AC8290">
        <v>3</v>
      </c>
    </row>
    <row r="8291" spans="1:29" x14ac:dyDescent="0.25">
      <c r="A8291">
        <v>345</v>
      </c>
      <c r="B8291">
        <v>345102</v>
      </c>
      <c r="C8291">
        <v>5490</v>
      </c>
      <c r="D8291" t="str">
        <f>VLOOKUP(C8291,'Schedule 3'!A:M,13,FALSE)</f>
        <v>Operational/Non-Service Expenses</v>
      </c>
      <c r="E8291">
        <v>1017.5</v>
      </c>
      <c r="F8291" s="1">
        <v>42879</v>
      </c>
      <c r="G8291" t="s">
        <v>462</v>
      </c>
      <c r="H8291" t="s">
        <v>1138</v>
      </c>
      <c r="I8291" t="s">
        <v>1139</v>
      </c>
      <c r="K8291">
        <v>257463</v>
      </c>
      <c r="L8291">
        <v>270879</v>
      </c>
      <c r="M8291">
        <v>246448</v>
      </c>
      <c r="N8291" t="s">
        <v>1015</v>
      </c>
      <c r="O8291" t="s">
        <v>1016</v>
      </c>
      <c r="Q8291" t="s">
        <v>1017</v>
      </c>
      <c r="U8291">
        <v>5</v>
      </c>
      <c r="V8291">
        <v>17</v>
      </c>
      <c r="W8291">
        <v>55</v>
      </c>
      <c r="X8291">
        <v>3005104</v>
      </c>
      <c r="Y8291" t="s">
        <v>65</v>
      </c>
      <c r="Z8291">
        <v>345</v>
      </c>
      <c r="AA8291" t="s">
        <v>1018</v>
      </c>
      <c r="AB8291" t="s">
        <v>21</v>
      </c>
      <c r="AC8291">
        <v>1</v>
      </c>
    </row>
    <row r="8292" spans="1:29" x14ac:dyDescent="0.25">
      <c r="A8292">
        <v>345</v>
      </c>
      <c r="B8292">
        <v>345102</v>
      </c>
      <c r="C8292">
        <v>5490</v>
      </c>
      <c r="D8292" t="str">
        <f>VLOOKUP(C8292,'Schedule 3'!A:M,13,FALSE)</f>
        <v>Operational/Non-Service Expenses</v>
      </c>
      <c r="E8292">
        <v>200</v>
      </c>
      <c r="F8292" s="1">
        <v>42879</v>
      </c>
      <c r="G8292" t="s">
        <v>462</v>
      </c>
      <c r="H8292" t="s">
        <v>1138</v>
      </c>
      <c r="I8292" t="s">
        <v>1140</v>
      </c>
      <c r="K8292">
        <v>257463</v>
      </c>
      <c r="L8292">
        <v>270879</v>
      </c>
      <c r="M8292">
        <v>246448</v>
      </c>
      <c r="N8292" t="s">
        <v>1015</v>
      </c>
      <c r="O8292" t="s">
        <v>1016</v>
      </c>
      <c r="Q8292" t="s">
        <v>1017</v>
      </c>
      <c r="U8292">
        <v>5</v>
      </c>
      <c r="V8292">
        <v>17</v>
      </c>
      <c r="W8292">
        <v>55</v>
      </c>
      <c r="X8292">
        <v>3005104</v>
      </c>
      <c r="Y8292" t="s">
        <v>65</v>
      </c>
      <c r="Z8292">
        <v>345</v>
      </c>
      <c r="AA8292" t="s">
        <v>1018</v>
      </c>
      <c r="AB8292" t="s">
        <v>21</v>
      </c>
      <c r="AC8292">
        <v>3</v>
      </c>
    </row>
    <row r="8293" spans="1:29" x14ac:dyDescent="0.25">
      <c r="A8293">
        <v>345</v>
      </c>
      <c r="B8293">
        <v>345102</v>
      </c>
      <c r="C8293">
        <v>5490</v>
      </c>
      <c r="D8293" t="str">
        <f>VLOOKUP(C8293,'Schedule 3'!A:M,13,FALSE)</f>
        <v>Operational/Non-Service Expenses</v>
      </c>
      <c r="E8293">
        <v>2244</v>
      </c>
      <c r="F8293" s="1">
        <v>42879</v>
      </c>
      <c r="G8293" t="s">
        <v>462</v>
      </c>
      <c r="H8293" t="s">
        <v>1138</v>
      </c>
      <c r="I8293" t="s">
        <v>1141</v>
      </c>
      <c r="K8293">
        <v>257463</v>
      </c>
      <c r="L8293">
        <v>270879</v>
      </c>
      <c r="M8293">
        <v>246448</v>
      </c>
      <c r="N8293" t="s">
        <v>1015</v>
      </c>
      <c r="O8293" t="s">
        <v>1016</v>
      </c>
      <c r="Q8293" t="s">
        <v>1017</v>
      </c>
      <c r="U8293">
        <v>5</v>
      </c>
      <c r="V8293">
        <v>17</v>
      </c>
      <c r="W8293">
        <v>2200</v>
      </c>
      <c r="X8293">
        <v>3005104</v>
      </c>
      <c r="Y8293" t="s">
        <v>65</v>
      </c>
      <c r="Z8293">
        <v>345</v>
      </c>
      <c r="AA8293" t="s">
        <v>1018</v>
      </c>
      <c r="AB8293" t="s">
        <v>21</v>
      </c>
      <c r="AC8293">
        <v>5</v>
      </c>
    </row>
    <row r="8294" spans="1:29" x14ac:dyDescent="0.25">
      <c r="A8294">
        <v>345</v>
      </c>
      <c r="B8294">
        <v>345103</v>
      </c>
      <c r="C8294">
        <v>5490</v>
      </c>
      <c r="D8294" t="str">
        <f>VLOOKUP(C8294,'Schedule 3'!A:M,13,FALSE)</f>
        <v>Operational/Non-Service Expenses</v>
      </c>
      <c r="E8294">
        <v>1561.52</v>
      </c>
      <c r="F8294" s="1">
        <v>42879</v>
      </c>
      <c r="G8294" t="s">
        <v>462</v>
      </c>
      <c r="H8294" t="s">
        <v>1026</v>
      </c>
      <c r="I8294" t="s">
        <v>1123</v>
      </c>
      <c r="K8294">
        <v>257467</v>
      </c>
      <c r="L8294">
        <v>270885</v>
      </c>
      <c r="M8294">
        <v>246882</v>
      </c>
      <c r="N8294" t="s">
        <v>1022</v>
      </c>
      <c r="O8294" t="s">
        <v>1016</v>
      </c>
      <c r="Q8294" t="s">
        <v>1017</v>
      </c>
      <c r="U8294">
        <v>5</v>
      </c>
      <c r="V8294">
        <v>17</v>
      </c>
      <c r="X8294">
        <v>3023205</v>
      </c>
      <c r="Y8294" t="s">
        <v>65</v>
      </c>
      <c r="Z8294">
        <v>345</v>
      </c>
      <c r="AA8294" t="s">
        <v>1018</v>
      </c>
      <c r="AB8294" t="s">
        <v>21</v>
      </c>
      <c r="AC8294">
        <v>1</v>
      </c>
    </row>
    <row r="8295" spans="1:29" x14ac:dyDescent="0.25">
      <c r="A8295">
        <v>345</v>
      </c>
      <c r="B8295">
        <v>345102</v>
      </c>
      <c r="C8295">
        <v>6290</v>
      </c>
      <c r="D8295" t="str">
        <f>VLOOKUP(C8295,'Schedule 3'!A:M,13,FALSE)</f>
        <v>Operational/Non-Service Expenses</v>
      </c>
      <c r="E8295">
        <v>3009.42</v>
      </c>
      <c r="F8295" s="1">
        <v>42881</v>
      </c>
      <c r="G8295" t="s">
        <v>462</v>
      </c>
      <c r="H8295" t="s">
        <v>1142</v>
      </c>
      <c r="I8295" t="s">
        <v>1143</v>
      </c>
      <c r="K8295">
        <v>257741</v>
      </c>
      <c r="L8295">
        <v>271185</v>
      </c>
      <c r="M8295">
        <v>245897</v>
      </c>
      <c r="N8295" t="s">
        <v>1022</v>
      </c>
      <c r="O8295" t="s">
        <v>1016</v>
      </c>
      <c r="Q8295" t="s">
        <v>1017</v>
      </c>
      <c r="U8295">
        <v>5</v>
      </c>
      <c r="V8295">
        <v>17</v>
      </c>
      <c r="X8295">
        <v>3000307</v>
      </c>
      <c r="Y8295" t="s">
        <v>65</v>
      </c>
      <c r="Z8295">
        <v>345</v>
      </c>
      <c r="AA8295" t="s">
        <v>1018</v>
      </c>
      <c r="AB8295" t="s">
        <v>21</v>
      </c>
      <c r="AC8295">
        <v>1</v>
      </c>
    </row>
    <row r="8296" spans="1:29" x14ac:dyDescent="0.25">
      <c r="A8296">
        <v>345</v>
      </c>
      <c r="B8296">
        <v>345102</v>
      </c>
      <c r="C8296">
        <v>6255</v>
      </c>
      <c r="D8296" t="str">
        <f>VLOOKUP(C8296,'Schedule 3'!A:M,13,FALSE)</f>
        <v>Operational/Non-Service Expenses</v>
      </c>
      <c r="E8296">
        <v>1964</v>
      </c>
      <c r="F8296" s="1">
        <v>42887</v>
      </c>
      <c r="G8296" t="s">
        <v>462</v>
      </c>
      <c r="H8296" t="s">
        <v>572</v>
      </c>
      <c r="I8296" t="s">
        <v>1144</v>
      </c>
      <c r="K8296">
        <v>258264</v>
      </c>
      <c r="L8296">
        <v>271595</v>
      </c>
      <c r="M8296">
        <v>247613</v>
      </c>
      <c r="N8296" t="s">
        <v>1015</v>
      </c>
      <c r="O8296" t="s">
        <v>1016</v>
      </c>
      <c r="Q8296" t="s">
        <v>1017</v>
      </c>
      <c r="U8296">
        <v>6</v>
      </c>
      <c r="V8296">
        <v>17</v>
      </c>
      <c r="X8296">
        <v>3005061</v>
      </c>
      <c r="Y8296" t="s">
        <v>65</v>
      </c>
      <c r="Z8296">
        <v>345</v>
      </c>
      <c r="AA8296" t="s">
        <v>1018</v>
      </c>
      <c r="AB8296" t="s">
        <v>21</v>
      </c>
      <c r="AC8296">
        <v>1</v>
      </c>
    </row>
    <row r="8297" spans="1:29" x14ac:dyDescent="0.25">
      <c r="A8297">
        <v>345</v>
      </c>
      <c r="B8297">
        <v>345102</v>
      </c>
      <c r="C8297">
        <v>6310</v>
      </c>
      <c r="D8297" t="str">
        <f>VLOOKUP(C8297,'Schedule 3'!A:M,13,FALSE)</f>
        <v>Operational/Non-Service Expenses</v>
      </c>
      <c r="E8297">
        <v>-234.05</v>
      </c>
      <c r="F8297" s="1">
        <v>42887</v>
      </c>
      <c r="G8297" t="s">
        <v>462</v>
      </c>
      <c r="H8297" t="s">
        <v>983</v>
      </c>
      <c r="I8297" t="s">
        <v>1047</v>
      </c>
      <c r="K8297">
        <v>258281</v>
      </c>
      <c r="L8297">
        <v>271621</v>
      </c>
      <c r="M8297">
        <v>236476</v>
      </c>
      <c r="N8297" t="s">
        <v>1022</v>
      </c>
      <c r="O8297" t="s">
        <v>1016</v>
      </c>
      <c r="Q8297" t="s">
        <v>1017</v>
      </c>
      <c r="U8297">
        <v>6</v>
      </c>
      <c r="V8297">
        <v>17</v>
      </c>
      <c r="X8297">
        <v>3031738</v>
      </c>
      <c r="Y8297" t="s">
        <v>65</v>
      </c>
      <c r="Z8297">
        <v>345</v>
      </c>
      <c r="AA8297" t="s">
        <v>1018</v>
      </c>
      <c r="AB8297" t="s">
        <v>21</v>
      </c>
      <c r="AC8297">
        <v>1</v>
      </c>
    </row>
    <row r="8298" spans="1:29" x14ac:dyDescent="0.25">
      <c r="A8298">
        <v>345</v>
      </c>
      <c r="B8298">
        <v>345101</v>
      </c>
      <c r="C8298">
        <v>6295</v>
      </c>
      <c r="D8298" t="str">
        <f>VLOOKUP(C8298,'Schedule 3'!A:M,13,FALSE)</f>
        <v>Operational/Non-Service Expenses</v>
      </c>
      <c r="E8298">
        <v>1040</v>
      </c>
      <c r="F8298" s="1">
        <v>42891</v>
      </c>
      <c r="G8298" t="s">
        <v>462</v>
      </c>
      <c r="H8298" t="s">
        <v>1114</v>
      </c>
      <c r="I8298" t="s">
        <v>1145</v>
      </c>
      <c r="K8298">
        <v>258617</v>
      </c>
      <c r="L8298">
        <v>271954</v>
      </c>
      <c r="M8298">
        <v>247228</v>
      </c>
      <c r="N8298" t="s">
        <v>1022</v>
      </c>
      <c r="O8298" t="s">
        <v>1016</v>
      </c>
      <c r="Q8298" t="s">
        <v>1017</v>
      </c>
      <c r="U8298">
        <v>6</v>
      </c>
      <c r="V8298">
        <v>17</v>
      </c>
      <c r="X8298">
        <v>3005160</v>
      </c>
      <c r="Y8298" t="s">
        <v>65</v>
      </c>
      <c r="Z8298">
        <v>345</v>
      </c>
      <c r="AA8298" t="s">
        <v>1018</v>
      </c>
      <c r="AB8298" t="s">
        <v>21</v>
      </c>
      <c r="AC8298">
        <v>1</v>
      </c>
    </row>
    <row r="8299" spans="1:29" x14ac:dyDescent="0.25">
      <c r="A8299">
        <v>345</v>
      </c>
      <c r="B8299">
        <v>345101</v>
      </c>
      <c r="C8299">
        <v>6295</v>
      </c>
      <c r="D8299" t="str">
        <f>VLOOKUP(C8299,'Schedule 3'!A:M,13,FALSE)</f>
        <v>Operational/Non-Service Expenses</v>
      </c>
      <c r="E8299">
        <v>1570</v>
      </c>
      <c r="F8299" s="1">
        <v>42891</v>
      </c>
      <c r="G8299" t="s">
        <v>462</v>
      </c>
      <c r="H8299" t="s">
        <v>1114</v>
      </c>
      <c r="I8299" t="s">
        <v>1146</v>
      </c>
      <c r="K8299">
        <v>258618</v>
      </c>
      <c r="L8299">
        <v>271956</v>
      </c>
      <c r="M8299">
        <v>247230</v>
      </c>
      <c r="N8299" t="s">
        <v>1022</v>
      </c>
      <c r="O8299" t="s">
        <v>1016</v>
      </c>
      <c r="Q8299" t="s">
        <v>1017</v>
      </c>
      <c r="U8299">
        <v>6</v>
      </c>
      <c r="V8299">
        <v>17</v>
      </c>
      <c r="X8299">
        <v>3005160</v>
      </c>
      <c r="Y8299" t="s">
        <v>65</v>
      </c>
      <c r="Z8299">
        <v>345</v>
      </c>
      <c r="AA8299" t="s">
        <v>1018</v>
      </c>
      <c r="AB8299" t="s">
        <v>21</v>
      </c>
      <c r="AC8299">
        <v>1</v>
      </c>
    </row>
    <row r="8300" spans="1:29" x14ac:dyDescent="0.25">
      <c r="A8300">
        <v>345</v>
      </c>
      <c r="B8300">
        <v>345103</v>
      </c>
      <c r="C8300">
        <v>6270</v>
      </c>
      <c r="D8300" t="str">
        <f>VLOOKUP(C8300,'Schedule 3'!A:M,13,FALSE)</f>
        <v>Operational/Non-Service Expenses</v>
      </c>
      <c r="E8300">
        <v>838</v>
      </c>
      <c r="F8300" s="1">
        <v>42891</v>
      </c>
      <c r="G8300" t="s">
        <v>462</v>
      </c>
      <c r="H8300" t="s">
        <v>571</v>
      </c>
      <c r="I8300" t="s">
        <v>1147</v>
      </c>
      <c r="K8300">
        <v>258628</v>
      </c>
      <c r="L8300">
        <v>271967</v>
      </c>
      <c r="M8300">
        <v>247957</v>
      </c>
      <c r="N8300" t="s">
        <v>1022</v>
      </c>
      <c r="O8300" t="s">
        <v>1016</v>
      </c>
      <c r="Q8300" t="s">
        <v>1017</v>
      </c>
      <c r="U8300">
        <v>6</v>
      </c>
      <c r="V8300">
        <v>17</v>
      </c>
      <c r="X8300">
        <v>3004977</v>
      </c>
      <c r="Y8300" t="s">
        <v>65</v>
      </c>
      <c r="Z8300">
        <v>345</v>
      </c>
      <c r="AA8300" t="s">
        <v>1018</v>
      </c>
      <c r="AB8300" t="s">
        <v>21</v>
      </c>
      <c r="AC8300">
        <v>1</v>
      </c>
    </row>
    <row r="8301" spans="1:29" x14ac:dyDescent="0.25">
      <c r="A8301">
        <v>345</v>
      </c>
      <c r="B8301">
        <v>345102</v>
      </c>
      <c r="C8301">
        <v>6090</v>
      </c>
      <c r="D8301" t="str">
        <f>VLOOKUP(C8301,'Schedule 3'!A:M,13,FALSE)</f>
        <v>Other Personnel Related Expenses</v>
      </c>
      <c r="E8301">
        <v>485</v>
      </c>
      <c r="F8301" s="1">
        <v>42892</v>
      </c>
      <c r="G8301" t="s">
        <v>462</v>
      </c>
      <c r="H8301" t="s">
        <v>1039</v>
      </c>
      <c r="I8301" t="s">
        <v>1148</v>
      </c>
      <c r="K8301">
        <v>258789</v>
      </c>
      <c r="L8301">
        <v>272129</v>
      </c>
      <c r="M8301">
        <v>248107</v>
      </c>
      <c r="N8301" t="s">
        <v>1022</v>
      </c>
      <c r="O8301" t="s">
        <v>1016</v>
      </c>
      <c r="Q8301" t="s">
        <v>1017</v>
      </c>
      <c r="U8301">
        <v>6</v>
      </c>
      <c r="V8301">
        <v>17</v>
      </c>
      <c r="W8301">
        <v>1</v>
      </c>
      <c r="X8301">
        <v>3085299</v>
      </c>
      <c r="Y8301" t="s">
        <v>65</v>
      </c>
      <c r="Z8301">
        <v>345</v>
      </c>
      <c r="AA8301" t="s">
        <v>1018</v>
      </c>
      <c r="AB8301" t="s">
        <v>21</v>
      </c>
      <c r="AC8301">
        <v>1</v>
      </c>
    </row>
    <row r="8302" spans="1:29" x14ac:dyDescent="0.25">
      <c r="A8302">
        <v>345</v>
      </c>
      <c r="B8302">
        <v>345102</v>
      </c>
      <c r="C8302">
        <v>6290</v>
      </c>
      <c r="D8302" t="str">
        <f>VLOOKUP(C8302,'Schedule 3'!A:M,13,FALSE)</f>
        <v>Operational/Non-Service Expenses</v>
      </c>
      <c r="E8302">
        <v>1176</v>
      </c>
      <c r="F8302" s="1">
        <v>42893</v>
      </c>
      <c r="G8302" t="s">
        <v>462</v>
      </c>
      <c r="H8302" t="s">
        <v>1149</v>
      </c>
      <c r="I8302" t="s">
        <v>1150</v>
      </c>
      <c r="K8302">
        <v>258932</v>
      </c>
      <c r="L8302">
        <v>272236</v>
      </c>
      <c r="M8302">
        <v>245911</v>
      </c>
      <c r="N8302" t="s">
        <v>1015</v>
      </c>
      <c r="O8302" t="s">
        <v>1016</v>
      </c>
      <c r="Q8302" t="s">
        <v>1017</v>
      </c>
      <c r="U8302">
        <v>6</v>
      </c>
      <c r="V8302">
        <v>17</v>
      </c>
      <c r="X8302">
        <v>3059969</v>
      </c>
      <c r="Y8302" t="s">
        <v>65</v>
      </c>
      <c r="Z8302">
        <v>345</v>
      </c>
      <c r="AA8302" t="s">
        <v>1018</v>
      </c>
      <c r="AB8302" t="s">
        <v>21</v>
      </c>
      <c r="AC8302">
        <v>1</v>
      </c>
    </row>
    <row r="8303" spans="1:29" x14ac:dyDescent="0.25">
      <c r="A8303">
        <v>345</v>
      </c>
      <c r="B8303">
        <v>345103</v>
      </c>
      <c r="C8303">
        <v>6320</v>
      </c>
      <c r="D8303" t="str">
        <f>VLOOKUP(C8303,'Schedule 3'!A:M,13,FALSE)</f>
        <v>Operational/Non-Service Expenses</v>
      </c>
      <c r="E8303">
        <v>268.07</v>
      </c>
      <c r="F8303" s="1">
        <v>42893</v>
      </c>
      <c r="G8303" t="s">
        <v>462</v>
      </c>
      <c r="H8303" t="s">
        <v>1026</v>
      </c>
      <c r="I8303" t="s">
        <v>1151</v>
      </c>
      <c r="K8303">
        <v>258989</v>
      </c>
      <c r="L8303">
        <v>272282</v>
      </c>
      <c r="M8303">
        <v>248274</v>
      </c>
      <c r="N8303" t="s">
        <v>1022</v>
      </c>
      <c r="O8303" t="s">
        <v>1016</v>
      </c>
      <c r="Q8303" t="s">
        <v>1017</v>
      </c>
      <c r="U8303">
        <v>6</v>
      </c>
      <c r="V8303">
        <v>17</v>
      </c>
      <c r="X8303">
        <v>3023205</v>
      </c>
      <c r="Y8303" t="s">
        <v>65</v>
      </c>
      <c r="Z8303">
        <v>345</v>
      </c>
      <c r="AA8303" t="s">
        <v>1018</v>
      </c>
      <c r="AB8303" t="s">
        <v>21</v>
      </c>
      <c r="AC8303">
        <v>1</v>
      </c>
    </row>
    <row r="8304" spans="1:29" x14ac:dyDescent="0.25">
      <c r="A8304">
        <v>345</v>
      </c>
      <c r="B8304">
        <v>345102</v>
      </c>
      <c r="C8304">
        <v>5480</v>
      </c>
      <c r="D8304" t="str">
        <f>VLOOKUP(C8304,'Schedule 3'!A:M,13,FALSE)</f>
        <v>Operational/Non-Service Expenses</v>
      </c>
      <c r="E8304">
        <v>482.5</v>
      </c>
      <c r="F8304" s="1">
        <v>42893</v>
      </c>
      <c r="G8304" t="s">
        <v>462</v>
      </c>
      <c r="H8304" t="s">
        <v>876</v>
      </c>
      <c r="I8304" t="s">
        <v>1014</v>
      </c>
      <c r="K8304">
        <v>258992</v>
      </c>
      <c r="L8304">
        <v>272284</v>
      </c>
      <c r="M8304">
        <v>248249</v>
      </c>
      <c r="N8304" t="s">
        <v>1015</v>
      </c>
      <c r="O8304" t="s">
        <v>1016</v>
      </c>
      <c r="Q8304" t="s">
        <v>1017</v>
      </c>
      <c r="U8304">
        <v>6</v>
      </c>
      <c r="V8304">
        <v>17</v>
      </c>
      <c r="W8304">
        <v>250</v>
      </c>
      <c r="X8304">
        <v>3006413</v>
      </c>
      <c r="Y8304" t="s">
        <v>65</v>
      </c>
      <c r="Z8304">
        <v>345</v>
      </c>
      <c r="AA8304" t="s">
        <v>1018</v>
      </c>
      <c r="AB8304" t="s">
        <v>21</v>
      </c>
      <c r="AC8304">
        <v>1</v>
      </c>
    </row>
    <row r="8305" spans="1:29" x14ac:dyDescent="0.25">
      <c r="A8305">
        <v>345</v>
      </c>
      <c r="B8305">
        <v>345102</v>
      </c>
      <c r="C8305">
        <v>5490</v>
      </c>
      <c r="D8305" t="str">
        <f>VLOOKUP(C8305,'Schedule 3'!A:M,13,FALSE)</f>
        <v>Operational/Non-Service Expenses</v>
      </c>
      <c r="E8305">
        <v>318.75</v>
      </c>
      <c r="F8305" s="1">
        <v>42893</v>
      </c>
      <c r="G8305" t="s">
        <v>462</v>
      </c>
      <c r="H8305" t="s">
        <v>876</v>
      </c>
      <c r="I8305" t="s">
        <v>1019</v>
      </c>
      <c r="K8305">
        <v>258992</v>
      </c>
      <c r="L8305">
        <v>272284</v>
      </c>
      <c r="M8305">
        <v>248249</v>
      </c>
      <c r="N8305" t="s">
        <v>1015</v>
      </c>
      <c r="O8305" t="s">
        <v>1016</v>
      </c>
      <c r="Q8305" t="s">
        <v>1017</v>
      </c>
      <c r="U8305">
        <v>6</v>
      </c>
      <c r="V8305">
        <v>17</v>
      </c>
      <c r="W8305">
        <v>75</v>
      </c>
      <c r="X8305">
        <v>3006413</v>
      </c>
      <c r="Y8305" t="s">
        <v>65</v>
      </c>
      <c r="Z8305">
        <v>345</v>
      </c>
      <c r="AA8305" t="s">
        <v>1018</v>
      </c>
      <c r="AB8305" t="s">
        <v>21</v>
      </c>
      <c r="AC8305">
        <v>3</v>
      </c>
    </row>
    <row r="8306" spans="1:29" x14ac:dyDescent="0.25">
      <c r="A8306">
        <v>345</v>
      </c>
      <c r="B8306">
        <v>345102</v>
      </c>
      <c r="C8306">
        <v>5490</v>
      </c>
      <c r="D8306" t="str">
        <f>VLOOKUP(C8306,'Schedule 3'!A:M,13,FALSE)</f>
        <v>Operational/Non-Service Expenses</v>
      </c>
      <c r="E8306">
        <v>332.75</v>
      </c>
      <c r="F8306" s="1">
        <v>42893</v>
      </c>
      <c r="G8306" t="s">
        <v>462</v>
      </c>
      <c r="H8306" t="s">
        <v>876</v>
      </c>
      <c r="I8306" t="s">
        <v>1020</v>
      </c>
      <c r="K8306">
        <v>258992</v>
      </c>
      <c r="L8306">
        <v>272284</v>
      </c>
      <c r="M8306">
        <v>248249</v>
      </c>
      <c r="N8306" t="s">
        <v>1015</v>
      </c>
      <c r="O8306" t="s">
        <v>1016</v>
      </c>
      <c r="Q8306" t="s">
        <v>1017</v>
      </c>
      <c r="U8306">
        <v>6</v>
      </c>
      <c r="V8306">
        <v>17</v>
      </c>
      <c r="W8306">
        <v>55</v>
      </c>
      <c r="X8306">
        <v>3006413</v>
      </c>
      <c r="Y8306" t="s">
        <v>65</v>
      </c>
      <c r="Z8306">
        <v>345</v>
      </c>
      <c r="AA8306" t="s">
        <v>1018</v>
      </c>
      <c r="AB8306" t="s">
        <v>21</v>
      </c>
      <c r="AC8306">
        <v>5</v>
      </c>
    </row>
    <row r="8307" spans="1:29" x14ac:dyDescent="0.25">
      <c r="A8307">
        <v>345</v>
      </c>
      <c r="B8307">
        <v>345101</v>
      </c>
      <c r="C8307">
        <v>6290</v>
      </c>
      <c r="D8307" t="str">
        <f>VLOOKUP(C8307,'Schedule 3'!A:M,13,FALSE)</f>
        <v>Operational/Non-Service Expenses</v>
      </c>
      <c r="E8307">
        <v>487</v>
      </c>
      <c r="F8307" s="1">
        <v>42898</v>
      </c>
      <c r="G8307" t="s">
        <v>462</v>
      </c>
      <c r="H8307" t="s">
        <v>1114</v>
      </c>
      <c r="I8307" t="s">
        <v>1152</v>
      </c>
      <c r="K8307">
        <v>259303</v>
      </c>
      <c r="L8307">
        <v>272561</v>
      </c>
      <c r="M8307">
        <v>245982</v>
      </c>
      <c r="N8307" t="s">
        <v>1022</v>
      </c>
      <c r="O8307" t="s">
        <v>1016</v>
      </c>
      <c r="Q8307" t="s">
        <v>1017</v>
      </c>
      <c r="U8307">
        <v>6</v>
      </c>
      <c r="V8307">
        <v>17</v>
      </c>
      <c r="X8307">
        <v>3005160</v>
      </c>
      <c r="Y8307" t="s">
        <v>65</v>
      </c>
      <c r="Z8307">
        <v>345</v>
      </c>
      <c r="AA8307" t="s">
        <v>1018</v>
      </c>
      <c r="AB8307" t="s">
        <v>21</v>
      </c>
      <c r="AC8307">
        <v>1</v>
      </c>
    </row>
    <row r="8308" spans="1:29" x14ac:dyDescent="0.25">
      <c r="A8308">
        <v>345</v>
      </c>
      <c r="B8308">
        <v>345101</v>
      </c>
      <c r="C8308">
        <v>6290</v>
      </c>
      <c r="D8308" t="str">
        <f>VLOOKUP(C8308,'Schedule 3'!A:M,13,FALSE)</f>
        <v>Operational/Non-Service Expenses</v>
      </c>
      <c r="E8308">
        <v>495</v>
      </c>
      <c r="F8308" s="1">
        <v>42898</v>
      </c>
      <c r="G8308" t="s">
        <v>462</v>
      </c>
      <c r="H8308" t="s">
        <v>1114</v>
      </c>
      <c r="I8308" t="s">
        <v>1153</v>
      </c>
      <c r="K8308">
        <v>259303</v>
      </c>
      <c r="L8308">
        <v>272561</v>
      </c>
      <c r="M8308">
        <v>245982</v>
      </c>
      <c r="N8308" t="s">
        <v>1022</v>
      </c>
      <c r="O8308" t="s">
        <v>1016</v>
      </c>
      <c r="Q8308" t="s">
        <v>1017</v>
      </c>
      <c r="U8308">
        <v>6</v>
      </c>
      <c r="V8308">
        <v>17</v>
      </c>
      <c r="X8308">
        <v>3005160</v>
      </c>
      <c r="Y8308" t="s">
        <v>65</v>
      </c>
      <c r="Z8308">
        <v>345</v>
      </c>
      <c r="AA8308" t="s">
        <v>1018</v>
      </c>
      <c r="AB8308" t="s">
        <v>21</v>
      </c>
      <c r="AC8308">
        <v>3</v>
      </c>
    </row>
    <row r="8309" spans="1:29" x14ac:dyDescent="0.25">
      <c r="A8309">
        <v>345</v>
      </c>
      <c r="B8309">
        <v>345101</v>
      </c>
      <c r="C8309">
        <v>6260</v>
      </c>
      <c r="D8309" t="str">
        <f>VLOOKUP(C8309,'Schedule 3'!A:M,13,FALSE)</f>
        <v>Operational/Non-Service Expenses</v>
      </c>
      <c r="E8309">
        <v>252.52</v>
      </c>
      <c r="F8309" s="1">
        <v>42899</v>
      </c>
      <c r="G8309" t="s">
        <v>462</v>
      </c>
      <c r="H8309" t="s">
        <v>851</v>
      </c>
      <c r="I8309" t="s">
        <v>1154</v>
      </c>
      <c r="K8309">
        <v>259456</v>
      </c>
      <c r="L8309">
        <v>272770</v>
      </c>
      <c r="M8309">
        <v>248646</v>
      </c>
      <c r="N8309" t="s">
        <v>1022</v>
      </c>
      <c r="O8309" t="s">
        <v>1016</v>
      </c>
      <c r="Q8309" t="s">
        <v>1017</v>
      </c>
      <c r="U8309">
        <v>6</v>
      </c>
      <c r="V8309">
        <v>17</v>
      </c>
      <c r="X8309">
        <v>3000863</v>
      </c>
      <c r="Y8309" t="s">
        <v>65</v>
      </c>
      <c r="Z8309">
        <v>345</v>
      </c>
      <c r="AA8309" t="s">
        <v>1018</v>
      </c>
      <c r="AB8309" t="s">
        <v>21</v>
      </c>
      <c r="AC8309">
        <v>1</v>
      </c>
    </row>
    <row r="8310" spans="1:29" x14ac:dyDescent="0.25">
      <c r="A8310">
        <v>345</v>
      </c>
      <c r="B8310">
        <v>345103</v>
      </c>
      <c r="C8310">
        <v>6370</v>
      </c>
      <c r="D8310" t="str">
        <f>VLOOKUP(C8310,'Schedule 3'!A:M,13,FALSE)</f>
        <v>Operational/Non-Service Expenses</v>
      </c>
      <c r="E8310">
        <v>600</v>
      </c>
      <c r="F8310" s="1">
        <v>42901</v>
      </c>
      <c r="G8310" t="s">
        <v>462</v>
      </c>
      <c r="H8310" t="s">
        <v>1028</v>
      </c>
      <c r="I8310" t="s">
        <v>1155</v>
      </c>
      <c r="K8310">
        <v>259729</v>
      </c>
      <c r="L8310">
        <v>273023</v>
      </c>
      <c r="M8310">
        <v>249003</v>
      </c>
      <c r="N8310" t="s">
        <v>1022</v>
      </c>
      <c r="O8310" t="s">
        <v>1016</v>
      </c>
      <c r="Q8310" t="s">
        <v>1017</v>
      </c>
      <c r="U8310">
        <v>6</v>
      </c>
      <c r="V8310">
        <v>17</v>
      </c>
      <c r="X8310">
        <v>3049322</v>
      </c>
      <c r="Y8310" t="s">
        <v>65</v>
      </c>
      <c r="Z8310">
        <v>345</v>
      </c>
      <c r="AA8310" t="s">
        <v>1018</v>
      </c>
      <c r="AB8310" t="s">
        <v>21</v>
      </c>
      <c r="AC8310">
        <v>1</v>
      </c>
    </row>
    <row r="8311" spans="1:29" x14ac:dyDescent="0.25">
      <c r="A8311">
        <v>345</v>
      </c>
      <c r="B8311">
        <v>345102</v>
      </c>
      <c r="C8311">
        <v>6385</v>
      </c>
      <c r="D8311" t="str">
        <f>VLOOKUP(C8311,'Schedule 3'!A:M,13,FALSE)</f>
        <v>Operational/Non-Service Expenses</v>
      </c>
      <c r="E8311">
        <v>-171.07</v>
      </c>
      <c r="F8311" s="1">
        <v>42902</v>
      </c>
      <c r="G8311" t="s">
        <v>462</v>
      </c>
      <c r="H8311" t="s">
        <v>1131</v>
      </c>
      <c r="I8311" t="s">
        <v>1132</v>
      </c>
      <c r="K8311">
        <v>259821</v>
      </c>
      <c r="L8311">
        <v>273154</v>
      </c>
      <c r="M8311">
        <v>243251</v>
      </c>
      <c r="N8311" t="s">
        <v>1022</v>
      </c>
      <c r="O8311" t="s">
        <v>1016</v>
      </c>
      <c r="Q8311" t="s">
        <v>1017</v>
      </c>
      <c r="U8311">
        <v>6</v>
      </c>
      <c r="V8311">
        <v>17</v>
      </c>
      <c r="X8311">
        <v>3014951</v>
      </c>
      <c r="Y8311" t="s">
        <v>65</v>
      </c>
      <c r="Z8311">
        <v>345</v>
      </c>
      <c r="AA8311" t="s">
        <v>1018</v>
      </c>
      <c r="AB8311" t="s">
        <v>21</v>
      </c>
      <c r="AC8311">
        <v>1</v>
      </c>
    </row>
    <row r="8312" spans="1:29" x14ac:dyDescent="0.25">
      <c r="A8312">
        <v>345</v>
      </c>
      <c r="B8312">
        <v>345102</v>
      </c>
      <c r="C8312">
        <v>5490</v>
      </c>
      <c r="D8312" t="str">
        <f>VLOOKUP(C8312,'Schedule 3'!A:M,13,FALSE)</f>
        <v>Operational/Non-Service Expenses</v>
      </c>
      <c r="E8312">
        <v>948.71</v>
      </c>
      <c r="F8312" s="1">
        <v>42908</v>
      </c>
      <c r="G8312" t="s">
        <v>462</v>
      </c>
      <c r="H8312" t="s">
        <v>999</v>
      </c>
      <c r="I8312" t="s">
        <v>1156</v>
      </c>
      <c r="K8312">
        <v>260404</v>
      </c>
      <c r="L8312">
        <v>273607</v>
      </c>
      <c r="M8312">
        <v>249266</v>
      </c>
      <c r="N8312" t="s">
        <v>1015</v>
      </c>
      <c r="O8312" t="s">
        <v>1016</v>
      </c>
      <c r="Q8312" t="s">
        <v>1017</v>
      </c>
      <c r="U8312">
        <v>6</v>
      </c>
      <c r="V8312">
        <v>17</v>
      </c>
      <c r="W8312">
        <v>6</v>
      </c>
      <c r="X8312">
        <v>3004890</v>
      </c>
      <c r="Y8312" t="s">
        <v>65</v>
      </c>
      <c r="Z8312">
        <v>345</v>
      </c>
      <c r="AA8312" t="s">
        <v>1018</v>
      </c>
      <c r="AB8312" t="s">
        <v>21</v>
      </c>
      <c r="AC8312">
        <v>1</v>
      </c>
    </row>
    <row r="8313" spans="1:29" x14ac:dyDescent="0.25">
      <c r="A8313">
        <v>345</v>
      </c>
      <c r="B8313">
        <v>345103</v>
      </c>
      <c r="C8313">
        <v>5490</v>
      </c>
      <c r="D8313" t="str">
        <f>VLOOKUP(C8313,'Schedule 3'!A:M,13,FALSE)</f>
        <v>Operational/Non-Service Expenses</v>
      </c>
      <c r="E8313">
        <v>1593.53</v>
      </c>
      <c r="F8313" s="1">
        <v>42912</v>
      </c>
      <c r="G8313" t="s">
        <v>462</v>
      </c>
      <c r="H8313" t="s">
        <v>1026</v>
      </c>
      <c r="I8313" t="s">
        <v>1157</v>
      </c>
      <c r="K8313">
        <v>260615</v>
      </c>
      <c r="L8313">
        <v>273830</v>
      </c>
      <c r="M8313">
        <v>249831</v>
      </c>
      <c r="N8313" t="s">
        <v>1022</v>
      </c>
      <c r="O8313" t="s">
        <v>1016</v>
      </c>
      <c r="Q8313" t="s">
        <v>1017</v>
      </c>
      <c r="U8313">
        <v>6</v>
      </c>
      <c r="V8313">
        <v>17</v>
      </c>
      <c r="X8313">
        <v>3023205</v>
      </c>
      <c r="Y8313" t="s">
        <v>65</v>
      </c>
      <c r="Z8313">
        <v>345</v>
      </c>
      <c r="AA8313" t="s">
        <v>1018</v>
      </c>
      <c r="AB8313" t="s">
        <v>21</v>
      </c>
      <c r="AC8313">
        <v>1</v>
      </c>
    </row>
    <row r="8314" spans="1:29" x14ac:dyDescent="0.25">
      <c r="A8314">
        <v>345</v>
      </c>
      <c r="B8314">
        <v>345102</v>
      </c>
      <c r="C8314">
        <v>5480</v>
      </c>
      <c r="D8314" t="str">
        <f>VLOOKUP(C8314,'Schedule 3'!A:M,13,FALSE)</f>
        <v>Operational/Non-Service Expenses</v>
      </c>
      <c r="E8314">
        <v>675.5</v>
      </c>
      <c r="F8314" s="1">
        <v>42913</v>
      </c>
      <c r="G8314" t="s">
        <v>462</v>
      </c>
      <c r="H8314" t="s">
        <v>876</v>
      </c>
      <c r="I8314" t="s">
        <v>1014</v>
      </c>
      <c r="K8314">
        <v>260780</v>
      </c>
      <c r="L8314">
        <v>273944</v>
      </c>
      <c r="M8314">
        <v>250015</v>
      </c>
      <c r="N8314" t="s">
        <v>1015</v>
      </c>
      <c r="O8314" t="s">
        <v>1016</v>
      </c>
      <c r="Q8314" t="s">
        <v>1017</v>
      </c>
      <c r="U8314">
        <v>6</v>
      </c>
      <c r="V8314">
        <v>17</v>
      </c>
      <c r="W8314">
        <v>350</v>
      </c>
      <c r="X8314">
        <v>3006413</v>
      </c>
      <c r="Y8314" t="s">
        <v>65</v>
      </c>
      <c r="Z8314">
        <v>345</v>
      </c>
      <c r="AA8314" t="s">
        <v>1018</v>
      </c>
      <c r="AB8314" t="s">
        <v>21</v>
      </c>
      <c r="AC8314">
        <v>1</v>
      </c>
    </row>
    <row r="8315" spans="1:29" x14ac:dyDescent="0.25">
      <c r="A8315">
        <v>345</v>
      </c>
      <c r="B8315">
        <v>345102</v>
      </c>
      <c r="C8315">
        <v>5490</v>
      </c>
      <c r="D8315" t="str">
        <f>VLOOKUP(C8315,'Schedule 3'!A:M,13,FALSE)</f>
        <v>Operational/Non-Service Expenses</v>
      </c>
      <c r="E8315">
        <v>403.75</v>
      </c>
      <c r="F8315" s="1">
        <v>42913</v>
      </c>
      <c r="G8315" t="s">
        <v>462</v>
      </c>
      <c r="H8315" t="s">
        <v>876</v>
      </c>
      <c r="I8315" t="s">
        <v>1019</v>
      </c>
      <c r="K8315">
        <v>260780</v>
      </c>
      <c r="L8315">
        <v>273944</v>
      </c>
      <c r="M8315">
        <v>250015</v>
      </c>
      <c r="N8315" t="s">
        <v>1015</v>
      </c>
      <c r="O8315" t="s">
        <v>1016</v>
      </c>
      <c r="Q8315" t="s">
        <v>1017</v>
      </c>
      <c r="U8315">
        <v>6</v>
      </c>
      <c r="V8315">
        <v>17</v>
      </c>
      <c r="W8315">
        <v>95</v>
      </c>
      <c r="X8315">
        <v>3006413</v>
      </c>
      <c r="Y8315" t="s">
        <v>65</v>
      </c>
      <c r="Z8315">
        <v>345</v>
      </c>
      <c r="AA8315" t="s">
        <v>1018</v>
      </c>
      <c r="AB8315" t="s">
        <v>21</v>
      </c>
      <c r="AC8315">
        <v>3</v>
      </c>
    </row>
    <row r="8316" spans="1:29" x14ac:dyDescent="0.25">
      <c r="A8316">
        <v>345</v>
      </c>
      <c r="B8316">
        <v>345103</v>
      </c>
      <c r="C8316">
        <v>6345</v>
      </c>
      <c r="D8316" t="str">
        <f>VLOOKUP(C8316,'Schedule 3'!A:M,13,FALSE)</f>
        <v>Operational/Non-Service Expenses</v>
      </c>
      <c r="E8316">
        <v>849.59</v>
      </c>
      <c r="F8316" s="1">
        <v>42914</v>
      </c>
      <c r="G8316" t="s">
        <v>462</v>
      </c>
      <c r="H8316" t="s">
        <v>849</v>
      </c>
      <c r="I8316" t="s">
        <v>1158</v>
      </c>
      <c r="K8316">
        <v>260886</v>
      </c>
      <c r="L8316">
        <v>274038</v>
      </c>
      <c r="M8316">
        <v>243438</v>
      </c>
      <c r="N8316" t="s">
        <v>1022</v>
      </c>
      <c r="O8316" t="s">
        <v>1016</v>
      </c>
      <c r="Q8316" t="s">
        <v>1017</v>
      </c>
      <c r="U8316">
        <v>6</v>
      </c>
      <c r="V8316">
        <v>17</v>
      </c>
      <c r="X8316">
        <v>3009296</v>
      </c>
      <c r="Y8316" t="s">
        <v>65</v>
      </c>
      <c r="Z8316">
        <v>345</v>
      </c>
      <c r="AA8316" t="s">
        <v>1018</v>
      </c>
      <c r="AB8316" t="s">
        <v>21</v>
      </c>
      <c r="AC8316">
        <v>1</v>
      </c>
    </row>
    <row r="8317" spans="1:29" x14ac:dyDescent="0.25">
      <c r="A8317">
        <v>345</v>
      </c>
      <c r="B8317">
        <v>345102</v>
      </c>
      <c r="C8317">
        <v>5480</v>
      </c>
      <c r="D8317" t="str">
        <f>VLOOKUP(C8317,'Schedule 3'!A:M,13,FALSE)</f>
        <v>Operational/Non-Service Expenses</v>
      </c>
      <c r="E8317">
        <v>1369.5</v>
      </c>
      <c r="F8317" s="1">
        <v>42914</v>
      </c>
      <c r="G8317" t="s">
        <v>462</v>
      </c>
      <c r="H8317" t="s">
        <v>1023</v>
      </c>
      <c r="I8317" t="s">
        <v>1024</v>
      </c>
      <c r="K8317">
        <v>260961</v>
      </c>
      <c r="L8317">
        <v>274084</v>
      </c>
      <c r="M8317">
        <v>249504</v>
      </c>
      <c r="N8317" t="s">
        <v>1015</v>
      </c>
      <c r="O8317" t="s">
        <v>1016</v>
      </c>
      <c r="Q8317" t="s">
        <v>1017</v>
      </c>
      <c r="U8317">
        <v>6</v>
      </c>
      <c r="V8317">
        <v>17</v>
      </c>
      <c r="W8317">
        <v>12</v>
      </c>
      <c r="X8317">
        <v>3000198</v>
      </c>
      <c r="Y8317" t="s">
        <v>65</v>
      </c>
      <c r="Z8317">
        <v>345</v>
      </c>
      <c r="AA8317" t="s">
        <v>1018</v>
      </c>
      <c r="AB8317" t="s">
        <v>21</v>
      </c>
      <c r="AC8317">
        <v>1</v>
      </c>
    </row>
    <row r="8318" spans="1:29" x14ac:dyDescent="0.25">
      <c r="A8318">
        <v>345</v>
      </c>
      <c r="B8318">
        <v>345102</v>
      </c>
      <c r="C8318">
        <v>5490</v>
      </c>
      <c r="D8318" t="str">
        <f>VLOOKUP(C8318,'Schedule 3'!A:M,13,FALSE)</f>
        <v>Operational/Non-Service Expenses</v>
      </c>
      <c r="E8318">
        <v>199</v>
      </c>
      <c r="F8318" s="1">
        <v>42914</v>
      </c>
      <c r="G8318" t="s">
        <v>462</v>
      </c>
      <c r="H8318" t="s">
        <v>1023</v>
      </c>
      <c r="I8318" t="s">
        <v>1090</v>
      </c>
      <c r="K8318">
        <v>260961</v>
      </c>
      <c r="L8318">
        <v>274084</v>
      </c>
      <c r="M8318">
        <v>249504</v>
      </c>
      <c r="N8318" t="s">
        <v>1015</v>
      </c>
      <c r="O8318" t="s">
        <v>1016</v>
      </c>
      <c r="Q8318" t="s">
        <v>1017</v>
      </c>
      <c r="U8318">
        <v>6</v>
      </c>
      <c r="V8318">
        <v>17</v>
      </c>
      <c r="W8318">
        <v>20</v>
      </c>
      <c r="X8318">
        <v>3000198</v>
      </c>
      <c r="Y8318" t="s">
        <v>65</v>
      </c>
      <c r="Z8318">
        <v>345</v>
      </c>
      <c r="AA8318" t="s">
        <v>1018</v>
      </c>
      <c r="AB8318" t="s">
        <v>21</v>
      </c>
      <c r="AC8318">
        <v>3</v>
      </c>
    </row>
    <row r="8319" spans="1:29" x14ac:dyDescent="0.25">
      <c r="A8319">
        <v>345</v>
      </c>
      <c r="B8319">
        <v>345102</v>
      </c>
      <c r="C8319">
        <v>5490</v>
      </c>
      <c r="D8319" t="str">
        <f>VLOOKUP(C8319,'Schedule 3'!A:M,13,FALSE)</f>
        <v>Operational/Non-Service Expenses</v>
      </c>
      <c r="E8319">
        <v>273</v>
      </c>
      <c r="F8319" s="1">
        <v>42914</v>
      </c>
      <c r="G8319" t="s">
        <v>462</v>
      </c>
      <c r="H8319" t="s">
        <v>1023</v>
      </c>
      <c r="I8319" t="s">
        <v>1054</v>
      </c>
      <c r="K8319">
        <v>260961</v>
      </c>
      <c r="L8319">
        <v>274084</v>
      </c>
      <c r="M8319">
        <v>249504</v>
      </c>
      <c r="N8319" t="s">
        <v>1015</v>
      </c>
      <c r="O8319" t="s">
        <v>1016</v>
      </c>
      <c r="Q8319" t="s">
        <v>1017</v>
      </c>
      <c r="U8319">
        <v>6</v>
      </c>
      <c r="V8319">
        <v>17</v>
      </c>
      <c r="W8319">
        <v>650</v>
      </c>
      <c r="X8319">
        <v>3000198</v>
      </c>
      <c r="Y8319" t="s">
        <v>65</v>
      </c>
      <c r="Z8319">
        <v>345</v>
      </c>
      <c r="AA8319" t="s">
        <v>1018</v>
      </c>
      <c r="AB8319" t="s">
        <v>21</v>
      </c>
      <c r="AC8319">
        <v>5</v>
      </c>
    </row>
    <row r="8320" spans="1:29" x14ac:dyDescent="0.25">
      <c r="A8320">
        <v>345</v>
      </c>
      <c r="B8320">
        <v>345102</v>
      </c>
      <c r="C8320">
        <v>5490</v>
      </c>
      <c r="D8320" t="str">
        <f>VLOOKUP(C8320,'Schedule 3'!A:M,13,FALSE)</f>
        <v>Operational/Non-Service Expenses</v>
      </c>
      <c r="E8320">
        <v>1017.5</v>
      </c>
      <c r="F8320" s="1">
        <v>42914</v>
      </c>
      <c r="G8320" t="s">
        <v>462</v>
      </c>
      <c r="H8320" t="s">
        <v>1138</v>
      </c>
      <c r="I8320" t="s">
        <v>1159</v>
      </c>
      <c r="K8320">
        <v>260979</v>
      </c>
      <c r="L8320">
        <v>274104</v>
      </c>
      <c r="M8320">
        <v>250202</v>
      </c>
      <c r="N8320" t="s">
        <v>1015</v>
      </c>
      <c r="O8320" t="s">
        <v>1016</v>
      </c>
      <c r="Q8320" t="s">
        <v>1017</v>
      </c>
      <c r="U8320">
        <v>6</v>
      </c>
      <c r="V8320">
        <v>17</v>
      </c>
      <c r="W8320">
        <v>55</v>
      </c>
      <c r="X8320">
        <v>3005104</v>
      </c>
      <c r="Y8320" t="s">
        <v>65</v>
      </c>
      <c r="Z8320">
        <v>345</v>
      </c>
      <c r="AA8320" t="s">
        <v>1018</v>
      </c>
      <c r="AB8320" t="s">
        <v>21</v>
      </c>
      <c r="AC8320">
        <v>1</v>
      </c>
    </row>
    <row r="8321" spans="1:29" x14ac:dyDescent="0.25">
      <c r="A8321">
        <v>345</v>
      </c>
      <c r="B8321">
        <v>345103</v>
      </c>
      <c r="C8321">
        <v>5955</v>
      </c>
      <c r="D8321" t="str">
        <f>VLOOKUP(C8321,'Schedule 3'!A:M,13,FALSE)</f>
        <v>Other Personnel Related Expenses</v>
      </c>
      <c r="E8321">
        <v>500</v>
      </c>
      <c r="F8321" s="1">
        <v>42915</v>
      </c>
      <c r="G8321" t="s">
        <v>462</v>
      </c>
      <c r="H8321" t="s">
        <v>1125</v>
      </c>
      <c r="I8321" t="s">
        <v>1160</v>
      </c>
      <c r="K8321">
        <v>261003</v>
      </c>
      <c r="L8321">
        <v>274140</v>
      </c>
      <c r="M8321">
        <v>250249</v>
      </c>
      <c r="N8321" t="s">
        <v>1022</v>
      </c>
      <c r="O8321" t="s">
        <v>1016</v>
      </c>
      <c r="Q8321" t="s">
        <v>1017</v>
      </c>
      <c r="U8321">
        <v>6</v>
      </c>
      <c r="V8321">
        <v>17</v>
      </c>
      <c r="X8321">
        <v>3008461</v>
      </c>
      <c r="Y8321" t="s">
        <v>65</v>
      </c>
      <c r="Z8321">
        <v>345</v>
      </c>
      <c r="AA8321" t="s">
        <v>1018</v>
      </c>
      <c r="AB8321" t="s">
        <v>21</v>
      </c>
      <c r="AC8321">
        <v>1</v>
      </c>
    </row>
    <row r="8322" spans="1:29" x14ac:dyDescent="0.25">
      <c r="A8322">
        <v>345</v>
      </c>
      <c r="B8322">
        <v>345101</v>
      </c>
      <c r="C8322">
        <v>5490</v>
      </c>
      <c r="D8322" t="str">
        <f>VLOOKUP(C8322,'Schedule 3'!A:M,13,FALSE)</f>
        <v>Operational/Non-Service Expenses</v>
      </c>
      <c r="E8322">
        <v>174</v>
      </c>
      <c r="F8322" s="1">
        <v>42915</v>
      </c>
      <c r="G8322" t="s">
        <v>462</v>
      </c>
      <c r="H8322" t="s">
        <v>876</v>
      </c>
      <c r="I8322" t="s">
        <v>1019</v>
      </c>
      <c r="K8322">
        <v>261071</v>
      </c>
      <c r="L8322">
        <v>274215</v>
      </c>
      <c r="M8322">
        <v>250325</v>
      </c>
      <c r="N8322" t="s">
        <v>1022</v>
      </c>
      <c r="O8322" t="s">
        <v>1016</v>
      </c>
      <c r="Q8322" t="s">
        <v>1017</v>
      </c>
      <c r="U8322">
        <v>6</v>
      </c>
      <c r="V8322">
        <v>17</v>
      </c>
      <c r="X8322">
        <v>3006413</v>
      </c>
      <c r="Y8322" t="s">
        <v>65</v>
      </c>
      <c r="Z8322">
        <v>345</v>
      </c>
      <c r="AA8322" t="s">
        <v>1018</v>
      </c>
      <c r="AB8322" t="s">
        <v>21</v>
      </c>
      <c r="AC8322">
        <v>1</v>
      </c>
    </row>
    <row r="8323" spans="1:29" x14ac:dyDescent="0.25">
      <c r="A8323">
        <v>345</v>
      </c>
      <c r="B8323">
        <v>345101</v>
      </c>
      <c r="C8323">
        <v>5480</v>
      </c>
      <c r="D8323" t="str">
        <f>VLOOKUP(C8323,'Schedule 3'!A:M,13,FALSE)</f>
        <v>Operational/Non-Service Expenses</v>
      </c>
      <c r="E8323">
        <v>100.54</v>
      </c>
      <c r="F8323" s="1">
        <v>42915</v>
      </c>
      <c r="G8323" t="s">
        <v>462</v>
      </c>
      <c r="H8323" t="s">
        <v>876</v>
      </c>
      <c r="I8323" t="s">
        <v>132</v>
      </c>
      <c r="K8323">
        <v>261071</v>
      </c>
      <c r="L8323">
        <v>274215</v>
      </c>
      <c r="M8323">
        <v>250325</v>
      </c>
      <c r="N8323" t="s">
        <v>1022</v>
      </c>
      <c r="O8323" t="s">
        <v>1016</v>
      </c>
      <c r="Q8323" t="s">
        <v>1017</v>
      </c>
      <c r="U8323">
        <v>6</v>
      </c>
      <c r="V8323">
        <v>17</v>
      </c>
      <c r="X8323">
        <v>3006413</v>
      </c>
      <c r="Y8323" t="s">
        <v>65</v>
      </c>
      <c r="Z8323">
        <v>345</v>
      </c>
      <c r="AA8323" t="s">
        <v>1018</v>
      </c>
      <c r="AB8323" t="s">
        <v>21</v>
      </c>
      <c r="AC8323">
        <v>3</v>
      </c>
    </row>
    <row r="8324" spans="1:29" x14ac:dyDescent="0.25">
      <c r="A8324">
        <v>345</v>
      </c>
      <c r="B8324">
        <v>345102</v>
      </c>
      <c r="C8324">
        <v>6310</v>
      </c>
      <c r="D8324" t="str">
        <f>VLOOKUP(C8324,'Schedule 3'!A:M,13,FALSE)</f>
        <v>Operational/Non-Service Expenses</v>
      </c>
      <c r="E8324">
        <v>254.91</v>
      </c>
      <c r="F8324" s="1">
        <v>42915</v>
      </c>
      <c r="G8324" t="s">
        <v>462</v>
      </c>
      <c r="H8324" t="s">
        <v>879</v>
      </c>
      <c r="I8324" t="s">
        <v>1161</v>
      </c>
      <c r="K8324">
        <v>261150</v>
      </c>
      <c r="L8324">
        <v>274253</v>
      </c>
      <c r="M8324">
        <v>250372</v>
      </c>
      <c r="N8324" t="s">
        <v>1022</v>
      </c>
      <c r="O8324" t="s">
        <v>1016</v>
      </c>
      <c r="Q8324" t="s">
        <v>1017</v>
      </c>
      <c r="U8324">
        <v>6</v>
      </c>
      <c r="V8324">
        <v>17</v>
      </c>
      <c r="X8324">
        <v>3085953</v>
      </c>
      <c r="Y8324" t="s">
        <v>65</v>
      </c>
      <c r="Z8324">
        <v>345</v>
      </c>
      <c r="AA8324" t="s">
        <v>1018</v>
      </c>
      <c r="AB8324" t="s">
        <v>21</v>
      </c>
      <c r="AC8324">
        <v>1</v>
      </c>
    </row>
    <row r="8325" spans="1:29" x14ac:dyDescent="0.25">
      <c r="A8325">
        <v>345</v>
      </c>
      <c r="B8325">
        <v>345102</v>
      </c>
      <c r="C8325">
        <v>6255</v>
      </c>
      <c r="D8325" t="str">
        <f>VLOOKUP(C8325,'Schedule 3'!A:M,13,FALSE)</f>
        <v>Operational/Non-Service Expenses</v>
      </c>
      <c r="E8325">
        <v>1890</v>
      </c>
      <c r="F8325" s="1">
        <v>42919</v>
      </c>
      <c r="G8325" t="s">
        <v>462</v>
      </c>
      <c r="H8325" t="s">
        <v>572</v>
      </c>
      <c r="I8325" t="s">
        <v>1162</v>
      </c>
      <c r="K8325">
        <v>261377</v>
      </c>
      <c r="L8325">
        <v>274424</v>
      </c>
      <c r="M8325">
        <v>250535</v>
      </c>
      <c r="N8325" t="s">
        <v>1015</v>
      </c>
      <c r="O8325" t="s">
        <v>1016</v>
      </c>
      <c r="Q8325" t="s">
        <v>1017</v>
      </c>
      <c r="U8325">
        <v>7</v>
      </c>
      <c r="V8325">
        <v>17</v>
      </c>
      <c r="X8325">
        <v>3005061</v>
      </c>
      <c r="Y8325" t="s">
        <v>65</v>
      </c>
      <c r="Z8325">
        <v>345</v>
      </c>
      <c r="AA8325" t="s">
        <v>1018</v>
      </c>
      <c r="AB8325" t="s">
        <v>21</v>
      </c>
      <c r="AC8325">
        <v>1</v>
      </c>
    </row>
    <row r="8326" spans="1:29" x14ac:dyDescent="0.25">
      <c r="A8326">
        <v>345</v>
      </c>
      <c r="B8326">
        <v>345103</v>
      </c>
      <c r="C8326">
        <v>6270</v>
      </c>
      <c r="D8326" t="str">
        <f>VLOOKUP(C8326,'Schedule 3'!A:M,13,FALSE)</f>
        <v>Operational/Non-Service Expenses</v>
      </c>
      <c r="E8326">
        <v>1255</v>
      </c>
      <c r="F8326" s="1">
        <v>42921</v>
      </c>
      <c r="G8326" t="s">
        <v>462</v>
      </c>
      <c r="H8326" t="s">
        <v>571</v>
      </c>
      <c r="I8326" t="s">
        <v>1163</v>
      </c>
      <c r="K8326">
        <v>261558</v>
      </c>
      <c r="L8326">
        <v>274526</v>
      </c>
      <c r="M8326">
        <v>250757</v>
      </c>
      <c r="N8326" t="s">
        <v>1022</v>
      </c>
      <c r="O8326" t="s">
        <v>1016</v>
      </c>
      <c r="Q8326" t="s">
        <v>1017</v>
      </c>
      <c r="U8326">
        <v>7</v>
      </c>
      <c r="V8326">
        <v>17</v>
      </c>
      <c r="X8326">
        <v>3004977</v>
      </c>
      <c r="Y8326" t="s">
        <v>65</v>
      </c>
      <c r="Z8326">
        <v>345</v>
      </c>
      <c r="AA8326" t="s">
        <v>1018</v>
      </c>
      <c r="AB8326" t="s">
        <v>21</v>
      </c>
      <c r="AC8326">
        <v>1</v>
      </c>
    </row>
    <row r="8327" spans="1:29" x14ac:dyDescent="0.25">
      <c r="A8327">
        <v>345</v>
      </c>
      <c r="B8327">
        <v>345102</v>
      </c>
      <c r="C8327">
        <v>6310</v>
      </c>
      <c r="D8327" t="str">
        <f>VLOOKUP(C8327,'Schedule 3'!A:M,13,FALSE)</f>
        <v>Operational/Non-Service Expenses</v>
      </c>
      <c r="E8327">
        <v>2248.58</v>
      </c>
      <c r="F8327" s="1">
        <v>42922</v>
      </c>
      <c r="G8327" t="s">
        <v>462</v>
      </c>
      <c r="H8327" t="s">
        <v>1164</v>
      </c>
      <c r="I8327" t="s">
        <v>1165</v>
      </c>
      <c r="K8327">
        <v>261838</v>
      </c>
      <c r="L8327">
        <v>274800</v>
      </c>
      <c r="M8327">
        <v>243769</v>
      </c>
      <c r="N8327" t="s">
        <v>1022</v>
      </c>
      <c r="O8327" t="s">
        <v>1016</v>
      </c>
      <c r="Q8327" t="s">
        <v>1017</v>
      </c>
      <c r="U8327">
        <v>7</v>
      </c>
      <c r="V8327">
        <v>17</v>
      </c>
      <c r="X8327">
        <v>3005090</v>
      </c>
      <c r="Y8327" t="s">
        <v>65</v>
      </c>
      <c r="Z8327">
        <v>345</v>
      </c>
      <c r="AA8327" t="s">
        <v>1018</v>
      </c>
      <c r="AB8327" t="s">
        <v>21</v>
      </c>
      <c r="AC8327">
        <v>1</v>
      </c>
    </row>
    <row r="8328" spans="1:29" x14ac:dyDescent="0.25">
      <c r="A8328">
        <v>345</v>
      </c>
      <c r="B8328">
        <v>345103</v>
      </c>
      <c r="C8328">
        <v>5490</v>
      </c>
      <c r="D8328" t="str">
        <f>VLOOKUP(C8328,'Schedule 3'!A:M,13,FALSE)</f>
        <v>Operational/Non-Service Expenses</v>
      </c>
      <c r="E8328">
        <v>1595.53</v>
      </c>
      <c r="F8328" s="1">
        <v>42929</v>
      </c>
      <c r="G8328" t="s">
        <v>462</v>
      </c>
      <c r="H8328" t="s">
        <v>1026</v>
      </c>
      <c r="I8328" t="s">
        <v>1166</v>
      </c>
      <c r="K8328">
        <v>262680</v>
      </c>
      <c r="L8328">
        <v>275499</v>
      </c>
      <c r="M8328">
        <v>251753</v>
      </c>
      <c r="N8328" t="s">
        <v>1022</v>
      </c>
      <c r="O8328" t="s">
        <v>1016</v>
      </c>
      <c r="Q8328" t="s">
        <v>1017</v>
      </c>
      <c r="U8328">
        <v>7</v>
      </c>
      <c r="V8328">
        <v>17</v>
      </c>
      <c r="X8328">
        <v>3023205</v>
      </c>
      <c r="Y8328" t="s">
        <v>65</v>
      </c>
      <c r="Z8328">
        <v>345</v>
      </c>
      <c r="AA8328" t="s">
        <v>1018</v>
      </c>
      <c r="AB8328" t="s">
        <v>21</v>
      </c>
      <c r="AC8328">
        <v>1</v>
      </c>
    </row>
    <row r="8329" spans="1:29" x14ac:dyDescent="0.25">
      <c r="A8329">
        <v>345</v>
      </c>
      <c r="B8329">
        <v>345102</v>
      </c>
      <c r="C8329">
        <v>5480</v>
      </c>
      <c r="D8329" t="str">
        <f>VLOOKUP(C8329,'Schedule 3'!A:M,13,FALSE)</f>
        <v>Operational/Non-Service Expenses</v>
      </c>
      <c r="E8329">
        <v>636.9</v>
      </c>
      <c r="F8329" s="1">
        <v>42933</v>
      </c>
      <c r="G8329" t="s">
        <v>462</v>
      </c>
      <c r="H8329" t="s">
        <v>876</v>
      </c>
      <c r="I8329" t="s">
        <v>1014</v>
      </c>
      <c r="K8329">
        <v>263023</v>
      </c>
      <c r="L8329">
        <v>275774</v>
      </c>
      <c r="M8329">
        <v>252084</v>
      </c>
      <c r="N8329" t="s">
        <v>1015</v>
      </c>
      <c r="O8329" t="s">
        <v>1016</v>
      </c>
      <c r="Q8329" t="s">
        <v>1017</v>
      </c>
      <c r="U8329">
        <v>7</v>
      </c>
      <c r="V8329">
        <v>17</v>
      </c>
      <c r="W8329">
        <v>330</v>
      </c>
      <c r="X8329">
        <v>3006413</v>
      </c>
      <c r="Y8329" t="s">
        <v>65</v>
      </c>
      <c r="Z8329">
        <v>345</v>
      </c>
      <c r="AA8329" t="s">
        <v>1018</v>
      </c>
      <c r="AB8329" t="s">
        <v>21</v>
      </c>
      <c r="AC8329">
        <v>1</v>
      </c>
    </row>
    <row r="8330" spans="1:29" x14ac:dyDescent="0.25">
      <c r="A8330">
        <v>345</v>
      </c>
      <c r="B8330">
        <v>345102</v>
      </c>
      <c r="C8330">
        <v>5490</v>
      </c>
      <c r="D8330" t="str">
        <f>VLOOKUP(C8330,'Schedule 3'!A:M,13,FALSE)</f>
        <v>Operational/Non-Service Expenses</v>
      </c>
      <c r="E8330">
        <v>446.25</v>
      </c>
      <c r="F8330" s="1">
        <v>42933</v>
      </c>
      <c r="G8330" t="s">
        <v>462</v>
      </c>
      <c r="H8330" t="s">
        <v>876</v>
      </c>
      <c r="I8330" t="s">
        <v>1019</v>
      </c>
      <c r="K8330">
        <v>263023</v>
      </c>
      <c r="L8330">
        <v>275774</v>
      </c>
      <c r="M8330">
        <v>252084</v>
      </c>
      <c r="N8330" t="s">
        <v>1015</v>
      </c>
      <c r="O8330" t="s">
        <v>1016</v>
      </c>
      <c r="Q8330" t="s">
        <v>1017</v>
      </c>
      <c r="U8330">
        <v>7</v>
      </c>
      <c r="V8330">
        <v>17</v>
      </c>
      <c r="W8330">
        <v>105</v>
      </c>
      <c r="X8330">
        <v>3006413</v>
      </c>
      <c r="Y8330" t="s">
        <v>65</v>
      </c>
      <c r="Z8330">
        <v>345</v>
      </c>
      <c r="AA8330" t="s">
        <v>1018</v>
      </c>
      <c r="AB8330" t="s">
        <v>21</v>
      </c>
      <c r="AC8330">
        <v>3</v>
      </c>
    </row>
    <row r="8331" spans="1:29" x14ac:dyDescent="0.25">
      <c r="A8331">
        <v>345</v>
      </c>
      <c r="B8331">
        <v>345103</v>
      </c>
      <c r="C8331">
        <v>6345</v>
      </c>
      <c r="D8331" t="str">
        <f>VLOOKUP(C8331,'Schedule 3'!A:M,13,FALSE)</f>
        <v>Operational/Non-Service Expenses</v>
      </c>
      <c r="E8331">
        <v>262.76</v>
      </c>
      <c r="F8331" s="1">
        <v>42934</v>
      </c>
      <c r="G8331" t="s">
        <v>462</v>
      </c>
      <c r="H8331" t="s">
        <v>851</v>
      </c>
      <c r="I8331" t="s">
        <v>1167</v>
      </c>
      <c r="K8331">
        <v>263101</v>
      </c>
      <c r="L8331">
        <v>275866</v>
      </c>
      <c r="M8331">
        <v>251763</v>
      </c>
      <c r="N8331" t="s">
        <v>1022</v>
      </c>
      <c r="O8331" t="s">
        <v>1016</v>
      </c>
      <c r="Q8331" t="s">
        <v>1017</v>
      </c>
      <c r="U8331">
        <v>7</v>
      </c>
      <c r="V8331">
        <v>17</v>
      </c>
      <c r="X8331">
        <v>3000863</v>
      </c>
      <c r="Y8331" t="s">
        <v>65</v>
      </c>
      <c r="Z8331">
        <v>345</v>
      </c>
      <c r="AA8331" t="s">
        <v>1018</v>
      </c>
      <c r="AB8331" t="s">
        <v>21</v>
      </c>
      <c r="AC8331">
        <v>1</v>
      </c>
    </row>
    <row r="8332" spans="1:29" x14ac:dyDescent="0.25">
      <c r="A8332">
        <v>345</v>
      </c>
      <c r="B8332">
        <v>345103</v>
      </c>
      <c r="C8332">
        <v>6370</v>
      </c>
      <c r="D8332" t="str">
        <f>VLOOKUP(C8332,'Schedule 3'!A:M,13,FALSE)</f>
        <v>Operational/Non-Service Expenses</v>
      </c>
      <c r="E8332">
        <v>600</v>
      </c>
      <c r="F8332" s="1">
        <v>42935</v>
      </c>
      <c r="G8332" t="s">
        <v>462</v>
      </c>
      <c r="H8332" t="s">
        <v>1028</v>
      </c>
      <c r="I8332" t="s">
        <v>1168</v>
      </c>
      <c r="K8332">
        <v>263334</v>
      </c>
      <c r="L8332">
        <v>276076</v>
      </c>
      <c r="M8332">
        <v>252352</v>
      </c>
      <c r="N8332" t="s">
        <v>1022</v>
      </c>
      <c r="O8332" t="s">
        <v>1016</v>
      </c>
      <c r="Q8332" t="s">
        <v>1017</v>
      </c>
      <c r="U8332">
        <v>7</v>
      </c>
      <c r="V8332">
        <v>17</v>
      </c>
      <c r="X8332">
        <v>3049322</v>
      </c>
      <c r="Y8332" t="s">
        <v>65</v>
      </c>
      <c r="Z8332">
        <v>345</v>
      </c>
      <c r="AA8332" t="s">
        <v>1018</v>
      </c>
      <c r="AB8332" t="s">
        <v>21</v>
      </c>
      <c r="AC8332">
        <v>1</v>
      </c>
    </row>
    <row r="8333" spans="1:29" x14ac:dyDescent="0.25">
      <c r="A8333">
        <v>345</v>
      </c>
      <c r="B8333">
        <v>345103</v>
      </c>
      <c r="C8333">
        <v>6345</v>
      </c>
      <c r="D8333" t="str">
        <f>VLOOKUP(C8333,'Schedule 3'!A:M,13,FALSE)</f>
        <v>Operational/Non-Service Expenses</v>
      </c>
      <c r="E8333">
        <v>-100.17</v>
      </c>
      <c r="F8333" s="1">
        <v>42936</v>
      </c>
      <c r="G8333" t="s">
        <v>462</v>
      </c>
      <c r="H8333" t="s">
        <v>849</v>
      </c>
      <c r="I8333" t="s">
        <v>1158</v>
      </c>
      <c r="K8333">
        <v>263548</v>
      </c>
      <c r="L8333">
        <v>276274</v>
      </c>
      <c r="M8333">
        <v>243438</v>
      </c>
      <c r="N8333" t="s">
        <v>1022</v>
      </c>
      <c r="O8333" t="s">
        <v>1016</v>
      </c>
      <c r="Q8333" t="s">
        <v>1017</v>
      </c>
      <c r="U8333">
        <v>7</v>
      </c>
      <c r="V8333">
        <v>17</v>
      </c>
      <c r="X8333">
        <v>3009296</v>
      </c>
      <c r="Y8333" t="s">
        <v>65</v>
      </c>
      <c r="Z8333">
        <v>345</v>
      </c>
      <c r="AA8333" t="s">
        <v>1018</v>
      </c>
      <c r="AB8333" t="s">
        <v>21</v>
      </c>
      <c r="AC8333">
        <v>1</v>
      </c>
    </row>
    <row r="8334" spans="1:29" x14ac:dyDescent="0.25">
      <c r="A8334">
        <v>345</v>
      </c>
      <c r="B8334">
        <v>345101</v>
      </c>
      <c r="C8334">
        <v>5480</v>
      </c>
      <c r="D8334" t="str">
        <f>VLOOKUP(C8334,'Schedule 3'!A:M,13,FALSE)</f>
        <v>Operational/Non-Service Expenses</v>
      </c>
      <c r="E8334">
        <v>-0.04</v>
      </c>
      <c r="F8334" s="1">
        <v>42936</v>
      </c>
      <c r="G8334" t="s">
        <v>462</v>
      </c>
      <c r="H8334" t="s">
        <v>876</v>
      </c>
      <c r="I8334" t="s">
        <v>132</v>
      </c>
      <c r="K8334">
        <v>263550</v>
      </c>
      <c r="L8334">
        <v>276277</v>
      </c>
      <c r="M8334">
        <v>250325</v>
      </c>
      <c r="N8334" t="s">
        <v>1022</v>
      </c>
      <c r="O8334" t="s">
        <v>1016</v>
      </c>
      <c r="Q8334" t="s">
        <v>1017</v>
      </c>
      <c r="U8334">
        <v>7</v>
      </c>
      <c r="V8334">
        <v>17</v>
      </c>
      <c r="X8334">
        <v>3006413</v>
      </c>
      <c r="Y8334" t="s">
        <v>65</v>
      </c>
      <c r="Z8334">
        <v>345</v>
      </c>
      <c r="AA8334" t="s">
        <v>1018</v>
      </c>
      <c r="AB8334" t="s">
        <v>21</v>
      </c>
      <c r="AC8334">
        <v>1</v>
      </c>
    </row>
    <row r="8335" spans="1:29" x14ac:dyDescent="0.25">
      <c r="A8335">
        <v>345</v>
      </c>
      <c r="B8335">
        <v>345102</v>
      </c>
      <c r="C8335">
        <v>5490</v>
      </c>
      <c r="D8335" t="str">
        <f>VLOOKUP(C8335,'Schedule 3'!A:M,13,FALSE)</f>
        <v>Operational/Non-Service Expenses</v>
      </c>
      <c r="E8335">
        <v>948.67</v>
      </c>
      <c r="F8335" s="1">
        <v>42937</v>
      </c>
      <c r="G8335" t="s">
        <v>462</v>
      </c>
      <c r="H8335" t="s">
        <v>999</v>
      </c>
      <c r="I8335" t="s">
        <v>1156</v>
      </c>
      <c r="K8335">
        <v>263601</v>
      </c>
      <c r="L8335">
        <v>276318</v>
      </c>
      <c r="M8335">
        <v>252090</v>
      </c>
      <c r="N8335" t="s">
        <v>1015</v>
      </c>
      <c r="O8335" t="s">
        <v>1016</v>
      </c>
      <c r="Q8335" t="s">
        <v>1017</v>
      </c>
      <c r="U8335">
        <v>7</v>
      </c>
      <c r="V8335">
        <v>17</v>
      </c>
      <c r="W8335">
        <v>6</v>
      </c>
      <c r="X8335">
        <v>3004890</v>
      </c>
      <c r="Y8335" t="s">
        <v>65</v>
      </c>
      <c r="Z8335">
        <v>345</v>
      </c>
      <c r="AA8335" t="s">
        <v>1018</v>
      </c>
      <c r="AB8335" t="s">
        <v>21</v>
      </c>
      <c r="AC8335">
        <v>1</v>
      </c>
    </row>
    <row r="8336" spans="1:29" x14ac:dyDescent="0.25">
      <c r="A8336">
        <v>345</v>
      </c>
      <c r="B8336">
        <v>345102</v>
      </c>
      <c r="C8336">
        <v>6310</v>
      </c>
      <c r="D8336" t="str">
        <f>VLOOKUP(C8336,'Schedule 3'!A:M,13,FALSE)</f>
        <v>Operational/Non-Service Expenses</v>
      </c>
      <c r="E8336">
        <v>949.82</v>
      </c>
      <c r="F8336" s="1">
        <v>42942</v>
      </c>
      <c r="G8336" t="s">
        <v>462</v>
      </c>
      <c r="H8336" t="s">
        <v>1105</v>
      </c>
      <c r="I8336" t="s">
        <v>1169</v>
      </c>
      <c r="K8336">
        <v>264112</v>
      </c>
      <c r="L8336">
        <v>276727</v>
      </c>
      <c r="M8336">
        <v>252957</v>
      </c>
      <c r="N8336" t="s">
        <v>1077</v>
      </c>
      <c r="O8336" t="s">
        <v>1016</v>
      </c>
      <c r="Q8336" t="s">
        <v>1017</v>
      </c>
      <c r="U8336">
        <v>7</v>
      </c>
      <c r="V8336">
        <v>17</v>
      </c>
      <c r="W8336">
        <v>2</v>
      </c>
      <c r="X8336">
        <v>3023208</v>
      </c>
      <c r="Y8336" t="s">
        <v>65</v>
      </c>
      <c r="Z8336">
        <v>345</v>
      </c>
      <c r="AA8336" t="s">
        <v>1018</v>
      </c>
      <c r="AB8336" t="s">
        <v>21</v>
      </c>
      <c r="AC8336">
        <v>1</v>
      </c>
    </row>
    <row r="8337" spans="1:29" x14ac:dyDescent="0.25">
      <c r="A8337">
        <v>345</v>
      </c>
      <c r="B8337">
        <v>345102</v>
      </c>
      <c r="C8337">
        <v>6310</v>
      </c>
      <c r="D8337" t="str">
        <f>VLOOKUP(C8337,'Schedule 3'!A:M,13,FALSE)</f>
        <v>Operational/Non-Service Expenses</v>
      </c>
      <c r="E8337">
        <v>180</v>
      </c>
      <c r="F8337" s="1">
        <v>42942</v>
      </c>
      <c r="G8337" t="s">
        <v>462</v>
      </c>
      <c r="H8337" t="s">
        <v>1105</v>
      </c>
      <c r="I8337" t="s">
        <v>1170</v>
      </c>
      <c r="K8337">
        <v>264112</v>
      </c>
      <c r="L8337">
        <v>276727</v>
      </c>
      <c r="M8337">
        <v>252957</v>
      </c>
      <c r="N8337" t="s">
        <v>1077</v>
      </c>
      <c r="O8337" t="s">
        <v>1016</v>
      </c>
      <c r="Q8337" t="s">
        <v>1017</v>
      </c>
      <c r="U8337">
        <v>7</v>
      </c>
      <c r="V8337">
        <v>17</v>
      </c>
      <c r="X8337">
        <v>3023208</v>
      </c>
      <c r="Y8337" t="s">
        <v>65</v>
      </c>
      <c r="Z8337">
        <v>345</v>
      </c>
      <c r="AA8337" t="s">
        <v>1018</v>
      </c>
      <c r="AB8337" t="s">
        <v>21</v>
      </c>
      <c r="AC8337">
        <v>3</v>
      </c>
    </row>
    <row r="8338" spans="1:29" x14ac:dyDescent="0.25">
      <c r="A8338">
        <v>345</v>
      </c>
      <c r="B8338">
        <v>345102</v>
      </c>
      <c r="C8338">
        <v>6310</v>
      </c>
      <c r="D8338" t="str">
        <f>VLOOKUP(C8338,'Schedule 3'!A:M,13,FALSE)</f>
        <v>Operational/Non-Service Expenses</v>
      </c>
      <c r="E8338">
        <v>40</v>
      </c>
      <c r="F8338" s="1">
        <v>42942</v>
      </c>
      <c r="G8338" t="s">
        <v>462</v>
      </c>
      <c r="H8338" t="s">
        <v>1105</v>
      </c>
      <c r="I8338" t="s">
        <v>1171</v>
      </c>
      <c r="K8338">
        <v>264112</v>
      </c>
      <c r="L8338">
        <v>276727</v>
      </c>
      <c r="M8338">
        <v>252957</v>
      </c>
      <c r="N8338" t="s">
        <v>1077</v>
      </c>
      <c r="O8338" t="s">
        <v>1016</v>
      </c>
      <c r="Q8338" t="s">
        <v>1017</v>
      </c>
      <c r="U8338">
        <v>7</v>
      </c>
      <c r="V8338">
        <v>17</v>
      </c>
      <c r="X8338">
        <v>3023208</v>
      </c>
      <c r="Y8338" t="s">
        <v>65</v>
      </c>
      <c r="Z8338">
        <v>345</v>
      </c>
      <c r="AA8338" t="s">
        <v>1018</v>
      </c>
      <c r="AB8338" t="s">
        <v>21</v>
      </c>
      <c r="AC8338">
        <v>5</v>
      </c>
    </row>
    <row r="8339" spans="1:29" x14ac:dyDescent="0.25">
      <c r="A8339">
        <v>345</v>
      </c>
      <c r="B8339">
        <v>345102</v>
      </c>
      <c r="C8339">
        <v>6310</v>
      </c>
      <c r="D8339" t="str">
        <f>VLOOKUP(C8339,'Schedule 3'!A:M,13,FALSE)</f>
        <v>Operational/Non-Service Expenses</v>
      </c>
      <c r="E8339">
        <v>56.99</v>
      </c>
      <c r="F8339" s="1">
        <v>42942</v>
      </c>
      <c r="G8339" t="s">
        <v>462</v>
      </c>
      <c r="H8339" t="s">
        <v>1105</v>
      </c>
      <c r="I8339" t="s">
        <v>1061</v>
      </c>
      <c r="K8339">
        <v>264112</v>
      </c>
      <c r="L8339">
        <v>276727</v>
      </c>
      <c r="M8339">
        <v>252957</v>
      </c>
      <c r="N8339" t="s">
        <v>1077</v>
      </c>
      <c r="O8339" t="s">
        <v>1016</v>
      </c>
      <c r="Q8339" t="s">
        <v>1017</v>
      </c>
      <c r="U8339">
        <v>7</v>
      </c>
      <c r="V8339">
        <v>17</v>
      </c>
      <c r="X8339">
        <v>3023208</v>
      </c>
      <c r="Y8339" t="s">
        <v>65</v>
      </c>
      <c r="Z8339">
        <v>345</v>
      </c>
      <c r="AA8339" t="s">
        <v>1018</v>
      </c>
      <c r="AB8339" t="s">
        <v>21</v>
      </c>
      <c r="AC8339">
        <v>7</v>
      </c>
    </row>
    <row r="8340" spans="1:29" x14ac:dyDescent="0.25">
      <c r="A8340">
        <v>345</v>
      </c>
      <c r="B8340">
        <v>345102</v>
      </c>
      <c r="C8340">
        <v>5480</v>
      </c>
      <c r="D8340" t="str">
        <f>VLOOKUP(C8340,'Schedule 3'!A:M,13,FALSE)</f>
        <v>Operational/Non-Service Expenses</v>
      </c>
      <c r="E8340">
        <v>1369.5</v>
      </c>
      <c r="F8340" s="1">
        <v>42943</v>
      </c>
      <c r="G8340" t="s">
        <v>462</v>
      </c>
      <c r="H8340" t="s">
        <v>1023</v>
      </c>
      <c r="I8340" t="s">
        <v>1024</v>
      </c>
      <c r="K8340">
        <v>264267</v>
      </c>
      <c r="L8340">
        <v>276882</v>
      </c>
      <c r="M8340">
        <v>252454</v>
      </c>
      <c r="N8340" t="s">
        <v>1015</v>
      </c>
      <c r="O8340" t="s">
        <v>1016</v>
      </c>
      <c r="Q8340" t="s">
        <v>1017</v>
      </c>
      <c r="U8340">
        <v>7</v>
      </c>
      <c r="V8340">
        <v>17</v>
      </c>
      <c r="W8340">
        <v>12</v>
      </c>
      <c r="X8340">
        <v>3000198</v>
      </c>
      <c r="Y8340" t="s">
        <v>65</v>
      </c>
      <c r="Z8340">
        <v>345</v>
      </c>
      <c r="AA8340" t="s">
        <v>1018</v>
      </c>
      <c r="AB8340" t="s">
        <v>21</v>
      </c>
      <c r="AC8340">
        <v>1</v>
      </c>
    </row>
    <row r="8341" spans="1:29" x14ac:dyDescent="0.25">
      <c r="A8341">
        <v>345</v>
      </c>
      <c r="B8341">
        <v>345102</v>
      </c>
      <c r="C8341">
        <v>5490</v>
      </c>
      <c r="D8341" t="str">
        <f>VLOOKUP(C8341,'Schedule 3'!A:M,13,FALSE)</f>
        <v>Operational/Non-Service Expenses</v>
      </c>
      <c r="E8341">
        <v>199</v>
      </c>
      <c r="F8341" s="1">
        <v>42943</v>
      </c>
      <c r="G8341" t="s">
        <v>462</v>
      </c>
      <c r="H8341" t="s">
        <v>1023</v>
      </c>
      <c r="I8341" t="s">
        <v>1090</v>
      </c>
      <c r="K8341">
        <v>264267</v>
      </c>
      <c r="L8341">
        <v>276882</v>
      </c>
      <c r="M8341">
        <v>252454</v>
      </c>
      <c r="N8341" t="s">
        <v>1015</v>
      </c>
      <c r="O8341" t="s">
        <v>1016</v>
      </c>
      <c r="Q8341" t="s">
        <v>1017</v>
      </c>
      <c r="U8341">
        <v>7</v>
      </c>
      <c r="V8341">
        <v>17</v>
      </c>
      <c r="W8341">
        <v>20</v>
      </c>
      <c r="X8341">
        <v>3000198</v>
      </c>
      <c r="Y8341" t="s">
        <v>65</v>
      </c>
      <c r="Z8341">
        <v>345</v>
      </c>
      <c r="AA8341" t="s">
        <v>1018</v>
      </c>
      <c r="AB8341" t="s">
        <v>21</v>
      </c>
      <c r="AC8341">
        <v>3</v>
      </c>
    </row>
    <row r="8342" spans="1:29" x14ac:dyDescent="0.25">
      <c r="A8342">
        <v>345</v>
      </c>
      <c r="B8342">
        <v>345102</v>
      </c>
      <c r="C8342">
        <v>5490</v>
      </c>
      <c r="D8342" t="str">
        <f>VLOOKUP(C8342,'Schedule 3'!A:M,13,FALSE)</f>
        <v>Operational/Non-Service Expenses</v>
      </c>
      <c r="E8342">
        <v>273</v>
      </c>
      <c r="F8342" s="1">
        <v>42943</v>
      </c>
      <c r="G8342" t="s">
        <v>462</v>
      </c>
      <c r="H8342" t="s">
        <v>1023</v>
      </c>
      <c r="I8342" t="s">
        <v>1054</v>
      </c>
      <c r="K8342">
        <v>264267</v>
      </c>
      <c r="L8342">
        <v>276882</v>
      </c>
      <c r="M8342">
        <v>252454</v>
      </c>
      <c r="N8342" t="s">
        <v>1015</v>
      </c>
      <c r="O8342" t="s">
        <v>1016</v>
      </c>
      <c r="Q8342" t="s">
        <v>1017</v>
      </c>
      <c r="U8342">
        <v>7</v>
      </c>
      <c r="V8342">
        <v>17</v>
      </c>
      <c r="W8342">
        <v>650</v>
      </c>
      <c r="X8342">
        <v>3000198</v>
      </c>
      <c r="Y8342" t="s">
        <v>65</v>
      </c>
      <c r="Z8342">
        <v>345</v>
      </c>
      <c r="AA8342" t="s">
        <v>1018</v>
      </c>
      <c r="AB8342" t="s">
        <v>21</v>
      </c>
      <c r="AC8342">
        <v>5</v>
      </c>
    </row>
    <row r="8343" spans="1:29" x14ac:dyDescent="0.25">
      <c r="A8343">
        <v>345</v>
      </c>
      <c r="B8343">
        <v>345102</v>
      </c>
      <c r="C8343">
        <v>5490</v>
      </c>
      <c r="D8343" t="str">
        <f>VLOOKUP(C8343,'Schedule 3'!A:M,13,FALSE)</f>
        <v>Operational/Non-Service Expenses</v>
      </c>
      <c r="E8343">
        <v>2244</v>
      </c>
      <c r="F8343" s="1">
        <v>42943</v>
      </c>
      <c r="G8343" t="s">
        <v>462</v>
      </c>
      <c r="H8343" t="s">
        <v>1138</v>
      </c>
      <c r="I8343" t="s">
        <v>1172</v>
      </c>
      <c r="K8343">
        <v>264268</v>
      </c>
      <c r="L8343">
        <v>276883</v>
      </c>
      <c r="M8343">
        <v>252517</v>
      </c>
      <c r="N8343" t="s">
        <v>1015</v>
      </c>
      <c r="O8343" t="s">
        <v>1016</v>
      </c>
      <c r="Q8343" t="s">
        <v>1017</v>
      </c>
      <c r="U8343">
        <v>7</v>
      </c>
      <c r="V8343">
        <v>17</v>
      </c>
      <c r="W8343">
        <v>2</v>
      </c>
      <c r="X8343">
        <v>3005104</v>
      </c>
      <c r="Y8343" t="s">
        <v>65</v>
      </c>
      <c r="Z8343">
        <v>345</v>
      </c>
      <c r="AA8343" t="s">
        <v>1018</v>
      </c>
      <c r="AB8343" t="s">
        <v>21</v>
      </c>
      <c r="AC8343">
        <v>1</v>
      </c>
    </row>
    <row r="8344" spans="1:29" x14ac:dyDescent="0.25">
      <c r="A8344">
        <v>345</v>
      </c>
      <c r="B8344">
        <v>345102</v>
      </c>
      <c r="C8344">
        <v>5480</v>
      </c>
      <c r="D8344" t="str">
        <f>VLOOKUP(C8344,'Schedule 3'!A:M,13,FALSE)</f>
        <v>Operational/Non-Service Expenses</v>
      </c>
      <c r="E8344">
        <v>434.25</v>
      </c>
      <c r="F8344" s="1">
        <v>42947</v>
      </c>
      <c r="G8344" t="s">
        <v>462</v>
      </c>
      <c r="H8344" t="s">
        <v>876</v>
      </c>
      <c r="I8344" t="s">
        <v>1014</v>
      </c>
      <c r="K8344">
        <v>264569</v>
      </c>
      <c r="L8344">
        <v>277133</v>
      </c>
      <c r="M8344">
        <v>253402</v>
      </c>
      <c r="N8344" t="s">
        <v>1015</v>
      </c>
      <c r="O8344" t="s">
        <v>1016</v>
      </c>
      <c r="Q8344" t="s">
        <v>1017</v>
      </c>
      <c r="U8344">
        <v>7</v>
      </c>
      <c r="V8344">
        <v>17</v>
      </c>
      <c r="W8344">
        <v>225</v>
      </c>
      <c r="X8344">
        <v>3006413</v>
      </c>
      <c r="Y8344" t="s">
        <v>65</v>
      </c>
      <c r="Z8344">
        <v>345</v>
      </c>
      <c r="AA8344" t="s">
        <v>1018</v>
      </c>
      <c r="AB8344" t="s">
        <v>21</v>
      </c>
      <c r="AC8344">
        <v>1</v>
      </c>
    </row>
    <row r="8345" spans="1:29" x14ac:dyDescent="0.25">
      <c r="A8345">
        <v>345</v>
      </c>
      <c r="B8345">
        <v>345102</v>
      </c>
      <c r="C8345">
        <v>5490</v>
      </c>
      <c r="D8345" t="str">
        <f>VLOOKUP(C8345,'Schedule 3'!A:M,13,FALSE)</f>
        <v>Operational/Non-Service Expenses</v>
      </c>
      <c r="E8345">
        <v>276.25</v>
      </c>
      <c r="F8345" s="1">
        <v>42947</v>
      </c>
      <c r="G8345" t="s">
        <v>462</v>
      </c>
      <c r="H8345" t="s">
        <v>876</v>
      </c>
      <c r="I8345" t="s">
        <v>1019</v>
      </c>
      <c r="K8345">
        <v>264569</v>
      </c>
      <c r="L8345">
        <v>277133</v>
      </c>
      <c r="M8345">
        <v>253402</v>
      </c>
      <c r="N8345" t="s">
        <v>1015</v>
      </c>
      <c r="O8345" t="s">
        <v>1016</v>
      </c>
      <c r="Q8345" t="s">
        <v>1017</v>
      </c>
      <c r="U8345">
        <v>7</v>
      </c>
      <c r="V8345">
        <v>17</v>
      </c>
      <c r="W8345">
        <v>65</v>
      </c>
      <c r="X8345">
        <v>3006413</v>
      </c>
      <c r="Y8345" t="s">
        <v>65</v>
      </c>
      <c r="Z8345">
        <v>345</v>
      </c>
      <c r="AA8345" t="s">
        <v>1018</v>
      </c>
      <c r="AB8345" t="s">
        <v>21</v>
      </c>
      <c r="AC8345">
        <v>3</v>
      </c>
    </row>
    <row r="8346" spans="1:29" x14ac:dyDescent="0.25">
      <c r="A8346">
        <v>345</v>
      </c>
      <c r="B8346">
        <v>345103</v>
      </c>
      <c r="C8346">
        <v>6270</v>
      </c>
      <c r="D8346" t="str">
        <f>VLOOKUP(C8346,'Schedule 3'!A:M,13,FALSE)</f>
        <v>Operational/Non-Service Expenses</v>
      </c>
      <c r="E8346">
        <v>437</v>
      </c>
      <c r="F8346" s="1">
        <v>42948</v>
      </c>
      <c r="G8346" t="s">
        <v>462</v>
      </c>
      <c r="H8346" t="s">
        <v>571</v>
      </c>
      <c r="I8346" t="s">
        <v>1173</v>
      </c>
      <c r="K8346">
        <v>264734</v>
      </c>
      <c r="L8346">
        <v>277313</v>
      </c>
      <c r="M8346">
        <v>253630</v>
      </c>
      <c r="N8346" t="s">
        <v>1077</v>
      </c>
      <c r="O8346" t="s">
        <v>1016</v>
      </c>
      <c r="Q8346" t="s">
        <v>1017</v>
      </c>
      <c r="U8346">
        <v>8</v>
      </c>
      <c r="V8346">
        <v>17</v>
      </c>
      <c r="X8346">
        <v>3004977</v>
      </c>
      <c r="Y8346" t="s">
        <v>65</v>
      </c>
      <c r="Z8346">
        <v>345</v>
      </c>
      <c r="AA8346" t="s">
        <v>1018</v>
      </c>
      <c r="AB8346" t="s">
        <v>21</v>
      </c>
      <c r="AC8346">
        <v>1</v>
      </c>
    </row>
    <row r="8347" spans="1:29" x14ac:dyDescent="0.25">
      <c r="A8347">
        <v>345</v>
      </c>
      <c r="B8347">
        <v>345101</v>
      </c>
      <c r="C8347">
        <v>6255</v>
      </c>
      <c r="D8347" t="str">
        <f>VLOOKUP(C8347,'Schedule 3'!A:M,13,FALSE)</f>
        <v>Operational/Non-Service Expenses</v>
      </c>
      <c r="E8347">
        <v>3003</v>
      </c>
      <c r="F8347" s="1">
        <v>42948</v>
      </c>
      <c r="G8347" t="s">
        <v>462</v>
      </c>
      <c r="H8347" t="s">
        <v>571</v>
      </c>
      <c r="I8347" t="s">
        <v>1174</v>
      </c>
      <c r="K8347">
        <v>264751</v>
      </c>
      <c r="L8347">
        <v>277323</v>
      </c>
      <c r="M8347">
        <v>253634</v>
      </c>
      <c r="N8347" t="s">
        <v>1077</v>
      </c>
      <c r="O8347" t="s">
        <v>1016</v>
      </c>
      <c r="Q8347" t="s">
        <v>1017</v>
      </c>
      <c r="U8347">
        <v>8</v>
      </c>
      <c r="V8347">
        <v>17</v>
      </c>
      <c r="X8347">
        <v>3004977</v>
      </c>
      <c r="Y8347" t="s">
        <v>65</v>
      </c>
      <c r="Z8347">
        <v>345</v>
      </c>
      <c r="AA8347" t="s">
        <v>1018</v>
      </c>
      <c r="AB8347" t="s">
        <v>21</v>
      </c>
      <c r="AC8347">
        <v>1</v>
      </c>
    </row>
    <row r="8348" spans="1:29" x14ac:dyDescent="0.25">
      <c r="A8348">
        <v>345</v>
      </c>
      <c r="B8348">
        <v>345102</v>
      </c>
      <c r="C8348">
        <v>6255</v>
      </c>
      <c r="D8348" t="str">
        <f>VLOOKUP(C8348,'Schedule 3'!A:M,13,FALSE)</f>
        <v>Operational/Non-Service Expenses</v>
      </c>
      <c r="E8348">
        <v>1320</v>
      </c>
      <c r="F8348" s="1">
        <v>42949</v>
      </c>
      <c r="G8348" t="s">
        <v>462</v>
      </c>
      <c r="H8348" t="s">
        <v>572</v>
      </c>
      <c r="I8348" t="s">
        <v>1175</v>
      </c>
      <c r="K8348">
        <v>264882</v>
      </c>
      <c r="L8348">
        <v>277400</v>
      </c>
      <c r="M8348">
        <v>253715</v>
      </c>
      <c r="N8348" t="s">
        <v>1015</v>
      </c>
      <c r="O8348" t="s">
        <v>1016</v>
      </c>
      <c r="Q8348" t="s">
        <v>1017</v>
      </c>
      <c r="U8348">
        <v>8</v>
      </c>
      <c r="V8348">
        <v>17</v>
      </c>
      <c r="X8348">
        <v>3005061</v>
      </c>
      <c r="Y8348" t="s">
        <v>65</v>
      </c>
      <c r="Z8348">
        <v>345</v>
      </c>
      <c r="AA8348" t="s">
        <v>1018</v>
      </c>
      <c r="AB8348" t="s">
        <v>21</v>
      </c>
      <c r="AC8348">
        <v>1</v>
      </c>
    </row>
    <row r="8349" spans="1:29" x14ac:dyDescent="0.25">
      <c r="A8349">
        <v>345</v>
      </c>
      <c r="B8349">
        <v>345101</v>
      </c>
      <c r="C8349">
        <v>6310</v>
      </c>
      <c r="D8349" t="str">
        <f>VLOOKUP(C8349,'Schedule 3'!A:M,13,FALSE)</f>
        <v>Operational/Non-Service Expenses</v>
      </c>
      <c r="E8349">
        <v>1000</v>
      </c>
      <c r="F8349" s="1">
        <v>42949</v>
      </c>
      <c r="G8349" t="s">
        <v>462</v>
      </c>
      <c r="H8349" t="s">
        <v>972</v>
      </c>
      <c r="I8349" t="s">
        <v>1176</v>
      </c>
      <c r="K8349">
        <v>264890</v>
      </c>
      <c r="L8349">
        <v>277408</v>
      </c>
      <c r="M8349">
        <v>249273</v>
      </c>
      <c r="N8349" t="s">
        <v>1022</v>
      </c>
      <c r="O8349" t="s">
        <v>1016</v>
      </c>
      <c r="Q8349" t="s">
        <v>1017</v>
      </c>
      <c r="U8349">
        <v>8</v>
      </c>
      <c r="V8349">
        <v>17</v>
      </c>
      <c r="X8349">
        <v>3007381</v>
      </c>
      <c r="Y8349" t="s">
        <v>65</v>
      </c>
      <c r="Z8349">
        <v>345</v>
      </c>
      <c r="AA8349" t="s">
        <v>1018</v>
      </c>
      <c r="AB8349" t="s">
        <v>21</v>
      </c>
      <c r="AC8349">
        <v>1</v>
      </c>
    </row>
    <row r="8350" spans="1:29" x14ac:dyDescent="0.25">
      <c r="A8350">
        <v>345</v>
      </c>
      <c r="B8350">
        <v>345103</v>
      </c>
      <c r="C8350">
        <v>6335</v>
      </c>
      <c r="D8350" t="str">
        <f>VLOOKUP(C8350,'Schedule 3'!A:M,13,FALSE)</f>
        <v>Operational/Non-Service Expenses</v>
      </c>
      <c r="E8350">
        <v>520</v>
      </c>
      <c r="F8350" s="1">
        <v>42951</v>
      </c>
      <c r="G8350" t="s">
        <v>462</v>
      </c>
      <c r="H8350" t="s">
        <v>1101</v>
      </c>
      <c r="I8350" t="s">
        <v>1177</v>
      </c>
      <c r="K8350">
        <v>265117</v>
      </c>
      <c r="L8350">
        <v>277702</v>
      </c>
      <c r="M8350">
        <v>253919</v>
      </c>
      <c r="N8350" t="s">
        <v>1077</v>
      </c>
      <c r="O8350" t="s">
        <v>1016</v>
      </c>
      <c r="Q8350" t="s">
        <v>1017</v>
      </c>
      <c r="U8350">
        <v>8</v>
      </c>
      <c r="V8350">
        <v>17</v>
      </c>
      <c r="W8350">
        <v>8</v>
      </c>
      <c r="X8350">
        <v>3005329</v>
      </c>
      <c r="Y8350" t="s">
        <v>65</v>
      </c>
      <c r="Z8350">
        <v>345</v>
      </c>
      <c r="AA8350" t="s">
        <v>1018</v>
      </c>
      <c r="AB8350" t="s">
        <v>21</v>
      </c>
      <c r="AC8350">
        <v>1</v>
      </c>
    </row>
    <row r="8351" spans="1:29" x14ac:dyDescent="0.25">
      <c r="A8351">
        <v>345</v>
      </c>
      <c r="B8351">
        <v>345103</v>
      </c>
      <c r="C8351">
        <v>6335</v>
      </c>
      <c r="D8351" t="str">
        <f>VLOOKUP(C8351,'Schedule 3'!A:M,13,FALSE)</f>
        <v>Operational/Non-Service Expenses</v>
      </c>
      <c r="E8351">
        <v>260</v>
      </c>
      <c r="F8351" s="1">
        <v>42951</v>
      </c>
      <c r="G8351" t="s">
        <v>462</v>
      </c>
      <c r="H8351" t="s">
        <v>1101</v>
      </c>
      <c r="I8351" t="s">
        <v>1177</v>
      </c>
      <c r="K8351">
        <v>265117</v>
      </c>
      <c r="L8351">
        <v>277702</v>
      </c>
      <c r="M8351">
        <v>253919</v>
      </c>
      <c r="N8351" t="s">
        <v>1077</v>
      </c>
      <c r="O8351" t="s">
        <v>1016</v>
      </c>
      <c r="Q8351" t="s">
        <v>1017</v>
      </c>
      <c r="U8351">
        <v>8</v>
      </c>
      <c r="V8351">
        <v>17</v>
      </c>
      <c r="W8351">
        <v>4</v>
      </c>
      <c r="X8351">
        <v>3005329</v>
      </c>
      <c r="Y8351" t="s">
        <v>65</v>
      </c>
      <c r="Z8351">
        <v>345</v>
      </c>
      <c r="AA8351" t="s">
        <v>1018</v>
      </c>
      <c r="AB8351" t="s">
        <v>21</v>
      </c>
      <c r="AC8351">
        <v>3</v>
      </c>
    </row>
    <row r="8352" spans="1:29" x14ac:dyDescent="0.25">
      <c r="A8352">
        <v>345</v>
      </c>
      <c r="B8352">
        <v>345103</v>
      </c>
      <c r="C8352">
        <v>6335</v>
      </c>
      <c r="D8352" t="str">
        <f>VLOOKUP(C8352,'Schedule 3'!A:M,13,FALSE)</f>
        <v>Operational/Non-Service Expenses</v>
      </c>
      <c r="E8352">
        <v>53.4</v>
      </c>
      <c r="F8352" s="1">
        <v>42951</v>
      </c>
      <c r="G8352" t="s">
        <v>462</v>
      </c>
      <c r="H8352" t="s">
        <v>1101</v>
      </c>
      <c r="I8352" t="s">
        <v>1061</v>
      </c>
      <c r="K8352">
        <v>265117</v>
      </c>
      <c r="L8352">
        <v>277702</v>
      </c>
      <c r="M8352">
        <v>253919</v>
      </c>
      <c r="N8352" t="s">
        <v>1077</v>
      </c>
      <c r="O8352" t="s">
        <v>1016</v>
      </c>
      <c r="Q8352" t="s">
        <v>1017</v>
      </c>
      <c r="U8352">
        <v>8</v>
      </c>
      <c r="V8352">
        <v>17</v>
      </c>
      <c r="W8352">
        <v>1</v>
      </c>
      <c r="X8352">
        <v>3005329</v>
      </c>
      <c r="Y8352" t="s">
        <v>65</v>
      </c>
      <c r="Z8352">
        <v>345</v>
      </c>
      <c r="AA8352" t="s">
        <v>1018</v>
      </c>
      <c r="AB8352" t="s">
        <v>21</v>
      </c>
      <c r="AC8352">
        <v>5</v>
      </c>
    </row>
    <row r="8353" spans="1:29" x14ac:dyDescent="0.25">
      <c r="A8353">
        <v>345</v>
      </c>
      <c r="B8353">
        <v>345103</v>
      </c>
      <c r="C8353">
        <v>6335</v>
      </c>
      <c r="D8353" t="str">
        <f>VLOOKUP(C8353,'Schedule 3'!A:M,13,FALSE)</f>
        <v>Operational/Non-Service Expenses</v>
      </c>
      <c r="E8353">
        <v>110</v>
      </c>
      <c r="F8353" s="1">
        <v>42951</v>
      </c>
      <c r="G8353" t="s">
        <v>462</v>
      </c>
      <c r="H8353" t="s">
        <v>1101</v>
      </c>
      <c r="I8353" t="s">
        <v>1178</v>
      </c>
      <c r="K8353">
        <v>265117</v>
      </c>
      <c r="L8353">
        <v>277702</v>
      </c>
      <c r="M8353">
        <v>253919</v>
      </c>
      <c r="N8353" t="s">
        <v>1077</v>
      </c>
      <c r="O8353" t="s">
        <v>1016</v>
      </c>
      <c r="Q8353" t="s">
        <v>1017</v>
      </c>
      <c r="U8353">
        <v>8</v>
      </c>
      <c r="V8353">
        <v>17</v>
      </c>
      <c r="W8353">
        <v>88</v>
      </c>
      <c r="X8353">
        <v>3005329</v>
      </c>
      <c r="Y8353" t="s">
        <v>65</v>
      </c>
      <c r="Z8353">
        <v>345</v>
      </c>
      <c r="AA8353" t="s">
        <v>1018</v>
      </c>
      <c r="AB8353" t="s">
        <v>21</v>
      </c>
      <c r="AC8353">
        <v>7</v>
      </c>
    </row>
    <row r="8354" spans="1:29" x14ac:dyDescent="0.25">
      <c r="A8354">
        <v>345</v>
      </c>
      <c r="B8354">
        <v>345102</v>
      </c>
      <c r="C8354">
        <v>6310</v>
      </c>
      <c r="D8354" t="str">
        <f>VLOOKUP(C8354,'Schedule 3'!A:M,13,FALSE)</f>
        <v>Operational/Non-Service Expenses</v>
      </c>
      <c r="E8354">
        <v>5086.96</v>
      </c>
      <c r="F8354" s="1">
        <v>42957</v>
      </c>
      <c r="G8354" t="s">
        <v>462</v>
      </c>
      <c r="H8354" t="s">
        <v>1179</v>
      </c>
      <c r="I8354" t="s">
        <v>1180</v>
      </c>
      <c r="K8354">
        <v>265706</v>
      </c>
      <c r="L8354">
        <v>278250</v>
      </c>
      <c r="M8354">
        <v>254539</v>
      </c>
      <c r="N8354" t="s">
        <v>1077</v>
      </c>
      <c r="O8354" t="s">
        <v>1016</v>
      </c>
      <c r="Q8354" t="s">
        <v>1017</v>
      </c>
      <c r="U8354">
        <v>8</v>
      </c>
      <c r="V8354">
        <v>17</v>
      </c>
      <c r="W8354">
        <v>1</v>
      </c>
      <c r="X8354">
        <v>3005974</v>
      </c>
      <c r="Y8354" t="s">
        <v>65</v>
      </c>
      <c r="Z8354">
        <v>345</v>
      </c>
      <c r="AA8354" t="s">
        <v>1018</v>
      </c>
      <c r="AB8354" t="s">
        <v>21</v>
      </c>
      <c r="AC8354">
        <v>1</v>
      </c>
    </row>
    <row r="8355" spans="1:29" x14ac:dyDescent="0.25">
      <c r="A8355">
        <v>345</v>
      </c>
      <c r="B8355">
        <v>345102</v>
      </c>
      <c r="C8355">
        <v>6310</v>
      </c>
      <c r="D8355" t="str">
        <f>VLOOKUP(C8355,'Schedule 3'!A:M,13,FALSE)</f>
        <v>Operational/Non-Service Expenses</v>
      </c>
      <c r="E8355">
        <v>4500</v>
      </c>
      <c r="F8355" s="1">
        <v>42957</v>
      </c>
      <c r="G8355" t="s">
        <v>462</v>
      </c>
      <c r="H8355" t="s">
        <v>1181</v>
      </c>
      <c r="I8355" t="s">
        <v>1182</v>
      </c>
      <c r="K8355">
        <v>265707</v>
      </c>
      <c r="L8355">
        <v>278251</v>
      </c>
      <c r="M8355">
        <v>254538</v>
      </c>
      <c r="N8355" t="s">
        <v>1077</v>
      </c>
      <c r="O8355" t="s">
        <v>1016</v>
      </c>
      <c r="Q8355" t="s">
        <v>1017</v>
      </c>
      <c r="U8355">
        <v>8</v>
      </c>
      <c r="V8355">
        <v>17</v>
      </c>
      <c r="W8355">
        <v>1</v>
      </c>
      <c r="X8355">
        <v>3040255</v>
      </c>
      <c r="Y8355" t="s">
        <v>65</v>
      </c>
      <c r="Z8355">
        <v>345</v>
      </c>
      <c r="AA8355" t="s">
        <v>1018</v>
      </c>
      <c r="AB8355" t="s">
        <v>21</v>
      </c>
      <c r="AC8355">
        <v>1</v>
      </c>
    </row>
    <row r="8356" spans="1:29" x14ac:dyDescent="0.25">
      <c r="A8356">
        <v>345</v>
      </c>
      <c r="B8356">
        <v>345102</v>
      </c>
      <c r="C8356">
        <v>5480</v>
      </c>
      <c r="D8356" t="str">
        <f>VLOOKUP(C8356,'Schedule 3'!A:M,13,FALSE)</f>
        <v>Operational/Non-Service Expenses</v>
      </c>
      <c r="E8356">
        <v>482.5</v>
      </c>
      <c r="F8356" s="1">
        <v>42961</v>
      </c>
      <c r="G8356" t="s">
        <v>462</v>
      </c>
      <c r="H8356" t="s">
        <v>876</v>
      </c>
      <c r="I8356" t="s">
        <v>1183</v>
      </c>
      <c r="K8356">
        <v>265911</v>
      </c>
      <c r="L8356">
        <v>278440</v>
      </c>
      <c r="M8356">
        <v>254832</v>
      </c>
      <c r="N8356" t="s">
        <v>1015</v>
      </c>
      <c r="O8356" t="s">
        <v>1016</v>
      </c>
      <c r="Q8356" t="s">
        <v>1017</v>
      </c>
      <c r="U8356">
        <v>8</v>
      </c>
      <c r="V8356">
        <v>17</v>
      </c>
      <c r="W8356">
        <v>250</v>
      </c>
      <c r="X8356">
        <v>3006413</v>
      </c>
      <c r="Y8356" t="s">
        <v>65</v>
      </c>
      <c r="Z8356">
        <v>345</v>
      </c>
      <c r="AA8356" t="s">
        <v>1018</v>
      </c>
      <c r="AB8356" t="s">
        <v>21</v>
      </c>
      <c r="AC8356">
        <v>1</v>
      </c>
    </row>
    <row r="8357" spans="1:29" x14ac:dyDescent="0.25">
      <c r="A8357">
        <v>345</v>
      </c>
      <c r="B8357">
        <v>345102</v>
      </c>
      <c r="C8357">
        <v>5490</v>
      </c>
      <c r="D8357" t="str">
        <f>VLOOKUP(C8357,'Schedule 3'!A:M,13,FALSE)</f>
        <v>Operational/Non-Service Expenses</v>
      </c>
      <c r="E8357">
        <v>255</v>
      </c>
      <c r="F8357" s="1">
        <v>42961</v>
      </c>
      <c r="G8357" t="s">
        <v>462</v>
      </c>
      <c r="H8357" t="s">
        <v>876</v>
      </c>
      <c r="I8357" t="s">
        <v>1019</v>
      </c>
      <c r="K8357">
        <v>265911</v>
      </c>
      <c r="L8357">
        <v>278440</v>
      </c>
      <c r="M8357">
        <v>254832</v>
      </c>
      <c r="N8357" t="s">
        <v>1015</v>
      </c>
      <c r="O8357" t="s">
        <v>1016</v>
      </c>
      <c r="Q8357" t="s">
        <v>1017</v>
      </c>
      <c r="U8357">
        <v>8</v>
      </c>
      <c r="V8357">
        <v>17</v>
      </c>
      <c r="W8357">
        <v>60</v>
      </c>
      <c r="X8357">
        <v>3006413</v>
      </c>
      <c r="Y8357" t="s">
        <v>65</v>
      </c>
      <c r="Z8357">
        <v>345</v>
      </c>
      <c r="AA8357" t="s">
        <v>1018</v>
      </c>
      <c r="AB8357" t="s">
        <v>21</v>
      </c>
      <c r="AC8357">
        <v>3</v>
      </c>
    </row>
    <row r="8358" spans="1:29" x14ac:dyDescent="0.25">
      <c r="A8358">
        <v>345</v>
      </c>
      <c r="B8358">
        <v>345103</v>
      </c>
      <c r="C8358">
        <v>5955</v>
      </c>
      <c r="D8358" t="str">
        <f>VLOOKUP(C8358,'Schedule 3'!A:M,13,FALSE)</f>
        <v>Other Personnel Related Expenses</v>
      </c>
      <c r="E8358">
        <v>500</v>
      </c>
      <c r="F8358" s="1">
        <v>42963</v>
      </c>
      <c r="G8358" t="s">
        <v>462</v>
      </c>
      <c r="H8358" t="s">
        <v>1125</v>
      </c>
      <c r="I8358" t="s">
        <v>1184</v>
      </c>
      <c r="K8358">
        <v>266265</v>
      </c>
      <c r="L8358">
        <v>278633</v>
      </c>
      <c r="M8358">
        <v>255082</v>
      </c>
      <c r="N8358" t="s">
        <v>1077</v>
      </c>
      <c r="O8358" t="s">
        <v>1016</v>
      </c>
      <c r="Q8358" t="s">
        <v>1017</v>
      </c>
      <c r="U8358">
        <v>8</v>
      </c>
      <c r="V8358">
        <v>17</v>
      </c>
      <c r="W8358">
        <v>1</v>
      </c>
      <c r="X8358">
        <v>3008461</v>
      </c>
      <c r="Y8358" t="s">
        <v>65</v>
      </c>
      <c r="Z8358">
        <v>345</v>
      </c>
      <c r="AA8358" t="s">
        <v>1018</v>
      </c>
      <c r="AB8358" t="s">
        <v>21</v>
      </c>
      <c r="AC8358">
        <v>1</v>
      </c>
    </row>
    <row r="8359" spans="1:29" x14ac:dyDescent="0.25">
      <c r="A8359">
        <v>345</v>
      </c>
      <c r="B8359">
        <v>345102</v>
      </c>
      <c r="C8359">
        <v>6310</v>
      </c>
      <c r="D8359" t="str">
        <f>VLOOKUP(C8359,'Schedule 3'!A:M,13,FALSE)</f>
        <v>Operational/Non-Service Expenses</v>
      </c>
      <c r="E8359">
        <v>322.83</v>
      </c>
      <c r="F8359" s="1">
        <v>42963</v>
      </c>
      <c r="G8359" t="s">
        <v>462</v>
      </c>
      <c r="H8359" t="s">
        <v>983</v>
      </c>
      <c r="I8359" t="s">
        <v>1185</v>
      </c>
      <c r="K8359">
        <v>266297</v>
      </c>
      <c r="L8359">
        <v>278662</v>
      </c>
      <c r="M8359">
        <v>255095</v>
      </c>
      <c r="N8359" t="s">
        <v>1015</v>
      </c>
      <c r="O8359" t="s">
        <v>1016</v>
      </c>
      <c r="Q8359" t="s">
        <v>1017</v>
      </c>
      <c r="U8359">
        <v>8</v>
      </c>
      <c r="V8359">
        <v>17</v>
      </c>
      <c r="X8359">
        <v>3031738</v>
      </c>
      <c r="Y8359" t="s">
        <v>65</v>
      </c>
      <c r="Z8359">
        <v>345</v>
      </c>
      <c r="AA8359" t="s">
        <v>1018</v>
      </c>
      <c r="AB8359" t="s">
        <v>21</v>
      </c>
      <c r="AC8359">
        <v>1</v>
      </c>
    </row>
    <row r="8360" spans="1:29" x14ac:dyDescent="0.25">
      <c r="A8360">
        <v>345</v>
      </c>
      <c r="B8360">
        <v>345102</v>
      </c>
      <c r="C8360">
        <v>5490</v>
      </c>
      <c r="D8360" t="str">
        <f>VLOOKUP(C8360,'Schedule 3'!A:M,13,FALSE)</f>
        <v>Operational/Non-Service Expenses</v>
      </c>
      <c r="E8360">
        <v>947.9</v>
      </c>
      <c r="F8360" s="1">
        <v>42965</v>
      </c>
      <c r="G8360" t="s">
        <v>462</v>
      </c>
      <c r="H8360" t="s">
        <v>999</v>
      </c>
      <c r="I8360" t="s">
        <v>1156</v>
      </c>
      <c r="K8360">
        <v>266605</v>
      </c>
      <c r="L8360">
        <v>278962</v>
      </c>
      <c r="M8360">
        <v>255177</v>
      </c>
      <c r="N8360" t="s">
        <v>1015</v>
      </c>
      <c r="O8360" t="s">
        <v>1016</v>
      </c>
      <c r="Q8360" t="s">
        <v>1017</v>
      </c>
      <c r="U8360">
        <v>8</v>
      </c>
      <c r="V8360">
        <v>17</v>
      </c>
      <c r="W8360">
        <v>6</v>
      </c>
      <c r="X8360">
        <v>3004890</v>
      </c>
      <c r="Y8360" t="s">
        <v>65</v>
      </c>
      <c r="Z8360">
        <v>345</v>
      </c>
      <c r="AA8360" t="s">
        <v>1018</v>
      </c>
      <c r="AB8360" t="s">
        <v>21</v>
      </c>
      <c r="AC8360">
        <v>1</v>
      </c>
    </row>
    <row r="8361" spans="1:29" x14ac:dyDescent="0.25">
      <c r="A8361">
        <v>345</v>
      </c>
      <c r="B8361">
        <v>345102</v>
      </c>
      <c r="C8361">
        <v>5480</v>
      </c>
      <c r="D8361" t="str">
        <f>VLOOKUP(C8361,'Schedule 3'!A:M,13,FALSE)</f>
        <v>Operational/Non-Service Expenses</v>
      </c>
      <c r="E8361">
        <v>289.5</v>
      </c>
      <c r="F8361" s="1">
        <v>42969</v>
      </c>
      <c r="G8361" t="s">
        <v>462</v>
      </c>
      <c r="H8361" t="s">
        <v>876</v>
      </c>
      <c r="I8361" t="s">
        <v>1186</v>
      </c>
      <c r="K8361">
        <v>266856</v>
      </c>
      <c r="L8361">
        <v>279156</v>
      </c>
      <c r="M8361">
        <v>255587</v>
      </c>
      <c r="N8361" t="s">
        <v>1015</v>
      </c>
      <c r="O8361" t="s">
        <v>1016</v>
      </c>
      <c r="Q8361" t="s">
        <v>1017</v>
      </c>
      <c r="U8361">
        <v>8</v>
      </c>
      <c r="V8361">
        <v>17</v>
      </c>
      <c r="W8361">
        <v>150</v>
      </c>
      <c r="X8361">
        <v>3006413</v>
      </c>
      <c r="Y8361" t="s">
        <v>65</v>
      </c>
      <c r="Z8361">
        <v>345</v>
      </c>
      <c r="AA8361" t="s">
        <v>1018</v>
      </c>
      <c r="AB8361" t="s">
        <v>21</v>
      </c>
      <c r="AC8361">
        <v>1</v>
      </c>
    </row>
    <row r="8362" spans="1:29" x14ac:dyDescent="0.25">
      <c r="A8362">
        <v>345</v>
      </c>
      <c r="B8362">
        <v>345102</v>
      </c>
      <c r="C8362">
        <v>5490</v>
      </c>
      <c r="D8362" t="str">
        <f>VLOOKUP(C8362,'Schedule 3'!A:M,13,FALSE)</f>
        <v>Operational/Non-Service Expenses</v>
      </c>
      <c r="E8362">
        <v>393.25</v>
      </c>
      <c r="F8362" s="1">
        <v>42969</v>
      </c>
      <c r="G8362" t="s">
        <v>462</v>
      </c>
      <c r="H8362" t="s">
        <v>876</v>
      </c>
      <c r="I8362" t="s">
        <v>1187</v>
      </c>
      <c r="K8362">
        <v>266856</v>
      </c>
      <c r="L8362">
        <v>279156</v>
      </c>
      <c r="M8362">
        <v>255587</v>
      </c>
      <c r="N8362" t="s">
        <v>1015</v>
      </c>
      <c r="O8362" t="s">
        <v>1016</v>
      </c>
      <c r="Q8362" t="s">
        <v>1017</v>
      </c>
      <c r="U8362">
        <v>8</v>
      </c>
      <c r="V8362">
        <v>17</v>
      </c>
      <c r="W8362">
        <v>65</v>
      </c>
      <c r="X8362">
        <v>3006413</v>
      </c>
      <c r="Y8362" t="s">
        <v>65</v>
      </c>
      <c r="Z8362">
        <v>345</v>
      </c>
      <c r="AA8362" t="s">
        <v>1018</v>
      </c>
      <c r="AB8362" t="s">
        <v>21</v>
      </c>
      <c r="AC8362">
        <v>3</v>
      </c>
    </row>
    <row r="8363" spans="1:29" x14ac:dyDescent="0.25">
      <c r="A8363">
        <v>345</v>
      </c>
      <c r="B8363">
        <v>345101</v>
      </c>
      <c r="C8363">
        <v>6295</v>
      </c>
      <c r="D8363" t="str">
        <f>VLOOKUP(C8363,'Schedule 3'!A:M,13,FALSE)</f>
        <v>Operational/Non-Service Expenses</v>
      </c>
      <c r="E8363">
        <v>880</v>
      </c>
      <c r="F8363" s="1">
        <v>42970</v>
      </c>
      <c r="G8363" t="s">
        <v>462</v>
      </c>
      <c r="H8363" t="s">
        <v>1114</v>
      </c>
      <c r="I8363" t="s">
        <v>1188</v>
      </c>
      <c r="K8363">
        <v>266929</v>
      </c>
      <c r="L8363">
        <v>279251</v>
      </c>
      <c r="M8363">
        <v>254101</v>
      </c>
      <c r="N8363" t="s">
        <v>1077</v>
      </c>
      <c r="O8363" t="s">
        <v>1016</v>
      </c>
      <c r="Q8363" t="s">
        <v>1017</v>
      </c>
      <c r="U8363">
        <v>8</v>
      </c>
      <c r="V8363">
        <v>17</v>
      </c>
      <c r="X8363">
        <v>3005160</v>
      </c>
      <c r="Y8363" t="s">
        <v>65</v>
      </c>
      <c r="Z8363">
        <v>345</v>
      </c>
      <c r="AA8363" t="s">
        <v>1018</v>
      </c>
      <c r="AB8363" t="s">
        <v>21</v>
      </c>
      <c r="AC8363">
        <v>1</v>
      </c>
    </row>
    <row r="8364" spans="1:29" x14ac:dyDescent="0.25">
      <c r="A8364">
        <v>345</v>
      </c>
      <c r="B8364">
        <v>345103</v>
      </c>
      <c r="C8364">
        <v>6370</v>
      </c>
      <c r="D8364" t="str">
        <f>VLOOKUP(C8364,'Schedule 3'!A:M,13,FALSE)</f>
        <v>Operational/Non-Service Expenses</v>
      </c>
      <c r="E8364">
        <v>600</v>
      </c>
      <c r="F8364" s="1">
        <v>42970</v>
      </c>
      <c r="G8364" t="s">
        <v>462</v>
      </c>
      <c r="H8364" t="s">
        <v>1028</v>
      </c>
      <c r="I8364" t="s">
        <v>1189</v>
      </c>
      <c r="K8364">
        <v>266931</v>
      </c>
      <c r="L8364">
        <v>279254</v>
      </c>
      <c r="M8364">
        <v>255718</v>
      </c>
      <c r="N8364" t="s">
        <v>1077</v>
      </c>
      <c r="O8364" t="s">
        <v>1016</v>
      </c>
      <c r="Q8364" t="s">
        <v>1017</v>
      </c>
      <c r="U8364">
        <v>8</v>
      </c>
      <c r="V8364">
        <v>17</v>
      </c>
      <c r="X8364">
        <v>3049322</v>
      </c>
      <c r="Y8364" t="s">
        <v>65</v>
      </c>
      <c r="Z8364">
        <v>345</v>
      </c>
      <c r="AA8364" t="s">
        <v>1018</v>
      </c>
      <c r="AB8364" t="s">
        <v>21</v>
      </c>
      <c r="AC8364">
        <v>1</v>
      </c>
    </row>
    <row r="8365" spans="1:29" x14ac:dyDescent="0.25">
      <c r="A8365">
        <v>345</v>
      </c>
      <c r="B8365">
        <v>345102</v>
      </c>
      <c r="C8365">
        <v>5480</v>
      </c>
      <c r="D8365" t="str">
        <f>VLOOKUP(C8365,'Schedule 3'!A:M,13,FALSE)</f>
        <v>Operational/Non-Service Expenses</v>
      </c>
      <c r="E8365">
        <v>1396.89</v>
      </c>
      <c r="F8365" s="1">
        <v>42970</v>
      </c>
      <c r="G8365" t="s">
        <v>462</v>
      </c>
      <c r="H8365" t="s">
        <v>1023</v>
      </c>
      <c r="I8365" t="s">
        <v>1024</v>
      </c>
      <c r="K8365">
        <v>266969</v>
      </c>
      <c r="L8365">
        <v>279295</v>
      </c>
      <c r="M8365">
        <v>255309</v>
      </c>
      <c r="N8365" t="s">
        <v>1015</v>
      </c>
      <c r="O8365" t="s">
        <v>1016</v>
      </c>
      <c r="Q8365" t="s">
        <v>1017</v>
      </c>
      <c r="U8365">
        <v>8</v>
      </c>
      <c r="V8365">
        <v>17</v>
      </c>
      <c r="W8365">
        <v>12</v>
      </c>
      <c r="X8365">
        <v>3000198</v>
      </c>
      <c r="Y8365" t="s">
        <v>65</v>
      </c>
      <c r="Z8365">
        <v>345</v>
      </c>
      <c r="AA8365" t="s">
        <v>1018</v>
      </c>
      <c r="AB8365" t="s">
        <v>21</v>
      </c>
      <c r="AC8365">
        <v>1</v>
      </c>
    </row>
    <row r="8366" spans="1:29" x14ac:dyDescent="0.25">
      <c r="A8366">
        <v>345</v>
      </c>
      <c r="B8366">
        <v>345102</v>
      </c>
      <c r="C8366">
        <v>5490</v>
      </c>
      <c r="D8366" t="str">
        <f>VLOOKUP(C8366,'Schedule 3'!A:M,13,FALSE)</f>
        <v>Operational/Non-Service Expenses</v>
      </c>
      <c r="E8366">
        <v>203</v>
      </c>
      <c r="F8366" s="1">
        <v>42970</v>
      </c>
      <c r="G8366" t="s">
        <v>462</v>
      </c>
      <c r="H8366" t="s">
        <v>1023</v>
      </c>
      <c r="I8366" t="s">
        <v>1190</v>
      </c>
      <c r="K8366">
        <v>266969</v>
      </c>
      <c r="L8366">
        <v>279295</v>
      </c>
      <c r="M8366">
        <v>255309</v>
      </c>
      <c r="N8366" t="s">
        <v>1015</v>
      </c>
      <c r="O8366" t="s">
        <v>1016</v>
      </c>
      <c r="Q8366" t="s">
        <v>1017</v>
      </c>
      <c r="U8366">
        <v>8</v>
      </c>
      <c r="V8366">
        <v>17</v>
      </c>
      <c r="W8366">
        <v>20</v>
      </c>
      <c r="X8366">
        <v>3000198</v>
      </c>
      <c r="Y8366" t="s">
        <v>65</v>
      </c>
      <c r="Z8366">
        <v>345</v>
      </c>
      <c r="AA8366" t="s">
        <v>1018</v>
      </c>
      <c r="AB8366" t="s">
        <v>21</v>
      </c>
      <c r="AC8366">
        <v>3</v>
      </c>
    </row>
    <row r="8367" spans="1:29" x14ac:dyDescent="0.25">
      <c r="A8367">
        <v>345</v>
      </c>
      <c r="B8367">
        <v>345102</v>
      </c>
      <c r="C8367">
        <v>5490</v>
      </c>
      <c r="D8367" t="str">
        <f>VLOOKUP(C8367,'Schedule 3'!A:M,13,FALSE)</f>
        <v>Operational/Non-Service Expenses</v>
      </c>
      <c r="E8367">
        <v>278.45999999999998</v>
      </c>
      <c r="F8367" s="1">
        <v>42970</v>
      </c>
      <c r="G8367" t="s">
        <v>462</v>
      </c>
      <c r="H8367" t="s">
        <v>1023</v>
      </c>
      <c r="I8367" t="s">
        <v>1054</v>
      </c>
      <c r="K8367">
        <v>266969</v>
      </c>
      <c r="L8367">
        <v>279295</v>
      </c>
      <c r="M8367">
        <v>255309</v>
      </c>
      <c r="N8367" t="s">
        <v>1015</v>
      </c>
      <c r="O8367" t="s">
        <v>1016</v>
      </c>
      <c r="Q8367" t="s">
        <v>1017</v>
      </c>
      <c r="U8367">
        <v>8</v>
      </c>
      <c r="V8367">
        <v>17</v>
      </c>
      <c r="W8367">
        <v>650</v>
      </c>
      <c r="X8367">
        <v>3000198</v>
      </c>
      <c r="Y8367" t="s">
        <v>65</v>
      </c>
      <c r="Z8367">
        <v>345</v>
      </c>
      <c r="AA8367" t="s">
        <v>1018</v>
      </c>
      <c r="AB8367" t="s">
        <v>21</v>
      </c>
      <c r="AC8367">
        <v>5</v>
      </c>
    </row>
    <row r="8368" spans="1:29" x14ac:dyDescent="0.25">
      <c r="A8368">
        <v>345</v>
      </c>
      <c r="B8368">
        <v>345102</v>
      </c>
      <c r="C8368">
        <v>6310</v>
      </c>
      <c r="D8368" t="str">
        <f>VLOOKUP(C8368,'Schedule 3'!A:M,13,FALSE)</f>
        <v>Operational/Non-Service Expenses</v>
      </c>
      <c r="E8368">
        <v>7500</v>
      </c>
      <c r="F8368" s="1">
        <v>42970</v>
      </c>
      <c r="G8368" t="s">
        <v>462</v>
      </c>
      <c r="H8368" t="s">
        <v>1191</v>
      </c>
      <c r="I8368" t="s">
        <v>1192</v>
      </c>
      <c r="K8368">
        <v>266984</v>
      </c>
      <c r="L8368">
        <v>279317</v>
      </c>
      <c r="M8368">
        <v>253809</v>
      </c>
      <c r="N8368" t="s">
        <v>1077</v>
      </c>
      <c r="O8368" t="s">
        <v>1016</v>
      </c>
      <c r="Q8368" t="s">
        <v>1017</v>
      </c>
      <c r="U8368">
        <v>8</v>
      </c>
      <c r="V8368">
        <v>17</v>
      </c>
      <c r="X8368">
        <v>3004996</v>
      </c>
      <c r="Y8368" t="s">
        <v>65</v>
      </c>
      <c r="Z8368">
        <v>345</v>
      </c>
      <c r="AA8368" t="s">
        <v>1018</v>
      </c>
      <c r="AB8368" t="s">
        <v>21</v>
      </c>
      <c r="AC8368">
        <v>1</v>
      </c>
    </row>
    <row r="8369" spans="1:29" x14ac:dyDescent="0.25">
      <c r="A8369">
        <v>345</v>
      </c>
      <c r="B8369">
        <v>345102</v>
      </c>
      <c r="C8369">
        <v>6295</v>
      </c>
      <c r="D8369" t="str">
        <f>VLOOKUP(C8369,'Schedule 3'!A:M,13,FALSE)</f>
        <v>Operational/Non-Service Expenses</v>
      </c>
      <c r="E8369">
        <v>240</v>
      </c>
      <c r="F8369" s="1">
        <v>42979</v>
      </c>
      <c r="G8369" t="s">
        <v>462</v>
      </c>
      <c r="H8369" t="s">
        <v>570</v>
      </c>
      <c r="I8369" t="s">
        <v>1193</v>
      </c>
      <c r="K8369">
        <v>268101</v>
      </c>
      <c r="L8369">
        <v>280188</v>
      </c>
      <c r="M8369">
        <v>256732</v>
      </c>
      <c r="N8369" t="s">
        <v>1077</v>
      </c>
      <c r="O8369" t="s">
        <v>1016</v>
      </c>
      <c r="Q8369" t="s">
        <v>1017</v>
      </c>
      <c r="U8369">
        <v>9</v>
      </c>
      <c r="V8369">
        <v>17</v>
      </c>
      <c r="W8369">
        <v>32</v>
      </c>
      <c r="X8369">
        <v>3007629</v>
      </c>
      <c r="Y8369" t="s">
        <v>65</v>
      </c>
      <c r="Z8369">
        <v>345</v>
      </c>
      <c r="AA8369" t="s">
        <v>1018</v>
      </c>
      <c r="AB8369" t="s">
        <v>21</v>
      </c>
      <c r="AC8369">
        <v>1</v>
      </c>
    </row>
    <row r="8370" spans="1:29" x14ac:dyDescent="0.25">
      <c r="A8370">
        <v>345</v>
      </c>
      <c r="B8370">
        <v>345102</v>
      </c>
      <c r="C8370">
        <v>6295</v>
      </c>
      <c r="D8370" t="str">
        <f>VLOOKUP(C8370,'Schedule 3'!A:M,13,FALSE)</f>
        <v>Operational/Non-Service Expenses</v>
      </c>
      <c r="E8370">
        <v>157.5</v>
      </c>
      <c r="F8370" s="1">
        <v>42979</v>
      </c>
      <c r="G8370" t="s">
        <v>462</v>
      </c>
      <c r="H8370" t="s">
        <v>570</v>
      </c>
      <c r="I8370" t="s">
        <v>1194</v>
      </c>
      <c r="K8370">
        <v>268101</v>
      </c>
      <c r="L8370">
        <v>280188</v>
      </c>
      <c r="M8370">
        <v>256732</v>
      </c>
      <c r="N8370" t="s">
        <v>1077</v>
      </c>
      <c r="O8370" t="s">
        <v>1016</v>
      </c>
      <c r="Q8370" t="s">
        <v>1017</v>
      </c>
      <c r="U8370">
        <v>9</v>
      </c>
      <c r="V8370">
        <v>17</v>
      </c>
      <c r="W8370">
        <v>21</v>
      </c>
      <c r="X8370">
        <v>3007629</v>
      </c>
      <c r="Y8370" t="s">
        <v>65</v>
      </c>
      <c r="Z8370">
        <v>345</v>
      </c>
      <c r="AA8370" t="s">
        <v>1018</v>
      </c>
      <c r="AB8370" t="s">
        <v>21</v>
      </c>
      <c r="AC8370">
        <v>3</v>
      </c>
    </row>
    <row r="8371" spans="1:29" x14ac:dyDescent="0.25">
      <c r="A8371">
        <v>345</v>
      </c>
      <c r="B8371">
        <v>345103</v>
      </c>
      <c r="C8371">
        <v>6345</v>
      </c>
      <c r="D8371" t="str">
        <f>VLOOKUP(C8371,'Schedule 3'!A:M,13,FALSE)</f>
        <v>Operational/Non-Service Expenses</v>
      </c>
      <c r="E8371">
        <v>300</v>
      </c>
      <c r="F8371" s="1">
        <v>42990</v>
      </c>
      <c r="G8371" t="s">
        <v>462</v>
      </c>
      <c r="H8371" t="s">
        <v>1195</v>
      </c>
      <c r="I8371" t="s">
        <v>1196</v>
      </c>
      <c r="K8371">
        <v>268853</v>
      </c>
      <c r="L8371">
        <v>281051</v>
      </c>
      <c r="M8371">
        <v>257585</v>
      </c>
      <c r="N8371" t="s">
        <v>1077</v>
      </c>
      <c r="O8371" t="s">
        <v>1016</v>
      </c>
      <c r="Q8371" t="s">
        <v>1017</v>
      </c>
      <c r="U8371">
        <v>9</v>
      </c>
      <c r="V8371">
        <v>17</v>
      </c>
      <c r="W8371">
        <v>1</v>
      </c>
      <c r="X8371">
        <v>3006637</v>
      </c>
      <c r="Y8371" t="s">
        <v>65</v>
      </c>
      <c r="Z8371">
        <v>345</v>
      </c>
      <c r="AA8371" t="s">
        <v>1018</v>
      </c>
      <c r="AB8371" t="s">
        <v>21</v>
      </c>
      <c r="AC8371">
        <v>1</v>
      </c>
    </row>
    <row r="8372" spans="1:29" x14ac:dyDescent="0.25">
      <c r="A8372">
        <v>345</v>
      </c>
      <c r="B8372">
        <v>345102</v>
      </c>
      <c r="C8372">
        <v>6255</v>
      </c>
      <c r="D8372" t="str">
        <f>VLOOKUP(C8372,'Schedule 3'!A:M,13,FALSE)</f>
        <v>Operational/Non-Service Expenses</v>
      </c>
      <c r="E8372">
        <v>954</v>
      </c>
      <c r="F8372" s="1">
        <v>42991</v>
      </c>
      <c r="G8372" t="s">
        <v>462</v>
      </c>
      <c r="H8372" t="s">
        <v>572</v>
      </c>
      <c r="I8372" t="s">
        <v>1197</v>
      </c>
      <c r="K8372">
        <v>268890</v>
      </c>
      <c r="L8372">
        <v>281095</v>
      </c>
      <c r="M8372">
        <v>254553</v>
      </c>
      <c r="N8372" t="s">
        <v>1015</v>
      </c>
      <c r="O8372" t="s">
        <v>1016</v>
      </c>
      <c r="Q8372" t="s">
        <v>1017</v>
      </c>
      <c r="U8372">
        <v>9</v>
      </c>
      <c r="V8372">
        <v>17</v>
      </c>
      <c r="X8372">
        <v>3005061</v>
      </c>
      <c r="Y8372" t="s">
        <v>65</v>
      </c>
      <c r="Z8372">
        <v>345</v>
      </c>
      <c r="AA8372" t="s">
        <v>1018</v>
      </c>
      <c r="AB8372" t="s">
        <v>21</v>
      </c>
      <c r="AC8372">
        <v>1</v>
      </c>
    </row>
    <row r="8373" spans="1:29" x14ac:dyDescent="0.25">
      <c r="A8373">
        <v>345</v>
      </c>
      <c r="B8373">
        <v>345102</v>
      </c>
      <c r="C8373">
        <v>5490</v>
      </c>
      <c r="D8373" t="str">
        <f>VLOOKUP(C8373,'Schedule 3'!A:M,13,FALSE)</f>
        <v>Operational/Non-Service Expenses</v>
      </c>
      <c r="E8373">
        <v>200</v>
      </c>
      <c r="F8373" s="1">
        <v>42991</v>
      </c>
      <c r="G8373" t="s">
        <v>462</v>
      </c>
      <c r="H8373" t="s">
        <v>1138</v>
      </c>
      <c r="I8373" t="s">
        <v>1140</v>
      </c>
      <c r="K8373">
        <v>268891</v>
      </c>
      <c r="L8373">
        <v>281096</v>
      </c>
      <c r="M8373">
        <v>255990</v>
      </c>
      <c r="N8373" t="s">
        <v>1015</v>
      </c>
      <c r="O8373" t="s">
        <v>1016</v>
      </c>
      <c r="Q8373" t="s">
        <v>1017</v>
      </c>
      <c r="U8373">
        <v>9</v>
      </c>
      <c r="V8373">
        <v>17</v>
      </c>
      <c r="W8373">
        <v>55</v>
      </c>
      <c r="X8373">
        <v>3005104</v>
      </c>
      <c r="Y8373" t="s">
        <v>65</v>
      </c>
      <c r="Z8373">
        <v>345</v>
      </c>
      <c r="AA8373" t="s">
        <v>1018</v>
      </c>
      <c r="AB8373" t="s">
        <v>21</v>
      </c>
      <c r="AC8373">
        <v>1</v>
      </c>
    </row>
    <row r="8374" spans="1:29" x14ac:dyDescent="0.25">
      <c r="A8374">
        <v>345</v>
      </c>
      <c r="B8374">
        <v>345102</v>
      </c>
      <c r="C8374">
        <v>5490</v>
      </c>
      <c r="D8374" t="str">
        <f>VLOOKUP(C8374,'Schedule 3'!A:M,13,FALSE)</f>
        <v>Operational/Non-Service Expenses</v>
      </c>
      <c r="E8374">
        <v>1015.85</v>
      </c>
      <c r="F8374" s="1">
        <v>42991</v>
      </c>
      <c r="G8374" t="s">
        <v>462</v>
      </c>
      <c r="H8374" t="s">
        <v>1138</v>
      </c>
      <c r="I8374" t="s">
        <v>1198</v>
      </c>
      <c r="K8374">
        <v>268891</v>
      </c>
      <c r="L8374">
        <v>281096</v>
      </c>
      <c r="M8374">
        <v>255990</v>
      </c>
      <c r="N8374" t="s">
        <v>1015</v>
      </c>
      <c r="O8374" t="s">
        <v>1016</v>
      </c>
      <c r="Q8374" t="s">
        <v>1017</v>
      </c>
      <c r="U8374">
        <v>9</v>
      </c>
      <c r="V8374">
        <v>17</v>
      </c>
      <c r="W8374">
        <v>55</v>
      </c>
      <c r="X8374">
        <v>3005104</v>
      </c>
      <c r="Y8374" t="s">
        <v>65</v>
      </c>
      <c r="Z8374">
        <v>345</v>
      </c>
      <c r="AA8374" t="s">
        <v>1018</v>
      </c>
      <c r="AB8374" t="s">
        <v>21</v>
      </c>
      <c r="AC8374">
        <v>3</v>
      </c>
    </row>
    <row r="8375" spans="1:29" x14ac:dyDescent="0.25">
      <c r="A8375">
        <v>345</v>
      </c>
      <c r="B8375">
        <v>345102</v>
      </c>
      <c r="C8375">
        <v>6260</v>
      </c>
      <c r="D8375" t="str">
        <f>VLOOKUP(C8375,'Schedule 3'!A:M,13,FALSE)</f>
        <v>Operational/Non-Service Expenses</v>
      </c>
      <c r="E8375">
        <v>367.5</v>
      </c>
      <c r="F8375" s="1">
        <v>42991</v>
      </c>
      <c r="G8375" t="s">
        <v>462</v>
      </c>
      <c r="H8375" t="s">
        <v>851</v>
      </c>
      <c r="I8375" t="s">
        <v>1030</v>
      </c>
      <c r="K8375">
        <v>268892</v>
      </c>
      <c r="L8375">
        <v>281097</v>
      </c>
      <c r="M8375">
        <v>256341</v>
      </c>
      <c r="N8375" t="s">
        <v>1015</v>
      </c>
      <c r="O8375" t="s">
        <v>1016</v>
      </c>
      <c r="Q8375" t="s">
        <v>1017</v>
      </c>
      <c r="U8375">
        <v>9</v>
      </c>
      <c r="V8375">
        <v>17</v>
      </c>
      <c r="X8375">
        <v>3000863</v>
      </c>
      <c r="Y8375" t="s">
        <v>65</v>
      </c>
      <c r="Z8375">
        <v>345</v>
      </c>
      <c r="AA8375" t="s">
        <v>1018</v>
      </c>
      <c r="AB8375" t="s">
        <v>21</v>
      </c>
      <c r="AC8375">
        <v>1</v>
      </c>
    </row>
    <row r="8376" spans="1:29" x14ac:dyDescent="0.25">
      <c r="A8376">
        <v>345</v>
      </c>
      <c r="B8376">
        <v>345102</v>
      </c>
      <c r="C8376">
        <v>6260</v>
      </c>
      <c r="D8376" t="str">
        <f>VLOOKUP(C8376,'Schedule 3'!A:M,13,FALSE)</f>
        <v>Operational/Non-Service Expenses</v>
      </c>
      <c r="E8376">
        <v>22.05</v>
      </c>
      <c r="F8376" s="1">
        <v>42991</v>
      </c>
      <c r="G8376" t="s">
        <v>462</v>
      </c>
      <c r="H8376" t="s">
        <v>851</v>
      </c>
      <c r="I8376" t="s">
        <v>1061</v>
      </c>
      <c r="K8376">
        <v>268892</v>
      </c>
      <c r="L8376">
        <v>281097</v>
      </c>
      <c r="M8376">
        <v>256341</v>
      </c>
      <c r="N8376" t="s">
        <v>1015</v>
      </c>
      <c r="O8376" t="s">
        <v>1016</v>
      </c>
      <c r="Q8376" t="s">
        <v>1017</v>
      </c>
      <c r="U8376">
        <v>9</v>
      </c>
      <c r="V8376">
        <v>17</v>
      </c>
      <c r="X8376">
        <v>3000863</v>
      </c>
      <c r="Y8376" t="s">
        <v>65</v>
      </c>
      <c r="Z8376">
        <v>345</v>
      </c>
      <c r="AA8376" t="s">
        <v>1018</v>
      </c>
      <c r="AB8376" t="s">
        <v>21</v>
      </c>
      <c r="AC8376">
        <v>3</v>
      </c>
    </row>
    <row r="8377" spans="1:29" x14ac:dyDescent="0.25">
      <c r="A8377">
        <v>345</v>
      </c>
      <c r="B8377">
        <v>345102</v>
      </c>
      <c r="C8377">
        <v>6260</v>
      </c>
      <c r="D8377" t="str">
        <f>VLOOKUP(C8377,'Schedule 3'!A:M,13,FALSE)</f>
        <v>Operational/Non-Service Expenses</v>
      </c>
      <c r="E8377">
        <v>22.54</v>
      </c>
      <c r="F8377" s="1">
        <v>42991</v>
      </c>
      <c r="G8377" t="s">
        <v>462</v>
      </c>
      <c r="H8377" t="s">
        <v>851</v>
      </c>
      <c r="I8377" t="s">
        <v>1199</v>
      </c>
      <c r="K8377">
        <v>268892</v>
      </c>
      <c r="L8377">
        <v>281097</v>
      </c>
      <c r="M8377">
        <v>256341</v>
      </c>
      <c r="N8377" t="s">
        <v>1015</v>
      </c>
      <c r="O8377" t="s">
        <v>1016</v>
      </c>
      <c r="Q8377" t="s">
        <v>1017</v>
      </c>
      <c r="U8377">
        <v>9</v>
      </c>
      <c r="V8377">
        <v>17</v>
      </c>
      <c r="X8377">
        <v>3000863</v>
      </c>
      <c r="Y8377" t="s">
        <v>65</v>
      </c>
      <c r="Z8377">
        <v>345</v>
      </c>
      <c r="AA8377" t="s">
        <v>1018</v>
      </c>
      <c r="AB8377" t="s">
        <v>21</v>
      </c>
      <c r="AC8377">
        <v>5</v>
      </c>
    </row>
    <row r="8378" spans="1:29" x14ac:dyDescent="0.25">
      <c r="A8378">
        <v>345</v>
      </c>
      <c r="B8378">
        <v>345103</v>
      </c>
      <c r="C8378">
        <v>5490</v>
      </c>
      <c r="D8378" t="str">
        <f>VLOOKUP(C8378,'Schedule 3'!A:M,13,FALSE)</f>
        <v>Operational/Non-Service Expenses</v>
      </c>
      <c r="E8378">
        <v>889.8</v>
      </c>
      <c r="F8378" s="1">
        <v>42991</v>
      </c>
      <c r="G8378" t="s">
        <v>462</v>
      </c>
      <c r="H8378" t="s">
        <v>1026</v>
      </c>
      <c r="I8378" t="s">
        <v>1200</v>
      </c>
      <c r="K8378">
        <v>269021</v>
      </c>
      <c r="L8378">
        <v>281177</v>
      </c>
      <c r="M8378">
        <v>256878</v>
      </c>
      <c r="N8378" t="s">
        <v>1077</v>
      </c>
      <c r="O8378" t="s">
        <v>1016</v>
      </c>
      <c r="Q8378" t="s">
        <v>1017</v>
      </c>
      <c r="U8378">
        <v>9</v>
      </c>
      <c r="V8378">
        <v>17</v>
      </c>
      <c r="W8378">
        <v>30</v>
      </c>
      <c r="X8378">
        <v>3023205</v>
      </c>
      <c r="Y8378" t="s">
        <v>65</v>
      </c>
      <c r="Z8378">
        <v>345</v>
      </c>
      <c r="AA8378" t="s">
        <v>1018</v>
      </c>
      <c r="AB8378" t="s">
        <v>21</v>
      </c>
      <c r="AC8378">
        <v>1</v>
      </c>
    </row>
    <row r="8379" spans="1:29" x14ac:dyDescent="0.25">
      <c r="A8379">
        <v>345</v>
      </c>
      <c r="B8379">
        <v>345103</v>
      </c>
      <c r="C8379">
        <v>5490</v>
      </c>
      <c r="D8379" t="str">
        <f>VLOOKUP(C8379,'Schedule 3'!A:M,13,FALSE)</f>
        <v>Operational/Non-Service Expenses</v>
      </c>
      <c r="E8379">
        <v>531.6</v>
      </c>
      <c r="F8379" s="1">
        <v>42991</v>
      </c>
      <c r="G8379" t="s">
        <v>462</v>
      </c>
      <c r="H8379" t="s">
        <v>1026</v>
      </c>
      <c r="I8379" t="s">
        <v>1201</v>
      </c>
      <c r="K8379">
        <v>269021</v>
      </c>
      <c r="L8379">
        <v>281177</v>
      </c>
      <c r="M8379">
        <v>256878</v>
      </c>
      <c r="N8379" t="s">
        <v>1077</v>
      </c>
      <c r="O8379" t="s">
        <v>1016</v>
      </c>
      <c r="Q8379" t="s">
        <v>1017</v>
      </c>
      <c r="U8379">
        <v>9</v>
      </c>
      <c r="V8379">
        <v>17</v>
      </c>
      <c r="W8379">
        <v>30</v>
      </c>
      <c r="X8379">
        <v>3023205</v>
      </c>
      <c r="Y8379" t="s">
        <v>65</v>
      </c>
      <c r="Z8379">
        <v>345</v>
      </c>
      <c r="AA8379" t="s">
        <v>1018</v>
      </c>
      <c r="AB8379" t="s">
        <v>21</v>
      </c>
      <c r="AC8379">
        <v>3</v>
      </c>
    </row>
    <row r="8380" spans="1:29" x14ac:dyDescent="0.25">
      <c r="A8380">
        <v>345</v>
      </c>
      <c r="B8380">
        <v>345103</v>
      </c>
      <c r="C8380">
        <v>5490</v>
      </c>
      <c r="D8380" t="str">
        <f>VLOOKUP(C8380,'Schedule 3'!A:M,13,FALSE)</f>
        <v>Operational/Non-Service Expenses</v>
      </c>
      <c r="E8380">
        <v>244.83</v>
      </c>
      <c r="F8380" s="1">
        <v>42991</v>
      </c>
      <c r="G8380" t="s">
        <v>462</v>
      </c>
      <c r="H8380" t="s">
        <v>1026</v>
      </c>
      <c r="I8380" t="s">
        <v>1199</v>
      </c>
      <c r="K8380">
        <v>269021</v>
      </c>
      <c r="L8380">
        <v>281177</v>
      </c>
      <c r="M8380">
        <v>256878</v>
      </c>
      <c r="N8380" t="s">
        <v>1077</v>
      </c>
      <c r="O8380" t="s">
        <v>1016</v>
      </c>
      <c r="Q8380" t="s">
        <v>1017</v>
      </c>
      <c r="U8380">
        <v>9</v>
      </c>
      <c r="V8380">
        <v>17</v>
      </c>
      <c r="X8380">
        <v>3023205</v>
      </c>
      <c r="Y8380" t="s">
        <v>65</v>
      </c>
      <c r="Z8380">
        <v>345</v>
      </c>
      <c r="AA8380" t="s">
        <v>1018</v>
      </c>
      <c r="AB8380" t="s">
        <v>21</v>
      </c>
      <c r="AC8380">
        <v>5</v>
      </c>
    </row>
    <row r="8381" spans="1:29" x14ac:dyDescent="0.25">
      <c r="A8381">
        <v>345</v>
      </c>
      <c r="B8381">
        <v>345102</v>
      </c>
      <c r="C8381">
        <v>5480</v>
      </c>
      <c r="D8381" t="str">
        <f>VLOOKUP(C8381,'Schedule 3'!A:M,13,FALSE)</f>
        <v>Operational/Non-Service Expenses</v>
      </c>
      <c r="E8381">
        <v>636.9</v>
      </c>
      <c r="F8381" s="1">
        <v>42992</v>
      </c>
      <c r="G8381" t="s">
        <v>462</v>
      </c>
      <c r="H8381" t="s">
        <v>876</v>
      </c>
      <c r="I8381" t="s">
        <v>1202</v>
      </c>
      <c r="K8381">
        <v>269143</v>
      </c>
      <c r="L8381">
        <v>281249</v>
      </c>
      <c r="M8381">
        <v>257494</v>
      </c>
      <c r="N8381" t="s">
        <v>1015</v>
      </c>
      <c r="O8381" t="s">
        <v>1016</v>
      </c>
      <c r="Q8381" t="s">
        <v>1017</v>
      </c>
      <c r="U8381">
        <v>9</v>
      </c>
      <c r="V8381">
        <v>17</v>
      </c>
      <c r="W8381">
        <v>330</v>
      </c>
      <c r="X8381">
        <v>3006413</v>
      </c>
      <c r="Y8381" t="s">
        <v>65</v>
      </c>
      <c r="Z8381">
        <v>345</v>
      </c>
      <c r="AA8381" t="s">
        <v>1018</v>
      </c>
      <c r="AB8381" t="s">
        <v>21</v>
      </c>
      <c r="AC8381">
        <v>1</v>
      </c>
    </row>
    <row r="8382" spans="1:29" x14ac:dyDescent="0.25">
      <c r="A8382">
        <v>345</v>
      </c>
      <c r="B8382">
        <v>345102</v>
      </c>
      <c r="C8382">
        <v>5490</v>
      </c>
      <c r="D8382" t="str">
        <f>VLOOKUP(C8382,'Schedule 3'!A:M,13,FALSE)</f>
        <v>Operational/Non-Service Expenses</v>
      </c>
      <c r="E8382">
        <v>637.5</v>
      </c>
      <c r="F8382" s="1">
        <v>42992</v>
      </c>
      <c r="G8382" t="s">
        <v>462</v>
      </c>
      <c r="H8382" t="s">
        <v>876</v>
      </c>
      <c r="I8382" t="s">
        <v>1019</v>
      </c>
      <c r="K8382">
        <v>269143</v>
      </c>
      <c r="L8382">
        <v>281249</v>
      </c>
      <c r="M8382">
        <v>257494</v>
      </c>
      <c r="N8382" t="s">
        <v>1015</v>
      </c>
      <c r="O8382" t="s">
        <v>1016</v>
      </c>
      <c r="Q8382" t="s">
        <v>1017</v>
      </c>
      <c r="U8382">
        <v>9</v>
      </c>
      <c r="V8382">
        <v>17</v>
      </c>
      <c r="W8382">
        <v>150</v>
      </c>
      <c r="X8382">
        <v>3006413</v>
      </c>
      <c r="Y8382" t="s">
        <v>65</v>
      </c>
      <c r="Z8382">
        <v>345</v>
      </c>
      <c r="AA8382" t="s">
        <v>1018</v>
      </c>
      <c r="AB8382" t="s">
        <v>21</v>
      </c>
      <c r="AC8382">
        <v>3</v>
      </c>
    </row>
    <row r="8383" spans="1:29" x14ac:dyDescent="0.25">
      <c r="A8383">
        <v>345</v>
      </c>
      <c r="B8383">
        <v>345101</v>
      </c>
      <c r="C8383">
        <v>6260</v>
      </c>
      <c r="D8383" t="str">
        <f>VLOOKUP(C8383,'Schedule 3'!A:M,13,FALSE)</f>
        <v>Operational/Non-Service Expenses</v>
      </c>
      <c r="E8383">
        <v>40.840000000000003</v>
      </c>
      <c r="F8383" s="1">
        <v>42996</v>
      </c>
      <c r="G8383" t="s">
        <v>462</v>
      </c>
      <c r="H8383" t="s">
        <v>851</v>
      </c>
      <c r="I8383" t="s">
        <v>1203</v>
      </c>
      <c r="K8383">
        <v>269454</v>
      </c>
      <c r="L8383">
        <v>281533</v>
      </c>
      <c r="M8383">
        <v>257822</v>
      </c>
      <c r="N8383" t="s">
        <v>1077</v>
      </c>
      <c r="O8383" t="s">
        <v>1016</v>
      </c>
      <c r="Q8383" t="s">
        <v>1017</v>
      </c>
      <c r="U8383">
        <v>9</v>
      </c>
      <c r="V8383">
        <v>17</v>
      </c>
      <c r="W8383">
        <v>2</v>
      </c>
      <c r="X8383">
        <v>3000863</v>
      </c>
      <c r="Y8383" t="s">
        <v>65</v>
      </c>
      <c r="Z8383">
        <v>345</v>
      </c>
      <c r="AA8383" t="s">
        <v>1018</v>
      </c>
      <c r="AB8383" t="s">
        <v>21</v>
      </c>
      <c r="AC8383">
        <v>1</v>
      </c>
    </row>
    <row r="8384" spans="1:29" x14ac:dyDescent="0.25">
      <c r="A8384">
        <v>345</v>
      </c>
      <c r="B8384">
        <v>345101</v>
      </c>
      <c r="C8384">
        <v>6260</v>
      </c>
      <c r="D8384" t="str">
        <f>VLOOKUP(C8384,'Schedule 3'!A:M,13,FALSE)</f>
        <v>Operational/Non-Service Expenses</v>
      </c>
      <c r="E8384">
        <v>40.840000000000003</v>
      </c>
      <c r="F8384" s="1">
        <v>42996</v>
      </c>
      <c r="G8384" t="s">
        <v>462</v>
      </c>
      <c r="H8384" t="s">
        <v>851</v>
      </c>
      <c r="I8384" t="s">
        <v>1204</v>
      </c>
      <c r="K8384">
        <v>269454</v>
      </c>
      <c r="L8384">
        <v>281533</v>
      </c>
      <c r="M8384">
        <v>257822</v>
      </c>
      <c r="N8384" t="s">
        <v>1077</v>
      </c>
      <c r="O8384" t="s">
        <v>1016</v>
      </c>
      <c r="Q8384" t="s">
        <v>1017</v>
      </c>
      <c r="U8384">
        <v>9</v>
      </c>
      <c r="V8384">
        <v>17</v>
      </c>
      <c r="W8384">
        <v>2</v>
      </c>
      <c r="X8384">
        <v>3000863</v>
      </c>
      <c r="Y8384" t="s">
        <v>65</v>
      </c>
      <c r="Z8384">
        <v>345</v>
      </c>
      <c r="AA8384" t="s">
        <v>1018</v>
      </c>
      <c r="AB8384" t="s">
        <v>21</v>
      </c>
      <c r="AC8384">
        <v>3</v>
      </c>
    </row>
    <row r="8385" spans="1:29" x14ac:dyDescent="0.25">
      <c r="A8385">
        <v>345</v>
      </c>
      <c r="B8385">
        <v>345101</v>
      </c>
      <c r="C8385">
        <v>6285</v>
      </c>
      <c r="D8385" t="str">
        <f>VLOOKUP(C8385,'Schedule 3'!A:M,13,FALSE)</f>
        <v>Operational/Non-Service Expenses</v>
      </c>
      <c r="E8385">
        <v>152.04</v>
      </c>
      <c r="F8385" s="1">
        <v>42996</v>
      </c>
      <c r="G8385" t="s">
        <v>462</v>
      </c>
      <c r="H8385" t="s">
        <v>851</v>
      </c>
      <c r="I8385" t="s">
        <v>1205</v>
      </c>
      <c r="K8385">
        <v>269454</v>
      </c>
      <c r="L8385">
        <v>281533</v>
      </c>
      <c r="M8385">
        <v>257822</v>
      </c>
      <c r="N8385" t="s">
        <v>1077</v>
      </c>
      <c r="O8385" t="s">
        <v>1016</v>
      </c>
      <c r="Q8385" t="s">
        <v>1017</v>
      </c>
      <c r="U8385">
        <v>9</v>
      </c>
      <c r="V8385">
        <v>17</v>
      </c>
      <c r="W8385">
        <v>4</v>
      </c>
      <c r="X8385">
        <v>3000863</v>
      </c>
      <c r="Y8385" t="s">
        <v>65</v>
      </c>
      <c r="Z8385">
        <v>345</v>
      </c>
      <c r="AA8385" t="s">
        <v>1018</v>
      </c>
      <c r="AB8385" t="s">
        <v>21</v>
      </c>
      <c r="AC8385">
        <v>5</v>
      </c>
    </row>
    <row r="8386" spans="1:29" x14ac:dyDescent="0.25">
      <c r="A8386">
        <v>345</v>
      </c>
      <c r="B8386">
        <v>345101</v>
      </c>
      <c r="C8386">
        <v>6260</v>
      </c>
      <c r="D8386" t="str">
        <f>VLOOKUP(C8386,'Schedule 3'!A:M,13,FALSE)</f>
        <v>Operational/Non-Service Expenses</v>
      </c>
      <c r="E8386">
        <v>19.53</v>
      </c>
      <c r="F8386" s="1">
        <v>42996</v>
      </c>
      <c r="G8386" t="s">
        <v>462</v>
      </c>
      <c r="H8386" t="s">
        <v>851</v>
      </c>
      <c r="I8386" t="s">
        <v>1206</v>
      </c>
      <c r="K8386">
        <v>269454</v>
      </c>
      <c r="L8386">
        <v>281533</v>
      </c>
      <c r="M8386">
        <v>257822</v>
      </c>
      <c r="N8386" t="s">
        <v>1077</v>
      </c>
      <c r="O8386" t="s">
        <v>1016</v>
      </c>
      <c r="Q8386" t="s">
        <v>1017</v>
      </c>
      <c r="U8386">
        <v>9</v>
      </c>
      <c r="V8386">
        <v>17</v>
      </c>
      <c r="W8386">
        <v>1</v>
      </c>
      <c r="X8386">
        <v>3000863</v>
      </c>
      <c r="Y8386" t="s">
        <v>65</v>
      </c>
      <c r="Z8386">
        <v>345</v>
      </c>
      <c r="AA8386" t="s">
        <v>1018</v>
      </c>
      <c r="AB8386" t="s">
        <v>21</v>
      </c>
      <c r="AC8386">
        <v>7</v>
      </c>
    </row>
    <row r="8387" spans="1:29" x14ac:dyDescent="0.25">
      <c r="A8387">
        <v>345</v>
      </c>
      <c r="B8387">
        <v>345103</v>
      </c>
      <c r="C8387">
        <v>6370</v>
      </c>
      <c r="D8387" t="str">
        <f>VLOOKUP(C8387,'Schedule 3'!A:M,13,FALSE)</f>
        <v>Operational/Non-Service Expenses</v>
      </c>
      <c r="E8387">
        <v>600</v>
      </c>
      <c r="F8387" s="1">
        <v>42996</v>
      </c>
      <c r="G8387" t="s">
        <v>462</v>
      </c>
      <c r="H8387" t="s">
        <v>1028</v>
      </c>
      <c r="I8387" t="s">
        <v>1207</v>
      </c>
      <c r="K8387">
        <v>269523</v>
      </c>
      <c r="L8387">
        <v>281573</v>
      </c>
      <c r="M8387">
        <v>258221</v>
      </c>
      <c r="N8387" t="s">
        <v>1077</v>
      </c>
      <c r="O8387" t="s">
        <v>1016</v>
      </c>
      <c r="Q8387" t="s">
        <v>1017</v>
      </c>
      <c r="U8387">
        <v>9</v>
      </c>
      <c r="V8387">
        <v>17</v>
      </c>
      <c r="W8387">
        <v>1</v>
      </c>
      <c r="X8387">
        <v>3049322</v>
      </c>
      <c r="Y8387" t="s">
        <v>65</v>
      </c>
      <c r="Z8387">
        <v>345</v>
      </c>
      <c r="AA8387" t="s">
        <v>1018</v>
      </c>
      <c r="AB8387" t="s">
        <v>21</v>
      </c>
      <c r="AC8387">
        <v>1</v>
      </c>
    </row>
    <row r="8388" spans="1:29" x14ac:dyDescent="0.25">
      <c r="A8388">
        <v>345</v>
      </c>
      <c r="B8388">
        <v>345102</v>
      </c>
      <c r="C8388">
        <v>6255</v>
      </c>
      <c r="D8388" t="str">
        <f>VLOOKUP(C8388,'Schedule 3'!A:M,13,FALSE)</f>
        <v>Operational/Non-Service Expenses</v>
      </c>
      <c r="E8388">
        <v>256</v>
      </c>
      <c r="F8388" s="1">
        <v>43003</v>
      </c>
      <c r="G8388" t="s">
        <v>462</v>
      </c>
      <c r="H8388" t="s">
        <v>571</v>
      </c>
      <c r="I8388" t="s">
        <v>1208</v>
      </c>
      <c r="K8388">
        <v>270111</v>
      </c>
      <c r="L8388">
        <v>282079</v>
      </c>
      <c r="M8388">
        <v>257021</v>
      </c>
      <c r="N8388" t="s">
        <v>1015</v>
      </c>
      <c r="O8388" t="s">
        <v>1016</v>
      </c>
      <c r="Q8388" t="s">
        <v>1017</v>
      </c>
      <c r="U8388">
        <v>9</v>
      </c>
      <c r="V8388">
        <v>17</v>
      </c>
      <c r="X8388">
        <v>3004977</v>
      </c>
      <c r="Y8388" t="s">
        <v>65</v>
      </c>
      <c r="Z8388">
        <v>345</v>
      </c>
      <c r="AA8388" t="s">
        <v>1018</v>
      </c>
      <c r="AB8388" t="s">
        <v>21</v>
      </c>
      <c r="AC8388">
        <v>3</v>
      </c>
    </row>
    <row r="8389" spans="1:29" x14ac:dyDescent="0.25">
      <c r="A8389">
        <v>345</v>
      </c>
      <c r="B8389">
        <v>345102</v>
      </c>
      <c r="C8389">
        <v>6255</v>
      </c>
      <c r="D8389" t="str">
        <f>VLOOKUP(C8389,'Schedule 3'!A:M,13,FALSE)</f>
        <v>Operational/Non-Service Expenses</v>
      </c>
      <c r="E8389">
        <v>287</v>
      </c>
      <c r="F8389" s="1">
        <v>43003</v>
      </c>
      <c r="G8389" t="s">
        <v>462</v>
      </c>
      <c r="H8389" t="s">
        <v>571</v>
      </c>
      <c r="I8389" t="s">
        <v>1209</v>
      </c>
      <c r="K8389">
        <v>270112</v>
      </c>
      <c r="L8389">
        <v>282080</v>
      </c>
      <c r="M8389">
        <v>257651</v>
      </c>
      <c r="N8389" t="s">
        <v>1015</v>
      </c>
      <c r="O8389" t="s">
        <v>1016</v>
      </c>
      <c r="Q8389" t="s">
        <v>1017</v>
      </c>
      <c r="U8389">
        <v>9</v>
      </c>
      <c r="V8389">
        <v>17</v>
      </c>
      <c r="X8389">
        <v>3004977</v>
      </c>
      <c r="Y8389" t="s">
        <v>65</v>
      </c>
      <c r="Z8389">
        <v>345</v>
      </c>
      <c r="AA8389" t="s">
        <v>1018</v>
      </c>
      <c r="AB8389" t="s">
        <v>21</v>
      </c>
      <c r="AC8389">
        <v>1</v>
      </c>
    </row>
    <row r="8390" spans="1:29" x14ac:dyDescent="0.25">
      <c r="A8390">
        <v>345</v>
      </c>
      <c r="B8390">
        <v>345101</v>
      </c>
      <c r="C8390">
        <v>6260</v>
      </c>
      <c r="D8390" t="str">
        <f>VLOOKUP(C8390,'Schedule 3'!A:M,13,FALSE)</f>
        <v>Operational/Non-Service Expenses</v>
      </c>
      <c r="E8390">
        <v>23.3</v>
      </c>
      <c r="F8390" s="1">
        <v>43003</v>
      </c>
      <c r="G8390" t="s">
        <v>462</v>
      </c>
      <c r="H8390" t="s">
        <v>878</v>
      </c>
      <c r="I8390" t="s">
        <v>1210</v>
      </c>
      <c r="K8390">
        <v>270142</v>
      </c>
      <c r="L8390">
        <v>282108</v>
      </c>
      <c r="M8390">
        <v>257848</v>
      </c>
      <c r="N8390" t="s">
        <v>1077</v>
      </c>
      <c r="O8390" t="s">
        <v>1016</v>
      </c>
      <c r="Q8390" t="s">
        <v>1017</v>
      </c>
      <c r="U8390">
        <v>9</v>
      </c>
      <c r="V8390">
        <v>17</v>
      </c>
      <c r="W8390">
        <v>2</v>
      </c>
      <c r="X8390">
        <v>3000092</v>
      </c>
      <c r="Y8390" t="s">
        <v>65</v>
      </c>
      <c r="Z8390">
        <v>345</v>
      </c>
      <c r="AA8390" t="s">
        <v>1018</v>
      </c>
      <c r="AB8390" t="s">
        <v>21</v>
      </c>
      <c r="AC8390">
        <v>1</v>
      </c>
    </row>
    <row r="8391" spans="1:29" x14ac:dyDescent="0.25">
      <c r="A8391">
        <v>345</v>
      </c>
      <c r="B8391">
        <v>345101</v>
      </c>
      <c r="C8391">
        <v>6260</v>
      </c>
      <c r="D8391" t="str">
        <f>VLOOKUP(C8391,'Schedule 3'!A:M,13,FALSE)</f>
        <v>Operational/Non-Service Expenses</v>
      </c>
      <c r="E8391">
        <v>56.5</v>
      </c>
      <c r="F8391" s="1">
        <v>43003</v>
      </c>
      <c r="G8391" t="s">
        <v>462</v>
      </c>
      <c r="H8391" t="s">
        <v>878</v>
      </c>
      <c r="I8391" t="s">
        <v>1211</v>
      </c>
      <c r="K8391">
        <v>270142</v>
      </c>
      <c r="L8391">
        <v>282108</v>
      </c>
      <c r="M8391">
        <v>257848</v>
      </c>
      <c r="N8391" t="s">
        <v>1077</v>
      </c>
      <c r="O8391" t="s">
        <v>1016</v>
      </c>
      <c r="Q8391" t="s">
        <v>1017</v>
      </c>
      <c r="U8391">
        <v>9</v>
      </c>
      <c r="V8391">
        <v>17</v>
      </c>
      <c r="W8391">
        <v>2</v>
      </c>
      <c r="X8391">
        <v>3000092</v>
      </c>
      <c r="Y8391" t="s">
        <v>65</v>
      </c>
      <c r="Z8391">
        <v>345</v>
      </c>
      <c r="AA8391" t="s">
        <v>1018</v>
      </c>
      <c r="AB8391" t="s">
        <v>21</v>
      </c>
      <c r="AC8391">
        <v>3</v>
      </c>
    </row>
    <row r="8392" spans="1:29" x14ac:dyDescent="0.25">
      <c r="A8392">
        <v>345</v>
      </c>
      <c r="B8392">
        <v>345101</v>
      </c>
      <c r="C8392">
        <v>6260</v>
      </c>
      <c r="D8392" t="str">
        <f>VLOOKUP(C8392,'Schedule 3'!A:M,13,FALSE)</f>
        <v>Operational/Non-Service Expenses</v>
      </c>
      <c r="E8392">
        <v>288</v>
      </c>
      <c r="F8392" s="1">
        <v>43003</v>
      </c>
      <c r="G8392" t="s">
        <v>462</v>
      </c>
      <c r="H8392" t="s">
        <v>878</v>
      </c>
      <c r="I8392" t="s">
        <v>1212</v>
      </c>
      <c r="K8392">
        <v>270142</v>
      </c>
      <c r="L8392">
        <v>282108</v>
      </c>
      <c r="M8392">
        <v>257848</v>
      </c>
      <c r="N8392" t="s">
        <v>1077</v>
      </c>
      <c r="O8392" t="s">
        <v>1016</v>
      </c>
      <c r="Q8392" t="s">
        <v>1017</v>
      </c>
      <c r="U8392">
        <v>9</v>
      </c>
      <c r="V8392">
        <v>17</v>
      </c>
      <c r="W8392">
        <v>1</v>
      </c>
      <c r="X8392">
        <v>3000092</v>
      </c>
      <c r="Y8392" t="s">
        <v>65</v>
      </c>
      <c r="Z8392">
        <v>345</v>
      </c>
      <c r="AA8392" t="s">
        <v>1018</v>
      </c>
      <c r="AB8392" t="s">
        <v>21</v>
      </c>
      <c r="AC8392">
        <v>5</v>
      </c>
    </row>
    <row r="8393" spans="1:29" x14ac:dyDescent="0.25">
      <c r="A8393">
        <v>345</v>
      </c>
      <c r="B8393">
        <v>345101</v>
      </c>
      <c r="C8393">
        <v>6260</v>
      </c>
      <c r="D8393" t="str">
        <f>VLOOKUP(C8393,'Schedule 3'!A:M,13,FALSE)</f>
        <v>Operational/Non-Service Expenses</v>
      </c>
      <c r="E8393">
        <v>41.67</v>
      </c>
      <c r="F8393" s="1">
        <v>43003</v>
      </c>
      <c r="G8393" t="s">
        <v>462</v>
      </c>
      <c r="H8393" t="s">
        <v>878</v>
      </c>
      <c r="I8393" t="s">
        <v>1213</v>
      </c>
      <c r="K8393">
        <v>270142</v>
      </c>
      <c r="L8393">
        <v>282108</v>
      </c>
      <c r="M8393">
        <v>257848</v>
      </c>
      <c r="N8393" t="s">
        <v>1077</v>
      </c>
      <c r="O8393" t="s">
        <v>1016</v>
      </c>
      <c r="Q8393" t="s">
        <v>1017</v>
      </c>
      <c r="U8393">
        <v>9</v>
      </c>
      <c r="V8393">
        <v>17</v>
      </c>
      <c r="W8393">
        <v>1</v>
      </c>
      <c r="X8393">
        <v>3000092</v>
      </c>
      <c r="Y8393" t="s">
        <v>65</v>
      </c>
      <c r="Z8393">
        <v>345</v>
      </c>
      <c r="AA8393" t="s">
        <v>1018</v>
      </c>
      <c r="AB8393" t="s">
        <v>21</v>
      </c>
      <c r="AC8393">
        <v>7</v>
      </c>
    </row>
    <row r="8394" spans="1:29" x14ac:dyDescent="0.25">
      <c r="A8394">
        <v>345</v>
      </c>
      <c r="B8394">
        <v>345103</v>
      </c>
      <c r="C8394">
        <v>6270</v>
      </c>
      <c r="D8394" t="str">
        <f>VLOOKUP(C8394,'Schedule 3'!A:M,13,FALSE)</f>
        <v>Operational/Non-Service Expenses</v>
      </c>
      <c r="E8394">
        <v>289</v>
      </c>
      <c r="F8394" s="1">
        <v>43011</v>
      </c>
      <c r="G8394" t="s">
        <v>462</v>
      </c>
      <c r="H8394" t="s">
        <v>571</v>
      </c>
      <c r="I8394" t="s">
        <v>1214</v>
      </c>
      <c r="K8394">
        <v>270926</v>
      </c>
      <c r="L8394">
        <v>282689</v>
      </c>
      <c r="M8394">
        <v>259591</v>
      </c>
      <c r="N8394" t="s">
        <v>1077</v>
      </c>
      <c r="O8394" t="s">
        <v>1016</v>
      </c>
      <c r="Q8394" t="s">
        <v>1017</v>
      </c>
      <c r="U8394">
        <v>10</v>
      </c>
      <c r="V8394">
        <v>17</v>
      </c>
      <c r="W8394">
        <v>1</v>
      </c>
      <c r="X8394">
        <v>3004977</v>
      </c>
      <c r="Y8394" t="s">
        <v>65</v>
      </c>
      <c r="Z8394">
        <v>345</v>
      </c>
      <c r="AA8394" t="s">
        <v>1018</v>
      </c>
      <c r="AB8394" t="s">
        <v>21</v>
      </c>
      <c r="AC8394">
        <v>1</v>
      </c>
    </row>
    <row r="8395" spans="1:29" x14ac:dyDescent="0.25">
      <c r="A8395">
        <v>345</v>
      </c>
      <c r="B8395">
        <v>345103</v>
      </c>
      <c r="C8395">
        <v>5955</v>
      </c>
      <c r="D8395" t="str">
        <f>VLOOKUP(C8395,'Schedule 3'!A:M,13,FALSE)</f>
        <v>Other Personnel Related Expenses</v>
      </c>
      <c r="E8395">
        <v>500</v>
      </c>
      <c r="F8395" s="1">
        <v>43011</v>
      </c>
      <c r="G8395" t="s">
        <v>462</v>
      </c>
      <c r="H8395" t="s">
        <v>1125</v>
      </c>
      <c r="I8395" t="s">
        <v>1215</v>
      </c>
      <c r="K8395">
        <v>270933</v>
      </c>
      <c r="L8395">
        <v>282689</v>
      </c>
      <c r="M8395">
        <v>259558</v>
      </c>
      <c r="N8395" t="s">
        <v>1077</v>
      </c>
      <c r="O8395" t="s">
        <v>1016</v>
      </c>
      <c r="Q8395" t="s">
        <v>1017</v>
      </c>
      <c r="U8395">
        <v>10</v>
      </c>
      <c r="V8395">
        <v>17</v>
      </c>
      <c r="W8395">
        <v>1</v>
      </c>
      <c r="X8395">
        <v>3008461</v>
      </c>
      <c r="Y8395" t="s">
        <v>65</v>
      </c>
      <c r="Z8395">
        <v>345</v>
      </c>
      <c r="AA8395" t="s">
        <v>1018</v>
      </c>
      <c r="AB8395" t="s">
        <v>21</v>
      </c>
      <c r="AC8395">
        <v>1</v>
      </c>
    </row>
    <row r="8396" spans="1:29" x14ac:dyDescent="0.25">
      <c r="A8396">
        <v>345</v>
      </c>
      <c r="B8396">
        <v>345102</v>
      </c>
      <c r="C8396">
        <v>6255</v>
      </c>
      <c r="D8396" t="str">
        <f>VLOOKUP(C8396,'Schedule 3'!A:M,13,FALSE)</f>
        <v>Operational/Non-Service Expenses</v>
      </c>
      <c r="E8396">
        <v>-256</v>
      </c>
      <c r="F8396" s="1">
        <v>43013</v>
      </c>
      <c r="G8396" t="s">
        <v>462</v>
      </c>
      <c r="H8396" t="s">
        <v>571</v>
      </c>
      <c r="I8396" t="s">
        <v>1208</v>
      </c>
      <c r="K8396">
        <v>271290</v>
      </c>
      <c r="L8396">
        <v>283043</v>
      </c>
      <c r="M8396">
        <v>257021</v>
      </c>
      <c r="N8396" t="s">
        <v>1015</v>
      </c>
      <c r="O8396" t="s">
        <v>1016</v>
      </c>
      <c r="Q8396" t="s">
        <v>1017</v>
      </c>
      <c r="U8396">
        <v>10</v>
      </c>
      <c r="V8396">
        <v>17</v>
      </c>
      <c r="X8396">
        <v>3004977</v>
      </c>
      <c r="Y8396" t="s">
        <v>65</v>
      </c>
      <c r="Z8396">
        <v>345</v>
      </c>
      <c r="AA8396" t="s">
        <v>1018</v>
      </c>
      <c r="AB8396" t="s">
        <v>21</v>
      </c>
      <c r="AC8396">
        <v>1</v>
      </c>
    </row>
    <row r="8397" spans="1:29" x14ac:dyDescent="0.25">
      <c r="A8397">
        <v>345</v>
      </c>
      <c r="B8397">
        <v>345102</v>
      </c>
      <c r="C8397">
        <v>6255</v>
      </c>
      <c r="D8397" t="str">
        <f>VLOOKUP(C8397,'Schedule 3'!A:M,13,FALSE)</f>
        <v>Operational/Non-Service Expenses</v>
      </c>
      <c r="E8397">
        <v>-287</v>
      </c>
      <c r="F8397" s="1">
        <v>43013</v>
      </c>
      <c r="G8397" t="s">
        <v>462</v>
      </c>
      <c r="H8397" t="s">
        <v>571</v>
      </c>
      <c r="I8397" t="s">
        <v>1209</v>
      </c>
      <c r="K8397">
        <v>271291</v>
      </c>
      <c r="L8397">
        <v>283044</v>
      </c>
      <c r="M8397">
        <v>257651</v>
      </c>
      <c r="N8397" t="s">
        <v>1015</v>
      </c>
      <c r="O8397" t="s">
        <v>1016</v>
      </c>
      <c r="Q8397" t="s">
        <v>1017</v>
      </c>
      <c r="U8397">
        <v>10</v>
      </c>
      <c r="V8397">
        <v>17</v>
      </c>
      <c r="X8397">
        <v>3004977</v>
      </c>
      <c r="Y8397" t="s">
        <v>65</v>
      </c>
      <c r="Z8397">
        <v>345</v>
      </c>
      <c r="AA8397" t="s">
        <v>1018</v>
      </c>
      <c r="AB8397" t="s">
        <v>21</v>
      </c>
      <c r="AC8397">
        <v>1</v>
      </c>
    </row>
    <row r="8398" spans="1:29" x14ac:dyDescent="0.25">
      <c r="A8398">
        <v>345</v>
      </c>
      <c r="B8398">
        <v>345102</v>
      </c>
      <c r="C8398">
        <v>6310</v>
      </c>
      <c r="D8398" t="str">
        <f>VLOOKUP(C8398,'Schedule 3'!A:M,13,FALSE)</f>
        <v>Operational/Non-Service Expenses</v>
      </c>
      <c r="E8398">
        <v>504</v>
      </c>
      <c r="F8398" s="1">
        <v>43019</v>
      </c>
      <c r="G8398" t="s">
        <v>462</v>
      </c>
      <c r="H8398" t="s">
        <v>1075</v>
      </c>
      <c r="I8398" t="s">
        <v>1216</v>
      </c>
      <c r="K8398">
        <v>271766</v>
      </c>
      <c r="L8398">
        <v>283609</v>
      </c>
      <c r="M8398">
        <v>259556</v>
      </c>
      <c r="N8398" t="s">
        <v>1077</v>
      </c>
      <c r="O8398" t="s">
        <v>1016</v>
      </c>
      <c r="Q8398" t="s">
        <v>1017</v>
      </c>
      <c r="U8398">
        <v>10</v>
      </c>
      <c r="V8398">
        <v>17</v>
      </c>
      <c r="W8398">
        <v>84</v>
      </c>
      <c r="X8398">
        <v>3005131</v>
      </c>
      <c r="Y8398" t="s">
        <v>65</v>
      </c>
      <c r="Z8398">
        <v>345</v>
      </c>
      <c r="AA8398" t="s">
        <v>1018</v>
      </c>
      <c r="AB8398" t="s">
        <v>21</v>
      </c>
      <c r="AC8398">
        <v>1</v>
      </c>
    </row>
    <row r="8399" spans="1:29" x14ac:dyDescent="0.25">
      <c r="A8399">
        <v>345</v>
      </c>
      <c r="B8399">
        <v>345102</v>
      </c>
      <c r="C8399">
        <v>6310</v>
      </c>
      <c r="D8399" t="str">
        <f>VLOOKUP(C8399,'Schedule 3'!A:M,13,FALSE)</f>
        <v>Operational/Non-Service Expenses</v>
      </c>
      <c r="E8399">
        <v>70</v>
      </c>
      <c r="F8399" s="1">
        <v>43019</v>
      </c>
      <c r="G8399" t="s">
        <v>462</v>
      </c>
      <c r="H8399" t="s">
        <v>1075</v>
      </c>
      <c r="I8399" t="s">
        <v>1217</v>
      </c>
      <c r="K8399">
        <v>271766</v>
      </c>
      <c r="L8399">
        <v>283609</v>
      </c>
      <c r="M8399">
        <v>259556</v>
      </c>
      <c r="N8399" t="s">
        <v>1077</v>
      </c>
      <c r="O8399" t="s">
        <v>1016</v>
      </c>
      <c r="Q8399" t="s">
        <v>1017</v>
      </c>
      <c r="U8399">
        <v>10</v>
      </c>
      <c r="V8399">
        <v>17</v>
      </c>
      <c r="W8399">
        <v>7</v>
      </c>
      <c r="X8399">
        <v>3005131</v>
      </c>
      <c r="Y8399" t="s">
        <v>65</v>
      </c>
      <c r="Z8399">
        <v>345</v>
      </c>
      <c r="AA8399" t="s">
        <v>1018</v>
      </c>
      <c r="AB8399" t="s">
        <v>21</v>
      </c>
      <c r="AC8399">
        <v>3</v>
      </c>
    </row>
    <row r="8400" spans="1:29" x14ac:dyDescent="0.25">
      <c r="A8400">
        <v>345</v>
      </c>
      <c r="B8400">
        <v>345102</v>
      </c>
      <c r="C8400">
        <v>6310</v>
      </c>
      <c r="D8400" t="str">
        <f>VLOOKUP(C8400,'Schedule 3'!A:M,13,FALSE)</f>
        <v>Operational/Non-Service Expenses</v>
      </c>
      <c r="E8400">
        <v>160</v>
      </c>
      <c r="F8400" s="1">
        <v>43019</v>
      </c>
      <c r="G8400" t="s">
        <v>462</v>
      </c>
      <c r="H8400" t="s">
        <v>1075</v>
      </c>
      <c r="I8400" t="s">
        <v>1218</v>
      </c>
      <c r="K8400">
        <v>271766</v>
      </c>
      <c r="L8400">
        <v>283609</v>
      </c>
      <c r="M8400">
        <v>259556</v>
      </c>
      <c r="N8400" t="s">
        <v>1077</v>
      </c>
      <c r="O8400" t="s">
        <v>1016</v>
      </c>
      <c r="Q8400" t="s">
        <v>1017</v>
      </c>
      <c r="U8400">
        <v>10</v>
      </c>
      <c r="V8400">
        <v>17</v>
      </c>
      <c r="W8400">
        <v>1</v>
      </c>
      <c r="X8400">
        <v>3005131</v>
      </c>
      <c r="Y8400" t="s">
        <v>65</v>
      </c>
      <c r="Z8400">
        <v>345</v>
      </c>
      <c r="AA8400" t="s">
        <v>1018</v>
      </c>
      <c r="AB8400" t="s">
        <v>21</v>
      </c>
      <c r="AC8400">
        <v>5</v>
      </c>
    </row>
    <row r="8401" spans="1:29" x14ac:dyDescent="0.25">
      <c r="A8401">
        <v>345</v>
      </c>
      <c r="B8401">
        <v>345102</v>
      </c>
      <c r="C8401">
        <v>6310</v>
      </c>
      <c r="D8401" t="str">
        <f>VLOOKUP(C8401,'Schedule 3'!A:M,13,FALSE)</f>
        <v>Operational/Non-Service Expenses</v>
      </c>
      <c r="E8401">
        <v>11.3</v>
      </c>
      <c r="F8401" s="1">
        <v>43019</v>
      </c>
      <c r="G8401" t="s">
        <v>462</v>
      </c>
      <c r="H8401" t="s">
        <v>1075</v>
      </c>
      <c r="I8401" t="s">
        <v>1219</v>
      </c>
      <c r="K8401">
        <v>271766</v>
      </c>
      <c r="L8401">
        <v>283609</v>
      </c>
      <c r="M8401">
        <v>259556</v>
      </c>
      <c r="N8401" t="s">
        <v>1077</v>
      </c>
      <c r="O8401" t="s">
        <v>1016</v>
      </c>
      <c r="Q8401" t="s">
        <v>1017</v>
      </c>
      <c r="U8401">
        <v>10</v>
      </c>
      <c r="V8401">
        <v>17</v>
      </c>
      <c r="W8401">
        <v>1</v>
      </c>
      <c r="X8401">
        <v>3005131</v>
      </c>
      <c r="Y8401" t="s">
        <v>65</v>
      </c>
      <c r="Z8401">
        <v>345</v>
      </c>
      <c r="AA8401" t="s">
        <v>1018</v>
      </c>
      <c r="AB8401" t="s">
        <v>21</v>
      </c>
      <c r="AC8401">
        <v>7</v>
      </c>
    </row>
    <row r="8402" spans="1:29" x14ac:dyDescent="0.25">
      <c r="A8402">
        <v>345</v>
      </c>
      <c r="B8402">
        <v>345102</v>
      </c>
      <c r="C8402">
        <v>6310</v>
      </c>
      <c r="D8402" t="str">
        <f>VLOOKUP(C8402,'Schedule 3'!A:M,13,FALSE)</f>
        <v>Operational/Non-Service Expenses</v>
      </c>
      <c r="E8402">
        <v>30</v>
      </c>
      <c r="F8402" s="1">
        <v>43019</v>
      </c>
      <c r="G8402" t="s">
        <v>462</v>
      </c>
      <c r="H8402" t="s">
        <v>1075</v>
      </c>
      <c r="I8402" t="s">
        <v>1220</v>
      </c>
      <c r="K8402">
        <v>271766</v>
      </c>
      <c r="L8402">
        <v>283609</v>
      </c>
      <c r="M8402">
        <v>259556</v>
      </c>
      <c r="N8402" t="s">
        <v>1077</v>
      </c>
      <c r="O8402" t="s">
        <v>1016</v>
      </c>
      <c r="Q8402" t="s">
        <v>1017</v>
      </c>
      <c r="U8402">
        <v>10</v>
      </c>
      <c r="V8402">
        <v>17</v>
      </c>
      <c r="W8402">
        <v>1</v>
      </c>
      <c r="X8402">
        <v>3005131</v>
      </c>
      <c r="Y8402" t="s">
        <v>65</v>
      </c>
      <c r="Z8402">
        <v>345</v>
      </c>
      <c r="AA8402" t="s">
        <v>1018</v>
      </c>
      <c r="AB8402" t="s">
        <v>21</v>
      </c>
      <c r="AC8402">
        <v>9</v>
      </c>
    </row>
    <row r="8403" spans="1:29" x14ac:dyDescent="0.25">
      <c r="A8403">
        <v>345</v>
      </c>
      <c r="B8403">
        <v>345102</v>
      </c>
      <c r="C8403">
        <v>6310</v>
      </c>
      <c r="D8403" t="str">
        <f>VLOOKUP(C8403,'Schedule 3'!A:M,13,FALSE)</f>
        <v>Operational/Non-Service Expenses</v>
      </c>
      <c r="E8403">
        <v>360</v>
      </c>
      <c r="F8403" s="1">
        <v>43019</v>
      </c>
      <c r="G8403" t="s">
        <v>462</v>
      </c>
      <c r="H8403" t="s">
        <v>1075</v>
      </c>
      <c r="I8403" t="s">
        <v>1221</v>
      </c>
      <c r="K8403">
        <v>271766</v>
      </c>
      <c r="L8403">
        <v>283609</v>
      </c>
      <c r="M8403">
        <v>259556</v>
      </c>
      <c r="N8403" t="s">
        <v>1077</v>
      </c>
      <c r="O8403" t="s">
        <v>1016</v>
      </c>
      <c r="Q8403" t="s">
        <v>1017</v>
      </c>
      <c r="U8403">
        <v>10</v>
      </c>
      <c r="V8403">
        <v>17</v>
      </c>
      <c r="W8403">
        <v>4</v>
      </c>
      <c r="X8403">
        <v>3005131</v>
      </c>
      <c r="Y8403" t="s">
        <v>65</v>
      </c>
      <c r="Z8403">
        <v>345</v>
      </c>
      <c r="AA8403" t="s">
        <v>1018</v>
      </c>
      <c r="AB8403" t="s">
        <v>21</v>
      </c>
      <c r="AC8403">
        <v>11</v>
      </c>
    </row>
    <row r="8404" spans="1:29" x14ac:dyDescent="0.25">
      <c r="A8404">
        <v>345</v>
      </c>
      <c r="B8404">
        <v>345102</v>
      </c>
      <c r="C8404">
        <v>6310</v>
      </c>
      <c r="D8404" t="str">
        <f>VLOOKUP(C8404,'Schedule 3'!A:M,13,FALSE)</f>
        <v>Operational/Non-Service Expenses</v>
      </c>
      <c r="E8404">
        <v>15</v>
      </c>
      <c r="F8404" s="1">
        <v>43019</v>
      </c>
      <c r="G8404" t="s">
        <v>462</v>
      </c>
      <c r="H8404" t="s">
        <v>1075</v>
      </c>
      <c r="I8404" t="s">
        <v>1222</v>
      </c>
      <c r="K8404">
        <v>271766</v>
      </c>
      <c r="L8404">
        <v>283609</v>
      </c>
      <c r="M8404">
        <v>259556</v>
      </c>
      <c r="N8404" t="s">
        <v>1077</v>
      </c>
      <c r="O8404" t="s">
        <v>1016</v>
      </c>
      <c r="Q8404" t="s">
        <v>1017</v>
      </c>
      <c r="U8404">
        <v>10</v>
      </c>
      <c r="V8404">
        <v>17</v>
      </c>
      <c r="W8404">
        <v>1</v>
      </c>
      <c r="X8404">
        <v>3005131</v>
      </c>
      <c r="Y8404" t="s">
        <v>65</v>
      </c>
      <c r="Z8404">
        <v>345</v>
      </c>
      <c r="AA8404" t="s">
        <v>1018</v>
      </c>
      <c r="AB8404" t="s">
        <v>21</v>
      </c>
      <c r="AC8404">
        <v>13</v>
      </c>
    </row>
    <row r="8405" spans="1:29" x14ac:dyDescent="0.25">
      <c r="A8405">
        <v>345</v>
      </c>
      <c r="B8405">
        <v>345102</v>
      </c>
      <c r="C8405">
        <v>6260</v>
      </c>
      <c r="D8405" t="str">
        <f>VLOOKUP(C8405,'Schedule 3'!A:M,13,FALSE)</f>
        <v>Operational/Non-Service Expenses</v>
      </c>
      <c r="E8405">
        <v>155.9</v>
      </c>
      <c r="F8405" s="1">
        <v>43020</v>
      </c>
      <c r="G8405" t="s">
        <v>462</v>
      </c>
      <c r="H8405" t="s">
        <v>1223</v>
      </c>
      <c r="I8405" t="s">
        <v>1224</v>
      </c>
      <c r="K8405">
        <v>271934</v>
      </c>
      <c r="L8405">
        <v>283796</v>
      </c>
      <c r="M8405">
        <v>260040</v>
      </c>
      <c r="N8405" t="s">
        <v>1015</v>
      </c>
      <c r="O8405" t="s">
        <v>1016</v>
      </c>
      <c r="Q8405" t="s">
        <v>1017</v>
      </c>
      <c r="U8405">
        <v>10</v>
      </c>
      <c r="V8405">
        <v>17</v>
      </c>
      <c r="X8405">
        <v>3068613</v>
      </c>
      <c r="Y8405" t="s">
        <v>65</v>
      </c>
      <c r="Z8405">
        <v>345</v>
      </c>
      <c r="AA8405" t="s">
        <v>1018</v>
      </c>
      <c r="AB8405" t="s">
        <v>21</v>
      </c>
      <c r="AC8405">
        <v>3</v>
      </c>
    </row>
    <row r="8406" spans="1:29" x14ac:dyDescent="0.25">
      <c r="A8406">
        <v>345</v>
      </c>
      <c r="B8406">
        <v>345102</v>
      </c>
      <c r="C8406">
        <v>6310</v>
      </c>
      <c r="D8406" t="str">
        <f>VLOOKUP(C8406,'Schedule 3'!A:M,13,FALSE)</f>
        <v>Operational/Non-Service Expenses</v>
      </c>
      <c r="E8406">
        <v>632.33000000000004</v>
      </c>
      <c r="F8406" s="1">
        <v>43025</v>
      </c>
      <c r="G8406" t="s">
        <v>462</v>
      </c>
      <c r="H8406" t="s">
        <v>1225</v>
      </c>
      <c r="I8406" t="s">
        <v>1226</v>
      </c>
      <c r="K8406">
        <v>272317</v>
      </c>
      <c r="L8406">
        <v>284140</v>
      </c>
      <c r="M8406">
        <v>260546</v>
      </c>
      <c r="N8406" t="s">
        <v>1077</v>
      </c>
      <c r="O8406" t="s">
        <v>1016</v>
      </c>
      <c r="Q8406" t="s">
        <v>1017</v>
      </c>
      <c r="U8406">
        <v>10</v>
      </c>
      <c r="V8406">
        <v>17</v>
      </c>
      <c r="W8406">
        <v>1</v>
      </c>
      <c r="X8406">
        <v>3005090</v>
      </c>
      <c r="Y8406" t="s">
        <v>65</v>
      </c>
      <c r="Z8406">
        <v>345</v>
      </c>
      <c r="AA8406" t="s">
        <v>1018</v>
      </c>
      <c r="AB8406" t="s">
        <v>21</v>
      </c>
      <c r="AC8406">
        <v>1</v>
      </c>
    </row>
    <row r="8407" spans="1:29" x14ac:dyDescent="0.25">
      <c r="A8407">
        <v>345</v>
      </c>
      <c r="B8407">
        <v>345102</v>
      </c>
      <c r="C8407">
        <v>6310</v>
      </c>
      <c r="D8407" t="str">
        <f>VLOOKUP(C8407,'Schedule 3'!A:M,13,FALSE)</f>
        <v>Operational/Non-Service Expenses</v>
      </c>
      <c r="E8407">
        <v>21.94</v>
      </c>
      <c r="F8407" s="1">
        <v>43025</v>
      </c>
      <c r="G8407" t="s">
        <v>462</v>
      </c>
      <c r="H8407" t="s">
        <v>1225</v>
      </c>
      <c r="I8407" t="s">
        <v>1227</v>
      </c>
      <c r="K8407">
        <v>272317</v>
      </c>
      <c r="L8407">
        <v>284140</v>
      </c>
      <c r="M8407">
        <v>260546</v>
      </c>
      <c r="N8407" t="s">
        <v>1077</v>
      </c>
      <c r="O8407" t="s">
        <v>1016</v>
      </c>
      <c r="Q8407" t="s">
        <v>1017</v>
      </c>
      <c r="U8407">
        <v>10</v>
      </c>
      <c r="V8407">
        <v>17</v>
      </c>
      <c r="W8407">
        <v>1</v>
      </c>
      <c r="X8407">
        <v>3005090</v>
      </c>
      <c r="Y8407" t="s">
        <v>65</v>
      </c>
      <c r="Z8407">
        <v>345</v>
      </c>
      <c r="AA8407" t="s">
        <v>1018</v>
      </c>
      <c r="AB8407" t="s">
        <v>21</v>
      </c>
      <c r="AC8407">
        <v>3</v>
      </c>
    </row>
    <row r="8408" spans="1:29" x14ac:dyDescent="0.25">
      <c r="A8408">
        <v>345</v>
      </c>
      <c r="B8408">
        <v>345102</v>
      </c>
      <c r="C8408">
        <v>6310</v>
      </c>
      <c r="D8408" t="str">
        <f>VLOOKUP(C8408,'Schedule 3'!A:M,13,FALSE)</f>
        <v>Operational/Non-Service Expenses</v>
      </c>
      <c r="E8408">
        <v>598.85</v>
      </c>
      <c r="F8408" s="1">
        <v>43025</v>
      </c>
      <c r="G8408" t="s">
        <v>462</v>
      </c>
      <c r="H8408" t="s">
        <v>1225</v>
      </c>
      <c r="I8408" t="s">
        <v>1228</v>
      </c>
      <c r="K8408">
        <v>272317</v>
      </c>
      <c r="L8408">
        <v>284140</v>
      </c>
      <c r="M8408">
        <v>260546</v>
      </c>
      <c r="N8408" t="s">
        <v>1077</v>
      </c>
      <c r="O8408" t="s">
        <v>1016</v>
      </c>
      <c r="Q8408" t="s">
        <v>1017</v>
      </c>
      <c r="U8408">
        <v>10</v>
      </c>
      <c r="V8408">
        <v>17</v>
      </c>
      <c r="W8408">
        <v>203</v>
      </c>
      <c r="X8408">
        <v>3005090</v>
      </c>
      <c r="Y8408" t="s">
        <v>65</v>
      </c>
      <c r="Z8408">
        <v>345</v>
      </c>
      <c r="AA8408" t="s">
        <v>1018</v>
      </c>
      <c r="AB8408" t="s">
        <v>21</v>
      </c>
      <c r="AC8408">
        <v>5</v>
      </c>
    </row>
    <row r="8409" spans="1:29" x14ac:dyDescent="0.25">
      <c r="A8409">
        <v>345</v>
      </c>
      <c r="B8409">
        <v>345102</v>
      </c>
      <c r="C8409">
        <v>6310</v>
      </c>
      <c r="D8409" t="str">
        <f>VLOOKUP(C8409,'Schedule 3'!A:M,13,FALSE)</f>
        <v>Operational/Non-Service Expenses</v>
      </c>
      <c r="E8409">
        <v>1358.5</v>
      </c>
      <c r="F8409" s="1">
        <v>43025</v>
      </c>
      <c r="G8409" t="s">
        <v>462</v>
      </c>
      <c r="H8409" t="s">
        <v>1225</v>
      </c>
      <c r="I8409" t="s">
        <v>1229</v>
      </c>
      <c r="K8409">
        <v>272317</v>
      </c>
      <c r="L8409">
        <v>284140</v>
      </c>
      <c r="M8409">
        <v>260546</v>
      </c>
      <c r="N8409" t="s">
        <v>1077</v>
      </c>
      <c r="O8409" t="s">
        <v>1016</v>
      </c>
      <c r="Q8409" t="s">
        <v>1017</v>
      </c>
      <c r="U8409">
        <v>10</v>
      </c>
      <c r="V8409">
        <v>17</v>
      </c>
      <c r="W8409">
        <v>1</v>
      </c>
      <c r="X8409">
        <v>3005090</v>
      </c>
      <c r="Y8409" t="s">
        <v>65</v>
      </c>
      <c r="Z8409">
        <v>345</v>
      </c>
      <c r="AA8409" t="s">
        <v>1018</v>
      </c>
      <c r="AB8409" t="s">
        <v>21</v>
      </c>
      <c r="AC8409">
        <v>7</v>
      </c>
    </row>
    <row r="8410" spans="1:29" x14ac:dyDescent="0.25">
      <c r="A8410">
        <v>345</v>
      </c>
      <c r="B8410">
        <v>345102</v>
      </c>
      <c r="C8410">
        <v>6310</v>
      </c>
      <c r="D8410" t="str">
        <f>VLOOKUP(C8410,'Schedule 3'!A:M,13,FALSE)</f>
        <v>Operational/Non-Service Expenses</v>
      </c>
      <c r="E8410">
        <v>40.76</v>
      </c>
      <c r="F8410" s="1">
        <v>43025</v>
      </c>
      <c r="G8410" t="s">
        <v>462</v>
      </c>
      <c r="H8410" t="s">
        <v>1225</v>
      </c>
      <c r="I8410" t="s">
        <v>1230</v>
      </c>
      <c r="K8410">
        <v>272317</v>
      </c>
      <c r="L8410">
        <v>284140</v>
      </c>
      <c r="M8410">
        <v>260546</v>
      </c>
      <c r="N8410" t="s">
        <v>1077</v>
      </c>
      <c r="O8410" t="s">
        <v>1016</v>
      </c>
      <c r="Q8410" t="s">
        <v>1017</v>
      </c>
      <c r="U8410">
        <v>10</v>
      </c>
      <c r="V8410">
        <v>17</v>
      </c>
      <c r="W8410">
        <v>1</v>
      </c>
      <c r="X8410">
        <v>3005090</v>
      </c>
      <c r="Y8410" t="s">
        <v>65</v>
      </c>
      <c r="Z8410">
        <v>345</v>
      </c>
      <c r="AA8410" t="s">
        <v>1018</v>
      </c>
      <c r="AB8410" t="s">
        <v>21</v>
      </c>
      <c r="AC8410">
        <v>9</v>
      </c>
    </row>
    <row r="8411" spans="1:29" x14ac:dyDescent="0.25">
      <c r="A8411">
        <v>345</v>
      </c>
      <c r="B8411">
        <v>345102</v>
      </c>
      <c r="C8411">
        <v>6310</v>
      </c>
      <c r="D8411" t="str">
        <f>VLOOKUP(C8411,'Schedule 3'!A:M,13,FALSE)</f>
        <v>Operational/Non-Service Expenses</v>
      </c>
      <c r="E8411">
        <v>80.87</v>
      </c>
      <c r="F8411" s="1">
        <v>43025</v>
      </c>
      <c r="G8411" t="s">
        <v>462</v>
      </c>
      <c r="H8411" t="s">
        <v>1225</v>
      </c>
      <c r="I8411" t="s">
        <v>1231</v>
      </c>
      <c r="K8411">
        <v>272317</v>
      </c>
      <c r="L8411">
        <v>284140</v>
      </c>
      <c r="M8411">
        <v>260546</v>
      </c>
      <c r="N8411" t="s">
        <v>1077</v>
      </c>
      <c r="O8411" t="s">
        <v>1016</v>
      </c>
      <c r="Q8411" t="s">
        <v>1017</v>
      </c>
      <c r="U8411">
        <v>10</v>
      </c>
      <c r="V8411">
        <v>17</v>
      </c>
      <c r="W8411">
        <v>1</v>
      </c>
      <c r="X8411">
        <v>3005090</v>
      </c>
      <c r="Y8411" t="s">
        <v>65</v>
      </c>
      <c r="Z8411">
        <v>345</v>
      </c>
      <c r="AA8411" t="s">
        <v>1018</v>
      </c>
      <c r="AB8411" t="s">
        <v>21</v>
      </c>
      <c r="AC8411">
        <v>11</v>
      </c>
    </row>
    <row r="8412" spans="1:29" x14ac:dyDescent="0.25">
      <c r="A8412">
        <v>345</v>
      </c>
      <c r="B8412">
        <v>345102</v>
      </c>
      <c r="C8412">
        <v>6310</v>
      </c>
      <c r="D8412" t="str">
        <f>VLOOKUP(C8412,'Schedule 3'!A:M,13,FALSE)</f>
        <v>Operational/Non-Service Expenses</v>
      </c>
      <c r="E8412">
        <v>61.13</v>
      </c>
      <c r="F8412" s="1">
        <v>43025</v>
      </c>
      <c r="G8412" t="s">
        <v>462</v>
      </c>
      <c r="H8412" t="s">
        <v>1225</v>
      </c>
      <c r="I8412" t="s">
        <v>1232</v>
      </c>
      <c r="K8412">
        <v>272317</v>
      </c>
      <c r="L8412">
        <v>284140</v>
      </c>
      <c r="M8412">
        <v>260546</v>
      </c>
      <c r="N8412" t="s">
        <v>1077</v>
      </c>
      <c r="O8412" t="s">
        <v>1016</v>
      </c>
      <c r="Q8412" t="s">
        <v>1017</v>
      </c>
      <c r="U8412">
        <v>10</v>
      </c>
      <c r="V8412">
        <v>17</v>
      </c>
      <c r="W8412">
        <v>1</v>
      </c>
      <c r="X8412">
        <v>3005090</v>
      </c>
      <c r="Y8412" t="s">
        <v>65</v>
      </c>
      <c r="Z8412">
        <v>345</v>
      </c>
      <c r="AA8412" t="s">
        <v>1018</v>
      </c>
      <c r="AB8412" t="s">
        <v>21</v>
      </c>
      <c r="AC8412">
        <v>13</v>
      </c>
    </row>
    <row r="8413" spans="1:29" x14ac:dyDescent="0.25">
      <c r="A8413">
        <v>345</v>
      </c>
      <c r="B8413">
        <v>345103</v>
      </c>
      <c r="C8413">
        <v>6370</v>
      </c>
      <c r="D8413" t="str">
        <f>VLOOKUP(C8413,'Schedule 3'!A:M,13,FALSE)</f>
        <v>Operational/Non-Service Expenses</v>
      </c>
      <c r="E8413">
        <v>600</v>
      </c>
      <c r="F8413" s="1">
        <v>43025</v>
      </c>
      <c r="G8413" t="s">
        <v>462</v>
      </c>
      <c r="H8413" t="s">
        <v>1028</v>
      </c>
      <c r="I8413" t="s">
        <v>1233</v>
      </c>
      <c r="K8413">
        <v>272370</v>
      </c>
      <c r="L8413">
        <v>284183</v>
      </c>
      <c r="M8413">
        <v>260360</v>
      </c>
      <c r="N8413" t="s">
        <v>1077</v>
      </c>
      <c r="O8413" t="s">
        <v>1016</v>
      </c>
      <c r="Q8413" t="s">
        <v>1017</v>
      </c>
      <c r="U8413">
        <v>10</v>
      </c>
      <c r="V8413">
        <v>17</v>
      </c>
      <c r="W8413">
        <v>1</v>
      </c>
      <c r="X8413">
        <v>3049322</v>
      </c>
      <c r="Y8413" t="s">
        <v>65</v>
      </c>
      <c r="Z8413">
        <v>345</v>
      </c>
      <c r="AA8413" t="s">
        <v>1018</v>
      </c>
      <c r="AB8413" t="s">
        <v>21</v>
      </c>
      <c r="AC8413">
        <v>1</v>
      </c>
    </row>
    <row r="8414" spans="1:29" x14ac:dyDescent="0.25">
      <c r="A8414">
        <v>345</v>
      </c>
      <c r="B8414">
        <v>345102</v>
      </c>
      <c r="C8414">
        <v>6385</v>
      </c>
      <c r="D8414" t="str">
        <f>VLOOKUP(C8414,'Schedule 3'!A:M,13,FALSE)</f>
        <v>Operational/Non-Service Expenses</v>
      </c>
      <c r="E8414">
        <v>838.49</v>
      </c>
      <c r="F8414" s="1">
        <v>43038</v>
      </c>
      <c r="G8414" t="s">
        <v>462</v>
      </c>
      <c r="H8414" t="s">
        <v>1131</v>
      </c>
      <c r="I8414" t="s">
        <v>219</v>
      </c>
      <c r="K8414">
        <v>273308</v>
      </c>
      <c r="L8414">
        <v>285069</v>
      </c>
      <c r="M8414">
        <v>259564</v>
      </c>
      <c r="N8414" t="s">
        <v>1077</v>
      </c>
      <c r="O8414" t="s">
        <v>1016</v>
      </c>
      <c r="Q8414" t="s">
        <v>1017</v>
      </c>
      <c r="U8414">
        <v>10</v>
      </c>
      <c r="V8414">
        <v>17</v>
      </c>
      <c r="W8414">
        <v>1</v>
      </c>
      <c r="X8414">
        <v>3014951</v>
      </c>
      <c r="Y8414" t="s">
        <v>65</v>
      </c>
      <c r="Z8414">
        <v>345</v>
      </c>
      <c r="AA8414" t="s">
        <v>1018</v>
      </c>
      <c r="AB8414" t="s">
        <v>21</v>
      </c>
      <c r="AC8414">
        <v>1</v>
      </c>
    </row>
    <row r="8415" spans="1:29" x14ac:dyDescent="0.25">
      <c r="A8415">
        <v>345</v>
      </c>
      <c r="B8415">
        <v>345102</v>
      </c>
      <c r="C8415">
        <v>6385</v>
      </c>
      <c r="D8415" t="str">
        <f>VLOOKUP(C8415,'Schedule 3'!A:M,13,FALSE)</f>
        <v>Operational/Non-Service Expenses</v>
      </c>
      <c r="E8415">
        <v>21.03</v>
      </c>
      <c r="F8415" s="1">
        <v>43038</v>
      </c>
      <c r="G8415" t="s">
        <v>462</v>
      </c>
      <c r="H8415" t="s">
        <v>1131</v>
      </c>
      <c r="I8415" t="s">
        <v>1213</v>
      </c>
      <c r="K8415">
        <v>273308</v>
      </c>
      <c r="L8415">
        <v>285069</v>
      </c>
      <c r="M8415">
        <v>259564</v>
      </c>
      <c r="N8415" t="s">
        <v>1077</v>
      </c>
      <c r="O8415" t="s">
        <v>1016</v>
      </c>
      <c r="Q8415" t="s">
        <v>1017</v>
      </c>
      <c r="U8415">
        <v>10</v>
      </c>
      <c r="V8415">
        <v>17</v>
      </c>
      <c r="W8415">
        <v>1</v>
      </c>
      <c r="X8415">
        <v>3014951</v>
      </c>
      <c r="Y8415" t="s">
        <v>65</v>
      </c>
      <c r="Z8415">
        <v>345</v>
      </c>
      <c r="AA8415" t="s">
        <v>1018</v>
      </c>
      <c r="AB8415" t="s">
        <v>21</v>
      </c>
      <c r="AC8415">
        <v>3</v>
      </c>
    </row>
    <row r="8416" spans="1:29" x14ac:dyDescent="0.25">
      <c r="A8416">
        <v>345</v>
      </c>
      <c r="B8416">
        <v>345102</v>
      </c>
      <c r="C8416">
        <v>6385</v>
      </c>
      <c r="D8416" t="str">
        <f>VLOOKUP(C8416,'Schedule 3'!A:M,13,FALSE)</f>
        <v>Operational/Non-Service Expenses</v>
      </c>
      <c r="E8416">
        <v>51.56</v>
      </c>
      <c r="F8416" s="1">
        <v>43038</v>
      </c>
      <c r="G8416" t="s">
        <v>462</v>
      </c>
      <c r="H8416" t="s">
        <v>1131</v>
      </c>
      <c r="I8416" t="s">
        <v>1231</v>
      </c>
      <c r="K8416">
        <v>273308</v>
      </c>
      <c r="L8416">
        <v>285069</v>
      </c>
      <c r="M8416">
        <v>259564</v>
      </c>
      <c r="N8416" t="s">
        <v>1077</v>
      </c>
      <c r="O8416" t="s">
        <v>1016</v>
      </c>
      <c r="Q8416" t="s">
        <v>1017</v>
      </c>
      <c r="U8416">
        <v>10</v>
      </c>
      <c r="V8416">
        <v>17</v>
      </c>
      <c r="W8416">
        <v>1</v>
      </c>
      <c r="X8416">
        <v>3014951</v>
      </c>
      <c r="Y8416" t="s">
        <v>65</v>
      </c>
      <c r="Z8416">
        <v>345</v>
      </c>
      <c r="AA8416" t="s">
        <v>1018</v>
      </c>
      <c r="AB8416" t="s">
        <v>21</v>
      </c>
      <c r="AC8416">
        <v>5</v>
      </c>
    </row>
    <row r="8417" spans="1:29" x14ac:dyDescent="0.25">
      <c r="A8417">
        <v>345</v>
      </c>
      <c r="B8417">
        <v>345103</v>
      </c>
      <c r="C8417">
        <v>6270</v>
      </c>
      <c r="D8417" t="str">
        <f>VLOOKUP(C8417,'Schedule 3'!A:M,13,FALSE)</f>
        <v>Operational/Non-Service Expenses</v>
      </c>
      <c r="E8417">
        <v>481</v>
      </c>
      <c r="F8417" s="1">
        <v>43041</v>
      </c>
      <c r="G8417" t="s">
        <v>462</v>
      </c>
      <c r="H8417" t="s">
        <v>571</v>
      </c>
      <c r="I8417" t="s">
        <v>1234</v>
      </c>
      <c r="K8417">
        <v>273760</v>
      </c>
      <c r="L8417">
        <v>285421</v>
      </c>
      <c r="M8417">
        <v>262343</v>
      </c>
      <c r="N8417" t="s">
        <v>1077</v>
      </c>
      <c r="O8417" t="s">
        <v>1016</v>
      </c>
      <c r="Q8417" t="s">
        <v>1017</v>
      </c>
      <c r="U8417">
        <v>11</v>
      </c>
      <c r="V8417">
        <v>17</v>
      </c>
      <c r="W8417">
        <v>1</v>
      </c>
      <c r="X8417">
        <v>3004977</v>
      </c>
      <c r="Y8417" t="s">
        <v>65</v>
      </c>
      <c r="Z8417">
        <v>345</v>
      </c>
      <c r="AA8417" t="s">
        <v>1018</v>
      </c>
      <c r="AB8417" t="s">
        <v>21</v>
      </c>
      <c r="AC8417">
        <v>1</v>
      </c>
    </row>
    <row r="8418" spans="1:29" x14ac:dyDescent="0.25">
      <c r="A8418">
        <v>345</v>
      </c>
      <c r="B8418">
        <v>345102</v>
      </c>
      <c r="C8418">
        <v>6255</v>
      </c>
      <c r="D8418" t="str">
        <f>VLOOKUP(C8418,'Schedule 3'!A:M,13,FALSE)</f>
        <v>Operational/Non-Service Expenses</v>
      </c>
      <c r="E8418">
        <v>1326</v>
      </c>
      <c r="F8418" s="1">
        <v>43042</v>
      </c>
      <c r="G8418" t="s">
        <v>462</v>
      </c>
      <c r="H8418" t="s">
        <v>571</v>
      </c>
      <c r="I8418" t="s">
        <v>1235</v>
      </c>
      <c r="K8418">
        <v>273878</v>
      </c>
      <c r="L8418">
        <v>285559</v>
      </c>
      <c r="M8418">
        <v>259913</v>
      </c>
      <c r="N8418" t="s">
        <v>1015</v>
      </c>
      <c r="O8418" t="s">
        <v>1016</v>
      </c>
      <c r="Q8418" t="s">
        <v>1017</v>
      </c>
      <c r="U8418">
        <v>11</v>
      </c>
      <c r="V8418">
        <v>17</v>
      </c>
      <c r="X8418">
        <v>3004977</v>
      </c>
      <c r="Y8418" t="s">
        <v>65</v>
      </c>
      <c r="Z8418">
        <v>345</v>
      </c>
      <c r="AA8418" t="s">
        <v>1018</v>
      </c>
      <c r="AB8418" t="s">
        <v>21</v>
      </c>
      <c r="AC8418">
        <v>1</v>
      </c>
    </row>
    <row r="8419" spans="1:29" x14ac:dyDescent="0.25">
      <c r="A8419">
        <v>345</v>
      </c>
      <c r="B8419">
        <v>345102</v>
      </c>
      <c r="C8419">
        <v>6385</v>
      </c>
      <c r="D8419" t="str">
        <f>VLOOKUP(C8419,'Schedule 3'!A:M,13,FALSE)</f>
        <v>Operational/Non-Service Expenses</v>
      </c>
      <c r="E8419">
        <v>-911.08</v>
      </c>
      <c r="F8419" s="1">
        <v>43048</v>
      </c>
      <c r="G8419" t="s">
        <v>462</v>
      </c>
      <c r="H8419" t="s">
        <v>1131</v>
      </c>
      <c r="I8419" t="s">
        <v>219</v>
      </c>
      <c r="K8419">
        <v>274597</v>
      </c>
      <c r="L8419">
        <v>286247</v>
      </c>
      <c r="M8419">
        <v>259564</v>
      </c>
      <c r="N8419" t="s">
        <v>1077</v>
      </c>
      <c r="O8419" t="s">
        <v>1016</v>
      </c>
      <c r="Q8419" t="s">
        <v>1017</v>
      </c>
      <c r="U8419">
        <v>11</v>
      </c>
      <c r="V8419">
        <v>17</v>
      </c>
      <c r="W8419">
        <v>-3</v>
      </c>
      <c r="X8419">
        <v>3014951</v>
      </c>
      <c r="Y8419" t="s">
        <v>65</v>
      </c>
      <c r="Z8419">
        <v>345</v>
      </c>
      <c r="AA8419" t="s">
        <v>1018</v>
      </c>
      <c r="AB8419" t="s">
        <v>21</v>
      </c>
      <c r="AC8419">
        <v>1</v>
      </c>
    </row>
    <row r="8420" spans="1:29" x14ac:dyDescent="0.25">
      <c r="A8420">
        <v>345</v>
      </c>
      <c r="B8420">
        <v>345102</v>
      </c>
      <c r="C8420">
        <v>6385</v>
      </c>
      <c r="D8420" t="str">
        <f>VLOOKUP(C8420,'Schedule 3'!A:M,13,FALSE)</f>
        <v>Operational/Non-Service Expenses</v>
      </c>
      <c r="E8420">
        <v>911.08</v>
      </c>
      <c r="F8420" s="1">
        <v>43048</v>
      </c>
      <c r="G8420" t="s">
        <v>462</v>
      </c>
      <c r="H8420" t="s">
        <v>1131</v>
      </c>
      <c r="I8420" t="s">
        <v>219</v>
      </c>
      <c r="K8420">
        <v>274598</v>
      </c>
      <c r="L8420">
        <v>286252</v>
      </c>
      <c r="M8420">
        <v>259564</v>
      </c>
      <c r="N8420" t="s">
        <v>1077</v>
      </c>
      <c r="O8420" t="s">
        <v>1016</v>
      </c>
      <c r="Q8420" t="s">
        <v>1017</v>
      </c>
      <c r="U8420">
        <v>11</v>
      </c>
      <c r="V8420">
        <v>17</v>
      </c>
      <c r="X8420">
        <v>3014951</v>
      </c>
      <c r="Y8420" t="s">
        <v>65</v>
      </c>
      <c r="Z8420">
        <v>345</v>
      </c>
      <c r="AA8420" t="s">
        <v>1018</v>
      </c>
      <c r="AB8420" t="s">
        <v>21</v>
      </c>
      <c r="AC8420">
        <v>1</v>
      </c>
    </row>
    <row r="8421" spans="1:29" x14ac:dyDescent="0.25">
      <c r="A8421">
        <v>345</v>
      </c>
      <c r="B8421">
        <v>345103</v>
      </c>
      <c r="C8421">
        <v>6370</v>
      </c>
      <c r="D8421" t="str">
        <f>VLOOKUP(C8421,'Schedule 3'!A:M,13,FALSE)</f>
        <v>Operational/Non-Service Expenses</v>
      </c>
      <c r="E8421">
        <v>600</v>
      </c>
      <c r="F8421" s="1">
        <v>43054</v>
      </c>
      <c r="G8421" t="s">
        <v>462</v>
      </c>
      <c r="H8421" t="s">
        <v>1028</v>
      </c>
      <c r="I8421" t="s">
        <v>1236</v>
      </c>
      <c r="K8421">
        <v>274901</v>
      </c>
      <c r="L8421">
        <v>286580</v>
      </c>
      <c r="M8421">
        <v>263471</v>
      </c>
      <c r="N8421" t="s">
        <v>1077</v>
      </c>
      <c r="O8421" t="s">
        <v>1016</v>
      </c>
      <c r="Q8421" t="s">
        <v>1017</v>
      </c>
      <c r="U8421">
        <v>11</v>
      </c>
      <c r="V8421">
        <v>17</v>
      </c>
      <c r="X8421">
        <v>3049322</v>
      </c>
      <c r="Y8421" t="s">
        <v>65</v>
      </c>
      <c r="Z8421">
        <v>345</v>
      </c>
      <c r="AA8421" t="s">
        <v>1018</v>
      </c>
      <c r="AB8421" t="s">
        <v>21</v>
      </c>
      <c r="AC8421">
        <v>1</v>
      </c>
    </row>
    <row r="8422" spans="1:29" x14ac:dyDescent="0.25">
      <c r="A8422">
        <v>345</v>
      </c>
      <c r="B8422">
        <v>345103</v>
      </c>
      <c r="C8422">
        <v>6325</v>
      </c>
      <c r="D8422" t="str">
        <f>VLOOKUP(C8422,'Schedule 3'!A:M,13,FALSE)</f>
        <v>Operational/Non-Service Expenses</v>
      </c>
      <c r="E8422">
        <v>1150</v>
      </c>
      <c r="F8422" s="1">
        <v>43059</v>
      </c>
      <c r="G8422" t="s">
        <v>462</v>
      </c>
      <c r="H8422" t="s">
        <v>1064</v>
      </c>
      <c r="I8422" t="s">
        <v>1237</v>
      </c>
      <c r="K8422">
        <v>275382</v>
      </c>
      <c r="L8422">
        <v>286969</v>
      </c>
      <c r="M8422">
        <v>263894</v>
      </c>
      <c r="N8422" t="s">
        <v>1077</v>
      </c>
      <c r="O8422" t="s">
        <v>1016</v>
      </c>
      <c r="Q8422" t="s">
        <v>1017</v>
      </c>
      <c r="U8422">
        <v>11</v>
      </c>
      <c r="V8422">
        <v>17</v>
      </c>
      <c r="W8422">
        <v>2</v>
      </c>
      <c r="X8422">
        <v>3008081</v>
      </c>
      <c r="Y8422" t="s">
        <v>65</v>
      </c>
      <c r="Z8422">
        <v>345</v>
      </c>
      <c r="AA8422" t="s">
        <v>1018</v>
      </c>
      <c r="AB8422" t="s">
        <v>21</v>
      </c>
      <c r="AC8422">
        <v>1</v>
      </c>
    </row>
    <row r="8423" spans="1:29" x14ac:dyDescent="0.25">
      <c r="A8423">
        <v>345</v>
      </c>
      <c r="B8423">
        <v>345101</v>
      </c>
      <c r="C8423">
        <v>6290</v>
      </c>
      <c r="D8423" t="str">
        <f>VLOOKUP(C8423,'Schedule 3'!A:M,13,FALSE)</f>
        <v>Operational/Non-Service Expenses</v>
      </c>
      <c r="E8423">
        <v>1150</v>
      </c>
      <c r="F8423" s="1">
        <v>43059</v>
      </c>
      <c r="G8423" t="s">
        <v>462</v>
      </c>
      <c r="H8423" t="s">
        <v>1064</v>
      </c>
      <c r="I8423" t="s">
        <v>1238</v>
      </c>
      <c r="K8423">
        <v>275383</v>
      </c>
      <c r="L8423">
        <v>286970</v>
      </c>
      <c r="M8423">
        <v>263898</v>
      </c>
      <c r="N8423" t="s">
        <v>1077</v>
      </c>
      <c r="O8423" t="s">
        <v>1016</v>
      </c>
      <c r="Q8423" t="s">
        <v>1017</v>
      </c>
      <c r="U8423">
        <v>11</v>
      </c>
      <c r="V8423">
        <v>17</v>
      </c>
      <c r="W8423">
        <v>2</v>
      </c>
      <c r="X8423">
        <v>3008081</v>
      </c>
      <c r="Y8423" t="s">
        <v>65</v>
      </c>
      <c r="Z8423">
        <v>345</v>
      </c>
      <c r="AA8423" t="s">
        <v>1018</v>
      </c>
      <c r="AB8423" t="s">
        <v>21</v>
      </c>
      <c r="AC8423">
        <v>1</v>
      </c>
    </row>
    <row r="8424" spans="1:29" x14ac:dyDescent="0.25">
      <c r="A8424">
        <v>345</v>
      </c>
      <c r="B8424">
        <v>345103</v>
      </c>
      <c r="C8424">
        <v>6260</v>
      </c>
      <c r="D8424" t="str">
        <f>VLOOKUP(C8424,'Schedule 3'!A:M,13,FALSE)</f>
        <v>Operational/Non-Service Expenses</v>
      </c>
      <c r="E8424">
        <v>2228</v>
      </c>
      <c r="F8424" s="1">
        <v>43059</v>
      </c>
      <c r="G8424" t="s">
        <v>462</v>
      </c>
      <c r="H8424" t="s">
        <v>878</v>
      </c>
      <c r="I8424" t="s">
        <v>1239</v>
      </c>
      <c r="K8424">
        <v>275384</v>
      </c>
      <c r="L8424">
        <v>286971</v>
      </c>
      <c r="M8424">
        <v>262641</v>
      </c>
      <c r="N8424" t="s">
        <v>1077</v>
      </c>
      <c r="O8424" t="s">
        <v>1016</v>
      </c>
      <c r="Q8424" t="s">
        <v>1017</v>
      </c>
      <c r="U8424">
        <v>11</v>
      </c>
      <c r="V8424">
        <v>17</v>
      </c>
      <c r="X8424">
        <v>3000092</v>
      </c>
      <c r="Y8424" t="s">
        <v>65</v>
      </c>
      <c r="Z8424">
        <v>345</v>
      </c>
      <c r="AA8424" t="s">
        <v>1018</v>
      </c>
      <c r="AB8424" t="s">
        <v>21</v>
      </c>
      <c r="AC8424">
        <v>1</v>
      </c>
    </row>
    <row r="8425" spans="1:29" x14ac:dyDescent="0.25">
      <c r="A8425">
        <v>345</v>
      </c>
      <c r="B8425">
        <v>345102</v>
      </c>
      <c r="C8425">
        <v>6310</v>
      </c>
      <c r="D8425" t="str">
        <f>VLOOKUP(C8425,'Schedule 3'!A:M,13,FALSE)</f>
        <v>Operational/Non-Service Expenses</v>
      </c>
      <c r="E8425">
        <v>1783.52</v>
      </c>
      <c r="F8425" s="1">
        <v>43070</v>
      </c>
      <c r="G8425" t="s">
        <v>462</v>
      </c>
      <c r="H8425" t="s">
        <v>1225</v>
      </c>
      <c r="I8425" t="s">
        <v>1240</v>
      </c>
      <c r="K8425">
        <v>276294</v>
      </c>
      <c r="L8425">
        <v>287796</v>
      </c>
      <c r="M8425">
        <v>264524</v>
      </c>
      <c r="N8425" t="s">
        <v>1077</v>
      </c>
      <c r="O8425" t="s">
        <v>1016</v>
      </c>
      <c r="Q8425" t="s">
        <v>1017</v>
      </c>
      <c r="U8425">
        <v>12</v>
      </c>
      <c r="V8425">
        <v>17</v>
      </c>
      <c r="X8425">
        <v>3005090</v>
      </c>
      <c r="Y8425" t="s">
        <v>65</v>
      </c>
      <c r="Z8425">
        <v>345</v>
      </c>
      <c r="AA8425" t="s">
        <v>1018</v>
      </c>
      <c r="AB8425" t="s">
        <v>21</v>
      </c>
      <c r="AC8425">
        <v>1</v>
      </c>
    </row>
    <row r="8426" spans="1:29" x14ac:dyDescent="0.25">
      <c r="A8426">
        <v>345</v>
      </c>
      <c r="B8426">
        <v>345103</v>
      </c>
      <c r="C8426">
        <v>6345</v>
      </c>
      <c r="D8426" t="str">
        <f>VLOOKUP(C8426,'Schedule 3'!A:M,13,FALSE)</f>
        <v>Operational/Non-Service Expenses</v>
      </c>
      <c r="E8426">
        <v>817.75</v>
      </c>
      <c r="F8426" s="1">
        <v>43075</v>
      </c>
      <c r="G8426" t="s">
        <v>462</v>
      </c>
      <c r="H8426" t="s">
        <v>1241</v>
      </c>
      <c r="I8426" t="s">
        <v>1242</v>
      </c>
      <c r="K8426">
        <v>276617</v>
      </c>
      <c r="L8426">
        <v>288132</v>
      </c>
      <c r="M8426">
        <v>262645</v>
      </c>
      <c r="N8426" t="s">
        <v>1077</v>
      </c>
      <c r="O8426" t="s">
        <v>1016</v>
      </c>
      <c r="Q8426" t="s">
        <v>1017</v>
      </c>
      <c r="U8426">
        <v>12</v>
      </c>
      <c r="V8426">
        <v>17</v>
      </c>
      <c r="W8426">
        <v>1</v>
      </c>
      <c r="X8426">
        <v>3026303</v>
      </c>
      <c r="Y8426" t="s">
        <v>65</v>
      </c>
      <c r="Z8426">
        <v>345</v>
      </c>
      <c r="AA8426" t="s">
        <v>1018</v>
      </c>
      <c r="AB8426" t="s">
        <v>21</v>
      </c>
      <c r="AC8426">
        <v>1</v>
      </c>
    </row>
    <row r="8427" spans="1:29" x14ac:dyDescent="0.25">
      <c r="A8427">
        <v>345</v>
      </c>
      <c r="B8427">
        <v>345103</v>
      </c>
      <c r="C8427">
        <v>6345</v>
      </c>
      <c r="D8427" t="str">
        <f>VLOOKUP(C8427,'Schedule 3'!A:M,13,FALSE)</f>
        <v>Operational/Non-Service Expenses</v>
      </c>
      <c r="E8427">
        <v>391.64</v>
      </c>
      <c r="F8427" s="1">
        <v>43075</v>
      </c>
      <c r="G8427" t="s">
        <v>462</v>
      </c>
      <c r="H8427" t="s">
        <v>1241</v>
      </c>
      <c r="I8427" t="s">
        <v>1243</v>
      </c>
      <c r="K8427">
        <v>276617</v>
      </c>
      <c r="L8427">
        <v>288132</v>
      </c>
      <c r="M8427">
        <v>262645</v>
      </c>
      <c r="N8427" t="s">
        <v>1077</v>
      </c>
      <c r="O8427" t="s">
        <v>1016</v>
      </c>
      <c r="Q8427" t="s">
        <v>1017</v>
      </c>
      <c r="U8427">
        <v>12</v>
      </c>
      <c r="V8427">
        <v>17</v>
      </c>
      <c r="W8427">
        <v>1</v>
      </c>
      <c r="X8427">
        <v>3026303</v>
      </c>
      <c r="Y8427" t="s">
        <v>65</v>
      </c>
      <c r="Z8427">
        <v>345</v>
      </c>
      <c r="AA8427" t="s">
        <v>1018</v>
      </c>
      <c r="AB8427" t="s">
        <v>21</v>
      </c>
      <c r="AC8427">
        <v>3</v>
      </c>
    </row>
    <row r="8428" spans="1:29" x14ac:dyDescent="0.25">
      <c r="A8428">
        <v>345</v>
      </c>
      <c r="B8428">
        <v>345103</v>
      </c>
      <c r="C8428">
        <v>6270</v>
      </c>
      <c r="D8428" t="str">
        <f>VLOOKUP(C8428,'Schedule 3'!A:M,13,FALSE)</f>
        <v>Operational/Non-Service Expenses</v>
      </c>
      <c r="E8428">
        <v>1209</v>
      </c>
      <c r="F8428" s="1">
        <v>43076</v>
      </c>
      <c r="G8428" t="s">
        <v>462</v>
      </c>
      <c r="H8428" t="s">
        <v>571</v>
      </c>
      <c r="I8428" t="s">
        <v>1244</v>
      </c>
      <c r="K8428">
        <v>276814</v>
      </c>
      <c r="L8428">
        <v>288390</v>
      </c>
      <c r="M8428">
        <v>265205</v>
      </c>
      <c r="N8428" t="s">
        <v>1077</v>
      </c>
      <c r="O8428" t="s">
        <v>1016</v>
      </c>
      <c r="Q8428" t="s">
        <v>1017</v>
      </c>
      <c r="U8428">
        <v>12</v>
      </c>
      <c r="V8428">
        <v>17</v>
      </c>
      <c r="X8428">
        <v>3004977</v>
      </c>
      <c r="Y8428" t="s">
        <v>65</v>
      </c>
      <c r="Z8428">
        <v>345</v>
      </c>
      <c r="AA8428" t="s">
        <v>1018</v>
      </c>
      <c r="AB8428" t="s">
        <v>21</v>
      </c>
      <c r="AC8428">
        <v>1</v>
      </c>
    </row>
    <row r="8429" spans="1:29" x14ac:dyDescent="0.25">
      <c r="A8429">
        <v>345</v>
      </c>
      <c r="B8429">
        <v>345102</v>
      </c>
      <c r="C8429">
        <v>6260</v>
      </c>
      <c r="D8429" t="str">
        <f>VLOOKUP(C8429,'Schedule 3'!A:M,13,FALSE)</f>
        <v>Operational/Non-Service Expenses</v>
      </c>
      <c r="E8429">
        <v>-10.9</v>
      </c>
      <c r="F8429" s="1">
        <v>43076</v>
      </c>
      <c r="G8429" t="s">
        <v>462</v>
      </c>
      <c r="H8429" t="s">
        <v>1223</v>
      </c>
      <c r="I8429" t="s">
        <v>1224</v>
      </c>
      <c r="K8429">
        <v>276919</v>
      </c>
      <c r="L8429">
        <v>288504</v>
      </c>
      <c r="M8429">
        <v>260040</v>
      </c>
      <c r="N8429" t="s">
        <v>1015</v>
      </c>
      <c r="O8429" t="s">
        <v>1016</v>
      </c>
      <c r="Q8429" t="s">
        <v>1017</v>
      </c>
      <c r="U8429">
        <v>12</v>
      </c>
      <c r="V8429">
        <v>17</v>
      </c>
      <c r="X8429">
        <v>3068613</v>
      </c>
      <c r="Y8429" t="s">
        <v>65</v>
      </c>
      <c r="Z8429">
        <v>345</v>
      </c>
      <c r="AA8429" t="s">
        <v>1018</v>
      </c>
      <c r="AB8429" t="s">
        <v>21</v>
      </c>
      <c r="AC8429">
        <v>3</v>
      </c>
    </row>
    <row r="8430" spans="1:29" x14ac:dyDescent="0.25">
      <c r="A8430">
        <v>345</v>
      </c>
      <c r="B8430">
        <v>345102</v>
      </c>
      <c r="C8430">
        <v>6255</v>
      </c>
      <c r="D8430" t="str">
        <f>VLOOKUP(C8430,'Schedule 3'!A:M,13,FALSE)</f>
        <v>Operational/Non-Service Expenses</v>
      </c>
      <c r="E8430">
        <v>1333</v>
      </c>
      <c r="F8430" s="1">
        <v>43077</v>
      </c>
      <c r="G8430" t="s">
        <v>462</v>
      </c>
      <c r="H8430" t="s">
        <v>571</v>
      </c>
      <c r="I8430" t="s">
        <v>1245</v>
      </c>
      <c r="K8430">
        <v>276992</v>
      </c>
      <c r="L8430">
        <v>288573</v>
      </c>
      <c r="M8430">
        <v>263114</v>
      </c>
      <c r="N8430" t="s">
        <v>1015</v>
      </c>
      <c r="O8430" t="s">
        <v>1016</v>
      </c>
      <c r="Q8430" t="s">
        <v>1017</v>
      </c>
      <c r="U8430">
        <v>12</v>
      </c>
      <c r="V8430">
        <v>17</v>
      </c>
      <c r="X8430">
        <v>3004977</v>
      </c>
      <c r="Y8430" t="s">
        <v>65</v>
      </c>
      <c r="Z8430">
        <v>345</v>
      </c>
      <c r="AA8430" t="s">
        <v>1018</v>
      </c>
      <c r="AB8430" t="s">
        <v>21</v>
      </c>
      <c r="AC8430">
        <v>1</v>
      </c>
    </row>
    <row r="8431" spans="1:29" x14ac:dyDescent="0.25">
      <c r="A8431">
        <v>345</v>
      </c>
      <c r="B8431">
        <v>345102</v>
      </c>
      <c r="C8431">
        <v>6310</v>
      </c>
      <c r="D8431" t="str">
        <f>VLOOKUP(C8431,'Schedule 3'!A:M,13,FALSE)</f>
        <v>Operational/Non-Service Expenses</v>
      </c>
      <c r="E8431">
        <v>862.84</v>
      </c>
      <c r="F8431" s="1">
        <v>43077</v>
      </c>
      <c r="G8431" t="s">
        <v>462</v>
      </c>
      <c r="H8431" t="s">
        <v>1246</v>
      </c>
      <c r="I8431" t="s">
        <v>1247</v>
      </c>
      <c r="K8431">
        <v>276993</v>
      </c>
      <c r="L8431">
        <v>288574</v>
      </c>
      <c r="M8431">
        <v>263958</v>
      </c>
      <c r="N8431" t="s">
        <v>1015</v>
      </c>
      <c r="O8431" t="s">
        <v>1016</v>
      </c>
      <c r="Q8431" t="s">
        <v>1017</v>
      </c>
      <c r="U8431">
        <v>12</v>
      </c>
      <c r="V8431">
        <v>17</v>
      </c>
      <c r="X8431">
        <v>3007961</v>
      </c>
      <c r="Y8431" t="s">
        <v>65</v>
      </c>
      <c r="Z8431">
        <v>345</v>
      </c>
      <c r="AA8431" t="s">
        <v>1018</v>
      </c>
      <c r="AB8431" t="s">
        <v>21</v>
      </c>
      <c r="AC8431">
        <v>1</v>
      </c>
    </row>
    <row r="8432" spans="1:29" x14ac:dyDescent="0.25">
      <c r="A8432">
        <v>345</v>
      </c>
      <c r="B8432">
        <v>345102</v>
      </c>
      <c r="C8432">
        <v>6310</v>
      </c>
      <c r="D8432" t="str">
        <f>VLOOKUP(C8432,'Schedule 3'!A:M,13,FALSE)</f>
        <v>Operational/Non-Service Expenses</v>
      </c>
      <c r="E8432">
        <v>862.84</v>
      </c>
      <c r="F8432" s="1">
        <v>43077</v>
      </c>
      <c r="G8432" t="s">
        <v>462</v>
      </c>
      <c r="H8432" t="s">
        <v>1246</v>
      </c>
      <c r="I8432" t="s">
        <v>1248</v>
      </c>
      <c r="K8432">
        <v>276993</v>
      </c>
      <c r="L8432">
        <v>288574</v>
      </c>
      <c r="M8432">
        <v>263958</v>
      </c>
      <c r="N8432" t="s">
        <v>1015</v>
      </c>
      <c r="O8432" t="s">
        <v>1016</v>
      </c>
      <c r="Q8432" t="s">
        <v>1017</v>
      </c>
      <c r="U8432">
        <v>12</v>
      </c>
      <c r="V8432">
        <v>17</v>
      </c>
      <c r="X8432">
        <v>3007961</v>
      </c>
      <c r="Y8432" t="s">
        <v>65</v>
      </c>
      <c r="Z8432">
        <v>345</v>
      </c>
      <c r="AA8432" t="s">
        <v>1018</v>
      </c>
      <c r="AB8432" t="s">
        <v>21</v>
      </c>
      <c r="AC8432">
        <v>3</v>
      </c>
    </row>
    <row r="8433" spans="1:29" x14ac:dyDescent="0.25">
      <c r="A8433">
        <v>345</v>
      </c>
      <c r="B8433">
        <v>345102</v>
      </c>
      <c r="C8433">
        <v>6390</v>
      </c>
      <c r="D8433" t="str">
        <f>VLOOKUP(C8433,'Schedule 3'!A:M,13,FALSE)</f>
        <v>Operational/Non-Service Expenses</v>
      </c>
      <c r="E8433">
        <v>1026.6099999999999</v>
      </c>
      <c r="F8433" s="1">
        <v>43077</v>
      </c>
      <c r="G8433" t="s">
        <v>462</v>
      </c>
      <c r="H8433" t="s">
        <v>1249</v>
      </c>
      <c r="I8433" t="s">
        <v>1250</v>
      </c>
      <c r="K8433">
        <v>276994</v>
      </c>
      <c r="L8433">
        <v>288575</v>
      </c>
      <c r="M8433">
        <v>265248</v>
      </c>
      <c r="N8433" t="s">
        <v>1015</v>
      </c>
      <c r="O8433" t="s">
        <v>1016</v>
      </c>
      <c r="Q8433" t="s">
        <v>1017</v>
      </c>
      <c r="U8433">
        <v>12</v>
      </c>
      <c r="V8433">
        <v>17</v>
      </c>
      <c r="X8433">
        <v>3005877</v>
      </c>
      <c r="Y8433" t="s">
        <v>65</v>
      </c>
      <c r="Z8433">
        <v>345</v>
      </c>
      <c r="AA8433" t="s">
        <v>1018</v>
      </c>
      <c r="AB8433" t="s">
        <v>21</v>
      </c>
      <c r="AC8433">
        <v>1</v>
      </c>
    </row>
    <row r="8434" spans="1:29" x14ac:dyDescent="0.25">
      <c r="A8434">
        <v>345</v>
      </c>
      <c r="B8434">
        <v>345103</v>
      </c>
      <c r="C8434">
        <v>6370</v>
      </c>
      <c r="D8434" t="str">
        <f>VLOOKUP(C8434,'Schedule 3'!A:M,13,FALSE)</f>
        <v>Operational/Non-Service Expenses</v>
      </c>
      <c r="E8434">
        <v>600</v>
      </c>
      <c r="F8434" s="1">
        <v>43089</v>
      </c>
      <c r="G8434" t="s">
        <v>462</v>
      </c>
      <c r="H8434" t="s">
        <v>1028</v>
      </c>
      <c r="I8434" t="s">
        <v>1251</v>
      </c>
      <c r="K8434">
        <v>278078</v>
      </c>
      <c r="L8434">
        <v>289545</v>
      </c>
      <c r="M8434">
        <v>266321</v>
      </c>
      <c r="N8434" t="s">
        <v>1077</v>
      </c>
      <c r="O8434" t="s">
        <v>1016</v>
      </c>
      <c r="Q8434" t="s">
        <v>1017</v>
      </c>
      <c r="U8434">
        <v>12</v>
      </c>
      <c r="V8434">
        <v>17</v>
      </c>
      <c r="X8434">
        <v>3049322</v>
      </c>
      <c r="Y8434" t="s">
        <v>65</v>
      </c>
      <c r="Z8434">
        <v>345</v>
      </c>
      <c r="AA8434" t="s">
        <v>1018</v>
      </c>
      <c r="AB8434" t="s">
        <v>21</v>
      </c>
      <c r="AC8434">
        <v>1</v>
      </c>
    </row>
    <row r="8435" spans="1:29" x14ac:dyDescent="0.25">
      <c r="A8435">
        <v>345</v>
      </c>
      <c r="B8435">
        <v>345102</v>
      </c>
      <c r="C8435">
        <v>6310</v>
      </c>
      <c r="D8435" t="str">
        <f>VLOOKUP(C8435,'Schedule 3'!A:M,13,FALSE)</f>
        <v>Operational/Non-Service Expenses</v>
      </c>
      <c r="E8435">
        <v>540</v>
      </c>
      <c r="F8435" s="1">
        <v>43095</v>
      </c>
      <c r="G8435" t="s">
        <v>462</v>
      </c>
      <c r="H8435" t="s">
        <v>1252</v>
      </c>
      <c r="I8435" t="s">
        <v>1253</v>
      </c>
      <c r="K8435">
        <v>278477</v>
      </c>
      <c r="L8435">
        <v>289911</v>
      </c>
      <c r="M8435">
        <v>266576</v>
      </c>
      <c r="N8435" t="s">
        <v>1015</v>
      </c>
      <c r="O8435" t="s">
        <v>1016</v>
      </c>
      <c r="Q8435" t="s">
        <v>1017</v>
      </c>
      <c r="U8435">
        <v>12</v>
      </c>
      <c r="V8435">
        <v>17</v>
      </c>
      <c r="X8435">
        <v>3007591</v>
      </c>
      <c r="Y8435" t="s">
        <v>65</v>
      </c>
      <c r="Z8435">
        <v>345</v>
      </c>
      <c r="AA8435" t="s">
        <v>1018</v>
      </c>
      <c r="AB8435" t="s">
        <v>21</v>
      </c>
      <c r="AC8435">
        <v>1</v>
      </c>
    </row>
    <row r="8436" spans="1:29" x14ac:dyDescent="0.25">
      <c r="A8436">
        <v>345</v>
      </c>
      <c r="B8436">
        <v>345102</v>
      </c>
      <c r="C8436">
        <v>6300</v>
      </c>
      <c r="D8436" t="str">
        <f>VLOOKUP(C8436,'Schedule 3'!A:M,13,FALSE)</f>
        <v>Operational/Non-Service Expenses</v>
      </c>
      <c r="E8436">
        <v>1080</v>
      </c>
      <c r="F8436" s="1">
        <v>43096</v>
      </c>
      <c r="G8436" t="s">
        <v>462</v>
      </c>
      <c r="H8436" t="s">
        <v>1252</v>
      </c>
      <c r="I8436" t="s">
        <v>1254</v>
      </c>
      <c r="K8436">
        <v>278602</v>
      </c>
      <c r="L8436">
        <v>290029</v>
      </c>
      <c r="M8436">
        <v>266727</v>
      </c>
      <c r="N8436" t="s">
        <v>1015</v>
      </c>
      <c r="O8436" t="s">
        <v>1016</v>
      </c>
      <c r="Q8436" t="s">
        <v>1017</v>
      </c>
      <c r="U8436">
        <v>12</v>
      </c>
      <c r="V8436">
        <v>17</v>
      </c>
      <c r="X8436">
        <v>3007591</v>
      </c>
      <c r="Y8436" t="s">
        <v>65</v>
      </c>
      <c r="Z8436">
        <v>345</v>
      </c>
      <c r="AA8436" t="s">
        <v>1018</v>
      </c>
      <c r="AB8436" t="s">
        <v>21</v>
      </c>
      <c r="AC8436">
        <v>1</v>
      </c>
    </row>
    <row r="8437" spans="1:29" x14ac:dyDescent="0.25">
      <c r="A8437">
        <v>345</v>
      </c>
      <c r="B8437">
        <v>345102</v>
      </c>
      <c r="C8437">
        <v>6290</v>
      </c>
      <c r="D8437" t="str">
        <f>VLOOKUP(C8437,'Schedule 3'!A:M,13,FALSE)</f>
        <v>Operational/Non-Service Expenses</v>
      </c>
      <c r="E8437">
        <v>2500</v>
      </c>
      <c r="F8437" s="1">
        <v>43098</v>
      </c>
      <c r="G8437" t="s">
        <v>462</v>
      </c>
      <c r="H8437" t="s">
        <v>1255</v>
      </c>
      <c r="I8437" t="s">
        <v>1256</v>
      </c>
      <c r="K8437">
        <v>278727</v>
      </c>
      <c r="L8437">
        <v>290166</v>
      </c>
      <c r="M8437">
        <v>265710</v>
      </c>
      <c r="N8437" t="s">
        <v>1015</v>
      </c>
      <c r="O8437" t="s">
        <v>1016</v>
      </c>
      <c r="Q8437" t="s">
        <v>1017</v>
      </c>
      <c r="U8437">
        <v>12</v>
      </c>
      <c r="V8437">
        <v>17</v>
      </c>
      <c r="X8437">
        <v>3001599</v>
      </c>
      <c r="Y8437" t="s">
        <v>65</v>
      </c>
      <c r="Z8437">
        <v>345</v>
      </c>
      <c r="AA8437" t="s">
        <v>1018</v>
      </c>
      <c r="AB8437" t="s">
        <v>21</v>
      </c>
      <c r="AC8437">
        <v>3</v>
      </c>
    </row>
    <row r="8438" spans="1:29" x14ac:dyDescent="0.25">
      <c r="A8438">
        <v>345</v>
      </c>
      <c r="B8438">
        <v>345102</v>
      </c>
      <c r="C8438">
        <v>6290</v>
      </c>
      <c r="D8438" t="str">
        <f>VLOOKUP(C8438,'Schedule 3'!A:M,13,FALSE)</f>
        <v>Operational/Non-Service Expenses</v>
      </c>
      <c r="E8438">
        <v>2500</v>
      </c>
      <c r="F8438" s="1">
        <v>43098</v>
      </c>
      <c r="G8438" t="s">
        <v>462</v>
      </c>
      <c r="H8438" t="s">
        <v>1255</v>
      </c>
      <c r="I8438" t="s">
        <v>1257</v>
      </c>
      <c r="K8438">
        <v>278727</v>
      </c>
      <c r="L8438">
        <v>290166</v>
      </c>
      <c r="M8438">
        <v>265710</v>
      </c>
      <c r="N8438" t="s">
        <v>1015</v>
      </c>
      <c r="O8438" t="s">
        <v>1016</v>
      </c>
      <c r="Q8438" t="s">
        <v>1017</v>
      </c>
      <c r="U8438">
        <v>12</v>
      </c>
      <c r="V8438">
        <v>17</v>
      </c>
      <c r="X8438">
        <v>3001599</v>
      </c>
      <c r="Y8438" t="s">
        <v>65</v>
      </c>
      <c r="Z8438">
        <v>345</v>
      </c>
      <c r="AA8438" t="s">
        <v>1018</v>
      </c>
      <c r="AB8438" t="s">
        <v>21</v>
      </c>
      <c r="AC8438">
        <v>7</v>
      </c>
    </row>
    <row r="8439" spans="1:29" x14ac:dyDescent="0.25">
      <c r="A8439">
        <v>345</v>
      </c>
      <c r="B8439">
        <v>345101</v>
      </c>
      <c r="C8439">
        <v>6295</v>
      </c>
      <c r="D8439" t="str">
        <f>VLOOKUP(C8439,'Schedule 3'!A:M,13,FALSE)</f>
        <v>Operational/Non-Service Expenses</v>
      </c>
      <c r="E8439">
        <v>-880</v>
      </c>
      <c r="F8439" s="1">
        <v>43098</v>
      </c>
      <c r="G8439" t="s">
        <v>462</v>
      </c>
      <c r="H8439" t="s">
        <v>1114</v>
      </c>
      <c r="I8439" t="s">
        <v>1188</v>
      </c>
      <c r="K8439">
        <v>278758</v>
      </c>
      <c r="L8439">
        <v>290190</v>
      </c>
      <c r="M8439">
        <v>254101</v>
      </c>
      <c r="N8439" t="s">
        <v>1077</v>
      </c>
      <c r="O8439" t="s">
        <v>1016</v>
      </c>
      <c r="Q8439" t="s">
        <v>1017</v>
      </c>
      <c r="U8439">
        <v>12</v>
      </c>
      <c r="V8439">
        <v>17</v>
      </c>
      <c r="X8439">
        <v>3005160</v>
      </c>
      <c r="Y8439" t="s">
        <v>65</v>
      </c>
      <c r="Z8439">
        <v>345</v>
      </c>
      <c r="AA8439" t="s">
        <v>1018</v>
      </c>
      <c r="AB8439" t="s">
        <v>21</v>
      </c>
      <c r="AC8439">
        <v>1</v>
      </c>
    </row>
    <row r="8440" spans="1:29" x14ac:dyDescent="0.25">
      <c r="A8440">
        <v>345</v>
      </c>
      <c r="B8440">
        <v>345102</v>
      </c>
      <c r="C8440">
        <v>6295</v>
      </c>
      <c r="D8440" t="str">
        <f>VLOOKUP(C8440,'Schedule 3'!A:M,13,FALSE)</f>
        <v>Operational/Non-Service Expenses</v>
      </c>
      <c r="E8440">
        <v>-157.5</v>
      </c>
      <c r="F8440" s="1">
        <v>43098</v>
      </c>
      <c r="G8440" t="s">
        <v>462</v>
      </c>
      <c r="H8440" t="s">
        <v>570</v>
      </c>
      <c r="I8440" t="s">
        <v>1194</v>
      </c>
      <c r="K8440">
        <v>278763</v>
      </c>
      <c r="L8440">
        <v>290195</v>
      </c>
      <c r="M8440">
        <v>256732</v>
      </c>
      <c r="N8440" t="s">
        <v>1077</v>
      </c>
      <c r="O8440" t="s">
        <v>1016</v>
      </c>
      <c r="Q8440" t="s">
        <v>1017</v>
      </c>
      <c r="U8440">
        <v>12</v>
      </c>
      <c r="V8440">
        <v>17</v>
      </c>
      <c r="W8440">
        <v>-21</v>
      </c>
      <c r="X8440">
        <v>3007629</v>
      </c>
      <c r="Y8440" t="s">
        <v>65</v>
      </c>
      <c r="Z8440">
        <v>345</v>
      </c>
      <c r="AA8440" t="s">
        <v>1018</v>
      </c>
      <c r="AB8440" t="s">
        <v>21</v>
      </c>
      <c r="AC8440">
        <v>1</v>
      </c>
    </row>
    <row r="8441" spans="1:29" x14ac:dyDescent="0.25">
      <c r="A8441">
        <v>345</v>
      </c>
      <c r="B8441">
        <v>345101</v>
      </c>
      <c r="C8441">
        <v>6310</v>
      </c>
      <c r="D8441" t="str">
        <f>VLOOKUP(C8441,'Schedule 3'!A:M,13,FALSE)</f>
        <v>Operational/Non-Service Expenses</v>
      </c>
      <c r="E8441">
        <v>-156.07</v>
      </c>
      <c r="F8441" s="1">
        <v>42766</v>
      </c>
      <c r="G8441" t="s">
        <v>462</v>
      </c>
      <c r="H8441" t="s">
        <v>849</v>
      </c>
      <c r="K8441">
        <v>836252</v>
      </c>
      <c r="L8441">
        <v>258055</v>
      </c>
      <c r="Q8441" t="s">
        <v>1258</v>
      </c>
      <c r="U8441">
        <v>1</v>
      </c>
      <c r="V8441">
        <v>17</v>
      </c>
      <c r="X8441">
        <v>3009296</v>
      </c>
      <c r="Y8441" t="s">
        <v>65</v>
      </c>
      <c r="Z8441">
        <v>345</v>
      </c>
      <c r="AA8441" t="s">
        <v>755</v>
      </c>
      <c r="AB8441" t="s">
        <v>21</v>
      </c>
      <c r="AC8441">
        <v>1</v>
      </c>
    </row>
    <row r="8442" spans="1:29" x14ac:dyDescent="0.25">
      <c r="A8442">
        <v>345</v>
      </c>
      <c r="B8442">
        <v>345102</v>
      </c>
      <c r="C8442">
        <v>6285</v>
      </c>
      <c r="D8442" t="str">
        <f>VLOOKUP(C8442,'Schedule 3'!A:M,13,FALSE)</f>
        <v>Operational/Non-Service Expenses</v>
      </c>
      <c r="E8442">
        <v>-32.82</v>
      </c>
      <c r="F8442" s="1">
        <v>42788</v>
      </c>
      <c r="G8442" t="s">
        <v>462</v>
      </c>
      <c r="H8442" t="s">
        <v>904</v>
      </c>
      <c r="K8442">
        <v>843129</v>
      </c>
      <c r="L8442">
        <v>260978</v>
      </c>
      <c r="Q8442" t="s">
        <v>1258</v>
      </c>
      <c r="U8442">
        <v>2</v>
      </c>
      <c r="V8442">
        <v>17</v>
      </c>
      <c r="X8442">
        <v>3008346</v>
      </c>
      <c r="Y8442" t="s">
        <v>65</v>
      </c>
      <c r="Z8442">
        <v>345</v>
      </c>
      <c r="AA8442" t="s">
        <v>755</v>
      </c>
      <c r="AB8442" t="s">
        <v>21</v>
      </c>
      <c r="AC8442">
        <v>1</v>
      </c>
    </row>
    <row r="8443" spans="1:29" x14ac:dyDescent="0.25">
      <c r="A8443">
        <v>345</v>
      </c>
      <c r="B8443">
        <v>345102</v>
      </c>
      <c r="C8443">
        <v>6310</v>
      </c>
      <c r="D8443" t="str">
        <f>VLOOKUP(C8443,'Schedule 3'!A:M,13,FALSE)</f>
        <v>Operational/Non-Service Expenses</v>
      </c>
      <c r="E8443">
        <v>-79.42</v>
      </c>
      <c r="F8443" s="1">
        <v>42807</v>
      </c>
      <c r="G8443" t="s">
        <v>462</v>
      </c>
      <c r="H8443" t="s">
        <v>882</v>
      </c>
      <c r="K8443">
        <v>847940</v>
      </c>
      <c r="L8443">
        <v>263605</v>
      </c>
      <c r="Q8443" t="s">
        <v>1258</v>
      </c>
      <c r="U8443">
        <v>3</v>
      </c>
      <c r="V8443">
        <v>17</v>
      </c>
      <c r="X8443">
        <v>3005047</v>
      </c>
      <c r="Y8443" t="s">
        <v>65</v>
      </c>
      <c r="Z8443">
        <v>345</v>
      </c>
      <c r="AA8443" t="s">
        <v>755</v>
      </c>
      <c r="AB8443" t="s">
        <v>21</v>
      </c>
      <c r="AC8443">
        <v>1</v>
      </c>
    </row>
    <row r="8444" spans="1:29" x14ac:dyDescent="0.25">
      <c r="A8444">
        <v>345</v>
      </c>
      <c r="B8444">
        <v>345102</v>
      </c>
      <c r="C8444">
        <v>6310</v>
      </c>
      <c r="D8444" t="str">
        <f>VLOOKUP(C8444,'Schedule 3'!A:M,13,FALSE)</f>
        <v>Operational/Non-Service Expenses</v>
      </c>
      <c r="E8444">
        <v>-40.82</v>
      </c>
      <c r="F8444" s="1">
        <v>42814</v>
      </c>
      <c r="G8444" t="s">
        <v>462</v>
      </c>
      <c r="H8444" t="s">
        <v>882</v>
      </c>
      <c r="K8444">
        <v>849987</v>
      </c>
      <c r="L8444">
        <v>264504</v>
      </c>
      <c r="Q8444" t="s">
        <v>1258</v>
      </c>
      <c r="U8444">
        <v>3</v>
      </c>
      <c r="V8444">
        <v>17</v>
      </c>
      <c r="X8444">
        <v>3005047</v>
      </c>
      <c r="Y8444" t="s">
        <v>65</v>
      </c>
      <c r="Z8444">
        <v>345</v>
      </c>
      <c r="AA8444" t="s">
        <v>755</v>
      </c>
      <c r="AB8444" t="s">
        <v>21</v>
      </c>
      <c r="AC8444">
        <v>1</v>
      </c>
    </row>
    <row r="8445" spans="1:29" x14ac:dyDescent="0.25">
      <c r="A8445">
        <v>345</v>
      </c>
      <c r="B8445">
        <v>345102</v>
      </c>
      <c r="C8445">
        <v>5490</v>
      </c>
      <c r="D8445" t="str">
        <f>VLOOKUP(C8445,'Schedule 3'!A:M,13,FALSE)</f>
        <v>Operational/Non-Service Expenses</v>
      </c>
      <c r="E8445">
        <v>-207.59</v>
      </c>
      <c r="F8445" s="1">
        <v>42906</v>
      </c>
      <c r="G8445" t="s">
        <v>462</v>
      </c>
      <c r="H8445" t="s">
        <v>1138</v>
      </c>
      <c r="I8445" t="s">
        <v>1259</v>
      </c>
      <c r="K8445">
        <v>874159</v>
      </c>
      <c r="L8445">
        <v>273409</v>
      </c>
      <c r="Q8445" t="s">
        <v>1258</v>
      </c>
      <c r="U8445">
        <v>6</v>
      </c>
      <c r="V8445">
        <v>17</v>
      </c>
      <c r="X8445">
        <v>3005104</v>
      </c>
      <c r="Y8445" t="s">
        <v>65</v>
      </c>
      <c r="Z8445">
        <v>345</v>
      </c>
      <c r="AA8445" t="s">
        <v>755</v>
      </c>
      <c r="AB8445" t="s">
        <v>21</v>
      </c>
      <c r="AC8445">
        <v>1</v>
      </c>
    </row>
    <row r="8446" spans="1:29" x14ac:dyDescent="0.25">
      <c r="A8446">
        <v>345</v>
      </c>
      <c r="B8446">
        <v>345102</v>
      </c>
      <c r="C8446">
        <v>6285</v>
      </c>
      <c r="D8446" t="str">
        <f>VLOOKUP(C8446,'Schedule 3'!A:M,13,FALSE)</f>
        <v>Operational/Non-Service Expenses</v>
      </c>
      <c r="E8446">
        <v>-80.510000000000005</v>
      </c>
      <c r="F8446" s="1">
        <v>42908</v>
      </c>
      <c r="G8446" t="s">
        <v>462</v>
      </c>
      <c r="H8446" t="s">
        <v>851</v>
      </c>
      <c r="K8446">
        <v>875000</v>
      </c>
      <c r="L8446">
        <v>273622</v>
      </c>
      <c r="P8446" t="s">
        <v>755</v>
      </c>
      <c r="Q8446" t="s">
        <v>1258</v>
      </c>
      <c r="U8446">
        <v>6</v>
      </c>
      <c r="V8446">
        <v>17</v>
      </c>
      <c r="X8446">
        <v>3000863</v>
      </c>
      <c r="Y8446" t="s">
        <v>65</v>
      </c>
      <c r="Z8446">
        <v>345</v>
      </c>
      <c r="AA8446" t="s">
        <v>755</v>
      </c>
      <c r="AB8446" t="s">
        <v>21</v>
      </c>
      <c r="AC8446">
        <v>1</v>
      </c>
    </row>
    <row r="8447" spans="1:29" x14ac:dyDescent="0.25">
      <c r="A8447">
        <v>345</v>
      </c>
      <c r="B8447">
        <v>345102</v>
      </c>
      <c r="C8447">
        <v>6285</v>
      </c>
      <c r="D8447" t="str">
        <f>VLOOKUP(C8447,'Schedule 3'!A:M,13,FALSE)</f>
        <v>Operational/Non-Service Expenses</v>
      </c>
      <c r="E8447">
        <v>80.510000000000005</v>
      </c>
      <c r="F8447" s="1">
        <v>42908</v>
      </c>
      <c r="G8447" t="s">
        <v>462</v>
      </c>
      <c r="H8447" t="s">
        <v>851</v>
      </c>
      <c r="K8447">
        <v>875000</v>
      </c>
      <c r="L8447">
        <v>273622</v>
      </c>
      <c r="P8447" t="s">
        <v>755</v>
      </c>
      <c r="Q8447" t="s">
        <v>1258</v>
      </c>
      <c r="U8447">
        <v>6</v>
      </c>
      <c r="V8447">
        <v>17</v>
      </c>
      <c r="X8447">
        <v>3000863</v>
      </c>
      <c r="Y8447" t="s">
        <v>65</v>
      </c>
      <c r="Z8447">
        <v>345</v>
      </c>
      <c r="AA8447" t="s">
        <v>755</v>
      </c>
      <c r="AB8447" t="s">
        <v>21</v>
      </c>
      <c r="AC8447">
        <v>2</v>
      </c>
    </row>
    <row r="8448" spans="1:29" x14ac:dyDescent="0.25">
      <c r="A8448">
        <v>345</v>
      </c>
      <c r="B8448">
        <v>345102</v>
      </c>
      <c r="C8448">
        <v>5435</v>
      </c>
      <c r="D8448" t="str">
        <f>VLOOKUP(C8448,'Schedule 3'!A:M,13,FALSE)</f>
        <v>Operational/Non-Service Expenses</v>
      </c>
      <c r="E8448">
        <v>10267</v>
      </c>
      <c r="F8448" s="1">
        <v>42736</v>
      </c>
      <c r="G8448" t="s">
        <v>462</v>
      </c>
      <c r="H8448" t="s">
        <v>1260</v>
      </c>
      <c r="K8448">
        <v>826033</v>
      </c>
      <c r="L8448">
        <v>254370</v>
      </c>
      <c r="Q8448" t="s">
        <v>1261</v>
      </c>
      <c r="U8448">
        <v>1</v>
      </c>
      <c r="V8448">
        <v>17</v>
      </c>
      <c r="X8448">
        <v>3009376</v>
      </c>
      <c r="Y8448" t="s">
        <v>65</v>
      </c>
      <c r="Z8448">
        <v>345</v>
      </c>
      <c r="AA8448" t="s">
        <v>755</v>
      </c>
      <c r="AB8448" t="s">
        <v>21</v>
      </c>
      <c r="AC8448">
        <v>1</v>
      </c>
    </row>
    <row r="8449" spans="1:29" x14ac:dyDescent="0.25">
      <c r="A8449">
        <v>345</v>
      </c>
      <c r="B8449">
        <v>345102</v>
      </c>
      <c r="C8449">
        <v>6090</v>
      </c>
      <c r="D8449" t="str">
        <f>VLOOKUP(C8449,'Schedule 3'!A:M,13,FALSE)</f>
        <v>Other Personnel Related Expenses</v>
      </c>
      <c r="E8449">
        <v>300</v>
      </c>
      <c r="F8449" s="1">
        <v>42736</v>
      </c>
      <c r="G8449" t="s">
        <v>462</v>
      </c>
      <c r="H8449" t="s">
        <v>1262</v>
      </c>
      <c r="K8449">
        <v>826034</v>
      </c>
      <c r="L8449">
        <v>254370</v>
      </c>
      <c r="Q8449" t="s">
        <v>1261</v>
      </c>
      <c r="U8449">
        <v>1</v>
      </c>
      <c r="V8449">
        <v>17</v>
      </c>
      <c r="X8449">
        <v>3065795</v>
      </c>
      <c r="Y8449" t="s">
        <v>65</v>
      </c>
      <c r="Z8449">
        <v>345</v>
      </c>
      <c r="AA8449" t="s">
        <v>755</v>
      </c>
      <c r="AB8449" t="s">
        <v>21</v>
      </c>
      <c r="AC8449">
        <v>1</v>
      </c>
    </row>
    <row r="8450" spans="1:29" x14ac:dyDescent="0.25">
      <c r="A8450">
        <v>345</v>
      </c>
      <c r="B8450">
        <v>345102</v>
      </c>
      <c r="C8450">
        <v>6090</v>
      </c>
      <c r="D8450" t="str">
        <f>VLOOKUP(C8450,'Schedule 3'!A:M,13,FALSE)</f>
        <v>Other Personnel Related Expenses</v>
      </c>
      <c r="E8450">
        <v>200</v>
      </c>
      <c r="F8450" s="1">
        <v>42736</v>
      </c>
      <c r="G8450" t="s">
        <v>462</v>
      </c>
      <c r="H8450" t="s">
        <v>1263</v>
      </c>
      <c r="K8450">
        <v>826037</v>
      </c>
      <c r="L8450">
        <v>254370</v>
      </c>
      <c r="Q8450" t="s">
        <v>1261</v>
      </c>
      <c r="U8450">
        <v>1</v>
      </c>
      <c r="V8450">
        <v>17</v>
      </c>
      <c r="X8450">
        <v>3019695</v>
      </c>
      <c r="Y8450" t="s">
        <v>65</v>
      </c>
      <c r="Z8450">
        <v>114</v>
      </c>
      <c r="AA8450" t="s">
        <v>755</v>
      </c>
      <c r="AB8450" t="s">
        <v>21</v>
      </c>
      <c r="AC8450">
        <v>1</v>
      </c>
    </row>
    <row r="8451" spans="1:29" x14ac:dyDescent="0.25">
      <c r="A8451">
        <v>345</v>
      </c>
      <c r="B8451">
        <v>345102</v>
      </c>
      <c r="C8451">
        <v>5435</v>
      </c>
      <c r="D8451" t="str">
        <f>VLOOKUP(C8451,'Schedule 3'!A:M,13,FALSE)</f>
        <v>Operational/Non-Service Expenses</v>
      </c>
      <c r="E8451">
        <v>10267</v>
      </c>
      <c r="F8451" s="1">
        <v>42767</v>
      </c>
      <c r="G8451" t="s">
        <v>462</v>
      </c>
      <c r="H8451" t="s">
        <v>1260</v>
      </c>
      <c r="K8451">
        <v>834222</v>
      </c>
      <c r="L8451">
        <v>257172</v>
      </c>
      <c r="Q8451" t="s">
        <v>1261</v>
      </c>
      <c r="U8451">
        <v>2</v>
      </c>
      <c r="V8451">
        <v>17</v>
      </c>
      <c r="X8451">
        <v>3009376</v>
      </c>
      <c r="Y8451" t="s">
        <v>65</v>
      </c>
      <c r="Z8451">
        <v>345</v>
      </c>
      <c r="AA8451" t="s">
        <v>755</v>
      </c>
      <c r="AB8451" t="s">
        <v>21</v>
      </c>
      <c r="AC8451">
        <v>1</v>
      </c>
    </row>
    <row r="8452" spans="1:29" x14ac:dyDescent="0.25">
      <c r="A8452">
        <v>345</v>
      </c>
      <c r="B8452">
        <v>345102</v>
      </c>
      <c r="C8452">
        <v>6090</v>
      </c>
      <c r="D8452" t="str">
        <f>VLOOKUP(C8452,'Schedule 3'!A:M,13,FALSE)</f>
        <v>Other Personnel Related Expenses</v>
      </c>
      <c r="E8452">
        <v>200</v>
      </c>
      <c r="F8452" s="1">
        <v>42767</v>
      </c>
      <c r="G8452" t="s">
        <v>462</v>
      </c>
      <c r="H8452" t="s">
        <v>1263</v>
      </c>
      <c r="K8452">
        <v>834226</v>
      </c>
      <c r="L8452">
        <v>257172</v>
      </c>
      <c r="Q8452" t="s">
        <v>1261</v>
      </c>
      <c r="U8452">
        <v>2</v>
      </c>
      <c r="V8452">
        <v>17</v>
      </c>
      <c r="X8452">
        <v>3019695</v>
      </c>
      <c r="Y8452" t="s">
        <v>65</v>
      </c>
      <c r="Z8452">
        <v>114</v>
      </c>
      <c r="AA8452" t="s">
        <v>755</v>
      </c>
      <c r="AB8452" t="s">
        <v>21</v>
      </c>
      <c r="AC8452">
        <v>1</v>
      </c>
    </row>
    <row r="8453" spans="1:29" x14ac:dyDescent="0.25">
      <c r="A8453">
        <v>345</v>
      </c>
      <c r="B8453">
        <v>345102</v>
      </c>
      <c r="C8453">
        <v>6090</v>
      </c>
      <c r="D8453" t="str">
        <f>VLOOKUP(C8453,'Schedule 3'!A:M,13,FALSE)</f>
        <v>Other Personnel Related Expenses</v>
      </c>
      <c r="E8453">
        <v>300</v>
      </c>
      <c r="F8453" s="1">
        <v>42767</v>
      </c>
      <c r="G8453" t="s">
        <v>462</v>
      </c>
      <c r="H8453" t="s">
        <v>1262</v>
      </c>
      <c r="K8453">
        <v>834239</v>
      </c>
      <c r="L8453">
        <v>257172</v>
      </c>
      <c r="Q8453" t="s">
        <v>1261</v>
      </c>
      <c r="U8453">
        <v>2</v>
      </c>
      <c r="V8453">
        <v>17</v>
      </c>
      <c r="X8453">
        <v>3065795</v>
      </c>
      <c r="Y8453" t="s">
        <v>65</v>
      </c>
      <c r="Z8453">
        <v>345</v>
      </c>
      <c r="AA8453" t="s">
        <v>755</v>
      </c>
      <c r="AB8453" t="s">
        <v>21</v>
      </c>
      <c r="AC8453">
        <v>1</v>
      </c>
    </row>
    <row r="8454" spans="1:29" x14ac:dyDescent="0.25">
      <c r="A8454">
        <v>345</v>
      </c>
      <c r="B8454">
        <v>345102</v>
      </c>
      <c r="C8454">
        <v>5435</v>
      </c>
      <c r="D8454" t="str">
        <f>VLOOKUP(C8454,'Schedule 3'!A:M,13,FALSE)</f>
        <v>Operational/Non-Service Expenses</v>
      </c>
      <c r="E8454">
        <v>10267</v>
      </c>
      <c r="F8454" s="1">
        <v>42795</v>
      </c>
      <c r="G8454" t="s">
        <v>462</v>
      </c>
      <c r="H8454" t="s">
        <v>1260</v>
      </c>
      <c r="K8454">
        <v>843250</v>
      </c>
      <c r="L8454">
        <v>261022</v>
      </c>
      <c r="Q8454" t="s">
        <v>1261</v>
      </c>
      <c r="U8454">
        <v>3</v>
      </c>
      <c r="V8454">
        <v>17</v>
      </c>
      <c r="X8454">
        <v>3009376</v>
      </c>
      <c r="Y8454" t="s">
        <v>65</v>
      </c>
      <c r="Z8454">
        <v>345</v>
      </c>
      <c r="AA8454" t="s">
        <v>755</v>
      </c>
      <c r="AB8454" t="s">
        <v>21</v>
      </c>
      <c r="AC8454">
        <v>1</v>
      </c>
    </row>
    <row r="8455" spans="1:29" x14ac:dyDescent="0.25">
      <c r="A8455">
        <v>345</v>
      </c>
      <c r="B8455">
        <v>345102</v>
      </c>
      <c r="C8455">
        <v>6090</v>
      </c>
      <c r="D8455" t="str">
        <f>VLOOKUP(C8455,'Schedule 3'!A:M,13,FALSE)</f>
        <v>Other Personnel Related Expenses</v>
      </c>
      <c r="E8455">
        <v>200</v>
      </c>
      <c r="F8455" s="1">
        <v>42795</v>
      </c>
      <c r="G8455" t="s">
        <v>462</v>
      </c>
      <c r="H8455" t="s">
        <v>1263</v>
      </c>
      <c r="K8455">
        <v>843254</v>
      </c>
      <c r="L8455">
        <v>261022</v>
      </c>
      <c r="Q8455" t="s">
        <v>1261</v>
      </c>
      <c r="U8455">
        <v>3</v>
      </c>
      <c r="V8455">
        <v>17</v>
      </c>
      <c r="X8455">
        <v>3019695</v>
      </c>
      <c r="Y8455" t="s">
        <v>65</v>
      </c>
      <c r="Z8455">
        <v>114</v>
      </c>
      <c r="AA8455" t="s">
        <v>755</v>
      </c>
      <c r="AB8455" t="s">
        <v>21</v>
      </c>
      <c r="AC8455">
        <v>1</v>
      </c>
    </row>
    <row r="8456" spans="1:29" x14ac:dyDescent="0.25">
      <c r="A8456">
        <v>345</v>
      </c>
      <c r="B8456">
        <v>345102</v>
      </c>
      <c r="C8456">
        <v>6090</v>
      </c>
      <c r="D8456" t="str">
        <f>VLOOKUP(C8456,'Schedule 3'!A:M,13,FALSE)</f>
        <v>Other Personnel Related Expenses</v>
      </c>
      <c r="E8456">
        <v>300</v>
      </c>
      <c r="F8456" s="1">
        <v>42795</v>
      </c>
      <c r="G8456" t="s">
        <v>462</v>
      </c>
      <c r="H8456" t="s">
        <v>1262</v>
      </c>
      <c r="K8456">
        <v>843266</v>
      </c>
      <c r="L8456">
        <v>261022</v>
      </c>
      <c r="Q8456" t="s">
        <v>1261</v>
      </c>
      <c r="U8456">
        <v>3</v>
      </c>
      <c r="V8456">
        <v>17</v>
      </c>
      <c r="X8456">
        <v>3065795</v>
      </c>
      <c r="Y8456" t="s">
        <v>65</v>
      </c>
      <c r="Z8456">
        <v>345</v>
      </c>
      <c r="AA8456" t="s">
        <v>755</v>
      </c>
      <c r="AB8456" t="s">
        <v>21</v>
      </c>
      <c r="AC8456">
        <v>1</v>
      </c>
    </row>
    <row r="8457" spans="1:29" x14ac:dyDescent="0.25">
      <c r="A8457">
        <v>345</v>
      </c>
      <c r="B8457">
        <v>345102</v>
      </c>
      <c r="C8457">
        <v>5435</v>
      </c>
      <c r="D8457" t="str">
        <f>VLOOKUP(C8457,'Schedule 3'!A:M,13,FALSE)</f>
        <v>Operational/Non-Service Expenses</v>
      </c>
      <c r="E8457">
        <v>10267</v>
      </c>
      <c r="F8457" s="1">
        <v>42826</v>
      </c>
      <c r="G8457" t="s">
        <v>462</v>
      </c>
      <c r="H8457" t="s">
        <v>1260</v>
      </c>
      <c r="K8457">
        <v>851306</v>
      </c>
      <c r="L8457">
        <v>265210</v>
      </c>
      <c r="Q8457" t="s">
        <v>1261</v>
      </c>
      <c r="U8457">
        <v>4</v>
      </c>
      <c r="V8457">
        <v>17</v>
      </c>
      <c r="X8457">
        <v>3009376</v>
      </c>
      <c r="Y8457" t="s">
        <v>65</v>
      </c>
      <c r="Z8457">
        <v>345</v>
      </c>
      <c r="AA8457" t="s">
        <v>755</v>
      </c>
      <c r="AB8457" t="s">
        <v>21</v>
      </c>
      <c r="AC8457">
        <v>1</v>
      </c>
    </row>
    <row r="8458" spans="1:29" x14ac:dyDescent="0.25">
      <c r="A8458">
        <v>345</v>
      </c>
      <c r="B8458">
        <v>345102</v>
      </c>
      <c r="C8458">
        <v>6090</v>
      </c>
      <c r="D8458" t="str">
        <f>VLOOKUP(C8458,'Schedule 3'!A:M,13,FALSE)</f>
        <v>Other Personnel Related Expenses</v>
      </c>
      <c r="E8458">
        <v>200</v>
      </c>
      <c r="F8458" s="1">
        <v>42826</v>
      </c>
      <c r="G8458" t="s">
        <v>462</v>
      </c>
      <c r="H8458" t="s">
        <v>1263</v>
      </c>
      <c r="K8458">
        <v>851310</v>
      </c>
      <c r="L8458">
        <v>265210</v>
      </c>
      <c r="Q8458" t="s">
        <v>1261</v>
      </c>
      <c r="U8458">
        <v>4</v>
      </c>
      <c r="V8458">
        <v>17</v>
      </c>
      <c r="X8458">
        <v>3019695</v>
      </c>
      <c r="Y8458" t="s">
        <v>65</v>
      </c>
      <c r="Z8458">
        <v>114</v>
      </c>
      <c r="AA8458" t="s">
        <v>755</v>
      </c>
      <c r="AB8458" t="s">
        <v>21</v>
      </c>
      <c r="AC8458">
        <v>1</v>
      </c>
    </row>
    <row r="8459" spans="1:29" x14ac:dyDescent="0.25">
      <c r="A8459">
        <v>345</v>
      </c>
      <c r="B8459">
        <v>345102</v>
      </c>
      <c r="C8459">
        <v>6090</v>
      </c>
      <c r="D8459" t="str">
        <f>VLOOKUP(C8459,'Schedule 3'!A:M,13,FALSE)</f>
        <v>Other Personnel Related Expenses</v>
      </c>
      <c r="E8459">
        <v>300</v>
      </c>
      <c r="F8459" s="1">
        <v>42826</v>
      </c>
      <c r="G8459" t="s">
        <v>462</v>
      </c>
      <c r="H8459" t="s">
        <v>1262</v>
      </c>
      <c r="K8459">
        <v>851325</v>
      </c>
      <c r="L8459">
        <v>265210</v>
      </c>
      <c r="Q8459" t="s">
        <v>1261</v>
      </c>
      <c r="U8459">
        <v>4</v>
      </c>
      <c r="V8459">
        <v>17</v>
      </c>
      <c r="X8459">
        <v>3065795</v>
      </c>
      <c r="Y8459" t="s">
        <v>65</v>
      </c>
      <c r="Z8459">
        <v>345</v>
      </c>
      <c r="AA8459" t="s">
        <v>755</v>
      </c>
      <c r="AB8459" t="s">
        <v>21</v>
      </c>
      <c r="AC8459">
        <v>1</v>
      </c>
    </row>
    <row r="8460" spans="1:29" x14ac:dyDescent="0.25">
      <c r="A8460">
        <v>345</v>
      </c>
      <c r="B8460">
        <v>345102</v>
      </c>
      <c r="C8460">
        <v>5435</v>
      </c>
      <c r="D8460" t="str">
        <f>VLOOKUP(C8460,'Schedule 3'!A:M,13,FALSE)</f>
        <v>Operational/Non-Service Expenses</v>
      </c>
      <c r="E8460">
        <v>10267</v>
      </c>
      <c r="F8460" s="1">
        <v>42856</v>
      </c>
      <c r="G8460" t="s">
        <v>462</v>
      </c>
      <c r="H8460" t="s">
        <v>1260</v>
      </c>
      <c r="K8460">
        <v>857574</v>
      </c>
      <c r="L8460">
        <v>267619</v>
      </c>
      <c r="Q8460" t="s">
        <v>1261</v>
      </c>
      <c r="U8460">
        <v>5</v>
      </c>
      <c r="V8460">
        <v>17</v>
      </c>
      <c r="X8460">
        <v>3009376</v>
      </c>
      <c r="Y8460" t="s">
        <v>65</v>
      </c>
      <c r="Z8460">
        <v>345</v>
      </c>
      <c r="AA8460" t="s">
        <v>755</v>
      </c>
      <c r="AB8460" t="s">
        <v>21</v>
      </c>
      <c r="AC8460">
        <v>1</v>
      </c>
    </row>
    <row r="8461" spans="1:29" x14ac:dyDescent="0.25">
      <c r="A8461">
        <v>345</v>
      </c>
      <c r="B8461">
        <v>345102</v>
      </c>
      <c r="C8461">
        <v>6090</v>
      </c>
      <c r="D8461" t="str">
        <f>VLOOKUP(C8461,'Schedule 3'!A:M,13,FALSE)</f>
        <v>Other Personnel Related Expenses</v>
      </c>
      <c r="E8461">
        <v>200</v>
      </c>
      <c r="F8461" s="1">
        <v>42856</v>
      </c>
      <c r="G8461" t="s">
        <v>462</v>
      </c>
      <c r="H8461" t="s">
        <v>1263</v>
      </c>
      <c r="K8461">
        <v>857576</v>
      </c>
      <c r="L8461">
        <v>267619</v>
      </c>
      <c r="Q8461" t="s">
        <v>1261</v>
      </c>
      <c r="U8461">
        <v>5</v>
      </c>
      <c r="V8461">
        <v>17</v>
      </c>
      <c r="X8461">
        <v>3019695</v>
      </c>
      <c r="Y8461" t="s">
        <v>65</v>
      </c>
      <c r="Z8461">
        <v>114</v>
      </c>
      <c r="AA8461" t="s">
        <v>755</v>
      </c>
      <c r="AB8461" t="s">
        <v>21</v>
      </c>
      <c r="AC8461">
        <v>1</v>
      </c>
    </row>
    <row r="8462" spans="1:29" x14ac:dyDescent="0.25">
      <c r="A8462">
        <v>345</v>
      </c>
      <c r="B8462">
        <v>345102</v>
      </c>
      <c r="C8462">
        <v>6090</v>
      </c>
      <c r="D8462" t="str">
        <f>VLOOKUP(C8462,'Schedule 3'!A:M,13,FALSE)</f>
        <v>Other Personnel Related Expenses</v>
      </c>
      <c r="E8462">
        <v>300</v>
      </c>
      <c r="F8462" s="1">
        <v>42856</v>
      </c>
      <c r="G8462" t="s">
        <v>462</v>
      </c>
      <c r="H8462" t="s">
        <v>1262</v>
      </c>
      <c r="K8462">
        <v>857588</v>
      </c>
      <c r="L8462">
        <v>267619</v>
      </c>
      <c r="Q8462" t="s">
        <v>1261</v>
      </c>
      <c r="U8462">
        <v>5</v>
      </c>
      <c r="V8462">
        <v>17</v>
      </c>
      <c r="X8462">
        <v>3065795</v>
      </c>
      <c r="Y8462" t="s">
        <v>65</v>
      </c>
      <c r="Z8462">
        <v>345</v>
      </c>
      <c r="AA8462" t="s">
        <v>755</v>
      </c>
      <c r="AB8462" t="s">
        <v>21</v>
      </c>
      <c r="AC8462">
        <v>1</v>
      </c>
    </row>
    <row r="8463" spans="1:29" x14ac:dyDescent="0.25">
      <c r="A8463">
        <v>345</v>
      </c>
      <c r="B8463">
        <v>345102</v>
      </c>
      <c r="C8463">
        <v>5435</v>
      </c>
      <c r="D8463" t="str">
        <f>VLOOKUP(C8463,'Schedule 3'!A:M,13,FALSE)</f>
        <v>Operational/Non-Service Expenses</v>
      </c>
      <c r="E8463">
        <v>10267</v>
      </c>
      <c r="F8463" s="1">
        <v>42887</v>
      </c>
      <c r="G8463" t="s">
        <v>462</v>
      </c>
      <c r="H8463" t="s">
        <v>1260</v>
      </c>
      <c r="K8463">
        <v>865714</v>
      </c>
      <c r="L8463">
        <v>270388</v>
      </c>
      <c r="Q8463" t="s">
        <v>1261</v>
      </c>
      <c r="U8463">
        <v>6</v>
      </c>
      <c r="V8463">
        <v>17</v>
      </c>
      <c r="X8463">
        <v>3009376</v>
      </c>
      <c r="Y8463" t="s">
        <v>65</v>
      </c>
      <c r="Z8463">
        <v>345</v>
      </c>
      <c r="AA8463" t="s">
        <v>755</v>
      </c>
      <c r="AB8463" t="s">
        <v>21</v>
      </c>
      <c r="AC8463">
        <v>1</v>
      </c>
    </row>
    <row r="8464" spans="1:29" x14ac:dyDescent="0.25">
      <c r="A8464">
        <v>345</v>
      </c>
      <c r="B8464">
        <v>345102</v>
      </c>
      <c r="C8464">
        <v>6090</v>
      </c>
      <c r="D8464" t="str">
        <f>VLOOKUP(C8464,'Schedule 3'!A:M,13,FALSE)</f>
        <v>Other Personnel Related Expenses</v>
      </c>
      <c r="E8464">
        <v>200</v>
      </c>
      <c r="F8464" s="1">
        <v>42887</v>
      </c>
      <c r="G8464" t="s">
        <v>462</v>
      </c>
      <c r="H8464" t="s">
        <v>1263</v>
      </c>
      <c r="K8464">
        <v>865718</v>
      </c>
      <c r="L8464">
        <v>270388</v>
      </c>
      <c r="Q8464" t="s">
        <v>1261</v>
      </c>
      <c r="U8464">
        <v>6</v>
      </c>
      <c r="V8464">
        <v>17</v>
      </c>
      <c r="X8464">
        <v>3019695</v>
      </c>
      <c r="Y8464" t="s">
        <v>65</v>
      </c>
      <c r="Z8464">
        <v>114</v>
      </c>
      <c r="AA8464" t="s">
        <v>755</v>
      </c>
      <c r="AB8464" t="s">
        <v>21</v>
      </c>
      <c r="AC8464">
        <v>1</v>
      </c>
    </row>
    <row r="8465" spans="1:29" x14ac:dyDescent="0.25">
      <c r="A8465">
        <v>345</v>
      </c>
      <c r="B8465">
        <v>345102</v>
      </c>
      <c r="C8465">
        <v>6090</v>
      </c>
      <c r="D8465" t="str">
        <f>VLOOKUP(C8465,'Schedule 3'!A:M,13,FALSE)</f>
        <v>Other Personnel Related Expenses</v>
      </c>
      <c r="E8465">
        <v>300</v>
      </c>
      <c r="F8465" s="1">
        <v>42887</v>
      </c>
      <c r="G8465" t="s">
        <v>462</v>
      </c>
      <c r="H8465" t="s">
        <v>1262</v>
      </c>
      <c r="K8465">
        <v>865732</v>
      </c>
      <c r="L8465">
        <v>270388</v>
      </c>
      <c r="Q8465" t="s">
        <v>1261</v>
      </c>
      <c r="U8465">
        <v>6</v>
      </c>
      <c r="V8465">
        <v>17</v>
      </c>
      <c r="X8465">
        <v>3065795</v>
      </c>
      <c r="Y8465" t="s">
        <v>65</v>
      </c>
      <c r="Z8465">
        <v>345</v>
      </c>
      <c r="AA8465" t="s">
        <v>755</v>
      </c>
      <c r="AB8465" t="s">
        <v>21</v>
      </c>
      <c r="AC8465">
        <v>1</v>
      </c>
    </row>
    <row r="8466" spans="1:29" x14ac:dyDescent="0.25">
      <c r="A8466">
        <v>345</v>
      </c>
      <c r="B8466">
        <v>345102</v>
      </c>
      <c r="C8466">
        <v>5435</v>
      </c>
      <c r="D8466" t="str">
        <f>VLOOKUP(C8466,'Schedule 3'!A:M,13,FALSE)</f>
        <v>Operational/Non-Service Expenses</v>
      </c>
      <c r="E8466">
        <v>10267</v>
      </c>
      <c r="F8466" s="1">
        <v>42917</v>
      </c>
      <c r="G8466" t="s">
        <v>462</v>
      </c>
      <c r="H8466" t="s">
        <v>1260</v>
      </c>
      <c r="K8466">
        <v>873972</v>
      </c>
      <c r="L8466">
        <v>273386</v>
      </c>
      <c r="Q8466" t="s">
        <v>1261</v>
      </c>
      <c r="U8466">
        <v>7</v>
      </c>
      <c r="V8466">
        <v>17</v>
      </c>
      <c r="X8466">
        <v>3009376</v>
      </c>
      <c r="Y8466" t="s">
        <v>65</v>
      </c>
      <c r="Z8466">
        <v>345</v>
      </c>
      <c r="AA8466" t="s">
        <v>755</v>
      </c>
      <c r="AB8466" t="s">
        <v>21</v>
      </c>
      <c r="AC8466">
        <v>1</v>
      </c>
    </row>
    <row r="8467" spans="1:29" x14ac:dyDescent="0.25">
      <c r="A8467">
        <v>345</v>
      </c>
      <c r="B8467">
        <v>345102</v>
      </c>
      <c r="C8467">
        <v>6090</v>
      </c>
      <c r="D8467" t="str">
        <f>VLOOKUP(C8467,'Schedule 3'!A:M,13,FALSE)</f>
        <v>Other Personnel Related Expenses</v>
      </c>
      <c r="E8467">
        <v>200</v>
      </c>
      <c r="F8467" s="1">
        <v>42917</v>
      </c>
      <c r="G8467" t="s">
        <v>462</v>
      </c>
      <c r="H8467" t="s">
        <v>1263</v>
      </c>
      <c r="K8467">
        <v>873976</v>
      </c>
      <c r="L8467">
        <v>273386</v>
      </c>
      <c r="Q8467" t="s">
        <v>1261</v>
      </c>
      <c r="U8467">
        <v>7</v>
      </c>
      <c r="V8467">
        <v>17</v>
      </c>
      <c r="X8467">
        <v>3019695</v>
      </c>
      <c r="Y8467" t="s">
        <v>65</v>
      </c>
      <c r="Z8467">
        <v>114</v>
      </c>
      <c r="AA8467" t="s">
        <v>755</v>
      </c>
      <c r="AB8467" t="s">
        <v>21</v>
      </c>
      <c r="AC8467">
        <v>1</v>
      </c>
    </row>
    <row r="8468" spans="1:29" x14ac:dyDescent="0.25">
      <c r="A8468">
        <v>345</v>
      </c>
      <c r="B8468">
        <v>345102</v>
      </c>
      <c r="C8468">
        <v>6090</v>
      </c>
      <c r="D8468" t="str">
        <f>VLOOKUP(C8468,'Schedule 3'!A:M,13,FALSE)</f>
        <v>Other Personnel Related Expenses</v>
      </c>
      <c r="E8468">
        <v>300</v>
      </c>
      <c r="F8468" s="1">
        <v>42917</v>
      </c>
      <c r="G8468" t="s">
        <v>462</v>
      </c>
      <c r="H8468" t="s">
        <v>1262</v>
      </c>
      <c r="K8468">
        <v>873990</v>
      </c>
      <c r="L8468">
        <v>273386</v>
      </c>
      <c r="Q8468" t="s">
        <v>1261</v>
      </c>
      <c r="U8468">
        <v>7</v>
      </c>
      <c r="V8468">
        <v>17</v>
      </c>
      <c r="X8468">
        <v>3065795</v>
      </c>
      <c r="Y8468" t="s">
        <v>65</v>
      </c>
      <c r="Z8468">
        <v>345</v>
      </c>
      <c r="AA8468" t="s">
        <v>755</v>
      </c>
      <c r="AB8468" t="s">
        <v>21</v>
      </c>
      <c r="AC8468">
        <v>1</v>
      </c>
    </row>
    <row r="8469" spans="1:29" x14ac:dyDescent="0.25">
      <c r="A8469">
        <v>345</v>
      </c>
      <c r="B8469">
        <v>345102</v>
      </c>
      <c r="C8469">
        <v>5435</v>
      </c>
      <c r="D8469" t="str">
        <f>VLOOKUP(C8469,'Schedule 3'!A:M,13,FALSE)</f>
        <v>Operational/Non-Service Expenses</v>
      </c>
      <c r="E8469">
        <v>10267</v>
      </c>
      <c r="F8469" s="1">
        <v>42948</v>
      </c>
      <c r="G8469" t="s">
        <v>462</v>
      </c>
      <c r="H8469" t="s">
        <v>1260</v>
      </c>
      <c r="K8469">
        <v>881945</v>
      </c>
      <c r="L8469">
        <v>276126</v>
      </c>
      <c r="Q8469" t="s">
        <v>1261</v>
      </c>
      <c r="U8469">
        <v>8</v>
      </c>
      <c r="V8469">
        <v>17</v>
      </c>
      <c r="X8469">
        <v>3009376</v>
      </c>
      <c r="Y8469" t="s">
        <v>65</v>
      </c>
      <c r="Z8469">
        <v>345</v>
      </c>
      <c r="AA8469" t="s">
        <v>755</v>
      </c>
      <c r="AB8469" t="s">
        <v>21</v>
      </c>
      <c r="AC8469">
        <v>1</v>
      </c>
    </row>
    <row r="8470" spans="1:29" x14ac:dyDescent="0.25">
      <c r="A8470">
        <v>345</v>
      </c>
      <c r="B8470">
        <v>345102</v>
      </c>
      <c r="C8470">
        <v>6090</v>
      </c>
      <c r="D8470" t="str">
        <f>VLOOKUP(C8470,'Schedule 3'!A:M,13,FALSE)</f>
        <v>Other Personnel Related Expenses</v>
      </c>
      <c r="E8470">
        <v>200</v>
      </c>
      <c r="F8470" s="1">
        <v>42948</v>
      </c>
      <c r="G8470" t="s">
        <v>462</v>
      </c>
      <c r="H8470" t="s">
        <v>1263</v>
      </c>
      <c r="K8470">
        <v>881950</v>
      </c>
      <c r="L8470">
        <v>276126</v>
      </c>
      <c r="Q8470" t="s">
        <v>1261</v>
      </c>
      <c r="U8470">
        <v>8</v>
      </c>
      <c r="V8470">
        <v>17</v>
      </c>
      <c r="X8470">
        <v>3019695</v>
      </c>
      <c r="Y8470" t="s">
        <v>65</v>
      </c>
      <c r="Z8470">
        <v>114</v>
      </c>
      <c r="AA8470" t="s">
        <v>755</v>
      </c>
      <c r="AB8470" t="s">
        <v>21</v>
      </c>
      <c r="AC8470">
        <v>1</v>
      </c>
    </row>
    <row r="8471" spans="1:29" x14ac:dyDescent="0.25">
      <c r="A8471">
        <v>345</v>
      </c>
      <c r="B8471">
        <v>345102</v>
      </c>
      <c r="C8471">
        <v>6090</v>
      </c>
      <c r="D8471" t="str">
        <f>VLOOKUP(C8471,'Schedule 3'!A:M,13,FALSE)</f>
        <v>Other Personnel Related Expenses</v>
      </c>
      <c r="E8471">
        <v>300</v>
      </c>
      <c r="F8471" s="1">
        <v>42948</v>
      </c>
      <c r="G8471" t="s">
        <v>462</v>
      </c>
      <c r="H8471" t="s">
        <v>1262</v>
      </c>
      <c r="K8471">
        <v>881964</v>
      </c>
      <c r="L8471">
        <v>276126</v>
      </c>
      <c r="Q8471" t="s">
        <v>1261</v>
      </c>
      <c r="U8471">
        <v>8</v>
      </c>
      <c r="V8471">
        <v>17</v>
      </c>
      <c r="X8471">
        <v>3065795</v>
      </c>
      <c r="Y8471" t="s">
        <v>65</v>
      </c>
      <c r="Z8471">
        <v>345</v>
      </c>
      <c r="AA8471" t="s">
        <v>755</v>
      </c>
      <c r="AB8471" t="s">
        <v>21</v>
      </c>
      <c r="AC8471">
        <v>1</v>
      </c>
    </row>
    <row r="8472" spans="1:29" x14ac:dyDescent="0.25">
      <c r="A8472">
        <v>345</v>
      </c>
      <c r="B8472">
        <v>345102</v>
      </c>
      <c r="C8472">
        <v>5435</v>
      </c>
      <c r="D8472" t="str">
        <f>VLOOKUP(C8472,'Schedule 3'!A:M,13,FALSE)</f>
        <v>Operational/Non-Service Expenses</v>
      </c>
      <c r="E8472">
        <v>41017</v>
      </c>
      <c r="F8472" s="1">
        <v>42979</v>
      </c>
      <c r="G8472" t="s">
        <v>462</v>
      </c>
      <c r="H8472" t="s">
        <v>1260</v>
      </c>
      <c r="K8472">
        <v>891706</v>
      </c>
      <c r="L8472">
        <v>279205</v>
      </c>
      <c r="P8472" t="s">
        <v>755</v>
      </c>
      <c r="Q8472" t="s">
        <v>1261</v>
      </c>
      <c r="U8472">
        <v>9</v>
      </c>
      <c r="V8472">
        <v>17</v>
      </c>
      <c r="X8472">
        <v>3009376</v>
      </c>
      <c r="Y8472" t="s">
        <v>65</v>
      </c>
      <c r="Z8472">
        <v>345</v>
      </c>
      <c r="AA8472" t="s">
        <v>755</v>
      </c>
      <c r="AB8472" t="s">
        <v>21</v>
      </c>
      <c r="AC8472">
        <v>1</v>
      </c>
    </row>
    <row r="8473" spans="1:29" x14ac:dyDescent="0.25">
      <c r="A8473">
        <v>345</v>
      </c>
      <c r="B8473">
        <v>345102</v>
      </c>
      <c r="C8473">
        <v>5435</v>
      </c>
      <c r="D8473" t="str">
        <f>VLOOKUP(C8473,'Schedule 3'!A:M,13,FALSE)</f>
        <v>Operational/Non-Service Expenses</v>
      </c>
      <c r="E8473">
        <v>-41017</v>
      </c>
      <c r="F8473" s="1">
        <v>42979</v>
      </c>
      <c r="G8473" t="s">
        <v>462</v>
      </c>
      <c r="H8473" t="s">
        <v>1260</v>
      </c>
      <c r="K8473">
        <v>891706</v>
      </c>
      <c r="L8473">
        <v>279205</v>
      </c>
      <c r="P8473" t="s">
        <v>755</v>
      </c>
      <c r="Q8473" t="s">
        <v>1261</v>
      </c>
      <c r="U8473">
        <v>9</v>
      </c>
      <c r="V8473">
        <v>17</v>
      </c>
      <c r="X8473">
        <v>3009376</v>
      </c>
      <c r="Y8473" t="s">
        <v>65</v>
      </c>
      <c r="Z8473">
        <v>345</v>
      </c>
      <c r="AA8473" t="s">
        <v>755</v>
      </c>
      <c r="AB8473" t="s">
        <v>21</v>
      </c>
      <c r="AC8473">
        <v>2</v>
      </c>
    </row>
    <row r="8474" spans="1:29" x14ac:dyDescent="0.25">
      <c r="A8474">
        <v>345</v>
      </c>
      <c r="B8474">
        <v>345102</v>
      </c>
      <c r="C8474">
        <v>6090</v>
      </c>
      <c r="D8474" t="str">
        <f>VLOOKUP(C8474,'Schedule 3'!A:M,13,FALSE)</f>
        <v>Other Personnel Related Expenses</v>
      </c>
      <c r="E8474">
        <v>200</v>
      </c>
      <c r="F8474" s="1">
        <v>42979</v>
      </c>
      <c r="G8474" t="s">
        <v>462</v>
      </c>
      <c r="H8474" t="s">
        <v>1263</v>
      </c>
      <c r="K8474">
        <v>891712</v>
      </c>
      <c r="L8474">
        <v>279205</v>
      </c>
      <c r="Q8474" t="s">
        <v>1261</v>
      </c>
      <c r="U8474">
        <v>9</v>
      </c>
      <c r="V8474">
        <v>17</v>
      </c>
      <c r="X8474">
        <v>3019695</v>
      </c>
      <c r="Y8474" t="s">
        <v>65</v>
      </c>
      <c r="Z8474">
        <v>114</v>
      </c>
      <c r="AA8474" t="s">
        <v>755</v>
      </c>
      <c r="AB8474" t="s">
        <v>21</v>
      </c>
      <c r="AC8474">
        <v>1</v>
      </c>
    </row>
    <row r="8475" spans="1:29" x14ac:dyDescent="0.25">
      <c r="A8475">
        <v>345</v>
      </c>
      <c r="B8475">
        <v>345102</v>
      </c>
      <c r="C8475">
        <v>6090</v>
      </c>
      <c r="D8475" t="str">
        <f>VLOOKUP(C8475,'Schedule 3'!A:M,13,FALSE)</f>
        <v>Other Personnel Related Expenses</v>
      </c>
      <c r="E8475">
        <v>300</v>
      </c>
      <c r="F8475" s="1">
        <v>42979</v>
      </c>
      <c r="G8475" t="s">
        <v>462</v>
      </c>
      <c r="H8475" t="s">
        <v>1262</v>
      </c>
      <c r="K8475">
        <v>891725</v>
      </c>
      <c r="L8475">
        <v>279205</v>
      </c>
      <c r="Q8475" t="s">
        <v>1261</v>
      </c>
      <c r="U8475">
        <v>9</v>
      </c>
      <c r="V8475">
        <v>17</v>
      </c>
      <c r="X8475">
        <v>3065795</v>
      </c>
      <c r="Y8475" t="s">
        <v>65</v>
      </c>
      <c r="Z8475">
        <v>345</v>
      </c>
      <c r="AA8475" t="s">
        <v>755</v>
      </c>
      <c r="AB8475" t="s">
        <v>21</v>
      </c>
      <c r="AC8475">
        <v>1</v>
      </c>
    </row>
    <row r="8476" spans="1:29" x14ac:dyDescent="0.25">
      <c r="A8476">
        <v>345</v>
      </c>
      <c r="B8476">
        <v>345102</v>
      </c>
      <c r="C8476">
        <v>6090</v>
      </c>
      <c r="D8476" t="str">
        <f>VLOOKUP(C8476,'Schedule 3'!A:M,13,FALSE)</f>
        <v>Other Personnel Related Expenses</v>
      </c>
      <c r="E8476">
        <v>200</v>
      </c>
      <c r="F8476" s="1">
        <v>43009</v>
      </c>
      <c r="G8476" t="s">
        <v>462</v>
      </c>
      <c r="H8476" t="s">
        <v>1263</v>
      </c>
      <c r="K8476">
        <v>899163</v>
      </c>
      <c r="L8476">
        <v>281739</v>
      </c>
      <c r="Q8476" t="s">
        <v>1261</v>
      </c>
      <c r="U8476">
        <v>10</v>
      </c>
      <c r="V8476">
        <v>17</v>
      </c>
      <c r="X8476">
        <v>3019695</v>
      </c>
      <c r="Y8476" t="s">
        <v>65</v>
      </c>
      <c r="Z8476">
        <v>114</v>
      </c>
      <c r="AA8476" t="s">
        <v>755</v>
      </c>
      <c r="AB8476" t="s">
        <v>21</v>
      </c>
      <c r="AC8476">
        <v>1</v>
      </c>
    </row>
    <row r="8477" spans="1:29" x14ac:dyDescent="0.25">
      <c r="A8477">
        <v>345</v>
      </c>
      <c r="B8477">
        <v>345102</v>
      </c>
      <c r="C8477">
        <v>6090</v>
      </c>
      <c r="D8477" t="str">
        <f>VLOOKUP(C8477,'Schedule 3'!A:M,13,FALSE)</f>
        <v>Other Personnel Related Expenses</v>
      </c>
      <c r="E8477">
        <v>300</v>
      </c>
      <c r="F8477" s="1">
        <v>43009</v>
      </c>
      <c r="G8477" t="s">
        <v>462</v>
      </c>
      <c r="H8477" t="s">
        <v>1262</v>
      </c>
      <c r="K8477">
        <v>899175</v>
      </c>
      <c r="L8477">
        <v>281739</v>
      </c>
      <c r="Q8477" t="s">
        <v>1261</v>
      </c>
      <c r="U8477">
        <v>10</v>
      </c>
      <c r="V8477">
        <v>17</v>
      </c>
      <c r="X8477">
        <v>3065795</v>
      </c>
      <c r="Y8477" t="s">
        <v>65</v>
      </c>
      <c r="Z8477">
        <v>345</v>
      </c>
      <c r="AA8477" t="s">
        <v>755</v>
      </c>
      <c r="AB8477" t="s">
        <v>21</v>
      </c>
      <c r="AC8477">
        <v>1</v>
      </c>
    </row>
    <row r="8478" spans="1:29" x14ac:dyDescent="0.25">
      <c r="A8478">
        <v>345</v>
      </c>
      <c r="B8478">
        <v>345102</v>
      </c>
      <c r="C8478">
        <v>5435</v>
      </c>
      <c r="D8478" t="str">
        <f>VLOOKUP(C8478,'Schedule 3'!A:M,13,FALSE)</f>
        <v>Operational/Non-Service Expenses</v>
      </c>
      <c r="E8478">
        <v>10267</v>
      </c>
      <c r="F8478" s="1">
        <v>43009</v>
      </c>
      <c r="G8478" t="s">
        <v>462</v>
      </c>
      <c r="H8478" t="s">
        <v>1260</v>
      </c>
      <c r="K8478">
        <v>899282</v>
      </c>
      <c r="L8478">
        <v>281763</v>
      </c>
      <c r="Q8478" t="s">
        <v>1261</v>
      </c>
      <c r="U8478">
        <v>10</v>
      </c>
      <c r="V8478">
        <v>17</v>
      </c>
      <c r="X8478">
        <v>3009376</v>
      </c>
      <c r="Y8478" t="s">
        <v>65</v>
      </c>
      <c r="Z8478">
        <v>345</v>
      </c>
      <c r="AA8478" t="s">
        <v>755</v>
      </c>
      <c r="AB8478" t="s">
        <v>21</v>
      </c>
      <c r="AC8478">
        <v>1</v>
      </c>
    </row>
    <row r="8479" spans="1:29" x14ac:dyDescent="0.25">
      <c r="A8479">
        <v>345</v>
      </c>
      <c r="B8479">
        <v>345102</v>
      </c>
      <c r="C8479">
        <v>5435</v>
      </c>
      <c r="D8479" t="str">
        <f>VLOOKUP(C8479,'Schedule 3'!A:M,13,FALSE)</f>
        <v>Operational/Non-Service Expenses</v>
      </c>
      <c r="E8479">
        <v>10267</v>
      </c>
      <c r="F8479" s="1">
        <v>43040</v>
      </c>
      <c r="G8479" t="s">
        <v>462</v>
      </c>
      <c r="H8479" t="s">
        <v>1260</v>
      </c>
      <c r="K8479">
        <v>908894</v>
      </c>
      <c r="L8479">
        <v>284857</v>
      </c>
      <c r="Q8479" t="s">
        <v>1261</v>
      </c>
      <c r="U8479">
        <v>11</v>
      </c>
      <c r="V8479">
        <v>17</v>
      </c>
      <c r="X8479">
        <v>3009376</v>
      </c>
      <c r="Y8479" t="s">
        <v>65</v>
      </c>
      <c r="Z8479">
        <v>345</v>
      </c>
      <c r="AA8479" t="s">
        <v>755</v>
      </c>
      <c r="AB8479" t="s">
        <v>21</v>
      </c>
      <c r="AC8479">
        <v>1</v>
      </c>
    </row>
    <row r="8480" spans="1:29" x14ac:dyDescent="0.25">
      <c r="A8480">
        <v>345</v>
      </c>
      <c r="B8480">
        <v>345102</v>
      </c>
      <c r="C8480">
        <v>6090</v>
      </c>
      <c r="D8480" t="str">
        <f>VLOOKUP(C8480,'Schedule 3'!A:M,13,FALSE)</f>
        <v>Other Personnel Related Expenses</v>
      </c>
      <c r="E8480">
        <v>200</v>
      </c>
      <c r="F8480" s="1">
        <v>43040</v>
      </c>
      <c r="G8480" t="s">
        <v>462</v>
      </c>
      <c r="H8480" t="s">
        <v>1263</v>
      </c>
      <c r="K8480">
        <v>908901</v>
      </c>
      <c r="L8480">
        <v>284857</v>
      </c>
      <c r="Q8480" t="s">
        <v>1261</v>
      </c>
      <c r="U8480">
        <v>11</v>
      </c>
      <c r="V8480">
        <v>17</v>
      </c>
      <c r="X8480">
        <v>3019695</v>
      </c>
      <c r="Y8480" t="s">
        <v>65</v>
      </c>
      <c r="Z8480">
        <v>114</v>
      </c>
      <c r="AA8480" t="s">
        <v>755</v>
      </c>
      <c r="AB8480" t="s">
        <v>21</v>
      </c>
      <c r="AC8480">
        <v>1</v>
      </c>
    </row>
    <row r="8481" spans="1:29" x14ac:dyDescent="0.25">
      <c r="A8481">
        <v>345</v>
      </c>
      <c r="B8481">
        <v>345102</v>
      </c>
      <c r="C8481">
        <v>6090</v>
      </c>
      <c r="D8481" t="str">
        <f>VLOOKUP(C8481,'Schedule 3'!A:M,13,FALSE)</f>
        <v>Other Personnel Related Expenses</v>
      </c>
      <c r="E8481">
        <v>300</v>
      </c>
      <c r="F8481" s="1">
        <v>43040</v>
      </c>
      <c r="G8481" t="s">
        <v>462</v>
      </c>
      <c r="H8481" t="s">
        <v>1262</v>
      </c>
      <c r="K8481">
        <v>908915</v>
      </c>
      <c r="L8481">
        <v>284857</v>
      </c>
      <c r="Q8481" t="s">
        <v>1261</v>
      </c>
      <c r="U8481">
        <v>11</v>
      </c>
      <c r="V8481">
        <v>17</v>
      </c>
      <c r="X8481">
        <v>3065795</v>
      </c>
      <c r="Y8481" t="s">
        <v>65</v>
      </c>
      <c r="Z8481">
        <v>345</v>
      </c>
      <c r="AA8481" t="s">
        <v>755</v>
      </c>
      <c r="AB8481" t="s">
        <v>21</v>
      </c>
      <c r="AC8481">
        <v>1</v>
      </c>
    </row>
    <row r="8482" spans="1:29" x14ac:dyDescent="0.25">
      <c r="A8482">
        <v>345</v>
      </c>
      <c r="B8482">
        <v>345102</v>
      </c>
      <c r="C8482">
        <v>5435</v>
      </c>
      <c r="D8482" t="str">
        <f>VLOOKUP(C8482,'Schedule 3'!A:M,13,FALSE)</f>
        <v>Operational/Non-Service Expenses</v>
      </c>
      <c r="E8482">
        <v>10267</v>
      </c>
      <c r="F8482" s="1">
        <v>43070</v>
      </c>
      <c r="G8482" t="s">
        <v>462</v>
      </c>
      <c r="H8482" t="s">
        <v>1260</v>
      </c>
      <c r="K8482">
        <v>915709</v>
      </c>
      <c r="L8482">
        <v>287110</v>
      </c>
      <c r="Q8482" t="s">
        <v>1261</v>
      </c>
      <c r="U8482">
        <v>12</v>
      </c>
      <c r="V8482">
        <v>17</v>
      </c>
      <c r="X8482">
        <v>3009376</v>
      </c>
      <c r="Y8482" t="s">
        <v>65</v>
      </c>
      <c r="Z8482">
        <v>345</v>
      </c>
      <c r="AA8482" t="s">
        <v>755</v>
      </c>
      <c r="AB8482" t="s">
        <v>21</v>
      </c>
      <c r="AC8482">
        <v>1</v>
      </c>
    </row>
    <row r="8483" spans="1:29" x14ac:dyDescent="0.25">
      <c r="A8483">
        <v>345</v>
      </c>
      <c r="B8483">
        <v>345102</v>
      </c>
      <c r="C8483">
        <v>6090</v>
      </c>
      <c r="D8483" t="str">
        <f>VLOOKUP(C8483,'Schedule 3'!A:M,13,FALSE)</f>
        <v>Other Personnel Related Expenses</v>
      </c>
      <c r="E8483">
        <v>200</v>
      </c>
      <c r="F8483" s="1">
        <v>43070</v>
      </c>
      <c r="G8483" t="s">
        <v>462</v>
      </c>
      <c r="H8483" t="s">
        <v>1263</v>
      </c>
      <c r="K8483">
        <v>915716</v>
      </c>
      <c r="L8483">
        <v>287110</v>
      </c>
      <c r="Q8483" t="s">
        <v>1261</v>
      </c>
      <c r="U8483">
        <v>12</v>
      </c>
      <c r="V8483">
        <v>17</v>
      </c>
      <c r="X8483">
        <v>3019695</v>
      </c>
      <c r="Y8483" t="s">
        <v>65</v>
      </c>
      <c r="Z8483">
        <v>114</v>
      </c>
      <c r="AA8483" t="s">
        <v>755</v>
      </c>
      <c r="AB8483" t="s">
        <v>21</v>
      </c>
      <c r="AC8483">
        <v>1</v>
      </c>
    </row>
    <row r="8484" spans="1:29" x14ac:dyDescent="0.25">
      <c r="A8484">
        <v>345</v>
      </c>
      <c r="B8484">
        <v>345102</v>
      </c>
      <c r="C8484">
        <v>6090</v>
      </c>
      <c r="D8484" t="str">
        <f>VLOOKUP(C8484,'Schedule 3'!A:M,13,FALSE)</f>
        <v>Other Personnel Related Expenses</v>
      </c>
      <c r="E8484">
        <v>300</v>
      </c>
      <c r="F8484" s="1">
        <v>43070</v>
      </c>
      <c r="G8484" t="s">
        <v>462</v>
      </c>
      <c r="H8484" t="s">
        <v>1262</v>
      </c>
      <c r="K8484">
        <v>915726</v>
      </c>
      <c r="L8484">
        <v>287110</v>
      </c>
      <c r="Q8484" t="s">
        <v>1261</v>
      </c>
      <c r="U8484">
        <v>12</v>
      </c>
      <c r="V8484">
        <v>17</v>
      </c>
      <c r="X8484">
        <v>3065795</v>
      </c>
      <c r="Y8484" t="s">
        <v>65</v>
      </c>
      <c r="Z8484">
        <v>345</v>
      </c>
      <c r="AA8484" t="s">
        <v>755</v>
      </c>
      <c r="AB8484" t="s">
        <v>21</v>
      </c>
      <c r="AC8484">
        <v>1</v>
      </c>
    </row>
    <row r="8485" spans="1:29" x14ac:dyDescent="0.25">
      <c r="A8485">
        <v>345</v>
      </c>
      <c r="B8485">
        <v>345102</v>
      </c>
      <c r="C8485">
        <v>5860</v>
      </c>
      <c r="D8485" t="str">
        <f>VLOOKUP(C8485,'Schedule 3'!A:M,13,FALSE)</f>
        <v>Other Personnel Related Expenses</v>
      </c>
      <c r="E8485">
        <v>127.2</v>
      </c>
      <c r="F8485" s="1">
        <v>42739</v>
      </c>
      <c r="G8485" t="s">
        <v>462</v>
      </c>
      <c r="H8485" t="s">
        <v>840</v>
      </c>
      <c r="K8485">
        <v>829557</v>
      </c>
      <c r="L8485">
        <v>255434</v>
      </c>
      <c r="Q8485" t="s">
        <v>1264</v>
      </c>
      <c r="U8485">
        <v>1</v>
      </c>
      <c r="V8485">
        <v>17</v>
      </c>
      <c r="X8485">
        <v>3005162</v>
      </c>
      <c r="Y8485" t="s">
        <v>65</v>
      </c>
      <c r="Z8485">
        <v>345</v>
      </c>
      <c r="AA8485" t="s">
        <v>755</v>
      </c>
      <c r="AB8485" t="s">
        <v>21</v>
      </c>
      <c r="AC8485">
        <v>1</v>
      </c>
    </row>
    <row r="8486" spans="1:29" x14ac:dyDescent="0.25">
      <c r="A8486">
        <v>345</v>
      </c>
      <c r="B8486">
        <v>345102</v>
      </c>
      <c r="C8486">
        <v>5810</v>
      </c>
      <c r="D8486" t="str">
        <f>VLOOKUP(C8486,'Schedule 3'!A:M,13,FALSE)</f>
        <v>Other Personnel Related Expenses</v>
      </c>
      <c r="E8486">
        <v>40</v>
      </c>
      <c r="F8486" s="1">
        <v>42739</v>
      </c>
      <c r="G8486" t="s">
        <v>462</v>
      </c>
      <c r="H8486" t="s">
        <v>838</v>
      </c>
      <c r="K8486">
        <v>829561</v>
      </c>
      <c r="L8486">
        <v>255434</v>
      </c>
      <c r="Q8486" t="s">
        <v>1264</v>
      </c>
      <c r="U8486">
        <v>1</v>
      </c>
      <c r="V8486">
        <v>17</v>
      </c>
      <c r="X8486">
        <v>3005157</v>
      </c>
      <c r="Y8486" t="s">
        <v>65</v>
      </c>
      <c r="Z8486">
        <v>345</v>
      </c>
      <c r="AA8486" t="s">
        <v>755</v>
      </c>
      <c r="AB8486" t="s">
        <v>21</v>
      </c>
      <c r="AC8486">
        <v>1</v>
      </c>
    </row>
    <row r="8487" spans="1:29" x14ac:dyDescent="0.25">
      <c r="A8487">
        <v>345</v>
      </c>
      <c r="B8487">
        <v>345102</v>
      </c>
      <c r="C8487">
        <v>5810</v>
      </c>
      <c r="D8487" t="str">
        <f>VLOOKUP(C8487,'Schedule 3'!A:M,13,FALSE)</f>
        <v>Other Personnel Related Expenses</v>
      </c>
      <c r="E8487">
        <v>40</v>
      </c>
      <c r="F8487" s="1">
        <v>42739</v>
      </c>
      <c r="G8487" t="s">
        <v>462</v>
      </c>
      <c r="H8487" t="s">
        <v>838</v>
      </c>
      <c r="K8487">
        <v>829562</v>
      </c>
      <c r="L8487">
        <v>255434</v>
      </c>
      <c r="Q8487" t="s">
        <v>1264</v>
      </c>
      <c r="U8487">
        <v>1</v>
      </c>
      <c r="V8487">
        <v>17</v>
      </c>
      <c r="X8487">
        <v>3005157</v>
      </c>
      <c r="Y8487" t="s">
        <v>65</v>
      </c>
      <c r="Z8487">
        <v>345</v>
      </c>
      <c r="AA8487" t="s">
        <v>755</v>
      </c>
      <c r="AB8487" t="s">
        <v>21</v>
      </c>
      <c r="AC8487">
        <v>1</v>
      </c>
    </row>
    <row r="8488" spans="1:29" x14ac:dyDescent="0.25">
      <c r="A8488">
        <v>345</v>
      </c>
      <c r="B8488">
        <v>345101</v>
      </c>
      <c r="C8488">
        <v>5810</v>
      </c>
      <c r="D8488" t="str">
        <f>VLOOKUP(C8488,'Schedule 3'!A:M,13,FALSE)</f>
        <v>Other Personnel Related Expenses</v>
      </c>
      <c r="E8488">
        <v>40</v>
      </c>
      <c r="F8488" s="1">
        <v>42739</v>
      </c>
      <c r="G8488" t="s">
        <v>462</v>
      </c>
      <c r="H8488" t="s">
        <v>838</v>
      </c>
      <c r="K8488">
        <v>829563</v>
      </c>
      <c r="L8488">
        <v>255434</v>
      </c>
      <c r="Q8488" t="s">
        <v>1264</v>
      </c>
      <c r="U8488">
        <v>1</v>
      </c>
      <c r="V8488">
        <v>17</v>
      </c>
      <c r="X8488">
        <v>3005157</v>
      </c>
      <c r="Y8488" t="s">
        <v>65</v>
      </c>
      <c r="Z8488">
        <v>345</v>
      </c>
      <c r="AA8488" t="s">
        <v>755</v>
      </c>
      <c r="AB8488" t="s">
        <v>21</v>
      </c>
      <c r="AC8488">
        <v>1</v>
      </c>
    </row>
    <row r="8489" spans="1:29" x14ac:dyDescent="0.25">
      <c r="A8489">
        <v>345</v>
      </c>
      <c r="B8489">
        <v>345102</v>
      </c>
      <c r="C8489">
        <v>5810</v>
      </c>
      <c r="D8489" t="str">
        <f>VLOOKUP(C8489,'Schedule 3'!A:M,13,FALSE)</f>
        <v>Other Personnel Related Expenses</v>
      </c>
      <c r="E8489">
        <v>40</v>
      </c>
      <c r="F8489" s="1">
        <v>42739</v>
      </c>
      <c r="G8489" t="s">
        <v>462</v>
      </c>
      <c r="H8489" t="s">
        <v>838</v>
      </c>
      <c r="K8489">
        <v>829564</v>
      </c>
      <c r="L8489">
        <v>255434</v>
      </c>
      <c r="Q8489" t="s">
        <v>1264</v>
      </c>
      <c r="U8489">
        <v>1</v>
      </c>
      <c r="V8489">
        <v>17</v>
      </c>
      <c r="X8489">
        <v>3005157</v>
      </c>
      <c r="Y8489" t="s">
        <v>65</v>
      </c>
      <c r="Z8489">
        <v>345</v>
      </c>
      <c r="AA8489" t="s">
        <v>755</v>
      </c>
      <c r="AB8489" t="s">
        <v>21</v>
      </c>
      <c r="AC8489">
        <v>1</v>
      </c>
    </row>
    <row r="8490" spans="1:29" x14ac:dyDescent="0.25">
      <c r="A8490">
        <v>345</v>
      </c>
      <c r="B8490">
        <v>345102</v>
      </c>
      <c r="C8490">
        <v>5810</v>
      </c>
      <c r="D8490" t="str">
        <f>VLOOKUP(C8490,'Schedule 3'!A:M,13,FALSE)</f>
        <v>Other Personnel Related Expenses</v>
      </c>
      <c r="E8490">
        <v>40</v>
      </c>
      <c r="F8490" s="1">
        <v>42739</v>
      </c>
      <c r="G8490" t="s">
        <v>462</v>
      </c>
      <c r="H8490" t="s">
        <v>838</v>
      </c>
      <c r="K8490">
        <v>829565</v>
      </c>
      <c r="L8490">
        <v>255434</v>
      </c>
      <c r="Q8490" t="s">
        <v>1264</v>
      </c>
      <c r="U8490">
        <v>1</v>
      </c>
      <c r="V8490">
        <v>17</v>
      </c>
      <c r="X8490">
        <v>3005157</v>
      </c>
      <c r="Y8490" t="s">
        <v>65</v>
      </c>
      <c r="Z8490">
        <v>345</v>
      </c>
      <c r="AA8490" t="s">
        <v>755</v>
      </c>
      <c r="AB8490" t="s">
        <v>21</v>
      </c>
      <c r="AC8490">
        <v>1</v>
      </c>
    </row>
    <row r="8491" spans="1:29" x14ac:dyDescent="0.25">
      <c r="A8491">
        <v>345</v>
      </c>
      <c r="B8491">
        <v>345102</v>
      </c>
      <c r="C8491">
        <v>5810</v>
      </c>
      <c r="D8491" t="str">
        <f>VLOOKUP(C8491,'Schedule 3'!A:M,13,FALSE)</f>
        <v>Other Personnel Related Expenses</v>
      </c>
      <c r="E8491">
        <v>40</v>
      </c>
      <c r="F8491" s="1">
        <v>42739</v>
      </c>
      <c r="G8491" t="s">
        <v>462</v>
      </c>
      <c r="H8491" t="s">
        <v>838</v>
      </c>
      <c r="K8491">
        <v>829566</v>
      </c>
      <c r="L8491">
        <v>255434</v>
      </c>
      <c r="Q8491" t="s">
        <v>1264</v>
      </c>
      <c r="U8491">
        <v>1</v>
      </c>
      <c r="V8491">
        <v>17</v>
      </c>
      <c r="X8491">
        <v>3005157</v>
      </c>
      <c r="Y8491" t="s">
        <v>65</v>
      </c>
      <c r="Z8491">
        <v>345</v>
      </c>
      <c r="AA8491" t="s">
        <v>755</v>
      </c>
      <c r="AB8491" t="s">
        <v>21</v>
      </c>
      <c r="AC8491">
        <v>1</v>
      </c>
    </row>
    <row r="8492" spans="1:29" x14ac:dyDescent="0.25">
      <c r="A8492">
        <v>345</v>
      </c>
      <c r="B8492">
        <v>345102</v>
      </c>
      <c r="C8492">
        <v>5810</v>
      </c>
      <c r="D8492" t="str">
        <f>VLOOKUP(C8492,'Schedule 3'!A:M,13,FALSE)</f>
        <v>Other Personnel Related Expenses</v>
      </c>
      <c r="E8492">
        <v>40</v>
      </c>
      <c r="F8492" s="1">
        <v>42739</v>
      </c>
      <c r="G8492" t="s">
        <v>462</v>
      </c>
      <c r="H8492" t="s">
        <v>838</v>
      </c>
      <c r="K8492">
        <v>829567</v>
      </c>
      <c r="L8492">
        <v>255434</v>
      </c>
      <c r="Q8492" t="s">
        <v>1264</v>
      </c>
      <c r="U8492">
        <v>1</v>
      </c>
      <c r="V8492">
        <v>17</v>
      </c>
      <c r="X8492">
        <v>3005157</v>
      </c>
      <c r="Y8492" t="s">
        <v>65</v>
      </c>
      <c r="Z8492">
        <v>345</v>
      </c>
      <c r="AA8492" t="s">
        <v>755</v>
      </c>
      <c r="AB8492" t="s">
        <v>21</v>
      </c>
      <c r="AC8492">
        <v>1</v>
      </c>
    </row>
    <row r="8493" spans="1:29" x14ac:dyDescent="0.25">
      <c r="A8493">
        <v>345</v>
      </c>
      <c r="B8493">
        <v>345102</v>
      </c>
      <c r="C8493">
        <v>5960</v>
      </c>
      <c r="D8493" t="str">
        <f>VLOOKUP(C8493,'Schedule 3'!A:M,13,FALSE)</f>
        <v>Other Personnel Related Expenses</v>
      </c>
      <c r="E8493">
        <v>51.8</v>
      </c>
      <c r="F8493" s="1">
        <v>42739</v>
      </c>
      <c r="G8493" t="s">
        <v>462</v>
      </c>
      <c r="H8493" t="s">
        <v>841</v>
      </c>
      <c r="K8493">
        <v>829572</v>
      </c>
      <c r="L8493">
        <v>255434</v>
      </c>
      <c r="Q8493" t="s">
        <v>1264</v>
      </c>
      <c r="U8493">
        <v>1</v>
      </c>
      <c r="V8493">
        <v>17</v>
      </c>
      <c r="X8493">
        <v>3004979</v>
      </c>
      <c r="Y8493" t="s">
        <v>65</v>
      </c>
      <c r="Z8493">
        <v>345</v>
      </c>
      <c r="AA8493" t="s">
        <v>755</v>
      </c>
      <c r="AB8493" t="s">
        <v>21</v>
      </c>
      <c r="AC8493">
        <v>1</v>
      </c>
    </row>
    <row r="8494" spans="1:29" x14ac:dyDescent="0.25">
      <c r="A8494">
        <v>345</v>
      </c>
      <c r="B8494">
        <v>345102</v>
      </c>
      <c r="C8494">
        <v>5960</v>
      </c>
      <c r="D8494" t="str">
        <f>VLOOKUP(C8494,'Schedule 3'!A:M,13,FALSE)</f>
        <v>Other Personnel Related Expenses</v>
      </c>
      <c r="E8494">
        <v>36.799999999999997</v>
      </c>
      <c r="F8494" s="1">
        <v>42739</v>
      </c>
      <c r="G8494" t="s">
        <v>462</v>
      </c>
      <c r="H8494" t="s">
        <v>841</v>
      </c>
      <c r="K8494">
        <v>829573</v>
      </c>
      <c r="L8494">
        <v>255434</v>
      </c>
      <c r="Q8494" t="s">
        <v>1264</v>
      </c>
      <c r="U8494">
        <v>1</v>
      </c>
      <c r="V8494">
        <v>17</v>
      </c>
      <c r="X8494">
        <v>3004979</v>
      </c>
      <c r="Y8494" t="s">
        <v>65</v>
      </c>
      <c r="Z8494">
        <v>345</v>
      </c>
      <c r="AA8494" t="s">
        <v>755</v>
      </c>
      <c r="AB8494" t="s">
        <v>21</v>
      </c>
      <c r="AC8494">
        <v>1</v>
      </c>
    </row>
    <row r="8495" spans="1:29" x14ac:dyDescent="0.25">
      <c r="A8495">
        <v>345</v>
      </c>
      <c r="B8495">
        <v>345102</v>
      </c>
      <c r="C8495">
        <v>5490</v>
      </c>
      <c r="D8495" t="str">
        <f>VLOOKUP(C8495,'Schedule 3'!A:M,13,FALSE)</f>
        <v>Operational/Non-Service Expenses</v>
      </c>
      <c r="E8495">
        <v>67.319999999999993</v>
      </c>
      <c r="F8495" s="1">
        <v>42740</v>
      </c>
      <c r="G8495" t="s">
        <v>462</v>
      </c>
      <c r="H8495" t="s">
        <v>1138</v>
      </c>
      <c r="I8495" t="s">
        <v>1265</v>
      </c>
      <c r="K8495">
        <v>829900</v>
      </c>
      <c r="L8495">
        <v>255505</v>
      </c>
      <c r="M8495">
        <v>230796</v>
      </c>
      <c r="N8495" t="s">
        <v>1015</v>
      </c>
      <c r="O8495" t="s">
        <v>1016</v>
      </c>
      <c r="Q8495" t="s">
        <v>1264</v>
      </c>
      <c r="U8495">
        <v>1</v>
      </c>
      <c r="V8495">
        <v>17</v>
      </c>
      <c r="X8495">
        <v>3005104</v>
      </c>
      <c r="Y8495" t="s">
        <v>65</v>
      </c>
      <c r="Z8495">
        <v>345</v>
      </c>
      <c r="AA8495" t="s">
        <v>755</v>
      </c>
      <c r="AB8495" t="s">
        <v>21</v>
      </c>
      <c r="AC8495">
        <v>2</v>
      </c>
    </row>
    <row r="8496" spans="1:29" x14ac:dyDescent="0.25">
      <c r="A8496">
        <v>345</v>
      </c>
      <c r="B8496">
        <v>345101</v>
      </c>
      <c r="C8496">
        <v>5465</v>
      </c>
      <c r="D8496" t="str">
        <f>VLOOKUP(C8496,'Schedule 3'!A:M,13,FALSE)</f>
        <v>Operational/Non-Service Expenses</v>
      </c>
      <c r="E8496">
        <v>9.9499999999999993</v>
      </c>
      <c r="F8496" s="1">
        <v>42743</v>
      </c>
      <c r="G8496" t="s">
        <v>462</v>
      </c>
      <c r="H8496" t="s">
        <v>839</v>
      </c>
      <c r="I8496" t="s">
        <v>1266</v>
      </c>
      <c r="K8496">
        <v>830179</v>
      </c>
      <c r="L8496">
        <v>255725</v>
      </c>
      <c r="Q8496" t="s">
        <v>1264</v>
      </c>
      <c r="R8496">
        <v>10</v>
      </c>
      <c r="U8496">
        <v>1</v>
      </c>
      <c r="V8496">
        <v>17</v>
      </c>
      <c r="X8496">
        <v>3008698</v>
      </c>
      <c r="Y8496" t="s">
        <v>65</v>
      </c>
      <c r="Z8496">
        <v>345</v>
      </c>
      <c r="AA8496" t="s">
        <v>755</v>
      </c>
      <c r="AB8496" t="s">
        <v>21</v>
      </c>
      <c r="AC8496">
        <v>1</v>
      </c>
    </row>
    <row r="8497" spans="1:29" x14ac:dyDescent="0.25">
      <c r="A8497">
        <v>345</v>
      </c>
      <c r="B8497">
        <v>345101</v>
      </c>
      <c r="C8497">
        <v>5930</v>
      </c>
      <c r="D8497" t="str">
        <f>VLOOKUP(C8497,'Schedule 3'!A:M,13,FALSE)</f>
        <v>Other Personnel Related Expenses</v>
      </c>
      <c r="E8497">
        <v>65.459999999999994</v>
      </c>
      <c r="F8497" s="1">
        <v>42743</v>
      </c>
      <c r="G8497" t="s">
        <v>462</v>
      </c>
      <c r="H8497" t="s">
        <v>839</v>
      </c>
      <c r="I8497" t="s">
        <v>1267</v>
      </c>
      <c r="K8497">
        <v>830180</v>
      </c>
      <c r="L8497">
        <v>255725</v>
      </c>
      <c r="Q8497" t="s">
        <v>1264</v>
      </c>
      <c r="U8497">
        <v>1</v>
      </c>
      <c r="V8497">
        <v>17</v>
      </c>
      <c r="X8497">
        <v>3008698</v>
      </c>
      <c r="Y8497" t="s">
        <v>65</v>
      </c>
      <c r="Z8497">
        <v>345</v>
      </c>
      <c r="AA8497" t="s">
        <v>755</v>
      </c>
      <c r="AB8497" t="s">
        <v>21</v>
      </c>
      <c r="AC8497">
        <v>1</v>
      </c>
    </row>
    <row r="8498" spans="1:29" x14ac:dyDescent="0.25">
      <c r="A8498">
        <v>345</v>
      </c>
      <c r="B8498">
        <v>345101</v>
      </c>
      <c r="C8498">
        <v>5465</v>
      </c>
      <c r="D8498" t="str">
        <f>VLOOKUP(C8498,'Schedule 3'!A:M,13,FALSE)</f>
        <v>Operational/Non-Service Expenses</v>
      </c>
      <c r="E8498">
        <v>203.37</v>
      </c>
      <c r="F8498" s="1">
        <v>42743</v>
      </c>
      <c r="G8498" t="s">
        <v>462</v>
      </c>
      <c r="H8498" t="s">
        <v>839</v>
      </c>
      <c r="I8498" t="s">
        <v>1267</v>
      </c>
      <c r="K8498">
        <v>830181</v>
      </c>
      <c r="L8498">
        <v>255725</v>
      </c>
      <c r="Q8498" t="s">
        <v>1264</v>
      </c>
      <c r="R8498">
        <v>10</v>
      </c>
      <c r="U8498">
        <v>1</v>
      </c>
      <c r="V8498">
        <v>17</v>
      </c>
      <c r="X8498">
        <v>3008698</v>
      </c>
      <c r="Y8498" t="s">
        <v>65</v>
      </c>
      <c r="Z8498">
        <v>345</v>
      </c>
      <c r="AA8498" t="s">
        <v>755</v>
      </c>
      <c r="AB8498" t="s">
        <v>21</v>
      </c>
      <c r="AC8498">
        <v>1</v>
      </c>
    </row>
    <row r="8499" spans="1:29" x14ac:dyDescent="0.25">
      <c r="A8499">
        <v>345</v>
      </c>
      <c r="B8499">
        <v>345101</v>
      </c>
      <c r="C8499">
        <v>5465</v>
      </c>
      <c r="D8499" t="str">
        <f>VLOOKUP(C8499,'Schedule 3'!A:M,13,FALSE)</f>
        <v>Operational/Non-Service Expenses</v>
      </c>
      <c r="E8499">
        <v>31.85</v>
      </c>
      <c r="F8499" s="1">
        <v>42743</v>
      </c>
      <c r="G8499" t="s">
        <v>462</v>
      </c>
      <c r="H8499" t="s">
        <v>839</v>
      </c>
      <c r="I8499" t="s">
        <v>1268</v>
      </c>
      <c r="K8499">
        <v>830182</v>
      </c>
      <c r="L8499">
        <v>255725</v>
      </c>
      <c r="Q8499" t="s">
        <v>1264</v>
      </c>
      <c r="R8499">
        <v>10</v>
      </c>
      <c r="U8499">
        <v>1</v>
      </c>
      <c r="V8499">
        <v>17</v>
      </c>
      <c r="X8499">
        <v>3008698</v>
      </c>
      <c r="Y8499" t="s">
        <v>65</v>
      </c>
      <c r="Z8499">
        <v>345</v>
      </c>
      <c r="AA8499" t="s">
        <v>755</v>
      </c>
      <c r="AB8499" t="s">
        <v>21</v>
      </c>
      <c r="AC8499">
        <v>1</v>
      </c>
    </row>
    <row r="8500" spans="1:29" x14ac:dyDescent="0.25">
      <c r="A8500">
        <v>345</v>
      </c>
      <c r="B8500">
        <v>345101</v>
      </c>
      <c r="C8500">
        <v>5465</v>
      </c>
      <c r="D8500" t="str">
        <f>VLOOKUP(C8500,'Schedule 3'!A:M,13,FALSE)</f>
        <v>Operational/Non-Service Expenses</v>
      </c>
      <c r="E8500">
        <v>946.39</v>
      </c>
      <c r="F8500" s="1">
        <v>42743</v>
      </c>
      <c r="G8500" t="s">
        <v>462</v>
      </c>
      <c r="H8500" t="s">
        <v>839</v>
      </c>
      <c r="I8500" t="s">
        <v>1269</v>
      </c>
      <c r="K8500">
        <v>830183</v>
      </c>
      <c r="L8500">
        <v>255725</v>
      </c>
      <c r="Q8500" t="s">
        <v>1264</v>
      </c>
      <c r="R8500">
        <v>10</v>
      </c>
      <c r="U8500">
        <v>1</v>
      </c>
      <c r="V8500">
        <v>17</v>
      </c>
      <c r="X8500">
        <v>3008698</v>
      </c>
      <c r="Y8500" t="s">
        <v>65</v>
      </c>
      <c r="Z8500">
        <v>345</v>
      </c>
      <c r="AA8500" t="s">
        <v>755</v>
      </c>
      <c r="AB8500" t="s">
        <v>21</v>
      </c>
      <c r="AC8500">
        <v>1</v>
      </c>
    </row>
    <row r="8501" spans="1:29" x14ac:dyDescent="0.25">
      <c r="A8501">
        <v>345</v>
      </c>
      <c r="B8501">
        <v>345101</v>
      </c>
      <c r="C8501">
        <v>5465</v>
      </c>
      <c r="D8501" t="str">
        <f>VLOOKUP(C8501,'Schedule 3'!A:M,13,FALSE)</f>
        <v>Operational/Non-Service Expenses</v>
      </c>
      <c r="E8501">
        <v>306.08999999999997</v>
      </c>
      <c r="F8501" s="1">
        <v>42743</v>
      </c>
      <c r="G8501" t="s">
        <v>462</v>
      </c>
      <c r="H8501" t="s">
        <v>839</v>
      </c>
      <c r="I8501" t="s">
        <v>1269</v>
      </c>
      <c r="K8501">
        <v>830184</v>
      </c>
      <c r="L8501">
        <v>255725</v>
      </c>
      <c r="Q8501" t="s">
        <v>1264</v>
      </c>
      <c r="R8501">
        <v>10</v>
      </c>
      <c r="U8501">
        <v>1</v>
      </c>
      <c r="V8501">
        <v>17</v>
      </c>
      <c r="X8501">
        <v>3008698</v>
      </c>
      <c r="Y8501" t="s">
        <v>65</v>
      </c>
      <c r="Z8501">
        <v>345</v>
      </c>
      <c r="AA8501" t="s">
        <v>755</v>
      </c>
      <c r="AB8501" t="s">
        <v>21</v>
      </c>
      <c r="AC8501">
        <v>1</v>
      </c>
    </row>
    <row r="8502" spans="1:29" x14ac:dyDescent="0.25">
      <c r="A8502">
        <v>345</v>
      </c>
      <c r="B8502">
        <v>345103</v>
      </c>
      <c r="C8502">
        <v>5470</v>
      </c>
      <c r="D8502" t="str">
        <f>VLOOKUP(C8502,'Schedule 3'!A:M,13,FALSE)</f>
        <v>Operational/Non-Service Expenses</v>
      </c>
      <c r="E8502">
        <v>389.85</v>
      </c>
      <c r="F8502" s="1">
        <v>42743</v>
      </c>
      <c r="G8502" t="s">
        <v>462</v>
      </c>
      <c r="H8502" t="s">
        <v>839</v>
      </c>
      <c r="I8502" t="s">
        <v>1267</v>
      </c>
      <c r="K8502">
        <v>830185</v>
      </c>
      <c r="L8502">
        <v>255726</v>
      </c>
      <c r="Q8502" t="s">
        <v>1264</v>
      </c>
      <c r="R8502">
        <v>10</v>
      </c>
      <c r="U8502">
        <v>1</v>
      </c>
      <c r="V8502">
        <v>17</v>
      </c>
      <c r="X8502">
        <v>3008698</v>
      </c>
      <c r="Y8502" t="s">
        <v>65</v>
      </c>
      <c r="Z8502">
        <v>345</v>
      </c>
      <c r="AA8502" t="s">
        <v>755</v>
      </c>
      <c r="AB8502" t="s">
        <v>21</v>
      </c>
      <c r="AC8502">
        <v>1</v>
      </c>
    </row>
    <row r="8503" spans="1:29" x14ac:dyDescent="0.25">
      <c r="A8503">
        <v>345</v>
      </c>
      <c r="B8503">
        <v>345102</v>
      </c>
      <c r="C8503">
        <v>5465</v>
      </c>
      <c r="D8503" t="str">
        <f>VLOOKUP(C8503,'Schedule 3'!A:M,13,FALSE)</f>
        <v>Operational/Non-Service Expenses</v>
      </c>
      <c r="E8503">
        <v>3360.12</v>
      </c>
      <c r="F8503" s="1">
        <v>42744</v>
      </c>
      <c r="G8503" t="s">
        <v>462</v>
      </c>
      <c r="H8503" t="s">
        <v>839</v>
      </c>
      <c r="I8503" t="s">
        <v>1270</v>
      </c>
      <c r="K8503">
        <v>830266</v>
      </c>
      <c r="L8503">
        <v>255748</v>
      </c>
      <c r="Q8503" t="s">
        <v>1264</v>
      </c>
      <c r="R8503">
        <v>10</v>
      </c>
      <c r="U8503">
        <v>1</v>
      </c>
      <c r="V8503">
        <v>17</v>
      </c>
      <c r="X8503">
        <v>3008698</v>
      </c>
      <c r="Y8503" t="s">
        <v>65</v>
      </c>
      <c r="Z8503">
        <v>345</v>
      </c>
      <c r="AA8503" t="s">
        <v>755</v>
      </c>
      <c r="AB8503" t="s">
        <v>21</v>
      </c>
      <c r="AC8503">
        <v>1</v>
      </c>
    </row>
    <row r="8504" spans="1:29" x14ac:dyDescent="0.25">
      <c r="A8504">
        <v>345</v>
      </c>
      <c r="B8504">
        <v>345102</v>
      </c>
      <c r="C8504">
        <v>5465</v>
      </c>
      <c r="D8504" t="str">
        <f>VLOOKUP(C8504,'Schedule 3'!A:M,13,FALSE)</f>
        <v>Operational/Non-Service Expenses</v>
      </c>
      <c r="E8504">
        <v>3160.38</v>
      </c>
      <c r="F8504" s="1">
        <v>42744</v>
      </c>
      <c r="G8504" t="s">
        <v>462</v>
      </c>
      <c r="H8504" t="s">
        <v>839</v>
      </c>
      <c r="I8504" t="s">
        <v>1270</v>
      </c>
      <c r="K8504">
        <v>830267</v>
      </c>
      <c r="L8504">
        <v>255748</v>
      </c>
      <c r="Q8504" t="s">
        <v>1264</v>
      </c>
      <c r="R8504">
        <v>10</v>
      </c>
      <c r="U8504">
        <v>1</v>
      </c>
      <c r="V8504">
        <v>17</v>
      </c>
      <c r="X8504">
        <v>3008698</v>
      </c>
      <c r="Y8504" t="s">
        <v>65</v>
      </c>
      <c r="Z8504">
        <v>345</v>
      </c>
      <c r="AA8504" t="s">
        <v>755</v>
      </c>
      <c r="AB8504" t="s">
        <v>21</v>
      </c>
      <c r="AC8504">
        <v>1</v>
      </c>
    </row>
    <row r="8505" spans="1:29" x14ac:dyDescent="0.25">
      <c r="A8505">
        <v>345</v>
      </c>
      <c r="B8505">
        <v>345102</v>
      </c>
      <c r="C8505">
        <v>5465</v>
      </c>
      <c r="D8505" t="str">
        <f>VLOOKUP(C8505,'Schedule 3'!A:M,13,FALSE)</f>
        <v>Operational/Non-Service Expenses</v>
      </c>
      <c r="E8505">
        <v>157.12</v>
      </c>
      <c r="F8505" s="1">
        <v>42744</v>
      </c>
      <c r="G8505" t="s">
        <v>462</v>
      </c>
      <c r="H8505" t="s">
        <v>839</v>
      </c>
      <c r="I8505" t="s">
        <v>1271</v>
      </c>
      <c r="K8505">
        <v>830378</v>
      </c>
      <c r="L8505">
        <v>255790</v>
      </c>
      <c r="Q8505" t="s">
        <v>1264</v>
      </c>
      <c r="R8505">
        <v>10</v>
      </c>
      <c r="U8505">
        <v>1</v>
      </c>
      <c r="V8505">
        <v>17</v>
      </c>
      <c r="X8505">
        <v>3008698</v>
      </c>
      <c r="Y8505" t="s">
        <v>65</v>
      </c>
      <c r="Z8505">
        <v>345</v>
      </c>
      <c r="AA8505" t="s">
        <v>755</v>
      </c>
      <c r="AB8505" t="s">
        <v>21</v>
      </c>
      <c r="AC8505">
        <v>1</v>
      </c>
    </row>
    <row r="8506" spans="1:29" x14ac:dyDescent="0.25">
      <c r="A8506">
        <v>345</v>
      </c>
      <c r="B8506">
        <v>345102</v>
      </c>
      <c r="C8506">
        <v>5465</v>
      </c>
      <c r="D8506" t="str">
        <f>VLOOKUP(C8506,'Schedule 3'!A:M,13,FALSE)</f>
        <v>Operational/Non-Service Expenses</v>
      </c>
      <c r="E8506">
        <v>380.42</v>
      </c>
      <c r="F8506" s="1">
        <v>42744</v>
      </c>
      <c r="G8506" t="s">
        <v>462</v>
      </c>
      <c r="H8506" t="s">
        <v>839</v>
      </c>
      <c r="I8506" t="s">
        <v>1271</v>
      </c>
      <c r="K8506">
        <v>830379</v>
      </c>
      <c r="L8506">
        <v>255790</v>
      </c>
      <c r="Q8506" t="s">
        <v>1264</v>
      </c>
      <c r="R8506">
        <v>10</v>
      </c>
      <c r="U8506">
        <v>1</v>
      </c>
      <c r="V8506">
        <v>17</v>
      </c>
      <c r="X8506">
        <v>3008698</v>
      </c>
      <c r="Y8506" t="s">
        <v>65</v>
      </c>
      <c r="Z8506">
        <v>345</v>
      </c>
      <c r="AA8506" t="s">
        <v>755</v>
      </c>
      <c r="AB8506" t="s">
        <v>21</v>
      </c>
      <c r="AC8506">
        <v>1</v>
      </c>
    </row>
    <row r="8507" spans="1:29" x14ac:dyDescent="0.25">
      <c r="A8507">
        <v>345</v>
      </c>
      <c r="B8507">
        <v>345102</v>
      </c>
      <c r="C8507">
        <v>5960</v>
      </c>
      <c r="D8507" t="str">
        <f>VLOOKUP(C8507,'Schedule 3'!A:M,13,FALSE)</f>
        <v>Other Personnel Related Expenses</v>
      </c>
      <c r="E8507">
        <v>47.34</v>
      </c>
      <c r="F8507" s="1">
        <v>42744</v>
      </c>
      <c r="G8507" t="s">
        <v>462</v>
      </c>
      <c r="H8507" t="s">
        <v>839</v>
      </c>
      <c r="I8507" t="s">
        <v>1272</v>
      </c>
      <c r="K8507">
        <v>830380</v>
      </c>
      <c r="L8507">
        <v>255790</v>
      </c>
      <c r="Q8507" t="s">
        <v>1264</v>
      </c>
      <c r="U8507">
        <v>1</v>
      </c>
      <c r="V8507">
        <v>17</v>
      </c>
      <c r="X8507">
        <v>3008698</v>
      </c>
      <c r="Y8507" t="s">
        <v>65</v>
      </c>
      <c r="Z8507">
        <v>345</v>
      </c>
      <c r="AA8507" t="s">
        <v>755</v>
      </c>
      <c r="AB8507" t="s">
        <v>21</v>
      </c>
      <c r="AC8507">
        <v>1</v>
      </c>
    </row>
    <row r="8508" spans="1:29" x14ac:dyDescent="0.25">
      <c r="A8508">
        <v>345</v>
      </c>
      <c r="B8508">
        <v>345103</v>
      </c>
      <c r="C8508">
        <v>5935</v>
      </c>
      <c r="D8508" t="str">
        <f>VLOOKUP(C8508,'Schedule 3'!A:M,13,FALSE)</f>
        <v>Other Personnel Related Expenses</v>
      </c>
      <c r="E8508">
        <v>110.25</v>
      </c>
      <c r="F8508" s="1">
        <v>42746</v>
      </c>
      <c r="G8508" t="s">
        <v>462</v>
      </c>
      <c r="H8508" t="s">
        <v>1273</v>
      </c>
      <c r="I8508" t="s">
        <v>1269</v>
      </c>
      <c r="K8508">
        <v>831152</v>
      </c>
      <c r="L8508">
        <v>256060</v>
      </c>
      <c r="Q8508" t="s">
        <v>1264</v>
      </c>
      <c r="U8508">
        <v>1</v>
      </c>
      <c r="V8508">
        <v>17</v>
      </c>
      <c r="X8508">
        <v>3008722</v>
      </c>
      <c r="Y8508" t="s">
        <v>65</v>
      </c>
      <c r="Z8508">
        <v>345</v>
      </c>
      <c r="AA8508" t="s">
        <v>755</v>
      </c>
      <c r="AB8508" t="s">
        <v>21</v>
      </c>
      <c r="AC8508">
        <v>1</v>
      </c>
    </row>
    <row r="8509" spans="1:29" x14ac:dyDescent="0.25">
      <c r="A8509">
        <v>345</v>
      </c>
      <c r="B8509">
        <v>345102</v>
      </c>
      <c r="C8509">
        <v>6310</v>
      </c>
      <c r="D8509" t="str">
        <f>VLOOKUP(C8509,'Schedule 3'!A:M,13,FALSE)</f>
        <v>Operational/Non-Service Expenses</v>
      </c>
      <c r="E8509">
        <v>179.75</v>
      </c>
      <c r="F8509" s="1">
        <v>42746</v>
      </c>
      <c r="G8509" t="s">
        <v>462</v>
      </c>
      <c r="H8509" t="s">
        <v>904</v>
      </c>
      <c r="K8509">
        <v>831239</v>
      </c>
      <c r="L8509">
        <v>256102</v>
      </c>
      <c r="Q8509" t="s">
        <v>1264</v>
      </c>
      <c r="U8509">
        <v>1</v>
      </c>
      <c r="V8509">
        <v>17</v>
      </c>
      <c r="X8509">
        <v>3008346</v>
      </c>
      <c r="Y8509" t="s">
        <v>65</v>
      </c>
      <c r="Z8509">
        <v>345</v>
      </c>
      <c r="AA8509" t="s">
        <v>755</v>
      </c>
      <c r="AB8509" t="s">
        <v>21</v>
      </c>
      <c r="AC8509">
        <v>1</v>
      </c>
    </row>
    <row r="8510" spans="1:29" x14ac:dyDescent="0.25">
      <c r="A8510">
        <v>345</v>
      </c>
      <c r="B8510">
        <v>345102</v>
      </c>
      <c r="C8510">
        <v>6310</v>
      </c>
      <c r="D8510" t="str">
        <f>VLOOKUP(C8510,'Schedule 3'!A:M,13,FALSE)</f>
        <v>Operational/Non-Service Expenses</v>
      </c>
      <c r="E8510">
        <v>190.29</v>
      </c>
      <c r="F8510" s="1">
        <v>42746</v>
      </c>
      <c r="G8510" t="s">
        <v>462</v>
      </c>
      <c r="H8510" t="s">
        <v>881</v>
      </c>
      <c r="K8510">
        <v>831246</v>
      </c>
      <c r="L8510">
        <v>256102</v>
      </c>
      <c r="Q8510" t="s">
        <v>1264</v>
      </c>
      <c r="U8510">
        <v>1</v>
      </c>
      <c r="V8510">
        <v>17</v>
      </c>
      <c r="X8510">
        <v>3014539</v>
      </c>
      <c r="Y8510" t="s">
        <v>65</v>
      </c>
      <c r="Z8510">
        <v>345</v>
      </c>
      <c r="AA8510" t="s">
        <v>755</v>
      </c>
      <c r="AB8510" t="s">
        <v>21</v>
      </c>
      <c r="AC8510">
        <v>1</v>
      </c>
    </row>
    <row r="8511" spans="1:29" x14ac:dyDescent="0.25">
      <c r="A8511">
        <v>345</v>
      </c>
      <c r="B8511">
        <v>345102</v>
      </c>
      <c r="C8511">
        <v>5875</v>
      </c>
      <c r="D8511" t="str">
        <f>VLOOKUP(C8511,'Schedule 3'!A:M,13,FALSE)</f>
        <v>Other Personnel Related Expenses</v>
      </c>
      <c r="E8511">
        <v>21.19</v>
      </c>
      <c r="F8511" s="1">
        <v>42746</v>
      </c>
      <c r="G8511" t="s">
        <v>462</v>
      </c>
      <c r="H8511" t="s">
        <v>1274</v>
      </c>
      <c r="K8511">
        <v>831257</v>
      </c>
      <c r="L8511">
        <v>256102</v>
      </c>
      <c r="Q8511" t="s">
        <v>1264</v>
      </c>
      <c r="U8511">
        <v>1</v>
      </c>
      <c r="V8511">
        <v>17</v>
      </c>
      <c r="X8511">
        <v>3058462</v>
      </c>
      <c r="Y8511" t="s">
        <v>65</v>
      </c>
      <c r="Z8511">
        <v>345</v>
      </c>
      <c r="AA8511" t="s">
        <v>755</v>
      </c>
      <c r="AB8511" t="s">
        <v>21</v>
      </c>
      <c r="AC8511">
        <v>1</v>
      </c>
    </row>
    <row r="8512" spans="1:29" x14ac:dyDescent="0.25">
      <c r="A8512">
        <v>345</v>
      </c>
      <c r="B8512">
        <v>345102</v>
      </c>
      <c r="C8512">
        <v>6310</v>
      </c>
      <c r="D8512" t="str">
        <f>VLOOKUP(C8512,'Schedule 3'!A:M,13,FALSE)</f>
        <v>Operational/Non-Service Expenses</v>
      </c>
      <c r="E8512">
        <v>38.06</v>
      </c>
      <c r="F8512" s="1">
        <v>42746</v>
      </c>
      <c r="G8512" t="s">
        <v>462</v>
      </c>
      <c r="H8512" t="s">
        <v>1275</v>
      </c>
      <c r="K8512">
        <v>831258</v>
      </c>
      <c r="L8512">
        <v>256102</v>
      </c>
      <c r="Q8512" t="s">
        <v>1264</v>
      </c>
      <c r="U8512">
        <v>1</v>
      </c>
      <c r="V8512">
        <v>17</v>
      </c>
      <c r="X8512">
        <v>3004989</v>
      </c>
      <c r="Y8512" t="s">
        <v>65</v>
      </c>
      <c r="Z8512">
        <v>345</v>
      </c>
      <c r="AA8512" t="s">
        <v>755</v>
      </c>
      <c r="AB8512" t="s">
        <v>21</v>
      </c>
      <c r="AC8512">
        <v>1</v>
      </c>
    </row>
    <row r="8513" spans="1:29" x14ac:dyDescent="0.25">
      <c r="A8513">
        <v>345</v>
      </c>
      <c r="B8513">
        <v>345102</v>
      </c>
      <c r="C8513">
        <v>6310</v>
      </c>
      <c r="D8513" t="str">
        <f>VLOOKUP(C8513,'Schedule 3'!A:M,13,FALSE)</f>
        <v>Operational/Non-Service Expenses</v>
      </c>
      <c r="E8513">
        <v>4.24</v>
      </c>
      <c r="F8513" s="1">
        <v>42746</v>
      </c>
      <c r="G8513" t="s">
        <v>462</v>
      </c>
      <c r="H8513" t="s">
        <v>1275</v>
      </c>
      <c r="K8513">
        <v>831259</v>
      </c>
      <c r="L8513">
        <v>256102</v>
      </c>
      <c r="Q8513" t="s">
        <v>1264</v>
      </c>
      <c r="U8513">
        <v>1</v>
      </c>
      <c r="V8513">
        <v>17</v>
      </c>
      <c r="X8513">
        <v>3004989</v>
      </c>
      <c r="Y8513" t="s">
        <v>65</v>
      </c>
      <c r="Z8513">
        <v>345</v>
      </c>
      <c r="AA8513" t="s">
        <v>755</v>
      </c>
      <c r="AB8513" t="s">
        <v>21</v>
      </c>
      <c r="AC8513">
        <v>1</v>
      </c>
    </row>
    <row r="8514" spans="1:29" x14ac:dyDescent="0.25">
      <c r="A8514">
        <v>345</v>
      </c>
      <c r="B8514">
        <v>345101</v>
      </c>
      <c r="C8514">
        <v>5965</v>
      </c>
      <c r="D8514" t="str">
        <f>VLOOKUP(C8514,'Schedule 3'!A:M,13,FALSE)</f>
        <v>Other Personnel Related Expenses</v>
      </c>
      <c r="E8514">
        <v>67</v>
      </c>
      <c r="F8514" s="1">
        <v>42746</v>
      </c>
      <c r="G8514" t="s">
        <v>462</v>
      </c>
      <c r="H8514" t="s">
        <v>1276</v>
      </c>
      <c r="K8514">
        <v>831264</v>
      </c>
      <c r="L8514">
        <v>256124</v>
      </c>
      <c r="Q8514" t="s">
        <v>1264</v>
      </c>
      <c r="U8514">
        <v>1</v>
      </c>
      <c r="V8514">
        <v>17</v>
      </c>
      <c r="X8514">
        <v>3008509</v>
      </c>
      <c r="Y8514" t="s">
        <v>65</v>
      </c>
      <c r="Z8514">
        <v>345</v>
      </c>
      <c r="AA8514" t="s">
        <v>755</v>
      </c>
      <c r="AB8514" t="s">
        <v>21</v>
      </c>
      <c r="AC8514">
        <v>1</v>
      </c>
    </row>
    <row r="8515" spans="1:29" x14ac:dyDescent="0.25">
      <c r="A8515">
        <v>345</v>
      </c>
      <c r="B8515">
        <v>345103</v>
      </c>
      <c r="C8515">
        <v>5940</v>
      </c>
      <c r="D8515" t="str">
        <f>VLOOKUP(C8515,'Schedule 3'!A:M,13,FALSE)</f>
        <v>Other Personnel Related Expenses</v>
      </c>
      <c r="E8515">
        <v>23.62</v>
      </c>
      <c r="F8515" s="1">
        <v>42746</v>
      </c>
      <c r="G8515" t="s">
        <v>462</v>
      </c>
      <c r="H8515" t="s">
        <v>1277</v>
      </c>
      <c r="K8515">
        <v>831266</v>
      </c>
      <c r="L8515">
        <v>256124</v>
      </c>
      <c r="Q8515" t="s">
        <v>1264</v>
      </c>
      <c r="U8515">
        <v>1</v>
      </c>
      <c r="V8515">
        <v>17</v>
      </c>
      <c r="X8515">
        <v>3004837</v>
      </c>
      <c r="Y8515" t="s">
        <v>65</v>
      </c>
      <c r="Z8515">
        <v>345</v>
      </c>
      <c r="AA8515" t="s">
        <v>755</v>
      </c>
      <c r="AB8515" t="s">
        <v>21</v>
      </c>
      <c r="AC8515">
        <v>1</v>
      </c>
    </row>
    <row r="8516" spans="1:29" x14ac:dyDescent="0.25">
      <c r="A8516">
        <v>345</v>
      </c>
      <c r="B8516">
        <v>345103</v>
      </c>
      <c r="C8516">
        <v>5940</v>
      </c>
      <c r="D8516" t="str">
        <f>VLOOKUP(C8516,'Schedule 3'!A:M,13,FALSE)</f>
        <v>Other Personnel Related Expenses</v>
      </c>
      <c r="E8516">
        <v>26.94</v>
      </c>
      <c r="F8516" s="1">
        <v>42746</v>
      </c>
      <c r="G8516" t="s">
        <v>462</v>
      </c>
      <c r="H8516" t="s">
        <v>1277</v>
      </c>
      <c r="K8516">
        <v>831268</v>
      </c>
      <c r="L8516">
        <v>256124</v>
      </c>
      <c r="Q8516" t="s">
        <v>1264</v>
      </c>
      <c r="U8516">
        <v>1</v>
      </c>
      <c r="V8516">
        <v>17</v>
      </c>
      <c r="X8516">
        <v>3004837</v>
      </c>
      <c r="Y8516" t="s">
        <v>65</v>
      </c>
      <c r="Z8516">
        <v>345</v>
      </c>
      <c r="AA8516" t="s">
        <v>755</v>
      </c>
      <c r="AB8516" t="s">
        <v>21</v>
      </c>
      <c r="AC8516">
        <v>1</v>
      </c>
    </row>
    <row r="8517" spans="1:29" x14ac:dyDescent="0.25">
      <c r="A8517">
        <v>345</v>
      </c>
      <c r="B8517">
        <v>345101</v>
      </c>
      <c r="C8517">
        <v>5940</v>
      </c>
      <c r="D8517" t="str">
        <f>VLOOKUP(C8517,'Schedule 3'!A:M,13,FALSE)</f>
        <v>Other Personnel Related Expenses</v>
      </c>
      <c r="E8517">
        <v>11.85</v>
      </c>
      <c r="F8517" s="1">
        <v>42746</v>
      </c>
      <c r="G8517" t="s">
        <v>462</v>
      </c>
      <c r="H8517" t="s">
        <v>1277</v>
      </c>
      <c r="K8517">
        <v>831270</v>
      </c>
      <c r="L8517">
        <v>256124</v>
      </c>
      <c r="Q8517" t="s">
        <v>1264</v>
      </c>
      <c r="U8517">
        <v>1</v>
      </c>
      <c r="V8517">
        <v>17</v>
      </c>
      <c r="X8517">
        <v>3004837</v>
      </c>
      <c r="Y8517" t="s">
        <v>65</v>
      </c>
      <c r="Z8517">
        <v>345</v>
      </c>
      <c r="AA8517" t="s">
        <v>755</v>
      </c>
      <c r="AB8517" t="s">
        <v>21</v>
      </c>
      <c r="AC8517">
        <v>1</v>
      </c>
    </row>
    <row r="8518" spans="1:29" x14ac:dyDescent="0.25">
      <c r="A8518">
        <v>345</v>
      </c>
      <c r="B8518">
        <v>345101</v>
      </c>
      <c r="C8518">
        <v>6285</v>
      </c>
      <c r="D8518" t="str">
        <f>VLOOKUP(C8518,'Schedule 3'!A:M,13,FALSE)</f>
        <v>Operational/Non-Service Expenses</v>
      </c>
      <c r="E8518">
        <v>5.69</v>
      </c>
      <c r="F8518" s="1">
        <v>42746</v>
      </c>
      <c r="G8518" t="s">
        <v>462</v>
      </c>
      <c r="H8518" t="s">
        <v>1278</v>
      </c>
      <c r="K8518">
        <v>831290</v>
      </c>
      <c r="L8518">
        <v>256129</v>
      </c>
      <c r="Q8518" t="s">
        <v>1264</v>
      </c>
      <c r="U8518">
        <v>1</v>
      </c>
      <c r="V8518">
        <v>17</v>
      </c>
      <c r="X8518">
        <v>3004988</v>
      </c>
      <c r="Y8518" t="s">
        <v>65</v>
      </c>
      <c r="Z8518">
        <v>345</v>
      </c>
      <c r="AA8518" t="s">
        <v>755</v>
      </c>
      <c r="AB8518" t="s">
        <v>21</v>
      </c>
      <c r="AC8518">
        <v>1</v>
      </c>
    </row>
    <row r="8519" spans="1:29" x14ac:dyDescent="0.25">
      <c r="A8519">
        <v>345</v>
      </c>
      <c r="B8519">
        <v>345101</v>
      </c>
      <c r="C8519">
        <v>6285</v>
      </c>
      <c r="D8519" t="str">
        <f>VLOOKUP(C8519,'Schedule 3'!A:M,13,FALSE)</f>
        <v>Operational/Non-Service Expenses</v>
      </c>
      <c r="E8519">
        <v>7.91</v>
      </c>
      <c r="F8519" s="1">
        <v>42746</v>
      </c>
      <c r="G8519" t="s">
        <v>462</v>
      </c>
      <c r="H8519" t="s">
        <v>1278</v>
      </c>
      <c r="K8519">
        <v>831291</v>
      </c>
      <c r="L8519">
        <v>256129</v>
      </c>
      <c r="Q8519" t="s">
        <v>1264</v>
      </c>
      <c r="U8519">
        <v>1</v>
      </c>
      <c r="V8519">
        <v>17</v>
      </c>
      <c r="X8519">
        <v>3004988</v>
      </c>
      <c r="Y8519" t="s">
        <v>65</v>
      </c>
      <c r="Z8519">
        <v>345</v>
      </c>
      <c r="AA8519" t="s">
        <v>755</v>
      </c>
      <c r="AB8519" t="s">
        <v>21</v>
      </c>
      <c r="AC8519">
        <v>1</v>
      </c>
    </row>
    <row r="8520" spans="1:29" x14ac:dyDescent="0.25">
      <c r="A8520">
        <v>345</v>
      </c>
      <c r="B8520">
        <v>345102</v>
      </c>
      <c r="C8520">
        <v>6255</v>
      </c>
      <c r="D8520" t="str">
        <f>VLOOKUP(C8520,'Schedule 3'!A:M,13,FALSE)</f>
        <v>Operational/Non-Service Expenses</v>
      </c>
      <c r="E8520">
        <v>75</v>
      </c>
      <c r="F8520" s="1">
        <v>42751</v>
      </c>
      <c r="G8520" t="s">
        <v>462</v>
      </c>
      <c r="H8520" t="s">
        <v>1279</v>
      </c>
      <c r="K8520">
        <v>832052</v>
      </c>
      <c r="L8520">
        <v>256679</v>
      </c>
      <c r="Q8520" t="s">
        <v>1264</v>
      </c>
      <c r="U8520">
        <v>1</v>
      </c>
      <c r="V8520">
        <v>17</v>
      </c>
      <c r="X8520">
        <v>3029878</v>
      </c>
      <c r="Y8520" t="s">
        <v>65</v>
      </c>
      <c r="Z8520">
        <v>345</v>
      </c>
      <c r="AA8520" t="s">
        <v>755</v>
      </c>
      <c r="AB8520" t="s">
        <v>21</v>
      </c>
      <c r="AC8520">
        <v>1</v>
      </c>
    </row>
    <row r="8521" spans="1:29" x14ac:dyDescent="0.25">
      <c r="A8521">
        <v>345</v>
      </c>
      <c r="B8521">
        <v>345103</v>
      </c>
      <c r="C8521">
        <v>5895</v>
      </c>
      <c r="D8521" t="str">
        <f>VLOOKUP(C8521,'Schedule 3'!A:M,13,FALSE)</f>
        <v>Operational/Non-Service Expenses</v>
      </c>
      <c r="E8521">
        <v>17.63</v>
      </c>
      <c r="F8521" s="1">
        <v>42752</v>
      </c>
      <c r="G8521" t="s">
        <v>462</v>
      </c>
      <c r="H8521" t="s">
        <v>850</v>
      </c>
      <c r="K8521">
        <v>832282</v>
      </c>
      <c r="L8521">
        <v>256764</v>
      </c>
      <c r="Q8521" t="s">
        <v>1264</v>
      </c>
      <c r="U8521">
        <v>1</v>
      </c>
      <c r="V8521">
        <v>17</v>
      </c>
      <c r="X8521">
        <v>3000067</v>
      </c>
      <c r="Y8521" t="s">
        <v>65</v>
      </c>
      <c r="Z8521">
        <v>102</v>
      </c>
      <c r="AA8521" t="s">
        <v>755</v>
      </c>
      <c r="AB8521" t="s">
        <v>21</v>
      </c>
      <c r="AC8521">
        <v>7</v>
      </c>
    </row>
    <row r="8522" spans="1:29" x14ac:dyDescent="0.25">
      <c r="A8522">
        <v>345</v>
      </c>
      <c r="B8522">
        <v>345101</v>
      </c>
      <c r="C8522">
        <v>6255</v>
      </c>
      <c r="D8522" t="str">
        <f>VLOOKUP(C8522,'Schedule 3'!A:M,13,FALSE)</f>
        <v>Operational/Non-Service Expenses</v>
      </c>
      <c r="E8522">
        <v>18.5</v>
      </c>
      <c r="F8522" s="1">
        <v>42752</v>
      </c>
      <c r="G8522" t="s">
        <v>462</v>
      </c>
      <c r="H8522" t="s">
        <v>571</v>
      </c>
      <c r="K8522">
        <v>832326</v>
      </c>
      <c r="L8522">
        <v>256776</v>
      </c>
      <c r="Q8522" t="s">
        <v>1264</v>
      </c>
      <c r="U8522">
        <v>1</v>
      </c>
      <c r="V8522">
        <v>17</v>
      </c>
      <c r="X8522">
        <v>3004977</v>
      </c>
      <c r="Y8522" t="s">
        <v>65</v>
      </c>
      <c r="Z8522">
        <v>317</v>
      </c>
      <c r="AA8522" t="s">
        <v>755</v>
      </c>
      <c r="AB8522" t="s">
        <v>21</v>
      </c>
      <c r="AC8522">
        <v>1</v>
      </c>
    </row>
    <row r="8523" spans="1:29" x14ac:dyDescent="0.25">
      <c r="A8523">
        <v>345</v>
      </c>
      <c r="B8523">
        <v>345102</v>
      </c>
      <c r="C8523">
        <v>5940</v>
      </c>
      <c r="D8523" t="str">
        <f>VLOOKUP(C8523,'Schedule 3'!A:M,13,FALSE)</f>
        <v>Other Personnel Related Expenses</v>
      </c>
      <c r="E8523">
        <v>29.74</v>
      </c>
      <c r="F8523" s="1">
        <v>42752</v>
      </c>
      <c r="G8523" t="s">
        <v>462</v>
      </c>
      <c r="H8523" t="s">
        <v>1277</v>
      </c>
      <c r="K8523">
        <v>832343</v>
      </c>
      <c r="L8523">
        <v>256776</v>
      </c>
      <c r="Q8523" t="s">
        <v>1264</v>
      </c>
      <c r="U8523">
        <v>1</v>
      </c>
      <c r="V8523">
        <v>17</v>
      </c>
      <c r="X8523">
        <v>3004837</v>
      </c>
      <c r="Y8523" t="s">
        <v>65</v>
      </c>
      <c r="Z8523">
        <v>345</v>
      </c>
      <c r="AA8523" t="s">
        <v>755</v>
      </c>
      <c r="AB8523" t="s">
        <v>21</v>
      </c>
      <c r="AC8523">
        <v>1</v>
      </c>
    </row>
    <row r="8524" spans="1:29" x14ac:dyDescent="0.25">
      <c r="A8524">
        <v>345</v>
      </c>
      <c r="B8524">
        <v>345101</v>
      </c>
      <c r="C8524">
        <v>6310</v>
      </c>
      <c r="D8524" t="str">
        <f>VLOOKUP(C8524,'Schedule 3'!A:M,13,FALSE)</f>
        <v>Operational/Non-Service Expenses</v>
      </c>
      <c r="E8524">
        <v>101</v>
      </c>
      <c r="F8524" s="1">
        <v>42752</v>
      </c>
      <c r="G8524" t="s">
        <v>462</v>
      </c>
      <c r="H8524" t="s">
        <v>925</v>
      </c>
      <c r="K8524">
        <v>832346</v>
      </c>
      <c r="L8524">
        <v>256776</v>
      </c>
      <c r="Q8524" t="s">
        <v>1264</v>
      </c>
      <c r="U8524">
        <v>1</v>
      </c>
      <c r="V8524">
        <v>17</v>
      </c>
      <c r="X8524">
        <v>3005740</v>
      </c>
      <c r="Y8524" t="s">
        <v>65</v>
      </c>
      <c r="Z8524">
        <v>345</v>
      </c>
      <c r="AA8524" t="s">
        <v>755</v>
      </c>
      <c r="AB8524" t="s">
        <v>21</v>
      </c>
      <c r="AC8524">
        <v>1</v>
      </c>
    </row>
    <row r="8525" spans="1:29" x14ac:dyDescent="0.25">
      <c r="A8525">
        <v>345</v>
      </c>
      <c r="B8525">
        <v>345103</v>
      </c>
      <c r="C8525">
        <v>6320</v>
      </c>
      <c r="D8525" t="str">
        <f>VLOOKUP(C8525,'Schedule 3'!A:M,13,FALSE)</f>
        <v>Operational/Non-Service Expenses</v>
      </c>
      <c r="E8525">
        <v>19.100000000000001</v>
      </c>
      <c r="F8525" s="1">
        <v>42752</v>
      </c>
      <c r="G8525" t="s">
        <v>462</v>
      </c>
      <c r="H8525" t="s">
        <v>925</v>
      </c>
      <c r="K8525">
        <v>832347</v>
      </c>
      <c r="L8525">
        <v>256776</v>
      </c>
      <c r="Q8525" t="s">
        <v>1264</v>
      </c>
      <c r="U8525">
        <v>1</v>
      </c>
      <c r="V8525">
        <v>17</v>
      </c>
      <c r="X8525">
        <v>3005740</v>
      </c>
      <c r="Y8525" t="s">
        <v>65</v>
      </c>
      <c r="Z8525">
        <v>345</v>
      </c>
      <c r="AA8525" t="s">
        <v>755</v>
      </c>
      <c r="AB8525" t="s">
        <v>21</v>
      </c>
      <c r="AC8525">
        <v>1</v>
      </c>
    </row>
    <row r="8526" spans="1:29" x14ac:dyDescent="0.25">
      <c r="A8526">
        <v>345</v>
      </c>
      <c r="B8526">
        <v>345102</v>
      </c>
      <c r="C8526">
        <v>5895</v>
      </c>
      <c r="D8526" t="str">
        <f>VLOOKUP(C8526,'Schedule 3'!A:M,13,FALSE)</f>
        <v>Operational/Non-Service Expenses</v>
      </c>
      <c r="E8526">
        <v>67.31</v>
      </c>
      <c r="F8526" s="1">
        <v>42752</v>
      </c>
      <c r="G8526" t="s">
        <v>462</v>
      </c>
      <c r="H8526" t="s">
        <v>850</v>
      </c>
      <c r="K8526">
        <v>832348</v>
      </c>
      <c r="L8526">
        <v>256776</v>
      </c>
      <c r="Q8526" t="s">
        <v>1264</v>
      </c>
      <c r="U8526">
        <v>1</v>
      </c>
      <c r="V8526">
        <v>17</v>
      </c>
      <c r="X8526">
        <v>3000067</v>
      </c>
      <c r="Y8526" t="s">
        <v>65</v>
      </c>
      <c r="Z8526">
        <v>345</v>
      </c>
      <c r="AA8526" t="s">
        <v>755</v>
      </c>
      <c r="AB8526" t="s">
        <v>21</v>
      </c>
      <c r="AC8526">
        <v>1</v>
      </c>
    </row>
    <row r="8527" spans="1:29" x14ac:dyDescent="0.25">
      <c r="A8527">
        <v>345</v>
      </c>
      <c r="B8527">
        <v>345102</v>
      </c>
      <c r="C8527">
        <v>6090</v>
      </c>
      <c r="D8527" t="str">
        <f>VLOOKUP(C8527,'Schedule 3'!A:M,13,FALSE)</f>
        <v>Other Personnel Related Expenses</v>
      </c>
      <c r="E8527">
        <v>2.5</v>
      </c>
      <c r="F8527" s="1">
        <v>42752</v>
      </c>
      <c r="G8527" t="s">
        <v>462</v>
      </c>
      <c r="H8527" t="s">
        <v>1034</v>
      </c>
      <c r="K8527">
        <v>832353</v>
      </c>
      <c r="L8527">
        <v>256776</v>
      </c>
      <c r="Q8527" t="s">
        <v>1264</v>
      </c>
      <c r="U8527">
        <v>1</v>
      </c>
      <c r="V8527">
        <v>17</v>
      </c>
      <c r="X8527">
        <v>3005032</v>
      </c>
      <c r="Y8527" t="s">
        <v>65</v>
      </c>
      <c r="Z8527">
        <v>345</v>
      </c>
      <c r="AA8527" t="s">
        <v>755</v>
      </c>
      <c r="AB8527" t="s">
        <v>21</v>
      </c>
      <c r="AC8527">
        <v>1</v>
      </c>
    </row>
    <row r="8528" spans="1:29" x14ac:dyDescent="0.25">
      <c r="A8528">
        <v>345</v>
      </c>
      <c r="B8528">
        <v>345101</v>
      </c>
      <c r="C8528">
        <v>5480</v>
      </c>
      <c r="D8528" t="str">
        <f>VLOOKUP(C8528,'Schedule 3'!A:M,13,FALSE)</f>
        <v>Operational/Non-Service Expenses</v>
      </c>
      <c r="E8528">
        <v>134</v>
      </c>
      <c r="F8528" s="1">
        <v>42752</v>
      </c>
      <c r="G8528" t="s">
        <v>462</v>
      </c>
      <c r="H8528" t="s">
        <v>876</v>
      </c>
      <c r="K8528">
        <v>832354</v>
      </c>
      <c r="L8528">
        <v>256776</v>
      </c>
      <c r="Q8528" t="s">
        <v>1264</v>
      </c>
      <c r="U8528">
        <v>1</v>
      </c>
      <c r="V8528">
        <v>17</v>
      </c>
      <c r="X8528">
        <v>3006413</v>
      </c>
      <c r="Y8528" t="s">
        <v>65</v>
      </c>
      <c r="Z8528">
        <v>345</v>
      </c>
      <c r="AA8528" t="s">
        <v>755</v>
      </c>
      <c r="AB8528" t="s">
        <v>21</v>
      </c>
      <c r="AC8528">
        <v>1</v>
      </c>
    </row>
    <row r="8529" spans="1:29" x14ac:dyDescent="0.25">
      <c r="A8529">
        <v>345</v>
      </c>
      <c r="B8529">
        <v>345102</v>
      </c>
      <c r="C8529">
        <v>6260</v>
      </c>
      <c r="D8529" t="str">
        <f>VLOOKUP(C8529,'Schedule 3'!A:M,13,FALSE)</f>
        <v>Operational/Non-Service Expenses</v>
      </c>
      <c r="E8529">
        <v>243.35</v>
      </c>
      <c r="F8529" s="1">
        <v>42754</v>
      </c>
      <c r="G8529" t="s">
        <v>462</v>
      </c>
      <c r="H8529" t="s">
        <v>851</v>
      </c>
      <c r="K8529">
        <v>833754</v>
      </c>
      <c r="L8529">
        <v>256956</v>
      </c>
      <c r="Q8529" t="s">
        <v>1264</v>
      </c>
      <c r="U8529">
        <v>1</v>
      </c>
      <c r="V8529">
        <v>17</v>
      </c>
      <c r="X8529">
        <v>3000863</v>
      </c>
      <c r="Y8529" t="s">
        <v>65</v>
      </c>
      <c r="Z8529">
        <v>345</v>
      </c>
      <c r="AA8529" t="s">
        <v>755</v>
      </c>
      <c r="AB8529" t="s">
        <v>21</v>
      </c>
      <c r="AC8529">
        <v>1</v>
      </c>
    </row>
    <row r="8530" spans="1:29" x14ac:dyDescent="0.25">
      <c r="A8530">
        <v>345</v>
      </c>
      <c r="B8530">
        <v>345102</v>
      </c>
      <c r="C8530">
        <v>5865</v>
      </c>
      <c r="D8530" t="str">
        <f>VLOOKUP(C8530,'Schedule 3'!A:M,13,FALSE)</f>
        <v>Other Personnel Related Expenses</v>
      </c>
      <c r="E8530">
        <v>115.51</v>
      </c>
      <c r="F8530" s="1">
        <v>42754</v>
      </c>
      <c r="G8530" t="s">
        <v>462</v>
      </c>
      <c r="H8530" t="s">
        <v>903</v>
      </c>
      <c r="K8530">
        <v>833785</v>
      </c>
      <c r="L8530">
        <v>256956</v>
      </c>
      <c r="Q8530" t="s">
        <v>1264</v>
      </c>
      <c r="U8530">
        <v>1</v>
      </c>
      <c r="V8530">
        <v>17</v>
      </c>
      <c r="X8530">
        <v>3043997</v>
      </c>
      <c r="Y8530" t="s">
        <v>65</v>
      </c>
      <c r="Z8530">
        <v>345</v>
      </c>
      <c r="AA8530" t="s">
        <v>755</v>
      </c>
      <c r="AB8530" t="s">
        <v>21</v>
      </c>
      <c r="AC8530">
        <v>1</v>
      </c>
    </row>
    <row r="8531" spans="1:29" x14ac:dyDescent="0.25">
      <c r="A8531">
        <v>345</v>
      </c>
      <c r="B8531">
        <v>345102</v>
      </c>
      <c r="C8531">
        <v>5880</v>
      </c>
      <c r="D8531" t="str">
        <f>VLOOKUP(C8531,'Schedule 3'!A:M,13,FALSE)</f>
        <v>Other Personnel Related Expenses</v>
      </c>
      <c r="E8531">
        <v>12.5</v>
      </c>
      <c r="F8531" s="1">
        <v>42754</v>
      </c>
      <c r="G8531" t="s">
        <v>462</v>
      </c>
      <c r="H8531" t="s">
        <v>903</v>
      </c>
      <c r="K8531">
        <v>833785</v>
      </c>
      <c r="L8531">
        <v>256956</v>
      </c>
      <c r="Q8531" t="s">
        <v>1264</v>
      </c>
      <c r="U8531">
        <v>1</v>
      </c>
      <c r="V8531">
        <v>17</v>
      </c>
      <c r="X8531">
        <v>3043997</v>
      </c>
      <c r="Y8531" t="s">
        <v>65</v>
      </c>
      <c r="Z8531">
        <v>345</v>
      </c>
      <c r="AA8531" t="s">
        <v>755</v>
      </c>
      <c r="AB8531" t="s">
        <v>21</v>
      </c>
      <c r="AC8531">
        <v>2</v>
      </c>
    </row>
    <row r="8532" spans="1:29" x14ac:dyDescent="0.25">
      <c r="A8532">
        <v>345</v>
      </c>
      <c r="B8532">
        <v>345102</v>
      </c>
      <c r="C8532">
        <v>5740</v>
      </c>
      <c r="D8532" t="str">
        <f>VLOOKUP(C8532,'Schedule 3'!A:M,13,FALSE)</f>
        <v>Other Personnel Related Expenses</v>
      </c>
      <c r="E8532">
        <v>21.17</v>
      </c>
      <c r="F8532" s="1">
        <v>42754</v>
      </c>
      <c r="G8532" t="s">
        <v>462</v>
      </c>
      <c r="H8532" t="s">
        <v>903</v>
      </c>
      <c r="K8532">
        <v>833785</v>
      </c>
      <c r="L8532">
        <v>256956</v>
      </c>
      <c r="Q8532" t="s">
        <v>1264</v>
      </c>
      <c r="U8532">
        <v>1</v>
      </c>
      <c r="V8532">
        <v>17</v>
      </c>
      <c r="X8532">
        <v>3043997</v>
      </c>
      <c r="Y8532" t="s">
        <v>65</v>
      </c>
      <c r="Z8532">
        <v>345</v>
      </c>
      <c r="AA8532" t="s">
        <v>755</v>
      </c>
      <c r="AB8532" t="s">
        <v>21</v>
      </c>
      <c r="AC8532">
        <v>3</v>
      </c>
    </row>
    <row r="8533" spans="1:29" x14ac:dyDescent="0.25">
      <c r="A8533">
        <v>345</v>
      </c>
      <c r="B8533">
        <v>345102</v>
      </c>
      <c r="C8533">
        <v>6185</v>
      </c>
      <c r="D8533" t="str">
        <f>VLOOKUP(C8533,'Schedule 3'!A:M,13,FALSE)</f>
        <v>Transport/Travel Expenses</v>
      </c>
      <c r="E8533">
        <v>446.87</v>
      </c>
      <c r="F8533" s="1">
        <v>42754</v>
      </c>
      <c r="G8533" t="s">
        <v>462</v>
      </c>
      <c r="H8533" t="s">
        <v>384</v>
      </c>
      <c r="K8533">
        <v>833790</v>
      </c>
      <c r="L8533">
        <v>256956</v>
      </c>
      <c r="Q8533" t="s">
        <v>1264</v>
      </c>
      <c r="U8533">
        <v>1</v>
      </c>
      <c r="V8533">
        <v>17</v>
      </c>
      <c r="X8533">
        <v>1001177</v>
      </c>
      <c r="Y8533" t="s">
        <v>65</v>
      </c>
      <c r="Z8533">
        <v>345</v>
      </c>
      <c r="AA8533" t="s">
        <v>755</v>
      </c>
      <c r="AB8533" t="s">
        <v>21</v>
      </c>
      <c r="AC8533">
        <v>1</v>
      </c>
    </row>
    <row r="8534" spans="1:29" x14ac:dyDescent="0.25">
      <c r="A8534">
        <v>345</v>
      </c>
      <c r="B8534">
        <v>345102</v>
      </c>
      <c r="C8534">
        <v>6200</v>
      </c>
      <c r="D8534" t="str">
        <f>VLOOKUP(C8534,'Schedule 3'!A:M,13,FALSE)</f>
        <v>Transport/Travel Expenses</v>
      </c>
      <c r="E8534">
        <v>134.33000000000001</v>
      </c>
      <c r="F8534" s="1">
        <v>42754</v>
      </c>
      <c r="G8534" t="s">
        <v>462</v>
      </c>
      <c r="H8534" t="s">
        <v>384</v>
      </c>
      <c r="K8534">
        <v>833790</v>
      </c>
      <c r="L8534">
        <v>256956</v>
      </c>
      <c r="Q8534" t="s">
        <v>1264</v>
      </c>
      <c r="U8534">
        <v>1</v>
      </c>
      <c r="V8534">
        <v>17</v>
      </c>
      <c r="X8534">
        <v>1001177</v>
      </c>
      <c r="Y8534" t="s">
        <v>65</v>
      </c>
      <c r="Z8534">
        <v>345</v>
      </c>
      <c r="AA8534" t="s">
        <v>755</v>
      </c>
      <c r="AB8534" t="s">
        <v>21</v>
      </c>
      <c r="AC8534">
        <v>2</v>
      </c>
    </row>
    <row r="8535" spans="1:29" x14ac:dyDescent="0.25">
      <c r="A8535">
        <v>345</v>
      </c>
      <c r="B8535">
        <v>345101</v>
      </c>
      <c r="C8535">
        <v>6185</v>
      </c>
      <c r="D8535" t="str">
        <f>VLOOKUP(C8535,'Schedule 3'!A:M,13,FALSE)</f>
        <v>Transport/Travel Expenses</v>
      </c>
      <c r="E8535">
        <v>145.5</v>
      </c>
      <c r="F8535" s="1">
        <v>42759</v>
      </c>
      <c r="G8535" t="s">
        <v>462</v>
      </c>
      <c r="H8535" t="s">
        <v>89</v>
      </c>
      <c r="K8535">
        <v>834449</v>
      </c>
      <c r="L8535">
        <v>257278</v>
      </c>
      <c r="Q8535" t="s">
        <v>1264</v>
      </c>
      <c r="U8535">
        <v>1</v>
      </c>
      <c r="V8535">
        <v>17</v>
      </c>
      <c r="X8535">
        <v>1099720</v>
      </c>
      <c r="Y8535" t="s">
        <v>65</v>
      </c>
      <c r="Z8535">
        <v>345</v>
      </c>
      <c r="AA8535" t="s">
        <v>755</v>
      </c>
      <c r="AB8535" t="s">
        <v>21</v>
      </c>
      <c r="AC8535">
        <v>1</v>
      </c>
    </row>
    <row r="8536" spans="1:29" x14ac:dyDescent="0.25">
      <c r="A8536">
        <v>345</v>
      </c>
      <c r="B8536">
        <v>345101</v>
      </c>
      <c r="C8536">
        <v>6200</v>
      </c>
      <c r="D8536" t="str">
        <f>VLOOKUP(C8536,'Schedule 3'!A:M,13,FALSE)</f>
        <v>Transport/Travel Expenses</v>
      </c>
      <c r="E8536">
        <v>59.77</v>
      </c>
      <c r="F8536" s="1">
        <v>42759</v>
      </c>
      <c r="G8536" t="s">
        <v>462</v>
      </c>
      <c r="H8536" t="s">
        <v>89</v>
      </c>
      <c r="K8536">
        <v>834449</v>
      </c>
      <c r="L8536">
        <v>257278</v>
      </c>
      <c r="Q8536" t="s">
        <v>1264</v>
      </c>
      <c r="U8536">
        <v>1</v>
      </c>
      <c r="V8536">
        <v>17</v>
      </c>
      <c r="X8536">
        <v>1099720</v>
      </c>
      <c r="Y8536" t="s">
        <v>65</v>
      </c>
      <c r="Z8536">
        <v>345</v>
      </c>
      <c r="AA8536" t="s">
        <v>755</v>
      </c>
      <c r="AB8536" t="s">
        <v>21</v>
      </c>
      <c r="AC8536">
        <v>2</v>
      </c>
    </row>
    <row r="8537" spans="1:29" x14ac:dyDescent="0.25">
      <c r="A8537">
        <v>345</v>
      </c>
      <c r="B8537">
        <v>345102</v>
      </c>
      <c r="C8537">
        <v>6200</v>
      </c>
      <c r="D8537" t="str">
        <f>VLOOKUP(C8537,'Schedule 3'!A:M,13,FALSE)</f>
        <v>Transport/Travel Expenses</v>
      </c>
      <c r="E8537">
        <v>34.28</v>
      </c>
      <c r="F8537" s="1">
        <v>42759</v>
      </c>
      <c r="G8537" t="s">
        <v>462</v>
      </c>
      <c r="H8537" t="s">
        <v>89</v>
      </c>
      <c r="K8537">
        <v>834449</v>
      </c>
      <c r="L8537">
        <v>257278</v>
      </c>
      <c r="Q8537" t="s">
        <v>1264</v>
      </c>
      <c r="U8537">
        <v>1</v>
      </c>
      <c r="V8537">
        <v>17</v>
      </c>
      <c r="X8537">
        <v>1099720</v>
      </c>
      <c r="Y8537" t="s">
        <v>65</v>
      </c>
      <c r="Z8537">
        <v>345</v>
      </c>
      <c r="AA8537" t="s">
        <v>755</v>
      </c>
      <c r="AB8537" t="s">
        <v>21</v>
      </c>
      <c r="AC8537">
        <v>3</v>
      </c>
    </row>
    <row r="8538" spans="1:29" x14ac:dyDescent="0.25">
      <c r="A8538">
        <v>345</v>
      </c>
      <c r="B8538">
        <v>345103</v>
      </c>
      <c r="C8538">
        <v>5895</v>
      </c>
      <c r="D8538" t="str">
        <f>VLOOKUP(C8538,'Schedule 3'!A:M,13,FALSE)</f>
        <v>Operational/Non-Service Expenses</v>
      </c>
      <c r="E8538">
        <v>6.47</v>
      </c>
      <c r="F8538" s="1">
        <v>42759</v>
      </c>
      <c r="G8538" t="s">
        <v>462</v>
      </c>
      <c r="H8538" t="s">
        <v>89</v>
      </c>
      <c r="K8538">
        <v>834449</v>
      </c>
      <c r="L8538">
        <v>257278</v>
      </c>
      <c r="Q8538" t="s">
        <v>1264</v>
      </c>
      <c r="U8538">
        <v>1</v>
      </c>
      <c r="V8538">
        <v>17</v>
      </c>
      <c r="X8538">
        <v>1099720</v>
      </c>
      <c r="Y8538" t="s">
        <v>65</v>
      </c>
      <c r="Z8538">
        <v>345</v>
      </c>
      <c r="AA8538" t="s">
        <v>755</v>
      </c>
      <c r="AB8538" t="s">
        <v>21</v>
      </c>
      <c r="AC8538">
        <v>4</v>
      </c>
    </row>
    <row r="8539" spans="1:29" x14ac:dyDescent="0.25">
      <c r="A8539">
        <v>345</v>
      </c>
      <c r="B8539">
        <v>345101</v>
      </c>
      <c r="C8539">
        <v>6260</v>
      </c>
      <c r="D8539" t="str">
        <f>VLOOKUP(C8539,'Schedule 3'!A:M,13,FALSE)</f>
        <v>Operational/Non-Service Expenses</v>
      </c>
      <c r="E8539">
        <v>100.23</v>
      </c>
      <c r="F8539" s="1">
        <v>42759</v>
      </c>
      <c r="G8539" t="s">
        <v>462</v>
      </c>
      <c r="H8539" t="s">
        <v>851</v>
      </c>
      <c r="K8539">
        <v>834460</v>
      </c>
      <c r="L8539">
        <v>257278</v>
      </c>
      <c r="Q8539" t="s">
        <v>1264</v>
      </c>
      <c r="U8539">
        <v>1</v>
      </c>
      <c r="V8539">
        <v>17</v>
      </c>
      <c r="X8539">
        <v>3000863</v>
      </c>
      <c r="Y8539" t="s">
        <v>65</v>
      </c>
      <c r="Z8539">
        <v>345</v>
      </c>
      <c r="AA8539" t="s">
        <v>755</v>
      </c>
      <c r="AB8539" t="s">
        <v>21</v>
      </c>
      <c r="AC8539">
        <v>1</v>
      </c>
    </row>
    <row r="8540" spans="1:29" x14ac:dyDescent="0.25">
      <c r="A8540">
        <v>345</v>
      </c>
      <c r="B8540">
        <v>345102</v>
      </c>
      <c r="C8540">
        <v>6310</v>
      </c>
      <c r="D8540" t="str">
        <f>VLOOKUP(C8540,'Schedule 3'!A:M,13,FALSE)</f>
        <v>Operational/Non-Service Expenses</v>
      </c>
      <c r="E8540">
        <v>201.32</v>
      </c>
      <c r="F8540" s="1">
        <v>42759</v>
      </c>
      <c r="G8540" t="s">
        <v>462</v>
      </c>
      <c r="H8540" t="s">
        <v>851</v>
      </c>
      <c r="K8540">
        <v>834463</v>
      </c>
      <c r="L8540">
        <v>257278</v>
      </c>
      <c r="Q8540" t="s">
        <v>1264</v>
      </c>
      <c r="U8540">
        <v>1</v>
      </c>
      <c r="V8540">
        <v>17</v>
      </c>
      <c r="X8540">
        <v>3000863</v>
      </c>
      <c r="Y8540" t="s">
        <v>65</v>
      </c>
      <c r="Z8540">
        <v>345</v>
      </c>
      <c r="AA8540" t="s">
        <v>755</v>
      </c>
      <c r="AB8540" t="s">
        <v>21</v>
      </c>
      <c r="AC8540">
        <v>1</v>
      </c>
    </row>
    <row r="8541" spans="1:29" x14ac:dyDescent="0.25">
      <c r="A8541">
        <v>345</v>
      </c>
      <c r="B8541">
        <v>345101</v>
      </c>
      <c r="C8541">
        <v>6310</v>
      </c>
      <c r="D8541" t="str">
        <f>VLOOKUP(C8541,'Schedule 3'!A:M,13,FALSE)</f>
        <v>Operational/Non-Service Expenses</v>
      </c>
      <c r="E8541">
        <v>6.4</v>
      </c>
      <c r="F8541" s="1">
        <v>42759</v>
      </c>
      <c r="G8541" t="s">
        <v>462</v>
      </c>
      <c r="H8541" t="s">
        <v>877</v>
      </c>
      <c r="K8541">
        <v>834476</v>
      </c>
      <c r="L8541">
        <v>257278</v>
      </c>
      <c r="Q8541" t="s">
        <v>1264</v>
      </c>
      <c r="U8541">
        <v>1</v>
      </c>
      <c r="V8541">
        <v>17</v>
      </c>
      <c r="X8541">
        <v>3029123</v>
      </c>
      <c r="Y8541" t="s">
        <v>65</v>
      </c>
      <c r="Z8541">
        <v>345</v>
      </c>
      <c r="AA8541" t="s">
        <v>755</v>
      </c>
      <c r="AB8541" t="s">
        <v>21</v>
      </c>
      <c r="AC8541">
        <v>1</v>
      </c>
    </row>
    <row r="8542" spans="1:29" x14ac:dyDescent="0.25">
      <c r="A8542">
        <v>345</v>
      </c>
      <c r="B8542">
        <v>345102</v>
      </c>
      <c r="C8542">
        <v>6310</v>
      </c>
      <c r="D8542" t="str">
        <f>VLOOKUP(C8542,'Schedule 3'!A:M,13,FALSE)</f>
        <v>Operational/Non-Service Expenses</v>
      </c>
      <c r="E8542">
        <v>54.4</v>
      </c>
      <c r="F8542" s="1">
        <v>42759</v>
      </c>
      <c r="G8542" t="s">
        <v>462</v>
      </c>
      <c r="H8542" t="s">
        <v>877</v>
      </c>
      <c r="K8542">
        <v>834477</v>
      </c>
      <c r="L8542">
        <v>257278</v>
      </c>
      <c r="Q8542" t="s">
        <v>1264</v>
      </c>
      <c r="U8542">
        <v>1</v>
      </c>
      <c r="V8542">
        <v>17</v>
      </c>
      <c r="X8542">
        <v>3029123</v>
      </c>
      <c r="Y8542" t="s">
        <v>65</v>
      </c>
      <c r="Z8542">
        <v>345</v>
      </c>
      <c r="AA8542" t="s">
        <v>755</v>
      </c>
      <c r="AB8542" t="s">
        <v>21</v>
      </c>
      <c r="AC8542">
        <v>1</v>
      </c>
    </row>
    <row r="8543" spans="1:29" x14ac:dyDescent="0.25">
      <c r="A8543">
        <v>345</v>
      </c>
      <c r="B8543">
        <v>345102</v>
      </c>
      <c r="C8543">
        <v>6310</v>
      </c>
      <c r="D8543" t="str">
        <f>VLOOKUP(C8543,'Schedule 3'!A:M,13,FALSE)</f>
        <v>Operational/Non-Service Expenses</v>
      </c>
      <c r="E8543">
        <v>140.4</v>
      </c>
      <c r="F8543" s="1">
        <v>42759</v>
      </c>
      <c r="G8543" t="s">
        <v>462</v>
      </c>
      <c r="H8543" t="s">
        <v>1280</v>
      </c>
      <c r="K8543">
        <v>834485</v>
      </c>
      <c r="L8543">
        <v>257278</v>
      </c>
      <c r="Q8543" t="s">
        <v>1264</v>
      </c>
      <c r="U8543">
        <v>1</v>
      </c>
      <c r="V8543">
        <v>17</v>
      </c>
      <c r="X8543">
        <v>3006907</v>
      </c>
      <c r="Y8543" t="s">
        <v>65</v>
      </c>
      <c r="Z8543">
        <v>345</v>
      </c>
      <c r="AA8543" t="s">
        <v>755</v>
      </c>
      <c r="AB8543" t="s">
        <v>21</v>
      </c>
      <c r="AC8543">
        <v>1</v>
      </c>
    </row>
    <row r="8544" spans="1:29" x14ac:dyDescent="0.25">
      <c r="A8544">
        <v>345</v>
      </c>
      <c r="B8544">
        <v>345101</v>
      </c>
      <c r="C8544">
        <v>5965</v>
      </c>
      <c r="D8544" t="str">
        <f>VLOOKUP(C8544,'Schedule 3'!A:M,13,FALSE)</f>
        <v>Other Personnel Related Expenses</v>
      </c>
      <c r="E8544">
        <v>76.89</v>
      </c>
      <c r="F8544" s="1">
        <v>42759</v>
      </c>
      <c r="G8544" t="s">
        <v>462</v>
      </c>
      <c r="H8544" t="s">
        <v>1281</v>
      </c>
      <c r="K8544">
        <v>834489</v>
      </c>
      <c r="L8544">
        <v>257278</v>
      </c>
      <c r="Q8544" t="s">
        <v>1264</v>
      </c>
      <c r="U8544">
        <v>1</v>
      </c>
      <c r="V8544">
        <v>17</v>
      </c>
      <c r="X8544">
        <v>3005068</v>
      </c>
      <c r="Y8544" t="s">
        <v>65</v>
      </c>
      <c r="Z8544">
        <v>345</v>
      </c>
      <c r="AA8544" t="s">
        <v>755</v>
      </c>
      <c r="AB8544" t="s">
        <v>21</v>
      </c>
      <c r="AC8544">
        <v>1</v>
      </c>
    </row>
    <row r="8545" spans="1:29" x14ac:dyDescent="0.25">
      <c r="A8545">
        <v>345</v>
      </c>
      <c r="B8545">
        <v>345102</v>
      </c>
      <c r="C8545">
        <v>5810</v>
      </c>
      <c r="D8545" t="str">
        <f>VLOOKUP(C8545,'Schedule 3'!A:M,13,FALSE)</f>
        <v>Other Personnel Related Expenses</v>
      </c>
      <c r="E8545">
        <v>40</v>
      </c>
      <c r="F8545" s="1">
        <v>42759</v>
      </c>
      <c r="G8545" t="s">
        <v>462</v>
      </c>
      <c r="H8545" t="s">
        <v>838</v>
      </c>
      <c r="K8545">
        <v>834494</v>
      </c>
      <c r="L8545">
        <v>257278</v>
      </c>
      <c r="Q8545" t="s">
        <v>1264</v>
      </c>
      <c r="U8545">
        <v>1</v>
      </c>
      <c r="V8545">
        <v>17</v>
      </c>
      <c r="X8545">
        <v>3005157</v>
      </c>
      <c r="Y8545" t="s">
        <v>65</v>
      </c>
      <c r="Z8545">
        <v>345</v>
      </c>
      <c r="AA8545" t="s">
        <v>755</v>
      </c>
      <c r="AB8545" t="s">
        <v>21</v>
      </c>
      <c r="AC8545">
        <v>1</v>
      </c>
    </row>
    <row r="8546" spans="1:29" x14ac:dyDescent="0.25">
      <c r="A8546">
        <v>345</v>
      </c>
      <c r="B8546">
        <v>345102</v>
      </c>
      <c r="C8546">
        <v>5810</v>
      </c>
      <c r="D8546" t="str">
        <f>VLOOKUP(C8546,'Schedule 3'!A:M,13,FALSE)</f>
        <v>Other Personnel Related Expenses</v>
      </c>
      <c r="E8546">
        <v>206</v>
      </c>
      <c r="F8546" s="1">
        <v>42759</v>
      </c>
      <c r="G8546" t="s">
        <v>462</v>
      </c>
      <c r="H8546" t="s">
        <v>1282</v>
      </c>
      <c r="K8546">
        <v>834502</v>
      </c>
      <c r="L8546">
        <v>257278</v>
      </c>
      <c r="Q8546" t="s">
        <v>1264</v>
      </c>
      <c r="U8546">
        <v>1</v>
      </c>
      <c r="V8546">
        <v>17</v>
      </c>
      <c r="X8546">
        <v>3006788</v>
      </c>
      <c r="Y8546" t="s">
        <v>65</v>
      </c>
      <c r="Z8546">
        <v>345</v>
      </c>
      <c r="AA8546" t="s">
        <v>755</v>
      </c>
      <c r="AB8546" t="s">
        <v>21</v>
      </c>
      <c r="AC8546">
        <v>1</v>
      </c>
    </row>
    <row r="8547" spans="1:29" x14ac:dyDescent="0.25">
      <c r="A8547">
        <v>345</v>
      </c>
      <c r="B8547">
        <v>345103</v>
      </c>
      <c r="C8547">
        <v>6345</v>
      </c>
      <c r="D8547" t="str">
        <f>VLOOKUP(C8547,'Schedule 3'!A:M,13,FALSE)</f>
        <v>Operational/Non-Service Expenses</v>
      </c>
      <c r="E8547">
        <v>3.98</v>
      </c>
      <c r="F8547" s="1">
        <v>42759</v>
      </c>
      <c r="G8547" t="s">
        <v>462</v>
      </c>
      <c r="H8547" t="s">
        <v>878</v>
      </c>
      <c r="I8547" t="s">
        <v>1032</v>
      </c>
      <c r="K8547">
        <v>834509</v>
      </c>
      <c r="L8547">
        <v>257284</v>
      </c>
      <c r="M8547">
        <v>234214</v>
      </c>
      <c r="N8547" t="s">
        <v>1022</v>
      </c>
      <c r="O8547" t="s">
        <v>1016</v>
      </c>
      <c r="Q8547" t="s">
        <v>1264</v>
      </c>
      <c r="U8547">
        <v>1</v>
      </c>
      <c r="V8547">
        <v>17</v>
      </c>
      <c r="X8547">
        <v>3000092</v>
      </c>
      <c r="Y8547" t="s">
        <v>65</v>
      </c>
      <c r="Z8547">
        <v>345</v>
      </c>
      <c r="AA8547" t="s">
        <v>755</v>
      </c>
      <c r="AB8547" t="s">
        <v>21</v>
      </c>
      <c r="AC8547">
        <v>2</v>
      </c>
    </row>
    <row r="8548" spans="1:29" x14ac:dyDescent="0.25">
      <c r="A8548">
        <v>345</v>
      </c>
      <c r="B8548">
        <v>345103</v>
      </c>
      <c r="C8548">
        <v>6345</v>
      </c>
      <c r="D8548" t="str">
        <f>VLOOKUP(C8548,'Schedule 3'!A:M,13,FALSE)</f>
        <v>Operational/Non-Service Expenses</v>
      </c>
      <c r="E8548">
        <v>1.85</v>
      </c>
      <c r="F8548" s="1">
        <v>42759</v>
      </c>
      <c r="G8548" t="s">
        <v>462</v>
      </c>
      <c r="H8548" t="s">
        <v>878</v>
      </c>
      <c r="I8548" t="s">
        <v>1033</v>
      </c>
      <c r="K8548">
        <v>834510</v>
      </c>
      <c r="L8548">
        <v>257284</v>
      </c>
      <c r="M8548">
        <v>234490</v>
      </c>
      <c r="N8548" t="s">
        <v>1022</v>
      </c>
      <c r="O8548" t="s">
        <v>1016</v>
      </c>
      <c r="Q8548" t="s">
        <v>1264</v>
      </c>
      <c r="U8548">
        <v>1</v>
      </c>
      <c r="V8548">
        <v>17</v>
      </c>
      <c r="X8548">
        <v>3000092</v>
      </c>
      <c r="Y8548" t="s">
        <v>65</v>
      </c>
      <c r="Z8548">
        <v>345</v>
      </c>
      <c r="AA8548" t="s">
        <v>755</v>
      </c>
      <c r="AB8548" t="s">
        <v>21</v>
      </c>
      <c r="AC8548">
        <v>2</v>
      </c>
    </row>
    <row r="8549" spans="1:29" x14ac:dyDescent="0.25">
      <c r="A8549">
        <v>345</v>
      </c>
      <c r="B8549">
        <v>345101</v>
      </c>
      <c r="C8549">
        <v>6310</v>
      </c>
      <c r="D8549" t="str">
        <f>VLOOKUP(C8549,'Schedule 3'!A:M,13,FALSE)</f>
        <v>Operational/Non-Service Expenses</v>
      </c>
      <c r="E8549">
        <v>234.83</v>
      </c>
      <c r="F8549" s="1">
        <v>42759</v>
      </c>
      <c r="G8549" t="s">
        <v>462</v>
      </c>
      <c r="H8549" t="s">
        <v>849</v>
      </c>
      <c r="K8549">
        <v>834512</v>
      </c>
      <c r="L8549">
        <v>257278</v>
      </c>
      <c r="Q8549" t="s">
        <v>1264</v>
      </c>
      <c r="U8549">
        <v>1</v>
      </c>
      <c r="V8549">
        <v>17</v>
      </c>
      <c r="X8549">
        <v>3009296</v>
      </c>
      <c r="Y8549" t="s">
        <v>65</v>
      </c>
      <c r="Z8549">
        <v>345</v>
      </c>
      <c r="AA8549" t="s">
        <v>755</v>
      </c>
      <c r="AB8549" t="s">
        <v>21</v>
      </c>
      <c r="AC8549">
        <v>1</v>
      </c>
    </row>
    <row r="8550" spans="1:29" x14ac:dyDescent="0.25">
      <c r="A8550">
        <v>345</v>
      </c>
      <c r="B8550">
        <v>345101</v>
      </c>
      <c r="C8550">
        <v>6310</v>
      </c>
      <c r="D8550" t="str">
        <f>VLOOKUP(C8550,'Schedule 3'!A:M,13,FALSE)</f>
        <v>Operational/Non-Service Expenses</v>
      </c>
      <c r="E8550">
        <v>116.2</v>
      </c>
      <c r="F8550" s="1">
        <v>42759</v>
      </c>
      <c r="G8550" t="s">
        <v>462</v>
      </c>
      <c r="H8550" t="s">
        <v>849</v>
      </c>
      <c r="K8550">
        <v>834513</v>
      </c>
      <c r="L8550">
        <v>257278</v>
      </c>
      <c r="Q8550" t="s">
        <v>1264</v>
      </c>
      <c r="U8550">
        <v>1</v>
      </c>
      <c r="V8550">
        <v>17</v>
      </c>
      <c r="X8550">
        <v>3009296</v>
      </c>
      <c r="Y8550" t="s">
        <v>65</v>
      </c>
      <c r="Z8550">
        <v>345</v>
      </c>
      <c r="AA8550" t="s">
        <v>755</v>
      </c>
      <c r="AB8550" t="s">
        <v>21</v>
      </c>
      <c r="AC8550">
        <v>1</v>
      </c>
    </row>
    <row r="8551" spans="1:29" x14ac:dyDescent="0.25">
      <c r="A8551">
        <v>345</v>
      </c>
      <c r="B8551">
        <v>345101</v>
      </c>
      <c r="C8551">
        <v>5970</v>
      </c>
      <c r="D8551" t="str">
        <f>VLOOKUP(C8551,'Schedule 3'!A:M,13,FALSE)</f>
        <v>Other Personnel Related Expenses</v>
      </c>
      <c r="E8551">
        <v>195</v>
      </c>
      <c r="F8551" s="1">
        <v>42759</v>
      </c>
      <c r="G8551" t="s">
        <v>462</v>
      </c>
      <c r="H8551" t="s">
        <v>1283</v>
      </c>
      <c r="K8551">
        <v>834524</v>
      </c>
      <c r="L8551">
        <v>257278</v>
      </c>
      <c r="Q8551" t="s">
        <v>1264</v>
      </c>
      <c r="U8551">
        <v>1</v>
      </c>
      <c r="V8551">
        <v>17</v>
      </c>
      <c r="X8551">
        <v>3057952</v>
      </c>
      <c r="Y8551" t="s">
        <v>65</v>
      </c>
      <c r="Z8551">
        <v>345</v>
      </c>
      <c r="AA8551" t="s">
        <v>755</v>
      </c>
      <c r="AB8551" t="s">
        <v>21</v>
      </c>
      <c r="AC8551">
        <v>1</v>
      </c>
    </row>
    <row r="8552" spans="1:29" x14ac:dyDescent="0.25">
      <c r="A8552">
        <v>345</v>
      </c>
      <c r="B8552">
        <v>345102</v>
      </c>
      <c r="C8552">
        <v>6310</v>
      </c>
      <c r="D8552" t="str">
        <f>VLOOKUP(C8552,'Schedule 3'!A:M,13,FALSE)</f>
        <v>Operational/Non-Service Expenses</v>
      </c>
      <c r="E8552">
        <v>212</v>
      </c>
      <c r="F8552" s="1">
        <v>42759</v>
      </c>
      <c r="G8552" t="s">
        <v>462</v>
      </c>
      <c r="H8552" t="s">
        <v>1284</v>
      </c>
      <c r="K8552">
        <v>834525</v>
      </c>
      <c r="L8552">
        <v>257278</v>
      </c>
      <c r="Q8552" t="s">
        <v>1264</v>
      </c>
      <c r="U8552">
        <v>1</v>
      </c>
      <c r="V8552">
        <v>17</v>
      </c>
      <c r="X8552">
        <v>3005120</v>
      </c>
      <c r="Y8552" t="s">
        <v>65</v>
      </c>
      <c r="Z8552">
        <v>345</v>
      </c>
      <c r="AA8552" t="s">
        <v>755</v>
      </c>
      <c r="AB8552" t="s">
        <v>21</v>
      </c>
      <c r="AC8552">
        <v>1</v>
      </c>
    </row>
    <row r="8553" spans="1:29" x14ac:dyDescent="0.25">
      <c r="A8553">
        <v>345</v>
      </c>
      <c r="B8553">
        <v>345102</v>
      </c>
      <c r="C8553">
        <v>6310</v>
      </c>
      <c r="D8553" t="str">
        <f>VLOOKUP(C8553,'Schedule 3'!A:M,13,FALSE)</f>
        <v>Operational/Non-Service Expenses</v>
      </c>
      <c r="E8553">
        <v>106</v>
      </c>
      <c r="F8553" s="1">
        <v>42759</v>
      </c>
      <c r="G8553" t="s">
        <v>462</v>
      </c>
      <c r="H8553" t="s">
        <v>1284</v>
      </c>
      <c r="K8553">
        <v>834526</v>
      </c>
      <c r="L8553">
        <v>257278</v>
      </c>
      <c r="Q8553" t="s">
        <v>1264</v>
      </c>
      <c r="U8553">
        <v>1</v>
      </c>
      <c r="V8553">
        <v>17</v>
      </c>
      <c r="X8553">
        <v>3005120</v>
      </c>
      <c r="Y8553" t="s">
        <v>65</v>
      </c>
      <c r="Z8553">
        <v>345</v>
      </c>
      <c r="AA8553" t="s">
        <v>755</v>
      </c>
      <c r="AB8553" t="s">
        <v>21</v>
      </c>
      <c r="AC8553">
        <v>1</v>
      </c>
    </row>
    <row r="8554" spans="1:29" x14ac:dyDescent="0.25">
      <c r="A8554">
        <v>345</v>
      </c>
      <c r="B8554">
        <v>345103</v>
      </c>
      <c r="C8554">
        <v>5960</v>
      </c>
      <c r="D8554" t="str">
        <f>VLOOKUP(C8554,'Schedule 3'!A:M,13,FALSE)</f>
        <v>Other Personnel Related Expenses</v>
      </c>
      <c r="E8554">
        <v>53.53</v>
      </c>
      <c r="F8554" s="1">
        <v>42759</v>
      </c>
      <c r="G8554" t="s">
        <v>462</v>
      </c>
      <c r="H8554" t="s">
        <v>1285</v>
      </c>
      <c r="K8554">
        <v>834532</v>
      </c>
      <c r="L8554">
        <v>257278</v>
      </c>
      <c r="Q8554" t="s">
        <v>1264</v>
      </c>
      <c r="U8554">
        <v>1</v>
      </c>
      <c r="V8554">
        <v>17</v>
      </c>
      <c r="X8554">
        <v>3007768</v>
      </c>
      <c r="Y8554" t="s">
        <v>65</v>
      </c>
      <c r="Z8554">
        <v>345</v>
      </c>
      <c r="AA8554" t="s">
        <v>755</v>
      </c>
      <c r="AB8554" t="s">
        <v>21</v>
      </c>
      <c r="AC8554">
        <v>1</v>
      </c>
    </row>
    <row r="8555" spans="1:29" x14ac:dyDescent="0.25">
      <c r="A8555">
        <v>345</v>
      </c>
      <c r="B8555">
        <v>345101</v>
      </c>
      <c r="C8555">
        <v>5960</v>
      </c>
      <c r="D8555" t="str">
        <f>VLOOKUP(C8555,'Schedule 3'!A:M,13,FALSE)</f>
        <v>Other Personnel Related Expenses</v>
      </c>
      <c r="E8555">
        <v>52.89</v>
      </c>
      <c r="F8555" s="1">
        <v>42759</v>
      </c>
      <c r="G8555" t="s">
        <v>462</v>
      </c>
      <c r="H8555" t="s">
        <v>1285</v>
      </c>
      <c r="K8555">
        <v>834533</v>
      </c>
      <c r="L8555">
        <v>257278</v>
      </c>
      <c r="Q8555" t="s">
        <v>1264</v>
      </c>
      <c r="U8555">
        <v>1</v>
      </c>
      <c r="V8555">
        <v>17</v>
      </c>
      <c r="X8555">
        <v>3007768</v>
      </c>
      <c r="Y8555" t="s">
        <v>65</v>
      </c>
      <c r="Z8555">
        <v>345</v>
      </c>
      <c r="AA8555" t="s">
        <v>755</v>
      </c>
      <c r="AB8555" t="s">
        <v>21</v>
      </c>
      <c r="AC8555">
        <v>1</v>
      </c>
    </row>
    <row r="8556" spans="1:29" x14ac:dyDescent="0.25">
      <c r="A8556">
        <v>345</v>
      </c>
      <c r="B8556">
        <v>345102</v>
      </c>
      <c r="C8556">
        <v>5895</v>
      </c>
      <c r="D8556" t="str">
        <f>VLOOKUP(C8556,'Schedule 3'!A:M,13,FALSE)</f>
        <v>Operational/Non-Service Expenses</v>
      </c>
      <c r="E8556">
        <v>29.22</v>
      </c>
      <c r="F8556" s="1">
        <v>42759</v>
      </c>
      <c r="G8556" t="s">
        <v>462</v>
      </c>
      <c r="H8556" t="s">
        <v>850</v>
      </c>
      <c r="K8556">
        <v>834742</v>
      </c>
      <c r="L8556">
        <v>257375</v>
      </c>
      <c r="Q8556" t="s">
        <v>1264</v>
      </c>
      <c r="U8556">
        <v>1</v>
      </c>
      <c r="V8556">
        <v>17</v>
      </c>
      <c r="X8556">
        <v>3000067</v>
      </c>
      <c r="Y8556" t="s">
        <v>65</v>
      </c>
      <c r="Z8556">
        <v>345</v>
      </c>
      <c r="AA8556" t="s">
        <v>755</v>
      </c>
      <c r="AB8556" t="s">
        <v>21</v>
      </c>
      <c r="AC8556">
        <v>1</v>
      </c>
    </row>
    <row r="8557" spans="1:29" x14ac:dyDescent="0.25">
      <c r="A8557">
        <v>345</v>
      </c>
      <c r="B8557">
        <v>345101</v>
      </c>
      <c r="C8557">
        <v>6290</v>
      </c>
      <c r="D8557" t="str">
        <f>VLOOKUP(C8557,'Schedule 3'!A:M,13,FALSE)</f>
        <v>Operational/Non-Service Expenses</v>
      </c>
      <c r="E8557">
        <v>17.850000000000001</v>
      </c>
      <c r="F8557" s="1">
        <v>42760</v>
      </c>
      <c r="G8557" t="s">
        <v>462</v>
      </c>
      <c r="H8557" t="s">
        <v>849</v>
      </c>
      <c r="I8557" t="s">
        <v>1038</v>
      </c>
      <c r="K8557">
        <v>835307</v>
      </c>
      <c r="L8557">
        <v>257502</v>
      </c>
      <c r="M8557">
        <v>234827</v>
      </c>
      <c r="N8557" t="s">
        <v>1022</v>
      </c>
      <c r="O8557" t="s">
        <v>1016</v>
      </c>
      <c r="Q8557" t="s">
        <v>1264</v>
      </c>
      <c r="U8557">
        <v>1</v>
      </c>
      <c r="V8557">
        <v>17</v>
      </c>
      <c r="X8557">
        <v>3009296</v>
      </c>
      <c r="Y8557" t="s">
        <v>65</v>
      </c>
      <c r="Z8557">
        <v>345</v>
      </c>
      <c r="AA8557" t="s">
        <v>755</v>
      </c>
      <c r="AB8557" t="s">
        <v>21</v>
      </c>
      <c r="AC8557">
        <v>2</v>
      </c>
    </row>
    <row r="8558" spans="1:29" x14ac:dyDescent="0.25">
      <c r="A8558">
        <v>345</v>
      </c>
      <c r="B8558">
        <v>345101</v>
      </c>
      <c r="C8558">
        <v>6260</v>
      </c>
      <c r="D8558" t="str">
        <f>VLOOKUP(C8558,'Schedule 3'!A:M,13,FALSE)</f>
        <v>Operational/Non-Service Expenses</v>
      </c>
      <c r="E8558">
        <v>15.25</v>
      </c>
      <c r="F8558" s="1">
        <v>42766</v>
      </c>
      <c r="G8558" t="s">
        <v>462</v>
      </c>
      <c r="H8558" t="s">
        <v>851</v>
      </c>
      <c r="I8558" t="s">
        <v>1045</v>
      </c>
      <c r="K8558">
        <v>836206</v>
      </c>
      <c r="L8558">
        <v>258062</v>
      </c>
      <c r="M8558">
        <v>235759</v>
      </c>
      <c r="N8558" t="s">
        <v>1022</v>
      </c>
      <c r="O8558" t="s">
        <v>1016</v>
      </c>
      <c r="Q8558" t="s">
        <v>1264</v>
      </c>
      <c r="U8558">
        <v>1</v>
      </c>
      <c r="V8558">
        <v>17</v>
      </c>
      <c r="X8558">
        <v>3000863</v>
      </c>
      <c r="Y8558" t="s">
        <v>65</v>
      </c>
      <c r="Z8558">
        <v>345</v>
      </c>
      <c r="AA8558" t="s">
        <v>755</v>
      </c>
      <c r="AB8558" t="s">
        <v>21</v>
      </c>
      <c r="AC8558">
        <v>2</v>
      </c>
    </row>
    <row r="8559" spans="1:29" x14ac:dyDescent="0.25">
      <c r="A8559">
        <v>345</v>
      </c>
      <c r="B8559">
        <v>345102</v>
      </c>
      <c r="C8559">
        <v>5490</v>
      </c>
      <c r="D8559" t="str">
        <f>VLOOKUP(C8559,'Schedule 3'!A:M,13,FALSE)</f>
        <v>Operational/Non-Service Expenses</v>
      </c>
      <c r="E8559">
        <v>227.52</v>
      </c>
      <c r="F8559" s="1">
        <v>42766</v>
      </c>
      <c r="G8559" t="s">
        <v>462</v>
      </c>
      <c r="H8559" t="s">
        <v>878</v>
      </c>
      <c r="K8559">
        <v>836228</v>
      </c>
      <c r="L8559">
        <v>258055</v>
      </c>
      <c r="Q8559" t="s">
        <v>1264</v>
      </c>
      <c r="U8559">
        <v>1</v>
      </c>
      <c r="V8559">
        <v>17</v>
      </c>
      <c r="X8559">
        <v>3000092</v>
      </c>
      <c r="Y8559" t="s">
        <v>65</v>
      </c>
      <c r="Z8559">
        <v>345</v>
      </c>
      <c r="AA8559" t="s">
        <v>755</v>
      </c>
      <c r="AB8559" t="s">
        <v>21</v>
      </c>
      <c r="AC8559">
        <v>1</v>
      </c>
    </row>
    <row r="8560" spans="1:29" x14ac:dyDescent="0.25">
      <c r="A8560">
        <v>345</v>
      </c>
      <c r="B8560">
        <v>345102</v>
      </c>
      <c r="C8560">
        <v>5480</v>
      </c>
      <c r="D8560" t="str">
        <f>VLOOKUP(C8560,'Schedule 3'!A:M,13,FALSE)</f>
        <v>Operational/Non-Service Expenses</v>
      </c>
      <c r="E8560">
        <v>208.73</v>
      </c>
      <c r="F8560" s="1">
        <v>42766</v>
      </c>
      <c r="G8560" t="s">
        <v>462</v>
      </c>
      <c r="H8560" t="s">
        <v>1286</v>
      </c>
      <c r="K8560">
        <v>836250</v>
      </c>
      <c r="L8560">
        <v>258055</v>
      </c>
      <c r="Q8560" t="s">
        <v>1264</v>
      </c>
      <c r="U8560">
        <v>1</v>
      </c>
      <c r="V8560">
        <v>17</v>
      </c>
      <c r="X8560">
        <v>3001525</v>
      </c>
      <c r="Y8560" t="s">
        <v>65</v>
      </c>
      <c r="Z8560">
        <v>345</v>
      </c>
      <c r="AA8560" t="s">
        <v>755</v>
      </c>
      <c r="AB8560" t="s">
        <v>21</v>
      </c>
      <c r="AC8560">
        <v>1</v>
      </c>
    </row>
    <row r="8561" spans="1:29" x14ac:dyDescent="0.25">
      <c r="A8561">
        <v>345</v>
      </c>
      <c r="B8561">
        <v>345102</v>
      </c>
      <c r="C8561">
        <v>6290</v>
      </c>
      <c r="D8561" t="str">
        <f>VLOOKUP(C8561,'Schedule 3'!A:M,13,FALSE)</f>
        <v>Operational/Non-Service Expenses</v>
      </c>
      <c r="E8561">
        <v>65</v>
      </c>
      <c r="F8561" s="1">
        <v>42766</v>
      </c>
      <c r="G8561" t="s">
        <v>462</v>
      </c>
      <c r="H8561" t="s">
        <v>1181</v>
      </c>
      <c r="K8561">
        <v>836268</v>
      </c>
      <c r="L8561">
        <v>258055</v>
      </c>
      <c r="Q8561" t="s">
        <v>1264</v>
      </c>
      <c r="U8561">
        <v>1</v>
      </c>
      <c r="V8561">
        <v>17</v>
      </c>
      <c r="X8561">
        <v>3040255</v>
      </c>
      <c r="Y8561" t="s">
        <v>65</v>
      </c>
      <c r="Z8561">
        <v>345</v>
      </c>
      <c r="AA8561" t="s">
        <v>755</v>
      </c>
      <c r="AB8561" t="s">
        <v>21</v>
      </c>
      <c r="AC8561">
        <v>1</v>
      </c>
    </row>
    <row r="8562" spans="1:29" x14ac:dyDescent="0.25">
      <c r="A8562">
        <v>345</v>
      </c>
      <c r="B8562">
        <v>345102</v>
      </c>
      <c r="C8562">
        <v>6310</v>
      </c>
      <c r="D8562" t="str">
        <f>VLOOKUP(C8562,'Schedule 3'!A:M,13,FALSE)</f>
        <v>Operational/Non-Service Expenses</v>
      </c>
      <c r="E8562">
        <v>195.91</v>
      </c>
      <c r="F8562" s="1">
        <v>42766</v>
      </c>
      <c r="G8562" t="s">
        <v>462</v>
      </c>
      <c r="H8562" t="s">
        <v>881</v>
      </c>
      <c r="K8562">
        <v>836404</v>
      </c>
      <c r="L8562">
        <v>258139</v>
      </c>
      <c r="Q8562" t="s">
        <v>1264</v>
      </c>
      <c r="U8562">
        <v>1</v>
      </c>
      <c r="V8562">
        <v>17</v>
      </c>
      <c r="X8562">
        <v>3014539</v>
      </c>
      <c r="Y8562" t="s">
        <v>65</v>
      </c>
      <c r="Z8562">
        <v>345</v>
      </c>
      <c r="AA8562" t="s">
        <v>755</v>
      </c>
      <c r="AB8562" t="s">
        <v>21</v>
      </c>
      <c r="AC8562">
        <v>1</v>
      </c>
    </row>
    <row r="8563" spans="1:29" x14ac:dyDescent="0.25">
      <c r="A8563">
        <v>345</v>
      </c>
      <c r="B8563">
        <v>345101</v>
      </c>
      <c r="C8563">
        <v>5895</v>
      </c>
      <c r="D8563" t="str">
        <f>VLOOKUP(C8563,'Schedule 3'!A:M,13,FALSE)</f>
        <v>Operational/Non-Service Expenses</v>
      </c>
      <c r="E8563">
        <v>14.04</v>
      </c>
      <c r="F8563" s="1">
        <v>42767</v>
      </c>
      <c r="G8563" t="s">
        <v>462</v>
      </c>
      <c r="H8563" t="s">
        <v>848</v>
      </c>
      <c r="K8563">
        <v>836715</v>
      </c>
      <c r="L8563">
        <v>258244</v>
      </c>
      <c r="Q8563" t="s">
        <v>1264</v>
      </c>
      <c r="U8563">
        <v>2</v>
      </c>
      <c r="V8563">
        <v>17</v>
      </c>
      <c r="X8563">
        <v>3049664</v>
      </c>
      <c r="Y8563" t="s">
        <v>65</v>
      </c>
      <c r="Z8563">
        <v>345</v>
      </c>
      <c r="AA8563" t="s">
        <v>755</v>
      </c>
      <c r="AB8563" t="s">
        <v>21</v>
      </c>
      <c r="AC8563">
        <v>1</v>
      </c>
    </row>
    <row r="8564" spans="1:29" x14ac:dyDescent="0.25">
      <c r="A8564">
        <v>345</v>
      </c>
      <c r="B8564">
        <v>345103</v>
      </c>
      <c r="C8564">
        <v>6320</v>
      </c>
      <c r="D8564" t="str">
        <f>VLOOKUP(C8564,'Schedule 3'!A:M,13,FALSE)</f>
        <v>Operational/Non-Service Expenses</v>
      </c>
      <c r="E8564">
        <v>19.45</v>
      </c>
      <c r="F8564" s="1">
        <v>42767</v>
      </c>
      <c r="G8564" t="s">
        <v>462</v>
      </c>
      <c r="H8564" t="s">
        <v>848</v>
      </c>
      <c r="K8564">
        <v>836715</v>
      </c>
      <c r="L8564">
        <v>258244</v>
      </c>
      <c r="Q8564" t="s">
        <v>1264</v>
      </c>
      <c r="U8564">
        <v>2</v>
      </c>
      <c r="V8564">
        <v>17</v>
      </c>
      <c r="X8564">
        <v>3049664</v>
      </c>
      <c r="Y8564" t="s">
        <v>65</v>
      </c>
      <c r="Z8564">
        <v>345</v>
      </c>
      <c r="AA8564" t="s">
        <v>755</v>
      </c>
      <c r="AB8564" t="s">
        <v>21</v>
      </c>
      <c r="AC8564">
        <v>2</v>
      </c>
    </row>
    <row r="8565" spans="1:29" x14ac:dyDescent="0.25">
      <c r="A8565">
        <v>345</v>
      </c>
      <c r="B8565">
        <v>345103</v>
      </c>
      <c r="C8565">
        <v>6320</v>
      </c>
      <c r="D8565" t="str">
        <f>VLOOKUP(C8565,'Schedule 3'!A:M,13,FALSE)</f>
        <v>Operational/Non-Service Expenses</v>
      </c>
      <c r="E8565">
        <v>3.18</v>
      </c>
      <c r="F8565" s="1">
        <v>42767</v>
      </c>
      <c r="G8565" t="s">
        <v>462</v>
      </c>
      <c r="H8565" t="s">
        <v>848</v>
      </c>
      <c r="K8565">
        <v>836715</v>
      </c>
      <c r="L8565">
        <v>258244</v>
      </c>
      <c r="Q8565" t="s">
        <v>1264</v>
      </c>
      <c r="U8565">
        <v>2</v>
      </c>
      <c r="V8565">
        <v>17</v>
      </c>
      <c r="X8565">
        <v>3049664</v>
      </c>
      <c r="Y8565" t="s">
        <v>65</v>
      </c>
      <c r="Z8565">
        <v>345</v>
      </c>
      <c r="AA8565" t="s">
        <v>755</v>
      </c>
      <c r="AB8565" t="s">
        <v>21</v>
      </c>
      <c r="AC8565">
        <v>3</v>
      </c>
    </row>
    <row r="8566" spans="1:29" x14ac:dyDescent="0.25">
      <c r="A8566">
        <v>345</v>
      </c>
      <c r="B8566">
        <v>345101</v>
      </c>
      <c r="C8566">
        <v>5860</v>
      </c>
      <c r="D8566" t="str">
        <f>VLOOKUP(C8566,'Schedule 3'!A:M,13,FALSE)</f>
        <v>Other Personnel Related Expenses</v>
      </c>
      <c r="E8566">
        <v>20.5</v>
      </c>
      <c r="F8566" s="1">
        <v>42767</v>
      </c>
      <c r="G8566" t="s">
        <v>462</v>
      </c>
      <c r="H8566" t="s">
        <v>848</v>
      </c>
      <c r="K8566">
        <v>836715</v>
      </c>
      <c r="L8566">
        <v>258244</v>
      </c>
      <c r="Q8566" t="s">
        <v>1264</v>
      </c>
      <c r="U8566">
        <v>2</v>
      </c>
      <c r="V8566">
        <v>17</v>
      </c>
      <c r="X8566">
        <v>3049664</v>
      </c>
      <c r="Y8566" t="s">
        <v>65</v>
      </c>
      <c r="Z8566">
        <v>345</v>
      </c>
      <c r="AA8566" t="s">
        <v>755</v>
      </c>
      <c r="AB8566" t="s">
        <v>21</v>
      </c>
      <c r="AC8566">
        <v>4</v>
      </c>
    </row>
    <row r="8567" spans="1:29" x14ac:dyDescent="0.25">
      <c r="A8567">
        <v>345</v>
      </c>
      <c r="B8567">
        <v>345102</v>
      </c>
      <c r="C8567">
        <v>6255</v>
      </c>
      <c r="D8567" t="str">
        <f>VLOOKUP(C8567,'Schedule 3'!A:M,13,FALSE)</f>
        <v>Operational/Non-Service Expenses</v>
      </c>
      <c r="E8567">
        <v>170.15</v>
      </c>
      <c r="F8567" s="1">
        <v>42767</v>
      </c>
      <c r="G8567" t="s">
        <v>462</v>
      </c>
      <c r="H8567" t="s">
        <v>851</v>
      </c>
      <c r="K8567">
        <v>836741</v>
      </c>
      <c r="L8567">
        <v>258244</v>
      </c>
      <c r="Q8567" t="s">
        <v>1264</v>
      </c>
      <c r="U8567">
        <v>2</v>
      </c>
      <c r="V8567">
        <v>17</v>
      </c>
      <c r="X8567">
        <v>3000863</v>
      </c>
      <c r="Y8567" t="s">
        <v>65</v>
      </c>
      <c r="Z8567">
        <v>345</v>
      </c>
      <c r="AA8567" t="s">
        <v>755</v>
      </c>
      <c r="AB8567" t="s">
        <v>21</v>
      </c>
      <c r="AC8567">
        <v>1</v>
      </c>
    </row>
    <row r="8568" spans="1:29" x14ac:dyDescent="0.25">
      <c r="A8568">
        <v>345</v>
      </c>
      <c r="B8568">
        <v>345102</v>
      </c>
      <c r="C8568">
        <v>5895</v>
      </c>
      <c r="D8568" t="str">
        <f>VLOOKUP(C8568,'Schedule 3'!A:M,13,FALSE)</f>
        <v>Operational/Non-Service Expenses</v>
      </c>
      <c r="E8568">
        <v>39.99</v>
      </c>
      <c r="F8568" s="1">
        <v>42767</v>
      </c>
      <c r="G8568" t="s">
        <v>462</v>
      </c>
      <c r="H8568" t="s">
        <v>850</v>
      </c>
      <c r="K8568">
        <v>836745</v>
      </c>
      <c r="L8568">
        <v>258244</v>
      </c>
      <c r="Q8568" t="s">
        <v>1264</v>
      </c>
      <c r="U8568">
        <v>2</v>
      </c>
      <c r="V8568">
        <v>17</v>
      </c>
      <c r="X8568">
        <v>3000067</v>
      </c>
      <c r="Y8568" t="s">
        <v>65</v>
      </c>
      <c r="Z8568">
        <v>345</v>
      </c>
      <c r="AA8568" t="s">
        <v>755</v>
      </c>
      <c r="AB8568" t="s">
        <v>21</v>
      </c>
      <c r="AC8568">
        <v>1</v>
      </c>
    </row>
    <row r="8569" spans="1:29" x14ac:dyDescent="0.25">
      <c r="A8569">
        <v>345</v>
      </c>
      <c r="B8569">
        <v>345101</v>
      </c>
      <c r="C8569">
        <v>6310</v>
      </c>
      <c r="D8569" t="str">
        <f>VLOOKUP(C8569,'Schedule 3'!A:M,13,FALSE)</f>
        <v>Operational/Non-Service Expenses</v>
      </c>
      <c r="E8569">
        <v>152.66999999999999</v>
      </c>
      <c r="F8569" s="1">
        <v>42767</v>
      </c>
      <c r="G8569" t="s">
        <v>462</v>
      </c>
      <c r="H8569" t="s">
        <v>849</v>
      </c>
      <c r="K8569">
        <v>836753</v>
      </c>
      <c r="L8569">
        <v>258244</v>
      </c>
      <c r="Q8569" t="s">
        <v>1264</v>
      </c>
      <c r="U8569">
        <v>2</v>
      </c>
      <c r="V8569">
        <v>17</v>
      </c>
      <c r="X8569">
        <v>3009296</v>
      </c>
      <c r="Y8569" t="s">
        <v>65</v>
      </c>
      <c r="Z8569">
        <v>345</v>
      </c>
      <c r="AA8569" t="s">
        <v>755</v>
      </c>
      <c r="AB8569" t="s">
        <v>21</v>
      </c>
      <c r="AC8569">
        <v>1</v>
      </c>
    </row>
    <row r="8570" spans="1:29" x14ac:dyDescent="0.25">
      <c r="A8570">
        <v>345</v>
      </c>
      <c r="B8570">
        <v>345101</v>
      </c>
      <c r="C8570">
        <v>6255</v>
      </c>
      <c r="D8570" t="str">
        <f>VLOOKUP(C8570,'Schedule 3'!A:M,13,FALSE)</f>
        <v>Operational/Non-Service Expenses</v>
      </c>
      <c r="E8570">
        <v>50.5</v>
      </c>
      <c r="F8570" s="1">
        <v>42768</v>
      </c>
      <c r="G8570" t="s">
        <v>462</v>
      </c>
      <c r="H8570" t="s">
        <v>571</v>
      </c>
      <c r="K8570">
        <v>836980</v>
      </c>
      <c r="L8570">
        <v>258288</v>
      </c>
      <c r="Q8570" t="s">
        <v>1264</v>
      </c>
      <c r="U8570">
        <v>2</v>
      </c>
      <c r="V8570">
        <v>17</v>
      </c>
      <c r="X8570">
        <v>3004977</v>
      </c>
      <c r="Y8570" t="s">
        <v>65</v>
      </c>
      <c r="Z8570">
        <v>345</v>
      </c>
      <c r="AA8570" t="s">
        <v>755</v>
      </c>
      <c r="AB8570" t="s">
        <v>21</v>
      </c>
      <c r="AC8570">
        <v>1</v>
      </c>
    </row>
    <row r="8571" spans="1:29" x14ac:dyDescent="0.25">
      <c r="A8571">
        <v>345</v>
      </c>
      <c r="B8571">
        <v>345102</v>
      </c>
      <c r="C8571">
        <v>5895</v>
      </c>
      <c r="D8571" t="str">
        <f>VLOOKUP(C8571,'Schedule 3'!A:M,13,FALSE)</f>
        <v>Operational/Non-Service Expenses</v>
      </c>
      <c r="E8571">
        <v>41.23</v>
      </c>
      <c r="F8571" s="1">
        <v>42772</v>
      </c>
      <c r="G8571" t="s">
        <v>462</v>
      </c>
      <c r="H8571" t="s">
        <v>867</v>
      </c>
      <c r="K8571">
        <v>837354</v>
      </c>
      <c r="L8571">
        <v>258546</v>
      </c>
      <c r="Q8571" t="s">
        <v>1264</v>
      </c>
      <c r="U8571">
        <v>2</v>
      </c>
      <c r="V8571">
        <v>17</v>
      </c>
      <c r="X8571">
        <v>3029848</v>
      </c>
      <c r="Y8571" t="s">
        <v>65</v>
      </c>
      <c r="Z8571">
        <v>345</v>
      </c>
      <c r="AA8571" t="s">
        <v>755</v>
      </c>
      <c r="AB8571" t="s">
        <v>21</v>
      </c>
      <c r="AC8571">
        <v>1</v>
      </c>
    </row>
    <row r="8572" spans="1:29" x14ac:dyDescent="0.25">
      <c r="A8572">
        <v>345</v>
      </c>
      <c r="B8572">
        <v>345102</v>
      </c>
      <c r="C8572">
        <v>5880</v>
      </c>
      <c r="D8572" t="str">
        <f>VLOOKUP(C8572,'Schedule 3'!A:M,13,FALSE)</f>
        <v>Other Personnel Related Expenses</v>
      </c>
      <c r="E8572">
        <v>11.66</v>
      </c>
      <c r="F8572" s="1">
        <v>42772</v>
      </c>
      <c r="G8572" t="s">
        <v>462</v>
      </c>
      <c r="H8572" t="s">
        <v>867</v>
      </c>
      <c r="K8572">
        <v>837354</v>
      </c>
      <c r="L8572">
        <v>258546</v>
      </c>
      <c r="Q8572" t="s">
        <v>1264</v>
      </c>
      <c r="U8572">
        <v>2</v>
      </c>
      <c r="V8572">
        <v>17</v>
      </c>
      <c r="X8572">
        <v>3029848</v>
      </c>
      <c r="Y8572" t="s">
        <v>65</v>
      </c>
      <c r="Z8572">
        <v>345</v>
      </c>
      <c r="AA8572" t="s">
        <v>755</v>
      </c>
      <c r="AB8572" t="s">
        <v>21</v>
      </c>
      <c r="AC8572">
        <v>2</v>
      </c>
    </row>
    <row r="8573" spans="1:29" x14ac:dyDescent="0.25">
      <c r="A8573">
        <v>345</v>
      </c>
      <c r="B8573">
        <v>345102</v>
      </c>
      <c r="C8573">
        <v>6255</v>
      </c>
      <c r="D8573" t="str">
        <f>VLOOKUP(C8573,'Schedule 3'!A:M,13,FALSE)</f>
        <v>Operational/Non-Service Expenses</v>
      </c>
      <c r="E8573">
        <v>1.47</v>
      </c>
      <c r="F8573" s="1">
        <v>42772</v>
      </c>
      <c r="G8573" t="s">
        <v>462</v>
      </c>
      <c r="H8573" t="s">
        <v>867</v>
      </c>
      <c r="K8573">
        <v>837354</v>
      </c>
      <c r="L8573">
        <v>258546</v>
      </c>
      <c r="Q8573" t="s">
        <v>1264</v>
      </c>
      <c r="U8573">
        <v>2</v>
      </c>
      <c r="V8573">
        <v>17</v>
      </c>
      <c r="X8573">
        <v>3029848</v>
      </c>
      <c r="Y8573" t="s">
        <v>65</v>
      </c>
      <c r="Z8573">
        <v>345</v>
      </c>
      <c r="AA8573" t="s">
        <v>755</v>
      </c>
      <c r="AB8573" t="s">
        <v>21</v>
      </c>
      <c r="AC8573">
        <v>3</v>
      </c>
    </row>
    <row r="8574" spans="1:29" x14ac:dyDescent="0.25">
      <c r="A8574">
        <v>345</v>
      </c>
      <c r="B8574">
        <v>345102</v>
      </c>
      <c r="C8574">
        <v>6285</v>
      </c>
      <c r="D8574" t="str">
        <f>VLOOKUP(C8574,'Schedule 3'!A:M,13,FALSE)</f>
        <v>Operational/Non-Service Expenses</v>
      </c>
      <c r="E8574">
        <v>13.77</v>
      </c>
      <c r="F8574" s="1">
        <v>42772</v>
      </c>
      <c r="G8574" t="s">
        <v>462</v>
      </c>
      <c r="H8574" t="s">
        <v>880</v>
      </c>
      <c r="K8574">
        <v>837374</v>
      </c>
      <c r="L8574">
        <v>258546</v>
      </c>
      <c r="Q8574" t="s">
        <v>1264</v>
      </c>
      <c r="U8574">
        <v>2</v>
      </c>
      <c r="V8574">
        <v>17</v>
      </c>
      <c r="X8574">
        <v>3004931</v>
      </c>
      <c r="Y8574" t="s">
        <v>65</v>
      </c>
      <c r="Z8574">
        <v>345</v>
      </c>
      <c r="AA8574" t="s">
        <v>755</v>
      </c>
      <c r="AB8574" t="s">
        <v>21</v>
      </c>
      <c r="AC8574">
        <v>1</v>
      </c>
    </row>
    <row r="8575" spans="1:29" x14ac:dyDescent="0.25">
      <c r="A8575">
        <v>345</v>
      </c>
      <c r="B8575">
        <v>345102</v>
      </c>
      <c r="C8575">
        <v>6285</v>
      </c>
      <c r="D8575" t="str">
        <f>VLOOKUP(C8575,'Schedule 3'!A:M,13,FALSE)</f>
        <v>Operational/Non-Service Expenses</v>
      </c>
      <c r="E8575">
        <v>13.77</v>
      </c>
      <c r="F8575" s="1">
        <v>42772</v>
      </c>
      <c r="G8575" t="s">
        <v>462</v>
      </c>
      <c r="H8575" t="s">
        <v>880</v>
      </c>
      <c r="K8575">
        <v>837376</v>
      </c>
      <c r="L8575">
        <v>258546</v>
      </c>
      <c r="Q8575" t="s">
        <v>1264</v>
      </c>
      <c r="U8575">
        <v>2</v>
      </c>
      <c r="V8575">
        <v>17</v>
      </c>
      <c r="X8575">
        <v>3004931</v>
      </c>
      <c r="Y8575" t="s">
        <v>65</v>
      </c>
      <c r="Z8575">
        <v>345</v>
      </c>
      <c r="AA8575" t="s">
        <v>755</v>
      </c>
      <c r="AB8575" t="s">
        <v>21</v>
      </c>
      <c r="AC8575">
        <v>1</v>
      </c>
    </row>
    <row r="8576" spans="1:29" x14ac:dyDescent="0.25">
      <c r="A8576">
        <v>345</v>
      </c>
      <c r="B8576">
        <v>345102</v>
      </c>
      <c r="C8576">
        <v>6310</v>
      </c>
      <c r="D8576" t="str">
        <f>VLOOKUP(C8576,'Schedule 3'!A:M,13,FALSE)</f>
        <v>Operational/Non-Service Expenses</v>
      </c>
      <c r="E8576">
        <v>5.81</v>
      </c>
      <c r="F8576" s="1">
        <v>42772</v>
      </c>
      <c r="G8576" t="s">
        <v>462</v>
      </c>
      <c r="H8576" t="s">
        <v>880</v>
      </c>
      <c r="K8576">
        <v>837377</v>
      </c>
      <c r="L8576">
        <v>258546</v>
      </c>
      <c r="Q8576" t="s">
        <v>1264</v>
      </c>
      <c r="U8576">
        <v>2</v>
      </c>
      <c r="V8576">
        <v>17</v>
      </c>
      <c r="X8576">
        <v>3004931</v>
      </c>
      <c r="Y8576" t="s">
        <v>65</v>
      </c>
      <c r="Z8576">
        <v>345</v>
      </c>
      <c r="AA8576" t="s">
        <v>755</v>
      </c>
      <c r="AB8576" t="s">
        <v>21</v>
      </c>
      <c r="AC8576">
        <v>1</v>
      </c>
    </row>
    <row r="8577" spans="1:29" x14ac:dyDescent="0.25">
      <c r="A8577">
        <v>345</v>
      </c>
      <c r="B8577">
        <v>345102</v>
      </c>
      <c r="C8577">
        <v>6285</v>
      </c>
      <c r="D8577" t="str">
        <f>VLOOKUP(C8577,'Schedule 3'!A:M,13,FALSE)</f>
        <v>Operational/Non-Service Expenses</v>
      </c>
      <c r="E8577">
        <v>234.05</v>
      </c>
      <c r="F8577" s="1">
        <v>42772</v>
      </c>
      <c r="G8577" t="s">
        <v>462</v>
      </c>
      <c r="H8577" t="s">
        <v>983</v>
      </c>
      <c r="K8577">
        <v>837389</v>
      </c>
      <c r="L8577">
        <v>258546</v>
      </c>
      <c r="Q8577" t="s">
        <v>1264</v>
      </c>
      <c r="U8577">
        <v>2</v>
      </c>
      <c r="V8577">
        <v>17</v>
      </c>
      <c r="X8577">
        <v>3031738</v>
      </c>
      <c r="Y8577" t="s">
        <v>65</v>
      </c>
      <c r="Z8577">
        <v>345</v>
      </c>
      <c r="AA8577" t="s">
        <v>755</v>
      </c>
      <c r="AB8577" t="s">
        <v>21</v>
      </c>
      <c r="AC8577">
        <v>1</v>
      </c>
    </row>
    <row r="8578" spans="1:29" x14ac:dyDescent="0.25">
      <c r="A8578">
        <v>345</v>
      </c>
      <c r="B8578">
        <v>345102</v>
      </c>
      <c r="C8578">
        <v>6310</v>
      </c>
      <c r="D8578" t="str">
        <f>VLOOKUP(C8578,'Schedule 3'!A:M,13,FALSE)</f>
        <v>Operational/Non-Service Expenses</v>
      </c>
      <c r="E8578">
        <v>-110.86</v>
      </c>
      <c r="F8578" s="1">
        <v>42775</v>
      </c>
      <c r="G8578" t="s">
        <v>462</v>
      </c>
      <c r="H8578" t="s">
        <v>1275</v>
      </c>
      <c r="K8578">
        <v>838131</v>
      </c>
      <c r="L8578">
        <v>258865</v>
      </c>
      <c r="P8578" t="s">
        <v>755</v>
      </c>
      <c r="Q8578" t="s">
        <v>1264</v>
      </c>
      <c r="U8578">
        <v>2</v>
      </c>
      <c r="V8578">
        <v>17</v>
      </c>
      <c r="X8578">
        <v>3004989</v>
      </c>
      <c r="Y8578" t="s">
        <v>65</v>
      </c>
      <c r="Z8578">
        <v>345</v>
      </c>
      <c r="AA8578" t="s">
        <v>755</v>
      </c>
      <c r="AB8578" t="s">
        <v>21</v>
      </c>
      <c r="AC8578">
        <v>1</v>
      </c>
    </row>
    <row r="8579" spans="1:29" x14ac:dyDescent="0.25">
      <c r="A8579">
        <v>345</v>
      </c>
      <c r="B8579">
        <v>345102</v>
      </c>
      <c r="C8579">
        <v>6310</v>
      </c>
      <c r="D8579" t="str">
        <f>VLOOKUP(C8579,'Schedule 3'!A:M,13,FALSE)</f>
        <v>Operational/Non-Service Expenses</v>
      </c>
      <c r="E8579">
        <v>110.86</v>
      </c>
      <c r="F8579" s="1">
        <v>42773</v>
      </c>
      <c r="G8579" t="s">
        <v>462</v>
      </c>
      <c r="H8579" t="s">
        <v>1275</v>
      </c>
      <c r="K8579">
        <v>838131</v>
      </c>
      <c r="L8579">
        <v>258865</v>
      </c>
      <c r="P8579" t="s">
        <v>755</v>
      </c>
      <c r="Q8579" t="s">
        <v>1264</v>
      </c>
      <c r="U8579">
        <v>2</v>
      </c>
      <c r="V8579">
        <v>17</v>
      </c>
      <c r="X8579">
        <v>3004989</v>
      </c>
      <c r="Y8579" t="s">
        <v>65</v>
      </c>
      <c r="Z8579">
        <v>345</v>
      </c>
      <c r="AA8579" t="s">
        <v>755</v>
      </c>
      <c r="AB8579" t="s">
        <v>21</v>
      </c>
      <c r="AC8579">
        <v>1</v>
      </c>
    </row>
    <row r="8580" spans="1:29" x14ac:dyDescent="0.25">
      <c r="A8580">
        <v>345</v>
      </c>
      <c r="B8580">
        <v>345102</v>
      </c>
      <c r="C8580">
        <v>6285</v>
      </c>
      <c r="D8580" t="str">
        <f>VLOOKUP(C8580,'Schedule 3'!A:M,13,FALSE)</f>
        <v>Operational/Non-Service Expenses</v>
      </c>
      <c r="E8580">
        <v>20.54</v>
      </c>
      <c r="F8580" s="1">
        <v>42773</v>
      </c>
      <c r="G8580" t="s">
        <v>462</v>
      </c>
      <c r="H8580" t="s">
        <v>1275</v>
      </c>
      <c r="K8580">
        <v>838143</v>
      </c>
      <c r="L8580">
        <v>258865</v>
      </c>
      <c r="Q8580" t="s">
        <v>1264</v>
      </c>
      <c r="U8580">
        <v>2</v>
      </c>
      <c r="V8580">
        <v>17</v>
      </c>
      <c r="X8580">
        <v>3004989</v>
      </c>
      <c r="Y8580" t="s">
        <v>65</v>
      </c>
      <c r="Z8580">
        <v>345</v>
      </c>
      <c r="AA8580" t="s">
        <v>755</v>
      </c>
      <c r="AB8580" t="s">
        <v>21</v>
      </c>
      <c r="AC8580">
        <v>1</v>
      </c>
    </row>
    <row r="8581" spans="1:29" x14ac:dyDescent="0.25">
      <c r="A8581">
        <v>345</v>
      </c>
      <c r="B8581">
        <v>345101</v>
      </c>
      <c r="C8581">
        <v>5965</v>
      </c>
      <c r="D8581" t="str">
        <f>VLOOKUP(C8581,'Schedule 3'!A:M,13,FALSE)</f>
        <v>Other Personnel Related Expenses</v>
      </c>
      <c r="E8581">
        <v>67</v>
      </c>
      <c r="F8581" s="1">
        <v>42773</v>
      </c>
      <c r="G8581" t="s">
        <v>462</v>
      </c>
      <c r="H8581" t="s">
        <v>1276</v>
      </c>
      <c r="K8581">
        <v>838169</v>
      </c>
      <c r="L8581">
        <v>258870</v>
      </c>
      <c r="Q8581" t="s">
        <v>1264</v>
      </c>
      <c r="U8581">
        <v>2</v>
      </c>
      <c r="V8581">
        <v>17</v>
      </c>
      <c r="X8581">
        <v>3008509</v>
      </c>
      <c r="Y8581" t="s">
        <v>65</v>
      </c>
      <c r="Z8581">
        <v>345</v>
      </c>
      <c r="AA8581" t="s">
        <v>755</v>
      </c>
      <c r="AB8581" t="s">
        <v>21</v>
      </c>
      <c r="AC8581">
        <v>1</v>
      </c>
    </row>
    <row r="8582" spans="1:29" x14ac:dyDescent="0.25">
      <c r="A8582">
        <v>345</v>
      </c>
      <c r="B8582">
        <v>345102</v>
      </c>
      <c r="C8582">
        <v>6260</v>
      </c>
      <c r="D8582" t="str">
        <f>VLOOKUP(C8582,'Schedule 3'!A:M,13,FALSE)</f>
        <v>Operational/Non-Service Expenses</v>
      </c>
      <c r="E8582">
        <v>93.77</v>
      </c>
      <c r="F8582" s="1">
        <v>42773</v>
      </c>
      <c r="G8582" t="s">
        <v>462</v>
      </c>
      <c r="H8582" t="s">
        <v>878</v>
      </c>
      <c r="K8582">
        <v>838170</v>
      </c>
      <c r="L8582">
        <v>258870</v>
      </c>
      <c r="Q8582" t="s">
        <v>1264</v>
      </c>
      <c r="U8582">
        <v>2</v>
      </c>
      <c r="V8582">
        <v>17</v>
      </c>
      <c r="X8582">
        <v>3000092</v>
      </c>
      <c r="Y8582" t="s">
        <v>65</v>
      </c>
      <c r="Z8582">
        <v>345</v>
      </c>
      <c r="AA8582" t="s">
        <v>755</v>
      </c>
      <c r="AB8582" t="s">
        <v>21</v>
      </c>
      <c r="AC8582">
        <v>1</v>
      </c>
    </row>
    <row r="8583" spans="1:29" x14ac:dyDescent="0.25">
      <c r="A8583">
        <v>345</v>
      </c>
      <c r="B8583">
        <v>345103</v>
      </c>
      <c r="C8583">
        <v>6260</v>
      </c>
      <c r="D8583" t="str">
        <f>VLOOKUP(C8583,'Schedule 3'!A:M,13,FALSE)</f>
        <v>Operational/Non-Service Expenses</v>
      </c>
      <c r="E8583">
        <v>163.58000000000001</v>
      </c>
      <c r="F8583" s="1">
        <v>42773</v>
      </c>
      <c r="G8583" t="s">
        <v>462</v>
      </c>
      <c r="H8583" t="s">
        <v>878</v>
      </c>
      <c r="K8583">
        <v>838171</v>
      </c>
      <c r="L8583">
        <v>258870</v>
      </c>
      <c r="Q8583" t="s">
        <v>1264</v>
      </c>
      <c r="U8583">
        <v>2</v>
      </c>
      <c r="V8583">
        <v>17</v>
      </c>
      <c r="X8583">
        <v>3000092</v>
      </c>
      <c r="Y8583" t="s">
        <v>65</v>
      </c>
      <c r="Z8583">
        <v>345</v>
      </c>
      <c r="AA8583" t="s">
        <v>755</v>
      </c>
      <c r="AB8583" t="s">
        <v>21</v>
      </c>
      <c r="AC8583">
        <v>1</v>
      </c>
    </row>
    <row r="8584" spans="1:29" x14ac:dyDescent="0.25">
      <c r="A8584">
        <v>345</v>
      </c>
      <c r="B8584">
        <v>345101</v>
      </c>
      <c r="C8584">
        <v>6050</v>
      </c>
      <c r="D8584" t="str">
        <f>VLOOKUP(C8584,'Schedule 3'!A:M,13,FALSE)</f>
        <v>Outside Service</v>
      </c>
      <c r="E8584">
        <v>578</v>
      </c>
      <c r="F8584" s="1">
        <v>42773</v>
      </c>
      <c r="G8584" t="s">
        <v>462</v>
      </c>
      <c r="H8584" t="s">
        <v>914</v>
      </c>
      <c r="K8584">
        <v>838235</v>
      </c>
      <c r="L8584">
        <v>258916</v>
      </c>
      <c r="Q8584" t="s">
        <v>1264</v>
      </c>
      <c r="U8584">
        <v>2</v>
      </c>
      <c r="V8584">
        <v>17</v>
      </c>
      <c r="X8584">
        <v>3019839</v>
      </c>
      <c r="Y8584" t="s">
        <v>65</v>
      </c>
      <c r="Z8584">
        <v>345</v>
      </c>
      <c r="AA8584" t="s">
        <v>755</v>
      </c>
      <c r="AB8584" t="s">
        <v>21</v>
      </c>
      <c r="AC8584">
        <v>1</v>
      </c>
    </row>
    <row r="8585" spans="1:29" x14ac:dyDescent="0.25">
      <c r="A8585">
        <v>345</v>
      </c>
      <c r="B8585">
        <v>345103</v>
      </c>
      <c r="C8585">
        <v>5940</v>
      </c>
      <c r="D8585" t="str">
        <f>VLOOKUP(C8585,'Schedule 3'!A:M,13,FALSE)</f>
        <v>Other Personnel Related Expenses</v>
      </c>
      <c r="E8585">
        <v>23.62</v>
      </c>
      <c r="F8585" s="1">
        <v>42775</v>
      </c>
      <c r="G8585" t="s">
        <v>462</v>
      </c>
      <c r="H8585" t="s">
        <v>1277</v>
      </c>
      <c r="K8585">
        <v>838896</v>
      </c>
      <c r="L8585">
        <v>259192</v>
      </c>
      <c r="Q8585" t="s">
        <v>1264</v>
      </c>
      <c r="U8585">
        <v>2</v>
      </c>
      <c r="V8585">
        <v>17</v>
      </c>
      <c r="X8585">
        <v>3004837</v>
      </c>
      <c r="Y8585" t="s">
        <v>65</v>
      </c>
      <c r="Z8585">
        <v>345</v>
      </c>
      <c r="AA8585" t="s">
        <v>755</v>
      </c>
      <c r="AB8585" t="s">
        <v>21</v>
      </c>
      <c r="AC8585">
        <v>1</v>
      </c>
    </row>
    <row r="8586" spans="1:29" x14ac:dyDescent="0.25">
      <c r="A8586">
        <v>345</v>
      </c>
      <c r="B8586">
        <v>345103</v>
      </c>
      <c r="C8586">
        <v>5940</v>
      </c>
      <c r="D8586" t="str">
        <f>VLOOKUP(C8586,'Schedule 3'!A:M,13,FALSE)</f>
        <v>Other Personnel Related Expenses</v>
      </c>
      <c r="E8586">
        <v>28.37</v>
      </c>
      <c r="F8586" s="1">
        <v>42775</v>
      </c>
      <c r="G8586" t="s">
        <v>462</v>
      </c>
      <c r="H8586" t="s">
        <v>1277</v>
      </c>
      <c r="K8586">
        <v>838899</v>
      </c>
      <c r="L8586">
        <v>259192</v>
      </c>
      <c r="Q8586" t="s">
        <v>1264</v>
      </c>
      <c r="U8586">
        <v>2</v>
      </c>
      <c r="V8586">
        <v>17</v>
      </c>
      <c r="X8586">
        <v>3004837</v>
      </c>
      <c r="Y8586" t="s">
        <v>65</v>
      </c>
      <c r="Z8586">
        <v>345</v>
      </c>
      <c r="AA8586" t="s">
        <v>755</v>
      </c>
      <c r="AB8586" t="s">
        <v>21</v>
      </c>
      <c r="AC8586">
        <v>1</v>
      </c>
    </row>
    <row r="8587" spans="1:29" x14ac:dyDescent="0.25">
      <c r="A8587">
        <v>345</v>
      </c>
      <c r="B8587">
        <v>345101</v>
      </c>
      <c r="C8587">
        <v>5940</v>
      </c>
      <c r="D8587" t="str">
        <f>VLOOKUP(C8587,'Schedule 3'!A:M,13,FALSE)</f>
        <v>Other Personnel Related Expenses</v>
      </c>
      <c r="E8587">
        <v>11.38</v>
      </c>
      <c r="F8587" s="1">
        <v>42775</v>
      </c>
      <c r="G8587" t="s">
        <v>462</v>
      </c>
      <c r="H8587" t="s">
        <v>1277</v>
      </c>
      <c r="K8587">
        <v>838900</v>
      </c>
      <c r="L8587">
        <v>259192</v>
      </c>
      <c r="Q8587" t="s">
        <v>1264</v>
      </c>
      <c r="U8587">
        <v>2</v>
      </c>
      <c r="V8587">
        <v>17</v>
      </c>
      <c r="X8587">
        <v>3004837</v>
      </c>
      <c r="Y8587" t="s">
        <v>65</v>
      </c>
      <c r="Z8587">
        <v>345</v>
      </c>
      <c r="AA8587" t="s">
        <v>755</v>
      </c>
      <c r="AB8587" t="s">
        <v>21</v>
      </c>
      <c r="AC8587">
        <v>1</v>
      </c>
    </row>
    <row r="8588" spans="1:29" x14ac:dyDescent="0.25">
      <c r="A8588">
        <v>345</v>
      </c>
      <c r="B8588">
        <v>345101</v>
      </c>
      <c r="C8588">
        <v>6285</v>
      </c>
      <c r="D8588" t="str">
        <f>VLOOKUP(C8588,'Schedule 3'!A:M,13,FALSE)</f>
        <v>Operational/Non-Service Expenses</v>
      </c>
      <c r="E8588">
        <v>62.96</v>
      </c>
      <c r="F8588" s="1">
        <v>42779</v>
      </c>
      <c r="G8588" t="s">
        <v>462</v>
      </c>
      <c r="H8588" t="s">
        <v>1287</v>
      </c>
      <c r="K8588">
        <v>839597</v>
      </c>
      <c r="L8588">
        <v>259687</v>
      </c>
      <c r="Q8588" t="s">
        <v>1264</v>
      </c>
      <c r="U8588">
        <v>2</v>
      </c>
      <c r="V8588">
        <v>17</v>
      </c>
      <c r="X8588">
        <v>3085346</v>
      </c>
      <c r="Y8588" t="s">
        <v>65</v>
      </c>
      <c r="Z8588">
        <v>345</v>
      </c>
      <c r="AA8588" t="s">
        <v>755</v>
      </c>
      <c r="AB8588" t="s">
        <v>21</v>
      </c>
      <c r="AC8588">
        <v>1</v>
      </c>
    </row>
    <row r="8589" spans="1:29" x14ac:dyDescent="0.25">
      <c r="A8589">
        <v>345</v>
      </c>
      <c r="B8589">
        <v>345102</v>
      </c>
      <c r="C8589">
        <v>6310</v>
      </c>
      <c r="D8589" t="str">
        <f>VLOOKUP(C8589,'Schedule 3'!A:M,13,FALSE)</f>
        <v>Operational/Non-Service Expenses</v>
      </c>
      <c r="E8589">
        <v>110.86</v>
      </c>
      <c r="F8589" s="1">
        <v>42779</v>
      </c>
      <c r="G8589" t="s">
        <v>462</v>
      </c>
      <c r="H8589" t="s">
        <v>1275</v>
      </c>
      <c r="K8589">
        <v>839602</v>
      </c>
      <c r="L8589">
        <v>259687</v>
      </c>
      <c r="Q8589" t="s">
        <v>1264</v>
      </c>
      <c r="U8589">
        <v>2</v>
      </c>
      <c r="V8589">
        <v>17</v>
      </c>
      <c r="X8589">
        <v>3004989</v>
      </c>
      <c r="Y8589" t="s">
        <v>65</v>
      </c>
      <c r="Z8589">
        <v>345</v>
      </c>
      <c r="AA8589" t="s">
        <v>755</v>
      </c>
      <c r="AB8589" t="s">
        <v>21</v>
      </c>
      <c r="AC8589">
        <v>1</v>
      </c>
    </row>
    <row r="8590" spans="1:29" x14ac:dyDescent="0.25">
      <c r="A8590">
        <v>345</v>
      </c>
      <c r="B8590">
        <v>345101</v>
      </c>
      <c r="C8590">
        <v>5970</v>
      </c>
      <c r="D8590" t="str">
        <f>VLOOKUP(C8590,'Schedule 3'!A:M,13,FALSE)</f>
        <v>Other Personnel Related Expenses</v>
      </c>
      <c r="E8590">
        <v>195</v>
      </c>
      <c r="F8590" s="1">
        <v>42779</v>
      </c>
      <c r="G8590" t="s">
        <v>462</v>
      </c>
      <c r="H8590" t="s">
        <v>1283</v>
      </c>
      <c r="K8590">
        <v>839605</v>
      </c>
      <c r="L8590">
        <v>259687</v>
      </c>
      <c r="Q8590" t="s">
        <v>1264</v>
      </c>
      <c r="U8590">
        <v>2</v>
      </c>
      <c r="V8590">
        <v>17</v>
      </c>
      <c r="X8590">
        <v>3057952</v>
      </c>
      <c r="Y8590" t="s">
        <v>65</v>
      </c>
      <c r="Z8590">
        <v>345</v>
      </c>
      <c r="AA8590" t="s">
        <v>755</v>
      </c>
      <c r="AB8590" t="s">
        <v>21</v>
      </c>
      <c r="AC8590">
        <v>1</v>
      </c>
    </row>
    <row r="8591" spans="1:29" x14ac:dyDescent="0.25">
      <c r="A8591">
        <v>345</v>
      </c>
      <c r="B8591">
        <v>345102</v>
      </c>
      <c r="C8591">
        <v>6285</v>
      </c>
      <c r="D8591" t="str">
        <f>VLOOKUP(C8591,'Schedule 3'!A:M,13,FALSE)</f>
        <v>Operational/Non-Service Expenses</v>
      </c>
      <c r="E8591">
        <v>56.08</v>
      </c>
      <c r="F8591" s="1">
        <v>42779</v>
      </c>
      <c r="G8591" t="s">
        <v>462</v>
      </c>
      <c r="H8591" t="s">
        <v>926</v>
      </c>
      <c r="K8591">
        <v>839606</v>
      </c>
      <c r="L8591">
        <v>259687</v>
      </c>
      <c r="Q8591" t="s">
        <v>1264</v>
      </c>
      <c r="U8591">
        <v>2</v>
      </c>
      <c r="V8591">
        <v>17</v>
      </c>
      <c r="X8591">
        <v>3006714</v>
      </c>
      <c r="Y8591" t="s">
        <v>65</v>
      </c>
      <c r="Z8591">
        <v>345</v>
      </c>
      <c r="AA8591" t="s">
        <v>755</v>
      </c>
      <c r="AB8591" t="s">
        <v>21</v>
      </c>
      <c r="AC8591">
        <v>1</v>
      </c>
    </row>
    <row r="8592" spans="1:29" x14ac:dyDescent="0.25">
      <c r="A8592">
        <v>345</v>
      </c>
      <c r="B8592">
        <v>345102</v>
      </c>
      <c r="C8592">
        <v>6260</v>
      </c>
      <c r="D8592" t="str">
        <f>VLOOKUP(C8592,'Schedule 3'!A:M,13,FALSE)</f>
        <v>Operational/Non-Service Expenses</v>
      </c>
      <c r="E8592">
        <v>17.440000000000001</v>
      </c>
      <c r="F8592" s="1">
        <v>42780</v>
      </c>
      <c r="G8592" t="s">
        <v>462</v>
      </c>
      <c r="H8592" t="s">
        <v>878</v>
      </c>
      <c r="I8592" t="s">
        <v>1288</v>
      </c>
      <c r="K8592">
        <v>840095</v>
      </c>
      <c r="L8592">
        <v>259843</v>
      </c>
      <c r="Q8592" t="s">
        <v>1264</v>
      </c>
      <c r="U8592">
        <v>2</v>
      </c>
      <c r="V8592">
        <v>17</v>
      </c>
      <c r="X8592">
        <v>3000092</v>
      </c>
      <c r="Y8592" t="s">
        <v>65</v>
      </c>
      <c r="Z8592">
        <v>345</v>
      </c>
      <c r="AA8592" t="s">
        <v>755</v>
      </c>
      <c r="AB8592" t="s">
        <v>21</v>
      </c>
      <c r="AC8592">
        <v>1</v>
      </c>
    </row>
    <row r="8593" spans="1:29" x14ac:dyDescent="0.25">
      <c r="A8593">
        <v>345</v>
      </c>
      <c r="B8593">
        <v>345102</v>
      </c>
      <c r="C8593">
        <v>6260</v>
      </c>
      <c r="D8593" t="str">
        <f>VLOOKUP(C8593,'Schedule 3'!A:M,13,FALSE)</f>
        <v>Operational/Non-Service Expenses</v>
      </c>
      <c r="E8593">
        <v>26.34</v>
      </c>
      <c r="F8593" s="1">
        <v>42780</v>
      </c>
      <c r="G8593" t="s">
        <v>462</v>
      </c>
      <c r="H8593" t="s">
        <v>878</v>
      </c>
      <c r="I8593" t="s">
        <v>1288</v>
      </c>
      <c r="K8593">
        <v>840097</v>
      </c>
      <c r="L8593">
        <v>259843</v>
      </c>
      <c r="Q8593" t="s">
        <v>1264</v>
      </c>
      <c r="U8593">
        <v>2</v>
      </c>
      <c r="V8593">
        <v>17</v>
      </c>
      <c r="X8593">
        <v>3000092</v>
      </c>
      <c r="Y8593" t="s">
        <v>65</v>
      </c>
      <c r="Z8593">
        <v>345</v>
      </c>
      <c r="AA8593" t="s">
        <v>755</v>
      </c>
      <c r="AB8593" t="s">
        <v>21</v>
      </c>
      <c r="AC8593">
        <v>1</v>
      </c>
    </row>
    <row r="8594" spans="1:29" x14ac:dyDescent="0.25">
      <c r="A8594">
        <v>345</v>
      </c>
      <c r="B8594">
        <v>345102</v>
      </c>
      <c r="C8594">
        <v>5865</v>
      </c>
      <c r="D8594" t="str">
        <f>VLOOKUP(C8594,'Schedule 3'!A:M,13,FALSE)</f>
        <v>Other Personnel Related Expenses</v>
      </c>
      <c r="E8594">
        <v>45.52</v>
      </c>
      <c r="F8594" s="1">
        <v>42780</v>
      </c>
      <c r="G8594" t="s">
        <v>462</v>
      </c>
      <c r="H8594" t="s">
        <v>903</v>
      </c>
      <c r="K8594">
        <v>840119</v>
      </c>
      <c r="L8594">
        <v>259843</v>
      </c>
      <c r="Q8594" t="s">
        <v>1264</v>
      </c>
      <c r="U8594">
        <v>2</v>
      </c>
      <c r="V8594">
        <v>17</v>
      </c>
      <c r="X8594">
        <v>3043997</v>
      </c>
      <c r="Y8594" t="s">
        <v>65</v>
      </c>
      <c r="Z8594">
        <v>345</v>
      </c>
      <c r="AA8594" t="s">
        <v>755</v>
      </c>
      <c r="AB8594" t="s">
        <v>21</v>
      </c>
      <c r="AC8594">
        <v>1</v>
      </c>
    </row>
    <row r="8595" spans="1:29" x14ac:dyDescent="0.25">
      <c r="A8595">
        <v>345</v>
      </c>
      <c r="B8595">
        <v>345101</v>
      </c>
      <c r="C8595">
        <v>6260</v>
      </c>
      <c r="D8595" t="str">
        <f>VLOOKUP(C8595,'Schedule 3'!A:M,13,FALSE)</f>
        <v>Operational/Non-Service Expenses</v>
      </c>
      <c r="E8595">
        <v>46.98</v>
      </c>
      <c r="F8595" s="1">
        <v>42780</v>
      </c>
      <c r="G8595" t="s">
        <v>462</v>
      </c>
      <c r="H8595" t="s">
        <v>851</v>
      </c>
      <c r="K8595">
        <v>840134</v>
      </c>
      <c r="L8595">
        <v>259843</v>
      </c>
      <c r="Q8595" t="s">
        <v>1264</v>
      </c>
      <c r="U8595">
        <v>2</v>
      </c>
      <c r="V8595">
        <v>17</v>
      </c>
      <c r="X8595">
        <v>3000863</v>
      </c>
      <c r="Y8595" t="s">
        <v>65</v>
      </c>
      <c r="Z8595">
        <v>345</v>
      </c>
      <c r="AA8595" t="s">
        <v>755</v>
      </c>
      <c r="AB8595" t="s">
        <v>21</v>
      </c>
      <c r="AC8595">
        <v>1</v>
      </c>
    </row>
    <row r="8596" spans="1:29" x14ac:dyDescent="0.25">
      <c r="A8596">
        <v>345</v>
      </c>
      <c r="B8596">
        <v>345102</v>
      </c>
      <c r="C8596">
        <v>5875</v>
      </c>
      <c r="D8596" t="str">
        <f>VLOOKUP(C8596,'Schedule 3'!A:M,13,FALSE)</f>
        <v>Other Personnel Related Expenses</v>
      </c>
      <c r="E8596">
        <v>30.44</v>
      </c>
      <c r="F8596" s="1">
        <v>42780</v>
      </c>
      <c r="G8596" t="s">
        <v>462</v>
      </c>
      <c r="H8596" t="s">
        <v>1274</v>
      </c>
      <c r="K8596">
        <v>840141</v>
      </c>
      <c r="L8596">
        <v>259843</v>
      </c>
      <c r="Q8596" t="s">
        <v>1264</v>
      </c>
      <c r="U8596">
        <v>2</v>
      </c>
      <c r="V8596">
        <v>17</v>
      </c>
      <c r="X8596">
        <v>3058462</v>
      </c>
      <c r="Y8596" t="s">
        <v>65</v>
      </c>
      <c r="Z8596">
        <v>345</v>
      </c>
      <c r="AA8596" t="s">
        <v>755</v>
      </c>
      <c r="AB8596" t="s">
        <v>21</v>
      </c>
      <c r="AC8596">
        <v>1</v>
      </c>
    </row>
    <row r="8597" spans="1:29" x14ac:dyDescent="0.25">
      <c r="A8597">
        <v>345</v>
      </c>
      <c r="B8597">
        <v>345102</v>
      </c>
      <c r="C8597">
        <v>5860</v>
      </c>
      <c r="D8597" t="str">
        <f>VLOOKUP(C8597,'Schedule 3'!A:M,13,FALSE)</f>
        <v>Other Personnel Related Expenses</v>
      </c>
      <c r="E8597">
        <v>13.61</v>
      </c>
      <c r="F8597" s="1">
        <v>42780</v>
      </c>
      <c r="G8597" t="s">
        <v>462</v>
      </c>
      <c r="H8597" t="s">
        <v>1274</v>
      </c>
      <c r="K8597">
        <v>840141</v>
      </c>
      <c r="L8597">
        <v>259843</v>
      </c>
      <c r="Q8597" t="s">
        <v>1264</v>
      </c>
      <c r="U8597">
        <v>2</v>
      </c>
      <c r="V8597">
        <v>17</v>
      </c>
      <c r="X8597">
        <v>3058462</v>
      </c>
      <c r="Y8597" t="s">
        <v>65</v>
      </c>
      <c r="Z8597">
        <v>345</v>
      </c>
      <c r="AA8597" t="s">
        <v>755</v>
      </c>
      <c r="AB8597" t="s">
        <v>21</v>
      </c>
      <c r="AC8597">
        <v>2</v>
      </c>
    </row>
    <row r="8598" spans="1:29" x14ac:dyDescent="0.25">
      <c r="A8598">
        <v>345</v>
      </c>
      <c r="B8598">
        <v>345100</v>
      </c>
      <c r="C8598">
        <v>6285</v>
      </c>
      <c r="D8598" t="str">
        <f>VLOOKUP(C8598,'Schedule 3'!A:M,13,FALSE)</f>
        <v>Operational/Non-Service Expenses</v>
      </c>
      <c r="E8598">
        <v>101.26</v>
      </c>
      <c r="F8598" s="1">
        <v>42782</v>
      </c>
      <c r="G8598" t="s">
        <v>462</v>
      </c>
      <c r="H8598" t="s">
        <v>983</v>
      </c>
      <c r="K8598">
        <v>841451</v>
      </c>
      <c r="L8598">
        <v>260108</v>
      </c>
      <c r="Q8598" t="s">
        <v>1264</v>
      </c>
      <c r="U8598">
        <v>2</v>
      </c>
      <c r="V8598">
        <v>17</v>
      </c>
      <c r="X8598">
        <v>3031738</v>
      </c>
      <c r="Y8598" t="s">
        <v>65</v>
      </c>
      <c r="Z8598">
        <v>345</v>
      </c>
      <c r="AA8598" t="s">
        <v>755</v>
      </c>
      <c r="AB8598" t="s">
        <v>21</v>
      </c>
      <c r="AC8598">
        <v>1</v>
      </c>
    </row>
    <row r="8599" spans="1:29" x14ac:dyDescent="0.25">
      <c r="A8599">
        <v>345</v>
      </c>
      <c r="B8599">
        <v>345102</v>
      </c>
      <c r="C8599">
        <v>5940</v>
      </c>
      <c r="D8599" t="str">
        <f>VLOOKUP(C8599,'Schedule 3'!A:M,13,FALSE)</f>
        <v>Other Personnel Related Expenses</v>
      </c>
      <c r="E8599">
        <v>29.74</v>
      </c>
      <c r="F8599" s="1">
        <v>42782</v>
      </c>
      <c r="G8599" t="s">
        <v>462</v>
      </c>
      <c r="H8599" t="s">
        <v>1277</v>
      </c>
      <c r="K8599">
        <v>841452</v>
      </c>
      <c r="L8599">
        <v>260108</v>
      </c>
      <c r="Q8599" t="s">
        <v>1264</v>
      </c>
      <c r="U8599">
        <v>2</v>
      </c>
      <c r="V8599">
        <v>17</v>
      </c>
      <c r="X8599">
        <v>3004837</v>
      </c>
      <c r="Y8599" t="s">
        <v>65</v>
      </c>
      <c r="Z8599">
        <v>345</v>
      </c>
      <c r="AA8599" t="s">
        <v>755</v>
      </c>
      <c r="AB8599" t="s">
        <v>21</v>
      </c>
      <c r="AC8599">
        <v>1</v>
      </c>
    </row>
    <row r="8600" spans="1:29" x14ac:dyDescent="0.25">
      <c r="A8600">
        <v>345</v>
      </c>
      <c r="B8600">
        <v>345101</v>
      </c>
      <c r="C8600">
        <v>5465</v>
      </c>
      <c r="D8600" t="str">
        <f>VLOOKUP(C8600,'Schedule 3'!A:M,13,FALSE)</f>
        <v>Operational/Non-Service Expenses</v>
      </c>
      <c r="E8600">
        <v>386.94</v>
      </c>
      <c r="F8600" s="1">
        <v>42782</v>
      </c>
      <c r="G8600" t="s">
        <v>462</v>
      </c>
      <c r="H8600" t="s">
        <v>839</v>
      </c>
      <c r="I8600" t="s">
        <v>1289</v>
      </c>
      <c r="K8600">
        <v>841458</v>
      </c>
      <c r="L8600">
        <v>260118</v>
      </c>
      <c r="Q8600" t="s">
        <v>1264</v>
      </c>
      <c r="R8600">
        <v>10</v>
      </c>
      <c r="U8600">
        <v>2</v>
      </c>
      <c r="V8600">
        <v>17</v>
      </c>
      <c r="X8600">
        <v>3008698</v>
      </c>
      <c r="Y8600" t="s">
        <v>65</v>
      </c>
      <c r="Z8600">
        <v>345</v>
      </c>
      <c r="AA8600" t="s">
        <v>755</v>
      </c>
      <c r="AB8600" t="s">
        <v>21</v>
      </c>
      <c r="AC8600">
        <v>1</v>
      </c>
    </row>
    <row r="8601" spans="1:29" x14ac:dyDescent="0.25">
      <c r="A8601">
        <v>345</v>
      </c>
      <c r="B8601">
        <v>345101</v>
      </c>
      <c r="C8601">
        <v>5465</v>
      </c>
      <c r="D8601" t="str">
        <f>VLOOKUP(C8601,'Schedule 3'!A:M,13,FALSE)</f>
        <v>Operational/Non-Service Expenses</v>
      </c>
      <c r="E8601">
        <v>9.74</v>
      </c>
      <c r="F8601" s="1">
        <v>42782</v>
      </c>
      <c r="G8601" t="s">
        <v>462</v>
      </c>
      <c r="H8601" t="s">
        <v>839</v>
      </c>
      <c r="I8601" t="s">
        <v>1290</v>
      </c>
      <c r="K8601">
        <v>841459</v>
      </c>
      <c r="L8601">
        <v>260118</v>
      </c>
      <c r="Q8601" t="s">
        <v>1264</v>
      </c>
      <c r="R8601">
        <v>10</v>
      </c>
      <c r="U8601">
        <v>2</v>
      </c>
      <c r="V8601">
        <v>17</v>
      </c>
      <c r="X8601">
        <v>3008698</v>
      </c>
      <c r="Y8601" t="s">
        <v>65</v>
      </c>
      <c r="Z8601">
        <v>345</v>
      </c>
      <c r="AA8601" t="s">
        <v>755</v>
      </c>
      <c r="AB8601" t="s">
        <v>21</v>
      </c>
      <c r="AC8601">
        <v>1</v>
      </c>
    </row>
    <row r="8602" spans="1:29" x14ac:dyDescent="0.25">
      <c r="A8602">
        <v>345</v>
      </c>
      <c r="B8602">
        <v>345101</v>
      </c>
      <c r="C8602">
        <v>5930</v>
      </c>
      <c r="D8602" t="str">
        <f>VLOOKUP(C8602,'Schedule 3'!A:M,13,FALSE)</f>
        <v>Other Personnel Related Expenses</v>
      </c>
      <c r="E8602">
        <v>80.150000000000006</v>
      </c>
      <c r="F8602" s="1">
        <v>42782</v>
      </c>
      <c r="G8602" t="s">
        <v>462</v>
      </c>
      <c r="H8602" t="s">
        <v>839</v>
      </c>
      <c r="I8602" t="s">
        <v>1291</v>
      </c>
      <c r="K8602">
        <v>841460</v>
      </c>
      <c r="L8602">
        <v>260118</v>
      </c>
      <c r="Q8602" t="s">
        <v>1264</v>
      </c>
      <c r="U8602">
        <v>2</v>
      </c>
      <c r="V8602">
        <v>17</v>
      </c>
      <c r="X8602">
        <v>3008698</v>
      </c>
      <c r="Y8602" t="s">
        <v>65</v>
      </c>
      <c r="Z8602">
        <v>345</v>
      </c>
      <c r="AA8602" t="s">
        <v>755</v>
      </c>
      <c r="AB8602" t="s">
        <v>21</v>
      </c>
      <c r="AC8602">
        <v>1</v>
      </c>
    </row>
    <row r="8603" spans="1:29" x14ac:dyDescent="0.25">
      <c r="A8603">
        <v>345</v>
      </c>
      <c r="B8603">
        <v>345101</v>
      </c>
      <c r="C8603">
        <v>5465</v>
      </c>
      <c r="D8603" t="str">
        <f>VLOOKUP(C8603,'Schedule 3'!A:M,13,FALSE)</f>
        <v>Operational/Non-Service Expenses</v>
      </c>
      <c r="E8603">
        <v>170.51</v>
      </c>
      <c r="F8603" s="1">
        <v>42782</v>
      </c>
      <c r="G8603" t="s">
        <v>462</v>
      </c>
      <c r="H8603" t="s">
        <v>839</v>
      </c>
      <c r="I8603" t="s">
        <v>1291</v>
      </c>
      <c r="K8603">
        <v>841461</v>
      </c>
      <c r="L8603">
        <v>260118</v>
      </c>
      <c r="Q8603" t="s">
        <v>1264</v>
      </c>
      <c r="R8603">
        <v>10</v>
      </c>
      <c r="U8603">
        <v>2</v>
      </c>
      <c r="V8603">
        <v>17</v>
      </c>
      <c r="X8603">
        <v>3008698</v>
      </c>
      <c r="Y8603" t="s">
        <v>65</v>
      </c>
      <c r="Z8603">
        <v>345</v>
      </c>
      <c r="AA8603" t="s">
        <v>755</v>
      </c>
      <c r="AB8603" t="s">
        <v>21</v>
      </c>
      <c r="AC8603">
        <v>1</v>
      </c>
    </row>
    <row r="8604" spans="1:29" x14ac:dyDescent="0.25">
      <c r="A8604">
        <v>345</v>
      </c>
      <c r="B8604">
        <v>345101</v>
      </c>
      <c r="C8604">
        <v>5465</v>
      </c>
      <c r="D8604" t="str">
        <f>VLOOKUP(C8604,'Schedule 3'!A:M,13,FALSE)</f>
        <v>Operational/Non-Service Expenses</v>
      </c>
      <c r="E8604">
        <v>30.67</v>
      </c>
      <c r="F8604" s="1">
        <v>42782</v>
      </c>
      <c r="G8604" t="s">
        <v>462</v>
      </c>
      <c r="H8604" t="s">
        <v>839</v>
      </c>
      <c r="I8604" t="s">
        <v>1292</v>
      </c>
      <c r="K8604">
        <v>841462</v>
      </c>
      <c r="L8604">
        <v>260118</v>
      </c>
      <c r="Q8604" t="s">
        <v>1264</v>
      </c>
      <c r="R8604">
        <v>10</v>
      </c>
      <c r="U8604">
        <v>2</v>
      </c>
      <c r="V8604">
        <v>17</v>
      </c>
      <c r="X8604">
        <v>3008698</v>
      </c>
      <c r="Y8604" t="s">
        <v>65</v>
      </c>
      <c r="Z8604">
        <v>345</v>
      </c>
      <c r="AA8604" t="s">
        <v>755</v>
      </c>
      <c r="AB8604" t="s">
        <v>21</v>
      </c>
      <c r="AC8604">
        <v>1</v>
      </c>
    </row>
    <row r="8605" spans="1:29" x14ac:dyDescent="0.25">
      <c r="A8605">
        <v>345</v>
      </c>
      <c r="B8605">
        <v>345103</v>
      </c>
      <c r="C8605">
        <v>5470</v>
      </c>
      <c r="D8605" t="str">
        <f>VLOOKUP(C8605,'Schedule 3'!A:M,13,FALSE)</f>
        <v>Operational/Non-Service Expenses</v>
      </c>
      <c r="E8605">
        <v>593.12</v>
      </c>
      <c r="F8605" s="1">
        <v>42782</v>
      </c>
      <c r="G8605" t="s">
        <v>462</v>
      </c>
      <c r="H8605" t="s">
        <v>839</v>
      </c>
      <c r="I8605" t="s">
        <v>1291</v>
      </c>
      <c r="K8605">
        <v>841463</v>
      </c>
      <c r="L8605">
        <v>260118</v>
      </c>
      <c r="Q8605" t="s">
        <v>1264</v>
      </c>
      <c r="R8605">
        <v>10</v>
      </c>
      <c r="U8605">
        <v>2</v>
      </c>
      <c r="V8605">
        <v>17</v>
      </c>
      <c r="X8605">
        <v>3008698</v>
      </c>
      <c r="Y8605" t="s">
        <v>65</v>
      </c>
      <c r="Z8605">
        <v>345</v>
      </c>
      <c r="AA8605" t="s">
        <v>755</v>
      </c>
      <c r="AB8605" t="s">
        <v>21</v>
      </c>
      <c r="AC8605">
        <v>1</v>
      </c>
    </row>
    <row r="8606" spans="1:29" x14ac:dyDescent="0.25">
      <c r="A8606">
        <v>345</v>
      </c>
      <c r="B8606">
        <v>345102</v>
      </c>
      <c r="C8606">
        <v>5465</v>
      </c>
      <c r="D8606" t="str">
        <f>VLOOKUP(C8606,'Schedule 3'!A:M,13,FALSE)</f>
        <v>Operational/Non-Service Expenses</v>
      </c>
      <c r="E8606">
        <v>3444.83</v>
      </c>
      <c r="F8606" s="1">
        <v>42782</v>
      </c>
      <c r="G8606" t="s">
        <v>462</v>
      </c>
      <c r="H8606" t="s">
        <v>839</v>
      </c>
      <c r="I8606" t="s">
        <v>1293</v>
      </c>
      <c r="K8606">
        <v>841464</v>
      </c>
      <c r="L8606">
        <v>260118</v>
      </c>
      <c r="Q8606" t="s">
        <v>1264</v>
      </c>
      <c r="R8606">
        <v>10</v>
      </c>
      <c r="U8606">
        <v>2</v>
      </c>
      <c r="V8606">
        <v>17</v>
      </c>
      <c r="X8606">
        <v>3008698</v>
      </c>
      <c r="Y8606" t="s">
        <v>65</v>
      </c>
      <c r="Z8606">
        <v>345</v>
      </c>
      <c r="AA8606" t="s">
        <v>755</v>
      </c>
      <c r="AB8606" t="s">
        <v>21</v>
      </c>
      <c r="AC8606">
        <v>1</v>
      </c>
    </row>
    <row r="8607" spans="1:29" x14ac:dyDescent="0.25">
      <c r="A8607">
        <v>345</v>
      </c>
      <c r="B8607">
        <v>345102</v>
      </c>
      <c r="C8607">
        <v>5465</v>
      </c>
      <c r="D8607" t="str">
        <f>VLOOKUP(C8607,'Schedule 3'!A:M,13,FALSE)</f>
        <v>Operational/Non-Service Expenses</v>
      </c>
      <c r="E8607">
        <v>3490.96</v>
      </c>
      <c r="F8607" s="1">
        <v>42782</v>
      </c>
      <c r="G8607" t="s">
        <v>462</v>
      </c>
      <c r="H8607" t="s">
        <v>839</v>
      </c>
      <c r="I8607" t="s">
        <v>1294</v>
      </c>
      <c r="K8607">
        <v>841465</v>
      </c>
      <c r="L8607">
        <v>260118</v>
      </c>
      <c r="Q8607" t="s">
        <v>1264</v>
      </c>
      <c r="R8607">
        <v>10</v>
      </c>
      <c r="U8607">
        <v>2</v>
      </c>
      <c r="V8607">
        <v>17</v>
      </c>
      <c r="X8607">
        <v>3008698</v>
      </c>
      <c r="Y8607" t="s">
        <v>65</v>
      </c>
      <c r="Z8607">
        <v>345</v>
      </c>
      <c r="AA8607" t="s">
        <v>755</v>
      </c>
      <c r="AB8607" t="s">
        <v>21</v>
      </c>
      <c r="AC8607">
        <v>1</v>
      </c>
    </row>
    <row r="8608" spans="1:29" x14ac:dyDescent="0.25">
      <c r="A8608">
        <v>345</v>
      </c>
      <c r="B8608">
        <v>345101</v>
      </c>
      <c r="C8608">
        <v>5465</v>
      </c>
      <c r="D8608" t="str">
        <f>VLOOKUP(C8608,'Schedule 3'!A:M,13,FALSE)</f>
        <v>Operational/Non-Service Expenses</v>
      </c>
      <c r="E8608">
        <v>923.15</v>
      </c>
      <c r="F8608" s="1">
        <v>42782</v>
      </c>
      <c r="G8608" t="s">
        <v>462</v>
      </c>
      <c r="H8608" t="s">
        <v>839</v>
      </c>
      <c r="I8608" t="s">
        <v>1289</v>
      </c>
      <c r="K8608">
        <v>841466</v>
      </c>
      <c r="L8608">
        <v>260118</v>
      </c>
      <c r="Q8608" t="s">
        <v>1264</v>
      </c>
      <c r="R8608">
        <v>10</v>
      </c>
      <c r="U8608">
        <v>2</v>
      </c>
      <c r="V8608">
        <v>17</v>
      </c>
      <c r="X8608">
        <v>3008698</v>
      </c>
      <c r="Y8608" t="s">
        <v>65</v>
      </c>
      <c r="Z8608">
        <v>345</v>
      </c>
      <c r="AA8608" t="s">
        <v>755</v>
      </c>
      <c r="AB8608" t="s">
        <v>21</v>
      </c>
      <c r="AC8608">
        <v>1</v>
      </c>
    </row>
    <row r="8609" spans="1:29" x14ac:dyDescent="0.25">
      <c r="A8609">
        <v>345</v>
      </c>
      <c r="B8609">
        <v>345102</v>
      </c>
      <c r="C8609">
        <v>5465</v>
      </c>
      <c r="D8609" t="str">
        <f>VLOOKUP(C8609,'Schedule 3'!A:M,13,FALSE)</f>
        <v>Operational/Non-Service Expenses</v>
      </c>
      <c r="E8609">
        <v>353.74</v>
      </c>
      <c r="F8609" s="1">
        <v>42782</v>
      </c>
      <c r="G8609" t="s">
        <v>462</v>
      </c>
      <c r="H8609" t="s">
        <v>839</v>
      </c>
      <c r="I8609" t="s">
        <v>1295</v>
      </c>
      <c r="K8609">
        <v>841467</v>
      </c>
      <c r="L8609">
        <v>260118</v>
      </c>
      <c r="Q8609" t="s">
        <v>1264</v>
      </c>
      <c r="R8609">
        <v>10</v>
      </c>
      <c r="U8609">
        <v>2</v>
      </c>
      <c r="V8609">
        <v>17</v>
      </c>
      <c r="X8609">
        <v>3008698</v>
      </c>
      <c r="Y8609" t="s">
        <v>65</v>
      </c>
      <c r="Z8609">
        <v>345</v>
      </c>
      <c r="AA8609" t="s">
        <v>755</v>
      </c>
      <c r="AB8609" t="s">
        <v>21</v>
      </c>
      <c r="AC8609">
        <v>1</v>
      </c>
    </row>
    <row r="8610" spans="1:29" x14ac:dyDescent="0.25">
      <c r="A8610">
        <v>345</v>
      </c>
      <c r="B8610">
        <v>345102</v>
      </c>
      <c r="C8610">
        <v>5465</v>
      </c>
      <c r="D8610" t="str">
        <f>VLOOKUP(C8610,'Schedule 3'!A:M,13,FALSE)</f>
        <v>Operational/Non-Service Expenses</v>
      </c>
      <c r="E8610">
        <v>181.59</v>
      </c>
      <c r="F8610" s="1">
        <v>42782</v>
      </c>
      <c r="G8610" t="s">
        <v>462</v>
      </c>
      <c r="H8610" t="s">
        <v>839</v>
      </c>
      <c r="I8610" t="s">
        <v>1295</v>
      </c>
      <c r="K8610">
        <v>841468</v>
      </c>
      <c r="L8610">
        <v>260118</v>
      </c>
      <c r="Q8610" t="s">
        <v>1264</v>
      </c>
      <c r="R8610">
        <v>10</v>
      </c>
      <c r="U8610">
        <v>2</v>
      </c>
      <c r="V8610">
        <v>17</v>
      </c>
      <c r="X8610">
        <v>3008698</v>
      </c>
      <c r="Y8610" t="s">
        <v>65</v>
      </c>
      <c r="Z8610">
        <v>345</v>
      </c>
      <c r="AA8610" t="s">
        <v>755</v>
      </c>
      <c r="AB8610" t="s">
        <v>21</v>
      </c>
      <c r="AC8610">
        <v>1</v>
      </c>
    </row>
    <row r="8611" spans="1:29" x14ac:dyDescent="0.25">
      <c r="A8611">
        <v>345</v>
      </c>
      <c r="B8611">
        <v>345102</v>
      </c>
      <c r="C8611">
        <v>5960</v>
      </c>
      <c r="D8611" t="str">
        <f>VLOOKUP(C8611,'Schedule 3'!A:M,13,FALSE)</f>
        <v>Other Personnel Related Expenses</v>
      </c>
      <c r="E8611">
        <v>47.23</v>
      </c>
      <c r="F8611" s="1">
        <v>42782</v>
      </c>
      <c r="G8611" t="s">
        <v>462</v>
      </c>
      <c r="H8611" t="s">
        <v>839</v>
      </c>
      <c r="I8611" t="s">
        <v>1296</v>
      </c>
      <c r="K8611">
        <v>841469</v>
      </c>
      <c r="L8611">
        <v>260118</v>
      </c>
      <c r="Q8611" t="s">
        <v>1264</v>
      </c>
      <c r="U8611">
        <v>2</v>
      </c>
      <c r="V8611">
        <v>17</v>
      </c>
      <c r="X8611">
        <v>3008698</v>
      </c>
      <c r="Y8611" t="s">
        <v>65</v>
      </c>
      <c r="Z8611">
        <v>345</v>
      </c>
      <c r="AA8611" t="s">
        <v>755</v>
      </c>
      <c r="AB8611" t="s">
        <v>21</v>
      </c>
      <c r="AC8611">
        <v>1</v>
      </c>
    </row>
    <row r="8612" spans="1:29" x14ac:dyDescent="0.25">
      <c r="A8612">
        <v>345</v>
      </c>
      <c r="B8612">
        <v>345103</v>
      </c>
      <c r="C8612">
        <v>5935</v>
      </c>
      <c r="D8612" t="str">
        <f>VLOOKUP(C8612,'Schedule 3'!A:M,13,FALSE)</f>
        <v>Other Personnel Related Expenses</v>
      </c>
      <c r="E8612">
        <v>109.03</v>
      </c>
      <c r="F8612" s="1">
        <v>42782</v>
      </c>
      <c r="G8612" t="s">
        <v>462</v>
      </c>
      <c r="H8612" t="s">
        <v>1273</v>
      </c>
      <c r="I8612" t="s">
        <v>1289</v>
      </c>
      <c r="K8612">
        <v>841556</v>
      </c>
      <c r="L8612">
        <v>260150</v>
      </c>
      <c r="Q8612" t="s">
        <v>1264</v>
      </c>
      <c r="U8612">
        <v>2</v>
      </c>
      <c r="V8612">
        <v>17</v>
      </c>
      <c r="X8612">
        <v>3008722</v>
      </c>
      <c r="Y8612" t="s">
        <v>65</v>
      </c>
      <c r="Z8612">
        <v>345</v>
      </c>
      <c r="AA8612" t="s">
        <v>755</v>
      </c>
      <c r="AB8612" t="s">
        <v>21</v>
      </c>
      <c r="AC8612">
        <v>1</v>
      </c>
    </row>
    <row r="8613" spans="1:29" x14ac:dyDescent="0.25">
      <c r="A8613">
        <v>345</v>
      </c>
      <c r="B8613">
        <v>345101</v>
      </c>
      <c r="C8613">
        <v>6185</v>
      </c>
      <c r="D8613" t="str">
        <f>VLOOKUP(C8613,'Schedule 3'!A:M,13,FALSE)</f>
        <v>Transport/Travel Expenses</v>
      </c>
      <c r="E8613">
        <v>130.94</v>
      </c>
      <c r="F8613" s="1">
        <v>42786</v>
      </c>
      <c r="G8613" t="s">
        <v>462</v>
      </c>
      <c r="H8613" t="s">
        <v>89</v>
      </c>
      <c r="K8613">
        <v>841975</v>
      </c>
      <c r="L8613">
        <v>260580</v>
      </c>
      <c r="Q8613" t="s">
        <v>1264</v>
      </c>
      <c r="U8613">
        <v>2</v>
      </c>
      <c r="V8613">
        <v>17</v>
      </c>
      <c r="X8613">
        <v>1099720</v>
      </c>
      <c r="Y8613" t="s">
        <v>65</v>
      </c>
      <c r="Z8613">
        <v>345</v>
      </c>
      <c r="AA8613" t="s">
        <v>755</v>
      </c>
      <c r="AB8613" t="s">
        <v>21</v>
      </c>
      <c r="AC8613">
        <v>1</v>
      </c>
    </row>
    <row r="8614" spans="1:29" x14ac:dyDescent="0.25">
      <c r="A8614">
        <v>345</v>
      </c>
      <c r="B8614">
        <v>345101</v>
      </c>
      <c r="C8614">
        <v>6200</v>
      </c>
      <c r="D8614" t="str">
        <f>VLOOKUP(C8614,'Schedule 3'!A:M,13,FALSE)</f>
        <v>Transport/Travel Expenses</v>
      </c>
      <c r="E8614">
        <v>64.599999999999994</v>
      </c>
      <c r="F8614" s="1">
        <v>42786</v>
      </c>
      <c r="G8614" t="s">
        <v>462</v>
      </c>
      <c r="H8614" t="s">
        <v>89</v>
      </c>
      <c r="K8614">
        <v>841975</v>
      </c>
      <c r="L8614">
        <v>260580</v>
      </c>
      <c r="Q8614" t="s">
        <v>1264</v>
      </c>
      <c r="U8614">
        <v>2</v>
      </c>
      <c r="V8614">
        <v>17</v>
      </c>
      <c r="X8614">
        <v>1099720</v>
      </c>
      <c r="Y8614" t="s">
        <v>65</v>
      </c>
      <c r="Z8614">
        <v>345</v>
      </c>
      <c r="AA8614" t="s">
        <v>755</v>
      </c>
      <c r="AB8614" t="s">
        <v>21</v>
      </c>
      <c r="AC8614">
        <v>2</v>
      </c>
    </row>
    <row r="8615" spans="1:29" x14ac:dyDescent="0.25">
      <c r="A8615">
        <v>345</v>
      </c>
      <c r="B8615">
        <v>345102</v>
      </c>
      <c r="C8615">
        <v>6200</v>
      </c>
      <c r="D8615" t="str">
        <f>VLOOKUP(C8615,'Schedule 3'!A:M,13,FALSE)</f>
        <v>Transport/Travel Expenses</v>
      </c>
      <c r="E8615">
        <v>39.729999999999997</v>
      </c>
      <c r="F8615" s="1">
        <v>42786</v>
      </c>
      <c r="G8615" t="s">
        <v>462</v>
      </c>
      <c r="H8615" t="s">
        <v>89</v>
      </c>
      <c r="K8615">
        <v>841975</v>
      </c>
      <c r="L8615">
        <v>260580</v>
      </c>
      <c r="Q8615" t="s">
        <v>1264</v>
      </c>
      <c r="U8615">
        <v>2</v>
      </c>
      <c r="V8615">
        <v>17</v>
      </c>
      <c r="X8615">
        <v>1099720</v>
      </c>
      <c r="Y8615" t="s">
        <v>65</v>
      </c>
      <c r="Z8615">
        <v>345</v>
      </c>
      <c r="AA8615" t="s">
        <v>755</v>
      </c>
      <c r="AB8615" t="s">
        <v>21</v>
      </c>
      <c r="AC8615">
        <v>3</v>
      </c>
    </row>
    <row r="8616" spans="1:29" x14ac:dyDescent="0.25">
      <c r="A8616">
        <v>345</v>
      </c>
      <c r="B8616">
        <v>345101</v>
      </c>
      <c r="C8616">
        <v>6255</v>
      </c>
      <c r="D8616" t="str">
        <f>VLOOKUP(C8616,'Schedule 3'!A:M,13,FALSE)</f>
        <v>Operational/Non-Service Expenses</v>
      </c>
      <c r="E8616">
        <v>34.5</v>
      </c>
      <c r="F8616" s="1">
        <v>42786</v>
      </c>
      <c r="G8616" t="s">
        <v>462</v>
      </c>
      <c r="H8616" t="s">
        <v>571</v>
      </c>
      <c r="K8616">
        <v>842007</v>
      </c>
      <c r="L8616">
        <v>260580</v>
      </c>
      <c r="Q8616" t="s">
        <v>1264</v>
      </c>
      <c r="U8616">
        <v>2</v>
      </c>
      <c r="V8616">
        <v>17</v>
      </c>
      <c r="X8616">
        <v>3004977</v>
      </c>
      <c r="Y8616" t="s">
        <v>65</v>
      </c>
      <c r="Z8616">
        <v>345</v>
      </c>
      <c r="AA8616" t="s">
        <v>755</v>
      </c>
      <c r="AB8616" t="s">
        <v>21</v>
      </c>
      <c r="AC8616">
        <v>1</v>
      </c>
    </row>
    <row r="8617" spans="1:29" x14ac:dyDescent="0.25">
      <c r="A8617">
        <v>345</v>
      </c>
      <c r="B8617">
        <v>345101</v>
      </c>
      <c r="C8617">
        <v>7545</v>
      </c>
      <c r="D8617" t="str">
        <f>VLOOKUP(C8617,'Schedule 3'!A:M,13,FALSE)</f>
        <v>Operational/Non-Service Expenses</v>
      </c>
      <c r="E8617">
        <v>72.78</v>
      </c>
      <c r="F8617" s="1">
        <v>42787</v>
      </c>
      <c r="G8617" t="s">
        <v>462</v>
      </c>
      <c r="H8617" t="s">
        <v>1297</v>
      </c>
      <c r="K8617">
        <v>842477</v>
      </c>
      <c r="L8617">
        <v>260739</v>
      </c>
      <c r="Q8617" t="s">
        <v>1264</v>
      </c>
      <c r="U8617">
        <v>2</v>
      </c>
      <c r="V8617">
        <v>17</v>
      </c>
      <c r="X8617">
        <v>3008930</v>
      </c>
      <c r="Y8617" t="s">
        <v>65</v>
      </c>
      <c r="Z8617">
        <v>345</v>
      </c>
      <c r="AA8617" t="s">
        <v>755</v>
      </c>
      <c r="AB8617" t="s">
        <v>21</v>
      </c>
      <c r="AC8617">
        <v>1</v>
      </c>
    </row>
    <row r="8618" spans="1:29" x14ac:dyDescent="0.25">
      <c r="A8618">
        <v>345</v>
      </c>
      <c r="B8618">
        <v>345101</v>
      </c>
      <c r="C8618">
        <v>7545</v>
      </c>
      <c r="D8618" t="str">
        <f>VLOOKUP(C8618,'Schedule 3'!A:M,13,FALSE)</f>
        <v>Operational/Non-Service Expenses</v>
      </c>
      <c r="E8618">
        <v>193.69</v>
      </c>
      <c r="F8618" s="1">
        <v>42787</v>
      </c>
      <c r="G8618" t="s">
        <v>462</v>
      </c>
      <c r="H8618" t="s">
        <v>1297</v>
      </c>
      <c r="K8618">
        <v>842478</v>
      </c>
      <c r="L8618">
        <v>260739</v>
      </c>
      <c r="Q8618" t="s">
        <v>1264</v>
      </c>
      <c r="U8618">
        <v>2</v>
      </c>
      <c r="V8618">
        <v>17</v>
      </c>
      <c r="X8618">
        <v>3008930</v>
      </c>
      <c r="Y8618" t="s">
        <v>65</v>
      </c>
      <c r="Z8618">
        <v>345</v>
      </c>
      <c r="AA8618" t="s">
        <v>755</v>
      </c>
      <c r="AB8618" t="s">
        <v>21</v>
      </c>
      <c r="AC8618">
        <v>1</v>
      </c>
    </row>
    <row r="8619" spans="1:29" x14ac:dyDescent="0.25">
      <c r="A8619">
        <v>345</v>
      </c>
      <c r="B8619">
        <v>345102</v>
      </c>
      <c r="C8619">
        <v>7545</v>
      </c>
      <c r="D8619" t="str">
        <f>VLOOKUP(C8619,'Schedule 3'!A:M,13,FALSE)</f>
        <v>Operational/Non-Service Expenses</v>
      </c>
      <c r="E8619">
        <v>65.12</v>
      </c>
      <c r="F8619" s="1">
        <v>42787</v>
      </c>
      <c r="G8619" t="s">
        <v>462</v>
      </c>
      <c r="H8619" t="s">
        <v>1298</v>
      </c>
      <c r="K8619">
        <v>842479</v>
      </c>
      <c r="L8619">
        <v>260739</v>
      </c>
      <c r="Q8619" t="s">
        <v>1264</v>
      </c>
      <c r="U8619">
        <v>2</v>
      </c>
      <c r="V8619">
        <v>17</v>
      </c>
      <c r="X8619">
        <v>3008928</v>
      </c>
      <c r="Y8619" t="s">
        <v>65</v>
      </c>
      <c r="Z8619">
        <v>345</v>
      </c>
      <c r="AA8619" t="s">
        <v>755</v>
      </c>
      <c r="AB8619" t="s">
        <v>21</v>
      </c>
      <c r="AC8619">
        <v>1</v>
      </c>
    </row>
    <row r="8620" spans="1:29" x14ac:dyDescent="0.25">
      <c r="A8620">
        <v>345</v>
      </c>
      <c r="B8620">
        <v>345102</v>
      </c>
      <c r="C8620">
        <v>7545</v>
      </c>
      <c r="D8620" t="str">
        <f>VLOOKUP(C8620,'Schedule 3'!A:M,13,FALSE)</f>
        <v>Operational/Non-Service Expenses</v>
      </c>
      <c r="E8620">
        <v>59.36</v>
      </c>
      <c r="F8620" s="1">
        <v>42787</v>
      </c>
      <c r="G8620" t="s">
        <v>462</v>
      </c>
      <c r="H8620" t="s">
        <v>1298</v>
      </c>
      <c r="K8620">
        <v>842480</v>
      </c>
      <c r="L8620">
        <v>260739</v>
      </c>
      <c r="Q8620" t="s">
        <v>1264</v>
      </c>
      <c r="U8620">
        <v>2</v>
      </c>
      <c r="V8620">
        <v>17</v>
      </c>
      <c r="X8620">
        <v>3008928</v>
      </c>
      <c r="Y8620" t="s">
        <v>65</v>
      </c>
      <c r="Z8620">
        <v>345</v>
      </c>
      <c r="AA8620" t="s">
        <v>755</v>
      </c>
      <c r="AB8620" t="s">
        <v>21</v>
      </c>
      <c r="AC8620">
        <v>1</v>
      </c>
    </row>
    <row r="8621" spans="1:29" x14ac:dyDescent="0.25">
      <c r="A8621">
        <v>345</v>
      </c>
      <c r="B8621">
        <v>345102</v>
      </c>
      <c r="C8621">
        <v>7545</v>
      </c>
      <c r="D8621" t="str">
        <f>VLOOKUP(C8621,'Schedule 3'!A:M,13,FALSE)</f>
        <v>Operational/Non-Service Expenses</v>
      </c>
      <c r="E8621">
        <v>112.53</v>
      </c>
      <c r="F8621" s="1">
        <v>42787</v>
      </c>
      <c r="G8621" t="s">
        <v>462</v>
      </c>
      <c r="H8621" t="s">
        <v>1298</v>
      </c>
      <c r="K8621">
        <v>842481</v>
      </c>
      <c r="L8621">
        <v>260739</v>
      </c>
      <c r="Q8621" t="s">
        <v>1264</v>
      </c>
      <c r="U8621">
        <v>2</v>
      </c>
      <c r="V8621">
        <v>17</v>
      </c>
      <c r="X8621">
        <v>3008928</v>
      </c>
      <c r="Y8621" t="s">
        <v>65</v>
      </c>
      <c r="Z8621">
        <v>345</v>
      </c>
      <c r="AA8621" t="s">
        <v>755</v>
      </c>
      <c r="AB8621" t="s">
        <v>21</v>
      </c>
      <c r="AC8621">
        <v>1</v>
      </c>
    </row>
    <row r="8622" spans="1:29" x14ac:dyDescent="0.25">
      <c r="A8622">
        <v>345</v>
      </c>
      <c r="B8622">
        <v>345102</v>
      </c>
      <c r="C8622">
        <v>7545</v>
      </c>
      <c r="D8622" t="str">
        <f>VLOOKUP(C8622,'Schedule 3'!A:M,13,FALSE)</f>
        <v>Operational/Non-Service Expenses</v>
      </c>
      <c r="E8622">
        <v>126.77</v>
      </c>
      <c r="F8622" s="1">
        <v>42787</v>
      </c>
      <c r="G8622" t="s">
        <v>462</v>
      </c>
      <c r="H8622" t="s">
        <v>1298</v>
      </c>
      <c r="K8622">
        <v>842482</v>
      </c>
      <c r="L8622">
        <v>260739</v>
      </c>
      <c r="Q8622" t="s">
        <v>1264</v>
      </c>
      <c r="U8622">
        <v>2</v>
      </c>
      <c r="V8622">
        <v>17</v>
      </c>
      <c r="X8622">
        <v>3008928</v>
      </c>
      <c r="Y8622" t="s">
        <v>65</v>
      </c>
      <c r="Z8622">
        <v>345</v>
      </c>
      <c r="AA8622" t="s">
        <v>755</v>
      </c>
      <c r="AB8622" t="s">
        <v>21</v>
      </c>
      <c r="AC8622">
        <v>1</v>
      </c>
    </row>
    <row r="8623" spans="1:29" x14ac:dyDescent="0.25">
      <c r="A8623">
        <v>345</v>
      </c>
      <c r="B8623">
        <v>345102</v>
      </c>
      <c r="C8623">
        <v>7545</v>
      </c>
      <c r="D8623" t="str">
        <f>VLOOKUP(C8623,'Schedule 3'!A:M,13,FALSE)</f>
        <v>Operational/Non-Service Expenses</v>
      </c>
      <c r="E8623">
        <v>269.76</v>
      </c>
      <c r="F8623" s="1">
        <v>42787</v>
      </c>
      <c r="G8623" t="s">
        <v>462</v>
      </c>
      <c r="H8623" t="s">
        <v>1298</v>
      </c>
      <c r="K8623">
        <v>842483</v>
      </c>
      <c r="L8623">
        <v>260739</v>
      </c>
      <c r="Q8623" t="s">
        <v>1264</v>
      </c>
      <c r="U8623">
        <v>2</v>
      </c>
      <c r="V8623">
        <v>17</v>
      </c>
      <c r="X8623">
        <v>3008928</v>
      </c>
      <c r="Y8623" t="s">
        <v>65</v>
      </c>
      <c r="Z8623">
        <v>345</v>
      </c>
      <c r="AA8623" t="s">
        <v>755</v>
      </c>
      <c r="AB8623" t="s">
        <v>21</v>
      </c>
      <c r="AC8623">
        <v>1</v>
      </c>
    </row>
    <row r="8624" spans="1:29" x14ac:dyDescent="0.25">
      <c r="A8624">
        <v>345</v>
      </c>
      <c r="B8624">
        <v>345102</v>
      </c>
      <c r="C8624">
        <v>7545</v>
      </c>
      <c r="D8624" t="str">
        <f>VLOOKUP(C8624,'Schedule 3'!A:M,13,FALSE)</f>
        <v>Operational/Non-Service Expenses</v>
      </c>
      <c r="E8624">
        <v>205.02</v>
      </c>
      <c r="F8624" s="1">
        <v>42787</v>
      </c>
      <c r="G8624" t="s">
        <v>462</v>
      </c>
      <c r="H8624" t="s">
        <v>1298</v>
      </c>
      <c r="K8624">
        <v>842484</v>
      </c>
      <c r="L8624">
        <v>260739</v>
      </c>
      <c r="Q8624" t="s">
        <v>1264</v>
      </c>
      <c r="U8624">
        <v>2</v>
      </c>
      <c r="V8624">
        <v>17</v>
      </c>
      <c r="X8624">
        <v>3008928</v>
      </c>
      <c r="Y8624" t="s">
        <v>65</v>
      </c>
      <c r="Z8624">
        <v>345</v>
      </c>
      <c r="AA8624" t="s">
        <v>755</v>
      </c>
      <c r="AB8624" t="s">
        <v>21</v>
      </c>
      <c r="AC8624">
        <v>1</v>
      </c>
    </row>
    <row r="8625" spans="1:29" x14ac:dyDescent="0.25">
      <c r="A8625">
        <v>345</v>
      </c>
      <c r="B8625">
        <v>345102</v>
      </c>
      <c r="C8625">
        <v>7545</v>
      </c>
      <c r="D8625" t="str">
        <f>VLOOKUP(C8625,'Schedule 3'!A:M,13,FALSE)</f>
        <v>Operational/Non-Service Expenses</v>
      </c>
      <c r="E8625">
        <v>123.31</v>
      </c>
      <c r="F8625" s="1">
        <v>42787</v>
      </c>
      <c r="G8625" t="s">
        <v>462</v>
      </c>
      <c r="H8625" t="s">
        <v>1298</v>
      </c>
      <c r="K8625">
        <v>842485</v>
      </c>
      <c r="L8625">
        <v>260739</v>
      </c>
      <c r="Q8625" t="s">
        <v>1264</v>
      </c>
      <c r="U8625">
        <v>2</v>
      </c>
      <c r="V8625">
        <v>17</v>
      </c>
      <c r="X8625">
        <v>3008928</v>
      </c>
      <c r="Y8625" t="s">
        <v>65</v>
      </c>
      <c r="Z8625">
        <v>345</v>
      </c>
      <c r="AA8625" t="s">
        <v>755</v>
      </c>
      <c r="AB8625" t="s">
        <v>21</v>
      </c>
      <c r="AC8625">
        <v>1</v>
      </c>
    </row>
    <row r="8626" spans="1:29" x14ac:dyDescent="0.25">
      <c r="A8626">
        <v>345</v>
      </c>
      <c r="B8626">
        <v>345102</v>
      </c>
      <c r="C8626">
        <v>7545</v>
      </c>
      <c r="D8626" t="str">
        <f>VLOOKUP(C8626,'Schedule 3'!A:M,13,FALSE)</f>
        <v>Operational/Non-Service Expenses</v>
      </c>
      <c r="E8626">
        <v>19.11</v>
      </c>
      <c r="F8626" s="1">
        <v>42787</v>
      </c>
      <c r="G8626" t="s">
        <v>462</v>
      </c>
      <c r="H8626" t="s">
        <v>1298</v>
      </c>
      <c r="K8626">
        <v>842486</v>
      </c>
      <c r="L8626">
        <v>260739</v>
      </c>
      <c r="Q8626" t="s">
        <v>1264</v>
      </c>
      <c r="U8626">
        <v>2</v>
      </c>
      <c r="V8626">
        <v>17</v>
      </c>
      <c r="X8626">
        <v>3008928</v>
      </c>
      <c r="Y8626" t="s">
        <v>65</v>
      </c>
      <c r="Z8626">
        <v>345</v>
      </c>
      <c r="AA8626" t="s">
        <v>755</v>
      </c>
      <c r="AB8626" t="s">
        <v>21</v>
      </c>
      <c r="AC8626">
        <v>1</v>
      </c>
    </row>
    <row r="8627" spans="1:29" x14ac:dyDescent="0.25">
      <c r="A8627">
        <v>345</v>
      </c>
      <c r="B8627">
        <v>345102</v>
      </c>
      <c r="C8627">
        <v>7545</v>
      </c>
      <c r="D8627" t="str">
        <f>VLOOKUP(C8627,'Schedule 3'!A:M,13,FALSE)</f>
        <v>Operational/Non-Service Expenses</v>
      </c>
      <c r="E8627">
        <v>193.84</v>
      </c>
      <c r="F8627" s="1">
        <v>42787</v>
      </c>
      <c r="G8627" t="s">
        <v>462</v>
      </c>
      <c r="H8627" t="s">
        <v>1298</v>
      </c>
      <c r="K8627">
        <v>842487</v>
      </c>
      <c r="L8627">
        <v>260739</v>
      </c>
      <c r="Q8627" t="s">
        <v>1264</v>
      </c>
      <c r="U8627">
        <v>2</v>
      </c>
      <c r="V8627">
        <v>17</v>
      </c>
      <c r="X8627">
        <v>3008928</v>
      </c>
      <c r="Y8627" t="s">
        <v>65</v>
      </c>
      <c r="Z8627">
        <v>345</v>
      </c>
      <c r="AA8627" t="s">
        <v>755</v>
      </c>
      <c r="AB8627" t="s">
        <v>21</v>
      </c>
      <c r="AC8627">
        <v>1</v>
      </c>
    </row>
    <row r="8628" spans="1:29" x14ac:dyDescent="0.25">
      <c r="A8628">
        <v>345</v>
      </c>
      <c r="B8628">
        <v>345103</v>
      </c>
      <c r="C8628">
        <v>5960</v>
      </c>
      <c r="D8628" t="str">
        <f>VLOOKUP(C8628,'Schedule 3'!A:M,13,FALSE)</f>
        <v>Other Personnel Related Expenses</v>
      </c>
      <c r="E8628">
        <v>53.53</v>
      </c>
      <c r="F8628" s="1">
        <v>42787</v>
      </c>
      <c r="G8628" t="s">
        <v>462</v>
      </c>
      <c r="H8628" t="s">
        <v>1285</v>
      </c>
      <c r="K8628">
        <v>842528</v>
      </c>
      <c r="L8628">
        <v>260739</v>
      </c>
      <c r="Q8628" t="s">
        <v>1264</v>
      </c>
      <c r="U8628">
        <v>2</v>
      </c>
      <c r="V8628">
        <v>17</v>
      </c>
      <c r="X8628">
        <v>3007768</v>
      </c>
      <c r="Y8628" t="s">
        <v>65</v>
      </c>
      <c r="Z8628">
        <v>345</v>
      </c>
      <c r="AA8628" t="s">
        <v>755</v>
      </c>
      <c r="AB8628" t="s">
        <v>21</v>
      </c>
      <c r="AC8628">
        <v>1</v>
      </c>
    </row>
    <row r="8629" spans="1:29" x14ac:dyDescent="0.25">
      <c r="A8629">
        <v>345</v>
      </c>
      <c r="B8629">
        <v>345101</v>
      </c>
      <c r="C8629">
        <v>5960</v>
      </c>
      <c r="D8629" t="str">
        <f>VLOOKUP(C8629,'Schedule 3'!A:M,13,FALSE)</f>
        <v>Other Personnel Related Expenses</v>
      </c>
      <c r="E8629">
        <v>52.89</v>
      </c>
      <c r="F8629" s="1">
        <v>42787</v>
      </c>
      <c r="G8629" t="s">
        <v>462</v>
      </c>
      <c r="H8629" t="s">
        <v>1285</v>
      </c>
      <c r="K8629">
        <v>842529</v>
      </c>
      <c r="L8629">
        <v>260739</v>
      </c>
      <c r="Q8629" t="s">
        <v>1264</v>
      </c>
      <c r="U8629">
        <v>2</v>
      </c>
      <c r="V8629">
        <v>17</v>
      </c>
      <c r="X8629">
        <v>3007768</v>
      </c>
      <c r="Y8629" t="s">
        <v>65</v>
      </c>
      <c r="Z8629">
        <v>345</v>
      </c>
      <c r="AA8629" t="s">
        <v>755</v>
      </c>
      <c r="AB8629" t="s">
        <v>21</v>
      </c>
      <c r="AC8629">
        <v>1</v>
      </c>
    </row>
    <row r="8630" spans="1:29" x14ac:dyDescent="0.25">
      <c r="A8630">
        <v>345</v>
      </c>
      <c r="B8630">
        <v>345102</v>
      </c>
      <c r="C8630">
        <v>5895</v>
      </c>
      <c r="D8630" t="str">
        <f>VLOOKUP(C8630,'Schedule 3'!A:M,13,FALSE)</f>
        <v>Operational/Non-Service Expenses</v>
      </c>
      <c r="E8630">
        <v>11.54</v>
      </c>
      <c r="F8630" s="1">
        <v>42787</v>
      </c>
      <c r="G8630" t="s">
        <v>462</v>
      </c>
      <c r="H8630" t="s">
        <v>850</v>
      </c>
      <c r="K8630">
        <v>842538</v>
      </c>
      <c r="L8630">
        <v>260739</v>
      </c>
      <c r="Q8630" t="s">
        <v>1264</v>
      </c>
      <c r="U8630">
        <v>2</v>
      </c>
      <c r="V8630">
        <v>17</v>
      </c>
      <c r="X8630">
        <v>3000067</v>
      </c>
      <c r="Y8630" t="s">
        <v>65</v>
      </c>
      <c r="Z8630">
        <v>345</v>
      </c>
      <c r="AA8630" t="s">
        <v>755</v>
      </c>
      <c r="AB8630" t="s">
        <v>21</v>
      </c>
      <c r="AC8630">
        <v>1</v>
      </c>
    </row>
    <row r="8631" spans="1:29" x14ac:dyDescent="0.25">
      <c r="A8631">
        <v>345</v>
      </c>
      <c r="B8631">
        <v>345102</v>
      </c>
      <c r="C8631">
        <v>5895</v>
      </c>
      <c r="D8631" t="str">
        <f>VLOOKUP(C8631,'Schedule 3'!A:M,13,FALSE)</f>
        <v>Operational/Non-Service Expenses</v>
      </c>
      <c r="E8631">
        <v>46.59</v>
      </c>
      <c r="F8631" s="1">
        <v>42787</v>
      </c>
      <c r="G8631" t="s">
        <v>462</v>
      </c>
      <c r="H8631" t="s">
        <v>850</v>
      </c>
      <c r="K8631">
        <v>842538</v>
      </c>
      <c r="L8631">
        <v>260739</v>
      </c>
      <c r="Q8631" t="s">
        <v>1264</v>
      </c>
      <c r="U8631">
        <v>2</v>
      </c>
      <c r="V8631">
        <v>17</v>
      </c>
      <c r="X8631">
        <v>3000067</v>
      </c>
      <c r="Y8631" t="s">
        <v>65</v>
      </c>
      <c r="Z8631">
        <v>345</v>
      </c>
      <c r="AA8631" t="s">
        <v>755</v>
      </c>
      <c r="AB8631" t="s">
        <v>21</v>
      </c>
      <c r="AC8631">
        <v>2</v>
      </c>
    </row>
    <row r="8632" spans="1:29" x14ac:dyDescent="0.25">
      <c r="A8632">
        <v>345</v>
      </c>
      <c r="B8632">
        <v>345102</v>
      </c>
      <c r="C8632">
        <v>5895</v>
      </c>
      <c r="D8632" t="str">
        <f>VLOOKUP(C8632,'Schedule 3'!A:M,13,FALSE)</f>
        <v>Operational/Non-Service Expenses</v>
      </c>
      <c r="E8632">
        <v>44.35</v>
      </c>
      <c r="F8632" s="1">
        <v>42787</v>
      </c>
      <c r="G8632" t="s">
        <v>462</v>
      </c>
      <c r="H8632" t="s">
        <v>850</v>
      </c>
      <c r="K8632">
        <v>842538</v>
      </c>
      <c r="L8632">
        <v>260739</v>
      </c>
      <c r="Q8632" t="s">
        <v>1264</v>
      </c>
      <c r="U8632">
        <v>2</v>
      </c>
      <c r="V8632">
        <v>17</v>
      </c>
      <c r="X8632">
        <v>3000067</v>
      </c>
      <c r="Y8632" t="s">
        <v>65</v>
      </c>
      <c r="Z8632">
        <v>345</v>
      </c>
      <c r="AA8632" t="s">
        <v>755</v>
      </c>
      <c r="AB8632" t="s">
        <v>21</v>
      </c>
      <c r="AC8632">
        <v>3</v>
      </c>
    </row>
    <row r="8633" spans="1:29" x14ac:dyDescent="0.25">
      <c r="A8633">
        <v>345</v>
      </c>
      <c r="B8633">
        <v>345103</v>
      </c>
      <c r="C8633">
        <v>5895</v>
      </c>
      <c r="D8633" t="str">
        <f>VLOOKUP(C8633,'Schedule 3'!A:M,13,FALSE)</f>
        <v>Operational/Non-Service Expenses</v>
      </c>
      <c r="E8633">
        <v>17.8</v>
      </c>
      <c r="F8633" s="1">
        <v>42788</v>
      </c>
      <c r="G8633" t="s">
        <v>462</v>
      </c>
      <c r="H8633" t="s">
        <v>850</v>
      </c>
      <c r="K8633">
        <v>842765</v>
      </c>
      <c r="L8633">
        <v>260861</v>
      </c>
      <c r="Q8633" t="s">
        <v>1264</v>
      </c>
      <c r="U8633">
        <v>2</v>
      </c>
      <c r="V8633">
        <v>17</v>
      </c>
      <c r="X8633">
        <v>3000067</v>
      </c>
      <c r="Y8633" t="s">
        <v>65</v>
      </c>
      <c r="Z8633">
        <v>102</v>
      </c>
      <c r="AA8633" t="s">
        <v>755</v>
      </c>
      <c r="AB8633" t="s">
        <v>21</v>
      </c>
      <c r="AC8633">
        <v>15</v>
      </c>
    </row>
    <row r="8634" spans="1:29" x14ac:dyDescent="0.25">
      <c r="A8634">
        <v>345</v>
      </c>
      <c r="B8634">
        <v>345103</v>
      </c>
      <c r="C8634">
        <v>7545</v>
      </c>
      <c r="D8634" t="str">
        <f>VLOOKUP(C8634,'Schedule 3'!A:M,13,FALSE)</f>
        <v>Operational/Non-Service Expenses</v>
      </c>
      <c r="E8634">
        <v>1291.4100000000001</v>
      </c>
      <c r="F8634" s="1">
        <v>42794</v>
      </c>
      <c r="G8634" t="s">
        <v>462</v>
      </c>
      <c r="H8634" t="s">
        <v>998</v>
      </c>
      <c r="K8634">
        <v>842857</v>
      </c>
      <c r="L8634">
        <v>260886</v>
      </c>
      <c r="Q8634" t="s">
        <v>1264</v>
      </c>
      <c r="U8634">
        <v>2</v>
      </c>
      <c r="V8634">
        <v>17</v>
      </c>
      <c r="X8634">
        <v>3009461</v>
      </c>
      <c r="Y8634" t="s">
        <v>65</v>
      </c>
      <c r="Z8634">
        <v>345</v>
      </c>
      <c r="AA8634" t="s">
        <v>755</v>
      </c>
      <c r="AB8634" t="s">
        <v>21</v>
      </c>
      <c r="AC8634">
        <v>1</v>
      </c>
    </row>
    <row r="8635" spans="1:29" x14ac:dyDescent="0.25">
      <c r="A8635">
        <v>345</v>
      </c>
      <c r="B8635">
        <v>345101</v>
      </c>
      <c r="C8635">
        <v>6050</v>
      </c>
      <c r="D8635" t="str">
        <f>VLOOKUP(C8635,'Schedule 3'!A:M,13,FALSE)</f>
        <v>Outside Service</v>
      </c>
      <c r="E8635">
        <v>646</v>
      </c>
      <c r="F8635" s="1">
        <v>42788</v>
      </c>
      <c r="G8635" t="s">
        <v>462</v>
      </c>
      <c r="H8635" t="s">
        <v>914</v>
      </c>
      <c r="K8635">
        <v>843110</v>
      </c>
      <c r="L8635">
        <v>260946</v>
      </c>
      <c r="Q8635" t="s">
        <v>1264</v>
      </c>
      <c r="U8635">
        <v>2</v>
      </c>
      <c r="V8635">
        <v>17</v>
      </c>
      <c r="X8635">
        <v>3019839</v>
      </c>
      <c r="Y8635" t="s">
        <v>65</v>
      </c>
      <c r="Z8635">
        <v>345</v>
      </c>
      <c r="AA8635" t="s">
        <v>755</v>
      </c>
      <c r="AB8635" t="s">
        <v>21</v>
      </c>
      <c r="AC8635">
        <v>1</v>
      </c>
    </row>
    <row r="8636" spans="1:29" x14ac:dyDescent="0.25">
      <c r="A8636">
        <v>345</v>
      </c>
      <c r="B8636">
        <v>345102</v>
      </c>
      <c r="C8636">
        <v>6285</v>
      </c>
      <c r="D8636" t="str">
        <f>VLOOKUP(C8636,'Schedule 3'!A:M,13,FALSE)</f>
        <v>Operational/Non-Service Expenses</v>
      </c>
      <c r="E8636">
        <v>65.64</v>
      </c>
      <c r="F8636" s="1">
        <v>42788</v>
      </c>
      <c r="G8636" t="s">
        <v>462</v>
      </c>
      <c r="H8636" t="s">
        <v>904</v>
      </c>
      <c r="K8636">
        <v>843130</v>
      </c>
      <c r="L8636">
        <v>260978</v>
      </c>
      <c r="Q8636" t="s">
        <v>1264</v>
      </c>
      <c r="U8636">
        <v>2</v>
      </c>
      <c r="V8636">
        <v>17</v>
      </c>
      <c r="X8636">
        <v>3008346</v>
      </c>
      <c r="Y8636" t="s">
        <v>65</v>
      </c>
      <c r="Z8636">
        <v>345</v>
      </c>
      <c r="AA8636" t="s">
        <v>755</v>
      </c>
      <c r="AB8636" t="s">
        <v>21</v>
      </c>
      <c r="AC8636">
        <v>1</v>
      </c>
    </row>
    <row r="8637" spans="1:29" x14ac:dyDescent="0.25">
      <c r="A8637">
        <v>345</v>
      </c>
      <c r="B8637">
        <v>345103</v>
      </c>
      <c r="C8637">
        <v>5490</v>
      </c>
      <c r="D8637" t="str">
        <f>VLOOKUP(C8637,'Schedule 3'!A:M,13,FALSE)</f>
        <v>Operational/Non-Service Expenses</v>
      </c>
      <c r="E8637">
        <v>38.200000000000003</v>
      </c>
      <c r="F8637" s="1">
        <v>42788</v>
      </c>
      <c r="G8637" t="s">
        <v>462</v>
      </c>
      <c r="H8637" t="s">
        <v>878</v>
      </c>
      <c r="K8637">
        <v>843145</v>
      </c>
      <c r="L8637">
        <v>260978</v>
      </c>
      <c r="Q8637" t="s">
        <v>1264</v>
      </c>
      <c r="U8637">
        <v>2</v>
      </c>
      <c r="V8637">
        <v>17</v>
      </c>
      <c r="X8637">
        <v>3000092</v>
      </c>
      <c r="Y8637" t="s">
        <v>65</v>
      </c>
      <c r="Z8637">
        <v>345</v>
      </c>
      <c r="AA8637" t="s">
        <v>755</v>
      </c>
      <c r="AB8637" t="s">
        <v>21</v>
      </c>
      <c r="AC8637">
        <v>1</v>
      </c>
    </row>
    <row r="8638" spans="1:29" x14ac:dyDescent="0.25">
      <c r="A8638">
        <v>345</v>
      </c>
      <c r="B8638">
        <v>345101</v>
      </c>
      <c r="C8638">
        <v>5865</v>
      </c>
      <c r="D8638" t="str">
        <f>VLOOKUP(C8638,'Schedule 3'!A:M,13,FALSE)</f>
        <v>Other Personnel Related Expenses</v>
      </c>
      <c r="E8638">
        <v>117.63</v>
      </c>
      <c r="F8638" s="1">
        <v>42789</v>
      </c>
      <c r="G8638" t="s">
        <v>462</v>
      </c>
      <c r="H8638" t="s">
        <v>903</v>
      </c>
      <c r="K8638">
        <v>843222</v>
      </c>
      <c r="L8638">
        <v>261011</v>
      </c>
      <c r="Q8638" t="s">
        <v>1264</v>
      </c>
      <c r="U8638">
        <v>2</v>
      </c>
      <c r="V8638">
        <v>17</v>
      </c>
      <c r="X8638">
        <v>3043997</v>
      </c>
      <c r="Y8638" t="s">
        <v>65</v>
      </c>
      <c r="Z8638">
        <v>345</v>
      </c>
      <c r="AA8638" t="s">
        <v>755</v>
      </c>
      <c r="AB8638" t="s">
        <v>21</v>
      </c>
      <c r="AC8638">
        <v>1</v>
      </c>
    </row>
    <row r="8639" spans="1:29" x14ac:dyDescent="0.25">
      <c r="A8639">
        <v>345</v>
      </c>
      <c r="B8639">
        <v>345101</v>
      </c>
      <c r="C8639">
        <v>6310</v>
      </c>
      <c r="D8639" t="str">
        <f>VLOOKUP(C8639,'Schedule 3'!A:M,13,FALSE)</f>
        <v>Operational/Non-Service Expenses</v>
      </c>
      <c r="E8639">
        <v>6.4</v>
      </c>
      <c r="F8639" s="1">
        <v>42789</v>
      </c>
      <c r="G8639" t="s">
        <v>462</v>
      </c>
      <c r="H8639" t="s">
        <v>877</v>
      </c>
      <c r="K8639">
        <v>843314</v>
      </c>
      <c r="L8639">
        <v>261011</v>
      </c>
      <c r="Q8639" t="s">
        <v>1264</v>
      </c>
      <c r="U8639">
        <v>2</v>
      </c>
      <c r="V8639">
        <v>17</v>
      </c>
      <c r="X8639">
        <v>3029123</v>
      </c>
      <c r="Y8639" t="s">
        <v>65</v>
      </c>
      <c r="Z8639">
        <v>345</v>
      </c>
      <c r="AA8639" t="s">
        <v>755</v>
      </c>
      <c r="AB8639" t="s">
        <v>21</v>
      </c>
      <c r="AC8639">
        <v>1</v>
      </c>
    </row>
    <row r="8640" spans="1:29" x14ac:dyDescent="0.25">
      <c r="A8640">
        <v>345</v>
      </c>
      <c r="B8640">
        <v>345102</v>
      </c>
      <c r="C8640">
        <v>6310</v>
      </c>
      <c r="D8640" t="str">
        <f>VLOOKUP(C8640,'Schedule 3'!A:M,13,FALSE)</f>
        <v>Operational/Non-Service Expenses</v>
      </c>
      <c r="E8640">
        <v>20.8</v>
      </c>
      <c r="F8640" s="1">
        <v>42789</v>
      </c>
      <c r="G8640" t="s">
        <v>462</v>
      </c>
      <c r="H8640" t="s">
        <v>877</v>
      </c>
      <c r="K8640">
        <v>843315</v>
      </c>
      <c r="L8640">
        <v>261011</v>
      </c>
      <c r="Q8640" t="s">
        <v>1264</v>
      </c>
      <c r="U8640">
        <v>2</v>
      </c>
      <c r="V8640">
        <v>17</v>
      </c>
      <c r="X8640">
        <v>3029123</v>
      </c>
      <c r="Y8640" t="s">
        <v>65</v>
      </c>
      <c r="Z8640">
        <v>345</v>
      </c>
      <c r="AA8640" t="s">
        <v>755</v>
      </c>
      <c r="AB8640" t="s">
        <v>21</v>
      </c>
      <c r="AC8640">
        <v>1</v>
      </c>
    </row>
    <row r="8641" spans="1:29" x14ac:dyDescent="0.25">
      <c r="A8641">
        <v>345</v>
      </c>
      <c r="B8641">
        <v>345101</v>
      </c>
      <c r="C8641">
        <v>6385</v>
      </c>
      <c r="D8641" t="str">
        <f>VLOOKUP(C8641,'Schedule 3'!A:M,13,FALSE)</f>
        <v>Operational/Non-Service Expenses</v>
      </c>
      <c r="E8641">
        <v>198.08</v>
      </c>
      <c r="F8641" s="1">
        <v>42794</v>
      </c>
      <c r="G8641" t="s">
        <v>462</v>
      </c>
      <c r="H8641" t="s">
        <v>851</v>
      </c>
      <c r="K8641">
        <v>844480</v>
      </c>
      <c r="L8641">
        <v>261804</v>
      </c>
      <c r="Q8641" t="s">
        <v>1264</v>
      </c>
      <c r="U8641">
        <v>2</v>
      </c>
      <c r="V8641">
        <v>17</v>
      </c>
      <c r="X8641">
        <v>3000863</v>
      </c>
      <c r="Y8641" t="s">
        <v>65</v>
      </c>
      <c r="Z8641">
        <v>345</v>
      </c>
      <c r="AA8641" t="s">
        <v>755</v>
      </c>
      <c r="AB8641" t="s">
        <v>21</v>
      </c>
      <c r="AC8641">
        <v>1</v>
      </c>
    </row>
    <row r="8642" spans="1:29" x14ac:dyDescent="0.25">
      <c r="A8642">
        <v>345</v>
      </c>
      <c r="B8642">
        <v>345102</v>
      </c>
      <c r="C8642">
        <v>6260</v>
      </c>
      <c r="D8642" t="str">
        <f>VLOOKUP(C8642,'Schedule 3'!A:M,13,FALSE)</f>
        <v>Operational/Non-Service Expenses</v>
      </c>
      <c r="E8642">
        <v>218.4</v>
      </c>
      <c r="F8642" s="1">
        <v>42794</v>
      </c>
      <c r="G8642" t="s">
        <v>462</v>
      </c>
      <c r="H8642" t="s">
        <v>878</v>
      </c>
      <c r="K8642">
        <v>844488</v>
      </c>
      <c r="L8642">
        <v>261804</v>
      </c>
      <c r="Q8642" t="s">
        <v>1264</v>
      </c>
      <c r="U8642">
        <v>2</v>
      </c>
      <c r="V8642">
        <v>17</v>
      </c>
      <c r="X8642">
        <v>3000092</v>
      </c>
      <c r="Y8642" t="s">
        <v>65</v>
      </c>
      <c r="Z8642">
        <v>345</v>
      </c>
      <c r="AA8642" t="s">
        <v>755</v>
      </c>
      <c r="AB8642" t="s">
        <v>21</v>
      </c>
      <c r="AC8642">
        <v>1</v>
      </c>
    </row>
    <row r="8643" spans="1:29" x14ac:dyDescent="0.25">
      <c r="A8643">
        <v>345</v>
      </c>
      <c r="B8643">
        <v>345102</v>
      </c>
      <c r="C8643">
        <v>6310</v>
      </c>
      <c r="D8643" t="str">
        <f>VLOOKUP(C8643,'Schedule 3'!A:M,13,FALSE)</f>
        <v>Operational/Non-Service Expenses</v>
      </c>
      <c r="E8643">
        <v>45.13</v>
      </c>
      <c r="F8643" s="1">
        <v>42794</v>
      </c>
      <c r="G8643" t="s">
        <v>462</v>
      </c>
      <c r="H8643" t="s">
        <v>849</v>
      </c>
      <c r="K8643">
        <v>844493</v>
      </c>
      <c r="L8643">
        <v>261804</v>
      </c>
      <c r="Q8643" t="s">
        <v>1264</v>
      </c>
      <c r="U8643">
        <v>2</v>
      </c>
      <c r="V8643">
        <v>17</v>
      </c>
      <c r="X8643">
        <v>3009296</v>
      </c>
      <c r="Y8643" t="s">
        <v>65</v>
      </c>
      <c r="Z8643">
        <v>345</v>
      </c>
      <c r="AA8643" t="s">
        <v>755</v>
      </c>
      <c r="AB8643" t="s">
        <v>21</v>
      </c>
      <c r="AC8643">
        <v>1</v>
      </c>
    </row>
    <row r="8644" spans="1:29" x14ac:dyDescent="0.25">
      <c r="A8644">
        <v>345</v>
      </c>
      <c r="B8644">
        <v>345101</v>
      </c>
      <c r="C8644">
        <v>6285</v>
      </c>
      <c r="D8644" t="str">
        <f>VLOOKUP(C8644,'Schedule 3'!A:M,13,FALSE)</f>
        <v>Operational/Non-Service Expenses</v>
      </c>
      <c r="E8644">
        <v>158.83000000000001</v>
      </c>
      <c r="F8644" s="1">
        <v>42794</v>
      </c>
      <c r="G8644" t="s">
        <v>462</v>
      </c>
      <c r="H8644" t="s">
        <v>849</v>
      </c>
      <c r="K8644">
        <v>844494</v>
      </c>
      <c r="L8644">
        <v>261804</v>
      </c>
      <c r="Q8644" t="s">
        <v>1264</v>
      </c>
      <c r="U8644">
        <v>2</v>
      </c>
      <c r="V8644">
        <v>17</v>
      </c>
      <c r="X8644">
        <v>3009296</v>
      </c>
      <c r="Y8644" t="s">
        <v>65</v>
      </c>
      <c r="Z8644">
        <v>345</v>
      </c>
      <c r="AA8644" t="s">
        <v>755</v>
      </c>
      <c r="AB8644" t="s">
        <v>21</v>
      </c>
      <c r="AC8644">
        <v>1</v>
      </c>
    </row>
    <row r="8645" spans="1:29" x14ac:dyDescent="0.25">
      <c r="A8645">
        <v>345</v>
      </c>
      <c r="B8645">
        <v>345102</v>
      </c>
      <c r="C8645">
        <v>5965</v>
      </c>
      <c r="D8645" t="str">
        <f>VLOOKUP(C8645,'Schedule 3'!A:M,13,FALSE)</f>
        <v>Other Personnel Related Expenses</v>
      </c>
      <c r="E8645">
        <v>150</v>
      </c>
      <c r="F8645" s="1">
        <v>42794</v>
      </c>
      <c r="G8645" t="s">
        <v>462</v>
      </c>
      <c r="H8645" t="s">
        <v>1299</v>
      </c>
      <c r="K8645">
        <v>844498</v>
      </c>
      <c r="L8645">
        <v>261804</v>
      </c>
      <c r="Q8645" t="s">
        <v>1264</v>
      </c>
      <c r="U8645">
        <v>2</v>
      </c>
      <c r="V8645">
        <v>17</v>
      </c>
      <c r="X8645">
        <v>3005237</v>
      </c>
      <c r="Y8645" t="s">
        <v>65</v>
      </c>
      <c r="Z8645">
        <v>345</v>
      </c>
      <c r="AA8645" t="s">
        <v>755</v>
      </c>
      <c r="AB8645" t="s">
        <v>21</v>
      </c>
      <c r="AC8645">
        <v>1</v>
      </c>
    </row>
    <row r="8646" spans="1:29" x14ac:dyDescent="0.25">
      <c r="A8646">
        <v>345</v>
      </c>
      <c r="B8646">
        <v>345102</v>
      </c>
      <c r="C8646">
        <v>5960</v>
      </c>
      <c r="D8646" t="str">
        <f>VLOOKUP(C8646,'Schedule 3'!A:M,13,FALSE)</f>
        <v>Other Personnel Related Expenses</v>
      </c>
      <c r="E8646">
        <v>36.799999999999997</v>
      </c>
      <c r="F8646" s="1">
        <v>42794</v>
      </c>
      <c r="G8646" t="s">
        <v>462</v>
      </c>
      <c r="H8646" t="s">
        <v>841</v>
      </c>
      <c r="K8646">
        <v>844551</v>
      </c>
      <c r="L8646">
        <v>261804</v>
      </c>
      <c r="Q8646" t="s">
        <v>1264</v>
      </c>
      <c r="U8646">
        <v>2</v>
      </c>
      <c r="V8646">
        <v>17</v>
      </c>
      <c r="X8646">
        <v>3004979</v>
      </c>
      <c r="Y8646" t="s">
        <v>65</v>
      </c>
      <c r="Z8646">
        <v>345</v>
      </c>
      <c r="AA8646" t="s">
        <v>755</v>
      </c>
      <c r="AB8646" t="s">
        <v>21</v>
      </c>
      <c r="AC8646">
        <v>1</v>
      </c>
    </row>
    <row r="8647" spans="1:29" x14ac:dyDescent="0.25">
      <c r="A8647">
        <v>345</v>
      </c>
      <c r="B8647">
        <v>345102</v>
      </c>
      <c r="C8647">
        <v>5960</v>
      </c>
      <c r="D8647" t="str">
        <f>VLOOKUP(C8647,'Schedule 3'!A:M,13,FALSE)</f>
        <v>Other Personnel Related Expenses</v>
      </c>
      <c r="E8647">
        <v>36.799999999999997</v>
      </c>
      <c r="F8647" s="1">
        <v>42794</v>
      </c>
      <c r="G8647" t="s">
        <v>462</v>
      </c>
      <c r="H8647" t="s">
        <v>841</v>
      </c>
      <c r="K8647">
        <v>844552</v>
      </c>
      <c r="L8647">
        <v>261804</v>
      </c>
      <c r="Q8647" t="s">
        <v>1264</v>
      </c>
      <c r="U8647">
        <v>2</v>
      </c>
      <c r="V8647">
        <v>17</v>
      </c>
      <c r="X8647">
        <v>3004979</v>
      </c>
      <c r="Y8647" t="s">
        <v>65</v>
      </c>
      <c r="Z8647">
        <v>345</v>
      </c>
      <c r="AA8647" t="s">
        <v>755</v>
      </c>
      <c r="AB8647" t="s">
        <v>21</v>
      </c>
      <c r="AC8647">
        <v>1</v>
      </c>
    </row>
    <row r="8648" spans="1:29" x14ac:dyDescent="0.25">
      <c r="A8648">
        <v>345</v>
      </c>
      <c r="B8648">
        <v>345102</v>
      </c>
      <c r="C8648">
        <v>5960</v>
      </c>
      <c r="D8648" t="str">
        <f>VLOOKUP(C8648,'Schedule 3'!A:M,13,FALSE)</f>
        <v>Other Personnel Related Expenses</v>
      </c>
      <c r="E8648">
        <v>51.8</v>
      </c>
      <c r="F8648" s="1">
        <v>42795</v>
      </c>
      <c r="G8648" t="s">
        <v>462</v>
      </c>
      <c r="H8648" t="s">
        <v>841</v>
      </c>
      <c r="K8648">
        <v>844894</v>
      </c>
      <c r="L8648">
        <v>261991</v>
      </c>
      <c r="Q8648" t="s">
        <v>1264</v>
      </c>
      <c r="U8648">
        <v>3</v>
      </c>
      <c r="V8648">
        <v>17</v>
      </c>
      <c r="X8648">
        <v>3004979</v>
      </c>
      <c r="Y8648" t="s">
        <v>65</v>
      </c>
      <c r="Z8648">
        <v>345</v>
      </c>
      <c r="AA8648" t="s">
        <v>755</v>
      </c>
      <c r="AB8648" t="s">
        <v>21</v>
      </c>
      <c r="AC8648">
        <v>1</v>
      </c>
    </row>
    <row r="8649" spans="1:29" x14ac:dyDescent="0.25">
      <c r="A8649">
        <v>345</v>
      </c>
      <c r="B8649">
        <v>345102</v>
      </c>
      <c r="C8649">
        <v>5960</v>
      </c>
      <c r="D8649" t="str">
        <f>VLOOKUP(C8649,'Schedule 3'!A:M,13,FALSE)</f>
        <v>Other Personnel Related Expenses</v>
      </c>
      <c r="E8649">
        <v>36.799999999999997</v>
      </c>
      <c r="F8649" s="1">
        <v>42795</v>
      </c>
      <c r="G8649" t="s">
        <v>462</v>
      </c>
      <c r="H8649" t="s">
        <v>841</v>
      </c>
      <c r="K8649">
        <v>844895</v>
      </c>
      <c r="L8649">
        <v>261991</v>
      </c>
      <c r="Q8649" t="s">
        <v>1264</v>
      </c>
      <c r="U8649">
        <v>3</v>
      </c>
      <c r="V8649">
        <v>17</v>
      </c>
      <c r="X8649">
        <v>3004979</v>
      </c>
      <c r="Y8649" t="s">
        <v>65</v>
      </c>
      <c r="Z8649">
        <v>345</v>
      </c>
      <c r="AA8649" t="s">
        <v>755</v>
      </c>
      <c r="AB8649" t="s">
        <v>21</v>
      </c>
      <c r="AC8649">
        <v>1</v>
      </c>
    </row>
    <row r="8650" spans="1:29" x14ac:dyDescent="0.25">
      <c r="A8650">
        <v>345</v>
      </c>
      <c r="B8650">
        <v>345102</v>
      </c>
      <c r="C8650">
        <v>5895</v>
      </c>
      <c r="D8650" t="str">
        <f>VLOOKUP(C8650,'Schedule 3'!A:M,13,FALSE)</f>
        <v>Operational/Non-Service Expenses</v>
      </c>
      <c r="E8650">
        <v>28.18</v>
      </c>
      <c r="F8650" s="1">
        <v>42795</v>
      </c>
      <c r="G8650" t="s">
        <v>462</v>
      </c>
      <c r="H8650" t="s">
        <v>867</v>
      </c>
      <c r="K8650">
        <v>844912</v>
      </c>
      <c r="L8650">
        <v>261991</v>
      </c>
      <c r="Q8650" t="s">
        <v>1264</v>
      </c>
      <c r="U8650">
        <v>3</v>
      </c>
      <c r="V8650">
        <v>17</v>
      </c>
      <c r="X8650">
        <v>3029848</v>
      </c>
      <c r="Y8650" t="s">
        <v>65</v>
      </c>
      <c r="Z8650">
        <v>345</v>
      </c>
      <c r="AA8650" t="s">
        <v>755</v>
      </c>
      <c r="AB8650" t="s">
        <v>21</v>
      </c>
      <c r="AC8650">
        <v>1</v>
      </c>
    </row>
    <row r="8651" spans="1:29" x14ac:dyDescent="0.25">
      <c r="A8651">
        <v>345</v>
      </c>
      <c r="B8651">
        <v>345101</v>
      </c>
      <c r="C8651">
        <v>5895</v>
      </c>
      <c r="D8651" t="str">
        <f>VLOOKUP(C8651,'Schedule 3'!A:M,13,FALSE)</f>
        <v>Operational/Non-Service Expenses</v>
      </c>
      <c r="E8651">
        <v>14.3</v>
      </c>
      <c r="F8651" s="1">
        <v>42795</v>
      </c>
      <c r="G8651" t="s">
        <v>462</v>
      </c>
      <c r="H8651" t="s">
        <v>848</v>
      </c>
      <c r="K8651">
        <v>844920</v>
      </c>
      <c r="L8651">
        <v>261991</v>
      </c>
      <c r="Q8651" t="s">
        <v>1264</v>
      </c>
      <c r="U8651">
        <v>3</v>
      </c>
      <c r="V8651">
        <v>17</v>
      </c>
      <c r="X8651">
        <v>3049664</v>
      </c>
      <c r="Y8651" t="s">
        <v>65</v>
      </c>
      <c r="Z8651">
        <v>345</v>
      </c>
      <c r="AA8651" t="s">
        <v>755</v>
      </c>
      <c r="AB8651" t="s">
        <v>21</v>
      </c>
      <c r="AC8651">
        <v>1</v>
      </c>
    </row>
    <row r="8652" spans="1:29" x14ac:dyDescent="0.25">
      <c r="A8652">
        <v>345</v>
      </c>
      <c r="B8652">
        <v>345102</v>
      </c>
      <c r="C8652">
        <v>5895</v>
      </c>
      <c r="D8652" t="str">
        <f>VLOOKUP(C8652,'Schedule 3'!A:M,13,FALSE)</f>
        <v>Operational/Non-Service Expenses</v>
      </c>
      <c r="E8652">
        <v>56.26</v>
      </c>
      <c r="F8652" s="1">
        <v>42795</v>
      </c>
      <c r="G8652" t="s">
        <v>462</v>
      </c>
      <c r="H8652" t="s">
        <v>850</v>
      </c>
      <c r="K8652">
        <v>844938</v>
      </c>
      <c r="L8652">
        <v>261991</v>
      </c>
      <c r="Q8652" t="s">
        <v>1264</v>
      </c>
      <c r="U8652">
        <v>3</v>
      </c>
      <c r="V8652">
        <v>17</v>
      </c>
      <c r="X8652">
        <v>3000067</v>
      </c>
      <c r="Y8652" t="s">
        <v>65</v>
      </c>
      <c r="Z8652">
        <v>345</v>
      </c>
      <c r="AA8652" t="s">
        <v>755</v>
      </c>
      <c r="AB8652" t="s">
        <v>21</v>
      </c>
      <c r="AC8652">
        <v>1</v>
      </c>
    </row>
    <row r="8653" spans="1:29" x14ac:dyDescent="0.25">
      <c r="A8653">
        <v>345</v>
      </c>
      <c r="B8653">
        <v>345102</v>
      </c>
      <c r="C8653">
        <v>5895</v>
      </c>
      <c r="D8653" t="str">
        <f>VLOOKUP(C8653,'Schedule 3'!A:M,13,FALSE)</f>
        <v>Operational/Non-Service Expenses</v>
      </c>
      <c r="E8653">
        <v>28.94</v>
      </c>
      <c r="F8653" s="1">
        <v>42801</v>
      </c>
      <c r="G8653" t="s">
        <v>462</v>
      </c>
      <c r="H8653" t="s">
        <v>850</v>
      </c>
      <c r="K8653">
        <v>845879</v>
      </c>
      <c r="L8653">
        <v>262590</v>
      </c>
      <c r="Q8653" t="s">
        <v>1264</v>
      </c>
      <c r="U8653">
        <v>3</v>
      </c>
      <c r="V8653">
        <v>17</v>
      </c>
      <c r="X8653">
        <v>3000067</v>
      </c>
      <c r="Y8653" t="s">
        <v>65</v>
      </c>
      <c r="Z8653">
        <v>345</v>
      </c>
      <c r="AA8653" t="s">
        <v>755</v>
      </c>
      <c r="AB8653" t="s">
        <v>21</v>
      </c>
      <c r="AC8653">
        <v>1</v>
      </c>
    </row>
    <row r="8654" spans="1:29" x14ac:dyDescent="0.25">
      <c r="A8654">
        <v>345</v>
      </c>
      <c r="B8654">
        <v>345102</v>
      </c>
      <c r="C8654">
        <v>6285</v>
      </c>
      <c r="D8654" t="str">
        <f>VLOOKUP(C8654,'Schedule 3'!A:M,13,FALSE)</f>
        <v>Operational/Non-Service Expenses</v>
      </c>
      <c r="E8654">
        <v>9.59</v>
      </c>
      <c r="F8654" s="1">
        <v>42801</v>
      </c>
      <c r="G8654" t="s">
        <v>462</v>
      </c>
      <c r="H8654" t="s">
        <v>881</v>
      </c>
      <c r="K8654">
        <v>845963</v>
      </c>
      <c r="L8654">
        <v>262592</v>
      </c>
      <c r="Q8654" t="s">
        <v>1264</v>
      </c>
      <c r="U8654">
        <v>3</v>
      </c>
      <c r="V8654">
        <v>17</v>
      </c>
      <c r="X8654">
        <v>3014539</v>
      </c>
      <c r="Y8654" t="s">
        <v>65</v>
      </c>
      <c r="Z8654">
        <v>345</v>
      </c>
      <c r="AA8654" t="s">
        <v>755</v>
      </c>
      <c r="AB8654" t="s">
        <v>21</v>
      </c>
      <c r="AC8654">
        <v>1</v>
      </c>
    </row>
    <row r="8655" spans="1:29" x14ac:dyDescent="0.25">
      <c r="A8655">
        <v>345</v>
      </c>
      <c r="B8655">
        <v>345101</v>
      </c>
      <c r="C8655">
        <v>6255</v>
      </c>
      <c r="D8655" t="str">
        <f>VLOOKUP(C8655,'Schedule 3'!A:M,13,FALSE)</f>
        <v>Operational/Non-Service Expenses</v>
      </c>
      <c r="E8655">
        <v>34.5</v>
      </c>
      <c r="F8655" s="1">
        <v>42801</v>
      </c>
      <c r="G8655" t="s">
        <v>462</v>
      </c>
      <c r="H8655" t="s">
        <v>571</v>
      </c>
      <c r="K8655">
        <v>845975</v>
      </c>
      <c r="L8655">
        <v>262592</v>
      </c>
      <c r="Q8655" t="s">
        <v>1264</v>
      </c>
      <c r="U8655">
        <v>3</v>
      </c>
      <c r="V8655">
        <v>17</v>
      </c>
      <c r="X8655">
        <v>3004977</v>
      </c>
      <c r="Y8655" t="s">
        <v>65</v>
      </c>
      <c r="Z8655">
        <v>345</v>
      </c>
      <c r="AA8655" t="s">
        <v>755</v>
      </c>
      <c r="AB8655" t="s">
        <v>21</v>
      </c>
      <c r="AC8655">
        <v>1</v>
      </c>
    </row>
    <row r="8656" spans="1:29" x14ac:dyDescent="0.25">
      <c r="A8656">
        <v>345</v>
      </c>
      <c r="B8656">
        <v>345101</v>
      </c>
      <c r="C8656">
        <v>6285</v>
      </c>
      <c r="D8656" t="str">
        <f>VLOOKUP(C8656,'Schedule 3'!A:M,13,FALSE)</f>
        <v>Operational/Non-Service Expenses</v>
      </c>
      <c r="E8656">
        <v>21.16</v>
      </c>
      <c r="F8656" s="1">
        <v>42801</v>
      </c>
      <c r="G8656" t="s">
        <v>462</v>
      </c>
      <c r="H8656" t="s">
        <v>925</v>
      </c>
      <c r="K8656">
        <v>846003</v>
      </c>
      <c r="L8656">
        <v>262592</v>
      </c>
      <c r="Q8656" t="s">
        <v>1264</v>
      </c>
      <c r="U8656">
        <v>3</v>
      </c>
      <c r="V8656">
        <v>17</v>
      </c>
      <c r="X8656">
        <v>3005740</v>
      </c>
      <c r="Y8656" t="s">
        <v>65</v>
      </c>
      <c r="Z8656">
        <v>345</v>
      </c>
      <c r="AA8656" t="s">
        <v>755</v>
      </c>
      <c r="AB8656" t="s">
        <v>21</v>
      </c>
      <c r="AC8656">
        <v>1</v>
      </c>
    </row>
    <row r="8657" spans="1:29" x14ac:dyDescent="0.25">
      <c r="A8657">
        <v>345</v>
      </c>
      <c r="B8657">
        <v>345103</v>
      </c>
      <c r="C8657">
        <v>5860</v>
      </c>
      <c r="D8657" t="str">
        <f>VLOOKUP(C8657,'Schedule 3'!A:M,13,FALSE)</f>
        <v>Other Personnel Related Expenses</v>
      </c>
      <c r="E8657">
        <v>9.5299999999999994</v>
      </c>
      <c r="F8657" s="1">
        <v>42801</v>
      </c>
      <c r="G8657" t="s">
        <v>462</v>
      </c>
      <c r="H8657" t="s">
        <v>925</v>
      </c>
      <c r="K8657">
        <v>846005</v>
      </c>
      <c r="L8657">
        <v>262592</v>
      </c>
      <c r="Q8657" t="s">
        <v>1264</v>
      </c>
      <c r="U8657">
        <v>3</v>
      </c>
      <c r="V8657">
        <v>17</v>
      </c>
      <c r="X8657">
        <v>3005740</v>
      </c>
      <c r="Y8657" t="s">
        <v>65</v>
      </c>
      <c r="Z8657">
        <v>345</v>
      </c>
      <c r="AA8657" t="s">
        <v>755</v>
      </c>
      <c r="AB8657" t="s">
        <v>21</v>
      </c>
      <c r="AC8657">
        <v>1</v>
      </c>
    </row>
    <row r="8658" spans="1:29" x14ac:dyDescent="0.25">
      <c r="A8658">
        <v>345</v>
      </c>
      <c r="B8658">
        <v>345101</v>
      </c>
      <c r="C8658">
        <v>6310</v>
      </c>
      <c r="D8658" t="str">
        <f>VLOOKUP(C8658,'Schedule 3'!A:M,13,FALSE)</f>
        <v>Operational/Non-Service Expenses</v>
      </c>
      <c r="E8658">
        <v>63.11</v>
      </c>
      <c r="F8658" s="1">
        <v>42801</v>
      </c>
      <c r="G8658" t="s">
        <v>462</v>
      </c>
      <c r="H8658" t="s">
        <v>925</v>
      </c>
      <c r="K8658">
        <v>846006</v>
      </c>
      <c r="L8658">
        <v>262592</v>
      </c>
      <c r="Q8658" t="s">
        <v>1264</v>
      </c>
      <c r="U8658">
        <v>3</v>
      </c>
      <c r="V8658">
        <v>17</v>
      </c>
      <c r="X8658">
        <v>3005740</v>
      </c>
      <c r="Y8658" t="s">
        <v>65</v>
      </c>
      <c r="Z8658">
        <v>345</v>
      </c>
      <c r="AA8658" t="s">
        <v>755</v>
      </c>
      <c r="AB8658" t="s">
        <v>21</v>
      </c>
      <c r="AC8658">
        <v>1</v>
      </c>
    </row>
    <row r="8659" spans="1:29" x14ac:dyDescent="0.25">
      <c r="A8659">
        <v>345</v>
      </c>
      <c r="B8659">
        <v>345102</v>
      </c>
      <c r="C8659">
        <v>6285</v>
      </c>
      <c r="D8659" t="str">
        <f>VLOOKUP(C8659,'Schedule 3'!A:M,13,FALSE)</f>
        <v>Operational/Non-Service Expenses</v>
      </c>
      <c r="E8659">
        <v>16.940000000000001</v>
      </c>
      <c r="F8659" s="1">
        <v>42801</v>
      </c>
      <c r="G8659" t="s">
        <v>462</v>
      </c>
      <c r="H8659" t="s">
        <v>880</v>
      </c>
      <c r="K8659">
        <v>846154</v>
      </c>
      <c r="L8659">
        <v>262683</v>
      </c>
      <c r="Q8659" t="s">
        <v>1264</v>
      </c>
      <c r="U8659">
        <v>3</v>
      </c>
      <c r="V8659">
        <v>17</v>
      </c>
      <c r="X8659">
        <v>3004931</v>
      </c>
      <c r="Y8659" t="s">
        <v>65</v>
      </c>
      <c r="Z8659">
        <v>345</v>
      </c>
      <c r="AA8659" t="s">
        <v>755</v>
      </c>
      <c r="AB8659" t="s">
        <v>21</v>
      </c>
      <c r="AC8659">
        <v>1</v>
      </c>
    </row>
    <row r="8660" spans="1:29" x14ac:dyDescent="0.25">
      <c r="A8660">
        <v>345</v>
      </c>
      <c r="B8660">
        <v>345102</v>
      </c>
      <c r="C8660">
        <v>6285</v>
      </c>
      <c r="D8660" t="str">
        <f>VLOOKUP(C8660,'Schedule 3'!A:M,13,FALSE)</f>
        <v>Operational/Non-Service Expenses</v>
      </c>
      <c r="E8660">
        <v>19.079999999999998</v>
      </c>
      <c r="F8660" s="1">
        <v>42801</v>
      </c>
      <c r="G8660" t="s">
        <v>462</v>
      </c>
      <c r="H8660" t="s">
        <v>1275</v>
      </c>
      <c r="K8660">
        <v>846162</v>
      </c>
      <c r="L8660">
        <v>262683</v>
      </c>
      <c r="Q8660" t="s">
        <v>1264</v>
      </c>
      <c r="U8660">
        <v>3</v>
      </c>
      <c r="V8660">
        <v>17</v>
      </c>
      <c r="X8660">
        <v>3004989</v>
      </c>
      <c r="Y8660" t="s">
        <v>65</v>
      </c>
      <c r="Z8660">
        <v>345</v>
      </c>
      <c r="AA8660" t="s">
        <v>755</v>
      </c>
      <c r="AB8660" t="s">
        <v>21</v>
      </c>
      <c r="AC8660">
        <v>1</v>
      </c>
    </row>
    <row r="8661" spans="1:29" x14ac:dyDescent="0.25">
      <c r="A8661">
        <v>345</v>
      </c>
      <c r="B8661">
        <v>345102</v>
      </c>
      <c r="C8661">
        <v>6285</v>
      </c>
      <c r="D8661" t="str">
        <f>VLOOKUP(C8661,'Schedule 3'!A:M,13,FALSE)</f>
        <v>Operational/Non-Service Expenses</v>
      </c>
      <c r="E8661">
        <v>10.6</v>
      </c>
      <c r="F8661" s="1">
        <v>42801</v>
      </c>
      <c r="G8661" t="s">
        <v>462</v>
      </c>
      <c r="H8661" t="s">
        <v>1275</v>
      </c>
      <c r="K8661">
        <v>846163</v>
      </c>
      <c r="L8661">
        <v>262683</v>
      </c>
      <c r="Q8661" t="s">
        <v>1264</v>
      </c>
      <c r="U8661">
        <v>3</v>
      </c>
      <c r="V8661">
        <v>17</v>
      </c>
      <c r="X8661">
        <v>3004989</v>
      </c>
      <c r="Y8661" t="s">
        <v>65</v>
      </c>
      <c r="Z8661">
        <v>345</v>
      </c>
      <c r="AA8661" t="s">
        <v>755</v>
      </c>
      <c r="AB8661" t="s">
        <v>21</v>
      </c>
      <c r="AC8661">
        <v>1</v>
      </c>
    </row>
    <row r="8662" spans="1:29" x14ac:dyDescent="0.25">
      <c r="A8662">
        <v>345</v>
      </c>
      <c r="B8662">
        <v>345101</v>
      </c>
      <c r="C8662">
        <v>5465</v>
      </c>
      <c r="D8662" t="str">
        <f>VLOOKUP(C8662,'Schedule 3'!A:M,13,FALSE)</f>
        <v>Operational/Non-Service Expenses</v>
      </c>
      <c r="E8662">
        <v>320.62</v>
      </c>
      <c r="F8662" s="1">
        <v>42801</v>
      </c>
      <c r="G8662" t="s">
        <v>462</v>
      </c>
      <c r="H8662" t="s">
        <v>839</v>
      </c>
      <c r="I8662" t="s">
        <v>1300</v>
      </c>
      <c r="K8662">
        <v>846234</v>
      </c>
      <c r="L8662">
        <v>262724</v>
      </c>
      <c r="Q8662" t="s">
        <v>1264</v>
      </c>
      <c r="R8662">
        <v>10</v>
      </c>
      <c r="U8662">
        <v>3</v>
      </c>
      <c r="V8662">
        <v>17</v>
      </c>
      <c r="X8662">
        <v>3008698</v>
      </c>
      <c r="Y8662" t="s">
        <v>65</v>
      </c>
      <c r="Z8662">
        <v>345</v>
      </c>
      <c r="AA8662" t="s">
        <v>755</v>
      </c>
      <c r="AB8662" t="s">
        <v>21</v>
      </c>
      <c r="AC8662">
        <v>1</v>
      </c>
    </row>
    <row r="8663" spans="1:29" x14ac:dyDescent="0.25">
      <c r="A8663">
        <v>345</v>
      </c>
      <c r="B8663">
        <v>345101</v>
      </c>
      <c r="C8663">
        <v>5465</v>
      </c>
      <c r="D8663" t="str">
        <f>VLOOKUP(C8663,'Schedule 3'!A:M,13,FALSE)</f>
        <v>Operational/Non-Service Expenses</v>
      </c>
      <c r="E8663">
        <v>9.93</v>
      </c>
      <c r="F8663" s="1">
        <v>42801</v>
      </c>
      <c r="G8663" t="s">
        <v>462</v>
      </c>
      <c r="H8663" t="s">
        <v>839</v>
      </c>
      <c r="I8663" t="s">
        <v>1301</v>
      </c>
      <c r="K8663">
        <v>846235</v>
      </c>
      <c r="L8663">
        <v>262724</v>
      </c>
      <c r="Q8663" t="s">
        <v>1264</v>
      </c>
      <c r="R8663">
        <v>10</v>
      </c>
      <c r="U8663">
        <v>3</v>
      </c>
      <c r="V8663">
        <v>17</v>
      </c>
      <c r="X8663">
        <v>3008698</v>
      </c>
      <c r="Y8663" t="s">
        <v>65</v>
      </c>
      <c r="Z8663">
        <v>345</v>
      </c>
      <c r="AA8663" t="s">
        <v>755</v>
      </c>
      <c r="AB8663" t="s">
        <v>21</v>
      </c>
      <c r="AC8663">
        <v>1</v>
      </c>
    </row>
    <row r="8664" spans="1:29" x14ac:dyDescent="0.25">
      <c r="A8664">
        <v>345</v>
      </c>
      <c r="B8664">
        <v>345101</v>
      </c>
      <c r="C8664">
        <v>5930</v>
      </c>
      <c r="D8664" t="str">
        <f>VLOOKUP(C8664,'Schedule 3'!A:M,13,FALSE)</f>
        <v>Other Personnel Related Expenses</v>
      </c>
      <c r="E8664">
        <v>69.569999999999993</v>
      </c>
      <c r="F8664" s="1">
        <v>42801</v>
      </c>
      <c r="G8664" t="s">
        <v>462</v>
      </c>
      <c r="H8664" t="s">
        <v>839</v>
      </c>
      <c r="I8664" t="s">
        <v>1302</v>
      </c>
      <c r="K8664">
        <v>846236</v>
      </c>
      <c r="L8664">
        <v>262724</v>
      </c>
      <c r="Q8664" t="s">
        <v>1264</v>
      </c>
      <c r="U8664">
        <v>3</v>
      </c>
      <c r="V8664">
        <v>17</v>
      </c>
      <c r="X8664">
        <v>3008698</v>
      </c>
      <c r="Y8664" t="s">
        <v>65</v>
      </c>
      <c r="Z8664">
        <v>345</v>
      </c>
      <c r="AA8664" t="s">
        <v>755</v>
      </c>
      <c r="AB8664" t="s">
        <v>21</v>
      </c>
      <c r="AC8664">
        <v>1</v>
      </c>
    </row>
    <row r="8665" spans="1:29" x14ac:dyDescent="0.25">
      <c r="A8665">
        <v>345</v>
      </c>
      <c r="B8665">
        <v>345101</v>
      </c>
      <c r="C8665">
        <v>5465</v>
      </c>
      <c r="D8665" t="str">
        <f>VLOOKUP(C8665,'Schedule 3'!A:M,13,FALSE)</f>
        <v>Operational/Non-Service Expenses</v>
      </c>
      <c r="E8665">
        <v>216.72</v>
      </c>
      <c r="F8665" s="1">
        <v>42801</v>
      </c>
      <c r="G8665" t="s">
        <v>462</v>
      </c>
      <c r="H8665" t="s">
        <v>839</v>
      </c>
      <c r="I8665" t="s">
        <v>1302</v>
      </c>
      <c r="K8665">
        <v>846237</v>
      </c>
      <c r="L8665">
        <v>262724</v>
      </c>
      <c r="Q8665" t="s">
        <v>1264</v>
      </c>
      <c r="R8665">
        <v>10</v>
      </c>
      <c r="U8665">
        <v>3</v>
      </c>
      <c r="V8665">
        <v>17</v>
      </c>
      <c r="X8665">
        <v>3008698</v>
      </c>
      <c r="Y8665" t="s">
        <v>65</v>
      </c>
      <c r="Z8665">
        <v>345</v>
      </c>
      <c r="AA8665" t="s">
        <v>755</v>
      </c>
      <c r="AB8665" t="s">
        <v>21</v>
      </c>
      <c r="AC8665">
        <v>1</v>
      </c>
    </row>
    <row r="8666" spans="1:29" x14ac:dyDescent="0.25">
      <c r="A8666">
        <v>345</v>
      </c>
      <c r="B8666">
        <v>345101</v>
      </c>
      <c r="C8666">
        <v>5465</v>
      </c>
      <c r="D8666" t="str">
        <f>VLOOKUP(C8666,'Schedule 3'!A:M,13,FALSE)</f>
        <v>Operational/Non-Service Expenses</v>
      </c>
      <c r="E8666">
        <v>30.58</v>
      </c>
      <c r="F8666" s="1">
        <v>42801</v>
      </c>
      <c r="G8666" t="s">
        <v>462</v>
      </c>
      <c r="H8666" t="s">
        <v>839</v>
      </c>
      <c r="I8666" t="s">
        <v>1303</v>
      </c>
      <c r="K8666">
        <v>846238</v>
      </c>
      <c r="L8666">
        <v>262724</v>
      </c>
      <c r="Q8666" t="s">
        <v>1264</v>
      </c>
      <c r="R8666">
        <v>10</v>
      </c>
      <c r="U8666">
        <v>3</v>
      </c>
      <c r="V8666">
        <v>17</v>
      </c>
      <c r="X8666">
        <v>3008698</v>
      </c>
      <c r="Y8666" t="s">
        <v>65</v>
      </c>
      <c r="Z8666">
        <v>345</v>
      </c>
      <c r="AA8666" t="s">
        <v>755</v>
      </c>
      <c r="AB8666" t="s">
        <v>21</v>
      </c>
      <c r="AC8666">
        <v>1</v>
      </c>
    </row>
    <row r="8667" spans="1:29" x14ac:dyDescent="0.25">
      <c r="A8667">
        <v>345</v>
      </c>
      <c r="B8667">
        <v>345103</v>
      </c>
      <c r="C8667">
        <v>5470</v>
      </c>
      <c r="D8667" t="str">
        <f>VLOOKUP(C8667,'Schedule 3'!A:M,13,FALSE)</f>
        <v>Operational/Non-Service Expenses</v>
      </c>
      <c r="E8667">
        <v>1380.16</v>
      </c>
      <c r="F8667" s="1">
        <v>42801</v>
      </c>
      <c r="G8667" t="s">
        <v>462</v>
      </c>
      <c r="H8667" t="s">
        <v>839</v>
      </c>
      <c r="I8667" t="s">
        <v>1302</v>
      </c>
      <c r="K8667">
        <v>846239</v>
      </c>
      <c r="L8667">
        <v>262724</v>
      </c>
      <c r="Q8667" t="s">
        <v>1264</v>
      </c>
      <c r="R8667">
        <v>10</v>
      </c>
      <c r="U8667">
        <v>3</v>
      </c>
      <c r="V8667">
        <v>17</v>
      </c>
      <c r="X8667">
        <v>3008698</v>
      </c>
      <c r="Y8667" t="s">
        <v>65</v>
      </c>
      <c r="Z8667">
        <v>345</v>
      </c>
      <c r="AA8667" t="s">
        <v>755</v>
      </c>
      <c r="AB8667" t="s">
        <v>21</v>
      </c>
      <c r="AC8667">
        <v>1</v>
      </c>
    </row>
    <row r="8668" spans="1:29" x14ac:dyDescent="0.25">
      <c r="A8668">
        <v>345</v>
      </c>
      <c r="B8668">
        <v>345102</v>
      </c>
      <c r="C8668">
        <v>5465</v>
      </c>
      <c r="D8668" t="str">
        <f>VLOOKUP(C8668,'Schedule 3'!A:M,13,FALSE)</f>
        <v>Operational/Non-Service Expenses</v>
      </c>
      <c r="E8668">
        <v>3371.45</v>
      </c>
      <c r="F8668" s="1">
        <v>42801</v>
      </c>
      <c r="G8668" t="s">
        <v>462</v>
      </c>
      <c r="H8668" t="s">
        <v>839</v>
      </c>
      <c r="I8668" t="s">
        <v>1304</v>
      </c>
      <c r="K8668">
        <v>846240</v>
      </c>
      <c r="L8668">
        <v>262724</v>
      </c>
      <c r="Q8668" t="s">
        <v>1264</v>
      </c>
      <c r="R8668">
        <v>10</v>
      </c>
      <c r="U8668">
        <v>3</v>
      </c>
      <c r="V8668">
        <v>17</v>
      </c>
      <c r="X8668">
        <v>3008698</v>
      </c>
      <c r="Y8668" t="s">
        <v>65</v>
      </c>
      <c r="Z8668">
        <v>345</v>
      </c>
      <c r="AA8668" t="s">
        <v>755</v>
      </c>
      <c r="AB8668" t="s">
        <v>21</v>
      </c>
      <c r="AC8668">
        <v>1</v>
      </c>
    </row>
    <row r="8669" spans="1:29" x14ac:dyDescent="0.25">
      <c r="A8669">
        <v>345</v>
      </c>
      <c r="B8669">
        <v>345102</v>
      </c>
      <c r="C8669">
        <v>5465</v>
      </c>
      <c r="D8669" t="str">
        <f>VLOOKUP(C8669,'Schedule 3'!A:M,13,FALSE)</f>
        <v>Operational/Non-Service Expenses</v>
      </c>
      <c r="E8669">
        <v>3358.32</v>
      </c>
      <c r="F8669" s="1">
        <v>42801</v>
      </c>
      <c r="G8669" t="s">
        <v>462</v>
      </c>
      <c r="H8669" t="s">
        <v>839</v>
      </c>
      <c r="I8669" t="s">
        <v>1304</v>
      </c>
      <c r="K8669">
        <v>846241</v>
      </c>
      <c r="L8669">
        <v>262724</v>
      </c>
      <c r="Q8669" t="s">
        <v>1264</v>
      </c>
      <c r="R8669">
        <v>10</v>
      </c>
      <c r="U8669">
        <v>3</v>
      </c>
      <c r="V8669">
        <v>17</v>
      </c>
      <c r="X8669">
        <v>3008698</v>
      </c>
      <c r="Y8669" t="s">
        <v>65</v>
      </c>
      <c r="Z8669">
        <v>345</v>
      </c>
      <c r="AA8669" t="s">
        <v>755</v>
      </c>
      <c r="AB8669" t="s">
        <v>21</v>
      </c>
      <c r="AC8669">
        <v>1</v>
      </c>
    </row>
    <row r="8670" spans="1:29" x14ac:dyDescent="0.25">
      <c r="A8670">
        <v>345</v>
      </c>
      <c r="B8670">
        <v>345101</v>
      </c>
      <c r="C8670">
        <v>5465</v>
      </c>
      <c r="D8670" t="str">
        <f>VLOOKUP(C8670,'Schedule 3'!A:M,13,FALSE)</f>
        <v>Operational/Non-Service Expenses</v>
      </c>
      <c r="E8670">
        <v>1071.4100000000001</v>
      </c>
      <c r="F8670" s="1">
        <v>42801</v>
      </c>
      <c r="G8670" t="s">
        <v>462</v>
      </c>
      <c r="H8670" t="s">
        <v>839</v>
      </c>
      <c r="I8670" t="s">
        <v>1300</v>
      </c>
      <c r="K8670">
        <v>846242</v>
      </c>
      <c r="L8670">
        <v>262724</v>
      </c>
      <c r="Q8670" t="s">
        <v>1264</v>
      </c>
      <c r="R8670">
        <v>10</v>
      </c>
      <c r="U8670">
        <v>3</v>
      </c>
      <c r="V8670">
        <v>17</v>
      </c>
      <c r="X8670">
        <v>3008698</v>
      </c>
      <c r="Y8670" t="s">
        <v>65</v>
      </c>
      <c r="Z8670">
        <v>345</v>
      </c>
      <c r="AA8670" t="s">
        <v>755</v>
      </c>
      <c r="AB8670" t="s">
        <v>21</v>
      </c>
      <c r="AC8670">
        <v>1</v>
      </c>
    </row>
    <row r="8671" spans="1:29" x14ac:dyDescent="0.25">
      <c r="A8671">
        <v>345</v>
      </c>
      <c r="B8671">
        <v>345102</v>
      </c>
      <c r="C8671">
        <v>5465</v>
      </c>
      <c r="D8671" t="str">
        <f>VLOOKUP(C8671,'Schedule 3'!A:M,13,FALSE)</f>
        <v>Operational/Non-Service Expenses</v>
      </c>
      <c r="E8671">
        <v>171.47</v>
      </c>
      <c r="F8671" s="1">
        <v>42801</v>
      </c>
      <c r="G8671" t="s">
        <v>462</v>
      </c>
      <c r="H8671" t="s">
        <v>839</v>
      </c>
      <c r="I8671" t="s">
        <v>1305</v>
      </c>
      <c r="K8671">
        <v>846243</v>
      </c>
      <c r="L8671">
        <v>262724</v>
      </c>
      <c r="Q8671" t="s">
        <v>1264</v>
      </c>
      <c r="R8671">
        <v>10</v>
      </c>
      <c r="U8671">
        <v>3</v>
      </c>
      <c r="V8671">
        <v>17</v>
      </c>
      <c r="X8671">
        <v>3008698</v>
      </c>
      <c r="Y8671" t="s">
        <v>65</v>
      </c>
      <c r="Z8671">
        <v>345</v>
      </c>
      <c r="AA8671" t="s">
        <v>755</v>
      </c>
      <c r="AB8671" t="s">
        <v>21</v>
      </c>
      <c r="AC8671">
        <v>1</v>
      </c>
    </row>
    <row r="8672" spans="1:29" x14ac:dyDescent="0.25">
      <c r="A8672">
        <v>345</v>
      </c>
      <c r="B8672">
        <v>345103</v>
      </c>
      <c r="C8672">
        <v>5940</v>
      </c>
      <c r="D8672" t="str">
        <f>VLOOKUP(C8672,'Schedule 3'!A:M,13,FALSE)</f>
        <v>Other Personnel Related Expenses</v>
      </c>
      <c r="E8672">
        <v>24.57</v>
      </c>
      <c r="F8672" s="1">
        <v>42803</v>
      </c>
      <c r="G8672" t="s">
        <v>462</v>
      </c>
      <c r="H8672" t="s">
        <v>1277</v>
      </c>
      <c r="K8672">
        <v>847125</v>
      </c>
      <c r="L8672">
        <v>263120</v>
      </c>
      <c r="Q8672" t="s">
        <v>1264</v>
      </c>
      <c r="U8672">
        <v>3</v>
      </c>
      <c r="V8672">
        <v>17</v>
      </c>
      <c r="X8672">
        <v>3004837</v>
      </c>
      <c r="Y8672" t="s">
        <v>65</v>
      </c>
      <c r="Z8672">
        <v>345</v>
      </c>
      <c r="AA8672" t="s">
        <v>755</v>
      </c>
      <c r="AB8672" t="s">
        <v>21</v>
      </c>
      <c r="AC8672">
        <v>1</v>
      </c>
    </row>
    <row r="8673" spans="1:29" x14ac:dyDescent="0.25">
      <c r="A8673">
        <v>345</v>
      </c>
      <c r="B8673">
        <v>345103</v>
      </c>
      <c r="C8673">
        <v>5940</v>
      </c>
      <c r="D8673" t="str">
        <f>VLOOKUP(C8673,'Schedule 3'!A:M,13,FALSE)</f>
        <v>Other Personnel Related Expenses</v>
      </c>
      <c r="E8673">
        <v>27.42</v>
      </c>
      <c r="F8673" s="1">
        <v>42803</v>
      </c>
      <c r="G8673" t="s">
        <v>462</v>
      </c>
      <c r="H8673" t="s">
        <v>1277</v>
      </c>
      <c r="K8673">
        <v>847126</v>
      </c>
      <c r="L8673">
        <v>263120</v>
      </c>
      <c r="Q8673" t="s">
        <v>1264</v>
      </c>
      <c r="U8673">
        <v>3</v>
      </c>
      <c r="V8673">
        <v>17</v>
      </c>
      <c r="X8673">
        <v>3004837</v>
      </c>
      <c r="Y8673" t="s">
        <v>65</v>
      </c>
      <c r="Z8673">
        <v>345</v>
      </c>
      <c r="AA8673" t="s">
        <v>755</v>
      </c>
      <c r="AB8673" t="s">
        <v>21</v>
      </c>
      <c r="AC8673">
        <v>1</v>
      </c>
    </row>
    <row r="8674" spans="1:29" x14ac:dyDescent="0.25">
      <c r="A8674">
        <v>345</v>
      </c>
      <c r="B8674">
        <v>345101</v>
      </c>
      <c r="C8674">
        <v>5940</v>
      </c>
      <c r="D8674" t="str">
        <f>VLOOKUP(C8674,'Schedule 3'!A:M,13,FALSE)</f>
        <v>Other Personnel Related Expenses</v>
      </c>
      <c r="E8674">
        <v>11.38</v>
      </c>
      <c r="F8674" s="1">
        <v>42803</v>
      </c>
      <c r="G8674" t="s">
        <v>462</v>
      </c>
      <c r="H8674" t="s">
        <v>1277</v>
      </c>
      <c r="K8674">
        <v>847128</v>
      </c>
      <c r="L8674">
        <v>263120</v>
      </c>
      <c r="Q8674" t="s">
        <v>1264</v>
      </c>
      <c r="U8674">
        <v>3</v>
      </c>
      <c r="V8674">
        <v>17</v>
      </c>
      <c r="X8674">
        <v>3004837</v>
      </c>
      <c r="Y8674" t="s">
        <v>65</v>
      </c>
      <c r="Z8674">
        <v>345</v>
      </c>
      <c r="AA8674" t="s">
        <v>755</v>
      </c>
      <c r="AB8674" t="s">
        <v>21</v>
      </c>
      <c r="AC8674">
        <v>1</v>
      </c>
    </row>
    <row r="8675" spans="1:29" x14ac:dyDescent="0.25">
      <c r="A8675">
        <v>345</v>
      </c>
      <c r="B8675">
        <v>345103</v>
      </c>
      <c r="C8675">
        <v>7545</v>
      </c>
      <c r="D8675" t="str">
        <f>VLOOKUP(C8675,'Schedule 3'!A:M,13,FALSE)</f>
        <v>Operational/Non-Service Expenses</v>
      </c>
      <c r="E8675">
        <v>8612.75</v>
      </c>
      <c r="F8675" s="1">
        <v>42825</v>
      </c>
      <c r="G8675" t="s">
        <v>462</v>
      </c>
      <c r="H8675" t="s">
        <v>1297</v>
      </c>
      <c r="K8675">
        <v>847468</v>
      </c>
      <c r="L8675">
        <v>263353</v>
      </c>
      <c r="Q8675" t="s">
        <v>1264</v>
      </c>
      <c r="U8675">
        <v>3</v>
      </c>
      <c r="V8675">
        <v>17</v>
      </c>
      <c r="X8675">
        <v>3008930</v>
      </c>
      <c r="Y8675" t="s">
        <v>65</v>
      </c>
      <c r="Z8675">
        <v>345</v>
      </c>
      <c r="AA8675" t="s">
        <v>755</v>
      </c>
      <c r="AB8675" t="s">
        <v>21</v>
      </c>
      <c r="AC8675">
        <v>1</v>
      </c>
    </row>
    <row r="8676" spans="1:29" x14ac:dyDescent="0.25">
      <c r="A8676">
        <v>345</v>
      </c>
      <c r="B8676">
        <v>345101</v>
      </c>
      <c r="C8676">
        <v>6255</v>
      </c>
      <c r="D8676" t="str">
        <f>VLOOKUP(C8676,'Schedule 3'!A:M,13,FALSE)</f>
        <v>Operational/Non-Service Expenses</v>
      </c>
      <c r="E8676">
        <v>171.91</v>
      </c>
      <c r="F8676" s="1">
        <v>42807</v>
      </c>
      <c r="G8676" t="s">
        <v>462</v>
      </c>
      <c r="H8676" t="s">
        <v>851</v>
      </c>
      <c r="K8676">
        <v>847721</v>
      </c>
      <c r="L8676">
        <v>263515</v>
      </c>
      <c r="Q8676" t="s">
        <v>1264</v>
      </c>
      <c r="U8676">
        <v>3</v>
      </c>
      <c r="V8676">
        <v>17</v>
      </c>
      <c r="X8676">
        <v>3000863</v>
      </c>
      <c r="Y8676" t="s">
        <v>65</v>
      </c>
      <c r="Z8676">
        <v>345</v>
      </c>
      <c r="AA8676" t="s">
        <v>755</v>
      </c>
      <c r="AB8676" t="s">
        <v>21</v>
      </c>
      <c r="AC8676">
        <v>1</v>
      </c>
    </row>
    <row r="8677" spans="1:29" x14ac:dyDescent="0.25">
      <c r="A8677">
        <v>345</v>
      </c>
      <c r="B8677">
        <v>345101</v>
      </c>
      <c r="C8677">
        <v>5970</v>
      </c>
      <c r="D8677" t="str">
        <f>VLOOKUP(C8677,'Schedule 3'!A:M,13,FALSE)</f>
        <v>Other Personnel Related Expenses</v>
      </c>
      <c r="E8677">
        <v>195</v>
      </c>
      <c r="F8677" s="1">
        <v>42807</v>
      </c>
      <c r="G8677" t="s">
        <v>462</v>
      </c>
      <c r="H8677" t="s">
        <v>1283</v>
      </c>
      <c r="K8677">
        <v>847742</v>
      </c>
      <c r="L8677">
        <v>263515</v>
      </c>
      <c r="Q8677" t="s">
        <v>1264</v>
      </c>
      <c r="U8677">
        <v>3</v>
      </c>
      <c r="V8677">
        <v>17</v>
      </c>
      <c r="X8677">
        <v>3057952</v>
      </c>
      <c r="Y8677" t="s">
        <v>65</v>
      </c>
      <c r="Z8677">
        <v>345</v>
      </c>
      <c r="AA8677" t="s">
        <v>755</v>
      </c>
      <c r="AB8677" t="s">
        <v>21</v>
      </c>
      <c r="AC8677">
        <v>1</v>
      </c>
    </row>
    <row r="8678" spans="1:29" x14ac:dyDescent="0.25">
      <c r="A8678">
        <v>345</v>
      </c>
      <c r="B8678">
        <v>345102</v>
      </c>
      <c r="C8678">
        <v>6310</v>
      </c>
      <c r="D8678" t="str">
        <f>VLOOKUP(C8678,'Schedule 3'!A:M,13,FALSE)</f>
        <v>Operational/Non-Service Expenses</v>
      </c>
      <c r="E8678">
        <v>3.05</v>
      </c>
      <c r="F8678" s="1">
        <v>42807</v>
      </c>
      <c r="G8678" t="s">
        <v>462</v>
      </c>
      <c r="H8678" t="s">
        <v>1000</v>
      </c>
      <c r="K8678">
        <v>847747</v>
      </c>
      <c r="L8678">
        <v>263515</v>
      </c>
      <c r="Q8678" t="s">
        <v>1264</v>
      </c>
      <c r="U8678">
        <v>3</v>
      </c>
      <c r="V8678">
        <v>17</v>
      </c>
      <c r="X8678">
        <v>3006695</v>
      </c>
      <c r="Y8678" t="s">
        <v>65</v>
      </c>
      <c r="Z8678">
        <v>345</v>
      </c>
      <c r="AA8678" t="s">
        <v>755</v>
      </c>
      <c r="AB8678" t="s">
        <v>21</v>
      </c>
      <c r="AC8678">
        <v>1</v>
      </c>
    </row>
    <row r="8679" spans="1:29" x14ac:dyDescent="0.25">
      <c r="A8679">
        <v>345</v>
      </c>
      <c r="B8679">
        <v>345102</v>
      </c>
      <c r="C8679">
        <v>5940</v>
      </c>
      <c r="D8679" t="str">
        <f>VLOOKUP(C8679,'Schedule 3'!A:M,13,FALSE)</f>
        <v>Other Personnel Related Expenses</v>
      </c>
      <c r="E8679">
        <v>26.61</v>
      </c>
      <c r="F8679" s="1">
        <v>42807</v>
      </c>
      <c r="G8679" t="s">
        <v>462</v>
      </c>
      <c r="H8679" t="s">
        <v>1277</v>
      </c>
      <c r="K8679">
        <v>847934</v>
      </c>
      <c r="L8679">
        <v>263605</v>
      </c>
      <c r="Q8679" t="s">
        <v>1264</v>
      </c>
      <c r="U8679">
        <v>3</v>
      </c>
      <c r="V8679">
        <v>17</v>
      </c>
      <c r="X8679">
        <v>3004837</v>
      </c>
      <c r="Y8679" t="s">
        <v>65</v>
      </c>
      <c r="Z8679">
        <v>345</v>
      </c>
      <c r="AA8679" t="s">
        <v>755</v>
      </c>
      <c r="AB8679" t="s">
        <v>21</v>
      </c>
      <c r="AC8679">
        <v>1</v>
      </c>
    </row>
    <row r="8680" spans="1:29" x14ac:dyDescent="0.25">
      <c r="A8680">
        <v>345</v>
      </c>
      <c r="B8680">
        <v>345102</v>
      </c>
      <c r="C8680">
        <v>6310</v>
      </c>
      <c r="D8680" t="str">
        <f>VLOOKUP(C8680,'Schedule 3'!A:M,13,FALSE)</f>
        <v>Operational/Non-Service Expenses</v>
      </c>
      <c r="E8680">
        <v>19.95</v>
      </c>
      <c r="F8680" s="1">
        <v>42807</v>
      </c>
      <c r="G8680" t="s">
        <v>462</v>
      </c>
      <c r="H8680" t="s">
        <v>882</v>
      </c>
      <c r="K8680">
        <v>847937</v>
      </c>
      <c r="L8680">
        <v>263605</v>
      </c>
      <c r="Q8680" t="s">
        <v>1264</v>
      </c>
      <c r="U8680">
        <v>3</v>
      </c>
      <c r="V8680">
        <v>17</v>
      </c>
      <c r="X8680">
        <v>3005047</v>
      </c>
      <c r="Y8680" t="s">
        <v>65</v>
      </c>
      <c r="Z8680">
        <v>345</v>
      </c>
      <c r="AA8680" t="s">
        <v>755</v>
      </c>
      <c r="AB8680" t="s">
        <v>21</v>
      </c>
      <c r="AC8680">
        <v>1</v>
      </c>
    </row>
    <row r="8681" spans="1:29" x14ac:dyDescent="0.25">
      <c r="A8681">
        <v>345</v>
      </c>
      <c r="B8681">
        <v>345102</v>
      </c>
      <c r="C8681">
        <v>6310</v>
      </c>
      <c r="D8681" t="str">
        <f>VLOOKUP(C8681,'Schedule 3'!A:M,13,FALSE)</f>
        <v>Operational/Non-Service Expenses</v>
      </c>
      <c r="E8681">
        <v>65.790000000000006</v>
      </c>
      <c r="F8681" s="1">
        <v>42807</v>
      </c>
      <c r="G8681" t="s">
        <v>462</v>
      </c>
      <c r="H8681" t="s">
        <v>882</v>
      </c>
      <c r="K8681">
        <v>847938</v>
      </c>
      <c r="L8681">
        <v>263605</v>
      </c>
      <c r="Q8681" t="s">
        <v>1264</v>
      </c>
      <c r="U8681">
        <v>3</v>
      </c>
      <c r="V8681">
        <v>17</v>
      </c>
      <c r="X8681">
        <v>3005047</v>
      </c>
      <c r="Y8681" t="s">
        <v>65</v>
      </c>
      <c r="Z8681">
        <v>345</v>
      </c>
      <c r="AA8681" t="s">
        <v>755</v>
      </c>
      <c r="AB8681" t="s">
        <v>21</v>
      </c>
      <c r="AC8681">
        <v>1</v>
      </c>
    </row>
    <row r="8682" spans="1:29" x14ac:dyDescent="0.25">
      <c r="A8682">
        <v>345</v>
      </c>
      <c r="B8682">
        <v>345102</v>
      </c>
      <c r="C8682">
        <v>6310</v>
      </c>
      <c r="D8682" t="str">
        <f>VLOOKUP(C8682,'Schedule 3'!A:M,13,FALSE)</f>
        <v>Operational/Non-Service Expenses</v>
      </c>
      <c r="E8682">
        <v>79.42</v>
      </c>
      <c r="F8682" s="1">
        <v>42807</v>
      </c>
      <c r="G8682" t="s">
        <v>462</v>
      </c>
      <c r="H8682" t="s">
        <v>882</v>
      </c>
      <c r="K8682">
        <v>847939</v>
      </c>
      <c r="L8682">
        <v>263605</v>
      </c>
      <c r="Q8682" t="s">
        <v>1264</v>
      </c>
      <c r="U8682">
        <v>3</v>
      </c>
      <c r="V8682">
        <v>17</v>
      </c>
      <c r="X8682">
        <v>3005047</v>
      </c>
      <c r="Y8682" t="s">
        <v>65</v>
      </c>
      <c r="Z8682">
        <v>345</v>
      </c>
      <c r="AA8682" t="s">
        <v>755</v>
      </c>
      <c r="AB8682" t="s">
        <v>21</v>
      </c>
      <c r="AC8682">
        <v>1</v>
      </c>
    </row>
    <row r="8683" spans="1:29" x14ac:dyDescent="0.25">
      <c r="A8683">
        <v>345</v>
      </c>
      <c r="B8683">
        <v>345102</v>
      </c>
      <c r="C8683">
        <v>6310</v>
      </c>
      <c r="D8683" t="str">
        <f>VLOOKUP(C8683,'Schedule 3'!A:M,13,FALSE)</f>
        <v>Operational/Non-Service Expenses</v>
      </c>
      <c r="E8683">
        <v>78.91</v>
      </c>
      <c r="F8683" s="1">
        <v>42807</v>
      </c>
      <c r="G8683" t="s">
        <v>462</v>
      </c>
      <c r="H8683" t="s">
        <v>882</v>
      </c>
      <c r="K8683">
        <v>847941</v>
      </c>
      <c r="L8683">
        <v>263605</v>
      </c>
      <c r="Q8683" t="s">
        <v>1264</v>
      </c>
      <c r="U8683">
        <v>3</v>
      </c>
      <c r="V8683">
        <v>17</v>
      </c>
      <c r="X8683">
        <v>3005047</v>
      </c>
      <c r="Y8683" t="s">
        <v>65</v>
      </c>
      <c r="Z8683">
        <v>345</v>
      </c>
      <c r="AA8683" t="s">
        <v>755</v>
      </c>
      <c r="AB8683" t="s">
        <v>21</v>
      </c>
      <c r="AC8683">
        <v>1</v>
      </c>
    </row>
    <row r="8684" spans="1:29" x14ac:dyDescent="0.25">
      <c r="A8684">
        <v>345</v>
      </c>
      <c r="B8684">
        <v>345102</v>
      </c>
      <c r="C8684">
        <v>5875</v>
      </c>
      <c r="D8684" t="str">
        <f>VLOOKUP(C8684,'Schedule 3'!A:M,13,FALSE)</f>
        <v>Other Personnel Related Expenses</v>
      </c>
      <c r="E8684">
        <v>15.47</v>
      </c>
      <c r="F8684" s="1">
        <v>42807</v>
      </c>
      <c r="G8684" t="s">
        <v>462</v>
      </c>
      <c r="H8684" t="s">
        <v>1274</v>
      </c>
      <c r="K8684">
        <v>847949</v>
      </c>
      <c r="L8684">
        <v>263605</v>
      </c>
      <c r="Q8684" t="s">
        <v>1264</v>
      </c>
      <c r="U8684">
        <v>3</v>
      </c>
      <c r="V8684">
        <v>17</v>
      </c>
      <c r="X8684">
        <v>3058462</v>
      </c>
      <c r="Y8684" t="s">
        <v>65</v>
      </c>
      <c r="Z8684">
        <v>345</v>
      </c>
      <c r="AA8684" t="s">
        <v>755</v>
      </c>
      <c r="AB8684" t="s">
        <v>21</v>
      </c>
      <c r="AC8684">
        <v>1</v>
      </c>
    </row>
    <row r="8685" spans="1:29" x14ac:dyDescent="0.25">
      <c r="A8685">
        <v>345</v>
      </c>
      <c r="B8685">
        <v>345102</v>
      </c>
      <c r="C8685">
        <v>6200</v>
      </c>
      <c r="D8685" t="str">
        <f>VLOOKUP(C8685,'Schedule 3'!A:M,13,FALSE)</f>
        <v>Transport/Travel Expenses</v>
      </c>
      <c r="E8685">
        <v>21.98</v>
      </c>
      <c r="F8685" s="1">
        <v>42807</v>
      </c>
      <c r="G8685" t="s">
        <v>462</v>
      </c>
      <c r="H8685" t="s">
        <v>1274</v>
      </c>
      <c r="K8685">
        <v>847949</v>
      </c>
      <c r="L8685">
        <v>263605</v>
      </c>
      <c r="Q8685" t="s">
        <v>1264</v>
      </c>
      <c r="U8685">
        <v>3</v>
      </c>
      <c r="V8685">
        <v>17</v>
      </c>
      <c r="X8685">
        <v>3058462</v>
      </c>
      <c r="Y8685" t="s">
        <v>65</v>
      </c>
      <c r="Z8685">
        <v>345</v>
      </c>
      <c r="AA8685" t="s">
        <v>755</v>
      </c>
      <c r="AB8685" t="s">
        <v>21</v>
      </c>
      <c r="AC8685">
        <v>2</v>
      </c>
    </row>
    <row r="8686" spans="1:29" x14ac:dyDescent="0.25">
      <c r="A8686">
        <v>345</v>
      </c>
      <c r="B8686">
        <v>345102</v>
      </c>
      <c r="C8686">
        <v>6200</v>
      </c>
      <c r="D8686" t="str">
        <f>VLOOKUP(C8686,'Schedule 3'!A:M,13,FALSE)</f>
        <v>Transport/Travel Expenses</v>
      </c>
      <c r="E8686">
        <v>17.510000000000002</v>
      </c>
      <c r="F8686" s="1">
        <v>42807</v>
      </c>
      <c r="G8686" t="s">
        <v>462</v>
      </c>
      <c r="H8686" t="s">
        <v>1274</v>
      </c>
      <c r="K8686">
        <v>847949</v>
      </c>
      <c r="L8686">
        <v>263605</v>
      </c>
      <c r="Q8686" t="s">
        <v>1264</v>
      </c>
      <c r="U8686">
        <v>3</v>
      </c>
      <c r="V8686">
        <v>17</v>
      </c>
      <c r="X8686">
        <v>3058462</v>
      </c>
      <c r="Y8686" t="s">
        <v>65</v>
      </c>
      <c r="Z8686">
        <v>345</v>
      </c>
      <c r="AA8686" t="s">
        <v>755</v>
      </c>
      <c r="AB8686" t="s">
        <v>21</v>
      </c>
      <c r="AC8686">
        <v>3</v>
      </c>
    </row>
    <row r="8687" spans="1:29" x14ac:dyDescent="0.25">
      <c r="A8687">
        <v>345</v>
      </c>
      <c r="B8687">
        <v>345102</v>
      </c>
      <c r="C8687">
        <v>6285</v>
      </c>
      <c r="D8687" t="str">
        <f>VLOOKUP(C8687,'Schedule 3'!A:M,13,FALSE)</f>
        <v>Operational/Non-Service Expenses</v>
      </c>
      <c r="E8687">
        <v>62.33</v>
      </c>
      <c r="F8687" s="1">
        <v>42807</v>
      </c>
      <c r="G8687" t="s">
        <v>462</v>
      </c>
      <c r="H8687" t="s">
        <v>1306</v>
      </c>
      <c r="K8687">
        <v>847952</v>
      </c>
      <c r="L8687">
        <v>263605</v>
      </c>
      <c r="Q8687" t="s">
        <v>1264</v>
      </c>
      <c r="U8687">
        <v>3</v>
      </c>
      <c r="V8687">
        <v>17</v>
      </c>
      <c r="X8687">
        <v>3005155</v>
      </c>
      <c r="Y8687" t="s">
        <v>65</v>
      </c>
      <c r="Z8687">
        <v>345</v>
      </c>
      <c r="AA8687" t="s">
        <v>755</v>
      </c>
      <c r="AB8687" t="s">
        <v>21</v>
      </c>
      <c r="AC8687">
        <v>1</v>
      </c>
    </row>
    <row r="8688" spans="1:29" x14ac:dyDescent="0.25">
      <c r="A8688">
        <v>345</v>
      </c>
      <c r="B8688">
        <v>345102</v>
      </c>
      <c r="C8688">
        <v>6310</v>
      </c>
      <c r="D8688" t="str">
        <f>VLOOKUP(C8688,'Schedule 3'!A:M,13,FALSE)</f>
        <v>Operational/Non-Service Expenses</v>
      </c>
      <c r="E8688">
        <v>106</v>
      </c>
      <c r="F8688" s="1">
        <v>42807</v>
      </c>
      <c r="G8688" t="s">
        <v>462</v>
      </c>
      <c r="H8688" t="s">
        <v>1284</v>
      </c>
      <c r="K8688">
        <v>847953</v>
      </c>
      <c r="L8688">
        <v>263605</v>
      </c>
      <c r="Q8688" t="s">
        <v>1264</v>
      </c>
      <c r="U8688">
        <v>3</v>
      </c>
      <c r="V8688">
        <v>17</v>
      </c>
      <c r="X8688">
        <v>3005120</v>
      </c>
      <c r="Y8688" t="s">
        <v>65</v>
      </c>
      <c r="Z8688">
        <v>345</v>
      </c>
      <c r="AA8688" t="s">
        <v>755</v>
      </c>
      <c r="AB8688" t="s">
        <v>21</v>
      </c>
      <c r="AC8688">
        <v>1</v>
      </c>
    </row>
    <row r="8689" spans="1:29" x14ac:dyDescent="0.25">
      <c r="A8689">
        <v>345</v>
      </c>
      <c r="B8689">
        <v>345102</v>
      </c>
      <c r="C8689">
        <v>5880</v>
      </c>
      <c r="D8689" t="str">
        <f>VLOOKUP(C8689,'Schedule 3'!A:M,13,FALSE)</f>
        <v>Other Personnel Related Expenses</v>
      </c>
      <c r="E8689">
        <v>15.34</v>
      </c>
      <c r="F8689" s="1">
        <v>42808</v>
      </c>
      <c r="G8689" t="s">
        <v>462</v>
      </c>
      <c r="H8689" t="s">
        <v>903</v>
      </c>
      <c r="K8689">
        <v>848455</v>
      </c>
      <c r="L8689">
        <v>263703</v>
      </c>
      <c r="Q8689" t="s">
        <v>1264</v>
      </c>
      <c r="U8689">
        <v>3</v>
      </c>
      <c r="V8689">
        <v>17</v>
      </c>
      <c r="X8689">
        <v>3043997</v>
      </c>
      <c r="Y8689" t="s">
        <v>65</v>
      </c>
      <c r="Z8689">
        <v>345</v>
      </c>
      <c r="AA8689" t="s">
        <v>755</v>
      </c>
      <c r="AB8689" t="s">
        <v>21</v>
      </c>
      <c r="AC8689">
        <v>1</v>
      </c>
    </row>
    <row r="8690" spans="1:29" x14ac:dyDescent="0.25">
      <c r="A8690">
        <v>345</v>
      </c>
      <c r="B8690">
        <v>345102</v>
      </c>
      <c r="C8690">
        <v>5865</v>
      </c>
      <c r="D8690" t="str">
        <f>VLOOKUP(C8690,'Schedule 3'!A:M,13,FALSE)</f>
        <v>Other Personnel Related Expenses</v>
      </c>
      <c r="E8690">
        <v>111.04</v>
      </c>
      <c r="F8690" s="1">
        <v>42808</v>
      </c>
      <c r="G8690" t="s">
        <v>462</v>
      </c>
      <c r="H8690" t="s">
        <v>903</v>
      </c>
      <c r="K8690">
        <v>848455</v>
      </c>
      <c r="L8690">
        <v>263703</v>
      </c>
      <c r="Q8690" t="s">
        <v>1264</v>
      </c>
      <c r="U8690">
        <v>3</v>
      </c>
      <c r="V8690">
        <v>17</v>
      </c>
      <c r="X8690">
        <v>3043997</v>
      </c>
      <c r="Y8690" t="s">
        <v>65</v>
      </c>
      <c r="Z8690">
        <v>345</v>
      </c>
      <c r="AA8690" t="s">
        <v>755</v>
      </c>
      <c r="AB8690" t="s">
        <v>21</v>
      </c>
      <c r="AC8690">
        <v>2</v>
      </c>
    </row>
    <row r="8691" spans="1:29" x14ac:dyDescent="0.25">
      <c r="A8691">
        <v>345</v>
      </c>
      <c r="B8691">
        <v>345102</v>
      </c>
      <c r="C8691">
        <v>6260</v>
      </c>
      <c r="D8691" t="str">
        <f>VLOOKUP(C8691,'Schedule 3'!A:M,13,FALSE)</f>
        <v>Operational/Non-Service Expenses</v>
      </c>
      <c r="E8691">
        <v>88</v>
      </c>
      <c r="F8691" s="1">
        <v>42808</v>
      </c>
      <c r="G8691" t="s">
        <v>462</v>
      </c>
      <c r="H8691" t="s">
        <v>982</v>
      </c>
      <c r="K8691">
        <v>848471</v>
      </c>
      <c r="L8691">
        <v>263703</v>
      </c>
      <c r="Q8691" t="s">
        <v>1264</v>
      </c>
      <c r="U8691">
        <v>3</v>
      </c>
      <c r="V8691">
        <v>17</v>
      </c>
      <c r="X8691">
        <v>3039071</v>
      </c>
      <c r="Y8691" t="s">
        <v>65</v>
      </c>
      <c r="Z8691">
        <v>345</v>
      </c>
      <c r="AA8691" t="s">
        <v>755</v>
      </c>
      <c r="AB8691" t="s">
        <v>21</v>
      </c>
      <c r="AC8691">
        <v>1</v>
      </c>
    </row>
    <row r="8692" spans="1:29" x14ac:dyDescent="0.25">
      <c r="A8692">
        <v>345</v>
      </c>
      <c r="B8692">
        <v>345102</v>
      </c>
      <c r="C8692">
        <v>5895</v>
      </c>
      <c r="D8692" t="str">
        <f>VLOOKUP(C8692,'Schedule 3'!A:M,13,FALSE)</f>
        <v>Operational/Non-Service Expenses</v>
      </c>
      <c r="E8692">
        <v>113.44</v>
      </c>
      <c r="F8692" s="1">
        <v>42808</v>
      </c>
      <c r="G8692" t="s">
        <v>462</v>
      </c>
      <c r="H8692" t="s">
        <v>850</v>
      </c>
      <c r="K8692">
        <v>848491</v>
      </c>
      <c r="L8692">
        <v>263703</v>
      </c>
      <c r="Q8692" t="s">
        <v>1264</v>
      </c>
      <c r="U8692">
        <v>3</v>
      </c>
      <c r="V8692">
        <v>17</v>
      </c>
      <c r="X8692">
        <v>3000067</v>
      </c>
      <c r="Y8692" t="s">
        <v>65</v>
      </c>
      <c r="Z8692">
        <v>345</v>
      </c>
      <c r="AA8692" t="s">
        <v>755</v>
      </c>
      <c r="AB8692" t="s">
        <v>21</v>
      </c>
      <c r="AC8692">
        <v>1</v>
      </c>
    </row>
    <row r="8693" spans="1:29" x14ac:dyDescent="0.25">
      <c r="A8693">
        <v>345</v>
      </c>
      <c r="B8693">
        <v>345103</v>
      </c>
      <c r="C8693">
        <v>5895</v>
      </c>
      <c r="D8693" t="str">
        <f>VLOOKUP(C8693,'Schedule 3'!A:M,13,FALSE)</f>
        <v>Operational/Non-Service Expenses</v>
      </c>
      <c r="E8693">
        <v>17.850000000000001</v>
      </c>
      <c r="F8693" s="1">
        <v>42808</v>
      </c>
      <c r="G8693" t="s">
        <v>462</v>
      </c>
      <c r="H8693" t="s">
        <v>850</v>
      </c>
      <c r="K8693">
        <v>848496</v>
      </c>
      <c r="L8693">
        <v>263703</v>
      </c>
      <c r="Q8693" t="s">
        <v>1264</v>
      </c>
      <c r="U8693">
        <v>3</v>
      </c>
      <c r="V8693">
        <v>17</v>
      </c>
      <c r="X8693">
        <v>3000067</v>
      </c>
      <c r="Y8693" t="s">
        <v>65</v>
      </c>
      <c r="Z8693">
        <v>102</v>
      </c>
      <c r="AA8693" t="s">
        <v>755</v>
      </c>
      <c r="AB8693" t="s">
        <v>21</v>
      </c>
      <c r="AC8693">
        <v>10</v>
      </c>
    </row>
    <row r="8694" spans="1:29" x14ac:dyDescent="0.25">
      <c r="A8694">
        <v>345</v>
      </c>
      <c r="B8694">
        <v>345103</v>
      </c>
      <c r="C8694">
        <v>5935</v>
      </c>
      <c r="D8694" t="str">
        <f>VLOOKUP(C8694,'Schedule 3'!A:M,13,FALSE)</f>
        <v>Other Personnel Related Expenses</v>
      </c>
      <c r="E8694">
        <v>-72.44</v>
      </c>
      <c r="F8694" s="1">
        <v>42810</v>
      </c>
      <c r="G8694" t="s">
        <v>462</v>
      </c>
      <c r="H8694" t="s">
        <v>1307</v>
      </c>
      <c r="I8694" t="s">
        <v>1300</v>
      </c>
      <c r="K8694">
        <v>848989</v>
      </c>
      <c r="L8694">
        <v>263907</v>
      </c>
      <c r="P8694" t="s">
        <v>755</v>
      </c>
      <c r="Q8694" t="s">
        <v>1264</v>
      </c>
      <c r="U8694">
        <v>3</v>
      </c>
      <c r="V8694">
        <v>17</v>
      </c>
      <c r="X8694">
        <v>3008727</v>
      </c>
      <c r="Y8694" t="s">
        <v>65</v>
      </c>
      <c r="Z8694">
        <v>345</v>
      </c>
      <c r="AA8694" t="s">
        <v>755</v>
      </c>
      <c r="AB8694" t="s">
        <v>21</v>
      </c>
      <c r="AC8694">
        <v>1</v>
      </c>
    </row>
    <row r="8695" spans="1:29" x14ac:dyDescent="0.25">
      <c r="A8695">
        <v>345</v>
      </c>
      <c r="B8695">
        <v>345103</v>
      </c>
      <c r="C8695">
        <v>5935</v>
      </c>
      <c r="D8695" t="str">
        <f>VLOOKUP(C8695,'Schedule 3'!A:M,13,FALSE)</f>
        <v>Other Personnel Related Expenses</v>
      </c>
      <c r="E8695">
        <v>72.44</v>
      </c>
      <c r="F8695" s="1">
        <v>42809</v>
      </c>
      <c r="G8695" t="s">
        <v>462</v>
      </c>
      <c r="H8695" t="s">
        <v>1307</v>
      </c>
      <c r="I8695" t="s">
        <v>1300</v>
      </c>
      <c r="K8695">
        <v>848989</v>
      </c>
      <c r="L8695">
        <v>263907</v>
      </c>
      <c r="P8695" t="s">
        <v>755</v>
      </c>
      <c r="Q8695" t="s">
        <v>1264</v>
      </c>
      <c r="U8695">
        <v>3</v>
      </c>
      <c r="V8695">
        <v>17</v>
      </c>
      <c r="X8695">
        <v>3008727</v>
      </c>
      <c r="Y8695" t="s">
        <v>65</v>
      </c>
      <c r="Z8695">
        <v>345</v>
      </c>
      <c r="AA8695" t="s">
        <v>755</v>
      </c>
      <c r="AB8695" t="s">
        <v>21</v>
      </c>
      <c r="AC8695">
        <v>1</v>
      </c>
    </row>
    <row r="8696" spans="1:29" x14ac:dyDescent="0.25">
      <c r="A8696">
        <v>345</v>
      </c>
      <c r="B8696">
        <v>345102</v>
      </c>
      <c r="C8696">
        <v>6285</v>
      </c>
      <c r="D8696" t="str">
        <f>VLOOKUP(C8696,'Schedule 3'!A:M,13,FALSE)</f>
        <v>Operational/Non-Service Expenses</v>
      </c>
      <c r="E8696">
        <v>56.48</v>
      </c>
      <c r="F8696" s="1">
        <v>42809</v>
      </c>
      <c r="G8696" t="s">
        <v>462</v>
      </c>
      <c r="H8696" t="s">
        <v>1000</v>
      </c>
      <c r="K8696">
        <v>849057</v>
      </c>
      <c r="L8696">
        <v>263943</v>
      </c>
      <c r="Q8696" t="s">
        <v>1264</v>
      </c>
      <c r="U8696">
        <v>3</v>
      </c>
      <c r="V8696">
        <v>17</v>
      </c>
      <c r="X8696">
        <v>3006695</v>
      </c>
      <c r="Y8696" t="s">
        <v>65</v>
      </c>
      <c r="Z8696">
        <v>345</v>
      </c>
      <c r="AA8696" t="s">
        <v>755</v>
      </c>
      <c r="AB8696" t="s">
        <v>21</v>
      </c>
      <c r="AC8696">
        <v>1</v>
      </c>
    </row>
    <row r="8697" spans="1:29" x14ac:dyDescent="0.25">
      <c r="A8697">
        <v>345</v>
      </c>
      <c r="B8697">
        <v>345102</v>
      </c>
      <c r="C8697">
        <v>6285</v>
      </c>
      <c r="D8697" t="str">
        <f>VLOOKUP(C8697,'Schedule 3'!A:M,13,FALSE)</f>
        <v>Operational/Non-Service Expenses</v>
      </c>
      <c r="E8697">
        <v>9.24</v>
      </c>
      <c r="F8697" s="1">
        <v>42809</v>
      </c>
      <c r="G8697" t="s">
        <v>462</v>
      </c>
      <c r="H8697" t="s">
        <v>1000</v>
      </c>
      <c r="K8697">
        <v>849059</v>
      </c>
      <c r="L8697">
        <v>263943</v>
      </c>
      <c r="Q8697" t="s">
        <v>1264</v>
      </c>
      <c r="U8697">
        <v>3</v>
      </c>
      <c r="V8697">
        <v>17</v>
      </c>
      <c r="X8697">
        <v>3006695</v>
      </c>
      <c r="Y8697" t="s">
        <v>65</v>
      </c>
      <c r="Z8697">
        <v>345</v>
      </c>
      <c r="AA8697" t="s">
        <v>755</v>
      </c>
      <c r="AB8697" t="s">
        <v>21</v>
      </c>
      <c r="AC8697">
        <v>1</v>
      </c>
    </row>
    <row r="8698" spans="1:29" x14ac:dyDescent="0.25">
      <c r="A8698">
        <v>345</v>
      </c>
      <c r="B8698">
        <v>345101</v>
      </c>
      <c r="C8698">
        <v>6290</v>
      </c>
      <c r="D8698" t="str">
        <f>VLOOKUP(C8698,'Schedule 3'!A:M,13,FALSE)</f>
        <v>Operational/Non-Service Expenses</v>
      </c>
      <c r="E8698">
        <v>240</v>
      </c>
      <c r="F8698" s="1">
        <v>42809</v>
      </c>
      <c r="G8698" t="s">
        <v>462</v>
      </c>
      <c r="H8698" t="s">
        <v>1308</v>
      </c>
      <c r="K8698">
        <v>849063</v>
      </c>
      <c r="L8698">
        <v>263943</v>
      </c>
      <c r="Q8698" t="s">
        <v>1264</v>
      </c>
      <c r="U8698">
        <v>3</v>
      </c>
      <c r="V8698">
        <v>17</v>
      </c>
      <c r="X8698">
        <v>3014343</v>
      </c>
      <c r="Y8698" t="s">
        <v>65</v>
      </c>
      <c r="Z8698">
        <v>345</v>
      </c>
      <c r="AA8698" t="s">
        <v>755</v>
      </c>
      <c r="AB8698" t="s">
        <v>21</v>
      </c>
      <c r="AC8698">
        <v>1</v>
      </c>
    </row>
    <row r="8699" spans="1:29" x14ac:dyDescent="0.25">
      <c r="A8699">
        <v>345</v>
      </c>
      <c r="B8699">
        <v>345102</v>
      </c>
      <c r="C8699">
        <v>6310</v>
      </c>
      <c r="D8699" t="str">
        <f>VLOOKUP(C8699,'Schedule 3'!A:M,13,FALSE)</f>
        <v>Operational/Non-Service Expenses</v>
      </c>
      <c r="E8699">
        <v>6.59</v>
      </c>
      <c r="F8699" s="1">
        <v>42810</v>
      </c>
      <c r="G8699" t="s">
        <v>462</v>
      </c>
      <c r="H8699" t="s">
        <v>1000</v>
      </c>
      <c r="K8699">
        <v>849192</v>
      </c>
      <c r="L8699">
        <v>263956</v>
      </c>
      <c r="Q8699" t="s">
        <v>1264</v>
      </c>
      <c r="U8699">
        <v>3</v>
      </c>
      <c r="V8699">
        <v>17</v>
      </c>
      <c r="X8699">
        <v>3006695</v>
      </c>
      <c r="Y8699" t="s">
        <v>65</v>
      </c>
      <c r="Z8699">
        <v>345</v>
      </c>
      <c r="AA8699" t="s">
        <v>755</v>
      </c>
      <c r="AB8699" t="s">
        <v>21</v>
      </c>
      <c r="AC8699">
        <v>1</v>
      </c>
    </row>
    <row r="8700" spans="1:29" x14ac:dyDescent="0.25">
      <c r="A8700">
        <v>345</v>
      </c>
      <c r="B8700">
        <v>345103</v>
      </c>
      <c r="C8700">
        <v>5935</v>
      </c>
      <c r="D8700" t="str">
        <f>VLOOKUP(C8700,'Schedule 3'!A:M,13,FALSE)</f>
        <v>Other Personnel Related Expenses</v>
      </c>
      <c r="E8700">
        <v>72.44</v>
      </c>
      <c r="F8700" s="1">
        <v>42810</v>
      </c>
      <c r="G8700" t="s">
        <v>462</v>
      </c>
      <c r="H8700" t="s">
        <v>1273</v>
      </c>
      <c r="I8700" t="s">
        <v>1300</v>
      </c>
      <c r="K8700">
        <v>849331</v>
      </c>
      <c r="L8700">
        <v>264053</v>
      </c>
      <c r="Q8700" t="s">
        <v>1264</v>
      </c>
      <c r="U8700">
        <v>3</v>
      </c>
      <c r="V8700">
        <v>17</v>
      </c>
      <c r="X8700">
        <v>3008722</v>
      </c>
      <c r="Y8700" t="s">
        <v>65</v>
      </c>
      <c r="Z8700">
        <v>345</v>
      </c>
      <c r="AA8700" t="s">
        <v>755</v>
      </c>
      <c r="AB8700" t="s">
        <v>21</v>
      </c>
      <c r="AC8700">
        <v>1</v>
      </c>
    </row>
    <row r="8701" spans="1:29" x14ac:dyDescent="0.25">
      <c r="A8701">
        <v>345</v>
      </c>
      <c r="B8701">
        <v>345102</v>
      </c>
      <c r="C8701">
        <v>5480</v>
      </c>
      <c r="D8701" t="str">
        <f>VLOOKUP(C8701,'Schedule 3'!A:M,13,FALSE)</f>
        <v>Operational/Non-Service Expenses</v>
      </c>
      <c r="E8701">
        <v>81</v>
      </c>
      <c r="F8701" s="1">
        <v>42811</v>
      </c>
      <c r="G8701" t="s">
        <v>462</v>
      </c>
      <c r="H8701" t="s">
        <v>1286</v>
      </c>
      <c r="K8701">
        <v>849662</v>
      </c>
      <c r="L8701">
        <v>264249</v>
      </c>
      <c r="Q8701" t="s">
        <v>1264</v>
      </c>
      <c r="U8701">
        <v>3</v>
      </c>
      <c r="V8701">
        <v>17</v>
      </c>
      <c r="X8701">
        <v>3001525</v>
      </c>
      <c r="Y8701" t="s">
        <v>65</v>
      </c>
      <c r="Z8701">
        <v>345</v>
      </c>
      <c r="AA8701" t="s">
        <v>755</v>
      </c>
      <c r="AB8701" t="s">
        <v>21</v>
      </c>
      <c r="AC8701">
        <v>1</v>
      </c>
    </row>
    <row r="8702" spans="1:29" x14ac:dyDescent="0.25">
      <c r="A8702">
        <v>345</v>
      </c>
      <c r="B8702">
        <v>345101</v>
      </c>
      <c r="C8702">
        <v>6255</v>
      </c>
      <c r="D8702" t="str">
        <f>VLOOKUP(C8702,'Schedule 3'!A:M,13,FALSE)</f>
        <v>Operational/Non-Service Expenses</v>
      </c>
      <c r="E8702">
        <v>34.5</v>
      </c>
      <c r="F8702" s="1">
        <v>42811</v>
      </c>
      <c r="G8702" t="s">
        <v>462</v>
      </c>
      <c r="H8702" t="s">
        <v>571</v>
      </c>
      <c r="K8702">
        <v>849664</v>
      </c>
      <c r="L8702">
        <v>264249</v>
      </c>
      <c r="Q8702" t="s">
        <v>1264</v>
      </c>
      <c r="U8702">
        <v>3</v>
      </c>
      <c r="V8702">
        <v>17</v>
      </c>
      <c r="X8702">
        <v>3004977</v>
      </c>
      <c r="Y8702" t="s">
        <v>65</v>
      </c>
      <c r="Z8702">
        <v>345</v>
      </c>
      <c r="AA8702" t="s">
        <v>755</v>
      </c>
      <c r="AB8702" t="s">
        <v>21</v>
      </c>
      <c r="AC8702">
        <v>1</v>
      </c>
    </row>
    <row r="8703" spans="1:29" x14ac:dyDescent="0.25">
      <c r="A8703">
        <v>345</v>
      </c>
      <c r="B8703">
        <v>345103</v>
      </c>
      <c r="C8703">
        <v>6260</v>
      </c>
      <c r="D8703" t="str">
        <f>VLOOKUP(C8703,'Schedule 3'!A:M,13,FALSE)</f>
        <v>Operational/Non-Service Expenses</v>
      </c>
      <c r="E8703">
        <v>1.85</v>
      </c>
      <c r="F8703" s="1">
        <v>42811</v>
      </c>
      <c r="G8703" t="s">
        <v>462</v>
      </c>
      <c r="H8703" t="s">
        <v>878</v>
      </c>
      <c r="I8703" t="s">
        <v>1086</v>
      </c>
      <c r="K8703">
        <v>849669</v>
      </c>
      <c r="L8703">
        <v>264250</v>
      </c>
      <c r="M8703">
        <v>239762</v>
      </c>
      <c r="N8703" t="s">
        <v>1022</v>
      </c>
      <c r="O8703" t="s">
        <v>1016</v>
      </c>
      <c r="Q8703" t="s">
        <v>1264</v>
      </c>
      <c r="U8703">
        <v>3</v>
      </c>
      <c r="V8703">
        <v>17</v>
      </c>
      <c r="X8703">
        <v>3000092</v>
      </c>
      <c r="Y8703" t="s">
        <v>65</v>
      </c>
      <c r="Z8703">
        <v>345</v>
      </c>
      <c r="AA8703" t="s">
        <v>755</v>
      </c>
      <c r="AB8703" t="s">
        <v>21</v>
      </c>
      <c r="AC8703">
        <v>2</v>
      </c>
    </row>
    <row r="8704" spans="1:29" x14ac:dyDescent="0.25">
      <c r="A8704">
        <v>345</v>
      </c>
      <c r="B8704">
        <v>345102</v>
      </c>
      <c r="C8704">
        <v>6310</v>
      </c>
      <c r="D8704" t="str">
        <f>VLOOKUP(C8704,'Schedule 3'!A:M,13,FALSE)</f>
        <v>Operational/Non-Service Expenses</v>
      </c>
      <c r="E8704">
        <v>3.31</v>
      </c>
      <c r="F8704" s="1">
        <v>42814</v>
      </c>
      <c r="G8704" t="s">
        <v>462</v>
      </c>
      <c r="H8704" t="s">
        <v>1000</v>
      </c>
      <c r="K8704">
        <v>849959</v>
      </c>
      <c r="L8704">
        <v>264504</v>
      </c>
      <c r="Q8704" t="s">
        <v>1264</v>
      </c>
      <c r="U8704">
        <v>3</v>
      </c>
      <c r="V8704">
        <v>17</v>
      </c>
      <c r="X8704">
        <v>3006695</v>
      </c>
      <c r="Y8704" t="s">
        <v>65</v>
      </c>
      <c r="Z8704">
        <v>345</v>
      </c>
      <c r="AA8704" t="s">
        <v>755</v>
      </c>
      <c r="AB8704" t="s">
        <v>21</v>
      </c>
      <c r="AC8704">
        <v>1</v>
      </c>
    </row>
    <row r="8705" spans="1:29" x14ac:dyDescent="0.25">
      <c r="A8705">
        <v>345</v>
      </c>
      <c r="B8705">
        <v>345102</v>
      </c>
      <c r="C8705">
        <v>6260</v>
      </c>
      <c r="D8705" t="str">
        <f>VLOOKUP(C8705,'Schedule 3'!A:M,13,FALSE)</f>
        <v>Operational/Non-Service Expenses</v>
      </c>
      <c r="E8705">
        <v>81.760000000000005</v>
      </c>
      <c r="F8705" s="1">
        <v>42814</v>
      </c>
      <c r="G8705" t="s">
        <v>462</v>
      </c>
      <c r="H8705" t="s">
        <v>878</v>
      </c>
      <c r="I8705" t="s">
        <v>1087</v>
      </c>
      <c r="K8705">
        <v>849976</v>
      </c>
      <c r="L8705">
        <v>264514</v>
      </c>
      <c r="M8705">
        <v>237662</v>
      </c>
      <c r="N8705" t="s">
        <v>1015</v>
      </c>
      <c r="O8705" t="s">
        <v>1016</v>
      </c>
      <c r="Q8705" t="s">
        <v>1264</v>
      </c>
      <c r="U8705">
        <v>3</v>
      </c>
      <c r="V8705">
        <v>17</v>
      </c>
      <c r="X8705">
        <v>3000092</v>
      </c>
      <c r="Y8705" t="s">
        <v>65</v>
      </c>
      <c r="Z8705">
        <v>345</v>
      </c>
      <c r="AA8705" t="s">
        <v>755</v>
      </c>
      <c r="AB8705" t="s">
        <v>21</v>
      </c>
      <c r="AC8705">
        <v>2</v>
      </c>
    </row>
    <row r="8706" spans="1:29" x14ac:dyDescent="0.25">
      <c r="A8706">
        <v>345</v>
      </c>
      <c r="B8706">
        <v>345102</v>
      </c>
      <c r="C8706">
        <v>6385</v>
      </c>
      <c r="D8706" t="str">
        <f>VLOOKUP(C8706,'Schedule 3'!A:M,13,FALSE)</f>
        <v>Operational/Non-Service Expenses</v>
      </c>
      <c r="E8706">
        <v>203.64</v>
      </c>
      <c r="F8706" s="1">
        <v>42814</v>
      </c>
      <c r="G8706" t="s">
        <v>462</v>
      </c>
      <c r="H8706" t="s">
        <v>1309</v>
      </c>
      <c r="K8706">
        <v>849980</v>
      </c>
      <c r="L8706">
        <v>264504</v>
      </c>
      <c r="Q8706" t="s">
        <v>1264</v>
      </c>
      <c r="U8706">
        <v>3</v>
      </c>
      <c r="V8706">
        <v>17</v>
      </c>
      <c r="X8706">
        <v>3005995</v>
      </c>
      <c r="Y8706" t="s">
        <v>65</v>
      </c>
      <c r="Z8706">
        <v>345</v>
      </c>
      <c r="AA8706" t="s">
        <v>755</v>
      </c>
      <c r="AB8706" t="s">
        <v>21</v>
      </c>
      <c r="AC8706">
        <v>1</v>
      </c>
    </row>
    <row r="8707" spans="1:29" x14ac:dyDescent="0.25">
      <c r="A8707">
        <v>345</v>
      </c>
      <c r="B8707">
        <v>345103</v>
      </c>
      <c r="C8707">
        <v>5960</v>
      </c>
      <c r="D8707" t="str">
        <f>VLOOKUP(C8707,'Schedule 3'!A:M,13,FALSE)</f>
        <v>Other Personnel Related Expenses</v>
      </c>
      <c r="E8707">
        <v>53.53</v>
      </c>
      <c r="F8707" s="1">
        <v>42814</v>
      </c>
      <c r="G8707" t="s">
        <v>462</v>
      </c>
      <c r="H8707" t="s">
        <v>1285</v>
      </c>
      <c r="K8707">
        <v>849981</v>
      </c>
      <c r="L8707">
        <v>264504</v>
      </c>
      <c r="Q8707" t="s">
        <v>1264</v>
      </c>
      <c r="U8707">
        <v>3</v>
      </c>
      <c r="V8707">
        <v>17</v>
      </c>
      <c r="X8707">
        <v>3007768</v>
      </c>
      <c r="Y8707" t="s">
        <v>65</v>
      </c>
      <c r="Z8707">
        <v>345</v>
      </c>
      <c r="AA8707" t="s">
        <v>755</v>
      </c>
      <c r="AB8707" t="s">
        <v>21</v>
      </c>
      <c r="AC8707">
        <v>1</v>
      </c>
    </row>
    <row r="8708" spans="1:29" x14ac:dyDescent="0.25">
      <c r="A8708">
        <v>345</v>
      </c>
      <c r="B8708">
        <v>345101</v>
      </c>
      <c r="C8708">
        <v>5960</v>
      </c>
      <c r="D8708" t="str">
        <f>VLOOKUP(C8708,'Schedule 3'!A:M,13,FALSE)</f>
        <v>Other Personnel Related Expenses</v>
      </c>
      <c r="E8708">
        <v>52.89</v>
      </c>
      <c r="F8708" s="1">
        <v>42814</v>
      </c>
      <c r="G8708" t="s">
        <v>462</v>
      </c>
      <c r="H8708" t="s">
        <v>1285</v>
      </c>
      <c r="K8708">
        <v>849982</v>
      </c>
      <c r="L8708">
        <v>264504</v>
      </c>
      <c r="Q8708" t="s">
        <v>1264</v>
      </c>
      <c r="U8708">
        <v>3</v>
      </c>
      <c r="V8708">
        <v>17</v>
      </c>
      <c r="X8708">
        <v>3007768</v>
      </c>
      <c r="Y8708" t="s">
        <v>65</v>
      </c>
      <c r="Z8708">
        <v>345</v>
      </c>
      <c r="AA8708" t="s">
        <v>755</v>
      </c>
      <c r="AB8708" t="s">
        <v>21</v>
      </c>
      <c r="AC8708">
        <v>1</v>
      </c>
    </row>
    <row r="8709" spans="1:29" x14ac:dyDescent="0.25">
      <c r="A8709">
        <v>345</v>
      </c>
      <c r="B8709">
        <v>345101</v>
      </c>
      <c r="C8709">
        <v>5950</v>
      </c>
      <c r="D8709" t="str">
        <f>VLOOKUP(C8709,'Schedule 3'!A:M,13,FALSE)</f>
        <v>Other Personnel Related Expenses</v>
      </c>
      <c r="E8709">
        <v>48</v>
      </c>
      <c r="F8709" s="1">
        <v>42814</v>
      </c>
      <c r="G8709" t="s">
        <v>462</v>
      </c>
      <c r="H8709" t="s">
        <v>998</v>
      </c>
      <c r="K8709">
        <v>849984</v>
      </c>
      <c r="L8709">
        <v>264504</v>
      </c>
      <c r="Q8709" t="s">
        <v>1264</v>
      </c>
      <c r="U8709">
        <v>3</v>
      </c>
      <c r="V8709">
        <v>17</v>
      </c>
      <c r="X8709">
        <v>3005315</v>
      </c>
      <c r="Y8709" t="s">
        <v>65</v>
      </c>
      <c r="Z8709">
        <v>345</v>
      </c>
      <c r="AA8709" t="s">
        <v>755</v>
      </c>
      <c r="AB8709" t="s">
        <v>21</v>
      </c>
      <c r="AC8709">
        <v>1</v>
      </c>
    </row>
    <row r="8710" spans="1:29" x14ac:dyDescent="0.25">
      <c r="A8710">
        <v>345</v>
      </c>
      <c r="B8710">
        <v>345101</v>
      </c>
      <c r="C8710">
        <v>6310</v>
      </c>
      <c r="D8710" t="str">
        <f>VLOOKUP(C8710,'Schedule 3'!A:M,13,FALSE)</f>
        <v>Operational/Non-Service Expenses</v>
      </c>
      <c r="E8710">
        <v>-24</v>
      </c>
      <c r="F8710" s="1">
        <v>42830</v>
      </c>
      <c r="G8710" t="s">
        <v>462</v>
      </c>
      <c r="H8710" t="s">
        <v>1310</v>
      </c>
      <c r="K8710">
        <v>849985</v>
      </c>
      <c r="L8710">
        <v>264504</v>
      </c>
      <c r="P8710" t="s">
        <v>755</v>
      </c>
      <c r="Q8710" t="s">
        <v>1264</v>
      </c>
      <c r="U8710">
        <v>4</v>
      </c>
      <c r="V8710">
        <v>17</v>
      </c>
      <c r="X8710">
        <v>3002550</v>
      </c>
      <c r="Y8710" t="s">
        <v>65</v>
      </c>
      <c r="Z8710">
        <v>345</v>
      </c>
      <c r="AA8710" t="s">
        <v>755</v>
      </c>
      <c r="AB8710" t="s">
        <v>21</v>
      </c>
      <c r="AC8710">
        <v>1</v>
      </c>
    </row>
    <row r="8711" spans="1:29" x14ac:dyDescent="0.25">
      <c r="A8711">
        <v>345</v>
      </c>
      <c r="B8711">
        <v>345101</v>
      </c>
      <c r="C8711">
        <v>6310</v>
      </c>
      <c r="D8711" t="str">
        <f>VLOOKUP(C8711,'Schedule 3'!A:M,13,FALSE)</f>
        <v>Operational/Non-Service Expenses</v>
      </c>
      <c r="E8711">
        <v>24</v>
      </c>
      <c r="F8711" s="1">
        <v>42814</v>
      </c>
      <c r="G8711" t="s">
        <v>462</v>
      </c>
      <c r="H8711" t="s">
        <v>1310</v>
      </c>
      <c r="K8711">
        <v>849985</v>
      </c>
      <c r="L8711">
        <v>264504</v>
      </c>
      <c r="P8711" t="s">
        <v>755</v>
      </c>
      <c r="Q8711" t="s">
        <v>1264</v>
      </c>
      <c r="U8711">
        <v>3</v>
      </c>
      <c r="V8711">
        <v>17</v>
      </c>
      <c r="X8711">
        <v>3002550</v>
      </c>
      <c r="Y8711" t="s">
        <v>65</v>
      </c>
      <c r="Z8711">
        <v>345</v>
      </c>
      <c r="AA8711" t="s">
        <v>755</v>
      </c>
      <c r="AB8711" t="s">
        <v>21</v>
      </c>
      <c r="AC8711">
        <v>1</v>
      </c>
    </row>
    <row r="8712" spans="1:29" x14ac:dyDescent="0.25">
      <c r="A8712">
        <v>345</v>
      </c>
      <c r="B8712">
        <v>345102</v>
      </c>
      <c r="C8712">
        <v>6310</v>
      </c>
      <c r="D8712" t="str">
        <f>VLOOKUP(C8712,'Schedule 3'!A:M,13,FALSE)</f>
        <v>Operational/Non-Service Expenses</v>
      </c>
      <c r="E8712">
        <v>48</v>
      </c>
      <c r="F8712" s="1">
        <v>42814</v>
      </c>
      <c r="G8712" t="s">
        <v>462</v>
      </c>
      <c r="H8712" t="s">
        <v>877</v>
      </c>
      <c r="K8712">
        <v>849986</v>
      </c>
      <c r="L8712">
        <v>264504</v>
      </c>
      <c r="Q8712" t="s">
        <v>1264</v>
      </c>
      <c r="U8712">
        <v>3</v>
      </c>
      <c r="V8712">
        <v>17</v>
      </c>
      <c r="X8712">
        <v>3029123</v>
      </c>
      <c r="Y8712" t="s">
        <v>65</v>
      </c>
      <c r="Z8712">
        <v>345</v>
      </c>
      <c r="AA8712" t="s">
        <v>755</v>
      </c>
      <c r="AB8712" t="s">
        <v>21</v>
      </c>
      <c r="AC8712">
        <v>1</v>
      </c>
    </row>
    <row r="8713" spans="1:29" x14ac:dyDescent="0.25">
      <c r="A8713">
        <v>345</v>
      </c>
      <c r="B8713">
        <v>345102</v>
      </c>
      <c r="C8713">
        <v>6255</v>
      </c>
      <c r="D8713" t="str">
        <f>VLOOKUP(C8713,'Schedule 3'!A:M,13,FALSE)</f>
        <v>Operational/Non-Service Expenses</v>
      </c>
      <c r="E8713">
        <v>200.09</v>
      </c>
      <c r="F8713" s="1">
        <v>42815</v>
      </c>
      <c r="G8713" t="s">
        <v>462</v>
      </c>
      <c r="H8713" t="s">
        <v>851</v>
      </c>
      <c r="K8713">
        <v>850536</v>
      </c>
      <c r="L8713">
        <v>264784</v>
      </c>
      <c r="Q8713" t="s">
        <v>1264</v>
      </c>
      <c r="U8713">
        <v>3</v>
      </c>
      <c r="V8713">
        <v>17</v>
      </c>
      <c r="X8713">
        <v>3000863</v>
      </c>
      <c r="Y8713" t="s">
        <v>65</v>
      </c>
      <c r="Z8713">
        <v>345</v>
      </c>
      <c r="AA8713" t="s">
        <v>755</v>
      </c>
      <c r="AB8713" t="s">
        <v>21</v>
      </c>
      <c r="AC8713">
        <v>1</v>
      </c>
    </row>
    <row r="8714" spans="1:29" x14ac:dyDescent="0.25">
      <c r="A8714">
        <v>345</v>
      </c>
      <c r="B8714">
        <v>345101</v>
      </c>
      <c r="C8714">
        <v>5965</v>
      </c>
      <c r="D8714" t="str">
        <f>VLOOKUP(C8714,'Schedule 3'!A:M,13,FALSE)</f>
        <v>Other Personnel Related Expenses</v>
      </c>
      <c r="E8714">
        <v>67</v>
      </c>
      <c r="F8714" s="1">
        <v>42815</v>
      </c>
      <c r="G8714" t="s">
        <v>462</v>
      </c>
      <c r="H8714" t="s">
        <v>1276</v>
      </c>
      <c r="K8714">
        <v>850541</v>
      </c>
      <c r="L8714">
        <v>264784</v>
      </c>
      <c r="Q8714" t="s">
        <v>1264</v>
      </c>
      <c r="U8714">
        <v>3</v>
      </c>
      <c r="V8714">
        <v>17</v>
      </c>
      <c r="X8714">
        <v>3008509</v>
      </c>
      <c r="Y8714" t="s">
        <v>65</v>
      </c>
      <c r="Z8714">
        <v>345</v>
      </c>
      <c r="AA8714" t="s">
        <v>755</v>
      </c>
      <c r="AB8714" t="s">
        <v>21</v>
      </c>
      <c r="AC8714">
        <v>1</v>
      </c>
    </row>
    <row r="8715" spans="1:29" x14ac:dyDescent="0.25">
      <c r="A8715">
        <v>345</v>
      </c>
      <c r="B8715">
        <v>345102</v>
      </c>
      <c r="C8715">
        <v>5895</v>
      </c>
      <c r="D8715" t="str">
        <f>VLOOKUP(C8715,'Schedule 3'!A:M,13,FALSE)</f>
        <v>Operational/Non-Service Expenses</v>
      </c>
      <c r="E8715">
        <v>33.43</v>
      </c>
      <c r="F8715" s="1">
        <v>42815</v>
      </c>
      <c r="G8715" t="s">
        <v>462</v>
      </c>
      <c r="H8715" t="s">
        <v>850</v>
      </c>
      <c r="K8715">
        <v>850552</v>
      </c>
      <c r="L8715">
        <v>264784</v>
      </c>
      <c r="Q8715" t="s">
        <v>1264</v>
      </c>
      <c r="U8715">
        <v>3</v>
      </c>
      <c r="V8715">
        <v>17</v>
      </c>
      <c r="X8715">
        <v>3000067</v>
      </c>
      <c r="Y8715" t="s">
        <v>65</v>
      </c>
      <c r="Z8715">
        <v>345</v>
      </c>
      <c r="AA8715" t="s">
        <v>755</v>
      </c>
      <c r="AB8715" t="s">
        <v>21</v>
      </c>
      <c r="AC8715">
        <v>1</v>
      </c>
    </row>
    <row r="8716" spans="1:29" x14ac:dyDescent="0.25">
      <c r="A8716">
        <v>345</v>
      </c>
      <c r="B8716">
        <v>345102</v>
      </c>
      <c r="C8716">
        <v>5895</v>
      </c>
      <c r="D8716" t="str">
        <f>VLOOKUP(C8716,'Schedule 3'!A:M,13,FALSE)</f>
        <v>Operational/Non-Service Expenses</v>
      </c>
      <c r="E8716">
        <v>28.77</v>
      </c>
      <c r="F8716" s="1">
        <v>42815</v>
      </c>
      <c r="G8716" t="s">
        <v>462</v>
      </c>
      <c r="H8716" t="s">
        <v>850</v>
      </c>
      <c r="K8716">
        <v>850552</v>
      </c>
      <c r="L8716">
        <v>264784</v>
      </c>
      <c r="Q8716" t="s">
        <v>1264</v>
      </c>
      <c r="U8716">
        <v>3</v>
      </c>
      <c r="V8716">
        <v>17</v>
      </c>
      <c r="X8716">
        <v>3000067</v>
      </c>
      <c r="Y8716" t="s">
        <v>65</v>
      </c>
      <c r="Z8716">
        <v>345</v>
      </c>
      <c r="AA8716" t="s">
        <v>755</v>
      </c>
      <c r="AB8716" t="s">
        <v>21</v>
      </c>
      <c r="AC8716">
        <v>2</v>
      </c>
    </row>
    <row r="8717" spans="1:29" x14ac:dyDescent="0.25">
      <c r="A8717">
        <v>345</v>
      </c>
      <c r="B8717">
        <v>345102</v>
      </c>
      <c r="C8717">
        <v>5465</v>
      </c>
      <c r="D8717" t="str">
        <f>VLOOKUP(C8717,'Schedule 3'!A:M,13,FALSE)</f>
        <v>Operational/Non-Service Expenses</v>
      </c>
      <c r="E8717">
        <v>359.69</v>
      </c>
      <c r="F8717" s="1">
        <v>42816</v>
      </c>
      <c r="G8717" t="s">
        <v>462</v>
      </c>
      <c r="H8717" t="s">
        <v>839</v>
      </c>
      <c r="I8717" t="s">
        <v>1311</v>
      </c>
      <c r="K8717">
        <v>850886</v>
      </c>
      <c r="L8717">
        <v>264959</v>
      </c>
      <c r="Q8717" t="s">
        <v>1264</v>
      </c>
      <c r="R8717">
        <v>10</v>
      </c>
      <c r="U8717">
        <v>3</v>
      </c>
      <c r="V8717">
        <v>17</v>
      </c>
      <c r="X8717">
        <v>3008698</v>
      </c>
      <c r="Y8717" t="s">
        <v>65</v>
      </c>
      <c r="Z8717">
        <v>345</v>
      </c>
      <c r="AA8717" t="s">
        <v>755</v>
      </c>
      <c r="AB8717" t="s">
        <v>21</v>
      </c>
      <c r="AC8717">
        <v>1</v>
      </c>
    </row>
    <row r="8718" spans="1:29" x14ac:dyDescent="0.25">
      <c r="A8718">
        <v>345</v>
      </c>
      <c r="B8718">
        <v>345102</v>
      </c>
      <c r="C8718">
        <v>5465</v>
      </c>
      <c r="D8718" t="str">
        <f>VLOOKUP(C8718,'Schedule 3'!A:M,13,FALSE)</f>
        <v>Operational/Non-Service Expenses</v>
      </c>
      <c r="E8718">
        <v>46.79</v>
      </c>
      <c r="F8718" s="1">
        <v>42816</v>
      </c>
      <c r="G8718" t="s">
        <v>462</v>
      </c>
      <c r="H8718" t="s">
        <v>839</v>
      </c>
      <c r="I8718" t="s">
        <v>1312</v>
      </c>
      <c r="K8718">
        <v>850887</v>
      </c>
      <c r="L8718">
        <v>264959</v>
      </c>
      <c r="Q8718" t="s">
        <v>1264</v>
      </c>
      <c r="R8718">
        <v>10</v>
      </c>
      <c r="U8718">
        <v>3</v>
      </c>
      <c r="V8718">
        <v>17</v>
      </c>
      <c r="X8718">
        <v>3008698</v>
      </c>
      <c r="Y8718" t="s">
        <v>65</v>
      </c>
      <c r="Z8718">
        <v>345</v>
      </c>
      <c r="AA8718" t="s">
        <v>755</v>
      </c>
      <c r="AB8718" t="s">
        <v>21</v>
      </c>
      <c r="AC8718">
        <v>1</v>
      </c>
    </row>
    <row r="8719" spans="1:29" x14ac:dyDescent="0.25">
      <c r="A8719">
        <v>345</v>
      </c>
      <c r="B8719">
        <v>345101</v>
      </c>
      <c r="C8719">
        <v>5955</v>
      </c>
      <c r="D8719" t="str">
        <f>VLOOKUP(C8719,'Schedule 3'!A:M,13,FALSE)</f>
        <v>Other Personnel Related Expenses</v>
      </c>
      <c r="E8719">
        <v>150</v>
      </c>
      <c r="F8719" s="1">
        <v>42817</v>
      </c>
      <c r="G8719" t="s">
        <v>462</v>
      </c>
      <c r="H8719" t="s">
        <v>913</v>
      </c>
      <c r="K8719">
        <v>851162</v>
      </c>
      <c r="L8719">
        <v>265136</v>
      </c>
      <c r="Q8719" t="s">
        <v>1264</v>
      </c>
      <c r="U8719">
        <v>3</v>
      </c>
      <c r="V8719">
        <v>17</v>
      </c>
      <c r="X8719">
        <v>3006948</v>
      </c>
      <c r="Y8719" t="s">
        <v>65</v>
      </c>
      <c r="Z8719">
        <v>345</v>
      </c>
      <c r="AA8719" t="s">
        <v>755</v>
      </c>
      <c r="AB8719" t="s">
        <v>21</v>
      </c>
      <c r="AC8719">
        <v>1</v>
      </c>
    </row>
    <row r="8720" spans="1:29" x14ac:dyDescent="0.25">
      <c r="A8720">
        <v>345</v>
      </c>
      <c r="B8720">
        <v>345102</v>
      </c>
      <c r="C8720">
        <v>6285</v>
      </c>
      <c r="D8720" t="str">
        <f>VLOOKUP(C8720,'Schedule 3'!A:M,13,FALSE)</f>
        <v>Operational/Non-Service Expenses</v>
      </c>
      <c r="E8720">
        <v>51.75</v>
      </c>
      <c r="F8720" s="1">
        <v>42821</v>
      </c>
      <c r="G8720" t="s">
        <v>462</v>
      </c>
      <c r="H8720" t="s">
        <v>851</v>
      </c>
      <c r="K8720">
        <v>851880</v>
      </c>
      <c r="L8720">
        <v>265484</v>
      </c>
      <c r="Q8720" t="s">
        <v>1264</v>
      </c>
      <c r="U8720">
        <v>3</v>
      </c>
      <c r="V8720">
        <v>17</v>
      </c>
      <c r="X8720">
        <v>3000863</v>
      </c>
      <c r="Y8720" t="s">
        <v>65</v>
      </c>
      <c r="Z8720">
        <v>345</v>
      </c>
      <c r="AA8720" t="s">
        <v>755</v>
      </c>
      <c r="AB8720" t="s">
        <v>21</v>
      </c>
      <c r="AC8720">
        <v>1</v>
      </c>
    </row>
    <row r="8721" spans="1:29" x14ac:dyDescent="0.25">
      <c r="A8721">
        <v>345</v>
      </c>
      <c r="B8721">
        <v>345102</v>
      </c>
      <c r="C8721">
        <v>6255</v>
      </c>
      <c r="D8721" t="str">
        <f>VLOOKUP(C8721,'Schedule 3'!A:M,13,FALSE)</f>
        <v>Operational/Non-Service Expenses</v>
      </c>
      <c r="E8721">
        <v>100</v>
      </c>
      <c r="F8721" s="1">
        <v>42821</v>
      </c>
      <c r="G8721" t="s">
        <v>462</v>
      </c>
      <c r="H8721" t="s">
        <v>1279</v>
      </c>
      <c r="K8721">
        <v>851886</v>
      </c>
      <c r="L8721">
        <v>265484</v>
      </c>
      <c r="Q8721" t="s">
        <v>1264</v>
      </c>
      <c r="U8721">
        <v>3</v>
      </c>
      <c r="V8721">
        <v>17</v>
      </c>
      <c r="X8721">
        <v>3029878</v>
      </c>
      <c r="Y8721" t="s">
        <v>65</v>
      </c>
      <c r="Z8721">
        <v>345</v>
      </c>
      <c r="AA8721" t="s">
        <v>755</v>
      </c>
      <c r="AB8721" t="s">
        <v>21</v>
      </c>
      <c r="AC8721">
        <v>1</v>
      </c>
    </row>
    <row r="8722" spans="1:29" x14ac:dyDescent="0.25">
      <c r="A8722">
        <v>345</v>
      </c>
      <c r="B8722">
        <v>345102</v>
      </c>
      <c r="C8722">
        <v>6310</v>
      </c>
      <c r="D8722" t="str">
        <f>VLOOKUP(C8722,'Schedule 3'!A:M,13,FALSE)</f>
        <v>Operational/Non-Service Expenses</v>
      </c>
      <c r="E8722">
        <v>44.19</v>
      </c>
      <c r="F8722" s="1">
        <v>42821</v>
      </c>
      <c r="G8722" t="s">
        <v>462</v>
      </c>
      <c r="H8722" t="s">
        <v>882</v>
      </c>
      <c r="K8722">
        <v>851900</v>
      </c>
      <c r="L8722">
        <v>265484</v>
      </c>
      <c r="Q8722" t="s">
        <v>1264</v>
      </c>
      <c r="U8722">
        <v>3</v>
      </c>
      <c r="V8722">
        <v>17</v>
      </c>
      <c r="X8722">
        <v>3005047</v>
      </c>
      <c r="Y8722" t="s">
        <v>65</v>
      </c>
      <c r="Z8722">
        <v>345</v>
      </c>
      <c r="AA8722" t="s">
        <v>755</v>
      </c>
      <c r="AB8722" t="s">
        <v>21</v>
      </c>
      <c r="AC8722">
        <v>1</v>
      </c>
    </row>
    <row r="8723" spans="1:29" x14ac:dyDescent="0.25">
      <c r="A8723">
        <v>345</v>
      </c>
      <c r="B8723">
        <v>345102</v>
      </c>
      <c r="C8723">
        <v>5895</v>
      </c>
      <c r="D8723" t="str">
        <f>VLOOKUP(C8723,'Schedule 3'!A:M,13,FALSE)</f>
        <v>Operational/Non-Service Expenses</v>
      </c>
      <c r="E8723">
        <v>29.27</v>
      </c>
      <c r="F8723" s="1">
        <v>42822</v>
      </c>
      <c r="G8723" t="s">
        <v>462</v>
      </c>
      <c r="H8723" t="s">
        <v>850</v>
      </c>
      <c r="K8723">
        <v>852341</v>
      </c>
      <c r="L8723">
        <v>265639</v>
      </c>
      <c r="Q8723" t="s">
        <v>1264</v>
      </c>
      <c r="U8723">
        <v>3</v>
      </c>
      <c r="V8723">
        <v>17</v>
      </c>
      <c r="X8723">
        <v>3000067</v>
      </c>
      <c r="Y8723" t="s">
        <v>65</v>
      </c>
      <c r="Z8723">
        <v>345</v>
      </c>
      <c r="AA8723" t="s">
        <v>755</v>
      </c>
      <c r="AB8723" t="s">
        <v>21</v>
      </c>
      <c r="AC8723">
        <v>1</v>
      </c>
    </row>
    <row r="8724" spans="1:29" x14ac:dyDescent="0.25">
      <c r="A8724">
        <v>345</v>
      </c>
      <c r="B8724">
        <v>345102</v>
      </c>
      <c r="C8724">
        <v>6260</v>
      </c>
      <c r="D8724" t="str">
        <f>VLOOKUP(C8724,'Schedule 3'!A:M,13,FALSE)</f>
        <v>Operational/Non-Service Expenses</v>
      </c>
      <c r="E8724">
        <v>185.09</v>
      </c>
      <c r="F8724" s="1">
        <v>42822</v>
      </c>
      <c r="G8724" t="s">
        <v>462</v>
      </c>
      <c r="H8724" t="s">
        <v>878</v>
      </c>
      <c r="K8724">
        <v>852342</v>
      </c>
      <c r="L8724">
        <v>265639</v>
      </c>
      <c r="Q8724" t="s">
        <v>1264</v>
      </c>
      <c r="U8724">
        <v>3</v>
      </c>
      <c r="V8724">
        <v>17</v>
      </c>
      <c r="X8724">
        <v>3000092</v>
      </c>
      <c r="Y8724" t="s">
        <v>65</v>
      </c>
      <c r="Z8724">
        <v>345</v>
      </c>
      <c r="AA8724" t="s">
        <v>755</v>
      </c>
      <c r="AB8724" t="s">
        <v>21</v>
      </c>
      <c r="AC8724">
        <v>1</v>
      </c>
    </row>
    <row r="8725" spans="1:29" x14ac:dyDescent="0.25">
      <c r="A8725">
        <v>345</v>
      </c>
      <c r="B8725">
        <v>345101</v>
      </c>
      <c r="C8725">
        <v>5490</v>
      </c>
      <c r="D8725" t="str">
        <f>VLOOKUP(C8725,'Schedule 3'!A:M,13,FALSE)</f>
        <v>Operational/Non-Service Expenses</v>
      </c>
      <c r="E8725">
        <v>87</v>
      </c>
      <c r="F8725" s="1">
        <v>42822</v>
      </c>
      <c r="G8725" t="s">
        <v>462</v>
      </c>
      <c r="H8725" t="s">
        <v>876</v>
      </c>
      <c r="K8725">
        <v>852344</v>
      </c>
      <c r="L8725">
        <v>265639</v>
      </c>
      <c r="Q8725" t="s">
        <v>1264</v>
      </c>
      <c r="U8725">
        <v>3</v>
      </c>
      <c r="V8725">
        <v>17</v>
      </c>
      <c r="X8725">
        <v>3006413</v>
      </c>
      <c r="Y8725" t="s">
        <v>65</v>
      </c>
      <c r="Z8725">
        <v>345</v>
      </c>
      <c r="AA8725" t="s">
        <v>755</v>
      </c>
      <c r="AB8725" t="s">
        <v>21</v>
      </c>
      <c r="AC8725">
        <v>1</v>
      </c>
    </row>
    <row r="8726" spans="1:29" x14ac:dyDescent="0.25">
      <c r="A8726">
        <v>345</v>
      </c>
      <c r="B8726">
        <v>345101</v>
      </c>
      <c r="C8726">
        <v>5480</v>
      </c>
      <c r="D8726" t="str">
        <f>VLOOKUP(C8726,'Schedule 3'!A:M,13,FALSE)</f>
        <v>Operational/Non-Service Expenses</v>
      </c>
      <c r="E8726">
        <v>100.5</v>
      </c>
      <c r="F8726" s="1">
        <v>42822</v>
      </c>
      <c r="G8726" t="s">
        <v>462</v>
      </c>
      <c r="H8726" t="s">
        <v>876</v>
      </c>
      <c r="K8726">
        <v>852344</v>
      </c>
      <c r="L8726">
        <v>265639</v>
      </c>
      <c r="Q8726" t="s">
        <v>1264</v>
      </c>
      <c r="U8726">
        <v>3</v>
      </c>
      <c r="V8726">
        <v>17</v>
      </c>
      <c r="X8726">
        <v>3006413</v>
      </c>
      <c r="Y8726" t="s">
        <v>65</v>
      </c>
      <c r="Z8726">
        <v>345</v>
      </c>
      <c r="AA8726" t="s">
        <v>755</v>
      </c>
      <c r="AB8726" t="s">
        <v>21</v>
      </c>
      <c r="AC8726">
        <v>2</v>
      </c>
    </row>
    <row r="8727" spans="1:29" x14ac:dyDescent="0.25">
      <c r="A8727">
        <v>345</v>
      </c>
      <c r="B8727">
        <v>345102</v>
      </c>
      <c r="C8727">
        <v>6310</v>
      </c>
      <c r="D8727" t="str">
        <f>VLOOKUP(C8727,'Schedule 3'!A:M,13,FALSE)</f>
        <v>Operational/Non-Service Expenses</v>
      </c>
      <c r="E8727">
        <v>106</v>
      </c>
      <c r="F8727" s="1">
        <v>42822</v>
      </c>
      <c r="G8727" t="s">
        <v>462</v>
      </c>
      <c r="H8727" t="s">
        <v>1284</v>
      </c>
      <c r="K8727">
        <v>852346</v>
      </c>
      <c r="L8727">
        <v>265639</v>
      </c>
      <c r="Q8727" t="s">
        <v>1264</v>
      </c>
      <c r="U8727">
        <v>3</v>
      </c>
      <c r="V8727">
        <v>17</v>
      </c>
      <c r="X8727">
        <v>3005120</v>
      </c>
      <c r="Y8727" t="s">
        <v>65</v>
      </c>
      <c r="Z8727">
        <v>345</v>
      </c>
      <c r="AA8727" t="s">
        <v>755</v>
      </c>
      <c r="AB8727" t="s">
        <v>21</v>
      </c>
      <c r="AC8727">
        <v>1</v>
      </c>
    </row>
    <row r="8728" spans="1:29" x14ac:dyDescent="0.25">
      <c r="A8728">
        <v>345</v>
      </c>
      <c r="B8728">
        <v>345101</v>
      </c>
      <c r="C8728">
        <v>6050</v>
      </c>
      <c r="D8728" t="str">
        <f>VLOOKUP(C8728,'Schedule 3'!A:M,13,FALSE)</f>
        <v>Outside Service</v>
      </c>
      <c r="E8728">
        <v>642</v>
      </c>
      <c r="F8728" s="1">
        <v>42822</v>
      </c>
      <c r="G8728" t="s">
        <v>462</v>
      </c>
      <c r="H8728" t="s">
        <v>914</v>
      </c>
      <c r="K8728">
        <v>852392</v>
      </c>
      <c r="L8728">
        <v>265651</v>
      </c>
      <c r="Q8728" t="s">
        <v>1264</v>
      </c>
      <c r="U8728">
        <v>3</v>
      </c>
      <c r="V8728">
        <v>17</v>
      </c>
      <c r="X8728">
        <v>3019839</v>
      </c>
      <c r="Y8728" t="s">
        <v>65</v>
      </c>
      <c r="Z8728">
        <v>345</v>
      </c>
      <c r="AA8728" t="s">
        <v>755</v>
      </c>
      <c r="AB8728" t="s">
        <v>21</v>
      </c>
      <c r="AC8728">
        <v>1</v>
      </c>
    </row>
    <row r="8729" spans="1:29" x14ac:dyDescent="0.25">
      <c r="A8729">
        <v>345</v>
      </c>
      <c r="B8729">
        <v>345101</v>
      </c>
      <c r="C8729">
        <v>5955</v>
      </c>
      <c r="D8729" t="str">
        <f>VLOOKUP(C8729,'Schedule 3'!A:M,13,FALSE)</f>
        <v>Other Personnel Related Expenses</v>
      </c>
      <c r="E8729">
        <v>150</v>
      </c>
      <c r="F8729" s="1">
        <v>42824</v>
      </c>
      <c r="G8729" t="s">
        <v>462</v>
      </c>
      <c r="H8729" t="s">
        <v>913</v>
      </c>
      <c r="K8729">
        <v>853261</v>
      </c>
      <c r="L8729">
        <v>265915</v>
      </c>
      <c r="Q8729" t="s">
        <v>1264</v>
      </c>
      <c r="U8729">
        <v>3</v>
      </c>
      <c r="V8729">
        <v>17</v>
      </c>
      <c r="X8729">
        <v>3006948</v>
      </c>
      <c r="Y8729" t="s">
        <v>65</v>
      </c>
      <c r="Z8729">
        <v>345</v>
      </c>
      <c r="AA8729" t="s">
        <v>755</v>
      </c>
      <c r="AB8729" t="s">
        <v>21</v>
      </c>
      <c r="AC8729">
        <v>1</v>
      </c>
    </row>
    <row r="8730" spans="1:29" x14ac:dyDescent="0.25">
      <c r="A8730">
        <v>345</v>
      </c>
      <c r="B8730">
        <v>345101</v>
      </c>
      <c r="C8730">
        <v>5895</v>
      </c>
      <c r="D8730" t="str">
        <f>VLOOKUP(C8730,'Schedule 3'!A:M,13,FALSE)</f>
        <v>Operational/Non-Service Expenses</v>
      </c>
      <c r="E8730">
        <v>14.3</v>
      </c>
      <c r="F8730" s="1">
        <v>42828</v>
      </c>
      <c r="G8730" t="s">
        <v>462</v>
      </c>
      <c r="H8730" t="s">
        <v>848</v>
      </c>
      <c r="K8730">
        <v>853597</v>
      </c>
      <c r="L8730">
        <v>266151</v>
      </c>
      <c r="Q8730" t="s">
        <v>1264</v>
      </c>
      <c r="U8730">
        <v>4</v>
      </c>
      <c r="V8730">
        <v>17</v>
      </c>
      <c r="X8730">
        <v>3049664</v>
      </c>
      <c r="Y8730" t="s">
        <v>65</v>
      </c>
      <c r="Z8730">
        <v>345</v>
      </c>
      <c r="AA8730" t="s">
        <v>755</v>
      </c>
      <c r="AB8730" t="s">
        <v>21</v>
      </c>
      <c r="AC8730">
        <v>1</v>
      </c>
    </row>
    <row r="8731" spans="1:29" x14ac:dyDescent="0.25">
      <c r="A8731">
        <v>345</v>
      </c>
      <c r="B8731">
        <v>345101</v>
      </c>
      <c r="C8731">
        <v>5860</v>
      </c>
      <c r="D8731" t="str">
        <f>VLOOKUP(C8731,'Schedule 3'!A:M,13,FALSE)</f>
        <v>Other Personnel Related Expenses</v>
      </c>
      <c r="E8731">
        <v>16.170000000000002</v>
      </c>
      <c r="F8731" s="1">
        <v>42828</v>
      </c>
      <c r="G8731" t="s">
        <v>462</v>
      </c>
      <c r="H8731" t="s">
        <v>848</v>
      </c>
      <c r="K8731">
        <v>853597</v>
      </c>
      <c r="L8731">
        <v>266151</v>
      </c>
      <c r="Q8731" t="s">
        <v>1264</v>
      </c>
      <c r="U8731">
        <v>4</v>
      </c>
      <c r="V8731">
        <v>17</v>
      </c>
      <c r="X8731">
        <v>3049664</v>
      </c>
      <c r="Y8731" t="s">
        <v>65</v>
      </c>
      <c r="Z8731">
        <v>345</v>
      </c>
      <c r="AA8731" t="s">
        <v>755</v>
      </c>
      <c r="AB8731" t="s">
        <v>21</v>
      </c>
      <c r="AC8731">
        <v>2</v>
      </c>
    </row>
    <row r="8732" spans="1:29" x14ac:dyDescent="0.25">
      <c r="A8732">
        <v>345</v>
      </c>
      <c r="B8732">
        <v>345102</v>
      </c>
      <c r="C8732">
        <v>6260</v>
      </c>
      <c r="D8732" t="str">
        <f>VLOOKUP(C8732,'Schedule 3'!A:M,13,FALSE)</f>
        <v>Operational/Non-Service Expenses</v>
      </c>
      <c r="E8732">
        <v>166.2</v>
      </c>
      <c r="F8732" s="1">
        <v>42828</v>
      </c>
      <c r="G8732" t="s">
        <v>462</v>
      </c>
      <c r="H8732" t="s">
        <v>878</v>
      </c>
      <c r="K8732">
        <v>853637</v>
      </c>
      <c r="L8732">
        <v>266151</v>
      </c>
      <c r="Q8732" t="s">
        <v>1264</v>
      </c>
      <c r="U8732">
        <v>4</v>
      </c>
      <c r="V8732">
        <v>17</v>
      </c>
      <c r="X8732">
        <v>3000092</v>
      </c>
      <c r="Y8732" t="s">
        <v>65</v>
      </c>
      <c r="Z8732">
        <v>345</v>
      </c>
      <c r="AA8732" t="s">
        <v>755</v>
      </c>
      <c r="AB8732" t="s">
        <v>21</v>
      </c>
      <c r="AC8732">
        <v>1</v>
      </c>
    </row>
    <row r="8733" spans="1:29" x14ac:dyDescent="0.25">
      <c r="A8733">
        <v>345</v>
      </c>
      <c r="B8733">
        <v>345102</v>
      </c>
      <c r="C8733">
        <v>6260</v>
      </c>
      <c r="D8733" t="str">
        <f>VLOOKUP(C8733,'Schedule 3'!A:M,13,FALSE)</f>
        <v>Operational/Non-Service Expenses</v>
      </c>
      <c r="E8733">
        <v>17.440000000000001</v>
      </c>
      <c r="F8733" s="1">
        <v>42828</v>
      </c>
      <c r="G8733" t="s">
        <v>462</v>
      </c>
      <c r="H8733" t="s">
        <v>878</v>
      </c>
      <c r="K8733">
        <v>853638</v>
      </c>
      <c r="L8733">
        <v>266151</v>
      </c>
      <c r="Q8733" t="s">
        <v>1264</v>
      </c>
      <c r="U8733">
        <v>4</v>
      </c>
      <c r="V8733">
        <v>17</v>
      </c>
      <c r="X8733">
        <v>3000092</v>
      </c>
      <c r="Y8733" t="s">
        <v>65</v>
      </c>
      <c r="Z8733">
        <v>345</v>
      </c>
      <c r="AA8733" t="s">
        <v>755</v>
      </c>
      <c r="AB8733" t="s">
        <v>21</v>
      </c>
      <c r="AC8733">
        <v>1</v>
      </c>
    </row>
    <row r="8734" spans="1:29" x14ac:dyDescent="0.25">
      <c r="A8734">
        <v>345</v>
      </c>
      <c r="B8734">
        <v>345102</v>
      </c>
      <c r="C8734">
        <v>6285</v>
      </c>
      <c r="D8734" t="str">
        <f>VLOOKUP(C8734,'Schedule 3'!A:M,13,FALSE)</f>
        <v>Operational/Non-Service Expenses</v>
      </c>
      <c r="E8734">
        <v>112.22</v>
      </c>
      <c r="F8734" s="1">
        <v>42828</v>
      </c>
      <c r="G8734" t="s">
        <v>462</v>
      </c>
      <c r="H8734" t="s">
        <v>879</v>
      </c>
      <c r="K8734">
        <v>853640</v>
      </c>
      <c r="L8734">
        <v>266151</v>
      </c>
      <c r="Q8734" t="s">
        <v>1264</v>
      </c>
      <c r="U8734">
        <v>4</v>
      </c>
      <c r="V8734">
        <v>17</v>
      </c>
      <c r="X8734">
        <v>3085953</v>
      </c>
      <c r="Y8734" t="s">
        <v>65</v>
      </c>
      <c r="Z8734">
        <v>345</v>
      </c>
      <c r="AA8734" t="s">
        <v>755</v>
      </c>
      <c r="AB8734" t="s">
        <v>21</v>
      </c>
      <c r="AC8734">
        <v>1</v>
      </c>
    </row>
    <row r="8735" spans="1:29" x14ac:dyDescent="0.25">
      <c r="A8735">
        <v>345</v>
      </c>
      <c r="B8735">
        <v>345102</v>
      </c>
      <c r="C8735">
        <v>6310</v>
      </c>
      <c r="D8735" t="str">
        <f>VLOOKUP(C8735,'Schedule 3'!A:M,13,FALSE)</f>
        <v>Operational/Non-Service Expenses</v>
      </c>
      <c r="E8735">
        <v>116.82</v>
      </c>
      <c r="F8735" s="1">
        <v>42828</v>
      </c>
      <c r="G8735" t="s">
        <v>462</v>
      </c>
      <c r="H8735" t="s">
        <v>881</v>
      </c>
      <c r="K8735">
        <v>853646</v>
      </c>
      <c r="L8735">
        <v>266151</v>
      </c>
      <c r="Q8735" t="s">
        <v>1264</v>
      </c>
      <c r="U8735">
        <v>4</v>
      </c>
      <c r="V8735">
        <v>17</v>
      </c>
      <c r="X8735">
        <v>3014539</v>
      </c>
      <c r="Y8735" t="s">
        <v>65</v>
      </c>
      <c r="Z8735">
        <v>345</v>
      </c>
      <c r="AA8735" t="s">
        <v>755</v>
      </c>
      <c r="AB8735" t="s">
        <v>21</v>
      </c>
      <c r="AC8735">
        <v>1</v>
      </c>
    </row>
    <row r="8736" spans="1:29" x14ac:dyDescent="0.25">
      <c r="A8736">
        <v>345</v>
      </c>
      <c r="B8736">
        <v>345102</v>
      </c>
      <c r="C8736">
        <v>5960</v>
      </c>
      <c r="D8736" t="str">
        <f>VLOOKUP(C8736,'Schedule 3'!A:M,13,FALSE)</f>
        <v>Other Personnel Related Expenses</v>
      </c>
      <c r="E8736">
        <v>51.8</v>
      </c>
      <c r="F8736" s="1">
        <v>42828</v>
      </c>
      <c r="G8736" t="s">
        <v>462</v>
      </c>
      <c r="H8736" t="s">
        <v>841</v>
      </c>
      <c r="K8736">
        <v>853649</v>
      </c>
      <c r="L8736">
        <v>266151</v>
      </c>
      <c r="Q8736" t="s">
        <v>1264</v>
      </c>
      <c r="U8736">
        <v>4</v>
      </c>
      <c r="V8736">
        <v>17</v>
      </c>
      <c r="X8736">
        <v>3004979</v>
      </c>
      <c r="Y8736" t="s">
        <v>65</v>
      </c>
      <c r="Z8736">
        <v>345</v>
      </c>
      <c r="AA8736" t="s">
        <v>755</v>
      </c>
      <c r="AB8736" t="s">
        <v>21</v>
      </c>
      <c r="AC8736">
        <v>1</v>
      </c>
    </row>
    <row r="8737" spans="1:29" x14ac:dyDescent="0.25">
      <c r="A8737">
        <v>345</v>
      </c>
      <c r="B8737">
        <v>345102</v>
      </c>
      <c r="C8737">
        <v>5960</v>
      </c>
      <c r="D8737" t="str">
        <f>VLOOKUP(C8737,'Schedule 3'!A:M,13,FALSE)</f>
        <v>Other Personnel Related Expenses</v>
      </c>
      <c r="E8737">
        <v>36.799999999999997</v>
      </c>
      <c r="F8737" s="1">
        <v>42828</v>
      </c>
      <c r="G8737" t="s">
        <v>462</v>
      </c>
      <c r="H8737" t="s">
        <v>841</v>
      </c>
      <c r="K8737">
        <v>853650</v>
      </c>
      <c r="L8737">
        <v>266151</v>
      </c>
      <c r="Q8737" t="s">
        <v>1264</v>
      </c>
      <c r="U8737">
        <v>4</v>
      </c>
      <c r="V8737">
        <v>17</v>
      </c>
      <c r="X8737">
        <v>3004979</v>
      </c>
      <c r="Y8737" t="s">
        <v>65</v>
      </c>
      <c r="Z8737">
        <v>345</v>
      </c>
      <c r="AA8737" t="s">
        <v>755</v>
      </c>
      <c r="AB8737" t="s">
        <v>21</v>
      </c>
      <c r="AC8737">
        <v>1</v>
      </c>
    </row>
    <row r="8738" spans="1:29" x14ac:dyDescent="0.25">
      <c r="A8738">
        <v>345</v>
      </c>
      <c r="B8738">
        <v>345101</v>
      </c>
      <c r="C8738">
        <v>5480</v>
      </c>
      <c r="D8738" t="str">
        <f>VLOOKUP(C8738,'Schedule 3'!A:M,13,FALSE)</f>
        <v>Operational/Non-Service Expenses</v>
      </c>
      <c r="E8738">
        <v>100.5</v>
      </c>
      <c r="F8738" s="1">
        <v>42828</v>
      </c>
      <c r="G8738" t="s">
        <v>462</v>
      </c>
      <c r="H8738" t="s">
        <v>876</v>
      </c>
      <c r="K8738">
        <v>853677</v>
      </c>
      <c r="L8738">
        <v>266151</v>
      </c>
      <c r="Q8738" t="s">
        <v>1264</v>
      </c>
      <c r="U8738">
        <v>4</v>
      </c>
      <c r="V8738">
        <v>17</v>
      </c>
      <c r="X8738">
        <v>3006413</v>
      </c>
      <c r="Y8738" t="s">
        <v>65</v>
      </c>
      <c r="Z8738">
        <v>345</v>
      </c>
      <c r="AA8738" t="s">
        <v>755</v>
      </c>
      <c r="AB8738" t="s">
        <v>21</v>
      </c>
      <c r="AC8738">
        <v>1</v>
      </c>
    </row>
    <row r="8739" spans="1:29" x14ac:dyDescent="0.25">
      <c r="A8739">
        <v>345</v>
      </c>
      <c r="B8739">
        <v>345102</v>
      </c>
      <c r="C8739">
        <v>5490</v>
      </c>
      <c r="D8739" t="str">
        <f>VLOOKUP(C8739,'Schedule 3'!A:M,13,FALSE)</f>
        <v>Operational/Non-Service Expenses</v>
      </c>
      <c r="E8739">
        <v>195.01</v>
      </c>
      <c r="F8739" s="1">
        <v>42829</v>
      </c>
      <c r="G8739" t="s">
        <v>462</v>
      </c>
      <c r="H8739" t="s">
        <v>878</v>
      </c>
      <c r="K8739">
        <v>853974</v>
      </c>
      <c r="L8739">
        <v>266351</v>
      </c>
      <c r="Q8739" t="s">
        <v>1264</v>
      </c>
      <c r="U8739">
        <v>4</v>
      </c>
      <c r="V8739">
        <v>17</v>
      </c>
      <c r="X8739">
        <v>3000092</v>
      </c>
      <c r="Y8739" t="s">
        <v>65</v>
      </c>
      <c r="Z8739">
        <v>345</v>
      </c>
      <c r="AA8739" t="s">
        <v>755</v>
      </c>
      <c r="AB8739" t="s">
        <v>21</v>
      </c>
      <c r="AC8739">
        <v>1</v>
      </c>
    </row>
    <row r="8740" spans="1:29" x14ac:dyDescent="0.25">
      <c r="A8740">
        <v>345</v>
      </c>
      <c r="B8740">
        <v>345102</v>
      </c>
      <c r="C8740">
        <v>5895</v>
      </c>
      <c r="D8740" t="str">
        <f>VLOOKUP(C8740,'Schedule 3'!A:M,13,FALSE)</f>
        <v>Operational/Non-Service Expenses</v>
      </c>
      <c r="E8740">
        <v>47.95</v>
      </c>
      <c r="F8740" s="1">
        <v>42829</v>
      </c>
      <c r="G8740" t="s">
        <v>462</v>
      </c>
      <c r="H8740" t="s">
        <v>867</v>
      </c>
      <c r="K8740">
        <v>853989</v>
      </c>
      <c r="L8740">
        <v>266351</v>
      </c>
      <c r="Q8740" t="s">
        <v>1264</v>
      </c>
      <c r="U8740">
        <v>4</v>
      </c>
      <c r="V8740">
        <v>17</v>
      </c>
      <c r="X8740">
        <v>3029848</v>
      </c>
      <c r="Y8740" t="s">
        <v>65</v>
      </c>
      <c r="Z8740">
        <v>345</v>
      </c>
      <c r="AA8740" t="s">
        <v>755</v>
      </c>
      <c r="AB8740" t="s">
        <v>21</v>
      </c>
      <c r="AC8740">
        <v>1</v>
      </c>
    </row>
    <row r="8741" spans="1:29" x14ac:dyDescent="0.25">
      <c r="A8741">
        <v>345</v>
      </c>
      <c r="B8741">
        <v>345102</v>
      </c>
      <c r="C8741">
        <v>5860</v>
      </c>
      <c r="D8741" t="str">
        <f>VLOOKUP(C8741,'Schedule 3'!A:M,13,FALSE)</f>
        <v>Other Personnel Related Expenses</v>
      </c>
      <c r="E8741">
        <v>18.149999999999999</v>
      </c>
      <c r="F8741" s="1">
        <v>42829</v>
      </c>
      <c r="G8741" t="s">
        <v>462</v>
      </c>
      <c r="H8741" t="s">
        <v>867</v>
      </c>
      <c r="K8741">
        <v>853989</v>
      </c>
      <c r="L8741">
        <v>266351</v>
      </c>
      <c r="Q8741" t="s">
        <v>1264</v>
      </c>
      <c r="U8741">
        <v>4</v>
      </c>
      <c r="V8741">
        <v>17</v>
      </c>
      <c r="X8741">
        <v>3029848</v>
      </c>
      <c r="Y8741" t="s">
        <v>65</v>
      </c>
      <c r="Z8741">
        <v>345</v>
      </c>
      <c r="AA8741" t="s">
        <v>755</v>
      </c>
      <c r="AB8741" t="s">
        <v>21</v>
      </c>
      <c r="AC8741">
        <v>2</v>
      </c>
    </row>
    <row r="8742" spans="1:29" x14ac:dyDescent="0.25">
      <c r="A8742">
        <v>345</v>
      </c>
      <c r="B8742">
        <v>345102</v>
      </c>
      <c r="C8742">
        <v>6360</v>
      </c>
      <c r="D8742" t="str">
        <f>VLOOKUP(C8742,'Schedule 3'!A:M,13,FALSE)</f>
        <v>Operational/Non-Service Expenses</v>
      </c>
      <c r="E8742">
        <v>15.89</v>
      </c>
      <c r="F8742" s="1">
        <v>42829</v>
      </c>
      <c r="G8742" t="s">
        <v>462</v>
      </c>
      <c r="H8742" t="s">
        <v>867</v>
      </c>
      <c r="K8742">
        <v>853989</v>
      </c>
      <c r="L8742">
        <v>266351</v>
      </c>
      <c r="Q8742" t="s">
        <v>1264</v>
      </c>
      <c r="U8742">
        <v>4</v>
      </c>
      <c r="V8742">
        <v>17</v>
      </c>
      <c r="X8742">
        <v>3029848</v>
      </c>
      <c r="Y8742" t="s">
        <v>65</v>
      </c>
      <c r="Z8742">
        <v>345</v>
      </c>
      <c r="AA8742" t="s">
        <v>755</v>
      </c>
      <c r="AB8742" t="s">
        <v>21</v>
      </c>
      <c r="AC8742">
        <v>3</v>
      </c>
    </row>
    <row r="8743" spans="1:29" x14ac:dyDescent="0.25">
      <c r="A8743">
        <v>345</v>
      </c>
      <c r="B8743">
        <v>345102</v>
      </c>
      <c r="C8743">
        <v>6310</v>
      </c>
      <c r="D8743" t="str">
        <f>VLOOKUP(C8743,'Schedule 3'!A:M,13,FALSE)</f>
        <v>Operational/Non-Service Expenses</v>
      </c>
      <c r="E8743">
        <v>8.57</v>
      </c>
      <c r="F8743" s="1">
        <v>42829</v>
      </c>
      <c r="G8743" t="s">
        <v>462</v>
      </c>
      <c r="H8743" t="s">
        <v>867</v>
      </c>
      <c r="K8743">
        <v>853989</v>
      </c>
      <c r="L8743">
        <v>266351</v>
      </c>
      <c r="Q8743" t="s">
        <v>1264</v>
      </c>
      <c r="U8743">
        <v>4</v>
      </c>
      <c r="V8743">
        <v>17</v>
      </c>
      <c r="X8743">
        <v>3029848</v>
      </c>
      <c r="Y8743" t="s">
        <v>65</v>
      </c>
      <c r="Z8743">
        <v>345</v>
      </c>
      <c r="AA8743" t="s">
        <v>755</v>
      </c>
      <c r="AB8743" t="s">
        <v>21</v>
      </c>
      <c r="AC8743">
        <v>4</v>
      </c>
    </row>
    <row r="8744" spans="1:29" x14ac:dyDescent="0.25">
      <c r="A8744">
        <v>345</v>
      </c>
      <c r="B8744">
        <v>345102</v>
      </c>
      <c r="C8744">
        <v>5860</v>
      </c>
      <c r="D8744" t="str">
        <f>VLOOKUP(C8744,'Schedule 3'!A:M,13,FALSE)</f>
        <v>Other Personnel Related Expenses</v>
      </c>
      <c r="E8744">
        <v>2.12</v>
      </c>
      <c r="F8744" s="1">
        <v>42829</v>
      </c>
      <c r="G8744" t="s">
        <v>462</v>
      </c>
      <c r="H8744" t="s">
        <v>867</v>
      </c>
      <c r="K8744">
        <v>853989</v>
      </c>
      <c r="L8744">
        <v>266351</v>
      </c>
      <c r="Q8744" t="s">
        <v>1264</v>
      </c>
      <c r="U8744">
        <v>4</v>
      </c>
      <c r="V8744">
        <v>17</v>
      </c>
      <c r="X8744">
        <v>3029848</v>
      </c>
      <c r="Y8744" t="s">
        <v>65</v>
      </c>
      <c r="Z8744">
        <v>345</v>
      </c>
      <c r="AA8744" t="s">
        <v>755</v>
      </c>
      <c r="AB8744" t="s">
        <v>21</v>
      </c>
      <c r="AC8744">
        <v>5</v>
      </c>
    </row>
    <row r="8745" spans="1:29" x14ac:dyDescent="0.25">
      <c r="A8745">
        <v>345</v>
      </c>
      <c r="B8745">
        <v>345102</v>
      </c>
      <c r="C8745">
        <v>6285</v>
      </c>
      <c r="D8745" t="str">
        <f>VLOOKUP(C8745,'Schedule 3'!A:M,13,FALSE)</f>
        <v>Operational/Non-Service Expenses</v>
      </c>
      <c r="E8745">
        <v>30.59</v>
      </c>
      <c r="F8745" s="1">
        <v>42829</v>
      </c>
      <c r="G8745" t="s">
        <v>462</v>
      </c>
      <c r="H8745" t="s">
        <v>880</v>
      </c>
      <c r="K8745">
        <v>853996</v>
      </c>
      <c r="L8745">
        <v>266351</v>
      </c>
      <c r="Q8745" t="s">
        <v>1264</v>
      </c>
      <c r="U8745">
        <v>4</v>
      </c>
      <c r="V8745">
        <v>17</v>
      </c>
      <c r="X8745">
        <v>3004931</v>
      </c>
      <c r="Y8745" t="s">
        <v>65</v>
      </c>
      <c r="Z8745">
        <v>345</v>
      </c>
      <c r="AA8745" t="s">
        <v>755</v>
      </c>
      <c r="AB8745" t="s">
        <v>21</v>
      </c>
      <c r="AC8745">
        <v>1</v>
      </c>
    </row>
    <row r="8746" spans="1:29" x14ac:dyDescent="0.25">
      <c r="A8746">
        <v>345</v>
      </c>
      <c r="B8746">
        <v>345102</v>
      </c>
      <c r="C8746">
        <v>6310</v>
      </c>
      <c r="D8746" t="str">
        <f>VLOOKUP(C8746,'Schedule 3'!A:M,13,FALSE)</f>
        <v>Operational/Non-Service Expenses</v>
      </c>
      <c r="E8746">
        <v>35.82</v>
      </c>
      <c r="F8746" s="1">
        <v>42829</v>
      </c>
      <c r="G8746" t="s">
        <v>462</v>
      </c>
      <c r="H8746" t="s">
        <v>880</v>
      </c>
      <c r="K8746">
        <v>853997</v>
      </c>
      <c r="L8746">
        <v>266351</v>
      </c>
      <c r="Q8746" t="s">
        <v>1264</v>
      </c>
      <c r="U8746">
        <v>4</v>
      </c>
      <c r="V8746">
        <v>17</v>
      </c>
      <c r="X8746">
        <v>3004931</v>
      </c>
      <c r="Y8746" t="s">
        <v>65</v>
      </c>
      <c r="Z8746">
        <v>345</v>
      </c>
      <c r="AA8746" t="s">
        <v>755</v>
      </c>
      <c r="AB8746" t="s">
        <v>21</v>
      </c>
      <c r="AC8746">
        <v>1</v>
      </c>
    </row>
    <row r="8747" spans="1:29" x14ac:dyDescent="0.25">
      <c r="A8747">
        <v>345</v>
      </c>
      <c r="B8747">
        <v>345102</v>
      </c>
      <c r="C8747">
        <v>6285</v>
      </c>
      <c r="D8747" t="str">
        <f>VLOOKUP(C8747,'Schedule 3'!A:M,13,FALSE)</f>
        <v>Operational/Non-Service Expenses</v>
      </c>
      <c r="E8747">
        <v>85.02</v>
      </c>
      <c r="F8747" s="1">
        <v>42829</v>
      </c>
      <c r="G8747" t="s">
        <v>462</v>
      </c>
      <c r="H8747" t="s">
        <v>880</v>
      </c>
      <c r="K8747">
        <v>853998</v>
      </c>
      <c r="L8747">
        <v>266351</v>
      </c>
      <c r="Q8747" t="s">
        <v>1264</v>
      </c>
      <c r="U8747">
        <v>4</v>
      </c>
      <c r="V8747">
        <v>17</v>
      </c>
      <c r="X8747">
        <v>3004931</v>
      </c>
      <c r="Y8747" t="s">
        <v>65</v>
      </c>
      <c r="Z8747">
        <v>345</v>
      </c>
      <c r="AA8747" t="s">
        <v>755</v>
      </c>
      <c r="AB8747" t="s">
        <v>21</v>
      </c>
      <c r="AC8747">
        <v>1</v>
      </c>
    </row>
    <row r="8748" spans="1:29" x14ac:dyDescent="0.25">
      <c r="A8748">
        <v>345</v>
      </c>
      <c r="B8748">
        <v>345102</v>
      </c>
      <c r="C8748">
        <v>6285</v>
      </c>
      <c r="D8748" t="str">
        <f>VLOOKUP(C8748,'Schedule 3'!A:M,13,FALSE)</f>
        <v>Operational/Non-Service Expenses</v>
      </c>
      <c r="E8748">
        <v>32.299999999999997</v>
      </c>
      <c r="F8748" s="1">
        <v>42829</v>
      </c>
      <c r="G8748" t="s">
        <v>462</v>
      </c>
      <c r="H8748" t="s">
        <v>880</v>
      </c>
      <c r="K8748">
        <v>853999</v>
      </c>
      <c r="L8748">
        <v>266351</v>
      </c>
      <c r="Q8748" t="s">
        <v>1264</v>
      </c>
      <c r="U8748">
        <v>4</v>
      </c>
      <c r="V8748">
        <v>17</v>
      </c>
      <c r="X8748">
        <v>3004931</v>
      </c>
      <c r="Y8748" t="s">
        <v>65</v>
      </c>
      <c r="Z8748">
        <v>345</v>
      </c>
      <c r="AA8748" t="s">
        <v>755</v>
      </c>
      <c r="AB8748" t="s">
        <v>21</v>
      </c>
      <c r="AC8748">
        <v>1</v>
      </c>
    </row>
    <row r="8749" spans="1:29" x14ac:dyDescent="0.25">
      <c r="A8749">
        <v>345</v>
      </c>
      <c r="B8749">
        <v>345102</v>
      </c>
      <c r="C8749">
        <v>6310</v>
      </c>
      <c r="D8749" t="str">
        <f>VLOOKUP(C8749,'Schedule 3'!A:M,13,FALSE)</f>
        <v>Operational/Non-Service Expenses</v>
      </c>
      <c r="E8749">
        <v>20.43</v>
      </c>
      <c r="F8749" s="1">
        <v>42829</v>
      </c>
      <c r="G8749" t="s">
        <v>462</v>
      </c>
      <c r="H8749" t="s">
        <v>880</v>
      </c>
      <c r="K8749">
        <v>854000</v>
      </c>
      <c r="L8749">
        <v>266351</v>
      </c>
      <c r="Q8749" t="s">
        <v>1264</v>
      </c>
      <c r="U8749">
        <v>4</v>
      </c>
      <c r="V8749">
        <v>17</v>
      </c>
      <c r="X8749">
        <v>3004931</v>
      </c>
      <c r="Y8749" t="s">
        <v>65</v>
      </c>
      <c r="Z8749">
        <v>345</v>
      </c>
      <c r="AA8749" t="s">
        <v>755</v>
      </c>
      <c r="AB8749" t="s">
        <v>21</v>
      </c>
      <c r="AC8749">
        <v>1</v>
      </c>
    </row>
    <row r="8750" spans="1:29" x14ac:dyDescent="0.25">
      <c r="A8750">
        <v>345</v>
      </c>
      <c r="B8750">
        <v>345102</v>
      </c>
      <c r="C8750">
        <v>6285</v>
      </c>
      <c r="D8750" t="str">
        <f>VLOOKUP(C8750,'Schedule 3'!A:M,13,FALSE)</f>
        <v>Operational/Non-Service Expenses</v>
      </c>
      <c r="E8750">
        <v>91.08</v>
      </c>
      <c r="F8750" s="1">
        <v>42829</v>
      </c>
      <c r="G8750" t="s">
        <v>462</v>
      </c>
      <c r="H8750" t="s">
        <v>880</v>
      </c>
      <c r="K8750">
        <v>854001</v>
      </c>
      <c r="L8750">
        <v>266351</v>
      </c>
      <c r="Q8750" t="s">
        <v>1264</v>
      </c>
      <c r="U8750">
        <v>4</v>
      </c>
      <c r="V8750">
        <v>17</v>
      </c>
      <c r="X8750">
        <v>3004931</v>
      </c>
      <c r="Y8750" t="s">
        <v>65</v>
      </c>
      <c r="Z8750">
        <v>345</v>
      </c>
      <c r="AA8750" t="s">
        <v>755</v>
      </c>
      <c r="AB8750" t="s">
        <v>21</v>
      </c>
      <c r="AC8750">
        <v>1</v>
      </c>
    </row>
    <row r="8751" spans="1:29" x14ac:dyDescent="0.25">
      <c r="A8751">
        <v>345</v>
      </c>
      <c r="B8751">
        <v>345102</v>
      </c>
      <c r="C8751">
        <v>6285</v>
      </c>
      <c r="D8751" t="str">
        <f>VLOOKUP(C8751,'Schedule 3'!A:M,13,FALSE)</f>
        <v>Operational/Non-Service Expenses</v>
      </c>
      <c r="E8751">
        <v>19.41</v>
      </c>
      <c r="F8751" s="1">
        <v>42829</v>
      </c>
      <c r="G8751" t="s">
        <v>462</v>
      </c>
      <c r="H8751" t="s">
        <v>880</v>
      </c>
      <c r="K8751">
        <v>854002</v>
      </c>
      <c r="L8751">
        <v>266351</v>
      </c>
      <c r="Q8751" t="s">
        <v>1264</v>
      </c>
      <c r="U8751">
        <v>4</v>
      </c>
      <c r="V8751">
        <v>17</v>
      </c>
      <c r="X8751">
        <v>3004931</v>
      </c>
      <c r="Y8751" t="s">
        <v>65</v>
      </c>
      <c r="Z8751">
        <v>345</v>
      </c>
      <c r="AA8751" t="s">
        <v>755</v>
      </c>
      <c r="AB8751" t="s">
        <v>21</v>
      </c>
      <c r="AC8751">
        <v>1</v>
      </c>
    </row>
    <row r="8752" spans="1:29" x14ac:dyDescent="0.25">
      <c r="A8752">
        <v>345</v>
      </c>
      <c r="B8752">
        <v>345102</v>
      </c>
      <c r="C8752">
        <v>6285</v>
      </c>
      <c r="D8752" t="str">
        <f>VLOOKUP(C8752,'Schedule 3'!A:M,13,FALSE)</f>
        <v>Operational/Non-Service Expenses</v>
      </c>
      <c r="E8752">
        <v>8.27</v>
      </c>
      <c r="F8752" s="1">
        <v>42829</v>
      </c>
      <c r="G8752" t="s">
        <v>462</v>
      </c>
      <c r="H8752" t="s">
        <v>880</v>
      </c>
      <c r="K8752">
        <v>854003</v>
      </c>
      <c r="L8752">
        <v>266351</v>
      </c>
      <c r="Q8752" t="s">
        <v>1264</v>
      </c>
      <c r="U8752">
        <v>4</v>
      </c>
      <c r="V8752">
        <v>17</v>
      </c>
      <c r="X8752">
        <v>3004931</v>
      </c>
      <c r="Y8752" t="s">
        <v>65</v>
      </c>
      <c r="Z8752">
        <v>345</v>
      </c>
      <c r="AA8752" t="s">
        <v>755</v>
      </c>
      <c r="AB8752" t="s">
        <v>21</v>
      </c>
      <c r="AC8752">
        <v>1</v>
      </c>
    </row>
    <row r="8753" spans="1:29" x14ac:dyDescent="0.25">
      <c r="A8753">
        <v>345</v>
      </c>
      <c r="B8753">
        <v>345102</v>
      </c>
      <c r="C8753">
        <v>6310</v>
      </c>
      <c r="D8753" t="str">
        <f>VLOOKUP(C8753,'Schedule 3'!A:M,13,FALSE)</f>
        <v>Operational/Non-Service Expenses</v>
      </c>
      <c r="E8753">
        <v>22.47</v>
      </c>
      <c r="F8753" s="1">
        <v>42829</v>
      </c>
      <c r="G8753" t="s">
        <v>462</v>
      </c>
      <c r="H8753" t="s">
        <v>882</v>
      </c>
      <c r="K8753">
        <v>854018</v>
      </c>
      <c r="L8753">
        <v>266351</v>
      </c>
      <c r="Q8753" t="s">
        <v>1264</v>
      </c>
      <c r="U8753">
        <v>4</v>
      </c>
      <c r="V8753">
        <v>17</v>
      </c>
      <c r="X8753">
        <v>3005047</v>
      </c>
      <c r="Y8753" t="s">
        <v>65</v>
      </c>
      <c r="Z8753">
        <v>345</v>
      </c>
      <c r="AA8753" t="s">
        <v>755</v>
      </c>
      <c r="AB8753" t="s">
        <v>21</v>
      </c>
      <c r="AC8753">
        <v>1</v>
      </c>
    </row>
    <row r="8754" spans="1:29" x14ac:dyDescent="0.25">
      <c r="A8754">
        <v>345</v>
      </c>
      <c r="B8754">
        <v>345101</v>
      </c>
      <c r="C8754">
        <v>6310</v>
      </c>
      <c r="D8754" t="str">
        <f>VLOOKUP(C8754,'Schedule 3'!A:M,13,FALSE)</f>
        <v>Operational/Non-Service Expenses</v>
      </c>
      <c r="E8754">
        <v>24</v>
      </c>
      <c r="F8754" s="1">
        <v>42829</v>
      </c>
      <c r="G8754" t="s">
        <v>462</v>
      </c>
      <c r="H8754" t="s">
        <v>877</v>
      </c>
      <c r="K8754">
        <v>854035</v>
      </c>
      <c r="L8754">
        <v>266351</v>
      </c>
      <c r="Q8754" t="s">
        <v>1264</v>
      </c>
      <c r="U8754">
        <v>4</v>
      </c>
      <c r="V8754">
        <v>17</v>
      </c>
      <c r="X8754">
        <v>3029123</v>
      </c>
      <c r="Y8754" t="s">
        <v>65</v>
      </c>
      <c r="Z8754">
        <v>345</v>
      </c>
      <c r="AA8754" t="s">
        <v>755</v>
      </c>
      <c r="AB8754" t="s">
        <v>21</v>
      </c>
      <c r="AC8754">
        <v>1</v>
      </c>
    </row>
    <row r="8755" spans="1:29" x14ac:dyDescent="0.25">
      <c r="A8755">
        <v>345</v>
      </c>
      <c r="B8755">
        <v>345102</v>
      </c>
      <c r="C8755">
        <v>5895</v>
      </c>
      <c r="D8755" t="str">
        <f>VLOOKUP(C8755,'Schedule 3'!A:M,13,FALSE)</f>
        <v>Operational/Non-Service Expenses</v>
      </c>
      <c r="E8755">
        <v>155.74</v>
      </c>
      <c r="F8755" s="1">
        <v>42829</v>
      </c>
      <c r="G8755" t="s">
        <v>462</v>
      </c>
      <c r="H8755" t="s">
        <v>850</v>
      </c>
      <c r="K8755">
        <v>854058</v>
      </c>
      <c r="L8755">
        <v>266351</v>
      </c>
      <c r="Q8755" t="s">
        <v>1264</v>
      </c>
      <c r="U8755">
        <v>4</v>
      </c>
      <c r="V8755">
        <v>17</v>
      </c>
      <c r="X8755">
        <v>3000067</v>
      </c>
      <c r="Y8755" t="s">
        <v>65</v>
      </c>
      <c r="Z8755">
        <v>345</v>
      </c>
      <c r="AA8755" t="s">
        <v>755</v>
      </c>
      <c r="AB8755" t="s">
        <v>21</v>
      </c>
      <c r="AC8755">
        <v>1</v>
      </c>
    </row>
    <row r="8756" spans="1:29" x14ac:dyDescent="0.25">
      <c r="A8756">
        <v>345</v>
      </c>
      <c r="B8756">
        <v>345101</v>
      </c>
      <c r="C8756">
        <v>5465</v>
      </c>
      <c r="D8756" t="str">
        <f>VLOOKUP(C8756,'Schedule 3'!A:M,13,FALSE)</f>
        <v>Operational/Non-Service Expenses</v>
      </c>
      <c r="E8756">
        <v>462.58</v>
      </c>
      <c r="F8756" s="1">
        <v>42831</v>
      </c>
      <c r="G8756" t="s">
        <v>462</v>
      </c>
      <c r="H8756" t="s">
        <v>839</v>
      </c>
      <c r="I8756" t="s">
        <v>1313</v>
      </c>
      <c r="K8756">
        <v>854799</v>
      </c>
      <c r="L8756">
        <v>266601</v>
      </c>
      <c r="Q8756" t="s">
        <v>1264</v>
      </c>
      <c r="R8756">
        <v>10</v>
      </c>
      <c r="U8756">
        <v>4</v>
      </c>
      <c r="V8756">
        <v>17</v>
      </c>
      <c r="X8756">
        <v>3008698</v>
      </c>
      <c r="Y8756" t="s">
        <v>65</v>
      </c>
      <c r="Z8756">
        <v>345</v>
      </c>
      <c r="AA8756" t="s">
        <v>755</v>
      </c>
      <c r="AB8756" t="s">
        <v>21</v>
      </c>
      <c r="AC8756">
        <v>1</v>
      </c>
    </row>
    <row r="8757" spans="1:29" x14ac:dyDescent="0.25">
      <c r="A8757">
        <v>345</v>
      </c>
      <c r="B8757">
        <v>345101</v>
      </c>
      <c r="C8757">
        <v>5465</v>
      </c>
      <c r="D8757" t="str">
        <f>VLOOKUP(C8757,'Schedule 3'!A:M,13,FALSE)</f>
        <v>Operational/Non-Service Expenses</v>
      </c>
      <c r="E8757">
        <v>9.93</v>
      </c>
      <c r="F8757" s="1">
        <v>42831</v>
      </c>
      <c r="G8757" t="s">
        <v>462</v>
      </c>
      <c r="H8757" t="s">
        <v>839</v>
      </c>
      <c r="I8757" t="s">
        <v>1314</v>
      </c>
      <c r="K8757">
        <v>854800</v>
      </c>
      <c r="L8757">
        <v>266601</v>
      </c>
      <c r="Q8757" t="s">
        <v>1264</v>
      </c>
      <c r="R8757">
        <v>10</v>
      </c>
      <c r="U8757">
        <v>4</v>
      </c>
      <c r="V8757">
        <v>17</v>
      </c>
      <c r="X8757">
        <v>3008698</v>
      </c>
      <c r="Y8757" t="s">
        <v>65</v>
      </c>
      <c r="Z8757">
        <v>345</v>
      </c>
      <c r="AA8757" t="s">
        <v>755</v>
      </c>
      <c r="AB8757" t="s">
        <v>21</v>
      </c>
      <c r="AC8757">
        <v>1</v>
      </c>
    </row>
    <row r="8758" spans="1:29" x14ac:dyDescent="0.25">
      <c r="A8758">
        <v>345</v>
      </c>
      <c r="B8758">
        <v>345101</v>
      </c>
      <c r="C8758">
        <v>5930</v>
      </c>
      <c r="D8758" t="str">
        <f>VLOOKUP(C8758,'Schedule 3'!A:M,13,FALSE)</f>
        <v>Other Personnel Related Expenses</v>
      </c>
      <c r="E8758">
        <v>56.28</v>
      </c>
      <c r="F8758" s="1">
        <v>42831</v>
      </c>
      <c r="G8758" t="s">
        <v>462</v>
      </c>
      <c r="H8758" t="s">
        <v>839</v>
      </c>
      <c r="I8758" t="s">
        <v>1315</v>
      </c>
      <c r="K8758">
        <v>854801</v>
      </c>
      <c r="L8758">
        <v>266601</v>
      </c>
      <c r="Q8758" t="s">
        <v>1264</v>
      </c>
      <c r="U8758">
        <v>4</v>
      </c>
      <c r="V8758">
        <v>17</v>
      </c>
      <c r="X8758">
        <v>3008698</v>
      </c>
      <c r="Y8758" t="s">
        <v>65</v>
      </c>
      <c r="Z8758">
        <v>345</v>
      </c>
      <c r="AA8758" t="s">
        <v>755</v>
      </c>
      <c r="AB8758" t="s">
        <v>21</v>
      </c>
      <c r="AC8758">
        <v>1</v>
      </c>
    </row>
    <row r="8759" spans="1:29" x14ac:dyDescent="0.25">
      <c r="A8759">
        <v>345</v>
      </c>
      <c r="B8759">
        <v>345101</v>
      </c>
      <c r="C8759">
        <v>5465</v>
      </c>
      <c r="D8759" t="str">
        <f>VLOOKUP(C8759,'Schedule 3'!A:M,13,FALSE)</f>
        <v>Operational/Non-Service Expenses</v>
      </c>
      <c r="E8759">
        <v>125.92</v>
      </c>
      <c r="F8759" s="1">
        <v>42831</v>
      </c>
      <c r="G8759" t="s">
        <v>462</v>
      </c>
      <c r="H8759" t="s">
        <v>839</v>
      </c>
      <c r="I8759" t="s">
        <v>1315</v>
      </c>
      <c r="K8759">
        <v>854802</v>
      </c>
      <c r="L8759">
        <v>266601</v>
      </c>
      <c r="Q8759" t="s">
        <v>1264</v>
      </c>
      <c r="R8759">
        <v>10</v>
      </c>
      <c r="U8759">
        <v>4</v>
      </c>
      <c r="V8759">
        <v>17</v>
      </c>
      <c r="X8759">
        <v>3008698</v>
      </c>
      <c r="Y8759" t="s">
        <v>65</v>
      </c>
      <c r="Z8759">
        <v>345</v>
      </c>
      <c r="AA8759" t="s">
        <v>755</v>
      </c>
      <c r="AB8759" t="s">
        <v>21</v>
      </c>
      <c r="AC8759">
        <v>1</v>
      </c>
    </row>
    <row r="8760" spans="1:29" x14ac:dyDescent="0.25">
      <c r="A8760">
        <v>345</v>
      </c>
      <c r="B8760">
        <v>345101</v>
      </c>
      <c r="C8760">
        <v>5465</v>
      </c>
      <c r="D8760" t="str">
        <f>VLOOKUP(C8760,'Schedule 3'!A:M,13,FALSE)</f>
        <v>Operational/Non-Service Expenses</v>
      </c>
      <c r="E8760">
        <v>29.97</v>
      </c>
      <c r="F8760" s="1">
        <v>42831</v>
      </c>
      <c r="G8760" t="s">
        <v>462</v>
      </c>
      <c r="H8760" t="s">
        <v>839</v>
      </c>
      <c r="I8760" t="s">
        <v>1316</v>
      </c>
      <c r="K8760">
        <v>854803</v>
      </c>
      <c r="L8760">
        <v>266601</v>
      </c>
      <c r="Q8760" t="s">
        <v>1264</v>
      </c>
      <c r="R8760">
        <v>10</v>
      </c>
      <c r="U8760">
        <v>4</v>
      </c>
      <c r="V8760">
        <v>17</v>
      </c>
      <c r="X8760">
        <v>3008698</v>
      </c>
      <c r="Y8760" t="s">
        <v>65</v>
      </c>
      <c r="Z8760">
        <v>345</v>
      </c>
      <c r="AA8760" t="s">
        <v>755</v>
      </c>
      <c r="AB8760" t="s">
        <v>21</v>
      </c>
      <c r="AC8760">
        <v>1</v>
      </c>
    </row>
    <row r="8761" spans="1:29" x14ac:dyDescent="0.25">
      <c r="A8761">
        <v>345</v>
      </c>
      <c r="B8761">
        <v>345103</v>
      </c>
      <c r="C8761">
        <v>5470</v>
      </c>
      <c r="D8761" t="str">
        <f>VLOOKUP(C8761,'Schedule 3'!A:M,13,FALSE)</f>
        <v>Operational/Non-Service Expenses</v>
      </c>
      <c r="E8761">
        <v>830.82</v>
      </c>
      <c r="F8761" s="1">
        <v>42831</v>
      </c>
      <c r="G8761" t="s">
        <v>462</v>
      </c>
      <c r="H8761" t="s">
        <v>839</v>
      </c>
      <c r="I8761" t="s">
        <v>1314</v>
      </c>
      <c r="K8761">
        <v>854804</v>
      </c>
      <c r="L8761">
        <v>266601</v>
      </c>
      <c r="Q8761" t="s">
        <v>1264</v>
      </c>
      <c r="R8761">
        <v>10</v>
      </c>
      <c r="U8761">
        <v>4</v>
      </c>
      <c r="V8761">
        <v>17</v>
      </c>
      <c r="X8761">
        <v>3008698</v>
      </c>
      <c r="Y8761" t="s">
        <v>65</v>
      </c>
      <c r="Z8761">
        <v>345</v>
      </c>
      <c r="AA8761" t="s">
        <v>755</v>
      </c>
      <c r="AB8761" t="s">
        <v>21</v>
      </c>
      <c r="AC8761">
        <v>1</v>
      </c>
    </row>
    <row r="8762" spans="1:29" x14ac:dyDescent="0.25">
      <c r="A8762">
        <v>345</v>
      </c>
      <c r="B8762">
        <v>345101</v>
      </c>
      <c r="C8762">
        <v>5465</v>
      </c>
      <c r="D8762" t="str">
        <f>VLOOKUP(C8762,'Schedule 3'!A:M,13,FALSE)</f>
        <v>Operational/Non-Service Expenses</v>
      </c>
      <c r="E8762">
        <v>388.23</v>
      </c>
      <c r="F8762" s="1">
        <v>42831</v>
      </c>
      <c r="G8762" t="s">
        <v>462</v>
      </c>
      <c r="H8762" t="s">
        <v>839</v>
      </c>
      <c r="I8762" t="s">
        <v>1313</v>
      </c>
      <c r="K8762">
        <v>854805</v>
      </c>
      <c r="L8762">
        <v>266601</v>
      </c>
      <c r="Q8762" t="s">
        <v>1264</v>
      </c>
      <c r="R8762">
        <v>10</v>
      </c>
      <c r="U8762">
        <v>4</v>
      </c>
      <c r="V8762">
        <v>17</v>
      </c>
      <c r="X8762">
        <v>3008698</v>
      </c>
      <c r="Y8762" t="s">
        <v>65</v>
      </c>
      <c r="Z8762">
        <v>345</v>
      </c>
      <c r="AA8762" t="s">
        <v>755</v>
      </c>
      <c r="AB8762" t="s">
        <v>21</v>
      </c>
      <c r="AC8762">
        <v>1</v>
      </c>
    </row>
    <row r="8763" spans="1:29" x14ac:dyDescent="0.25">
      <c r="A8763">
        <v>345</v>
      </c>
      <c r="B8763">
        <v>345102</v>
      </c>
      <c r="C8763">
        <v>6285</v>
      </c>
      <c r="D8763" t="str">
        <f>VLOOKUP(C8763,'Schedule 3'!A:M,13,FALSE)</f>
        <v>Operational/Non-Service Expenses</v>
      </c>
      <c r="E8763">
        <v>100.17</v>
      </c>
      <c r="F8763" s="1">
        <v>42831</v>
      </c>
      <c r="G8763" t="s">
        <v>462</v>
      </c>
      <c r="H8763" t="s">
        <v>1317</v>
      </c>
      <c r="K8763">
        <v>854878</v>
      </c>
      <c r="L8763">
        <v>266625</v>
      </c>
      <c r="Q8763" t="s">
        <v>1264</v>
      </c>
      <c r="U8763">
        <v>4</v>
      </c>
      <c r="V8763">
        <v>17</v>
      </c>
      <c r="X8763">
        <v>3007288</v>
      </c>
      <c r="Y8763" t="s">
        <v>65</v>
      </c>
      <c r="Z8763">
        <v>345</v>
      </c>
      <c r="AA8763" t="s">
        <v>755</v>
      </c>
      <c r="AB8763" t="s">
        <v>21</v>
      </c>
      <c r="AC8763">
        <v>1</v>
      </c>
    </row>
    <row r="8764" spans="1:29" x14ac:dyDescent="0.25">
      <c r="A8764">
        <v>345</v>
      </c>
      <c r="B8764">
        <v>345101</v>
      </c>
      <c r="C8764">
        <v>5955</v>
      </c>
      <c r="D8764" t="str">
        <f>VLOOKUP(C8764,'Schedule 3'!A:M,13,FALSE)</f>
        <v>Other Personnel Related Expenses</v>
      </c>
      <c r="E8764">
        <v>150</v>
      </c>
      <c r="F8764" s="1">
        <v>42831</v>
      </c>
      <c r="G8764" t="s">
        <v>462</v>
      </c>
      <c r="H8764" t="s">
        <v>913</v>
      </c>
      <c r="K8764">
        <v>854911</v>
      </c>
      <c r="L8764">
        <v>266625</v>
      </c>
      <c r="Q8764" t="s">
        <v>1264</v>
      </c>
      <c r="U8764">
        <v>4</v>
      </c>
      <c r="V8764">
        <v>17</v>
      </c>
      <c r="X8764">
        <v>3006948</v>
      </c>
      <c r="Y8764" t="s">
        <v>65</v>
      </c>
      <c r="Z8764">
        <v>345</v>
      </c>
      <c r="AA8764" t="s">
        <v>755</v>
      </c>
      <c r="AB8764" t="s">
        <v>21</v>
      </c>
      <c r="AC8764">
        <v>1</v>
      </c>
    </row>
    <row r="8765" spans="1:29" x14ac:dyDescent="0.25">
      <c r="A8765">
        <v>345</v>
      </c>
      <c r="B8765">
        <v>345102</v>
      </c>
      <c r="C8765">
        <v>5465</v>
      </c>
      <c r="D8765" t="str">
        <f>VLOOKUP(C8765,'Schedule 3'!A:M,13,FALSE)</f>
        <v>Operational/Non-Service Expenses</v>
      </c>
      <c r="E8765">
        <v>3375.69</v>
      </c>
      <c r="F8765" s="1">
        <v>42832</v>
      </c>
      <c r="G8765" t="s">
        <v>462</v>
      </c>
      <c r="H8765" t="s">
        <v>839</v>
      </c>
      <c r="I8765" t="s">
        <v>1312</v>
      </c>
      <c r="K8765">
        <v>855201</v>
      </c>
      <c r="L8765">
        <v>266817</v>
      </c>
      <c r="Q8765" t="s">
        <v>1264</v>
      </c>
      <c r="R8765">
        <v>10</v>
      </c>
      <c r="U8765">
        <v>4</v>
      </c>
      <c r="V8765">
        <v>17</v>
      </c>
      <c r="X8765">
        <v>3008698</v>
      </c>
      <c r="Y8765" t="s">
        <v>65</v>
      </c>
      <c r="Z8765">
        <v>345</v>
      </c>
      <c r="AA8765" t="s">
        <v>755</v>
      </c>
      <c r="AB8765" t="s">
        <v>21</v>
      </c>
      <c r="AC8765">
        <v>1</v>
      </c>
    </row>
    <row r="8766" spans="1:29" x14ac:dyDescent="0.25">
      <c r="A8766">
        <v>345</v>
      </c>
      <c r="B8766">
        <v>345102</v>
      </c>
      <c r="C8766">
        <v>5465</v>
      </c>
      <c r="D8766" t="str">
        <f>VLOOKUP(C8766,'Schedule 3'!A:M,13,FALSE)</f>
        <v>Operational/Non-Service Expenses</v>
      </c>
      <c r="E8766">
        <v>3185.96</v>
      </c>
      <c r="F8766" s="1">
        <v>42832</v>
      </c>
      <c r="G8766" t="s">
        <v>462</v>
      </c>
      <c r="H8766" t="s">
        <v>839</v>
      </c>
      <c r="I8766" t="s">
        <v>1318</v>
      </c>
      <c r="K8766">
        <v>855202</v>
      </c>
      <c r="L8766">
        <v>266817</v>
      </c>
      <c r="Q8766" t="s">
        <v>1264</v>
      </c>
      <c r="R8766">
        <v>10</v>
      </c>
      <c r="U8766">
        <v>4</v>
      </c>
      <c r="V8766">
        <v>17</v>
      </c>
      <c r="X8766">
        <v>3008698</v>
      </c>
      <c r="Y8766" t="s">
        <v>65</v>
      </c>
      <c r="Z8766">
        <v>345</v>
      </c>
      <c r="AA8766" t="s">
        <v>755</v>
      </c>
      <c r="AB8766" t="s">
        <v>21</v>
      </c>
      <c r="AC8766">
        <v>1</v>
      </c>
    </row>
    <row r="8767" spans="1:29" x14ac:dyDescent="0.25">
      <c r="A8767">
        <v>345</v>
      </c>
      <c r="B8767">
        <v>345102</v>
      </c>
      <c r="C8767">
        <v>5465</v>
      </c>
      <c r="D8767" t="str">
        <f>VLOOKUP(C8767,'Schedule 3'!A:M,13,FALSE)</f>
        <v>Operational/Non-Service Expenses</v>
      </c>
      <c r="E8767">
        <v>268.14</v>
      </c>
      <c r="F8767" s="1">
        <v>42832</v>
      </c>
      <c r="G8767" t="s">
        <v>462</v>
      </c>
      <c r="H8767" t="s">
        <v>839</v>
      </c>
      <c r="I8767" t="s">
        <v>1319</v>
      </c>
      <c r="K8767">
        <v>855203</v>
      </c>
      <c r="L8767">
        <v>266817</v>
      </c>
      <c r="Q8767" t="s">
        <v>1264</v>
      </c>
      <c r="R8767">
        <v>10</v>
      </c>
      <c r="U8767">
        <v>4</v>
      </c>
      <c r="V8767">
        <v>17</v>
      </c>
      <c r="X8767">
        <v>3008698</v>
      </c>
      <c r="Y8767" t="s">
        <v>65</v>
      </c>
      <c r="Z8767">
        <v>345</v>
      </c>
      <c r="AA8767" t="s">
        <v>755</v>
      </c>
      <c r="AB8767" t="s">
        <v>21</v>
      </c>
      <c r="AC8767">
        <v>1</v>
      </c>
    </row>
    <row r="8768" spans="1:29" x14ac:dyDescent="0.25">
      <c r="A8768">
        <v>345</v>
      </c>
      <c r="B8768">
        <v>345102</v>
      </c>
      <c r="C8768">
        <v>5465</v>
      </c>
      <c r="D8768" t="str">
        <f>VLOOKUP(C8768,'Schedule 3'!A:M,13,FALSE)</f>
        <v>Operational/Non-Service Expenses</v>
      </c>
      <c r="E8768">
        <v>142.18</v>
      </c>
      <c r="F8768" s="1">
        <v>42832</v>
      </c>
      <c r="G8768" t="s">
        <v>462</v>
      </c>
      <c r="H8768" t="s">
        <v>839</v>
      </c>
      <c r="I8768" t="s">
        <v>1320</v>
      </c>
      <c r="K8768">
        <v>855204</v>
      </c>
      <c r="L8768">
        <v>266817</v>
      </c>
      <c r="Q8768" t="s">
        <v>1264</v>
      </c>
      <c r="R8768">
        <v>10</v>
      </c>
      <c r="U8768">
        <v>4</v>
      </c>
      <c r="V8768">
        <v>17</v>
      </c>
      <c r="X8768">
        <v>3008698</v>
      </c>
      <c r="Y8768" t="s">
        <v>65</v>
      </c>
      <c r="Z8768">
        <v>345</v>
      </c>
      <c r="AA8768" t="s">
        <v>755</v>
      </c>
      <c r="AB8768" t="s">
        <v>21</v>
      </c>
      <c r="AC8768">
        <v>1</v>
      </c>
    </row>
    <row r="8769" spans="1:29" x14ac:dyDescent="0.25">
      <c r="A8769">
        <v>345</v>
      </c>
      <c r="B8769">
        <v>345102</v>
      </c>
      <c r="C8769">
        <v>5960</v>
      </c>
      <c r="D8769" t="str">
        <f>VLOOKUP(C8769,'Schedule 3'!A:M,13,FALSE)</f>
        <v>Other Personnel Related Expenses</v>
      </c>
      <c r="E8769">
        <v>47.39</v>
      </c>
      <c r="F8769" s="1">
        <v>42832</v>
      </c>
      <c r="G8769" t="s">
        <v>462</v>
      </c>
      <c r="H8769" t="s">
        <v>839</v>
      </c>
      <c r="I8769" t="s">
        <v>1321</v>
      </c>
      <c r="K8769">
        <v>855205</v>
      </c>
      <c r="L8769">
        <v>266817</v>
      </c>
      <c r="Q8769" t="s">
        <v>1264</v>
      </c>
      <c r="U8769">
        <v>4</v>
      </c>
      <c r="V8769">
        <v>17</v>
      </c>
      <c r="X8769">
        <v>3008698</v>
      </c>
      <c r="Y8769" t="s">
        <v>65</v>
      </c>
      <c r="Z8769">
        <v>345</v>
      </c>
      <c r="AA8769" t="s">
        <v>755</v>
      </c>
      <c r="AB8769" t="s">
        <v>21</v>
      </c>
      <c r="AC8769">
        <v>1</v>
      </c>
    </row>
    <row r="8770" spans="1:29" x14ac:dyDescent="0.25">
      <c r="A8770">
        <v>345</v>
      </c>
      <c r="B8770">
        <v>345101</v>
      </c>
      <c r="C8770">
        <v>5970</v>
      </c>
      <c r="D8770" t="str">
        <f>VLOOKUP(C8770,'Schedule 3'!A:M,13,FALSE)</f>
        <v>Other Personnel Related Expenses</v>
      </c>
      <c r="E8770">
        <v>195</v>
      </c>
      <c r="F8770" s="1">
        <v>42832</v>
      </c>
      <c r="G8770" t="s">
        <v>462</v>
      </c>
      <c r="H8770" t="s">
        <v>1283</v>
      </c>
      <c r="K8770">
        <v>855243</v>
      </c>
      <c r="L8770">
        <v>266846</v>
      </c>
      <c r="Q8770" t="s">
        <v>1264</v>
      </c>
      <c r="U8770">
        <v>4</v>
      </c>
      <c r="V8770">
        <v>17</v>
      </c>
      <c r="X8770">
        <v>3057952</v>
      </c>
      <c r="Y8770" t="s">
        <v>65</v>
      </c>
      <c r="Z8770">
        <v>345</v>
      </c>
      <c r="AA8770" t="s">
        <v>755</v>
      </c>
      <c r="AB8770" t="s">
        <v>21</v>
      </c>
      <c r="AC8770">
        <v>1</v>
      </c>
    </row>
    <row r="8771" spans="1:29" x14ac:dyDescent="0.25">
      <c r="A8771">
        <v>345</v>
      </c>
      <c r="B8771">
        <v>345101</v>
      </c>
      <c r="C8771">
        <v>6285</v>
      </c>
      <c r="D8771" t="str">
        <f>VLOOKUP(C8771,'Schedule 3'!A:M,13,FALSE)</f>
        <v>Operational/Non-Service Expenses</v>
      </c>
      <c r="E8771">
        <v>22.02</v>
      </c>
      <c r="F8771" s="1">
        <v>42832</v>
      </c>
      <c r="G8771" t="s">
        <v>462</v>
      </c>
      <c r="H8771" t="s">
        <v>1278</v>
      </c>
      <c r="K8771">
        <v>855245</v>
      </c>
      <c r="L8771">
        <v>266846</v>
      </c>
      <c r="Q8771" t="s">
        <v>1264</v>
      </c>
      <c r="U8771">
        <v>4</v>
      </c>
      <c r="V8771">
        <v>17</v>
      </c>
      <c r="X8771">
        <v>3004988</v>
      </c>
      <c r="Y8771" t="s">
        <v>65</v>
      </c>
      <c r="Z8771">
        <v>345</v>
      </c>
      <c r="AA8771" t="s">
        <v>755</v>
      </c>
      <c r="AB8771" t="s">
        <v>21</v>
      </c>
      <c r="AC8771">
        <v>1</v>
      </c>
    </row>
    <row r="8772" spans="1:29" x14ac:dyDescent="0.25">
      <c r="A8772">
        <v>345</v>
      </c>
      <c r="B8772">
        <v>345101</v>
      </c>
      <c r="C8772">
        <v>5965</v>
      </c>
      <c r="D8772" t="str">
        <f>VLOOKUP(C8772,'Schedule 3'!A:M,13,FALSE)</f>
        <v>Other Personnel Related Expenses</v>
      </c>
      <c r="E8772">
        <v>67</v>
      </c>
      <c r="F8772" s="1">
        <v>42832</v>
      </c>
      <c r="G8772" t="s">
        <v>462</v>
      </c>
      <c r="H8772" t="s">
        <v>1276</v>
      </c>
      <c r="K8772">
        <v>855246</v>
      </c>
      <c r="L8772">
        <v>266846</v>
      </c>
      <c r="Q8772" t="s">
        <v>1264</v>
      </c>
      <c r="U8772">
        <v>4</v>
      </c>
      <c r="V8772">
        <v>17</v>
      </c>
      <c r="X8772">
        <v>3008509</v>
      </c>
      <c r="Y8772" t="s">
        <v>65</v>
      </c>
      <c r="Z8772">
        <v>345</v>
      </c>
      <c r="AA8772" t="s">
        <v>755</v>
      </c>
      <c r="AB8772" t="s">
        <v>21</v>
      </c>
      <c r="AC8772">
        <v>1</v>
      </c>
    </row>
    <row r="8773" spans="1:29" x14ac:dyDescent="0.25">
      <c r="A8773">
        <v>345</v>
      </c>
      <c r="B8773">
        <v>345103</v>
      </c>
      <c r="C8773">
        <v>5940</v>
      </c>
      <c r="D8773" t="str">
        <f>VLOOKUP(C8773,'Schedule 3'!A:M,13,FALSE)</f>
        <v>Other Personnel Related Expenses</v>
      </c>
      <c r="E8773">
        <v>23.62</v>
      </c>
      <c r="F8773" s="1">
        <v>42832</v>
      </c>
      <c r="G8773" t="s">
        <v>462</v>
      </c>
      <c r="H8773" t="s">
        <v>1277</v>
      </c>
      <c r="K8773">
        <v>855247</v>
      </c>
      <c r="L8773">
        <v>266846</v>
      </c>
      <c r="Q8773" t="s">
        <v>1264</v>
      </c>
      <c r="U8773">
        <v>4</v>
      </c>
      <c r="V8773">
        <v>17</v>
      </c>
      <c r="X8773">
        <v>3004837</v>
      </c>
      <c r="Y8773" t="s">
        <v>65</v>
      </c>
      <c r="Z8773">
        <v>345</v>
      </c>
      <c r="AA8773" t="s">
        <v>755</v>
      </c>
      <c r="AB8773" t="s">
        <v>21</v>
      </c>
      <c r="AC8773">
        <v>1</v>
      </c>
    </row>
    <row r="8774" spans="1:29" x14ac:dyDescent="0.25">
      <c r="A8774">
        <v>345</v>
      </c>
      <c r="B8774">
        <v>345103</v>
      </c>
      <c r="C8774">
        <v>5940</v>
      </c>
      <c r="D8774" t="str">
        <f>VLOOKUP(C8774,'Schedule 3'!A:M,13,FALSE)</f>
        <v>Other Personnel Related Expenses</v>
      </c>
      <c r="E8774">
        <v>28.37</v>
      </c>
      <c r="F8774" s="1">
        <v>42832</v>
      </c>
      <c r="G8774" t="s">
        <v>462</v>
      </c>
      <c r="H8774" t="s">
        <v>1277</v>
      </c>
      <c r="K8774">
        <v>855248</v>
      </c>
      <c r="L8774">
        <v>266846</v>
      </c>
      <c r="Q8774" t="s">
        <v>1264</v>
      </c>
      <c r="U8774">
        <v>4</v>
      </c>
      <c r="V8774">
        <v>17</v>
      </c>
      <c r="X8774">
        <v>3004837</v>
      </c>
      <c r="Y8774" t="s">
        <v>65</v>
      </c>
      <c r="Z8774">
        <v>345</v>
      </c>
      <c r="AA8774" t="s">
        <v>755</v>
      </c>
      <c r="AB8774" t="s">
        <v>21</v>
      </c>
      <c r="AC8774">
        <v>1</v>
      </c>
    </row>
    <row r="8775" spans="1:29" x14ac:dyDescent="0.25">
      <c r="A8775">
        <v>345</v>
      </c>
      <c r="B8775">
        <v>345101</v>
      </c>
      <c r="C8775">
        <v>5940</v>
      </c>
      <c r="D8775" t="str">
        <f>VLOOKUP(C8775,'Schedule 3'!A:M,13,FALSE)</f>
        <v>Other Personnel Related Expenses</v>
      </c>
      <c r="E8775">
        <v>11.38</v>
      </c>
      <c r="F8775" s="1">
        <v>42832</v>
      </c>
      <c r="G8775" t="s">
        <v>462</v>
      </c>
      <c r="H8775" t="s">
        <v>1277</v>
      </c>
      <c r="K8775">
        <v>855249</v>
      </c>
      <c r="L8775">
        <v>266846</v>
      </c>
      <c r="Q8775" t="s">
        <v>1264</v>
      </c>
      <c r="U8775">
        <v>4</v>
      </c>
      <c r="V8775">
        <v>17</v>
      </c>
      <c r="X8775">
        <v>3004837</v>
      </c>
      <c r="Y8775" t="s">
        <v>65</v>
      </c>
      <c r="Z8775">
        <v>345</v>
      </c>
      <c r="AA8775" t="s">
        <v>755</v>
      </c>
      <c r="AB8775" t="s">
        <v>21</v>
      </c>
      <c r="AC8775">
        <v>1</v>
      </c>
    </row>
    <row r="8776" spans="1:29" x14ac:dyDescent="0.25">
      <c r="A8776">
        <v>345</v>
      </c>
      <c r="B8776">
        <v>345103</v>
      </c>
      <c r="C8776">
        <v>6325</v>
      </c>
      <c r="D8776" t="str">
        <f>VLOOKUP(C8776,'Schedule 3'!A:M,13,FALSE)</f>
        <v>Operational/Non-Service Expenses</v>
      </c>
      <c r="E8776">
        <v>-1</v>
      </c>
      <c r="F8776" s="1">
        <v>42832</v>
      </c>
      <c r="G8776" t="s">
        <v>462</v>
      </c>
      <c r="H8776" t="s">
        <v>849</v>
      </c>
      <c r="I8776" t="s">
        <v>1061</v>
      </c>
      <c r="K8776">
        <v>855265</v>
      </c>
      <c r="L8776">
        <v>266853</v>
      </c>
      <c r="M8776">
        <v>242275</v>
      </c>
      <c r="N8776" t="s">
        <v>1022</v>
      </c>
      <c r="O8776" t="s">
        <v>1016</v>
      </c>
      <c r="Q8776" t="s">
        <v>1264</v>
      </c>
      <c r="U8776">
        <v>4</v>
      </c>
      <c r="V8776">
        <v>17</v>
      </c>
      <c r="X8776">
        <v>3009296</v>
      </c>
      <c r="Y8776" t="s">
        <v>65</v>
      </c>
      <c r="Z8776">
        <v>345</v>
      </c>
      <c r="AA8776" t="s">
        <v>755</v>
      </c>
      <c r="AB8776" t="s">
        <v>21</v>
      </c>
      <c r="AC8776">
        <v>4</v>
      </c>
    </row>
    <row r="8777" spans="1:29" x14ac:dyDescent="0.25">
      <c r="A8777">
        <v>345</v>
      </c>
      <c r="B8777">
        <v>345102</v>
      </c>
      <c r="C8777">
        <v>5875</v>
      </c>
      <c r="D8777" t="str">
        <f>VLOOKUP(C8777,'Schedule 3'!A:M,13,FALSE)</f>
        <v>Other Personnel Related Expenses</v>
      </c>
      <c r="E8777">
        <v>9.49</v>
      </c>
      <c r="F8777" s="1">
        <v>42835</v>
      </c>
      <c r="G8777" t="s">
        <v>462</v>
      </c>
      <c r="H8777" t="s">
        <v>1274</v>
      </c>
      <c r="K8777">
        <v>855528</v>
      </c>
      <c r="L8777">
        <v>266964</v>
      </c>
      <c r="Q8777" t="s">
        <v>1264</v>
      </c>
      <c r="U8777">
        <v>4</v>
      </c>
      <c r="V8777">
        <v>17</v>
      </c>
      <c r="X8777">
        <v>3058462</v>
      </c>
      <c r="Y8777" t="s">
        <v>65</v>
      </c>
      <c r="Z8777">
        <v>345</v>
      </c>
      <c r="AA8777" t="s">
        <v>755</v>
      </c>
      <c r="AB8777" t="s">
        <v>21</v>
      </c>
      <c r="AC8777">
        <v>1</v>
      </c>
    </row>
    <row r="8778" spans="1:29" x14ac:dyDescent="0.25">
      <c r="A8778">
        <v>345</v>
      </c>
      <c r="B8778">
        <v>345102</v>
      </c>
      <c r="C8778">
        <v>5960</v>
      </c>
      <c r="D8778" t="str">
        <f>VLOOKUP(C8778,'Schedule 3'!A:M,13,FALSE)</f>
        <v>Other Personnel Related Expenses</v>
      </c>
      <c r="E8778">
        <v>60</v>
      </c>
      <c r="F8778" s="1">
        <v>42835</v>
      </c>
      <c r="G8778" t="s">
        <v>462</v>
      </c>
      <c r="H8778" t="s">
        <v>841</v>
      </c>
      <c r="K8778">
        <v>855530</v>
      </c>
      <c r="L8778">
        <v>266964</v>
      </c>
      <c r="Q8778" t="s">
        <v>1264</v>
      </c>
      <c r="U8778">
        <v>4</v>
      </c>
      <c r="V8778">
        <v>17</v>
      </c>
      <c r="X8778">
        <v>3004979</v>
      </c>
      <c r="Y8778" t="s">
        <v>65</v>
      </c>
      <c r="Z8778">
        <v>345</v>
      </c>
      <c r="AA8778" t="s">
        <v>755</v>
      </c>
      <c r="AB8778" t="s">
        <v>21</v>
      </c>
      <c r="AC8778">
        <v>1</v>
      </c>
    </row>
    <row r="8779" spans="1:29" x14ac:dyDescent="0.25">
      <c r="A8779">
        <v>345</v>
      </c>
      <c r="B8779">
        <v>345102</v>
      </c>
      <c r="C8779">
        <v>5480</v>
      </c>
      <c r="D8779" t="str">
        <f>VLOOKUP(C8779,'Schedule 3'!A:M,13,FALSE)</f>
        <v>Operational/Non-Service Expenses</v>
      </c>
      <c r="E8779">
        <v>127.59</v>
      </c>
      <c r="F8779" s="1">
        <v>42836</v>
      </c>
      <c r="G8779" t="s">
        <v>462</v>
      </c>
      <c r="H8779" t="s">
        <v>851</v>
      </c>
      <c r="K8779">
        <v>855881</v>
      </c>
      <c r="L8779">
        <v>267097</v>
      </c>
      <c r="Q8779" t="s">
        <v>1264</v>
      </c>
      <c r="U8779">
        <v>4</v>
      </c>
      <c r="V8779">
        <v>17</v>
      </c>
      <c r="X8779">
        <v>3000863</v>
      </c>
      <c r="Y8779" t="s">
        <v>65</v>
      </c>
      <c r="Z8779">
        <v>345</v>
      </c>
      <c r="AA8779" t="s">
        <v>755</v>
      </c>
      <c r="AB8779" t="s">
        <v>21</v>
      </c>
      <c r="AC8779">
        <v>1</v>
      </c>
    </row>
    <row r="8780" spans="1:29" x14ac:dyDescent="0.25">
      <c r="A8780">
        <v>345</v>
      </c>
      <c r="B8780">
        <v>345103</v>
      </c>
      <c r="C8780">
        <v>5935</v>
      </c>
      <c r="D8780" t="str">
        <f>VLOOKUP(C8780,'Schedule 3'!A:M,13,FALSE)</f>
        <v>Other Personnel Related Expenses</v>
      </c>
      <c r="E8780">
        <v>65.13</v>
      </c>
      <c r="F8780" s="1">
        <v>42837</v>
      </c>
      <c r="G8780" t="s">
        <v>462</v>
      </c>
      <c r="H8780" t="s">
        <v>1273</v>
      </c>
      <c r="I8780" t="s">
        <v>1322</v>
      </c>
      <c r="K8780">
        <v>856390</v>
      </c>
      <c r="L8780">
        <v>267184</v>
      </c>
      <c r="Q8780" t="s">
        <v>1264</v>
      </c>
      <c r="U8780">
        <v>4</v>
      </c>
      <c r="V8780">
        <v>17</v>
      </c>
      <c r="X8780">
        <v>3008722</v>
      </c>
      <c r="Y8780" t="s">
        <v>65</v>
      </c>
      <c r="Z8780">
        <v>345</v>
      </c>
      <c r="AA8780" t="s">
        <v>755</v>
      </c>
      <c r="AB8780" t="s">
        <v>21</v>
      </c>
      <c r="AC8780">
        <v>1</v>
      </c>
    </row>
    <row r="8781" spans="1:29" x14ac:dyDescent="0.25">
      <c r="A8781">
        <v>345</v>
      </c>
      <c r="B8781">
        <v>345102</v>
      </c>
      <c r="C8781">
        <v>5820</v>
      </c>
      <c r="D8781" t="str">
        <f>VLOOKUP(C8781,'Schedule 3'!A:M,13,FALSE)</f>
        <v>Other Personnel Related Expenses</v>
      </c>
      <c r="E8781">
        <v>225</v>
      </c>
      <c r="F8781" s="1">
        <v>42837</v>
      </c>
      <c r="G8781" t="s">
        <v>462</v>
      </c>
      <c r="H8781" t="s">
        <v>380</v>
      </c>
      <c r="K8781">
        <v>856435</v>
      </c>
      <c r="L8781">
        <v>267206</v>
      </c>
      <c r="Q8781" t="s">
        <v>1264</v>
      </c>
      <c r="U8781">
        <v>4</v>
      </c>
      <c r="V8781">
        <v>17</v>
      </c>
      <c r="X8781">
        <v>1098825</v>
      </c>
      <c r="Y8781" t="s">
        <v>65</v>
      </c>
      <c r="Z8781">
        <v>345</v>
      </c>
      <c r="AA8781" t="s">
        <v>755</v>
      </c>
      <c r="AB8781" t="s">
        <v>21</v>
      </c>
      <c r="AC8781">
        <v>1</v>
      </c>
    </row>
    <row r="8782" spans="1:29" x14ac:dyDescent="0.25">
      <c r="A8782">
        <v>345</v>
      </c>
      <c r="B8782">
        <v>345102</v>
      </c>
      <c r="C8782">
        <v>6185</v>
      </c>
      <c r="D8782" t="str">
        <f>VLOOKUP(C8782,'Schedule 3'!A:M,13,FALSE)</f>
        <v>Transport/Travel Expenses</v>
      </c>
      <c r="E8782">
        <v>359.68</v>
      </c>
      <c r="F8782" s="1">
        <v>42837</v>
      </c>
      <c r="G8782" t="s">
        <v>462</v>
      </c>
      <c r="H8782" t="s">
        <v>380</v>
      </c>
      <c r="K8782">
        <v>856435</v>
      </c>
      <c r="L8782">
        <v>267206</v>
      </c>
      <c r="Q8782" t="s">
        <v>1264</v>
      </c>
      <c r="U8782">
        <v>4</v>
      </c>
      <c r="V8782">
        <v>17</v>
      </c>
      <c r="X8782">
        <v>1098825</v>
      </c>
      <c r="Y8782" t="s">
        <v>65</v>
      </c>
      <c r="Z8782">
        <v>345</v>
      </c>
      <c r="AA8782" t="s">
        <v>755</v>
      </c>
      <c r="AB8782" t="s">
        <v>21</v>
      </c>
      <c r="AC8782">
        <v>2</v>
      </c>
    </row>
    <row r="8783" spans="1:29" x14ac:dyDescent="0.25">
      <c r="A8783">
        <v>345</v>
      </c>
      <c r="B8783">
        <v>345101</v>
      </c>
      <c r="C8783">
        <v>5480</v>
      </c>
      <c r="D8783" t="str">
        <f>VLOOKUP(C8783,'Schedule 3'!A:M,13,FALSE)</f>
        <v>Operational/Non-Service Expenses</v>
      </c>
      <c r="E8783">
        <v>100.5</v>
      </c>
      <c r="F8783" s="1">
        <v>42837</v>
      </c>
      <c r="G8783" t="s">
        <v>462</v>
      </c>
      <c r="H8783" t="s">
        <v>876</v>
      </c>
      <c r="K8783">
        <v>856440</v>
      </c>
      <c r="L8783">
        <v>267206</v>
      </c>
      <c r="Q8783" t="s">
        <v>1264</v>
      </c>
      <c r="U8783">
        <v>4</v>
      </c>
      <c r="V8783">
        <v>17</v>
      </c>
      <c r="X8783">
        <v>3006413</v>
      </c>
      <c r="Y8783" t="s">
        <v>65</v>
      </c>
      <c r="Z8783">
        <v>345</v>
      </c>
      <c r="AA8783" t="s">
        <v>755</v>
      </c>
      <c r="AB8783" t="s">
        <v>21</v>
      </c>
      <c r="AC8783">
        <v>1</v>
      </c>
    </row>
    <row r="8784" spans="1:29" x14ac:dyDescent="0.25">
      <c r="A8784">
        <v>345</v>
      </c>
      <c r="B8784">
        <v>345101</v>
      </c>
      <c r="C8784">
        <v>5955</v>
      </c>
      <c r="D8784" t="str">
        <f>VLOOKUP(C8784,'Schedule 3'!A:M,13,FALSE)</f>
        <v>Other Personnel Related Expenses</v>
      </c>
      <c r="E8784">
        <v>150</v>
      </c>
      <c r="F8784" s="1">
        <v>42838</v>
      </c>
      <c r="G8784" t="s">
        <v>462</v>
      </c>
      <c r="H8784" t="s">
        <v>913</v>
      </c>
      <c r="K8784">
        <v>856657</v>
      </c>
      <c r="L8784">
        <v>267253</v>
      </c>
      <c r="Q8784" t="s">
        <v>1264</v>
      </c>
      <c r="U8784">
        <v>4</v>
      </c>
      <c r="V8784">
        <v>17</v>
      </c>
      <c r="X8784">
        <v>3006948</v>
      </c>
      <c r="Y8784" t="s">
        <v>65</v>
      </c>
      <c r="Z8784">
        <v>345</v>
      </c>
      <c r="AA8784" t="s">
        <v>755</v>
      </c>
      <c r="AB8784" t="s">
        <v>21</v>
      </c>
      <c r="AC8784">
        <v>1</v>
      </c>
    </row>
    <row r="8785" spans="1:29" x14ac:dyDescent="0.25">
      <c r="A8785">
        <v>345</v>
      </c>
      <c r="B8785">
        <v>345101</v>
      </c>
      <c r="C8785">
        <v>5895</v>
      </c>
      <c r="D8785" t="str">
        <f>VLOOKUP(C8785,'Schedule 3'!A:M,13,FALSE)</f>
        <v>Operational/Non-Service Expenses</v>
      </c>
      <c r="E8785">
        <v>26.36</v>
      </c>
      <c r="F8785" s="1">
        <v>42838</v>
      </c>
      <c r="G8785" t="s">
        <v>462</v>
      </c>
      <c r="H8785" t="s">
        <v>89</v>
      </c>
      <c r="K8785">
        <v>856702</v>
      </c>
      <c r="L8785">
        <v>267276</v>
      </c>
      <c r="Q8785" t="s">
        <v>1264</v>
      </c>
      <c r="U8785">
        <v>4</v>
      </c>
      <c r="V8785">
        <v>17</v>
      </c>
      <c r="X8785">
        <v>1099720</v>
      </c>
      <c r="Y8785" t="s">
        <v>65</v>
      </c>
      <c r="Z8785">
        <v>345</v>
      </c>
      <c r="AA8785" t="s">
        <v>755</v>
      </c>
      <c r="AB8785" t="s">
        <v>21</v>
      </c>
      <c r="AC8785">
        <v>1</v>
      </c>
    </row>
    <row r="8786" spans="1:29" x14ac:dyDescent="0.25">
      <c r="A8786">
        <v>345</v>
      </c>
      <c r="B8786">
        <v>345102</v>
      </c>
      <c r="C8786">
        <v>5900</v>
      </c>
      <c r="D8786" t="str">
        <f>VLOOKUP(C8786,'Schedule 3'!A:M,13,FALSE)</f>
        <v>Other Personnel Related Expenses</v>
      </c>
      <c r="E8786">
        <v>68.900000000000006</v>
      </c>
      <c r="F8786" s="1">
        <v>42838</v>
      </c>
      <c r="G8786" t="s">
        <v>462</v>
      </c>
      <c r="H8786" t="s">
        <v>89</v>
      </c>
      <c r="K8786">
        <v>856702</v>
      </c>
      <c r="L8786">
        <v>267276</v>
      </c>
      <c r="Q8786" t="s">
        <v>1264</v>
      </c>
      <c r="U8786">
        <v>4</v>
      </c>
      <c r="V8786">
        <v>17</v>
      </c>
      <c r="X8786">
        <v>1099720</v>
      </c>
      <c r="Y8786" t="s">
        <v>65</v>
      </c>
      <c r="Z8786">
        <v>345</v>
      </c>
      <c r="AA8786" t="s">
        <v>755</v>
      </c>
      <c r="AB8786" t="s">
        <v>21</v>
      </c>
      <c r="AC8786">
        <v>2</v>
      </c>
    </row>
    <row r="8787" spans="1:29" x14ac:dyDescent="0.25">
      <c r="A8787">
        <v>345</v>
      </c>
      <c r="B8787">
        <v>345102</v>
      </c>
      <c r="C8787">
        <v>6185</v>
      </c>
      <c r="D8787" t="str">
        <f>VLOOKUP(C8787,'Schedule 3'!A:M,13,FALSE)</f>
        <v>Transport/Travel Expenses</v>
      </c>
      <c r="E8787">
        <v>336.28</v>
      </c>
      <c r="F8787" s="1">
        <v>42838</v>
      </c>
      <c r="G8787" t="s">
        <v>462</v>
      </c>
      <c r="H8787" t="s">
        <v>89</v>
      </c>
      <c r="K8787">
        <v>856702</v>
      </c>
      <c r="L8787">
        <v>267276</v>
      </c>
      <c r="Q8787" t="s">
        <v>1264</v>
      </c>
      <c r="U8787">
        <v>4</v>
      </c>
      <c r="V8787">
        <v>17</v>
      </c>
      <c r="X8787">
        <v>1099720</v>
      </c>
      <c r="Y8787" t="s">
        <v>65</v>
      </c>
      <c r="Z8787">
        <v>345</v>
      </c>
      <c r="AA8787" t="s">
        <v>755</v>
      </c>
      <c r="AB8787" t="s">
        <v>21</v>
      </c>
      <c r="AC8787">
        <v>3</v>
      </c>
    </row>
    <row r="8788" spans="1:29" x14ac:dyDescent="0.25">
      <c r="A8788">
        <v>345</v>
      </c>
      <c r="B8788">
        <v>345103</v>
      </c>
      <c r="C8788">
        <v>5895</v>
      </c>
      <c r="D8788" t="str">
        <f>VLOOKUP(C8788,'Schedule 3'!A:M,13,FALSE)</f>
        <v>Operational/Non-Service Expenses</v>
      </c>
      <c r="E8788">
        <v>17.670000000000002</v>
      </c>
      <c r="F8788" s="1">
        <v>42842</v>
      </c>
      <c r="G8788" t="s">
        <v>462</v>
      </c>
      <c r="H8788" t="s">
        <v>850</v>
      </c>
      <c r="K8788">
        <v>857097</v>
      </c>
      <c r="L8788">
        <v>267496</v>
      </c>
      <c r="Q8788" t="s">
        <v>1264</v>
      </c>
      <c r="U8788">
        <v>4</v>
      </c>
      <c r="V8788">
        <v>17</v>
      </c>
      <c r="X8788">
        <v>3000067</v>
      </c>
      <c r="Y8788" t="s">
        <v>65</v>
      </c>
      <c r="Z8788">
        <v>102</v>
      </c>
      <c r="AA8788" t="s">
        <v>755</v>
      </c>
      <c r="AB8788" t="s">
        <v>21</v>
      </c>
      <c r="AC8788">
        <v>12</v>
      </c>
    </row>
    <row r="8789" spans="1:29" x14ac:dyDescent="0.25">
      <c r="A8789">
        <v>345</v>
      </c>
      <c r="B8789">
        <v>345102</v>
      </c>
      <c r="C8789">
        <v>6385</v>
      </c>
      <c r="D8789" t="str">
        <f>VLOOKUP(C8789,'Schedule 3'!A:M,13,FALSE)</f>
        <v>Operational/Non-Service Expenses</v>
      </c>
      <c r="E8789">
        <v>162.74</v>
      </c>
      <c r="F8789" s="1">
        <v>42843</v>
      </c>
      <c r="G8789" t="s">
        <v>462</v>
      </c>
      <c r="H8789" t="s">
        <v>1131</v>
      </c>
      <c r="K8789">
        <v>857221</v>
      </c>
      <c r="L8789">
        <v>267537</v>
      </c>
      <c r="Q8789" t="s">
        <v>1264</v>
      </c>
      <c r="U8789">
        <v>4</v>
      </c>
      <c r="V8789">
        <v>17</v>
      </c>
      <c r="X8789">
        <v>3014951</v>
      </c>
      <c r="Y8789" t="s">
        <v>65</v>
      </c>
      <c r="Z8789">
        <v>345</v>
      </c>
      <c r="AA8789" t="s">
        <v>755</v>
      </c>
      <c r="AB8789" t="s">
        <v>21</v>
      </c>
      <c r="AC8789">
        <v>1</v>
      </c>
    </row>
    <row r="8790" spans="1:29" x14ac:dyDescent="0.25">
      <c r="A8790">
        <v>345</v>
      </c>
      <c r="B8790">
        <v>345102</v>
      </c>
      <c r="C8790">
        <v>5545</v>
      </c>
      <c r="D8790" t="str">
        <f>VLOOKUP(C8790,'Schedule 3'!A:M,13,FALSE)</f>
        <v>Operational/Non-Service Expenses</v>
      </c>
      <c r="E8790">
        <v>161.97</v>
      </c>
      <c r="F8790" s="1">
        <v>42843</v>
      </c>
      <c r="G8790" t="s">
        <v>462</v>
      </c>
      <c r="H8790" t="s">
        <v>903</v>
      </c>
      <c r="K8790">
        <v>857227</v>
      </c>
      <c r="L8790">
        <v>267544</v>
      </c>
      <c r="Q8790" t="s">
        <v>1264</v>
      </c>
      <c r="U8790">
        <v>4</v>
      </c>
      <c r="V8790">
        <v>17</v>
      </c>
      <c r="X8790">
        <v>3043997</v>
      </c>
      <c r="Y8790" t="s">
        <v>65</v>
      </c>
      <c r="Z8790">
        <v>345</v>
      </c>
      <c r="AA8790" t="s">
        <v>755</v>
      </c>
      <c r="AB8790" t="s">
        <v>21</v>
      </c>
      <c r="AC8790">
        <v>1</v>
      </c>
    </row>
    <row r="8791" spans="1:29" x14ac:dyDescent="0.25">
      <c r="A8791">
        <v>345</v>
      </c>
      <c r="B8791">
        <v>345102</v>
      </c>
      <c r="C8791">
        <v>6285</v>
      </c>
      <c r="D8791" t="str">
        <f>VLOOKUP(C8791,'Schedule 3'!A:M,13,FALSE)</f>
        <v>Operational/Non-Service Expenses</v>
      </c>
      <c r="E8791">
        <v>112.25</v>
      </c>
      <c r="F8791" s="1">
        <v>42843</v>
      </c>
      <c r="G8791" t="s">
        <v>462</v>
      </c>
      <c r="H8791" t="s">
        <v>983</v>
      </c>
      <c r="K8791">
        <v>857241</v>
      </c>
      <c r="L8791">
        <v>267544</v>
      </c>
      <c r="Q8791" t="s">
        <v>1264</v>
      </c>
      <c r="U8791">
        <v>4</v>
      </c>
      <c r="V8791">
        <v>17</v>
      </c>
      <c r="X8791">
        <v>3031738</v>
      </c>
      <c r="Y8791" t="s">
        <v>65</v>
      </c>
      <c r="Z8791">
        <v>345</v>
      </c>
      <c r="AA8791" t="s">
        <v>755</v>
      </c>
      <c r="AB8791" t="s">
        <v>21</v>
      </c>
      <c r="AC8791">
        <v>1</v>
      </c>
    </row>
    <row r="8792" spans="1:29" x14ac:dyDescent="0.25">
      <c r="A8792">
        <v>345</v>
      </c>
      <c r="B8792">
        <v>345101</v>
      </c>
      <c r="C8792">
        <v>6255</v>
      </c>
      <c r="D8792" t="str">
        <f>VLOOKUP(C8792,'Schedule 3'!A:M,13,FALSE)</f>
        <v>Operational/Non-Service Expenses</v>
      </c>
      <c r="E8792">
        <v>34.5</v>
      </c>
      <c r="F8792" s="1">
        <v>42843</v>
      </c>
      <c r="G8792" t="s">
        <v>462</v>
      </c>
      <c r="H8792" t="s">
        <v>571</v>
      </c>
      <c r="K8792">
        <v>857484</v>
      </c>
      <c r="L8792">
        <v>267591</v>
      </c>
      <c r="Q8792" t="s">
        <v>1264</v>
      </c>
      <c r="U8792">
        <v>4</v>
      </c>
      <c r="V8792">
        <v>17</v>
      </c>
      <c r="X8792">
        <v>3004977</v>
      </c>
      <c r="Y8792" t="s">
        <v>65</v>
      </c>
      <c r="Z8792">
        <v>345</v>
      </c>
      <c r="AA8792" t="s">
        <v>755</v>
      </c>
      <c r="AB8792" t="s">
        <v>21</v>
      </c>
      <c r="AC8792">
        <v>1</v>
      </c>
    </row>
    <row r="8793" spans="1:29" x14ac:dyDescent="0.25">
      <c r="A8793">
        <v>345</v>
      </c>
      <c r="B8793">
        <v>345102</v>
      </c>
      <c r="C8793">
        <v>5940</v>
      </c>
      <c r="D8793" t="str">
        <f>VLOOKUP(C8793,'Schedule 3'!A:M,13,FALSE)</f>
        <v>Other Personnel Related Expenses</v>
      </c>
      <c r="E8793">
        <v>35.24</v>
      </c>
      <c r="F8793" s="1">
        <v>42843</v>
      </c>
      <c r="G8793" t="s">
        <v>462</v>
      </c>
      <c r="H8793" t="s">
        <v>1277</v>
      </c>
      <c r="K8793">
        <v>857489</v>
      </c>
      <c r="L8793">
        <v>267591</v>
      </c>
      <c r="Q8793" t="s">
        <v>1264</v>
      </c>
      <c r="U8793">
        <v>4</v>
      </c>
      <c r="V8793">
        <v>17</v>
      </c>
      <c r="X8793">
        <v>3004837</v>
      </c>
      <c r="Y8793" t="s">
        <v>65</v>
      </c>
      <c r="Z8793">
        <v>345</v>
      </c>
      <c r="AA8793" t="s">
        <v>755</v>
      </c>
      <c r="AB8793" t="s">
        <v>21</v>
      </c>
      <c r="AC8793">
        <v>1</v>
      </c>
    </row>
    <row r="8794" spans="1:29" x14ac:dyDescent="0.25">
      <c r="A8794">
        <v>345</v>
      </c>
      <c r="B8794">
        <v>345101</v>
      </c>
      <c r="C8794">
        <v>5895</v>
      </c>
      <c r="D8794" t="str">
        <f>VLOOKUP(C8794,'Schedule 3'!A:M,13,FALSE)</f>
        <v>Operational/Non-Service Expenses</v>
      </c>
      <c r="E8794">
        <v>17.600000000000001</v>
      </c>
      <c r="F8794" s="1">
        <v>42843</v>
      </c>
      <c r="G8794" t="s">
        <v>462</v>
      </c>
      <c r="H8794" t="s">
        <v>850</v>
      </c>
      <c r="K8794">
        <v>857548</v>
      </c>
      <c r="L8794">
        <v>267591</v>
      </c>
      <c r="Q8794" t="s">
        <v>1264</v>
      </c>
      <c r="U8794">
        <v>4</v>
      </c>
      <c r="V8794">
        <v>17</v>
      </c>
      <c r="X8794">
        <v>3000067</v>
      </c>
      <c r="Y8794" t="s">
        <v>65</v>
      </c>
      <c r="Z8794">
        <v>345</v>
      </c>
      <c r="AA8794" t="s">
        <v>755</v>
      </c>
      <c r="AB8794" t="s">
        <v>21</v>
      </c>
      <c r="AC8794">
        <v>1</v>
      </c>
    </row>
    <row r="8795" spans="1:29" x14ac:dyDescent="0.25">
      <c r="A8795">
        <v>345</v>
      </c>
      <c r="B8795">
        <v>345102</v>
      </c>
      <c r="C8795">
        <v>5895</v>
      </c>
      <c r="D8795" t="str">
        <f>VLOOKUP(C8795,'Schedule 3'!A:M,13,FALSE)</f>
        <v>Operational/Non-Service Expenses</v>
      </c>
      <c r="E8795">
        <v>80.58</v>
      </c>
      <c r="F8795" s="1">
        <v>42843</v>
      </c>
      <c r="G8795" t="s">
        <v>462</v>
      </c>
      <c r="H8795" t="s">
        <v>850</v>
      </c>
      <c r="K8795">
        <v>857550</v>
      </c>
      <c r="L8795">
        <v>267591</v>
      </c>
      <c r="Q8795" t="s">
        <v>1264</v>
      </c>
      <c r="U8795">
        <v>4</v>
      </c>
      <c r="V8795">
        <v>17</v>
      </c>
      <c r="X8795">
        <v>3000067</v>
      </c>
      <c r="Y8795" t="s">
        <v>65</v>
      </c>
      <c r="Z8795">
        <v>345</v>
      </c>
      <c r="AA8795" t="s">
        <v>755</v>
      </c>
      <c r="AB8795" t="s">
        <v>21</v>
      </c>
      <c r="AC8795">
        <v>1</v>
      </c>
    </row>
    <row r="8796" spans="1:29" x14ac:dyDescent="0.25">
      <c r="A8796">
        <v>345</v>
      </c>
      <c r="B8796">
        <v>345101</v>
      </c>
      <c r="C8796">
        <v>6050</v>
      </c>
      <c r="D8796" t="str">
        <f>VLOOKUP(C8796,'Schedule 3'!A:M,13,FALSE)</f>
        <v>Outside Service</v>
      </c>
      <c r="E8796">
        <v>648</v>
      </c>
      <c r="F8796" s="1">
        <v>42844</v>
      </c>
      <c r="G8796" t="s">
        <v>462</v>
      </c>
      <c r="H8796" t="s">
        <v>914</v>
      </c>
      <c r="K8796">
        <v>858117</v>
      </c>
      <c r="L8796">
        <v>267716</v>
      </c>
      <c r="Q8796" t="s">
        <v>1264</v>
      </c>
      <c r="U8796">
        <v>4</v>
      </c>
      <c r="V8796">
        <v>17</v>
      </c>
      <c r="X8796">
        <v>3019839</v>
      </c>
      <c r="Y8796" t="s">
        <v>65</v>
      </c>
      <c r="Z8796">
        <v>345</v>
      </c>
      <c r="AA8796" t="s">
        <v>755</v>
      </c>
      <c r="AB8796" t="s">
        <v>21</v>
      </c>
      <c r="AC8796">
        <v>1</v>
      </c>
    </row>
    <row r="8797" spans="1:29" x14ac:dyDescent="0.25">
      <c r="A8797">
        <v>345</v>
      </c>
      <c r="B8797">
        <v>345102</v>
      </c>
      <c r="C8797">
        <v>6310</v>
      </c>
      <c r="D8797" t="str">
        <f>VLOOKUP(C8797,'Schedule 3'!A:M,13,FALSE)</f>
        <v>Operational/Non-Service Expenses</v>
      </c>
      <c r="E8797">
        <v>25.56</v>
      </c>
      <c r="F8797" s="1">
        <v>42844</v>
      </c>
      <c r="G8797" t="s">
        <v>462</v>
      </c>
      <c r="H8797" t="s">
        <v>882</v>
      </c>
      <c r="K8797">
        <v>858261</v>
      </c>
      <c r="L8797">
        <v>267760</v>
      </c>
      <c r="Q8797" t="s">
        <v>1264</v>
      </c>
      <c r="U8797">
        <v>4</v>
      </c>
      <c r="V8797">
        <v>17</v>
      </c>
      <c r="X8797">
        <v>3005047</v>
      </c>
      <c r="Y8797" t="s">
        <v>65</v>
      </c>
      <c r="Z8797">
        <v>345</v>
      </c>
      <c r="AA8797" t="s">
        <v>755</v>
      </c>
      <c r="AB8797" t="s">
        <v>21</v>
      </c>
      <c r="AC8797">
        <v>1</v>
      </c>
    </row>
    <row r="8798" spans="1:29" x14ac:dyDescent="0.25">
      <c r="A8798">
        <v>345</v>
      </c>
      <c r="B8798">
        <v>345101</v>
      </c>
      <c r="C8798">
        <v>5955</v>
      </c>
      <c r="D8798" t="str">
        <f>VLOOKUP(C8798,'Schedule 3'!A:M,13,FALSE)</f>
        <v>Other Personnel Related Expenses</v>
      </c>
      <c r="E8798">
        <v>150</v>
      </c>
      <c r="F8798" s="1">
        <v>42845</v>
      </c>
      <c r="G8798" t="s">
        <v>462</v>
      </c>
      <c r="H8798" t="s">
        <v>913</v>
      </c>
      <c r="K8798">
        <v>858423</v>
      </c>
      <c r="L8798">
        <v>267791</v>
      </c>
      <c r="Q8798" t="s">
        <v>1264</v>
      </c>
      <c r="U8798">
        <v>4</v>
      </c>
      <c r="V8798">
        <v>17</v>
      </c>
      <c r="X8798">
        <v>3006948</v>
      </c>
      <c r="Y8798" t="s">
        <v>65</v>
      </c>
      <c r="Z8798">
        <v>345</v>
      </c>
      <c r="AA8798" t="s">
        <v>755</v>
      </c>
      <c r="AB8798" t="s">
        <v>21</v>
      </c>
      <c r="AC8798">
        <v>1</v>
      </c>
    </row>
    <row r="8799" spans="1:29" x14ac:dyDescent="0.25">
      <c r="A8799">
        <v>345</v>
      </c>
      <c r="B8799">
        <v>345102</v>
      </c>
      <c r="C8799">
        <v>6285</v>
      </c>
      <c r="D8799" t="str">
        <f>VLOOKUP(C8799,'Schedule 3'!A:M,13,FALSE)</f>
        <v>Operational/Non-Service Expenses</v>
      </c>
      <c r="E8799">
        <v>117.86</v>
      </c>
      <c r="F8799" s="1">
        <v>42850</v>
      </c>
      <c r="G8799" t="s">
        <v>462</v>
      </c>
      <c r="H8799" t="s">
        <v>983</v>
      </c>
      <c r="K8799">
        <v>858993</v>
      </c>
      <c r="L8799">
        <v>268081</v>
      </c>
      <c r="Q8799" t="s">
        <v>1264</v>
      </c>
      <c r="U8799">
        <v>4</v>
      </c>
      <c r="V8799">
        <v>17</v>
      </c>
      <c r="X8799">
        <v>3031738</v>
      </c>
      <c r="Y8799" t="s">
        <v>65</v>
      </c>
      <c r="Z8799">
        <v>345</v>
      </c>
      <c r="AA8799" t="s">
        <v>755</v>
      </c>
      <c r="AB8799" t="s">
        <v>21</v>
      </c>
      <c r="AC8799">
        <v>1</v>
      </c>
    </row>
    <row r="8800" spans="1:29" x14ac:dyDescent="0.25">
      <c r="A8800">
        <v>345</v>
      </c>
      <c r="B8800">
        <v>345103</v>
      </c>
      <c r="C8800">
        <v>5960</v>
      </c>
      <c r="D8800" t="str">
        <f>VLOOKUP(C8800,'Schedule 3'!A:M,13,FALSE)</f>
        <v>Other Personnel Related Expenses</v>
      </c>
      <c r="E8800">
        <v>53.53</v>
      </c>
      <c r="F8800" s="1">
        <v>42850</v>
      </c>
      <c r="G8800" t="s">
        <v>462</v>
      </c>
      <c r="H8800" t="s">
        <v>1285</v>
      </c>
      <c r="K8800">
        <v>858994</v>
      </c>
      <c r="L8800">
        <v>268081</v>
      </c>
      <c r="Q8800" t="s">
        <v>1264</v>
      </c>
      <c r="U8800">
        <v>4</v>
      </c>
      <c r="V8800">
        <v>17</v>
      </c>
      <c r="X8800">
        <v>3007768</v>
      </c>
      <c r="Y8800" t="s">
        <v>65</v>
      </c>
      <c r="Z8800">
        <v>345</v>
      </c>
      <c r="AA8800" t="s">
        <v>755</v>
      </c>
      <c r="AB8800" t="s">
        <v>21</v>
      </c>
      <c r="AC8800">
        <v>1</v>
      </c>
    </row>
    <row r="8801" spans="1:29" x14ac:dyDescent="0.25">
      <c r="A8801">
        <v>345</v>
      </c>
      <c r="B8801">
        <v>345101</v>
      </c>
      <c r="C8801">
        <v>5960</v>
      </c>
      <c r="D8801" t="str">
        <f>VLOOKUP(C8801,'Schedule 3'!A:M,13,FALSE)</f>
        <v>Other Personnel Related Expenses</v>
      </c>
      <c r="E8801">
        <v>52.89</v>
      </c>
      <c r="F8801" s="1">
        <v>42850</v>
      </c>
      <c r="G8801" t="s">
        <v>462</v>
      </c>
      <c r="H8801" t="s">
        <v>1285</v>
      </c>
      <c r="K8801">
        <v>858995</v>
      </c>
      <c r="L8801">
        <v>268081</v>
      </c>
      <c r="Q8801" t="s">
        <v>1264</v>
      </c>
      <c r="U8801">
        <v>4</v>
      </c>
      <c r="V8801">
        <v>17</v>
      </c>
      <c r="X8801">
        <v>3007768</v>
      </c>
      <c r="Y8801" t="s">
        <v>65</v>
      </c>
      <c r="Z8801">
        <v>345</v>
      </c>
      <c r="AA8801" t="s">
        <v>755</v>
      </c>
      <c r="AB8801" t="s">
        <v>21</v>
      </c>
      <c r="AC8801">
        <v>1</v>
      </c>
    </row>
    <row r="8802" spans="1:29" x14ac:dyDescent="0.25">
      <c r="A8802">
        <v>345</v>
      </c>
      <c r="B8802">
        <v>345102</v>
      </c>
      <c r="C8802">
        <v>6285</v>
      </c>
      <c r="D8802" t="str">
        <f>VLOOKUP(C8802,'Schedule 3'!A:M,13,FALSE)</f>
        <v>Operational/Non-Service Expenses</v>
      </c>
      <c r="E8802">
        <v>25.4</v>
      </c>
      <c r="F8802" s="1">
        <v>42850</v>
      </c>
      <c r="G8802" t="s">
        <v>462</v>
      </c>
      <c r="H8802" t="s">
        <v>926</v>
      </c>
      <c r="K8802">
        <v>858998</v>
      </c>
      <c r="L8802">
        <v>268081</v>
      </c>
      <c r="Q8802" t="s">
        <v>1264</v>
      </c>
      <c r="U8802">
        <v>4</v>
      </c>
      <c r="V8802">
        <v>17</v>
      </c>
      <c r="X8802">
        <v>3006714</v>
      </c>
      <c r="Y8802" t="s">
        <v>65</v>
      </c>
      <c r="Z8802">
        <v>345</v>
      </c>
      <c r="AA8802" t="s">
        <v>755</v>
      </c>
      <c r="AB8802" t="s">
        <v>21</v>
      </c>
      <c r="AC8802">
        <v>1</v>
      </c>
    </row>
    <row r="8803" spans="1:29" x14ac:dyDescent="0.25">
      <c r="A8803">
        <v>345</v>
      </c>
      <c r="B8803">
        <v>345102</v>
      </c>
      <c r="C8803">
        <v>6310</v>
      </c>
      <c r="D8803" t="str">
        <f>VLOOKUP(C8803,'Schedule 3'!A:M,13,FALSE)</f>
        <v>Operational/Non-Service Expenses</v>
      </c>
      <c r="E8803">
        <v>51.2</v>
      </c>
      <c r="F8803" s="1">
        <v>42850</v>
      </c>
      <c r="G8803" t="s">
        <v>462</v>
      </c>
      <c r="H8803" t="s">
        <v>877</v>
      </c>
      <c r="K8803">
        <v>859012</v>
      </c>
      <c r="L8803">
        <v>268081</v>
      </c>
      <c r="Q8803" t="s">
        <v>1264</v>
      </c>
      <c r="U8803">
        <v>4</v>
      </c>
      <c r="V8803">
        <v>17</v>
      </c>
      <c r="X8803">
        <v>3029123</v>
      </c>
      <c r="Y8803" t="s">
        <v>65</v>
      </c>
      <c r="Z8803">
        <v>345</v>
      </c>
      <c r="AA8803" t="s">
        <v>755</v>
      </c>
      <c r="AB8803" t="s">
        <v>21</v>
      </c>
      <c r="AC8803">
        <v>1</v>
      </c>
    </row>
    <row r="8804" spans="1:29" x14ac:dyDescent="0.25">
      <c r="A8804">
        <v>345</v>
      </c>
      <c r="B8804">
        <v>345101</v>
      </c>
      <c r="C8804">
        <v>6310</v>
      </c>
      <c r="D8804" t="str">
        <f>VLOOKUP(C8804,'Schedule 3'!A:M,13,FALSE)</f>
        <v>Operational/Non-Service Expenses</v>
      </c>
      <c r="E8804">
        <v>49.6</v>
      </c>
      <c r="F8804" s="1">
        <v>42850</v>
      </c>
      <c r="G8804" t="s">
        <v>462</v>
      </c>
      <c r="H8804" t="s">
        <v>877</v>
      </c>
      <c r="K8804">
        <v>859013</v>
      </c>
      <c r="L8804">
        <v>268081</v>
      </c>
      <c r="Q8804" t="s">
        <v>1264</v>
      </c>
      <c r="U8804">
        <v>4</v>
      </c>
      <c r="V8804">
        <v>17</v>
      </c>
      <c r="X8804">
        <v>3029123</v>
      </c>
      <c r="Y8804" t="s">
        <v>65</v>
      </c>
      <c r="Z8804">
        <v>345</v>
      </c>
      <c r="AA8804" t="s">
        <v>755</v>
      </c>
      <c r="AB8804" t="s">
        <v>21</v>
      </c>
      <c r="AC8804">
        <v>1</v>
      </c>
    </row>
    <row r="8805" spans="1:29" x14ac:dyDescent="0.25">
      <c r="A8805">
        <v>345</v>
      </c>
      <c r="B8805">
        <v>345102</v>
      </c>
      <c r="C8805">
        <v>6310</v>
      </c>
      <c r="D8805" t="str">
        <f>VLOOKUP(C8805,'Schedule 3'!A:M,13,FALSE)</f>
        <v>Operational/Non-Service Expenses</v>
      </c>
      <c r="E8805">
        <v>107.79</v>
      </c>
      <c r="F8805" s="1">
        <v>42850</v>
      </c>
      <c r="G8805" t="s">
        <v>462</v>
      </c>
      <c r="H8805" t="s">
        <v>882</v>
      </c>
      <c r="K8805">
        <v>859014</v>
      </c>
      <c r="L8805">
        <v>268081</v>
      </c>
      <c r="Q8805" t="s">
        <v>1264</v>
      </c>
      <c r="U8805">
        <v>4</v>
      </c>
      <c r="V8805">
        <v>17</v>
      </c>
      <c r="X8805">
        <v>3005047</v>
      </c>
      <c r="Y8805" t="s">
        <v>65</v>
      </c>
      <c r="Z8805">
        <v>345</v>
      </c>
      <c r="AA8805" t="s">
        <v>755</v>
      </c>
      <c r="AB8805" t="s">
        <v>21</v>
      </c>
      <c r="AC8805">
        <v>1</v>
      </c>
    </row>
    <row r="8806" spans="1:29" x14ac:dyDescent="0.25">
      <c r="A8806">
        <v>345</v>
      </c>
      <c r="B8806">
        <v>345101</v>
      </c>
      <c r="C8806">
        <v>6285</v>
      </c>
      <c r="D8806" t="str">
        <f>VLOOKUP(C8806,'Schedule 3'!A:M,13,FALSE)</f>
        <v>Operational/Non-Service Expenses</v>
      </c>
      <c r="E8806">
        <v>31.75</v>
      </c>
      <c r="F8806" s="1">
        <v>42850</v>
      </c>
      <c r="G8806" t="s">
        <v>462</v>
      </c>
      <c r="H8806" t="s">
        <v>925</v>
      </c>
      <c r="K8806">
        <v>859150</v>
      </c>
      <c r="L8806">
        <v>268162</v>
      </c>
      <c r="Q8806" t="s">
        <v>1264</v>
      </c>
      <c r="U8806">
        <v>4</v>
      </c>
      <c r="V8806">
        <v>17</v>
      </c>
      <c r="X8806">
        <v>3005740</v>
      </c>
      <c r="Y8806" t="s">
        <v>65</v>
      </c>
      <c r="Z8806">
        <v>345</v>
      </c>
      <c r="AA8806" t="s">
        <v>755</v>
      </c>
      <c r="AB8806" t="s">
        <v>21</v>
      </c>
      <c r="AC8806">
        <v>1</v>
      </c>
    </row>
    <row r="8807" spans="1:29" x14ac:dyDescent="0.25">
      <c r="A8807">
        <v>345</v>
      </c>
      <c r="B8807">
        <v>345103</v>
      </c>
      <c r="C8807">
        <v>6345</v>
      </c>
      <c r="D8807" t="str">
        <f>VLOOKUP(C8807,'Schedule 3'!A:M,13,FALSE)</f>
        <v>Operational/Non-Service Expenses</v>
      </c>
      <c r="E8807">
        <v>27.04</v>
      </c>
      <c r="F8807" s="1">
        <v>42850</v>
      </c>
      <c r="G8807" t="s">
        <v>462</v>
      </c>
      <c r="H8807" t="s">
        <v>925</v>
      </c>
      <c r="K8807">
        <v>859151</v>
      </c>
      <c r="L8807">
        <v>268162</v>
      </c>
      <c r="Q8807" t="s">
        <v>1264</v>
      </c>
      <c r="U8807">
        <v>4</v>
      </c>
      <c r="V8807">
        <v>17</v>
      </c>
      <c r="X8807">
        <v>3005740</v>
      </c>
      <c r="Y8807" t="s">
        <v>65</v>
      </c>
      <c r="Z8807">
        <v>345</v>
      </c>
      <c r="AA8807" t="s">
        <v>755</v>
      </c>
      <c r="AB8807" t="s">
        <v>21</v>
      </c>
      <c r="AC8807">
        <v>1</v>
      </c>
    </row>
    <row r="8808" spans="1:29" x14ac:dyDescent="0.25">
      <c r="A8808">
        <v>345</v>
      </c>
      <c r="B8808">
        <v>345102</v>
      </c>
      <c r="C8808">
        <v>6260</v>
      </c>
      <c r="D8808" t="str">
        <f>VLOOKUP(C8808,'Schedule 3'!A:M,13,FALSE)</f>
        <v>Operational/Non-Service Expenses</v>
      </c>
      <c r="E8808">
        <v>159.84</v>
      </c>
      <c r="F8808" s="1">
        <v>42850</v>
      </c>
      <c r="G8808" t="s">
        <v>462</v>
      </c>
      <c r="H8808" t="s">
        <v>878</v>
      </c>
      <c r="K8808">
        <v>859159</v>
      </c>
      <c r="L8808">
        <v>268162</v>
      </c>
      <c r="Q8808" t="s">
        <v>1264</v>
      </c>
      <c r="U8808">
        <v>4</v>
      </c>
      <c r="V8808">
        <v>17</v>
      </c>
      <c r="X8808">
        <v>3000092</v>
      </c>
      <c r="Y8808" t="s">
        <v>65</v>
      </c>
      <c r="Z8808">
        <v>345</v>
      </c>
      <c r="AA8808" t="s">
        <v>755</v>
      </c>
      <c r="AB8808" t="s">
        <v>21</v>
      </c>
      <c r="AC8808">
        <v>1</v>
      </c>
    </row>
    <row r="8809" spans="1:29" x14ac:dyDescent="0.25">
      <c r="A8809">
        <v>345</v>
      </c>
      <c r="B8809">
        <v>345102</v>
      </c>
      <c r="C8809">
        <v>5895</v>
      </c>
      <c r="D8809" t="str">
        <f>VLOOKUP(C8809,'Schedule 3'!A:M,13,FALSE)</f>
        <v>Operational/Non-Service Expenses</v>
      </c>
      <c r="E8809">
        <v>29.13</v>
      </c>
      <c r="F8809" s="1">
        <v>42850</v>
      </c>
      <c r="G8809" t="s">
        <v>462</v>
      </c>
      <c r="H8809" t="s">
        <v>850</v>
      </c>
      <c r="K8809">
        <v>859246</v>
      </c>
      <c r="L8809">
        <v>268162</v>
      </c>
      <c r="Q8809" t="s">
        <v>1264</v>
      </c>
      <c r="U8809">
        <v>4</v>
      </c>
      <c r="V8809">
        <v>17</v>
      </c>
      <c r="X8809">
        <v>3000067</v>
      </c>
      <c r="Y8809" t="s">
        <v>65</v>
      </c>
      <c r="Z8809">
        <v>345</v>
      </c>
      <c r="AA8809" t="s">
        <v>755</v>
      </c>
      <c r="AB8809" t="s">
        <v>21</v>
      </c>
      <c r="AC8809">
        <v>1</v>
      </c>
    </row>
    <row r="8810" spans="1:29" x14ac:dyDescent="0.25">
      <c r="A8810">
        <v>345</v>
      </c>
      <c r="B8810">
        <v>345101</v>
      </c>
      <c r="C8810">
        <v>5955</v>
      </c>
      <c r="D8810" t="str">
        <f>VLOOKUP(C8810,'Schedule 3'!A:M,13,FALSE)</f>
        <v>Other Personnel Related Expenses</v>
      </c>
      <c r="E8810">
        <v>150</v>
      </c>
      <c r="F8810" s="1">
        <v>42852</v>
      </c>
      <c r="G8810" t="s">
        <v>462</v>
      </c>
      <c r="H8810" t="s">
        <v>913</v>
      </c>
      <c r="K8810">
        <v>859976</v>
      </c>
      <c r="L8810">
        <v>268369</v>
      </c>
      <c r="Q8810" t="s">
        <v>1264</v>
      </c>
      <c r="U8810">
        <v>4</v>
      </c>
      <c r="V8810">
        <v>17</v>
      </c>
      <c r="X8810">
        <v>3006948</v>
      </c>
      <c r="Y8810" t="s">
        <v>65</v>
      </c>
      <c r="Z8810">
        <v>345</v>
      </c>
      <c r="AA8810" t="s">
        <v>755</v>
      </c>
      <c r="AB8810" t="s">
        <v>21</v>
      </c>
      <c r="AC8810">
        <v>1</v>
      </c>
    </row>
    <row r="8811" spans="1:29" x14ac:dyDescent="0.25">
      <c r="A8811">
        <v>345</v>
      </c>
      <c r="B8811">
        <v>345101</v>
      </c>
      <c r="C8811">
        <v>6260</v>
      </c>
      <c r="D8811" t="str">
        <f>VLOOKUP(C8811,'Schedule 3'!A:M,13,FALSE)</f>
        <v>Operational/Non-Service Expenses</v>
      </c>
      <c r="E8811">
        <v>228.07</v>
      </c>
      <c r="F8811" s="1">
        <v>42856</v>
      </c>
      <c r="G8811" t="s">
        <v>462</v>
      </c>
      <c r="H8811" t="s">
        <v>851</v>
      </c>
      <c r="K8811">
        <v>860406</v>
      </c>
      <c r="L8811">
        <v>268600</v>
      </c>
      <c r="Q8811" t="s">
        <v>1264</v>
      </c>
      <c r="U8811">
        <v>5</v>
      </c>
      <c r="V8811">
        <v>17</v>
      </c>
      <c r="X8811">
        <v>3000863</v>
      </c>
      <c r="Y8811" t="s">
        <v>65</v>
      </c>
      <c r="Z8811">
        <v>345</v>
      </c>
      <c r="AA8811" t="s">
        <v>755</v>
      </c>
      <c r="AB8811" t="s">
        <v>21</v>
      </c>
      <c r="AC8811">
        <v>1</v>
      </c>
    </row>
    <row r="8812" spans="1:29" x14ac:dyDescent="0.25">
      <c r="A8812">
        <v>345</v>
      </c>
      <c r="B8812">
        <v>345102</v>
      </c>
      <c r="C8812">
        <v>5960</v>
      </c>
      <c r="D8812" t="str">
        <f>VLOOKUP(C8812,'Schedule 3'!A:M,13,FALSE)</f>
        <v>Other Personnel Related Expenses</v>
      </c>
      <c r="E8812">
        <v>36.799999999999997</v>
      </c>
      <c r="F8812" s="1">
        <v>42856</v>
      </c>
      <c r="G8812" t="s">
        <v>462</v>
      </c>
      <c r="H8812" t="s">
        <v>841</v>
      </c>
      <c r="K8812">
        <v>860422</v>
      </c>
      <c r="L8812">
        <v>268600</v>
      </c>
      <c r="Q8812" t="s">
        <v>1264</v>
      </c>
      <c r="U8812">
        <v>5</v>
      </c>
      <c r="V8812">
        <v>17</v>
      </c>
      <c r="X8812">
        <v>3004979</v>
      </c>
      <c r="Y8812" t="s">
        <v>65</v>
      </c>
      <c r="Z8812">
        <v>345</v>
      </c>
      <c r="AA8812" t="s">
        <v>755</v>
      </c>
      <c r="AB8812" t="s">
        <v>21</v>
      </c>
      <c r="AC8812">
        <v>1</v>
      </c>
    </row>
    <row r="8813" spans="1:29" x14ac:dyDescent="0.25">
      <c r="A8813">
        <v>345</v>
      </c>
      <c r="B8813">
        <v>345102</v>
      </c>
      <c r="C8813">
        <v>5960</v>
      </c>
      <c r="D8813" t="str">
        <f>VLOOKUP(C8813,'Schedule 3'!A:M,13,FALSE)</f>
        <v>Other Personnel Related Expenses</v>
      </c>
      <c r="E8813">
        <v>51.8</v>
      </c>
      <c r="F8813" s="1">
        <v>42856</v>
      </c>
      <c r="G8813" t="s">
        <v>462</v>
      </c>
      <c r="H8813" t="s">
        <v>841</v>
      </c>
      <c r="K8813">
        <v>860423</v>
      </c>
      <c r="L8813">
        <v>268600</v>
      </c>
      <c r="Q8813" t="s">
        <v>1264</v>
      </c>
      <c r="U8813">
        <v>5</v>
      </c>
      <c r="V8813">
        <v>17</v>
      </c>
      <c r="X8813">
        <v>3004979</v>
      </c>
      <c r="Y8813" t="s">
        <v>65</v>
      </c>
      <c r="Z8813">
        <v>345</v>
      </c>
      <c r="AA8813" t="s">
        <v>755</v>
      </c>
      <c r="AB8813" t="s">
        <v>21</v>
      </c>
      <c r="AC8813">
        <v>1</v>
      </c>
    </row>
    <row r="8814" spans="1:29" x14ac:dyDescent="0.25">
      <c r="A8814">
        <v>345</v>
      </c>
      <c r="B8814">
        <v>345101</v>
      </c>
      <c r="C8814">
        <v>5895</v>
      </c>
      <c r="D8814" t="str">
        <f>VLOOKUP(C8814,'Schedule 3'!A:M,13,FALSE)</f>
        <v>Operational/Non-Service Expenses</v>
      </c>
      <c r="E8814">
        <v>14.3</v>
      </c>
      <c r="F8814" s="1">
        <v>42856</v>
      </c>
      <c r="G8814" t="s">
        <v>462</v>
      </c>
      <c r="H8814" t="s">
        <v>848</v>
      </c>
      <c r="K8814">
        <v>860476</v>
      </c>
      <c r="L8814">
        <v>268600</v>
      </c>
      <c r="Q8814" t="s">
        <v>1264</v>
      </c>
      <c r="U8814">
        <v>5</v>
      </c>
      <c r="V8814">
        <v>17</v>
      </c>
      <c r="X8814">
        <v>3049664</v>
      </c>
      <c r="Y8814" t="s">
        <v>65</v>
      </c>
      <c r="Z8814">
        <v>345</v>
      </c>
      <c r="AA8814" t="s">
        <v>755</v>
      </c>
      <c r="AB8814" t="s">
        <v>21</v>
      </c>
      <c r="AC8814">
        <v>1</v>
      </c>
    </row>
    <row r="8815" spans="1:29" x14ac:dyDescent="0.25">
      <c r="A8815">
        <v>345</v>
      </c>
      <c r="B8815">
        <v>345103</v>
      </c>
      <c r="C8815">
        <v>5820</v>
      </c>
      <c r="D8815" t="str">
        <f>VLOOKUP(C8815,'Schedule 3'!A:M,13,FALSE)</f>
        <v>Other Personnel Related Expenses</v>
      </c>
      <c r="E8815">
        <v>51.5</v>
      </c>
      <c r="F8815" s="1">
        <v>42856</v>
      </c>
      <c r="G8815" t="s">
        <v>462</v>
      </c>
      <c r="H8815" t="s">
        <v>848</v>
      </c>
      <c r="K8815">
        <v>860476</v>
      </c>
      <c r="L8815">
        <v>268600</v>
      </c>
      <c r="Q8815" t="s">
        <v>1264</v>
      </c>
      <c r="U8815">
        <v>5</v>
      </c>
      <c r="V8815">
        <v>17</v>
      </c>
      <c r="X8815">
        <v>3049664</v>
      </c>
      <c r="Y8815" t="s">
        <v>65</v>
      </c>
      <c r="Z8815">
        <v>345</v>
      </c>
      <c r="AA8815" t="s">
        <v>755</v>
      </c>
      <c r="AB8815" t="s">
        <v>21</v>
      </c>
      <c r="AC8815">
        <v>2</v>
      </c>
    </row>
    <row r="8816" spans="1:29" x14ac:dyDescent="0.25">
      <c r="A8816">
        <v>345</v>
      </c>
      <c r="B8816">
        <v>345101</v>
      </c>
      <c r="C8816">
        <v>5805</v>
      </c>
      <c r="D8816" t="str">
        <f>VLOOKUP(C8816,'Schedule 3'!A:M,13,FALSE)</f>
        <v>Operational/Non-Service Expenses</v>
      </c>
      <c r="E8816">
        <v>50</v>
      </c>
      <c r="F8816" s="1">
        <v>42856</v>
      </c>
      <c r="G8816" t="s">
        <v>462</v>
      </c>
      <c r="H8816" t="s">
        <v>848</v>
      </c>
      <c r="K8816">
        <v>860476</v>
      </c>
      <c r="L8816">
        <v>268600</v>
      </c>
      <c r="Q8816" t="s">
        <v>1264</v>
      </c>
      <c r="U8816">
        <v>5</v>
      </c>
      <c r="V8816">
        <v>17</v>
      </c>
      <c r="X8816">
        <v>3049664</v>
      </c>
      <c r="Y8816" t="s">
        <v>65</v>
      </c>
      <c r="Z8816">
        <v>345</v>
      </c>
      <c r="AA8816" t="s">
        <v>755</v>
      </c>
      <c r="AB8816" t="s">
        <v>21</v>
      </c>
      <c r="AC8816">
        <v>3</v>
      </c>
    </row>
    <row r="8817" spans="1:29" x14ac:dyDescent="0.25">
      <c r="A8817">
        <v>345</v>
      </c>
      <c r="B8817">
        <v>345101</v>
      </c>
      <c r="C8817">
        <v>5860</v>
      </c>
      <c r="D8817" t="str">
        <f>VLOOKUP(C8817,'Schedule 3'!A:M,13,FALSE)</f>
        <v>Other Personnel Related Expenses</v>
      </c>
      <c r="E8817">
        <v>14.58</v>
      </c>
      <c r="F8817" s="1">
        <v>42856</v>
      </c>
      <c r="G8817" t="s">
        <v>462</v>
      </c>
      <c r="H8817" t="s">
        <v>848</v>
      </c>
      <c r="K8817">
        <v>860476</v>
      </c>
      <c r="L8817">
        <v>268600</v>
      </c>
      <c r="Q8817" t="s">
        <v>1264</v>
      </c>
      <c r="U8817">
        <v>5</v>
      </c>
      <c r="V8817">
        <v>17</v>
      </c>
      <c r="X8817">
        <v>3049664</v>
      </c>
      <c r="Y8817" t="s">
        <v>65</v>
      </c>
      <c r="Z8817">
        <v>345</v>
      </c>
      <c r="AA8817" t="s">
        <v>755</v>
      </c>
      <c r="AB8817" t="s">
        <v>21</v>
      </c>
      <c r="AC8817">
        <v>4</v>
      </c>
    </row>
    <row r="8818" spans="1:29" x14ac:dyDescent="0.25">
      <c r="A8818">
        <v>345</v>
      </c>
      <c r="B8818">
        <v>345102</v>
      </c>
      <c r="C8818">
        <v>5955</v>
      </c>
      <c r="D8818" t="str">
        <f>VLOOKUP(C8818,'Schedule 3'!A:M,13,FALSE)</f>
        <v>Other Personnel Related Expenses</v>
      </c>
      <c r="E8818">
        <v>89.8</v>
      </c>
      <c r="F8818" s="1">
        <v>42856</v>
      </c>
      <c r="G8818" t="s">
        <v>462</v>
      </c>
      <c r="H8818" t="s">
        <v>881</v>
      </c>
      <c r="K8818">
        <v>860538</v>
      </c>
      <c r="L8818">
        <v>268702</v>
      </c>
      <c r="Q8818" t="s">
        <v>1264</v>
      </c>
      <c r="U8818">
        <v>5</v>
      </c>
      <c r="V8818">
        <v>17</v>
      </c>
      <c r="X8818">
        <v>3014539</v>
      </c>
      <c r="Y8818" t="s">
        <v>65</v>
      </c>
      <c r="Z8818">
        <v>345</v>
      </c>
      <c r="AA8818" t="s">
        <v>755</v>
      </c>
      <c r="AB8818" t="s">
        <v>21</v>
      </c>
      <c r="AC8818">
        <v>1</v>
      </c>
    </row>
    <row r="8819" spans="1:29" x14ac:dyDescent="0.25">
      <c r="A8819">
        <v>345</v>
      </c>
      <c r="B8819">
        <v>345102</v>
      </c>
      <c r="C8819">
        <v>6310</v>
      </c>
      <c r="D8819" t="str">
        <f>VLOOKUP(C8819,'Schedule 3'!A:M,13,FALSE)</f>
        <v>Operational/Non-Service Expenses</v>
      </c>
      <c r="E8819">
        <v>44.39</v>
      </c>
      <c r="F8819" s="1">
        <v>42856</v>
      </c>
      <c r="G8819" t="s">
        <v>462</v>
      </c>
      <c r="H8819" t="s">
        <v>904</v>
      </c>
      <c r="K8819">
        <v>860540</v>
      </c>
      <c r="L8819">
        <v>268702</v>
      </c>
      <c r="Q8819" t="s">
        <v>1264</v>
      </c>
      <c r="U8819">
        <v>5</v>
      </c>
      <c r="V8819">
        <v>17</v>
      </c>
      <c r="X8819">
        <v>3008346</v>
      </c>
      <c r="Y8819" t="s">
        <v>65</v>
      </c>
      <c r="Z8819">
        <v>345</v>
      </c>
      <c r="AA8819" t="s">
        <v>755</v>
      </c>
      <c r="AB8819" t="s">
        <v>21</v>
      </c>
      <c r="AC8819">
        <v>1</v>
      </c>
    </row>
    <row r="8820" spans="1:29" x14ac:dyDescent="0.25">
      <c r="A8820">
        <v>345</v>
      </c>
      <c r="B8820">
        <v>345102</v>
      </c>
      <c r="C8820">
        <v>6310</v>
      </c>
      <c r="D8820" t="str">
        <f>VLOOKUP(C8820,'Schedule 3'!A:M,13,FALSE)</f>
        <v>Operational/Non-Service Expenses</v>
      </c>
      <c r="E8820">
        <v>18.61</v>
      </c>
      <c r="F8820" s="1">
        <v>42856</v>
      </c>
      <c r="G8820" t="s">
        <v>462</v>
      </c>
      <c r="H8820" t="s">
        <v>880</v>
      </c>
      <c r="K8820">
        <v>860541</v>
      </c>
      <c r="L8820">
        <v>268702</v>
      </c>
      <c r="Q8820" t="s">
        <v>1264</v>
      </c>
      <c r="U8820">
        <v>5</v>
      </c>
      <c r="V8820">
        <v>17</v>
      </c>
      <c r="X8820">
        <v>3004931</v>
      </c>
      <c r="Y8820" t="s">
        <v>65</v>
      </c>
      <c r="Z8820">
        <v>345</v>
      </c>
      <c r="AA8820" t="s">
        <v>755</v>
      </c>
      <c r="AB8820" t="s">
        <v>21</v>
      </c>
      <c r="AC8820">
        <v>1</v>
      </c>
    </row>
    <row r="8821" spans="1:29" x14ac:dyDescent="0.25">
      <c r="A8821">
        <v>345</v>
      </c>
      <c r="B8821">
        <v>345102</v>
      </c>
      <c r="C8821">
        <v>6285</v>
      </c>
      <c r="D8821" t="str">
        <f>VLOOKUP(C8821,'Schedule 3'!A:M,13,FALSE)</f>
        <v>Operational/Non-Service Expenses</v>
      </c>
      <c r="E8821">
        <v>14.83</v>
      </c>
      <c r="F8821" s="1">
        <v>42856</v>
      </c>
      <c r="G8821" t="s">
        <v>462</v>
      </c>
      <c r="H8821" t="s">
        <v>880</v>
      </c>
      <c r="K8821">
        <v>860542</v>
      </c>
      <c r="L8821">
        <v>268702</v>
      </c>
      <c r="Q8821" t="s">
        <v>1264</v>
      </c>
      <c r="U8821">
        <v>5</v>
      </c>
      <c r="V8821">
        <v>17</v>
      </c>
      <c r="X8821">
        <v>3004931</v>
      </c>
      <c r="Y8821" t="s">
        <v>65</v>
      </c>
      <c r="Z8821">
        <v>345</v>
      </c>
      <c r="AA8821" t="s">
        <v>755</v>
      </c>
      <c r="AB8821" t="s">
        <v>21</v>
      </c>
      <c r="AC8821">
        <v>1</v>
      </c>
    </row>
    <row r="8822" spans="1:29" x14ac:dyDescent="0.25">
      <c r="A8822">
        <v>345</v>
      </c>
      <c r="B8822">
        <v>345102</v>
      </c>
      <c r="C8822">
        <v>6285</v>
      </c>
      <c r="D8822" t="str">
        <f>VLOOKUP(C8822,'Schedule 3'!A:M,13,FALSE)</f>
        <v>Operational/Non-Service Expenses</v>
      </c>
      <c r="E8822">
        <v>24.27</v>
      </c>
      <c r="F8822" s="1">
        <v>42856</v>
      </c>
      <c r="G8822" t="s">
        <v>462</v>
      </c>
      <c r="H8822" t="s">
        <v>880</v>
      </c>
      <c r="K8822">
        <v>860543</v>
      </c>
      <c r="L8822">
        <v>268702</v>
      </c>
      <c r="Q8822" t="s">
        <v>1264</v>
      </c>
      <c r="U8822">
        <v>5</v>
      </c>
      <c r="V8822">
        <v>17</v>
      </c>
      <c r="X8822">
        <v>3004931</v>
      </c>
      <c r="Y8822" t="s">
        <v>65</v>
      </c>
      <c r="Z8822">
        <v>345</v>
      </c>
      <c r="AA8822" t="s">
        <v>755</v>
      </c>
      <c r="AB8822" t="s">
        <v>21</v>
      </c>
      <c r="AC8822">
        <v>1</v>
      </c>
    </row>
    <row r="8823" spans="1:29" x14ac:dyDescent="0.25">
      <c r="A8823">
        <v>345</v>
      </c>
      <c r="B8823">
        <v>345101</v>
      </c>
      <c r="C8823">
        <v>5820</v>
      </c>
      <c r="D8823" t="str">
        <f>VLOOKUP(C8823,'Schedule 3'!A:M,13,FALSE)</f>
        <v>Other Personnel Related Expenses</v>
      </c>
      <c r="E8823">
        <v>150</v>
      </c>
      <c r="F8823" s="1">
        <v>42856</v>
      </c>
      <c r="G8823" t="s">
        <v>462</v>
      </c>
      <c r="H8823" t="s">
        <v>902</v>
      </c>
      <c r="K8823">
        <v>860560</v>
      </c>
      <c r="L8823">
        <v>268702</v>
      </c>
      <c r="Q8823" t="s">
        <v>1264</v>
      </c>
      <c r="U8823">
        <v>5</v>
      </c>
      <c r="V8823">
        <v>17</v>
      </c>
      <c r="X8823">
        <v>3006388</v>
      </c>
      <c r="Y8823" t="s">
        <v>65</v>
      </c>
      <c r="Z8823">
        <v>345</v>
      </c>
      <c r="AA8823" t="s">
        <v>755</v>
      </c>
      <c r="AB8823" t="s">
        <v>21</v>
      </c>
      <c r="AC8823">
        <v>1</v>
      </c>
    </row>
    <row r="8824" spans="1:29" x14ac:dyDescent="0.25">
      <c r="A8824">
        <v>345</v>
      </c>
      <c r="B8824">
        <v>345102</v>
      </c>
      <c r="C8824">
        <v>5895</v>
      </c>
      <c r="D8824" t="str">
        <f>VLOOKUP(C8824,'Schedule 3'!A:M,13,FALSE)</f>
        <v>Operational/Non-Service Expenses</v>
      </c>
      <c r="E8824">
        <v>35.61</v>
      </c>
      <c r="F8824" s="1">
        <v>42857</v>
      </c>
      <c r="G8824" t="s">
        <v>462</v>
      </c>
      <c r="H8824" t="s">
        <v>867</v>
      </c>
      <c r="K8824">
        <v>860979</v>
      </c>
      <c r="L8824">
        <v>268819</v>
      </c>
      <c r="Q8824" t="s">
        <v>1264</v>
      </c>
      <c r="U8824">
        <v>5</v>
      </c>
      <c r="V8824">
        <v>17</v>
      </c>
      <c r="X8824">
        <v>3029848</v>
      </c>
      <c r="Y8824" t="s">
        <v>65</v>
      </c>
      <c r="Z8824">
        <v>345</v>
      </c>
      <c r="AA8824" t="s">
        <v>755</v>
      </c>
      <c r="AB8824" t="s">
        <v>21</v>
      </c>
      <c r="AC8824">
        <v>1</v>
      </c>
    </row>
    <row r="8825" spans="1:29" x14ac:dyDescent="0.25">
      <c r="A8825">
        <v>345</v>
      </c>
      <c r="B8825">
        <v>345102</v>
      </c>
      <c r="C8825">
        <v>5880</v>
      </c>
      <c r="D8825" t="str">
        <f>VLOOKUP(C8825,'Schedule 3'!A:M,13,FALSE)</f>
        <v>Other Personnel Related Expenses</v>
      </c>
      <c r="E8825">
        <v>19.63</v>
      </c>
      <c r="F8825" s="1">
        <v>42857</v>
      </c>
      <c r="G8825" t="s">
        <v>462</v>
      </c>
      <c r="H8825" t="s">
        <v>867</v>
      </c>
      <c r="K8825">
        <v>860979</v>
      </c>
      <c r="L8825">
        <v>268819</v>
      </c>
      <c r="Q8825" t="s">
        <v>1264</v>
      </c>
      <c r="U8825">
        <v>5</v>
      </c>
      <c r="V8825">
        <v>17</v>
      </c>
      <c r="X8825">
        <v>3029848</v>
      </c>
      <c r="Y8825" t="s">
        <v>65</v>
      </c>
      <c r="Z8825">
        <v>345</v>
      </c>
      <c r="AA8825" t="s">
        <v>755</v>
      </c>
      <c r="AB8825" t="s">
        <v>21</v>
      </c>
      <c r="AC8825">
        <v>2</v>
      </c>
    </row>
    <row r="8826" spans="1:29" x14ac:dyDescent="0.25">
      <c r="A8826">
        <v>345</v>
      </c>
      <c r="B8826">
        <v>345102</v>
      </c>
      <c r="C8826">
        <v>5900</v>
      </c>
      <c r="D8826" t="str">
        <f>VLOOKUP(C8826,'Schedule 3'!A:M,13,FALSE)</f>
        <v>Other Personnel Related Expenses</v>
      </c>
      <c r="E8826">
        <v>16</v>
      </c>
      <c r="F8826" s="1">
        <v>42857</v>
      </c>
      <c r="G8826" t="s">
        <v>462</v>
      </c>
      <c r="H8826" t="s">
        <v>867</v>
      </c>
      <c r="K8826">
        <v>860979</v>
      </c>
      <c r="L8826">
        <v>268819</v>
      </c>
      <c r="Q8826" t="s">
        <v>1264</v>
      </c>
      <c r="U8826">
        <v>5</v>
      </c>
      <c r="V8826">
        <v>17</v>
      </c>
      <c r="X8826">
        <v>3029848</v>
      </c>
      <c r="Y8826" t="s">
        <v>65</v>
      </c>
      <c r="Z8826">
        <v>345</v>
      </c>
      <c r="AA8826" t="s">
        <v>755</v>
      </c>
      <c r="AB8826" t="s">
        <v>21</v>
      </c>
      <c r="AC8826">
        <v>3</v>
      </c>
    </row>
    <row r="8827" spans="1:29" x14ac:dyDescent="0.25">
      <c r="A8827">
        <v>345</v>
      </c>
      <c r="B8827">
        <v>345102</v>
      </c>
      <c r="C8827">
        <v>5880</v>
      </c>
      <c r="D8827" t="str">
        <f>VLOOKUP(C8827,'Schedule 3'!A:M,13,FALSE)</f>
        <v>Other Personnel Related Expenses</v>
      </c>
      <c r="E8827">
        <v>144.05000000000001</v>
      </c>
      <c r="F8827" s="1">
        <v>42857</v>
      </c>
      <c r="G8827" t="s">
        <v>462</v>
      </c>
      <c r="H8827" t="s">
        <v>903</v>
      </c>
      <c r="K8827">
        <v>860985</v>
      </c>
      <c r="L8827">
        <v>268819</v>
      </c>
      <c r="Q8827" t="s">
        <v>1264</v>
      </c>
      <c r="U8827">
        <v>5</v>
      </c>
      <c r="V8827">
        <v>17</v>
      </c>
      <c r="X8827">
        <v>3043997</v>
      </c>
      <c r="Y8827" t="s">
        <v>65</v>
      </c>
      <c r="Z8827">
        <v>345</v>
      </c>
      <c r="AA8827" t="s">
        <v>755</v>
      </c>
      <c r="AB8827" t="s">
        <v>21</v>
      </c>
      <c r="AC8827">
        <v>1</v>
      </c>
    </row>
    <row r="8828" spans="1:29" x14ac:dyDescent="0.25">
      <c r="A8828">
        <v>345</v>
      </c>
      <c r="B8828">
        <v>345102</v>
      </c>
      <c r="C8828">
        <v>5895</v>
      </c>
      <c r="D8828" t="str">
        <f>VLOOKUP(C8828,'Schedule 3'!A:M,13,FALSE)</f>
        <v>Operational/Non-Service Expenses</v>
      </c>
      <c r="E8828">
        <v>51.59</v>
      </c>
      <c r="F8828" s="1">
        <v>42857</v>
      </c>
      <c r="G8828" t="s">
        <v>462</v>
      </c>
      <c r="H8828" t="s">
        <v>850</v>
      </c>
      <c r="K8828">
        <v>861056</v>
      </c>
      <c r="L8828">
        <v>268831</v>
      </c>
      <c r="Q8828" t="s">
        <v>1264</v>
      </c>
      <c r="U8828">
        <v>5</v>
      </c>
      <c r="V8828">
        <v>17</v>
      </c>
      <c r="X8828">
        <v>3000067</v>
      </c>
      <c r="Y8828" t="s">
        <v>65</v>
      </c>
      <c r="Z8828">
        <v>345</v>
      </c>
      <c r="AA8828" t="s">
        <v>755</v>
      </c>
      <c r="AB8828" t="s">
        <v>21</v>
      </c>
      <c r="AC8828">
        <v>1</v>
      </c>
    </row>
    <row r="8829" spans="1:29" x14ac:dyDescent="0.25">
      <c r="A8829">
        <v>345</v>
      </c>
      <c r="B8829">
        <v>345102</v>
      </c>
      <c r="C8829">
        <v>6260</v>
      </c>
      <c r="D8829" t="str">
        <f>VLOOKUP(C8829,'Schedule 3'!A:M,13,FALSE)</f>
        <v>Operational/Non-Service Expenses</v>
      </c>
      <c r="E8829">
        <v>86.34</v>
      </c>
      <c r="F8829" s="1">
        <v>42858</v>
      </c>
      <c r="G8829" t="s">
        <v>462</v>
      </c>
      <c r="H8829" t="s">
        <v>851</v>
      </c>
      <c r="K8829">
        <v>861366</v>
      </c>
      <c r="L8829">
        <v>268940</v>
      </c>
      <c r="Q8829" t="s">
        <v>1264</v>
      </c>
      <c r="U8829">
        <v>5</v>
      </c>
      <c r="V8829">
        <v>17</v>
      </c>
      <c r="X8829">
        <v>3000863</v>
      </c>
      <c r="Y8829" t="s">
        <v>65</v>
      </c>
      <c r="Z8829">
        <v>345</v>
      </c>
      <c r="AA8829" t="s">
        <v>755</v>
      </c>
      <c r="AB8829" t="s">
        <v>21</v>
      </c>
      <c r="AC8829">
        <v>1</v>
      </c>
    </row>
    <row r="8830" spans="1:29" x14ac:dyDescent="0.25">
      <c r="A8830">
        <v>345</v>
      </c>
      <c r="B8830">
        <v>345102</v>
      </c>
      <c r="C8830">
        <v>6310</v>
      </c>
      <c r="D8830" t="str">
        <f>VLOOKUP(C8830,'Schedule 3'!A:M,13,FALSE)</f>
        <v>Operational/Non-Service Expenses</v>
      </c>
      <c r="E8830">
        <v>65.13</v>
      </c>
      <c r="F8830" s="1">
        <v>42858</v>
      </c>
      <c r="G8830" t="s">
        <v>462</v>
      </c>
      <c r="H8830" t="s">
        <v>1000</v>
      </c>
      <c r="K8830">
        <v>861373</v>
      </c>
      <c r="L8830">
        <v>268940</v>
      </c>
      <c r="Q8830" t="s">
        <v>1264</v>
      </c>
      <c r="U8830">
        <v>5</v>
      </c>
      <c r="V8830">
        <v>17</v>
      </c>
      <c r="X8830">
        <v>3006695</v>
      </c>
      <c r="Y8830" t="s">
        <v>65</v>
      </c>
      <c r="Z8830">
        <v>345</v>
      </c>
      <c r="AA8830" t="s">
        <v>755</v>
      </c>
      <c r="AB8830" t="s">
        <v>21</v>
      </c>
      <c r="AC8830">
        <v>1</v>
      </c>
    </row>
    <row r="8831" spans="1:29" x14ac:dyDescent="0.25">
      <c r="A8831">
        <v>345</v>
      </c>
      <c r="B8831">
        <v>345101</v>
      </c>
      <c r="C8831">
        <v>6255</v>
      </c>
      <c r="D8831" t="str">
        <f>VLOOKUP(C8831,'Schedule 3'!A:M,13,FALSE)</f>
        <v>Operational/Non-Service Expenses</v>
      </c>
      <c r="E8831">
        <v>34.5</v>
      </c>
      <c r="F8831" s="1">
        <v>42858</v>
      </c>
      <c r="G8831" t="s">
        <v>462</v>
      </c>
      <c r="H8831" t="s">
        <v>571</v>
      </c>
      <c r="K8831">
        <v>861572</v>
      </c>
      <c r="L8831">
        <v>268940</v>
      </c>
      <c r="Q8831" t="s">
        <v>1264</v>
      </c>
      <c r="U8831">
        <v>5</v>
      </c>
      <c r="V8831">
        <v>17</v>
      </c>
      <c r="X8831">
        <v>3004977</v>
      </c>
      <c r="Y8831" t="s">
        <v>65</v>
      </c>
      <c r="Z8831">
        <v>345</v>
      </c>
      <c r="AA8831" t="s">
        <v>755</v>
      </c>
      <c r="AB8831" t="s">
        <v>21</v>
      </c>
      <c r="AC8831">
        <v>1</v>
      </c>
    </row>
    <row r="8832" spans="1:29" x14ac:dyDescent="0.25">
      <c r="A8832">
        <v>345</v>
      </c>
      <c r="B8832">
        <v>345101</v>
      </c>
      <c r="C8832">
        <v>5955</v>
      </c>
      <c r="D8832" t="str">
        <f>VLOOKUP(C8832,'Schedule 3'!A:M,13,FALSE)</f>
        <v>Other Personnel Related Expenses</v>
      </c>
      <c r="E8832">
        <v>150</v>
      </c>
      <c r="F8832" s="1">
        <v>42859</v>
      </c>
      <c r="G8832" t="s">
        <v>462</v>
      </c>
      <c r="H8832" t="s">
        <v>913</v>
      </c>
      <c r="K8832">
        <v>861923</v>
      </c>
      <c r="L8832">
        <v>269062</v>
      </c>
      <c r="Q8832" t="s">
        <v>1264</v>
      </c>
      <c r="U8832">
        <v>5</v>
      </c>
      <c r="V8832">
        <v>17</v>
      </c>
      <c r="X8832">
        <v>3006948</v>
      </c>
      <c r="Y8832" t="s">
        <v>65</v>
      </c>
      <c r="Z8832">
        <v>345</v>
      </c>
      <c r="AA8832" t="s">
        <v>755</v>
      </c>
      <c r="AB8832" t="s">
        <v>21</v>
      </c>
      <c r="AC8832">
        <v>1</v>
      </c>
    </row>
    <row r="8833" spans="1:29" x14ac:dyDescent="0.25">
      <c r="A8833">
        <v>345</v>
      </c>
      <c r="B8833">
        <v>345101</v>
      </c>
      <c r="C8833">
        <v>6185</v>
      </c>
      <c r="D8833" t="str">
        <f>VLOOKUP(C8833,'Schedule 3'!A:M,13,FALSE)</f>
        <v>Transport/Travel Expenses</v>
      </c>
      <c r="E8833">
        <v>208.32</v>
      </c>
      <c r="F8833" s="1">
        <v>42860</v>
      </c>
      <c r="G8833" t="s">
        <v>462</v>
      </c>
      <c r="H8833" t="s">
        <v>89</v>
      </c>
      <c r="K8833">
        <v>862360</v>
      </c>
      <c r="L8833">
        <v>269347</v>
      </c>
      <c r="Q8833" t="s">
        <v>1264</v>
      </c>
      <c r="U8833">
        <v>5</v>
      </c>
      <c r="V8833">
        <v>17</v>
      </c>
      <c r="X8833">
        <v>1099720</v>
      </c>
      <c r="Y8833" t="s">
        <v>65</v>
      </c>
      <c r="Z8833">
        <v>345</v>
      </c>
      <c r="AA8833" t="s">
        <v>755</v>
      </c>
      <c r="AB8833" t="s">
        <v>21</v>
      </c>
      <c r="AC8833">
        <v>1</v>
      </c>
    </row>
    <row r="8834" spans="1:29" x14ac:dyDescent="0.25">
      <c r="A8834">
        <v>345</v>
      </c>
      <c r="B8834">
        <v>345101</v>
      </c>
      <c r="C8834">
        <v>6200</v>
      </c>
      <c r="D8834" t="str">
        <f>VLOOKUP(C8834,'Schedule 3'!A:M,13,FALSE)</f>
        <v>Transport/Travel Expenses</v>
      </c>
      <c r="E8834">
        <v>162.31</v>
      </c>
      <c r="F8834" s="1">
        <v>42860</v>
      </c>
      <c r="G8834" t="s">
        <v>462</v>
      </c>
      <c r="H8834" t="s">
        <v>89</v>
      </c>
      <c r="K8834">
        <v>862360</v>
      </c>
      <c r="L8834">
        <v>269347</v>
      </c>
      <c r="Q8834" t="s">
        <v>1264</v>
      </c>
      <c r="U8834">
        <v>5</v>
      </c>
      <c r="V8834">
        <v>17</v>
      </c>
      <c r="X8834">
        <v>1099720</v>
      </c>
      <c r="Y8834" t="s">
        <v>65</v>
      </c>
      <c r="Z8834">
        <v>345</v>
      </c>
      <c r="AA8834" t="s">
        <v>755</v>
      </c>
      <c r="AB8834" t="s">
        <v>21</v>
      </c>
      <c r="AC8834">
        <v>2</v>
      </c>
    </row>
    <row r="8835" spans="1:29" x14ac:dyDescent="0.25">
      <c r="A8835">
        <v>345</v>
      </c>
      <c r="B8835">
        <v>345102</v>
      </c>
      <c r="C8835">
        <v>5820</v>
      </c>
      <c r="D8835" t="str">
        <f>VLOOKUP(C8835,'Schedule 3'!A:M,13,FALSE)</f>
        <v>Other Personnel Related Expenses</v>
      </c>
      <c r="E8835">
        <v>225</v>
      </c>
      <c r="F8835" s="1">
        <v>42860</v>
      </c>
      <c r="G8835" t="s">
        <v>462</v>
      </c>
      <c r="H8835" t="s">
        <v>89</v>
      </c>
      <c r="K8835">
        <v>862360</v>
      </c>
      <c r="L8835">
        <v>269347</v>
      </c>
      <c r="Q8835" t="s">
        <v>1264</v>
      </c>
      <c r="U8835">
        <v>5</v>
      </c>
      <c r="V8835">
        <v>17</v>
      </c>
      <c r="X8835">
        <v>1099720</v>
      </c>
      <c r="Y8835" t="s">
        <v>65</v>
      </c>
      <c r="Z8835">
        <v>345</v>
      </c>
      <c r="AA8835" t="s">
        <v>755</v>
      </c>
      <c r="AB8835" t="s">
        <v>21</v>
      </c>
      <c r="AC8835">
        <v>3</v>
      </c>
    </row>
    <row r="8836" spans="1:29" x14ac:dyDescent="0.25">
      <c r="A8836">
        <v>345</v>
      </c>
      <c r="B8836">
        <v>345102</v>
      </c>
      <c r="C8836">
        <v>5965</v>
      </c>
      <c r="D8836" t="str">
        <f>VLOOKUP(C8836,'Schedule 3'!A:M,13,FALSE)</f>
        <v>Other Personnel Related Expenses</v>
      </c>
      <c r="E8836">
        <v>127.19</v>
      </c>
      <c r="F8836" s="1">
        <v>42860</v>
      </c>
      <c r="G8836" t="s">
        <v>462</v>
      </c>
      <c r="H8836" t="s">
        <v>89</v>
      </c>
      <c r="K8836">
        <v>862360</v>
      </c>
      <c r="L8836">
        <v>269347</v>
      </c>
      <c r="Q8836" t="s">
        <v>1264</v>
      </c>
      <c r="U8836">
        <v>5</v>
      </c>
      <c r="V8836">
        <v>17</v>
      </c>
      <c r="X8836">
        <v>1099720</v>
      </c>
      <c r="Y8836" t="s">
        <v>65</v>
      </c>
      <c r="Z8836">
        <v>345</v>
      </c>
      <c r="AA8836" t="s">
        <v>755</v>
      </c>
      <c r="AB8836" t="s">
        <v>21</v>
      </c>
      <c r="AC8836">
        <v>4</v>
      </c>
    </row>
    <row r="8837" spans="1:29" x14ac:dyDescent="0.25">
      <c r="A8837">
        <v>345</v>
      </c>
      <c r="B8837">
        <v>345103</v>
      </c>
      <c r="C8837">
        <v>5880</v>
      </c>
      <c r="D8837" t="str">
        <f>VLOOKUP(C8837,'Schedule 3'!A:M,13,FALSE)</f>
        <v>Other Personnel Related Expenses</v>
      </c>
      <c r="E8837">
        <v>19.079999999999998</v>
      </c>
      <c r="F8837" s="1">
        <v>42860</v>
      </c>
      <c r="G8837" t="s">
        <v>462</v>
      </c>
      <c r="H8837" t="s">
        <v>89</v>
      </c>
      <c r="K8837">
        <v>862360</v>
      </c>
      <c r="L8837">
        <v>269347</v>
      </c>
      <c r="Q8837" t="s">
        <v>1264</v>
      </c>
      <c r="U8837">
        <v>5</v>
      </c>
      <c r="V8837">
        <v>17</v>
      </c>
      <c r="X8837">
        <v>1099720</v>
      </c>
      <c r="Y8837" t="s">
        <v>65</v>
      </c>
      <c r="Z8837">
        <v>345</v>
      </c>
      <c r="AA8837" t="s">
        <v>755</v>
      </c>
      <c r="AB8837" t="s">
        <v>21</v>
      </c>
      <c r="AC8837">
        <v>5</v>
      </c>
    </row>
    <row r="8838" spans="1:29" x14ac:dyDescent="0.25">
      <c r="A8838">
        <v>345</v>
      </c>
      <c r="B8838">
        <v>345102</v>
      </c>
      <c r="C8838">
        <v>6310</v>
      </c>
      <c r="D8838" t="str">
        <f>VLOOKUP(C8838,'Schedule 3'!A:M,13,FALSE)</f>
        <v>Operational/Non-Service Expenses</v>
      </c>
      <c r="E8838">
        <v>137.75</v>
      </c>
      <c r="F8838" s="1">
        <v>42860</v>
      </c>
      <c r="G8838" t="s">
        <v>462</v>
      </c>
      <c r="H8838" t="s">
        <v>1306</v>
      </c>
      <c r="K8838">
        <v>862399</v>
      </c>
      <c r="L8838">
        <v>269347</v>
      </c>
      <c r="Q8838" t="s">
        <v>1264</v>
      </c>
      <c r="U8838">
        <v>5</v>
      </c>
      <c r="V8838">
        <v>17</v>
      </c>
      <c r="X8838">
        <v>3005155</v>
      </c>
      <c r="Y8838" t="s">
        <v>65</v>
      </c>
      <c r="Z8838">
        <v>345</v>
      </c>
      <c r="AA8838" t="s">
        <v>755</v>
      </c>
      <c r="AB8838" t="s">
        <v>21</v>
      </c>
      <c r="AC8838">
        <v>1</v>
      </c>
    </row>
    <row r="8839" spans="1:29" x14ac:dyDescent="0.25">
      <c r="A8839">
        <v>345</v>
      </c>
      <c r="B8839">
        <v>345102</v>
      </c>
      <c r="C8839">
        <v>6285</v>
      </c>
      <c r="D8839" t="str">
        <f>VLOOKUP(C8839,'Schedule 3'!A:M,13,FALSE)</f>
        <v>Operational/Non-Service Expenses</v>
      </c>
      <c r="E8839">
        <v>14.84</v>
      </c>
      <c r="F8839" s="1">
        <v>42860</v>
      </c>
      <c r="G8839" t="s">
        <v>462</v>
      </c>
      <c r="H8839" t="s">
        <v>1306</v>
      </c>
      <c r="K8839">
        <v>862401</v>
      </c>
      <c r="L8839">
        <v>269347</v>
      </c>
      <c r="Q8839" t="s">
        <v>1264</v>
      </c>
      <c r="U8839">
        <v>5</v>
      </c>
      <c r="V8839">
        <v>17</v>
      </c>
      <c r="X8839">
        <v>3005155</v>
      </c>
      <c r="Y8839" t="s">
        <v>65</v>
      </c>
      <c r="Z8839">
        <v>345</v>
      </c>
      <c r="AA8839" t="s">
        <v>755</v>
      </c>
      <c r="AB8839" t="s">
        <v>21</v>
      </c>
      <c r="AC8839">
        <v>1</v>
      </c>
    </row>
    <row r="8840" spans="1:29" x14ac:dyDescent="0.25">
      <c r="A8840">
        <v>345</v>
      </c>
      <c r="B8840">
        <v>345102</v>
      </c>
      <c r="C8840">
        <v>6260</v>
      </c>
      <c r="D8840" t="str">
        <f>VLOOKUP(C8840,'Schedule 3'!A:M,13,FALSE)</f>
        <v>Operational/Non-Service Expenses</v>
      </c>
      <c r="E8840">
        <v>180</v>
      </c>
      <c r="F8840" s="1">
        <v>42860</v>
      </c>
      <c r="G8840" t="s">
        <v>462</v>
      </c>
      <c r="H8840" t="s">
        <v>1323</v>
      </c>
      <c r="K8840">
        <v>862403</v>
      </c>
      <c r="L8840">
        <v>269347</v>
      </c>
      <c r="Q8840" t="s">
        <v>1264</v>
      </c>
      <c r="U8840">
        <v>5</v>
      </c>
      <c r="V8840">
        <v>17</v>
      </c>
      <c r="X8840">
        <v>3005121</v>
      </c>
      <c r="Y8840" t="s">
        <v>65</v>
      </c>
      <c r="Z8840">
        <v>345</v>
      </c>
      <c r="AA8840" t="s">
        <v>755</v>
      </c>
      <c r="AB8840" t="s">
        <v>21</v>
      </c>
      <c r="AC8840">
        <v>1</v>
      </c>
    </row>
    <row r="8841" spans="1:29" x14ac:dyDescent="0.25">
      <c r="A8841">
        <v>345</v>
      </c>
      <c r="B8841">
        <v>345102</v>
      </c>
      <c r="C8841">
        <v>6260</v>
      </c>
      <c r="D8841" t="str">
        <f>VLOOKUP(C8841,'Schedule 3'!A:M,13,FALSE)</f>
        <v>Operational/Non-Service Expenses</v>
      </c>
      <c r="E8841">
        <v>2.5</v>
      </c>
      <c r="F8841" s="1">
        <v>42860</v>
      </c>
      <c r="G8841" t="s">
        <v>462</v>
      </c>
      <c r="H8841" t="s">
        <v>878</v>
      </c>
      <c r="I8841" t="s">
        <v>1122</v>
      </c>
      <c r="K8841">
        <v>862451</v>
      </c>
      <c r="L8841">
        <v>269352</v>
      </c>
      <c r="M8841">
        <v>243650</v>
      </c>
      <c r="N8841" t="s">
        <v>1015</v>
      </c>
      <c r="O8841" t="s">
        <v>1016</v>
      </c>
      <c r="Q8841" t="s">
        <v>1264</v>
      </c>
      <c r="U8841">
        <v>5</v>
      </c>
      <c r="V8841">
        <v>17</v>
      </c>
      <c r="X8841">
        <v>3000092</v>
      </c>
      <c r="Y8841" t="s">
        <v>65</v>
      </c>
      <c r="Z8841">
        <v>345</v>
      </c>
      <c r="AA8841" t="s">
        <v>755</v>
      </c>
      <c r="AB8841" t="s">
        <v>21</v>
      </c>
      <c r="AC8841">
        <v>4</v>
      </c>
    </row>
    <row r="8842" spans="1:29" x14ac:dyDescent="0.25">
      <c r="A8842">
        <v>345</v>
      </c>
      <c r="B8842">
        <v>345101</v>
      </c>
      <c r="C8842">
        <v>6385</v>
      </c>
      <c r="D8842" t="str">
        <f>VLOOKUP(C8842,'Schedule 3'!A:M,13,FALSE)</f>
        <v>Operational/Non-Service Expenses</v>
      </c>
      <c r="E8842">
        <v>195.96</v>
      </c>
      <c r="F8842" s="1">
        <v>42864</v>
      </c>
      <c r="G8842" t="s">
        <v>462</v>
      </c>
      <c r="H8842" t="s">
        <v>1131</v>
      </c>
      <c r="K8842">
        <v>862992</v>
      </c>
      <c r="L8842">
        <v>269590</v>
      </c>
      <c r="Q8842" t="s">
        <v>1264</v>
      </c>
      <c r="U8842">
        <v>5</v>
      </c>
      <c r="V8842">
        <v>17</v>
      </c>
      <c r="X8842">
        <v>3014951</v>
      </c>
      <c r="Y8842" t="s">
        <v>65</v>
      </c>
      <c r="Z8842">
        <v>345</v>
      </c>
      <c r="AA8842" t="s">
        <v>755</v>
      </c>
      <c r="AB8842" t="s">
        <v>21</v>
      </c>
      <c r="AC8842">
        <v>1</v>
      </c>
    </row>
    <row r="8843" spans="1:29" x14ac:dyDescent="0.25">
      <c r="A8843">
        <v>345</v>
      </c>
      <c r="B8843">
        <v>345102</v>
      </c>
      <c r="C8843">
        <v>6385</v>
      </c>
      <c r="D8843" t="str">
        <f>VLOOKUP(C8843,'Schedule 3'!A:M,13,FALSE)</f>
        <v>Operational/Non-Service Expenses</v>
      </c>
      <c r="E8843">
        <v>63.43</v>
      </c>
      <c r="F8843" s="1">
        <v>42864</v>
      </c>
      <c r="G8843" t="s">
        <v>462</v>
      </c>
      <c r="H8843" t="s">
        <v>1131</v>
      </c>
      <c r="K8843">
        <v>862995</v>
      </c>
      <c r="L8843">
        <v>269590</v>
      </c>
      <c r="Q8843" t="s">
        <v>1264</v>
      </c>
      <c r="U8843">
        <v>5</v>
      </c>
      <c r="V8843">
        <v>17</v>
      </c>
      <c r="X8843">
        <v>3014951</v>
      </c>
      <c r="Y8843" t="s">
        <v>65</v>
      </c>
      <c r="Z8843">
        <v>345</v>
      </c>
      <c r="AA8843" t="s">
        <v>755</v>
      </c>
      <c r="AB8843" t="s">
        <v>21</v>
      </c>
      <c r="AC8843">
        <v>1</v>
      </c>
    </row>
    <row r="8844" spans="1:29" x14ac:dyDescent="0.25">
      <c r="A8844">
        <v>345</v>
      </c>
      <c r="B8844">
        <v>345101</v>
      </c>
      <c r="C8844">
        <v>5970</v>
      </c>
      <c r="D8844" t="str">
        <f>VLOOKUP(C8844,'Schedule 3'!A:M,13,FALSE)</f>
        <v>Other Personnel Related Expenses</v>
      </c>
      <c r="E8844">
        <v>195</v>
      </c>
      <c r="F8844" s="1">
        <v>42864</v>
      </c>
      <c r="G8844" t="s">
        <v>462</v>
      </c>
      <c r="H8844" t="s">
        <v>1283</v>
      </c>
      <c r="K8844">
        <v>863012</v>
      </c>
      <c r="L8844">
        <v>269590</v>
      </c>
      <c r="Q8844" t="s">
        <v>1264</v>
      </c>
      <c r="U8844">
        <v>5</v>
      </c>
      <c r="V8844">
        <v>17</v>
      </c>
      <c r="X8844">
        <v>3057952</v>
      </c>
      <c r="Y8844" t="s">
        <v>65</v>
      </c>
      <c r="Z8844">
        <v>345</v>
      </c>
      <c r="AA8844" t="s">
        <v>755</v>
      </c>
      <c r="AB8844" t="s">
        <v>21</v>
      </c>
      <c r="AC8844">
        <v>1</v>
      </c>
    </row>
    <row r="8845" spans="1:29" x14ac:dyDescent="0.25">
      <c r="A8845">
        <v>345</v>
      </c>
      <c r="B8845">
        <v>345103</v>
      </c>
      <c r="C8845">
        <v>6345</v>
      </c>
      <c r="D8845" t="str">
        <f>VLOOKUP(C8845,'Schedule 3'!A:M,13,FALSE)</f>
        <v>Operational/Non-Service Expenses</v>
      </c>
      <c r="E8845">
        <v>28.78</v>
      </c>
      <c r="F8845" s="1">
        <v>42864</v>
      </c>
      <c r="G8845" t="s">
        <v>462</v>
      </c>
      <c r="H8845" t="s">
        <v>925</v>
      </c>
      <c r="K8845">
        <v>863013</v>
      </c>
      <c r="L8845">
        <v>269590</v>
      </c>
      <c r="Q8845" t="s">
        <v>1264</v>
      </c>
      <c r="U8845">
        <v>5</v>
      </c>
      <c r="V8845">
        <v>17</v>
      </c>
      <c r="X8845">
        <v>3005740</v>
      </c>
      <c r="Y8845" t="s">
        <v>65</v>
      </c>
      <c r="Z8845">
        <v>345</v>
      </c>
      <c r="AA8845" t="s">
        <v>755</v>
      </c>
      <c r="AB8845" t="s">
        <v>21</v>
      </c>
      <c r="AC8845">
        <v>1</v>
      </c>
    </row>
    <row r="8846" spans="1:29" x14ac:dyDescent="0.25">
      <c r="A8846">
        <v>345</v>
      </c>
      <c r="B8846">
        <v>345102</v>
      </c>
      <c r="C8846">
        <v>6220</v>
      </c>
      <c r="D8846" t="str">
        <f>VLOOKUP(C8846,'Schedule 3'!A:M,13,FALSE)</f>
        <v>Transport/Travel Expenses</v>
      </c>
      <c r="E8846">
        <v>19.96</v>
      </c>
      <c r="F8846" s="1">
        <v>42864</v>
      </c>
      <c r="G8846" t="s">
        <v>462</v>
      </c>
      <c r="H8846" t="s">
        <v>1274</v>
      </c>
      <c r="K8846">
        <v>863016</v>
      </c>
      <c r="L8846">
        <v>269590</v>
      </c>
      <c r="Q8846" t="s">
        <v>1264</v>
      </c>
      <c r="U8846">
        <v>5</v>
      </c>
      <c r="V8846">
        <v>17</v>
      </c>
      <c r="X8846">
        <v>3058462</v>
      </c>
      <c r="Y8846" t="s">
        <v>65</v>
      </c>
      <c r="Z8846">
        <v>345</v>
      </c>
      <c r="AA8846" t="s">
        <v>755</v>
      </c>
      <c r="AB8846" t="s">
        <v>21</v>
      </c>
      <c r="AC8846">
        <v>1</v>
      </c>
    </row>
    <row r="8847" spans="1:29" x14ac:dyDescent="0.25">
      <c r="A8847">
        <v>345</v>
      </c>
      <c r="B8847">
        <v>345102</v>
      </c>
      <c r="C8847">
        <v>6220</v>
      </c>
      <c r="D8847" t="str">
        <f>VLOOKUP(C8847,'Schedule 3'!A:M,13,FALSE)</f>
        <v>Transport/Travel Expenses</v>
      </c>
      <c r="E8847">
        <v>15.22</v>
      </c>
      <c r="F8847" s="1">
        <v>42864</v>
      </c>
      <c r="G8847" t="s">
        <v>462</v>
      </c>
      <c r="H8847" t="s">
        <v>1274</v>
      </c>
      <c r="K8847">
        <v>863016</v>
      </c>
      <c r="L8847">
        <v>269590</v>
      </c>
      <c r="Q8847" t="s">
        <v>1264</v>
      </c>
      <c r="U8847">
        <v>5</v>
      </c>
      <c r="V8847">
        <v>17</v>
      </c>
      <c r="X8847">
        <v>3058462</v>
      </c>
      <c r="Y8847" t="s">
        <v>65</v>
      </c>
      <c r="Z8847">
        <v>345</v>
      </c>
      <c r="AA8847" t="s">
        <v>755</v>
      </c>
      <c r="AB8847" t="s">
        <v>21</v>
      </c>
      <c r="AC8847">
        <v>2</v>
      </c>
    </row>
    <row r="8848" spans="1:29" x14ac:dyDescent="0.25">
      <c r="A8848">
        <v>345</v>
      </c>
      <c r="B8848">
        <v>345102</v>
      </c>
      <c r="C8848">
        <v>6220</v>
      </c>
      <c r="D8848" t="str">
        <f>VLOOKUP(C8848,'Schedule 3'!A:M,13,FALSE)</f>
        <v>Transport/Travel Expenses</v>
      </c>
      <c r="E8848">
        <v>15.65</v>
      </c>
      <c r="F8848" s="1">
        <v>42864</v>
      </c>
      <c r="G8848" t="s">
        <v>462</v>
      </c>
      <c r="H8848" t="s">
        <v>1274</v>
      </c>
      <c r="K8848">
        <v>863016</v>
      </c>
      <c r="L8848">
        <v>269590</v>
      </c>
      <c r="Q8848" t="s">
        <v>1264</v>
      </c>
      <c r="U8848">
        <v>5</v>
      </c>
      <c r="V8848">
        <v>17</v>
      </c>
      <c r="X8848">
        <v>3058462</v>
      </c>
      <c r="Y8848" t="s">
        <v>65</v>
      </c>
      <c r="Z8848">
        <v>345</v>
      </c>
      <c r="AA8848" t="s">
        <v>755</v>
      </c>
      <c r="AB8848" t="s">
        <v>21</v>
      </c>
      <c r="AC8848">
        <v>3</v>
      </c>
    </row>
    <row r="8849" spans="1:29" x14ac:dyDescent="0.25">
      <c r="A8849">
        <v>345</v>
      </c>
      <c r="B8849">
        <v>345102</v>
      </c>
      <c r="C8849">
        <v>6220</v>
      </c>
      <c r="D8849" t="str">
        <f>VLOOKUP(C8849,'Schedule 3'!A:M,13,FALSE)</f>
        <v>Transport/Travel Expenses</v>
      </c>
      <c r="E8849">
        <v>15.65</v>
      </c>
      <c r="F8849" s="1">
        <v>42864</v>
      </c>
      <c r="G8849" t="s">
        <v>462</v>
      </c>
      <c r="H8849" t="s">
        <v>1274</v>
      </c>
      <c r="K8849">
        <v>863016</v>
      </c>
      <c r="L8849">
        <v>269590</v>
      </c>
      <c r="Q8849" t="s">
        <v>1264</v>
      </c>
      <c r="U8849">
        <v>5</v>
      </c>
      <c r="V8849">
        <v>17</v>
      </c>
      <c r="X8849">
        <v>3058462</v>
      </c>
      <c r="Y8849" t="s">
        <v>65</v>
      </c>
      <c r="Z8849">
        <v>345</v>
      </c>
      <c r="AA8849" t="s">
        <v>755</v>
      </c>
      <c r="AB8849" t="s">
        <v>21</v>
      </c>
      <c r="AC8849">
        <v>4</v>
      </c>
    </row>
    <row r="8850" spans="1:29" x14ac:dyDescent="0.25">
      <c r="A8850">
        <v>345</v>
      </c>
      <c r="B8850">
        <v>345102</v>
      </c>
      <c r="C8850">
        <v>5860</v>
      </c>
      <c r="D8850" t="str">
        <f>VLOOKUP(C8850,'Schedule 3'!A:M,13,FALSE)</f>
        <v>Other Personnel Related Expenses</v>
      </c>
      <c r="E8850">
        <v>27.28</v>
      </c>
      <c r="F8850" s="1">
        <v>42864</v>
      </c>
      <c r="G8850" t="s">
        <v>462</v>
      </c>
      <c r="H8850" t="s">
        <v>1275</v>
      </c>
      <c r="K8850">
        <v>863019</v>
      </c>
      <c r="L8850">
        <v>269590</v>
      </c>
      <c r="Q8850" t="s">
        <v>1264</v>
      </c>
      <c r="U8850">
        <v>5</v>
      </c>
      <c r="V8850">
        <v>17</v>
      </c>
      <c r="X8850">
        <v>3004989</v>
      </c>
      <c r="Y8850" t="s">
        <v>65</v>
      </c>
      <c r="Z8850">
        <v>345</v>
      </c>
      <c r="AA8850" t="s">
        <v>755</v>
      </c>
      <c r="AB8850" t="s">
        <v>21</v>
      </c>
      <c r="AC8850">
        <v>1</v>
      </c>
    </row>
    <row r="8851" spans="1:29" x14ac:dyDescent="0.25">
      <c r="A8851">
        <v>345</v>
      </c>
      <c r="B8851">
        <v>345102</v>
      </c>
      <c r="C8851">
        <v>6285</v>
      </c>
      <c r="D8851" t="str">
        <f>VLOOKUP(C8851,'Schedule 3'!A:M,13,FALSE)</f>
        <v>Operational/Non-Service Expenses</v>
      </c>
      <c r="E8851">
        <v>10.37</v>
      </c>
      <c r="F8851" s="1">
        <v>42864</v>
      </c>
      <c r="G8851" t="s">
        <v>462</v>
      </c>
      <c r="H8851" t="s">
        <v>1275</v>
      </c>
      <c r="K8851">
        <v>863021</v>
      </c>
      <c r="L8851">
        <v>269590</v>
      </c>
      <c r="Q8851" t="s">
        <v>1264</v>
      </c>
      <c r="U8851">
        <v>5</v>
      </c>
      <c r="V8851">
        <v>17</v>
      </c>
      <c r="X8851">
        <v>3004989</v>
      </c>
      <c r="Y8851" t="s">
        <v>65</v>
      </c>
      <c r="Z8851">
        <v>345</v>
      </c>
      <c r="AA8851" t="s">
        <v>755</v>
      </c>
      <c r="AB8851" t="s">
        <v>21</v>
      </c>
      <c r="AC8851">
        <v>1</v>
      </c>
    </row>
    <row r="8852" spans="1:29" x14ac:dyDescent="0.25">
      <c r="A8852">
        <v>345</v>
      </c>
      <c r="B8852">
        <v>345101</v>
      </c>
      <c r="C8852">
        <v>5965</v>
      </c>
      <c r="D8852" t="str">
        <f>VLOOKUP(C8852,'Schedule 3'!A:M,13,FALSE)</f>
        <v>Other Personnel Related Expenses</v>
      </c>
      <c r="E8852">
        <v>67</v>
      </c>
      <c r="F8852" s="1">
        <v>42864</v>
      </c>
      <c r="G8852" t="s">
        <v>462</v>
      </c>
      <c r="H8852" t="s">
        <v>1276</v>
      </c>
      <c r="K8852">
        <v>863028</v>
      </c>
      <c r="L8852">
        <v>269590</v>
      </c>
      <c r="Q8852" t="s">
        <v>1264</v>
      </c>
      <c r="U8852">
        <v>5</v>
      </c>
      <c r="V8852">
        <v>17</v>
      </c>
      <c r="X8852">
        <v>3008509</v>
      </c>
      <c r="Y8852" t="s">
        <v>65</v>
      </c>
      <c r="Z8852">
        <v>345</v>
      </c>
      <c r="AA8852" t="s">
        <v>755</v>
      </c>
      <c r="AB8852" t="s">
        <v>21</v>
      </c>
      <c r="AC8852">
        <v>1</v>
      </c>
    </row>
    <row r="8853" spans="1:29" x14ac:dyDescent="0.25">
      <c r="A8853">
        <v>345</v>
      </c>
      <c r="B8853">
        <v>345103</v>
      </c>
      <c r="C8853">
        <v>5940</v>
      </c>
      <c r="D8853" t="str">
        <f>VLOOKUP(C8853,'Schedule 3'!A:M,13,FALSE)</f>
        <v>Other Personnel Related Expenses</v>
      </c>
      <c r="E8853">
        <v>27.91</v>
      </c>
      <c r="F8853" s="1">
        <v>42864</v>
      </c>
      <c r="G8853" t="s">
        <v>462</v>
      </c>
      <c r="H8853" t="s">
        <v>1277</v>
      </c>
      <c r="K8853">
        <v>863030</v>
      </c>
      <c r="L8853">
        <v>269590</v>
      </c>
      <c r="Q8853" t="s">
        <v>1264</v>
      </c>
      <c r="U8853">
        <v>5</v>
      </c>
      <c r="V8853">
        <v>17</v>
      </c>
      <c r="X8853">
        <v>3004837</v>
      </c>
      <c r="Y8853" t="s">
        <v>65</v>
      </c>
      <c r="Z8853">
        <v>345</v>
      </c>
      <c r="AA8853" t="s">
        <v>755</v>
      </c>
      <c r="AB8853" t="s">
        <v>21</v>
      </c>
      <c r="AC8853">
        <v>1</v>
      </c>
    </row>
    <row r="8854" spans="1:29" x14ac:dyDescent="0.25">
      <c r="A8854">
        <v>345</v>
      </c>
      <c r="B8854">
        <v>345103</v>
      </c>
      <c r="C8854">
        <v>5940</v>
      </c>
      <c r="D8854" t="str">
        <f>VLOOKUP(C8854,'Schedule 3'!A:M,13,FALSE)</f>
        <v>Other Personnel Related Expenses</v>
      </c>
      <c r="E8854">
        <v>26.48</v>
      </c>
      <c r="F8854" s="1">
        <v>42864</v>
      </c>
      <c r="G8854" t="s">
        <v>462</v>
      </c>
      <c r="H8854" t="s">
        <v>1277</v>
      </c>
      <c r="K8854">
        <v>863031</v>
      </c>
      <c r="L8854">
        <v>269590</v>
      </c>
      <c r="Q8854" t="s">
        <v>1264</v>
      </c>
      <c r="U8854">
        <v>5</v>
      </c>
      <c r="V8854">
        <v>17</v>
      </c>
      <c r="X8854">
        <v>3004837</v>
      </c>
      <c r="Y8854" t="s">
        <v>65</v>
      </c>
      <c r="Z8854">
        <v>345</v>
      </c>
      <c r="AA8854" t="s">
        <v>755</v>
      </c>
      <c r="AB8854" t="s">
        <v>21</v>
      </c>
      <c r="AC8854">
        <v>1</v>
      </c>
    </row>
    <row r="8855" spans="1:29" x14ac:dyDescent="0.25">
      <c r="A8855">
        <v>345</v>
      </c>
      <c r="B8855">
        <v>345101</v>
      </c>
      <c r="C8855">
        <v>5940</v>
      </c>
      <c r="D8855" t="str">
        <f>VLOOKUP(C8855,'Schedule 3'!A:M,13,FALSE)</f>
        <v>Other Personnel Related Expenses</v>
      </c>
      <c r="E8855">
        <v>10.9</v>
      </c>
      <c r="F8855" s="1">
        <v>42864</v>
      </c>
      <c r="G8855" t="s">
        <v>462</v>
      </c>
      <c r="H8855" t="s">
        <v>1277</v>
      </c>
      <c r="K8855">
        <v>863032</v>
      </c>
      <c r="L8855">
        <v>269590</v>
      </c>
      <c r="Q8855" t="s">
        <v>1264</v>
      </c>
      <c r="U8855">
        <v>5</v>
      </c>
      <c r="V8855">
        <v>17</v>
      </c>
      <c r="X8855">
        <v>3004837</v>
      </c>
      <c r="Y8855" t="s">
        <v>65</v>
      </c>
      <c r="Z8855">
        <v>345</v>
      </c>
      <c r="AA8855" t="s">
        <v>755</v>
      </c>
      <c r="AB8855" t="s">
        <v>21</v>
      </c>
      <c r="AC8855">
        <v>1</v>
      </c>
    </row>
    <row r="8856" spans="1:29" x14ac:dyDescent="0.25">
      <c r="A8856">
        <v>345</v>
      </c>
      <c r="B8856">
        <v>345102</v>
      </c>
      <c r="C8856">
        <v>5860</v>
      </c>
      <c r="D8856" t="str">
        <f>VLOOKUP(C8856,'Schedule 3'!A:M,13,FALSE)</f>
        <v>Other Personnel Related Expenses</v>
      </c>
      <c r="E8856">
        <v>127.2</v>
      </c>
      <c r="F8856" s="1">
        <v>42864</v>
      </c>
      <c r="G8856" t="s">
        <v>462</v>
      </c>
      <c r="H8856" t="s">
        <v>840</v>
      </c>
      <c r="K8856">
        <v>863036</v>
      </c>
      <c r="L8856">
        <v>269590</v>
      </c>
      <c r="Q8856" t="s">
        <v>1264</v>
      </c>
      <c r="U8856">
        <v>5</v>
      </c>
      <c r="V8856">
        <v>17</v>
      </c>
      <c r="X8856">
        <v>3005162</v>
      </c>
      <c r="Y8856" t="s">
        <v>65</v>
      </c>
      <c r="Z8856">
        <v>345</v>
      </c>
      <c r="AA8856" t="s">
        <v>755</v>
      </c>
      <c r="AB8856" t="s">
        <v>21</v>
      </c>
      <c r="AC8856">
        <v>1</v>
      </c>
    </row>
    <row r="8857" spans="1:29" x14ac:dyDescent="0.25">
      <c r="A8857">
        <v>345</v>
      </c>
      <c r="B8857">
        <v>345102</v>
      </c>
      <c r="C8857">
        <v>5965</v>
      </c>
      <c r="D8857" t="str">
        <f>VLOOKUP(C8857,'Schedule 3'!A:M,13,FALSE)</f>
        <v>Other Personnel Related Expenses</v>
      </c>
      <c r="E8857">
        <v>159</v>
      </c>
      <c r="F8857" s="1">
        <v>42864</v>
      </c>
      <c r="G8857" t="s">
        <v>462</v>
      </c>
      <c r="H8857" t="s">
        <v>840</v>
      </c>
      <c r="K8857">
        <v>863037</v>
      </c>
      <c r="L8857">
        <v>269590</v>
      </c>
      <c r="Q8857" t="s">
        <v>1264</v>
      </c>
      <c r="U8857">
        <v>5</v>
      </c>
      <c r="V8857">
        <v>17</v>
      </c>
      <c r="X8857">
        <v>3005162</v>
      </c>
      <c r="Y8857" t="s">
        <v>65</v>
      </c>
      <c r="Z8857">
        <v>345</v>
      </c>
      <c r="AA8857" t="s">
        <v>755</v>
      </c>
      <c r="AB8857" t="s">
        <v>21</v>
      </c>
      <c r="AC8857">
        <v>1</v>
      </c>
    </row>
    <row r="8858" spans="1:29" x14ac:dyDescent="0.25">
      <c r="A8858">
        <v>345</v>
      </c>
      <c r="B8858">
        <v>345103</v>
      </c>
      <c r="C8858">
        <v>6320</v>
      </c>
      <c r="D8858" t="str">
        <f>VLOOKUP(C8858,'Schedule 3'!A:M,13,FALSE)</f>
        <v>Operational/Non-Service Expenses</v>
      </c>
      <c r="E8858">
        <v>32.9</v>
      </c>
      <c r="F8858" s="1">
        <v>42864</v>
      </c>
      <c r="G8858" t="s">
        <v>462</v>
      </c>
      <c r="H8858" t="s">
        <v>1324</v>
      </c>
      <c r="K8858">
        <v>863038</v>
      </c>
      <c r="L8858">
        <v>269590</v>
      </c>
      <c r="Q8858" t="s">
        <v>1264</v>
      </c>
      <c r="U8858">
        <v>5</v>
      </c>
      <c r="V8858">
        <v>17</v>
      </c>
      <c r="X8858">
        <v>3059948</v>
      </c>
      <c r="Y8858" t="s">
        <v>65</v>
      </c>
      <c r="Z8858">
        <v>345</v>
      </c>
      <c r="AA8858" t="s">
        <v>755</v>
      </c>
      <c r="AB8858" t="s">
        <v>21</v>
      </c>
      <c r="AC8858">
        <v>1</v>
      </c>
    </row>
    <row r="8859" spans="1:29" x14ac:dyDescent="0.25">
      <c r="A8859">
        <v>345</v>
      </c>
      <c r="B8859">
        <v>345102</v>
      </c>
      <c r="C8859">
        <v>5895</v>
      </c>
      <c r="D8859" t="str">
        <f>VLOOKUP(C8859,'Schedule 3'!A:M,13,FALSE)</f>
        <v>Operational/Non-Service Expenses</v>
      </c>
      <c r="E8859">
        <v>18.75</v>
      </c>
      <c r="F8859" s="1">
        <v>42864</v>
      </c>
      <c r="G8859" t="s">
        <v>462</v>
      </c>
      <c r="H8859" t="s">
        <v>850</v>
      </c>
      <c r="K8859">
        <v>863082</v>
      </c>
      <c r="L8859">
        <v>269590</v>
      </c>
      <c r="Q8859" t="s">
        <v>1264</v>
      </c>
      <c r="U8859">
        <v>5</v>
      </c>
      <c r="V8859">
        <v>17</v>
      </c>
      <c r="X8859">
        <v>3000067</v>
      </c>
      <c r="Y8859" t="s">
        <v>65</v>
      </c>
      <c r="Z8859">
        <v>345</v>
      </c>
      <c r="AA8859" t="s">
        <v>755</v>
      </c>
      <c r="AB8859" t="s">
        <v>21</v>
      </c>
      <c r="AC8859">
        <v>1</v>
      </c>
    </row>
    <row r="8860" spans="1:29" x14ac:dyDescent="0.25">
      <c r="A8860">
        <v>345</v>
      </c>
      <c r="B8860">
        <v>345101</v>
      </c>
      <c r="C8860">
        <v>6200</v>
      </c>
      <c r="D8860" t="str">
        <f>VLOOKUP(C8860,'Schedule 3'!A:M,13,FALSE)</f>
        <v>Transport/Travel Expenses</v>
      </c>
      <c r="E8860">
        <v>23.88</v>
      </c>
      <c r="F8860" s="1">
        <v>42865</v>
      </c>
      <c r="G8860" t="s">
        <v>462</v>
      </c>
      <c r="H8860" t="s">
        <v>1325</v>
      </c>
      <c r="K8860">
        <v>863218</v>
      </c>
      <c r="L8860">
        <v>269628</v>
      </c>
      <c r="Q8860" t="s">
        <v>1264</v>
      </c>
      <c r="U8860">
        <v>5</v>
      </c>
      <c r="V8860">
        <v>17</v>
      </c>
      <c r="X8860">
        <v>1001305</v>
      </c>
      <c r="Y8860" t="s">
        <v>65</v>
      </c>
      <c r="Z8860">
        <v>700</v>
      </c>
      <c r="AA8860" t="s">
        <v>755</v>
      </c>
      <c r="AB8860" t="s">
        <v>21</v>
      </c>
      <c r="AC8860">
        <v>1</v>
      </c>
    </row>
    <row r="8861" spans="1:29" x14ac:dyDescent="0.25">
      <c r="A8861">
        <v>345</v>
      </c>
      <c r="B8861">
        <v>345101</v>
      </c>
      <c r="C8861">
        <v>5955</v>
      </c>
      <c r="D8861" t="str">
        <f>VLOOKUP(C8861,'Schedule 3'!A:M,13,FALSE)</f>
        <v>Other Personnel Related Expenses</v>
      </c>
      <c r="E8861">
        <v>150</v>
      </c>
      <c r="F8861" s="1">
        <v>42866</v>
      </c>
      <c r="G8861" t="s">
        <v>462</v>
      </c>
      <c r="H8861" t="s">
        <v>913</v>
      </c>
      <c r="K8861">
        <v>863877</v>
      </c>
      <c r="L8861">
        <v>269816</v>
      </c>
      <c r="Q8861" t="s">
        <v>1264</v>
      </c>
      <c r="U8861">
        <v>5</v>
      </c>
      <c r="V8861">
        <v>17</v>
      </c>
      <c r="X8861">
        <v>3006948</v>
      </c>
      <c r="Y8861" t="s">
        <v>65</v>
      </c>
      <c r="Z8861">
        <v>345</v>
      </c>
      <c r="AA8861" t="s">
        <v>755</v>
      </c>
      <c r="AB8861" t="s">
        <v>21</v>
      </c>
      <c r="AC8861">
        <v>1</v>
      </c>
    </row>
    <row r="8862" spans="1:29" x14ac:dyDescent="0.25">
      <c r="A8862">
        <v>345</v>
      </c>
      <c r="B8862">
        <v>345103</v>
      </c>
      <c r="C8862">
        <v>5490</v>
      </c>
      <c r="D8862" t="str">
        <f>VLOOKUP(C8862,'Schedule 3'!A:M,13,FALSE)</f>
        <v>Operational/Non-Service Expenses</v>
      </c>
      <c r="E8862">
        <v>61.77</v>
      </c>
      <c r="F8862" s="1">
        <v>42867</v>
      </c>
      <c r="G8862" t="s">
        <v>462</v>
      </c>
      <c r="H8862" t="s">
        <v>878</v>
      </c>
      <c r="K8862">
        <v>864624</v>
      </c>
      <c r="L8862">
        <v>269991</v>
      </c>
      <c r="Q8862" t="s">
        <v>1264</v>
      </c>
      <c r="U8862">
        <v>5</v>
      </c>
      <c r="V8862">
        <v>17</v>
      </c>
      <c r="X8862">
        <v>3000092</v>
      </c>
      <c r="Y8862" t="s">
        <v>65</v>
      </c>
      <c r="Z8862">
        <v>345</v>
      </c>
      <c r="AA8862" t="s">
        <v>755</v>
      </c>
      <c r="AB8862" t="s">
        <v>21</v>
      </c>
      <c r="AC8862">
        <v>1</v>
      </c>
    </row>
    <row r="8863" spans="1:29" x14ac:dyDescent="0.25">
      <c r="A8863">
        <v>345</v>
      </c>
      <c r="B8863">
        <v>345103</v>
      </c>
      <c r="C8863">
        <v>5895</v>
      </c>
      <c r="D8863" t="str">
        <f>VLOOKUP(C8863,'Schedule 3'!A:M,13,FALSE)</f>
        <v>Operational/Non-Service Expenses</v>
      </c>
      <c r="E8863">
        <v>17.8</v>
      </c>
      <c r="F8863" s="1">
        <v>42870</v>
      </c>
      <c r="G8863" t="s">
        <v>462</v>
      </c>
      <c r="H8863" t="s">
        <v>850</v>
      </c>
      <c r="K8863">
        <v>864819</v>
      </c>
      <c r="L8863">
        <v>270066</v>
      </c>
      <c r="Q8863" t="s">
        <v>1264</v>
      </c>
      <c r="U8863">
        <v>5</v>
      </c>
      <c r="V8863">
        <v>17</v>
      </c>
      <c r="X8863">
        <v>3000067</v>
      </c>
      <c r="Y8863" t="s">
        <v>65</v>
      </c>
      <c r="Z8863">
        <v>102</v>
      </c>
      <c r="AA8863" t="s">
        <v>755</v>
      </c>
      <c r="AB8863" t="s">
        <v>21</v>
      </c>
      <c r="AC8863">
        <v>9</v>
      </c>
    </row>
    <row r="8864" spans="1:29" x14ac:dyDescent="0.25">
      <c r="A8864">
        <v>345</v>
      </c>
      <c r="B8864">
        <v>345103</v>
      </c>
      <c r="C8864">
        <v>5490</v>
      </c>
      <c r="D8864" t="str">
        <f>VLOOKUP(C8864,'Schedule 3'!A:M,13,FALSE)</f>
        <v>Operational/Non-Service Expenses</v>
      </c>
      <c r="E8864">
        <v>173.63</v>
      </c>
      <c r="F8864" s="1">
        <v>42870</v>
      </c>
      <c r="G8864" t="s">
        <v>462</v>
      </c>
      <c r="H8864" t="s">
        <v>878</v>
      </c>
      <c r="K8864">
        <v>864865</v>
      </c>
      <c r="L8864">
        <v>270082</v>
      </c>
      <c r="Q8864" t="s">
        <v>1264</v>
      </c>
      <c r="U8864">
        <v>5</v>
      </c>
      <c r="V8864">
        <v>17</v>
      </c>
      <c r="X8864">
        <v>3000092</v>
      </c>
      <c r="Y8864" t="s">
        <v>65</v>
      </c>
      <c r="Z8864">
        <v>345</v>
      </c>
      <c r="AA8864" t="s">
        <v>755</v>
      </c>
      <c r="AB8864" t="s">
        <v>21</v>
      </c>
      <c r="AC8864">
        <v>1</v>
      </c>
    </row>
    <row r="8865" spans="1:29" x14ac:dyDescent="0.25">
      <c r="A8865">
        <v>345</v>
      </c>
      <c r="B8865">
        <v>345102</v>
      </c>
      <c r="C8865">
        <v>5940</v>
      </c>
      <c r="D8865" t="str">
        <f>VLOOKUP(C8865,'Schedule 3'!A:M,13,FALSE)</f>
        <v>Other Personnel Related Expenses</v>
      </c>
      <c r="E8865">
        <v>29.74</v>
      </c>
      <c r="F8865" s="1">
        <v>42870</v>
      </c>
      <c r="G8865" t="s">
        <v>462</v>
      </c>
      <c r="H8865" t="s">
        <v>1277</v>
      </c>
      <c r="K8865">
        <v>864909</v>
      </c>
      <c r="L8865">
        <v>270082</v>
      </c>
      <c r="Q8865" t="s">
        <v>1264</v>
      </c>
      <c r="U8865">
        <v>5</v>
      </c>
      <c r="V8865">
        <v>17</v>
      </c>
      <c r="X8865">
        <v>3004837</v>
      </c>
      <c r="Y8865" t="s">
        <v>65</v>
      </c>
      <c r="Z8865">
        <v>345</v>
      </c>
      <c r="AA8865" t="s">
        <v>755</v>
      </c>
      <c r="AB8865" t="s">
        <v>21</v>
      </c>
      <c r="AC8865">
        <v>1</v>
      </c>
    </row>
    <row r="8866" spans="1:29" x14ac:dyDescent="0.25">
      <c r="A8866">
        <v>345</v>
      </c>
      <c r="B8866">
        <v>345102</v>
      </c>
      <c r="C8866">
        <v>5895</v>
      </c>
      <c r="D8866" t="str">
        <f>VLOOKUP(C8866,'Schedule 3'!A:M,13,FALSE)</f>
        <v>Operational/Non-Service Expenses</v>
      </c>
      <c r="E8866">
        <v>97.63</v>
      </c>
      <c r="F8866" s="1">
        <v>42871</v>
      </c>
      <c r="G8866" t="s">
        <v>462</v>
      </c>
      <c r="H8866" t="s">
        <v>850</v>
      </c>
      <c r="K8866">
        <v>865200</v>
      </c>
      <c r="L8866">
        <v>270215</v>
      </c>
      <c r="Q8866" t="s">
        <v>1264</v>
      </c>
      <c r="U8866">
        <v>5</v>
      </c>
      <c r="V8866">
        <v>17</v>
      </c>
      <c r="X8866">
        <v>3000067</v>
      </c>
      <c r="Y8866" t="s">
        <v>65</v>
      </c>
      <c r="Z8866">
        <v>345</v>
      </c>
      <c r="AA8866" t="s">
        <v>755</v>
      </c>
      <c r="AB8866" t="s">
        <v>21</v>
      </c>
      <c r="AC8866">
        <v>1</v>
      </c>
    </row>
    <row r="8867" spans="1:29" x14ac:dyDescent="0.25">
      <c r="A8867">
        <v>345</v>
      </c>
      <c r="B8867">
        <v>345101</v>
      </c>
      <c r="C8867">
        <v>6255</v>
      </c>
      <c r="D8867" t="str">
        <f>VLOOKUP(C8867,'Schedule 3'!A:M,13,FALSE)</f>
        <v>Operational/Non-Service Expenses</v>
      </c>
      <c r="E8867">
        <v>16</v>
      </c>
      <c r="F8867" s="1">
        <v>42871</v>
      </c>
      <c r="G8867" t="s">
        <v>462</v>
      </c>
      <c r="H8867" t="s">
        <v>571</v>
      </c>
      <c r="K8867">
        <v>865202</v>
      </c>
      <c r="L8867">
        <v>270215</v>
      </c>
      <c r="Q8867" t="s">
        <v>1264</v>
      </c>
      <c r="U8867">
        <v>5</v>
      </c>
      <c r="V8867">
        <v>17</v>
      </c>
      <c r="X8867">
        <v>3004977</v>
      </c>
      <c r="Y8867" t="s">
        <v>65</v>
      </c>
      <c r="Z8867">
        <v>345</v>
      </c>
      <c r="AA8867" t="s">
        <v>755</v>
      </c>
      <c r="AB8867" t="s">
        <v>21</v>
      </c>
      <c r="AC8867">
        <v>1</v>
      </c>
    </row>
    <row r="8868" spans="1:29" x14ac:dyDescent="0.25">
      <c r="A8868">
        <v>345</v>
      </c>
      <c r="B8868">
        <v>345101</v>
      </c>
      <c r="C8868">
        <v>5465</v>
      </c>
      <c r="D8868" t="str">
        <f>VLOOKUP(C8868,'Schedule 3'!A:M,13,FALSE)</f>
        <v>Operational/Non-Service Expenses</v>
      </c>
      <c r="E8868">
        <v>397.42</v>
      </c>
      <c r="F8868" s="1">
        <v>42872</v>
      </c>
      <c r="G8868" t="s">
        <v>462</v>
      </c>
      <c r="H8868" t="s">
        <v>839</v>
      </c>
      <c r="I8868" t="s">
        <v>1326</v>
      </c>
      <c r="K8868">
        <v>865467</v>
      </c>
      <c r="L8868">
        <v>270246</v>
      </c>
      <c r="Q8868" t="s">
        <v>1264</v>
      </c>
      <c r="R8868">
        <v>10</v>
      </c>
      <c r="U8868">
        <v>5</v>
      </c>
      <c r="V8868">
        <v>17</v>
      </c>
      <c r="X8868">
        <v>3008698</v>
      </c>
      <c r="Y8868" t="s">
        <v>65</v>
      </c>
      <c r="Z8868">
        <v>345</v>
      </c>
      <c r="AA8868" t="s">
        <v>755</v>
      </c>
      <c r="AB8868" t="s">
        <v>21</v>
      </c>
      <c r="AC8868">
        <v>1</v>
      </c>
    </row>
    <row r="8869" spans="1:29" x14ac:dyDescent="0.25">
      <c r="A8869">
        <v>345</v>
      </c>
      <c r="B8869">
        <v>345101</v>
      </c>
      <c r="C8869">
        <v>5465</v>
      </c>
      <c r="D8869" t="str">
        <f>VLOOKUP(C8869,'Schedule 3'!A:M,13,FALSE)</f>
        <v>Operational/Non-Service Expenses</v>
      </c>
      <c r="E8869">
        <v>9.93</v>
      </c>
      <c r="F8869" s="1">
        <v>42872</v>
      </c>
      <c r="G8869" t="s">
        <v>462</v>
      </c>
      <c r="H8869" t="s">
        <v>839</v>
      </c>
      <c r="I8869" t="s">
        <v>1327</v>
      </c>
      <c r="K8869">
        <v>865468</v>
      </c>
      <c r="L8869">
        <v>270246</v>
      </c>
      <c r="Q8869" t="s">
        <v>1264</v>
      </c>
      <c r="R8869">
        <v>10</v>
      </c>
      <c r="U8869">
        <v>5</v>
      </c>
      <c r="V8869">
        <v>17</v>
      </c>
      <c r="X8869">
        <v>3008698</v>
      </c>
      <c r="Y8869" t="s">
        <v>65</v>
      </c>
      <c r="Z8869">
        <v>345</v>
      </c>
      <c r="AA8869" t="s">
        <v>755</v>
      </c>
      <c r="AB8869" t="s">
        <v>21</v>
      </c>
      <c r="AC8869">
        <v>1</v>
      </c>
    </row>
    <row r="8870" spans="1:29" x14ac:dyDescent="0.25">
      <c r="A8870">
        <v>345</v>
      </c>
      <c r="B8870">
        <v>345101</v>
      </c>
      <c r="C8870">
        <v>5930</v>
      </c>
      <c r="D8870" t="str">
        <f>VLOOKUP(C8870,'Schedule 3'!A:M,13,FALSE)</f>
        <v>Other Personnel Related Expenses</v>
      </c>
      <c r="E8870">
        <v>73.58</v>
      </c>
      <c r="F8870" s="1">
        <v>42872</v>
      </c>
      <c r="G8870" t="s">
        <v>462</v>
      </c>
      <c r="H8870" t="s">
        <v>839</v>
      </c>
      <c r="I8870" t="s">
        <v>1328</v>
      </c>
      <c r="K8870">
        <v>865469</v>
      </c>
      <c r="L8870">
        <v>270246</v>
      </c>
      <c r="Q8870" t="s">
        <v>1264</v>
      </c>
      <c r="U8870">
        <v>5</v>
      </c>
      <c r="V8870">
        <v>17</v>
      </c>
      <c r="X8870">
        <v>3008698</v>
      </c>
      <c r="Y8870" t="s">
        <v>65</v>
      </c>
      <c r="Z8870">
        <v>345</v>
      </c>
      <c r="AA8870" t="s">
        <v>755</v>
      </c>
      <c r="AB8870" t="s">
        <v>21</v>
      </c>
      <c r="AC8870">
        <v>1</v>
      </c>
    </row>
    <row r="8871" spans="1:29" x14ac:dyDescent="0.25">
      <c r="A8871">
        <v>345</v>
      </c>
      <c r="B8871">
        <v>345101</v>
      </c>
      <c r="C8871">
        <v>5465</v>
      </c>
      <c r="D8871" t="str">
        <f>VLOOKUP(C8871,'Schedule 3'!A:M,13,FALSE)</f>
        <v>Operational/Non-Service Expenses</v>
      </c>
      <c r="E8871">
        <v>80.11</v>
      </c>
      <c r="F8871" s="1">
        <v>42872</v>
      </c>
      <c r="G8871" t="s">
        <v>462</v>
      </c>
      <c r="H8871" t="s">
        <v>839</v>
      </c>
      <c r="I8871" t="s">
        <v>1328</v>
      </c>
      <c r="K8871">
        <v>865470</v>
      </c>
      <c r="L8871">
        <v>270246</v>
      </c>
      <c r="Q8871" t="s">
        <v>1264</v>
      </c>
      <c r="R8871">
        <v>10</v>
      </c>
      <c r="U8871">
        <v>5</v>
      </c>
      <c r="V8871">
        <v>17</v>
      </c>
      <c r="X8871">
        <v>3008698</v>
      </c>
      <c r="Y8871" t="s">
        <v>65</v>
      </c>
      <c r="Z8871">
        <v>345</v>
      </c>
      <c r="AA8871" t="s">
        <v>755</v>
      </c>
      <c r="AB8871" t="s">
        <v>21</v>
      </c>
      <c r="AC8871">
        <v>1</v>
      </c>
    </row>
    <row r="8872" spans="1:29" x14ac:dyDescent="0.25">
      <c r="A8872">
        <v>345</v>
      </c>
      <c r="B8872">
        <v>345101</v>
      </c>
      <c r="C8872">
        <v>5465</v>
      </c>
      <c r="D8872" t="str">
        <f>VLOOKUP(C8872,'Schedule 3'!A:M,13,FALSE)</f>
        <v>Operational/Non-Service Expenses</v>
      </c>
      <c r="E8872">
        <v>30.29</v>
      </c>
      <c r="F8872" s="1">
        <v>42872</v>
      </c>
      <c r="G8872" t="s">
        <v>462</v>
      </c>
      <c r="H8872" t="s">
        <v>839</v>
      </c>
      <c r="I8872" t="s">
        <v>1329</v>
      </c>
      <c r="K8872">
        <v>865471</v>
      </c>
      <c r="L8872">
        <v>270246</v>
      </c>
      <c r="Q8872" t="s">
        <v>1264</v>
      </c>
      <c r="R8872">
        <v>10</v>
      </c>
      <c r="U8872">
        <v>5</v>
      </c>
      <c r="V8872">
        <v>17</v>
      </c>
      <c r="X8872">
        <v>3008698</v>
      </c>
      <c r="Y8872" t="s">
        <v>65</v>
      </c>
      <c r="Z8872">
        <v>345</v>
      </c>
      <c r="AA8872" t="s">
        <v>755</v>
      </c>
      <c r="AB8872" t="s">
        <v>21</v>
      </c>
      <c r="AC8872">
        <v>1</v>
      </c>
    </row>
    <row r="8873" spans="1:29" x14ac:dyDescent="0.25">
      <c r="A8873">
        <v>345</v>
      </c>
      <c r="B8873">
        <v>345103</v>
      </c>
      <c r="C8873">
        <v>5470</v>
      </c>
      <c r="D8873" t="str">
        <f>VLOOKUP(C8873,'Schedule 3'!A:M,13,FALSE)</f>
        <v>Operational/Non-Service Expenses</v>
      </c>
      <c r="E8873">
        <v>78.510000000000005</v>
      </c>
      <c r="F8873" s="1">
        <v>42872</v>
      </c>
      <c r="G8873" t="s">
        <v>462</v>
      </c>
      <c r="H8873" t="s">
        <v>839</v>
      </c>
      <c r="I8873" t="s">
        <v>1330</v>
      </c>
      <c r="K8873">
        <v>865472</v>
      </c>
      <c r="L8873">
        <v>270246</v>
      </c>
      <c r="Q8873" t="s">
        <v>1264</v>
      </c>
      <c r="R8873">
        <v>10</v>
      </c>
      <c r="U8873">
        <v>5</v>
      </c>
      <c r="V8873">
        <v>17</v>
      </c>
      <c r="X8873">
        <v>3008698</v>
      </c>
      <c r="Y8873" t="s">
        <v>65</v>
      </c>
      <c r="Z8873">
        <v>345</v>
      </c>
      <c r="AA8873" t="s">
        <v>755</v>
      </c>
      <c r="AB8873" t="s">
        <v>21</v>
      </c>
      <c r="AC8873">
        <v>1</v>
      </c>
    </row>
    <row r="8874" spans="1:29" x14ac:dyDescent="0.25">
      <c r="A8874">
        <v>345</v>
      </c>
      <c r="B8874">
        <v>345102</v>
      </c>
      <c r="C8874">
        <v>5465</v>
      </c>
      <c r="D8874" t="str">
        <f>VLOOKUP(C8874,'Schedule 3'!A:M,13,FALSE)</f>
        <v>Operational/Non-Service Expenses</v>
      </c>
      <c r="E8874">
        <v>3446.25</v>
      </c>
      <c r="F8874" s="1">
        <v>42872</v>
      </c>
      <c r="G8874" t="s">
        <v>462</v>
      </c>
      <c r="H8874" t="s">
        <v>839</v>
      </c>
      <c r="I8874" t="s">
        <v>1331</v>
      </c>
      <c r="K8874">
        <v>865473</v>
      </c>
      <c r="L8874">
        <v>270246</v>
      </c>
      <c r="Q8874" t="s">
        <v>1264</v>
      </c>
      <c r="R8874">
        <v>10</v>
      </c>
      <c r="U8874">
        <v>5</v>
      </c>
      <c r="V8874">
        <v>17</v>
      </c>
      <c r="X8874">
        <v>3008698</v>
      </c>
      <c r="Y8874" t="s">
        <v>65</v>
      </c>
      <c r="Z8874">
        <v>345</v>
      </c>
      <c r="AA8874" t="s">
        <v>755</v>
      </c>
      <c r="AB8874" t="s">
        <v>21</v>
      </c>
      <c r="AC8874">
        <v>1</v>
      </c>
    </row>
    <row r="8875" spans="1:29" x14ac:dyDescent="0.25">
      <c r="A8875">
        <v>345</v>
      </c>
      <c r="B8875">
        <v>345102</v>
      </c>
      <c r="C8875">
        <v>5465</v>
      </c>
      <c r="D8875" t="str">
        <f>VLOOKUP(C8875,'Schedule 3'!A:M,13,FALSE)</f>
        <v>Operational/Non-Service Expenses</v>
      </c>
      <c r="E8875">
        <v>3117.83</v>
      </c>
      <c r="F8875" s="1">
        <v>42872</v>
      </c>
      <c r="G8875" t="s">
        <v>462</v>
      </c>
      <c r="H8875" t="s">
        <v>839</v>
      </c>
      <c r="I8875" t="s">
        <v>1332</v>
      </c>
      <c r="K8875">
        <v>865474</v>
      </c>
      <c r="L8875">
        <v>270246</v>
      </c>
      <c r="Q8875" t="s">
        <v>1264</v>
      </c>
      <c r="R8875">
        <v>10</v>
      </c>
      <c r="U8875">
        <v>5</v>
      </c>
      <c r="V8875">
        <v>17</v>
      </c>
      <c r="X8875">
        <v>3008698</v>
      </c>
      <c r="Y8875" t="s">
        <v>65</v>
      </c>
      <c r="Z8875">
        <v>345</v>
      </c>
      <c r="AA8875" t="s">
        <v>755</v>
      </c>
      <c r="AB8875" t="s">
        <v>21</v>
      </c>
      <c r="AC8875">
        <v>1</v>
      </c>
    </row>
    <row r="8876" spans="1:29" x14ac:dyDescent="0.25">
      <c r="A8876">
        <v>345</v>
      </c>
      <c r="B8876">
        <v>345101</v>
      </c>
      <c r="C8876">
        <v>5465</v>
      </c>
      <c r="D8876" t="str">
        <f>VLOOKUP(C8876,'Schedule 3'!A:M,13,FALSE)</f>
        <v>Operational/Non-Service Expenses</v>
      </c>
      <c r="E8876">
        <v>632.72</v>
      </c>
      <c r="F8876" s="1">
        <v>42872</v>
      </c>
      <c r="G8876" t="s">
        <v>462</v>
      </c>
      <c r="H8876" t="s">
        <v>839</v>
      </c>
      <c r="I8876" t="s">
        <v>1326</v>
      </c>
      <c r="K8876">
        <v>865475</v>
      </c>
      <c r="L8876">
        <v>270246</v>
      </c>
      <c r="Q8876" t="s">
        <v>1264</v>
      </c>
      <c r="R8876">
        <v>10</v>
      </c>
      <c r="U8876">
        <v>5</v>
      </c>
      <c r="V8876">
        <v>17</v>
      </c>
      <c r="X8876">
        <v>3008698</v>
      </c>
      <c r="Y8876" t="s">
        <v>65</v>
      </c>
      <c r="Z8876">
        <v>345</v>
      </c>
      <c r="AA8876" t="s">
        <v>755</v>
      </c>
      <c r="AB8876" t="s">
        <v>21</v>
      </c>
      <c r="AC8876">
        <v>1</v>
      </c>
    </row>
    <row r="8877" spans="1:29" x14ac:dyDescent="0.25">
      <c r="A8877">
        <v>345</v>
      </c>
      <c r="B8877">
        <v>345102</v>
      </c>
      <c r="C8877">
        <v>5465</v>
      </c>
      <c r="D8877" t="str">
        <f>VLOOKUP(C8877,'Schedule 3'!A:M,13,FALSE)</f>
        <v>Operational/Non-Service Expenses</v>
      </c>
      <c r="E8877">
        <v>151.34</v>
      </c>
      <c r="F8877" s="1">
        <v>42872</v>
      </c>
      <c r="G8877" t="s">
        <v>462</v>
      </c>
      <c r="H8877" t="s">
        <v>839</v>
      </c>
      <c r="I8877" t="s">
        <v>1333</v>
      </c>
      <c r="K8877">
        <v>865476</v>
      </c>
      <c r="L8877">
        <v>270246</v>
      </c>
      <c r="Q8877" t="s">
        <v>1264</v>
      </c>
      <c r="R8877">
        <v>10</v>
      </c>
      <c r="U8877">
        <v>5</v>
      </c>
      <c r="V8877">
        <v>17</v>
      </c>
      <c r="X8877">
        <v>3008698</v>
      </c>
      <c r="Y8877" t="s">
        <v>65</v>
      </c>
      <c r="Z8877">
        <v>345</v>
      </c>
      <c r="AA8877" t="s">
        <v>755</v>
      </c>
      <c r="AB8877" t="s">
        <v>21</v>
      </c>
      <c r="AC8877">
        <v>1</v>
      </c>
    </row>
    <row r="8878" spans="1:29" x14ac:dyDescent="0.25">
      <c r="A8878">
        <v>345</v>
      </c>
      <c r="B8878">
        <v>345102</v>
      </c>
      <c r="C8878">
        <v>5465</v>
      </c>
      <c r="D8878" t="str">
        <f>VLOOKUP(C8878,'Schedule 3'!A:M,13,FALSE)</f>
        <v>Operational/Non-Service Expenses</v>
      </c>
      <c r="E8878">
        <v>97.07</v>
      </c>
      <c r="F8878" s="1">
        <v>42872</v>
      </c>
      <c r="G8878" t="s">
        <v>462</v>
      </c>
      <c r="H8878" t="s">
        <v>839</v>
      </c>
      <c r="I8878" t="s">
        <v>1333</v>
      </c>
      <c r="K8878">
        <v>865477</v>
      </c>
      <c r="L8878">
        <v>270246</v>
      </c>
      <c r="Q8878" t="s">
        <v>1264</v>
      </c>
      <c r="R8878">
        <v>10</v>
      </c>
      <c r="U8878">
        <v>5</v>
      </c>
      <c r="V8878">
        <v>17</v>
      </c>
      <c r="X8878">
        <v>3008698</v>
      </c>
      <c r="Y8878" t="s">
        <v>65</v>
      </c>
      <c r="Z8878">
        <v>345</v>
      </c>
      <c r="AA8878" t="s">
        <v>755</v>
      </c>
      <c r="AB8878" t="s">
        <v>21</v>
      </c>
      <c r="AC8878">
        <v>1</v>
      </c>
    </row>
    <row r="8879" spans="1:29" x14ac:dyDescent="0.25">
      <c r="A8879">
        <v>345</v>
      </c>
      <c r="B8879">
        <v>345102</v>
      </c>
      <c r="C8879">
        <v>5960</v>
      </c>
      <c r="D8879" t="str">
        <f>VLOOKUP(C8879,'Schedule 3'!A:M,13,FALSE)</f>
        <v>Other Personnel Related Expenses</v>
      </c>
      <c r="E8879">
        <v>47.42</v>
      </c>
      <c r="F8879" s="1">
        <v>42872</v>
      </c>
      <c r="G8879" t="s">
        <v>462</v>
      </c>
      <c r="H8879" t="s">
        <v>839</v>
      </c>
      <c r="I8879" t="s">
        <v>1334</v>
      </c>
      <c r="K8879">
        <v>865478</v>
      </c>
      <c r="L8879">
        <v>270246</v>
      </c>
      <c r="Q8879" t="s">
        <v>1264</v>
      </c>
      <c r="U8879">
        <v>5</v>
      </c>
      <c r="V8879">
        <v>17</v>
      </c>
      <c r="X8879">
        <v>3008698</v>
      </c>
      <c r="Y8879" t="s">
        <v>65</v>
      </c>
      <c r="Z8879">
        <v>345</v>
      </c>
      <c r="AA8879" t="s">
        <v>755</v>
      </c>
      <c r="AB8879" t="s">
        <v>21</v>
      </c>
      <c r="AC8879">
        <v>1</v>
      </c>
    </row>
    <row r="8880" spans="1:29" x14ac:dyDescent="0.25">
      <c r="A8880">
        <v>345</v>
      </c>
      <c r="B8880">
        <v>345103</v>
      </c>
      <c r="C8880">
        <v>5935</v>
      </c>
      <c r="D8880" t="str">
        <f>VLOOKUP(C8880,'Schedule 3'!A:M,13,FALSE)</f>
        <v>Other Personnel Related Expenses</v>
      </c>
      <c r="E8880">
        <v>20.96</v>
      </c>
      <c r="F8880" s="1">
        <v>42872</v>
      </c>
      <c r="G8880" t="s">
        <v>462</v>
      </c>
      <c r="H8880" t="s">
        <v>1273</v>
      </c>
      <c r="I8880" t="s">
        <v>1335</v>
      </c>
      <c r="K8880">
        <v>865554</v>
      </c>
      <c r="L8880">
        <v>270319</v>
      </c>
      <c r="Q8880" t="s">
        <v>1264</v>
      </c>
      <c r="U8880">
        <v>5</v>
      </c>
      <c r="V8880">
        <v>17</v>
      </c>
      <c r="X8880">
        <v>3008722</v>
      </c>
      <c r="Y8880" t="s">
        <v>65</v>
      </c>
      <c r="Z8880">
        <v>345</v>
      </c>
      <c r="AA8880" t="s">
        <v>755</v>
      </c>
      <c r="AB8880" t="s">
        <v>21</v>
      </c>
      <c r="AC8880">
        <v>1</v>
      </c>
    </row>
    <row r="8881" spans="1:29" x14ac:dyDescent="0.25">
      <c r="A8881">
        <v>345</v>
      </c>
      <c r="B8881">
        <v>345101</v>
      </c>
      <c r="C8881">
        <v>6050</v>
      </c>
      <c r="D8881" t="str">
        <f>VLOOKUP(C8881,'Schedule 3'!A:M,13,FALSE)</f>
        <v>Outside Service</v>
      </c>
      <c r="E8881">
        <v>548</v>
      </c>
      <c r="F8881" s="1">
        <v>42872</v>
      </c>
      <c r="G8881" t="s">
        <v>462</v>
      </c>
      <c r="H8881" t="s">
        <v>914</v>
      </c>
      <c r="K8881">
        <v>865768</v>
      </c>
      <c r="L8881">
        <v>270402</v>
      </c>
      <c r="Q8881" t="s">
        <v>1264</v>
      </c>
      <c r="U8881">
        <v>5</v>
      </c>
      <c r="V8881">
        <v>17</v>
      </c>
      <c r="X8881">
        <v>3019839</v>
      </c>
      <c r="Y8881" t="s">
        <v>65</v>
      </c>
      <c r="Z8881">
        <v>345</v>
      </c>
      <c r="AA8881" t="s">
        <v>755</v>
      </c>
      <c r="AB8881" t="s">
        <v>21</v>
      </c>
      <c r="AC8881">
        <v>1</v>
      </c>
    </row>
    <row r="8882" spans="1:29" x14ac:dyDescent="0.25">
      <c r="A8882">
        <v>345</v>
      </c>
      <c r="B8882">
        <v>345102</v>
      </c>
      <c r="C8882">
        <v>6310</v>
      </c>
      <c r="D8882" t="str">
        <f>VLOOKUP(C8882,'Schedule 3'!A:M,13,FALSE)</f>
        <v>Operational/Non-Service Expenses</v>
      </c>
      <c r="E8882">
        <v>-47.7</v>
      </c>
      <c r="F8882" s="1">
        <v>42873</v>
      </c>
      <c r="G8882" t="s">
        <v>462</v>
      </c>
      <c r="H8882" t="s">
        <v>1336</v>
      </c>
      <c r="K8882">
        <v>865779</v>
      </c>
      <c r="L8882">
        <v>270406</v>
      </c>
      <c r="P8882" t="s">
        <v>755</v>
      </c>
      <c r="Q8882" t="s">
        <v>1264</v>
      </c>
      <c r="U8882">
        <v>5</v>
      </c>
      <c r="V8882">
        <v>17</v>
      </c>
      <c r="X8882">
        <v>3005284</v>
      </c>
      <c r="Y8882" t="s">
        <v>65</v>
      </c>
      <c r="Z8882">
        <v>345</v>
      </c>
      <c r="AA8882" t="s">
        <v>755</v>
      </c>
      <c r="AB8882" t="s">
        <v>21</v>
      </c>
      <c r="AC8882">
        <v>1</v>
      </c>
    </row>
    <row r="8883" spans="1:29" x14ac:dyDescent="0.25">
      <c r="A8883">
        <v>345</v>
      </c>
      <c r="B8883">
        <v>345102</v>
      </c>
      <c r="C8883">
        <v>6310</v>
      </c>
      <c r="D8883" t="str">
        <f>VLOOKUP(C8883,'Schedule 3'!A:M,13,FALSE)</f>
        <v>Operational/Non-Service Expenses</v>
      </c>
      <c r="E8883">
        <v>47.7</v>
      </c>
      <c r="F8883" s="1">
        <v>42872</v>
      </c>
      <c r="G8883" t="s">
        <v>462</v>
      </c>
      <c r="H8883" t="s">
        <v>1336</v>
      </c>
      <c r="K8883">
        <v>865779</v>
      </c>
      <c r="L8883">
        <v>270406</v>
      </c>
      <c r="P8883" t="s">
        <v>755</v>
      </c>
      <c r="Q8883" t="s">
        <v>1264</v>
      </c>
      <c r="U8883">
        <v>5</v>
      </c>
      <c r="V8883">
        <v>17</v>
      </c>
      <c r="X8883">
        <v>3005284</v>
      </c>
      <c r="Y8883" t="s">
        <v>65</v>
      </c>
      <c r="Z8883">
        <v>345</v>
      </c>
      <c r="AA8883" t="s">
        <v>755</v>
      </c>
      <c r="AB8883" t="s">
        <v>21</v>
      </c>
      <c r="AC8883">
        <v>1</v>
      </c>
    </row>
    <row r="8884" spans="1:29" x14ac:dyDescent="0.25">
      <c r="A8884">
        <v>345</v>
      </c>
      <c r="B8884">
        <v>345101</v>
      </c>
      <c r="C8884">
        <v>5480</v>
      </c>
      <c r="D8884" t="str">
        <f>VLOOKUP(C8884,'Schedule 3'!A:M,13,FALSE)</f>
        <v>Operational/Non-Service Expenses</v>
      </c>
      <c r="E8884">
        <v>100.5</v>
      </c>
      <c r="F8884" s="1">
        <v>42872</v>
      </c>
      <c r="G8884" t="s">
        <v>462</v>
      </c>
      <c r="H8884" t="s">
        <v>876</v>
      </c>
      <c r="K8884">
        <v>865800</v>
      </c>
      <c r="L8884">
        <v>270406</v>
      </c>
      <c r="Q8884" t="s">
        <v>1264</v>
      </c>
      <c r="U8884">
        <v>5</v>
      </c>
      <c r="V8884">
        <v>17</v>
      </c>
      <c r="X8884">
        <v>3006413</v>
      </c>
      <c r="Y8884" t="s">
        <v>65</v>
      </c>
      <c r="Z8884">
        <v>345</v>
      </c>
      <c r="AA8884" t="s">
        <v>755</v>
      </c>
      <c r="AB8884" t="s">
        <v>21</v>
      </c>
      <c r="AC8884">
        <v>1</v>
      </c>
    </row>
    <row r="8885" spans="1:29" x14ac:dyDescent="0.25">
      <c r="A8885">
        <v>345</v>
      </c>
      <c r="B8885">
        <v>345102</v>
      </c>
      <c r="C8885">
        <v>5480</v>
      </c>
      <c r="D8885" t="str">
        <f>VLOOKUP(C8885,'Schedule 3'!A:M,13,FALSE)</f>
        <v>Operational/Non-Service Expenses</v>
      </c>
      <c r="E8885">
        <v>-18.899999999999999</v>
      </c>
      <c r="F8885" s="1">
        <v>42872</v>
      </c>
      <c r="G8885" t="s">
        <v>462</v>
      </c>
      <c r="H8885" t="s">
        <v>876</v>
      </c>
      <c r="I8885" t="s">
        <v>1014</v>
      </c>
      <c r="K8885">
        <v>865801</v>
      </c>
      <c r="L8885">
        <v>270401</v>
      </c>
      <c r="M8885">
        <v>245302</v>
      </c>
      <c r="N8885" t="s">
        <v>1015</v>
      </c>
      <c r="O8885" t="s">
        <v>1016</v>
      </c>
      <c r="Q8885" t="s">
        <v>1264</v>
      </c>
      <c r="U8885">
        <v>5</v>
      </c>
      <c r="V8885">
        <v>17</v>
      </c>
      <c r="X8885">
        <v>3006413</v>
      </c>
      <c r="Y8885" t="s">
        <v>65</v>
      </c>
      <c r="Z8885">
        <v>345</v>
      </c>
      <c r="AA8885" t="s">
        <v>755</v>
      </c>
      <c r="AB8885" t="s">
        <v>21</v>
      </c>
      <c r="AC8885">
        <v>2</v>
      </c>
    </row>
    <row r="8886" spans="1:29" x14ac:dyDescent="0.25">
      <c r="A8886">
        <v>345</v>
      </c>
      <c r="B8886">
        <v>345102</v>
      </c>
      <c r="C8886">
        <v>6285</v>
      </c>
      <c r="D8886" t="str">
        <f>VLOOKUP(C8886,'Schedule 3'!A:M,13,FALSE)</f>
        <v>Operational/Non-Service Expenses</v>
      </c>
      <c r="E8886">
        <v>1.48</v>
      </c>
      <c r="F8886" s="1">
        <v>42873</v>
      </c>
      <c r="G8886" t="s">
        <v>462</v>
      </c>
      <c r="H8886" t="s">
        <v>1000</v>
      </c>
      <c r="K8886">
        <v>866087</v>
      </c>
      <c r="L8886">
        <v>270441</v>
      </c>
      <c r="Q8886" t="s">
        <v>1264</v>
      </c>
      <c r="U8886">
        <v>5</v>
      </c>
      <c r="V8886">
        <v>17</v>
      </c>
      <c r="X8886">
        <v>3006695</v>
      </c>
      <c r="Y8886" t="s">
        <v>65</v>
      </c>
      <c r="Z8886">
        <v>345</v>
      </c>
      <c r="AA8886" t="s">
        <v>755</v>
      </c>
      <c r="AB8886" t="s">
        <v>21</v>
      </c>
      <c r="AC8886">
        <v>1</v>
      </c>
    </row>
    <row r="8887" spans="1:29" x14ac:dyDescent="0.25">
      <c r="A8887">
        <v>345</v>
      </c>
      <c r="B8887">
        <v>345102</v>
      </c>
      <c r="C8887">
        <v>6285</v>
      </c>
      <c r="D8887" t="str">
        <f>VLOOKUP(C8887,'Schedule 3'!A:M,13,FALSE)</f>
        <v>Operational/Non-Service Expenses</v>
      </c>
      <c r="E8887">
        <v>1.48</v>
      </c>
      <c r="F8887" s="1">
        <v>42873</v>
      </c>
      <c r="G8887" t="s">
        <v>462</v>
      </c>
      <c r="H8887" t="s">
        <v>1000</v>
      </c>
      <c r="K8887">
        <v>866088</v>
      </c>
      <c r="L8887">
        <v>270441</v>
      </c>
      <c r="Q8887" t="s">
        <v>1264</v>
      </c>
      <c r="U8887">
        <v>5</v>
      </c>
      <c r="V8887">
        <v>17</v>
      </c>
      <c r="X8887">
        <v>3006695</v>
      </c>
      <c r="Y8887" t="s">
        <v>65</v>
      </c>
      <c r="Z8887">
        <v>345</v>
      </c>
      <c r="AA8887" t="s">
        <v>755</v>
      </c>
      <c r="AB8887" t="s">
        <v>21</v>
      </c>
      <c r="AC8887">
        <v>1</v>
      </c>
    </row>
    <row r="8888" spans="1:29" x14ac:dyDescent="0.25">
      <c r="A8888">
        <v>345</v>
      </c>
      <c r="B8888">
        <v>345101</v>
      </c>
      <c r="C8888">
        <v>5955</v>
      </c>
      <c r="D8888" t="str">
        <f>VLOOKUP(C8888,'Schedule 3'!A:M,13,FALSE)</f>
        <v>Other Personnel Related Expenses</v>
      </c>
      <c r="E8888">
        <v>150</v>
      </c>
      <c r="F8888" s="1">
        <v>42873</v>
      </c>
      <c r="G8888" t="s">
        <v>462</v>
      </c>
      <c r="H8888" t="s">
        <v>913</v>
      </c>
      <c r="K8888">
        <v>866090</v>
      </c>
      <c r="L8888">
        <v>270441</v>
      </c>
      <c r="Q8888" t="s">
        <v>1264</v>
      </c>
      <c r="U8888">
        <v>5</v>
      </c>
      <c r="V8888">
        <v>17</v>
      </c>
      <c r="X8888">
        <v>3006948</v>
      </c>
      <c r="Y8888" t="s">
        <v>65</v>
      </c>
      <c r="Z8888">
        <v>345</v>
      </c>
      <c r="AA8888" t="s">
        <v>755</v>
      </c>
      <c r="AB8888" t="s">
        <v>21</v>
      </c>
      <c r="AC8888">
        <v>1</v>
      </c>
    </row>
    <row r="8889" spans="1:29" x14ac:dyDescent="0.25">
      <c r="A8889">
        <v>345</v>
      </c>
      <c r="B8889">
        <v>345101</v>
      </c>
      <c r="C8889">
        <v>5545</v>
      </c>
      <c r="D8889" t="str">
        <f>VLOOKUP(C8889,'Schedule 3'!A:M,13,FALSE)</f>
        <v>Operational/Non-Service Expenses</v>
      </c>
      <c r="E8889">
        <v>4.5</v>
      </c>
      <c r="F8889" s="1">
        <v>42873</v>
      </c>
      <c r="G8889" t="s">
        <v>462</v>
      </c>
      <c r="H8889" t="s">
        <v>1337</v>
      </c>
      <c r="K8889">
        <v>866185</v>
      </c>
      <c r="L8889">
        <v>270474</v>
      </c>
      <c r="Q8889" t="s">
        <v>1264</v>
      </c>
      <c r="U8889">
        <v>5</v>
      </c>
      <c r="V8889">
        <v>17</v>
      </c>
      <c r="X8889">
        <v>3035654</v>
      </c>
      <c r="Y8889" t="s">
        <v>65</v>
      </c>
      <c r="Z8889">
        <v>102</v>
      </c>
      <c r="AA8889" t="s">
        <v>755</v>
      </c>
      <c r="AB8889" t="s">
        <v>21</v>
      </c>
      <c r="AC8889">
        <v>1</v>
      </c>
    </row>
    <row r="8890" spans="1:29" x14ac:dyDescent="0.25">
      <c r="A8890">
        <v>345</v>
      </c>
      <c r="B8890">
        <v>345101</v>
      </c>
      <c r="C8890">
        <v>5545</v>
      </c>
      <c r="D8890" t="str">
        <f>VLOOKUP(C8890,'Schedule 3'!A:M,13,FALSE)</f>
        <v>Operational/Non-Service Expenses</v>
      </c>
      <c r="E8890">
        <v>31.87</v>
      </c>
      <c r="F8890" s="1">
        <v>42873</v>
      </c>
      <c r="G8890" t="s">
        <v>462</v>
      </c>
      <c r="H8890" t="s">
        <v>1337</v>
      </c>
      <c r="K8890">
        <v>866185</v>
      </c>
      <c r="L8890">
        <v>270474</v>
      </c>
      <c r="Q8890" t="s">
        <v>1264</v>
      </c>
      <c r="U8890">
        <v>5</v>
      </c>
      <c r="V8890">
        <v>17</v>
      </c>
      <c r="X8890">
        <v>3035654</v>
      </c>
      <c r="Y8890" t="s">
        <v>65</v>
      </c>
      <c r="Z8890">
        <v>102</v>
      </c>
      <c r="AA8890" t="s">
        <v>755</v>
      </c>
      <c r="AB8890" t="s">
        <v>21</v>
      </c>
      <c r="AC8890">
        <v>6</v>
      </c>
    </row>
    <row r="8891" spans="1:29" x14ac:dyDescent="0.25">
      <c r="A8891">
        <v>345</v>
      </c>
      <c r="B8891">
        <v>345102</v>
      </c>
      <c r="C8891">
        <v>5545</v>
      </c>
      <c r="D8891" t="str">
        <f>VLOOKUP(C8891,'Schedule 3'!A:M,13,FALSE)</f>
        <v>Operational/Non-Service Expenses</v>
      </c>
      <c r="E8891">
        <v>145.75</v>
      </c>
      <c r="F8891" s="1">
        <v>42874</v>
      </c>
      <c r="G8891" t="s">
        <v>462</v>
      </c>
      <c r="H8891" t="s">
        <v>1337</v>
      </c>
      <c r="K8891">
        <v>866269</v>
      </c>
      <c r="L8891">
        <v>270563</v>
      </c>
      <c r="Q8891" t="s">
        <v>1264</v>
      </c>
      <c r="U8891">
        <v>5</v>
      </c>
      <c r="V8891">
        <v>17</v>
      </c>
      <c r="X8891">
        <v>3035654</v>
      </c>
      <c r="Y8891" t="s">
        <v>65</v>
      </c>
      <c r="Z8891">
        <v>102</v>
      </c>
      <c r="AA8891" t="s">
        <v>755</v>
      </c>
      <c r="AB8891" t="s">
        <v>21</v>
      </c>
      <c r="AC8891">
        <v>24</v>
      </c>
    </row>
    <row r="8892" spans="1:29" x14ac:dyDescent="0.25">
      <c r="A8892">
        <v>345</v>
      </c>
      <c r="B8892">
        <v>345102</v>
      </c>
      <c r="C8892">
        <v>5545</v>
      </c>
      <c r="D8892" t="str">
        <f>VLOOKUP(C8892,'Schedule 3'!A:M,13,FALSE)</f>
        <v>Operational/Non-Service Expenses</v>
      </c>
      <c r="E8892">
        <v>69.27</v>
      </c>
      <c r="F8892" s="1">
        <v>42874</v>
      </c>
      <c r="G8892" t="s">
        <v>462</v>
      </c>
      <c r="H8892" t="s">
        <v>1337</v>
      </c>
      <c r="K8892">
        <v>866269</v>
      </c>
      <c r="L8892">
        <v>270563</v>
      </c>
      <c r="Q8892" t="s">
        <v>1264</v>
      </c>
      <c r="U8892">
        <v>5</v>
      </c>
      <c r="V8892">
        <v>17</v>
      </c>
      <c r="X8892">
        <v>3035654</v>
      </c>
      <c r="Y8892" t="s">
        <v>65</v>
      </c>
      <c r="Z8892">
        <v>102</v>
      </c>
      <c r="AA8892" t="s">
        <v>755</v>
      </c>
      <c r="AB8892" t="s">
        <v>21</v>
      </c>
      <c r="AC8892">
        <v>33</v>
      </c>
    </row>
    <row r="8893" spans="1:29" x14ac:dyDescent="0.25">
      <c r="A8893">
        <v>345</v>
      </c>
      <c r="B8893">
        <v>345101</v>
      </c>
      <c r="C8893">
        <v>6385</v>
      </c>
      <c r="D8893" t="str">
        <f>VLOOKUP(C8893,'Schedule 3'!A:M,13,FALSE)</f>
        <v>Operational/Non-Service Expenses</v>
      </c>
      <c r="E8893">
        <v>23.24</v>
      </c>
      <c r="F8893" s="1">
        <v>42874</v>
      </c>
      <c r="G8893" t="s">
        <v>462</v>
      </c>
      <c r="H8893" t="s">
        <v>1131</v>
      </c>
      <c r="K8893">
        <v>866538</v>
      </c>
      <c r="L8893">
        <v>270652</v>
      </c>
      <c r="Q8893" t="s">
        <v>1264</v>
      </c>
      <c r="U8893">
        <v>5</v>
      </c>
      <c r="V8893">
        <v>17</v>
      </c>
      <c r="X8893">
        <v>3014951</v>
      </c>
      <c r="Y8893" t="s">
        <v>65</v>
      </c>
      <c r="Z8893">
        <v>345</v>
      </c>
      <c r="AA8893" t="s">
        <v>755</v>
      </c>
      <c r="AB8893" t="s">
        <v>21</v>
      </c>
      <c r="AC8893">
        <v>1</v>
      </c>
    </row>
    <row r="8894" spans="1:29" x14ac:dyDescent="0.25">
      <c r="A8894">
        <v>345</v>
      </c>
      <c r="B8894">
        <v>345102</v>
      </c>
      <c r="C8894">
        <v>6285</v>
      </c>
      <c r="D8894" t="str">
        <f>VLOOKUP(C8894,'Schedule 3'!A:M,13,FALSE)</f>
        <v>Operational/Non-Service Expenses</v>
      </c>
      <c r="E8894">
        <v>47.7</v>
      </c>
      <c r="F8894" s="1">
        <v>42874</v>
      </c>
      <c r="G8894" t="s">
        <v>462</v>
      </c>
      <c r="H8894" t="s">
        <v>1338</v>
      </c>
      <c r="K8894">
        <v>866549</v>
      </c>
      <c r="L8894">
        <v>270652</v>
      </c>
      <c r="Q8894" t="s">
        <v>1264</v>
      </c>
      <c r="U8894">
        <v>5</v>
      </c>
      <c r="V8894">
        <v>17</v>
      </c>
      <c r="X8894">
        <v>3005024</v>
      </c>
      <c r="Y8894" t="s">
        <v>65</v>
      </c>
      <c r="Z8894">
        <v>345</v>
      </c>
      <c r="AA8894" t="s">
        <v>755</v>
      </c>
      <c r="AB8894" t="s">
        <v>21</v>
      </c>
      <c r="AC8894">
        <v>1</v>
      </c>
    </row>
    <row r="8895" spans="1:29" x14ac:dyDescent="0.25">
      <c r="A8895">
        <v>345</v>
      </c>
      <c r="B8895">
        <v>345103</v>
      </c>
      <c r="C8895">
        <v>5960</v>
      </c>
      <c r="D8895" t="str">
        <f>VLOOKUP(C8895,'Schedule 3'!A:M,13,FALSE)</f>
        <v>Other Personnel Related Expenses</v>
      </c>
      <c r="E8895">
        <v>53.53</v>
      </c>
      <c r="F8895" s="1">
        <v>42874</v>
      </c>
      <c r="G8895" t="s">
        <v>462</v>
      </c>
      <c r="H8895" t="s">
        <v>1285</v>
      </c>
      <c r="K8895">
        <v>866553</v>
      </c>
      <c r="L8895">
        <v>270652</v>
      </c>
      <c r="Q8895" t="s">
        <v>1264</v>
      </c>
      <c r="U8895">
        <v>5</v>
      </c>
      <c r="V8895">
        <v>17</v>
      </c>
      <c r="X8895">
        <v>3007768</v>
      </c>
      <c r="Y8895" t="s">
        <v>65</v>
      </c>
      <c r="Z8895">
        <v>345</v>
      </c>
      <c r="AA8895" t="s">
        <v>755</v>
      </c>
      <c r="AB8895" t="s">
        <v>21</v>
      </c>
      <c r="AC8895">
        <v>1</v>
      </c>
    </row>
    <row r="8896" spans="1:29" x14ac:dyDescent="0.25">
      <c r="A8896">
        <v>345</v>
      </c>
      <c r="B8896">
        <v>345101</v>
      </c>
      <c r="C8896">
        <v>5960</v>
      </c>
      <c r="D8896" t="str">
        <f>VLOOKUP(C8896,'Schedule 3'!A:M,13,FALSE)</f>
        <v>Other Personnel Related Expenses</v>
      </c>
      <c r="E8896">
        <v>52.89</v>
      </c>
      <c r="F8896" s="1">
        <v>42874</v>
      </c>
      <c r="G8896" t="s">
        <v>462</v>
      </c>
      <c r="H8896" t="s">
        <v>1285</v>
      </c>
      <c r="K8896">
        <v>866555</v>
      </c>
      <c r="L8896">
        <v>270652</v>
      </c>
      <c r="Q8896" t="s">
        <v>1264</v>
      </c>
      <c r="U8896">
        <v>5</v>
      </c>
      <c r="V8896">
        <v>17</v>
      </c>
      <c r="X8896">
        <v>3007768</v>
      </c>
      <c r="Y8896" t="s">
        <v>65</v>
      </c>
      <c r="Z8896">
        <v>345</v>
      </c>
      <c r="AA8896" t="s">
        <v>755</v>
      </c>
      <c r="AB8896" t="s">
        <v>21</v>
      </c>
      <c r="AC8896">
        <v>1</v>
      </c>
    </row>
    <row r="8897" spans="1:29" x14ac:dyDescent="0.25">
      <c r="A8897">
        <v>345</v>
      </c>
      <c r="B8897">
        <v>345102</v>
      </c>
      <c r="C8897">
        <v>6310</v>
      </c>
      <c r="D8897" t="str">
        <f>VLOOKUP(C8897,'Schedule 3'!A:M,13,FALSE)</f>
        <v>Operational/Non-Service Expenses</v>
      </c>
      <c r="E8897">
        <v>68.16</v>
      </c>
      <c r="F8897" s="1">
        <v>42874</v>
      </c>
      <c r="G8897" t="s">
        <v>462</v>
      </c>
      <c r="H8897" t="s">
        <v>904</v>
      </c>
      <c r="K8897">
        <v>866556</v>
      </c>
      <c r="L8897">
        <v>270652</v>
      </c>
      <c r="Q8897" t="s">
        <v>1264</v>
      </c>
      <c r="U8897">
        <v>5</v>
      </c>
      <c r="V8897">
        <v>17</v>
      </c>
      <c r="X8897">
        <v>3008346</v>
      </c>
      <c r="Y8897" t="s">
        <v>65</v>
      </c>
      <c r="Z8897">
        <v>345</v>
      </c>
      <c r="AA8897" t="s">
        <v>755</v>
      </c>
      <c r="AB8897" t="s">
        <v>21</v>
      </c>
      <c r="AC8897">
        <v>1</v>
      </c>
    </row>
    <row r="8898" spans="1:29" x14ac:dyDescent="0.25">
      <c r="A8898">
        <v>345</v>
      </c>
      <c r="B8898">
        <v>345102</v>
      </c>
      <c r="C8898">
        <v>5895</v>
      </c>
      <c r="D8898" t="str">
        <f>VLOOKUP(C8898,'Schedule 3'!A:M,13,FALSE)</f>
        <v>Operational/Non-Service Expenses</v>
      </c>
      <c r="E8898">
        <v>132.61000000000001</v>
      </c>
      <c r="F8898" s="1">
        <v>42878</v>
      </c>
      <c r="G8898" t="s">
        <v>462</v>
      </c>
      <c r="H8898" t="s">
        <v>850</v>
      </c>
      <c r="K8898">
        <v>867160</v>
      </c>
      <c r="L8898">
        <v>270861</v>
      </c>
      <c r="Q8898" t="s">
        <v>1264</v>
      </c>
      <c r="U8898">
        <v>5</v>
      </c>
      <c r="V8898">
        <v>17</v>
      </c>
      <c r="X8898">
        <v>3000067</v>
      </c>
      <c r="Y8898" t="s">
        <v>65</v>
      </c>
      <c r="Z8898">
        <v>345</v>
      </c>
      <c r="AA8898" t="s">
        <v>755</v>
      </c>
      <c r="AB8898" t="s">
        <v>21</v>
      </c>
      <c r="AC8898">
        <v>1</v>
      </c>
    </row>
    <row r="8899" spans="1:29" x14ac:dyDescent="0.25">
      <c r="A8899">
        <v>345</v>
      </c>
      <c r="B8899">
        <v>345102</v>
      </c>
      <c r="C8899">
        <v>6285</v>
      </c>
      <c r="D8899" t="str">
        <f>VLOOKUP(C8899,'Schedule 3'!A:M,13,FALSE)</f>
        <v>Operational/Non-Service Expenses</v>
      </c>
      <c r="E8899">
        <v>63.6</v>
      </c>
      <c r="F8899" s="1">
        <v>42878</v>
      </c>
      <c r="G8899" t="s">
        <v>462</v>
      </c>
      <c r="H8899" t="s">
        <v>904</v>
      </c>
      <c r="K8899">
        <v>867165</v>
      </c>
      <c r="L8899">
        <v>270861</v>
      </c>
      <c r="Q8899" t="s">
        <v>1264</v>
      </c>
      <c r="U8899">
        <v>5</v>
      </c>
      <c r="V8899">
        <v>17</v>
      </c>
      <c r="X8899">
        <v>3008346</v>
      </c>
      <c r="Y8899" t="s">
        <v>65</v>
      </c>
      <c r="Z8899">
        <v>345</v>
      </c>
      <c r="AA8899" t="s">
        <v>755</v>
      </c>
      <c r="AB8899" t="s">
        <v>21</v>
      </c>
      <c r="AC8899">
        <v>1</v>
      </c>
    </row>
    <row r="8900" spans="1:29" x14ac:dyDescent="0.25">
      <c r="A8900">
        <v>345</v>
      </c>
      <c r="B8900">
        <v>345102</v>
      </c>
      <c r="C8900">
        <v>6255</v>
      </c>
      <c r="D8900" t="str">
        <f>VLOOKUP(C8900,'Schedule 3'!A:M,13,FALSE)</f>
        <v>Operational/Non-Service Expenses</v>
      </c>
      <c r="E8900">
        <v>100</v>
      </c>
      <c r="F8900" s="1">
        <v>42878</v>
      </c>
      <c r="G8900" t="s">
        <v>462</v>
      </c>
      <c r="H8900" t="s">
        <v>1279</v>
      </c>
      <c r="K8900">
        <v>867181</v>
      </c>
      <c r="L8900">
        <v>270861</v>
      </c>
      <c r="Q8900" t="s">
        <v>1264</v>
      </c>
      <c r="U8900">
        <v>5</v>
      </c>
      <c r="V8900">
        <v>17</v>
      </c>
      <c r="X8900">
        <v>3029878</v>
      </c>
      <c r="Y8900" t="s">
        <v>65</v>
      </c>
      <c r="Z8900">
        <v>345</v>
      </c>
      <c r="AA8900" t="s">
        <v>755</v>
      </c>
      <c r="AB8900" t="s">
        <v>21</v>
      </c>
      <c r="AC8900">
        <v>1</v>
      </c>
    </row>
    <row r="8901" spans="1:29" x14ac:dyDescent="0.25">
      <c r="A8901">
        <v>345</v>
      </c>
      <c r="B8901">
        <v>345102</v>
      </c>
      <c r="C8901">
        <v>5880</v>
      </c>
      <c r="D8901" t="str">
        <f>VLOOKUP(C8901,'Schedule 3'!A:M,13,FALSE)</f>
        <v>Other Personnel Related Expenses</v>
      </c>
      <c r="E8901">
        <v>20.07</v>
      </c>
      <c r="F8901" s="1">
        <v>42880</v>
      </c>
      <c r="G8901" t="s">
        <v>462</v>
      </c>
      <c r="H8901" t="s">
        <v>903</v>
      </c>
      <c r="K8901">
        <v>867790</v>
      </c>
      <c r="L8901">
        <v>271034</v>
      </c>
      <c r="Q8901" t="s">
        <v>1264</v>
      </c>
      <c r="U8901">
        <v>5</v>
      </c>
      <c r="V8901">
        <v>17</v>
      </c>
      <c r="X8901">
        <v>3043997</v>
      </c>
      <c r="Y8901" t="s">
        <v>65</v>
      </c>
      <c r="Z8901">
        <v>345</v>
      </c>
      <c r="AA8901" t="s">
        <v>755</v>
      </c>
      <c r="AB8901" t="s">
        <v>21</v>
      </c>
      <c r="AC8901">
        <v>1</v>
      </c>
    </row>
    <row r="8902" spans="1:29" x14ac:dyDescent="0.25">
      <c r="A8902">
        <v>345</v>
      </c>
      <c r="B8902">
        <v>345101</v>
      </c>
      <c r="C8902">
        <v>5955</v>
      </c>
      <c r="D8902" t="str">
        <f>VLOOKUP(C8902,'Schedule 3'!A:M,13,FALSE)</f>
        <v>Other Personnel Related Expenses</v>
      </c>
      <c r="E8902">
        <v>150</v>
      </c>
      <c r="F8902" s="1">
        <v>42880</v>
      </c>
      <c r="G8902" t="s">
        <v>462</v>
      </c>
      <c r="H8902" t="s">
        <v>913</v>
      </c>
      <c r="K8902">
        <v>867802</v>
      </c>
      <c r="L8902">
        <v>271034</v>
      </c>
      <c r="Q8902" t="s">
        <v>1264</v>
      </c>
      <c r="U8902">
        <v>5</v>
      </c>
      <c r="V8902">
        <v>17</v>
      </c>
      <c r="X8902">
        <v>3006948</v>
      </c>
      <c r="Y8902" t="s">
        <v>65</v>
      </c>
      <c r="Z8902">
        <v>345</v>
      </c>
      <c r="AA8902" t="s">
        <v>755</v>
      </c>
      <c r="AB8902" t="s">
        <v>21</v>
      </c>
      <c r="AC8902">
        <v>1</v>
      </c>
    </row>
    <row r="8903" spans="1:29" x14ac:dyDescent="0.25">
      <c r="A8903">
        <v>345</v>
      </c>
      <c r="B8903">
        <v>345101</v>
      </c>
      <c r="C8903">
        <v>6310</v>
      </c>
      <c r="D8903" t="str">
        <f>VLOOKUP(C8903,'Schedule 3'!A:M,13,FALSE)</f>
        <v>Operational/Non-Service Expenses</v>
      </c>
      <c r="E8903">
        <v>17.600000000000001</v>
      </c>
      <c r="F8903" s="1">
        <v>42880</v>
      </c>
      <c r="G8903" t="s">
        <v>462</v>
      </c>
      <c r="H8903" t="s">
        <v>877</v>
      </c>
      <c r="K8903">
        <v>867803</v>
      </c>
      <c r="L8903">
        <v>271034</v>
      </c>
      <c r="Q8903" t="s">
        <v>1264</v>
      </c>
      <c r="U8903">
        <v>5</v>
      </c>
      <c r="V8903">
        <v>17</v>
      </c>
      <c r="X8903">
        <v>3029123</v>
      </c>
      <c r="Y8903" t="s">
        <v>65</v>
      </c>
      <c r="Z8903">
        <v>345</v>
      </c>
      <c r="AA8903" t="s">
        <v>755</v>
      </c>
      <c r="AB8903" t="s">
        <v>21</v>
      </c>
      <c r="AC8903">
        <v>1</v>
      </c>
    </row>
    <row r="8904" spans="1:29" x14ac:dyDescent="0.25">
      <c r="A8904">
        <v>345</v>
      </c>
      <c r="B8904">
        <v>345102</v>
      </c>
      <c r="C8904">
        <v>6310</v>
      </c>
      <c r="D8904" t="str">
        <f>VLOOKUP(C8904,'Schedule 3'!A:M,13,FALSE)</f>
        <v>Operational/Non-Service Expenses</v>
      </c>
      <c r="E8904">
        <v>43.2</v>
      </c>
      <c r="F8904" s="1">
        <v>42880</v>
      </c>
      <c r="G8904" t="s">
        <v>462</v>
      </c>
      <c r="H8904" t="s">
        <v>877</v>
      </c>
      <c r="K8904">
        <v>867804</v>
      </c>
      <c r="L8904">
        <v>271034</v>
      </c>
      <c r="Q8904" t="s">
        <v>1264</v>
      </c>
      <c r="U8904">
        <v>5</v>
      </c>
      <c r="V8904">
        <v>17</v>
      </c>
      <c r="X8904">
        <v>3029123</v>
      </c>
      <c r="Y8904" t="s">
        <v>65</v>
      </c>
      <c r="Z8904">
        <v>345</v>
      </c>
      <c r="AA8904" t="s">
        <v>755</v>
      </c>
      <c r="AB8904" t="s">
        <v>21</v>
      </c>
      <c r="AC8904">
        <v>1</v>
      </c>
    </row>
    <row r="8905" spans="1:29" x14ac:dyDescent="0.25">
      <c r="A8905">
        <v>345</v>
      </c>
      <c r="B8905">
        <v>345102</v>
      </c>
      <c r="C8905">
        <v>6260</v>
      </c>
      <c r="D8905" t="str">
        <f>VLOOKUP(C8905,'Schedule 3'!A:M,13,FALSE)</f>
        <v>Operational/Non-Service Expenses</v>
      </c>
      <c r="E8905">
        <v>167.33</v>
      </c>
      <c r="F8905" s="1">
        <v>42885</v>
      </c>
      <c r="G8905" t="s">
        <v>462</v>
      </c>
      <c r="H8905" t="s">
        <v>851</v>
      </c>
      <c r="K8905">
        <v>868160</v>
      </c>
      <c r="L8905">
        <v>271283</v>
      </c>
      <c r="Q8905" t="s">
        <v>1264</v>
      </c>
      <c r="U8905">
        <v>5</v>
      </c>
      <c r="V8905">
        <v>17</v>
      </c>
      <c r="X8905">
        <v>3000863</v>
      </c>
      <c r="Y8905" t="s">
        <v>65</v>
      </c>
      <c r="Z8905">
        <v>345</v>
      </c>
      <c r="AA8905" t="s">
        <v>755</v>
      </c>
      <c r="AB8905" t="s">
        <v>21</v>
      </c>
      <c r="AC8905">
        <v>1</v>
      </c>
    </row>
    <row r="8906" spans="1:29" x14ac:dyDescent="0.25">
      <c r="A8906">
        <v>345</v>
      </c>
      <c r="B8906">
        <v>345102</v>
      </c>
      <c r="C8906">
        <v>5490</v>
      </c>
      <c r="D8906" t="str">
        <f>VLOOKUP(C8906,'Schedule 3'!A:M,13,FALSE)</f>
        <v>Operational/Non-Service Expenses</v>
      </c>
      <c r="E8906">
        <v>172.02</v>
      </c>
      <c r="F8906" s="1">
        <v>42885</v>
      </c>
      <c r="G8906" t="s">
        <v>462</v>
      </c>
      <c r="H8906" t="s">
        <v>878</v>
      </c>
      <c r="K8906">
        <v>868175</v>
      </c>
      <c r="L8906">
        <v>271283</v>
      </c>
      <c r="Q8906" t="s">
        <v>1264</v>
      </c>
      <c r="U8906">
        <v>5</v>
      </c>
      <c r="V8906">
        <v>17</v>
      </c>
      <c r="X8906">
        <v>3000092</v>
      </c>
      <c r="Y8906" t="s">
        <v>65</v>
      </c>
      <c r="Z8906">
        <v>345</v>
      </c>
      <c r="AA8906" t="s">
        <v>755</v>
      </c>
      <c r="AB8906" t="s">
        <v>21</v>
      </c>
      <c r="AC8906">
        <v>1</v>
      </c>
    </row>
    <row r="8907" spans="1:29" x14ac:dyDescent="0.25">
      <c r="A8907">
        <v>345</v>
      </c>
      <c r="B8907">
        <v>345102</v>
      </c>
      <c r="C8907">
        <v>6385</v>
      </c>
      <c r="D8907" t="str">
        <f>VLOOKUP(C8907,'Schedule 3'!A:M,13,FALSE)</f>
        <v>Operational/Non-Service Expenses</v>
      </c>
      <c r="E8907">
        <v>205.23</v>
      </c>
      <c r="F8907" s="1">
        <v>42885</v>
      </c>
      <c r="G8907" t="s">
        <v>462</v>
      </c>
      <c r="H8907" t="s">
        <v>1309</v>
      </c>
      <c r="K8907">
        <v>868181</v>
      </c>
      <c r="L8907">
        <v>271283</v>
      </c>
      <c r="Q8907" t="s">
        <v>1264</v>
      </c>
      <c r="U8907">
        <v>5</v>
      </c>
      <c r="V8907">
        <v>17</v>
      </c>
      <c r="X8907">
        <v>3005995</v>
      </c>
      <c r="Y8907" t="s">
        <v>65</v>
      </c>
      <c r="Z8907">
        <v>345</v>
      </c>
      <c r="AA8907" t="s">
        <v>755</v>
      </c>
      <c r="AB8907" t="s">
        <v>21</v>
      </c>
      <c r="AC8907">
        <v>1</v>
      </c>
    </row>
    <row r="8908" spans="1:29" x14ac:dyDescent="0.25">
      <c r="A8908">
        <v>345</v>
      </c>
      <c r="B8908">
        <v>345102</v>
      </c>
      <c r="C8908">
        <v>6310</v>
      </c>
      <c r="D8908" t="str">
        <f>VLOOKUP(C8908,'Schedule 3'!A:M,13,FALSE)</f>
        <v>Operational/Non-Service Expenses</v>
      </c>
      <c r="E8908">
        <v>100.41</v>
      </c>
      <c r="F8908" s="1">
        <v>42885</v>
      </c>
      <c r="G8908" t="s">
        <v>462</v>
      </c>
      <c r="H8908" t="s">
        <v>881</v>
      </c>
      <c r="K8908">
        <v>868395</v>
      </c>
      <c r="L8908">
        <v>271283</v>
      </c>
      <c r="Q8908" t="s">
        <v>1264</v>
      </c>
      <c r="U8908">
        <v>5</v>
      </c>
      <c r="V8908">
        <v>17</v>
      </c>
      <c r="X8908">
        <v>3014539</v>
      </c>
      <c r="Y8908" t="s">
        <v>65</v>
      </c>
      <c r="Z8908">
        <v>345</v>
      </c>
      <c r="AA8908" t="s">
        <v>755</v>
      </c>
      <c r="AB8908" t="s">
        <v>21</v>
      </c>
      <c r="AC8908">
        <v>1</v>
      </c>
    </row>
    <row r="8909" spans="1:29" x14ac:dyDescent="0.25">
      <c r="A8909">
        <v>345</v>
      </c>
      <c r="B8909">
        <v>345102</v>
      </c>
      <c r="C8909">
        <v>6310</v>
      </c>
      <c r="D8909" t="str">
        <f>VLOOKUP(C8909,'Schedule 3'!A:M,13,FALSE)</f>
        <v>Operational/Non-Service Expenses</v>
      </c>
      <c r="E8909">
        <v>58.51</v>
      </c>
      <c r="F8909" s="1">
        <v>42885</v>
      </c>
      <c r="G8909" t="s">
        <v>462</v>
      </c>
      <c r="H8909" t="s">
        <v>904</v>
      </c>
      <c r="K8909">
        <v>868397</v>
      </c>
      <c r="L8909">
        <v>271283</v>
      </c>
      <c r="Q8909" t="s">
        <v>1264</v>
      </c>
      <c r="U8909">
        <v>5</v>
      </c>
      <c r="V8909">
        <v>17</v>
      </c>
      <c r="X8909">
        <v>3008346</v>
      </c>
      <c r="Y8909" t="s">
        <v>65</v>
      </c>
      <c r="Z8909">
        <v>345</v>
      </c>
      <c r="AA8909" t="s">
        <v>755</v>
      </c>
      <c r="AB8909" t="s">
        <v>21</v>
      </c>
      <c r="AC8909">
        <v>1</v>
      </c>
    </row>
    <row r="8910" spans="1:29" x14ac:dyDescent="0.25">
      <c r="A8910">
        <v>345</v>
      </c>
      <c r="B8910">
        <v>345102</v>
      </c>
      <c r="C8910">
        <v>6310</v>
      </c>
      <c r="D8910" t="str">
        <f>VLOOKUP(C8910,'Schedule 3'!A:M,13,FALSE)</f>
        <v>Operational/Non-Service Expenses</v>
      </c>
      <c r="E8910">
        <v>53.64</v>
      </c>
      <c r="F8910" s="1">
        <v>42885</v>
      </c>
      <c r="G8910" t="s">
        <v>462</v>
      </c>
      <c r="H8910" t="s">
        <v>882</v>
      </c>
      <c r="K8910">
        <v>868398</v>
      </c>
      <c r="L8910">
        <v>271283</v>
      </c>
      <c r="Q8910" t="s">
        <v>1264</v>
      </c>
      <c r="U8910">
        <v>5</v>
      </c>
      <c r="V8910">
        <v>17</v>
      </c>
      <c r="X8910">
        <v>3005047</v>
      </c>
      <c r="Y8910" t="s">
        <v>65</v>
      </c>
      <c r="Z8910">
        <v>345</v>
      </c>
      <c r="AA8910" t="s">
        <v>755</v>
      </c>
      <c r="AB8910" t="s">
        <v>21</v>
      </c>
      <c r="AC8910">
        <v>1</v>
      </c>
    </row>
    <row r="8911" spans="1:29" x14ac:dyDescent="0.25">
      <c r="A8911">
        <v>345</v>
      </c>
      <c r="B8911">
        <v>345101</v>
      </c>
      <c r="C8911">
        <v>5895</v>
      </c>
      <c r="D8911" t="str">
        <f>VLOOKUP(C8911,'Schedule 3'!A:M,13,FALSE)</f>
        <v>Operational/Non-Service Expenses</v>
      </c>
      <c r="E8911">
        <v>14.3</v>
      </c>
      <c r="F8911" s="1">
        <v>42886</v>
      </c>
      <c r="G8911" t="s">
        <v>462</v>
      </c>
      <c r="H8911" t="s">
        <v>848</v>
      </c>
      <c r="K8911">
        <v>868821</v>
      </c>
      <c r="L8911">
        <v>271539</v>
      </c>
      <c r="Q8911" t="s">
        <v>1264</v>
      </c>
      <c r="U8911">
        <v>5</v>
      </c>
      <c r="V8911">
        <v>17</v>
      </c>
      <c r="X8911">
        <v>3049664</v>
      </c>
      <c r="Y8911" t="s">
        <v>65</v>
      </c>
      <c r="Z8911">
        <v>345</v>
      </c>
      <c r="AA8911" t="s">
        <v>755</v>
      </c>
      <c r="AB8911" t="s">
        <v>21</v>
      </c>
      <c r="AC8911">
        <v>1</v>
      </c>
    </row>
    <row r="8912" spans="1:29" x14ac:dyDescent="0.25">
      <c r="A8912">
        <v>345</v>
      </c>
      <c r="B8912">
        <v>345102</v>
      </c>
      <c r="C8912">
        <v>5895</v>
      </c>
      <c r="D8912" t="str">
        <f>VLOOKUP(C8912,'Schedule 3'!A:M,13,FALSE)</f>
        <v>Operational/Non-Service Expenses</v>
      </c>
      <c r="E8912">
        <v>42.16</v>
      </c>
      <c r="F8912" s="1">
        <v>42886</v>
      </c>
      <c r="G8912" t="s">
        <v>462</v>
      </c>
      <c r="H8912" t="s">
        <v>850</v>
      </c>
      <c r="K8912">
        <v>868834</v>
      </c>
      <c r="L8912">
        <v>271539</v>
      </c>
      <c r="Q8912" t="s">
        <v>1264</v>
      </c>
      <c r="U8912">
        <v>5</v>
      </c>
      <c r="V8912">
        <v>17</v>
      </c>
      <c r="X8912">
        <v>3000067</v>
      </c>
      <c r="Y8912" t="s">
        <v>65</v>
      </c>
      <c r="Z8912">
        <v>345</v>
      </c>
      <c r="AA8912" t="s">
        <v>755</v>
      </c>
      <c r="AB8912" t="s">
        <v>21</v>
      </c>
      <c r="AC8912">
        <v>1</v>
      </c>
    </row>
    <row r="8913" spans="1:29" x14ac:dyDescent="0.25">
      <c r="A8913">
        <v>345</v>
      </c>
      <c r="B8913">
        <v>345102</v>
      </c>
      <c r="C8913">
        <v>6285</v>
      </c>
      <c r="D8913" t="str">
        <f>VLOOKUP(C8913,'Schedule 3'!A:M,13,FALSE)</f>
        <v>Operational/Non-Service Expenses</v>
      </c>
      <c r="E8913">
        <v>200.34</v>
      </c>
      <c r="F8913" s="1">
        <v>42886</v>
      </c>
      <c r="G8913" t="s">
        <v>462</v>
      </c>
      <c r="H8913" t="s">
        <v>879</v>
      </c>
      <c r="K8913">
        <v>868836</v>
      </c>
      <c r="L8913">
        <v>271539</v>
      </c>
      <c r="Q8913" t="s">
        <v>1264</v>
      </c>
      <c r="U8913">
        <v>5</v>
      </c>
      <c r="V8913">
        <v>17</v>
      </c>
      <c r="X8913">
        <v>3085953</v>
      </c>
      <c r="Y8913" t="s">
        <v>65</v>
      </c>
      <c r="Z8913">
        <v>345</v>
      </c>
      <c r="AA8913" t="s">
        <v>755</v>
      </c>
      <c r="AB8913" t="s">
        <v>21</v>
      </c>
      <c r="AC8913">
        <v>1</v>
      </c>
    </row>
    <row r="8914" spans="1:29" x14ac:dyDescent="0.25">
      <c r="A8914">
        <v>345</v>
      </c>
      <c r="B8914">
        <v>345102</v>
      </c>
      <c r="C8914">
        <v>5960</v>
      </c>
      <c r="D8914" t="str">
        <f>VLOOKUP(C8914,'Schedule 3'!A:M,13,FALSE)</f>
        <v>Other Personnel Related Expenses</v>
      </c>
      <c r="E8914">
        <v>51.8</v>
      </c>
      <c r="F8914" s="1">
        <v>42887</v>
      </c>
      <c r="G8914" t="s">
        <v>462</v>
      </c>
      <c r="H8914" t="s">
        <v>841</v>
      </c>
      <c r="K8914">
        <v>869191</v>
      </c>
      <c r="L8914">
        <v>271603</v>
      </c>
      <c r="Q8914" t="s">
        <v>1264</v>
      </c>
      <c r="U8914">
        <v>6</v>
      </c>
      <c r="V8914">
        <v>17</v>
      </c>
      <c r="X8914">
        <v>3004979</v>
      </c>
      <c r="Y8914" t="s">
        <v>65</v>
      </c>
      <c r="Z8914">
        <v>345</v>
      </c>
      <c r="AA8914" t="s">
        <v>755</v>
      </c>
      <c r="AB8914" t="s">
        <v>21</v>
      </c>
      <c r="AC8914">
        <v>1</v>
      </c>
    </row>
    <row r="8915" spans="1:29" x14ac:dyDescent="0.25">
      <c r="A8915">
        <v>345</v>
      </c>
      <c r="B8915">
        <v>345102</v>
      </c>
      <c r="C8915">
        <v>5960</v>
      </c>
      <c r="D8915" t="str">
        <f>VLOOKUP(C8915,'Schedule 3'!A:M,13,FALSE)</f>
        <v>Other Personnel Related Expenses</v>
      </c>
      <c r="E8915">
        <v>36.799999999999997</v>
      </c>
      <c r="F8915" s="1">
        <v>42887</v>
      </c>
      <c r="G8915" t="s">
        <v>462</v>
      </c>
      <c r="H8915" t="s">
        <v>841</v>
      </c>
      <c r="K8915">
        <v>869192</v>
      </c>
      <c r="L8915">
        <v>271603</v>
      </c>
      <c r="Q8915" t="s">
        <v>1264</v>
      </c>
      <c r="U8915">
        <v>6</v>
      </c>
      <c r="V8915">
        <v>17</v>
      </c>
      <c r="X8915">
        <v>3004979</v>
      </c>
      <c r="Y8915" t="s">
        <v>65</v>
      </c>
      <c r="Z8915">
        <v>345</v>
      </c>
      <c r="AA8915" t="s">
        <v>755</v>
      </c>
      <c r="AB8915" t="s">
        <v>21</v>
      </c>
      <c r="AC8915">
        <v>1</v>
      </c>
    </row>
    <row r="8916" spans="1:29" x14ac:dyDescent="0.25">
      <c r="A8916">
        <v>345</v>
      </c>
      <c r="B8916">
        <v>345102</v>
      </c>
      <c r="C8916">
        <v>6310</v>
      </c>
      <c r="D8916" t="str">
        <f>VLOOKUP(C8916,'Schedule 3'!A:M,13,FALSE)</f>
        <v>Operational/Non-Service Expenses</v>
      </c>
      <c r="E8916">
        <v>55.33</v>
      </c>
      <c r="F8916" s="1">
        <v>42887</v>
      </c>
      <c r="G8916" t="s">
        <v>462</v>
      </c>
      <c r="H8916" t="s">
        <v>851</v>
      </c>
      <c r="K8916">
        <v>869213</v>
      </c>
      <c r="L8916">
        <v>271603</v>
      </c>
      <c r="Q8916" t="s">
        <v>1264</v>
      </c>
      <c r="U8916">
        <v>6</v>
      </c>
      <c r="V8916">
        <v>17</v>
      </c>
      <c r="X8916">
        <v>3000863</v>
      </c>
      <c r="Y8916" t="s">
        <v>65</v>
      </c>
      <c r="Z8916">
        <v>345</v>
      </c>
      <c r="AA8916" t="s">
        <v>755</v>
      </c>
      <c r="AB8916" t="s">
        <v>21</v>
      </c>
      <c r="AC8916">
        <v>1</v>
      </c>
    </row>
    <row r="8917" spans="1:29" x14ac:dyDescent="0.25">
      <c r="A8917">
        <v>345</v>
      </c>
      <c r="B8917">
        <v>345101</v>
      </c>
      <c r="C8917">
        <v>6050</v>
      </c>
      <c r="D8917" t="str">
        <f>VLOOKUP(C8917,'Schedule 3'!A:M,13,FALSE)</f>
        <v>Outside Service</v>
      </c>
      <c r="E8917">
        <v>656</v>
      </c>
      <c r="F8917" s="1">
        <v>42887</v>
      </c>
      <c r="G8917" t="s">
        <v>462</v>
      </c>
      <c r="H8917" t="s">
        <v>914</v>
      </c>
      <c r="K8917">
        <v>869259</v>
      </c>
      <c r="L8917">
        <v>271711</v>
      </c>
      <c r="Q8917" t="s">
        <v>1264</v>
      </c>
      <c r="U8917">
        <v>6</v>
      </c>
      <c r="V8917">
        <v>17</v>
      </c>
      <c r="X8917">
        <v>3019839</v>
      </c>
      <c r="Y8917" t="s">
        <v>65</v>
      </c>
      <c r="Z8917">
        <v>345</v>
      </c>
      <c r="AA8917" t="s">
        <v>755</v>
      </c>
      <c r="AB8917" t="s">
        <v>21</v>
      </c>
      <c r="AC8917">
        <v>1</v>
      </c>
    </row>
    <row r="8918" spans="1:29" x14ac:dyDescent="0.25">
      <c r="A8918">
        <v>345</v>
      </c>
      <c r="B8918">
        <v>345101</v>
      </c>
      <c r="C8918">
        <v>5465</v>
      </c>
      <c r="D8918" t="str">
        <f>VLOOKUP(C8918,'Schedule 3'!A:M,13,FALSE)</f>
        <v>Operational/Non-Service Expenses</v>
      </c>
      <c r="E8918">
        <v>9</v>
      </c>
      <c r="F8918" s="1">
        <v>42888</v>
      </c>
      <c r="G8918" t="s">
        <v>462</v>
      </c>
      <c r="H8918" t="s">
        <v>839</v>
      </c>
      <c r="I8918" t="s">
        <v>1339</v>
      </c>
      <c r="K8918">
        <v>869396</v>
      </c>
      <c r="L8918">
        <v>271733</v>
      </c>
      <c r="Q8918" t="s">
        <v>1264</v>
      </c>
      <c r="R8918">
        <v>10</v>
      </c>
      <c r="U8918">
        <v>6</v>
      </c>
      <c r="V8918">
        <v>17</v>
      </c>
      <c r="X8918">
        <v>3008698</v>
      </c>
      <c r="Y8918" t="s">
        <v>65</v>
      </c>
      <c r="Z8918">
        <v>345</v>
      </c>
      <c r="AA8918" t="s">
        <v>755</v>
      </c>
      <c r="AB8918" t="s">
        <v>21</v>
      </c>
      <c r="AC8918">
        <v>1</v>
      </c>
    </row>
    <row r="8919" spans="1:29" x14ac:dyDescent="0.25">
      <c r="A8919">
        <v>345</v>
      </c>
      <c r="B8919">
        <v>345101</v>
      </c>
      <c r="C8919">
        <v>5930</v>
      </c>
      <c r="D8919" t="str">
        <f>VLOOKUP(C8919,'Schedule 3'!A:M,13,FALSE)</f>
        <v>Other Personnel Related Expenses</v>
      </c>
      <c r="E8919">
        <v>106.16</v>
      </c>
      <c r="F8919" s="1">
        <v>42888</v>
      </c>
      <c r="G8919" t="s">
        <v>462</v>
      </c>
      <c r="H8919" t="s">
        <v>839</v>
      </c>
      <c r="I8919" t="s">
        <v>1339</v>
      </c>
      <c r="K8919">
        <v>869397</v>
      </c>
      <c r="L8919">
        <v>271733</v>
      </c>
      <c r="Q8919" t="s">
        <v>1264</v>
      </c>
      <c r="U8919">
        <v>6</v>
      </c>
      <c r="V8919">
        <v>17</v>
      </c>
      <c r="X8919">
        <v>3008698</v>
      </c>
      <c r="Y8919" t="s">
        <v>65</v>
      </c>
      <c r="Z8919">
        <v>345</v>
      </c>
      <c r="AA8919" t="s">
        <v>755</v>
      </c>
      <c r="AB8919" t="s">
        <v>21</v>
      </c>
      <c r="AC8919">
        <v>1</v>
      </c>
    </row>
    <row r="8920" spans="1:29" x14ac:dyDescent="0.25">
      <c r="A8920">
        <v>345</v>
      </c>
      <c r="B8920">
        <v>345101</v>
      </c>
      <c r="C8920">
        <v>5930</v>
      </c>
      <c r="D8920" t="str">
        <f>VLOOKUP(C8920,'Schedule 3'!A:M,13,FALSE)</f>
        <v>Other Personnel Related Expenses</v>
      </c>
      <c r="E8920">
        <v>38.03</v>
      </c>
      <c r="F8920" s="1">
        <v>42888</v>
      </c>
      <c r="G8920" t="s">
        <v>462</v>
      </c>
      <c r="H8920" t="s">
        <v>839</v>
      </c>
      <c r="I8920" t="s">
        <v>1339</v>
      </c>
      <c r="K8920">
        <v>869398</v>
      </c>
      <c r="L8920">
        <v>271733</v>
      </c>
      <c r="Q8920" t="s">
        <v>1264</v>
      </c>
      <c r="U8920">
        <v>6</v>
      </c>
      <c r="V8920">
        <v>17</v>
      </c>
      <c r="X8920">
        <v>3008698</v>
      </c>
      <c r="Y8920" t="s">
        <v>65</v>
      </c>
      <c r="Z8920">
        <v>345</v>
      </c>
      <c r="AA8920" t="s">
        <v>755</v>
      </c>
      <c r="AB8920" t="s">
        <v>21</v>
      </c>
      <c r="AC8920">
        <v>1</v>
      </c>
    </row>
    <row r="8921" spans="1:29" x14ac:dyDescent="0.25">
      <c r="A8921">
        <v>345</v>
      </c>
      <c r="B8921">
        <v>345101</v>
      </c>
      <c r="C8921">
        <v>5465</v>
      </c>
      <c r="D8921" t="str">
        <f>VLOOKUP(C8921,'Schedule 3'!A:M,13,FALSE)</f>
        <v>Operational/Non-Service Expenses</v>
      </c>
      <c r="E8921">
        <v>30.26</v>
      </c>
      <c r="F8921" s="1">
        <v>42888</v>
      </c>
      <c r="G8921" t="s">
        <v>462</v>
      </c>
      <c r="H8921" t="s">
        <v>839</v>
      </c>
      <c r="I8921" t="s">
        <v>1340</v>
      </c>
      <c r="K8921">
        <v>869399</v>
      </c>
      <c r="L8921">
        <v>271733</v>
      </c>
      <c r="Q8921" t="s">
        <v>1264</v>
      </c>
      <c r="R8921">
        <v>10</v>
      </c>
      <c r="U8921">
        <v>6</v>
      </c>
      <c r="V8921">
        <v>17</v>
      </c>
      <c r="X8921">
        <v>3008698</v>
      </c>
      <c r="Y8921" t="s">
        <v>65</v>
      </c>
      <c r="Z8921">
        <v>345</v>
      </c>
      <c r="AA8921" t="s">
        <v>755</v>
      </c>
      <c r="AB8921" t="s">
        <v>21</v>
      </c>
      <c r="AC8921">
        <v>1</v>
      </c>
    </row>
    <row r="8922" spans="1:29" x14ac:dyDescent="0.25">
      <c r="A8922">
        <v>345</v>
      </c>
      <c r="B8922">
        <v>345103</v>
      </c>
      <c r="C8922">
        <v>5470</v>
      </c>
      <c r="D8922" t="str">
        <f>VLOOKUP(C8922,'Schedule 3'!A:M,13,FALSE)</f>
        <v>Operational/Non-Service Expenses</v>
      </c>
      <c r="E8922">
        <v>733.48</v>
      </c>
      <c r="F8922" s="1">
        <v>42888</v>
      </c>
      <c r="G8922" t="s">
        <v>462</v>
      </c>
      <c r="H8922" t="s">
        <v>839</v>
      </c>
      <c r="I8922" t="s">
        <v>1341</v>
      </c>
      <c r="K8922">
        <v>869400</v>
      </c>
      <c r="L8922">
        <v>271733</v>
      </c>
      <c r="Q8922" t="s">
        <v>1264</v>
      </c>
      <c r="R8922">
        <v>10</v>
      </c>
      <c r="U8922">
        <v>6</v>
      </c>
      <c r="V8922">
        <v>17</v>
      </c>
      <c r="X8922">
        <v>3008698</v>
      </c>
      <c r="Y8922" t="s">
        <v>65</v>
      </c>
      <c r="Z8922">
        <v>345</v>
      </c>
      <c r="AA8922" t="s">
        <v>755</v>
      </c>
      <c r="AB8922" t="s">
        <v>21</v>
      </c>
      <c r="AC8922">
        <v>1</v>
      </c>
    </row>
    <row r="8923" spans="1:29" x14ac:dyDescent="0.25">
      <c r="A8923">
        <v>345</v>
      </c>
      <c r="B8923">
        <v>345102</v>
      </c>
      <c r="C8923">
        <v>5895</v>
      </c>
      <c r="D8923" t="str">
        <f>VLOOKUP(C8923,'Schedule 3'!A:M,13,FALSE)</f>
        <v>Operational/Non-Service Expenses</v>
      </c>
      <c r="E8923">
        <v>21.59</v>
      </c>
      <c r="F8923" s="1">
        <v>42888</v>
      </c>
      <c r="G8923" t="s">
        <v>462</v>
      </c>
      <c r="H8923" t="s">
        <v>867</v>
      </c>
      <c r="K8923">
        <v>869466</v>
      </c>
      <c r="L8923">
        <v>271837</v>
      </c>
      <c r="Q8923" t="s">
        <v>1264</v>
      </c>
      <c r="U8923">
        <v>6</v>
      </c>
      <c r="V8923">
        <v>17</v>
      </c>
      <c r="X8923">
        <v>3029848</v>
      </c>
      <c r="Y8923" t="s">
        <v>65</v>
      </c>
      <c r="Z8923">
        <v>345</v>
      </c>
      <c r="AA8923" t="s">
        <v>755</v>
      </c>
      <c r="AB8923" t="s">
        <v>21</v>
      </c>
      <c r="AC8923">
        <v>1</v>
      </c>
    </row>
    <row r="8924" spans="1:29" x14ac:dyDescent="0.25">
      <c r="A8924">
        <v>345</v>
      </c>
      <c r="B8924">
        <v>345102</v>
      </c>
      <c r="C8924">
        <v>6255</v>
      </c>
      <c r="D8924" t="str">
        <f>VLOOKUP(C8924,'Schedule 3'!A:M,13,FALSE)</f>
        <v>Operational/Non-Service Expenses</v>
      </c>
      <c r="E8924">
        <v>1.47</v>
      </c>
      <c r="F8924" s="1">
        <v>42888</v>
      </c>
      <c r="G8924" t="s">
        <v>462</v>
      </c>
      <c r="H8924" t="s">
        <v>867</v>
      </c>
      <c r="K8924">
        <v>869466</v>
      </c>
      <c r="L8924">
        <v>271837</v>
      </c>
      <c r="Q8924" t="s">
        <v>1264</v>
      </c>
      <c r="U8924">
        <v>6</v>
      </c>
      <c r="V8924">
        <v>17</v>
      </c>
      <c r="X8924">
        <v>3029848</v>
      </c>
      <c r="Y8924" t="s">
        <v>65</v>
      </c>
      <c r="Z8924">
        <v>345</v>
      </c>
      <c r="AA8924" t="s">
        <v>755</v>
      </c>
      <c r="AB8924" t="s">
        <v>21</v>
      </c>
      <c r="AC8924">
        <v>2</v>
      </c>
    </row>
    <row r="8925" spans="1:29" x14ac:dyDescent="0.25">
      <c r="A8925">
        <v>345</v>
      </c>
      <c r="B8925">
        <v>345101</v>
      </c>
      <c r="C8925">
        <v>5480</v>
      </c>
      <c r="D8925" t="str">
        <f>VLOOKUP(C8925,'Schedule 3'!A:M,13,FALSE)</f>
        <v>Operational/Non-Service Expenses</v>
      </c>
      <c r="E8925">
        <v>100.5</v>
      </c>
      <c r="F8925" s="1">
        <v>42888</v>
      </c>
      <c r="G8925" t="s">
        <v>462</v>
      </c>
      <c r="H8925" t="s">
        <v>876</v>
      </c>
      <c r="K8925">
        <v>869479</v>
      </c>
      <c r="L8925">
        <v>271837</v>
      </c>
      <c r="Q8925" t="s">
        <v>1264</v>
      </c>
      <c r="U8925">
        <v>6</v>
      </c>
      <c r="V8925">
        <v>17</v>
      </c>
      <c r="X8925">
        <v>3006413</v>
      </c>
      <c r="Y8925" t="s">
        <v>65</v>
      </c>
      <c r="Z8925">
        <v>345</v>
      </c>
      <c r="AA8925" t="s">
        <v>755</v>
      </c>
      <c r="AB8925" t="s">
        <v>21</v>
      </c>
      <c r="AC8925">
        <v>1</v>
      </c>
    </row>
    <row r="8926" spans="1:29" x14ac:dyDescent="0.25">
      <c r="A8926">
        <v>345</v>
      </c>
      <c r="B8926">
        <v>345102</v>
      </c>
      <c r="C8926">
        <v>6310</v>
      </c>
      <c r="D8926" t="str">
        <f>VLOOKUP(C8926,'Schedule 3'!A:M,13,FALSE)</f>
        <v>Operational/Non-Service Expenses</v>
      </c>
      <c r="E8926">
        <v>160.13999999999999</v>
      </c>
      <c r="F8926" s="1">
        <v>42888</v>
      </c>
      <c r="G8926" t="s">
        <v>462</v>
      </c>
      <c r="H8926" t="s">
        <v>917</v>
      </c>
      <c r="K8926">
        <v>869480</v>
      </c>
      <c r="L8926">
        <v>271837</v>
      </c>
      <c r="Q8926" t="s">
        <v>1264</v>
      </c>
      <c r="U8926">
        <v>6</v>
      </c>
      <c r="V8926">
        <v>17</v>
      </c>
      <c r="X8926">
        <v>3001290</v>
      </c>
      <c r="Y8926" t="s">
        <v>65</v>
      </c>
      <c r="Z8926">
        <v>345</v>
      </c>
      <c r="AA8926" t="s">
        <v>755</v>
      </c>
      <c r="AB8926" t="s">
        <v>21</v>
      </c>
      <c r="AC8926">
        <v>1</v>
      </c>
    </row>
    <row r="8927" spans="1:29" x14ac:dyDescent="0.25">
      <c r="A8927">
        <v>345</v>
      </c>
      <c r="B8927">
        <v>345102</v>
      </c>
      <c r="C8927">
        <v>5860</v>
      </c>
      <c r="D8927" t="str">
        <f>VLOOKUP(C8927,'Schedule 3'!A:M,13,FALSE)</f>
        <v>Other Personnel Related Expenses</v>
      </c>
      <c r="E8927">
        <v>127</v>
      </c>
      <c r="F8927" s="1">
        <v>42888</v>
      </c>
      <c r="G8927" t="s">
        <v>462</v>
      </c>
      <c r="H8927" t="s">
        <v>840</v>
      </c>
      <c r="K8927">
        <v>869482</v>
      </c>
      <c r="L8927">
        <v>271837</v>
      </c>
      <c r="Q8927" t="s">
        <v>1264</v>
      </c>
      <c r="U8927">
        <v>6</v>
      </c>
      <c r="V8927">
        <v>17</v>
      </c>
      <c r="X8927">
        <v>3005162</v>
      </c>
      <c r="Y8927" t="s">
        <v>65</v>
      </c>
      <c r="Z8927">
        <v>345</v>
      </c>
      <c r="AA8927" t="s">
        <v>755</v>
      </c>
      <c r="AB8927" t="s">
        <v>21</v>
      </c>
      <c r="AC8927">
        <v>1</v>
      </c>
    </row>
    <row r="8928" spans="1:29" x14ac:dyDescent="0.25">
      <c r="A8928">
        <v>345</v>
      </c>
      <c r="B8928">
        <v>345101</v>
      </c>
      <c r="C8928">
        <v>5955</v>
      </c>
      <c r="D8928" t="str">
        <f>VLOOKUP(C8928,'Schedule 3'!A:M,13,FALSE)</f>
        <v>Other Personnel Related Expenses</v>
      </c>
      <c r="E8928">
        <v>150</v>
      </c>
      <c r="F8928" s="1">
        <v>42888</v>
      </c>
      <c r="G8928" t="s">
        <v>462</v>
      </c>
      <c r="H8928" t="s">
        <v>913</v>
      </c>
      <c r="K8928">
        <v>869485</v>
      </c>
      <c r="L8928">
        <v>271837</v>
      </c>
      <c r="Q8928" t="s">
        <v>1264</v>
      </c>
      <c r="U8928">
        <v>6</v>
      </c>
      <c r="V8928">
        <v>17</v>
      </c>
      <c r="X8928">
        <v>3006948</v>
      </c>
      <c r="Y8928" t="s">
        <v>65</v>
      </c>
      <c r="Z8928">
        <v>345</v>
      </c>
      <c r="AA8928" t="s">
        <v>755</v>
      </c>
      <c r="AB8928" t="s">
        <v>21</v>
      </c>
      <c r="AC8928">
        <v>1</v>
      </c>
    </row>
    <row r="8929" spans="1:29" x14ac:dyDescent="0.25">
      <c r="A8929">
        <v>345</v>
      </c>
      <c r="B8929">
        <v>345102</v>
      </c>
      <c r="C8929">
        <v>5895</v>
      </c>
      <c r="D8929" t="str">
        <f>VLOOKUP(C8929,'Schedule 3'!A:M,13,FALSE)</f>
        <v>Operational/Non-Service Expenses</v>
      </c>
      <c r="E8929">
        <v>144</v>
      </c>
      <c r="F8929" s="1">
        <v>42888</v>
      </c>
      <c r="G8929" t="s">
        <v>462</v>
      </c>
      <c r="H8929" t="s">
        <v>915</v>
      </c>
      <c r="K8929">
        <v>869495</v>
      </c>
      <c r="L8929">
        <v>271837</v>
      </c>
      <c r="Q8929" t="s">
        <v>1264</v>
      </c>
      <c r="U8929">
        <v>6</v>
      </c>
      <c r="V8929">
        <v>17</v>
      </c>
      <c r="X8929">
        <v>3005521</v>
      </c>
      <c r="Y8929" t="s">
        <v>65</v>
      </c>
      <c r="Z8929">
        <v>345</v>
      </c>
      <c r="AA8929" t="s">
        <v>755</v>
      </c>
      <c r="AB8929" t="s">
        <v>21</v>
      </c>
      <c r="AC8929">
        <v>1</v>
      </c>
    </row>
    <row r="8930" spans="1:29" x14ac:dyDescent="0.25">
      <c r="A8930">
        <v>345</v>
      </c>
      <c r="B8930">
        <v>345102</v>
      </c>
      <c r="C8930">
        <v>5895</v>
      </c>
      <c r="D8930" t="str">
        <f>VLOOKUP(C8930,'Schedule 3'!A:M,13,FALSE)</f>
        <v>Operational/Non-Service Expenses</v>
      </c>
      <c r="E8930">
        <v>144</v>
      </c>
      <c r="F8930" s="1">
        <v>42888</v>
      </c>
      <c r="G8930" t="s">
        <v>462</v>
      </c>
      <c r="H8930" t="s">
        <v>916</v>
      </c>
      <c r="K8930">
        <v>869497</v>
      </c>
      <c r="L8930">
        <v>271837</v>
      </c>
      <c r="Q8930" t="s">
        <v>1264</v>
      </c>
      <c r="U8930">
        <v>6</v>
      </c>
      <c r="V8930">
        <v>17</v>
      </c>
      <c r="X8930">
        <v>3009384</v>
      </c>
      <c r="Y8930" t="s">
        <v>65</v>
      </c>
      <c r="Z8930">
        <v>345</v>
      </c>
      <c r="AA8930" t="s">
        <v>755</v>
      </c>
      <c r="AB8930" t="s">
        <v>21</v>
      </c>
      <c r="AC8930">
        <v>1</v>
      </c>
    </row>
    <row r="8931" spans="1:29" x14ac:dyDescent="0.25">
      <c r="A8931">
        <v>345</v>
      </c>
      <c r="B8931">
        <v>345102</v>
      </c>
      <c r="C8931">
        <v>5490</v>
      </c>
      <c r="D8931" t="str">
        <f>VLOOKUP(C8931,'Schedule 3'!A:M,13,FALSE)</f>
        <v>Operational/Non-Service Expenses</v>
      </c>
      <c r="E8931">
        <v>162.41</v>
      </c>
      <c r="F8931" s="1">
        <v>42891</v>
      </c>
      <c r="G8931" t="s">
        <v>462</v>
      </c>
      <c r="H8931" t="s">
        <v>878</v>
      </c>
      <c r="K8931">
        <v>869803</v>
      </c>
      <c r="L8931">
        <v>272004</v>
      </c>
      <c r="Q8931" t="s">
        <v>1264</v>
      </c>
      <c r="U8931">
        <v>6</v>
      </c>
      <c r="V8931">
        <v>17</v>
      </c>
      <c r="X8931">
        <v>3000092</v>
      </c>
      <c r="Y8931" t="s">
        <v>65</v>
      </c>
      <c r="Z8931">
        <v>345</v>
      </c>
      <c r="AA8931" t="s">
        <v>755</v>
      </c>
      <c r="AB8931" t="s">
        <v>21</v>
      </c>
      <c r="AC8931">
        <v>1</v>
      </c>
    </row>
    <row r="8932" spans="1:29" x14ac:dyDescent="0.25">
      <c r="A8932">
        <v>345</v>
      </c>
      <c r="B8932">
        <v>345101</v>
      </c>
      <c r="C8932">
        <v>6285</v>
      </c>
      <c r="D8932" t="str">
        <f>VLOOKUP(C8932,'Schedule 3'!A:M,13,FALSE)</f>
        <v>Operational/Non-Service Expenses</v>
      </c>
      <c r="E8932">
        <v>3.6</v>
      </c>
      <c r="F8932" s="1">
        <v>42891</v>
      </c>
      <c r="G8932" t="s">
        <v>462</v>
      </c>
      <c r="H8932" t="s">
        <v>1278</v>
      </c>
      <c r="K8932">
        <v>869806</v>
      </c>
      <c r="L8932">
        <v>272004</v>
      </c>
      <c r="Q8932" t="s">
        <v>1264</v>
      </c>
      <c r="U8932">
        <v>6</v>
      </c>
      <c r="V8932">
        <v>17</v>
      </c>
      <c r="X8932">
        <v>3004988</v>
      </c>
      <c r="Y8932" t="s">
        <v>65</v>
      </c>
      <c r="Z8932">
        <v>345</v>
      </c>
      <c r="AA8932" t="s">
        <v>755</v>
      </c>
      <c r="AB8932" t="s">
        <v>21</v>
      </c>
      <c r="AC8932">
        <v>1</v>
      </c>
    </row>
    <row r="8933" spans="1:29" x14ac:dyDescent="0.25">
      <c r="A8933">
        <v>345</v>
      </c>
      <c r="B8933">
        <v>345101</v>
      </c>
      <c r="C8933">
        <v>6285</v>
      </c>
      <c r="D8933" t="str">
        <f>VLOOKUP(C8933,'Schedule 3'!A:M,13,FALSE)</f>
        <v>Operational/Non-Service Expenses</v>
      </c>
      <c r="E8933">
        <v>3.7</v>
      </c>
      <c r="F8933" s="1">
        <v>42891</v>
      </c>
      <c r="G8933" t="s">
        <v>462</v>
      </c>
      <c r="H8933" t="s">
        <v>1278</v>
      </c>
      <c r="K8933">
        <v>869807</v>
      </c>
      <c r="L8933">
        <v>272004</v>
      </c>
      <c r="Q8933" t="s">
        <v>1264</v>
      </c>
      <c r="U8933">
        <v>6</v>
      </c>
      <c r="V8933">
        <v>17</v>
      </c>
      <c r="X8933">
        <v>3004988</v>
      </c>
      <c r="Y8933" t="s">
        <v>65</v>
      </c>
      <c r="Z8933">
        <v>345</v>
      </c>
      <c r="AA8933" t="s">
        <v>755</v>
      </c>
      <c r="AB8933" t="s">
        <v>21</v>
      </c>
      <c r="AC8933">
        <v>1</v>
      </c>
    </row>
    <row r="8934" spans="1:29" x14ac:dyDescent="0.25">
      <c r="A8934">
        <v>345</v>
      </c>
      <c r="B8934">
        <v>345101</v>
      </c>
      <c r="C8934">
        <v>5970</v>
      </c>
      <c r="D8934" t="str">
        <f>VLOOKUP(C8934,'Schedule 3'!A:M,13,FALSE)</f>
        <v>Other Personnel Related Expenses</v>
      </c>
      <c r="E8934">
        <v>195</v>
      </c>
      <c r="F8934" s="1">
        <v>42891</v>
      </c>
      <c r="G8934" t="s">
        <v>462</v>
      </c>
      <c r="H8934" t="s">
        <v>1283</v>
      </c>
      <c r="K8934">
        <v>869808</v>
      </c>
      <c r="L8934">
        <v>272004</v>
      </c>
      <c r="Q8934" t="s">
        <v>1264</v>
      </c>
      <c r="U8934">
        <v>6</v>
      </c>
      <c r="V8934">
        <v>17</v>
      </c>
      <c r="X8934">
        <v>3057952</v>
      </c>
      <c r="Y8934" t="s">
        <v>65</v>
      </c>
      <c r="Z8934">
        <v>345</v>
      </c>
      <c r="AA8934" t="s">
        <v>755</v>
      </c>
      <c r="AB8934" t="s">
        <v>21</v>
      </c>
      <c r="AC8934">
        <v>1</v>
      </c>
    </row>
    <row r="8935" spans="1:29" x14ac:dyDescent="0.25">
      <c r="A8935">
        <v>345</v>
      </c>
      <c r="B8935">
        <v>345102</v>
      </c>
      <c r="C8935">
        <v>6285</v>
      </c>
      <c r="D8935" t="str">
        <f>VLOOKUP(C8935,'Schedule 3'!A:M,13,FALSE)</f>
        <v>Operational/Non-Service Expenses</v>
      </c>
      <c r="E8935">
        <v>0.95</v>
      </c>
      <c r="F8935" s="1">
        <v>42891</v>
      </c>
      <c r="G8935" t="s">
        <v>462</v>
      </c>
      <c r="H8935" t="s">
        <v>1275</v>
      </c>
      <c r="K8935">
        <v>869810</v>
      </c>
      <c r="L8935">
        <v>272004</v>
      </c>
      <c r="Q8935" t="s">
        <v>1264</v>
      </c>
      <c r="U8935">
        <v>6</v>
      </c>
      <c r="V8935">
        <v>17</v>
      </c>
      <c r="X8935">
        <v>3004989</v>
      </c>
      <c r="Y8935" t="s">
        <v>65</v>
      </c>
      <c r="Z8935">
        <v>453</v>
      </c>
      <c r="AA8935" t="s">
        <v>755</v>
      </c>
      <c r="AB8935" t="s">
        <v>21</v>
      </c>
      <c r="AC8935">
        <v>1</v>
      </c>
    </row>
    <row r="8936" spans="1:29" x14ac:dyDescent="0.25">
      <c r="A8936">
        <v>345</v>
      </c>
      <c r="B8936">
        <v>345102</v>
      </c>
      <c r="C8936">
        <v>6310</v>
      </c>
      <c r="D8936" t="str">
        <f>VLOOKUP(C8936,'Schedule 3'!A:M,13,FALSE)</f>
        <v>Operational/Non-Service Expenses</v>
      </c>
      <c r="E8936">
        <v>50.03</v>
      </c>
      <c r="F8936" s="1">
        <v>42891</v>
      </c>
      <c r="G8936" t="s">
        <v>462</v>
      </c>
      <c r="H8936" t="s">
        <v>1275</v>
      </c>
      <c r="K8936">
        <v>869811</v>
      </c>
      <c r="L8936">
        <v>272004</v>
      </c>
      <c r="Q8936" t="s">
        <v>1264</v>
      </c>
      <c r="U8936">
        <v>6</v>
      </c>
      <c r="V8936">
        <v>17</v>
      </c>
      <c r="X8936">
        <v>3004989</v>
      </c>
      <c r="Y8936" t="s">
        <v>65</v>
      </c>
      <c r="Z8936">
        <v>345</v>
      </c>
      <c r="AA8936" t="s">
        <v>755</v>
      </c>
      <c r="AB8936" t="s">
        <v>21</v>
      </c>
      <c r="AC8936">
        <v>1</v>
      </c>
    </row>
    <row r="8937" spans="1:29" x14ac:dyDescent="0.25">
      <c r="A8937">
        <v>345</v>
      </c>
      <c r="B8937">
        <v>345102</v>
      </c>
      <c r="C8937">
        <v>6310</v>
      </c>
      <c r="D8937" t="str">
        <f>VLOOKUP(C8937,'Schedule 3'!A:M,13,FALSE)</f>
        <v>Operational/Non-Service Expenses</v>
      </c>
      <c r="E8937">
        <v>12.38</v>
      </c>
      <c r="F8937" s="1">
        <v>42891</v>
      </c>
      <c r="G8937" t="s">
        <v>462</v>
      </c>
      <c r="H8937" t="s">
        <v>882</v>
      </c>
      <c r="K8937">
        <v>869813</v>
      </c>
      <c r="L8937">
        <v>272004</v>
      </c>
      <c r="Q8937" t="s">
        <v>1264</v>
      </c>
      <c r="U8937">
        <v>6</v>
      </c>
      <c r="V8937">
        <v>17</v>
      </c>
      <c r="X8937">
        <v>3005047</v>
      </c>
      <c r="Y8937" t="s">
        <v>65</v>
      </c>
      <c r="Z8937">
        <v>345</v>
      </c>
      <c r="AA8937" t="s">
        <v>755</v>
      </c>
      <c r="AB8937" t="s">
        <v>21</v>
      </c>
      <c r="AC8937">
        <v>1</v>
      </c>
    </row>
    <row r="8938" spans="1:29" x14ac:dyDescent="0.25">
      <c r="A8938">
        <v>345</v>
      </c>
      <c r="B8938">
        <v>345102</v>
      </c>
      <c r="C8938">
        <v>6310</v>
      </c>
      <c r="D8938" t="str">
        <f>VLOOKUP(C8938,'Schedule 3'!A:M,13,FALSE)</f>
        <v>Operational/Non-Service Expenses</v>
      </c>
      <c r="E8938">
        <v>87.95</v>
      </c>
      <c r="F8938" s="1">
        <v>42891</v>
      </c>
      <c r="G8938" t="s">
        <v>462</v>
      </c>
      <c r="H8938" t="s">
        <v>882</v>
      </c>
      <c r="K8938">
        <v>869814</v>
      </c>
      <c r="L8938">
        <v>272004</v>
      </c>
      <c r="Q8938" t="s">
        <v>1264</v>
      </c>
      <c r="U8938">
        <v>6</v>
      </c>
      <c r="V8938">
        <v>17</v>
      </c>
      <c r="X8938">
        <v>3005047</v>
      </c>
      <c r="Y8938" t="s">
        <v>65</v>
      </c>
      <c r="Z8938">
        <v>345</v>
      </c>
      <c r="AA8938" t="s">
        <v>755</v>
      </c>
      <c r="AB8938" t="s">
        <v>21</v>
      </c>
      <c r="AC8938">
        <v>1</v>
      </c>
    </row>
    <row r="8939" spans="1:29" x14ac:dyDescent="0.25">
      <c r="A8939">
        <v>345</v>
      </c>
      <c r="B8939">
        <v>345101</v>
      </c>
      <c r="C8939">
        <v>5465</v>
      </c>
      <c r="D8939" t="str">
        <f>VLOOKUP(C8939,'Schedule 3'!A:M,13,FALSE)</f>
        <v>Operational/Non-Service Expenses</v>
      </c>
      <c r="E8939">
        <v>764.79</v>
      </c>
      <c r="F8939" s="1">
        <v>42892</v>
      </c>
      <c r="G8939" t="s">
        <v>462</v>
      </c>
      <c r="H8939" t="s">
        <v>839</v>
      </c>
      <c r="I8939" t="s">
        <v>1342</v>
      </c>
      <c r="K8939">
        <v>870072</v>
      </c>
      <c r="L8939">
        <v>272078</v>
      </c>
      <c r="Q8939" t="s">
        <v>1264</v>
      </c>
      <c r="R8939">
        <v>10</v>
      </c>
      <c r="U8939">
        <v>6</v>
      </c>
      <c r="V8939">
        <v>17</v>
      </c>
      <c r="X8939">
        <v>3008698</v>
      </c>
      <c r="Y8939" t="s">
        <v>65</v>
      </c>
      <c r="Z8939">
        <v>345</v>
      </c>
      <c r="AA8939" t="s">
        <v>755</v>
      </c>
      <c r="AB8939" t="s">
        <v>21</v>
      </c>
      <c r="AC8939">
        <v>1</v>
      </c>
    </row>
    <row r="8940" spans="1:29" x14ac:dyDescent="0.25">
      <c r="A8940">
        <v>345</v>
      </c>
      <c r="B8940">
        <v>345103</v>
      </c>
      <c r="C8940">
        <v>5470</v>
      </c>
      <c r="D8940" t="str">
        <f>VLOOKUP(C8940,'Schedule 3'!A:M,13,FALSE)</f>
        <v>Operational/Non-Service Expenses</v>
      </c>
      <c r="E8940">
        <v>484.02</v>
      </c>
      <c r="F8940" s="1">
        <v>42892</v>
      </c>
      <c r="G8940" t="s">
        <v>462</v>
      </c>
      <c r="H8940" t="s">
        <v>839</v>
      </c>
      <c r="I8940" t="s">
        <v>1339</v>
      </c>
      <c r="K8940">
        <v>870073</v>
      </c>
      <c r="L8940">
        <v>272078</v>
      </c>
      <c r="Q8940" t="s">
        <v>1264</v>
      </c>
      <c r="R8940">
        <v>10</v>
      </c>
      <c r="U8940">
        <v>6</v>
      </c>
      <c r="V8940">
        <v>17</v>
      </c>
      <c r="X8940">
        <v>3008698</v>
      </c>
      <c r="Y8940" t="s">
        <v>65</v>
      </c>
      <c r="Z8940">
        <v>345</v>
      </c>
      <c r="AA8940" t="s">
        <v>755</v>
      </c>
      <c r="AB8940" t="s">
        <v>21</v>
      </c>
      <c r="AC8940">
        <v>1</v>
      </c>
    </row>
    <row r="8941" spans="1:29" x14ac:dyDescent="0.25">
      <c r="A8941">
        <v>345</v>
      </c>
      <c r="B8941">
        <v>345102</v>
      </c>
      <c r="C8941">
        <v>6260</v>
      </c>
      <c r="D8941" t="str">
        <f>VLOOKUP(C8941,'Schedule 3'!A:M,13,FALSE)</f>
        <v>Operational/Non-Service Expenses</v>
      </c>
      <c r="E8941">
        <v>88</v>
      </c>
      <c r="F8941" s="1">
        <v>42892</v>
      </c>
      <c r="G8941" t="s">
        <v>462</v>
      </c>
      <c r="H8941" t="s">
        <v>982</v>
      </c>
      <c r="K8941">
        <v>870112</v>
      </c>
      <c r="L8941">
        <v>272085</v>
      </c>
      <c r="Q8941" t="s">
        <v>1264</v>
      </c>
      <c r="U8941">
        <v>6</v>
      </c>
      <c r="V8941">
        <v>17</v>
      </c>
      <c r="X8941">
        <v>3039071</v>
      </c>
      <c r="Y8941" t="s">
        <v>65</v>
      </c>
      <c r="Z8941">
        <v>345</v>
      </c>
      <c r="AA8941" t="s">
        <v>755</v>
      </c>
      <c r="AB8941" t="s">
        <v>21</v>
      </c>
      <c r="AC8941">
        <v>1</v>
      </c>
    </row>
    <row r="8942" spans="1:29" x14ac:dyDescent="0.25">
      <c r="A8942">
        <v>345</v>
      </c>
      <c r="B8942">
        <v>345102</v>
      </c>
      <c r="C8942">
        <v>6255</v>
      </c>
      <c r="D8942" t="str">
        <f>VLOOKUP(C8942,'Schedule 3'!A:M,13,FALSE)</f>
        <v>Operational/Non-Service Expenses</v>
      </c>
      <c r="E8942">
        <v>75</v>
      </c>
      <c r="F8942" s="1">
        <v>42892</v>
      </c>
      <c r="G8942" t="s">
        <v>462</v>
      </c>
      <c r="H8942" t="s">
        <v>1279</v>
      </c>
      <c r="K8942">
        <v>870113</v>
      </c>
      <c r="L8942">
        <v>272085</v>
      </c>
      <c r="Q8942" t="s">
        <v>1264</v>
      </c>
      <c r="U8942">
        <v>6</v>
      </c>
      <c r="V8942">
        <v>17</v>
      </c>
      <c r="X8942">
        <v>3029878</v>
      </c>
      <c r="Y8942" t="s">
        <v>65</v>
      </c>
      <c r="Z8942">
        <v>345</v>
      </c>
      <c r="AA8942" t="s">
        <v>755</v>
      </c>
      <c r="AB8942" t="s">
        <v>21</v>
      </c>
      <c r="AC8942">
        <v>1</v>
      </c>
    </row>
    <row r="8943" spans="1:29" x14ac:dyDescent="0.25">
      <c r="A8943">
        <v>345</v>
      </c>
      <c r="B8943">
        <v>345102</v>
      </c>
      <c r="C8943">
        <v>6310</v>
      </c>
      <c r="D8943" t="str">
        <f>VLOOKUP(C8943,'Schedule 3'!A:M,13,FALSE)</f>
        <v>Operational/Non-Service Expenses</v>
      </c>
      <c r="E8943">
        <v>214.4</v>
      </c>
      <c r="F8943" s="1">
        <v>42893</v>
      </c>
      <c r="G8943" t="s">
        <v>462</v>
      </c>
      <c r="H8943" t="s">
        <v>851</v>
      </c>
      <c r="K8943">
        <v>870722</v>
      </c>
      <c r="L8943">
        <v>272308</v>
      </c>
      <c r="Q8943" t="s">
        <v>1264</v>
      </c>
      <c r="U8943">
        <v>6</v>
      </c>
      <c r="V8943">
        <v>17</v>
      </c>
      <c r="X8943">
        <v>3000863</v>
      </c>
      <c r="Y8943" t="s">
        <v>65</v>
      </c>
      <c r="Z8943">
        <v>345</v>
      </c>
      <c r="AA8943" t="s">
        <v>755</v>
      </c>
      <c r="AB8943" t="s">
        <v>21</v>
      </c>
      <c r="AC8943">
        <v>1</v>
      </c>
    </row>
    <row r="8944" spans="1:29" x14ac:dyDescent="0.25">
      <c r="A8944">
        <v>345</v>
      </c>
      <c r="B8944">
        <v>345102</v>
      </c>
      <c r="C8944">
        <v>5465</v>
      </c>
      <c r="D8944" t="str">
        <f>VLOOKUP(C8944,'Schedule 3'!A:M,13,FALSE)</f>
        <v>Operational/Non-Service Expenses</v>
      </c>
      <c r="E8944">
        <v>2369.04</v>
      </c>
      <c r="F8944" s="1">
        <v>42894</v>
      </c>
      <c r="G8944" t="s">
        <v>462</v>
      </c>
      <c r="H8944" t="s">
        <v>839</v>
      </c>
      <c r="I8944" t="s">
        <v>1343</v>
      </c>
      <c r="K8944">
        <v>870957</v>
      </c>
      <c r="L8944">
        <v>272330</v>
      </c>
      <c r="P8944" t="s">
        <v>755</v>
      </c>
      <c r="Q8944" t="s">
        <v>1264</v>
      </c>
      <c r="R8944">
        <v>10</v>
      </c>
      <c r="U8944">
        <v>6</v>
      </c>
      <c r="V8944">
        <v>17</v>
      </c>
      <c r="X8944">
        <v>3008698</v>
      </c>
      <c r="Y8944" t="s">
        <v>65</v>
      </c>
      <c r="Z8944">
        <v>345</v>
      </c>
      <c r="AA8944" t="s">
        <v>755</v>
      </c>
      <c r="AB8944" t="s">
        <v>21</v>
      </c>
      <c r="AC8944">
        <v>1</v>
      </c>
    </row>
    <row r="8945" spans="1:29" x14ac:dyDescent="0.25">
      <c r="A8945">
        <v>345</v>
      </c>
      <c r="B8945">
        <v>345102</v>
      </c>
      <c r="C8945">
        <v>5465</v>
      </c>
      <c r="D8945" t="str">
        <f>VLOOKUP(C8945,'Schedule 3'!A:M,13,FALSE)</f>
        <v>Operational/Non-Service Expenses</v>
      </c>
      <c r="E8945">
        <v>-2369.04</v>
      </c>
      <c r="F8945" s="1">
        <v>42894</v>
      </c>
      <c r="G8945" t="s">
        <v>462</v>
      </c>
      <c r="H8945" t="s">
        <v>839</v>
      </c>
      <c r="I8945" t="s">
        <v>1343</v>
      </c>
      <c r="K8945">
        <v>870957</v>
      </c>
      <c r="L8945">
        <v>272330</v>
      </c>
      <c r="P8945" t="s">
        <v>755</v>
      </c>
      <c r="Q8945" t="s">
        <v>1264</v>
      </c>
      <c r="R8945">
        <v>10</v>
      </c>
      <c r="U8945">
        <v>6</v>
      </c>
      <c r="V8945">
        <v>17</v>
      </c>
      <c r="X8945">
        <v>3008698</v>
      </c>
      <c r="Y8945" t="s">
        <v>65</v>
      </c>
      <c r="Z8945">
        <v>345</v>
      </c>
      <c r="AA8945" t="s">
        <v>755</v>
      </c>
      <c r="AB8945" t="s">
        <v>21</v>
      </c>
      <c r="AC8945">
        <v>2</v>
      </c>
    </row>
    <row r="8946" spans="1:29" x14ac:dyDescent="0.25">
      <c r="A8946">
        <v>345</v>
      </c>
      <c r="B8946">
        <v>345102</v>
      </c>
      <c r="C8946">
        <v>5465</v>
      </c>
      <c r="D8946" t="str">
        <f>VLOOKUP(C8946,'Schedule 3'!A:M,13,FALSE)</f>
        <v>Operational/Non-Service Expenses</v>
      </c>
      <c r="E8946">
        <v>3581.41</v>
      </c>
      <c r="F8946" s="1">
        <v>42894</v>
      </c>
      <c r="G8946" t="s">
        <v>462</v>
      </c>
      <c r="H8946" t="s">
        <v>839</v>
      </c>
      <c r="I8946" t="s">
        <v>1343</v>
      </c>
      <c r="K8946">
        <v>870958</v>
      </c>
      <c r="L8946">
        <v>272330</v>
      </c>
      <c r="P8946" t="s">
        <v>755</v>
      </c>
      <c r="Q8946" t="s">
        <v>1264</v>
      </c>
      <c r="R8946">
        <v>10</v>
      </c>
      <c r="U8946">
        <v>6</v>
      </c>
      <c r="V8946">
        <v>17</v>
      </c>
      <c r="X8946">
        <v>3008698</v>
      </c>
      <c r="Y8946" t="s">
        <v>65</v>
      </c>
      <c r="Z8946">
        <v>345</v>
      </c>
      <c r="AA8946" t="s">
        <v>755</v>
      </c>
      <c r="AB8946" t="s">
        <v>21</v>
      </c>
      <c r="AC8946">
        <v>1</v>
      </c>
    </row>
    <row r="8947" spans="1:29" x14ac:dyDescent="0.25">
      <c r="A8947">
        <v>345</v>
      </c>
      <c r="B8947">
        <v>345102</v>
      </c>
      <c r="C8947">
        <v>5465</v>
      </c>
      <c r="D8947" t="str">
        <f>VLOOKUP(C8947,'Schedule 3'!A:M,13,FALSE)</f>
        <v>Operational/Non-Service Expenses</v>
      </c>
      <c r="E8947">
        <v>-3581.41</v>
      </c>
      <c r="F8947" s="1">
        <v>42894</v>
      </c>
      <c r="G8947" t="s">
        <v>462</v>
      </c>
      <c r="H8947" t="s">
        <v>839</v>
      </c>
      <c r="I8947" t="s">
        <v>1343</v>
      </c>
      <c r="K8947">
        <v>870958</v>
      </c>
      <c r="L8947">
        <v>272330</v>
      </c>
      <c r="P8947" t="s">
        <v>755</v>
      </c>
      <c r="Q8947" t="s">
        <v>1264</v>
      </c>
      <c r="R8947">
        <v>10</v>
      </c>
      <c r="U8947">
        <v>6</v>
      </c>
      <c r="V8947">
        <v>17</v>
      </c>
      <c r="X8947">
        <v>3008698</v>
      </c>
      <c r="Y8947" t="s">
        <v>65</v>
      </c>
      <c r="Z8947">
        <v>345</v>
      </c>
      <c r="AA8947" t="s">
        <v>755</v>
      </c>
      <c r="AB8947" t="s">
        <v>21</v>
      </c>
      <c r="AC8947">
        <v>2</v>
      </c>
    </row>
    <row r="8948" spans="1:29" x14ac:dyDescent="0.25">
      <c r="A8948">
        <v>345</v>
      </c>
      <c r="B8948">
        <v>345102</v>
      </c>
      <c r="C8948">
        <v>5465</v>
      </c>
      <c r="D8948" t="str">
        <f>VLOOKUP(C8948,'Schedule 3'!A:M,13,FALSE)</f>
        <v>Operational/Non-Service Expenses</v>
      </c>
      <c r="E8948">
        <v>3581.41</v>
      </c>
      <c r="F8948" s="1">
        <v>42894</v>
      </c>
      <c r="G8948" t="s">
        <v>462</v>
      </c>
      <c r="H8948" t="s">
        <v>839</v>
      </c>
      <c r="I8948" t="s">
        <v>1343</v>
      </c>
      <c r="K8948">
        <v>871051</v>
      </c>
      <c r="L8948">
        <v>272357</v>
      </c>
      <c r="Q8948" t="s">
        <v>1264</v>
      </c>
      <c r="R8948">
        <v>10</v>
      </c>
      <c r="U8948">
        <v>6</v>
      </c>
      <c r="V8948">
        <v>17</v>
      </c>
      <c r="X8948">
        <v>3008698</v>
      </c>
      <c r="Y8948" t="s">
        <v>65</v>
      </c>
      <c r="Z8948">
        <v>345</v>
      </c>
      <c r="AA8948" t="s">
        <v>755</v>
      </c>
      <c r="AB8948" t="s">
        <v>21</v>
      </c>
      <c r="AC8948">
        <v>1</v>
      </c>
    </row>
    <row r="8949" spans="1:29" x14ac:dyDescent="0.25">
      <c r="A8949">
        <v>345</v>
      </c>
      <c r="B8949">
        <v>345102</v>
      </c>
      <c r="C8949">
        <v>5465</v>
      </c>
      <c r="D8949" t="str">
        <f>VLOOKUP(C8949,'Schedule 3'!A:M,13,FALSE)</f>
        <v>Operational/Non-Service Expenses</v>
      </c>
      <c r="E8949">
        <v>2369.04</v>
      </c>
      <c r="F8949" s="1">
        <v>42894</v>
      </c>
      <c r="G8949" t="s">
        <v>462</v>
      </c>
      <c r="H8949" t="s">
        <v>839</v>
      </c>
      <c r="I8949" t="s">
        <v>1343</v>
      </c>
      <c r="K8949">
        <v>871052</v>
      </c>
      <c r="L8949">
        <v>272357</v>
      </c>
      <c r="Q8949" t="s">
        <v>1264</v>
      </c>
      <c r="R8949">
        <v>10</v>
      </c>
      <c r="U8949">
        <v>6</v>
      </c>
      <c r="V8949">
        <v>17</v>
      </c>
      <c r="X8949">
        <v>3008698</v>
      </c>
      <c r="Y8949" t="s">
        <v>65</v>
      </c>
      <c r="Z8949">
        <v>345</v>
      </c>
      <c r="AA8949" t="s">
        <v>755</v>
      </c>
      <c r="AB8949" t="s">
        <v>21</v>
      </c>
      <c r="AC8949">
        <v>1</v>
      </c>
    </row>
    <row r="8950" spans="1:29" x14ac:dyDescent="0.25">
      <c r="A8950">
        <v>345</v>
      </c>
      <c r="B8950">
        <v>345101</v>
      </c>
      <c r="C8950">
        <v>5955</v>
      </c>
      <c r="D8950" t="str">
        <f>VLOOKUP(C8950,'Schedule 3'!A:M,13,FALSE)</f>
        <v>Other Personnel Related Expenses</v>
      </c>
      <c r="E8950">
        <v>150</v>
      </c>
      <c r="F8950" s="1">
        <v>42894</v>
      </c>
      <c r="G8950" t="s">
        <v>462</v>
      </c>
      <c r="H8950" t="s">
        <v>913</v>
      </c>
      <c r="K8950">
        <v>871059</v>
      </c>
      <c r="L8950">
        <v>272356</v>
      </c>
      <c r="Q8950" t="s">
        <v>1264</v>
      </c>
      <c r="U8950">
        <v>6</v>
      </c>
      <c r="V8950">
        <v>17</v>
      </c>
      <c r="X8950">
        <v>3006948</v>
      </c>
      <c r="Y8950" t="s">
        <v>65</v>
      </c>
      <c r="Z8950">
        <v>345</v>
      </c>
      <c r="AA8950" t="s">
        <v>755</v>
      </c>
      <c r="AB8950" t="s">
        <v>21</v>
      </c>
      <c r="AC8950">
        <v>1</v>
      </c>
    </row>
    <row r="8951" spans="1:29" x14ac:dyDescent="0.25">
      <c r="A8951">
        <v>345</v>
      </c>
      <c r="B8951">
        <v>345100</v>
      </c>
      <c r="C8951">
        <v>5810</v>
      </c>
      <c r="D8951" t="str">
        <f>VLOOKUP(C8951,'Schedule 3'!A:M,13,FALSE)</f>
        <v>Other Personnel Related Expenses</v>
      </c>
      <c r="E8951">
        <v>3693</v>
      </c>
      <c r="F8951" s="1">
        <v>42894</v>
      </c>
      <c r="G8951" t="s">
        <v>462</v>
      </c>
      <c r="H8951" t="s">
        <v>1344</v>
      </c>
      <c r="K8951">
        <v>871131</v>
      </c>
      <c r="L8951">
        <v>272437</v>
      </c>
      <c r="Q8951" t="s">
        <v>1264</v>
      </c>
      <c r="U8951">
        <v>6</v>
      </c>
      <c r="V8951">
        <v>17</v>
      </c>
      <c r="X8951">
        <v>3013849</v>
      </c>
      <c r="Y8951" t="s">
        <v>65</v>
      </c>
      <c r="Z8951">
        <v>755</v>
      </c>
      <c r="AA8951" t="s">
        <v>755</v>
      </c>
      <c r="AB8951" t="s">
        <v>21</v>
      </c>
      <c r="AC8951">
        <v>10</v>
      </c>
    </row>
    <row r="8952" spans="1:29" x14ac:dyDescent="0.25">
      <c r="A8952">
        <v>345</v>
      </c>
      <c r="B8952">
        <v>345103</v>
      </c>
      <c r="C8952">
        <v>5940</v>
      </c>
      <c r="D8952" t="str">
        <f>VLOOKUP(C8952,'Schedule 3'!A:M,13,FALSE)</f>
        <v>Other Personnel Related Expenses</v>
      </c>
      <c r="E8952">
        <v>26</v>
      </c>
      <c r="F8952" s="1">
        <v>42898</v>
      </c>
      <c r="G8952" t="s">
        <v>462</v>
      </c>
      <c r="H8952" t="s">
        <v>1277</v>
      </c>
      <c r="K8952">
        <v>871774</v>
      </c>
      <c r="L8952">
        <v>272589</v>
      </c>
      <c r="Q8952" t="s">
        <v>1264</v>
      </c>
      <c r="U8952">
        <v>6</v>
      </c>
      <c r="V8952">
        <v>17</v>
      </c>
      <c r="X8952">
        <v>3004837</v>
      </c>
      <c r="Y8952" t="s">
        <v>65</v>
      </c>
      <c r="Z8952">
        <v>345</v>
      </c>
      <c r="AA8952" t="s">
        <v>755</v>
      </c>
      <c r="AB8952" t="s">
        <v>21</v>
      </c>
      <c r="AC8952">
        <v>1</v>
      </c>
    </row>
    <row r="8953" spans="1:29" x14ac:dyDescent="0.25">
      <c r="A8953">
        <v>345</v>
      </c>
      <c r="B8953">
        <v>345103</v>
      </c>
      <c r="C8953">
        <v>5940</v>
      </c>
      <c r="D8953" t="str">
        <f>VLOOKUP(C8953,'Schedule 3'!A:M,13,FALSE)</f>
        <v>Other Personnel Related Expenses</v>
      </c>
      <c r="E8953">
        <v>27.91</v>
      </c>
      <c r="F8953" s="1">
        <v>42898</v>
      </c>
      <c r="G8953" t="s">
        <v>462</v>
      </c>
      <c r="H8953" t="s">
        <v>1277</v>
      </c>
      <c r="K8953">
        <v>871775</v>
      </c>
      <c r="L8953">
        <v>272589</v>
      </c>
      <c r="Q8953" t="s">
        <v>1264</v>
      </c>
      <c r="U8953">
        <v>6</v>
      </c>
      <c r="V8953">
        <v>17</v>
      </c>
      <c r="X8953">
        <v>3004837</v>
      </c>
      <c r="Y8953" t="s">
        <v>65</v>
      </c>
      <c r="Z8953">
        <v>345</v>
      </c>
      <c r="AA8953" t="s">
        <v>755</v>
      </c>
      <c r="AB8953" t="s">
        <v>21</v>
      </c>
      <c r="AC8953">
        <v>1</v>
      </c>
    </row>
    <row r="8954" spans="1:29" x14ac:dyDescent="0.25">
      <c r="A8954">
        <v>345</v>
      </c>
      <c r="B8954">
        <v>345101</v>
      </c>
      <c r="C8954">
        <v>5940</v>
      </c>
      <c r="D8954" t="str">
        <f>VLOOKUP(C8954,'Schedule 3'!A:M,13,FALSE)</f>
        <v>Other Personnel Related Expenses</v>
      </c>
      <c r="E8954">
        <v>11.38</v>
      </c>
      <c r="F8954" s="1">
        <v>42898</v>
      </c>
      <c r="G8954" t="s">
        <v>462</v>
      </c>
      <c r="H8954" t="s">
        <v>1277</v>
      </c>
      <c r="K8954">
        <v>871776</v>
      </c>
      <c r="L8954">
        <v>272589</v>
      </c>
      <c r="Q8954" t="s">
        <v>1264</v>
      </c>
      <c r="U8954">
        <v>6</v>
      </c>
      <c r="V8954">
        <v>17</v>
      </c>
      <c r="X8954">
        <v>3004837</v>
      </c>
      <c r="Y8954" t="s">
        <v>65</v>
      </c>
      <c r="Z8954">
        <v>345</v>
      </c>
      <c r="AA8954" t="s">
        <v>755</v>
      </c>
      <c r="AB8954" t="s">
        <v>21</v>
      </c>
      <c r="AC8954">
        <v>1</v>
      </c>
    </row>
    <row r="8955" spans="1:29" x14ac:dyDescent="0.25">
      <c r="A8955">
        <v>345</v>
      </c>
      <c r="B8955">
        <v>345101</v>
      </c>
      <c r="C8955">
        <v>5965</v>
      </c>
      <c r="D8955" t="str">
        <f>VLOOKUP(C8955,'Schedule 3'!A:M,13,FALSE)</f>
        <v>Other Personnel Related Expenses</v>
      </c>
      <c r="E8955">
        <v>70</v>
      </c>
      <c r="F8955" s="1">
        <v>42898</v>
      </c>
      <c r="G8955" t="s">
        <v>462</v>
      </c>
      <c r="H8955" t="s">
        <v>1276</v>
      </c>
      <c r="K8955">
        <v>871778</v>
      </c>
      <c r="L8955">
        <v>272589</v>
      </c>
      <c r="Q8955" t="s">
        <v>1264</v>
      </c>
      <c r="U8955">
        <v>6</v>
      </c>
      <c r="V8955">
        <v>17</v>
      </c>
      <c r="X8955">
        <v>3008509</v>
      </c>
      <c r="Y8955" t="s">
        <v>65</v>
      </c>
      <c r="Z8955">
        <v>345</v>
      </c>
      <c r="AA8955" t="s">
        <v>755</v>
      </c>
      <c r="AB8955" t="s">
        <v>21</v>
      </c>
      <c r="AC8955">
        <v>1</v>
      </c>
    </row>
    <row r="8956" spans="1:29" x14ac:dyDescent="0.25">
      <c r="A8956">
        <v>345</v>
      </c>
      <c r="B8956">
        <v>345102</v>
      </c>
      <c r="C8956">
        <v>5465</v>
      </c>
      <c r="D8956" t="str">
        <f>VLOOKUP(C8956,'Schedule 3'!A:M,13,FALSE)</f>
        <v>Operational/Non-Service Expenses</v>
      </c>
      <c r="E8956">
        <v>97.28</v>
      </c>
      <c r="F8956" s="1">
        <v>42898</v>
      </c>
      <c r="G8956" t="s">
        <v>462</v>
      </c>
      <c r="H8956" t="s">
        <v>839</v>
      </c>
      <c r="I8956" t="s">
        <v>1345</v>
      </c>
      <c r="K8956">
        <v>871809</v>
      </c>
      <c r="L8956">
        <v>272607</v>
      </c>
      <c r="Q8956" t="s">
        <v>1264</v>
      </c>
      <c r="R8956">
        <v>10</v>
      </c>
      <c r="U8956">
        <v>6</v>
      </c>
      <c r="V8956">
        <v>17</v>
      </c>
      <c r="X8956">
        <v>3008698</v>
      </c>
      <c r="Y8956" t="s">
        <v>65</v>
      </c>
      <c r="Z8956">
        <v>345</v>
      </c>
      <c r="AA8956" t="s">
        <v>755</v>
      </c>
      <c r="AB8956" t="s">
        <v>21</v>
      </c>
      <c r="AC8956">
        <v>1</v>
      </c>
    </row>
    <row r="8957" spans="1:29" x14ac:dyDescent="0.25">
      <c r="A8957">
        <v>345</v>
      </c>
      <c r="B8957">
        <v>345102</v>
      </c>
      <c r="C8957">
        <v>5465</v>
      </c>
      <c r="D8957" t="str">
        <f>VLOOKUP(C8957,'Schedule 3'!A:M,13,FALSE)</f>
        <v>Operational/Non-Service Expenses</v>
      </c>
      <c r="E8957">
        <v>80.7</v>
      </c>
      <c r="F8957" s="1">
        <v>42898</v>
      </c>
      <c r="G8957" t="s">
        <v>462</v>
      </c>
      <c r="H8957" t="s">
        <v>839</v>
      </c>
      <c r="I8957" t="s">
        <v>1345</v>
      </c>
      <c r="K8957">
        <v>871810</v>
      </c>
      <c r="L8957">
        <v>272607</v>
      </c>
      <c r="Q8957" t="s">
        <v>1264</v>
      </c>
      <c r="R8957">
        <v>10</v>
      </c>
      <c r="U8957">
        <v>6</v>
      </c>
      <c r="V8957">
        <v>17</v>
      </c>
      <c r="X8957">
        <v>3008698</v>
      </c>
      <c r="Y8957" t="s">
        <v>65</v>
      </c>
      <c r="Z8957">
        <v>345</v>
      </c>
      <c r="AA8957" t="s">
        <v>755</v>
      </c>
      <c r="AB8957" t="s">
        <v>21</v>
      </c>
      <c r="AC8957">
        <v>1</v>
      </c>
    </row>
    <row r="8958" spans="1:29" x14ac:dyDescent="0.25">
      <c r="A8958">
        <v>345</v>
      </c>
      <c r="B8958">
        <v>345102</v>
      </c>
      <c r="C8958">
        <v>5960</v>
      </c>
      <c r="D8958" t="str">
        <f>VLOOKUP(C8958,'Schedule 3'!A:M,13,FALSE)</f>
        <v>Other Personnel Related Expenses</v>
      </c>
      <c r="E8958">
        <v>47.74</v>
      </c>
      <c r="F8958" s="1">
        <v>42898</v>
      </c>
      <c r="G8958" t="s">
        <v>462</v>
      </c>
      <c r="H8958" t="s">
        <v>839</v>
      </c>
      <c r="I8958" t="s">
        <v>1346</v>
      </c>
      <c r="K8958">
        <v>871811</v>
      </c>
      <c r="L8958">
        <v>272607</v>
      </c>
      <c r="Q8958" t="s">
        <v>1264</v>
      </c>
      <c r="U8958">
        <v>6</v>
      </c>
      <c r="V8958">
        <v>17</v>
      </c>
      <c r="X8958">
        <v>3008698</v>
      </c>
      <c r="Y8958" t="s">
        <v>65</v>
      </c>
      <c r="Z8958">
        <v>345</v>
      </c>
      <c r="AA8958" t="s">
        <v>755</v>
      </c>
      <c r="AB8958" t="s">
        <v>21</v>
      </c>
      <c r="AC8958">
        <v>1</v>
      </c>
    </row>
    <row r="8959" spans="1:29" x14ac:dyDescent="0.25">
      <c r="A8959">
        <v>345</v>
      </c>
      <c r="B8959">
        <v>345102</v>
      </c>
      <c r="C8959">
        <v>6290</v>
      </c>
      <c r="D8959" t="str">
        <f>VLOOKUP(C8959,'Schedule 3'!A:M,13,FALSE)</f>
        <v>Operational/Non-Service Expenses</v>
      </c>
      <c r="E8959">
        <v>7.13</v>
      </c>
      <c r="F8959" s="1">
        <v>42898</v>
      </c>
      <c r="G8959" t="s">
        <v>462</v>
      </c>
      <c r="H8959" t="s">
        <v>1142</v>
      </c>
      <c r="I8959" t="s">
        <v>1143</v>
      </c>
      <c r="K8959">
        <v>871815</v>
      </c>
      <c r="L8959">
        <v>272605</v>
      </c>
      <c r="M8959">
        <v>245897</v>
      </c>
      <c r="N8959" t="s">
        <v>1022</v>
      </c>
      <c r="O8959" t="s">
        <v>1016</v>
      </c>
      <c r="Q8959" t="s">
        <v>1264</v>
      </c>
      <c r="U8959">
        <v>6</v>
      </c>
      <c r="V8959">
        <v>17</v>
      </c>
      <c r="X8959">
        <v>3000307</v>
      </c>
      <c r="Y8959" t="s">
        <v>65</v>
      </c>
      <c r="Z8959">
        <v>345</v>
      </c>
      <c r="AA8959" t="s">
        <v>755</v>
      </c>
      <c r="AB8959" t="s">
        <v>21</v>
      </c>
      <c r="AC8959">
        <v>2</v>
      </c>
    </row>
    <row r="8960" spans="1:29" x14ac:dyDescent="0.25">
      <c r="A8960">
        <v>345</v>
      </c>
      <c r="B8960">
        <v>345103</v>
      </c>
      <c r="C8960">
        <v>5895</v>
      </c>
      <c r="D8960" t="str">
        <f>VLOOKUP(C8960,'Schedule 3'!A:M,13,FALSE)</f>
        <v>Operational/Non-Service Expenses</v>
      </c>
      <c r="E8960">
        <v>17.670000000000002</v>
      </c>
      <c r="F8960" s="1">
        <v>42898</v>
      </c>
      <c r="G8960" t="s">
        <v>462</v>
      </c>
      <c r="H8960" t="s">
        <v>850</v>
      </c>
      <c r="K8960">
        <v>871833</v>
      </c>
      <c r="L8960">
        <v>272648</v>
      </c>
      <c r="Q8960" t="s">
        <v>1264</v>
      </c>
      <c r="U8960">
        <v>6</v>
      </c>
      <c r="V8960">
        <v>17</v>
      </c>
      <c r="X8960">
        <v>3000067</v>
      </c>
      <c r="Y8960" t="s">
        <v>65</v>
      </c>
      <c r="Z8960">
        <v>102</v>
      </c>
      <c r="AA8960" t="s">
        <v>755</v>
      </c>
      <c r="AB8960" t="s">
        <v>21</v>
      </c>
      <c r="AC8960">
        <v>17</v>
      </c>
    </row>
    <row r="8961" spans="1:29" x14ac:dyDescent="0.25">
      <c r="A8961">
        <v>345</v>
      </c>
      <c r="B8961">
        <v>345102</v>
      </c>
      <c r="C8961">
        <v>6285</v>
      </c>
      <c r="D8961" t="str">
        <f>VLOOKUP(C8961,'Schedule 3'!A:M,13,FALSE)</f>
        <v>Operational/Non-Service Expenses</v>
      </c>
      <c r="E8961">
        <v>99.16</v>
      </c>
      <c r="F8961" s="1">
        <v>42899</v>
      </c>
      <c r="G8961" t="s">
        <v>462</v>
      </c>
      <c r="H8961" t="s">
        <v>851</v>
      </c>
      <c r="K8961">
        <v>872099</v>
      </c>
      <c r="L8961">
        <v>272773</v>
      </c>
      <c r="P8961" t="s">
        <v>755</v>
      </c>
      <c r="Q8961" t="s">
        <v>1264</v>
      </c>
      <c r="U8961">
        <v>6</v>
      </c>
      <c r="V8961">
        <v>17</v>
      </c>
      <c r="X8961">
        <v>3000863</v>
      </c>
      <c r="Y8961" t="s">
        <v>65</v>
      </c>
      <c r="Z8961">
        <v>345</v>
      </c>
      <c r="AA8961" t="s">
        <v>755</v>
      </c>
      <c r="AB8961" t="s">
        <v>21</v>
      </c>
      <c r="AC8961">
        <v>1</v>
      </c>
    </row>
    <row r="8962" spans="1:29" x14ac:dyDescent="0.25">
      <c r="A8962">
        <v>345</v>
      </c>
      <c r="B8962">
        <v>345102</v>
      </c>
      <c r="C8962">
        <v>6285</v>
      </c>
      <c r="D8962" t="str">
        <f>VLOOKUP(C8962,'Schedule 3'!A:M,13,FALSE)</f>
        <v>Operational/Non-Service Expenses</v>
      </c>
      <c r="E8962">
        <v>-99.16</v>
      </c>
      <c r="F8962" s="1">
        <v>42899</v>
      </c>
      <c r="G8962" t="s">
        <v>462</v>
      </c>
      <c r="H8962" t="s">
        <v>851</v>
      </c>
      <c r="K8962">
        <v>872099</v>
      </c>
      <c r="L8962">
        <v>272773</v>
      </c>
      <c r="P8962" t="s">
        <v>755</v>
      </c>
      <c r="Q8962" t="s">
        <v>1264</v>
      </c>
      <c r="U8962">
        <v>6</v>
      </c>
      <c r="V8962">
        <v>17</v>
      </c>
      <c r="X8962">
        <v>3000863</v>
      </c>
      <c r="Y8962" t="s">
        <v>65</v>
      </c>
      <c r="Z8962">
        <v>345</v>
      </c>
      <c r="AA8962" t="s">
        <v>755</v>
      </c>
      <c r="AB8962" t="s">
        <v>21</v>
      </c>
      <c r="AC8962">
        <v>2</v>
      </c>
    </row>
    <row r="8963" spans="1:29" x14ac:dyDescent="0.25">
      <c r="A8963">
        <v>345</v>
      </c>
      <c r="B8963">
        <v>345102</v>
      </c>
      <c r="C8963">
        <v>5875</v>
      </c>
      <c r="D8963" t="str">
        <f>VLOOKUP(C8963,'Schedule 3'!A:M,13,FALSE)</f>
        <v>Other Personnel Related Expenses</v>
      </c>
      <c r="E8963">
        <v>13.2</v>
      </c>
      <c r="F8963" s="1">
        <v>42899</v>
      </c>
      <c r="G8963" t="s">
        <v>462</v>
      </c>
      <c r="H8963" t="s">
        <v>1274</v>
      </c>
      <c r="K8963">
        <v>872131</v>
      </c>
      <c r="L8963">
        <v>272773</v>
      </c>
      <c r="Q8963" t="s">
        <v>1264</v>
      </c>
      <c r="U8963">
        <v>6</v>
      </c>
      <c r="V8963">
        <v>17</v>
      </c>
      <c r="X8963">
        <v>3058462</v>
      </c>
      <c r="Y8963" t="s">
        <v>65</v>
      </c>
      <c r="Z8963">
        <v>345</v>
      </c>
      <c r="AA8963" t="s">
        <v>755</v>
      </c>
      <c r="AB8963" t="s">
        <v>21</v>
      </c>
      <c r="AC8963">
        <v>1</v>
      </c>
    </row>
    <row r="8964" spans="1:29" x14ac:dyDescent="0.25">
      <c r="A8964">
        <v>345</v>
      </c>
      <c r="B8964">
        <v>345102</v>
      </c>
      <c r="C8964">
        <v>5860</v>
      </c>
      <c r="D8964" t="str">
        <f>VLOOKUP(C8964,'Schedule 3'!A:M,13,FALSE)</f>
        <v>Other Personnel Related Expenses</v>
      </c>
      <c r="E8964">
        <v>19.96</v>
      </c>
      <c r="F8964" s="1">
        <v>42899</v>
      </c>
      <c r="G8964" t="s">
        <v>462</v>
      </c>
      <c r="H8964" t="s">
        <v>1274</v>
      </c>
      <c r="K8964">
        <v>872131</v>
      </c>
      <c r="L8964">
        <v>272773</v>
      </c>
      <c r="Q8964" t="s">
        <v>1264</v>
      </c>
      <c r="U8964">
        <v>6</v>
      </c>
      <c r="V8964">
        <v>17</v>
      </c>
      <c r="X8964">
        <v>3058462</v>
      </c>
      <c r="Y8964" t="s">
        <v>65</v>
      </c>
      <c r="Z8964">
        <v>345</v>
      </c>
      <c r="AA8964" t="s">
        <v>755</v>
      </c>
      <c r="AB8964" t="s">
        <v>21</v>
      </c>
      <c r="AC8964">
        <v>2</v>
      </c>
    </row>
    <row r="8965" spans="1:29" x14ac:dyDescent="0.25">
      <c r="A8965">
        <v>345</v>
      </c>
      <c r="B8965">
        <v>345101</v>
      </c>
      <c r="C8965">
        <v>5895</v>
      </c>
      <c r="D8965" t="str">
        <f>VLOOKUP(C8965,'Schedule 3'!A:M,13,FALSE)</f>
        <v>Operational/Non-Service Expenses</v>
      </c>
      <c r="E8965">
        <v>12.92</v>
      </c>
      <c r="F8965" s="1">
        <v>42899</v>
      </c>
      <c r="G8965" t="s">
        <v>462</v>
      </c>
      <c r="H8965" t="s">
        <v>850</v>
      </c>
      <c r="K8965">
        <v>872208</v>
      </c>
      <c r="L8965">
        <v>272773</v>
      </c>
      <c r="Q8965" t="s">
        <v>1264</v>
      </c>
      <c r="U8965">
        <v>6</v>
      </c>
      <c r="V8965">
        <v>17</v>
      </c>
      <c r="X8965">
        <v>3000067</v>
      </c>
      <c r="Y8965" t="s">
        <v>65</v>
      </c>
      <c r="Z8965">
        <v>345</v>
      </c>
      <c r="AA8965" t="s">
        <v>755</v>
      </c>
      <c r="AB8965" t="s">
        <v>21</v>
      </c>
      <c r="AC8965">
        <v>1</v>
      </c>
    </row>
    <row r="8966" spans="1:29" x14ac:dyDescent="0.25">
      <c r="A8966">
        <v>345</v>
      </c>
      <c r="B8966">
        <v>345103</v>
      </c>
      <c r="C8966">
        <v>5935</v>
      </c>
      <c r="D8966" t="str">
        <f>VLOOKUP(C8966,'Schedule 3'!A:M,13,FALSE)</f>
        <v>Other Personnel Related Expenses</v>
      </c>
      <c r="E8966">
        <v>19.73</v>
      </c>
      <c r="F8966" s="1">
        <v>42901</v>
      </c>
      <c r="G8966" t="s">
        <v>462</v>
      </c>
      <c r="H8966" t="s">
        <v>1273</v>
      </c>
      <c r="I8966" t="s">
        <v>1347</v>
      </c>
      <c r="K8966">
        <v>873122</v>
      </c>
      <c r="L8966">
        <v>272999</v>
      </c>
      <c r="Q8966" t="s">
        <v>1264</v>
      </c>
      <c r="U8966">
        <v>6</v>
      </c>
      <c r="V8966">
        <v>17</v>
      </c>
      <c r="X8966">
        <v>3008722</v>
      </c>
      <c r="Y8966" t="s">
        <v>65</v>
      </c>
      <c r="Z8966">
        <v>345</v>
      </c>
      <c r="AA8966" t="s">
        <v>755</v>
      </c>
      <c r="AB8966" t="s">
        <v>21</v>
      </c>
      <c r="AC8966">
        <v>1</v>
      </c>
    </row>
    <row r="8967" spans="1:29" x14ac:dyDescent="0.25">
      <c r="A8967">
        <v>345</v>
      </c>
      <c r="B8967">
        <v>345101</v>
      </c>
      <c r="C8967">
        <v>5955</v>
      </c>
      <c r="D8967" t="str">
        <f>VLOOKUP(C8967,'Schedule 3'!A:M,13,FALSE)</f>
        <v>Other Personnel Related Expenses</v>
      </c>
      <c r="E8967">
        <v>120</v>
      </c>
      <c r="F8967" s="1">
        <v>42901</v>
      </c>
      <c r="G8967" t="s">
        <v>462</v>
      </c>
      <c r="H8967" t="s">
        <v>913</v>
      </c>
      <c r="K8967">
        <v>873154</v>
      </c>
      <c r="L8967">
        <v>273026</v>
      </c>
      <c r="P8967" t="s">
        <v>755</v>
      </c>
      <c r="Q8967" t="s">
        <v>1264</v>
      </c>
      <c r="U8967">
        <v>6</v>
      </c>
      <c r="V8967">
        <v>17</v>
      </c>
      <c r="X8967">
        <v>3006948</v>
      </c>
      <c r="Y8967" t="s">
        <v>65</v>
      </c>
      <c r="Z8967">
        <v>345</v>
      </c>
      <c r="AA8967" t="s">
        <v>755</v>
      </c>
      <c r="AB8967" t="s">
        <v>21</v>
      </c>
      <c r="AC8967">
        <v>1</v>
      </c>
    </row>
    <row r="8968" spans="1:29" x14ac:dyDescent="0.25">
      <c r="A8968">
        <v>345</v>
      </c>
      <c r="B8968">
        <v>345101</v>
      </c>
      <c r="C8968">
        <v>5955</v>
      </c>
      <c r="D8968" t="str">
        <f>VLOOKUP(C8968,'Schedule 3'!A:M,13,FALSE)</f>
        <v>Other Personnel Related Expenses</v>
      </c>
      <c r="E8968">
        <v>-120</v>
      </c>
      <c r="F8968" s="1">
        <v>42901</v>
      </c>
      <c r="G8968" t="s">
        <v>462</v>
      </c>
      <c r="H8968" t="s">
        <v>913</v>
      </c>
      <c r="K8968">
        <v>873154</v>
      </c>
      <c r="L8968">
        <v>273026</v>
      </c>
      <c r="P8968" t="s">
        <v>755</v>
      </c>
      <c r="Q8968" t="s">
        <v>1264</v>
      </c>
      <c r="U8968">
        <v>6</v>
      </c>
      <c r="V8968">
        <v>17</v>
      </c>
      <c r="X8968">
        <v>3006948</v>
      </c>
      <c r="Y8968" t="s">
        <v>65</v>
      </c>
      <c r="Z8968">
        <v>345</v>
      </c>
      <c r="AA8968" t="s">
        <v>755</v>
      </c>
      <c r="AB8968" t="s">
        <v>21</v>
      </c>
      <c r="AC8968">
        <v>2</v>
      </c>
    </row>
    <row r="8969" spans="1:29" x14ac:dyDescent="0.25">
      <c r="A8969">
        <v>345</v>
      </c>
      <c r="B8969">
        <v>345101</v>
      </c>
      <c r="C8969">
        <v>5955</v>
      </c>
      <c r="D8969" t="str">
        <f>VLOOKUP(C8969,'Schedule 3'!A:M,13,FALSE)</f>
        <v>Other Personnel Related Expenses</v>
      </c>
      <c r="E8969">
        <v>150</v>
      </c>
      <c r="F8969" s="1">
        <v>42901</v>
      </c>
      <c r="G8969" t="s">
        <v>462</v>
      </c>
      <c r="H8969" t="s">
        <v>913</v>
      </c>
      <c r="K8969">
        <v>873218</v>
      </c>
      <c r="L8969">
        <v>273088</v>
      </c>
      <c r="Q8969" t="s">
        <v>1264</v>
      </c>
      <c r="U8969">
        <v>6</v>
      </c>
      <c r="V8969">
        <v>17</v>
      </c>
      <c r="X8969">
        <v>3006948</v>
      </c>
      <c r="Y8969" t="s">
        <v>65</v>
      </c>
      <c r="Z8969">
        <v>345</v>
      </c>
      <c r="AA8969" t="s">
        <v>755</v>
      </c>
      <c r="AB8969" t="s">
        <v>21</v>
      </c>
      <c r="AC8969">
        <v>1</v>
      </c>
    </row>
    <row r="8970" spans="1:29" x14ac:dyDescent="0.25">
      <c r="A8970">
        <v>345</v>
      </c>
      <c r="B8970">
        <v>345101</v>
      </c>
      <c r="C8970">
        <v>6050</v>
      </c>
      <c r="D8970" t="str">
        <f>VLOOKUP(C8970,'Schedule 3'!A:M,13,FALSE)</f>
        <v>Outside Service</v>
      </c>
      <c r="E8970">
        <v>654</v>
      </c>
      <c r="F8970" s="1">
        <v>42905</v>
      </c>
      <c r="G8970" t="s">
        <v>462</v>
      </c>
      <c r="H8970" t="s">
        <v>914</v>
      </c>
      <c r="K8970">
        <v>873701</v>
      </c>
      <c r="L8970">
        <v>273277</v>
      </c>
      <c r="Q8970" t="s">
        <v>1264</v>
      </c>
      <c r="U8970">
        <v>6</v>
      </c>
      <c r="V8970">
        <v>17</v>
      </c>
      <c r="X8970">
        <v>3019839</v>
      </c>
      <c r="Y8970" t="s">
        <v>65</v>
      </c>
      <c r="Z8970">
        <v>345</v>
      </c>
      <c r="AA8970" t="s">
        <v>755</v>
      </c>
      <c r="AB8970" t="s">
        <v>21</v>
      </c>
      <c r="AC8970">
        <v>1</v>
      </c>
    </row>
    <row r="8971" spans="1:29" x14ac:dyDescent="0.25">
      <c r="A8971">
        <v>345</v>
      </c>
      <c r="B8971">
        <v>345101</v>
      </c>
      <c r="C8971">
        <v>6070</v>
      </c>
      <c r="D8971" t="str">
        <f>VLOOKUP(C8971,'Schedule 3'!A:M,13,FALSE)</f>
        <v>Operational/Non-Service Expenses</v>
      </c>
      <c r="E8971">
        <v>50</v>
      </c>
      <c r="F8971" s="1">
        <v>42905</v>
      </c>
      <c r="G8971" t="s">
        <v>462</v>
      </c>
      <c r="H8971" t="s">
        <v>89</v>
      </c>
      <c r="K8971">
        <v>873704</v>
      </c>
      <c r="L8971">
        <v>273283</v>
      </c>
      <c r="Q8971" t="s">
        <v>1264</v>
      </c>
      <c r="U8971">
        <v>6</v>
      </c>
      <c r="V8971">
        <v>17</v>
      </c>
      <c r="X8971">
        <v>1099720</v>
      </c>
      <c r="Y8971" t="s">
        <v>65</v>
      </c>
      <c r="Z8971">
        <v>345</v>
      </c>
      <c r="AA8971" t="s">
        <v>755</v>
      </c>
      <c r="AB8971" t="s">
        <v>21</v>
      </c>
      <c r="AC8971">
        <v>2</v>
      </c>
    </row>
    <row r="8972" spans="1:29" x14ac:dyDescent="0.25">
      <c r="A8972">
        <v>345</v>
      </c>
      <c r="B8972">
        <v>345101</v>
      </c>
      <c r="C8972">
        <v>6185</v>
      </c>
      <c r="D8972" t="str">
        <f>VLOOKUP(C8972,'Schedule 3'!A:M,13,FALSE)</f>
        <v>Transport/Travel Expenses</v>
      </c>
      <c r="E8972">
        <v>145.5</v>
      </c>
      <c r="F8972" s="1">
        <v>42905</v>
      </c>
      <c r="G8972" t="s">
        <v>462</v>
      </c>
      <c r="H8972" t="s">
        <v>89</v>
      </c>
      <c r="K8972">
        <v>873704</v>
      </c>
      <c r="L8972">
        <v>273283</v>
      </c>
      <c r="Q8972" t="s">
        <v>1264</v>
      </c>
      <c r="U8972">
        <v>6</v>
      </c>
      <c r="V8972">
        <v>17</v>
      </c>
      <c r="X8972">
        <v>1099720</v>
      </c>
      <c r="Y8972" t="s">
        <v>65</v>
      </c>
      <c r="Z8972">
        <v>345</v>
      </c>
      <c r="AA8972" t="s">
        <v>755</v>
      </c>
      <c r="AB8972" t="s">
        <v>21</v>
      </c>
      <c r="AC8972">
        <v>3</v>
      </c>
    </row>
    <row r="8973" spans="1:29" x14ac:dyDescent="0.25">
      <c r="A8973">
        <v>345</v>
      </c>
      <c r="B8973">
        <v>345101</v>
      </c>
      <c r="C8973">
        <v>6200</v>
      </c>
      <c r="D8973" t="str">
        <f>VLOOKUP(C8973,'Schedule 3'!A:M,13,FALSE)</f>
        <v>Transport/Travel Expenses</v>
      </c>
      <c r="E8973">
        <v>82.58</v>
      </c>
      <c r="F8973" s="1">
        <v>42905</v>
      </c>
      <c r="G8973" t="s">
        <v>462</v>
      </c>
      <c r="H8973" t="s">
        <v>89</v>
      </c>
      <c r="K8973">
        <v>873704</v>
      </c>
      <c r="L8973">
        <v>273283</v>
      </c>
      <c r="Q8973" t="s">
        <v>1264</v>
      </c>
      <c r="U8973">
        <v>6</v>
      </c>
      <c r="V8973">
        <v>17</v>
      </c>
      <c r="X8973">
        <v>1099720</v>
      </c>
      <c r="Y8973" t="s">
        <v>65</v>
      </c>
      <c r="Z8973">
        <v>345</v>
      </c>
      <c r="AA8973" t="s">
        <v>755</v>
      </c>
      <c r="AB8973" t="s">
        <v>21</v>
      </c>
      <c r="AC8973">
        <v>4</v>
      </c>
    </row>
    <row r="8974" spans="1:29" x14ac:dyDescent="0.25">
      <c r="A8974">
        <v>345</v>
      </c>
      <c r="B8974">
        <v>345102</v>
      </c>
      <c r="C8974">
        <v>5965</v>
      </c>
      <c r="D8974" t="str">
        <f>VLOOKUP(C8974,'Schedule 3'!A:M,13,FALSE)</f>
        <v>Other Personnel Related Expenses</v>
      </c>
      <c r="E8974">
        <v>200</v>
      </c>
      <c r="F8974" s="1">
        <v>42905</v>
      </c>
      <c r="G8974" t="s">
        <v>462</v>
      </c>
      <c r="H8974" t="s">
        <v>89</v>
      </c>
      <c r="K8974">
        <v>873704</v>
      </c>
      <c r="L8974">
        <v>273283</v>
      </c>
      <c r="Q8974" t="s">
        <v>1264</v>
      </c>
      <c r="U8974">
        <v>6</v>
      </c>
      <c r="V8974">
        <v>17</v>
      </c>
      <c r="X8974">
        <v>1099720</v>
      </c>
      <c r="Y8974" t="s">
        <v>65</v>
      </c>
      <c r="Z8974">
        <v>345</v>
      </c>
      <c r="AA8974" t="s">
        <v>755</v>
      </c>
      <c r="AB8974" t="s">
        <v>21</v>
      </c>
      <c r="AC8974">
        <v>5</v>
      </c>
    </row>
    <row r="8975" spans="1:29" x14ac:dyDescent="0.25">
      <c r="A8975">
        <v>345</v>
      </c>
      <c r="B8975">
        <v>345102</v>
      </c>
      <c r="C8975">
        <v>6200</v>
      </c>
      <c r="D8975" t="str">
        <f>VLOOKUP(C8975,'Schedule 3'!A:M,13,FALSE)</f>
        <v>Transport/Travel Expenses</v>
      </c>
      <c r="E8975">
        <v>45.83</v>
      </c>
      <c r="F8975" s="1">
        <v>42905</v>
      </c>
      <c r="G8975" t="s">
        <v>462</v>
      </c>
      <c r="H8975" t="s">
        <v>89</v>
      </c>
      <c r="K8975">
        <v>873704</v>
      </c>
      <c r="L8975">
        <v>273283</v>
      </c>
      <c r="Q8975" t="s">
        <v>1264</v>
      </c>
      <c r="U8975">
        <v>6</v>
      </c>
      <c r="V8975">
        <v>17</v>
      </c>
      <c r="X8975">
        <v>1099720</v>
      </c>
      <c r="Y8975" t="s">
        <v>65</v>
      </c>
      <c r="Z8975">
        <v>345</v>
      </c>
      <c r="AA8975" t="s">
        <v>755</v>
      </c>
      <c r="AB8975" t="s">
        <v>21</v>
      </c>
      <c r="AC8975">
        <v>6</v>
      </c>
    </row>
    <row r="8976" spans="1:29" x14ac:dyDescent="0.25">
      <c r="A8976">
        <v>345</v>
      </c>
      <c r="B8976">
        <v>345102</v>
      </c>
      <c r="C8976">
        <v>6310</v>
      </c>
      <c r="D8976" t="str">
        <f>VLOOKUP(C8976,'Schedule 3'!A:M,13,FALSE)</f>
        <v>Operational/Non-Service Expenses</v>
      </c>
      <c r="E8976">
        <v>111.44</v>
      </c>
      <c r="F8976" s="1">
        <v>42905</v>
      </c>
      <c r="G8976" t="s">
        <v>462</v>
      </c>
      <c r="H8976" t="s">
        <v>851</v>
      </c>
      <c r="K8976">
        <v>873711</v>
      </c>
      <c r="L8976">
        <v>273283</v>
      </c>
      <c r="Q8976" t="s">
        <v>1264</v>
      </c>
      <c r="U8976">
        <v>6</v>
      </c>
      <c r="V8976">
        <v>17</v>
      </c>
      <c r="X8976">
        <v>3000863</v>
      </c>
      <c r="Y8976" t="s">
        <v>65</v>
      </c>
      <c r="Z8976">
        <v>345</v>
      </c>
      <c r="AA8976" t="s">
        <v>755</v>
      </c>
      <c r="AB8976" t="s">
        <v>21</v>
      </c>
      <c r="AC8976">
        <v>1</v>
      </c>
    </row>
    <row r="8977" spans="1:29" x14ac:dyDescent="0.25">
      <c r="A8977">
        <v>345</v>
      </c>
      <c r="B8977">
        <v>345102</v>
      </c>
      <c r="C8977">
        <v>6285</v>
      </c>
      <c r="D8977" t="str">
        <f>VLOOKUP(C8977,'Schedule 3'!A:M,13,FALSE)</f>
        <v>Operational/Non-Service Expenses</v>
      </c>
      <c r="E8977">
        <v>16.2</v>
      </c>
      <c r="F8977" s="1">
        <v>42905</v>
      </c>
      <c r="G8977" t="s">
        <v>462</v>
      </c>
      <c r="H8977" t="s">
        <v>904</v>
      </c>
      <c r="K8977">
        <v>873721</v>
      </c>
      <c r="L8977">
        <v>273283</v>
      </c>
      <c r="Q8977" t="s">
        <v>1264</v>
      </c>
      <c r="U8977">
        <v>6</v>
      </c>
      <c r="V8977">
        <v>17</v>
      </c>
      <c r="X8977">
        <v>3008346</v>
      </c>
      <c r="Y8977" t="s">
        <v>65</v>
      </c>
      <c r="Z8977">
        <v>345</v>
      </c>
      <c r="AA8977" t="s">
        <v>755</v>
      </c>
      <c r="AB8977" t="s">
        <v>21</v>
      </c>
      <c r="AC8977">
        <v>1</v>
      </c>
    </row>
    <row r="8978" spans="1:29" x14ac:dyDescent="0.25">
      <c r="A8978">
        <v>345</v>
      </c>
      <c r="B8978">
        <v>345102</v>
      </c>
      <c r="C8978">
        <v>5940</v>
      </c>
      <c r="D8978" t="str">
        <f>VLOOKUP(C8978,'Schedule 3'!A:M,13,FALSE)</f>
        <v>Other Personnel Related Expenses</v>
      </c>
      <c r="E8978">
        <v>29.74</v>
      </c>
      <c r="F8978" s="1">
        <v>42905</v>
      </c>
      <c r="G8978" t="s">
        <v>462</v>
      </c>
      <c r="H8978" t="s">
        <v>1277</v>
      </c>
      <c r="K8978">
        <v>873726</v>
      </c>
      <c r="L8978">
        <v>273287</v>
      </c>
      <c r="Q8978" t="s">
        <v>1264</v>
      </c>
      <c r="U8978">
        <v>6</v>
      </c>
      <c r="V8978">
        <v>17</v>
      </c>
      <c r="X8978">
        <v>3004837</v>
      </c>
      <c r="Y8978" t="s">
        <v>65</v>
      </c>
      <c r="Z8978">
        <v>345</v>
      </c>
      <c r="AA8978" t="s">
        <v>755</v>
      </c>
      <c r="AB8978" t="s">
        <v>21</v>
      </c>
      <c r="AC8978">
        <v>1</v>
      </c>
    </row>
    <row r="8979" spans="1:29" x14ac:dyDescent="0.25">
      <c r="A8979">
        <v>345</v>
      </c>
      <c r="B8979">
        <v>345102</v>
      </c>
      <c r="C8979">
        <v>6260</v>
      </c>
      <c r="D8979" t="str">
        <f>VLOOKUP(C8979,'Schedule 3'!A:M,13,FALSE)</f>
        <v>Operational/Non-Service Expenses</v>
      </c>
      <c r="E8979">
        <v>229.45</v>
      </c>
      <c r="F8979" s="1">
        <v>42905</v>
      </c>
      <c r="G8979" t="s">
        <v>462</v>
      </c>
      <c r="H8979" t="s">
        <v>878</v>
      </c>
      <c r="K8979">
        <v>873746</v>
      </c>
      <c r="L8979">
        <v>273287</v>
      </c>
      <c r="Q8979" t="s">
        <v>1264</v>
      </c>
      <c r="U8979">
        <v>6</v>
      </c>
      <c r="V8979">
        <v>17</v>
      </c>
      <c r="X8979">
        <v>3000092</v>
      </c>
      <c r="Y8979" t="s">
        <v>65</v>
      </c>
      <c r="Z8979">
        <v>345</v>
      </c>
      <c r="AA8979" t="s">
        <v>755</v>
      </c>
      <c r="AB8979" t="s">
        <v>21</v>
      </c>
      <c r="AC8979">
        <v>1</v>
      </c>
    </row>
    <row r="8980" spans="1:29" x14ac:dyDescent="0.25">
      <c r="A8980">
        <v>345</v>
      </c>
      <c r="B8980">
        <v>345102</v>
      </c>
      <c r="C8980">
        <v>6385</v>
      </c>
      <c r="D8980" t="str">
        <f>VLOOKUP(C8980,'Schedule 3'!A:M,13,FALSE)</f>
        <v>Operational/Non-Service Expenses</v>
      </c>
      <c r="E8980">
        <v>157.91999999999999</v>
      </c>
      <c r="F8980" s="1">
        <v>42906</v>
      </c>
      <c r="G8980" t="s">
        <v>462</v>
      </c>
      <c r="H8980" t="s">
        <v>1131</v>
      </c>
      <c r="K8980">
        <v>874114</v>
      </c>
      <c r="L8980">
        <v>273409</v>
      </c>
      <c r="Q8980" t="s">
        <v>1264</v>
      </c>
      <c r="U8980">
        <v>6</v>
      </c>
      <c r="V8980">
        <v>17</v>
      </c>
      <c r="X8980">
        <v>3014951</v>
      </c>
      <c r="Y8980" t="s">
        <v>65</v>
      </c>
      <c r="Z8980">
        <v>345</v>
      </c>
      <c r="AA8980" t="s">
        <v>755</v>
      </c>
      <c r="AB8980" t="s">
        <v>21</v>
      </c>
      <c r="AC8980">
        <v>1</v>
      </c>
    </row>
    <row r="8981" spans="1:29" x14ac:dyDescent="0.25">
      <c r="A8981">
        <v>345</v>
      </c>
      <c r="B8981">
        <v>345102</v>
      </c>
      <c r="C8981">
        <v>5545</v>
      </c>
      <c r="D8981" t="str">
        <f>VLOOKUP(C8981,'Schedule 3'!A:M,13,FALSE)</f>
        <v>Operational/Non-Service Expenses</v>
      </c>
      <c r="E8981">
        <v>58.67</v>
      </c>
      <c r="F8981" s="1">
        <v>42906</v>
      </c>
      <c r="G8981" t="s">
        <v>462</v>
      </c>
      <c r="H8981" t="s">
        <v>851</v>
      </c>
      <c r="K8981">
        <v>874116</v>
      </c>
      <c r="L8981">
        <v>273409</v>
      </c>
      <c r="Q8981" t="s">
        <v>1264</v>
      </c>
      <c r="U8981">
        <v>6</v>
      </c>
      <c r="V8981">
        <v>17</v>
      </c>
      <c r="X8981">
        <v>3000863</v>
      </c>
      <c r="Y8981" t="s">
        <v>65</v>
      </c>
      <c r="Z8981">
        <v>345</v>
      </c>
      <c r="AA8981" t="s">
        <v>755</v>
      </c>
      <c r="AB8981" t="s">
        <v>21</v>
      </c>
      <c r="AC8981">
        <v>1</v>
      </c>
    </row>
    <row r="8982" spans="1:29" x14ac:dyDescent="0.25">
      <c r="A8982">
        <v>345</v>
      </c>
      <c r="B8982">
        <v>345101</v>
      </c>
      <c r="C8982">
        <v>5545</v>
      </c>
      <c r="D8982" t="str">
        <f>VLOOKUP(C8982,'Schedule 3'!A:M,13,FALSE)</f>
        <v>Operational/Non-Service Expenses</v>
      </c>
      <c r="E8982">
        <v>58.36</v>
      </c>
      <c r="F8982" s="1">
        <v>42906</v>
      </c>
      <c r="G8982" t="s">
        <v>462</v>
      </c>
      <c r="H8982" t="s">
        <v>851</v>
      </c>
      <c r="K8982">
        <v>874117</v>
      </c>
      <c r="L8982">
        <v>273409</v>
      </c>
      <c r="Q8982" t="s">
        <v>1264</v>
      </c>
      <c r="U8982">
        <v>6</v>
      </c>
      <c r="V8982">
        <v>17</v>
      </c>
      <c r="X8982">
        <v>3000863</v>
      </c>
      <c r="Y8982" t="s">
        <v>65</v>
      </c>
      <c r="Z8982">
        <v>345</v>
      </c>
      <c r="AA8982" t="s">
        <v>755</v>
      </c>
      <c r="AB8982" t="s">
        <v>21</v>
      </c>
      <c r="AC8982">
        <v>1</v>
      </c>
    </row>
    <row r="8983" spans="1:29" x14ac:dyDescent="0.25">
      <c r="A8983">
        <v>345</v>
      </c>
      <c r="B8983">
        <v>345101</v>
      </c>
      <c r="C8983">
        <v>6310</v>
      </c>
      <c r="D8983" t="str">
        <f>VLOOKUP(C8983,'Schedule 3'!A:M,13,FALSE)</f>
        <v>Operational/Non-Service Expenses</v>
      </c>
      <c r="E8983">
        <v>8</v>
      </c>
      <c r="F8983" s="1">
        <v>42906</v>
      </c>
      <c r="G8983" t="s">
        <v>462</v>
      </c>
      <c r="H8983" t="s">
        <v>877</v>
      </c>
      <c r="K8983">
        <v>874141</v>
      </c>
      <c r="L8983">
        <v>273409</v>
      </c>
      <c r="Q8983" t="s">
        <v>1264</v>
      </c>
      <c r="U8983">
        <v>6</v>
      </c>
      <c r="V8983">
        <v>17</v>
      </c>
      <c r="X8983">
        <v>3029123</v>
      </c>
      <c r="Y8983" t="s">
        <v>65</v>
      </c>
      <c r="Z8983">
        <v>345</v>
      </c>
      <c r="AA8983" t="s">
        <v>755</v>
      </c>
      <c r="AB8983" t="s">
        <v>21</v>
      </c>
      <c r="AC8983">
        <v>1</v>
      </c>
    </row>
    <row r="8984" spans="1:29" x14ac:dyDescent="0.25">
      <c r="A8984">
        <v>345</v>
      </c>
      <c r="B8984">
        <v>345102</v>
      </c>
      <c r="C8984">
        <v>6310</v>
      </c>
      <c r="D8984" t="str">
        <f>VLOOKUP(C8984,'Schedule 3'!A:M,13,FALSE)</f>
        <v>Operational/Non-Service Expenses</v>
      </c>
      <c r="E8984">
        <v>96</v>
      </c>
      <c r="F8984" s="1">
        <v>42906</v>
      </c>
      <c r="G8984" t="s">
        <v>462</v>
      </c>
      <c r="H8984" t="s">
        <v>877</v>
      </c>
      <c r="K8984">
        <v>874142</v>
      </c>
      <c r="L8984">
        <v>273409</v>
      </c>
      <c r="Q8984" t="s">
        <v>1264</v>
      </c>
      <c r="U8984">
        <v>6</v>
      </c>
      <c r="V8984">
        <v>17</v>
      </c>
      <c r="X8984">
        <v>3029123</v>
      </c>
      <c r="Y8984" t="s">
        <v>65</v>
      </c>
      <c r="Z8984">
        <v>345</v>
      </c>
      <c r="AA8984" t="s">
        <v>755</v>
      </c>
      <c r="AB8984" t="s">
        <v>21</v>
      </c>
      <c r="AC8984">
        <v>1</v>
      </c>
    </row>
    <row r="8985" spans="1:29" x14ac:dyDescent="0.25">
      <c r="A8985">
        <v>345</v>
      </c>
      <c r="B8985">
        <v>345101</v>
      </c>
      <c r="C8985">
        <v>6050</v>
      </c>
      <c r="D8985" t="str">
        <f>VLOOKUP(C8985,'Schedule 3'!A:M,13,FALSE)</f>
        <v>Outside Service</v>
      </c>
      <c r="E8985">
        <v>48</v>
      </c>
      <c r="F8985" s="1">
        <v>42906</v>
      </c>
      <c r="G8985" t="s">
        <v>462</v>
      </c>
      <c r="H8985" t="s">
        <v>914</v>
      </c>
      <c r="K8985">
        <v>874147</v>
      </c>
      <c r="L8985">
        <v>273409</v>
      </c>
      <c r="Q8985" t="s">
        <v>1264</v>
      </c>
      <c r="U8985">
        <v>6</v>
      </c>
      <c r="V8985">
        <v>17</v>
      </c>
      <c r="X8985">
        <v>3019839</v>
      </c>
      <c r="Y8985" t="s">
        <v>65</v>
      </c>
      <c r="Z8985">
        <v>345</v>
      </c>
      <c r="AA8985" t="s">
        <v>755</v>
      </c>
      <c r="AB8985" t="s">
        <v>21</v>
      </c>
      <c r="AC8985">
        <v>1</v>
      </c>
    </row>
    <row r="8986" spans="1:29" x14ac:dyDescent="0.25">
      <c r="A8986">
        <v>345</v>
      </c>
      <c r="B8986">
        <v>345103</v>
      </c>
      <c r="C8986">
        <v>5960</v>
      </c>
      <c r="D8986" t="str">
        <f>VLOOKUP(C8986,'Schedule 3'!A:M,13,FALSE)</f>
        <v>Other Personnel Related Expenses</v>
      </c>
      <c r="E8986">
        <v>53.53</v>
      </c>
      <c r="F8986" s="1">
        <v>42906</v>
      </c>
      <c r="G8986" t="s">
        <v>462</v>
      </c>
      <c r="H8986" t="s">
        <v>1285</v>
      </c>
      <c r="K8986">
        <v>874148</v>
      </c>
      <c r="L8986">
        <v>273409</v>
      </c>
      <c r="Q8986" t="s">
        <v>1264</v>
      </c>
      <c r="U8986">
        <v>6</v>
      </c>
      <c r="V8986">
        <v>17</v>
      </c>
      <c r="X8986">
        <v>3007768</v>
      </c>
      <c r="Y8986" t="s">
        <v>65</v>
      </c>
      <c r="Z8986">
        <v>345</v>
      </c>
      <c r="AA8986" t="s">
        <v>755</v>
      </c>
      <c r="AB8986" t="s">
        <v>21</v>
      </c>
      <c r="AC8986">
        <v>1</v>
      </c>
    </row>
    <row r="8987" spans="1:29" x14ac:dyDescent="0.25">
      <c r="A8987">
        <v>345</v>
      </c>
      <c r="B8987">
        <v>345101</v>
      </c>
      <c r="C8987">
        <v>5960</v>
      </c>
      <c r="D8987" t="str">
        <f>VLOOKUP(C8987,'Schedule 3'!A:M,13,FALSE)</f>
        <v>Other Personnel Related Expenses</v>
      </c>
      <c r="E8987">
        <v>52.89</v>
      </c>
      <c r="F8987" s="1">
        <v>42906</v>
      </c>
      <c r="G8987" t="s">
        <v>462</v>
      </c>
      <c r="H8987" t="s">
        <v>1285</v>
      </c>
      <c r="K8987">
        <v>874149</v>
      </c>
      <c r="L8987">
        <v>273409</v>
      </c>
      <c r="Q8987" t="s">
        <v>1264</v>
      </c>
      <c r="U8987">
        <v>6</v>
      </c>
      <c r="V8987">
        <v>17</v>
      </c>
      <c r="X8987">
        <v>3007768</v>
      </c>
      <c r="Y8987" t="s">
        <v>65</v>
      </c>
      <c r="Z8987">
        <v>345</v>
      </c>
      <c r="AA8987" t="s">
        <v>755</v>
      </c>
      <c r="AB8987" t="s">
        <v>21</v>
      </c>
      <c r="AC8987">
        <v>1</v>
      </c>
    </row>
    <row r="8988" spans="1:29" x14ac:dyDescent="0.25">
      <c r="A8988">
        <v>345</v>
      </c>
      <c r="B8988">
        <v>345102</v>
      </c>
      <c r="C8988">
        <v>5490</v>
      </c>
      <c r="D8988" t="str">
        <f>VLOOKUP(C8988,'Schedule 3'!A:M,13,FALSE)</f>
        <v>Operational/Non-Service Expenses</v>
      </c>
      <c r="E8988">
        <v>59.3</v>
      </c>
      <c r="F8988" s="1">
        <v>42906</v>
      </c>
      <c r="G8988" t="s">
        <v>462</v>
      </c>
      <c r="H8988" t="s">
        <v>1138</v>
      </c>
      <c r="I8988" t="s">
        <v>1139</v>
      </c>
      <c r="K8988">
        <v>874158</v>
      </c>
      <c r="L8988">
        <v>273414</v>
      </c>
      <c r="M8988">
        <v>246448</v>
      </c>
      <c r="N8988" t="s">
        <v>1015</v>
      </c>
      <c r="O8988" t="s">
        <v>1016</v>
      </c>
      <c r="Q8988" t="s">
        <v>1264</v>
      </c>
      <c r="U8988">
        <v>6</v>
      </c>
      <c r="V8988">
        <v>17</v>
      </c>
      <c r="X8988">
        <v>3005104</v>
      </c>
      <c r="Y8988" t="s">
        <v>65</v>
      </c>
      <c r="Z8988">
        <v>345</v>
      </c>
      <c r="AA8988" t="s">
        <v>755</v>
      </c>
      <c r="AB8988" t="s">
        <v>21</v>
      </c>
      <c r="AC8988">
        <v>2</v>
      </c>
    </row>
    <row r="8989" spans="1:29" x14ac:dyDescent="0.25">
      <c r="A8989">
        <v>345</v>
      </c>
      <c r="B8989">
        <v>345102</v>
      </c>
      <c r="C8989">
        <v>5490</v>
      </c>
      <c r="D8989" t="str">
        <f>VLOOKUP(C8989,'Schedule 3'!A:M,13,FALSE)</f>
        <v>Operational/Non-Service Expenses</v>
      </c>
      <c r="E8989">
        <v>12</v>
      </c>
      <c r="F8989" s="1">
        <v>42906</v>
      </c>
      <c r="G8989" t="s">
        <v>462</v>
      </c>
      <c r="H8989" t="s">
        <v>1138</v>
      </c>
      <c r="I8989" t="s">
        <v>1140</v>
      </c>
      <c r="K8989">
        <v>874158</v>
      </c>
      <c r="L8989">
        <v>273414</v>
      </c>
      <c r="M8989">
        <v>246448</v>
      </c>
      <c r="N8989" t="s">
        <v>1015</v>
      </c>
      <c r="O8989" t="s">
        <v>1016</v>
      </c>
      <c r="Q8989" t="s">
        <v>1264</v>
      </c>
      <c r="U8989">
        <v>6</v>
      </c>
      <c r="V8989">
        <v>17</v>
      </c>
      <c r="X8989">
        <v>3005104</v>
      </c>
      <c r="Y8989" t="s">
        <v>65</v>
      </c>
      <c r="Z8989">
        <v>345</v>
      </c>
      <c r="AA8989" t="s">
        <v>755</v>
      </c>
      <c r="AB8989" t="s">
        <v>21</v>
      </c>
      <c r="AC8989">
        <v>4</v>
      </c>
    </row>
    <row r="8990" spans="1:29" x14ac:dyDescent="0.25">
      <c r="A8990">
        <v>345</v>
      </c>
      <c r="B8990">
        <v>345102</v>
      </c>
      <c r="C8990">
        <v>5490</v>
      </c>
      <c r="D8990" t="str">
        <f>VLOOKUP(C8990,'Schedule 3'!A:M,13,FALSE)</f>
        <v>Operational/Non-Service Expenses</v>
      </c>
      <c r="E8990">
        <v>134.63999999999999</v>
      </c>
      <c r="F8990" s="1">
        <v>42906</v>
      </c>
      <c r="G8990" t="s">
        <v>462</v>
      </c>
      <c r="H8990" t="s">
        <v>1138</v>
      </c>
      <c r="I8990" t="s">
        <v>1141</v>
      </c>
      <c r="K8990">
        <v>874158</v>
      </c>
      <c r="L8990">
        <v>273414</v>
      </c>
      <c r="M8990">
        <v>246448</v>
      </c>
      <c r="N8990" t="s">
        <v>1015</v>
      </c>
      <c r="O8990" t="s">
        <v>1016</v>
      </c>
      <c r="Q8990" t="s">
        <v>1264</v>
      </c>
      <c r="U8990">
        <v>6</v>
      </c>
      <c r="V8990">
        <v>17</v>
      </c>
      <c r="X8990">
        <v>3005104</v>
      </c>
      <c r="Y8990" t="s">
        <v>65</v>
      </c>
      <c r="Z8990">
        <v>345</v>
      </c>
      <c r="AA8990" t="s">
        <v>755</v>
      </c>
      <c r="AB8990" t="s">
        <v>21</v>
      </c>
      <c r="AC8990">
        <v>6</v>
      </c>
    </row>
    <row r="8991" spans="1:29" x14ac:dyDescent="0.25">
      <c r="A8991">
        <v>345</v>
      </c>
      <c r="B8991">
        <v>345102</v>
      </c>
      <c r="C8991">
        <v>5895</v>
      </c>
      <c r="D8991" t="str">
        <f>VLOOKUP(C8991,'Schedule 3'!A:M,13,FALSE)</f>
        <v>Operational/Non-Service Expenses</v>
      </c>
      <c r="E8991">
        <v>97.32</v>
      </c>
      <c r="F8991" s="1">
        <v>42906</v>
      </c>
      <c r="G8991" t="s">
        <v>462</v>
      </c>
      <c r="H8991" t="s">
        <v>850</v>
      </c>
      <c r="K8991">
        <v>874183</v>
      </c>
      <c r="L8991">
        <v>273409</v>
      </c>
      <c r="Q8991" t="s">
        <v>1264</v>
      </c>
      <c r="U8991">
        <v>6</v>
      </c>
      <c r="V8991">
        <v>17</v>
      </c>
      <c r="X8991">
        <v>3000067</v>
      </c>
      <c r="Y8991" t="s">
        <v>65</v>
      </c>
      <c r="Z8991">
        <v>345</v>
      </c>
      <c r="AA8991" t="s">
        <v>755</v>
      </c>
      <c r="AB8991" t="s">
        <v>21</v>
      </c>
      <c r="AC8991">
        <v>1</v>
      </c>
    </row>
    <row r="8992" spans="1:29" x14ac:dyDescent="0.25">
      <c r="A8992">
        <v>345</v>
      </c>
      <c r="B8992">
        <v>345101</v>
      </c>
      <c r="C8992">
        <v>5865</v>
      </c>
      <c r="D8992" t="str">
        <f>VLOOKUP(C8992,'Schedule 3'!A:M,13,FALSE)</f>
        <v>Other Personnel Related Expenses</v>
      </c>
      <c r="E8992">
        <v>115.51</v>
      </c>
      <c r="F8992" s="1">
        <v>42908</v>
      </c>
      <c r="G8992" t="s">
        <v>462</v>
      </c>
      <c r="H8992" t="s">
        <v>903</v>
      </c>
      <c r="K8992">
        <v>874992</v>
      </c>
      <c r="L8992">
        <v>273622</v>
      </c>
      <c r="Q8992" t="s">
        <v>1264</v>
      </c>
      <c r="U8992">
        <v>6</v>
      </c>
      <c r="V8992">
        <v>17</v>
      </c>
      <c r="X8992">
        <v>3043997</v>
      </c>
      <c r="Y8992" t="s">
        <v>65</v>
      </c>
      <c r="Z8992">
        <v>345</v>
      </c>
      <c r="AA8992" t="s">
        <v>755</v>
      </c>
      <c r="AB8992" t="s">
        <v>21</v>
      </c>
      <c r="AC8992">
        <v>1</v>
      </c>
    </row>
    <row r="8993" spans="1:29" x14ac:dyDescent="0.25">
      <c r="A8993">
        <v>345</v>
      </c>
      <c r="B8993">
        <v>345101</v>
      </c>
      <c r="C8993">
        <v>5955</v>
      </c>
      <c r="D8993" t="str">
        <f>VLOOKUP(C8993,'Schedule 3'!A:M,13,FALSE)</f>
        <v>Other Personnel Related Expenses</v>
      </c>
      <c r="E8993">
        <v>150</v>
      </c>
      <c r="F8993" s="1">
        <v>42908</v>
      </c>
      <c r="G8993" t="s">
        <v>462</v>
      </c>
      <c r="H8993" t="s">
        <v>913</v>
      </c>
      <c r="K8993">
        <v>875003</v>
      </c>
      <c r="L8993">
        <v>273622</v>
      </c>
      <c r="Q8993" t="s">
        <v>1264</v>
      </c>
      <c r="U8993">
        <v>6</v>
      </c>
      <c r="V8993">
        <v>17</v>
      </c>
      <c r="X8993">
        <v>3006948</v>
      </c>
      <c r="Y8993" t="s">
        <v>65</v>
      </c>
      <c r="Z8993">
        <v>345</v>
      </c>
      <c r="AA8993" t="s">
        <v>755</v>
      </c>
      <c r="AB8993" t="s">
        <v>21</v>
      </c>
      <c r="AC8993">
        <v>1</v>
      </c>
    </row>
    <row r="8994" spans="1:29" x14ac:dyDescent="0.25">
      <c r="A8994">
        <v>345</v>
      </c>
      <c r="B8994">
        <v>345102</v>
      </c>
      <c r="C8994">
        <v>5895</v>
      </c>
      <c r="D8994" t="str">
        <f>VLOOKUP(C8994,'Schedule 3'!A:M,13,FALSE)</f>
        <v>Operational/Non-Service Expenses</v>
      </c>
      <c r="E8994">
        <v>362.87</v>
      </c>
      <c r="F8994" s="1">
        <v>42908</v>
      </c>
      <c r="G8994" t="s">
        <v>462</v>
      </c>
      <c r="H8994" t="s">
        <v>89</v>
      </c>
      <c r="K8994">
        <v>875046</v>
      </c>
      <c r="L8994">
        <v>273697</v>
      </c>
      <c r="Q8994" t="s">
        <v>1264</v>
      </c>
      <c r="U8994">
        <v>6</v>
      </c>
      <c r="V8994">
        <v>17</v>
      </c>
      <c r="X8994">
        <v>1099720</v>
      </c>
      <c r="Y8994" t="s">
        <v>65</v>
      </c>
      <c r="Z8994">
        <v>345</v>
      </c>
      <c r="AA8994" t="s">
        <v>755</v>
      </c>
      <c r="AB8994" t="s">
        <v>21</v>
      </c>
      <c r="AC8994">
        <v>1</v>
      </c>
    </row>
    <row r="8995" spans="1:29" x14ac:dyDescent="0.25">
      <c r="A8995">
        <v>345</v>
      </c>
      <c r="B8995">
        <v>345103</v>
      </c>
      <c r="C8995">
        <v>5490</v>
      </c>
      <c r="D8995" t="str">
        <f>VLOOKUP(C8995,'Schedule 3'!A:M,13,FALSE)</f>
        <v>Operational/Non-Service Expenses</v>
      </c>
      <c r="E8995">
        <v>153.57</v>
      </c>
      <c r="F8995" s="1">
        <v>42912</v>
      </c>
      <c r="G8995" t="s">
        <v>462</v>
      </c>
      <c r="H8995" t="s">
        <v>878</v>
      </c>
      <c r="K8995">
        <v>875313</v>
      </c>
      <c r="L8995">
        <v>273909</v>
      </c>
      <c r="Q8995" t="s">
        <v>1264</v>
      </c>
      <c r="U8995">
        <v>6</v>
      </c>
      <c r="V8995">
        <v>17</v>
      </c>
      <c r="X8995">
        <v>3000092</v>
      </c>
      <c r="Y8995" t="s">
        <v>65</v>
      </c>
      <c r="Z8995">
        <v>345</v>
      </c>
      <c r="AA8995" t="s">
        <v>755</v>
      </c>
      <c r="AB8995" t="s">
        <v>21</v>
      </c>
      <c r="AC8995">
        <v>1</v>
      </c>
    </row>
    <row r="8996" spans="1:29" x14ac:dyDescent="0.25">
      <c r="A8996">
        <v>345</v>
      </c>
      <c r="B8996">
        <v>345102</v>
      </c>
      <c r="C8996">
        <v>6310</v>
      </c>
      <c r="D8996" t="str">
        <f>VLOOKUP(C8996,'Schedule 3'!A:M,13,FALSE)</f>
        <v>Operational/Non-Service Expenses</v>
      </c>
      <c r="E8996">
        <v>65.64</v>
      </c>
      <c r="F8996" s="1">
        <v>42912</v>
      </c>
      <c r="G8996" t="s">
        <v>462</v>
      </c>
      <c r="H8996" t="s">
        <v>904</v>
      </c>
      <c r="K8996">
        <v>875315</v>
      </c>
      <c r="L8996">
        <v>273909</v>
      </c>
      <c r="Q8996" t="s">
        <v>1264</v>
      </c>
      <c r="U8996">
        <v>6</v>
      </c>
      <c r="V8996">
        <v>17</v>
      </c>
      <c r="X8996">
        <v>3008346</v>
      </c>
      <c r="Y8996" t="s">
        <v>65</v>
      </c>
      <c r="Z8996">
        <v>345</v>
      </c>
      <c r="AA8996" t="s">
        <v>755</v>
      </c>
      <c r="AB8996" t="s">
        <v>21</v>
      </c>
      <c r="AC8996">
        <v>1</v>
      </c>
    </row>
    <row r="8997" spans="1:29" x14ac:dyDescent="0.25">
      <c r="A8997">
        <v>345</v>
      </c>
      <c r="B8997">
        <v>345102</v>
      </c>
      <c r="C8997">
        <v>6285</v>
      </c>
      <c r="D8997" t="str">
        <f>VLOOKUP(C8997,'Schedule 3'!A:M,13,FALSE)</f>
        <v>Operational/Non-Service Expenses</v>
      </c>
      <c r="E8997">
        <v>16.940000000000001</v>
      </c>
      <c r="F8997" s="1">
        <v>42913</v>
      </c>
      <c r="G8997" t="s">
        <v>462</v>
      </c>
      <c r="H8997" t="s">
        <v>880</v>
      </c>
      <c r="K8997">
        <v>875565</v>
      </c>
      <c r="L8997">
        <v>273996</v>
      </c>
      <c r="Q8997" t="s">
        <v>1264</v>
      </c>
      <c r="U8997">
        <v>6</v>
      </c>
      <c r="V8997">
        <v>17</v>
      </c>
      <c r="X8997">
        <v>3004931</v>
      </c>
      <c r="Y8997" t="s">
        <v>65</v>
      </c>
      <c r="Z8997">
        <v>345</v>
      </c>
      <c r="AA8997" t="s">
        <v>755</v>
      </c>
      <c r="AB8997" t="s">
        <v>21</v>
      </c>
      <c r="AC8997">
        <v>1</v>
      </c>
    </row>
    <row r="8998" spans="1:29" x14ac:dyDescent="0.25">
      <c r="A8998">
        <v>345</v>
      </c>
      <c r="B8998">
        <v>345102</v>
      </c>
      <c r="C8998">
        <v>6310</v>
      </c>
      <c r="D8998" t="str">
        <f>VLOOKUP(C8998,'Schedule 3'!A:M,13,FALSE)</f>
        <v>Operational/Non-Service Expenses</v>
      </c>
      <c r="E8998">
        <v>11.64</v>
      </c>
      <c r="F8998" s="1">
        <v>42913</v>
      </c>
      <c r="G8998" t="s">
        <v>462</v>
      </c>
      <c r="H8998" t="s">
        <v>880</v>
      </c>
      <c r="K8998">
        <v>875568</v>
      </c>
      <c r="L8998">
        <v>273996</v>
      </c>
      <c r="Q8998" t="s">
        <v>1264</v>
      </c>
      <c r="U8998">
        <v>6</v>
      </c>
      <c r="V8998">
        <v>17</v>
      </c>
      <c r="X8998">
        <v>3004931</v>
      </c>
      <c r="Y8998" t="s">
        <v>65</v>
      </c>
      <c r="Z8998">
        <v>345</v>
      </c>
      <c r="AA8998" t="s">
        <v>755</v>
      </c>
      <c r="AB8998" t="s">
        <v>21</v>
      </c>
      <c r="AC8998">
        <v>1</v>
      </c>
    </row>
    <row r="8999" spans="1:29" x14ac:dyDescent="0.25">
      <c r="A8999">
        <v>345</v>
      </c>
      <c r="B8999">
        <v>345102</v>
      </c>
      <c r="C8999">
        <v>5860</v>
      </c>
      <c r="D8999" t="str">
        <f>VLOOKUP(C8999,'Schedule 3'!A:M,13,FALSE)</f>
        <v>Other Personnel Related Expenses</v>
      </c>
      <c r="E8999">
        <v>18.04</v>
      </c>
      <c r="F8999" s="1">
        <v>42913</v>
      </c>
      <c r="G8999" t="s">
        <v>462</v>
      </c>
      <c r="H8999" t="s">
        <v>880</v>
      </c>
      <c r="K8999">
        <v>875569</v>
      </c>
      <c r="L8999">
        <v>273996</v>
      </c>
      <c r="Q8999" t="s">
        <v>1264</v>
      </c>
      <c r="U8999">
        <v>6</v>
      </c>
      <c r="V8999">
        <v>17</v>
      </c>
      <c r="X8999">
        <v>3004931</v>
      </c>
      <c r="Y8999" t="s">
        <v>65</v>
      </c>
      <c r="Z8999">
        <v>345</v>
      </c>
      <c r="AA8999" t="s">
        <v>755</v>
      </c>
      <c r="AB8999" t="s">
        <v>21</v>
      </c>
      <c r="AC8999">
        <v>1</v>
      </c>
    </row>
    <row r="9000" spans="1:29" x14ac:dyDescent="0.25">
      <c r="A9000">
        <v>345</v>
      </c>
      <c r="B9000">
        <v>345102</v>
      </c>
      <c r="C9000">
        <v>6310</v>
      </c>
      <c r="D9000" t="str">
        <f>VLOOKUP(C9000,'Schedule 3'!A:M,13,FALSE)</f>
        <v>Operational/Non-Service Expenses</v>
      </c>
      <c r="E9000">
        <v>19.04</v>
      </c>
      <c r="F9000" s="1">
        <v>42913</v>
      </c>
      <c r="G9000" t="s">
        <v>462</v>
      </c>
      <c r="H9000" t="s">
        <v>880</v>
      </c>
      <c r="K9000">
        <v>875569</v>
      </c>
      <c r="L9000">
        <v>273996</v>
      </c>
      <c r="Q9000" t="s">
        <v>1264</v>
      </c>
      <c r="U9000">
        <v>6</v>
      </c>
      <c r="V9000">
        <v>17</v>
      </c>
      <c r="X9000">
        <v>3004931</v>
      </c>
      <c r="Y9000" t="s">
        <v>65</v>
      </c>
      <c r="Z9000">
        <v>345</v>
      </c>
      <c r="AA9000" t="s">
        <v>755</v>
      </c>
      <c r="AB9000" t="s">
        <v>21</v>
      </c>
      <c r="AC9000">
        <v>2</v>
      </c>
    </row>
    <row r="9001" spans="1:29" x14ac:dyDescent="0.25">
      <c r="A9001">
        <v>345</v>
      </c>
      <c r="B9001">
        <v>345102</v>
      </c>
      <c r="C9001">
        <v>5895</v>
      </c>
      <c r="D9001" t="str">
        <f>VLOOKUP(C9001,'Schedule 3'!A:M,13,FALSE)</f>
        <v>Operational/Non-Service Expenses</v>
      </c>
      <c r="E9001">
        <v>107.66</v>
      </c>
      <c r="F9001" s="1">
        <v>42913</v>
      </c>
      <c r="G9001" t="s">
        <v>462</v>
      </c>
      <c r="H9001" t="s">
        <v>850</v>
      </c>
      <c r="K9001">
        <v>875592</v>
      </c>
      <c r="L9001">
        <v>273996</v>
      </c>
      <c r="Q9001" t="s">
        <v>1264</v>
      </c>
      <c r="U9001">
        <v>6</v>
      </c>
      <c r="V9001">
        <v>17</v>
      </c>
      <c r="X9001">
        <v>3000067</v>
      </c>
      <c r="Y9001" t="s">
        <v>65</v>
      </c>
      <c r="Z9001">
        <v>345</v>
      </c>
      <c r="AA9001" t="s">
        <v>755</v>
      </c>
      <c r="AB9001" t="s">
        <v>21</v>
      </c>
      <c r="AC9001">
        <v>1</v>
      </c>
    </row>
    <row r="9002" spans="1:29" x14ac:dyDescent="0.25">
      <c r="A9002">
        <v>345</v>
      </c>
      <c r="B9002">
        <v>345101</v>
      </c>
      <c r="C9002">
        <v>6260</v>
      </c>
      <c r="D9002" t="str">
        <f>VLOOKUP(C9002,'Schedule 3'!A:M,13,FALSE)</f>
        <v>Operational/Non-Service Expenses</v>
      </c>
      <c r="E9002">
        <v>225.11</v>
      </c>
      <c r="F9002" s="1">
        <v>42915</v>
      </c>
      <c r="G9002" t="s">
        <v>462</v>
      </c>
      <c r="H9002" t="s">
        <v>876</v>
      </c>
      <c r="K9002">
        <v>876323</v>
      </c>
      <c r="L9002">
        <v>274145</v>
      </c>
      <c r="Q9002" t="s">
        <v>1264</v>
      </c>
      <c r="U9002">
        <v>6</v>
      </c>
      <c r="V9002">
        <v>17</v>
      </c>
      <c r="X9002">
        <v>3006413</v>
      </c>
      <c r="Y9002" t="s">
        <v>65</v>
      </c>
      <c r="Z9002">
        <v>345</v>
      </c>
      <c r="AA9002" t="s">
        <v>755</v>
      </c>
      <c r="AB9002" t="s">
        <v>21</v>
      </c>
      <c r="AC9002">
        <v>1</v>
      </c>
    </row>
    <row r="9003" spans="1:29" x14ac:dyDescent="0.25">
      <c r="A9003">
        <v>345</v>
      </c>
      <c r="B9003">
        <v>345101</v>
      </c>
      <c r="C9003">
        <v>5955</v>
      </c>
      <c r="D9003" t="str">
        <f>VLOOKUP(C9003,'Schedule 3'!A:M,13,FALSE)</f>
        <v>Other Personnel Related Expenses</v>
      </c>
      <c r="E9003">
        <v>150</v>
      </c>
      <c r="F9003" s="1">
        <v>42915</v>
      </c>
      <c r="G9003" t="s">
        <v>462</v>
      </c>
      <c r="H9003" t="s">
        <v>913</v>
      </c>
      <c r="K9003">
        <v>876339</v>
      </c>
      <c r="L9003">
        <v>274145</v>
      </c>
      <c r="Q9003" t="s">
        <v>1264</v>
      </c>
      <c r="U9003">
        <v>6</v>
      </c>
      <c r="V9003">
        <v>17</v>
      </c>
      <c r="X9003">
        <v>3006948</v>
      </c>
      <c r="Y9003" t="s">
        <v>65</v>
      </c>
      <c r="Z9003">
        <v>345</v>
      </c>
      <c r="AA9003" t="s">
        <v>755</v>
      </c>
      <c r="AB9003" t="s">
        <v>21</v>
      </c>
      <c r="AC9003">
        <v>1</v>
      </c>
    </row>
    <row r="9004" spans="1:29" x14ac:dyDescent="0.25">
      <c r="A9004">
        <v>345</v>
      </c>
      <c r="B9004">
        <v>345102</v>
      </c>
      <c r="C9004">
        <v>6285</v>
      </c>
      <c r="D9004" t="str">
        <f>VLOOKUP(C9004,'Schedule 3'!A:M,13,FALSE)</f>
        <v>Operational/Non-Service Expenses</v>
      </c>
      <c r="E9004">
        <v>78.44</v>
      </c>
      <c r="F9004" s="1">
        <v>42915</v>
      </c>
      <c r="G9004" t="s">
        <v>462</v>
      </c>
      <c r="H9004" t="s">
        <v>1000</v>
      </c>
      <c r="K9004">
        <v>876340</v>
      </c>
      <c r="L9004">
        <v>274145</v>
      </c>
      <c r="Q9004" t="s">
        <v>1264</v>
      </c>
      <c r="U9004">
        <v>6</v>
      </c>
      <c r="V9004">
        <v>17</v>
      </c>
      <c r="X9004">
        <v>3006695</v>
      </c>
      <c r="Y9004" t="s">
        <v>65</v>
      </c>
      <c r="Z9004">
        <v>345</v>
      </c>
      <c r="AA9004" t="s">
        <v>755</v>
      </c>
      <c r="AB9004" t="s">
        <v>21</v>
      </c>
      <c r="AC9004">
        <v>1</v>
      </c>
    </row>
    <row r="9005" spans="1:29" x14ac:dyDescent="0.25">
      <c r="A9005">
        <v>345</v>
      </c>
      <c r="B9005">
        <v>345101</v>
      </c>
      <c r="C9005">
        <v>5895</v>
      </c>
      <c r="D9005" t="str">
        <f>VLOOKUP(C9005,'Schedule 3'!A:M,13,FALSE)</f>
        <v>Operational/Non-Service Expenses</v>
      </c>
      <c r="E9005">
        <v>14.3</v>
      </c>
      <c r="F9005" s="1">
        <v>42916</v>
      </c>
      <c r="G9005" t="s">
        <v>462</v>
      </c>
      <c r="H9005" t="s">
        <v>848</v>
      </c>
      <c r="K9005">
        <v>876675</v>
      </c>
      <c r="L9005">
        <v>274375</v>
      </c>
      <c r="Q9005" t="s">
        <v>1264</v>
      </c>
      <c r="U9005">
        <v>6</v>
      </c>
      <c r="V9005">
        <v>17</v>
      </c>
      <c r="X9005">
        <v>3049664</v>
      </c>
      <c r="Y9005" t="s">
        <v>65</v>
      </c>
      <c r="Z9005">
        <v>345</v>
      </c>
      <c r="AA9005" t="s">
        <v>755</v>
      </c>
      <c r="AB9005" t="s">
        <v>21</v>
      </c>
      <c r="AC9005">
        <v>1</v>
      </c>
    </row>
    <row r="9006" spans="1:29" x14ac:dyDescent="0.25">
      <c r="A9006">
        <v>345</v>
      </c>
      <c r="B9006">
        <v>345101</v>
      </c>
      <c r="C9006">
        <v>5860</v>
      </c>
      <c r="D9006" t="str">
        <f>VLOOKUP(C9006,'Schedule 3'!A:M,13,FALSE)</f>
        <v>Other Personnel Related Expenses</v>
      </c>
      <c r="E9006">
        <v>2.12</v>
      </c>
      <c r="F9006" s="1">
        <v>42916</v>
      </c>
      <c r="G9006" t="s">
        <v>462</v>
      </c>
      <c r="H9006" t="s">
        <v>848</v>
      </c>
      <c r="K9006">
        <v>876675</v>
      </c>
      <c r="L9006">
        <v>274375</v>
      </c>
      <c r="Q9006" t="s">
        <v>1264</v>
      </c>
      <c r="U9006">
        <v>6</v>
      </c>
      <c r="V9006">
        <v>17</v>
      </c>
      <c r="X9006">
        <v>3049664</v>
      </c>
      <c r="Y9006" t="s">
        <v>65</v>
      </c>
      <c r="Z9006">
        <v>345</v>
      </c>
      <c r="AA9006" t="s">
        <v>755</v>
      </c>
      <c r="AB9006" t="s">
        <v>21</v>
      </c>
      <c r="AC9006">
        <v>2</v>
      </c>
    </row>
    <row r="9007" spans="1:29" x14ac:dyDescent="0.25">
      <c r="A9007">
        <v>345</v>
      </c>
      <c r="B9007">
        <v>345101</v>
      </c>
      <c r="C9007">
        <v>6290</v>
      </c>
      <c r="D9007" t="str">
        <f>VLOOKUP(C9007,'Schedule 3'!A:M,13,FALSE)</f>
        <v>Operational/Non-Service Expenses</v>
      </c>
      <c r="E9007">
        <v>130</v>
      </c>
      <c r="F9007" s="1">
        <v>42916</v>
      </c>
      <c r="G9007" t="s">
        <v>462</v>
      </c>
      <c r="H9007" t="s">
        <v>848</v>
      </c>
      <c r="K9007">
        <v>876675</v>
      </c>
      <c r="L9007">
        <v>274375</v>
      </c>
      <c r="Q9007" t="s">
        <v>1264</v>
      </c>
      <c r="U9007">
        <v>6</v>
      </c>
      <c r="V9007">
        <v>17</v>
      </c>
      <c r="X9007">
        <v>3049664</v>
      </c>
      <c r="Y9007" t="s">
        <v>65</v>
      </c>
      <c r="Z9007">
        <v>345</v>
      </c>
      <c r="AA9007" t="s">
        <v>755</v>
      </c>
      <c r="AB9007" t="s">
        <v>21</v>
      </c>
      <c r="AC9007">
        <v>3</v>
      </c>
    </row>
    <row r="9008" spans="1:29" x14ac:dyDescent="0.25">
      <c r="A9008">
        <v>345</v>
      </c>
      <c r="B9008">
        <v>345101</v>
      </c>
      <c r="C9008">
        <v>5860</v>
      </c>
      <c r="D9008" t="str">
        <f>VLOOKUP(C9008,'Schedule 3'!A:M,13,FALSE)</f>
        <v>Other Personnel Related Expenses</v>
      </c>
      <c r="E9008">
        <v>7.95</v>
      </c>
      <c r="F9008" s="1">
        <v>42916</v>
      </c>
      <c r="G9008" t="s">
        <v>462</v>
      </c>
      <c r="H9008" t="s">
        <v>848</v>
      </c>
      <c r="K9008">
        <v>876675</v>
      </c>
      <c r="L9008">
        <v>274375</v>
      </c>
      <c r="Q9008" t="s">
        <v>1264</v>
      </c>
      <c r="U9008">
        <v>6</v>
      </c>
      <c r="V9008">
        <v>17</v>
      </c>
      <c r="X9008">
        <v>3049664</v>
      </c>
      <c r="Y9008" t="s">
        <v>65</v>
      </c>
      <c r="Z9008">
        <v>345</v>
      </c>
      <c r="AA9008" t="s">
        <v>755</v>
      </c>
      <c r="AB9008" t="s">
        <v>21</v>
      </c>
      <c r="AC9008">
        <v>4</v>
      </c>
    </row>
    <row r="9009" spans="1:29" x14ac:dyDescent="0.25">
      <c r="A9009">
        <v>345</v>
      </c>
      <c r="B9009">
        <v>345102</v>
      </c>
      <c r="C9009">
        <v>5895</v>
      </c>
      <c r="D9009" t="str">
        <f>VLOOKUP(C9009,'Schedule 3'!A:M,13,FALSE)</f>
        <v>Operational/Non-Service Expenses</v>
      </c>
      <c r="E9009">
        <v>29.36</v>
      </c>
      <c r="F9009" s="1">
        <v>42916</v>
      </c>
      <c r="G9009" t="s">
        <v>462</v>
      </c>
      <c r="H9009" t="s">
        <v>1348</v>
      </c>
      <c r="K9009">
        <v>876676</v>
      </c>
      <c r="L9009">
        <v>274375</v>
      </c>
      <c r="Q9009" t="s">
        <v>1264</v>
      </c>
      <c r="U9009">
        <v>6</v>
      </c>
      <c r="V9009">
        <v>17</v>
      </c>
      <c r="X9009">
        <v>3000785</v>
      </c>
      <c r="Y9009" t="s">
        <v>65</v>
      </c>
      <c r="Z9009">
        <v>385</v>
      </c>
      <c r="AA9009" t="s">
        <v>755</v>
      </c>
      <c r="AB9009" t="s">
        <v>21</v>
      </c>
      <c r="AC9009">
        <v>2</v>
      </c>
    </row>
    <row r="9010" spans="1:29" x14ac:dyDescent="0.25">
      <c r="A9010">
        <v>345</v>
      </c>
      <c r="B9010">
        <v>345102</v>
      </c>
      <c r="C9010">
        <v>5490</v>
      </c>
      <c r="D9010" t="str">
        <f>VLOOKUP(C9010,'Schedule 3'!A:M,13,FALSE)</f>
        <v>Operational/Non-Service Expenses</v>
      </c>
      <c r="E9010">
        <v>-1.65</v>
      </c>
      <c r="F9010" s="1">
        <v>42916</v>
      </c>
      <c r="G9010" t="s">
        <v>462</v>
      </c>
      <c r="H9010" t="s">
        <v>1138</v>
      </c>
      <c r="I9010" t="s">
        <v>1159</v>
      </c>
      <c r="K9010">
        <v>876721</v>
      </c>
      <c r="L9010">
        <v>274377</v>
      </c>
      <c r="M9010">
        <v>250202</v>
      </c>
      <c r="N9010" t="s">
        <v>1015</v>
      </c>
      <c r="O9010" t="s">
        <v>1016</v>
      </c>
      <c r="Q9010" t="s">
        <v>1264</v>
      </c>
      <c r="U9010">
        <v>6</v>
      </c>
      <c r="V9010">
        <v>17</v>
      </c>
      <c r="X9010">
        <v>3005104</v>
      </c>
      <c r="Y9010" t="s">
        <v>65</v>
      </c>
      <c r="Z9010">
        <v>345</v>
      </c>
      <c r="AA9010" t="s">
        <v>755</v>
      </c>
      <c r="AB9010" t="s">
        <v>21</v>
      </c>
      <c r="AC9010">
        <v>2</v>
      </c>
    </row>
    <row r="9011" spans="1:29" x14ac:dyDescent="0.25">
      <c r="A9011">
        <v>345</v>
      </c>
      <c r="B9011">
        <v>345102</v>
      </c>
      <c r="C9011">
        <v>5960</v>
      </c>
      <c r="D9011" t="str">
        <f>VLOOKUP(C9011,'Schedule 3'!A:M,13,FALSE)</f>
        <v>Other Personnel Related Expenses</v>
      </c>
      <c r="E9011">
        <v>51.8</v>
      </c>
      <c r="F9011" s="1">
        <v>42919</v>
      </c>
      <c r="G9011" t="s">
        <v>462</v>
      </c>
      <c r="H9011" t="s">
        <v>841</v>
      </c>
      <c r="K9011">
        <v>876861</v>
      </c>
      <c r="L9011">
        <v>274441</v>
      </c>
      <c r="Q9011" t="s">
        <v>1264</v>
      </c>
      <c r="U9011">
        <v>7</v>
      </c>
      <c r="V9011">
        <v>17</v>
      </c>
      <c r="X9011">
        <v>3004979</v>
      </c>
      <c r="Y9011" t="s">
        <v>65</v>
      </c>
      <c r="Z9011">
        <v>345</v>
      </c>
      <c r="AA9011" t="s">
        <v>755</v>
      </c>
      <c r="AB9011" t="s">
        <v>21</v>
      </c>
      <c r="AC9011">
        <v>1</v>
      </c>
    </row>
    <row r="9012" spans="1:29" x14ac:dyDescent="0.25">
      <c r="A9012">
        <v>345</v>
      </c>
      <c r="B9012">
        <v>345102</v>
      </c>
      <c r="C9012">
        <v>5960</v>
      </c>
      <c r="D9012" t="str">
        <f>VLOOKUP(C9012,'Schedule 3'!A:M,13,FALSE)</f>
        <v>Other Personnel Related Expenses</v>
      </c>
      <c r="E9012">
        <v>36.799999999999997</v>
      </c>
      <c r="F9012" s="1">
        <v>42919</v>
      </c>
      <c r="G9012" t="s">
        <v>462</v>
      </c>
      <c r="H9012" t="s">
        <v>841</v>
      </c>
      <c r="K9012">
        <v>876862</v>
      </c>
      <c r="L9012">
        <v>274441</v>
      </c>
      <c r="Q9012" t="s">
        <v>1264</v>
      </c>
      <c r="U9012">
        <v>7</v>
      </c>
      <c r="V9012">
        <v>17</v>
      </c>
      <c r="X9012">
        <v>3004979</v>
      </c>
      <c r="Y9012" t="s">
        <v>65</v>
      </c>
      <c r="Z9012">
        <v>345</v>
      </c>
      <c r="AA9012" t="s">
        <v>755</v>
      </c>
      <c r="AB9012" t="s">
        <v>21</v>
      </c>
      <c r="AC9012">
        <v>1</v>
      </c>
    </row>
    <row r="9013" spans="1:29" x14ac:dyDescent="0.25">
      <c r="A9013">
        <v>345</v>
      </c>
      <c r="B9013">
        <v>345102</v>
      </c>
      <c r="C9013">
        <v>5895</v>
      </c>
      <c r="D9013" t="str">
        <f>VLOOKUP(C9013,'Schedule 3'!A:M,13,FALSE)</f>
        <v>Operational/Non-Service Expenses</v>
      </c>
      <c r="E9013">
        <v>20.399999999999999</v>
      </c>
      <c r="F9013" s="1">
        <v>42919</v>
      </c>
      <c r="G9013" t="s">
        <v>462</v>
      </c>
      <c r="H9013" t="s">
        <v>867</v>
      </c>
      <c r="K9013">
        <v>876872</v>
      </c>
      <c r="L9013">
        <v>274441</v>
      </c>
      <c r="Q9013" t="s">
        <v>1264</v>
      </c>
      <c r="U9013">
        <v>7</v>
      </c>
      <c r="V9013">
        <v>17</v>
      </c>
      <c r="X9013">
        <v>3029848</v>
      </c>
      <c r="Y9013" t="s">
        <v>65</v>
      </c>
      <c r="Z9013">
        <v>345</v>
      </c>
      <c r="AA9013" t="s">
        <v>755</v>
      </c>
      <c r="AB9013" t="s">
        <v>21</v>
      </c>
      <c r="AC9013">
        <v>1</v>
      </c>
    </row>
    <row r="9014" spans="1:29" x14ac:dyDescent="0.25">
      <c r="A9014">
        <v>345</v>
      </c>
      <c r="B9014">
        <v>345102</v>
      </c>
      <c r="C9014">
        <v>6285</v>
      </c>
      <c r="D9014" t="str">
        <f>VLOOKUP(C9014,'Schedule 3'!A:M,13,FALSE)</f>
        <v>Operational/Non-Service Expenses</v>
      </c>
      <c r="E9014">
        <v>9.31</v>
      </c>
      <c r="F9014" s="1">
        <v>42919</v>
      </c>
      <c r="G9014" t="s">
        <v>462</v>
      </c>
      <c r="H9014" t="s">
        <v>867</v>
      </c>
      <c r="K9014">
        <v>876872</v>
      </c>
      <c r="L9014">
        <v>274441</v>
      </c>
      <c r="Q9014" t="s">
        <v>1264</v>
      </c>
      <c r="U9014">
        <v>7</v>
      </c>
      <c r="V9014">
        <v>17</v>
      </c>
      <c r="X9014">
        <v>3029848</v>
      </c>
      <c r="Y9014" t="s">
        <v>65</v>
      </c>
      <c r="Z9014">
        <v>345</v>
      </c>
      <c r="AA9014" t="s">
        <v>755</v>
      </c>
      <c r="AB9014" t="s">
        <v>21</v>
      </c>
      <c r="AC9014">
        <v>2</v>
      </c>
    </row>
    <row r="9015" spans="1:29" x14ac:dyDescent="0.25">
      <c r="A9015">
        <v>345</v>
      </c>
      <c r="B9015">
        <v>345102</v>
      </c>
      <c r="C9015">
        <v>6285</v>
      </c>
      <c r="D9015" t="str">
        <f>VLOOKUP(C9015,'Schedule 3'!A:M,13,FALSE)</f>
        <v>Operational/Non-Service Expenses</v>
      </c>
      <c r="E9015">
        <v>95.37</v>
      </c>
      <c r="F9015" s="1">
        <v>42919</v>
      </c>
      <c r="G9015" t="s">
        <v>462</v>
      </c>
      <c r="H9015" t="s">
        <v>867</v>
      </c>
      <c r="K9015">
        <v>876872</v>
      </c>
      <c r="L9015">
        <v>274441</v>
      </c>
      <c r="Q9015" t="s">
        <v>1264</v>
      </c>
      <c r="U9015">
        <v>7</v>
      </c>
      <c r="V9015">
        <v>17</v>
      </c>
      <c r="X9015">
        <v>3029848</v>
      </c>
      <c r="Y9015" t="s">
        <v>65</v>
      </c>
      <c r="Z9015">
        <v>345</v>
      </c>
      <c r="AA9015" t="s">
        <v>755</v>
      </c>
      <c r="AB9015" t="s">
        <v>21</v>
      </c>
      <c r="AC9015">
        <v>3</v>
      </c>
    </row>
    <row r="9016" spans="1:29" x14ac:dyDescent="0.25">
      <c r="A9016">
        <v>345</v>
      </c>
      <c r="B9016">
        <v>345102</v>
      </c>
      <c r="C9016">
        <v>6255</v>
      </c>
      <c r="D9016" t="str">
        <f>VLOOKUP(C9016,'Schedule 3'!A:M,13,FALSE)</f>
        <v>Operational/Non-Service Expenses</v>
      </c>
      <c r="E9016">
        <v>2.68</v>
      </c>
      <c r="F9016" s="1">
        <v>42919</v>
      </c>
      <c r="G9016" t="s">
        <v>462</v>
      </c>
      <c r="H9016" t="s">
        <v>867</v>
      </c>
      <c r="K9016">
        <v>876872</v>
      </c>
      <c r="L9016">
        <v>274441</v>
      </c>
      <c r="Q9016" t="s">
        <v>1264</v>
      </c>
      <c r="U9016">
        <v>7</v>
      </c>
      <c r="V9016">
        <v>17</v>
      </c>
      <c r="X9016">
        <v>3029848</v>
      </c>
      <c r="Y9016" t="s">
        <v>65</v>
      </c>
      <c r="Z9016">
        <v>345</v>
      </c>
      <c r="AA9016" t="s">
        <v>755</v>
      </c>
      <c r="AB9016" t="s">
        <v>21</v>
      </c>
      <c r="AC9016">
        <v>4</v>
      </c>
    </row>
    <row r="9017" spans="1:29" x14ac:dyDescent="0.25">
      <c r="A9017">
        <v>345</v>
      </c>
      <c r="B9017">
        <v>345102</v>
      </c>
      <c r="C9017">
        <v>5880</v>
      </c>
      <c r="D9017" t="str">
        <f>VLOOKUP(C9017,'Schedule 3'!A:M,13,FALSE)</f>
        <v>Other Personnel Related Expenses</v>
      </c>
      <c r="E9017">
        <v>3.05</v>
      </c>
      <c r="F9017" s="1">
        <v>42919</v>
      </c>
      <c r="G9017" t="s">
        <v>462</v>
      </c>
      <c r="H9017" t="s">
        <v>867</v>
      </c>
      <c r="K9017">
        <v>876872</v>
      </c>
      <c r="L9017">
        <v>274441</v>
      </c>
      <c r="Q9017" t="s">
        <v>1264</v>
      </c>
      <c r="U9017">
        <v>7</v>
      </c>
      <c r="V9017">
        <v>17</v>
      </c>
      <c r="X9017">
        <v>3029848</v>
      </c>
      <c r="Y9017" t="s">
        <v>65</v>
      </c>
      <c r="Z9017">
        <v>345</v>
      </c>
      <c r="AA9017" t="s">
        <v>755</v>
      </c>
      <c r="AB9017" t="s">
        <v>21</v>
      </c>
      <c r="AC9017">
        <v>5</v>
      </c>
    </row>
    <row r="9018" spans="1:29" x14ac:dyDescent="0.25">
      <c r="A9018">
        <v>345</v>
      </c>
      <c r="B9018">
        <v>345102</v>
      </c>
      <c r="C9018">
        <v>6285</v>
      </c>
      <c r="D9018" t="str">
        <f>VLOOKUP(C9018,'Schedule 3'!A:M,13,FALSE)</f>
        <v>Operational/Non-Service Expenses</v>
      </c>
      <c r="E9018">
        <v>13.47</v>
      </c>
      <c r="F9018" s="1">
        <v>42919</v>
      </c>
      <c r="G9018" t="s">
        <v>462</v>
      </c>
      <c r="H9018" t="s">
        <v>867</v>
      </c>
      <c r="K9018">
        <v>876872</v>
      </c>
      <c r="L9018">
        <v>274441</v>
      </c>
      <c r="Q9018" t="s">
        <v>1264</v>
      </c>
      <c r="U9018">
        <v>7</v>
      </c>
      <c r="V9018">
        <v>17</v>
      </c>
      <c r="X9018">
        <v>3029848</v>
      </c>
      <c r="Y9018" t="s">
        <v>65</v>
      </c>
      <c r="Z9018">
        <v>345</v>
      </c>
      <c r="AA9018" t="s">
        <v>755</v>
      </c>
      <c r="AB9018" t="s">
        <v>21</v>
      </c>
      <c r="AC9018">
        <v>6</v>
      </c>
    </row>
    <row r="9019" spans="1:29" x14ac:dyDescent="0.25">
      <c r="A9019">
        <v>345</v>
      </c>
      <c r="B9019">
        <v>345102</v>
      </c>
      <c r="C9019">
        <v>6260</v>
      </c>
      <c r="D9019" t="str">
        <f>VLOOKUP(C9019,'Schedule 3'!A:M,13,FALSE)</f>
        <v>Operational/Non-Service Expenses</v>
      </c>
      <c r="E9019">
        <v>223.46</v>
      </c>
      <c r="F9019" s="1">
        <v>42919</v>
      </c>
      <c r="G9019" t="s">
        <v>462</v>
      </c>
      <c r="H9019" t="s">
        <v>878</v>
      </c>
      <c r="K9019">
        <v>876874</v>
      </c>
      <c r="L9019">
        <v>274441</v>
      </c>
      <c r="Q9019" t="s">
        <v>1264</v>
      </c>
      <c r="U9019">
        <v>7</v>
      </c>
      <c r="V9019">
        <v>17</v>
      </c>
      <c r="X9019">
        <v>3000092</v>
      </c>
      <c r="Y9019" t="s">
        <v>65</v>
      </c>
      <c r="Z9019">
        <v>345</v>
      </c>
      <c r="AA9019" t="s">
        <v>755</v>
      </c>
      <c r="AB9019" t="s">
        <v>21</v>
      </c>
      <c r="AC9019">
        <v>1</v>
      </c>
    </row>
    <row r="9020" spans="1:29" x14ac:dyDescent="0.25">
      <c r="A9020">
        <v>345</v>
      </c>
      <c r="B9020">
        <v>345101</v>
      </c>
      <c r="C9020">
        <v>6255</v>
      </c>
      <c r="D9020" t="str">
        <f>VLOOKUP(C9020,'Schedule 3'!A:M,13,FALSE)</f>
        <v>Operational/Non-Service Expenses</v>
      </c>
      <c r="E9020">
        <v>34.5</v>
      </c>
      <c r="F9020" s="1">
        <v>42919</v>
      </c>
      <c r="G9020" t="s">
        <v>462</v>
      </c>
      <c r="H9020" t="s">
        <v>571</v>
      </c>
      <c r="K9020">
        <v>876878</v>
      </c>
      <c r="L9020">
        <v>274441</v>
      </c>
      <c r="Q9020" t="s">
        <v>1264</v>
      </c>
      <c r="U9020">
        <v>7</v>
      </c>
      <c r="V9020">
        <v>17</v>
      </c>
      <c r="X9020">
        <v>3004977</v>
      </c>
      <c r="Y9020" t="s">
        <v>65</v>
      </c>
      <c r="Z9020">
        <v>345</v>
      </c>
      <c r="AA9020" t="s">
        <v>755</v>
      </c>
      <c r="AB9020" t="s">
        <v>21</v>
      </c>
      <c r="AC9020">
        <v>1</v>
      </c>
    </row>
    <row r="9021" spans="1:29" x14ac:dyDescent="0.25">
      <c r="A9021">
        <v>345</v>
      </c>
      <c r="B9021">
        <v>345103</v>
      </c>
      <c r="C9021">
        <v>6345</v>
      </c>
      <c r="D9021" t="str">
        <f>VLOOKUP(C9021,'Schedule 3'!A:M,13,FALSE)</f>
        <v>Operational/Non-Service Expenses</v>
      </c>
      <c r="E9021">
        <v>28.78</v>
      </c>
      <c r="F9021" s="1">
        <v>42921</v>
      </c>
      <c r="G9021" t="s">
        <v>462</v>
      </c>
      <c r="H9021" t="s">
        <v>925</v>
      </c>
      <c r="K9021">
        <v>877292</v>
      </c>
      <c r="L9021">
        <v>274616</v>
      </c>
      <c r="Q9021" t="s">
        <v>1264</v>
      </c>
      <c r="U9021">
        <v>7</v>
      </c>
      <c r="V9021">
        <v>17</v>
      </c>
      <c r="X9021">
        <v>3005740</v>
      </c>
      <c r="Y9021" t="s">
        <v>65</v>
      </c>
      <c r="Z9021">
        <v>390</v>
      </c>
      <c r="AA9021" t="s">
        <v>755</v>
      </c>
      <c r="AB9021" t="s">
        <v>21</v>
      </c>
      <c r="AC9021">
        <v>1</v>
      </c>
    </row>
    <row r="9022" spans="1:29" x14ac:dyDescent="0.25">
      <c r="A9022">
        <v>345</v>
      </c>
      <c r="B9022">
        <v>345101</v>
      </c>
      <c r="C9022">
        <v>6310</v>
      </c>
      <c r="D9022" t="str">
        <f>VLOOKUP(C9022,'Schedule 3'!A:M,13,FALSE)</f>
        <v>Operational/Non-Service Expenses</v>
      </c>
      <c r="E9022">
        <v>19.47</v>
      </c>
      <c r="F9022" s="1">
        <v>42921</v>
      </c>
      <c r="G9022" t="s">
        <v>462</v>
      </c>
      <c r="H9022" t="s">
        <v>925</v>
      </c>
      <c r="K9022">
        <v>877293</v>
      </c>
      <c r="L9022">
        <v>274616</v>
      </c>
      <c r="Q9022" t="s">
        <v>1264</v>
      </c>
      <c r="U9022">
        <v>7</v>
      </c>
      <c r="V9022">
        <v>17</v>
      </c>
      <c r="X9022">
        <v>3005740</v>
      </c>
      <c r="Y9022" t="s">
        <v>65</v>
      </c>
      <c r="Z9022">
        <v>345</v>
      </c>
      <c r="AA9022" t="s">
        <v>755</v>
      </c>
      <c r="AB9022" t="s">
        <v>21</v>
      </c>
      <c r="AC9022">
        <v>1</v>
      </c>
    </row>
    <row r="9023" spans="1:29" x14ac:dyDescent="0.25">
      <c r="A9023">
        <v>345</v>
      </c>
      <c r="B9023">
        <v>345101</v>
      </c>
      <c r="C9023">
        <v>6310</v>
      </c>
      <c r="D9023" t="str">
        <f>VLOOKUP(C9023,'Schedule 3'!A:M,13,FALSE)</f>
        <v>Operational/Non-Service Expenses</v>
      </c>
      <c r="E9023">
        <v>8.44</v>
      </c>
      <c r="F9023" s="1">
        <v>42921</v>
      </c>
      <c r="G9023" t="s">
        <v>462</v>
      </c>
      <c r="H9023" t="s">
        <v>925</v>
      </c>
      <c r="K9023">
        <v>877294</v>
      </c>
      <c r="L9023">
        <v>274616</v>
      </c>
      <c r="Q9023" t="s">
        <v>1264</v>
      </c>
      <c r="U9023">
        <v>7</v>
      </c>
      <c r="V9023">
        <v>17</v>
      </c>
      <c r="X9023">
        <v>3005740</v>
      </c>
      <c r="Y9023" t="s">
        <v>65</v>
      </c>
      <c r="Z9023">
        <v>345</v>
      </c>
      <c r="AA9023" t="s">
        <v>755</v>
      </c>
      <c r="AB9023" t="s">
        <v>21</v>
      </c>
      <c r="AC9023">
        <v>1</v>
      </c>
    </row>
    <row r="9024" spans="1:29" x14ac:dyDescent="0.25">
      <c r="A9024">
        <v>345</v>
      </c>
      <c r="B9024">
        <v>345102</v>
      </c>
      <c r="C9024">
        <v>6310</v>
      </c>
      <c r="D9024" t="str">
        <f>VLOOKUP(C9024,'Schedule 3'!A:M,13,FALSE)</f>
        <v>Operational/Non-Service Expenses</v>
      </c>
      <c r="E9024">
        <v>16.940000000000001</v>
      </c>
      <c r="F9024" s="1">
        <v>42921</v>
      </c>
      <c r="G9024" t="s">
        <v>462</v>
      </c>
      <c r="H9024" t="s">
        <v>926</v>
      </c>
      <c r="K9024">
        <v>877326</v>
      </c>
      <c r="L9024">
        <v>274616</v>
      </c>
      <c r="Q9024" t="s">
        <v>1264</v>
      </c>
      <c r="U9024">
        <v>7</v>
      </c>
      <c r="V9024">
        <v>17</v>
      </c>
      <c r="X9024">
        <v>3006714</v>
      </c>
      <c r="Y9024" t="s">
        <v>65</v>
      </c>
      <c r="Z9024">
        <v>345</v>
      </c>
      <c r="AA9024" t="s">
        <v>755</v>
      </c>
      <c r="AB9024" t="s">
        <v>21</v>
      </c>
      <c r="AC9024">
        <v>1</v>
      </c>
    </row>
    <row r="9025" spans="1:29" x14ac:dyDescent="0.25">
      <c r="A9025">
        <v>345</v>
      </c>
      <c r="B9025">
        <v>345101</v>
      </c>
      <c r="C9025">
        <v>6200</v>
      </c>
      <c r="D9025" t="str">
        <f>VLOOKUP(C9025,'Schedule 3'!A:M,13,FALSE)</f>
        <v>Transport/Travel Expenses</v>
      </c>
      <c r="E9025">
        <v>16.100000000000001</v>
      </c>
      <c r="F9025" s="1">
        <v>42922</v>
      </c>
      <c r="G9025" t="s">
        <v>462</v>
      </c>
      <c r="H9025" t="s">
        <v>91</v>
      </c>
      <c r="K9025">
        <v>877555</v>
      </c>
      <c r="L9025">
        <v>274643</v>
      </c>
      <c r="Q9025" t="s">
        <v>1264</v>
      </c>
      <c r="U9025">
        <v>7</v>
      </c>
      <c r="V9025">
        <v>17</v>
      </c>
      <c r="X9025">
        <v>1099901</v>
      </c>
      <c r="Y9025" t="s">
        <v>65</v>
      </c>
      <c r="Z9025">
        <v>700</v>
      </c>
      <c r="AA9025" t="s">
        <v>755</v>
      </c>
      <c r="AB9025" t="s">
        <v>21</v>
      </c>
      <c r="AC9025">
        <v>2</v>
      </c>
    </row>
    <row r="9026" spans="1:29" x14ac:dyDescent="0.25">
      <c r="A9026">
        <v>345</v>
      </c>
      <c r="B9026">
        <v>345101</v>
      </c>
      <c r="C9026">
        <v>6195</v>
      </c>
      <c r="D9026" t="str">
        <f>VLOOKUP(C9026,'Schedule 3'!A:M,13,FALSE)</f>
        <v>Transport/Travel Expenses</v>
      </c>
      <c r="E9026">
        <v>463.32</v>
      </c>
      <c r="F9026" s="1">
        <v>42922</v>
      </c>
      <c r="G9026" t="s">
        <v>462</v>
      </c>
      <c r="H9026" t="s">
        <v>91</v>
      </c>
      <c r="K9026">
        <v>877555</v>
      </c>
      <c r="L9026">
        <v>274643</v>
      </c>
      <c r="Q9026" t="s">
        <v>1264</v>
      </c>
      <c r="U9026">
        <v>7</v>
      </c>
      <c r="V9026">
        <v>17</v>
      </c>
      <c r="X9026">
        <v>1099901</v>
      </c>
      <c r="Y9026" t="s">
        <v>65</v>
      </c>
      <c r="Z9026">
        <v>700</v>
      </c>
      <c r="AA9026" t="s">
        <v>755</v>
      </c>
      <c r="AB9026" t="s">
        <v>21</v>
      </c>
      <c r="AC9026">
        <v>6</v>
      </c>
    </row>
    <row r="9027" spans="1:29" x14ac:dyDescent="0.25">
      <c r="A9027">
        <v>345</v>
      </c>
      <c r="B9027">
        <v>345102</v>
      </c>
      <c r="C9027">
        <v>5895</v>
      </c>
      <c r="D9027" t="str">
        <f>VLOOKUP(C9027,'Schedule 3'!A:M,13,FALSE)</f>
        <v>Operational/Non-Service Expenses</v>
      </c>
      <c r="E9027">
        <v>43.86</v>
      </c>
      <c r="F9027" s="1">
        <v>42922</v>
      </c>
      <c r="G9027" t="s">
        <v>462</v>
      </c>
      <c r="H9027" t="s">
        <v>850</v>
      </c>
      <c r="K9027">
        <v>877690</v>
      </c>
      <c r="L9027">
        <v>274708</v>
      </c>
      <c r="Q9027" t="s">
        <v>1264</v>
      </c>
      <c r="U9027">
        <v>7</v>
      </c>
      <c r="V9027">
        <v>17</v>
      </c>
      <c r="X9027">
        <v>3000067</v>
      </c>
      <c r="Y9027" t="s">
        <v>65</v>
      </c>
      <c r="Z9027">
        <v>345</v>
      </c>
      <c r="AA9027" t="s">
        <v>755</v>
      </c>
      <c r="AB9027" t="s">
        <v>21</v>
      </c>
      <c r="AC9027">
        <v>1</v>
      </c>
    </row>
    <row r="9028" spans="1:29" x14ac:dyDescent="0.25">
      <c r="A9028">
        <v>345</v>
      </c>
      <c r="B9028">
        <v>345101</v>
      </c>
      <c r="C9028">
        <v>5955</v>
      </c>
      <c r="D9028" t="str">
        <f>VLOOKUP(C9028,'Schedule 3'!A:M,13,FALSE)</f>
        <v>Other Personnel Related Expenses</v>
      </c>
      <c r="E9028">
        <v>150</v>
      </c>
      <c r="F9028" s="1">
        <v>42922</v>
      </c>
      <c r="G9028" t="s">
        <v>462</v>
      </c>
      <c r="H9028" t="s">
        <v>913</v>
      </c>
      <c r="K9028">
        <v>877734</v>
      </c>
      <c r="L9028">
        <v>274708</v>
      </c>
      <c r="Q9028" t="s">
        <v>1264</v>
      </c>
      <c r="U9028">
        <v>7</v>
      </c>
      <c r="V9028">
        <v>17</v>
      </c>
      <c r="X9028">
        <v>3006948</v>
      </c>
      <c r="Y9028" t="s">
        <v>65</v>
      </c>
      <c r="Z9028">
        <v>345</v>
      </c>
      <c r="AA9028" t="s">
        <v>755</v>
      </c>
      <c r="AB9028" t="s">
        <v>21</v>
      </c>
      <c r="AC9028">
        <v>1</v>
      </c>
    </row>
    <row r="9029" spans="1:29" x14ac:dyDescent="0.25">
      <c r="A9029">
        <v>345</v>
      </c>
      <c r="B9029">
        <v>345102</v>
      </c>
      <c r="C9029">
        <v>5785</v>
      </c>
      <c r="D9029" t="str">
        <f>VLOOKUP(C9029,'Schedule 3'!A:M,13,FALSE)</f>
        <v>Operational/Non-Service Expenses</v>
      </c>
      <c r="E9029">
        <v>69</v>
      </c>
      <c r="F9029" s="1">
        <v>42922</v>
      </c>
      <c r="G9029" t="s">
        <v>462</v>
      </c>
      <c r="H9029" t="s">
        <v>1349</v>
      </c>
      <c r="K9029">
        <v>877739</v>
      </c>
      <c r="L9029">
        <v>274708</v>
      </c>
      <c r="Q9029" t="s">
        <v>1264</v>
      </c>
      <c r="U9029">
        <v>7</v>
      </c>
      <c r="V9029">
        <v>17</v>
      </c>
      <c r="X9029">
        <v>3057933</v>
      </c>
      <c r="Y9029" t="s">
        <v>65</v>
      </c>
      <c r="Z9029">
        <v>345</v>
      </c>
      <c r="AA9029" t="s">
        <v>755</v>
      </c>
      <c r="AB9029" t="s">
        <v>21</v>
      </c>
      <c r="AC9029">
        <v>1</v>
      </c>
    </row>
    <row r="9030" spans="1:29" x14ac:dyDescent="0.25">
      <c r="A9030">
        <v>345</v>
      </c>
      <c r="B9030">
        <v>345102</v>
      </c>
      <c r="C9030">
        <v>5545</v>
      </c>
      <c r="D9030" t="str">
        <f>VLOOKUP(C9030,'Schedule 3'!A:M,13,FALSE)</f>
        <v>Operational/Non-Service Expenses</v>
      </c>
      <c r="E9030">
        <v>66.510000000000005</v>
      </c>
      <c r="F9030" s="1">
        <v>42916</v>
      </c>
      <c r="G9030" t="s">
        <v>462</v>
      </c>
      <c r="H9030" t="s">
        <v>1337</v>
      </c>
      <c r="K9030">
        <v>878020</v>
      </c>
      <c r="L9030">
        <v>274932</v>
      </c>
      <c r="Q9030" t="s">
        <v>1264</v>
      </c>
      <c r="U9030">
        <v>6</v>
      </c>
      <c r="V9030">
        <v>17</v>
      </c>
      <c r="X9030">
        <v>3035654</v>
      </c>
      <c r="Y9030" t="s">
        <v>65</v>
      </c>
      <c r="Z9030">
        <v>102</v>
      </c>
      <c r="AA9030" t="s">
        <v>755</v>
      </c>
      <c r="AB9030" t="s">
        <v>21</v>
      </c>
      <c r="AC9030">
        <v>164</v>
      </c>
    </row>
    <row r="9031" spans="1:29" x14ac:dyDescent="0.25">
      <c r="A9031">
        <v>345</v>
      </c>
      <c r="B9031">
        <v>345102</v>
      </c>
      <c r="C9031">
        <v>5545</v>
      </c>
      <c r="D9031" t="str">
        <f>VLOOKUP(C9031,'Schedule 3'!A:M,13,FALSE)</f>
        <v>Operational/Non-Service Expenses</v>
      </c>
      <c r="E9031">
        <v>72.790000000000006</v>
      </c>
      <c r="F9031" s="1">
        <v>42916</v>
      </c>
      <c r="G9031" t="s">
        <v>462</v>
      </c>
      <c r="H9031" t="s">
        <v>1337</v>
      </c>
      <c r="K9031">
        <v>878021</v>
      </c>
      <c r="L9031">
        <v>274932</v>
      </c>
      <c r="Q9031" t="s">
        <v>1264</v>
      </c>
      <c r="U9031">
        <v>6</v>
      </c>
      <c r="V9031">
        <v>17</v>
      </c>
      <c r="X9031">
        <v>3035654</v>
      </c>
      <c r="Y9031" t="s">
        <v>65</v>
      </c>
      <c r="Z9031">
        <v>102</v>
      </c>
      <c r="AA9031" t="s">
        <v>755</v>
      </c>
      <c r="AB9031" t="s">
        <v>21</v>
      </c>
      <c r="AC9031">
        <v>48</v>
      </c>
    </row>
    <row r="9032" spans="1:29" x14ac:dyDescent="0.25">
      <c r="A9032">
        <v>345</v>
      </c>
      <c r="B9032">
        <v>345102</v>
      </c>
      <c r="C9032">
        <v>5545</v>
      </c>
      <c r="D9032" t="str">
        <f>VLOOKUP(C9032,'Schedule 3'!A:M,13,FALSE)</f>
        <v>Operational/Non-Service Expenses</v>
      </c>
      <c r="E9032">
        <v>71.14</v>
      </c>
      <c r="F9032" s="1">
        <v>42916</v>
      </c>
      <c r="G9032" t="s">
        <v>462</v>
      </c>
      <c r="H9032" t="s">
        <v>1337</v>
      </c>
      <c r="K9032">
        <v>878021</v>
      </c>
      <c r="L9032">
        <v>274932</v>
      </c>
      <c r="Q9032" t="s">
        <v>1264</v>
      </c>
      <c r="U9032">
        <v>6</v>
      </c>
      <c r="V9032">
        <v>17</v>
      </c>
      <c r="X9032">
        <v>3035654</v>
      </c>
      <c r="Y9032" t="s">
        <v>65</v>
      </c>
      <c r="Z9032">
        <v>102</v>
      </c>
      <c r="AA9032" t="s">
        <v>755</v>
      </c>
      <c r="AB9032" t="s">
        <v>21</v>
      </c>
      <c r="AC9032">
        <v>107</v>
      </c>
    </row>
    <row r="9033" spans="1:29" x14ac:dyDescent="0.25">
      <c r="A9033">
        <v>345</v>
      </c>
      <c r="B9033">
        <v>345102</v>
      </c>
      <c r="C9033">
        <v>5545</v>
      </c>
      <c r="D9033" t="str">
        <f>VLOOKUP(C9033,'Schedule 3'!A:M,13,FALSE)</f>
        <v>Operational/Non-Service Expenses</v>
      </c>
      <c r="E9033">
        <v>0.06</v>
      </c>
      <c r="F9033" s="1">
        <v>42916</v>
      </c>
      <c r="G9033" t="s">
        <v>462</v>
      </c>
      <c r="H9033" t="s">
        <v>1337</v>
      </c>
      <c r="K9033">
        <v>878022</v>
      </c>
      <c r="L9033">
        <v>274936</v>
      </c>
      <c r="Q9033" t="s">
        <v>1264</v>
      </c>
      <c r="U9033">
        <v>6</v>
      </c>
      <c r="V9033">
        <v>17</v>
      </c>
      <c r="X9033">
        <v>3035654</v>
      </c>
      <c r="Y9033" t="s">
        <v>65</v>
      </c>
      <c r="Z9033">
        <v>102</v>
      </c>
      <c r="AA9033" t="s">
        <v>755</v>
      </c>
      <c r="AB9033" t="s">
        <v>21</v>
      </c>
      <c r="AC9033">
        <v>52</v>
      </c>
    </row>
    <row r="9034" spans="1:29" x14ac:dyDescent="0.25">
      <c r="A9034">
        <v>345</v>
      </c>
      <c r="B9034">
        <v>345102</v>
      </c>
      <c r="C9034">
        <v>6285</v>
      </c>
      <c r="D9034" t="str">
        <f>VLOOKUP(C9034,'Schedule 3'!A:M,13,FALSE)</f>
        <v>Operational/Non-Service Expenses</v>
      </c>
      <c r="E9034">
        <v>114.14</v>
      </c>
      <c r="F9034" s="1">
        <v>42923</v>
      </c>
      <c r="G9034" t="s">
        <v>462</v>
      </c>
      <c r="H9034" t="s">
        <v>851</v>
      </c>
      <c r="K9034">
        <v>878072</v>
      </c>
      <c r="L9034">
        <v>274955</v>
      </c>
      <c r="Q9034" t="s">
        <v>1264</v>
      </c>
      <c r="U9034">
        <v>7</v>
      </c>
      <c r="V9034">
        <v>17</v>
      </c>
      <c r="X9034">
        <v>3000863</v>
      </c>
      <c r="Y9034" t="s">
        <v>65</v>
      </c>
      <c r="Z9034">
        <v>345</v>
      </c>
      <c r="AA9034" t="s">
        <v>755</v>
      </c>
      <c r="AB9034" t="s">
        <v>21</v>
      </c>
      <c r="AC9034">
        <v>1</v>
      </c>
    </row>
    <row r="9035" spans="1:29" x14ac:dyDescent="0.25">
      <c r="A9035">
        <v>345</v>
      </c>
      <c r="B9035">
        <v>345103</v>
      </c>
      <c r="C9035">
        <v>6320</v>
      </c>
      <c r="D9035" t="str">
        <f>VLOOKUP(C9035,'Schedule 3'!A:M,13,FALSE)</f>
        <v>Operational/Non-Service Expenses</v>
      </c>
      <c r="E9035">
        <v>20.32</v>
      </c>
      <c r="F9035" s="1">
        <v>42923</v>
      </c>
      <c r="G9035" t="s">
        <v>462</v>
      </c>
      <c r="H9035" t="s">
        <v>925</v>
      </c>
      <c r="K9035">
        <v>878075</v>
      </c>
      <c r="L9035">
        <v>274955</v>
      </c>
      <c r="Q9035" t="s">
        <v>1264</v>
      </c>
      <c r="U9035">
        <v>7</v>
      </c>
      <c r="V9035">
        <v>17</v>
      </c>
      <c r="X9035">
        <v>3005740</v>
      </c>
      <c r="Y9035" t="s">
        <v>65</v>
      </c>
      <c r="Z9035">
        <v>345</v>
      </c>
      <c r="AA9035" t="s">
        <v>755</v>
      </c>
      <c r="AB9035" t="s">
        <v>21</v>
      </c>
      <c r="AC9035">
        <v>1</v>
      </c>
    </row>
    <row r="9036" spans="1:29" x14ac:dyDescent="0.25">
      <c r="A9036">
        <v>345</v>
      </c>
      <c r="B9036">
        <v>345102</v>
      </c>
      <c r="C9036">
        <v>6255</v>
      </c>
      <c r="D9036" t="str">
        <f>VLOOKUP(C9036,'Schedule 3'!A:M,13,FALSE)</f>
        <v>Operational/Non-Service Expenses</v>
      </c>
      <c r="E9036">
        <v>75</v>
      </c>
      <c r="F9036" s="1">
        <v>42923</v>
      </c>
      <c r="G9036" t="s">
        <v>462</v>
      </c>
      <c r="H9036" t="s">
        <v>1279</v>
      </c>
      <c r="K9036">
        <v>878082</v>
      </c>
      <c r="L9036">
        <v>274955</v>
      </c>
      <c r="Q9036" t="s">
        <v>1264</v>
      </c>
      <c r="U9036">
        <v>7</v>
      </c>
      <c r="V9036">
        <v>17</v>
      </c>
      <c r="X9036">
        <v>3029878</v>
      </c>
      <c r="Y9036" t="s">
        <v>65</v>
      </c>
      <c r="Z9036">
        <v>345</v>
      </c>
      <c r="AA9036" t="s">
        <v>755</v>
      </c>
      <c r="AB9036" t="s">
        <v>21</v>
      </c>
      <c r="AC9036">
        <v>1</v>
      </c>
    </row>
    <row r="9037" spans="1:29" x14ac:dyDescent="0.25">
      <c r="A9037">
        <v>345</v>
      </c>
      <c r="B9037">
        <v>345103</v>
      </c>
      <c r="C9037">
        <v>6320</v>
      </c>
      <c r="D9037" t="str">
        <f>VLOOKUP(C9037,'Schedule 3'!A:M,13,FALSE)</f>
        <v>Operational/Non-Service Expenses</v>
      </c>
      <c r="E9037">
        <v>34.119999999999997</v>
      </c>
      <c r="F9037" s="1">
        <v>42923</v>
      </c>
      <c r="G9037" t="s">
        <v>462</v>
      </c>
      <c r="H9037" t="s">
        <v>1278</v>
      </c>
      <c r="K9037">
        <v>878100</v>
      </c>
      <c r="L9037">
        <v>274955</v>
      </c>
      <c r="Q9037" t="s">
        <v>1264</v>
      </c>
      <c r="U9037">
        <v>7</v>
      </c>
      <c r="V9037">
        <v>17</v>
      </c>
      <c r="X9037">
        <v>3004988</v>
      </c>
      <c r="Y9037" t="s">
        <v>65</v>
      </c>
      <c r="Z9037">
        <v>345</v>
      </c>
      <c r="AA9037" t="s">
        <v>755</v>
      </c>
      <c r="AB9037" t="s">
        <v>21</v>
      </c>
      <c r="AC9037">
        <v>1</v>
      </c>
    </row>
    <row r="9038" spans="1:29" x14ac:dyDescent="0.25">
      <c r="A9038">
        <v>345</v>
      </c>
      <c r="B9038">
        <v>345101</v>
      </c>
      <c r="C9038">
        <v>6285</v>
      </c>
      <c r="D9038" t="str">
        <f>VLOOKUP(C9038,'Schedule 3'!A:M,13,FALSE)</f>
        <v>Operational/Non-Service Expenses</v>
      </c>
      <c r="E9038">
        <v>3.7</v>
      </c>
      <c r="F9038" s="1">
        <v>42923</v>
      </c>
      <c r="G9038" t="s">
        <v>462</v>
      </c>
      <c r="H9038" t="s">
        <v>1278</v>
      </c>
      <c r="K9038">
        <v>878102</v>
      </c>
      <c r="L9038">
        <v>274955</v>
      </c>
      <c r="Q9038" t="s">
        <v>1264</v>
      </c>
      <c r="U9038">
        <v>7</v>
      </c>
      <c r="V9038">
        <v>17</v>
      </c>
      <c r="X9038">
        <v>3004988</v>
      </c>
      <c r="Y9038" t="s">
        <v>65</v>
      </c>
      <c r="Z9038">
        <v>345</v>
      </c>
      <c r="AA9038" t="s">
        <v>755</v>
      </c>
      <c r="AB9038" t="s">
        <v>21</v>
      </c>
      <c r="AC9038">
        <v>1</v>
      </c>
    </row>
    <row r="9039" spans="1:29" x14ac:dyDescent="0.25">
      <c r="A9039">
        <v>345</v>
      </c>
      <c r="B9039">
        <v>345101</v>
      </c>
      <c r="C9039">
        <v>6285</v>
      </c>
      <c r="D9039" t="str">
        <f>VLOOKUP(C9039,'Schedule 3'!A:M,13,FALSE)</f>
        <v>Operational/Non-Service Expenses</v>
      </c>
      <c r="E9039">
        <v>96.13</v>
      </c>
      <c r="F9039" s="1">
        <v>42923</v>
      </c>
      <c r="G9039" t="s">
        <v>462</v>
      </c>
      <c r="H9039" t="s">
        <v>1278</v>
      </c>
      <c r="K9039">
        <v>878103</v>
      </c>
      <c r="L9039">
        <v>274955</v>
      </c>
      <c r="Q9039" t="s">
        <v>1264</v>
      </c>
      <c r="U9039">
        <v>7</v>
      </c>
      <c r="V9039">
        <v>17</v>
      </c>
      <c r="X9039">
        <v>3004988</v>
      </c>
      <c r="Y9039" t="s">
        <v>65</v>
      </c>
      <c r="Z9039">
        <v>345</v>
      </c>
      <c r="AA9039" t="s">
        <v>755</v>
      </c>
      <c r="AB9039" t="s">
        <v>21</v>
      </c>
      <c r="AC9039">
        <v>1</v>
      </c>
    </row>
    <row r="9040" spans="1:29" x14ac:dyDescent="0.25">
      <c r="A9040">
        <v>345</v>
      </c>
      <c r="B9040">
        <v>345101</v>
      </c>
      <c r="C9040">
        <v>5965</v>
      </c>
      <c r="D9040" t="str">
        <f>VLOOKUP(C9040,'Schedule 3'!A:M,13,FALSE)</f>
        <v>Other Personnel Related Expenses</v>
      </c>
      <c r="E9040">
        <v>70</v>
      </c>
      <c r="F9040" s="1">
        <v>42923</v>
      </c>
      <c r="G9040" t="s">
        <v>462</v>
      </c>
      <c r="H9040" t="s">
        <v>1276</v>
      </c>
      <c r="K9040">
        <v>878105</v>
      </c>
      <c r="L9040">
        <v>274955</v>
      </c>
      <c r="Q9040" t="s">
        <v>1264</v>
      </c>
      <c r="U9040">
        <v>7</v>
      </c>
      <c r="V9040">
        <v>17</v>
      </c>
      <c r="X9040">
        <v>3008509</v>
      </c>
      <c r="Y9040" t="s">
        <v>65</v>
      </c>
      <c r="Z9040">
        <v>345</v>
      </c>
      <c r="AA9040" t="s">
        <v>755</v>
      </c>
      <c r="AB9040" t="s">
        <v>21</v>
      </c>
      <c r="AC9040">
        <v>1</v>
      </c>
    </row>
    <row r="9041" spans="1:29" x14ac:dyDescent="0.25">
      <c r="A9041">
        <v>345</v>
      </c>
      <c r="B9041">
        <v>345102</v>
      </c>
      <c r="C9041">
        <v>6200</v>
      </c>
      <c r="D9041" t="str">
        <f>VLOOKUP(C9041,'Schedule 3'!A:M,13,FALSE)</f>
        <v>Transport/Travel Expenses</v>
      </c>
      <c r="E9041">
        <v>4.99</v>
      </c>
      <c r="F9041" s="1">
        <v>42926</v>
      </c>
      <c r="G9041" t="s">
        <v>462</v>
      </c>
      <c r="H9041" t="s">
        <v>1274</v>
      </c>
      <c r="K9041">
        <v>878556</v>
      </c>
      <c r="L9041">
        <v>275104</v>
      </c>
      <c r="Q9041" t="s">
        <v>1264</v>
      </c>
      <c r="U9041">
        <v>7</v>
      </c>
      <c r="V9041">
        <v>17</v>
      </c>
      <c r="X9041">
        <v>3058462</v>
      </c>
      <c r="Y9041" t="s">
        <v>65</v>
      </c>
      <c r="Z9041">
        <v>345</v>
      </c>
      <c r="AA9041" t="s">
        <v>755</v>
      </c>
      <c r="AB9041" t="s">
        <v>21</v>
      </c>
      <c r="AC9041">
        <v>1</v>
      </c>
    </row>
    <row r="9042" spans="1:29" x14ac:dyDescent="0.25">
      <c r="A9042">
        <v>345</v>
      </c>
      <c r="B9042">
        <v>345102</v>
      </c>
      <c r="C9042">
        <v>5860</v>
      </c>
      <c r="D9042" t="str">
        <f>VLOOKUP(C9042,'Schedule 3'!A:M,13,FALSE)</f>
        <v>Other Personnel Related Expenses</v>
      </c>
      <c r="E9042">
        <v>14.82</v>
      </c>
      <c r="F9042" s="1">
        <v>42926</v>
      </c>
      <c r="G9042" t="s">
        <v>462</v>
      </c>
      <c r="H9042" t="s">
        <v>1274</v>
      </c>
      <c r="K9042">
        <v>878556</v>
      </c>
      <c r="L9042">
        <v>275104</v>
      </c>
      <c r="Q9042" t="s">
        <v>1264</v>
      </c>
      <c r="U9042">
        <v>7</v>
      </c>
      <c r="V9042">
        <v>17</v>
      </c>
      <c r="X9042">
        <v>3058462</v>
      </c>
      <c r="Y9042" t="s">
        <v>65</v>
      </c>
      <c r="Z9042">
        <v>345</v>
      </c>
      <c r="AA9042" t="s">
        <v>755</v>
      </c>
      <c r="AB9042" t="s">
        <v>21</v>
      </c>
      <c r="AC9042">
        <v>2</v>
      </c>
    </row>
    <row r="9043" spans="1:29" x14ac:dyDescent="0.25">
      <c r="A9043">
        <v>345</v>
      </c>
      <c r="B9043">
        <v>345102</v>
      </c>
      <c r="C9043">
        <v>6200</v>
      </c>
      <c r="D9043" t="str">
        <f>VLOOKUP(C9043,'Schedule 3'!A:M,13,FALSE)</f>
        <v>Transport/Travel Expenses</v>
      </c>
      <c r="E9043">
        <v>19.96</v>
      </c>
      <c r="F9043" s="1">
        <v>42926</v>
      </c>
      <c r="G9043" t="s">
        <v>462</v>
      </c>
      <c r="H9043" t="s">
        <v>1274</v>
      </c>
      <c r="K9043">
        <v>878556</v>
      </c>
      <c r="L9043">
        <v>275104</v>
      </c>
      <c r="Q9043" t="s">
        <v>1264</v>
      </c>
      <c r="U9043">
        <v>7</v>
      </c>
      <c r="V9043">
        <v>17</v>
      </c>
      <c r="X9043">
        <v>3058462</v>
      </c>
      <c r="Y9043" t="s">
        <v>65</v>
      </c>
      <c r="Z9043">
        <v>345</v>
      </c>
      <c r="AA9043" t="s">
        <v>755</v>
      </c>
      <c r="AB9043" t="s">
        <v>21</v>
      </c>
      <c r="AC9043">
        <v>3</v>
      </c>
    </row>
    <row r="9044" spans="1:29" x14ac:dyDescent="0.25">
      <c r="A9044">
        <v>345</v>
      </c>
      <c r="B9044">
        <v>345102</v>
      </c>
      <c r="C9044">
        <v>5860</v>
      </c>
      <c r="D9044" t="str">
        <f>VLOOKUP(C9044,'Schedule 3'!A:M,13,FALSE)</f>
        <v>Other Personnel Related Expenses</v>
      </c>
      <c r="E9044">
        <v>11.72</v>
      </c>
      <c r="F9044" s="1">
        <v>42926</v>
      </c>
      <c r="G9044" t="s">
        <v>462</v>
      </c>
      <c r="H9044" t="s">
        <v>1274</v>
      </c>
      <c r="K9044">
        <v>878556</v>
      </c>
      <c r="L9044">
        <v>275104</v>
      </c>
      <c r="Q9044" t="s">
        <v>1264</v>
      </c>
      <c r="U9044">
        <v>7</v>
      </c>
      <c r="V9044">
        <v>17</v>
      </c>
      <c r="X9044">
        <v>3058462</v>
      </c>
      <c r="Y9044" t="s">
        <v>65</v>
      </c>
      <c r="Z9044">
        <v>345</v>
      </c>
      <c r="AA9044" t="s">
        <v>755</v>
      </c>
      <c r="AB9044" t="s">
        <v>21</v>
      </c>
      <c r="AC9044">
        <v>4</v>
      </c>
    </row>
    <row r="9045" spans="1:29" x14ac:dyDescent="0.25">
      <c r="A9045">
        <v>345</v>
      </c>
      <c r="B9045">
        <v>345102</v>
      </c>
      <c r="C9045">
        <v>6285</v>
      </c>
      <c r="D9045" t="str">
        <f>VLOOKUP(C9045,'Schedule 3'!A:M,13,FALSE)</f>
        <v>Operational/Non-Service Expenses</v>
      </c>
      <c r="E9045">
        <v>18.649999999999999</v>
      </c>
      <c r="F9045" s="1">
        <v>42928</v>
      </c>
      <c r="G9045" t="s">
        <v>462</v>
      </c>
      <c r="H9045" t="s">
        <v>851</v>
      </c>
      <c r="I9045" t="s">
        <v>1350</v>
      </c>
      <c r="K9045">
        <v>879114</v>
      </c>
      <c r="L9045">
        <v>275342</v>
      </c>
      <c r="Q9045" t="s">
        <v>1264</v>
      </c>
      <c r="U9045">
        <v>7</v>
      </c>
      <c r="V9045">
        <v>17</v>
      </c>
      <c r="X9045">
        <v>3000863</v>
      </c>
      <c r="Y9045" t="s">
        <v>65</v>
      </c>
      <c r="Z9045">
        <v>345</v>
      </c>
      <c r="AA9045" t="s">
        <v>755</v>
      </c>
      <c r="AB9045" t="s">
        <v>21</v>
      </c>
      <c r="AC9045">
        <v>1</v>
      </c>
    </row>
    <row r="9046" spans="1:29" x14ac:dyDescent="0.25">
      <c r="A9046">
        <v>345</v>
      </c>
      <c r="B9046">
        <v>345102</v>
      </c>
      <c r="C9046">
        <v>6285</v>
      </c>
      <c r="D9046" t="str">
        <f>VLOOKUP(C9046,'Schedule 3'!A:M,13,FALSE)</f>
        <v>Operational/Non-Service Expenses</v>
      </c>
      <c r="E9046">
        <v>23.32</v>
      </c>
      <c r="F9046" s="1">
        <v>42928</v>
      </c>
      <c r="G9046" t="s">
        <v>462</v>
      </c>
      <c r="H9046" t="s">
        <v>1306</v>
      </c>
      <c r="K9046">
        <v>879120</v>
      </c>
      <c r="L9046">
        <v>275342</v>
      </c>
      <c r="Q9046" t="s">
        <v>1264</v>
      </c>
      <c r="U9046">
        <v>7</v>
      </c>
      <c r="V9046">
        <v>17</v>
      </c>
      <c r="X9046">
        <v>3005155</v>
      </c>
      <c r="Y9046" t="s">
        <v>65</v>
      </c>
      <c r="Z9046">
        <v>345</v>
      </c>
      <c r="AA9046" t="s">
        <v>755</v>
      </c>
      <c r="AB9046" t="s">
        <v>21</v>
      </c>
      <c r="AC9046">
        <v>1</v>
      </c>
    </row>
    <row r="9047" spans="1:29" x14ac:dyDescent="0.25">
      <c r="A9047">
        <v>345</v>
      </c>
      <c r="B9047">
        <v>345103</v>
      </c>
      <c r="C9047">
        <v>5940</v>
      </c>
      <c r="D9047" t="str">
        <f>VLOOKUP(C9047,'Schedule 3'!A:M,13,FALSE)</f>
        <v>Other Personnel Related Expenses</v>
      </c>
      <c r="E9047">
        <v>35.549999999999997</v>
      </c>
      <c r="F9047" s="1">
        <v>42928</v>
      </c>
      <c r="G9047" t="s">
        <v>462</v>
      </c>
      <c r="H9047" t="s">
        <v>1277</v>
      </c>
      <c r="K9047">
        <v>879122</v>
      </c>
      <c r="L9047">
        <v>275342</v>
      </c>
      <c r="Q9047" t="s">
        <v>1264</v>
      </c>
      <c r="U9047">
        <v>7</v>
      </c>
      <c r="V9047">
        <v>17</v>
      </c>
      <c r="X9047">
        <v>3004837</v>
      </c>
      <c r="Y9047" t="s">
        <v>65</v>
      </c>
      <c r="Z9047">
        <v>345</v>
      </c>
      <c r="AA9047" t="s">
        <v>755</v>
      </c>
      <c r="AB9047" t="s">
        <v>21</v>
      </c>
      <c r="AC9047">
        <v>1</v>
      </c>
    </row>
    <row r="9048" spans="1:29" x14ac:dyDescent="0.25">
      <c r="A9048">
        <v>345</v>
      </c>
      <c r="B9048">
        <v>345103</v>
      </c>
      <c r="C9048">
        <v>5940</v>
      </c>
      <c r="D9048" t="str">
        <f>VLOOKUP(C9048,'Schedule 3'!A:M,13,FALSE)</f>
        <v>Other Personnel Related Expenses</v>
      </c>
      <c r="E9048">
        <v>28.37</v>
      </c>
      <c r="F9048" s="1">
        <v>42928</v>
      </c>
      <c r="G9048" t="s">
        <v>462</v>
      </c>
      <c r="H9048" t="s">
        <v>1277</v>
      </c>
      <c r="K9048">
        <v>879124</v>
      </c>
      <c r="L9048">
        <v>275342</v>
      </c>
      <c r="Q9048" t="s">
        <v>1264</v>
      </c>
      <c r="U9048">
        <v>7</v>
      </c>
      <c r="V9048">
        <v>17</v>
      </c>
      <c r="X9048">
        <v>3004837</v>
      </c>
      <c r="Y9048" t="s">
        <v>65</v>
      </c>
      <c r="Z9048">
        <v>345</v>
      </c>
      <c r="AA9048" t="s">
        <v>755</v>
      </c>
      <c r="AB9048" t="s">
        <v>21</v>
      </c>
      <c r="AC9048">
        <v>1</v>
      </c>
    </row>
    <row r="9049" spans="1:29" x14ac:dyDescent="0.25">
      <c r="A9049">
        <v>345</v>
      </c>
      <c r="B9049">
        <v>345101</v>
      </c>
      <c r="C9049">
        <v>5940</v>
      </c>
      <c r="D9049" t="str">
        <f>VLOOKUP(C9049,'Schedule 3'!A:M,13,FALSE)</f>
        <v>Other Personnel Related Expenses</v>
      </c>
      <c r="E9049">
        <v>11.38</v>
      </c>
      <c r="F9049" s="1">
        <v>42928</v>
      </c>
      <c r="G9049" t="s">
        <v>462</v>
      </c>
      <c r="H9049" t="s">
        <v>1277</v>
      </c>
      <c r="K9049">
        <v>879125</v>
      </c>
      <c r="L9049">
        <v>275342</v>
      </c>
      <c r="Q9049" t="s">
        <v>1264</v>
      </c>
      <c r="U9049">
        <v>7</v>
      </c>
      <c r="V9049">
        <v>17</v>
      </c>
      <c r="X9049">
        <v>3004837</v>
      </c>
      <c r="Y9049" t="s">
        <v>65</v>
      </c>
      <c r="Z9049">
        <v>345</v>
      </c>
      <c r="AA9049" t="s">
        <v>755</v>
      </c>
      <c r="AB9049" t="s">
        <v>21</v>
      </c>
      <c r="AC9049">
        <v>1</v>
      </c>
    </row>
    <row r="9050" spans="1:29" x14ac:dyDescent="0.25">
      <c r="A9050">
        <v>345</v>
      </c>
      <c r="B9050">
        <v>345102</v>
      </c>
      <c r="C9050">
        <v>5895</v>
      </c>
      <c r="D9050" t="str">
        <f>VLOOKUP(C9050,'Schedule 3'!A:M,13,FALSE)</f>
        <v>Operational/Non-Service Expenses</v>
      </c>
      <c r="E9050">
        <v>129.94999999999999</v>
      </c>
      <c r="F9050" s="1">
        <v>42928</v>
      </c>
      <c r="G9050" t="s">
        <v>462</v>
      </c>
      <c r="H9050" t="s">
        <v>850</v>
      </c>
      <c r="K9050">
        <v>879141</v>
      </c>
      <c r="L9050">
        <v>275342</v>
      </c>
      <c r="Q9050" t="s">
        <v>1264</v>
      </c>
      <c r="U9050">
        <v>7</v>
      </c>
      <c r="V9050">
        <v>17</v>
      </c>
      <c r="X9050">
        <v>3000067</v>
      </c>
      <c r="Y9050" t="s">
        <v>65</v>
      </c>
      <c r="Z9050">
        <v>345</v>
      </c>
      <c r="AA9050" t="s">
        <v>755</v>
      </c>
      <c r="AB9050" t="s">
        <v>21</v>
      </c>
      <c r="AC9050">
        <v>1</v>
      </c>
    </row>
    <row r="9051" spans="1:29" x14ac:dyDescent="0.25">
      <c r="A9051">
        <v>345</v>
      </c>
      <c r="B9051">
        <v>345102</v>
      </c>
      <c r="C9051">
        <v>6285</v>
      </c>
      <c r="D9051" t="str">
        <f>VLOOKUP(C9051,'Schedule 3'!A:M,13,FALSE)</f>
        <v>Operational/Non-Service Expenses</v>
      </c>
      <c r="E9051">
        <v>27.54</v>
      </c>
      <c r="F9051" s="1">
        <v>42928</v>
      </c>
      <c r="G9051" t="s">
        <v>462</v>
      </c>
      <c r="H9051" t="s">
        <v>926</v>
      </c>
      <c r="K9051">
        <v>879191</v>
      </c>
      <c r="L9051">
        <v>275342</v>
      </c>
      <c r="Q9051" t="s">
        <v>1264</v>
      </c>
      <c r="U9051">
        <v>7</v>
      </c>
      <c r="V9051">
        <v>17</v>
      </c>
      <c r="X9051">
        <v>3006714</v>
      </c>
      <c r="Y9051" t="s">
        <v>65</v>
      </c>
      <c r="Z9051">
        <v>345</v>
      </c>
      <c r="AA9051" t="s">
        <v>755</v>
      </c>
      <c r="AB9051" t="s">
        <v>21</v>
      </c>
      <c r="AC9051">
        <v>1</v>
      </c>
    </row>
    <row r="9052" spans="1:29" x14ac:dyDescent="0.25">
      <c r="A9052">
        <v>345</v>
      </c>
      <c r="B9052">
        <v>345103</v>
      </c>
      <c r="C9052">
        <v>5935</v>
      </c>
      <c r="D9052" t="str">
        <f>VLOOKUP(C9052,'Schedule 3'!A:M,13,FALSE)</f>
        <v>Other Personnel Related Expenses</v>
      </c>
      <c r="E9052">
        <v>16.02</v>
      </c>
      <c r="F9052" s="1">
        <v>42928</v>
      </c>
      <c r="G9052" t="s">
        <v>462</v>
      </c>
      <c r="H9052" t="s">
        <v>1273</v>
      </c>
      <c r="I9052" t="s">
        <v>1351</v>
      </c>
      <c r="K9052">
        <v>879254</v>
      </c>
      <c r="L9052">
        <v>275385</v>
      </c>
      <c r="Q9052" t="s">
        <v>1264</v>
      </c>
      <c r="U9052">
        <v>7</v>
      </c>
      <c r="V9052">
        <v>17</v>
      </c>
      <c r="X9052">
        <v>3008722</v>
      </c>
      <c r="Y9052" t="s">
        <v>65</v>
      </c>
      <c r="Z9052">
        <v>345</v>
      </c>
      <c r="AA9052" t="s">
        <v>755</v>
      </c>
      <c r="AB9052" t="s">
        <v>21</v>
      </c>
      <c r="AC9052">
        <v>1</v>
      </c>
    </row>
    <row r="9053" spans="1:29" x14ac:dyDescent="0.25">
      <c r="A9053">
        <v>345</v>
      </c>
      <c r="B9053">
        <v>345101</v>
      </c>
      <c r="C9053">
        <v>5465</v>
      </c>
      <c r="D9053" t="str">
        <f>VLOOKUP(C9053,'Schedule 3'!A:M,13,FALSE)</f>
        <v>Operational/Non-Service Expenses</v>
      </c>
      <c r="E9053">
        <v>10</v>
      </c>
      <c r="F9053" s="1">
        <v>42929</v>
      </c>
      <c r="G9053" t="s">
        <v>462</v>
      </c>
      <c r="H9053" t="s">
        <v>839</v>
      </c>
      <c r="I9053" t="s">
        <v>1352</v>
      </c>
      <c r="K9053">
        <v>879857</v>
      </c>
      <c r="L9053">
        <v>275496</v>
      </c>
      <c r="Q9053" t="s">
        <v>1264</v>
      </c>
      <c r="R9053">
        <v>10</v>
      </c>
      <c r="U9053">
        <v>7</v>
      </c>
      <c r="V9053">
        <v>17</v>
      </c>
      <c r="X9053">
        <v>3008698</v>
      </c>
      <c r="Y9053" t="s">
        <v>65</v>
      </c>
      <c r="Z9053">
        <v>345</v>
      </c>
      <c r="AA9053" t="s">
        <v>755</v>
      </c>
      <c r="AB9053" t="s">
        <v>21</v>
      </c>
      <c r="AC9053">
        <v>1</v>
      </c>
    </row>
    <row r="9054" spans="1:29" x14ac:dyDescent="0.25">
      <c r="A9054">
        <v>345</v>
      </c>
      <c r="B9054">
        <v>345101</v>
      </c>
      <c r="C9054">
        <v>5930</v>
      </c>
      <c r="D9054" t="str">
        <f>VLOOKUP(C9054,'Schedule 3'!A:M,13,FALSE)</f>
        <v>Other Personnel Related Expenses</v>
      </c>
      <c r="E9054">
        <v>170.12</v>
      </c>
      <c r="F9054" s="1">
        <v>42929</v>
      </c>
      <c r="G9054" t="s">
        <v>462</v>
      </c>
      <c r="H9054" t="s">
        <v>839</v>
      </c>
      <c r="I9054" t="s">
        <v>1353</v>
      </c>
      <c r="K9054">
        <v>879858</v>
      </c>
      <c r="L9054">
        <v>275496</v>
      </c>
      <c r="Q9054" t="s">
        <v>1264</v>
      </c>
      <c r="U9054">
        <v>7</v>
      </c>
      <c r="V9054">
        <v>17</v>
      </c>
      <c r="X9054">
        <v>3008698</v>
      </c>
      <c r="Y9054" t="s">
        <v>65</v>
      </c>
      <c r="Z9054">
        <v>345</v>
      </c>
      <c r="AA9054" t="s">
        <v>755</v>
      </c>
      <c r="AB9054" t="s">
        <v>21</v>
      </c>
      <c r="AC9054">
        <v>1</v>
      </c>
    </row>
    <row r="9055" spans="1:29" x14ac:dyDescent="0.25">
      <c r="A9055">
        <v>345</v>
      </c>
      <c r="B9055">
        <v>345101</v>
      </c>
      <c r="C9055">
        <v>5465</v>
      </c>
      <c r="D9055" t="str">
        <f>VLOOKUP(C9055,'Schedule 3'!A:M,13,FALSE)</f>
        <v>Operational/Non-Service Expenses</v>
      </c>
      <c r="E9055">
        <v>32.76</v>
      </c>
      <c r="F9055" s="1">
        <v>42929</v>
      </c>
      <c r="G9055" t="s">
        <v>462</v>
      </c>
      <c r="H9055" t="s">
        <v>839</v>
      </c>
      <c r="I9055" t="s">
        <v>1353</v>
      </c>
      <c r="K9055">
        <v>879859</v>
      </c>
      <c r="L9055">
        <v>275496</v>
      </c>
      <c r="Q9055" t="s">
        <v>1264</v>
      </c>
      <c r="R9055">
        <v>10</v>
      </c>
      <c r="U9055">
        <v>7</v>
      </c>
      <c r="V9055">
        <v>17</v>
      </c>
      <c r="X9055">
        <v>3008698</v>
      </c>
      <c r="Y9055" t="s">
        <v>65</v>
      </c>
      <c r="Z9055">
        <v>345</v>
      </c>
      <c r="AA9055" t="s">
        <v>755</v>
      </c>
      <c r="AB9055" t="s">
        <v>21</v>
      </c>
      <c r="AC9055">
        <v>1</v>
      </c>
    </row>
    <row r="9056" spans="1:29" x14ac:dyDescent="0.25">
      <c r="A9056">
        <v>345</v>
      </c>
      <c r="B9056">
        <v>345101</v>
      </c>
      <c r="C9056">
        <v>5465</v>
      </c>
      <c r="D9056" t="str">
        <f>VLOOKUP(C9056,'Schedule 3'!A:M,13,FALSE)</f>
        <v>Operational/Non-Service Expenses</v>
      </c>
      <c r="E9056">
        <v>30.88</v>
      </c>
      <c r="F9056" s="1">
        <v>42929</v>
      </c>
      <c r="G9056" t="s">
        <v>462</v>
      </c>
      <c r="H9056" t="s">
        <v>839</v>
      </c>
      <c r="I9056" t="s">
        <v>1354</v>
      </c>
      <c r="K9056">
        <v>879860</v>
      </c>
      <c r="L9056">
        <v>275496</v>
      </c>
      <c r="Q9056" t="s">
        <v>1264</v>
      </c>
      <c r="R9056">
        <v>10</v>
      </c>
      <c r="U9056">
        <v>7</v>
      </c>
      <c r="V9056">
        <v>17</v>
      </c>
      <c r="X9056">
        <v>3008698</v>
      </c>
      <c r="Y9056" t="s">
        <v>65</v>
      </c>
      <c r="Z9056">
        <v>345</v>
      </c>
      <c r="AA9056" t="s">
        <v>755</v>
      </c>
      <c r="AB9056" t="s">
        <v>21</v>
      </c>
      <c r="AC9056">
        <v>1</v>
      </c>
    </row>
    <row r="9057" spans="1:29" x14ac:dyDescent="0.25">
      <c r="A9057">
        <v>345</v>
      </c>
      <c r="B9057">
        <v>345103</v>
      </c>
      <c r="C9057">
        <v>5470</v>
      </c>
      <c r="D9057" t="str">
        <f>VLOOKUP(C9057,'Schedule 3'!A:M,13,FALSE)</f>
        <v>Operational/Non-Service Expenses</v>
      </c>
      <c r="E9057">
        <v>1158.99</v>
      </c>
      <c r="F9057" s="1">
        <v>42929</v>
      </c>
      <c r="G9057" t="s">
        <v>462</v>
      </c>
      <c r="H9057" t="s">
        <v>839</v>
      </c>
      <c r="I9057" t="s">
        <v>1352</v>
      </c>
      <c r="K9057">
        <v>879861</v>
      </c>
      <c r="L9057">
        <v>275496</v>
      </c>
      <c r="Q9057" t="s">
        <v>1264</v>
      </c>
      <c r="R9057">
        <v>10</v>
      </c>
      <c r="U9057">
        <v>7</v>
      </c>
      <c r="V9057">
        <v>17</v>
      </c>
      <c r="X9057">
        <v>3008698</v>
      </c>
      <c r="Y9057" t="s">
        <v>65</v>
      </c>
      <c r="Z9057">
        <v>345</v>
      </c>
      <c r="AA9057" t="s">
        <v>755</v>
      </c>
      <c r="AB9057" t="s">
        <v>21</v>
      </c>
      <c r="AC9057">
        <v>1</v>
      </c>
    </row>
    <row r="9058" spans="1:29" x14ac:dyDescent="0.25">
      <c r="A9058">
        <v>345</v>
      </c>
      <c r="B9058">
        <v>345102</v>
      </c>
      <c r="C9058">
        <v>5465</v>
      </c>
      <c r="D9058" t="str">
        <f>VLOOKUP(C9058,'Schedule 3'!A:M,13,FALSE)</f>
        <v>Operational/Non-Service Expenses</v>
      </c>
      <c r="E9058">
        <v>3701.01</v>
      </c>
      <c r="F9058" s="1">
        <v>42929</v>
      </c>
      <c r="G9058" t="s">
        <v>462</v>
      </c>
      <c r="H9058" t="s">
        <v>839</v>
      </c>
      <c r="I9058" t="s">
        <v>1355</v>
      </c>
      <c r="K9058">
        <v>879862</v>
      </c>
      <c r="L9058">
        <v>275496</v>
      </c>
      <c r="Q9058" t="s">
        <v>1264</v>
      </c>
      <c r="R9058">
        <v>10</v>
      </c>
      <c r="U9058">
        <v>7</v>
      </c>
      <c r="V9058">
        <v>17</v>
      </c>
      <c r="X9058">
        <v>3008698</v>
      </c>
      <c r="Y9058" t="s">
        <v>65</v>
      </c>
      <c r="Z9058">
        <v>345</v>
      </c>
      <c r="AA9058" t="s">
        <v>755</v>
      </c>
      <c r="AB9058" t="s">
        <v>21</v>
      </c>
      <c r="AC9058">
        <v>1</v>
      </c>
    </row>
    <row r="9059" spans="1:29" x14ac:dyDescent="0.25">
      <c r="A9059">
        <v>345</v>
      </c>
      <c r="B9059">
        <v>345102</v>
      </c>
      <c r="C9059">
        <v>5465</v>
      </c>
      <c r="D9059" t="str">
        <f>VLOOKUP(C9059,'Schedule 3'!A:M,13,FALSE)</f>
        <v>Operational/Non-Service Expenses</v>
      </c>
      <c r="E9059">
        <v>2292.41</v>
      </c>
      <c r="F9059" s="1">
        <v>42929</v>
      </c>
      <c r="G9059" t="s">
        <v>462</v>
      </c>
      <c r="H9059" t="s">
        <v>839</v>
      </c>
      <c r="I9059" t="s">
        <v>1355</v>
      </c>
      <c r="K9059">
        <v>879863</v>
      </c>
      <c r="L9059">
        <v>275496</v>
      </c>
      <c r="Q9059" t="s">
        <v>1264</v>
      </c>
      <c r="R9059">
        <v>10</v>
      </c>
      <c r="U9059">
        <v>7</v>
      </c>
      <c r="V9059">
        <v>17</v>
      </c>
      <c r="X9059">
        <v>3008698</v>
      </c>
      <c r="Y9059" t="s">
        <v>65</v>
      </c>
      <c r="Z9059">
        <v>345</v>
      </c>
      <c r="AA9059" t="s">
        <v>755</v>
      </c>
      <c r="AB9059" t="s">
        <v>21</v>
      </c>
      <c r="AC9059">
        <v>1</v>
      </c>
    </row>
    <row r="9060" spans="1:29" x14ac:dyDescent="0.25">
      <c r="A9060">
        <v>345</v>
      </c>
      <c r="B9060">
        <v>345101</v>
      </c>
      <c r="C9060">
        <v>5465</v>
      </c>
      <c r="D9060" t="str">
        <f>VLOOKUP(C9060,'Schedule 3'!A:M,13,FALSE)</f>
        <v>Operational/Non-Service Expenses</v>
      </c>
      <c r="E9060">
        <v>759.81</v>
      </c>
      <c r="F9060" s="1">
        <v>42929</v>
      </c>
      <c r="G9060" t="s">
        <v>462</v>
      </c>
      <c r="H9060" t="s">
        <v>839</v>
      </c>
      <c r="I9060" t="s">
        <v>1356</v>
      </c>
      <c r="K9060">
        <v>879864</v>
      </c>
      <c r="L9060">
        <v>275496</v>
      </c>
      <c r="Q9060" t="s">
        <v>1264</v>
      </c>
      <c r="R9060">
        <v>10</v>
      </c>
      <c r="U9060">
        <v>7</v>
      </c>
      <c r="V9060">
        <v>17</v>
      </c>
      <c r="X9060">
        <v>3008698</v>
      </c>
      <c r="Y9060" t="s">
        <v>65</v>
      </c>
      <c r="Z9060">
        <v>345</v>
      </c>
      <c r="AA9060" t="s">
        <v>755</v>
      </c>
      <c r="AB9060" t="s">
        <v>21</v>
      </c>
      <c r="AC9060">
        <v>1</v>
      </c>
    </row>
    <row r="9061" spans="1:29" x14ac:dyDescent="0.25">
      <c r="A9061">
        <v>345</v>
      </c>
      <c r="B9061">
        <v>345101</v>
      </c>
      <c r="C9061">
        <v>5465</v>
      </c>
      <c r="D9061" t="str">
        <f>VLOOKUP(C9061,'Schedule 3'!A:M,13,FALSE)</f>
        <v>Operational/Non-Service Expenses</v>
      </c>
      <c r="E9061">
        <v>270.72000000000003</v>
      </c>
      <c r="F9061" s="1">
        <v>42929</v>
      </c>
      <c r="G9061" t="s">
        <v>462</v>
      </c>
      <c r="H9061" t="s">
        <v>839</v>
      </c>
      <c r="I9061" t="s">
        <v>1352</v>
      </c>
      <c r="K9061">
        <v>879865</v>
      </c>
      <c r="L9061">
        <v>275496</v>
      </c>
      <c r="Q9061" t="s">
        <v>1264</v>
      </c>
      <c r="R9061">
        <v>10</v>
      </c>
      <c r="U9061">
        <v>7</v>
      </c>
      <c r="V9061">
        <v>17</v>
      </c>
      <c r="X9061">
        <v>3008698</v>
      </c>
      <c r="Y9061" t="s">
        <v>65</v>
      </c>
      <c r="Z9061">
        <v>345</v>
      </c>
      <c r="AA9061" t="s">
        <v>755</v>
      </c>
      <c r="AB9061" t="s">
        <v>21</v>
      </c>
      <c r="AC9061">
        <v>1</v>
      </c>
    </row>
    <row r="9062" spans="1:29" x14ac:dyDescent="0.25">
      <c r="A9062">
        <v>345</v>
      </c>
      <c r="B9062">
        <v>345102</v>
      </c>
      <c r="C9062">
        <v>5465</v>
      </c>
      <c r="D9062" t="str">
        <f>VLOOKUP(C9062,'Schedule 3'!A:M,13,FALSE)</f>
        <v>Operational/Non-Service Expenses</v>
      </c>
      <c r="E9062">
        <v>107.08</v>
      </c>
      <c r="F9062" s="1">
        <v>42929</v>
      </c>
      <c r="G9062" t="s">
        <v>462</v>
      </c>
      <c r="H9062" t="s">
        <v>839</v>
      </c>
      <c r="I9062" t="s">
        <v>1357</v>
      </c>
      <c r="K9062">
        <v>879866</v>
      </c>
      <c r="L9062">
        <v>275496</v>
      </c>
      <c r="Q9062" t="s">
        <v>1264</v>
      </c>
      <c r="R9062">
        <v>10</v>
      </c>
      <c r="U9062">
        <v>7</v>
      </c>
      <c r="V9062">
        <v>17</v>
      </c>
      <c r="X9062">
        <v>3008698</v>
      </c>
      <c r="Y9062" t="s">
        <v>65</v>
      </c>
      <c r="Z9062">
        <v>345</v>
      </c>
      <c r="AA9062" t="s">
        <v>755</v>
      </c>
      <c r="AB9062" t="s">
        <v>21</v>
      </c>
      <c r="AC9062">
        <v>1</v>
      </c>
    </row>
    <row r="9063" spans="1:29" x14ac:dyDescent="0.25">
      <c r="A9063">
        <v>345</v>
      </c>
      <c r="B9063">
        <v>345102</v>
      </c>
      <c r="C9063">
        <v>5465</v>
      </c>
      <c r="D9063" t="str">
        <f>VLOOKUP(C9063,'Schedule 3'!A:M,13,FALSE)</f>
        <v>Operational/Non-Service Expenses</v>
      </c>
      <c r="E9063">
        <v>86.9</v>
      </c>
      <c r="F9063" s="1">
        <v>42929</v>
      </c>
      <c r="G9063" t="s">
        <v>462</v>
      </c>
      <c r="H9063" t="s">
        <v>839</v>
      </c>
      <c r="I9063" t="s">
        <v>1357</v>
      </c>
      <c r="K9063">
        <v>879867</v>
      </c>
      <c r="L9063">
        <v>275496</v>
      </c>
      <c r="Q9063" t="s">
        <v>1264</v>
      </c>
      <c r="R9063">
        <v>10</v>
      </c>
      <c r="U9063">
        <v>7</v>
      </c>
      <c r="V9063">
        <v>17</v>
      </c>
      <c r="X9063">
        <v>3008698</v>
      </c>
      <c r="Y9063" t="s">
        <v>65</v>
      </c>
      <c r="Z9063">
        <v>345</v>
      </c>
      <c r="AA9063" t="s">
        <v>755</v>
      </c>
      <c r="AB9063" t="s">
        <v>21</v>
      </c>
      <c r="AC9063">
        <v>1</v>
      </c>
    </row>
    <row r="9064" spans="1:29" x14ac:dyDescent="0.25">
      <c r="A9064">
        <v>345</v>
      </c>
      <c r="B9064">
        <v>345102</v>
      </c>
      <c r="C9064">
        <v>5960</v>
      </c>
      <c r="D9064" t="str">
        <f>VLOOKUP(C9064,'Schedule 3'!A:M,13,FALSE)</f>
        <v>Other Personnel Related Expenses</v>
      </c>
      <c r="E9064">
        <v>49.24</v>
      </c>
      <c r="F9064" s="1">
        <v>42929</v>
      </c>
      <c r="G9064" t="s">
        <v>462</v>
      </c>
      <c r="H9064" t="s">
        <v>839</v>
      </c>
      <c r="I9064" t="s">
        <v>1358</v>
      </c>
      <c r="K9064">
        <v>879868</v>
      </c>
      <c r="L9064">
        <v>275496</v>
      </c>
      <c r="Q9064" t="s">
        <v>1264</v>
      </c>
      <c r="U9064">
        <v>7</v>
      </c>
      <c r="V9064">
        <v>17</v>
      </c>
      <c r="X9064">
        <v>3008698</v>
      </c>
      <c r="Y9064" t="s">
        <v>65</v>
      </c>
      <c r="Z9064">
        <v>345</v>
      </c>
      <c r="AA9064" t="s">
        <v>755</v>
      </c>
      <c r="AB9064" t="s">
        <v>21</v>
      </c>
      <c r="AC9064">
        <v>1</v>
      </c>
    </row>
    <row r="9065" spans="1:29" x14ac:dyDescent="0.25">
      <c r="A9065">
        <v>345</v>
      </c>
      <c r="B9065">
        <v>345102</v>
      </c>
      <c r="C9065">
        <v>5940</v>
      </c>
      <c r="D9065" t="str">
        <f>VLOOKUP(C9065,'Schedule 3'!A:M,13,FALSE)</f>
        <v>Other Personnel Related Expenses</v>
      </c>
      <c r="E9065">
        <v>28.18</v>
      </c>
      <c r="F9065" s="1">
        <v>42930</v>
      </c>
      <c r="G9065" t="s">
        <v>462</v>
      </c>
      <c r="H9065" t="s">
        <v>1277</v>
      </c>
      <c r="K9065">
        <v>880525</v>
      </c>
      <c r="L9065">
        <v>275677</v>
      </c>
      <c r="Q9065" t="s">
        <v>1264</v>
      </c>
      <c r="U9065">
        <v>7</v>
      </c>
      <c r="V9065">
        <v>17</v>
      </c>
      <c r="X9065">
        <v>3004837</v>
      </c>
      <c r="Y9065" t="s">
        <v>65</v>
      </c>
      <c r="Z9065">
        <v>425</v>
      </c>
      <c r="AA9065" t="s">
        <v>755</v>
      </c>
      <c r="AB9065" t="s">
        <v>21</v>
      </c>
      <c r="AC9065">
        <v>1</v>
      </c>
    </row>
    <row r="9066" spans="1:29" x14ac:dyDescent="0.25">
      <c r="A9066">
        <v>345</v>
      </c>
      <c r="B9066">
        <v>345101</v>
      </c>
      <c r="C9066">
        <v>5480</v>
      </c>
      <c r="D9066" t="str">
        <f>VLOOKUP(C9066,'Schedule 3'!A:M,13,FALSE)</f>
        <v>Operational/Non-Service Expenses</v>
      </c>
      <c r="E9066">
        <v>67</v>
      </c>
      <c r="F9066" s="1">
        <v>42930</v>
      </c>
      <c r="G9066" t="s">
        <v>462</v>
      </c>
      <c r="H9066" t="s">
        <v>876</v>
      </c>
      <c r="K9066">
        <v>880527</v>
      </c>
      <c r="L9066">
        <v>275677</v>
      </c>
      <c r="Q9066" t="s">
        <v>1264</v>
      </c>
      <c r="U9066">
        <v>7</v>
      </c>
      <c r="V9066">
        <v>17</v>
      </c>
      <c r="X9066">
        <v>3006413</v>
      </c>
      <c r="Y9066" t="s">
        <v>65</v>
      </c>
      <c r="Z9066">
        <v>345</v>
      </c>
      <c r="AA9066" t="s">
        <v>755</v>
      </c>
      <c r="AB9066" t="s">
        <v>21</v>
      </c>
      <c r="AC9066">
        <v>1</v>
      </c>
    </row>
    <row r="9067" spans="1:29" x14ac:dyDescent="0.25">
      <c r="A9067">
        <v>345</v>
      </c>
      <c r="B9067">
        <v>345102</v>
      </c>
      <c r="C9067">
        <v>7570</v>
      </c>
      <c r="D9067" t="str">
        <f>VLOOKUP(C9067,'Schedule 3'!A:M,13,FALSE)</f>
        <v>Operational/Non-Service Expenses</v>
      </c>
      <c r="E9067">
        <v>4722.88</v>
      </c>
      <c r="F9067" s="1">
        <v>42947</v>
      </c>
      <c r="G9067" t="s">
        <v>462</v>
      </c>
      <c r="H9067" t="s">
        <v>1359</v>
      </c>
      <c r="K9067">
        <v>880720</v>
      </c>
      <c r="L9067">
        <v>275752</v>
      </c>
      <c r="Q9067" t="s">
        <v>1264</v>
      </c>
      <c r="U9067">
        <v>7</v>
      </c>
      <c r="V9067">
        <v>17</v>
      </c>
      <c r="X9067">
        <v>3008953</v>
      </c>
      <c r="Y9067" t="s">
        <v>65</v>
      </c>
      <c r="Z9067">
        <v>345</v>
      </c>
      <c r="AA9067" t="s">
        <v>755</v>
      </c>
      <c r="AB9067" t="s">
        <v>21</v>
      </c>
      <c r="AC9067">
        <v>1</v>
      </c>
    </row>
    <row r="9068" spans="1:29" x14ac:dyDescent="0.25">
      <c r="A9068">
        <v>345</v>
      </c>
      <c r="B9068">
        <v>345101</v>
      </c>
      <c r="C9068">
        <v>6255</v>
      </c>
      <c r="D9068" t="str">
        <f>VLOOKUP(C9068,'Schedule 3'!A:M,13,FALSE)</f>
        <v>Operational/Non-Service Expenses</v>
      </c>
      <c r="E9068">
        <v>18.5</v>
      </c>
      <c r="F9068" s="1">
        <v>42933</v>
      </c>
      <c r="G9068" t="s">
        <v>462</v>
      </c>
      <c r="H9068" t="s">
        <v>571</v>
      </c>
      <c r="K9068">
        <v>880872</v>
      </c>
      <c r="L9068">
        <v>275826</v>
      </c>
      <c r="Q9068" t="s">
        <v>1264</v>
      </c>
      <c r="U9068">
        <v>7</v>
      </c>
      <c r="V9068">
        <v>17</v>
      </c>
      <c r="X9068">
        <v>3004977</v>
      </c>
      <c r="Y9068" t="s">
        <v>65</v>
      </c>
      <c r="Z9068">
        <v>345</v>
      </c>
      <c r="AA9068" t="s">
        <v>755</v>
      </c>
      <c r="AB9068" t="s">
        <v>21</v>
      </c>
      <c r="AC9068">
        <v>1</v>
      </c>
    </row>
    <row r="9069" spans="1:29" x14ac:dyDescent="0.25">
      <c r="A9069">
        <v>345</v>
      </c>
      <c r="B9069">
        <v>345103</v>
      </c>
      <c r="C9069">
        <v>5895</v>
      </c>
      <c r="D9069" t="str">
        <f>VLOOKUP(C9069,'Schedule 3'!A:M,13,FALSE)</f>
        <v>Operational/Non-Service Expenses</v>
      </c>
      <c r="E9069">
        <v>17.5</v>
      </c>
      <c r="F9069" s="1">
        <v>42934</v>
      </c>
      <c r="G9069" t="s">
        <v>462</v>
      </c>
      <c r="H9069" t="s">
        <v>850</v>
      </c>
      <c r="K9069">
        <v>881008</v>
      </c>
      <c r="L9069">
        <v>275855</v>
      </c>
      <c r="Q9069" t="s">
        <v>1264</v>
      </c>
      <c r="U9069">
        <v>7</v>
      </c>
      <c r="V9069">
        <v>17</v>
      </c>
      <c r="X9069">
        <v>3000067</v>
      </c>
      <c r="Y9069" t="s">
        <v>65</v>
      </c>
      <c r="Z9069">
        <v>102</v>
      </c>
      <c r="AA9069" t="s">
        <v>755</v>
      </c>
      <c r="AB9069" t="s">
        <v>21</v>
      </c>
      <c r="AC9069">
        <v>6</v>
      </c>
    </row>
    <row r="9070" spans="1:29" x14ac:dyDescent="0.25">
      <c r="A9070">
        <v>345</v>
      </c>
      <c r="B9070">
        <v>345102</v>
      </c>
      <c r="C9070">
        <v>6260</v>
      </c>
      <c r="D9070" t="str">
        <f>VLOOKUP(C9070,'Schedule 3'!A:M,13,FALSE)</f>
        <v>Operational/Non-Service Expenses</v>
      </c>
      <c r="E9070">
        <v>230.53</v>
      </c>
      <c r="F9070" s="1">
        <v>42934</v>
      </c>
      <c r="G9070" t="s">
        <v>462</v>
      </c>
      <c r="H9070" t="s">
        <v>878</v>
      </c>
      <c r="K9070">
        <v>881261</v>
      </c>
      <c r="L9070">
        <v>276010</v>
      </c>
      <c r="Q9070" t="s">
        <v>1264</v>
      </c>
      <c r="U9070">
        <v>7</v>
      </c>
      <c r="V9070">
        <v>17</v>
      </c>
      <c r="X9070">
        <v>3000092</v>
      </c>
      <c r="Y9070" t="s">
        <v>65</v>
      </c>
      <c r="Z9070">
        <v>345</v>
      </c>
      <c r="AA9070" t="s">
        <v>755</v>
      </c>
      <c r="AB9070" t="s">
        <v>21</v>
      </c>
      <c r="AC9070">
        <v>1</v>
      </c>
    </row>
    <row r="9071" spans="1:29" x14ac:dyDescent="0.25">
      <c r="A9071">
        <v>345</v>
      </c>
      <c r="B9071">
        <v>345102</v>
      </c>
      <c r="C9071">
        <v>5895</v>
      </c>
      <c r="D9071" t="str">
        <f>VLOOKUP(C9071,'Schedule 3'!A:M,13,FALSE)</f>
        <v>Operational/Non-Service Expenses</v>
      </c>
      <c r="E9071">
        <v>76.56</v>
      </c>
      <c r="F9071" s="1">
        <v>42934</v>
      </c>
      <c r="G9071" t="s">
        <v>462</v>
      </c>
      <c r="H9071" t="s">
        <v>850</v>
      </c>
      <c r="K9071">
        <v>881264</v>
      </c>
      <c r="L9071">
        <v>276010</v>
      </c>
      <c r="Q9071" t="s">
        <v>1264</v>
      </c>
      <c r="U9071">
        <v>7</v>
      </c>
      <c r="V9071">
        <v>17</v>
      </c>
      <c r="X9071">
        <v>3000067</v>
      </c>
      <c r="Y9071" t="s">
        <v>65</v>
      </c>
      <c r="Z9071">
        <v>345</v>
      </c>
      <c r="AA9071" t="s">
        <v>755</v>
      </c>
      <c r="AB9071" t="s">
        <v>21</v>
      </c>
      <c r="AC9071">
        <v>1</v>
      </c>
    </row>
    <row r="9072" spans="1:29" x14ac:dyDescent="0.25">
      <c r="A9072">
        <v>345</v>
      </c>
      <c r="B9072">
        <v>345101</v>
      </c>
      <c r="C9072">
        <v>6050</v>
      </c>
      <c r="D9072" t="str">
        <f>VLOOKUP(C9072,'Schedule 3'!A:M,13,FALSE)</f>
        <v>Outside Service</v>
      </c>
      <c r="E9072">
        <v>578</v>
      </c>
      <c r="F9072" s="1">
        <v>42935</v>
      </c>
      <c r="G9072" t="s">
        <v>462</v>
      </c>
      <c r="H9072" t="s">
        <v>914</v>
      </c>
      <c r="K9072">
        <v>881755</v>
      </c>
      <c r="L9072">
        <v>276078</v>
      </c>
      <c r="Q9072" t="s">
        <v>1264</v>
      </c>
      <c r="U9072">
        <v>7</v>
      </c>
      <c r="V9072">
        <v>17</v>
      </c>
      <c r="X9072">
        <v>3019839</v>
      </c>
      <c r="Y9072" t="s">
        <v>65</v>
      </c>
      <c r="Z9072">
        <v>345</v>
      </c>
      <c r="AA9072" t="s">
        <v>755</v>
      </c>
      <c r="AB9072" t="s">
        <v>21</v>
      </c>
      <c r="AC9072">
        <v>1</v>
      </c>
    </row>
    <row r="9073" spans="1:29" x14ac:dyDescent="0.25">
      <c r="A9073">
        <v>345</v>
      </c>
      <c r="B9073">
        <v>345103</v>
      </c>
      <c r="C9073">
        <v>6345</v>
      </c>
      <c r="D9073" t="str">
        <f>VLOOKUP(C9073,'Schedule 3'!A:M,13,FALSE)</f>
        <v>Operational/Non-Service Expenses</v>
      </c>
      <c r="E9073">
        <v>0.01</v>
      </c>
      <c r="F9073" s="1">
        <v>42935</v>
      </c>
      <c r="G9073" t="s">
        <v>462</v>
      </c>
      <c r="H9073" t="s">
        <v>851</v>
      </c>
      <c r="I9073" t="s">
        <v>1167</v>
      </c>
      <c r="K9073">
        <v>882008</v>
      </c>
      <c r="L9073">
        <v>276127</v>
      </c>
      <c r="M9073">
        <v>251763</v>
      </c>
      <c r="N9073" t="s">
        <v>1022</v>
      </c>
      <c r="O9073" t="s">
        <v>1016</v>
      </c>
      <c r="Q9073" t="s">
        <v>1264</v>
      </c>
      <c r="U9073">
        <v>7</v>
      </c>
      <c r="V9073">
        <v>17</v>
      </c>
      <c r="X9073">
        <v>3000863</v>
      </c>
      <c r="Y9073" t="s">
        <v>65</v>
      </c>
      <c r="Z9073">
        <v>345</v>
      </c>
      <c r="AA9073" t="s">
        <v>755</v>
      </c>
      <c r="AB9073" t="s">
        <v>21</v>
      </c>
      <c r="AC9073">
        <v>2</v>
      </c>
    </row>
    <row r="9074" spans="1:29" x14ac:dyDescent="0.25">
      <c r="A9074">
        <v>345</v>
      </c>
      <c r="B9074">
        <v>345102</v>
      </c>
      <c r="C9074">
        <v>5865</v>
      </c>
      <c r="D9074" t="str">
        <f>VLOOKUP(C9074,'Schedule 3'!A:M,13,FALSE)</f>
        <v>Other Personnel Related Expenses</v>
      </c>
      <c r="E9074">
        <v>161.07</v>
      </c>
      <c r="F9074" s="1">
        <v>42936</v>
      </c>
      <c r="G9074" t="s">
        <v>462</v>
      </c>
      <c r="H9074" t="s">
        <v>903</v>
      </c>
      <c r="K9074">
        <v>882392</v>
      </c>
      <c r="L9074">
        <v>276190</v>
      </c>
      <c r="Q9074" t="s">
        <v>1264</v>
      </c>
      <c r="U9074">
        <v>7</v>
      </c>
      <c r="V9074">
        <v>17</v>
      </c>
      <c r="X9074">
        <v>3043997</v>
      </c>
      <c r="Y9074" t="s">
        <v>65</v>
      </c>
      <c r="Z9074">
        <v>345</v>
      </c>
      <c r="AA9074" t="s">
        <v>755</v>
      </c>
      <c r="AB9074" t="s">
        <v>21</v>
      </c>
      <c r="AC9074">
        <v>1</v>
      </c>
    </row>
    <row r="9075" spans="1:29" x14ac:dyDescent="0.25">
      <c r="A9075">
        <v>345</v>
      </c>
      <c r="B9075">
        <v>345101</v>
      </c>
      <c r="C9075">
        <v>5955</v>
      </c>
      <c r="D9075" t="str">
        <f>VLOOKUP(C9075,'Schedule 3'!A:M,13,FALSE)</f>
        <v>Other Personnel Related Expenses</v>
      </c>
      <c r="E9075">
        <v>150</v>
      </c>
      <c r="F9075" s="1">
        <v>42936</v>
      </c>
      <c r="G9075" t="s">
        <v>462</v>
      </c>
      <c r="H9075" t="s">
        <v>913</v>
      </c>
      <c r="K9075">
        <v>882399</v>
      </c>
      <c r="L9075">
        <v>276190</v>
      </c>
      <c r="Q9075" t="s">
        <v>1264</v>
      </c>
      <c r="U9075">
        <v>7</v>
      </c>
      <c r="V9075">
        <v>17</v>
      </c>
      <c r="X9075">
        <v>3006948</v>
      </c>
      <c r="Y9075" t="s">
        <v>65</v>
      </c>
      <c r="Z9075">
        <v>345</v>
      </c>
      <c r="AA9075" t="s">
        <v>755</v>
      </c>
      <c r="AB9075" t="s">
        <v>21</v>
      </c>
      <c r="AC9075">
        <v>1</v>
      </c>
    </row>
    <row r="9076" spans="1:29" x14ac:dyDescent="0.25">
      <c r="A9076">
        <v>345</v>
      </c>
      <c r="B9076">
        <v>345101</v>
      </c>
      <c r="C9076">
        <v>6310</v>
      </c>
      <c r="D9076" t="str">
        <f>VLOOKUP(C9076,'Schedule 3'!A:M,13,FALSE)</f>
        <v>Operational/Non-Service Expenses</v>
      </c>
      <c r="E9076">
        <v>17.600000000000001</v>
      </c>
      <c r="F9076" s="1">
        <v>42936</v>
      </c>
      <c r="G9076" t="s">
        <v>462</v>
      </c>
      <c r="H9076" t="s">
        <v>877</v>
      </c>
      <c r="K9076">
        <v>882450</v>
      </c>
      <c r="L9076">
        <v>276276</v>
      </c>
      <c r="Q9076" t="s">
        <v>1264</v>
      </c>
      <c r="U9076">
        <v>7</v>
      </c>
      <c r="V9076">
        <v>17</v>
      </c>
      <c r="X9076">
        <v>3029123</v>
      </c>
      <c r="Y9076" t="s">
        <v>65</v>
      </c>
      <c r="Z9076">
        <v>345</v>
      </c>
      <c r="AA9076" t="s">
        <v>755</v>
      </c>
      <c r="AB9076" t="s">
        <v>21</v>
      </c>
      <c r="AC9076">
        <v>1</v>
      </c>
    </row>
    <row r="9077" spans="1:29" x14ac:dyDescent="0.25">
      <c r="A9077">
        <v>345</v>
      </c>
      <c r="B9077">
        <v>345102</v>
      </c>
      <c r="C9077">
        <v>6310</v>
      </c>
      <c r="D9077" t="str">
        <f>VLOOKUP(C9077,'Schedule 3'!A:M,13,FALSE)</f>
        <v>Operational/Non-Service Expenses</v>
      </c>
      <c r="E9077">
        <v>88</v>
      </c>
      <c r="F9077" s="1">
        <v>42936</v>
      </c>
      <c r="G9077" t="s">
        <v>462</v>
      </c>
      <c r="H9077" t="s">
        <v>877</v>
      </c>
      <c r="K9077">
        <v>882451</v>
      </c>
      <c r="L9077">
        <v>276276</v>
      </c>
      <c r="Q9077" t="s">
        <v>1264</v>
      </c>
      <c r="U9077">
        <v>7</v>
      </c>
      <c r="V9077">
        <v>17</v>
      </c>
      <c r="X9077">
        <v>3029123</v>
      </c>
      <c r="Y9077" t="s">
        <v>65</v>
      </c>
      <c r="Z9077">
        <v>345</v>
      </c>
      <c r="AA9077" t="s">
        <v>755</v>
      </c>
      <c r="AB9077" t="s">
        <v>21</v>
      </c>
      <c r="AC9077">
        <v>1</v>
      </c>
    </row>
    <row r="9078" spans="1:29" x14ac:dyDescent="0.25">
      <c r="A9078">
        <v>345</v>
      </c>
      <c r="B9078">
        <v>345103</v>
      </c>
      <c r="C9078">
        <v>6345</v>
      </c>
      <c r="D9078" t="str">
        <f>VLOOKUP(C9078,'Schedule 3'!A:M,13,FALSE)</f>
        <v>Operational/Non-Service Expenses</v>
      </c>
      <c r="E9078">
        <v>131.97</v>
      </c>
      <c r="F9078" s="1">
        <v>42936</v>
      </c>
      <c r="G9078" t="s">
        <v>462</v>
      </c>
      <c r="H9078" t="s">
        <v>849</v>
      </c>
      <c r="K9078">
        <v>882465</v>
      </c>
      <c r="L9078">
        <v>276276</v>
      </c>
      <c r="Q9078" t="s">
        <v>1264</v>
      </c>
      <c r="U9078">
        <v>7</v>
      </c>
      <c r="V9078">
        <v>17</v>
      </c>
      <c r="X9078">
        <v>3009296</v>
      </c>
      <c r="Y9078" t="s">
        <v>65</v>
      </c>
      <c r="Z9078">
        <v>345</v>
      </c>
      <c r="AA9078" t="s">
        <v>755</v>
      </c>
      <c r="AB9078" t="s">
        <v>21</v>
      </c>
      <c r="AC9078">
        <v>1</v>
      </c>
    </row>
    <row r="9079" spans="1:29" x14ac:dyDescent="0.25">
      <c r="A9079">
        <v>345</v>
      </c>
      <c r="B9079">
        <v>345101</v>
      </c>
      <c r="C9079">
        <v>5960</v>
      </c>
      <c r="D9079" t="str">
        <f>VLOOKUP(C9079,'Schedule 3'!A:M,13,FALSE)</f>
        <v>Other Personnel Related Expenses</v>
      </c>
      <c r="E9079">
        <v>52.89</v>
      </c>
      <c r="F9079" s="1">
        <v>42937</v>
      </c>
      <c r="G9079" t="s">
        <v>462</v>
      </c>
      <c r="H9079" t="s">
        <v>1285</v>
      </c>
      <c r="K9079">
        <v>882641</v>
      </c>
      <c r="L9079">
        <v>276388</v>
      </c>
      <c r="Q9079" t="s">
        <v>1264</v>
      </c>
      <c r="U9079">
        <v>7</v>
      </c>
      <c r="V9079">
        <v>17</v>
      </c>
      <c r="X9079">
        <v>3007768</v>
      </c>
      <c r="Y9079" t="s">
        <v>65</v>
      </c>
      <c r="Z9079">
        <v>345</v>
      </c>
      <c r="AA9079" t="s">
        <v>755</v>
      </c>
      <c r="AB9079" t="s">
        <v>21</v>
      </c>
      <c r="AC9079">
        <v>1</v>
      </c>
    </row>
    <row r="9080" spans="1:29" x14ac:dyDescent="0.25">
      <c r="A9080">
        <v>345</v>
      </c>
      <c r="B9080">
        <v>345103</v>
      </c>
      <c r="C9080">
        <v>5960</v>
      </c>
      <c r="D9080" t="str">
        <f>VLOOKUP(C9080,'Schedule 3'!A:M,13,FALSE)</f>
        <v>Other Personnel Related Expenses</v>
      </c>
      <c r="E9080">
        <v>53.53</v>
      </c>
      <c r="F9080" s="1">
        <v>42937</v>
      </c>
      <c r="G9080" t="s">
        <v>462</v>
      </c>
      <c r="H9080" t="s">
        <v>1285</v>
      </c>
      <c r="K9080">
        <v>882642</v>
      </c>
      <c r="L9080">
        <v>276388</v>
      </c>
      <c r="Q9080" t="s">
        <v>1264</v>
      </c>
      <c r="U9080">
        <v>7</v>
      </c>
      <c r="V9080">
        <v>17</v>
      </c>
      <c r="X9080">
        <v>3007768</v>
      </c>
      <c r="Y9080" t="s">
        <v>65</v>
      </c>
      <c r="Z9080">
        <v>345</v>
      </c>
      <c r="AA9080" t="s">
        <v>755</v>
      </c>
      <c r="AB9080" t="s">
        <v>21</v>
      </c>
      <c r="AC9080">
        <v>1</v>
      </c>
    </row>
    <row r="9081" spans="1:29" x14ac:dyDescent="0.25">
      <c r="A9081">
        <v>345</v>
      </c>
      <c r="B9081">
        <v>345100</v>
      </c>
      <c r="C9081">
        <v>6050</v>
      </c>
      <c r="D9081" t="str">
        <f>VLOOKUP(C9081,'Schedule 3'!A:M,13,FALSE)</f>
        <v>Outside Service</v>
      </c>
      <c r="E9081">
        <v>96.12</v>
      </c>
      <c r="F9081" s="1">
        <v>42940</v>
      </c>
      <c r="G9081" t="s">
        <v>462</v>
      </c>
      <c r="H9081" t="s">
        <v>1360</v>
      </c>
      <c r="I9081" t="s">
        <v>1361</v>
      </c>
      <c r="K9081">
        <v>883060</v>
      </c>
      <c r="L9081">
        <v>276599</v>
      </c>
      <c r="Q9081" t="s">
        <v>1264</v>
      </c>
      <c r="U9081">
        <v>7</v>
      </c>
      <c r="V9081">
        <v>17</v>
      </c>
      <c r="X9081">
        <v>3008204</v>
      </c>
      <c r="Y9081" t="s">
        <v>65</v>
      </c>
      <c r="Z9081">
        <v>345</v>
      </c>
      <c r="AA9081" t="s">
        <v>755</v>
      </c>
      <c r="AB9081" t="s">
        <v>21</v>
      </c>
      <c r="AC9081">
        <v>1</v>
      </c>
    </row>
    <row r="9082" spans="1:29" x14ac:dyDescent="0.25">
      <c r="A9082">
        <v>345</v>
      </c>
      <c r="B9082">
        <v>345101</v>
      </c>
      <c r="C9082">
        <v>6255</v>
      </c>
      <c r="D9082" t="str">
        <f>VLOOKUP(C9082,'Schedule 3'!A:M,13,FALSE)</f>
        <v>Operational/Non-Service Expenses</v>
      </c>
      <c r="E9082">
        <v>34.5</v>
      </c>
      <c r="F9082" s="1">
        <v>42942</v>
      </c>
      <c r="G9082" t="s">
        <v>462</v>
      </c>
      <c r="H9082" t="s">
        <v>571</v>
      </c>
      <c r="K9082">
        <v>883641</v>
      </c>
      <c r="L9082">
        <v>276757</v>
      </c>
      <c r="Q9082" t="s">
        <v>1264</v>
      </c>
      <c r="U9082">
        <v>7</v>
      </c>
      <c r="V9082">
        <v>17</v>
      </c>
      <c r="X9082">
        <v>3004977</v>
      </c>
      <c r="Y9082" t="s">
        <v>65</v>
      </c>
      <c r="Z9082">
        <v>345</v>
      </c>
      <c r="AA9082" t="s">
        <v>755</v>
      </c>
      <c r="AB9082" t="s">
        <v>21</v>
      </c>
      <c r="AC9082">
        <v>1</v>
      </c>
    </row>
    <row r="9083" spans="1:29" x14ac:dyDescent="0.25">
      <c r="A9083">
        <v>345</v>
      </c>
      <c r="B9083">
        <v>345102</v>
      </c>
      <c r="C9083">
        <v>5895</v>
      </c>
      <c r="D9083" t="str">
        <f>VLOOKUP(C9083,'Schedule 3'!A:M,13,FALSE)</f>
        <v>Operational/Non-Service Expenses</v>
      </c>
      <c r="E9083">
        <v>40.08</v>
      </c>
      <c r="F9083" s="1">
        <v>42942</v>
      </c>
      <c r="G9083" t="s">
        <v>462</v>
      </c>
      <c r="H9083" t="s">
        <v>850</v>
      </c>
      <c r="K9083">
        <v>883657</v>
      </c>
      <c r="L9083">
        <v>276757</v>
      </c>
      <c r="Q9083" t="s">
        <v>1264</v>
      </c>
      <c r="U9083">
        <v>7</v>
      </c>
      <c r="V9083">
        <v>17</v>
      </c>
      <c r="X9083">
        <v>3000067</v>
      </c>
      <c r="Y9083" t="s">
        <v>65</v>
      </c>
      <c r="Z9083">
        <v>345</v>
      </c>
      <c r="AA9083" t="s">
        <v>755</v>
      </c>
      <c r="AB9083" t="s">
        <v>21</v>
      </c>
      <c r="AC9083">
        <v>1</v>
      </c>
    </row>
    <row r="9084" spans="1:29" x14ac:dyDescent="0.25">
      <c r="A9084">
        <v>345</v>
      </c>
      <c r="B9084">
        <v>345102</v>
      </c>
      <c r="C9084">
        <v>5895</v>
      </c>
      <c r="D9084" t="str">
        <f>VLOOKUP(C9084,'Schedule 3'!A:M,13,FALSE)</f>
        <v>Operational/Non-Service Expenses</v>
      </c>
      <c r="E9084">
        <v>24.26</v>
      </c>
      <c r="F9084" s="1">
        <v>42942</v>
      </c>
      <c r="G9084" t="s">
        <v>462</v>
      </c>
      <c r="H9084" t="s">
        <v>850</v>
      </c>
      <c r="K9084">
        <v>883657</v>
      </c>
      <c r="L9084">
        <v>276757</v>
      </c>
      <c r="Q9084" t="s">
        <v>1264</v>
      </c>
      <c r="U9084">
        <v>7</v>
      </c>
      <c r="V9084">
        <v>17</v>
      </c>
      <c r="X9084">
        <v>3000067</v>
      </c>
      <c r="Y9084" t="s">
        <v>65</v>
      </c>
      <c r="Z9084">
        <v>345</v>
      </c>
      <c r="AA9084" t="s">
        <v>755</v>
      </c>
      <c r="AB9084" t="s">
        <v>21</v>
      </c>
      <c r="AC9084">
        <v>2</v>
      </c>
    </row>
    <row r="9085" spans="1:29" x14ac:dyDescent="0.25">
      <c r="A9085">
        <v>345</v>
      </c>
      <c r="B9085">
        <v>345101</v>
      </c>
      <c r="C9085">
        <v>5970</v>
      </c>
      <c r="D9085" t="str">
        <f>VLOOKUP(C9085,'Schedule 3'!A:M,13,FALSE)</f>
        <v>Other Personnel Related Expenses</v>
      </c>
      <c r="E9085">
        <v>195</v>
      </c>
      <c r="F9085" s="1">
        <v>42942</v>
      </c>
      <c r="G9085" t="s">
        <v>462</v>
      </c>
      <c r="H9085" t="s">
        <v>1283</v>
      </c>
      <c r="K9085">
        <v>883694</v>
      </c>
      <c r="L9085">
        <v>276757</v>
      </c>
      <c r="Q9085" t="s">
        <v>1264</v>
      </c>
      <c r="U9085">
        <v>7</v>
      </c>
      <c r="V9085">
        <v>17</v>
      </c>
      <c r="X9085">
        <v>3057952</v>
      </c>
      <c r="Y9085" t="s">
        <v>65</v>
      </c>
      <c r="Z9085">
        <v>345</v>
      </c>
      <c r="AA9085" t="s">
        <v>755</v>
      </c>
      <c r="AB9085" t="s">
        <v>21</v>
      </c>
      <c r="AC9085">
        <v>1</v>
      </c>
    </row>
    <row r="9086" spans="1:29" x14ac:dyDescent="0.25">
      <c r="A9086">
        <v>345</v>
      </c>
      <c r="B9086">
        <v>345101</v>
      </c>
      <c r="C9086">
        <v>5955</v>
      </c>
      <c r="D9086" t="str">
        <f>VLOOKUP(C9086,'Schedule 3'!A:M,13,FALSE)</f>
        <v>Other Personnel Related Expenses</v>
      </c>
      <c r="E9086">
        <v>150</v>
      </c>
      <c r="F9086" s="1">
        <v>42943</v>
      </c>
      <c r="G9086" t="s">
        <v>462</v>
      </c>
      <c r="H9086" t="s">
        <v>913</v>
      </c>
      <c r="K9086">
        <v>884020</v>
      </c>
      <c r="L9086">
        <v>276816</v>
      </c>
      <c r="Q9086" t="s">
        <v>1264</v>
      </c>
      <c r="U9086">
        <v>7</v>
      </c>
      <c r="V9086">
        <v>17</v>
      </c>
      <c r="X9086">
        <v>3006948</v>
      </c>
      <c r="Y9086" t="s">
        <v>65</v>
      </c>
      <c r="Z9086">
        <v>345</v>
      </c>
      <c r="AA9086" t="s">
        <v>755</v>
      </c>
      <c r="AB9086" t="s">
        <v>21</v>
      </c>
      <c r="AC9086">
        <v>1</v>
      </c>
    </row>
    <row r="9087" spans="1:29" x14ac:dyDescent="0.25">
      <c r="A9087">
        <v>345</v>
      </c>
      <c r="B9087">
        <v>345102</v>
      </c>
      <c r="C9087">
        <v>6260</v>
      </c>
      <c r="D9087" t="str">
        <f>VLOOKUP(C9087,'Schedule 3'!A:M,13,FALSE)</f>
        <v>Operational/Non-Service Expenses</v>
      </c>
      <c r="E9087">
        <v>168.13</v>
      </c>
      <c r="F9087" s="1">
        <v>42947</v>
      </c>
      <c r="G9087" t="s">
        <v>462</v>
      </c>
      <c r="H9087" t="s">
        <v>878</v>
      </c>
      <c r="K9087">
        <v>884761</v>
      </c>
      <c r="L9087">
        <v>277185</v>
      </c>
      <c r="Q9087" t="s">
        <v>1264</v>
      </c>
      <c r="U9087">
        <v>7</v>
      </c>
      <c r="V9087">
        <v>17</v>
      </c>
      <c r="X9087">
        <v>3000092</v>
      </c>
      <c r="Y9087" t="s">
        <v>65</v>
      </c>
      <c r="Z9087">
        <v>345</v>
      </c>
      <c r="AA9087" t="s">
        <v>755</v>
      </c>
      <c r="AB9087" t="s">
        <v>21</v>
      </c>
      <c r="AC9087">
        <v>1</v>
      </c>
    </row>
    <row r="9088" spans="1:29" x14ac:dyDescent="0.25">
      <c r="A9088">
        <v>345</v>
      </c>
      <c r="B9088">
        <v>345101</v>
      </c>
      <c r="C9088">
        <v>5895</v>
      </c>
      <c r="D9088" t="str">
        <f>VLOOKUP(C9088,'Schedule 3'!A:M,13,FALSE)</f>
        <v>Operational/Non-Service Expenses</v>
      </c>
      <c r="E9088">
        <v>14.3</v>
      </c>
      <c r="F9088" s="1">
        <v>42947</v>
      </c>
      <c r="G9088" t="s">
        <v>462</v>
      </c>
      <c r="H9088" t="s">
        <v>848</v>
      </c>
      <c r="K9088">
        <v>884820</v>
      </c>
      <c r="L9088">
        <v>277185</v>
      </c>
      <c r="Q9088" t="s">
        <v>1264</v>
      </c>
      <c r="U9088">
        <v>7</v>
      </c>
      <c r="V9088">
        <v>17</v>
      </c>
      <c r="X9088">
        <v>3049664</v>
      </c>
      <c r="Y9088" t="s">
        <v>65</v>
      </c>
      <c r="Z9088">
        <v>345</v>
      </c>
      <c r="AA9088" t="s">
        <v>755</v>
      </c>
      <c r="AB9088" t="s">
        <v>21</v>
      </c>
      <c r="AC9088">
        <v>1</v>
      </c>
    </row>
    <row r="9089" spans="1:29" x14ac:dyDescent="0.25">
      <c r="A9089">
        <v>345</v>
      </c>
      <c r="B9089">
        <v>345101</v>
      </c>
      <c r="C9089">
        <v>5895</v>
      </c>
      <c r="D9089" t="str">
        <f>VLOOKUP(C9089,'Schedule 3'!A:M,13,FALSE)</f>
        <v>Operational/Non-Service Expenses</v>
      </c>
      <c r="E9089">
        <v>0.7</v>
      </c>
      <c r="F9089" s="1">
        <v>42947</v>
      </c>
      <c r="G9089" t="s">
        <v>462</v>
      </c>
      <c r="H9089" t="s">
        <v>848</v>
      </c>
      <c r="K9089">
        <v>884820</v>
      </c>
      <c r="L9089">
        <v>277185</v>
      </c>
      <c r="Q9089" t="s">
        <v>1264</v>
      </c>
      <c r="U9089">
        <v>7</v>
      </c>
      <c r="V9089">
        <v>17</v>
      </c>
      <c r="X9089">
        <v>3049664</v>
      </c>
      <c r="Y9089" t="s">
        <v>65</v>
      </c>
      <c r="Z9089">
        <v>345</v>
      </c>
      <c r="AA9089" t="s">
        <v>755</v>
      </c>
      <c r="AB9089" t="s">
        <v>21</v>
      </c>
      <c r="AC9089">
        <v>2</v>
      </c>
    </row>
    <row r="9090" spans="1:29" x14ac:dyDescent="0.25">
      <c r="A9090">
        <v>345</v>
      </c>
      <c r="B9090">
        <v>345101</v>
      </c>
      <c r="C9090">
        <v>5860</v>
      </c>
      <c r="D9090" t="str">
        <f>VLOOKUP(C9090,'Schedule 3'!A:M,13,FALSE)</f>
        <v>Other Personnel Related Expenses</v>
      </c>
      <c r="E9090">
        <v>18.02</v>
      </c>
      <c r="F9090" s="1">
        <v>42947</v>
      </c>
      <c r="G9090" t="s">
        <v>462</v>
      </c>
      <c r="H9090" t="s">
        <v>848</v>
      </c>
      <c r="K9090">
        <v>884820</v>
      </c>
      <c r="L9090">
        <v>277185</v>
      </c>
      <c r="Q9090" t="s">
        <v>1264</v>
      </c>
      <c r="U9090">
        <v>7</v>
      </c>
      <c r="V9090">
        <v>17</v>
      </c>
      <c r="X9090">
        <v>3049664</v>
      </c>
      <c r="Y9090" t="s">
        <v>65</v>
      </c>
      <c r="Z9090">
        <v>345</v>
      </c>
      <c r="AA9090" t="s">
        <v>755</v>
      </c>
      <c r="AB9090" t="s">
        <v>21</v>
      </c>
      <c r="AC9090">
        <v>3</v>
      </c>
    </row>
    <row r="9091" spans="1:29" x14ac:dyDescent="0.25">
      <c r="A9091">
        <v>345</v>
      </c>
      <c r="B9091">
        <v>345102</v>
      </c>
      <c r="C9091">
        <v>5895</v>
      </c>
      <c r="D9091" t="str">
        <f>VLOOKUP(C9091,'Schedule 3'!A:M,13,FALSE)</f>
        <v>Operational/Non-Service Expenses</v>
      </c>
      <c r="E9091">
        <v>29.22</v>
      </c>
      <c r="F9091" s="1">
        <v>42948</v>
      </c>
      <c r="G9091" t="s">
        <v>462</v>
      </c>
      <c r="H9091" t="s">
        <v>850</v>
      </c>
      <c r="K9091">
        <v>885111</v>
      </c>
      <c r="L9091">
        <v>277324</v>
      </c>
      <c r="Q9091" t="s">
        <v>1264</v>
      </c>
      <c r="U9091">
        <v>8</v>
      </c>
      <c r="V9091">
        <v>17</v>
      </c>
      <c r="X9091">
        <v>3000067</v>
      </c>
      <c r="Y9091" t="s">
        <v>65</v>
      </c>
      <c r="Z9091">
        <v>345</v>
      </c>
      <c r="AA9091" t="s">
        <v>755</v>
      </c>
      <c r="AB9091" t="s">
        <v>21</v>
      </c>
      <c r="AC9091">
        <v>1</v>
      </c>
    </row>
    <row r="9092" spans="1:29" x14ac:dyDescent="0.25">
      <c r="A9092">
        <v>345</v>
      </c>
      <c r="B9092">
        <v>345101</v>
      </c>
      <c r="C9092">
        <v>6255</v>
      </c>
      <c r="D9092" t="str">
        <f>VLOOKUP(C9092,'Schedule 3'!A:M,13,FALSE)</f>
        <v>Operational/Non-Service Expenses</v>
      </c>
      <c r="E9092">
        <v>50.5</v>
      </c>
      <c r="F9092" s="1">
        <v>42948</v>
      </c>
      <c r="G9092" t="s">
        <v>462</v>
      </c>
      <c r="H9092" t="s">
        <v>571</v>
      </c>
      <c r="K9092">
        <v>885135</v>
      </c>
      <c r="L9092">
        <v>277324</v>
      </c>
      <c r="Q9092" t="s">
        <v>1264</v>
      </c>
      <c r="U9092">
        <v>8</v>
      </c>
      <c r="V9092">
        <v>17</v>
      </c>
      <c r="X9092">
        <v>3004977</v>
      </c>
      <c r="Y9092" t="s">
        <v>65</v>
      </c>
      <c r="Z9092">
        <v>345</v>
      </c>
      <c r="AA9092" t="s">
        <v>755</v>
      </c>
      <c r="AB9092" t="s">
        <v>21</v>
      </c>
      <c r="AC9092">
        <v>1</v>
      </c>
    </row>
    <row r="9093" spans="1:29" x14ac:dyDescent="0.25">
      <c r="A9093">
        <v>345</v>
      </c>
      <c r="B9093">
        <v>345102</v>
      </c>
      <c r="C9093">
        <v>5880</v>
      </c>
      <c r="D9093" t="str">
        <f>VLOOKUP(C9093,'Schedule 3'!A:M,13,FALSE)</f>
        <v>Other Personnel Related Expenses</v>
      </c>
      <c r="E9093">
        <v>16.899999999999999</v>
      </c>
      <c r="F9093" s="1">
        <v>42948</v>
      </c>
      <c r="G9093" t="s">
        <v>462</v>
      </c>
      <c r="H9093" t="s">
        <v>903</v>
      </c>
      <c r="K9093">
        <v>885182</v>
      </c>
      <c r="L9093">
        <v>277324</v>
      </c>
      <c r="Q9093" t="s">
        <v>1264</v>
      </c>
      <c r="U9093">
        <v>8</v>
      </c>
      <c r="V9093">
        <v>17</v>
      </c>
      <c r="X9093">
        <v>3043997</v>
      </c>
      <c r="Y9093" t="s">
        <v>65</v>
      </c>
      <c r="Z9093">
        <v>345</v>
      </c>
      <c r="AA9093" t="s">
        <v>755</v>
      </c>
      <c r="AB9093" t="s">
        <v>21</v>
      </c>
      <c r="AC9093">
        <v>1</v>
      </c>
    </row>
    <row r="9094" spans="1:29" x14ac:dyDescent="0.25">
      <c r="A9094">
        <v>345</v>
      </c>
      <c r="B9094">
        <v>345102</v>
      </c>
      <c r="C9094">
        <v>6310</v>
      </c>
      <c r="D9094" t="str">
        <f>VLOOKUP(C9094,'Schedule 3'!A:M,13,FALSE)</f>
        <v>Operational/Non-Service Expenses</v>
      </c>
      <c r="E9094">
        <v>54.38</v>
      </c>
      <c r="F9094" s="1">
        <v>42948</v>
      </c>
      <c r="G9094" t="s">
        <v>462</v>
      </c>
      <c r="H9094" t="s">
        <v>851</v>
      </c>
      <c r="K9094">
        <v>885199</v>
      </c>
      <c r="L9094">
        <v>277324</v>
      </c>
      <c r="Q9094" t="s">
        <v>1264</v>
      </c>
      <c r="U9094">
        <v>8</v>
      </c>
      <c r="V9094">
        <v>17</v>
      </c>
      <c r="X9094">
        <v>3000863</v>
      </c>
      <c r="Y9094" t="s">
        <v>65</v>
      </c>
      <c r="Z9094">
        <v>345</v>
      </c>
      <c r="AA9094" t="s">
        <v>755</v>
      </c>
      <c r="AB9094" t="s">
        <v>21</v>
      </c>
      <c r="AC9094">
        <v>1</v>
      </c>
    </row>
    <row r="9095" spans="1:29" x14ac:dyDescent="0.25">
      <c r="A9095">
        <v>345</v>
      </c>
      <c r="B9095">
        <v>345102</v>
      </c>
      <c r="C9095">
        <v>5960</v>
      </c>
      <c r="D9095" t="str">
        <f>VLOOKUP(C9095,'Schedule 3'!A:M,13,FALSE)</f>
        <v>Other Personnel Related Expenses</v>
      </c>
      <c r="E9095">
        <v>36.799999999999997</v>
      </c>
      <c r="F9095" s="1">
        <v>42949</v>
      </c>
      <c r="G9095" t="s">
        <v>462</v>
      </c>
      <c r="H9095" t="s">
        <v>841</v>
      </c>
      <c r="K9095">
        <v>885783</v>
      </c>
      <c r="L9095">
        <v>277453</v>
      </c>
      <c r="Q9095" t="s">
        <v>1264</v>
      </c>
      <c r="U9095">
        <v>8</v>
      </c>
      <c r="V9095">
        <v>17</v>
      </c>
      <c r="X9095">
        <v>3004979</v>
      </c>
      <c r="Y9095" t="s">
        <v>65</v>
      </c>
      <c r="Z9095">
        <v>345</v>
      </c>
      <c r="AA9095" t="s">
        <v>755</v>
      </c>
      <c r="AB9095" t="s">
        <v>21</v>
      </c>
      <c r="AC9095">
        <v>1</v>
      </c>
    </row>
    <row r="9096" spans="1:29" x14ac:dyDescent="0.25">
      <c r="A9096">
        <v>345</v>
      </c>
      <c r="B9096">
        <v>345102</v>
      </c>
      <c r="C9096">
        <v>5960</v>
      </c>
      <c r="D9096" t="str">
        <f>VLOOKUP(C9096,'Schedule 3'!A:M,13,FALSE)</f>
        <v>Other Personnel Related Expenses</v>
      </c>
      <c r="E9096">
        <v>51.8</v>
      </c>
      <c r="F9096" s="1">
        <v>42949</v>
      </c>
      <c r="G9096" t="s">
        <v>462</v>
      </c>
      <c r="H9096" t="s">
        <v>841</v>
      </c>
      <c r="K9096">
        <v>885784</v>
      </c>
      <c r="L9096">
        <v>277453</v>
      </c>
      <c r="Q9096" t="s">
        <v>1264</v>
      </c>
      <c r="U9096">
        <v>8</v>
      </c>
      <c r="V9096">
        <v>17</v>
      </c>
      <c r="X9096">
        <v>3004979</v>
      </c>
      <c r="Y9096" t="s">
        <v>65</v>
      </c>
      <c r="Z9096">
        <v>345</v>
      </c>
      <c r="AA9096" t="s">
        <v>755</v>
      </c>
      <c r="AB9096" t="s">
        <v>21</v>
      </c>
      <c r="AC9096">
        <v>1</v>
      </c>
    </row>
    <row r="9097" spans="1:29" x14ac:dyDescent="0.25">
      <c r="A9097">
        <v>345</v>
      </c>
      <c r="B9097">
        <v>345100</v>
      </c>
      <c r="C9097">
        <v>5880</v>
      </c>
      <c r="D9097" t="str">
        <f>VLOOKUP(C9097,'Schedule 3'!A:M,13,FALSE)</f>
        <v>Other Personnel Related Expenses</v>
      </c>
      <c r="E9097">
        <v>9.51</v>
      </c>
      <c r="F9097" s="1">
        <v>42950</v>
      </c>
      <c r="G9097" t="s">
        <v>462</v>
      </c>
      <c r="H9097" t="s">
        <v>96</v>
      </c>
      <c r="K9097">
        <v>885908</v>
      </c>
      <c r="L9097">
        <v>277488</v>
      </c>
      <c r="Q9097" t="s">
        <v>1264</v>
      </c>
      <c r="U9097">
        <v>8</v>
      </c>
      <c r="V9097">
        <v>17</v>
      </c>
      <c r="X9097">
        <v>1099696</v>
      </c>
      <c r="Y9097" t="s">
        <v>65</v>
      </c>
      <c r="Z9097">
        <v>345</v>
      </c>
      <c r="AA9097" t="s">
        <v>755</v>
      </c>
      <c r="AB9097" t="s">
        <v>21</v>
      </c>
      <c r="AC9097">
        <v>1</v>
      </c>
    </row>
    <row r="9098" spans="1:29" x14ac:dyDescent="0.25">
      <c r="A9098">
        <v>345</v>
      </c>
      <c r="B9098">
        <v>345100</v>
      </c>
      <c r="C9098">
        <v>6185</v>
      </c>
      <c r="D9098" t="str">
        <f>VLOOKUP(C9098,'Schedule 3'!A:M,13,FALSE)</f>
        <v>Transport/Travel Expenses</v>
      </c>
      <c r="E9098">
        <v>86.48</v>
      </c>
      <c r="F9098" s="1">
        <v>42950</v>
      </c>
      <c r="G9098" t="s">
        <v>462</v>
      </c>
      <c r="H9098" t="s">
        <v>96</v>
      </c>
      <c r="K9098">
        <v>885908</v>
      </c>
      <c r="L9098">
        <v>277488</v>
      </c>
      <c r="Q9098" t="s">
        <v>1264</v>
      </c>
      <c r="U9098">
        <v>8</v>
      </c>
      <c r="V9098">
        <v>17</v>
      </c>
      <c r="X9098">
        <v>1099696</v>
      </c>
      <c r="Y9098" t="s">
        <v>65</v>
      </c>
      <c r="Z9098">
        <v>345</v>
      </c>
      <c r="AA9098" t="s">
        <v>755</v>
      </c>
      <c r="AB9098" t="s">
        <v>21</v>
      </c>
      <c r="AC9098">
        <v>2</v>
      </c>
    </row>
    <row r="9099" spans="1:29" x14ac:dyDescent="0.25">
      <c r="A9099">
        <v>345</v>
      </c>
      <c r="B9099">
        <v>345100</v>
      </c>
      <c r="C9099">
        <v>6190</v>
      </c>
      <c r="D9099" t="str">
        <f>VLOOKUP(C9099,'Schedule 3'!A:M,13,FALSE)</f>
        <v>Transport/Travel Expenses</v>
      </c>
      <c r="E9099">
        <v>288.37</v>
      </c>
      <c r="F9099" s="1">
        <v>42950</v>
      </c>
      <c r="G9099" t="s">
        <v>462</v>
      </c>
      <c r="H9099" t="s">
        <v>96</v>
      </c>
      <c r="K9099">
        <v>885908</v>
      </c>
      <c r="L9099">
        <v>277488</v>
      </c>
      <c r="Q9099" t="s">
        <v>1264</v>
      </c>
      <c r="U9099">
        <v>8</v>
      </c>
      <c r="V9099">
        <v>17</v>
      </c>
      <c r="X9099">
        <v>1099696</v>
      </c>
      <c r="Y9099" t="s">
        <v>65</v>
      </c>
      <c r="Z9099">
        <v>345</v>
      </c>
      <c r="AA9099" t="s">
        <v>755</v>
      </c>
      <c r="AB9099" t="s">
        <v>21</v>
      </c>
      <c r="AC9099">
        <v>3</v>
      </c>
    </row>
    <row r="9100" spans="1:29" x14ac:dyDescent="0.25">
      <c r="A9100">
        <v>345</v>
      </c>
      <c r="B9100">
        <v>345100</v>
      </c>
      <c r="C9100">
        <v>6195</v>
      </c>
      <c r="D9100" t="str">
        <f>VLOOKUP(C9100,'Schedule 3'!A:M,13,FALSE)</f>
        <v>Transport/Travel Expenses</v>
      </c>
      <c r="E9100">
        <v>270.07</v>
      </c>
      <c r="F9100" s="1">
        <v>42950</v>
      </c>
      <c r="G9100" t="s">
        <v>462</v>
      </c>
      <c r="H9100" t="s">
        <v>96</v>
      </c>
      <c r="K9100">
        <v>885908</v>
      </c>
      <c r="L9100">
        <v>277488</v>
      </c>
      <c r="Q9100" t="s">
        <v>1264</v>
      </c>
      <c r="U9100">
        <v>8</v>
      </c>
      <c r="V9100">
        <v>17</v>
      </c>
      <c r="X9100">
        <v>1099696</v>
      </c>
      <c r="Y9100" t="s">
        <v>65</v>
      </c>
      <c r="Z9100">
        <v>345</v>
      </c>
      <c r="AA9100" t="s">
        <v>755</v>
      </c>
      <c r="AB9100" t="s">
        <v>21</v>
      </c>
      <c r="AC9100">
        <v>4</v>
      </c>
    </row>
    <row r="9101" spans="1:29" x14ac:dyDescent="0.25">
      <c r="A9101">
        <v>345</v>
      </c>
      <c r="B9101">
        <v>345100</v>
      </c>
      <c r="C9101">
        <v>6200</v>
      </c>
      <c r="D9101" t="str">
        <f>VLOOKUP(C9101,'Schedule 3'!A:M,13,FALSE)</f>
        <v>Transport/Travel Expenses</v>
      </c>
      <c r="E9101">
        <v>308.13</v>
      </c>
      <c r="F9101" s="1">
        <v>42950</v>
      </c>
      <c r="G9101" t="s">
        <v>462</v>
      </c>
      <c r="H9101" t="s">
        <v>96</v>
      </c>
      <c r="K9101">
        <v>885908</v>
      </c>
      <c r="L9101">
        <v>277488</v>
      </c>
      <c r="Q9101" t="s">
        <v>1264</v>
      </c>
      <c r="U9101">
        <v>8</v>
      </c>
      <c r="V9101">
        <v>17</v>
      </c>
      <c r="X9101">
        <v>1099696</v>
      </c>
      <c r="Y9101" t="s">
        <v>65</v>
      </c>
      <c r="Z9101">
        <v>345</v>
      </c>
      <c r="AA9101" t="s">
        <v>755</v>
      </c>
      <c r="AB9101" t="s">
        <v>21</v>
      </c>
      <c r="AC9101">
        <v>5</v>
      </c>
    </row>
    <row r="9102" spans="1:29" x14ac:dyDescent="0.25">
      <c r="A9102">
        <v>345</v>
      </c>
      <c r="B9102">
        <v>345100</v>
      </c>
      <c r="C9102">
        <v>6207</v>
      </c>
      <c r="D9102" t="str">
        <f>VLOOKUP(C9102,'Schedule 3'!A:M,13,FALSE)</f>
        <v>Transport/Travel Expenses</v>
      </c>
      <c r="E9102">
        <v>80</v>
      </c>
      <c r="F9102" s="1">
        <v>42950</v>
      </c>
      <c r="G9102" t="s">
        <v>462</v>
      </c>
      <c r="H9102" t="s">
        <v>96</v>
      </c>
      <c r="K9102">
        <v>885908</v>
      </c>
      <c r="L9102">
        <v>277488</v>
      </c>
      <c r="Q9102" t="s">
        <v>1264</v>
      </c>
      <c r="U9102">
        <v>8</v>
      </c>
      <c r="V9102">
        <v>17</v>
      </c>
      <c r="X9102">
        <v>1099696</v>
      </c>
      <c r="Y9102" t="s">
        <v>65</v>
      </c>
      <c r="Z9102">
        <v>345</v>
      </c>
      <c r="AA9102" t="s">
        <v>755</v>
      </c>
      <c r="AB9102" t="s">
        <v>21</v>
      </c>
      <c r="AC9102">
        <v>6</v>
      </c>
    </row>
    <row r="9103" spans="1:29" x14ac:dyDescent="0.25">
      <c r="A9103">
        <v>345</v>
      </c>
      <c r="B9103">
        <v>345102</v>
      </c>
      <c r="C9103">
        <v>6195</v>
      </c>
      <c r="D9103" t="str">
        <f>VLOOKUP(C9103,'Schedule 3'!A:M,13,FALSE)</f>
        <v>Transport/Travel Expenses</v>
      </c>
      <c r="E9103">
        <v>147.96</v>
      </c>
      <c r="F9103" s="1">
        <v>42950</v>
      </c>
      <c r="G9103" t="s">
        <v>462</v>
      </c>
      <c r="H9103" t="s">
        <v>91</v>
      </c>
      <c r="K9103">
        <v>885939</v>
      </c>
      <c r="L9103">
        <v>277488</v>
      </c>
      <c r="Q9103" t="s">
        <v>1264</v>
      </c>
      <c r="U9103">
        <v>8</v>
      </c>
      <c r="V9103">
        <v>17</v>
      </c>
      <c r="X9103">
        <v>1099901</v>
      </c>
      <c r="Y9103" t="s">
        <v>65</v>
      </c>
      <c r="Z9103">
        <v>700</v>
      </c>
      <c r="AA9103" t="s">
        <v>755</v>
      </c>
      <c r="AB9103" t="s">
        <v>21</v>
      </c>
      <c r="AC9103">
        <v>2</v>
      </c>
    </row>
    <row r="9104" spans="1:29" x14ac:dyDescent="0.25">
      <c r="A9104">
        <v>345</v>
      </c>
      <c r="B9104">
        <v>345101</v>
      </c>
      <c r="C9104">
        <v>5955</v>
      </c>
      <c r="D9104" t="str">
        <f>VLOOKUP(C9104,'Schedule 3'!A:M,13,FALSE)</f>
        <v>Other Personnel Related Expenses</v>
      </c>
      <c r="E9104">
        <v>150</v>
      </c>
      <c r="F9104" s="1">
        <v>42950</v>
      </c>
      <c r="G9104" t="s">
        <v>462</v>
      </c>
      <c r="H9104" t="s">
        <v>913</v>
      </c>
      <c r="K9104">
        <v>885999</v>
      </c>
      <c r="L9104">
        <v>277506</v>
      </c>
      <c r="Q9104" t="s">
        <v>1264</v>
      </c>
      <c r="U9104">
        <v>8</v>
      </c>
      <c r="V9104">
        <v>17</v>
      </c>
      <c r="X9104">
        <v>3006948</v>
      </c>
      <c r="Y9104" t="s">
        <v>65</v>
      </c>
      <c r="Z9104">
        <v>345</v>
      </c>
      <c r="AA9104" t="s">
        <v>755</v>
      </c>
      <c r="AB9104" t="s">
        <v>21</v>
      </c>
      <c r="AC9104">
        <v>1</v>
      </c>
    </row>
    <row r="9105" spans="1:29" x14ac:dyDescent="0.25">
      <c r="A9105">
        <v>345</v>
      </c>
      <c r="B9105">
        <v>345102</v>
      </c>
      <c r="C9105">
        <v>6285</v>
      </c>
      <c r="D9105" t="str">
        <f>VLOOKUP(C9105,'Schedule 3'!A:M,13,FALSE)</f>
        <v>Operational/Non-Service Expenses</v>
      </c>
      <c r="E9105">
        <v>220.75</v>
      </c>
      <c r="F9105" s="1">
        <v>42950</v>
      </c>
      <c r="G9105" t="s">
        <v>462</v>
      </c>
      <c r="H9105" t="s">
        <v>851</v>
      </c>
      <c r="K9105">
        <v>886035</v>
      </c>
      <c r="L9105">
        <v>277506</v>
      </c>
      <c r="Q9105" t="s">
        <v>1264</v>
      </c>
      <c r="U9105">
        <v>8</v>
      </c>
      <c r="V9105">
        <v>17</v>
      </c>
      <c r="X9105">
        <v>3000863</v>
      </c>
      <c r="Y9105" t="s">
        <v>65</v>
      </c>
      <c r="Z9105">
        <v>345</v>
      </c>
      <c r="AA9105" t="s">
        <v>755</v>
      </c>
      <c r="AB9105" t="s">
        <v>21</v>
      </c>
      <c r="AC9105">
        <v>1</v>
      </c>
    </row>
    <row r="9106" spans="1:29" x14ac:dyDescent="0.25">
      <c r="A9106">
        <v>345</v>
      </c>
      <c r="B9106">
        <v>345102</v>
      </c>
      <c r="C9106">
        <v>5895</v>
      </c>
      <c r="D9106" t="str">
        <f>VLOOKUP(C9106,'Schedule 3'!A:M,13,FALSE)</f>
        <v>Operational/Non-Service Expenses</v>
      </c>
      <c r="E9106">
        <v>34.39</v>
      </c>
      <c r="F9106" s="1">
        <v>42954</v>
      </c>
      <c r="G9106" t="s">
        <v>462</v>
      </c>
      <c r="H9106" t="s">
        <v>867</v>
      </c>
      <c r="K9106">
        <v>886637</v>
      </c>
      <c r="L9106">
        <v>277859</v>
      </c>
      <c r="Q9106" t="s">
        <v>1264</v>
      </c>
      <c r="U9106">
        <v>8</v>
      </c>
      <c r="V9106">
        <v>17</v>
      </c>
      <c r="X9106">
        <v>3029848</v>
      </c>
      <c r="Y9106" t="s">
        <v>65</v>
      </c>
      <c r="Z9106">
        <v>345</v>
      </c>
      <c r="AA9106" t="s">
        <v>755</v>
      </c>
      <c r="AB9106" t="s">
        <v>21</v>
      </c>
      <c r="AC9106">
        <v>1</v>
      </c>
    </row>
    <row r="9107" spans="1:29" x14ac:dyDescent="0.25">
      <c r="A9107">
        <v>345</v>
      </c>
      <c r="B9107">
        <v>345102</v>
      </c>
      <c r="C9107">
        <v>6285</v>
      </c>
      <c r="D9107" t="str">
        <f>VLOOKUP(C9107,'Schedule 3'!A:M,13,FALSE)</f>
        <v>Operational/Non-Service Expenses</v>
      </c>
      <c r="E9107">
        <v>2.2999999999999998</v>
      </c>
      <c r="F9107" s="1">
        <v>42954</v>
      </c>
      <c r="G9107" t="s">
        <v>462</v>
      </c>
      <c r="H9107" t="s">
        <v>867</v>
      </c>
      <c r="K9107">
        <v>886637</v>
      </c>
      <c r="L9107">
        <v>277859</v>
      </c>
      <c r="Q9107" t="s">
        <v>1264</v>
      </c>
      <c r="U9107">
        <v>8</v>
      </c>
      <c r="V9107">
        <v>17</v>
      </c>
      <c r="X9107">
        <v>3029848</v>
      </c>
      <c r="Y9107" t="s">
        <v>65</v>
      </c>
      <c r="Z9107">
        <v>345</v>
      </c>
      <c r="AA9107" t="s">
        <v>755</v>
      </c>
      <c r="AB9107" t="s">
        <v>21</v>
      </c>
      <c r="AC9107">
        <v>2</v>
      </c>
    </row>
    <row r="9108" spans="1:29" x14ac:dyDescent="0.25">
      <c r="A9108">
        <v>345</v>
      </c>
      <c r="B9108">
        <v>345102</v>
      </c>
      <c r="C9108">
        <v>5900</v>
      </c>
      <c r="D9108" t="str">
        <f>VLOOKUP(C9108,'Schedule 3'!A:M,13,FALSE)</f>
        <v>Other Personnel Related Expenses</v>
      </c>
      <c r="E9108">
        <v>9.52</v>
      </c>
      <c r="F9108" s="1">
        <v>42954</v>
      </c>
      <c r="G9108" t="s">
        <v>462</v>
      </c>
      <c r="H9108" t="s">
        <v>880</v>
      </c>
      <c r="K9108">
        <v>886646</v>
      </c>
      <c r="L9108">
        <v>277859</v>
      </c>
      <c r="Q9108" t="s">
        <v>1264</v>
      </c>
      <c r="U9108">
        <v>8</v>
      </c>
      <c r="V9108">
        <v>17</v>
      </c>
      <c r="X9108">
        <v>3004931</v>
      </c>
      <c r="Y9108" t="s">
        <v>65</v>
      </c>
      <c r="Z9108">
        <v>345</v>
      </c>
      <c r="AA9108" t="s">
        <v>755</v>
      </c>
      <c r="AB9108" t="s">
        <v>21</v>
      </c>
      <c r="AC9108">
        <v>1</v>
      </c>
    </row>
    <row r="9109" spans="1:29" x14ac:dyDescent="0.25">
      <c r="A9109">
        <v>345</v>
      </c>
      <c r="B9109">
        <v>345101</v>
      </c>
      <c r="C9109">
        <v>5970</v>
      </c>
      <c r="D9109" t="str">
        <f>VLOOKUP(C9109,'Schedule 3'!A:M,13,FALSE)</f>
        <v>Other Personnel Related Expenses</v>
      </c>
      <c r="E9109">
        <v>195</v>
      </c>
      <c r="F9109" s="1">
        <v>42954</v>
      </c>
      <c r="G9109" t="s">
        <v>462</v>
      </c>
      <c r="H9109" t="s">
        <v>1283</v>
      </c>
      <c r="K9109">
        <v>886652</v>
      </c>
      <c r="L9109">
        <v>277859</v>
      </c>
      <c r="Q9109" t="s">
        <v>1264</v>
      </c>
      <c r="U9109">
        <v>8</v>
      </c>
      <c r="V9109">
        <v>17</v>
      </c>
      <c r="X9109">
        <v>3057952</v>
      </c>
      <c r="Y9109" t="s">
        <v>65</v>
      </c>
      <c r="Z9109">
        <v>345</v>
      </c>
      <c r="AA9109" t="s">
        <v>755</v>
      </c>
      <c r="AB9109" t="s">
        <v>21</v>
      </c>
      <c r="AC9109">
        <v>1</v>
      </c>
    </row>
    <row r="9110" spans="1:29" x14ac:dyDescent="0.25">
      <c r="A9110">
        <v>345</v>
      </c>
      <c r="B9110">
        <v>345102</v>
      </c>
      <c r="C9110">
        <v>6285</v>
      </c>
      <c r="D9110" t="str">
        <f>VLOOKUP(C9110,'Schedule 3'!A:M,13,FALSE)</f>
        <v>Operational/Non-Service Expenses</v>
      </c>
      <c r="E9110">
        <v>15.5</v>
      </c>
      <c r="F9110" s="1">
        <v>42954</v>
      </c>
      <c r="G9110" t="s">
        <v>462</v>
      </c>
      <c r="H9110" t="s">
        <v>1275</v>
      </c>
      <c r="K9110">
        <v>886653</v>
      </c>
      <c r="L9110">
        <v>277859</v>
      </c>
      <c r="Q9110" t="s">
        <v>1264</v>
      </c>
      <c r="U9110">
        <v>8</v>
      </c>
      <c r="V9110">
        <v>17</v>
      </c>
      <c r="X9110">
        <v>3004989</v>
      </c>
      <c r="Y9110" t="s">
        <v>65</v>
      </c>
      <c r="Z9110">
        <v>345</v>
      </c>
      <c r="AA9110" t="s">
        <v>755</v>
      </c>
      <c r="AB9110" t="s">
        <v>21</v>
      </c>
      <c r="AC9110">
        <v>1</v>
      </c>
    </row>
    <row r="9111" spans="1:29" x14ac:dyDescent="0.25">
      <c r="A9111">
        <v>345</v>
      </c>
      <c r="B9111">
        <v>345103</v>
      </c>
      <c r="C9111">
        <v>6320</v>
      </c>
      <c r="D9111" t="str">
        <f>VLOOKUP(C9111,'Schedule 3'!A:M,13,FALSE)</f>
        <v>Operational/Non-Service Expenses</v>
      </c>
      <c r="E9111">
        <v>33.85</v>
      </c>
      <c r="F9111" s="1">
        <v>42954</v>
      </c>
      <c r="G9111" t="s">
        <v>462</v>
      </c>
      <c r="H9111" t="s">
        <v>925</v>
      </c>
      <c r="K9111">
        <v>886660</v>
      </c>
      <c r="L9111">
        <v>277859</v>
      </c>
      <c r="Q9111" t="s">
        <v>1264</v>
      </c>
      <c r="U9111">
        <v>8</v>
      </c>
      <c r="V9111">
        <v>17</v>
      </c>
      <c r="X9111">
        <v>3005740</v>
      </c>
      <c r="Y9111" t="s">
        <v>65</v>
      </c>
      <c r="Z9111">
        <v>345</v>
      </c>
      <c r="AA9111" t="s">
        <v>755</v>
      </c>
      <c r="AB9111" t="s">
        <v>21</v>
      </c>
      <c r="AC9111">
        <v>1</v>
      </c>
    </row>
    <row r="9112" spans="1:29" x14ac:dyDescent="0.25">
      <c r="A9112">
        <v>345</v>
      </c>
      <c r="B9112">
        <v>345101</v>
      </c>
      <c r="C9112">
        <v>6285</v>
      </c>
      <c r="D9112" t="str">
        <f>VLOOKUP(C9112,'Schedule 3'!A:M,13,FALSE)</f>
        <v>Operational/Non-Service Expenses</v>
      </c>
      <c r="E9112">
        <v>6.69</v>
      </c>
      <c r="F9112" s="1">
        <v>42954</v>
      </c>
      <c r="G9112" t="s">
        <v>462</v>
      </c>
      <c r="H9112" t="s">
        <v>925</v>
      </c>
      <c r="K9112">
        <v>886661</v>
      </c>
      <c r="L9112">
        <v>277859</v>
      </c>
      <c r="Q9112" t="s">
        <v>1264</v>
      </c>
      <c r="U9112">
        <v>8</v>
      </c>
      <c r="V9112">
        <v>17</v>
      </c>
      <c r="X9112">
        <v>3005740</v>
      </c>
      <c r="Y9112" t="s">
        <v>65</v>
      </c>
      <c r="Z9112">
        <v>345</v>
      </c>
      <c r="AA9112" t="s">
        <v>755</v>
      </c>
      <c r="AB9112" t="s">
        <v>21</v>
      </c>
      <c r="AC9112">
        <v>1</v>
      </c>
    </row>
    <row r="9113" spans="1:29" x14ac:dyDescent="0.25">
      <c r="A9113">
        <v>345</v>
      </c>
      <c r="B9113">
        <v>345101</v>
      </c>
      <c r="C9113">
        <v>5965</v>
      </c>
      <c r="D9113" t="str">
        <f>VLOOKUP(C9113,'Schedule 3'!A:M,13,FALSE)</f>
        <v>Other Personnel Related Expenses</v>
      </c>
      <c r="E9113">
        <v>70</v>
      </c>
      <c r="F9113" s="1">
        <v>42954</v>
      </c>
      <c r="G9113" t="s">
        <v>462</v>
      </c>
      <c r="H9113" t="s">
        <v>1276</v>
      </c>
      <c r="K9113">
        <v>886675</v>
      </c>
      <c r="L9113">
        <v>277859</v>
      </c>
      <c r="Q9113" t="s">
        <v>1264</v>
      </c>
      <c r="U9113">
        <v>8</v>
      </c>
      <c r="V9113">
        <v>17</v>
      </c>
      <c r="X9113">
        <v>3008509</v>
      </c>
      <c r="Y9113" t="s">
        <v>65</v>
      </c>
      <c r="Z9113">
        <v>345</v>
      </c>
      <c r="AA9113" t="s">
        <v>755</v>
      </c>
      <c r="AB9113" t="s">
        <v>21</v>
      </c>
      <c r="AC9113">
        <v>1</v>
      </c>
    </row>
    <row r="9114" spans="1:29" x14ac:dyDescent="0.25">
      <c r="A9114">
        <v>345</v>
      </c>
      <c r="B9114">
        <v>345103</v>
      </c>
      <c r="C9114">
        <v>5940</v>
      </c>
      <c r="D9114" t="str">
        <f>VLOOKUP(C9114,'Schedule 3'!A:M,13,FALSE)</f>
        <v>Other Personnel Related Expenses</v>
      </c>
      <c r="E9114">
        <v>25.05</v>
      </c>
      <c r="F9114" s="1">
        <v>42954</v>
      </c>
      <c r="G9114" t="s">
        <v>462</v>
      </c>
      <c r="H9114" t="s">
        <v>1277</v>
      </c>
      <c r="K9114">
        <v>886677</v>
      </c>
      <c r="L9114">
        <v>277859</v>
      </c>
      <c r="Q9114" t="s">
        <v>1264</v>
      </c>
      <c r="U9114">
        <v>8</v>
      </c>
      <c r="V9114">
        <v>17</v>
      </c>
      <c r="X9114">
        <v>3004837</v>
      </c>
      <c r="Y9114" t="s">
        <v>65</v>
      </c>
      <c r="Z9114">
        <v>345</v>
      </c>
      <c r="AA9114" t="s">
        <v>755</v>
      </c>
      <c r="AB9114" t="s">
        <v>21</v>
      </c>
      <c r="AC9114">
        <v>1</v>
      </c>
    </row>
    <row r="9115" spans="1:29" x14ac:dyDescent="0.25">
      <c r="A9115">
        <v>345</v>
      </c>
      <c r="B9115">
        <v>345103</v>
      </c>
      <c r="C9115">
        <v>5940</v>
      </c>
      <c r="D9115" t="str">
        <f>VLOOKUP(C9115,'Schedule 3'!A:M,13,FALSE)</f>
        <v>Other Personnel Related Expenses</v>
      </c>
      <c r="E9115">
        <v>19.7</v>
      </c>
      <c r="F9115" s="1">
        <v>42954</v>
      </c>
      <c r="G9115" t="s">
        <v>462</v>
      </c>
      <c r="H9115" t="s">
        <v>1277</v>
      </c>
      <c r="K9115">
        <v>886678</v>
      </c>
      <c r="L9115">
        <v>277859</v>
      </c>
      <c r="Q9115" t="s">
        <v>1264</v>
      </c>
      <c r="U9115">
        <v>8</v>
      </c>
      <c r="V9115">
        <v>17</v>
      </c>
      <c r="X9115">
        <v>3004837</v>
      </c>
      <c r="Y9115" t="s">
        <v>65</v>
      </c>
      <c r="Z9115">
        <v>345</v>
      </c>
      <c r="AA9115" t="s">
        <v>755</v>
      </c>
      <c r="AB9115" t="s">
        <v>21</v>
      </c>
      <c r="AC9115">
        <v>1</v>
      </c>
    </row>
    <row r="9116" spans="1:29" x14ac:dyDescent="0.25">
      <c r="A9116">
        <v>345</v>
      </c>
      <c r="B9116">
        <v>345101</v>
      </c>
      <c r="C9116">
        <v>5940</v>
      </c>
      <c r="D9116" t="str">
        <f>VLOOKUP(C9116,'Schedule 3'!A:M,13,FALSE)</f>
        <v>Other Personnel Related Expenses</v>
      </c>
      <c r="E9116">
        <v>11.38</v>
      </c>
      <c r="F9116" s="1">
        <v>42954</v>
      </c>
      <c r="G9116" t="s">
        <v>462</v>
      </c>
      <c r="H9116" t="s">
        <v>1277</v>
      </c>
      <c r="K9116">
        <v>886679</v>
      </c>
      <c r="L9116">
        <v>277859</v>
      </c>
      <c r="Q9116" t="s">
        <v>1264</v>
      </c>
      <c r="U9116">
        <v>8</v>
      </c>
      <c r="V9116">
        <v>17</v>
      </c>
      <c r="X9116">
        <v>3004837</v>
      </c>
      <c r="Y9116" t="s">
        <v>65</v>
      </c>
      <c r="Z9116">
        <v>345</v>
      </c>
      <c r="AA9116" t="s">
        <v>755</v>
      </c>
      <c r="AB9116" t="s">
        <v>21</v>
      </c>
      <c r="AC9116">
        <v>1</v>
      </c>
    </row>
    <row r="9117" spans="1:29" x14ac:dyDescent="0.25">
      <c r="A9117">
        <v>345</v>
      </c>
      <c r="B9117">
        <v>345102</v>
      </c>
      <c r="C9117">
        <v>6310</v>
      </c>
      <c r="D9117" t="str">
        <f>VLOOKUP(C9117,'Schedule 3'!A:M,13,FALSE)</f>
        <v>Operational/Non-Service Expenses</v>
      </c>
      <c r="E9117">
        <v>89.7</v>
      </c>
      <c r="F9117" s="1">
        <v>42955</v>
      </c>
      <c r="G9117" t="s">
        <v>462</v>
      </c>
      <c r="H9117" t="s">
        <v>881</v>
      </c>
      <c r="K9117">
        <v>887105</v>
      </c>
      <c r="L9117">
        <v>277992</v>
      </c>
      <c r="Q9117" t="s">
        <v>1264</v>
      </c>
      <c r="U9117">
        <v>8</v>
      </c>
      <c r="V9117">
        <v>17</v>
      </c>
      <c r="X9117">
        <v>3014539</v>
      </c>
      <c r="Y9117" t="s">
        <v>65</v>
      </c>
      <c r="Z9117">
        <v>345</v>
      </c>
      <c r="AA9117" t="s">
        <v>755</v>
      </c>
      <c r="AB9117" t="s">
        <v>21</v>
      </c>
      <c r="AC9117">
        <v>1</v>
      </c>
    </row>
    <row r="9118" spans="1:29" x14ac:dyDescent="0.25">
      <c r="A9118">
        <v>345</v>
      </c>
      <c r="B9118">
        <v>345101</v>
      </c>
      <c r="C9118">
        <v>6290</v>
      </c>
      <c r="D9118" t="str">
        <f>VLOOKUP(C9118,'Schedule 3'!A:M,13,FALSE)</f>
        <v>Operational/Non-Service Expenses</v>
      </c>
      <c r="E9118">
        <v>222.96</v>
      </c>
      <c r="F9118" s="1">
        <v>42955</v>
      </c>
      <c r="G9118" t="s">
        <v>462</v>
      </c>
      <c r="H9118" t="s">
        <v>1362</v>
      </c>
      <c r="K9118">
        <v>887108</v>
      </c>
      <c r="L9118">
        <v>277992</v>
      </c>
      <c r="Q9118" t="s">
        <v>1264</v>
      </c>
      <c r="U9118">
        <v>8</v>
      </c>
      <c r="V9118">
        <v>17</v>
      </c>
      <c r="X9118">
        <v>3072978</v>
      </c>
      <c r="Y9118" t="s">
        <v>65</v>
      </c>
      <c r="Z9118">
        <v>345</v>
      </c>
      <c r="AA9118" t="s">
        <v>755</v>
      </c>
      <c r="AB9118" t="s">
        <v>21</v>
      </c>
      <c r="AC9118">
        <v>1</v>
      </c>
    </row>
    <row r="9119" spans="1:29" x14ac:dyDescent="0.25">
      <c r="A9119">
        <v>345</v>
      </c>
      <c r="B9119">
        <v>345102</v>
      </c>
      <c r="C9119">
        <v>6255</v>
      </c>
      <c r="D9119" t="str">
        <f>VLOOKUP(C9119,'Schedule 3'!A:M,13,FALSE)</f>
        <v>Operational/Non-Service Expenses</v>
      </c>
      <c r="E9119">
        <v>75</v>
      </c>
      <c r="F9119" s="1">
        <v>42955</v>
      </c>
      <c r="G9119" t="s">
        <v>462</v>
      </c>
      <c r="H9119" t="s">
        <v>1279</v>
      </c>
      <c r="K9119">
        <v>887109</v>
      </c>
      <c r="L9119">
        <v>277992</v>
      </c>
      <c r="Q9119" t="s">
        <v>1264</v>
      </c>
      <c r="U9119">
        <v>8</v>
      </c>
      <c r="V9119">
        <v>17</v>
      </c>
      <c r="X9119">
        <v>3029878</v>
      </c>
      <c r="Y9119" t="s">
        <v>65</v>
      </c>
      <c r="Z9119">
        <v>345</v>
      </c>
      <c r="AA9119" t="s">
        <v>755</v>
      </c>
      <c r="AB9119" t="s">
        <v>21</v>
      </c>
      <c r="AC9119">
        <v>1</v>
      </c>
    </row>
    <row r="9120" spans="1:29" x14ac:dyDescent="0.25">
      <c r="A9120">
        <v>345</v>
      </c>
      <c r="B9120">
        <v>345102</v>
      </c>
      <c r="C9120">
        <v>5490</v>
      </c>
      <c r="D9120" t="str">
        <f>VLOOKUP(C9120,'Schedule 3'!A:M,13,FALSE)</f>
        <v>Operational/Non-Service Expenses</v>
      </c>
      <c r="E9120">
        <v>24.96</v>
      </c>
      <c r="F9120" s="1">
        <v>42955</v>
      </c>
      <c r="G9120" t="s">
        <v>462</v>
      </c>
      <c r="H9120" t="s">
        <v>878</v>
      </c>
      <c r="K9120">
        <v>887115</v>
      </c>
      <c r="L9120">
        <v>277992</v>
      </c>
      <c r="Q9120" t="s">
        <v>1264</v>
      </c>
      <c r="U9120">
        <v>8</v>
      </c>
      <c r="V9120">
        <v>17</v>
      </c>
      <c r="X9120">
        <v>3000092</v>
      </c>
      <c r="Y9120" t="s">
        <v>65</v>
      </c>
      <c r="Z9120">
        <v>317</v>
      </c>
      <c r="AA9120" t="s">
        <v>755</v>
      </c>
      <c r="AB9120" t="s">
        <v>21</v>
      </c>
      <c r="AC9120">
        <v>1</v>
      </c>
    </row>
    <row r="9121" spans="1:29" x14ac:dyDescent="0.25">
      <c r="A9121">
        <v>345</v>
      </c>
      <c r="B9121">
        <v>345102</v>
      </c>
      <c r="C9121">
        <v>5960</v>
      </c>
      <c r="D9121" t="str">
        <f>VLOOKUP(C9121,'Schedule 3'!A:M,13,FALSE)</f>
        <v>Other Personnel Related Expenses</v>
      </c>
      <c r="E9121">
        <v>96.8</v>
      </c>
      <c r="F9121" s="1">
        <v>42955</v>
      </c>
      <c r="G9121" t="s">
        <v>462</v>
      </c>
      <c r="H9121" t="s">
        <v>841</v>
      </c>
      <c r="K9121">
        <v>887121</v>
      </c>
      <c r="L9121">
        <v>277992</v>
      </c>
      <c r="Q9121" t="s">
        <v>1264</v>
      </c>
      <c r="U9121">
        <v>8</v>
      </c>
      <c r="V9121">
        <v>17</v>
      </c>
      <c r="X9121">
        <v>3004979</v>
      </c>
      <c r="Y9121" t="s">
        <v>65</v>
      </c>
      <c r="Z9121">
        <v>345</v>
      </c>
      <c r="AA9121" t="s">
        <v>755</v>
      </c>
      <c r="AB9121" t="s">
        <v>21</v>
      </c>
      <c r="AC9121">
        <v>1</v>
      </c>
    </row>
    <row r="9122" spans="1:29" x14ac:dyDescent="0.25">
      <c r="A9122">
        <v>345</v>
      </c>
      <c r="B9122">
        <v>345101</v>
      </c>
      <c r="C9122">
        <v>5860</v>
      </c>
      <c r="D9122" t="str">
        <f>VLOOKUP(C9122,'Schedule 3'!A:M,13,FALSE)</f>
        <v>Other Personnel Related Expenses</v>
      </c>
      <c r="E9122">
        <v>63.58</v>
      </c>
      <c r="F9122" s="1">
        <v>42955</v>
      </c>
      <c r="G9122" t="s">
        <v>462</v>
      </c>
      <c r="H9122" t="s">
        <v>903</v>
      </c>
      <c r="K9122">
        <v>887171</v>
      </c>
      <c r="L9122">
        <v>277992</v>
      </c>
      <c r="Q9122" t="s">
        <v>1264</v>
      </c>
      <c r="U9122">
        <v>8</v>
      </c>
      <c r="V9122">
        <v>17</v>
      </c>
      <c r="X9122">
        <v>3043997</v>
      </c>
      <c r="Y9122" t="s">
        <v>65</v>
      </c>
      <c r="Z9122">
        <v>345</v>
      </c>
      <c r="AA9122" t="s">
        <v>755</v>
      </c>
      <c r="AB9122" t="s">
        <v>21</v>
      </c>
      <c r="AC9122">
        <v>1</v>
      </c>
    </row>
    <row r="9123" spans="1:29" x14ac:dyDescent="0.25">
      <c r="A9123">
        <v>345</v>
      </c>
      <c r="B9123">
        <v>345101</v>
      </c>
      <c r="C9123">
        <v>5465</v>
      </c>
      <c r="D9123" t="str">
        <f>VLOOKUP(C9123,'Schedule 3'!A:M,13,FALSE)</f>
        <v>Operational/Non-Service Expenses</v>
      </c>
      <c r="E9123">
        <v>233.87</v>
      </c>
      <c r="F9123" s="1">
        <v>42956</v>
      </c>
      <c r="G9123" t="s">
        <v>462</v>
      </c>
      <c r="H9123" t="s">
        <v>839</v>
      </c>
      <c r="I9123" t="s">
        <v>1363</v>
      </c>
      <c r="K9123">
        <v>887475</v>
      </c>
      <c r="L9123">
        <v>278112</v>
      </c>
      <c r="Q9123" t="s">
        <v>1264</v>
      </c>
      <c r="R9123">
        <v>10</v>
      </c>
      <c r="U9123">
        <v>8</v>
      </c>
      <c r="V9123">
        <v>17</v>
      </c>
      <c r="X9123">
        <v>3008698</v>
      </c>
      <c r="Y9123" t="s">
        <v>65</v>
      </c>
      <c r="Z9123">
        <v>345</v>
      </c>
      <c r="AA9123" t="s">
        <v>755</v>
      </c>
      <c r="AB9123" t="s">
        <v>21</v>
      </c>
      <c r="AC9123">
        <v>1</v>
      </c>
    </row>
    <row r="9124" spans="1:29" x14ac:dyDescent="0.25">
      <c r="A9124">
        <v>345</v>
      </c>
      <c r="B9124">
        <v>345101</v>
      </c>
      <c r="C9124">
        <v>5465</v>
      </c>
      <c r="D9124" t="str">
        <f>VLOOKUP(C9124,'Schedule 3'!A:M,13,FALSE)</f>
        <v>Operational/Non-Service Expenses</v>
      </c>
      <c r="E9124">
        <v>11.02</v>
      </c>
      <c r="F9124" s="1">
        <v>42956</v>
      </c>
      <c r="G9124" t="s">
        <v>462</v>
      </c>
      <c r="H9124" t="s">
        <v>839</v>
      </c>
      <c r="I9124" t="s">
        <v>1364</v>
      </c>
      <c r="K9124">
        <v>887476</v>
      </c>
      <c r="L9124">
        <v>278112</v>
      </c>
      <c r="Q9124" t="s">
        <v>1264</v>
      </c>
      <c r="R9124">
        <v>10</v>
      </c>
      <c r="U9124">
        <v>8</v>
      </c>
      <c r="V9124">
        <v>17</v>
      </c>
      <c r="X9124">
        <v>3008698</v>
      </c>
      <c r="Y9124" t="s">
        <v>65</v>
      </c>
      <c r="Z9124">
        <v>345</v>
      </c>
      <c r="AA9124" t="s">
        <v>755</v>
      </c>
      <c r="AB9124" t="s">
        <v>21</v>
      </c>
      <c r="AC9124">
        <v>1</v>
      </c>
    </row>
    <row r="9125" spans="1:29" x14ac:dyDescent="0.25">
      <c r="A9125">
        <v>345</v>
      </c>
      <c r="B9125">
        <v>345101</v>
      </c>
      <c r="C9125">
        <v>5930</v>
      </c>
      <c r="D9125" t="str">
        <f>VLOOKUP(C9125,'Schedule 3'!A:M,13,FALSE)</f>
        <v>Other Personnel Related Expenses</v>
      </c>
      <c r="E9125">
        <v>205.46</v>
      </c>
      <c r="F9125" s="1">
        <v>42956</v>
      </c>
      <c r="G9125" t="s">
        <v>462</v>
      </c>
      <c r="H9125" t="s">
        <v>839</v>
      </c>
      <c r="I9125" t="s">
        <v>1365</v>
      </c>
      <c r="K9125">
        <v>887477</v>
      </c>
      <c r="L9125">
        <v>278112</v>
      </c>
      <c r="Q9125" t="s">
        <v>1264</v>
      </c>
      <c r="U9125">
        <v>8</v>
      </c>
      <c r="V9125">
        <v>17</v>
      </c>
      <c r="X9125">
        <v>3008698</v>
      </c>
      <c r="Y9125" t="s">
        <v>65</v>
      </c>
      <c r="Z9125">
        <v>345</v>
      </c>
      <c r="AA9125" t="s">
        <v>755</v>
      </c>
      <c r="AB9125" t="s">
        <v>21</v>
      </c>
      <c r="AC9125">
        <v>1</v>
      </c>
    </row>
    <row r="9126" spans="1:29" x14ac:dyDescent="0.25">
      <c r="A9126">
        <v>345</v>
      </c>
      <c r="B9126">
        <v>345101</v>
      </c>
      <c r="C9126">
        <v>5465</v>
      </c>
      <c r="D9126" t="str">
        <f>VLOOKUP(C9126,'Schedule 3'!A:M,13,FALSE)</f>
        <v>Operational/Non-Service Expenses</v>
      </c>
      <c r="E9126">
        <v>51.98</v>
      </c>
      <c r="F9126" s="1">
        <v>42956</v>
      </c>
      <c r="G9126" t="s">
        <v>462</v>
      </c>
      <c r="H9126" t="s">
        <v>839</v>
      </c>
      <c r="I9126" t="s">
        <v>1365</v>
      </c>
      <c r="K9126">
        <v>887478</v>
      </c>
      <c r="L9126">
        <v>278112</v>
      </c>
      <c r="Q9126" t="s">
        <v>1264</v>
      </c>
      <c r="R9126">
        <v>10</v>
      </c>
      <c r="U9126">
        <v>8</v>
      </c>
      <c r="V9126">
        <v>17</v>
      </c>
      <c r="X9126">
        <v>3008698</v>
      </c>
      <c r="Y9126" t="s">
        <v>65</v>
      </c>
      <c r="Z9126">
        <v>345</v>
      </c>
      <c r="AA9126" t="s">
        <v>755</v>
      </c>
      <c r="AB9126" t="s">
        <v>21</v>
      </c>
      <c r="AC9126">
        <v>1</v>
      </c>
    </row>
    <row r="9127" spans="1:29" x14ac:dyDescent="0.25">
      <c r="A9127">
        <v>345</v>
      </c>
      <c r="B9127">
        <v>345101</v>
      </c>
      <c r="C9127">
        <v>5465</v>
      </c>
      <c r="D9127" t="str">
        <f>VLOOKUP(C9127,'Schedule 3'!A:M,13,FALSE)</f>
        <v>Operational/Non-Service Expenses</v>
      </c>
      <c r="E9127">
        <v>37.67</v>
      </c>
      <c r="F9127" s="1">
        <v>42956</v>
      </c>
      <c r="G9127" t="s">
        <v>462</v>
      </c>
      <c r="H9127" t="s">
        <v>839</v>
      </c>
      <c r="I9127" t="s">
        <v>1366</v>
      </c>
      <c r="K9127">
        <v>887479</v>
      </c>
      <c r="L9127">
        <v>278112</v>
      </c>
      <c r="Q9127" t="s">
        <v>1264</v>
      </c>
      <c r="R9127">
        <v>10</v>
      </c>
      <c r="U9127">
        <v>8</v>
      </c>
      <c r="V9127">
        <v>17</v>
      </c>
      <c r="X9127">
        <v>3008698</v>
      </c>
      <c r="Y9127" t="s">
        <v>65</v>
      </c>
      <c r="Z9127">
        <v>345</v>
      </c>
      <c r="AA9127" t="s">
        <v>755</v>
      </c>
      <c r="AB9127" t="s">
        <v>21</v>
      </c>
      <c r="AC9127">
        <v>1</v>
      </c>
    </row>
    <row r="9128" spans="1:29" x14ac:dyDescent="0.25">
      <c r="A9128">
        <v>345</v>
      </c>
      <c r="B9128">
        <v>345103</v>
      </c>
      <c r="C9128">
        <v>5470</v>
      </c>
      <c r="D9128" t="str">
        <f>VLOOKUP(C9128,'Schedule 3'!A:M,13,FALSE)</f>
        <v>Operational/Non-Service Expenses</v>
      </c>
      <c r="E9128">
        <v>424.35</v>
      </c>
      <c r="F9128" s="1">
        <v>42956</v>
      </c>
      <c r="G9128" t="s">
        <v>462</v>
      </c>
      <c r="H9128" t="s">
        <v>839</v>
      </c>
      <c r="I9128" t="s">
        <v>1363</v>
      </c>
      <c r="K9128">
        <v>887480</v>
      </c>
      <c r="L9128">
        <v>278112</v>
      </c>
      <c r="Q9128" t="s">
        <v>1264</v>
      </c>
      <c r="R9128">
        <v>10</v>
      </c>
      <c r="U9128">
        <v>8</v>
      </c>
      <c r="V9128">
        <v>17</v>
      </c>
      <c r="X9128">
        <v>3008698</v>
      </c>
      <c r="Y9128" t="s">
        <v>65</v>
      </c>
      <c r="Z9128">
        <v>345</v>
      </c>
      <c r="AA9128" t="s">
        <v>755</v>
      </c>
      <c r="AB9128" t="s">
        <v>21</v>
      </c>
      <c r="AC9128">
        <v>1</v>
      </c>
    </row>
    <row r="9129" spans="1:29" x14ac:dyDescent="0.25">
      <c r="A9129">
        <v>345</v>
      </c>
      <c r="B9129">
        <v>345102</v>
      </c>
      <c r="C9129">
        <v>5465</v>
      </c>
      <c r="D9129" t="str">
        <f>VLOOKUP(C9129,'Schedule 3'!A:M,13,FALSE)</f>
        <v>Operational/Non-Service Expenses</v>
      </c>
      <c r="E9129">
        <v>3546.4</v>
      </c>
      <c r="F9129" s="1">
        <v>42956</v>
      </c>
      <c r="G9129" t="s">
        <v>462</v>
      </c>
      <c r="H9129" t="s">
        <v>839</v>
      </c>
      <c r="I9129" t="s">
        <v>1367</v>
      </c>
      <c r="K9129">
        <v>887481</v>
      </c>
      <c r="L9129">
        <v>278112</v>
      </c>
      <c r="Q9129" t="s">
        <v>1264</v>
      </c>
      <c r="R9129">
        <v>10</v>
      </c>
      <c r="U9129">
        <v>8</v>
      </c>
      <c r="V9129">
        <v>17</v>
      </c>
      <c r="X9129">
        <v>3008698</v>
      </c>
      <c r="Y9129" t="s">
        <v>65</v>
      </c>
      <c r="Z9129">
        <v>345</v>
      </c>
      <c r="AA9129" t="s">
        <v>755</v>
      </c>
      <c r="AB9129" t="s">
        <v>21</v>
      </c>
      <c r="AC9129">
        <v>1</v>
      </c>
    </row>
    <row r="9130" spans="1:29" x14ac:dyDescent="0.25">
      <c r="A9130">
        <v>345</v>
      </c>
      <c r="B9130">
        <v>345102</v>
      </c>
      <c r="C9130">
        <v>5465</v>
      </c>
      <c r="D9130" t="str">
        <f>VLOOKUP(C9130,'Schedule 3'!A:M,13,FALSE)</f>
        <v>Operational/Non-Service Expenses</v>
      </c>
      <c r="E9130">
        <v>2232.29</v>
      </c>
      <c r="F9130" s="1">
        <v>42956</v>
      </c>
      <c r="G9130" t="s">
        <v>462</v>
      </c>
      <c r="H9130" t="s">
        <v>839</v>
      </c>
      <c r="I9130" t="s">
        <v>1358</v>
      </c>
      <c r="K9130">
        <v>887482</v>
      </c>
      <c r="L9130">
        <v>278112</v>
      </c>
      <c r="Q9130" t="s">
        <v>1264</v>
      </c>
      <c r="R9130">
        <v>10</v>
      </c>
      <c r="U9130">
        <v>8</v>
      </c>
      <c r="V9130">
        <v>17</v>
      </c>
      <c r="X9130">
        <v>3008698</v>
      </c>
      <c r="Y9130" t="s">
        <v>65</v>
      </c>
      <c r="Z9130">
        <v>345</v>
      </c>
      <c r="AA9130" t="s">
        <v>755</v>
      </c>
      <c r="AB9130" t="s">
        <v>21</v>
      </c>
      <c r="AC9130">
        <v>1</v>
      </c>
    </row>
    <row r="9131" spans="1:29" x14ac:dyDescent="0.25">
      <c r="A9131">
        <v>345</v>
      </c>
      <c r="B9131">
        <v>345101</v>
      </c>
      <c r="C9131">
        <v>5465</v>
      </c>
      <c r="D9131" t="str">
        <f>VLOOKUP(C9131,'Schedule 3'!A:M,13,FALSE)</f>
        <v>Operational/Non-Service Expenses</v>
      </c>
      <c r="E9131">
        <v>848.74</v>
      </c>
      <c r="F9131" s="1">
        <v>42956</v>
      </c>
      <c r="G9131" t="s">
        <v>462</v>
      </c>
      <c r="H9131" t="s">
        <v>839</v>
      </c>
      <c r="I9131" t="s">
        <v>1368</v>
      </c>
      <c r="K9131">
        <v>887483</v>
      </c>
      <c r="L9131">
        <v>278112</v>
      </c>
      <c r="Q9131" t="s">
        <v>1264</v>
      </c>
      <c r="R9131">
        <v>10</v>
      </c>
      <c r="U9131">
        <v>8</v>
      </c>
      <c r="V9131">
        <v>17</v>
      </c>
      <c r="X9131">
        <v>3008698</v>
      </c>
      <c r="Y9131" t="s">
        <v>65</v>
      </c>
      <c r="Z9131">
        <v>345</v>
      </c>
      <c r="AA9131" t="s">
        <v>755</v>
      </c>
      <c r="AB9131" t="s">
        <v>21</v>
      </c>
      <c r="AC9131">
        <v>1</v>
      </c>
    </row>
    <row r="9132" spans="1:29" x14ac:dyDescent="0.25">
      <c r="A9132">
        <v>345</v>
      </c>
      <c r="B9132">
        <v>345102</v>
      </c>
      <c r="C9132">
        <v>5465</v>
      </c>
      <c r="D9132" t="str">
        <f>VLOOKUP(C9132,'Schedule 3'!A:M,13,FALSE)</f>
        <v>Operational/Non-Service Expenses</v>
      </c>
      <c r="E9132">
        <v>130.88</v>
      </c>
      <c r="F9132" s="1">
        <v>42956</v>
      </c>
      <c r="G9132" t="s">
        <v>462</v>
      </c>
      <c r="H9132" t="s">
        <v>839</v>
      </c>
      <c r="I9132" t="s">
        <v>1369</v>
      </c>
      <c r="K9132">
        <v>887484</v>
      </c>
      <c r="L9132">
        <v>278112</v>
      </c>
      <c r="Q9132" t="s">
        <v>1264</v>
      </c>
      <c r="R9132">
        <v>10</v>
      </c>
      <c r="U9132">
        <v>8</v>
      </c>
      <c r="V9132">
        <v>17</v>
      </c>
      <c r="X9132">
        <v>3008698</v>
      </c>
      <c r="Y9132" t="s">
        <v>65</v>
      </c>
      <c r="Z9132">
        <v>345</v>
      </c>
      <c r="AA9132" t="s">
        <v>755</v>
      </c>
      <c r="AB9132" t="s">
        <v>21</v>
      </c>
      <c r="AC9132">
        <v>1</v>
      </c>
    </row>
    <row r="9133" spans="1:29" x14ac:dyDescent="0.25">
      <c r="A9133">
        <v>345</v>
      </c>
      <c r="B9133">
        <v>345102</v>
      </c>
      <c r="C9133">
        <v>5465</v>
      </c>
      <c r="D9133" t="str">
        <f>VLOOKUP(C9133,'Schedule 3'!A:M,13,FALSE)</f>
        <v>Operational/Non-Service Expenses</v>
      </c>
      <c r="E9133">
        <v>95.95</v>
      </c>
      <c r="F9133" s="1">
        <v>42956</v>
      </c>
      <c r="G9133" t="s">
        <v>462</v>
      </c>
      <c r="H9133" t="s">
        <v>839</v>
      </c>
      <c r="I9133" t="s">
        <v>1369</v>
      </c>
      <c r="K9133">
        <v>887485</v>
      </c>
      <c r="L9133">
        <v>278112</v>
      </c>
      <c r="Q9133" t="s">
        <v>1264</v>
      </c>
      <c r="R9133">
        <v>10</v>
      </c>
      <c r="U9133">
        <v>8</v>
      </c>
      <c r="V9133">
        <v>17</v>
      </c>
      <c r="X9133">
        <v>3008698</v>
      </c>
      <c r="Y9133" t="s">
        <v>65</v>
      </c>
      <c r="Z9133">
        <v>345</v>
      </c>
      <c r="AA9133" t="s">
        <v>755</v>
      </c>
      <c r="AB9133" t="s">
        <v>21</v>
      </c>
      <c r="AC9133">
        <v>1</v>
      </c>
    </row>
    <row r="9134" spans="1:29" x14ac:dyDescent="0.25">
      <c r="A9134">
        <v>345</v>
      </c>
      <c r="B9134">
        <v>345102</v>
      </c>
      <c r="C9134">
        <v>5960</v>
      </c>
      <c r="D9134" t="str">
        <f>VLOOKUP(C9134,'Schedule 3'!A:M,13,FALSE)</f>
        <v>Other Personnel Related Expenses</v>
      </c>
      <c r="E9134">
        <v>54.74</v>
      </c>
      <c r="F9134" s="1">
        <v>42956</v>
      </c>
      <c r="G9134" t="s">
        <v>462</v>
      </c>
      <c r="H9134" t="s">
        <v>839</v>
      </c>
      <c r="I9134" t="s">
        <v>1370</v>
      </c>
      <c r="K9134">
        <v>887486</v>
      </c>
      <c r="L9134">
        <v>278112</v>
      </c>
      <c r="Q9134" t="s">
        <v>1264</v>
      </c>
      <c r="U9134">
        <v>8</v>
      </c>
      <c r="V9134">
        <v>17</v>
      </c>
      <c r="X9134">
        <v>3008698</v>
      </c>
      <c r="Y9134" t="s">
        <v>65</v>
      </c>
      <c r="Z9134">
        <v>345</v>
      </c>
      <c r="AA9134" t="s">
        <v>755</v>
      </c>
      <c r="AB9134" t="s">
        <v>21</v>
      </c>
      <c r="AC9134">
        <v>1</v>
      </c>
    </row>
    <row r="9135" spans="1:29" x14ac:dyDescent="0.25">
      <c r="A9135">
        <v>345</v>
      </c>
      <c r="B9135">
        <v>345101</v>
      </c>
      <c r="C9135">
        <v>5955</v>
      </c>
      <c r="D9135" t="str">
        <f>VLOOKUP(C9135,'Schedule 3'!A:M,13,FALSE)</f>
        <v>Other Personnel Related Expenses</v>
      </c>
      <c r="E9135">
        <v>150</v>
      </c>
      <c r="F9135" s="1">
        <v>42957</v>
      </c>
      <c r="G9135" t="s">
        <v>462</v>
      </c>
      <c r="H9135" t="s">
        <v>913</v>
      </c>
      <c r="K9135">
        <v>888150</v>
      </c>
      <c r="L9135">
        <v>278236</v>
      </c>
      <c r="Q9135" t="s">
        <v>1264</v>
      </c>
      <c r="U9135">
        <v>8</v>
      </c>
      <c r="V9135">
        <v>17</v>
      </c>
      <c r="X9135">
        <v>3006948</v>
      </c>
      <c r="Y9135" t="s">
        <v>65</v>
      </c>
      <c r="Z9135">
        <v>345</v>
      </c>
      <c r="AA9135" t="s">
        <v>755</v>
      </c>
      <c r="AB9135" t="s">
        <v>21</v>
      </c>
      <c r="AC9135">
        <v>1</v>
      </c>
    </row>
    <row r="9136" spans="1:29" x14ac:dyDescent="0.25">
      <c r="A9136">
        <v>345</v>
      </c>
      <c r="B9136">
        <v>345102</v>
      </c>
      <c r="C9136">
        <v>6290</v>
      </c>
      <c r="D9136" t="str">
        <f>VLOOKUP(C9136,'Schedule 3'!A:M,13,FALSE)</f>
        <v>Operational/Non-Service Expenses</v>
      </c>
      <c r="E9136">
        <v>207.56</v>
      </c>
      <c r="F9136" s="1">
        <v>42957</v>
      </c>
      <c r="G9136" t="s">
        <v>462</v>
      </c>
      <c r="H9136" t="s">
        <v>1286</v>
      </c>
      <c r="K9136">
        <v>888151</v>
      </c>
      <c r="L9136">
        <v>278236</v>
      </c>
      <c r="Q9136" t="s">
        <v>1264</v>
      </c>
      <c r="U9136">
        <v>8</v>
      </c>
      <c r="V9136">
        <v>17</v>
      </c>
      <c r="X9136">
        <v>3001525</v>
      </c>
      <c r="Y9136" t="s">
        <v>65</v>
      </c>
      <c r="Z9136">
        <v>345</v>
      </c>
      <c r="AA9136" t="s">
        <v>755</v>
      </c>
      <c r="AB9136" t="s">
        <v>21</v>
      </c>
      <c r="AC9136">
        <v>1</v>
      </c>
    </row>
    <row r="9137" spans="1:29" x14ac:dyDescent="0.25">
      <c r="A9137">
        <v>345</v>
      </c>
      <c r="B9137">
        <v>345100</v>
      </c>
      <c r="C9137">
        <v>7535</v>
      </c>
      <c r="D9137" t="str">
        <f>VLOOKUP(C9137,'Schedule 3'!A:M,13,FALSE)</f>
        <v>Operational/Non-Service Expenses</v>
      </c>
      <c r="E9137">
        <v>15</v>
      </c>
      <c r="F9137" s="1">
        <v>42958</v>
      </c>
      <c r="G9137" t="s">
        <v>462</v>
      </c>
      <c r="H9137" t="s">
        <v>1371</v>
      </c>
      <c r="K9137">
        <v>888430</v>
      </c>
      <c r="L9137">
        <v>278363</v>
      </c>
      <c r="Q9137" t="s">
        <v>1264</v>
      </c>
      <c r="U9137">
        <v>8</v>
      </c>
      <c r="V9137">
        <v>17</v>
      </c>
      <c r="X9137">
        <v>3033695</v>
      </c>
      <c r="Y9137" t="s">
        <v>65</v>
      </c>
      <c r="Z9137">
        <v>102</v>
      </c>
      <c r="AA9137" t="s">
        <v>755</v>
      </c>
      <c r="AB9137" t="s">
        <v>21</v>
      </c>
      <c r="AC9137">
        <v>22</v>
      </c>
    </row>
    <row r="9138" spans="1:29" x14ac:dyDescent="0.25">
      <c r="A9138">
        <v>345</v>
      </c>
      <c r="B9138">
        <v>345101</v>
      </c>
      <c r="C9138">
        <v>5900</v>
      </c>
      <c r="D9138" t="str">
        <f>VLOOKUP(C9138,'Schedule 3'!A:M,13,FALSE)</f>
        <v>Other Personnel Related Expenses</v>
      </c>
      <c r="E9138">
        <v>63.77</v>
      </c>
      <c r="F9138" s="1">
        <v>42961</v>
      </c>
      <c r="G9138" t="s">
        <v>462</v>
      </c>
      <c r="H9138" t="s">
        <v>851</v>
      </c>
      <c r="K9138">
        <v>888856</v>
      </c>
      <c r="L9138">
        <v>278484</v>
      </c>
      <c r="Q9138" t="s">
        <v>1264</v>
      </c>
      <c r="U9138">
        <v>8</v>
      </c>
      <c r="V9138">
        <v>17</v>
      </c>
      <c r="X9138">
        <v>3000863</v>
      </c>
      <c r="Y9138" t="s">
        <v>65</v>
      </c>
      <c r="Z9138">
        <v>345</v>
      </c>
      <c r="AA9138" t="s">
        <v>755</v>
      </c>
      <c r="AB9138" t="s">
        <v>21</v>
      </c>
      <c r="AC9138">
        <v>1</v>
      </c>
    </row>
    <row r="9139" spans="1:29" x14ac:dyDescent="0.25">
      <c r="A9139">
        <v>345</v>
      </c>
      <c r="B9139">
        <v>345102</v>
      </c>
      <c r="C9139">
        <v>5490</v>
      </c>
      <c r="D9139" t="str">
        <f>VLOOKUP(C9139,'Schedule 3'!A:M,13,FALSE)</f>
        <v>Operational/Non-Service Expenses</v>
      </c>
      <c r="E9139">
        <v>215.06</v>
      </c>
      <c r="F9139" s="1">
        <v>42961</v>
      </c>
      <c r="G9139" t="s">
        <v>462</v>
      </c>
      <c r="H9139" t="s">
        <v>878</v>
      </c>
      <c r="K9139">
        <v>888865</v>
      </c>
      <c r="L9139">
        <v>278484</v>
      </c>
      <c r="Q9139" t="s">
        <v>1264</v>
      </c>
      <c r="U9139">
        <v>8</v>
      </c>
      <c r="V9139">
        <v>17</v>
      </c>
      <c r="X9139">
        <v>3000092</v>
      </c>
      <c r="Y9139" t="s">
        <v>65</v>
      </c>
      <c r="Z9139">
        <v>345</v>
      </c>
      <c r="AA9139" t="s">
        <v>755</v>
      </c>
      <c r="AB9139" t="s">
        <v>21</v>
      </c>
      <c r="AC9139">
        <v>1</v>
      </c>
    </row>
    <row r="9140" spans="1:29" x14ac:dyDescent="0.25">
      <c r="A9140">
        <v>345</v>
      </c>
      <c r="B9140">
        <v>345102</v>
      </c>
      <c r="C9140">
        <v>5860</v>
      </c>
      <c r="D9140" t="str">
        <f>VLOOKUP(C9140,'Schedule 3'!A:M,13,FALSE)</f>
        <v>Other Personnel Related Expenses</v>
      </c>
      <c r="E9140">
        <v>191.25</v>
      </c>
      <c r="F9140" s="1">
        <v>42961</v>
      </c>
      <c r="G9140" t="s">
        <v>462</v>
      </c>
      <c r="H9140" t="s">
        <v>840</v>
      </c>
      <c r="K9140">
        <v>888866</v>
      </c>
      <c r="L9140">
        <v>278484</v>
      </c>
      <c r="Q9140" t="s">
        <v>1264</v>
      </c>
      <c r="U9140">
        <v>8</v>
      </c>
      <c r="V9140">
        <v>17</v>
      </c>
      <c r="X9140">
        <v>3005162</v>
      </c>
      <c r="Y9140" t="s">
        <v>65</v>
      </c>
      <c r="Z9140">
        <v>345</v>
      </c>
      <c r="AA9140" t="s">
        <v>755</v>
      </c>
      <c r="AB9140" t="s">
        <v>21</v>
      </c>
      <c r="AC9140">
        <v>1</v>
      </c>
    </row>
    <row r="9141" spans="1:29" x14ac:dyDescent="0.25">
      <c r="A9141">
        <v>345</v>
      </c>
      <c r="B9141">
        <v>345102</v>
      </c>
      <c r="C9141">
        <v>6285</v>
      </c>
      <c r="D9141" t="str">
        <f>VLOOKUP(C9141,'Schedule 3'!A:M,13,FALSE)</f>
        <v>Operational/Non-Service Expenses</v>
      </c>
      <c r="E9141">
        <v>20.13</v>
      </c>
      <c r="F9141" s="1">
        <v>42961</v>
      </c>
      <c r="G9141" t="s">
        <v>462</v>
      </c>
      <c r="H9141" t="s">
        <v>926</v>
      </c>
      <c r="K9141">
        <v>888867</v>
      </c>
      <c r="L9141">
        <v>278484</v>
      </c>
      <c r="Q9141" t="s">
        <v>1264</v>
      </c>
      <c r="U9141">
        <v>8</v>
      </c>
      <c r="V9141">
        <v>17</v>
      </c>
      <c r="X9141">
        <v>3006714</v>
      </c>
      <c r="Y9141" t="s">
        <v>65</v>
      </c>
      <c r="Z9141">
        <v>345</v>
      </c>
      <c r="AA9141" t="s">
        <v>755</v>
      </c>
      <c r="AB9141" t="s">
        <v>21</v>
      </c>
      <c r="AC9141">
        <v>1</v>
      </c>
    </row>
    <row r="9142" spans="1:29" x14ac:dyDescent="0.25">
      <c r="A9142">
        <v>345</v>
      </c>
      <c r="B9142">
        <v>345102</v>
      </c>
      <c r="C9142">
        <v>5940</v>
      </c>
      <c r="D9142" t="str">
        <f>VLOOKUP(C9142,'Schedule 3'!A:M,13,FALSE)</f>
        <v>Other Personnel Related Expenses</v>
      </c>
      <c r="E9142">
        <v>28.96</v>
      </c>
      <c r="F9142" s="1">
        <v>42961</v>
      </c>
      <c r="G9142" t="s">
        <v>462</v>
      </c>
      <c r="H9142" t="s">
        <v>1277</v>
      </c>
      <c r="K9142">
        <v>888869</v>
      </c>
      <c r="L9142">
        <v>278484</v>
      </c>
      <c r="Q9142" t="s">
        <v>1264</v>
      </c>
      <c r="U9142">
        <v>8</v>
      </c>
      <c r="V9142">
        <v>17</v>
      </c>
      <c r="X9142">
        <v>3004837</v>
      </c>
      <c r="Y9142" t="s">
        <v>65</v>
      </c>
      <c r="Z9142">
        <v>345</v>
      </c>
      <c r="AA9142" t="s">
        <v>755</v>
      </c>
      <c r="AB9142" t="s">
        <v>21</v>
      </c>
      <c r="AC9142">
        <v>1</v>
      </c>
    </row>
    <row r="9143" spans="1:29" x14ac:dyDescent="0.25">
      <c r="A9143">
        <v>345</v>
      </c>
      <c r="B9143">
        <v>345102</v>
      </c>
      <c r="C9143">
        <v>6255</v>
      </c>
      <c r="D9143" t="str">
        <f>VLOOKUP(C9143,'Schedule 3'!A:M,13,FALSE)</f>
        <v>Operational/Non-Service Expenses</v>
      </c>
      <c r="E9143">
        <v>100</v>
      </c>
      <c r="F9143" s="1">
        <v>42962</v>
      </c>
      <c r="G9143" t="s">
        <v>462</v>
      </c>
      <c r="H9143" t="s">
        <v>1279</v>
      </c>
      <c r="K9143">
        <v>889369</v>
      </c>
      <c r="L9143">
        <v>278604</v>
      </c>
      <c r="Q9143" t="s">
        <v>1264</v>
      </c>
      <c r="U9143">
        <v>8</v>
      </c>
      <c r="V9143">
        <v>17</v>
      </c>
      <c r="X9143">
        <v>3029878</v>
      </c>
      <c r="Y9143" t="s">
        <v>65</v>
      </c>
      <c r="Z9143">
        <v>345</v>
      </c>
      <c r="AA9143" t="s">
        <v>755</v>
      </c>
      <c r="AB9143" t="s">
        <v>21</v>
      </c>
      <c r="AC9143">
        <v>1</v>
      </c>
    </row>
    <row r="9144" spans="1:29" x14ac:dyDescent="0.25">
      <c r="A9144">
        <v>345</v>
      </c>
      <c r="B9144">
        <v>345102</v>
      </c>
      <c r="C9144">
        <v>5895</v>
      </c>
      <c r="D9144" t="str">
        <f>VLOOKUP(C9144,'Schedule 3'!A:M,13,FALSE)</f>
        <v>Operational/Non-Service Expenses</v>
      </c>
      <c r="E9144">
        <v>99.38</v>
      </c>
      <c r="F9144" s="1">
        <v>42962</v>
      </c>
      <c r="G9144" t="s">
        <v>462</v>
      </c>
      <c r="H9144" t="s">
        <v>850</v>
      </c>
      <c r="K9144">
        <v>889375</v>
      </c>
      <c r="L9144">
        <v>278604</v>
      </c>
      <c r="Q9144" t="s">
        <v>1264</v>
      </c>
      <c r="U9144">
        <v>8</v>
      </c>
      <c r="V9144">
        <v>17</v>
      </c>
      <c r="X9144">
        <v>3000067</v>
      </c>
      <c r="Y9144" t="s">
        <v>65</v>
      </c>
      <c r="Z9144">
        <v>345</v>
      </c>
      <c r="AA9144" t="s">
        <v>755</v>
      </c>
      <c r="AB9144" t="s">
        <v>21</v>
      </c>
      <c r="AC9144">
        <v>1</v>
      </c>
    </row>
    <row r="9145" spans="1:29" x14ac:dyDescent="0.25">
      <c r="A9145">
        <v>345</v>
      </c>
      <c r="B9145">
        <v>345103</v>
      </c>
      <c r="C9145">
        <v>5895</v>
      </c>
      <c r="D9145" t="str">
        <f>VLOOKUP(C9145,'Schedule 3'!A:M,13,FALSE)</f>
        <v>Operational/Non-Service Expenses</v>
      </c>
      <c r="E9145">
        <v>17.670000000000002</v>
      </c>
      <c r="F9145" s="1">
        <v>42963</v>
      </c>
      <c r="G9145" t="s">
        <v>462</v>
      </c>
      <c r="H9145" t="s">
        <v>850</v>
      </c>
      <c r="K9145">
        <v>889794</v>
      </c>
      <c r="L9145">
        <v>278639</v>
      </c>
      <c r="Q9145" t="s">
        <v>1264</v>
      </c>
      <c r="U9145">
        <v>8</v>
      </c>
      <c r="V9145">
        <v>17</v>
      </c>
      <c r="X9145">
        <v>3000067</v>
      </c>
      <c r="Y9145" t="s">
        <v>65</v>
      </c>
      <c r="Z9145">
        <v>102</v>
      </c>
      <c r="AA9145" t="s">
        <v>755</v>
      </c>
      <c r="AB9145" t="s">
        <v>21</v>
      </c>
      <c r="AC9145">
        <v>18</v>
      </c>
    </row>
    <row r="9146" spans="1:29" x14ac:dyDescent="0.25">
      <c r="A9146">
        <v>345</v>
      </c>
      <c r="B9146">
        <v>345103</v>
      </c>
      <c r="C9146">
        <v>5935</v>
      </c>
      <c r="D9146" t="str">
        <f>VLOOKUP(C9146,'Schedule 3'!A:M,13,FALSE)</f>
        <v>Other Personnel Related Expenses</v>
      </c>
      <c r="E9146">
        <v>16.02</v>
      </c>
      <c r="F9146" s="1">
        <v>42963</v>
      </c>
      <c r="G9146" t="s">
        <v>462</v>
      </c>
      <c r="H9146" t="s">
        <v>1273</v>
      </c>
      <c r="I9146" t="s">
        <v>1372</v>
      </c>
      <c r="K9146">
        <v>889858</v>
      </c>
      <c r="L9146">
        <v>278696</v>
      </c>
      <c r="Q9146" t="s">
        <v>1264</v>
      </c>
      <c r="U9146">
        <v>8</v>
      </c>
      <c r="V9146">
        <v>17</v>
      </c>
      <c r="X9146">
        <v>3008722</v>
      </c>
      <c r="Y9146" t="s">
        <v>65</v>
      </c>
      <c r="Z9146">
        <v>345</v>
      </c>
      <c r="AA9146" t="s">
        <v>755</v>
      </c>
      <c r="AB9146" t="s">
        <v>21</v>
      </c>
      <c r="AC9146">
        <v>1</v>
      </c>
    </row>
    <row r="9147" spans="1:29" x14ac:dyDescent="0.25">
      <c r="A9147">
        <v>345</v>
      </c>
      <c r="B9147">
        <v>345101</v>
      </c>
      <c r="C9147">
        <v>6255</v>
      </c>
      <c r="D9147" t="str">
        <f>VLOOKUP(C9147,'Schedule 3'!A:M,13,FALSE)</f>
        <v>Operational/Non-Service Expenses</v>
      </c>
      <c r="E9147">
        <v>34.5</v>
      </c>
      <c r="F9147" s="1">
        <v>42963</v>
      </c>
      <c r="G9147" t="s">
        <v>462</v>
      </c>
      <c r="H9147" t="s">
        <v>571</v>
      </c>
      <c r="K9147">
        <v>890169</v>
      </c>
      <c r="L9147">
        <v>278735</v>
      </c>
      <c r="Q9147" t="s">
        <v>1264</v>
      </c>
      <c r="U9147">
        <v>8</v>
      </c>
      <c r="V9147">
        <v>17</v>
      </c>
      <c r="X9147">
        <v>3004977</v>
      </c>
      <c r="Y9147" t="s">
        <v>65</v>
      </c>
      <c r="Z9147">
        <v>345</v>
      </c>
      <c r="AA9147" t="s">
        <v>755</v>
      </c>
      <c r="AB9147" t="s">
        <v>21</v>
      </c>
      <c r="AC9147">
        <v>1</v>
      </c>
    </row>
    <row r="9148" spans="1:29" x14ac:dyDescent="0.25">
      <c r="A9148">
        <v>345</v>
      </c>
      <c r="B9148">
        <v>345101</v>
      </c>
      <c r="C9148">
        <v>6050</v>
      </c>
      <c r="D9148" t="str">
        <f>VLOOKUP(C9148,'Schedule 3'!A:M,13,FALSE)</f>
        <v>Outside Service</v>
      </c>
      <c r="E9148">
        <v>552</v>
      </c>
      <c r="F9148" s="1">
        <v>42963</v>
      </c>
      <c r="G9148" t="s">
        <v>462</v>
      </c>
      <c r="H9148" t="s">
        <v>914</v>
      </c>
      <c r="K9148">
        <v>890254</v>
      </c>
      <c r="L9148">
        <v>278743</v>
      </c>
      <c r="Q9148" t="s">
        <v>1264</v>
      </c>
      <c r="U9148">
        <v>8</v>
      </c>
      <c r="V9148">
        <v>17</v>
      </c>
      <c r="X9148">
        <v>3019839</v>
      </c>
      <c r="Y9148" t="s">
        <v>65</v>
      </c>
      <c r="Z9148">
        <v>345</v>
      </c>
      <c r="AA9148" t="s">
        <v>755</v>
      </c>
      <c r="AB9148" t="s">
        <v>21</v>
      </c>
      <c r="AC9148">
        <v>1</v>
      </c>
    </row>
    <row r="9149" spans="1:29" x14ac:dyDescent="0.25">
      <c r="A9149">
        <v>345</v>
      </c>
      <c r="B9149">
        <v>345100</v>
      </c>
      <c r="C9149">
        <v>6190</v>
      </c>
      <c r="D9149" t="str">
        <f>VLOOKUP(C9149,'Schedule 3'!A:M,13,FALSE)</f>
        <v>Transport/Travel Expenses</v>
      </c>
      <c r="E9149">
        <v>670.58</v>
      </c>
      <c r="F9149" s="1">
        <v>42964</v>
      </c>
      <c r="G9149" t="s">
        <v>462</v>
      </c>
      <c r="H9149" t="s">
        <v>96</v>
      </c>
      <c r="K9149">
        <v>890360</v>
      </c>
      <c r="L9149">
        <v>278752</v>
      </c>
      <c r="Q9149" t="s">
        <v>1264</v>
      </c>
      <c r="U9149">
        <v>8</v>
      </c>
      <c r="V9149">
        <v>17</v>
      </c>
      <c r="X9149">
        <v>1099696</v>
      </c>
      <c r="Y9149" t="s">
        <v>65</v>
      </c>
      <c r="Z9149">
        <v>700</v>
      </c>
      <c r="AA9149" t="s">
        <v>755</v>
      </c>
      <c r="AB9149" t="s">
        <v>21</v>
      </c>
      <c r="AC9149">
        <v>1</v>
      </c>
    </row>
    <row r="9150" spans="1:29" x14ac:dyDescent="0.25">
      <c r="A9150">
        <v>345</v>
      </c>
      <c r="B9150">
        <v>345101</v>
      </c>
      <c r="C9150">
        <v>5955</v>
      </c>
      <c r="D9150" t="str">
        <f>VLOOKUP(C9150,'Schedule 3'!A:M,13,FALSE)</f>
        <v>Other Personnel Related Expenses</v>
      </c>
      <c r="E9150">
        <v>150</v>
      </c>
      <c r="F9150" s="1">
        <v>42964</v>
      </c>
      <c r="G9150" t="s">
        <v>462</v>
      </c>
      <c r="H9150" t="s">
        <v>913</v>
      </c>
      <c r="K9150">
        <v>890436</v>
      </c>
      <c r="L9150">
        <v>278771</v>
      </c>
      <c r="Q9150" t="s">
        <v>1264</v>
      </c>
      <c r="U9150">
        <v>8</v>
      </c>
      <c r="V9150">
        <v>17</v>
      </c>
      <c r="X9150">
        <v>3006948</v>
      </c>
      <c r="Y9150" t="s">
        <v>65</v>
      </c>
      <c r="Z9150">
        <v>345</v>
      </c>
      <c r="AA9150" t="s">
        <v>755</v>
      </c>
      <c r="AB9150" t="s">
        <v>21</v>
      </c>
      <c r="AC9150">
        <v>1</v>
      </c>
    </row>
    <row r="9151" spans="1:29" x14ac:dyDescent="0.25">
      <c r="A9151">
        <v>345</v>
      </c>
      <c r="B9151">
        <v>345100</v>
      </c>
      <c r="C9151">
        <v>6185</v>
      </c>
      <c r="D9151" t="str">
        <f>VLOOKUP(C9151,'Schedule 3'!A:M,13,FALSE)</f>
        <v>Transport/Travel Expenses</v>
      </c>
      <c r="E9151">
        <v>207.55</v>
      </c>
      <c r="F9151" s="1">
        <v>42964</v>
      </c>
      <c r="G9151" t="s">
        <v>462</v>
      </c>
      <c r="H9151" t="s">
        <v>1373</v>
      </c>
      <c r="K9151">
        <v>890443</v>
      </c>
      <c r="L9151">
        <v>278771</v>
      </c>
      <c r="Q9151" t="s">
        <v>1264</v>
      </c>
      <c r="U9151">
        <v>8</v>
      </c>
      <c r="V9151">
        <v>17</v>
      </c>
      <c r="X9151">
        <v>1001083</v>
      </c>
      <c r="Y9151" t="s">
        <v>65</v>
      </c>
      <c r="Z9151">
        <v>345</v>
      </c>
      <c r="AA9151" t="s">
        <v>755</v>
      </c>
      <c r="AB9151" t="s">
        <v>21</v>
      </c>
      <c r="AC9151">
        <v>1</v>
      </c>
    </row>
    <row r="9152" spans="1:29" x14ac:dyDescent="0.25">
      <c r="A9152">
        <v>345</v>
      </c>
      <c r="B9152">
        <v>345100</v>
      </c>
      <c r="C9152">
        <v>6190</v>
      </c>
      <c r="D9152" t="str">
        <f>VLOOKUP(C9152,'Schedule 3'!A:M,13,FALSE)</f>
        <v>Transport/Travel Expenses</v>
      </c>
      <c r="E9152">
        <v>572.29999999999995</v>
      </c>
      <c r="F9152" s="1">
        <v>42964</v>
      </c>
      <c r="G9152" t="s">
        <v>462</v>
      </c>
      <c r="H9152" t="s">
        <v>1373</v>
      </c>
      <c r="K9152">
        <v>890443</v>
      </c>
      <c r="L9152">
        <v>278771</v>
      </c>
      <c r="Q9152" t="s">
        <v>1264</v>
      </c>
      <c r="U9152">
        <v>8</v>
      </c>
      <c r="V9152">
        <v>17</v>
      </c>
      <c r="X9152">
        <v>1001083</v>
      </c>
      <c r="Y9152" t="s">
        <v>65</v>
      </c>
      <c r="Z9152">
        <v>345</v>
      </c>
      <c r="AA9152" t="s">
        <v>755</v>
      </c>
      <c r="AB9152" t="s">
        <v>21</v>
      </c>
      <c r="AC9152">
        <v>2</v>
      </c>
    </row>
    <row r="9153" spans="1:29" x14ac:dyDescent="0.25">
      <c r="A9153">
        <v>345</v>
      </c>
      <c r="B9153">
        <v>345100</v>
      </c>
      <c r="C9153">
        <v>6195</v>
      </c>
      <c r="D9153" t="str">
        <f>VLOOKUP(C9153,'Schedule 3'!A:M,13,FALSE)</f>
        <v>Transport/Travel Expenses</v>
      </c>
      <c r="E9153">
        <v>88.69</v>
      </c>
      <c r="F9153" s="1">
        <v>42964</v>
      </c>
      <c r="G9153" t="s">
        <v>462</v>
      </c>
      <c r="H9153" t="s">
        <v>1373</v>
      </c>
      <c r="K9153">
        <v>890443</v>
      </c>
      <c r="L9153">
        <v>278771</v>
      </c>
      <c r="Q9153" t="s">
        <v>1264</v>
      </c>
      <c r="U9153">
        <v>8</v>
      </c>
      <c r="V9153">
        <v>17</v>
      </c>
      <c r="X9153">
        <v>1001083</v>
      </c>
      <c r="Y9153" t="s">
        <v>65</v>
      </c>
      <c r="Z9153">
        <v>345</v>
      </c>
      <c r="AA9153" t="s">
        <v>755</v>
      </c>
      <c r="AB9153" t="s">
        <v>21</v>
      </c>
      <c r="AC9153">
        <v>3</v>
      </c>
    </row>
    <row r="9154" spans="1:29" x14ac:dyDescent="0.25">
      <c r="A9154">
        <v>345</v>
      </c>
      <c r="B9154">
        <v>345100</v>
      </c>
      <c r="C9154">
        <v>6200</v>
      </c>
      <c r="D9154" t="str">
        <f>VLOOKUP(C9154,'Schedule 3'!A:M,13,FALSE)</f>
        <v>Transport/Travel Expenses</v>
      </c>
      <c r="E9154">
        <v>48.07</v>
      </c>
      <c r="F9154" s="1">
        <v>42964</v>
      </c>
      <c r="G9154" t="s">
        <v>462</v>
      </c>
      <c r="H9154" t="s">
        <v>1373</v>
      </c>
      <c r="K9154">
        <v>890443</v>
      </c>
      <c r="L9154">
        <v>278771</v>
      </c>
      <c r="Q9154" t="s">
        <v>1264</v>
      </c>
      <c r="U9154">
        <v>8</v>
      </c>
      <c r="V9154">
        <v>17</v>
      </c>
      <c r="X9154">
        <v>1001083</v>
      </c>
      <c r="Y9154" t="s">
        <v>65</v>
      </c>
      <c r="Z9154">
        <v>345</v>
      </c>
      <c r="AA9154" t="s">
        <v>755</v>
      </c>
      <c r="AB9154" t="s">
        <v>21</v>
      </c>
      <c r="AC9154">
        <v>4</v>
      </c>
    </row>
    <row r="9155" spans="1:29" x14ac:dyDescent="0.25">
      <c r="A9155">
        <v>345</v>
      </c>
      <c r="B9155">
        <v>345101</v>
      </c>
      <c r="C9155">
        <v>5820</v>
      </c>
      <c r="D9155" t="str">
        <f>VLOOKUP(C9155,'Schedule 3'!A:M,13,FALSE)</f>
        <v>Other Personnel Related Expenses</v>
      </c>
      <c r="E9155">
        <v>195.7</v>
      </c>
      <c r="F9155" s="1">
        <v>42969</v>
      </c>
      <c r="G9155" t="s">
        <v>462</v>
      </c>
      <c r="H9155" t="s">
        <v>377</v>
      </c>
      <c r="K9155">
        <v>891397</v>
      </c>
      <c r="L9155">
        <v>279142</v>
      </c>
      <c r="Q9155" t="s">
        <v>1264</v>
      </c>
      <c r="U9155">
        <v>8</v>
      </c>
      <c r="V9155">
        <v>17</v>
      </c>
      <c r="X9155">
        <v>1099936</v>
      </c>
      <c r="Y9155" t="s">
        <v>65</v>
      </c>
      <c r="Z9155">
        <v>345</v>
      </c>
      <c r="AA9155" t="s">
        <v>755</v>
      </c>
      <c r="AB9155" t="s">
        <v>21</v>
      </c>
      <c r="AC9155">
        <v>1</v>
      </c>
    </row>
    <row r="9156" spans="1:29" x14ac:dyDescent="0.25">
      <c r="A9156">
        <v>345</v>
      </c>
      <c r="B9156">
        <v>345101</v>
      </c>
      <c r="C9156">
        <v>6310</v>
      </c>
      <c r="D9156" t="str">
        <f>VLOOKUP(C9156,'Schedule 3'!A:M,13,FALSE)</f>
        <v>Operational/Non-Service Expenses</v>
      </c>
      <c r="E9156">
        <v>22.4</v>
      </c>
      <c r="F9156" s="1">
        <v>42969</v>
      </c>
      <c r="G9156" t="s">
        <v>462</v>
      </c>
      <c r="H9156" t="s">
        <v>877</v>
      </c>
      <c r="K9156">
        <v>891404</v>
      </c>
      <c r="L9156">
        <v>279142</v>
      </c>
      <c r="Q9156" t="s">
        <v>1264</v>
      </c>
      <c r="U9156">
        <v>8</v>
      </c>
      <c r="V9156">
        <v>17</v>
      </c>
      <c r="X9156">
        <v>3029123</v>
      </c>
      <c r="Y9156" t="s">
        <v>65</v>
      </c>
      <c r="Z9156">
        <v>345</v>
      </c>
      <c r="AA9156" t="s">
        <v>755</v>
      </c>
      <c r="AB9156" t="s">
        <v>21</v>
      </c>
      <c r="AC9156">
        <v>1</v>
      </c>
    </row>
    <row r="9157" spans="1:29" x14ac:dyDescent="0.25">
      <c r="A9157">
        <v>345</v>
      </c>
      <c r="B9157">
        <v>345102</v>
      </c>
      <c r="C9157">
        <v>6310</v>
      </c>
      <c r="D9157" t="str">
        <f>VLOOKUP(C9157,'Schedule 3'!A:M,13,FALSE)</f>
        <v>Operational/Non-Service Expenses</v>
      </c>
      <c r="E9157">
        <v>64</v>
      </c>
      <c r="F9157" s="1">
        <v>42969</v>
      </c>
      <c r="G9157" t="s">
        <v>462</v>
      </c>
      <c r="H9157" t="s">
        <v>877</v>
      </c>
      <c r="K9157">
        <v>891405</v>
      </c>
      <c r="L9157">
        <v>279142</v>
      </c>
      <c r="Q9157" t="s">
        <v>1264</v>
      </c>
      <c r="U9157">
        <v>8</v>
      </c>
      <c r="V9157">
        <v>17</v>
      </c>
      <c r="X9157">
        <v>3029123</v>
      </c>
      <c r="Y9157" t="s">
        <v>65</v>
      </c>
      <c r="Z9157">
        <v>345</v>
      </c>
      <c r="AA9157" t="s">
        <v>755</v>
      </c>
      <c r="AB9157" t="s">
        <v>21</v>
      </c>
      <c r="AC9157">
        <v>1</v>
      </c>
    </row>
    <row r="9158" spans="1:29" x14ac:dyDescent="0.25">
      <c r="A9158">
        <v>345</v>
      </c>
      <c r="B9158">
        <v>345102</v>
      </c>
      <c r="C9158">
        <v>5875</v>
      </c>
      <c r="D9158" t="str">
        <f>VLOOKUP(C9158,'Schedule 3'!A:M,13,FALSE)</f>
        <v>Other Personnel Related Expenses</v>
      </c>
      <c r="E9158">
        <v>9.49</v>
      </c>
      <c r="F9158" s="1">
        <v>42969</v>
      </c>
      <c r="G9158" t="s">
        <v>462</v>
      </c>
      <c r="H9158" t="s">
        <v>1274</v>
      </c>
      <c r="K9158">
        <v>891417</v>
      </c>
      <c r="L9158">
        <v>279142</v>
      </c>
      <c r="Q9158" t="s">
        <v>1264</v>
      </c>
      <c r="U9158">
        <v>8</v>
      </c>
      <c r="V9158">
        <v>17</v>
      </c>
      <c r="X9158">
        <v>3058462</v>
      </c>
      <c r="Y9158" t="s">
        <v>65</v>
      </c>
      <c r="Z9158">
        <v>345</v>
      </c>
      <c r="AA9158" t="s">
        <v>755</v>
      </c>
      <c r="AB9158" t="s">
        <v>21</v>
      </c>
      <c r="AC9158">
        <v>1</v>
      </c>
    </row>
    <row r="9159" spans="1:29" x14ac:dyDescent="0.25">
      <c r="A9159">
        <v>345</v>
      </c>
      <c r="B9159">
        <v>345102</v>
      </c>
      <c r="C9159">
        <v>6200</v>
      </c>
      <c r="D9159" t="str">
        <f>VLOOKUP(C9159,'Schedule 3'!A:M,13,FALSE)</f>
        <v>Transport/Travel Expenses</v>
      </c>
      <c r="E9159">
        <v>19.96</v>
      </c>
      <c r="F9159" s="1">
        <v>42969</v>
      </c>
      <c r="G9159" t="s">
        <v>462</v>
      </c>
      <c r="H9159" t="s">
        <v>1274</v>
      </c>
      <c r="K9159">
        <v>891417</v>
      </c>
      <c r="L9159">
        <v>279142</v>
      </c>
      <c r="Q9159" t="s">
        <v>1264</v>
      </c>
      <c r="U9159">
        <v>8</v>
      </c>
      <c r="V9159">
        <v>17</v>
      </c>
      <c r="X9159">
        <v>3058462</v>
      </c>
      <c r="Y9159" t="s">
        <v>65</v>
      </c>
      <c r="Z9159">
        <v>345</v>
      </c>
      <c r="AA9159" t="s">
        <v>755</v>
      </c>
      <c r="AB9159" t="s">
        <v>21</v>
      </c>
      <c r="AC9159">
        <v>2</v>
      </c>
    </row>
    <row r="9160" spans="1:29" x14ac:dyDescent="0.25">
      <c r="A9160">
        <v>345</v>
      </c>
      <c r="B9160">
        <v>345102</v>
      </c>
      <c r="C9160">
        <v>5860</v>
      </c>
      <c r="D9160" t="str">
        <f>VLOOKUP(C9160,'Schedule 3'!A:M,13,FALSE)</f>
        <v>Other Personnel Related Expenses</v>
      </c>
      <c r="E9160">
        <v>5.79</v>
      </c>
      <c r="F9160" s="1">
        <v>42969</v>
      </c>
      <c r="G9160" t="s">
        <v>462</v>
      </c>
      <c r="H9160" t="s">
        <v>1274</v>
      </c>
      <c r="K9160">
        <v>891417</v>
      </c>
      <c r="L9160">
        <v>279142</v>
      </c>
      <c r="Q9160" t="s">
        <v>1264</v>
      </c>
      <c r="U9160">
        <v>8</v>
      </c>
      <c r="V9160">
        <v>17</v>
      </c>
      <c r="X9160">
        <v>3058462</v>
      </c>
      <c r="Y9160" t="s">
        <v>65</v>
      </c>
      <c r="Z9160">
        <v>345</v>
      </c>
      <c r="AA9160" t="s">
        <v>755</v>
      </c>
      <c r="AB9160" t="s">
        <v>21</v>
      </c>
      <c r="AC9160">
        <v>3</v>
      </c>
    </row>
    <row r="9161" spans="1:29" x14ac:dyDescent="0.25">
      <c r="A9161">
        <v>345</v>
      </c>
      <c r="B9161">
        <v>345102</v>
      </c>
      <c r="C9161">
        <v>6200</v>
      </c>
      <c r="D9161" t="str">
        <f>VLOOKUP(C9161,'Schedule 3'!A:M,13,FALSE)</f>
        <v>Transport/Travel Expenses</v>
      </c>
      <c r="E9161">
        <v>29.18</v>
      </c>
      <c r="F9161" s="1">
        <v>42969</v>
      </c>
      <c r="G9161" t="s">
        <v>462</v>
      </c>
      <c r="H9161" t="s">
        <v>1274</v>
      </c>
      <c r="K9161">
        <v>891417</v>
      </c>
      <c r="L9161">
        <v>279142</v>
      </c>
      <c r="Q9161" t="s">
        <v>1264</v>
      </c>
      <c r="U9161">
        <v>8</v>
      </c>
      <c r="V9161">
        <v>17</v>
      </c>
      <c r="X9161">
        <v>3058462</v>
      </c>
      <c r="Y9161" t="s">
        <v>65</v>
      </c>
      <c r="Z9161">
        <v>345</v>
      </c>
      <c r="AA9161" t="s">
        <v>755</v>
      </c>
      <c r="AB9161" t="s">
        <v>21</v>
      </c>
      <c r="AC9161">
        <v>4</v>
      </c>
    </row>
    <row r="9162" spans="1:29" x14ac:dyDescent="0.25">
      <c r="A9162">
        <v>345</v>
      </c>
      <c r="B9162">
        <v>345102</v>
      </c>
      <c r="C9162">
        <v>6260</v>
      </c>
      <c r="D9162" t="str">
        <f>VLOOKUP(C9162,'Schedule 3'!A:M,13,FALSE)</f>
        <v>Operational/Non-Service Expenses</v>
      </c>
      <c r="E9162">
        <v>197.94</v>
      </c>
      <c r="F9162" s="1">
        <v>42969</v>
      </c>
      <c r="G9162" t="s">
        <v>462</v>
      </c>
      <c r="H9162" t="s">
        <v>878</v>
      </c>
      <c r="K9162">
        <v>891422</v>
      </c>
      <c r="L9162">
        <v>279142</v>
      </c>
      <c r="Q9162" t="s">
        <v>1264</v>
      </c>
      <c r="U9162">
        <v>8</v>
      </c>
      <c r="V9162">
        <v>17</v>
      </c>
      <c r="X9162">
        <v>3000092</v>
      </c>
      <c r="Y9162" t="s">
        <v>65</v>
      </c>
      <c r="Z9162">
        <v>345</v>
      </c>
      <c r="AA9162" t="s">
        <v>755</v>
      </c>
      <c r="AB9162" t="s">
        <v>21</v>
      </c>
      <c r="AC9162">
        <v>1</v>
      </c>
    </row>
    <row r="9163" spans="1:29" x14ac:dyDescent="0.25">
      <c r="A9163">
        <v>345</v>
      </c>
      <c r="B9163">
        <v>345103</v>
      </c>
      <c r="C9163">
        <v>5960</v>
      </c>
      <c r="D9163" t="str">
        <f>VLOOKUP(C9163,'Schedule 3'!A:M,13,FALSE)</f>
        <v>Other Personnel Related Expenses</v>
      </c>
      <c r="E9163">
        <v>53.53</v>
      </c>
      <c r="F9163" s="1">
        <v>42969</v>
      </c>
      <c r="G9163" t="s">
        <v>462</v>
      </c>
      <c r="H9163" t="s">
        <v>1285</v>
      </c>
      <c r="K9163">
        <v>891425</v>
      </c>
      <c r="L9163">
        <v>279142</v>
      </c>
      <c r="Q9163" t="s">
        <v>1264</v>
      </c>
      <c r="U9163">
        <v>8</v>
      </c>
      <c r="V9163">
        <v>17</v>
      </c>
      <c r="X9163">
        <v>3007768</v>
      </c>
      <c r="Y9163" t="s">
        <v>65</v>
      </c>
      <c r="Z9163">
        <v>345</v>
      </c>
      <c r="AA9163" t="s">
        <v>755</v>
      </c>
      <c r="AB9163" t="s">
        <v>21</v>
      </c>
      <c r="AC9163">
        <v>1</v>
      </c>
    </row>
    <row r="9164" spans="1:29" x14ac:dyDescent="0.25">
      <c r="A9164">
        <v>345</v>
      </c>
      <c r="B9164">
        <v>345101</v>
      </c>
      <c r="C9164">
        <v>5960</v>
      </c>
      <c r="D9164" t="str">
        <f>VLOOKUP(C9164,'Schedule 3'!A:M,13,FALSE)</f>
        <v>Other Personnel Related Expenses</v>
      </c>
      <c r="E9164">
        <v>52.89</v>
      </c>
      <c r="F9164" s="1">
        <v>42969</v>
      </c>
      <c r="G9164" t="s">
        <v>462</v>
      </c>
      <c r="H9164" t="s">
        <v>1285</v>
      </c>
      <c r="K9164">
        <v>891426</v>
      </c>
      <c r="L9164">
        <v>279142</v>
      </c>
      <c r="Q9164" t="s">
        <v>1264</v>
      </c>
      <c r="U9164">
        <v>8</v>
      </c>
      <c r="V9164">
        <v>17</v>
      </c>
      <c r="X9164">
        <v>3007768</v>
      </c>
      <c r="Y9164" t="s">
        <v>65</v>
      </c>
      <c r="Z9164">
        <v>345</v>
      </c>
      <c r="AA9164" t="s">
        <v>755</v>
      </c>
      <c r="AB9164" t="s">
        <v>21</v>
      </c>
      <c r="AC9164">
        <v>1</v>
      </c>
    </row>
    <row r="9165" spans="1:29" x14ac:dyDescent="0.25">
      <c r="A9165">
        <v>345</v>
      </c>
      <c r="B9165">
        <v>345102</v>
      </c>
      <c r="C9165">
        <v>5895</v>
      </c>
      <c r="D9165" t="str">
        <f>VLOOKUP(C9165,'Schedule 3'!A:M,13,FALSE)</f>
        <v>Operational/Non-Service Expenses</v>
      </c>
      <c r="E9165">
        <v>61.93</v>
      </c>
      <c r="F9165" s="1">
        <v>42969</v>
      </c>
      <c r="G9165" t="s">
        <v>462</v>
      </c>
      <c r="H9165" t="s">
        <v>850</v>
      </c>
      <c r="K9165">
        <v>891624</v>
      </c>
      <c r="L9165">
        <v>279142</v>
      </c>
      <c r="Q9165" t="s">
        <v>1264</v>
      </c>
      <c r="U9165">
        <v>8</v>
      </c>
      <c r="V9165">
        <v>17</v>
      </c>
      <c r="X9165">
        <v>3000067</v>
      </c>
      <c r="Y9165" t="s">
        <v>65</v>
      </c>
      <c r="Z9165">
        <v>345</v>
      </c>
      <c r="AA9165" t="s">
        <v>755</v>
      </c>
      <c r="AB9165" t="s">
        <v>21</v>
      </c>
      <c r="AC9165">
        <v>1</v>
      </c>
    </row>
    <row r="9166" spans="1:29" x14ac:dyDescent="0.25">
      <c r="A9166">
        <v>345</v>
      </c>
      <c r="B9166">
        <v>345101</v>
      </c>
      <c r="C9166">
        <v>6260</v>
      </c>
      <c r="D9166" t="str">
        <f>VLOOKUP(C9166,'Schedule 3'!A:M,13,FALSE)</f>
        <v>Operational/Non-Service Expenses</v>
      </c>
      <c r="E9166">
        <v>120.48</v>
      </c>
      <c r="F9166" s="1">
        <v>42969</v>
      </c>
      <c r="G9166" t="s">
        <v>462</v>
      </c>
      <c r="H9166" t="s">
        <v>851</v>
      </c>
      <c r="K9166">
        <v>891745</v>
      </c>
      <c r="L9166">
        <v>279202</v>
      </c>
      <c r="Q9166" t="s">
        <v>1264</v>
      </c>
      <c r="U9166">
        <v>8</v>
      </c>
      <c r="V9166">
        <v>17</v>
      </c>
      <c r="X9166">
        <v>3000863</v>
      </c>
      <c r="Y9166" t="s">
        <v>65</v>
      </c>
      <c r="Z9166">
        <v>345</v>
      </c>
      <c r="AA9166" t="s">
        <v>755</v>
      </c>
      <c r="AB9166" t="s">
        <v>21</v>
      </c>
      <c r="AC9166">
        <v>1</v>
      </c>
    </row>
    <row r="9167" spans="1:29" x14ac:dyDescent="0.25">
      <c r="A9167">
        <v>345</v>
      </c>
      <c r="B9167">
        <v>345102</v>
      </c>
      <c r="C9167">
        <v>5435</v>
      </c>
      <c r="D9167" t="str">
        <f>VLOOKUP(C9167,'Schedule 3'!A:M,13,FALSE)</f>
        <v>Operational/Non-Service Expenses</v>
      </c>
      <c r="E9167">
        <v>10267</v>
      </c>
      <c r="F9167" s="1">
        <v>42979</v>
      </c>
      <c r="G9167" t="s">
        <v>462</v>
      </c>
      <c r="H9167" t="s">
        <v>1260</v>
      </c>
      <c r="K9167">
        <v>892115</v>
      </c>
      <c r="L9167">
        <v>279325</v>
      </c>
      <c r="Q9167" t="s">
        <v>1264</v>
      </c>
      <c r="U9167">
        <v>9</v>
      </c>
      <c r="V9167">
        <v>17</v>
      </c>
      <c r="X9167">
        <v>3009376</v>
      </c>
      <c r="Y9167" t="s">
        <v>65</v>
      </c>
      <c r="Z9167">
        <v>345</v>
      </c>
      <c r="AA9167" t="s">
        <v>755</v>
      </c>
      <c r="AB9167" t="s">
        <v>21</v>
      </c>
      <c r="AC9167">
        <v>1</v>
      </c>
    </row>
    <row r="9168" spans="1:29" x14ac:dyDescent="0.25">
      <c r="A9168">
        <v>345</v>
      </c>
      <c r="B9168">
        <v>345100</v>
      </c>
      <c r="C9168">
        <v>6185</v>
      </c>
      <c r="D9168" t="str">
        <f>VLOOKUP(C9168,'Schedule 3'!A:M,13,FALSE)</f>
        <v>Transport/Travel Expenses</v>
      </c>
      <c r="E9168">
        <v>207.55</v>
      </c>
      <c r="F9168" s="1">
        <v>42970</v>
      </c>
      <c r="G9168" t="s">
        <v>462</v>
      </c>
      <c r="H9168" t="s">
        <v>1373</v>
      </c>
      <c r="K9168">
        <v>892142</v>
      </c>
      <c r="L9168">
        <v>279340</v>
      </c>
      <c r="Q9168" t="s">
        <v>1264</v>
      </c>
      <c r="U9168">
        <v>8</v>
      </c>
      <c r="V9168">
        <v>17</v>
      </c>
      <c r="X9168">
        <v>1001083</v>
      </c>
      <c r="Y9168" t="s">
        <v>65</v>
      </c>
      <c r="Z9168">
        <v>345</v>
      </c>
      <c r="AA9168" t="s">
        <v>755</v>
      </c>
      <c r="AB9168" t="s">
        <v>21</v>
      </c>
      <c r="AC9168">
        <v>1</v>
      </c>
    </row>
    <row r="9169" spans="1:29" x14ac:dyDescent="0.25">
      <c r="A9169">
        <v>345</v>
      </c>
      <c r="B9169">
        <v>345100</v>
      </c>
      <c r="C9169">
        <v>6190</v>
      </c>
      <c r="D9169" t="str">
        <f>VLOOKUP(C9169,'Schedule 3'!A:M,13,FALSE)</f>
        <v>Transport/Travel Expenses</v>
      </c>
      <c r="E9169">
        <v>572.29999999999995</v>
      </c>
      <c r="F9169" s="1">
        <v>42970</v>
      </c>
      <c r="G9169" t="s">
        <v>462</v>
      </c>
      <c r="H9169" t="s">
        <v>1373</v>
      </c>
      <c r="K9169">
        <v>892142</v>
      </c>
      <c r="L9169">
        <v>279340</v>
      </c>
      <c r="Q9169" t="s">
        <v>1264</v>
      </c>
      <c r="U9169">
        <v>8</v>
      </c>
      <c r="V9169">
        <v>17</v>
      </c>
      <c r="X9169">
        <v>1001083</v>
      </c>
      <c r="Y9169" t="s">
        <v>65</v>
      </c>
      <c r="Z9169">
        <v>345</v>
      </c>
      <c r="AA9169" t="s">
        <v>755</v>
      </c>
      <c r="AB9169" t="s">
        <v>21</v>
      </c>
      <c r="AC9169">
        <v>2</v>
      </c>
    </row>
    <row r="9170" spans="1:29" x14ac:dyDescent="0.25">
      <c r="A9170">
        <v>345</v>
      </c>
      <c r="B9170">
        <v>345100</v>
      </c>
      <c r="C9170">
        <v>6195</v>
      </c>
      <c r="D9170" t="str">
        <f>VLOOKUP(C9170,'Schedule 3'!A:M,13,FALSE)</f>
        <v>Transport/Travel Expenses</v>
      </c>
      <c r="E9170">
        <v>88.69</v>
      </c>
      <c r="F9170" s="1">
        <v>42970</v>
      </c>
      <c r="G9170" t="s">
        <v>462</v>
      </c>
      <c r="H9170" t="s">
        <v>1373</v>
      </c>
      <c r="K9170">
        <v>892142</v>
      </c>
      <c r="L9170">
        <v>279340</v>
      </c>
      <c r="Q9170" t="s">
        <v>1264</v>
      </c>
      <c r="U9170">
        <v>8</v>
      </c>
      <c r="V9170">
        <v>17</v>
      </c>
      <c r="X9170">
        <v>1001083</v>
      </c>
      <c r="Y9170" t="s">
        <v>65</v>
      </c>
      <c r="Z9170">
        <v>345</v>
      </c>
      <c r="AA9170" t="s">
        <v>755</v>
      </c>
      <c r="AB9170" t="s">
        <v>21</v>
      </c>
      <c r="AC9170">
        <v>3</v>
      </c>
    </row>
    <row r="9171" spans="1:29" x14ac:dyDescent="0.25">
      <c r="A9171">
        <v>345</v>
      </c>
      <c r="B9171">
        <v>345100</v>
      </c>
      <c r="C9171">
        <v>6200</v>
      </c>
      <c r="D9171" t="str">
        <f>VLOOKUP(C9171,'Schedule 3'!A:M,13,FALSE)</f>
        <v>Transport/Travel Expenses</v>
      </c>
      <c r="E9171">
        <v>48.07</v>
      </c>
      <c r="F9171" s="1">
        <v>42970</v>
      </c>
      <c r="G9171" t="s">
        <v>462</v>
      </c>
      <c r="H9171" t="s">
        <v>1373</v>
      </c>
      <c r="K9171">
        <v>892142</v>
      </c>
      <c r="L9171">
        <v>279340</v>
      </c>
      <c r="Q9171" t="s">
        <v>1264</v>
      </c>
      <c r="U9171">
        <v>8</v>
      </c>
      <c r="V9171">
        <v>17</v>
      </c>
      <c r="X9171">
        <v>1001083</v>
      </c>
      <c r="Y9171" t="s">
        <v>65</v>
      </c>
      <c r="Z9171">
        <v>345</v>
      </c>
      <c r="AA9171" t="s">
        <v>755</v>
      </c>
      <c r="AB9171" t="s">
        <v>21</v>
      </c>
      <c r="AC9171">
        <v>4</v>
      </c>
    </row>
    <row r="9172" spans="1:29" x14ac:dyDescent="0.25">
      <c r="A9172">
        <v>345</v>
      </c>
      <c r="B9172">
        <v>345100</v>
      </c>
      <c r="C9172">
        <v>5945</v>
      </c>
      <c r="D9172" t="str">
        <f>VLOOKUP(C9172,'Schedule 3'!A:M,13,FALSE)</f>
        <v>Other Personnel Related Expenses</v>
      </c>
      <c r="E9172">
        <v>4.95</v>
      </c>
      <c r="F9172" s="1">
        <v>42970</v>
      </c>
      <c r="G9172" t="s">
        <v>462</v>
      </c>
      <c r="H9172" t="s">
        <v>96</v>
      </c>
      <c r="K9172">
        <v>892144</v>
      </c>
      <c r="L9172">
        <v>279340</v>
      </c>
      <c r="Q9172" t="s">
        <v>1264</v>
      </c>
      <c r="U9172">
        <v>8</v>
      </c>
      <c r="V9172">
        <v>17</v>
      </c>
      <c r="X9172">
        <v>1099696</v>
      </c>
      <c r="Y9172" t="s">
        <v>65</v>
      </c>
      <c r="Z9172">
        <v>345</v>
      </c>
      <c r="AA9172" t="s">
        <v>755</v>
      </c>
      <c r="AB9172" t="s">
        <v>21</v>
      </c>
      <c r="AC9172">
        <v>1</v>
      </c>
    </row>
    <row r="9173" spans="1:29" x14ac:dyDescent="0.25">
      <c r="A9173">
        <v>345</v>
      </c>
      <c r="B9173">
        <v>345100</v>
      </c>
      <c r="C9173">
        <v>6185</v>
      </c>
      <c r="D9173" t="str">
        <f>VLOOKUP(C9173,'Schedule 3'!A:M,13,FALSE)</f>
        <v>Transport/Travel Expenses</v>
      </c>
      <c r="E9173">
        <v>114.71</v>
      </c>
      <c r="F9173" s="1">
        <v>42970</v>
      </c>
      <c r="G9173" t="s">
        <v>462</v>
      </c>
      <c r="H9173" t="s">
        <v>96</v>
      </c>
      <c r="K9173">
        <v>892144</v>
      </c>
      <c r="L9173">
        <v>279340</v>
      </c>
      <c r="Q9173" t="s">
        <v>1264</v>
      </c>
      <c r="U9173">
        <v>8</v>
      </c>
      <c r="V9173">
        <v>17</v>
      </c>
      <c r="X9173">
        <v>1099696</v>
      </c>
      <c r="Y9173" t="s">
        <v>65</v>
      </c>
      <c r="Z9173">
        <v>345</v>
      </c>
      <c r="AA9173" t="s">
        <v>755</v>
      </c>
      <c r="AB9173" t="s">
        <v>21</v>
      </c>
      <c r="AC9173">
        <v>2</v>
      </c>
    </row>
    <row r="9174" spans="1:29" x14ac:dyDescent="0.25">
      <c r="A9174">
        <v>345</v>
      </c>
      <c r="B9174">
        <v>345100</v>
      </c>
      <c r="C9174">
        <v>6190</v>
      </c>
      <c r="D9174" t="str">
        <f>VLOOKUP(C9174,'Schedule 3'!A:M,13,FALSE)</f>
        <v>Transport/Travel Expenses</v>
      </c>
      <c r="E9174">
        <v>597.29999999999995</v>
      </c>
      <c r="F9174" s="1">
        <v>42970</v>
      </c>
      <c r="G9174" t="s">
        <v>462</v>
      </c>
      <c r="H9174" t="s">
        <v>96</v>
      </c>
      <c r="K9174">
        <v>892144</v>
      </c>
      <c r="L9174">
        <v>279340</v>
      </c>
      <c r="Q9174" t="s">
        <v>1264</v>
      </c>
      <c r="U9174">
        <v>8</v>
      </c>
      <c r="V9174">
        <v>17</v>
      </c>
      <c r="X9174">
        <v>1099696</v>
      </c>
      <c r="Y9174" t="s">
        <v>65</v>
      </c>
      <c r="Z9174">
        <v>345</v>
      </c>
      <c r="AA9174" t="s">
        <v>755</v>
      </c>
      <c r="AB9174" t="s">
        <v>21</v>
      </c>
      <c r="AC9174">
        <v>3</v>
      </c>
    </row>
    <row r="9175" spans="1:29" x14ac:dyDescent="0.25">
      <c r="A9175">
        <v>345</v>
      </c>
      <c r="B9175">
        <v>345100</v>
      </c>
      <c r="C9175">
        <v>6195</v>
      </c>
      <c r="D9175" t="str">
        <f>VLOOKUP(C9175,'Schedule 3'!A:M,13,FALSE)</f>
        <v>Transport/Travel Expenses</v>
      </c>
      <c r="E9175">
        <v>301</v>
      </c>
      <c r="F9175" s="1">
        <v>42970</v>
      </c>
      <c r="G9175" t="s">
        <v>462</v>
      </c>
      <c r="H9175" t="s">
        <v>96</v>
      </c>
      <c r="K9175">
        <v>892144</v>
      </c>
      <c r="L9175">
        <v>279340</v>
      </c>
      <c r="Q9175" t="s">
        <v>1264</v>
      </c>
      <c r="U9175">
        <v>8</v>
      </c>
      <c r="V9175">
        <v>17</v>
      </c>
      <c r="X9175">
        <v>1099696</v>
      </c>
      <c r="Y9175" t="s">
        <v>65</v>
      </c>
      <c r="Z9175">
        <v>345</v>
      </c>
      <c r="AA9175" t="s">
        <v>755</v>
      </c>
      <c r="AB9175" t="s">
        <v>21</v>
      </c>
      <c r="AC9175">
        <v>4</v>
      </c>
    </row>
    <row r="9176" spans="1:29" x14ac:dyDescent="0.25">
      <c r="A9176">
        <v>345</v>
      </c>
      <c r="B9176">
        <v>345100</v>
      </c>
      <c r="C9176">
        <v>6200</v>
      </c>
      <c r="D9176" t="str">
        <f>VLOOKUP(C9176,'Schedule 3'!A:M,13,FALSE)</f>
        <v>Transport/Travel Expenses</v>
      </c>
      <c r="E9176">
        <v>-49</v>
      </c>
      <c r="F9176" s="1">
        <v>42970</v>
      </c>
      <c r="G9176" t="s">
        <v>462</v>
      </c>
      <c r="H9176" t="s">
        <v>96</v>
      </c>
      <c r="K9176">
        <v>892144</v>
      </c>
      <c r="L9176">
        <v>279340</v>
      </c>
      <c r="Q9176" t="s">
        <v>1264</v>
      </c>
      <c r="U9176">
        <v>8</v>
      </c>
      <c r="V9176">
        <v>17</v>
      </c>
      <c r="X9176">
        <v>1099696</v>
      </c>
      <c r="Y9176" t="s">
        <v>65</v>
      </c>
      <c r="Z9176">
        <v>345</v>
      </c>
      <c r="AA9176" t="s">
        <v>755</v>
      </c>
      <c r="AB9176" t="s">
        <v>21</v>
      </c>
      <c r="AC9176">
        <v>5</v>
      </c>
    </row>
    <row r="9177" spans="1:29" x14ac:dyDescent="0.25">
      <c r="A9177">
        <v>345</v>
      </c>
      <c r="B9177">
        <v>345102</v>
      </c>
      <c r="C9177">
        <v>5860</v>
      </c>
      <c r="D9177" t="str">
        <f>VLOOKUP(C9177,'Schedule 3'!A:M,13,FALSE)</f>
        <v>Other Personnel Related Expenses</v>
      </c>
      <c r="E9177">
        <v>49.22</v>
      </c>
      <c r="F9177" s="1">
        <v>42970</v>
      </c>
      <c r="G9177" t="s">
        <v>462</v>
      </c>
      <c r="H9177" t="s">
        <v>903</v>
      </c>
      <c r="K9177">
        <v>892248</v>
      </c>
      <c r="L9177">
        <v>279340</v>
      </c>
      <c r="Q9177" t="s">
        <v>1264</v>
      </c>
      <c r="U9177">
        <v>8</v>
      </c>
      <c r="V9177">
        <v>17</v>
      </c>
      <c r="X9177">
        <v>3043997</v>
      </c>
      <c r="Y9177" t="s">
        <v>65</v>
      </c>
      <c r="Z9177">
        <v>345</v>
      </c>
      <c r="AA9177" t="s">
        <v>755</v>
      </c>
      <c r="AB9177" t="s">
        <v>21</v>
      </c>
      <c r="AC9177">
        <v>1</v>
      </c>
    </row>
    <row r="9178" spans="1:29" x14ac:dyDescent="0.25">
      <c r="A9178">
        <v>345</v>
      </c>
      <c r="B9178">
        <v>345102</v>
      </c>
      <c r="C9178">
        <v>5880</v>
      </c>
      <c r="D9178" t="str">
        <f>VLOOKUP(C9178,'Schedule 3'!A:M,13,FALSE)</f>
        <v>Other Personnel Related Expenses</v>
      </c>
      <c r="E9178">
        <v>19.07</v>
      </c>
      <c r="F9178" s="1">
        <v>42970</v>
      </c>
      <c r="G9178" t="s">
        <v>462</v>
      </c>
      <c r="H9178" t="s">
        <v>903</v>
      </c>
      <c r="K9178">
        <v>892248</v>
      </c>
      <c r="L9178">
        <v>279340</v>
      </c>
      <c r="Q9178" t="s">
        <v>1264</v>
      </c>
      <c r="U9178">
        <v>8</v>
      </c>
      <c r="V9178">
        <v>17</v>
      </c>
      <c r="X9178">
        <v>3043997</v>
      </c>
      <c r="Y9178" t="s">
        <v>65</v>
      </c>
      <c r="Z9178">
        <v>345</v>
      </c>
      <c r="AA9178" t="s">
        <v>755</v>
      </c>
      <c r="AB9178" t="s">
        <v>21</v>
      </c>
      <c r="AC9178">
        <v>2</v>
      </c>
    </row>
    <row r="9179" spans="1:29" x14ac:dyDescent="0.25">
      <c r="A9179">
        <v>345</v>
      </c>
      <c r="B9179">
        <v>345101</v>
      </c>
      <c r="C9179">
        <v>5955</v>
      </c>
      <c r="D9179" t="str">
        <f>VLOOKUP(C9179,'Schedule 3'!A:M,13,FALSE)</f>
        <v>Other Personnel Related Expenses</v>
      </c>
      <c r="E9179">
        <v>150</v>
      </c>
      <c r="F9179" s="1">
        <v>42971</v>
      </c>
      <c r="G9179" t="s">
        <v>462</v>
      </c>
      <c r="H9179" t="s">
        <v>913</v>
      </c>
      <c r="K9179">
        <v>892420</v>
      </c>
      <c r="L9179">
        <v>279382</v>
      </c>
      <c r="Q9179" t="s">
        <v>1264</v>
      </c>
      <c r="U9179">
        <v>8</v>
      </c>
      <c r="V9179">
        <v>17</v>
      </c>
      <c r="X9179">
        <v>3006948</v>
      </c>
      <c r="Y9179" t="s">
        <v>65</v>
      </c>
      <c r="Z9179">
        <v>345</v>
      </c>
      <c r="AA9179" t="s">
        <v>755</v>
      </c>
      <c r="AB9179" t="s">
        <v>21</v>
      </c>
      <c r="AC9179">
        <v>1</v>
      </c>
    </row>
    <row r="9180" spans="1:29" x14ac:dyDescent="0.25">
      <c r="A9180">
        <v>345</v>
      </c>
      <c r="B9180">
        <v>345102</v>
      </c>
      <c r="C9180">
        <v>6260</v>
      </c>
      <c r="D9180" t="str">
        <f>VLOOKUP(C9180,'Schedule 3'!A:M,13,FALSE)</f>
        <v>Operational/Non-Service Expenses</v>
      </c>
      <c r="E9180">
        <v>91</v>
      </c>
      <c r="F9180" s="1">
        <v>42976</v>
      </c>
      <c r="G9180" t="s">
        <v>462</v>
      </c>
      <c r="H9180" t="s">
        <v>982</v>
      </c>
      <c r="K9180">
        <v>893518</v>
      </c>
      <c r="L9180">
        <v>279770</v>
      </c>
      <c r="Q9180" t="s">
        <v>1264</v>
      </c>
      <c r="U9180">
        <v>8</v>
      </c>
      <c r="V9180">
        <v>17</v>
      </c>
      <c r="X9180">
        <v>3039071</v>
      </c>
      <c r="Y9180" t="s">
        <v>65</v>
      </c>
      <c r="Z9180">
        <v>345</v>
      </c>
      <c r="AA9180" t="s">
        <v>755</v>
      </c>
      <c r="AB9180" t="s">
        <v>21</v>
      </c>
      <c r="AC9180">
        <v>1</v>
      </c>
    </row>
    <row r="9181" spans="1:29" x14ac:dyDescent="0.25">
      <c r="A9181">
        <v>345</v>
      </c>
      <c r="B9181">
        <v>345102</v>
      </c>
      <c r="C9181">
        <v>6285</v>
      </c>
      <c r="D9181" t="str">
        <f>VLOOKUP(C9181,'Schedule 3'!A:M,13,FALSE)</f>
        <v>Operational/Non-Service Expenses</v>
      </c>
      <c r="E9181">
        <v>76.180000000000007</v>
      </c>
      <c r="F9181" s="1">
        <v>42976</v>
      </c>
      <c r="G9181" t="s">
        <v>462</v>
      </c>
      <c r="H9181" t="s">
        <v>881</v>
      </c>
      <c r="K9181">
        <v>893522</v>
      </c>
      <c r="L9181">
        <v>279770</v>
      </c>
      <c r="Q9181" t="s">
        <v>1264</v>
      </c>
      <c r="U9181">
        <v>8</v>
      </c>
      <c r="V9181">
        <v>17</v>
      </c>
      <c r="X9181">
        <v>3014539</v>
      </c>
      <c r="Y9181" t="s">
        <v>65</v>
      </c>
      <c r="Z9181">
        <v>345</v>
      </c>
      <c r="AA9181" t="s">
        <v>755</v>
      </c>
      <c r="AB9181" t="s">
        <v>21</v>
      </c>
      <c r="AC9181">
        <v>1</v>
      </c>
    </row>
    <row r="9182" spans="1:29" x14ac:dyDescent="0.25">
      <c r="A9182">
        <v>345</v>
      </c>
      <c r="B9182">
        <v>345102</v>
      </c>
      <c r="C9182">
        <v>6385</v>
      </c>
      <c r="D9182" t="str">
        <f>VLOOKUP(C9182,'Schedule 3'!A:M,13,FALSE)</f>
        <v>Operational/Non-Service Expenses</v>
      </c>
      <c r="E9182">
        <v>108.16</v>
      </c>
      <c r="F9182" s="1">
        <v>42977</v>
      </c>
      <c r="G9182" t="s">
        <v>462</v>
      </c>
      <c r="H9182" t="s">
        <v>384</v>
      </c>
      <c r="K9182">
        <v>893904</v>
      </c>
      <c r="L9182">
        <v>279928</v>
      </c>
      <c r="Q9182" t="s">
        <v>1264</v>
      </c>
      <c r="U9182">
        <v>8</v>
      </c>
      <c r="V9182">
        <v>17</v>
      </c>
      <c r="X9182">
        <v>1001177</v>
      </c>
      <c r="Y9182" t="s">
        <v>65</v>
      </c>
      <c r="Z9182">
        <v>345</v>
      </c>
      <c r="AA9182" t="s">
        <v>755</v>
      </c>
      <c r="AB9182" t="s">
        <v>21</v>
      </c>
      <c r="AC9182">
        <v>1</v>
      </c>
    </row>
    <row r="9183" spans="1:29" x14ac:dyDescent="0.25">
      <c r="A9183">
        <v>345</v>
      </c>
      <c r="B9183">
        <v>345102</v>
      </c>
      <c r="C9183">
        <v>6385</v>
      </c>
      <c r="D9183" t="str">
        <f>VLOOKUP(C9183,'Schedule 3'!A:M,13,FALSE)</f>
        <v>Operational/Non-Service Expenses</v>
      </c>
      <c r="E9183">
        <v>46.53</v>
      </c>
      <c r="F9183" s="1">
        <v>42977</v>
      </c>
      <c r="G9183" t="s">
        <v>462</v>
      </c>
      <c r="H9183" t="s">
        <v>880</v>
      </c>
      <c r="K9183">
        <v>893925</v>
      </c>
      <c r="L9183">
        <v>279928</v>
      </c>
      <c r="Q9183" t="s">
        <v>1264</v>
      </c>
      <c r="U9183">
        <v>8</v>
      </c>
      <c r="V9183">
        <v>17</v>
      </c>
      <c r="X9183">
        <v>3004931</v>
      </c>
      <c r="Y9183" t="s">
        <v>65</v>
      </c>
      <c r="Z9183">
        <v>345</v>
      </c>
      <c r="AA9183" t="s">
        <v>755</v>
      </c>
      <c r="AB9183" t="s">
        <v>21</v>
      </c>
      <c r="AC9183">
        <v>1</v>
      </c>
    </row>
    <row r="9184" spans="1:29" x14ac:dyDescent="0.25">
      <c r="A9184">
        <v>345</v>
      </c>
      <c r="B9184">
        <v>345102</v>
      </c>
      <c r="C9184">
        <v>6285</v>
      </c>
      <c r="D9184" t="str">
        <f>VLOOKUP(C9184,'Schedule 3'!A:M,13,FALSE)</f>
        <v>Operational/Non-Service Expenses</v>
      </c>
      <c r="E9184">
        <v>20.03</v>
      </c>
      <c r="F9184" s="1">
        <v>42977</v>
      </c>
      <c r="G9184" t="s">
        <v>462</v>
      </c>
      <c r="H9184" t="s">
        <v>880</v>
      </c>
      <c r="K9184">
        <v>893977</v>
      </c>
      <c r="L9184">
        <v>279928</v>
      </c>
      <c r="Q9184" t="s">
        <v>1264</v>
      </c>
      <c r="U9184">
        <v>8</v>
      </c>
      <c r="V9184">
        <v>17</v>
      </c>
      <c r="X9184">
        <v>3004931</v>
      </c>
      <c r="Y9184" t="s">
        <v>65</v>
      </c>
      <c r="Z9184">
        <v>345</v>
      </c>
      <c r="AA9184" t="s">
        <v>755</v>
      </c>
      <c r="AB9184" t="s">
        <v>21</v>
      </c>
      <c r="AC9184">
        <v>1</v>
      </c>
    </row>
    <row r="9185" spans="1:29" x14ac:dyDescent="0.25">
      <c r="A9185">
        <v>345</v>
      </c>
      <c r="B9185">
        <v>345102</v>
      </c>
      <c r="C9185">
        <v>6285</v>
      </c>
      <c r="D9185" t="str">
        <f>VLOOKUP(C9185,'Schedule 3'!A:M,13,FALSE)</f>
        <v>Operational/Non-Service Expenses</v>
      </c>
      <c r="E9185">
        <v>92.68</v>
      </c>
      <c r="F9185" s="1">
        <v>42977</v>
      </c>
      <c r="G9185" t="s">
        <v>462</v>
      </c>
      <c r="H9185" t="s">
        <v>880</v>
      </c>
      <c r="K9185">
        <v>893983</v>
      </c>
      <c r="L9185">
        <v>279928</v>
      </c>
      <c r="Q9185" t="s">
        <v>1264</v>
      </c>
      <c r="U9185">
        <v>8</v>
      </c>
      <c r="V9185">
        <v>17</v>
      </c>
      <c r="X9185">
        <v>3004931</v>
      </c>
      <c r="Y9185" t="s">
        <v>65</v>
      </c>
      <c r="Z9185">
        <v>345</v>
      </c>
      <c r="AA9185" t="s">
        <v>755</v>
      </c>
      <c r="AB9185" t="s">
        <v>21</v>
      </c>
      <c r="AC9185">
        <v>1</v>
      </c>
    </row>
    <row r="9186" spans="1:29" x14ac:dyDescent="0.25">
      <c r="A9186">
        <v>345</v>
      </c>
      <c r="B9186">
        <v>345102</v>
      </c>
      <c r="C9186">
        <v>6285</v>
      </c>
      <c r="D9186" t="str">
        <f>VLOOKUP(C9186,'Schedule 3'!A:M,13,FALSE)</f>
        <v>Operational/Non-Service Expenses</v>
      </c>
      <c r="E9186">
        <v>18.96</v>
      </c>
      <c r="F9186" s="1">
        <v>42977</v>
      </c>
      <c r="G9186" t="s">
        <v>462</v>
      </c>
      <c r="H9186" t="s">
        <v>880</v>
      </c>
      <c r="K9186">
        <v>893985</v>
      </c>
      <c r="L9186">
        <v>279928</v>
      </c>
      <c r="Q9186" t="s">
        <v>1264</v>
      </c>
      <c r="U9186">
        <v>8</v>
      </c>
      <c r="V9186">
        <v>17</v>
      </c>
      <c r="X9186">
        <v>3004931</v>
      </c>
      <c r="Y9186" t="s">
        <v>65</v>
      </c>
      <c r="Z9186">
        <v>345</v>
      </c>
      <c r="AA9186" t="s">
        <v>755</v>
      </c>
      <c r="AB9186" t="s">
        <v>21</v>
      </c>
      <c r="AC9186">
        <v>1</v>
      </c>
    </row>
    <row r="9187" spans="1:29" x14ac:dyDescent="0.25">
      <c r="A9187">
        <v>345</v>
      </c>
      <c r="B9187">
        <v>345102</v>
      </c>
      <c r="C9187">
        <v>6310</v>
      </c>
      <c r="D9187" t="str">
        <f>VLOOKUP(C9187,'Schedule 3'!A:M,13,FALSE)</f>
        <v>Operational/Non-Service Expenses</v>
      </c>
      <c r="E9187">
        <v>64.37</v>
      </c>
      <c r="F9187" s="1">
        <v>42977</v>
      </c>
      <c r="G9187" t="s">
        <v>462</v>
      </c>
      <c r="H9187" t="s">
        <v>880</v>
      </c>
      <c r="K9187">
        <v>893987</v>
      </c>
      <c r="L9187">
        <v>279928</v>
      </c>
      <c r="Q9187" t="s">
        <v>1264</v>
      </c>
      <c r="U9187">
        <v>8</v>
      </c>
      <c r="V9187">
        <v>17</v>
      </c>
      <c r="X9187">
        <v>3004931</v>
      </c>
      <c r="Y9187" t="s">
        <v>65</v>
      </c>
      <c r="Z9187">
        <v>345</v>
      </c>
      <c r="AA9187" t="s">
        <v>755</v>
      </c>
      <c r="AB9187" t="s">
        <v>21</v>
      </c>
      <c r="AC9187">
        <v>1</v>
      </c>
    </row>
    <row r="9188" spans="1:29" x14ac:dyDescent="0.25">
      <c r="A9188">
        <v>345</v>
      </c>
      <c r="B9188">
        <v>345102</v>
      </c>
      <c r="C9188">
        <v>6285</v>
      </c>
      <c r="D9188" t="str">
        <f>VLOOKUP(C9188,'Schedule 3'!A:M,13,FALSE)</f>
        <v>Operational/Non-Service Expenses</v>
      </c>
      <c r="E9188">
        <v>10.58</v>
      </c>
      <c r="F9188" s="1">
        <v>42977</v>
      </c>
      <c r="G9188" t="s">
        <v>462</v>
      </c>
      <c r="H9188" t="s">
        <v>880</v>
      </c>
      <c r="K9188">
        <v>893988</v>
      </c>
      <c r="L9188">
        <v>279928</v>
      </c>
      <c r="Q9188" t="s">
        <v>1264</v>
      </c>
      <c r="U9188">
        <v>8</v>
      </c>
      <c r="V9188">
        <v>17</v>
      </c>
      <c r="X9188">
        <v>3004931</v>
      </c>
      <c r="Y9188" t="s">
        <v>65</v>
      </c>
      <c r="Z9188">
        <v>345</v>
      </c>
      <c r="AA9188" t="s">
        <v>755</v>
      </c>
      <c r="AB9188" t="s">
        <v>21</v>
      </c>
      <c r="AC9188">
        <v>1</v>
      </c>
    </row>
    <row r="9189" spans="1:29" x14ac:dyDescent="0.25">
      <c r="A9189">
        <v>345</v>
      </c>
      <c r="B9189">
        <v>345102</v>
      </c>
      <c r="C9189">
        <v>6185</v>
      </c>
      <c r="D9189" t="str">
        <f>VLOOKUP(C9189,'Schedule 3'!A:M,13,FALSE)</f>
        <v>Transport/Travel Expenses</v>
      </c>
      <c r="E9189">
        <v>84.53</v>
      </c>
      <c r="F9189" s="1">
        <v>42977</v>
      </c>
      <c r="G9189" t="s">
        <v>462</v>
      </c>
      <c r="H9189" t="s">
        <v>880</v>
      </c>
      <c r="K9189">
        <v>893990</v>
      </c>
      <c r="L9189">
        <v>279928</v>
      </c>
      <c r="Q9189" t="s">
        <v>1264</v>
      </c>
      <c r="U9189">
        <v>8</v>
      </c>
      <c r="V9189">
        <v>17</v>
      </c>
      <c r="X9189">
        <v>3004931</v>
      </c>
      <c r="Y9189" t="s">
        <v>65</v>
      </c>
      <c r="Z9189">
        <v>345</v>
      </c>
      <c r="AA9189" t="s">
        <v>755</v>
      </c>
      <c r="AB9189" t="s">
        <v>21</v>
      </c>
      <c r="AC9189">
        <v>1</v>
      </c>
    </row>
    <row r="9190" spans="1:29" x14ac:dyDescent="0.25">
      <c r="A9190">
        <v>345</v>
      </c>
      <c r="B9190">
        <v>345102</v>
      </c>
      <c r="C9190">
        <v>5900</v>
      </c>
      <c r="D9190" t="str">
        <f>VLOOKUP(C9190,'Schedule 3'!A:M,13,FALSE)</f>
        <v>Other Personnel Related Expenses</v>
      </c>
      <c r="E9190">
        <v>9.51</v>
      </c>
      <c r="F9190" s="1">
        <v>42977</v>
      </c>
      <c r="G9190" t="s">
        <v>462</v>
      </c>
      <c r="H9190" t="s">
        <v>880</v>
      </c>
      <c r="K9190">
        <v>893990</v>
      </c>
      <c r="L9190">
        <v>279928</v>
      </c>
      <c r="Q9190" t="s">
        <v>1264</v>
      </c>
      <c r="U9190">
        <v>8</v>
      </c>
      <c r="V9190">
        <v>17</v>
      </c>
      <c r="X9190">
        <v>3004931</v>
      </c>
      <c r="Y9190" t="s">
        <v>65</v>
      </c>
      <c r="Z9190">
        <v>345</v>
      </c>
      <c r="AA9190" t="s">
        <v>755</v>
      </c>
      <c r="AB9190" t="s">
        <v>21</v>
      </c>
      <c r="AC9190">
        <v>2</v>
      </c>
    </row>
    <row r="9191" spans="1:29" x14ac:dyDescent="0.25">
      <c r="A9191">
        <v>345</v>
      </c>
      <c r="B9191">
        <v>345102</v>
      </c>
      <c r="C9191">
        <v>6285</v>
      </c>
      <c r="D9191" t="str">
        <f>VLOOKUP(C9191,'Schedule 3'!A:M,13,FALSE)</f>
        <v>Operational/Non-Service Expenses</v>
      </c>
      <c r="E9191">
        <v>6.2</v>
      </c>
      <c r="F9191" s="1">
        <v>42977</v>
      </c>
      <c r="G9191" t="s">
        <v>462</v>
      </c>
      <c r="H9191" t="s">
        <v>880</v>
      </c>
      <c r="K9191">
        <v>893996</v>
      </c>
      <c r="L9191">
        <v>279928</v>
      </c>
      <c r="Q9191" t="s">
        <v>1264</v>
      </c>
      <c r="U9191">
        <v>8</v>
      </c>
      <c r="V9191">
        <v>17</v>
      </c>
      <c r="X9191">
        <v>3004931</v>
      </c>
      <c r="Y9191" t="s">
        <v>65</v>
      </c>
      <c r="Z9191">
        <v>345</v>
      </c>
      <c r="AA9191" t="s">
        <v>755</v>
      </c>
      <c r="AB9191" t="s">
        <v>21</v>
      </c>
      <c r="AC9191">
        <v>1</v>
      </c>
    </row>
    <row r="9192" spans="1:29" x14ac:dyDescent="0.25">
      <c r="A9192">
        <v>345</v>
      </c>
      <c r="B9192">
        <v>345102</v>
      </c>
      <c r="C9192">
        <v>6310</v>
      </c>
      <c r="D9192" t="str">
        <f>VLOOKUP(C9192,'Schedule 3'!A:M,13,FALSE)</f>
        <v>Operational/Non-Service Expenses</v>
      </c>
      <c r="E9192">
        <v>8.2899999999999991</v>
      </c>
      <c r="F9192" s="1">
        <v>42977</v>
      </c>
      <c r="G9192" t="s">
        <v>462</v>
      </c>
      <c r="H9192" t="s">
        <v>880</v>
      </c>
      <c r="K9192">
        <v>893999</v>
      </c>
      <c r="L9192">
        <v>279928</v>
      </c>
      <c r="Q9192" t="s">
        <v>1264</v>
      </c>
      <c r="U9192">
        <v>8</v>
      </c>
      <c r="V9192">
        <v>17</v>
      </c>
      <c r="X9192">
        <v>3004931</v>
      </c>
      <c r="Y9192" t="s">
        <v>65</v>
      </c>
      <c r="Z9192">
        <v>345</v>
      </c>
      <c r="AA9192" t="s">
        <v>755</v>
      </c>
      <c r="AB9192" t="s">
        <v>21</v>
      </c>
      <c r="AC9192">
        <v>1</v>
      </c>
    </row>
    <row r="9193" spans="1:29" x14ac:dyDescent="0.25">
      <c r="A9193">
        <v>345</v>
      </c>
      <c r="B9193">
        <v>345102</v>
      </c>
      <c r="C9193">
        <v>6285</v>
      </c>
      <c r="D9193" t="str">
        <f>VLOOKUP(C9193,'Schedule 3'!A:M,13,FALSE)</f>
        <v>Operational/Non-Service Expenses</v>
      </c>
      <c r="E9193">
        <v>8.44</v>
      </c>
      <c r="F9193" s="1">
        <v>42977</v>
      </c>
      <c r="G9193" t="s">
        <v>462</v>
      </c>
      <c r="H9193" t="s">
        <v>880</v>
      </c>
      <c r="K9193">
        <v>894005</v>
      </c>
      <c r="L9193">
        <v>279928</v>
      </c>
      <c r="Q9193" t="s">
        <v>1264</v>
      </c>
      <c r="U9193">
        <v>8</v>
      </c>
      <c r="V9193">
        <v>17</v>
      </c>
      <c r="X9193">
        <v>3004931</v>
      </c>
      <c r="Y9193" t="s">
        <v>65</v>
      </c>
      <c r="Z9193">
        <v>345</v>
      </c>
      <c r="AA9193" t="s">
        <v>755</v>
      </c>
      <c r="AB9193" t="s">
        <v>21</v>
      </c>
      <c r="AC9193">
        <v>1</v>
      </c>
    </row>
    <row r="9194" spans="1:29" x14ac:dyDescent="0.25">
      <c r="A9194">
        <v>345</v>
      </c>
      <c r="B9194">
        <v>345102</v>
      </c>
      <c r="C9194">
        <v>6310</v>
      </c>
      <c r="D9194" t="str">
        <f>VLOOKUP(C9194,'Schedule 3'!A:M,13,FALSE)</f>
        <v>Operational/Non-Service Expenses</v>
      </c>
      <c r="E9194">
        <v>24.24</v>
      </c>
      <c r="F9194" s="1">
        <v>42977</v>
      </c>
      <c r="G9194" t="s">
        <v>462</v>
      </c>
      <c r="H9194" t="s">
        <v>880</v>
      </c>
      <c r="K9194">
        <v>894007</v>
      </c>
      <c r="L9194">
        <v>279928</v>
      </c>
      <c r="Q9194" t="s">
        <v>1264</v>
      </c>
      <c r="U9194">
        <v>8</v>
      </c>
      <c r="V9194">
        <v>17</v>
      </c>
      <c r="X9194">
        <v>3004931</v>
      </c>
      <c r="Y9194" t="s">
        <v>65</v>
      </c>
      <c r="Z9194">
        <v>345</v>
      </c>
      <c r="AA9194" t="s">
        <v>755</v>
      </c>
      <c r="AB9194" t="s">
        <v>21</v>
      </c>
      <c r="AC9194">
        <v>1</v>
      </c>
    </row>
    <row r="9195" spans="1:29" x14ac:dyDescent="0.25">
      <c r="A9195">
        <v>345</v>
      </c>
      <c r="B9195">
        <v>345102</v>
      </c>
      <c r="C9195">
        <v>6285</v>
      </c>
      <c r="D9195" t="str">
        <f>VLOOKUP(C9195,'Schedule 3'!A:M,13,FALSE)</f>
        <v>Operational/Non-Service Expenses</v>
      </c>
      <c r="E9195">
        <v>4.24</v>
      </c>
      <c r="F9195" s="1">
        <v>42977</v>
      </c>
      <c r="G9195" t="s">
        <v>462</v>
      </c>
      <c r="H9195" t="s">
        <v>880</v>
      </c>
      <c r="K9195">
        <v>894008</v>
      </c>
      <c r="L9195">
        <v>279928</v>
      </c>
      <c r="Q9195" t="s">
        <v>1264</v>
      </c>
      <c r="U9195">
        <v>8</v>
      </c>
      <c r="V9195">
        <v>17</v>
      </c>
      <c r="X9195">
        <v>3004931</v>
      </c>
      <c r="Y9195" t="s">
        <v>65</v>
      </c>
      <c r="Z9195">
        <v>345</v>
      </c>
      <c r="AA9195" t="s">
        <v>755</v>
      </c>
      <c r="AB9195" t="s">
        <v>21</v>
      </c>
      <c r="AC9195">
        <v>1</v>
      </c>
    </row>
    <row r="9196" spans="1:29" x14ac:dyDescent="0.25">
      <c r="A9196">
        <v>345</v>
      </c>
      <c r="B9196">
        <v>345102</v>
      </c>
      <c r="C9196">
        <v>5895</v>
      </c>
      <c r="D9196" t="str">
        <f>VLOOKUP(C9196,'Schedule 3'!A:M,13,FALSE)</f>
        <v>Operational/Non-Service Expenses</v>
      </c>
      <c r="E9196">
        <v>40.58</v>
      </c>
      <c r="F9196" s="1">
        <v>42977</v>
      </c>
      <c r="G9196" t="s">
        <v>462</v>
      </c>
      <c r="H9196" t="s">
        <v>850</v>
      </c>
      <c r="K9196">
        <v>894070</v>
      </c>
      <c r="L9196">
        <v>279928</v>
      </c>
      <c r="Q9196" t="s">
        <v>1264</v>
      </c>
      <c r="U9196">
        <v>8</v>
      </c>
      <c r="V9196">
        <v>17</v>
      </c>
      <c r="X9196">
        <v>3000067</v>
      </c>
      <c r="Y9196" t="s">
        <v>65</v>
      </c>
      <c r="Z9196">
        <v>345</v>
      </c>
      <c r="AA9196" t="s">
        <v>755</v>
      </c>
      <c r="AB9196" t="s">
        <v>21</v>
      </c>
      <c r="AC9196">
        <v>1</v>
      </c>
    </row>
    <row r="9197" spans="1:29" x14ac:dyDescent="0.25">
      <c r="A9197">
        <v>345</v>
      </c>
      <c r="B9197">
        <v>345101</v>
      </c>
      <c r="C9197">
        <v>5955</v>
      </c>
      <c r="D9197" t="str">
        <f>VLOOKUP(C9197,'Schedule 3'!A:M,13,FALSE)</f>
        <v>Other Personnel Related Expenses</v>
      </c>
      <c r="E9197">
        <v>150</v>
      </c>
      <c r="F9197" s="1">
        <v>42978</v>
      </c>
      <c r="G9197" t="s">
        <v>462</v>
      </c>
      <c r="H9197" t="s">
        <v>913</v>
      </c>
      <c r="K9197">
        <v>894267</v>
      </c>
      <c r="L9197">
        <v>279984</v>
      </c>
      <c r="Q9197" t="s">
        <v>1264</v>
      </c>
      <c r="U9197">
        <v>8</v>
      </c>
      <c r="V9197">
        <v>17</v>
      </c>
      <c r="X9197">
        <v>3006948</v>
      </c>
      <c r="Y9197" t="s">
        <v>65</v>
      </c>
      <c r="Z9197">
        <v>345</v>
      </c>
      <c r="AA9197" t="s">
        <v>755</v>
      </c>
      <c r="AB9197" t="s">
        <v>21</v>
      </c>
      <c r="AC9197">
        <v>1</v>
      </c>
    </row>
    <row r="9198" spans="1:29" x14ac:dyDescent="0.25">
      <c r="A9198">
        <v>345</v>
      </c>
      <c r="B9198">
        <v>345102</v>
      </c>
      <c r="C9198">
        <v>5895</v>
      </c>
      <c r="D9198" t="str">
        <f>VLOOKUP(C9198,'Schedule 3'!A:M,13,FALSE)</f>
        <v>Operational/Non-Service Expenses</v>
      </c>
      <c r="E9198">
        <v>20.68</v>
      </c>
      <c r="F9198" s="1">
        <v>42983</v>
      </c>
      <c r="G9198" t="s">
        <v>462</v>
      </c>
      <c r="H9198" t="s">
        <v>867</v>
      </c>
      <c r="K9198">
        <v>894950</v>
      </c>
      <c r="L9198">
        <v>280298</v>
      </c>
      <c r="Q9198" t="s">
        <v>1264</v>
      </c>
      <c r="U9198">
        <v>9</v>
      </c>
      <c r="V9198">
        <v>17</v>
      </c>
      <c r="X9198">
        <v>3029848</v>
      </c>
      <c r="Y9198" t="s">
        <v>65</v>
      </c>
      <c r="Z9198">
        <v>345</v>
      </c>
      <c r="AA9198" t="s">
        <v>755</v>
      </c>
      <c r="AB9198" t="s">
        <v>21</v>
      </c>
      <c r="AC9198">
        <v>1</v>
      </c>
    </row>
    <row r="9199" spans="1:29" x14ac:dyDescent="0.25">
      <c r="A9199">
        <v>345</v>
      </c>
      <c r="B9199">
        <v>345102</v>
      </c>
      <c r="C9199">
        <v>5895</v>
      </c>
      <c r="D9199" t="str">
        <f>VLOOKUP(C9199,'Schedule 3'!A:M,13,FALSE)</f>
        <v>Operational/Non-Service Expenses</v>
      </c>
      <c r="E9199">
        <v>22.83</v>
      </c>
      <c r="F9199" s="1">
        <v>42983</v>
      </c>
      <c r="G9199" t="s">
        <v>462</v>
      </c>
      <c r="H9199" t="s">
        <v>867</v>
      </c>
      <c r="K9199">
        <v>894950</v>
      </c>
      <c r="L9199">
        <v>280298</v>
      </c>
      <c r="Q9199" t="s">
        <v>1264</v>
      </c>
      <c r="U9199">
        <v>9</v>
      </c>
      <c r="V9199">
        <v>17</v>
      </c>
      <c r="X9199">
        <v>3029848</v>
      </c>
      <c r="Y9199" t="s">
        <v>65</v>
      </c>
      <c r="Z9199">
        <v>345</v>
      </c>
      <c r="AA9199" t="s">
        <v>755</v>
      </c>
      <c r="AB9199" t="s">
        <v>21</v>
      </c>
      <c r="AC9199">
        <v>2</v>
      </c>
    </row>
    <row r="9200" spans="1:29" x14ac:dyDescent="0.25">
      <c r="A9200">
        <v>345</v>
      </c>
      <c r="B9200">
        <v>345102</v>
      </c>
      <c r="C9200">
        <v>5895</v>
      </c>
      <c r="D9200" t="str">
        <f>VLOOKUP(C9200,'Schedule 3'!A:M,13,FALSE)</f>
        <v>Operational/Non-Service Expenses</v>
      </c>
      <c r="E9200">
        <v>9.8000000000000007</v>
      </c>
      <c r="F9200" s="1">
        <v>42983</v>
      </c>
      <c r="G9200" t="s">
        <v>462</v>
      </c>
      <c r="H9200" t="s">
        <v>867</v>
      </c>
      <c r="K9200">
        <v>894950</v>
      </c>
      <c r="L9200">
        <v>280298</v>
      </c>
      <c r="Q9200" t="s">
        <v>1264</v>
      </c>
      <c r="U9200">
        <v>9</v>
      </c>
      <c r="V9200">
        <v>17</v>
      </c>
      <c r="X9200">
        <v>3029848</v>
      </c>
      <c r="Y9200" t="s">
        <v>65</v>
      </c>
      <c r="Z9200">
        <v>345</v>
      </c>
      <c r="AA9200" t="s">
        <v>755</v>
      </c>
      <c r="AB9200" t="s">
        <v>21</v>
      </c>
      <c r="AC9200">
        <v>3</v>
      </c>
    </row>
    <row r="9201" spans="1:29" x14ac:dyDescent="0.25">
      <c r="A9201">
        <v>345</v>
      </c>
      <c r="B9201">
        <v>345102</v>
      </c>
      <c r="C9201">
        <v>5895</v>
      </c>
      <c r="D9201" t="str">
        <f>VLOOKUP(C9201,'Schedule 3'!A:M,13,FALSE)</f>
        <v>Operational/Non-Service Expenses</v>
      </c>
      <c r="E9201">
        <v>2.85</v>
      </c>
      <c r="F9201" s="1">
        <v>42983</v>
      </c>
      <c r="G9201" t="s">
        <v>462</v>
      </c>
      <c r="H9201" t="s">
        <v>867</v>
      </c>
      <c r="K9201">
        <v>894950</v>
      </c>
      <c r="L9201">
        <v>280298</v>
      </c>
      <c r="Q9201" t="s">
        <v>1264</v>
      </c>
      <c r="U9201">
        <v>9</v>
      </c>
      <c r="V9201">
        <v>17</v>
      </c>
      <c r="X9201">
        <v>3029848</v>
      </c>
      <c r="Y9201" t="s">
        <v>65</v>
      </c>
      <c r="Z9201">
        <v>345</v>
      </c>
      <c r="AA9201" t="s">
        <v>755</v>
      </c>
      <c r="AB9201" t="s">
        <v>21</v>
      </c>
      <c r="AC9201">
        <v>4</v>
      </c>
    </row>
    <row r="9202" spans="1:29" x14ac:dyDescent="0.25">
      <c r="A9202">
        <v>345</v>
      </c>
      <c r="B9202">
        <v>345102</v>
      </c>
      <c r="C9202">
        <v>5960</v>
      </c>
      <c r="D9202" t="str">
        <f>VLOOKUP(C9202,'Schedule 3'!A:M,13,FALSE)</f>
        <v>Other Personnel Related Expenses</v>
      </c>
      <c r="E9202">
        <v>36.799999999999997</v>
      </c>
      <c r="F9202" s="1">
        <v>42983</v>
      </c>
      <c r="G9202" t="s">
        <v>462</v>
      </c>
      <c r="H9202" t="s">
        <v>841</v>
      </c>
      <c r="K9202">
        <v>894974</v>
      </c>
      <c r="L9202">
        <v>280298</v>
      </c>
      <c r="Q9202" t="s">
        <v>1264</v>
      </c>
      <c r="U9202">
        <v>9</v>
      </c>
      <c r="V9202">
        <v>17</v>
      </c>
      <c r="X9202">
        <v>3004979</v>
      </c>
      <c r="Y9202" t="s">
        <v>65</v>
      </c>
      <c r="Z9202">
        <v>345</v>
      </c>
      <c r="AA9202" t="s">
        <v>755</v>
      </c>
      <c r="AB9202" t="s">
        <v>21</v>
      </c>
      <c r="AC9202">
        <v>1</v>
      </c>
    </row>
    <row r="9203" spans="1:29" x14ac:dyDescent="0.25">
      <c r="A9203">
        <v>345</v>
      </c>
      <c r="B9203">
        <v>345101</v>
      </c>
      <c r="C9203">
        <v>6255</v>
      </c>
      <c r="D9203" t="str">
        <f>VLOOKUP(C9203,'Schedule 3'!A:M,13,FALSE)</f>
        <v>Operational/Non-Service Expenses</v>
      </c>
      <c r="E9203">
        <v>34.5</v>
      </c>
      <c r="F9203" s="1">
        <v>42983</v>
      </c>
      <c r="G9203" t="s">
        <v>462</v>
      </c>
      <c r="H9203" t="s">
        <v>571</v>
      </c>
      <c r="K9203">
        <v>894985</v>
      </c>
      <c r="L9203">
        <v>280298</v>
      </c>
      <c r="Q9203" t="s">
        <v>1264</v>
      </c>
      <c r="U9203">
        <v>9</v>
      </c>
      <c r="V9203">
        <v>17</v>
      </c>
      <c r="X9203">
        <v>3004977</v>
      </c>
      <c r="Y9203" t="s">
        <v>65</v>
      </c>
      <c r="Z9203">
        <v>345</v>
      </c>
      <c r="AA9203" t="s">
        <v>755</v>
      </c>
      <c r="AB9203" t="s">
        <v>21</v>
      </c>
      <c r="AC9203">
        <v>1</v>
      </c>
    </row>
    <row r="9204" spans="1:29" x14ac:dyDescent="0.25">
      <c r="A9204">
        <v>345</v>
      </c>
      <c r="B9204">
        <v>345102</v>
      </c>
      <c r="C9204">
        <v>6295</v>
      </c>
      <c r="D9204" t="str">
        <f>VLOOKUP(C9204,'Schedule 3'!A:M,13,FALSE)</f>
        <v>Operational/Non-Service Expenses</v>
      </c>
      <c r="E9204">
        <v>157.5</v>
      </c>
      <c r="F9204" s="1">
        <v>42983</v>
      </c>
      <c r="G9204" t="s">
        <v>462</v>
      </c>
      <c r="H9204" t="s">
        <v>570</v>
      </c>
      <c r="I9204" t="s">
        <v>1193</v>
      </c>
      <c r="K9204">
        <v>894991</v>
      </c>
      <c r="L9204">
        <v>280319</v>
      </c>
      <c r="M9204">
        <v>256732</v>
      </c>
      <c r="N9204" t="s">
        <v>1077</v>
      </c>
      <c r="O9204" t="s">
        <v>1016</v>
      </c>
      <c r="Q9204" t="s">
        <v>1264</v>
      </c>
      <c r="U9204">
        <v>9</v>
      </c>
      <c r="V9204">
        <v>17</v>
      </c>
      <c r="X9204">
        <v>3007629</v>
      </c>
      <c r="Y9204" t="s">
        <v>65</v>
      </c>
      <c r="Z9204">
        <v>345</v>
      </c>
      <c r="AA9204" t="s">
        <v>755</v>
      </c>
      <c r="AB9204" t="s">
        <v>21</v>
      </c>
      <c r="AC9204">
        <v>2</v>
      </c>
    </row>
    <row r="9205" spans="1:29" x14ac:dyDescent="0.25">
      <c r="A9205">
        <v>345</v>
      </c>
      <c r="B9205">
        <v>345102</v>
      </c>
      <c r="C9205">
        <v>5820</v>
      </c>
      <c r="D9205" t="str">
        <f>VLOOKUP(C9205,'Schedule 3'!A:M,13,FALSE)</f>
        <v>Other Personnel Related Expenses</v>
      </c>
      <c r="E9205">
        <v>190</v>
      </c>
      <c r="F9205" s="1">
        <v>42984</v>
      </c>
      <c r="G9205" t="s">
        <v>462</v>
      </c>
      <c r="H9205" t="s">
        <v>382</v>
      </c>
      <c r="K9205">
        <v>895503</v>
      </c>
      <c r="L9205">
        <v>280508</v>
      </c>
      <c r="P9205" t="s">
        <v>755</v>
      </c>
      <c r="Q9205" t="s">
        <v>1264</v>
      </c>
      <c r="U9205">
        <v>9</v>
      </c>
      <c r="V9205">
        <v>17</v>
      </c>
      <c r="X9205">
        <v>1001142</v>
      </c>
      <c r="Y9205" t="s">
        <v>65</v>
      </c>
      <c r="Z9205">
        <v>345</v>
      </c>
      <c r="AA9205" t="s">
        <v>755</v>
      </c>
      <c r="AB9205" t="s">
        <v>21</v>
      </c>
      <c r="AC9205">
        <v>1</v>
      </c>
    </row>
    <row r="9206" spans="1:29" x14ac:dyDescent="0.25">
      <c r="A9206">
        <v>345</v>
      </c>
      <c r="B9206">
        <v>345102</v>
      </c>
      <c r="C9206">
        <v>6185</v>
      </c>
      <c r="D9206" t="str">
        <f>VLOOKUP(C9206,'Schedule 3'!A:M,13,FALSE)</f>
        <v>Transport/Travel Expenses</v>
      </c>
      <c r="E9206">
        <v>663.52</v>
      </c>
      <c r="F9206" s="1">
        <v>42984</v>
      </c>
      <c r="G9206" t="s">
        <v>462</v>
      </c>
      <c r="H9206" t="s">
        <v>382</v>
      </c>
      <c r="K9206">
        <v>895503</v>
      </c>
      <c r="L9206">
        <v>280508</v>
      </c>
      <c r="P9206" t="s">
        <v>755</v>
      </c>
      <c r="Q9206" t="s">
        <v>1264</v>
      </c>
      <c r="U9206">
        <v>9</v>
      </c>
      <c r="V9206">
        <v>17</v>
      </c>
      <c r="X9206">
        <v>1001142</v>
      </c>
      <c r="Y9206" t="s">
        <v>65</v>
      </c>
      <c r="Z9206">
        <v>345</v>
      </c>
      <c r="AA9206" t="s">
        <v>755</v>
      </c>
      <c r="AB9206" t="s">
        <v>21</v>
      </c>
      <c r="AC9206">
        <v>2</v>
      </c>
    </row>
    <row r="9207" spans="1:29" x14ac:dyDescent="0.25">
      <c r="A9207">
        <v>345</v>
      </c>
      <c r="B9207">
        <v>345102</v>
      </c>
      <c r="C9207">
        <v>6200</v>
      </c>
      <c r="D9207" t="str">
        <f>VLOOKUP(C9207,'Schedule 3'!A:M,13,FALSE)</f>
        <v>Transport/Travel Expenses</v>
      </c>
      <c r="E9207">
        <v>71.849999999999994</v>
      </c>
      <c r="F9207" s="1">
        <v>42984</v>
      </c>
      <c r="G9207" t="s">
        <v>462</v>
      </c>
      <c r="H9207" t="s">
        <v>382</v>
      </c>
      <c r="K9207">
        <v>895503</v>
      </c>
      <c r="L9207">
        <v>280508</v>
      </c>
      <c r="P9207" t="s">
        <v>755</v>
      </c>
      <c r="Q9207" t="s">
        <v>1264</v>
      </c>
      <c r="U9207">
        <v>9</v>
      </c>
      <c r="V9207">
        <v>17</v>
      </c>
      <c r="X9207">
        <v>1001142</v>
      </c>
      <c r="Y9207" t="s">
        <v>65</v>
      </c>
      <c r="Z9207">
        <v>345</v>
      </c>
      <c r="AA9207" t="s">
        <v>755</v>
      </c>
      <c r="AB9207" t="s">
        <v>21</v>
      </c>
      <c r="AC9207">
        <v>3</v>
      </c>
    </row>
    <row r="9208" spans="1:29" x14ac:dyDescent="0.25">
      <c r="A9208">
        <v>345</v>
      </c>
      <c r="B9208">
        <v>345102</v>
      </c>
      <c r="C9208">
        <v>5820</v>
      </c>
      <c r="D9208" t="str">
        <f>VLOOKUP(C9208,'Schedule 3'!A:M,13,FALSE)</f>
        <v>Other Personnel Related Expenses</v>
      </c>
      <c r="E9208">
        <v>-190</v>
      </c>
      <c r="F9208" s="1">
        <v>42984</v>
      </c>
      <c r="G9208" t="s">
        <v>462</v>
      </c>
      <c r="H9208" t="s">
        <v>382</v>
      </c>
      <c r="K9208">
        <v>895503</v>
      </c>
      <c r="L9208">
        <v>280508</v>
      </c>
      <c r="P9208" t="s">
        <v>755</v>
      </c>
      <c r="Q9208" t="s">
        <v>1264</v>
      </c>
      <c r="U9208">
        <v>9</v>
      </c>
      <c r="V9208">
        <v>17</v>
      </c>
      <c r="X9208">
        <v>1001142</v>
      </c>
      <c r="Y9208" t="s">
        <v>65</v>
      </c>
      <c r="Z9208">
        <v>345</v>
      </c>
      <c r="AA9208" t="s">
        <v>755</v>
      </c>
      <c r="AB9208" t="s">
        <v>21</v>
      </c>
      <c r="AC9208">
        <v>4</v>
      </c>
    </row>
    <row r="9209" spans="1:29" x14ac:dyDescent="0.25">
      <c r="A9209">
        <v>345</v>
      </c>
      <c r="B9209">
        <v>345102</v>
      </c>
      <c r="C9209">
        <v>6185</v>
      </c>
      <c r="D9209" t="str">
        <f>VLOOKUP(C9209,'Schedule 3'!A:M,13,FALSE)</f>
        <v>Transport/Travel Expenses</v>
      </c>
      <c r="E9209">
        <v>-663.52</v>
      </c>
      <c r="F9209" s="1">
        <v>42984</v>
      </c>
      <c r="G9209" t="s">
        <v>462</v>
      </c>
      <c r="H9209" t="s">
        <v>382</v>
      </c>
      <c r="K9209">
        <v>895503</v>
      </c>
      <c r="L9209">
        <v>280508</v>
      </c>
      <c r="P9209" t="s">
        <v>755</v>
      </c>
      <c r="Q9209" t="s">
        <v>1264</v>
      </c>
      <c r="U9209">
        <v>9</v>
      </c>
      <c r="V9209">
        <v>17</v>
      </c>
      <c r="X9209">
        <v>1001142</v>
      </c>
      <c r="Y9209" t="s">
        <v>65</v>
      </c>
      <c r="Z9209">
        <v>345</v>
      </c>
      <c r="AA9209" t="s">
        <v>755</v>
      </c>
      <c r="AB9209" t="s">
        <v>21</v>
      </c>
      <c r="AC9209">
        <v>5</v>
      </c>
    </row>
    <row r="9210" spans="1:29" x14ac:dyDescent="0.25">
      <c r="A9210">
        <v>345</v>
      </c>
      <c r="B9210">
        <v>345102</v>
      </c>
      <c r="C9210">
        <v>6200</v>
      </c>
      <c r="D9210" t="str">
        <f>VLOOKUP(C9210,'Schedule 3'!A:M,13,FALSE)</f>
        <v>Transport/Travel Expenses</v>
      </c>
      <c r="E9210">
        <v>-71.849999999999994</v>
      </c>
      <c r="F9210" s="1">
        <v>42984</v>
      </c>
      <c r="G9210" t="s">
        <v>462</v>
      </c>
      <c r="H9210" t="s">
        <v>382</v>
      </c>
      <c r="K9210">
        <v>895503</v>
      </c>
      <c r="L9210">
        <v>280508</v>
      </c>
      <c r="P9210" t="s">
        <v>755</v>
      </c>
      <c r="Q9210" t="s">
        <v>1264</v>
      </c>
      <c r="U9210">
        <v>9</v>
      </c>
      <c r="V9210">
        <v>17</v>
      </c>
      <c r="X9210">
        <v>1001142</v>
      </c>
      <c r="Y9210" t="s">
        <v>65</v>
      </c>
      <c r="Z9210">
        <v>345</v>
      </c>
      <c r="AA9210" t="s">
        <v>755</v>
      </c>
      <c r="AB9210" t="s">
        <v>21</v>
      </c>
      <c r="AC9210">
        <v>6</v>
      </c>
    </row>
    <row r="9211" spans="1:29" x14ac:dyDescent="0.25">
      <c r="A9211">
        <v>345</v>
      </c>
      <c r="B9211">
        <v>345102</v>
      </c>
      <c r="C9211">
        <v>6285</v>
      </c>
      <c r="D9211" t="str">
        <f>VLOOKUP(C9211,'Schedule 3'!A:M,13,FALSE)</f>
        <v>Operational/Non-Service Expenses</v>
      </c>
      <c r="E9211">
        <v>138.5</v>
      </c>
      <c r="F9211" s="1">
        <v>42984</v>
      </c>
      <c r="G9211" t="s">
        <v>462</v>
      </c>
      <c r="H9211" t="s">
        <v>841</v>
      </c>
      <c r="K9211">
        <v>895518</v>
      </c>
      <c r="L9211">
        <v>280508</v>
      </c>
      <c r="Q9211" t="s">
        <v>1264</v>
      </c>
      <c r="U9211">
        <v>9</v>
      </c>
      <c r="V9211">
        <v>17</v>
      </c>
      <c r="X9211">
        <v>3004979</v>
      </c>
      <c r="Y9211" t="s">
        <v>65</v>
      </c>
      <c r="Z9211">
        <v>345</v>
      </c>
      <c r="AA9211" t="s">
        <v>755</v>
      </c>
      <c r="AB9211" t="s">
        <v>21</v>
      </c>
      <c r="AC9211">
        <v>1</v>
      </c>
    </row>
    <row r="9212" spans="1:29" x14ac:dyDescent="0.25">
      <c r="A9212">
        <v>345</v>
      </c>
      <c r="B9212">
        <v>345102</v>
      </c>
      <c r="C9212">
        <v>6260</v>
      </c>
      <c r="D9212" t="str">
        <f>VLOOKUP(C9212,'Schedule 3'!A:M,13,FALSE)</f>
        <v>Operational/Non-Service Expenses</v>
      </c>
      <c r="E9212">
        <v>197.06</v>
      </c>
      <c r="F9212" s="1">
        <v>42984</v>
      </c>
      <c r="G9212" t="s">
        <v>462</v>
      </c>
      <c r="H9212" t="s">
        <v>878</v>
      </c>
      <c r="K9212">
        <v>895536</v>
      </c>
      <c r="L9212">
        <v>280508</v>
      </c>
      <c r="Q9212" t="s">
        <v>1264</v>
      </c>
      <c r="U9212">
        <v>9</v>
      </c>
      <c r="V9212">
        <v>17</v>
      </c>
      <c r="X9212">
        <v>3000092</v>
      </c>
      <c r="Y9212" t="s">
        <v>65</v>
      </c>
      <c r="Z9212">
        <v>345</v>
      </c>
      <c r="AA9212" t="s">
        <v>755</v>
      </c>
      <c r="AB9212" t="s">
        <v>21</v>
      </c>
      <c r="AC9212">
        <v>1</v>
      </c>
    </row>
    <row r="9213" spans="1:29" x14ac:dyDescent="0.25">
      <c r="A9213">
        <v>345</v>
      </c>
      <c r="B9213">
        <v>345101</v>
      </c>
      <c r="C9213">
        <v>6285</v>
      </c>
      <c r="D9213" t="str">
        <f>VLOOKUP(C9213,'Schedule 3'!A:M,13,FALSE)</f>
        <v>Operational/Non-Service Expenses</v>
      </c>
      <c r="E9213">
        <v>121.78</v>
      </c>
      <c r="F9213" s="1">
        <v>42984</v>
      </c>
      <c r="G9213" t="s">
        <v>462</v>
      </c>
      <c r="H9213" t="s">
        <v>925</v>
      </c>
      <c r="K9213">
        <v>895538</v>
      </c>
      <c r="L9213">
        <v>280508</v>
      </c>
      <c r="Q9213" t="s">
        <v>1264</v>
      </c>
      <c r="U9213">
        <v>9</v>
      </c>
      <c r="V9213">
        <v>17</v>
      </c>
      <c r="X9213">
        <v>3005740</v>
      </c>
      <c r="Y9213" t="s">
        <v>65</v>
      </c>
      <c r="Z9213">
        <v>345</v>
      </c>
      <c r="AA9213" t="s">
        <v>755</v>
      </c>
      <c r="AB9213" t="s">
        <v>21</v>
      </c>
      <c r="AC9213">
        <v>1</v>
      </c>
    </row>
    <row r="9214" spans="1:29" x14ac:dyDescent="0.25">
      <c r="A9214">
        <v>345</v>
      </c>
      <c r="B9214">
        <v>345103</v>
      </c>
      <c r="C9214">
        <v>6320</v>
      </c>
      <c r="D9214" t="str">
        <f>VLOOKUP(C9214,'Schedule 3'!A:M,13,FALSE)</f>
        <v>Operational/Non-Service Expenses</v>
      </c>
      <c r="E9214">
        <v>29.66</v>
      </c>
      <c r="F9214" s="1">
        <v>42984</v>
      </c>
      <c r="G9214" t="s">
        <v>462</v>
      </c>
      <c r="H9214" t="s">
        <v>925</v>
      </c>
      <c r="K9214">
        <v>895539</v>
      </c>
      <c r="L9214">
        <v>280508</v>
      </c>
      <c r="Q9214" t="s">
        <v>1264</v>
      </c>
      <c r="U9214">
        <v>9</v>
      </c>
      <c r="V9214">
        <v>17</v>
      </c>
      <c r="X9214">
        <v>3005740</v>
      </c>
      <c r="Y9214" t="s">
        <v>65</v>
      </c>
      <c r="Z9214">
        <v>345</v>
      </c>
      <c r="AA9214" t="s">
        <v>755</v>
      </c>
      <c r="AB9214" t="s">
        <v>21</v>
      </c>
      <c r="AC9214">
        <v>1</v>
      </c>
    </row>
    <row r="9215" spans="1:29" x14ac:dyDescent="0.25">
      <c r="A9215">
        <v>345</v>
      </c>
      <c r="B9215">
        <v>345101</v>
      </c>
      <c r="C9215">
        <v>5955</v>
      </c>
      <c r="D9215" t="str">
        <f>VLOOKUP(C9215,'Schedule 3'!A:M,13,FALSE)</f>
        <v>Other Personnel Related Expenses</v>
      </c>
      <c r="E9215">
        <v>150</v>
      </c>
      <c r="F9215" s="1">
        <v>42985</v>
      </c>
      <c r="G9215" t="s">
        <v>462</v>
      </c>
      <c r="H9215" t="s">
        <v>913</v>
      </c>
      <c r="K9215">
        <v>895895</v>
      </c>
      <c r="L9215">
        <v>280579</v>
      </c>
      <c r="Q9215" t="s">
        <v>1264</v>
      </c>
      <c r="U9215">
        <v>9</v>
      </c>
      <c r="V9215">
        <v>17</v>
      </c>
      <c r="X9215">
        <v>3006948</v>
      </c>
      <c r="Y9215" t="s">
        <v>65</v>
      </c>
      <c r="Z9215">
        <v>345</v>
      </c>
      <c r="AA9215" t="s">
        <v>755</v>
      </c>
      <c r="AB9215" t="s">
        <v>21</v>
      </c>
      <c r="AC9215">
        <v>1</v>
      </c>
    </row>
    <row r="9216" spans="1:29" x14ac:dyDescent="0.25">
      <c r="A9216">
        <v>345</v>
      </c>
      <c r="B9216">
        <v>345102</v>
      </c>
      <c r="C9216">
        <v>6310</v>
      </c>
      <c r="D9216" t="str">
        <f>VLOOKUP(C9216,'Schedule 3'!A:M,13,FALSE)</f>
        <v>Operational/Non-Service Expenses</v>
      </c>
      <c r="E9216">
        <v>79.48</v>
      </c>
      <c r="F9216" s="1">
        <v>42985</v>
      </c>
      <c r="G9216" t="s">
        <v>462</v>
      </c>
      <c r="H9216" t="s">
        <v>1275</v>
      </c>
      <c r="K9216">
        <v>895902</v>
      </c>
      <c r="L9216">
        <v>280579</v>
      </c>
      <c r="Q9216" t="s">
        <v>1264</v>
      </c>
      <c r="U9216">
        <v>9</v>
      </c>
      <c r="V9216">
        <v>17</v>
      </c>
      <c r="X9216">
        <v>3004989</v>
      </c>
      <c r="Y9216" t="s">
        <v>65</v>
      </c>
      <c r="Z9216">
        <v>345</v>
      </c>
      <c r="AA9216" t="s">
        <v>755</v>
      </c>
      <c r="AB9216" t="s">
        <v>21</v>
      </c>
      <c r="AC9216">
        <v>1</v>
      </c>
    </row>
    <row r="9217" spans="1:29" x14ac:dyDescent="0.25">
      <c r="A9217">
        <v>345</v>
      </c>
      <c r="B9217">
        <v>345102</v>
      </c>
      <c r="C9217">
        <v>6285</v>
      </c>
      <c r="D9217" t="str">
        <f>VLOOKUP(C9217,'Schedule 3'!A:M,13,FALSE)</f>
        <v>Operational/Non-Service Expenses</v>
      </c>
      <c r="E9217">
        <v>92.81</v>
      </c>
      <c r="F9217" s="1">
        <v>42985</v>
      </c>
      <c r="G9217" t="s">
        <v>462</v>
      </c>
      <c r="H9217" t="s">
        <v>1275</v>
      </c>
      <c r="K9217">
        <v>895903</v>
      </c>
      <c r="L9217">
        <v>280579</v>
      </c>
      <c r="Q9217" t="s">
        <v>1264</v>
      </c>
      <c r="U9217">
        <v>9</v>
      </c>
      <c r="V9217">
        <v>17</v>
      </c>
      <c r="X9217">
        <v>3004989</v>
      </c>
      <c r="Y9217" t="s">
        <v>65</v>
      </c>
      <c r="Z9217">
        <v>345</v>
      </c>
      <c r="AA9217" t="s">
        <v>755</v>
      </c>
      <c r="AB9217" t="s">
        <v>21</v>
      </c>
      <c r="AC9217">
        <v>1</v>
      </c>
    </row>
    <row r="9218" spans="1:29" x14ac:dyDescent="0.25">
      <c r="A9218">
        <v>345</v>
      </c>
      <c r="B9218">
        <v>345101</v>
      </c>
      <c r="C9218">
        <v>5465</v>
      </c>
      <c r="D9218" t="str">
        <f>VLOOKUP(C9218,'Schedule 3'!A:M,13,FALSE)</f>
        <v>Operational/Non-Service Expenses</v>
      </c>
      <c r="E9218">
        <v>233.58</v>
      </c>
      <c r="F9218" s="1">
        <v>42986</v>
      </c>
      <c r="G9218" t="s">
        <v>462</v>
      </c>
      <c r="H9218" t="s">
        <v>839</v>
      </c>
      <c r="I9218" t="s">
        <v>1374</v>
      </c>
      <c r="K9218">
        <v>896182</v>
      </c>
      <c r="L9218">
        <v>280820</v>
      </c>
      <c r="Q9218" t="s">
        <v>1264</v>
      </c>
      <c r="R9218">
        <v>10</v>
      </c>
      <c r="U9218">
        <v>9</v>
      </c>
      <c r="V9218">
        <v>17</v>
      </c>
      <c r="X9218">
        <v>3008698</v>
      </c>
      <c r="Y9218" t="s">
        <v>65</v>
      </c>
      <c r="Z9218">
        <v>345</v>
      </c>
      <c r="AA9218" t="s">
        <v>755</v>
      </c>
      <c r="AB9218" t="s">
        <v>21</v>
      </c>
      <c r="AC9218">
        <v>1</v>
      </c>
    </row>
    <row r="9219" spans="1:29" x14ac:dyDescent="0.25">
      <c r="A9219">
        <v>345</v>
      </c>
      <c r="B9219">
        <v>345101</v>
      </c>
      <c r="C9219">
        <v>5465</v>
      </c>
      <c r="D9219" t="str">
        <f>VLOOKUP(C9219,'Schedule 3'!A:M,13,FALSE)</f>
        <v>Operational/Non-Service Expenses</v>
      </c>
      <c r="E9219">
        <v>10</v>
      </c>
      <c r="F9219" s="1">
        <v>42986</v>
      </c>
      <c r="G9219" t="s">
        <v>462</v>
      </c>
      <c r="H9219" t="s">
        <v>839</v>
      </c>
      <c r="I9219" t="s">
        <v>1375</v>
      </c>
      <c r="K9219">
        <v>896183</v>
      </c>
      <c r="L9219">
        <v>280820</v>
      </c>
      <c r="Q9219" t="s">
        <v>1264</v>
      </c>
      <c r="R9219">
        <v>10</v>
      </c>
      <c r="U9219">
        <v>9</v>
      </c>
      <c r="V9219">
        <v>17</v>
      </c>
      <c r="X9219">
        <v>3008698</v>
      </c>
      <c r="Y9219" t="s">
        <v>65</v>
      </c>
      <c r="Z9219">
        <v>345</v>
      </c>
      <c r="AA9219" t="s">
        <v>755</v>
      </c>
      <c r="AB9219" t="s">
        <v>21</v>
      </c>
      <c r="AC9219">
        <v>1</v>
      </c>
    </row>
    <row r="9220" spans="1:29" x14ac:dyDescent="0.25">
      <c r="A9220">
        <v>345</v>
      </c>
      <c r="B9220">
        <v>345101</v>
      </c>
      <c r="C9220">
        <v>5930</v>
      </c>
      <c r="D9220" t="str">
        <f>VLOOKUP(C9220,'Schedule 3'!A:M,13,FALSE)</f>
        <v>Other Personnel Related Expenses</v>
      </c>
      <c r="E9220">
        <v>165.67</v>
      </c>
      <c r="F9220" s="1">
        <v>42986</v>
      </c>
      <c r="G9220" t="s">
        <v>462</v>
      </c>
      <c r="H9220" t="s">
        <v>839</v>
      </c>
      <c r="I9220" t="s">
        <v>1376</v>
      </c>
      <c r="K9220">
        <v>896184</v>
      </c>
      <c r="L9220">
        <v>280820</v>
      </c>
      <c r="Q9220" t="s">
        <v>1264</v>
      </c>
      <c r="U9220">
        <v>9</v>
      </c>
      <c r="V9220">
        <v>17</v>
      </c>
      <c r="X9220">
        <v>3008698</v>
      </c>
      <c r="Y9220" t="s">
        <v>65</v>
      </c>
      <c r="Z9220">
        <v>345</v>
      </c>
      <c r="AA9220" t="s">
        <v>755</v>
      </c>
      <c r="AB9220" t="s">
        <v>21</v>
      </c>
      <c r="AC9220">
        <v>1</v>
      </c>
    </row>
    <row r="9221" spans="1:29" x14ac:dyDescent="0.25">
      <c r="A9221">
        <v>345</v>
      </c>
      <c r="B9221">
        <v>345101</v>
      </c>
      <c r="C9221">
        <v>5465</v>
      </c>
      <c r="D9221" t="str">
        <f>VLOOKUP(C9221,'Schedule 3'!A:M,13,FALSE)</f>
        <v>Operational/Non-Service Expenses</v>
      </c>
      <c r="E9221">
        <v>45.19</v>
      </c>
      <c r="F9221" s="1">
        <v>42986</v>
      </c>
      <c r="G9221" t="s">
        <v>462</v>
      </c>
      <c r="H9221" t="s">
        <v>839</v>
      </c>
      <c r="I9221" t="s">
        <v>1376</v>
      </c>
      <c r="K9221">
        <v>896185</v>
      </c>
      <c r="L9221">
        <v>280820</v>
      </c>
      <c r="Q9221" t="s">
        <v>1264</v>
      </c>
      <c r="R9221">
        <v>10</v>
      </c>
      <c r="U9221">
        <v>9</v>
      </c>
      <c r="V9221">
        <v>17</v>
      </c>
      <c r="X9221">
        <v>3008698</v>
      </c>
      <c r="Y9221" t="s">
        <v>65</v>
      </c>
      <c r="Z9221">
        <v>345</v>
      </c>
      <c r="AA9221" t="s">
        <v>755</v>
      </c>
      <c r="AB9221" t="s">
        <v>21</v>
      </c>
      <c r="AC9221">
        <v>1</v>
      </c>
    </row>
    <row r="9222" spans="1:29" x14ac:dyDescent="0.25">
      <c r="A9222">
        <v>345</v>
      </c>
      <c r="B9222">
        <v>345101</v>
      </c>
      <c r="C9222">
        <v>5465</v>
      </c>
      <c r="D9222" t="str">
        <f>VLOOKUP(C9222,'Schedule 3'!A:M,13,FALSE)</f>
        <v>Operational/Non-Service Expenses</v>
      </c>
      <c r="E9222">
        <v>37.700000000000003</v>
      </c>
      <c r="F9222" s="1">
        <v>42986</v>
      </c>
      <c r="G9222" t="s">
        <v>462</v>
      </c>
      <c r="H9222" t="s">
        <v>839</v>
      </c>
      <c r="I9222" t="s">
        <v>1377</v>
      </c>
      <c r="K9222">
        <v>896186</v>
      </c>
      <c r="L9222">
        <v>280820</v>
      </c>
      <c r="Q9222" t="s">
        <v>1264</v>
      </c>
      <c r="R9222">
        <v>10</v>
      </c>
      <c r="U9222">
        <v>9</v>
      </c>
      <c r="V9222">
        <v>17</v>
      </c>
      <c r="X9222">
        <v>3008698</v>
      </c>
      <c r="Y9222" t="s">
        <v>65</v>
      </c>
      <c r="Z9222">
        <v>345</v>
      </c>
      <c r="AA9222" t="s">
        <v>755</v>
      </c>
      <c r="AB9222" t="s">
        <v>21</v>
      </c>
      <c r="AC9222">
        <v>1</v>
      </c>
    </row>
    <row r="9223" spans="1:29" x14ac:dyDescent="0.25">
      <c r="A9223">
        <v>345</v>
      </c>
      <c r="B9223">
        <v>345103</v>
      </c>
      <c r="C9223">
        <v>5470</v>
      </c>
      <c r="D9223" t="str">
        <f>VLOOKUP(C9223,'Schedule 3'!A:M,13,FALSE)</f>
        <v>Operational/Non-Service Expenses</v>
      </c>
      <c r="E9223">
        <v>361.34</v>
      </c>
      <c r="F9223" s="1">
        <v>42986</v>
      </c>
      <c r="G9223" t="s">
        <v>462</v>
      </c>
      <c r="H9223" t="s">
        <v>839</v>
      </c>
      <c r="I9223" t="s">
        <v>1376</v>
      </c>
      <c r="K9223">
        <v>896187</v>
      </c>
      <c r="L9223">
        <v>280820</v>
      </c>
      <c r="Q9223" t="s">
        <v>1264</v>
      </c>
      <c r="R9223">
        <v>10</v>
      </c>
      <c r="U9223">
        <v>9</v>
      </c>
      <c r="V9223">
        <v>17</v>
      </c>
      <c r="X9223">
        <v>3008698</v>
      </c>
      <c r="Y9223" t="s">
        <v>65</v>
      </c>
      <c r="Z9223">
        <v>345</v>
      </c>
      <c r="AA9223" t="s">
        <v>755</v>
      </c>
      <c r="AB9223" t="s">
        <v>21</v>
      </c>
      <c r="AC9223">
        <v>1</v>
      </c>
    </row>
    <row r="9224" spans="1:29" x14ac:dyDescent="0.25">
      <c r="A9224">
        <v>345</v>
      </c>
      <c r="B9224">
        <v>345102</v>
      </c>
      <c r="C9224">
        <v>5465</v>
      </c>
      <c r="D9224" t="str">
        <f>VLOOKUP(C9224,'Schedule 3'!A:M,13,FALSE)</f>
        <v>Operational/Non-Service Expenses</v>
      </c>
      <c r="E9224">
        <v>3621.7</v>
      </c>
      <c r="F9224" s="1">
        <v>42986</v>
      </c>
      <c r="G9224" t="s">
        <v>462</v>
      </c>
      <c r="H9224" t="s">
        <v>839</v>
      </c>
      <c r="I9224" t="s">
        <v>1378</v>
      </c>
      <c r="K9224">
        <v>896188</v>
      </c>
      <c r="L9224">
        <v>280820</v>
      </c>
      <c r="Q9224" t="s">
        <v>1264</v>
      </c>
      <c r="R9224">
        <v>10</v>
      </c>
      <c r="U9224">
        <v>9</v>
      </c>
      <c r="V9224">
        <v>17</v>
      </c>
      <c r="X9224">
        <v>3008698</v>
      </c>
      <c r="Y9224" t="s">
        <v>65</v>
      </c>
      <c r="Z9224">
        <v>345</v>
      </c>
      <c r="AA9224" t="s">
        <v>755</v>
      </c>
      <c r="AB9224" t="s">
        <v>21</v>
      </c>
      <c r="AC9224">
        <v>1</v>
      </c>
    </row>
    <row r="9225" spans="1:29" x14ac:dyDescent="0.25">
      <c r="A9225">
        <v>345</v>
      </c>
      <c r="B9225">
        <v>345102</v>
      </c>
      <c r="C9225">
        <v>5465</v>
      </c>
      <c r="D9225" t="str">
        <f>VLOOKUP(C9225,'Schedule 3'!A:M,13,FALSE)</f>
        <v>Operational/Non-Service Expenses</v>
      </c>
      <c r="E9225">
        <v>2303.8200000000002</v>
      </c>
      <c r="F9225" s="1">
        <v>42986</v>
      </c>
      <c r="G9225" t="s">
        <v>462</v>
      </c>
      <c r="H9225" t="s">
        <v>839</v>
      </c>
      <c r="I9225" t="s">
        <v>1378</v>
      </c>
      <c r="K9225">
        <v>896189</v>
      </c>
      <c r="L9225">
        <v>280820</v>
      </c>
      <c r="Q9225" t="s">
        <v>1264</v>
      </c>
      <c r="R9225">
        <v>10</v>
      </c>
      <c r="U9225">
        <v>9</v>
      </c>
      <c r="V9225">
        <v>17</v>
      </c>
      <c r="X9225">
        <v>3008698</v>
      </c>
      <c r="Y9225" t="s">
        <v>65</v>
      </c>
      <c r="Z9225">
        <v>345</v>
      </c>
      <c r="AA9225" t="s">
        <v>755</v>
      </c>
      <c r="AB9225" t="s">
        <v>21</v>
      </c>
      <c r="AC9225">
        <v>1</v>
      </c>
    </row>
    <row r="9226" spans="1:29" x14ac:dyDescent="0.25">
      <c r="A9226">
        <v>345</v>
      </c>
      <c r="B9226">
        <v>345101</v>
      </c>
      <c r="C9226">
        <v>5465</v>
      </c>
      <c r="D9226" t="str">
        <f>VLOOKUP(C9226,'Schedule 3'!A:M,13,FALSE)</f>
        <v>Operational/Non-Service Expenses</v>
      </c>
      <c r="E9226">
        <v>776.46</v>
      </c>
      <c r="F9226" s="1">
        <v>42986</v>
      </c>
      <c r="G9226" t="s">
        <v>462</v>
      </c>
      <c r="H9226" t="s">
        <v>839</v>
      </c>
      <c r="I9226" t="s">
        <v>1379</v>
      </c>
      <c r="K9226">
        <v>896190</v>
      </c>
      <c r="L9226">
        <v>280820</v>
      </c>
      <c r="Q9226" t="s">
        <v>1264</v>
      </c>
      <c r="R9226">
        <v>10</v>
      </c>
      <c r="U9226">
        <v>9</v>
      </c>
      <c r="V9226">
        <v>17</v>
      </c>
      <c r="X9226">
        <v>3008698</v>
      </c>
      <c r="Y9226" t="s">
        <v>65</v>
      </c>
      <c r="Z9226">
        <v>345</v>
      </c>
      <c r="AA9226" t="s">
        <v>755</v>
      </c>
      <c r="AB9226" t="s">
        <v>21</v>
      </c>
      <c r="AC9226">
        <v>1</v>
      </c>
    </row>
    <row r="9227" spans="1:29" x14ac:dyDescent="0.25">
      <c r="A9227">
        <v>345</v>
      </c>
      <c r="B9227">
        <v>345102</v>
      </c>
      <c r="C9227">
        <v>5465</v>
      </c>
      <c r="D9227" t="str">
        <f>VLOOKUP(C9227,'Schedule 3'!A:M,13,FALSE)</f>
        <v>Operational/Non-Service Expenses</v>
      </c>
      <c r="E9227">
        <v>121.5</v>
      </c>
      <c r="F9227" s="1">
        <v>42986</v>
      </c>
      <c r="G9227" t="s">
        <v>462</v>
      </c>
      <c r="H9227" t="s">
        <v>839</v>
      </c>
      <c r="I9227" t="s">
        <v>1380</v>
      </c>
      <c r="K9227">
        <v>896191</v>
      </c>
      <c r="L9227">
        <v>280820</v>
      </c>
      <c r="Q9227" t="s">
        <v>1264</v>
      </c>
      <c r="R9227">
        <v>10</v>
      </c>
      <c r="U9227">
        <v>9</v>
      </c>
      <c r="V9227">
        <v>17</v>
      </c>
      <c r="X9227">
        <v>3008698</v>
      </c>
      <c r="Y9227" t="s">
        <v>65</v>
      </c>
      <c r="Z9227">
        <v>345</v>
      </c>
      <c r="AA9227" t="s">
        <v>755</v>
      </c>
      <c r="AB9227" t="s">
        <v>21</v>
      </c>
      <c r="AC9227">
        <v>1</v>
      </c>
    </row>
    <row r="9228" spans="1:29" x14ac:dyDescent="0.25">
      <c r="A9228">
        <v>345</v>
      </c>
      <c r="B9228">
        <v>345102</v>
      </c>
      <c r="C9228">
        <v>5465</v>
      </c>
      <c r="D9228" t="str">
        <f>VLOOKUP(C9228,'Schedule 3'!A:M,13,FALSE)</f>
        <v>Operational/Non-Service Expenses</v>
      </c>
      <c r="E9228">
        <v>103.31</v>
      </c>
      <c r="F9228" s="1">
        <v>42986</v>
      </c>
      <c r="G9228" t="s">
        <v>462</v>
      </c>
      <c r="H9228" t="s">
        <v>839</v>
      </c>
      <c r="I9228" t="s">
        <v>1378</v>
      </c>
      <c r="K9228">
        <v>896192</v>
      </c>
      <c r="L9228">
        <v>280820</v>
      </c>
      <c r="Q9228" t="s">
        <v>1264</v>
      </c>
      <c r="R9228">
        <v>10</v>
      </c>
      <c r="U9228">
        <v>9</v>
      </c>
      <c r="V9228">
        <v>17</v>
      </c>
      <c r="X9228">
        <v>3008698</v>
      </c>
      <c r="Y9228" t="s">
        <v>65</v>
      </c>
      <c r="Z9228">
        <v>345</v>
      </c>
      <c r="AA9228" t="s">
        <v>755</v>
      </c>
      <c r="AB9228" t="s">
        <v>21</v>
      </c>
      <c r="AC9228">
        <v>1</v>
      </c>
    </row>
    <row r="9229" spans="1:29" x14ac:dyDescent="0.25">
      <c r="A9229">
        <v>345</v>
      </c>
      <c r="B9229">
        <v>345101</v>
      </c>
      <c r="C9229">
        <v>6285</v>
      </c>
      <c r="D9229" t="str">
        <f>VLOOKUP(C9229,'Schedule 3'!A:M,13,FALSE)</f>
        <v>Operational/Non-Service Expenses</v>
      </c>
      <c r="E9229">
        <v>9.5299999999999994</v>
      </c>
      <c r="F9229" s="1">
        <v>42987</v>
      </c>
      <c r="G9229" t="s">
        <v>462</v>
      </c>
      <c r="H9229" t="s">
        <v>1278</v>
      </c>
      <c r="K9229">
        <v>896395</v>
      </c>
      <c r="L9229">
        <v>280845</v>
      </c>
      <c r="Q9229" t="s">
        <v>1264</v>
      </c>
      <c r="U9229">
        <v>9</v>
      </c>
      <c r="V9229">
        <v>17</v>
      </c>
      <c r="X9229">
        <v>3004988</v>
      </c>
      <c r="Y9229" t="s">
        <v>65</v>
      </c>
      <c r="Z9229">
        <v>345</v>
      </c>
      <c r="AA9229" t="s">
        <v>755</v>
      </c>
      <c r="AB9229" t="s">
        <v>21</v>
      </c>
      <c r="AC9229">
        <v>1</v>
      </c>
    </row>
    <row r="9230" spans="1:29" x14ac:dyDescent="0.25">
      <c r="A9230">
        <v>345</v>
      </c>
      <c r="B9230">
        <v>345101</v>
      </c>
      <c r="C9230">
        <v>6285</v>
      </c>
      <c r="D9230" t="str">
        <f>VLOOKUP(C9230,'Schedule 3'!A:M,13,FALSE)</f>
        <v>Operational/Non-Service Expenses</v>
      </c>
      <c r="E9230">
        <v>5.69</v>
      </c>
      <c r="F9230" s="1">
        <v>42987</v>
      </c>
      <c r="G9230" t="s">
        <v>462</v>
      </c>
      <c r="H9230" t="s">
        <v>1278</v>
      </c>
      <c r="K9230">
        <v>896396</v>
      </c>
      <c r="L9230">
        <v>280845</v>
      </c>
      <c r="Q9230" t="s">
        <v>1264</v>
      </c>
      <c r="U9230">
        <v>9</v>
      </c>
      <c r="V9230">
        <v>17</v>
      </c>
      <c r="X9230">
        <v>3004988</v>
      </c>
      <c r="Y9230" t="s">
        <v>65</v>
      </c>
      <c r="Z9230">
        <v>345</v>
      </c>
      <c r="AA9230" t="s">
        <v>755</v>
      </c>
      <c r="AB9230" t="s">
        <v>21</v>
      </c>
      <c r="AC9230">
        <v>1</v>
      </c>
    </row>
    <row r="9231" spans="1:29" x14ac:dyDescent="0.25">
      <c r="A9231">
        <v>345</v>
      </c>
      <c r="B9231">
        <v>345102</v>
      </c>
      <c r="C9231">
        <v>6285</v>
      </c>
      <c r="D9231" t="str">
        <f>VLOOKUP(C9231,'Schedule 3'!A:M,13,FALSE)</f>
        <v>Operational/Non-Service Expenses</v>
      </c>
      <c r="E9231">
        <v>7.94</v>
      </c>
      <c r="F9231" s="1">
        <v>42987</v>
      </c>
      <c r="G9231" t="s">
        <v>462</v>
      </c>
      <c r="H9231" t="s">
        <v>926</v>
      </c>
      <c r="K9231">
        <v>896400</v>
      </c>
      <c r="L9231">
        <v>280845</v>
      </c>
      <c r="Q9231" t="s">
        <v>1264</v>
      </c>
      <c r="U9231">
        <v>9</v>
      </c>
      <c r="V9231">
        <v>17</v>
      </c>
      <c r="X9231">
        <v>3006714</v>
      </c>
      <c r="Y9231" t="s">
        <v>65</v>
      </c>
      <c r="Z9231">
        <v>345</v>
      </c>
      <c r="AA9231" t="s">
        <v>755</v>
      </c>
      <c r="AB9231" t="s">
        <v>21</v>
      </c>
      <c r="AC9231">
        <v>1</v>
      </c>
    </row>
    <row r="9232" spans="1:29" x14ac:dyDescent="0.25">
      <c r="A9232">
        <v>345</v>
      </c>
      <c r="B9232">
        <v>345101</v>
      </c>
      <c r="C9232">
        <v>5480</v>
      </c>
      <c r="D9232" t="str">
        <f>VLOOKUP(C9232,'Schedule 3'!A:M,13,FALSE)</f>
        <v>Operational/Non-Service Expenses</v>
      </c>
      <c r="E9232">
        <v>100.5</v>
      </c>
      <c r="F9232" s="1">
        <v>42987</v>
      </c>
      <c r="G9232" t="s">
        <v>462</v>
      </c>
      <c r="H9232" t="s">
        <v>876</v>
      </c>
      <c r="K9232">
        <v>896405</v>
      </c>
      <c r="L9232">
        <v>280847</v>
      </c>
      <c r="Q9232" t="s">
        <v>1264</v>
      </c>
      <c r="U9232">
        <v>9</v>
      </c>
      <c r="V9232">
        <v>17</v>
      </c>
      <c r="X9232">
        <v>3006413</v>
      </c>
      <c r="Y9232" t="s">
        <v>65</v>
      </c>
      <c r="Z9232">
        <v>345</v>
      </c>
      <c r="AA9232" t="s">
        <v>755</v>
      </c>
      <c r="AB9232" t="s">
        <v>21</v>
      </c>
      <c r="AC9232">
        <v>1</v>
      </c>
    </row>
    <row r="9233" spans="1:29" x14ac:dyDescent="0.25">
      <c r="A9233">
        <v>345</v>
      </c>
      <c r="B9233">
        <v>345102</v>
      </c>
      <c r="C9233">
        <v>6310</v>
      </c>
      <c r="D9233" t="str">
        <f>VLOOKUP(C9233,'Schedule 3'!A:M,13,FALSE)</f>
        <v>Operational/Non-Service Expenses</v>
      </c>
      <c r="E9233">
        <v>53.64</v>
      </c>
      <c r="F9233" s="1">
        <v>42987</v>
      </c>
      <c r="G9233" t="s">
        <v>462</v>
      </c>
      <c r="H9233" t="s">
        <v>882</v>
      </c>
      <c r="K9233">
        <v>896406</v>
      </c>
      <c r="L9233">
        <v>280847</v>
      </c>
      <c r="Q9233" t="s">
        <v>1264</v>
      </c>
      <c r="U9233">
        <v>9</v>
      </c>
      <c r="V9233">
        <v>17</v>
      </c>
      <c r="X9233">
        <v>3005047</v>
      </c>
      <c r="Y9233" t="s">
        <v>65</v>
      </c>
      <c r="Z9233">
        <v>345</v>
      </c>
      <c r="AA9233" t="s">
        <v>755</v>
      </c>
      <c r="AB9233" t="s">
        <v>21</v>
      </c>
      <c r="AC9233">
        <v>1</v>
      </c>
    </row>
    <row r="9234" spans="1:29" x14ac:dyDescent="0.25">
      <c r="A9234">
        <v>345</v>
      </c>
      <c r="B9234">
        <v>345101</v>
      </c>
      <c r="C9234">
        <v>5970</v>
      </c>
      <c r="D9234" t="str">
        <f>VLOOKUP(C9234,'Schedule 3'!A:M,13,FALSE)</f>
        <v>Other Personnel Related Expenses</v>
      </c>
      <c r="E9234">
        <v>195</v>
      </c>
      <c r="F9234" s="1">
        <v>42990</v>
      </c>
      <c r="G9234" t="s">
        <v>462</v>
      </c>
      <c r="H9234" t="s">
        <v>1283</v>
      </c>
      <c r="K9234">
        <v>896735</v>
      </c>
      <c r="L9234">
        <v>280986</v>
      </c>
      <c r="Q9234" t="s">
        <v>1264</v>
      </c>
      <c r="U9234">
        <v>9</v>
      </c>
      <c r="V9234">
        <v>17</v>
      </c>
      <c r="X9234">
        <v>3057952</v>
      </c>
      <c r="Y9234" t="s">
        <v>65</v>
      </c>
      <c r="Z9234">
        <v>345</v>
      </c>
      <c r="AA9234" t="s">
        <v>755</v>
      </c>
      <c r="AB9234" t="s">
        <v>21</v>
      </c>
      <c r="AC9234">
        <v>1</v>
      </c>
    </row>
    <row r="9235" spans="1:29" x14ac:dyDescent="0.25">
      <c r="A9235">
        <v>345</v>
      </c>
      <c r="B9235">
        <v>345103</v>
      </c>
      <c r="C9235">
        <v>5940</v>
      </c>
      <c r="D9235" t="str">
        <f>VLOOKUP(C9235,'Schedule 3'!A:M,13,FALSE)</f>
        <v>Other Personnel Related Expenses</v>
      </c>
      <c r="E9235">
        <v>24.57</v>
      </c>
      <c r="F9235" s="1">
        <v>42990</v>
      </c>
      <c r="G9235" t="s">
        <v>462</v>
      </c>
      <c r="H9235" t="s">
        <v>1381</v>
      </c>
      <c r="K9235">
        <v>896749</v>
      </c>
      <c r="L9235">
        <v>280986</v>
      </c>
      <c r="Q9235" t="s">
        <v>1264</v>
      </c>
      <c r="U9235">
        <v>9</v>
      </c>
      <c r="V9235">
        <v>17</v>
      </c>
      <c r="X9235">
        <v>3004837</v>
      </c>
      <c r="Y9235" t="s">
        <v>65</v>
      </c>
      <c r="Z9235">
        <v>345</v>
      </c>
      <c r="AA9235" t="s">
        <v>755</v>
      </c>
      <c r="AB9235" t="s">
        <v>21</v>
      </c>
      <c r="AC9235">
        <v>1</v>
      </c>
    </row>
    <row r="9236" spans="1:29" x14ac:dyDescent="0.25">
      <c r="A9236">
        <v>345</v>
      </c>
      <c r="B9236">
        <v>345103</v>
      </c>
      <c r="C9236">
        <v>5940</v>
      </c>
      <c r="D9236" t="str">
        <f>VLOOKUP(C9236,'Schedule 3'!A:M,13,FALSE)</f>
        <v>Other Personnel Related Expenses</v>
      </c>
      <c r="E9236">
        <v>27.91</v>
      </c>
      <c r="F9236" s="1">
        <v>42990</v>
      </c>
      <c r="G9236" t="s">
        <v>462</v>
      </c>
      <c r="H9236" t="s">
        <v>1381</v>
      </c>
      <c r="K9236">
        <v>896750</v>
      </c>
      <c r="L9236">
        <v>280986</v>
      </c>
      <c r="Q9236" t="s">
        <v>1264</v>
      </c>
      <c r="U9236">
        <v>9</v>
      </c>
      <c r="V9236">
        <v>17</v>
      </c>
      <c r="X9236">
        <v>3004837</v>
      </c>
      <c r="Y9236" t="s">
        <v>65</v>
      </c>
      <c r="Z9236">
        <v>345</v>
      </c>
      <c r="AA9236" t="s">
        <v>755</v>
      </c>
      <c r="AB9236" t="s">
        <v>21</v>
      </c>
      <c r="AC9236">
        <v>1</v>
      </c>
    </row>
    <row r="9237" spans="1:29" x14ac:dyDescent="0.25">
      <c r="A9237">
        <v>345</v>
      </c>
      <c r="B9237">
        <v>345101</v>
      </c>
      <c r="C9237">
        <v>5940</v>
      </c>
      <c r="D9237" t="str">
        <f>VLOOKUP(C9237,'Schedule 3'!A:M,13,FALSE)</f>
        <v>Other Personnel Related Expenses</v>
      </c>
      <c r="E9237">
        <v>11.38</v>
      </c>
      <c r="F9237" s="1">
        <v>42990</v>
      </c>
      <c r="G9237" t="s">
        <v>462</v>
      </c>
      <c r="H9237" t="s">
        <v>1381</v>
      </c>
      <c r="K9237">
        <v>896751</v>
      </c>
      <c r="L9237">
        <v>280986</v>
      </c>
      <c r="Q9237" t="s">
        <v>1264</v>
      </c>
      <c r="U9237">
        <v>9</v>
      </c>
      <c r="V9237">
        <v>17</v>
      </c>
      <c r="X9237">
        <v>3004837</v>
      </c>
      <c r="Y9237" t="s">
        <v>65</v>
      </c>
      <c r="Z9237">
        <v>345</v>
      </c>
      <c r="AA9237" t="s">
        <v>755</v>
      </c>
      <c r="AB9237" t="s">
        <v>21</v>
      </c>
      <c r="AC9237">
        <v>1</v>
      </c>
    </row>
    <row r="9238" spans="1:29" x14ac:dyDescent="0.25">
      <c r="A9238">
        <v>345</v>
      </c>
      <c r="B9238">
        <v>345103</v>
      </c>
      <c r="C9238">
        <v>6345</v>
      </c>
      <c r="D9238" t="str">
        <f>VLOOKUP(C9238,'Schedule 3'!A:M,13,FALSE)</f>
        <v>Operational/Non-Service Expenses</v>
      </c>
      <c r="E9238">
        <v>25.88</v>
      </c>
      <c r="F9238" s="1">
        <v>42990</v>
      </c>
      <c r="G9238" t="s">
        <v>462</v>
      </c>
      <c r="H9238" t="s">
        <v>925</v>
      </c>
      <c r="K9238">
        <v>896752</v>
      </c>
      <c r="L9238">
        <v>280986</v>
      </c>
      <c r="Q9238" t="s">
        <v>1264</v>
      </c>
      <c r="U9238">
        <v>9</v>
      </c>
      <c r="V9238">
        <v>17</v>
      </c>
      <c r="X9238">
        <v>3005740</v>
      </c>
      <c r="Y9238" t="s">
        <v>65</v>
      </c>
      <c r="Z9238">
        <v>345</v>
      </c>
      <c r="AA9238" t="s">
        <v>755</v>
      </c>
      <c r="AB9238" t="s">
        <v>21</v>
      </c>
      <c r="AC9238">
        <v>1</v>
      </c>
    </row>
    <row r="9239" spans="1:29" x14ac:dyDescent="0.25">
      <c r="A9239">
        <v>345</v>
      </c>
      <c r="B9239">
        <v>345101</v>
      </c>
      <c r="C9239">
        <v>5965</v>
      </c>
      <c r="D9239" t="str">
        <f>VLOOKUP(C9239,'Schedule 3'!A:M,13,FALSE)</f>
        <v>Other Personnel Related Expenses</v>
      </c>
      <c r="E9239">
        <v>70</v>
      </c>
      <c r="F9239" s="1">
        <v>42990</v>
      </c>
      <c r="G9239" t="s">
        <v>462</v>
      </c>
      <c r="H9239" t="s">
        <v>1276</v>
      </c>
      <c r="K9239">
        <v>896763</v>
      </c>
      <c r="L9239">
        <v>280986</v>
      </c>
      <c r="Q9239" t="s">
        <v>1264</v>
      </c>
      <c r="U9239">
        <v>9</v>
      </c>
      <c r="V9239">
        <v>17</v>
      </c>
      <c r="X9239">
        <v>3008509</v>
      </c>
      <c r="Y9239" t="s">
        <v>65</v>
      </c>
      <c r="Z9239">
        <v>345</v>
      </c>
      <c r="AA9239" t="s">
        <v>755</v>
      </c>
      <c r="AB9239" t="s">
        <v>21</v>
      </c>
      <c r="AC9239">
        <v>1</v>
      </c>
    </row>
    <row r="9240" spans="1:29" x14ac:dyDescent="0.25">
      <c r="A9240">
        <v>345</v>
      </c>
      <c r="B9240">
        <v>345102</v>
      </c>
      <c r="C9240">
        <v>6200</v>
      </c>
      <c r="D9240" t="str">
        <f>VLOOKUP(C9240,'Schedule 3'!A:M,13,FALSE)</f>
        <v>Transport/Travel Expenses</v>
      </c>
      <c r="E9240">
        <v>58.45</v>
      </c>
      <c r="F9240" s="1">
        <v>42990</v>
      </c>
      <c r="G9240" t="s">
        <v>462</v>
      </c>
      <c r="H9240" t="s">
        <v>1274</v>
      </c>
      <c r="K9240">
        <v>896764</v>
      </c>
      <c r="L9240">
        <v>280986</v>
      </c>
      <c r="Q9240" t="s">
        <v>1264</v>
      </c>
      <c r="U9240">
        <v>9</v>
      </c>
      <c r="V9240">
        <v>17</v>
      </c>
      <c r="X9240">
        <v>3058462</v>
      </c>
      <c r="Y9240" t="s">
        <v>65</v>
      </c>
      <c r="Z9240">
        <v>345</v>
      </c>
      <c r="AA9240" t="s">
        <v>755</v>
      </c>
      <c r="AB9240" t="s">
        <v>21</v>
      </c>
      <c r="AC9240">
        <v>1</v>
      </c>
    </row>
    <row r="9241" spans="1:29" x14ac:dyDescent="0.25">
      <c r="A9241">
        <v>345</v>
      </c>
      <c r="B9241">
        <v>345102</v>
      </c>
      <c r="C9241">
        <v>6310</v>
      </c>
      <c r="D9241" t="str">
        <f>VLOOKUP(C9241,'Schedule 3'!A:M,13,FALSE)</f>
        <v>Operational/Non-Service Expenses</v>
      </c>
      <c r="E9241">
        <v>73.180000000000007</v>
      </c>
      <c r="F9241" s="1">
        <v>42990</v>
      </c>
      <c r="G9241" t="s">
        <v>462</v>
      </c>
      <c r="H9241" t="s">
        <v>1306</v>
      </c>
      <c r="K9241">
        <v>896771</v>
      </c>
      <c r="L9241">
        <v>280986</v>
      </c>
      <c r="Q9241" t="s">
        <v>1264</v>
      </c>
      <c r="U9241">
        <v>9</v>
      </c>
      <c r="V9241">
        <v>17</v>
      </c>
      <c r="X9241">
        <v>3005155</v>
      </c>
      <c r="Y9241" t="s">
        <v>65</v>
      </c>
      <c r="Z9241">
        <v>345</v>
      </c>
      <c r="AA9241" t="s">
        <v>755</v>
      </c>
      <c r="AB9241" t="s">
        <v>21</v>
      </c>
      <c r="AC9241">
        <v>1</v>
      </c>
    </row>
    <row r="9242" spans="1:29" x14ac:dyDescent="0.25">
      <c r="A9242">
        <v>345</v>
      </c>
      <c r="B9242">
        <v>345102</v>
      </c>
      <c r="C9242">
        <v>6285</v>
      </c>
      <c r="D9242" t="str">
        <f>VLOOKUP(C9242,'Schedule 3'!A:M,13,FALSE)</f>
        <v>Operational/Non-Service Expenses</v>
      </c>
      <c r="E9242">
        <v>26.5</v>
      </c>
      <c r="F9242" s="1">
        <v>42990</v>
      </c>
      <c r="G9242" t="s">
        <v>462</v>
      </c>
      <c r="H9242" t="s">
        <v>1306</v>
      </c>
      <c r="K9242">
        <v>896772</v>
      </c>
      <c r="L9242">
        <v>280986</v>
      </c>
      <c r="Q9242" t="s">
        <v>1264</v>
      </c>
      <c r="U9242">
        <v>9</v>
      </c>
      <c r="V9242">
        <v>17</v>
      </c>
      <c r="X9242">
        <v>3005155</v>
      </c>
      <c r="Y9242" t="s">
        <v>65</v>
      </c>
      <c r="Z9242">
        <v>345</v>
      </c>
      <c r="AA9242" t="s">
        <v>755</v>
      </c>
      <c r="AB9242" t="s">
        <v>21</v>
      </c>
      <c r="AC9242">
        <v>1</v>
      </c>
    </row>
    <row r="9243" spans="1:29" x14ac:dyDescent="0.25">
      <c r="A9243">
        <v>345</v>
      </c>
      <c r="B9243">
        <v>345102</v>
      </c>
      <c r="C9243">
        <v>5960</v>
      </c>
      <c r="D9243" t="str">
        <f>VLOOKUP(C9243,'Schedule 3'!A:M,13,FALSE)</f>
        <v>Other Personnel Related Expenses</v>
      </c>
      <c r="E9243">
        <v>54.68</v>
      </c>
      <c r="F9243" s="1">
        <v>42990</v>
      </c>
      <c r="G9243" t="s">
        <v>462</v>
      </c>
      <c r="H9243" t="s">
        <v>839</v>
      </c>
      <c r="I9243" t="s">
        <v>1382</v>
      </c>
      <c r="K9243">
        <v>896859</v>
      </c>
      <c r="L9243">
        <v>281024</v>
      </c>
      <c r="Q9243" t="s">
        <v>1264</v>
      </c>
      <c r="U9243">
        <v>9</v>
      </c>
      <c r="V9243">
        <v>17</v>
      </c>
      <c r="X9243">
        <v>3008698</v>
      </c>
      <c r="Y9243" t="s">
        <v>65</v>
      </c>
      <c r="Z9243">
        <v>345</v>
      </c>
      <c r="AA9243" t="s">
        <v>755</v>
      </c>
      <c r="AB9243" t="s">
        <v>21</v>
      </c>
      <c r="AC9243">
        <v>1</v>
      </c>
    </row>
    <row r="9244" spans="1:29" x14ac:dyDescent="0.25">
      <c r="A9244">
        <v>345</v>
      </c>
      <c r="B9244">
        <v>345103</v>
      </c>
      <c r="C9244">
        <v>5935</v>
      </c>
      <c r="D9244" t="str">
        <f>VLOOKUP(C9244,'Schedule 3'!A:M,13,FALSE)</f>
        <v>Other Personnel Related Expenses</v>
      </c>
      <c r="E9244">
        <v>17.25</v>
      </c>
      <c r="F9244" s="1">
        <v>42991</v>
      </c>
      <c r="G9244" t="s">
        <v>462</v>
      </c>
      <c r="H9244" t="s">
        <v>1273</v>
      </c>
      <c r="I9244" t="s">
        <v>1383</v>
      </c>
      <c r="K9244">
        <v>897209</v>
      </c>
      <c r="L9244">
        <v>281171</v>
      </c>
      <c r="Q9244" t="s">
        <v>1264</v>
      </c>
      <c r="U9244">
        <v>9</v>
      </c>
      <c r="V9244">
        <v>17</v>
      </c>
      <c r="X9244">
        <v>3008722</v>
      </c>
      <c r="Y9244" t="s">
        <v>65</v>
      </c>
      <c r="Z9244">
        <v>345</v>
      </c>
      <c r="AA9244" t="s">
        <v>755</v>
      </c>
      <c r="AB9244" t="s">
        <v>21</v>
      </c>
      <c r="AC9244">
        <v>1</v>
      </c>
    </row>
    <row r="9245" spans="1:29" x14ac:dyDescent="0.25">
      <c r="A9245">
        <v>345</v>
      </c>
      <c r="B9245">
        <v>345100</v>
      </c>
      <c r="C9245">
        <v>6185</v>
      </c>
      <c r="D9245" t="str">
        <f>VLOOKUP(C9245,'Schedule 3'!A:M,13,FALSE)</f>
        <v>Transport/Travel Expenses</v>
      </c>
      <c r="E9245">
        <v>225.66</v>
      </c>
      <c r="F9245" s="1">
        <v>42991</v>
      </c>
      <c r="G9245" t="s">
        <v>462</v>
      </c>
      <c r="H9245" t="s">
        <v>91</v>
      </c>
      <c r="K9245">
        <v>897234</v>
      </c>
      <c r="L9245">
        <v>281176</v>
      </c>
      <c r="Q9245" t="s">
        <v>1264</v>
      </c>
      <c r="U9245">
        <v>9</v>
      </c>
      <c r="V9245">
        <v>17</v>
      </c>
      <c r="X9245">
        <v>1099901</v>
      </c>
      <c r="Y9245" t="s">
        <v>65</v>
      </c>
      <c r="Z9245">
        <v>700</v>
      </c>
      <c r="AA9245" t="s">
        <v>755</v>
      </c>
      <c r="AB9245" t="s">
        <v>21</v>
      </c>
      <c r="AC9245">
        <v>3</v>
      </c>
    </row>
    <row r="9246" spans="1:29" x14ac:dyDescent="0.25">
      <c r="A9246">
        <v>345</v>
      </c>
      <c r="B9246">
        <v>345100</v>
      </c>
      <c r="C9246">
        <v>6190</v>
      </c>
      <c r="D9246" t="str">
        <f>VLOOKUP(C9246,'Schedule 3'!A:M,13,FALSE)</f>
        <v>Transport/Travel Expenses</v>
      </c>
      <c r="E9246">
        <v>547.29999999999995</v>
      </c>
      <c r="F9246" s="1">
        <v>42991</v>
      </c>
      <c r="G9246" t="s">
        <v>462</v>
      </c>
      <c r="H9246" t="s">
        <v>91</v>
      </c>
      <c r="K9246">
        <v>897234</v>
      </c>
      <c r="L9246">
        <v>281176</v>
      </c>
      <c r="Q9246" t="s">
        <v>1264</v>
      </c>
      <c r="U9246">
        <v>9</v>
      </c>
      <c r="V9246">
        <v>17</v>
      </c>
      <c r="X9246">
        <v>1099901</v>
      </c>
      <c r="Y9246" t="s">
        <v>65</v>
      </c>
      <c r="Z9246">
        <v>700</v>
      </c>
      <c r="AA9246" t="s">
        <v>755</v>
      </c>
      <c r="AB9246" t="s">
        <v>21</v>
      </c>
      <c r="AC9246">
        <v>4</v>
      </c>
    </row>
    <row r="9247" spans="1:29" x14ac:dyDescent="0.25">
      <c r="A9247">
        <v>345</v>
      </c>
      <c r="B9247">
        <v>345100</v>
      </c>
      <c r="C9247">
        <v>6200</v>
      </c>
      <c r="D9247" t="str">
        <f>VLOOKUP(C9247,'Schedule 3'!A:M,13,FALSE)</f>
        <v>Transport/Travel Expenses</v>
      </c>
      <c r="E9247">
        <v>87.94</v>
      </c>
      <c r="F9247" s="1">
        <v>42991</v>
      </c>
      <c r="G9247" t="s">
        <v>462</v>
      </c>
      <c r="H9247" t="s">
        <v>91</v>
      </c>
      <c r="K9247">
        <v>897234</v>
      </c>
      <c r="L9247">
        <v>281176</v>
      </c>
      <c r="Q9247" t="s">
        <v>1264</v>
      </c>
      <c r="U9247">
        <v>9</v>
      </c>
      <c r="V9247">
        <v>17</v>
      </c>
      <c r="X9247">
        <v>1099901</v>
      </c>
      <c r="Y9247" t="s">
        <v>65</v>
      </c>
      <c r="Z9247">
        <v>700</v>
      </c>
      <c r="AA9247" t="s">
        <v>755</v>
      </c>
      <c r="AB9247" t="s">
        <v>21</v>
      </c>
      <c r="AC9247">
        <v>5</v>
      </c>
    </row>
    <row r="9248" spans="1:29" x14ac:dyDescent="0.25">
      <c r="A9248">
        <v>345</v>
      </c>
      <c r="B9248">
        <v>345100</v>
      </c>
      <c r="C9248">
        <v>6207</v>
      </c>
      <c r="D9248" t="str">
        <f>VLOOKUP(C9248,'Schedule 3'!A:M,13,FALSE)</f>
        <v>Transport/Travel Expenses</v>
      </c>
      <c r="E9248">
        <v>80</v>
      </c>
      <c r="F9248" s="1">
        <v>42991</v>
      </c>
      <c r="G9248" t="s">
        <v>462</v>
      </c>
      <c r="H9248" t="s">
        <v>91</v>
      </c>
      <c r="K9248">
        <v>897234</v>
      </c>
      <c r="L9248">
        <v>281176</v>
      </c>
      <c r="Q9248" t="s">
        <v>1264</v>
      </c>
      <c r="U9248">
        <v>9</v>
      </c>
      <c r="V9248">
        <v>17</v>
      </c>
      <c r="X9248">
        <v>1099901</v>
      </c>
      <c r="Y9248" t="s">
        <v>65</v>
      </c>
      <c r="Z9248">
        <v>700</v>
      </c>
      <c r="AA9248" t="s">
        <v>755</v>
      </c>
      <c r="AB9248" t="s">
        <v>21</v>
      </c>
      <c r="AC9248">
        <v>6</v>
      </c>
    </row>
    <row r="9249" spans="1:29" x14ac:dyDescent="0.25">
      <c r="A9249">
        <v>345</v>
      </c>
      <c r="B9249">
        <v>345102</v>
      </c>
      <c r="C9249">
        <v>5820</v>
      </c>
      <c r="D9249" t="str">
        <f>VLOOKUP(C9249,'Schedule 3'!A:M,13,FALSE)</f>
        <v>Other Personnel Related Expenses</v>
      </c>
      <c r="E9249">
        <v>190</v>
      </c>
      <c r="F9249" s="1">
        <v>42991</v>
      </c>
      <c r="G9249" t="s">
        <v>462</v>
      </c>
      <c r="H9249" t="s">
        <v>382</v>
      </c>
      <c r="K9249">
        <v>897306</v>
      </c>
      <c r="L9249">
        <v>281201</v>
      </c>
      <c r="Q9249" t="s">
        <v>1264</v>
      </c>
      <c r="U9249">
        <v>9</v>
      </c>
      <c r="V9249">
        <v>17</v>
      </c>
      <c r="X9249">
        <v>1001142</v>
      </c>
      <c r="Y9249" t="s">
        <v>65</v>
      </c>
      <c r="Z9249">
        <v>345</v>
      </c>
      <c r="AA9249" t="s">
        <v>755</v>
      </c>
      <c r="AB9249" t="s">
        <v>21</v>
      </c>
      <c r="AC9249">
        <v>1</v>
      </c>
    </row>
    <row r="9250" spans="1:29" x14ac:dyDescent="0.25">
      <c r="A9250">
        <v>345</v>
      </c>
      <c r="B9250">
        <v>345102</v>
      </c>
      <c r="C9250">
        <v>6185</v>
      </c>
      <c r="D9250" t="str">
        <f>VLOOKUP(C9250,'Schedule 3'!A:M,13,FALSE)</f>
        <v>Transport/Travel Expenses</v>
      </c>
      <c r="E9250">
        <v>663.52</v>
      </c>
      <c r="F9250" s="1">
        <v>42991</v>
      </c>
      <c r="G9250" t="s">
        <v>462</v>
      </c>
      <c r="H9250" t="s">
        <v>382</v>
      </c>
      <c r="K9250">
        <v>897306</v>
      </c>
      <c r="L9250">
        <v>281201</v>
      </c>
      <c r="Q9250" t="s">
        <v>1264</v>
      </c>
      <c r="U9250">
        <v>9</v>
      </c>
      <c r="V9250">
        <v>17</v>
      </c>
      <c r="X9250">
        <v>1001142</v>
      </c>
      <c r="Y9250" t="s">
        <v>65</v>
      </c>
      <c r="Z9250">
        <v>345</v>
      </c>
      <c r="AA9250" t="s">
        <v>755</v>
      </c>
      <c r="AB9250" t="s">
        <v>21</v>
      </c>
      <c r="AC9250">
        <v>2</v>
      </c>
    </row>
    <row r="9251" spans="1:29" x14ac:dyDescent="0.25">
      <c r="A9251">
        <v>345</v>
      </c>
      <c r="B9251">
        <v>345102</v>
      </c>
      <c r="C9251">
        <v>6200</v>
      </c>
      <c r="D9251" t="str">
        <f>VLOOKUP(C9251,'Schedule 3'!A:M,13,FALSE)</f>
        <v>Transport/Travel Expenses</v>
      </c>
      <c r="E9251">
        <v>64.97</v>
      </c>
      <c r="F9251" s="1">
        <v>42991</v>
      </c>
      <c r="G9251" t="s">
        <v>462</v>
      </c>
      <c r="H9251" t="s">
        <v>382</v>
      </c>
      <c r="K9251">
        <v>897306</v>
      </c>
      <c r="L9251">
        <v>281201</v>
      </c>
      <c r="Q9251" t="s">
        <v>1264</v>
      </c>
      <c r="U9251">
        <v>9</v>
      </c>
      <c r="V9251">
        <v>17</v>
      </c>
      <c r="X9251">
        <v>1001142</v>
      </c>
      <c r="Y9251" t="s">
        <v>65</v>
      </c>
      <c r="Z9251">
        <v>345</v>
      </c>
      <c r="AA9251" t="s">
        <v>755</v>
      </c>
      <c r="AB9251" t="s">
        <v>21</v>
      </c>
      <c r="AC9251">
        <v>3</v>
      </c>
    </row>
    <row r="9252" spans="1:29" x14ac:dyDescent="0.25">
      <c r="A9252">
        <v>345</v>
      </c>
      <c r="B9252">
        <v>345102</v>
      </c>
      <c r="C9252">
        <v>6285</v>
      </c>
      <c r="D9252" t="str">
        <f>VLOOKUP(C9252,'Schedule 3'!A:M,13,FALSE)</f>
        <v>Operational/Non-Service Expenses</v>
      </c>
      <c r="E9252">
        <v>274.37</v>
      </c>
      <c r="F9252" s="1">
        <v>42991</v>
      </c>
      <c r="G9252" t="s">
        <v>462</v>
      </c>
      <c r="H9252" t="s">
        <v>380</v>
      </c>
      <c r="K9252">
        <v>897309</v>
      </c>
      <c r="L9252">
        <v>281201</v>
      </c>
      <c r="Q9252" t="s">
        <v>1264</v>
      </c>
      <c r="U9252">
        <v>9</v>
      </c>
      <c r="V9252">
        <v>17</v>
      </c>
      <c r="X9252">
        <v>1098825</v>
      </c>
      <c r="Y9252" t="s">
        <v>65</v>
      </c>
      <c r="Z9252">
        <v>345</v>
      </c>
      <c r="AA9252" t="s">
        <v>755</v>
      </c>
      <c r="AB9252" t="s">
        <v>21</v>
      </c>
      <c r="AC9252">
        <v>1</v>
      </c>
    </row>
    <row r="9253" spans="1:29" x14ac:dyDescent="0.25">
      <c r="A9253">
        <v>345</v>
      </c>
      <c r="B9253">
        <v>345102</v>
      </c>
      <c r="C9253">
        <v>5895</v>
      </c>
      <c r="D9253" t="str">
        <f>VLOOKUP(C9253,'Schedule 3'!A:M,13,FALSE)</f>
        <v>Operational/Non-Service Expenses</v>
      </c>
      <c r="E9253">
        <v>9.7200000000000006</v>
      </c>
      <c r="F9253" s="1">
        <v>42991</v>
      </c>
      <c r="G9253" t="s">
        <v>462</v>
      </c>
      <c r="H9253" t="s">
        <v>850</v>
      </c>
      <c r="K9253">
        <v>897432</v>
      </c>
      <c r="L9253">
        <v>281201</v>
      </c>
      <c r="Q9253" t="s">
        <v>1264</v>
      </c>
      <c r="U9253">
        <v>9</v>
      </c>
      <c r="V9253">
        <v>17</v>
      </c>
      <c r="X9253">
        <v>3000067</v>
      </c>
      <c r="Y9253" t="s">
        <v>65</v>
      </c>
      <c r="Z9253">
        <v>345</v>
      </c>
      <c r="AA9253" t="s">
        <v>755</v>
      </c>
      <c r="AB9253" t="s">
        <v>21</v>
      </c>
      <c r="AC9253">
        <v>1</v>
      </c>
    </row>
    <row r="9254" spans="1:29" x14ac:dyDescent="0.25">
      <c r="A9254">
        <v>345</v>
      </c>
      <c r="B9254">
        <v>345101</v>
      </c>
      <c r="C9254">
        <v>5955</v>
      </c>
      <c r="D9254" t="str">
        <f>VLOOKUP(C9254,'Schedule 3'!A:M,13,FALSE)</f>
        <v>Other Personnel Related Expenses</v>
      </c>
      <c r="E9254">
        <v>150</v>
      </c>
      <c r="F9254" s="1">
        <v>42992</v>
      </c>
      <c r="G9254" t="s">
        <v>462</v>
      </c>
      <c r="H9254" t="s">
        <v>913</v>
      </c>
      <c r="K9254">
        <v>897648</v>
      </c>
      <c r="L9254">
        <v>281248</v>
      </c>
      <c r="Q9254" t="s">
        <v>1264</v>
      </c>
      <c r="U9254">
        <v>9</v>
      </c>
      <c r="V9254">
        <v>17</v>
      </c>
      <c r="X9254">
        <v>3006948</v>
      </c>
      <c r="Y9254" t="s">
        <v>65</v>
      </c>
      <c r="Z9254">
        <v>345</v>
      </c>
      <c r="AA9254" t="s">
        <v>755</v>
      </c>
      <c r="AB9254" t="s">
        <v>21</v>
      </c>
      <c r="AC9254">
        <v>1</v>
      </c>
    </row>
    <row r="9255" spans="1:29" x14ac:dyDescent="0.25">
      <c r="A9255">
        <v>345</v>
      </c>
      <c r="B9255">
        <v>345102</v>
      </c>
      <c r="C9255">
        <v>6260</v>
      </c>
      <c r="D9255" t="str">
        <f>VLOOKUP(C9255,'Schedule 3'!A:M,13,FALSE)</f>
        <v>Operational/Non-Service Expenses</v>
      </c>
      <c r="E9255">
        <v>27.66</v>
      </c>
      <c r="F9255" s="1">
        <v>42992</v>
      </c>
      <c r="G9255" t="s">
        <v>462</v>
      </c>
      <c r="H9255" t="s">
        <v>851</v>
      </c>
      <c r="I9255" t="s">
        <v>1030</v>
      </c>
      <c r="K9255">
        <v>897749</v>
      </c>
      <c r="L9255">
        <v>281282</v>
      </c>
      <c r="M9255">
        <v>256341</v>
      </c>
      <c r="N9255" t="s">
        <v>1015</v>
      </c>
      <c r="O9255" t="s">
        <v>1016</v>
      </c>
      <c r="Q9255" t="s">
        <v>1264</v>
      </c>
      <c r="U9255">
        <v>9</v>
      </c>
      <c r="V9255">
        <v>17</v>
      </c>
      <c r="X9255">
        <v>3000863</v>
      </c>
      <c r="Y9255" t="s">
        <v>65</v>
      </c>
      <c r="Z9255">
        <v>345</v>
      </c>
      <c r="AA9255" t="s">
        <v>755</v>
      </c>
      <c r="AB9255" t="s">
        <v>21</v>
      </c>
      <c r="AC9255">
        <v>2</v>
      </c>
    </row>
    <row r="9256" spans="1:29" x14ac:dyDescent="0.25">
      <c r="A9256">
        <v>345</v>
      </c>
      <c r="B9256">
        <v>345101</v>
      </c>
      <c r="C9256">
        <v>6050</v>
      </c>
      <c r="D9256" t="str">
        <f>VLOOKUP(C9256,'Schedule 3'!A:M,13,FALSE)</f>
        <v>Outside Service</v>
      </c>
      <c r="E9256">
        <v>564</v>
      </c>
      <c r="F9256" s="1">
        <v>42996</v>
      </c>
      <c r="G9256" t="s">
        <v>462</v>
      </c>
      <c r="H9256" t="s">
        <v>914</v>
      </c>
      <c r="K9256">
        <v>898204</v>
      </c>
      <c r="L9256">
        <v>281506</v>
      </c>
      <c r="Q9256" t="s">
        <v>1264</v>
      </c>
      <c r="U9256">
        <v>9</v>
      </c>
      <c r="V9256">
        <v>17</v>
      </c>
      <c r="X9256">
        <v>3019839</v>
      </c>
      <c r="Y9256" t="s">
        <v>65</v>
      </c>
      <c r="Z9256">
        <v>345</v>
      </c>
      <c r="AA9256" t="s">
        <v>755</v>
      </c>
      <c r="AB9256" t="s">
        <v>21</v>
      </c>
      <c r="AC9256">
        <v>1</v>
      </c>
    </row>
    <row r="9257" spans="1:29" x14ac:dyDescent="0.25">
      <c r="A9257">
        <v>345</v>
      </c>
      <c r="B9257">
        <v>345103</v>
      </c>
      <c r="C9257">
        <v>5895</v>
      </c>
      <c r="D9257" t="str">
        <f>VLOOKUP(C9257,'Schedule 3'!A:M,13,FALSE)</f>
        <v>Operational/Non-Service Expenses</v>
      </c>
      <c r="E9257">
        <v>16.97</v>
      </c>
      <c r="F9257" s="1">
        <v>42996</v>
      </c>
      <c r="G9257" t="s">
        <v>462</v>
      </c>
      <c r="H9257" t="s">
        <v>850</v>
      </c>
      <c r="K9257">
        <v>898236</v>
      </c>
      <c r="L9257">
        <v>281531</v>
      </c>
      <c r="Q9257" t="s">
        <v>1264</v>
      </c>
      <c r="U9257">
        <v>9</v>
      </c>
      <c r="V9257">
        <v>17</v>
      </c>
      <c r="X9257">
        <v>3000067</v>
      </c>
      <c r="Y9257" t="s">
        <v>65</v>
      </c>
      <c r="Z9257">
        <v>102</v>
      </c>
      <c r="AA9257" t="s">
        <v>755</v>
      </c>
      <c r="AB9257" t="s">
        <v>21</v>
      </c>
      <c r="AC9257">
        <v>9</v>
      </c>
    </row>
    <row r="9258" spans="1:29" x14ac:dyDescent="0.25">
      <c r="A9258">
        <v>345</v>
      </c>
      <c r="B9258">
        <v>345101</v>
      </c>
      <c r="C9258">
        <v>6185</v>
      </c>
      <c r="D9258" t="str">
        <f>VLOOKUP(C9258,'Schedule 3'!A:M,13,FALSE)</f>
        <v>Transport/Travel Expenses</v>
      </c>
      <c r="E9258">
        <v>83.78</v>
      </c>
      <c r="F9258" s="1">
        <v>42996</v>
      </c>
      <c r="G9258" t="s">
        <v>462</v>
      </c>
      <c r="H9258" t="s">
        <v>375</v>
      </c>
      <c r="K9258">
        <v>898250</v>
      </c>
      <c r="L9258">
        <v>281550</v>
      </c>
      <c r="Q9258" t="s">
        <v>1264</v>
      </c>
      <c r="U9258">
        <v>9</v>
      </c>
      <c r="V9258">
        <v>17</v>
      </c>
      <c r="X9258">
        <v>1099579</v>
      </c>
      <c r="Y9258" t="s">
        <v>65</v>
      </c>
      <c r="Z9258">
        <v>345</v>
      </c>
      <c r="AA9258" t="s">
        <v>755</v>
      </c>
      <c r="AB9258" t="s">
        <v>21</v>
      </c>
      <c r="AC9258">
        <v>1</v>
      </c>
    </row>
    <row r="9259" spans="1:29" x14ac:dyDescent="0.25">
      <c r="A9259">
        <v>345</v>
      </c>
      <c r="B9259">
        <v>345101</v>
      </c>
      <c r="C9259">
        <v>6200</v>
      </c>
      <c r="D9259" t="str">
        <f>VLOOKUP(C9259,'Schedule 3'!A:M,13,FALSE)</f>
        <v>Transport/Travel Expenses</v>
      </c>
      <c r="E9259">
        <v>41.25</v>
      </c>
      <c r="F9259" s="1">
        <v>42996</v>
      </c>
      <c r="G9259" t="s">
        <v>462</v>
      </c>
      <c r="H9259" t="s">
        <v>375</v>
      </c>
      <c r="K9259">
        <v>898250</v>
      </c>
      <c r="L9259">
        <v>281550</v>
      </c>
      <c r="Q9259" t="s">
        <v>1264</v>
      </c>
      <c r="U9259">
        <v>9</v>
      </c>
      <c r="V9259">
        <v>17</v>
      </c>
      <c r="X9259">
        <v>1099579</v>
      </c>
      <c r="Y9259" t="s">
        <v>65</v>
      </c>
      <c r="Z9259">
        <v>345</v>
      </c>
      <c r="AA9259" t="s">
        <v>755</v>
      </c>
      <c r="AB9259" t="s">
        <v>21</v>
      </c>
      <c r="AC9259">
        <v>2</v>
      </c>
    </row>
    <row r="9260" spans="1:29" x14ac:dyDescent="0.25">
      <c r="A9260">
        <v>345</v>
      </c>
      <c r="B9260">
        <v>345103</v>
      </c>
      <c r="C9260">
        <v>5490</v>
      </c>
      <c r="D9260" t="str">
        <f>VLOOKUP(C9260,'Schedule 3'!A:M,13,FALSE)</f>
        <v>Operational/Non-Service Expenses</v>
      </c>
      <c r="E9260">
        <v>131.59</v>
      </c>
      <c r="F9260" s="1">
        <v>42996</v>
      </c>
      <c r="G9260" t="s">
        <v>462</v>
      </c>
      <c r="H9260" t="s">
        <v>878</v>
      </c>
      <c r="K9260">
        <v>898268</v>
      </c>
      <c r="L9260">
        <v>281556</v>
      </c>
      <c r="Q9260" t="s">
        <v>1264</v>
      </c>
      <c r="U9260">
        <v>9</v>
      </c>
      <c r="V9260">
        <v>17</v>
      </c>
      <c r="X9260">
        <v>3000092</v>
      </c>
      <c r="Y9260" t="s">
        <v>65</v>
      </c>
      <c r="Z9260">
        <v>345</v>
      </c>
      <c r="AA9260" t="s">
        <v>755</v>
      </c>
      <c r="AB9260" t="s">
        <v>21</v>
      </c>
      <c r="AC9260">
        <v>1</v>
      </c>
    </row>
    <row r="9261" spans="1:29" x14ac:dyDescent="0.25">
      <c r="A9261">
        <v>345</v>
      </c>
      <c r="B9261">
        <v>345102</v>
      </c>
      <c r="C9261">
        <v>5940</v>
      </c>
      <c r="D9261" t="str">
        <f>VLOOKUP(C9261,'Schedule 3'!A:M,13,FALSE)</f>
        <v>Other Personnel Related Expenses</v>
      </c>
      <c r="E9261">
        <v>19.52</v>
      </c>
      <c r="F9261" s="1">
        <v>42996</v>
      </c>
      <c r="G9261" t="s">
        <v>462</v>
      </c>
      <c r="H9261" t="s">
        <v>1381</v>
      </c>
      <c r="K9261">
        <v>898275</v>
      </c>
      <c r="L9261">
        <v>281556</v>
      </c>
      <c r="Q9261" t="s">
        <v>1264</v>
      </c>
      <c r="U9261">
        <v>9</v>
      </c>
      <c r="V9261">
        <v>17</v>
      </c>
      <c r="X9261">
        <v>3004837</v>
      </c>
      <c r="Y9261" t="s">
        <v>65</v>
      </c>
      <c r="Z9261">
        <v>345</v>
      </c>
      <c r="AA9261" t="s">
        <v>755</v>
      </c>
      <c r="AB9261" t="s">
        <v>21</v>
      </c>
      <c r="AC9261">
        <v>1</v>
      </c>
    </row>
    <row r="9262" spans="1:29" x14ac:dyDescent="0.25">
      <c r="A9262">
        <v>345</v>
      </c>
      <c r="B9262">
        <v>345101</v>
      </c>
      <c r="C9262">
        <v>5950</v>
      </c>
      <c r="D9262" t="str">
        <f>VLOOKUP(C9262,'Schedule 3'!A:M,13,FALSE)</f>
        <v>Other Personnel Related Expenses</v>
      </c>
      <c r="E9262">
        <v>48</v>
      </c>
      <c r="F9262" s="1">
        <v>42996</v>
      </c>
      <c r="G9262" t="s">
        <v>462</v>
      </c>
      <c r="H9262" t="s">
        <v>998</v>
      </c>
      <c r="K9262">
        <v>898276</v>
      </c>
      <c r="L9262">
        <v>281556</v>
      </c>
      <c r="Q9262" t="s">
        <v>1264</v>
      </c>
      <c r="U9262">
        <v>9</v>
      </c>
      <c r="V9262">
        <v>17</v>
      </c>
      <c r="X9262">
        <v>3005315</v>
      </c>
      <c r="Y9262" t="s">
        <v>65</v>
      </c>
      <c r="Z9262">
        <v>345</v>
      </c>
      <c r="AA9262" t="s">
        <v>755</v>
      </c>
      <c r="AB9262" t="s">
        <v>21</v>
      </c>
      <c r="AC9262">
        <v>1</v>
      </c>
    </row>
    <row r="9263" spans="1:29" x14ac:dyDescent="0.25">
      <c r="A9263">
        <v>345</v>
      </c>
      <c r="B9263">
        <v>345101</v>
      </c>
      <c r="C9263">
        <v>6310</v>
      </c>
      <c r="D9263" t="str">
        <f>VLOOKUP(C9263,'Schedule 3'!A:M,13,FALSE)</f>
        <v>Operational/Non-Service Expenses</v>
      </c>
      <c r="E9263">
        <v>14.4</v>
      </c>
      <c r="F9263" s="1">
        <v>42996</v>
      </c>
      <c r="G9263" t="s">
        <v>462</v>
      </c>
      <c r="H9263" t="s">
        <v>877</v>
      </c>
      <c r="K9263">
        <v>898278</v>
      </c>
      <c r="L9263">
        <v>281556</v>
      </c>
      <c r="Q9263" t="s">
        <v>1264</v>
      </c>
      <c r="U9263">
        <v>9</v>
      </c>
      <c r="V9263">
        <v>17</v>
      </c>
      <c r="X9263">
        <v>3029123</v>
      </c>
      <c r="Y9263" t="s">
        <v>65</v>
      </c>
      <c r="Z9263">
        <v>345</v>
      </c>
      <c r="AA9263" t="s">
        <v>755</v>
      </c>
      <c r="AB9263" t="s">
        <v>21</v>
      </c>
      <c r="AC9263">
        <v>1</v>
      </c>
    </row>
    <row r="9264" spans="1:29" x14ac:dyDescent="0.25">
      <c r="A9264">
        <v>345</v>
      </c>
      <c r="B9264">
        <v>345102</v>
      </c>
      <c r="C9264">
        <v>6310</v>
      </c>
      <c r="D9264" t="str">
        <f>VLOOKUP(C9264,'Schedule 3'!A:M,13,FALSE)</f>
        <v>Operational/Non-Service Expenses</v>
      </c>
      <c r="E9264">
        <v>104</v>
      </c>
      <c r="F9264" s="1">
        <v>42996</v>
      </c>
      <c r="G9264" t="s">
        <v>462</v>
      </c>
      <c r="H9264" t="s">
        <v>877</v>
      </c>
      <c r="K9264">
        <v>898279</v>
      </c>
      <c r="L9264">
        <v>281556</v>
      </c>
      <c r="Q9264" t="s">
        <v>1264</v>
      </c>
      <c r="U9264">
        <v>9</v>
      </c>
      <c r="V9264">
        <v>17</v>
      </c>
      <c r="X9264">
        <v>3029123</v>
      </c>
      <c r="Y9264" t="s">
        <v>65</v>
      </c>
      <c r="Z9264">
        <v>345</v>
      </c>
      <c r="AA9264" t="s">
        <v>755</v>
      </c>
      <c r="AB9264" t="s">
        <v>21</v>
      </c>
      <c r="AC9264">
        <v>1</v>
      </c>
    </row>
    <row r="9265" spans="1:29" x14ac:dyDescent="0.25">
      <c r="A9265">
        <v>345</v>
      </c>
      <c r="B9265">
        <v>345100</v>
      </c>
      <c r="C9265">
        <v>6025</v>
      </c>
      <c r="D9265" t="str">
        <f>VLOOKUP(C9265,'Schedule 3'!A:M,13,FALSE)</f>
        <v>Outside Service</v>
      </c>
      <c r="E9265">
        <v>2499</v>
      </c>
      <c r="F9265" s="1">
        <v>42996</v>
      </c>
      <c r="G9265" t="s">
        <v>462</v>
      </c>
      <c r="H9265" t="s">
        <v>971</v>
      </c>
      <c r="K9265">
        <v>898342</v>
      </c>
      <c r="L9265">
        <v>281570</v>
      </c>
      <c r="Q9265" t="s">
        <v>1264</v>
      </c>
      <c r="U9265">
        <v>9</v>
      </c>
      <c r="V9265">
        <v>17</v>
      </c>
      <c r="X9265">
        <v>3056599</v>
      </c>
      <c r="Y9265" t="s">
        <v>65</v>
      </c>
      <c r="Z9265">
        <v>345</v>
      </c>
      <c r="AA9265" t="s">
        <v>755</v>
      </c>
      <c r="AB9265" t="s">
        <v>21</v>
      </c>
      <c r="AC9265">
        <v>1</v>
      </c>
    </row>
    <row r="9266" spans="1:29" x14ac:dyDescent="0.25">
      <c r="A9266">
        <v>345</v>
      </c>
      <c r="B9266">
        <v>345102</v>
      </c>
      <c r="C9266">
        <v>6310</v>
      </c>
      <c r="D9266" t="str">
        <f>VLOOKUP(C9266,'Schedule 3'!A:M,13,FALSE)</f>
        <v>Operational/Non-Service Expenses</v>
      </c>
      <c r="E9266">
        <v>88.79</v>
      </c>
      <c r="F9266" s="1">
        <v>42998</v>
      </c>
      <c r="G9266" t="s">
        <v>462</v>
      </c>
      <c r="H9266" t="s">
        <v>973</v>
      </c>
      <c r="K9266">
        <v>899555</v>
      </c>
      <c r="L9266">
        <v>281794</v>
      </c>
      <c r="Q9266" t="s">
        <v>1264</v>
      </c>
      <c r="U9266">
        <v>9</v>
      </c>
      <c r="V9266">
        <v>17</v>
      </c>
      <c r="X9266">
        <v>3008346</v>
      </c>
      <c r="Y9266" t="s">
        <v>65</v>
      </c>
      <c r="Z9266">
        <v>345</v>
      </c>
      <c r="AA9266" t="s">
        <v>755</v>
      </c>
      <c r="AB9266" t="s">
        <v>21</v>
      </c>
      <c r="AC9266">
        <v>1</v>
      </c>
    </row>
    <row r="9267" spans="1:29" x14ac:dyDescent="0.25">
      <c r="A9267">
        <v>345</v>
      </c>
      <c r="B9267">
        <v>345101</v>
      </c>
      <c r="C9267">
        <v>5955</v>
      </c>
      <c r="D9267" t="str">
        <f>VLOOKUP(C9267,'Schedule 3'!A:M,13,FALSE)</f>
        <v>Other Personnel Related Expenses</v>
      </c>
      <c r="E9267">
        <v>150</v>
      </c>
      <c r="F9267" s="1">
        <v>42999</v>
      </c>
      <c r="G9267" t="s">
        <v>462</v>
      </c>
      <c r="H9267" t="s">
        <v>913</v>
      </c>
      <c r="K9267">
        <v>899731</v>
      </c>
      <c r="L9267">
        <v>281828</v>
      </c>
      <c r="Q9267" t="s">
        <v>1264</v>
      </c>
      <c r="U9267">
        <v>9</v>
      </c>
      <c r="V9267">
        <v>17</v>
      </c>
      <c r="X9267">
        <v>3006948</v>
      </c>
      <c r="Y9267" t="s">
        <v>65</v>
      </c>
      <c r="Z9267">
        <v>345</v>
      </c>
      <c r="AA9267" t="s">
        <v>755</v>
      </c>
      <c r="AB9267" t="s">
        <v>21</v>
      </c>
      <c r="AC9267">
        <v>1</v>
      </c>
    </row>
    <row r="9268" spans="1:29" x14ac:dyDescent="0.25">
      <c r="A9268">
        <v>345</v>
      </c>
      <c r="B9268">
        <v>345103</v>
      </c>
      <c r="C9268">
        <v>5960</v>
      </c>
      <c r="D9268" t="str">
        <f>VLOOKUP(C9268,'Schedule 3'!A:M,13,FALSE)</f>
        <v>Other Personnel Related Expenses</v>
      </c>
      <c r="E9268">
        <v>53.53</v>
      </c>
      <c r="F9268" s="1">
        <v>43000</v>
      </c>
      <c r="G9268" t="s">
        <v>462</v>
      </c>
      <c r="H9268" t="s">
        <v>1285</v>
      </c>
      <c r="K9268">
        <v>900246</v>
      </c>
      <c r="L9268">
        <v>281982</v>
      </c>
      <c r="Q9268" t="s">
        <v>1264</v>
      </c>
      <c r="U9268">
        <v>9</v>
      </c>
      <c r="V9268">
        <v>17</v>
      </c>
      <c r="X9268">
        <v>3007768</v>
      </c>
      <c r="Y9268" t="s">
        <v>65</v>
      </c>
      <c r="Z9268">
        <v>345</v>
      </c>
      <c r="AA9268" t="s">
        <v>755</v>
      </c>
      <c r="AB9268" t="s">
        <v>21</v>
      </c>
      <c r="AC9268">
        <v>1</v>
      </c>
    </row>
    <row r="9269" spans="1:29" x14ac:dyDescent="0.25">
      <c r="A9269">
        <v>345</v>
      </c>
      <c r="B9269">
        <v>345101</v>
      </c>
      <c r="C9269">
        <v>5960</v>
      </c>
      <c r="D9269" t="str">
        <f>VLOOKUP(C9269,'Schedule 3'!A:M,13,FALSE)</f>
        <v>Other Personnel Related Expenses</v>
      </c>
      <c r="E9269">
        <v>52.89</v>
      </c>
      <c r="F9269" s="1">
        <v>43000</v>
      </c>
      <c r="G9269" t="s">
        <v>462</v>
      </c>
      <c r="H9269" t="s">
        <v>1285</v>
      </c>
      <c r="K9269">
        <v>900247</v>
      </c>
      <c r="L9269">
        <v>281982</v>
      </c>
      <c r="Q9269" t="s">
        <v>1264</v>
      </c>
      <c r="U9269">
        <v>9</v>
      </c>
      <c r="V9269">
        <v>17</v>
      </c>
      <c r="X9269">
        <v>3007768</v>
      </c>
      <c r="Y9269" t="s">
        <v>65</v>
      </c>
      <c r="Z9269">
        <v>345</v>
      </c>
      <c r="AA9269" t="s">
        <v>755</v>
      </c>
      <c r="AB9269" t="s">
        <v>21</v>
      </c>
      <c r="AC9269">
        <v>1</v>
      </c>
    </row>
    <row r="9270" spans="1:29" x14ac:dyDescent="0.25">
      <c r="A9270">
        <v>345</v>
      </c>
      <c r="B9270">
        <v>345101</v>
      </c>
      <c r="C9270">
        <v>6260</v>
      </c>
      <c r="D9270" t="str">
        <f>VLOOKUP(C9270,'Schedule 3'!A:M,13,FALSE)</f>
        <v>Operational/Non-Service Expenses</v>
      </c>
      <c r="E9270">
        <v>15.2</v>
      </c>
      <c r="F9270" s="1">
        <v>43000</v>
      </c>
      <c r="G9270" t="s">
        <v>462</v>
      </c>
      <c r="H9270" t="s">
        <v>851</v>
      </c>
      <c r="I9270" t="s">
        <v>1206</v>
      </c>
      <c r="K9270">
        <v>900260</v>
      </c>
      <c r="L9270">
        <v>281983</v>
      </c>
      <c r="M9270">
        <v>257822</v>
      </c>
      <c r="N9270" t="s">
        <v>1077</v>
      </c>
      <c r="O9270" t="s">
        <v>1016</v>
      </c>
      <c r="Q9270" t="s">
        <v>1264</v>
      </c>
      <c r="U9270">
        <v>9</v>
      </c>
      <c r="V9270">
        <v>17</v>
      </c>
      <c r="X9270">
        <v>3000863</v>
      </c>
      <c r="Y9270" t="s">
        <v>65</v>
      </c>
      <c r="Z9270">
        <v>345</v>
      </c>
      <c r="AA9270" t="s">
        <v>755</v>
      </c>
      <c r="AB9270" t="s">
        <v>21</v>
      </c>
      <c r="AC9270">
        <v>5</v>
      </c>
    </row>
    <row r="9271" spans="1:29" x14ac:dyDescent="0.25">
      <c r="A9271">
        <v>345</v>
      </c>
      <c r="B9271">
        <v>345101</v>
      </c>
      <c r="C9271">
        <v>6385</v>
      </c>
      <c r="D9271" t="str">
        <f>VLOOKUP(C9271,'Schedule 3'!A:M,13,FALSE)</f>
        <v>Operational/Non-Service Expenses</v>
      </c>
      <c r="E9271">
        <v>146.04</v>
      </c>
      <c r="F9271" s="1">
        <v>43000</v>
      </c>
      <c r="G9271" t="s">
        <v>462</v>
      </c>
      <c r="H9271" t="s">
        <v>851</v>
      </c>
      <c r="K9271">
        <v>900268</v>
      </c>
      <c r="L9271">
        <v>281982</v>
      </c>
      <c r="Q9271" t="s">
        <v>1264</v>
      </c>
      <c r="U9271">
        <v>9</v>
      </c>
      <c r="V9271">
        <v>17</v>
      </c>
      <c r="X9271">
        <v>3000863</v>
      </c>
      <c r="Y9271" t="s">
        <v>65</v>
      </c>
      <c r="Z9271">
        <v>345</v>
      </c>
      <c r="AA9271" t="s">
        <v>755</v>
      </c>
      <c r="AB9271" t="s">
        <v>21</v>
      </c>
      <c r="AC9271">
        <v>1</v>
      </c>
    </row>
    <row r="9272" spans="1:29" x14ac:dyDescent="0.25">
      <c r="A9272">
        <v>345</v>
      </c>
      <c r="B9272">
        <v>345102</v>
      </c>
      <c r="C9272">
        <v>5480</v>
      </c>
      <c r="D9272" t="str">
        <f>VLOOKUP(C9272,'Schedule 3'!A:M,13,FALSE)</f>
        <v>Operational/Non-Service Expenses</v>
      </c>
      <c r="E9272">
        <v>1715.35</v>
      </c>
      <c r="F9272" s="1">
        <v>43004</v>
      </c>
      <c r="G9272" t="s">
        <v>462</v>
      </c>
      <c r="H9272" t="s">
        <v>1023</v>
      </c>
      <c r="K9272">
        <v>900632</v>
      </c>
      <c r="L9272">
        <v>282225</v>
      </c>
      <c r="Q9272" t="s">
        <v>1264</v>
      </c>
      <c r="U9272">
        <v>9</v>
      </c>
      <c r="V9272">
        <v>17</v>
      </c>
      <c r="X9272">
        <v>3000198</v>
      </c>
      <c r="Y9272" t="s">
        <v>65</v>
      </c>
      <c r="Z9272">
        <v>345</v>
      </c>
      <c r="AA9272" t="s">
        <v>755</v>
      </c>
      <c r="AB9272" t="s">
        <v>21</v>
      </c>
      <c r="AC9272">
        <v>1</v>
      </c>
    </row>
    <row r="9273" spans="1:29" x14ac:dyDescent="0.25">
      <c r="A9273">
        <v>345</v>
      </c>
      <c r="B9273">
        <v>345102</v>
      </c>
      <c r="C9273">
        <v>6310</v>
      </c>
      <c r="D9273" t="str">
        <f>VLOOKUP(C9273,'Schedule 3'!A:M,13,FALSE)</f>
        <v>Operational/Non-Service Expenses</v>
      </c>
      <c r="E9273">
        <v>5.75</v>
      </c>
      <c r="F9273" s="1">
        <v>43005</v>
      </c>
      <c r="G9273" t="s">
        <v>462</v>
      </c>
      <c r="H9273" t="s">
        <v>882</v>
      </c>
      <c r="K9273">
        <v>901107</v>
      </c>
      <c r="L9273">
        <v>282345</v>
      </c>
      <c r="Q9273" t="s">
        <v>1264</v>
      </c>
      <c r="U9273">
        <v>9</v>
      </c>
      <c r="V9273">
        <v>17</v>
      </c>
      <c r="X9273">
        <v>3005047</v>
      </c>
      <c r="Y9273" t="s">
        <v>65</v>
      </c>
      <c r="Z9273">
        <v>345</v>
      </c>
      <c r="AA9273" t="s">
        <v>755</v>
      </c>
      <c r="AB9273" t="s">
        <v>21</v>
      </c>
      <c r="AC9273">
        <v>1</v>
      </c>
    </row>
    <row r="9274" spans="1:29" x14ac:dyDescent="0.25">
      <c r="A9274">
        <v>345</v>
      </c>
      <c r="B9274">
        <v>345102</v>
      </c>
      <c r="C9274">
        <v>6285</v>
      </c>
      <c r="D9274" t="str">
        <f>VLOOKUP(C9274,'Schedule 3'!A:M,13,FALSE)</f>
        <v>Operational/Non-Service Expenses</v>
      </c>
      <c r="E9274">
        <v>17.149999999999999</v>
      </c>
      <c r="F9274" s="1">
        <v>43005</v>
      </c>
      <c r="G9274" t="s">
        <v>462</v>
      </c>
      <c r="H9274" t="s">
        <v>880</v>
      </c>
      <c r="K9274">
        <v>901142</v>
      </c>
      <c r="L9274">
        <v>282345</v>
      </c>
      <c r="Q9274" t="s">
        <v>1264</v>
      </c>
      <c r="U9274">
        <v>9</v>
      </c>
      <c r="V9274">
        <v>17</v>
      </c>
      <c r="X9274">
        <v>3004931</v>
      </c>
      <c r="Y9274" t="s">
        <v>65</v>
      </c>
      <c r="Z9274">
        <v>316</v>
      </c>
      <c r="AA9274" t="s">
        <v>755</v>
      </c>
      <c r="AB9274" t="s">
        <v>21</v>
      </c>
      <c r="AC9274">
        <v>1</v>
      </c>
    </row>
    <row r="9275" spans="1:29" x14ac:dyDescent="0.25">
      <c r="A9275">
        <v>345</v>
      </c>
      <c r="B9275">
        <v>345102</v>
      </c>
      <c r="C9275">
        <v>6200</v>
      </c>
      <c r="D9275" t="str">
        <f>VLOOKUP(C9275,'Schedule 3'!A:M,13,FALSE)</f>
        <v>Transport/Travel Expenses</v>
      </c>
      <c r="E9275">
        <v>47.4</v>
      </c>
      <c r="F9275" s="1">
        <v>43007</v>
      </c>
      <c r="G9275" t="s">
        <v>462</v>
      </c>
      <c r="H9275" t="s">
        <v>375</v>
      </c>
      <c r="K9275">
        <v>901723</v>
      </c>
      <c r="L9275">
        <v>282538</v>
      </c>
      <c r="Q9275" t="s">
        <v>1264</v>
      </c>
      <c r="U9275">
        <v>9</v>
      </c>
      <c r="V9275">
        <v>17</v>
      </c>
      <c r="X9275">
        <v>1099579</v>
      </c>
      <c r="Y9275" t="s">
        <v>65</v>
      </c>
      <c r="Z9275">
        <v>345</v>
      </c>
      <c r="AA9275" t="s">
        <v>755</v>
      </c>
      <c r="AB9275" t="s">
        <v>21</v>
      </c>
      <c r="AC9275">
        <v>1</v>
      </c>
    </row>
    <row r="9276" spans="1:29" x14ac:dyDescent="0.25">
      <c r="A9276">
        <v>345</v>
      </c>
      <c r="B9276">
        <v>345101</v>
      </c>
      <c r="C9276">
        <v>6260</v>
      </c>
      <c r="D9276" t="str">
        <f>VLOOKUP(C9276,'Schedule 3'!A:M,13,FALSE)</f>
        <v>Operational/Non-Service Expenses</v>
      </c>
      <c r="E9276">
        <v>-24.39</v>
      </c>
      <c r="F9276" s="1">
        <v>43007</v>
      </c>
      <c r="G9276" t="s">
        <v>462</v>
      </c>
      <c r="H9276" t="s">
        <v>878</v>
      </c>
      <c r="I9276" t="s">
        <v>1213</v>
      </c>
      <c r="K9276">
        <v>901728</v>
      </c>
      <c r="L9276">
        <v>282539</v>
      </c>
      <c r="M9276">
        <v>257848</v>
      </c>
      <c r="N9276" t="s">
        <v>1077</v>
      </c>
      <c r="O9276" t="s">
        <v>1016</v>
      </c>
      <c r="Q9276" t="s">
        <v>1264</v>
      </c>
      <c r="U9276">
        <v>9</v>
      </c>
      <c r="V9276">
        <v>17</v>
      </c>
      <c r="X9276">
        <v>3000092</v>
      </c>
      <c r="Y9276" t="s">
        <v>65</v>
      </c>
      <c r="Z9276">
        <v>345</v>
      </c>
      <c r="AA9276" t="s">
        <v>755</v>
      </c>
      <c r="AB9276" t="s">
        <v>21</v>
      </c>
      <c r="AC9276">
        <v>3</v>
      </c>
    </row>
    <row r="9277" spans="1:29" x14ac:dyDescent="0.25">
      <c r="A9277">
        <v>345</v>
      </c>
      <c r="B9277">
        <v>345102</v>
      </c>
      <c r="C9277">
        <v>6090</v>
      </c>
      <c r="D9277" t="str">
        <f>VLOOKUP(C9277,'Schedule 3'!A:M,13,FALSE)</f>
        <v>Other Personnel Related Expenses</v>
      </c>
      <c r="E9277">
        <v>189.5</v>
      </c>
      <c r="F9277" s="1">
        <v>43007</v>
      </c>
      <c r="G9277" t="s">
        <v>462</v>
      </c>
      <c r="H9277" t="s">
        <v>1384</v>
      </c>
      <c r="K9277">
        <v>901790</v>
      </c>
      <c r="L9277">
        <v>282538</v>
      </c>
      <c r="Q9277" t="s">
        <v>1264</v>
      </c>
      <c r="U9277">
        <v>9</v>
      </c>
      <c r="V9277">
        <v>17</v>
      </c>
      <c r="X9277">
        <v>3089323</v>
      </c>
      <c r="Y9277" t="s">
        <v>65</v>
      </c>
      <c r="Z9277">
        <v>345</v>
      </c>
      <c r="AA9277" t="s">
        <v>755</v>
      </c>
      <c r="AB9277" t="s">
        <v>21</v>
      </c>
      <c r="AC9277">
        <v>1</v>
      </c>
    </row>
    <row r="9278" spans="1:29" x14ac:dyDescent="0.25">
      <c r="A9278">
        <v>345</v>
      </c>
      <c r="B9278">
        <v>345101</v>
      </c>
      <c r="C9278">
        <v>5480</v>
      </c>
      <c r="D9278" t="str">
        <f>VLOOKUP(C9278,'Schedule 3'!A:M,13,FALSE)</f>
        <v>Operational/Non-Service Expenses</v>
      </c>
      <c r="E9278">
        <v>100.5</v>
      </c>
      <c r="F9278" s="1">
        <v>43007</v>
      </c>
      <c r="G9278" t="s">
        <v>462</v>
      </c>
      <c r="H9278" t="s">
        <v>876</v>
      </c>
      <c r="K9278">
        <v>901792</v>
      </c>
      <c r="L9278">
        <v>282538</v>
      </c>
      <c r="Q9278" t="s">
        <v>1264</v>
      </c>
      <c r="U9278">
        <v>9</v>
      </c>
      <c r="V9278">
        <v>17</v>
      </c>
      <c r="X9278">
        <v>3006413</v>
      </c>
      <c r="Y9278" t="s">
        <v>65</v>
      </c>
      <c r="Z9278">
        <v>345</v>
      </c>
      <c r="AA9278" t="s">
        <v>755</v>
      </c>
      <c r="AB9278" t="s">
        <v>21</v>
      </c>
      <c r="AC9278">
        <v>1</v>
      </c>
    </row>
    <row r="9279" spans="1:29" x14ac:dyDescent="0.25">
      <c r="A9279">
        <v>345</v>
      </c>
      <c r="B9279">
        <v>345101</v>
      </c>
      <c r="C9279">
        <v>5490</v>
      </c>
      <c r="D9279" t="str">
        <f>VLOOKUP(C9279,'Schedule 3'!A:M,13,FALSE)</f>
        <v>Operational/Non-Service Expenses</v>
      </c>
      <c r="E9279">
        <v>174</v>
      </c>
      <c r="F9279" s="1">
        <v>43007</v>
      </c>
      <c r="G9279" t="s">
        <v>462</v>
      </c>
      <c r="H9279" t="s">
        <v>876</v>
      </c>
      <c r="K9279">
        <v>901792</v>
      </c>
      <c r="L9279">
        <v>282538</v>
      </c>
      <c r="Q9279" t="s">
        <v>1264</v>
      </c>
      <c r="U9279">
        <v>9</v>
      </c>
      <c r="V9279">
        <v>17</v>
      </c>
      <c r="X9279">
        <v>3006413</v>
      </c>
      <c r="Y9279" t="s">
        <v>65</v>
      </c>
      <c r="Z9279">
        <v>345</v>
      </c>
      <c r="AA9279" t="s">
        <v>755</v>
      </c>
      <c r="AB9279" t="s">
        <v>21</v>
      </c>
      <c r="AC9279">
        <v>2</v>
      </c>
    </row>
    <row r="9280" spans="1:29" x14ac:dyDescent="0.25">
      <c r="A9280">
        <v>345</v>
      </c>
      <c r="B9280">
        <v>345102</v>
      </c>
      <c r="C9280">
        <v>5480</v>
      </c>
      <c r="D9280" t="str">
        <f>VLOOKUP(C9280,'Schedule 3'!A:M,13,FALSE)</f>
        <v>Operational/Non-Service Expenses</v>
      </c>
      <c r="E9280">
        <v>511.45</v>
      </c>
      <c r="F9280" s="1">
        <v>43007</v>
      </c>
      <c r="G9280" t="s">
        <v>462</v>
      </c>
      <c r="H9280" t="s">
        <v>876</v>
      </c>
      <c r="K9280">
        <v>901793</v>
      </c>
      <c r="L9280">
        <v>282538</v>
      </c>
      <c r="Q9280" t="s">
        <v>1264</v>
      </c>
      <c r="U9280">
        <v>9</v>
      </c>
      <c r="V9280">
        <v>17</v>
      </c>
      <c r="X9280">
        <v>3006413</v>
      </c>
      <c r="Y9280" t="s">
        <v>65</v>
      </c>
      <c r="Z9280">
        <v>345</v>
      </c>
      <c r="AA9280" t="s">
        <v>755</v>
      </c>
      <c r="AB9280" t="s">
        <v>21</v>
      </c>
      <c r="AC9280">
        <v>1</v>
      </c>
    </row>
    <row r="9281" spans="1:29" x14ac:dyDescent="0.25">
      <c r="A9281">
        <v>345</v>
      </c>
      <c r="B9281">
        <v>345102</v>
      </c>
      <c r="C9281">
        <v>5490</v>
      </c>
      <c r="D9281" t="str">
        <f>VLOOKUP(C9281,'Schedule 3'!A:M,13,FALSE)</f>
        <v>Operational/Non-Service Expenses</v>
      </c>
      <c r="E9281">
        <v>276.25</v>
      </c>
      <c r="F9281" s="1">
        <v>43007</v>
      </c>
      <c r="G9281" t="s">
        <v>462</v>
      </c>
      <c r="H9281" t="s">
        <v>876</v>
      </c>
      <c r="K9281">
        <v>901793</v>
      </c>
      <c r="L9281">
        <v>282538</v>
      </c>
      <c r="Q9281" t="s">
        <v>1264</v>
      </c>
      <c r="U9281">
        <v>9</v>
      </c>
      <c r="V9281">
        <v>17</v>
      </c>
      <c r="X9281">
        <v>3006413</v>
      </c>
      <c r="Y9281" t="s">
        <v>65</v>
      </c>
      <c r="Z9281">
        <v>345</v>
      </c>
      <c r="AA9281" t="s">
        <v>755</v>
      </c>
      <c r="AB9281" t="s">
        <v>21</v>
      </c>
      <c r="AC9281">
        <v>2</v>
      </c>
    </row>
    <row r="9282" spans="1:29" x14ac:dyDescent="0.25">
      <c r="A9282">
        <v>345</v>
      </c>
      <c r="B9282">
        <v>345101</v>
      </c>
      <c r="C9282">
        <v>7555</v>
      </c>
      <c r="D9282" t="str">
        <f>VLOOKUP(C9282,'Schedule 3'!A:M,13,FALSE)</f>
        <v>Operational/Non-Service Expenses</v>
      </c>
      <c r="E9282">
        <v>231.21</v>
      </c>
      <c r="F9282" s="1">
        <v>43039</v>
      </c>
      <c r="G9282" t="s">
        <v>462</v>
      </c>
      <c r="H9282" t="s">
        <v>1297</v>
      </c>
      <c r="I9282" t="s">
        <v>1385</v>
      </c>
      <c r="K9282">
        <v>902117</v>
      </c>
      <c r="L9282">
        <v>282699</v>
      </c>
      <c r="Q9282" t="s">
        <v>1264</v>
      </c>
      <c r="U9282">
        <v>10</v>
      </c>
      <c r="V9282">
        <v>17</v>
      </c>
      <c r="X9282">
        <v>3008930</v>
      </c>
      <c r="Y9282" t="s">
        <v>65</v>
      </c>
      <c r="Z9282">
        <v>345</v>
      </c>
      <c r="AA9282" t="s">
        <v>755</v>
      </c>
      <c r="AB9282" t="s">
        <v>21</v>
      </c>
      <c r="AC9282">
        <v>1</v>
      </c>
    </row>
    <row r="9283" spans="1:29" x14ac:dyDescent="0.25">
      <c r="A9283">
        <v>345</v>
      </c>
      <c r="B9283">
        <v>345102</v>
      </c>
      <c r="C9283">
        <v>5895</v>
      </c>
      <c r="D9283" t="str">
        <f>VLOOKUP(C9283,'Schedule 3'!A:M,13,FALSE)</f>
        <v>Operational/Non-Service Expenses</v>
      </c>
      <c r="E9283">
        <v>20.89</v>
      </c>
      <c r="F9283" s="1">
        <v>43011</v>
      </c>
      <c r="G9283" t="s">
        <v>462</v>
      </c>
      <c r="H9283" t="s">
        <v>867</v>
      </c>
      <c r="K9283">
        <v>902178</v>
      </c>
      <c r="L9283">
        <v>282757</v>
      </c>
      <c r="Q9283" t="s">
        <v>1264</v>
      </c>
      <c r="U9283">
        <v>10</v>
      </c>
      <c r="V9283">
        <v>17</v>
      </c>
      <c r="X9283">
        <v>3029848</v>
      </c>
      <c r="Y9283" t="s">
        <v>65</v>
      </c>
      <c r="Z9283">
        <v>345</v>
      </c>
      <c r="AA9283" t="s">
        <v>755</v>
      </c>
      <c r="AB9283" t="s">
        <v>21</v>
      </c>
      <c r="AC9283">
        <v>1</v>
      </c>
    </row>
    <row r="9284" spans="1:29" x14ac:dyDescent="0.25">
      <c r="A9284">
        <v>345</v>
      </c>
      <c r="B9284">
        <v>345102</v>
      </c>
      <c r="C9284">
        <v>5900</v>
      </c>
      <c r="D9284" t="str">
        <f>VLOOKUP(C9284,'Schedule 3'!A:M,13,FALSE)</f>
        <v>Other Personnel Related Expenses</v>
      </c>
      <c r="E9284">
        <v>5</v>
      </c>
      <c r="F9284" s="1">
        <v>43011</v>
      </c>
      <c r="G9284" t="s">
        <v>462</v>
      </c>
      <c r="H9284" t="s">
        <v>867</v>
      </c>
      <c r="K9284">
        <v>902178</v>
      </c>
      <c r="L9284">
        <v>282757</v>
      </c>
      <c r="Q9284" t="s">
        <v>1264</v>
      </c>
      <c r="U9284">
        <v>10</v>
      </c>
      <c r="V9284">
        <v>17</v>
      </c>
      <c r="X9284">
        <v>3029848</v>
      </c>
      <c r="Y9284" t="s">
        <v>65</v>
      </c>
      <c r="Z9284">
        <v>345</v>
      </c>
      <c r="AA9284" t="s">
        <v>755</v>
      </c>
      <c r="AB9284" t="s">
        <v>21</v>
      </c>
      <c r="AC9284">
        <v>2</v>
      </c>
    </row>
    <row r="9285" spans="1:29" x14ac:dyDescent="0.25">
      <c r="A9285">
        <v>345</v>
      </c>
      <c r="B9285">
        <v>345102</v>
      </c>
      <c r="C9285">
        <v>5900</v>
      </c>
      <c r="D9285" t="str">
        <f>VLOOKUP(C9285,'Schedule 3'!A:M,13,FALSE)</f>
        <v>Other Personnel Related Expenses</v>
      </c>
      <c r="E9285">
        <v>8.5</v>
      </c>
      <c r="F9285" s="1">
        <v>43011</v>
      </c>
      <c r="G9285" t="s">
        <v>462</v>
      </c>
      <c r="H9285" t="s">
        <v>867</v>
      </c>
      <c r="K9285">
        <v>902178</v>
      </c>
      <c r="L9285">
        <v>282757</v>
      </c>
      <c r="Q9285" t="s">
        <v>1264</v>
      </c>
      <c r="U9285">
        <v>10</v>
      </c>
      <c r="V9285">
        <v>17</v>
      </c>
      <c r="X9285">
        <v>3029848</v>
      </c>
      <c r="Y9285" t="s">
        <v>65</v>
      </c>
      <c r="Z9285">
        <v>345</v>
      </c>
      <c r="AA9285" t="s">
        <v>755</v>
      </c>
      <c r="AB9285" t="s">
        <v>21</v>
      </c>
      <c r="AC9285">
        <v>3</v>
      </c>
    </row>
    <row r="9286" spans="1:29" x14ac:dyDescent="0.25">
      <c r="A9286">
        <v>345</v>
      </c>
      <c r="B9286">
        <v>345102</v>
      </c>
      <c r="C9286">
        <v>6090</v>
      </c>
      <c r="D9286" t="str">
        <f>VLOOKUP(C9286,'Schedule 3'!A:M,13,FALSE)</f>
        <v>Other Personnel Related Expenses</v>
      </c>
      <c r="E9286">
        <v>88.17</v>
      </c>
      <c r="F9286" s="1">
        <v>43011</v>
      </c>
      <c r="G9286" t="s">
        <v>462</v>
      </c>
      <c r="H9286" t="s">
        <v>867</v>
      </c>
      <c r="K9286">
        <v>902178</v>
      </c>
      <c r="L9286">
        <v>282757</v>
      </c>
      <c r="Q9286" t="s">
        <v>1264</v>
      </c>
      <c r="U9286">
        <v>10</v>
      </c>
      <c r="V9286">
        <v>17</v>
      </c>
      <c r="X9286">
        <v>3029848</v>
      </c>
      <c r="Y9286" t="s">
        <v>65</v>
      </c>
      <c r="Z9286">
        <v>345</v>
      </c>
      <c r="AA9286" t="s">
        <v>755</v>
      </c>
      <c r="AB9286" t="s">
        <v>21</v>
      </c>
      <c r="AC9286">
        <v>4</v>
      </c>
    </row>
    <row r="9287" spans="1:29" x14ac:dyDescent="0.25">
      <c r="A9287">
        <v>345</v>
      </c>
      <c r="B9287">
        <v>345102</v>
      </c>
      <c r="C9287">
        <v>5960</v>
      </c>
      <c r="D9287" t="str">
        <f>VLOOKUP(C9287,'Schedule 3'!A:M,13,FALSE)</f>
        <v>Other Personnel Related Expenses</v>
      </c>
      <c r="E9287">
        <v>51.8</v>
      </c>
      <c r="F9287" s="1">
        <v>43011</v>
      </c>
      <c r="G9287" t="s">
        <v>462</v>
      </c>
      <c r="H9287" t="s">
        <v>841</v>
      </c>
      <c r="K9287">
        <v>902224</v>
      </c>
      <c r="L9287">
        <v>282757</v>
      </c>
      <c r="Q9287" t="s">
        <v>1264</v>
      </c>
      <c r="U9287">
        <v>10</v>
      </c>
      <c r="V9287">
        <v>17</v>
      </c>
      <c r="X9287">
        <v>3004979</v>
      </c>
      <c r="Y9287" t="s">
        <v>65</v>
      </c>
      <c r="Z9287">
        <v>345</v>
      </c>
      <c r="AA9287" t="s">
        <v>755</v>
      </c>
      <c r="AB9287" t="s">
        <v>21</v>
      </c>
      <c r="AC9287">
        <v>1</v>
      </c>
    </row>
    <row r="9288" spans="1:29" x14ac:dyDescent="0.25">
      <c r="A9288">
        <v>345</v>
      </c>
      <c r="B9288">
        <v>345102</v>
      </c>
      <c r="C9288">
        <v>5960</v>
      </c>
      <c r="D9288" t="str">
        <f>VLOOKUP(C9288,'Schedule 3'!A:M,13,FALSE)</f>
        <v>Other Personnel Related Expenses</v>
      </c>
      <c r="E9288">
        <v>36.799999999999997</v>
      </c>
      <c r="F9288" s="1">
        <v>43011</v>
      </c>
      <c r="G9288" t="s">
        <v>462</v>
      </c>
      <c r="H9288" t="s">
        <v>841</v>
      </c>
      <c r="K9288">
        <v>902225</v>
      </c>
      <c r="L9288">
        <v>282757</v>
      </c>
      <c r="Q9288" t="s">
        <v>1264</v>
      </c>
      <c r="U9288">
        <v>10</v>
      </c>
      <c r="V9288">
        <v>17</v>
      </c>
      <c r="X9288">
        <v>3004979</v>
      </c>
      <c r="Y9288" t="s">
        <v>65</v>
      </c>
      <c r="Z9288">
        <v>345</v>
      </c>
      <c r="AA9288" t="s">
        <v>755</v>
      </c>
      <c r="AB9288" t="s">
        <v>21</v>
      </c>
      <c r="AC9288">
        <v>1</v>
      </c>
    </row>
    <row r="9289" spans="1:29" x14ac:dyDescent="0.25">
      <c r="A9289">
        <v>345</v>
      </c>
      <c r="B9289">
        <v>345102</v>
      </c>
      <c r="C9289">
        <v>6310</v>
      </c>
      <c r="D9289" t="str">
        <f>VLOOKUP(C9289,'Schedule 3'!A:M,13,FALSE)</f>
        <v>Operational/Non-Service Expenses</v>
      </c>
      <c r="E9289">
        <v>-73.540000000000006</v>
      </c>
      <c r="F9289" s="1">
        <v>43013</v>
      </c>
      <c r="G9289" t="s">
        <v>462</v>
      </c>
      <c r="H9289" t="s">
        <v>956</v>
      </c>
      <c r="K9289">
        <v>902247</v>
      </c>
      <c r="L9289">
        <v>282757</v>
      </c>
      <c r="P9289" t="s">
        <v>755</v>
      </c>
      <c r="Q9289" t="s">
        <v>1264</v>
      </c>
      <c r="U9289">
        <v>10</v>
      </c>
      <c r="V9289">
        <v>17</v>
      </c>
      <c r="X9289">
        <v>3015639</v>
      </c>
      <c r="Y9289" t="s">
        <v>65</v>
      </c>
      <c r="Z9289">
        <v>345</v>
      </c>
      <c r="AA9289" t="s">
        <v>755</v>
      </c>
      <c r="AB9289" t="s">
        <v>21</v>
      </c>
      <c r="AC9289">
        <v>1</v>
      </c>
    </row>
    <row r="9290" spans="1:29" x14ac:dyDescent="0.25">
      <c r="A9290">
        <v>345</v>
      </c>
      <c r="B9290">
        <v>345102</v>
      </c>
      <c r="C9290">
        <v>6310</v>
      </c>
      <c r="D9290" t="str">
        <f>VLOOKUP(C9290,'Schedule 3'!A:M,13,FALSE)</f>
        <v>Operational/Non-Service Expenses</v>
      </c>
      <c r="E9290">
        <v>73.540000000000006</v>
      </c>
      <c r="F9290" s="1">
        <v>43011</v>
      </c>
      <c r="G9290" t="s">
        <v>462</v>
      </c>
      <c r="H9290" t="s">
        <v>956</v>
      </c>
      <c r="K9290">
        <v>902247</v>
      </c>
      <c r="L9290">
        <v>282757</v>
      </c>
      <c r="P9290" t="s">
        <v>755</v>
      </c>
      <c r="Q9290" t="s">
        <v>1264</v>
      </c>
      <c r="U9290">
        <v>10</v>
      </c>
      <c r="V9290">
        <v>17</v>
      </c>
      <c r="X9290">
        <v>3015639</v>
      </c>
      <c r="Y9290" t="s">
        <v>65</v>
      </c>
      <c r="Z9290">
        <v>345</v>
      </c>
      <c r="AA9290" t="s">
        <v>755</v>
      </c>
      <c r="AB9290" t="s">
        <v>21</v>
      </c>
      <c r="AC9290">
        <v>1</v>
      </c>
    </row>
    <row r="9291" spans="1:29" x14ac:dyDescent="0.25">
      <c r="A9291">
        <v>345</v>
      </c>
      <c r="B9291">
        <v>345102</v>
      </c>
      <c r="C9291">
        <v>5490</v>
      </c>
      <c r="D9291" t="str">
        <f>VLOOKUP(C9291,'Schedule 3'!A:M,13,FALSE)</f>
        <v>Operational/Non-Service Expenses</v>
      </c>
      <c r="E9291">
        <v>160.13999999999999</v>
      </c>
      <c r="F9291" s="1">
        <v>43011</v>
      </c>
      <c r="G9291" t="s">
        <v>462</v>
      </c>
      <c r="H9291" t="s">
        <v>878</v>
      </c>
      <c r="K9291">
        <v>902265</v>
      </c>
      <c r="L9291">
        <v>282757</v>
      </c>
      <c r="Q9291" t="s">
        <v>1264</v>
      </c>
      <c r="U9291">
        <v>10</v>
      </c>
      <c r="V9291">
        <v>17</v>
      </c>
      <c r="X9291">
        <v>3000092</v>
      </c>
      <c r="Y9291" t="s">
        <v>65</v>
      </c>
      <c r="Z9291">
        <v>345</v>
      </c>
      <c r="AA9291" t="s">
        <v>755</v>
      </c>
      <c r="AB9291" t="s">
        <v>21</v>
      </c>
      <c r="AC9291">
        <v>1</v>
      </c>
    </row>
    <row r="9292" spans="1:29" x14ac:dyDescent="0.25">
      <c r="A9292">
        <v>345</v>
      </c>
      <c r="B9292">
        <v>345101</v>
      </c>
      <c r="C9292">
        <v>5895</v>
      </c>
      <c r="D9292" t="str">
        <f>VLOOKUP(C9292,'Schedule 3'!A:M,13,FALSE)</f>
        <v>Operational/Non-Service Expenses</v>
      </c>
      <c r="E9292">
        <v>14.3</v>
      </c>
      <c r="F9292" s="1">
        <v>43012</v>
      </c>
      <c r="G9292" t="s">
        <v>462</v>
      </c>
      <c r="H9292" t="s">
        <v>848</v>
      </c>
      <c r="K9292">
        <v>902631</v>
      </c>
      <c r="L9292">
        <v>282898</v>
      </c>
      <c r="Q9292" t="s">
        <v>1264</v>
      </c>
      <c r="U9292">
        <v>10</v>
      </c>
      <c r="V9292">
        <v>17</v>
      </c>
      <c r="X9292">
        <v>3049664</v>
      </c>
      <c r="Y9292" t="s">
        <v>65</v>
      </c>
      <c r="Z9292">
        <v>345</v>
      </c>
      <c r="AA9292" t="s">
        <v>755</v>
      </c>
      <c r="AB9292" t="s">
        <v>21</v>
      </c>
      <c r="AC9292">
        <v>1</v>
      </c>
    </row>
    <row r="9293" spans="1:29" x14ac:dyDescent="0.25">
      <c r="A9293">
        <v>345</v>
      </c>
      <c r="B9293">
        <v>345101</v>
      </c>
      <c r="C9293">
        <v>5860</v>
      </c>
      <c r="D9293" t="str">
        <f>VLOOKUP(C9293,'Schedule 3'!A:M,13,FALSE)</f>
        <v>Other Personnel Related Expenses</v>
      </c>
      <c r="E9293">
        <v>11.55</v>
      </c>
      <c r="F9293" s="1">
        <v>43012</v>
      </c>
      <c r="G9293" t="s">
        <v>462</v>
      </c>
      <c r="H9293" t="s">
        <v>848</v>
      </c>
      <c r="K9293">
        <v>902631</v>
      </c>
      <c r="L9293">
        <v>282898</v>
      </c>
      <c r="Q9293" t="s">
        <v>1264</v>
      </c>
      <c r="U9293">
        <v>10</v>
      </c>
      <c r="V9293">
        <v>17</v>
      </c>
      <c r="X9293">
        <v>3049664</v>
      </c>
      <c r="Y9293" t="s">
        <v>65</v>
      </c>
      <c r="Z9293">
        <v>345</v>
      </c>
      <c r="AA9293" t="s">
        <v>755</v>
      </c>
      <c r="AB9293" t="s">
        <v>21</v>
      </c>
      <c r="AC9293">
        <v>2</v>
      </c>
    </row>
    <row r="9294" spans="1:29" x14ac:dyDescent="0.25">
      <c r="A9294">
        <v>345</v>
      </c>
      <c r="B9294">
        <v>345101</v>
      </c>
      <c r="C9294">
        <v>5895</v>
      </c>
      <c r="D9294" t="str">
        <f>VLOOKUP(C9294,'Schedule 3'!A:M,13,FALSE)</f>
        <v>Operational/Non-Service Expenses</v>
      </c>
      <c r="E9294">
        <v>14.3</v>
      </c>
      <c r="F9294" s="1">
        <v>43012</v>
      </c>
      <c r="G9294" t="s">
        <v>462</v>
      </c>
      <c r="H9294" t="s">
        <v>848</v>
      </c>
      <c r="K9294">
        <v>902632</v>
      </c>
      <c r="L9294">
        <v>282898</v>
      </c>
      <c r="Q9294" t="s">
        <v>1264</v>
      </c>
      <c r="U9294">
        <v>10</v>
      </c>
      <c r="V9294">
        <v>17</v>
      </c>
      <c r="X9294">
        <v>3049664</v>
      </c>
      <c r="Y9294" t="s">
        <v>65</v>
      </c>
      <c r="Z9294">
        <v>345</v>
      </c>
      <c r="AA9294" t="s">
        <v>755</v>
      </c>
      <c r="AB9294" t="s">
        <v>21</v>
      </c>
      <c r="AC9294">
        <v>1</v>
      </c>
    </row>
    <row r="9295" spans="1:29" x14ac:dyDescent="0.25">
      <c r="A9295">
        <v>345</v>
      </c>
      <c r="B9295">
        <v>345101</v>
      </c>
      <c r="C9295">
        <v>5860</v>
      </c>
      <c r="D9295" t="str">
        <f>VLOOKUP(C9295,'Schedule 3'!A:M,13,FALSE)</f>
        <v>Other Personnel Related Expenses</v>
      </c>
      <c r="E9295">
        <v>7.37</v>
      </c>
      <c r="F9295" s="1">
        <v>43012</v>
      </c>
      <c r="G9295" t="s">
        <v>462</v>
      </c>
      <c r="H9295" t="s">
        <v>848</v>
      </c>
      <c r="K9295">
        <v>902632</v>
      </c>
      <c r="L9295">
        <v>282898</v>
      </c>
      <c r="Q9295" t="s">
        <v>1264</v>
      </c>
      <c r="U9295">
        <v>10</v>
      </c>
      <c r="V9295">
        <v>17</v>
      </c>
      <c r="X9295">
        <v>3049664</v>
      </c>
      <c r="Y9295" t="s">
        <v>65</v>
      </c>
      <c r="Z9295">
        <v>345</v>
      </c>
      <c r="AA9295" t="s">
        <v>755</v>
      </c>
      <c r="AB9295" t="s">
        <v>21</v>
      </c>
      <c r="AC9295">
        <v>2</v>
      </c>
    </row>
    <row r="9296" spans="1:29" x14ac:dyDescent="0.25">
      <c r="A9296">
        <v>345</v>
      </c>
      <c r="B9296">
        <v>345102</v>
      </c>
      <c r="C9296">
        <v>6360</v>
      </c>
      <c r="D9296" t="str">
        <f>VLOOKUP(C9296,'Schedule 3'!A:M,13,FALSE)</f>
        <v>Operational/Non-Service Expenses</v>
      </c>
      <c r="E9296">
        <v>52.99</v>
      </c>
      <c r="F9296" s="1">
        <v>43012</v>
      </c>
      <c r="G9296" t="s">
        <v>462</v>
      </c>
      <c r="H9296" t="s">
        <v>903</v>
      </c>
      <c r="K9296">
        <v>902648</v>
      </c>
      <c r="L9296">
        <v>282898</v>
      </c>
      <c r="Q9296" t="s">
        <v>1264</v>
      </c>
      <c r="U9296">
        <v>10</v>
      </c>
      <c r="V9296">
        <v>17</v>
      </c>
      <c r="X9296">
        <v>3043997</v>
      </c>
      <c r="Y9296" t="s">
        <v>65</v>
      </c>
      <c r="Z9296">
        <v>345</v>
      </c>
      <c r="AA9296" t="s">
        <v>755</v>
      </c>
      <c r="AB9296" t="s">
        <v>21</v>
      </c>
      <c r="AC9296">
        <v>1</v>
      </c>
    </row>
    <row r="9297" spans="1:29" x14ac:dyDescent="0.25">
      <c r="A9297">
        <v>345</v>
      </c>
      <c r="B9297">
        <v>345102</v>
      </c>
      <c r="C9297">
        <v>5740</v>
      </c>
      <c r="D9297" t="str">
        <f>VLOOKUP(C9297,'Schedule 3'!A:M,13,FALSE)</f>
        <v>Other Personnel Related Expenses</v>
      </c>
      <c r="E9297">
        <v>52.99</v>
      </c>
      <c r="F9297" s="1">
        <v>43012</v>
      </c>
      <c r="G9297" t="s">
        <v>462</v>
      </c>
      <c r="H9297" t="s">
        <v>903</v>
      </c>
      <c r="K9297">
        <v>902648</v>
      </c>
      <c r="L9297">
        <v>282898</v>
      </c>
      <c r="Q9297" t="s">
        <v>1264</v>
      </c>
      <c r="U9297">
        <v>10</v>
      </c>
      <c r="V9297">
        <v>17</v>
      </c>
      <c r="X9297">
        <v>3043997</v>
      </c>
      <c r="Y9297" t="s">
        <v>65</v>
      </c>
      <c r="Z9297">
        <v>345</v>
      </c>
      <c r="AA9297" t="s">
        <v>755</v>
      </c>
      <c r="AB9297" t="s">
        <v>21</v>
      </c>
      <c r="AC9297">
        <v>2</v>
      </c>
    </row>
    <row r="9298" spans="1:29" x14ac:dyDescent="0.25">
      <c r="A9298">
        <v>345</v>
      </c>
      <c r="B9298">
        <v>345102</v>
      </c>
      <c r="C9298">
        <v>5895</v>
      </c>
      <c r="D9298" t="str">
        <f>VLOOKUP(C9298,'Schedule 3'!A:M,13,FALSE)</f>
        <v>Operational/Non-Service Expenses</v>
      </c>
      <c r="E9298">
        <v>84.97</v>
      </c>
      <c r="F9298" s="1">
        <v>43012</v>
      </c>
      <c r="G9298" t="s">
        <v>462</v>
      </c>
      <c r="H9298" t="s">
        <v>850</v>
      </c>
      <c r="K9298">
        <v>902865</v>
      </c>
      <c r="L9298">
        <v>283015</v>
      </c>
      <c r="Q9298" t="s">
        <v>1264</v>
      </c>
      <c r="U9298">
        <v>10</v>
      </c>
      <c r="V9298">
        <v>17</v>
      </c>
      <c r="X9298">
        <v>3000067</v>
      </c>
      <c r="Y9298" t="s">
        <v>65</v>
      </c>
      <c r="Z9298">
        <v>345</v>
      </c>
      <c r="AA9298" t="s">
        <v>755</v>
      </c>
      <c r="AB9298" t="s">
        <v>21</v>
      </c>
      <c r="AC9298">
        <v>1</v>
      </c>
    </row>
    <row r="9299" spans="1:29" x14ac:dyDescent="0.25">
      <c r="A9299">
        <v>345</v>
      </c>
      <c r="B9299">
        <v>345101</v>
      </c>
      <c r="C9299">
        <v>5955</v>
      </c>
      <c r="D9299" t="str">
        <f>VLOOKUP(C9299,'Schedule 3'!A:M,13,FALSE)</f>
        <v>Other Personnel Related Expenses</v>
      </c>
      <c r="E9299">
        <v>150</v>
      </c>
      <c r="F9299" s="1">
        <v>43013</v>
      </c>
      <c r="G9299" t="s">
        <v>462</v>
      </c>
      <c r="H9299" t="s">
        <v>913</v>
      </c>
      <c r="K9299">
        <v>903176</v>
      </c>
      <c r="L9299">
        <v>283055</v>
      </c>
      <c r="Q9299" t="s">
        <v>1264</v>
      </c>
      <c r="U9299">
        <v>10</v>
      </c>
      <c r="V9299">
        <v>17</v>
      </c>
      <c r="X9299">
        <v>3006948</v>
      </c>
      <c r="Y9299" t="s">
        <v>65</v>
      </c>
      <c r="Z9299">
        <v>345</v>
      </c>
      <c r="AA9299" t="s">
        <v>755</v>
      </c>
      <c r="AB9299" t="s">
        <v>21</v>
      </c>
      <c r="AC9299">
        <v>1</v>
      </c>
    </row>
    <row r="9300" spans="1:29" x14ac:dyDescent="0.25">
      <c r="A9300">
        <v>345</v>
      </c>
      <c r="B9300">
        <v>345101</v>
      </c>
      <c r="C9300">
        <v>5955</v>
      </c>
      <c r="D9300" t="str">
        <f>VLOOKUP(C9300,'Schedule 3'!A:M,13,FALSE)</f>
        <v>Other Personnel Related Expenses</v>
      </c>
      <c r="E9300">
        <v>150</v>
      </c>
      <c r="F9300" s="1">
        <v>43013</v>
      </c>
      <c r="G9300" t="s">
        <v>462</v>
      </c>
      <c r="H9300" t="s">
        <v>913</v>
      </c>
      <c r="K9300">
        <v>903178</v>
      </c>
      <c r="L9300">
        <v>283055</v>
      </c>
      <c r="Q9300" t="s">
        <v>1264</v>
      </c>
      <c r="U9300">
        <v>10</v>
      </c>
      <c r="V9300">
        <v>17</v>
      </c>
      <c r="X9300">
        <v>3006948</v>
      </c>
      <c r="Y9300" t="s">
        <v>65</v>
      </c>
      <c r="Z9300">
        <v>345</v>
      </c>
      <c r="AA9300" t="s">
        <v>755</v>
      </c>
      <c r="AB9300" t="s">
        <v>21</v>
      </c>
      <c r="AC9300">
        <v>1</v>
      </c>
    </row>
    <row r="9301" spans="1:29" x14ac:dyDescent="0.25">
      <c r="A9301">
        <v>345</v>
      </c>
      <c r="B9301">
        <v>345102</v>
      </c>
      <c r="C9301">
        <v>6310</v>
      </c>
      <c r="D9301" t="str">
        <f>VLOOKUP(C9301,'Schedule 3'!A:M,13,FALSE)</f>
        <v>Operational/Non-Service Expenses</v>
      </c>
      <c r="E9301">
        <v>73.540000000000006</v>
      </c>
      <c r="F9301" s="1">
        <v>43013</v>
      </c>
      <c r="G9301" t="s">
        <v>462</v>
      </c>
      <c r="H9301" t="s">
        <v>881</v>
      </c>
      <c r="K9301">
        <v>903293</v>
      </c>
      <c r="L9301">
        <v>283133</v>
      </c>
      <c r="Q9301" t="s">
        <v>1264</v>
      </c>
      <c r="U9301">
        <v>10</v>
      </c>
      <c r="V9301">
        <v>17</v>
      </c>
      <c r="X9301">
        <v>3014539</v>
      </c>
      <c r="Y9301" t="s">
        <v>65</v>
      </c>
      <c r="Z9301">
        <v>345</v>
      </c>
      <c r="AA9301" t="s">
        <v>755</v>
      </c>
      <c r="AB9301" t="s">
        <v>21</v>
      </c>
      <c r="AC9301">
        <v>1</v>
      </c>
    </row>
    <row r="9302" spans="1:29" x14ac:dyDescent="0.25">
      <c r="A9302">
        <v>345</v>
      </c>
      <c r="B9302">
        <v>345102</v>
      </c>
      <c r="C9302">
        <v>6260</v>
      </c>
      <c r="D9302" t="str">
        <f>VLOOKUP(C9302,'Schedule 3'!A:M,13,FALSE)</f>
        <v>Operational/Non-Service Expenses</v>
      </c>
      <c r="E9302">
        <v>171.5</v>
      </c>
      <c r="F9302" s="1">
        <v>43017</v>
      </c>
      <c r="G9302" t="s">
        <v>462</v>
      </c>
      <c r="H9302" t="s">
        <v>851</v>
      </c>
      <c r="K9302">
        <v>903932</v>
      </c>
      <c r="L9302">
        <v>283371</v>
      </c>
      <c r="Q9302" t="s">
        <v>1264</v>
      </c>
      <c r="U9302">
        <v>10</v>
      </c>
      <c r="V9302">
        <v>17</v>
      </c>
      <c r="X9302">
        <v>3000863</v>
      </c>
      <c r="Y9302" t="s">
        <v>65</v>
      </c>
      <c r="Z9302">
        <v>345</v>
      </c>
      <c r="AA9302" t="s">
        <v>755</v>
      </c>
      <c r="AB9302" t="s">
        <v>21</v>
      </c>
      <c r="AC9302">
        <v>1</v>
      </c>
    </row>
    <row r="9303" spans="1:29" x14ac:dyDescent="0.25">
      <c r="A9303">
        <v>345</v>
      </c>
      <c r="B9303">
        <v>345102</v>
      </c>
      <c r="C9303">
        <v>6255</v>
      </c>
      <c r="D9303" t="str">
        <f>VLOOKUP(C9303,'Schedule 3'!A:M,13,FALSE)</f>
        <v>Operational/Non-Service Expenses</v>
      </c>
      <c r="E9303">
        <v>111</v>
      </c>
      <c r="F9303" s="1">
        <v>43017</v>
      </c>
      <c r="G9303" t="s">
        <v>462</v>
      </c>
      <c r="H9303" t="s">
        <v>571</v>
      </c>
      <c r="K9303">
        <v>903942</v>
      </c>
      <c r="L9303">
        <v>283371</v>
      </c>
      <c r="Q9303" t="s">
        <v>1264</v>
      </c>
      <c r="U9303">
        <v>10</v>
      </c>
      <c r="V9303">
        <v>17</v>
      </c>
      <c r="X9303">
        <v>3004977</v>
      </c>
      <c r="Y9303" t="s">
        <v>65</v>
      </c>
      <c r="Z9303">
        <v>345</v>
      </c>
      <c r="AA9303" t="s">
        <v>755</v>
      </c>
      <c r="AB9303" t="s">
        <v>21</v>
      </c>
      <c r="AC9303">
        <v>1</v>
      </c>
    </row>
    <row r="9304" spans="1:29" x14ac:dyDescent="0.25">
      <c r="A9304">
        <v>345</v>
      </c>
      <c r="B9304">
        <v>345102</v>
      </c>
      <c r="C9304">
        <v>6255</v>
      </c>
      <c r="D9304" t="str">
        <f>VLOOKUP(C9304,'Schedule 3'!A:M,13,FALSE)</f>
        <v>Operational/Non-Service Expenses</v>
      </c>
      <c r="E9304">
        <v>190</v>
      </c>
      <c r="F9304" s="1">
        <v>43017</v>
      </c>
      <c r="G9304" t="s">
        <v>462</v>
      </c>
      <c r="H9304" t="s">
        <v>571</v>
      </c>
      <c r="K9304">
        <v>903943</v>
      </c>
      <c r="L9304">
        <v>283371</v>
      </c>
      <c r="Q9304" t="s">
        <v>1264</v>
      </c>
      <c r="U9304">
        <v>10</v>
      </c>
      <c r="V9304">
        <v>17</v>
      </c>
      <c r="X9304">
        <v>3004977</v>
      </c>
      <c r="Y9304" t="s">
        <v>65</v>
      </c>
      <c r="Z9304">
        <v>345</v>
      </c>
      <c r="AA9304" t="s">
        <v>755</v>
      </c>
      <c r="AB9304" t="s">
        <v>21</v>
      </c>
      <c r="AC9304">
        <v>1</v>
      </c>
    </row>
    <row r="9305" spans="1:29" x14ac:dyDescent="0.25">
      <c r="A9305">
        <v>345</v>
      </c>
      <c r="B9305">
        <v>345102</v>
      </c>
      <c r="C9305">
        <v>6255</v>
      </c>
      <c r="D9305" t="str">
        <f>VLOOKUP(C9305,'Schedule 3'!A:M,13,FALSE)</f>
        <v>Operational/Non-Service Expenses</v>
      </c>
      <c r="E9305">
        <v>16</v>
      </c>
      <c r="F9305" s="1">
        <v>43017</v>
      </c>
      <c r="G9305" t="s">
        <v>462</v>
      </c>
      <c r="H9305" t="s">
        <v>571</v>
      </c>
      <c r="K9305">
        <v>903944</v>
      </c>
      <c r="L9305">
        <v>283371</v>
      </c>
      <c r="Q9305" t="s">
        <v>1264</v>
      </c>
      <c r="U9305">
        <v>10</v>
      </c>
      <c r="V9305">
        <v>17</v>
      </c>
      <c r="X9305">
        <v>3004977</v>
      </c>
      <c r="Y9305" t="s">
        <v>65</v>
      </c>
      <c r="Z9305">
        <v>345</v>
      </c>
      <c r="AA9305" t="s">
        <v>755</v>
      </c>
      <c r="AB9305" t="s">
        <v>21</v>
      </c>
      <c r="AC9305">
        <v>1</v>
      </c>
    </row>
    <row r="9306" spans="1:29" x14ac:dyDescent="0.25">
      <c r="A9306">
        <v>345</v>
      </c>
      <c r="B9306">
        <v>345102</v>
      </c>
      <c r="C9306">
        <v>6255</v>
      </c>
      <c r="D9306" t="str">
        <f>VLOOKUP(C9306,'Schedule 3'!A:M,13,FALSE)</f>
        <v>Operational/Non-Service Expenses</v>
      </c>
      <c r="E9306">
        <v>176</v>
      </c>
      <c r="F9306" s="1">
        <v>43017</v>
      </c>
      <c r="G9306" t="s">
        <v>462</v>
      </c>
      <c r="H9306" t="s">
        <v>571</v>
      </c>
      <c r="K9306">
        <v>903945</v>
      </c>
      <c r="L9306">
        <v>283371</v>
      </c>
      <c r="Q9306" t="s">
        <v>1264</v>
      </c>
      <c r="U9306">
        <v>10</v>
      </c>
      <c r="V9306">
        <v>17</v>
      </c>
      <c r="X9306">
        <v>3004977</v>
      </c>
      <c r="Y9306" t="s">
        <v>65</v>
      </c>
      <c r="Z9306">
        <v>345</v>
      </c>
      <c r="AA9306" t="s">
        <v>755</v>
      </c>
      <c r="AB9306" t="s">
        <v>21</v>
      </c>
      <c r="AC9306">
        <v>1</v>
      </c>
    </row>
    <row r="9307" spans="1:29" x14ac:dyDescent="0.25">
      <c r="A9307">
        <v>345</v>
      </c>
      <c r="B9307">
        <v>345102</v>
      </c>
      <c r="C9307">
        <v>6255</v>
      </c>
      <c r="D9307" t="str">
        <f>VLOOKUP(C9307,'Schedule 3'!A:M,13,FALSE)</f>
        <v>Operational/Non-Service Expenses</v>
      </c>
      <c r="E9307">
        <v>145</v>
      </c>
      <c r="F9307" s="1">
        <v>43017</v>
      </c>
      <c r="G9307" t="s">
        <v>462</v>
      </c>
      <c r="H9307" t="s">
        <v>571</v>
      </c>
      <c r="K9307">
        <v>903946</v>
      </c>
      <c r="L9307">
        <v>283371</v>
      </c>
      <c r="Q9307" t="s">
        <v>1264</v>
      </c>
      <c r="U9307">
        <v>10</v>
      </c>
      <c r="V9307">
        <v>17</v>
      </c>
      <c r="X9307">
        <v>3004977</v>
      </c>
      <c r="Y9307" t="s">
        <v>65</v>
      </c>
      <c r="Z9307">
        <v>345</v>
      </c>
      <c r="AA9307" t="s">
        <v>755</v>
      </c>
      <c r="AB9307" t="s">
        <v>21</v>
      </c>
      <c r="AC9307">
        <v>1</v>
      </c>
    </row>
    <row r="9308" spans="1:29" x14ac:dyDescent="0.25">
      <c r="A9308">
        <v>345</v>
      </c>
      <c r="B9308">
        <v>345102</v>
      </c>
      <c r="C9308">
        <v>6255</v>
      </c>
      <c r="D9308" t="str">
        <f>VLOOKUP(C9308,'Schedule 3'!A:M,13,FALSE)</f>
        <v>Operational/Non-Service Expenses</v>
      </c>
      <c r="E9308">
        <v>15</v>
      </c>
      <c r="F9308" s="1">
        <v>43017</v>
      </c>
      <c r="G9308" t="s">
        <v>462</v>
      </c>
      <c r="H9308" t="s">
        <v>571</v>
      </c>
      <c r="K9308">
        <v>903947</v>
      </c>
      <c r="L9308">
        <v>283371</v>
      </c>
      <c r="Q9308" t="s">
        <v>1264</v>
      </c>
      <c r="U9308">
        <v>10</v>
      </c>
      <c r="V9308">
        <v>17</v>
      </c>
      <c r="X9308">
        <v>3004977</v>
      </c>
      <c r="Y9308" t="s">
        <v>65</v>
      </c>
      <c r="Z9308">
        <v>345</v>
      </c>
      <c r="AA9308" t="s">
        <v>755</v>
      </c>
      <c r="AB9308" t="s">
        <v>21</v>
      </c>
      <c r="AC9308">
        <v>1</v>
      </c>
    </row>
    <row r="9309" spans="1:29" x14ac:dyDescent="0.25">
      <c r="A9309">
        <v>345</v>
      </c>
      <c r="B9309">
        <v>345102</v>
      </c>
      <c r="C9309">
        <v>5480</v>
      </c>
      <c r="D9309" t="str">
        <f>VLOOKUP(C9309,'Schedule 3'!A:M,13,FALSE)</f>
        <v>Operational/Non-Service Expenses</v>
      </c>
      <c r="E9309">
        <v>241.25</v>
      </c>
      <c r="F9309" s="1">
        <v>43017</v>
      </c>
      <c r="G9309" t="s">
        <v>462</v>
      </c>
      <c r="H9309" t="s">
        <v>876</v>
      </c>
      <c r="K9309">
        <v>903960</v>
      </c>
      <c r="L9309">
        <v>283390</v>
      </c>
      <c r="Q9309" t="s">
        <v>1264</v>
      </c>
      <c r="U9309">
        <v>10</v>
      </c>
      <c r="V9309">
        <v>17</v>
      </c>
      <c r="X9309">
        <v>3006413</v>
      </c>
      <c r="Y9309" t="s">
        <v>65</v>
      </c>
      <c r="Z9309">
        <v>345</v>
      </c>
      <c r="AA9309" t="s">
        <v>755</v>
      </c>
      <c r="AB9309" t="s">
        <v>21</v>
      </c>
      <c r="AC9309">
        <v>1</v>
      </c>
    </row>
    <row r="9310" spans="1:29" x14ac:dyDescent="0.25">
      <c r="A9310">
        <v>345</v>
      </c>
      <c r="B9310">
        <v>345102</v>
      </c>
      <c r="C9310">
        <v>5490</v>
      </c>
      <c r="D9310" t="str">
        <f>VLOOKUP(C9310,'Schedule 3'!A:M,13,FALSE)</f>
        <v>Operational/Non-Service Expenses</v>
      </c>
      <c r="E9310">
        <v>381.75</v>
      </c>
      <c r="F9310" s="1">
        <v>43017</v>
      </c>
      <c r="G9310" t="s">
        <v>462</v>
      </c>
      <c r="H9310" t="s">
        <v>876</v>
      </c>
      <c r="K9310">
        <v>903960</v>
      </c>
      <c r="L9310">
        <v>283390</v>
      </c>
      <c r="Q9310" t="s">
        <v>1264</v>
      </c>
      <c r="U9310">
        <v>10</v>
      </c>
      <c r="V9310">
        <v>17</v>
      </c>
      <c r="X9310">
        <v>3006413</v>
      </c>
      <c r="Y9310" t="s">
        <v>65</v>
      </c>
      <c r="Z9310">
        <v>345</v>
      </c>
      <c r="AA9310" t="s">
        <v>755</v>
      </c>
      <c r="AB9310" t="s">
        <v>21</v>
      </c>
      <c r="AC9310">
        <v>2</v>
      </c>
    </row>
    <row r="9311" spans="1:29" x14ac:dyDescent="0.25">
      <c r="A9311">
        <v>345</v>
      </c>
      <c r="B9311">
        <v>345102</v>
      </c>
      <c r="C9311">
        <v>6285</v>
      </c>
      <c r="D9311" t="str">
        <f>VLOOKUP(C9311,'Schedule 3'!A:M,13,FALSE)</f>
        <v>Operational/Non-Service Expenses</v>
      </c>
      <c r="E9311">
        <v>9.5399999999999991</v>
      </c>
      <c r="F9311" s="1">
        <v>43017</v>
      </c>
      <c r="G9311" t="s">
        <v>462</v>
      </c>
      <c r="H9311" t="s">
        <v>1275</v>
      </c>
      <c r="K9311">
        <v>903973</v>
      </c>
      <c r="L9311">
        <v>283390</v>
      </c>
      <c r="Q9311" t="s">
        <v>1264</v>
      </c>
      <c r="U9311">
        <v>10</v>
      </c>
      <c r="V9311">
        <v>17</v>
      </c>
      <c r="X9311">
        <v>3004989</v>
      </c>
      <c r="Y9311" t="s">
        <v>65</v>
      </c>
      <c r="Z9311">
        <v>345</v>
      </c>
      <c r="AA9311" t="s">
        <v>755</v>
      </c>
      <c r="AB9311" t="s">
        <v>21</v>
      </c>
      <c r="AC9311">
        <v>1</v>
      </c>
    </row>
    <row r="9312" spans="1:29" x14ac:dyDescent="0.25">
      <c r="A9312">
        <v>345</v>
      </c>
      <c r="B9312">
        <v>345101</v>
      </c>
      <c r="C9312">
        <v>5965</v>
      </c>
      <c r="D9312" t="str">
        <f>VLOOKUP(C9312,'Schedule 3'!A:M,13,FALSE)</f>
        <v>Other Personnel Related Expenses</v>
      </c>
      <c r="E9312">
        <v>70</v>
      </c>
      <c r="F9312" s="1">
        <v>43017</v>
      </c>
      <c r="G9312" t="s">
        <v>462</v>
      </c>
      <c r="H9312" t="s">
        <v>1276</v>
      </c>
      <c r="K9312">
        <v>903975</v>
      </c>
      <c r="L9312">
        <v>283390</v>
      </c>
      <c r="Q9312" t="s">
        <v>1264</v>
      </c>
      <c r="U9312">
        <v>10</v>
      </c>
      <c r="V9312">
        <v>17</v>
      </c>
      <c r="X9312">
        <v>3008509</v>
      </c>
      <c r="Y9312" t="s">
        <v>65</v>
      </c>
      <c r="Z9312">
        <v>345</v>
      </c>
      <c r="AA9312" t="s">
        <v>755</v>
      </c>
      <c r="AB9312" t="s">
        <v>21</v>
      </c>
      <c r="AC9312">
        <v>1</v>
      </c>
    </row>
    <row r="9313" spans="1:29" x14ac:dyDescent="0.25">
      <c r="A9313">
        <v>345</v>
      </c>
      <c r="B9313">
        <v>345103</v>
      </c>
      <c r="C9313">
        <v>5940</v>
      </c>
      <c r="D9313" t="str">
        <f>VLOOKUP(C9313,'Schedule 3'!A:M,13,FALSE)</f>
        <v>Other Personnel Related Expenses</v>
      </c>
      <c r="E9313">
        <v>24.1</v>
      </c>
      <c r="F9313" s="1">
        <v>43017</v>
      </c>
      <c r="G9313" t="s">
        <v>462</v>
      </c>
      <c r="H9313" t="s">
        <v>1381</v>
      </c>
      <c r="K9313">
        <v>903977</v>
      </c>
      <c r="L9313">
        <v>283390</v>
      </c>
      <c r="Q9313" t="s">
        <v>1264</v>
      </c>
      <c r="U9313">
        <v>10</v>
      </c>
      <c r="V9313">
        <v>17</v>
      </c>
      <c r="X9313">
        <v>3004837</v>
      </c>
      <c r="Y9313" t="s">
        <v>65</v>
      </c>
      <c r="Z9313">
        <v>345</v>
      </c>
      <c r="AA9313" t="s">
        <v>755</v>
      </c>
      <c r="AB9313" t="s">
        <v>21</v>
      </c>
      <c r="AC9313">
        <v>1</v>
      </c>
    </row>
    <row r="9314" spans="1:29" x14ac:dyDescent="0.25">
      <c r="A9314">
        <v>345</v>
      </c>
      <c r="B9314">
        <v>345103</v>
      </c>
      <c r="C9314">
        <v>5940</v>
      </c>
      <c r="D9314" t="str">
        <f>VLOOKUP(C9314,'Schedule 3'!A:M,13,FALSE)</f>
        <v>Other Personnel Related Expenses</v>
      </c>
      <c r="E9314">
        <v>26.94</v>
      </c>
      <c r="F9314" s="1">
        <v>43017</v>
      </c>
      <c r="G9314" t="s">
        <v>462</v>
      </c>
      <c r="H9314" t="s">
        <v>1381</v>
      </c>
      <c r="K9314">
        <v>903978</v>
      </c>
      <c r="L9314">
        <v>283390</v>
      </c>
      <c r="Q9314" t="s">
        <v>1264</v>
      </c>
      <c r="U9314">
        <v>10</v>
      </c>
      <c r="V9314">
        <v>17</v>
      </c>
      <c r="X9314">
        <v>3004837</v>
      </c>
      <c r="Y9314" t="s">
        <v>65</v>
      </c>
      <c r="Z9314">
        <v>345</v>
      </c>
      <c r="AA9314" t="s">
        <v>755</v>
      </c>
      <c r="AB9314" t="s">
        <v>21</v>
      </c>
      <c r="AC9314">
        <v>1</v>
      </c>
    </row>
    <row r="9315" spans="1:29" x14ac:dyDescent="0.25">
      <c r="A9315">
        <v>345</v>
      </c>
      <c r="B9315">
        <v>345101</v>
      </c>
      <c r="C9315">
        <v>5940</v>
      </c>
      <c r="D9315" t="str">
        <f>VLOOKUP(C9315,'Schedule 3'!A:M,13,FALSE)</f>
        <v>Other Personnel Related Expenses</v>
      </c>
      <c r="E9315">
        <v>11.85</v>
      </c>
      <c r="F9315" s="1">
        <v>43017</v>
      </c>
      <c r="G9315" t="s">
        <v>462</v>
      </c>
      <c r="H9315" t="s">
        <v>1381</v>
      </c>
      <c r="K9315">
        <v>903979</v>
      </c>
      <c r="L9315">
        <v>283390</v>
      </c>
      <c r="Q9315" t="s">
        <v>1264</v>
      </c>
      <c r="U9315">
        <v>10</v>
      </c>
      <c r="V9315">
        <v>17</v>
      </c>
      <c r="X9315">
        <v>3004837</v>
      </c>
      <c r="Y9315" t="s">
        <v>65</v>
      </c>
      <c r="Z9315">
        <v>345</v>
      </c>
      <c r="AA9315" t="s">
        <v>755</v>
      </c>
      <c r="AB9315" t="s">
        <v>21</v>
      </c>
      <c r="AC9315">
        <v>1</v>
      </c>
    </row>
    <row r="9316" spans="1:29" x14ac:dyDescent="0.25">
      <c r="A9316">
        <v>345</v>
      </c>
      <c r="B9316">
        <v>345103</v>
      </c>
      <c r="C9316">
        <v>5935</v>
      </c>
      <c r="D9316" t="str">
        <f>VLOOKUP(C9316,'Schedule 3'!A:M,13,FALSE)</f>
        <v>Other Personnel Related Expenses</v>
      </c>
      <c r="E9316">
        <v>16.02</v>
      </c>
      <c r="F9316" s="1">
        <v>43019</v>
      </c>
      <c r="G9316" t="s">
        <v>462</v>
      </c>
      <c r="H9316" t="s">
        <v>1273</v>
      </c>
      <c r="I9316" t="s">
        <v>1386</v>
      </c>
      <c r="K9316">
        <v>904727</v>
      </c>
      <c r="L9316">
        <v>283667</v>
      </c>
      <c r="Q9316" t="s">
        <v>1264</v>
      </c>
      <c r="U9316">
        <v>10</v>
      </c>
      <c r="V9316">
        <v>17</v>
      </c>
      <c r="X9316">
        <v>3008722</v>
      </c>
      <c r="Y9316" t="s">
        <v>65</v>
      </c>
      <c r="Z9316">
        <v>345</v>
      </c>
      <c r="AA9316" t="s">
        <v>755</v>
      </c>
      <c r="AB9316" t="s">
        <v>21</v>
      </c>
      <c r="AC9316">
        <v>1</v>
      </c>
    </row>
    <row r="9317" spans="1:29" x14ac:dyDescent="0.25">
      <c r="A9317">
        <v>345</v>
      </c>
      <c r="B9317">
        <v>345101</v>
      </c>
      <c r="C9317">
        <v>5970</v>
      </c>
      <c r="D9317" t="str">
        <f>VLOOKUP(C9317,'Schedule 3'!A:M,13,FALSE)</f>
        <v>Other Personnel Related Expenses</v>
      </c>
      <c r="E9317">
        <v>195</v>
      </c>
      <c r="F9317" s="1">
        <v>43019</v>
      </c>
      <c r="G9317" t="s">
        <v>462</v>
      </c>
      <c r="H9317" t="s">
        <v>1283</v>
      </c>
      <c r="K9317">
        <v>904881</v>
      </c>
      <c r="L9317">
        <v>283706</v>
      </c>
      <c r="Q9317" t="s">
        <v>1264</v>
      </c>
      <c r="U9317">
        <v>10</v>
      </c>
      <c r="V9317">
        <v>17</v>
      </c>
      <c r="X9317">
        <v>3057952</v>
      </c>
      <c r="Y9317" t="s">
        <v>65</v>
      </c>
      <c r="Z9317">
        <v>345</v>
      </c>
      <c r="AA9317" t="s">
        <v>755</v>
      </c>
      <c r="AB9317" t="s">
        <v>21</v>
      </c>
      <c r="AC9317">
        <v>1</v>
      </c>
    </row>
    <row r="9318" spans="1:29" x14ac:dyDescent="0.25">
      <c r="A9318">
        <v>345</v>
      </c>
      <c r="B9318">
        <v>345102</v>
      </c>
      <c r="C9318">
        <v>5860</v>
      </c>
      <c r="D9318" t="str">
        <f>VLOOKUP(C9318,'Schedule 3'!A:M,13,FALSE)</f>
        <v>Other Personnel Related Expenses</v>
      </c>
      <c r="E9318">
        <v>9.09</v>
      </c>
      <c r="F9318" s="1">
        <v>43019</v>
      </c>
      <c r="G9318" t="s">
        <v>462</v>
      </c>
      <c r="H9318" t="s">
        <v>1274</v>
      </c>
      <c r="K9318">
        <v>904884</v>
      </c>
      <c r="L9318">
        <v>283706</v>
      </c>
      <c r="Q9318" t="s">
        <v>1264</v>
      </c>
      <c r="U9318">
        <v>10</v>
      </c>
      <c r="V9318">
        <v>17</v>
      </c>
      <c r="X9318">
        <v>3058462</v>
      </c>
      <c r="Y9318" t="s">
        <v>65</v>
      </c>
      <c r="Z9318">
        <v>345</v>
      </c>
      <c r="AA9318" t="s">
        <v>755</v>
      </c>
      <c r="AB9318" t="s">
        <v>21</v>
      </c>
      <c r="AC9318">
        <v>1</v>
      </c>
    </row>
    <row r="9319" spans="1:29" x14ac:dyDescent="0.25">
      <c r="A9319">
        <v>345</v>
      </c>
      <c r="B9319">
        <v>345102</v>
      </c>
      <c r="C9319">
        <v>5895</v>
      </c>
      <c r="D9319" t="str">
        <f>VLOOKUP(C9319,'Schedule 3'!A:M,13,FALSE)</f>
        <v>Operational/Non-Service Expenses</v>
      </c>
      <c r="E9319">
        <v>18.04</v>
      </c>
      <c r="F9319" s="1">
        <v>43019</v>
      </c>
      <c r="G9319" t="s">
        <v>462</v>
      </c>
      <c r="H9319" t="s">
        <v>850</v>
      </c>
      <c r="K9319">
        <v>905039</v>
      </c>
      <c r="L9319">
        <v>283706</v>
      </c>
      <c r="Q9319" t="s">
        <v>1264</v>
      </c>
      <c r="U9319">
        <v>10</v>
      </c>
      <c r="V9319">
        <v>17</v>
      </c>
      <c r="X9319">
        <v>3000067</v>
      </c>
      <c r="Y9319" t="s">
        <v>65</v>
      </c>
      <c r="Z9319">
        <v>345</v>
      </c>
      <c r="AA9319" t="s">
        <v>755</v>
      </c>
      <c r="AB9319" t="s">
        <v>21</v>
      </c>
      <c r="AC9319">
        <v>1</v>
      </c>
    </row>
    <row r="9320" spans="1:29" x14ac:dyDescent="0.25">
      <c r="A9320">
        <v>345</v>
      </c>
      <c r="B9320">
        <v>345102</v>
      </c>
      <c r="C9320">
        <v>5490</v>
      </c>
      <c r="D9320" t="str">
        <f>VLOOKUP(C9320,'Schedule 3'!A:M,13,FALSE)</f>
        <v>Operational/Non-Service Expenses</v>
      </c>
      <c r="E9320">
        <v>223</v>
      </c>
      <c r="F9320" s="1">
        <v>43020</v>
      </c>
      <c r="G9320" t="s">
        <v>462</v>
      </c>
      <c r="H9320" t="s">
        <v>1023</v>
      </c>
      <c r="K9320">
        <v>905204</v>
      </c>
      <c r="L9320">
        <v>283746</v>
      </c>
      <c r="Q9320" t="s">
        <v>1264</v>
      </c>
      <c r="U9320">
        <v>10</v>
      </c>
      <c r="V9320">
        <v>17</v>
      </c>
      <c r="X9320">
        <v>3000198</v>
      </c>
      <c r="Y9320" t="s">
        <v>65</v>
      </c>
      <c r="Z9320">
        <v>345</v>
      </c>
      <c r="AA9320" t="s">
        <v>755</v>
      </c>
      <c r="AB9320" t="s">
        <v>21</v>
      </c>
      <c r="AC9320">
        <v>1</v>
      </c>
    </row>
    <row r="9321" spans="1:29" x14ac:dyDescent="0.25">
      <c r="A9321">
        <v>345</v>
      </c>
      <c r="B9321">
        <v>345102</v>
      </c>
      <c r="C9321">
        <v>5480</v>
      </c>
      <c r="D9321" t="str">
        <f>VLOOKUP(C9321,'Schedule 3'!A:M,13,FALSE)</f>
        <v>Operational/Non-Service Expenses</v>
      </c>
      <c r="E9321">
        <v>1421.89</v>
      </c>
      <c r="F9321" s="1">
        <v>43020</v>
      </c>
      <c r="G9321" t="s">
        <v>462</v>
      </c>
      <c r="H9321" t="s">
        <v>1023</v>
      </c>
      <c r="K9321">
        <v>905204</v>
      </c>
      <c r="L9321">
        <v>283746</v>
      </c>
      <c r="Q9321" t="s">
        <v>1264</v>
      </c>
      <c r="U9321">
        <v>10</v>
      </c>
      <c r="V9321">
        <v>17</v>
      </c>
      <c r="X9321">
        <v>3000198</v>
      </c>
      <c r="Y9321" t="s">
        <v>65</v>
      </c>
      <c r="Z9321">
        <v>345</v>
      </c>
      <c r="AA9321" t="s">
        <v>755</v>
      </c>
      <c r="AB9321" t="s">
        <v>21</v>
      </c>
      <c r="AC9321">
        <v>2</v>
      </c>
    </row>
    <row r="9322" spans="1:29" x14ac:dyDescent="0.25">
      <c r="A9322">
        <v>345</v>
      </c>
      <c r="B9322">
        <v>345103</v>
      </c>
      <c r="C9322">
        <v>5895</v>
      </c>
      <c r="D9322" t="str">
        <f>VLOOKUP(C9322,'Schedule 3'!A:M,13,FALSE)</f>
        <v>Operational/Non-Service Expenses</v>
      </c>
      <c r="E9322">
        <v>17.18</v>
      </c>
      <c r="F9322" s="1">
        <v>43024</v>
      </c>
      <c r="G9322" t="s">
        <v>462</v>
      </c>
      <c r="H9322" t="s">
        <v>850</v>
      </c>
      <c r="K9322">
        <v>905870</v>
      </c>
      <c r="L9322">
        <v>284025</v>
      </c>
      <c r="Q9322" t="s">
        <v>1264</v>
      </c>
      <c r="U9322">
        <v>10</v>
      </c>
      <c r="V9322">
        <v>17</v>
      </c>
      <c r="X9322">
        <v>3000067</v>
      </c>
      <c r="Y9322" t="s">
        <v>65</v>
      </c>
      <c r="Z9322">
        <v>102</v>
      </c>
      <c r="AA9322" t="s">
        <v>755</v>
      </c>
      <c r="AB9322" t="s">
        <v>21</v>
      </c>
      <c r="AC9322">
        <v>10</v>
      </c>
    </row>
    <row r="9323" spans="1:29" x14ac:dyDescent="0.25">
      <c r="A9323">
        <v>345</v>
      </c>
      <c r="B9323">
        <v>345102</v>
      </c>
      <c r="C9323">
        <v>6285</v>
      </c>
      <c r="D9323" t="str">
        <f>VLOOKUP(C9323,'Schedule 3'!A:M,13,FALSE)</f>
        <v>Operational/Non-Service Expenses</v>
      </c>
      <c r="E9323">
        <v>14.84</v>
      </c>
      <c r="F9323" s="1">
        <v>43025</v>
      </c>
      <c r="G9323" t="s">
        <v>462</v>
      </c>
      <c r="H9323" t="s">
        <v>1306</v>
      </c>
      <c r="K9323">
        <v>906142</v>
      </c>
      <c r="L9323">
        <v>284072</v>
      </c>
      <c r="Q9323" t="s">
        <v>1264</v>
      </c>
      <c r="U9323">
        <v>10</v>
      </c>
      <c r="V9323">
        <v>17</v>
      </c>
      <c r="X9323">
        <v>3005155</v>
      </c>
      <c r="Y9323" t="s">
        <v>65</v>
      </c>
      <c r="Z9323">
        <v>345</v>
      </c>
      <c r="AA9323" t="s">
        <v>755</v>
      </c>
      <c r="AB9323" t="s">
        <v>21</v>
      </c>
      <c r="AC9323">
        <v>1</v>
      </c>
    </row>
    <row r="9324" spans="1:29" x14ac:dyDescent="0.25">
      <c r="A9324">
        <v>345</v>
      </c>
      <c r="B9324">
        <v>345102</v>
      </c>
      <c r="C9324">
        <v>6310</v>
      </c>
      <c r="D9324" t="str">
        <f>VLOOKUP(C9324,'Schedule 3'!A:M,13,FALSE)</f>
        <v>Operational/Non-Service Expenses</v>
      </c>
      <c r="E9324">
        <v>32.79</v>
      </c>
      <c r="F9324" s="1">
        <v>43025</v>
      </c>
      <c r="G9324" t="s">
        <v>462</v>
      </c>
      <c r="H9324" t="s">
        <v>925</v>
      </c>
      <c r="K9324">
        <v>906143</v>
      </c>
      <c r="L9324">
        <v>284072</v>
      </c>
      <c r="Q9324" t="s">
        <v>1264</v>
      </c>
      <c r="U9324">
        <v>10</v>
      </c>
      <c r="V9324">
        <v>17</v>
      </c>
      <c r="X9324">
        <v>3005740</v>
      </c>
      <c r="Y9324" t="s">
        <v>65</v>
      </c>
      <c r="Z9324">
        <v>345</v>
      </c>
      <c r="AA9324" t="s">
        <v>755</v>
      </c>
      <c r="AB9324" t="s">
        <v>21</v>
      </c>
      <c r="AC9324">
        <v>1</v>
      </c>
    </row>
    <row r="9325" spans="1:29" x14ac:dyDescent="0.25">
      <c r="A9325">
        <v>345</v>
      </c>
      <c r="B9325">
        <v>345101</v>
      </c>
      <c r="C9325">
        <v>5955</v>
      </c>
      <c r="D9325" t="str">
        <f>VLOOKUP(C9325,'Schedule 3'!A:M,13,FALSE)</f>
        <v>Other Personnel Related Expenses</v>
      </c>
      <c r="E9325">
        <v>150</v>
      </c>
      <c r="F9325" s="1">
        <v>43025</v>
      </c>
      <c r="G9325" t="s">
        <v>462</v>
      </c>
      <c r="H9325" t="s">
        <v>913</v>
      </c>
      <c r="K9325">
        <v>906200</v>
      </c>
      <c r="L9325">
        <v>284156</v>
      </c>
      <c r="Q9325" t="s">
        <v>1264</v>
      </c>
      <c r="U9325">
        <v>10</v>
      </c>
      <c r="V9325">
        <v>17</v>
      </c>
      <c r="X9325">
        <v>3006948</v>
      </c>
      <c r="Y9325" t="s">
        <v>65</v>
      </c>
      <c r="Z9325">
        <v>345</v>
      </c>
      <c r="AA9325" t="s">
        <v>755</v>
      </c>
      <c r="AB9325" t="s">
        <v>21</v>
      </c>
      <c r="AC9325">
        <v>1</v>
      </c>
    </row>
    <row r="9326" spans="1:29" x14ac:dyDescent="0.25">
      <c r="A9326">
        <v>345</v>
      </c>
      <c r="B9326">
        <v>345102</v>
      </c>
      <c r="C9326">
        <v>6285</v>
      </c>
      <c r="D9326" t="str">
        <f>VLOOKUP(C9326,'Schedule 3'!A:M,13,FALSE)</f>
        <v>Operational/Non-Service Expenses</v>
      </c>
      <c r="E9326">
        <v>101.43</v>
      </c>
      <c r="F9326" s="1">
        <v>43025</v>
      </c>
      <c r="G9326" t="s">
        <v>462</v>
      </c>
      <c r="H9326" t="s">
        <v>983</v>
      </c>
      <c r="K9326">
        <v>906358</v>
      </c>
      <c r="L9326">
        <v>284172</v>
      </c>
      <c r="Q9326" t="s">
        <v>1264</v>
      </c>
      <c r="U9326">
        <v>10</v>
      </c>
      <c r="V9326">
        <v>17</v>
      </c>
      <c r="X9326">
        <v>3031738</v>
      </c>
      <c r="Y9326" t="s">
        <v>65</v>
      </c>
      <c r="Z9326">
        <v>345</v>
      </c>
      <c r="AA9326" t="s">
        <v>755</v>
      </c>
      <c r="AB9326" t="s">
        <v>21</v>
      </c>
      <c r="AC9326">
        <v>1</v>
      </c>
    </row>
    <row r="9327" spans="1:29" x14ac:dyDescent="0.25">
      <c r="A9327">
        <v>345</v>
      </c>
      <c r="B9327">
        <v>345101</v>
      </c>
      <c r="C9327">
        <v>5930</v>
      </c>
      <c r="D9327" t="str">
        <f>VLOOKUP(C9327,'Schedule 3'!A:M,13,FALSE)</f>
        <v>Other Personnel Related Expenses</v>
      </c>
      <c r="E9327">
        <v>147.43</v>
      </c>
      <c r="F9327" s="1">
        <v>43026</v>
      </c>
      <c r="G9327" t="s">
        <v>462</v>
      </c>
      <c r="H9327" t="s">
        <v>839</v>
      </c>
      <c r="I9327" t="s">
        <v>1013</v>
      </c>
      <c r="K9327">
        <v>906515</v>
      </c>
      <c r="L9327">
        <v>284242</v>
      </c>
      <c r="Q9327" t="s">
        <v>1264</v>
      </c>
      <c r="U9327">
        <v>10</v>
      </c>
      <c r="V9327">
        <v>17</v>
      </c>
      <c r="X9327">
        <v>3008698</v>
      </c>
      <c r="Y9327" t="s">
        <v>65</v>
      </c>
      <c r="Z9327">
        <v>345</v>
      </c>
      <c r="AA9327" t="s">
        <v>755</v>
      </c>
      <c r="AB9327" t="s">
        <v>21</v>
      </c>
      <c r="AC9327">
        <v>1</v>
      </c>
    </row>
    <row r="9328" spans="1:29" x14ac:dyDescent="0.25">
      <c r="A9328">
        <v>345</v>
      </c>
      <c r="B9328">
        <v>345101</v>
      </c>
      <c r="C9328">
        <v>5465</v>
      </c>
      <c r="D9328" t="str">
        <f>VLOOKUP(C9328,'Schedule 3'!A:M,13,FALSE)</f>
        <v>Operational/Non-Service Expenses</v>
      </c>
      <c r="E9328">
        <v>37.51</v>
      </c>
      <c r="F9328" s="1">
        <v>43026</v>
      </c>
      <c r="G9328" t="s">
        <v>462</v>
      </c>
      <c r="H9328" t="s">
        <v>839</v>
      </c>
      <c r="I9328" t="s">
        <v>1013</v>
      </c>
      <c r="K9328">
        <v>906516</v>
      </c>
      <c r="L9328">
        <v>284242</v>
      </c>
      <c r="Q9328" t="s">
        <v>1264</v>
      </c>
      <c r="R9328">
        <v>10</v>
      </c>
      <c r="U9328">
        <v>10</v>
      </c>
      <c r="V9328">
        <v>17</v>
      </c>
      <c r="X9328">
        <v>3008698</v>
      </c>
      <c r="Y9328" t="s">
        <v>65</v>
      </c>
      <c r="Z9328">
        <v>345</v>
      </c>
      <c r="AA9328" t="s">
        <v>755</v>
      </c>
      <c r="AB9328" t="s">
        <v>21</v>
      </c>
      <c r="AC9328">
        <v>1</v>
      </c>
    </row>
    <row r="9329" spans="1:29" x14ac:dyDescent="0.25">
      <c r="A9329">
        <v>345</v>
      </c>
      <c r="B9329">
        <v>345101</v>
      </c>
      <c r="C9329">
        <v>5465</v>
      </c>
      <c r="D9329" t="str">
        <f>VLOOKUP(C9329,'Schedule 3'!A:M,13,FALSE)</f>
        <v>Operational/Non-Service Expenses</v>
      </c>
      <c r="E9329">
        <v>37.979999999999997</v>
      </c>
      <c r="F9329" s="1">
        <v>43026</v>
      </c>
      <c r="G9329" t="s">
        <v>462</v>
      </c>
      <c r="H9329" t="s">
        <v>839</v>
      </c>
      <c r="I9329" t="s">
        <v>1387</v>
      </c>
      <c r="K9329">
        <v>906517</v>
      </c>
      <c r="L9329">
        <v>284242</v>
      </c>
      <c r="Q9329" t="s">
        <v>1264</v>
      </c>
      <c r="R9329">
        <v>10</v>
      </c>
      <c r="U9329">
        <v>10</v>
      </c>
      <c r="V9329">
        <v>17</v>
      </c>
      <c r="X9329">
        <v>3008698</v>
      </c>
      <c r="Y9329" t="s">
        <v>65</v>
      </c>
      <c r="Z9329">
        <v>345</v>
      </c>
      <c r="AA9329" t="s">
        <v>755</v>
      </c>
      <c r="AB9329" t="s">
        <v>21</v>
      </c>
      <c r="AC9329">
        <v>1</v>
      </c>
    </row>
    <row r="9330" spans="1:29" x14ac:dyDescent="0.25">
      <c r="A9330">
        <v>345</v>
      </c>
      <c r="B9330">
        <v>345103</v>
      </c>
      <c r="C9330">
        <v>5470</v>
      </c>
      <c r="D9330" t="str">
        <f>VLOOKUP(C9330,'Schedule 3'!A:M,13,FALSE)</f>
        <v>Operational/Non-Service Expenses</v>
      </c>
      <c r="E9330">
        <v>322.47000000000003</v>
      </c>
      <c r="F9330" s="1">
        <v>43026</v>
      </c>
      <c r="G9330" t="s">
        <v>462</v>
      </c>
      <c r="H9330" t="s">
        <v>839</v>
      </c>
      <c r="I9330" t="s">
        <v>1013</v>
      </c>
      <c r="K9330">
        <v>906518</v>
      </c>
      <c r="L9330">
        <v>284242</v>
      </c>
      <c r="Q9330" t="s">
        <v>1264</v>
      </c>
      <c r="R9330">
        <v>10</v>
      </c>
      <c r="U9330">
        <v>10</v>
      </c>
      <c r="V9330">
        <v>17</v>
      </c>
      <c r="X9330">
        <v>3008698</v>
      </c>
      <c r="Y9330" t="s">
        <v>65</v>
      </c>
      <c r="Z9330">
        <v>345</v>
      </c>
      <c r="AA9330" t="s">
        <v>755</v>
      </c>
      <c r="AB9330" t="s">
        <v>21</v>
      </c>
      <c r="AC9330">
        <v>1</v>
      </c>
    </row>
    <row r="9331" spans="1:29" x14ac:dyDescent="0.25">
      <c r="A9331">
        <v>345</v>
      </c>
      <c r="B9331">
        <v>345102</v>
      </c>
      <c r="C9331">
        <v>5465</v>
      </c>
      <c r="D9331" t="str">
        <f>VLOOKUP(C9331,'Schedule 3'!A:M,13,FALSE)</f>
        <v>Operational/Non-Service Expenses</v>
      </c>
      <c r="E9331">
        <v>3599.65</v>
      </c>
      <c r="F9331" s="1">
        <v>43026</v>
      </c>
      <c r="G9331" t="s">
        <v>462</v>
      </c>
      <c r="H9331" t="s">
        <v>839</v>
      </c>
      <c r="I9331" t="s">
        <v>1388</v>
      </c>
      <c r="K9331">
        <v>906519</v>
      </c>
      <c r="L9331">
        <v>284242</v>
      </c>
      <c r="Q9331" t="s">
        <v>1264</v>
      </c>
      <c r="R9331">
        <v>10</v>
      </c>
      <c r="U9331">
        <v>10</v>
      </c>
      <c r="V9331">
        <v>17</v>
      </c>
      <c r="X9331">
        <v>3008698</v>
      </c>
      <c r="Y9331" t="s">
        <v>65</v>
      </c>
      <c r="Z9331">
        <v>345</v>
      </c>
      <c r="AA9331" t="s">
        <v>755</v>
      </c>
      <c r="AB9331" t="s">
        <v>21</v>
      </c>
      <c r="AC9331">
        <v>1</v>
      </c>
    </row>
    <row r="9332" spans="1:29" x14ac:dyDescent="0.25">
      <c r="A9332">
        <v>345</v>
      </c>
      <c r="B9332">
        <v>345102</v>
      </c>
      <c r="C9332">
        <v>5465</v>
      </c>
      <c r="D9332" t="str">
        <f>VLOOKUP(C9332,'Schedule 3'!A:M,13,FALSE)</f>
        <v>Operational/Non-Service Expenses</v>
      </c>
      <c r="E9332">
        <v>2320.48</v>
      </c>
      <c r="F9332" s="1">
        <v>43026</v>
      </c>
      <c r="G9332" t="s">
        <v>462</v>
      </c>
      <c r="H9332" t="s">
        <v>839</v>
      </c>
      <c r="I9332" t="s">
        <v>1388</v>
      </c>
      <c r="K9332">
        <v>906520</v>
      </c>
      <c r="L9332">
        <v>284242</v>
      </c>
      <c r="Q9332" t="s">
        <v>1264</v>
      </c>
      <c r="R9332">
        <v>10</v>
      </c>
      <c r="U9332">
        <v>10</v>
      </c>
      <c r="V9332">
        <v>17</v>
      </c>
      <c r="X9332">
        <v>3008698</v>
      </c>
      <c r="Y9332" t="s">
        <v>65</v>
      </c>
      <c r="Z9332">
        <v>345</v>
      </c>
      <c r="AA9332" t="s">
        <v>755</v>
      </c>
      <c r="AB9332" t="s">
        <v>21</v>
      </c>
      <c r="AC9332">
        <v>1</v>
      </c>
    </row>
    <row r="9333" spans="1:29" x14ac:dyDescent="0.25">
      <c r="A9333">
        <v>345</v>
      </c>
      <c r="B9333">
        <v>345101</v>
      </c>
      <c r="C9333">
        <v>5465</v>
      </c>
      <c r="D9333" t="str">
        <f>VLOOKUP(C9333,'Schedule 3'!A:M,13,FALSE)</f>
        <v>Operational/Non-Service Expenses</v>
      </c>
      <c r="E9333">
        <v>761.31</v>
      </c>
      <c r="F9333" s="1">
        <v>43026</v>
      </c>
      <c r="G9333" t="s">
        <v>462</v>
      </c>
      <c r="H9333" t="s">
        <v>839</v>
      </c>
      <c r="I9333" t="s">
        <v>1389</v>
      </c>
      <c r="K9333">
        <v>906521</v>
      </c>
      <c r="L9333">
        <v>284242</v>
      </c>
      <c r="Q9333" t="s">
        <v>1264</v>
      </c>
      <c r="R9333">
        <v>10</v>
      </c>
      <c r="U9333">
        <v>10</v>
      </c>
      <c r="V9333">
        <v>17</v>
      </c>
      <c r="X9333">
        <v>3008698</v>
      </c>
      <c r="Y9333" t="s">
        <v>65</v>
      </c>
      <c r="Z9333">
        <v>345</v>
      </c>
      <c r="AA9333" t="s">
        <v>755</v>
      </c>
      <c r="AB9333" t="s">
        <v>21</v>
      </c>
      <c r="AC9333">
        <v>1</v>
      </c>
    </row>
    <row r="9334" spans="1:29" x14ac:dyDescent="0.25">
      <c r="A9334">
        <v>345</v>
      </c>
      <c r="B9334">
        <v>345101</v>
      </c>
      <c r="C9334">
        <v>5465</v>
      </c>
      <c r="D9334" t="str">
        <f>VLOOKUP(C9334,'Schedule 3'!A:M,13,FALSE)</f>
        <v>Operational/Non-Service Expenses</v>
      </c>
      <c r="E9334">
        <v>249.76</v>
      </c>
      <c r="F9334" s="1">
        <v>43026</v>
      </c>
      <c r="G9334" t="s">
        <v>462</v>
      </c>
      <c r="H9334" t="s">
        <v>839</v>
      </c>
      <c r="I9334" t="s">
        <v>1013</v>
      </c>
      <c r="K9334">
        <v>906522</v>
      </c>
      <c r="L9334">
        <v>284242</v>
      </c>
      <c r="Q9334" t="s">
        <v>1264</v>
      </c>
      <c r="R9334">
        <v>10</v>
      </c>
      <c r="U9334">
        <v>10</v>
      </c>
      <c r="V9334">
        <v>17</v>
      </c>
      <c r="X9334">
        <v>3008698</v>
      </c>
      <c r="Y9334" t="s">
        <v>65</v>
      </c>
      <c r="Z9334">
        <v>345</v>
      </c>
      <c r="AA9334" t="s">
        <v>755</v>
      </c>
      <c r="AB9334" t="s">
        <v>21</v>
      </c>
      <c r="AC9334">
        <v>1</v>
      </c>
    </row>
    <row r="9335" spans="1:29" x14ac:dyDescent="0.25">
      <c r="A9335">
        <v>345</v>
      </c>
      <c r="B9335">
        <v>345102</v>
      </c>
      <c r="C9335">
        <v>5465</v>
      </c>
      <c r="D9335" t="str">
        <f>VLOOKUP(C9335,'Schedule 3'!A:M,13,FALSE)</f>
        <v>Operational/Non-Service Expenses</v>
      </c>
      <c r="E9335">
        <v>102.88</v>
      </c>
      <c r="F9335" s="1">
        <v>43026</v>
      </c>
      <c r="G9335" t="s">
        <v>462</v>
      </c>
      <c r="H9335" t="s">
        <v>839</v>
      </c>
      <c r="I9335" t="s">
        <v>1390</v>
      </c>
      <c r="K9335">
        <v>906523</v>
      </c>
      <c r="L9335">
        <v>284242</v>
      </c>
      <c r="Q9335" t="s">
        <v>1264</v>
      </c>
      <c r="R9335">
        <v>10</v>
      </c>
      <c r="U9335">
        <v>10</v>
      </c>
      <c r="V9335">
        <v>17</v>
      </c>
      <c r="X9335">
        <v>3008698</v>
      </c>
      <c r="Y9335" t="s">
        <v>65</v>
      </c>
      <c r="Z9335">
        <v>345</v>
      </c>
      <c r="AA9335" t="s">
        <v>755</v>
      </c>
      <c r="AB9335" t="s">
        <v>21</v>
      </c>
      <c r="AC9335">
        <v>1</v>
      </c>
    </row>
    <row r="9336" spans="1:29" x14ac:dyDescent="0.25">
      <c r="A9336">
        <v>345</v>
      </c>
      <c r="B9336">
        <v>345102</v>
      </c>
      <c r="C9336">
        <v>5465</v>
      </c>
      <c r="D9336" t="str">
        <f>VLOOKUP(C9336,'Schedule 3'!A:M,13,FALSE)</f>
        <v>Operational/Non-Service Expenses</v>
      </c>
      <c r="E9336">
        <v>100.48</v>
      </c>
      <c r="F9336" s="1">
        <v>43026</v>
      </c>
      <c r="G9336" t="s">
        <v>462</v>
      </c>
      <c r="H9336" t="s">
        <v>839</v>
      </c>
      <c r="I9336" t="s">
        <v>1390</v>
      </c>
      <c r="K9336">
        <v>906524</v>
      </c>
      <c r="L9336">
        <v>284242</v>
      </c>
      <c r="Q9336" t="s">
        <v>1264</v>
      </c>
      <c r="R9336">
        <v>10</v>
      </c>
      <c r="U9336">
        <v>10</v>
      </c>
      <c r="V9336">
        <v>17</v>
      </c>
      <c r="X9336">
        <v>3008698</v>
      </c>
      <c r="Y9336" t="s">
        <v>65</v>
      </c>
      <c r="Z9336">
        <v>345</v>
      </c>
      <c r="AA9336" t="s">
        <v>755</v>
      </c>
      <c r="AB9336" t="s">
        <v>21</v>
      </c>
      <c r="AC9336">
        <v>1</v>
      </c>
    </row>
    <row r="9337" spans="1:29" x14ac:dyDescent="0.25">
      <c r="A9337">
        <v>345</v>
      </c>
      <c r="B9337">
        <v>345102</v>
      </c>
      <c r="C9337">
        <v>5960</v>
      </c>
      <c r="D9337" t="str">
        <f>VLOOKUP(C9337,'Schedule 3'!A:M,13,FALSE)</f>
        <v>Other Personnel Related Expenses</v>
      </c>
      <c r="E9337">
        <v>54.34</v>
      </c>
      <c r="F9337" s="1">
        <v>43026</v>
      </c>
      <c r="G9337" t="s">
        <v>462</v>
      </c>
      <c r="H9337" t="s">
        <v>839</v>
      </c>
      <c r="I9337" t="s">
        <v>1391</v>
      </c>
      <c r="K9337">
        <v>906525</v>
      </c>
      <c r="L9337">
        <v>284242</v>
      </c>
      <c r="Q9337" t="s">
        <v>1264</v>
      </c>
      <c r="U9337">
        <v>10</v>
      </c>
      <c r="V9337">
        <v>17</v>
      </c>
      <c r="X9337">
        <v>3008698</v>
      </c>
      <c r="Y9337" t="s">
        <v>65</v>
      </c>
      <c r="Z9337">
        <v>345</v>
      </c>
      <c r="AA9337" t="s">
        <v>755</v>
      </c>
      <c r="AB9337" t="s">
        <v>21</v>
      </c>
      <c r="AC9337">
        <v>1</v>
      </c>
    </row>
    <row r="9338" spans="1:29" x14ac:dyDescent="0.25">
      <c r="A9338">
        <v>345</v>
      </c>
      <c r="B9338">
        <v>345101</v>
      </c>
      <c r="C9338">
        <v>5465</v>
      </c>
      <c r="D9338" t="str">
        <f>VLOOKUP(C9338,'Schedule 3'!A:M,13,FALSE)</f>
        <v>Operational/Non-Service Expenses</v>
      </c>
      <c r="E9338">
        <v>9.8699999999999992</v>
      </c>
      <c r="F9338" s="1">
        <v>43026</v>
      </c>
      <c r="G9338" t="s">
        <v>462</v>
      </c>
      <c r="H9338" t="s">
        <v>839</v>
      </c>
      <c r="I9338" t="s">
        <v>1013</v>
      </c>
      <c r="K9338">
        <v>906531</v>
      </c>
      <c r="L9338">
        <v>284267</v>
      </c>
      <c r="Q9338" t="s">
        <v>1264</v>
      </c>
      <c r="R9338">
        <v>10</v>
      </c>
      <c r="U9338">
        <v>10</v>
      </c>
      <c r="V9338">
        <v>17</v>
      </c>
      <c r="X9338">
        <v>3008698</v>
      </c>
      <c r="Y9338" t="s">
        <v>65</v>
      </c>
      <c r="Z9338">
        <v>345</v>
      </c>
      <c r="AA9338" t="s">
        <v>755</v>
      </c>
      <c r="AB9338" t="s">
        <v>21</v>
      </c>
      <c r="AC9338">
        <v>1</v>
      </c>
    </row>
    <row r="9339" spans="1:29" x14ac:dyDescent="0.25">
      <c r="A9339">
        <v>345</v>
      </c>
      <c r="B9339">
        <v>345102</v>
      </c>
      <c r="C9339">
        <v>5480</v>
      </c>
      <c r="D9339" t="str">
        <f>VLOOKUP(C9339,'Schedule 3'!A:M,13,FALSE)</f>
        <v>Operational/Non-Service Expenses</v>
      </c>
      <c r="E9339">
        <v>241.25</v>
      </c>
      <c r="F9339" s="1">
        <v>43026</v>
      </c>
      <c r="G9339" t="s">
        <v>462</v>
      </c>
      <c r="H9339" t="s">
        <v>876</v>
      </c>
      <c r="K9339">
        <v>906877</v>
      </c>
      <c r="L9339">
        <v>284321</v>
      </c>
      <c r="Q9339" t="s">
        <v>1264</v>
      </c>
      <c r="U9339">
        <v>10</v>
      </c>
      <c r="V9339">
        <v>17</v>
      </c>
      <c r="X9339">
        <v>3006413</v>
      </c>
      <c r="Y9339" t="s">
        <v>65</v>
      </c>
      <c r="Z9339">
        <v>345</v>
      </c>
      <c r="AA9339" t="s">
        <v>755</v>
      </c>
      <c r="AB9339" t="s">
        <v>21</v>
      </c>
      <c r="AC9339">
        <v>1</v>
      </c>
    </row>
    <row r="9340" spans="1:29" x14ac:dyDescent="0.25">
      <c r="A9340">
        <v>345</v>
      </c>
      <c r="B9340">
        <v>345102</v>
      </c>
      <c r="C9340">
        <v>5490</v>
      </c>
      <c r="D9340" t="str">
        <f>VLOOKUP(C9340,'Schedule 3'!A:M,13,FALSE)</f>
        <v>Operational/Non-Service Expenses</v>
      </c>
      <c r="E9340">
        <v>170</v>
      </c>
      <c r="F9340" s="1">
        <v>43026</v>
      </c>
      <c r="G9340" t="s">
        <v>462</v>
      </c>
      <c r="H9340" t="s">
        <v>876</v>
      </c>
      <c r="K9340">
        <v>906877</v>
      </c>
      <c r="L9340">
        <v>284321</v>
      </c>
      <c r="Q9340" t="s">
        <v>1264</v>
      </c>
      <c r="U9340">
        <v>10</v>
      </c>
      <c r="V9340">
        <v>17</v>
      </c>
      <c r="X9340">
        <v>3006413</v>
      </c>
      <c r="Y9340" t="s">
        <v>65</v>
      </c>
      <c r="Z9340">
        <v>345</v>
      </c>
      <c r="AA9340" t="s">
        <v>755</v>
      </c>
      <c r="AB9340" t="s">
        <v>21</v>
      </c>
      <c r="AC9340">
        <v>2</v>
      </c>
    </row>
    <row r="9341" spans="1:29" x14ac:dyDescent="0.25">
      <c r="A9341">
        <v>345</v>
      </c>
      <c r="B9341">
        <v>345102</v>
      </c>
      <c r="C9341">
        <v>5490</v>
      </c>
      <c r="D9341" t="str">
        <f>VLOOKUP(C9341,'Schedule 3'!A:M,13,FALSE)</f>
        <v>Operational/Non-Service Expenses</v>
      </c>
      <c r="E9341">
        <v>2035.85</v>
      </c>
      <c r="F9341" s="1">
        <v>43026</v>
      </c>
      <c r="G9341" t="s">
        <v>462</v>
      </c>
      <c r="H9341" t="s">
        <v>1138</v>
      </c>
      <c r="K9341">
        <v>906879</v>
      </c>
      <c r="L9341">
        <v>284321</v>
      </c>
      <c r="Q9341" t="s">
        <v>1264</v>
      </c>
      <c r="U9341">
        <v>10</v>
      </c>
      <c r="V9341">
        <v>17</v>
      </c>
      <c r="X9341">
        <v>3005104</v>
      </c>
      <c r="Y9341" t="s">
        <v>65</v>
      </c>
      <c r="Z9341">
        <v>345</v>
      </c>
      <c r="AA9341" t="s">
        <v>755</v>
      </c>
      <c r="AB9341" t="s">
        <v>21</v>
      </c>
      <c r="AC9341">
        <v>1</v>
      </c>
    </row>
    <row r="9342" spans="1:29" x14ac:dyDescent="0.25">
      <c r="A9342">
        <v>345</v>
      </c>
      <c r="B9342">
        <v>345102</v>
      </c>
      <c r="C9342">
        <v>6290</v>
      </c>
      <c r="D9342" t="str">
        <f>VLOOKUP(C9342,'Schedule 3'!A:M,13,FALSE)</f>
        <v>Operational/Non-Service Expenses</v>
      </c>
      <c r="E9342">
        <v>227</v>
      </c>
      <c r="F9342" s="1">
        <v>43026</v>
      </c>
      <c r="G9342" t="s">
        <v>462</v>
      </c>
      <c r="H9342" t="s">
        <v>1392</v>
      </c>
      <c r="K9342">
        <v>906949</v>
      </c>
      <c r="L9342">
        <v>284325</v>
      </c>
      <c r="Q9342" t="s">
        <v>1264</v>
      </c>
      <c r="U9342">
        <v>10</v>
      </c>
      <c r="V9342">
        <v>17</v>
      </c>
      <c r="X9342">
        <v>3089368</v>
      </c>
      <c r="Y9342" t="s">
        <v>65</v>
      </c>
      <c r="Z9342">
        <v>345</v>
      </c>
      <c r="AA9342" t="s">
        <v>755</v>
      </c>
      <c r="AB9342" t="s">
        <v>21</v>
      </c>
      <c r="AC9342">
        <v>1</v>
      </c>
    </row>
    <row r="9343" spans="1:29" x14ac:dyDescent="0.25">
      <c r="A9343">
        <v>345</v>
      </c>
      <c r="B9343">
        <v>345102</v>
      </c>
      <c r="C9343">
        <v>6310</v>
      </c>
      <c r="D9343" t="str">
        <f>VLOOKUP(C9343,'Schedule 3'!A:M,13,FALSE)</f>
        <v>Operational/Non-Service Expenses</v>
      </c>
      <c r="E9343">
        <v>136.38999999999999</v>
      </c>
      <c r="F9343" s="1">
        <v>43026</v>
      </c>
      <c r="G9343" t="s">
        <v>462</v>
      </c>
      <c r="H9343" t="s">
        <v>851</v>
      </c>
      <c r="K9343">
        <v>906994</v>
      </c>
      <c r="L9343">
        <v>284325</v>
      </c>
      <c r="Q9343" t="s">
        <v>1264</v>
      </c>
      <c r="U9343">
        <v>10</v>
      </c>
      <c r="V9343">
        <v>17</v>
      </c>
      <c r="X9343">
        <v>3000863</v>
      </c>
      <c r="Y9343" t="s">
        <v>65</v>
      </c>
      <c r="Z9343">
        <v>345</v>
      </c>
      <c r="AA9343" t="s">
        <v>755</v>
      </c>
      <c r="AB9343" t="s">
        <v>21</v>
      </c>
      <c r="AC9343">
        <v>1</v>
      </c>
    </row>
    <row r="9344" spans="1:29" x14ac:dyDescent="0.25">
      <c r="A9344">
        <v>345</v>
      </c>
      <c r="B9344">
        <v>345101</v>
      </c>
      <c r="C9344">
        <v>6285</v>
      </c>
      <c r="D9344" t="str">
        <f>VLOOKUP(C9344,'Schedule 3'!A:M,13,FALSE)</f>
        <v>Operational/Non-Service Expenses</v>
      </c>
      <c r="E9344">
        <v>54.67</v>
      </c>
      <c r="F9344" s="1">
        <v>43026</v>
      </c>
      <c r="G9344" t="s">
        <v>462</v>
      </c>
      <c r="H9344" t="s">
        <v>851</v>
      </c>
      <c r="K9344">
        <v>906997</v>
      </c>
      <c r="L9344">
        <v>284325</v>
      </c>
      <c r="Q9344" t="s">
        <v>1264</v>
      </c>
      <c r="U9344">
        <v>10</v>
      </c>
      <c r="V9344">
        <v>17</v>
      </c>
      <c r="X9344">
        <v>3000863</v>
      </c>
      <c r="Y9344" t="s">
        <v>65</v>
      </c>
      <c r="Z9344">
        <v>345</v>
      </c>
      <c r="AA9344" t="s">
        <v>755</v>
      </c>
      <c r="AB9344" t="s">
        <v>21</v>
      </c>
      <c r="AC9344">
        <v>1</v>
      </c>
    </row>
    <row r="9345" spans="1:29" x14ac:dyDescent="0.25">
      <c r="A9345">
        <v>345</v>
      </c>
      <c r="B9345">
        <v>345101</v>
      </c>
      <c r="C9345">
        <v>5955</v>
      </c>
      <c r="D9345" t="str">
        <f>VLOOKUP(C9345,'Schedule 3'!A:M,13,FALSE)</f>
        <v>Other Personnel Related Expenses</v>
      </c>
      <c r="E9345">
        <v>150</v>
      </c>
      <c r="F9345" s="1">
        <v>43027</v>
      </c>
      <c r="G9345" t="s">
        <v>462</v>
      </c>
      <c r="H9345" t="s">
        <v>913</v>
      </c>
      <c r="K9345">
        <v>907138</v>
      </c>
      <c r="L9345">
        <v>284353</v>
      </c>
      <c r="Q9345" t="s">
        <v>1264</v>
      </c>
      <c r="U9345">
        <v>10</v>
      </c>
      <c r="V9345">
        <v>17</v>
      </c>
      <c r="X9345">
        <v>3006948</v>
      </c>
      <c r="Y9345" t="s">
        <v>65</v>
      </c>
      <c r="Z9345">
        <v>345</v>
      </c>
      <c r="AA9345" t="s">
        <v>755</v>
      </c>
      <c r="AB9345" t="s">
        <v>21</v>
      </c>
      <c r="AC9345">
        <v>1</v>
      </c>
    </row>
    <row r="9346" spans="1:29" x14ac:dyDescent="0.25">
      <c r="A9346">
        <v>345</v>
      </c>
      <c r="B9346">
        <v>345102</v>
      </c>
      <c r="C9346">
        <v>5940</v>
      </c>
      <c r="D9346" t="str">
        <f>VLOOKUP(C9346,'Schedule 3'!A:M,13,FALSE)</f>
        <v>Other Personnel Related Expenses</v>
      </c>
      <c r="E9346">
        <v>17.03</v>
      </c>
      <c r="F9346" s="1">
        <v>43027</v>
      </c>
      <c r="G9346" t="s">
        <v>462</v>
      </c>
      <c r="H9346" t="s">
        <v>1381</v>
      </c>
      <c r="K9346">
        <v>907139</v>
      </c>
      <c r="L9346">
        <v>284353</v>
      </c>
      <c r="Q9346" t="s">
        <v>1264</v>
      </c>
      <c r="U9346">
        <v>10</v>
      </c>
      <c r="V9346">
        <v>17</v>
      </c>
      <c r="X9346">
        <v>3004837</v>
      </c>
      <c r="Y9346" t="s">
        <v>65</v>
      </c>
      <c r="Z9346">
        <v>345</v>
      </c>
      <c r="AA9346" t="s">
        <v>755</v>
      </c>
      <c r="AB9346" t="s">
        <v>21</v>
      </c>
      <c r="AC9346">
        <v>1</v>
      </c>
    </row>
    <row r="9347" spans="1:29" x14ac:dyDescent="0.25">
      <c r="A9347">
        <v>345</v>
      </c>
      <c r="B9347">
        <v>345102</v>
      </c>
      <c r="C9347">
        <v>6310</v>
      </c>
      <c r="D9347" t="str">
        <f>VLOOKUP(C9347,'Schedule 3'!A:M,13,FALSE)</f>
        <v>Operational/Non-Service Expenses</v>
      </c>
      <c r="E9347">
        <v>-3.24</v>
      </c>
      <c r="F9347" s="1">
        <v>43027</v>
      </c>
      <c r="G9347" t="s">
        <v>462</v>
      </c>
      <c r="H9347" t="s">
        <v>1225</v>
      </c>
      <c r="I9347" t="s">
        <v>1231</v>
      </c>
      <c r="K9347">
        <v>907145</v>
      </c>
      <c r="L9347">
        <v>284357</v>
      </c>
      <c r="M9347">
        <v>260546</v>
      </c>
      <c r="N9347" t="s">
        <v>1077</v>
      </c>
      <c r="O9347" t="s">
        <v>1016</v>
      </c>
      <c r="Q9347" t="s">
        <v>1264</v>
      </c>
      <c r="U9347">
        <v>10</v>
      </c>
      <c r="V9347">
        <v>17</v>
      </c>
      <c r="X9347">
        <v>3005090</v>
      </c>
      <c r="Y9347" t="s">
        <v>65</v>
      </c>
      <c r="Z9347">
        <v>345</v>
      </c>
      <c r="AA9347" t="s">
        <v>755</v>
      </c>
      <c r="AB9347" t="s">
        <v>21</v>
      </c>
      <c r="AC9347">
        <v>7</v>
      </c>
    </row>
    <row r="9348" spans="1:29" x14ac:dyDescent="0.25">
      <c r="A9348">
        <v>345</v>
      </c>
      <c r="B9348">
        <v>345101</v>
      </c>
      <c r="C9348">
        <v>6255</v>
      </c>
      <c r="D9348" t="str">
        <f>VLOOKUP(C9348,'Schedule 3'!A:M,13,FALSE)</f>
        <v>Operational/Non-Service Expenses</v>
      </c>
      <c r="E9348">
        <v>53</v>
      </c>
      <c r="F9348" s="1">
        <v>43028</v>
      </c>
      <c r="G9348" t="s">
        <v>462</v>
      </c>
      <c r="H9348" t="s">
        <v>571</v>
      </c>
      <c r="K9348">
        <v>907471</v>
      </c>
      <c r="L9348">
        <v>284492</v>
      </c>
      <c r="Q9348" t="s">
        <v>1264</v>
      </c>
      <c r="U9348">
        <v>10</v>
      </c>
      <c r="V9348">
        <v>17</v>
      </c>
      <c r="X9348">
        <v>3004977</v>
      </c>
      <c r="Y9348" t="s">
        <v>65</v>
      </c>
      <c r="Z9348">
        <v>345</v>
      </c>
      <c r="AA9348" t="s">
        <v>755</v>
      </c>
      <c r="AB9348" t="s">
        <v>21</v>
      </c>
      <c r="AC9348">
        <v>1</v>
      </c>
    </row>
    <row r="9349" spans="1:29" x14ac:dyDescent="0.25">
      <c r="A9349">
        <v>345</v>
      </c>
      <c r="B9349">
        <v>345101</v>
      </c>
      <c r="C9349">
        <v>6255</v>
      </c>
      <c r="D9349" t="str">
        <f>VLOOKUP(C9349,'Schedule 3'!A:M,13,FALSE)</f>
        <v>Operational/Non-Service Expenses</v>
      </c>
      <c r="E9349">
        <v>34.5</v>
      </c>
      <c r="F9349" s="1">
        <v>43028</v>
      </c>
      <c r="G9349" t="s">
        <v>462</v>
      </c>
      <c r="H9349" t="s">
        <v>571</v>
      </c>
      <c r="K9349">
        <v>907472</v>
      </c>
      <c r="L9349">
        <v>284492</v>
      </c>
      <c r="Q9349" t="s">
        <v>1264</v>
      </c>
      <c r="U9349">
        <v>10</v>
      </c>
      <c r="V9349">
        <v>17</v>
      </c>
      <c r="X9349">
        <v>3004977</v>
      </c>
      <c r="Y9349" t="s">
        <v>65</v>
      </c>
      <c r="Z9349">
        <v>345</v>
      </c>
      <c r="AA9349" t="s">
        <v>755</v>
      </c>
      <c r="AB9349" t="s">
        <v>21</v>
      </c>
      <c r="AC9349">
        <v>1</v>
      </c>
    </row>
    <row r="9350" spans="1:29" x14ac:dyDescent="0.25">
      <c r="A9350">
        <v>345</v>
      </c>
      <c r="B9350">
        <v>345101</v>
      </c>
      <c r="C9350">
        <v>5480</v>
      </c>
      <c r="D9350" t="str">
        <f>VLOOKUP(C9350,'Schedule 3'!A:M,13,FALSE)</f>
        <v>Operational/Non-Service Expenses</v>
      </c>
      <c r="E9350">
        <v>-64</v>
      </c>
      <c r="F9350" s="1">
        <v>43034</v>
      </c>
      <c r="G9350" t="s">
        <v>462</v>
      </c>
      <c r="H9350" t="s">
        <v>876</v>
      </c>
      <c r="K9350">
        <v>907473</v>
      </c>
      <c r="L9350">
        <v>284492</v>
      </c>
      <c r="P9350" t="s">
        <v>755</v>
      </c>
      <c r="Q9350" t="s">
        <v>1264</v>
      </c>
      <c r="U9350">
        <v>10</v>
      </c>
      <c r="V9350">
        <v>17</v>
      </c>
      <c r="X9350">
        <v>3006413</v>
      </c>
      <c r="Y9350" t="s">
        <v>65</v>
      </c>
      <c r="Z9350">
        <v>345</v>
      </c>
      <c r="AA9350" t="s">
        <v>755</v>
      </c>
      <c r="AB9350" t="s">
        <v>21</v>
      </c>
      <c r="AC9350">
        <v>1</v>
      </c>
    </row>
    <row r="9351" spans="1:29" x14ac:dyDescent="0.25">
      <c r="A9351">
        <v>345</v>
      </c>
      <c r="B9351">
        <v>345101</v>
      </c>
      <c r="C9351">
        <v>5480</v>
      </c>
      <c r="D9351" t="str">
        <f>VLOOKUP(C9351,'Schedule 3'!A:M,13,FALSE)</f>
        <v>Operational/Non-Service Expenses</v>
      </c>
      <c r="E9351">
        <v>64</v>
      </c>
      <c r="F9351" s="1">
        <v>43028</v>
      </c>
      <c r="G9351" t="s">
        <v>462</v>
      </c>
      <c r="H9351" t="s">
        <v>876</v>
      </c>
      <c r="K9351">
        <v>907473</v>
      </c>
      <c r="L9351">
        <v>284492</v>
      </c>
      <c r="P9351" t="s">
        <v>755</v>
      </c>
      <c r="Q9351" t="s">
        <v>1264</v>
      </c>
      <c r="U9351">
        <v>10</v>
      </c>
      <c r="V9351">
        <v>17</v>
      </c>
      <c r="X9351">
        <v>3006413</v>
      </c>
      <c r="Y9351" t="s">
        <v>65</v>
      </c>
      <c r="Z9351">
        <v>345</v>
      </c>
      <c r="AA9351" t="s">
        <v>755</v>
      </c>
      <c r="AB9351" t="s">
        <v>21</v>
      </c>
      <c r="AC9351">
        <v>1</v>
      </c>
    </row>
    <row r="9352" spans="1:29" x14ac:dyDescent="0.25">
      <c r="A9352">
        <v>345</v>
      </c>
      <c r="B9352">
        <v>345101</v>
      </c>
      <c r="C9352">
        <v>7555</v>
      </c>
      <c r="D9352" t="str">
        <f>VLOOKUP(C9352,'Schedule 3'!A:M,13,FALSE)</f>
        <v>Operational/Non-Service Expenses</v>
      </c>
      <c r="E9352">
        <v>60.75</v>
      </c>
      <c r="F9352" s="1">
        <v>43039</v>
      </c>
      <c r="G9352" t="s">
        <v>462</v>
      </c>
      <c r="H9352" t="s">
        <v>998</v>
      </c>
      <c r="I9352" t="s">
        <v>1393</v>
      </c>
      <c r="K9352">
        <v>907648</v>
      </c>
      <c r="L9352">
        <v>284513</v>
      </c>
      <c r="Q9352" t="s">
        <v>1264</v>
      </c>
      <c r="U9352">
        <v>10</v>
      </c>
      <c r="V9352">
        <v>17</v>
      </c>
      <c r="X9352">
        <v>3009461</v>
      </c>
      <c r="Y9352" t="s">
        <v>65</v>
      </c>
      <c r="Z9352">
        <v>345</v>
      </c>
      <c r="AA9352" t="s">
        <v>755</v>
      </c>
      <c r="AB9352" t="s">
        <v>21</v>
      </c>
      <c r="AC9352">
        <v>1</v>
      </c>
    </row>
    <row r="9353" spans="1:29" x14ac:dyDescent="0.25">
      <c r="A9353">
        <v>345</v>
      </c>
      <c r="B9353">
        <v>345103</v>
      </c>
      <c r="C9353">
        <v>5960</v>
      </c>
      <c r="D9353" t="str">
        <f>VLOOKUP(C9353,'Schedule 3'!A:M,13,FALSE)</f>
        <v>Other Personnel Related Expenses</v>
      </c>
      <c r="E9353">
        <v>53.53</v>
      </c>
      <c r="F9353" s="1">
        <v>43032</v>
      </c>
      <c r="G9353" t="s">
        <v>462</v>
      </c>
      <c r="H9353" t="s">
        <v>1285</v>
      </c>
      <c r="K9353">
        <v>907937</v>
      </c>
      <c r="L9353">
        <v>284598</v>
      </c>
      <c r="Q9353" t="s">
        <v>1264</v>
      </c>
      <c r="U9353">
        <v>10</v>
      </c>
      <c r="V9353">
        <v>17</v>
      </c>
      <c r="X9353">
        <v>3007768</v>
      </c>
      <c r="Y9353" t="s">
        <v>65</v>
      </c>
      <c r="Z9353">
        <v>345</v>
      </c>
      <c r="AA9353" t="s">
        <v>755</v>
      </c>
      <c r="AB9353" t="s">
        <v>21</v>
      </c>
      <c r="AC9353">
        <v>1</v>
      </c>
    </row>
    <row r="9354" spans="1:29" x14ac:dyDescent="0.25">
      <c r="A9354">
        <v>345</v>
      </c>
      <c r="B9354">
        <v>345101</v>
      </c>
      <c r="C9354">
        <v>5960</v>
      </c>
      <c r="D9354" t="str">
        <f>VLOOKUP(C9354,'Schedule 3'!A:M,13,FALSE)</f>
        <v>Other Personnel Related Expenses</v>
      </c>
      <c r="E9354">
        <v>52.89</v>
      </c>
      <c r="F9354" s="1">
        <v>43032</v>
      </c>
      <c r="G9354" t="s">
        <v>462</v>
      </c>
      <c r="H9354" t="s">
        <v>1285</v>
      </c>
      <c r="K9354">
        <v>907938</v>
      </c>
      <c r="L9354">
        <v>284598</v>
      </c>
      <c r="Q9354" t="s">
        <v>1264</v>
      </c>
      <c r="U9354">
        <v>10</v>
      </c>
      <c r="V9354">
        <v>17</v>
      </c>
      <c r="X9354">
        <v>3007768</v>
      </c>
      <c r="Y9354" t="s">
        <v>65</v>
      </c>
      <c r="Z9354">
        <v>345</v>
      </c>
      <c r="AA9354" t="s">
        <v>755</v>
      </c>
      <c r="AB9354" t="s">
        <v>21</v>
      </c>
      <c r="AC9354">
        <v>1</v>
      </c>
    </row>
    <row r="9355" spans="1:29" x14ac:dyDescent="0.25">
      <c r="A9355">
        <v>345</v>
      </c>
      <c r="B9355">
        <v>345102</v>
      </c>
      <c r="C9355">
        <v>6090</v>
      </c>
      <c r="D9355" t="str">
        <f>VLOOKUP(C9355,'Schedule 3'!A:M,13,FALSE)</f>
        <v>Other Personnel Related Expenses</v>
      </c>
      <c r="E9355">
        <v>189.5</v>
      </c>
      <c r="F9355" s="1">
        <v>43032</v>
      </c>
      <c r="G9355" t="s">
        <v>462</v>
      </c>
      <c r="H9355" t="s">
        <v>1384</v>
      </c>
      <c r="K9355">
        <v>907944</v>
      </c>
      <c r="L9355">
        <v>284598</v>
      </c>
      <c r="Q9355" t="s">
        <v>1264</v>
      </c>
      <c r="U9355">
        <v>10</v>
      </c>
      <c r="V9355">
        <v>17</v>
      </c>
      <c r="X9355">
        <v>3089323</v>
      </c>
      <c r="Y9355" t="s">
        <v>65</v>
      </c>
      <c r="Z9355">
        <v>345</v>
      </c>
      <c r="AA9355" t="s">
        <v>755</v>
      </c>
      <c r="AB9355" t="s">
        <v>21</v>
      </c>
      <c r="AC9355">
        <v>1</v>
      </c>
    </row>
    <row r="9356" spans="1:29" x14ac:dyDescent="0.25">
      <c r="A9356">
        <v>345</v>
      </c>
      <c r="B9356">
        <v>345101</v>
      </c>
      <c r="C9356">
        <v>6310</v>
      </c>
      <c r="D9356" t="str">
        <f>VLOOKUP(C9356,'Schedule 3'!A:M,13,FALSE)</f>
        <v>Operational/Non-Service Expenses</v>
      </c>
      <c r="E9356">
        <v>11.2</v>
      </c>
      <c r="F9356" s="1">
        <v>43032</v>
      </c>
      <c r="G9356" t="s">
        <v>462</v>
      </c>
      <c r="H9356" t="s">
        <v>877</v>
      </c>
      <c r="K9356">
        <v>907945</v>
      </c>
      <c r="L9356">
        <v>284598</v>
      </c>
      <c r="Q9356" t="s">
        <v>1264</v>
      </c>
      <c r="U9356">
        <v>10</v>
      </c>
      <c r="V9356">
        <v>17</v>
      </c>
      <c r="X9356">
        <v>3029123</v>
      </c>
      <c r="Y9356" t="s">
        <v>65</v>
      </c>
      <c r="Z9356">
        <v>345</v>
      </c>
      <c r="AA9356" t="s">
        <v>755</v>
      </c>
      <c r="AB9356" t="s">
        <v>21</v>
      </c>
      <c r="AC9356">
        <v>1</v>
      </c>
    </row>
    <row r="9357" spans="1:29" x14ac:dyDescent="0.25">
      <c r="A9357">
        <v>345</v>
      </c>
      <c r="B9357">
        <v>345102</v>
      </c>
      <c r="C9357">
        <v>6310</v>
      </c>
      <c r="D9357" t="str">
        <f>VLOOKUP(C9357,'Schedule 3'!A:M,13,FALSE)</f>
        <v>Operational/Non-Service Expenses</v>
      </c>
      <c r="E9357">
        <v>107.2</v>
      </c>
      <c r="F9357" s="1">
        <v>43032</v>
      </c>
      <c r="G9357" t="s">
        <v>462</v>
      </c>
      <c r="H9357" t="s">
        <v>877</v>
      </c>
      <c r="K9357">
        <v>907947</v>
      </c>
      <c r="L9357">
        <v>284598</v>
      </c>
      <c r="Q9357" t="s">
        <v>1264</v>
      </c>
      <c r="U9357">
        <v>10</v>
      </c>
      <c r="V9357">
        <v>17</v>
      </c>
      <c r="X9357">
        <v>3029123</v>
      </c>
      <c r="Y9357" t="s">
        <v>65</v>
      </c>
      <c r="Z9357">
        <v>345</v>
      </c>
      <c r="AA9357" t="s">
        <v>755</v>
      </c>
      <c r="AB9357" t="s">
        <v>21</v>
      </c>
      <c r="AC9357">
        <v>1</v>
      </c>
    </row>
    <row r="9358" spans="1:29" x14ac:dyDescent="0.25">
      <c r="A9358">
        <v>345</v>
      </c>
      <c r="B9358">
        <v>345103</v>
      </c>
      <c r="C9358">
        <v>5490</v>
      </c>
      <c r="D9358" t="str">
        <f>VLOOKUP(C9358,'Schedule 3'!A:M,13,FALSE)</f>
        <v>Operational/Non-Service Expenses</v>
      </c>
      <c r="E9358">
        <v>1245.06</v>
      </c>
      <c r="F9358" s="1">
        <v>43032</v>
      </c>
      <c r="G9358" t="s">
        <v>462</v>
      </c>
      <c r="H9358" t="s">
        <v>1026</v>
      </c>
      <c r="K9358">
        <v>907955</v>
      </c>
      <c r="L9358">
        <v>284598</v>
      </c>
      <c r="Q9358" t="s">
        <v>1264</v>
      </c>
      <c r="U9358">
        <v>10</v>
      </c>
      <c r="V9358">
        <v>17</v>
      </c>
      <c r="X9358">
        <v>3023205</v>
      </c>
      <c r="Y9358" t="s">
        <v>65</v>
      </c>
      <c r="Z9358">
        <v>345</v>
      </c>
      <c r="AA9358" t="s">
        <v>755</v>
      </c>
      <c r="AB9358" t="s">
        <v>21</v>
      </c>
      <c r="AC9358">
        <v>1</v>
      </c>
    </row>
    <row r="9359" spans="1:29" x14ac:dyDescent="0.25">
      <c r="A9359">
        <v>345</v>
      </c>
      <c r="B9359">
        <v>345101</v>
      </c>
      <c r="C9359">
        <v>7545</v>
      </c>
      <c r="D9359" t="str">
        <f>VLOOKUP(C9359,'Schedule 3'!A:M,13,FALSE)</f>
        <v>Operational/Non-Service Expenses</v>
      </c>
      <c r="E9359">
        <v>-283.02</v>
      </c>
      <c r="F9359" s="1">
        <v>43034</v>
      </c>
      <c r="G9359" t="s">
        <v>462</v>
      </c>
      <c r="H9359" t="s">
        <v>1297</v>
      </c>
      <c r="K9359">
        <v>907969</v>
      </c>
      <c r="L9359">
        <v>284598</v>
      </c>
      <c r="P9359" t="s">
        <v>755</v>
      </c>
      <c r="Q9359" t="s">
        <v>1264</v>
      </c>
      <c r="U9359">
        <v>10</v>
      </c>
      <c r="V9359">
        <v>17</v>
      </c>
      <c r="X9359">
        <v>3008930</v>
      </c>
      <c r="Y9359" t="s">
        <v>65</v>
      </c>
      <c r="Z9359">
        <v>345</v>
      </c>
      <c r="AA9359" t="s">
        <v>755</v>
      </c>
      <c r="AB9359" t="s">
        <v>21</v>
      </c>
      <c r="AC9359">
        <v>1</v>
      </c>
    </row>
    <row r="9360" spans="1:29" x14ac:dyDescent="0.25">
      <c r="A9360">
        <v>345</v>
      </c>
      <c r="B9360">
        <v>345101</v>
      </c>
      <c r="C9360">
        <v>7545</v>
      </c>
      <c r="D9360" t="str">
        <f>VLOOKUP(C9360,'Schedule 3'!A:M,13,FALSE)</f>
        <v>Operational/Non-Service Expenses</v>
      </c>
      <c r="E9360">
        <v>283.02</v>
      </c>
      <c r="F9360" s="1">
        <v>43032</v>
      </c>
      <c r="G9360" t="s">
        <v>462</v>
      </c>
      <c r="H9360" t="s">
        <v>1297</v>
      </c>
      <c r="K9360">
        <v>907969</v>
      </c>
      <c r="L9360">
        <v>284598</v>
      </c>
      <c r="P9360" t="s">
        <v>755</v>
      </c>
      <c r="Q9360" t="s">
        <v>1264</v>
      </c>
      <c r="U9360">
        <v>10</v>
      </c>
      <c r="V9360">
        <v>17</v>
      </c>
      <c r="X9360">
        <v>3008930</v>
      </c>
      <c r="Y9360" t="s">
        <v>65</v>
      </c>
      <c r="Z9360">
        <v>345</v>
      </c>
      <c r="AA9360" t="s">
        <v>755</v>
      </c>
      <c r="AB9360" t="s">
        <v>21</v>
      </c>
      <c r="AC9360">
        <v>1</v>
      </c>
    </row>
    <row r="9361" spans="1:29" x14ac:dyDescent="0.25">
      <c r="A9361">
        <v>345</v>
      </c>
      <c r="B9361">
        <v>345101</v>
      </c>
      <c r="C9361">
        <v>6050</v>
      </c>
      <c r="D9361" t="str">
        <f>VLOOKUP(C9361,'Schedule 3'!A:M,13,FALSE)</f>
        <v>Outside Service</v>
      </c>
      <c r="E9361">
        <v>582</v>
      </c>
      <c r="F9361" s="1">
        <v>43032</v>
      </c>
      <c r="G9361" t="s">
        <v>462</v>
      </c>
      <c r="H9361" t="s">
        <v>914</v>
      </c>
      <c r="K9361">
        <v>907971</v>
      </c>
      <c r="L9361">
        <v>284592</v>
      </c>
      <c r="Q9361" t="s">
        <v>1264</v>
      </c>
      <c r="U9361">
        <v>10</v>
      </c>
      <c r="V9361">
        <v>17</v>
      </c>
      <c r="X9361">
        <v>3019839</v>
      </c>
      <c r="Y9361" t="s">
        <v>65</v>
      </c>
      <c r="Z9361">
        <v>345</v>
      </c>
      <c r="AA9361" t="s">
        <v>755</v>
      </c>
      <c r="AB9361" t="s">
        <v>21</v>
      </c>
      <c r="AC9361">
        <v>1</v>
      </c>
    </row>
    <row r="9362" spans="1:29" x14ac:dyDescent="0.25">
      <c r="A9362">
        <v>345</v>
      </c>
      <c r="B9362">
        <v>345102</v>
      </c>
      <c r="C9362">
        <v>7545</v>
      </c>
      <c r="D9362" t="str">
        <f>VLOOKUP(C9362,'Schedule 3'!A:M,13,FALSE)</f>
        <v>Operational/Non-Service Expenses</v>
      </c>
      <c r="E9362">
        <v>401.55</v>
      </c>
      <c r="F9362" s="1">
        <v>43032</v>
      </c>
      <c r="G9362" t="s">
        <v>462</v>
      </c>
      <c r="H9362" t="s">
        <v>1298</v>
      </c>
      <c r="K9362">
        <v>907972</v>
      </c>
      <c r="L9362">
        <v>284598</v>
      </c>
      <c r="Q9362" t="s">
        <v>1264</v>
      </c>
      <c r="U9362">
        <v>10</v>
      </c>
      <c r="V9362">
        <v>17</v>
      </c>
      <c r="X9362">
        <v>3008928</v>
      </c>
      <c r="Y9362" t="s">
        <v>65</v>
      </c>
      <c r="Z9362">
        <v>345</v>
      </c>
      <c r="AA9362" t="s">
        <v>755</v>
      </c>
      <c r="AB9362" t="s">
        <v>21</v>
      </c>
      <c r="AC9362">
        <v>1</v>
      </c>
    </row>
    <row r="9363" spans="1:29" x14ac:dyDescent="0.25">
      <c r="A9363">
        <v>345</v>
      </c>
      <c r="B9363">
        <v>345101</v>
      </c>
      <c r="C9363">
        <v>5480</v>
      </c>
      <c r="D9363" t="str">
        <f>VLOOKUP(C9363,'Schedule 3'!A:M,13,FALSE)</f>
        <v>Operational/Non-Service Expenses</v>
      </c>
      <c r="E9363">
        <v>67</v>
      </c>
      <c r="F9363" s="1">
        <v>43034</v>
      </c>
      <c r="G9363" t="s">
        <v>462</v>
      </c>
      <c r="H9363" t="s">
        <v>876</v>
      </c>
      <c r="K9363">
        <v>909087</v>
      </c>
      <c r="L9363">
        <v>284952</v>
      </c>
      <c r="Q9363" t="s">
        <v>1264</v>
      </c>
      <c r="U9363">
        <v>10</v>
      </c>
      <c r="V9363">
        <v>17</v>
      </c>
      <c r="X9363">
        <v>3006413</v>
      </c>
      <c r="Y9363" t="s">
        <v>65</v>
      </c>
      <c r="Z9363">
        <v>345</v>
      </c>
      <c r="AA9363" t="s">
        <v>755</v>
      </c>
      <c r="AB9363" t="s">
        <v>21</v>
      </c>
      <c r="AC9363">
        <v>1</v>
      </c>
    </row>
    <row r="9364" spans="1:29" x14ac:dyDescent="0.25">
      <c r="A9364">
        <v>345</v>
      </c>
      <c r="B9364">
        <v>345101</v>
      </c>
      <c r="C9364">
        <v>7545</v>
      </c>
      <c r="D9364" t="str">
        <f>VLOOKUP(C9364,'Schedule 3'!A:M,13,FALSE)</f>
        <v>Operational/Non-Service Expenses</v>
      </c>
      <c r="E9364">
        <v>283.24</v>
      </c>
      <c r="F9364" s="1">
        <v>43034</v>
      </c>
      <c r="G9364" t="s">
        <v>462</v>
      </c>
      <c r="H9364" t="s">
        <v>1297</v>
      </c>
      <c r="K9364">
        <v>909088</v>
      </c>
      <c r="L9364">
        <v>284952</v>
      </c>
      <c r="Q9364" t="s">
        <v>1264</v>
      </c>
      <c r="U9364">
        <v>10</v>
      </c>
      <c r="V9364">
        <v>17</v>
      </c>
      <c r="X9364">
        <v>3008930</v>
      </c>
      <c r="Y9364" t="s">
        <v>65</v>
      </c>
      <c r="Z9364">
        <v>345</v>
      </c>
      <c r="AA9364" t="s">
        <v>755</v>
      </c>
      <c r="AB9364" t="s">
        <v>21</v>
      </c>
      <c r="AC9364">
        <v>1</v>
      </c>
    </row>
    <row r="9365" spans="1:29" x14ac:dyDescent="0.25">
      <c r="A9365">
        <v>345</v>
      </c>
      <c r="B9365">
        <v>345102</v>
      </c>
      <c r="C9365">
        <v>5865</v>
      </c>
      <c r="D9365" t="str">
        <f>VLOOKUP(C9365,'Schedule 3'!A:M,13,FALSE)</f>
        <v>Other Personnel Related Expenses</v>
      </c>
      <c r="E9365">
        <v>190.79</v>
      </c>
      <c r="F9365" s="1">
        <v>43039</v>
      </c>
      <c r="G9365" t="s">
        <v>462</v>
      </c>
      <c r="H9365" t="s">
        <v>903</v>
      </c>
      <c r="K9365">
        <v>909594</v>
      </c>
      <c r="L9365">
        <v>285130</v>
      </c>
      <c r="Q9365" t="s">
        <v>1264</v>
      </c>
      <c r="U9365">
        <v>10</v>
      </c>
      <c r="V9365">
        <v>17</v>
      </c>
      <c r="X9365">
        <v>3043997</v>
      </c>
      <c r="Y9365" t="s">
        <v>65</v>
      </c>
      <c r="Z9365">
        <v>345</v>
      </c>
      <c r="AA9365" t="s">
        <v>755</v>
      </c>
      <c r="AB9365" t="s">
        <v>21</v>
      </c>
      <c r="AC9365">
        <v>1</v>
      </c>
    </row>
    <row r="9366" spans="1:29" x14ac:dyDescent="0.25">
      <c r="A9366">
        <v>345</v>
      </c>
      <c r="B9366">
        <v>345102</v>
      </c>
      <c r="C9366">
        <v>5865</v>
      </c>
      <c r="D9366" t="str">
        <f>VLOOKUP(C9366,'Schedule 3'!A:M,13,FALSE)</f>
        <v>Other Personnel Related Expenses</v>
      </c>
      <c r="E9366">
        <v>151.54</v>
      </c>
      <c r="F9366" s="1">
        <v>43039</v>
      </c>
      <c r="G9366" t="s">
        <v>462</v>
      </c>
      <c r="H9366" t="s">
        <v>903</v>
      </c>
      <c r="K9366">
        <v>909595</v>
      </c>
      <c r="L9366">
        <v>285130</v>
      </c>
      <c r="Q9366" t="s">
        <v>1264</v>
      </c>
      <c r="U9366">
        <v>10</v>
      </c>
      <c r="V9366">
        <v>17</v>
      </c>
      <c r="X9366">
        <v>3043997</v>
      </c>
      <c r="Y9366" t="s">
        <v>65</v>
      </c>
      <c r="Z9366">
        <v>345</v>
      </c>
      <c r="AA9366" t="s">
        <v>755</v>
      </c>
      <c r="AB9366" t="s">
        <v>21</v>
      </c>
      <c r="AC9366">
        <v>1</v>
      </c>
    </row>
    <row r="9367" spans="1:29" x14ac:dyDescent="0.25">
      <c r="A9367">
        <v>345</v>
      </c>
      <c r="B9367">
        <v>345101</v>
      </c>
      <c r="C9367">
        <v>5955</v>
      </c>
      <c r="D9367" t="str">
        <f>VLOOKUP(C9367,'Schedule 3'!A:M,13,FALSE)</f>
        <v>Other Personnel Related Expenses</v>
      </c>
      <c r="E9367">
        <v>150</v>
      </c>
      <c r="F9367" s="1">
        <v>43039</v>
      </c>
      <c r="G9367" t="s">
        <v>462</v>
      </c>
      <c r="H9367" t="s">
        <v>913</v>
      </c>
      <c r="K9367">
        <v>909600</v>
      </c>
      <c r="L9367">
        <v>285130</v>
      </c>
      <c r="Q9367" t="s">
        <v>1264</v>
      </c>
      <c r="U9367">
        <v>10</v>
      </c>
      <c r="V9367">
        <v>17</v>
      </c>
      <c r="X9367">
        <v>3006948</v>
      </c>
      <c r="Y9367" t="s">
        <v>65</v>
      </c>
      <c r="Z9367">
        <v>345</v>
      </c>
      <c r="AA9367" t="s">
        <v>755</v>
      </c>
      <c r="AB9367" t="s">
        <v>21</v>
      </c>
      <c r="AC9367">
        <v>1</v>
      </c>
    </row>
    <row r="9368" spans="1:29" x14ac:dyDescent="0.25">
      <c r="A9368">
        <v>345</v>
      </c>
      <c r="B9368">
        <v>345101</v>
      </c>
      <c r="C9368">
        <v>5480</v>
      </c>
      <c r="D9368" t="str">
        <f>VLOOKUP(C9368,'Schedule 3'!A:M,13,FALSE)</f>
        <v>Operational/Non-Service Expenses</v>
      </c>
      <c r="E9368">
        <v>134</v>
      </c>
      <c r="F9368" s="1">
        <v>43039</v>
      </c>
      <c r="G9368" t="s">
        <v>462</v>
      </c>
      <c r="H9368" t="s">
        <v>876</v>
      </c>
      <c r="K9368">
        <v>909619</v>
      </c>
      <c r="L9368">
        <v>285157</v>
      </c>
      <c r="Q9368" t="s">
        <v>1264</v>
      </c>
      <c r="U9368">
        <v>10</v>
      </c>
      <c r="V9368">
        <v>17</v>
      </c>
      <c r="X9368">
        <v>3006413</v>
      </c>
      <c r="Y9368" t="s">
        <v>65</v>
      </c>
      <c r="Z9368">
        <v>345</v>
      </c>
      <c r="AA9368" t="s">
        <v>755</v>
      </c>
      <c r="AB9368" t="s">
        <v>21</v>
      </c>
      <c r="AC9368">
        <v>1</v>
      </c>
    </row>
    <row r="9369" spans="1:29" x14ac:dyDescent="0.25">
      <c r="A9369">
        <v>345</v>
      </c>
      <c r="B9369">
        <v>345102</v>
      </c>
      <c r="C9369">
        <v>5480</v>
      </c>
      <c r="D9369" t="str">
        <f>VLOOKUP(C9369,'Schedule 3'!A:M,13,FALSE)</f>
        <v>Operational/Non-Service Expenses</v>
      </c>
      <c r="E9369">
        <v>386</v>
      </c>
      <c r="F9369" s="1">
        <v>43039</v>
      </c>
      <c r="G9369" t="s">
        <v>462</v>
      </c>
      <c r="H9369" t="s">
        <v>876</v>
      </c>
      <c r="K9369">
        <v>909620</v>
      </c>
      <c r="L9369">
        <v>285157</v>
      </c>
      <c r="Q9369" t="s">
        <v>1264</v>
      </c>
      <c r="U9369">
        <v>10</v>
      </c>
      <c r="V9369">
        <v>17</v>
      </c>
      <c r="X9369">
        <v>3006413</v>
      </c>
      <c r="Y9369" t="s">
        <v>65</v>
      </c>
      <c r="Z9369">
        <v>345</v>
      </c>
      <c r="AA9369" t="s">
        <v>755</v>
      </c>
      <c r="AB9369" t="s">
        <v>21</v>
      </c>
      <c r="AC9369">
        <v>1</v>
      </c>
    </row>
    <row r="9370" spans="1:29" x14ac:dyDescent="0.25">
      <c r="A9370">
        <v>345</v>
      </c>
      <c r="B9370">
        <v>345102</v>
      </c>
      <c r="C9370">
        <v>5490</v>
      </c>
      <c r="D9370" t="str">
        <f>VLOOKUP(C9370,'Schedule 3'!A:M,13,FALSE)</f>
        <v>Operational/Non-Service Expenses</v>
      </c>
      <c r="E9370">
        <v>255</v>
      </c>
      <c r="F9370" s="1">
        <v>43039</v>
      </c>
      <c r="G9370" t="s">
        <v>462</v>
      </c>
      <c r="H9370" t="s">
        <v>876</v>
      </c>
      <c r="K9370">
        <v>909620</v>
      </c>
      <c r="L9370">
        <v>285157</v>
      </c>
      <c r="Q9370" t="s">
        <v>1264</v>
      </c>
      <c r="U9370">
        <v>10</v>
      </c>
      <c r="V9370">
        <v>17</v>
      </c>
      <c r="X9370">
        <v>3006413</v>
      </c>
      <c r="Y9370" t="s">
        <v>65</v>
      </c>
      <c r="Z9370">
        <v>345</v>
      </c>
      <c r="AA9370" t="s">
        <v>755</v>
      </c>
      <c r="AB9370" t="s">
        <v>21</v>
      </c>
      <c r="AC9370">
        <v>2</v>
      </c>
    </row>
    <row r="9371" spans="1:29" x14ac:dyDescent="0.25">
      <c r="A9371">
        <v>345</v>
      </c>
      <c r="B9371">
        <v>345102</v>
      </c>
      <c r="C9371">
        <v>6285</v>
      </c>
      <c r="D9371" t="str">
        <f>VLOOKUP(C9371,'Schedule 3'!A:M,13,FALSE)</f>
        <v>Operational/Non-Service Expenses</v>
      </c>
      <c r="E9371">
        <v>5.96</v>
      </c>
      <c r="F9371" s="1">
        <v>43039</v>
      </c>
      <c r="G9371" t="s">
        <v>462</v>
      </c>
      <c r="H9371" t="s">
        <v>880</v>
      </c>
      <c r="K9371">
        <v>909644</v>
      </c>
      <c r="L9371">
        <v>285157</v>
      </c>
      <c r="Q9371" t="s">
        <v>1264</v>
      </c>
      <c r="U9371">
        <v>10</v>
      </c>
      <c r="V9371">
        <v>17</v>
      </c>
      <c r="X9371">
        <v>3004931</v>
      </c>
      <c r="Y9371" t="s">
        <v>65</v>
      </c>
      <c r="Z9371">
        <v>345</v>
      </c>
      <c r="AA9371" t="s">
        <v>755</v>
      </c>
      <c r="AB9371" t="s">
        <v>21</v>
      </c>
      <c r="AC9371">
        <v>1</v>
      </c>
    </row>
    <row r="9372" spans="1:29" x14ac:dyDescent="0.25">
      <c r="A9372">
        <v>345</v>
      </c>
      <c r="B9372">
        <v>345102</v>
      </c>
      <c r="C9372">
        <v>6285</v>
      </c>
      <c r="D9372" t="str">
        <f>VLOOKUP(C9372,'Schedule 3'!A:M,13,FALSE)</f>
        <v>Operational/Non-Service Expenses</v>
      </c>
      <c r="E9372">
        <v>41.29</v>
      </c>
      <c r="F9372" s="1">
        <v>43039</v>
      </c>
      <c r="G9372" t="s">
        <v>462</v>
      </c>
      <c r="H9372" t="s">
        <v>880</v>
      </c>
      <c r="K9372">
        <v>909645</v>
      </c>
      <c r="L9372">
        <v>285157</v>
      </c>
      <c r="Q9372" t="s">
        <v>1264</v>
      </c>
      <c r="U9372">
        <v>10</v>
      </c>
      <c r="V9372">
        <v>17</v>
      </c>
      <c r="X9372">
        <v>3004931</v>
      </c>
      <c r="Y9372" t="s">
        <v>65</v>
      </c>
      <c r="Z9372">
        <v>345</v>
      </c>
      <c r="AA9372" t="s">
        <v>755</v>
      </c>
      <c r="AB9372" t="s">
        <v>21</v>
      </c>
      <c r="AC9372">
        <v>1</v>
      </c>
    </row>
    <row r="9373" spans="1:29" x14ac:dyDescent="0.25">
      <c r="A9373">
        <v>345</v>
      </c>
      <c r="B9373">
        <v>345102</v>
      </c>
      <c r="C9373">
        <v>6285</v>
      </c>
      <c r="D9373" t="str">
        <f>VLOOKUP(C9373,'Schedule 3'!A:M,13,FALSE)</f>
        <v>Operational/Non-Service Expenses</v>
      </c>
      <c r="E9373">
        <v>67.819999999999993</v>
      </c>
      <c r="F9373" s="1">
        <v>43039</v>
      </c>
      <c r="G9373" t="s">
        <v>462</v>
      </c>
      <c r="H9373" t="s">
        <v>880</v>
      </c>
      <c r="K9373">
        <v>909646</v>
      </c>
      <c r="L9373">
        <v>285157</v>
      </c>
      <c r="Q9373" t="s">
        <v>1264</v>
      </c>
      <c r="U9373">
        <v>10</v>
      </c>
      <c r="V9373">
        <v>17</v>
      </c>
      <c r="X9373">
        <v>3004931</v>
      </c>
      <c r="Y9373" t="s">
        <v>65</v>
      </c>
      <c r="Z9373">
        <v>345</v>
      </c>
      <c r="AA9373" t="s">
        <v>755</v>
      </c>
      <c r="AB9373" t="s">
        <v>21</v>
      </c>
      <c r="AC9373">
        <v>1</v>
      </c>
    </row>
    <row r="9374" spans="1:29" x14ac:dyDescent="0.25">
      <c r="A9374">
        <v>345</v>
      </c>
      <c r="B9374">
        <v>345102</v>
      </c>
      <c r="C9374">
        <v>6285</v>
      </c>
      <c r="D9374" t="str">
        <f>VLOOKUP(C9374,'Schedule 3'!A:M,13,FALSE)</f>
        <v>Operational/Non-Service Expenses</v>
      </c>
      <c r="E9374">
        <v>14.3</v>
      </c>
      <c r="F9374" s="1">
        <v>43039</v>
      </c>
      <c r="G9374" t="s">
        <v>462</v>
      </c>
      <c r="H9374" t="s">
        <v>880</v>
      </c>
      <c r="K9374">
        <v>909647</v>
      </c>
      <c r="L9374">
        <v>285157</v>
      </c>
      <c r="Q9374" t="s">
        <v>1264</v>
      </c>
      <c r="U9374">
        <v>10</v>
      </c>
      <c r="V9374">
        <v>17</v>
      </c>
      <c r="X9374">
        <v>3004931</v>
      </c>
      <c r="Y9374" t="s">
        <v>65</v>
      </c>
      <c r="Z9374">
        <v>345</v>
      </c>
      <c r="AA9374" t="s">
        <v>755</v>
      </c>
      <c r="AB9374" t="s">
        <v>21</v>
      </c>
      <c r="AC9374">
        <v>1</v>
      </c>
    </row>
    <row r="9375" spans="1:29" x14ac:dyDescent="0.25">
      <c r="A9375">
        <v>345</v>
      </c>
      <c r="B9375">
        <v>345103</v>
      </c>
      <c r="C9375">
        <v>5490</v>
      </c>
      <c r="D9375" t="str">
        <f>VLOOKUP(C9375,'Schedule 3'!A:M,13,FALSE)</f>
        <v>Operational/Non-Service Expenses</v>
      </c>
      <c r="E9375">
        <v>1250.2</v>
      </c>
      <c r="F9375" s="1">
        <v>43039</v>
      </c>
      <c r="G9375" t="s">
        <v>462</v>
      </c>
      <c r="H9375" t="s">
        <v>1026</v>
      </c>
      <c r="K9375">
        <v>909909</v>
      </c>
      <c r="L9375">
        <v>285237</v>
      </c>
      <c r="Q9375" t="s">
        <v>1264</v>
      </c>
      <c r="U9375">
        <v>10</v>
      </c>
      <c r="V9375">
        <v>17</v>
      </c>
      <c r="X9375">
        <v>3023205</v>
      </c>
      <c r="Y9375" t="s">
        <v>65</v>
      </c>
      <c r="Z9375">
        <v>345</v>
      </c>
      <c r="AA9375" t="s">
        <v>755</v>
      </c>
      <c r="AB9375" t="s">
        <v>21</v>
      </c>
      <c r="AC9375">
        <v>1</v>
      </c>
    </row>
    <row r="9376" spans="1:29" x14ac:dyDescent="0.25">
      <c r="A9376">
        <v>345</v>
      </c>
      <c r="B9376">
        <v>345102</v>
      </c>
      <c r="C9376">
        <v>5895</v>
      </c>
      <c r="D9376" t="str">
        <f>VLOOKUP(C9376,'Schedule 3'!A:M,13,FALSE)</f>
        <v>Operational/Non-Service Expenses</v>
      </c>
      <c r="E9376">
        <v>8.8000000000000007</v>
      </c>
      <c r="F9376" s="1">
        <v>43040</v>
      </c>
      <c r="G9376" t="s">
        <v>462</v>
      </c>
      <c r="H9376" t="s">
        <v>867</v>
      </c>
      <c r="K9376">
        <v>910263</v>
      </c>
      <c r="L9376">
        <v>285348</v>
      </c>
      <c r="Q9376" t="s">
        <v>1264</v>
      </c>
      <c r="U9376">
        <v>11</v>
      </c>
      <c r="V9376">
        <v>17</v>
      </c>
      <c r="X9376">
        <v>3029848</v>
      </c>
      <c r="Y9376" t="s">
        <v>65</v>
      </c>
      <c r="Z9376">
        <v>345</v>
      </c>
      <c r="AA9376" t="s">
        <v>755</v>
      </c>
      <c r="AB9376" t="s">
        <v>21</v>
      </c>
      <c r="AC9376">
        <v>1</v>
      </c>
    </row>
    <row r="9377" spans="1:29" x14ac:dyDescent="0.25">
      <c r="A9377">
        <v>345</v>
      </c>
      <c r="B9377">
        <v>345102</v>
      </c>
      <c r="C9377">
        <v>5895</v>
      </c>
      <c r="D9377" t="str">
        <f>VLOOKUP(C9377,'Schedule 3'!A:M,13,FALSE)</f>
        <v>Operational/Non-Service Expenses</v>
      </c>
      <c r="E9377">
        <v>10.050000000000001</v>
      </c>
      <c r="F9377" s="1">
        <v>43040</v>
      </c>
      <c r="G9377" t="s">
        <v>462</v>
      </c>
      <c r="H9377" t="s">
        <v>867</v>
      </c>
      <c r="K9377">
        <v>910263</v>
      </c>
      <c r="L9377">
        <v>285348</v>
      </c>
      <c r="Q9377" t="s">
        <v>1264</v>
      </c>
      <c r="U9377">
        <v>11</v>
      </c>
      <c r="V9377">
        <v>17</v>
      </c>
      <c r="X9377">
        <v>3029848</v>
      </c>
      <c r="Y9377" t="s">
        <v>65</v>
      </c>
      <c r="Z9377">
        <v>345</v>
      </c>
      <c r="AA9377" t="s">
        <v>755</v>
      </c>
      <c r="AB9377" t="s">
        <v>21</v>
      </c>
      <c r="AC9377">
        <v>2</v>
      </c>
    </row>
    <row r="9378" spans="1:29" x14ac:dyDescent="0.25">
      <c r="A9378">
        <v>345</v>
      </c>
      <c r="B9378">
        <v>345102</v>
      </c>
      <c r="C9378">
        <v>5895</v>
      </c>
      <c r="D9378" t="str">
        <f>VLOOKUP(C9378,'Schedule 3'!A:M,13,FALSE)</f>
        <v>Operational/Non-Service Expenses</v>
      </c>
      <c r="E9378">
        <v>21.42</v>
      </c>
      <c r="F9378" s="1">
        <v>43040</v>
      </c>
      <c r="G9378" t="s">
        <v>462</v>
      </c>
      <c r="H9378" t="s">
        <v>867</v>
      </c>
      <c r="K9378">
        <v>910263</v>
      </c>
      <c r="L9378">
        <v>285348</v>
      </c>
      <c r="Q9378" t="s">
        <v>1264</v>
      </c>
      <c r="U9378">
        <v>11</v>
      </c>
      <c r="V9378">
        <v>17</v>
      </c>
      <c r="X9378">
        <v>3029848</v>
      </c>
      <c r="Y9378" t="s">
        <v>65</v>
      </c>
      <c r="Z9378">
        <v>345</v>
      </c>
      <c r="AA9378" t="s">
        <v>755</v>
      </c>
      <c r="AB9378" t="s">
        <v>21</v>
      </c>
      <c r="AC9378">
        <v>3</v>
      </c>
    </row>
    <row r="9379" spans="1:29" x14ac:dyDescent="0.25">
      <c r="A9379">
        <v>345</v>
      </c>
      <c r="B9379">
        <v>345102</v>
      </c>
      <c r="C9379">
        <v>6285</v>
      </c>
      <c r="D9379" t="str">
        <f>VLOOKUP(C9379,'Schedule 3'!A:M,13,FALSE)</f>
        <v>Operational/Non-Service Expenses</v>
      </c>
      <c r="E9379">
        <v>63.6</v>
      </c>
      <c r="F9379" s="1">
        <v>43040</v>
      </c>
      <c r="G9379" t="s">
        <v>462</v>
      </c>
      <c r="H9379" t="s">
        <v>867</v>
      </c>
      <c r="K9379">
        <v>910263</v>
      </c>
      <c r="L9379">
        <v>285348</v>
      </c>
      <c r="Q9379" t="s">
        <v>1264</v>
      </c>
      <c r="U9379">
        <v>11</v>
      </c>
      <c r="V9379">
        <v>17</v>
      </c>
      <c r="X9379">
        <v>3029848</v>
      </c>
      <c r="Y9379" t="s">
        <v>65</v>
      </c>
      <c r="Z9379">
        <v>345</v>
      </c>
      <c r="AA9379" t="s">
        <v>755</v>
      </c>
      <c r="AB9379" t="s">
        <v>21</v>
      </c>
      <c r="AC9379">
        <v>4</v>
      </c>
    </row>
    <row r="9380" spans="1:29" x14ac:dyDescent="0.25">
      <c r="A9380">
        <v>345</v>
      </c>
      <c r="B9380">
        <v>345102</v>
      </c>
      <c r="C9380">
        <v>6260</v>
      </c>
      <c r="D9380" t="str">
        <f>VLOOKUP(C9380,'Schedule 3'!A:M,13,FALSE)</f>
        <v>Operational/Non-Service Expenses</v>
      </c>
      <c r="E9380">
        <v>21.14</v>
      </c>
      <c r="F9380" s="1">
        <v>43040</v>
      </c>
      <c r="G9380" t="s">
        <v>462</v>
      </c>
      <c r="H9380" t="s">
        <v>867</v>
      </c>
      <c r="K9380">
        <v>910263</v>
      </c>
      <c r="L9380">
        <v>285348</v>
      </c>
      <c r="Q9380" t="s">
        <v>1264</v>
      </c>
      <c r="U9380">
        <v>11</v>
      </c>
      <c r="V9380">
        <v>17</v>
      </c>
      <c r="X9380">
        <v>3029848</v>
      </c>
      <c r="Y9380" t="s">
        <v>65</v>
      </c>
      <c r="Z9380">
        <v>345</v>
      </c>
      <c r="AA9380" t="s">
        <v>755</v>
      </c>
      <c r="AB9380" t="s">
        <v>21</v>
      </c>
      <c r="AC9380">
        <v>5</v>
      </c>
    </row>
    <row r="9381" spans="1:29" x14ac:dyDescent="0.25">
      <c r="A9381">
        <v>345</v>
      </c>
      <c r="B9381">
        <v>345102</v>
      </c>
      <c r="C9381">
        <v>6285</v>
      </c>
      <c r="D9381" t="str">
        <f>VLOOKUP(C9381,'Schedule 3'!A:M,13,FALSE)</f>
        <v>Operational/Non-Service Expenses</v>
      </c>
      <c r="E9381">
        <v>54.04</v>
      </c>
      <c r="F9381" s="1">
        <v>43040</v>
      </c>
      <c r="G9381" t="s">
        <v>462</v>
      </c>
      <c r="H9381" t="s">
        <v>867</v>
      </c>
      <c r="K9381">
        <v>910263</v>
      </c>
      <c r="L9381">
        <v>285348</v>
      </c>
      <c r="Q9381" t="s">
        <v>1264</v>
      </c>
      <c r="U9381">
        <v>11</v>
      </c>
      <c r="V9381">
        <v>17</v>
      </c>
      <c r="X9381">
        <v>3029848</v>
      </c>
      <c r="Y9381" t="s">
        <v>65</v>
      </c>
      <c r="Z9381">
        <v>345</v>
      </c>
      <c r="AA9381" t="s">
        <v>755</v>
      </c>
      <c r="AB9381" t="s">
        <v>21</v>
      </c>
      <c r="AC9381">
        <v>6</v>
      </c>
    </row>
    <row r="9382" spans="1:29" x14ac:dyDescent="0.25">
      <c r="A9382">
        <v>345</v>
      </c>
      <c r="B9382">
        <v>345102</v>
      </c>
      <c r="C9382">
        <v>5875</v>
      </c>
      <c r="D9382" t="str">
        <f>VLOOKUP(C9382,'Schedule 3'!A:M,13,FALSE)</f>
        <v>Other Personnel Related Expenses</v>
      </c>
      <c r="E9382">
        <v>9.25</v>
      </c>
      <c r="F9382" s="1">
        <v>43040</v>
      </c>
      <c r="G9382" t="s">
        <v>462</v>
      </c>
      <c r="H9382" t="s">
        <v>867</v>
      </c>
      <c r="K9382">
        <v>910263</v>
      </c>
      <c r="L9382">
        <v>285348</v>
      </c>
      <c r="Q9382" t="s">
        <v>1264</v>
      </c>
      <c r="U9382">
        <v>11</v>
      </c>
      <c r="V9382">
        <v>17</v>
      </c>
      <c r="X9382">
        <v>3029848</v>
      </c>
      <c r="Y9382" t="s">
        <v>65</v>
      </c>
      <c r="Z9382">
        <v>345</v>
      </c>
      <c r="AA9382" t="s">
        <v>755</v>
      </c>
      <c r="AB9382" t="s">
        <v>21</v>
      </c>
      <c r="AC9382">
        <v>7</v>
      </c>
    </row>
    <row r="9383" spans="1:29" x14ac:dyDescent="0.25">
      <c r="A9383">
        <v>345</v>
      </c>
      <c r="B9383">
        <v>345101</v>
      </c>
      <c r="C9383">
        <v>5895</v>
      </c>
      <c r="D9383" t="str">
        <f>VLOOKUP(C9383,'Schedule 3'!A:M,13,FALSE)</f>
        <v>Operational/Non-Service Expenses</v>
      </c>
      <c r="E9383">
        <v>14.3</v>
      </c>
      <c r="F9383" s="1">
        <v>43040</v>
      </c>
      <c r="G9383" t="s">
        <v>462</v>
      </c>
      <c r="H9383" t="s">
        <v>848</v>
      </c>
      <c r="K9383">
        <v>910265</v>
      </c>
      <c r="L9383">
        <v>285348</v>
      </c>
      <c r="Q9383" t="s">
        <v>1264</v>
      </c>
      <c r="U9383">
        <v>11</v>
      </c>
      <c r="V9383">
        <v>17</v>
      </c>
      <c r="X9383">
        <v>3049664</v>
      </c>
      <c r="Y9383" t="s">
        <v>65</v>
      </c>
      <c r="Z9383">
        <v>345</v>
      </c>
      <c r="AA9383" t="s">
        <v>755</v>
      </c>
      <c r="AB9383" t="s">
        <v>21</v>
      </c>
      <c r="AC9383">
        <v>1</v>
      </c>
    </row>
    <row r="9384" spans="1:29" x14ac:dyDescent="0.25">
      <c r="A9384">
        <v>345</v>
      </c>
      <c r="B9384">
        <v>345103</v>
      </c>
      <c r="C9384">
        <v>5880</v>
      </c>
      <c r="D9384" t="str">
        <f>VLOOKUP(C9384,'Schedule 3'!A:M,13,FALSE)</f>
        <v>Other Personnel Related Expenses</v>
      </c>
      <c r="E9384">
        <v>14.52</v>
      </c>
      <c r="F9384" s="1">
        <v>43040</v>
      </c>
      <c r="G9384" t="s">
        <v>462</v>
      </c>
      <c r="H9384" t="s">
        <v>848</v>
      </c>
      <c r="K9384">
        <v>910265</v>
      </c>
      <c r="L9384">
        <v>285348</v>
      </c>
      <c r="Q9384" t="s">
        <v>1264</v>
      </c>
      <c r="U9384">
        <v>11</v>
      </c>
      <c r="V9384">
        <v>17</v>
      </c>
      <c r="X9384">
        <v>3049664</v>
      </c>
      <c r="Y9384" t="s">
        <v>65</v>
      </c>
      <c r="Z9384">
        <v>345</v>
      </c>
      <c r="AA9384" t="s">
        <v>755</v>
      </c>
      <c r="AB9384" t="s">
        <v>21</v>
      </c>
      <c r="AC9384">
        <v>2</v>
      </c>
    </row>
    <row r="9385" spans="1:29" x14ac:dyDescent="0.25">
      <c r="A9385">
        <v>345</v>
      </c>
      <c r="B9385">
        <v>345101</v>
      </c>
      <c r="C9385">
        <v>5875</v>
      </c>
      <c r="D9385" t="str">
        <f>VLOOKUP(C9385,'Schedule 3'!A:M,13,FALSE)</f>
        <v>Other Personnel Related Expenses</v>
      </c>
      <c r="E9385">
        <v>156.88</v>
      </c>
      <c r="F9385" s="1">
        <v>43040</v>
      </c>
      <c r="G9385" t="s">
        <v>462</v>
      </c>
      <c r="H9385" t="s">
        <v>848</v>
      </c>
      <c r="K9385">
        <v>910265</v>
      </c>
      <c r="L9385">
        <v>285348</v>
      </c>
      <c r="Q9385" t="s">
        <v>1264</v>
      </c>
      <c r="U9385">
        <v>11</v>
      </c>
      <c r="V9385">
        <v>17</v>
      </c>
      <c r="X9385">
        <v>3049664</v>
      </c>
      <c r="Y9385" t="s">
        <v>65</v>
      </c>
      <c r="Z9385">
        <v>345</v>
      </c>
      <c r="AA9385" t="s">
        <v>755</v>
      </c>
      <c r="AB9385" t="s">
        <v>21</v>
      </c>
      <c r="AC9385">
        <v>3</v>
      </c>
    </row>
    <row r="9386" spans="1:29" x14ac:dyDescent="0.25">
      <c r="A9386">
        <v>345</v>
      </c>
      <c r="B9386">
        <v>345101</v>
      </c>
      <c r="C9386">
        <v>5895</v>
      </c>
      <c r="D9386" t="str">
        <f>VLOOKUP(C9386,'Schedule 3'!A:M,13,FALSE)</f>
        <v>Operational/Non-Service Expenses</v>
      </c>
      <c r="E9386">
        <v>13.75</v>
      </c>
      <c r="F9386" s="1">
        <v>43040</v>
      </c>
      <c r="G9386" t="s">
        <v>462</v>
      </c>
      <c r="H9386" t="s">
        <v>850</v>
      </c>
      <c r="K9386">
        <v>910348</v>
      </c>
      <c r="L9386">
        <v>285375</v>
      </c>
      <c r="Q9386" t="s">
        <v>1264</v>
      </c>
      <c r="U9386">
        <v>11</v>
      </c>
      <c r="V9386">
        <v>17</v>
      </c>
      <c r="X9386">
        <v>3000067</v>
      </c>
      <c r="Y9386" t="s">
        <v>65</v>
      </c>
      <c r="Z9386">
        <v>345</v>
      </c>
      <c r="AA9386" t="s">
        <v>755</v>
      </c>
      <c r="AB9386" t="s">
        <v>21</v>
      </c>
      <c r="AC9386">
        <v>1</v>
      </c>
    </row>
    <row r="9387" spans="1:29" x14ac:dyDescent="0.25">
      <c r="A9387">
        <v>345</v>
      </c>
      <c r="B9387">
        <v>345102</v>
      </c>
      <c r="C9387">
        <v>6260</v>
      </c>
      <c r="D9387" t="str">
        <f>VLOOKUP(C9387,'Schedule 3'!A:M,13,FALSE)</f>
        <v>Operational/Non-Service Expenses</v>
      </c>
      <c r="E9387">
        <v>119.97</v>
      </c>
      <c r="F9387" s="1">
        <v>43040</v>
      </c>
      <c r="G9387" t="s">
        <v>462</v>
      </c>
      <c r="H9387" t="s">
        <v>878</v>
      </c>
      <c r="K9387">
        <v>910349</v>
      </c>
      <c r="L9387">
        <v>285375</v>
      </c>
      <c r="Q9387" t="s">
        <v>1264</v>
      </c>
      <c r="U9387">
        <v>11</v>
      </c>
      <c r="V9387">
        <v>17</v>
      </c>
      <c r="X9387">
        <v>3000092</v>
      </c>
      <c r="Y9387" t="s">
        <v>65</v>
      </c>
      <c r="Z9387">
        <v>345</v>
      </c>
      <c r="AA9387" t="s">
        <v>755</v>
      </c>
      <c r="AB9387" t="s">
        <v>21</v>
      </c>
      <c r="AC9387">
        <v>1</v>
      </c>
    </row>
    <row r="9388" spans="1:29" x14ac:dyDescent="0.25">
      <c r="A9388">
        <v>345</v>
      </c>
      <c r="B9388">
        <v>345102</v>
      </c>
      <c r="C9388">
        <v>5480</v>
      </c>
      <c r="D9388" t="str">
        <f>VLOOKUP(C9388,'Schedule 3'!A:M,13,FALSE)</f>
        <v>Operational/Non-Service Expenses</v>
      </c>
      <c r="E9388">
        <v>22.78</v>
      </c>
      <c r="F9388" s="1">
        <v>43040</v>
      </c>
      <c r="G9388" t="s">
        <v>462</v>
      </c>
      <c r="H9388" t="s">
        <v>878</v>
      </c>
      <c r="K9388">
        <v>910378</v>
      </c>
      <c r="L9388">
        <v>285375</v>
      </c>
      <c r="Q9388" t="s">
        <v>1264</v>
      </c>
      <c r="U9388">
        <v>11</v>
      </c>
      <c r="V9388">
        <v>17</v>
      </c>
      <c r="X9388">
        <v>3000092</v>
      </c>
      <c r="Y9388" t="s">
        <v>65</v>
      </c>
      <c r="Z9388">
        <v>345</v>
      </c>
      <c r="AA9388" t="s">
        <v>755</v>
      </c>
      <c r="AB9388" t="s">
        <v>21</v>
      </c>
      <c r="AC9388">
        <v>1</v>
      </c>
    </row>
    <row r="9389" spans="1:29" x14ac:dyDescent="0.25">
      <c r="A9389">
        <v>345</v>
      </c>
      <c r="B9389">
        <v>345102</v>
      </c>
      <c r="C9389">
        <v>6310</v>
      </c>
      <c r="D9389" t="str">
        <f>VLOOKUP(C9389,'Schedule 3'!A:M,13,FALSE)</f>
        <v>Operational/Non-Service Expenses</v>
      </c>
      <c r="E9389">
        <v>107.58</v>
      </c>
      <c r="F9389" s="1">
        <v>43040</v>
      </c>
      <c r="G9389" t="s">
        <v>462</v>
      </c>
      <c r="H9389" t="s">
        <v>973</v>
      </c>
      <c r="K9389">
        <v>910381</v>
      </c>
      <c r="L9389">
        <v>285375</v>
      </c>
      <c r="Q9389" t="s">
        <v>1264</v>
      </c>
      <c r="U9389">
        <v>11</v>
      </c>
      <c r="V9389">
        <v>17</v>
      </c>
      <c r="X9389">
        <v>3008346</v>
      </c>
      <c r="Y9389" t="s">
        <v>65</v>
      </c>
      <c r="Z9389">
        <v>345</v>
      </c>
      <c r="AA9389" t="s">
        <v>755</v>
      </c>
      <c r="AB9389" t="s">
        <v>21</v>
      </c>
      <c r="AC9389">
        <v>1</v>
      </c>
    </row>
    <row r="9390" spans="1:29" x14ac:dyDescent="0.25">
      <c r="A9390">
        <v>345</v>
      </c>
      <c r="B9390">
        <v>345101</v>
      </c>
      <c r="C9390">
        <v>6285</v>
      </c>
      <c r="D9390" t="str">
        <f>VLOOKUP(C9390,'Schedule 3'!A:M,13,FALSE)</f>
        <v>Operational/Non-Service Expenses</v>
      </c>
      <c r="E9390">
        <v>185</v>
      </c>
      <c r="F9390" s="1">
        <v>43040</v>
      </c>
      <c r="G9390" t="s">
        <v>462</v>
      </c>
      <c r="H9390" t="s">
        <v>972</v>
      </c>
      <c r="K9390">
        <v>910382</v>
      </c>
      <c r="L9390">
        <v>285375</v>
      </c>
      <c r="Q9390" t="s">
        <v>1264</v>
      </c>
      <c r="U9390">
        <v>11</v>
      </c>
      <c r="V9390">
        <v>17</v>
      </c>
      <c r="X9390">
        <v>3007381</v>
      </c>
      <c r="Y9390" t="s">
        <v>65</v>
      </c>
      <c r="Z9390">
        <v>345</v>
      </c>
      <c r="AA9390" t="s">
        <v>755</v>
      </c>
      <c r="AB9390" t="s">
        <v>21</v>
      </c>
      <c r="AC9390">
        <v>1</v>
      </c>
    </row>
    <row r="9391" spans="1:29" x14ac:dyDescent="0.25">
      <c r="A9391">
        <v>345</v>
      </c>
      <c r="B9391">
        <v>345102</v>
      </c>
      <c r="C9391">
        <v>6310</v>
      </c>
      <c r="D9391" t="str">
        <f>VLOOKUP(C9391,'Schedule 3'!A:M,13,FALSE)</f>
        <v>Operational/Non-Service Expenses</v>
      </c>
      <c r="E9391">
        <v>144.69999999999999</v>
      </c>
      <c r="F9391" s="1">
        <v>43040</v>
      </c>
      <c r="G9391" t="s">
        <v>462</v>
      </c>
      <c r="H9391" t="s">
        <v>881</v>
      </c>
      <c r="K9391">
        <v>910383</v>
      </c>
      <c r="L9391">
        <v>285375</v>
      </c>
      <c r="Q9391" t="s">
        <v>1264</v>
      </c>
      <c r="U9391">
        <v>11</v>
      </c>
      <c r="V9391">
        <v>17</v>
      </c>
      <c r="X9391">
        <v>3014539</v>
      </c>
      <c r="Y9391" t="s">
        <v>65</v>
      </c>
      <c r="Z9391">
        <v>345</v>
      </c>
      <c r="AA9391" t="s">
        <v>755</v>
      </c>
      <c r="AB9391" t="s">
        <v>21</v>
      </c>
      <c r="AC9391">
        <v>1</v>
      </c>
    </row>
    <row r="9392" spans="1:29" x14ac:dyDescent="0.25">
      <c r="A9392">
        <v>345</v>
      </c>
      <c r="B9392">
        <v>345102</v>
      </c>
      <c r="C9392">
        <v>5960</v>
      </c>
      <c r="D9392" t="str">
        <f>VLOOKUP(C9392,'Schedule 3'!A:M,13,FALSE)</f>
        <v>Other Personnel Related Expenses</v>
      </c>
      <c r="E9392">
        <v>51.8</v>
      </c>
      <c r="F9392" s="1">
        <v>43040</v>
      </c>
      <c r="G9392" t="s">
        <v>462</v>
      </c>
      <c r="H9392" t="s">
        <v>841</v>
      </c>
      <c r="K9392">
        <v>910387</v>
      </c>
      <c r="L9392">
        <v>285375</v>
      </c>
      <c r="Q9392" t="s">
        <v>1264</v>
      </c>
      <c r="U9392">
        <v>11</v>
      </c>
      <c r="V9392">
        <v>17</v>
      </c>
      <c r="X9392">
        <v>3004979</v>
      </c>
      <c r="Y9392" t="s">
        <v>65</v>
      </c>
      <c r="Z9392">
        <v>345</v>
      </c>
      <c r="AA9392" t="s">
        <v>755</v>
      </c>
      <c r="AB9392" t="s">
        <v>21</v>
      </c>
      <c r="AC9392">
        <v>1</v>
      </c>
    </row>
    <row r="9393" spans="1:29" x14ac:dyDescent="0.25">
      <c r="A9393">
        <v>345</v>
      </c>
      <c r="B9393">
        <v>345102</v>
      </c>
      <c r="C9393">
        <v>5960</v>
      </c>
      <c r="D9393" t="str">
        <f>VLOOKUP(C9393,'Schedule 3'!A:M,13,FALSE)</f>
        <v>Other Personnel Related Expenses</v>
      </c>
      <c r="E9393">
        <v>36.799999999999997</v>
      </c>
      <c r="F9393" s="1">
        <v>43040</v>
      </c>
      <c r="G9393" t="s">
        <v>462</v>
      </c>
      <c r="H9393" t="s">
        <v>841</v>
      </c>
      <c r="K9393">
        <v>910406</v>
      </c>
      <c r="L9393">
        <v>285375</v>
      </c>
      <c r="Q9393" t="s">
        <v>1264</v>
      </c>
      <c r="U9393">
        <v>11</v>
      </c>
      <c r="V9393">
        <v>17</v>
      </c>
      <c r="X9393">
        <v>3004979</v>
      </c>
      <c r="Y9393" t="s">
        <v>65</v>
      </c>
      <c r="Z9393">
        <v>345</v>
      </c>
      <c r="AA9393" t="s">
        <v>755</v>
      </c>
      <c r="AB9393" t="s">
        <v>21</v>
      </c>
      <c r="AC9393">
        <v>1</v>
      </c>
    </row>
    <row r="9394" spans="1:29" x14ac:dyDescent="0.25">
      <c r="A9394">
        <v>345</v>
      </c>
      <c r="B9394">
        <v>345102</v>
      </c>
      <c r="C9394">
        <v>6260</v>
      </c>
      <c r="D9394" t="str">
        <f>VLOOKUP(C9394,'Schedule 3'!A:M,13,FALSE)</f>
        <v>Operational/Non-Service Expenses</v>
      </c>
      <c r="E9394">
        <v>41.2</v>
      </c>
      <c r="F9394" s="1">
        <v>43041</v>
      </c>
      <c r="G9394" t="s">
        <v>462</v>
      </c>
      <c r="H9394" t="s">
        <v>851</v>
      </c>
      <c r="K9394">
        <v>910841</v>
      </c>
      <c r="L9394">
        <v>285427</v>
      </c>
      <c r="Q9394" t="s">
        <v>1264</v>
      </c>
      <c r="U9394">
        <v>11</v>
      </c>
      <c r="V9394">
        <v>17</v>
      </c>
      <c r="X9394">
        <v>3000863</v>
      </c>
      <c r="Y9394" t="s">
        <v>65</v>
      </c>
      <c r="Z9394">
        <v>345</v>
      </c>
      <c r="AA9394" t="s">
        <v>755</v>
      </c>
      <c r="AB9394" t="s">
        <v>21</v>
      </c>
      <c r="AC9394">
        <v>1</v>
      </c>
    </row>
    <row r="9395" spans="1:29" x14ac:dyDescent="0.25">
      <c r="A9395">
        <v>345</v>
      </c>
      <c r="B9395">
        <v>345100</v>
      </c>
      <c r="C9395">
        <v>6070</v>
      </c>
      <c r="D9395" t="str">
        <f>VLOOKUP(C9395,'Schedule 3'!A:M,13,FALSE)</f>
        <v>Operational/Non-Service Expenses</v>
      </c>
      <c r="E9395">
        <v>49</v>
      </c>
      <c r="F9395" s="1">
        <v>43041</v>
      </c>
      <c r="G9395" t="s">
        <v>462</v>
      </c>
      <c r="H9395" t="s">
        <v>971</v>
      </c>
      <c r="K9395">
        <v>910875</v>
      </c>
      <c r="L9395">
        <v>285528</v>
      </c>
      <c r="Q9395" t="s">
        <v>1264</v>
      </c>
      <c r="U9395">
        <v>11</v>
      </c>
      <c r="V9395">
        <v>17</v>
      </c>
      <c r="X9395">
        <v>3056599</v>
      </c>
      <c r="Y9395" t="s">
        <v>65</v>
      </c>
      <c r="Z9395">
        <v>345</v>
      </c>
      <c r="AA9395" t="s">
        <v>755</v>
      </c>
      <c r="AB9395" t="s">
        <v>21</v>
      </c>
      <c r="AC9395">
        <v>1</v>
      </c>
    </row>
    <row r="9396" spans="1:29" x14ac:dyDescent="0.25">
      <c r="A9396">
        <v>345</v>
      </c>
      <c r="B9396">
        <v>345101</v>
      </c>
      <c r="C9396">
        <v>6255</v>
      </c>
      <c r="D9396" t="str">
        <f>VLOOKUP(C9396,'Schedule 3'!A:M,13,FALSE)</f>
        <v>Operational/Non-Service Expenses</v>
      </c>
      <c r="E9396">
        <v>34.5</v>
      </c>
      <c r="F9396" s="1">
        <v>43045</v>
      </c>
      <c r="G9396" t="s">
        <v>462</v>
      </c>
      <c r="H9396" t="s">
        <v>571</v>
      </c>
      <c r="K9396">
        <v>911341</v>
      </c>
      <c r="L9396">
        <v>285798</v>
      </c>
      <c r="Q9396" t="s">
        <v>1264</v>
      </c>
      <c r="U9396">
        <v>11</v>
      </c>
      <c r="V9396">
        <v>17</v>
      </c>
      <c r="X9396">
        <v>3004977</v>
      </c>
      <c r="Y9396" t="s">
        <v>65</v>
      </c>
      <c r="Z9396">
        <v>345</v>
      </c>
      <c r="AA9396" t="s">
        <v>755</v>
      </c>
      <c r="AB9396" t="s">
        <v>21</v>
      </c>
      <c r="AC9396">
        <v>1</v>
      </c>
    </row>
    <row r="9397" spans="1:29" x14ac:dyDescent="0.25">
      <c r="A9397">
        <v>345</v>
      </c>
      <c r="B9397">
        <v>345102</v>
      </c>
      <c r="C9397">
        <v>6255</v>
      </c>
      <c r="D9397" t="str">
        <f>VLOOKUP(C9397,'Schedule 3'!A:M,13,FALSE)</f>
        <v>Operational/Non-Service Expenses</v>
      </c>
      <c r="E9397">
        <v>56</v>
      </c>
      <c r="F9397" s="1">
        <v>43045</v>
      </c>
      <c r="G9397" t="s">
        <v>462</v>
      </c>
      <c r="H9397" t="s">
        <v>571</v>
      </c>
      <c r="I9397" t="s">
        <v>1235</v>
      </c>
      <c r="K9397">
        <v>911345</v>
      </c>
      <c r="L9397">
        <v>285800</v>
      </c>
      <c r="M9397">
        <v>259913</v>
      </c>
      <c r="N9397" t="s">
        <v>1015</v>
      </c>
      <c r="O9397" t="s">
        <v>1016</v>
      </c>
      <c r="Q9397" t="s">
        <v>1264</v>
      </c>
      <c r="U9397">
        <v>11</v>
      </c>
      <c r="V9397">
        <v>17</v>
      </c>
      <c r="X9397">
        <v>3004977</v>
      </c>
      <c r="Y9397" t="s">
        <v>65</v>
      </c>
      <c r="Z9397">
        <v>345</v>
      </c>
      <c r="AA9397" t="s">
        <v>755</v>
      </c>
      <c r="AB9397" t="s">
        <v>21</v>
      </c>
      <c r="AC9397">
        <v>2</v>
      </c>
    </row>
    <row r="9398" spans="1:29" x14ac:dyDescent="0.25">
      <c r="A9398">
        <v>345</v>
      </c>
      <c r="B9398">
        <v>345102</v>
      </c>
      <c r="C9398">
        <v>6255</v>
      </c>
      <c r="D9398" t="str">
        <f>VLOOKUP(C9398,'Schedule 3'!A:M,13,FALSE)</f>
        <v>Operational/Non-Service Expenses</v>
      </c>
      <c r="E9398">
        <v>31</v>
      </c>
      <c r="F9398" s="1">
        <v>43045</v>
      </c>
      <c r="G9398" t="s">
        <v>462</v>
      </c>
      <c r="H9398" t="s">
        <v>571</v>
      </c>
      <c r="K9398">
        <v>911347</v>
      </c>
      <c r="L9398">
        <v>285798</v>
      </c>
      <c r="Q9398" t="s">
        <v>1264</v>
      </c>
      <c r="U9398">
        <v>11</v>
      </c>
      <c r="V9398">
        <v>17</v>
      </c>
      <c r="X9398">
        <v>3004977</v>
      </c>
      <c r="Y9398" t="s">
        <v>65</v>
      </c>
      <c r="Z9398">
        <v>345</v>
      </c>
      <c r="AA9398" t="s">
        <v>755</v>
      </c>
      <c r="AB9398" t="s">
        <v>21</v>
      </c>
      <c r="AC9398">
        <v>1</v>
      </c>
    </row>
    <row r="9399" spans="1:29" x14ac:dyDescent="0.25">
      <c r="A9399">
        <v>345</v>
      </c>
      <c r="B9399">
        <v>345102</v>
      </c>
      <c r="C9399">
        <v>6310</v>
      </c>
      <c r="D9399" t="str">
        <f>VLOOKUP(C9399,'Schedule 3'!A:M,13,FALSE)</f>
        <v>Operational/Non-Service Expenses</v>
      </c>
      <c r="E9399">
        <v>-185.44</v>
      </c>
      <c r="F9399" s="1">
        <v>43083</v>
      </c>
      <c r="G9399" t="s">
        <v>462</v>
      </c>
      <c r="H9399" t="s">
        <v>1394</v>
      </c>
      <c r="K9399">
        <v>911690</v>
      </c>
      <c r="L9399">
        <v>285935</v>
      </c>
      <c r="P9399" t="s">
        <v>755</v>
      </c>
      <c r="Q9399" t="s">
        <v>1264</v>
      </c>
      <c r="U9399">
        <v>12</v>
      </c>
      <c r="V9399">
        <v>17</v>
      </c>
      <c r="X9399">
        <v>3009607</v>
      </c>
      <c r="Y9399" t="s">
        <v>65</v>
      </c>
      <c r="Z9399">
        <v>345</v>
      </c>
      <c r="AA9399" t="s">
        <v>755</v>
      </c>
      <c r="AB9399" t="s">
        <v>21</v>
      </c>
      <c r="AC9399">
        <v>1</v>
      </c>
    </row>
    <row r="9400" spans="1:29" x14ac:dyDescent="0.25">
      <c r="A9400">
        <v>345</v>
      </c>
      <c r="B9400">
        <v>345102</v>
      </c>
      <c r="C9400">
        <v>6310</v>
      </c>
      <c r="D9400" t="str">
        <f>VLOOKUP(C9400,'Schedule 3'!A:M,13,FALSE)</f>
        <v>Operational/Non-Service Expenses</v>
      </c>
      <c r="E9400">
        <v>185.44</v>
      </c>
      <c r="F9400" s="1">
        <v>43046</v>
      </c>
      <c r="G9400" t="s">
        <v>462</v>
      </c>
      <c r="H9400" t="s">
        <v>1394</v>
      </c>
      <c r="K9400">
        <v>911690</v>
      </c>
      <c r="L9400">
        <v>285935</v>
      </c>
      <c r="P9400" t="s">
        <v>755</v>
      </c>
      <c r="Q9400" t="s">
        <v>1264</v>
      </c>
      <c r="U9400">
        <v>11</v>
      </c>
      <c r="V9400">
        <v>17</v>
      </c>
      <c r="X9400">
        <v>3009607</v>
      </c>
      <c r="Y9400" t="s">
        <v>65</v>
      </c>
      <c r="Z9400">
        <v>345</v>
      </c>
      <c r="AA9400" t="s">
        <v>755</v>
      </c>
      <c r="AB9400" t="s">
        <v>21</v>
      </c>
      <c r="AC9400">
        <v>1</v>
      </c>
    </row>
    <row r="9401" spans="1:29" x14ac:dyDescent="0.25">
      <c r="A9401">
        <v>345</v>
      </c>
      <c r="B9401">
        <v>345103</v>
      </c>
      <c r="C9401">
        <v>6325</v>
      </c>
      <c r="D9401" t="str">
        <f>VLOOKUP(C9401,'Schedule 3'!A:M,13,FALSE)</f>
        <v>Operational/Non-Service Expenses</v>
      </c>
      <c r="E9401">
        <v>2.52</v>
      </c>
      <c r="F9401" s="1">
        <v>43046</v>
      </c>
      <c r="G9401" t="s">
        <v>462</v>
      </c>
      <c r="H9401" t="s">
        <v>925</v>
      </c>
      <c r="K9401">
        <v>911697</v>
      </c>
      <c r="L9401">
        <v>285935</v>
      </c>
      <c r="Q9401" t="s">
        <v>1264</v>
      </c>
      <c r="U9401">
        <v>11</v>
      </c>
      <c r="V9401">
        <v>17</v>
      </c>
      <c r="X9401">
        <v>3005740</v>
      </c>
      <c r="Y9401" t="s">
        <v>65</v>
      </c>
      <c r="Z9401">
        <v>345</v>
      </c>
      <c r="AA9401" t="s">
        <v>755</v>
      </c>
      <c r="AB9401" t="s">
        <v>21</v>
      </c>
      <c r="AC9401">
        <v>1</v>
      </c>
    </row>
    <row r="9402" spans="1:29" x14ac:dyDescent="0.25">
      <c r="A9402">
        <v>345</v>
      </c>
      <c r="B9402">
        <v>345101</v>
      </c>
      <c r="C9402">
        <v>6310</v>
      </c>
      <c r="D9402" t="str">
        <f>VLOOKUP(C9402,'Schedule 3'!A:M,13,FALSE)</f>
        <v>Operational/Non-Service Expenses</v>
      </c>
      <c r="E9402">
        <v>17.87</v>
      </c>
      <c r="F9402" s="1">
        <v>43046</v>
      </c>
      <c r="G9402" t="s">
        <v>462</v>
      </c>
      <c r="H9402" t="s">
        <v>925</v>
      </c>
      <c r="K9402">
        <v>911699</v>
      </c>
      <c r="L9402">
        <v>285935</v>
      </c>
      <c r="Q9402" t="s">
        <v>1264</v>
      </c>
      <c r="U9402">
        <v>11</v>
      </c>
      <c r="V9402">
        <v>17</v>
      </c>
      <c r="X9402">
        <v>3005740</v>
      </c>
      <c r="Y9402" t="s">
        <v>65</v>
      </c>
      <c r="Z9402">
        <v>345</v>
      </c>
      <c r="AA9402" t="s">
        <v>755</v>
      </c>
      <c r="AB9402" t="s">
        <v>21</v>
      </c>
      <c r="AC9402">
        <v>1</v>
      </c>
    </row>
    <row r="9403" spans="1:29" x14ac:dyDescent="0.25">
      <c r="A9403">
        <v>345</v>
      </c>
      <c r="B9403">
        <v>345102</v>
      </c>
      <c r="C9403">
        <v>5875</v>
      </c>
      <c r="D9403" t="str">
        <f>VLOOKUP(C9403,'Schedule 3'!A:M,13,FALSE)</f>
        <v>Other Personnel Related Expenses</v>
      </c>
      <c r="E9403">
        <v>11.49</v>
      </c>
      <c r="F9403" s="1">
        <v>43046</v>
      </c>
      <c r="G9403" t="s">
        <v>462</v>
      </c>
      <c r="H9403" t="s">
        <v>1274</v>
      </c>
      <c r="K9403">
        <v>911702</v>
      </c>
      <c r="L9403">
        <v>285935</v>
      </c>
      <c r="Q9403" t="s">
        <v>1264</v>
      </c>
      <c r="U9403">
        <v>11</v>
      </c>
      <c r="V9403">
        <v>17</v>
      </c>
      <c r="X9403">
        <v>3058462</v>
      </c>
      <c r="Y9403" t="s">
        <v>65</v>
      </c>
      <c r="Z9403">
        <v>345</v>
      </c>
      <c r="AA9403" t="s">
        <v>755</v>
      </c>
      <c r="AB9403" t="s">
        <v>21</v>
      </c>
      <c r="AC9403">
        <v>1</v>
      </c>
    </row>
    <row r="9404" spans="1:29" x14ac:dyDescent="0.25">
      <c r="A9404">
        <v>345</v>
      </c>
      <c r="B9404">
        <v>345100</v>
      </c>
      <c r="C9404">
        <v>6200</v>
      </c>
      <c r="D9404" t="str">
        <f>VLOOKUP(C9404,'Schedule 3'!A:M,13,FALSE)</f>
        <v>Transport/Travel Expenses</v>
      </c>
      <c r="E9404">
        <v>25.28</v>
      </c>
      <c r="F9404" s="1">
        <v>43047</v>
      </c>
      <c r="G9404" t="s">
        <v>462</v>
      </c>
      <c r="H9404" t="s">
        <v>91</v>
      </c>
      <c r="K9404">
        <v>912184</v>
      </c>
      <c r="L9404">
        <v>286085</v>
      </c>
      <c r="Q9404" t="s">
        <v>1264</v>
      </c>
      <c r="U9404">
        <v>11</v>
      </c>
      <c r="V9404">
        <v>17</v>
      </c>
      <c r="X9404">
        <v>1099901</v>
      </c>
      <c r="Y9404" t="s">
        <v>65</v>
      </c>
      <c r="Z9404">
        <v>700</v>
      </c>
      <c r="AA9404" t="s">
        <v>755</v>
      </c>
      <c r="AB9404" t="s">
        <v>21</v>
      </c>
      <c r="AC9404">
        <v>2</v>
      </c>
    </row>
    <row r="9405" spans="1:29" x14ac:dyDescent="0.25">
      <c r="A9405">
        <v>345</v>
      </c>
      <c r="B9405">
        <v>345102</v>
      </c>
      <c r="C9405">
        <v>6285</v>
      </c>
      <c r="D9405" t="str">
        <f>VLOOKUP(C9405,'Schedule 3'!A:M,13,FALSE)</f>
        <v>Operational/Non-Service Expenses</v>
      </c>
      <c r="E9405">
        <v>225.3</v>
      </c>
      <c r="F9405" s="1">
        <v>43047</v>
      </c>
      <c r="G9405" t="s">
        <v>462</v>
      </c>
      <c r="H9405" t="s">
        <v>851</v>
      </c>
      <c r="K9405">
        <v>912401</v>
      </c>
      <c r="L9405">
        <v>286121</v>
      </c>
      <c r="Q9405" t="s">
        <v>1264</v>
      </c>
      <c r="U9405">
        <v>11</v>
      </c>
      <c r="V9405">
        <v>17</v>
      </c>
      <c r="X9405">
        <v>3000863</v>
      </c>
      <c r="Y9405" t="s">
        <v>65</v>
      </c>
      <c r="Z9405">
        <v>345</v>
      </c>
      <c r="AA9405" t="s">
        <v>755</v>
      </c>
      <c r="AB9405" t="s">
        <v>21</v>
      </c>
      <c r="AC9405">
        <v>1</v>
      </c>
    </row>
    <row r="9406" spans="1:29" x14ac:dyDescent="0.25">
      <c r="A9406">
        <v>345</v>
      </c>
      <c r="B9406">
        <v>345102</v>
      </c>
      <c r="C9406">
        <v>6260</v>
      </c>
      <c r="D9406" t="str">
        <f>VLOOKUP(C9406,'Schedule 3'!A:M,13,FALSE)</f>
        <v>Operational/Non-Service Expenses</v>
      </c>
      <c r="E9406">
        <v>22.1</v>
      </c>
      <c r="F9406" s="1">
        <v>43047</v>
      </c>
      <c r="G9406" t="s">
        <v>462</v>
      </c>
      <c r="H9406" t="s">
        <v>851</v>
      </c>
      <c r="K9406">
        <v>912413</v>
      </c>
      <c r="L9406">
        <v>286121</v>
      </c>
      <c r="Q9406" t="s">
        <v>1264</v>
      </c>
      <c r="U9406">
        <v>11</v>
      </c>
      <c r="V9406">
        <v>17</v>
      </c>
      <c r="X9406">
        <v>3000863</v>
      </c>
      <c r="Y9406" t="s">
        <v>65</v>
      </c>
      <c r="Z9406">
        <v>345</v>
      </c>
      <c r="AA9406" t="s">
        <v>755</v>
      </c>
      <c r="AB9406" t="s">
        <v>21</v>
      </c>
      <c r="AC9406">
        <v>1</v>
      </c>
    </row>
    <row r="9407" spans="1:29" x14ac:dyDescent="0.25">
      <c r="A9407">
        <v>345</v>
      </c>
      <c r="B9407">
        <v>345102</v>
      </c>
      <c r="C9407">
        <v>6255</v>
      </c>
      <c r="D9407" t="str">
        <f>VLOOKUP(C9407,'Schedule 3'!A:M,13,FALSE)</f>
        <v>Operational/Non-Service Expenses</v>
      </c>
      <c r="E9407">
        <v>100</v>
      </c>
      <c r="F9407" s="1">
        <v>43047</v>
      </c>
      <c r="G9407" t="s">
        <v>462</v>
      </c>
      <c r="H9407" t="s">
        <v>1279</v>
      </c>
      <c r="K9407">
        <v>912437</v>
      </c>
      <c r="L9407">
        <v>286121</v>
      </c>
      <c r="Q9407" t="s">
        <v>1264</v>
      </c>
      <c r="U9407">
        <v>11</v>
      </c>
      <c r="V9407">
        <v>17</v>
      </c>
      <c r="X9407">
        <v>3029878</v>
      </c>
      <c r="Y9407" t="s">
        <v>65</v>
      </c>
      <c r="Z9407">
        <v>345</v>
      </c>
      <c r="AA9407" t="s">
        <v>755</v>
      </c>
      <c r="AB9407" t="s">
        <v>21</v>
      </c>
      <c r="AC9407">
        <v>1</v>
      </c>
    </row>
    <row r="9408" spans="1:29" x14ac:dyDescent="0.25">
      <c r="A9408">
        <v>345</v>
      </c>
      <c r="B9408">
        <v>345103</v>
      </c>
      <c r="C9408">
        <v>5895</v>
      </c>
      <c r="D9408" t="str">
        <f>VLOOKUP(C9408,'Schedule 3'!A:M,13,FALSE)</f>
        <v>Operational/Non-Service Expenses</v>
      </c>
      <c r="E9408">
        <v>38.25</v>
      </c>
      <c r="F9408" s="1">
        <v>43047</v>
      </c>
      <c r="G9408" t="s">
        <v>462</v>
      </c>
      <c r="H9408" t="s">
        <v>850</v>
      </c>
      <c r="K9408">
        <v>912471</v>
      </c>
      <c r="L9408">
        <v>286121</v>
      </c>
      <c r="Q9408" t="s">
        <v>1264</v>
      </c>
      <c r="U9408">
        <v>11</v>
      </c>
      <c r="V9408">
        <v>17</v>
      </c>
      <c r="X9408">
        <v>3000067</v>
      </c>
      <c r="Y9408" t="s">
        <v>65</v>
      </c>
      <c r="Z9408">
        <v>345</v>
      </c>
      <c r="AA9408" t="s">
        <v>755</v>
      </c>
      <c r="AB9408" t="s">
        <v>21</v>
      </c>
      <c r="AC9408">
        <v>1</v>
      </c>
    </row>
    <row r="9409" spans="1:29" x14ac:dyDescent="0.25">
      <c r="A9409">
        <v>345</v>
      </c>
      <c r="B9409">
        <v>345101</v>
      </c>
      <c r="C9409">
        <v>5895</v>
      </c>
      <c r="D9409" t="str">
        <f>VLOOKUP(C9409,'Schedule 3'!A:M,13,FALSE)</f>
        <v>Operational/Non-Service Expenses</v>
      </c>
      <c r="E9409">
        <v>31.15</v>
      </c>
      <c r="F9409" s="1">
        <v>43047</v>
      </c>
      <c r="G9409" t="s">
        <v>462</v>
      </c>
      <c r="H9409" t="s">
        <v>850</v>
      </c>
      <c r="K9409">
        <v>912471</v>
      </c>
      <c r="L9409">
        <v>286121</v>
      </c>
      <c r="Q9409" t="s">
        <v>1264</v>
      </c>
      <c r="U9409">
        <v>11</v>
      </c>
      <c r="V9409">
        <v>17</v>
      </c>
      <c r="X9409">
        <v>3000067</v>
      </c>
      <c r="Y9409" t="s">
        <v>65</v>
      </c>
      <c r="Z9409">
        <v>345</v>
      </c>
      <c r="AA9409" t="s">
        <v>755</v>
      </c>
      <c r="AB9409" t="s">
        <v>21</v>
      </c>
      <c r="AC9409">
        <v>2</v>
      </c>
    </row>
    <row r="9410" spans="1:29" x14ac:dyDescent="0.25">
      <c r="A9410">
        <v>345</v>
      </c>
      <c r="B9410">
        <v>345101</v>
      </c>
      <c r="C9410">
        <v>5465</v>
      </c>
      <c r="D9410" t="str">
        <f>VLOOKUP(C9410,'Schedule 3'!A:M,13,FALSE)</f>
        <v>Operational/Non-Service Expenses</v>
      </c>
      <c r="E9410">
        <v>222.58</v>
      </c>
      <c r="F9410" s="1">
        <v>43052</v>
      </c>
      <c r="G9410" t="s">
        <v>462</v>
      </c>
      <c r="H9410" t="s">
        <v>839</v>
      </c>
      <c r="I9410" t="s">
        <v>1395</v>
      </c>
      <c r="K9410">
        <v>913280</v>
      </c>
      <c r="L9410">
        <v>286434</v>
      </c>
      <c r="Q9410" t="s">
        <v>1264</v>
      </c>
      <c r="R9410">
        <v>10</v>
      </c>
      <c r="U9410">
        <v>11</v>
      </c>
      <c r="V9410">
        <v>17</v>
      </c>
      <c r="X9410">
        <v>3008698</v>
      </c>
      <c r="Y9410" t="s">
        <v>65</v>
      </c>
      <c r="Z9410">
        <v>345</v>
      </c>
      <c r="AA9410" t="s">
        <v>755</v>
      </c>
      <c r="AB9410" t="s">
        <v>21</v>
      </c>
      <c r="AC9410">
        <v>1</v>
      </c>
    </row>
    <row r="9411" spans="1:29" x14ac:dyDescent="0.25">
      <c r="A9411">
        <v>345</v>
      </c>
      <c r="B9411">
        <v>345101</v>
      </c>
      <c r="C9411">
        <v>5465</v>
      </c>
      <c r="D9411" t="str">
        <f>VLOOKUP(C9411,'Schedule 3'!A:M,13,FALSE)</f>
        <v>Operational/Non-Service Expenses</v>
      </c>
      <c r="E9411">
        <v>8.7799999999999994</v>
      </c>
      <c r="F9411" s="1">
        <v>43052</v>
      </c>
      <c r="G9411" t="s">
        <v>462</v>
      </c>
      <c r="H9411" t="s">
        <v>839</v>
      </c>
      <c r="I9411" t="s">
        <v>1395</v>
      </c>
      <c r="K9411">
        <v>913281</v>
      </c>
      <c r="L9411">
        <v>286434</v>
      </c>
      <c r="Q9411" t="s">
        <v>1264</v>
      </c>
      <c r="R9411">
        <v>10</v>
      </c>
      <c r="U9411">
        <v>11</v>
      </c>
      <c r="V9411">
        <v>17</v>
      </c>
      <c r="X9411">
        <v>3008698</v>
      </c>
      <c r="Y9411" t="s">
        <v>65</v>
      </c>
      <c r="Z9411">
        <v>345</v>
      </c>
      <c r="AA9411" t="s">
        <v>755</v>
      </c>
      <c r="AB9411" t="s">
        <v>21</v>
      </c>
      <c r="AC9411">
        <v>1</v>
      </c>
    </row>
    <row r="9412" spans="1:29" x14ac:dyDescent="0.25">
      <c r="A9412">
        <v>345</v>
      </c>
      <c r="B9412">
        <v>345101</v>
      </c>
      <c r="C9412">
        <v>5930</v>
      </c>
      <c r="D9412" t="str">
        <f>VLOOKUP(C9412,'Schedule 3'!A:M,13,FALSE)</f>
        <v>Other Personnel Related Expenses</v>
      </c>
      <c r="E9412">
        <v>252.93</v>
      </c>
      <c r="F9412" s="1">
        <v>43052</v>
      </c>
      <c r="G9412" t="s">
        <v>462</v>
      </c>
      <c r="H9412" t="s">
        <v>839</v>
      </c>
      <c r="I9412" t="s">
        <v>1396</v>
      </c>
      <c r="K9412">
        <v>913282</v>
      </c>
      <c r="L9412">
        <v>286434</v>
      </c>
      <c r="Q9412" t="s">
        <v>1264</v>
      </c>
      <c r="U9412">
        <v>11</v>
      </c>
      <c r="V9412">
        <v>17</v>
      </c>
      <c r="X9412">
        <v>3008698</v>
      </c>
      <c r="Y9412" t="s">
        <v>65</v>
      </c>
      <c r="Z9412">
        <v>345</v>
      </c>
      <c r="AA9412" t="s">
        <v>755</v>
      </c>
      <c r="AB9412" t="s">
        <v>21</v>
      </c>
      <c r="AC9412">
        <v>1</v>
      </c>
    </row>
    <row r="9413" spans="1:29" x14ac:dyDescent="0.25">
      <c r="A9413">
        <v>345</v>
      </c>
      <c r="B9413">
        <v>345101</v>
      </c>
      <c r="C9413">
        <v>5465</v>
      </c>
      <c r="D9413" t="str">
        <f>VLOOKUP(C9413,'Schedule 3'!A:M,13,FALSE)</f>
        <v>Operational/Non-Service Expenses</v>
      </c>
      <c r="E9413">
        <v>75.66</v>
      </c>
      <c r="F9413" s="1">
        <v>43052</v>
      </c>
      <c r="G9413" t="s">
        <v>462</v>
      </c>
      <c r="H9413" t="s">
        <v>839</v>
      </c>
      <c r="I9413" t="s">
        <v>1396</v>
      </c>
      <c r="K9413">
        <v>913283</v>
      </c>
      <c r="L9413">
        <v>286434</v>
      </c>
      <c r="Q9413" t="s">
        <v>1264</v>
      </c>
      <c r="R9413">
        <v>10</v>
      </c>
      <c r="U9413">
        <v>11</v>
      </c>
      <c r="V9413">
        <v>17</v>
      </c>
      <c r="X9413">
        <v>3008698</v>
      </c>
      <c r="Y9413" t="s">
        <v>65</v>
      </c>
      <c r="Z9413">
        <v>345</v>
      </c>
      <c r="AA9413" t="s">
        <v>755</v>
      </c>
      <c r="AB9413" t="s">
        <v>21</v>
      </c>
      <c r="AC9413">
        <v>1</v>
      </c>
    </row>
    <row r="9414" spans="1:29" x14ac:dyDescent="0.25">
      <c r="A9414">
        <v>345</v>
      </c>
      <c r="B9414">
        <v>345101</v>
      </c>
      <c r="C9414">
        <v>5465</v>
      </c>
      <c r="D9414" t="str">
        <f>VLOOKUP(C9414,'Schedule 3'!A:M,13,FALSE)</f>
        <v>Operational/Non-Service Expenses</v>
      </c>
      <c r="E9414">
        <v>76.61</v>
      </c>
      <c r="F9414" s="1">
        <v>43052</v>
      </c>
      <c r="G9414" t="s">
        <v>462</v>
      </c>
      <c r="H9414" t="s">
        <v>839</v>
      </c>
      <c r="I9414" t="s">
        <v>1397</v>
      </c>
      <c r="K9414">
        <v>913284</v>
      </c>
      <c r="L9414">
        <v>286434</v>
      </c>
      <c r="Q9414" t="s">
        <v>1264</v>
      </c>
      <c r="R9414">
        <v>10</v>
      </c>
      <c r="U9414">
        <v>11</v>
      </c>
      <c r="V9414">
        <v>17</v>
      </c>
      <c r="X9414">
        <v>3008698</v>
      </c>
      <c r="Y9414" t="s">
        <v>65</v>
      </c>
      <c r="Z9414">
        <v>345</v>
      </c>
      <c r="AA9414" t="s">
        <v>755</v>
      </c>
      <c r="AB9414" t="s">
        <v>21</v>
      </c>
      <c r="AC9414">
        <v>1</v>
      </c>
    </row>
    <row r="9415" spans="1:29" x14ac:dyDescent="0.25">
      <c r="A9415">
        <v>345</v>
      </c>
      <c r="B9415">
        <v>345103</v>
      </c>
      <c r="C9415">
        <v>5470</v>
      </c>
      <c r="D9415" t="str">
        <f>VLOOKUP(C9415,'Schedule 3'!A:M,13,FALSE)</f>
        <v>Operational/Non-Service Expenses</v>
      </c>
      <c r="E9415">
        <v>458.98</v>
      </c>
      <c r="F9415" s="1">
        <v>43052</v>
      </c>
      <c r="G9415" t="s">
        <v>462</v>
      </c>
      <c r="H9415" t="s">
        <v>839</v>
      </c>
      <c r="I9415" t="s">
        <v>1395</v>
      </c>
      <c r="K9415">
        <v>913285</v>
      </c>
      <c r="L9415">
        <v>286434</v>
      </c>
      <c r="Q9415" t="s">
        <v>1264</v>
      </c>
      <c r="R9415">
        <v>10</v>
      </c>
      <c r="U9415">
        <v>11</v>
      </c>
      <c r="V9415">
        <v>17</v>
      </c>
      <c r="X9415">
        <v>3008698</v>
      </c>
      <c r="Y9415" t="s">
        <v>65</v>
      </c>
      <c r="Z9415">
        <v>345</v>
      </c>
      <c r="AA9415" t="s">
        <v>755</v>
      </c>
      <c r="AB9415" t="s">
        <v>21</v>
      </c>
      <c r="AC9415">
        <v>1</v>
      </c>
    </row>
    <row r="9416" spans="1:29" x14ac:dyDescent="0.25">
      <c r="A9416">
        <v>345</v>
      </c>
      <c r="B9416">
        <v>345102</v>
      </c>
      <c r="C9416">
        <v>5465</v>
      </c>
      <c r="D9416" t="str">
        <f>VLOOKUP(C9416,'Schedule 3'!A:M,13,FALSE)</f>
        <v>Operational/Non-Service Expenses</v>
      </c>
      <c r="E9416">
        <v>3297.19</v>
      </c>
      <c r="F9416" s="1">
        <v>43052</v>
      </c>
      <c r="G9416" t="s">
        <v>462</v>
      </c>
      <c r="H9416" t="s">
        <v>839</v>
      </c>
      <c r="I9416" t="s">
        <v>1398</v>
      </c>
      <c r="K9416">
        <v>913286</v>
      </c>
      <c r="L9416">
        <v>286434</v>
      </c>
      <c r="Q9416" t="s">
        <v>1264</v>
      </c>
      <c r="R9416">
        <v>10</v>
      </c>
      <c r="U9416">
        <v>11</v>
      </c>
      <c r="V9416">
        <v>17</v>
      </c>
      <c r="X9416">
        <v>3008698</v>
      </c>
      <c r="Y9416" t="s">
        <v>65</v>
      </c>
      <c r="Z9416">
        <v>345</v>
      </c>
      <c r="AA9416" t="s">
        <v>755</v>
      </c>
      <c r="AB9416" t="s">
        <v>21</v>
      </c>
      <c r="AC9416">
        <v>1</v>
      </c>
    </row>
    <row r="9417" spans="1:29" x14ac:dyDescent="0.25">
      <c r="A9417">
        <v>345</v>
      </c>
      <c r="B9417">
        <v>345102</v>
      </c>
      <c r="C9417">
        <v>5465</v>
      </c>
      <c r="D9417" t="str">
        <f>VLOOKUP(C9417,'Schedule 3'!A:M,13,FALSE)</f>
        <v>Operational/Non-Service Expenses</v>
      </c>
      <c r="E9417">
        <v>2288.23</v>
      </c>
      <c r="F9417" s="1">
        <v>43052</v>
      </c>
      <c r="G9417" t="s">
        <v>462</v>
      </c>
      <c r="H9417" t="s">
        <v>839</v>
      </c>
      <c r="I9417" t="s">
        <v>1391</v>
      </c>
      <c r="K9417">
        <v>913287</v>
      </c>
      <c r="L9417">
        <v>286434</v>
      </c>
      <c r="Q9417" t="s">
        <v>1264</v>
      </c>
      <c r="R9417">
        <v>10</v>
      </c>
      <c r="U9417">
        <v>11</v>
      </c>
      <c r="V9417">
        <v>17</v>
      </c>
      <c r="X9417">
        <v>3008698</v>
      </c>
      <c r="Y9417" t="s">
        <v>65</v>
      </c>
      <c r="Z9417">
        <v>345</v>
      </c>
      <c r="AA9417" t="s">
        <v>755</v>
      </c>
      <c r="AB9417" t="s">
        <v>21</v>
      </c>
      <c r="AC9417">
        <v>1</v>
      </c>
    </row>
    <row r="9418" spans="1:29" x14ac:dyDescent="0.25">
      <c r="A9418">
        <v>345</v>
      </c>
      <c r="B9418">
        <v>345101</v>
      </c>
      <c r="C9418">
        <v>5465</v>
      </c>
      <c r="D9418" t="str">
        <f>VLOOKUP(C9418,'Schedule 3'!A:M,13,FALSE)</f>
        <v>Operational/Non-Service Expenses</v>
      </c>
      <c r="E9418">
        <v>683.52</v>
      </c>
      <c r="F9418" s="1">
        <v>43052</v>
      </c>
      <c r="G9418" t="s">
        <v>462</v>
      </c>
      <c r="H9418" t="s">
        <v>839</v>
      </c>
      <c r="I9418" t="s">
        <v>1399</v>
      </c>
      <c r="K9418">
        <v>913288</v>
      </c>
      <c r="L9418">
        <v>286434</v>
      </c>
      <c r="Q9418" t="s">
        <v>1264</v>
      </c>
      <c r="R9418">
        <v>10</v>
      </c>
      <c r="U9418">
        <v>11</v>
      </c>
      <c r="V9418">
        <v>17</v>
      </c>
      <c r="X9418">
        <v>3008698</v>
      </c>
      <c r="Y9418" t="s">
        <v>65</v>
      </c>
      <c r="Z9418">
        <v>345</v>
      </c>
      <c r="AA9418" t="s">
        <v>755</v>
      </c>
      <c r="AB9418" t="s">
        <v>21</v>
      </c>
      <c r="AC9418">
        <v>1</v>
      </c>
    </row>
    <row r="9419" spans="1:29" x14ac:dyDescent="0.25">
      <c r="A9419">
        <v>345</v>
      </c>
      <c r="B9419">
        <v>345102</v>
      </c>
      <c r="C9419">
        <v>5465</v>
      </c>
      <c r="D9419" t="str">
        <f>VLOOKUP(C9419,'Schedule 3'!A:M,13,FALSE)</f>
        <v>Operational/Non-Service Expenses</v>
      </c>
      <c r="E9419">
        <v>109.25</v>
      </c>
      <c r="F9419" s="1">
        <v>43052</v>
      </c>
      <c r="G9419" t="s">
        <v>462</v>
      </c>
      <c r="H9419" t="s">
        <v>839</v>
      </c>
      <c r="I9419" t="s">
        <v>1400</v>
      </c>
      <c r="K9419">
        <v>913289</v>
      </c>
      <c r="L9419">
        <v>286434</v>
      </c>
      <c r="Q9419" t="s">
        <v>1264</v>
      </c>
      <c r="R9419">
        <v>10</v>
      </c>
      <c r="U9419">
        <v>11</v>
      </c>
      <c r="V9419">
        <v>17</v>
      </c>
      <c r="X9419">
        <v>3008698</v>
      </c>
      <c r="Y9419" t="s">
        <v>65</v>
      </c>
      <c r="Z9419">
        <v>345</v>
      </c>
      <c r="AA9419" t="s">
        <v>755</v>
      </c>
      <c r="AB9419" t="s">
        <v>21</v>
      </c>
      <c r="AC9419">
        <v>1</v>
      </c>
    </row>
    <row r="9420" spans="1:29" x14ac:dyDescent="0.25">
      <c r="A9420">
        <v>345</v>
      </c>
      <c r="B9420">
        <v>345102</v>
      </c>
      <c r="C9420">
        <v>5465</v>
      </c>
      <c r="D9420" t="str">
        <f>VLOOKUP(C9420,'Schedule 3'!A:M,13,FALSE)</f>
        <v>Operational/Non-Service Expenses</v>
      </c>
      <c r="E9420">
        <v>102.98</v>
      </c>
      <c r="F9420" s="1">
        <v>43052</v>
      </c>
      <c r="G9420" t="s">
        <v>462</v>
      </c>
      <c r="H9420" t="s">
        <v>839</v>
      </c>
      <c r="I9420" t="s">
        <v>1400</v>
      </c>
      <c r="K9420">
        <v>913290</v>
      </c>
      <c r="L9420">
        <v>286434</v>
      </c>
      <c r="Q9420" t="s">
        <v>1264</v>
      </c>
      <c r="R9420">
        <v>10</v>
      </c>
      <c r="U9420">
        <v>11</v>
      </c>
      <c r="V9420">
        <v>17</v>
      </c>
      <c r="X9420">
        <v>3008698</v>
      </c>
      <c r="Y9420" t="s">
        <v>65</v>
      </c>
      <c r="Z9420">
        <v>345</v>
      </c>
      <c r="AA9420" t="s">
        <v>755</v>
      </c>
      <c r="AB9420" t="s">
        <v>21</v>
      </c>
      <c r="AC9420">
        <v>1</v>
      </c>
    </row>
    <row r="9421" spans="1:29" x14ac:dyDescent="0.25">
      <c r="A9421">
        <v>345</v>
      </c>
      <c r="B9421">
        <v>345102</v>
      </c>
      <c r="C9421">
        <v>5960</v>
      </c>
      <c r="D9421" t="str">
        <f>VLOOKUP(C9421,'Schedule 3'!A:M,13,FALSE)</f>
        <v>Other Personnel Related Expenses</v>
      </c>
      <c r="E9421">
        <v>55.34</v>
      </c>
      <c r="F9421" s="1">
        <v>43052</v>
      </c>
      <c r="G9421" t="s">
        <v>462</v>
      </c>
      <c r="H9421" t="s">
        <v>839</v>
      </c>
      <c r="I9421" t="s">
        <v>1401</v>
      </c>
      <c r="K9421">
        <v>913291</v>
      </c>
      <c r="L9421">
        <v>286434</v>
      </c>
      <c r="Q9421" t="s">
        <v>1264</v>
      </c>
      <c r="U9421">
        <v>11</v>
      </c>
      <c r="V9421">
        <v>17</v>
      </c>
      <c r="X9421">
        <v>3008698</v>
      </c>
      <c r="Y9421" t="s">
        <v>65</v>
      </c>
      <c r="Z9421">
        <v>345</v>
      </c>
      <c r="AA9421" t="s">
        <v>755</v>
      </c>
      <c r="AB9421" t="s">
        <v>21</v>
      </c>
      <c r="AC9421">
        <v>1</v>
      </c>
    </row>
    <row r="9422" spans="1:29" x14ac:dyDescent="0.25">
      <c r="A9422">
        <v>345</v>
      </c>
      <c r="B9422">
        <v>345103</v>
      </c>
      <c r="C9422">
        <v>5895</v>
      </c>
      <c r="D9422" t="str">
        <f>VLOOKUP(C9422,'Schedule 3'!A:M,13,FALSE)</f>
        <v>Operational/Non-Service Expenses</v>
      </c>
      <c r="E9422">
        <v>17.100000000000001</v>
      </c>
      <c r="F9422" s="1">
        <v>43053</v>
      </c>
      <c r="G9422" t="s">
        <v>462</v>
      </c>
      <c r="H9422" t="s">
        <v>850</v>
      </c>
      <c r="K9422">
        <v>913470</v>
      </c>
      <c r="L9422">
        <v>286464</v>
      </c>
      <c r="Q9422" t="s">
        <v>1264</v>
      </c>
      <c r="U9422">
        <v>11</v>
      </c>
      <c r="V9422">
        <v>17</v>
      </c>
      <c r="X9422">
        <v>3000067</v>
      </c>
      <c r="Y9422" t="s">
        <v>65</v>
      </c>
      <c r="Z9422">
        <v>102</v>
      </c>
      <c r="AA9422" t="s">
        <v>755</v>
      </c>
      <c r="AB9422" t="s">
        <v>21</v>
      </c>
      <c r="AC9422">
        <v>8</v>
      </c>
    </row>
    <row r="9423" spans="1:29" x14ac:dyDescent="0.25">
      <c r="A9423">
        <v>345</v>
      </c>
      <c r="B9423">
        <v>345102</v>
      </c>
      <c r="C9423">
        <v>6385</v>
      </c>
      <c r="D9423" t="str">
        <f>VLOOKUP(C9423,'Schedule 3'!A:M,13,FALSE)</f>
        <v>Operational/Non-Service Expenses</v>
      </c>
      <c r="E9423">
        <v>200</v>
      </c>
      <c r="F9423" s="1">
        <v>43053</v>
      </c>
      <c r="G9423" t="s">
        <v>462</v>
      </c>
      <c r="H9423" t="s">
        <v>383</v>
      </c>
      <c r="K9423">
        <v>913681</v>
      </c>
      <c r="L9423">
        <v>286470</v>
      </c>
      <c r="Q9423" t="s">
        <v>1264</v>
      </c>
      <c r="U9423">
        <v>11</v>
      </c>
      <c r="V9423">
        <v>17</v>
      </c>
      <c r="X9423">
        <v>1001284</v>
      </c>
      <c r="Y9423" t="s">
        <v>65</v>
      </c>
      <c r="Z9423">
        <v>345</v>
      </c>
      <c r="AA9423" t="s">
        <v>755</v>
      </c>
      <c r="AB9423" t="s">
        <v>21</v>
      </c>
      <c r="AC9423">
        <v>1</v>
      </c>
    </row>
    <row r="9424" spans="1:29" x14ac:dyDescent="0.25">
      <c r="A9424">
        <v>345</v>
      </c>
      <c r="B9424">
        <v>345102</v>
      </c>
      <c r="C9424">
        <v>5880</v>
      </c>
      <c r="D9424" t="str">
        <f>VLOOKUP(C9424,'Schedule 3'!A:M,13,FALSE)</f>
        <v>Other Personnel Related Expenses</v>
      </c>
      <c r="E9424">
        <v>61.46</v>
      </c>
      <c r="F9424" s="1">
        <v>43053</v>
      </c>
      <c r="G9424" t="s">
        <v>462</v>
      </c>
      <c r="H9424" t="s">
        <v>903</v>
      </c>
      <c r="K9424">
        <v>913705</v>
      </c>
      <c r="L9424">
        <v>286470</v>
      </c>
      <c r="Q9424" t="s">
        <v>1264</v>
      </c>
      <c r="U9424">
        <v>11</v>
      </c>
      <c r="V9424">
        <v>17</v>
      </c>
      <c r="X9424">
        <v>3043997</v>
      </c>
      <c r="Y9424" t="s">
        <v>65</v>
      </c>
      <c r="Z9424">
        <v>345</v>
      </c>
      <c r="AA9424" t="s">
        <v>755</v>
      </c>
      <c r="AB9424" t="s">
        <v>21</v>
      </c>
      <c r="AC9424">
        <v>1</v>
      </c>
    </row>
    <row r="9425" spans="1:29" x14ac:dyDescent="0.25">
      <c r="A9425">
        <v>345</v>
      </c>
      <c r="B9425">
        <v>345102</v>
      </c>
      <c r="C9425">
        <v>5480</v>
      </c>
      <c r="D9425" t="str">
        <f>VLOOKUP(C9425,'Schedule 3'!A:M,13,FALSE)</f>
        <v>Operational/Non-Service Expenses</v>
      </c>
      <c r="E9425">
        <v>1441.89</v>
      </c>
      <c r="F9425" s="1">
        <v>43053</v>
      </c>
      <c r="G9425" t="s">
        <v>462</v>
      </c>
      <c r="H9425" t="s">
        <v>1023</v>
      </c>
      <c r="K9425">
        <v>913764</v>
      </c>
      <c r="L9425">
        <v>286470</v>
      </c>
      <c r="Q9425" t="s">
        <v>1264</v>
      </c>
      <c r="U9425">
        <v>11</v>
      </c>
      <c r="V9425">
        <v>17</v>
      </c>
      <c r="X9425">
        <v>3000198</v>
      </c>
      <c r="Y9425" t="s">
        <v>65</v>
      </c>
      <c r="Z9425">
        <v>345</v>
      </c>
      <c r="AA9425" t="s">
        <v>755</v>
      </c>
      <c r="AB9425" t="s">
        <v>21</v>
      </c>
      <c r="AC9425">
        <v>1</v>
      </c>
    </row>
    <row r="9426" spans="1:29" x14ac:dyDescent="0.25">
      <c r="A9426">
        <v>345</v>
      </c>
      <c r="B9426">
        <v>345101</v>
      </c>
      <c r="C9426">
        <v>5965</v>
      </c>
      <c r="D9426" t="str">
        <f>VLOOKUP(C9426,'Schedule 3'!A:M,13,FALSE)</f>
        <v>Other Personnel Related Expenses</v>
      </c>
      <c r="E9426">
        <v>70</v>
      </c>
      <c r="F9426" s="1">
        <v>43053</v>
      </c>
      <c r="G9426" t="s">
        <v>462</v>
      </c>
      <c r="H9426" t="s">
        <v>1276</v>
      </c>
      <c r="K9426">
        <v>913769</v>
      </c>
      <c r="L9426">
        <v>286470</v>
      </c>
      <c r="Q9426" t="s">
        <v>1264</v>
      </c>
      <c r="U9426">
        <v>11</v>
      </c>
      <c r="V9426">
        <v>17</v>
      </c>
      <c r="X9426">
        <v>3008509</v>
      </c>
      <c r="Y9426" t="s">
        <v>65</v>
      </c>
      <c r="Z9426">
        <v>345</v>
      </c>
      <c r="AA9426" t="s">
        <v>755</v>
      </c>
      <c r="AB9426" t="s">
        <v>21</v>
      </c>
      <c r="AC9426">
        <v>1</v>
      </c>
    </row>
    <row r="9427" spans="1:29" x14ac:dyDescent="0.25">
      <c r="A9427">
        <v>345</v>
      </c>
      <c r="B9427">
        <v>345103</v>
      </c>
      <c r="C9427">
        <v>5940</v>
      </c>
      <c r="D9427" t="str">
        <f>VLOOKUP(C9427,'Schedule 3'!A:M,13,FALSE)</f>
        <v>Other Personnel Related Expenses</v>
      </c>
      <c r="E9427">
        <v>23.62</v>
      </c>
      <c r="F9427" s="1">
        <v>43053</v>
      </c>
      <c r="G9427" t="s">
        <v>462</v>
      </c>
      <c r="H9427" t="s">
        <v>1381</v>
      </c>
      <c r="K9427">
        <v>913770</v>
      </c>
      <c r="L9427">
        <v>286470</v>
      </c>
      <c r="Q9427" t="s">
        <v>1264</v>
      </c>
      <c r="U9427">
        <v>11</v>
      </c>
      <c r="V9427">
        <v>17</v>
      </c>
      <c r="X9427">
        <v>3004837</v>
      </c>
      <c r="Y9427" t="s">
        <v>65</v>
      </c>
      <c r="Z9427">
        <v>345</v>
      </c>
      <c r="AA9427" t="s">
        <v>755</v>
      </c>
      <c r="AB9427" t="s">
        <v>21</v>
      </c>
      <c r="AC9427">
        <v>1</v>
      </c>
    </row>
    <row r="9428" spans="1:29" x14ac:dyDescent="0.25">
      <c r="A9428">
        <v>345</v>
      </c>
      <c r="B9428">
        <v>345103</v>
      </c>
      <c r="C9428">
        <v>5940</v>
      </c>
      <c r="D9428" t="str">
        <f>VLOOKUP(C9428,'Schedule 3'!A:M,13,FALSE)</f>
        <v>Other Personnel Related Expenses</v>
      </c>
      <c r="E9428">
        <v>28.37</v>
      </c>
      <c r="F9428" s="1">
        <v>43053</v>
      </c>
      <c r="G9428" t="s">
        <v>462</v>
      </c>
      <c r="H9428" t="s">
        <v>1381</v>
      </c>
      <c r="K9428">
        <v>913771</v>
      </c>
      <c r="L9428">
        <v>286470</v>
      </c>
      <c r="Q9428" t="s">
        <v>1264</v>
      </c>
      <c r="U9428">
        <v>11</v>
      </c>
      <c r="V9428">
        <v>17</v>
      </c>
      <c r="X9428">
        <v>3004837</v>
      </c>
      <c r="Y9428" t="s">
        <v>65</v>
      </c>
      <c r="Z9428">
        <v>345</v>
      </c>
      <c r="AA9428" t="s">
        <v>755</v>
      </c>
      <c r="AB9428" t="s">
        <v>21</v>
      </c>
      <c r="AC9428">
        <v>1</v>
      </c>
    </row>
    <row r="9429" spans="1:29" x14ac:dyDescent="0.25">
      <c r="A9429">
        <v>345</v>
      </c>
      <c r="B9429">
        <v>345101</v>
      </c>
      <c r="C9429">
        <v>5940</v>
      </c>
      <c r="D9429" t="str">
        <f>VLOOKUP(C9429,'Schedule 3'!A:M,13,FALSE)</f>
        <v>Other Personnel Related Expenses</v>
      </c>
      <c r="E9429">
        <v>10.9</v>
      </c>
      <c r="F9429" s="1">
        <v>43053</v>
      </c>
      <c r="G9429" t="s">
        <v>462</v>
      </c>
      <c r="H9429" t="s">
        <v>1381</v>
      </c>
      <c r="K9429">
        <v>913772</v>
      </c>
      <c r="L9429">
        <v>286470</v>
      </c>
      <c r="Q9429" t="s">
        <v>1264</v>
      </c>
      <c r="U9429">
        <v>11</v>
      </c>
      <c r="V9429">
        <v>17</v>
      </c>
      <c r="X9429">
        <v>3004837</v>
      </c>
      <c r="Y9429" t="s">
        <v>65</v>
      </c>
      <c r="Z9429">
        <v>345</v>
      </c>
      <c r="AA9429" t="s">
        <v>755</v>
      </c>
      <c r="AB9429" t="s">
        <v>21</v>
      </c>
      <c r="AC9429">
        <v>1</v>
      </c>
    </row>
    <row r="9430" spans="1:29" x14ac:dyDescent="0.25">
      <c r="A9430">
        <v>345</v>
      </c>
      <c r="B9430">
        <v>345102</v>
      </c>
      <c r="C9430">
        <v>6310</v>
      </c>
      <c r="D9430" t="str">
        <f>VLOOKUP(C9430,'Schedule 3'!A:M,13,FALSE)</f>
        <v>Operational/Non-Service Expenses</v>
      </c>
      <c r="E9430">
        <v>185.44</v>
      </c>
      <c r="F9430" s="1">
        <v>43053</v>
      </c>
      <c r="G9430" t="s">
        <v>462</v>
      </c>
      <c r="H9430" t="s">
        <v>1280</v>
      </c>
      <c r="K9430">
        <v>913773</v>
      </c>
      <c r="L9430">
        <v>286470</v>
      </c>
      <c r="Q9430" t="s">
        <v>1264</v>
      </c>
      <c r="U9430">
        <v>11</v>
      </c>
      <c r="V9430">
        <v>17</v>
      </c>
      <c r="X9430">
        <v>3006907</v>
      </c>
      <c r="Y9430" t="s">
        <v>65</v>
      </c>
      <c r="Z9430">
        <v>345</v>
      </c>
      <c r="AA9430" t="s">
        <v>755</v>
      </c>
      <c r="AB9430" t="s">
        <v>21</v>
      </c>
      <c r="AC9430">
        <v>1</v>
      </c>
    </row>
    <row r="9431" spans="1:29" x14ac:dyDescent="0.25">
      <c r="A9431">
        <v>345</v>
      </c>
      <c r="B9431">
        <v>345101</v>
      </c>
      <c r="C9431">
        <v>5650</v>
      </c>
      <c r="D9431" t="str">
        <f>VLOOKUP(C9431,'Schedule 3'!A:M,13,FALSE)</f>
        <v>Employee Benefits</v>
      </c>
      <c r="E9431">
        <v>824</v>
      </c>
      <c r="F9431" s="1">
        <v>43053</v>
      </c>
      <c r="G9431" t="s">
        <v>462</v>
      </c>
      <c r="H9431" t="s">
        <v>1402</v>
      </c>
      <c r="K9431">
        <v>913779</v>
      </c>
      <c r="L9431">
        <v>286470</v>
      </c>
      <c r="Q9431" t="s">
        <v>1264</v>
      </c>
      <c r="U9431">
        <v>11</v>
      </c>
      <c r="V9431">
        <v>17</v>
      </c>
      <c r="X9431">
        <v>3008091</v>
      </c>
      <c r="Y9431" t="s">
        <v>65</v>
      </c>
      <c r="Z9431">
        <v>345</v>
      </c>
      <c r="AA9431" t="s">
        <v>755</v>
      </c>
      <c r="AB9431" t="s">
        <v>21</v>
      </c>
      <c r="AC9431">
        <v>1</v>
      </c>
    </row>
    <row r="9432" spans="1:29" x14ac:dyDescent="0.25">
      <c r="A9432">
        <v>345</v>
      </c>
      <c r="B9432">
        <v>345102</v>
      </c>
      <c r="C9432">
        <v>6285</v>
      </c>
      <c r="D9432" t="str">
        <f>VLOOKUP(C9432,'Schedule 3'!A:M,13,FALSE)</f>
        <v>Operational/Non-Service Expenses</v>
      </c>
      <c r="E9432">
        <v>169.62</v>
      </c>
      <c r="F9432" s="1">
        <v>43053</v>
      </c>
      <c r="G9432" t="s">
        <v>462</v>
      </c>
      <c r="H9432" t="s">
        <v>1403</v>
      </c>
      <c r="K9432">
        <v>913798</v>
      </c>
      <c r="L9432">
        <v>286470</v>
      </c>
      <c r="Q9432" t="s">
        <v>1264</v>
      </c>
      <c r="U9432">
        <v>11</v>
      </c>
      <c r="V9432">
        <v>17</v>
      </c>
      <c r="X9432">
        <v>3006062</v>
      </c>
      <c r="Y9432" t="s">
        <v>65</v>
      </c>
      <c r="Z9432">
        <v>345</v>
      </c>
      <c r="AA9432" t="s">
        <v>755</v>
      </c>
      <c r="AB9432" t="s">
        <v>21</v>
      </c>
      <c r="AC9432">
        <v>1</v>
      </c>
    </row>
    <row r="9433" spans="1:29" x14ac:dyDescent="0.25">
      <c r="A9433">
        <v>345</v>
      </c>
      <c r="B9433">
        <v>345102</v>
      </c>
      <c r="C9433">
        <v>6310</v>
      </c>
      <c r="D9433" t="str">
        <f>VLOOKUP(C9433,'Schedule 3'!A:M,13,FALSE)</f>
        <v>Operational/Non-Service Expenses</v>
      </c>
      <c r="E9433">
        <v>153.69999999999999</v>
      </c>
      <c r="F9433" s="1">
        <v>43053</v>
      </c>
      <c r="G9433" t="s">
        <v>462</v>
      </c>
      <c r="H9433" t="s">
        <v>879</v>
      </c>
      <c r="K9433">
        <v>913803</v>
      </c>
      <c r="L9433">
        <v>286470</v>
      </c>
      <c r="Q9433" t="s">
        <v>1264</v>
      </c>
      <c r="U9433">
        <v>11</v>
      </c>
      <c r="V9433">
        <v>17</v>
      </c>
      <c r="X9433">
        <v>3085953</v>
      </c>
      <c r="Y9433" t="s">
        <v>65</v>
      </c>
      <c r="Z9433">
        <v>345</v>
      </c>
      <c r="AA9433" t="s">
        <v>755</v>
      </c>
      <c r="AB9433" t="s">
        <v>21</v>
      </c>
      <c r="AC9433">
        <v>1</v>
      </c>
    </row>
    <row r="9434" spans="1:29" x14ac:dyDescent="0.25">
      <c r="A9434">
        <v>345</v>
      </c>
      <c r="B9434">
        <v>345102</v>
      </c>
      <c r="C9434">
        <v>6285</v>
      </c>
      <c r="D9434" t="str">
        <f>VLOOKUP(C9434,'Schedule 3'!A:M,13,FALSE)</f>
        <v>Operational/Non-Service Expenses</v>
      </c>
      <c r="E9434">
        <v>21.03</v>
      </c>
      <c r="F9434" s="1">
        <v>43053</v>
      </c>
      <c r="G9434" t="s">
        <v>462</v>
      </c>
      <c r="H9434" t="s">
        <v>1275</v>
      </c>
      <c r="K9434">
        <v>913804</v>
      </c>
      <c r="L9434">
        <v>286470</v>
      </c>
      <c r="Q9434" t="s">
        <v>1264</v>
      </c>
      <c r="U9434">
        <v>11</v>
      </c>
      <c r="V9434">
        <v>17</v>
      </c>
      <c r="X9434">
        <v>3004989</v>
      </c>
      <c r="Y9434" t="s">
        <v>65</v>
      </c>
      <c r="Z9434">
        <v>345</v>
      </c>
      <c r="AA9434" t="s">
        <v>755</v>
      </c>
      <c r="AB9434" t="s">
        <v>21</v>
      </c>
      <c r="AC9434">
        <v>1</v>
      </c>
    </row>
    <row r="9435" spans="1:29" x14ac:dyDescent="0.25">
      <c r="A9435">
        <v>345</v>
      </c>
      <c r="B9435">
        <v>345102</v>
      </c>
      <c r="C9435">
        <v>6310</v>
      </c>
      <c r="D9435" t="str">
        <f>VLOOKUP(C9435,'Schedule 3'!A:M,13,FALSE)</f>
        <v>Operational/Non-Service Expenses</v>
      </c>
      <c r="E9435">
        <v>2.12</v>
      </c>
      <c r="F9435" s="1">
        <v>43053</v>
      </c>
      <c r="G9435" t="s">
        <v>462</v>
      </c>
      <c r="H9435" t="s">
        <v>1275</v>
      </c>
      <c r="K9435">
        <v>913805</v>
      </c>
      <c r="L9435">
        <v>286470</v>
      </c>
      <c r="Q9435" t="s">
        <v>1264</v>
      </c>
      <c r="U9435">
        <v>11</v>
      </c>
      <c r="V9435">
        <v>17</v>
      </c>
      <c r="X9435">
        <v>3004989</v>
      </c>
      <c r="Y9435" t="s">
        <v>65</v>
      </c>
      <c r="Z9435">
        <v>345</v>
      </c>
      <c r="AA9435" t="s">
        <v>755</v>
      </c>
      <c r="AB9435" t="s">
        <v>21</v>
      </c>
      <c r="AC9435">
        <v>1</v>
      </c>
    </row>
    <row r="9436" spans="1:29" x14ac:dyDescent="0.25">
      <c r="A9436">
        <v>345</v>
      </c>
      <c r="B9436">
        <v>345102</v>
      </c>
      <c r="C9436">
        <v>5480</v>
      </c>
      <c r="D9436" t="str">
        <f>VLOOKUP(C9436,'Schedule 3'!A:M,13,FALSE)</f>
        <v>Operational/Non-Service Expenses</v>
      </c>
      <c r="E9436">
        <v>482.5</v>
      </c>
      <c r="F9436" s="1">
        <v>43053</v>
      </c>
      <c r="G9436" t="s">
        <v>462</v>
      </c>
      <c r="H9436" t="s">
        <v>876</v>
      </c>
      <c r="K9436">
        <v>913807</v>
      </c>
      <c r="L9436">
        <v>286470</v>
      </c>
      <c r="Q9436" t="s">
        <v>1264</v>
      </c>
      <c r="U9436">
        <v>11</v>
      </c>
      <c r="V9436">
        <v>17</v>
      </c>
      <c r="X9436">
        <v>3006413</v>
      </c>
      <c r="Y9436" t="s">
        <v>65</v>
      </c>
      <c r="Z9436">
        <v>345</v>
      </c>
      <c r="AA9436" t="s">
        <v>755</v>
      </c>
      <c r="AB9436" t="s">
        <v>21</v>
      </c>
      <c r="AC9436">
        <v>1</v>
      </c>
    </row>
    <row r="9437" spans="1:29" x14ac:dyDescent="0.25">
      <c r="A9437">
        <v>345</v>
      </c>
      <c r="B9437">
        <v>345102</v>
      </c>
      <c r="C9437">
        <v>5490</v>
      </c>
      <c r="D9437" t="str">
        <f>VLOOKUP(C9437,'Schedule 3'!A:M,13,FALSE)</f>
        <v>Operational/Non-Service Expenses</v>
      </c>
      <c r="E9437">
        <v>276.25</v>
      </c>
      <c r="F9437" s="1">
        <v>43053</v>
      </c>
      <c r="G9437" t="s">
        <v>462</v>
      </c>
      <c r="H9437" t="s">
        <v>876</v>
      </c>
      <c r="K9437">
        <v>913807</v>
      </c>
      <c r="L9437">
        <v>286470</v>
      </c>
      <c r="Q9437" t="s">
        <v>1264</v>
      </c>
      <c r="U9437">
        <v>11</v>
      </c>
      <c r="V9437">
        <v>17</v>
      </c>
      <c r="X9437">
        <v>3006413</v>
      </c>
      <c r="Y9437" t="s">
        <v>65</v>
      </c>
      <c r="Z9437">
        <v>345</v>
      </c>
      <c r="AA9437" t="s">
        <v>755</v>
      </c>
      <c r="AB9437" t="s">
        <v>21</v>
      </c>
      <c r="AC9437">
        <v>2</v>
      </c>
    </row>
    <row r="9438" spans="1:29" x14ac:dyDescent="0.25">
      <c r="A9438">
        <v>345</v>
      </c>
      <c r="B9438">
        <v>345102</v>
      </c>
      <c r="C9438">
        <v>5860</v>
      </c>
      <c r="D9438" t="str">
        <f>VLOOKUP(C9438,'Schedule 3'!A:M,13,FALSE)</f>
        <v>Other Personnel Related Expenses</v>
      </c>
      <c r="E9438">
        <v>68.900000000000006</v>
      </c>
      <c r="F9438" s="1">
        <v>43053</v>
      </c>
      <c r="G9438" t="s">
        <v>462</v>
      </c>
      <c r="H9438" t="s">
        <v>840</v>
      </c>
      <c r="K9438">
        <v>913834</v>
      </c>
      <c r="L9438">
        <v>286470</v>
      </c>
      <c r="Q9438" t="s">
        <v>1264</v>
      </c>
      <c r="U9438">
        <v>11</v>
      </c>
      <c r="V9438">
        <v>17</v>
      </c>
      <c r="X9438">
        <v>3005162</v>
      </c>
      <c r="Y9438" t="s">
        <v>65</v>
      </c>
      <c r="Z9438">
        <v>345</v>
      </c>
      <c r="AA9438" t="s">
        <v>755</v>
      </c>
      <c r="AB9438" t="s">
        <v>21</v>
      </c>
      <c r="AC9438">
        <v>1</v>
      </c>
    </row>
    <row r="9439" spans="1:29" x14ac:dyDescent="0.25">
      <c r="A9439">
        <v>345</v>
      </c>
      <c r="B9439">
        <v>345101</v>
      </c>
      <c r="C9439">
        <v>5970</v>
      </c>
      <c r="D9439" t="str">
        <f>VLOOKUP(C9439,'Schedule 3'!A:M,13,FALSE)</f>
        <v>Other Personnel Related Expenses</v>
      </c>
      <c r="E9439">
        <v>195</v>
      </c>
      <c r="F9439" s="1">
        <v>43053</v>
      </c>
      <c r="G9439" t="s">
        <v>462</v>
      </c>
      <c r="H9439" t="s">
        <v>1283</v>
      </c>
      <c r="K9439">
        <v>914046</v>
      </c>
      <c r="L9439">
        <v>286560</v>
      </c>
      <c r="Q9439" t="s">
        <v>1264</v>
      </c>
      <c r="U9439">
        <v>11</v>
      </c>
      <c r="V9439">
        <v>17</v>
      </c>
      <c r="X9439">
        <v>3057952</v>
      </c>
      <c r="Y9439" t="s">
        <v>65</v>
      </c>
      <c r="Z9439">
        <v>345</v>
      </c>
      <c r="AA9439" t="s">
        <v>755</v>
      </c>
      <c r="AB9439" t="s">
        <v>21</v>
      </c>
      <c r="AC9439">
        <v>1</v>
      </c>
    </row>
    <row r="9440" spans="1:29" x14ac:dyDescent="0.25">
      <c r="A9440">
        <v>345</v>
      </c>
      <c r="B9440">
        <v>345103</v>
      </c>
      <c r="C9440">
        <v>5935</v>
      </c>
      <c r="D9440" t="str">
        <f>VLOOKUP(C9440,'Schedule 3'!A:M,13,FALSE)</f>
        <v>Other Personnel Related Expenses</v>
      </c>
      <c r="E9440">
        <v>39.46</v>
      </c>
      <c r="F9440" s="1">
        <v>43054</v>
      </c>
      <c r="G9440" t="s">
        <v>462</v>
      </c>
      <c r="H9440" t="s">
        <v>1273</v>
      </c>
      <c r="I9440" t="s">
        <v>1404</v>
      </c>
      <c r="K9440">
        <v>914416</v>
      </c>
      <c r="L9440">
        <v>286592</v>
      </c>
      <c r="Q9440" t="s">
        <v>1264</v>
      </c>
      <c r="U9440">
        <v>11</v>
      </c>
      <c r="V9440">
        <v>17</v>
      </c>
      <c r="X9440">
        <v>3008722</v>
      </c>
      <c r="Y9440" t="s">
        <v>65</v>
      </c>
      <c r="Z9440">
        <v>345</v>
      </c>
      <c r="AA9440" t="s">
        <v>755</v>
      </c>
      <c r="AB9440" t="s">
        <v>21</v>
      </c>
      <c r="AC9440">
        <v>1</v>
      </c>
    </row>
    <row r="9441" spans="1:29" x14ac:dyDescent="0.25">
      <c r="A9441">
        <v>345</v>
      </c>
      <c r="B9441">
        <v>345102</v>
      </c>
      <c r="C9441">
        <v>6285</v>
      </c>
      <c r="D9441" t="str">
        <f>VLOOKUP(C9441,'Schedule 3'!A:M,13,FALSE)</f>
        <v>Operational/Non-Service Expenses</v>
      </c>
      <c r="E9441">
        <v>32.200000000000003</v>
      </c>
      <c r="F9441" s="1">
        <v>43052</v>
      </c>
      <c r="G9441" t="s">
        <v>462</v>
      </c>
      <c r="H9441" t="s">
        <v>851</v>
      </c>
      <c r="K9441">
        <v>914812</v>
      </c>
      <c r="L9441">
        <v>286721</v>
      </c>
      <c r="Q9441" t="s">
        <v>1264</v>
      </c>
      <c r="U9441">
        <v>11</v>
      </c>
      <c r="V9441">
        <v>17</v>
      </c>
      <c r="X9441">
        <v>3000863</v>
      </c>
      <c r="Y9441" t="s">
        <v>65</v>
      </c>
      <c r="Z9441">
        <v>345</v>
      </c>
      <c r="AA9441" t="s">
        <v>755</v>
      </c>
      <c r="AB9441" t="s">
        <v>21</v>
      </c>
      <c r="AC9441">
        <v>1</v>
      </c>
    </row>
    <row r="9442" spans="1:29" x14ac:dyDescent="0.25">
      <c r="A9442">
        <v>345</v>
      </c>
      <c r="B9442">
        <v>345102</v>
      </c>
      <c r="C9442">
        <v>5940</v>
      </c>
      <c r="D9442" t="str">
        <f>VLOOKUP(C9442,'Schedule 3'!A:M,13,FALSE)</f>
        <v>Other Personnel Related Expenses</v>
      </c>
      <c r="E9442">
        <v>17.34</v>
      </c>
      <c r="F9442" s="1">
        <v>43055</v>
      </c>
      <c r="G9442" t="s">
        <v>462</v>
      </c>
      <c r="H9442" t="s">
        <v>1381</v>
      </c>
      <c r="K9442">
        <v>915004</v>
      </c>
      <c r="L9442">
        <v>286770</v>
      </c>
      <c r="Q9442" t="s">
        <v>1264</v>
      </c>
      <c r="U9442">
        <v>11</v>
      </c>
      <c r="V9442">
        <v>17</v>
      </c>
      <c r="X9442">
        <v>3004837</v>
      </c>
      <c r="Y9442" t="s">
        <v>65</v>
      </c>
      <c r="Z9442">
        <v>345</v>
      </c>
      <c r="AA9442" t="s">
        <v>755</v>
      </c>
      <c r="AB9442" t="s">
        <v>21</v>
      </c>
      <c r="AC9442">
        <v>1</v>
      </c>
    </row>
    <row r="9443" spans="1:29" x14ac:dyDescent="0.25">
      <c r="A9443">
        <v>345</v>
      </c>
      <c r="B9443">
        <v>345101</v>
      </c>
      <c r="C9443">
        <v>6310</v>
      </c>
      <c r="D9443" t="str">
        <f>VLOOKUP(C9443,'Schedule 3'!A:M,13,FALSE)</f>
        <v>Operational/Non-Service Expenses</v>
      </c>
      <c r="E9443">
        <v>3.2</v>
      </c>
      <c r="F9443" s="1">
        <v>43056</v>
      </c>
      <c r="G9443" t="s">
        <v>462</v>
      </c>
      <c r="H9443" t="s">
        <v>877</v>
      </c>
      <c r="K9443">
        <v>915240</v>
      </c>
      <c r="L9443">
        <v>286924</v>
      </c>
      <c r="Q9443" t="s">
        <v>1264</v>
      </c>
      <c r="U9443">
        <v>11</v>
      </c>
      <c r="V9443">
        <v>17</v>
      </c>
      <c r="X9443">
        <v>3029123</v>
      </c>
      <c r="Y9443" t="s">
        <v>65</v>
      </c>
      <c r="Z9443">
        <v>345</v>
      </c>
      <c r="AA9443" t="s">
        <v>755</v>
      </c>
      <c r="AB9443" t="s">
        <v>21</v>
      </c>
      <c r="AC9443">
        <v>1</v>
      </c>
    </row>
    <row r="9444" spans="1:29" x14ac:dyDescent="0.25">
      <c r="A9444">
        <v>345</v>
      </c>
      <c r="B9444">
        <v>345102</v>
      </c>
      <c r="C9444">
        <v>6310</v>
      </c>
      <c r="D9444" t="str">
        <f>VLOOKUP(C9444,'Schedule 3'!A:M,13,FALSE)</f>
        <v>Operational/Non-Service Expenses</v>
      </c>
      <c r="E9444">
        <v>59.2</v>
      </c>
      <c r="F9444" s="1">
        <v>43056</v>
      </c>
      <c r="G9444" t="s">
        <v>462</v>
      </c>
      <c r="H9444" t="s">
        <v>877</v>
      </c>
      <c r="K9444">
        <v>915242</v>
      </c>
      <c r="L9444">
        <v>286924</v>
      </c>
      <c r="Q9444" t="s">
        <v>1264</v>
      </c>
      <c r="U9444">
        <v>11</v>
      </c>
      <c r="V9444">
        <v>17</v>
      </c>
      <c r="X9444">
        <v>3029123</v>
      </c>
      <c r="Y9444" t="s">
        <v>65</v>
      </c>
      <c r="Z9444">
        <v>345</v>
      </c>
      <c r="AA9444" t="s">
        <v>755</v>
      </c>
      <c r="AB9444" t="s">
        <v>21</v>
      </c>
      <c r="AC9444">
        <v>1</v>
      </c>
    </row>
    <row r="9445" spans="1:29" x14ac:dyDescent="0.25">
      <c r="A9445">
        <v>345</v>
      </c>
      <c r="B9445">
        <v>345102</v>
      </c>
      <c r="C9445">
        <v>6385</v>
      </c>
      <c r="D9445" t="str">
        <f>VLOOKUP(C9445,'Schedule 3'!A:M,13,FALSE)</f>
        <v>Operational/Non-Service Expenses</v>
      </c>
      <c r="E9445">
        <v>95.39</v>
      </c>
      <c r="F9445" s="1">
        <v>43059</v>
      </c>
      <c r="G9445" t="s">
        <v>462</v>
      </c>
      <c r="H9445" t="s">
        <v>385</v>
      </c>
      <c r="K9445">
        <v>915499</v>
      </c>
      <c r="L9445">
        <v>287045</v>
      </c>
      <c r="Q9445" t="s">
        <v>1264</v>
      </c>
      <c r="U9445">
        <v>11</v>
      </c>
      <c r="V9445">
        <v>17</v>
      </c>
      <c r="X9445">
        <v>1098822</v>
      </c>
      <c r="Y9445" t="s">
        <v>65</v>
      </c>
      <c r="Z9445">
        <v>345</v>
      </c>
      <c r="AA9445" t="s">
        <v>755</v>
      </c>
      <c r="AB9445" t="s">
        <v>21</v>
      </c>
      <c r="AC9445">
        <v>1</v>
      </c>
    </row>
    <row r="9446" spans="1:29" x14ac:dyDescent="0.25">
      <c r="A9446">
        <v>345</v>
      </c>
      <c r="B9446">
        <v>345101</v>
      </c>
      <c r="C9446">
        <v>6050</v>
      </c>
      <c r="D9446" t="str">
        <f>VLOOKUP(C9446,'Schedule 3'!A:M,13,FALSE)</f>
        <v>Outside Service</v>
      </c>
      <c r="E9446">
        <v>652</v>
      </c>
      <c r="F9446" s="1">
        <v>43059</v>
      </c>
      <c r="G9446" t="s">
        <v>462</v>
      </c>
      <c r="H9446" t="s">
        <v>914</v>
      </c>
      <c r="K9446">
        <v>915640</v>
      </c>
      <c r="L9446">
        <v>287101</v>
      </c>
      <c r="Q9446" t="s">
        <v>1264</v>
      </c>
      <c r="U9446">
        <v>11</v>
      </c>
      <c r="V9446">
        <v>17</v>
      </c>
      <c r="X9446">
        <v>3019839</v>
      </c>
      <c r="Y9446" t="s">
        <v>65</v>
      </c>
      <c r="Z9446">
        <v>345</v>
      </c>
      <c r="AA9446" t="s">
        <v>755</v>
      </c>
      <c r="AB9446" t="s">
        <v>21</v>
      </c>
      <c r="AC9446">
        <v>1</v>
      </c>
    </row>
    <row r="9447" spans="1:29" x14ac:dyDescent="0.25">
      <c r="A9447">
        <v>345</v>
      </c>
      <c r="B9447">
        <v>345101</v>
      </c>
      <c r="C9447">
        <v>5480</v>
      </c>
      <c r="D9447" t="str">
        <f>VLOOKUP(C9447,'Schedule 3'!A:M,13,FALSE)</f>
        <v>Operational/Non-Service Expenses</v>
      </c>
      <c r="E9447">
        <v>201</v>
      </c>
      <c r="F9447" s="1">
        <v>43059</v>
      </c>
      <c r="G9447" t="s">
        <v>462</v>
      </c>
      <c r="H9447" t="s">
        <v>876</v>
      </c>
      <c r="K9447">
        <v>915675</v>
      </c>
      <c r="L9447">
        <v>287065</v>
      </c>
      <c r="Q9447" t="s">
        <v>1264</v>
      </c>
      <c r="U9447">
        <v>11</v>
      </c>
      <c r="V9447">
        <v>17</v>
      </c>
      <c r="X9447">
        <v>3006413</v>
      </c>
      <c r="Y9447" t="s">
        <v>65</v>
      </c>
      <c r="Z9447">
        <v>345</v>
      </c>
      <c r="AA9447" t="s">
        <v>755</v>
      </c>
      <c r="AB9447" t="s">
        <v>21</v>
      </c>
      <c r="AC9447">
        <v>1</v>
      </c>
    </row>
    <row r="9448" spans="1:29" x14ac:dyDescent="0.25">
      <c r="A9448">
        <v>345</v>
      </c>
      <c r="B9448">
        <v>345101</v>
      </c>
      <c r="C9448">
        <v>5490</v>
      </c>
      <c r="D9448" t="str">
        <f>VLOOKUP(C9448,'Schedule 3'!A:M,13,FALSE)</f>
        <v>Operational/Non-Service Expenses</v>
      </c>
      <c r="E9448">
        <v>108.75</v>
      </c>
      <c r="F9448" s="1">
        <v>43059</v>
      </c>
      <c r="G9448" t="s">
        <v>462</v>
      </c>
      <c r="H9448" t="s">
        <v>876</v>
      </c>
      <c r="K9448">
        <v>915675</v>
      </c>
      <c r="L9448">
        <v>287065</v>
      </c>
      <c r="Q9448" t="s">
        <v>1264</v>
      </c>
      <c r="U9448">
        <v>11</v>
      </c>
      <c r="V9448">
        <v>17</v>
      </c>
      <c r="X9448">
        <v>3006413</v>
      </c>
      <c r="Y9448" t="s">
        <v>65</v>
      </c>
      <c r="Z9448">
        <v>345</v>
      </c>
      <c r="AA9448" t="s">
        <v>755</v>
      </c>
      <c r="AB9448" t="s">
        <v>21</v>
      </c>
      <c r="AC9448">
        <v>2</v>
      </c>
    </row>
    <row r="9449" spans="1:29" x14ac:dyDescent="0.25">
      <c r="A9449">
        <v>345</v>
      </c>
      <c r="B9449">
        <v>345101</v>
      </c>
      <c r="C9449">
        <v>5650</v>
      </c>
      <c r="D9449" t="str">
        <f>VLOOKUP(C9449,'Schedule 3'!A:M,13,FALSE)</f>
        <v>Employee Benefits</v>
      </c>
      <c r="E9449">
        <v>300</v>
      </c>
      <c r="F9449" s="1">
        <v>43066</v>
      </c>
      <c r="G9449" t="s">
        <v>462</v>
      </c>
      <c r="H9449" t="s">
        <v>1402</v>
      </c>
      <c r="K9449">
        <v>916675</v>
      </c>
      <c r="L9449">
        <v>287335</v>
      </c>
      <c r="Q9449" t="s">
        <v>1264</v>
      </c>
      <c r="U9449">
        <v>11</v>
      </c>
      <c r="V9449">
        <v>17</v>
      </c>
      <c r="X9449">
        <v>3008091</v>
      </c>
      <c r="Y9449" t="s">
        <v>65</v>
      </c>
      <c r="Z9449">
        <v>345</v>
      </c>
      <c r="AA9449" t="s">
        <v>755</v>
      </c>
      <c r="AB9449" t="s">
        <v>21</v>
      </c>
      <c r="AC9449">
        <v>1</v>
      </c>
    </row>
    <row r="9450" spans="1:29" x14ac:dyDescent="0.25">
      <c r="A9450">
        <v>345</v>
      </c>
      <c r="B9450">
        <v>345102</v>
      </c>
      <c r="C9450">
        <v>5465</v>
      </c>
      <c r="D9450" t="str">
        <f>VLOOKUP(C9450,'Schedule 3'!A:M,13,FALSE)</f>
        <v>Operational/Non-Service Expenses</v>
      </c>
      <c r="E9450">
        <v>68.84</v>
      </c>
      <c r="F9450" s="1">
        <v>43066</v>
      </c>
      <c r="G9450" t="s">
        <v>462</v>
      </c>
      <c r="H9450" t="s">
        <v>839</v>
      </c>
      <c r="I9450" t="s">
        <v>1405</v>
      </c>
      <c r="K9450">
        <v>916684</v>
      </c>
      <c r="L9450">
        <v>287327</v>
      </c>
      <c r="Q9450" t="s">
        <v>1264</v>
      </c>
      <c r="R9450">
        <v>10</v>
      </c>
      <c r="U9450">
        <v>11</v>
      </c>
      <c r="V9450">
        <v>17</v>
      </c>
      <c r="X9450">
        <v>3008698</v>
      </c>
      <c r="Y9450" t="s">
        <v>65</v>
      </c>
      <c r="Z9450">
        <v>345</v>
      </c>
      <c r="AA9450" t="s">
        <v>755</v>
      </c>
      <c r="AB9450" t="s">
        <v>21</v>
      </c>
      <c r="AC9450">
        <v>1</v>
      </c>
    </row>
    <row r="9451" spans="1:29" x14ac:dyDescent="0.25">
      <c r="A9451">
        <v>345</v>
      </c>
      <c r="B9451">
        <v>345103</v>
      </c>
      <c r="C9451">
        <v>5960</v>
      </c>
      <c r="D9451" t="str">
        <f>VLOOKUP(C9451,'Schedule 3'!A:M,13,FALSE)</f>
        <v>Other Personnel Related Expenses</v>
      </c>
      <c r="E9451">
        <v>53.53</v>
      </c>
      <c r="F9451" s="1">
        <v>43067</v>
      </c>
      <c r="G9451" t="s">
        <v>462</v>
      </c>
      <c r="H9451" t="s">
        <v>1285</v>
      </c>
      <c r="K9451">
        <v>917044</v>
      </c>
      <c r="L9451">
        <v>287488</v>
      </c>
      <c r="Q9451" t="s">
        <v>1264</v>
      </c>
      <c r="U9451">
        <v>11</v>
      </c>
      <c r="V9451">
        <v>17</v>
      </c>
      <c r="X9451">
        <v>3007768</v>
      </c>
      <c r="Y9451" t="s">
        <v>65</v>
      </c>
      <c r="Z9451">
        <v>345</v>
      </c>
      <c r="AA9451" t="s">
        <v>755</v>
      </c>
      <c r="AB9451" t="s">
        <v>21</v>
      </c>
      <c r="AC9451">
        <v>1</v>
      </c>
    </row>
    <row r="9452" spans="1:29" x14ac:dyDescent="0.25">
      <c r="A9452">
        <v>345</v>
      </c>
      <c r="B9452">
        <v>345101</v>
      </c>
      <c r="C9452">
        <v>5960</v>
      </c>
      <c r="D9452" t="str">
        <f>VLOOKUP(C9452,'Schedule 3'!A:M,13,FALSE)</f>
        <v>Other Personnel Related Expenses</v>
      </c>
      <c r="E9452">
        <v>52.89</v>
      </c>
      <c r="F9452" s="1">
        <v>43067</v>
      </c>
      <c r="G9452" t="s">
        <v>462</v>
      </c>
      <c r="H9452" t="s">
        <v>1285</v>
      </c>
      <c r="K9452">
        <v>917045</v>
      </c>
      <c r="L9452">
        <v>287488</v>
      </c>
      <c r="Q9452" t="s">
        <v>1264</v>
      </c>
      <c r="U9452">
        <v>11</v>
      </c>
      <c r="V9452">
        <v>17</v>
      </c>
      <c r="X9452">
        <v>3007768</v>
      </c>
      <c r="Y9452" t="s">
        <v>65</v>
      </c>
      <c r="Z9452">
        <v>345</v>
      </c>
      <c r="AA9452" t="s">
        <v>755</v>
      </c>
      <c r="AB9452" t="s">
        <v>21</v>
      </c>
      <c r="AC9452">
        <v>1</v>
      </c>
    </row>
    <row r="9453" spans="1:29" x14ac:dyDescent="0.25">
      <c r="A9453">
        <v>345</v>
      </c>
      <c r="B9453">
        <v>345102</v>
      </c>
      <c r="C9453">
        <v>6090</v>
      </c>
      <c r="D9453" t="str">
        <f>VLOOKUP(C9453,'Schedule 3'!A:M,13,FALSE)</f>
        <v>Other Personnel Related Expenses</v>
      </c>
      <c r="E9453">
        <v>189.5</v>
      </c>
      <c r="F9453" s="1">
        <v>43067</v>
      </c>
      <c r="G9453" t="s">
        <v>462</v>
      </c>
      <c r="H9453" t="s">
        <v>1384</v>
      </c>
      <c r="K9453">
        <v>917046</v>
      </c>
      <c r="L9453">
        <v>287488</v>
      </c>
      <c r="Q9453" t="s">
        <v>1264</v>
      </c>
      <c r="U9453">
        <v>11</v>
      </c>
      <c r="V9453">
        <v>17</v>
      </c>
      <c r="X9453">
        <v>3089323</v>
      </c>
      <c r="Y9453" t="s">
        <v>65</v>
      </c>
      <c r="Z9453">
        <v>345</v>
      </c>
      <c r="AA9453" t="s">
        <v>755</v>
      </c>
      <c r="AB9453" t="s">
        <v>21</v>
      </c>
      <c r="AC9453">
        <v>1</v>
      </c>
    </row>
    <row r="9454" spans="1:29" x14ac:dyDescent="0.25">
      <c r="A9454">
        <v>345</v>
      </c>
      <c r="B9454">
        <v>345102</v>
      </c>
      <c r="C9454">
        <v>6310</v>
      </c>
      <c r="D9454" t="str">
        <f>VLOOKUP(C9454,'Schedule 3'!A:M,13,FALSE)</f>
        <v>Operational/Non-Service Expenses</v>
      </c>
      <c r="E9454">
        <v>22.43</v>
      </c>
      <c r="F9454" s="1">
        <v>43068</v>
      </c>
      <c r="G9454" t="s">
        <v>462</v>
      </c>
      <c r="H9454" t="s">
        <v>1000</v>
      </c>
      <c r="K9454">
        <v>917579</v>
      </c>
      <c r="L9454">
        <v>287597</v>
      </c>
      <c r="Q9454" t="s">
        <v>1264</v>
      </c>
      <c r="U9454">
        <v>11</v>
      </c>
      <c r="V9454">
        <v>17</v>
      </c>
      <c r="X9454">
        <v>3006695</v>
      </c>
      <c r="Y9454" t="s">
        <v>65</v>
      </c>
      <c r="Z9454">
        <v>345</v>
      </c>
      <c r="AA9454" t="s">
        <v>755</v>
      </c>
      <c r="AB9454" t="s">
        <v>21</v>
      </c>
      <c r="AC9454">
        <v>1</v>
      </c>
    </row>
    <row r="9455" spans="1:29" x14ac:dyDescent="0.25">
      <c r="A9455">
        <v>345</v>
      </c>
      <c r="B9455">
        <v>345102</v>
      </c>
      <c r="C9455">
        <v>6285</v>
      </c>
      <c r="D9455" t="str">
        <f>VLOOKUP(C9455,'Schedule 3'!A:M,13,FALSE)</f>
        <v>Operational/Non-Service Expenses</v>
      </c>
      <c r="E9455">
        <v>33.909999999999997</v>
      </c>
      <c r="F9455" s="1">
        <v>43068</v>
      </c>
      <c r="G9455" t="s">
        <v>462</v>
      </c>
      <c r="H9455" t="s">
        <v>880</v>
      </c>
      <c r="K9455">
        <v>917580</v>
      </c>
      <c r="L9455">
        <v>287597</v>
      </c>
      <c r="Q9455" t="s">
        <v>1264</v>
      </c>
      <c r="U9455">
        <v>11</v>
      </c>
      <c r="V9455">
        <v>17</v>
      </c>
      <c r="X9455">
        <v>3004931</v>
      </c>
      <c r="Y9455" t="s">
        <v>65</v>
      </c>
      <c r="Z9455">
        <v>345</v>
      </c>
      <c r="AA9455" t="s">
        <v>755</v>
      </c>
      <c r="AB9455" t="s">
        <v>21</v>
      </c>
      <c r="AC9455">
        <v>1</v>
      </c>
    </row>
    <row r="9456" spans="1:29" x14ac:dyDescent="0.25">
      <c r="A9456">
        <v>345</v>
      </c>
      <c r="B9456">
        <v>345102</v>
      </c>
      <c r="C9456">
        <v>6285</v>
      </c>
      <c r="D9456" t="str">
        <f>VLOOKUP(C9456,'Schedule 3'!A:M,13,FALSE)</f>
        <v>Operational/Non-Service Expenses</v>
      </c>
      <c r="E9456">
        <v>148.83000000000001</v>
      </c>
      <c r="F9456" s="1">
        <v>43068</v>
      </c>
      <c r="G9456" t="s">
        <v>462</v>
      </c>
      <c r="H9456" t="s">
        <v>880</v>
      </c>
      <c r="K9456">
        <v>917581</v>
      </c>
      <c r="L9456">
        <v>287597</v>
      </c>
      <c r="Q9456" t="s">
        <v>1264</v>
      </c>
      <c r="U9456">
        <v>11</v>
      </c>
      <c r="V9456">
        <v>17</v>
      </c>
      <c r="X9456">
        <v>3004931</v>
      </c>
      <c r="Y9456" t="s">
        <v>65</v>
      </c>
      <c r="Z9456">
        <v>345</v>
      </c>
      <c r="AA9456" t="s">
        <v>755</v>
      </c>
      <c r="AB9456" t="s">
        <v>21</v>
      </c>
      <c r="AC9456">
        <v>1</v>
      </c>
    </row>
    <row r="9457" spans="1:29" x14ac:dyDescent="0.25">
      <c r="A9457">
        <v>345</v>
      </c>
      <c r="B9457">
        <v>345102</v>
      </c>
      <c r="C9457">
        <v>6285</v>
      </c>
      <c r="D9457" t="str">
        <f>VLOOKUP(C9457,'Schedule 3'!A:M,13,FALSE)</f>
        <v>Operational/Non-Service Expenses</v>
      </c>
      <c r="E9457">
        <v>12.88</v>
      </c>
      <c r="F9457" s="1">
        <v>43068</v>
      </c>
      <c r="G9457" t="s">
        <v>462</v>
      </c>
      <c r="H9457" t="s">
        <v>880</v>
      </c>
      <c r="K9457">
        <v>917582</v>
      </c>
      <c r="L9457">
        <v>287597</v>
      </c>
      <c r="Q9457" t="s">
        <v>1264</v>
      </c>
      <c r="U9457">
        <v>11</v>
      </c>
      <c r="V9457">
        <v>17</v>
      </c>
      <c r="X9457">
        <v>3004931</v>
      </c>
      <c r="Y9457" t="s">
        <v>65</v>
      </c>
      <c r="Z9457">
        <v>345</v>
      </c>
      <c r="AA9457" t="s">
        <v>755</v>
      </c>
      <c r="AB9457" t="s">
        <v>21</v>
      </c>
      <c r="AC9457">
        <v>1</v>
      </c>
    </row>
    <row r="9458" spans="1:29" x14ac:dyDescent="0.25">
      <c r="A9458">
        <v>345</v>
      </c>
      <c r="B9458">
        <v>345102</v>
      </c>
      <c r="C9458">
        <v>6310</v>
      </c>
      <c r="D9458" t="str">
        <f>VLOOKUP(C9458,'Schedule 3'!A:M,13,FALSE)</f>
        <v>Operational/Non-Service Expenses</v>
      </c>
      <c r="E9458">
        <v>19.670000000000002</v>
      </c>
      <c r="F9458" s="1">
        <v>43068</v>
      </c>
      <c r="G9458" t="s">
        <v>462</v>
      </c>
      <c r="H9458" t="s">
        <v>880</v>
      </c>
      <c r="K9458">
        <v>917583</v>
      </c>
      <c r="L9458">
        <v>287597</v>
      </c>
      <c r="Q9458" t="s">
        <v>1264</v>
      </c>
      <c r="U9458">
        <v>11</v>
      </c>
      <c r="V9458">
        <v>17</v>
      </c>
      <c r="X9458">
        <v>3004931</v>
      </c>
      <c r="Y9458" t="s">
        <v>65</v>
      </c>
      <c r="Z9458">
        <v>345</v>
      </c>
      <c r="AA9458" t="s">
        <v>755</v>
      </c>
      <c r="AB9458" t="s">
        <v>21</v>
      </c>
      <c r="AC9458">
        <v>1</v>
      </c>
    </row>
    <row r="9459" spans="1:29" x14ac:dyDescent="0.25">
      <c r="A9459">
        <v>345</v>
      </c>
      <c r="B9459">
        <v>345102</v>
      </c>
      <c r="C9459">
        <v>6310</v>
      </c>
      <c r="D9459" t="str">
        <f>VLOOKUP(C9459,'Schedule 3'!A:M,13,FALSE)</f>
        <v>Operational/Non-Service Expenses</v>
      </c>
      <c r="E9459">
        <v>6.87</v>
      </c>
      <c r="F9459" s="1">
        <v>43068</v>
      </c>
      <c r="G9459" t="s">
        <v>462</v>
      </c>
      <c r="H9459" t="s">
        <v>880</v>
      </c>
      <c r="K9459">
        <v>917584</v>
      </c>
      <c r="L9459">
        <v>287597</v>
      </c>
      <c r="Q9459" t="s">
        <v>1264</v>
      </c>
      <c r="U9459">
        <v>11</v>
      </c>
      <c r="V9459">
        <v>17</v>
      </c>
      <c r="X9459">
        <v>3004931</v>
      </c>
      <c r="Y9459" t="s">
        <v>65</v>
      </c>
      <c r="Z9459">
        <v>345</v>
      </c>
      <c r="AA9459" t="s">
        <v>755</v>
      </c>
      <c r="AB9459" t="s">
        <v>21</v>
      </c>
      <c r="AC9459">
        <v>1</v>
      </c>
    </row>
    <row r="9460" spans="1:29" x14ac:dyDescent="0.25">
      <c r="A9460">
        <v>345</v>
      </c>
      <c r="B9460">
        <v>345102</v>
      </c>
      <c r="C9460">
        <v>6310</v>
      </c>
      <c r="D9460" t="str">
        <f>VLOOKUP(C9460,'Schedule 3'!A:M,13,FALSE)</f>
        <v>Operational/Non-Service Expenses</v>
      </c>
      <c r="E9460">
        <v>15.5</v>
      </c>
      <c r="F9460" s="1">
        <v>43069</v>
      </c>
      <c r="G9460" t="s">
        <v>462</v>
      </c>
      <c r="H9460" t="s">
        <v>1275</v>
      </c>
      <c r="K9460">
        <v>918046</v>
      </c>
      <c r="L9460">
        <v>287640</v>
      </c>
      <c r="Q9460" t="s">
        <v>1264</v>
      </c>
      <c r="U9460">
        <v>11</v>
      </c>
      <c r="V9460">
        <v>17</v>
      </c>
      <c r="X9460">
        <v>3004989</v>
      </c>
      <c r="Y9460" t="s">
        <v>65</v>
      </c>
      <c r="Z9460">
        <v>345</v>
      </c>
      <c r="AA9460" t="s">
        <v>755</v>
      </c>
      <c r="AB9460" t="s">
        <v>21</v>
      </c>
      <c r="AC9460">
        <v>1</v>
      </c>
    </row>
    <row r="9461" spans="1:29" x14ac:dyDescent="0.25">
      <c r="A9461">
        <v>345</v>
      </c>
      <c r="B9461">
        <v>345101</v>
      </c>
      <c r="C9461">
        <v>5895</v>
      </c>
      <c r="D9461" t="str">
        <f>VLOOKUP(C9461,'Schedule 3'!A:M,13,FALSE)</f>
        <v>Operational/Non-Service Expenses</v>
      </c>
      <c r="E9461">
        <v>14.3</v>
      </c>
      <c r="F9461" s="1">
        <v>43070</v>
      </c>
      <c r="G9461" t="s">
        <v>462</v>
      </c>
      <c r="H9461" t="s">
        <v>848</v>
      </c>
      <c r="K9461">
        <v>918332</v>
      </c>
      <c r="L9461">
        <v>287840</v>
      </c>
      <c r="Q9461" t="s">
        <v>1264</v>
      </c>
      <c r="U9461">
        <v>12</v>
      </c>
      <c r="V9461">
        <v>17</v>
      </c>
      <c r="X9461">
        <v>3049664</v>
      </c>
      <c r="Y9461" t="s">
        <v>65</v>
      </c>
      <c r="Z9461">
        <v>345</v>
      </c>
      <c r="AA9461" t="s">
        <v>755</v>
      </c>
      <c r="AB9461" t="s">
        <v>21</v>
      </c>
      <c r="AC9461">
        <v>1</v>
      </c>
    </row>
    <row r="9462" spans="1:29" x14ac:dyDescent="0.25">
      <c r="A9462">
        <v>345</v>
      </c>
      <c r="B9462">
        <v>345102</v>
      </c>
      <c r="C9462">
        <v>5895</v>
      </c>
      <c r="D9462" t="str">
        <f>VLOOKUP(C9462,'Schedule 3'!A:M,13,FALSE)</f>
        <v>Operational/Non-Service Expenses</v>
      </c>
      <c r="E9462">
        <v>14.3</v>
      </c>
      <c r="F9462" s="1">
        <v>43070</v>
      </c>
      <c r="G9462" t="s">
        <v>462</v>
      </c>
      <c r="H9462" t="s">
        <v>867</v>
      </c>
      <c r="K9462">
        <v>918334</v>
      </c>
      <c r="L9462">
        <v>287840</v>
      </c>
      <c r="Q9462" t="s">
        <v>1264</v>
      </c>
      <c r="U9462">
        <v>12</v>
      </c>
      <c r="V9462">
        <v>17</v>
      </c>
      <c r="X9462">
        <v>3029848</v>
      </c>
      <c r="Y9462" t="s">
        <v>65</v>
      </c>
      <c r="Z9462">
        <v>345</v>
      </c>
      <c r="AA9462" t="s">
        <v>755</v>
      </c>
      <c r="AB9462" t="s">
        <v>21</v>
      </c>
      <c r="AC9462">
        <v>1</v>
      </c>
    </row>
    <row r="9463" spans="1:29" x14ac:dyDescent="0.25">
      <c r="A9463">
        <v>345</v>
      </c>
      <c r="B9463">
        <v>345102</v>
      </c>
      <c r="C9463">
        <v>5880</v>
      </c>
      <c r="D9463" t="str">
        <f>VLOOKUP(C9463,'Schedule 3'!A:M,13,FALSE)</f>
        <v>Other Personnel Related Expenses</v>
      </c>
      <c r="E9463">
        <v>8.6</v>
      </c>
      <c r="F9463" s="1">
        <v>43070</v>
      </c>
      <c r="G9463" t="s">
        <v>462</v>
      </c>
      <c r="H9463" t="s">
        <v>867</v>
      </c>
      <c r="K9463">
        <v>918334</v>
      </c>
      <c r="L9463">
        <v>287840</v>
      </c>
      <c r="Q9463" t="s">
        <v>1264</v>
      </c>
      <c r="U9463">
        <v>12</v>
      </c>
      <c r="V9463">
        <v>17</v>
      </c>
      <c r="X9463">
        <v>3029848</v>
      </c>
      <c r="Y9463" t="s">
        <v>65</v>
      </c>
      <c r="Z9463">
        <v>345</v>
      </c>
      <c r="AA9463" t="s">
        <v>755</v>
      </c>
      <c r="AB9463" t="s">
        <v>21</v>
      </c>
      <c r="AC9463">
        <v>2</v>
      </c>
    </row>
    <row r="9464" spans="1:29" x14ac:dyDescent="0.25">
      <c r="A9464">
        <v>345</v>
      </c>
      <c r="B9464">
        <v>345102</v>
      </c>
      <c r="C9464">
        <v>6285</v>
      </c>
      <c r="D9464" t="str">
        <f>VLOOKUP(C9464,'Schedule 3'!A:M,13,FALSE)</f>
        <v>Operational/Non-Service Expenses</v>
      </c>
      <c r="E9464">
        <v>12.87</v>
      </c>
      <c r="F9464" s="1">
        <v>43070</v>
      </c>
      <c r="G9464" t="s">
        <v>462</v>
      </c>
      <c r="H9464" t="s">
        <v>867</v>
      </c>
      <c r="K9464">
        <v>918334</v>
      </c>
      <c r="L9464">
        <v>287840</v>
      </c>
      <c r="Q9464" t="s">
        <v>1264</v>
      </c>
      <c r="U9464">
        <v>12</v>
      </c>
      <c r="V9464">
        <v>17</v>
      </c>
      <c r="X9464">
        <v>3029848</v>
      </c>
      <c r="Y9464" t="s">
        <v>65</v>
      </c>
      <c r="Z9464">
        <v>345</v>
      </c>
      <c r="AA9464" t="s">
        <v>755</v>
      </c>
      <c r="AB9464" t="s">
        <v>21</v>
      </c>
      <c r="AC9464">
        <v>3</v>
      </c>
    </row>
    <row r="9465" spans="1:29" x14ac:dyDescent="0.25">
      <c r="A9465">
        <v>345</v>
      </c>
      <c r="B9465">
        <v>345102</v>
      </c>
      <c r="C9465">
        <v>6285</v>
      </c>
      <c r="D9465" t="str">
        <f>VLOOKUP(C9465,'Schedule 3'!A:M,13,FALSE)</f>
        <v>Operational/Non-Service Expenses</v>
      </c>
      <c r="E9465">
        <v>18.190000000000001</v>
      </c>
      <c r="F9465" s="1">
        <v>43070</v>
      </c>
      <c r="G9465" t="s">
        <v>462</v>
      </c>
      <c r="H9465" t="s">
        <v>867</v>
      </c>
      <c r="K9465">
        <v>918334</v>
      </c>
      <c r="L9465">
        <v>287840</v>
      </c>
      <c r="Q9465" t="s">
        <v>1264</v>
      </c>
      <c r="U9465">
        <v>12</v>
      </c>
      <c r="V9465">
        <v>17</v>
      </c>
      <c r="X9465">
        <v>3029848</v>
      </c>
      <c r="Y9465" t="s">
        <v>65</v>
      </c>
      <c r="Z9465">
        <v>345</v>
      </c>
      <c r="AA9465" t="s">
        <v>755</v>
      </c>
      <c r="AB9465" t="s">
        <v>21</v>
      </c>
      <c r="AC9465">
        <v>4</v>
      </c>
    </row>
    <row r="9466" spans="1:29" x14ac:dyDescent="0.25">
      <c r="A9466">
        <v>345</v>
      </c>
      <c r="B9466">
        <v>345102</v>
      </c>
      <c r="C9466">
        <v>5895</v>
      </c>
      <c r="D9466" t="str">
        <f>VLOOKUP(C9466,'Schedule 3'!A:M,13,FALSE)</f>
        <v>Operational/Non-Service Expenses</v>
      </c>
      <c r="E9466">
        <v>1.4</v>
      </c>
      <c r="F9466" s="1">
        <v>43070</v>
      </c>
      <c r="G9466" t="s">
        <v>462</v>
      </c>
      <c r="H9466" t="s">
        <v>867</v>
      </c>
      <c r="K9466">
        <v>918334</v>
      </c>
      <c r="L9466">
        <v>287840</v>
      </c>
      <c r="Q9466" t="s">
        <v>1264</v>
      </c>
      <c r="U9466">
        <v>12</v>
      </c>
      <c r="V9466">
        <v>17</v>
      </c>
      <c r="X9466">
        <v>3029848</v>
      </c>
      <c r="Y9466" t="s">
        <v>65</v>
      </c>
      <c r="Z9466">
        <v>345</v>
      </c>
      <c r="AA9466" t="s">
        <v>755</v>
      </c>
      <c r="AB9466" t="s">
        <v>21</v>
      </c>
      <c r="AC9466">
        <v>5</v>
      </c>
    </row>
    <row r="9467" spans="1:29" x14ac:dyDescent="0.25">
      <c r="A9467">
        <v>345</v>
      </c>
      <c r="B9467">
        <v>345102</v>
      </c>
      <c r="C9467">
        <v>5880</v>
      </c>
      <c r="D9467" t="str">
        <f>VLOOKUP(C9467,'Schedule 3'!A:M,13,FALSE)</f>
        <v>Other Personnel Related Expenses</v>
      </c>
      <c r="E9467">
        <v>49.23</v>
      </c>
      <c r="F9467" s="1">
        <v>43070</v>
      </c>
      <c r="G9467" t="s">
        <v>462</v>
      </c>
      <c r="H9467" t="s">
        <v>867</v>
      </c>
      <c r="K9467">
        <v>918334</v>
      </c>
      <c r="L9467">
        <v>287840</v>
      </c>
      <c r="Q9467" t="s">
        <v>1264</v>
      </c>
      <c r="U9467">
        <v>12</v>
      </c>
      <c r="V9467">
        <v>17</v>
      </c>
      <c r="X9467">
        <v>3029848</v>
      </c>
      <c r="Y9467" t="s">
        <v>65</v>
      </c>
      <c r="Z9467">
        <v>345</v>
      </c>
      <c r="AA9467" t="s">
        <v>755</v>
      </c>
      <c r="AB9467" t="s">
        <v>21</v>
      </c>
      <c r="AC9467">
        <v>6</v>
      </c>
    </row>
    <row r="9468" spans="1:29" x14ac:dyDescent="0.25">
      <c r="A9468">
        <v>345</v>
      </c>
      <c r="B9468">
        <v>345102</v>
      </c>
      <c r="C9468">
        <v>6310</v>
      </c>
      <c r="D9468" t="str">
        <f>VLOOKUP(C9468,'Schedule 3'!A:M,13,FALSE)</f>
        <v>Operational/Non-Service Expenses</v>
      </c>
      <c r="E9468">
        <v>12.25</v>
      </c>
      <c r="F9468" s="1">
        <v>43070</v>
      </c>
      <c r="G9468" t="s">
        <v>462</v>
      </c>
      <c r="H9468" t="s">
        <v>867</v>
      </c>
      <c r="K9468">
        <v>918334</v>
      </c>
      <c r="L9468">
        <v>287840</v>
      </c>
      <c r="Q9468" t="s">
        <v>1264</v>
      </c>
      <c r="U9468">
        <v>12</v>
      </c>
      <c r="V9468">
        <v>17</v>
      </c>
      <c r="X9468">
        <v>3029848</v>
      </c>
      <c r="Y9468" t="s">
        <v>65</v>
      </c>
      <c r="Z9468">
        <v>345</v>
      </c>
      <c r="AA9468" t="s">
        <v>755</v>
      </c>
      <c r="AB9468" t="s">
        <v>21</v>
      </c>
      <c r="AC9468">
        <v>7</v>
      </c>
    </row>
    <row r="9469" spans="1:29" x14ac:dyDescent="0.25">
      <c r="A9469">
        <v>345</v>
      </c>
      <c r="B9469">
        <v>345102</v>
      </c>
      <c r="C9469">
        <v>5960</v>
      </c>
      <c r="D9469" t="str">
        <f>VLOOKUP(C9469,'Schedule 3'!A:M,13,FALSE)</f>
        <v>Other Personnel Related Expenses</v>
      </c>
      <c r="E9469">
        <v>51.8</v>
      </c>
      <c r="F9469" s="1">
        <v>43070</v>
      </c>
      <c r="G9469" t="s">
        <v>462</v>
      </c>
      <c r="H9469" t="s">
        <v>841</v>
      </c>
      <c r="K9469">
        <v>918345</v>
      </c>
      <c r="L9469">
        <v>287840</v>
      </c>
      <c r="Q9469" t="s">
        <v>1264</v>
      </c>
      <c r="U9469">
        <v>12</v>
      </c>
      <c r="V9469">
        <v>17</v>
      </c>
      <c r="X9469">
        <v>3004979</v>
      </c>
      <c r="Y9469" t="s">
        <v>65</v>
      </c>
      <c r="Z9469">
        <v>345</v>
      </c>
      <c r="AA9469" t="s">
        <v>755</v>
      </c>
      <c r="AB9469" t="s">
        <v>21</v>
      </c>
      <c r="AC9469">
        <v>1</v>
      </c>
    </row>
    <row r="9470" spans="1:29" x14ac:dyDescent="0.25">
      <c r="A9470">
        <v>345</v>
      </c>
      <c r="B9470">
        <v>345102</v>
      </c>
      <c r="C9470">
        <v>5960</v>
      </c>
      <c r="D9470" t="str">
        <f>VLOOKUP(C9470,'Schedule 3'!A:M,13,FALSE)</f>
        <v>Other Personnel Related Expenses</v>
      </c>
      <c r="E9470">
        <v>36.799999999999997</v>
      </c>
      <c r="F9470" s="1">
        <v>43070</v>
      </c>
      <c r="G9470" t="s">
        <v>462</v>
      </c>
      <c r="H9470" t="s">
        <v>841</v>
      </c>
      <c r="K9470">
        <v>918346</v>
      </c>
      <c r="L9470">
        <v>287840</v>
      </c>
      <c r="Q9470" t="s">
        <v>1264</v>
      </c>
      <c r="U9470">
        <v>12</v>
      </c>
      <c r="V9470">
        <v>17</v>
      </c>
      <c r="X9470">
        <v>3004979</v>
      </c>
      <c r="Y9470" t="s">
        <v>65</v>
      </c>
      <c r="Z9470">
        <v>345</v>
      </c>
      <c r="AA9470" t="s">
        <v>755</v>
      </c>
      <c r="AB9470" t="s">
        <v>21</v>
      </c>
      <c r="AC9470">
        <v>1</v>
      </c>
    </row>
    <row r="9471" spans="1:29" x14ac:dyDescent="0.25">
      <c r="A9471">
        <v>345</v>
      </c>
      <c r="B9471">
        <v>345102</v>
      </c>
      <c r="C9471">
        <v>6260</v>
      </c>
      <c r="D9471" t="str">
        <f>VLOOKUP(C9471,'Schedule 3'!A:M,13,FALSE)</f>
        <v>Operational/Non-Service Expenses</v>
      </c>
      <c r="E9471">
        <v>63</v>
      </c>
      <c r="F9471" s="1">
        <v>43070</v>
      </c>
      <c r="G9471" t="s">
        <v>462</v>
      </c>
      <c r="H9471" t="s">
        <v>982</v>
      </c>
      <c r="K9471">
        <v>918363</v>
      </c>
      <c r="L9471">
        <v>287840</v>
      </c>
      <c r="Q9471" t="s">
        <v>1264</v>
      </c>
      <c r="U9471">
        <v>12</v>
      </c>
      <c r="V9471">
        <v>17</v>
      </c>
      <c r="X9471">
        <v>3039071</v>
      </c>
      <c r="Y9471" t="s">
        <v>65</v>
      </c>
      <c r="Z9471">
        <v>345</v>
      </c>
      <c r="AA9471" t="s">
        <v>755</v>
      </c>
      <c r="AB9471" t="s">
        <v>21</v>
      </c>
      <c r="AC9471">
        <v>1</v>
      </c>
    </row>
    <row r="9472" spans="1:29" x14ac:dyDescent="0.25">
      <c r="A9472">
        <v>345</v>
      </c>
      <c r="B9472">
        <v>345102</v>
      </c>
      <c r="C9472">
        <v>7545</v>
      </c>
      <c r="D9472" t="str">
        <f>VLOOKUP(C9472,'Schedule 3'!A:M,13,FALSE)</f>
        <v>Operational/Non-Service Expenses</v>
      </c>
      <c r="E9472">
        <v>317.67</v>
      </c>
      <c r="F9472" s="1">
        <v>43070</v>
      </c>
      <c r="G9472" t="s">
        <v>462</v>
      </c>
      <c r="H9472" t="s">
        <v>1297</v>
      </c>
      <c r="K9472">
        <v>918371</v>
      </c>
      <c r="L9472">
        <v>287840</v>
      </c>
      <c r="Q9472" t="s">
        <v>1264</v>
      </c>
      <c r="U9472">
        <v>12</v>
      </c>
      <c r="V9472">
        <v>17</v>
      </c>
      <c r="X9472">
        <v>3008930</v>
      </c>
      <c r="Y9472" t="s">
        <v>65</v>
      </c>
      <c r="Z9472">
        <v>345</v>
      </c>
      <c r="AA9472" t="s">
        <v>755</v>
      </c>
      <c r="AB9472" t="s">
        <v>21</v>
      </c>
      <c r="AC9472">
        <v>1</v>
      </c>
    </row>
    <row r="9473" spans="1:29" x14ac:dyDescent="0.25">
      <c r="A9473">
        <v>345</v>
      </c>
      <c r="B9473">
        <v>345102</v>
      </c>
      <c r="C9473">
        <v>7545</v>
      </c>
      <c r="D9473" t="str">
        <f>VLOOKUP(C9473,'Schedule 3'!A:M,13,FALSE)</f>
        <v>Operational/Non-Service Expenses</v>
      </c>
      <c r="E9473">
        <v>317.89999999999998</v>
      </c>
      <c r="F9473" s="1">
        <v>43070</v>
      </c>
      <c r="G9473" t="s">
        <v>462</v>
      </c>
      <c r="H9473" t="s">
        <v>1298</v>
      </c>
      <c r="K9473">
        <v>918375</v>
      </c>
      <c r="L9473">
        <v>287840</v>
      </c>
      <c r="Q9473" t="s">
        <v>1264</v>
      </c>
      <c r="U9473">
        <v>12</v>
      </c>
      <c r="V9473">
        <v>17</v>
      </c>
      <c r="X9473">
        <v>3008928</v>
      </c>
      <c r="Y9473" t="s">
        <v>65</v>
      </c>
      <c r="Z9473">
        <v>345</v>
      </c>
      <c r="AA9473" t="s">
        <v>755</v>
      </c>
      <c r="AB9473" t="s">
        <v>21</v>
      </c>
      <c r="AC9473">
        <v>1</v>
      </c>
    </row>
    <row r="9474" spans="1:29" x14ac:dyDescent="0.25">
      <c r="A9474">
        <v>345</v>
      </c>
      <c r="B9474">
        <v>345102</v>
      </c>
      <c r="C9474">
        <v>7545</v>
      </c>
      <c r="D9474" t="str">
        <f>VLOOKUP(C9474,'Schedule 3'!A:M,13,FALSE)</f>
        <v>Operational/Non-Service Expenses</v>
      </c>
      <c r="E9474">
        <v>403.47</v>
      </c>
      <c r="F9474" s="1">
        <v>43070</v>
      </c>
      <c r="G9474" t="s">
        <v>462</v>
      </c>
      <c r="H9474" t="s">
        <v>1298</v>
      </c>
      <c r="K9474">
        <v>918376</v>
      </c>
      <c r="L9474">
        <v>287840</v>
      </c>
      <c r="Q9474" t="s">
        <v>1264</v>
      </c>
      <c r="U9474">
        <v>12</v>
      </c>
      <c r="V9474">
        <v>17</v>
      </c>
      <c r="X9474">
        <v>3008928</v>
      </c>
      <c r="Y9474" t="s">
        <v>65</v>
      </c>
      <c r="Z9474">
        <v>345</v>
      </c>
      <c r="AA9474" t="s">
        <v>755</v>
      </c>
      <c r="AB9474" t="s">
        <v>21</v>
      </c>
      <c r="AC9474">
        <v>1</v>
      </c>
    </row>
    <row r="9475" spans="1:29" x14ac:dyDescent="0.25">
      <c r="A9475">
        <v>345</v>
      </c>
      <c r="B9475">
        <v>345102</v>
      </c>
      <c r="C9475">
        <v>7545</v>
      </c>
      <c r="D9475" t="str">
        <f>VLOOKUP(C9475,'Schedule 3'!A:M,13,FALSE)</f>
        <v>Operational/Non-Service Expenses</v>
      </c>
      <c r="E9475">
        <v>403.47</v>
      </c>
      <c r="F9475" s="1">
        <v>43070</v>
      </c>
      <c r="G9475" t="s">
        <v>462</v>
      </c>
      <c r="H9475" t="s">
        <v>1298</v>
      </c>
      <c r="K9475">
        <v>918377</v>
      </c>
      <c r="L9475">
        <v>287840</v>
      </c>
      <c r="Q9475" t="s">
        <v>1264</v>
      </c>
      <c r="U9475">
        <v>12</v>
      </c>
      <c r="V9475">
        <v>17</v>
      </c>
      <c r="X9475">
        <v>3008928</v>
      </c>
      <c r="Y9475" t="s">
        <v>65</v>
      </c>
      <c r="Z9475">
        <v>345</v>
      </c>
      <c r="AA9475" t="s">
        <v>755</v>
      </c>
      <c r="AB9475" t="s">
        <v>21</v>
      </c>
      <c r="AC9475">
        <v>1</v>
      </c>
    </row>
    <row r="9476" spans="1:29" x14ac:dyDescent="0.25">
      <c r="A9476">
        <v>345</v>
      </c>
      <c r="B9476">
        <v>345102</v>
      </c>
      <c r="C9476">
        <v>6285</v>
      </c>
      <c r="D9476" t="str">
        <f>VLOOKUP(C9476,'Schedule 3'!A:M,13,FALSE)</f>
        <v>Operational/Non-Service Expenses</v>
      </c>
      <c r="E9476">
        <v>15.68</v>
      </c>
      <c r="F9476" s="1">
        <v>43070</v>
      </c>
      <c r="G9476" t="s">
        <v>462</v>
      </c>
      <c r="H9476" t="s">
        <v>881</v>
      </c>
      <c r="K9476">
        <v>918378</v>
      </c>
      <c r="L9476">
        <v>287840</v>
      </c>
      <c r="Q9476" t="s">
        <v>1264</v>
      </c>
      <c r="U9476">
        <v>12</v>
      </c>
      <c r="V9476">
        <v>17</v>
      </c>
      <c r="X9476">
        <v>3014539</v>
      </c>
      <c r="Y9476" t="s">
        <v>65</v>
      </c>
      <c r="Z9476">
        <v>345</v>
      </c>
      <c r="AA9476" t="s">
        <v>755</v>
      </c>
      <c r="AB9476" t="s">
        <v>21</v>
      </c>
      <c r="AC9476">
        <v>1</v>
      </c>
    </row>
    <row r="9477" spans="1:29" x14ac:dyDescent="0.25">
      <c r="A9477">
        <v>345</v>
      </c>
      <c r="B9477">
        <v>345102</v>
      </c>
      <c r="C9477">
        <v>6310</v>
      </c>
      <c r="D9477" t="str">
        <f>VLOOKUP(C9477,'Schedule 3'!A:M,13,FALSE)</f>
        <v>Operational/Non-Service Expenses</v>
      </c>
      <c r="E9477">
        <v>78.44</v>
      </c>
      <c r="F9477" s="1">
        <v>43070</v>
      </c>
      <c r="G9477" t="s">
        <v>462</v>
      </c>
      <c r="H9477" t="s">
        <v>973</v>
      </c>
      <c r="K9477">
        <v>918379</v>
      </c>
      <c r="L9477">
        <v>287840</v>
      </c>
      <c r="Q9477" t="s">
        <v>1264</v>
      </c>
      <c r="U9477">
        <v>12</v>
      </c>
      <c r="V9477">
        <v>17</v>
      </c>
      <c r="X9477">
        <v>3008346</v>
      </c>
      <c r="Y9477" t="s">
        <v>65</v>
      </c>
      <c r="Z9477">
        <v>345</v>
      </c>
      <c r="AA9477" t="s">
        <v>755</v>
      </c>
      <c r="AB9477" t="s">
        <v>21</v>
      </c>
      <c r="AC9477">
        <v>1</v>
      </c>
    </row>
    <row r="9478" spans="1:29" x14ac:dyDescent="0.25">
      <c r="A9478">
        <v>345</v>
      </c>
      <c r="B9478">
        <v>345101</v>
      </c>
      <c r="C9478">
        <v>6185</v>
      </c>
      <c r="D9478" t="str">
        <f>VLOOKUP(C9478,'Schedule 3'!A:M,13,FALSE)</f>
        <v>Transport/Travel Expenses</v>
      </c>
      <c r="E9478">
        <v>150.80000000000001</v>
      </c>
      <c r="F9478" s="1">
        <v>43070</v>
      </c>
      <c r="G9478" t="s">
        <v>462</v>
      </c>
      <c r="H9478" t="s">
        <v>375</v>
      </c>
      <c r="K9478">
        <v>918425</v>
      </c>
      <c r="L9478">
        <v>287840</v>
      </c>
      <c r="Q9478" t="s">
        <v>1264</v>
      </c>
      <c r="U9478">
        <v>12</v>
      </c>
      <c r="V9478">
        <v>17</v>
      </c>
      <c r="X9478">
        <v>1099579</v>
      </c>
      <c r="Y9478" t="s">
        <v>65</v>
      </c>
      <c r="Z9478">
        <v>345</v>
      </c>
      <c r="AA9478" t="s">
        <v>755</v>
      </c>
      <c r="AB9478" t="s">
        <v>21</v>
      </c>
      <c r="AC9478">
        <v>1</v>
      </c>
    </row>
    <row r="9479" spans="1:29" x14ac:dyDescent="0.25">
      <c r="A9479">
        <v>345</v>
      </c>
      <c r="B9479">
        <v>345101</v>
      </c>
      <c r="C9479">
        <v>6200</v>
      </c>
      <c r="D9479" t="str">
        <f>VLOOKUP(C9479,'Schedule 3'!A:M,13,FALSE)</f>
        <v>Transport/Travel Expenses</v>
      </c>
      <c r="E9479">
        <v>51.05</v>
      </c>
      <c r="F9479" s="1">
        <v>43070</v>
      </c>
      <c r="G9479" t="s">
        <v>462</v>
      </c>
      <c r="H9479" t="s">
        <v>375</v>
      </c>
      <c r="K9479">
        <v>918425</v>
      </c>
      <c r="L9479">
        <v>287840</v>
      </c>
      <c r="Q9479" t="s">
        <v>1264</v>
      </c>
      <c r="U9479">
        <v>12</v>
      </c>
      <c r="V9479">
        <v>17</v>
      </c>
      <c r="X9479">
        <v>1099579</v>
      </c>
      <c r="Y9479" t="s">
        <v>65</v>
      </c>
      <c r="Z9479">
        <v>345</v>
      </c>
      <c r="AA9479" t="s">
        <v>755</v>
      </c>
      <c r="AB9479" t="s">
        <v>21</v>
      </c>
      <c r="AC9479">
        <v>2</v>
      </c>
    </row>
    <row r="9480" spans="1:29" x14ac:dyDescent="0.25">
      <c r="A9480">
        <v>345</v>
      </c>
      <c r="B9480">
        <v>345102</v>
      </c>
      <c r="C9480">
        <v>6285</v>
      </c>
      <c r="D9480" t="str">
        <f>VLOOKUP(C9480,'Schedule 3'!A:M,13,FALSE)</f>
        <v>Operational/Non-Service Expenses</v>
      </c>
      <c r="E9480">
        <v>94.52</v>
      </c>
      <c r="F9480" s="1">
        <v>43070</v>
      </c>
      <c r="G9480" t="s">
        <v>462</v>
      </c>
      <c r="H9480" t="s">
        <v>983</v>
      </c>
      <c r="K9480">
        <v>918437</v>
      </c>
      <c r="L9480">
        <v>287840</v>
      </c>
      <c r="Q9480" t="s">
        <v>1264</v>
      </c>
      <c r="U9480">
        <v>12</v>
      </c>
      <c r="V9480">
        <v>17</v>
      </c>
      <c r="X9480">
        <v>3031738</v>
      </c>
      <c r="Y9480" t="s">
        <v>65</v>
      </c>
      <c r="Z9480">
        <v>345</v>
      </c>
      <c r="AA9480" t="s">
        <v>755</v>
      </c>
      <c r="AB9480" t="s">
        <v>21</v>
      </c>
      <c r="AC9480">
        <v>1</v>
      </c>
    </row>
    <row r="9481" spans="1:29" x14ac:dyDescent="0.25">
      <c r="A9481">
        <v>345</v>
      </c>
      <c r="B9481">
        <v>345102</v>
      </c>
      <c r="C9481">
        <v>6285</v>
      </c>
      <c r="D9481" t="str">
        <f>VLOOKUP(C9481,'Schedule 3'!A:M,13,FALSE)</f>
        <v>Operational/Non-Service Expenses</v>
      </c>
      <c r="E9481">
        <v>108.73</v>
      </c>
      <c r="F9481" s="1">
        <v>43070</v>
      </c>
      <c r="G9481" t="s">
        <v>462</v>
      </c>
      <c r="H9481" t="s">
        <v>983</v>
      </c>
      <c r="K9481">
        <v>918438</v>
      </c>
      <c r="L9481">
        <v>287840</v>
      </c>
      <c r="Q9481" t="s">
        <v>1264</v>
      </c>
      <c r="U9481">
        <v>12</v>
      </c>
      <c r="V9481">
        <v>17</v>
      </c>
      <c r="X9481">
        <v>3031738</v>
      </c>
      <c r="Y9481" t="s">
        <v>65</v>
      </c>
      <c r="Z9481">
        <v>345</v>
      </c>
      <c r="AA9481" t="s">
        <v>755</v>
      </c>
      <c r="AB9481" t="s">
        <v>21</v>
      </c>
      <c r="AC9481">
        <v>1</v>
      </c>
    </row>
    <row r="9482" spans="1:29" x14ac:dyDescent="0.25">
      <c r="A9482">
        <v>345</v>
      </c>
      <c r="B9482">
        <v>345102</v>
      </c>
      <c r="C9482">
        <v>6285</v>
      </c>
      <c r="D9482" t="str">
        <f>VLOOKUP(C9482,'Schedule 3'!A:M,13,FALSE)</f>
        <v>Operational/Non-Service Expenses</v>
      </c>
      <c r="E9482">
        <v>108</v>
      </c>
      <c r="F9482" s="1">
        <v>43074</v>
      </c>
      <c r="G9482" t="s">
        <v>462</v>
      </c>
      <c r="H9482" t="s">
        <v>983</v>
      </c>
      <c r="K9482">
        <v>918891</v>
      </c>
      <c r="L9482">
        <v>288087</v>
      </c>
      <c r="Q9482" t="s">
        <v>1264</v>
      </c>
      <c r="U9482">
        <v>12</v>
      </c>
      <c r="V9482">
        <v>17</v>
      </c>
      <c r="X9482">
        <v>3031738</v>
      </c>
      <c r="Y9482" t="s">
        <v>65</v>
      </c>
      <c r="Z9482">
        <v>345</v>
      </c>
      <c r="AA9482" t="s">
        <v>755</v>
      </c>
      <c r="AB9482" t="s">
        <v>21</v>
      </c>
      <c r="AC9482">
        <v>1</v>
      </c>
    </row>
    <row r="9483" spans="1:29" x14ac:dyDescent="0.25">
      <c r="A9483">
        <v>345</v>
      </c>
      <c r="B9483">
        <v>345102</v>
      </c>
      <c r="C9483">
        <v>5480</v>
      </c>
      <c r="D9483" t="str">
        <f>VLOOKUP(C9483,'Schedule 3'!A:M,13,FALSE)</f>
        <v>Operational/Non-Service Expenses</v>
      </c>
      <c r="E9483">
        <v>579</v>
      </c>
      <c r="F9483" s="1">
        <v>43074</v>
      </c>
      <c r="G9483" t="s">
        <v>462</v>
      </c>
      <c r="H9483" t="s">
        <v>876</v>
      </c>
      <c r="K9483">
        <v>918894</v>
      </c>
      <c r="L9483">
        <v>288087</v>
      </c>
      <c r="Q9483" t="s">
        <v>1264</v>
      </c>
      <c r="U9483">
        <v>12</v>
      </c>
      <c r="V9483">
        <v>17</v>
      </c>
      <c r="X9483">
        <v>3006413</v>
      </c>
      <c r="Y9483" t="s">
        <v>65</v>
      </c>
      <c r="Z9483">
        <v>345</v>
      </c>
      <c r="AA9483" t="s">
        <v>755</v>
      </c>
      <c r="AB9483" t="s">
        <v>21</v>
      </c>
      <c r="AC9483">
        <v>1</v>
      </c>
    </row>
    <row r="9484" spans="1:29" x14ac:dyDescent="0.25">
      <c r="A9484">
        <v>345</v>
      </c>
      <c r="B9484">
        <v>345102</v>
      </c>
      <c r="C9484">
        <v>5490</v>
      </c>
      <c r="D9484" t="str">
        <f>VLOOKUP(C9484,'Schedule 3'!A:M,13,FALSE)</f>
        <v>Operational/Non-Service Expenses</v>
      </c>
      <c r="E9484">
        <v>361.25</v>
      </c>
      <c r="F9484" s="1">
        <v>43074</v>
      </c>
      <c r="G9484" t="s">
        <v>462</v>
      </c>
      <c r="H9484" t="s">
        <v>876</v>
      </c>
      <c r="K9484">
        <v>918894</v>
      </c>
      <c r="L9484">
        <v>288087</v>
      </c>
      <c r="Q9484" t="s">
        <v>1264</v>
      </c>
      <c r="U9484">
        <v>12</v>
      </c>
      <c r="V9484">
        <v>17</v>
      </c>
      <c r="X9484">
        <v>3006413</v>
      </c>
      <c r="Y9484" t="s">
        <v>65</v>
      </c>
      <c r="Z9484">
        <v>345</v>
      </c>
      <c r="AA9484" t="s">
        <v>755</v>
      </c>
      <c r="AB9484" t="s">
        <v>21</v>
      </c>
      <c r="AC9484">
        <v>2</v>
      </c>
    </row>
    <row r="9485" spans="1:29" x14ac:dyDescent="0.25">
      <c r="A9485">
        <v>345</v>
      </c>
      <c r="B9485">
        <v>345102</v>
      </c>
      <c r="C9485">
        <v>6310</v>
      </c>
      <c r="D9485" t="str">
        <f>VLOOKUP(C9485,'Schedule 3'!A:M,13,FALSE)</f>
        <v>Operational/Non-Service Expenses</v>
      </c>
      <c r="E9485">
        <v>140.97999999999999</v>
      </c>
      <c r="F9485" s="1">
        <v>43075</v>
      </c>
      <c r="G9485" t="s">
        <v>462</v>
      </c>
      <c r="H9485" t="s">
        <v>1275</v>
      </c>
      <c r="K9485">
        <v>919790</v>
      </c>
      <c r="L9485">
        <v>288287</v>
      </c>
      <c r="Q9485" t="s">
        <v>1264</v>
      </c>
      <c r="U9485">
        <v>12</v>
      </c>
      <c r="V9485">
        <v>17</v>
      </c>
      <c r="X9485">
        <v>3004989</v>
      </c>
      <c r="Y9485" t="s">
        <v>65</v>
      </c>
      <c r="Z9485">
        <v>345</v>
      </c>
      <c r="AA9485" t="s">
        <v>755</v>
      </c>
      <c r="AB9485" t="s">
        <v>21</v>
      </c>
      <c r="AC9485">
        <v>1</v>
      </c>
    </row>
    <row r="9486" spans="1:29" x14ac:dyDescent="0.25">
      <c r="A9486">
        <v>345</v>
      </c>
      <c r="B9486">
        <v>345102</v>
      </c>
      <c r="C9486">
        <v>6260</v>
      </c>
      <c r="D9486" t="str">
        <f>VLOOKUP(C9486,'Schedule 3'!A:M,13,FALSE)</f>
        <v>Operational/Non-Service Expenses</v>
      </c>
      <c r="E9486">
        <v>136.72</v>
      </c>
      <c r="F9486" s="1">
        <v>43075</v>
      </c>
      <c r="G9486" t="s">
        <v>462</v>
      </c>
      <c r="H9486" t="s">
        <v>878</v>
      </c>
      <c r="K9486">
        <v>919808</v>
      </c>
      <c r="L9486">
        <v>288287</v>
      </c>
      <c r="Q9486" t="s">
        <v>1264</v>
      </c>
      <c r="U9486">
        <v>12</v>
      </c>
      <c r="V9486">
        <v>17</v>
      </c>
      <c r="X9486">
        <v>3000092</v>
      </c>
      <c r="Y9486" t="s">
        <v>65</v>
      </c>
      <c r="Z9486">
        <v>345</v>
      </c>
      <c r="AA9486" t="s">
        <v>755</v>
      </c>
      <c r="AB9486" t="s">
        <v>21</v>
      </c>
      <c r="AC9486">
        <v>1</v>
      </c>
    </row>
    <row r="9487" spans="1:29" x14ac:dyDescent="0.25">
      <c r="A9487">
        <v>345</v>
      </c>
      <c r="B9487">
        <v>345102</v>
      </c>
      <c r="C9487">
        <v>5490</v>
      </c>
      <c r="D9487" t="str">
        <f>VLOOKUP(C9487,'Schedule 3'!A:M,13,FALSE)</f>
        <v>Operational/Non-Service Expenses</v>
      </c>
      <c r="E9487">
        <v>25.81</v>
      </c>
      <c r="F9487" s="1">
        <v>43075</v>
      </c>
      <c r="G9487" t="s">
        <v>462</v>
      </c>
      <c r="H9487" t="s">
        <v>878</v>
      </c>
      <c r="K9487">
        <v>919809</v>
      </c>
      <c r="L9487">
        <v>288287</v>
      </c>
      <c r="Q9487" t="s">
        <v>1264</v>
      </c>
      <c r="U9487">
        <v>12</v>
      </c>
      <c r="V9487">
        <v>17</v>
      </c>
      <c r="X9487">
        <v>3000092</v>
      </c>
      <c r="Y9487" t="s">
        <v>65</v>
      </c>
      <c r="Z9487">
        <v>345</v>
      </c>
      <c r="AA9487" t="s">
        <v>755</v>
      </c>
      <c r="AB9487" t="s">
        <v>21</v>
      </c>
      <c r="AC9487">
        <v>1</v>
      </c>
    </row>
    <row r="9488" spans="1:29" x14ac:dyDescent="0.25">
      <c r="A9488">
        <v>345</v>
      </c>
      <c r="B9488">
        <v>345102</v>
      </c>
      <c r="C9488">
        <v>6260</v>
      </c>
      <c r="D9488" t="str">
        <f>VLOOKUP(C9488,'Schedule 3'!A:M,13,FALSE)</f>
        <v>Operational/Non-Service Expenses</v>
      </c>
      <c r="E9488">
        <v>240.1</v>
      </c>
      <c r="F9488" s="1">
        <v>43075</v>
      </c>
      <c r="G9488" t="s">
        <v>462</v>
      </c>
      <c r="H9488" t="s">
        <v>878</v>
      </c>
      <c r="K9488">
        <v>919810</v>
      </c>
      <c r="L9488">
        <v>288287</v>
      </c>
      <c r="Q9488" t="s">
        <v>1264</v>
      </c>
      <c r="U9488">
        <v>12</v>
      </c>
      <c r="V9488">
        <v>17</v>
      </c>
      <c r="X9488">
        <v>3000092</v>
      </c>
      <c r="Y9488" t="s">
        <v>65</v>
      </c>
      <c r="Z9488">
        <v>345</v>
      </c>
      <c r="AA9488" t="s">
        <v>755</v>
      </c>
      <c r="AB9488" t="s">
        <v>21</v>
      </c>
      <c r="AC9488">
        <v>1</v>
      </c>
    </row>
    <row r="9489" spans="1:29" x14ac:dyDescent="0.25">
      <c r="A9489">
        <v>345</v>
      </c>
      <c r="B9489">
        <v>345102</v>
      </c>
      <c r="C9489">
        <v>6260</v>
      </c>
      <c r="D9489" t="str">
        <f>VLOOKUP(C9489,'Schedule 3'!A:M,13,FALSE)</f>
        <v>Operational/Non-Service Expenses</v>
      </c>
      <c r="E9489">
        <v>29.95</v>
      </c>
      <c r="F9489" s="1">
        <v>43075</v>
      </c>
      <c r="G9489" t="s">
        <v>462</v>
      </c>
      <c r="H9489" t="s">
        <v>878</v>
      </c>
      <c r="K9489">
        <v>919812</v>
      </c>
      <c r="L9489">
        <v>288287</v>
      </c>
      <c r="Q9489" t="s">
        <v>1264</v>
      </c>
      <c r="U9489">
        <v>12</v>
      </c>
      <c r="V9489">
        <v>17</v>
      </c>
      <c r="X9489">
        <v>3000092</v>
      </c>
      <c r="Y9489" t="s">
        <v>65</v>
      </c>
      <c r="Z9489">
        <v>345</v>
      </c>
      <c r="AA9489" t="s">
        <v>755</v>
      </c>
      <c r="AB9489" t="s">
        <v>21</v>
      </c>
      <c r="AC9489">
        <v>1</v>
      </c>
    </row>
    <row r="9490" spans="1:29" x14ac:dyDescent="0.25">
      <c r="A9490">
        <v>345</v>
      </c>
      <c r="B9490">
        <v>345101</v>
      </c>
      <c r="C9490">
        <v>6260</v>
      </c>
      <c r="D9490" t="str">
        <f>VLOOKUP(C9490,'Schedule 3'!A:M,13,FALSE)</f>
        <v>Operational/Non-Service Expenses</v>
      </c>
      <c r="E9490">
        <v>78.75</v>
      </c>
      <c r="F9490" s="1">
        <v>43075</v>
      </c>
      <c r="G9490" t="s">
        <v>462</v>
      </c>
      <c r="H9490" t="s">
        <v>878</v>
      </c>
      <c r="K9490">
        <v>919813</v>
      </c>
      <c r="L9490">
        <v>288287</v>
      </c>
      <c r="Q9490" t="s">
        <v>1264</v>
      </c>
      <c r="U9490">
        <v>12</v>
      </c>
      <c r="V9490">
        <v>17</v>
      </c>
      <c r="X9490">
        <v>3000092</v>
      </c>
      <c r="Y9490" t="s">
        <v>65</v>
      </c>
      <c r="Z9490">
        <v>345</v>
      </c>
      <c r="AA9490" t="s">
        <v>755</v>
      </c>
      <c r="AB9490" t="s">
        <v>21</v>
      </c>
      <c r="AC9490">
        <v>1</v>
      </c>
    </row>
    <row r="9491" spans="1:29" x14ac:dyDescent="0.25">
      <c r="A9491">
        <v>345</v>
      </c>
      <c r="B9491">
        <v>345102</v>
      </c>
      <c r="C9491">
        <v>5490</v>
      </c>
      <c r="D9491" t="str">
        <f>VLOOKUP(C9491,'Schedule 3'!A:M,13,FALSE)</f>
        <v>Operational/Non-Service Expenses</v>
      </c>
      <c r="E9491">
        <v>948.69</v>
      </c>
      <c r="F9491" s="1">
        <v>43075</v>
      </c>
      <c r="G9491" t="s">
        <v>462</v>
      </c>
      <c r="H9491" t="s">
        <v>999</v>
      </c>
      <c r="K9491">
        <v>919814</v>
      </c>
      <c r="L9491">
        <v>288287</v>
      </c>
      <c r="Q9491" t="s">
        <v>1264</v>
      </c>
      <c r="U9491">
        <v>12</v>
      </c>
      <c r="V9491">
        <v>17</v>
      </c>
      <c r="X9491">
        <v>3004890</v>
      </c>
      <c r="Y9491" t="s">
        <v>65</v>
      </c>
      <c r="Z9491">
        <v>345</v>
      </c>
      <c r="AA9491" t="s">
        <v>755</v>
      </c>
      <c r="AB9491" t="s">
        <v>21</v>
      </c>
      <c r="AC9491">
        <v>1</v>
      </c>
    </row>
    <row r="9492" spans="1:29" x14ac:dyDescent="0.25">
      <c r="A9492">
        <v>345</v>
      </c>
      <c r="B9492">
        <v>345102</v>
      </c>
      <c r="C9492">
        <v>5490</v>
      </c>
      <c r="D9492" t="str">
        <f>VLOOKUP(C9492,'Schedule 3'!A:M,13,FALSE)</f>
        <v>Operational/Non-Service Expenses</v>
      </c>
      <c r="E9492">
        <v>987</v>
      </c>
      <c r="F9492" s="1">
        <v>43075</v>
      </c>
      <c r="G9492" t="s">
        <v>462</v>
      </c>
      <c r="H9492" t="s">
        <v>999</v>
      </c>
      <c r="K9492">
        <v>919815</v>
      </c>
      <c r="L9492">
        <v>288287</v>
      </c>
      <c r="Q9492" t="s">
        <v>1264</v>
      </c>
      <c r="U9492">
        <v>12</v>
      </c>
      <c r="V9492">
        <v>17</v>
      </c>
      <c r="X9492">
        <v>3004890</v>
      </c>
      <c r="Y9492" t="s">
        <v>65</v>
      </c>
      <c r="Z9492">
        <v>345</v>
      </c>
      <c r="AA9492" t="s">
        <v>755</v>
      </c>
      <c r="AB9492" t="s">
        <v>21</v>
      </c>
      <c r="AC9492">
        <v>1</v>
      </c>
    </row>
    <row r="9493" spans="1:29" x14ac:dyDescent="0.25">
      <c r="A9493">
        <v>345</v>
      </c>
      <c r="B9493">
        <v>345102</v>
      </c>
      <c r="C9493">
        <v>6285</v>
      </c>
      <c r="D9493" t="str">
        <f>VLOOKUP(C9493,'Schedule 3'!A:M,13,FALSE)</f>
        <v>Operational/Non-Service Expenses</v>
      </c>
      <c r="E9493">
        <v>91.58</v>
      </c>
      <c r="F9493" s="1">
        <v>43075</v>
      </c>
      <c r="G9493" t="s">
        <v>462</v>
      </c>
      <c r="H9493" t="s">
        <v>983</v>
      </c>
      <c r="K9493">
        <v>919934</v>
      </c>
      <c r="L9493">
        <v>288307</v>
      </c>
      <c r="Q9493" t="s">
        <v>1264</v>
      </c>
      <c r="U9493">
        <v>12</v>
      </c>
      <c r="V9493">
        <v>17</v>
      </c>
      <c r="X9493">
        <v>3031738</v>
      </c>
      <c r="Y9493" t="s">
        <v>65</v>
      </c>
      <c r="Z9493">
        <v>345</v>
      </c>
      <c r="AA9493" t="s">
        <v>755</v>
      </c>
      <c r="AB9493" t="s">
        <v>21</v>
      </c>
      <c r="AC9493">
        <v>1</v>
      </c>
    </row>
    <row r="9494" spans="1:29" x14ac:dyDescent="0.25">
      <c r="A9494">
        <v>345</v>
      </c>
      <c r="B9494">
        <v>345101</v>
      </c>
      <c r="C9494">
        <v>5465</v>
      </c>
      <c r="D9494" t="str">
        <f>VLOOKUP(C9494,'Schedule 3'!A:M,13,FALSE)</f>
        <v>Operational/Non-Service Expenses</v>
      </c>
      <c r="E9494">
        <v>318.38</v>
      </c>
      <c r="F9494" s="1">
        <v>43080</v>
      </c>
      <c r="G9494" t="s">
        <v>462</v>
      </c>
      <c r="H9494" t="s">
        <v>839</v>
      </c>
      <c r="I9494" t="s">
        <v>1406</v>
      </c>
      <c r="K9494">
        <v>920362</v>
      </c>
      <c r="L9494">
        <v>288700</v>
      </c>
      <c r="Q9494" t="s">
        <v>1264</v>
      </c>
      <c r="R9494">
        <v>10</v>
      </c>
      <c r="U9494">
        <v>12</v>
      </c>
      <c r="V9494">
        <v>17</v>
      </c>
      <c r="X9494">
        <v>3008698</v>
      </c>
      <c r="Y9494" t="s">
        <v>65</v>
      </c>
      <c r="Z9494">
        <v>345</v>
      </c>
      <c r="AA9494" t="s">
        <v>755</v>
      </c>
      <c r="AB9494" t="s">
        <v>21</v>
      </c>
      <c r="AC9494">
        <v>1</v>
      </c>
    </row>
    <row r="9495" spans="1:29" x14ac:dyDescent="0.25">
      <c r="A9495">
        <v>345</v>
      </c>
      <c r="B9495">
        <v>345101</v>
      </c>
      <c r="C9495">
        <v>5465</v>
      </c>
      <c r="D9495" t="str">
        <f>VLOOKUP(C9495,'Schedule 3'!A:M,13,FALSE)</f>
        <v>Operational/Non-Service Expenses</v>
      </c>
      <c r="E9495">
        <v>102.38</v>
      </c>
      <c r="F9495" s="1">
        <v>43080</v>
      </c>
      <c r="G9495" t="s">
        <v>462</v>
      </c>
      <c r="H9495" t="s">
        <v>839</v>
      </c>
      <c r="I9495" t="s">
        <v>1407</v>
      </c>
      <c r="K9495">
        <v>920363</v>
      </c>
      <c r="L9495">
        <v>288700</v>
      </c>
      <c r="Q9495" t="s">
        <v>1264</v>
      </c>
      <c r="R9495">
        <v>10</v>
      </c>
      <c r="U9495">
        <v>12</v>
      </c>
      <c r="V9495">
        <v>17</v>
      </c>
      <c r="X9495">
        <v>3008698</v>
      </c>
      <c r="Y9495" t="s">
        <v>65</v>
      </c>
      <c r="Z9495">
        <v>345</v>
      </c>
      <c r="AA9495" t="s">
        <v>755</v>
      </c>
      <c r="AB9495" t="s">
        <v>21</v>
      </c>
      <c r="AC9495">
        <v>1</v>
      </c>
    </row>
    <row r="9496" spans="1:29" x14ac:dyDescent="0.25">
      <c r="A9496">
        <v>345</v>
      </c>
      <c r="B9496">
        <v>345101</v>
      </c>
      <c r="C9496">
        <v>5465</v>
      </c>
      <c r="D9496" t="str">
        <f>VLOOKUP(C9496,'Schedule 3'!A:M,13,FALSE)</f>
        <v>Operational/Non-Service Expenses</v>
      </c>
      <c r="E9496">
        <v>0.16</v>
      </c>
      <c r="F9496" s="1">
        <v>43080</v>
      </c>
      <c r="G9496" t="s">
        <v>462</v>
      </c>
      <c r="H9496" t="s">
        <v>839</v>
      </c>
      <c r="I9496" t="s">
        <v>1408</v>
      </c>
      <c r="K9496">
        <v>920364</v>
      </c>
      <c r="L9496">
        <v>288700</v>
      </c>
      <c r="Q9496" t="s">
        <v>1264</v>
      </c>
      <c r="R9496">
        <v>10</v>
      </c>
      <c r="U9496">
        <v>12</v>
      </c>
      <c r="V9496">
        <v>17</v>
      </c>
      <c r="X9496">
        <v>3008698</v>
      </c>
      <c r="Y9496" t="s">
        <v>65</v>
      </c>
      <c r="Z9496">
        <v>345</v>
      </c>
      <c r="AA9496" t="s">
        <v>755</v>
      </c>
      <c r="AB9496" t="s">
        <v>21</v>
      </c>
      <c r="AC9496">
        <v>1</v>
      </c>
    </row>
    <row r="9497" spans="1:29" x14ac:dyDescent="0.25">
      <c r="A9497">
        <v>345</v>
      </c>
      <c r="B9497">
        <v>345103</v>
      </c>
      <c r="C9497">
        <v>5470</v>
      </c>
      <c r="D9497" t="str">
        <f>VLOOKUP(C9497,'Schedule 3'!A:M,13,FALSE)</f>
        <v>Operational/Non-Service Expenses</v>
      </c>
      <c r="E9497">
        <v>52.42</v>
      </c>
      <c r="F9497" s="1">
        <v>43080</v>
      </c>
      <c r="G9497" t="s">
        <v>462</v>
      </c>
      <c r="H9497" t="s">
        <v>839</v>
      </c>
      <c r="I9497" t="s">
        <v>1409</v>
      </c>
      <c r="K9497">
        <v>920365</v>
      </c>
      <c r="L9497">
        <v>288700</v>
      </c>
      <c r="Q9497" t="s">
        <v>1264</v>
      </c>
      <c r="R9497">
        <v>10</v>
      </c>
      <c r="U9497">
        <v>12</v>
      </c>
      <c r="V9497">
        <v>17</v>
      </c>
      <c r="X9497">
        <v>3008698</v>
      </c>
      <c r="Y9497" t="s">
        <v>65</v>
      </c>
      <c r="Z9497">
        <v>345</v>
      </c>
      <c r="AA9497" t="s">
        <v>755</v>
      </c>
      <c r="AB9497" t="s">
        <v>21</v>
      </c>
      <c r="AC9497">
        <v>1</v>
      </c>
    </row>
    <row r="9498" spans="1:29" x14ac:dyDescent="0.25">
      <c r="A9498">
        <v>345</v>
      </c>
      <c r="B9498">
        <v>345102</v>
      </c>
      <c r="C9498">
        <v>5465</v>
      </c>
      <c r="D9498" t="str">
        <f>VLOOKUP(C9498,'Schedule 3'!A:M,13,FALSE)</f>
        <v>Operational/Non-Service Expenses</v>
      </c>
      <c r="E9498">
        <v>3396.24</v>
      </c>
      <c r="F9498" s="1">
        <v>43080</v>
      </c>
      <c r="G9498" t="s">
        <v>462</v>
      </c>
      <c r="H9498" t="s">
        <v>839</v>
      </c>
      <c r="I9498" t="s">
        <v>1408</v>
      </c>
      <c r="K9498">
        <v>920366</v>
      </c>
      <c r="L9498">
        <v>288700</v>
      </c>
      <c r="Q9498" t="s">
        <v>1264</v>
      </c>
      <c r="R9498">
        <v>10</v>
      </c>
      <c r="U9498">
        <v>12</v>
      </c>
      <c r="V9498">
        <v>17</v>
      </c>
      <c r="X9498">
        <v>3008698</v>
      </c>
      <c r="Y9498" t="s">
        <v>65</v>
      </c>
      <c r="Z9498">
        <v>345</v>
      </c>
      <c r="AA9498" t="s">
        <v>755</v>
      </c>
      <c r="AB9498" t="s">
        <v>21</v>
      </c>
      <c r="AC9498">
        <v>1</v>
      </c>
    </row>
    <row r="9499" spans="1:29" x14ac:dyDescent="0.25">
      <c r="A9499">
        <v>345</v>
      </c>
      <c r="B9499">
        <v>345102</v>
      </c>
      <c r="C9499">
        <v>5465</v>
      </c>
      <c r="D9499" t="str">
        <f>VLOOKUP(C9499,'Schedule 3'!A:M,13,FALSE)</f>
        <v>Operational/Non-Service Expenses</v>
      </c>
      <c r="E9499">
        <v>2900.67</v>
      </c>
      <c r="F9499" s="1">
        <v>43080</v>
      </c>
      <c r="G9499" t="s">
        <v>462</v>
      </c>
      <c r="H9499" t="s">
        <v>839</v>
      </c>
      <c r="I9499" t="s">
        <v>1408</v>
      </c>
      <c r="K9499">
        <v>920367</v>
      </c>
      <c r="L9499">
        <v>288700</v>
      </c>
      <c r="Q9499" t="s">
        <v>1264</v>
      </c>
      <c r="R9499">
        <v>10</v>
      </c>
      <c r="U9499">
        <v>12</v>
      </c>
      <c r="V9499">
        <v>17</v>
      </c>
      <c r="X9499">
        <v>3008698</v>
      </c>
      <c r="Y9499" t="s">
        <v>65</v>
      </c>
      <c r="Z9499">
        <v>345</v>
      </c>
      <c r="AA9499" t="s">
        <v>755</v>
      </c>
      <c r="AB9499" t="s">
        <v>21</v>
      </c>
      <c r="AC9499">
        <v>1</v>
      </c>
    </row>
    <row r="9500" spans="1:29" x14ac:dyDescent="0.25">
      <c r="A9500">
        <v>345</v>
      </c>
      <c r="B9500">
        <v>345101</v>
      </c>
      <c r="C9500">
        <v>5465</v>
      </c>
      <c r="D9500" t="str">
        <f>VLOOKUP(C9500,'Schedule 3'!A:M,13,FALSE)</f>
        <v>Operational/Non-Service Expenses</v>
      </c>
      <c r="E9500">
        <v>855.84</v>
      </c>
      <c r="F9500" s="1">
        <v>43080</v>
      </c>
      <c r="G9500" t="s">
        <v>462</v>
      </c>
      <c r="H9500" t="s">
        <v>839</v>
      </c>
      <c r="I9500" t="s">
        <v>1410</v>
      </c>
      <c r="K9500">
        <v>920368</v>
      </c>
      <c r="L9500">
        <v>288700</v>
      </c>
      <c r="Q9500" t="s">
        <v>1264</v>
      </c>
      <c r="R9500">
        <v>10</v>
      </c>
      <c r="U9500">
        <v>12</v>
      </c>
      <c r="V9500">
        <v>17</v>
      </c>
      <c r="X9500">
        <v>3008698</v>
      </c>
      <c r="Y9500" t="s">
        <v>65</v>
      </c>
      <c r="Z9500">
        <v>345</v>
      </c>
      <c r="AA9500" t="s">
        <v>755</v>
      </c>
      <c r="AB9500" t="s">
        <v>21</v>
      </c>
      <c r="AC9500">
        <v>1</v>
      </c>
    </row>
    <row r="9501" spans="1:29" x14ac:dyDescent="0.25">
      <c r="A9501">
        <v>345</v>
      </c>
      <c r="B9501">
        <v>345102</v>
      </c>
      <c r="C9501">
        <v>5465</v>
      </c>
      <c r="D9501" t="str">
        <f>VLOOKUP(C9501,'Schedule 3'!A:M,13,FALSE)</f>
        <v>Operational/Non-Service Expenses</v>
      </c>
      <c r="E9501">
        <v>123.81</v>
      </c>
      <c r="F9501" s="1">
        <v>43080</v>
      </c>
      <c r="G9501" t="s">
        <v>462</v>
      </c>
      <c r="H9501" t="s">
        <v>839</v>
      </c>
      <c r="I9501" t="s">
        <v>1411</v>
      </c>
      <c r="K9501">
        <v>920369</v>
      </c>
      <c r="L9501">
        <v>288700</v>
      </c>
      <c r="Q9501" t="s">
        <v>1264</v>
      </c>
      <c r="R9501">
        <v>10</v>
      </c>
      <c r="U9501">
        <v>12</v>
      </c>
      <c r="V9501">
        <v>17</v>
      </c>
      <c r="X9501">
        <v>3008698</v>
      </c>
      <c r="Y9501" t="s">
        <v>65</v>
      </c>
      <c r="Z9501">
        <v>345</v>
      </c>
      <c r="AA9501" t="s">
        <v>755</v>
      </c>
      <c r="AB9501" t="s">
        <v>21</v>
      </c>
      <c r="AC9501">
        <v>1</v>
      </c>
    </row>
    <row r="9502" spans="1:29" x14ac:dyDescent="0.25">
      <c r="A9502">
        <v>345</v>
      </c>
      <c r="B9502">
        <v>345102</v>
      </c>
      <c r="C9502">
        <v>5960</v>
      </c>
      <c r="D9502" t="str">
        <f>VLOOKUP(C9502,'Schedule 3'!A:M,13,FALSE)</f>
        <v>Other Personnel Related Expenses</v>
      </c>
      <c r="E9502">
        <v>56.19</v>
      </c>
      <c r="F9502" s="1">
        <v>43080</v>
      </c>
      <c r="G9502" t="s">
        <v>462</v>
      </c>
      <c r="H9502" t="s">
        <v>839</v>
      </c>
      <c r="I9502" t="s">
        <v>1412</v>
      </c>
      <c r="K9502">
        <v>920385</v>
      </c>
      <c r="L9502">
        <v>288712</v>
      </c>
      <c r="Q9502" t="s">
        <v>1264</v>
      </c>
      <c r="U9502">
        <v>12</v>
      </c>
      <c r="V9502">
        <v>17</v>
      </c>
      <c r="X9502">
        <v>3008698</v>
      </c>
      <c r="Y9502" t="s">
        <v>65</v>
      </c>
      <c r="Z9502">
        <v>345</v>
      </c>
      <c r="AA9502" t="s">
        <v>755</v>
      </c>
      <c r="AB9502" t="s">
        <v>21</v>
      </c>
      <c r="AC9502">
        <v>1</v>
      </c>
    </row>
    <row r="9503" spans="1:29" x14ac:dyDescent="0.25">
      <c r="A9503">
        <v>345</v>
      </c>
      <c r="B9503">
        <v>345100</v>
      </c>
      <c r="C9503">
        <v>7555</v>
      </c>
      <c r="D9503" t="str">
        <f>VLOOKUP(C9503,'Schedule 3'!A:M,13,FALSE)</f>
        <v>Operational/Non-Service Expenses</v>
      </c>
      <c r="E9503">
        <v>20453</v>
      </c>
      <c r="F9503" s="1">
        <v>43100</v>
      </c>
      <c r="G9503" t="s">
        <v>462</v>
      </c>
      <c r="H9503" t="s">
        <v>1413</v>
      </c>
      <c r="K9503">
        <v>920410</v>
      </c>
      <c r="L9503">
        <v>288734</v>
      </c>
      <c r="Q9503" t="s">
        <v>1264</v>
      </c>
      <c r="U9503">
        <v>12</v>
      </c>
      <c r="V9503">
        <v>17</v>
      </c>
      <c r="X9503">
        <v>3008953</v>
      </c>
      <c r="Y9503" t="s">
        <v>65</v>
      </c>
      <c r="Z9503">
        <v>345</v>
      </c>
      <c r="AA9503" t="s">
        <v>755</v>
      </c>
      <c r="AB9503" t="s">
        <v>21</v>
      </c>
      <c r="AC9503">
        <v>1</v>
      </c>
    </row>
    <row r="9504" spans="1:29" x14ac:dyDescent="0.25">
      <c r="A9504">
        <v>345</v>
      </c>
      <c r="B9504">
        <v>345102</v>
      </c>
      <c r="C9504">
        <v>5490</v>
      </c>
      <c r="D9504" t="str">
        <f>VLOOKUP(C9504,'Schedule 3'!A:M,13,FALSE)</f>
        <v>Operational/Non-Service Expenses</v>
      </c>
      <c r="E9504">
        <v>952.45</v>
      </c>
      <c r="F9504" s="1">
        <v>43081</v>
      </c>
      <c r="G9504" t="s">
        <v>462</v>
      </c>
      <c r="H9504" t="s">
        <v>999</v>
      </c>
      <c r="K9504">
        <v>920780</v>
      </c>
      <c r="L9504">
        <v>288899</v>
      </c>
      <c r="Q9504" t="s">
        <v>1264</v>
      </c>
      <c r="U9504">
        <v>12</v>
      </c>
      <c r="V9504">
        <v>17</v>
      </c>
      <c r="X9504">
        <v>3004890</v>
      </c>
      <c r="Y9504" t="s">
        <v>65</v>
      </c>
      <c r="Z9504">
        <v>345</v>
      </c>
      <c r="AA9504" t="s">
        <v>755</v>
      </c>
      <c r="AB9504" t="s">
        <v>21</v>
      </c>
      <c r="AC9504">
        <v>1</v>
      </c>
    </row>
    <row r="9505" spans="1:29" x14ac:dyDescent="0.25">
      <c r="A9505">
        <v>345</v>
      </c>
      <c r="B9505">
        <v>345101</v>
      </c>
      <c r="C9505">
        <v>6285</v>
      </c>
      <c r="D9505" t="str">
        <f>VLOOKUP(C9505,'Schedule 3'!A:M,13,FALSE)</f>
        <v>Operational/Non-Service Expenses</v>
      </c>
      <c r="E9505">
        <v>24.01</v>
      </c>
      <c r="F9505" s="1">
        <v>43081</v>
      </c>
      <c r="G9505" t="s">
        <v>462</v>
      </c>
      <c r="H9505" t="s">
        <v>925</v>
      </c>
      <c r="K9505">
        <v>920781</v>
      </c>
      <c r="L9505">
        <v>288899</v>
      </c>
      <c r="Q9505" t="s">
        <v>1264</v>
      </c>
      <c r="U9505">
        <v>12</v>
      </c>
      <c r="V9505">
        <v>17</v>
      </c>
      <c r="X9505">
        <v>3005740</v>
      </c>
      <c r="Y9505" t="s">
        <v>65</v>
      </c>
      <c r="Z9505">
        <v>345</v>
      </c>
      <c r="AA9505" t="s">
        <v>755</v>
      </c>
      <c r="AB9505" t="s">
        <v>21</v>
      </c>
      <c r="AC9505">
        <v>1</v>
      </c>
    </row>
    <row r="9506" spans="1:29" x14ac:dyDescent="0.25">
      <c r="A9506">
        <v>345</v>
      </c>
      <c r="B9506">
        <v>345101</v>
      </c>
      <c r="C9506">
        <v>6285</v>
      </c>
      <c r="D9506" t="str">
        <f>VLOOKUP(C9506,'Schedule 3'!A:M,13,FALSE)</f>
        <v>Operational/Non-Service Expenses</v>
      </c>
      <c r="E9506">
        <v>1.89</v>
      </c>
      <c r="F9506" s="1">
        <v>43081</v>
      </c>
      <c r="G9506" t="s">
        <v>462</v>
      </c>
      <c r="H9506" t="s">
        <v>1278</v>
      </c>
      <c r="K9506">
        <v>920833</v>
      </c>
      <c r="L9506">
        <v>288899</v>
      </c>
      <c r="Q9506" t="s">
        <v>1264</v>
      </c>
      <c r="U9506">
        <v>12</v>
      </c>
      <c r="V9506">
        <v>17</v>
      </c>
      <c r="X9506">
        <v>3004988</v>
      </c>
      <c r="Y9506" t="s">
        <v>65</v>
      </c>
      <c r="Z9506">
        <v>345</v>
      </c>
      <c r="AA9506" t="s">
        <v>755</v>
      </c>
      <c r="AB9506" t="s">
        <v>21</v>
      </c>
      <c r="AC9506">
        <v>1</v>
      </c>
    </row>
    <row r="9507" spans="1:29" x14ac:dyDescent="0.25">
      <c r="A9507">
        <v>345</v>
      </c>
      <c r="B9507">
        <v>345101</v>
      </c>
      <c r="C9507">
        <v>6285</v>
      </c>
      <c r="D9507" t="str">
        <f>VLOOKUP(C9507,'Schedule 3'!A:M,13,FALSE)</f>
        <v>Operational/Non-Service Expenses</v>
      </c>
      <c r="E9507">
        <v>4.72</v>
      </c>
      <c r="F9507" s="1">
        <v>43081</v>
      </c>
      <c r="G9507" t="s">
        <v>462</v>
      </c>
      <c r="H9507" t="s">
        <v>1278</v>
      </c>
      <c r="K9507">
        <v>920835</v>
      </c>
      <c r="L9507">
        <v>288899</v>
      </c>
      <c r="Q9507" t="s">
        <v>1264</v>
      </c>
      <c r="U9507">
        <v>12</v>
      </c>
      <c r="V9507">
        <v>17</v>
      </c>
      <c r="X9507">
        <v>3004988</v>
      </c>
      <c r="Y9507" t="s">
        <v>65</v>
      </c>
      <c r="Z9507">
        <v>345</v>
      </c>
      <c r="AA9507" t="s">
        <v>755</v>
      </c>
      <c r="AB9507" t="s">
        <v>21</v>
      </c>
      <c r="AC9507">
        <v>1</v>
      </c>
    </row>
    <row r="9508" spans="1:29" x14ac:dyDescent="0.25">
      <c r="A9508">
        <v>345</v>
      </c>
      <c r="B9508">
        <v>345101</v>
      </c>
      <c r="C9508">
        <v>6310</v>
      </c>
      <c r="D9508" t="str">
        <f>VLOOKUP(C9508,'Schedule 3'!A:M,13,FALSE)</f>
        <v>Operational/Non-Service Expenses</v>
      </c>
      <c r="E9508">
        <v>5.29</v>
      </c>
      <c r="F9508" s="1">
        <v>43081</v>
      </c>
      <c r="G9508" t="s">
        <v>462</v>
      </c>
      <c r="H9508" t="s">
        <v>1278</v>
      </c>
      <c r="K9508">
        <v>920836</v>
      </c>
      <c r="L9508">
        <v>288899</v>
      </c>
      <c r="Q9508" t="s">
        <v>1264</v>
      </c>
      <c r="U9508">
        <v>12</v>
      </c>
      <c r="V9508">
        <v>17</v>
      </c>
      <c r="X9508">
        <v>3004988</v>
      </c>
      <c r="Y9508" t="s">
        <v>65</v>
      </c>
      <c r="Z9508">
        <v>345</v>
      </c>
      <c r="AA9508" t="s">
        <v>755</v>
      </c>
      <c r="AB9508" t="s">
        <v>21</v>
      </c>
      <c r="AC9508">
        <v>1</v>
      </c>
    </row>
    <row r="9509" spans="1:29" x14ac:dyDescent="0.25">
      <c r="A9509">
        <v>345</v>
      </c>
      <c r="B9509">
        <v>345101</v>
      </c>
      <c r="C9509">
        <v>6310</v>
      </c>
      <c r="D9509" t="str">
        <f>VLOOKUP(C9509,'Schedule 3'!A:M,13,FALSE)</f>
        <v>Operational/Non-Service Expenses</v>
      </c>
      <c r="E9509">
        <v>5.29</v>
      </c>
      <c r="F9509" s="1">
        <v>43081</v>
      </c>
      <c r="G9509" t="s">
        <v>462</v>
      </c>
      <c r="H9509" t="s">
        <v>1278</v>
      </c>
      <c r="K9509">
        <v>920838</v>
      </c>
      <c r="L9509">
        <v>288899</v>
      </c>
      <c r="Q9509" t="s">
        <v>1264</v>
      </c>
      <c r="U9509">
        <v>12</v>
      </c>
      <c r="V9509">
        <v>17</v>
      </c>
      <c r="X9509">
        <v>3004988</v>
      </c>
      <c r="Y9509" t="s">
        <v>65</v>
      </c>
      <c r="Z9509">
        <v>345</v>
      </c>
      <c r="AA9509" t="s">
        <v>755</v>
      </c>
      <c r="AB9509" t="s">
        <v>21</v>
      </c>
      <c r="AC9509">
        <v>1</v>
      </c>
    </row>
    <row r="9510" spans="1:29" x14ac:dyDescent="0.25">
      <c r="A9510">
        <v>345</v>
      </c>
      <c r="B9510">
        <v>345103</v>
      </c>
      <c r="C9510">
        <v>6320</v>
      </c>
      <c r="D9510" t="str">
        <f>VLOOKUP(C9510,'Schedule 3'!A:M,13,FALSE)</f>
        <v>Operational/Non-Service Expenses</v>
      </c>
      <c r="E9510">
        <v>4.2300000000000004</v>
      </c>
      <c r="F9510" s="1">
        <v>43081</v>
      </c>
      <c r="G9510" t="s">
        <v>462</v>
      </c>
      <c r="H9510" t="s">
        <v>1278</v>
      </c>
      <c r="K9510">
        <v>920839</v>
      </c>
      <c r="L9510">
        <v>288899</v>
      </c>
      <c r="Q9510" t="s">
        <v>1264</v>
      </c>
      <c r="U9510">
        <v>12</v>
      </c>
      <c r="V9510">
        <v>17</v>
      </c>
      <c r="X9510">
        <v>3004988</v>
      </c>
      <c r="Y9510" t="s">
        <v>65</v>
      </c>
      <c r="Z9510">
        <v>345</v>
      </c>
      <c r="AA9510" t="s">
        <v>755</v>
      </c>
      <c r="AB9510" t="s">
        <v>21</v>
      </c>
      <c r="AC9510">
        <v>1</v>
      </c>
    </row>
    <row r="9511" spans="1:29" x14ac:dyDescent="0.25">
      <c r="A9511">
        <v>345</v>
      </c>
      <c r="B9511">
        <v>345101</v>
      </c>
      <c r="C9511">
        <v>5970</v>
      </c>
      <c r="D9511" t="str">
        <f>VLOOKUP(C9511,'Schedule 3'!A:M,13,FALSE)</f>
        <v>Other Personnel Related Expenses</v>
      </c>
      <c r="E9511">
        <v>195</v>
      </c>
      <c r="F9511" s="1">
        <v>43081</v>
      </c>
      <c r="G9511" t="s">
        <v>462</v>
      </c>
      <c r="H9511" t="s">
        <v>1283</v>
      </c>
      <c r="K9511">
        <v>920850</v>
      </c>
      <c r="L9511">
        <v>288899</v>
      </c>
      <c r="Q9511" t="s">
        <v>1264</v>
      </c>
      <c r="U9511">
        <v>12</v>
      </c>
      <c r="V9511">
        <v>17</v>
      </c>
      <c r="X9511">
        <v>3057952</v>
      </c>
      <c r="Y9511" t="s">
        <v>65</v>
      </c>
      <c r="Z9511">
        <v>345</v>
      </c>
      <c r="AA9511" t="s">
        <v>755</v>
      </c>
      <c r="AB9511" t="s">
        <v>21</v>
      </c>
      <c r="AC9511">
        <v>1</v>
      </c>
    </row>
    <row r="9512" spans="1:29" x14ac:dyDescent="0.25">
      <c r="A9512">
        <v>345</v>
      </c>
      <c r="B9512">
        <v>345102</v>
      </c>
      <c r="C9512">
        <v>5480</v>
      </c>
      <c r="D9512" t="str">
        <f>VLOOKUP(C9512,'Schedule 3'!A:M,13,FALSE)</f>
        <v>Operational/Non-Service Expenses</v>
      </c>
      <c r="E9512">
        <v>1301.48</v>
      </c>
      <c r="F9512" s="1">
        <v>43081</v>
      </c>
      <c r="G9512" t="s">
        <v>462</v>
      </c>
      <c r="H9512" t="s">
        <v>1023</v>
      </c>
      <c r="K9512">
        <v>920852</v>
      </c>
      <c r="L9512">
        <v>288899</v>
      </c>
      <c r="Q9512" t="s">
        <v>1264</v>
      </c>
      <c r="U9512">
        <v>12</v>
      </c>
      <c r="V9512">
        <v>17</v>
      </c>
      <c r="X9512">
        <v>3000198</v>
      </c>
      <c r="Y9512" t="s">
        <v>65</v>
      </c>
      <c r="Z9512">
        <v>386</v>
      </c>
      <c r="AA9512" t="s">
        <v>755</v>
      </c>
      <c r="AB9512" t="s">
        <v>21</v>
      </c>
      <c r="AC9512">
        <v>1</v>
      </c>
    </row>
    <row r="9513" spans="1:29" x14ac:dyDescent="0.25">
      <c r="A9513">
        <v>345</v>
      </c>
      <c r="B9513">
        <v>345102</v>
      </c>
      <c r="C9513">
        <v>5490</v>
      </c>
      <c r="D9513" t="str">
        <f>VLOOKUP(C9513,'Schedule 3'!A:M,13,FALSE)</f>
        <v>Operational/Non-Service Expenses</v>
      </c>
      <c r="E9513">
        <v>516.51</v>
      </c>
      <c r="F9513" s="1">
        <v>43081</v>
      </c>
      <c r="G9513" t="s">
        <v>462</v>
      </c>
      <c r="H9513" t="s">
        <v>1023</v>
      </c>
      <c r="K9513">
        <v>920852</v>
      </c>
      <c r="L9513">
        <v>288899</v>
      </c>
      <c r="Q9513" t="s">
        <v>1264</v>
      </c>
      <c r="U9513">
        <v>12</v>
      </c>
      <c r="V9513">
        <v>17</v>
      </c>
      <c r="X9513">
        <v>3000198</v>
      </c>
      <c r="Y9513" t="s">
        <v>65</v>
      </c>
      <c r="Z9513">
        <v>386</v>
      </c>
      <c r="AA9513" t="s">
        <v>755</v>
      </c>
      <c r="AB9513" t="s">
        <v>21</v>
      </c>
      <c r="AC9513">
        <v>2</v>
      </c>
    </row>
    <row r="9514" spans="1:29" x14ac:dyDescent="0.25">
      <c r="A9514">
        <v>345</v>
      </c>
      <c r="B9514">
        <v>345102</v>
      </c>
      <c r="C9514">
        <v>6310</v>
      </c>
      <c r="D9514" t="str">
        <f>VLOOKUP(C9514,'Schedule 3'!A:M,13,FALSE)</f>
        <v>Operational/Non-Service Expenses</v>
      </c>
      <c r="E9514">
        <v>55</v>
      </c>
      <c r="F9514" s="1">
        <v>43081</v>
      </c>
      <c r="G9514" t="s">
        <v>462</v>
      </c>
      <c r="H9514" t="s">
        <v>879</v>
      </c>
      <c r="K9514">
        <v>920856</v>
      </c>
      <c r="L9514">
        <v>288899</v>
      </c>
      <c r="Q9514" t="s">
        <v>1264</v>
      </c>
      <c r="U9514">
        <v>12</v>
      </c>
      <c r="V9514">
        <v>17</v>
      </c>
      <c r="X9514">
        <v>3085953</v>
      </c>
      <c r="Y9514" t="s">
        <v>65</v>
      </c>
      <c r="Z9514">
        <v>345</v>
      </c>
      <c r="AA9514" t="s">
        <v>755</v>
      </c>
      <c r="AB9514" t="s">
        <v>21</v>
      </c>
      <c r="AC9514">
        <v>1</v>
      </c>
    </row>
    <row r="9515" spans="1:29" x14ac:dyDescent="0.25">
      <c r="A9515">
        <v>345</v>
      </c>
      <c r="B9515">
        <v>345101</v>
      </c>
      <c r="C9515">
        <v>5965</v>
      </c>
      <c r="D9515" t="str">
        <f>VLOOKUP(C9515,'Schedule 3'!A:M,13,FALSE)</f>
        <v>Other Personnel Related Expenses</v>
      </c>
      <c r="E9515">
        <v>70</v>
      </c>
      <c r="F9515" s="1">
        <v>43081</v>
      </c>
      <c r="G9515" t="s">
        <v>462</v>
      </c>
      <c r="H9515" t="s">
        <v>1276</v>
      </c>
      <c r="K9515">
        <v>920862</v>
      </c>
      <c r="L9515">
        <v>288899</v>
      </c>
      <c r="Q9515" t="s">
        <v>1264</v>
      </c>
      <c r="U9515">
        <v>12</v>
      </c>
      <c r="V9515">
        <v>17</v>
      </c>
      <c r="X9515">
        <v>3008509</v>
      </c>
      <c r="Y9515" t="s">
        <v>65</v>
      </c>
      <c r="Z9515">
        <v>345</v>
      </c>
      <c r="AA9515" t="s">
        <v>755</v>
      </c>
      <c r="AB9515" t="s">
        <v>21</v>
      </c>
      <c r="AC9515">
        <v>1</v>
      </c>
    </row>
    <row r="9516" spans="1:29" x14ac:dyDescent="0.25">
      <c r="A9516">
        <v>345</v>
      </c>
      <c r="B9516">
        <v>345103</v>
      </c>
      <c r="C9516">
        <v>5940</v>
      </c>
      <c r="D9516" t="str">
        <f>VLOOKUP(C9516,'Schedule 3'!A:M,13,FALSE)</f>
        <v>Other Personnel Related Expenses</v>
      </c>
      <c r="E9516">
        <v>23.62</v>
      </c>
      <c r="F9516" s="1">
        <v>43081</v>
      </c>
      <c r="G9516" t="s">
        <v>462</v>
      </c>
      <c r="H9516" t="s">
        <v>1381</v>
      </c>
      <c r="K9516">
        <v>920863</v>
      </c>
      <c r="L9516">
        <v>288899</v>
      </c>
      <c r="Q9516" t="s">
        <v>1264</v>
      </c>
      <c r="U9516">
        <v>12</v>
      </c>
      <c r="V9516">
        <v>17</v>
      </c>
      <c r="X9516">
        <v>3004837</v>
      </c>
      <c r="Y9516" t="s">
        <v>65</v>
      </c>
      <c r="Z9516">
        <v>345</v>
      </c>
      <c r="AA9516" t="s">
        <v>755</v>
      </c>
      <c r="AB9516" t="s">
        <v>21</v>
      </c>
      <c r="AC9516">
        <v>1</v>
      </c>
    </row>
    <row r="9517" spans="1:29" x14ac:dyDescent="0.25">
      <c r="A9517">
        <v>345</v>
      </c>
      <c r="B9517">
        <v>345103</v>
      </c>
      <c r="C9517">
        <v>5940</v>
      </c>
      <c r="D9517" t="str">
        <f>VLOOKUP(C9517,'Schedule 3'!A:M,13,FALSE)</f>
        <v>Other Personnel Related Expenses</v>
      </c>
      <c r="E9517">
        <v>26.94</v>
      </c>
      <c r="F9517" s="1">
        <v>43081</v>
      </c>
      <c r="G9517" t="s">
        <v>462</v>
      </c>
      <c r="H9517" t="s">
        <v>1381</v>
      </c>
      <c r="K9517">
        <v>920864</v>
      </c>
      <c r="L9517">
        <v>288899</v>
      </c>
      <c r="Q9517" t="s">
        <v>1264</v>
      </c>
      <c r="U9517">
        <v>12</v>
      </c>
      <c r="V9517">
        <v>17</v>
      </c>
      <c r="X9517">
        <v>3004837</v>
      </c>
      <c r="Y9517" t="s">
        <v>65</v>
      </c>
      <c r="Z9517">
        <v>345</v>
      </c>
      <c r="AA9517" t="s">
        <v>755</v>
      </c>
      <c r="AB9517" t="s">
        <v>21</v>
      </c>
      <c r="AC9517">
        <v>1</v>
      </c>
    </row>
    <row r="9518" spans="1:29" x14ac:dyDescent="0.25">
      <c r="A9518">
        <v>345</v>
      </c>
      <c r="B9518">
        <v>345101</v>
      </c>
      <c r="C9518">
        <v>5940</v>
      </c>
      <c r="D9518" t="str">
        <f>VLOOKUP(C9518,'Schedule 3'!A:M,13,FALSE)</f>
        <v>Other Personnel Related Expenses</v>
      </c>
      <c r="E9518">
        <v>11.38</v>
      </c>
      <c r="F9518" s="1">
        <v>43081</v>
      </c>
      <c r="G9518" t="s">
        <v>462</v>
      </c>
      <c r="H9518" t="s">
        <v>1381</v>
      </c>
      <c r="K9518">
        <v>920865</v>
      </c>
      <c r="L9518">
        <v>288899</v>
      </c>
      <c r="Q9518" t="s">
        <v>1264</v>
      </c>
      <c r="U9518">
        <v>12</v>
      </c>
      <c r="V9518">
        <v>17</v>
      </c>
      <c r="X9518">
        <v>3004837</v>
      </c>
      <c r="Y9518" t="s">
        <v>65</v>
      </c>
      <c r="Z9518">
        <v>345</v>
      </c>
      <c r="AA9518" t="s">
        <v>755</v>
      </c>
      <c r="AB9518" t="s">
        <v>21</v>
      </c>
      <c r="AC9518">
        <v>1</v>
      </c>
    </row>
    <row r="9519" spans="1:29" x14ac:dyDescent="0.25">
      <c r="A9519">
        <v>345</v>
      </c>
      <c r="B9519">
        <v>345102</v>
      </c>
      <c r="C9519">
        <v>6255</v>
      </c>
      <c r="D9519" t="str">
        <f>VLOOKUP(C9519,'Schedule 3'!A:M,13,FALSE)</f>
        <v>Operational/Non-Service Expenses</v>
      </c>
      <c r="E9519">
        <v>100</v>
      </c>
      <c r="F9519" s="1">
        <v>43082</v>
      </c>
      <c r="G9519" t="s">
        <v>462</v>
      </c>
      <c r="H9519" t="s">
        <v>1279</v>
      </c>
      <c r="K9519">
        <v>921182</v>
      </c>
      <c r="L9519">
        <v>288977</v>
      </c>
      <c r="Q9519" t="s">
        <v>1264</v>
      </c>
      <c r="U9519">
        <v>12</v>
      </c>
      <c r="V9519">
        <v>17</v>
      </c>
      <c r="X9519">
        <v>3029878</v>
      </c>
      <c r="Y9519" t="s">
        <v>65</v>
      </c>
      <c r="Z9519">
        <v>345</v>
      </c>
      <c r="AA9519" t="s">
        <v>755</v>
      </c>
      <c r="AB9519" t="s">
        <v>21</v>
      </c>
      <c r="AC9519">
        <v>1</v>
      </c>
    </row>
    <row r="9520" spans="1:29" x14ac:dyDescent="0.25">
      <c r="A9520">
        <v>345</v>
      </c>
      <c r="B9520">
        <v>345103</v>
      </c>
      <c r="C9520">
        <v>5935</v>
      </c>
      <c r="D9520" t="str">
        <f>VLOOKUP(C9520,'Schedule 3'!A:M,13,FALSE)</f>
        <v>Other Personnel Related Expenses</v>
      </c>
      <c r="E9520">
        <v>70</v>
      </c>
      <c r="F9520" s="1">
        <v>43082</v>
      </c>
      <c r="G9520" t="s">
        <v>462</v>
      </c>
      <c r="H9520" t="s">
        <v>1273</v>
      </c>
      <c r="I9520" t="s">
        <v>1414</v>
      </c>
      <c r="K9520">
        <v>921416</v>
      </c>
      <c r="L9520">
        <v>289029</v>
      </c>
      <c r="Q9520" t="s">
        <v>1264</v>
      </c>
      <c r="U9520">
        <v>12</v>
      </c>
      <c r="V9520">
        <v>17</v>
      </c>
      <c r="X9520">
        <v>3008722</v>
      </c>
      <c r="Y9520" t="s">
        <v>65</v>
      </c>
      <c r="Z9520">
        <v>345</v>
      </c>
      <c r="AA9520" t="s">
        <v>755</v>
      </c>
      <c r="AB9520" t="s">
        <v>21</v>
      </c>
      <c r="AC9520">
        <v>1</v>
      </c>
    </row>
    <row r="9521" spans="1:29" x14ac:dyDescent="0.25">
      <c r="A9521">
        <v>345</v>
      </c>
      <c r="B9521">
        <v>345102</v>
      </c>
      <c r="C9521">
        <v>5820</v>
      </c>
      <c r="D9521" t="str">
        <f>VLOOKUP(C9521,'Schedule 3'!A:M,13,FALSE)</f>
        <v>Other Personnel Related Expenses</v>
      </c>
      <c r="E9521">
        <v>190</v>
      </c>
      <c r="F9521" s="1">
        <v>43082</v>
      </c>
      <c r="G9521" t="s">
        <v>462</v>
      </c>
      <c r="H9521" t="s">
        <v>385</v>
      </c>
      <c r="K9521">
        <v>921542</v>
      </c>
      <c r="L9521">
        <v>288977</v>
      </c>
      <c r="Q9521" t="s">
        <v>1264</v>
      </c>
      <c r="U9521">
        <v>12</v>
      </c>
      <c r="V9521">
        <v>17</v>
      </c>
      <c r="X9521">
        <v>1098822</v>
      </c>
      <c r="Y9521" t="s">
        <v>65</v>
      </c>
      <c r="Z9521">
        <v>345</v>
      </c>
      <c r="AA9521" t="s">
        <v>755</v>
      </c>
      <c r="AB9521" t="s">
        <v>21</v>
      </c>
      <c r="AC9521">
        <v>1</v>
      </c>
    </row>
    <row r="9522" spans="1:29" x14ac:dyDescent="0.25">
      <c r="A9522">
        <v>345</v>
      </c>
      <c r="B9522">
        <v>345102</v>
      </c>
      <c r="C9522">
        <v>6185</v>
      </c>
      <c r="D9522" t="str">
        <f>VLOOKUP(C9522,'Schedule 3'!A:M,13,FALSE)</f>
        <v>Transport/Travel Expenses</v>
      </c>
      <c r="E9522">
        <v>372.56</v>
      </c>
      <c r="F9522" s="1">
        <v>43082</v>
      </c>
      <c r="G9522" t="s">
        <v>462</v>
      </c>
      <c r="H9522" t="s">
        <v>385</v>
      </c>
      <c r="K9522">
        <v>921542</v>
      </c>
      <c r="L9522">
        <v>288977</v>
      </c>
      <c r="Q9522" t="s">
        <v>1264</v>
      </c>
      <c r="U9522">
        <v>12</v>
      </c>
      <c r="V9522">
        <v>17</v>
      </c>
      <c r="X9522">
        <v>1098822</v>
      </c>
      <c r="Y9522" t="s">
        <v>65</v>
      </c>
      <c r="Z9522">
        <v>345</v>
      </c>
      <c r="AA9522" t="s">
        <v>755</v>
      </c>
      <c r="AB9522" t="s">
        <v>21</v>
      </c>
      <c r="AC9522">
        <v>2</v>
      </c>
    </row>
    <row r="9523" spans="1:29" x14ac:dyDescent="0.25">
      <c r="A9523">
        <v>345</v>
      </c>
      <c r="B9523">
        <v>345102</v>
      </c>
      <c r="C9523">
        <v>6200</v>
      </c>
      <c r="D9523" t="str">
        <f>VLOOKUP(C9523,'Schedule 3'!A:M,13,FALSE)</f>
        <v>Transport/Travel Expenses</v>
      </c>
      <c r="E9523">
        <v>31.8</v>
      </c>
      <c r="F9523" s="1">
        <v>43082</v>
      </c>
      <c r="G9523" t="s">
        <v>462</v>
      </c>
      <c r="H9523" t="s">
        <v>385</v>
      </c>
      <c r="K9523">
        <v>921542</v>
      </c>
      <c r="L9523">
        <v>288977</v>
      </c>
      <c r="Q9523" t="s">
        <v>1264</v>
      </c>
      <c r="U9523">
        <v>12</v>
      </c>
      <c r="V9523">
        <v>17</v>
      </c>
      <c r="X9523">
        <v>1098822</v>
      </c>
      <c r="Y9523" t="s">
        <v>65</v>
      </c>
      <c r="Z9523">
        <v>345</v>
      </c>
      <c r="AA9523" t="s">
        <v>755</v>
      </c>
      <c r="AB9523" t="s">
        <v>21</v>
      </c>
      <c r="AC9523">
        <v>3</v>
      </c>
    </row>
    <row r="9524" spans="1:29" x14ac:dyDescent="0.25">
      <c r="A9524">
        <v>345</v>
      </c>
      <c r="B9524">
        <v>345102</v>
      </c>
      <c r="C9524">
        <v>6310</v>
      </c>
      <c r="D9524" t="str">
        <f>VLOOKUP(C9524,'Schedule 3'!A:M,13,FALSE)</f>
        <v>Operational/Non-Service Expenses</v>
      </c>
      <c r="E9524">
        <v>186.24</v>
      </c>
      <c r="F9524" s="1">
        <v>43082</v>
      </c>
      <c r="G9524" t="s">
        <v>462</v>
      </c>
      <c r="H9524" t="s">
        <v>926</v>
      </c>
      <c r="K9524">
        <v>921550</v>
      </c>
      <c r="L9524">
        <v>288977</v>
      </c>
      <c r="Q9524" t="s">
        <v>1264</v>
      </c>
      <c r="U9524">
        <v>12</v>
      </c>
      <c r="V9524">
        <v>17</v>
      </c>
      <c r="X9524">
        <v>3006714</v>
      </c>
      <c r="Y9524" t="s">
        <v>65</v>
      </c>
      <c r="Z9524">
        <v>345</v>
      </c>
      <c r="AA9524" t="s">
        <v>755</v>
      </c>
      <c r="AB9524" t="s">
        <v>21</v>
      </c>
      <c r="AC9524">
        <v>1</v>
      </c>
    </row>
    <row r="9525" spans="1:29" x14ac:dyDescent="0.25">
      <c r="A9525">
        <v>345</v>
      </c>
      <c r="B9525">
        <v>345102</v>
      </c>
      <c r="C9525">
        <v>6285</v>
      </c>
      <c r="D9525" t="str">
        <f>VLOOKUP(C9525,'Schedule 3'!A:M,13,FALSE)</f>
        <v>Operational/Non-Service Expenses</v>
      </c>
      <c r="E9525">
        <v>106</v>
      </c>
      <c r="F9525" s="1">
        <v>43083</v>
      </c>
      <c r="G9525" t="s">
        <v>462</v>
      </c>
      <c r="H9525" t="s">
        <v>973</v>
      </c>
      <c r="K9525">
        <v>921818</v>
      </c>
      <c r="L9525">
        <v>289093</v>
      </c>
      <c r="Q9525" t="s">
        <v>1264</v>
      </c>
      <c r="U9525">
        <v>12</v>
      </c>
      <c r="V9525">
        <v>17</v>
      </c>
      <c r="X9525">
        <v>3008346</v>
      </c>
      <c r="Y9525" t="s">
        <v>65</v>
      </c>
      <c r="Z9525">
        <v>345</v>
      </c>
      <c r="AA9525" t="s">
        <v>755</v>
      </c>
      <c r="AB9525" t="s">
        <v>21</v>
      </c>
      <c r="AC9525">
        <v>1</v>
      </c>
    </row>
    <row r="9526" spans="1:29" x14ac:dyDescent="0.25">
      <c r="A9526">
        <v>345</v>
      </c>
      <c r="B9526">
        <v>345103</v>
      </c>
      <c r="C9526">
        <v>5895</v>
      </c>
      <c r="D9526" t="str">
        <f>VLOOKUP(C9526,'Schedule 3'!A:M,13,FALSE)</f>
        <v>Operational/Non-Service Expenses</v>
      </c>
      <c r="E9526">
        <v>17.22</v>
      </c>
      <c r="F9526" s="1">
        <v>43088</v>
      </c>
      <c r="G9526" t="s">
        <v>462</v>
      </c>
      <c r="H9526" t="s">
        <v>850</v>
      </c>
      <c r="K9526">
        <v>922446</v>
      </c>
      <c r="L9526">
        <v>289446</v>
      </c>
      <c r="Q9526" t="s">
        <v>1264</v>
      </c>
      <c r="U9526">
        <v>12</v>
      </c>
      <c r="V9526">
        <v>17</v>
      </c>
      <c r="X9526">
        <v>3000067</v>
      </c>
      <c r="Y9526" t="s">
        <v>65</v>
      </c>
      <c r="Z9526">
        <v>102</v>
      </c>
      <c r="AA9526" t="s">
        <v>755</v>
      </c>
      <c r="AB9526" t="s">
        <v>21</v>
      </c>
      <c r="AC9526">
        <v>7</v>
      </c>
    </row>
    <row r="9527" spans="1:29" x14ac:dyDescent="0.25">
      <c r="A9527">
        <v>345</v>
      </c>
      <c r="B9527">
        <v>345101</v>
      </c>
      <c r="C9527">
        <v>5480</v>
      </c>
      <c r="D9527" t="str">
        <f>VLOOKUP(C9527,'Schedule 3'!A:M,13,FALSE)</f>
        <v>Operational/Non-Service Expenses</v>
      </c>
      <c r="E9527">
        <v>100.5</v>
      </c>
      <c r="F9527" s="1">
        <v>43088</v>
      </c>
      <c r="G9527" t="s">
        <v>462</v>
      </c>
      <c r="H9527" t="s">
        <v>876</v>
      </c>
      <c r="K9527">
        <v>922988</v>
      </c>
      <c r="L9527">
        <v>289524</v>
      </c>
      <c r="Q9527" t="s">
        <v>1264</v>
      </c>
      <c r="U9527">
        <v>12</v>
      </c>
      <c r="V9527">
        <v>17</v>
      </c>
      <c r="X9527">
        <v>3006413</v>
      </c>
      <c r="Y9527" t="s">
        <v>65</v>
      </c>
      <c r="Z9527">
        <v>345</v>
      </c>
      <c r="AA9527" t="s">
        <v>755</v>
      </c>
      <c r="AB9527" t="s">
        <v>21</v>
      </c>
      <c r="AC9527">
        <v>1</v>
      </c>
    </row>
    <row r="9528" spans="1:29" x14ac:dyDescent="0.25">
      <c r="A9528">
        <v>345</v>
      </c>
      <c r="B9528">
        <v>345103</v>
      </c>
      <c r="C9528">
        <v>6345</v>
      </c>
      <c r="D9528" t="str">
        <f>VLOOKUP(C9528,'Schedule 3'!A:M,13,FALSE)</f>
        <v>Operational/Non-Service Expenses</v>
      </c>
      <c r="E9528">
        <v>6</v>
      </c>
      <c r="F9528" s="1">
        <v>43088</v>
      </c>
      <c r="G9528" t="s">
        <v>462</v>
      </c>
      <c r="H9528" t="s">
        <v>1241</v>
      </c>
      <c r="I9528" t="s">
        <v>1242</v>
      </c>
      <c r="K9528">
        <v>923006</v>
      </c>
      <c r="L9528">
        <v>289526</v>
      </c>
      <c r="M9528">
        <v>262645</v>
      </c>
      <c r="N9528" t="s">
        <v>1077</v>
      </c>
      <c r="O9528" t="s">
        <v>1016</v>
      </c>
      <c r="Q9528" t="s">
        <v>1264</v>
      </c>
      <c r="U9528">
        <v>12</v>
      </c>
      <c r="V9528">
        <v>17</v>
      </c>
      <c r="X9528">
        <v>3026303</v>
      </c>
      <c r="Y9528" t="s">
        <v>65</v>
      </c>
      <c r="Z9528">
        <v>345</v>
      </c>
      <c r="AA9528" t="s">
        <v>755</v>
      </c>
      <c r="AB9528" t="s">
        <v>21</v>
      </c>
      <c r="AC9528">
        <v>2</v>
      </c>
    </row>
    <row r="9529" spans="1:29" x14ac:dyDescent="0.25">
      <c r="A9529">
        <v>345</v>
      </c>
      <c r="B9529">
        <v>345103</v>
      </c>
      <c r="C9529">
        <v>6345</v>
      </c>
      <c r="D9529" t="str">
        <f>VLOOKUP(C9529,'Schedule 3'!A:M,13,FALSE)</f>
        <v>Operational/Non-Service Expenses</v>
      </c>
      <c r="E9529">
        <v>398.29</v>
      </c>
      <c r="F9529" s="1">
        <v>43088</v>
      </c>
      <c r="G9529" t="s">
        <v>462</v>
      </c>
      <c r="H9529" t="s">
        <v>1241</v>
      </c>
      <c r="I9529" t="s">
        <v>216</v>
      </c>
      <c r="K9529">
        <v>923006</v>
      </c>
      <c r="L9529">
        <v>289526</v>
      </c>
      <c r="M9529">
        <v>262645</v>
      </c>
      <c r="N9529" t="s">
        <v>1077</v>
      </c>
      <c r="O9529" t="s">
        <v>1016</v>
      </c>
      <c r="Q9529" t="s">
        <v>1264</v>
      </c>
      <c r="U9529">
        <v>12</v>
      </c>
      <c r="V9529">
        <v>17</v>
      </c>
      <c r="X9529">
        <v>3026303</v>
      </c>
      <c r="Y9529" t="s">
        <v>65</v>
      </c>
      <c r="Z9529">
        <v>345</v>
      </c>
      <c r="AA9529" t="s">
        <v>755</v>
      </c>
      <c r="AB9529" t="s">
        <v>21</v>
      </c>
      <c r="AC9529">
        <v>3</v>
      </c>
    </row>
    <row r="9530" spans="1:29" x14ac:dyDescent="0.25">
      <c r="A9530">
        <v>345</v>
      </c>
      <c r="B9530">
        <v>345101</v>
      </c>
      <c r="C9530">
        <v>6255</v>
      </c>
      <c r="D9530" t="str">
        <f>VLOOKUP(C9530,'Schedule 3'!A:M,13,FALSE)</f>
        <v>Operational/Non-Service Expenses</v>
      </c>
      <c r="E9530">
        <v>34.5</v>
      </c>
      <c r="F9530" s="1">
        <v>43089</v>
      </c>
      <c r="G9530" t="s">
        <v>462</v>
      </c>
      <c r="H9530" t="s">
        <v>571</v>
      </c>
      <c r="K9530">
        <v>923700</v>
      </c>
      <c r="L9530">
        <v>289673</v>
      </c>
      <c r="Q9530" t="s">
        <v>1264</v>
      </c>
      <c r="U9530">
        <v>12</v>
      </c>
      <c r="V9530">
        <v>17</v>
      </c>
      <c r="X9530">
        <v>3004977</v>
      </c>
      <c r="Y9530" t="s">
        <v>65</v>
      </c>
      <c r="Z9530">
        <v>345</v>
      </c>
      <c r="AA9530" t="s">
        <v>755</v>
      </c>
      <c r="AB9530" t="s">
        <v>21</v>
      </c>
      <c r="AC9530">
        <v>1</v>
      </c>
    </row>
    <row r="9531" spans="1:29" x14ac:dyDescent="0.25">
      <c r="A9531">
        <v>345</v>
      </c>
      <c r="B9531">
        <v>345101</v>
      </c>
      <c r="C9531">
        <v>6255</v>
      </c>
      <c r="D9531" t="str">
        <f>VLOOKUP(C9531,'Schedule 3'!A:M,13,FALSE)</f>
        <v>Operational/Non-Service Expenses</v>
      </c>
      <c r="E9531">
        <v>34.5</v>
      </c>
      <c r="F9531" s="1">
        <v>43089</v>
      </c>
      <c r="G9531" t="s">
        <v>462</v>
      </c>
      <c r="H9531" t="s">
        <v>571</v>
      </c>
      <c r="K9531">
        <v>923702</v>
      </c>
      <c r="L9531">
        <v>289673</v>
      </c>
      <c r="Q9531" t="s">
        <v>1264</v>
      </c>
      <c r="U9531">
        <v>12</v>
      </c>
      <c r="V9531">
        <v>17</v>
      </c>
      <c r="X9531">
        <v>3004977</v>
      </c>
      <c r="Y9531" t="s">
        <v>65</v>
      </c>
      <c r="Z9531">
        <v>345</v>
      </c>
      <c r="AA9531" t="s">
        <v>755</v>
      </c>
      <c r="AB9531" t="s">
        <v>21</v>
      </c>
      <c r="AC9531">
        <v>1</v>
      </c>
    </row>
    <row r="9532" spans="1:29" x14ac:dyDescent="0.25">
      <c r="A9532">
        <v>345</v>
      </c>
      <c r="B9532">
        <v>345102</v>
      </c>
      <c r="C9532">
        <v>5490</v>
      </c>
      <c r="D9532" t="str">
        <f>VLOOKUP(C9532,'Schedule 3'!A:M,13,FALSE)</f>
        <v>Operational/Non-Service Expenses</v>
      </c>
      <c r="E9532">
        <v>309.51</v>
      </c>
      <c r="F9532" s="1">
        <v>43089</v>
      </c>
      <c r="G9532" t="s">
        <v>462</v>
      </c>
      <c r="H9532" t="s">
        <v>1023</v>
      </c>
      <c r="K9532">
        <v>923718</v>
      </c>
      <c r="L9532">
        <v>289673</v>
      </c>
      <c r="Q9532" t="s">
        <v>1264</v>
      </c>
      <c r="U9532">
        <v>12</v>
      </c>
      <c r="V9532">
        <v>17</v>
      </c>
      <c r="X9532">
        <v>3000198</v>
      </c>
      <c r="Y9532" t="s">
        <v>65</v>
      </c>
      <c r="Z9532">
        <v>345</v>
      </c>
      <c r="AA9532" t="s">
        <v>755</v>
      </c>
      <c r="AB9532" t="s">
        <v>21</v>
      </c>
      <c r="AC9532">
        <v>1</v>
      </c>
    </row>
    <row r="9533" spans="1:29" x14ac:dyDescent="0.25">
      <c r="A9533">
        <v>345</v>
      </c>
      <c r="B9533">
        <v>345102</v>
      </c>
      <c r="C9533">
        <v>5480</v>
      </c>
      <c r="D9533" t="str">
        <f>VLOOKUP(C9533,'Schedule 3'!A:M,13,FALSE)</f>
        <v>Operational/Non-Service Expenses</v>
      </c>
      <c r="E9533">
        <v>2125.34</v>
      </c>
      <c r="F9533" s="1">
        <v>43089</v>
      </c>
      <c r="G9533" t="s">
        <v>462</v>
      </c>
      <c r="H9533" t="s">
        <v>1023</v>
      </c>
      <c r="K9533">
        <v>923718</v>
      </c>
      <c r="L9533">
        <v>289673</v>
      </c>
      <c r="Q9533" t="s">
        <v>1264</v>
      </c>
      <c r="U9533">
        <v>12</v>
      </c>
      <c r="V9533">
        <v>17</v>
      </c>
      <c r="X9533">
        <v>3000198</v>
      </c>
      <c r="Y9533" t="s">
        <v>65</v>
      </c>
      <c r="Z9533">
        <v>345</v>
      </c>
      <c r="AA9533" t="s">
        <v>755</v>
      </c>
      <c r="AB9533" t="s">
        <v>21</v>
      </c>
      <c r="AC9533">
        <v>2</v>
      </c>
    </row>
    <row r="9534" spans="1:29" x14ac:dyDescent="0.25">
      <c r="A9534">
        <v>345</v>
      </c>
      <c r="B9534">
        <v>345100</v>
      </c>
      <c r="C9534">
        <v>6200</v>
      </c>
      <c r="D9534" t="str">
        <f>VLOOKUP(C9534,'Schedule 3'!A:M,13,FALSE)</f>
        <v>Transport/Travel Expenses</v>
      </c>
      <c r="E9534">
        <v>12.5</v>
      </c>
      <c r="F9534" s="1">
        <v>43090</v>
      </c>
      <c r="G9534" t="s">
        <v>462</v>
      </c>
      <c r="H9534" t="s">
        <v>96</v>
      </c>
      <c r="K9534">
        <v>923824</v>
      </c>
      <c r="L9534">
        <v>289702</v>
      </c>
      <c r="Q9534" t="s">
        <v>1264</v>
      </c>
      <c r="U9534">
        <v>12</v>
      </c>
      <c r="V9534">
        <v>17</v>
      </c>
      <c r="X9534">
        <v>1099696</v>
      </c>
      <c r="Y9534" t="s">
        <v>65</v>
      </c>
      <c r="Z9534">
        <v>750</v>
      </c>
      <c r="AA9534" t="s">
        <v>755</v>
      </c>
      <c r="AB9534" t="s">
        <v>21</v>
      </c>
      <c r="AC9534">
        <v>1</v>
      </c>
    </row>
    <row r="9535" spans="1:29" x14ac:dyDescent="0.25">
      <c r="A9535">
        <v>345</v>
      </c>
      <c r="B9535">
        <v>345100</v>
      </c>
      <c r="C9535">
        <v>5945</v>
      </c>
      <c r="D9535" t="str">
        <f>VLOOKUP(C9535,'Schedule 3'!A:M,13,FALSE)</f>
        <v>Other Personnel Related Expenses</v>
      </c>
      <c r="E9535">
        <v>4.9800000000000004</v>
      </c>
      <c r="F9535" s="1">
        <v>43090</v>
      </c>
      <c r="G9535" t="s">
        <v>462</v>
      </c>
      <c r="H9535" t="s">
        <v>96</v>
      </c>
      <c r="K9535">
        <v>923827</v>
      </c>
      <c r="L9535">
        <v>289702</v>
      </c>
      <c r="Q9535" t="s">
        <v>1264</v>
      </c>
      <c r="U9535">
        <v>12</v>
      </c>
      <c r="V9535">
        <v>17</v>
      </c>
      <c r="X9535">
        <v>1099696</v>
      </c>
      <c r="Y9535" t="s">
        <v>65</v>
      </c>
      <c r="Z9535">
        <v>700</v>
      </c>
      <c r="AA9535" t="s">
        <v>755</v>
      </c>
      <c r="AB9535" t="s">
        <v>21</v>
      </c>
      <c r="AC9535">
        <v>1</v>
      </c>
    </row>
    <row r="9536" spans="1:29" x14ac:dyDescent="0.25">
      <c r="A9536">
        <v>345</v>
      </c>
      <c r="B9536">
        <v>345100</v>
      </c>
      <c r="C9536">
        <v>6185</v>
      </c>
      <c r="D9536" t="str">
        <f>VLOOKUP(C9536,'Schedule 3'!A:M,13,FALSE)</f>
        <v>Transport/Travel Expenses</v>
      </c>
      <c r="E9536">
        <v>101.68</v>
      </c>
      <c r="F9536" s="1">
        <v>43090</v>
      </c>
      <c r="G9536" t="s">
        <v>462</v>
      </c>
      <c r="H9536" t="s">
        <v>96</v>
      </c>
      <c r="K9536">
        <v>923827</v>
      </c>
      <c r="L9536">
        <v>289702</v>
      </c>
      <c r="Q9536" t="s">
        <v>1264</v>
      </c>
      <c r="U9536">
        <v>12</v>
      </c>
      <c r="V9536">
        <v>17</v>
      </c>
      <c r="X9536">
        <v>1099696</v>
      </c>
      <c r="Y9536" t="s">
        <v>65</v>
      </c>
      <c r="Z9536">
        <v>700</v>
      </c>
      <c r="AA9536" t="s">
        <v>755</v>
      </c>
      <c r="AB9536" t="s">
        <v>21</v>
      </c>
      <c r="AC9536">
        <v>2</v>
      </c>
    </row>
    <row r="9537" spans="1:29" x14ac:dyDescent="0.25">
      <c r="A9537">
        <v>345</v>
      </c>
      <c r="B9537">
        <v>345100</v>
      </c>
      <c r="C9537">
        <v>6190</v>
      </c>
      <c r="D9537" t="str">
        <f>VLOOKUP(C9537,'Schedule 3'!A:M,13,FALSE)</f>
        <v>Transport/Travel Expenses</v>
      </c>
      <c r="E9537">
        <v>431.5</v>
      </c>
      <c r="F9537" s="1">
        <v>43090</v>
      </c>
      <c r="G9537" t="s">
        <v>462</v>
      </c>
      <c r="H9537" t="s">
        <v>96</v>
      </c>
      <c r="K9537">
        <v>923827</v>
      </c>
      <c r="L9537">
        <v>289702</v>
      </c>
      <c r="Q9537" t="s">
        <v>1264</v>
      </c>
      <c r="U9537">
        <v>12</v>
      </c>
      <c r="V9537">
        <v>17</v>
      </c>
      <c r="X9537">
        <v>1099696</v>
      </c>
      <c r="Y9537" t="s">
        <v>65</v>
      </c>
      <c r="Z9537">
        <v>700</v>
      </c>
      <c r="AA9537" t="s">
        <v>755</v>
      </c>
      <c r="AB9537" t="s">
        <v>21</v>
      </c>
      <c r="AC9537">
        <v>3</v>
      </c>
    </row>
    <row r="9538" spans="1:29" x14ac:dyDescent="0.25">
      <c r="A9538">
        <v>345</v>
      </c>
      <c r="B9538">
        <v>345100</v>
      </c>
      <c r="C9538">
        <v>6195</v>
      </c>
      <c r="D9538" t="str">
        <f>VLOOKUP(C9538,'Schedule 3'!A:M,13,FALSE)</f>
        <v>Transport/Travel Expenses</v>
      </c>
      <c r="E9538">
        <v>99.57</v>
      </c>
      <c r="F9538" s="1">
        <v>43090</v>
      </c>
      <c r="G9538" t="s">
        <v>462</v>
      </c>
      <c r="H9538" t="s">
        <v>96</v>
      </c>
      <c r="K9538">
        <v>923827</v>
      </c>
      <c r="L9538">
        <v>289702</v>
      </c>
      <c r="Q9538" t="s">
        <v>1264</v>
      </c>
      <c r="U9538">
        <v>12</v>
      </c>
      <c r="V9538">
        <v>17</v>
      </c>
      <c r="X9538">
        <v>1099696</v>
      </c>
      <c r="Y9538" t="s">
        <v>65</v>
      </c>
      <c r="Z9538">
        <v>700</v>
      </c>
      <c r="AA9538" t="s">
        <v>755</v>
      </c>
      <c r="AB9538" t="s">
        <v>21</v>
      </c>
      <c r="AC9538">
        <v>4</v>
      </c>
    </row>
    <row r="9539" spans="1:29" x14ac:dyDescent="0.25">
      <c r="A9539">
        <v>345</v>
      </c>
      <c r="B9539">
        <v>345100</v>
      </c>
      <c r="C9539">
        <v>6200</v>
      </c>
      <c r="D9539" t="str">
        <f>VLOOKUP(C9539,'Schedule 3'!A:M,13,FALSE)</f>
        <v>Transport/Travel Expenses</v>
      </c>
      <c r="E9539">
        <v>91.69</v>
      </c>
      <c r="F9539" s="1">
        <v>43090</v>
      </c>
      <c r="G9539" t="s">
        <v>462</v>
      </c>
      <c r="H9539" t="s">
        <v>96</v>
      </c>
      <c r="K9539">
        <v>923827</v>
      </c>
      <c r="L9539">
        <v>289702</v>
      </c>
      <c r="Q9539" t="s">
        <v>1264</v>
      </c>
      <c r="U9539">
        <v>12</v>
      </c>
      <c r="V9539">
        <v>17</v>
      </c>
      <c r="X9539">
        <v>1099696</v>
      </c>
      <c r="Y9539" t="s">
        <v>65</v>
      </c>
      <c r="Z9539">
        <v>700</v>
      </c>
      <c r="AA9539" t="s">
        <v>755</v>
      </c>
      <c r="AB9539" t="s">
        <v>21</v>
      </c>
      <c r="AC9539">
        <v>5</v>
      </c>
    </row>
    <row r="9540" spans="1:29" x14ac:dyDescent="0.25">
      <c r="A9540">
        <v>345</v>
      </c>
      <c r="B9540">
        <v>345100</v>
      </c>
      <c r="C9540">
        <v>6207</v>
      </c>
      <c r="D9540" t="str">
        <f>VLOOKUP(C9540,'Schedule 3'!A:M,13,FALSE)</f>
        <v>Transport/Travel Expenses</v>
      </c>
      <c r="E9540">
        <v>40</v>
      </c>
      <c r="F9540" s="1">
        <v>43090</v>
      </c>
      <c r="G9540" t="s">
        <v>462</v>
      </c>
      <c r="H9540" t="s">
        <v>96</v>
      </c>
      <c r="K9540">
        <v>923827</v>
      </c>
      <c r="L9540">
        <v>289702</v>
      </c>
      <c r="Q9540" t="s">
        <v>1264</v>
      </c>
      <c r="U9540">
        <v>12</v>
      </c>
      <c r="V9540">
        <v>17</v>
      </c>
      <c r="X9540">
        <v>1099696</v>
      </c>
      <c r="Y9540" t="s">
        <v>65</v>
      </c>
      <c r="Z9540">
        <v>700</v>
      </c>
      <c r="AA9540" t="s">
        <v>755</v>
      </c>
      <c r="AB9540" t="s">
        <v>21</v>
      </c>
      <c r="AC9540">
        <v>6</v>
      </c>
    </row>
    <row r="9541" spans="1:29" x14ac:dyDescent="0.25">
      <c r="A9541">
        <v>345</v>
      </c>
      <c r="B9541">
        <v>345100</v>
      </c>
      <c r="C9541">
        <v>6215</v>
      </c>
      <c r="D9541" t="str">
        <f>VLOOKUP(C9541,'Schedule 3'!A:M,13,FALSE)</f>
        <v>Transport/Travel Expenses</v>
      </c>
      <c r="E9541">
        <v>6.04</v>
      </c>
      <c r="F9541" s="1">
        <v>43090</v>
      </c>
      <c r="G9541" t="s">
        <v>462</v>
      </c>
      <c r="H9541" t="s">
        <v>96</v>
      </c>
      <c r="K9541">
        <v>923827</v>
      </c>
      <c r="L9541">
        <v>289702</v>
      </c>
      <c r="Q9541" t="s">
        <v>1264</v>
      </c>
      <c r="U9541">
        <v>12</v>
      </c>
      <c r="V9541">
        <v>17</v>
      </c>
      <c r="X9541">
        <v>1099696</v>
      </c>
      <c r="Y9541" t="s">
        <v>65</v>
      </c>
      <c r="Z9541">
        <v>700</v>
      </c>
      <c r="AA9541" t="s">
        <v>755</v>
      </c>
      <c r="AB9541" t="s">
        <v>21</v>
      </c>
      <c r="AC9541">
        <v>7</v>
      </c>
    </row>
    <row r="9542" spans="1:29" x14ac:dyDescent="0.25">
      <c r="A9542">
        <v>345</v>
      </c>
      <c r="B9542">
        <v>345100</v>
      </c>
      <c r="C9542">
        <v>6185</v>
      </c>
      <c r="D9542" t="str">
        <f>VLOOKUP(C9542,'Schedule 3'!A:M,13,FALSE)</f>
        <v>Transport/Travel Expenses</v>
      </c>
      <c r="E9542">
        <v>215.96</v>
      </c>
      <c r="F9542" s="1">
        <v>43090</v>
      </c>
      <c r="G9542" t="s">
        <v>462</v>
      </c>
      <c r="H9542" t="s">
        <v>1325</v>
      </c>
      <c r="K9542">
        <v>923836</v>
      </c>
      <c r="L9542">
        <v>289702</v>
      </c>
      <c r="Q9542" t="s">
        <v>1264</v>
      </c>
      <c r="U9542">
        <v>12</v>
      </c>
      <c r="V9542">
        <v>17</v>
      </c>
      <c r="X9542">
        <v>1001305</v>
      </c>
      <c r="Y9542" t="s">
        <v>65</v>
      </c>
      <c r="Z9542">
        <v>700</v>
      </c>
      <c r="AA9542" t="s">
        <v>755</v>
      </c>
      <c r="AB9542" t="s">
        <v>21</v>
      </c>
      <c r="AC9542">
        <v>3</v>
      </c>
    </row>
    <row r="9543" spans="1:29" x14ac:dyDescent="0.25">
      <c r="A9543">
        <v>345</v>
      </c>
      <c r="B9543">
        <v>345100</v>
      </c>
      <c r="C9543">
        <v>6200</v>
      </c>
      <c r="D9543" t="str">
        <f>VLOOKUP(C9543,'Schedule 3'!A:M,13,FALSE)</f>
        <v>Transport/Travel Expenses</v>
      </c>
      <c r="E9543">
        <v>56.78</v>
      </c>
      <c r="F9543" s="1">
        <v>43090</v>
      </c>
      <c r="G9543" t="s">
        <v>462</v>
      </c>
      <c r="H9543" t="s">
        <v>1325</v>
      </c>
      <c r="K9543">
        <v>923836</v>
      </c>
      <c r="L9543">
        <v>289702</v>
      </c>
      <c r="Q9543" t="s">
        <v>1264</v>
      </c>
      <c r="U9543">
        <v>12</v>
      </c>
      <c r="V9543">
        <v>17</v>
      </c>
      <c r="X9543">
        <v>1001305</v>
      </c>
      <c r="Y9543" t="s">
        <v>65</v>
      </c>
      <c r="Z9543">
        <v>700</v>
      </c>
      <c r="AA9543" t="s">
        <v>755</v>
      </c>
      <c r="AB9543" t="s">
        <v>21</v>
      </c>
      <c r="AC9543">
        <v>4</v>
      </c>
    </row>
    <row r="9544" spans="1:29" x14ac:dyDescent="0.25">
      <c r="A9544">
        <v>345</v>
      </c>
      <c r="B9544">
        <v>345103</v>
      </c>
      <c r="C9544">
        <v>5960</v>
      </c>
      <c r="D9544" t="str">
        <f>VLOOKUP(C9544,'Schedule 3'!A:M,13,FALSE)</f>
        <v>Other Personnel Related Expenses</v>
      </c>
      <c r="E9544">
        <v>53.53</v>
      </c>
      <c r="F9544" s="1">
        <v>43095</v>
      </c>
      <c r="G9544" t="s">
        <v>462</v>
      </c>
      <c r="H9544" t="s">
        <v>1285</v>
      </c>
      <c r="K9544">
        <v>924355</v>
      </c>
      <c r="L9544">
        <v>289935</v>
      </c>
      <c r="Q9544" t="s">
        <v>1264</v>
      </c>
      <c r="U9544">
        <v>12</v>
      </c>
      <c r="V9544">
        <v>17</v>
      </c>
      <c r="X9544">
        <v>3007768</v>
      </c>
      <c r="Y9544" t="s">
        <v>65</v>
      </c>
      <c r="Z9544">
        <v>345</v>
      </c>
      <c r="AA9544" t="s">
        <v>755</v>
      </c>
      <c r="AB9544" t="s">
        <v>21</v>
      </c>
      <c r="AC9544">
        <v>1</v>
      </c>
    </row>
    <row r="9545" spans="1:29" x14ac:dyDescent="0.25">
      <c r="A9545">
        <v>345</v>
      </c>
      <c r="B9545">
        <v>345101</v>
      </c>
      <c r="C9545">
        <v>5960</v>
      </c>
      <c r="D9545" t="str">
        <f>VLOOKUP(C9545,'Schedule 3'!A:M,13,FALSE)</f>
        <v>Other Personnel Related Expenses</v>
      </c>
      <c r="E9545">
        <v>52.89</v>
      </c>
      <c r="F9545" s="1">
        <v>43095</v>
      </c>
      <c r="G9545" t="s">
        <v>462</v>
      </c>
      <c r="H9545" t="s">
        <v>1285</v>
      </c>
      <c r="K9545">
        <v>924356</v>
      </c>
      <c r="L9545">
        <v>289935</v>
      </c>
      <c r="Q9545" t="s">
        <v>1264</v>
      </c>
      <c r="U9545">
        <v>12</v>
      </c>
      <c r="V9545">
        <v>17</v>
      </c>
      <c r="X9545">
        <v>3007768</v>
      </c>
      <c r="Y9545" t="s">
        <v>65</v>
      </c>
      <c r="Z9545">
        <v>345</v>
      </c>
      <c r="AA9545" t="s">
        <v>755</v>
      </c>
      <c r="AB9545" t="s">
        <v>21</v>
      </c>
      <c r="AC9545">
        <v>1</v>
      </c>
    </row>
    <row r="9546" spans="1:29" x14ac:dyDescent="0.25">
      <c r="A9546">
        <v>345</v>
      </c>
      <c r="B9546">
        <v>345101</v>
      </c>
      <c r="C9546">
        <v>6310</v>
      </c>
      <c r="D9546" t="str">
        <f>VLOOKUP(C9546,'Schedule 3'!A:M,13,FALSE)</f>
        <v>Operational/Non-Service Expenses</v>
      </c>
      <c r="E9546">
        <v>9.6</v>
      </c>
      <c r="F9546" s="1">
        <v>43095</v>
      </c>
      <c r="G9546" t="s">
        <v>462</v>
      </c>
      <c r="H9546" t="s">
        <v>877</v>
      </c>
      <c r="K9546">
        <v>924357</v>
      </c>
      <c r="L9546">
        <v>289935</v>
      </c>
      <c r="Q9546" t="s">
        <v>1264</v>
      </c>
      <c r="U9546">
        <v>12</v>
      </c>
      <c r="V9546">
        <v>17</v>
      </c>
      <c r="X9546">
        <v>3029123</v>
      </c>
      <c r="Y9546" t="s">
        <v>65</v>
      </c>
      <c r="Z9546">
        <v>345</v>
      </c>
      <c r="AA9546" t="s">
        <v>755</v>
      </c>
      <c r="AB9546" t="s">
        <v>21</v>
      </c>
      <c r="AC9546">
        <v>1</v>
      </c>
    </row>
    <row r="9547" spans="1:29" x14ac:dyDescent="0.25">
      <c r="A9547">
        <v>345</v>
      </c>
      <c r="B9547">
        <v>345102</v>
      </c>
      <c r="C9547">
        <v>6310</v>
      </c>
      <c r="D9547" t="str">
        <f>VLOOKUP(C9547,'Schedule 3'!A:M,13,FALSE)</f>
        <v>Operational/Non-Service Expenses</v>
      </c>
      <c r="E9547">
        <v>54.4</v>
      </c>
      <c r="F9547" s="1">
        <v>43095</v>
      </c>
      <c r="G9547" t="s">
        <v>462</v>
      </c>
      <c r="H9547" t="s">
        <v>877</v>
      </c>
      <c r="K9547">
        <v>924358</v>
      </c>
      <c r="L9547">
        <v>289935</v>
      </c>
      <c r="Q9547" t="s">
        <v>1264</v>
      </c>
      <c r="U9547">
        <v>12</v>
      </c>
      <c r="V9547">
        <v>17</v>
      </c>
      <c r="X9547">
        <v>3029123</v>
      </c>
      <c r="Y9547" t="s">
        <v>65</v>
      </c>
      <c r="Z9547">
        <v>345</v>
      </c>
      <c r="AA9547" t="s">
        <v>755</v>
      </c>
      <c r="AB9547" t="s">
        <v>21</v>
      </c>
      <c r="AC9547">
        <v>1</v>
      </c>
    </row>
    <row r="9548" spans="1:29" x14ac:dyDescent="0.25">
      <c r="A9548">
        <v>345</v>
      </c>
      <c r="B9548">
        <v>345102</v>
      </c>
      <c r="C9548">
        <v>6090</v>
      </c>
      <c r="D9548" t="str">
        <f>VLOOKUP(C9548,'Schedule 3'!A:M,13,FALSE)</f>
        <v>Other Personnel Related Expenses</v>
      </c>
      <c r="E9548">
        <v>189.5</v>
      </c>
      <c r="F9548" s="1">
        <v>43095</v>
      </c>
      <c r="G9548" t="s">
        <v>462</v>
      </c>
      <c r="H9548" t="s">
        <v>1384</v>
      </c>
      <c r="K9548">
        <v>924360</v>
      </c>
      <c r="L9548">
        <v>289935</v>
      </c>
      <c r="Q9548" t="s">
        <v>1264</v>
      </c>
      <c r="U9548">
        <v>12</v>
      </c>
      <c r="V9548">
        <v>17</v>
      </c>
      <c r="X9548">
        <v>3089323</v>
      </c>
      <c r="Y9548" t="s">
        <v>65</v>
      </c>
      <c r="Z9548">
        <v>345</v>
      </c>
      <c r="AA9548" t="s">
        <v>755</v>
      </c>
      <c r="AB9548" t="s">
        <v>21</v>
      </c>
      <c r="AC9548">
        <v>1</v>
      </c>
    </row>
    <row r="9549" spans="1:29" x14ac:dyDescent="0.25">
      <c r="A9549">
        <v>345</v>
      </c>
      <c r="B9549">
        <v>345103</v>
      </c>
      <c r="C9549">
        <v>5490</v>
      </c>
      <c r="D9549" t="str">
        <f>VLOOKUP(C9549,'Schedule 3'!A:M,13,FALSE)</f>
        <v>Operational/Non-Service Expenses</v>
      </c>
      <c r="E9549">
        <v>1481.98</v>
      </c>
      <c r="F9549" s="1">
        <v>43095</v>
      </c>
      <c r="G9549" t="s">
        <v>462</v>
      </c>
      <c r="H9549" t="s">
        <v>1026</v>
      </c>
      <c r="K9549">
        <v>924362</v>
      </c>
      <c r="L9549">
        <v>289935</v>
      </c>
      <c r="Q9549" t="s">
        <v>1264</v>
      </c>
      <c r="U9549">
        <v>12</v>
      </c>
      <c r="V9549">
        <v>17</v>
      </c>
      <c r="X9549">
        <v>3023205</v>
      </c>
      <c r="Y9549" t="s">
        <v>65</v>
      </c>
      <c r="Z9549">
        <v>345</v>
      </c>
      <c r="AA9549" t="s">
        <v>755</v>
      </c>
      <c r="AB9549" t="s">
        <v>21</v>
      </c>
      <c r="AC9549">
        <v>1</v>
      </c>
    </row>
    <row r="9550" spans="1:29" x14ac:dyDescent="0.25">
      <c r="A9550">
        <v>345</v>
      </c>
      <c r="B9550">
        <v>345102</v>
      </c>
      <c r="C9550">
        <v>5490</v>
      </c>
      <c r="D9550" t="str">
        <f>VLOOKUP(C9550,'Schedule 3'!A:M,13,FALSE)</f>
        <v>Operational/Non-Service Expenses</v>
      </c>
      <c r="E9550">
        <v>1020</v>
      </c>
      <c r="F9550" s="1">
        <v>43096</v>
      </c>
      <c r="G9550" t="s">
        <v>462</v>
      </c>
      <c r="H9550" t="s">
        <v>1138</v>
      </c>
      <c r="K9550">
        <v>924791</v>
      </c>
      <c r="L9550">
        <v>290040</v>
      </c>
      <c r="Q9550" t="s">
        <v>1264</v>
      </c>
      <c r="U9550">
        <v>12</v>
      </c>
      <c r="V9550">
        <v>17</v>
      </c>
      <c r="X9550">
        <v>3005104</v>
      </c>
      <c r="Y9550" t="s">
        <v>65</v>
      </c>
      <c r="Z9550">
        <v>345</v>
      </c>
      <c r="AA9550" t="s">
        <v>755</v>
      </c>
      <c r="AB9550" t="s">
        <v>21</v>
      </c>
      <c r="AC9550">
        <v>1</v>
      </c>
    </row>
    <row r="9551" spans="1:29" x14ac:dyDescent="0.25">
      <c r="A9551">
        <v>345</v>
      </c>
      <c r="B9551">
        <v>345101</v>
      </c>
      <c r="C9551">
        <v>6260</v>
      </c>
      <c r="D9551" t="str">
        <f>VLOOKUP(C9551,'Schedule 3'!A:M,13,FALSE)</f>
        <v>Operational/Non-Service Expenses</v>
      </c>
      <c r="E9551">
        <v>20</v>
      </c>
      <c r="F9551" s="1">
        <v>43096</v>
      </c>
      <c r="G9551" t="s">
        <v>462</v>
      </c>
      <c r="H9551" t="s">
        <v>878</v>
      </c>
      <c r="I9551" t="s">
        <v>1210</v>
      </c>
      <c r="K9551">
        <v>924927</v>
      </c>
      <c r="L9551">
        <v>290048</v>
      </c>
      <c r="M9551">
        <v>257848</v>
      </c>
      <c r="N9551" t="s">
        <v>1077</v>
      </c>
      <c r="O9551" t="s">
        <v>1016</v>
      </c>
      <c r="Q9551" t="s">
        <v>1264</v>
      </c>
      <c r="U9551">
        <v>12</v>
      </c>
      <c r="V9551">
        <v>17</v>
      </c>
      <c r="X9551">
        <v>3000092</v>
      </c>
      <c r="Y9551" t="s">
        <v>65</v>
      </c>
      <c r="Z9551">
        <v>345</v>
      </c>
      <c r="AA9551" t="s">
        <v>755</v>
      </c>
      <c r="AB9551" t="s">
        <v>21</v>
      </c>
      <c r="AC9551">
        <v>2</v>
      </c>
    </row>
    <row r="9552" spans="1:29" x14ac:dyDescent="0.25">
      <c r="A9552">
        <v>345</v>
      </c>
      <c r="B9552">
        <v>345101</v>
      </c>
      <c r="C9552">
        <v>6260</v>
      </c>
      <c r="D9552" t="str">
        <f>VLOOKUP(C9552,'Schedule 3'!A:M,13,FALSE)</f>
        <v>Operational/Non-Service Expenses</v>
      </c>
      <c r="E9552">
        <v>28.96</v>
      </c>
      <c r="F9552" s="1">
        <v>43096</v>
      </c>
      <c r="G9552" t="s">
        <v>462</v>
      </c>
      <c r="H9552" t="s">
        <v>878</v>
      </c>
      <c r="I9552" t="s">
        <v>1211</v>
      </c>
      <c r="K9552">
        <v>924927</v>
      </c>
      <c r="L9552">
        <v>290048</v>
      </c>
      <c r="M9552">
        <v>257848</v>
      </c>
      <c r="N9552" t="s">
        <v>1077</v>
      </c>
      <c r="O9552" t="s">
        <v>1016</v>
      </c>
      <c r="Q9552" t="s">
        <v>1264</v>
      </c>
      <c r="U9552">
        <v>12</v>
      </c>
      <c r="V9552">
        <v>17</v>
      </c>
      <c r="X9552">
        <v>3000092</v>
      </c>
      <c r="Y9552" t="s">
        <v>65</v>
      </c>
      <c r="Z9552">
        <v>345</v>
      </c>
      <c r="AA9552" t="s">
        <v>755</v>
      </c>
      <c r="AB9552" t="s">
        <v>21</v>
      </c>
      <c r="AC9552">
        <v>4</v>
      </c>
    </row>
    <row r="9553" spans="1:29" x14ac:dyDescent="0.25">
      <c r="A9553">
        <v>345</v>
      </c>
      <c r="B9553">
        <v>345102</v>
      </c>
      <c r="C9553">
        <v>5870</v>
      </c>
      <c r="D9553" t="str">
        <f>VLOOKUP(C9553,'Schedule 3'!A:M,13,FALSE)</f>
        <v>Other Personnel Related Expenses</v>
      </c>
      <c r="E9553">
        <v>450</v>
      </c>
      <c r="F9553" s="1">
        <v>43099</v>
      </c>
      <c r="G9553" t="s">
        <v>462</v>
      </c>
      <c r="H9553" t="s">
        <v>375</v>
      </c>
      <c r="K9553">
        <v>925410</v>
      </c>
      <c r="L9553">
        <v>290272</v>
      </c>
      <c r="Q9553" t="s">
        <v>1264</v>
      </c>
      <c r="U9553">
        <v>12</v>
      </c>
      <c r="V9553">
        <v>17</v>
      </c>
      <c r="X9553">
        <v>1099579</v>
      </c>
      <c r="Y9553" t="s">
        <v>65</v>
      </c>
      <c r="Z9553">
        <v>345</v>
      </c>
      <c r="AA9553" t="s">
        <v>755</v>
      </c>
      <c r="AB9553" t="s">
        <v>21</v>
      </c>
      <c r="AC9553">
        <v>1</v>
      </c>
    </row>
    <row r="9554" spans="1:29" x14ac:dyDescent="0.25">
      <c r="A9554">
        <v>345</v>
      </c>
      <c r="B9554">
        <v>345102</v>
      </c>
      <c r="C9554">
        <v>5490</v>
      </c>
      <c r="D9554" t="str">
        <f>VLOOKUP(C9554,'Schedule 3'!A:M,13,FALSE)</f>
        <v>Operational/Non-Service Expenses</v>
      </c>
      <c r="E9554">
        <v>194.44</v>
      </c>
      <c r="F9554" s="1">
        <v>43099</v>
      </c>
      <c r="G9554" t="s">
        <v>462</v>
      </c>
      <c r="H9554" t="s">
        <v>878</v>
      </c>
      <c r="K9554">
        <v>925413</v>
      </c>
      <c r="L9554">
        <v>290272</v>
      </c>
      <c r="Q9554" t="s">
        <v>1264</v>
      </c>
      <c r="U9554">
        <v>12</v>
      </c>
      <c r="V9554">
        <v>17</v>
      </c>
      <c r="X9554">
        <v>3000092</v>
      </c>
      <c r="Y9554" t="s">
        <v>65</v>
      </c>
      <c r="Z9554">
        <v>345</v>
      </c>
      <c r="AA9554" t="s">
        <v>755</v>
      </c>
      <c r="AB9554" t="s">
        <v>21</v>
      </c>
      <c r="AC9554">
        <v>1</v>
      </c>
    </row>
    <row r="9555" spans="1:29" x14ac:dyDescent="0.25">
      <c r="A9555">
        <v>345</v>
      </c>
      <c r="B9555">
        <v>345102</v>
      </c>
      <c r="C9555">
        <v>5480</v>
      </c>
      <c r="D9555" t="str">
        <f>VLOOKUP(C9555,'Schedule 3'!A:M,13,FALSE)</f>
        <v>Operational/Non-Service Expenses</v>
      </c>
      <c r="E9555">
        <v>743.05</v>
      </c>
      <c r="F9555" s="1">
        <v>43099</v>
      </c>
      <c r="G9555" t="s">
        <v>462</v>
      </c>
      <c r="H9555" t="s">
        <v>876</v>
      </c>
      <c r="K9555">
        <v>925439</v>
      </c>
      <c r="L9555">
        <v>290274</v>
      </c>
      <c r="Q9555" t="s">
        <v>1264</v>
      </c>
      <c r="U9555">
        <v>12</v>
      </c>
      <c r="V9555">
        <v>17</v>
      </c>
      <c r="X9555">
        <v>3006413</v>
      </c>
      <c r="Y9555" t="s">
        <v>65</v>
      </c>
      <c r="Z9555">
        <v>345</v>
      </c>
      <c r="AA9555" t="s">
        <v>755</v>
      </c>
      <c r="AB9555" t="s">
        <v>21</v>
      </c>
      <c r="AC9555">
        <v>1</v>
      </c>
    </row>
    <row r="9556" spans="1:29" x14ac:dyDescent="0.25">
      <c r="A9556">
        <v>345</v>
      </c>
      <c r="B9556">
        <v>345102</v>
      </c>
      <c r="C9556">
        <v>5490</v>
      </c>
      <c r="D9556" t="str">
        <f>VLOOKUP(C9556,'Schedule 3'!A:M,13,FALSE)</f>
        <v>Operational/Non-Service Expenses</v>
      </c>
      <c r="E9556">
        <v>488.75</v>
      </c>
      <c r="F9556" s="1">
        <v>43099</v>
      </c>
      <c r="G9556" t="s">
        <v>462</v>
      </c>
      <c r="H9556" t="s">
        <v>876</v>
      </c>
      <c r="K9556">
        <v>925439</v>
      </c>
      <c r="L9556">
        <v>290274</v>
      </c>
      <c r="Q9556" t="s">
        <v>1264</v>
      </c>
      <c r="U9556">
        <v>12</v>
      </c>
      <c r="V9556">
        <v>17</v>
      </c>
      <c r="X9556">
        <v>3006413</v>
      </c>
      <c r="Y9556" t="s">
        <v>65</v>
      </c>
      <c r="Z9556">
        <v>345</v>
      </c>
      <c r="AA9556" t="s">
        <v>755</v>
      </c>
      <c r="AB9556" t="s">
        <v>21</v>
      </c>
      <c r="AC9556">
        <v>2</v>
      </c>
    </row>
    <row r="9557" spans="1:29" x14ac:dyDescent="0.25">
      <c r="A9557">
        <v>345</v>
      </c>
      <c r="B9557">
        <v>345102</v>
      </c>
      <c r="C9557">
        <v>6310</v>
      </c>
      <c r="D9557" t="str">
        <f>VLOOKUP(C9557,'Schedule 3'!A:M,13,FALSE)</f>
        <v>Operational/Non-Service Expenses</v>
      </c>
      <c r="E9557">
        <v>18.89</v>
      </c>
      <c r="F9557" s="1">
        <v>43099</v>
      </c>
      <c r="G9557" t="s">
        <v>462</v>
      </c>
      <c r="H9557" t="s">
        <v>1000</v>
      </c>
      <c r="K9557">
        <v>925440</v>
      </c>
      <c r="L9557">
        <v>290274</v>
      </c>
      <c r="Q9557" t="s">
        <v>1264</v>
      </c>
      <c r="U9557">
        <v>12</v>
      </c>
      <c r="V9557">
        <v>17</v>
      </c>
      <c r="X9557">
        <v>3006695</v>
      </c>
      <c r="Y9557" t="s">
        <v>65</v>
      </c>
      <c r="Z9557">
        <v>345</v>
      </c>
      <c r="AA9557" t="s">
        <v>755</v>
      </c>
      <c r="AB9557" t="s">
        <v>21</v>
      </c>
      <c r="AC9557">
        <v>1</v>
      </c>
    </row>
    <row r="9558" spans="1:29" x14ac:dyDescent="0.25">
      <c r="A9558">
        <v>345</v>
      </c>
      <c r="B9558">
        <v>345100</v>
      </c>
      <c r="C9558">
        <v>6025</v>
      </c>
      <c r="D9558" t="str">
        <f>VLOOKUP(C9558,'Schedule 3'!A:M,13,FALSE)</f>
        <v>Outside Service</v>
      </c>
      <c r="E9558">
        <v>906.5</v>
      </c>
      <c r="F9558" s="1">
        <v>43100</v>
      </c>
      <c r="G9558" t="s">
        <v>462</v>
      </c>
      <c r="H9558" t="s">
        <v>971</v>
      </c>
      <c r="K9558">
        <v>925677</v>
      </c>
      <c r="L9558">
        <v>290457</v>
      </c>
      <c r="Q9558" t="s">
        <v>1264</v>
      </c>
      <c r="U9558">
        <v>12</v>
      </c>
      <c r="V9558">
        <v>17</v>
      </c>
      <c r="X9558">
        <v>3056599</v>
      </c>
      <c r="Y9558" t="s">
        <v>65</v>
      </c>
      <c r="Z9558">
        <v>345</v>
      </c>
      <c r="AA9558" t="s">
        <v>755</v>
      </c>
      <c r="AB9558" t="s">
        <v>21</v>
      </c>
      <c r="AC9558">
        <v>1</v>
      </c>
    </row>
    <row r="9559" spans="1:29" x14ac:dyDescent="0.25">
      <c r="A9559">
        <v>345</v>
      </c>
      <c r="B9559">
        <v>345101</v>
      </c>
      <c r="C9559">
        <v>5895</v>
      </c>
      <c r="D9559" t="str">
        <f>VLOOKUP(C9559,'Schedule 3'!A:M,13,FALSE)</f>
        <v>Operational/Non-Service Expenses</v>
      </c>
      <c r="E9559">
        <v>14.3</v>
      </c>
      <c r="F9559" s="1">
        <v>43100</v>
      </c>
      <c r="G9559" t="s">
        <v>462</v>
      </c>
      <c r="H9559" t="s">
        <v>848</v>
      </c>
      <c r="K9559">
        <v>926169</v>
      </c>
      <c r="L9559">
        <v>290642</v>
      </c>
      <c r="Q9559" t="s">
        <v>1264</v>
      </c>
      <c r="U9559">
        <v>12</v>
      </c>
      <c r="V9559">
        <v>17</v>
      </c>
      <c r="X9559">
        <v>3049664</v>
      </c>
      <c r="Y9559" t="s">
        <v>65</v>
      </c>
      <c r="Z9559">
        <v>345</v>
      </c>
      <c r="AA9559" t="s">
        <v>755</v>
      </c>
      <c r="AB9559" t="s">
        <v>21</v>
      </c>
      <c r="AC9559">
        <v>1</v>
      </c>
    </row>
    <row r="9560" spans="1:29" x14ac:dyDescent="0.25">
      <c r="A9560">
        <v>345</v>
      </c>
      <c r="B9560">
        <v>345101</v>
      </c>
      <c r="C9560">
        <v>5860</v>
      </c>
      <c r="D9560" t="str">
        <f>VLOOKUP(C9560,'Schedule 3'!A:M,13,FALSE)</f>
        <v>Other Personnel Related Expenses</v>
      </c>
      <c r="E9560">
        <v>4.7699999999999996</v>
      </c>
      <c r="F9560" s="1">
        <v>43100</v>
      </c>
      <c r="G9560" t="s">
        <v>462</v>
      </c>
      <c r="H9560" t="s">
        <v>848</v>
      </c>
      <c r="K9560">
        <v>926169</v>
      </c>
      <c r="L9560">
        <v>290642</v>
      </c>
      <c r="Q9560" t="s">
        <v>1264</v>
      </c>
      <c r="U9560">
        <v>12</v>
      </c>
      <c r="V9560">
        <v>17</v>
      </c>
      <c r="X9560">
        <v>3049664</v>
      </c>
      <c r="Y9560" t="s">
        <v>65</v>
      </c>
      <c r="Z9560">
        <v>345</v>
      </c>
      <c r="AA9560" t="s">
        <v>755</v>
      </c>
      <c r="AB9560" t="s">
        <v>21</v>
      </c>
      <c r="AC9560">
        <v>2</v>
      </c>
    </row>
    <row r="9561" spans="1:29" x14ac:dyDescent="0.25">
      <c r="A9561">
        <v>345</v>
      </c>
      <c r="B9561">
        <v>345101</v>
      </c>
      <c r="C9561">
        <v>6285</v>
      </c>
      <c r="D9561" t="str">
        <f>VLOOKUP(C9561,'Schedule 3'!A:M,13,FALSE)</f>
        <v>Operational/Non-Service Expenses</v>
      </c>
      <c r="E9561">
        <v>3.18</v>
      </c>
      <c r="F9561" s="1">
        <v>43100</v>
      </c>
      <c r="G9561" t="s">
        <v>462</v>
      </c>
      <c r="H9561" t="s">
        <v>848</v>
      </c>
      <c r="K9561">
        <v>926169</v>
      </c>
      <c r="L9561">
        <v>290642</v>
      </c>
      <c r="Q9561" t="s">
        <v>1264</v>
      </c>
      <c r="U9561">
        <v>12</v>
      </c>
      <c r="V9561">
        <v>17</v>
      </c>
      <c r="X9561">
        <v>3049664</v>
      </c>
      <c r="Y9561" t="s">
        <v>65</v>
      </c>
      <c r="Z9561">
        <v>345</v>
      </c>
      <c r="AA9561" t="s">
        <v>755</v>
      </c>
      <c r="AB9561" t="s">
        <v>21</v>
      </c>
      <c r="AC9561">
        <v>3</v>
      </c>
    </row>
    <row r="9562" spans="1:29" x14ac:dyDescent="0.25">
      <c r="A9562">
        <v>345</v>
      </c>
      <c r="B9562">
        <v>345101</v>
      </c>
      <c r="C9562">
        <v>6185</v>
      </c>
      <c r="D9562" t="str">
        <f>VLOOKUP(C9562,'Schedule 3'!A:M,13,FALSE)</f>
        <v>Transport/Travel Expenses</v>
      </c>
      <c r="E9562">
        <v>251.34</v>
      </c>
      <c r="F9562" s="1">
        <v>43100</v>
      </c>
      <c r="G9562" t="s">
        <v>462</v>
      </c>
      <c r="H9562" t="s">
        <v>375</v>
      </c>
      <c r="K9562">
        <v>926176</v>
      </c>
      <c r="L9562">
        <v>290642</v>
      </c>
      <c r="Q9562" t="s">
        <v>1264</v>
      </c>
      <c r="U9562">
        <v>12</v>
      </c>
      <c r="V9562">
        <v>17</v>
      </c>
      <c r="X9562">
        <v>1099579</v>
      </c>
      <c r="Y9562" t="s">
        <v>65</v>
      </c>
      <c r="Z9562">
        <v>345</v>
      </c>
      <c r="AA9562" t="s">
        <v>755</v>
      </c>
      <c r="AB9562" t="s">
        <v>21</v>
      </c>
      <c r="AC9562">
        <v>1</v>
      </c>
    </row>
    <row r="9563" spans="1:29" x14ac:dyDescent="0.25">
      <c r="A9563">
        <v>345</v>
      </c>
      <c r="B9563">
        <v>345101</v>
      </c>
      <c r="C9563">
        <v>6200</v>
      </c>
      <c r="D9563" t="str">
        <f>VLOOKUP(C9563,'Schedule 3'!A:M,13,FALSE)</f>
        <v>Transport/Travel Expenses</v>
      </c>
      <c r="E9563">
        <v>69.37</v>
      </c>
      <c r="F9563" s="1">
        <v>43100</v>
      </c>
      <c r="G9563" t="s">
        <v>462</v>
      </c>
      <c r="H9563" t="s">
        <v>375</v>
      </c>
      <c r="K9563">
        <v>926176</v>
      </c>
      <c r="L9563">
        <v>290642</v>
      </c>
      <c r="Q9563" t="s">
        <v>1264</v>
      </c>
      <c r="U9563">
        <v>12</v>
      </c>
      <c r="V9563">
        <v>17</v>
      </c>
      <c r="X9563">
        <v>1099579</v>
      </c>
      <c r="Y9563" t="s">
        <v>65</v>
      </c>
      <c r="Z9563">
        <v>345</v>
      </c>
      <c r="AA9563" t="s">
        <v>755</v>
      </c>
      <c r="AB9563" t="s">
        <v>21</v>
      </c>
      <c r="AC9563">
        <v>2</v>
      </c>
    </row>
    <row r="9564" spans="1:29" x14ac:dyDescent="0.25">
      <c r="A9564">
        <v>345</v>
      </c>
      <c r="B9564">
        <v>345102</v>
      </c>
      <c r="C9564">
        <v>6290</v>
      </c>
      <c r="D9564" t="str">
        <f>VLOOKUP(C9564,'Schedule 3'!A:M,13,FALSE)</f>
        <v>Operational/Non-Service Expenses</v>
      </c>
      <c r="E9564">
        <v>157</v>
      </c>
      <c r="F9564" s="1">
        <v>43100</v>
      </c>
      <c r="G9564" t="s">
        <v>462</v>
      </c>
      <c r="H9564" t="s">
        <v>570</v>
      </c>
      <c r="K9564">
        <v>926178</v>
      </c>
      <c r="L9564">
        <v>290642</v>
      </c>
      <c r="Q9564" t="s">
        <v>1264</v>
      </c>
      <c r="U9564">
        <v>12</v>
      </c>
      <c r="V9564">
        <v>17</v>
      </c>
      <c r="X9564">
        <v>3007629</v>
      </c>
      <c r="Y9564" t="s">
        <v>65</v>
      </c>
      <c r="Z9564">
        <v>345</v>
      </c>
      <c r="AA9564" t="s">
        <v>755</v>
      </c>
      <c r="AB9564" t="s">
        <v>21</v>
      </c>
      <c r="AC9564">
        <v>1</v>
      </c>
    </row>
    <row r="9565" spans="1:29" x14ac:dyDescent="0.25">
      <c r="A9565">
        <v>345</v>
      </c>
      <c r="B9565">
        <v>345102</v>
      </c>
      <c r="C9565">
        <v>5490</v>
      </c>
      <c r="D9565" t="str">
        <f>VLOOKUP(C9565,'Schedule 3'!A:M,13,FALSE)</f>
        <v>Operational/Non-Service Expenses</v>
      </c>
      <c r="E9565">
        <v>605</v>
      </c>
      <c r="F9565" s="1">
        <v>43100</v>
      </c>
      <c r="G9565" t="s">
        <v>462</v>
      </c>
      <c r="H9565" t="s">
        <v>876</v>
      </c>
      <c r="K9565">
        <v>926182</v>
      </c>
      <c r="L9565">
        <v>290642</v>
      </c>
      <c r="Q9565" t="s">
        <v>1264</v>
      </c>
      <c r="U9565">
        <v>12</v>
      </c>
      <c r="V9565">
        <v>17</v>
      </c>
      <c r="X9565">
        <v>3006413</v>
      </c>
      <c r="Y9565" t="s">
        <v>65</v>
      </c>
      <c r="Z9565">
        <v>345</v>
      </c>
      <c r="AA9565" t="s">
        <v>755</v>
      </c>
      <c r="AB9565" t="s">
        <v>21</v>
      </c>
      <c r="AC9565">
        <v>1</v>
      </c>
    </row>
    <row r="9566" spans="1:29" x14ac:dyDescent="0.25">
      <c r="A9566">
        <v>345</v>
      </c>
      <c r="B9566">
        <v>345103</v>
      </c>
      <c r="C9566">
        <v>5490</v>
      </c>
      <c r="D9566" t="str">
        <f>VLOOKUP(C9566,'Schedule 3'!A:M,13,FALSE)</f>
        <v>Operational/Non-Service Expenses</v>
      </c>
      <c r="E9566">
        <v>1483.41</v>
      </c>
      <c r="F9566" s="1">
        <v>43100</v>
      </c>
      <c r="G9566" t="s">
        <v>462</v>
      </c>
      <c r="H9566" t="s">
        <v>1026</v>
      </c>
      <c r="K9566">
        <v>926217</v>
      </c>
      <c r="L9566">
        <v>290652</v>
      </c>
      <c r="Q9566" t="s">
        <v>1264</v>
      </c>
      <c r="U9566">
        <v>12</v>
      </c>
      <c r="V9566">
        <v>17</v>
      </c>
      <c r="X9566">
        <v>3023205</v>
      </c>
      <c r="Y9566" t="s">
        <v>65</v>
      </c>
      <c r="Z9566">
        <v>345</v>
      </c>
      <c r="AA9566" t="s">
        <v>755</v>
      </c>
      <c r="AB9566" t="s">
        <v>21</v>
      </c>
      <c r="AC9566">
        <v>1</v>
      </c>
    </row>
    <row r="9567" spans="1:29" x14ac:dyDescent="0.25">
      <c r="A9567">
        <v>345</v>
      </c>
      <c r="B9567">
        <v>345101</v>
      </c>
      <c r="C9567">
        <v>6050</v>
      </c>
      <c r="D9567" t="str">
        <f>VLOOKUP(C9567,'Schedule 3'!A:M,13,FALSE)</f>
        <v>Outside Service</v>
      </c>
      <c r="E9567">
        <v>606</v>
      </c>
      <c r="F9567" s="1">
        <v>43100</v>
      </c>
      <c r="G9567" t="s">
        <v>462</v>
      </c>
      <c r="H9567" t="s">
        <v>914</v>
      </c>
      <c r="K9567">
        <v>926218</v>
      </c>
      <c r="L9567">
        <v>290647</v>
      </c>
      <c r="Q9567" t="s">
        <v>1264</v>
      </c>
      <c r="U9567">
        <v>12</v>
      </c>
      <c r="V9567">
        <v>17</v>
      </c>
      <c r="X9567">
        <v>3019839</v>
      </c>
      <c r="Y9567" t="s">
        <v>65</v>
      </c>
      <c r="Z9567">
        <v>345</v>
      </c>
      <c r="AA9567" t="s">
        <v>755</v>
      </c>
      <c r="AB9567" t="s">
        <v>21</v>
      </c>
      <c r="AC9567">
        <v>1</v>
      </c>
    </row>
    <row r="9568" spans="1:29" x14ac:dyDescent="0.25">
      <c r="A9568">
        <v>345</v>
      </c>
      <c r="B9568">
        <v>345102</v>
      </c>
      <c r="C9568">
        <v>5895</v>
      </c>
      <c r="D9568" t="str">
        <f>VLOOKUP(C9568,'Schedule 3'!A:M,13,FALSE)</f>
        <v>Operational/Non-Service Expenses</v>
      </c>
      <c r="E9568">
        <v>22.59</v>
      </c>
      <c r="F9568" s="1">
        <v>43100</v>
      </c>
      <c r="G9568" t="s">
        <v>462</v>
      </c>
      <c r="H9568" t="s">
        <v>850</v>
      </c>
      <c r="K9568">
        <v>926219</v>
      </c>
      <c r="L9568">
        <v>290652</v>
      </c>
      <c r="Q9568" t="s">
        <v>1264</v>
      </c>
      <c r="U9568">
        <v>12</v>
      </c>
      <c r="V9568">
        <v>17</v>
      </c>
      <c r="X9568">
        <v>3000067</v>
      </c>
      <c r="Y9568" t="s">
        <v>65</v>
      </c>
      <c r="Z9568">
        <v>345</v>
      </c>
      <c r="AA9568" t="s">
        <v>755</v>
      </c>
      <c r="AB9568" t="s">
        <v>21</v>
      </c>
      <c r="AC9568">
        <v>1</v>
      </c>
    </row>
    <row r="9569" spans="1:29" x14ac:dyDescent="0.25">
      <c r="A9569">
        <v>345</v>
      </c>
      <c r="B9569">
        <v>345102</v>
      </c>
      <c r="C9569">
        <v>5490</v>
      </c>
      <c r="D9569" t="str">
        <f>VLOOKUP(C9569,'Schedule 3'!A:M,13,FALSE)</f>
        <v>Operational/Non-Service Expenses</v>
      </c>
      <c r="E9569">
        <v>26.77</v>
      </c>
      <c r="F9569" s="1">
        <v>43100</v>
      </c>
      <c r="G9569" t="s">
        <v>462</v>
      </c>
      <c r="H9569" t="s">
        <v>878</v>
      </c>
      <c r="K9569">
        <v>926228</v>
      </c>
      <c r="L9569">
        <v>290652</v>
      </c>
      <c r="Q9569" t="s">
        <v>1264</v>
      </c>
      <c r="U9569">
        <v>12</v>
      </c>
      <c r="V9569">
        <v>17</v>
      </c>
      <c r="X9569">
        <v>3000092</v>
      </c>
      <c r="Y9569" t="s">
        <v>65</v>
      </c>
      <c r="Z9569">
        <v>345</v>
      </c>
      <c r="AA9569" t="s">
        <v>755</v>
      </c>
      <c r="AB9569" t="s">
        <v>21</v>
      </c>
      <c r="AC9569">
        <v>1</v>
      </c>
    </row>
    <row r="9570" spans="1:29" x14ac:dyDescent="0.25">
      <c r="A9570">
        <v>345</v>
      </c>
      <c r="B9570">
        <v>345102</v>
      </c>
      <c r="C9570">
        <v>5895</v>
      </c>
      <c r="D9570" t="str">
        <f>VLOOKUP(C9570,'Schedule 3'!A:M,13,FALSE)</f>
        <v>Operational/Non-Service Expenses</v>
      </c>
      <c r="E9570">
        <v>7.92</v>
      </c>
      <c r="F9570" s="1">
        <v>43100</v>
      </c>
      <c r="G9570" t="s">
        <v>462</v>
      </c>
      <c r="H9570" t="s">
        <v>867</v>
      </c>
      <c r="K9570">
        <v>926723</v>
      </c>
      <c r="L9570">
        <v>290771</v>
      </c>
      <c r="Q9570" t="s">
        <v>1264</v>
      </c>
      <c r="U9570">
        <v>12</v>
      </c>
      <c r="V9570">
        <v>17</v>
      </c>
      <c r="X9570">
        <v>3029848</v>
      </c>
      <c r="Y9570" t="s">
        <v>65</v>
      </c>
      <c r="Z9570">
        <v>345</v>
      </c>
      <c r="AA9570" t="s">
        <v>755</v>
      </c>
      <c r="AB9570" t="s">
        <v>21</v>
      </c>
      <c r="AC9570">
        <v>1</v>
      </c>
    </row>
    <row r="9571" spans="1:29" x14ac:dyDescent="0.25">
      <c r="A9571">
        <v>345</v>
      </c>
      <c r="B9571">
        <v>345102</v>
      </c>
      <c r="C9571">
        <v>5895</v>
      </c>
      <c r="D9571" t="str">
        <f>VLOOKUP(C9571,'Schedule 3'!A:M,13,FALSE)</f>
        <v>Operational/Non-Service Expenses</v>
      </c>
      <c r="E9571">
        <v>1.19</v>
      </c>
      <c r="F9571" s="1">
        <v>43100</v>
      </c>
      <c r="G9571" t="s">
        <v>462</v>
      </c>
      <c r="H9571" t="s">
        <v>867</v>
      </c>
      <c r="K9571">
        <v>926723</v>
      </c>
      <c r="L9571">
        <v>290771</v>
      </c>
      <c r="Q9571" t="s">
        <v>1264</v>
      </c>
      <c r="U9571">
        <v>12</v>
      </c>
      <c r="V9571">
        <v>17</v>
      </c>
      <c r="X9571">
        <v>3029848</v>
      </c>
      <c r="Y9571" t="s">
        <v>65</v>
      </c>
      <c r="Z9571">
        <v>345</v>
      </c>
      <c r="AA9571" t="s">
        <v>755</v>
      </c>
      <c r="AB9571" t="s">
        <v>21</v>
      </c>
      <c r="AC9571">
        <v>2</v>
      </c>
    </row>
    <row r="9572" spans="1:29" x14ac:dyDescent="0.25">
      <c r="A9572">
        <v>345</v>
      </c>
      <c r="B9572">
        <v>345102</v>
      </c>
      <c r="C9572">
        <v>5965</v>
      </c>
      <c r="D9572" t="str">
        <f>VLOOKUP(C9572,'Schedule 3'!A:M,13,FALSE)</f>
        <v>Other Personnel Related Expenses</v>
      </c>
      <c r="E9572">
        <v>36.58</v>
      </c>
      <c r="F9572" s="1">
        <v>43100</v>
      </c>
      <c r="G9572" t="s">
        <v>462</v>
      </c>
      <c r="H9572" t="s">
        <v>867</v>
      </c>
      <c r="K9572">
        <v>926723</v>
      </c>
      <c r="L9572">
        <v>290771</v>
      </c>
      <c r="Q9572" t="s">
        <v>1264</v>
      </c>
      <c r="U9572">
        <v>12</v>
      </c>
      <c r="V9572">
        <v>17</v>
      </c>
      <c r="X9572">
        <v>3029848</v>
      </c>
      <c r="Y9572" t="s">
        <v>65</v>
      </c>
      <c r="Z9572">
        <v>345</v>
      </c>
      <c r="AA9572" t="s">
        <v>755</v>
      </c>
      <c r="AB9572" t="s">
        <v>21</v>
      </c>
      <c r="AC9572">
        <v>3</v>
      </c>
    </row>
    <row r="9573" spans="1:29" x14ac:dyDescent="0.25">
      <c r="A9573">
        <v>345</v>
      </c>
      <c r="B9573">
        <v>345102</v>
      </c>
      <c r="C9573">
        <v>6310</v>
      </c>
      <c r="D9573" t="str">
        <f>VLOOKUP(C9573,'Schedule 3'!A:M,13,FALSE)</f>
        <v>Operational/Non-Service Expenses</v>
      </c>
      <c r="E9573">
        <v>75</v>
      </c>
      <c r="F9573" s="1">
        <v>43100</v>
      </c>
      <c r="G9573" t="s">
        <v>462</v>
      </c>
      <c r="H9573" t="s">
        <v>867</v>
      </c>
      <c r="K9573">
        <v>926723</v>
      </c>
      <c r="L9573">
        <v>290771</v>
      </c>
      <c r="Q9573" t="s">
        <v>1264</v>
      </c>
      <c r="U9573">
        <v>12</v>
      </c>
      <c r="V9573">
        <v>17</v>
      </c>
      <c r="X9573">
        <v>3029848</v>
      </c>
      <c r="Y9573" t="s">
        <v>65</v>
      </c>
      <c r="Z9573">
        <v>345</v>
      </c>
      <c r="AA9573" t="s">
        <v>755</v>
      </c>
      <c r="AB9573" t="s">
        <v>21</v>
      </c>
      <c r="AC9573">
        <v>4</v>
      </c>
    </row>
    <row r="9574" spans="1:29" x14ac:dyDescent="0.25">
      <c r="A9574">
        <v>345</v>
      </c>
      <c r="B9574">
        <v>345102</v>
      </c>
      <c r="C9574">
        <v>6165</v>
      </c>
      <c r="D9574" t="str">
        <f>VLOOKUP(C9574,'Schedule 3'!A:M,13,FALSE)</f>
        <v>Salaries and Wages</v>
      </c>
      <c r="E9574">
        <v>-114.21</v>
      </c>
      <c r="F9574" s="1">
        <v>42738</v>
      </c>
      <c r="G9574" t="s">
        <v>462</v>
      </c>
      <c r="H9574" t="s">
        <v>374</v>
      </c>
      <c r="I9574" t="s">
        <v>1415</v>
      </c>
      <c r="K9574">
        <v>1737</v>
      </c>
      <c r="L9574">
        <v>256654</v>
      </c>
      <c r="Q9574" t="s">
        <v>86</v>
      </c>
      <c r="U9574">
        <v>1</v>
      </c>
      <c r="V9574">
        <v>17</v>
      </c>
      <c r="X9574">
        <v>1098942</v>
      </c>
      <c r="Y9574" t="s">
        <v>65</v>
      </c>
      <c r="Z9574">
        <v>110</v>
      </c>
      <c r="AA9574" t="s">
        <v>21</v>
      </c>
      <c r="AB9574" t="s">
        <v>21</v>
      </c>
      <c r="AC9574">
        <v>492</v>
      </c>
    </row>
    <row r="9575" spans="1:29" x14ac:dyDescent="0.25">
      <c r="A9575">
        <v>345</v>
      </c>
      <c r="B9575">
        <v>345102</v>
      </c>
      <c r="C9575">
        <v>6165</v>
      </c>
      <c r="D9575" t="str">
        <f>VLOOKUP(C9575,'Schedule 3'!A:M,13,FALSE)</f>
        <v>Salaries and Wages</v>
      </c>
      <c r="E9575">
        <v>-114.21</v>
      </c>
      <c r="F9575" s="1">
        <v>42738</v>
      </c>
      <c r="G9575" t="s">
        <v>462</v>
      </c>
      <c r="H9575" t="s">
        <v>385</v>
      </c>
      <c r="I9575" t="s">
        <v>1416</v>
      </c>
      <c r="K9575">
        <v>1737</v>
      </c>
      <c r="L9575">
        <v>256654</v>
      </c>
      <c r="Q9575" t="s">
        <v>86</v>
      </c>
      <c r="U9575">
        <v>1</v>
      </c>
      <c r="V9575">
        <v>17</v>
      </c>
      <c r="X9575">
        <v>1098822</v>
      </c>
      <c r="Y9575" t="s">
        <v>65</v>
      </c>
      <c r="Z9575">
        <v>110</v>
      </c>
      <c r="AA9575" t="s">
        <v>21</v>
      </c>
      <c r="AB9575" t="s">
        <v>21</v>
      </c>
      <c r="AC9575">
        <v>493</v>
      </c>
    </row>
    <row r="9576" spans="1:29" x14ac:dyDescent="0.25">
      <c r="A9576">
        <v>345</v>
      </c>
      <c r="B9576">
        <v>345102</v>
      </c>
      <c r="C9576">
        <v>6165</v>
      </c>
      <c r="D9576" t="str">
        <f>VLOOKUP(C9576,'Schedule 3'!A:M,13,FALSE)</f>
        <v>Salaries and Wages</v>
      </c>
      <c r="E9576">
        <v>-114.21</v>
      </c>
      <c r="F9576" s="1">
        <v>42738</v>
      </c>
      <c r="G9576" t="s">
        <v>462</v>
      </c>
      <c r="H9576" t="s">
        <v>382</v>
      </c>
      <c r="I9576" t="s">
        <v>1417</v>
      </c>
      <c r="K9576">
        <v>1737</v>
      </c>
      <c r="L9576">
        <v>256654</v>
      </c>
      <c r="Q9576" t="s">
        <v>86</v>
      </c>
      <c r="U9576">
        <v>1</v>
      </c>
      <c r="V9576">
        <v>17</v>
      </c>
      <c r="X9576">
        <v>1001142</v>
      </c>
      <c r="Y9576" t="s">
        <v>65</v>
      </c>
      <c r="Z9576">
        <v>110</v>
      </c>
      <c r="AA9576" t="s">
        <v>21</v>
      </c>
      <c r="AB9576" t="s">
        <v>21</v>
      </c>
      <c r="AC9576">
        <v>494</v>
      </c>
    </row>
    <row r="9577" spans="1:29" x14ac:dyDescent="0.25">
      <c r="A9577">
        <v>345</v>
      </c>
      <c r="B9577">
        <v>345102</v>
      </c>
      <c r="C9577">
        <v>6165</v>
      </c>
      <c r="D9577" t="str">
        <f>VLOOKUP(C9577,'Schedule 3'!A:M,13,FALSE)</f>
        <v>Salaries and Wages</v>
      </c>
      <c r="E9577">
        <v>-40.42</v>
      </c>
      <c r="F9577" s="1">
        <v>42738</v>
      </c>
      <c r="G9577" t="s">
        <v>462</v>
      </c>
      <c r="H9577" t="s">
        <v>375</v>
      </c>
      <c r="I9577" t="s">
        <v>1418</v>
      </c>
      <c r="K9577">
        <v>1737</v>
      </c>
      <c r="L9577">
        <v>256654</v>
      </c>
      <c r="Q9577" t="s">
        <v>86</v>
      </c>
      <c r="U9577">
        <v>1</v>
      </c>
      <c r="V9577">
        <v>17</v>
      </c>
      <c r="X9577">
        <v>1099579</v>
      </c>
      <c r="Y9577" t="s">
        <v>65</v>
      </c>
      <c r="Z9577">
        <v>110</v>
      </c>
      <c r="AA9577" t="s">
        <v>21</v>
      </c>
      <c r="AB9577" t="s">
        <v>21</v>
      </c>
      <c r="AC9577">
        <v>495</v>
      </c>
    </row>
    <row r="9578" spans="1:29" x14ac:dyDescent="0.25">
      <c r="A9578">
        <v>345</v>
      </c>
      <c r="B9578">
        <v>345102</v>
      </c>
      <c r="C9578">
        <v>6165</v>
      </c>
      <c r="D9578" t="str">
        <f>VLOOKUP(C9578,'Schedule 3'!A:M,13,FALSE)</f>
        <v>Salaries and Wages</v>
      </c>
      <c r="E9578">
        <v>-40.42</v>
      </c>
      <c r="F9578" s="1">
        <v>42738</v>
      </c>
      <c r="G9578" t="s">
        <v>462</v>
      </c>
      <c r="H9578" t="s">
        <v>375</v>
      </c>
      <c r="I9578" t="s">
        <v>1418</v>
      </c>
      <c r="K9578">
        <v>1737</v>
      </c>
      <c r="L9578">
        <v>256654</v>
      </c>
      <c r="Q9578" t="s">
        <v>86</v>
      </c>
      <c r="U9578">
        <v>1</v>
      </c>
      <c r="V9578">
        <v>17</v>
      </c>
      <c r="X9578">
        <v>1099579</v>
      </c>
      <c r="Y9578" t="s">
        <v>65</v>
      </c>
      <c r="Z9578">
        <v>110</v>
      </c>
      <c r="AA9578" t="s">
        <v>21</v>
      </c>
      <c r="AB9578" t="s">
        <v>21</v>
      </c>
      <c r="AC9578">
        <v>496</v>
      </c>
    </row>
    <row r="9579" spans="1:29" x14ac:dyDescent="0.25">
      <c r="A9579">
        <v>345</v>
      </c>
      <c r="B9579">
        <v>345101</v>
      </c>
      <c r="C9579">
        <v>6165</v>
      </c>
      <c r="D9579" t="str">
        <f>VLOOKUP(C9579,'Schedule 3'!A:M,13,FALSE)</f>
        <v>Salaries and Wages</v>
      </c>
      <c r="E9579">
        <v>-152.28</v>
      </c>
      <c r="F9579" s="1">
        <v>42750</v>
      </c>
      <c r="G9579" t="s">
        <v>462</v>
      </c>
      <c r="H9579" t="s">
        <v>89</v>
      </c>
      <c r="I9579" t="s">
        <v>1419</v>
      </c>
      <c r="K9579">
        <v>1740</v>
      </c>
      <c r="L9579">
        <v>257174</v>
      </c>
      <c r="Q9579" t="s">
        <v>86</v>
      </c>
      <c r="U9579">
        <v>1</v>
      </c>
      <c r="V9579">
        <v>17</v>
      </c>
      <c r="X9579">
        <v>1099720</v>
      </c>
      <c r="Y9579" t="s">
        <v>65</v>
      </c>
      <c r="Z9579">
        <v>102</v>
      </c>
      <c r="AA9579" t="s">
        <v>21</v>
      </c>
      <c r="AB9579" t="s">
        <v>21</v>
      </c>
      <c r="AC9579">
        <v>468</v>
      </c>
    </row>
    <row r="9580" spans="1:29" x14ac:dyDescent="0.25">
      <c r="A9580">
        <v>345</v>
      </c>
      <c r="B9580">
        <v>345101</v>
      </c>
      <c r="C9580">
        <v>6165</v>
      </c>
      <c r="D9580" t="str">
        <f>VLOOKUP(C9580,'Schedule 3'!A:M,13,FALSE)</f>
        <v>Salaries and Wages</v>
      </c>
      <c r="E9580">
        <v>-152.28</v>
      </c>
      <c r="F9580" s="1">
        <v>42750</v>
      </c>
      <c r="G9580" t="s">
        <v>462</v>
      </c>
      <c r="H9580" t="s">
        <v>89</v>
      </c>
      <c r="I9580" t="s">
        <v>1419</v>
      </c>
      <c r="K9580">
        <v>1740</v>
      </c>
      <c r="L9580">
        <v>257174</v>
      </c>
      <c r="Q9580" t="s">
        <v>86</v>
      </c>
      <c r="U9580">
        <v>1</v>
      </c>
      <c r="V9580">
        <v>17</v>
      </c>
      <c r="X9580">
        <v>1099720</v>
      </c>
      <c r="Y9580" t="s">
        <v>65</v>
      </c>
      <c r="Z9580">
        <v>102</v>
      </c>
      <c r="AA9580" t="s">
        <v>21</v>
      </c>
      <c r="AB9580" t="s">
        <v>21</v>
      </c>
      <c r="AC9580">
        <v>469</v>
      </c>
    </row>
    <row r="9581" spans="1:29" x14ac:dyDescent="0.25">
      <c r="A9581">
        <v>345</v>
      </c>
      <c r="B9581">
        <v>345102</v>
      </c>
      <c r="C9581">
        <v>6165</v>
      </c>
      <c r="D9581" t="str">
        <f>VLOOKUP(C9581,'Schedule 3'!A:M,13,FALSE)</f>
        <v>Salaries and Wages</v>
      </c>
      <c r="E9581">
        <v>-152.28</v>
      </c>
      <c r="F9581" s="1">
        <v>42750</v>
      </c>
      <c r="G9581" t="s">
        <v>462</v>
      </c>
      <c r="H9581" t="s">
        <v>89</v>
      </c>
      <c r="I9581" t="s">
        <v>1420</v>
      </c>
      <c r="K9581">
        <v>1740</v>
      </c>
      <c r="L9581">
        <v>257174</v>
      </c>
      <c r="Q9581" t="s">
        <v>86</v>
      </c>
      <c r="U9581">
        <v>1</v>
      </c>
      <c r="V9581">
        <v>17</v>
      </c>
      <c r="X9581">
        <v>1099720</v>
      </c>
      <c r="Y9581" t="s">
        <v>65</v>
      </c>
      <c r="Z9581">
        <v>102</v>
      </c>
      <c r="AA9581" t="s">
        <v>21</v>
      </c>
      <c r="AB9581" t="s">
        <v>21</v>
      </c>
      <c r="AC9581">
        <v>470</v>
      </c>
    </row>
    <row r="9582" spans="1:29" x14ac:dyDescent="0.25">
      <c r="A9582">
        <v>345</v>
      </c>
      <c r="B9582">
        <v>345102</v>
      </c>
      <c r="C9582">
        <v>6165</v>
      </c>
      <c r="D9582" t="str">
        <f>VLOOKUP(C9582,'Schedule 3'!A:M,13,FALSE)</f>
        <v>Salaries and Wages</v>
      </c>
      <c r="E9582">
        <v>-152.28</v>
      </c>
      <c r="F9582" s="1">
        <v>42750</v>
      </c>
      <c r="G9582" t="s">
        <v>462</v>
      </c>
      <c r="H9582" t="s">
        <v>89</v>
      </c>
      <c r="I9582" t="s">
        <v>1420</v>
      </c>
      <c r="K9582">
        <v>1740</v>
      </c>
      <c r="L9582">
        <v>257174</v>
      </c>
      <c r="Q9582" t="s">
        <v>86</v>
      </c>
      <c r="U9582">
        <v>1</v>
      </c>
      <c r="V9582">
        <v>17</v>
      </c>
      <c r="X9582">
        <v>1099720</v>
      </c>
      <c r="Y9582" t="s">
        <v>65</v>
      </c>
      <c r="Z9582">
        <v>102</v>
      </c>
      <c r="AA9582" t="s">
        <v>21</v>
      </c>
      <c r="AB9582" t="s">
        <v>21</v>
      </c>
      <c r="AC9582">
        <v>471</v>
      </c>
    </row>
    <row r="9583" spans="1:29" x14ac:dyDescent="0.25">
      <c r="A9583">
        <v>345</v>
      </c>
      <c r="B9583">
        <v>345102</v>
      </c>
      <c r="C9583">
        <v>6165</v>
      </c>
      <c r="D9583" t="str">
        <f>VLOOKUP(C9583,'Schedule 3'!A:M,13,FALSE)</f>
        <v>Salaries and Wages</v>
      </c>
      <c r="E9583">
        <v>-152.28</v>
      </c>
      <c r="F9583" s="1">
        <v>42750</v>
      </c>
      <c r="G9583" t="s">
        <v>462</v>
      </c>
      <c r="H9583" t="s">
        <v>89</v>
      </c>
      <c r="I9583" t="s">
        <v>1421</v>
      </c>
      <c r="K9583">
        <v>1740</v>
      </c>
      <c r="L9583">
        <v>257174</v>
      </c>
      <c r="Q9583" t="s">
        <v>86</v>
      </c>
      <c r="U9583">
        <v>1</v>
      </c>
      <c r="V9583">
        <v>17</v>
      </c>
      <c r="X9583">
        <v>1099720</v>
      </c>
      <c r="Y9583" t="s">
        <v>65</v>
      </c>
      <c r="Z9583">
        <v>102</v>
      </c>
      <c r="AA9583" t="s">
        <v>21</v>
      </c>
      <c r="AB9583" t="s">
        <v>21</v>
      </c>
      <c r="AC9583">
        <v>472</v>
      </c>
    </row>
    <row r="9584" spans="1:29" x14ac:dyDescent="0.25">
      <c r="A9584">
        <v>345</v>
      </c>
      <c r="B9584">
        <v>345102</v>
      </c>
      <c r="C9584">
        <v>6165</v>
      </c>
      <c r="D9584" t="str">
        <f>VLOOKUP(C9584,'Schedule 3'!A:M,13,FALSE)</f>
        <v>Salaries and Wages</v>
      </c>
      <c r="E9584">
        <v>-80.84</v>
      </c>
      <c r="F9584" s="1">
        <v>42752</v>
      </c>
      <c r="G9584" t="s">
        <v>462</v>
      </c>
      <c r="H9584" t="s">
        <v>375</v>
      </c>
      <c r="I9584" t="s">
        <v>1422</v>
      </c>
      <c r="K9584">
        <v>1743</v>
      </c>
      <c r="L9584">
        <v>257494</v>
      </c>
      <c r="Q9584" t="s">
        <v>86</v>
      </c>
      <c r="U9584">
        <v>1</v>
      </c>
      <c r="V9584">
        <v>17</v>
      </c>
      <c r="X9584">
        <v>1099579</v>
      </c>
      <c r="Y9584" t="s">
        <v>65</v>
      </c>
      <c r="Z9584">
        <v>105</v>
      </c>
      <c r="AA9584" t="s">
        <v>21</v>
      </c>
      <c r="AB9584" t="s">
        <v>21</v>
      </c>
      <c r="AC9584">
        <v>971</v>
      </c>
    </row>
    <row r="9585" spans="1:29" x14ac:dyDescent="0.25">
      <c r="A9585">
        <v>345</v>
      </c>
      <c r="B9585">
        <v>345102</v>
      </c>
      <c r="C9585">
        <v>6165</v>
      </c>
      <c r="D9585" t="str">
        <f>VLOOKUP(C9585,'Schedule 3'!A:M,13,FALSE)</f>
        <v>Salaries and Wages</v>
      </c>
      <c r="E9585">
        <v>-121.26</v>
      </c>
      <c r="F9585" s="1">
        <v>42752</v>
      </c>
      <c r="G9585" t="s">
        <v>462</v>
      </c>
      <c r="H9585" t="s">
        <v>375</v>
      </c>
      <c r="I9585" t="s">
        <v>1423</v>
      </c>
      <c r="K9585">
        <v>1743</v>
      </c>
      <c r="L9585">
        <v>257494</v>
      </c>
      <c r="Q9585" t="s">
        <v>86</v>
      </c>
      <c r="U9585">
        <v>1</v>
      </c>
      <c r="V9585">
        <v>17</v>
      </c>
      <c r="X9585">
        <v>1099579</v>
      </c>
      <c r="Y9585" t="s">
        <v>65</v>
      </c>
      <c r="Z9585">
        <v>105</v>
      </c>
      <c r="AA9585" t="s">
        <v>21</v>
      </c>
      <c r="AB9585" t="s">
        <v>21</v>
      </c>
      <c r="AC9585">
        <v>972</v>
      </c>
    </row>
    <row r="9586" spans="1:29" x14ac:dyDescent="0.25">
      <c r="A9586">
        <v>345</v>
      </c>
      <c r="B9586">
        <v>345102</v>
      </c>
      <c r="C9586">
        <v>6165</v>
      </c>
      <c r="D9586" t="str">
        <f>VLOOKUP(C9586,'Schedule 3'!A:M,13,FALSE)</f>
        <v>Salaries and Wages</v>
      </c>
      <c r="E9586">
        <v>-40.42</v>
      </c>
      <c r="F9586" s="1">
        <v>42752</v>
      </c>
      <c r="G9586" t="s">
        <v>462</v>
      </c>
      <c r="H9586" t="s">
        <v>375</v>
      </c>
      <c r="I9586" t="s">
        <v>1423</v>
      </c>
      <c r="K9586">
        <v>1743</v>
      </c>
      <c r="L9586">
        <v>257494</v>
      </c>
      <c r="Q9586" t="s">
        <v>86</v>
      </c>
      <c r="U9586">
        <v>1</v>
      </c>
      <c r="V9586">
        <v>17</v>
      </c>
      <c r="X9586">
        <v>1099579</v>
      </c>
      <c r="Y9586" t="s">
        <v>65</v>
      </c>
      <c r="Z9586">
        <v>105</v>
      </c>
      <c r="AA9586" t="s">
        <v>21</v>
      </c>
      <c r="AB9586" t="s">
        <v>21</v>
      </c>
      <c r="AC9586">
        <v>973</v>
      </c>
    </row>
    <row r="9587" spans="1:29" x14ac:dyDescent="0.25">
      <c r="A9587">
        <v>345</v>
      </c>
      <c r="B9587">
        <v>345102</v>
      </c>
      <c r="C9587">
        <v>6165</v>
      </c>
      <c r="D9587" t="str">
        <f>VLOOKUP(C9587,'Schedule 3'!A:M,13,FALSE)</f>
        <v>Salaries and Wages</v>
      </c>
      <c r="E9587">
        <v>-525.46</v>
      </c>
      <c r="F9587" s="1">
        <v>42752</v>
      </c>
      <c r="G9587" t="s">
        <v>462</v>
      </c>
      <c r="H9587" t="s">
        <v>375</v>
      </c>
      <c r="I9587" t="s">
        <v>1424</v>
      </c>
      <c r="K9587">
        <v>1743</v>
      </c>
      <c r="L9587">
        <v>257494</v>
      </c>
      <c r="Q9587" t="s">
        <v>86</v>
      </c>
      <c r="U9587">
        <v>1</v>
      </c>
      <c r="V9587">
        <v>17</v>
      </c>
      <c r="X9587">
        <v>1099579</v>
      </c>
      <c r="Y9587" t="s">
        <v>65</v>
      </c>
      <c r="Z9587">
        <v>105</v>
      </c>
      <c r="AA9587" t="s">
        <v>21</v>
      </c>
      <c r="AB9587" t="s">
        <v>21</v>
      </c>
      <c r="AC9587">
        <v>974</v>
      </c>
    </row>
    <row r="9588" spans="1:29" x14ac:dyDescent="0.25">
      <c r="A9588">
        <v>345</v>
      </c>
      <c r="B9588">
        <v>345102</v>
      </c>
      <c r="C9588">
        <v>6165</v>
      </c>
      <c r="D9588" t="str">
        <f>VLOOKUP(C9588,'Schedule 3'!A:M,13,FALSE)</f>
        <v>Salaries and Wages</v>
      </c>
      <c r="E9588">
        <v>-40.42</v>
      </c>
      <c r="F9588" s="1">
        <v>42752</v>
      </c>
      <c r="G9588" t="s">
        <v>462</v>
      </c>
      <c r="H9588" t="s">
        <v>375</v>
      </c>
      <c r="I9588" t="s">
        <v>1425</v>
      </c>
      <c r="K9588">
        <v>1743</v>
      </c>
      <c r="L9588">
        <v>257494</v>
      </c>
      <c r="Q9588" t="s">
        <v>86</v>
      </c>
      <c r="U9588">
        <v>1</v>
      </c>
      <c r="V9588">
        <v>17</v>
      </c>
      <c r="X9588">
        <v>1099579</v>
      </c>
      <c r="Y9588" t="s">
        <v>65</v>
      </c>
      <c r="Z9588">
        <v>105</v>
      </c>
      <c r="AA9588" t="s">
        <v>21</v>
      </c>
      <c r="AB9588" t="s">
        <v>21</v>
      </c>
      <c r="AC9588">
        <v>975</v>
      </c>
    </row>
    <row r="9589" spans="1:29" x14ac:dyDescent="0.25">
      <c r="A9589">
        <v>345</v>
      </c>
      <c r="B9589">
        <v>345102</v>
      </c>
      <c r="C9589">
        <v>6165</v>
      </c>
      <c r="D9589" t="str">
        <f>VLOOKUP(C9589,'Schedule 3'!A:M,13,FALSE)</f>
        <v>Salaries and Wages</v>
      </c>
      <c r="E9589">
        <v>-40.42</v>
      </c>
      <c r="F9589" s="1">
        <v>42752</v>
      </c>
      <c r="G9589" t="s">
        <v>462</v>
      </c>
      <c r="H9589" t="s">
        <v>375</v>
      </c>
      <c r="I9589" t="s">
        <v>1425</v>
      </c>
      <c r="K9589">
        <v>1743</v>
      </c>
      <c r="L9589">
        <v>257494</v>
      </c>
      <c r="Q9589" t="s">
        <v>86</v>
      </c>
      <c r="U9589">
        <v>1</v>
      </c>
      <c r="V9589">
        <v>17</v>
      </c>
      <c r="X9589">
        <v>1099579</v>
      </c>
      <c r="Y9589" t="s">
        <v>65</v>
      </c>
      <c r="Z9589">
        <v>105</v>
      </c>
      <c r="AA9589" t="s">
        <v>21</v>
      </c>
      <c r="AB9589" t="s">
        <v>21</v>
      </c>
      <c r="AC9589">
        <v>976</v>
      </c>
    </row>
    <row r="9590" spans="1:29" x14ac:dyDescent="0.25">
      <c r="A9590">
        <v>345</v>
      </c>
      <c r="B9590">
        <v>345102</v>
      </c>
      <c r="C9590">
        <v>6165</v>
      </c>
      <c r="D9590" t="str">
        <f>VLOOKUP(C9590,'Schedule 3'!A:M,13,FALSE)</f>
        <v>Salaries and Wages</v>
      </c>
      <c r="E9590">
        <v>-152.28</v>
      </c>
      <c r="F9590" s="1">
        <v>42752</v>
      </c>
      <c r="G9590" t="s">
        <v>462</v>
      </c>
      <c r="H9590" t="s">
        <v>374</v>
      </c>
      <c r="I9590" t="s">
        <v>1426</v>
      </c>
      <c r="K9590">
        <v>1743</v>
      </c>
      <c r="L9590">
        <v>257494</v>
      </c>
      <c r="Q9590" t="s">
        <v>86</v>
      </c>
      <c r="U9590">
        <v>1</v>
      </c>
      <c r="V9590">
        <v>17</v>
      </c>
      <c r="X9590">
        <v>1098942</v>
      </c>
      <c r="Y9590" t="s">
        <v>65</v>
      </c>
      <c r="Z9590">
        <v>105</v>
      </c>
      <c r="AA9590" t="s">
        <v>21</v>
      </c>
      <c r="AB9590" t="s">
        <v>21</v>
      </c>
      <c r="AC9590">
        <v>977</v>
      </c>
    </row>
    <row r="9591" spans="1:29" x14ac:dyDescent="0.25">
      <c r="A9591">
        <v>345</v>
      </c>
      <c r="B9591">
        <v>345102</v>
      </c>
      <c r="C9591">
        <v>6165</v>
      </c>
      <c r="D9591" t="str">
        <f>VLOOKUP(C9591,'Schedule 3'!A:M,13,FALSE)</f>
        <v>Salaries and Wages</v>
      </c>
      <c r="E9591">
        <v>-628.16</v>
      </c>
      <c r="F9591" s="1">
        <v>42752</v>
      </c>
      <c r="G9591" t="s">
        <v>462</v>
      </c>
      <c r="H9591" t="s">
        <v>374</v>
      </c>
      <c r="I9591" t="s">
        <v>1427</v>
      </c>
      <c r="K9591">
        <v>1743</v>
      </c>
      <c r="L9591">
        <v>257494</v>
      </c>
      <c r="Q9591" t="s">
        <v>86</v>
      </c>
      <c r="U9591">
        <v>1</v>
      </c>
      <c r="V9591">
        <v>17</v>
      </c>
      <c r="X9591">
        <v>1098942</v>
      </c>
      <c r="Y9591" t="s">
        <v>65</v>
      </c>
      <c r="Z9591">
        <v>105</v>
      </c>
      <c r="AA9591" t="s">
        <v>21</v>
      </c>
      <c r="AB9591" t="s">
        <v>21</v>
      </c>
      <c r="AC9591">
        <v>978</v>
      </c>
    </row>
    <row r="9592" spans="1:29" x14ac:dyDescent="0.25">
      <c r="A9592">
        <v>345</v>
      </c>
      <c r="B9592">
        <v>345102</v>
      </c>
      <c r="C9592">
        <v>6165</v>
      </c>
      <c r="D9592" t="str">
        <f>VLOOKUP(C9592,'Schedule 3'!A:M,13,FALSE)</f>
        <v>Salaries and Wages</v>
      </c>
      <c r="E9592">
        <v>-76.14</v>
      </c>
      <c r="F9592" s="1">
        <v>42752</v>
      </c>
      <c r="G9592" t="s">
        <v>462</v>
      </c>
      <c r="H9592" t="s">
        <v>374</v>
      </c>
      <c r="I9592" t="s">
        <v>1428</v>
      </c>
      <c r="K9592">
        <v>1743</v>
      </c>
      <c r="L9592">
        <v>257494</v>
      </c>
      <c r="Q9592" t="s">
        <v>86</v>
      </c>
      <c r="U9592">
        <v>1</v>
      </c>
      <c r="V9592">
        <v>17</v>
      </c>
      <c r="X9592">
        <v>1098942</v>
      </c>
      <c r="Y9592" t="s">
        <v>65</v>
      </c>
      <c r="Z9592">
        <v>105</v>
      </c>
      <c r="AA9592" t="s">
        <v>21</v>
      </c>
      <c r="AB9592" t="s">
        <v>21</v>
      </c>
      <c r="AC9592">
        <v>979</v>
      </c>
    </row>
    <row r="9593" spans="1:29" x14ac:dyDescent="0.25">
      <c r="A9593">
        <v>345</v>
      </c>
      <c r="B9593">
        <v>345102</v>
      </c>
      <c r="C9593">
        <v>6165</v>
      </c>
      <c r="D9593" t="str">
        <f>VLOOKUP(C9593,'Schedule 3'!A:M,13,FALSE)</f>
        <v>Salaries and Wages</v>
      </c>
      <c r="E9593">
        <v>-76.14</v>
      </c>
      <c r="F9593" s="1">
        <v>42752</v>
      </c>
      <c r="G9593" t="s">
        <v>462</v>
      </c>
      <c r="H9593" t="s">
        <v>380</v>
      </c>
      <c r="I9593" t="s">
        <v>1429</v>
      </c>
      <c r="K9593">
        <v>1743</v>
      </c>
      <c r="L9593">
        <v>257494</v>
      </c>
      <c r="Q9593" t="s">
        <v>86</v>
      </c>
      <c r="U9593">
        <v>1</v>
      </c>
      <c r="V9593">
        <v>17</v>
      </c>
      <c r="X9593">
        <v>1098825</v>
      </c>
      <c r="Y9593" t="s">
        <v>65</v>
      </c>
      <c r="Z9593">
        <v>105</v>
      </c>
      <c r="AA9593" t="s">
        <v>21</v>
      </c>
      <c r="AB9593" t="s">
        <v>21</v>
      </c>
      <c r="AC9593">
        <v>980</v>
      </c>
    </row>
    <row r="9594" spans="1:29" x14ac:dyDescent="0.25">
      <c r="A9594">
        <v>345</v>
      </c>
      <c r="B9594">
        <v>345102</v>
      </c>
      <c r="C9594">
        <v>6165</v>
      </c>
      <c r="D9594" t="str">
        <f>VLOOKUP(C9594,'Schedule 3'!A:M,13,FALSE)</f>
        <v>Salaries and Wages</v>
      </c>
      <c r="E9594">
        <v>-76.14</v>
      </c>
      <c r="F9594" s="1">
        <v>42752</v>
      </c>
      <c r="G9594" t="s">
        <v>462</v>
      </c>
      <c r="H9594" t="s">
        <v>380</v>
      </c>
      <c r="I9594" t="s">
        <v>1429</v>
      </c>
      <c r="K9594">
        <v>1743</v>
      </c>
      <c r="L9594">
        <v>257494</v>
      </c>
      <c r="Q9594" t="s">
        <v>86</v>
      </c>
      <c r="U9594">
        <v>1</v>
      </c>
      <c r="V9594">
        <v>17</v>
      </c>
      <c r="X9594">
        <v>1098825</v>
      </c>
      <c r="Y9594" t="s">
        <v>65</v>
      </c>
      <c r="Z9594">
        <v>105</v>
      </c>
      <c r="AA9594" t="s">
        <v>21</v>
      </c>
      <c r="AB9594" t="s">
        <v>21</v>
      </c>
      <c r="AC9594">
        <v>981</v>
      </c>
    </row>
    <row r="9595" spans="1:29" x14ac:dyDescent="0.25">
      <c r="A9595">
        <v>345</v>
      </c>
      <c r="B9595">
        <v>345102</v>
      </c>
      <c r="C9595">
        <v>6165</v>
      </c>
      <c r="D9595" t="str">
        <f>VLOOKUP(C9595,'Schedule 3'!A:M,13,FALSE)</f>
        <v>Salaries and Wages</v>
      </c>
      <c r="E9595">
        <v>-628.16</v>
      </c>
      <c r="F9595" s="1">
        <v>42752</v>
      </c>
      <c r="G9595" t="s">
        <v>462</v>
      </c>
      <c r="H9595" t="s">
        <v>385</v>
      </c>
      <c r="I9595" t="s">
        <v>1430</v>
      </c>
      <c r="K9595">
        <v>1743</v>
      </c>
      <c r="L9595">
        <v>257494</v>
      </c>
      <c r="Q9595" t="s">
        <v>86</v>
      </c>
      <c r="U9595">
        <v>1</v>
      </c>
      <c r="V9595">
        <v>17</v>
      </c>
      <c r="X9595">
        <v>1098822</v>
      </c>
      <c r="Y9595" t="s">
        <v>65</v>
      </c>
      <c r="Z9595">
        <v>105</v>
      </c>
      <c r="AA9595" t="s">
        <v>21</v>
      </c>
      <c r="AB9595" t="s">
        <v>21</v>
      </c>
      <c r="AC9595">
        <v>982</v>
      </c>
    </row>
    <row r="9596" spans="1:29" x14ac:dyDescent="0.25">
      <c r="A9596">
        <v>345</v>
      </c>
      <c r="B9596">
        <v>345102</v>
      </c>
      <c r="C9596">
        <v>6165</v>
      </c>
      <c r="D9596" t="str">
        <f>VLOOKUP(C9596,'Schedule 3'!A:M,13,FALSE)</f>
        <v>Salaries and Wages</v>
      </c>
      <c r="E9596">
        <v>-76.14</v>
      </c>
      <c r="F9596" s="1">
        <v>42752</v>
      </c>
      <c r="G9596" t="s">
        <v>462</v>
      </c>
      <c r="H9596" t="s">
        <v>382</v>
      </c>
      <c r="I9596" t="s">
        <v>1418</v>
      </c>
      <c r="K9596">
        <v>1743</v>
      </c>
      <c r="L9596">
        <v>257494</v>
      </c>
      <c r="Q9596" t="s">
        <v>86</v>
      </c>
      <c r="U9596">
        <v>1</v>
      </c>
      <c r="V9596">
        <v>17</v>
      </c>
      <c r="X9596">
        <v>1001142</v>
      </c>
      <c r="Y9596" t="s">
        <v>65</v>
      </c>
      <c r="Z9596">
        <v>105</v>
      </c>
      <c r="AA9596" t="s">
        <v>21</v>
      </c>
      <c r="AB9596" t="s">
        <v>21</v>
      </c>
      <c r="AC9596">
        <v>983</v>
      </c>
    </row>
    <row r="9597" spans="1:29" x14ac:dyDescent="0.25">
      <c r="A9597">
        <v>345</v>
      </c>
      <c r="B9597">
        <v>345102</v>
      </c>
      <c r="C9597">
        <v>6165</v>
      </c>
      <c r="D9597" t="str">
        <f>VLOOKUP(C9597,'Schedule 3'!A:M,13,FALSE)</f>
        <v>Salaries and Wages</v>
      </c>
      <c r="E9597">
        <v>-342.63</v>
      </c>
      <c r="F9597" s="1">
        <v>42752</v>
      </c>
      <c r="G9597" t="s">
        <v>462</v>
      </c>
      <c r="H9597" t="s">
        <v>382</v>
      </c>
      <c r="I9597" t="s">
        <v>1418</v>
      </c>
      <c r="K9597">
        <v>1743</v>
      </c>
      <c r="L9597">
        <v>257494</v>
      </c>
      <c r="Q9597" t="s">
        <v>86</v>
      </c>
      <c r="U9597">
        <v>1</v>
      </c>
      <c r="V9597">
        <v>17</v>
      </c>
      <c r="X9597">
        <v>1001142</v>
      </c>
      <c r="Y9597" t="s">
        <v>65</v>
      </c>
      <c r="Z9597">
        <v>105</v>
      </c>
      <c r="AA9597" t="s">
        <v>21</v>
      </c>
      <c r="AB9597" t="s">
        <v>21</v>
      </c>
      <c r="AC9597">
        <v>984</v>
      </c>
    </row>
    <row r="9598" spans="1:29" x14ac:dyDescent="0.25">
      <c r="A9598">
        <v>345</v>
      </c>
      <c r="B9598">
        <v>345101</v>
      </c>
      <c r="C9598">
        <v>6165</v>
      </c>
      <c r="D9598" t="str">
        <f>VLOOKUP(C9598,'Schedule 3'!A:M,13,FALSE)</f>
        <v>Salaries and Wages</v>
      </c>
      <c r="E9598">
        <v>-38.07</v>
      </c>
      <c r="F9598" s="1">
        <v>42766</v>
      </c>
      <c r="G9598" t="s">
        <v>462</v>
      </c>
      <c r="H9598" t="s">
        <v>89</v>
      </c>
      <c r="I9598" t="s">
        <v>1431</v>
      </c>
      <c r="K9598">
        <v>1746</v>
      </c>
      <c r="L9598">
        <v>258606</v>
      </c>
      <c r="Q9598" t="s">
        <v>86</v>
      </c>
      <c r="U9598">
        <v>1</v>
      </c>
      <c r="V9598">
        <v>17</v>
      </c>
      <c r="X9598">
        <v>1099720</v>
      </c>
      <c r="Y9598" t="s">
        <v>65</v>
      </c>
      <c r="Z9598">
        <v>102</v>
      </c>
      <c r="AA9598" t="s">
        <v>21</v>
      </c>
      <c r="AB9598" t="s">
        <v>21</v>
      </c>
      <c r="AC9598">
        <v>618</v>
      </c>
    </row>
    <row r="9599" spans="1:29" x14ac:dyDescent="0.25">
      <c r="A9599">
        <v>345</v>
      </c>
      <c r="B9599">
        <v>345101</v>
      </c>
      <c r="C9599">
        <v>6165</v>
      </c>
      <c r="D9599" t="str">
        <f>VLOOKUP(C9599,'Schedule 3'!A:M,13,FALSE)</f>
        <v>Salaries and Wages</v>
      </c>
      <c r="E9599">
        <v>-152.28</v>
      </c>
      <c r="F9599" s="1">
        <v>42766</v>
      </c>
      <c r="G9599" t="s">
        <v>462</v>
      </c>
      <c r="H9599" t="s">
        <v>89</v>
      </c>
      <c r="I9599" t="s">
        <v>1432</v>
      </c>
      <c r="K9599">
        <v>1746</v>
      </c>
      <c r="L9599">
        <v>258606</v>
      </c>
      <c r="Q9599" t="s">
        <v>86</v>
      </c>
      <c r="U9599">
        <v>1</v>
      </c>
      <c r="V9599">
        <v>17</v>
      </c>
      <c r="X9599">
        <v>1099720</v>
      </c>
      <c r="Y9599" t="s">
        <v>65</v>
      </c>
      <c r="Z9599">
        <v>102</v>
      </c>
      <c r="AA9599" t="s">
        <v>21</v>
      </c>
      <c r="AB9599" t="s">
        <v>21</v>
      </c>
      <c r="AC9599">
        <v>619</v>
      </c>
    </row>
    <row r="9600" spans="1:29" x14ac:dyDescent="0.25">
      <c r="A9600">
        <v>345</v>
      </c>
      <c r="B9600">
        <v>345101</v>
      </c>
      <c r="C9600">
        <v>6165</v>
      </c>
      <c r="D9600" t="str">
        <f>VLOOKUP(C9600,'Schedule 3'!A:M,13,FALSE)</f>
        <v>Salaries and Wages</v>
      </c>
      <c r="E9600">
        <v>-76.14</v>
      </c>
      <c r="F9600" s="1">
        <v>42766</v>
      </c>
      <c r="G9600" t="s">
        <v>462</v>
      </c>
      <c r="H9600" t="s">
        <v>89</v>
      </c>
      <c r="I9600" t="s">
        <v>1431</v>
      </c>
      <c r="K9600">
        <v>1746</v>
      </c>
      <c r="L9600">
        <v>258606</v>
      </c>
      <c r="Q9600" t="s">
        <v>86</v>
      </c>
      <c r="U9600">
        <v>1</v>
      </c>
      <c r="V9600">
        <v>17</v>
      </c>
      <c r="X9600">
        <v>1099720</v>
      </c>
      <c r="Y9600" t="s">
        <v>65</v>
      </c>
      <c r="Z9600">
        <v>102</v>
      </c>
      <c r="AA9600" t="s">
        <v>21</v>
      </c>
      <c r="AB9600" t="s">
        <v>21</v>
      </c>
      <c r="AC9600">
        <v>620</v>
      </c>
    </row>
    <row r="9601" spans="1:29" x14ac:dyDescent="0.25">
      <c r="A9601">
        <v>345</v>
      </c>
      <c r="B9601">
        <v>345101</v>
      </c>
      <c r="C9601">
        <v>6165</v>
      </c>
      <c r="D9601" t="str">
        <f>VLOOKUP(C9601,'Schedule 3'!A:M,13,FALSE)</f>
        <v>Salaries and Wages</v>
      </c>
      <c r="E9601">
        <v>-76.14</v>
      </c>
      <c r="F9601" s="1">
        <v>42766</v>
      </c>
      <c r="G9601" t="s">
        <v>462</v>
      </c>
      <c r="H9601" t="s">
        <v>89</v>
      </c>
      <c r="I9601" t="s">
        <v>1431</v>
      </c>
      <c r="K9601">
        <v>1746</v>
      </c>
      <c r="L9601">
        <v>258606</v>
      </c>
      <c r="Q9601" t="s">
        <v>86</v>
      </c>
      <c r="U9601">
        <v>1</v>
      </c>
      <c r="V9601">
        <v>17</v>
      </c>
      <c r="X9601">
        <v>1099720</v>
      </c>
      <c r="Y9601" t="s">
        <v>65</v>
      </c>
      <c r="Z9601">
        <v>102</v>
      </c>
      <c r="AA9601" t="s">
        <v>21</v>
      </c>
      <c r="AB9601" t="s">
        <v>21</v>
      </c>
      <c r="AC9601">
        <v>621</v>
      </c>
    </row>
    <row r="9602" spans="1:29" x14ac:dyDescent="0.25">
      <c r="A9602">
        <v>345</v>
      </c>
      <c r="B9602">
        <v>345101</v>
      </c>
      <c r="C9602">
        <v>6165</v>
      </c>
      <c r="D9602" t="str">
        <f>VLOOKUP(C9602,'Schedule 3'!A:M,13,FALSE)</f>
        <v>Salaries and Wages</v>
      </c>
      <c r="E9602">
        <v>-152.28</v>
      </c>
      <c r="F9602" s="1">
        <v>42766</v>
      </c>
      <c r="G9602" t="s">
        <v>462</v>
      </c>
      <c r="H9602" t="s">
        <v>89</v>
      </c>
      <c r="I9602" t="s">
        <v>1431</v>
      </c>
      <c r="K9602">
        <v>1746</v>
      </c>
      <c r="L9602">
        <v>258606</v>
      </c>
      <c r="Q9602" t="s">
        <v>86</v>
      </c>
      <c r="U9602">
        <v>1</v>
      </c>
      <c r="V9602">
        <v>17</v>
      </c>
      <c r="X9602">
        <v>1099720</v>
      </c>
      <c r="Y9602" t="s">
        <v>65</v>
      </c>
      <c r="Z9602">
        <v>102</v>
      </c>
      <c r="AA9602" t="s">
        <v>21</v>
      </c>
      <c r="AB9602" t="s">
        <v>21</v>
      </c>
      <c r="AC9602">
        <v>622</v>
      </c>
    </row>
    <row r="9603" spans="1:29" x14ac:dyDescent="0.25">
      <c r="A9603">
        <v>345</v>
      </c>
      <c r="B9603">
        <v>345101</v>
      </c>
      <c r="C9603">
        <v>6165</v>
      </c>
      <c r="D9603" t="str">
        <f>VLOOKUP(C9603,'Schedule 3'!A:M,13,FALSE)</f>
        <v>Salaries and Wages</v>
      </c>
      <c r="E9603">
        <v>-76.14</v>
      </c>
      <c r="F9603" s="1">
        <v>42766</v>
      </c>
      <c r="G9603" t="s">
        <v>462</v>
      </c>
      <c r="H9603" t="s">
        <v>89</v>
      </c>
      <c r="I9603" t="s">
        <v>1431</v>
      </c>
      <c r="K9603">
        <v>1746</v>
      </c>
      <c r="L9603">
        <v>258606</v>
      </c>
      <c r="Q9603" t="s">
        <v>86</v>
      </c>
      <c r="U9603">
        <v>1</v>
      </c>
      <c r="V9603">
        <v>17</v>
      </c>
      <c r="X9603">
        <v>1099720</v>
      </c>
      <c r="Y9603" t="s">
        <v>65</v>
      </c>
      <c r="Z9603">
        <v>102</v>
      </c>
      <c r="AA9603" t="s">
        <v>21</v>
      </c>
      <c r="AB9603" t="s">
        <v>21</v>
      </c>
      <c r="AC9603">
        <v>623</v>
      </c>
    </row>
    <row r="9604" spans="1:29" x14ac:dyDescent="0.25">
      <c r="A9604">
        <v>345</v>
      </c>
      <c r="B9604">
        <v>345102</v>
      </c>
      <c r="C9604">
        <v>6165</v>
      </c>
      <c r="D9604" t="str">
        <f>VLOOKUP(C9604,'Schedule 3'!A:M,13,FALSE)</f>
        <v>Salaries and Wages</v>
      </c>
      <c r="E9604">
        <v>-114.21</v>
      </c>
      <c r="F9604" s="1">
        <v>42766</v>
      </c>
      <c r="G9604" t="s">
        <v>462</v>
      </c>
      <c r="H9604" t="s">
        <v>89</v>
      </c>
      <c r="I9604" t="s">
        <v>1433</v>
      </c>
      <c r="K9604">
        <v>1746</v>
      </c>
      <c r="L9604">
        <v>258606</v>
      </c>
      <c r="Q9604" t="s">
        <v>86</v>
      </c>
      <c r="U9604">
        <v>1</v>
      </c>
      <c r="V9604">
        <v>17</v>
      </c>
      <c r="X9604">
        <v>1099720</v>
      </c>
      <c r="Y9604" t="s">
        <v>65</v>
      </c>
      <c r="Z9604">
        <v>102</v>
      </c>
      <c r="AA9604" t="s">
        <v>21</v>
      </c>
      <c r="AB9604" t="s">
        <v>21</v>
      </c>
      <c r="AC9604">
        <v>624</v>
      </c>
    </row>
    <row r="9605" spans="1:29" x14ac:dyDescent="0.25">
      <c r="A9605">
        <v>345</v>
      </c>
      <c r="B9605">
        <v>345102</v>
      </c>
      <c r="C9605">
        <v>6165</v>
      </c>
      <c r="D9605" t="str">
        <f>VLOOKUP(C9605,'Schedule 3'!A:M,13,FALSE)</f>
        <v>Salaries and Wages</v>
      </c>
      <c r="E9605">
        <v>-152.28</v>
      </c>
      <c r="F9605" s="1">
        <v>42766</v>
      </c>
      <c r="G9605" t="s">
        <v>462</v>
      </c>
      <c r="H9605" t="s">
        <v>89</v>
      </c>
      <c r="I9605" t="s">
        <v>1434</v>
      </c>
      <c r="K9605">
        <v>1746</v>
      </c>
      <c r="L9605">
        <v>258606</v>
      </c>
      <c r="Q9605" t="s">
        <v>86</v>
      </c>
      <c r="U9605">
        <v>1</v>
      </c>
      <c r="V9605">
        <v>17</v>
      </c>
      <c r="X9605">
        <v>1099720</v>
      </c>
      <c r="Y9605" t="s">
        <v>65</v>
      </c>
      <c r="Z9605">
        <v>102</v>
      </c>
      <c r="AA9605" t="s">
        <v>21</v>
      </c>
      <c r="AB9605" t="s">
        <v>21</v>
      </c>
      <c r="AC9605">
        <v>625</v>
      </c>
    </row>
    <row r="9606" spans="1:29" x14ac:dyDescent="0.25">
      <c r="A9606">
        <v>345</v>
      </c>
      <c r="B9606">
        <v>345102</v>
      </c>
      <c r="C9606">
        <v>6165</v>
      </c>
      <c r="D9606" t="str">
        <f>VLOOKUP(C9606,'Schedule 3'!A:M,13,FALSE)</f>
        <v>Salaries and Wages</v>
      </c>
      <c r="E9606">
        <v>-152.28</v>
      </c>
      <c r="F9606" s="1">
        <v>42766</v>
      </c>
      <c r="G9606" t="s">
        <v>462</v>
      </c>
      <c r="H9606" t="s">
        <v>89</v>
      </c>
      <c r="I9606" t="s">
        <v>1435</v>
      </c>
      <c r="K9606">
        <v>1746</v>
      </c>
      <c r="L9606">
        <v>258606</v>
      </c>
      <c r="Q9606" t="s">
        <v>86</v>
      </c>
      <c r="U9606">
        <v>1</v>
      </c>
      <c r="V9606">
        <v>17</v>
      </c>
      <c r="X9606">
        <v>1099720</v>
      </c>
      <c r="Y9606" t="s">
        <v>65</v>
      </c>
      <c r="Z9606">
        <v>102</v>
      </c>
      <c r="AA9606" t="s">
        <v>21</v>
      </c>
      <c r="AB9606" t="s">
        <v>21</v>
      </c>
      <c r="AC9606">
        <v>626</v>
      </c>
    </row>
    <row r="9607" spans="1:29" x14ac:dyDescent="0.25">
      <c r="A9607">
        <v>345</v>
      </c>
      <c r="B9607">
        <v>345102</v>
      </c>
      <c r="C9607">
        <v>6165</v>
      </c>
      <c r="D9607" t="str">
        <f>VLOOKUP(C9607,'Schedule 3'!A:M,13,FALSE)</f>
        <v>Salaries and Wages</v>
      </c>
      <c r="E9607">
        <v>-152.28</v>
      </c>
      <c r="F9607" s="1">
        <v>42766</v>
      </c>
      <c r="G9607" t="s">
        <v>462</v>
      </c>
      <c r="H9607" t="s">
        <v>89</v>
      </c>
      <c r="I9607" t="s">
        <v>1436</v>
      </c>
      <c r="K9607">
        <v>1746</v>
      </c>
      <c r="L9607">
        <v>258606</v>
      </c>
      <c r="Q9607" t="s">
        <v>86</v>
      </c>
      <c r="U9607">
        <v>1</v>
      </c>
      <c r="V9607">
        <v>17</v>
      </c>
      <c r="X9607">
        <v>1099720</v>
      </c>
      <c r="Y9607" t="s">
        <v>65</v>
      </c>
      <c r="Z9607">
        <v>102</v>
      </c>
      <c r="AA9607" t="s">
        <v>21</v>
      </c>
      <c r="AB9607" t="s">
        <v>21</v>
      </c>
      <c r="AC9607">
        <v>627</v>
      </c>
    </row>
    <row r="9608" spans="1:29" x14ac:dyDescent="0.25">
      <c r="A9608">
        <v>345</v>
      </c>
      <c r="B9608">
        <v>345102</v>
      </c>
      <c r="C9608">
        <v>6165</v>
      </c>
      <c r="D9608" t="str">
        <f>VLOOKUP(C9608,'Schedule 3'!A:M,13,FALSE)</f>
        <v>Salaries and Wages</v>
      </c>
      <c r="E9608">
        <v>-76.14</v>
      </c>
      <c r="F9608" s="1">
        <v>42766</v>
      </c>
      <c r="G9608" t="s">
        <v>462</v>
      </c>
      <c r="H9608" t="s">
        <v>89</v>
      </c>
      <c r="I9608" t="s">
        <v>1435</v>
      </c>
      <c r="K9608">
        <v>1746</v>
      </c>
      <c r="L9608">
        <v>258606</v>
      </c>
      <c r="Q9608" t="s">
        <v>86</v>
      </c>
      <c r="U9608">
        <v>1</v>
      </c>
      <c r="V9608">
        <v>17</v>
      </c>
      <c r="X9608">
        <v>1099720</v>
      </c>
      <c r="Y9608" t="s">
        <v>65</v>
      </c>
      <c r="Z9608">
        <v>102</v>
      </c>
      <c r="AA9608" t="s">
        <v>21</v>
      </c>
      <c r="AB9608" t="s">
        <v>21</v>
      </c>
      <c r="AC9608">
        <v>628</v>
      </c>
    </row>
    <row r="9609" spans="1:29" x14ac:dyDescent="0.25">
      <c r="A9609">
        <v>345</v>
      </c>
      <c r="B9609">
        <v>345102</v>
      </c>
      <c r="C9609">
        <v>6165</v>
      </c>
      <c r="D9609" t="str">
        <f>VLOOKUP(C9609,'Schedule 3'!A:M,13,FALSE)</f>
        <v>Salaries and Wages</v>
      </c>
      <c r="E9609">
        <v>-76.14</v>
      </c>
      <c r="F9609" s="1">
        <v>42766</v>
      </c>
      <c r="G9609" t="s">
        <v>462</v>
      </c>
      <c r="H9609" t="s">
        <v>89</v>
      </c>
      <c r="I9609" t="s">
        <v>1435</v>
      </c>
      <c r="K9609">
        <v>1746</v>
      </c>
      <c r="L9609">
        <v>258606</v>
      </c>
      <c r="Q9609" t="s">
        <v>86</v>
      </c>
      <c r="U9609">
        <v>1</v>
      </c>
      <c r="V9609">
        <v>17</v>
      </c>
      <c r="X9609">
        <v>1099720</v>
      </c>
      <c r="Y9609" t="s">
        <v>65</v>
      </c>
      <c r="Z9609">
        <v>102</v>
      </c>
      <c r="AA9609" t="s">
        <v>21</v>
      </c>
      <c r="AB9609" t="s">
        <v>21</v>
      </c>
      <c r="AC9609">
        <v>629</v>
      </c>
    </row>
    <row r="9610" spans="1:29" x14ac:dyDescent="0.25">
      <c r="A9610">
        <v>345</v>
      </c>
      <c r="B9610">
        <v>345102</v>
      </c>
      <c r="C9610">
        <v>6165</v>
      </c>
      <c r="D9610" t="str">
        <f>VLOOKUP(C9610,'Schedule 3'!A:M,13,FALSE)</f>
        <v>Salaries and Wages</v>
      </c>
      <c r="E9610">
        <v>-152.28</v>
      </c>
      <c r="F9610" s="1">
        <v>42766</v>
      </c>
      <c r="G9610" t="s">
        <v>462</v>
      </c>
      <c r="H9610" t="s">
        <v>89</v>
      </c>
      <c r="I9610" t="s">
        <v>1437</v>
      </c>
      <c r="K9610">
        <v>1746</v>
      </c>
      <c r="L9610">
        <v>258606</v>
      </c>
      <c r="Q9610" t="s">
        <v>86</v>
      </c>
      <c r="U9610">
        <v>1</v>
      </c>
      <c r="V9610">
        <v>17</v>
      </c>
      <c r="X9610">
        <v>1099720</v>
      </c>
      <c r="Y9610" t="s">
        <v>65</v>
      </c>
      <c r="Z9610">
        <v>102</v>
      </c>
      <c r="AA9610" t="s">
        <v>21</v>
      </c>
      <c r="AB9610" t="s">
        <v>21</v>
      </c>
      <c r="AC9610">
        <v>630</v>
      </c>
    </row>
    <row r="9611" spans="1:29" x14ac:dyDescent="0.25">
      <c r="A9611">
        <v>345</v>
      </c>
      <c r="B9611">
        <v>345102</v>
      </c>
      <c r="C9611">
        <v>6165</v>
      </c>
      <c r="D9611" t="str">
        <f>VLOOKUP(C9611,'Schedule 3'!A:M,13,FALSE)</f>
        <v>Salaries and Wages</v>
      </c>
      <c r="E9611">
        <v>-76.14</v>
      </c>
      <c r="F9611" s="1">
        <v>42766</v>
      </c>
      <c r="G9611" t="s">
        <v>462</v>
      </c>
      <c r="H9611" t="s">
        <v>89</v>
      </c>
      <c r="I9611" t="s">
        <v>1436</v>
      </c>
      <c r="K9611">
        <v>1746</v>
      </c>
      <c r="L9611">
        <v>258606</v>
      </c>
      <c r="Q9611" t="s">
        <v>86</v>
      </c>
      <c r="U9611">
        <v>1</v>
      </c>
      <c r="V9611">
        <v>17</v>
      </c>
      <c r="X9611">
        <v>1099720</v>
      </c>
      <c r="Y9611" t="s">
        <v>65</v>
      </c>
      <c r="Z9611">
        <v>102</v>
      </c>
      <c r="AA9611" t="s">
        <v>21</v>
      </c>
      <c r="AB9611" t="s">
        <v>21</v>
      </c>
      <c r="AC9611">
        <v>631</v>
      </c>
    </row>
    <row r="9612" spans="1:29" x14ac:dyDescent="0.25">
      <c r="A9612">
        <v>345</v>
      </c>
      <c r="B9612">
        <v>345102</v>
      </c>
      <c r="C9612">
        <v>6165</v>
      </c>
      <c r="D9612" t="str">
        <f>VLOOKUP(C9612,'Schedule 3'!A:M,13,FALSE)</f>
        <v>Salaries and Wages</v>
      </c>
      <c r="E9612">
        <v>-76.14</v>
      </c>
      <c r="F9612" s="1">
        <v>42766</v>
      </c>
      <c r="G9612" t="s">
        <v>462</v>
      </c>
      <c r="H9612" t="s">
        <v>89</v>
      </c>
      <c r="I9612" t="s">
        <v>1433</v>
      </c>
      <c r="K9612">
        <v>1746</v>
      </c>
      <c r="L9612">
        <v>258606</v>
      </c>
      <c r="Q9612" t="s">
        <v>86</v>
      </c>
      <c r="U9612">
        <v>1</v>
      </c>
      <c r="V9612">
        <v>17</v>
      </c>
      <c r="X9612">
        <v>1099720</v>
      </c>
      <c r="Y9612" t="s">
        <v>65</v>
      </c>
      <c r="Z9612">
        <v>102</v>
      </c>
      <c r="AA9612" t="s">
        <v>21</v>
      </c>
      <c r="AB9612" t="s">
        <v>21</v>
      </c>
      <c r="AC9612">
        <v>632</v>
      </c>
    </row>
    <row r="9613" spans="1:29" x14ac:dyDescent="0.25">
      <c r="A9613">
        <v>345</v>
      </c>
      <c r="B9613">
        <v>345102</v>
      </c>
      <c r="C9613">
        <v>6165</v>
      </c>
      <c r="D9613" t="str">
        <f>VLOOKUP(C9613,'Schedule 3'!A:M,13,FALSE)</f>
        <v>Salaries and Wages</v>
      </c>
      <c r="E9613">
        <v>-76.14</v>
      </c>
      <c r="F9613" s="1">
        <v>42766</v>
      </c>
      <c r="G9613" t="s">
        <v>462</v>
      </c>
      <c r="H9613" t="s">
        <v>382</v>
      </c>
      <c r="I9613" t="s">
        <v>1418</v>
      </c>
      <c r="K9613">
        <v>1749</v>
      </c>
      <c r="L9613">
        <v>258647</v>
      </c>
      <c r="Q9613" t="s">
        <v>86</v>
      </c>
      <c r="U9613">
        <v>1</v>
      </c>
      <c r="V9613">
        <v>17</v>
      </c>
      <c r="X9613">
        <v>1001142</v>
      </c>
      <c r="Y9613" t="s">
        <v>65</v>
      </c>
      <c r="Z9613">
        <v>105</v>
      </c>
      <c r="AA9613" t="s">
        <v>21</v>
      </c>
      <c r="AB9613" t="s">
        <v>21</v>
      </c>
      <c r="AC9613">
        <v>1120</v>
      </c>
    </row>
    <row r="9614" spans="1:29" x14ac:dyDescent="0.25">
      <c r="A9614">
        <v>345</v>
      </c>
      <c r="B9614">
        <v>345102</v>
      </c>
      <c r="C9614">
        <v>6165</v>
      </c>
      <c r="D9614" t="str">
        <f>VLOOKUP(C9614,'Schedule 3'!A:M,13,FALSE)</f>
        <v>Salaries and Wages</v>
      </c>
      <c r="E9614">
        <v>-40.42</v>
      </c>
      <c r="F9614" s="1">
        <v>42766</v>
      </c>
      <c r="G9614" t="s">
        <v>462</v>
      </c>
      <c r="H9614" t="s">
        <v>375</v>
      </c>
      <c r="I9614" t="s">
        <v>1438</v>
      </c>
      <c r="K9614">
        <v>1749</v>
      </c>
      <c r="L9614">
        <v>258647</v>
      </c>
      <c r="Q9614" t="s">
        <v>86</v>
      </c>
      <c r="U9614">
        <v>1</v>
      </c>
      <c r="V9614">
        <v>17</v>
      </c>
      <c r="X9614">
        <v>1099579</v>
      </c>
      <c r="Y9614" t="s">
        <v>65</v>
      </c>
      <c r="Z9614">
        <v>105</v>
      </c>
      <c r="AA9614" t="s">
        <v>21</v>
      </c>
      <c r="AB9614" t="s">
        <v>21</v>
      </c>
      <c r="AC9614">
        <v>1121</v>
      </c>
    </row>
    <row r="9615" spans="1:29" x14ac:dyDescent="0.25">
      <c r="A9615">
        <v>345</v>
      </c>
      <c r="B9615">
        <v>345102</v>
      </c>
      <c r="C9615">
        <v>6165</v>
      </c>
      <c r="D9615" t="str">
        <f>VLOOKUP(C9615,'Schedule 3'!A:M,13,FALSE)</f>
        <v>Salaries and Wages</v>
      </c>
      <c r="E9615">
        <v>-83.7</v>
      </c>
      <c r="F9615" s="1">
        <v>42766</v>
      </c>
      <c r="G9615" t="s">
        <v>462</v>
      </c>
      <c r="H9615" t="s">
        <v>384</v>
      </c>
      <c r="I9615" t="s">
        <v>1418</v>
      </c>
      <c r="K9615">
        <v>1749</v>
      </c>
      <c r="L9615">
        <v>258647</v>
      </c>
      <c r="Q9615" t="s">
        <v>86</v>
      </c>
      <c r="U9615">
        <v>1</v>
      </c>
      <c r="V9615">
        <v>17</v>
      </c>
      <c r="X9615">
        <v>1001177</v>
      </c>
      <c r="Y9615" t="s">
        <v>65</v>
      </c>
      <c r="Z9615">
        <v>105</v>
      </c>
      <c r="AA9615" t="s">
        <v>21</v>
      </c>
      <c r="AB9615" t="s">
        <v>21</v>
      </c>
      <c r="AC9615">
        <v>1122</v>
      </c>
    </row>
    <row r="9616" spans="1:29" x14ac:dyDescent="0.25">
      <c r="A9616">
        <v>345</v>
      </c>
      <c r="B9616">
        <v>345102</v>
      </c>
      <c r="C9616">
        <v>6165</v>
      </c>
      <c r="D9616" t="str">
        <f>VLOOKUP(C9616,'Schedule 3'!A:M,13,FALSE)</f>
        <v>Salaries and Wages</v>
      </c>
      <c r="E9616">
        <v>-41.85</v>
      </c>
      <c r="F9616" s="1">
        <v>42766</v>
      </c>
      <c r="G9616" t="s">
        <v>462</v>
      </c>
      <c r="H9616" t="s">
        <v>384</v>
      </c>
      <c r="I9616" t="s">
        <v>1418</v>
      </c>
      <c r="K9616">
        <v>1749</v>
      </c>
      <c r="L9616">
        <v>258647</v>
      </c>
      <c r="Q9616" t="s">
        <v>86</v>
      </c>
      <c r="U9616">
        <v>1</v>
      </c>
      <c r="V9616">
        <v>17</v>
      </c>
      <c r="X9616">
        <v>1001177</v>
      </c>
      <c r="Y9616" t="s">
        <v>65</v>
      </c>
      <c r="Z9616">
        <v>105</v>
      </c>
      <c r="AA9616" t="s">
        <v>21</v>
      </c>
      <c r="AB9616" t="s">
        <v>21</v>
      </c>
      <c r="AC9616">
        <v>1123</v>
      </c>
    </row>
    <row r="9617" spans="1:29" x14ac:dyDescent="0.25">
      <c r="A9617">
        <v>345</v>
      </c>
      <c r="B9617">
        <v>345102</v>
      </c>
      <c r="C9617">
        <v>6165</v>
      </c>
      <c r="D9617" t="str">
        <f>VLOOKUP(C9617,'Schedule 3'!A:M,13,FALSE)</f>
        <v>Salaries and Wages</v>
      </c>
      <c r="E9617">
        <v>-83.7</v>
      </c>
      <c r="F9617" s="1">
        <v>42766</v>
      </c>
      <c r="G9617" t="s">
        <v>462</v>
      </c>
      <c r="H9617" t="s">
        <v>384</v>
      </c>
      <c r="I9617" t="s">
        <v>1418</v>
      </c>
      <c r="K9617">
        <v>1749</v>
      </c>
      <c r="L9617">
        <v>258647</v>
      </c>
      <c r="Q9617" t="s">
        <v>86</v>
      </c>
      <c r="U9617">
        <v>1</v>
      </c>
      <c r="V9617">
        <v>17</v>
      </c>
      <c r="X9617">
        <v>1001177</v>
      </c>
      <c r="Y9617" t="s">
        <v>65</v>
      </c>
      <c r="Z9617">
        <v>105</v>
      </c>
      <c r="AA9617" t="s">
        <v>21</v>
      </c>
      <c r="AB9617" t="s">
        <v>21</v>
      </c>
      <c r="AC9617">
        <v>1124</v>
      </c>
    </row>
    <row r="9618" spans="1:29" x14ac:dyDescent="0.25">
      <c r="A9618">
        <v>345</v>
      </c>
      <c r="B9618">
        <v>345102</v>
      </c>
      <c r="C9618">
        <v>6165</v>
      </c>
      <c r="D9618" t="str">
        <f>VLOOKUP(C9618,'Schedule 3'!A:M,13,FALSE)</f>
        <v>Salaries and Wages</v>
      </c>
      <c r="E9618">
        <v>-41.85</v>
      </c>
      <c r="F9618" s="1">
        <v>42766</v>
      </c>
      <c r="G9618" t="s">
        <v>462</v>
      </c>
      <c r="H9618" t="s">
        <v>384</v>
      </c>
      <c r="I9618" t="s">
        <v>1418</v>
      </c>
      <c r="K9618">
        <v>1749</v>
      </c>
      <c r="L9618">
        <v>258647</v>
      </c>
      <c r="Q9618" t="s">
        <v>86</v>
      </c>
      <c r="U9618">
        <v>1</v>
      </c>
      <c r="V9618">
        <v>17</v>
      </c>
      <c r="X9618">
        <v>1001177</v>
      </c>
      <c r="Y9618" t="s">
        <v>65</v>
      </c>
      <c r="Z9618">
        <v>105</v>
      </c>
      <c r="AA9618" t="s">
        <v>21</v>
      </c>
      <c r="AB9618" t="s">
        <v>21</v>
      </c>
      <c r="AC9618">
        <v>1125</v>
      </c>
    </row>
    <row r="9619" spans="1:29" x14ac:dyDescent="0.25">
      <c r="A9619">
        <v>345</v>
      </c>
      <c r="B9619">
        <v>345102</v>
      </c>
      <c r="C9619">
        <v>6165</v>
      </c>
      <c r="D9619" t="str">
        <f>VLOOKUP(C9619,'Schedule 3'!A:M,13,FALSE)</f>
        <v>Salaries and Wages</v>
      </c>
      <c r="E9619">
        <v>-152.28</v>
      </c>
      <c r="F9619" s="1">
        <v>42766</v>
      </c>
      <c r="G9619" t="s">
        <v>462</v>
      </c>
      <c r="H9619" t="s">
        <v>385</v>
      </c>
      <c r="I9619" t="s">
        <v>1439</v>
      </c>
      <c r="K9619">
        <v>1749</v>
      </c>
      <c r="L9619">
        <v>258647</v>
      </c>
      <c r="Q9619" t="s">
        <v>86</v>
      </c>
      <c r="U9619">
        <v>1</v>
      </c>
      <c r="V9619">
        <v>17</v>
      </c>
      <c r="X9619">
        <v>1098822</v>
      </c>
      <c r="Y9619" t="s">
        <v>65</v>
      </c>
      <c r="Z9619">
        <v>105</v>
      </c>
      <c r="AA9619" t="s">
        <v>21</v>
      </c>
      <c r="AB9619" t="s">
        <v>21</v>
      </c>
      <c r="AC9619">
        <v>1126</v>
      </c>
    </row>
    <row r="9620" spans="1:29" x14ac:dyDescent="0.25">
      <c r="A9620">
        <v>345</v>
      </c>
      <c r="B9620">
        <v>345102</v>
      </c>
      <c r="C9620">
        <v>6165</v>
      </c>
      <c r="D9620" t="str">
        <f>VLOOKUP(C9620,'Schedule 3'!A:M,13,FALSE)</f>
        <v>Salaries and Wages</v>
      </c>
      <c r="E9620">
        <v>-38.07</v>
      </c>
      <c r="F9620" s="1">
        <v>42766</v>
      </c>
      <c r="G9620" t="s">
        <v>462</v>
      </c>
      <c r="H9620" t="s">
        <v>380</v>
      </c>
      <c r="I9620" t="s">
        <v>1440</v>
      </c>
      <c r="K9620">
        <v>1749</v>
      </c>
      <c r="L9620">
        <v>258647</v>
      </c>
      <c r="Q9620" t="s">
        <v>86</v>
      </c>
      <c r="U9620">
        <v>1</v>
      </c>
      <c r="V9620">
        <v>17</v>
      </c>
      <c r="X9620">
        <v>1098825</v>
      </c>
      <c r="Y9620" t="s">
        <v>65</v>
      </c>
      <c r="Z9620">
        <v>105</v>
      </c>
      <c r="AA9620" t="s">
        <v>21</v>
      </c>
      <c r="AB9620" t="s">
        <v>21</v>
      </c>
      <c r="AC9620">
        <v>1127</v>
      </c>
    </row>
    <row r="9621" spans="1:29" x14ac:dyDescent="0.25">
      <c r="A9621">
        <v>345</v>
      </c>
      <c r="B9621">
        <v>345102</v>
      </c>
      <c r="C9621">
        <v>6165</v>
      </c>
      <c r="D9621" t="str">
        <f>VLOOKUP(C9621,'Schedule 3'!A:M,13,FALSE)</f>
        <v>Salaries and Wages</v>
      </c>
      <c r="E9621">
        <v>-76.14</v>
      </c>
      <c r="F9621" s="1">
        <v>42766</v>
      </c>
      <c r="G9621" t="s">
        <v>462</v>
      </c>
      <c r="H9621" t="s">
        <v>380</v>
      </c>
      <c r="I9621" t="s">
        <v>1440</v>
      </c>
      <c r="K9621">
        <v>1749</v>
      </c>
      <c r="L9621">
        <v>258647</v>
      </c>
      <c r="Q9621" t="s">
        <v>86</v>
      </c>
      <c r="U9621">
        <v>1</v>
      </c>
      <c r="V9621">
        <v>17</v>
      </c>
      <c r="X9621">
        <v>1098825</v>
      </c>
      <c r="Y9621" t="s">
        <v>65</v>
      </c>
      <c r="Z9621">
        <v>105</v>
      </c>
      <c r="AA9621" t="s">
        <v>21</v>
      </c>
      <c r="AB9621" t="s">
        <v>21</v>
      </c>
      <c r="AC9621">
        <v>1128</v>
      </c>
    </row>
    <row r="9622" spans="1:29" x14ac:dyDescent="0.25">
      <c r="A9622">
        <v>345</v>
      </c>
      <c r="B9622">
        <v>345102</v>
      </c>
      <c r="C9622">
        <v>6165</v>
      </c>
      <c r="D9622" t="str">
        <f>VLOOKUP(C9622,'Schedule 3'!A:M,13,FALSE)</f>
        <v>Salaries and Wages</v>
      </c>
      <c r="E9622">
        <v>-152.28</v>
      </c>
      <c r="F9622" s="1">
        <v>42766</v>
      </c>
      <c r="G9622" t="s">
        <v>462</v>
      </c>
      <c r="H9622" t="s">
        <v>380</v>
      </c>
      <c r="I9622" t="s">
        <v>1440</v>
      </c>
      <c r="K9622">
        <v>1749</v>
      </c>
      <c r="L9622">
        <v>258647</v>
      </c>
      <c r="Q9622" t="s">
        <v>86</v>
      </c>
      <c r="U9622">
        <v>1</v>
      </c>
      <c r="V9622">
        <v>17</v>
      </c>
      <c r="X9622">
        <v>1098825</v>
      </c>
      <c r="Y9622" t="s">
        <v>65</v>
      </c>
      <c r="Z9622">
        <v>105</v>
      </c>
      <c r="AA9622" t="s">
        <v>21</v>
      </c>
      <c r="AB9622" t="s">
        <v>21</v>
      </c>
      <c r="AC9622">
        <v>1129</v>
      </c>
    </row>
    <row r="9623" spans="1:29" x14ac:dyDescent="0.25">
      <c r="A9623">
        <v>345</v>
      </c>
      <c r="B9623">
        <v>345102</v>
      </c>
      <c r="C9623">
        <v>6165</v>
      </c>
      <c r="D9623" t="str">
        <f>VLOOKUP(C9623,'Schedule 3'!A:M,13,FALSE)</f>
        <v>Salaries and Wages</v>
      </c>
      <c r="E9623">
        <v>-38.07</v>
      </c>
      <c r="F9623" s="1">
        <v>42766</v>
      </c>
      <c r="G9623" t="s">
        <v>462</v>
      </c>
      <c r="H9623" t="s">
        <v>380</v>
      </c>
      <c r="I9623" t="s">
        <v>1441</v>
      </c>
      <c r="K9623">
        <v>1749</v>
      </c>
      <c r="L9623">
        <v>258647</v>
      </c>
      <c r="Q9623" t="s">
        <v>86</v>
      </c>
      <c r="U9623">
        <v>1</v>
      </c>
      <c r="V9623">
        <v>17</v>
      </c>
      <c r="X9623">
        <v>1098825</v>
      </c>
      <c r="Y9623" t="s">
        <v>65</v>
      </c>
      <c r="Z9623">
        <v>105</v>
      </c>
      <c r="AA9623" t="s">
        <v>21</v>
      </c>
      <c r="AB9623" t="s">
        <v>21</v>
      </c>
      <c r="AC9623">
        <v>1130</v>
      </c>
    </row>
    <row r="9624" spans="1:29" x14ac:dyDescent="0.25">
      <c r="A9624">
        <v>345</v>
      </c>
      <c r="B9624">
        <v>345102</v>
      </c>
      <c r="C9624">
        <v>6165</v>
      </c>
      <c r="D9624" t="str">
        <f>VLOOKUP(C9624,'Schedule 3'!A:M,13,FALSE)</f>
        <v>Salaries and Wages</v>
      </c>
      <c r="E9624">
        <v>-76.14</v>
      </c>
      <c r="F9624" s="1">
        <v>42766</v>
      </c>
      <c r="G9624" t="s">
        <v>462</v>
      </c>
      <c r="H9624" t="s">
        <v>380</v>
      </c>
      <c r="I9624" t="s">
        <v>1440</v>
      </c>
      <c r="K9624">
        <v>1749</v>
      </c>
      <c r="L9624">
        <v>258647</v>
      </c>
      <c r="Q9624" t="s">
        <v>86</v>
      </c>
      <c r="U9624">
        <v>1</v>
      </c>
      <c r="V9624">
        <v>17</v>
      </c>
      <c r="X9624">
        <v>1098825</v>
      </c>
      <c r="Y9624" t="s">
        <v>65</v>
      </c>
      <c r="Z9624">
        <v>105</v>
      </c>
      <c r="AA9624" t="s">
        <v>21</v>
      </c>
      <c r="AB9624" t="s">
        <v>21</v>
      </c>
      <c r="AC9624">
        <v>1131</v>
      </c>
    </row>
    <row r="9625" spans="1:29" x14ac:dyDescent="0.25">
      <c r="A9625">
        <v>345</v>
      </c>
      <c r="B9625">
        <v>345102</v>
      </c>
      <c r="C9625">
        <v>6165</v>
      </c>
      <c r="D9625" t="str">
        <f>VLOOKUP(C9625,'Schedule 3'!A:M,13,FALSE)</f>
        <v>Salaries and Wages</v>
      </c>
      <c r="E9625">
        <v>-76.14</v>
      </c>
      <c r="F9625" s="1">
        <v>42766</v>
      </c>
      <c r="G9625" t="s">
        <v>462</v>
      </c>
      <c r="H9625" t="s">
        <v>380</v>
      </c>
      <c r="I9625" t="s">
        <v>1440</v>
      </c>
      <c r="K9625">
        <v>1749</v>
      </c>
      <c r="L9625">
        <v>258647</v>
      </c>
      <c r="Q9625" t="s">
        <v>86</v>
      </c>
      <c r="U9625">
        <v>1</v>
      </c>
      <c r="V9625">
        <v>17</v>
      </c>
      <c r="X9625">
        <v>1098825</v>
      </c>
      <c r="Y9625" t="s">
        <v>65</v>
      </c>
      <c r="Z9625">
        <v>105</v>
      </c>
      <c r="AA9625" t="s">
        <v>21</v>
      </c>
      <c r="AB9625" t="s">
        <v>21</v>
      </c>
      <c r="AC9625">
        <v>1132</v>
      </c>
    </row>
    <row r="9626" spans="1:29" x14ac:dyDescent="0.25">
      <c r="A9626">
        <v>345</v>
      </c>
      <c r="B9626">
        <v>345102</v>
      </c>
      <c r="C9626">
        <v>6165</v>
      </c>
      <c r="D9626" t="str">
        <f>VLOOKUP(C9626,'Schedule 3'!A:M,13,FALSE)</f>
        <v>Salaries and Wages</v>
      </c>
      <c r="E9626">
        <v>-38.07</v>
      </c>
      <c r="F9626" s="1">
        <v>42766</v>
      </c>
      <c r="G9626" t="s">
        <v>462</v>
      </c>
      <c r="H9626" t="s">
        <v>380</v>
      </c>
      <c r="I9626" t="s">
        <v>1441</v>
      </c>
      <c r="K9626">
        <v>1749</v>
      </c>
      <c r="L9626">
        <v>258647</v>
      </c>
      <c r="Q9626" t="s">
        <v>86</v>
      </c>
      <c r="U9626">
        <v>1</v>
      </c>
      <c r="V9626">
        <v>17</v>
      </c>
      <c r="X9626">
        <v>1098825</v>
      </c>
      <c r="Y9626" t="s">
        <v>65</v>
      </c>
      <c r="Z9626">
        <v>105</v>
      </c>
      <c r="AA9626" t="s">
        <v>21</v>
      </c>
      <c r="AB9626" t="s">
        <v>21</v>
      </c>
      <c r="AC9626">
        <v>1133</v>
      </c>
    </row>
    <row r="9627" spans="1:29" x14ac:dyDescent="0.25">
      <c r="A9627">
        <v>345</v>
      </c>
      <c r="B9627">
        <v>345102</v>
      </c>
      <c r="C9627">
        <v>6165</v>
      </c>
      <c r="D9627" t="str">
        <f>VLOOKUP(C9627,'Schedule 3'!A:M,13,FALSE)</f>
        <v>Salaries and Wages</v>
      </c>
      <c r="E9627">
        <v>-152.28</v>
      </c>
      <c r="F9627" s="1">
        <v>42766</v>
      </c>
      <c r="G9627" t="s">
        <v>462</v>
      </c>
      <c r="H9627" t="s">
        <v>374</v>
      </c>
      <c r="I9627" t="s">
        <v>1442</v>
      </c>
      <c r="K9627">
        <v>1749</v>
      </c>
      <c r="L9627">
        <v>258647</v>
      </c>
      <c r="Q9627" t="s">
        <v>86</v>
      </c>
      <c r="U9627">
        <v>1</v>
      </c>
      <c r="V9627">
        <v>17</v>
      </c>
      <c r="X9627">
        <v>1098942</v>
      </c>
      <c r="Y9627" t="s">
        <v>65</v>
      </c>
      <c r="Z9627">
        <v>105</v>
      </c>
      <c r="AA9627" t="s">
        <v>21</v>
      </c>
      <c r="AB9627" t="s">
        <v>21</v>
      </c>
      <c r="AC9627">
        <v>1134</v>
      </c>
    </row>
    <row r="9628" spans="1:29" x14ac:dyDescent="0.25">
      <c r="A9628">
        <v>345</v>
      </c>
      <c r="B9628">
        <v>345101</v>
      </c>
      <c r="C9628">
        <v>6165</v>
      </c>
      <c r="D9628" t="str">
        <f>VLOOKUP(C9628,'Schedule 3'!A:M,13,FALSE)</f>
        <v>Salaries and Wages</v>
      </c>
      <c r="E9628">
        <v>-40.42</v>
      </c>
      <c r="F9628" s="1">
        <v>42766</v>
      </c>
      <c r="G9628" t="s">
        <v>462</v>
      </c>
      <c r="H9628" t="s">
        <v>375</v>
      </c>
      <c r="I9628" t="s">
        <v>1443</v>
      </c>
      <c r="K9628">
        <v>1749</v>
      </c>
      <c r="L9628">
        <v>258647</v>
      </c>
      <c r="Q9628" t="s">
        <v>86</v>
      </c>
      <c r="U9628">
        <v>1</v>
      </c>
      <c r="V9628">
        <v>17</v>
      </c>
      <c r="X9628">
        <v>1099579</v>
      </c>
      <c r="Y9628" t="s">
        <v>65</v>
      </c>
      <c r="Z9628">
        <v>105</v>
      </c>
      <c r="AA9628" t="s">
        <v>21</v>
      </c>
      <c r="AB9628" t="s">
        <v>21</v>
      </c>
      <c r="AC9628">
        <v>1135</v>
      </c>
    </row>
    <row r="9629" spans="1:29" x14ac:dyDescent="0.25">
      <c r="A9629">
        <v>345</v>
      </c>
      <c r="B9629">
        <v>345101</v>
      </c>
      <c r="C9629">
        <v>6165</v>
      </c>
      <c r="D9629" t="str">
        <f>VLOOKUP(C9629,'Schedule 3'!A:M,13,FALSE)</f>
        <v>Salaries and Wages</v>
      </c>
      <c r="E9629">
        <v>-40.42</v>
      </c>
      <c r="F9629" s="1">
        <v>42766</v>
      </c>
      <c r="G9629" t="s">
        <v>462</v>
      </c>
      <c r="H9629" t="s">
        <v>375</v>
      </c>
      <c r="I9629" t="s">
        <v>1443</v>
      </c>
      <c r="K9629">
        <v>1749</v>
      </c>
      <c r="L9629">
        <v>258647</v>
      </c>
      <c r="Q9629" t="s">
        <v>86</v>
      </c>
      <c r="U9629">
        <v>1</v>
      </c>
      <c r="V9629">
        <v>17</v>
      </c>
      <c r="X9629">
        <v>1099579</v>
      </c>
      <c r="Y9629" t="s">
        <v>65</v>
      </c>
      <c r="Z9629">
        <v>105</v>
      </c>
      <c r="AA9629" t="s">
        <v>21</v>
      </c>
      <c r="AB9629" t="s">
        <v>21</v>
      </c>
      <c r="AC9629">
        <v>1136</v>
      </c>
    </row>
    <row r="9630" spans="1:29" x14ac:dyDescent="0.25">
      <c r="A9630">
        <v>345</v>
      </c>
      <c r="B9630">
        <v>345101</v>
      </c>
      <c r="C9630">
        <v>6165</v>
      </c>
      <c r="D9630" t="str">
        <f>VLOOKUP(C9630,'Schedule 3'!A:M,13,FALSE)</f>
        <v>Salaries and Wages</v>
      </c>
      <c r="E9630">
        <v>-20.21</v>
      </c>
      <c r="F9630" s="1">
        <v>42766</v>
      </c>
      <c r="G9630" t="s">
        <v>462</v>
      </c>
      <c r="H9630" t="s">
        <v>375</v>
      </c>
      <c r="I9630" t="s">
        <v>1443</v>
      </c>
      <c r="K9630">
        <v>1749</v>
      </c>
      <c r="L9630">
        <v>258647</v>
      </c>
      <c r="Q9630" t="s">
        <v>86</v>
      </c>
      <c r="U9630">
        <v>1</v>
      </c>
      <c r="V9630">
        <v>17</v>
      </c>
      <c r="X9630">
        <v>1099579</v>
      </c>
      <c r="Y9630" t="s">
        <v>65</v>
      </c>
      <c r="Z9630">
        <v>105</v>
      </c>
      <c r="AA9630" t="s">
        <v>21</v>
      </c>
      <c r="AB9630" t="s">
        <v>21</v>
      </c>
      <c r="AC9630">
        <v>1137</v>
      </c>
    </row>
    <row r="9631" spans="1:29" x14ac:dyDescent="0.25">
      <c r="A9631">
        <v>345</v>
      </c>
      <c r="B9631">
        <v>345102</v>
      </c>
      <c r="C9631">
        <v>6165</v>
      </c>
      <c r="D9631" t="str">
        <f>VLOOKUP(C9631,'Schedule 3'!A:M,13,FALSE)</f>
        <v>Salaries and Wages</v>
      </c>
      <c r="E9631">
        <v>-40.42</v>
      </c>
      <c r="F9631" s="1">
        <v>42766</v>
      </c>
      <c r="G9631" t="s">
        <v>462</v>
      </c>
      <c r="H9631" t="s">
        <v>375</v>
      </c>
      <c r="I9631" t="s">
        <v>1444</v>
      </c>
      <c r="K9631">
        <v>1749</v>
      </c>
      <c r="L9631">
        <v>258647</v>
      </c>
      <c r="Q9631" t="s">
        <v>86</v>
      </c>
      <c r="U9631">
        <v>1</v>
      </c>
      <c r="V9631">
        <v>17</v>
      </c>
      <c r="X9631">
        <v>1099579</v>
      </c>
      <c r="Y9631" t="s">
        <v>65</v>
      </c>
      <c r="Z9631">
        <v>105</v>
      </c>
      <c r="AA9631" t="s">
        <v>21</v>
      </c>
      <c r="AB9631" t="s">
        <v>21</v>
      </c>
      <c r="AC9631">
        <v>1138</v>
      </c>
    </row>
    <row r="9632" spans="1:29" x14ac:dyDescent="0.25">
      <c r="A9632">
        <v>345</v>
      </c>
      <c r="B9632">
        <v>345102</v>
      </c>
      <c r="C9632">
        <v>6165</v>
      </c>
      <c r="D9632" t="str">
        <f>VLOOKUP(C9632,'Schedule 3'!A:M,13,FALSE)</f>
        <v>Salaries and Wages</v>
      </c>
      <c r="E9632">
        <v>-80.84</v>
      </c>
      <c r="F9632" s="1">
        <v>42766</v>
      </c>
      <c r="G9632" t="s">
        <v>462</v>
      </c>
      <c r="H9632" t="s">
        <v>375</v>
      </c>
      <c r="I9632" t="s">
        <v>1445</v>
      </c>
      <c r="K9632">
        <v>1749</v>
      </c>
      <c r="L9632">
        <v>258647</v>
      </c>
      <c r="Q9632" t="s">
        <v>86</v>
      </c>
      <c r="U9632">
        <v>1</v>
      </c>
      <c r="V9632">
        <v>17</v>
      </c>
      <c r="X9632">
        <v>1099579</v>
      </c>
      <c r="Y9632" t="s">
        <v>65</v>
      </c>
      <c r="Z9632">
        <v>105</v>
      </c>
      <c r="AA9632" t="s">
        <v>21</v>
      </c>
      <c r="AB9632" t="s">
        <v>21</v>
      </c>
      <c r="AC9632">
        <v>1139</v>
      </c>
    </row>
    <row r="9633" spans="1:29" x14ac:dyDescent="0.25">
      <c r="A9633">
        <v>345</v>
      </c>
      <c r="B9633">
        <v>345102</v>
      </c>
      <c r="C9633">
        <v>6165</v>
      </c>
      <c r="D9633" t="str">
        <f>VLOOKUP(C9633,'Schedule 3'!A:M,13,FALSE)</f>
        <v>Salaries and Wages</v>
      </c>
      <c r="E9633">
        <v>-40.42</v>
      </c>
      <c r="F9633" s="1">
        <v>42766</v>
      </c>
      <c r="G9633" t="s">
        <v>462</v>
      </c>
      <c r="H9633" t="s">
        <v>375</v>
      </c>
      <c r="I9633" t="s">
        <v>1444</v>
      </c>
      <c r="K9633">
        <v>1749</v>
      </c>
      <c r="L9633">
        <v>258647</v>
      </c>
      <c r="Q9633" t="s">
        <v>86</v>
      </c>
      <c r="U9633">
        <v>1</v>
      </c>
      <c r="V9633">
        <v>17</v>
      </c>
      <c r="X9633">
        <v>1099579</v>
      </c>
      <c r="Y9633" t="s">
        <v>65</v>
      </c>
      <c r="Z9633">
        <v>105</v>
      </c>
      <c r="AA9633" t="s">
        <v>21</v>
      </c>
      <c r="AB9633" t="s">
        <v>21</v>
      </c>
      <c r="AC9633">
        <v>1140</v>
      </c>
    </row>
    <row r="9634" spans="1:29" x14ac:dyDescent="0.25">
      <c r="A9634">
        <v>345</v>
      </c>
      <c r="B9634">
        <v>345102</v>
      </c>
      <c r="C9634">
        <v>6165</v>
      </c>
      <c r="D9634" t="str">
        <f>VLOOKUP(C9634,'Schedule 3'!A:M,13,FALSE)</f>
        <v>Salaries and Wages</v>
      </c>
      <c r="E9634">
        <v>-40.42</v>
      </c>
      <c r="F9634" s="1">
        <v>42766</v>
      </c>
      <c r="G9634" t="s">
        <v>462</v>
      </c>
      <c r="H9634" t="s">
        <v>375</v>
      </c>
      <c r="I9634" t="s">
        <v>1445</v>
      </c>
      <c r="K9634">
        <v>1749</v>
      </c>
      <c r="L9634">
        <v>258647</v>
      </c>
      <c r="Q9634" t="s">
        <v>86</v>
      </c>
      <c r="U9634">
        <v>1</v>
      </c>
      <c r="V9634">
        <v>17</v>
      </c>
      <c r="X9634">
        <v>1099579</v>
      </c>
      <c r="Y9634" t="s">
        <v>65</v>
      </c>
      <c r="Z9634">
        <v>105</v>
      </c>
      <c r="AA9634" t="s">
        <v>21</v>
      </c>
      <c r="AB9634" t="s">
        <v>21</v>
      </c>
      <c r="AC9634">
        <v>1141</v>
      </c>
    </row>
    <row r="9635" spans="1:29" x14ac:dyDescent="0.25">
      <c r="A9635">
        <v>345</v>
      </c>
      <c r="B9635">
        <v>345102</v>
      </c>
      <c r="C9635">
        <v>6165</v>
      </c>
      <c r="D9635" t="str">
        <f>VLOOKUP(C9635,'Schedule 3'!A:M,13,FALSE)</f>
        <v>Salaries and Wages</v>
      </c>
      <c r="E9635">
        <v>-40.42</v>
      </c>
      <c r="F9635" s="1">
        <v>42766</v>
      </c>
      <c r="G9635" t="s">
        <v>462</v>
      </c>
      <c r="H9635" t="s">
        <v>375</v>
      </c>
      <c r="I9635" t="s">
        <v>1446</v>
      </c>
      <c r="K9635">
        <v>1749</v>
      </c>
      <c r="L9635">
        <v>258647</v>
      </c>
      <c r="Q9635" t="s">
        <v>86</v>
      </c>
      <c r="U9635">
        <v>1</v>
      </c>
      <c r="V9635">
        <v>17</v>
      </c>
      <c r="X9635">
        <v>1099579</v>
      </c>
      <c r="Y9635" t="s">
        <v>65</v>
      </c>
      <c r="Z9635">
        <v>105</v>
      </c>
      <c r="AA9635" t="s">
        <v>21</v>
      </c>
      <c r="AB9635" t="s">
        <v>21</v>
      </c>
      <c r="AC9635">
        <v>1142</v>
      </c>
    </row>
    <row r="9636" spans="1:29" x14ac:dyDescent="0.25">
      <c r="A9636">
        <v>345</v>
      </c>
      <c r="B9636">
        <v>345102</v>
      </c>
      <c r="C9636">
        <v>6165</v>
      </c>
      <c r="D9636" t="str">
        <f>VLOOKUP(C9636,'Schedule 3'!A:M,13,FALSE)</f>
        <v>Salaries and Wages</v>
      </c>
      <c r="E9636">
        <v>-40.42</v>
      </c>
      <c r="F9636" s="1">
        <v>42766</v>
      </c>
      <c r="G9636" t="s">
        <v>462</v>
      </c>
      <c r="H9636" t="s">
        <v>375</v>
      </c>
      <c r="I9636" t="s">
        <v>1445</v>
      </c>
      <c r="K9636">
        <v>1749</v>
      </c>
      <c r="L9636">
        <v>258647</v>
      </c>
      <c r="Q9636" t="s">
        <v>86</v>
      </c>
      <c r="U9636">
        <v>1</v>
      </c>
      <c r="V9636">
        <v>17</v>
      </c>
      <c r="X9636">
        <v>1099579</v>
      </c>
      <c r="Y9636" t="s">
        <v>65</v>
      </c>
      <c r="Z9636">
        <v>105</v>
      </c>
      <c r="AA9636" t="s">
        <v>21</v>
      </c>
      <c r="AB9636" t="s">
        <v>21</v>
      </c>
      <c r="AC9636">
        <v>1143</v>
      </c>
    </row>
    <row r="9637" spans="1:29" x14ac:dyDescent="0.25">
      <c r="A9637">
        <v>345</v>
      </c>
      <c r="B9637">
        <v>345102</v>
      </c>
      <c r="C9637">
        <v>6165</v>
      </c>
      <c r="D9637" t="str">
        <f>VLOOKUP(C9637,'Schedule 3'!A:M,13,FALSE)</f>
        <v>Salaries and Wages</v>
      </c>
      <c r="E9637">
        <v>-40.42</v>
      </c>
      <c r="F9637" s="1">
        <v>42766</v>
      </c>
      <c r="G9637" t="s">
        <v>462</v>
      </c>
      <c r="H9637" t="s">
        <v>375</v>
      </c>
      <c r="I9637" t="s">
        <v>1444</v>
      </c>
      <c r="K9637">
        <v>1749</v>
      </c>
      <c r="L9637">
        <v>258647</v>
      </c>
      <c r="Q9637" t="s">
        <v>86</v>
      </c>
      <c r="U9637">
        <v>1</v>
      </c>
      <c r="V9637">
        <v>17</v>
      </c>
      <c r="X9637">
        <v>1099579</v>
      </c>
      <c r="Y9637" t="s">
        <v>65</v>
      </c>
      <c r="Z9637">
        <v>105</v>
      </c>
      <c r="AA9637" t="s">
        <v>21</v>
      </c>
      <c r="AB9637" t="s">
        <v>21</v>
      </c>
      <c r="AC9637">
        <v>1144</v>
      </c>
    </row>
    <row r="9638" spans="1:29" x14ac:dyDescent="0.25">
      <c r="A9638">
        <v>345</v>
      </c>
      <c r="B9638">
        <v>345102</v>
      </c>
      <c r="C9638">
        <v>6165</v>
      </c>
      <c r="D9638" t="str">
        <f>VLOOKUP(C9638,'Schedule 3'!A:M,13,FALSE)</f>
        <v>Salaries and Wages</v>
      </c>
      <c r="E9638">
        <v>-40.42</v>
      </c>
      <c r="F9638" s="1">
        <v>42766</v>
      </c>
      <c r="G9638" t="s">
        <v>462</v>
      </c>
      <c r="H9638" t="s">
        <v>375</v>
      </c>
      <c r="I9638" t="s">
        <v>1446</v>
      </c>
      <c r="K9638">
        <v>1749</v>
      </c>
      <c r="L9638">
        <v>258647</v>
      </c>
      <c r="Q9638" t="s">
        <v>86</v>
      </c>
      <c r="U9638">
        <v>1</v>
      </c>
      <c r="V9638">
        <v>17</v>
      </c>
      <c r="X9638">
        <v>1099579</v>
      </c>
      <c r="Y9638" t="s">
        <v>65</v>
      </c>
      <c r="Z9638">
        <v>105</v>
      </c>
      <c r="AA9638" t="s">
        <v>21</v>
      </c>
      <c r="AB9638" t="s">
        <v>21</v>
      </c>
      <c r="AC9638">
        <v>1145</v>
      </c>
    </row>
    <row r="9639" spans="1:29" x14ac:dyDescent="0.25">
      <c r="A9639">
        <v>345</v>
      </c>
      <c r="B9639">
        <v>345102</v>
      </c>
      <c r="C9639">
        <v>6165</v>
      </c>
      <c r="D9639" t="str">
        <f>VLOOKUP(C9639,'Schedule 3'!A:M,13,FALSE)</f>
        <v>Salaries and Wages</v>
      </c>
      <c r="E9639">
        <v>-20.21</v>
      </c>
      <c r="F9639" s="1">
        <v>42766</v>
      </c>
      <c r="G9639" t="s">
        <v>462</v>
      </c>
      <c r="H9639" t="s">
        <v>375</v>
      </c>
      <c r="I9639" t="s">
        <v>1444</v>
      </c>
      <c r="K9639">
        <v>1749</v>
      </c>
      <c r="L9639">
        <v>258647</v>
      </c>
      <c r="Q9639" t="s">
        <v>86</v>
      </c>
      <c r="U9639">
        <v>1</v>
      </c>
      <c r="V9639">
        <v>17</v>
      </c>
      <c r="X9639">
        <v>1099579</v>
      </c>
      <c r="Y9639" t="s">
        <v>65</v>
      </c>
      <c r="Z9639">
        <v>105</v>
      </c>
      <c r="AA9639" t="s">
        <v>21</v>
      </c>
      <c r="AB9639" t="s">
        <v>21</v>
      </c>
      <c r="AC9639">
        <v>1146</v>
      </c>
    </row>
    <row r="9640" spans="1:29" x14ac:dyDescent="0.25">
      <c r="A9640">
        <v>345</v>
      </c>
      <c r="B9640">
        <v>345102</v>
      </c>
      <c r="C9640">
        <v>6165</v>
      </c>
      <c r="D9640" t="str">
        <f>VLOOKUP(C9640,'Schedule 3'!A:M,13,FALSE)</f>
        <v>Salaries and Wages</v>
      </c>
      <c r="E9640">
        <v>-40.42</v>
      </c>
      <c r="F9640" s="1">
        <v>42766</v>
      </c>
      <c r="G9640" t="s">
        <v>462</v>
      </c>
      <c r="H9640" t="s">
        <v>375</v>
      </c>
      <c r="I9640" t="s">
        <v>1445</v>
      </c>
      <c r="K9640">
        <v>1749</v>
      </c>
      <c r="L9640">
        <v>258647</v>
      </c>
      <c r="Q9640" t="s">
        <v>86</v>
      </c>
      <c r="U9640">
        <v>1</v>
      </c>
      <c r="V9640">
        <v>17</v>
      </c>
      <c r="X9640">
        <v>1099579</v>
      </c>
      <c r="Y9640" t="s">
        <v>65</v>
      </c>
      <c r="Z9640">
        <v>105</v>
      </c>
      <c r="AA9640" t="s">
        <v>21</v>
      </c>
      <c r="AB9640" t="s">
        <v>21</v>
      </c>
      <c r="AC9640">
        <v>1147</v>
      </c>
    </row>
    <row r="9641" spans="1:29" x14ac:dyDescent="0.25">
      <c r="A9641">
        <v>345</v>
      </c>
      <c r="B9641">
        <v>345102</v>
      </c>
      <c r="C9641">
        <v>6165</v>
      </c>
      <c r="D9641" t="str">
        <f>VLOOKUP(C9641,'Schedule 3'!A:M,13,FALSE)</f>
        <v>Salaries and Wages</v>
      </c>
      <c r="E9641">
        <v>-40.42</v>
      </c>
      <c r="F9641" s="1">
        <v>42766</v>
      </c>
      <c r="G9641" t="s">
        <v>462</v>
      </c>
      <c r="H9641" t="s">
        <v>375</v>
      </c>
      <c r="I9641" t="s">
        <v>1438</v>
      </c>
      <c r="K9641">
        <v>1749</v>
      </c>
      <c r="L9641">
        <v>258647</v>
      </c>
      <c r="Q9641" t="s">
        <v>86</v>
      </c>
      <c r="U9641">
        <v>1</v>
      </c>
      <c r="V9641">
        <v>17</v>
      </c>
      <c r="X9641">
        <v>1099579</v>
      </c>
      <c r="Y9641" t="s">
        <v>65</v>
      </c>
      <c r="Z9641">
        <v>105</v>
      </c>
      <c r="AA9641" t="s">
        <v>21</v>
      </c>
      <c r="AB9641" t="s">
        <v>21</v>
      </c>
      <c r="AC9641">
        <v>1148</v>
      </c>
    </row>
    <row r="9642" spans="1:29" x14ac:dyDescent="0.25">
      <c r="A9642">
        <v>345</v>
      </c>
      <c r="B9642">
        <v>345102</v>
      </c>
      <c r="C9642">
        <v>6165</v>
      </c>
      <c r="D9642" t="str">
        <f>VLOOKUP(C9642,'Schedule 3'!A:M,13,FALSE)</f>
        <v>Salaries and Wages</v>
      </c>
      <c r="E9642">
        <v>-40.42</v>
      </c>
      <c r="F9642" s="1">
        <v>42766</v>
      </c>
      <c r="G9642" t="s">
        <v>462</v>
      </c>
      <c r="H9642" t="s">
        <v>375</v>
      </c>
      <c r="I9642" t="s">
        <v>1444</v>
      </c>
      <c r="K9642">
        <v>1749</v>
      </c>
      <c r="L9642">
        <v>258647</v>
      </c>
      <c r="Q9642" t="s">
        <v>86</v>
      </c>
      <c r="U9642">
        <v>1</v>
      </c>
      <c r="V9642">
        <v>17</v>
      </c>
      <c r="X9642">
        <v>1099579</v>
      </c>
      <c r="Y9642" t="s">
        <v>65</v>
      </c>
      <c r="Z9642">
        <v>105</v>
      </c>
      <c r="AA9642" t="s">
        <v>21</v>
      </c>
      <c r="AB9642" t="s">
        <v>21</v>
      </c>
      <c r="AC9642">
        <v>1149</v>
      </c>
    </row>
    <row r="9643" spans="1:29" x14ac:dyDescent="0.25">
      <c r="A9643">
        <v>345</v>
      </c>
      <c r="B9643">
        <v>345102</v>
      </c>
      <c r="C9643">
        <v>6165</v>
      </c>
      <c r="D9643" t="str">
        <f>VLOOKUP(C9643,'Schedule 3'!A:M,13,FALSE)</f>
        <v>Salaries and Wages</v>
      </c>
      <c r="E9643">
        <v>-80.84</v>
      </c>
      <c r="F9643" s="1">
        <v>42766</v>
      </c>
      <c r="G9643" t="s">
        <v>462</v>
      </c>
      <c r="H9643" t="s">
        <v>375</v>
      </c>
      <c r="I9643" t="s">
        <v>1438</v>
      </c>
      <c r="K9643">
        <v>1749</v>
      </c>
      <c r="L9643">
        <v>258647</v>
      </c>
      <c r="Q9643" t="s">
        <v>86</v>
      </c>
      <c r="U9643">
        <v>1</v>
      </c>
      <c r="V9643">
        <v>17</v>
      </c>
      <c r="X9643">
        <v>1099579</v>
      </c>
      <c r="Y9643" t="s">
        <v>65</v>
      </c>
      <c r="Z9643">
        <v>105</v>
      </c>
      <c r="AA9643" t="s">
        <v>21</v>
      </c>
      <c r="AB9643" t="s">
        <v>21</v>
      </c>
      <c r="AC9643">
        <v>1150</v>
      </c>
    </row>
    <row r="9644" spans="1:29" x14ac:dyDescent="0.25">
      <c r="A9644">
        <v>345</v>
      </c>
      <c r="B9644">
        <v>345102</v>
      </c>
      <c r="C9644">
        <v>6165</v>
      </c>
      <c r="D9644" t="str">
        <f>VLOOKUP(C9644,'Schedule 3'!A:M,13,FALSE)</f>
        <v>Salaries and Wages</v>
      </c>
      <c r="E9644">
        <v>-20.21</v>
      </c>
      <c r="F9644" s="1">
        <v>42766</v>
      </c>
      <c r="G9644" t="s">
        <v>462</v>
      </c>
      <c r="H9644" t="s">
        <v>375</v>
      </c>
      <c r="I9644" t="s">
        <v>1444</v>
      </c>
      <c r="K9644">
        <v>1749</v>
      </c>
      <c r="L9644">
        <v>258647</v>
      </c>
      <c r="Q9644" t="s">
        <v>86</v>
      </c>
      <c r="U9644">
        <v>1</v>
      </c>
      <c r="V9644">
        <v>17</v>
      </c>
      <c r="X9644">
        <v>1099579</v>
      </c>
      <c r="Y9644" t="s">
        <v>65</v>
      </c>
      <c r="Z9644">
        <v>105</v>
      </c>
      <c r="AA9644" t="s">
        <v>21</v>
      </c>
      <c r="AB9644" t="s">
        <v>21</v>
      </c>
      <c r="AC9644">
        <v>1151</v>
      </c>
    </row>
    <row r="9645" spans="1:29" x14ac:dyDescent="0.25">
      <c r="A9645">
        <v>345</v>
      </c>
      <c r="B9645">
        <v>345102</v>
      </c>
      <c r="C9645">
        <v>6165</v>
      </c>
      <c r="D9645" t="str">
        <f>VLOOKUP(C9645,'Schedule 3'!A:M,13,FALSE)</f>
        <v>Salaries and Wages</v>
      </c>
      <c r="E9645">
        <v>-251.1</v>
      </c>
      <c r="F9645" s="1">
        <v>42766</v>
      </c>
      <c r="G9645" t="s">
        <v>462</v>
      </c>
      <c r="H9645" t="s">
        <v>384</v>
      </c>
      <c r="I9645" t="s">
        <v>1418</v>
      </c>
      <c r="K9645">
        <v>1749</v>
      </c>
      <c r="L9645">
        <v>258647</v>
      </c>
      <c r="Q9645" t="s">
        <v>86</v>
      </c>
      <c r="U9645">
        <v>1</v>
      </c>
      <c r="V9645">
        <v>17</v>
      </c>
      <c r="X9645">
        <v>1001177</v>
      </c>
      <c r="Y9645" t="s">
        <v>65</v>
      </c>
      <c r="Z9645">
        <v>105</v>
      </c>
      <c r="AA9645" t="s">
        <v>21</v>
      </c>
      <c r="AB9645" t="s">
        <v>21</v>
      </c>
      <c r="AC9645">
        <v>1152</v>
      </c>
    </row>
    <row r="9646" spans="1:29" x14ac:dyDescent="0.25">
      <c r="A9646">
        <v>345</v>
      </c>
      <c r="B9646">
        <v>345101</v>
      </c>
      <c r="C9646">
        <v>6165</v>
      </c>
      <c r="D9646" t="str">
        <f>VLOOKUP(C9646,'Schedule 3'!A:M,13,FALSE)</f>
        <v>Salaries and Wages</v>
      </c>
      <c r="E9646">
        <v>-40.42</v>
      </c>
      <c r="F9646" s="1">
        <v>42780</v>
      </c>
      <c r="G9646" t="s">
        <v>462</v>
      </c>
      <c r="H9646" t="s">
        <v>375</v>
      </c>
      <c r="I9646" t="s">
        <v>1447</v>
      </c>
      <c r="K9646">
        <v>1752</v>
      </c>
      <c r="L9646">
        <v>260867</v>
      </c>
      <c r="Q9646" t="s">
        <v>86</v>
      </c>
      <c r="U9646">
        <v>2</v>
      </c>
      <c r="V9646">
        <v>17</v>
      </c>
      <c r="X9646">
        <v>1099579</v>
      </c>
      <c r="Y9646" t="s">
        <v>65</v>
      </c>
      <c r="Z9646">
        <v>112</v>
      </c>
      <c r="AA9646" t="s">
        <v>21</v>
      </c>
      <c r="AB9646" t="s">
        <v>21</v>
      </c>
      <c r="AC9646">
        <v>1005</v>
      </c>
    </row>
    <row r="9647" spans="1:29" x14ac:dyDescent="0.25">
      <c r="A9647">
        <v>345</v>
      </c>
      <c r="B9647">
        <v>345101</v>
      </c>
      <c r="C9647">
        <v>6165</v>
      </c>
      <c r="D9647" t="str">
        <f>VLOOKUP(C9647,'Schedule 3'!A:M,13,FALSE)</f>
        <v>Salaries and Wages</v>
      </c>
      <c r="E9647">
        <v>-76.14</v>
      </c>
      <c r="F9647" s="1">
        <v>42780</v>
      </c>
      <c r="G9647" t="s">
        <v>462</v>
      </c>
      <c r="H9647" t="s">
        <v>377</v>
      </c>
      <c r="I9647" t="s">
        <v>1418</v>
      </c>
      <c r="K9647">
        <v>1752</v>
      </c>
      <c r="L9647">
        <v>260867</v>
      </c>
      <c r="Q9647" t="s">
        <v>86</v>
      </c>
      <c r="U9647">
        <v>2</v>
      </c>
      <c r="V9647">
        <v>17</v>
      </c>
      <c r="X9647">
        <v>1099936</v>
      </c>
      <c r="Y9647" t="s">
        <v>65</v>
      </c>
      <c r="Z9647">
        <v>112</v>
      </c>
      <c r="AA9647" t="s">
        <v>21</v>
      </c>
      <c r="AB9647" t="s">
        <v>21</v>
      </c>
      <c r="AC9647">
        <v>1006</v>
      </c>
    </row>
    <row r="9648" spans="1:29" x14ac:dyDescent="0.25">
      <c r="A9648">
        <v>345</v>
      </c>
      <c r="B9648">
        <v>345101</v>
      </c>
      <c r="C9648">
        <v>6165</v>
      </c>
      <c r="D9648" t="str">
        <f>VLOOKUP(C9648,'Schedule 3'!A:M,13,FALSE)</f>
        <v>Salaries and Wages</v>
      </c>
      <c r="E9648">
        <v>-40.42</v>
      </c>
      <c r="F9648" s="1">
        <v>42780</v>
      </c>
      <c r="G9648" t="s">
        <v>462</v>
      </c>
      <c r="H9648" t="s">
        <v>375</v>
      </c>
      <c r="I9648" t="s">
        <v>1448</v>
      </c>
      <c r="K9648">
        <v>1752</v>
      </c>
      <c r="L9648">
        <v>260867</v>
      </c>
      <c r="Q9648" t="s">
        <v>86</v>
      </c>
      <c r="U9648">
        <v>2</v>
      </c>
      <c r="V9648">
        <v>17</v>
      </c>
      <c r="X9648">
        <v>1099579</v>
      </c>
      <c r="Y9648" t="s">
        <v>65</v>
      </c>
      <c r="Z9648">
        <v>112</v>
      </c>
      <c r="AA9648" t="s">
        <v>21</v>
      </c>
      <c r="AB9648" t="s">
        <v>21</v>
      </c>
      <c r="AC9648">
        <v>1007</v>
      </c>
    </row>
    <row r="9649" spans="1:29" x14ac:dyDescent="0.25">
      <c r="A9649">
        <v>345</v>
      </c>
      <c r="B9649">
        <v>345101</v>
      </c>
      <c r="C9649">
        <v>6165</v>
      </c>
      <c r="D9649" t="str">
        <f>VLOOKUP(C9649,'Schedule 3'!A:M,13,FALSE)</f>
        <v>Salaries and Wages</v>
      </c>
      <c r="E9649">
        <v>-40.42</v>
      </c>
      <c r="F9649" s="1">
        <v>42780</v>
      </c>
      <c r="G9649" t="s">
        <v>462</v>
      </c>
      <c r="H9649" t="s">
        <v>375</v>
      </c>
      <c r="I9649" t="s">
        <v>1448</v>
      </c>
      <c r="K9649">
        <v>1752</v>
      </c>
      <c r="L9649">
        <v>260867</v>
      </c>
      <c r="Q9649" t="s">
        <v>86</v>
      </c>
      <c r="U9649">
        <v>2</v>
      </c>
      <c r="V9649">
        <v>17</v>
      </c>
      <c r="X9649">
        <v>1099579</v>
      </c>
      <c r="Y9649" t="s">
        <v>65</v>
      </c>
      <c r="Z9649">
        <v>112</v>
      </c>
      <c r="AA9649" t="s">
        <v>21</v>
      </c>
      <c r="AB9649" t="s">
        <v>21</v>
      </c>
      <c r="AC9649">
        <v>1008</v>
      </c>
    </row>
    <row r="9650" spans="1:29" x14ac:dyDescent="0.25">
      <c r="A9650">
        <v>345</v>
      </c>
      <c r="B9650">
        <v>345101</v>
      </c>
      <c r="C9650">
        <v>6165</v>
      </c>
      <c r="D9650" t="str">
        <f>VLOOKUP(C9650,'Schedule 3'!A:M,13,FALSE)</f>
        <v>Salaries and Wages</v>
      </c>
      <c r="E9650">
        <v>-80.84</v>
      </c>
      <c r="F9650" s="1">
        <v>42780</v>
      </c>
      <c r="G9650" t="s">
        <v>462</v>
      </c>
      <c r="H9650" t="s">
        <v>375</v>
      </c>
      <c r="I9650" t="s">
        <v>1448</v>
      </c>
      <c r="K9650">
        <v>1752</v>
      </c>
      <c r="L9650">
        <v>260867</v>
      </c>
      <c r="Q9650" t="s">
        <v>86</v>
      </c>
      <c r="U9650">
        <v>2</v>
      </c>
      <c r="V9650">
        <v>17</v>
      </c>
      <c r="X9650">
        <v>1099579</v>
      </c>
      <c r="Y9650" t="s">
        <v>65</v>
      </c>
      <c r="Z9650">
        <v>112</v>
      </c>
      <c r="AA9650" t="s">
        <v>21</v>
      </c>
      <c r="AB9650" t="s">
        <v>21</v>
      </c>
      <c r="AC9650">
        <v>1009</v>
      </c>
    </row>
    <row r="9651" spans="1:29" x14ac:dyDescent="0.25">
      <c r="A9651">
        <v>345</v>
      </c>
      <c r="B9651">
        <v>345101</v>
      </c>
      <c r="C9651">
        <v>6165</v>
      </c>
      <c r="D9651" t="str">
        <f>VLOOKUP(C9651,'Schedule 3'!A:M,13,FALSE)</f>
        <v>Salaries and Wages</v>
      </c>
      <c r="E9651">
        <v>-38.07</v>
      </c>
      <c r="F9651" s="1">
        <v>42780</v>
      </c>
      <c r="G9651" t="s">
        <v>462</v>
      </c>
      <c r="H9651" t="s">
        <v>376</v>
      </c>
      <c r="I9651" t="s">
        <v>1418</v>
      </c>
      <c r="K9651">
        <v>1752</v>
      </c>
      <c r="L9651">
        <v>260867</v>
      </c>
      <c r="Q9651" t="s">
        <v>86</v>
      </c>
      <c r="U9651">
        <v>2</v>
      </c>
      <c r="V9651">
        <v>17</v>
      </c>
      <c r="X9651">
        <v>1098828</v>
      </c>
      <c r="Y9651" t="s">
        <v>65</v>
      </c>
      <c r="Z9651">
        <v>112</v>
      </c>
      <c r="AA9651" t="s">
        <v>21</v>
      </c>
      <c r="AB9651" t="s">
        <v>21</v>
      </c>
      <c r="AC9651">
        <v>1010</v>
      </c>
    </row>
    <row r="9652" spans="1:29" x14ac:dyDescent="0.25">
      <c r="A9652">
        <v>345</v>
      </c>
      <c r="B9652">
        <v>345102</v>
      </c>
      <c r="C9652">
        <v>6165</v>
      </c>
      <c r="D9652" t="str">
        <f>VLOOKUP(C9652,'Schedule 3'!A:M,13,FALSE)</f>
        <v>Salaries and Wages</v>
      </c>
      <c r="E9652">
        <v>-40.42</v>
      </c>
      <c r="F9652" s="1">
        <v>42780</v>
      </c>
      <c r="G9652" t="s">
        <v>462</v>
      </c>
      <c r="H9652" t="s">
        <v>375</v>
      </c>
      <c r="I9652" t="s">
        <v>1438</v>
      </c>
      <c r="K9652">
        <v>1752</v>
      </c>
      <c r="L9652">
        <v>260867</v>
      </c>
      <c r="Q9652" t="s">
        <v>86</v>
      </c>
      <c r="U9652">
        <v>2</v>
      </c>
      <c r="V9652">
        <v>17</v>
      </c>
      <c r="X9652">
        <v>1099579</v>
      </c>
      <c r="Y9652" t="s">
        <v>65</v>
      </c>
      <c r="Z9652">
        <v>112</v>
      </c>
      <c r="AA9652" t="s">
        <v>21</v>
      </c>
      <c r="AB9652" t="s">
        <v>21</v>
      </c>
      <c r="AC9652">
        <v>1011</v>
      </c>
    </row>
    <row r="9653" spans="1:29" x14ac:dyDescent="0.25">
      <c r="A9653">
        <v>345</v>
      </c>
      <c r="B9653">
        <v>345102</v>
      </c>
      <c r="C9653">
        <v>6165</v>
      </c>
      <c r="D9653" t="str">
        <f>VLOOKUP(C9653,'Schedule 3'!A:M,13,FALSE)</f>
        <v>Salaries and Wages</v>
      </c>
      <c r="E9653">
        <v>-40.42</v>
      </c>
      <c r="F9653" s="1">
        <v>42780</v>
      </c>
      <c r="G9653" t="s">
        <v>462</v>
      </c>
      <c r="H9653" t="s">
        <v>375</v>
      </c>
      <c r="I9653" t="s">
        <v>1449</v>
      </c>
      <c r="K9653">
        <v>1752</v>
      </c>
      <c r="L9653">
        <v>260867</v>
      </c>
      <c r="Q9653" t="s">
        <v>86</v>
      </c>
      <c r="U9653">
        <v>2</v>
      </c>
      <c r="V9653">
        <v>17</v>
      </c>
      <c r="X9653">
        <v>1099579</v>
      </c>
      <c r="Y9653" t="s">
        <v>65</v>
      </c>
      <c r="Z9653">
        <v>112</v>
      </c>
      <c r="AA9653" t="s">
        <v>21</v>
      </c>
      <c r="AB9653" t="s">
        <v>21</v>
      </c>
      <c r="AC9653">
        <v>1012</v>
      </c>
    </row>
    <row r="9654" spans="1:29" x14ac:dyDescent="0.25">
      <c r="A9654">
        <v>345</v>
      </c>
      <c r="B9654">
        <v>345102</v>
      </c>
      <c r="C9654">
        <v>6165</v>
      </c>
      <c r="D9654" t="str">
        <f>VLOOKUP(C9654,'Schedule 3'!A:M,13,FALSE)</f>
        <v>Salaries and Wages</v>
      </c>
      <c r="E9654">
        <v>-404.2</v>
      </c>
      <c r="F9654" s="1">
        <v>42780</v>
      </c>
      <c r="G9654" t="s">
        <v>462</v>
      </c>
      <c r="H9654" t="s">
        <v>375</v>
      </c>
      <c r="I9654" t="s">
        <v>1450</v>
      </c>
      <c r="K9654">
        <v>1752</v>
      </c>
      <c r="L9654">
        <v>260867</v>
      </c>
      <c r="Q9654" t="s">
        <v>86</v>
      </c>
      <c r="U9654">
        <v>2</v>
      </c>
      <c r="V9654">
        <v>17</v>
      </c>
      <c r="X9654">
        <v>1099579</v>
      </c>
      <c r="Y9654" t="s">
        <v>65</v>
      </c>
      <c r="Z9654">
        <v>112</v>
      </c>
      <c r="AA9654" t="s">
        <v>21</v>
      </c>
      <c r="AB9654" t="s">
        <v>21</v>
      </c>
      <c r="AC9654">
        <v>1013</v>
      </c>
    </row>
    <row r="9655" spans="1:29" x14ac:dyDescent="0.25">
      <c r="A9655">
        <v>345</v>
      </c>
      <c r="B9655">
        <v>345101</v>
      </c>
      <c r="C9655">
        <v>6165</v>
      </c>
      <c r="D9655" t="str">
        <f>VLOOKUP(C9655,'Schedule 3'!A:M,13,FALSE)</f>
        <v>Salaries and Wages</v>
      </c>
      <c r="E9655">
        <v>-76.14</v>
      </c>
      <c r="F9655" s="1">
        <v>42780</v>
      </c>
      <c r="G9655" t="s">
        <v>462</v>
      </c>
      <c r="H9655" t="s">
        <v>377</v>
      </c>
      <c r="I9655" t="s">
        <v>1418</v>
      </c>
      <c r="K9655">
        <v>1752</v>
      </c>
      <c r="L9655">
        <v>260867</v>
      </c>
      <c r="Q9655" t="s">
        <v>86</v>
      </c>
      <c r="U9655">
        <v>2</v>
      </c>
      <c r="V9655">
        <v>17</v>
      </c>
      <c r="X9655">
        <v>1099936</v>
      </c>
      <c r="Y9655" t="s">
        <v>65</v>
      </c>
      <c r="Z9655">
        <v>112</v>
      </c>
      <c r="AA9655" t="s">
        <v>21</v>
      </c>
      <c r="AB9655" t="s">
        <v>21</v>
      </c>
      <c r="AC9655">
        <v>1014</v>
      </c>
    </row>
    <row r="9656" spans="1:29" x14ac:dyDescent="0.25">
      <c r="A9656">
        <v>345</v>
      </c>
      <c r="B9656">
        <v>345101</v>
      </c>
      <c r="C9656">
        <v>6165</v>
      </c>
      <c r="D9656" t="str">
        <f>VLOOKUP(C9656,'Schedule 3'!A:M,13,FALSE)</f>
        <v>Salaries and Wages</v>
      </c>
      <c r="E9656">
        <v>-38.07</v>
      </c>
      <c r="F9656" s="1">
        <v>42780</v>
      </c>
      <c r="G9656" t="s">
        <v>462</v>
      </c>
      <c r="H9656" t="s">
        <v>376</v>
      </c>
      <c r="I9656" t="s">
        <v>1418</v>
      </c>
      <c r="K9656">
        <v>1752</v>
      </c>
      <c r="L9656">
        <v>260867</v>
      </c>
      <c r="Q9656" t="s">
        <v>86</v>
      </c>
      <c r="U9656">
        <v>2</v>
      </c>
      <c r="V9656">
        <v>17</v>
      </c>
      <c r="X9656">
        <v>1098828</v>
      </c>
      <c r="Y9656" t="s">
        <v>65</v>
      </c>
      <c r="Z9656">
        <v>112</v>
      </c>
      <c r="AA9656" t="s">
        <v>21</v>
      </c>
      <c r="AB9656" t="s">
        <v>21</v>
      </c>
      <c r="AC9656">
        <v>1015</v>
      </c>
    </row>
    <row r="9657" spans="1:29" x14ac:dyDescent="0.25">
      <c r="A9657">
        <v>345</v>
      </c>
      <c r="B9657">
        <v>345102</v>
      </c>
      <c r="C9657">
        <v>6165</v>
      </c>
      <c r="D9657" t="str">
        <f>VLOOKUP(C9657,'Schedule 3'!A:M,13,FALSE)</f>
        <v>Salaries and Wages</v>
      </c>
      <c r="E9657">
        <v>-80.84</v>
      </c>
      <c r="F9657" s="1">
        <v>42780</v>
      </c>
      <c r="G9657" t="s">
        <v>462</v>
      </c>
      <c r="H9657" t="s">
        <v>375</v>
      </c>
      <c r="I9657" t="s">
        <v>1451</v>
      </c>
      <c r="K9657">
        <v>1752</v>
      </c>
      <c r="L9657">
        <v>260867</v>
      </c>
      <c r="Q9657" t="s">
        <v>86</v>
      </c>
      <c r="U9657">
        <v>2</v>
      </c>
      <c r="V9657">
        <v>17</v>
      </c>
      <c r="X9657">
        <v>1099579</v>
      </c>
      <c r="Y9657" t="s">
        <v>65</v>
      </c>
      <c r="Z9657">
        <v>112</v>
      </c>
      <c r="AA9657" t="s">
        <v>21</v>
      </c>
      <c r="AB9657" t="s">
        <v>21</v>
      </c>
      <c r="AC9657">
        <v>1016</v>
      </c>
    </row>
    <row r="9658" spans="1:29" x14ac:dyDescent="0.25">
      <c r="A9658">
        <v>345</v>
      </c>
      <c r="B9658">
        <v>345101</v>
      </c>
      <c r="C9658">
        <v>6165</v>
      </c>
      <c r="D9658" t="str">
        <f>VLOOKUP(C9658,'Schedule 3'!A:M,13,FALSE)</f>
        <v>Salaries and Wages</v>
      </c>
      <c r="E9658">
        <v>-152.28</v>
      </c>
      <c r="F9658" s="1">
        <v>42781</v>
      </c>
      <c r="G9658" t="s">
        <v>462</v>
      </c>
      <c r="H9658" t="s">
        <v>89</v>
      </c>
      <c r="I9658" t="s">
        <v>1452</v>
      </c>
      <c r="K9658">
        <v>1755</v>
      </c>
      <c r="L9658">
        <v>260877</v>
      </c>
      <c r="Q9658" t="s">
        <v>86</v>
      </c>
      <c r="U9658">
        <v>2</v>
      </c>
      <c r="V9658">
        <v>17</v>
      </c>
      <c r="X9658">
        <v>1099720</v>
      </c>
      <c r="Y9658" t="s">
        <v>65</v>
      </c>
      <c r="Z9658">
        <v>102</v>
      </c>
      <c r="AA9658" t="s">
        <v>21</v>
      </c>
      <c r="AB9658" t="s">
        <v>21</v>
      </c>
      <c r="AC9658">
        <v>621</v>
      </c>
    </row>
    <row r="9659" spans="1:29" x14ac:dyDescent="0.25">
      <c r="A9659">
        <v>345</v>
      </c>
      <c r="B9659">
        <v>345101</v>
      </c>
      <c r="C9659">
        <v>6165</v>
      </c>
      <c r="D9659" t="str">
        <f>VLOOKUP(C9659,'Schedule 3'!A:M,13,FALSE)</f>
        <v>Salaries and Wages</v>
      </c>
      <c r="E9659">
        <v>-152.28</v>
      </c>
      <c r="F9659" s="1">
        <v>42781</v>
      </c>
      <c r="G9659" t="s">
        <v>462</v>
      </c>
      <c r="H9659" t="s">
        <v>89</v>
      </c>
      <c r="I9659" t="s">
        <v>1452</v>
      </c>
      <c r="K9659">
        <v>1755</v>
      </c>
      <c r="L9659">
        <v>260877</v>
      </c>
      <c r="Q9659" t="s">
        <v>86</v>
      </c>
      <c r="U9659">
        <v>2</v>
      </c>
      <c r="V9659">
        <v>17</v>
      </c>
      <c r="X9659">
        <v>1099720</v>
      </c>
      <c r="Y9659" t="s">
        <v>65</v>
      </c>
      <c r="Z9659">
        <v>102</v>
      </c>
      <c r="AA9659" t="s">
        <v>21</v>
      </c>
      <c r="AB9659" t="s">
        <v>21</v>
      </c>
      <c r="AC9659">
        <v>622</v>
      </c>
    </row>
    <row r="9660" spans="1:29" x14ac:dyDescent="0.25">
      <c r="A9660">
        <v>345</v>
      </c>
      <c r="B9660">
        <v>345101</v>
      </c>
      <c r="C9660">
        <v>6165</v>
      </c>
      <c r="D9660" t="str">
        <f>VLOOKUP(C9660,'Schedule 3'!A:M,13,FALSE)</f>
        <v>Salaries and Wages</v>
      </c>
      <c r="E9660">
        <v>-152.28</v>
      </c>
      <c r="F9660" s="1">
        <v>42781</v>
      </c>
      <c r="G9660" t="s">
        <v>462</v>
      </c>
      <c r="H9660" t="s">
        <v>89</v>
      </c>
      <c r="I9660" t="s">
        <v>1453</v>
      </c>
      <c r="K9660">
        <v>1755</v>
      </c>
      <c r="L9660">
        <v>260877</v>
      </c>
      <c r="Q9660" t="s">
        <v>86</v>
      </c>
      <c r="U9660">
        <v>2</v>
      </c>
      <c r="V9660">
        <v>17</v>
      </c>
      <c r="X9660">
        <v>1099720</v>
      </c>
      <c r="Y9660" t="s">
        <v>65</v>
      </c>
      <c r="Z9660">
        <v>102</v>
      </c>
      <c r="AA9660" t="s">
        <v>21</v>
      </c>
      <c r="AB9660" t="s">
        <v>21</v>
      </c>
      <c r="AC9660">
        <v>623</v>
      </c>
    </row>
    <row r="9661" spans="1:29" x14ac:dyDescent="0.25">
      <c r="A9661">
        <v>345</v>
      </c>
      <c r="B9661">
        <v>345101</v>
      </c>
      <c r="C9661">
        <v>6165</v>
      </c>
      <c r="D9661" t="str">
        <f>VLOOKUP(C9661,'Schedule 3'!A:M,13,FALSE)</f>
        <v>Salaries and Wages</v>
      </c>
      <c r="E9661">
        <v>-304.56</v>
      </c>
      <c r="F9661" s="1">
        <v>42781</v>
      </c>
      <c r="G9661" t="s">
        <v>462</v>
      </c>
      <c r="H9661" t="s">
        <v>89</v>
      </c>
      <c r="I9661" t="s">
        <v>1454</v>
      </c>
      <c r="K9661">
        <v>1755</v>
      </c>
      <c r="L9661">
        <v>260877</v>
      </c>
      <c r="Q9661" t="s">
        <v>86</v>
      </c>
      <c r="U9661">
        <v>2</v>
      </c>
      <c r="V9661">
        <v>17</v>
      </c>
      <c r="X9661">
        <v>1099720</v>
      </c>
      <c r="Y9661" t="s">
        <v>65</v>
      </c>
      <c r="Z9661">
        <v>102</v>
      </c>
      <c r="AA9661" t="s">
        <v>21</v>
      </c>
      <c r="AB9661" t="s">
        <v>21</v>
      </c>
      <c r="AC9661">
        <v>624</v>
      </c>
    </row>
    <row r="9662" spans="1:29" x14ac:dyDescent="0.25">
      <c r="A9662">
        <v>345</v>
      </c>
      <c r="B9662">
        <v>345102</v>
      </c>
      <c r="C9662">
        <v>6165</v>
      </c>
      <c r="D9662" t="str">
        <f>VLOOKUP(C9662,'Schedule 3'!A:M,13,FALSE)</f>
        <v>Salaries and Wages</v>
      </c>
      <c r="E9662">
        <v>-152.28</v>
      </c>
      <c r="F9662" s="1">
        <v>42794</v>
      </c>
      <c r="G9662" t="s">
        <v>462</v>
      </c>
      <c r="H9662" t="s">
        <v>89</v>
      </c>
      <c r="I9662" t="s">
        <v>1455</v>
      </c>
      <c r="K9662">
        <v>1758</v>
      </c>
      <c r="L9662">
        <v>262549</v>
      </c>
      <c r="Q9662" t="s">
        <v>86</v>
      </c>
      <c r="U9662">
        <v>2</v>
      </c>
      <c r="V9662">
        <v>17</v>
      </c>
      <c r="X9662">
        <v>1099720</v>
      </c>
      <c r="Y9662" t="s">
        <v>65</v>
      </c>
      <c r="Z9662">
        <v>102</v>
      </c>
      <c r="AA9662" t="s">
        <v>21</v>
      </c>
      <c r="AB9662" t="s">
        <v>21</v>
      </c>
      <c r="AC9662">
        <v>658</v>
      </c>
    </row>
    <row r="9663" spans="1:29" x14ac:dyDescent="0.25">
      <c r="A9663">
        <v>345</v>
      </c>
      <c r="B9663">
        <v>345101</v>
      </c>
      <c r="C9663">
        <v>6165</v>
      </c>
      <c r="D9663" t="str">
        <f>VLOOKUP(C9663,'Schedule 3'!A:M,13,FALSE)</f>
        <v>Salaries and Wages</v>
      </c>
      <c r="E9663">
        <v>-76.14</v>
      </c>
      <c r="F9663" s="1">
        <v>42794</v>
      </c>
      <c r="G9663" t="s">
        <v>462</v>
      </c>
      <c r="H9663" t="s">
        <v>89</v>
      </c>
      <c r="I9663" t="s">
        <v>1456</v>
      </c>
      <c r="K9663">
        <v>1758</v>
      </c>
      <c r="L9663">
        <v>262549</v>
      </c>
      <c r="Q9663" t="s">
        <v>86</v>
      </c>
      <c r="U9663">
        <v>2</v>
      </c>
      <c r="V9663">
        <v>17</v>
      </c>
      <c r="X9663">
        <v>1099720</v>
      </c>
      <c r="Y9663" t="s">
        <v>65</v>
      </c>
      <c r="Z9663">
        <v>102</v>
      </c>
      <c r="AA9663" t="s">
        <v>21</v>
      </c>
      <c r="AB9663" t="s">
        <v>21</v>
      </c>
      <c r="AC9663">
        <v>659</v>
      </c>
    </row>
    <row r="9664" spans="1:29" x14ac:dyDescent="0.25">
      <c r="A9664">
        <v>345</v>
      </c>
      <c r="B9664">
        <v>345101</v>
      </c>
      <c r="C9664">
        <v>6165</v>
      </c>
      <c r="D9664" t="str">
        <f>VLOOKUP(C9664,'Schedule 3'!A:M,13,FALSE)</f>
        <v>Salaries and Wages</v>
      </c>
      <c r="E9664">
        <v>-304.56</v>
      </c>
      <c r="F9664" s="1">
        <v>42794</v>
      </c>
      <c r="G9664" t="s">
        <v>462</v>
      </c>
      <c r="H9664" t="s">
        <v>89</v>
      </c>
      <c r="I9664" t="s">
        <v>1456</v>
      </c>
      <c r="K9664">
        <v>1758</v>
      </c>
      <c r="L9664">
        <v>262549</v>
      </c>
      <c r="Q9664" t="s">
        <v>86</v>
      </c>
      <c r="U9664">
        <v>2</v>
      </c>
      <c r="V9664">
        <v>17</v>
      </c>
      <c r="X9664">
        <v>1099720</v>
      </c>
      <c r="Y9664" t="s">
        <v>65</v>
      </c>
      <c r="Z9664">
        <v>102</v>
      </c>
      <c r="AA9664" t="s">
        <v>21</v>
      </c>
      <c r="AB9664" t="s">
        <v>21</v>
      </c>
      <c r="AC9664">
        <v>660</v>
      </c>
    </row>
    <row r="9665" spans="1:29" x14ac:dyDescent="0.25">
      <c r="A9665">
        <v>345</v>
      </c>
      <c r="B9665">
        <v>345102</v>
      </c>
      <c r="C9665">
        <v>6165</v>
      </c>
      <c r="D9665" t="str">
        <f>VLOOKUP(C9665,'Schedule 3'!A:M,13,FALSE)</f>
        <v>Salaries and Wages</v>
      </c>
      <c r="E9665">
        <v>-152.28</v>
      </c>
      <c r="F9665" s="1">
        <v>42794</v>
      </c>
      <c r="G9665" t="s">
        <v>462</v>
      </c>
      <c r="H9665" t="s">
        <v>89</v>
      </c>
      <c r="I9665" t="s">
        <v>1457</v>
      </c>
      <c r="K9665">
        <v>1758</v>
      </c>
      <c r="L9665">
        <v>262549</v>
      </c>
      <c r="Q9665" t="s">
        <v>86</v>
      </c>
      <c r="U9665">
        <v>2</v>
      </c>
      <c r="V9665">
        <v>17</v>
      </c>
      <c r="X9665">
        <v>1099720</v>
      </c>
      <c r="Y9665" t="s">
        <v>65</v>
      </c>
      <c r="Z9665">
        <v>102</v>
      </c>
      <c r="AA9665" t="s">
        <v>21</v>
      </c>
      <c r="AB9665" t="s">
        <v>21</v>
      </c>
      <c r="AC9665">
        <v>661</v>
      </c>
    </row>
    <row r="9666" spans="1:29" x14ac:dyDescent="0.25">
      <c r="A9666">
        <v>345</v>
      </c>
      <c r="B9666">
        <v>345102</v>
      </c>
      <c r="C9666">
        <v>6165</v>
      </c>
      <c r="D9666" t="str">
        <f>VLOOKUP(C9666,'Schedule 3'!A:M,13,FALSE)</f>
        <v>Salaries and Wages</v>
      </c>
      <c r="E9666">
        <v>-152.28</v>
      </c>
      <c r="F9666" s="1">
        <v>42794</v>
      </c>
      <c r="G9666" t="s">
        <v>462</v>
      </c>
      <c r="H9666" t="s">
        <v>89</v>
      </c>
      <c r="I9666" t="s">
        <v>1457</v>
      </c>
      <c r="K9666">
        <v>1758</v>
      </c>
      <c r="L9666">
        <v>262549</v>
      </c>
      <c r="Q9666" t="s">
        <v>86</v>
      </c>
      <c r="U9666">
        <v>2</v>
      </c>
      <c r="V9666">
        <v>17</v>
      </c>
      <c r="X9666">
        <v>1099720</v>
      </c>
      <c r="Y9666" t="s">
        <v>65</v>
      </c>
      <c r="Z9666">
        <v>102</v>
      </c>
      <c r="AA9666" t="s">
        <v>21</v>
      </c>
      <c r="AB9666" t="s">
        <v>21</v>
      </c>
      <c r="AC9666">
        <v>662</v>
      </c>
    </row>
    <row r="9667" spans="1:29" x14ac:dyDescent="0.25">
      <c r="A9667">
        <v>345</v>
      </c>
      <c r="B9667">
        <v>345102</v>
      </c>
      <c r="C9667">
        <v>6165</v>
      </c>
      <c r="D9667" t="str">
        <f>VLOOKUP(C9667,'Schedule 3'!A:M,13,FALSE)</f>
        <v>Salaries and Wages</v>
      </c>
      <c r="E9667">
        <v>-152.28</v>
      </c>
      <c r="F9667" s="1">
        <v>42794</v>
      </c>
      <c r="G9667" t="s">
        <v>462</v>
      </c>
      <c r="H9667" t="s">
        <v>89</v>
      </c>
      <c r="I9667" t="s">
        <v>1458</v>
      </c>
      <c r="K9667">
        <v>1758</v>
      </c>
      <c r="L9667">
        <v>262549</v>
      </c>
      <c r="Q9667" t="s">
        <v>86</v>
      </c>
      <c r="U9667">
        <v>2</v>
      </c>
      <c r="V9667">
        <v>17</v>
      </c>
      <c r="X9667">
        <v>1099720</v>
      </c>
      <c r="Y9667" t="s">
        <v>65</v>
      </c>
      <c r="Z9667">
        <v>102</v>
      </c>
      <c r="AA9667" t="s">
        <v>21</v>
      </c>
      <c r="AB9667" t="s">
        <v>21</v>
      </c>
      <c r="AC9667">
        <v>663</v>
      </c>
    </row>
    <row r="9668" spans="1:29" x14ac:dyDescent="0.25">
      <c r="A9668">
        <v>345</v>
      </c>
      <c r="B9668">
        <v>345102</v>
      </c>
      <c r="C9668">
        <v>6165</v>
      </c>
      <c r="D9668" t="str">
        <f>VLOOKUP(C9668,'Schedule 3'!A:M,13,FALSE)</f>
        <v>Salaries and Wages</v>
      </c>
      <c r="E9668">
        <v>-152.28</v>
      </c>
      <c r="F9668" s="1">
        <v>42794</v>
      </c>
      <c r="G9668" t="s">
        <v>462</v>
      </c>
      <c r="H9668" t="s">
        <v>89</v>
      </c>
      <c r="I9668" t="s">
        <v>1459</v>
      </c>
      <c r="K9668">
        <v>1758</v>
      </c>
      <c r="L9668">
        <v>262549</v>
      </c>
      <c r="Q9668" t="s">
        <v>86</v>
      </c>
      <c r="U9668">
        <v>2</v>
      </c>
      <c r="V9668">
        <v>17</v>
      </c>
      <c r="X9668">
        <v>1099720</v>
      </c>
      <c r="Y9668" t="s">
        <v>65</v>
      </c>
      <c r="Z9668">
        <v>102</v>
      </c>
      <c r="AA9668" t="s">
        <v>21</v>
      </c>
      <c r="AB9668" t="s">
        <v>21</v>
      </c>
      <c r="AC9668">
        <v>664</v>
      </c>
    </row>
    <row r="9669" spans="1:29" x14ac:dyDescent="0.25">
      <c r="A9669">
        <v>345</v>
      </c>
      <c r="B9669">
        <v>345102</v>
      </c>
      <c r="C9669">
        <v>6165</v>
      </c>
      <c r="D9669" t="str">
        <f>VLOOKUP(C9669,'Schedule 3'!A:M,13,FALSE)</f>
        <v>Salaries and Wages</v>
      </c>
      <c r="E9669">
        <v>-152.28</v>
      </c>
      <c r="F9669" s="1">
        <v>42794</v>
      </c>
      <c r="G9669" t="s">
        <v>462</v>
      </c>
      <c r="H9669" t="s">
        <v>89</v>
      </c>
      <c r="I9669" t="s">
        <v>1459</v>
      </c>
      <c r="K9669">
        <v>1758</v>
      </c>
      <c r="L9669">
        <v>262549</v>
      </c>
      <c r="Q9669" t="s">
        <v>86</v>
      </c>
      <c r="U9669">
        <v>2</v>
      </c>
      <c r="V9669">
        <v>17</v>
      </c>
      <c r="X9669">
        <v>1099720</v>
      </c>
      <c r="Y9669" t="s">
        <v>65</v>
      </c>
      <c r="Z9669">
        <v>102</v>
      </c>
      <c r="AA9669" t="s">
        <v>21</v>
      </c>
      <c r="AB9669" t="s">
        <v>21</v>
      </c>
      <c r="AC9669">
        <v>665</v>
      </c>
    </row>
    <row r="9670" spans="1:29" x14ac:dyDescent="0.25">
      <c r="A9670">
        <v>345</v>
      </c>
      <c r="B9670">
        <v>345102</v>
      </c>
      <c r="C9670">
        <v>6165</v>
      </c>
      <c r="D9670" t="str">
        <f>VLOOKUP(C9670,'Schedule 3'!A:M,13,FALSE)</f>
        <v>Salaries and Wages</v>
      </c>
      <c r="E9670">
        <v>-152.28</v>
      </c>
      <c r="F9670" s="1">
        <v>42794</v>
      </c>
      <c r="G9670" t="s">
        <v>462</v>
      </c>
      <c r="H9670" t="s">
        <v>89</v>
      </c>
      <c r="I9670" t="s">
        <v>1458</v>
      </c>
      <c r="K9670">
        <v>1758</v>
      </c>
      <c r="L9670">
        <v>262549</v>
      </c>
      <c r="Q9670" t="s">
        <v>86</v>
      </c>
      <c r="U9670">
        <v>2</v>
      </c>
      <c r="V9670">
        <v>17</v>
      </c>
      <c r="X9670">
        <v>1099720</v>
      </c>
      <c r="Y9670" t="s">
        <v>65</v>
      </c>
      <c r="Z9670">
        <v>102</v>
      </c>
      <c r="AA9670" t="s">
        <v>21</v>
      </c>
      <c r="AB9670" t="s">
        <v>21</v>
      </c>
      <c r="AC9670">
        <v>666</v>
      </c>
    </row>
    <row r="9671" spans="1:29" x14ac:dyDescent="0.25">
      <c r="A9671">
        <v>345</v>
      </c>
      <c r="B9671">
        <v>345101</v>
      </c>
      <c r="C9671">
        <v>6165</v>
      </c>
      <c r="D9671" t="str">
        <f>VLOOKUP(C9671,'Schedule 3'!A:M,13,FALSE)</f>
        <v>Salaries and Wages</v>
      </c>
      <c r="E9671">
        <v>-80.84</v>
      </c>
      <c r="F9671" s="1">
        <v>42794</v>
      </c>
      <c r="G9671" t="s">
        <v>462</v>
      </c>
      <c r="H9671" t="s">
        <v>375</v>
      </c>
      <c r="I9671" t="s">
        <v>1460</v>
      </c>
      <c r="K9671">
        <v>1761</v>
      </c>
      <c r="L9671">
        <v>262551</v>
      </c>
      <c r="Q9671" t="s">
        <v>86</v>
      </c>
      <c r="U9671">
        <v>2</v>
      </c>
      <c r="V9671">
        <v>17</v>
      </c>
      <c r="X9671">
        <v>1099579</v>
      </c>
      <c r="Y9671" t="s">
        <v>65</v>
      </c>
      <c r="Z9671">
        <v>110</v>
      </c>
      <c r="AA9671" t="s">
        <v>21</v>
      </c>
      <c r="AB9671" t="s">
        <v>21</v>
      </c>
      <c r="AC9671">
        <v>1084</v>
      </c>
    </row>
    <row r="9672" spans="1:29" x14ac:dyDescent="0.25">
      <c r="A9672">
        <v>345</v>
      </c>
      <c r="B9672">
        <v>345101</v>
      </c>
      <c r="C9672">
        <v>6165</v>
      </c>
      <c r="D9672" t="str">
        <f>VLOOKUP(C9672,'Schedule 3'!A:M,13,FALSE)</f>
        <v>Salaries and Wages</v>
      </c>
      <c r="E9672">
        <v>-40.42</v>
      </c>
      <c r="F9672" s="1">
        <v>42794</v>
      </c>
      <c r="G9672" t="s">
        <v>462</v>
      </c>
      <c r="H9672" t="s">
        <v>375</v>
      </c>
      <c r="I9672" t="s">
        <v>1460</v>
      </c>
      <c r="K9672">
        <v>1761</v>
      </c>
      <c r="L9672">
        <v>262551</v>
      </c>
      <c r="Q9672" t="s">
        <v>86</v>
      </c>
      <c r="U9672">
        <v>2</v>
      </c>
      <c r="V9672">
        <v>17</v>
      </c>
      <c r="X9672">
        <v>1099579</v>
      </c>
      <c r="Y9672" t="s">
        <v>65</v>
      </c>
      <c r="Z9672">
        <v>110</v>
      </c>
      <c r="AA9672" t="s">
        <v>21</v>
      </c>
      <c r="AB9672" t="s">
        <v>21</v>
      </c>
      <c r="AC9672">
        <v>1085</v>
      </c>
    </row>
    <row r="9673" spans="1:29" x14ac:dyDescent="0.25">
      <c r="A9673">
        <v>345</v>
      </c>
      <c r="B9673">
        <v>345101</v>
      </c>
      <c r="C9673">
        <v>6165</v>
      </c>
      <c r="D9673" t="str">
        <f>VLOOKUP(C9673,'Schedule 3'!A:M,13,FALSE)</f>
        <v>Salaries and Wages</v>
      </c>
      <c r="E9673">
        <v>-20.21</v>
      </c>
      <c r="F9673" s="1">
        <v>42794</v>
      </c>
      <c r="G9673" t="s">
        <v>462</v>
      </c>
      <c r="H9673" t="s">
        <v>375</v>
      </c>
      <c r="I9673" t="s">
        <v>1461</v>
      </c>
      <c r="K9673">
        <v>1761</v>
      </c>
      <c r="L9673">
        <v>262551</v>
      </c>
      <c r="Q9673" t="s">
        <v>86</v>
      </c>
      <c r="U9673">
        <v>2</v>
      </c>
      <c r="V9673">
        <v>17</v>
      </c>
      <c r="X9673">
        <v>1099579</v>
      </c>
      <c r="Y9673" t="s">
        <v>65</v>
      </c>
      <c r="Z9673">
        <v>110</v>
      </c>
      <c r="AA9673" t="s">
        <v>21</v>
      </c>
      <c r="AB9673" t="s">
        <v>21</v>
      </c>
      <c r="AC9673">
        <v>1086</v>
      </c>
    </row>
    <row r="9674" spans="1:29" x14ac:dyDescent="0.25">
      <c r="A9674">
        <v>345</v>
      </c>
      <c r="B9674">
        <v>345101</v>
      </c>
      <c r="C9674">
        <v>6165</v>
      </c>
      <c r="D9674" t="str">
        <f>VLOOKUP(C9674,'Schedule 3'!A:M,13,FALSE)</f>
        <v>Salaries and Wages</v>
      </c>
      <c r="E9674">
        <v>-152.28</v>
      </c>
      <c r="F9674" s="1">
        <v>42794</v>
      </c>
      <c r="G9674" t="s">
        <v>462</v>
      </c>
      <c r="H9674" t="s">
        <v>377</v>
      </c>
      <c r="I9674" t="s">
        <v>1418</v>
      </c>
      <c r="K9674">
        <v>1761</v>
      </c>
      <c r="L9674">
        <v>262551</v>
      </c>
      <c r="Q9674" t="s">
        <v>86</v>
      </c>
      <c r="U9674">
        <v>2</v>
      </c>
      <c r="V9674">
        <v>17</v>
      </c>
      <c r="X9674">
        <v>1099936</v>
      </c>
      <c r="Y9674" t="s">
        <v>65</v>
      </c>
      <c r="Z9674">
        <v>110</v>
      </c>
      <c r="AA9674" t="s">
        <v>21</v>
      </c>
      <c r="AB9674" t="s">
        <v>21</v>
      </c>
      <c r="AC9674">
        <v>1087</v>
      </c>
    </row>
    <row r="9675" spans="1:29" x14ac:dyDescent="0.25">
      <c r="A9675">
        <v>345</v>
      </c>
      <c r="B9675">
        <v>345102</v>
      </c>
      <c r="C9675">
        <v>6165</v>
      </c>
      <c r="D9675" t="str">
        <f>VLOOKUP(C9675,'Schedule 3'!A:M,13,FALSE)</f>
        <v>Salaries and Wages</v>
      </c>
      <c r="E9675">
        <v>-80.84</v>
      </c>
      <c r="F9675" s="1">
        <v>42794</v>
      </c>
      <c r="G9675" t="s">
        <v>462</v>
      </c>
      <c r="H9675" t="s">
        <v>375</v>
      </c>
      <c r="I9675" t="s">
        <v>1447</v>
      </c>
      <c r="K9675">
        <v>1761</v>
      </c>
      <c r="L9675">
        <v>262551</v>
      </c>
      <c r="Q9675" t="s">
        <v>86</v>
      </c>
      <c r="U9675">
        <v>2</v>
      </c>
      <c r="V9675">
        <v>17</v>
      </c>
      <c r="X9675">
        <v>1099579</v>
      </c>
      <c r="Y9675" t="s">
        <v>65</v>
      </c>
      <c r="Z9675">
        <v>110</v>
      </c>
      <c r="AA9675" t="s">
        <v>21</v>
      </c>
      <c r="AB9675" t="s">
        <v>21</v>
      </c>
      <c r="AC9675">
        <v>1088</v>
      </c>
    </row>
    <row r="9676" spans="1:29" x14ac:dyDescent="0.25">
      <c r="A9676">
        <v>345</v>
      </c>
      <c r="B9676">
        <v>345102</v>
      </c>
      <c r="C9676">
        <v>6165</v>
      </c>
      <c r="D9676" t="str">
        <f>VLOOKUP(C9676,'Schedule 3'!A:M,13,FALSE)</f>
        <v>Salaries and Wages</v>
      </c>
      <c r="E9676">
        <v>-282.94</v>
      </c>
      <c r="F9676" s="1">
        <v>42794</v>
      </c>
      <c r="G9676" t="s">
        <v>462</v>
      </c>
      <c r="H9676" t="s">
        <v>375</v>
      </c>
      <c r="I9676" t="s">
        <v>1447</v>
      </c>
      <c r="K9676">
        <v>1761</v>
      </c>
      <c r="L9676">
        <v>262551</v>
      </c>
      <c r="Q9676" t="s">
        <v>86</v>
      </c>
      <c r="U9676">
        <v>2</v>
      </c>
      <c r="V9676">
        <v>17</v>
      </c>
      <c r="X9676">
        <v>1099579</v>
      </c>
      <c r="Y9676" t="s">
        <v>65</v>
      </c>
      <c r="Z9676">
        <v>110</v>
      </c>
      <c r="AA9676" t="s">
        <v>21</v>
      </c>
      <c r="AB9676" t="s">
        <v>21</v>
      </c>
      <c r="AC9676">
        <v>1089</v>
      </c>
    </row>
    <row r="9677" spans="1:29" x14ac:dyDescent="0.25">
      <c r="A9677">
        <v>345</v>
      </c>
      <c r="B9677">
        <v>345102</v>
      </c>
      <c r="C9677">
        <v>6165</v>
      </c>
      <c r="D9677" t="str">
        <f>VLOOKUP(C9677,'Schedule 3'!A:M,13,FALSE)</f>
        <v>Salaries and Wages</v>
      </c>
      <c r="E9677">
        <v>-20.21</v>
      </c>
      <c r="F9677" s="1">
        <v>42794</v>
      </c>
      <c r="G9677" t="s">
        <v>462</v>
      </c>
      <c r="H9677" t="s">
        <v>375</v>
      </c>
      <c r="I9677" t="s">
        <v>1447</v>
      </c>
      <c r="K9677">
        <v>1761</v>
      </c>
      <c r="L9677">
        <v>262551</v>
      </c>
      <c r="Q9677" t="s">
        <v>86</v>
      </c>
      <c r="U9677">
        <v>2</v>
      </c>
      <c r="V9677">
        <v>17</v>
      </c>
      <c r="X9677">
        <v>1099579</v>
      </c>
      <c r="Y9677" t="s">
        <v>65</v>
      </c>
      <c r="Z9677">
        <v>110</v>
      </c>
      <c r="AA9677" t="s">
        <v>21</v>
      </c>
      <c r="AB9677" t="s">
        <v>21</v>
      </c>
      <c r="AC9677">
        <v>1090</v>
      </c>
    </row>
    <row r="9678" spans="1:29" x14ac:dyDescent="0.25">
      <c r="A9678">
        <v>345</v>
      </c>
      <c r="B9678">
        <v>345102</v>
      </c>
      <c r="C9678">
        <v>6165</v>
      </c>
      <c r="D9678" t="str">
        <f>VLOOKUP(C9678,'Schedule 3'!A:M,13,FALSE)</f>
        <v>Salaries and Wages</v>
      </c>
      <c r="E9678">
        <v>-20.21</v>
      </c>
      <c r="F9678" s="1">
        <v>42794</v>
      </c>
      <c r="G9678" t="s">
        <v>462</v>
      </c>
      <c r="H9678" t="s">
        <v>375</v>
      </c>
      <c r="I9678" t="s">
        <v>1447</v>
      </c>
      <c r="K9678">
        <v>1761</v>
      </c>
      <c r="L9678">
        <v>262551</v>
      </c>
      <c r="Q9678" t="s">
        <v>86</v>
      </c>
      <c r="U9678">
        <v>2</v>
      </c>
      <c r="V9678">
        <v>17</v>
      </c>
      <c r="X9678">
        <v>1099579</v>
      </c>
      <c r="Y9678" t="s">
        <v>65</v>
      </c>
      <c r="Z9678">
        <v>110</v>
      </c>
      <c r="AA9678" t="s">
        <v>21</v>
      </c>
      <c r="AB9678" t="s">
        <v>21</v>
      </c>
      <c r="AC9678">
        <v>1091</v>
      </c>
    </row>
    <row r="9679" spans="1:29" x14ac:dyDescent="0.25">
      <c r="A9679">
        <v>345</v>
      </c>
      <c r="B9679">
        <v>345102</v>
      </c>
      <c r="C9679">
        <v>6165</v>
      </c>
      <c r="D9679" t="str">
        <f>VLOOKUP(C9679,'Schedule 3'!A:M,13,FALSE)</f>
        <v>Salaries and Wages</v>
      </c>
      <c r="E9679">
        <v>-20.21</v>
      </c>
      <c r="F9679" s="1">
        <v>42794</v>
      </c>
      <c r="G9679" t="s">
        <v>462</v>
      </c>
      <c r="H9679" t="s">
        <v>375</v>
      </c>
      <c r="I9679" t="s">
        <v>1462</v>
      </c>
      <c r="K9679">
        <v>1761</v>
      </c>
      <c r="L9679">
        <v>262551</v>
      </c>
      <c r="Q9679" t="s">
        <v>86</v>
      </c>
      <c r="U9679">
        <v>2</v>
      </c>
      <c r="V9679">
        <v>17</v>
      </c>
      <c r="X9679">
        <v>1099579</v>
      </c>
      <c r="Y9679" t="s">
        <v>65</v>
      </c>
      <c r="Z9679">
        <v>110</v>
      </c>
      <c r="AA9679" t="s">
        <v>21</v>
      </c>
      <c r="AB9679" t="s">
        <v>21</v>
      </c>
      <c r="AC9679">
        <v>1092</v>
      </c>
    </row>
    <row r="9680" spans="1:29" x14ac:dyDescent="0.25">
      <c r="A9680">
        <v>345</v>
      </c>
      <c r="B9680">
        <v>345102</v>
      </c>
      <c r="C9680">
        <v>6165</v>
      </c>
      <c r="D9680" t="str">
        <f>VLOOKUP(C9680,'Schedule 3'!A:M,13,FALSE)</f>
        <v>Salaries and Wages</v>
      </c>
      <c r="E9680">
        <v>-40.42</v>
      </c>
      <c r="F9680" s="1">
        <v>42794</v>
      </c>
      <c r="G9680" t="s">
        <v>462</v>
      </c>
      <c r="H9680" t="s">
        <v>375</v>
      </c>
      <c r="I9680" t="s">
        <v>1447</v>
      </c>
      <c r="K9680">
        <v>1761</v>
      </c>
      <c r="L9680">
        <v>262551</v>
      </c>
      <c r="Q9680" t="s">
        <v>86</v>
      </c>
      <c r="U9680">
        <v>2</v>
      </c>
      <c r="V9680">
        <v>17</v>
      </c>
      <c r="X9680">
        <v>1099579</v>
      </c>
      <c r="Y9680" t="s">
        <v>65</v>
      </c>
      <c r="Z9680">
        <v>110</v>
      </c>
      <c r="AA9680" t="s">
        <v>21</v>
      </c>
      <c r="AB9680" t="s">
        <v>21</v>
      </c>
      <c r="AC9680">
        <v>1093</v>
      </c>
    </row>
    <row r="9681" spans="1:29" x14ac:dyDescent="0.25">
      <c r="A9681">
        <v>345</v>
      </c>
      <c r="B9681">
        <v>345102</v>
      </c>
      <c r="C9681">
        <v>6165</v>
      </c>
      <c r="D9681" t="str">
        <f>VLOOKUP(C9681,'Schedule 3'!A:M,13,FALSE)</f>
        <v>Salaries and Wages</v>
      </c>
      <c r="E9681">
        <v>-80.84</v>
      </c>
      <c r="F9681" s="1">
        <v>42794</v>
      </c>
      <c r="G9681" t="s">
        <v>462</v>
      </c>
      <c r="H9681" t="s">
        <v>375</v>
      </c>
      <c r="I9681" t="s">
        <v>1463</v>
      </c>
      <c r="K9681">
        <v>1761</v>
      </c>
      <c r="L9681">
        <v>262551</v>
      </c>
      <c r="Q9681" t="s">
        <v>86</v>
      </c>
      <c r="U9681">
        <v>2</v>
      </c>
      <c r="V9681">
        <v>17</v>
      </c>
      <c r="X9681">
        <v>1099579</v>
      </c>
      <c r="Y9681" t="s">
        <v>65</v>
      </c>
      <c r="Z9681">
        <v>110</v>
      </c>
      <c r="AA9681" t="s">
        <v>21</v>
      </c>
      <c r="AB9681" t="s">
        <v>21</v>
      </c>
      <c r="AC9681">
        <v>1094</v>
      </c>
    </row>
    <row r="9682" spans="1:29" x14ac:dyDescent="0.25">
      <c r="A9682">
        <v>345</v>
      </c>
      <c r="B9682">
        <v>345102</v>
      </c>
      <c r="C9682">
        <v>6165</v>
      </c>
      <c r="D9682" t="str">
        <f>VLOOKUP(C9682,'Schedule 3'!A:M,13,FALSE)</f>
        <v>Salaries and Wages</v>
      </c>
      <c r="E9682">
        <v>-121.26</v>
      </c>
      <c r="F9682" s="1">
        <v>42794</v>
      </c>
      <c r="G9682" t="s">
        <v>462</v>
      </c>
      <c r="H9682" t="s">
        <v>375</v>
      </c>
      <c r="I9682" t="s">
        <v>1464</v>
      </c>
      <c r="K9682">
        <v>1761</v>
      </c>
      <c r="L9682">
        <v>262551</v>
      </c>
      <c r="Q9682" t="s">
        <v>86</v>
      </c>
      <c r="U9682">
        <v>2</v>
      </c>
      <c r="V9682">
        <v>17</v>
      </c>
      <c r="X9682">
        <v>1099579</v>
      </c>
      <c r="Y9682" t="s">
        <v>65</v>
      </c>
      <c r="Z9682">
        <v>110</v>
      </c>
      <c r="AA9682" t="s">
        <v>21</v>
      </c>
      <c r="AB9682" t="s">
        <v>21</v>
      </c>
      <c r="AC9682">
        <v>1095</v>
      </c>
    </row>
    <row r="9683" spans="1:29" x14ac:dyDescent="0.25">
      <c r="A9683">
        <v>345</v>
      </c>
      <c r="B9683">
        <v>345101</v>
      </c>
      <c r="C9683">
        <v>6165</v>
      </c>
      <c r="D9683" t="str">
        <f>VLOOKUP(C9683,'Schedule 3'!A:M,13,FALSE)</f>
        <v>Salaries and Wages</v>
      </c>
      <c r="E9683">
        <v>-76.14</v>
      </c>
      <c r="F9683" s="1">
        <v>42794</v>
      </c>
      <c r="G9683" t="s">
        <v>462</v>
      </c>
      <c r="H9683" t="s">
        <v>376</v>
      </c>
      <c r="I9683" t="s">
        <v>1418</v>
      </c>
      <c r="K9683">
        <v>1761</v>
      </c>
      <c r="L9683">
        <v>262551</v>
      </c>
      <c r="Q9683" t="s">
        <v>86</v>
      </c>
      <c r="U9683">
        <v>2</v>
      </c>
      <c r="V9683">
        <v>17</v>
      </c>
      <c r="X9683">
        <v>1098828</v>
      </c>
      <c r="Y9683" t="s">
        <v>65</v>
      </c>
      <c r="Z9683">
        <v>110</v>
      </c>
      <c r="AA9683" t="s">
        <v>21</v>
      </c>
      <c r="AB9683" t="s">
        <v>21</v>
      </c>
      <c r="AC9683">
        <v>1096</v>
      </c>
    </row>
    <row r="9684" spans="1:29" x14ac:dyDescent="0.25">
      <c r="A9684">
        <v>345</v>
      </c>
      <c r="B9684">
        <v>345102</v>
      </c>
      <c r="C9684">
        <v>6165</v>
      </c>
      <c r="D9684" t="str">
        <f>VLOOKUP(C9684,'Schedule 3'!A:M,13,FALSE)</f>
        <v>Salaries and Wages</v>
      </c>
      <c r="E9684">
        <v>-361.67</v>
      </c>
      <c r="F9684" s="1">
        <v>42794</v>
      </c>
      <c r="G9684" t="s">
        <v>462</v>
      </c>
      <c r="H9684" t="s">
        <v>385</v>
      </c>
      <c r="I9684" t="s">
        <v>1465</v>
      </c>
      <c r="K9684">
        <v>1761</v>
      </c>
      <c r="L9684">
        <v>262551</v>
      </c>
      <c r="Q9684" t="s">
        <v>86</v>
      </c>
      <c r="U9684">
        <v>2</v>
      </c>
      <c r="V9684">
        <v>17</v>
      </c>
      <c r="X9684">
        <v>1098822</v>
      </c>
      <c r="Y9684" t="s">
        <v>65</v>
      </c>
      <c r="Z9684">
        <v>110</v>
      </c>
      <c r="AA9684" t="s">
        <v>21</v>
      </c>
      <c r="AB9684" t="s">
        <v>21</v>
      </c>
      <c r="AC9684">
        <v>1097</v>
      </c>
    </row>
    <row r="9685" spans="1:29" x14ac:dyDescent="0.25">
      <c r="A9685">
        <v>345</v>
      </c>
      <c r="B9685">
        <v>345102</v>
      </c>
      <c r="C9685">
        <v>6165</v>
      </c>
      <c r="D9685" t="str">
        <f>VLOOKUP(C9685,'Schedule 3'!A:M,13,FALSE)</f>
        <v>Salaries and Wages</v>
      </c>
      <c r="E9685">
        <v>-76.14</v>
      </c>
      <c r="F9685" s="1">
        <v>42794</v>
      </c>
      <c r="G9685" t="s">
        <v>462</v>
      </c>
      <c r="H9685" t="s">
        <v>380</v>
      </c>
      <c r="I9685" t="s">
        <v>1466</v>
      </c>
      <c r="K9685">
        <v>1761</v>
      </c>
      <c r="L9685">
        <v>262551</v>
      </c>
      <c r="Q9685" t="s">
        <v>86</v>
      </c>
      <c r="U9685">
        <v>2</v>
      </c>
      <c r="V9685">
        <v>17</v>
      </c>
      <c r="X9685">
        <v>1098825</v>
      </c>
      <c r="Y9685" t="s">
        <v>65</v>
      </c>
      <c r="Z9685">
        <v>110</v>
      </c>
      <c r="AA9685" t="s">
        <v>21</v>
      </c>
      <c r="AB9685" t="s">
        <v>21</v>
      </c>
      <c r="AC9685">
        <v>1098</v>
      </c>
    </row>
    <row r="9686" spans="1:29" x14ac:dyDescent="0.25">
      <c r="A9686">
        <v>345</v>
      </c>
      <c r="B9686">
        <v>345102</v>
      </c>
      <c r="C9686">
        <v>6165</v>
      </c>
      <c r="D9686" t="str">
        <f>VLOOKUP(C9686,'Schedule 3'!A:M,13,FALSE)</f>
        <v>Salaries and Wages</v>
      </c>
      <c r="E9686">
        <v>-38.07</v>
      </c>
      <c r="F9686" s="1">
        <v>42794</v>
      </c>
      <c r="G9686" t="s">
        <v>462</v>
      </c>
      <c r="H9686" t="s">
        <v>380</v>
      </c>
      <c r="I9686" t="s">
        <v>1466</v>
      </c>
      <c r="K9686">
        <v>1761</v>
      </c>
      <c r="L9686">
        <v>262551</v>
      </c>
      <c r="Q9686" t="s">
        <v>86</v>
      </c>
      <c r="U9686">
        <v>2</v>
      </c>
      <c r="V9686">
        <v>17</v>
      </c>
      <c r="X9686">
        <v>1098825</v>
      </c>
      <c r="Y9686" t="s">
        <v>65</v>
      </c>
      <c r="Z9686">
        <v>110</v>
      </c>
      <c r="AA9686" t="s">
        <v>21</v>
      </c>
      <c r="AB9686" t="s">
        <v>21</v>
      </c>
      <c r="AC9686">
        <v>1099</v>
      </c>
    </row>
    <row r="9687" spans="1:29" x14ac:dyDescent="0.25">
      <c r="A9687">
        <v>345</v>
      </c>
      <c r="B9687">
        <v>345102</v>
      </c>
      <c r="C9687">
        <v>6165</v>
      </c>
      <c r="D9687" t="str">
        <f>VLOOKUP(C9687,'Schedule 3'!A:M,13,FALSE)</f>
        <v>Salaries and Wages</v>
      </c>
      <c r="E9687">
        <v>-76.14</v>
      </c>
      <c r="F9687" s="1">
        <v>42794</v>
      </c>
      <c r="G9687" t="s">
        <v>462</v>
      </c>
      <c r="H9687" t="s">
        <v>380</v>
      </c>
      <c r="I9687" t="s">
        <v>1466</v>
      </c>
      <c r="K9687">
        <v>1761</v>
      </c>
      <c r="L9687">
        <v>262551</v>
      </c>
      <c r="Q9687" t="s">
        <v>86</v>
      </c>
      <c r="U9687">
        <v>2</v>
      </c>
      <c r="V9687">
        <v>17</v>
      </c>
      <c r="X9687">
        <v>1098825</v>
      </c>
      <c r="Y9687" t="s">
        <v>65</v>
      </c>
      <c r="Z9687">
        <v>110</v>
      </c>
      <c r="AA9687" t="s">
        <v>21</v>
      </c>
      <c r="AB9687" t="s">
        <v>21</v>
      </c>
      <c r="AC9687">
        <v>1100</v>
      </c>
    </row>
    <row r="9688" spans="1:29" x14ac:dyDescent="0.25">
      <c r="A9688">
        <v>345</v>
      </c>
      <c r="B9688">
        <v>345102</v>
      </c>
      <c r="C9688">
        <v>6165</v>
      </c>
      <c r="D9688" t="str">
        <f>VLOOKUP(C9688,'Schedule 3'!A:M,13,FALSE)</f>
        <v>Salaries and Wages</v>
      </c>
      <c r="E9688">
        <v>-380.7</v>
      </c>
      <c r="F9688" s="1">
        <v>42794</v>
      </c>
      <c r="G9688" t="s">
        <v>462</v>
      </c>
      <c r="H9688" t="s">
        <v>374</v>
      </c>
      <c r="I9688" t="s">
        <v>1467</v>
      </c>
      <c r="K9688">
        <v>1761</v>
      </c>
      <c r="L9688">
        <v>262551</v>
      </c>
      <c r="Q9688" t="s">
        <v>86</v>
      </c>
      <c r="U9688">
        <v>2</v>
      </c>
      <c r="V9688">
        <v>17</v>
      </c>
      <c r="X9688">
        <v>1098942</v>
      </c>
      <c r="Y9688" t="s">
        <v>65</v>
      </c>
      <c r="Z9688">
        <v>110</v>
      </c>
      <c r="AA9688" t="s">
        <v>21</v>
      </c>
      <c r="AB9688" t="s">
        <v>21</v>
      </c>
      <c r="AC9688">
        <v>1101</v>
      </c>
    </row>
    <row r="9689" spans="1:29" x14ac:dyDescent="0.25">
      <c r="A9689">
        <v>345</v>
      </c>
      <c r="B9689">
        <v>345102</v>
      </c>
      <c r="C9689">
        <v>6165</v>
      </c>
      <c r="D9689" t="str">
        <f>VLOOKUP(C9689,'Schedule 3'!A:M,13,FALSE)</f>
        <v>Salaries and Wages</v>
      </c>
      <c r="E9689">
        <v>-285.52999999999997</v>
      </c>
      <c r="F9689" s="1">
        <v>42794</v>
      </c>
      <c r="G9689" t="s">
        <v>462</v>
      </c>
      <c r="H9689" t="s">
        <v>382</v>
      </c>
      <c r="I9689" t="s">
        <v>1468</v>
      </c>
      <c r="K9689">
        <v>1761</v>
      </c>
      <c r="L9689">
        <v>262551</v>
      </c>
      <c r="Q9689" t="s">
        <v>86</v>
      </c>
      <c r="U9689">
        <v>2</v>
      </c>
      <c r="V9689">
        <v>17</v>
      </c>
      <c r="X9689">
        <v>1001142</v>
      </c>
      <c r="Y9689" t="s">
        <v>65</v>
      </c>
      <c r="Z9689">
        <v>110</v>
      </c>
      <c r="AA9689" t="s">
        <v>21</v>
      </c>
      <c r="AB9689" t="s">
        <v>21</v>
      </c>
      <c r="AC9689">
        <v>1102</v>
      </c>
    </row>
    <row r="9690" spans="1:29" x14ac:dyDescent="0.25">
      <c r="A9690">
        <v>345</v>
      </c>
      <c r="B9690">
        <v>345101</v>
      </c>
      <c r="C9690">
        <v>6165</v>
      </c>
      <c r="D9690" t="str">
        <f>VLOOKUP(C9690,'Schedule 3'!A:M,13,FALSE)</f>
        <v>Salaries and Wages</v>
      </c>
      <c r="E9690">
        <v>-152.28</v>
      </c>
      <c r="F9690" s="1">
        <v>42809</v>
      </c>
      <c r="G9690" t="s">
        <v>462</v>
      </c>
      <c r="H9690" t="s">
        <v>89</v>
      </c>
      <c r="I9690" t="s">
        <v>1469</v>
      </c>
      <c r="K9690">
        <v>1764</v>
      </c>
      <c r="L9690">
        <v>265010</v>
      </c>
      <c r="Q9690" t="s">
        <v>86</v>
      </c>
      <c r="U9690">
        <v>3</v>
      </c>
      <c r="V9690">
        <v>17</v>
      </c>
      <c r="X9690">
        <v>1099720</v>
      </c>
      <c r="Y9690" t="s">
        <v>65</v>
      </c>
      <c r="Z9690">
        <v>102</v>
      </c>
      <c r="AA9690" t="s">
        <v>21</v>
      </c>
      <c r="AB9690" t="s">
        <v>21</v>
      </c>
      <c r="AC9690">
        <v>762</v>
      </c>
    </row>
    <row r="9691" spans="1:29" x14ac:dyDescent="0.25">
      <c r="A9691">
        <v>345</v>
      </c>
      <c r="B9691">
        <v>345102</v>
      </c>
      <c r="C9691">
        <v>6165</v>
      </c>
      <c r="D9691" t="str">
        <f>VLOOKUP(C9691,'Schedule 3'!A:M,13,FALSE)</f>
        <v>Salaries and Wages</v>
      </c>
      <c r="E9691">
        <v>-152.28</v>
      </c>
      <c r="F9691" s="1">
        <v>42809</v>
      </c>
      <c r="G9691" t="s">
        <v>462</v>
      </c>
      <c r="H9691" t="s">
        <v>89</v>
      </c>
      <c r="I9691" t="s">
        <v>1470</v>
      </c>
      <c r="K9691">
        <v>1764</v>
      </c>
      <c r="L9691">
        <v>265010</v>
      </c>
      <c r="Q9691" t="s">
        <v>86</v>
      </c>
      <c r="U9691">
        <v>3</v>
      </c>
      <c r="V9691">
        <v>17</v>
      </c>
      <c r="X9691">
        <v>1099720</v>
      </c>
      <c r="Y9691" t="s">
        <v>65</v>
      </c>
      <c r="Z9691">
        <v>102</v>
      </c>
      <c r="AA9691" t="s">
        <v>21</v>
      </c>
      <c r="AB9691" t="s">
        <v>21</v>
      </c>
      <c r="AC9691">
        <v>763</v>
      </c>
    </row>
    <row r="9692" spans="1:29" x14ac:dyDescent="0.25">
      <c r="A9692">
        <v>345</v>
      </c>
      <c r="B9692">
        <v>345102</v>
      </c>
      <c r="C9692">
        <v>6165</v>
      </c>
      <c r="D9692" t="str">
        <f>VLOOKUP(C9692,'Schedule 3'!A:M,13,FALSE)</f>
        <v>Salaries and Wages</v>
      </c>
      <c r="E9692">
        <v>-304.56</v>
      </c>
      <c r="F9692" s="1">
        <v>42809</v>
      </c>
      <c r="G9692" t="s">
        <v>462</v>
      </c>
      <c r="H9692" t="s">
        <v>89</v>
      </c>
      <c r="I9692" t="s">
        <v>1471</v>
      </c>
      <c r="K9692">
        <v>1764</v>
      </c>
      <c r="L9692">
        <v>265010</v>
      </c>
      <c r="Q9692" t="s">
        <v>86</v>
      </c>
      <c r="U9692">
        <v>3</v>
      </c>
      <c r="V9692">
        <v>17</v>
      </c>
      <c r="X9692">
        <v>1099720</v>
      </c>
      <c r="Y9692" t="s">
        <v>65</v>
      </c>
      <c r="Z9692">
        <v>102</v>
      </c>
      <c r="AA9692" t="s">
        <v>21</v>
      </c>
      <c r="AB9692" t="s">
        <v>21</v>
      </c>
      <c r="AC9692">
        <v>764</v>
      </c>
    </row>
    <row r="9693" spans="1:29" x14ac:dyDescent="0.25">
      <c r="A9693">
        <v>345</v>
      </c>
      <c r="B9693">
        <v>345102</v>
      </c>
      <c r="C9693">
        <v>6165</v>
      </c>
      <c r="D9693" t="str">
        <f>VLOOKUP(C9693,'Schedule 3'!A:M,13,FALSE)</f>
        <v>Salaries and Wages</v>
      </c>
      <c r="E9693">
        <v>-152.28</v>
      </c>
      <c r="F9693" s="1">
        <v>42809</v>
      </c>
      <c r="G9693" t="s">
        <v>462</v>
      </c>
      <c r="H9693" t="s">
        <v>89</v>
      </c>
      <c r="I9693" t="s">
        <v>1471</v>
      </c>
      <c r="K9693">
        <v>1764</v>
      </c>
      <c r="L9693">
        <v>265010</v>
      </c>
      <c r="Q9693" t="s">
        <v>86</v>
      </c>
      <c r="U9693">
        <v>3</v>
      </c>
      <c r="V9693">
        <v>17</v>
      </c>
      <c r="X9693">
        <v>1099720</v>
      </c>
      <c r="Y9693" t="s">
        <v>65</v>
      </c>
      <c r="Z9693">
        <v>102</v>
      </c>
      <c r="AA9693" t="s">
        <v>21</v>
      </c>
      <c r="AB9693" t="s">
        <v>21</v>
      </c>
      <c r="AC9693">
        <v>765</v>
      </c>
    </row>
    <row r="9694" spans="1:29" x14ac:dyDescent="0.25">
      <c r="A9694">
        <v>345</v>
      </c>
      <c r="B9694">
        <v>345102</v>
      </c>
      <c r="C9694">
        <v>6165</v>
      </c>
      <c r="D9694" t="str">
        <f>VLOOKUP(C9694,'Schedule 3'!A:M,13,FALSE)</f>
        <v>Salaries and Wages</v>
      </c>
      <c r="E9694">
        <v>-152.28</v>
      </c>
      <c r="F9694" s="1">
        <v>42809</v>
      </c>
      <c r="G9694" t="s">
        <v>462</v>
      </c>
      <c r="H9694" t="s">
        <v>89</v>
      </c>
      <c r="I9694" t="s">
        <v>1470</v>
      </c>
      <c r="K9694">
        <v>1764</v>
      </c>
      <c r="L9694">
        <v>265010</v>
      </c>
      <c r="Q9694" t="s">
        <v>86</v>
      </c>
      <c r="U9694">
        <v>3</v>
      </c>
      <c r="V9694">
        <v>17</v>
      </c>
      <c r="X9694">
        <v>1099720</v>
      </c>
      <c r="Y9694" t="s">
        <v>65</v>
      </c>
      <c r="Z9694">
        <v>102</v>
      </c>
      <c r="AA9694" t="s">
        <v>21</v>
      </c>
      <c r="AB9694" t="s">
        <v>21</v>
      </c>
      <c r="AC9694">
        <v>766</v>
      </c>
    </row>
    <row r="9695" spans="1:29" x14ac:dyDescent="0.25">
      <c r="A9695">
        <v>345</v>
      </c>
      <c r="B9695">
        <v>345102</v>
      </c>
      <c r="C9695">
        <v>6165</v>
      </c>
      <c r="D9695" t="str">
        <f>VLOOKUP(C9695,'Schedule 3'!A:M,13,FALSE)</f>
        <v>Salaries and Wages</v>
      </c>
      <c r="E9695">
        <v>-152.28</v>
      </c>
      <c r="F9695" s="1">
        <v>42809</v>
      </c>
      <c r="G9695" t="s">
        <v>462</v>
      </c>
      <c r="H9695" t="s">
        <v>89</v>
      </c>
      <c r="I9695" t="s">
        <v>1470</v>
      </c>
      <c r="K9695">
        <v>1764</v>
      </c>
      <c r="L9695">
        <v>265010</v>
      </c>
      <c r="Q9695" t="s">
        <v>86</v>
      </c>
      <c r="U9695">
        <v>3</v>
      </c>
      <c r="V9695">
        <v>17</v>
      </c>
      <c r="X9695">
        <v>1099720</v>
      </c>
      <c r="Y9695" t="s">
        <v>65</v>
      </c>
      <c r="Z9695">
        <v>102</v>
      </c>
      <c r="AA9695" t="s">
        <v>21</v>
      </c>
      <c r="AB9695" t="s">
        <v>21</v>
      </c>
      <c r="AC9695">
        <v>767</v>
      </c>
    </row>
    <row r="9696" spans="1:29" x14ac:dyDescent="0.25">
      <c r="A9696">
        <v>345</v>
      </c>
      <c r="B9696">
        <v>345101</v>
      </c>
      <c r="C9696">
        <v>6165</v>
      </c>
      <c r="D9696" t="str">
        <f>VLOOKUP(C9696,'Schedule 3'!A:M,13,FALSE)</f>
        <v>Salaries and Wages</v>
      </c>
      <c r="E9696">
        <v>-152.28</v>
      </c>
      <c r="F9696" s="1">
        <v>42809</v>
      </c>
      <c r="G9696" t="s">
        <v>462</v>
      </c>
      <c r="H9696" t="s">
        <v>89</v>
      </c>
      <c r="I9696" t="s">
        <v>1472</v>
      </c>
      <c r="K9696">
        <v>1764</v>
      </c>
      <c r="L9696">
        <v>265010</v>
      </c>
      <c r="Q9696" t="s">
        <v>86</v>
      </c>
      <c r="U9696">
        <v>3</v>
      </c>
      <c r="V9696">
        <v>17</v>
      </c>
      <c r="X9696">
        <v>1099720</v>
      </c>
      <c r="Y9696" t="s">
        <v>65</v>
      </c>
      <c r="Z9696">
        <v>102</v>
      </c>
      <c r="AA9696" t="s">
        <v>21</v>
      </c>
      <c r="AB9696" t="s">
        <v>21</v>
      </c>
      <c r="AC9696">
        <v>768</v>
      </c>
    </row>
    <row r="9697" spans="1:29" x14ac:dyDescent="0.25">
      <c r="A9697">
        <v>345</v>
      </c>
      <c r="B9697">
        <v>345101</v>
      </c>
      <c r="C9697">
        <v>6165</v>
      </c>
      <c r="D9697" t="str">
        <f>VLOOKUP(C9697,'Schedule 3'!A:M,13,FALSE)</f>
        <v>Salaries and Wages</v>
      </c>
      <c r="E9697">
        <v>-152.28</v>
      </c>
      <c r="F9697" s="1">
        <v>42809</v>
      </c>
      <c r="G9697" t="s">
        <v>462</v>
      </c>
      <c r="H9697" t="s">
        <v>89</v>
      </c>
      <c r="I9697" t="s">
        <v>1473</v>
      </c>
      <c r="K9697">
        <v>1764</v>
      </c>
      <c r="L9697">
        <v>265010</v>
      </c>
      <c r="Q9697" t="s">
        <v>86</v>
      </c>
      <c r="U9697">
        <v>3</v>
      </c>
      <c r="V9697">
        <v>17</v>
      </c>
      <c r="X9697">
        <v>1099720</v>
      </c>
      <c r="Y9697" t="s">
        <v>65</v>
      </c>
      <c r="Z9697">
        <v>102</v>
      </c>
      <c r="AA9697" t="s">
        <v>21</v>
      </c>
      <c r="AB9697" t="s">
        <v>21</v>
      </c>
      <c r="AC9697">
        <v>769</v>
      </c>
    </row>
    <row r="9698" spans="1:29" x14ac:dyDescent="0.25">
      <c r="A9698">
        <v>345</v>
      </c>
      <c r="B9698">
        <v>345102</v>
      </c>
      <c r="C9698">
        <v>6165</v>
      </c>
      <c r="D9698" t="str">
        <f>VLOOKUP(C9698,'Schedule 3'!A:M,13,FALSE)</f>
        <v>Salaries and Wages</v>
      </c>
      <c r="E9698">
        <v>-304.56</v>
      </c>
      <c r="F9698" s="1">
        <v>42809</v>
      </c>
      <c r="G9698" t="s">
        <v>462</v>
      </c>
      <c r="H9698" t="s">
        <v>89</v>
      </c>
      <c r="I9698" t="s">
        <v>1470</v>
      </c>
      <c r="K9698">
        <v>1764</v>
      </c>
      <c r="L9698">
        <v>265010</v>
      </c>
      <c r="Q9698" t="s">
        <v>86</v>
      </c>
      <c r="U9698">
        <v>3</v>
      </c>
      <c r="V9698">
        <v>17</v>
      </c>
      <c r="X9698">
        <v>1099720</v>
      </c>
      <c r="Y9698" t="s">
        <v>65</v>
      </c>
      <c r="Z9698">
        <v>102</v>
      </c>
      <c r="AA9698" t="s">
        <v>21</v>
      </c>
      <c r="AB9698" t="s">
        <v>21</v>
      </c>
      <c r="AC9698">
        <v>770</v>
      </c>
    </row>
    <row r="9699" spans="1:29" x14ac:dyDescent="0.25">
      <c r="A9699">
        <v>345</v>
      </c>
      <c r="B9699">
        <v>345101</v>
      </c>
      <c r="C9699">
        <v>6165</v>
      </c>
      <c r="D9699" t="str">
        <f>VLOOKUP(C9699,'Schedule 3'!A:M,13,FALSE)</f>
        <v>Salaries and Wages</v>
      </c>
      <c r="E9699">
        <v>-304.56</v>
      </c>
      <c r="F9699" s="1">
        <v>42808</v>
      </c>
      <c r="G9699" t="s">
        <v>462</v>
      </c>
      <c r="H9699" t="s">
        <v>377</v>
      </c>
      <c r="I9699" t="s">
        <v>1474</v>
      </c>
      <c r="K9699">
        <v>1767</v>
      </c>
      <c r="L9699">
        <v>265020</v>
      </c>
      <c r="Q9699" t="s">
        <v>86</v>
      </c>
      <c r="U9699">
        <v>3</v>
      </c>
      <c r="V9699">
        <v>17</v>
      </c>
      <c r="X9699">
        <v>1099936</v>
      </c>
      <c r="Y9699" t="s">
        <v>65</v>
      </c>
      <c r="Z9699">
        <v>110</v>
      </c>
      <c r="AA9699" t="s">
        <v>21</v>
      </c>
      <c r="AB9699" t="s">
        <v>21</v>
      </c>
      <c r="AC9699">
        <v>1046</v>
      </c>
    </row>
    <row r="9700" spans="1:29" x14ac:dyDescent="0.25">
      <c r="A9700">
        <v>345</v>
      </c>
      <c r="B9700">
        <v>345101</v>
      </c>
      <c r="C9700">
        <v>6165</v>
      </c>
      <c r="D9700" t="str">
        <f>VLOOKUP(C9700,'Schedule 3'!A:M,13,FALSE)</f>
        <v>Salaries and Wages</v>
      </c>
      <c r="E9700">
        <v>-190.35</v>
      </c>
      <c r="F9700" s="1">
        <v>42808</v>
      </c>
      <c r="G9700" t="s">
        <v>462</v>
      </c>
      <c r="H9700" t="s">
        <v>377</v>
      </c>
      <c r="I9700" t="s">
        <v>1475</v>
      </c>
      <c r="K9700">
        <v>1767</v>
      </c>
      <c r="L9700">
        <v>265020</v>
      </c>
      <c r="Q9700" t="s">
        <v>86</v>
      </c>
      <c r="U9700">
        <v>3</v>
      </c>
      <c r="V9700">
        <v>17</v>
      </c>
      <c r="X9700">
        <v>1099936</v>
      </c>
      <c r="Y9700" t="s">
        <v>65</v>
      </c>
      <c r="Z9700">
        <v>110</v>
      </c>
      <c r="AA9700" t="s">
        <v>21</v>
      </c>
      <c r="AB9700" t="s">
        <v>21</v>
      </c>
      <c r="AC9700">
        <v>1047</v>
      </c>
    </row>
    <row r="9701" spans="1:29" x14ac:dyDescent="0.25">
      <c r="A9701">
        <v>345</v>
      </c>
      <c r="B9701">
        <v>345101</v>
      </c>
      <c r="C9701">
        <v>6165</v>
      </c>
      <c r="D9701" t="str">
        <f>VLOOKUP(C9701,'Schedule 3'!A:M,13,FALSE)</f>
        <v>Salaries and Wages</v>
      </c>
      <c r="E9701">
        <v>-76.14</v>
      </c>
      <c r="F9701" s="1">
        <v>42808</v>
      </c>
      <c r="G9701" t="s">
        <v>462</v>
      </c>
      <c r="H9701" t="s">
        <v>377</v>
      </c>
      <c r="I9701" t="s">
        <v>1475</v>
      </c>
      <c r="K9701">
        <v>1767</v>
      </c>
      <c r="L9701">
        <v>265020</v>
      </c>
      <c r="Q9701" t="s">
        <v>86</v>
      </c>
      <c r="U9701">
        <v>3</v>
      </c>
      <c r="V9701">
        <v>17</v>
      </c>
      <c r="X9701">
        <v>1099936</v>
      </c>
      <c r="Y9701" t="s">
        <v>65</v>
      </c>
      <c r="Z9701">
        <v>110</v>
      </c>
      <c r="AA9701" t="s">
        <v>21</v>
      </c>
      <c r="AB9701" t="s">
        <v>21</v>
      </c>
      <c r="AC9701">
        <v>1048</v>
      </c>
    </row>
    <row r="9702" spans="1:29" x14ac:dyDescent="0.25">
      <c r="A9702">
        <v>345</v>
      </c>
      <c r="B9702">
        <v>345102</v>
      </c>
      <c r="C9702">
        <v>6165</v>
      </c>
      <c r="D9702" t="str">
        <f>VLOOKUP(C9702,'Schedule 3'!A:M,13,FALSE)</f>
        <v>Salaries and Wages</v>
      </c>
      <c r="E9702">
        <v>-121.26</v>
      </c>
      <c r="F9702" s="1">
        <v>42808</v>
      </c>
      <c r="G9702" t="s">
        <v>462</v>
      </c>
      <c r="H9702" t="s">
        <v>375</v>
      </c>
      <c r="I9702" t="s">
        <v>1476</v>
      </c>
      <c r="K9702">
        <v>1767</v>
      </c>
      <c r="L9702">
        <v>265020</v>
      </c>
      <c r="Q9702" t="s">
        <v>86</v>
      </c>
      <c r="U9702">
        <v>3</v>
      </c>
      <c r="V9702">
        <v>17</v>
      </c>
      <c r="X9702">
        <v>1099579</v>
      </c>
      <c r="Y9702" t="s">
        <v>65</v>
      </c>
      <c r="Z9702">
        <v>110</v>
      </c>
      <c r="AA9702" t="s">
        <v>21</v>
      </c>
      <c r="AB9702" t="s">
        <v>21</v>
      </c>
      <c r="AC9702">
        <v>1049</v>
      </c>
    </row>
    <row r="9703" spans="1:29" x14ac:dyDescent="0.25">
      <c r="A9703">
        <v>345</v>
      </c>
      <c r="B9703">
        <v>345102</v>
      </c>
      <c r="C9703">
        <v>6165</v>
      </c>
      <c r="D9703" t="str">
        <f>VLOOKUP(C9703,'Schedule 3'!A:M,13,FALSE)</f>
        <v>Salaries and Wages</v>
      </c>
      <c r="E9703">
        <v>-40.42</v>
      </c>
      <c r="F9703" s="1">
        <v>42808</v>
      </c>
      <c r="G9703" t="s">
        <v>462</v>
      </c>
      <c r="H9703" t="s">
        <v>375</v>
      </c>
      <c r="I9703" t="s">
        <v>1477</v>
      </c>
      <c r="K9703">
        <v>1767</v>
      </c>
      <c r="L9703">
        <v>265020</v>
      </c>
      <c r="Q9703" t="s">
        <v>86</v>
      </c>
      <c r="U9703">
        <v>3</v>
      </c>
      <c r="V9703">
        <v>17</v>
      </c>
      <c r="X9703">
        <v>1099579</v>
      </c>
      <c r="Y9703" t="s">
        <v>65</v>
      </c>
      <c r="Z9703">
        <v>110</v>
      </c>
      <c r="AA9703" t="s">
        <v>21</v>
      </c>
      <c r="AB9703" t="s">
        <v>21</v>
      </c>
      <c r="AC9703">
        <v>1050</v>
      </c>
    </row>
    <row r="9704" spans="1:29" x14ac:dyDescent="0.25">
      <c r="A9704">
        <v>345</v>
      </c>
      <c r="B9704">
        <v>345102</v>
      </c>
      <c r="C9704">
        <v>6165</v>
      </c>
      <c r="D9704" t="str">
        <f>VLOOKUP(C9704,'Schedule 3'!A:M,13,FALSE)</f>
        <v>Salaries and Wages</v>
      </c>
      <c r="E9704">
        <v>-40.42</v>
      </c>
      <c r="F9704" s="1">
        <v>42808</v>
      </c>
      <c r="G9704" t="s">
        <v>462</v>
      </c>
      <c r="H9704" t="s">
        <v>375</v>
      </c>
      <c r="I9704" t="s">
        <v>1478</v>
      </c>
      <c r="K9704">
        <v>1767</v>
      </c>
      <c r="L9704">
        <v>265020</v>
      </c>
      <c r="Q9704" t="s">
        <v>86</v>
      </c>
      <c r="U9704">
        <v>3</v>
      </c>
      <c r="V9704">
        <v>17</v>
      </c>
      <c r="X9704">
        <v>1099579</v>
      </c>
      <c r="Y9704" t="s">
        <v>65</v>
      </c>
      <c r="Z9704">
        <v>110</v>
      </c>
      <c r="AA9704" t="s">
        <v>21</v>
      </c>
      <c r="AB9704" t="s">
        <v>21</v>
      </c>
      <c r="AC9704">
        <v>1051</v>
      </c>
    </row>
    <row r="9705" spans="1:29" x14ac:dyDescent="0.25">
      <c r="A9705">
        <v>345</v>
      </c>
      <c r="B9705">
        <v>345102</v>
      </c>
      <c r="C9705">
        <v>6165</v>
      </c>
      <c r="D9705" t="str">
        <f>VLOOKUP(C9705,'Schedule 3'!A:M,13,FALSE)</f>
        <v>Salaries and Wages</v>
      </c>
      <c r="E9705">
        <v>-202.1</v>
      </c>
      <c r="F9705" s="1">
        <v>42808</v>
      </c>
      <c r="G9705" t="s">
        <v>462</v>
      </c>
      <c r="H9705" t="s">
        <v>375</v>
      </c>
      <c r="I9705" t="s">
        <v>1479</v>
      </c>
      <c r="K9705">
        <v>1767</v>
      </c>
      <c r="L9705">
        <v>265020</v>
      </c>
      <c r="Q9705" t="s">
        <v>86</v>
      </c>
      <c r="U9705">
        <v>3</v>
      </c>
      <c r="V9705">
        <v>17</v>
      </c>
      <c r="X9705">
        <v>1099579</v>
      </c>
      <c r="Y9705" t="s">
        <v>65</v>
      </c>
      <c r="Z9705">
        <v>110</v>
      </c>
      <c r="AA9705" t="s">
        <v>21</v>
      </c>
      <c r="AB9705" t="s">
        <v>21</v>
      </c>
      <c r="AC9705">
        <v>1052</v>
      </c>
    </row>
    <row r="9706" spans="1:29" x14ac:dyDescent="0.25">
      <c r="A9706">
        <v>345</v>
      </c>
      <c r="B9706">
        <v>345102</v>
      </c>
      <c r="C9706">
        <v>6165</v>
      </c>
      <c r="D9706" t="str">
        <f>VLOOKUP(C9706,'Schedule 3'!A:M,13,FALSE)</f>
        <v>Salaries and Wages</v>
      </c>
      <c r="E9706">
        <v>-40.42</v>
      </c>
      <c r="F9706" s="1">
        <v>42808</v>
      </c>
      <c r="G9706" t="s">
        <v>462</v>
      </c>
      <c r="H9706" t="s">
        <v>375</v>
      </c>
      <c r="I9706" t="s">
        <v>1478</v>
      </c>
      <c r="K9706">
        <v>1767</v>
      </c>
      <c r="L9706">
        <v>265020</v>
      </c>
      <c r="Q9706" t="s">
        <v>86</v>
      </c>
      <c r="U9706">
        <v>3</v>
      </c>
      <c r="V9706">
        <v>17</v>
      </c>
      <c r="X9706">
        <v>1099579</v>
      </c>
      <c r="Y9706" t="s">
        <v>65</v>
      </c>
      <c r="Z9706">
        <v>110</v>
      </c>
      <c r="AA9706" t="s">
        <v>21</v>
      </c>
      <c r="AB9706" t="s">
        <v>21</v>
      </c>
      <c r="AC9706">
        <v>1053</v>
      </c>
    </row>
    <row r="9707" spans="1:29" x14ac:dyDescent="0.25">
      <c r="A9707">
        <v>345</v>
      </c>
      <c r="B9707">
        <v>345102</v>
      </c>
      <c r="C9707">
        <v>6165</v>
      </c>
      <c r="D9707" t="str">
        <f>VLOOKUP(C9707,'Schedule 3'!A:M,13,FALSE)</f>
        <v>Salaries and Wages</v>
      </c>
      <c r="E9707">
        <v>-40.42</v>
      </c>
      <c r="F9707" s="1">
        <v>42808</v>
      </c>
      <c r="G9707" t="s">
        <v>462</v>
      </c>
      <c r="H9707" t="s">
        <v>375</v>
      </c>
      <c r="I9707" t="s">
        <v>1478</v>
      </c>
      <c r="K9707">
        <v>1767</v>
      </c>
      <c r="L9707">
        <v>265020</v>
      </c>
      <c r="Q9707" t="s">
        <v>86</v>
      </c>
      <c r="U9707">
        <v>3</v>
      </c>
      <c r="V9707">
        <v>17</v>
      </c>
      <c r="X9707">
        <v>1099579</v>
      </c>
      <c r="Y9707" t="s">
        <v>65</v>
      </c>
      <c r="Z9707">
        <v>110</v>
      </c>
      <c r="AA9707" t="s">
        <v>21</v>
      </c>
      <c r="AB9707" t="s">
        <v>21</v>
      </c>
      <c r="AC9707">
        <v>1054</v>
      </c>
    </row>
    <row r="9708" spans="1:29" x14ac:dyDescent="0.25">
      <c r="A9708">
        <v>345</v>
      </c>
      <c r="B9708">
        <v>345102</v>
      </c>
      <c r="C9708">
        <v>6165</v>
      </c>
      <c r="D9708" t="str">
        <f>VLOOKUP(C9708,'Schedule 3'!A:M,13,FALSE)</f>
        <v>Salaries and Wages</v>
      </c>
      <c r="E9708">
        <v>-40.42</v>
      </c>
      <c r="F9708" s="1">
        <v>42808</v>
      </c>
      <c r="G9708" t="s">
        <v>462</v>
      </c>
      <c r="H9708" t="s">
        <v>375</v>
      </c>
      <c r="I9708" t="s">
        <v>1480</v>
      </c>
      <c r="K9708">
        <v>1767</v>
      </c>
      <c r="L9708">
        <v>265020</v>
      </c>
      <c r="Q9708" t="s">
        <v>86</v>
      </c>
      <c r="U9708">
        <v>3</v>
      </c>
      <c r="V9708">
        <v>17</v>
      </c>
      <c r="X9708">
        <v>1099579</v>
      </c>
      <c r="Y9708" t="s">
        <v>65</v>
      </c>
      <c r="Z9708">
        <v>110</v>
      </c>
      <c r="AA9708" t="s">
        <v>21</v>
      </c>
      <c r="AB9708" t="s">
        <v>21</v>
      </c>
      <c r="AC9708">
        <v>1055</v>
      </c>
    </row>
    <row r="9709" spans="1:29" x14ac:dyDescent="0.25">
      <c r="A9709">
        <v>345</v>
      </c>
      <c r="B9709">
        <v>345102</v>
      </c>
      <c r="C9709">
        <v>6165</v>
      </c>
      <c r="D9709" t="str">
        <f>VLOOKUP(C9709,'Schedule 3'!A:M,13,FALSE)</f>
        <v>Salaries and Wages</v>
      </c>
      <c r="E9709">
        <v>-20.21</v>
      </c>
      <c r="F9709" s="1">
        <v>42808</v>
      </c>
      <c r="G9709" t="s">
        <v>462</v>
      </c>
      <c r="H9709" t="s">
        <v>375</v>
      </c>
      <c r="I9709" t="s">
        <v>1481</v>
      </c>
      <c r="K9709">
        <v>1767</v>
      </c>
      <c r="L9709">
        <v>265020</v>
      </c>
      <c r="Q9709" t="s">
        <v>86</v>
      </c>
      <c r="U9709">
        <v>3</v>
      </c>
      <c r="V9709">
        <v>17</v>
      </c>
      <c r="X9709">
        <v>1099579</v>
      </c>
      <c r="Y9709" t="s">
        <v>65</v>
      </c>
      <c r="Z9709">
        <v>110</v>
      </c>
      <c r="AA9709" t="s">
        <v>21</v>
      </c>
      <c r="AB9709" t="s">
        <v>21</v>
      </c>
      <c r="AC9709">
        <v>1056</v>
      </c>
    </row>
    <row r="9710" spans="1:29" x14ac:dyDescent="0.25">
      <c r="A9710">
        <v>345</v>
      </c>
      <c r="B9710">
        <v>345102</v>
      </c>
      <c r="C9710">
        <v>6165</v>
      </c>
      <c r="D9710" t="str">
        <f>VLOOKUP(C9710,'Schedule 3'!A:M,13,FALSE)</f>
        <v>Salaries and Wages</v>
      </c>
      <c r="E9710">
        <v>-40.42</v>
      </c>
      <c r="F9710" s="1">
        <v>42808</v>
      </c>
      <c r="G9710" t="s">
        <v>462</v>
      </c>
      <c r="H9710" t="s">
        <v>375</v>
      </c>
      <c r="I9710" t="s">
        <v>1482</v>
      </c>
      <c r="K9710">
        <v>1767</v>
      </c>
      <c r="L9710">
        <v>265020</v>
      </c>
      <c r="Q9710" t="s">
        <v>86</v>
      </c>
      <c r="U9710">
        <v>3</v>
      </c>
      <c r="V9710">
        <v>17</v>
      </c>
      <c r="X9710">
        <v>1099579</v>
      </c>
      <c r="Y9710" t="s">
        <v>65</v>
      </c>
      <c r="Z9710">
        <v>110</v>
      </c>
      <c r="AA9710" t="s">
        <v>21</v>
      </c>
      <c r="AB9710" t="s">
        <v>21</v>
      </c>
      <c r="AC9710">
        <v>1057</v>
      </c>
    </row>
    <row r="9711" spans="1:29" x14ac:dyDescent="0.25">
      <c r="A9711">
        <v>345</v>
      </c>
      <c r="B9711">
        <v>345102</v>
      </c>
      <c r="C9711">
        <v>6165</v>
      </c>
      <c r="D9711" t="str">
        <f>VLOOKUP(C9711,'Schedule 3'!A:M,13,FALSE)</f>
        <v>Salaries and Wages</v>
      </c>
      <c r="E9711">
        <v>-40.42</v>
      </c>
      <c r="F9711" s="1">
        <v>42808</v>
      </c>
      <c r="G9711" t="s">
        <v>462</v>
      </c>
      <c r="H9711" t="s">
        <v>375</v>
      </c>
      <c r="I9711" t="s">
        <v>1478</v>
      </c>
      <c r="K9711">
        <v>1767</v>
      </c>
      <c r="L9711">
        <v>265020</v>
      </c>
      <c r="Q9711" t="s">
        <v>86</v>
      </c>
      <c r="U9711">
        <v>3</v>
      </c>
      <c r="V9711">
        <v>17</v>
      </c>
      <c r="X9711">
        <v>1099579</v>
      </c>
      <c r="Y9711" t="s">
        <v>65</v>
      </c>
      <c r="Z9711">
        <v>110</v>
      </c>
      <c r="AA9711" t="s">
        <v>21</v>
      </c>
      <c r="AB9711" t="s">
        <v>21</v>
      </c>
      <c r="AC9711">
        <v>1058</v>
      </c>
    </row>
    <row r="9712" spans="1:29" x14ac:dyDescent="0.25">
      <c r="A9712">
        <v>345</v>
      </c>
      <c r="B9712">
        <v>345102</v>
      </c>
      <c r="C9712">
        <v>6165</v>
      </c>
      <c r="D9712" t="str">
        <f>VLOOKUP(C9712,'Schedule 3'!A:M,13,FALSE)</f>
        <v>Salaries and Wages</v>
      </c>
      <c r="E9712">
        <v>-121.26</v>
      </c>
      <c r="F9712" s="1">
        <v>42808</v>
      </c>
      <c r="G9712" t="s">
        <v>462</v>
      </c>
      <c r="H9712" t="s">
        <v>375</v>
      </c>
      <c r="I9712" t="s">
        <v>1479</v>
      </c>
      <c r="K9712">
        <v>1767</v>
      </c>
      <c r="L9712">
        <v>265020</v>
      </c>
      <c r="Q9712" t="s">
        <v>86</v>
      </c>
      <c r="U9712">
        <v>3</v>
      </c>
      <c r="V9712">
        <v>17</v>
      </c>
      <c r="X9712">
        <v>1099579</v>
      </c>
      <c r="Y9712" t="s">
        <v>65</v>
      </c>
      <c r="Z9712">
        <v>110</v>
      </c>
      <c r="AA9712" t="s">
        <v>21</v>
      </c>
      <c r="AB9712" t="s">
        <v>21</v>
      </c>
      <c r="AC9712">
        <v>1059</v>
      </c>
    </row>
    <row r="9713" spans="1:29" x14ac:dyDescent="0.25">
      <c r="A9713">
        <v>345</v>
      </c>
      <c r="B9713">
        <v>345102</v>
      </c>
      <c r="C9713">
        <v>6165</v>
      </c>
      <c r="D9713" t="str">
        <f>VLOOKUP(C9713,'Schedule 3'!A:M,13,FALSE)</f>
        <v>Salaries and Wages</v>
      </c>
      <c r="E9713">
        <v>-40.42</v>
      </c>
      <c r="F9713" s="1">
        <v>42808</v>
      </c>
      <c r="G9713" t="s">
        <v>462</v>
      </c>
      <c r="H9713" t="s">
        <v>375</v>
      </c>
      <c r="I9713" t="s">
        <v>1482</v>
      </c>
      <c r="K9713">
        <v>1767</v>
      </c>
      <c r="L9713">
        <v>265020</v>
      </c>
      <c r="Q9713" t="s">
        <v>86</v>
      </c>
      <c r="U9713">
        <v>3</v>
      </c>
      <c r="V9713">
        <v>17</v>
      </c>
      <c r="X9713">
        <v>1099579</v>
      </c>
      <c r="Y9713" t="s">
        <v>65</v>
      </c>
      <c r="Z9713">
        <v>110</v>
      </c>
      <c r="AA9713" t="s">
        <v>21</v>
      </c>
      <c r="AB9713" t="s">
        <v>21</v>
      </c>
      <c r="AC9713">
        <v>1060</v>
      </c>
    </row>
    <row r="9714" spans="1:29" x14ac:dyDescent="0.25">
      <c r="A9714">
        <v>345</v>
      </c>
      <c r="B9714">
        <v>345102</v>
      </c>
      <c r="C9714">
        <v>6165</v>
      </c>
      <c r="D9714" t="str">
        <f>VLOOKUP(C9714,'Schedule 3'!A:M,13,FALSE)</f>
        <v>Salaries and Wages</v>
      </c>
      <c r="E9714">
        <v>-282.94</v>
      </c>
      <c r="F9714" s="1">
        <v>42808</v>
      </c>
      <c r="G9714" t="s">
        <v>462</v>
      </c>
      <c r="H9714" t="s">
        <v>375</v>
      </c>
      <c r="I9714" t="s">
        <v>1481</v>
      </c>
      <c r="K9714">
        <v>1767</v>
      </c>
      <c r="L9714">
        <v>265020</v>
      </c>
      <c r="Q9714" t="s">
        <v>86</v>
      </c>
      <c r="U9714">
        <v>3</v>
      </c>
      <c r="V9714">
        <v>17</v>
      </c>
      <c r="X9714">
        <v>1099579</v>
      </c>
      <c r="Y9714" t="s">
        <v>65</v>
      </c>
      <c r="Z9714">
        <v>110</v>
      </c>
      <c r="AA9714" t="s">
        <v>21</v>
      </c>
      <c r="AB9714" t="s">
        <v>21</v>
      </c>
      <c r="AC9714">
        <v>1061</v>
      </c>
    </row>
    <row r="9715" spans="1:29" x14ac:dyDescent="0.25">
      <c r="A9715">
        <v>345</v>
      </c>
      <c r="B9715">
        <v>345102</v>
      </c>
      <c r="C9715">
        <v>6165</v>
      </c>
      <c r="D9715" t="str">
        <f>VLOOKUP(C9715,'Schedule 3'!A:M,13,FALSE)</f>
        <v>Salaries and Wages</v>
      </c>
      <c r="E9715">
        <v>-40.42</v>
      </c>
      <c r="F9715" s="1">
        <v>42808</v>
      </c>
      <c r="G9715" t="s">
        <v>462</v>
      </c>
      <c r="H9715" t="s">
        <v>375</v>
      </c>
      <c r="I9715" t="s">
        <v>1479</v>
      </c>
      <c r="K9715">
        <v>1767</v>
      </c>
      <c r="L9715">
        <v>265020</v>
      </c>
      <c r="Q9715" t="s">
        <v>86</v>
      </c>
      <c r="U9715">
        <v>3</v>
      </c>
      <c r="V9715">
        <v>17</v>
      </c>
      <c r="X9715">
        <v>1099579</v>
      </c>
      <c r="Y9715" t="s">
        <v>65</v>
      </c>
      <c r="Z9715">
        <v>110</v>
      </c>
      <c r="AA9715" t="s">
        <v>21</v>
      </c>
      <c r="AB9715" t="s">
        <v>21</v>
      </c>
      <c r="AC9715">
        <v>1062</v>
      </c>
    </row>
    <row r="9716" spans="1:29" x14ac:dyDescent="0.25">
      <c r="A9716">
        <v>345</v>
      </c>
      <c r="B9716">
        <v>345102</v>
      </c>
      <c r="C9716">
        <v>6165</v>
      </c>
      <c r="D9716" t="str">
        <f>VLOOKUP(C9716,'Schedule 3'!A:M,13,FALSE)</f>
        <v>Salaries and Wages</v>
      </c>
      <c r="E9716">
        <v>-20.21</v>
      </c>
      <c r="F9716" s="1">
        <v>42808</v>
      </c>
      <c r="G9716" t="s">
        <v>462</v>
      </c>
      <c r="H9716" t="s">
        <v>375</v>
      </c>
      <c r="I9716" t="s">
        <v>1481</v>
      </c>
      <c r="K9716">
        <v>1767</v>
      </c>
      <c r="L9716">
        <v>265020</v>
      </c>
      <c r="Q9716" t="s">
        <v>86</v>
      </c>
      <c r="U9716">
        <v>3</v>
      </c>
      <c r="V9716">
        <v>17</v>
      </c>
      <c r="X9716">
        <v>1099579</v>
      </c>
      <c r="Y9716" t="s">
        <v>65</v>
      </c>
      <c r="Z9716">
        <v>110</v>
      </c>
      <c r="AA9716" t="s">
        <v>21</v>
      </c>
      <c r="AB9716" t="s">
        <v>21</v>
      </c>
      <c r="AC9716">
        <v>1063</v>
      </c>
    </row>
    <row r="9717" spans="1:29" x14ac:dyDescent="0.25">
      <c r="A9717">
        <v>345</v>
      </c>
      <c r="B9717">
        <v>345102</v>
      </c>
      <c r="C9717">
        <v>6165</v>
      </c>
      <c r="D9717" t="str">
        <f>VLOOKUP(C9717,'Schedule 3'!A:M,13,FALSE)</f>
        <v>Salaries and Wages</v>
      </c>
      <c r="E9717">
        <v>-40.42</v>
      </c>
      <c r="F9717" s="1">
        <v>42808</v>
      </c>
      <c r="G9717" t="s">
        <v>462</v>
      </c>
      <c r="H9717" t="s">
        <v>375</v>
      </c>
      <c r="I9717" t="s">
        <v>1476</v>
      </c>
      <c r="K9717">
        <v>1767</v>
      </c>
      <c r="L9717">
        <v>265020</v>
      </c>
      <c r="Q9717" t="s">
        <v>86</v>
      </c>
      <c r="U9717">
        <v>3</v>
      </c>
      <c r="V9717">
        <v>17</v>
      </c>
      <c r="X9717">
        <v>1099579</v>
      </c>
      <c r="Y9717" t="s">
        <v>65</v>
      </c>
      <c r="Z9717">
        <v>110</v>
      </c>
      <c r="AA9717" t="s">
        <v>21</v>
      </c>
      <c r="AB9717" t="s">
        <v>21</v>
      </c>
      <c r="AC9717">
        <v>1064</v>
      </c>
    </row>
    <row r="9718" spans="1:29" x14ac:dyDescent="0.25">
      <c r="A9718">
        <v>345</v>
      </c>
      <c r="B9718">
        <v>345102</v>
      </c>
      <c r="C9718">
        <v>6165</v>
      </c>
      <c r="D9718" t="str">
        <f>VLOOKUP(C9718,'Schedule 3'!A:M,13,FALSE)</f>
        <v>Salaries and Wages</v>
      </c>
      <c r="E9718">
        <v>-20.21</v>
      </c>
      <c r="F9718" s="1">
        <v>42808</v>
      </c>
      <c r="G9718" t="s">
        <v>462</v>
      </c>
      <c r="H9718" t="s">
        <v>375</v>
      </c>
      <c r="I9718" t="s">
        <v>1478</v>
      </c>
      <c r="K9718">
        <v>1767</v>
      </c>
      <c r="L9718">
        <v>265020</v>
      </c>
      <c r="Q9718" t="s">
        <v>86</v>
      </c>
      <c r="U9718">
        <v>3</v>
      </c>
      <c r="V9718">
        <v>17</v>
      </c>
      <c r="X9718">
        <v>1099579</v>
      </c>
      <c r="Y9718" t="s">
        <v>65</v>
      </c>
      <c r="Z9718">
        <v>110</v>
      </c>
      <c r="AA9718" t="s">
        <v>21</v>
      </c>
      <c r="AB9718" t="s">
        <v>21</v>
      </c>
      <c r="AC9718">
        <v>1065</v>
      </c>
    </row>
    <row r="9719" spans="1:29" x14ac:dyDescent="0.25">
      <c r="A9719">
        <v>345</v>
      </c>
      <c r="B9719">
        <v>345102</v>
      </c>
      <c r="C9719">
        <v>6165</v>
      </c>
      <c r="D9719" t="str">
        <f>VLOOKUP(C9719,'Schedule 3'!A:M,13,FALSE)</f>
        <v>Salaries and Wages</v>
      </c>
      <c r="E9719">
        <v>-20.21</v>
      </c>
      <c r="F9719" s="1">
        <v>42808</v>
      </c>
      <c r="G9719" t="s">
        <v>462</v>
      </c>
      <c r="H9719" t="s">
        <v>375</v>
      </c>
      <c r="I9719" t="s">
        <v>1478</v>
      </c>
      <c r="K9719">
        <v>1767</v>
      </c>
      <c r="L9719">
        <v>265020</v>
      </c>
      <c r="Q9719" t="s">
        <v>86</v>
      </c>
      <c r="U9719">
        <v>3</v>
      </c>
      <c r="V9719">
        <v>17</v>
      </c>
      <c r="X9719">
        <v>1099579</v>
      </c>
      <c r="Y9719" t="s">
        <v>65</v>
      </c>
      <c r="Z9719">
        <v>110</v>
      </c>
      <c r="AA9719" t="s">
        <v>21</v>
      </c>
      <c r="AB9719" t="s">
        <v>21</v>
      </c>
      <c r="AC9719">
        <v>1066</v>
      </c>
    </row>
    <row r="9720" spans="1:29" x14ac:dyDescent="0.25">
      <c r="A9720">
        <v>345</v>
      </c>
      <c r="B9720">
        <v>345102</v>
      </c>
      <c r="C9720">
        <v>6165</v>
      </c>
      <c r="D9720" t="str">
        <f>VLOOKUP(C9720,'Schedule 3'!A:M,13,FALSE)</f>
        <v>Salaries and Wages</v>
      </c>
      <c r="E9720">
        <v>-80.84</v>
      </c>
      <c r="F9720" s="1">
        <v>42808</v>
      </c>
      <c r="G9720" t="s">
        <v>462</v>
      </c>
      <c r="H9720" t="s">
        <v>375</v>
      </c>
      <c r="I9720" t="s">
        <v>1483</v>
      </c>
      <c r="K9720">
        <v>1767</v>
      </c>
      <c r="L9720">
        <v>265020</v>
      </c>
      <c r="Q9720" t="s">
        <v>86</v>
      </c>
      <c r="U9720">
        <v>3</v>
      </c>
      <c r="V9720">
        <v>17</v>
      </c>
      <c r="X9720">
        <v>1099579</v>
      </c>
      <c r="Y9720" t="s">
        <v>65</v>
      </c>
      <c r="Z9720">
        <v>110</v>
      </c>
      <c r="AA9720" t="s">
        <v>21</v>
      </c>
      <c r="AB9720" t="s">
        <v>21</v>
      </c>
      <c r="AC9720">
        <v>1067</v>
      </c>
    </row>
    <row r="9721" spans="1:29" x14ac:dyDescent="0.25">
      <c r="A9721">
        <v>345</v>
      </c>
      <c r="B9721">
        <v>345101</v>
      </c>
      <c r="C9721">
        <v>6165</v>
      </c>
      <c r="D9721" t="str">
        <f>VLOOKUP(C9721,'Schedule 3'!A:M,13,FALSE)</f>
        <v>Salaries and Wages</v>
      </c>
      <c r="E9721">
        <v>-40.42</v>
      </c>
      <c r="F9721" s="1">
        <v>42808</v>
      </c>
      <c r="G9721" t="s">
        <v>462</v>
      </c>
      <c r="H9721" t="s">
        <v>375</v>
      </c>
      <c r="I9721" t="s">
        <v>1484</v>
      </c>
      <c r="K9721">
        <v>1767</v>
      </c>
      <c r="L9721">
        <v>265020</v>
      </c>
      <c r="Q9721" t="s">
        <v>86</v>
      </c>
      <c r="U9721">
        <v>3</v>
      </c>
      <c r="V9721">
        <v>17</v>
      </c>
      <c r="X9721">
        <v>1099579</v>
      </c>
      <c r="Y9721" t="s">
        <v>65</v>
      </c>
      <c r="Z9721">
        <v>110</v>
      </c>
      <c r="AA9721" t="s">
        <v>21</v>
      </c>
      <c r="AB9721" t="s">
        <v>21</v>
      </c>
      <c r="AC9721">
        <v>1068</v>
      </c>
    </row>
    <row r="9722" spans="1:29" x14ac:dyDescent="0.25">
      <c r="A9722">
        <v>345</v>
      </c>
      <c r="B9722">
        <v>345101</v>
      </c>
      <c r="C9722">
        <v>6165</v>
      </c>
      <c r="D9722" t="str">
        <f>VLOOKUP(C9722,'Schedule 3'!A:M,13,FALSE)</f>
        <v>Salaries and Wages</v>
      </c>
      <c r="E9722">
        <v>-40.42</v>
      </c>
      <c r="F9722" s="1">
        <v>42808</v>
      </c>
      <c r="G9722" t="s">
        <v>462</v>
      </c>
      <c r="H9722" t="s">
        <v>375</v>
      </c>
      <c r="I9722" t="s">
        <v>1485</v>
      </c>
      <c r="K9722">
        <v>1767</v>
      </c>
      <c r="L9722">
        <v>265020</v>
      </c>
      <c r="Q9722" t="s">
        <v>86</v>
      </c>
      <c r="U9722">
        <v>3</v>
      </c>
      <c r="V9722">
        <v>17</v>
      </c>
      <c r="X9722">
        <v>1099579</v>
      </c>
      <c r="Y9722" t="s">
        <v>65</v>
      </c>
      <c r="Z9722">
        <v>110</v>
      </c>
      <c r="AA9722" t="s">
        <v>21</v>
      </c>
      <c r="AB9722" t="s">
        <v>21</v>
      </c>
      <c r="AC9722">
        <v>1069</v>
      </c>
    </row>
    <row r="9723" spans="1:29" x14ac:dyDescent="0.25">
      <c r="A9723">
        <v>345</v>
      </c>
      <c r="B9723">
        <v>345101</v>
      </c>
      <c r="C9723">
        <v>6165</v>
      </c>
      <c r="D9723" t="str">
        <f>VLOOKUP(C9723,'Schedule 3'!A:M,13,FALSE)</f>
        <v>Salaries and Wages</v>
      </c>
      <c r="E9723">
        <v>-40.42</v>
      </c>
      <c r="F9723" s="1">
        <v>42808</v>
      </c>
      <c r="G9723" t="s">
        <v>462</v>
      </c>
      <c r="H9723" t="s">
        <v>375</v>
      </c>
      <c r="I9723" t="s">
        <v>1485</v>
      </c>
      <c r="K9723">
        <v>1767</v>
      </c>
      <c r="L9723">
        <v>265020</v>
      </c>
      <c r="Q9723" t="s">
        <v>86</v>
      </c>
      <c r="U9723">
        <v>3</v>
      </c>
      <c r="V9723">
        <v>17</v>
      </c>
      <c r="X9723">
        <v>1099579</v>
      </c>
      <c r="Y9723" t="s">
        <v>65</v>
      </c>
      <c r="Z9723">
        <v>110</v>
      </c>
      <c r="AA9723" t="s">
        <v>21</v>
      </c>
      <c r="AB9723" t="s">
        <v>21</v>
      </c>
      <c r="AC9723">
        <v>1070</v>
      </c>
    </row>
    <row r="9724" spans="1:29" x14ac:dyDescent="0.25">
      <c r="A9724">
        <v>345</v>
      </c>
      <c r="B9724">
        <v>345101</v>
      </c>
      <c r="C9724">
        <v>6165</v>
      </c>
      <c r="D9724" t="str">
        <f>VLOOKUP(C9724,'Schedule 3'!A:M,13,FALSE)</f>
        <v>Salaries and Wages</v>
      </c>
      <c r="E9724">
        <v>-40.42</v>
      </c>
      <c r="F9724" s="1">
        <v>42808</v>
      </c>
      <c r="G9724" t="s">
        <v>462</v>
      </c>
      <c r="H9724" t="s">
        <v>375</v>
      </c>
      <c r="I9724" t="s">
        <v>1485</v>
      </c>
      <c r="K9724">
        <v>1767</v>
      </c>
      <c r="L9724">
        <v>265020</v>
      </c>
      <c r="Q9724" t="s">
        <v>86</v>
      </c>
      <c r="U9724">
        <v>3</v>
      </c>
      <c r="V9724">
        <v>17</v>
      </c>
      <c r="X9724">
        <v>1099579</v>
      </c>
      <c r="Y9724" t="s">
        <v>65</v>
      </c>
      <c r="Z9724">
        <v>110</v>
      </c>
      <c r="AA9724" t="s">
        <v>21</v>
      </c>
      <c r="AB9724" t="s">
        <v>21</v>
      </c>
      <c r="AC9724">
        <v>1071</v>
      </c>
    </row>
    <row r="9725" spans="1:29" x14ac:dyDescent="0.25">
      <c r="A9725">
        <v>345</v>
      </c>
      <c r="B9725">
        <v>345101</v>
      </c>
      <c r="C9725">
        <v>6165</v>
      </c>
      <c r="D9725" t="str">
        <f>VLOOKUP(C9725,'Schedule 3'!A:M,13,FALSE)</f>
        <v>Salaries and Wages</v>
      </c>
      <c r="E9725">
        <v>-40.42</v>
      </c>
      <c r="F9725" s="1">
        <v>42808</v>
      </c>
      <c r="G9725" t="s">
        <v>462</v>
      </c>
      <c r="H9725" t="s">
        <v>375</v>
      </c>
      <c r="I9725" t="s">
        <v>1484</v>
      </c>
      <c r="K9725">
        <v>1767</v>
      </c>
      <c r="L9725">
        <v>265020</v>
      </c>
      <c r="Q9725" t="s">
        <v>86</v>
      </c>
      <c r="U9725">
        <v>3</v>
      </c>
      <c r="V9725">
        <v>17</v>
      </c>
      <c r="X9725">
        <v>1099579</v>
      </c>
      <c r="Y9725" t="s">
        <v>65</v>
      </c>
      <c r="Z9725">
        <v>110</v>
      </c>
      <c r="AA9725" t="s">
        <v>21</v>
      </c>
      <c r="AB9725" t="s">
        <v>21</v>
      </c>
      <c r="AC9725">
        <v>1072</v>
      </c>
    </row>
    <row r="9726" spans="1:29" x14ac:dyDescent="0.25">
      <c r="A9726">
        <v>345</v>
      </c>
      <c r="B9726">
        <v>345101</v>
      </c>
      <c r="C9726">
        <v>6165</v>
      </c>
      <c r="D9726" t="str">
        <f>VLOOKUP(C9726,'Schedule 3'!A:M,13,FALSE)</f>
        <v>Salaries and Wages</v>
      </c>
      <c r="E9726">
        <v>-20.21</v>
      </c>
      <c r="F9726" s="1">
        <v>42808</v>
      </c>
      <c r="G9726" t="s">
        <v>462</v>
      </c>
      <c r="H9726" t="s">
        <v>375</v>
      </c>
      <c r="I9726" t="s">
        <v>1486</v>
      </c>
      <c r="K9726">
        <v>1767</v>
      </c>
      <c r="L9726">
        <v>265020</v>
      </c>
      <c r="Q9726" t="s">
        <v>86</v>
      </c>
      <c r="U9726">
        <v>3</v>
      </c>
      <c r="V9726">
        <v>17</v>
      </c>
      <c r="X9726">
        <v>1099579</v>
      </c>
      <c r="Y9726" t="s">
        <v>65</v>
      </c>
      <c r="Z9726">
        <v>110</v>
      </c>
      <c r="AA9726" t="s">
        <v>21</v>
      </c>
      <c r="AB9726" t="s">
        <v>21</v>
      </c>
      <c r="AC9726">
        <v>1073</v>
      </c>
    </row>
    <row r="9727" spans="1:29" x14ac:dyDescent="0.25">
      <c r="A9727">
        <v>345</v>
      </c>
      <c r="B9727">
        <v>345101</v>
      </c>
      <c r="C9727">
        <v>6165</v>
      </c>
      <c r="D9727" t="str">
        <f>VLOOKUP(C9727,'Schedule 3'!A:M,13,FALSE)</f>
        <v>Salaries and Wages</v>
      </c>
      <c r="E9727">
        <v>-40.42</v>
      </c>
      <c r="F9727" s="1">
        <v>42808</v>
      </c>
      <c r="G9727" t="s">
        <v>462</v>
      </c>
      <c r="H9727" t="s">
        <v>375</v>
      </c>
      <c r="I9727" t="s">
        <v>1485</v>
      </c>
      <c r="K9727">
        <v>1767</v>
      </c>
      <c r="L9727">
        <v>265020</v>
      </c>
      <c r="Q9727" t="s">
        <v>86</v>
      </c>
      <c r="U9727">
        <v>3</v>
      </c>
      <c r="V9727">
        <v>17</v>
      </c>
      <c r="X9727">
        <v>1099579</v>
      </c>
      <c r="Y9727" t="s">
        <v>65</v>
      </c>
      <c r="Z9727">
        <v>110</v>
      </c>
      <c r="AA9727" t="s">
        <v>21</v>
      </c>
      <c r="AB9727" t="s">
        <v>21</v>
      </c>
      <c r="AC9727">
        <v>1074</v>
      </c>
    </row>
    <row r="9728" spans="1:29" x14ac:dyDescent="0.25">
      <c r="A9728">
        <v>345</v>
      </c>
      <c r="B9728">
        <v>345101</v>
      </c>
      <c r="C9728">
        <v>6165</v>
      </c>
      <c r="D9728" t="str">
        <f>VLOOKUP(C9728,'Schedule 3'!A:M,13,FALSE)</f>
        <v>Salaries and Wages</v>
      </c>
      <c r="E9728">
        <v>-80.84</v>
      </c>
      <c r="F9728" s="1">
        <v>42808</v>
      </c>
      <c r="G9728" t="s">
        <v>462</v>
      </c>
      <c r="H9728" t="s">
        <v>375</v>
      </c>
      <c r="I9728" t="s">
        <v>1486</v>
      </c>
      <c r="K9728">
        <v>1767</v>
      </c>
      <c r="L9728">
        <v>265020</v>
      </c>
      <c r="Q9728" t="s">
        <v>86</v>
      </c>
      <c r="U9728">
        <v>3</v>
      </c>
      <c r="V9728">
        <v>17</v>
      </c>
      <c r="X9728">
        <v>1099579</v>
      </c>
      <c r="Y9728" t="s">
        <v>65</v>
      </c>
      <c r="Z9728">
        <v>110</v>
      </c>
      <c r="AA9728" t="s">
        <v>21</v>
      </c>
      <c r="AB9728" t="s">
        <v>21</v>
      </c>
      <c r="AC9728">
        <v>1075</v>
      </c>
    </row>
    <row r="9729" spans="1:29" x14ac:dyDescent="0.25">
      <c r="A9729">
        <v>345</v>
      </c>
      <c r="B9729">
        <v>345101</v>
      </c>
      <c r="C9729">
        <v>6165</v>
      </c>
      <c r="D9729" t="str">
        <f>VLOOKUP(C9729,'Schedule 3'!A:M,13,FALSE)</f>
        <v>Salaries and Wages</v>
      </c>
      <c r="E9729">
        <v>-60.63</v>
      </c>
      <c r="F9729" s="1">
        <v>42808</v>
      </c>
      <c r="G9729" t="s">
        <v>462</v>
      </c>
      <c r="H9729" t="s">
        <v>375</v>
      </c>
      <c r="I9729" t="s">
        <v>1486</v>
      </c>
      <c r="K9729">
        <v>1767</v>
      </c>
      <c r="L9729">
        <v>265020</v>
      </c>
      <c r="Q9729" t="s">
        <v>86</v>
      </c>
      <c r="U9729">
        <v>3</v>
      </c>
      <c r="V9729">
        <v>17</v>
      </c>
      <c r="X9729">
        <v>1099579</v>
      </c>
      <c r="Y9729" t="s">
        <v>65</v>
      </c>
      <c r="Z9729">
        <v>110</v>
      </c>
      <c r="AA9729" t="s">
        <v>21</v>
      </c>
      <c r="AB9729" t="s">
        <v>21</v>
      </c>
      <c r="AC9729">
        <v>1076</v>
      </c>
    </row>
    <row r="9730" spans="1:29" x14ac:dyDescent="0.25">
      <c r="A9730">
        <v>345</v>
      </c>
      <c r="B9730">
        <v>345101</v>
      </c>
      <c r="C9730">
        <v>6165</v>
      </c>
      <c r="D9730" t="str">
        <f>VLOOKUP(C9730,'Schedule 3'!A:M,13,FALSE)</f>
        <v>Salaries and Wages</v>
      </c>
      <c r="E9730">
        <v>-20.21</v>
      </c>
      <c r="F9730" s="1">
        <v>42808</v>
      </c>
      <c r="G9730" t="s">
        <v>462</v>
      </c>
      <c r="H9730" t="s">
        <v>375</v>
      </c>
      <c r="I9730" t="s">
        <v>1485</v>
      </c>
      <c r="K9730">
        <v>1767</v>
      </c>
      <c r="L9730">
        <v>265020</v>
      </c>
      <c r="Q9730" t="s">
        <v>86</v>
      </c>
      <c r="U9730">
        <v>3</v>
      </c>
      <c r="V9730">
        <v>17</v>
      </c>
      <c r="X9730">
        <v>1099579</v>
      </c>
      <c r="Y9730" t="s">
        <v>65</v>
      </c>
      <c r="Z9730">
        <v>110</v>
      </c>
      <c r="AA9730" t="s">
        <v>21</v>
      </c>
      <c r="AB9730" t="s">
        <v>21</v>
      </c>
      <c r="AC9730">
        <v>1077</v>
      </c>
    </row>
    <row r="9731" spans="1:29" x14ac:dyDescent="0.25">
      <c r="A9731">
        <v>345</v>
      </c>
      <c r="B9731">
        <v>345101</v>
      </c>
      <c r="C9731">
        <v>6165</v>
      </c>
      <c r="D9731" t="str">
        <f>VLOOKUP(C9731,'Schedule 3'!A:M,13,FALSE)</f>
        <v>Salaries and Wages</v>
      </c>
      <c r="E9731">
        <v>-40.42</v>
      </c>
      <c r="F9731" s="1">
        <v>42808</v>
      </c>
      <c r="G9731" t="s">
        <v>462</v>
      </c>
      <c r="H9731" t="s">
        <v>375</v>
      </c>
      <c r="I9731" t="s">
        <v>1484</v>
      </c>
      <c r="K9731">
        <v>1767</v>
      </c>
      <c r="L9731">
        <v>265020</v>
      </c>
      <c r="Q9731" t="s">
        <v>86</v>
      </c>
      <c r="U9731">
        <v>3</v>
      </c>
      <c r="V9731">
        <v>17</v>
      </c>
      <c r="X9731">
        <v>1099579</v>
      </c>
      <c r="Y9731" t="s">
        <v>65</v>
      </c>
      <c r="Z9731">
        <v>110</v>
      </c>
      <c r="AA9731" t="s">
        <v>21</v>
      </c>
      <c r="AB9731" t="s">
        <v>21</v>
      </c>
      <c r="AC9731">
        <v>1078</v>
      </c>
    </row>
    <row r="9732" spans="1:29" x14ac:dyDescent="0.25">
      <c r="A9732">
        <v>345</v>
      </c>
      <c r="B9732">
        <v>345102</v>
      </c>
      <c r="C9732">
        <v>6165</v>
      </c>
      <c r="D9732" t="str">
        <f>VLOOKUP(C9732,'Schedule 3'!A:M,13,FALSE)</f>
        <v>Salaries and Wages</v>
      </c>
      <c r="E9732">
        <v>-304.56</v>
      </c>
      <c r="F9732" s="1">
        <v>42808</v>
      </c>
      <c r="G9732" t="s">
        <v>462</v>
      </c>
      <c r="H9732" t="s">
        <v>374</v>
      </c>
      <c r="I9732" t="s">
        <v>1487</v>
      </c>
      <c r="K9732">
        <v>1767</v>
      </c>
      <c r="L9732">
        <v>265020</v>
      </c>
      <c r="Q9732" t="s">
        <v>86</v>
      </c>
      <c r="U9732">
        <v>3</v>
      </c>
      <c r="V9732">
        <v>17</v>
      </c>
      <c r="X9732">
        <v>1098942</v>
      </c>
      <c r="Y9732" t="s">
        <v>65</v>
      </c>
      <c r="Z9732">
        <v>110</v>
      </c>
      <c r="AA9732" t="s">
        <v>21</v>
      </c>
      <c r="AB9732" t="s">
        <v>21</v>
      </c>
      <c r="AC9732">
        <v>1079</v>
      </c>
    </row>
    <row r="9733" spans="1:29" x14ac:dyDescent="0.25">
      <c r="A9733">
        <v>345</v>
      </c>
      <c r="B9733">
        <v>345102</v>
      </c>
      <c r="C9733">
        <v>6165</v>
      </c>
      <c r="D9733" t="str">
        <f>VLOOKUP(C9733,'Schedule 3'!A:M,13,FALSE)</f>
        <v>Salaries and Wages</v>
      </c>
      <c r="E9733">
        <v>-190.35</v>
      </c>
      <c r="F9733" s="1">
        <v>42808</v>
      </c>
      <c r="G9733" t="s">
        <v>462</v>
      </c>
      <c r="H9733" t="s">
        <v>374</v>
      </c>
      <c r="I9733" t="s">
        <v>1488</v>
      </c>
      <c r="K9733">
        <v>1767</v>
      </c>
      <c r="L9733">
        <v>265020</v>
      </c>
      <c r="Q9733" t="s">
        <v>86</v>
      </c>
      <c r="U9733">
        <v>3</v>
      </c>
      <c r="V9733">
        <v>17</v>
      </c>
      <c r="X9733">
        <v>1098942</v>
      </c>
      <c r="Y9733" t="s">
        <v>65</v>
      </c>
      <c r="Z9733">
        <v>110</v>
      </c>
      <c r="AA9733" t="s">
        <v>21</v>
      </c>
      <c r="AB9733" t="s">
        <v>21</v>
      </c>
      <c r="AC9733">
        <v>1080</v>
      </c>
    </row>
    <row r="9734" spans="1:29" x14ac:dyDescent="0.25">
      <c r="A9734">
        <v>345</v>
      </c>
      <c r="B9734">
        <v>345102</v>
      </c>
      <c r="C9734">
        <v>6165</v>
      </c>
      <c r="D9734" t="str">
        <f>VLOOKUP(C9734,'Schedule 3'!A:M,13,FALSE)</f>
        <v>Salaries and Wages</v>
      </c>
      <c r="E9734">
        <v>-76.14</v>
      </c>
      <c r="F9734" s="1">
        <v>42808</v>
      </c>
      <c r="G9734" t="s">
        <v>462</v>
      </c>
      <c r="H9734" t="s">
        <v>374</v>
      </c>
      <c r="I9734" t="s">
        <v>1489</v>
      </c>
      <c r="K9734">
        <v>1767</v>
      </c>
      <c r="L9734">
        <v>265020</v>
      </c>
      <c r="Q9734" t="s">
        <v>86</v>
      </c>
      <c r="U9734">
        <v>3</v>
      </c>
      <c r="V9734">
        <v>17</v>
      </c>
      <c r="X9734">
        <v>1098942</v>
      </c>
      <c r="Y9734" t="s">
        <v>65</v>
      </c>
      <c r="Z9734">
        <v>110</v>
      </c>
      <c r="AA9734" t="s">
        <v>21</v>
      </c>
      <c r="AB9734" t="s">
        <v>21</v>
      </c>
      <c r="AC9734">
        <v>1081</v>
      </c>
    </row>
    <row r="9735" spans="1:29" x14ac:dyDescent="0.25">
      <c r="A9735">
        <v>345</v>
      </c>
      <c r="B9735">
        <v>345102</v>
      </c>
      <c r="C9735">
        <v>6165</v>
      </c>
      <c r="D9735" t="str">
        <f>VLOOKUP(C9735,'Schedule 3'!A:M,13,FALSE)</f>
        <v>Salaries and Wages</v>
      </c>
      <c r="E9735">
        <v>-361.67</v>
      </c>
      <c r="F9735" s="1">
        <v>42808</v>
      </c>
      <c r="G9735" t="s">
        <v>462</v>
      </c>
      <c r="H9735" t="s">
        <v>374</v>
      </c>
      <c r="I9735" t="s">
        <v>1490</v>
      </c>
      <c r="K9735">
        <v>1767</v>
      </c>
      <c r="L9735">
        <v>265020</v>
      </c>
      <c r="Q9735" t="s">
        <v>86</v>
      </c>
      <c r="U9735">
        <v>3</v>
      </c>
      <c r="V9735">
        <v>17</v>
      </c>
      <c r="X9735">
        <v>1098942</v>
      </c>
      <c r="Y9735" t="s">
        <v>65</v>
      </c>
      <c r="Z9735">
        <v>110</v>
      </c>
      <c r="AA9735" t="s">
        <v>21</v>
      </c>
      <c r="AB9735" t="s">
        <v>21</v>
      </c>
      <c r="AC9735">
        <v>1082</v>
      </c>
    </row>
    <row r="9736" spans="1:29" x14ac:dyDescent="0.25">
      <c r="A9736">
        <v>345</v>
      </c>
      <c r="B9736">
        <v>345102</v>
      </c>
      <c r="C9736">
        <v>6165</v>
      </c>
      <c r="D9736" t="str">
        <f>VLOOKUP(C9736,'Schedule 3'!A:M,13,FALSE)</f>
        <v>Salaries and Wages</v>
      </c>
      <c r="E9736">
        <v>-38.07</v>
      </c>
      <c r="F9736" s="1">
        <v>42808</v>
      </c>
      <c r="G9736" t="s">
        <v>462</v>
      </c>
      <c r="H9736" t="s">
        <v>374</v>
      </c>
      <c r="I9736" t="s">
        <v>1490</v>
      </c>
      <c r="K9736">
        <v>1767</v>
      </c>
      <c r="L9736">
        <v>265020</v>
      </c>
      <c r="Q9736" t="s">
        <v>86</v>
      </c>
      <c r="U9736">
        <v>3</v>
      </c>
      <c r="V9736">
        <v>17</v>
      </c>
      <c r="X9736">
        <v>1098942</v>
      </c>
      <c r="Y9736" t="s">
        <v>65</v>
      </c>
      <c r="Z9736">
        <v>110</v>
      </c>
      <c r="AA9736" t="s">
        <v>21</v>
      </c>
      <c r="AB9736" t="s">
        <v>21</v>
      </c>
      <c r="AC9736">
        <v>1083</v>
      </c>
    </row>
    <row r="9737" spans="1:29" x14ac:dyDescent="0.25">
      <c r="A9737">
        <v>345</v>
      </c>
      <c r="B9737">
        <v>345101</v>
      </c>
      <c r="C9737">
        <v>6165</v>
      </c>
      <c r="D9737" t="str">
        <f>VLOOKUP(C9737,'Schedule 3'!A:M,13,FALSE)</f>
        <v>Salaries and Wages</v>
      </c>
      <c r="E9737">
        <v>-228.42</v>
      </c>
      <c r="F9737" s="1">
        <v>42808</v>
      </c>
      <c r="G9737" t="s">
        <v>462</v>
      </c>
      <c r="H9737" t="s">
        <v>376</v>
      </c>
      <c r="I9737" t="s">
        <v>1491</v>
      </c>
      <c r="K9737">
        <v>1767</v>
      </c>
      <c r="L9737">
        <v>265020</v>
      </c>
      <c r="Q9737" t="s">
        <v>86</v>
      </c>
      <c r="U9737">
        <v>3</v>
      </c>
      <c r="V9737">
        <v>17</v>
      </c>
      <c r="X9737">
        <v>1098828</v>
      </c>
      <c r="Y9737" t="s">
        <v>65</v>
      </c>
      <c r="Z9737">
        <v>110</v>
      </c>
      <c r="AA9737" t="s">
        <v>21</v>
      </c>
      <c r="AB9737" t="s">
        <v>21</v>
      </c>
      <c r="AC9737">
        <v>1084</v>
      </c>
    </row>
    <row r="9738" spans="1:29" x14ac:dyDescent="0.25">
      <c r="A9738">
        <v>345</v>
      </c>
      <c r="B9738">
        <v>345101</v>
      </c>
      <c r="C9738">
        <v>6165</v>
      </c>
      <c r="D9738" t="str">
        <f>VLOOKUP(C9738,'Schedule 3'!A:M,13,FALSE)</f>
        <v>Salaries and Wages</v>
      </c>
      <c r="E9738">
        <v>-304.56</v>
      </c>
      <c r="F9738" s="1">
        <v>42808</v>
      </c>
      <c r="G9738" t="s">
        <v>462</v>
      </c>
      <c r="H9738" t="s">
        <v>376</v>
      </c>
      <c r="I9738" t="s">
        <v>1492</v>
      </c>
      <c r="K9738">
        <v>1767</v>
      </c>
      <c r="L9738">
        <v>265020</v>
      </c>
      <c r="Q9738" t="s">
        <v>86</v>
      </c>
      <c r="U9738">
        <v>3</v>
      </c>
      <c r="V9738">
        <v>17</v>
      </c>
      <c r="X9738">
        <v>1098828</v>
      </c>
      <c r="Y9738" t="s">
        <v>65</v>
      </c>
      <c r="Z9738">
        <v>110</v>
      </c>
      <c r="AA9738" t="s">
        <v>21</v>
      </c>
      <c r="AB9738" t="s">
        <v>21</v>
      </c>
      <c r="AC9738">
        <v>1085</v>
      </c>
    </row>
    <row r="9739" spans="1:29" x14ac:dyDescent="0.25">
      <c r="A9739">
        <v>345</v>
      </c>
      <c r="B9739">
        <v>345101</v>
      </c>
      <c r="C9739">
        <v>6165</v>
      </c>
      <c r="D9739" t="str">
        <f>VLOOKUP(C9739,'Schedule 3'!A:M,13,FALSE)</f>
        <v>Salaries and Wages</v>
      </c>
      <c r="E9739">
        <v>-76.14</v>
      </c>
      <c r="F9739" s="1">
        <v>42808</v>
      </c>
      <c r="G9739" t="s">
        <v>462</v>
      </c>
      <c r="H9739" t="s">
        <v>376</v>
      </c>
      <c r="I9739" t="s">
        <v>1493</v>
      </c>
      <c r="K9739">
        <v>1767</v>
      </c>
      <c r="L9739">
        <v>265020</v>
      </c>
      <c r="Q9739" t="s">
        <v>86</v>
      </c>
      <c r="U9739">
        <v>3</v>
      </c>
      <c r="V9739">
        <v>17</v>
      </c>
      <c r="X9739">
        <v>1098828</v>
      </c>
      <c r="Y9739" t="s">
        <v>65</v>
      </c>
      <c r="Z9739">
        <v>110</v>
      </c>
      <c r="AA9739" t="s">
        <v>21</v>
      </c>
      <c r="AB9739" t="s">
        <v>21</v>
      </c>
      <c r="AC9739">
        <v>1086</v>
      </c>
    </row>
    <row r="9740" spans="1:29" x14ac:dyDescent="0.25">
      <c r="A9740">
        <v>345</v>
      </c>
      <c r="B9740">
        <v>345101</v>
      </c>
      <c r="C9740">
        <v>6165</v>
      </c>
      <c r="D9740" t="str">
        <f>VLOOKUP(C9740,'Schedule 3'!A:M,13,FALSE)</f>
        <v>Salaries and Wages</v>
      </c>
      <c r="E9740">
        <v>-190.35</v>
      </c>
      <c r="F9740" s="1">
        <v>42808</v>
      </c>
      <c r="G9740" t="s">
        <v>462</v>
      </c>
      <c r="H9740" t="s">
        <v>376</v>
      </c>
      <c r="I9740" t="s">
        <v>1475</v>
      </c>
      <c r="K9740">
        <v>1767</v>
      </c>
      <c r="L9740">
        <v>265020</v>
      </c>
      <c r="Q9740" t="s">
        <v>86</v>
      </c>
      <c r="U9740">
        <v>3</v>
      </c>
      <c r="V9740">
        <v>17</v>
      </c>
      <c r="X9740">
        <v>1098828</v>
      </c>
      <c r="Y9740" t="s">
        <v>65</v>
      </c>
      <c r="Z9740">
        <v>110</v>
      </c>
      <c r="AA9740" t="s">
        <v>21</v>
      </c>
      <c r="AB9740" t="s">
        <v>21</v>
      </c>
      <c r="AC9740">
        <v>1087</v>
      </c>
    </row>
    <row r="9741" spans="1:29" x14ac:dyDescent="0.25">
      <c r="A9741">
        <v>345</v>
      </c>
      <c r="B9741">
        <v>345101</v>
      </c>
      <c r="C9741">
        <v>6165</v>
      </c>
      <c r="D9741" t="str">
        <f>VLOOKUP(C9741,'Schedule 3'!A:M,13,FALSE)</f>
        <v>Salaries and Wages</v>
      </c>
      <c r="E9741">
        <v>-76.14</v>
      </c>
      <c r="F9741" s="1">
        <v>42808</v>
      </c>
      <c r="G9741" t="s">
        <v>462</v>
      </c>
      <c r="H9741" t="s">
        <v>376</v>
      </c>
      <c r="I9741" t="s">
        <v>1475</v>
      </c>
      <c r="K9741">
        <v>1767</v>
      </c>
      <c r="L9741">
        <v>265020</v>
      </c>
      <c r="Q9741" t="s">
        <v>86</v>
      </c>
      <c r="U9741">
        <v>3</v>
      </c>
      <c r="V9741">
        <v>17</v>
      </c>
      <c r="X9741">
        <v>1098828</v>
      </c>
      <c r="Y9741" t="s">
        <v>65</v>
      </c>
      <c r="Z9741">
        <v>110</v>
      </c>
      <c r="AA9741" t="s">
        <v>21</v>
      </c>
      <c r="AB9741" t="s">
        <v>21</v>
      </c>
      <c r="AC9741">
        <v>1088</v>
      </c>
    </row>
    <row r="9742" spans="1:29" x14ac:dyDescent="0.25">
      <c r="A9742">
        <v>345</v>
      </c>
      <c r="B9742">
        <v>345102</v>
      </c>
      <c r="C9742">
        <v>6165</v>
      </c>
      <c r="D9742" t="str">
        <f>VLOOKUP(C9742,'Schedule 3'!A:M,13,FALSE)</f>
        <v>Salaries and Wages</v>
      </c>
      <c r="E9742">
        <v>-76.14</v>
      </c>
      <c r="F9742" s="1">
        <v>42808</v>
      </c>
      <c r="G9742" t="s">
        <v>462</v>
      </c>
      <c r="H9742" t="s">
        <v>381</v>
      </c>
      <c r="I9742" t="s">
        <v>1494</v>
      </c>
      <c r="K9742">
        <v>1767</v>
      </c>
      <c r="L9742">
        <v>265020</v>
      </c>
      <c r="Q9742" t="s">
        <v>86</v>
      </c>
      <c r="U9742">
        <v>3</v>
      </c>
      <c r="V9742">
        <v>17</v>
      </c>
      <c r="X9742">
        <v>1098821</v>
      </c>
      <c r="Y9742" t="s">
        <v>65</v>
      </c>
      <c r="Z9742">
        <v>110</v>
      </c>
      <c r="AA9742" t="s">
        <v>21</v>
      </c>
      <c r="AB9742" t="s">
        <v>21</v>
      </c>
      <c r="AC9742">
        <v>1089</v>
      </c>
    </row>
    <row r="9743" spans="1:29" x14ac:dyDescent="0.25">
      <c r="A9743">
        <v>345</v>
      </c>
      <c r="B9743">
        <v>345102</v>
      </c>
      <c r="C9743">
        <v>6165</v>
      </c>
      <c r="D9743" t="str">
        <f>VLOOKUP(C9743,'Schedule 3'!A:M,13,FALSE)</f>
        <v>Salaries and Wages</v>
      </c>
      <c r="E9743">
        <v>-152.28</v>
      </c>
      <c r="F9743" s="1">
        <v>42808</v>
      </c>
      <c r="G9743" t="s">
        <v>462</v>
      </c>
      <c r="H9743" t="s">
        <v>381</v>
      </c>
      <c r="I9743" t="s">
        <v>1495</v>
      </c>
      <c r="K9743">
        <v>1767</v>
      </c>
      <c r="L9743">
        <v>265020</v>
      </c>
      <c r="Q9743" t="s">
        <v>86</v>
      </c>
      <c r="U9743">
        <v>3</v>
      </c>
      <c r="V9743">
        <v>17</v>
      </c>
      <c r="X9743">
        <v>1098821</v>
      </c>
      <c r="Y9743" t="s">
        <v>65</v>
      </c>
      <c r="Z9743">
        <v>110</v>
      </c>
      <c r="AA9743" t="s">
        <v>21</v>
      </c>
      <c r="AB9743" t="s">
        <v>21</v>
      </c>
      <c r="AC9743">
        <v>1090</v>
      </c>
    </row>
    <row r="9744" spans="1:29" x14ac:dyDescent="0.25">
      <c r="A9744">
        <v>345</v>
      </c>
      <c r="B9744">
        <v>345102</v>
      </c>
      <c r="C9744">
        <v>6165</v>
      </c>
      <c r="D9744" t="str">
        <f>VLOOKUP(C9744,'Schedule 3'!A:M,13,FALSE)</f>
        <v>Salaries and Wages</v>
      </c>
      <c r="E9744">
        <v>-152.28</v>
      </c>
      <c r="F9744" s="1">
        <v>42808</v>
      </c>
      <c r="G9744" t="s">
        <v>462</v>
      </c>
      <c r="H9744" t="s">
        <v>385</v>
      </c>
      <c r="I9744" t="s">
        <v>1496</v>
      </c>
      <c r="K9744">
        <v>1767</v>
      </c>
      <c r="L9744">
        <v>265020</v>
      </c>
      <c r="Q9744" t="s">
        <v>86</v>
      </c>
      <c r="U9744">
        <v>3</v>
      </c>
      <c r="V9744">
        <v>17</v>
      </c>
      <c r="X9744">
        <v>1098822</v>
      </c>
      <c r="Y9744" t="s">
        <v>65</v>
      </c>
      <c r="Z9744">
        <v>110</v>
      </c>
      <c r="AA9744" t="s">
        <v>21</v>
      </c>
      <c r="AB9744" t="s">
        <v>21</v>
      </c>
      <c r="AC9744">
        <v>1091</v>
      </c>
    </row>
    <row r="9745" spans="1:29" x14ac:dyDescent="0.25">
      <c r="A9745">
        <v>345</v>
      </c>
      <c r="B9745">
        <v>345102</v>
      </c>
      <c r="C9745">
        <v>6165</v>
      </c>
      <c r="D9745" t="str">
        <f>VLOOKUP(C9745,'Schedule 3'!A:M,13,FALSE)</f>
        <v>Salaries and Wages</v>
      </c>
      <c r="E9745">
        <v>-38.07</v>
      </c>
      <c r="F9745" s="1">
        <v>42808</v>
      </c>
      <c r="G9745" t="s">
        <v>462</v>
      </c>
      <c r="H9745" t="s">
        <v>385</v>
      </c>
      <c r="I9745" t="s">
        <v>1497</v>
      </c>
      <c r="K9745">
        <v>1767</v>
      </c>
      <c r="L9745">
        <v>265020</v>
      </c>
      <c r="Q9745" t="s">
        <v>86</v>
      </c>
      <c r="U9745">
        <v>3</v>
      </c>
      <c r="V9745">
        <v>17</v>
      </c>
      <c r="X9745">
        <v>1098822</v>
      </c>
      <c r="Y9745" t="s">
        <v>65</v>
      </c>
      <c r="Z9745">
        <v>110</v>
      </c>
      <c r="AA9745" t="s">
        <v>21</v>
      </c>
      <c r="AB9745" t="s">
        <v>21</v>
      </c>
      <c r="AC9745">
        <v>1092</v>
      </c>
    </row>
    <row r="9746" spans="1:29" x14ac:dyDescent="0.25">
      <c r="A9746">
        <v>345</v>
      </c>
      <c r="B9746">
        <v>345102</v>
      </c>
      <c r="C9746">
        <v>6165</v>
      </c>
      <c r="D9746" t="str">
        <f>VLOOKUP(C9746,'Schedule 3'!A:M,13,FALSE)</f>
        <v>Salaries and Wages</v>
      </c>
      <c r="E9746">
        <v>-304.56</v>
      </c>
      <c r="F9746" s="1">
        <v>42808</v>
      </c>
      <c r="G9746" t="s">
        <v>462</v>
      </c>
      <c r="H9746" t="s">
        <v>385</v>
      </c>
      <c r="I9746" t="s">
        <v>1498</v>
      </c>
      <c r="K9746">
        <v>1767</v>
      </c>
      <c r="L9746">
        <v>265020</v>
      </c>
      <c r="Q9746" t="s">
        <v>86</v>
      </c>
      <c r="U9746">
        <v>3</v>
      </c>
      <c r="V9746">
        <v>17</v>
      </c>
      <c r="X9746">
        <v>1098822</v>
      </c>
      <c r="Y9746" t="s">
        <v>65</v>
      </c>
      <c r="Z9746">
        <v>110</v>
      </c>
      <c r="AA9746" t="s">
        <v>21</v>
      </c>
      <c r="AB9746" t="s">
        <v>21</v>
      </c>
      <c r="AC9746">
        <v>1093</v>
      </c>
    </row>
    <row r="9747" spans="1:29" x14ac:dyDescent="0.25">
      <c r="A9747">
        <v>345</v>
      </c>
      <c r="B9747">
        <v>345102</v>
      </c>
      <c r="C9747">
        <v>6165</v>
      </c>
      <c r="D9747" t="str">
        <f>VLOOKUP(C9747,'Schedule 3'!A:M,13,FALSE)</f>
        <v>Salaries and Wages</v>
      </c>
      <c r="E9747">
        <v>-190.35</v>
      </c>
      <c r="F9747" s="1">
        <v>42808</v>
      </c>
      <c r="G9747" t="s">
        <v>462</v>
      </c>
      <c r="H9747" t="s">
        <v>385</v>
      </c>
      <c r="I9747" t="s">
        <v>1499</v>
      </c>
      <c r="K9747">
        <v>1767</v>
      </c>
      <c r="L9747">
        <v>265020</v>
      </c>
      <c r="Q9747" t="s">
        <v>86</v>
      </c>
      <c r="U9747">
        <v>3</v>
      </c>
      <c r="V9747">
        <v>17</v>
      </c>
      <c r="X9747">
        <v>1098822</v>
      </c>
      <c r="Y9747" t="s">
        <v>65</v>
      </c>
      <c r="Z9747">
        <v>110</v>
      </c>
      <c r="AA9747" t="s">
        <v>21</v>
      </c>
      <c r="AB9747" t="s">
        <v>21</v>
      </c>
      <c r="AC9747">
        <v>1094</v>
      </c>
    </row>
    <row r="9748" spans="1:29" x14ac:dyDescent="0.25">
      <c r="A9748">
        <v>345</v>
      </c>
      <c r="B9748">
        <v>345102</v>
      </c>
      <c r="C9748">
        <v>6165</v>
      </c>
      <c r="D9748" t="str">
        <f>VLOOKUP(C9748,'Schedule 3'!A:M,13,FALSE)</f>
        <v>Salaries and Wages</v>
      </c>
      <c r="E9748">
        <v>-114.21</v>
      </c>
      <c r="F9748" s="1">
        <v>42808</v>
      </c>
      <c r="G9748" t="s">
        <v>462</v>
      </c>
      <c r="H9748" t="s">
        <v>385</v>
      </c>
      <c r="I9748" t="s">
        <v>1500</v>
      </c>
      <c r="K9748">
        <v>1767</v>
      </c>
      <c r="L9748">
        <v>265020</v>
      </c>
      <c r="Q9748" t="s">
        <v>86</v>
      </c>
      <c r="U9748">
        <v>3</v>
      </c>
      <c r="V9748">
        <v>17</v>
      </c>
      <c r="X9748">
        <v>1098822</v>
      </c>
      <c r="Y9748" t="s">
        <v>65</v>
      </c>
      <c r="Z9748">
        <v>110</v>
      </c>
      <c r="AA9748" t="s">
        <v>21</v>
      </c>
      <c r="AB9748" t="s">
        <v>21</v>
      </c>
      <c r="AC9748">
        <v>1095</v>
      </c>
    </row>
    <row r="9749" spans="1:29" x14ac:dyDescent="0.25">
      <c r="A9749">
        <v>345</v>
      </c>
      <c r="B9749">
        <v>345102</v>
      </c>
      <c r="C9749">
        <v>6165</v>
      </c>
      <c r="D9749" t="str">
        <f>VLOOKUP(C9749,'Schedule 3'!A:M,13,FALSE)</f>
        <v>Salaries and Wages</v>
      </c>
      <c r="E9749">
        <v>-247.46</v>
      </c>
      <c r="F9749" s="1">
        <v>42808</v>
      </c>
      <c r="G9749" t="s">
        <v>462</v>
      </c>
      <c r="H9749" t="s">
        <v>385</v>
      </c>
      <c r="I9749" t="s">
        <v>1501</v>
      </c>
      <c r="K9749">
        <v>1767</v>
      </c>
      <c r="L9749">
        <v>265020</v>
      </c>
      <c r="Q9749" t="s">
        <v>86</v>
      </c>
      <c r="U9749">
        <v>3</v>
      </c>
      <c r="V9749">
        <v>17</v>
      </c>
      <c r="X9749">
        <v>1098822</v>
      </c>
      <c r="Y9749" t="s">
        <v>65</v>
      </c>
      <c r="Z9749">
        <v>110</v>
      </c>
      <c r="AA9749" t="s">
        <v>21</v>
      </c>
      <c r="AB9749" t="s">
        <v>21</v>
      </c>
      <c r="AC9749">
        <v>1096</v>
      </c>
    </row>
    <row r="9750" spans="1:29" x14ac:dyDescent="0.25">
      <c r="A9750">
        <v>345</v>
      </c>
      <c r="B9750">
        <v>345102</v>
      </c>
      <c r="C9750">
        <v>6165</v>
      </c>
      <c r="D9750" t="str">
        <f>VLOOKUP(C9750,'Schedule 3'!A:M,13,FALSE)</f>
        <v>Salaries and Wages</v>
      </c>
      <c r="E9750">
        <v>-76.14</v>
      </c>
      <c r="F9750" s="1">
        <v>42808</v>
      </c>
      <c r="G9750" t="s">
        <v>462</v>
      </c>
      <c r="H9750" t="s">
        <v>380</v>
      </c>
      <c r="I9750" t="s">
        <v>1502</v>
      </c>
      <c r="K9750">
        <v>1767</v>
      </c>
      <c r="L9750">
        <v>265020</v>
      </c>
      <c r="Q9750" t="s">
        <v>86</v>
      </c>
      <c r="U9750">
        <v>3</v>
      </c>
      <c r="V9750">
        <v>17</v>
      </c>
      <c r="X9750">
        <v>1098825</v>
      </c>
      <c r="Y9750" t="s">
        <v>65</v>
      </c>
      <c r="Z9750">
        <v>110</v>
      </c>
      <c r="AA9750" t="s">
        <v>21</v>
      </c>
      <c r="AB9750" t="s">
        <v>21</v>
      </c>
      <c r="AC9750">
        <v>1097</v>
      </c>
    </row>
    <row r="9751" spans="1:29" x14ac:dyDescent="0.25">
      <c r="A9751">
        <v>345</v>
      </c>
      <c r="B9751">
        <v>345102</v>
      </c>
      <c r="C9751">
        <v>6165</v>
      </c>
      <c r="D9751" t="str">
        <f>VLOOKUP(C9751,'Schedule 3'!A:M,13,FALSE)</f>
        <v>Salaries and Wages</v>
      </c>
      <c r="E9751">
        <v>-304.56</v>
      </c>
      <c r="F9751" s="1">
        <v>42808</v>
      </c>
      <c r="G9751" t="s">
        <v>462</v>
      </c>
      <c r="H9751" t="s">
        <v>380</v>
      </c>
      <c r="I9751" t="s">
        <v>1503</v>
      </c>
      <c r="K9751">
        <v>1767</v>
      </c>
      <c r="L9751">
        <v>265020</v>
      </c>
      <c r="Q9751" t="s">
        <v>86</v>
      </c>
      <c r="U9751">
        <v>3</v>
      </c>
      <c r="V9751">
        <v>17</v>
      </c>
      <c r="X9751">
        <v>1098825</v>
      </c>
      <c r="Y9751" t="s">
        <v>65</v>
      </c>
      <c r="Z9751">
        <v>110</v>
      </c>
      <c r="AA9751" t="s">
        <v>21</v>
      </c>
      <c r="AB9751" t="s">
        <v>21</v>
      </c>
      <c r="AC9751">
        <v>1098</v>
      </c>
    </row>
    <row r="9752" spans="1:29" x14ac:dyDescent="0.25">
      <c r="A9752">
        <v>345</v>
      </c>
      <c r="B9752">
        <v>345102</v>
      </c>
      <c r="C9752">
        <v>6165</v>
      </c>
      <c r="D9752" t="str">
        <f>VLOOKUP(C9752,'Schedule 3'!A:M,13,FALSE)</f>
        <v>Salaries and Wages</v>
      </c>
      <c r="E9752">
        <v>-304.56</v>
      </c>
      <c r="F9752" s="1">
        <v>42808</v>
      </c>
      <c r="G9752" t="s">
        <v>462</v>
      </c>
      <c r="H9752" t="s">
        <v>380</v>
      </c>
      <c r="I9752" t="s">
        <v>1503</v>
      </c>
      <c r="K9752">
        <v>1767</v>
      </c>
      <c r="L9752">
        <v>265020</v>
      </c>
      <c r="Q9752" t="s">
        <v>86</v>
      </c>
      <c r="U9752">
        <v>3</v>
      </c>
      <c r="V9752">
        <v>17</v>
      </c>
      <c r="X9752">
        <v>1098825</v>
      </c>
      <c r="Y9752" t="s">
        <v>65</v>
      </c>
      <c r="Z9752">
        <v>110</v>
      </c>
      <c r="AA9752" t="s">
        <v>21</v>
      </c>
      <c r="AB9752" t="s">
        <v>21</v>
      </c>
      <c r="AC9752">
        <v>1099</v>
      </c>
    </row>
    <row r="9753" spans="1:29" x14ac:dyDescent="0.25">
      <c r="A9753">
        <v>345</v>
      </c>
      <c r="B9753">
        <v>345102</v>
      </c>
      <c r="C9753">
        <v>6165</v>
      </c>
      <c r="D9753" t="str">
        <f>VLOOKUP(C9753,'Schedule 3'!A:M,13,FALSE)</f>
        <v>Salaries and Wages</v>
      </c>
      <c r="E9753">
        <v>-38.07</v>
      </c>
      <c r="F9753" s="1">
        <v>42808</v>
      </c>
      <c r="G9753" t="s">
        <v>462</v>
      </c>
      <c r="H9753" t="s">
        <v>380</v>
      </c>
      <c r="I9753" t="s">
        <v>1502</v>
      </c>
      <c r="K9753">
        <v>1767</v>
      </c>
      <c r="L9753">
        <v>265020</v>
      </c>
      <c r="Q9753" t="s">
        <v>86</v>
      </c>
      <c r="U9753">
        <v>3</v>
      </c>
      <c r="V9753">
        <v>17</v>
      </c>
      <c r="X9753">
        <v>1098825</v>
      </c>
      <c r="Y9753" t="s">
        <v>65</v>
      </c>
      <c r="Z9753">
        <v>110</v>
      </c>
      <c r="AA9753" t="s">
        <v>21</v>
      </c>
      <c r="AB9753" t="s">
        <v>21</v>
      </c>
      <c r="AC9753">
        <v>1100</v>
      </c>
    </row>
    <row r="9754" spans="1:29" x14ac:dyDescent="0.25">
      <c r="A9754">
        <v>345</v>
      </c>
      <c r="B9754">
        <v>345102</v>
      </c>
      <c r="C9754">
        <v>6165</v>
      </c>
      <c r="D9754" t="str">
        <f>VLOOKUP(C9754,'Schedule 3'!A:M,13,FALSE)</f>
        <v>Salaries and Wages</v>
      </c>
      <c r="E9754">
        <v>-152.28</v>
      </c>
      <c r="F9754" s="1">
        <v>42808</v>
      </c>
      <c r="G9754" t="s">
        <v>462</v>
      </c>
      <c r="H9754" t="s">
        <v>380</v>
      </c>
      <c r="I9754" t="s">
        <v>1503</v>
      </c>
      <c r="K9754">
        <v>1767</v>
      </c>
      <c r="L9754">
        <v>265020</v>
      </c>
      <c r="Q9754" t="s">
        <v>86</v>
      </c>
      <c r="U9754">
        <v>3</v>
      </c>
      <c r="V9754">
        <v>17</v>
      </c>
      <c r="X9754">
        <v>1098825</v>
      </c>
      <c r="Y9754" t="s">
        <v>65</v>
      </c>
      <c r="Z9754">
        <v>110</v>
      </c>
      <c r="AA9754" t="s">
        <v>21</v>
      </c>
      <c r="AB9754" t="s">
        <v>21</v>
      </c>
      <c r="AC9754">
        <v>1101</v>
      </c>
    </row>
    <row r="9755" spans="1:29" x14ac:dyDescent="0.25">
      <c r="A9755">
        <v>345</v>
      </c>
      <c r="B9755">
        <v>345102</v>
      </c>
      <c r="C9755">
        <v>6165</v>
      </c>
      <c r="D9755" t="str">
        <f>VLOOKUP(C9755,'Schedule 3'!A:M,13,FALSE)</f>
        <v>Salaries and Wages</v>
      </c>
      <c r="E9755">
        <v>-76.14</v>
      </c>
      <c r="F9755" s="1">
        <v>42808</v>
      </c>
      <c r="G9755" t="s">
        <v>462</v>
      </c>
      <c r="H9755" t="s">
        <v>380</v>
      </c>
      <c r="I9755" t="s">
        <v>1504</v>
      </c>
      <c r="K9755">
        <v>1767</v>
      </c>
      <c r="L9755">
        <v>265020</v>
      </c>
      <c r="Q9755" t="s">
        <v>86</v>
      </c>
      <c r="U9755">
        <v>3</v>
      </c>
      <c r="V9755">
        <v>17</v>
      </c>
      <c r="X9755">
        <v>1098825</v>
      </c>
      <c r="Y9755" t="s">
        <v>65</v>
      </c>
      <c r="Z9755">
        <v>110</v>
      </c>
      <c r="AA9755" t="s">
        <v>21</v>
      </c>
      <c r="AB9755" t="s">
        <v>21</v>
      </c>
      <c r="AC9755">
        <v>1102</v>
      </c>
    </row>
    <row r="9756" spans="1:29" x14ac:dyDescent="0.25">
      <c r="A9756">
        <v>345</v>
      </c>
      <c r="B9756">
        <v>345102</v>
      </c>
      <c r="C9756">
        <v>6165</v>
      </c>
      <c r="D9756" t="str">
        <f>VLOOKUP(C9756,'Schedule 3'!A:M,13,FALSE)</f>
        <v>Salaries and Wages</v>
      </c>
      <c r="E9756">
        <v>-152.28</v>
      </c>
      <c r="F9756" s="1">
        <v>42808</v>
      </c>
      <c r="G9756" t="s">
        <v>462</v>
      </c>
      <c r="H9756" t="s">
        <v>374</v>
      </c>
      <c r="I9756" t="s">
        <v>1505</v>
      </c>
      <c r="K9756">
        <v>1767</v>
      </c>
      <c r="L9756">
        <v>265020</v>
      </c>
      <c r="Q9756" t="s">
        <v>86</v>
      </c>
      <c r="U9756">
        <v>3</v>
      </c>
      <c r="V9756">
        <v>17</v>
      </c>
      <c r="X9756">
        <v>1098942</v>
      </c>
      <c r="Y9756" t="s">
        <v>65</v>
      </c>
      <c r="Z9756">
        <v>110</v>
      </c>
      <c r="AA9756" t="s">
        <v>21</v>
      </c>
      <c r="AB9756" t="s">
        <v>21</v>
      </c>
      <c r="AC9756">
        <v>1103</v>
      </c>
    </row>
    <row r="9757" spans="1:29" x14ac:dyDescent="0.25">
      <c r="A9757">
        <v>345</v>
      </c>
      <c r="B9757">
        <v>345102</v>
      </c>
      <c r="C9757">
        <v>6165</v>
      </c>
      <c r="D9757" t="str">
        <f>VLOOKUP(C9757,'Schedule 3'!A:M,13,FALSE)</f>
        <v>Salaries and Wages</v>
      </c>
      <c r="E9757">
        <v>-38.07</v>
      </c>
      <c r="F9757" s="1">
        <v>42808</v>
      </c>
      <c r="G9757" t="s">
        <v>462</v>
      </c>
      <c r="H9757" t="s">
        <v>374</v>
      </c>
      <c r="I9757" t="s">
        <v>1506</v>
      </c>
      <c r="K9757">
        <v>1767</v>
      </c>
      <c r="L9757">
        <v>265020</v>
      </c>
      <c r="Q9757" t="s">
        <v>86</v>
      </c>
      <c r="U9757">
        <v>3</v>
      </c>
      <c r="V9757">
        <v>17</v>
      </c>
      <c r="X9757">
        <v>1098942</v>
      </c>
      <c r="Y9757" t="s">
        <v>65</v>
      </c>
      <c r="Z9757">
        <v>110</v>
      </c>
      <c r="AA9757" t="s">
        <v>21</v>
      </c>
      <c r="AB9757" t="s">
        <v>21</v>
      </c>
      <c r="AC9757">
        <v>1104</v>
      </c>
    </row>
    <row r="9758" spans="1:29" x14ac:dyDescent="0.25">
      <c r="A9758">
        <v>345</v>
      </c>
      <c r="B9758">
        <v>345101</v>
      </c>
      <c r="C9758">
        <v>6165</v>
      </c>
      <c r="D9758" t="str">
        <f>VLOOKUP(C9758,'Schedule 3'!A:M,13,FALSE)</f>
        <v>Salaries and Wages</v>
      </c>
      <c r="E9758">
        <v>-20.21</v>
      </c>
      <c r="F9758" s="1">
        <v>42808</v>
      </c>
      <c r="G9758" t="s">
        <v>462</v>
      </c>
      <c r="H9758" t="s">
        <v>375</v>
      </c>
      <c r="I9758" t="s">
        <v>1485</v>
      </c>
      <c r="K9758">
        <v>1767</v>
      </c>
      <c r="L9758">
        <v>265020</v>
      </c>
      <c r="Q9758" t="s">
        <v>86</v>
      </c>
      <c r="U9758">
        <v>3</v>
      </c>
      <c r="V9758">
        <v>17</v>
      </c>
      <c r="X9758">
        <v>1099579</v>
      </c>
      <c r="Y9758" t="s">
        <v>65</v>
      </c>
      <c r="Z9758">
        <v>110</v>
      </c>
      <c r="AA9758" t="s">
        <v>21</v>
      </c>
      <c r="AB9758" t="s">
        <v>21</v>
      </c>
      <c r="AC9758">
        <v>1105</v>
      </c>
    </row>
    <row r="9759" spans="1:29" x14ac:dyDescent="0.25">
      <c r="A9759">
        <v>345</v>
      </c>
      <c r="B9759">
        <v>345101</v>
      </c>
      <c r="C9759">
        <v>6165</v>
      </c>
      <c r="D9759" t="str">
        <f>VLOOKUP(C9759,'Schedule 3'!A:M,13,FALSE)</f>
        <v>Salaries and Wages</v>
      </c>
      <c r="E9759">
        <v>-228.42</v>
      </c>
      <c r="F9759" s="1">
        <v>42808</v>
      </c>
      <c r="G9759" t="s">
        <v>462</v>
      </c>
      <c r="H9759" t="s">
        <v>377</v>
      </c>
      <c r="I9759" t="s">
        <v>1491</v>
      </c>
      <c r="K9759">
        <v>1767</v>
      </c>
      <c r="L9759">
        <v>265020</v>
      </c>
      <c r="Q9759" t="s">
        <v>86</v>
      </c>
      <c r="U9759">
        <v>3</v>
      </c>
      <c r="V9759">
        <v>17</v>
      </c>
      <c r="X9759">
        <v>1099936</v>
      </c>
      <c r="Y9759" t="s">
        <v>65</v>
      </c>
      <c r="Z9759">
        <v>110</v>
      </c>
      <c r="AA9759" t="s">
        <v>21</v>
      </c>
      <c r="AB9759" t="s">
        <v>21</v>
      </c>
      <c r="AC9759">
        <v>1106</v>
      </c>
    </row>
    <row r="9760" spans="1:29" x14ac:dyDescent="0.25">
      <c r="A9760">
        <v>345</v>
      </c>
      <c r="B9760">
        <v>345101</v>
      </c>
      <c r="C9760">
        <v>6165</v>
      </c>
      <c r="D9760" t="str">
        <f>VLOOKUP(C9760,'Schedule 3'!A:M,13,FALSE)</f>
        <v>Salaries and Wages</v>
      </c>
      <c r="E9760">
        <v>-152.28</v>
      </c>
      <c r="F9760" s="1">
        <v>42825</v>
      </c>
      <c r="G9760" t="s">
        <v>462</v>
      </c>
      <c r="H9760" t="s">
        <v>89</v>
      </c>
      <c r="I9760" t="s">
        <v>1507</v>
      </c>
      <c r="K9760">
        <v>1770</v>
      </c>
      <c r="L9760">
        <v>266296</v>
      </c>
      <c r="Q9760" t="s">
        <v>86</v>
      </c>
      <c r="U9760">
        <v>3</v>
      </c>
      <c r="V9760">
        <v>17</v>
      </c>
      <c r="X9760">
        <v>1099720</v>
      </c>
      <c r="Y9760" t="s">
        <v>65</v>
      </c>
      <c r="Z9760">
        <v>102</v>
      </c>
      <c r="AA9760" t="s">
        <v>21</v>
      </c>
      <c r="AB9760" t="s">
        <v>21</v>
      </c>
      <c r="AC9760">
        <v>765</v>
      </c>
    </row>
    <row r="9761" spans="1:29" x14ac:dyDescent="0.25">
      <c r="A9761">
        <v>345</v>
      </c>
      <c r="B9761">
        <v>345102</v>
      </c>
      <c r="C9761">
        <v>6165</v>
      </c>
      <c r="D9761" t="str">
        <f>VLOOKUP(C9761,'Schedule 3'!A:M,13,FALSE)</f>
        <v>Salaries and Wages</v>
      </c>
      <c r="E9761">
        <v>-38.07</v>
      </c>
      <c r="F9761" s="1">
        <v>42825</v>
      </c>
      <c r="G9761" t="s">
        <v>462</v>
      </c>
      <c r="H9761" t="s">
        <v>89</v>
      </c>
      <c r="I9761" t="s">
        <v>1508</v>
      </c>
      <c r="K9761">
        <v>1770</v>
      </c>
      <c r="L9761">
        <v>266296</v>
      </c>
      <c r="Q9761" t="s">
        <v>86</v>
      </c>
      <c r="U9761">
        <v>3</v>
      </c>
      <c r="V9761">
        <v>17</v>
      </c>
      <c r="X9761">
        <v>1099720</v>
      </c>
      <c r="Y9761" t="s">
        <v>65</v>
      </c>
      <c r="Z9761">
        <v>102</v>
      </c>
      <c r="AA9761" t="s">
        <v>21</v>
      </c>
      <c r="AB9761" t="s">
        <v>21</v>
      </c>
      <c r="AC9761">
        <v>766</v>
      </c>
    </row>
    <row r="9762" spans="1:29" x14ac:dyDescent="0.25">
      <c r="A9762">
        <v>345</v>
      </c>
      <c r="B9762">
        <v>345102</v>
      </c>
      <c r="C9762">
        <v>6165</v>
      </c>
      <c r="D9762" t="str">
        <f>VLOOKUP(C9762,'Schedule 3'!A:M,13,FALSE)</f>
        <v>Salaries and Wages</v>
      </c>
      <c r="E9762">
        <v>-38.07</v>
      </c>
      <c r="F9762" s="1">
        <v>42825</v>
      </c>
      <c r="G9762" t="s">
        <v>462</v>
      </c>
      <c r="H9762" t="s">
        <v>89</v>
      </c>
      <c r="I9762" t="s">
        <v>1509</v>
      </c>
      <c r="K9762">
        <v>1770</v>
      </c>
      <c r="L9762">
        <v>266296</v>
      </c>
      <c r="Q9762" t="s">
        <v>86</v>
      </c>
      <c r="U9762">
        <v>3</v>
      </c>
      <c r="V9762">
        <v>17</v>
      </c>
      <c r="X9762">
        <v>1099720</v>
      </c>
      <c r="Y9762" t="s">
        <v>65</v>
      </c>
      <c r="Z9762">
        <v>102</v>
      </c>
      <c r="AA9762" t="s">
        <v>21</v>
      </c>
      <c r="AB9762" t="s">
        <v>21</v>
      </c>
      <c r="AC9762">
        <v>767</v>
      </c>
    </row>
    <row r="9763" spans="1:29" x14ac:dyDescent="0.25">
      <c r="A9763">
        <v>345</v>
      </c>
      <c r="B9763">
        <v>345102</v>
      </c>
      <c r="C9763">
        <v>6165</v>
      </c>
      <c r="D9763" t="str">
        <f>VLOOKUP(C9763,'Schedule 3'!A:M,13,FALSE)</f>
        <v>Salaries and Wages</v>
      </c>
      <c r="E9763">
        <v>-38.07</v>
      </c>
      <c r="F9763" s="1">
        <v>42825</v>
      </c>
      <c r="G9763" t="s">
        <v>462</v>
      </c>
      <c r="H9763" t="s">
        <v>89</v>
      </c>
      <c r="I9763" t="s">
        <v>1510</v>
      </c>
      <c r="K9763">
        <v>1770</v>
      </c>
      <c r="L9763">
        <v>266296</v>
      </c>
      <c r="Q9763" t="s">
        <v>86</v>
      </c>
      <c r="U9763">
        <v>3</v>
      </c>
      <c r="V9763">
        <v>17</v>
      </c>
      <c r="X9763">
        <v>1099720</v>
      </c>
      <c r="Y9763" t="s">
        <v>65</v>
      </c>
      <c r="Z9763">
        <v>102</v>
      </c>
      <c r="AA9763" t="s">
        <v>21</v>
      </c>
      <c r="AB9763" t="s">
        <v>21</v>
      </c>
      <c r="AC9763">
        <v>768</v>
      </c>
    </row>
    <row r="9764" spans="1:29" x14ac:dyDescent="0.25">
      <c r="A9764">
        <v>345</v>
      </c>
      <c r="B9764">
        <v>345102</v>
      </c>
      <c r="C9764">
        <v>6165</v>
      </c>
      <c r="D9764" t="str">
        <f>VLOOKUP(C9764,'Schedule 3'!A:M,13,FALSE)</f>
        <v>Salaries and Wages</v>
      </c>
      <c r="E9764">
        <v>-152.28</v>
      </c>
      <c r="F9764" s="1">
        <v>42825</v>
      </c>
      <c r="G9764" t="s">
        <v>462</v>
      </c>
      <c r="H9764" t="s">
        <v>89</v>
      </c>
      <c r="I9764" t="s">
        <v>1511</v>
      </c>
      <c r="K9764">
        <v>1770</v>
      </c>
      <c r="L9764">
        <v>266296</v>
      </c>
      <c r="Q9764" t="s">
        <v>86</v>
      </c>
      <c r="U9764">
        <v>3</v>
      </c>
      <c r="V9764">
        <v>17</v>
      </c>
      <c r="X9764">
        <v>1099720</v>
      </c>
      <c r="Y9764" t="s">
        <v>65</v>
      </c>
      <c r="Z9764">
        <v>102</v>
      </c>
      <c r="AA9764" t="s">
        <v>21</v>
      </c>
      <c r="AB9764" t="s">
        <v>21</v>
      </c>
      <c r="AC9764">
        <v>769</v>
      </c>
    </row>
    <row r="9765" spans="1:29" x14ac:dyDescent="0.25">
      <c r="A9765">
        <v>345</v>
      </c>
      <c r="B9765">
        <v>345102</v>
      </c>
      <c r="C9765">
        <v>6165</v>
      </c>
      <c r="D9765" t="str">
        <f>VLOOKUP(C9765,'Schedule 3'!A:M,13,FALSE)</f>
        <v>Salaries and Wages</v>
      </c>
      <c r="E9765">
        <v>-38.07</v>
      </c>
      <c r="F9765" s="1">
        <v>42825</v>
      </c>
      <c r="G9765" t="s">
        <v>462</v>
      </c>
      <c r="H9765" t="s">
        <v>89</v>
      </c>
      <c r="I9765" t="s">
        <v>1512</v>
      </c>
      <c r="K9765">
        <v>1770</v>
      </c>
      <c r="L9765">
        <v>266296</v>
      </c>
      <c r="Q9765" t="s">
        <v>86</v>
      </c>
      <c r="U9765">
        <v>3</v>
      </c>
      <c r="V9765">
        <v>17</v>
      </c>
      <c r="X9765">
        <v>1099720</v>
      </c>
      <c r="Y9765" t="s">
        <v>65</v>
      </c>
      <c r="Z9765">
        <v>102</v>
      </c>
      <c r="AA9765" t="s">
        <v>21</v>
      </c>
      <c r="AB9765" t="s">
        <v>21</v>
      </c>
      <c r="AC9765">
        <v>770</v>
      </c>
    </row>
    <row r="9766" spans="1:29" x14ac:dyDescent="0.25">
      <c r="A9766">
        <v>345</v>
      </c>
      <c r="B9766">
        <v>345102</v>
      </c>
      <c r="C9766">
        <v>6165</v>
      </c>
      <c r="D9766" t="str">
        <f>VLOOKUP(C9766,'Schedule 3'!A:M,13,FALSE)</f>
        <v>Salaries and Wages</v>
      </c>
      <c r="E9766">
        <v>-152.28</v>
      </c>
      <c r="F9766" s="1">
        <v>42825</v>
      </c>
      <c r="G9766" t="s">
        <v>462</v>
      </c>
      <c r="H9766" t="s">
        <v>89</v>
      </c>
      <c r="I9766" t="s">
        <v>1513</v>
      </c>
      <c r="K9766">
        <v>1770</v>
      </c>
      <c r="L9766">
        <v>266296</v>
      </c>
      <c r="Q9766" t="s">
        <v>86</v>
      </c>
      <c r="U9766">
        <v>3</v>
      </c>
      <c r="V9766">
        <v>17</v>
      </c>
      <c r="X9766">
        <v>1099720</v>
      </c>
      <c r="Y9766" t="s">
        <v>65</v>
      </c>
      <c r="Z9766">
        <v>102</v>
      </c>
      <c r="AA9766" t="s">
        <v>21</v>
      </c>
      <c r="AB9766" t="s">
        <v>21</v>
      </c>
      <c r="AC9766">
        <v>771</v>
      </c>
    </row>
    <row r="9767" spans="1:29" x14ac:dyDescent="0.25">
      <c r="A9767">
        <v>345</v>
      </c>
      <c r="B9767">
        <v>345102</v>
      </c>
      <c r="C9767">
        <v>6165</v>
      </c>
      <c r="D9767" t="str">
        <f>VLOOKUP(C9767,'Schedule 3'!A:M,13,FALSE)</f>
        <v>Salaries and Wages</v>
      </c>
      <c r="E9767">
        <v>-152.28</v>
      </c>
      <c r="F9767" s="1">
        <v>42825</v>
      </c>
      <c r="G9767" t="s">
        <v>462</v>
      </c>
      <c r="H9767" t="s">
        <v>89</v>
      </c>
      <c r="I9767" t="s">
        <v>1512</v>
      </c>
      <c r="K9767">
        <v>1770</v>
      </c>
      <c r="L9767">
        <v>266296</v>
      </c>
      <c r="Q9767" t="s">
        <v>86</v>
      </c>
      <c r="U9767">
        <v>3</v>
      </c>
      <c r="V9767">
        <v>17</v>
      </c>
      <c r="X9767">
        <v>1099720</v>
      </c>
      <c r="Y9767" t="s">
        <v>65</v>
      </c>
      <c r="Z9767">
        <v>102</v>
      </c>
      <c r="AA9767" t="s">
        <v>21</v>
      </c>
      <c r="AB9767" t="s">
        <v>21</v>
      </c>
      <c r="AC9767">
        <v>772</v>
      </c>
    </row>
    <row r="9768" spans="1:29" x14ac:dyDescent="0.25">
      <c r="A9768">
        <v>345</v>
      </c>
      <c r="B9768">
        <v>345102</v>
      </c>
      <c r="C9768">
        <v>6165</v>
      </c>
      <c r="D9768" t="str">
        <f>VLOOKUP(C9768,'Schedule 3'!A:M,13,FALSE)</f>
        <v>Salaries and Wages</v>
      </c>
      <c r="E9768">
        <v>-152.28</v>
      </c>
      <c r="F9768" s="1">
        <v>42825</v>
      </c>
      <c r="G9768" t="s">
        <v>462</v>
      </c>
      <c r="H9768" t="s">
        <v>89</v>
      </c>
      <c r="I9768" t="s">
        <v>1508</v>
      </c>
      <c r="K9768">
        <v>1770</v>
      </c>
      <c r="L9768">
        <v>266296</v>
      </c>
      <c r="Q9768" t="s">
        <v>86</v>
      </c>
      <c r="U9768">
        <v>3</v>
      </c>
      <c r="V9768">
        <v>17</v>
      </c>
      <c r="X9768">
        <v>1099720</v>
      </c>
      <c r="Y9768" t="s">
        <v>65</v>
      </c>
      <c r="Z9768">
        <v>102</v>
      </c>
      <c r="AA9768" t="s">
        <v>21</v>
      </c>
      <c r="AB9768" t="s">
        <v>21</v>
      </c>
      <c r="AC9768">
        <v>773</v>
      </c>
    </row>
    <row r="9769" spans="1:29" x14ac:dyDescent="0.25">
      <c r="A9769">
        <v>345</v>
      </c>
      <c r="B9769">
        <v>345102</v>
      </c>
      <c r="C9769">
        <v>6165</v>
      </c>
      <c r="D9769" t="str">
        <f>VLOOKUP(C9769,'Schedule 3'!A:M,13,FALSE)</f>
        <v>Salaries and Wages</v>
      </c>
      <c r="E9769">
        <v>-152.28</v>
      </c>
      <c r="F9769" s="1">
        <v>42825</v>
      </c>
      <c r="G9769" t="s">
        <v>462</v>
      </c>
      <c r="H9769" t="s">
        <v>89</v>
      </c>
      <c r="I9769" t="s">
        <v>1509</v>
      </c>
      <c r="K9769">
        <v>1770</v>
      </c>
      <c r="L9769">
        <v>266296</v>
      </c>
      <c r="Q9769" t="s">
        <v>86</v>
      </c>
      <c r="U9769">
        <v>3</v>
      </c>
      <c r="V9769">
        <v>17</v>
      </c>
      <c r="X9769">
        <v>1099720</v>
      </c>
      <c r="Y9769" t="s">
        <v>65</v>
      </c>
      <c r="Z9769">
        <v>102</v>
      </c>
      <c r="AA9769" t="s">
        <v>21</v>
      </c>
      <c r="AB9769" t="s">
        <v>21</v>
      </c>
      <c r="AC9769">
        <v>774</v>
      </c>
    </row>
    <row r="9770" spans="1:29" x14ac:dyDescent="0.25">
      <c r="A9770">
        <v>345</v>
      </c>
      <c r="B9770">
        <v>345102</v>
      </c>
      <c r="C9770">
        <v>6165</v>
      </c>
      <c r="D9770" t="str">
        <f>VLOOKUP(C9770,'Schedule 3'!A:M,13,FALSE)</f>
        <v>Salaries and Wages</v>
      </c>
      <c r="E9770">
        <v>-152.28</v>
      </c>
      <c r="F9770" s="1">
        <v>42825</v>
      </c>
      <c r="G9770" t="s">
        <v>462</v>
      </c>
      <c r="H9770" t="s">
        <v>89</v>
      </c>
      <c r="I9770" t="s">
        <v>1510</v>
      </c>
      <c r="K9770">
        <v>1770</v>
      </c>
      <c r="L9770">
        <v>266296</v>
      </c>
      <c r="Q9770" t="s">
        <v>86</v>
      </c>
      <c r="U9770">
        <v>3</v>
      </c>
      <c r="V9770">
        <v>17</v>
      </c>
      <c r="X9770">
        <v>1099720</v>
      </c>
      <c r="Y9770" t="s">
        <v>65</v>
      </c>
      <c r="Z9770">
        <v>102</v>
      </c>
      <c r="AA9770" t="s">
        <v>21</v>
      </c>
      <c r="AB9770" t="s">
        <v>21</v>
      </c>
      <c r="AC9770">
        <v>775</v>
      </c>
    </row>
    <row r="9771" spans="1:29" x14ac:dyDescent="0.25">
      <c r="A9771">
        <v>345</v>
      </c>
      <c r="B9771">
        <v>345102</v>
      </c>
      <c r="C9771">
        <v>6165</v>
      </c>
      <c r="D9771" t="str">
        <f>VLOOKUP(C9771,'Schedule 3'!A:M,13,FALSE)</f>
        <v>Salaries and Wages</v>
      </c>
      <c r="E9771">
        <v>-152.28</v>
      </c>
      <c r="F9771" s="1">
        <v>42825</v>
      </c>
      <c r="G9771" t="s">
        <v>462</v>
      </c>
      <c r="H9771" t="s">
        <v>89</v>
      </c>
      <c r="I9771" t="s">
        <v>1433</v>
      </c>
      <c r="K9771">
        <v>1770</v>
      </c>
      <c r="L9771">
        <v>266296</v>
      </c>
      <c r="Q9771" t="s">
        <v>86</v>
      </c>
      <c r="U9771">
        <v>3</v>
      </c>
      <c r="V9771">
        <v>17</v>
      </c>
      <c r="X9771">
        <v>1099720</v>
      </c>
      <c r="Y9771" t="s">
        <v>65</v>
      </c>
      <c r="Z9771">
        <v>102</v>
      </c>
      <c r="AA9771" t="s">
        <v>21</v>
      </c>
      <c r="AB9771" t="s">
        <v>21</v>
      </c>
      <c r="AC9771">
        <v>776</v>
      </c>
    </row>
    <row r="9772" spans="1:29" x14ac:dyDescent="0.25">
      <c r="A9772">
        <v>345</v>
      </c>
      <c r="B9772">
        <v>345102</v>
      </c>
      <c r="C9772">
        <v>6165</v>
      </c>
      <c r="D9772" t="str">
        <f>VLOOKUP(C9772,'Schedule 3'!A:M,13,FALSE)</f>
        <v>Salaries and Wages</v>
      </c>
      <c r="E9772">
        <v>-60.63</v>
      </c>
      <c r="F9772" s="1">
        <v>42822</v>
      </c>
      <c r="G9772" t="s">
        <v>462</v>
      </c>
      <c r="H9772" t="s">
        <v>375</v>
      </c>
      <c r="I9772" t="s">
        <v>1514</v>
      </c>
      <c r="K9772">
        <v>1773</v>
      </c>
      <c r="L9772">
        <v>266389</v>
      </c>
      <c r="Q9772" t="s">
        <v>86</v>
      </c>
      <c r="U9772">
        <v>3</v>
      </c>
      <c r="V9772">
        <v>17</v>
      </c>
      <c r="X9772">
        <v>1099579</v>
      </c>
      <c r="Y9772" t="s">
        <v>65</v>
      </c>
      <c r="Z9772">
        <v>110</v>
      </c>
      <c r="AA9772" t="s">
        <v>21</v>
      </c>
      <c r="AB9772" t="s">
        <v>21</v>
      </c>
      <c r="AC9772">
        <v>994</v>
      </c>
    </row>
    <row r="9773" spans="1:29" x14ac:dyDescent="0.25">
      <c r="A9773">
        <v>345</v>
      </c>
      <c r="B9773">
        <v>345102</v>
      </c>
      <c r="C9773">
        <v>6165</v>
      </c>
      <c r="D9773" t="str">
        <f>VLOOKUP(C9773,'Schedule 3'!A:M,13,FALSE)</f>
        <v>Salaries and Wages</v>
      </c>
      <c r="E9773">
        <v>-40.42</v>
      </c>
      <c r="F9773" s="1">
        <v>42822</v>
      </c>
      <c r="G9773" t="s">
        <v>462</v>
      </c>
      <c r="H9773" t="s">
        <v>375</v>
      </c>
      <c r="I9773" t="s">
        <v>1515</v>
      </c>
      <c r="K9773">
        <v>1773</v>
      </c>
      <c r="L9773">
        <v>266389</v>
      </c>
      <c r="Q9773" t="s">
        <v>86</v>
      </c>
      <c r="U9773">
        <v>3</v>
      </c>
      <c r="V9773">
        <v>17</v>
      </c>
      <c r="X9773">
        <v>1099579</v>
      </c>
      <c r="Y9773" t="s">
        <v>65</v>
      </c>
      <c r="Z9773">
        <v>110</v>
      </c>
      <c r="AA9773" t="s">
        <v>21</v>
      </c>
      <c r="AB9773" t="s">
        <v>21</v>
      </c>
      <c r="AC9773">
        <v>995</v>
      </c>
    </row>
    <row r="9774" spans="1:29" x14ac:dyDescent="0.25">
      <c r="A9774">
        <v>345</v>
      </c>
      <c r="B9774">
        <v>345102</v>
      </c>
      <c r="C9774">
        <v>6165</v>
      </c>
      <c r="D9774" t="str">
        <f>VLOOKUP(C9774,'Schedule 3'!A:M,13,FALSE)</f>
        <v>Salaries and Wages</v>
      </c>
      <c r="E9774">
        <v>-40.42</v>
      </c>
      <c r="F9774" s="1">
        <v>42822</v>
      </c>
      <c r="G9774" t="s">
        <v>462</v>
      </c>
      <c r="H9774" t="s">
        <v>375</v>
      </c>
      <c r="I9774" t="s">
        <v>1514</v>
      </c>
      <c r="K9774">
        <v>1773</v>
      </c>
      <c r="L9774">
        <v>266389</v>
      </c>
      <c r="Q9774" t="s">
        <v>86</v>
      </c>
      <c r="U9774">
        <v>3</v>
      </c>
      <c r="V9774">
        <v>17</v>
      </c>
      <c r="X9774">
        <v>1099579</v>
      </c>
      <c r="Y9774" t="s">
        <v>65</v>
      </c>
      <c r="Z9774">
        <v>110</v>
      </c>
      <c r="AA9774" t="s">
        <v>21</v>
      </c>
      <c r="AB9774" t="s">
        <v>21</v>
      </c>
      <c r="AC9774">
        <v>996</v>
      </c>
    </row>
    <row r="9775" spans="1:29" x14ac:dyDescent="0.25">
      <c r="A9775">
        <v>345</v>
      </c>
      <c r="B9775">
        <v>345102</v>
      </c>
      <c r="C9775">
        <v>6165</v>
      </c>
      <c r="D9775" t="str">
        <f>VLOOKUP(C9775,'Schedule 3'!A:M,13,FALSE)</f>
        <v>Salaries and Wages</v>
      </c>
      <c r="E9775">
        <v>-40.42</v>
      </c>
      <c r="F9775" s="1">
        <v>42822</v>
      </c>
      <c r="G9775" t="s">
        <v>462</v>
      </c>
      <c r="H9775" t="s">
        <v>375</v>
      </c>
      <c r="I9775" t="s">
        <v>1516</v>
      </c>
      <c r="K9775">
        <v>1773</v>
      </c>
      <c r="L9775">
        <v>266389</v>
      </c>
      <c r="Q9775" t="s">
        <v>86</v>
      </c>
      <c r="U9775">
        <v>3</v>
      </c>
      <c r="V9775">
        <v>17</v>
      </c>
      <c r="X9775">
        <v>1099579</v>
      </c>
      <c r="Y9775" t="s">
        <v>65</v>
      </c>
      <c r="Z9775">
        <v>110</v>
      </c>
      <c r="AA9775" t="s">
        <v>21</v>
      </c>
      <c r="AB9775" t="s">
        <v>21</v>
      </c>
      <c r="AC9775">
        <v>997</v>
      </c>
    </row>
    <row r="9776" spans="1:29" x14ac:dyDescent="0.25">
      <c r="A9776">
        <v>345</v>
      </c>
      <c r="B9776">
        <v>345102</v>
      </c>
      <c r="C9776">
        <v>6165</v>
      </c>
      <c r="D9776" t="str">
        <f>VLOOKUP(C9776,'Schedule 3'!A:M,13,FALSE)</f>
        <v>Salaries and Wages</v>
      </c>
      <c r="E9776">
        <v>-40.42</v>
      </c>
      <c r="F9776" s="1">
        <v>42822</v>
      </c>
      <c r="G9776" t="s">
        <v>462</v>
      </c>
      <c r="H9776" t="s">
        <v>375</v>
      </c>
      <c r="I9776" t="s">
        <v>1514</v>
      </c>
      <c r="K9776">
        <v>1773</v>
      </c>
      <c r="L9776">
        <v>266389</v>
      </c>
      <c r="Q9776" t="s">
        <v>86</v>
      </c>
      <c r="U9776">
        <v>3</v>
      </c>
      <c r="V9776">
        <v>17</v>
      </c>
      <c r="X9776">
        <v>1099579</v>
      </c>
      <c r="Y9776" t="s">
        <v>65</v>
      </c>
      <c r="Z9776">
        <v>110</v>
      </c>
      <c r="AA9776" t="s">
        <v>21</v>
      </c>
      <c r="AB9776" t="s">
        <v>21</v>
      </c>
      <c r="AC9776">
        <v>998</v>
      </c>
    </row>
    <row r="9777" spans="1:29" x14ac:dyDescent="0.25">
      <c r="A9777">
        <v>345</v>
      </c>
      <c r="B9777">
        <v>345102</v>
      </c>
      <c r="C9777">
        <v>6165</v>
      </c>
      <c r="D9777" t="str">
        <f>VLOOKUP(C9777,'Schedule 3'!A:M,13,FALSE)</f>
        <v>Salaries and Wages</v>
      </c>
      <c r="E9777">
        <v>-40.42</v>
      </c>
      <c r="F9777" s="1">
        <v>42822</v>
      </c>
      <c r="G9777" t="s">
        <v>462</v>
      </c>
      <c r="H9777" t="s">
        <v>375</v>
      </c>
      <c r="I9777" t="s">
        <v>1516</v>
      </c>
      <c r="K9777">
        <v>1773</v>
      </c>
      <c r="L9777">
        <v>266389</v>
      </c>
      <c r="Q9777" t="s">
        <v>86</v>
      </c>
      <c r="U9777">
        <v>3</v>
      </c>
      <c r="V9777">
        <v>17</v>
      </c>
      <c r="X9777">
        <v>1099579</v>
      </c>
      <c r="Y9777" t="s">
        <v>65</v>
      </c>
      <c r="Z9777">
        <v>110</v>
      </c>
      <c r="AA9777" t="s">
        <v>21</v>
      </c>
      <c r="AB9777" t="s">
        <v>21</v>
      </c>
      <c r="AC9777">
        <v>999</v>
      </c>
    </row>
    <row r="9778" spans="1:29" x14ac:dyDescent="0.25">
      <c r="A9778">
        <v>345</v>
      </c>
      <c r="B9778">
        <v>345102</v>
      </c>
      <c r="C9778">
        <v>6165</v>
      </c>
      <c r="D9778" t="str">
        <f>VLOOKUP(C9778,'Schedule 3'!A:M,13,FALSE)</f>
        <v>Salaries and Wages</v>
      </c>
      <c r="E9778">
        <v>-40.42</v>
      </c>
      <c r="F9778" s="1">
        <v>42822</v>
      </c>
      <c r="G9778" t="s">
        <v>462</v>
      </c>
      <c r="H9778" t="s">
        <v>375</v>
      </c>
      <c r="I9778" t="s">
        <v>1517</v>
      </c>
      <c r="K9778">
        <v>1773</v>
      </c>
      <c r="L9778">
        <v>266389</v>
      </c>
      <c r="Q9778" t="s">
        <v>86</v>
      </c>
      <c r="U9778">
        <v>3</v>
      </c>
      <c r="V9778">
        <v>17</v>
      </c>
      <c r="X9778">
        <v>1099579</v>
      </c>
      <c r="Y9778" t="s">
        <v>65</v>
      </c>
      <c r="Z9778">
        <v>110</v>
      </c>
      <c r="AA9778" t="s">
        <v>21</v>
      </c>
      <c r="AB9778" t="s">
        <v>21</v>
      </c>
      <c r="AC9778">
        <v>1000</v>
      </c>
    </row>
    <row r="9779" spans="1:29" x14ac:dyDescent="0.25">
      <c r="A9779">
        <v>345</v>
      </c>
      <c r="B9779">
        <v>345102</v>
      </c>
      <c r="C9779">
        <v>6165</v>
      </c>
      <c r="D9779" t="str">
        <f>VLOOKUP(C9779,'Schedule 3'!A:M,13,FALSE)</f>
        <v>Salaries and Wages</v>
      </c>
      <c r="E9779">
        <v>-80.84</v>
      </c>
      <c r="F9779" s="1">
        <v>42822</v>
      </c>
      <c r="G9779" t="s">
        <v>462</v>
      </c>
      <c r="H9779" t="s">
        <v>375</v>
      </c>
      <c r="I9779" t="s">
        <v>1517</v>
      </c>
      <c r="K9779">
        <v>1773</v>
      </c>
      <c r="L9779">
        <v>266389</v>
      </c>
      <c r="Q9779" t="s">
        <v>86</v>
      </c>
      <c r="U9779">
        <v>3</v>
      </c>
      <c r="V9779">
        <v>17</v>
      </c>
      <c r="X9779">
        <v>1099579</v>
      </c>
      <c r="Y9779" t="s">
        <v>65</v>
      </c>
      <c r="Z9779">
        <v>110</v>
      </c>
      <c r="AA9779" t="s">
        <v>21</v>
      </c>
      <c r="AB9779" t="s">
        <v>21</v>
      </c>
      <c r="AC9779">
        <v>1001</v>
      </c>
    </row>
    <row r="9780" spans="1:29" x14ac:dyDescent="0.25">
      <c r="A9780">
        <v>345</v>
      </c>
      <c r="B9780">
        <v>345102</v>
      </c>
      <c r="C9780">
        <v>6165</v>
      </c>
      <c r="D9780" t="str">
        <f>VLOOKUP(C9780,'Schedule 3'!A:M,13,FALSE)</f>
        <v>Salaries and Wages</v>
      </c>
      <c r="E9780">
        <v>-40.42</v>
      </c>
      <c r="F9780" s="1">
        <v>42822</v>
      </c>
      <c r="G9780" t="s">
        <v>462</v>
      </c>
      <c r="H9780" t="s">
        <v>375</v>
      </c>
      <c r="I9780" t="s">
        <v>1518</v>
      </c>
      <c r="K9780">
        <v>1773</v>
      </c>
      <c r="L9780">
        <v>266389</v>
      </c>
      <c r="Q9780" t="s">
        <v>86</v>
      </c>
      <c r="U9780">
        <v>3</v>
      </c>
      <c r="V9780">
        <v>17</v>
      </c>
      <c r="X9780">
        <v>1099579</v>
      </c>
      <c r="Y9780" t="s">
        <v>65</v>
      </c>
      <c r="Z9780">
        <v>110</v>
      </c>
      <c r="AA9780" t="s">
        <v>21</v>
      </c>
      <c r="AB9780" t="s">
        <v>21</v>
      </c>
      <c r="AC9780">
        <v>1002</v>
      </c>
    </row>
    <row r="9781" spans="1:29" x14ac:dyDescent="0.25">
      <c r="A9781">
        <v>345</v>
      </c>
      <c r="B9781">
        <v>345102</v>
      </c>
      <c r="C9781">
        <v>6165</v>
      </c>
      <c r="D9781" t="str">
        <f>VLOOKUP(C9781,'Schedule 3'!A:M,13,FALSE)</f>
        <v>Salaries and Wages</v>
      </c>
      <c r="E9781">
        <v>-40.42</v>
      </c>
      <c r="F9781" s="1">
        <v>42822</v>
      </c>
      <c r="G9781" t="s">
        <v>462</v>
      </c>
      <c r="H9781" t="s">
        <v>375</v>
      </c>
      <c r="I9781" t="s">
        <v>1514</v>
      </c>
      <c r="K9781">
        <v>1773</v>
      </c>
      <c r="L9781">
        <v>266389</v>
      </c>
      <c r="Q9781" t="s">
        <v>86</v>
      </c>
      <c r="U9781">
        <v>3</v>
      </c>
      <c r="V9781">
        <v>17</v>
      </c>
      <c r="X9781">
        <v>1099579</v>
      </c>
      <c r="Y9781" t="s">
        <v>65</v>
      </c>
      <c r="Z9781">
        <v>110</v>
      </c>
      <c r="AA9781" t="s">
        <v>21</v>
      </c>
      <c r="AB9781" t="s">
        <v>21</v>
      </c>
      <c r="AC9781">
        <v>1003</v>
      </c>
    </row>
    <row r="9782" spans="1:29" x14ac:dyDescent="0.25">
      <c r="A9782">
        <v>345</v>
      </c>
      <c r="B9782">
        <v>345102</v>
      </c>
      <c r="C9782">
        <v>6165</v>
      </c>
      <c r="D9782" t="str">
        <f>VLOOKUP(C9782,'Schedule 3'!A:M,13,FALSE)</f>
        <v>Salaries and Wages</v>
      </c>
      <c r="E9782">
        <v>-40.42</v>
      </c>
      <c r="F9782" s="1">
        <v>42822</v>
      </c>
      <c r="G9782" t="s">
        <v>462</v>
      </c>
      <c r="H9782" t="s">
        <v>375</v>
      </c>
      <c r="I9782" t="s">
        <v>1516</v>
      </c>
      <c r="K9782">
        <v>1773</v>
      </c>
      <c r="L9782">
        <v>266389</v>
      </c>
      <c r="Q9782" t="s">
        <v>86</v>
      </c>
      <c r="U9782">
        <v>3</v>
      </c>
      <c r="V9782">
        <v>17</v>
      </c>
      <c r="X9782">
        <v>1099579</v>
      </c>
      <c r="Y9782" t="s">
        <v>65</v>
      </c>
      <c r="Z9782">
        <v>110</v>
      </c>
      <c r="AA9782" t="s">
        <v>21</v>
      </c>
      <c r="AB9782" t="s">
        <v>21</v>
      </c>
      <c r="AC9782">
        <v>1004</v>
      </c>
    </row>
    <row r="9783" spans="1:29" x14ac:dyDescent="0.25">
      <c r="A9783">
        <v>345</v>
      </c>
      <c r="B9783">
        <v>345102</v>
      </c>
      <c r="C9783">
        <v>6165</v>
      </c>
      <c r="D9783" t="str">
        <f>VLOOKUP(C9783,'Schedule 3'!A:M,13,FALSE)</f>
        <v>Salaries and Wages</v>
      </c>
      <c r="E9783">
        <v>-80.84</v>
      </c>
      <c r="F9783" s="1">
        <v>42822</v>
      </c>
      <c r="G9783" t="s">
        <v>462</v>
      </c>
      <c r="H9783" t="s">
        <v>375</v>
      </c>
      <c r="I9783" t="s">
        <v>1519</v>
      </c>
      <c r="K9783">
        <v>1773</v>
      </c>
      <c r="L9783">
        <v>266389</v>
      </c>
      <c r="Q9783" t="s">
        <v>86</v>
      </c>
      <c r="U9783">
        <v>3</v>
      </c>
      <c r="V9783">
        <v>17</v>
      </c>
      <c r="X9783">
        <v>1099579</v>
      </c>
      <c r="Y9783" t="s">
        <v>65</v>
      </c>
      <c r="Z9783">
        <v>110</v>
      </c>
      <c r="AA9783" t="s">
        <v>21</v>
      </c>
      <c r="AB9783" t="s">
        <v>21</v>
      </c>
      <c r="AC9783">
        <v>1005</v>
      </c>
    </row>
    <row r="9784" spans="1:29" x14ac:dyDescent="0.25">
      <c r="A9784">
        <v>345</v>
      </c>
      <c r="B9784">
        <v>345102</v>
      </c>
      <c r="C9784">
        <v>6165</v>
      </c>
      <c r="D9784" t="str">
        <f>VLOOKUP(C9784,'Schedule 3'!A:M,13,FALSE)</f>
        <v>Salaries and Wages</v>
      </c>
      <c r="E9784">
        <v>-121.26</v>
      </c>
      <c r="F9784" s="1">
        <v>42822</v>
      </c>
      <c r="G9784" t="s">
        <v>462</v>
      </c>
      <c r="H9784" t="s">
        <v>375</v>
      </c>
      <c r="I9784" t="s">
        <v>1520</v>
      </c>
      <c r="K9784">
        <v>1773</v>
      </c>
      <c r="L9784">
        <v>266389</v>
      </c>
      <c r="Q9784" t="s">
        <v>86</v>
      </c>
      <c r="U9784">
        <v>3</v>
      </c>
      <c r="V9784">
        <v>17</v>
      </c>
      <c r="X9784">
        <v>1099579</v>
      </c>
      <c r="Y9784" t="s">
        <v>65</v>
      </c>
      <c r="Z9784">
        <v>110</v>
      </c>
      <c r="AA9784" t="s">
        <v>21</v>
      </c>
      <c r="AB9784" t="s">
        <v>21</v>
      </c>
      <c r="AC9784">
        <v>1006</v>
      </c>
    </row>
    <row r="9785" spans="1:29" x14ac:dyDescent="0.25">
      <c r="A9785">
        <v>345</v>
      </c>
      <c r="B9785">
        <v>345102</v>
      </c>
      <c r="C9785">
        <v>6165</v>
      </c>
      <c r="D9785" t="str">
        <f>VLOOKUP(C9785,'Schedule 3'!A:M,13,FALSE)</f>
        <v>Salaries and Wages</v>
      </c>
      <c r="E9785">
        <v>-40.42</v>
      </c>
      <c r="F9785" s="1">
        <v>42822</v>
      </c>
      <c r="G9785" t="s">
        <v>462</v>
      </c>
      <c r="H9785" t="s">
        <v>375</v>
      </c>
      <c r="I9785" t="s">
        <v>1521</v>
      </c>
      <c r="K9785">
        <v>1773</v>
      </c>
      <c r="L9785">
        <v>266389</v>
      </c>
      <c r="Q9785" t="s">
        <v>86</v>
      </c>
      <c r="U9785">
        <v>3</v>
      </c>
      <c r="V9785">
        <v>17</v>
      </c>
      <c r="X9785">
        <v>1099579</v>
      </c>
      <c r="Y9785" t="s">
        <v>65</v>
      </c>
      <c r="Z9785">
        <v>110</v>
      </c>
      <c r="AA9785" t="s">
        <v>21</v>
      </c>
      <c r="AB9785" t="s">
        <v>21</v>
      </c>
      <c r="AC9785">
        <v>1007</v>
      </c>
    </row>
    <row r="9786" spans="1:29" x14ac:dyDescent="0.25">
      <c r="A9786">
        <v>345</v>
      </c>
      <c r="B9786">
        <v>345102</v>
      </c>
      <c r="C9786">
        <v>6165</v>
      </c>
      <c r="D9786" t="str">
        <f>VLOOKUP(C9786,'Schedule 3'!A:M,13,FALSE)</f>
        <v>Salaries and Wages</v>
      </c>
      <c r="E9786">
        <v>-80.84</v>
      </c>
      <c r="F9786" s="1">
        <v>42822</v>
      </c>
      <c r="G9786" t="s">
        <v>462</v>
      </c>
      <c r="H9786" t="s">
        <v>375</v>
      </c>
      <c r="I9786" t="s">
        <v>1521</v>
      </c>
      <c r="K9786">
        <v>1773</v>
      </c>
      <c r="L9786">
        <v>266389</v>
      </c>
      <c r="Q9786" t="s">
        <v>86</v>
      </c>
      <c r="U9786">
        <v>3</v>
      </c>
      <c r="V9786">
        <v>17</v>
      </c>
      <c r="X9786">
        <v>1099579</v>
      </c>
      <c r="Y9786" t="s">
        <v>65</v>
      </c>
      <c r="Z9786">
        <v>110</v>
      </c>
      <c r="AA9786" t="s">
        <v>21</v>
      </c>
      <c r="AB9786" t="s">
        <v>21</v>
      </c>
      <c r="AC9786">
        <v>1008</v>
      </c>
    </row>
    <row r="9787" spans="1:29" x14ac:dyDescent="0.25">
      <c r="A9787">
        <v>345</v>
      </c>
      <c r="B9787">
        <v>345102</v>
      </c>
      <c r="C9787">
        <v>6165</v>
      </c>
      <c r="D9787" t="str">
        <f>VLOOKUP(C9787,'Schedule 3'!A:M,13,FALSE)</f>
        <v>Salaries and Wages</v>
      </c>
      <c r="E9787">
        <v>-40.42</v>
      </c>
      <c r="F9787" s="1">
        <v>42822</v>
      </c>
      <c r="G9787" t="s">
        <v>462</v>
      </c>
      <c r="H9787" t="s">
        <v>375</v>
      </c>
      <c r="I9787" t="s">
        <v>1520</v>
      </c>
      <c r="K9787">
        <v>1773</v>
      </c>
      <c r="L9787">
        <v>266389</v>
      </c>
      <c r="Q9787" t="s">
        <v>86</v>
      </c>
      <c r="U9787">
        <v>3</v>
      </c>
      <c r="V9787">
        <v>17</v>
      </c>
      <c r="X9787">
        <v>1099579</v>
      </c>
      <c r="Y9787" t="s">
        <v>65</v>
      </c>
      <c r="Z9787">
        <v>110</v>
      </c>
      <c r="AA9787" t="s">
        <v>21</v>
      </c>
      <c r="AB9787" t="s">
        <v>21</v>
      </c>
      <c r="AC9787">
        <v>1009</v>
      </c>
    </row>
    <row r="9788" spans="1:29" x14ac:dyDescent="0.25">
      <c r="A9788">
        <v>345</v>
      </c>
      <c r="B9788">
        <v>345102</v>
      </c>
      <c r="C9788">
        <v>6165</v>
      </c>
      <c r="D9788" t="str">
        <f>VLOOKUP(C9788,'Schedule 3'!A:M,13,FALSE)</f>
        <v>Salaries and Wages</v>
      </c>
      <c r="E9788">
        <v>-152.28</v>
      </c>
      <c r="F9788" s="1">
        <v>42822</v>
      </c>
      <c r="G9788" t="s">
        <v>462</v>
      </c>
      <c r="H9788" t="s">
        <v>382</v>
      </c>
      <c r="I9788" t="s">
        <v>1418</v>
      </c>
      <c r="K9788">
        <v>1773</v>
      </c>
      <c r="L9788">
        <v>266389</v>
      </c>
      <c r="Q9788" t="s">
        <v>86</v>
      </c>
      <c r="U9788">
        <v>3</v>
      </c>
      <c r="V9788">
        <v>17</v>
      </c>
      <c r="X9788">
        <v>1001142</v>
      </c>
      <c r="Y9788" t="s">
        <v>65</v>
      </c>
      <c r="Z9788">
        <v>110</v>
      </c>
      <c r="AA9788" t="s">
        <v>21</v>
      </c>
      <c r="AB9788" t="s">
        <v>21</v>
      </c>
      <c r="AC9788">
        <v>1010</v>
      </c>
    </row>
    <row r="9789" spans="1:29" x14ac:dyDescent="0.25">
      <c r="A9789">
        <v>345</v>
      </c>
      <c r="B9789">
        <v>345102</v>
      </c>
      <c r="C9789">
        <v>6165</v>
      </c>
      <c r="D9789" t="str">
        <f>VLOOKUP(C9789,'Schedule 3'!A:M,13,FALSE)</f>
        <v>Salaries and Wages</v>
      </c>
      <c r="E9789">
        <v>-228.42</v>
      </c>
      <c r="F9789" s="1">
        <v>42822</v>
      </c>
      <c r="G9789" t="s">
        <v>462</v>
      </c>
      <c r="H9789" t="s">
        <v>382</v>
      </c>
      <c r="I9789" t="s">
        <v>1418</v>
      </c>
      <c r="K9789">
        <v>1773</v>
      </c>
      <c r="L9789">
        <v>266389</v>
      </c>
      <c r="Q9789" t="s">
        <v>86</v>
      </c>
      <c r="U9789">
        <v>3</v>
      </c>
      <c r="V9789">
        <v>17</v>
      </c>
      <c r="X9789">
        <v>1001142</v>
      </c>
      <c r="Y9789" t="s">
        <v>65</v>
      </c>
      <c r="Z9789">
        <v>110</v>
      </c>
      <c r="AA9789" t="s">
        <v>21</v>
      </c>
      <c r="AB9789" t="s">
        <v>21</v>
      </c>
      <c r="AC9789">
        <v>1011</v>
      </c>
    </row>
    <row r="9790" spans="1:29" x14ac:dyDescent="0.25">
      <c r="A9790">
        <v>345</v>
      </c>
      <c r="B9790">
        <v>345102</v>
      </c>
      <c r="C9790">
        <v>6165</v>
      </c>
      <c r="D9790" t="str">
        <f>VLOOKUP(C9790,'Schedule 3'!A:M,13,FALSE)</f>
        <v>Salaries and Wages</v>
      </c>
      <c r="E9790">
        <v>-304.56</v>
      </c>
      <c r="F9790" s="1">
        <v>42822</v>
      </c>
      <c r="G9790" t="s">
        <v>462</v>
      </c>
      <c r="H9790" t="s">
        <v>374</v>
      </c>
      <c r="I9790" t="s">
        <v>1522</v>
      </c>
      <c r="K9790">
        <v>1773</v>
      </c>
      <c r="L9790">
        <v>266389</v>
      </c>
      <c r="Q9790" t="s">
        <v>86</v>
      </c>
      <c r="U9790">
        <v>3</v>
      </c>
      <c r="V9790">
        <v>17</v>
      </c>
      <c r="X9790">
        <v>1098942</v>
      </c>
      <c r="Y9790" t="s">
        <v>65</v>
      </c>
      <c r="Z9790">
        <v>110</v>
      </c>
      <c r="AA9790" t="s">
        <v>21</v>
      </c>
      <c r="AB9790" t="s">
        <v>21</v>
      </c>
      <c r="AC9790">
        <v>1012</v>
      </c>
    </row>
    <row r="9791" spans="1:29" x14ac:dyDescent="0.25">
      <c r="A9791">
        <v>345</v>
      </c>
      <c r="B9791">
        <v>345102</v>
      </c>
      <c r="C9791">
        <v>6165</v>
      </c>
      <c r="D9791" t="str">
        <f>VLOOKUP(C9791,'Schedule 3'!A:M,13,FALSE)</f>
        <v>Salaries and Wages</v>
      </c>
      <c r="E9791">
        <v>-76.14</v>
      </c>
      <c r="F9791" s="1">
        <v>42822</v>
      </c>
      <c r="G9791" t="s">
        <v>462</v>
      </c>
      <c r="H9791" t="s">
        <v>374</v>
      </c>
      <c r="I9791" t="s">
        <v>1522</v>
      </c>
      <c r="K9791">
        <v>1773</v>
      </c>
      <c r="L9791">
        <v>266389</v>
      </c>
      <c r="Q9791" t="s">
        <v>86</v>
      </c>
      <c r="U9791">
        <v>3</v>
      </c>
      <c r="V9791">
        <v>17</v>
      </c>
      <c r="X9791">
        <v>1098942</v>
      </c>
      <c r="Y9791" t="s">
        <v>65</v>
      </c>
      <c r="Z9791">
        <v>110</v>
      </c>
      <c r="AA9791" t="s">
        <v>21</v>
      </c>
      <c r="AB9791" t="s">
        <v>21</v>
      </c>
      <c r="AC9791">
        <v>1013</v>
      </c>
    </row>
    <row r="9792" spans="1:29" x14ac:dyDescent="0.25">
      <c r="A9792">
        <v>345</v>
      </c>
      <c r="B9792">
        <v>345101</v>
      </c>
      <c r="C9792">
        <v>6165</v>
      </c>
      <c r="D9792" t="str">
        <f>VLOOKUP(C9792,'Schedule 3'!A:M,13,FALSE)</f>
        <v>Salaries and Wages</v>
      </c>
      <c r="E9792">
        <v>-114.21</v>
      </c>
      <c r="F9792" s="1">
        <v>42822</v>
      </c>
      <c r="G9792" t="s">
        <v>462</v>
      </c>
      <c r="H9792" t="s">
        <v>376</v>
      </c>
      <c r="I9792" t="s">
        <v>1523</v>
      </c>
      <c r="K9792">
        <v>1773</v>
      </c>
      <c r="L9792">
        <v>266389</v>
      </c>
      <c r="Q9792" t="s">
        <v>86</v>
      </c>
      <c r="U9792">
        <v>3</v>
      </c>
      <c r="V9792">
        <v>17</v>
      </c>
      <c r="X9792">
        <v>1098828</v>
      </c>
      <c r="Y9792" t="s">
        <v>65</v>
      </c>
      <c r="Z9792">
        <v>110</v>
      </c>
      <c r="AA9792" t="s">
        <v>21</v>
      </c>
      <c r="AB9792" t="s">
        <v>21</v>
      </c>
      <c r="AC9792">
        <v>1014</v>
      </c>
    </row>
    <row r="9793" spans="1:29" x14ac:dyDescent="0.25">
      <c r="A9793">
        <v>345</v>
      </c>
      <c r="B9793">
        <v>345102</v>
      </c>
      <c r="C9793">
        <v>6165</v>
      </c>
      <c r="D9793" t="str">
        <f>VLOOKUP(C9793,'Schedule 3'!A:M,13,FALSE)</f>
        <v>Salaries and Wages</v>
      </c>
      <c r="E9793">
        <v>-190.35</v>
      </c>
      <c r="F9793" s="1">
        <v>42822</v>
      </c>
      <c r="G9793" t="s">
        <v>462</v>
      </c>
      <c r="H9793" t="s">
        <v>381</v>
      </c>
      <c r="I9793" t="s">
        <v>1524</v>
      </c>
      <c r="K9793">
        <v>1773</v>
      </c>
      <c r="L9793">
        <v>266389</v>
      </c>
      <c r="Q9793" t="s">
        <v>86</v>
      </c>
      <c r="U9793">
        <v>3</v>
      </c>
      <c r="V9793">
        <v>17</v>
      </c>
      <c r="X9793">
        <v>1098821</v>
      </c>
      <c r="Y9793" t="s">
        <v>65</v>
      </c>
      <c r="Z9793">
        <v>110</v>
      </c>
      <c r="AA9793" t="s">
        <v>21</v>
      </c>
      <c r="AB9793" t="s">
        <v>21</v>
      </c>
      <c r="AC9793">
        <v>1015</v>
      </c>
    </row>
    <row r="9794" spans="1:29" x14ac:dyDescent="0.25">
      <c r="A9794">
        <v>345</v>
      </c>
      <c r="B9794">
        <v>345102</v>
      </c>
      <c r="C9794">
        <v>6165</v>
      </c>
      <c r="D9794" t="str">
        <f>VLOOKUP(C9794,'Schedule 3'!A:M,13,FALSE)</f>
        <v>Salaries and Wages</v>
      </c>
      <c r="E9794">
        <v>-76.14</v>
      </c>
      <c r="F9794" s="1">
        <v>42822</v>
      </c>
      <c r="G9794" t="s">
        <v>462</v>
      </c>
      <c r="H9794" t="s">
        <v>381</v>
      </c>
      <c r="I9794" t="s">
        <v>1525</v>
      </c>
      <c r="K9794">
        <v>1773</v>
      </c>
      <c r="L9794">
        <v>266389</v>
      </c>
      <c r="Q9794" t="s">
        <v>86</v>
      </c>
      <c r="U9794">
        <v>3</v>
      </c>
      <c r="V9794">
        <v>17</v>
      </c>
      <c r="X9794">
        <v>1098821</v>
      </c>
      <c r="Y9794" t="s">
        <v>65</v>
      </c>
      <c r="Z9794">
        <v>110</v>
      </c>
      <c r="AA9794" t="s">
        <v>21</v>
      </c>
      <c r="AB9794" t="s">
        <v>21</v>
      </c>
      <c r="AC9794">
        <v>1016</v>
      </c>
    </row>
    <row r="9795" spans="1:29" x14ac:dyDescent="0.25">
      <c r="A9795">
        <v>345</v>
      </c>
      <c r="B9795">
        <v>345102</v>
      </c>
      <c r="C9795">
        <v>6165</v>
      </c>
      <c r="D9795" t="str">
        <f>VLOOKUP(C9795,'Schedule 3'!A:M,13,FALSE)</f>
        <v>Salaries and Wages</v>
      </c>
      <c r="E9795">
        <v>-76.14</v>
      </c>
      <c r="F9795" s="1">
        <v>42822</v>
      </c>
      <c r="G9795" t="s">
        <v>462</v>
      </c>
      <c r="H9795" t="s">
        <v>381</v>
      </c>
      <c r="I9795" t="s">
        <v>1525</v>
      </c>
      <c r="K9795">
        <v>1773</v>
      </c>
      <c r="L9795">
        <v>266389</v>
      </c>
      <c r="Q9795" t="s">
        <v>86</v>
      </c>
      <c r="U9795">
        <v>3</v>
      </c>
      <c r="V9795">
        <v>17</v>
      </c>
      <c r="X9795">
        <v>1098821</v>
      </c>
      <c r="Y9795" t="s">
        <v>65</v>
      </c>
      <c r="Z9795">
        <v>110</v>
      </c>
      <c r="AA9795" t="s">
        <v>21</v>
      </c>
      <c r="AB9795" t="s">
        <v>21</v>
      </c>
      <c r="AC9795">
        <v>1017</v>
      </c>
    </row>
    <row r="9796" spans="1:29" x14ac:dyDescent="0.25">
      <c r="A9796">
        <v>345</v>
      </c>
      <c r="B9796">
        <v>345102</v>
      </c>
      <c r="C9796">
        <v>6165</v>
      </c>
      <c r="D9796" t="str">
        <f>VLOOKUP(C9796,'Schedule 3'!A:M,13,FALSE)</f>
        <v>Salaries and Wages</v>
      </c>
      <c r="E9796">
        <v>-76.14</v>
      </c>
      <c r="F9796" s="1">
        <v>42822</v>
      </c>
      <c r="G9796" t="s">
        <v>462</v>
      </c>
      <c r="H9796" t="s">
        <v>381</v>
      </c>
      <c r="I9796" t="s">
        <v>1525</v>
      </c>
      <c r="K9796">
        <v>1773</v>
      </c>
      <c r="L9796">
        <v>266389</v>
      </c>
      <c r="Q9796" t="s">
        <v>86</v>
      </c>
      <c r="U9796">
        <v>3</v>
      </c>
      <c r="V9796">
        <v>17</v>
      </c>
      <c r="X9796">
        <v>1098821</v>
      </c>
      <c r="Y9796" t="s">
        <v>65</v>
      </c>
      <c r="Z9796">
        <v>110</v>
      </c>
      <c r="AA9796" t="s">
        <v>21</v>
      </c>
      <c r="AB9796" t="s">
        <v>21</v>
      </c>
      <c r="AC9796">
        <v>1018</v>
      </c>
    </row>
    <row r="9797" spans="1:29" x14ac:dyDescent="0.25">
      <c r="A9797">
        <v>345</v>
      </c>
      <c r="B9797">
        <v>345102</v>
      </c>
      <c r="C9797">
        <v>6165</v>
      </c>
      <c r="D9797" t="str">
        <f>VLOOKUP(C9797,'Schedule 3'!A:M,13,FALSE)</f>
        <v>Salaries and Wages</v>
      </c>
      <c r="E9797">
        <v>-76.14</v>
      </c>
      <c r="F9797" s="1">
        <v>42822</v>
      </c>
      <c r="G9797" t="s">
        <v>462</v>
      </c>
      <c r="H9797" t="s">
        <v>381</v>
      </c>
      <c r="I9797" t="s">
        <v>1525</v>
      </c>
      <c r="K9797">
        <v>1773</v>
      </c>
      <c r="L9797">
        <v>266389</v>
      </c>
      <c r="Q9797" t="s">
        <v>86</v>
      </c>
      <c r="U9797">
        <v>3</v>
      </c>
      <c r="V9797">
        <v>17</v>
      </c>
      <c r="X9797">
        <v>1098821</v>
      </c>
      <c r="Y9797" t="s">
        <v>65</v>
      </c>
      <c r="Z9797">
        <v>110</v>
      </c>
      <c r="AA9797" t="s">
        <v>21</v>
      </c>
      <c r="AB9797" t="s">
        <v>21</v>
      </c>
      <c r="AC9797">
        <v>1019</v>
      </c>
    </row>
    <row r="9798" spans="1:29" x14ac:dyDescent="0.25">
      <c r="A9798">
        <v>345</v>
      </c>
      <c r="B9798">
        <v>345102</v>
      </c>
      <c r="C9798">
        <v>6165</v>
      </c>
      <c r="D9798" t="str">
        <f>VLOOKUP(C9798,'Schedule 3'!A:M,13,FALSE)</f>
        <v>Salaries and Wages</v>
      </c>
      <c r="E9798">
        <v>-266.49</v>
      </c>
      <c r="F9798" s="1">
        <v>42822</v>
      </c>
      <c r="G9798" t="s">
        <v>462</v>
      </c>
      <c r="H9798" t="s">
        <v>385</v>
      </c>
      <c r="I9798" t="s">
        <v>1526</v>
      </c>
      <c r="K9798">
        <v>1773</v>
      </c>
      <c r="L9798">
        <v>266389</v>
      </c>
      <c r="Q9798" t="s">
        <v>86</v>
      </c>
      <c r="U9798">
        <v>3</v>
      </c>
      <c r="V9798">
        <v>17</v>
      </c>
      <c r="X9798">
        <v>1098822</v>
      </c>
      <c r="Y9798" t="s">
        <v>65</v>
      </c>
      <c r="Z9798">
        <v>110</v>
      </c>
      <c r="AA9798" t="s">
        <v>21</v>
      </c>
      <c r="AB9798" t="s">
        <v>21</v>
      </c>
      <c r="AC9798">
        <v>1020</v>
      </c>
    </row>
    <row r="9799" spans="1:29" x14ac:dyDescent="0.25">
      <c r="A9799">
        <v>345</v>
      </c>
      <c r="B9799">
        <v>345102</v>
      </c>
      <c r="C9799">
        <v>6165</v>
      </c>
      <c r="D9799" t="str">
        <f>VLOOKUP(C9799,'Schedule 3'!A:M,13,FALSE)</f>
        <v>Salaries and Wages</v>
      </c>
      <c r="E9799">
        <v>-76.14</v>
      </c>
      <c r="F9799" s="1">
        <v>42822</v>
      </c>
      <c r="G9799" t="s">
        <v>462</v>
      </c>
      <c r="H9799" t="s">
        <v>385</v>
      </c>
      <c r="I9799" t="s">
        <v>1527</v>
      </c>
      <c r="K9799">
        <v>1773</v>
      </c>
      <c r="L9799">
        <v>266389</v>
      </c>
      <c r="Q9799" t="s">
        <v>86</v>
      </c>
      <c r="U9799">
        <v>3</v>
      </c>
      <c r="V9799">
        <v>17</v>
      </c>
      <c r="X9799">
        <v>1098822</v>
      </c>
      <c r="Y9799" t="s">
        <v>65</v>
      </c>
      <c r="Z9799">
        <v>110</v>
      </c>
      <c r="AA9799" t="s">
        <v>21</v>
      </c>
      <c r="AB9799" t="s">
        <v>21</v>
      </c>
      <c r="AC9799">
        <v>1021</v>
      </c>
    </row>
    <row r="9800" spans="1:29" x14ac:dyDescent="0.25">
      <c r="A9800">
        <v>345</v>
      </c>
      <c r="B9800">
        <v>345102</v>
      </c>
      <c r="C9800">
        <v>6165</v>
      </c>
      <c r="D9800" t="str">
        <f>VLOOKUP(C9800,'Schedule 3'!A:M,13,FALSE)</f>
        <v>Salaries and Wages</v>
      </c>
      <c r="E9800">
        <v>-38.07</v>
      </c>
      <c r="F9800" s="1">
        <v>42822</v>
      </c>
      <c r="G9800" t="s">
        <v>462</v>
      </c>
      <c r="H9800" t="s">
        <v>385</v>
      </c>
      <c r="I9800" t="s">
        <v>1528</v>
      </c>
      <c r="K9800">
        <v>1773</v>
      </c>
      <c r="L9800">
        <v>266389</v>
      </c>
      <c r="Q9800" t="s">
        <v>86</v>
      </c>
      <c r="U9800">
        <v>3</v>
      </c>
      <c r="V9800">
        <v>17</v>
      </c>
      <c r="X9800">
        <v>1098822</v>
      </c>
      <c r="Y9800" t="s">
        <v>65</v>
      </c>
      <c r="Z9800">
        <v>110</v>
      </c>
      <c r="AA9800" t="s">
        <v>21</v>
      </c>
      <c r="AB9800" t="s">
        <v>21</v>
      </c>
      <c r="AC9800">
        <v>1022</v>
      </c>
    </row>
    <row r="9801" spans="1:29" x14ac:dyDescent="0.25">
      <c r="A9801">
        <v>345</v>
      </c>
      <c r="B9801">
        <v>345102</v>
      </c>
      <c r="C9801">
        <v>6165</v>
      </c>
      <c r="D9801" t="str">
        <f>VLOOKUP(C9801,'Schedule 3'!A:M,13,FALSE)</f>
        <v>Salaries and Wages</v>
      </c>
      <c r="E9801">
        <v>-342.63</v>
      </c>
      <c r="F9801" s="1">
        <v>42822</v>
      </c>
      <c r="G9801" t="s">
        <v>462</v>
      </c>
      <c r="H9801" t="s">
        <v>385</v>
      </c>
      <c r="I9801" t="s">
        <v>1528</v>
      </c>
      <c r="K9801">
        <v>1773</v>
      </c>
      <c r="L9801">
        <v>266389</v>
      </c>
      <c r="Q9801" t="s">
        <v>86</v>
      </c>
      <c r="U9801">
        <v>3</v>
      </c>
      <c r="V9801">
        <v>17</v>
      </c>
      <c r="X9801">
        <v>1098822</v>
      </c>
      <c r="Y9801" t="s">
        <v>65</v>
      </c>
      <c r="Z9801">
        <v>110</v>
      </c>
      <c r="AA9801" t="s">
        <v>21</v>
      </c>
      <c r="AB9801" t="s">
        <v>21</v>
      </c>
      <c r="AC9801">
        <v>1023</v>
      </c>
    </row>
    <row r="9802" spans="1:29" x14ac:dyDescent="0.25">
      <c r="A9802">
        <v>345</v>
      </c>
      <c r="B9802">
        <v>345102</v>
      </c>
      <c r="C9802">
        <v>6165</v>
      </c>
      <c r="D9802" t="str">
        <f>VLOOKUP(C9802,'Schedule 3'!A:M,13,FALSE)</f>
        <v>Salaries and Wages</v>
      </c>
      <c r="E9802">
        <v>-76.14</v>
      </c>
      <c r="F9802" s="1">
        <v>42822</v>
      </c>
      <c r="G9802" t="s">
        <v>462</v>
      </c>
      <c r="H9802" t="s">
        <v>385</v>
      </c>
      <c r="I9802" t="s">
        <v>1528</v>
      </c>
      <c r="K9802">
        <v>1773</v>
      </c>
      <c r="L9802">
        <v>266389</v>
      </c>
      <c r="Q9802" t="s">
        <v>86</v>
      </c>
      <c r="U9802">
        <v>3</v>
      </c>
      <c r="V9802">
        <v>17</v>
      </c>
      <c r="X9802">
        <v>1098822</v>
      </c>
      <c r="Y9802" t="s">
        <v>65</v>
      </c>
      <c r="Z9802">
        <v>110</v>
      </c>
      <c r="AA9802" t="s">
        <v>21</v>
      </c>
      <c r="AB9802" t="s">
        <v>21</v>
      </c>
      <c r="AC9802">
        <v>1024</v>
      </c>
    </row>
    <row r="9803" spans="1:29" x14ac:dyDescent="0.25">
      <c r="A9803">
        <v>345</v>
      </c>
      <c r="B9803">
        <v>345102</v>
      </c>
      <c r="C9803">
        <v>6165</v>
      </c>
      <c r="D9803" t="str">
        <f>VLOOKUP(C9803,'Schedule 3'!A:M,13,FALSE)</f>
        <v>Salaries and Wages</v>
      </c>
      <c r="E9803">
        <v>-76.14</v>
      </c>
      <c r="F9803" s="1">
        <v>42822</v>
      </c>
      <c r="G9803" t="s">
        <v>462</v>
      </c>
      <c r="H9803" t="s">
        <v>380</v>
      </c>
      <c r="I9803" t="s">
        <v>1529</v>
      </c>
      <c r="K9803">
        <v>1773</v>
      </c>
      <c r="L9803">
        <v>266389</v>
      </c>
      <c r="Q9803" t="s">
        <v>86</v>
      </c>
      <c r="U9803">
        <v>3</v>
      </c>
      <c r="V9803">
        <v>17</v>
      </c>
      <c r="X9803">
        <v>1098825</v>
      </c>
      <c r="Y9803" t="s">
        <v>65</v>
      </c>
      <c r="Z9803">
        <v>110</v>
      </c>
      <c r="AA9803" t="s">
        <v>21</v>
      </c>
      <c r="AB9803" t="s">
        <v>21</v>
      </c>
      <c r="AC9803">
        <v>1025</v>
      </c>
    </row>
    <row r="9804" spans="1:29" x14ac:dyDescent="0.25">
      <c r="A9804">
        <v>345</v>
      </c>
      <c r="B9804">
        <v>345102</v>
      </c>
      <c r="C9804">
        <v>6165</v>
      </c>
      <c r="D9804" t="str">
        <f>VLOOKUP(C9804,'Schedule 3'!A:M,13,FALSE)</f>
        <v>Salaries and Wages</v>
      </c>
      <c r="E9804">
        <v>-38.07</v>
      </c>
      <c r="F9804" s="1">
        <v>42822</v>
      </c>
      <c r="G9804" t="s">
        <v>462</v>
      </c>
      <c r="H9804" t="s">
        <v>380</v>
      </c>
      <c r="I9804" t="s">
        <v>1530</v>
      </c>
      <c r="K9804">
        <v>1773</v>
      </c>
      <c r="L9804">
        <v>266389</v>
      </c>
      <c r="Q9804" t="s">
        <v>86</v>
      </c>
      <c r="U9804">
        <v>3</v>
      </c>
      <c r="V9804">
        <v>17</v>
      </c>
      <c r="X9804">
        <v>1098825</v>
      </c>
      <c r="Y9804" t="s">
        <v>65</v>
      </c>
      <c r="Z9804">
        <v>110</v>
      </c>
      <c r="AA9804" t="s">
        <v>21</v>
      </c>
      <c r="AB9804" t="s">
        <v>21</v>
      </c>
      <c r="AC9804">
        <v>1026</v>
      </c>
    </row>
    <row r="9805" spans="1:29" x14ac:dyDescent="0.25">
      <c r="A9805">
        <v>345</v>
      </c>
      <c r="B9805">
        <v>345102</v>
      </c>
      <c r="C9805">
        <v>6165</v>
      </c>
      <c r="D9805" t="str">
        <f>VLOOKUP(C9805,'Schedule 3'!A:M,13,FALSE)</f>
        <v>Salaries and Wages</v>
      </c>
      <c r="E9805">
        <v>-152.28</v>
      </c>
      <c r="F9805" s="1">
        <v>42822</v>
      </c>
      <c r="G9805" t="s">
        <v>462</v>
      </c>
      <c r="H9805" t="s">
        <v>380</v>
      </c>
      <c r="I9805" t="s">
        <v>1531</v>
      </c>
      <c r="K9805">
        <v>1773</v>
      </c>
      <c r="L9805">
        <v>266389</v>
      </c>
      <c r="Q9805" t="s">
        <v>86</v>
      </c>
      <c r="U9805">
        <v>3</v>
      </c>
      <c r="V9805">
        <v>17</v>
      </c>
      <c r="X9805">
        <v>1098825</v>
      </c>
      <c r="Y9805" t="s">
        <v>65</v>
      </c>
      <c r="Z9805">
        <v>110</v>
      </c>
      <c r="AA9805" t="s">
        <v>21</v>
      </c>
      <c r="AB9805" t="s">
        <v>21</v>
      </c>
      <c r="AC9805">
        <v>1027</v>
      </c>
    </row>
    <row r="9806" spans="1:29" x14ac:dyDescent="0.25">
      <c r="A9806">
        <v>345</v>
      </c>
      <c r="B9806">
        <v>345102</v>
      </c>
      <c r="C9806">
        <v>6165</v>
      </c>
      <c r="D9806" t="str">
        <f>VLOOKUP(C9806,'Schedule 3'!A:M,13,FALSE)</f>
        <v>Salaries and Wages</v>
      </c>
      <c r="E9806">
        <v>-152.28</v>
      </c>
      <c r="F9806" s="1">
        <v>42822</v>
      </c>
      <c r="G9806" t="s">
        <v>462</v>
      </c>
      <c r="H9806" t="s">
        <v>380</v>
      </c>
      <c r="I9806" t="s">
        <v>1530</v>
      </c>
      <c r="K9806">
        <v>1773</v>
      </c>
      <c r="L9806">
        <v>266389</v>
      </c>
      <c r="Q9806" t="s">
        <v>86</v>
      </c>
      <c r="U9806">
        <v>3</v>
      </c>
      <c r="V9806">
        <v>17</v>
      </c>
      <c r="X9806">
        <v>1098825</v>
      </c>
      <c r="Y9806" t="s">
        <v>65</v>
      </c>
      <c r="Z9806">
        <v>110</v>
      </c>
      <c r="AA9806" t="s">
        <v>21</v>
      </c>
      <c r="AB9806" t="s">
        <v>21</v>
      </c>
      <c r="AC9806">
        <v>1028</v>
      </c>
    </row>
    <row r="9807" spans="1:29" x14ac:dyDescent="0.25">
      <c r="A9807">
        <v>345</v>
      </c>
      <c r="B9807">
        <v>345102</v>
      </c>
      <c r="C9807">
        <v>6165</v>
      </c>
      <c r="D9807" t="str">
        <f>VLOOKUP(C9807,'Schedule 3'!A:M,13,FALSE)</f>
        <v>Salaries and Wages</v>
      </c>
      <c r="E9807">
        <v>-152.28</v>
      </c>
      <c r="F9807" s="1">
        <v>42822</v>
      </c>
      <c r="G9807" t="s">
        <v>462</v>
      </c>
      <c r="H9807" t="s">
        <v>380</v>
      </c>
      <c r="I9807" t="s">
        <v>1532</v>
      </c>
      <c r="K9807">
        <v>1773</v>
      </c>
      <c r="L9807">
        <v>266389</v>
      </c>
      <c r="Q9807" t="s">
        <v>86</v>
      </c>
      <c r="U9807">
        <v>3</v>
      </c>
      <c r="V9807">
        <v>17</v>
      </c>
      <c r="X9807">
        <v>1098825</v>
      </c>
      <c r="Y9807" t="s">
        <v>65</v>
      </c>
      <c r="Z9807">
        <v>110</v>
      </c>
      <c r="AA9807" t="s">
        <v>21</v>
      </c>
      <c r="AB9807" t="s">
        <v>21</v>
      </c>
      <c r="AC9807">
        <v>1029</v>
      </c>
    </row>
    <row r="9808" spans="1:29" x14ac:dyDescent="0.25">
      <c r="A9808">
        <v>345</v>
      </c>
      <c r="B9808">
        <v>345102</v>
      </c>
      <c r="C9808">
        <v>6165</v>
      </c>
      <c r="D9808" t="str">
        <f>VLOOKUP(C9808,'Schedule 3'!A:M,13,FALSE)</f>
        <v>Salaries and Wages</v>
      </c>
      <c r="E9808">
        <v>-266.49</v>
      </c>
      <c r="F9808" s="1">
        <v>42822</v>
      </c>
      <c r="G9808" t="s">
        <v>462</v>
      </c>
      <c r="H9808" t="s">
        <v>374</v>
      </c>
      <c r="I9808" t="s">
        <v>1533</v>
      </c>
      <c r="K9808">
        <v>1773</v>
      </c>
      <c r="L9808">
        <v>266389</v>
      </c>
      <c r="Q9808" t="s">
        <v>86</v>
      </c>
      <c r="U9808">
        <v>3</v>
      </c>
      <c r="V9808">
        <v>17</v>
      </c>
      <c r="X9808">
        <v>1098942</v>
      </c>
      <c r="Y9808" t="s">
        <v>65</v>
      </c>
      <c r="Z9808">
        <v>110</v>
      </c>
      <c r="AA9808" t="s">
        <v>21</v>
      </c>
      <c r="AB9808" t="s">
        <v>21</v>
      </c>
      <c r="AC9808">
        <v>1030</v>
      </c>
    </row>
    <row r="9809" spans="1:29" x14ac:dyDescent="0.25">
      <c r="A9809">
        <v>345</v>
      </c>
      <c r="B9809">
        <v>345102</v>
      </c>
      <c r="C9809">
        <v>6165</v>
      </c>
      <c r="D9809" t="str">
        <f>VLOOKUP(C9809,'Schedule 3'!A:M,13,FALSE)</f>
        <v>Salaries and Wages</v>
      </c>
      <c r="E9809">
        <v>-76.14</v>
      </c>
      <c r="F9809" s="1">
        <v>42822</v>
      </c>
      <c r="G9809" t="s">
        <v>462</v>
      </c>
      <c r="H9809" t="s">
        <v>374</v>
      </c>
      <c r="I9809" t="s">
        <v>1534</v>
      </c>
      <c r="K9809">
        <v>1773</v>
      </c>
      <c r="L9809">
        <v>266389</v>
      </c>
      <c r="Q9809" t="s">
        <v>86</v>
      </c>
      <c r="U9809">
        <v>3</v>
      </c>
      <c r="V9809">
        <v>17</v>
      </c>
      <c r="X9809">
        <v>1098942</v>
      </c>
      <c r="Y9809" t="s">
        <v>65</v>
      </c>
      <c r="Z9809">
        <v>110</v>
      </c>
      <c r="AA9809" t="s">
        <v>21</v>
      </c>
      <c r="AB9809" t="s">
        <v>21</v>
      </c>
      <c r="AC9809">
        <v>1031</v>
      </c>
    </row>
    <row r="9810" spans="1:29" x14ac:dyDescent="0.25">
      <c r="A9810">
        <v>345</v>
      </c>
      <c r="B9810">
        <v>345102</v>
      </c>
      <c r="C9810">
        <v>6165</v>
      </c>
      <c r="D9810" t="str">
        <f>VLOOKUP(C9810,'Schedule 3'!A:M,13,FALSE)</f>
        <v>Salaries and Wages</v>
      </c>
      <c r="E9810">
        <v>-76.14</v>
      </c>
      <c r="F9810" s="1">
        <v>42822</v>
      </c>
      <c r="G9810" t="s">
        <v>462</v>
      </c>
      <c r="H9810" t="s">
        <v>374</v>
      </c>
      <c r="I9810" t="s">
        <v>1522</v>
      </c>
      <c r="K9810">
        <v>1773</v>
      </c>
      <c r="L9810">
        <v>266389</v>
      </c>
      <c r="Q9810" t="s">
        <v>86</v>
      </c>
      <c r="U9810">
        <v>3</v>
      </c>
      <c r="V9810">
        <v>17</v>
      </c>
      <c r="X9810">
        <v>1098942</v>
      </c>
      <c r="Y9810" t="s">
        <v>65</v>
      </c>
      <c r="Z9810">
        <v>110</v>
      </c>
      <c r="AA9810" t="s">
        <v>21</v>
      </c>
      <c r="AB9810" t="s">
        <v>21</v>
      </c>
      <c r="AC9810">
        <v>1032</v>
      </c>
    </row>
    <row r="9811" spans="1:29" x14ac:dyDescent="0.25">
      <c r="A9811">
        <v>345</v>
      </c>
      <c r="B9811">
        <v>345101</v>
      </c>
      <c r="C9811">
        <v>6165</v>
      </c>
      <c r="D9811" t="str">
        <f>VLOOKUP(C9811,'Schedule 3'!A:M,13,FALSE)</f>
        <v>Salaries and Wages</v>
      </c>
      <c r="E9811">
        <v>-40.42</v>
      </c>
      <c r="F9811" s="1">
        <v>42822</v>
      </c>
      <c r="G9811" t="s">
        <v>462</v>
      </c>
      <c r="H9811" t="s">
        <v>375</v>
      </c>
      <c r="I9811" t="s">
        <v>1535</v>
      </c>
      <c r="K9811">
        <v>1773</v>
      </c>
      <c r="L9811">
        <v>266389</v>
      </c>
      <c r="Q9811" t="s">
        <v>86</v>
      </c>
      <c r="U9811">
        <v>3</v>
      </c>
      <c r="V9811">
        <v>17</v>
      </c>
      <c r="X9811">
        <v>1099579</v>
      </c>
      <c r="Y9811" t="s">
        <v>65</v>
      </c>
      <c r="Z9811">
        <v>110</v>
      </c>
      <c r="AA9811" t="s">
        <v>21</v>
      </c>
      <c r="AB9811" t="s">
        <v>21</v>
      </c>
      <c r="AC9811">
        <v>1033</v>
      </c>
    </row>
    <row r="9812" spans="1:29" x14ac:dyDescent="0.25">
      <c r="A9812">
        <v>345</v>
      </c>
      <c r="B9812">
        <v>345101</v>
      </c>
      <c r="C9812">
        <v>6165</v>
      </c>
      <c r="D9812" t="str">
        <f>VLOOKUP(C9812,'Schedule 3'!A:M,13,FALSE)</f>
        <v>Salaries and Wages</v>
      </c>
      <c r="E9812">
        <v>-114.21</v>
      </c>
      <c r="F9812" s="1">
        <v>42822</v>
      </c>
      <c r="G9812" t="s">
        <v>462</v>
      </c>
      <c r="H9812" t="s">
        <v>377</v>
      </c>
      <c r="I9812" t="s">
        <v>1523</v>
      </c>
      <c r="K9812">
        <v>1773</v>
      </c>
      <c r="L9812">
        <v>266389</v>
      </c>
      <c r="Q9812" t="s">
        <v>86</v>
      </c>
      <c r="U9812">
        <v>3</v>
      </c>
      <c r="V9812">
        <v>17</v>
      </c>
      <c r="X9812">
        <v>1099936</v>
      </c>
      <c r="Y9812" t="s">
        <v>65</v>
      </c>
      <c r="Z9812">
        <v>110</v>
      </c>
      <c r="AA9812" t="s">
        <v>21</v>
      </c>
      <c r="AB9812" t="s">
        <v>21</v>
      </c>
      <c r="AC9812">
        <v>1034</v>
      </c>
    </row>
    <row r="9813" spans="1:29" x14ac:dyDescent="0.25">
      <c r="A9813">
        <v>345</v>
      </c>
      <c r="B9813">
        <v>345102</v>
      </c>
      <c r="C9813">
        <v>6165</v>
      </c>
      <c r="D9813" t="str">
        <f>VLOOKUP(C9813,'Schedule 3'!A:M,13,FALSE)</f>
        <v>Salaries and Wages</v>
      </c>
      <c r="E9813">
        <v>-40.42</v>
      </c>
      <c r="F9813" s="1">
        <v>42822</v>
      </c>
      <c r="G9813" t="s">
        <v>462</v>
      </c>
      <c r="H9813" t="s">
        <v>375</v>
      </c>
      <c r="I9813" t="s">
        <v>1514</v>
      </c>
      <c r="K9813">
        <v>1773</v>
      </c>
      <c r="L9813">
        <v>266389</v>
      </c>
      <c r="Q9813" t="s">
        <v>86</v>
      </c>
      <c r="U9813">
        <v>3</v>
      </c>
      <c r="V9813">
        <v>17</v>
      </c>
      <c r="X9813">
        <v>1099579</v>
      </c>
      <c r="Y9813" t="s">
        <v>65</v>
      </c>
      <c r="Z9813">
        <v>110</v>
      </c>
      <c r="AA9813" t="s">
        <v>21</v>
      </c>
      <c r="AB9813" t="s">
        <v>21</v>
      </c>
      <c r="AC9813">
        <v>1035</v>
      </c>
    </row>
    <row r="9814" spans="1:29" x14ac:dyDescent="0.25">
      <c r="A9814">
        <v>345</v>
      </c>
      <c r="B9814">
        <v>345102</v>
      </c>
      <c r="C9814">
        <v>6165</v>
      </c>
      <c r="D9814" t="str">
        <f>VLOOKUP(C9814,'Schedule 3'!A:M,13,FALSE)</f>
        <v>Salaries and Wages</v>
      </c>
      <c r="E9814">
        <v>-40.42</v>
      </c>
      <c r="F9814" s="1">
        <v>42822</v>
      </c>
      <c r="G9814" t="s">
        <v>462</v>
      </c>
      <c r="H9814" t="s">
        <v>375</v>
      </c>
      <c r="I9814" t="s">
        <v>1515</v>
      </c>
      <c r="K9814">
        <v>1773</v>
      </c>
      <c r="L9814">
        <v>266389</v>
      </c>
      <c r="Q9814" t="s">
        <v>86</v>
      </c>
      <c r="U9814">
        <v>3</v>
      </c>
      <c r="V9814">
        <v>17</v>
      </c>
      <c r="X9814">
        <v>1099579</v>
      </c>
      <c r="Y9814" t="s">
        <v>65</v>
      </c>
      <c r="Z9814">
        <v>110</v>
      </c>
      <c r="AA9814" t="s">
        <v>21</v>
      </c>
      <c r="AB9814" t="s">
        <v>21</v>
      </c>
      <c r="AC9814">
        <v>1036</v>
      </c>
    </row>
    <row r="9815" spans="1:29" x14ac:dyDescent="0.25">
      <c r="A9815">
        <v>345</v>
      </c>
      <c r="B9815">
        <v>345102</v>
      </c>
      <c r="C9815">
        <v>6165</v>
      </c>
      <c r="D9815" t="str">
        <f>VLOOKUP(C9815,'Schedule 3'!A:M,13,FALSE)</f>
        <v>Salaries and Wages</v>
      </c>
      <c r="E9815">
        <v>-209.25</v>
      </c>
      <c r="F9815" s="1">
        <v>42836</v>
      </c>
      <c r="G9815" t="s">
        <v>462</v>
      </c>
      <c r="H9815" t="s">
        <v>384</v>
      </c>
      <c r="I9815" t="s">
        <v>1418</v>
      </c>
      <c r="K9815">
        <v>1776</v>
      </c>
      <c r="L9815">
        <v>267690</v>
      </c>
      <c r="Q9815" t="s">
        <v>86</v>
      </c>
      <c r="U9815">
        <v>4</v>
      </c>
      <c r="V9815">
        <v>17</v>
      </c>
      <c r="X9815">
        <v>1001177</v>
      </c>
      <c r="Y9815" t="s">
        <v>65</v>
      </c>
      <c r="Z9815">
        <v>110</v>
      </c>
      <c r="AA9815" t="s">
        <v>21</v>
      </c>
      <c r="AB9815" t="s">
        <v>21</v>
      </c>
      <c r="AC9815">
        <v>1010</v>
      </c>
    </row>
    <row r="9816" spans="1:29" x14ac:dyDescent="0.25">
      <c r="A9816">
        <v>345</v>
      </c>
      <c r="B9816">
        <v>345102</v>
      </c>
      <c r="C9816">
        <v>6165</v>
      </c>
      <c r="D9816" t="str">
        <f>VLOOKUP(C9816,'Schedule 3'!A:M,13,FALSE)</f>
        <v>Salaries and Wages</v>
      </c>
      <c r="E9816">
        <v>-121.26</v>
      </c>
      <c r="F9816" s="1">
        <v>42836</v>
      </c>
      <c r="G9816" t="s">
        <v>462</v>
      </c>
      <c r="H9816" t="s">
        <v>375</v>
      </c>
      <c r="I9816" t="s">
        <v>1536</v>
      </c>
      <c r="K9816">
        <v>1776</v>
      </c>
      <c r="L9816">
        <v>267690</v>
      </c>
      <c r="Q9816" t="s">
        <v>86</v>
      </c>
      <c r="U9816">
        <v>4</v>
      </c>
      <c r="V9816">
        <v>17</v>
      </c>
      <c r="X9816">
        <v>1099579</v>
      </c>
      <c r="Y9816" t="s">
        <v>65</v>
      </c>
      <c r="Z9816">
        <v>110</v>
      </c>
      <c r="AA9816" t="s">
        <v>21</v>
      </c>
      <c r="AB9816" t="s">
        <v>21</v>
      </c>
      <c r="AC9816">
        <v>1011</v>
      </c>
    </row>
    <row r="9817" spans="1:29" x14ac:dyDescent="0.25">
      <c r="A9817">
        <v>345</v>
      </c>
      <c r="B9817">
        <v>345102</v>
      </c>
      <c r="C9817">
        <v>6165</v>
      </c>
      <c r="D9817" t="str">
        <f>VLOOKUP(C9817,'Schedule 3'!A:M,13,FALSE)</f>
        <v>Salaries and Wages</v>
      </c>
      <c r="E9817">
        <v>-481.28</v>
      </c>
      <c r="F9817" s="1">
        <v>42836</v>
      </c>
      <c r="G9817" t="s">
        <v>462</v>
      </c>
      <c r="H9817" t="s">
        <v>384</v>
      </c>
      <c r="I9817" t="s">
        <v>1418</v>
      </c>
      <c r="K9817">
        <v>1776</v>
      </c>
      <c r="L9817">
        <v>267690</v>
      </c>
      <c r="Q9817" t="s">
        <v>86</v>
      </c>
      <c r="U9817">
        <v>4</v>
      </c>
      <c r="V9817">
        <v>17</v>
      </c>
      <c r="X9817">
        <v>1001177</v>
      </c>
      <c r="Y9817" t="s">
        <v>65</v>
      </c>
      <c r="Z9817">
        <v>110</v>
      </c>
      <c r="AA9817" t="s">
        <v>21</v>
      </c>
      <c r="AB9817" t="s">
        <v>21</v>
      </c>
      <c r="AC9817">
        <v>1012</v>
      </c>
    </row>
    <row r="9818" spans="1:29" x14ac:dyDescent="0.25">
      <c r="A9818">
        <v>345</v>
      </c>
      <c r="B9818">
        <v>345101</v>
      </c>
      <c r="C9818">
        <v>6165</v>
      </c>
      <c r="D9818" t="str">
        <f>VLOOKUP(C9818,'Schedule 3'!A:M,13,FALSE)</f>
        <v>Salaries and Wages</v>
      </c>
      <c r="E9818">
        <v>-38.07</v>
      </c>
      <c r="F9818" s="1">
        <v>42836</v>
      </c>
      <c r="G9818" t="s">
        <v>462</v>
      </c>
      <c r="H9818" t="s">
        <v>376</v>
      </c>
      <c r="I9818" t="s">
        <v>1537</v>
      </c>
      <c r="K9818">
        <v>1776</v>
      </c>
      <c r="L9818">
        <v>267690</v>
      </c>
      <c r="Q9818" t="s">
        <v>86</v>
      </c>
      <c r="U9818">
        <v>4</v>
      </c>
      <c r="V9818">
        <v>17</v>
      </c>
      <c r="X9818">
        <v>1098828</v>
      </c>
      <c r="Y9818" t="s">
        <v>65</v>
      </c>
      <c r="Z9818">
        <v>110</v>
      </c>
      <c r="AA9818" t="s">
        <v>21</v>
      </c>
      <c r="AB9818" t="s">
        <v>21</v>
      </c>
      <c r="AC9818">
        <v>1013</v>
      </c>
    </row>
    <row r="9819" spans="1:29" x14ac:dyDescent="0.25">
      <c r="A9819">
        <v>345</v>
      </c>
      <c r="B9819">
        <v>345101</v>
      </c>
      <c r="C9819">
        <v>6165</v>
      </c>
      <c r="D9819" t="str">
        <f>VLOOKUP(C9819,'Schedule 3'!A:M,13,FALSE)</f>
        <v>Salaries and Wages</v>
      </c>
      <c r="E9819">
        <v>-114.21</v>
      </c>
      <c r="F9819" s="1">
        <v>42836</v>
      </c>
      <c r="G9819" t="s">
        <v>462</v>
      </c>
      <c r="H9819" t="s">
        <v>376</v>
      </c>
      <c r="I9819" t="s">
        <v>1538</v>
      </c>
      <c r="K9819">
        <v>1776</v>
      </c>
      <c r="L9819">
        <v>267690</v>
      </c>
      <c r="Q9819" t="s">
        <v>86</v>
      </c>
      <c r="U9819">
        <v>4</v>
      </c>
      <c r="V9819">
        <v>17</v>
      </c>
      <c r="X9819">
        <v>1098828</v>
      </c>
      <c r="Y9819" t="s">
        <v>65</v>
      </c>
      <c r="Z9819">
        <v>110</v>
      </c>
      <c r="AA9819" t="s">
        <v>21</v>
      </c>
      <c r="AB9819" t="s">
        <v>21</v>
      </c>
      <c r="AC9819">
        <v>1014</v>
      </c>
    </row>
    <row r="9820" spans="1:29" x14ac:dyDescent="0.25">
      <c r="A9820">
        <v>345</v>
      </c>
      <c r="B9820">
        <v>345102</v>
      </c>
      <c r="C9820">
        <v>6165</v>
      </c>
      <c r="D9820" t="str">
        <f>VLOOKUP(C9820,'Schedule 3'!A:M,13,FALSE)</f>
        <v>Salaries and Wages</v>
      </c>
      <c r="E9820">
        <v>-304.56</v>
      </c>
      <c r="F9820" s="1">
        <v>42836</v>
      </c>
      <c r="G9820" t="s">
        <v>462</v>
      </c>
      <c r="H9820" t="s">
        <v>381</v>
      </c>
      <c r="I9820" t="s">
        <v>1539</v>
      </c>
      <c r="K9820">
        <v>1776</v>
      </c>
      <c r="L9820">
        <v>267690</v>
      </c>
      <c r="Q9820" t="s">
        <v>86</v>
      </c>
      <c r="U9820">
        <v>4</v>
      </c>
      <c r="V9820">
        <v>17</v>
      </c>
      <c r="X9820">
        <v>1098821</v>
      </c>
      <c r="Y9820" t="s">
        <v>65</v>
      </c>
      <c r="Z9820">
        <v>110</v>
      </c>
      <c r="AA9820" t="s">
        <v>21</v>
      </c>
      <c r="AB9820" t="s">
        <v>21</v>
      </c>
      <c r="AC9820">
        <v>1015</v>
      </c>
    </row>
    <row r="9821" spans="1:29" x14ac:dyDescent="0.25">
      <c r="A9821">
        <v>345</v>
      </c>
      <c r="B9821">
        <v>345102</v>
      </c>
      <c r="C9821">
        <v>6165</v>
      </c>
      <c r="D9821" t="str">
        <f>VLOOKUP(C9821,'Schedule 3'!A:M,13,FALSE)</f>
        <v>Salaries and Wages</v>
      </c>
      <c r="E9821">
        <v>-228.42</v>
      </c>
      <c r="F9821" s="1">
        <v>42836</v>
      </c>
      <c r="G9821" t="s">
        <v>462</v>
      </c>
      <c r="H9821" t="s">
        <v>381</v>
      </c>
      <c r="I9821" t="s">
        <v>1539</v>
      </c>
      <c r="K9821">
        <v>1776</v>
      </c>
      <c r="L9821">
        <v>267690</v>
      </c>
      <c r="Q9821" t="s">
        <v>86</v>
      </c>
      <c r="U9821">
        <v>4</v>
      </c>
      <c r="V9821">
        <v>17</v>
      </c>
      <c r="X9821">
        <v>1098821</v>
      </c>
      <c r="Y9821" t="s">
        <v>65</v>
      </c>
      <c r="Z9821">
        <v>110</v>
      </c>
      <c r="AA9821" t="s">
        <v>21</v>
      </c>
      <c r="AB9821" t="s">
        <v>21</v>
      </c>
      <c r="AC9821">
        <v>1016</v>
      </c>
    </row>
    <row r="9822" spans="1:29" x14ac:dyDescent="0.25">
      <c r="A9822">
        <v>345</v>
      </c>
      <c r="B9822">
        <v>345102</v>
      </c>
      <c r="C9822">
        <v>6165</v>
      </c>
      <c r="D9822" t="str">
        <f>VLOOKUP(C9822,'Schedule 3'!A:M,13,FALSE)</f>
        <v>Salaries and Wages</v>
      </c>
      <c r="E9822">
        <v>-266.49</v>
      </c>
      <c r="F9822" s="1">
        <v>42836</v>
      </c>
      <c r="G9822" t="s">
        <v>462</v>
      </c>
      <c r="H9822" t="s">
        <v>385</v>
      </c>
      <c r="I9822" t="s">
        <v>1540</v>
      </c>
      <c r="K9822">
        <v>1776</v>
      </c>
      <c r="L9822">
        <v>267690</v>
      </c>
      <c r="Q9822" t="s">
        <v>86</v>
      </c>
      <c r="U9822">
        <v>4</v>
      </c>
      <c r="V9822">
        <v>17</v>
      </c>
      <c r="X9822">
        <v>1098822</v>
      </c>
      <c r="Y9822" t="s">
        <v>65</v>
      </c>
      <c r="Z9822">
        <v>110</v>
      </c>
      <c r="AA9822" t="s">
        <v>21</v>
      </c>
      <c r="AB9822" t="s">
        <v>21</v>
      </c>
      <c r="AC9822">
        <v>1017</v>
      </c>
    </row>
    <row r="9823" spans="1:29" x14ac:dyDescent="0.25">
      <c r="A9823">
        <v>345</v>
      </c>
      <c r="B9823">
        <v>345102</v>
      </c>
      <c r="C9823">
        <v>6165</v>
      </c>
      <c r="D9823" t="str">
        <f>VLOOKUP(C9823,'Schedule 3'!A:M,13,FALSE)</f>
        <v>Salaries and Wages</v>
      </c>
      <c r="E9823">
        <v>-76.14</v>
      </c>
      <c r="F9823" s="1">
        <v>42836</v>
      </c>
      <c r="G9823" t="s">
        <v>462</v>
      </c>
      <c r="H9823" t="s">
        <v>380</v>
      </c>
      <c r="I9823" t="s">
        <v>1541</v>
      </c>
      <c r="K9823">
        <v>1776</v>
      </c>
      <c r="L9823">
        <v>267690</v>
      </c>
      <c r="Q9823" t="s">
        <v>86</v>
      </c>
      <c r="U9823">
        <v>4</v>
      </c>
      <c r="V9823">
        <v>17</v>
      </c>
      <c r="X9823">
        <v>1098825</v>
      </c>
      <c r="Y9823" t="s">
        <v>65</v>
      </c>
      <c r="Z9823">
        <v>110</v>
      </c>
      <c r="AA9823" t="s">
        <v>21</v>
      </c>
      <c r="AB9823" t="s">
        <v>21</v>
      </c>
      <c r="AC9823">
        <v>1018</v>
      </c>
    </row>
    <row r="9824" spans="1:29" x14ac:dyDescent="0.25">
      <c r="A9824">
        <v>345</v>
      </c>
      <c r="B9824">
        <v>345102</v>
      </c>
      <c r="C9824">
        <v>6165</v>
      </c>
      <c r="D9824" t="str">
        <f>VLOOKUP(C9824,'Schedule 3'!A:M,13,FALSE)</f>
        <v>Salaries and Wages</v>
      </c>
      <c r="E9824">
        <v>-152.28</v>
      </c>
      <c r="F9824" s="1">
        <v>42836</v>
      </c>
      <c r="G9824" t="s">
        <v>462</v>
      </c>
      <c r="H9824" t="s">
        <v>380</v>
      </c>
      <c r="I9824" t="s">
        <v>1542</v>
      </c>
      <c r="K9824">
        <v>1776</v>
      </c>
      <c r="L9824">
        <v>267690</v>
      </c>
      <c r="Q9824" t="s">
        <v>86</v>
      </c>
      <c r="U9824">
        <v>4</v>
      </c>
      <c r="V9824">
        <v>17</v>
      </c>
      <c r="X9824">
        <v>1098825</v>
      </c>
      <c r="Y9824" t="s">
        <v>65</v>
      </c>
      <c r="Z9824">
        <v>110</v>
      </c>
      <c r="AA9824" t="s">
        <v>21</v>
      </c>
      <c r="AB9824" t="s">
        <v>21</v>
      </c>
      <c r="AC9824">
        <v>1019</v>
      </c>
    </row>
    <row r="9825" spans="1:29" x14ac:dyDescent="0.25">
      <c r="A9825">
        <v>345</v>
      </c>
      <c r="B9825">
        <v>345102</v>
      </c>
      <c r="C9825">
        <v>6165</v>
      </c>
      <c r="D9825" t="str">
        <f>VLOOKUP(C9825,'Schedule 3'!A:M,13,FALSE)</f>
        <v>Salaries and Wages</v>
      </c>
      <c r="E9825">
        <v>-38.07</v>
      </c>
      <c r="F9825" s="1">
        <v>42836</v>
      </c>
      <c r="G9825" t="s">
        <v>462</v>
      </c>
      <c r="H9825" t="s">
        <v>380</v>
      </c>
      <c r="I9825" t="s">
        <v>1542</v>
      </c>
      <c r="K9825">
        <v>1776</v>
      </c>
      <c r="L9825">
        <v>267690</v>
      </c>
      <c r="Q9825" t="s">
        <v>86</v>
      </c>
      <c r="U9825">
        <v>4</v>
      </c>
      <c r="V9825">
        <v>17</v>
      </c>
      <c r="X9825">
        <v>1098825</v>
      </c>
      <c r="Y9825" t="s">
        <v>65</v>
      </c>
      <c r="Z9825">
        <v>110</v>
      </c>
      <c r="AA9825" t="s">
        <v>21</v>
      </c>
      <c r="AB9825" t="s">
        <v>21</v>
      </c>
      <c r="AC9825">
        <v>1020</v>
      </c>
    </row>
    <row r="9826" spans="1:29" x14ac:dyDescent="0.25">
      <c r="A9826">
        <v>345</v>
      </c>
      <c r="B9826">
        <v>345102</v>
      </c>
      <c r="C9826">
        <v>6165</v>
      </c>
      <c r="D9826" t="str">
        <f>VLOOKUP(C9826,'Schedule 3'!A:M,13,FALSE)</f>
        <v>Salaries and Wages</v>
      </c>
      <c r="E9826">
        <v>-266.49</v>
      </c>
      <c r="F9826" s="1">
        <v>42836</v>
      </c>
      <c r="G9826" t="s">
        <v>462</v>
      </c>
      <c r="H9826" t="s">
        <v>374</v>
      </c>
      <c r="I9826" t="s">
        <v>1543</v>
      </c>
      <c r="K9826">
        <v>1776</v>
      </c>
      <c r="L9826">
        <v>267690</v>
      </c>
      <c r="Q9826" t="s">
        <v>86</v>
      </c>
      <c r="U9826">
        <v>4</v>
      </c>
      <c r="V9826">
        <v>17</v>
      </c>
      <c r="X9826">
        <v>1098942</v>
      </c>
      <c r="Y9826" t="s">
        <v>65</v>
      </c>
      <c r="Z9826">
        <v>110</v>
      </c>
      <c r="AA9826" t="s">
        <v>21</v>
      </c>
      <c r="AB9826" t="s">
        <v>21</v>
      </c>
      <c r="AC9826">
        <v>1021</v>
      </c>
    </row>
    <row r="9827" spans="1:29" x14ac:dyDescent="0.25">
      <c r="A9827">
        <v>345</v>
      </c>
      <c r="B9827">
        <v>345102</v>
      </c>
      <c r="C9827">
        <v>6165</v>
      </c>
      <c r="D9827" t="str">
        <f>VLOOKUP(C9827,'Schedule 3'!A:M,13,FALSE)</f>
        <v>Salaries and Wages</v>
      </c>
      <c r="E9827">
        <v>-342.63</v>
      </c>
      <c r="F9827" s="1">
        <v>42836</v>
      </c>
      <c r="G9827" t="s">
        <v>462</v>
      </c>
      <c r="H9827" t="s">
        <v>374</v>
      </c>
      <c r="I9827" t="s">
        <v>1544</v>
      </c>
      <c r="K9827">
        <v>1776</v>
      </c>
      <c r="L9827">
        <v>267690</v>
      </c>
      <c r="Q9827" t="s">
        <v>86</v>
      </c>
      <c r="U9827">
        <v>4</v>
      </c>
      <c r="V9827">
        <v>17</v>
      </c>
      <c r="X9827">
        <v>1098942</v>
      </c>
      <c r="Y9827" t="s">
        <v>65</v>
      </c>
      <c r="Z9827">
        <v>110</v>
      </c>
      <c r="AA9827" t="s">
        <v>21</v>
      </c>
      <c r="AB9827" t="s">
        <v>21</v>
      </c>
      <c r="AC9827">
        <v>1022</v>
      </c>
    </row>
    <row r="9828" spans="1:29" x14ac:dyDescent="0.25">
      <c r="A9828">
        <v>345</v>
      </c>
      <c r="B9828">
        <v>345102</v>
      </c>
      <c r="C9828">
        <v>6165</v>
      </c>
      <c r="D9828" t="str">
        <f>VLOOKUP(C9828,'Schedule 3'!A:M,13,FALSE)</f>
        <v>Salaries and Wages</v>
      </c>
      <c r="E9828">
        <v>-342.63</v>
      </c>
      <c r="F9828" s="1">
        <v>42836</v>
      </c>
      <c r="G9828" t="s">
        <v>462</v>
      </c>
      <c r="H9828" t="s">
        <v>374</v>
      </c>
      <c r="I9828" t="s">
        <v>1544</v>
      </c>
      <c r="K9828">
        <v>1776</v>
      </c>
      <c r="L9828">
        <v>267690</v>
      </c>
      <c r="Q9828" t="s">
        <v>86</v>
      </c>
      <c r="U9828">
        <v>4</v>
      </c>
      <c r="V9828">
        <v>17</v>
      </c>
      <c r="X9828">
        <v>1098942</v>
      </c>
      <c r="Y9828" t="s">
        <v>65</v>
      </c>
      <c r="Z9828">
        <v>110</v>
      </c>
      <c r="AA9828" t="s">
        <v>21</v>
      </c>
      <c r="AB9828" t="s">
        <v>21</v>
      </c>
      <c r="AC9828">
        <v>1023</v>
      </c>
    </row>
    <row r="9829" spans="1:29" x14ac:dyDescent="0.25">
      <c r="A9829">
        <v>345</v>
      </c>
      <c r="B9829">
        <v>345101</v>
      </c>
      <c r="C9829">
        <v>6165</v>
      </c>
      <c r="D9829" t="str">
        <f>VLOOKUP(C9829,'Schedule 3'!A:M,13,FALSE)</f>
        <v>Salaries and Wages</v>
      </c>
      <c r="E9829">
        <v>-40.42</v>
      </c>
      <c r="F9829" s="1">
        <v>42836</v>
      </c>
      <c r="G9829" t="s">
        <v>462</v>
      </c>
      <c r="H9829" t="s">
        <v>375</v>
      </c>
      <c r="I9829" t="s">
        <v>1545</v>
      </c>
      <c r="K9829">
        <v>1776</v>
      </c>
      <c r="L9829">
        <v>267690</v>
      </c>
      <c r="Q9829" t="s">
        <v>86</v>
      </c>
      <c r="U9829">
        <v>4</v>
      </c>
      <c r="V9829">
        <v>17</v>
      </c>
      <c r="X9829">
        <v>1099579</v>
      </c>
      <c r="Y9829" t="s">
        <v>65</v>
      </c>
      <c r="Z9829">
        <v>110</v>
      </c>
      <c r="AA9829" t="s">
        <v>21</v>
      </c>
      <c r="AB9829" t="s">
        <v>21</v>
      </c>
      <c r="AC9829">
        <v>1024</v>
      </c>
    </row>
    <row r="9830" spans="1:29" x14ac:dyDescent="0.25">
      <c r="A9830">
        <v>345</v>
      </c>
      <c r="B9830">
        <v>345101</v>
      </c>
      <c r="C9830">
        <v>6165</v>
      </c>
      <c r="D9830" t="str">
        <f>VLOOKUP(C9830,'Schedule 3'!A:M,13,FALSE)</f>
        <v>Salaries and Wages</v>
      </c>
      <c r="E9830">
        <v>-20.21</v>
      </c>
      <c r="F9830" s="1">
        <v>42836</v>
      </c>
      <c r="G9830" t="s">
        <v>462</v>
      </c>
      <c r="H9830" t="s">
        <v>375</v>
      </c>
      <c r="I9830" t="s">
        <v>1545</v>
      </c>
      <c r="K9830">
        <v>1776</v>
      </c>
      <c r="L9830">
        <v>267690</v>
      </c>
      <c r="Q9830" t="s">
        <v>86</v>
      </c>
      <c r="U9830">
        <v>4</v>
      </c>
      <c r="V9830">
        <v>17</v>
      </c>
      <c r="X9830">
        <v>1099579</v>
      </c>
      <c r="Y9830" t="s">
        <v>65</v>
      </c>
      <c r="Z9830">
        <v>110</v>
      </c>
      <c r="AA9830" t="s">
        <v>21</v>
      </c>
      <c r="AB9830" t="s">
        <v>21</v>
      </c>
      <c r="AC9830">
        <v>1025</v>
      </c>
    </row>
    <row r="9831" spans="1:29" x14ac:dyDescent="0.25">
      <c r="A9831">
        <v>345</v>
      </c>
      <c r="B9831">
        <v>345101</v>
      </c>
      <c r="C9831">
        <v>6165</v>
      </c>
      <c r="D9831" t="str">
        <f>VLOOKUP(C9831,'Schedule 3'!A:M,13,FALSE)</f>
        <v>Salaries and Wages</v>
      </c>
      <c r="E9831">
        <v>-38.07</v>
      </c>
      <c r="F9831" s="1">
        <v>42836</v>
      </c>
      <c r="G9831" t="s">
        <v>462</v>
      </c>
      <c r="H9831" t="s">
        <v>377</v>
      </c>
      <c r="I9831" t="s">
        <v>1546</v>
      </c>
      <c r="K9831">
        <v>1776</v>
      </c>
      <c r="L9831">
        <v>267690</v>
      </c>
      <c r="Q9831" t="s">
        <v>86</v>
      </c>
      <c r="U9831">
        <v>4</v>
      </c>
      <c r="V9831">
        <v>17</v>
      </c>
      <c r="X9831">
        <v>1099936</v>
      </c>
      <c r="Y9831" t="s">
        <v>65</v>
      </c>
      <c r="Z9831">
        <v>110</v>
      </c>
      <c r="AA9831" t="s">
        <v>21</v>
      </c>
      <c r="AB9831" t="s">
        <v>21</v>
      </c>
      <c r="AC9831">
        <v>1026</v>
      </c>
    </row>
    <row r="9832" spans="1:29" x14ac:dyDescent="0.25">
      <c r="A9832">
        <v>345</v>
      </c>
      <c r="B9832">
        <v>345101</v>
      </c>
      <c r="C9832">
        <v>6165</v>
      </c>
      <c r="D9832" t="str">
        <f>VLOOKUP(C9832,'Schedule 3'!A:M,13,FALSE)</f>
        <v>Salaries and Wages</v>
      </c>
      <c r="E9832">
        <v>-114.21</v>
      </c>
      <c r="F9832" s="1">
        <v>42836</v>
      </c>
      <c r="G9832" t="s">
        <v>462</v>
      </c>
      <c r="H9832" t="s">
        <v>377</v>
      </c>
      <c r="I9832" t="s">
        <v>1547</v>
      </c>
      <c r="K9832">
        <v>1776</v>
      </c>
      <c r="L9832">
        <v>267690</v>
      </c>
      <c r="Q9832" t="s">
        <v>86</v>
      </c>
      <c r="U9832">
        <v>4</v>
      </c>
      <c r="V9832">
        <v>17</v>
      </c>
      <c r="X9832">
        <v>1099936</v>
      </c>
      <c r="Y9832" t="s">
        <v>65</v>
      </c>
      <c r="Z9832">
        <v>110</v>
      </c>
      <c r="AA9832" t="s">
        <v>21</v>
      </c>
      <c r="AB9832" t="s">
        <v>21</v>
      </c>
      <c r="AC9832">
        <v>1027</v>
      </c>
    </row>
    <row r="9833" spans="1:29" x14ac:dyDescent="0.25">
      <c r="A9833">
        <v>345</v>
      </c>
      <c r="B9833">
        <v>345102</v>
      </c>
      <c r="C9833">
        <v>6165</v>
      </c>
      <c r="D9833" t="str">
        <f>VLOOKUP(C9833,'Schedule 3'!A:M,13,FALSE)</f>
        <v>Salaries and Wages</v>
      </c>
      <c r="E9833">
        <v>-40.42</v>
      </c>
      <c r="F9833" s="1">
        <v>42836</v>
      </c>
      <c r="G9833" t="s">
        <v>462</v>
      </c>
      <c r="H9833" t="s">
        <v>375</v>
      </c>
      <c r="I9833" t="s">
        <v>1519</v>
      </c>
      <c r="K9833">
        <v>1776</v>
      </c>
      <c r="L9833">
        <v>267690</v>
      </c>
      <c r="Q9833" t="s">
        <v>86</v>
      </c>
      <c r="U9833">
        <v>4</v>
      </c>
      <c r="V9833">
        <v>17</v>
      </c>
      <c r="X9833">
        <v>1099579</v>
      </c>
      <c r="Y9833" t="s">
        <v>65</v>
      </c>
      <c r="Z9833">
        <v>110</v>
      </c>
      <c r="AA9833" t="s">
        <v>21</v>
      </c>
      <c r="AB9833" t="s">
        <v>21</v>
      </c>
      <c r="AC9833">
        <v>1028</v>
      </c>
    </row>
    <row r="9834" spans="1:29" x14ac:dyDescent="0.25">
      <c r="A9834">
        <v>345</v>
      </c>
      <c r="B9834">
        <v>345102</v>
      </c>
      <c r="C9834">
        <v>6165</v>
      </c>
      <c r="D9834" t="str">
        <f>VLOOKUP(C9834,'Schedule 3'!A:M,13,FALSE)</f>
        <v>Salaries and Wages</v>
      </c>
      <c r="E9834">
        <v>-80.84</v>
      </c>
      <c r="F9834" s="1">
        <v>42836</v>
      </c>
      <c r="G9834" t="s">
        <v>462</v>
      </c>
      <c r="H9834" t="s">
        <v>375</v>
      </c>
      <c r="I9834" t="s">
        <v>1548</v>
      </c>
      <c r="K9834">
        <v>1776</v>
      </c>
      <c r="L9834">
        <v>267690</v>
      </c>
      <c r="Q9834" t="s">
        <v>86</v>
      </c>
      <c r="U9834">
        <v>4</v>
      </c>
      <c r="V9834">
        <v>17</v>
      </c>
      <c r="X9834">
        <v>1099579</v>
      </c>
      <c r="Y9834" t="s">
        <v>65</v>
      </c>
      <c r="Z9834">
        <v>110</v>
      </c>
      <c r="AA9834" t="s">
        <v>21</v>
      </c>
      <c r="AB9834" t="s">
        <v>21</v>
      </c>
      <c r="AC9834">
        <v>1029</v>
      </c>
    </row>
    <row r="9835" spans="1:29" x14ac:dyDescent="0.25">
      <c r="A9835">
        <v>345</v>
      </c>
      <c r="B9835">
        <v>345102</v>
      </c>
      <c r="C9835">
        <v>6165</v>
      </c>
      <c r="D9835" t="str">
        <f>VLOOKUP(C9835,'Schedule 3'!A:M,13,FALSE)</f>
        <v>Salaries and Wages</v>
      </c>
      <c r="E9835">
        <v>-40.42</v>
      </c>
      <c r="F9835" s="1">
        <v>42836</v>
      </c>
      <c r="G9835" t="s">
        <v>462</v>
      </c>
      <c r="H9835" t="s">
        <v>375</v>
      </c>
      <c r="I9835" t="s">
        <v>1519</v>
      </c>
      <c r="K9835">
        <v>1776</v>
      </c>
      <c r="L9835">
        <v>267690</v>
      </c>
      <c r="Q9835" t="s">
        <v>86</v>
      </c>
      <c r="U9835">
        <v>4</v>
      </c>
      <c r="V9835">
        <v>17</v>
      </c>
      <c r="X9835">
        <v>1099579</v>
      </c>
      <c r="Y9835" t="s">
        <v>65</v>
      </c>
      <c r="Z9835">
        <v>110</v>
      </c>
      <c r="AA9835" t="s">
        <v>21</v>
      </c>
      <c r="AB9835" t="s">
        <v>21</v>
      </c>
      <c r="AC9835">
        <v>1030</v>
      </c>
    </row>
    <row r="9836" spans="1:29" x14ac:dyDescent="0.25">
      <c r="A9836">
        <v>345</v>
      </c>
      <c r="B9836">
        <v>345102</v>
      </c>
      <c r="C9836">
        <v>6165</v>
      </c>
      <c r="D9836" t="str">
        <f>VLOOKUP(C9836,'Schedule 3'!A:M,13,FALSE)</f>
        <v>Salaries and Wages</v>
      </c>
      <c r="E9836">
        <v>-80.84</v>
      </c>
      <c r="F9836" s="1">
        <v>42836</v>
      </c>
      <c r="G9836" t="s">
        <v>462</v>
      </c>
      <c r="H9836" t="s">
        <v>375</v>
      </c>
      <c r="I9836" t="s">
        <v>1549</v>
      </c>
      <c r="K9836">
        <v>1776</v>
      </c>
      <c r="L9836">
        <v>267690</v>
      </c>
      <c r="Q9836" t="s">
        <v>86</v>
      </c>
      <c r="U9836">
        <v>4</v>
      </c>
      <c r="V9836">
        <v>17</v>
      </c>
      <c r="X9836">
        <v>1099579</v>
      </c>
      <c r="Y9836" t="s">
        <v>65</v>
      </c>
      <c r="Z9836">
        <v>110</v>
      </c>
      <c r="AA9836" t="s">
        <v>21</v>
      </c>
      <c r="AB9836" t="s">
        <v>21</v>
      </c>
      <c r="AC9836">
        <v>1031</v>
      </c>
    </row>
    <row r="9837" spans="1:29" x14ac:dyDescent="0.25">
      <c r="A9837">
        <v>345</v>
      </c>
      <c r="B9837">
        <v>345102</v>
      </c>
      <c r="C9837">
        <v>6165</v>
      </c>
      <c r="D9837" t="str">
        <f>VLOOKUP(C9837,'Schedule 3'!A:M,13,FALSE)</f>
        <v>Salaries and Wages</v>
      </c>
      <c r="E9837">
        <v>-40.42</v>
      </c>
      <c r="F9837" s="1">
        <v>42836</v>
      </c>
      <c r="G9837" t="s">
        <v>462</v>
      </c>
      <c r="H9837" t="s">
        <v>375</v>
      </c>
      <c r="I9837" t="s">
        <v>1519</v>
      </c>
      <c r="K9837">
        <v>1776</v>
      </c>
      <c r="L9837">
        <v>267690</v>
      </c>
      <c r="Q9837" t="s">
        <v>86</v>
      </c>
      <c r="U9837">
        <v>4</v>
      </c>
      <c r="V9837">
        <v>17</v>
      </c>
      <c r="X9837">
        <v>1099579</v>
      </c>
      <c r="Y9837" t="s">
        <v>65</v>
      </c>
      <c r="Z9837">
        <v>110</v>
      </c>
      <c r="AA9837" t="s">
        <v>21</v>
      </c>
      <c r="AB9837" t="s">
        <v>21</v>
      </c>
      <c r="AC9837">
        <v>1032</v>
      </c>
    </row>
    <row r="9838" spans="1:29" x14ac:dyDescent="0.25">
      <c r="A9838">
        <v>345</v>
      </c>
      <c r="B9838">
        <v>345102</v>
      </c>
      <c r="C9838">
        <v>6165</v>
      </c>
      <c r="D9838" t="str">
        <f>VLOOKUP(C9838,'Schedule 3'!A:M,13,FALSE)</f>
        <v>Salaries and Wages</v>
      </c>
      <c r="E9838">
        <v>-40.42</v>
      </c>
      <c r="F9838" s="1">
        <v>42836</v>
      </c>
      <c r="G9838" t="s">
        <v>462</v>
      </c>
      <c r="H9838" t="s">
        <v>375</v>
      </c>
      <c r="I9838" t="s">
        <v>1550</v>
      </c>
      <c r="K9838">
        <v>1776</v>
      </c>
      <c r="L9838">
        <v>267690</v>
      </c>
      <c r="Q9838" t="s">
        <v>86</v>
      </c>
      <c r="U9838">
        <v>4</v>
      </c>
      <c r="V9838">
        <v>17</v>
      </c>
      <c r="X9838">
        <v>1099579</v>
      </c>
      <c r="Y9838" t="s">
        <v>65</v>
      </c>
      <c r="Z9838">
        <v>110</v>
      </c>
      <c r="AA9838" t="s">
        <v>21</v>
      </c>
      <c r="AB9838" t="s">
        <v>21</v>
      </c>
      <c r="AC9838">
        <v>1033</v>
      </c>
    </row>
    <row r="9839" spans="1:29" x14ac:dyDescent="0.25">
      <c r="A9839">
        <v>345</v>
      </c>
      <c r="B9839">
        <v>345102</v>
      </c>
      <c r="C9839">
        <v>6165</v>
      </c>
      <c r="D9839" t="str">
        <f>VLOOKUP(C9839,'Schedule 3'!A:M,13,FALSE)</f>
        <v>Salaries and Wages</v>
      </c>
      <c r="E9839">
        <v>-20.21</v>
      </c>
      <c r="F9839" s="1">
        <v>42836</v>
      </c>
      <c r="G9839" t="s">
        <v>462</v>
      </c>
      <c r="H9839" t="s">
        <v>375</v>
      </c>
      <c r="I9839" t="s">
        <v>1519</v>
      </c>
      <c r="K9839">
        <v>1776</v>
      </c>
      <c r="L9839">
        <v>267690</v>
      </c>
      <c r="Q9839" t="s">
        <v>86</v>
      </c>
      <c r="U9839">
        <v>4</v>
      </c>
      <c r="V9839">
        <v>17</v>
      </c>
      <c r="X9839">
        <v>1099579</v>
      </c>
      <c r="Y9839" t="s">
        <v>65</v>
      </c>
      <c r="Z9839">
        <v>110</v>
      </c>
      <c r="AA9839" t="s">
        <v>21</v>
      </c>
      <c r="AB9839" t="s">
        <v>21</v>
      </c>
      <c r="AC9839">
        <v>1034</v>
      </c>
    </row>
    <row r="9840" spans="1:29" x14ac:dyDescent="0.25">
      <c r="A9840">
        <v>345</v>
      </c>
      <c r="B9840">
        <v>345102</v>
      </c>
      <c r="C9840">
        <v>6165</v>
      </c>
      <c r="D9840" t="str">
        <f>VLOOKUP(C9840,'Schedule 3'!A:M,13,FALSE)</f>
        <v>Salaries and Wages</v>
      </c>
      <c r="E9840">
        <v>-20.21</v>
      </c>
      <c r="F9840" s="1">
        <v>42836</v>
      </c>
      <c r="G9840" t="s">
        <v>462</v>
      </c>
      <c r="H9840" t="s">
        <v>375</v>
      </c>
      <c r="I9840" t="s">
        <v>1548</v>
      </c>
      <c r="K9840">
        <v>1776</v>
      </c>
      <c r="L9840">
        <v>267690</v>
      </c>
      <c r="Q9840" t="s">
        <v>86</v>
      </c>
      <c r="U9840">
        <v>4</v>
      </c>
      <c r="V9840">
        <v>17</v>
      </c>
      <c r="X9840">
        <v>1099579</v>
      </c>
      <c r="Y9840" t="s">
        <v>65</v>
      </c>
      <c r="Z9840">
        <v>110</v>
      </c>
      <c r="AA9840" t="s">
        <v>21</v>
      </c>
      <c r="AB9840" t="s">
        <v>21</v>
      </c>
      <c r="AC9840">
        <v>1035</v>
      </c>
    </row>
    <row r="9841" spans="1:29" x14ac:dyDescent="0.25">
      <c r="A9841">
        <v>345</v>
      </c>
      <c r="B9841">
        <v>345102</v>
      </c>
      <c r="C9841">
        <v>6165</v>
      </c>
      <c r="D9841" t="str">
        <f>VLOOKUP(C9841,'Schedule 3'!A:M,13,FALSE)</f>
        <v>Salaries and Wages</v>
      </c>
      <c r="E9841">
        <v>-20.21</v>
      </c>
      <c r="F9841" s="1">
        <v>42836</v>
      </c>
      <c r="G9841" t="s">
        <v>462</v>
      </c>
      <c r="H9841" t="s">
        <v>375</v>
      </c>
      <c r="I9841" t="s">
        <v>1548</v>
      </c>
      <c r="K9841">
        <v>1776</v>
      </c>
      <c r="L9841">
        <v>267690</v>
      </c>
      <c r="Q9841" t="s">
        <v>86</v>
      </c>
      <c r="U9841">
        <v>4</v>
      </c>
      <c r="V9841">
        <v>17</v>
      </c>
      <c r="X9841">
        <v>1099579</v>
      </c>
      <c r="Y9841" t="s">
        <v>65</v>
      </c>
      <c r="Z9841">
        <v>110</v>
      </c>
      <c r="AA9841" t="s">
        <v>21</v>
      </c>
      <c r="AB9841" t="s">
        <v>21</v>
      </c>
      <c r="AC9841">
        <v>1036</v>
      </c>
    </row>
    <row r="9842" spans="1:29" x14ac:dyDescent="0.25">
      <c r="A9842">
        <v>345</v>
      </c>
      <c r="B9842">
        <v>345102</v>
      </c>
      <c r="C9842">
        <v>6165</v>
      </c>
      <c r="D9842" t="str">
        <f>VLOOKUP(C9842,'Schedule 3'!A:M,13,FALSE)</f>
        <v>Salaries and Wages</v>
      </c>
      <c r="E9842">
        <v>-161.68</v>
      </c>
      <c r="F9842" s="1">
        <v>42836</v>
      </c>
      <c r="G9842" t="s">
        <v>462</v>
      </c>
      <c r="H9842" t="s">
        <v>375</v>
      </c>
      <c r="I9842" t="s">
        <v>1536</v>
      </c>
      <c r="K9842">
        <v>1776</v>
      </c>
      <c r="L9842">
        <v>267690</v>
      </c>
      <c r="Q9842" t="s">
        <v>86</v>
      </c>
      <c r="U9842">
        <v>4</v>
      </c>
      <c r="V9842">
        <v>17</v>
      </c>
      <c r="X9842">
        <v>1099579</v>
      </c>
      <c r="Y9842" t="s">
        <v>65</v>
      </c>
      <c r="Z9842">
        <v>110</v>
      </c>
      <c r="AA9842" t="s">
        <v>21</v>
      </c>
      <c r="AB9842" t="s">
        <v>21</v>
      </c>
      <c r="AC9842">
        <v>1037</v>
      </c>
    </row>
    <row r="9843" spans="1:29" x14ac:dyDescent="0.25">
      <c r="A9843">
        <v>345</v>
      </c>
      <c r="B9843">
        <v>345102</v>
      </c>
      <c r="C9843">
        <v>6165</v>
      </c>
      <c r="D9843" t="str">
        <f>VLOOKUP(C9843,'Schedule 3'!A:M,13,FALSE)</f>
        <v>Salaries and Wages</v>
      </c>
      <c r="E9843">
        <v>-167.4</v>
      </c>
      <c r="F9843" s="1">
        <v>42836</v>
      </c>
      <c r="G9843" t="s">
        <v>462</v>
      </c>
      <c r="H9843" t="s">
        <v>384</v>
      </c>
      <c r="I9843" t="s">
        <v>1418</v>
      </c>
      <c r="K9843">
        <v>1776</v>
      </c>
      <c r="L9843">
        <v>267690</v>
      </c>
      <c r="Q9843" t="s">
        <v>86</v>
      </c>
      <c r="U9843">
        <v>4</v>
      </c>
      <c r="V9843">
        <v>17</v>
      </c>
      <c r="X9843">
        <v>1001177</v>
      </c>
      <c r="Y9843" t="s">
        <v>65</v>
      </c>
      <c r="Z9843">
        <v>110</v>
      </c>
      <c r="AA9843" t="s">
        <v>21</v>
      </c>
      <c r="AB9843" t="s">
        <v>21</v>
      </c>
      <c r="AC9843">
        <v>1038</v>
      </c>
    </row>
    <row r="9844" spans="1:29" x14ac:dyDescent="0.25">
      <c r="A9844">
        <v>345</v>
      </c>
      <c r="B9844">
        <v>345102</v>
      </c>
      <c r="C9844">
        <v>6165</v>
      </c>
      <c r="D9844" t="str">
        <f>VLOOKUP(C9844,'Schedule 3'!A:M,13,FALSE)</f>
        <v>Salaries and Wages</v>
      </c>
      <c r="E9844">
        <v>-152.28</v>
      </c>
      <c r="F9844" s="1">
        <v>42840</v>
      </c>
      <c r="G9844" t="s">
        <v>462</v>
      </c>
      <c r="H9844" t="s">
        <v>89</v>
      </c>
      <c r="I9844" t="s">
        <v>1551</v>
      </c>
      <c r="K9844">
        <v>1779</v>
      </c>
      <c r="L9844">
        <v>267757</v>
      </c>
      <c r="Q9844" t="s">
        <v>86</v>
      </c>
      <c r="U9844">
        <v>4</v>
      </c>
      <c r="V9844">
        <v>17</v>
      </c>
      <c r="X9844">
        <v>1099720</v>
      </c>
      <c r="Y9844" t="s">
        <v>65</v>
      </c>
      <c r="Z9844">
        <v>102</v>
      </c>
      <c r="AA9844" t="s">
        <v>21</v>
      </c>
      <c r="AB9844" t="s">
        <v>21</v>
      </c>
      <c r="AC9844">
        <v>635</v>
      </c>
    </row>
    <row r="9845" spans="1:29" x14ac:dyDescent="0.25">
      <c r="A9845">
        <v>345</v>
      </c>
      <c r="B9845">
        <v>345102</v>
      </c>
      <c r="C9845">
        <v>6165</v>
      </c>
      <c r="D9845" t="str">
        <f>VLOOKUP(C9845,'Schedule 3'!A:M,13,FALSE)</f>
        <v>Salaries and Wages</v>
      </c>
      <c r="E9845">
        <v>-152.28</v>
      </c>
      <c r="F9845" s="1">
        <v>42840</v>
      </c>
      <c r="G9845" t="s">
        <v>462</v>
      </c>
      <c r="H9845" t="s">
        <v>89</v>
      </c>
      <c r="I9845" t="s">
        <v>1552</v>
      </c>
      <c r="K9845">
        <v>1779</v>
      </c>
      <c r="L9845">
        <v>267757</v>
      </c>
      <c r="Q9845" t="s">
        <v>86</v>
      </c>
      <c r="U9845">
        <v>4</v>
      </c>
      <c r="V9845">
        <v>17</v>
      </c>
      <c r="X9845">
        <v>1099720</v>
      </c>
      <c r="Y9845" t="s">
        <v>65</v>
      </c>
      <c r="Z9845">
        <v>102</v>
      </c>
      <c r="AA9845" t="s">
        <v>21</v>
      </c>
      <c r="AB9845" t="s">
        <v>21</v>
      </c>
      <c r="AC9845">
        <v>636</v>
      </c>
    </row>
    <row r="9846" spans="1:29" x14ac:dyDescent="0.25">
      <c r="A9846">
        <v>345</v>
      </c>
      <c r="B9846">
        <v>345102</v>
      </c>
      <c r="C9846">
        <v>6165</v>
      </c>
      <c r="D9846" t="str">
        <f>VLOOKUP(C9846,'Schedule 3'!A:M,13,FALSE)</f>
        <v>Salaries and Wages</v>
      </c>
      <c r="E9846">
        <v>-152.28</v>
      </c>
      <c r="F9846" s="1">
        <v>42840</v>
      </c>
      <c r="G9846" t="s">
        <v>462</v>
      </c>
      <c r="H9846" t="s">
        <v>89</v>
      </c>
      <c r="I9846" t="s">
        <v>1553</v>
      </c>
      <c r="K9846">
        <v>1779</v>
      </c>
      <c r="L9846">
        <v>267757</v>
      </c>
      <c r="Q9846" t="s">
        <v>86</v>
      </c>
      <c r="U9846">
        <v>4</v>
      </c>
      <c r="V9846">
        <v>17</v>
      </c>
      <c r="X9846">
        <v>1099720</v>
      </c>
      <c r="Y9846" t="s">
        <v>65</v>
      </c>
      <c r="Z9846">
        <v>102</v>
      </c>
      <c r="AA9846" t="s">
        <v>21</v>
      </c>
      <c r="AB9846" t="s">
        <v>21</v>
      </c>
      <c r="AC9846">
        <v>637</v>
      </c>
    </row>
    <row r="9847" spans="1:29" x14ac:dyDescent="0.25">
      <c r="A9847">
        <v>345</v>
      </c>
      <c r="B9847">
        <v>345102</v>
      </c>
      <c r="C9847">
        <v>6165</v>
      </c>
      <c r="D9847" t="str">
        <f>VLOOKUP(C9847,'Schedule 3'!A:M,13,FALSE)</f>
        <v>Salaries and Wages</v>
      </c>
      <c r="E9847">
        <v>-152.28</v>
      </c>
      <c r="F9847" s="1">
        <v>42840</v>
      </c>
      <c r="G9847" t="s">
        <v>462</v>
      </c>
      <c r="H9847" t="s">
        <v>89</v>
      </c>
      <c r="I9847" t="s">
        <v>1553</v>
      </c>
      <c r="K9847">
        <v>1779</v>
      </c>
      <c r="L9847">
        <v>267757</v>
      </c>
      <c r="Q9847" t="s">
        <v>86</v>
      </c>
      <c r="U9847">
        <v>4</v>
      </c>
      <c r="V9847">
        <v>17</v>
      </c>
      <c r="X9847">
        <v>1099720</v>
      </c>
      <c r="Y9847" t="s">
        <v>65</v>
      </c>
      <c r="Z9847">
        <v>102</v>
      </c>
      <c r="AA9847" t="s">
        <v>21</v>
      </c>
      <c r="AB9847" t="s">
        <v>21</v>
      </c>
      <c r="AC9847">
        <v>638</v>
      </c>
    </row>
    <row r="9848" spans="1:29" x14ac:dyDescent="0.25">
      <c r="A9848">
        <v>345</v>
      </c>
      <c r="B9848">
        <v>345102</v>
      </c>
      <c r="C9848">
        <v>6165</v>
      </c>
      <c r="D9848" t="str">
        <f>VLOOKUP(C9848,'Schedule 3'!A:M,13,FALSE)</f>
        <v>Salaries and Wages</v>
      </c>
      <c r="E9848">
        <v>-152.28</v>
      </c>
      <c r="F9848" s="1">
        <v>42840</v>
      </c>
      <c r="G9848" t="s">
        <v>462</v>
      </c>
      <c r="H9848" t="s">
        <v>89</v>
      </c>
      <c r="I9848" t="s">
        <v>1553</v>
      </c>
      <c r="K9848">
        <v>1779</v>
      </c>
      <c r="L9848">
        <v>267757</v>
      </c>
      <c r="Q9848" t="s">
        <v>86</v>
      </c>
      <c r="U9848">
        <v>4</v>
      </c>
      <c r="V9848">
        <v>17</v>
      </c>
      <c r="X9848">
        <v>1099720</v>
      </c>
      <c r="Y9848" t="s">
        <v>65</v>
      </c>
      <c r="Z9848">
        <v>102</v>
      </c>
      <c r="AA9848" t="s">
        <v>21</v>
      </c>
      <c r="AB9848" t="s">
        <v>21</v>
      </c>
      <c r="AC9848">
        <v>639</v>
      </c>
    </row>
    <row r="9849" spans="1:29" x14ac:dyDescent="0.25">
      <c r="A9849">
        <v>345</v>
      </c>
      <c r="B9849">
        <v>345102</v>
      </c>
      <c r="C9849">
        <v>6165</v>
      </c>
      <c r="D9849" t="str">
        <f>VLOOKUP(C9849,'Schedule 3'!A:M,13,FALSE)</f>
        <v>Salaries and Wages</v>
      </c>
      <c r="E9849">
        <v>-152.28</v>
      </c>
      <c r="F9849" s="1">
        <v>42840</v>
      </c>
      <c r="G9849" t="s">
        <v>462</v>
      </c>
      <c r="H9849" t="s">
        <v>89</v>
      </c>
      <c r="I9849" t="s">
        <v>1553</v>
      </c>
      <c r="K9849">
        <v>1779</v>
      </c>
      <c r="L9849">
        <v>267757</v>
      </c>
      <c r="Q9849" t="s">
        <v>86</v>
      </c>
      <c r="U9849">
        <v>4</v>
      </c>
      <c r="V9849">
        <v>17</v>
      </c>
      <c r="X9849">
        <v>1099720</v>
      </c>
      <c r="Y9849" t="s">
        <v>65</v>
      </c>
      <c r="Z9849">
        <v>102</v>
      </c>
      <c r="AA9849" t="s">
        <v>21</v>
      </c>
      <c r="AB9849" t="s">
        <v>21</v>
      </c>
      <c r="AC9849">
        <v>640</v>
      </c>
    </row>
    <row r="9850" spans="1:29" x14ac:dyDescent="0.25">
      <c r="A9850">
        <v>345</v>
      </c>
      <c r="B9850">
        <v>345102</v>
      </c>
      <c r="C9850">
        <v>6165</v>
      </c>
      <c r="D9850" t="str">
        <f>VLOOKUP(C9850,'Schedule 3'!A:M,13,FALSE)</f>
        <v>Salaries and Wages</v>
      </c>
      <c r="E9850">
        <v>-152.28</v>
      </c>
      <c r="F9850" s="1">
        <v>42840</v>
      </c>
      <c r="G9850" t="s">
        <v>462</v>
      </c>
      <c r="H9850" t="s">
        <v>89</v>
      </c>
      <c r="I9850" t="s">
        <v>1553</v>
      </c>
      <c r="K9850">
        <v>1779</v>
      </c>
      <c r="L9850">
        <v>267757</v>
      </c>
      <c r="Q9850" t="s">
        <v>86</v>
      </c>
      <c r="U9850">
        <v>4</v>
      </c>
      <c r="V9850">
        <v>17</v>
      </c>
      <c r="X9850">
        <v>1099720</v>
      </c>
      <c r="Y9850" t="s">
        <v>65</v>
      </c>
      <c r="Z9850">
        <v>102</v>
      </c>
      <c r="AA9850" t="s">
        <v>21</v>
      </c>
      <c r="AB9850" t="s">
        <v>21</v>
      </c>
      <c r="AC9850">
        <v>641</v>
      </c>
    </row>
    <row r="9851" spans="1:29" x14ac:dyDescent="0.25">
      <c r="A9851">
        <v>345</v>
      </c>
      <c r="B9851">
        <v>345102</v>
      </c>
      <c r="C9851">
        <v>6165</v>
      </c>
      <c r="D9851" t="str">
        <f>VLOOKUP(C9851,'Schedule 3'!A:M,13,FALSE)</f>
        <v>Salaries and Wages</v>
      </c>
      <c r="E9851">
        <v>-152.28</v>
      </c>
      <c r="F9851" s="1">
        <v>42840</v>
      </c>
      <c r="G9851" t="s">
        <v>462</v>
      </c>
      <c r="H9851" t="s">
        <v>89</v>
      </c>
      <c r="I9851" t="s">
        <v>1554</v>
      </c>
      <c r="K9851">
        <v>1779</v>
      </c>
      <c r="L9851">
        <v>267757</v>
      </c>
      <c r="Q9851" t="s">
        <v>86</v>
      </c>
      <c r="U9851">
        <v>4</v>
      </c>
      <c r="V9851">
        <v>17</v>
      </c>
      <c r="X9851">
        <v>1099720</v>
      </c>
      <c r="Y9851" t="s">
        <v>65</v>
      </c>
      <c r="Z9851">
        <v>102</v>
      </c>
      <c r="AA9851" t="s">
        <v>21</v>
      </c>
      <c r="AB9851" t="s">
        <v>21</v>
      </c>
      <c r="AC9851">
        <v>642</v>
      </c>
    </row>
    <row r="9852" spans="1:29" x14ac:dyDescent="0.25">
      <c r="A9852">
        <v>345</v>
      </c>
      <c r="B9852">
        <v>345102</v>
      </c>
      <c r="C9852">
        <v>6165</v>
      </c>
      <c r="D9852" t="str">
        <f>VLOOKUP(C9852,'Schedule 3'!A:M,13,FALSE)</f>
        <v>Salaries and Wages</v>
      </c>
      <c r="E9852">
        <v>-152.28</v>
      </c>
      <c r="F9852" s="1">
        <v>42840</v>
      </c>
      <c r="G9852" t="s">
        <v>462</v>
      </c>
      <c r="H9852" t="s">
        <v>89</v>
      </c>
      <c r="I9852" t="s">
        <v>1554</v>
      </c>
      <c r="K9852">
        <v>1779</v>
      </c>
      <c r="L9852">
        <v>267757</v>
      </c>
      <c r="Q9852" t="s">
        <v>86</v>
      </c>
      <c r="U9852">
        <v>4</v>
      </c>
      <c r="V9852">
        <v>17</v>
      </c>
      <c r="X9852">
        <v>1099720</v>
      </c>
      <c r="Y9852" t="s">
        <v>65</v>
      </c>
      <c r="Z9852">
        <v>102</v>
      </c>
      <c r="AA9852" t="s">
        <v>21</v>
      </c>
      <c r="AB9852" t="s">
        <v>21</v>
      </c>
      <c r="AC9852">
        <v>643</v>
      </c>
    </row>
    <row r="9853" spans="1:29" x14ac:dyDescent="0.25">
      <c r="A9853">
        <v>345</v>
      </c>
      <c r="B9853">
        <v>345102</v>
      </c>
      <c r="C9853">
        <v>6165</v>
      </c>
      <c r="D9853" t="str">
        <f>VLOOKUP(C9853,'Schedule 3'!A:M,13,FALSE)</f>
        <v>Salaries and Wages</v>
      </c>
      <c r="E9853">
        <v>-152.28</v>
      </c>
      <c r="F9853" s="1">
        <v>42840</v>
      </c>
      <c r="G9853" t="s">
        <v>462</v>
      </c>
      <c r="H9853" t="s">
        <v>89</v>
      </c>
      <c r="I9853" t="s">
        <v>1553</v>
      </c>
      <c r="K9853">
        <v>1779</v>
      </c>
      <c r="L9853">
        <v>267757</v>
      </c>
      <c r="Q9853" t="s">
        <v>86</v>
      </c>
      <c r="U9853">
        <v>4</v>
      </c>
      <c r="V9853">
        <v>17</v>
      </c>
      <c r="X9853">
        <v>1099720</v>
      </c>
      <c r="Y9853" t="s">
        <v>65</v>
      </c>
      <c r="Z9853">
        <v>102</v>
      </c>
      <c r="AA9853" t="s">
        <v>21</v>
      </c>
      <c r="AB9853" t="s">
        <v>21</v>
      </c>
      <c r="AC9853">
        <v>644</v>
      </c>
    </row>
    <row r="9854" spans="1:29" x14ac:dyDescent="0.25">
      <c r="A9854">
        <v>345</v>
      </c>
      <c r="B9854">
        <v>345102</v>
      </c>
      <c r="C9854">
        <v>6165</v>
      </c>
      <c r="D9854" t="str">
        <f>VLOOKUP(C9854,'Schedule 3'!A:M,13,FALSE)</f>
        <v>Salaries and Wages</v>
      </c>
      <c r="E9854">
        <v>-76.14</v>
      </c>
      <c r="F9854" s="1">
        <v>42850</v>
      </c>
      <c r="G9854" t="s">
        <v>462</v>
      </c>
      <c r="H9854" t="s">
        <v>382</v>
      </c>
      <c r="I9854" t="s">
        <v>1418</v>
      </c>
      <c r="K9854">
        <v>1782</v>
      </c>
      <c r="L9854">
        <v>268999</v>
      </c>
      <c r="Q9854" t="s">
        <v>86</v>
      </c>
      <c r="U9854">
        <v>4</v>
      </c>
      <c r="V9854">
        <v>17</v>
      </c>
      <c r="X9854">
        <v>1001142</v>
      </c>
      <c r="Y9854" t="s">
        <v>65</v>
      </c>
      <c r="Z9854">
        <v>105</v>
      </c>
      <c r="AA9854" t="s">
        <v>21</v>
      </c>
      <c r="AB9854" t="s">
        <v>21</v>
      </c>
      <c r="AC9854">
        <v>974</v>
      </c>
    </row>
    <row r="9855" spans="1:29" x14ac:dyDescent="0.25">
      <c r="A9855">
        <v>345</v>
      </c>
      <c r="B9855">
        <v>345102</v>
      </c>
      <c r="C9855">
        <v>6165</v>
      </c>
      <c r="D9855" t="str">
        <f>VLOOKUP(C9855,'Schedule 3'!A:M,13,FALSE)</f>
        <v>Salaries and Wages</v>
      </c>
      <c r="E9855">
        <v>-76.14</v>
      </c>
      <c r="F9855" s="1">
        <v>42850</v>
      </c>
      <c r="G9855" t="s">
        <v>462</v>
      </c>
      <c r="H9855" t="s">
        <v>382</v>
      </c>
      <c r="I9855" t="s">
        <v>1418</v>
      </c>
      <c r="K9855">
        <v>1782</v>
      </c>
      <c r="L9855">
        <v>268999</v>
      </c>
      <c r="Q9855" t="s">
        <v>86</v>
      </c>
      <c r="U9855">
        <v>4</v>
      </c>
      <c r="V9855">
        <v>17</v>
      </c>
      <c r="X9855">
        <v>1001142</v>
      </c>
      <c r="Y9855" t="s">
        <v>65</v>
      </c>
      <c r="Z9855">
        <v>105</v>
      </c>
      <c r="AA9855" t="s">
        <v>21</v>
      </c>
      <c r="AB9855" t="s">
        <v>21</v>
      </c>
      <c r="AC9855">
        <v>975</v>
      </c>
    </row>
    <row r="9856" spans="1:29" x14ac:dyDescent="0.25">
      <c r="A9856">
        <v>345</v>
      </c>
      <c r="B9856">
        <v>345102</v>
      </c>
      <c r="C9856">
        <v>6165</v>
      </c>
      <c r="D9856" t="str">
        <f>VLOOKUP(C9856,'Schedule 3'!A:M,13,FALSE)</f>
        <v>Salaries and Wages</v>
      </c>
      <c r="E9856">
        <v>-76.14</v>
      </c>
      <c r="F9856" s="1">
        <v>42850</v>
      </c>
      <c r="G9856" t="s">
        <v>462</v>
      </c>
      <c r="H9856" t="s">
        <v>382</v>
      </c>
      <c r="I9856" t="s">
        <v>1418</v>
      </c>
      <c r="K9856">
        <v>1782</v>
      </c>
      <c r="L9856">
        <v>268999</v>
      </c>
      <c r="Q9856" t="s">
        <v>86</v>
      </c>
      <c r="U9856">
        <v>4</v>
      </c>
      <c r="V9856">
        <v>17</v>
      </c>
      <c r="X9856">
        <v>1001142</v>
      </c>
      <c r="Y9856" t="s">
        <v>65</v>
      </c>
      <c r="Z9856">
        <v>105</v>
      </c>
      <c r="AA9856" t="s">
        <v>21</v>
      </c>
      <c r="AB9856" t="s">
        <v>21</v>
      </c>
      <c r="AC9856">
        <v>976</v>
      </c>
    </row>
    <row r="9857" spans="1:29" x14ac:dyDescent="0.25">
      <c r="A9857">
        <v>345</v>
      </c>
      <c r="B9857">
        <v>345102</v>
      </c>
      <c r="C9857">
        <v>6165</v>
      </c>
      <c r="D9857" t="str">
        <f>VLOOKUP(C9857,'Schedule 3'!A:M,13,FALSE)</f>
        <v>Salaries and Wages</v>
      </c>
      <c r="E9857">
        <v>-38.07</v>
      </c>
      <c r="F9857" s="1">
        <v>42850</v>
      </c>
      <c r="G9857" t="s">
        <v>462</v>
      </c>
      <c r="H9857" t="s">
        <v>382</v>
      </c>
      <c r="I9857" t="s">
        <v>1418</v>
      </c>
      <c r="K9857">
        <v>1782</v>
      </c>
      <c r="L9857">
        <v>268999</v>
      </c>
      <c r="Q9857" t="s">
        <v>86</v>
      </c>
      <c r="U9857">
        <v>4</v>
      </c>
      <c r="V9857">
        <v>17</v>
      </c>
      <c r="X9857">
        <v>1001142</v>
      </c>
      <c r="Y9857" t="s">
        <v>65</v>
      </c>
      <c r="Z9857">
        <v>105</v>
      </c>
      <c r="AA9857" t="s">
        <v>21</v>
      </c>
      <c r="AB9857" t="s">
        <v>21</v>
      </c>
      <c r="AC9857">
        <v>977</v>
      </c>
    </row>
    <row r="9858" spans="1:29" x14ac:dyDescent="0.25">
      <c r="A9858">
        <v>345</v>
      </c>
      <c r="B9858">
        <v>345102</v>
      </c>
      <c r="C9858">
        <v>6165</v>
      </c>
      <c r="D9858" t="str">
        <f>VLOOKUP(C9858,'Schedule 3'!A:M,13,FALSE)</f>
        <v>Salaries and Wages</v>
      </c>
      <c r="E9858">
        <v>-418.5</v>
      </c>
      <c r="F9858" s="1">
        <v>42850</v>
      </c>
      <c r="G9858" t="s">
        <v>462</v>
      </c>
      <c r="H9858" t="s">
        <v>384</v>
      </c>
      <c r="I9858" t="s">
        <v>1418</v>
      </c>
      <c r="K9858">
        <v>1782</v>
      </c>
      <c r="L9858">
        <v>268999</v>
      </c>
      <c r="Q9858" t="s">
        <v>86</v>
      </c>
      <c r="U9858">
        <v>4</v>
      </c>
      <c r="V9858">
        <v>17</v>
      </c>
      <c r="X9858">
        <v>1001177</v>
      </c>
      <c r="Y9858" t="s">
        <v>65</v>
      </c>
      <c r="Z9858">
        <v>105</v>
      </c>
      <c r="AA9858" t="s">
        <v>21</v>
      </c>
      <c r="AB9858" t="s">
        <v>21</v>
      </c>
      <c r="AC9858">
        <v>978</v>
      </c>
    </row>
    <row r="9859" spans="1:29" x14ac:dyDescent="0.25">
      <c r="A9859">
        <v>345</v>
      </c>
      <c r="B9859">
        <v>345102</v>
      </c>
      <c r="C9859">
        <v>6165</v>
      </c>
      <c r="D9859" t="str">
        <f>VLOOKUP(C9859,'Schedule 3'!A:M,13,FALSE)</f>
        <v>Salaries and Wages</v>
      </c>
      <c r="E9859">
        <v>-83.7</v>
      </c>
      <c r="F9859" s="1">
        <v>42850</v>
      </c>
      <c r="G9859" t="s">
        <v>462</v>
      </c>
      <c r="H9859" t="s">
        <v>384</v>
      </c>
      <c r="I9859" t="s">
        <v>1418</v>
      </c>
      <c r="K9859">
        <v>1782</v>
      </c>
      <c r="L9859">
        <v>268999</v>
      </c>
      <c r="Q9859" t="s">
        <v>86</v>
      </c>
      <c r="U9859">
        <v>4</v>
      </c>
      <c r="V9859">
        <v>17</v>
      </c>
      <c r="X9859">
        <v>1001177</v>
      </c>
      <c r="Y9859" t="s">
        <v>65</v>
      </c>
      <c r="Z9859">
        <v>105</v>
      </c>
      <c r="AA9859" t="s">
        <v>21</v>
      </c>
      <c r="AB9859" t="s">
        <v>21</v>
      </c>
      <c r="AC9859">
        <v>979</v>
      </c>
    </row>
    <row r="9860" spans="1:29" x14ac:dyDescent="0.25">
      <c r="A9860">
        <v>345</v>
      </c>
      <c r="B9860">
        <v>345102</v>
      </c>
      <c r="C9860">
        <v>6165</v>
      </c>
      <c r="D9860" t="str">
        <f>VLOOKUP(C9860,'Schedule 3'!A:M,13,FALSE)</f>
        <v>Salaries and Wages</v>
      </c>
      <c r="E9860">
        <v>-83.7</v>
      </c>
      <c r="F9860" s="1">
        <v>42850</v>
      </c>
      <c r="G9860" t="s">
        <v>462</v>
      </c>
      <c r="H9860" t="s">
        <v>384</v>
      </c>
      <c r="I9860" t="s">
        <v>1418</v>
      </c>
      <c r="K9860">
        <v>1782</v>
      </c>
      <c r="L9860">
        <v>268999</v>
      </c>
      <c r="Q9860" t="s">
        <v>86</v>
      </c>
      <c r="U9860">
        <v>4</v>
      </c>
      <c r="V9860">
        <v>17</v>
      </c>
      <c r="X9860">
        <v>1001177</v>
      </c>
      <c r="Y9860" t="s">
        <v>65</v>
      </c>
      <c r="Z9860">
        <v>105</v>
      </c>
      <c r="AA9860" t="s">
        <v>21</v>
      </c>
      <c r="AB9860" t="s">
        <v>21</v>
      </c>
      <c r="AC9860">
        <v>980</v>
      </c>
    </row>
    <row r="9861" spans="1:29" x14ac:dyDescent="0.25">
      <c r="A9861">
        <v>345</v>
      </c>
      <c r="B9861">
        <v>345101</v>
      </c>
      <c r="C9861">
        <v>6165</v>
      </c>
      <c r="D9861" t="str">
        <f>VLOOKUP(C9861,'Schedule 3'!A:M,13,FALSE)</f>
        <v>Salaries and Wages</v>
      </c>
      <c r="E9861">
        <v>-228.42</v>
      </c>
      <c r="F9861" s="1">
        <v>42850</v>
      </c>
      <c r="G9861" t="s">
        <v>462</v>
      </c>
      <c r="H9861" t="s">
        <v>376</v>
      </c>
      <c r="I9861" t="s">
        <v>1555</v>
      </c>
      <c r="K9861">
        <v>1782</v>
      </c>
      <c r="L9861">
        <v>268999</v>
      </c>
      <c r="Q9861" t="s">
        <v>86</v>
      </c>
      <c r="U9861">
        <v>4</v>
      </c>
      <c r="V9861">
        <v>17</v>
      </c>
      <c r="X9861">
        <v>1098828</v>
      </c>
      <c r="Y9861" t="s">
        <v>65</v>
      </c>
      <c r="Z9861">
        <v>105</v>
      </c>
      <c r="AA9861" t="s">
        <v>21</v>
      </c>
      <c r="AB9861" t="s">
        <v>21</v>
      </c>
      <c r="AC9861">
        <v>981</v>
      </c>
    </row>
    <row r="9862" spans="1:29" x14ac:dyDescent="0.25">
      <c r="A9862">
        <v>345</v>
      </c>
      <c r="B9862">
        <v>345102</v>
      </c>
      <c r="C9862">
        <v>6165</v>
      </c>
      <c r="D9862" t="str">
        <f>VLOOKUP(C9862,'Schedule 3'!A:M,13,FALSE)</f>
        <v>Salaries and Wages</v>
      </c>
      <c r="E9862">
        <v>-342.63</v>
      </c>
      <c r="F9862" s="1">
        <v>42850</v>
      </c>
      <c r="G9862" t="s">
        <v>462</v>
      </c>
      <c r="H9862" t="s">
        <v>385</v>
      </c>
      <c r="I9862" t="s">
        <v>1556</v>
      </c>
      <c r="K9862">
        <v>1782</v>
      </c>
      <c r="L9862">
        <v>268999</v>
      </c>
      <c r="Q9862" t="s">
        <v>86</v>
      </c>
      <c r="U9862">
        <v>4</v>
      </c>
      <c r="V9862">
        <v>17</v>
      </c>
      <c r="X9862">
        <v>1098822</v>
      </c>
      <c r="Y9862" t="s">
        <v>65</v>
      </c>
      <c r="Z9862">
        <v>105</v>
      </c>
      <c r="AA9862" t="s">
        <v>21</v>
      </c>
      <c r="AB9862" t="s">
        <v>21</v>
      </c>
      <c r="AC9862">
        <v>982</v>
      </c>
    </row>
    <row r="9863" spans="1:29" x14ac:dyDescent="0.25">
      <c r="A9863">
        <v>345</v>
      </c>
      <c r="B9863">
        <v>345102</v>
      </c>
      <c r="C9863">
        <v>6165</v>
      </c>
      <c r="D9863" t="str">
        <f>VLOOKUP(C9863,'Schedule 3'!A:M,13,FALSE)</f>
        <v>Salaries and Wages</v>
      </c>
      <c r="E9863">
        <v>-152.28</v>
      </c>
      <c r="F9863" s="1">
        <v>42850</v>
      </c>
      <c r="G9863" t="s">
        <v>462</v>
      </c>
      <c r="H9863" t="s">
        <v>385</v>
      </c>
      <c r="I9863" t="s">
        <v>1556</v>
      </c>
      <c r="K9863">
        <v>1782</v>
      </c>
      <c r="L9863">
        <v>268999</v>
      </c>
      <c r="Q9863" t="s">
        <v>86</v>
      </c>
      <c r="U9863">
        <v>4</v>
      </c>
      <c r="V9863">
        <v>17</v>
      </c>
      <c r="X9863">
        <v>1098822</v>
      </c>
      <c r="Y9863" t="s">
        <v>65</v>
      </c>
      <c r="Z9863">
        <v>105</v>
      </c>
      <c r="AA9863" t="s">
        <v>21</v>
      </c>
      <c r="AB9863" t="s">
        <v>21</v>
      </c>
      <c r="AC9863">
        <v>983</v>
      </c>
    </row>
    <row r="9864" spans="1:29" x14ac:dyDescent="0.25">
      <c r="A9864">
        <v>345</v>
      </c>
      <c r="B9864">
        <v>345102</v>
      </c>
      <c r="C9864">
        <v>6165</v>
      </c>
      <c r="D9864" t="str">
        <f>VLOOKUP(C9864,'Schedule 3'!A:M,13,FALSE)</f>
        <v>Salaries and Wages</v>
      </c>
      <c r="E9864">
        <v>-152.28</v>
      </c>
      <c r="F9864" s="1">
        <v>42850</v>
      </c>
      <c r="G9864" t="s">
        <v>462</v>
      </c>
      <c r="H9864" t="s">
        <v>380</v>
      </c>
      <c r="I9864" t="s">
        <v>1418</v>
      </c>
      <c r="K9864">
        <v>1782</v>
      </c>
      <c r="L9864">
        <v>268999</v>
      </c>
      <c r="Q9864" t="s">
        <v>86</v>
      </c>
      <c r="U9864">
        <v>4</v>
      </c>
      <c r="V9864">
        <v>17</v>
      </c>
      <c r="X9864">
        <v>1098825</v>
      </c>
      <c r="Y9864" t="s">
        <v>65</v>
      </c>
      <c r="Z9864">
        <v>105</v>
      </c>
      <c r="AA9864" t="s">
        <v>21</v>
      </c>
      <c r="AB9864" t="s">
        <v>21</v>
      </c>
      <c r="AC9864">
        <v>984</v>
      </c>
    </row>
    <row r="9865" spans="1:29" x14ac:dyDescent="0.25">
      <c r="A9865">
        <v>345</v>
      </c>
      <c r="B9865">
        <v>345102</v>
      </c>
      <c r="C9865">
        <v>6165</v>
      </c>
      <c r="D9865" t="str">
        <f>VLOOKUP(C9865,'Schedule 3'!A:M,13,FALSE)</f>
        <v>Salaries and Wages</v>
      </c>
      <c r="E9865">
        <v>-76.14</v>
      </c>
      <c r="F9865" s="1">
        <v>42850</v>
      </c>
      <c r="G9865" t="s">
        <v>462</v>
      </c>
      <c r="H9865" t="s">
        <v>380</v>
      </c>
      <c r="I9865" t="s">
        <v>1418</v>
      </c>
      <c r="K9865">
        <v>1782</v>
      </c>
      <c r="L9865">
        <v>268999</v>
      </c>
      <c r="Q9865" t="s">
        <v>86</v>
      </c>
      <c r="U9865">
        <v>4</v>
      </c>
      <c r="V9865">
        <v>17</v>
      </c>
      <c r="X9865">
        <v>1098825</v>
      </c>
      <c r="Y9865" t="s">
        <v>65</v>
      </c>
      <c r="Z9865">
        <v>105</v>
      </c>
      <c r="AA9865" t="s">
        <v>21</v>
      </c>
      <c r="AB9865" t="s">
        <v>21</v>
      </c>
      <c r="AC9865">
        <v>985</v>
      </c>
    </row>
    <row r="9866" spans="1:29" x14ac:dyDescent="0.25">
      <c r="A9866">
        <v>345</v>
      </c>
      <c r="B9866">
        <v>345102</v>
      </c>
      <c r="C9866">
        <v>6165</v>
      </c>
      <c r="D9866" t="str">
        <f>VLOOKUP(C9866,'Schedule 3'!A:M,13,FALSE)</f>
        <v>Salaries and Wages</v>
      </c>
      <c r="E9866">
        <v>-76.14</v>
      </c>
      <c r="F9866" s="1">
        <v>42850</v>
      </c>
      <c r="G9866" t="s">
        <v>462</v>
      </c>
      <c r="H9866" t="s">
        <v>380</v>
      </c>
      <c r="I9866" t="s">
        <v>1418</v>
      </c>
      <c r="K9866">
        <v>1782</v>
      </c>
      <c r="L9866">
        <v>268999</v>
      </c>
      <c r="Q9866" t="s">
        <v>86</v>
      </c>
      <c r="U9866">
        <v>4</v>
      </c>
      <c r="V9866">
        <v>17</v>
      </c>
      <c r="X9866">
        <v>1098825</v>
      </c>
      <c r="Y9866" t="s">
        <v>65</v>
      </c>
      <c r="Z9866">
        <v>105</v>
      </c>
      <c r="AA9866" t="s">
        <v>21</v>
      </c>
      <c r="AB9866" t="s">
        <v>21</v>
      </c>
      <c r="AC9866">
        <v>986</v>
      </c>
    </row>
    <row r="9867" spans="1:29" x14ac:dyDescent="0.25">
      <c r="A9867">
        <v>345</v>
      </c>
      <c r="B9867">
        <v>345102</v>
      </c>
      <c r="C9867">
        <v>6165</v>
      </c>
      <c r="D9867" t="str">
        <f>VLOOKUP(C9867,'Schedule 3'!A:M,13,FALSE)</f>
        <v>Salaries and Wages</v>
      </c>
      <c r="E9867">
        <v>-342.63</v>
      </c>
      <c r="F9867" s="1">
        <v>42850</v>
      </c>
      <c r="G9867" t="s">
        <v>462</v>
      </c>
      <c r="H9867" t="s">
        <v>374</v>
      </c>
      <c r="I9867" t="s">
        <v>1557</v>
      </c>
      <c r="K9867">
        <v>1782</v>
      </c>
      <c r="L9867">
        <v>268999</v>
      </c>
      <c r="Q9867" t="s">
        <v>86</v>
      </c>
      <c r="U9867">
        <v>4</v>
      </c>
      <c r="V9867">
        <v>17</v>
      </c>
      <c r="X9867">
        <v>1098942</v>
      </c>
      <c r="Y9867" t="s">
        <v>65</v>
      </c>
      <c r="Z9867">
        <v>105</v>
      </c>
      <c r="AA9867" t="s">
        <v>21</v>
      </c>
      <c r="AB9867" t="s">
        <v>21</v>
      </c>
      <c r="AC9867">
        <v>987</v>
      </c>
    </row>
    <row r="9868" spans="1:29" x14ac:dyDescent="0.25">
      <c r="A9868">
        <v>345</v>
      </c>
      <c r="B9868">
        <v>345102</v>
      </c>
      <c r="C9868">
        <v>6165</v>
      </c>
      <c r="D9868" t="str">
        <f>VLOOKUP(C9868,'Schedule 3'!A:M,13,FALSE)</f>
        <v>Salaries and Wages</v>
      </c>
      <c r="E9868">
        <v>-152.28</v>
      </c>
      <c r="F9868" s="1">
        <v>42850</v>
      </c>
      <c r="G9868" t="s">
        <v>462</v>
      </c>
      <c r="H9868" t="s">
        <v>374</v>
      </c>
      <c r="I9868" t="s">
        <v>1557</v>
      </c>
      <c r="K9868">
        <v>1782</v>
      </c>
      <c r="L9868">
        <v>268999</v>
      </c>
      <c r="Q9868" t="s">
        <v>86</v>
      </c>
      <c r="U9868">
        <v>4</v>
      </c>
      <c r="V9868">
        <v>17</v>
      </c>
      <c r="X9868">
        <v>1098942</v>
      </c>
      <c r="Y9868" t="s">
        <v>65</v>
      </c>
      <c r="Z9868">
        <v>105</v>
      </c>
      <c r="AA9868" t="s">
        <v>21</v>
      </c>
      <c r="AB9868" t="s">
        <v>21</v>
      </c>
      <c r="AC9868">
        <v>988</v>
      </c>
    </row>
    <row r="9869" spans="1:29" x14ac:dyDescent="0.25">
      <c r="A9869">
        <v>345</v>
      </c>
      <c r="B9869">
        <v>345101</v>
      </c>
      <c r="C9869">
        <v>6165</v>
      </c>
      <c r="D9869" t="str">
        <f>VLOOKUP(C9869,'Schedule 3'!A:M,13,FALSE)</f>
        <v>Salaries and Wages</v>
      </c>
      <c r="E9869">
        <v>-40.42</v>
      </c>
      <c r="F9869" s="1">
        <v>42850</v>
      </c>
      <c r="G9869" t="s">
        <v>462</v>
      </c>
      <c r="H9869" t="s">
        <v>375</v>
      </c>
      <c r="I9869" t="s">
        <v>1448</v>
      </c>
      <c r="K9869">
        <v>1782</v>
      </c>
      <c r="L9869">
        <v>268999</v>
      </c>
      <c r="Q9869" t="s">
        <v>86</v>
      </c>
      <c r="U9869">
        <v>4</v>
      </c>
      <c r="V9869">
        <v>17</v>
      </c>
      <c r="X9869">
        <v>1099579</v>
      </c>
      <c r="Y9869" t="s">
        <v>65</v>
      </c>
      <c r="Z9869">
        <v>105</v>
      </c>
      <c r="AA9869" t="s">
        <v>21</v>
      </c>
      <c r="AB9869" t="s">
        <v>21</v>
      </c>
      <c r="AC9869">
        <v>989</v>
      </c>
    </row>
    <row r="9870" spans="1:29" x14ac:dyDescent="0.25">
      <c r="A9870">
        <v>345</v>
      </c>
      <c r="B9870">
        <v>345101</v>
      </c>
      <c r="C9870">
        <v>6165</v>
      </c>
      <c r="D9870" t="str">
        <f>VLOOKUP(C9870,'Schedule 3'!A:M,13,FALSE)</f>
        <v>Salaries and Wages</v>
      </c>
      <c r="E9870">
        <v>-40.42</v>
      </c>
      <c r="F9870" s="1">
        <v>42850</v>
      </c>
      <c r="G9870" t="s">
        <v>462</v>
      </c>
      <c r="H9870" t="s">
        <v>375</v>
      </c>
      <c r="I9870" t="s">
        <v>1448</v>
      </c>
      <c r="K9870">
        <v>1782</v>
      </c>
      <c r="L9870">
        <v>268999</v>
      </c>
      <c r="Q9870" t="s">
        <v>86</v>
      </c>
      <c r="U9870">
        <v>4</v>
      </c>
      <c r="V9870">
        <v>17</v>
      </c>
      <c r="X9870">
        <v>1099579</v>
      </c>
      <c r="Y9870" t="s">
        <v>65</v>
      </c>
      <c r="Z9870">
        <v>105</v>
      </c>
      <c r="AA9870" t="s">
        <v>21</v>
      </c>
      <c r="AB9870" t="s">
        <v>21</v>
      </c>
      <c r="AC9870">
        <v>990</v>
      </c>
    </row>
    <row r="9871" spans="1:29" x14ac:dyDescent="0.25">
      <c r="A9871">
        <v>345</v>
      </c>
      <c r="B9871">
        <v>345102</v>
      </c>
      <c r="C9871">
        <v>6165</v>
      </c>
      <c r="D9871" t="str">
        <f>VLOOKUP(C9871,'Schedule 3'!A:M,13,FALSE)</f>
        <v>Salaries and Wages</v>
      </c>
      <c r="E9871">
        <v>-121.26</v>
      </c>
      <c r="F9871" s="1">
        <v>42850</v>
      </c>
      <c r="G9871" t="s">
        <v>462</v>
      </c>
      <c r="H9871" t="s">
        <v>375</v>
      </c>
      <c r="I9871" t="s">
        <v>1536</v>
      </c>
      <c r="K9871">
        <v>1782</v>
      </c>
      <c r="L9871">
        <v>268999</v>
      </c>
      <c r="Q9871" t="s">
        <v>86</v>
      </c>
      <c r="U9871">
        <v>4</v>
      </c>
      <c r="V9871">
        <v>17</v>
      </c>
      <c r="X9871">
        <v>1099579</v>
      </c>
      <c r="Y9871" t="s">
        <v>65</v>
      </c>
      <c r="Z9871">
        <v>105</v>
      </c>
      <c r="AA9871" t="s">
        <v>21</v>
      </c>
      <c r="AB9871" t="s">
        <v>21</v>
      </c>
      <c r="AC9871">
        <v>991</v>
      </c>
    </row>
    <row r="9872" spans="1:29" x14ac:dyDescent="0.25">
      <c r="A9872">
        <v>345</v>
      </c>
      <c r="B9872">
        <v>345102</v>
      </c>
      <c r="C9872">
        <v>6165</v>
      </c>
      <c r="D9872" t="str">
        <f>VLOOKUP(C9872,'Schedule 3'!A:M,13,FALSE)</f>
        <v>Salaries and Wages</v>
      </c>
      <c r="E9872">
        <v>-40.42</v>
      </c>
      <c r="F9872" s="1">
        <v>42850</v>
      </c>
      <c r="G9872" t="s">
        <v>462</v>
      </c>
      <c r="H9872" t="s">
        <v>375</v>
      </c>
      <c r="I9872" t="s">
        <v>1558</v>
      </c>
      <c r="K9872">
        <v>1782</v>
      </c>
      <c r="L9872">
        <v>268999</v>
      </c>
      <c r="Q9872" t="s">
        <v>86</v>
      </c>
      <c r="U9872">
        <v>4</v>
      </c>
      <c r="V9872">
        <v>17</v>
      </c>
      <c r="X9872">
        <v>1099579</v>
      </c>
      <c r="Y9872" t="s">
        <v>65</v>
      </c>
      <c r="Z9872">
        <v>105</v>
      </c>
      <c r="AA9872" t="s">
        <v>21</v>
      </c>
      <c r="AB9872" t="s">
        <v>21</v>
      </c>
      <c r="AC9872">
        <v>992</v>
      </c>
    </row>
    <row r="9873" spans="1:29" x14ac:dyDescent="0.25">
      <c r="A9873">
        <v>345</v>
      </c>
      <c r="B9873">
        <v>345102</v>
      </c>
      <c r="C9873">
        <v>6165</v>
      </c>
      <c r="D9873" t="str">
        <f>VLOOKUP(C9873,'Schedule 3'!A:M,13,FALSE)</f>
        <v>Salaries and Wages</v>
      </c>
      <c r="E9873">
        <v>-161.68</v>
      </c>
      <c r="F9873" s="1">
        <v>42850</v>
      </c>
      <c r="G9873" t="s">
        <v>462</v>
      </c>
      <c r="H9873" t="s">
        <v>375</v>
      </c>
      <c r="I9873" t="s">
        <v>1536</v>
      </c>
      <c r="K9873">
        <v>1782</v>
      </c>
      <c r="L9873">
        <v>268999</v>
      </c>
      <c r="Q9873" t="s">
        <v>86</v>
      </c>
      <c r="U9873">
        <v>4</v>
      </c>
      <c r="V9873">
        <v>17</v>
      </c>
      <c r="X9873">
        <v>1099579</v>
      </c>
      <c r="Y9873" t="s">
        <v>65</v>
      </c>
      <c r="Z9873">
        <v>105</v>
      </c>
      <c r="AA9873" t="s">
        <v>21</v>
      </c>
      <c r="AB9873" t="s">
        <v>21</v>
      </c>
      <c r="AC9873">
        <v>993</v>
      </c>
    </row>
    <row r="9874" spans="1:29" x14ac:dyDescent="0.25">
      <c r="A9874">
        <v>345</v>
      </c>
      <c r="B9874">
        <v>345102</v>
      </c>
      <c r="C9874">
        <v>6165</v>
      </c>
      <c r="D9874" t="str">
        <f>VLOOKUP(C9874,'Schedule 3'!A:M,13,FALSE)</f>
        <v>Salaries and Wages</v>
      </c>
      <c r="E9874">
        <v>-80.84</v>
      </c>
      <c r="F9874" s="1">
        <v>42850</v>
      </c>
      <c r="G9874" t="s">
        <v>462</v>
      </c>
      <c r="H9874" t="s">
        <v>375</v>
      </c>
      <c r="I9874" t="s">
        <v>1559</v>
      </c>
      <c r="K9874">
        <v>1782</v>
      </c>
      <c r="L9874">
        <v>268999</v>
      </c>
      <c r="Q9874" t="s">
        <v>86</v>
      </c>
      <c r="U9874">
        <v>4</v>
      </c>
      <c r="V9874">
        <v>17</v>
      </c>
      <c r="X9874">
        <v>1099579</v>
      </c>
      <c r="Y9874" t="s">
        <v>65</v>
      </c>
      <c r="Z9874">
        <v>105</v>
      </c>
      <c r="AA9874" t="s">
        <v>21</v>
      </c>
      <c r="AB9874" t="s">
        <v>21</v>
      </c>
      <c r="AC9874">
        <v>994</v>
      </c>
    </row>
    <row r="9875" spans="1:29" x14ac:dyDescent="0.25">
      <c r="A9875">
        <v>345</v>
      </c>
      <c r="B9875">
        <v>345102</v>
      </c>
      <c r="C9875">
        <v>6165</v>
      </c>
      <c r="D9875" t="str">
        <f>VLOOKUP(C9875,'Schedule 3'!A:M,13,FALSE)</f>
        <v>Salaries and Wages</v>
      </c>
      <c r="E9875">
        <v>-40.42</v>
      </c>
      <c r="F9875" s="1">
        <v>42850</v>
      </c>
      <c r="G9875" t="s">
        <v>462</v>
      </c>
      <c r="H9875" t="s">
        <v>375</v>
      </c>
      <c r="I9875" t="s">
        <v>1519</v>
      </c>
      <c r="K9875">
        <v>1782</v>
      </c>
      <c r="L9875">
        <v>268999</v>
      </c>
      <c r="Q9875" t="s">
        <v>86</v>
      </c>
      <c r="U9875">
        <v>4</v>
      </c>
      <c r="V9875">
        <v>17</v>
      </c>
      <c r="X9875">
        <v>1099579</v>
      </c>
      <c r="Y9875" t="s">
        <v>65</v>
      </c>
      <c r="Z9875">
        <v>105</v>
      </c>
      <c r="AA9875" t="s">
        <v>21</v>
      </c>
      <c r="AB9875" t="s">
        <v>21</v>
      </c>
      <c r="AC9875">
        <v>995</v>
      </c>
    </row>
    <row r="9876" spans="1:29" x14ac:dyDescent="0.25">
      <c r="A9876">
        <v>345</v>
      </c>
      <c r="B9876">
        <v>345102</v>
      </c>
      <c r="C9876">
        <v>6165</v>
      </c>
      <c r="D9876" t="str">
        <f>VLOOKUP(C9876,'Schedule 3'!A:M,13,FALSE)</f>
        <v>Salaries and Wages</v>
      </c>
      <c r="E9876">
        <v>-40.42</v>
      </c>
      <c r="F9876" s="1">
        <v>42850</v>
      </c>
      <c r="G9876" t="s">
        <v>462</v>
      </c>
      <c r="H9876" t="s">
        <v>375</v>
      </c>
      <c r="I9876" t="s">
        <v>1559</v>
      </c>
      <c r="K9876">
        <v>1782</v>
      </c>
      <c r="L9876">
        <v>268999</v>
      </c>
      <c r="Q9876" t="s">
        <v>86</v>
      </c>
      <c r="U9876">
        <v>4</v>
      </c>
      <c r="V9876">
        <v>17</v>
      </c>
      <c r="X9876">
        <v>1099579</v>
      </c>
      <c r="Y9876" t="s">
        <v>65</v>
      </c>
      <c r="Z9876">
        <v>105</v>
      </c>
      <c r="AA9876" t="s">
        <v>21</v>
      </c>
      <c r="AB9876" t="s">
        <v>21</v>
      </c>
      <c r="AC9876">
        <v>996</v>
      </c>
    </row>
    <row r="9877" spans="1:29" x14ac:dyDescent="0.25">
      <c r="A9877">
        <v>345</v>
      </c>
      <c r="B9877">
        <v>345102</v>
      </c>
      <c r="C9877">
        <v>6165</v>
      </c>
      <c r="D9877" t="str">
        <f>VLOOKUP(C9877,'Schedule 3'!A:M,13,FALSE)</f>
        <v>Salaries and Wages</v>
      </c>
      <c r="E9877">
        <v>-40.42</v>
      </c>
      <c r="F9877" s="1">
        <v>42850</v>
      </c>
      <c r="G9877" t="s">
        <v>462</v>
      </c>
      <c r="H9877" t="s">
        <v>375</v>
      </c>
      <c r="I9877" t="s">
        <v>1519</v>
      </c>
      <c r="K9877">
        <v>1782</v>
      </c>
      <c r="L9877">
        <v>268999</v>
      </c>
      <c r="Q9877" t="s">
        <v>86</v>
      </c>
      <c r="U9877">
        <v>4</v>
      </c>
      <c r="V9877">
        <v>17</v>
      </c>
      <c r="X9877">
        <v>1099579</v>
      </c>
      <c r="Y9877" t="s">
        <v>65</v>
      </c>
      <c r="Z9877">
        <v>105</v>
      </c>
      <c r="AA9877" t="s">
        <v>21</v>
      </c>
      <c r="AB9877" t="s">
        <v>21</v>
      </c>
      <c r="AC9877">
        <v>997</v>
      </c>
    </row>
    <row r="9878" spans="1:29" x14ac:dyDescent="0.25">
      <c r="A9878">
        <v>345</v>
      </c>
      <c r="B9878">
        <v>345102</v>
      </c>
      <c r="C9878">
        <v>6165</v>
      </c>
      <c r="D9878" t="str">
        <f>VLOOKUP(C9878,'Schedule 3'!A:M,13,FALSE)</f>
        <v>Salaries and Wages</v>
      </c>
      <c r="E9878">
        <v>-40.42</v>
      </c>
      <c r="F9878" s="1">
        <v>42850</v>
      </c>
      <c r="G9878" t="s">
        <v>462</v>
      </c>
      <c r="H9878" t="s">
        <v>375</v>
      </c>
      <c r="I9878" t="s">
        <v>1560</v>
      </c>
      <c r="K9878">
        <v>1782</v>
      </c>
      <c r="L9878">
        <v>268999</v>
      </c>
      <c r="Q9878" t="s">
        <v>86</v>
      </c>
      <c r="U9878">
        <v>4</v>
      </c>
      <c r="V9878">
        <v>17</v>
      </c>
      <c r="X9878">
        <v>1099579</v>
      </c>
      <c r="Y9878" t="s">
        <v>65</v>
      </c>
      <c r="Z9878">
        <v>105</v>
      </c>
      <c r="AA9878" t="s">
        <v>21</v>
      </c>
      <c r="AB9878" t="s">
        <v>21</v>
      </c>
      <c r="AC9878">
        <v>998</v>
      </c>
    </row>
    <row r="9879" spans="1:29" x14ac:dyDescent="0.25">
      <c r="A9879">
        <v>345</v>
      </c>
      <c r="B9879">
        <v>345102</v>
      </c>
      <c r="C9879">
        <v>6165</v>
      </c>
      <c r="D9879" t="str">
        <f>VLOOKUP(C9879,'Schedule 3'!A:M,13,FALSE)</f>
        <v>Salaries and Wages</v>
      </c>
      <c r="E9879">
        <v>-40.42</v>
      </c>
      <c r="F9879" s="1">
        <v>42850</v>
      </c>
      <c r="G9879" t="s">
        <v>462</v>
      </c>
      <c r="H9879" t="s">
        <v>375</v>
      </c>
      <c r="I9879" t="s">
        <v>1519</v>
      </c>
      <c r="K9879">
        <v>1782</v>
      </c>
      <c r="L9879">
        <v>268999</v>
      </c>
      <c r="Q9879" t="s">
        <v>86</v>
      </c>
      <c r="U9879">
        <v>4</v>
      </c>
      <c r="V9879">
        <v>17</v>
      </c>
      <c r="X9879">
        <v>1099579</v>
      </c>
      <c r="Y9879" t="s">
        <v>65</v>
      </c>
      <c r="Z9879">
        <v>105</v>
      </c>
      <c r="AA9879" t="s">
        <v>21</v>
      </c>
      <c r="AB9879" t="s">
        <v>21</v>
      </c>
      <c r="AC9879">
        <v>999</v>
      </c>
    </row>
    <row r="9880" spans="1:29" x14ac:dyDescent="0.25">
      <c r="A9880">
        <v>345</v>
      </c>
      <c r="B9880">
        <v>345102</v>
      </c>
      <c r="C9880">
        <v>6165</v>
      </c>
      <c r="D9880" t="str">
        <f>VLOOKUP(C9880,'Schedule 3'!A:M,13,FALSE)</f>
        <v>Salaries and Wages</v>
      </c>
      <c r="E9880">
        <v>-40.42</v>
      </c>
      <c r="F9880" s="1">
        <v>42850</v>
      </c>
      <c r="G9880" t="s">
        <v>462</v>
      </c>
      <c r="H9880" t="s">
        <v>375</v>
      </c>
      <c r="I9880" t="s">
        <v>1519</v>
      </c>
      <c r="K9880">
        <v>1782</v>
      </c>
      <c r="L9880">
        <v>268999</v>
      </c>
      <c r="Q9880" t="s">
        <v>86</v>
      </c>
      <c r="U9880">
        <v>4</v>
      </c>
      <c r="V9880">
        <v>17</v>
      </c>
      <c r="X9880">
        <v>1099579</v>
      </c>
      <c r="Y9880" t="s">
        <v>65</v>
      </c>
      <c r="Z9880">
        <v>105</v>
      </c>
      <c r="AA9880" t="s">
        <v>21</v>
      </c>
      <c r="AB9880" t="s">
        <v>21</v>
      </c>
      <c r="AC9880">
        <v>1000</v>
      </c>
    </row>
    <row r="9881" spans="1:29" x14ac:dyDescent="0.25">
      <c r="A9881">
        <v>345</v>
      </c>
      <c r="B9881">
        <v>345101</v>
      </c>
      <c r="C9881">
        <v>6165</v>
      </c>
      <c r="D9881" t="str">
        <f>VLOOKUP(C9881,'Schedule 3'!A:M,13,FALSE)</f>
        <v>Salaries and Wages</v>
      </c>
      <c r="E9881">
        <v>-304.56</v>
      </c>
      <c r="F9881" s="1">
        <v>42855</v>
      </c>
      <c r="G9881" t="s">
        <v>462</v>
      </c>
      <c r="H9881" t="s">
        <v>89</v>
      </c>
      <c r="I9881" t="s">
        <v>1561</v>
      </c>
      <c r="K9881">
        <v>1785</v>
      </c>
      <c r="L9881">
        <v>269001</v>
      </c>
      <c r="Q9881" t="s">
        <v>86</v>
      </c>
      <c r="U9881">
        <v>4</v>
      </c>
      <c r="V9881">
        <v>17</v>
      </c>
      <c r="X9881">
        <v>1099720</v>
      </c>
      <c r="Y9881" t="s">
        <v>65</v>
      </c>
      <c r="Z9881">
        <v>102</v>
      </c>
      <c r="AA9881" t="s">
        <v>21</v>
      </c>
      <c r="AB9881" t="s">
        <v>21</v>
      </c>
      <c r="AC9881">
        <v>704</v>
      </c>
    </row>
    <row r="9882" spans="1:29" x14ac:dyDescent="0.25">
      <c r="A9882">
        <v>345</v>
      </c>
      <c r="B9882">
        <v>345101</v>
      </c>
      <c r="C9882">
        <v>6165</v>
      </c>
      <c r="D9882" t="str">
        <f>VLOOKUP(C9882,'Schedule 3'!A:M,13,FALSE)</f>
        <v>Salaries and Wages</v>
      </c>
      <c r="E9882">
        <v>-304.56</v>
      </c>
      <c r="F9882" s="1">
        <v>42855</v>
      </c>
      <c r="G9882" t="s">
        <v>462</v>
      </c>
      <c r="H9882" t="s">
        <v>89</v>
      </c>
      <c r="I9882" t="s">
        <v>1562</v>
      </c>
      <c r="K9882">
        <v>1785</v>
      </c>
      <c r="L9882">
        <v>269001</v>
      </c>
      <c r="Q9882" t="s">
        <v>86</v>
      </c>
      <c r="U9882">
        <v>4</v>
      </c>
      <c r="V9882">
        <v>17</v>
      </c>
      <c r="X9882">
        <v>1099720</v>
      </c>
      <c r="Y9882" t="s">
        <v>65</v>
      </c>
      <c r="Z9882">
        <v>102</v>
      </c>
      <c r="AA9882" t="s">
        <v>21</v>
      </c>
      <c r="AB9882" t="s">
        <v>21</v>
      </c>
      <c r="AC9882">
        <v>705</v>
      </c>
    </row>
    <row r="9883" spans="1:29" x14ac:dyDescent="0.25">
      <c r="A9883">
        <v>345</v>
      </c>
      <c r="B9883">
        <v>345101</v>
      </c>
      <c r="C9883">
        <v>6165</v>
      </c>
      <c r="D9883" t="str">
        <f>VLOOKUP(C9883,'Schedule 3'!A:M,13,FALSE)</f>
        <v>Salaries and Wages</v>
      </c>
      <c r="E9883">
        <v>-152.28</v>
      </c>
      <c r="F9883" s="1">
        <v>42855</v>
      </c>
      <c r="G9883" t="s">
        <v>462</v>
      </c>
      <c r="H9883" t="s">
        <v>89</v>
      </c>
      <c r="I9883" t="s">
        <v>1561</v>
      </c>
      <c r="K9883">
        <v>1785</v>
      </c>
      <c r="L9883">
        <v>269001</v>
      </c>
      <c r="Q9883" t="s">
        <v>86</v>
      </c>
      <c r="U9883">
        <v>4</v>
      </c>
      <c r="V9883">
        <v>17</v>
      </c>
      <c r="X9883">
        <v>1099720</v>
      </c>
      <c r="Y9883" t="s">
        <v>65</v>
      </c>
      <c r="Z9883">
        <v>102</v>
      </c>
      <c r="AA9883" t="s">
        <v>21</v>
      </c>
      <c r="AB9883" t="s">
        <v>21</v>
      </c>
      <c r="AC9883">
        <v>706</v>
      </c>
    </row>
    <row r="9884" spans="1:29" x14ac:dyDescent="0.25">
      <c r="A9884">
        <v>345</v>
      </c>
      <c r="B9884">
        <v>345102</v>
      </c>
      <c r="C9884">
        <v>6165</v>
      </c>
      <c r="D9884" t="str">
        <f>VLOOKUP(C9884,'Schedule 3'!A:M,13,FALSE)</f>
        <v>Salaries and Wages</v>
      </c>
      <c r="E9884">
        <v>-152.28</v>
      </c>
      <c r="F9884" s="1">
        <v>42855</v>
      </c>
      <c r="G9884" t="s">
        <v>462</v>
      </c>
      <c r="H9884" t="s">
        <v>89</v>
      </c>
      <c r="I9884" t="s">
        <v>1563</v>
      </c>
      <c r="K9884">
        <v>1785</v>
      </c>
      <c r="L9884">
        <v>269001</v>
      </c>
      <c r="Q9884" t="s">
        <v>86</v>
      </c>
      <c r="U9884">
        <v>4</v>
      </c>
      <c r="V9884">
        <v>17</v>
      </c>
      <c r="X9884">
        <v>1099720</v>
      </c>
      <c r="Y9884" t="s">
        <v>65</v>
      </c>
      <c r="Z9884">
        <v>102</v>
      </c>
      <c r="AA9884" t="s">
        <v>21</v>
      </c>
      <c r="AB9884" t="s">
        <v>21</v>
      </c>
      <c r="AC9884">
        <v>707</v>
      </c>
    </row>
    <row r="9885" spans="1:29" x14ac:dyDescent="0.25">
      <c r="A9885">
        <v>345</v>
      </c>
      <c r="B9885">
        <v>345102</v>
      </c>
      <c r="C9885">
        <v>6165</v>
      </c>
      <c r="D9885" t="str">
        <f>VLOOKUP(C9885,'Schedule 3'!A:M,13,FALSE)</f>
        <v>Salaries and Wages</v>
      </c>
      <c r="E9885">
        <v>-152.28</v>
      </c>
      <c r="F9885" s="1">
        <v>42855</v>
      </c>
      <c r="G9885" t="s">
        <v>462</v>
      </c>
      <c r="H9885" t="s">
        <v>89</v>
      </c>
      <c r="I9885" t="s">
        <v>1564</v>
      </c>
      <c r="K9885">
        <v>1785</v>
      </c>
      <c r="L9885">
        <v>269001</v>
      </c>
      <c r="Q9885" t="s">
        <v>86</v>
      </c>
      <c r="U9885">
        <v>4</v>
      </c>
      <c r="V9885">
        <v>17</v>
      </c>
      <c r="X9885">
        <v>1099720</v>
      </c>
      <c r="Y9885" t="s">
        <v>65</v>
      </c>
      <c r="Z9885">
        <v>102</v>
      </c>
      <c r="AA9885" t="s">
        <v>21</v>
      </c>
      <c r="AB9885" t="s">
        <v>21</v>
      </c>
      <c r="AC9885">
        <v>708</v>
      </c>
    </row>
    <row r="9886" spans="1:29" x14ac:dyDescent="0.25">
      <c r="A9886">
        <v>345</v>
      </c>
      <c r="B9886">
        <v>345102</v>
      </c>
      <c r="C9886">
        <v>6165</v>
      </c>
      <c r="D9886" t="str">
        <f>VLOOKUP(C9886,'Schedule 3'!A:M,13,FALSE)</f>
        <v>Salaries and Wages</v>
      </c>
      <c r="E9886">
        <v>-152.28</v>
      </c>
      <c r="F9886" s="1">
        <v>42855</v>
      </c>
      <c r="G9886" t="s">
        <v>462</v>
      </c>
      <c r="H9886" t="s">
        <v>89</v>
      </c>
      <c r="I9886" t="s">
        <v>1565</v>
      </c>
      <c r="K9886">
        <v>1785</v>
      </c>
      <c r="L9886">
        <v>269001</v>
      </c>
      <c r="Q9886" t="s">
        <v>86</v>
      </c>
      <c r="U9886">
        <v>4</v>
      </c>
      <c r="V9886">
        <v>17</v>
      </c>
      <c r="X9886">
        <v>1099720</v>
      </c>
      <c r="Y9886" t="s">
        <v>65</v>
      </c>
      <c r="Z9886">
        <v>102</v>
      </c>
      <c r="AA9886" t="s">
        <v>21</v>
      </c>
      <c r="AB9886" t="s">
        <v>21</v>
      </c>
      <c r="AC9886">
        <v>709</v>
      </c>
    </row>
    <row r="9887" spans="1:29" x14ac:dyDescent="0.25">
      <c r="A9887">
        <v>345</v>
      </c>
      <c r="B9887">
        <v>345102</v>
      </c>
      <c r="C9887">
        <v>6165</v>
      </c>
      <c r="D9887" t="str">
        <f>VLOOKUP(C9887,'Schedule 3'!A:M,13,FALSE)</f>
        <v>Salaries and Wages</v>
      </c>
      <c r="E9887">
        <v>-152.28</v>
      </c>
      <c r="F9887" s="1">
        <v>42855</v>
      </c>
      <c r="G9887" t="s">
        <v>462</v>
      </c>
      <c r="H9887" t="s">
        <v>89</v>
      </c>
      <c r="I9887" t="s">
        <v>1563</v>
      </c>
      <c r="K9887">
        <v>1785</v>
      </c>
      <c r="L9887">
        <v>269001</v>
      </c>
      <c r="Q9887" t="s">
        <v>86</v>
      </c>
      <c r="U9887">
        <v>4</v>
      </c>
      <c r="V9887">
        <v>17</v>
      </c>
      <c r="X9887">
        <v>1099720</v>
      </c>
      <c r="Y9887" t="s">
        <v>65</v>
      </c>
      <c r="Z9887">
        <v>102</v>
      </c>
      <c r="AA9887" t="s">
        <v>21</v>
      </c>
      <c r="AB9887" t="s">
        <v>21</v>
      </c>
      <c r="AC9887">
        <v>710</v>
      </c>
    </row>
    <row r="9888" spans="1:29" x14ac:dyDescent="0.25">
      <c r="A9888">
        <v>345</v>
      </c>
      <c r="B9888">
        <v>345102</v>
      </c>
      <c r="C9888">
        <v>6165</v>
      </c>
      <c r="D9888" t="str">
        <f>VLOOKUP(C9888,'Schedule 3'!A:M,13,FALSE)</f>
        <v>Salaries and Wages</v>
      </c>
      <c r="E9888">
        <v>-121.26</v>
      </c>
      <c r="F9888" s="1">
        <v>42864</v>
      </c>
      <c r="G9888" t="s">
        <v>462</v>
      </c>
      <c r="H9888" t="s">
        <v>375</v>
      </c>
      <c r="I9888" t="s">
        <v>1566</v>
      </c>
      <c r="K9888">
        <v>1788</v>
      </c>
      <c r="L9888">
        <v>270742</v>
      </c>
      <c r="Q9888" t="s">
        <v>86</v>
      </c>
      <c r="U9888">
        <v>5</v>
      </c>
      <c r="V9888">
        <v>17</v>
      </c>
      <c r="X9888">
        <v>1099579</v>
      </c>
      <c r="Y9888" t="s">
        <v>65</v>
      </c>
      <c r="Z9888">
        <v>105</v>
      </c>
      <c r="AA9888" t="s">
        <v>21</v>
      </c>
      <c r="AB9888" t="s">
        <v>21</v>
      </c>
      <c r="AC9888">
        <v>1234</v>
      </c>
    </row>
    <row r="9889" spans="1:29" x14ac:dyDescent="0.25">
      <c r="A9889">
        <v>345</v>
      </c>
      <c r="B9889">
        <v>345102</v>
      </c>
      <c r="C9889">
        <v>6165</v>
      </c>
      <c r="D9889" t="str">
        <f>VLOOKUP(C9889,'Schedule 3'!A:M,13,FALSE)</f>
        <v>Salaries and Wages</v>
      </c>
      <c r="E9889">
        <v>-40.42</v>
      </c>
      <c r="F9889" s="1">
        <v>42864</v>
      </c>
      <c r="G9889" t="s">
        <v>462</v>
      </c>
      <c r="H9889" t="s">
        <v>375</v>
      </c>
      <c r="I9889" t="s">
        <v>1519</v>
      </c>
      <c r="K9889">
        <v>1788</v>
      </c>
      <c r="L9889">
        <v>270742</v>
      </c>
      <c r="Q9889" t="s">
        <v>86</v>
      </c>
      <c r="U9889">
        <v>5</v>
      </c>
      <c r="V9889">
        <v>17</v>
      </c>
      <c r="X9889">
        <v>1099579</v>
      </c>
      <c r="Y9889" t="s">
        <v>65</v>
      </c>
      <c r="Z9889">
        <v>105</v>
      </c>
      <c r="AA9889" t="s">
        <v>21</v>
      </c>
      <c r="AB9889" t="s">
        <v>21</v>
      </c>
      <c r="AC9889">
        <v>1235</v>
      </c>
    </row>
    <row r="9890" spans="1:29" x14ac:dyDescent="0.25">
      <c r="A9890">
        <v>345</v>
      </c>
      <c r="B9890">
        <v>345102</v>
      </c>
      <c r="C9890">
        <v>6165</v>
      </c>
      <c r="D9890" t="str">
        <f>VLOOKUP(C9890,'Schedule 3'!A:M,13,FALSE)</f>
        <v>Salaries and Wages</v>
      </c>
      <c r="E9890">
        <v>-40.42</v>
      </c>
      <c r="F9890" s="1">
        <v>42864</v>
      </c>
      <c r="G9890" t="s">
        <v>462</v>
      </c>
      <c r="H9890" t="s">
        <v>375</v>
      </c>
      <c r="I9890" t="s">
        <v>1519</v>
      </c>
      <c r="K9890">
        <v>1788</v>
      </c>
      <c r="L9890">
        <v>270742</v>
      </c>
      <c r="Q9890" t="s">
        <v>86</v>
      </c>
      <c r="U9890">
        <v>5</v>
      </c>
      <c r="V9890">
        <v>17</v>
      </c>
      <c r="X9890">
        <v>1099579</v>
      </c>
      <c r="Y9890" t="s">
        <v>65</v>
      </c>
      <c r="Z9890">
        <v>105</v>
      </c>
      <c r="AA9890" t="s">
        <v>21</v>
      </c>
      <c r="AB9890" t="s">
        <v>21</v>
      </c>
      <c r="AC9890">
        <v>1236</v>
      </c>
    </row>
    <row r="9891" spans="1:29" x14ac:dyDescent="0.25">
      <c r="A9891">
        <v>345</v>
      </c>
      <c r="B9891">
        <v>345102</v>
      </c>
      <c r="C9891">
        <v>6165</v>
      </c>
      <c r="D9891" t="str">
        <f>VLOOKUP(C9891,'Schedule 3'!A:M,13,FALSE)</f>
        <v>Salaries and Wages</v>
      </c>
      <c r="E9891">
        <v>-40.42</v>
      </c>
      <c r="F9891" s="1">
        <v>42864</v>
      </c>
      <c r="G9891" t="s">
        <v>462</v>
      </c>
      <c r="H9891" t="s">
        <v>375</v>
      </c>
      <c r="I9891" t="s">
        <v>1567</v>
      </c>
      <c r="K9891">
        <v>1788</v>
      </c>
      <c r="L9891">
        <v>270742</v>
      </c>
      <c r="Q9891" t="s">
        <v>86</v>
      </c>
      <c r="U9891">
        <v>5</v>
      </c>
      <c r="V9891">
        <v>17</v>
      </c>
      <c r="X9891">
        <v>1099579</v>
      </c>
      <c r="Y9891" t="s">
        <v>65</v>
      </c>
      <c r="Z9891">
        <v>105</v>
      </c>
      <c r="AA9891" t="s">
        <v>21</v>
      </c>
      <c r="AB9891" t="s">
        <v>21</v>
      </c>
      <c r="AC9891">
        <v>1237</v>
      </c>
    </row>
    <row r="9892" spans="1:29" x14ac:dyDescent="0.25">
      <c r="A9892">
        <v>345</v>
      </c>
      <c r="B9892">
        <v>345102</v>
      </c>
      <c r="C9892">
        <v>6165</v>
      </c>
      <c r="D9892" t="str">
        <f>VLOOKUP(C9892,'Schedule 3'!A:M,13,FALSE)</f>
        <v>Salaries and Wages</v>
      </c>
      <c r="E9892">
        <v>-161.68</v>
      </c>
      <c r="F9892" s="1">
        <v>42864</v>
      </c>
      <c r="G9892" t="s">
        <v>462</v>
      </c>
      <c r="H9892" t="s">
        <v>375</v>
      </c>
      <c r="I9892" t="s">
        <v>1451</v>
      </c>
      <c r="K9892">
        <v>1788</v>
      </c>
      <c r="L9892">
        <v>270742</v>
      </c>
      <c r="Q9892" t="s">
        <v>86</v>
      </c>
      <c r="U9892">
        <v>5</v>
      </c>
      <c r="V9892">
        <v>17</v>
      </c>
      <c r="X9892">
        <v>1099579</v>
      </c>
      <c r="Y9892" t="s">
        <v>65</v>
      </c>
      <c r="Z9892">
        <v>105</v>
      </c>
      <c r="AA9892" t="s">
        <v>21</v>
      </c>
      <c r="AB9892" t="s">
        <v>21</v>
      </c>
      <c r="AC9892">
        <v>1238</v>
      </c>
    </row>
    <row r="9893" spans="1:29" x14ac:dyDescent="0.25">
      <c r="A9893">
        <v>345</v>
      </c>
      <c r="B9893">
        <v>345102</v>
      </c>
      <c r="C9893">
        <v>6165</v>
      </c>
      <c r="D9893" t="str">
        <f>VLOOKUP(C9893,'Schedule 3'!A:M,13,FALSE)</f>
        <v>Salaries and Wages</v>
      </c>
      <c r="E9893">
        <v>-162.84</v>
      </c>
      <c r="F9893" s="1">
        <v>42864</v>
      </c>
      <c r="G9893" t="s">
        <v>462</v>
      </c>
      <c r="H9893" t="s">
        <v>375</v>
      </c>
      <c r="I9893" t="s">
        <v>1568</v>
      </c>
      <c r="K9893">
        <v>1788</v>
      </c>
      <c r="L9893">
        <v>270742</v>
      </c>
      <c r="Q9893" t="s">
        <v>86</v>
      </c>
      <c r="U9893">
        <v>5</v>
      </c>
      <c r="V9893">
        <v>17</v>
      </c>
      <c r="X9893">
        <v>1099579</v>
      </c>
      <c r="Y9893" t="s">
        <v>65</v>
      </c>
      <c r="Z9893">
        <v>105</v>
      </c>
      <c r="AA9893" t="s">
        <v>21</v>
      </c>
      <c r="AB9893" t="s">
        <v>21</v>
      </c>
      <c r="AC9893">
        <v>1239</v>
      </c>
    </row>
    <row r="9894" spans="1:29" x14ac:dyDescent="0.25">
      <c r="A9894">
        <v>345</v>
      </c>
      <c r="B9894">
        <v>345102</v>
      </c>
      <c r="C9894">
        <v>6165</v>
      </c>
      <c r="D9894" t="str">
        <f>VLOOKUP(C9894,'Schedule 3'!A:M,13,FALSE)</f>
        <v>Salaries and Wages</v>
      </c>
      <c r="E9894">
        <v>-40.71</v>
      </c>
      <c r="F9894" s="1">
        <v>42864</v>
      </c>
      <c r="G9894" t="s">
        <v>462</v>
      </c>
      <c r="H9894" t="s">
        <v>375</v>
      </c>
      <c r="I9894" t="s">
        <v>1568</v>
      </c>
      <c r="K9894">
        <v>1788</v>
      </c>
      <c r="L9894">
        <v>270742</v>
      </c>
      <c r="Q9894" t="s">
        <v>86</v>
      </c>
      <c r="U9894">
        <v>5</v>
      </c>
      <c r="V9894">
        <v>17</v>
      </c>
      <c r="X9894">
        <v>1099579</v>
      </c>
      <c r="Y9894" t="s">
        <v>65</v>
      </c>
      <c r="Z9894">
        <v>105</v>
      </c>
      <c r="AA9894" t="s">
        <v>21</v>
      </c>
      <c r="AB9894" t="s">
        <v>21</v>
      </c>
      <c r="AC9894">
        <v>1240</v>
      </c>
    </row>
    <row r="9895" spans="1:29" x14ac:dyDescent="0.25">
      <c r="A9895">
        <v>345</v>
      </c>
      <c r="B9895">
        <v>345102</v>
      </c>
      <c r="C9895">
        <v>6165</v>
      </c>
      <c r="D9895" t="str">
        <f>VLOOKUP(C9895,'Schedule 3'!A:M,13,FALSE)</f>
        <v>Salaries and Wages</v>
      </c>
      <c r="E9895">
        <v>-40.71</v>
      </c>
      <c r="F9895" s="1">
        <v>42864</v>
      </c>
      <c r="G9895" t="s">
        <v>462</v>
      </c>
      <c r="H9895" t="s">
        <v>375</v>
      </c>
      <c r="I9895" t="s">
        <v>1569</v>
      </c>
      <c r="K9895">
        <v>1788</v>
      </c>
      <c r="L9895">
        <v>270742</v>
      </c>
      <c r="Q9895" t="s">
        <v>86</v>
      </c>
      <c r="U9895">
        <v>5</v>
      </c>
      <c r="V9895">
        <v>17</v>
      </c>
      <c r="X9895">
        <v>1099579</v>
      </c>
      <c r="Y9895" t="s">
        <v>65</v>
      </c>
      <c r="Z9895">
        <v>105</v>
      </c>
      <c r="AA9895" t="s">
        <v>21</v>
      </c>
      <c r="AB9895" t="s">
        <v>21</v>
      </c>
      <c r="AC9895">
        <v>1241</v>
      </c>
    </row>
    <row r="9896" spans="1:29" x14ac:dyDescent="0.25">
      <c r="A9896">
        <v>345</v>
      </c>
      <c r="B9896">
        <v>345102</v>
      </c>
      <c r="C9896">
        <v>6165</v>
      </c>
      <c r="D9896" t="str">
        <f>VLOOKUP(C9896,'Schedule 3'!A:M,13,FALSE)</f>
        <v>Salaries and Wages</v>
      </c>
      <c r="E9896">
        <v>-20.36</v>
      </c>
      <c r="F9896" s="1">
        <v>42864</v>
      </c>
      <c r="G9896" t="s">
        <v>462</v>
      </c>
      <c r="H9896" t="s">
        <v>375</v>
      </c>
      <c r="I9896" t="s">
        <v>1519</v>
      </c>
      <c r="K9896">
        <v>1788</v>
      </c>
      <c r="L9896">
        <v>270742</v>
      </c>
      <c r="Q9896" t="s">
        <v>86</v>
      </c>
      <c r="U9896">
        <v>5</v>
      </c>
      <c r="V9896">
        <v>17</v>
      </c>
      <c r="X9896">
        <v>1099579</v>
      </c>
      <c r="Y9896" t="s">
        <v>65</v>
      </c>
      <c r="Z9896">
        <v>105</v>
      </c>
      <c r="AA9896" t="s">
        <v>21</v>
      </c>
      <c r="AB9896" t="s">
        <v>21</v>
      </c>
      <c r="AC9896">
        <v>1242</v>
      </c>
    </row>
    <row r="9897" spans="1:29" x14ac:dyDescent="0.25">
      <c r="A9897">
        <v>345</v>
      </c>
      <c r="B9897">
        <v>345102</v>
      </c>
      <c r="C9897">
        <v>6165</v>
      </c>
      <c r="D9897" t="str">
        <f>VLOOKUP(C9897,'Schedule 3'!A:M,13,FALSE)</f>
        <v>Salaries and Wages</v>
      </c>
      <c r="E9897">
        <v>-81.42</v>
      </c>
      <c r="F9897" s="1">
        <v>42864</v>
      </c>
      <c r="G9897" t="s">
        <v>462</v>
      </c>
      <c r="H9897" t="s">
        <v>375</v>
      </c>
      <c r="I9897" t="s">
        <v>1569</v>
      </c>
      <c r="K9897">
        <v>1788</v>
      </c>
      <c r="L9897">
        <v>270742</v>
      </c>
      <c r="Q9897" t="s">
        <v>86</v>
      </c>
      <c r="U9897">
        <v>5</v>
      </c>
      <c r="V9897">
        <v>17</v>
      </c>
      <c r="X9897">
        <v>1099579</v>
      </c>
      <c r="Y9897" t="s">
        <v>65</v>
      </c>
      <c r="Z9897">
        <v>105</v>
      </c>
      <c r="AA9897" t="s">
        <v>21</v>
      </c>
      <c r="AB9897" t="s">
        <v>21</v>
      </c>
      <c r="AC9897">
        <v>1243</v>
      </c>
    </row>
    <row r="9898" spans="1:29" x14ac:dyDescent="0.25">
      <c r="A9898">
        <v>345</v>
      </c>
      <c r="B9898">
        <v>345102</v>
      </c>
      <c r="C9898">
        <v>6165</v>
      </c>
      <c r="D9898" t="str">
        <f>VLOOKUP(C9898,'Schedule 3'!A:M,13,FALSE)</f>
        <v>Salaries and Wages</v>
      </c>
      <c r="E9898">
        <v>-264.62</v>
      </c>
      <c r="F9898" s="1">
        <v>42864</v>
      </c>
      <c r="G9898" t="s">
        <v>462</v>
      </c>
      <c r="H9898" t="s">
        <v>382</v>
      </c>
      <c r="I9898" t="s">
        <v>1418</v>
      </c>
      <c r="K9898">
        <v>1788</v>
      </c>
      <c r="L9898">
        <v>270742</v>
      </c>
      <c r="Q9898" t="s">
        <v>86</v>
      </c>
      <c r="U9898">
        <v>5</v>
      </c>
      <c r="V9898">
        <v>17</v>
      </c>
      <c r="X9898">
        <v>1001142</v>
      </c>
      <c r="Y9898" t="s">
        <v>65</v>
      </c>
      <c r="Z9898">
        <v>105</v>
      </c>
      <c r="AA9898" t="s">
        <v>21</v>
      </c>
      <c r="AB9898" t="s">
        <v>21</v>
      </c>
      <c r="AC9898">
        <v>1244</v>
      </c>
    </row>
    <row r="9899" spans="1:29" x14ac:dyDescent="0.25">
      <c r="A9899">
        <v>345</v>
      </c>
      <c r="B9899">
        <v>345102</v>
      </c>
      <c r="C9899">
        <v>6165</v>
      </c>
      <c r="D9899" t="str">
        <f>VLOOKUP(C9899,'Schedule 3'!A:M,13,FALSE)</f>
        <v>Salaries and Wages</v>
      </c>
      <c r="E9899">
        <v>-264.62</v>
      </c>
      <c r="F9899" s="1">
        <v>42864</v>
      </c>
      <c r="G9899" t="s">
        <v>462</v>
      </c>
      <c r="H9899" t="s">
        <v>383</v>
      </c>
      <c r="I9899" t="s">
        <v>1418</v>
      </c>
      <c r="K9899">
        <v>1788</v>
      </c>
      <c r="L9899">
        <v>270742</v>
      </c>
      <c r="Q9899" t="s">
        <v>86</v>
      </c>
      <c r="U9899">
        <v>5</v>
      </c>
      <c r="V9899">
        <v>17</v>
      </c>
      <c r="X9899">
        <v>1001284</v>
      </c>
      <c r="Y9899" t="s">
        <v>65</v>
      </c>
      <c r="Z9899">
        <v>105</v>
      </c>
      <c r="AA9899" t="s">
        <v>21</v>
      </c>
      <c r="AB9899" t="s">
        <v>21</v>
      </c>
      <c r="AC9899">
        <v>1245</v>
      </c>
    </row>
    <row r="9900" spans="1:29" x14ac:dyDescent="0.25">
      <c r="A9900">
        <v>345</v>
      </c>
      <c r="B9900">
        <v>345102</v>
      </c>
      <c r="C9900">
        <v>6165</v>
      </c>
      <c r="D9900" t="str">
        <f>VLOOKUP(C9900,'Schedule 3'!A:M,13,FALSE)</f>
        <v>Salaries and Wages</v>
      </c>
      <c r="E9900">
        <v>-167.4</v>
      </c>
      <c r="F9900" s="1">
        <v>42864</v>
      </c>
      <c r="G9900" t="s">
        <v>462</v>
      </c>
      <c r="H9900" t="s">
        <v>384</v>
      </c>
      <c r="I9900" t="s">
        <v>1418</v>
      </c>
      <c r="K9900">
        <v>1788</v>
      </c>
      <c r="L9900">
        <v>270742</v>
      </c>
      <c r="Q9900" t="s">
        <v>86</v>
      </c>
      <c r="U9900">
        <v>5</v>
      </c>
      <c r="V9900">
        <v>17</v>
      </c>
      <c r="X9900">
        <v>1001177</v>
      </c>
      <c r="Y9900" t="s">
        <v>65</v>
      </c>
      <c r="Z9900">
        <v>105</v>
      </c>
      <c r="AA9900" t="s">
        <v>21</v>
      </c>
      <c r="AB9900" t="s">
        <v>21</v>
      </c>
      <c r="AC9900">
        <v>1246</v>
      </c>
    </row>
    <row r="9901" spans="1:29" x14ac:dyDescent="0.25">
      <c r="A9901">
        <v>345</v>
      </c>
      <c r="B9901">
        <v>345102</v>
      </c>
      <c r="C9901">
        <v>6165</v>
      </c>
      <c r="D9901" t="str">
        <f>VLOOKUP(C9901,'Schedule 3'!A:M,13,FALSE)</f>
        <v>Salaries and Wages</v>
      </c>
      <c r="E9901">
        <v>-167.4</v>
      </c>
      <c r="F9901" s="1">
        <v>42864</v>
      </c>
      <c r="G9901" t="s">
        <v>462</v>
      </c>
      <c r="H9901" t="s">
        <v>384</v>
      </c>
      <c r="I9901" t="s">
        <v>1418</v>
      </c>
      <c r="K9901">
        <v>1788</v>
      </c>
      <c r="L9901">
        <v>270742</v>
      </c>
      <c r="Q9901" t="s">
        <v>86</v>
      </c>
      <c r="U9901">
        <v>5</v>
      </c>
      <c r="V9901">
        <v>17</v>
      </c>
      <c r="X9901">
        <v>1001177</v>
      </c>
      <c r="Y9901" t="s">
        <v>65</v>
      </c>
      <c r="Z9901">
        <v>105</v>
      </c>
      <c r="AA9901" t="s">
        <v>21</v>
      </c>
      <c r="AB9901" t="s">
        <v>21</v>
      </c>
      <c r="AC9901">
        <v>1247</v>
      </c>
    </row>
    <row r="9902" spans="1:29" x14ac:dyDescent="0.25">
      <c r="A9902">
        <v>345</v>
      </c>
      <c r="B9902">
        <v>345102</v>
      </c>
      <c r="C9902">
        <v>6165</v>
      </c>
      <c r="D9902" t="str">
        <f>VLOOKUP(C9902,'Schedule 3'!A:M,13,FALSE)</f>
        <v>Salaries and Wages</v>
      </c>
      <c r="E9902">
        <v>-152.28</v>
      </c>
      <c r="F9902" s="1">
        <v>42864</v>
      </c>
      <c r="G9902" t="s">
        <v>462</v>
      </c>
      <c r="H9902" t="s">
        <v>381</v>
      </c>
      <c r="I9902" t="s">
        <v>1418</v>
      </c>
      <c r="K9902">
        <v>1788</v>
      </c>
      <c r="L9902">
        <v>270742</v>
      </c>
      <c r="Q9902" t="s">
        <v>86</v>
      </c>
      <c r="U9902">
        <v>5</v>
      </c>
      <c r="V9902">
        <v>17</v>
      </c>
      <c r="X9902">
        <v>1098821</v>
      </c>
      <c r="Y9902" t="s">
        <v>65</v>
      </c>
      <c r="Z9902">
        <v>105</v>
      </c>
      <c r="AA9902" t="s">
        <v>21</v>
      </c>
      <c r="AB9902" t="s">
        <v>21</v>
      </c>
      <c r="AC9902">
        <v>1248</v>
      </c>
    </row>
    <row r="9903" spans="1:29" x14ac:dyDescent="0.25">
      <c r="A9903">
        <v>345</v>
      </c>
      <c r="B9903">
        <v>345102</v>
      </c>
      <c r="C9903">
        <v>6165</v>
      </c>
      <c r="D9903" t="str">
        <f>VLOOKUP(C9903,'Schedule 3'!A:M,13,FALSE)</f>
        <v>Salaries and Wages</v>
      </c>
      <c r="E9903">
        <v>-81.42</v>
      </c>
      <c r="F9903" s="1">
        <v>42864</v>
      </c>
      <c r="G9903" t="s">
        <v>462</v>
      </c>
      <c r="H9903" t="s">
        <v>381</v>
      </c>
      <c r="I9903" t="s">
        <v>1418</v>
      </c>
      <c r="K9903">
        <v>1788</v>
      </c>
      <c r="L9903">
        <v>270742</v>
      </c>
      <c r="Q9903" t="s">
        <v>86</v>
      </c>
      <c r="U9903">
        <v>5</v>
      </c>
      <c r="V9903">
        <v>17</v>
      </c>
      <c r="X9903">
        <v>1098821</v>
      </c>
      <c r="Y9903" t="s">
        <v>65</v>
      </c>
      <c r="Z9903">
        <v>105</v>
      </c>
      <c r="AA9903" t="s">
        <v>21</v>
      </c>
      <c r="AB9903" t="s">
        <v>21</v>
      </c>
      <c r="AC9903">
        <v>1249</v>
      </c>
    </row>
    <row r="9904" spans="1:29" x14ac:dyDescent="0.25">
      <c r="A9904">
        <v>345</v>
      </c>
      <c r="B9904">
        <v>345102</v>
      </c>
      <c r="C9904">
        <v>6165</v>
      </c>
      <c r="D9904" t="str">
        <f>VLOOKUP(C9904,'Schedule 3'!A:M,13,FALSE)</f>
        <v>Salaries and Wages</v>
      </c>
      <c r="E9904">
        <v>-76.14</v>
      </c>
      <c r="F9904" s="1">
        <v>42864</v>
      </c>
      <c r="G9904" t="s">
        <v>462</v>
      </c>
      <c r="H9904" t="s">
        <v>385</v>
      </c>
      <c r="I9904" t="s">
        <v>1418</v>
      </c>
      <c r="K9904">
        <v>1788</v>
      </c>
      <c r="L9904">
        <v>270742</v>
      </c>
      <c r="Q9904" t="s">
        <v>86</v>
      </c>
      <c r="U9904">
        <v>5</v>
      </c>
      <c r="V9904">
        <v>17</v>
      </c>
      <c r="X9904">
        <v>1098822</v>
      </c>
      <c r="Y9904" t="s">
        <v>65</v>
      </c>
      <c r="Z9904">
        <v>105</v>
      </c>
      <c r="AA9904" t="s">
        <v>21</v>
      </c>
      <c r="AB9904" t="s">
        <v>21</v>
      </c>
      <c r="AC9904">
        <v>1250</v>
      </c>
    </row>
    <row r="9905" spans="1:29" x14ac:dyDescent="0.25">
      <c r="A9905">
        <v>345</v>
      </c>
      <c r="B9905">
        <v>345102</v>
      </c>
      <c r="C9905">
        <v>6165</v>
      </c>
      <c r="D9905" t="str">
        <f>VLOOKUP(C9905,'Schedule 3'!A:M,13,FALSE)</f>
        <v>Salaries and Wages</v>
      </c>
      <c r="E9905">
        <v>-76.14</v>
      </c>
      <c r="F9905" s="1">
        <v>42864</v>
      </c>
      <c r="G9905" t="s">
        <v>462</v>
      </c>
      <c r="H9905" t="s">
        <v>385</v>
      </c>
      <c r="I9905" t="s">
        <v>1418</v>
      </c>
      <c r="K9905">
        <v>1788</v>
      </c>
      <c r="L9905">
        <v>270742</v>
      </c>
      <c r="Q9905" t="s">
        <v>86</v>
      </c>
      <c r="U9905">
        <v>5</v>
      </c>
      <c r="V9905">
        <v>17</v>
      </c>
      <c r="X9905">
        <v>1098822</v>
      </c>
      <c r="Y9905" t="s">
        <v>65</v>
      </c>
      <c r="Z9905">
        <v>105</v>
      </c>
      <c r="AA9905" t="s">
        <v>21</v>
      </c>
      <c r="AB9905" t="s">
        <v>21</v>
      </c>
      <c r="AC9905">
        <v>1251</v>
      </c>
    </row>
    <row r="9906" spans="1:29" x14ac:dyDescent="0.25">
      <c r="A9906">
        <v>345</v>
      </c>
      <c r="B9906">
        <v>345102</v>
      </c>
      <c r="C9906">
        <v>6165</v>
      </c>
      <c r="D9906" t="str">
        <f>VLOOKUP(C9906,'Schedule 3'!A:M,13,FALSE)</f>
        <v>Salaries and Wages</v>
      </c>
      <c r="E9906">
        <v>-76.14</v>
      </c>
      <c r="F9906" s="1">
        <v>42864</v>
      </c>
      <c r="G9906" t="s">
        <v>462</v>
      </c>
      <c r="H9906" t="s">
        <v>385</v>
      </c>
      <c r="I9906" t="s">
        <v>1418</v>
      </c>
      <c r="K9906">
        <v>1788</v>
      </c>
      <c r="L9906">
        <v>270742</v>
      </c>
      <c r="Q9906" t="s">
        <v>86</v>
      </c>
      <c r="U9906">
        <v>5</v>
      </c>
      <c r="V9906">
        <v>17</v>
      </c>
      <c r="X9906">
        <v>1098822</v>
      </c>
      <c r="Y9906" t="s">
        <v>65</v>
      </c>
      <c r="Z9906">
        <v>105</v>
      </c>
      <c r="AA9906" t="s">
        <v>21</v>
      </c>
      <c r="AB9906" t="s">
        <v>21</v>
      </c>
      <c r="AC9906">
        <v>1252</v>
      </c>
    </row>
    <row r="9907" spans="1:29" x14ac:dyDescent="0.25">
      <c r="A9907">
        <v>345</v>
      </c>
      <c r="B9907">
        <v>345102</v>
      </c>
      <c r="C9907">
        <v>6165</v>
      </c>
      <c r="D9907" t="str">
        <f>VLOOKUP(C9907,'Schedule 3'!A:M,13,FALSE)</f>
        <v>Salaries and Wages</v>
      </c>
      <c r="E9907">
        <v>-228.42</v>
      </c>
      <c r="F9907" s="1">
        <v>42864</v>
      </c>
      <c r="G9907" t="s">
        <v>462</v>
      </c>
      <c r="H9907" t="s">
        <v>385</v>
      </c>
      <c r="I9907" t="s">
        <v>1418</v>
      </c>
      <c r="K9907">
        <v>1788</v>
      </c>
      <c r="L9907">
        <v>270742</v>
      </c>
      <c r="Q9907" t="s">
        <v>86</v>
      </c>
      <c r="U9907">
        <v>5</v>
      </c>
      <c r="V9907">
        <v>17</v>
      </c>
      <c r="X9907">
        <v>1098822</v>
      </c>
      <c r="Y9907" t="s">
        <v>65</v>
      </c>
      <c r="Z9907">
        <v>105</v>
      </c>
      <c r="AA9907" t="s">
        <v>21</v>
      </c>
      <c r="AB9907" t="s">
        <v>21</v>
      </c>
      <c r="AC9907">
        <v>1253</v>
      </c>
    </row>
    <row r="9908" spans="1:29" x14ac:dyDescent="0.25">
      <c r="A9908">
        <v>345</v>
      </c>
      <c r="B9908">
        <v>345102</v>
      </c>
      <c r="C9908">
        <v>6165</v>
      </c>
      <c r="D9908" t="str">
        <f>VLOOKUP(C9908,'Schedule 3'!A:M,13,FALSE)</f>
        <v>Salaries and Wages</v>
      </c>
      <c r="E9908">
        <v>-228.42</v>
      </c>
      <c r="F9908" s="1">
        <v>42864</v>
      </c>
      <c r="G9908" t="s">
        <v>462</v>
      </c>
      <c r="H9908" t="s">
        <v>385</v>
      </c>
      <c r="I9908" t="s">
        <v>1418</v>
      </c>
      <c r="K9908">
        <v>1788</v>
      </c>
      <c r="L9908">
        <v>270742</v>
      </c>
      <c r="Q9908" t="s">
        <v>86</v>
      </c>
      <c r="U9908">
        <v>5</v>
      </c>
      <c r="V9908">
        <v>17</v>
      </c>
      <c r="X9908">
        <v>1098822</v>
      </c>
      <c r="Y9908" t="s">
        <v>65</v>
      </c>
      <c r="Z9908">
        <v>105</v>
      </c>
      <c r="AA9908" t="s">
        <v>21</v>
      </c>
      <c r="AB9908" t="s">
        <v>21</v>
      </c>
      <c r="AC9908">
        <v>1254</v>
      </c>
    </row>
    <row r="9909" spans="1:29" x14ac:dyDescent="0.25">
      <c r="A9909">
        <v>345</v>
      </c>
      <c r="B9909">
        <v>345102</v>
      </c>
      <c r="C9909">
        <v>6165</v>
      </c>
      <c r="D9909" t="str">
        <f>VLOOKUP(C9909,'Schedule 3'!A:M,13,FALSE)</f>
        <v>Salaries and Wages</v>
      </c>
      <c r="E9909">
        <v>-264.62</v>
      </c>
      <c r="F9909" s="1">
        <v>42864</v>
      </c>
      <c r="G9909" t="s">
        <v>462</v>
      </c>
      <c r="H9909" t="s">
        <v>385</v>
      </c>
      <c r="I9909" t="s">
        <v>1418</v>
      </c>
      <c r="K9909">
        <v>1788</v>
      </c>
      <c r="L9909">
        <v>270742</v>
      </c>
      <c r="Q9909" t="s">
        <v>86</v>
      </c>
      <c r="U9909">
        <v>5</v>
      </c>
      <c r="V9909">
        <v>17</v>
      </c>
      <c r="X9909">
        <v>1098822</v>
      </c>
      <c r="Y9909" t="s">
        <v>65</v>
      </c>
      <c r="Z9909">
        <v>105</v>
      </c>
      <c r="AA9909" t="s">
        <v>21</v>
      </c>
      <c r="AB9909" t="s">
        <v>21</v>
      </c>
      <c r="AC9909">
        <v>1255</v>
      </c>
    </row>
    <row r="9910" spans="1:29" x14ac:dyDescent="0.25">
      <c r="A9910">
        <v>345</v>
      </c>
      <c r="B9910">
        <v>345102</v>
      </c>
      <c r="C9910">
        <v>6165</v>
      </c>
      <c r="D9910" t="str">
        <f>VLOOKUP(C9910,'Schedule 3'!A:M,13,FALSE)</f>
        <v>Salaries and Wages</v>
      </c>
      <c r="E9910">
        <v>-76.14</v>
      </c>
      <c r="F9910" s="1">
        <v>42864</v>
      </c>
      <c r="G9910" t="s">
        <v>462</v>
      </c>
      <c r="H9910" t="s">
        <v>380</v>
      </c>
      <c r="I9910" t="s">
        <v>1418</v>
      </c>
      <c r="K9910">
        <v>1788</v>
      </c>
      <c r="L9910">
        <v>270742</v>
      </c>
      <c r="Q9910" t="s">
        <v>86</v>
      </c>
      <c r="U9910">
        <v>5</v>
      </c>
      <c r="V9910">
        <v>17</v>
      </c>
      <c r="X9910">
        <v>1098825</v>
      </c>
      <c r="Y9910" t="s">
        <v>65</v>
      </c>
      <c r="Z9910">
        <v>105</v>
      </c>
      <c r="AA9910" t="s">
        <v>21</v>
      </c>
      <c r="AB9910" t="s">
        <v>21</v>
      </c>
      <c r="AC9910">
        <v>1256</v>
      </c>
    </row>
    <row r="9911" spans="1:29" x14ac:dyDescent="0.25">
      <c r="A9911">
        <v>345</v>
      </c>
      <c r="B9911">
        <v>345102</v>
      </c>
      <c r="C9911">
        <v>6165</v>
      </c>
      <c r="D9911" t="str">
        <f>VLOOKUP(C9911,'Schedule 3'!A:M,13,FALSE)</f>
        <v>Salaries and Wages</v>
      </c>
      <c r="E9911">
        <v>-38.07</v>
      </c>
      <c r="F9911" s="1">
        <v>42864</v>
      </c>
      <c r="G9911" t="s">
        <v>462</v>
      </c>
      <c r="H9911" t="s">
        <v>380</v>
      </c>
      <c r="I9911" t="s">
        <v>1418</v>
      </c>
      <c r="K9911">
        <v>1788</v>
      </c>
      <c r="L9911">
        <v>270742</v>
      </c>
      <c r="Q9911" t="s">
        <v>86</v>
      </c>
      <c r="U9911">
        <v>5</v>
      </c>
      <c r="V9911">
        <v>17</v>
      </c>
      <c r="X9911">
        <v>1098825</v>
      </c>
      <c r="Y9911" t="s">
        <v>65</v>
      </c>
      <c r="Z9911">
        <v>105</v>
      </c>
      <c r="AA9911" t="s">
        <v>21</v>
      </c>
      <c r="AB9911" t="s">
        <v>21</v>
      </c>
      <c r="AC9911">
        <v>1257</v>
      </c>
    </row>
    <row r="9912" spans="1:29" x14ac:dyDescent="0.25">
      <c r="A9912">
        <v>345</v>
      </c>
      <c r="B9912">
        <v>345102</v>
      </c>
      <c r="C9912">
        <v>6165</v>
      </c>
      <c r="D9912" t="str">
        <f>VLOOKUP(C9912,'Schedule 3'!A:M,13,FALSE)</f>
        <v>Salaries and Wages</v>
      </c>
      <c r="E9912">
        <v>-76.14</v>
      </c>
      <c r="F9912" s="1">
        <v>42864</v>
      </c>
      <c r="G9912" t="s">
        <v>462</v>
      </c>
      <c r="H9912" t="s">
        <v>380</v>
      </c>
      <c r="I9912" t="s">
        <v>1418</v>
      </c>
      <c r="K9912">
        <v>1788</v>
      </c>
      <c r="L9912">
        <v>270742</v>
      </c>
      <c r="Q9912" t="s">
        <v>86</v>
      </c>
      <c r="U9912">
        <v>5</v>
      </c>
      <c r="V9912">
        <v>17</v>
      </c>
      <c r="X9912">
        <v>1098825</v>
      </c>
      <c r="Y9912" t="s">
        <v>65</v>
      </c>
      <c r="Z9912">
        <v>105</v>
      </c>
      <c r="AA9912" t="s">
        <v>21</v>
      </c>
      <c r="AB9912" t="s">
        <v>21</v>
      </c>
      <c r="AC9912">
        <v>1258</v>
      </c>
    </row>
    <row r="9913" spans="1:29" x14ac:dyDescent="0.25">
      <c r="A9913">
        <v>345</v>
      </c>
      <c r="B9913">
        <v>345102</v>
      </c>
      <c r="C9913">
        <v>6165</v>
      </c>
      <c r="D9913" t="str">
        <f>VLOOKUP(C9913,'Schedule 3'!A:M,13,FALSE)</f>
        <v>Salaries and Wages</v>
      </c>
      <c r="E9913">
        <v>-40.71</v>
      </c>
      <c r="F9913" s="1">
        <v>42864</v>
      </c>
      <c r="G9913" t="s">
        <v>462</v>
      </c>
      <c r="H9913" t="s">
        <v>380</v>
      </c>
      <c r="I9913" t="s">
        <v>1418</v>
      </c>
      <c r="K9913">
        <v>1788</v>
      </c>
      <c r="L9913">
        <v>270742</v>
      </c>
      <c r="Q9913" t="s">
        <v>86</v>
      </c>
      <c r="U9913">
        <v>5</v>
      </c>
      <c r="V9913">
        <v>17</v>
      </c>
      <c r="X9913">
        <v>1098825</v>
      </c>
      <c r="Y9913" t="s">
        <v>65</v>
      </c>
      <c r="Z9913">
        <v>105</v>
      </c>
      <c r="AA9913" t="s">
        <v>21</v>
      </c>
      <c r="AB9913" t="s">
        <v>21</v>
      </c>
      <c r="AC9913">
        <v>1259</v>
      </c>
    </row>
    <row r="9914" spans="1:29" x14ac:dyDescent="0.25">
      <c r="A9914">
        <v>345</v>
      </c>
      <c r="B9914">
        <v>345102</v>
      </c>
      <c r="C9914">
        <v>6165</v>
      </c>
      <c r="D9914" t="str">
        <f>VLOOKUP(C9914,'Schedule 3'!A:M,13,FALSE)</f>
        <v>Salaries and Wages</v>
      </c>
      <c r="E9914">
        <v>-81.42</v>
      </c>
      <c r="F9914" s="1">
        <v>42864</v>
      </c>
      <c r="G9914" t="s">
        <v>462</v>
      </c>
      <c r="H9914" t="s">
        <v>380</v>
      </c>
      <c r="I9914" t="s">
        <v>1418</v>
      </c>
      <c r="K9914">
        <v>1788</v>
      </c>
      <c r="L9914">
        <v>270742</v>
      </c>
      <c r="Q9914" t="s">
        <v>86</v>
      </c>
      <c r="U9914">
        <v>5</v>
      </c>
      <c r="V9914">
        <v>17</v>
      </c>
      <c r="X9914">
        <v>1098825</v>
      </c>
      <c r="Y9914" t="s">
        <v>65</v>
      </c>
      <c r="Z9914">
        <v>105</v>
      </c>
      <c r="AA9914" t="s">
        <v>21</v>
      </c>
      <c r="AB9914" t="s">
        <v>21</v>
      </c>
      <c r="AC9914">
        <v>1260</v>
      </c>
    </row>
    <row r="9915" spans="1:29" x14ac:dyDescent="0.25">
      <c r="A9915">
        <v>345</v>
      </c>
      <c r="B9915">
        <v>345102</v>
      </c>
      <c r="C9915">
        <v>6165</v>
      </c>
      <c r="D9915" t="str">
        <f>VLOOKUP(C9915,'Schedule 3'!A:M,13,FALSE)</f>
        <v>Salaries and Wages</v>
      </c>
      <c r="E9915">
        <v>-61.07</v>
      </c>
      <c r="F9915" s="1">
        <v>42864</v>
      </c>
      <c r="G9915" t="s">
        <v>462</v>
      </c>
      <c r="H9915" t="s">
        <v>380</v>
      </c>
      <c r="I9915" t="s">
        <v>1418</v>
      </c>
      <c r="K9915">
        <v>1788</v>
      </c>
      <c r="L9915">
        <v>270742</v>
      </c>
      <c r="Q9915" t="s">
        <v>86</v>
      </c>
      <c r="U9915">
        <v>5</v>
      </c>
      <c r="V9915">
        <v>17</v>
      </c>
      <c r="X9915">
        <v>1098825</v>
      </c>
      <c r="Y9915" t="s">
        <v>65</v>
      </c>
      <c r="Z9915">
        <v>105</v>
      </c>
      <c r="AA9915" t="s">
        <v>21</v>
      </c>
      <c r="AB9915" t="s">
        <v>21</v>
      </c>
      <c r="AC9915">
        <v>1261</v>
      </c>
    </row>
    <row r="9916" spans="1:29" x14ac:dyDescent="0.25">
      <c r="A9916">
        <v>345</v>
      </c>
      <c r="B9916">
        <v>345102</v>
      </c>
      <c r="C9916">
        <v>6165</v>
      </c>
      <c r="D9916" t="str">
        <f>VLOOKUP(C9916,'Schedule 3'!A:M,13,FALSE)</f>
        <v>Salaries and Wages</v>
      </c>
      <c r="E9916">
        <v>-76.14</v>
      </c>
      <c r="F9916" s="1">
        <v>42864</v>
      </c>
      <c r="G9916" t="s">
        <v>462</v>
      </c>
      <c r="H9916" t="s">
        <v>374</v>
      </c>
      <c r="I9916" t="s">
        <v>1570</v>
      </c>
      <c r="K9916">
        <v>1788</v>
      </c>
      <c r="L9916">
        <v>270742</v>
      </c>
      <c r="Q9916" t="s">
        <v>86</v>
      </c>
      <c r="U9916">
        <v>5</v>
      </c>
      <c r="V9916">
        <v>17</v>
      </c>
      <c r="X9916">
        <v>1098942</v>
      </c>
      <c r="Y9916" t="s">
        <v>65</v>
      </c>
      <c r="Z9916">
        <v>105</v>
      </c>
      <c r="AA9916" t="s">
        <v>21</v>
      </c>
      <c r="AB9916" t="s">
        <v>21</v>
      </c>
      <c r="AC9916">
        <v>1262</v>
      </c>
    </row>
    <row r="9917" spans="1:29" x14ac:dyDescent="0.25">
      <c r="A9917">
        <v>345</v>
      </c>
      <c r="B9917">
        <v>345102</v>
      </c>
      <c r="C9917">
        <v>6165</v>
      </c>
      <c r="D9917" t="str">
        <f>VLOOKUP(C9917,'Schedule 3'!A:M,13,FALSE)</f>
        <v>Salaries and Wages</v>
      </c>
      <c r="E9917">
        <v>-76.14</v>
      </c>
      <c r="F9917" s="1">
        <v>42864</v>
      </c>
      <c r="G9917" t="s">
        <v>462</v>
      </c>
      <c r="H9917" t="s">
        <v>374</v>
      </c>
      <c r="I9917" t="s">
        <v>1570</v>
      </c>
      <c r="K9917">
        <v>1788</v>
      </c>
      <c r="L9917">
        <v>270742</v>
      </c>
      <c r="Q9917" t="s">
        <v>86</v>
      </c>
      <c r="U9917">
        <v>5</v>
      </c>
      <c r="V9917">
        <v>17</v>
      </c>
      <c r="X9917">
        <v>1098942</v>
      </c>
      <c r="Y9917" t="s">
        <v>65</v>
      </c>
      <c r="Z9917">
        <v>105</v>
      </c>
      <c r="AA9917" t="s">
        <v>21</v>
      </c>
      <c r="AB9917" t="s">
        <v>21</v>
      </c>
      <c r="AC9917">
        <v>1263</v>
      </c>
    </row>
    <row r="9918" spans="1:29" x14ac:dyDescent="0.25">
      <c r="A9918">
        <v>345</v>
      </c>
      <c r="B9918">
        <v>345102</v>
      </c>
      <c r="C9918">
        <v>6165</v>
      </c>
      <c r="D9918" t="str">
        <f>VLOOKUP(C9918,'Schedule 3'!A:M,13,FALSE)</f>
        <v>Salaries and Wages</v>
      </c>
      <c r="E9918">
        <v>-76.14</v>
      </c>
      <c r="F9918" s="1">
        <v>42864</v>
      </c>
      <c r="G9918" t="s">
        <v>462</v>
      </c>
      <c r="H9918" t="s">
        <v>374</v>
      </c>
      <c r="I9918" t="s">
        <v>1571</v>
      </c>
      <c r="K9918">
        <v>1788</v>
      </c>
      <c r="L9918">
        <v>270742</v>
      </c>
      <c r="Q9918" t="s">
        <v>86</v>
      </c>
      <c r="U9918">
        <v>5</v>
      </c>
      <c r="V9918">
        <v>17</v>
      </c>
      <c r="X9918">
        <v>1098942</v>
      </c>
      <c r="Y9918" t="s">
        <v>65</v>
      </c>
      <c r="Z9918">
        <v>105</v>
      </c>
      <c r="AA9918" t="s">
        <v>21</v>
      </c>
      <c r="AB9918" t="s">
        <v>21</v>
      </c>
      <c r="AC9918">
        <v>1264</v>
      </c>
    </row>
    <row r="9919" spans="1:29" x14ac:dyDescent="0.25">
      <c r="A9919">
        <v>345</v>
      </c>
      <c r="B9919">
        <v>345102</v>
      </c>
      <c r="C9919">
        <v>6165</v>
      </c>
      <c r="D9919" t="str">
        <f>VLOOKUP(C9919,'Schedule 3'!A:M,13,FALSE)</f>
        <v>Salaries and Wages</v>
      </c>
      <c r="E9919">
        <v>-228.42</v>
      </c>
      <c r="F9919" s="1">
        <v>42864</v>
      </c>
      <c r="G9919" t="s">
        <v>462</v>
      </c>
      <c r="H9919" t="s">
        <v>374</v>
      </c>
      <c r="I9919" t="s">
        <v>1572</v>
      </c>
      <c r="K9919">
        <v>1788</v>
      </c>
      <c r="L9919">
        <v>270742</v>
      </c>
      <c r="Q9919" t="s">
        <v>86</v>
      </c>
      <c r="U9919">
        <v>5</v>
      </c>
      <c r="V9919">
        <v>17</v>
      </c>
      <c r="X9919">
        <v>1098942</v>
      </c>
      <c r="Y9919" t="s">
        <v>65</v>
      </c>
      <c r="Z9919">
        <v>105</v>
      </c>
      <c r="AA9919" t="s">
        <v>21</v>
      </c>
      <c r="AB9919" t="s">
        <v>21</v>
      </c>
      <c r="AC9919">
        <v>1265</v>
      </c>
    </row>
    <row r="9920" spans="1:29" x14ac:dyDescent="0.25">
      <c r="A9920">
        <v>345</v>
      </c>
      <c r="B9920">
        <v>345102</v>
      </c>
      <c r="C9920">
        <v>6165</v>
      </c>
      <c r="D9920" t="str">
        <f>VLOOKUP(C9920,'Schedule 3'!A:M,13,FALSE)</f>
        <v>Salaries and Wages</v>
      </c>
      <c r="E9920">
        <v>-228.42</v>
      </c>
      <c r="F9920" s="1">
        <v>42864</v>
      </c>
      <c r="G9920" t="s">
        <v>462</v>
      </c>
      <c r="H9920" t="s">
        <v>374</v>
      </c>
      <c r="I9920" t="s">
        <v>1573</v>
      </c>
      <c r="K9920">
        <v>1788</v>
      </c>
      <c r="L9920">
        <v>270742</v>
      </c>
      <c r="Q9920" t="s">
        <v>86</v>
      </c>
      <c r="U9920">
        <v>5</v>
      </c>
      <c r="V9920">
        <v>17</v>
      </c>
      <c r="X9920">
        <v>1098942</v>
      </c>
      <c r="Y9920" t="s">
        <v>65</v>
      </c>
      <c r="Z9920">
        <v>105</v>
      </c>
      <c r="AA9920" t="s">
        <v>21</v>
      </c>
      <c r="AB9920" t="s">
        <v>21</v>
      </c>
      <c r="AC9920">
        <v>1266</v>
      </c>
    </row>
    <row r="9921" spans="1:29" x14ac:dyDescent="0.25">
      <c r="A9921">
        <v>345</v>
      </c>
      <c r="B9921">
        <v>345102</v>
      </c>
      <c r="C9921">
        <v>6165</v>
      </c>
      <c r="D9921" t="str">
        <f>VLOOKUP(C9921,'Schedule 3'!A:M,13,FALSE)</f>
        <v>Salaries and Wages</v>
      </c>
      <c r="E9921">
        <v>-264.62</v>
      </c>
      <c r="F9921" s="1">
        <v>42864</v>
      </c>
      <c r="G9921" t="s">
        <v>462</v>
      </c>
      <c r="H9921" t="s">
        <v>374</v>
      </c>
      <c r="I9921" t="s">
        <v>1574</v>
      </c>
      <c r="K9921">
        <v>1788</v>
      </c>
      <c r="L9921">
        <v>270742</v>
      </c>
      <c r="Q9921" t="s">
        <v>86</v>
      </c>
      <c r="U9921">
        <v>5</v>
      </c>
      <c r="V9921">
        <v>17</v>
      </c>
      <c r="X9921">
        <v>1098942</v>
      </c>
      <c r="Y9921" t="s">
        <v>65</v>
      </c>
      <c r="Z9921">
        <v>105</v>
      </c>
      <c r="AA9921" t="s">
        <v>21</v>
      </c>
      <c r="AB9921" t="s">
        <v>21</v>
      </c>
      <c r="AC9921">
        <v>1267</v>
      </c>
    </row>
    <row r="9922" spans="1:29" x14ac:dyDescent="0.25">
      <c r="A9922">
        <v>345</v>
      </c>
      <c r="B9922">
        <v>345102</v>
      </c>
      <c r="C9922">
        <v>6165</v>
      </c>
      <c r="D9922" t="str">
        <f>VLOOKUP(C9922,'Schedule 3'!A:M,13,FALSE)</f>
        <v>Salaries and Wages</v>
      </c>
      <c r="E9922">
        <v>-40.42</v>
      </c>
      <c r="F9922" s="1">
        <v>42864</v>
      </c>
      <c r="G9922" t="s">
        <v>462</v>
      </c>
      <c r="H9922" t="s">
        <v>375</v>
      </c>
      <c r="I9922" t="s">
        <v>1519</v>
      </c>
      <c r="K9922">
        <v>1788</v>
      </c>
      <c r="L9922">
        <v>270742</v>
      </c>
      <c r="Q9922" t="s">
        <v>86</v>
      </c>
      <c r="U9922">
        <v>5</v>
      </c>
      <c r="V9922">
        <v>17</v>
      </c>
      <c r="X9922">
        <v>1099579</v>
      </c>
      <c r="Y9922" t="s">
        <v>65</v>
      </c>
      <c r="Z9922">
        <v>105</v>
      </c>
      <c r="AA9922" t="s">
        <v>21</v>
      </c>
      <c r="AB9922" t="s">
        <v>21</v>
      </c>
      <c r="AC9922">
        <v>1268</v>
      </c>
    </row>
    <row r="9923" spans="1:29" x14ac:dyDescent="0.25">
      <c r="A9923">
        <v>345</v>
      </c>
      <c r="B9923">
        <v>345102</v>
      </c>
      <c r="C9923">
        <v>6165</v>
      </c>
      <c r="D9923" t="str">
        <f>VLOOKUP(C9923,'Schedule 3'!A:M,13,FALSE)</f>
        <v>Salaries and Wages</v>
      </c>
      <c r="E9923">
        <v>-40.42</v>
      </c>
      <c r="F9923" s="1">
        <v>42864</v>
      </c>
      <c r="G9923" t="s">
        <v>462</v>
      </c>
      <c r="H9923" t="s">
        <v>375</v>
      </c>
      <c r="I9923" t="s">
        <v>1519</v>
      </c>
      <c r="K9923">
        <v>1788</v>
      </c>
      <c r="L9923">
        <v>270742</v>
      </c>
      <c r="Q9923" t="s">
        <v>86</v>
      </c>
      <c r="U9923">
        <v>5</v>
      </c>
      <c r="V9923">
        <v>17</v>
      </c>
      <c r="X9923">
        <v>1099579</v>
      </c>
      <c r="Y9923" t="s">
        <v>65</v>
      </c>
      <c r="Z9923">
        <v>105</v>
      </c>
      <c r="AA9923" t="s">
        <v>21</v>
      </c>
      <c r="AB9923" t="s">
        <v>21</v>
      </c>
      <c r="AC9923">
        <v>1269</v>
      </c>
    </row>
    <row r="9924" spans="1:29" x14ac:dyDescent="0.25">
      <c r="A9924">
        <v>345</v>
      </c>
      <c r="B9924">
        <v>345102</v>
      </c>
      <c r="C9924">
        <v>6165</v>
      </c>
      <c r="D9924" t="str">
        <f>VLOOKUP(C9924,'Schedule 3'!A:M,13,FALSE)</f>
        <v>Salaries and Wages</v>
      </c>
      <c r="E9924">
        <v>-40.42</v>
      </c>
      <c r="F9924" s="1">
        <v>42864</v>
      </c>
      <c r="G9924" t="s">
        <v>462</v>
      </c>
      <c r="H9924" t="s">
        <v>375</v>
      </c>
      <c r="I9924" t="s">
        <v>1519</v>
      </c>
      <c r="K9924">
        <v>1788</v>
      </c>
      <c r="L9924">
        <v>270742</v>
      </c>
      <c r="Q9924" t="s">
        <v>86</v>
      </c>
      <c r="U9924">
        <v>5</v>
      </c>
      <c r="V9924">
        <v>17</v>
      </c>
      <c r="X9924">
        <v>1099579</v>
      </c>
      <c r="Y9924" t="s">
        <v>65</v>
      </c>
      <c r="Z9924">
        <v>105</v>
      </c>
      <c r="AA9924" t="s">
        <v>21</v>
      </c>
      <c r="AB9924" t="s">
        <v>21</v>
      </c>
      <c r="AC9924">
        <v>1270</v>
      </c>
    </row>
    <row r="9925" spans="1:29" x14ac:dyDescent="0.25">
      <c r="A9925">
        <v>345</v>
      </c>
      <c r="B9925">
        <v>345101</v>
      </c>
      <c r="C9925">
        <v>6165</v>
      </c>
      <c r="D9925" t="str">
        <f>VLOOKUP(C9925,'Schedule 3'!A:M,13,FALSE)</f>
        <v>Salaries and Wages</v>
      </c>
      <c r="E9925">
        <v>-76.14</v>
      </c>
      <c r="F9925" s="1">
        <v>42870</v>
      </c>
      <c r="G9925" t="s">
        <v>462</v>
      </c>
      <c r="H9925" t="s">
        <v>89</v>
      </c>
      <c r="I9925" t="s">
        <v>1575</v>
      </c>
      <c r="K9925">
        <v>1791</v>
      </c>
      <c r="L9925">
        <v>270845</v>
      </c>
      <c r="Q9925" t="s">
        <v>86</v>
      </c>
      <c r="U9925">
        <v>5</v>
      </c>
      <c r="V9925">
        <v>17</v>
      </c>
      <c r="X9925">
        <v>1099720</v>
      </c>
      <c r="Y9925" t="s">
        <v>65</v>
      </c>
      <c r="Z9925">
        <v>102</v>
      </c>
      <c r="AA9925" t="s">
        <v>21</v>
      </c>
      <c r="AB9925" t="s">
        <v>21</v>
      </c>
      <c r="AC9925">
        <v>840</v>
      </c>
    </row>
    <row r="9926" spans="1:29" x14ac:dyDescent="0.25">
      <c r="A9926">
        <v>345</v>
      </c>
      <c r="B9926">
        <v>345102</v>
      </c>
      <c r="C9926">
        <v>6165</v>
      </c>
      <c r="D9926" t="str">
        <f>VLOOKUP(C9926,'Schedule 3'!A:M,13,FALSE)</f>
        <v>Salaries and Wages</v>
      </c>
      <c r="E9926">
        <v>-81.42</v>
      </c>
      <c r="F9926" s="1">
        <v>42870</v>
      </c>
      <c r="G9926" t="s">
        <v>462</v>
      </c>
      <c r="H9926" t="s">
        <v>89</v>
      </c>
      <c r="I9926" t="s">
        <v>1576</v>
      </c>
      <c r="K9926">
        <v>1791</v>
      </c>
      <c r="L9926">
        <v>270845</v>
      </c>
      <c r="Q9926" t="s">
        <v>86</v>
      </c>
      <c r="U9926">
        <v>5</v>
      </c>
      <c r="V9926">
        <v>17</v>
      </c>
      <c r="X9926">
        <v>1099720</v>
      </c>
      <c r="Y9926" t="s">
        <v>65</v>
      </c>
      <c r="Z9926">
        <v>102</v>
      </c>
      <c r="AA9926" t="s">
        <v>21</v>
      </c>
      <c r="AB9926" t="s">
        <v>21</v>
      </c>
      <c r="AC9926">
        <v>841</v>
      </c>
    </row>
    <row r="9927" spans="1:29" x14ac:dyDescent="0.25">
      <c r="A9927">
        <v>345</v>
      </c>
      <c r="B9927">
        <v>345102</v>
      </c>
      <c r="C9927">
        <v>6165</v>
      </c>
      <c r="D9927" t="str">
        <f>VLOOKUP(C9927,'Schedule 3'!A:M,13,FALSE)</f>
        <v>Salaries and Wages</v>
      </c>
      <c r="E9927">
        <v>-81.42</v>
      </c>
      <c r="F9927" s="1">
        <v>42870</v>
      </c>
      <c r="G9927" t="s">
        <v>462</v>
      </c>
      <c r="H9927" t="s">
        <v>89</v>
      </c>
      <c r="I9927" t="s">
        <v>1576</v>
      </c>
      <c r="K9927">
        <v>1791</v>
      </c>
      <c r="L9927">
        <v>270845</v>
      </c>
      <c r="Q9927" t="s">
        <v>86</v>
      </c>
      <c r="U9927">
        <v>5</v>
      </c>
      <c r="V9927">
        <v>17</v>
      </c>
      <c r="X9927">
        <v>1099720</v>
      </c>
      <c r="Y9927" t="s">
        <v>65</v>
      </c>
      <c r="Z9927">
        <v>102</v>
      </c>
      <c r="AA9927" t="s">
        <v>21</v>
      </c>
      <c r="AB9927" t="s">
        <v>21</v>
      </c>
      <c r="AC9927">
        <v>842</v>
      </c>
    </row>
    <row r="9928" spans="1:29" x14ac:dyDescent="0.25">
      <c r="A9928">
        <v>345</v>
      </c>
      <c r="B9928">
        <v>345102</v>
      </c>
      <c r="C9928">
        <v>6165</v>
      </c>
      <c r="D9928" t="str">
        <f>VLOOKUP(C9928,'Schedule 3'!A:M,13,FALSE)</f>
        <v>Salaries and Wages</v>
      </c>
      <c r="E9928">
        <v>-81.42</v>
      </c>
      <c r="F9928" s="1">
        <v>42870</v>
      </c>
      <c r="G9928" t="s">
        <v>462</v>
      </c>
      <c r="H9928" t="s">
        <v>89</v>
      </c>
      <c r="I9928" t="s">
        <v>1576</v>
      </c>
      <c r="K9928">
        <v>1791</v>
      </c>
      <c r="L9928">
        <v>270845</v>
      </c>
      <c r="Q9928" t="s">
        <v>86</v>
      </c>
      <c r="U9928">
        <v>5</v>
      </c>
      <c r="V9928">
        <v>17</v>
      </c>
      <c r="X9928">
        <v>1099720</v>
      </c>
      <c r="Y9928" t="s">
        <v>65</v>
      </c>
      <c r="Z9928">
        <v>102</v>
      </c>
      <c r="AA9928" t="s">
        <v>21</v>
      </c>
      <c r="AB9928" t="s">
        <v>21</v>
      </c>
      <c r="AC9928">
        <v>843</v>
      </c>
    </row>
    <row r="9929" spans="1:29" x14ac:dyDescent="0.25">
      <c r="A9929">
        <v>345</v>
      </c>
      <c r="B9929">
        <v>345102</v>
      </c>
      <c r="C9929">
        <v>6165</v>
      </c>
      <c r="D9929" t="str">
        <f>VLOOKUP(C9929,'Schedule 3'!A:M,13,FALSE)</f>
        <v>Salaries and Wages</v>
      </c>
      <c r="E9929">
        <v>-162.84</v>
      </c>
      <c r="F9929" s="1">
        <v>42870</v>
      </c>
      <c r="G9929" t="s">
        <v>462</v>
      </c>
      <c r="H9929" t="s">
        <v>89</v>
      </c>
      <c r="I9929" t="s">
        <v>1577</v>
      </c>
      <c r="K9929">
        <v>1791</v>
      </c>
      <c r="L9929">
        <v>270845</v>
      </c>
      <c r="Q9929" t="s">
        <v>86</v>
      </c>
      <c r="U9929">
        <v>5</v>
      </c>
      <c r="V9929">
        <v>17</v>
      </c>
      <c r="X9929">
        <v>1099720</v>
      </c>
      <c r="Y9929" t="s">
        <v>65</v>
      </c>
      <c r="Z9929">
        <v>102</v>
      </c>
      <c r="AA9929" t="s">
        <v>21</v>
      </c>
      <c r="AB9929" t="s">
        <v>21</v>
      </c>
      <c r="AC9929">
        <v>844</v>
      </c>
    </row>
    <row r="9930" spans="1:29" x14ac:dyDescent="0.25">
      <c r="A9930">
        <v>345</v>
      </c>
      <c r="B9930">
        <v>345102</v>
      </c>
      <c r="C9930">
        <v>6165</v>
      </c>
      <c r="D9930" t="str">
        <f>VLOOKUP(C9930,'Schedule 3'!A:M,13,FALSE)</f>
        <v>Salaries and Wages</v>
      </c>
      <c r="E9930">
        <v>-162.84</v>
      </c>
      <c r="F9930" s="1">
        <v>42870</v>
      </c>
      <c r="G9930" t="s">
        <v>462</v>
      </c>
      <c r="H9930" t="s">
        <v>89</v>
      </c>
      <c r="I9930" t="s">
        <v>1578</v>
      </c>
      <c r="K9930">
        <v>1791</v>
      </c>
      <c r="L9930">
        <v>270845</v>
      </c>
      <c r="Q9930" t="s">
        <v>86</v>
      </c>
      <c r="U9930">
        <v>5</v>
      </c>
      <c r="V9930">
        <v>17</v>
      </c>
      <c r="X9930">
        <v>1099720</v>
      </c>
      <c r="Y9930" t="s">
        <v>65</v>
      </c>
      <c r="Z9930">
        <v>102</v>
      </c>
      <c r="AA9930" t="s">
        <v>21</v>
      </c>
      <c r="AB9930" t="s">
        <v>21</v>
      </c>
      <c r="AC9930">
        <v>845</v>
      </c>
    </row>
    <row r="9931" spans="1:29" x14ac:dyDescent="0.25">
      <c r="A9931">
        <v>345</v>
      </c>
      <c r="B9931">
        <v>345102</v>
      </c>
      <c r="C9931">
        <v>6165</v>
      </c>
      <c r="D9931" t="str">
        <f>VLOOKUP(C9931,'Schedule 3'!A:M,13,FALSE)</f>
        <v>Salaries and Wages</v>
      </c>
      <c r="E9931">
        <v>-81.42</v>
      </c>
      <c r="F9931" s="1">
        <v>42870</v>
      </c>
      <c r="G9931" t="s">
        <v>462</v>
      </c>
      <c r="H9931" t="s">
        <v>89</v>
      </c>
      <c r="I9931" t="s">
        <v>1576</v>
      </c>
      <c r="K9931">
        <v>1791</v>
      </c>
      <c r="L9931">
        <v>270845</v>
      </c>
      <c r="Q9931" t="s">
        <v>86</v>
      </c>
      <c r="U9931">
        <v>5</v>
      </c>
      <c r="V9931">
        <v>17</v>
      </c>
      <c r="X9931">
        <v>1099720</v>
      </c>
      <c r="Y9931" t="s">
        <v>65</v>
      </c>
      <c r="Z9931">
        <v>102</v>
      </c>
      <c r="AA9931" t="s">
        <v>21</v>
      </c>
      <c r="AB9931" t="s">
        <v>21</v>
      </c>
      <c r="AC9931">
        <v>846</v>
      </c>
    </row>
    <row r="9932" spans="1:29" x14ac:dyDescent="0.25">
      <c r="A9932">
        <v>345</v>
      </c>
      <c r="B9932">
        <v>345102</v>
      </c>
      <c r="C9932">
        <v>6165</v>
      </c>
      <c r="D9932" t="str">
        <f>VLOOKUP(C9932,'Schedule 3'!A:M,13,FALSE)</f>
        <v>Salaries and Wages</v>
      </c>
      <c r="E9932">
        <v>-76.14</v>
      </c>
      <c r="F9932" s="1">
        <v>42870</v>
      </c>
      <c r="G9932" t="s">
        <v>462</v>
      </c>
      <c r="H9932" t="s">
        <v>89</v>
      </c>
      <c r="I9932" t="s">
        <v>1576</v>
      </c>
      <c r="K9932">
        <v>1791</v>
      </c>
      <c r="L9932">
        <v>270845</v>
      </c>
      <c r="Q9932" t="s">
        <v>86</v>
      </c>
      <c r="U9932">
        <v>5</v>
      </c>
      <c r="V9932">
        <v>17</v>
      </c>
      <c r="X9932">
        <v>1099720</v>
      </c>
      <c r="Y9932" t="s">
        <v>65</v>
      </c>
      <c r="Z9932">
        <v>102</v>
      </c>
      <c r="AA9932" t="s">
        <v>21</v>
      </c>
      <c r="AB9932" t="s">
        <v>21</v>
      </c>
      <c r="AC9932">
        <v>847</v>
      </c>
    </row>
    <row r="9933" spans="1:29" x14ac:dyDescent="0.25">
      <c r="A9933">
        <v>345</v>
      </c>
      <c r="B9933">
        <v>345101</v>
      </c>
      <c r="C9933">
        <v>6165</v>
      </c>
      <c r="D9933" t="str">
        <f>VLOOKUP(C9933,'Schedule 3'!A:M,13,FALSE)</f>
        <v>Salaries and Wages</v>
      </c>
      <c r="E9933">
        <v>-81.42</v>
      </c>
      <c r="F9933" s="1">
        <v>42870</v>
      </c>
      <c r="G9933" t="s">
        <v>462</v>
      </c>
      <c r="H9933" t="s">
        <v>89</v>
      </c>
      <c r="I9933" t="s">
        <v>1575</v>
      </c>
      <c r="K9933">
        <v>1791</v>
      </c>
      <c r="L9933">
        <v>270845</v>
      </c>
      <c r="Q9933" t="s">
        <v>86</v>
      </c>
      <c r="U9933">
        <v>5</v>
      </c>
      <c r="V9933">
        <v>17</v>
      </c>
      <c r="X9933">
        <v>1099720</v>
      </c>
      <c r="Y9933" t="s">
        <v>65</v>
      </c>
      <c r="Z9933">
        <v>102</v>
      </c>
      <c r="AA9933" t="s">
        <v>21</v>
      </c>
      <c r="AB9933" t="s">
        <v>21</v>
      </c>
      <c r="AC9933">
        <v>848</v>
      </c>
    </row>
    <row r="9934" spans="1:29" x14ac:dyDescent="0.25">
      <c r="A9934">
        <v>345</v>
      </c>
      <c r="B9934">
        <v>345101</v>
      </c>
      <c r="C9934">
        <v>6165</v>
      </c>
      <c r="D9934" t="str">
        <f>VLOOKUP(C9934,'Schedule 3'!A:M,13,FALSE)</f>
        <v>Salaries and Wages</v>
      </c>
      <c r="E9934">
        <v>-81.42</v>
      </c>
      <c r="F9934" s="1">
        <v>42870</v>
      </c>
      <c r="G9934" t="s">
        <v>462</v>
      </c>
      <c r="H9934" t="s">
        <v>89</v>
      </c>
      <c r="I9934" t="s">
        <v>1575</v>
      </c>
      <c r="K9934">
        <v>1791</v>
      </c>
      <c r="L9934">
        <v>270845</v>
      </c>
      <c r="Q9934" t="s">
        <v>86</v>
      </c>
      <c r="U9934">
        <v>5</v>
      </c>
      <c r="V9934">
        <v>17</v>
      </c>
      <c r="X9934">
        <v>1099720</v>
      </c>
      <c r="Y9934" t="s">
        <v>65</v>
      </c>
      <c r="Z9934">
        <v>102</v>
      </c>
      <c r="AA9934" t="s">
        <v>21</v>
      </c>
      <c r="AB9934" t="s">
        <v>21</v>
      </c>
      <c r="AC9934">
        <v>849</v>
      </c>
    </row>
    <row r="9935" spans="1:29" x14ac:dyDescent="0.25">
      <c r="A9935">
        <v>345</v>
      </c>
      <c r="B9935">
        <v>345101</v>
      </c>
      <c r="C9935">
        <v>6165</v>
      </c>
      <c r="D9935" t="str">
        <f>VLOOKUP(C9935,'Schedule 3'!A:M,13,FALSE)</f>
        <v>Salaries and Wages</v>
      </c>
      <c r="E9935">
        <v>-81.42</v>
      </c>
      <c r="F9935" s="1">
        <v>42870</v>
      </c>
      <c r="G9935" t="s">
        <v>462</v>
      </c>
      <c r="H9935" t="s">
        <v>89</v>
      </c>
      <c r="I9935" t="s">
        <v>1575</v>
      </c>
      <c r="K9935">
        <v>1791</v>
      </c>
      <c r="L9935">
        <v>270845</v>
      </c>
      <c r="Q9935" t="s">
        <v>86</v>
      </c>
      <c r="U9935">
        <v>5</v>
      </c>
      <c r="V9935">
        <v>17</v>
      </c>
      <c r="X9935">
        <v>1099720</v>
      </c>
      <c r="Y9935" t="s">
        <v>65</v>
      </c>
      <c r="Z9935">
        <v>102</v>
      </c>
      <c r="AA9935" t="s">
        <v>21</v>
      </c>
      <c r="AB9935" t="s">
        <v>21</v>
      </c>
      <c r="AC9935">
        <v>850</v>
      </c>
    </row>
    <row r="9936" spans="1:29" x14ac:dyDescent="0.25">
      <c r="A9936">
        <v>345</v>
      </c>
      <c r="B9936">
        <v>345101</v>
      </c>
      <c r="C9936">
        <v>6165</v>
      </c>
      <c r="D9936" t="str">
        <f>VLOOKUP(C9936,'Schedule 3'!A:M,13,FALSE)</f>
        <v>Salaries and Wages</v>
      </c>
      <c r="E9936">
        <v>-81.42</v>
      </c>
      <c r="F9936" s="1">
        <v>42870</v>
      </c>
      <c r="G9936" t="s">
        <v>462</v>
      </c>
      <c r="H9936" t="s">
        <v>89</v>
      </c>
      <c r="I9936" t="s">
        <v>1575</v>
      </c>
      <c r="K9936">
        <v>1791</v>
      </c>
      <c r="L9936">
        <v>270845</v>
      </c>
      <c r="Q9936" t="s">
        <v>86</v>
      </c>
      <c r="U9936">
        <v>5</v>
      </c>
      <c r="V9936">
        <v>17</v>
      </c>
      <c r="X9936">
        <v>1099720</v>
      </c>
      <c r="Y9936" t="s">
        <v>65</v>
      </c>
      <c r="Z9936">
        <v>102</v>
      </c>
      <c r="AA9936" t="s">
        <v>21</v>
      </c>
      <c r="AB9936" t="s">
        <v>21</v>
      </c>
      <c r="AC9936">
        <v>851</v>
      </c>
    </row>
    <row r="9937" spans="1:29" x14ac:dyDescent="0.25">
      <c r="A9937">
        <v>345</v>
      </c>
      <c r="B9937">
        <v>345102</v>
      </c>
      <c r="C9937">
        <v>6165</v>
      </c>
      <c r="D9937" t="str">
        <f>VLOOKUP(C9937,'Schedule 3'!A:M,13,FALSE)</f>
        <v>Salaries and Wages</v>
      </c>
      <c r="E9937">
        <v>-304.56</v>
      </c>
      <c r="F9937" s="1">
        <v>42870</v>
      </c>
      <c r="G9937" t="s">
        <v>462</v>
      </c>
      <c r="H9937" t="s">
        <v>89</v>
      </c>
      <c r="I9937" t="s">
        <v>1579</v>
      </c>
      <c r="K9937">
        <v>1791</v>
      </c>
      <c r="L9937">
        <v>270845</v>
      </c>
      <c r="Q9937" t="s">
        <v>86</v>
      </c>
      <c r="U9937">
        <v>5</v>
      </c>
      <c r="V9937">
        <v>17</v>
      </c>
      <c r="X9937">
        <v>1099720</v>
      </c>
      <c r="Y9937" t="s">
        <v>65</v>
      </c>
      <c r="Z9937">
        <v>102</v>
      </c>
      <c r="AA9937" t="s">
        <v>21</v>
      </c>
      <c r="AB9937" t="s">
        <v>21</v>
      </c>
      <c r="AC9937">
        <v>852</v>
      </c>
    </row>
    <row r="9938" spans="1:29" x14ac:dyDescent="0.25">
      <c r="A9938">
        <v>345</v>
      </c>
      <c r="B9938">
        <v>345102</v>
      </c>
      <c r="C9938">
        <v>6165</v>
      </c>
      <c r="D9938" t="str">
        <f>VLOOKUP(C9938,'Schedule 3'!A:M,13,FALSE)</f>
        <v>Salaries and Wages</v>
      </c>
      <c r="E9938">
        <v>-81.42</v>
      </c>
      <c r="F9938" s="1">
        <v>42878</v>
      </c>
      <c r="G9938" t="s">
        <v>462</v>
      </c>
      <c r="H9938" t="s">
        <v>382</v>
      </c>
      <c r="I9938" t="s">
        <v>1418</v>
      </c>
      <c r="K9938">
        <v>1794</v>
      </c>
      <c r="L9938">
        <v>271343</v>
      </c>
      <c r="Q9938" t="s">
        <v>86</v>
      </c>
      <c r="U9938">
        <v>5</v>
      </c>
      <c r="V9938">
        <v>17</v>
      </c>
      <c r="X9938">
        <v>1001142</v>
      </c>
      <c r="Y9938" t="s">
        <v>65</v>
      </c>
      <c r="Z9938">
        <v>105</v>
      </c>
      <c r="AA9938" t="s">
        <v>21</v>
      </c>
      <c r="AB9938" t="s">
        <v>21</v>
      </c>
      <c r="AC9938">
        <v>1135</v>
      </c>
    </row>
    <row r="9939" spans="1:29" x14ac:dyDescent="0.25">
      <c r="A9939">
        <v>345</v>
      </c>
      <c r="B9939">
        <v>345102</v>
      </c>
      <c r="C9939">
        <v>6165</v>
      </c>
      <c r="D9939" t="str">
        <f>VLOOKUP(C9939,'Schedule 3'!A:M,13,FALSE)</f>
        <v>Salaries and Wages</v>
      </c>
      <c r="E9939">
        <v>-40.71</v>
      </c>
      <c r="F9939" s="1">
        <v>42878</v>
      </c>
      <c r="G9939" t="s">
        <v>462</v>
      </c>
      <c r="H9939" t="s">
        <v>375</v>
      </c>
      <c r="I9939" t="s">
        <v>1580</v>
      </c>
      <c r="K9939">
        <v>1794</v>
      </c>
      <c r="L9939">
        <v>271343</v>
      </c>
      <c r="Q9939" t="s">
        <v>86</v>
      </c>
      <c r="U9939">
        <v>5</v>
      </c>
      <c r="V9939">
        <v>17</v>
      </c>
      <c r="X9939">
        <v>1099579</v>
      </c>
      <c r="Y9939" t="s">
        <v>65</v>
      </c>
      <c r="Z9939">
        <v>105</v>
      </c>
      <c r="AA9939" t="s">
        <v>21</v>
      </c>
      <c r="AB9939" t="s">
        <v>21</v>
      </c>
      <c r="AC9939">
        <v>1136</v>
      </c>
    </row>
    <row r="9940" spans="1:29" x14ac:dyDescent="0.25">
      <c r="A9940">
        <v>345</v>
      </c>
      <c r="B9940">
        <v>345102</v>
      </c>
      <c r="C9940">
        <v>6165</v>
      </c>
      <c r="D9940" t="str">
        <f>VLOOKUP(C9940,'Schedule 3'!A:M,13,FALSE)</f>
        <v>Salaries and Wages</v>
      </c>
      <c r="E9940">
        <v>-407.1</v>
      </c>
      <c r="F9940" s="1">
        <v>42878</v>
      </c>
      <c r="G9940" t="s">
        <v>462</v>
      </c>
      <c r="H9940" t="s">
        <v>384</v>
      </c>
      <c r="I9940" t="s">
        <v>1418</v>
      </c>
      <c r="K9940">
        <v>1794</v>
      </c>
      <c r="L9940">
        <v>271343</v>
      </c>
      <c r="Q9940" t="s">
        <v>86</v>
      </c>
      <c r="U9940">
        <v>5</v>
      </c>
      <c r="V9940">
        <v>17</v>
      </c>
      <c r="X9940">
        <v>1001177</v>
      </c>
      <c r="Y9940" t="s">
        <v>65</v>
      </c>
      <c r="Z9940">
        <v>105</v>
      </c>
      <c r="AA9940" t="s">
        <v>21</v>
      </c>
      <c r="AB9940" t="s">
        <v>21</v>
      </c>
      <c r="AC9940">
        <v>1137</v>
      </c>
    </row>
    <row r="9941" spans="1:29" x14ac:dyDescent="0.25">
      <c r="A9941">
        <v>345</v>
      </c>
      <c r="B9941">
        <v>345102</v>
      </c>
      <c r="C9941">
        <v>6165</v>
      </c>
      <c r="D9941" t="str">
        <f>VLOOKUP(C9941,'Schedule 3'!A:M,13,FALSE)</f>
        <v>Salaries and Wages</v>
      </c>
      <c r="E9941">
        <v>-488.52</v>
      </c>
      <c r="F9941" s="1">
        <v>42878</v>
      </c>
      <c r="G9941" t="s">
        <v>462</v>
      </c>
      <c r="H9941" t="s">
        <v>384</v>
      </c>
      <c r="I9941" t="s">
        <v>1418</v>
      </c>
      <c r="K9941">
        <v>1794</v>
      </c>
      <c r="L9941">
        <v>271343</v>
      </c>
      <c r="Q9941" t="s">
        <v>86</v>
      </c>
      <c r="U9941">
        <v>5</v>
      </c>
      <c r="V9941">
        <v>17</v>
      </c>
      <c r="X9941">
        <v>1001177</v>
      </c>
      <c r="Y9941" t="s">
        <v>65</v>
      </c>
      <c r="Z9941">
        <v>105</v>
      </c>
      <c r="AA9941" t="s">
        <v>21</v>
      </c>
      <c r="AB9941" t="s">
        <v>21</v>
      </c>
      <c r="AC9941">
        <v>1138</v>
      </c>
    </row>
    <row r="9942" spans="1:29" x14ac:dyDescent="0.25">
      <c r="A9942">
        <v>345</v>
      </c>
      <c r="B9942">
        <v>345102</v>
      </c>
      <c r="C9942">
        <v>6165</v>
      </c>
      <c r="D9942" t="str">
        <f>VLOOKUP(C9942,'Schedule 3'!A:M,13,FALSE)</f>
        <v>Salaries and Wages</v>
      </c>
      <c r="E9942">
        <v>-81.42</v>
      </c>
      <c r="F9942" s="1">
        <v>42878</v>
      </c>
      <c r="G9942" t="s">
        <v>462</v>
      </c>
      <c r="H9942" t="s">
        <v>383</v>
      </c>
      <c r="I9942" t="s">
        <v>1418</v>
      </c>
      <c r="K9942">
        <v>1794</v>
      </c>
      <c r="L9942">
        <v>271343</v>
      </c>
      <c r="Q9942" t="s">
        <v>86</v>
      </c>
      <c r="U9942">
        <v>5</v>
      </c>
      <c r="V9942">
        <v>17</v>
      </c>
      <c r="X9942">
        <v>1001284</v>
      </c>
      <c r="Y9942" t="s">
        <v>65</v>
      </c>
      <c r="Z9942">
        <v>105</v>
      </c>
      <c r="AA9942" t="s">
        <v>21</v>
      </c>
      <c r="AB9942" t="s">
        <v>21</v>
      </c>
      <c r="AC9942">
        <v>1139</v>
      </c>
    </row>
    <row r="9943" spans="1:29" x14ac:dyDescent="0.25">
      <c r="A9943">
        <v>345</v>
      </c>
      <c r="B9943">
        <v>345101</v>
      </c>
      <c r="C9943">
        <v>6165</v>
      </c>
      <c r="D9943" t="str">
        <f>VLOOKUP(C9943,'Schedule 3'!A:M,13,FALSE)</f>
        <v>Salaries and Wages</v>
      </c>
      <c r="E9943">
        <v>-81.42</v>
      </c>
      <c r="F9943" s="1">
        <v>42878</v>
      </c>
      <c r="G9943" t="s">
        <v>462</v>
      </c>
      <c r="H9943" t="s">
        <v>376</v>
      </c>
      <c r="I9943" t="s">
        <v>1581</v>
      </c>
      <c r="K9943">
        <v>1794</v>
      </c>
      <c r="L9943">
        <v>271343</v>
      </c>
      <c r="Q9943" t="s">
        <v>86</v>
      </c>
      <c r="U9943">
        <v>5</v>
      </c>
      <c r="V9943">
        <v>17</v>
      </c>
      <c r="X9943">
        <v>1098828</v>
      </c>
      <c r="Y9943" t="s">
        <v>65</v>
      </c>
      <c r="Z9943">
        <v>105</v>
      </c>
      <c r="AA9943" t="s">
        <v>21</v>
      </c>
      <c r="AB9943" t="s">
        <v>21</v>
      </c>
      <c r="AC9943">
        <v>1140</v>
      </c>
    </row>
    <row r="9944" spans="1:29" x14ac:dyDescent="0.25">
      <c r="A9944">
        <v>345</v>
      </c>
      <c r="B9944">
        <v>345102</v>
      </c>
      <c r="C9944">
        <v>6165</v>
      </c>
      <c r="D9944" t="str">
        <f>VLOOKUP(C9944,'Schedule 3'!A:M,13,FALSE)</f>
        <v>Salaries and Wages</v>
      </c>
      <c r="E9944">
        <v>-325.68</v>
      </c>
      <c r="F9944" s="1">
        <v>42878</v>
      </c>
      <c r="G9944" t="s">
        <v>462</v>
      </c>
      <c r="H9944" t="s">
        <v>385</v>
      </c>
      <c r="I9944" t="s">
        <v>1418</v>
      </c>
      <c r="K9944">
        <v>1794</v>
      </c>
      <c r="L9944">
        <v>271343</v>
      </c>
      <c r="Q9944" t="s">
        <v>86</v>
      </c>
      <c r="U9944">
        <v>5</v>
      </c>
      <c r="V9944">
        <v>17</v>
      </c>
      <c r="X9944">
        <v>1098822</v>
      </c>
      <c r="Y9944" t="s">
        <v>65</v>
      </c>
      <c r="Z9944">
        <v>105</v>
      </c>
      <c r="AA9944" t="s">
        <v>21</v>
      </c>
      <c r="AB9944" t="s">
        <v>21</v>
      </c>
      <c r="AC9944">
        <v>1141</v>
      </c>
    </row>
    <row r="9945" spans="1:29" x14ac:dyDescent="0.25">
      <c r="A9945">
        <v>345</v>
      </c>
      <c r="B9945">
        <v>345102</v>
      </c>
      <c r="C9945">
        <v>6165</v>
      </c>
      <c r="D9945" t="str">
        <f>VLOOKUP(C9945,'Schedule 3'!A:M,13,FALSE)</f>
        <v>Salaries and Wages</v>
      </c>
      <c r="E9945">
        <v>-284.97000000000003</v>
      </c>
      <c r="F9945" s="1">
        <v>42878</v>
      </c>
      <c r="G9945" t="s">
        <v>462</v>
      </c>
      <c r="H9945" t="s">
        <v>385</v>
      </c>
      <c r="I9945" t="s">
        <v>1418</v>
      </c>
      <c r="K9945">
        <v>1794</v>
      </c>
      <c r="L9945">
        <v>271343</v>
      </c>
      <c r="Q9945" t="s">
        <v>86</v>
      </c>
      <c r="U9945">
        <v>5</v>
      </c>
      <c r="V9945">
        <v>17</v>
      </c>
      <c r="X9945">
        <v>1098822</v>
      </c>
      <c r="Y9945" t="s">
        <v>65</v>
      </c>
      <c r="Z9945">
        <v>105</v>
      </c>
      <c r="AA9945" t="s">
        <v>21</v>
      </c>
      <c r="AB9945" t="s">
        <v>21</v>
      </c>
      <c r="AC9945">
        <v>1142</v>
      </c>
    </row>
    <row r="9946" spans="1:29" x14ac:dyDescent="0.25">
      <c r="A9946">
        <v>345</v>
      </c>
      <c r="B9946">
        <v>345102</v>
      </c>
      <c r="C9946">
        <v>6165</v>
      </c>
      <c r="D9946" t="str">
        <f>VLOOKUP(C9946,'Schedule 3'!A:M,13,FALSE)</f>
        <v>Salaries and Wages</v>
      </c>
      <c r="E9946">
        <v>-325.68</v>
      </c>
      <c r="F9946" s="1">
        <v>42878</v>
      </c>
      <c r="G9946" t="s">
        <v>462</v>
      </c>
      <c r="H9946" t="s">
        <v>385</v>
      </c>
      <c r="I9946" t="s">
        <v>1418</v>
      </c>
      <c r="K9946">
        <v>1794</v>
      </c>
      <c r="L9946">
        <v>271343</v>
      </c>
      <c r="Q9946" t="s">
        <v>86</v>
      </c>
      <c r="U9946">
        <v>5</v>
      </c>
      <c r="V9946">
        <v>17</v>
      </c>
      <c r="X9946">
        <v>1098822</v>
      </c>
      <c r="Y9946" t="s">
        <v>65</v>
      </c>
      <c r="Z9946">
        <v>105</v>
      </c>
      <c r="AA9946" t="s">
        <v>21</v>
      </c>
      <c r="AB9946" t="s">
        <v>21</v>
      </c>
      <c r="AC9946">
        <v>1143</v>
      </c>
    </row>
    <row r="9947" spans="1:29" x14ac:dyDescent="0.25">
      <c r="A9947">
        <v>345</v>
      </c>
      <c r="B9947">
        <v>345102</v>
      </c>
      <c r="C9947">
        <v>6165</v>
      </c>
      <c r="D9947" t="str">
        <f>VLOOKUP(C9947,'Schedule 3'!A:M,13,FALSE)</f>
        <v>Salaries and Wages</v>
      </c>
      <c r="E9947">
        <v>-122.13</v>
      </c>
      <c r="F9947" s="1">
        <v>42878</v>
      </c>
      <c r="G9947" t="s">
        <v>462</v>
      </c>
      <c r="H9947" t="s">
        <v>385</v>
      </c>
      <c r="I9947" t="s">
        <v>1418</v>
      </c>
      <c r="K9947">
        <v>1794</v>
      </c>
      <c r="L9947">
        <v>271343</v>
      </c>
      <c r="Q9947" t="s">
        <v>86</v>
      </c>
      <c r="U9947">
        <v>5</v>
      </c>
      <c r="V9947">
        <v>17</v>
      </c>
      <c r="X9947">
        <v>1098822</v>
      </c>
      <c r="Y9947" t="s">
        <v>65</v>
      </c>
      <c r="Z9947">
        <v>105</v>
      </c>
      <c r="AA9947" t="s">
        <v>21</v>
      </c>
      <c r="AB9947" t="s">
        <v>21</v>
      </c>
      <c r="AC9947">
        <v>1144</v>
      </c>
    </row>
    <row r="9948" spans="1:29" x14ac:dyDescent="0.25">
      <c r="A9948">
        <v>345</v>
      </c>
      <c r="B9948">
        <v>345102</v>
      </c>
      <c r="C9948">
        <v>6165</v>
      </c>
      <c r="D9948" t="str">
        <f>VLOOKUP(C9948,'Schedule 3'!A:M,13,FALSE)</f>
        <v>Salaries and Wages</v>
      </c>
      <c r="E9948">
        <v>-81.42</v>
      </c>
      <c r="F9948" s="1">
        <v>42878</v>
      </c>
      <c r="G9948" t="s">
        <v>462</v>
      </c>
      <c r="H9948" t="s">
        <v>380</v>
      </c>
      <c r="I9948" t="s">
        <v>1418</v>
      </c>
      <c r="K9948">
        <v>1794</v>
      </c>
      <c r="L9948">
        <v>271343</v>
      </c>
      <c r="Q9948" t="s">
        <v>86</v>
      </c>
      <c r="U9948">
        <v>5</v>
      </c>
      <c r="V9948">
        <v>17</v>
      </c>
      <c r="X9948">
        <v>1098825</v>
      </c>
      <c r="Y9948" t="s">
        <v>65</v>
      </c>
      <c r="Z9948">
        <v>105</v>
      </c>
      <c r="AA9948" t="s">
        <v>21</v>
      </c>
      <c r="AB9948" t="s">
        <v>21</v>
      </c>
      <c r="AC9948">
        <v>1145</v>
      </c>
    </row>
    <row r="9949" spans="1:29" x14ac:dyDescent="0.25">
      <c r="A9949">
        <v>345</v>
      </c>
      <c r="B9949">
        <v>345102</v>
      </c>
      <c r="C9949">
        <v>6165</v>
      </c>
      <c r="D9949" t="str">
        <f>VLOOKUP(C9949,'Schedule 3'!A:M,13,FALSE)</f>
        <v>Salaries and Wages</v>
      </c>
      <c r="E9949">
        <v>-81.42</v>
      </c>
      <c r="F9949" s="1">
        <v>42878</v>
      </c>
      <c r="G9949" t="s">
        <v>462</v>
      </c>
      <c r="H9949" t="s">
        <v>380</v>
      </c>
      <c r="I9949" t="s">
        <v>1418</v>
      </c>
      <c r="K9949">
        <v>1794</v>
      </c>
      <c r="L9949">
        <v>271343</v>
      </c>
      <c r="Q9949" t="s">
        <v>86</v>
      </c>
      <c r="U9949">
        <v>5</v>
      </c>
      <c r="V9949">
        <v>17</v>
      </c>
      <c r="X9949">
        <v>1098825</v>
      </c>
      <c r="Y9949" t="s">
        <v>65</v>
      </c>
      <c r="Z9949">
        <v>105</v>
      </c>
      <c r="AA9949" t="s">
        <v>21</v>
      </c>
      <c r="AB9949" t="s">
        <v>21</v>
      </c>
      <c r="AC9949">
        <v>1146</v>
      </c>
    </row>
    <row r="9950" spans="1:29" x14ac:dyDescent="0.25">
      <c r="A9950">
        <v>345</v>
      </c>
      <c r="B9950">
        <v>345102</v>
      </c>
      <c r="C9950">
        <v>6165</v>
      </c>
      <c r="D9950" t="str">
        <f>VLOOKUP(C9950,'Schedule 3'!A:M,13,FALSE)</f>
        <v>Salaries and Wages</v>
      </c>
      <c r="E9950">
        <v>-162.84</v>
      </c>
      <c r="F9950" s="1">
        <v>42878</v>
      </c>
      <c r="G9950" t="s">
        <v>462</v>
      </c>
      <c r="H9950" t="s">
        <v>380</v>
      </c>
      <c r="I9950" t="s">
        <v>1418</v>
      </c>
      <c r="K9950">
        <v>1794</v>
      </c>
      <c r="L9950">
        <v>271343</v>
      </c>
      <c r="Q9950" t="s">
        <v>86</v>
      </c>
      <c r="U9950">
        <v>5</v>
      </c>
      <c r="V9950">
        <v>17</v>
      </c>
      <c r="X9950">
        <v>1098825</v>
      </c>
      <c r="Y9950" t="s">
        <v>65</v>
      </c>
      <c r="Z9950">
        <v>105</v>
      </c>
      <c r="AA9950" t="s">
        <v>21</v>
      </c>
      <c r="AB9950" t="s">
        <v>21</v>
      </c>
      <c r="AC9950">
        <v>1147</v>
      </c>
    </row>
    <row r="9951" spans="1:29" x14ac:dyDescent="0.25">
      <c r="A9951">
        <v>345</v>
      </c>
      <c r="B9951">
        <v>345102</v>
      </c>
      <c r="C9951">
        <v>6165</v>
      </c>
      <c r="D9951" t="str">
        <f>VLOOKUP(C9951,'Schedule 3'!A:M,13,FALSE)</f>
        <v>Salaries and Wages</v>
      </c>
      <c r="E9951">
        <v>-162.84</v>
      </c>
      <c r="F9951" s="1">
        <v>42878</v>
      </c>
      <c r="G9951" t="s">
        <v>462</v>
      </c>
      <c r="H9951" t="s">
        <v>380</v>
      </c>
      <c r="I9951" t="s">
        <v>1418</v>
      </c>
      <c r="K9951">
        <v>1794</v>
      </c>
      <c r="L9951">
        <v>271343</v>
      </c>
      <c r="Q9951" t="s">
        <v>86</v>
      </c>
      <c r="U9951">
        <v>5</v>
      </c>
      <c r="V9951">
        <v>17</v>
      </c>
      <c r="X9951">
        <v>1098825</v>
      </c>
      <c r="Y9951" t="s">
        <v>65</v>
      </c>
      <c r="Z9951">
        <v>105</v>
      </c>
      <c r="AA9951" t="s">
        <v>21</v>
      </c>
      <c r="AB9951" t="s">
        <v>21</v>
      </c>
      <c r="AC9951">
        <v>1148</v>
      </c>
    </row>
    <row r="9952" spans="1:29" x14ac:dyDescent="0.25">
      <c r="A9952">
        <v>345</v>
      </c>
      <c r="B9952">
        <v>345102</v>
      </c>
      <c r="C9952">
        <v>6165</v>
      </c>
      <c r="D9952" t="str">
        <f>VLOOKUP(C9952,'Schedule 3'!A:M,13,FALSE)</f>
        <v>Salaries and Wages</v>
      </c>
      <c r="E9952">
        <v>-325.68</v>
      </c>
      <c r="F9952" s="1">
        <v>42878</v>
      </c>
      <c r="G9952" t="s">
        <v>462</v>
      </c>
      <c r="H9952" t="s">
        <v>374</v>
      </c>
      <c r="I9952" t="s">
        <v>1418</v>
      </c>
      <c r="K9952">
        <v>1794</v>
      </c>
      <c r="L9952">
        <v>271343</v>
      </c>
      <c r="Q9952" t="s">
        <v>86</v>
      </c>
      <c r="U9952">
        <v>5</v>
      </c>
      <c r="V9952">
        <v>17</v>
      </c>
      <c r="X9952">
        <v>1098942</v>
      </c>
      <c r="Y9952" t="s">
        <v>65</v>
      </c>
      <c r="Z9952">
        <v>105</v>
      </c>
      <c r="AA9952" t="s">
        <v>21</v>
      </c>
      <c r="AB9952" t="s">
        <v>21</v>
      </c>
      <c r="AC9952">
        <v>1149</v>
      </c>
    </row>
    <row r="9953" spans="1:29" x14ac:dyDescent="0.25">
      <c r="A9953">
        <v>345</v>
      </c>
      <c r="B9953">
        <v>345102</v>
      </c>
      <c r="C9953">
        <v>6165</v>
      </c>
      <c r="D9953" t="str">
        <f>VLOOKUP(C9953,'Schedule 3'!A:M,13,FALSE)</f>
        <v>Salaries and Wages</v>
      </c>
      <c r="E9953">
        <v>-284.97000000000003</v>
      </c>
      <c r="F9953" s="1">
        <v>42878</v>
      </c>
      <c r="G9953" t="s">
        <v>462</v>
      </c>
      <c r="H9953" t="s">
        <v>374</v>
      </c>
      <c r="I9953" t="s">
        <v>1418</v>
      </c>
      <c r="K9953">
        <v>1794</v>
      </c>
      <c r="L9953">
        <v>271343</v>
      </c>
      <c r="Q9953" t="s">
        <v>86</v>
      </c>
      <c r="U9953">
        <v>5</v>
      </c>
      <c r="V9953">
        <v>17</v>
      </c>
      <c r="X9953">
        <v>1098942</v>
      </c>
      <c r="Y9953" t="s">
        <v>65</v>
      </c>
      <c r="Z9953">
        <v>105</v>
      </c>
      <c r="AA9953" t="s">
        <v>21</v>
      </c>
      <c r="AB9953" t="s">
        <v>21</v>
      </c>
      <c r="AC9953">
        <v>1150</v>
      </c>
    </row>
    <row r="9954" spans="1:29" x14ac:dyDescent="0.25">
      <c r="A9954">
        <v>345</v>
      </c>
      <c r="B9954">
        <v>345102</v>
      </c>
      <c r="C9954">
        <v>6165</v>
      </c>
      <c r="D9954" t="str">
        <f>VLOOKUP(C9954,'Schedule 3'!A:M,13,FALSE)</f>
        <v>Salaries and Wages</v>
      </c>
      <c r="E9954">
        <v>-325.68</v>
      </c>
      <c r="F9954" s="1">
        <v>42878</v>
      </c>
      <c r="G9954" t="s">
        <v>462</v>
      </c>
      <c r="H9954" t="s">
        <v>374</v>
      </c>
      <c r="I9954" t="s">
        <v>1418</v>
      </c>
      <c r="K9954">
        <v>1794</v>
      </c>
      <c r="L9954">
        <v>271343</v>
      </c>
      <c r="Q9954" t="s">
        <v>86</v>
      </c>
      <c r="U9954">
        <v>5</v>
      </c>
      <c r="V9954">
        <v>17</v>
      </c>
      <c r="X9954">
        <v>1098942</v>
      </c>
      <c r="Y9954" t="s">
        <v>65</v>
      </c>
      <c r="Z9954">
        <v>105</v>
      </c>
      <c r="AA9954" t="s">
        <v>21</v>
      </c>
      <c r="AB9954" t="s">
        <v>21</v>
      </c>
      <c r="AC9954">
        <v>1151</v>
      </c>
    </row>
    <row r="9955" spans="1:29" x14ac:dyDescent="0.25">
      <c r="A9955">
        <v>345</v>
      </c>
      <c r="B9955">
        <v>345102</v>
      </c>
      <c r="C9955">
        <v>6165</v>
      </c>
      <c r="D9955" t="str">
        <f>VLOOKUP(C9955,'Schedule 3'!A:M,13,FALSE)</f>
        <v>Salaries and Wages</v>
      </c>
      <c r="E9955">
        <v>-122.13</v>
      </c>
      <c r="F9955" s="1">
        <v>42878</v>
      </c>
      <c r="G9955" t="s">
        <v>462</v>
      </c>
      <c r="H9955" t="s">
        <v>374</v>
      </c>
      <c r="I9955" t="s">
        <v>1418</v>
      </c>
      <c r="K9955">
        <v>1794</v>
      </c>
      <c r="L9955">
        <v>271343</v>
      </c>
      <c r="Q9955" t="s">
        <v>86</v>
      </c>
      <c r="U9955">
        <v>5</v>
      </c>
      <c r="V9955">
        <v>17</v>
      </c>
      <c r="X9955">
        <v>1098942</v>
      </c>
      <c r="Y9955" t="s">
        <v>65</v>
      </c>
      <c r="Z9955">
        <v>105</v>
      </c>
      <c r="AA9955" t="s">
        <v>21</v>
      </c>
      <c r="AB9955" t="s">
        <v>21</v>
      </c>
      <c r="AC9955">
        <v>1152</v>
      </c>
    </row>
    <row r="9956" spans="1:29" x14ac:dyDescent="0.25">
      <c r="A9956">
        <v>345</v>
      </c>
      <c r="B9956">
        <v>345101</v>
      </c>
      <c r="C9956">
        <v>6165</v>
      </c>
      <c r="D9956" t="str">
        <f>VLOOKUP(C9956,'Schedule 3'!A:M,13,FALSE)</f>
        <v>Salaries and Wages</v>
      </c>
      <c r="E9956">
        <v>-20.36</v>
      </c>
      <c r="F9956" s="1">
        <v>42878</v>
      </c>
      <c r="G9956" t="s">
        <v>462</v>
      </c>
      <c r="H9956" t="s">
        <v>375</v>
      </c>
      <c r="I9956" t="s">
        <v>1582</v>
      </c>
      <c r="K9956">
        <v>1794</v>
      </c>
      <c r="L9956">
        <v>271343</v>
      </c>
      <c r="Q9956" t="s">
        <v>86</v>
      </c>
      <c r="U9956">
        <v>5</v>
      </c>
      <c r="V9956">
        <v>17</v>
      </c>
      <c r="X9956">
        <v>1099579</v>
      </c>
      <c r="Y9956" t="s">
        <v>65</v>
      </c>
      <c r="Z9956">
        <v>105</v>
      </c>
      <c r="AA9956" t="s">
        <v>21</v>
      </c>
      <c r="AB9956" t="s">
        <v>21</v>
      </c>
      <c r="AC9956">
        <v>1153</v>
      </c>
    </row>
    <row r="9957" spans="1:29" x14ac:dyDescent="0.25">
      <c r="A9957">
        <v>345</v>
      </c>
      <c r="B9957">
        <v>345101</v>
      </c>
      <c r="C9957">
        <v>6165</v>
      </c>
      <c r="D9957" t="str">
        <f>VLOOKUP(C9957,'Schedule 3'!A:M,13,FALSE)</f>
        <v>Salaries and Wages</v>
      </c>
      <c r="E9957">
        <v>-40.71</v>
      </c>
      <c r="F9957" s="1">
        <v>42878</v>
      </c>
      <c r="G9957" t="s">
        <v>462</v>
      </c>
      <c r="H9957" t="s">
        <v>375</v>
      </c>
      <c r="I9957" t="s">
        <v>1582</v>
      </c>
      <c r="K9957">
        <v>1794</v>
      </c>
      <c r="L9957">
        <v>271343</v>
      </c>
      <c r="Q9957" t="s">
        <v>86</v>
      </c>
      <c r="U9957">
        <v>5</v>
      </c>
      <c r="V9957">
        <v>17</v>
      </c>
      <c r="X9957">
        <v>1099579</v>
      </c>
      <c r="Y9957" t="s">
        <v>65</v>
      </c>
      <c r="Z9957">
        <v>105</v>
      </c>
      <c r="AA9957" t="s">
        <v>21</v>
      </c>
      <c r="AB9957" t="s">
        <v>21</v>
      </c>
      <c r="AC9957">
        <v>1154</v>
      </c>
    </row>
    <row r="9958" spans="1:29" x14ac:dyDescent="0.25">
      <c r="A9958">
        <v>345</v>
      </c>
      <c r="B9958">
        <v>345101</v>
      </c>
      <c r="C9958">
        <v>6165</v>
      </c>
      <c r="D9958" t="str">
        <f>VLOOKUP(C9958,'Schedule 3'!A:M,13,FALSE)</f>
        <v>Salaries and Wages</v>
      </c>
      <c r="E9958">
        <v>-244.26</v>
      </c>
      <c r="F9958" s="1">
        <v>42878</v>
      </c>
      <c r="G9958" t="s">
        <v>462</v>
      </c>
      <c r="H9958" t="s">
        <v>377</v>
      </c>
      <c r="I9958" t="s">
        <v>1418</v>
      </c>
      <c r="K9958">
        <v>1794</v>
      </c>
      <c r="L9958">
        <v>271343</v>
      </c>
      <c r="Q9958" t="s">
        <v>86</v>
      </c>
      <c r="U9958">
        <v>5</v>
      </c>
      <c r="V9958">
        <v>17</v>
      </c>
      <c r="X9958">
        <v>1099936</v>
      </c>
      <c r="Y9958" t="s">
        <v>65</v>
      </c>
      <c r="Z9958">
        <v>105</v>
      </c>
      <c r="AA9958" t="s">
        <v>21</v>
      </c>
      <c r="AB9958" t="s">
        <v>21</v>
      </c>
      <c r="AC9958">
        <v>1155</v>
      </c>
    </row>
    <row r="9959" spans="1:29" x14ac:dyDescent="0.25">
      <c r="A9959">
        <v>345</v>
      </c>
      <c r="B9959">
        <v>345101</v>
      </c>
      <c r="C9959">
        <v>6165</v>
      </c>
      <c r="D9959" t="str">
        <f>VLOOKUP(C9959,'Schedule 3'!A:M,13,FALSE)</f>
        <v>Salaries and Wages</v>
      </c>
      <c r="E9959">
        <v>-81.42</v>
      </c>
      <c r="F9959" s="1">
        <v>42878</v>
      </c>
      <c r="G9959" t="s">
        <v>462</v>
      </c>
      <c r="H9959" t="s">
        <v>377</v>
      </c>
      <c r="I9959" t="s">
        <v>1418</v>
      </c>
      <c r="K9959">
        <v>1794</v>
      </c>
      <c r="L9959">
        <v>271343</v>
      </c>
      <c r="Q9959" t="s">
        <v>86</v>
      </c>
      <c r="U9959">
        <v>5</v>
      </c>
      <c r="V9959">
        <v>17</v>
      </c>
      <c r="X9959">
        <v>1099936</v>
      </c>
      <c r="Y9959" t="s">
        <v>65</v>
      </c>
      <c r="Z9959">
        <v>105</v>
      </c>
      <c r="AA9959" t="s">
        <v>21</v>
      </c>
      <c r="AB9959" t="s">
        <v>21</v>
      </c>
      <c r="AC9959">
        <v>1156</v>
      </c>
    </row>
    <row r="9960" spans="1:29" x14ac:dyDescent="0.25">
      <c r="A9960">
        <v>345</v>
      </c>
      <c r="B9960">
        <v>345102</v>
      </c>
      <c r="C9960">
        <v>6165</v>
      </c>
      <c r="D9960" t="str">
        <f>VLOOKUP(C9960,'Schedule 3'!A:M,13,FALSE)</f>
        <v>Salaries and Wages</v>
      </c>
      <c r="E9960">
        <v>-40.71</v>
      </c>
      <c r="F9960" s="1">
        <v>42878</v>
      </c>
      <c r="G9960" t="s">
        <v>462</v>
      </c>
      <c r="H9960" t="s">
        <v>375</v>
      </c>
      <c r="I9960" t="s">
        <v>1583</v>
      </c>
      <c r="K9960">
        <v>1794</v>
      </c>
      <c r="L9960">
        <v>271343</v>
      </c>
      <c r="Q9960" t="s">
        <v>86</v>
      </c>
      <c r="U9960">
        <v>5</v>
      </c>
      <c r="V9960">
        <v>17</v>
      </c>
      <c r="X9960">
        <v>1099579</v>
      </c>
      <c r="Y9960" t="s">
        <v>65</v>
      </c>
      <c r="Z9960">
        <v>105</v>
      </c>
      <c r="AA9960" t="s">
        <v>21</v>
      </c>
      <c r="AB9960" t="s">
        <v>21</v>
      </c>
      <c r="AC9960">
        <v>1157</v>
      </c>
    </row>
    <row r="9961" spans="1:29" x14ac:dyDescent="0.25">
      <c r="A9961">
        <v>345</v>
      </c>
      <c r="B9961">
        <v>345102</v>
      </c>
      <c r="C9961">
        <v>6165</v>
      </c>
      <c r="D9961" t="str">
        <f>VLOOKUP(C9961,'Schedule 3'!A:M,13,FALSE)</f>
        <v>Salaries and Wages</v>
      </c>
      <c r="E9961">
        <v>-40.71</v>
      </c>
      <c r="F9961" s="1">
        <v>42878</v>
      </c>
      <c r="G9961" t="s">
        <v>462</v>
      </c>
      <c r="H9961" t="s">
        <v>375</v>
      </c>
      <c r="I9961" t="s">
        <v>1584</v>
      </c>
      <c r="K9961">
        <v>1794</v>
      </c>
      <c r="L9961">
        <v>271343</v>
      </c>
      <c r="Q9961" t="s">
        <v>86</v>
      </c>
      <c r="U9961">
        <v>5</v>
      </c>
      <c r="V9961">
        <v>17</v>
      </c>
      <c r="X9961">
        <v>1099579</v>
      </c>
      <c r="Y9961" t="s">
        <v>65</v>
      </c>
      <c r="Z9961">
        <v>105</v>
      </c>
      <c r="AA9961" t="s">
        <v>21</v>
      </c>
      <c r="AB9961" t="s">
        <v>21</v>
      </c>
      <c r="AC9961">
        <v>1158</v>
      </c>
    </row>
    <row r="9962" spans="1:29" x14ac:dyDescent="0.25">
      <c r="A9962">
        <v>345</v>
      </c>
      <c r="B9962">
        <v>345102</v>
      </c>
      <c r="C9962">
        <v>6165</v>
      </c>
      <c r="D9962" t="str">
        <f>VLOOKUP(C9962,'Schedule 3'!A:M,13,FALSE)</f>
        <v>Salaries and Wages</v>
      </c>
      <c r="E9962">
        <v>-40.71</v>
      </c>
      <c r="F9962" s="1">
        <v>42878</v>
      </c>
      <c r="G9962" t="s">
        <v>462</v>
      </c>
      <c r="H9962" t="s">
        <v>375</v>
      </c>
      <c r="I9962" t="s">
        <v>1585</v>
      </c>
      <c r="K9962">
        <v>1794</v>
      </c>
      <c r="L9962">
        <v>271343</v>
      </c>
      <c r="Q9962" t="s">
        <v>86</v>
      </c>
      <c r="U9962">
        <v>5</v>
      </c>
      <c r="V9962">
        <v>17</v>
      </c>
      <c r="X9962">
        <v>1099579</v>
      </c>
      <c r="Y9962" t="s">
        <v>65</v>
      </c>
      <c r="Z9962">
        <v>105</v>
      </c>
      <c r="AA9962" t="s">
        <v>21</v>
      </c>
      <c r="AB9962" t="s">
        <v>21</v>
      </c>
      <c r="AC9962">
        <v>1159</v>
      </c>
    </row>
    <row r="9963" spans="1:29" x14ac:dyDescent="0.25">
      <c r="A9963">
        <v>345</v>
      </c>
      <c r="B9963">
        <v>345102</v>
      </c>
      <c r="C9963">
        <v>6165</v>
      </c>
      <c r="D9963" t="str">
        <f>VLOOKUP(C9963,'Schedule 3'!A:M,13,FALSE)</f>
        <v>Salaries and Wages</v>
      </c>
      <c r="E9963">
        <v>-40.71</v>
      </c>
      <c r="F9963" s="1">
        <v>42878</v>
      </c>
      <c r="G9963" t="s">
        <v>462</v>
      </c>
      <c r="H9963" t="s">
        <v>375</v>
      </c>
      <c r="I9963" t="s">
        <v>1583</v>
      </c>
      <c r="K9963">
        <v>1794</v>
      </c>
      <c r="L9963">
        <v>271343</v>
      </c>
      <c r="Q9963" t="s">
        <v>86</v>
      </c>
      <c r="U9963">
        <v>5</v>
      </c>
      <c r="V9963">
        <v>17</v>
      </c>
      <c r="X9963">
        <v>1099579</v>
      </c>
      <c r="Y9963" t="s">
        <v>65</v>
      </c>
      <c r="Z9963">
        <v>105</v>
      </c>
      <c r="AA9963" t="s">
        <v>21</v>
      </c>
      <c r="AB9963" t="s">
        <v>21</v>
      </c>
      <c r="AC9963">
        <v>1160</v>
      </c>
    </row>
    <row r="9964" spans="1:29" x14ac:dyDescent="0.25">
      <c r="A9964">
        <v>345</v>
      </c>
      <c r="B9964">
        <v>345102</v>
      </c>
      <c r="C9964">
        <v>6165</v>
      </c>
      <c r="D9964" t="str">
        <f>VLOOKUP(C9964,'Schedule 3'!A:M,13,FALSE)</f>
        <v>Salaries and Wages</v>
      </c>
      <c r="E9964">
        <v>-40.71</v>
      </c>
      <c r="F9964" s="1">
        <v>42878</v>
      </c>
      <c r="G9964" t="s">
        <v>462</v>
      </c>
      <c r="H9964" t="s">
        <v>375</v>
      </c>
      <c r="I9964" t="s">
        <v>1584</v>
      </c>
      <c r="K9964">
        <v>1794</v>
      </c>
      <c r="L9964">
        <v>271343</v>
      </c>
      <c r="Q9964" t="s">
        <v>86</v>
      </c>
      <c r="U9964">
        <v>5</v>
      </c>
      <c r="V9964">
        <v>17</v>
      </c>
      <c r="X9964">
        <v>1099579</v>
      </c>
      <c r="Y9964" t="s">
        <v>65</v>
      </c>
      <c r="Z9964">
        <v>105</v>
      </c>
      <c r="AA9964" t="s">
        <v>21</v>
      </c>
      <c r="AB9964" t="s">
        <v>21</v>
      </c>
      <c r="AC9964">
        <v>1161</v>
      </c>
    </row>
    <row r="9965" spans="1:29" x14ac:dyDescent="0.25">
      <c r="A9965">
        <v>345</v>
      </c>
      <c r="B9965">
        <v>345102</v>
      </c>
      <c r="C9965">
        <v>6165</v>
      </c>
      <c r="D9965" t="str">
        <f>VLOOKUP(C9965,'Schedule 3'!A:M,13,FALSE)</f>
        <v>Salaries and Wages</v>
      </c>
      <c r="E9965">
        <v>-81.42</v>
      </c>
      <c r="F9965" s="1">
        <v>42878</v>
      </c>
      <c r="G9965" t="s">
        <v>462</v>
      </c>
      <c r="H9965" t="s">
        <v>375</v>
      </c>
      <c r="I9965" t="s">
        <v>1583</v>
      </c>
      <c r="K9965">
        <v>1794</v>
      </c>
      <c r="L9965">
        <v>271343</v>
      </c>
      <c r="Q9965" t="s">
        <v>86</v>
      </c>
      <c r="U9965">
        <v>5</v>
      </c>
      <c r="V9965">
        <v>17</v>
      </c>
      <c r="X9965">
        <v>1099579</v>
      </c>
      <c r="Y9965" t="s">
        <v>65</v>
      </c>
      <c r="Z9965">
        <v>105</v>
      </c>
      <c r="AA9965" t="s">
        <v>21</v>
      </c>
      <c r="AB9965" t="s">
        <v>21</v>
      </c>
      <c r="AC9965">
        <v>1162</v>
      </c>
    </row>
    <row r="9966" spans="1:29" x14ac:dyDescent="0.25">
      <c r="A9966">
        <v>345</v>
      </c>
      <c r="B9966">
        <v>345102</v>
      </c>
      <c r="C9966">
        <v>6165</v>
      </c>
      <c r="D9966" t="str">
        <f>VLOOKUP(C9966,'Schedule 3'!A:M,13,FALSE)</f>
        <v>Salaries and Wages</v>
      </c>
      <c r="E9966">
        <v>-40.71</v>
      </c>
      <c r="F9966" s="1">
        <v>42878</v>
      </c>
      <c r="G9966" t="s">
        <v>462</v>
      </c>
      <c r="H9966" t="s">
        <v>375</v>
      </c>
      <c r="I9966" t="s">
        <v>1585</v>
      </c>
      <c r="K9966">
        <v>1794</v>
      </c>
      <c r="L9966">
        <v>271343</v>
      </c>
      <c r="Q9966" t="s">
        <v>86</v>
      </c>
      <c r="U9966">
        <v>5</v>
      </c>
      <c r="V9966">
        <v>17</v>
      </c>
      <c r="X9966">
        <v>1099579</v>
      </c>
      <c r="Y9966" t="s">
        <v>65</v>
      </c>
      <c r="Z9966">
        <v>105</v>
      </c>
      <c r="AA9966" t="s">
        <v>21</v>
      </c>
      <c r="AB9966" t="s">
        <v>21</v>
      </c>
      <c r="AC9966">
        <v>1163</v>
      </c>
    </row>
    <row r="9967" spans="1:29" x14ac:dyDescent="0.25">
      <c r="A9967">
        <v>345</v>
      </c>
      <c r="B9967">
        <v>345102</v>
      </c>
      <c r="C9967">
        <v>6165</v>
      </c>
      <c r="D9967" t="str">
        <f>VLOOKUP(C9967,'Schedule 3'!A:M,13,FALSE)</f>
        <v>Salaries and Wages</v>
      </c>
      <c r="E9967">
        <v>-20.36</v>
      </c>
      <c r="F9967" s="1">
        <v>42878</v>
      </c>
      <c r="G9967" t="s">
        <v>462</v>
      </c>
      <c r="H9967" t="s">
        <v>375</v>
      </c>
      <c r="I9967" t="s">
        <v>1584</v>
      </c>
      <c r="K9967">
        <v>1794</v>
      </c>
      <c r="L9967">
        <v>271343</v>
      </c>
      <c r="Q9967" t="s">
        <v>86</v>
      </c>
      <c r="U9967">
        <v>5</v>
      </c>
      <c r="V9967">
        <v>17</v>
      </c>
      <c r="X9967">
        <v>1099579</v>
      </c>
      <c r="Y9967" t="s">
        <v>65</v>
      </c>
      <c r="Z9967">
        <v>105</v>
      </c>
      <c r="AA9967" t="s">
        <v>21</v>
      </c>
      <c r="AB9967" t="s">
        <v>21</v>
      </c>
      <c r="AC9967">
        <v>1164</v>
      </c>
    </row>
    <row r="9968" spans="1:29" x14ac:dyDescent="0.25">
      <c r="A9968">
        <v>345</v>
      </c>
      <c r="B9968">
        <v>345102</v>
      </c>
      <c r="C9968">
        <v>6165</v>
      </c>
      <c r="D9968" t="str">
        <f>VLOOKUP(C9968,'Schedule 3'!A:M,13,FALSE)</f>
        <v>Salaries and Wages</v>
      </c>
      <c r="E9968">
        <v>-40.71</v>
      </c>
      <c r="F9968" s="1">
        <v>42878</v>
      </c>
      <c r="G9968" t="s">
        <v>462</v>
      </c>
      <c r="H9968" t="s">
        <v>375</v>
      </c>
      <c r="I9968" t="s">
        <v>1584</v>
      </c>
      <c r="K9968">
        <v>1794</v>
      </c>
      <c r="L9968">
        <v>271343</v>
      </c>
      <c r="Q9968" t="s">
        <v>86</v>
      </c>
      <c r="U9968">
        <v>5</v>
      </c>
      <c r="V9968">
        <v>17</v>
      </c>
      <c r="X9968">
        <v>1099579</v>
      </c>
      <c r="Y9968" t="s">
        <v>65</v>
      </c>
      <c r="Z9968">
        <v>105</v>
      </c>
      <c r="AA9968" t="s">
        <v>21</v>
      </c>
      <c r="AB9968" t="s">
        <v>21</v>
      </c>
      <c r="AC9968">
        <v>1165</v>
      </c>
    </row>
    <row r="9969" spans="1:29" x14ac:dyDescent="0.25">
      <c r="A9969">
        <v>345</v>
      </c>
      <c r="B9969">
        <v>345102</v>
      </c>
      <c r="C9969">
        <v>6165</v>
      </c>
      <c r="D9969" t="str">
        <f>VLOOKUP(C9969,'Schedule 3'!A:M,13,FALSE)</f>
        <v>Salaries and Wages</v>
      </c>
      <c r="E9969">
        <v>-40.71</v>
      </c>
      <c r="F9969" s="1">
        <v>42878</v>
      </c>
      <c r="G9969" t="s">
        <v>462</v>
      </c>
      <c r="H9969" t="s">
        <v>375</v>
      </c>
      <c r="I9969" t="s">
        <v>1580</v>
      </c>
      <c r="K9969">
        <v>1794</v>
      </c>
      <c r="L9969">
        <v>271343</v>
      </c>
      <c r="Q9969" t="s">
        <v>86</v>
      </c>
      <c r="U9969">
        <v>5</v>
      </c>
      <c r="V9969">
        <v>17</v>
      </c>
      <c r="X9969">
        <v>1099579</v>
      </c>
      <c r="Y9969" t="s">
        <v>65</v>
      </c>
      <c r="Z9969">
        <v>105</v>
      </c>
      <c r="AA9969" t="s">
        <v>21</v>
      </c>
      <c r="AB9969" t="s">
        <v>21</v>
      </c>
      <c r="AC9969">
        <v>1166</v>
      </c>
    </row>
    <row r="9970" spans="1:29" x14ac:dyDescent="0.25">
      <c r="A9970">
        <v>345</v>
      </c>
      <c r="B9970">
        <v>345102</v>
      </c>
      <c r="C9970">
        <v>6165</v>
      </c>
      <c r="D9970" t="str">
        <f>VLOOKUP(C9970,'Schedule 3'!A:M,13,FALSE)</f>
        <v>Salaries and Wages</v>
      </c>
      <c r="E9970">
        <v>-40.71</v>
      </c>
      <c r="F9970" s="1">
        <v>42878</v>
      </c>
      <c r="G9970" t="s">
        <v>462</v>
      </c>
      <c r="H9970" t="s">
        <v>375</v>
      </c>
      <c r="I9970" t="s">
        <v>1584</v>
      </c>
      <c r="K9970">
        <v>1794</v>
      </c>
      <c r="L9970">
        <v>271343</v>
      </c>
      <c r="Q9970" t="s">
        <v>86</v>
      </c>
      <c r="U9970">
        <v>5</v>
      </c>
      <c r="V9970">
        <v>17</v>
      </c>
      <c r="X9970">
        <v>1099579</v>
      </c>
      <c r="Y9970" t="s">
        <v>65</v>
      </c>
      <c r="Z9970">
        <v>105</v>
      </c>
      <c r="AA9970" t="s">
        <v>21</v>
      </c>
      <c r="AB9970" t="s">
        <v>21</v>
      </c>
      <c r="AC9970">
        <v>1167</v>
      </c>
    </row>
    <row r="9971" spans="1:29" x14ac:dyDescent="0.25">
      <c r="A9971">
        <v>345</v>
      </c>
      <c r="B9971">
        <v>345102</v>
      </c>
      <c r="C9971">
        <v>6165</v>
      </c>
      <c r="D9971" t="str">
        <f>VLOOKUP(C9971,'Schedule 3'!A:M,13,FALSE)</f>
        <v>Salaries and Wages</v>
      </c>
      <c r="E9971">
        <v>-40.71</v>
      </c>
      <c r="F9971" s="1">
        <v>42878</v>
      </c>
      <c r="G9971" t="s">
        <v>462</v>
      </c>
      <c r="H9971" t="s">
        <v>375</v>
      </c>
      <c r="I9971" t="s">
        <v>1580</v>
      </c>
      <c r="K9971">
        <v>1794</v>
      </c>
      <c r="L9971">
        <v>271343</v>
      </c>
      <c r="Q9971" t="s">
        <v>86</v>
      </c>
      <c r="U9971">
        <v>5</v>
      </c>
      <c r="V9971">
        <v>17</v>
      </c>
      <c r="X9971">
        <v>1099579</v>
      </c>
      <c r="Y9971" t="s">
        <v>65</v>
      </c>
      <c r="Z9971">
        <v>105</v>
      </c>
      <c r="AA9971" t="s">
        <v>21</v>
      </c>
      <c r="AB9971" t="s">
        <v>21</v>
      </c>
      <c r="AC9971">
        <v>1168</v>
      </c>
    </row>
    <row r="9972" spans="1:29" x14ac:dyDescent="0.25">
      <c r="A9972">
        <v>345</v>
      </c>
      <c r="B9972">
        <v>345102</v>
      </c>
      <c r="C9972">
        <v>6165</v>
      </c>
      <c r="D9972" t="str">
        <f>VLOOKUP(C9972,'Schedule 3'!A:M,13,FALSE)</f>
        <v>Salaries and Wages</v>
      </c>
      <c r="E9972">
        <v>-40.71</v>
      </c>
      <c r="F9972" s="1">
        <v>42878</v>
      </c>
      <c r="G9972" t="s">
        <v>462</v>
      </c>
      <c r="H9972" t="s">
        <v>375</v>
      </c>
      <c r="I9972" t="s">
        <v>1584</v>
      </c>
      <c r="K9972">
        <v>1794</v>
      </c>
      <c r="L9972">
        <v>271343</v>
      </c>
      <c r="Q9972" t="s">
        <v>86</v>
      </c>
      <c r="U9972">
        <v>5</v>
      </c>
      <c r="V9972">
        <v>17</v>
      </c>
      <c r="X9972">
        <v>1099579</v>
      </c>
      <c r="Y9972" t="s">
        <v>65</v>
      </c>
      <c r="Z9972">
        <v>105</v>
      </c>
      <c r="AA9972" t="s">
        <v>21</v>
      </c>
      <c r="AB9972" t="s">
        <v>21</v>
      </c>
      <c r="AC9972">
        <v>1169</v>
      </c>
    </row>
    <row r="9973" spans="1:29" x14ac:dyDescent="0.25">
      <c r="A9973">
        <v>345</v>
      </c>
      <c r="B9973">
        <v>345102</v>
      </c>
      <c r="C9973">
        <v>6165</v>
      </c>
      <c r="D9973" t="str">
        <f>VLOOKUP(C9973,'Schedule 3'!A:M,13,FALSE)</f>
        <v>Salaries and Wages</v>
      </c>
      <c r="E9973">
        <v>-81.42</v>
      </c>
      <c r="F9973" s="1">
        <v>42878</v>
      </c>
      <c r="G9973" t="s">
        <v>462</v>
      </c>
      <c r="H9973" t="s">
        <v>382</v>
      </c>
      <c r="I9973" t="s">
        <v>1418</v>
      </c>
      <c r="K9973">
        <v>1794</v>
      </c>
      <c r="L9973">
        <v>271343</v>
      </c>
      <c r="Q9973" t="s">
        <v>86</v>
      </c>
      <c r="U9973">
        <v>5</v>
      </c>
      <c r="V9973">
        <v>17</v>
      </c>
      <c r="X9973">
        <v>1001142</v>
      </c>
      <c r="Y9973" t="s">
        <v>65</v>
      </c>
      <c r="Z9973">
        <v>105</v>
      </c>
      <c r="AA9973" t="s">
        <v>21</v>
      </c>
      <c r="AB9973" t="s">
        <v>21</v>
      </c>
      <c r="AC9973">
        <v>1170</v>
      </c>
    </row>
    <row r="9974" spans="1:29" x14ac:dyDescent="0.25">
      <c r="A9974">
        <v>345</v>
      </c>
      <c r="B9974">
        <v>345101</v>
      </c>
      <c r="C9974">
        <v>6165</v>
      </c>
      <c r="D9974" t="str">
        <f>VLOOKUP(C9974,'Schedule 3'!A:M,13,FALSE)</f>
        <v>Salaries and Wages</v>
      </c>
      <c r="E9974">
        <v>-162.84</v>
      </c>
      <c r="F9974" s="1">
        <v>42886</v>
      </c>
      <c r="G9974" t="s">
        <v>462</v>
      </c>
      <c r="H9974" t="s">
        <v>89</v>
      </c>
      <c r="I9974" t="s">
        <v>1586</v>
      </c>
      <c r="K9974">
        <v>1797</v>
      </c>
      <c r="L9974">
        <v>271798</v>
      </c>
      <c r="Q9974" t="s">
        <v>86</v>
      </c>
      <c r="U9974">
        <v>5</v>
      </c>
      <c r="V9974">
        <v>17</v>
      </c>
      <c r="X9974">
        <v>1099720</v>
      </c>
      <c r="Y9974" t="s">
        <v>65</v>
      </c>
      <c r="Z9974">
        <v>102</v>
      </c>
      <c r="AA9974" t="s">
        <v>21</v>
      </c>
      <c r="AB9974" t="s">
        <v>21</v>
      </c>
      <c r="AC9974">
        <v>761</v>
      </c>
    </row>
    <row r="9975" spans="1:29" x14ac:dyDescent="0.25">
      <c r="A9975">
        <v>345</v>
      </c>
      <c r="B9975">
        <v>345102</v>
      </c>
      <c r="C9975">
        <v>6165</v>
      </c>
      <c r="D9975" t="str">
        <f>VLOOKUP(C9975,'Schedule 3'!A:M,13,FALSE)</f>
        <v>Salaries and Wages</v>
      </c>
      <c r="E9975">
        <v>-162.84</v>
      </c>
      <c r="F9975" s="1">
        <v>42886</v>
      </c>
      <c r="G9975" t="s">
        <v>462</v>
      </c>
      <c r="H9975" t="s">
        <v>89</v>
      </c>
      <c r="I9975" t="s">
        <v>1587</v>
      </c>
      <c r="K9975">
        <v>1797</v>
      </c>
      <c r="L9975">
        <v>271798</v>
      </c>
      <c r="Q9975" t="s">
        <v>86</v>
      </c>
      <c r="U9975">
        <v>5</v>
      </c>
      <c r="V9975">
        <v>17</v>
      </c>
      <c r="X9975">
        <v>1099720</v>
      </c>
      <c r="Y9975" t="s">
        <v>65</v>
      </c>
      <c r="Z9975">
        <v>102</v>
      </c>
      <c r="AA9975" t="s">
        <v>21</v>
      </c>
      <c r="AB9975" t="s">
        <v>21</v>
      </c>
      <c r="AC9975">
        <v>762</v>
      </c>
    </row>
    <row r="9976" spans="1:29" x14ac:dyDescent="0.25">
      <c r="A9976">
        <v>345</v>
      </c>
      <c r="B9976">
        <v>345102</v>
      </c>
      <c r="C9976">
        <v>6165</v>
      </c>
      <c r="D9976" t="str">
        <f>VLOOKUP(C9976,'Schedule 3'!A:M,13,FALSE)</f>
        <v>Salaries and Wages</v>
      </c>
      <c r="E9976">
        <v>-162.84</v>
      </c>
      <c r="F9976" s="1">
        <v>42886</v>
      </c>
      <c r="G9976" t="s">
        <v>462</v>
      </c>
      <c r="H9976" t="s">
        <v>89</v>
      </c>
      <c r="I9976" t="s">
        <v>1587</v>
      </c>
      <c r="K9976">
        <v>1797</v>
      </c>
      <c r="L9976">
        <v>271798</v>
      </c>
      <c r="Q9976" t="s">
        <v>86</v>
      </c>
      <c r="U9976">
        <v>5</v>
      </c>
      <c r="V9976">
        <v>17</v>
      </c>
      <c r="X9976">
        <v>1099720</v>
      </c>
      <c r="Y9976" t="s">
        <v>65</v>
      </c>
      <c r="Z9976">
        <v>102</v>
      </c>
      <c r="AA9976" t="s">
        <v>21</v>
      </c>
      <c r="AB9976" t="s">
        <v>21</v>
      </c>
      <c r="AC9976">
        <v>763</v>
      </c>
    </row>
    <row r="9977" spans="1:29" x14ac:dyDescent="0.25">
      <c r="A9977">
        <v>345</v>
      </c>
      <c r="B9977">
        <v>345102</v>
      </c>
      <c r="C9977">
        <v>6165</v>
      </c>
      <c r="D9977" t="str">
        <f>VLOOKUP(C9977,'Schedule 3'!A:M,13,FALSE)</f>
        <v>Salaries and Wages</v>
      </c>
      <c r="E9977">
        <v>-162.84</v>
      </c>
      <c r="F9977" s="1">
        <v>42886</v>
      </c>
      <c r="G9977" t="s">
        <v>462</v>
      </c>
      <c r="H9977" t="s">
        <v>89</v>
      </c>
      <c r="I9977" t="s">
        <v>1587</v>
      </c>
      <c r="K9977">
        <v>1797</v>
      </c>
      <c r="L9977">
        <v>271798</v>
      </c>
      <c r="Q9977" t="s">
        <v>86</v>
      </c>
      <c r="U9977">
        <v>5</v>
      </c>
      <c r="V9977">
        <v>17</v>
      </c>
      <c r="X9977">
        <v>1099720</v>
      </c>
      <c r="Y9977" t="s">
        <v>65</v>
      </c>
      <c r="Z9977">
        <v>102</v>
      </c>
      <c r="AA9977" t="s">
        <v>21</v>
      </c>
      <c r="AB9977" t="s">
        <v>21</v>
      </c>
      <c r="AC9977">
        <v>764</v>
      </c>
    </row>
    <row r="9978" spans="1:29" x14ac:dyDescent="0.25">
      <c r="A9978">
        <v>345</v>
      </c>
      <c r="B9978">
        <v>345102</v>
      </c>
      <c r="C9978">
        <v>6165</v>
      </c>
      <c r="D9978" t="str">
        <f>VLOOKUP(C9978,'Schedule 3'!A:M,13,FALSE)</f>
        <v>Salaries and Wages</v>
      </c>
      <c r="E9978">
        <v>-162.84</v>
      </c>
      <c r="F9978" s="1">
        <v>42886</v>
      </c>
      <c r="G9978" t="s">
        <v>462</v>
      </c>
      <c r="H9978" t="s">
        <v>89</v>
      </c>
      <c r="I9978" t="s">
        <v>1588</v>
      </c>
      <c r="K9978">
        <v>1797</v>
      </c>
      <c r="L9978">
        <v>271798</v>
      </c>
      <c r="Q9978" t="s">
        <v>86</v>
      </c>
      <c r="U9978">
        <v>5</v>
      </c>
      <c r="V9978">
        <v>17</v>
      </c>
      <c r="X9978">
        <v>1099720</v>
      </c>
      <c r="Y9978" t="s">
        <v>65</v>
      </c>
      <c r="Z9978">
        <v>102</v>
      </c>
      <c r="AA9978" t="s">
        <v>21</v>
      </c>
      <c r="AB9978" t="s">
        <v>21</v>
      </c>
      <c r="AC9978">
        <v>765</v>
      </c>
    </row>
    <row r="9979" spans="1:29" x14ac:dyDescent="0.25">
      <c r="A9979">
        <v>345</v>
      </c>
      <c r="B9979">
        <v>345102</v>
      </c>
      <c r="C9979">
        <v>6165</v>
      </c>
      <c r="D9979" t="str">
        <f>VLOOKUP(C9979,'Schedule 3'!A:M,13,FALSE)</f>
        <v>Salaries and Wages</v>
      </c>
      <c r="E9979">
        <v>-162.84</v>
      </c>
      <c r="F9979" s="1">
        <v>42886</v>
      </c>
      <c r="G9979" t="s">
        <v>462</v>
      </c>
      <c r="H9979" t="s">
        <v>89</v>
      </c>
      <c r="I9979" t="s">
        <v>1587</v>
      </c>
      <c r="K9979">
        <v>1797</v>
      </c>
      <c r="L9979">
        <v>271798</v>
      </c>
      <c r="Q9979" t="s">
        <v>86</v>
      </c>
      <c r="U9979">
        <v>5</v>
      </c>
      <c r="V9979">
        <v>17</v>
      </c>
      <c r="X9979">
        <v>1099720</v>
      </c>
      <c r="Y9979" t="s">
        <v>65</v>
      </c>
      <c r="Z9979">
        <v>102</v>
      </c>
      <c r="AA9979" t="s">
        <v>21</v>
      </c>
      <c r="AB9979" t="s">
        <v>21</v>
      </c>
      <c r="AC9979">
        <v>766</v>
      </c>
    </row>
    <row r="9980" spans="1:29" x14ac:dyDescent="0.25">
      <c r="A9980">
        <v>345</v>
      </c>
      <c r="B9980">
        <v>345101</v>
      </c>
      <c r="C9980">
        <v>6165</v>
      </c>
      <c r="D9980" t="str">
        <f>VLOOKUP(C9980,'Schedule 3'!A:M,13,FALSE)</f>
        <v>Salaries and Wages</v>
      </c>
      <c r="E9980">
        <v>-162.84</v>
      </c>
      <c r="F9980" s="1">
        <v>42886</v>
      </c>
      <c r="G9980" t="s">
        <v>462</v>
      </c>
      <c r="H9980" t="s">
        <v>89</v>
      </c>
      <c r="I9980" t="s">
        <v>1589</v>
      </c>
      <c r="K9980">
        <v>1797</v>
      </c>
      <c r="L9980">
        <v>271798</v>
      </c>
      <c r="Q9980" t="s">
        <v>86</v>
      </c>
      <c r="U9980">
        <v>5</v>
      </c>
      <c r="V9980">
        <v>17</v>
      </c>
      <c r="X9980">
        <v>1099720</v>
      </c>
      <c r="Y9980" t="s">
        <v>65</v>
      </c>
      <c r="Z9980">
        <v>102</v>
      </c>
      <c r="AA9980" t="s">
        <v>21</v>
      </c>
      <c r="AB9980" t="s">
        <v>21</v>
      </c>
      <c r="AC9980">
        <v>767</v>
      </c>
    </row>
    <row r="9981" spans="1:29" x14ac:dyDescent="0.25">
      <c r="A9981">
        <v>345</v>
      </c>
      <c r="B9981">
        <v>345102</v>
      </c>
      <c r="C9981">
        <v>6165</v>
      </c>
      <c r="D9981" t="str">
        <f>VLOOKUP(C9981,'Schedule 3'!A:M,13,FALSE)</f>
        <v>Salaries and Wages</v>
      </c>
      <c r="E9981">
        <v>-162.84</v>
      </c>
      <c r="F9981" s="1">
        <v>42886</v>
      </c>
      <c r="G9981" t="s">
        <v>462</v>
      </c>
      <c r="H9981" t="s">
        <v>89</v>
      </c>
      <c r="I9981" t="s">
        <v>1588</v>
      </c>
      <c r="K9981">
        <v>1797</v>
      </c>
      <c r="L9981">
        <v>271798</v>
      </c>
      <c r="Q9981" t="s">
        <v>86</v>
      </c>
      <c r="U9981">
        <v>5</v>
      </c>
      <c r="V9981">
        <v>17</v>
      </c>
      <c r="X9981">
        <v>1099720</v>
      </c>
      <c r="Y9981" t="s">
        <v>65</v>
      </c>
      <c r="Z9981">
        <v>102</v>
      </c>
      <c r="AA9981" t="s">
        <v>21</v>
      </c>
      <c r="AB9981" t="s">
        <v>21</v>
      </c>
      <c r="AC9981">
        <v>768</v>
      </c>
    </row>
    <row r="9982" spans="1:29" x14ac:dyDescent="0.25">
      <c r="A9982">
        <v>345</v>
      </c>
      <c r="B9982">
        <v>345102</v>
      </c>
      <c r="C9982">
        <v>6165</v>
      </c>
      <c r="D9982" t="str">
        <f>VLOOKUP(C9982,'Schedule 3'!A:M,13,FALSE)</f>
        <v>Salaries and Wages</v>
      </c>
      <c r="E9982">
        <v>-81.42</v>
      </c>
      <c r="F9982" s="1">
        <v>42892</v>
      </c>
      <c r="G9982" t="s">
        <v>462</v>
      </c>
      <c r="H9982" t="s">
        <v>385</v>
      </c>
      <c r="I9982" t="s">
        <v>1590</v>
      </c>
      <c r="K9982">
        <v>1800</v>
      </c>
      <c r="L9982">
        <v>272684</v>
      </c>
      <c r="Q9982" t="s">
        <v>86</v>
      </c>
      <c r="U9982">
        <v>6</v>
      </c>
      <c r="V9982">
        <v>17</v>
      </c>
      <c r="X9982">
        <v>1098822</v>
      </c>
      <c r="Y9982" t="s">
        <v>65</v>
      </c>
      <c r="Z9982">
        <v>105</v>
      </c>
      <c r="AA9982" t="s">
        <v>21</v>
      </c>
      <c r="AB9982" t="s">
        <v>21</v>
      </c>
      <c r="AC9982">
        <v>1037</v>
      </c>
    </row>
    <row r="9983" spans="1:29" x14ac:dyDescent="0.25">
      <c r="A9983">
        <v>345</v>
      </c>
      <c r="B9983">
        <v>345102</v>
      </c>
      <c r="C9983">
        <v>6165</v>
      </c>
      <c r="D9983" t="str">
        <f>VLOOKUP(C9983,'Schedule 3'!A:M,13,FALSE)</f>
        <v>Salaries and Wages</v>
      </c>
      <c r="E9983">
        <v>-81.42</v>
      </c>
      <c r="F9983" s="1">
        <v>42892</v>
      </c>
      <c r="G9983" t="s">
        <v>462</v>
      </c>
      <c r="H9983" t="s">
        <v>382</v>
      </c>
      <c r="I9983" t="s">
        <v>1418</v>
      </c>
      <c r="K9983">
        <v>1800</v>
      </c>
      <c r="L9983">
        <v>272684</v>
      </c>
      <c r="Q9983" t="s">
        <v>86</v>
      </c>
      <c r="U9983">
        <v>6</v>
      </c>
      <c r="V9983">
        <v>17</v>
      </c>
      <c r="X9983">
        <v>1001142</v>
      </c>
      <c r="Y9983" t="s">
        <v>65</v>
      </c>
      <c r="Z9983">
        <v>105</v>
      </c>
      <c r="AA9983" t="s">
        <v>21</v>
      </c>
      <c r="AB9983" t="s">
        <v>21</v>
      </c>
      <c r="AC9983">
        <v>1038</v>
      </c>
    </row>
    <row r="9984" spans="1:29" x14ac:dyDescent="0.25">
      <c r="A9984">
        <v>345</v>
      </c>
      <c r="B9984">
        <v>345102</v>
      </c>
      <c r="C9984">
        <v>6165</v>
      </c>
      <c r="D9984" t="str">
        <f>VLOOKUP(C9984,'Schedule 3'!A:M,13,FALSE)</f>
        <v>Salaries and Wages</v>
      </c>
      <c r="E9984">
        <v>-81.42</v>
      </c>
      <c r="F9984" s="1">
        <v>42892</v>
      </c>
      <c r="G9984" t="s">
        <v>462</v>
      </c>
      <c r="H9984" t="s">
        <v>380</v>
      </c>
      <c r="I9984" t="s">
        <v>1418</v>
      </c>
      <c r="K9984">
        <v>1800</v>
      </c>
      <c r="L9984">
        <v>272684</v>
      </c>
      <c r="Q9984" t="s">
        <v>86</v>
      </c>
      <c r="U9984">
        <v>6</v>
      </c>
      <c r="V9984">
        <v>17</v>
      </c>
      <c r="X9984">
        <v>1098825</v>
      </c>
      <c r="Y9984" t="s">
        <v>65</v>
      </c>
      <c r="Z9984">
        <v>105</v>
      </c>
      <c r="AA9984" t="s">
        <v>21</v>
      </c>
      <c r="AB9984" t="s">
        <v>21</v>
      </c>
      <c r="AC9984">
        <v>1039</v>
      </c>
    </row>
    <row r="9985" spans="1:29" x14ac:dyDescent="0.25">
      <c r="A9985">
        <v>345</v>
      </c>
      <c r="B9985">
        <v>345102</v>
      </c>
      <c r="C9985">
        <v>6165</v>
      </c>
      <c r="D9985" t="str">
        <f>VLOOKUP(C9985,'Schedule 3'!A:M,13,FALSE)</f>
        <v>Salaries and Wages</v>
      </c>
      <c r="E9985">
        <v>-81.42</v>
      </c>
      <c r="F9985" s="1">
        <v>42892</v>
      </c>
      <c r="G9985" t="s">
        <v>462</v>
      </c>
      <c r="H9985" t="s">
        <v>380</v>
      </c>
      <c r="I9985" t="s">
        <v>1418</v>
      </c>
      <c r="K9985">
        <v>1800</v>
      </c>
      <c r="L9985">
        <v>272684</v>
      </c>
      <c r="Q9985" t="s">
        <v>86</v>
      </c>
      <c r="U9985">
        <v>6</v>
      </c>
      <c r="V9985">
        <v>17</v>
      </c>
      <c r="X9985">
        <v>1098825</v>
      </c>
      <c r="Y9985" t="s">
        <v>65</v>
      </c>
      <c r="Z9985">
        <v>105</v>
      </c>
      <c r="AA9985" t="s">
        <v>21</v>
      </c>
      <c r="AB9985" t="s">
        <v>21</v>
      </c>
      <c r="AC9985">
        <v>1040</v>
      </c>
    </row>
    <row r="9986" spans="1:29" x14ac:dyDescent="0.25">
      <c r="A9986">
        <v>345</v>
      </c>
      <c r="B9986">
        <v>345102</v>
      </c>
      <c r="C9986">
        <v>6165</v>
      </c>
      <c r="D9986" t="str">
        <f>VLOOKUP(C9986,'Schedule 3'!A:M,13,FALSE)</f>
        <v>Salaries and Wages</v>
      </c>
      <c r="E9986">
        <v>-81.42</v>
      </c>
      <c r="F9986" s="1">
        <v>42892</v>
      </c>
      <c r="G9986" t="s">
        <v>462</v>
      </c>
      <c r="H9986" t="s">
        <v>385</v>
      </c>
      <c r="I9986" t="s">
        <v>1591</v>
      </c>
      <c r="K9986">
        <v>1800</v>
      </c>
      <c r="L9986">
        <v>272684</v>
      </c>
      <c r="Q9986" t="s">
        <v>86</v>
      </c>
      <c r="U9986">
        <v>6</v>
      </c>
      <c r="V9986">
        <v>17</v>
      </c>
      <c r="X9986">
        <v>1098822</v>
      </c>
      <c r="Y9986" t="s">
        <v>65</v>
      </c>
      <c r="Z9986">
        <v>105</v>
      </c>
      <c r="AA9986" t="s">
        <v>21</v>
      </c>
      <c r="AB9986" t="s">
        <v>21</v>
      </c>
      <c r="AC9986">
        <v>1041</v>
      </c>
    </row>
    <row r="9987" spans="1:29" x14ac:dyDescent="0.25">
      <c r="A9987">
        <v>345</v>
      </c>
      <c r="B9987">
        <v>345102</v>
      </c>
      <c r="C9987">
        <v>6165</v>
      </c>
      <c r="D9987" t="str">
        <f>VLOOKUP(C9987,'Schedule 3'!A:M,13,FALSE)</f>
        <v>Salaries and Wages</v>
      </c>
      <c r="E9987">
        <v>-122.13</v>
      </c>
      <c r="F9987" s="1">
        <v>42892</v>
      </c>
      <c r="G9987" t="s">
        <v>462</v>
      </c>
      <c r="H9987" t="s">
        <v>385</v>
      </c>
      <c r="I9987" t="s">
        <v>1590</v>
      </c>
      <c r="K9987">
        <v>1800</v>
      </c>
      <c r="L9987">
        <v>272684</v>
      </c>
      <c r="Q9987" t="s">
        <v>86</v>
      </c>
      <c r="U9987">
        <v>6</v>
      </c>
      <c r="V9987">
        <v>17</v>
      </c>
      <c r="X9987">
        <v>1098822</v>
      </c>
      <c r="Y9987" t="s">
        <v>65</v>
      </c>
      <c r="Z9987">
        <v>105</v>
      </c>
      <c r="AA9987" t="s">
        <v>21</v>
      </c>
      <c r="AB9987" t="s">
        <v>21</v>
      </c>
      <c r="AC9987">
        <v>1042</v>
      </c>
    </row>
    <row r="9988" spans="1:29" x14ac:dyDescent="0.25">
      <c r="A9988">
        <v>345</v>
      </c>
      <c r="B9988">
        <v>345102</v>
      </c>
      <c r="C9988">
        <v>6165</v>
      </c>
      <c r="D9988" t="str">
        <f>VLOOKUP(C9988,'Schedule 3'!A:M,13,FALSE)</f>
        <v>Salaries and Wages</v>
      </c>
      <c r="E9988">
        <v>-122.13</v>
      </c>
      <c r="F9988" s="1">
        <v>42892</v>
      </c>
      <c r="G9988" t="s">
        <v>462</v>
      </c>
      <c r="H9988" t="s">
        <v>383</v>
      </c>
      <c r="I9988" t="s">
        <v>1418</v>
      </c>
      <c r="K9988">
        <v>1800</v>
      </c>
      <c r="L9988">
        <v>272684</v>
      </c>
      <c r="Q9988" t="s">
        <v>86</v>
      </c>
      <c r="U9988">
        <v>6</v>
      </c>
      <c r="V9988">
        <v>17</v>
      </c>
      <c r="X9988">
        <v>1001284</v>
      </c>
      <c r="Y9988" t="s">
        <v>65</v>
      </c>
      <c r="Z9988">
        <v>105</v>
      </c>
      <c r="AA9988" t="s">
        <v>21</v>
      </c>
      <c r="AB9988" t="s">
        <v>21</v>
      </c>
      <c r="AC9988">
        <v>1043</v>
      </c>
    </row>
    <row r="9989" spans="1:29" x14ac:dyDescent="0.25">
      <c r="A9989">
        <v>345</v>
      </c>
      <c r="B9989">
        <v>345102</v>
      </c>
      <c r="C9989">
        <v>6165</v>
      </c>
      <c r="D9989" t="str">
        <f>VLOOKUP(C9989,'Schedule 3'!A:M,13,FALSE)</f>
        <v>Salaries and Wages</v>
      </c>
      <c r="E9989">
        <v>-81.42</v>
      </c>
      <c r="F9989" s="1">
        <v>42892</v>
      </c>
      <c r="G9989" t="s">
        <v>462</v>
      </c>
      <c r="H9989" t="s">
        <v>383</v>
      </c>
      <c r="I9989" t="s">
        <v>1418</v>
      </c>
      <c r="K9989">
        <v>1800</v>
      </c>
      <c r="L9989">
        <v>272684</v>
      </c>
      <c r="Q9989" t="s">
        <v>86</v>
      </c>
      <c r="U9989">
        <v>6</v>
      </c>
      <c r="V9989">
        <v>17</v>
      </c>
      <c r="X9989">
        <v>1001284</v>
      </c>
      <c r="Y9989" t="s">
        <v>65</v>
      </c>
      <c r="Z9989">
        <v>105</v>
      </c>
      <c r="AA9989" t="s">
        <v>21</v>
      </c>
      <c r="AB9989" t="s">
        <v>21</v>
      </c>
      <c r="AC9989">
        <v>1044</v>
      </c>
    </row>
    <row r="9990" spans="1:29" x14ac:dyDescent="0.25">
      <c r="A9990">
        <v>345</v>
      </c>
      <c r="B9990">
        <v>345102</v>
      </c>
      <c r="C9990">
        <v>6165</v>
      </c>
      <c r="D9990" t="str">
        <f>VLOOKUP(C9990,'Schedule 3'!A:M,13,FALSE)</f>
        <v>Salaries and Wages</v>
      </c>
      <c r="E9990">
        <v>-81.42</v>
      </c>
      <c r="F9990" s="1">
        <v>42892</v>
      </c>
      <c r="G9990" t="s">
        <v>462</v>
      </c>
      <c r="H9990" t="s">
        <v>383</v>
      </c>
      <c r="I9990" t="s">
        <v>1418</v>
      </c>
      <c r="K9990">
        <v>1800</v>
      </c>
      <c r="L9990">
        <v>272684</v>
      </c>
      <c r="Q9990" t="s">
        <v>86</v>
      </c>
      <c r="U9990">
        <v>6</v>
      </c>
      <c r="V9990">
        <v>17</v>
      </c>
      <c r="X9990">
        <v>1001284</v>
      </c>
      <c r="Y9990" t="s">
        <v>65</v>
      </c>
      <c r="Z9990">
        <v>105</v>
      </c>
      <c r="AA9990" t="s">
        <v>21</v>
      </c>
      <c r="AB9990" t="s">
        <v>21</v>
      </c>
      <c r="AC9990">
        <v>1045</v>
      </c>
    </row>
    <row r="9991" spans="1:29" x14ac:dyDescent="0.25">
      <c r="A9991">
        <v>345</v>
      </c>
      <c r="B9991">
        <v>345102</v>
      </c>
      <c r="C9991">
        <v>6165</v>
      </c>
      <c r="D9991" t="str">
        <f>VLOOKUP(C9991,'Schedule 3'!A:M,13,FALSE)</f>
        <v>Salaries and Wages</v>
      </c>
      <c r="E9991">
        <v>-81.42</v>
      </c>
      <c r="F9991" s="1">
        <v>42892</v>
      </c>
      <c r="G9991" t="s">
        <v>462</v>
      </c>
      <c r="H9991" t="s">
        <v>383</v>
      </c>
      <c r="I9991" t="s">
        <v>1418</v>
      </c>
      <c r="K9991">
        <v>1800</v>
      </c>
      <c r="L9991">
        <v>272684</v>
      </c>
      <c r="Q9991" t="s">
        <v>86</v>
      </c>
      <c r="U9991">
        <v>6</v>
      </c>
      <c r="V9991">
        <v>17</v>
      </c>
      <c r="X9991">
        <v>1001284</v>
      </c>
      <c r="Y9991" t="s">
        <v>65</v>
      </c>
      <c r="Z9991">
        <v>105</v>
      </c>
      <c r="AA9991" t="s">
        <v>21</v>
      </c>
      <c r="AB9991" t="s">
        <v>21</v>
      </c>
      <c r="AC9991">
        <v>1046</v>
      </c>
    </row>
    <row r="9992" spans="1:29" x14ac:dyDescent="0.25">
      <c r="A9992">
        <v>345</v>
      </c>
      <c r="B9992">
        <v>345102</v>
      </c>
      <c r="C9992">
        <v>6165</v>
      </c>
      <c r="D9992" t="str">
        <f>VLOOKUP(C9992,'Schedule 3'!A:M,13,FALSE)</f>
        <v>Salaries and Wages</v>
      </c>
      <c r="E9992">
        <v>-40.71</v>
      </c>
      <c r="F9992" s="1">
        <v>42892</v>
      </c>
      <c r="G9992" t="s">
        <v>462</v>
      </c>
      <c r="H9992" t="s">
        <v>375</v>
      </c>
      <c r="I9992" t="s">
        <v>1592</v>
      </c>
      <c r="K9992">
        <v>1800</v>
      </c>
      <c r="L9992">
        <v>272684</v>
      </c>
      <c r="Q9992" t="s">
        <v>86</v>
      </c>
      <c r="U9992">
        <v>6</v>
      </c>
      <c r="V9992">
        <v>17</v>
      </c>
      <c r="X9992">
        <v>1099579</v>
      </c>
      <c r="Y9992" t="s">
        <v>65</v>
      </c>
      <c r="Z9992">
        <v>105</v>
      </c>
      <c r="AA9992" t="s">
        <v>21</v>
      </c>
      <c r="AB9992" t="s">
        <v>21</v>
      </c>
      <c r="AC9992">
        <v>1047</v>
      </c>
    </row>
    <row r="9993" spans="1:29" x14ac:dyDescent="0.25">
      <c r="A9993">
        <v>345</v>
      </c>
      <c r="B9993">
        <v>345102</v>
      </c>
      <c r="C9993">
        <v>6165</v>
      </c>
      <c r="D9993" t="str">
        <f>VLOOKUP(C9993,'Schedule 3'!A:M,13,FALSE)</f>
        <v>Salaries and Wages</v>
      </c>
      <c r="E9993">
        <v>-40.71</v>
      </c>
      <c r="F9993" s="1">
        <v>42892</v>
      </c>
      <c r="G9993" t="s">
        <v>462</v>
      </c>
      <c r="H9993" t="s">
        <v>375</v>
      </c>
      <c r="I9993" t="s">
        <v>1593</v>
      </c>
      <c r="K9993">
        <v>1800</v>
      </c>
      <c r="L9993">
        <v>272684</v>
      </c>
      <c r="Q9993" t="s">
        <v>86</v>
      </c>
      <c r="U9993">
        <v>6</v>
      </c>
      <c r="V9993">
        <v>17</v>
      </c>
      <c r="X9993">
        <v>1099579</v>
      </c>
      <c r="Y9993" t="s">
        <v>65</v>
      </c>
      <c r="Z9993">
        <v>105</v>
      </c>
      <c r="AA9993" t="s">
        <v>21</v>
      </c>
      <c r="AB9993" t="s">
        <v>21</v>
      </c>
      <c r="AC9993">
        <v>1048</v>
      </c>
    </row>
    <row r="9994" spans="1:29" x14ac:dyDescent="0.25">
      <c r="A9994">
        <v>345</v>
      </c>
      <c r="B9994">
        <v>345102</v>
      </c>
      <c r="C9994">
        <v>6165</v>
      </c>
      <c r="D9994" t="str">
        <f>VLOOKUP(C9994,'Schedule 3'!A:M,13,FALSE)</f>
        <v>Salaries and Wages</v>
      </c>
      <c r="E9994">
        <v>-40.71</v>
      </c>
      <c r="F9994" s="1">
        <v>42892</v>
      </c>
      <c r="G9994" t="s">
        <v>462</v>
      </c>
      <c r="H9994" t="s">
        <v>375</v>
      </c>
      <c r="I9994" t="s">
        <v>1592</v>
      </c>
      <c r="K9994">
        <v>1800</v>
      </c>
      <c r="L9994">
        <v>272684</v>
      </c>
      <c r="Q9994" t="s">
        <v>86</v>
      </c>
      <c r="U9994">
        <v>6</v>
      </c>
      <c r="V9994">
        <v>17</v>
      </c>
      <c r="X9994">
        <v>1099579</v>
      </c>
      <c r="Y9994" t="s">
        <v>65</v>
      </c>
      <c r="Z9994">
        <v>105</v>
      </c>
      <c r="AA9994" t="s">
        <v>21</v>
      </c>
      <c r="AB9994" t="s">
        <v>21</v>
      </c>
      <c r="AC9994">
        <v>1049</v>
      </c>
    </row>
    <row r="9995" spans="1:29" x14ac:dyDescent="0.25">
      <c r="A9995">
        <v>345</v>
      </c>
      <c r="B9995">
        <v>345102</v>
      </c>
      <c r="C9995">
        <v>6165</v>
      </c>
      <c r="D9995" t="str">
        <f>VLOOKUP(C9995,'Schedule 3'!A:M,13,FALSE)</f>
        <v>Salaries and Wages</v>
      </c>
      <c r="E9995">
        <v>-40.71</v>
      </c>
      <c r="F9995" s="1">
        <v>42892</v>
      </c>
      <c r="G9995" t="s">
        <v>462</v>
      </c>
      <c r="H9995" t="s">
        <v>375</v>
      </c>
      <c r="I9995" t="s">
        <v>1593</v>
      </c>
      <c r="K9995">
        <v>1800</v>
      </c>
      <c r="L9995">
        <v>272684</v>
      </c>
      <c r="Q9995" t="s">
        <v>86</v>
      </c>
      <c r="U9995">
        <v>6</v>
      </c>
      <c r="V9995">
        <v>17</v>
      </c>
      <c r="X9995">
        <v>1099579</v>
      </c>
      <c r="Y9995" t="s">
        <v>65</v>
      </c>
      <c r="Z9995">
        <v>105</v>
      </c>
      <c r="AA9995" t="s">
        <v>21</v>
      </c>
      <c r="AB9995" t="s">
        <v>21</v>
      </c>
      <c r="AC9995">
        <v>1050</v>
      </c>
    </row>
    <row r="9996" spans="1:29" x14ac:dyDescent="0.25">
      <c r="A9996">
        <v>345</v>
      </c>
      <c r="B9996">
        <v>345102</v>
      </c>
      <c r="C9996">
        <v>6165</v>
      </c>
      <c r="D9996" t="str">
        <f>VLOOKUP(C9996,'Schedule 3'!A:M,13,FALSE)</f>
        <v>Salaries and Wages</v>
      </c>
      <c r="E9996">
        <v>-20.36</v>
      </c>
      <c r="F9996" s="1">
        <v>42892</v>
      </c>
      <c r="G9996" t="s">
        <v>462</v>
      </c>
      <c r="H9996" t="s">
        <v>375</v>
      </c>
      <c r="I9996" t="s">
        <v>1593</v>
      </c>
      <c r="K9996">
        <v>1800</v>
      </c>
      <c r="L9996">
        <v>272684</v>
      </c>
      <c r="Q9996" t="s">
        <v>86</v>
      </c>
      <c r="U9996">
        <v>6</v>
      </c>
      <c r="V9996">
        <v>17</v>
      </c>
      <c r="X9996">
        <v>1099579</v>
      </c>
      <c r="Y9996" t="s">
        <v>65</v>
      </c>
      <c r="Z9996">
        <v>105</v>
      </c>
      <c r="AA9996" t="s">
        <v>21</v>
      </c>
      <c r="AB9996" t="s">
        <v>21</v>
      </c>
      <c r="AC9996">
        <v>1051</v>
      </c>
    </row>
    <row r="9997" spans="1:29" x14ac:dyDescent="0.25">
      <c r="A9997">
        <v>345</v>
      </c>
      <c r="B9997">
        <v>345102</v>
      </c>
      <c r="C9997">
        <v>6165</v>
      </c>
      <c r="D9997" t="str">
        <f>VLOOKUP(C9997,'Schedule 3'!A:M,13,FALSE)</f>
        <v>Salaries and Wages</v>
      </c>
      <c r="E9997">
        <v>-40.71</v>
      </c>
      <c r="F9997" s="1">
        <v>42892</v>
      </c>
      <c r="G9997" t="s">
        <v>462</v>
      </c>
      <c r="H9997" t="s">
        <v>375</v>
      </c>
      <c r="I9997" t="s">
        <v>1593</v>
      </c>
      <c r="K9997">
        <v>1800</v>
      </c>
      <c r="L9997">
        <v>272684</v>
      </c>
      <c r="Q9997" t="s">
        <v>86</v>
      </c>
      <c r="U9997">
        <v>6</v>
      </c>
      <c r="V9997">
        <v>17</v>
      </c>
      <c r="X9997">
        <v>1099579</v>
      </c>
      <c r="Y9997" t="s">
        <v>65</v>
      </c>
      <c r="Z9997">
        <v>105</v>
      </c>
      <c r="AA9997" t="s">
        <v>21</v>
      </c>
      <c r="AB9997" t="s">
        <v>21</v>
      </c>
      <c r="AC9997">
        <v>1052</v>
      </c>
    </row>
    <row r="9998" spans="1:29" x14ac:dyDescent="0.25">
      <c r="A9998">
        <v>345</v>
      </c>
      <c r="B9998">
        <v>345102</v>
      </c>
      <c r="C9998">
        <v>6165</v>
      </c>
      <c r="D9998" t="str">
        <f>VLOOKUP(C9998,'Schedule 3'!A:M,13,FALSE)</f>
        <v>Salaries and Wages</v>
      </c>
      <c r="E9998">
        <v>-40.71</v>
      </c>
      <c r="F9998" s="1">
        <v>42892</v>
      </c>
      <c r="G9998" t="s">
        <v>462</v>
      </c>
      <c r="H9998" t="s">
        <v>375</v>
      </c>
      <c r="I9998" t="s">
        <v>1593</v>
      </c>
      <c r="K9998">
        <v>1800</v>
      </c>
      <c r="L9998">
        <v>272684</v>
      </c>
      <c r="Q9998" t="s">
        <v>86</v>
      </c>
      <c r="U9998">
        <v>6</v>
      </c>
      <c r="V9998">
        <v>17</v>
      </c>
      <c r="X9998">
        <v>1099579</v>
      </c>
      <c r="Y9998" t="s">
        <v>65</v>
      </c>
      <c r="Z9998">
        <v>105</v>
      </c>
      <c r="AA9998" t="s">
        <v>21</v>
      </c>
      <c r="AB9998" t="s">
        <v>21</v>
      </c>
      <c r="AC9998">
        <v>1053</v>
      </c>
    </row>
    <row r="9999" spans="1:29" x14ac:dyDescent="0.25">
      <c r="A9999">
        <v>345</v>
      </c>
      <c r="B9999">
        <v>345102</v>
      </c>
      <c r="C9999">
        <v>6165</v>
      </c>
      <c r="D9999" t="str">
        <f>VLOOKUP(C9999,'Schedule 3'!A:M,13,FALSE)</f>
        <v>Salaries and Wages</v>
      </c>
      <c r="E9999">
        <v>-40.71</v>
      </c>
      <c r="F9999" s="1">
        <v>42892</v>
      </c>
      <c r="G9999" t="s">
        <v>462</v>
      </c>
      <c r="H9999" t="s">
        <v>375</v>
      </c>
      <c r="I9999" t="s">
        <v>1594</v>
      </c>
      <c r="K9999">
        <v>1800</v>
      </c>
      <c r="L9999">
        <v>272684</v>
      </c>
      <c r="Q9999" t="s">
        <v>86</v>
      </c>
      <c r="U9999">
        <v>6</v>
      </c>
      <c r="V9999">
        <v>17</v>
      </c>
      <c r="X9999">
        <v>1099579</v>
      </c>
      <c r="Y9999" t="s">
        <v>65</v>
      </c>
      <c r="Z9999">
        <v>105</v>
      </c>
      <c r="AA9999" t="s">
        <v>21</v>
      </c>
      <c r="AB9999" t="s">
        <v>21</v>
      </c>
      <c r="AC9999">
        <v>1054</v>
      </c>
    </row>
    <row r="10000" spans="1:29" x14ac:dyDescent="0.25">
      <c r="A10000">
        <v>345</v>
      </c>
      <c r="B10000">
        <v>345102</v>
      </c>
      <c r="C10000">
        <v>6165</v>
      </c>
      <c r="D10000" t="str">
        <f>VLOOKUP(C10000,'Schedule 3'!A:M,13,FALSE)</f>
        <v>Salaries and Wages</v>
      </c>
      <c r="E10000">
        <v>-20.36</v>
      </c>
      <c r="F10000" s="1">
        <v>42892</v>
      </c>
      <c r="G10000" t="s">
        <v>462</v>
      </c>
      <c r="H10000" t="s">
        <v>375</v>
      </c>
      <c r="I10000" t="s">
        <v>1593</v>
      </c>
      <c r="K10000">
        <v>1800</v>
      </c>
      <c r="L10000">
        <v>272684</v>
      </c>
      <c r="Q10000" t="s">
        <v>86</v>
      </c>
      <c r="U10000">
        <v>6</v>
      </c>
      <c r="V10000">
        <v>17</v>
      </c>
      <c r="X10000">
        <v>1099579</v>
      </c>
      <c r="Y10000" t="s">
        <v>65</v>
      </c>
      <c r="Z10000">
        <v>105</v>
      </c>
      <c r="AA10000" t="s">
        <v>21</v>
      </c>
      <c r="AB10000" t="s">
        <v>21</v>
      </c>
      <c r="AC10000">
        <v>1055</v>
      </c>
    </row>
    <row r="10001" spans="1:29" x14ac:dyDescent="0.25">
      <c r="A10001">
        <v>345</v>
      </c>
      <c r="B10001">
        <v>345102</v>
      </c>
      <c r="C10001">
        <v>6165</v>
      </c>
      <c r="D10001" t="str">
        <f>VLOOKUP(C10001,'Schedule 3'!A:M,13,FALSE)</f>
        <v>Salaries and Wages</v>
      </c>
      <c r="E10001">
        <v>-40.71</v>
      </c>
      <c r="F10001" s="1">
        <v>42892</v>
      </c>
      <c r="G10001" t="s">
        <v>462</v>
      </c>
      <c r="H10001" t="s">
        <v>375</v>
      </c>
      <c r="I10001" t="s">
        <v>1594</v>
      </c>
      <c r="K10001">
        <v>1800</v>
      </c>
      <c r="L10001">
        <v>272684</v>
      </c>
      <c r="Q10001" t="s">
        <v>86</v>
      </c>
      <c r="U10001">
        <v>6</v>
      </c>
      <c r="V10001">
        <v>17</v>
      </c>
      <c r="X10001">
        <v>1099579</v>
      </c>
      <c r="Y10001" t="s">
        <v>65</v>
      </c>
      <c r="Z10001">
        <v>105</v>
      </c>
      <c r="AA10001" t="s">
        <v>21</v>
      </c>
      <c r="AB10001" t="s">
        <v>21</v>
      </c>
      <c r="AC10001">
        <v>1056</v>
      </c>
    </row>
    <row r="10002" spans="1:29" x14ac:dyDescent="0.25">
      <c r="A10002">
        <v>345</v>
      </c>
      <c r="B10002">
        <v>345102</v>
      </c>
      <c r="C10002">
        <v>6165</v>
      </c>
      <c r="D10002" t="str">
        <f>VLOOKUP(C10002,'Schedule 3'!A:M,13,FALSE)</f>
        <v>Salaries and Wages</v>
      </c>
      <c r="E10002">
        <v>-20.36</v>
      </c>
      <c r="F10002" s="1">
        <v>42892</v>
      </c>
      <c r="G10002" t="s">
        <v>462</v>
      </c>
      <c r="H10002" t="s">
        <v>375</v>
      </c>
      <c r="I10002" t="s">
        <v>1593</v>
      </c>
      <c r="K10002">
        <v>1800</v>
      </c>
      <c r="L10002">
        <v>272684</v>
      </c>
      <c r="Q10002" t="s">
        <v>86</v>
      </c>
      <c r="U10002">
        <v>6</v>
      </c>
      <c r="V10002">
        <v>17</v>
      </c>
      <c r="X10002">
        <v>1099579</v>
      </c>
      <c r="Y10002" t="s">
        <v>65</v>
      </c>
      <c r="Z10002">
        <v>105</v>
      </c>
      <c r="AA10002" t="s">
        <v>21</v>
      </c>
      <c r="AB10002" t="s">
        <v>21</v>
      </c>
      <c r="AC10002">
        <v>1057</v>
      </c>
    </row>
    <row r="10003" spans="1:29" x14ac:dyDescent="0.25">
      <c r="A10003">
        <v>345</v>
      </c>
      <c r="B10003">
        <v>345102</v>
      </c>
      <c r="C10003">
        <v>6165</v>
      </c>
      <c r="D10003" t="str">
        <f>VLOOKUP(C10003,'Schedule 3'!A:M,13,FALSE)</f>
        <v>Salaries and Wages</v>
      </c>
      <c r="E10003">
        <v>-20.36</v>
      </c>
      <c r="F10003" s="1">
        <v>42892</v>
      </c>
      <c r="G10003" t="s">
        <v>462</v>
      </c>
      <c r="H10003" t="s">
        <v>375</v>
      </c>
      <c r="I10003" t="s">
        <v>1593</v>
      </c>
      <c r="K10003">
        <v>1800</v>
      </c>
      <c r="L10003">
        <v>272684</v>
      </c>
      <c r="Q10003" t="s">
        <v>86</v>
      </c>
      <c r="U10003">
        <v>6</v>
      </c>
      <c r="V10003">
        <v>17</v>
      </c>
      <c r="X10003">
        <v>1099579</v>
      </c>
      <c r="Y10003" t="s">
        <v>65</v>
      </c>
      <c r="Z10003">
        <v>105</v>
      </c>
      <c r="AA10003" t="s">
        <v>21</v>
      </c>
      <c r="AB10003" t="s">
        <v>21</v>
      </c>
      <c r="AC10003">
        <v>1058</v>
      </c>
    </row>
    <row r="10004" spans="1:29" x14ac:dyDescent="0.25">
      <c r="A10004">
        <v>345</v>
      </c>
      <c r="B10004">
        <v>345102</v>
      </c>
      <c r="C10004">
        <v>6165</v>
      </c>
      <c r="D10004" t="str">
        <f>VLOOKUP(C10004,'Schedule 3'!A:M,13,FALSE)</f>
        <v>Salaries and Wages</v>
      </c>
      <c r="E10004">
        <v>-122.13</v>
      </c>
      <c r="F10004" s="1">
        <v>42892</v>
      </c>
      <c r="G10004" t="s">
        <v>462</v>
      </c>
      <c r="H10004" t="s">
        <v>374</v>
      </c>
      <c r="I10004" t="s">
        <v>1595</v>
      </c>
      <c r="K10004">
        <v>1800</v>
      </c>
      <c r="L10004">
        <v>272684</v>
      </c>
      <c r="Q10004" t="s">
        <v>86</v>
      </c>
      <c r="U10004">
        <v>6</v>
      </c>
      <c r="V10004">
        <v>17</v>
      </c>
      <c r="X10004">
        <v>1098942</v>
      </c>
      <c r="Y10004" t="s">
        <v>65</v>
      </c>
      <c r="Z10004">
        <v>105</v>
      </c>
      <c r="AA10004" t="s">
        <v>21</v>
      </c>
      <c r="AB10004" t="s">
        <v>21</v>
      </c>
      <c r="AC10004">
        <v>1059</v>
      </c>
    </row>
    <row r="10005" spans="1:29" x14ac:dyDescent="0.25">
      <c r="A10005">
        <v>345</v>
      </c>
      <c r="B10005">
        <v>345102</v>
      </c>
      <c r="C10005">
        <v>6165</v>
      </c>
      <c r="D10005" t="str">
        <f>VLOOKUP(C10005,'Schedule 3'!A:M,13,FALSE)</f>
        <v>Salaries and Wages</v>
      </c>
      <c r="E10005">
        <v>-81.42</v>
      </c>
      <c r="F10005" s="1">
        <v>42892</v>
      </c>
      <c r="G10005" t="s">
        <v>462</v>
      </c>
      <c r="H10005" t="s">
        <v>374</v>
      </c>
      <c r="I10005" t="s">
        <v>1595</v>
      </c>
      <c r="K10005">
        <v>1800</v>
      </c>
      <c r="L10005">
        <v>272684</v>
      </c>
      <c r="Q10005" t="s">
        <v>86</v>
      </c>
      <c r="U10005">
        <v>6</v>
      </c>
      <c r="V10005">
        <v>17</v>
      </c>
      <c r="X10005">
        <v>1098942</v>
      </c>
      <c r="Y10005" t="s">
        <v>65</v>
      </c>
      <c r="Z10005">
        <v>105</v>
      </c>
      <c r="AA10005" t="s">
        <v>21</v>
      </c>
      <c r="AB10005" t="s">
        <v>21</v>
      </c>
      <c r="AC10005">
        <v>1060</v>
      </c>
    </row>
    <row r="10006" spans="1:29" x14ac:dyDescent="0.25">
      <c r="A10006">
        <v>345</v>
      </c>
      <c r="B10006">
        <v>345102</v>
      </c>
      <c r="C10006">
        <v>6165</v>
      </c>
      <c r="D10006" t="str">
        <f>VLOOKUP(C10006,'Schedule 3'!A:M,13,FALSE)</f>
        <v>Salaries and Wages</v>
      </c>
      <c r="E10006">
        <v>-122.13</v>
      </c>
      <c r="F10006" s="1">
        <v>42892</v>
      </c>
      <c r="G10006" t="s">
        <v>462</v>
      </c>
      <c r="H10006" t="s">
        <v>374</v>
      </c>
      <c r="I10006" t="s">
        <v>1596</v>
      </c>
      <c r="K10006">
        <v>1800</v>
      </c>
      <c r="L10006">
        <v>272684</v>
      </c>
      <c r="Q10006" t="s">
        <v>86</v>
      </c>
      <c r="U10006">
        <v>6</v>
      </c>
      <c r="V10006">
        <v>17</v>
      </c>
      <c r="X10006">
        <v>1098942</v>
      </c>
      <c r="Y10006" t="s">
        <v>65</v>
      </c>
      <c r="Z10006">
        <v>105</v>
      </c>
      <c r="AA10006" t="s">
        <v>21</v>
      </c>
      <c r="AB10006" t="s">
        <v>21</v>
      </c>
      <c r="AC10006">
        <v>1061</v>
      </c>
    </row>
    <row r="10007" spans="1:29" x14ac:dyDescent="0.25">
      <c r="A10007">
        <v>345</v>
      </c>
      <c r="B10007">
        <v>345102</v>
      </c>
      <c r="C10007">
        <v>6165</v>
      </c>
      <c r="D10007" t="str">
        <f>VLOOKUP(C10007,'Schedule 3'!A:M,13,FALSE)</f>
        <v>Salaries and Wages</v>
      </c>
      <c r="E10007">
        <v>-81.42</v>
      </c>
      <c r="F10007" s="1">
        <v>42892</v>
      </c>
      <c r="G10007" t="s">
        <v>462</v>
      </c>
      <c r="H10007" t="s">
        <v>380</v>
      </c>
      <c r="I10007" t="s">
        <v>1418</v>
      </c>
      <c r="K10007">
        <v>1800</v>
      </c>
      <c r="L10007">
        <v>272684</v>
      </c>
      <c r="Q10007" t="s">
        <v>86</v>
      </c>
      <c r="U10007">
        <v>6</v>
      </c>
      <c r="V10007">
        <v>17</v>
      </c>
      <c r="X10007">
        <v>1098825</v>
      </c>
      <c r="Y10007" t="s">
        <v>65</v>
      </c>
      <c r="Z10007">
        <v>105</v>
      </c>
      <c r="AA10007" t="s">
        <v>21</v>
      </c>
      <c r="AB10007" t="s">
        <v>21</v>
      </c>
      <c r="AC10007">
        <v>1062</v>
      </c>
    </row>
    <row r="10008" spans="1:29" x14ac:dyDescent="0.25">
      <c r="A10008">
        <v>345</v>
      </c>
      <c r="B10008">
        <v>345102</v>
      </c>
      <c r="C10008">
        <v>6165</v>
      </c>
      <c r="D10008" t="str">
        <f>VLOOKUP(C10008,'Schedule 3'!A:M,13,FALSE)</f>
        <v>Salaries and Wages</v>
      </c>
      <c r="E10008">
        <v>-81.42</v>
      </c>
      <c r="F10008" s="1">
        <v>42892</v>
      </c>
      <c r="G10008" t="s">
        <v>462</v>
      </c>
      <c r="H10008" t="s">
        <v>382</v>
      </c>
      <c r="I10008" t="s">
        <v>1418</v>
      </c>
      <c r="K10008">
        <v>1800</v>
      </c>
      <c r="L10008">
        <v>272684</v>
      </c>
      <c r="Q10008" t="s">
        <v>86</v>
      </c>
      <c r="U10008">
        <v>6</v>
      </c>
      <c r="V10008">
        <v>17</v>
      </c>
      <c r="X10008">
        <v>1001142</v>
      </c>
      <c r="Y10008" t="s">
        <v>65</v>
      </c>
      <c r="Z10008">
        <v>105</v>
      </c>
      <c r="AA10008" t="s">
        <v>21</v>
      </c>
      <c r="AB10008" t="s">
        <v>21</v>
      </c>
      <c r="AC10008">
        <v>1063</v>
      </c>
    </row>
    <row r="10009" spans="1:29" x14ac:dyDescent="0.25">
      <c r="A10009">
        <v>345</v>
      </c>
      <c r="B10009">
        <v>345102</v>
      </c>
      <c r="C10009">
        <v>6165</v>
      </c>
      <c r="D10009" t="str">
        <f>VLOOKUP(C10009,'Schedule 3'!A:M,13,FALSE)</f>
        <v>Salaries and Wages</v>
      </c>
      <c r="E10009">
        <v>-81.42</v>
      </c>
      <c r="F10009" s="1">
        <v>42892</v>
      </c>
      <c r="G10009" t="s">
        <v>462</v>
      </c>
      <c r="H10009" t="s">
        <v>382</v>
      </c>
      <c r="I10009" t="s">
        <v>1418</v>
      </c>
      <c r="K10009">
        <v>1800</v>
      </c>
      <c r="L10009">
        <v>272684</v>
      </c>
      <c r="Q10009" t="s">
        <v>86</v>
      </c>
      <c r="U10009">
        <v>6</v>
      </c>
      <c r="V10009">
        <v>17</v>
      </c>
      <c r="X10009">
        <v>1001142</v>
      </c>
      <c r="Y10009" t="s">
        <v>65</v>
      </c>
      <c r="Z10009">
        <v>105</v>
      </c>
      <c r="AA10009" t="s">
        <v>21</v>
      </c>
      <c r="AB10009" t="s">
        <v>21</v>
      </c>
      <c r="AC10009">
        <v>1064</v>
      </c>
    </row>
    <row r="10010" spans="1:29" x14ac:dyDescent="0.25">
      <c r="A10010">
        <v>345</v>
      </c>
      <c r="B10010">
        <v>345102</v>
      </c>
      <c r="C10010">
        <v>6165</v>
      </c>
      <c r="D10010" t="str">
        <f>VLOOKUP(C10010,'Schedule 3'!A:M,13,FALSE)</f>
        <v>Salaries and Wages</v>
      </c>
      <c r="E10010">
        <v>-81.42</v>
      </c>
      <c r="F10010" s="1">
        <v>42892</v>
      </c>
      <c r="G10010" t="s">
        <v>462</v>
      </c>
      <c r="H10010" t="s">
        <v>382</v>
      </c>
      <c r="I10010" t="s">
        <v>1418</v>
      </c>
      <c r="K10010">
        <v>1800</v>
      </c>
      <c r="L10010">
        <v>272684</v>
      </c>
      <c r="Q10010" t="s">
        <v>86</v>
      </c>
      <c r="U10010">
        <v>6</v>
      </c>
      <c r="V10010">
        <v>17</v>
      </c>
      <c r="X10010">
        <v>1001142</v>
      </c>
      <c r="Y10010" t="s">
        <v>65</v>
      </c>
      <c r="Z10010">
        <v>105</v>
      </c>
      <c r="AA10010" t="s">
        <v>21</v>
      </c>
      <c r="AB10010" t="s">
        <v>21</v>
      </c>
      <c r="AC10010">
        <v>1065</v>
      </c>
    </row>
    <row r="10011" spans="1:29" x14ac:dyDescent="0.25">
      <c r="A10011">
        <v>345</v>
      </c>
      <c r="B10011">
        <v>345102</v>
      </c>
      <c r="C10011">
        <v>6165</v>
      </c>
      <c r="D10011" t="str">
        <f>VLOOKUP(C10011,'Schedule 3'!A:M,13,FALSE)</f>
        <v>Salaries and Wages</v>
      </c>
      <c r="E10011">
        <v>-81.42</v>
      </c>
      <c r="F10011" s="1">
        <v>42892</v>
      </c>
      <c r="G10011" t="s">
        <v>462</v>
      </c>
      <c r="H10011" t="s">
        <v>382</v>
      </c>
      <c r="I10011" t="s">
        <v>1418</v>
      </c>
      <c r="K10011">
        <v>1800</v>
      </c>
      <c r="L10011">
        <v>272684</v>
      </c>
      <c r="Q10011" t="s">
        <v>86</v>
      </c>
      <c r="U10011">
        <v>6</v>
      </c>
      <c r="V10011">
        <v>17</v>
      </c>
      <c r="X10011">
        <v>1001142</v>
      </c>
      <c r="Y10011" t="s">
        <v>65</v>
      </c>
      <c r="Z10011">
        <v>105</v>
      </c>
      <c r="AA10011" t="s">
        <v>21</v>
      </c>
      <c r="AB10011" t="s">
        <v>21</v>
      </c>
      <c r="AC10011">
        <v>1066</v>
      </c>
    </row>
    <row r="10012" spans="1:29" x14ac:dyDescent="0.25">
      <c r="A10012">
        <v>345</v>
      </c>
      <c r="B10012">
        <v>345102</v>
      </c>
      <c r="C10012">
        <v>6165</v>
      </c>
      <c r="D10012" t="str">
        <f>VLOOKUP(C10012,'Schedule 3'!A:M,13,FALSE)</f>
        <v>Salaries and Wages</v>
      </c>
      <c r="E10012">
        <v>-81.42</v>
      </c>
      <c r="F10012" s="1">
        <v>42892</v>
      </c>
      <c r="G10012" t="s">
        <v>462</v>
      </c>
      <c r="H10012" t="s">
        <v>382</v>
      </c>
      <c r="I10012" t="s">
        <v>1418</v>
      </c>
      <c r="K10012">
        <v>1800</v>
      </c>
      <c r="L10012">
        <v>272684</v>
      </c>
      <c r="Q10012" t="s">
        <v>86</v>
      </c>
      <c r="U10012">
        <v>6</v>
      </c>
      <c r="V10012">
        <v>17</v>
      </c>
      <c r="X10012">
        <v>1001142</v>
      </c>
      <c r="Y10012" t="s">
        <v>65</v>
      </c>
      <c r="Z10012">
        <v>105</v>
      </c>
      <c r="AA10012" t="s">
        <v>21</v>
      </c>
      <c r="AB10012" t="s">
        <v>21</v>
      </c>
      <c r="AC10012">
        <v>1067</v>
      </c>
    </row>
    <row r="10013" spans="1:29" x14ac:dyDescent="0.25">
      <c r="A10013">
        <v>345</v>
      </c>
      <c r="B10013">
        <v>345102</v>
      </c>
      <c r="C10013">
        <v>6165</v>
      </c>
      <c r="D10013" t="str">
        <f>VLOOKUP(C10013,'Schedule 3'!A:M,13,FALSE)</f>
        <v>Salaries and Wages</v>
      </c>
      <c r="E10013">
        <v>-122.13</v>
      </c>
      <c r="F10013" s="1">
        <v>42892</v>
      </c>
      <c r="G10013" t="s">
        <v>462</v>
      </c>
      <c r="H10013" t="s">
        <v>385</v>
      </c>
      <c r="I10013" t="s">
        <v>1590</v>
      </c>
      <c r="K10013">
        <v>1800</v>
      </c>
      <c r="L10013">
        <v>272684</v>
      </c>
      <c r="Q10013" t="s">
        <v>86</v>
      </c>
      <c r="U10013">
        <v>6</v>
      </c>
      <c r="V10013">
        <v>17</v>
      </c>
      <c r="X10013">
        <v>1098822</v>
      </c>
      <c r="Y10013" t="s">
        <v>65</v>
      </c>
      <c r="Z10013">
        <v>105</v>
      </c>
      <c r="AA10013" t="s">
        <v>21</v>
      </c>
      <c r="AB10013" t="s">
        <v>21</v>
      </c>
      <c r="AC10013">
        <v>1068</v>
      </c>
    </row>
    <row r="10014" spans="1:29" x14ac:dyDescent="0.25">
      <c r="A10014">
        <v>345</v>
      </c>
      <c r="B10014">
        <v>345101</v>
      </c>
      <c r="C10014">
        <v>6165</v>
      </c>
      <c r="D10014" t="str">
        <f>VLOOKUP(C10014,'Schedule 3'!A:M,13,FALSE)</f>
        <v>Salaries and Wages</v>
      </c>
      <c r="E10014">
        <v>-40.71</v>
      </c>
      <c r="F10014" s="1">
        <v>42901</v>
      </c>
      <c r="G10014" t="s">
        <v>462</v>
      </c>
      <c r="H10014" t="s">
        <v>89</v>
      </c>
      <c r="I10014" t="s">
        <v>1597</v>
      </c>
      <c r="K10014">
        <v>1803</v>
      </c>
      <c r="L10014">
        <v>273793</v>
      </c>
      <c r="Q10014" t="s">
        <v>86</v>
      </c>
      <c r="U10014">
        <v>6</v>
      </c>
      <c r="V10014">
        <v>17</v>
      </c>
      <c r="X10014">
        <v>1099720</v>
      </c>
      <c r="Y10014" t="s">
        <v>65</v>
      </c>
      <c r="Z10014">
        <v>102</v>
      </c>
      <c r="AA10014" t="s">
        <v>21</v>
      </c>
      <c r="AB10014" t="s">
        <v>21</v>
      </c>
      <c r="AC10014">
        <v>793</v>
      </c>
    </row>
    <row r="10015" spans="1:29" x14ac:dyDescent="0.25">
      <c r="A10015">
        <v>345</v>
      </c>
      <c r="B10015">
        <v>345102</v>
      </c>
      <c r="C10015">
        <v>6165</v>
      </c>
      <c r="D10015" t="str">
        <f>VLOOKUP(C10015,'Schedule 3'!A:M,13,FALSE)</f>
        <v>Salaries and Wages</v>
      </c>
      <c r="E10015">
        <v>-81.42</v>
      </c>
      <c r="F10015" s="1">
        <v>42901</v>
      </c>
      <c r="G10015" t="s">
        <v>462</v>
      </c>
      <c r="H10015" t="s">
        <v>89</v>
      </c>
      <c r="I10015" t="s">
        <v>1598</v>
      </c>
      <c r="K10015">
        <v>1803</v>
      </c>
      <c r="L10015">
        <v>273793</v>
      </c>
      <c r="Q10015" t="s">
        <v>86</v>
      </c>
      <c r="U10015">
        <v>6</v>
      </c>
      <c r="V10015">
        <v>17</v>
      </c>
      <c r="X10015">
        <v>1099720</v>
      </c>
      <c r="Y10015" t="s">
        <v>65</v>
      </c>
      <c r="Z10015">
        <v>102</v>
      </c>
      <c r="AA10015" t="s">
        <v>21</v>
      </c>
      <c r="AB10015" t="s">
        <v>21</v>
      </c>
      <c r="AC10015">
        <v>794</v>
      </c>
    </row>
    <row r="10016" spans="1:29" x14ac:dyDescent="0.25">
      <c r="A10016">
        <v>345</v>
      </c>
      <c r="B10016">
        <v>345102</v>
      </c>
      <c r="C10016">
        <v>6165</v>
      </c>
      <c r="D10016" t="str">
        <f>VLOOKUP(C10016,'Schedule 3'!A:M,13,FALSE)</f>
        <v>Salaries and Wages</v>
      </c>
      <c r="E10016">
        <v>-162.84</v>
      </c>
      <c r="F10016" s="1">
        <v>42901</v>
      </c>
      <c r="G10016" t="s">
        <v>462</v>
      </c>
      <c r="H10016" t="s">
        <v>89</v>
      </c>
      <c r="I10016" t="s">
        <v>1599</v>
      </c>
      <c r="K10016">
        <v>1803</v>
      </c>
      <c r="L10016">
        <v>273793</v>
      </c>
      <c r="Q10016" t="s">
        <v>86</v>
      </c>
      <c r="U10016">
        <v>6</v>
      </c>
      <c r="V10016">
        <v>17</v>
      </c>
      <c r="X10016">
        <v>1099720</v>
      </c>
      <c r="Y10016" t="s">
        <v>65</v>
      </c>
      <c r="Z10016">
        <v>102</v>
      </c>
      <c r="AA10016" t="s">
        <v>21</v>
      </c>
      <c r="AB10016" t="s">
        <v>21</v>
      </c>
      <c r="AC10016">
        <v>795</v>
      </c>
    </row>
    <row r="10017" spans="1:29" x14ac:dyDescent="0.25">
      <c r="A10017">
        <v>345</v>
      </c>
      <c r="B10017">
        <v>345102</v>
      </c>
      <c r="C10017">
        <v>6165</v>
      </c>
      <c r="D10017" t="str">
        <f>VLOOKUP(C10017,'Schedule 3'!A:M,13,FALSE)</f>
        <v>Salaries and Wages</v>
      </c>
      <c r="E10017">
        <v>-81.42</v>
      </c>
      <c r="F10017" s="1">
        <v>42901</v>
      </c>
      <c r="G10017" t="s">
        <v>462</v>
      </c>
      <c r="H10017" t="s">
        <v>89</v>
      </c>
      <c r="I10017" t="s">
        <v>1598</v>
      </c>
      <c r="K10017">
        <v>1803</v>
      </c>
      <c r="L10017">
        <v>273793</v>
      </c>
      <c r="Q10017" t="s">
        <v>86</v>
      </c>
      <c r="U10017">
        <v>6</v>
      </c>
      <c r="V10017">
        <v>17</v>
      </c>
      <c r="X10017">
        <v>1099720</v>
      </c>
      <c r="Y10017" t="s">
        <v>65</v>
      </c>
      <c r="Z10017">
        <v>102</v>
      </c>
      <c r="AA10017" t="s">
        <v>21</v>
      </c>
      <c r="AB10017" t="s">
        <v>21</v>
      </c>
      <c r="AC10017">
        <v>796</v>
      </c>
    </row>
    <row r="10018" spans="1:29" x14ac:dyDescent="0.25">
      <c r="A10018">
        <v>345</v>
      </c>
      <c r="B10018">
        <v>345102</v>
      </c>
      <c r="C10018">
        <v>6165</v>
      </c>
      <c r="D10018" t="str">
        <f>VLOOKUP(C10018,'Schedule 3'!A:M,13,FALSE)</f>
        <v>Salaries and Wages</v>
      </c>
      <c r="E10018">
        <v>-40.71</v>
      </c>
      <c r="F10018" s="1">
        <v>42901</v>
      </c>
      <c r="G10018" t="s">
        <v>462</v>
      </c>
      <c r="H10018" t="s">
        <v>89</v>
      </c>
      <c r="I10018" t="s">
        <v>1587</v>
      </c>
      <c r="K10018">
        <v>1803</v>
      </c>
      <c r="L10018">
        <v>273793</v>
      </c>
      <c r="Q10018" t="s">
        <v>86</v>
      </c>
      <c r="U10018">
        <v>6</v>
      </c>
      <c r="V10018">
        <v>17</v>
      </c>
      <c r="X10018">
        <v>1099720</v>
      </c>
      <c r="Y10018" t="s">
        <v>65</v>
      </c>
      <c r="Z10018">
        <v>102</v>
      </c>
      <c r="AA10018" t="s">
        <v>21</v>
      </c>
      <c r="AB10018" t="s">
        <v>21</v>
      </c>
      <c r="AC10018">
        <v>797</v>
      </c>
    </row>
    <row r="10019" spans="1:29" x14ac:dyDescent="0.25">
      <c r="A10019">
        <v>345</v>
      </c>
      <c r="B10019">
        <v>345102</v>
      </c>
      <c r="C10019">
        <v>6165</v>
      </c>
      <c r="D10019" t="str">
        <f>VLOOKUP(C10019,'Schedule 3'!A:M,13,FALSE)</f>
        <v>Salaries and Wages</v>
      </c>
      <c r="E10019">
        <v>-81.42</v>
      </c>
      <c r="F10019" s="1">
        <v>42901</v>
      </c>
      <c r="G10019" t="s">
        <v>462</v>
      </c>
      <c r="H10019" t="s">
        <v>89</v>
      </c>
      <c r="I10019" t="s">
        <v>1598</v>
      </c>
      <c r="K10019">
        <v>1803</v>
      </c>
      <c r="L10019">
        <v>273793</v>
      </c>
      <c r="Q10019" t="s">
        <v>86</v>
      </c>
      <c r="U10019">
        <v>6</v>
      </c>
      <c r="V10019">
        <v>17</v>
      </c>
      <c r="X10019">
        <v>1099720</v>
      </c>
      <c r="Y10019" t="s">
        <v>65</v>
      </c>
      <c r="Z10019">
        <v>102</v>
      </c>
      <c r="AA10019" t="s">
        <v>21</v>
      </c>
      <c r="AB10019" t="s">
        <v>21</v>
      </c>
      <c r="AC10019">
        <v>798</v>
      </c>
    </row>
    <row r="10020" spans="1:29" x14ac:dyDescent="0.25">
      <c r="A10020">
        <v>345</v>
      </c>
      <c r="B10020">
        <v>345102</v>
      </c>
      <c r="C10020">
        <v>6165</v>
      </c>
      <c r="D10020" t="str">
        <f>VLOOKUP(C10020,'Schedule 3'!A:M,13,FALSE)</f>
        <v>Salaries and Wages</v>
      </c>
      <c r="E10020">
        <v>-162.84</v>
      </c>
      <c r="F10020" s="1">
        <v>42901</v>
      </c>
      <c r="G10020" t="s">
        <v>462</v>
      </c>
      <c r="H10020" t="s">
        <v>89</v>
      </c>
      <c r="I10020" t="s">
        <v>1587</v>
      </c>
      <c r="K10020">
        <v>1803</v>
      </c>
      <c r="L10020">
        <v>273793</v>
      </c>
      <c r="Q10020" t="s">
        <v>86</v>
      </c>
      <c r="U10020">
        <v>6</v>
      </c>
      <c r="V10020">
        <v>17</v>
      </c>
      <c r="X10020">
        <v>1099720</v>
      </c>
      <c r="Y10020" t="s">
        <v>65</v>
      </c>
      <c r="Z10020">
        <v>102</v>
      </c>
      <c r="AA10020" t="s">
        <v>21</v>
      </c>
      <c r="AB10020" t="s">
        <v>21</v>
      </c>
      <c r="AC10020">
        <v>799</v>
      </c>
    </row>
    <row r="10021" spans="1:29" x14ac:dyDescent="0.25">
      <c r="A10021">
        <v>345</v>
      </c>
      <c r="B10021">
        <v>345102</v>
      </c>
      <c r="C10021">
        <v>6165</v>
      </c>
      <c r="D10021" t="str">
        <f>VLOOKUP(C10021,'Schedule 3'!A:M,13,FALSE)</f>
        <v>Salaries and Wages</v>
      </c>
      <c r="E10021">
        <v>-162.84</v>
      </c>
      <c r="F10021" s="1">
        <v>42901</v>
      </c>
      <c r="G10021" t="s">
        <v>462</v>
      </c>
      <c r="H10021" t="s">
        <v>89</v>
      </c>
      <c r="I10021" t="s">
        <v>1600</v>
      </c>
      <c r="K10021">
        <v>1803</v>
      </c>
      <c r="L10021">
        <v>273793</v>
      </c>
      <c r="Q10021" t="s">
        <v>86</v>
      </c>
      <c r="U10021">
        <v>6</v>
      </c>
      <c r="V10021">
        <v>17</v>
      </c>
      <c r="X10021">
        <v>1099720</v>
      </c>
      <c r="Y10021" t="s">
        <v>65</v>
      </c>
      <c r="Z10021">
        <v>102</v>
      </c>
      <c r="AA10021" t="s">
        <v>21</v>
      </c>
      <c r="AB10021" t="s">
        <v>21</v>
      </c>
      <c r="AC10021">
        <v>800</v>
      </c>
    </row>
    <row r="10022" spans="1:29" x14ac:dyDescent="0.25">
      <c r="A10022">
        <v>345</v>
      </c>
      <c r="B10022">
        <v>345101</v>
      </c>
      <c r="C10022">
        <v>6165</v>
      </c>
      <c r="D10022" t="str">
        <f>VLOOKUP(C10022,'Schedule 3'!A:M,13,FALSE)</f>
        <v>Salaries and Wages</v>
      </c>
      <c r="E10022">
        <v>-81.42</v>
      </c>
      <c r="F10022" s="1">
        <v>42901</v>
      </c>
      <c r="G10022" t="s">
        <v>462</v>
      </c>
      <c r="H10022" t="s">
        <v>89</v>
      </c>
      <c r="I10022" t="s">
        <v>1597</v>
      </c>
      <c r="K10022">
        <v>1803</v>
      </c>
      <c r="L10022">
        <v>273793</v>
      </c>
      <c r="Q10022" t="s">
        <v>86</v>
      </c>
      <c r="U10022">
        <v>6</v>
      </c>
      <c r="V10022">
        <v>17</v>
      </c>
      <c r="X10022">
        <v>1099720</v>
      </c>
      <c r="Y10022" t="s">
        <v>65</v>
      </c>
      <c r="Z10022">
        <v>102</v>
      </c>
      <c r="AA10022" t="s">
        <v>21</v>
      </c>
      <c r="AB10022" t="s">
        <v>21</v>
      </c>
      <c r="AC10022">
        <v>801</v>
      </c>
    </row>
    <row r="10023" spans="1:29" x14ac:dyDescent="0.25">
      <c r="A10023">
        <v>345</v>
      </c>
      <c r="B10023">
        <v>345101</v>
      </c>
      <c r="C10023">
        <v>6165</v>
      </c>
      <c r="D10023" t="str">
        <f>VLOOKUP(C10023,'Schedule 3'!A:M,13,FALSE)</f>
        <v>Salaries and Wages</v>
      </c>
      <c r="E10023">
        <v>-81.42</v>
      </c>
      <c r="F10023" s="1">
        <v>42901</v>
      </c>
      <c r="G10023" t="s">
        <v>462</v>
      </c>
      <c r="H10023" t="s">
        <v>89</v>
      </c>
      <c r="I10023" t="s">
        <v>1597</v>
      </c>
      <c r="K10023">
        <v>1803</v>
      </c>
      <c r="L10023">
        <v>273793</v>
      </c>
      <c r="Q10023" t="s">
        <v>86</v>
      </c>
      <c r="U10023">
        <v>6</v>
      </c>
      <c r="V10023">
        <v>17</v>
      </c>
      <c r="X10023">
        <v>1099720</v>
      </c>
      <c r="Y10023" t="s">
        <v>65</v>
      </c>
      <c r="Z10023">
        <v>102</v>
      </c>
      <c r="AA10023" t="s">
        <v>21</v>
      </c>
      <c r="AB10023" t="s">
        <v>21</v>
      </c>
      <c r="AC10023">
        <v>802</v>
      </c>
    </row>
    <row r="10024" spans="1:29" x14ac:dyDescent="0.25">
      <c r="A10024">
        <v>345</v>
      </c>
      <c r="B10024">
        <v>345101</v>
      </c>
      <c r="C10024">
        <v>6165</v>
      </c>
      <c r="D10024" t="str">
        <f>VLOOKUP(C10024,'Schedule 3'!A:M,13,FALSE)</f>
        <v>Salaries and Wages</v>
      </c>
      <c r="E10024">
        <v>-81.42</v>
      </c>
      <c r="F10024" s="1">
        <v>42901</v>
      </c>
      <c r="G10024" t="s">
        <v>462</v>
      </c>
      <c r="H10024" t="s">
        <v>89</v>
      </c>
      <c r="I10024" t="s">
        <v>1597</v>
      </c>
      <c r="K10024">
        <v>1803</v>
      </c>
      <c r="L10024">
        <v>273793</v>
      </c>
      <c r="Q10024" t="s">
        <v>86</v>
      </c>
      <c r="U10024">
        <v>6</v>
      </c>
      <c r="V10024">
        <v>17</v>
      </c>
      <c r="X10024">
        <v>1099720</v>
      </c>
      <c r="Y10024" t="s">
        <v>65</v>
      </c>
      <c r="Z10024">
        <v>102</v>
      </c>
      <c r="AA10024" t="s">
        <v>21</v>
      </c>
      <c r="AB10024" t="s">
        <v>21</v>
      </c>
      <c r="AC10024">
        <v>803</v>
      </c>
    </row>
    <row r="10025" spans="1:29" x14ac:dyDescent="0.25">
      <c r="A10025">
        <v>345</v>
      </c>
      <c r="B10025">
        <v>345102</v>
      </c>
      <c r="C10025">
        <v>6165</v>
      </c>
      <c r="D10025" t="str">
        <f>VLOOKUP(C10025,'Schedule 3'!A:M,13,FALSE)</f>
        <v>Salaries and Wages</v>
      </c>
      <c r="E10025">
        <v>-81.42</v>
      </c>
      <c r="F10025" s="1">
        <v>42901</v>
      </c>
      <c r="G10025" t="s">
        <v>462</v>
      </c>
      <c r="H10025" t="s">
        <v>89</v>
      </c>
      <c r="I10025" t="s">
        <v>1600</v>
      </c>
      <c r="K10025">
        <v>1803</v>
      </c>
      <c r="L10025">
        <v>273793</v>
      </c>
      <c r="Q10025" t="s">
        <v>86</v>
      </c>
      <c r="U10025">
        <v>6</v>
      </c>
      <c r="V10025">
        <v>17</v>
      </c>
      <c r="X10025">
        <v>1099720</v>
      </c>
      <c r="Y10025" t="s">
        <v>65</v>
      </c>
      <c r="Z10025">
        <v>102</v>
      </c>
      <c r="AA10025" t="s">
        <v>21</v>
      </c>
      <c r="AB10025" t="s">
        <v>21</v>
      </c>
      <c r="AC10025">
        <v>804</v>
      </c>
    </row>
    <row r="10026" spans="1:29" x14ac:dyDescent="0.25">
      <c r="A10026">
        <v>345</v>
      </c>
      <c r="B10026">
        <v>345102</v>
      </c>
      <c r="C10026">
        <v>6165</v>
      </c>
      <c r="D10026" t="str">
        <f>VLOOKUP(C10026,'Schedule 3'!A:M,13,FALSE)</f>
        <v>Salaries and Wages</v>
      </c>
      <c r="E10026">
        <v>-122.13</v>
      </c>
      <c r="F10026" s="1">
        <v>42906</v>
      </c>
      <c r="G10026" t="s">
        <v>462</v>
      </c>
      <c r="H10026" t="s">
        <v>385</v>
      </c>
      <c r="I10026" t="s">
        <v>1601</v>
      </c>
      <c r="K10026">
        <v>1806</v>
      </c>
      <c r="L10026">
        <v>274011</v>
      </c>
      <c r="Q10026" t="s">
        <v>86</v>
      </c>
      <c r="U10026">
        <v>6</v>
      </c>
      <c r="V10026">
        <v>17</v>
      </c>
      <c r="X10026">
        <v>1098822</v>
      </c>
      <c r="Y10026" t="s">
        <v>65</v>
      </c>
      <c r="Z10026">
        <v>105</v>
      </c>
      <c r="AA10026" t="s">
        <v>21</v>
      </c>
      <c r="AB10026" t="s">
        <v>21</v>
      </c>
      <c r="AC10026">
        <v>1088</v>
      </c>
    </row>
    <row r="10027" spans="1:29" x14ac:dyDescent="0.25">
      <c r="A10027">
        <v>345</v>
      </c>
      <c r="B10027">
        <v>345102</v>
      </c>
      <c r="C10027">
        <v>6165</v>
      </c>
      <c r="D10027" t="str">
        <f>VLOOKUP(C10027,'Schedule 3'!A:M,13,FALSE)</f>
        <v>Salaries and Wages</v>
      </c>
      <c r="E10027">
        <v>-40.71</v>
      </c>
      <c r="F10027" s="1">
        <v>42906</v>
      </c>
      <c r="G10027" t="s">
        <v>462</v>
      </c>
      <c r="H10027" t="s">
        <v>375</v>
      </c>
      <c r="I10027" t="s">
        <v>1602</v>
      </c>
      <c r="K10027">
        <v>1806</v>
      </c>
      <c r="L10027">
        <v>274011</v>
      </c>
      <c r="Q10027" t="s">
        <v>86</v>
      </c>
      <c r="U10027">
        <v>6</v>
      </c>
      <c r="V10027">
        <v>17</v>
      </c>
      <c r="X10027">
        <v>1099579</v>
      </c>
      <c r="Y10027" t="s">
        <v>65</v>
      </c>
      <c r="Z10027">
        <v>105</v>
      </c>
      <c r="AA10027" t="s">
        <v>21</v>
      </c>
      <c r="AB10027" t="s">
        <v>21</v>
      </c>
      <c r="AC10027">
        <v>1089</v>
      </c>
    </row>
    <row r="10028" spans="1:29" x14ac:dyDescent="0.25">
      <c r="A10028">
        <v>345</v>
      </c>
      <c r="B10028">
        <v>345101</v>
      </c>
      <c r="C10028">
        <v>6165</v>
      </c>
      <c r="D10028" t="str">
        <f>VLOOKUP(C10028,'Schedule 3'!A:M,13,FALSE)</f>
        <v>Salaries and Wages</v>
      </c>
      <c r="E10028">
        <v>-122.13</v>
      </c>
      <c r="F10028" s="1">
        <v>42906</v>
      </c>
      <c r="G10028" t="s">
        <v>462</v>
      </c>
      <c r="H10028" t="s">
        <v>376</v>
      </c>
      <c r="I10028" t="s">
        <v>1581</v>
      </c>
      <c r="K10028">
        <v>1806</v>
      </c>
      <c r="L10028">
        <v>274011</v>
      </c>
      <c r="Q10028" t="s">
        <v>86</v>
      </c>
      <c r="U10028">
        <v>6</v>
      </c>
      <c r="V10028">
        <v>17</v>
      </c>
      <c r="X10028">
        <v>1098828</v>
      </c>
      <c r="Y10028" t="s">
        <v>65</v>
      </c>
      <c r="Z10028">
        <v>105</v>
      </c>
      <c r="AA10028" t="s">
        <v>21</v>
      </c>
      <c r="AB10028" t="s">
        <v>21</v>
      </c>
      <c r="AC10028">
        <v>1090</v>
      </c>
    </row>
    <row r="10029" spans="1:29" x14ac:dyDescent="0.25">
      <c r="A10029">
        <v>345</v>
      </c>
      <c r="B10029">
        <v>345101</v>
      </c>
      <c r="C10029">
        <v>6165</v>
      </c>
      <c r="D10029" t="str">
        <f>VLOOKUP(C10029,'Schedule 3'!A:M,13,FALSE)</f>
        <v>Salaries and Wages</v>
      </c>
      <c r="E10029">
        <v>-162.84</v>
      </c>
      <c r="F10029" s="1">
        <v>42906</v>
      </c>
      <c r="G10029" t="s">
        <v>462</v>
      </c>
      <c r="H10029" t="s">
        <v>376</v>
      </c>
      <c r="I10029" t="s">
        <v>1603</v>
      </c>
      <c r="K10029">
        <v>1806</v>
      </c>
      <c r="L10029">
        <v>274011</v>
      </c>
      <c r="Q10029" t="s">
        <v>86</v>
      </c>
      <c r="U10029">
        <v>6</v>
      </c>
      <c r="V10029">
        <v>17</v>
      </c>
      <c r="X10029">
        <v>1098828</v>
      </c>
      <c r="Y10029" t="s">
        <v>65</v>
      </c>
      <c r="Z10029">
        <v>105</v>
      </c>
      <c r="AA10029" t="s">
        <v>21</v>
      </c>
      <c r="AB10029" t="s">
        <v>21</v>
      </c>
      <c r="AC10029">
        <v>1091</v>
      </c>
    </row>
    <row r="10030" spans="1:29" x14ac:dyDescent="0.25">
      <c r="A10030">
        <v>345</v>
      </c>
      <c r="B10030">
        <v>345102</v>
      </c>
      <c r="C10030">
        <v>6165</v>
      </c>
      <c r="D10030" t="str">
        <f>VLOOKUP(C10030,'Schedule 3'!A:M,13,FALSE)</f>
        <v>Salaries and Wages</v>
      </c>
      <c r="E10030">
        <v>-122.13</v>
      </c>
      <c r="F10030" s="1">
        <v>42906</v>
      </c>
      <c r="G10030" t="s">
        <v>462</v>
      </c>
      <c r="H10030" t="s">
        <v>382</v>
      </c>
      <c r="I10030" t="s">
        <v>1418</v>
      </c>
      <c r="K10030">
        <v>1806</v>
      </c>
      <c r="L10030">
        <v>274011</v>
      </c>
      <c r="Q10030" t="s">
        <v>86</v>
      </c>
      <c r="U10030">
        <v>6</v>
      </c>
      <c r="V10030">
        <v>17</v>
      </c>
      <c r="X10030">
        <v>1001142</v>
      </c>
      <c r="Y10030" t="s">
        <v>65</v>
      </c>
      <c r="Z10030">
        <v>105</v>
      </c>
      <c r="AA10030" t="s">
        <v>21</v>
      </c>
      <c r="AB10030" t="s">
        <v>21</v>
      </c>
      <c r="AC10030">
        <v>1092</v>
      </c>
    </row>
    <row r="10031" spans="1:29" x14ac:dyDescent="0.25">
      <c r="A10031">
        <v>345</v>
      </c>
      <c r="B10031">
        <v>345102</v>
      </c>
      <c r="C10031">
        <v>6165</v>
      </c>
      <c r="D10031" t="str">
        <f>VLOOKUP(C10031,'Schedule 3'!A:M,13,FALSE)</f>
        <v>Salaries and Wages</v>
      </c>
      <c r="E10031">
        <v>-81.42</v>
      </c>
      <c r="F10031" s="1">
        <v>42906</v>
      </c>
      <c r="G10031" t="s">
        <v>462</v>
      </c>
      <c r="H10031" t="s">
        <v>382</v>
      </c>
      <c r="I10031" t="s">
        <v>1418</v>
      </c>
      <c r="K10031">
        <v>1806</v>
      </c>
      <c r="L10031">
        <v>274011</v>
      </c>
      <c r="Q10031" t="s">
        <v>86</v>
      </c>
      <c r="U10031">
        <v>6</v>
      </c>
      <c r="V10031">
        <v>17</v>
      </c>
      <c r="X10031">
        <v>1001142</v>
      </c>
      <c r="Y10031" t="s">
        <v>65</v>
      </c>
      <c r="Z10031">
        <v>105</v>
      </c>
      <c r="AA10031" t="s">
        <v>21</v>
      </c>
      <c r="AB10031" t="s">
        <v>21</v>
      </c>
      <c r="AC10031">
        <v>1093</v>
      </c>
    </row>
    <row r="10032" spans="1:29" x14ac:dyDescent="0.25">
      <c r="A10032">
        <v>345</v>
      </c>
      <c r="B10032">
        <v>345102</v>
      </c>
      <c r="C10032">
        <v>6165</v>
      </c>
      <c r="D10032" t="str">
        <f>VLOOKUP(C10032,'Schedule 3'!A:M,13,FALSE)</f>
        <v>Salaries and Wages</v>
      </c>
      <c r="E10032">
        <v>-81.42</v>
      </c>
      <c r="F10032" s="1">
        <v>42906</v>
      </c>
      <c r="G10032" t="s">
        <v>462</v>
      </c>
      <c r="H10032" t="s">
        <v>382</v>
      </c>
      <c r="I10032" t="s">
        <v>1418</v>
      </c>
      <c r="K10032">
        <v>1806</v>
      </c>
      <c r="L10032">
        <v>274011</v>
      </c>
      <c r="Q10032" t="s">
        <v>86</v>
      </c>
      <c r="U10032">
        <v>6</v>
      </c>
      <c r="V10032">
        <v>17</v>
      </c>
      <c r="X10032">
        <v>1001142</v>
      </c>
      <c r="Y10032" t="s">
        <v>65</v>
      </c>
      <c r="Z10032">
        <v>105</v>
      </c>
      <c r="AA10032" t="s">
        <v>21</v>
      </c>
      <c r="AB10032" t="s">
        <v>21</v>
      </c>
      <c r="AC10032">
        <v>1094</v>
      </c>
    </row>
    <row r="10033" spans="1:29" x14ac:dyDescent="0.25">
      <c r="A10033">
        <v>345</v>
      </c>
      <c r="B10033">
        <v>345102</v>
      </c>
      <c r="C10033">
        <v>6165</v>
      </c>
      <c r="D10033" t="str">
        <f>VLOOKUP(C10033,'Schedule 3'!A:M,13,FALSE)</f>
        <v>Salaries and Wages</v>
      </c>
      <c r="E10033">
        <v>-20.36</v>
      </c>
      <c r="F10033" s="1">
        <v>42906</v>
      </c>
      <c r="G10033" t="s">
        <v>462</v>
      </c>
      <c r="H10033" t="s">
        <v>375</v>
      </c>
      <c r="I10033" t="s">
        <v>1604</v>
      </c>
      <c r="K10033">
        <v>1806</v>
      </c>
      <c r="L10033">
        <v>274011</v>
      </c>
      <c r="Q10033" t="s">
        <v>86</v>
      </c>
      <c r="U10033">
        <v>6</v>
      </c>
      <c r="V10033">
        <v>17</v>
      </c>
      <c r="X10033">
        <v>1099579</v>
      </c>
      <c r="Y10033" t="s">
        <v>65</v>
      </c>
      <c r="Z10033">
        <v>105</v>
      </c>
      <c r="AA10033" t="s">
        <v>21</v>
      </c>
      <c r="AB10033" t="s">
        <v>21</v>
      </c>
      <c r="AC10033">
        <v>1095</v>
      </c>
    </row>
    <row r="10034" spans="1:29" x14ac:dyDescent="0.25">
      <c r="A10034">
        <v>345</v>
      </c>
      <c r="B10034">
        <v>345102</v>
      </c>
      <c r="C10034">
        <v>6165</v>
      </c>
      <c r="D10034" t="str">
        <f>VLOOKUP(C10034,'Schedule 3'!A:M,13,FALSE)</f>
        <v>Salaries and Wages</v>
      </c>
      <c r="E10034">
        <v>-81.42</v>
      </c>
      <c r="F10034" s="1">
        <v>42906</v>
      </c>
      <c r="G10034" t="s">
        <v>462</v>
      </c>
      <c r="H10034" t="s">
        <v>375</v>
      </c>
      <c r="I10034" t="s">
        <v>1519</v>
      </c>
      <c r="K10034">
        <v>1806</v>
      </c>
      <c r="L10034">
        <v>274011</v>
      </c>
      <c r="Q10034" t="s">
        <v>86</v>
      </c>
      <c r="U10034">
        <v>6</v>
      </c>
      <c r="V10034">
        <v>17</v>
      </c>
      <c r="X10034">
        <v>1099579</v>
      </c>
      <c r="Y10034" t="s">
        <v>65</v>
      </c>
      <c r="Z10034">
        <v>105</v>
      </c>
      <c r="AA10034" t="s">
        <v>21</v>
      </c>
      <c r="AB10034" t="s">
        <v>21</v>
      </c>
      <c r="AC10034">
        <v>1096</v>
      </c>
    </row>
    <row r="10035" spans="1:29" x14ac:dyDescent="0.25">
      <c r="A10035">
        <v>345</v>
      </c>
      <c r="B10035">
        <v>345102</v>
      </c>
      <c r="C10035">
        <v>6165</v>
      </c>
      <c r="D10035" t="str">
        <f>VLOOKUP(C10035,'Schedule 3'!A:M,13,FALSE)</f>
        <v>Salaries and Wages</v>
      </c>
      <c r="E10035">
        <v>-81.42</v>
      </c>
      <c r="F10035" s="1">
        <v>42906</v>
      </c>
      <c r="G10035" t="s">
        <v>462</v>
      </c>
      <c r="H10035" t="s">
        <v>375</v>
      </c>
      <c r="I10035" t="s">
        <v>1604</v>
      </c>
      <c r="K10035">
        <v>1806</v>
      </c>
      <c r="L10035">
        <v>274011</v>
      </c>
      <c r="Q10035" t="s">
        <v>86</v>
      </c>
      <c r="U10035">
        <v>6</v>
      </c>
      <c r="V10035">
        <v>17</v>
      </c>
      <c r="X10035">
        <v>1099579</v>
      </c>
      <c r="Y10035" t="s">
        <v>65</v>
      </c>
      <c r="Z10035">
        <v>105</v>
      </c>
      <c r="AA10035" t="s">
        <v>21</v>
      </c>
      <c r="AB10035" t="s">
        <v>21</v>
      </c>
      <c r="AC10035">
        <v>1097</v>
      </c>
    </row>
    <row r="10036" spans="1:29" x14ac:dyDescent="0.25">
      <c r="A10036">
        <v>345</v>
      </c>
      <c r="B10036">
        <v>345102</v>
      </c>
      <c r="C10036">
        <v>6165</v>
      </c>
      <c r="D10036" t="str">
        <f>VLOOKUP(C10036,'Schedule 3'!A:M,13,FALSE)</f>
        <v>Salaries and Wages</v>
      </c>
      <c r="E10036">
        <v>-40.71</v>
      </c>
      <c r="F10036" s="1">
        <v>42906</v>
      </c>
      <c r="G10036" t="s">
        <v>462</v>
      </c>
      <c r="H10036" t="s">
        <v>375</v>
      </c>
      <c r="I10036" t="s">
        <v>1602</v>
      </c>
      <c r="K10036">
        <v>1806</v>
      </c>
      <c r="L10036">
        <v>274011</v>
      </c>
      <c r="Q10036" t="s">
        <v>86</v>
      </c>
      <c r="U10036">
        <v>6</v>
      </c>
      <c r="V10036">
        <v>17</v>
      </c>
      <c r="X10036">
        <v>1099579</v>
      </c>
      <c r="Y10036" t="s">
        <v>65</v>
      </c>
      <c r="Z10036">
        <v>105</v>
      </c>
      <c r="AA10036" t="s">
        <v>21</v>
      </c>
      <c r="AB10036" t="s">
        <v>21</v>
      </c>
      <c r="AC10036">
        <v>1098</v>
      </c>
    </row>
    <row r="10037" spans="1:29" x14ac:dyDescent="0.25">
      <c r="A10037">
        <v>345</v>
      </c>
      <c r="B10037">
        <v>345102</v>
      </c>
      <c r="C10037">
        <v>6165</v>
      </c>
      <c r="D10037" t="str">
        <f>VLOOKUP(C10037,'Schedule 3'!A:M,13,FALSE)</f>
        <v>Salaries and Wages</v>
      </c>
      <c r="E10037">
        <v>-20.36</v>
      </c>
      <c r="F10037" s="1">
        <v>42906</v>
      </c>
      <c r="G10037" t="s">
        <v>462</v>
      </c>
      <c r="H10037" t="s">
        <v>375</v>
      </c>
      <c r="I10037" t="s">
        <v>1604</v>
      </c>
      <c r="K10037">
        <v>1806</v>
      </c>
      <c r="L10037">
        <v>274011</v>
      </c>
      <c r="Q10037" t="s">
        <v>86</v>
      </c>
      <c r="U10037">
        <v>6</v>
      </c>
      <c r="V10037">
        <v>17</v>
      </c>
      <c r="X10037">
        <v>1099579</v>
      </c>
      <c r="Y10037" t="s">
        <v>65</v>
      </c>
      <c r="Z10037">
        <v>105</v>
      </c>
      <c r="AA10037" t="s">
        <v>21</v>
      </c>
      <c r="AB10037" t="s">
        <v>21</v>
      </c>
      <c r="AC10037">
        <v>1099</v>
      </c>
    </row>
    <row r="10038" spans="1:29" x14ac:dyDescent="0.25">
      <c r="A10038">
        <v>345</v>
      </c>
      <c r="B10038">
        <v>345102</v>
      </c>
      <c r="C10038">
        <v>6165</v>
      </c>
      <c r="D10038" t="str">
        <f>VLOOKUP(C10038,'Schedule 3'!A:M,13,FALSE)</f>
        <v>Salaries and Wages</v>
      </c>
      <c r="E10038">
        <v>-40.71</v>
      </c>
      <c r="F10038" s="1">
        <v>42906</v>
      </c>
      <c r="G10038" t="s">
        <v>462</v>
      </c>
      <c r="H10038" t="s">
        <v>375</v>
      </c>
      <c r="I10038" t="s">
        <v>1602</v>
      </c>
      <c r="K10038">
        <v>1806</v>
      </c>
      <c r="L10038">
        <v>274011</v>
      </c>
      <c r="Q10038" t="s">
        <v>86</v>
      </c>
      <c r="U10038">
        <v>6</v>
      </c>
      <c r="V10038">
        <v>17</v>
      </c>
      <c r="X10038">
        <v>1099579</v>
      </c>
      <c r="Y10038" t="s">
        <v>65</v>
      </c>
      <c r="Z10038">
        <v>105</v>
      </c>
      <c r="AA10038" t="s">
        <v>21</v>
      </c>
      <c r="AB10038" t="s">
        <v>21</v>
      </c>
      <c r="AC10038">
        <v>1100</v>
      </c>
    </row>
    <row r="10039" spans="1:29" x14ac:dyDescent="0.25">
      <c r="A10039">
        <v>345</v>
      </c>
      <c r="B10039">
        <v>345102</v>
      </c>
      <c r="C10039">
        <v>6165</v>
      </c>
      <c r="D10039" t="str">
        <f>VLOOKUP(C10039,'Schedule 3'!A:M,13,FALSE)</f>
        <v>Salaries and Wages</v>
      </c>
      <c r="E10039">
        <v>-81.42</v>
      </c>
      <c r="F10039" s="1">
        <v>42906</v>
      </c>
      <c r="G10039" t="s">
        <v>462</v>
      </c>
      <c r="H10039" t="s">
        <v>375</v>
      </c>
      <c r="I10039" t="s">
        <v>1519</v>
      </c>
      <c r="K10039">
        <v>1806</v>
      </c>
      <c r="L10039">
        <v>274011</v>
      </c>
      <c r="Q10039" t="s">
        <v>86</v>
      </c>
      <c r="U10039">
        <v>6</v>
      </c>
      <c r="V10039">
        <v>17</v>
      </c>
      <c r="X10039">
        <v>1099579</v>
      </c>
      <c r="Y10039" t="s">
        <v>65</v>
      </c>
      <c r="Z10039">
        <v>105</v>
      </c>
      <c r="AA10039" t="s">
        <v>21</v>
      </c>
      <c r="AB10039" t="s">
        <v>21</v>
      </c>
      <c r="AC10039">
        <v>1101</v>
      </c>
    </row>
    <row r="10040" spans="1:29" x14ac:dyDescent="0.25">
      <c r="A10040">
        <v>345</v>
      </c>
      <c r="B10040">
        <v>345102</v>
      </c>
      <c r="C10040">
        <v>6165</v>
      </c>
      <c r="D10040" t="str">
        <f>VLOOKUP(C10040,'Schedule 3'!A:M,13,FALSE)</f>
        <v>Salaries and Wages</v>
      </c>
      <c r="E10040">
        <v>-81.42</v>
      </c>
      <c r="F10040" s="1">
        <v>42906</v>
      </c>
      <c r="G10040" t="s">
        <v>462</v>
      </c>
      <c r="H10040" t="s">
        <v>375</v>
      </c>
      <c r="I10040" t="s">
        <v>1604</v>
      </c>
      <c r="K10040">
        <v>1806</v>
      </c>
      <c r="L10040">
        <v>274011</v>
      </c>
      <c r="Q10040" t="s">
        <v>86</v>
      </c>
      <c r="U10040">
        <v>6</v>
      </c>
      <c r="V10040">
        <v>17</v>
      </c>
      <c r="X10040">
        <v>1099579</v>
      </c>
      <c r="Y10040" t="s">
        <v>65</v>
      </c>
      <c r="Z10040">
        <v>105</v>
      </c>
      <c r="AA10040" t="s">
        <v>21</v>
      </c>
      <c r="AB10040" t="s">
        <v>21</v>
      </c>
      <c r="AC10040">
        <v>1102</v>
      </c>
    </row>
    <row r="10041" spans="1:29" x14ac:dyDescent="0.25">
      <c r="A10041">
        <v>345</v>
      </c>
      <c r="B10041">
        <v>345102</v>
      </c>
      <c r="C10041">
        <v>6165</v>
      </c>
      <c r="D10041" t="str">
        <f>VLOOKUP(C10041,'Schedule 3'!A:M,13,FALSE)</f>
        <v>Salaries and Wages</v>
      </c>
      <c r="E10041">
        <v>-81.42</v>
      </c>
      <c r="F10041" s="1">
        <v>42906</v>
      </c>
      <c r="G10041" t="s">
        <v>462</v>
      </c>
      <c r="H10041" t="s">
        <v>375</v>
      </c>
      <c r="I10041" t="s">
        <v>1519</v>
      </c>
      <c r="K10041">
        <v>1806</v>
      </c>
      <c r="L10041">
        <v>274011</v>
      </c>
      <c r="Q10041" t="s">
        <v>86</v>
      </c>
      <c r="U10041">
        <v>6</v>
      </c>
      <c r="V10041">
        <v>17</v>
      </c>
      <c r="X10041">
        <v>1099579</v>
      </c>
      <c r="Y10041" t="s">
        <v>65</v>
      </c>
      <c r="Z10041">
        <v>105</v>
      </c>
      <c r="AA10041" t="s">
        <v>21</v>
      </c>
      <c r="AB10041" t="s">
        <v>21</v>
      </c>
      <c r="AC10041">
        <v>1103</v>
      </c>
    </row>
    <row r="10042" spans="1:29" x14ac:dyDescent="0.25">
      <c r="A10042">
        <v>345</v>
      </c>
      <c r="B10042">
        <v>345102</v>
      </c>
      <c r="C10042">
        <v>6165</v>
      </c>
      <c r="D10042" t="str">
        <f>VLOOKUP(C10042,'Schedule 3'!A:M,13,FALSE)</f>
        <v>Salaries and Wages</v>
      </c>
      <c r="E10042">
        <v>-40.71</v>
      </c>
      <c r="F10042" s="1">
        <v>42906</v>
      </c>
      <c r="G10042" t="s">
        <v>462</v>
      </c>
      <c r="H10042" t="s">
        <v>375</v>
      </c>
      <c r="I10042" t="s">
        <v>1519</v>
      </c>
      <c r="K10042">
        <v>1806</v>
      </c>
      <c r="L10042">
        <v>274011</v>
      </c>
      <c r="Q10042" t="s">
        <v>86</v>
      </c>
      <c r="U10042">
        <v>6</v>
      </c>
      <c r="V10042">
        <v>17</v>
      </c>
      <c r="X10042">
        <v>1099579</v>
      </c>
      <c r="Y10042" t="s">
        <v>65</v>
      </c>
      <c r="Z10042">
        <v>105</v>
      </c>
      <c r="AA10042" t="s">
        <v>21</v>
      </c>
      <c r="AB10042" t="s">
        <v>21</v>
      </c>
      <c r="AC10042">
        <v>1104</v>
      </c>
    </row>
    <row r="10043" spans="1:29" x14ac:dyDescent="0.25">
      <c r="A10043">
        <v>345</v>
      </c>
      <c r="B10043">
        <v>345101</v>
      </c>
      <c r="C10043">
        <v>6165</v>
      </c>
      <c r="D10043" t="str">
        <f>VLOOKUP(C10043,'Schedule 3'!A:M,13,FALSE)</f>
        <v>Salaries and Wages</v>
      </c>
      <c r="E10043">
        <v>-162.84</v>
      </c>
      <c r="F10043" s="1">
        <v>42906</v>
      </c>
      <c r="G10043" t="s">
        <v>462</v>
      </c>
      <c r="H10043" t="s">
        <v>377</v>
      </c>
      <c r="I10043" t="s">
        <v>1418</v>
      </c>
      <c r="K10043">
        <v>1806</v>
      </c>
      <c r="L10043">
        <v>274011</v>
      </c>
      <c r="Q10043" t="s">
        <v>86</v>
      </c>
      <c r="U10043">
        <v>6</v>
      </c>
      <c r="V10043">
        <v>17</v>
      </c>
      <c r="X10043">
        <v>1099936</v>
      </c>
      <c r="Y10043" t="s">
        <v>65</v>
      </c>
      <c r="Z10043">
        <v>105</v>
      </c>
      <c r="AA10043" t="s">
        <v>21</v>
      </c>
      <c r="AB10043" t="s">
        <v>21</v>
      </c>
      <c r="AC10043">
        <v>1105</v>
      </c>
    </row>
    <row r="10044" spans="1:29" x14ac:dyDescent="0.25">
      <c r="A10044">
        <v>345</v>
      </c>
      <c r="B10044">
        <v>345101</v>
      </c>
      <c r="C10044">
        <v>6165</v>
      </c>
      <c r="D10044" t="str">
        <f>VLOOKUP(C10044,'Schedule 3'!A:M,13,FALSE)</f>
        <v>Salaries and Wages</v>
      </c>
      <c r="E10044">
        <v>-203.55</v>
      </c>
      <c r="F10044" s="1">
        <v>42906</v>
      </c>
      <c r="G10044" t="s">
        <v>462</v>
      </c>
      <c r="H10044" t="s">
        <v>377</v>
      </c>
      <c r="I10044" t="s">
        <v>1418</v>
      </c>
      <c r="K10044">
        <v>1806</v>
      </c>
      <c r="L10044">
        <v>274011</v>
      </c>
      <c r="Q10044" t="s">
        <v>86</v>
      </c>
      <c r="U10044">
        <v>6</v>
      </c>
      <c r="V10044">
        <v>17</v>
      </c>
      <c r="X10044">
        <v>1099936</v>
      </c>
      <c r="Y10044" t="s">
        <v>65</v>
      </c>
      <c r="Z10044">
        <v>105</v>
      </c>
      <c r="AA10044" t="s">
        <v>21</v>
      </c>
      <c r="AB10044" t="s">
        <v>21</v>
      </c>
      <c r="AC10044">
        <v>1106</v>
      </c>
    </row>
    <row r="10045" spans="1:29" x14ac:dyDescent="0.25">
      <c r="A10045">
        <v>345</v>
      </c>
      <c r="B10045">
        <v>345101</v>
      </c>
      <c r="C10045">
        <v>6165</v>
      </c>
      <c r="D10045" t="str">
        <f>VLOOKUP(C10045,'Schedule 3'!A:M,13,FALSE)</f>
        <v>Salaries and Wages</v>
      </c>
      <c r="E10045">
        <v>-20.36</v>
      </c>
      <c r="F10045" s="1">
        <v>42906</v>
      </c>
      <c r="G10045" t="s">
        <v>462</v>
      </c>
      <c r="H10045" t="s">
        <v>375</v>
      </c>
      <c r="I10045" t="s">
        <v>1605</v>
      </c>
      <c r="K10045">
        <v>1806</v>
      </c>
      <c r="L10045">
        <v>274011</v>
      </c>
      <c r="Q10045" t="s">
        <v>86</v>
      </c>
      <c r="U10045">
        <v>6</v>
      </c>
      <c r="V10045">
        <v>17</v>
      </c>
      <c r="X10045">
        <v>1099579</v>
      </c>
      <c r="Y10045" t="s">
        <v>65</v>
      </c>
      <c r="Z10045">
        <v>105</v>
      </c>
      <c r="AA10045" t="s">
        <v>21</v>
      </c>
      <c r="AB10045" t="s">
        <v>21</v>
      </c>
      <c r="AC10045">
        <v>1107</v>
      </c>
    </row>
    <row r="10046" spans="1:29" x14ac:dyDescent="0.25">
      <c r="A10046">
        <v>345</v>
      </c>
      <c r="B10046">
        <v>345101</v>
      </c>
      <c r="C10046">
        <v>6165</v>
      </c>
      <c r="D10046" t="str">
        <f>VLOOKUP(C10046,'Schedule 3'!A:M,13,FALSE)</f>
        <v>Salaries and Wages</v>
      </c>
      <c r="E10046">
        <v>-40.71</v>
      </c>
      <c r="F10046" s="1">
        <v>42906</v>
      </c>
      <c r="G10046" t="s">
        <v>462</v>
      </c>
      <c r="H10046" t="s">
        <v>375</v>
      </c>
      <c r="I10046" t="s">
        <v>1605</v>
      </c>
      <c r="K10046">
        <v>1806</v>
      </c>
      <c r="L10046">
        <v>274011</v>
      </c>
      <c r="Q10046" t="s">
        <v>86</v>
      </c>
      <c r="U10046">
        <v>6</v>
      </c>
      <c r="V10046">
        <v>17</v>
      </c>
      <c r="X10046">
        <v>1099579</v>
      </c>
      <c r="Y10046" t="s">
        <v>65</v>
      </c>
      <c r="Z10046">
        <v>105</v>
      </c>
      <c r="AA10046" t="s">
        <v>21</v>
      </c>
      <c r="AB10046" t="s">
        <v>21</v>
      </c>
      <c r="AC10046">
        <v>1108</v>
      </c>
    </row>
    <row r="10047" spans="1:29" x14ac:dyDescent="0.25">
      <c r="A10047">
        <v>345</v>
      </c>
      <c r="B10047">
        <v>345101</v>
      </c>
      <c r="C10047">
        <v>6165</v>
      </c>
      <c r="D10047" t="str">
        <f>VLOOKUP(C10047,'Schedule 3'!A:M,13,FALSE)</f>
        <v>Salaries and Wages</v>
      </c>
      <c r="E10047">
        <v>-20.36</v>
      </c>
      <c r="F10047" s="1">
        <v>42906</v>
      </c>
      <c r="G10047" t="s">
        <v>462</v>
      </c>
      <c r="H10047" t="s">
        <v>375</v>
      </c>
      <c r="I10047" t="s">
        <v>1605</v>
      </c>
      <c r="K10047">
        <v>1806</v>
      </c>
      <c r="L10047">
        <v>274011</v>
      </c>
      <c r="Q10047" t="s">
        <v>86</v>
      </c>
      <c r="U10047">
        <v>6</v>
      </c>
      <c r="V10047">
        <v>17</v>
      </c>
      <c r="X10047">
        <v>1099579</v>
      </c>
      <c r="Y10047" t="s">
        <v>65</v>
      </c>
      <c r="Z10047">
        <v>105</v>
      </c>
      <c r="AA10047" t="s">
        <v>21</v>
      </c>
      <c r="AB10047" t="s">
        <v>21</v>
      </c>
      <c r="AC10047">
        <v>1109</v>
      </c>
    </row>
    <row r="10048" spans="1:29" x14ac:dyDescent="0.25">
      <c r="A10048">
        <v>345</v>
      </c>
      <c r="B10048">
        <v>345101</v>
      </c>
      <c r="C10048">
        <v>6165</v>
      </c>
      <c r="D10048" t="str">
        <f>VLOOKUP(C10048,'Schedule 3'!A:M,13,FALSE)</f>
        <v>Salaries and Wages</v>
      </c>
      <c r="E10048">
        <v>-20.36</v>
      </c>
      <c r="F10048" s="1">
        <v>42906</v>
      </c>
      <c r="G10048" t="s">
        <v>462</v>
      </c>
      <c r="H10048" t="s">
        <v>375</v>
      </c>
      <c r="I10048" t="s">
        <v>1606</v>
      </c>
      <c r="K10048">
        <v>1806</v>
      </c>
      <c r="L10048">
        <v>274011</v>
      </c>
      <c r="Q10048" t="s">
        <v>86</v>
      </c>
      <c r="U10048">
        <v>6</v>
      </c>
      <c r="V10048">
        <v>17</v>
      </c>
      <c r="X10048">
        <v>1099579</v>
      </c>
      <c r="Y10048" t="s">
        <v>65</v>
      </c>
      <c r="Z10048">
        <v>105</v>
      </c>
      <c r="AA10048" t="s">
        <v>21</v>
      </c>
      <c r="AB10048" t="s">
        <v>21</v>
      </c>
      <c r="AC10048">
        <v>1110</v>
      </c>
    </row>
    <row r="10049" spans="1:29" x14ac:dyDescent="0.25">
      <c r="A10049">
        <v>345</v>
      </c>
      <c r="B10049">
        <v>345101</v>
      </c>
      <c r="C10049">
        <v>6165</v>
      </c>
      <c r="D10049" t="str">
        <f>VLOOKUP(C10049,'Schedule 3'!A:M,13,FALSE)</f>
        <v>Salaries and Wages</v>
      </c>
      <c r="E10049">
        <v>-81.42</v>
      </c>
      <c r="F10049" s="1">
        <v>42906</v>
      </c>
      <c r="G10049" t="s">
        <v>462</v>
      </c>
      <c r="H10049" t="s">
        <v>375</v>
      </c>
      <c r="I10049" t="s">
        <v>1606</v>
      </c>
      <c r="K10049">
        <v>1806</v>
      </c>
      <c r="L10049">
        <v>274011</v>
      </c>
      <c r="Q10049" t="s">
        <v>86</v>
      </c>
      <c r="U10049">
        <v>6</v>
      </c>
      <c r="V10049">
        <v>17</v>
      </c>
      <c r="X10049">
        <v>1099579</v>
      </c>
      <c r="Y10049" t="s">
        <v>65</v>
      </c>
      <c r="Z10049">
        <v>105</v>
      </c>
      <c r="AA10049" t="s">
        <v>21</v>
      </c>
      <c r="AB10049" t="s">
        <v>21</v>
      </c>
      <c r="AC10049">
        <v>1111</v>
      </c>
    </row>
    <row r="10050" spans="1:29" x14ac:dyDescent="0.25">
      <c r="A10050">
        <v>345</v>
      </c>
      <c r="B10050">
        <v>345101</v>
      </c>
      <c r="C10050">
        <v>6165</v>
      </c>
      <c r="D10050" t="str">
        <f>VLOOKUP(C10050,'Schedule 3'!A:M,13,FALSE)</f>
        <v>Salaries and Wages</v>
      </c>
      <c r="E10050">
        <v>-20.36</v>
      </c>
      <c r="F10050" s="1">
        <v>42906</v>
      </c>
      <c r="G10050" t="s">
        <v>462</v>
      </c>
      <c r="H10050" t="s">
        <v>375</v>
      </c>
      <c r="I10050" t="s">
        <v>1605</v>
      </c>
      <c r="K10050">
        <v>1806</v>
      </c>
      <c r="L10050">
        <v>274011</v>
      </c>
      <c r="Q10050" t="s">
        <v>86</v>
      </c>
      <c r="U10050">
        <v>6</v>
      </c>
      <c r="V10050">
        <v>17</v>
      </c>
      <c r="X10050">
        <v>1099579</v>
      </c>
      <c r="Y10050" t="s">
        <v>65</v>
      </c>
      <c r="Z10050">
        <v>105</v>
      </c>
      <c r="AA10050" t="s">
        <v>21</v>
      </c>
      <c r="AB10050" t="s">
        <v>21</v>
      </c>
      <c r="AC10050">
        <v>1112</v>
      </c>
    </row>
    <row r="10051" spans="1:29" x14ac:dyDescent="0.25">
      <c r="A10051">
        <v>345</v>
      </c>
      <c r="B10051">
        <v>345102</v>
      </c>
      <c r="C10051">
        <v>6165</v>
      </c>
      <c r="D10051" t="str">
        <f>VLOOKUP(C10051,'Schedule 3'!A:M,13,FALSE)</f>
        <v>Salaries and Wages</v>
      </c>
      <c r="E10051">
        <v>-162.84</v>
      </c>
      <c r="F10051" s="1">
        <v>42906</v>
      </c>
      <c r="G10051" t="s">
        <v>462</v>
      </c>
      <c r="H10051" t="s">
        <v>375</v>
      </c>
      <c r="I10051" t="s">
        <v>1519</v>
      </c>
      <c r="K10051">
        <v>1806</v>
      </c>
      <c r="L10051">
        <v>274011</v>
      </c>
      <c r="Q10051" t="s">
        <v>86</v>
      </c>
      <c r="U10051">
        <v>6</v>
      </c>
      <c r="V10051">
        <v>17</v>
      </c>
      <c r="X10051">
        <v>1099579</v>
      </c>
      <c r="Y10051" t="s">
        <v>65</v>
      </c>
      <c r="Z10051">
        <v>105</v>
      </c>
      <c r="AA10051" t="s">
        <v>21</v>
      </c>
      <c r="AB10051" t="s">
        <v>21</v>
      </c>
      <c r="AC10051">
        <v>1113</v>
      </c>
    </row>
    <row r="10052" spans="1:29" x14ac:dyDescent="0.25">
      <c r="A10052">
        <v>345</v>
      </c>
      <c r="B10052">
        <v>345102</v>
      </c>
      <c r="C10052">
        <v>6165</v>
      </c>
      <c r="D10052" t="str">
        <f>VLOOKUP(C10052,'Schedule 3'!A:M,13,FALSE)</f>
        <v>Salaries and Wages</v>
      </c>
      <c r="E10052">
        <v>-81.42</v>
      </c>
      <c r="F10052" s="1">
        <v>42906</v>
      </c>
      <c r="G10052" t="s">
        <v>462</v>
      </c>
      <c r="H10052" t="s">
        <v>385</v>
      </c>
      <c r="I10052" t="s">
        <v>1607</v>
      </c>
      <c r="K10052">
        <v>1806</v>
      </c>
      <c r="L10052">
        <v>274011</v>
      </c>
      <c r="Q10052" t="s">
        <v>86</v>
      </c>
      <c r="U10052">
        <v>6</v>
      </c>
      <c r="V10052">
        <v>17</v>
      </c>
      <c r="X10052">
        <v>1098822</v>
      </c>
      <c r="Y10052" t="s">
        <v>65</v>
      </c>
      <c r="Z10052">
        <v>105</v>
      </c>
      <c r="AA10052" t="s">
        <v>21</v>
      </c>
      <c r="AB10052" t="s">
        <v>21</v>
      </c>
      <c r="AC10052">
        <v>1114</v>
      </c>
    </row>
    <row r="10053" spans="1:29" x14ac:dyDescent="0.25">
      <c r="A10053">
        <v>345</v>
      </c>
      <c r="B10053">
        <v>345102</v>
      </c>
      <c r="C10053">
        <v>6165</v>
      </c>
      <c r="D10053" t="str">
        <f>VLOOKUP(C10053,'Schedule 3'!A:M,13,FALSE)</f>
        <v>Salaries and Wages</v>
      </c>
      <c r="E10053">
        <v>-162.84</v>
      </c>
      <c r="F10053" s="1">
        <v>42906</v>
      </c>
      <c r="G10053" t="s">
        <v>462</v>
      </c>
      <c r="H10053" t="s">
        <v>385</v>
      </c>
      <c r="I10053" t="s">
        <v>1601</v>
      </c>
      <c r="K10053">
        <v>1806</v>
      </c>
      <c r="L10053">
        <v>274011</v>
      </c>
      <c r="Q10053" t="s">
        <v>86</v>
      </c>
      <c r="U10053">
        <v>6</v>
      </c>
      <c r="V10053">
        <v>17</v>
      </c>
      <c r="X10053">
        <v>1098822</v>
      </c>
      <c r="Y10053" t="s">
        <v>65</v>
      </c>
      <c r="Z10053">
        <v>105</v>
      </c>
      <c r="AA10053" t="s">
        <v>21</v>
      </c>
      <c r="AB10053" t="s">
        <v>21</v>
      </c>
      <c r="AC10053">
        <v>1115</v>
      </c>
    </row>
    <row r="10054" spans="1:29" x14ac:dyDescent="0.25">
      <c r="A10054">
        <v>345</v>
      </c>
      <c r="B10054">
        <v>345102</v>
      </c>
      <c r="C10054">
        <v>6165</v>
      </c>
      <c r="D10054" t="str">
        <f>VLOOKUP(C10054,'Schedule 3'!A:M,13,FALSE)</f>
        <v>Salaries and Wages</v>
      </c>
      <c r="E10054">
        <v>-122.13</v>
      </c>
      <c r="F10054" s="1">
        <v>42906</v>
      </c>
      <c r="G10054" t="s">
        <v>462</v>
      </c>
      <c r="H10054" t="s">
        <v>374</v>
      </c>
      <c r="I10054" t="s">
        <v>1608</v>
      </c>
      <c r="K10054">
        <v>1806</v>
      </c>
      <c r="L10054">
        <v>274011</v>
      </c>
      <c r="Q10054" t="s">
        <v>86</v>
      </c>
      <c r="U10054">
        <v>6</v>
      </c>
      <c r="V10054">
        <v>17</v>
      </c>
      <c r="X10054">
        <v>1098942</v>
      </c>
      <c r="Y10054" t="s">
        <v>65</v>
      </c>
      <c r="Z10054">
        <v>105</v>
      </c>
      <c r="AA10054" t="s">
        <v>21</v>
      </c>
      <c r="AB10054" t="s">
        <v>21</v>
      </c>
      <c r="AC10054">
        <v>1116</v>
      </c>
    </row>
    <row r="10055" spans="1:29" x14ac:dyDescent="0.25">
      <c r="A10055">
        <v>345</v>
      </c>
      <c r="B10055">
        <v>345102</v>
      </c>
      <c r="C10055">
        <v>6165</v>
      </c>
      <c r="D10055" t="str">
        <f>VLOOKUP(C10055,'Schedule 3'!A:M,13,FALSE)</f>
        <v>Salaries and Wages</v>
      </c>
      <c r="E10055">
        <v>-81.42</v>
      </c>
      <c r="F10055" s="1">
        <v>42906</v>
      </c>
      <c r="G10055" t="s">
        <v>462</v>
      </c>
      <c r="H10055" t="s">
        <v>374</v>
      </c>
      <c r="I10055" t="s">
        <v>1609</v>
      </c>
      <c r="K10055">
        <v>1806</v>
      </c>
      <c r="L10055">
        <v>274011</v>
      </c>
      <c r="Q10055" t="s">
        <v>86</v>
      </c>
      <c r="U10055">
        <v>6</v>
      </c>
      <c r="V10055">
        <v>17</v>
      </c>
      <c r="X10055">
        <v>1098942</v>
      </c>
      <c r="Y10055" t="s">
        <v>65</v>
      </c>
      <c r="Z10055">
        <v>105</v>
      </c>
      <c r="AA10055" t="s">
        <v>21</v>
      </c>
      <c r="AB10055" t="s">
        <v>21</v>
      </c>
      <c r="AC10055">
        <v>1117</v>
      </c>
    </row>
    <row r="10056" spans="1:29" x14ac:dyDescent="0.25">
      <c r="A10056">
        <v>345</v>
      </c>
      <c r="B10056">
        <v>345102</v>
      </c>
      <c r="C10056">
        <v>6165</v>
      </c>
      <c r="D10056" t="str">
        <f>VLOOKUP(C10056,'Schedule 3'!A:M,13,FALSE)</f>
        <v>Salaries and Wages</v>
      </c>
      <c r="E10056">
        <v>-81.42</v>
      </c>
      <c r="F10056" s="1">
        <v>42906</v>
      </c>
      <c r="G10056" t="s">
        <v>462</v>
      </c>
      <c r="H10056" t="s">
        <v>374</v>
      </c>
      <c r="I10056" t="s">
        <v>1610</v>
      </c>
      <c r="K10056">
        <v>1806</v>
      </c>
      <c r="L10056">
        <v>274011</v>
      </c>
      <c r="Q10056" t="s">
        <v>86</v>
      </c>
      <c r="U10056">
        <v>6</v>
      </c>
      <c r="V10056">
        <v>17</v>
      </c>
      <c r="X10056">
        <v>1098942</v>
      </c>
      <c r="Y10056" t="s">
        <v>65</v>
      </c>
      <c r="Z10056">
        <v>105</v>
      </c>
      <c r="AA10056" t="s">
        <v>21</v>
      </c>
      <c r="AB10056" t="s">
        <v>21</v>
      </c>
      <c r="AC10056">
        <v>1118</v>
      </c>
    </row>
    <row r="10057" spans="1:29" x14ac:dyDescent="0.25">
      <c r="A10057">
        <v>345</v>
      </c>
      <c r="B10057">
        <v>345102</v>
      </c>
      <c r="C10057">
        <v>6165</v>
      </c>
      <c r="D10057" t="str">
        <f>VLOOKUP(C10057,'Schedule 3'!A:M,13,FALSE)</f>
        <v>Salaries and Wages</v>
      </c>
      <c r="E10057">
        <v>-40.71</v>
      </c>
      <c r="F10057" s="1">
        <v>42906</v>
      </c>
      <c r="G10057" t="s">
        <v>462</v>
      </c>
      <c r="H10057" t="s">
        <v>374</v>
      </c>
      <c r="I10057" t="s">
        <v>1610</v>
      </c>
      <c r="K10057">
        <v>1806</v>
      </c>
      <c r="L10057">
        <v>274011</v>
      </c>
      <c r="Q10057" t="s">
        <v>86</v>
      </c>
      <c r="U10057">
        <v>6</v>
      </c>
      <c r="V10057">
        <v>17</v>
      </c>
      <c r="X10057">
        <v>1098942</v>
      </c>
      <c r="Y10057" t="s">
        <v>65</v>
      </c>
      <c r="Z10057">
        <v>105</v>
      </c>
      <c r="AA10057" t="s">
        <v>21</v>
      </c>
      <c r="AB10057" t="s">
        <v>21</v>
      </c>
      <c r="AC10057">
        <v>1119</v>
      </c>
    </row>
    <row r="10058" spans="1:29" x14ac:dyDescent="0.25">
      <c r="A10058">
        <v>345</v>
      </c>
      <c r="B10058">
        <v>345102</v>
      </c>
      <c r="C10058">
        <v>6165</v>
      </c>
      <c r="D10058" t="str">
        <f>VLOOKUP(C10058,'Schedule 3'!A:M,13,FALSE)</f>
        <v>Salaries and Wages</v>
      </c>
      <c r="E10058">
        <v>-162.84</v>
      </c>
      <c r="F10058" s="1">
        <v>42906</v>
      </c>
      <c r="G10058" t="s">
        <v>462</v>
      </c>
      <c r="H10058" t="s">
        <v>374</v>
      </c>
      <c r="I10058" t="s">
        <v>1610</v>
      </c>
      <c r="K10058">
        <v>1806</v>
      </c>
      <c r="L10058">
        <v>274011</v>
      </c>
      <c r="Q10058" t="s">
        <v>86</v>
      </c>
      <c r="U10058">
        <v>6</v>
      </c>
      <c r="V10058">
        <v>17</v>
      </c>
      <c r="X10058">
        <v>1098942</v>
      </c>
      <c r="Y10058" t="s">
        <v>65</v>
      </c>
      <c r="Z10058">
        <v>105</v>
      </c>
      <c r="AA10058" t="s">
        <v>21</v>
      </c>
      <c r="AB10058" t="s">
        <v>21</v>
      </c>
      <c r="AC10058">
        <v>1120</v>
      </c>
    </row>
    <row r="10059" spans="1:29" x14ac:dyDescent="0.25">
      <c r="A10059">
        <v>345</v>
      </c>
      <c r="B10059">
        <v>345102</v>
      </c>
      <c r="C10059">
        <v>6165</v>
      </c>
      <c r="D10059" t="str">
        <f>VLOOKUP(C10059,'Schedule 3'!A:M,13,FALSE)</f>
        <v>Salaries and Wages</v>
      </c>
      <c r="E10059">
        <v>-20.36</v>
      </c>
      <c r="F10059" s="1">
        <v>42906</v>
      </c>
      <c r="G10059" t="s">
        <v>462</v>
      </c>
      <c r="H10059" t="s">
        <v>375</v>
      </c>
      <c r="I10059" t="s">
        <v>1519</v>
      </c>
      <c r="K10059">
        <v>1806</v>
      </c>
      <c r="L10059">
        <v>274011</v>
      </c>
      <c r="Q10059" t="s">
        <v>86</v>
      </c>
      <c r="U10059">
        <v>6</v>
      </c>
      <c r="V10059">
        <v>17</v>
      </c>
      <c r="X10059">
        <v>1099579</v>
      </c>
      <c r="Y10059" t="s">
        <v>65</v>
      </c>
      <c r="Z10059">
        <v>105</v>
      </c>
      <c r="AA10059" t="s">
        <v>21</v>
      </c>
      <c r="AB10059" t="s">
        <v>21</v>
      </c>
      <c r="AC10059">
        <v>1121</v>
      </c>
    </row>
    <row r="10060" spans="1:29" x14ac:dyDescent="0.25">
      <c r="A10060">
        <v>345</v>
      </c>
      <c r="B10060">
        <v>345101</v>
      </c>
      <c r="C10060">
        <v>6165</v>
      </c>
      <c r="D10060" t="str">
        <f>VLOOKUP(C10060,'Schedule 3'!A:M,13,FALSE)</f>
        <v>Salaries and Wages</v>
      </c>
      <c r="E10060">
        <v>-40.71</v>
      </c>
      <c r="F10060" s="1">
        <v>42906</v>
      </c>
      <c r="G10060" t="s">
        <v>462</v>
      </c>
      <c r="H10060" t="s">
        <v>376</v>
      </c>
      <c r="I10060" t="s">
        <v>1581</v>
      </c>
      <c r="K10060">
        <v>1806</v>
      </c>
      <c r="L10060">
        <v>274011</v>
      </c>
      <c r="Q10060" t="s">
        <v>86</v>
      </c>
      <c r="U10060">
        <v>6</v>
      </c>
      <c r="V10060">
        <v>17</v>
      </c>
      <c r="X10060">
        <v>1098828</v>
      </c>
      <c r="Y10060" t="s">
        <v>65</v>
      </c>
      <c r="Z10060">
        <v>105</v>
      </c>
      <c r="AA10060" t="s">
        <v>21</v>
      </c>
      <c r="AB10060" t="s">
        <v>21</v>
      </c>
      <c r="AC10060">
        <v>1122</v>
      </c>
    </row>
    <row r="10061" spans="1:29" x14ac:dyDescent="0.25">
      <c r="A10061">
        <v>345</v>
      </c>
      <c r="B10061">
        <v>345101</v>
      </c>
      <c r="C10061">
        <v>6165</v>
      </c>
      <c r="D10061" t="str">
        <f>VLOOKUP(C10061,'Schedule 3'!A:M,13,FALSE)</f>
        <v>Salaries and Wages</v>
      </c>
      <c r="E10061">
        <v>-162.84</v>
      </c>
      <c r="F10061" s="1">
        <v>42916</v>
      </c>
      <c r="G10061" t="s">
        <v>462</v>
      </c>
      <c r="H10061" t="s">
        <v>89</v>
      </c>
      <c r="I10061" t="s">
        <v>1586</v>
      </c>
      <c r="K10061">
        <v>1809</v>
      </c>
      <c r="L10061">
        <v>274606</v>
      </c>
      <c r="Q10061" t="s">
        <v>86</v>
      </c>
      <c r="U10061">
        <v>6</v>
      </c>
      <c r="V10061">
        <v>17</v>
      </c>
      <c r="X10061">
        <v>1099720</v>
      </c>
      <c r="Y10061" t="s">
        <v>65</v>
      </c>
      <c r="Z10061">
        <v>102</v>
      </c>
      <c r="AA10061" t="s">
        <v>21</v>
      </c>
      <c r="AB10061" t="s">
        <v>21</v>
      </c>
      <c r="AC10061">
        <v>801</v>
      </c>
    </row>
    <row r="10062" spans="1:29" x14ac:dyDescent="0.25">
      <c r="A10062">
        <v>345</v>
      </c>
      <c r="B10062">
        <v>345102</v>
      </c>
      <c r="C10062">
        <v>6165</v>
      </c>
      <c r="D10062" t="str">
        <f>VLOOKUP(C10062,'Schedule 3'!A:M,13,FALSE)</f>
        <v>Salaries and Wages</v>
      </c>
      <c r="E10062">
        <v>-162.84</v>
      </c>
      <c r="F10062" s="1">
        <v>42916</v>
      </c>
      <c r="G10062" t="s">
        <v>462</v>
      </c>
      <c r="H10062" t="s">
        <v>89</v>
      </c>
      <c r="I10062" t="s">
        <v>1611</v>
      </c>
      <c r="K10062">
        <v>1809</v>
      </c>
      <c r="L10062">
        <v>274606</v>
      </c>
      <c r="Q10062" t="s">
        <v>86</v>
      </c>
      <c r="U10062">
        <v>6</v>
      </c>
      <c r="V10062">
        <v>17</v>
      </c>
      <c r="X10062">
        <v>1099720</v>
      </c>
      <c r="Y10062" t="s">
        <v>65</v>
      </c>
      <c r="Z10062">
        <v>102</v>
      </c>
      <c r="AA10062" t="s">
        <v>21</v>
      </c>
      <c r="AB10062" t="s">
        <v>21</v>
      </c>
      <c r="AC10062">
        <v>802</v>
      </c>
    </row>
    <row r="10063" spans="1:29" x14ac:dyDescent="0.25">
      <c r="A10063">
        <v>345</v>
      </c>
      <c r="B10063">
        <v>345102</v>
      </c>
      <c r="C10063">
        <v>6165</v>
      </c>
      <c r="D10063" t="str">
        <f>VLOOKUP(C10063,'Schedule 3'!A:M,13,FALSE)</f>
        <v>Salaries and Wages</v>
      </c>
      <c r="E10063">
        <v>-162.84</v>
      </c>
      <c r="F10063" s="1">
        <v>42916</v>
      </c>
      <c r="G10063" t="s">
        <v>462</v>
      </c>
      <c r="H10063" t="s">
        <v>89</v>
      </c>
      <c r="I10063" t="s">
        <v>1612</v>
      </c>
      <c r="K10063">
        <v>1809</v>
      </c>
      <c r="L10063">
        <v>274606</v>
      </c>
      <c r="Q10063" t="s">
        <v>86</v>
      </c>
      <c r="U10063">
        <v>6</v>
      </c>
      <c r="V10063">
        <v>17</v>
      </c>
      <c r="X10063">
        <v>1099720</v>
      </c>
      <c r="Y10063" t="s">
        <v>65</v>
      </c>
      <c r="Z10063">
        <v>102</v>
      </c>
      <c r="AA10063" t="s">
        <v>21</v>
      </c>
      <c r="AB10063" t="s">
        <v>21</v>
      </c>
      <c r="AC10063">
        <v>803</v>
      </c>
    </row>
    <row r="10064" spans="1:29" x14ac:dyDescent="0.25">
      <c r="A10064">
        <v>345</v>
      </c>
      <c r="B10064">
        <v>345102</v>
      </c>
      <c r="C10064">
        <v>6165</v>
      </c>
      <c r="D10064" t="str">
        <f>VLOOKUP(C10064,'Schedule 3'!A:M,13,FALSE)</f>
        <v>Salaries and Wages</v>
      </c>
      <c r="E10064">
        <v>-162.84</v>
      </c>
      <c r="F10064" s="1">
        <v>42916</v>
      </c>
      <c r="G10064" t="s">
        <v>462</v>
      </c>
      <c r="H10064" t="s">
        <v>89</v>
      </c>
      <c r="I10064" t="s">
        <v>1613</v>
      </c>
      <c r="K10064">
        <v>1809</v>
      </c>
      <c r="L10064">
        <v>274606</v>
      </c>
      <c r="Q10064" t="s">
        <v>86</v>
      </c>
      <c r="U10064">
        <v>6</v>
      </c>
      <c r="V10064">
        <v>17</v>
      </c>
      <c r="X10064">
        <v>1099720</v>
      </c>
      <c r="Y10064" t="s">
        <v>65</v>
      </c>
      <c r="Z10064">
        <v>102</v>
      </c>
      <c r="AA10064" t="s">
        <v>21</v>
      </c>
      <c r="AB10064" t="s">
        <v>21</v>
      </c>
      <c r="AC10064">
        <v>804</v>
      </c>
    </row>
    <row r="10065" spans="1:29" x14ac:dyDescent="0.25">
      <c r="A10065">
        <v>345</v>
      </c>
      <c r="B10065">
        <v>345102</v>
      </c>
      <c r="C10065">
        <v>6165</v>
      </c>
      <c r="D10065" t="str">
        <f>VLOOKUP(C10065,'Schedule 3'!A:M,13,FALSE)</f>
        <v>Salaries and Wages</v>
      </c>
      <c r="E10065">
        <v>-162.84</v>
      </c>
      <c r="F10065" s="1">
        <v>42916</v>
      </c>
      <c r="G10065" t="s">
        <v>462</v>
      </c>
      <c r="H10065" t="s">
        <v>89</v>
      </c>
      <c r="I10065" t="s">
        <v>1613</v>
      </c>
      <c r="K10065">
        <v>1809</v>
      </c>
      <c r="L10065">
        <v>274606</v>
      </c>
      <c r="Q10065" t="s">
        <v>86</v>
      </c>
      <c r="U10065">
        <v>6</v>
      </c>
      <c r="V10065">
        <v>17</v>
      </c>
      <c r="X10065">
        <v>1099720</v>
      </c>
      <c r="Y10065" t="s">
        <v>65</v>
      </c>
      <c r="Z10065">
        <v>102</v>
      </c>
      <c r="AA10065" t="s">
        <v>21</v>
      </c>
      <c r="AB10065" t="s">
        <v>21</v>
      </c>
      <c r="AC10065">
        <v>805</v>
      </c>
    </row>
    <row r="10066" spans="1:29" x14ac:dyDescent="0.25">
      <c r="A10066">
        <v>345</v>
      </c>
      <c r="B10066">
        <v>345102</v>
      </c>
      <c r="C10066">
        <v>6165</v>
      </c>
      <c r="D10066" t="str">
        <f>VLOOKUP(C10066,'Schedule 3'!A:M,13,FALSE)</f>
        <v>Salaries and Wages</v>
      </c>
      <c r="E10066">
        <v>-162.84</v>
      </c>
      <c r="F10066" s="1">
        <v>42916</v>
      </c>
      <c r="G10066" t="s">
        <v>462</v>
      </c>
      <c r="H10066" t="s">
        <v>89</v>
      </c>
      <c r="I10066" t="s">
        <v>1587</v>
      </c>
      <c r="K10066">
        <v>1809</v>
      </c>
      <c r="L10066">
        <v>274606</v>
      </c>
      <c r="Q10066" t="s">
        <v>86</v>
      </c>
      <c r="U10066">
        <v>6</v>
      </c>
      <c r="V10066">
        <v>17</v>
      </c>
      <c r="X10066">
        <v>1099720</v>
      </c>
      <c r="Y10066" t="s">
        <v>65</v>
      </c>
      <c r="Z10066">
        <v>102</v>
      </c>
      <c r="AA10066" t="s">
        <v>21</v>
      </c>
      <c r="AB10066" t="s">
        <v>21</v>
      </c>
      <c r="AC10066">
        <v>806</v>
      </c>
    </row>
    <row r="10067" spans="1:29" x14ac:dyDescent="0.25">
      <c r="A10067">
        <v>345</v>
      </c>
      <c r="B10067">
        <v>345101</v>
      </c>
      <c r="C10067">
        <v>6165</v>
      </c>
      <c r="D10067" t="str">
        <f>VLOOKUP(C10067,'Schedule 3'!A:M,13,FALSE)</f>
        <v>Salaries and Wages</v>
      </c>
      <c r="E10067">
        <v>-81.42</v>
      </c>
      <c r="F10067" s="1">
        <v>42916</v>
      </c>
      <c r="G10067" t="s">
        <v>462</v>
      </c>
      <c r="H10067" t="s">
        <v>89</v>
      </c>
      <c r="I10067" t="s">
        <v>1586</v>
      </c>
      <c r="K10067">
        <v>1809</v>
      </c>
      <c r="L10067">
        <v>274606</v>
      </c>
      <c r="Q10067" t="s">
        <v>86</v>
      </c>
      <c r="U10067">
        <v>6</v>
      </c>
      <c r="V10067">
        <v>17</v>
      </c>
      <c r="X10067">
        <v>1099720</v>
      </c>
      <c r="Y10067" t="s">
        <v>65</v>
      </c>
      <c r="Z10067">
        <v>102</v>
      </c>
      <c r="AA10067" t="s">
        <v>21</v>
      </c>
      <c r="AB10067" t="s">
        <v>21</v>
      </c>
      <c r="AC10067">
        <v>807</v>
      </c>
    </row>
    <row r="10068" spans="1:29" x14ac:dyDescent="0.25">
      <c r="A10068">
        <v>345</v>
      </c>
      <c r="B10068">
        <v>345102</v>
      </c>
      <c r="C10068">
        <v>6165</v>
      </c>
      <c r="D10068" t="str">
        <f>VLOOKUP(C10068,'Schedule 3'!A:M,13,FALSE)</f>
        <v>Salaries and Wages</v>
      </c>
      <c r="E10068">
        <v>-81.42</v>
      </c>
      <c r="F10068" s="1">
        <v>42916</v>
      </c>
      <c r="G10068" t="s">
        <v>462</v>
      </c>
      <c r="H10068" t="s">
        <v>89</v>
      </c>
      <c r="I10068" t="s">
        <v>1587</v>
      </c>
      <c r="K10068">
        <v>1809</v>
      </c>
      <c r="L10068">
        <v>274606</v>
      </c>
      <c r="Q10068" t="s">
        <v>86</v>
      </c>
      <c r="U10068">
        <v>6</v>
      </c>
      <c r="V10068">
        <v>17</v>
      </c>
      <c r="X10068">
        <v>1099720</v>
      </c>
      <c r="Y10068" t="s">
        <v>65</v>
      </c>
      <c r="Z10068">
        <v>102</v>
      </c>
      <c r="AA10068" t="s">
        <v>21</v>
      </c>
      <c r="AB10068" t="s">
        <v>21</v>
      </c>
      <c r="AC10068">
        <v>808</v>
      </c>
    </row>
    <row r="10069" spans="1:29" x14ac:dyDescent="0.25">
      <c r="A10069">
        <v>345</v>
      </c>
      <c r="B10069">
        <v>345102</v>
      </c>
      <c r="C10069">
        <v>6165</v>
      </c>
      <c r="D10069" t="str">
        <f>VLOOKUP(C10069,'Schedule 3'!A:M,13,FALSE)</f>
        <v>Salaries and Wages</v>
      </c>
      <c r="E10069">
        <v>-162.84</v>
      </c>
      <c r="F10069" s="1">
        <v>42920</v>
      </c>
      <c r="G10069" t="s">
        <v>462</v>
      </c>
      <c r="H10069" t="s">
        <v>383</v>
      </c>
      <c r="I10069" t="s">
        <v>1418</v>
      </c>
      <c r="K10069">
        <v>1812</v>
      </c>
      <c r="L10069">
        <v>275892</v>
      </c>
      <c r="Q10069" t="s">
        <v>86</v>
      </c>
      <c r="U10069">
        <v>7</v>
      </c>
      <c r="V10069">
        <v>17</v>
      </c>
      <c r="X10069">
        <v>1001284</v>
      </c>
      <c r="Y10069" t="s">
        <v>65</v>
      </c>
      <c r="Z10069">
        <v>105</v>
      </c>
      <c r="AA10069" t="s">
        <v>21</v>
      </c>
      <c r="AB10069" t="s">
        <v>21</v>
      </c>
      <c r="AC10069">
        <v>960</v>
      </c>
    </row>
    <row r="10070" spans="1:29" x14ac:dyDescent="0.25">
      <c r="A10070">
        <v>345</v>
      </c>
      <c r="B10070">
        <v>345102</v>
      </c>
      <c r="C10070">
        <v>6165</v>
      </c>
      <c r="D10070" t="str">
        <f>VLOOKUP(C10070,'Schedule 3'!A:M,13,FALSE)</f>
        <v>Salaries and Wages</v>
      </c>
      <c r="E10070">
        <v>-122.13</v>
      </c>
      <c r="F10070" s="1">
        <v>42920</v>
      </c>
      <c r="G10070" t="s">
        <v>462</v>
      </c>
      <c r="H10070" t="s">
        <v>383</v>
      </c>
      <c r="I10070" t="s">
        <v>1418</v>
      </c>
      <c r="K10070">
        <v>1812</v>
      </c>
      <c r="L10070">
        <v>275892</v>
      </c>
      <c r="Q10070" t="s">
        <v>86</v>
      </c>
      <c r="U10070">
        <v>7</v>
      </c>
      <c r="V10070">
        <v>17</v>
      </c>
      <c r="X10070">
        <v>1001284</v>
      </c>
      <c r="Y10070" t="s">
        <v>65</v>
      </c>
      <c r="Z10070">
        <v>105</v>
      </c>
      <c r="AA10070" t="s">
        <v>21</v>
      </c>
      <c r="AB10070" t="s">
        <v>21</v>
      </c>
      <c r="AC10070">
        <v>961</v>
      </c>
    </row>
    <row r="10071" spans="1:29" x14ac:dyDescent="0.25">
      <c r="A10071">
        <v>345</v>
      </c>
      <c r="B10071">
        <v>345102</v>
      </c>
      <c r="C10071">
        <v>6165</v>
      </c>
      <c r="D10071" t="str">
        <f>VLOOKUP(C10071,'Schedule 3'!A:M,13,FALSE)</f>
        <v>Salaries and Wages</v>
      </c>
      <c r="E10071">
        <v>-122.13</v>
      </c>
      <c r="F10071" s="1">
        <v>42920</v>
      </c>
      <c r="G10071" t="s">
        <v>462</v>
      </c>
      <c r="H10071" t="s">
        <v>383</v>
      </c>
      <c r="I10071" t="s">
        <v>1418</v>
      </c>
      <c r="K10071">
        <v>1812</v>
      </c>
      <c r="L10071">
        <v>275892</v>
      </c>
      <c r="Q10071" t="s">
        <v>86</v>
      </c>
      <c r="U10071">
        <v>7</v>
      </c>
      <c r="V10071">
        <v>17</v>
      </c>
      <c r="X10071">
        <v>1001284</v>
      </c>
      <c r="Y10071" t="s">
        <v>65</v>
      </c>
      <c r="Z10071">
        <v>105</v>
      </c>
      <c r="AA10071" t="s">
        <v>21</v>
      </c>
      <c r="AB10071" t="s">
        <v>21</v>
      </c>
      <c r="AC10071">
        <v>962</v>
      </c>
    </row>
    <row r="10072" spans="1:29" x14ac:dyDescent="0.25">
      <c r="A10072">
        <v>345</v>
      </c>
      <c r="B10072">
        <v>345102</v>
      </c>
      <c r="C10072">
        <v>6165</v>
      </c>
      <c r="D10072" t="str">
        <f>VLOOKUP(C10072,'Schedule 3'!A:M,13,FALSE)</f>
        <v>Salaries and Wages</v>
      </c>
      <c r="E10072">
        <v>-162.84</v>
      </c>
      <c r="F10072" s="1">
        <v>42920</v>
      </c>
      <c r="G10072" t="s">
        <v>462</v>
      </c>
      <c r="H10072" t="s">
        <v>383</v>
      </c>
      <c r="I10072" t="s">
        <v>1418</v>
      </c>
      <c r="K10072">
        <v>1812</v>
      </c>
      <c r="L10072">
        <v>275892</v>
      </c>
      <c r="Q10072" t="s">
        <v>86</v>
      </c>
      <c r="U10072">
        <v>7</v>
      </c>
      <c r="V10072">
        <v>17</v>
      </c>
      <c r="X10072">
        <v>1001284</v>
      </c>
      <c r="Y10072" t="s">
        <v>65</v>
      </c>
      <c r="Z10072">
        <v>105</v>
      </c>
      <c r="AA10072" t="s">
        <v>21</v>
      </c>
      <c r="AB10072" t="s">
        <v>21</v>
      </c>
      <c r="AC10072">
        <v>963</v>
      </c>
    </row>
    <row r="10073" spans="1:29" x14ac:dyDescent="0.25">
      <c r="A10073">
        <v>345</v>
      </c>
      <c r="B10073">
        <v>345102</v>
      </c>
      <c r="C10073">
        <v>6165</v>
      </c>
      <c r="D10073" t="str">
        <f>VLOOKUP(C10073,'Schedule 3'!A:M,13,FALSE)</f>
        <v>Salaries and Wages</v>
      </c>
      <c r="E10073">
        <v>-447.81</v>
      </c>
      <c r="F10073" s="1">
        <v>42920</v>
      </c>
      <c r="G10073" t="s">
        <v>462</v>
      </c>
      <c r="H10073" t="s">
        <v>384</v>
      </c>
      <c r="I10073" t="s">
        <v>1418</v>
      </c>
      <c r="K10073">
        <v>1812</v>
      </c>
      <c r="L10073">
        <v>275892</v>
      </c>
      <c r="Q10073" t="s">
        <v>86</v>
      </c>
      <c r="U10073">
        <v>7</v>
      </c>
      <c r="V10073">
        <v>17</v>
      </c>
      <c r="X10073">
        <v>1001177</v>
      </c>
      <c r="Y10073" t="s">
        <v>65</v>
      </c>
      <c r="Z10073">
        <v>105</v>
      </c>
      <c r="AA10073" t="s">
        <v>21</v>
      </c>
      <c r="AB10073" t="s">
        <v>21</v>
      </c>
      <c r="AC10073">
        <v>964</v>
      </c>
    </row>
    <row r="10074" spans="1:29" x14ac:dyDescent="0.25">
      <c r="A10074">
        <v>345</v>
      </c>
      <c r="B10074">
        <v>345102</v>
      </c>
      <c r="C10074">
        <v>6165</v>
      </c>
      <c r="D10074" t="str">
        <f>VLOOKUP(C10074,'Schedule 3'!A:M,13,FALSE)</f>
        <v>Salaries and Wages</v>
      </c>
      <c r="E10074">
        <v>-407.1</v>
      </c>
      <c r="F10074" s="1">
        <v>42920</v>
      </c>
      <c r="G10074" t="s">
        <v>462</v>
      </c>
      <c r="H10074" t="s">
        <v>384</v>
      </c>
      <c r="I10074" t="s">
        <v>1418</v>
      </c>
      <c r="K10074">
        <v>1812</v>
      </c>
      <c r="L10074">
        <v>275892</v>
      </c>
      <c r="Q10074" t="s">
        <v>86</v>
      </c>
      <c r="U10074">
        <v>7</v>
      </c>
      <c r="V10074">
        <v>17</v>
      </c>
      <c r="X10074">
        <v>1001177</v>
      </c>
      <c r="Y10074" t="s">
        <v>65</v>
      </c>
      <c r="Z10074">
        <v>105</v>
      </c>
      <c r="AA10074" t="s">
        <v>21</v>
      </c>
      <c r="AB10074" t="s">
        <v>21</v>
      </c>
      <c r="AC10074">
        <v>965</v>
      </c>
    </row>
    <row r="10075" spans="1:29" x14ac:dyDescent="0.25">
      <c r="A10075">
        <v>345</v>
      </c>
      <c r="B10075">
        <v>345102</v>
      </c>
      <c r="C10075">
        <v>6165</v>
      </c>
      <c r="D10075" t="str">
        <f>VLOOKUP(C10075,'Schedule 3'!A:M,13,FALSE)</f>
        <v>Salaries and Wages</v>
      </c>
      <c r="E10075">
        <v>-81.42</v>
      </c>
      <c r="F10075" s="1">
        <v>42920</v>
      </c>
      <c r="G10075" t="s">
        <v>462</v>
      </c>
      <c r="H10075" t="s">
        <v>382</v>
      </c>
      <c r="I10075" t="s">
        <v>1418</v>
      </c>
      <c r="K10075">
        <v>1812</v>
      </c>
      <c r="L10075">
        <v>275892</v>
      </c>
      <c r="Q10075" t="s">
        <v>86</v>
      </c>
      <c r="U10075">
        <v>7</v>
      </c>
      <c r="V10075">
        <v>17</v>
      </c>
      <c r="X10075">
        <v>1001142</v>
      </c>
      <c r="Y10075" t="s">
        <v>65</v>
      </c>
      <c r="Z10075">
        <v>105</v>
      </c>
      <c r="AA10075" t="s">
        <v>21</v>
      </c>
      <c r="AB10075" t="s">
        <v>21</v>
      </c>
      <c r="AC10075">
        <v>966</v>
      </c>
    </row>
    <row r="10076" spans="1:29" x14ac:dyDescent="0.25">
      <c r="A10076">
        <v>345</v>
      </c>
      <c r="B10076">
        <v>345102</v>
      </c>
      <c r="C10076">
        <v>6165</v>
      </c>
      <c r="D10076" t="str">
        <f>VLOOKUP(C10076,'Schedule 3'!A:M,13,FALSE)</f>
        <v>Salaries and Wages</v>
      </c>
      <c r="E10076">
        <v>-81.42</v>
      </c>
      <c r="F10076" s="1">
        <v>42920</v>
      </c>
      <c r="G10076" t="s">
        <v>462</v>
      </c>
      <c r="H10076" t="s">
        <v>382</v>
      </c>
      <c r="I10076" t="s">
        <v>1418</v>
      </c>
      <c r="K10076">
        <v>1812</v>
      </c>
      <c r="L10076">
        <v>275892</v>
      </c>
      <c r="Q10076" t="s">
        <v>86</v>
      </c>
      <c r="U10076">
        <v>7</v>
      </c>
      <c r="V10076">
        <v>17</v>
      </c>
      <c r="X10076">
        <v>1001142</v>
      </c>
      <c r="Y10076" t="s">
        <v>65</v>
      </c>
      <c r="Z10076">
        <v>105</v>
      </c>
      <c r="AA10076" t="s">
        <v>21</v>
      </c>
      <c r="AB10076" t="s">
        <v>21</v>
      </c>
      <c r="AC10076">
        <v>967</v>
      </c>
    </row>
    <row r="10077" spans="1:29" x14ac:dyDescent="0.25">
      <c r="A10077">
        <v>345</v>
      </c>
      <c r="B10077">
        <v>345102</v>
      </c>
      <c r="C10077">
        <v>6165</v>
      </c>
      <c r="D10077" t="str">
        <f>VLOOKUP(C10077,'Schedule 3'!A:M,13,FALSE)</f>
        <v>Salaries and Wages</v>
      </c>
      <c r="E10077">
        <v>-81.42</v>
      </c>
      <c r="F10077" s="1">
        <v>42920</v>
      </c>
      <c r="G10077" t="s">
        <v>462</v>
      </c>
      <c r="H10077" t="s">
        <v>382</v>
      </c>
      <c r="I10077" t="s">
        <v>1418</v>
      </c>
      <c r="K10077">
        <v>1812</v>
      </c>
      <c r="L10077">
        <v>275892</v>
      </c>
      <c r="Q10077" t="s">
        <v>86</v>
      </c>
      <c r="U10077">
        <v>7</v>
      </c>
      <c r="V10077">
        <v>17</v>
      </c>
      <c r="X10077">
        <v>1001142</v>
      </c>
      <c r="Y10077" t="s">
        <v>65</v>
      </c>
      <c r="Z10077">
        <v>105</v>
      </c>
      <c r="AA10077" t="s">
        <v>21</v>
      </c>
      <c r="AB10077" t="s">
        <v>21</v>
      </c>
      <c r="AC10077">
        <v>968</v>
      </c>
    </row>
    <row r="10078" spans="1:29" x14ac:dyDescent="0.25">
      <c r="A10078">
        <v>345</v>
      </c>
      <c r="B10078">
        <v>345102</v>
      </c>
      <c r="C10078">
        <v>6165</v>
      </c>
      <c r="D10078" t="str">
        <f>VLOOKUP(C10078,'Schedule 3'!A:M,13,FALSE)</f>
        <v>Salaries and Wages</v>
      </c>
      <c r="E10078">
        <v>-81.42</v>
      </c>
      <c r="F10078" s="1">
        <v>42920</v>
      </c>
      <c r="G10078" t="s">
        <v>462</v>
      </c>
      <c r="H10078" t="s">
        <v>382</v>
      </c>
      <c r="I10078" t="s">
        <v>1418</v>
      </c>
      <c r="K10078">
        <v>1812</v>
      </c>
      <c r="L10078">
        <v>275892</v>
      </c>
      <c r="Q10078" t="s">
        <v>86</v>
      </c>
      <c r="U10078">
        <v>7</v>
      </c>
      <c r="V10078">
        <v>17</v>
      </c>
      <c r="X10078">
        <v>1001142</v>
      </c>
      <c r="Y10078" t="s">
        <v>65</v>
      </c>
      <c r="Z10078">
        <v>105</v>
      </c>
      <c r="AA10078" t="s">
        <v>21</v>
      </c>
      <c r="AB10078" t="s">
        <v>21</v>
      </c>
      <c r="AC10078">
        <v>969</v>
      </c>
    </row>
    <row r="10079" spans="1:29" x14ac:dyDescent="0.25">
      <c r="A10079">
        <v>345</v>
      </c>
      <c r="B10079">
        <v>345102</v>
      </c>
      <c r="C10079">
        <v>6165</v>
      </c>
      <c r="D10079" t="str">
        <f>VLOOKUP(C10079,'Schedule 3'!A:M,13,FALSE)</f>
        <v>Salaries and Wages</v>
      </c>
      <c r="E10079">
        <v>-162.84</v>
      </c>
      <c r="F10079" s="1">
        <v>42920</v>
      </c>
      <c r="G10079" t="s">
        <v>462</v>
      </c>
      <c r="H10079" t="s">
        <v>384</v>
      </c>
      <c r="I10079" t="s">
        <v>1418</v>
      </c>
      <c r="K10079">
        <v>1812</v>
      </c>
      <c r="L10079">
        <v>275892</v>
      </c>
      <c r="Q10079" t="s">
        <v>86</v>
      </c>
      <c r="U10079">
        <v>7</v>
      </c>
      <c r="V10079">
        <v>17</v>
      </c>
      <c r="X10079">
        <v>1001177</v>
      </c>
      <c r="Y10079" t="s">
        <v>65</v>
      </c>
      <c r="Z10079">
        <v>105</v>
      </c>
      <c r="AA10079" t="s">
        <v>21</v>
      </c>
      <c r="AB10079" t="s">
        <v>21</v>
      </c>
      <c r="AC10079">
        <v>970</v>
      </c>
    </row>
    <row r="10080" spans="1:29" x14ac:dyDescent="0.25">
      <c r="A10080">
        <v>345</v>
      </c>
      <c r="B10080">
        <v>345102</v>
      </c>
      <c r="C10080">
        <v>6165</v>
      </c>
      <c r="D10080" t="str">
        <f>VLOOKUP(C10080,'Schedule 3'!A:M,13,FALSE)</f>
        <v>Salaries and Wages</v>
      </c>
      <c r="E10080">
        <v>-407.1</v>
      </c>
      <c r="F10080" s="1">
        <v>42920</v>
      </c>
      <c r="G10080" t="s">
        <v>462</v>
      </c>
      <c r="H10080" t="s">
        <v>384</v>
      </c>
      <c r="I10080" t="s">
        <v>1418</v>
      </c>
      <c r="K10080">
        <v>1812</v>
      </c>
      <c r="L10080">
        <v>275892</v>
      </c>
      <c r="Q10080" t="s">
        <v>86</v>
      </c>
      <c r="U10080">
        <v>7</v>
      </c>
      <c r="V10080">
        <v>17</v>
      </c>
      <c r="X10080">
        <v>1001177</v>
      </c>
      <c r="Y10080" t="s">
        <v>65</v>
      </c>
      <c r="Z10080">
        <v>105</v>
      </c>
      <c r="AA10080" t="s">
        <v>21</v>
      </c>
      <c r="AB10080" t="s">
        <v>21</v>
      </c>
      <c r="AC10080">
        <v>971</v>
      </c>
    </row>
    <row r="10081" spans="1:29" x14ac:dyDescent="0.25">
      <c r="A10081">
        <v>345</v>
      </c>
      <c r="B10081">
        <v>345102</v>
      </c>
      <c r="C10081">
        <v>6165</v>
      </c>
      <c r="D10081" t="str">
        <f>VLOOKUP(C10081,'Schedule 3'!A:M,13,FALSE)</f>
        <v>Salaries and Wages</v>
      </c>
      <c r="E10081">
        <v>-244.26</v>
      </c>
      <c r="F10081" s="1">
        <v>42920</v>
      </c>
      <c r="G10081" t="s">
        <v>462</v>
      </c>
      <c r="H10081" t="s">
        <v>384</v>
      </c>
      <c r="I10081" t="s">
        <v>1418</v>
      </c>
      <c r="K10081">
        <v>1812</v>
      </c>
      <c r="L10081">
        <v>275892</v>
      </c>
      <c r="Q10081" t="s">
        <v>86</v>
      </c>
      <c r="U10081">
        <v>7</v>
      </c>
      <c r="V10081">
        <v>17</v>
      </c>
      <c r="X10081">
        <v>1001177</v>
      </c>
      <c r="Y10081" t="s">
        <v>65</v>
      </c>
      <c r="Z10081">
        <v>105</v>
      </c>
      <c r="AA10081" t="s">
        <v>21</v>
      </c>
      <c r="AB10081" t="s">
        <v>21</v>
      </c>
      <c r="AC10081">
        <v>972</v>
      </c>
    </row>
    <row r="10082" spans="1:29" x14ac:dyDescent="0.25">
      <c r="A10082">
        <v>345</v>
      </c>
      <c r="B10082">
        <v>345102</v>
      </c>
      <c r="C10082">
        <v>6165</v>
      </c>
      <c r="D10082" t="str">
        <f>VLOOKUP(C10082,'Schedule 3'!A:M,13,FALSE)</f>
        <v>Salaries and Wages</v>
      </c>
      <c r="E10082">
        <v>-162.84</v>
      </c>
      <c r="F10082" s="1">
        <v>42920</v>
      </c>
      <c r="G10082" t="s">
        <v>462</v>
      </c>
      <c r="H10082" t="s">
        <v>384</v>
      </c>
      <c r="I10082" t="s">
        <v>1418</v>
      </c>
      <c r="K10082">
        <v>1812</v>
      </c>
      <c r="L10082">
        <v>275892</v>
      </c>
      <c r="Q10082" t="s">
        <v>86</v>
      </c>
      <c r="U10082">
        <v>7</v>
      </c>
      <c r="V10082">
        <v>17</v>
      </c>
      <c r="X10082">
        <v>1001177</v>
      </c>
      <c r="Y10082" t="s">
        <v>65</v>
      </c>
      <c r="Z10082">
        <v>105</v>
      </c>
      <c r="AA10082" t="s">
        <v>21</v>
      </c>
      <c r="AB10082" t="s">
        <v>21</v>
      </c>
      <c r="AC10082">
        <v>973</v>
      </c>
    </row>
    <row r="10083" spans="1:29" x14ac:dyDescent="0.25">
      <c r="A10083">
        <v>345</v>
      </c>
      <c r="B10083">
        <v>345102</v>
      </c>
      <c r="C10083">
        <v>6165</v>
      </c>
      <c r="D10083" t="str">
        <f>VLOOKUP(C10083,'Schedule 3'!A:M,13,FALSE)</f>
        <v>Salaries and Wages</v>
      </c>
      <c r="E10083">
        <v>-407.1</v>
      </c>
      <c r="F10083" s="1">
        <v>42920</v>
      </c>
      <c r="G10083" t="s">
        <v>462</v>
      </c>
      <c r="H10083" t="s">
        <v>384</v>
      </c>
      <c r="I10083" t="s">
        <v>1418</v>
      </c>
      <c r="K10083">
        <v>1812</v>
      </c>
      <c r="L10083">
        <v>275892</v>
      </c>
      <c r="Q10083" t="s">
        <v>86</v>
      </c>
      <c r="U10083">
        <v>7</v>
      </c>
      <c r="V10083">
        <v>17</v>
      </c>
      <c r="X10083">
        <v>1001177</v>
      </c>
      <c r="Y10083" t="s">
        <v>65</v>
      </c>
      <c r="Z10083">
        <v>105</v>
      </c>
      <c r="AA10083" t="s">
        <v>21</v>
      </c>
      <c r="AB10083" t="s">
        <v>21</v>
      </c>
      <c r="AC10083">
        <v>974</v>
      </c>
    </row>
    <row r="10084" spans="1:29" x14ac:dyDescent="0.25">
      <c r="A10084">
        <v>345</v>
      </c>
      <c r="B10084">
        <v>345102</v>
      </c>
      <c r="C10084">
        <v>6165</v>
      </c>
      <c r="D10084" t="str">
        <f>VLOOKUP(C10084,'Schedule 3'!A:M,13,FALSE)</f>
        <v>Salaries and Wages</v>
      </c>
      <c r="E10084">
        <v>-162.84</v>
      </c>
      <c r="F10084" s="1">
        <v>42920</v>
      </c>
      <c r="G10084" t="s">
        <v>462</v>
      </c>
      <c r="H10084" t="s">
        <v>381</v>
      </c>
      <c r="I10084" t="s">
        <v>1418</v>
      </c>
      <c r="K10084">
        <v>1812</v>
      </c>
      <c r="L10084">
        <v>275892</v>
      </c>
      <c r="Q10084" t="s">
        <v>86</v>
      </c>
      <c r="U10084">
        <v>7</v>
      </c>
      <c r="V10084">
        <v>17</v>
      </c>
      <c r="X10084">
        <v>1098821</v>
      </c>
      <c r="Y10084" t="s">
        <v>65</v>
      </c>
      <c r="Z10084">
        <v>105</v>
      </c>
      <c r="AA10084" t="s">
        <v>21</v>
      </c>
      <c r="AB10084" t="s">
        <v>21</v>
      </c>
      <c r="AC10084">
        <v>975</v>
      </c>
    </row>
    <row r="10085" spans="1:29" x14ac:dyDescent="0.25">
      <c r="A10085">
        <v>345</v>
      </c>
      <c r="B10085">
        <v>345102</v>
      </c>
      <c r="C10085">
        <v>6165</v>
      </c>
      <c r="D10085" t="str">
        <f>VLOOKUP(C10085,'Schedule 3'!A:M,13,FALSE)</f>
        <v>Salaries and Wages</v>
      </c>
      <c r="E10085">
        <v>-101.78</v>
      </c>
      <c r="F10085" s="1">
        <v>42920</v>
      </c>
      <c r="G10085" t="s">
        <v>462</v>
      </c>
      <c r="H10085" t="s">
        <v>385</v>
      </c>
      <c r="I10085" t="s">
        <v>1614</v>
      </c>
      <c r="K10085">
        <v>1812</v>
      </c>
      <c r="L10085">
        <v>275892</v>
      </c>
      <c r="Q10085" t="s">
        <v>86</v>
      </c>
      <c r="U10085">
        <v>7</v>
      </c>
      <c r="V10085">
        <v>17</v>
      </c>
      <c r="X10085">
        <v>1098822</v>
      </c>
      <c r="Y10085" t="s">
        <v>65</v>
      </c>
      <c r="Z10085">
        <v>105</v>
      </c>
      <c r="AA10085" t="s">
        <v>21</v>
      </c>
      <c r="AB10085" t="s">
        <v>21</v>
      </c>
      <c r="AC10085">
        <v>976</v>
      </c>
    </row>
    <row r="10086" spans="1:29" x14ac:dyDescent="0.25">
      <c r="A10086">
        <v>345</v>
      </c>
      <c r="B10086">
        <v>345102</v>
      </c>
      <c r="C10086">
        <v>6165</v>
      </c>
      <c r="D10086" t="str">
        <f>VLOOKUP(C10086,'Schedule 3'!A:M,13,FALSE)</f>
        <v>Salaries and Wages</v>
      </c>
      <c r="E10086">
        <v>-122.13</v>
      </c>
      <c r="F10086" s="1">
        <v>42920</v>
      </c>
      <c r="G10086" t="s">
        <v>462</v>
      </c>
      <c r="H10086" t="s">
        <v>385</v>
      </c>
      <c r="I10086" t="s">
        <v>1615</v>
      </c>
      <c r="K10086">
        <v>1812</v>
      </c>
      <c r="L10086">
        <v>275892</v>
      </c>
      <c r="Q10086" t="s">
        <v>86</v>
      </c>
      <c r="U10086">
        <v>7</v>
      </c>
      <c r="V10086">
        <v>17</v>
      </c>
      <c r="X10086">
        <v>1098822</v>
      </c>
      <c r="Y10086" t="s">
        <v>65</v>
      </c>
      <c r="Z10086">
        <v>105</v>
      </c>
      <c r="AA10086" t="s">
        <v>21</v>
      </c>
      <c r="AB10086" t="s">
        <v>21</v>
      </c>
      <c r="AC10086">
        <v>977</v>
      </c>
    </row>
    <row r="10087" spans="1:29" x14ac:dyDescent="0.25">
      <c r="A10087">
        <v>345</v>
      </c>
      <c r="B10087">
        <v>345102</v>
      </c>
      <c r="C10087">
        <v>6165</v>
      </c>
      <c r="D10087" t="str">
        <f>VLOOKUP(C10087,'Schedule 3'!A:M,13,FALSE)</f>
        <v>Salaries and Wages</v>
      </c>
      <c r="E10087">
        <v>-81.42</v>
      </c>
      <c r="F10087" s="1">
        <v>42920</v>
      </c>
      <c r="G10087" t="s">
        <v>462</v>
      </c>
      <c r="H10087" t="s">
        <v>380</v>
      </c>
      <c r="I10087" t="s">
        <v>1418</v>
      </c>
      <c r="K10087">
        <v>1812</v>
      </c>
      <c r="L10087">
        <v>275892</v>
      </c>
      <c r="Q10087" t="s">
        <v>86</v>
      </c>
      <c r="U10087">
        <v>7</v>
      </c>
      <c r="V10087">
        <v>17</v>
      </c>
      <c r="X10087">
        <v>1098825</v>
      </c>
      <c r="Y10087" t="s">
        <v>65</v>
      </c>
      <c r="Z10087">
        <v>105</v>
      </c>
      <c r="AA10087" t="s">
        <v>21</v>
      </c>
      <c r="AB10087" t="s">
        <v>21</v>
      </c>
      <c r="AC10087">
        <v>978</v>
      </c>
    </row>
    <row r="10088" spans="1:29" x14ac:dyDescent="0.25">
      <c r="A10088">
        <v>345</v>
      </c>
      <c r="B10088">
        <v>345102</v>
      </c>
      <c r="C10088">
        <v>6165</v>
      </c>
      <c r="D10088" t="str">
        <f>VLOOKUP(C10088,'Schedule 3'!A:M,13,FALSE)</f>
        <v>Salaries and Wages</v>
      </c>
      <c r="E10088">
        <v>-81.42</v>
      </c>
      <c r="F10088" s="1">
        <v>42920</v>
      </c>
      <c r="G10088" t="s">
        <v>462</v>
      </c>
      <c r="H10088" t="s">
        <v>380</v>
      </c>
      <c r="I10088" t="s">
        <v>1418</v>
      </c>
      <c r="K10088">
        <v>1812</v>
      </c>
      <c r="L10088">
        <v>275892</v>
      </c>
      <c r="Q10088" t="s">
        <v>86</v>
      </c>
      <c r="U10088">
        <v>7</v>
      </c>
      <c r="V10088">
        <v>17</v>
      </c>
      <c r="X10088">
        <v>1098825</v>
      </c>
      <c r="Y10088" t="s">
        <v>65</v>
      </c>
      <c r="Z10088">
        <v>105</v>
      </c>
      <c r="AA10088" t="s">
        <v>21</v>
      </c>
      <c r="AB10088" t="s">
        <v>21</v>
      </c>
      <c r="AC10088">
        <v>979</v>
      </c>
    </row>
    <row r="10089" spans="1:29" x14ac:dyDescent="0.25">
      <c r="A10089">
        <v>345</v>
      </c>
      <c r="B10089">
        <v>345102</v>
      </c>
      <c r="C10089">
        <v>6165</v>
      </c>
      <c r="D10089" t="str">
        <f>VLOOKUP(C10089,'Schedule 3'!A:M,13,FALSE)</f>
        <v>Salaries and Wages</v>
      </c>
      <c r="E10089">
        <v>-81.42</v>
      </c>
      <c r="F10089" s="1">
        <v>42920</v>
      </c>
      <c r="G10089" t="s">
        <v>462</v>
      </c>
      <c r="H10089" t="s">
        <v>380</v>
      </c>
      <c r="I10089" t="s">
        <v>1418</v>
      </c>
      <c r="K10089">
        <v>1812</v>
      </c>
      <c r="L10089">
        <v>275892</v>
      </c>
      <c r="Q10089" t="s">
        <v>86</v>
      </c>
      <c r="U10089">
        <v>7</v>
      </c>
      <c r="V10089">
        <v>17</v>
      </c>
      <c r="X10089">
        <v>1098825</v>
      </c>
      <c r="Y10089" t="s">
        <v>65</v>
      </c>
      <c r="Z10089">
        <v>105</v>
      </c>
      <c r="AA10089" t="s">
        <v>21</v>
      </c>
      <c r="AB10089" t="s">
        <v>21</v>
      </c>
      <c r="AC10089">
        <v>980</v>
      </c>
    </row>
    <row r="10090" spans="1:29" x14ac:dyDescent="0.25">
      <c r="A10090">
        <v>345</v>
      </c>
      <c r="B10090">
        <v>345102</v>
      </c>
      <c r="C10090">
        <v>6165</v>
      </c>
      <c r="D10090" t="str">
        <f>VLOOKUP(C10090,'Schedule 3'!A:M,13,FALSE)</f>
        <v>Salaries and Wages</v>
      </c>
      <c r="E10090">
        <v>-40.71</v>
      </c>
      <c r="F10090" s="1">
        <v>42920</v>
      </c>
      <c r="G10090" t="s">
        <v>462</v>
      </c>
      <c r="H10090" t="s">
        <v>380</v>
      </c>
      <c r="I10090" t="s">
        <v>1418</v>
      </c>
      <c r="K10090">
        <v>1812</v>
      </c>
      <c r="L10090">
        <v>275892</v>
      </c>
      <c r="Q10090" t="s">
        <v>86</v>
      </c>
      <c r="U10090">
        <v>7</v>
      </c>
      <c r="V10090">
        <v>17</v>
      </c>
      <c r="X10090">
        <v>1098825</v>
      </c>
      <c r="Y10090" t="s">
        <v>65</v>
      </c>
      <c r="Z10090">
        <v>105</v>
      </c>
      <c r="AA10090" t="s">
        <v>21</v>
      </c>
      <c r="AB10090" t="s">
        <v>21</v>
      </c>
      <c r="AC10090">
        <v>981</v>
      </c>
    </row>
    <row r="10091" spans="1:29" x14ac:dyDescent="0.25">
      <c r="A10091">
        <v>345</v>
      </c>
      <c r="B10091">
        <v>345102</v>
      </c>
      <c r="C10091">
        <v>6165</v>
      </c>
      <c r="D10091" t="str">
        <f>VLOOKUP(C10091,'Schedule 3'!A:M,13,FALSE)</f>
        <v>Salaries and Wages</v>
      </c>
      <c r="E10091">
        <v>-81.42</v>
      </c>
      <c r="F10091" s="1">
        <v>42920</v>
      </c>
      <c r="G10091" t="s">
        <v>462</v>
      </c>
      <c r="H10091" t="s">
        <v>380</v>
      </c>
      <c r="I10091" t="s">
        <v>1418</v>
      </c>
      <c r="K10091">
        <v>1812</v>
      </c>
      <c r="L10091">
        <v>275892</v>
      </c>
      <c r="Q10091" t="s">
        <v>86</v>
      </c>
      <c r="U10091">
        <v>7</v>
      </c>
      <c r="V10091">
        <v>17</v>
      </c>
      <c r="X10091">
        <v>1098825</v>
      </c>
      <c r="Y10091" t="s">
        <v>65</v>
      </c>
      <c r="Z10091">
        <v>105</v>
      </c>
      <c r="AA10091" t="s">
        <v>21</v>
      </c>
      <c r="AB10091" t="s">
        <v>21</v>
      </c>
      <c r="AC10091">
        <v>982</v>
      </c>
    </row>
    <row r="10092" spans="1:29" x14ac:dyDescent="0.25">
      <c r="A10092">
        <v>345</v>
      </c>
      <c r="B10092">
        <v>345102</v>
      </c>
      <c r="C10092">
        <v>6165</v>
      </c>
      <c r="D10092" t="str">
        <f>VLOOKUP(C10092,'Schedule 3'!A:M,13,FALSE)</f>
        <v>Salaries and Wages</v>
      </c>
      <c r="E10092">
        <v>-81.42</v>
      </c>
      <c r="F10092" s="1">
        <v>42920</v>
      </c>
      <c r="G10092" t="s">
        <v>462</v>
      </c>
      <c r="H10092" t="s">
        <v>380</v>
      </c>
      <c r="I10092" t="s">
        <v>1418</v>
      </c>
      <c r="K10092">
        <v>1812</v>
      </c>
      <c r="L10092">
        <v>275892</v>
      </c>
      <c r="Q10092" t="s">
        <v>86</v>
      </c>
      <c r="U10092">
        <v>7</v>
      </c>
      <c r="V10092">
        <v>17</v>
      </c>
      <c r="X10092">
        <v>1098825</v>
      </c>
      <c r="Y10092" t="s">
        <v>65</v>
      </c>
      <c r="Z10092">
        <v>105</v>
      </c>
      <c r="AA10092" t="s">
        <v>21</v>
      </c>
      <c r="AB10092" t="s">
        <v>21</v>
      </c>
      <c r="AC10092">
        <v>983</v>
      </c>
    </row>
    <row r="10093" spans="1:29" x14ac:dyDescent="0.25">
      <c r="A10093">
        <v>345</v>
      </c>
      <c r="B10093">
        <v>345102</v>
      </c>
      <c r="C10093">
        <v>6165</v>
      </c>
      <c r="D10093" t="str">
        <f>VLOOKUP(C10093,'Schedule 3'!A:M,13,FALSE)</f>
        <v>Salaries and Wages</v>
      </c>
      <c r="E10093">
        <v>-122.13</v>
      </c>
      <c r="F10093" s="1">
        <v>42920</v>
      </c>
      <c r="G10093" t="s">
        <v>462</v>
      </c>
      <c r="H10093" t="s">
        <v>374</v>
      </c>
      <c r="I10093" t="s">
        <v>1616</v>
      </c>
      <c r="K10093">
        <v>1812</v>
      </c>
      <c r="L10093">
        <v>275892</v>
      </c>
      <c r="Q10093" t="s">
        <v>86</v>
      </c>
      <c r="U10093">
        <v>7</v>
      </c>
      <c r="V10093">
        <v>17</v>
      </c>
      <c r="X10093">
        <v>1098942</v>
      </c>
      <c r="Y10093" t="s">
        <v>65</v>
      </c>
      <c r="Z10093">
        <v>105</v>
      </c>
      <c r="AA10093" t="s">
        <v>21</v>
      </c>
      <c r="AB10093" t="s">
        <v>21</v>
      </c>
      <c r="AC10093">
        <v>984</v>
      </c>
    </row>
    <row r="10094" spans="1:29" x14ac:dyDescent="0.25">
      <c r="A10094">
        <v>345</v>
      </c>
      <c r="B10094">
        <v>345102</v>
      </c>
      <c r="C10094">
        <v>6165</v>
      </c>
      <c r="D10094" t="str">
        <f>VLOOKUP(C10094,'Schedule 3'!A:M,13,FALSE)</f>
        <v>Salaries and Wages</v>
      </c>
      <c r="E10094">
        <v>-101.78</v>
      </c>
      <c r="F10094" s="1">
        <v>42920</v>
      </c>
      <c r="G10094" t="s">
        <v>462</v>
      </c>
      <c r="H10094" t="s">
        <v>374</v>
      </c>
      <c r="I10094" t="s">
        <v>1617</v>
      </c>
      <c r="K10094">
        <v>1812</v>
      </c>
      <c r="L10094">
        <v>275892</v>
      </c>
      <c r="Q10094" t="s">
        <v>86</v>
      </c>
      <c r="U10094">
        <v>7</v>
      </c>
      <c r="V10094">
        <v>17</v>
      </c>
      <c r="X10094">
        <v>1098942</v>
      </c>
      <c r="Y10094" t="s">
        <v>65</v>
      </c>
      <c r="Z10094">
        <v>105</v>
      </c>
      <c r="AA10094" t="s">
        <v>21</v>
      </c>
      <c r="AB10094" t="s">
        <v>21</v>
      </c>
      <c r="AC10094">
        <v>985</v>
      </c>
    </row>
    <row r="10095" spans="1:29" x14ac:dyDescent="0.25">
      <c r="A10095">
        <v>345</v>
      </c>
      <c r="B10095">
        <v>345102</v>
      </c>
      <c r="C10095">
        <v>6165</v>
      </c>
      <c r="D10095" t="str">
        <f>VLOOKUP(C10095,'Schedule 3'!A:M,13,FALSE)</f>
        <v>Salaries and Wages</v>
      </c>
      <c r="E10095">
        <v>-122.13</v>
      </c>
      <c r="F10095" s="1">
        <v>42920</v>
      </c>
      <c r="G10095" t="s">
        <v>462</v>
      </c>
      <c r="H10095" t="s">
        <v>374</v>
      </c>
      <c r="I10095" t="s">
        <v>1618</v>
      </c>
      <c r="K10095">
        <v>1812</v>
      </c>
      <c r="L10095">
        <v>275892</v>
      </c>
      <c r="Q10095" t="s">
        <v>86</v>
      </c>
      <c r="U10095">
        <v>7</v>
      </c>
      <c r="V10095">
        <v>17</v>
      </c>
      <c r="X10095">
        <v>1098942</v>
      </c>
      <c r="Y10095" t="s">
        <v>65</v>
      </c>
      <c r="Z10095">
        <v>105</v>
      </c>
      <c r="AA10095" t="s">
        <v>21</v>
      </c>
      <c r="AB10095" t="s">
        <v>21</v>
      </c>
      <c r="AC10095">
        <v>986</v>
      </c>
    </row>
    <row r="10096" spans="1:29" x14ac:dyDescent="0.25">
      <c r="A10096">
        <v>345</v>
      </c>
      <c r="B10096">
        <v>345101</v>
      </c>
      <c r="C10096">
        <v>6165</v>
      </c>
      <c r="D10096" t="str">
        <f>VLOOKUP(C10096,'Schedule 3'!A:M,13,FALSE)</f>
        <v>Salaries and Wages</v>
      </c>
      <c r="E10096">
        <v>-20.36</v>
      </c>
      <c r="F10096" s="1">
        <v>42920</v>
      </c>
      <c r="G10096" t="s">
        <v>462</v>
      </c>
      <c r="H10096" t="s">
        <v>375</v>
      </c>
      <c r="I10096" t="s">
        <v>1605</v>
      </c>
      <c r="K10096">
        <v>1812</v>
      </c>
      <c r="L10096">
        <v>275892</v>
      </c>
      <c r="Q10096" t="s">
        <v>86</v>
      </c>
      <c r="U10096">
        <v>7</v>
      </c>
      <c r="V10096">
        <v>17</v>
      </c>
      <c r="X10096">
        <v>1099579</v>
      </c>
      <c r="Y10096" t="s">
        <v>65</v>
      </c>
      <c r="Z10096">
        <v>105</v>
      </c>
      <c r="AA10096" t="s">
        <v>21</v>
      </c>
      <c r="AB10096" t="s">
        <v>21</v>
      </c>
      <c r="AC10096">
        <v>987</v>
      </c>
    </row>
    <row r="10097" spans="1:29" x14ac:dyDescent="0.25">
      <c r="A10097">
        <v>345</v>
      </c>
      <c r="B10097">
        <v>345102</v>
      </c>
      <c r="C10097">
        <v>6165</v>
      </c>
      <c r="D10097" t="str">
        <f>VLOOKUP(C10097,'Schedule 3'!A:M,13,FALSE)</f>
        <v>Salaries and Wages</v>
      </c>
      <c r="E10097">
        <v>-20.36</v>
      </c>
      <c r="F10097" s="1">
        <v>42920</v>
      </c>
      <c r="G10097" t="s">
        <v>462</v>
      </c>
      <c r="H10097" t="s">
        <v>375</v>
      </c>
      <c r="I10097" t="s">
        <v>1619</v>
      </c>
      <c r="K10097">
        <v>1812</v>
      </c>
      <c r="L10097">
        <v>275892</v>
      </c>
      <c r="Q10097" t="s">
        <v>86</v>
      </c>
      <c r="U10097">
        <v>7</v>
      </c>
      <c r="V10097">
        <v>17</v>
      </c>
      <c r="X10097">
        <v>1099579</v>
      </c>
      <c r="Y10097" t="s">
        <v>65</v>
      </c>
      <c r="Z10097">
        <v>105</v>
      </c>
      <c r="AA10097" t="s">
        <v>21</v>
      </c>
      <c r="AB10097" t="s">
        <v>21</v>
      </c>
      <c r="AC10097">
        <v>988</v>
      </c>
    </row>
    <row r="10098" spans="1:29" x14ac:dyDescent="0.25">
      <c r="A10098">
        <v>345</v>
      </c>
      <c r="B10098">
        <v>345102</v>
      </c>
      <c r="C10098">
        <v>6165</v>
      </c>
      <c r="D10098" t="str">
        <f>VLOOKUP(C10098,'Schedule 3'!A:M,13,FALSE)</f>
        <v>Salaries and Wages</v>
      </c>
      <c r="E10098">
        <v>-40.71</v>
      </c>
      <c r="F10098" s="1">
        <v>42920</v>
      </c>
      <c r="G10098" t="s">
        <v>462</v>
      </c>
      <c r="H10098" t="s">
        <v>375</v>
      </c>
      <c r="I10098" t="s">
        <v>1519</v>
      </c>
      <c r="K10098">
        <v>1812</v>
      </c>
      <c r="L10098">
        <v>275892</v>
      </c>
      <c r="Q10098" t="s">
        <v>86</v>
      </c>
      <c r="U10098">
        <v>7</v>
      </c>
      <c r="V10098">
        <v>17</v>
      </c>
      <c r="X10098">
        <v>1099579</v>
      </c>
      <c r="Y10098" t="s">
        <v>65</v>
      </c>
      <c r="Z10098">
        <v>105</v>
      </c>
      <c r="AA10098" t="s">
        <v>21</v>
      </c>
      <c r="AB10098" t="s">
        <v>21</v>
      </c>
      <c r="AC10098">
        <v>989</v>
      </c>
    </row>
    <row r="10099" spans="1:29" x14ac:dyDescent="0.25">
      <c r="A10099">
        <v>345</v>
      </c>
      <c r="B10099">
        <v>345102</v>
      </c>
      <c r="C10099">
        <v>6165</v>
      </c>
      <c r="D10099" t="str">
        <f>VLOOKUP(C10099,'Schedule 3'!A:M,13,FALSE)</f>
        <v>Salaries and Wages</v>
      </c>
      <c r="E10099">
        <v>-162.84</v>
      </c>
      <c r="F10099" s="1">
        <v>42920</v>
      </c>
      <c r="G10099" t="s">
        <v>462</v>
      </c>
      <c r="H10099" t="s">
        <v>375</v>
      </c>
      <c r="I10099" t="s">
        <v>1519</v>
      </c>
      <c r="K10099">
        <v>1812</v>
      </c>
      <c r="L10099">
        <v>275892</v>
      </c>
      <c r="Q10099" t="s">
        <v>86</v>
      </c>
      <c r="U10099">
        <v>7</v>
      </c>
      <c r="V10099">
        <v>17</v>
      </c>
      <c r="X10099">
        <v>1099579</v>
      </c>
      <c r="Y10099" t="s">
        <v>65</v>
      </c>
      <c r="Z10099">
        <v>105</v>
      </c>
      <c r="AA10099" t="s">
        <v>21</v>
      </c>
      <c r="AB10099" t="s">
        <v>21</v>
      </c>
      <c r="AC10099">
        <v>990</v>
      </c>
    </row>
    <row r="10100" spans="1:29" x14ac:dyDescent="0.25">
      <c r="A10100">
        <v>345</v>
      </c>
      <c r="B10100">
        <v>345102</v>
      </c>
      <c r="C10100">
        <v>6165</v>
      </c>
      <c r="D10100" t="str">
        <f>VLOOKUP(C10100,'Schedule 3'!A:M,13,FALSE)</f>
        <v>Salaries and Wages</v>
      </c>
      <c r="E10100">
        <v>-81.42</v>
      </c>
      <c r="F10100" s="1">
        <v>42920</v>
      </c>
      <c r="G10100" t="s">
        <v>462</v>
      </c>
      <c r="H10100" t="s">
        <v>375</v>
      </c>
      <c r="I10100" t="s">
        <v>1620</v>
      </c>
      <c r="K10100">
        <v>1812</v>
      </c>
      <c r="L10100">
        <v>275892</v>
      </c>
      <c r="Q10100" t="s">
        <v>86</v>
      </c>
      <c r="U10100">
        <v>7</v>
      </c>
      <c r="V10100">
        <v>17</v>
      </c>
      <c r="X10100">
        <v>1099579</v>
      </c>
      <c r="Y10100" t="s">
        <v>65</v>
      </c>
      <c r="Z10100">
        <v>105</v>
      </c>
      <c r="AA10100" t="s">
        <v>21</v>
      </c>
      <c r="AB10100" t="s">
        <v>21</v>
      </c>
      <c r="AC10100">
        <v>991</v>
      </c>
    </row>
    <row r="10101" spans="1:29" x14ac:dyDescent="0.25">
      <c r="A10101">
        <v>345</v>
      </c>
      <c r="B10101">
        <v>345102</v>
      </c>
      <c r="C10101">
        <v>6165</v>
      </c>
      <c r="D10101" t="str">
        <f>VLOOKUP(C10101,'Schedule 3'!A:M,13,FALSE)</f>
        <v>Salaries and Wages</v>
      </c>
      <c r="E10101">
        <v>-81.42</v>
      </c>
      <c r="F10101" s="1">
        <v>42920</v>
      </c>
      <c r="G10101" t="s">
        <v>462</v>
      </c>
      <c r="H10101" t="s">
        <v>375</v>
      </c>
      <c r="I10101" t="s">
        <v>1519</v>
      </c>
      <c r="K10101">
        <v>1812</v>
      </c>
      <c r="L10101">
        <v>275892</v>
      </c>
      <c r="Q10101" t="s">
        <v>86</v>
      </c>
      <c r="U10101">
        <v>7</v>
      </c>
      <c r="V10101">
        <v>17</v>
      </c>
      <c r="X10101">
        <v>1099579</v>
      </c>
      <c r="Y10101" t="s">
        <v>65</v>
      </c>
      <c r="Z10101">
        <v>105</v>
      </c>
      <c r="AA10101" t="s">
        <v>21</v>
      </c>
      <c r="AB10101" t="s">
        <v>21</v>
      </c>
      <c r="AC10101">
        <v>992</v>
      </c>
    </row>
    <row r="10102" spans="1:29" x14ac:dyDescent="0.25">
      <c r="A10102">
        <v>345</v>
      </c>
      <c r="B10102">
        <v>345102</v>
      </c>
      <c r="C10102">
        <v>6165</v>
      </c>
      <c r="D10102" t="str">
        <f>VLOOKUP(C10102,'Schedule 3'!A:M,13,FALSE)</f>
        <v>Salaries and Wages</v>
      </c>
      <c r="E10102">
        <v>-81.42</v>
      </c>
      <c r="F10102" s="1">
        <v>42920</v>
      </c>
      <c r="G10102" t="s">
        <v>462</v>
      </c>
      <c r="H10102" t="s">
        <v>375</v>
      </c>
      <c r="I10102" t="s">
        <v>1620</v>
      </c>
      <c r="K10102">
        <v>1812</v>
      </c>
      <c r="L10102">
        <v>275892</v>
      </c>
      <c r="Q10102" t="s">
        <v>86</v>
      </c>
      <c r="U10102">
        <v>7</v>
      </c>
      <c r="V10102">
        <v>17</v>
      </c>
      <c r="X10102">
        <v>1099579</v>
      </c>
      <c r="Y10102" t="s">
        <v>65</v>
      </c>
      <c r="Z10102">
        <v>105</v>
      </c>
      <c r="AA10102" t="s">
        <v>21</v>
      </c>
      <c r="AB10102" t="s">
        <v>21</v>
      </c>
      <c r="AC10102">
        <v>993</v>
      </c>
    </row>
    <row r="10103" spans="1:29" x14ac:dyDescent="0.25">
      <c r="A10103">
        <v>345</v>
      </c>
      <c r="B10103">
        <v>345102</v>
      </c>
      <c r="C10103">
        <v>6165</v>
      </c>
      <c r="D10103" t="str">
        <f>VLOOKUP(C10103,'Schedule 3'!A:M,13,FALSE)</f>
        <v>Salaries and Wages</v>
      </c>
      <c r="E10103">
        <v>-122.13</v>
      </c>
      <c r="F10103" s="1">
        <v>42920</v>
      </c>
      <c r="G10103" t="s">
        <v>462</v>
      </c>
      <c r="H10103" t="s">
        <v>375</v>
      </c>
      <c r="I10103" t="s">
        <v>1519</v>
      </c>
      <c r="K10103">
        <v>1812</v>
      </c>
      <c r="L10103">
        <v>275892</v>
      </c>
      <c r="Q10103" t="s">
        <v>86</v>
      </c>
      <c r="U10103">
        <v>7</v>
      </c>
      <c r="V10103">
        <v>17</v>
      </c>
      <c r="X10103">
        <v>1099579</v>
      </c>
      <c r="Y10103" t="s">
        <v>65</v>
      </c>
      <c r="Z10103">
        <v>105</v>
      </c>
      <c r="AA10103" t="s">
        <v>21</v>
      </c>
      <c r="AB10103" t="s">
        <v>21</v>
      </c>
      <c r="AC10103">
        <v>994</v>
      </c>
    </row>
    <row r="10104" spans="1:29" x14ac:dyDescent="0.25">
      <c r="A10104">
        <v>345</v>
      </c>
      <c r="B10104">
        <v>345102</v>
      </c>
      <c r="C10104">
        <v>6165</v>
      </c>
      <c r="D10104" t="str">
        <f>VLOOKUP(C10104,'Schedule 3'!A:M,13,FALSE)</f>
        <v>Salaries and Wages</v>
      </c>
      <c r="E10104">
        <v>-81.42</v>
      </c>
      <c r="F10104" s="1">
        <v>42931</v>
      </c>
      <c r="G10104" t="s">
        <v>462</v>
      </c>
      <c r="H10104" t="s">
        <v>89</v>
      </c>
      <c r="I10104" t="s">
        <v>1621</v>
      </c>
      <c r="K10104">
        <v>1815</v>
      </c>
      <c r="L10104">
        <v>276226</v>
      </c>
      <c r="Q10104" t="s">
        <v>86</v>
      </c>
      <c r="U10104">
        <v>7</v>
      </c>
      <c r="V10104">
        <v>17</v>
      </c>
      <c r="X10104">
        <v>1099720</v>
      </c>
      <c r="Y10104" t="s">
        <v>65</v>
      </c>
      <c r="Z10104">
        <v>105</v>
      </c>
      <c r="AA10104" t="s">
        <v>21</v>
      </c>
      <c r="AB10104" t="s">
        <v>21</v>
      </c>
      <c r="AC10104">
        <v>580</v>
      </c>
    </row>
    <row r="10105" spans="1:29" x14ac:dyDescent="0.25">
      <c r="A10105">
        <v>345</v>
      </c>
      <c r="B10105">
        <v>345102</v>
      </c>
      <c r="C10105">
        <v>6165</v>
      </c>
      <c r="D10105" t="str">
        <f>VLOOKUP(C10105,'Schedule 3'!A:M,13,FALSE)</f>
        <v>Salaries and Wages</v>
      </c>
      <c r="E10105">
        <v>-81.42</v>
      </c>
      <c r="F10105" s="1">
        <v>42931</v>
      </c>
      <c r="G10105" t="s">
        <v>462</v>
      </c>
      <c r="H10105" t="s">
        <v>89</v>
      </c>
      <c r="I10105" t="s">
        <v>1587</v>
      </c>
      <c r="K10105">
        <v>1815</v>
      </c>
      <c r="L10105">
        <v>276226</v>
      </c>
      <c r="Q10105" t="s">
        <v>86</v>
      </c>
      <c r="U10105">
        <v>7</v>
      </c>
      <c r="V10105">
        <v>17</v>
      </c>
      <c r="X10105">
        <v>1099720</v>
      </c>
      <c r="Y10105" t="s">
        <v>65</v>
      </c>
      <c r="Z10105">
        <v>105</v>
      </c>
      <c r="AA10105" t="s">
        <v>21</v>
      </c>
      <c r="AB10105" t="s">
        <v>21</v>
      </c>
      <c r="AC10105">
        <v>581</v>
      </c>
    </row>
    <row r="10106" spans="1:29" x14ac:dyDescent="0.25">
      <c r="A10106">
        <v>345</v>
      </c>
      <c r="B10106">
        <v>345102</v>
      </c>
      <c r="C10106">
        <v>6165</v>
      </c>
      <c r="D10106" t="str">
        <f>VLOOKUP(C10106,'Schedule 3'!A:M,13,FALSE)</f>
        <v>Salaries and Wages</v>
      </c>
      <c r="E10106">
        <v>-325.68</v>
      </c>
      <c r="F10106" s="1">
        <v>42931</v>
      </c>
      <c r="G10106" t="s">
        <v>462</v>
      </c>
      <c r="H10106" t="s">
        <v>89</v>
      </c>
      <c r="I10106" t="s">
        <v>1622</v>
      </c>
      <c r="K10106">
        <v>1815</v>
      </c>
      <c r="L10106">
        <v>276226</v>
      </c>
      <c r="Q10106" t="s">
        <v>86</v>
      </c>
      <c r="U10106">
        <v>7</v>
      </c>
      <c r="V10106">
        <v>17</v>
      </c>
      <c r="X10106">
        <v>1099720</v>
      </c>
      <c r="Y10106" t="s">
        <v>65</v>
      </c>
      <c r="Z10106">
        <v>105</v>
      </c>
      <c r="AA10106" t="s">
        <v>21</v>
      </c>
      <c r="AB10106" t="s">
        <v>21</v>
      </c>
      <c r="AC10106">
        <v>582</v>
      </c>
    </row>
    <row r="10107" spans="1:29" x14ac:dyDescent="0.25">
      <c r="A10107">
        <v>345</v>
      </c>
      <c r="B10107">
        <v>345102</v>
      </c>
      <c r="C10107">
        <v>6165</v>
      </c>
      <c r="D10107" t="str">
        <f>VLOOKUP(C10107,'Schedule 3'!A:M,13,FALSE)</f>
        <v>Salaries and Wages</v>
      </c>
      <c r="E10107">
        <v>-81.42</v>
      </c>
      <c r="F10107" s="1">
        <v>42931</v>
      </c>
      <c r="G10107" t="s">
        <v>462</v>
      </c>
      <c r="H10107" t="s">
        <v>89</v>
      </c>
      <c r="I10107" t="s">
        <v>1622</v>
      </c>
      <c r="K10107">
        <v>1815</v>
      </c>
      <c r="L10107">
        <v>276226</v>
      </c>
      <c r="Q10107" t="s">
        <v>86</v>
      </c>
      <c r="U10107">
        <v>7</v>
      </c>
      <c r="V10107">
        <v>17</v>
      </c>
      <c r="X10107">
        <v>1099720</v>
      </c>
      <c r="Y10107" t="s">
        <v>65</v>
      </c>
      <c r="Z10107">
        <v>105</v>
      </c>
      <c r="AA10107" t="s">
        <v>21</v>
      </c>
      <c r="AB10107" t="s">
        <v>21</v>
      </c>
      <c r="AC10107">
        <v>583</v>
      </c>
    </row>
    <row r="10108" spans="1:29" x14ac:dyDescent="0.25">
      <c r="A10108">
        <v>345</v>
      </c>
      <c r="B10108">
        <v>345102</v>
      </c>
      <c r="C10108">
        <v>6165</v>
      </c>
      <c r="D10108" t="str">
        <f>VLOOKUP(C10108,'Schedule 3'!A:M,13,FALSE)</f>
        <v>Salaries and Wages</v>
      </c>
      <c r="E10108">
        <v>-162.84</v>
      </c>
      <c r="F10108" s="1">
        <v>42931</v>
      </c>
      <c r="G10108" t="s">
        <v>462</v>
      </c>
      <c r="H10108" t="s">
        <v>89</v>
      </c>
      <c r="I10108" t="s">
        <v>1621</v>
      </c>
      <c r="K10108">
        <v>1815</v>
      </c>
      <c r="L10108">
        <v>276226</v>
      </c>
      <c r="Q10108" t="s">
        <v>86</v>
      </c>
      <c r="U10108">
        <v>7</v>
      </c>
      <c r="V10108">
        <v>17</v>
      </c>
      <c r="X10108">
        <v>1099720</v>
      </c>
      <c r="Y10108" t="s">
        <v>65</v>
      </c>
      <c r="Z10108">
        <v>105</v>
      </c>
      <c r="AA10108" t="s">
        <v>21</v>
      </c>
      <c r="AB10108" t="s">
        <v>21</v>
      </c>
      <c r="AC10108">
        <v>584</v>
      </c>
    </row>
    <row r="10109" spans="1:29" x14ac:dyDescent="0.25">
      <c r="A10109">
        <v>345</v>
      </c>
      <c r="B10109">
        <v>345102</v>
      </c>
      <c r="C10109">
        <v>6165</v>
      </c>
      <c r="D10109" t="str">
        <f>VLOOKUP(C10109,'Schedule 3'!A:M,13,FALSE)</f>
        <v>Salaries and Wages</v>
      </c>
      <c r="E10109">
        <v>-325.68</v>
      </c>
      <c r="F10109" s="1">
        <v>42931</v>
      </c>
      <c r="G10109" t="s">
        <v>462</v>
      </c>
      <c r="H10109" t="s">
        <v>89</v>
      </c>
      <c r="I10109" t="s">
        <v>1621</v>
      </c>
      <c r="K10109">
        <v>1815</v>
      </c>
      <c r="L10109">
        <v>276226</v>
      </c>
      <c r="Q10109" t="s">
        <v>86</v>
      </c>
      <c r="U10109">
        <v>7</v>
      </c>
      <c r="V10109">
        <v>17</v>
      </c>
      <c r="X10109">
        <v>1099720</v>
      </c>
      <c r="Y10109" t="s">
        <v>65</v>
      </c>
      <c r="Z10109">
        <v>105</v>
      </c>
      <c r="AA10109" t="s">
        <v>21</v>
      </c>
      <c r="AB10109" t="s">
        <v>21</v>
      </c>
      <c r="AC10109">
        <v>585</v>
      </c>
    </row>
    <row r="10110" spans="1:29" x14ac:dyDescent="0.25">
      <c r="A10110">
        <v>345</v>
      </c>
      <c r="B10110">
        <v>345102</v>
      </c>
      <c r="C10110">
        <v>6165</v>
      </c>
      <c r="D10110" t="str">
        <f>VLOOKUP(C10110,'Schedule 3'!A:M,13,FALSE)</f>
        <v>Salaries and Wages</v>
      </c>
      <c r="E10110">
        <v>-162.84</v>
      </c>
      <c r="F10110" s="1">
        <v>42931</v>
      </c>
      <c r="G10110" t="s">
        <v>462</v>
      </c>
      <c r="H10110" t="s">
        <v>89</v>
      </c>
      <c r="I10110" t="s">
        <v>1587</v>
      </c>
      <c r="K10110">
        <v>1815</v>
      </c>
      <c r="L10110">
        <v>276226</v>
      </c>
      <c r="Q10110" t="s">
        <v>86</v>
      </c>
      <c r="U10110">
        <v>7</v>
      </c>
      <c r="V10110">
        <v>17</v>
      </c>
      <c r="X10110">
        <v>1099720</v>
      </c>
      <c r="Y10110" t="s">
        <v>65</v>
      </c>
      <c r="Z10110">
        <v>105</v>
      </c>
      <c r="AA10110" t="s">
        <v>21</v>
      </c>
      <c r="AB10110" t="s">
        <v>21</v>
      </c>
      <c r="AC10110">
        <v>586</v>
      </c>
    </row>
    <row r="10111" spans="1:29" x14ac:dyDescent="0.25">
      <c r="A10111">
        <v>345</v>
      </c>
      <c r="B10111">
        <v>345101</v>
      </c>
      <c r="C10111">
        <v>6165</v>
      </c>
      <c r="D10111" t="str">
        <f>VLOOKUP(C10111,'Schedule 3'!A:M,13,FALSE)</f>
        <v>Salaries and Wages</v>
      </c>
      <c r="E10111">
        <v>-162.84</v>
      </c>
      <c r="F10111" s="1">
        <v>42931</v>
      </c>
      <c r="G10111" t="s">
        <v>462</v>
      </c>
      <c r="H10111" t="s">
        <v>89</v>
      </c>
      <c r="I10111" t="s">
        <v>1586</v>
      </c>
      <c r="K10111">
        <v>1815</v>
      </c>
      <c r="L10111">
        <v>276226</v>
      </c>
      <c r="Q10111" t="s">
        <v>86</v>
      </c>
      <c r="U10111">
        <v>7</v>
      </c>
      <c r="V10111">
        <v>17</v>
      </c>
      <c r="X10111">
        <v>1099720</v>
      </c>
      <c r="Y10111" t="s">
        <v>65</v>
      </c>
      <c r="Z10111">
        <v>105</v>
      </c>
      <c r="AA10111" t="s">
        <v>21</v>
      </c>
      <c r="AB10111" t="s">
        <v>21</v>
      </c>
      <c r="AC10111">
        <v>587</v>
      </c>
    </row>
    <row r="10112" spans="1:29" x14ac:dyDescent="0.25">
      <c r="A10112">
        <v>345</v>
      </c>
      <c r="B10112">
        <v>345101</v>
      </c>
      <c r="C10112">
        <v>6165</v>
      </c>
      <c r="D10112" t="str">
        <f>VLOOKUP(C10112,'Schedule 3'!A:M,13,FALSE)</f>
        <v>Salaries and Wages</v>
      </c>
      <c r="E10112">
        <v>-81.42</v>
      </c>
      <c r="F10112" s="1">
        <v>42931</v>
      </c>
      <c r="G10112" t="s">
        <v>462</v>
      </c>
      <c r="H10112" t="s">
        <v>89</v>
      </c>
      <c r="I10112" t="s">
        <v>1586</v>
      </c>
      <c r="K10112">
        <v>1815</v>
      </c>
      <c r="L10112">
        <v>276226</v>
      </c>
      <c r="Q10112" t="s">
        <v>86</v>
      </c>
      <c r="U10112">
        <v>7</v>
      </c>
      <c r="V10112">
        <v>17</v>
      </c>
      <c r="X10112">
        <v>1099720</v>
      </c>
      <c r="Y10112" t="s">
        <v>65</v>
      </c>
      <c r="Z10112">
        <v>105</v>
      </c>
      <c r="AA10112" t="s">
        <v>21</v>
      </c>
      <c r="AB10112" t="s">
        <v>21</v>
      </c>
      <c r="AC10112">
        <v>588</v>
      </c>
    </row>
    <row r="10113" spans="1:29" x14ac:dyDescent="0.25">
      <c r="A10113">
        <v>345</v>
      </c>
      <c r="B10113">
        <v>345102</v>
      </c>
      <c r="C10113">
        <v>6165</v>
      </c>
      <c r="D10113" t="str">
        <f>VLOOKUP(C10113,'Schedule 3'!A:M,13,FALSE)</f>
        <v>Salaries and Wages</v>
      </c>
      <c r="E10113">
        <v>-81.42</v>
      </c>
      <c r="F10113" s="1">
        <v>42934</v>
      </c>
      <c r="G10113" t="s">
        <v>462</v>
      </c>
      <c r="H10113" t="s">
        <v>374</v>
      </c>
      <c r="I10113" t="s">
        <v>1623</v>
      </c>
      <c r="K10113">
        <v>1818</v>
      </c>
      <c r="L10113">
        <v>277259</v>
      </c>
      <c r="Q10113" t="s">
        <v>86</v>
      </c>
      <c r="U10113">
        <v>7</v>
      </c>
      <c r="V10113">
        <v>17</v>
      </c>
      <c r="X10113">
        <v>1098942</v>
      </c>
      <c r="Y10113" t="s">
        <v>65</v>
      </c>
      <c r="Z10113">
        <v>105</v>
      </c>
      <c r="AA10113" t="s">
        <v>21</v>
      </c>
      <c r="AB10113" t="s">
        <v>21</v>
      </c>
      <c r="AC10113">
        <v>931</v>
      </c>
    </row>
    <row r="10114" spans="1:29" x14ac:dyDescent="0.25">
      <c r="A10114">
        <v>345</v>
      </c>
      <c r="B10114">
        <v>345102</v>
      </c>
      <c r="C10114">
        <v>6165</v>
      </c>
      <c r="D10114" t="str">
        <f>VLOOKUP(C10114,'Schedule 3'!A:M,13,FALSE)</f>
        <v>Salaries and Wages</v>
      </c>
      <c r="E10114">
        <v>-20.36</v>
      </c>
      <c r="F10114" s="1">
        <v>42934</v>
      </c>
      <c r="G10114" t="s">
        <v>462</v>
      </c>
      <c r="H10114" t="s">
        <v>375</v>
      </c>
      <c r="I10114" t="s">
        <v>1519</v>
      </c>
      <c r="K10114">
        <v>1818</v>
      </c>
      <c r="L10114">
        <v>277259</v>
      </c>
      <c r="Q10114" t="s">
        <v>86</v>
      </c>
      <c r="U10114">
        <v>7</v>
      </c>
      <c r="V10114">
        <v>17</v>
      </c>
      <c r="X10114">
        <v>1099579</v>
      </c>
      <c r="Y10114" t="s">
        <v>65</v>
      </c>
      <c r="Z10114">
        <v>105</v>
      </c>
      <c r="AA10114" t="s">
        <v>21</v>
      </c>
      <c r="AB10114" t="s">
        <v>21</v>
      </c>
      <c r="AC10114">
        <v>932</v>
      </c>
    </row>
    <row r="10115" spans="1:29" x14ac:dyDescent="0.25">
      <c r="A10115">
        <v>345</v>
      </c>
      <c r="B10115">
        <v>345102</v>
      </c>
      <c r="C10115">
        <v>6165</v>
      </c>
      <c r="D10115" t="str">
        <f>VLOOKUP(C10115,'Schedule 3'!A:M,13,FALSE)</f>
        <v>Salaries and Wages</v>
      </c>
      <c r="E10115">
        <v>-20.36</v>
      </c>
      <c r="F10115" s="1">
        <v>42934</v>
      </c>
      <c r="G10115" t="s">
        <v>462</v>
      </c>
      <c r="H10115" t="s">
        <v>375</v>
      </c>
      <c r="I10115" t="s">
        <v>1519</v>
      </c>
      <c r="K10115">
        <v>1818</v>
      </c>
      <c r="L10115">
        <v>277259</v>
      </c>
      <c r="Q10115" t="s">
        <v>86</v>
      </c>
      <c r="U10115">
        <v>7</v>
      </c>
      <c r="V10115">
        <v>17</v>
      </c>
      <c r="X10115">
        <v>1099579</v>
      </c>
      <c r="Y10115" t="s">
        <v>65</v>
      </c>
      <c r="Z10115">
        <v>105</v>
      </c>
      <c r="AA10115" t="s">
        <v>21</v>
      </c>
      <c r="AB10115" t="s">
        <v>21</v>
      </c>
      <c r="AC10115">
        <v>933</v>
      </c>
    </row>
    <row r="10116" spans="1:29" x14ac:dyDescent="0.25">
      <c r="A10116">
        <v>345</v>
      </c>
      <c r="B10116">
        <v>345101</v>
      </c>
      <c r="C10116">
        <v>6165</v>
      </c>
      <c r="D10116" t="str">
        <f>VLOOKUP(C10116,'Schedule 3'!A:M,13,FALSE)</f>
        <v>Salaries and Wages</v>
      </c>
      <c r="E10116">
        <v>-20.36</v>
      </c>
      <c r="F10116" s="1">
        <v>42934</v>
      </c>
      <c r="G10116" t="s">
        <v>462</v>
      </c>
      <c r="H10116" t="s">
        <v>375</v>
      </c>
      <c r="I10116" t="s">
        <v>1605</v>
      </c>
      <c r="K10116">
        <v>1818</v>
      </c>
      <c r="L10116">
        <v>277259</v>
      </c>
      <c r="Q10116" t="s">
        <v>86</v>
      </c>
      <c r="U10116">
        <v>7</v>
      </c>
      <c r="V10116">
        <v>17</v>
      </c>
      <c r="X10116">
        <v>1099579</v>
      </c>
      <c r="Y10116" t="s">
        <v>65</v>
      </c>
      <c r="Z10116">
        <v>105</v>
      </c>
      <c r="AA10116" t="s">
        <v>21</v>
      </c>
      <c r="AB10116" t="s">
        <v>21</v>
      </c>
      <c r="AC10116">
        <v>934</v>
      </c>
    </row>
    <row r="10117" spans="1:29" x14ac:dyDescent="0.25">
      <c r="A10117">
        <v>345</v>
      </c>
      <c r="B10117">
        <v>345101</v>
      </c>
      <c r="C10117">
        <v>6165</v>
      </c>
      <c r="D10117" t="str">
        <f>VLOOKUP(C10117,'Schedule 3'!A:M,13,FALSE)</f>
        <v>Salaries and Wages</v>
      </c>
      <c r="E10117">
        <v>-40.71</v>
      </c>
      <c r="F10117" s="1">
        <v>42934</v>
      </c>
      <c r="G10117" t="s">
        <v>462</v>
      </c>
      <c r="H10117" t="s">
        <v>375</v>
      </c>
      <c r="I10117" t="s">
        <v>1605</v>
      </c>
      <c r="K10117">
        <v>1818</v>
      </c>
      <c r="L10117">
        <v>277259</v>
      </c>
      <c r="Q10117" t="s">
        <v>86</v>
      </c>
      <c r="U10117">
        <v>7</v>
      </c>
      <c r="V10117">
        <v>17</v>
      </c>
      <c r="X10117">
        <v>1099579</v>
      </c>
      <c r="Y10117" t="s">
        <v>65</v>
      </c>
      <c r="Z10117">
        <v>105</v>
      </c>
      <c r="AA10117" t="s">
        <v>21</v>
      </c>
      <c r="AB10117" t="s">
        <v>21</v>
      </c>
      <c r="AC10117">
        <v>935</v>
      </c>
    </row>
    <row r="10118" spans="1:29" x14ac:dyDescent="0.25">
      <c r="A10118">
        <v>345</v>
      </c>
      <c r="B10118">
        <v>345101</v>
      </c>
      <c r="C10118">
        <v>6165</v>
      </c>
      <c r="D10118" t="str">
        <f>VLOOKUP(C10118,'Schedule 3'!A:M,13,FALSE)</f>
        <v>Salaries and Wages</v>
      </c>
      <c r="E10118">
        <v>-40.71</v>
      </c>
      <c r="F10118" s="1">
        <v>42934</v>
      </c>
      <c r="G10118" t="s">
        <v>462</v>
      </c>
      <c r="H10118" t="s">
        <v>375</v>
      </c>
      <c r="I10118" t="s">
        <v>1605</v>
      </c>
      <c r="K10118">
        <v>1818</v>
      </c>
      <c r="L10118">
        <v>277259</v>
      </c>
      <c r="Q10118" t="s">
        <v>86</v>
      </c>
      <c r="U10118">
        <v>7</v>
      </c>
      <c r="V10118">
        <v>17</v>
      </c>
      <c r="X10118">
        <v>1099579</v>
      </c>
      <c r="Y10118" t="s">
        <v>65</v>
      </c>
      <c r="Z10118">
        <v>105</v>
      </c>
      <c r="AA10118" t="s">
        <v>21</v>
      </c>
      <c r="AB10118" t="s">
        <v>21</v>
      </c>
      <c r="AC10118">
        <v>936</v>
      </c>
    </row>
    <row r="10119" spans="1:29" x14ac:dyDescent="0.25">
      <c r="A10119">
        <v>345</v>
      </c>
      <c r="B10119">
        <v>345101</v>
      </c>
      <c r="C10119">
        <v>6165</v>
      </c>
      <c r="D10119" t="str">
        <f>VLOOKUP(C10119,'Schedule 3'!A:M,13,FALSE)</f>
        <v>Salaries and Wages</v>
      </c>
      <c r="E10119">
        <v>-346.04</v>
      </c>
      <c r="F10119" s="1">
        <v>42934</v>
      </c>
      <c r="G10119" t="s">
        <v>462</v>
      </c>
      <c r="H10119" t="s">
        <v>377</v>
      </c>
      <c r="I10119" t="s">
        <v>1418</v>
      </c>
      <c r="K10119">
        <v>1818</v>
      </c>
      <c r="L10119">
        <v>277259</v>
      </c>
      <c r="Q10119" t="s">
        <v>86</v>
      </c>
      <c r="U10119">
        <v>7</v>
      </c>
      <c r="V10119">
        <v>17</v>
      </c>
      <c r="X10119">
        <v>1099936</v>
      </c>
      <c r="Y10119" t="s">
        <v>65</v>
      </c>
      <c r="Z10119">
        <v>105</v>
      </c>
      <c r="AA10119" t="s">
        <v>21</v>
      </c>
      <c r="AB10119" t="s">
        <v>21</v>
      </c>
      <c r="AC10119">
        <v>937</v>
      </c>
    </row>
    <row r="10120" spans="1:29" x14ac:dyDescent="0.25">
      <c r="A10120">
        <v>345</v>
      </c>
      <c r="B10120">
        <v>345101</v>
      </c>
      <c r="C10120">
        <v>6165</v>
      </c>
      <c r="D10120" t="str">
        <f>VLOOKUP(C10120,'Schedule 3'!A:M,13,FALSE)</f>
        <v>Salaries and Wages</v>
      </c>
      <c r="E10120">
        <v>-325.68</v>
      </c>
      <c r="F10120" s="1">
        <v>42934</v>
      </c>
      <c r="G10120" t="s">
        <v>462</v>
      </c>
      <c r="H10120" t="s">
        <v>377</v>
      </c>
      <c r="I10120" t="s">
        <v>1418</v>
      </c>
      <c r="K10120">
        <v>1818</v>
      </c>
      <c r="L10120">
        <v>277259</v>
      </c>
      <c r="Q10120" t="s">
        <v>86</v>
      </c>
      <c r="U10120">
        <v>7</v>
      </c>
      <c r="V10120">
        <v>17</v>
      </c>
      <c r="X10120">
        <v>1099936</v>
      </c>
      <c r="Y10120" t="s">
        <v>65</v>
      </c>
      <c r="Z10120">
        <v>105</v>
      </c>
      <c r="AA10120" t="s">
        <v>21</v>
      </c>
      <c r="AB10120" t="s">
        <v>21</v>
      </c>
      <c r="AC10120">
        <v>938</v>
      </c>
    </row>
    <row r="10121" spans="1:29" x14ac:dyDescent="0.25">
      <c r="A10121">
        <v>345</v>
      </c>
      <c r="B10121">
        <v>345102</v>
      </c>
      <c r="C10121">
        <v>6165</v>
      </c>
      <c r="D10121" t="str">
        <f>VLOOKUP(C10121,'Schedule 3'!A:M,13,FALSE)</f>
        <v>Salaries and Wages</v>
      </c>
      <c r="E10121">
        <v>-40.71</v>
      </c>
      <c r="F10121" s="1">
        <v>42934</v>
      </c>
      <c r="G10121" t="s">
        <v>462</v>
      </c>
      <c r="H10121" t="s">
        <v>375</v>
      </c>
      <c r="I10121" t="s">
        <v>1624</v>
      </c>
      <c r="K10121">
        <v>1818</v>
      </c>
      <c r="L10121">
        <v>277259</v>
      </c>
      <c r="Q10121" t="s">
        <v>86</v>
      </c>
      <c r="U10121">
        <v>7</v>
      </c>
      <c r="V10121">
        <v>17</v>
      </c>
      <c r="X10121">
        <v>1099579</v>
      </c>
      <c r="Y10121" t="s">
        <v>65</v>
      </c>
      <c r="Z10121">
        <v>105</v>
      </c>
      <c r="AA10121" t="s">
        <v>21</v>
      </c>
      <c r="AB10121" t="s">
        <v>21</v>
      </c>
      <c r="AC10121">
        <v>939</v>
      </c>
    </row>
    <row r="10122" spans="1:29" x14ac:dyDescent="0.25">
      <c r="A10122">
        <v>345</v>
      </c>
      <c r="B10122">
        <v>345102</v>
      </c>
      <c r="C10122">
        <v>6165</v>
      </c>
      <c r="D10122" t="str">
        <f>VLOOKUP(C10122,'Schedule 3'!A:M,13,FALSE)</f>
        <v>Salaries and Wages</v>
      </c>
      <c r="E10122">
        <v>-20.36</v>
      </c>
      <c r="F10122" s="1">
        <v>42934</v>
      </c>
      <c r="G10122" t="s">
        <v>462</v>
      </c>
      <c r="H10122" t="s">
        <v>375</v>
      </c>
      <c r="I10122" t="s">
        <v>1519</v>
      </c>
      <c r="K10122">
        <v>1818</v>
      </c>
      <c r="L10122">
        <v>277259</v>
      </c>
      <c r="Q10122" t="s">
        <v>86</v>
      </c>
      <c r="U10122">
        <v>7</v>
      </c>
      <c r="V10122">
        <v>17</v>
      </c>
      <c r="X10122">
        <v>1099579</v>
      </c>
      <c r="Y10122" t="s">
        <v>65</v>
      </c>
      <c r="Z10122">
        <v>105</v>
      </c>
      <c r="AA10122" t="s">
        <v>21</v>
      </c>
      <c r="AB10122" t="s">
        <v>21</v>
      </c>
      <c r="AC10122">
        <v>940</v>
      </c>
    </row>
    <row r="10123" spans="1:29" x14ac:dyDescent="0.25">
      <c r="A10123">
        <v>345</v>
      </c>
      <c r="B10123">
        <v>345102</v>
      </c>
      <c r="C10123">
        <v>6165</v>
      </c>
      <c r="D10123" t="str">
        <f>VLOOKUP(C10123,'Schedule 3'!A:M,13,FALSE)</f>
        <v>Salaries and Wages</v>
      </c>
      <c r="E10123">
        <v>-81.42</v>
      </c>
      <c r="F10123" s="1">
        <v>42934</v>
      </c>
      <c r="G10123" t="s">
        <v>462</v>
      </c>
      <c r="H10123" t="s">
        <v>375</v>
      </c>
      <c r="I10123" t="s">
        <v>1624</v>
      </c>
      <c r="K10123">
        <v>1818</v>
      </c>
      <c r="L10123">
        <v>277259</v>
      </c>
      <c r="Q10123" t="s">
        <v>86</v>
      </c>
      <c r="U10123">
        <v>7</v>
      </c>
      <c r="V10123">
        <v>17</v>
      </c>
      <c r="X10123">
        <v>1099579</v>
      </c>
      <c r="Y10123" t="s">
        <v>65</v>
      </c>
      <c r="Z10123">
        <v>105</v>
      </c>
      <c r="AA10123" t="s">
        <v>21</v>
      </c>
      <c r="AB10123" t="s">
        <v>21</v>
      </c>
      <c r="AC10123">
        <v>941</v>
      </c>
    </row>
    <row r="10124" spans="1:29" x14ac:dyDescent="0.25">
      <c r="A10124">
        <v>345</v>
      </c>
      <c r="B10124">
        <v>345102</v>
      </c>
      <c r="C10124">
        <v>6165</v>
      </c>
      <c r="D10124" t="str">
        <f>VLOOKUP(C10124,'Schedule 3'!A:M,13,FALSE)</f>
        <v>Salaries and Wages</v>
      </c>
      <c r="E10124">
        <v>-40.71</v>
      </c>
      <c r="F10124" s="1">
        <v>42934</v>
      </c>
      <c r="G10124" t="s">
        <v>462</v>
      </c>
      <c r="H10124" t="s">
        <v>375</v>
      </c>
      <c r="I10124" t="s">
        <v>1624</v>
      </c>
      <c r="K10124">
        <v>1818</v>
      </c>
      <c r="L10124">
        <v>277259</v>
      </c>
      <c r="Q10124" t="s">
        <v>86</v>
      </c>
      <c r="U10124">
        <v>7</v>
      </c>
      <c r="V10124">
        <v>17</v>
      </c>
      <c r="X10124">
        <v>1099579</v>
      </c>
      <c r="Y10124" t="s">
        <v>65</v>
      </c>
      <c r="Z10124">
        <v>105</v>
      </c>
      <c r="AA10124" t="s">
        <v>21</v>
      </c>
      <c r="AB10124" t="s">
        <v>21</v>
      </c>
      <c r="AC10124">
        <v>942</v>
      </c>
    </row>
    <row r="10125" spans="1:29" x14ac:dyDescent="0.25">
      <c r="A10125">
        <v>345</v>
      </c>
      <c r="B10125">
        <v>345102</v>
      </c>
      <c r="C10125">
        <v>6165</v>
      </c>
      <c r="D10125" t="str">
        <f>VLOOKUP(C10125,'Schedule 3'!A:M,13,FALSE)</f>
        <v>Salaries and Wages</v>
      </c>
      <c r="E10125">
        <v>-40.71</v>
      </c>
      <c r="F10125" s="1">
        <v>42934</v>
      </c>
      <c r="G10125" t="s">
        <v>462</v>
      </c>
      <c r="H10125" t="s">
        <v>375</v>
      </c>
      <c r="I10125" t="s">
        <v>1519</v>
      </c>
      <c r="K10125">
        <v>1818</v>
      </c>
      <c r="L10125">
        <v>277259</v>
      </c>
      <c r="Q10125" t="s">
        <v>86</v>
      </c>
      <c r="U10125">
        <v>7</v>
      </c>
      <c r="V10125">
        <v>17</v>
      </c>
      <c r="X10125">
        <v>1099579</v>
      </c>
      <c r="Y10125" t="s">
        <v>65</v>
      </c>
      <c r="Z10125">
        <v>105</v>
      </c>
      <c r="AA10125" t="s">
        <v>21</v>
      </c>
      <c r="AB10125" t="s">
        <v>21</v>
      </c>
      <c r="AC10125">
        <v>943</v>
      </c>
    </row>
    <row r="10126" spans="1:29" x14ac:dyDescent="0.25">
      <c r="A10126">
        <v>345</v>
      </c>
      <c r="B10126">
        <v>345102</v>
      </c>
      <c r="C10126">
        <v>6165</v>
      </c>
      <c r="D10126" t="str">
        <f>VLOOKUP(C10126,'Schedule 3'!A:M,13,FALSE)</f>
        <v>Salaries and Wages</v>
      </c>
      <c r="E10126">
        <v>-81.42</v>
      </c>
      <c r="F10126" s="1">
        <v>42934</v>
      </c>
      <c r="G10126" t="s">
        <v>462</v>
      </c>
      <c r="H10126" t="s">
        <v>375</v>
      </c>
      <c r="I10126" t="s">
        <v>1625</v>
      </c>
      <c r="K10126">
        <v>1818</v>
      </c>
      <c r="L10126">
        <v>277259</v>
      </c>
      <c r="Q10126" t="s">
        <v>86</v>
      </c>
      <c r="U10126">
        <v>7</v>
      </c>
      <c r="V10126">
        <v>17</v>
      </c>
      <c r="X10126">
        <v>1099579</v>
      </c>
      <c r="Y10126" t="s">
        <v>65</v>
      </c>
      <c r="Z10126">
        <v>105</v>
      </c>
      <c r="AA10126" t="s">
        <v>21</v>
      </c>
      <c r="AB10126" t="s">
        <v>21</v>
      </c>
      <c r="AC10126">
        <v>944</v>
      </c>
    </row>
    <row r="10127" spans="1:29" x14ac:dyDescent="0.25">
      <c r="A10127">
        <v>345</v>
      </c>
      <c r="B10127">
        <v>345102</v>
      </c>
      <c r="C10127">
        <v>6165</v>
      </c>
      <c r="D10127" t="str">
        <f>VLOOKUP(C10127,'Schedule 3'!A:M,13,FALSE)</f>
        <v>Salaries and Wages</v>
      </c>
      <c r="E10127">
        <v>-20.36</v>
      </c>
      <c r="F10127" s="1">
        <v>42934</v>
      </c>
      <c r="G10127" t="s">
        <v>462</v>
      </c>
      <c r="H10127" t="s">
        <v>375</v>
      </c>
      <c r="I10127" t="s">
        <v>1519</v>
      </c>
      <c r="K10127">
        <v>1818</v>
      </c>
      <c r="L10127">
        <v>277259</v>
      </c>
      <c r="Q10127" t="s">
        <v>86</v>
      </c>
      <c r="U10127">
        <v>7</v>
      </c>
      <c r="V10127">
        <v>17</v>
      </c>
      <c r="X10127">
        <v>1099579</v>
      </c>
      <c r="Y10127" t="s">
        <v>65</v>
      </c>
      <c r="Z10127">
        <v>105</v>
      </c>
      <c r="AA10127" t="s">
        <v>21</v>
      </c>
      <c r="AB10127" t="s">
        <v>21</v>
      </c>
      <c r="AC10127">
        <v>945</v>
      </c>
    </row>
    <row r="10128" spans="1:29" x14ac:dyDescent="0.25">
      <c r="A10128">
        <v>345</v>
      </c>
      <c r="B10128">
        <v>345102</v>
      </c>
      <c r="C10128">
        <v>6165</v>
      </c>
      <c r="D10128" t="str">
        <f>VLOOKUP(C10128,'Schedule 3'!A:M,13,FALSE)</f>
        <v>Salaries and Wages</v>
      </c>
      <c r="E10128">
        <v>-20.36</v>
      </c>
      <c r="F10128" s="1">
        <v>42934</v>
      </c>
      <c r="G10128" t="s">
        <v>462</v>
      </c>
      <c r="H10128" t="s">
        <v>375</v>
      </c>
      <c r="I10128" t="s">
        <v>1519</v>
      </c>
      <c r="K10128">
        <v>1818</v>
      </c>
      <c r="L10128">
        <v>277259</v>
      </c>
      <c r="Q10128" t="s">
        <v>86</v>
      </c>
      <c r="U10128">
        <v>7</v>
      </c>
      <c r="V10128">
        <v>17</v>
      </c>
      <c r="X10128">
        <v>1099579</v>
      </c>
      <c r="Y10128" t="s">
        <v>65</v>
      </c>
      <c r="Z10128">
        <v>105</v>
      </c>
      <c r="AA10128" t="s">
        <v>21</v>
      </c>
      <c r="AB10128" t="s">
        <v>21</v>
      </c>
      <c r="AC10128">
        <v>946</v>
      </c>
    </row>
    <row r="10129" spans="1:29" x14ac:dyDescent="0.25">
      <c r="A10129">
        <v>345</v>
      </c>
      <c r="B10129">
        <v>345102</v>
      </c>
      <c r="C10129">
        <v>6165</v>
      </c>
      <c r="D10129" t="str">
        <f>VLOOKUP(C10129,'Schedule 3'!A:M,13,FALSE)</f>
        <v>Salaries and Wages</v>
      </c>
      <c r="E10129">
        <v>-81.42</v>
      </c>
      <c r="F10129" s="1">
        <v>42934</v>
      </c>
      <c r="G10129" t="s">
        <v>462</v>
      </c>
      <c r="H10129" t="s">
        <v>382</v>
      </c>
      <c r="I10129" t="s">
        <v>1418</v>
      </c>
      <c r="K10129">
        <v>1818</v>
      </c>
      <c r="L10129">
        <v>277259</v>
      </c>
      <c r="Q10129" t="s">
        <v>86</v>
      </c>
      <c r="U10129">
        <v>7</v>
      </c>
      <c r="V10129">
        <v>17</v>
      </c>
      <c r="X10129">
        <v>1001142</v>
      </c>
      <c r="Y10129" t="s">
        <v>65</v>
      </c>
      <c r="Z10129">
        <v>105</v>
      </c>
      <c r="AA10129" t="s">
        <v>21</v>
      </c>
      <c r="AB10129" t="s">
        <v>21</v>
      </c>
      <c r="AC10129">
        <v>947</v>
      </c>
    </row>
    <row r="10130" spans="1:29" x14ac:dyDescent="0.25">
      <c r="A10130">
        <v>345</v>
      </c>
      <c r="B10130">
        <v>345102</v>
      </c>
      <c r="C10130">
        <v>6165</v>
      </c>
      <c r="D10130" t="str">
        <f>VLOOKUP(C10130,'Schedule 3'!A:M,13,FALSE)</f>
        <v>Salaries and Wages</v>
      </c>
      <c r="E10130">
        <v>-40.71</v>
      </c>
      <c r="F10130" s="1">
        <v>42934</v>
      </c>
      <c r="G10130" t="s">
        <v>462</v>
      </c>
      <c r="H10130" t="s">
        <v>382</v>
      </c>
      <c r="I10130" t="s">
        <v>1418</v>
      </c>
      <c r="K10130">
        <v>1818</v>
      </c>
      <c r="L10130">
        <v>277259</v>
      </c>
      <c r="Q10130" t="s">
        <v>86</v>
      </c>
      <c r="U10130">
        <v>7</v>
      </c>
      <c r="V10130">
        <v>17</v>
      </c>
      <c r="X10130">
        <v>1001142</v>
      </c>
      <c r="Y10130" t="s">
        <v>65</v>
      </c>
      <c r="Z10130">
        <v>105</v>
      </c>
      <c r="AA10130" t="s">
        <v>21</v>
      </c>
      <c r="AB10130" t="s">
        <v>21</v>
      </c>
      <c r="AC10130">
        <v>948</v>
      </c>
    </row>
    <row r="10131" spans="1:29" x14ac:dyDescent="0.25">
      <c r="A10131">
        <v>345</v>
      </c>
      <c r="B10131">
        <v>345102</v>
      </c>
      <c r="C10131">
        <v>6165</v>
      </c>
      <c r="D10131" t="str">
        <f>VLOOKUP(C10131,'Schedule 3'!A:M,13,FALSE)</f>
        <v>Salaries and Wages</v>
      </c>
      <c r="E10131">
        <v>-40.71</v>
      </c>
      <c r="F10131" s="1">
        <v>42934</v>
      </c>
      <c r="G10131" t="s">
        <v>462</v>
      </c>
      <c r="H10131" t="s">
        <v>382</v>
      </c>
      <c r="I10131" t="s">
        <v>1418</v>
      </c>
      <c r="K10131">
        <v>1818</v>
      </c>
      <c r="L10131">
        <v>277259</v>
      </c>
      <c r="Q10131" t="s">
        <v>86</v>
      </c>
      <c r="U10131">
        <v>7</v>
      </c>
      <c r="V10131">
        <v>17</v>
      </c>
      <c r="X10131">
        <v>1001142</v>
      </c>
      <c r="Y10131" t="s">
        <v>65</v>
      </c>
      <c r="Z10131">
        <v>105</v>
      </c>
      <c r="AA10131" t="s">
        <v>21</v>
      </c>
      <c r="AB10131" t="s">
        <v>21</v>
      </c>
      <c r="AC10131">
        <v>949</v>
      </c>
    </row>
    <row r="10132" spans="1:29" x14ac:dyDescent="0.25">
      <c r="A10132">
        <v>345</v>
      </c>
      <c r="B10132">
        <v>345101</v>
      </c>
      <c r="C10132">
        <v>6165</v>
      </c>
      <c r="D10132" t="str">
        <f>VLOOKUP(C10132,'Schedule 3'!A:M,13,FALSE)</f>
        <v>Salaries and Wages</v>
      </c>
      <c r="E10132">
        <v>-244.26</v>
      </c>
      <c r="F10132" s="1">
        <v>42934</v>
      </c>
      <c r="G10132" t="s">
        <v>462</v>
      </c>
      <c r="H10132" t="s">
        <v>376</v>
      </c>
      <c r="I10132" t="s">
        <v>1433</v>
      </c>
      <c r="K10132">
        <v>1818</v>
      </c>
      <c r="L10132">
        <v>277259</v>
      </c>
      <c r="Q10132" t="s">
        <v>86</v>
      </c>
      <c r="U10132">
        <v>7</v>
      </c>
      <c r="V10132">
        <v>17</v>
      </c>
      <c r="X10132">
        <v>1098828</v>
      </c>
      <c r="Y10132" t="s">
        <v>65</v>
      </c>
      <c r="Z10132">
        <v>105</v>
      </c>
      <c r="AA10132" t="s">
        <v>21</v>
      </c>
      <c r="AB10132" t="s">
        <v>21</v>
      </c>
      <c r="AC10132">
        <v>950</v>
      </c>
    </row>
    <row r="10133" spans="1:29" x14ac:dyDescent="0.25">
      <c r="A10133">
        <v>345</v>
      </c>
      <c r="B10133">
        <v>345102</v>
      </c>
      <c r="C10133">
        <v>6165</v>
      </c>
      <c r="D10133" t="str">
        <f>VLOOKUP(C10133,'Schedule 3'!A:M,13,FALSE)</f>
        <v>Salaries and Wages</v>
      </c>
      <c r="E10133">
        <v>-162.84</v>
      </c>
      <c r="F10133" s="1">
        <v>42934</v>
      </c>
      <c r="G10133" t="s">
        <v>462</v>
      </c>
      <c r="H10133" t="s">
        <v>381</v>
      </c>
      <c r="I10133" t="s">
        <v>1626</v>
      </c>
      <c r="K10133">
        <v>1818</v>
      </c>
      <c r="L10133">
        <v>277259</v>
      </c>
      <c r="Q10133" t="s">
        <v>86</v>
      </c>
      <c r="U10133">
        <v>7</v>
      </c>
      <c r="V10133">
        <v>17</v>
      </c>
      <c r="X10133">
        <v>1098821</v>
      </c>
      <c r="Y10133" t="s">
        <v>65</v>
      </c>
      <c r="Z10133">
        <v>105</v>
      </c>
      <c r="AA10133" t="s">
        <v>21</v>
      </c>
      <c r="AB10133" t="s">
        <v>21</v>
      </c>
      <c r="AC10133">
        <v>951</v>
      </c>
    </row>
    <row r="10134" spans="1:29" x14ac:dyDescent="0.25">
      <c r="A10134">
        <v>345</v>
      </c>
      <c r="B10134">
        <v>345102</v>
      </c>
      <c r="C10134">
        <v>6165</v>
      </c>
      <c r="D10134" t="str">
        <f>VLOOKUP(C10134,'Schedule 3'!A:M,13,FALSE)</f>
        <v>Salaries and Wages</v>
      </c>
      <c r="E10134">
        <v>-81.42</v>
      </c>
      <c r="F10134" s="1">
        <v>42934</v>
      </c>
      <c r="G10134" t="s">
        <v>462</v>
      </c>
      <c r="H10134" t="s">
        <v>381</v>
      </c>
      <c r="I10134" t="s">
        <v>1627</v>
      </c>
      <c r="K10134">
        <v>1818</v>
      </c>
      <c r="L10134">
        <v>277259</v>
      </c>
      <c r="Q10134" t="s">
        <v>86</v>
      </c>
      <c r="U10134">
        <v>7</v>
      </c>
      <c r="V10134">
        <v>17</v>
      </c>
      <c r="X10134">
        <v>1098821</v>
      </c>
      <c r="Y10134" t="s">
        <v>65</v>
      </c>
      <c r="Z10134">
        <v>105</v>
      </c>
      <c r="AA10134" t="s">
        <v>21</v>
      </c>
      <c r="AB10134" t="s">
        <v>21</v>
      </c>
      <c r="AC10134">
        <v>952</v>
      </c>
    </row>
    <row r="10135" spans="1:29" x14ac:dyDescent="0.25">
      <c r="A10135">
        <v>345</v>
      </c>
      <c r="B10135">
        <v>345102</v>
      </c>
      <c r="C10135">
        <v>6165</v>
      </c>
      <c r="D10135" t="str">
        <f>VLOOKUP(C10135,'Schedule 3'!A:M,13,FALSE)</f>
        <v>Salaries and Wages</v>
      </c>
      <c r="E10135">
        <v>-671.72</v>
      </c>
      <c r="F10135" s="1">
        <v>42934</v>
      </c>
      <c r="G10135" t="s">
        <v>462</v>
      </c>
      <c r="H10135" t="s">
        <v>385</v>
      </c>
      <c r="I10135" t="s">
        <v>1628</v>
      </c>
      <c r="K10135">
        <v>1818</v>
      </c>
      <c r="L10135">
        <v>277259</v>
      </c>
      <c r="Q10135" t="s">
        <v>86</v>
      </c>
      <c r="U10135">
        <v>7</v>
      </c>
      <c r="V10135">
        <v>17</v>
      </c>
      <c r="X10135">
        <v>1098822</v>
      </c>
      <c r="Y10135" t="s">
        <v>65</v>
      </c>
      <c r="Z10135">
        <v>105</v>
      </c>
      <c r="AA10135" t="s">
        <v>21</v>
      </c>
      <c r="AB10135" t="s">
        <v>21</v>
      </c>
      <c r="AC10135">
        <v>953</v>
      </c>
    </row>
    <row r="10136" spans="1:29" x14ac:dyDescent="0.25">
      <c r="A10136">
        <v>345</v>
      </c>
      <c r="B10136">
        <v>345102</v>
      </c>
      <c r="C10136">
        <v>6165</v>
      </c>
      <c r="D10136" t="str">
        <f>VLOOKUP(C10136,'Schedule 3'!A:M,13,FALSE)</f>
        <v>Salaries and Wages</v>
      </c>
      <c r="E10136">
        <v>-122.13</v>
      </c>
      <c r="F10136" s="1">
        <v>42934</v>
      </c>
      <c r="G10136" t="s">
        <v>462</v>
      </c>
      <c r="H10136" t="s">
        <v>385</v>
      </c>
      <c r="I10136" t="s">
        <v>1629</v>
      </c>
      <c r="K10136">
        <v>1818</v>
      </c>
      <c r="L10136">
        <v>277259</v>
      </c>
      <c r="Q10136" t="s">
        <v>86</v>
      </c>
      <c r="U10136">
        <v>7</v>
      </c>
      <c r="V10136">
        <v>17</v>
      </c>
      <c r="X10136">
        <v>1098822</v>
      </c>
      <c r="Y10136" t="s">
        <v>65</v>
      </c>
      <c r="Z10136">
        <v>105</v>
      </c>
      <c r="AA10136" t="s">
        <v>21</v>
      </c>
      <c r="AB10136" t="s">
        <v>21</v>
      </c>
      <c r="AC10136">
        <v>954</v>
      </c>
    </row>
    <row r="10137" spans="1:29" x14ac:dyDescent="0.25">
      <c r="A10137">
        <v>345</v>
      </c>
      <c r="B10137">
        <v>345102</v>
      </c>
      <c r="C10137">
        <v>6165</v>
      </c>
      <c r="D10137" t="str">
        <f>VLOOKUP(C10137,'Schedule 3'!A:M,13,FALSE)</f>
        <v>Salaries and Wages</v>
      </c>
      <c r="E10137">
        <v>-346.04</v>
      </c>
      <c r="F10137" s="1">
        <v>42934</v>
      </c>
      <c r="G10137" t="s">
        <v>462</v>
      </c>
      <c r="H10137" t="s">
        <v>385</v>
      </c>
      <c r="I10137" t="s">
        <v>1629</v>
      </c>
      <c r="K10137">
        <v>1818</v>
      </c>
      <c r="L10137">
        <v>277259</v>
      </c>
      <c r="Q10137" t="s">
        <v>86</v>
      </c>
      <c r="U10137">
        <v>7</v>
      </c>
      <c r="V10137">
        <v>17</v>
      </c>
      <c r="X10137">
        <v>1098822</v>
      </c>
      <c r="Y10137" t="s">
        <v>65</v>
      </c>
      <c r="Z10137">
        <v>105</v>
      </c>
      <c r="AA10137" t="s">
        <v>21</v>
      </c>
      <c r="AB10137" t="s">
        <v>21</v>
      </c>
      <c r="AC10137">
        <v>955</v>
      </c>
    </row>
    <row r="10138" spans="1:29" x14ac:dyDescent="0.25">
      <c r="A10138">
        <v>345</v>
      </c>
      <c r="B10138">
        <v>345102</v>
      </c>
      <c r="C10138">
        <v>6165</v>
      </c>
      <c r="D10138" t="str">
        <f>VLOOKUP(C10138,'Schedule 3'!A:M,13,FALSE)</f>
        <v>Salaries and Wages</v>
      </c>
      <c r="E10138">
        <v>-122.13</v>
      </c>
      <c r="F10138" s="1">
        <v>42934</v>
      </c>
      <c r="G10138" t="s">
        <v>462</v>
      </c>
      <c r="H10138" t="s">
        <v>380</v>
      </c>
      <c r="I10138" t="s">
        <v>1418</v>
      </c>
      <c r="K10138">
        <v>1818</v>
      </c>
      <c r="L10138">
        <v>277259</v>
      </c>
      <c r="Q10138" t="s">
        <v>86</v>
      </c>
      <c r="U10138">
        <v>7</v>
      </c>
      <c r="V10138">
        <v>17</v>
      </c>
      <c r="X10138">
        <v>1098825</v>
      </c>
      <c r="Y10138" t="s">
        <v>65</v>
      </c>
      <c r="Z10138">
        <v>105</v>
      </c>
      <c r="AA10138" t="s">
        <v>21</v>
      </c>
      <c r="AB10138" t="s">
        <v>21</v>
      </c>
      <c r="AC10138">
        <v>956</v>
      </c>
    </row>
    <row r="10139" spans="1:29" x14ac:dyDescent="0.25">
      <c r="A10139">
        <v>345</v>
      </c>
      <c r="B10139">
        <v>345102</v>
      </c>
      <c r="C10139">
        <v>6165</v>
      </c>
      <c r="D10139" t="str">
        <f>VLOOKUP(C10139,'Schedule 3'!A:M,13,FALSE)</f>
        <v>Salaries and Wages</v>
      </c>
      <c r="E10139">
        <v>-40.71</v>
      </c>
      <c r="F10139" s="1">
        <v>42934</v>
      </c>
      <c r="G10139" t="s">
        <v>462</v>
      </c>
      <c r="H10139" t="s">
        <v>380</v>
      </c>
      <c r="I10139" t="s">
        <v>1418</v>
      </c>
      <c r="K10139">
        <v>1818</v>
      </c>
      <c r="L10139">
        <v>277259</v>
      </c>
      <c r="Q10139" t="s">
        <v>86</v>
      </c>
      <c r="U10139">
        <v>7</v>
      </c>
      <c r="V10139">
        <v>17</v>
      </c>
      <c r="X10139">
        <v>1098825</v>
      </c>
      <c r="Y10139" t="s">
        <v>65</v>
      </c>
      <c r="Z10139">
        <v>105</v>
      </c>
      <c r="AA10139" t="s">
        <v>21</v>
      </c>
      <c r="AB10139" t="s">
        <v>21</v>
      </c>
      <c r="AC10139">
        <v>957</v>
      </c>
    </row>
    <row r="10140" spans="1:29" x14ac:dyDescent="0.25">
      <c r="A10140">
        <v>345</v>
      </c>
      <c r="B10140">
        <v>345102</v>
      </c>
      <c r="C10140">
        <v>6165</v>
      </c>
      <c r="D10140" t="str">
        <f>VLOOKUP(C10140,'Schedule 3'!A:M,13,FALSE)</f>
        <v>Salaries and Wages</v>
      </c>
      <c r="E10140">
        <v>-81.42</v>
      </c>
      <c r="F10140" s="1">
        <v>42934</v>
      </c>
      <c r="G10140" t="s">
        <v>462</v>
      </c>
      <c r="H10140" t="s">
        <v>380</v>
      </c>
      <c r="I10140" t="s">
        <v>1418</v>
      </c>
      <c r="K10140">
        <v>1818</v>
      </c>
      <c r="L10140">
        <v>277259</v>
      </c>
      <c r="Q10140" t="s">
        <v>86</v>
      </c>
      <c r="U10140">
        <v>7</v>
      </c>
      <c r="V10140">
        <v>17</v>
      </c>
      <c r="X10140">
        <v>1098825</v>
      </c>
      <c r="Y10140" t="s">
        <v>65</v>
      </c>
      <c r="Z10140">
        <v>105</v>
      </c>
      <c r="AA10140" t="s">
        <v>21</v>
      </c>
      <c r="AB10140" t="s">
        <v>21</v>
      </c>
      <c r="AC10140">
        <v>958</v>
      </c>
    </row>
    <row r="10141" spans="1:29" x14ac:dyDescent="0.25">
      <c r="A10141">
        <v>345</v>
      </c>
      <c r="B10141">
        <v>345102</v>
      </c>
      <c r="C10141">
        <v>6165</v>
      </c>
      <c r="D10141" t="str">
        <f>VLOOKUP(C10141,'Schedule 3'!A:M,13,FALSE)</f>
        <v>Salaries and Wages</v>
      </c>
      <c r="E10141">
        <v>-162.84</v>
      </c>
      <c r="F10141" s="1">
        <v>42934</v>
      </c>
      <c r="G10141" t="s">
        <v>462</v>
      </c>
      <c r="H10141" t="s">
        <v>380</v>
      </c>
      <c r="I10141" t="s">
        <v>1418</v>
      </c>
      <c r="K10141">
        <v>1818</v>
      </c>
      <c r="L10141">
        <v>277259</v>
      </c>
      <c r="Q10141" t="s">
        <v>86</v>
      </c>
      <c r="U10141">
        <v>7</v>
      </c>
      <c r="V10141">
        <v>17</v>
      </c>
      <c r="X10141">
        <v>1098825</v>
      </c>
      <c r="Y10141" t="s">
        <v>65</v>
      </c>
      <c r="Z10141">
        <v>105</v>
      </c>
      <c r="AA10141" t="s">
        <v>21</v>
      </c>
      <c r="AB10141" t="s">
        <v>21</v>
      </c>
      <c r="AC10141">
        <v>959</v>
      </c>
    </row>
    <row r="10142" spans="1:29" x14ac:dyDescent="0.25">
      <c r="A10142">
        <v>345</v>
      </c>
      <c r="B10142">
        <v>345102</v>
      </c>
      <c r="C10142">
        <v>6165</v>
      </c>
      <c r="D10142" t="str">
        <f>VLOOKUP(C10142,'Schedule 3'!A:M,13,FALSE)</f>
        <v>Salaries and Wages</v>
      </c>
      <c r="E10142">
        <v>-122.13</v>
      </c>
      <c r="F10142" s="1">
        <v>42934</v>
      </c>
      <c r="G10142" t="s">
        <v>462</v>
      </c>
      <c r="H10142" t="s">
        <v>374</v>
      </c>
      <c r="I10142" t="s">
        <v>1630</v>
      </c>
      <c r="K10142">
        <v>1818</v>
      </c>
      <c r="L10142">
        <v>277259</v>
      </c>
      <c r="Q10142" t="s">
        <v>86</v>
      </c>
      <c r="U10142">
        <v>7</v>
      </c>
      <c r="V10142">
        <v>17</v>
      </c>
      <c r="X10142">
        <v>1098942</v>
      </c>
      <c r="Y10142" t="s">
        <v>65</v>
      </c>
      <c r="Z10142">
        <v>105</v>
      </c>
      <c r="AA10142" t="s">
        <v>21</v>
      </c>
      <c r="AB10142" t="s">
        <v>21</v>
      </c>
      <c r="AC10142">
        <v>960</v>
      </c>
    </row>
    <row r="10143" spans="1:29" x14ac:dyDescent="0.25">
      <c r="A10143">
        <v>345</v>
      </c>
      <c r="B10143">
        <v>345102</v>
      </c>
      <c r="C10143">
        <v>6165</v>
      </c>
      <c r="D10143" t="str">
        <f>VLOOKUP(C10143,'Schedule 3'!A:M,13,FALSE)</f>
        <v>Salaries and Wages</v>
      </c>
      <c r="E10143">
        <v>-122.13</v>
      </c>
      <c r="F10143" s="1">
        <v>42934</v>
      </c>
      <c r="G10143" t="s">
        <v>462</v>
      </c>
      <c r="H10143" t="s">
        <v>374</v>
      </c>
      <c r="I10143" t="s">
        <v>1630</v>
      </c>
      <c r="K10143">
        <v>1818</v>
      </c>
      <c r="L10143">
        <v>277259</v>
      </c>
      <c r="Q10143" t="s">
        <v>86</v>
      </c>
      <c r="U10143">
        <v>7</v>
      </c>
      <c r="V10143">
        <v>17</v>
      </c>
      <c r="X10143">
        <v>1098942</v>
      </c>
      <c r="Y10143" t="s">
        <v>65</v>
      </c>
      <c r="Z10143">
        <v>105</v>
      </c>
      <c r="AA10143" t="s">
        <v>21</v>
      </c>
      <c r="AB10143" t="s">
        <v>21</v>
      </c>
      <c r="AC10143">
        <v>961</v>
      </c>
    </row>
    <row r="10144" spans="1:29" x14ac:dyDescent="0.25">
      <c r="A10144">
        <v>345</v>
      </c>
      <c r="B10144">
        <v>345102</v>
      </c>
      <c r="C10144">
        <v>6165</v>
      </c>
      <c r="D10144" t="str">
        <f>VLOOKUP(C10144,'Schedule 3'!A:M,13,FALSE)</f>
        <v>Salaries and Wages</v>
      </c>
      <c r="E10144">
        <v>-651.36</v>
      </c>
      <c r="F10144" s="1">
        <v>42934</v>
      </c>
      <c r="G10144" t="s">
        <v>462</v>
      </c>
      <c r="H10144" t="s">
        <v>374</v>
      </c>
      <c r="I10144" t="s">
        <v>1630</v>
      </c>
      <c r="K10144">
        <v>1818</v>
      </c>
      <c r="L10144">
        <v>277259</v>
      </c>
      <c r="Q10144" t="s">
        <v>86</v>
      </c>
      <c r="U10144">
        <v>7</v>
      </c>
      <c r="V10144">
        <v>17</v>
      </c>
      <c r="X10144">
        <v>1098942</v>
      </c>
      <c r="Y10144" t="s">
        <v>65</v>
      </c>
      <c r="Z10144">
        <v>105</v>
      </c>
      <c r="AA10144" t="s">
        <v>21</v>
      </c>
      <c r="AB10144" t="s">
        <v>21</v>
      </c>
      <c r="AC10144">
        <v>962</v>
      </c>
    </row>
    <row r="10145" spans="1:29" x14ac:dyDescent="0.25">
      <c r="A10145">
        <v>345</v>
      </c>
      <c r="B10145">
        <v>345102</v>
      </c>
      <c r="C10145">
        <v>6165</v>
      </c>
      <c r="D10145" t="str">
        <f>VLOOKUP(C10145,'Schedule 3'!A:M,13,FALSE)</f>
        <v>Salaries and Wages</v>
      </c>
      <c r="E10145">
        <v>-61.07</v>
      </c>
      <c r="F10145" s="1">
        <v>42934</v>
      </c>
      <c r="G10145" t="s">
        <v>462</v>
      </c>
      <c r="H10145" t="s">
        <v>374</v>
      </c>
      <c r="I10145" t="s">
        <v>1630</v>
      </c>
      <c r="K10145">
        <v>1818</v>
      </c>
      <c r="L10145">
        <v>277259</v>
      </c>
      <c r="Q10145" t="s">
        <v>86</v>
      </c>
      <c r="U10145">
        <v>7</v>
      </c>
      <c r="V10145">
        <v>17</v>
      </c>
      <c r="X10145">
        <v>1098942</v>
      </c>
      <c r="Y10145" t="s">
        <v>65</v>
      </c>
      <c r="Z10145">
        <v>105</v>
      </c>
      <c r="AA10145" t="s">
        <v>21</v>
      </c>
      <c r="AB10145" t="s">
        <v>21</v>
      </c>
      <c r="AC10145">
        <v>963</v>
      </c>
    </row>
    <row r="10146" spans="1:29" x14ac:dyDescent="0.25">
      <c r="A10146">
        <v>345</v>
      </c>
      <c r="B10146">
        <v>345102</v>
      </c>
      <c r="C10146">
        <v>6165</v>
      </c>
      <c r="D10146" t="str">
        <f>VLOOKUP(C10146,'Schedule 3'!A:M,13,FALSE)</f>
        <v>Salaries and Wages</v>
      </c>
      <c r="E10146">
        <v>-203.55</v>
      </c>
      <c r="F10146" s="1">
        <v>42934</v>
      </c>
      <c r="G10146" t="s">
        <v>462</v>
      </c>
      <c r="H10146" t="s">
        <v>374</v>
      </c>
      <c r="I10146" t="s">
        <v>1623</v>
      </c>
      <c r="K10146">
        <v>1818</v>
      </c>
      <c r="L10146">
        <v>277259</v>
      </c>
      <c r="Q10146" t="s">
        <v>86</v>
      </c>
      <c r="U10146">
        <v>7</v>
      </c>
      <c r="V10146">
        <v>17</v>
      </c>
      <c r="X10146">
        <v>1098942</v>
      </c>
      <c r="Y10146" t="s">
        <v>65</v>
      </c>
      <c r="Z10146">
        <v>105</v>
      </c>
      <c r="AA10146" t="s">
        <v>21</v>
      </c>
      <c r="AB10146" t="s">
        <v>21</v>
      </c>
      <c r="AC10146">
        <v>964</v>
      </c>
    </row>
    <row r="10147" spans="1:29" x14ac:dyDescent="0.25">
      <c r="A10147">
        <v>345</v>
      </c>
      <c r="B10147">
        <v>345102</v>
      </c>
      <c r="C10147">
        <v>6165</v>
      </c>
      <c r="D10147" t="str">
        <f>VLOOKUP(C10147,'Schedule 3'!A:M,13,FALSE)</f>
        <v>Salaries and Wages</v>
      </c>
      <c r="E10147">
        <v>-20.36</v>
      </c>
      <c r="F10147" s="1">
        <v>42934</v>
      </c>
      <c r="G10147" t="s">
        <v>462</v>
      </c>
      <c r="H10147" t="s">
        <v>374</v>
      </c>
      <c r="I10147" t="s">
        <v>1623</v>
      </c>
      <c r="K10147">
        <v>1818</v>
      </c>
      <c r="L10147">
        <v>277259</v>
      </c>
      <c r="Q10147" t="s">
        <v>86</v>
      </c>
      <c r="U10147">
        <v>7</v>
      </c>
      <c r="V10147">
        <v>17</v>
      </c>
      <c r="X10147">
        <v>1098942</v>
      </c>
      <c r="Y10147" t="s">
        <v>65</v>
      </c>
      <c r="Z10147">
        <v>105</v>
      </c>
      <c r="AA10147" t="s">
        <v>21</v>
      </c>
      <c r="AB10147" t="s">
        <v>21</v>
      </c>
      <c r="AC10147">
        <v>965</v>
      </c>
    </row>
    <row r="10148" spans="1:29" x14ac:dyDescent="0.25">
      <c r="A10148">
        <v>345</v>
      </c>
      <c r="B10148">
        <v>345102</v>
      </c>
      <c r="C10148">
        <v>6165</v>
      </c>
      <c r="D10148" t="str">
        <f>VLOOKUP(C10148,'Schedule 3'!A:M,13,FALSE)</f>
        <v>Salaries and Wages</v>
      </c>
      <c r="E10148">
        <v>-122.13</v>
      </c>
      <c r="F10148" s="1">
        <v>42934</v>
      </c>
      <c r="G10148" t="s">
        <v>462</v>
      </c>
      <c r="H10148" t="s">
        <v>374</v>
      </c>
      <c r="I10148" t="s">
        <v>1631</v>
      </c>
      <c r="K10148">
        <v>1818</v>
      </c>
      <c r="L10148">
        <v>277259</v>
      </c>
      <c r="Q10148" t="s">
        <v>86</v>
      </c>
      <c r="U10148">
        <v>7</v>
      </c>
      <c r="V10148">
        <v>17</v>
      </c>
      <c r="X10148">
        <v>1098942</v>
      </c>
      <c r="Y10148" t="s">
        <v>65</v>
      </c>
      <c r="Z10148">
        <v>105</v>
      </c>
      <c r="AA10148" t="s">
        <v>21</v>
      </c>
      <c r="AB10148" t="s">
        <v>21</v>
      </c>
      <c r="AC10148">
        <v>966</v>
      </c>
    </row>
    <row r="10149" spans="1:29" x14ac:dyDescent="0.25">
      <c r="A10149">
        <v>345</v>
      </c>
      <c r="B10149">
        <v>345102</v>
      </c>
      <c r="C10149">
        <v>6165</v>
      </c>
      <c r="D10149" t="str">
        <f>VLOOKUP(C10149,'Schedule 3'!A:M,13,FALSE)</f>
        <v>Salaries and Wages</v>
      </c>
      <c r="E10149">
        <v>-20.36</v>
      </c>
      <c r="F10149" s="1">
        <v>42934</v>
      </c>
      <c r="G10149" t="s">
        <v>462</v>
      </c>
      <c r="H10149" t="s">
        <v>374</v>
      </c>
      <c r="I10149" t="s">
        <v>1623</v>
      </c>
      <c r="K10149">
        <v>1818</v>
      </c>
      <c r="L10149">
        <v>277259</v>
      </c>
      <c r="Q10149" t="s">
        <v>86</v>
      </c>
      <c r="U10149">
        <v>7</v>
      </c>
      <c r="V10149">
        <v>17</v>
      </c>
      <c r="X10149">
        <v>1098942</v>
      </c>
      <c r="Y10149" t="s">
        <v>65</v>
      </c>
      <c r="Z10149">
        <v>105</v>
      </c>
      <c r="AA10149" t="s">
        <v>21</v>
      </c>
      <c r="AB10149" t="s">
        <v>21</v>
      </c>
      <c r="AC10149">
        <v>967</v>
      </c>
    </row>
    <row r="10150" spans="1:29" x14ac:dyDescent="0.25">
      <c r="A10150">
        <v>345</v>
      </c>
      <c r="B10150">
        <v>345102</v>
      </c>
      <c r="C10150">
        <v>6165</v>
      </c>
      <c r="D10150" t="str">
        <f>VLOOKUP(C10150,'Schedule 3'!A:M,13,FALSE)</f>
        <v>Salaries and Wages</v>
      </c>
      <c r="E10150">
        <v>-346.04</v>
      </c>
      <c r="F10150" s="1">
        <v>42934</v>
      </c>
      <c r="G10150" t="s">
        <v>462</v>
      </c>
      <c r="H10150" t="s">
        <v>374</v>
      </c>
      <c r="I10150" t="s">
        <v>1631</v>
      </c>
      <c r="K10150">
        <v>1818</v>
      </c>
      <c r="L10150">
        <v>277259</v>
      </c>
      <c r="Q10150" t="s">
        <v>86</v>
      </c>
      <c r="U10150">
        <v>7</v>
      </c>
      <c r="V10150">
        <v>17</v>
      </c>
      <c r="X10150">
        <v>1098942</v>
      </c>
      <c r="Y10150" t="s">
        <v>65</v>
      </c>
      <c r="Z10150">
        <v>105</v>
      </c>
      <c r="AA10150" t="s">
        <v>21</v>
      </c>
      <c r="AB10150" t="s">
        <v>21</v>
      </c>
      <c r="AC10150">
        <v>968</v>
      </c>
    </row>
    <row r="10151" spans="1:29" x14ac:dyDescent="0.25">
      <c r="A10151">
        <v>345</v>
      </c>
      <c r="B10151">
        <v>345102</v>
      </c>
      <c r="C10151">
        <v>6165</v>
      </c>
      <c r="D10151" t="str">
        <f>VLOOKUP(C10151,'Schedule 3'!A:M,13,FALSE)</f>
        <v>Salaries and Wages</v>
      </c>
      <c r="E10151">
        <v>-81.42</v>
      </c>
      <c r="F10151" s="1">
        <v>42934</v>
      </c>
      <c r="G10151" t="s">
        <v>462</v>
      </c>
      <c r="H10151" t="s">
        <v>374</v>
      </c>
      <c r="I10151" t="s">
        <v>1623</v>
      </c>
      <c r="K10151">
        <v>1818</v>
      </c>
      <c r="L10151">
        <v>277259</v>
      </c>
      <c r="Q10151" t="s">
        <v>86</v>
      </c>
      <c r="U10151">
        <v>7</v>
      </c>
      <c r="V10151">
        <v>17</v>
      </c>
      <c r="X10151">
        <v>1098942</v>
      </c>
      <c r="Y10151" t="s">
        <v>65</v>
      </c>
      <c r="Z10151">
        <v>105</v>
      </c>
      <c r="AA10151" t="s">
        <v>21</v>
      </c>
      <c r="AB10151" t="s">
        <v>21</v>
      </c>
      <c r="AC10151">
        <v>969</v>
      </c>
    </row>
    <row r="10152" spans="1:29" x14ac:dyDescent="0.25">
      <c r="A10152">
        <v>345</v>
      </c>
      <c r="B10152">
        <v>345102</v>
      </c>
      <c r="C10152">
        <v>6165</v>
      </c>
      <c r="D10152" t="str">
        <f>VLOOKUP(C10152,'Schedule 3'!A:M,13,FALSE)</f>
        <v>Salaries and Wages</v>
      </c>
      <c r="E10152">
        <v>-81.42</v>
      </c>
      <c r="F10152" s="1">
        <v>42934</v>
      </c>
      <c r="G10152" t="s">
        <v>462</v>
      </c>
      <c r="H10152" t="s">
        <v>374</v>
      </c>
      <c r="I10152" t="s">
        <v>1623</v>
      </c>
      <c r="K10152">
        <v>1818</v>
      </c>
      <c r="L10152">
        <v>277259</v>
      </c>
      <c r="Q10152" t="s">
        <v>86</v>
      </c>
      <c r="U10152">
        <v>7</v>
      </c>
      <c r="V10152">
        <v>17</v>
      </c>
      <c r="X10152">
        <v>1098942</v>
      </c>
      <c r="Y10152" t="s">
        <v>65</v>
      </c>
      <c r="Z10152">
        <v>105</v>
      </c>
      <c r="AA10152" t="s">
        <v>21</v>
      </c>
      <c r="AB10152" t="s">
        <v>21</v>
      </c>
      <c r="AC10152">
        <v>970</v>
      </c>
    </row>
    <row r="10153" spans="1:29" x14ac:dyDescent="0.25">
      <c r="A10153">
        <v>345</v>
      </c>
      <c r="B10153">
        <v>345102</v>
      </c>
      <c r="C10153">
        <v>6165</v>
      </c>
      <c r="D10153" t="str">
        <f>VLOOKUP(C10153,'Schedule 3'!A:M,13,FALSE)</f>
        <v>Salaries and Wages</v>
      </c>
      <c r="E10153">
        <v>-81.42</v>
      </c>
      <c r="F10153" s="1">
        <v>42948</v>
      </c>
      <c r="G10153" t="s">
        <v>462</v>
      </c>
      <c r="H10153" t="s">
        <v>383</v>
      </c>
      <c r="I10153" t="s">
        <v>1418</v>
      </c>
      <c r="K10153">
        <v>1824</v>
      </c>
      <c r="L10153">
        <v>278245</v>
      </c>
      <c r="Q10153" t="s">
        <v>86</v>
      </c>
      <c r="U10153">
        <v>8</v>
      </c>
      <c r="V10153">
        <v>17</v>
      </c>
      <c r="X10153">
        <v>1001284</v>
      </c>
      <c r="Y10153" t="s">
        <v>65</v>
      </c>
      <c r="Z10153">
        <v>105</v>
      </c>
      <c r="AA10153" t="s">
        <v>21</v>
      </c>
      <c r="AB10153" t="s">
        <v>21</v>
      </c>
      <c r="AC10153">
        <v>1023</v>
      </c>
    </row>
    <row r="10154" spans="1:29" x14ac:dyDescent="0.25">
      <c r="A10154">
        <v>345</v>
      </c>
      <c r="B10154">
        <v>345102</v>
      </c>
      <c r="C10154">
        <v>6165</v>
      </c>
      <c r="D10154" t="str">
        <f>VLOOKUP(C10154,'Schedule 3'!A:M,13,FALSE)</f>
        <v>Salaries and Wages</v>
      </c>
      <c r="E10154">
        <v>-40.71</v>
      </c>
      <c r="F10154" s="1">
        <v>42948</v>
      </c>
      <c r="G10154" t="s">
        <v>462</v>
      </c>
      <c r="H10154" t="s">
        <v>383</v>
      </c>
      <c r="I10154" t="s">
        <v>1418</v>
      </c>
      <c r="K10154">
        <v>1824</v>
      </c>
      <c r="L10154">
        <v>278245</v>
      </c>
      <c r="Q10154" t="s">
        <v>86</v>
      </c>
      <c r="U10154">
        <v>8</v>
      </c>
      <c r="V10154">
        <v>17</v>
      </c>
      <c r="X10154">
        <v>1001284</v>
      </c>
      <c r="Y10154" t="s">
        <v>65</v>
      </c>
      <c r="Z10154">
        <v>105</v>
      </c>
      <c r="AA10154" t="s">
        <v>21</v>
      </c>
      <c r="AB10154" t="s">
        <v>21</v>
      </c>
      <c r="AC10154">
        <v>1024</v>
      </c>
    </row>
    <row r="10155" spans="1:29" x14ac:dyDescent="0.25">
      <c r="A10155">
        <v>345</v>
      </c>
      <c r="B10155">
        <v>345102</v>
      </c>
      <c r="C10155">
        <v>6165</v>
      </c>
      <c r="D10155" t="str">
        <f>VLOOKUP(C10155,'Schedule 3'!A:M,13,FALSE)</f>
        <v>Salaries and Wages</v>
      </c>
      <c r="E10155">
        <v>-40.71</v>
      </c>
      <c r="F10155" s="1">
        <v>42948</v>
      </c>
      <c r="G10155" t="s">
        <v>462</v>
      </c>
      <c r="H10155" t="s">
        <v>383</v>
      </c>
      <c r="I10155" t="s">
        <v>1418</v>
      </c>
      <c r="K10155">
        <v>1824</v>
      </c>
      <c r="L10155">
        <v>278245</v>
      </c>
      <c r="Q10155" t="s">
        <v>86</v>
      </c>
      <c r="U10155">
        <v>8</v>
      </c>
      <c r="V10155">
        <v>17</v>
      </c>
      <c r="X10155">
        <v>1001284</v>
      </c>
      <c r="Y10155" t="s">
        <v>65</v>
      </c>
      <c r="Z10155">
        <v>105</v>
      </c>
      <c r="AA10155" t="s">
        <v>21</v>
      </c>
      <c r="AB10155" t="s">
        <v>21</v>
      </c>
      <c r="AC10155">
        <v>1025</v>
      </c>
    </row>
    <row r="10156" spans="1:29" x14ac:dyDescent="0.25">
      <c r="A10156">
        <v>345</v>
      </c>
      <c r="B10156">
        <v>345102</v>
      </c>
      <c r="C10156">
        <v>6165</v>
      </c>
      <c r="D10156" t="str">
        <f>VLOOKUP(C10156,'Schedule 3'!A:M,13,FALSE)</f>
        <v>Salaries and Wages</v>
      </c>
      <c r="E10156">
        <v>-40.71</v>
      </c>
      <c r="F10156" s="1">
        <v>42948</v>
      </c>
      <c r="G10156" t="s">
        <v>462</v>
      </c>
      <c r="H10156" t="s">
        <v>383</v>
      </c>
      <c r="I10156" t="s">
        <v>1418</v>
      </c>
      <c r="K10156">
        <v>1824</v>
      </c>
      <c r="L10156">
        <v>278245</v>
      </c>
      <c r="Q10156" t="s">
        <v>86</v>
      </c>
      <c r="U10156">
        <v>8</v>
      </c>
      <c r="V10156">
        <v>17</v>
      </c>
      <c r="X10156">
        <v>1001284</v>
      </c>
      <c r="Y10156" t="s">
        <v>65</v>
      </c>
      <c r="Z10156">
        <v>105</v>
      </c>
      <c r="AA10156" t="s">
        <v>21</v>
      </c>
      <c r="AB10156" t="s">
        <v>21</v>
      </c>
      <c r="AC10156">
        <v>1026</v>
      </c>
    </row>
    <row r="10157" spans="1:29" x14ac:dyDescent="0.25">
      <c r="A10157">
        <v>345</v>
      </c>
      <c r="B10157">
        <v>345102</v>
      </c>
      <c r="C10157">
        <v>6165</v>
      </c>
      <c r="D10157" t="str">
        <f>VLOOKUP(C10157,'Schedule 3'!A:M,13,FALSE)</f>
        <v>Salaries and Wages</v>
      </c>
      <c r="E10157">
        <v>-81.42</v>
      </c>
      <c r="F10157" s="1">
        <v>42948</v>
      </c>
      <c r="G10157" t="s">
        <v>462</v>
      </c>
      <c r="H10157" t="s">
        <v>382</v>
      </c>
      <c r="I10157" t="s">
        <v>1418</v>
      </c>
      <c r="K10157">
        <v>1824</v>
      </c>
      <c r="L10157">
        <v>278245</v>
      </c>
      <c r="Q10157" t="s">
        <v>86</v>
      </c>
      <c r="U10157">
        <v>8</v>
      </c>
      <c r="V10157">
        <v>17</v>
      </c>
      <c r="X10157">
        <v>1001142</v>
      </c>
      <c r="Y10157" t="s">
        <v>65</v>
      </c>
      <c r="Z10157">
        <v>105</v>
      </c>
      <c r="AA10157" t="s">
        <v>21</v>
      </c>
      <c r="AB10157" t="s">
        <v>21</v>
      </c>
      <c r="AC10157">
        <v>1027</v>
      </c>
    </row>
    <row r="10158" spans="1:29" x14ac:dyDescent="0.25">
      <c r="A10158">
        <v>345</v>
      </c>
      <c r="B10158">
        <v>345102</v>
      </c>
      <c r="C10158">
        <v>6165</v>
      </c>
      <c r="D10158" t="str">
        <f>VLOOKUP(C10158,'Schedule 3'!A:M,13,FALSE)</f>
        <v>Salaries and Wages</v>
      </c>
      <c r="E10158">
        <v>-162.84</v>
      </c>
      <c r="F10158" s="1">
        <v>42948</v>
      </c>
      <c r="G10158" t="s">
        <v>462</v>
      </c>
      <c r="H10158" t="s">
        <v>382</v>
      </c>
      <c r="I10158" t="s">
        <v>1418</v>
      </c>
      <c r="K10158">
        <v>1824</v>
      </c>
      <c r="L10158">
        <v>278245</v>
      </c>
      <c r="Q10158" t="s">
        <v>86</v>
      </c>
      <c r="U10158">
        <v>8</v>
      </c>
      <c r="V10158">
        <v>17</v>
      </c>
      <c r="X10158">
        <v>1001142</v>
      </c>
      <c r="Y10158" t="s">
        <v>65</v>
      </c>
      <c r="Z10158">
        <v>105</v>
      </c>
      <c r="AA10158" t="s">
        <v>21</v>
      </c>
      <c r="AB10158" t="s">
        <v>21</v>
      </c>
      <c r="AC10158">
        <v>1028</v>
      </c>
    </row>
    <row r="10159" spans="1:29" x14ac:dyDescent="0.25">
      <c r="A10159">
        <v>345</v>
      </c>
      <c r="B10159">
        <v>345102</v>
      </c>
      <c r="C10159">
        <v>6165</v>
      </c>
      <c r="D10159" t="str">
        <f>VLOOKUP(C10159,'Schedule 3'!A:M,13,FALSE)</f>
        <v>Salaries and Wages</v>
      </c>
      <c r="E10159">
        <v>-81.42</v>
      </c>
      <c r="F10159" s="1">
        <v>42948</v>
      </c>
      <c r="G10159" t="s">
        <v>462</v>
      </c>
      <c r="H10159" t="s">
        <v>382</v>
      </c>
      <c r="I10159" t="s">
        <v>1418</v>
      </c>
      <c r="K10159">
        <v>1824</v>
      </c>
      <c r="L10159">
        <v>278245</v>
      </c>
      <c r="Q10159" t="s">
        <v>86</v>
      </c>
      <c r="U10159">
        <v>8</v>
      </c>
      <c r="V10159">
        <v>17</v>
      </c>
      <c r="X10159">
        <v>1001142</v>
      </c>
      <c r="Y10159" t="s">
        <v>65</v>
      </c>
      <c r="Z10159">
        <v>105</v>
      </c>
      <c r="AA10159" t="s">
        <v>21</v>
      </c>
      <c r="AB10159" t="s">
        <v>21</v>
      </c>
      <c r="AC10159">
        <v>1029</v>
      </c>
    </row>
    <row r="10160" spans="1:29" x14ac:dyDescent="0.25">
      <c r="A10160">
        <v>345</v>
      </c>
      <c r="B10160">
        <v>345102</v>
      </c>
      <c r="C10160">
        <v>6165</v>
      </c>
      <c r="D10160" t="str">
        <f>VLOOKUP(C10160,'Schedule 3'!A:M,13,FALSE)</f>
        <v>Salaries and Wages</v>
      </c>
      <c r="E10160">
        <v>-81.42</v>
      </c>
      <c r="F10160" s="1">
        <v>42948</v>
      </c>
      <c r="G10160" t="s">
        <v>462</v>
      </c>
      <c r="H10160" t="s">
        <v>385</v>
      </c>
      <c r="I10160" t="s">
        <v>1632</v>
      </c>
      <c r="K10160">
        <v>1824</v>
      </c>
      <c r="L10160">
        <v>278245</v>
      </c>
      <c r="Q10160" t="s">
        <v>86</v>
      </c>
      <c r="U10160">
        <v>8</v>
      </c>
      <c r="V10160">
        <v>17</v>
      </c>
      <c r="X10160">
        <v>1098822</v>
      </c>
      <c r="Y10160" t="s">
        <v>65</v>
      </c>
      <c r="Z10160">
        <v>105</v>
      </c>
      <c r="AA10160" t="s">
        <v>21</v>
      </c>
      <c r="AB10160" t="s">
        <v>21</v>
      </c>
      <c r="AC10160">
        <v>1030</v>
      </c>
    </row>
    <row r="10161" spans="1:29" x14ac:dyDescent="0.25">
      <c r="A10161">
        <v>345</v>
      </c>
      <c r="B10161">
        <v>345102</v>
      </c>
      <c r="C10161">
        <v>6165</v>
      </c>
      <c r="D10161" t="str">
        <f>VLOOKUP(C10161,'Schedule 3'!A:M,13,FALSE)</f>
        <v>Salaries and Wages</v>
      </c>
      <c r="E10161">
        <v>-162.84</v>
      </c>
      <c r="F10161" s="1">
        <v>42948</v>
      </c>
      <c r="G10161" t="s">
        <v>462</v>
      </c>
      <c r="H10161" t="s">
        <v>385</v>
      </c>
      <c r="I10161" t="s">
        <v>1633</v>
      </c>
      <c r="K10161">
        <v>1824</v>
      </c>
      <c r="L10161">
        <v>278245</v>
      </c>
      <c r="Q10161" t="s">
        <v>86</v>
      </c>
      <c r="U10161">
        <v>8</v>
      </c>
      <c r="V10161">
        <v>17</v>
      </c>
      <c r="X10161">
        <v>1098822</v>
      </c>
      <c r="Y10161" t="s">
        <v>65</v>
      </c>
      <c r="Z10161">
        <v>105</v>
      </c>
      <c r="AA10161" t="s">
        <v>21</v>
      </c>
      <c r="AB10161" t="s">
        <v>21</v>
      </c>
      <c r="AC10161">
        <v>1031</v>
      </c>
    </row>
    <row r="10162" spans="1:29" x14ac:dyDescent="0.25">
      <c r="A10162">
        <v>345</v>
      </c>
      <c r="B10162">
        <v>345102</v>
      </c>
      <c r="C10162">
        <v>6165</v>
      </c>
      <c r="D10162" t="str">
        <f>VLOOKUP(C10162,'Schedule 3'!A:M,13,FALSE)</f>
        <v>Salaries and Wages</v>
      </c>
      <c r="E10162">
        <v>-81.42</v>
      </c>
      <c r="F10162" s="1">
        <v>42948</v>
      </c>
      <c r="G10162" t="s">
        <v>462</v>
      </c>
      <c r="H10162" t="s">
        <v>385</v>
      </c>
      <c r="I10162" t="s">
        <v>1634</v>
      </c>
      <c r="K10162">
        <v>1824</v>
      </c>
      <c r="L10162">
        <v>278245</v>
      </c>
      <c r="Q10162" t="s">
        <v>86</v>
      </c>
      <c r="U10162">
        <v>8</v>
      </c>
      <c r="V10162">
        <v>17</v>
      </c>
      <c r="X10162">
        <v>1098822</v>
      </c>
      <c r="Y10162" t="s">
        <v>65</v>
      </c>
      <c r="Z10162">
        <v>105</v>
      </c>
      <c r="AA10162" t="s">
        <v>21</v>
      </c>
      <c r="AB10162" t="s">
        <v>21</v>
      </c>
      <c r="AC10162">
        <v>1032</v>
      </c>
    </row>
    <row r="10163" spans="1:29" x14ac:dyDescent="0.25">
      <c r="A10163">
        <v>345</v>
      </c>
      <c r="B10163">
        <v>345102</v>
      </c>
      <c r="C10163">
        <v>6165</v>
      </c>
      <c r="D10163" t="str">
        <f>VLOOKUP(C10163,'Schedule 3'!A:M,13,FALSE)</f>
        <v>Salaries and Wages</v>
      </c>
      <c r="E10163">
        <v>-40.71</v>
      </c>
      <c r="F10163" s="1">
        <v>42948</v>
      </c>
      <c r="G10163" t="s">
        <v>462</v>
      </c>
      <c r="H10163" t="s">
        <v>385</v>
      </c>
      <c r="I10163" t="s">
        <v>1632</v>
      </c>
      <c r="K10163">
        <v>1824</v>
      </c>
      <c r="L10163">
        <v>278245</v>
      </c>
      <c r="Q10163" t="s">
        <v>86</v>
      </c>
      <c r="U10163">
        <v>8</v>
      </c>
      <c r="V10163">
        <v>17</v>
      </c>
      <c r="X10163">
        <v>1098822</v>
      </c>
      <c r="Y10163" t="s">
        <v>65</v>
      </c>
      <c r="Z10163">
        <v>105</v>
      </c>
      <c r="AA10163" t="s">
        <v>21</v>
      </c>
      <c r="AB10163" t="s">
        <v>21</v>
      </c>
      <c r="AC10163">
        <v>1033</v>
      </c>
    </row>
    <row r="10164" spans="1:29" x14ac:dyDescent="0.25">
      <c r="A10164">
        <v>345</v>
      </c>
      <c r="B10164">
        <v>345102</v>
      </c>
      <c r="C10164">
        <v>6165</v>
      </c>
      <c r="D10164" t="str">
        <f>VLOOKUP(C10164,'Schedule 3'!A:M,13,FALSE)</f>
        <v>Salaries and Wages</v>
      </c>
      <c r="E10164">
        <v>-40.71</v>
      </c>
      <c r="F10164" s="1">
        <v>42948</v>
      </c>
      <c r="G10164" t="s">
        <v>462</v>
      </c>
      <c r="H10164" t="s">
        <v>385</v>
      </c>
      <c r="I10164" t="s">
        <v>1635</v>
      </c>
      <c r="K10164">
        <v>1824</v>
      </c>
      <c r="L10164">
        <v>278245</v>
      </c>
      <c r="Q10164" t="s">
        <v>86</v>
      </c>
      <c r="U10164">
        <v>8</v>
      </c>
      <c r="V10164">
        <v>17</v>
      </c>
      <c r="X10164">
        <v>1098822</v>
      </c>
      <c r="Y10164" t="s">
        <v>65</v>
      </c>
      <c r="Z10164">
        <v>105</v>
      </c>
      <c r="AA10164" t="s">
        <v>21</v>
      </c>
      <c r="AB10164" t="s">
        <v>21</v>
      </c>
      <c r="AC10164">
        <v>1034</v>
      </c>
    </row>
    <row r="10165" spans="1:29" x14ac:dyDescent="0.25">
      <c r="A10165">
        <v>345</v>
      </c>
      <c r="B10165">
        <v>345102</v>
      </c>
      <c r="C10165">
        <v>6165</v>
      </c>
      <c r="D10165" t="str">
        <f>VLOOKUP(C10165,'Schedule 3'!A:M,13,FALSE)</f>
        <v>Salaries and Wages</v>
      </c>
      <c r="E10165">
        <v>-81.42</v>
      </c>
      <c r="F10165" s="1">
        <v>42948</v>
      </c>
      <c r="G10165" t="s">
        <v>462</v>
      </c>
      <c r="H10165" t="s">
        <v>385</v>
      </c>
      <c r="I10165" t="s">
        <v>1636</v>
      </c>
      <c r="K10165">
        <v>1824</v>
      </c>
      <c r="L10165">
        <v>278245</v>
      </c>
      <c r="Q10165" t="s">
        <v>86</v>
      </c>
      <c r="U10165">
        <v>8</v>
      </c>
      <c r="V10165">
        <v>17</v>
      </c>
      <c r="X10165">
        <v>1098822</v>
      </c>
      <c r="Y10165" t="s">
        <v>65</v>
      </c>
      <c r="Z10165">
        <v>105</v>
      </c>
      <c r="AA10165" t="s">
        <v>21</v>
      </c>
      <c r="AB10165" t="s">
        <v>21</v>
      </c>
      <c r="AC10165">
        <v>1035</v>
      </c>
    </row>
    <row r="10166" spans="1:29" x14ac:dyDescent="0.25">
      <c r="A10166">
        <v>345</v>
      </c>
      <c r="B10166">
        <v>345102</v>
      </c>
      <c r="C10166">
        <v>6165</v>
      </c>
      <c r="D10166" t="str">
        <f>VLOOKUP(C10166,'Schedule 3'!A:M,13,FALSE)</f>
        <v>Salaries and Wages</v>
      </c>
      <c r="E10166">
        <v>-162.84</v>
      </c>
      <c r="F10166" s="1">
        <v>42948</v>
      </c>
      <c r="G10166" t="s">
        <v>462</v>
      </c>
      <c r="H10166" t="s">
        <v>385</v>
      </c>
      <c r="I10166" t="s">
        <v>1637</v>
      </c>
      <c r="K10166">
        <v>1824</v>
      </c>
      <c r="L10166">
        <v>278245</v>
      </c>
      <c r="Q10166" t="s">
        <v>86</v>
      </c>
      <c r="U10166">
        <v>8</v>
      </c>
      <c r="V10166">
        <v>17</v>
      </c>
      <c r="X10166">
        <v>1098822</v>
      </c>
      <c r="Y10166" t="s">
        <v>65</v>
      </c>
      <c r="Z10166">
        <v>105</v>
      </c>
      <c r="AA10166" t="s">
        <v>21</v>
      </c>
      <c r="AB10166" t="s">
        <v>21</v>
      </c>
      <c r="AC10166">
        <v>1036</v>
      </c>
    </row>
    <row r="10167" spans="1:29" x14ac:dyDescent="0.25">
      <c r="A10167">
        <v>345</v>
      </c>
      <c r="B10167">
        <v>345102</v>
      </c>
      <c r="C10167">
        <v>6165</v>
      </c>
      <c r="D10167" t="str">
        <f>VLOOKUP(C10167,'Schedule 3'!A:M,13,FALSE)</f>
        <v>Salaries and Wages</v>
      </c>
      <c r="E10167">
        <v>-162.84</v>
      </c>
      <c r="F10167" s="1">
        <v>42948</v>
      </c>
      <c r="G10167" t="s">
        <v>462</v>
      </c>
      <c r="H10167" t="s">
        <v>385</v>
      </c>
      <c r="I10167" t="s">
        <v>1637</v>
      </c>
      <c r="K10167">
        <v>1824</v>
      </c>
      <c r="L10167">
        <v>278245</v>
      </c>
      <c r="Q10167" t="s">
        <v>86</v>
      </c>
      <c r="U10167">
        <v>8</v>
      </c>
      <c r="V10167">
        <v>17</v>
      </c>
      <c r="X10167">
        <v>1098822</v>
      </c>
      <c r="Y10167" t="s">
        <v>65</v>
      </c>
      <c r="Z10167">
        <v>105</v>
      </c>
      <c r="AA10167" t="s">
        <v>21</v>
      </c>
      <c r="AB10167" t="s">
        <v>21</v>
      </c>
      <c r="AC10167">
        <v>1037</v>
      </c>
    </row>
    <row r="10168" spans="1:29" x14ac:dyDescent="0.25">
      <c r="A10168">
        <v>345</v>
      </c>
      <c r="B10168">
        <v>345102</v>
      </c>
      <c r="C10168">
        <v>6165</v>
      </c>
      <c r="D10168" t="str">
        <f>VLOOKUP(C10168,'Schedule 3'!A:M,13,FALSE)</f>
        <v>Salaries and Wages</v>
      </c>
      <c r="E10168">
        <v>-81.42</v>
      </c>
      <c r="F10168" s="1">
        <v>42948</v>
      </c>
      <c r="G10168" t="s">
        <v>462</v>
      </c>
      <c r="H10168" t="s">
        <v>385</v>
      </c>
      <c r="I10168" t="s">
        <v>1637</v>
      </c>
      <c r="K10168">
        <v>1824</v>
      </c>
      <c r="L10168">
        <v>278245</v>
      </c>
      <c r="Q10168" t="s">
        <v>86</v>
      </c>
      <c r="U10168">
        <v>8</v>
      </c>
      <c r="V10168">
        <v>17</v>
      </c>
      <c r="X10168">
        <v>1098822</v>
      </c>
      <c r="Y10168" t="s">
        <v>65</v>
      </c>
      <c r="Z10168">
        <v>105</v>
      </c>
      <c r="AA10168" t="s">
        <v>21</v>
      </c>
      <c r="AB10168" t="s">
        <v>21</v>
      </c>
      <c r="AC10168">
        <v>1038</v>
      </c>
    </row>
    <row r="10169" spans="1:29" x14ac:dyDescent="0.25">
      <c r="A10169">
        <v>345</v>
      </c>
      <c r="B10169">
        <v>345102</v>
      </c>
      <c r="C10169">
        <v>6165</v>
      </c>
      <c r="D10169" t="str">
        <f>VLOOKUP(C10169,'Schedule 3'!A:M,13,FALSE)</f>
        <v>Salaries and Wages</v>
      </c>
      <c r="E10169">
        <v>-81.42</v>
      </c>
      <c r="F10169" s="1">
        <v>42948</v>
      </c>
      <c r="G10169" t="s">
        <v>462</v>
      </c>
      <c r="H10169" t="s">
        <v>385</v>
      </c>
      <c r="I10169" t="s">
        <v>1637</v>
      </c>
      <c r="K10169">
        <v>1824</v>
      </c>
      <c r="L10169">
        <v>278245</v>
      </c>
      <c r="Q10169" t="s">
        <v>86</v>
      </c>
      <c r="U10169">
        <v>8</v>
      </c>
      <c r="V10169">
        <v>17</v>
      </c>
      <c r="X10169">
        <v>1098822</v>
      </c>
      <c r="Y10169" t="s">
        <v>65</v>
      </c>
      <c r="Z10169">
        <v>105</v>
      </c>
      <c r="AA10169" t="s">
        <v>21</v>
      </c>
      <c r="AB10169" t="s">
        <v>21</v>
      </c>
      <c r="AC10169">
        <v>1039</v>
      </c>
    </row>
    <row r="10170" spans="1:29" x14ac:dyDescent="0.25">
      <c r="A10170">
        <v>345</v>
      </c>
      <c r="B10170">
        <v>345102</v>
      </c>
      <c r="C10170">
        <v>6165</v>
      </c>
      <c r="D10170" t="str">
        <f>VLOOKUP(C10170,'Schedule 3'!A:M,13,FALSE)</f>
        <v>Salaries and Wages</v>
      </c>
      <c r="E10170">
        <v>-81.42</v>
      </c>
      <c r="F10170" s="1">
        <v>42948</v>
      </c>
      <c r="G10170" t="s">
        <v>462</v>
      </c>
      <c r="H10170" t="s">
        <v>385</v>
      </c>
      <c r="I10170" t="s">
        <v>1634</v>
      </c>
      <c r="K10170">
        <v>1824</v>
      </c>
      <c r="L10170">
        <v>278245</v>
      </c>
      <c r="Q10170" t="s">
        <v>86</v>
      </c>
      <c r="U10170">
        <v>8</v>
      </c>
      <c r="V10170">
        <v>17</v>
      </c>
      <c r="X10170">
        <v>1098822</v>
      </c>
      <c r="Y10170" t="s">
        <v>65</v>
      </c>
      <c r="Z10170">
        <v>105</v>
      </c>
      <c r="AA10170" t="s">
        <v>21</v>
      </c>
      <c r="AB10170" t="s">
        <v>21</v>
      </c>
      <c r="AC10170">
        <v>1040</v>
      </c>
    </row>
    <row r="10171" spans="1:29" x14ac:dyDescent="0.25">
      <c r="A10171">
        <v>345</v>
      </c>
      <c r="B10171">
        <v>345102</v>
      </c>
      <c r="C10171">
        <v>6165</v>
      </c>
      <c r="D10171" t="str">
        <f>VLOOKUP(C10171,'Schedule 3'!A:M,13,FALSE)</f>
        <v>Salaries and Wages</v>
      </c>
      <c r="E10171">
        <v>-40.71</v>
      </c>
      <c r="F10171" s="1">
        <v>42948</v>
      </c>
      <c r="G10171" t="s">
        <v>462</v>
      </c>
      <c r="H10171" t="s">
        <v>385</v>
      </c>
      <c r="I10171" t="s">
        <v>1637</v>
      </c>
      <c r="K10171">
        <v>1824</v>
      </c>
      <c r="L10171">
        <v>278245</v>
      </c>
      <c r="Q10171" t="s">
        <v>86</v>
      </c>
      <c r="U10171">
        <v>8</v>
      </c>
      <c r="V10171">
        <v>17</v>
      </c>
      <c r="X10171">
        <v>1098822</v>
      </c>
      <c r="Y10171" t="s">
        <v>65</v>
      </c>
      <c r="Z10171">
        <v>105</v>
      </c>
      <c r="AA10171" t="s">
        <v>21</v>
      </c>
      <c r="AB10171" t="s">
        <v>21</v>
      </c>
      <c r="AC10171">
        <v>1041</v>
      </c>
    </row>
    <row r="10172" spans="1:29" x14ac:dyDescent="0.25">
      <c r="A10172">
        <v>345</v>
      </c>
      <c r="B10172">
        <v>345102</v>
      </c>
      <c r="C10172">
        <v>6165</v>
      </c>
      <c r="D10172" t="str">
        <f>VLOOKUP(C10172,'Schedule 3'!A:M,13,FALSE)</f>
        <v>Salaries and Wages</v>
      </c>
      <c r="E10172">
        <v>-40.71</v>
      </c>
      <c r="F10172" s="1">
        <v>42948</v>
      </c>
      <c r="G10172" t="s">
        <v>462</v>
      </c>
      <c r="H10172" t="s">
        <v>385</v>
      </c>
      <c r="I10172" t="s">
        <v>1637</v>
      </c>
      <c r="K10172">
        <v>1824</v>
      </c>
      <c r="L10172">
        <v>278245</v>
      </c>
      <c r="Q10172" t="s">
        <v>86</v>
      </c>
      <c r="U10172">
        <v>8</v>
      </c>
      <c r="V10172">
        <v>17</v>
      </c>
      <c r="X10172">
        <v>1098822</v>
      </c>
      <c r="Y10172" t="s">
        <v>65</v>
      </c>
      <c r="Z10172">
        <v>105</v>
      </c>
      <c r="AA10172" t="s">
        <v>21</v>
      </c>
      <c r="AB10172" t="s">
        <v>21</v>
      </c>
      <c r="AC10172">
        <v>1042</v>
      </c>
    </row>
    <row r="10173" spans="1:29" x14ac:dyDescent="0.25">
      <c r="A10173">
        <v>345</v>
      </c>
      <c r="B10173">
        <v>345102</v>
      </c>
      <c r="C10173">
        <v>6165</v>
      </c>
      <c r="D10173" t="str">
        <f>VLOOKUP(C10173,'Schedule 3'!A:M,13,FALSE)</f>
        <v>Salaries and Wages</v>
      </c>
      <c r="E10173">
        <v>-40.71</v>
      </c>
      <c r="F10173" s="1">
        <v>42948</v>
      </c>
      <c r="G10173" t="s">
        <v>462</v>
      </c>
      <c r="H10173" t="s">
        <v>380</v>
      </c>
      <c r="I10173" t="s">
        <v>1418</v>
      </c>
      <c r="K10173">
        <v>1824</v>
      </c>
      <c r="L10173">
        <v>278245</v>
      </c>
      <c r="Q10173" t="s">
        <v>86</v>
      </c>
      <c r="U10173">
        <v>8</v>
      </c>
      <c r="V10173">
        <v>17</v>
      </c>
      <c r="X10173">
        <v>1098825</v>
      </c>
      <c r="Y10173" t="s">
        <v>65</v>
      </c>
      <c r="Z10173">
        <v>105</v>
      </c>
      <c r="AA10173" t="s">
        <v>21</v>
      </c>
      <c r="AB10173" t="s">
        <v>21</v>
      </c>
      <c r="AC10173">
        <v>1043</v>
      </c>
    </row>
    <row r="10174" spans="1:29" x14ac:dyDescent="0.25">
      <c r="A10174">
        <v>345</v>
      </c>
      <c r="B10174">
        <v>345102</v>
      </c>
      <c r="C10174">
        <v>6165</v>
      </c>
      <c r="D10174" t="str">
        <f>VLOOKUP(C10174,'Schedule 3'!A:M,13,FALSE)</f>
        <v>Salaries and Wages</v>
      </c>
      <c r="E10174">
        <v>-40.71</v>
      </c>
      <c r="F10174" s="1">
        <v>42948</v>
      </c>
      <c r="G10174" t="s">
        <v>462</v>
      </c>
      <c r="H10174" t="s">
        <v>380</v>
      </c>
      <c r="I10174" t="s">
        <v>1418</v>
      </c>
      <c r="K10174">
        <v>1824</v>
      </c>
      <c r="L10174">
        <v>278245</v>
      </c>
      <c r="Q10174" t="s">
        <v>86</v>
      </c>
      <c r="U10174">
        <v>8</v>
      </c>
      <c r="V10174">
        <v>17</v>
      </c>
      <c r="X10174">
        <v>1098825</v>
      </c>
      <c r="Y10174" t="s">
        <v>65</v>
      </c>
      <c r="Z10174">
        <v>105</v>
      </c>
      <c r="AA10174" t="s">
        <v>21</v>
      </c>
      <c r="AB10174" t="s">
        <v>21</v>
      </c>
      <c r="AC10174">
        <v>1044</v>
      </c>
    </row>
    <row r="10175" spans="1:29" x14ac:dyDescent="0.25">
      <c r="A10175">
        <v>345</v>
      </c>
      <c r="B10175">
        <v>345102</v>
      </c>
      <c r="C10175">
        <v>6165</v>
      </c>
      <c r="D10175" t="str">
        <f>VLOOKUP(C10175,'Schedule 3'!A:M,13,FALSE)</f>
        <v>Salaries and Wages</v>
      </c>
      <c r="E10175">
        <v>-40.71</v>
      </c>
      <c r="F10175" s="1">
        <v>42948</v>
      </c>
      <c r="G10175" t="s">
        <v>462</v>
      </c>
      <c r="H10175" t="s">
        <v>380</v>
      </c>
      <c r="I10175" t="s">
        <v>1418</v>
      </c>
      <c r="K10175">
        <v>1824</v>
      </c>
      <c r="L10175">
        <v>278245</v>
      </c>
      <c r="Q10175" t="s">
        <v>86</v>
      </c>
      <c r="U10175">
        <v>8</v>
      </c>
      <c r="V10175">
        <v>17</v>
      </c>
      <c r="X10175">
        <v>1098825</v>
      </c>
      <c r="Y10175" t="s">
        <v>65</v>
      </c>
      <c r="Z10175">
        <v>105</v>
      </c>
      <c r="AA10175" t="s">
        <v>21</v>
      </c>
      <c r="AB10175" t="s">
        <v>21</v>
      </c>
      <c r="AC10175">
        <v>1045</v>
      </c>
    </row>
    <row r="10176" spans="1:29" x14ac:dyDescent="0.25">
      <c r="A10176">
        <v>345</v>
      </c>
      <c r="B10176">
        <v>345102</v>
      </c>
      <c r="C10176">
        <v>6165</v>
      </c>
      <c r="D10176" t="str">
        <f>VLOOKUP(C10176,'Schedule 3'!A:M,13,FALSE)</f>
        <v>Salaries and Wages</v>
      </c>
      <c r="E10176">
        <v>-81.42</v>
      </c>
      <c r="F10176" s="1">
        <v>42948</v>
      </c>
      <c r="G10176" t="s">
        <v>462</v>
      </c>
      <c r="H10176" t="s">
        <v>374</v>
      </c>
      <c r="I10176" t="s">
        <v>1638</v>
      </c>
      <c r="K10176">
        <v>1824</v>
      </c>
      <c r="L10176">
        <v>278245</v>
      </c>
      <c r="Q10176" t="s">
        <v>86</v>
      </c>
      <c r="U10176">
        <v>8</v>
      </c>
      <c r="V10176">
        <v>17</v>
      </c>
      <c r="X10176">
        <v>1098942</v>
      </c>
      <c r="Y10176" t="s">
        <v>65</v>
      </c>
      <c r="Z10176">
        <v>105</v>
      </c>
      <c r="AA10176" t="s">
        <v>21</v>
      </c>
      <c r="AB10176" t="s">
        <v>21</v>
      </c>
      <c r="AC10176">
        <v>1046</v>
      </c>
    </row>
    <row r="10177" spans="1:29" x14ac:dyDescent="0.25">
      <c r="A10177">
        <v>345</v>
      </c>
      <c r="B10177">
        <v>345102</v>
      </c>
      <c r="C10177">
        <v>6165</v>
      </c>
      <c r="D10177" t="str">
        <f>VLOOKUP(C10177,'Schedule 3'!A:M,13,FALSE)</f>
        <v>Salaries and Wages</v>
      </c>
      <c r="E10177">
        <v>-162.84</v>
      </c>
      <c r="F10177" s="1">
        <v>42948</v>
      </c>
      <c r="G10177" t="s">
        <v>462</v>
      </c>
      <c r="H10177" t="s">
        <v>374</v>
      </c>
      <c r="I10177" t="s">
        <v>1639</v>
      </c>
      <c r="K10177">
        <v>1824</v>
      </c>
      <c r="L10177">
        <v>278245</v>
      </c>
      <c r="Q10177" t="s">
        <v>86</v>
      </c>
      <c r="U10177">
        <v>8</v>
      </c>
      <c r="V10177">
        <v>17</v>
      </c>
      <c r="X10177">
        <v>1098942</v>
      </c>
      <c r="Y10177" t="s">
        <v>65</v>
      </c>
      <c r="Z10177">
        <v>105</v>
      </c>
      <c r="AA10177" t="s">
        <v>21</v>
      </c>
      <c r="AB10177" t="s">
        <v>21</v>
      </c>
      <c r="AC10177">
        <v>1047</v>
      </c>
    </row>
    <row r="10178" spans="1:29" x14ac:dyDescent="0.25">
      <c r="A10178">
        <v>345</v>
      </c>
      <c r="B10178">
        <v>345102</v>
      </c>
      <c r="C10178">
        <v>6165</v>
      </c>
      <c r="D10178" t="str">
        <f>VLOOKUP(C10178,'Schedule 3'!A:M,13,FALSE)</f>
        <v>Salaries and Wages</v>
      </c>
      <c r="E10178">
        <v>-81.42</v>
      </c>
      <c r="F10178" s="1">
        <v>42948</v>
      </c>
      <c r="G10178" t="s">
        <v>462</v>
      </c>
      <c r="H10178" t="s">
        <v>374</v>
      </c>
      <c r="I10178" t="s">
        <v>1640</v>
      </c>
      <c r="K10178">
        <v>1824</v>
      </c>
      <c r="L10178">
        <v>278245</v>
      </c>
      <c r="Q10178" t="s">
        <v>86</v>
      </c>
      <c r="U10178">
        <v>8</v>
      </c>
      <c r="V10178">
        <v>17</v>
      </c>
      <c r="X10178">
        <v>1098942</v>
      </c>
      <c r="Y10178" t="s">
        <v>65</v>
      </c>
      <c r="Z10178">
        <v>105</v>
      </c>
      <c r="AA10178" t="s">
        <v>21</v>
      </c>
      <c r="AB10178" t="s">
        <v>21</v>
      </c>
      <c r="AC10178">
        <v>1048</v>
      </c>
    </row>
    <row r="10179" spans="1:29" x14ac:dyDescent="0.25">
      <c r="A10179">
        <v>345</v>
      </c>
      <c r="B10179">
        <v>345102</v>
      </c>
      <c r="C10179">
        <v>6165</v>
      </c>
      <c r="D10179" t="str">
        <f>VLOOKUP(C10179,'Schedule 3'!A:M,13,FALSE)</f>
        <v>Salaries and Wages</v>
      </c>
      <c r="E10179">
        <v>-20.36</v>
      </c>
      <c r="F10179" s="1">
        <v>42948</v>
      </c>
      <c r="G10179" t="s">
        <v>462</v>
      </c>
      <c r="H10179" t="s">
        <v>374</v>
      </c>
      <c r="I10179" t="s">
        <v>1641</v>
      </c>
      <c r="K10179">
        <v>1824</v>
      </c>
      <c r="L10179">
        <v>278245</v>
      </c>
      <c r="Q10179" t="s">
        <v>86</v>
      </c>
      <c r="U10179">
        <v>8</v>
      </c>
      <c r="V10179">
        <v>17</v>
      </c>
      <c r="X10179">
        <v>1098942</v>
      </c>
      <c r="Y10179" t="s">
        <v>65</v>
      </c>
      <c r="Z10179">
        <v>105</v>
      </c>
      <c r="AA10179" t="s">
        <v>21</v>
      </c>
      <c r="AB10179" t="s">
        <v>21</v>
      </c>
      <c r="AC10179">
        <v>1049</v>
      </c>
    </row>
    <row r="10180" spans="1:29" x14ac:dyDescent="0.25">
      <c r="A10180">
        <v>345</v>
      </c>
      <c r="B10180">
        <v>345102</v>
      </c>
      <c r="C10180">
        <v>6165</v>
      </c>
      <c r="D10180" t="str">
        <f>VLOOKUP(C10180,'Schedule 3'!A:M,13,FALSE)</f>
        <v>Salaries and Wages</v>
      </c>
      <c r="E10180">
        <v>-40.71</v>
      </c>
      <c r="F10180" s="1">
        <v>42948</v>
      </c>
      <c r="G10180" t="s">
        <v>462</v>
      </c>
      <c r="H10180" t="s">
        <v>374</v>
      </c>
      <c r="I10180" t="s">
        <v>1642</v>
      </c>
      <c r="K10180">
        <v>1824</v>
      </c>
      <c r="L10180">
        <v>278245</v>
      </c>
      <c r="Q10180" t="s">
        <v>86</v>
      </c>
      <c r="U10180">
        <v>8</v>
      </c>
      <c r="V10180">
        <v>17</v>
      </c>
      <c r="X10180">
        <v>1098942</v>
      </c>
      <c r="Y10180" t="s">
        <v>65</v>
      </c>
      <c r="Z10180">
        <v>105</v>
      </c>
      <c r="AA10180" t="s">
        <v>21</v>
      </c>
      <c r="AB10180" t="s">
        <v>21</v>
      </c>
      <c r="AC10180">
        <v>1050</v>
      </c>
    </row>
    <row r="10181" spans="1:29" x14ac:dyDescent="0.25">
      <c r="A10181">
        <v>345</v>
      </c>
      <c r="B10181">
        <v>345102</v>
      </c>
      <c r="C10181">
        <v>6165</v>
      </c>
      <c r="D10181" t="str">
        <f>VLOOKUP(C10181,'Schedule 3'!A:M,13,FALSE)</f>
        <v>Salaries and Wages</v>
      </c>
      <c r="E10181">
        <v>-40.71</v>
      </c>
      <c r="F10181" s="1">
        <v>42948</v>
      </c>
      <c r="G10181" t="s">
        <v>462</v>
      </c>
      <c r="H10181" t="s">
        <v>374</v>
      </c>
      <c r="I10181" t="s">
        <v>1638</v>
      </c>
      <c r="K10181">
        <v>1824</v>
      </c>
      <c r="L10181">
        <v>278245</v>
      </c>
      <c r="Q10181" t="s">
        <v>86</v>
      </c>
      <c r="U10181">
        <v>8</v>
      </c>
      <c r="V10181">
        <v>17</v>
      </c>
      <c r="X10181">
        <v>1098942</v>
      </c>
      <c r="Y10181" t="s">
        <v>65</v>
      </c>
      <c r="Z10181">
        <v>105</v>
      </c>
      <c r="AA10181" t="s">
        <v>21</v>
      </c>
      <c r="AB10181" t="s">
        <v>21</v>
      </c>
      <c r="AC10181">
        <v>1051</v>
      </c>
    </row>
    <row r="10182" spans="1:29" x14ac:dyDescent="0.25">
      <c r="A10182">
        <v>345</v>
      </c>
      <c r="B10182">
        <v>345102</v>
      </c>
      <c r="C10182">
        <v>6165</v>
      </c>
      <c r="D10182" t="str">
        <f>VLOOKUP(C10182,'Schedule 3'!A:M,13,FALSE)</f>
        <v>Salaries and Wages</v>
      </c>
      <c r="E10182">
        <v>-81.42</v>
      </c>
      <c r="F10182" s="1">
        <v>42948</v>
      </c>
      <c r="G10182" t="s">
        <v>462</v>
      </c>
      <c r="H10182" t="s">
        <v>374</v>
      </c>
      <c r="I10182" t="s">
        <v>1610</v>
      </c>
      <c r="K10182">
        <v>1824</v>
      </c>
      <c r="L10182">
        <v>278245</v>
      </c>
      <c r="Q10182" t="s">
        <v>86</v>
      </c>
      <c r="U10182">
        <v>8</v>
      </c>
      <c r="V10182">
        <v>17</v>
      </c>
      <c r="X10182">
        <v>1098942</v>
      </c>
      <c r="Y10182" t="s">
        <v>65</v>
      </c>
      <c r="Z10182">
        <v>105</v>
      </c>
      <c r="AA10182" t="s">
        <v>21</v>
      </c>
      <c r="AB10182" t="s">
        <v>21</v>
      </c>
      <c r="AC10182">
        <v>1052</v>
      </c>
    </row>
    <row r="10183" spans="1:29" x14ac:dyDescent="0.25">
      <c r="A10183">
        <v>345</v>
      </c>
      <c r="B10183">
        <v>345102</v>
      </c>
      <c r="C10183">
        <v>6165</v>
      </c>
      <c r="D10183" t="str">
        <f>VLOOKUP(C10183,'Schedule 3'!A:M,13,FALSE)</f>
        <v>Salaries and Wages</v>
      </c>
      <c r="E10183">
        <v>-122.13</v>
      </c>
      <c r="F10183" s="1">
        <v>42948</v>
      </c>
      <c r="G10183" t="s">
        <v>462</v>
      </c>
      <c r="H10183" t="s">
        <v>374</v>
      </c>
      <c r="I10183" t="s">
        <v>1643</v>
      </c>
      <c r="K10183">
        <v>1824</v>
      </c>
      <c r="L10183">
        <v>278245</v>
      </c>
      <c r="Q10183" t="s">
        <v>86</v>
      </c>
      <c r="U10183">
        <v>8</v>
      </c>
      <c r="V10183">
        <v>17</v>
      </c>
      <c r="X10183">
        <v>1098942</v>
      </c>
      <c r="Y10183" t="s">
        <v>65</v>
      </c>
      <c r="Z10183">
        <v>105</v>
      </c>
      <c r="AA10183" t="s">
        <v>21</v>
      </c>
      <c r="AB10183" t="s">
        <v>21</v>
      </c>
      <c r="AC10183">
        <v>1053</v>
      </c>
    </row>
    <row r="10184" spans="1:29" x14ac:dyDescent="0.25">
      <c r="A10184">
        <v>345</v>
      </c>
      <c r="B10184">
        <v>345102</v>
      </c>
      <c r="C10184">
        <v>6165</v>
      </c>
      <c r="D10184" t="str">
        <f>VLOOKUP(C10184,'Schedule 3'!A:M,13,FALSE)</f>
        <v>Salaries and Wages</v>
      </c>
      <c r="E10184">
        <v>-61.07</v>
      </c>
      <c r="F10184" s="1">
        <v>42948</v>
      </c>
      <c r="G10184" t="s">
        <v>462</v>
      </c>
      <c r="H10184" t="s">
        <v>374</v>
      </c>
      <c r="I10184" t="s">
        <v>1644</v>
      </c>
      <c r="K10184">
        <v>1824</v>
      </c>
      <c r="L10184">
        <v>278245</v>
      </c>
      <c r="Q10184" t="s">
        <v>86</v>
      </c>
      <c r="U10184">
        <v>8</v>
      </c>
      <c r="V10184">
        <v>17</v>
      </c>
      <c r="X10184">
        <v>1098942</v>
      </c>
      <c r="Y10184" t="s">
        <v>65</v>
      </c>
      <c r="Z10184">
        <v>105</v>
      </c>
      <c r="AA10184" t="s">
        <v>21</v>
      </c>
      <c r="AB10184" t="s">
        <v>21</v>
      </c>
      <c r="AC10184">
        <v>1054</v>
      </c>
    </row>
    <row r="10185" spans="1:29" x14ac:dyDescent="0.25">
      <c r="A10185">
        <v>345</v>
      </c>
      <c r="B10185">
        <v>345102</v>
      </c>
      <c r="C10185">
        <v>6165</v>
      </c>
      <c r="D10185" t="str">
        <f>VLOOKUP(C10185,'Schedule 3'!A:M,13,FALSE)</f>
        <v>Salaries and Wages</v>
      </c>
      <c r="E10185">
        <v>-162.84</v>
      </c>
      <c r="F10185" s="1">
        <v>42948</v>
      </c>
      <c r="G10185" t="s">
        <v>462</v>
      </c>
      <c r="H10185" t="s">
        <v>374</v>
      </c>
      <c r="I10185" t="s">
        <v>1645</v>
      </c>
      <c r="K10185">
        <v>1824</v>
      </c>
      <c r="L10185">
        <v>278245</v>
      </c>
      <c r="Q10185" t="s">
        <v>86</v>
      </c>
      <c r="U10185">
        <v>8</v>
      </c>
      <c r="V10185">
        <v>17</v>
      </c>
      <c r="X10185">
        <v>1098942</v>
      </c>
      <c r="Y10185" t="s">
        <v>65</v>
      </c>
      <c r="Z10185">
        <v>105</v>
      </c>
      <c r="AA10185" t="s">
        <v>21</v>
      </c>
      <c r="AB10185" t="s">
        <v>21</v>
      </c>
      <c r="AC10185">
        <v>1055</v>
      </c>
    </row>
    <row r="10186" spans="1:29" x14ac:dyDescent="0.25">
      <c r="A10186">
        <v>345</v>
      </c>
      <c r="B10186">
        <v>345102</v>
      </c>
      <c r="C10186">
        <v>6165</v>
      </c>
      <c r="D10186" t="str">
        <f>VLOOKUP(C10186,'Schedule 3'!A:M,13,FALSE)</f>
        <v>Salaries and Wages</v>
      </c>
      <c r="E10186">
        <v>-162.84</v>
      </c>
      <c r="F10186" s="1">
        <v>42948</v>
      </c>
      <c r="G10186" t="s">
        <v>462</v>
      </c>
      <c r="H10186" t="s">
        <v>374</v>
      </c>
      <c r="I10186" t="s">
        <v>1645</v>
      </c>
      <c r="K10186">
        <v>1824</v>
      </c>
      <c r="L10186">
        <v>278245</v>
      </c>
      <c r="Q10186" t="s">
        <v>86</v>
      </c>
      <c r="U10186">
        <v>8</v>
      </c>
      <c r="V10186">
        <v>17</v>
      </c>
      <c r="X10186">
        <v>1098942</v>
      </c>
      <c r="Y10186" t="s">
        <v>65</v>
      </c>
      <c r="Z10186">
        <v>105</v>
      </c>
      <c r="AA10186" t="s">
        <v>21</v>
      </c>
      <c r="AB10186" t="s">
        <v>21</v>
      </c>
      <c r="AC10186">
        <v>1056</v>
      </c>
    </row>
    <row r="10187" spans="1:29" x14ac:dyDescent="0.25">
      <c r="A10187">
        <v>345</v>
      </c>
      <c r="B10187">
        <v>345102</v>
      </c>
      <c r="C10187">
        <v>6165</v>
      </c>
      <c r="D10187" t="str">
        <f>VLOOKUP(C10187,'Schedule 3'!A:M,13,FALSE)</f>
        <v>Salaries and Wages</v>
      </c>
      <c r="E10187">
        <v>-81.42</v>
      </c>
      <c r="F10187" s="1">
        <v>42948</v>
      </c>
      <c r="G10187" t="s">
        <v>462</v>
      </c>
      <c r="H10187" t="s">
        <v>374</v>
      </c>
      <c r="I10187" t="s">
        <v>1645</v>
      </c>
      <c r="K10187">
        <v>1824</v>
      </c>
      <c r="L10187">
        <v>278245</v>
      </c>
      <c r="Q10187" t="s">
        <v>86</v>
      </c>
      <c r="U10187">
        <v>8</v>
      </c>
      <c r="V10187">
        <v>17</v>
      </c>
      <c r="X10187">
        <v>1098942</v>
      </c>
      <c r="Y10187" t="s">
        <v>65</v>
      </c>
      <c r="Z10187">
        <v>105</v>
      </c>
      <c r="AA10187" t="s">
        <v>21</v>
      </c>
      <c r="AB10187" t="s">
        <v>21</v>
      </c>
      <c r="AC10187">
        <v>1057</v>
      </c>
    </row>
    <row r="10188" spans="1:29" x14ac:dyDescent="0.25">
      <c r="A10188">
        <v>345</v>
      </c>
      <c r="B10188">
        <v>345102</v>
      </c>
      <c r="C10188">
        <v>6165</v>
      </c>
      <c r="D10188" t="str">
        <f>VLOOKUP(C10188,'Schedule 3'!A:M,13,FALSE)</f>
        <v>Salaries and Wages</v>
      </c>
      <c r="E10188">
        <v>-122.13</v>
      </c>
      <c r="F10188" s="1">
        <v>42948</v>
      </c>
      <c r="G10188" t="s">
        <v>462</v>
      </c>
      <c r="H10188" t="s">
        <v>374</v>
      </c>
      <c r="I10188" t="s">
        <v>1643</v>
      </c>
      <c r="K10188">
        <v>1824</v>
      </c>
      <c r="L10188">
        <v>278245</v>
      </c>
      <c r="Q10188" t="s">
        <v>86</v>
      </c>
      <c r="U10188">
        <v>8</v>
      </c>
      <c r="V10188">
        <v>17</v>
      </c>
      <c r="X10188">
        <v>1098942</v>
      </c>
      <c r="Y10188" t="s">
        <v>65</v>
      </c>
      <c r="Z10188">
        <v>105</v>
      </c>
      <c r="AA10188" t="s">
        <v>21</v>
      </c>
      <c r="AB10188" t="s">
        <v>21</v>
      </c>
      <c r="AC10188">
        <v>1058</v>
      </c>
    </row>
    <row r="10189" spans="1:29" x14ac:dyDescent="0.25">
      <c r="A10189">
        <v>345</v>
      </c>
      <c r="B10189">
        <v>345102</v>
      </c>
      <c r="C10189">
        <v>6165</v>
      </c>
      <c r="D10189" t="str">
        <f>VLOOKUP(C10189,'Schedule 3'!A:M,13,FALSE)</f>
        <v>Salaries and Wages</v>
      </c>
      <c r="E10189">
        <v>-81.42</v>
      </c>
      <c r="F10189" s="1">
        <v>42948</v>
      </c>
      <c r="G10189" t="s">
        <v>462</v>
      </c>
      <c r="H10189" t="s">
        <v>374</v>
      </c>
      <c r="I10189" t="s">
        <v>1645</v>
      </c>
      <c r="K10189">
        <v>1824</v>
      </c>
      <c r="L10189">
        <v>278245</v>
      </c>
      <c r="Q10189" t="s">
        <v>86</v>
      </c>
      <c r="U10189">
        <v>8</v>
      </c>
      <c r="V10189">
        <v>17</v>
      </c>
      <c r="X10189">
        <v>1098942</v>
      </c>
      <c r="Y10189" t="s">
        <v>65</v>
      </c>
      <c r="Z10189">
        <v>105</v>
      </c>
      <c r="AA10189" t="s">
        <v>21</v>
      </c>
      <c r="AB10189" t="s">
        <v>21</v>
      </c>
      <c r="AC10189">
        <v>1059</v>
      </c>
    </row>
    <row r="10190" spans="1:29" x14ac:dyDescent="0.25">
      <c r="A10190">
        <v>345</v>
      </c>
      <c r="B10190">
        <v>345102</v>
      </c>
      <c r="C10190">
        <v>6165</v>
      </c>
      <c r="D10190" t="str">
        <f>VLOOKUP(C10190,'Schedule 3'!A:M,13,FALSE)</f>
        <v>Salaries and Wages</v>
      </c>
      <c r="E10190">
        <v>-81.42</v>
      </c>
      <c r="F10190" s="1">
        <v>42948</v>
      </c>
      <c r="G10190" t="s">
        <v>462</v>
      </c>
      <c r="H10190" t="s">
        <v>374</v>
      </c>
      <c r="I10190" t="s">
        <v>1641</v>
      </c>
      <c r="K10190">
        <v>1824</v>
      </c>
      <c r="L10190">
        <v>278245</v>
      </c>
      <c r="Q10190" t="s">
        <v>86</v>
      </c>
      <c r="U10190">
        <v>8</v>
      </c>
      <c r="V10190">
        <v>17</v>
      </c>
      <c r="X10190">
        <v>1098942</v>
      </c>
      <c r="Y10190" t="s">
        <v>65</v>
      </c>
      <c r="Z10190">
        <v>105</v>
      </c>
      <c r="AA10190" t="s">
        <v>21</v>
      </c>
      <c r="AB10190" t="s">
        <v>21</v>
      </c>
      <c r="AC10190">
        <v>1060</v>
      </c>
    </row>
    <row r="10191" spans="1:29" x14ac:dyDescent="0.25">
      <c r="A10191">
        <v>345</v>
      </c>
      <c r="B10191">
        <v>345102</v>
      </c>
      <c r="C10191">
        <v>6165</v>
      </c>
      <c r="D10191" t="str">
        <f>VLOOKUP(C10191,'Schedule 3'!A:M,13,FALSE)</f>
        <v>Salaries and Wages</v>
      </c>
      <c r="E10191">
        <v>-81.42</v>
      </c>
      <c r="F10191" s="1">
        <v>42948</v>
      </c>
      <c r="G10191" t="s">
        <v>462</v>
      </c>
      <c r="H10191" t="s">
        <v>374</v>
      </c>
      <c r="I10191" t="s">
        <v>1640</v>
      </c>
      <c r="K10191">
        <v>1824</v>
      </c>
      <c r="L10191">
        <v>278245</v>
      </c>
      <c r="Q10191" t="s">
        <v>86</v>
      </c>
      <c r="U10191">
        <v>8</v>
      </c>
      <c r="V10191">
        <v>17</v>
      </c>
      <c r="X10191">
        <v>1098942</v>
      </c>
      <c r="Y10191" t="s">
        <v>65</v>
      </c>
      <c r="Z10191">
        <v>105</v>
      </c>
      <c r="AA10191" t="s">
        <v>21</v>
      </c>
      <c r="AB10191" t="s">
        <v>21</v>
      </c>
      <c r="AC10191">
        <v>1061</v>
      </c>
    </row>
    <row r="10192" spans="1:29" x14ac:dyDescent="0.25">
      <c r="A10192">
        <v>345</v>
      </c>
      <c r="B10192">
        <v>345102</v>
      </c>
      <c r="C10192">
        <v>6165</v>
      </c>
      <c r="D10192" t="str">
        <f>VLOOKUP(C10192,'Schedule 3'!A:M,13,FALSE)</f>
        <v>Salaries and Wages</v>
      </c>
      <c r="E10192">
        <v>-40.71</v>
      </c>
      <c r="F10192" s="1">
        <v>42948</v>
      </c>
      <c r="G10192" t="s">
        <v>462</v>
      </c>
      <c r="H10192" t="s">
        <v>374</v>
      </c>
      <c r="I10192" t="s">
        <v>1645</v>
      </c>
      <c r="K10192">
        <v>1824</v>
      </c>
      <c r="L10192">
        <v>278245</v>
      </c>
      <c r="Q10192" t="s">
        <v>86</v>
      </c>
      <c r="U10192">
        <v>8</v>
      </c>
      <c r="V10192">
        <v>17</v>
      </c>
      <c r="X10192">
        <v>1098942</v>
      </c>
      <c r="Y10192" t="s">
        <v>65</v>
      </c>
      <c r="Z10192">
        <v>105</v>
      </c>
      <c r="AA10192" t="s">
        <v>21</v>
      </c>
      <c r="AB10192" t="s">
        <v>21</v>
      </c>
      <c r="AC10192">
        <v>1062</v>
      </c>
    </row>
    <row r="10193" spans="1:29" x14ac:dyDescent="0.25">
      <c r="A10193">
        <v>345</v>
      </c>
      <c r="B10193">
        <v>345102</v>
      </c>
      <c r="C10193">
        <v>6165</v>
      </c>
      <c r="D10193" t="str">
        <f>VLOOKUP(C10193,'Schedule 3'!A:M,13,FALSE)</f>
        <v>Salaries and Wages</v>
      </c>
      <c r="E10193">
        <v>-40.71</v>
      </c>
      <c r="F10193" s="1">
        <v>42948</v>
      </c>
      <c r="G10193" t="s">
        <v>462</v>
      </c>
      <c r="H10193" t="s">
        <v>374</v>
      </c>
      <c r="I10193" t="s">
        <v>1645</v>
      </c>
      <c r="K10193">
        <v>1824</v>
      </c>
      <c r="L10193">
        <v>278245</v>
      </c>
      <c r="Q10193" t="s">
        <v>86</v>
      </c>
      <c r="U10193">
        <v>8</v>
      </c>
      <c r="V10193">
        <v>17</v>
      </c>
      <c r="X10193">
        <v>1098942</v>
      </c>
      <c r="Y10193" t="s">
        <v>65</v>
      </c>
      <c r="Z10193">
        <v>105</v>
      </c>
      <c r="AA10193" t="s">
        <v>21</v>
      </c>
      <c r="AB10193" t="s">
        <v>21</v>
      </c>
      <c r="AC10193">
        <v>1063</v>
      </c>
    </row>
    <row r="10194" spans="1:29" x14ac:dyDescent="0.25">
      <c r="A10194">
        <v>345</v>
      </c>
      <c r="B10194">
        <v>345102</v>
      </c>
      <c r="C10194">
        <v>6165</v>
      </c>
      <c r="D10194" t="str">
        <f>VLOOKUP(C10194,'Schedule 3'!A:M,13,FALSE)</f>
        <v>Salaries and Wages</v>
      </c>
      <c r="E10194">
        <v>-20.36</v>
      </c>
      <c r="F10194" s="1">
        <v>42948</v>
      </c>
      <c r="G10194" t="s">
        <v>462</v>
      </c>
      <c r="H10194" t="s">
        <v>375</v>
      </c>
      <c r="I10194" t="s">
        <v>1519</v>
      </c>
      <c r="K10194">
        <v>1824</v>
      </c>
      <c r="L10194">
        <v>278245</v>
      </c>
      <c r="Q10194" t="s">
        <v>86</v>
      </c>
      <c r="U10194">
        <v>8</v>
      </c>
      <c r="V10194">
        <v>17</v>
      </c>
      <c r="X10194">
        <v>1099579</v>
      </c>
      <c r="Y10194" t="s">
        <v>65</v>
      </c>
      <c r="Z10194">
        <v>105</v>
      </c>
      <c r="AA10194" t="s">
        <v>21</v>
      </c>
      <c r="AB10194" t="s">
        <v>21</v>
      </c>
      <c r="AC10194">
        <v>1064</v>
      </c>
    </row>
    <row r="10195" spans="1:29" x14ac:dyDescent="0.25">
      <c r="A10195">
        <v>345</v>
      </c>
      <c r="B10195">
        <v>345102</v>
      </c>
      <c r="C10195">
        <v>6165</v>
      </c>
      <c r="D10195" t="str">
        <f>VLOOKUP(C10195,'Schedule 3'!A:M,13,FALSE)</f>
        <v>Salaries and Wages</v>
      </c>
      <c r="E10195">
        <v>-20.36</v>
      </c>
      <c r="F10195" s="1">
        <v>42948</v>
      </c>
      <c r="G10195" t="s">
        <v>462</v>
      </c>
      <c r="H10195" t="s">
        <v>375</v>
      </c>
      <c r="I10195" t="s">
        <v>1519</v>
      </c>
      <c r="K10195">
        <v>1824</v>
      </c>
      <c r="L10195">
        <v>278245</v>
      </c>
      <c r="Q10195" t="s">
        <v>86</v>
      </c>
      <c r="U10195">
        <v>8</v>
      </c>
      <c r="V10195">
        <v>17</v>
      </c>
      <c r="X10195">
        <v>1099579</v>
      </c>
      <c r="Y10195" t="s">
        <v>65</v>
      </c>
      <c r="Z10195">
        <v>105</v>
      </c>
      <c r="AA10195" t="s">
        <v>21</v>
      </c>
      <c r="AB10195" t="s">
        <v>21</v>
      </c>
      <c r="AC10195">
        <v>1065</v>
      </c>
    </row>
    <row r="10196" spans="1:29" x14ac:dyDescent="0.25">
      <c r="A10196">
        <v>345</v>
      </c>
      <c r="B10196">
        <v>345102</v>
      </c>
      <c r="C10196">
        <v>6165</v>
      </c>
      <c r="D10196" t="str">
        <f>VLOOKUP(C10196,'Schedule 3'!A:M,13,FALSE)</f>
        <v>Salaries and Wages</v>
      </c>
      <c r="E10196">
        <v>-40.71</v>
      </c>
      <c r="F10196" s="1">
        <v>42948</v>
      </c>
      <c r="G10196" t="s">
        <v>462</v>
      </c>
      <c r="H10196" t="s">
        <v>375</v>
      </c>
      <c r="I10196" t="s">
        <v>1646</v>
      </c>
      <c r="K10196">
        <v>1824</v>
      </c>
      <c r="L10196">
        <v>278245</v>
      </c>
      <c r="Q10196" t="s">
        <v>86</v>
      </c>
      <c r="U10196">
        <v>8</v>
      </c>
      <c r="V10196">
        <v>17</v>
      </c>
      <c r="X10196">
        <v>1099579</v>
      </c>
      <c r="Y10196" t="s">
        <v>65</v>
      </c>
      <c r="Z10196">
        <v>105</v>
      </c>
      <c r="AA10196" t="s">
        <v>21</v>
      </c>
      <c r="AB10196" t="s">
        <v>21</v>
      </c>
      <c r="AC10196">
        <v>1066</v>
      </c>
    </row>
    <row r="10197" spans="1:29" x14ac:dyDescent="0.25">
      <c r="A10197">
        <v>345</v>
      </c>
      <c r="B10197">
        <v>345102</v>
      </c>
      <c r="C10197">
        <v>6165</v>
      </c>
      <c r="D10197" t="str">
        <f>VLOOKUP(C10197,'Schedule 3'!A:M,13,FALSE)</f>
        <v>Salaries and Wages</v>
      </c>
      <c r="E10197">
        <v>-20.36</v>
      </c>
      <c r="F10197" s="1">
        <v>42948</v>
      </c>
      <c r="G10197" t="s">
        <v>462</v>
      </c>
      <c r="H10197" t="s">
        <v>375</v>
      </c>
      <c r="I10197" t="s">
        <v>1519</v>
      </c>
      <c r="K10197">
        <v>1824</v>
      </c>
      <c r="L10197">
        <v>278245</v>
      </c>
      <c r="Q10197" t="s">
        <v>86</v>
      </c>
      <c r="U10197">
        <v>8</v>
      </c>
      <c r="V10197">
        <v>17</v>
      </c>
      <c r="X10197">
        <v>1099579</v>
      </c>
      <c r="Y10197" t="s">
        <v>65</v>
      </c>
      <c r="Z10197">
        <v>105</v>
      </c>
      <c r="AA10197" t="s">
        <v>21</v>
      </c>
      <c r="AB10197" t="s">
        <v>21</v>
      </c>
      <c r="AC10197">
        <v>1067</v>
      </c>
    </row>
    <row r="10198" spans="1:29" x14ac:dyDescent="0.25">
      <c r="A10198">
        <v>345</v>
      </c>
      <c r="B10198">
        <v>345102</v>
      </c>
      <c r="C10198">
        <v>6165</v>
      </c>
      <c r="D10198" t="str">
        <f>VLOOKUP(C10198,'Schedule 3'!A:M,13,FALSE)</f>
        <v>Salaries and Wages</v>
      </c>
      <c r="E10198">
        <v>-20.36</v>
      </c>
      <c r="F10198" s="1">
        <v>42948</v>
      </c>
      <c r="G10198" t="s">
        <v>462</v>
      </c>
      <c r="H10198" t="s">
        <v>375</v>
      </c>
      <c r="I10198" t="s">
        <v>1646</v>
      </c>
      <c r="K10198">
        <v>1824</v>
      </c>
      <c r="L10198">
        <v>278245</v>
      </c>
      <c r="Q10198" t="s">
        <v>86</v>
      </c>
      <c r="U10198">
        <v>8</v>
      </c>
      <c r="V10198">
        <v>17</v>
      </c>
      <c r="X10198">
        <v>1099579</v>
      </c>
      <c r="Y10198" t="s">
        <v>65</v>
      </c>
      <c r="Z10198">
        <v>105</v>
      </c>
      <c r="AA10198" t="s">
        <v>21</v>
      </c>
      <c r="AB10198" t="s">
        <v>21</v>
      </c>
      <c r="AC10198">
        <v>1068</v>
      </c>
    </row>
    <row r="10199" spans="1:29" x14ac:dyDescent="0.25">
      <c r="A10199">
        <v>345</v>
      </c>
      <c r="B10199">
        <v>345102</v>
      </c>
      <c r="C10199">
        <v>6165</v>
      </c>
      <c r="D10199" t="str">
        <f>VLOOKUP(C10199,'Schedule 3'!A:M,13,FALSE)</f>
        <v>Salaries and Wages</v>
      </c>
      <c r="E10199">
        <v>-40.71</v>
      </c>
      <c r="F10199" s="1">
        <v>42948</v>
      </c>
      <c r="G10199" t="s">
        <v>462</v>
      </c>
      <c r="H10199" t="s">
        <v>375</v>
      </c>
      <c r="I10199" t="s">
        <v>1647</v>
      </c>
      <c r="K10199">
        <v>1824</v>
      </c>
      <c r="L10199">
        <v>278245</v>
      </c>
      <c r="Q10199" t="s">
        <v>86</v>
      </c>
      <c r="U10199">
        <v>8</v>
      </c>
      <c r="V10199">
        <v>17</v>
      </c>
      <c r="X10199">
        <v>1099579</v>
      </c>
      <c r="Y10199" t="s">
        <v>65</v>
      </c>
      <c r="Z10199">
        <v>105</v>
      </c>
      <c r="AA10199" t="s">
        <v>21</v>
      </c>
      <c r="AB10199" t="s">
        <v>21</v>
      </c>
      <c r="AC10199">
        <v>1069</v>
      </c>
    </row>
    <row r="10200" spans="1:29" x14ac:dyDescent="0.25">
      <c r="A10200">
        <v>345</v>
      </c>
      <c r="B10200">
        <v>345102</v>
      </c>
      <c r="C10200">
        <v>6165</v>
      </c>
      <c r="D10200" t="str">
        <f>VLOOKUP(C10200,'Schedule 3'!A:M,13,FALSE)</f>
        <v>Salaries and Wages</v>
      </c>
      <c r="E10200">
        <v>-20.36</v>
      </c>
      <c r="F10200" s="1">
        <v>42948</v>
      </c>
      <c r="G10200" t="s">
        <v>462</v>
      </c>
      <c r="H10200" t="s">
        <v>375</v>
      </c>
      <c r="I10200" t="s">
        <v>1646</v>
      </c>
      <c r="K10200">
        <v>1824</v>
      </c>
      <c r="L10200">
        <v>278245</v>
      </c>
      <c r="Q10200" t="s">
        <v>86</v>
      </c>
      <c r="U10200">
        <v>8</v>
      </c>
      <c r="V10200">
        <v>17</v>
      </c>
      <c r="X10200">
        <v>1099579</v>
      </c>
      <c r="Y10200" t="s">
        <v>65</v>
      </c>
      <c r="Z10200">
        <v>105</v>
      </c>
      <c r="AA10200" t="s">
        <v>21</v>
      </c>
      <c r="AB10200" t="s">
        <v>21</v>
      </c>
      <c r="AC10200">
        <v>1070</v>
      </c>
    </row>
    <row r="10201" spans="1:29" x14ac:dyDescent="0.25">
      <c r="A10201">
        <v>345</v>
      </c>
      <c r="B10201">
        <v>345102</v>
      </c>
      <c r="C10201">
        <v>6165</v>
      </c>
      <c r="D10201" t="str">
        <f>VLOOKUP(C10201,'Schedule 3'!A:M,13,FALSE)</f>
        <v>Salaries and Wages</v>
      </c>
      <c r="E10201">
        <v>-122.13</v>
      </c>
      <c r="F10201" s="1">
        <v>42948</v>
      </c>
      <c r="G10201" t="s">
        <v>462</v>
      </c>
      <c r="H10201" t="s">
        <v>375</v>
      </c>
      <c r="I10201" t="s">
        <v>1519</v>
      </c>
      <c r="K10201">
        <v>1824</v>
      </c>
      <c r="L10201">
        <v>278245</v>
      </c>
      <c r="Q10201" t="s">
        <v>86</v>
      </c>
      <c r="U10201">
        <v>8</v>
      </c>
      <c r="V10201">
        <v>17</v>
      </c>
      <c r="X10201">
        <v>1099579</v>
      </c>
      <c r="Y10201" t="s">
        <v>65</v>
      </c>
      <c r="Z10201">
        <v>105</v>
      </c>
      <c r="AA10201" t="s">
        <v>21</v>
      </c>
      <c r="AB10201" t="s">
        <v>21</v>
      </c>
      <c r="AC10201">
        <v>1071</v>
      </c>
    </row>
    <row r="10202" spans="1:29" x14ac:dyDescent="0.25">
      <c r="A10202">
        <v>345</v>
      </c>
      <c r="B10202">
        <v>345102</v>
      </c>
      <c r="C10202">
        <v>6165</v>
      </c>
      <c r="D10202" t="str">
        <f>VLOOKUP(C10202,'Schedule 3'!A:M,13,FALSE)</f>
        <v>Salaries and Wages</v>
      </c>
      <c r="E10202">
        <v>-40.71</v>
      </c>
      <c r="F10202" s="1">
        <v>42948</v>
      </c>
      <c r="G10202" t="s">
        <v>462</v>
      </c>
      <c r="H10202" t="s">
        <v>375</v>
      </c>
      <c r="I10202" t="s">
        <v>1647</v>
      </c>
      <c r="K10202">
        <v>1824</v>
      </c>
      <c r="L10202">
        <v>278245</v>
      </c>
      <c r="Q10202" t="s">
        <v>86</v>
      </c>
      <c r="U10202">
        <v>8</v>
      </c>
      <c r="V10202">
        <v>17</v>
      </c>
      <c r="X10202">
        <v>1099579</v>
      </c>
      <c r="Y10202" t="s">
        <v>65</v>
      </c>
      <c r="Z10202">
        <v>105</v>
      </c>
      <c r="AA10202" t="s">
        <v>21</v>
      </c>
      <c r="AB10202" t="s">
        <v>21</v>
      </c>
      <c r="AC10202">
        <v>1072</v>
      </c>
    </row>
    <row r="10203" spans="1:29" x14ac:dyDescent="0.25">
      <c r="A10203">
        <v>345</v>
      </c>
      <c r="B10203">
        <v>345102</v>
      </c>
      <c r="C10203">
        <v>6165</v>
      </c>
      <c r="D10203" t="str">
        <f>VLOOKUP(C10203,'Schedule 3'!A:M,13,FALSE)</f>
        <v>Salaries and Wages</v>
      </c>
      <c r="E10203">
        <v>-162.84</v>
      </c>
      <c r="F10203" s="1">
        <v>42948</v>
      </c>
      <c r="G10203" t="s">
        <v>462</v>
      </c>
      <c r="H10203" t="s">
        <v>375</v>
      </c>
      <c r="I10203" t="s">
        <v>1648</v>
      </c>
      <c r="K10203">
        <v>1824</v>
      </c>
      <c r="L10203">
        <v>278245</v>
      </c>
      <c r="Q10203" t="s">
        <v>86</v>
      </c>
      <c r="U10203">
        <v>8</v>
      </c>
      <c r="V10203">
        <v>17</v>
      </c>
      <c r="X10203">
        <v>1099579</v>
      </c>
      <c r="Y10203" t="s">
        <v>65</v>
      </c>
      <c r="Z10203">
        <v>105</v>
      </c>
      <c r="AA10203" t="s">
        <v>21</v>
      </c>
      <c r="AB10203" t="s">
        <v>21</v>
      </c>
      <c r="AC10203">
        <v>1073</v>
      </c>
    </row>
    <row r="10204" spans="1:29" x14ac:dyDescent="0.25">
      <c r="A10204">
        <v>345</v>
      </c>
      <c r="B10204">
        <v>345102</v>
      </c>
      <c r="C10204">
        <v>6165</v>
      </c>
      <c r="D10204" t="str">
        <f>VLOOKUP(C10204,'Schedule 3'!A:M,13,FALSE)</f>
        <v>Salaries and Wages</v>
      </c>
      <c r="E10204">
        <v>-40.71</v>
      </c>
      <c r="F10204" s="1">
        <v>42948</v>
      </c>
      <c r="G10204" t="s">
        <v>462</v>
      </c>
      <c r="H10204" t="s">
        <v>375</v>
      </c>
      <c r="I10204" t="s">
        <v>1519</v>
      </c>
      <c r="K10204">
        <v>1824</v>
      </c>
      <c r="L10204">
        <v>278245</v>
      </c>
      <c r="Q10204" t="s">
        <v>86</v>
      </c>
      <c r="U10204">
        <v>8</v>
      </c>
      <c r="V10204">
        <v>17</v>
      </c>
      <c r="X10204">
        <v>1099579</v>
      </c>
      <c r="Y10204" t="s">
        <v>65</v>
      </c>
      <c r="Z10204">
        <v>105</v>
      </c>
      <c r="AA10204" t="s">
        <v>21</v>
      </c>
      <c r="AB10204" t="s">
        <v>21</v>
      </c>
      <c r="AC10204">
        <v>1074</v>
      </c>
    </row>
    <row r="10205" spans="1:29" x14ac:dyDescent="0.25">
      <c r="A10205">
        <v>345</v>
      </c>
      <c r="B10205">
        <v>345102</v>
      </c>
      <c r="C10205">
        <v>6165</v>
      </c>
      <c r="D10205" t="str">
        <f>VLOOKUP(C10205,'Schedule 3'!A:M,13,FALSE)</f>
        <v>Salaries and Wages</v>
      </c>
      <c r="E10205">
        <v>-40.71</v>
      </c>
      <c r="F10205" s="1">
        <v>42948</v>
      </c>
      <c r="G10205" t="s">
        <v>462</v>
      </c>
      <c r="H10205" t="s">
        <v>375</v>
      </c>
      <c r="I10205" t="s">
        <v>1519</v>
      </c>
      <c r="K10205">
        <v>1824</v>
      </c>
      <c r="L10205">
        <v>278245</v>
      </c>
      <c r="Q10205" t="s">
        <v>86</v>
      </c>
      <c r="U10205">
        <v>8</v>
      </c>
      <c r="V10205">
        <v>17</v>
      </c>
      <c r="X10205">
        <v>1099579</v>
      </c>
      <c r="Y10205" t="s">
        <v>65</v>
      </c>
      <c r="Z10205">
        <v>105</v>
      </c>
      <c r="AA10205" t="s">
        <v>21</v>
      </c>
      <c r="AB10205" t="s">
        <v>21</v>
      </c>
      <c r="AC10205">
        <v>1075</v>
      </c>
    </row>
    <row r="10206" spans="1:29" x14ac:dyDescent="0.25">
      <c r="A10206">
        <v>345</v>
      </c>
      <c r="B10206">
        <v>345102</v>
      </c>
      <c r="C10206">
        <v>6165</v>
      </c>
      <c r="D10206" t="str">
        <f>VLOOKUP(C10206,'Schedule 3'!A:M,13,FALSE)</f>
        <v>Salaries and Wages</v>
      </c>
      <c r="E10206">
        <v>-81.42</v>
      </c>
      <c r="F10206" s="1">
        <v>42948</v>
      </c>
      <c r="G10206" t="s">
        <v>462</v>
      </c>
      <c r="H10206" t="s">
        <v>375</v>
      </c>
      <c r="I10206" t="s">
        <v>1647</v>
      </c>
      <c r="K10206">
        <v>1824</v>
      </c>
      <c r="L10206">
        <v>278245</v>
      </c>
      <c r="Q10206" t="s">
        <v>86</v>
      </c>
      <c r="U10206">
        <v>8</v>
      </c>
      <c r="V10206">
        <v>17</v>
      </c>
      <c r="X10206">
        <v>1099579</v>
      </c>
      <c r="Y10206" t="s">
        <v>65</v>
      </c>
      <c r="Z10206">
        <v>105</v>
      </c>
      <c r="AA10206" t="s">
        <v>21</v>
      </c>
      <c r="AB10206" t="s">
        <v>21</v>
      </c>
      <c r="AC10206">
        <v>1076</v>
      </c>
    </row>
    <row r="10207" spans="1:29" x14ac:dyDescent="0.25">
      <c r="A10207">
        <v>345</v>
      </c>
      <c r="B10207">
        <v>345102</v>
      </c>
      <c r="C10207">
        <v>6165</v>
      </c>
      <c r="D10207" t="str">
        <f>VLOOKUP(C10207,'Schedule 3'!A:M,13,FALSE)</f>
        <v>Salaries and Wages</v>
      </c>
      <c r="E10207">
        <v>-40.71</v>
      </c>
      <c r="F10207" s="1">
        <v>42962</v>
      </c>
      <c r="G10207" t="s">
        <v>462</v>
      </c>
      <c r="H10207" t="s">
        <v>375</v>
      </c>
      <c r="I10207" t="s">
        <v>1593</v>
      </c>
      <c r="K10207">
        <v>1830</v>
      </c>
      <c r="L10207">
        <v>279208</v>
      </c>
      <c r="Q10207" t="s">
        <v>86</v>
      </c>
      <c r="U10207">
        <v>8</v>
      </c>
      <c r="V10207">
        <v>17</v>
      </c>
      <c r="X10207">
        <v>1099579</v>
      </c>
      <c r="Y10207" t="s">
        <v>65</v>
      </c>
      <c r="Z10207">
        <v>105</v>
      </c>
      <c r="AA10207" t="s">
        <v>21</v>
      </c>
      <c r="AB10207" t="s">
        <v>21</v>
      </c>
      <c r="AC10207">
        <v>1016</v>
      </c>
    </row>
    <row r="10208" spans="1:29" x14ac:dyDescent="0.25">
      <c r="A10208">
        <v>345</v>
      </c>
      <c r="B10208">
        <v>345102</v>
      </c>
      <c r="C10208">
        <v>6165</v>
      </c>
      <c r="D10208" t="str">
        <f>VLOOKUP(C10208,'Schedule 3'!A:M,13,FALSE)</f>
        <v>Salaries and Wages</v>
      </c>
      <c r="E10208">
        <v>-203.55</v>
      </c>
      <c r="F10208" s="1">
        <v>42962</v>
      </c>
      <c r="G10208" t="s">
        <v>462</v>
      </c>
      <c r="H10208" t="s">
        <v>384</v>
      </c>
      <c r="I10208" t="s">
        <v>1418</v>
      </c>
      <c r="K10208">
        <v>1830</v>
      </c>
      <c r="L10208">
        <v>279208</v>
      </c>
      <c r="Q10208" t="s">
        <v>86</v>
      </c>
      <c r="U10208">
        <v>8</v>
      </c>
      <c r="V10208">
        <v>17</v>
      </c>
      <c r="X10208">
        <v>1001177</v>
      </c>
      <c r="Y10208" t="s">
        <v>65</v>
      </c>
      <c r="Z10208">
        <v>105</v>
      </c>
      <c r="AA10208" t="s">
        <v>21</v>
      </c>
      <c r="AB10208" t="s">
        <v>21</v>
      </c>
      <c r="AC10208">
        <v>1017</v>
      </c>
    </row>
    <row r="10209" spans="1:29" x14ac:dyDescent="0.25">
      <c r="A10209">
        <v>345</v>
      </c>
      <c r="B10209">
        <v>345102</v>
      </c>
      <c r="C10209">
        <v>6165</v>
      </c>
      <c r="D10209" t="str">
        <f>VLOOKUP(C10209,'Schedule 3'!A:M,13,FALSE)</f>
        <v>Salaries and Wages</v>
      </c>
      <c r="E10209">
        <v>-81.42</v>
      </c>
      <c r="F10209" s="1">
        <v>42962</v>
      </c>
      <c r="G10209" t="s">
        <v>462</v>
      </c>
      <c r="H10209" t="s">
        <v>375</v>
      </c>
      <c r="I10209" t="s">
        <v>1649</v>
      </c>
      <c r="K10209">
        <v>1830</v>
      </c>
      <c r="L10209">
        <v>279208</v>
      </c>
      <c r="Q10209" t="s">
        <v>86</v>
      </c>
      <c r="U10209">
        <v>8</v>
      </c>
      <c r="V10209">
        <v>17</v>
      </c>
      <c r="X10209">
        <v>1099579</v>
      </c>
      <c r="Y10209" t="s">
        <v>65</v>
      </c>
      <c r="Z10209">
        <v>105</v>
      </c>
      <c r="AA10209" t="s">
        <v>21</v>
      </c>
      <c r="AB10209" t="s">
        <v>21</v>
      </c>
      <c r="AC10209">
        <v>1018</v>
      </c>
    </row>
    <row r="10210" spans="1:29" x14ac:dyDescent="0.25">
      <c r="A10210">
        <v>345</v>
      </c>
      <c r="B10210">
        <v>345102</v>
      </c>
      <c r="C10210">
        <v>6165</v>
      </c>
      <c r="D10210" t="str">
        <f>VLOOKUP(C10210,'Schedule 3'!A:M,13,FALSE)</f>
        <v>Salaries and Wages</v>
      </c>
      <c r="E10210">
        <v>-40.71</v>
      </c>
      <c r="F10210" s="1">
        <v>42962</v>
      </c>
      <c r="G10210" t="s">
        <v>462</v>
      </c>
      <c r="H10210" t="s">
        <v>375</v>
      </c>
      <c r="I10210" t="s">
        <v>1647</v>
      </c>
      <c r="K10210">
        <v>1830</v>
      </c>
      <c r="L10210">
        <v>279208</v>
      </c>
      <c r="Q10210" t="s">
        <v>86</v>
      </c>
      <c r="U10210">
        <v>8</v>
      </c>
      <c r="V10210">
        <v>17</v>
      </c>
      <c r="X10210">
        <v>1099579</v>
      </c>
      <c r="Y10210" t="s">
        <v>65</v>
      </c>
      <c r="Z10210">
        <v>105</v>
      </c>
      <c r="AA10210" t="s">
        <v>21</v>
      </c>
      <c r="AB10210" t="s">
        <v>21</v>
      </c>
      <c r="AC10210">
        <v>1019</v>
      </c>
    </row>
    <row r="10211" spans="1:29" x14ac:dyDescent="0.25">
      <c r="A10211">
        <v>345</v>
      </c>
      <c r="B10211">
        <v>345102</v>
      </c>
      <c r="C10211">
        <v>6165</v>
      </c>
      <c r="D10211" t="str">
        <f>VLOOKUP(C10211,'Schedule 3'!A:M,13,FALSE)</f>
        <v>Salaries and Wages</v>
      </c>
      <c r="E10211">
        <v>-40.71</v>
      </c>
      <c r="F10211" s="1">
        <v>42962</v>
      </c>
      <c r="G10211" t="s">
        <v>462</v>
      </c>
      <c r="H10211" t="s">
        <v>375</v>
      </c>
      <c r="I10211" t="s">
        <v>1649</v>
      </c>
      <c r="K10211">
        <v>1830</v>
      </c>
      <c r="L10211">
        <v>279208</v>
      </c>
      <c r="Q10211" t="s">
        <v>86</v>
      </c>
      <c r="U10211">
        <v>8</v>
      </c>
      <c r="V10211">
        <v>17</v>
      </c>
      <c r="X10211">
        <v>1099579</v>
      </c>
      <c r="Y10211" t="s">
        <v>65</v>
      </c>
      <c r="Z10211">
        <v>105</v>
      </c>
      <c r="AA10211" t="s">
        <v>21</v>
      </c>
      <c r="AB10211" t="s">
        <v>21</v>
      </c>
      <c r="AC10211">
        <v>1020</v>
      </c>
    </row>
    <row r="10212" spans="1:29" x14ac:dyDescent="0.25">
      <c r="A10212">
        <v>345</v>
      </c>
      <c r="B10212">
        <v>345102</v>
      </c>
      <c r="C10212">
        <v>6165</v>
      </c>
      <c r="D10212" t="str">
        <f>VLOOKUP(C10212,'Schedule 3'!A:M,13,FALSE)</f>
        <v>Salaries and Wages</v>
      </c>
      <c r="E10212">
        <v>-40.71</v>
      </c>
      <c r="F10212" s="1">
        <v>42962</v>
      </c>
      <c r="G10212" t="s">
        <v>462</v>
      </c>
      <c r="H10212" t="s">
        <v>375</v>
      </c>
      <c r="I10212" t="s">
        <v>1650</v>
      </c>
      <c r="K10212">
        <v>1830</v>
      </c>
      <c r="L10212">
        <v>279208</v>
      </c>
      <c r="Q10212" t="s">
        <v>86</v>
      </c>
      <c r="U10212">
        <v>8</v>
      </c>
      <c r="V10212">
        <v>17</v>
      </c>
      <c r="X10212">
        <v>1099579</v>
      </c>
      <c r="Y10212" t="s">
        <v>65</v>
      </c>
      <c r="Z10212">
        <v>105</v>
      </c>
      <c r="AA10212" t="s">
        <v>21</v>
      </c>
      <c r="AB10212" t="s">
        <v>21</v>
      </c>
      <c r="AC10212">
        <v>1021</v>
      </c>
    </row>
    <row r="10213" spans="1:29" x14ac:dyDescent="0.25">
      <c r="A10213">
        <v>345</v>
      </c>
      <c r="B10213">
        <v>345102</v>
      </c>
      <c r="C10213">
        <v>6165</v>
      </c>
      <c r="D10213" t="str">
        <f>VLOOKUP(C10213,'Schedule 3'!A:M,13,FALSE)</f>
        <v>Salaries and Wages</v>
      </c>
      <c r="E10213">
        <v>-40.71</v>
      </c>
      <c r="F10213" s="1">
        <v>42962</v>
      </c>
      <c r="G10213" t="s">
        <v>462</v>
      </c>
      <c r="H10213" t="s">
        <v>375</v>
      </c>
      <c r="I10213" t="s">
        <v>1647</v>
      </c>
      <c r="K10213">
        <v>1830</v>
      </c>
      <c r="L10213">
        <v>279208</v>
      </c>
      <c r="Q10213" t="s">
        <v>86</v>
      </c>
      <c r="U10213">
        <v>8</v>
      </c>
      <c r="V10213">
        <v>17</v>
      </c>
      <c r="X10213">
        <v>1099579</v>
      </c>
      <c r="Y10213" t="s">
        <v>65</v>
      </c>
      <c r="Z10213">
        <v>105</v>
      </c>
      <c r="AA10213" t="s">
        <v>21</v>
      </c>
      <c r="AB10213" t="s">
        <v>21</v>
      </c>
      <c r="AC10213">
        <v>1022</v>
      </c>
    </row>
    <row r="10214" spans="1:29" x14ac:dyDescent="0.25">
      <c r="A10214">
        <v>345</v>
      </c>
      <c r="B10214">
        <v>345101</v>
      </c>
      <c r="C10214">
        <v>6165</v>
      </c>
      <c r="D10214" t="str">
        <f>VLOOKUP(C10214,'Schedule 3'!A:M,13,FALSE)</f>
        <v>Salaries and Wages</v>
      </c>
      <c r="E10214">
        <v>-81.42</v>
      </c>
      <c r="F10214" s="1">
        <v>42962</v>
      </c>
      <c r="G10214" t="s">
        <v>462</v>
      </c>
      <c r="H10214" t="s">
        <v>375</v>
      </c>
      <c r="I10214" t="s">
        <v>1582</v>
      </c>
      <c r="K10214">
        <v>1830</v>
      </c>
      <c r="L10214">
        <v>279208</v>
      </c>
      <c r="Q10214" t="s">
        <v>86</v>
      </c>
      <c r="U10214">
        <v>8</v>
      </c>
      <c r="V10214">
        <v>17</v>
      </c>
      <c r="X10214">
        <v>1099579</v>
      </c>
      <c r="Y10214" t="s">
        <v>65</v>
      </c>
      <c r="Z10214">
        <v>105</v>
      </c>
      <c r="AA10214" t="s">
        <v>21</v>
      </c>
      <c r="AB10214" t="s">
        <v>21</v>
      </c>
      <c r="AC10214">
        <v>1023</v>
      </c>
    </row>
    <row r="10215" spans="1:29" x14ac:dyDescent="0.25">
      <c r="A10215">
        <v>345</v>
      </c>
      <c r="B10215">
        <v>345102</v>
      </c>
      <c r="C10215">
        <v>6165</v>
      </c>
      <c r="D10215" t="str">
        <f>VLOOKUP(C10215,'Schedule 3'!A:M,13,FALSE)</f>
        <v>Salaries and Wages</v>
      </c>
      <c r="E10215">
        <v>-81.42</v>
      </c>
      <c r="F10215" s="1">
        <v>42962</v>
      </c>
      <c r="G10215" t="s">
        <v>462</v>
      </c>
      <c r="H10215" t="s">
        <v>374</v>
      </c>
      <c r="I10215" t="s">
        <v>1418</v>
      </c>
      <c r="K10215">
        <v>1830</v>
      </c>
      <c r="L10215">
        <v>279208</v>
      </c>
      <c r="Q10215" t="s">
        <v>86</v>
      </c>
      <c r="U10215">
        <v>8</v>
      </c>
      <c r="V10215">
        <v>17</v>
      </c>
      <c r="X10215">
        <v>1098942</v>
      </c>
      <c r="Y10215" t="s">
        <v>65</v>
      </c>
      <c r="Z10215">
        <v>105</v>
      </c>
      <c r="AA10215" t="s">
        <v>21</v>
      </c>
      <c r="AB10215" t="s">
        <v>21</v>
      </c>
      <c r="AC10215">
        <v>1024</v>
      </c>
    </row>
    <row r="10216" spans="1:29" x14ac:dyDescent="0.25">
      <c r="A10216">
        <v>345</v>
      </c>
      <c r="B10216">
        <v>345102</v>
      </c>
      <c r="C10216">
        <v>6165</v>
      </c>
      <c r="D10216" t="str">
        <f>VLOOKUP(C10216,'Schedule 3'!A:M,13,FALSE)</f>
        <v>Salaries and Wages</v>
      </c>
      <c r="E10216">
        <v>-81.42</v>
      </c>
      <c r="F10216" s="1">
        <v>42962</v>
      </c>
      <c r="G10216" t="s">
        <v>462</v>
      </c>
      <c r="H10216" t="s">
        <v>374</v>
      </c>
      <c r="I10216" t="s">
        <v>1418</v>
      </c>
      <c r="K10216">
        <v>1830</v>
      </c>
      <c r="L10216">
        <v>279208</v>
      </c>
      <c r="Q10216" t="s">
        <v>86</v>
      </c>
      <c r="U10216">
        <v>8</v>
      </c>
      <c r="V10216">
        <v>17</v>
      </c>
      <c r="X10216">
        <v>1098942</v>
      </c>
      <c r="Y10216" t="s">
        <v>65</v>
      </c>
      <c r="Z10216">
        <v>105</v>
      </c>
      <c r="AA10216" t="s">
        <v>21</v>
      </c>
      <c r="AB10216" t="s">
        <v>21</v>
      </c>
      <c r="AC10216">
        <v>1025</v>
      </c>
    </row>
    <row r="10217" spans="1:29" x14ac:dyDescent="0.25">
      <c r="A10217">
        <v>345</v>
      </c>
      <c r="B10217">
        <v>345102</v>
      </c>
      <c r="C10217">
        <v>6165</v>
      </c>
      <c r="D10217" t="str">
        <f>VLOOKUP(C10217,'Schedule 3'!A:M,13,FALSE)</f>
        <v>Salaries and Wages</v>
      </c>
      <c r="E10217">
        <v>-162.84</v>
      </c>
      <c r="F10217" s="1">
        <v>42962</v>
      </c>
      <c r="G10217" t="s">
        <v>462</v>
      </c>
      <c r="H10217" t="s">
        <v>374</v>
      </c>
      <c r="I10217" t="s">
        <v>1418</v>
      </c>
      <c r="K10217">
        <v>1830</v>
      </c>
      <c r="L10217">
        <v>279208</v>
      </c>
      <c r="Q10217" t="s">
        <v>86</v>
      </c>
      <c r="U10217">
        <v>8</v>
      </c>
      <c r="V10217">
        <v>17</v>
      </c>
      <c r="X10217">
        <v>1098942</v>
      </c>
      <c r="Y10217" t="s">
        <v>65</v>
      </c>
      <c r="Z10217">
        <v>105</v>
      </c>
      <c r="AA10217" t="s">
        <v>21</v>
      </c>
      <c r="AB10217" t="s">
        <v>21</v>
      </c>
      <c r="AC10217">
        <v>1026</v>
      </c>
    </row>
    <row r="10218" spans="1:29" x14ac:dyDescent="0.25">
      <c r="A10218">
        <v>345</v>
      </c>
      <c r="B10218">
        <v>345102</v>
      </c>
      <c r="C10218">
        <v>6165</v>
      </c>
      <c r="D10218" t="str">
        <f>VLOOKUP(C10218,'Schedule 3'!A:M,13,FALSE)</f>
        <v>Salaries and Wages</v>
      </c>
      <c r="E10218">
        <v>-162.84</v>
      </c>
      <c r="F10218" s="1">
        <v>42962</v>
      </c>
      <c r="G10218" t="s">
        <v>462</v>
      </c>
      <c r="H10218" t="s">
        <v>374</v>
      </c>
      <c r="I10218" t="s">
        <v>1418</v>
      </c>
      <c r="K10218">
        <v>1830</v>
      </c>
      <c r="L10218">
        <v>279208</v>
      </c>
      <c r="Q10218" t="s">
        <v>86</v>
      </c>
      <c r="U10218">
        <v>8</v>
      </c>
      <c r="V10218">
        <v>17</v>
      </c>
      <c r="X10218">
        <v>1098942</v>
      </c>
      <c r="Y10218" t="s">
        <v>65</v>
      </c>
      <c r="Z10218">
        <v>105</v>
      </c>
      <c r="AA10218" t="s">
        <v>21</v>
      </c>
      <c r="AB10218" t="s">
        <v>21</v>
      </c>
      <c r="AC10218">
        <v>1027</v>
      </c>
    </row>
    <row r="10219" spans="1:29" x14ac:dyDescent="0.25">
      <c r="A10219">
        <v>345</v>
      </c>
      <c r="B10219">
        <v>345102</v>
      </c>
      <c r="C10219">
        <v>6165</v>
      </c>
      <c r="D10219" t="str">
        <f>VLOOKUP(C10219,'Schedule 3'!A:M,13,FALSE)</f>
        <v>Salaries and Wages</v>
      </c>
      <c r="E10219">
        <v>-183.2</v>
      </c>
      <c r="F10219" s="1">
        <v>42962</v>
      </c>
      <c r="G10219" t="s">
        <v>462</v>
      </c>
      <c r="H10219" t="s">
        <v>374</v>
      </c>
      <c r="I10219" t="s">
        <v>1418</v>
      </c>
      <c r="K10219">
        <v>1830</v>
      </c>
      <c r="L10219">
        <v>279208</v>
      </c>
      <c r="Q10219" t="s">
        <v>86</v>
      </c>
      <c r="U10219">
        <v>8</v>
      </c>
      <c r="V10219">
        <v>17</v>
      </c>
      <c r="X10219">
        <v>1098942</v>
      </c>
      <c r="Y10219" t="s">
        <v>65</v>
      </c>
      <c r="Z10219">
        <v>105</v>
      </c>
      <c r="AA10219" t="s">
        <v>21</v>
      </c>
      <c r="AB10219" t="s">
        <v>21</v>
      </c>
      <c r="AC10219">
        <v>1028</v>
      </c>
    </row>
    <row r="10220" spans="1:29" x14ac:dyDescent="0.25">
      <c r="A10220">
        <v>345</v>
      </c>
      <c r="B10220">
        <v>345102</v>
      </c>
      <c r="C10220">
        <v>6165</v>
      </c>
      <c r="D10220" t="str">
        <f>VLOOKUP(C10220,'Schedule 3'!A:M,13,FALSE)</f>
        <v>Salaries and Wages</v>
      </c>
      <c r="E10220">
        <v>-162.84</v>
      </c>
      <c r="F10220" s="1">
        <v>42962</v>
      </c>
      <c r="G10220" t="s">
        <v>462</v>
      </c>
      <c r="H10220" t="s">
        <v>380</v>
      </c>
      <c r="I10220" t="s">
        <v>1418</v>
      </c>
      <c r="K10220">
        <v>1830</v>
      </c>
      <c r="L10220">
        <v>279208</v>
      </c>
      <c r="Q10220" t="s">
        <v>86</v>
      </c>
      <c r="U10220">
        <v>8</v>
      </c>
      <c r="V10220">
        <v>17</v>
      </c>
      <c r="X10220">
        <v>1098825</v>
      </c>
      <c r="Y10220" t="s">
        <v>65</v>
      </c>
      <c r="Z10220">
        <v>105</v>
      </c>
      <c r="AA10220" t="s">
        <v>21</v>
      </c>
      <c r="AB10220" t="s">
        <v>21</v>
      </c>
      <c r="AC10220">
        <v>1029</v>
      </c>
    </row>
    <row r="10221" spans="1:29" x14ac:dyDescent="0.25">
      <c r="A10221">
        <v>345</v>
      </c>
      <c r="B10221">
        <v>345102</v>
      </c>
      <c r="C10221">
        <v>6165</v>
      </c>
      <c r="D10221" t="str">
        <f>VLOOKUP(C10221,'Schedule 3'!A:M,13,FALSE)</f>
        <v>Salaries and Wages</v>
      </c>
      <c r="E10221">
        <v>-162.84</v>
      </c>
      <c r="F10221" s="1">
        <v>42962</v>
      </c>
      <c r="G10221" t="s">
        <v>462</v>
      </c>
      <c r="H10221" t="s">
        <v>380</v>
      </c>
      <c r="I10221" t="s">
        <v>1418</v>
      </c>
      <c r="K10221">
        <v>1830</v>
      </c>
      <c r="L10221">
        <v>279208</v>
      </c>
      <c r="Q10221" t="s">
        <v>86</v>
      </c>
      <c r="U10221">
        <v>8</v>
      </c>
      <c r="V10221">
        <v>17</v>
      </c>
      <c r="X10221">
        <v>1098825</v>
      </c>
      <c r="Y10221" t="s">
        <v>65</v>
      </c>
      <c r="Z10221">
        <v>105</v>
      </c>
      <c r="AA10221" t="s">
        <v>21</v>
      </c>
      <c r="AB10221" t="s">
        <v>21</v>
      </c>
      <c r="AC10221">
        <v>1030</v>
      </c>
    </row>
    <row r="10222" spans="1:29" x14ac:dyDescent="0.25">
      <c r="A10222">
        <v>345</v>
      </c>
      <c r="B10222">
        <v>345102</v>
      </c>
      <c r="C10222">
        <v>6165</v>
      </c>
      <c r="D10222" t="str">
        <f>VLOOKUP(C10222,'Schedule 3'!A:M,13,FALSE)</f>
        <v>Salaries and Wages</v>
      </c>
      <c r="E10222">
        <v>-40.71</v>
      </c>
      <c r="F10222" s="1">
        <v>42962</v>
      </c>
      <c r="G10222" t="s">
        <v>462</v>
      </c>
      <c r="H10222" t="s">
        <v>380</v>
      </c>
      <c r="I10222" t="s">
        <v>1418</v>
      </c>
      <c r="K10222">
        <v>1830</v>
      </c>
      <c r="L10222">
        <v>279208</v>
      </c>
      <c r="Q10222" t="s">
        <v>86</v>
      </c>
      <c r="U10222">
        <v>8</v>
      </c>
      <c r="V10222">
        <v>17</v>
      </c>
      <c r="X10222">
        <v>1098825</v>
      </c>
      <c r="Y10222" t="s">
        <v>65</v>
      </c>
      <c r="Z10222">
        <v>105</v>
      </c>
      <c r="AA10222" t="s">
        <v>21</v>
      </c>
      <c r="AB10222" t="s">
        <v>21</v>
      </c>
      <c r="AC10222">
        <v>1031</v>
      </c>
    </row>
    <row r="10223" spans="1:29" x14ac:dyDescent="0.25">
      <c r="A10223">
        <v>345</v>
      </c>
      <c r="B10223">
        <v>345102</v>
      </c>
      <c r="C10223">
        <v>6165</v>
      </c>
      <c r="D10223" t="str">
        <f>VLOOKUP(C10223,'Schedule 3'!A:M,13,FALSE)</f>
        <v>Salaries and Wages</v>
      </c>
      <c r="E10223">
        <v>-81.42</v>
      </c>
      <c r="F10223" s="1">
        <v>42962</v>
      </c>
      <c r="G10223" t="s">
        <v>462</v>
      </c>
      <c r="H10223" t="s">
        <v>385</v>
      </c>
      <c r="I10223" t="s">
        <v>1418</v>
      </c>
      <c r="K10223">
        <v>1830</v>
      </c>
      <c r="L10223">
        <v>279208</v>
      </c>
      <c r="Q10223" t="s">
        <v>86</v>
      </c>
      <c r="U10223">
        <v>8</v>
      </c>
      <c r="V10223">
        <v>17</v>
      </c>
      <c r="X10223">
        <v>1098822</v>
      </c>
      <c r="Y10223" t="s">
        <v>65</v>
      </c>
      <c r="Z10223">
        <v>105</v>
      </c>
      <c r="AA10223" t="s">
        <v>21</v>
      </c>
      <c r="AB10223" t="s">
        <v>21</v>
      </c>
      <c r="AC10223">
        <v>1032</v>
      </c>
    </row>
    <row r="10224" spans="1:29" x14ac:dyDescent="0.25">
      <c r="A10224">
        <v>345</v>
      </c>
      <c r="B10224">
        <v>345102</v>
      </c>
      <c r="C10224">
        <v>6165</v>
      </c>
      <c r="D10224" t="str">
        <f>VLOOKUP(C10224,'Schedule 3'!A:M,13,FALSE)</f>
        <v>Salaries and Wages</v>
      </c>
      <c r="E10224">
        <v>-81.42</v>
      </c>
      <c r="F10224" s="1">
        <v>42962</v>
      </c>
      <c r="G10224" t="s">
        <v>462</v>
      </c>
      <c r="H10224" t="s">
        <v>385</v>
      </c>
      <c r="I10224" t="s">
        <v>1418</v>
      </c>
      <c r="K10224">
        <v>1830</v>
      </c>
      <c r="L10224">
        <v>279208</v>
      </c>
      <c r="Q10224" t="s">
        <v>86</v>
      </c>
      <c r="U10224">
        <v>8</v>
      </c>
      <c r="V10224">
        <v>17</v>
      </c>
      <c r="X10224">
        <v>1098822</v>
      </c>
      <c r="Y10224" t="s">
        <v>65</v>
      </c>
      <c r="Z10224">
        <v>105</v>
      </c>
      <c r="AA10224" t="s">
        <v>21</v>
      </c>
      <c r="AB10224" t="s">
        <v>21</v>
      </c>
      <c r="AC10224">
        <v>1033</v>
      </c>
    </row>
    <row r="10225" spans="1:29" x14ac:dyDescent="0.25">
      <c r="A10225">
        <v>345</v>
      </c>
      <c r="B10225">
        <v>345102</v>
      </c>
      <c r="C10225">
        <v>6165</v>
      </c>
      <c r="D10225" t="str">
        <f>VLOOKUP(C10225,'Schedule 3'!A:M,13,FALSE)</f>
        <v>Salaries and Wages</v>
      </c>
      <c r="E10225">
        <v>-162.84</v>
      </c>
      <c r="F10225" s="1">
        <v>42962</v>
      </c>
      <c r="G10225" t="s">
        <v>462</v>
      </c>
      <c r="H10225" t="s">
        <v>385</v>
      </c>
      <c r="I10225" t="s">
        <v>1418</v>
      </c>
      <c r="K10225">
        <v>1830</v>
      </c>
      <c r="L10225">
        <v>279208</v>
      </c>
      <c r="Q10225" t="s">
        <v>86</v>
      </c>
      <c r="U10225">
        <v>8</v>
      </c>
      <c r="V10225">
        <v>17</v>
      </c>
      <c r="X10225">
        <v>1098822</v>
      </c>
      <c r="Y10225" t="s">
        <v>65</v>
      </c>
      <c r="Z10225">
        <v>105</v>
      </c>
      <c r="AA10225" t="s">
        <v>21</v>
      </c>
      <c r="AB10225" t="s">
        <v>21</v>
      </c>
      <c r="AC10225">
        <v>1034</v>
      </c>
    </row>
    <row r="10226" spans="1:29" x14ac:dyDescent="0.25">
      <c r="A10226">
        <v>345</v>
      </c>
      <c r="B10226">
        <v>345102</v>
      </c>
      <c r="C10226">
        <v>6165</v>
      </c>
      <c r="D10226" t="str">
        <f>VLOOKUP(C10226,'Schedule 3'!A:M,13,FALSE)</f>
        <v>Salaries and Wages</v>
      </c>
      <c r="E10226">
        <v>-162.84</v>
      </c>
      <c r="F10226" s="1">
        <v>42962</v>
      </c>
      <c r="G10226" t="s">
        <v>462</v>
      </c>
      <c r="H10226" t="s">
        <v>385</v>
      </c>
      <c r="I10226" t="s">
        <v>1418</v>
      </c>
      <c r="K10226">
        <v>1830</v>
      </c>
      <c r="L10226">
        <v>279208</v>
      </c>
      <c r="Q10226" t="s">
        <v>86</v>
      </c>
      <c r="U10226">
        <v>8</v>
      </c>
      <c r="V10226">
        <v>17</v>
      </c>
      <c r="X10226">
        <v>1098822</v>
      </c>
      <c r="Y10226" t="s">
        <v>65</v>
      </c>
      <c r="Z10226">
        <v>105</v>
      </c>
      <c r="AA10226" t="s">
        <v>21</v>
      </c>
      <c r="AB10226" t="s">
        <v>21</v>
      </c>
      <c r="AC10226">
        <v>1035</v>
      </c>
    </row>
    <row r="10227" spans="1:29" x14ac:dyDescent="0.25">
      <c r="A10227">
        <v>345</v>
      </c>
      <c r="B10227">
        <v>345101</v>
      </c>
      <c r="C10227">
        <v>6165</v>
      </c>
      <c r="D10227" t="str">
        <f>VLOOKUP(C10227,'Schedule 3'!A:M,13,FALSE)</f>
        <v>Salaries and Wages</v>
      </c>
      <c r="E10227">
        <v>-81.42</v>
      </c>
      <c r="F10227" s="1">
        <v>42962</v>
      </c>
      <c r="G10227" t="s">
        <v>462</v>
      </c>
      <c r="H10227" t="s">
        <v>376</v>
      </c>
      <c r="I10227" t="s">
        <v>1651</v>
      </c>
      <c r="K10227">
        <v>1830</v>
      </c>
      <c r="L10227">
        <v>279208</v>
      </c>
      <c r="Q10227" t="s">
        <v>86</v>
      </c>
      <c r="U10227">
        <v>8</v>
      </c>
      <c r="V10227">
        <v>17</v>
      </c>
      <c r="X10227">
        <v>1098828</v>
      </c>
      <c r="Y10227" t="s">
        <v>65</v>
      </c>
      <c r="Z10227">
        <v>105</v>
      </c>
      <c r="AA10227" t="s">
        <v>21</v>
      </c>
      <c r="AB10227" t="s">
        <v>21</v>
      </c>
      <c r="AC10227">
        <v>1036</v>
      </c>
    </row>
    <row r="10228" spans="1:29" x14ac:dyDescent="0.25">
      <c r="A10228">
        <v>345</v>
      </c>
      <c r="B10228">
        <v>345101</v>
      </c>
      <c r="C10228">
        <v>6165</v>
      </c>
      <c r="D10228" t="str">
        <f>VLOOKUP(C10228,'Schedule 3'!A:M,13,FALSE)</f>
        <v>Salaries and Wages</v>
      </c>
      <c r="E10228">
        <v>-81.42</v>
      </c>
      <c r="F10228" s="1">
        <v>42962</v>
      </c>
      <c r="G10228" t="s">
        <v>462</v>
      </c>
      <c r="H10228" t="s">
        <v>376</v>
      </c>
      <c r="I10228" t="s">
        <v>1581</v>
      </c>
      <c r="K10228">
        <v>1830</v>
      </c>
      <c r="L10228">
        <v>279208</v>
      </c>
      <c r="Q10228" t="s">
        <v>86</v>
      </c>
      <c r="U10228">
        <v>8</v>
      </c>
      <c r="V10228">
        <v>17</v>
      </c>
      <c r="X10228">
        <v>1098828</v>
      </c>
      <c r="Y10228" t="s">
        <v>65</v>
      </c>
      <c r="Z10228">
        <v>105</v>
      </c>
      <c r="AA10228" t="s">
        <v>21</v>
      </c>
      <c r="AB10228" t="s">
        <v>21</v>
      </c>
      <c r="AC10228">
        <v>1037</v>
      </c>
    </row>
    <row r="10229" spans="1:29" x14ac:dyDescent="0.25">
      <c r="A10229">
        <v>345</v>
      </c>
      <c r="B10229">
        <v>345102</v>
      </c>
      <c r="C10229">
        <v>6165</v>
      </c>
      <c r="D10229" t="str">
        <f>VLOOKUP(C10229,'Schedule 3'!A:M,13,FALSE)</f>
        <v>Salaries and Wages</v>
      </c>
      <c r="E10229">
        <v>-40.71</v>
      </c>
      <c r="F10229" s="1">
        <v>42962</v>
      </c>
      <c r="G10229" t="s">
        <v>462</v>
      </c>
      <c r="H10229" t="s">
        <v>375</v>
      </c>
      <c r="I10229" t="s">
        <v>1652</v>
      </c>
      <c r="K10229">
        <v>1830</v>
      </c>
      <c r="L10229">
        <v>279208</v>
      </c>
      <c r="Q10229" t="s">
        <v>86</v>
      </c>
      <c r="U10229">
        <v>8</v>
      </c>
      <c r="V10229">
        <v>17</v>
      </c>
      <c r="X10229">
        <v>1099579</v>
      </c>
      <c r="Y10229" t="s">
        <v>65</v>
      </c>
      <c r="Z10229">
        <v>105</v>
      </c>
      <c r="AA10229" t="s">
        <v>21</v>
      </c>
      <c r="AB10229" t="s">
        <v>21</v>
      </c>
      <c r="AC10229">
        <v>1038</v>
      </c>
    </row>
    <row r="10230" spans="1:29" x14ac:dyDescent="0.25">
      <c r="A10230">
        <v>345</v>
      </c>
      <c r="B10230">
        <v>345102</v>
      </c>
      <c r="C10230">
        <v>6165</v>
      </c>
      <c r="D10230" t="str">
        <f>VLOOKUP(C10230,'Schedule 3'!A:M,13,FALSE)</f>
        <v>Salaries and Wages</v>
      </c>
      <c r="E10230">
        <v>-40.71</v>
      </c>
      <c r="F10230" s="1">
        <v>42962</v>
      </c>
      <c r="G10230" t="s">
        <v>462</v>
      </c>
      <c r="H10230" t="s">
        <v>375</v>
      </c>
      <c r="I10230" t="s">
        <v>1593</v>
      </c>
      <c r="K10230">
        <v>1830</v>
      </c>
      <c r="L10230">
        <v>279208</v>
      </c>
      <c r="Q10230" t="s">
        <v>86</v>
      </c>
      <c r="U10230">
        <v>8</v>
      </c>
      <c r="V10230">
        <v>17</v>
      </c>
      <c r="X10230">
        <v>1099579</v>
      </c>
      <c r="Y10230" t="s">
        <v>65</v>
      </c>
      <c r="Z10230">
        <v>105</v>
      </c>
      <c r="AA10230" t="s">
        <v>21</v>
      </c>
      <c r="AB10230" t="s">
        <v>21</v>
      </c>
      <c r="AC10230">
        <v>1039</v>
      </c>
    </row>
    <row r="10231" spans="1:29" x14ac:dyDescent="0.25">
      <c r="A10231">
        <v>345</v>
      </c>
      <c r="B10231">
        <v>345102</v>
      </c>
      <c r="C10231">
        <v>6165</v>
      </c>
      <c r="D10231" t="str">
        <f>VLOOKUP(C10231,'Schedule 3'!A:M,13,FALSE)</f>
        <v>Salaries and Wages</v>
      </c>
      <c r="E10231">
        <v>-40.71</v>
      </c>
      <c r="F10231" s="1">
        <v>42962</v>
      </c>
      <c r="G10231" t="s">
        <v>462</v>
      </c>
      <c r="H10231" t="s">
        <v>375</v>
      </c>
      <c r="I10231" t="s">
        <v>1653</v>
      </c>
      <c r="K10231">
        <v>1830</v>
      </c>
      <c r="L10231">
        <v>279208</v>
      </c>
      <c r="Q10231" t="s">
        <v>86</v>
      </c>
      <c r="U10231">
        <v>8</v>
      </c>
      <c r="V10231">
        <v>17</v>
      </c>
      <c r="X10231">
        <v>1099579</v>
      </c>
      <c r="Y10231" t="s">
        <v>65</v>
      </c>
      <c r="Z10231">
        <v>105</v>
      </c>
      <c r="AA10231" t="s">
        <v>21</v>
      </c>
      <c r="AB10231" t="s">
        <v>21</v>
      </c>
      <c r="AC10231">
        <v>1040</v>
      </c>
    </row>
    <row r="10232" spans="1:29" x14ac:dyDescent="0.25">
      <c r="A10232">
        <v>345</v>
      </c>
      <c r="B10232">
        <v>345102</v>
      </c>
      <c r="C10232">
        <v>6165</v>
      </c>
      <c r="D10232" t="str">
        <f>VLOOKUP(C10232,'Schedule 3'!A:M,13,FALSE)</f>
        <v>Salaries and Wages</v>
      </c>
      <c r="E10232">
        <v>-81.42</v>
      </c>
      <c r="F10232" s="1">
        <v>42962</v>
      </c>
      <c r="G10232" t="s">
        <v>462</v>
      </c>
      <c r="H10232" t="s">
        <v>375</v>
      </c>
      <c r="I10232" t="s">
        <v>1653</v>
      </c>
      <c r="K10232">
        <v>1830</v>
      </c>
      <c r="L10232">
        <v>279208</v>
      </c>
      <c r="Q10232" t="s">
        <v>86</v>
      </c>
      <c r="U10232">
        <v>8</v>
      </c>
      <c r="V10232">
        <v>17</v>
      </c>
      <c r="X10232">
        <v>1099579</v>
      </c>
      <c r="Y10232" t="s">
        <v>65</v>
      </c>
      <c r="Z10232">
        <v>105</v>
      </c>
      <c r="AA10232" t="s">
        <v>21</v>
      </c>
      <c r="AB10232" t="s">
        <v>21</v>
      </c>
      <c r="AC10232">
        <v>1041</v>
      </c>
    </row>
    <row r="10233" spans="1:29" x14ac:dyDescent="0.25">
      <c r="A10233">
        <v>345</v>
      </c>
      <c r="B10233">
        <v>345102</v>
      </c>
      <c r="C10233">
        <v>6165</v>
      </c>
      <c r="D10233" t="str">
        <f>VLOOKUP(C10233,'Schedule 3'!A:M,13,FALSE)</f>
        <v>Salaries and Wages</v>
      </c>
      <c r="E10233">
        <v>-81.42</v>
      </c>
      <c r="F10233" s="1">
        <v>42962</v>
      </c>
      <c r="G10233" t="s">
        <v>462</v>
      </c>
      <c r="H10233" t="s">
        <v>375</v>
      </c>
      <c r="I10233" t="s">
        <v>1593</v>
      </c>
      <c r="K10233">
        <v>1830</v>
      </c>
      <c r="L10233">
        <v>279208</v>
      </c>
      <c r="Q10233" t="s">
        <v>86</v>
      </c>
      <c r="U10233">
        <v>8</v>
      </c>
      <c r="V10233">
        <v>17</v>
      </c>
      <c r="X10233">
        <v>1099579</v>
      </c>
      <c r="Y10233" t="s">
        <v>65</v>
      </c>
      <c r="Z10233">
        <v>105</v>
      </c>
      <c r="AA10233" t="s">
        <v>21</v>
      </c>
      <c r="AB10233" t="s">
        <v>21</v>
      </c>
      <c r="AC10233">
        <v>1042</v>
      </c>
    </row>
    <row r="10234" spans="1:29" x14ac:dyDescent="0.25">
      <c r="A10234">
        <v>345</v>
      </c>
      <c r="B10234">
        <v>345102</v>
      </c>
      <c r="C10234">
        <v>6165</v>
      </c>
      <c r="D10234" t="str">
        <f>VLOOKUP(C10234,'Schedule 3'!A:M,13,FALSE)</f>
        <v>Salaries and Wages</v>
      </c>
      <c r="E10234">
        <v>-40.71</v>
      </c>
      <c r="F10234" s="1">
        <v>42962</v>
      </c>
      <c r="G10234" t="s">
        <v>462</v>
      </c>
      <c r="H10234" t="s">
        <v>375</v>
      </c>
      <c r="I10234" t="s">
        <v>1652</v>
      </c>
      <c r="K10234">
        <v>1830</v>
      </c>
      <c r="L10234">
        <v>279208</v>
      </c>
      <c r="Q10234" t="s">
        <v>86</v>
      </c>
      <c r="U10234">
        <v>8</v>
      </c>
      <c r="V10234">
        <v>17</v>
      </c>
      <c r="X10234">
        <v>1099579</v>
      </c>
      <c r="Y10234" t="s">
        <v>65</v>
      </c>
      <c r="Z10234">
        <v>105</v>
      </c>
      <c r="AA10234" t="s">
        <v>21</v>
      </c>
      <c r="AB10234" t="s">
        <v>21</v>
      </c>
      <c r="AC10234">
        <v>1043</v>
      </c>
    </row>
    <row r="10235" spans="1:29" x14ac:dyDescent="0.25">
      <c r="A10235">
        <v>345</v>
      </c>
      <c r="B10235">
        <v>345102</v>
      </c>
      <c r="C10235">
        <v>6165</v>
      </c>
      <c r="D10235" t="str">
        <f>VLOOKUP(C10235,'Schedule 3'!A:M,13,FALSE)</f>
        <v>Salaries and Wages</v>
      </c>
      <c r="E10235">
        <v>-81.42</v>
      </c>
      <c r="F10235" s="1">
        <v>42962</v>
      </c>
      <c r="G10235" t="s">
        <v>462</v>
      </c>
      <c r="H10235" t="s">
        <v>375</v>
      </c>
      <c r="I10235" t="s">
        <v>1654</v>
      </c>
      <c r="K10235">
        <v>1830</v>
      </c>
      <c r="L10235">
        <v>279208</v>
      </c>
      <c r="Q10235" t="s">
        <v>86</v>
      </c>
      <c r="U10235">
        <v>8</v>
      </c>
      <c r="V10235">
        <v>17</v>
      </c>
      <c r="X10235">
        <v>1099579</v>
      </c>
      <c r="Y10235" t="s">
        <v>65</v>
      </c>
      <c r="Z10235">
        <v>105</v>
      </c>
      <c r="AA10235" t="s">
        <v>21</v>
      </c>
      <c r="AB10235" t="s">
        <v>21</v>
      </c>
      <c r="AC10235">
        <v>1044</v>
      </c>
    </row>
    <row r="10236" spans="1:29" x14ac:dyDescent="0.25">
      <c r="A10236">
        <v>345</v>
      </c>
      <c r="B10236">
        <v>345101</v>
      </c>
      <c r="C10236">
        <v>6165</v>
      </c>
      <c r="D10236" t="str">
        <f>VLOOKUP(C10236,'Schedule 3'!A:M,13,FALSE)</f>
        <v>Salaries and Wages</v>
      </c>
      <c r="E10236">
        <v>-81.42</v>
      </c>
      <c r="F10236" s="1">
        <v>42976</v>
      </c>
      <c r="G10236" t="s">
        <v>462</v>
      </c>
      <c r="H10236" t="s">
        <v>375</v>
      </c>
      <c r="I10236" t="s">
        <v>1655</v>
      </c>
      <c r="K10236">
        <v>1833</v>
      </c>
      <c r="L10236">
        <v>280332</v>
      </c>
      <c r="Q10236" t="s">
        <v>86</v>
      </c>
      <c r="U10236">
        <v>8</v>
      </c>
      <c r="V10236">
        <v>17</v>
      </c>
      <c r="X10236">
        <v>1099579</v>
      </c>
      <c r="Y10236" t="s">
        <v>65</v>
      </c>
      <c r="Z10236">
        <v>105</v>
      </c>
      <c r="AA10236" t="s">
        <v>21</v>
      </c>
      <c r="AB10236" t="s">
        <v>21</v>
      </c>
      <c r="AC10236">
        <v>1061</v>
      </c>
    </row>
    <row r="10237" spans="1:29" x14ac:dyDescent="0.25">
      <c r="A10237">
        <v>345</v>
      </c>
      <c r="B10237">
        <v>345102</v>
      </c>
      <c r="C10237">
        <v>6165</v>
      </c>
      <c r="D10237" t="str">
        <f>VLOOKUP(C10237,'Schedule 3'!A:M,13,FALSE)</f>
        <v>Salaries and Wages</v>
      </c>
      <c r="E10237">
        <v>-20.36</v>
      </c>
      <c r="F10237" s="1">
        <v>42976</v>
      </c>
      <c r="G10237" t="s">
        <v>462</v>
      </c>
      <c r="H10237" t="s">
        <v>375</v>
      </c>
      <c r="I10237" t="s">
        <v>1656</v>
      </c>
      <c r="K10237">
        <v>1833</v>
      </c>
      <c r="L10237">
        <v>280332</v>
      </c>
      <c r="Q10237" t="s">
        <v>86</v>
      </c>
      <c r="U10237">
        <v>8</v>
      </c>
      <c r="V10237">
        <v>17</v>
      </c>
      <c r="X10237">
        <v>1099579</v>
      </c>
      <c r="Y10237" t="s">
        <v>65</v>
      </c>
      <c r="Z10237">
        <v>105</v>
      </c>
      <c r="AA10237" t="s">
        <v>21</v>
      </c>
      <c r="AB10237" t="s">
        <v>21</v>
      </c>
      <c r="AC10237">
        <v>1062</v>
      </c>
    </row>
    <row r="10238" spans="1:29" x14ac:dyDescent="0.25">
      <c r="A10238">
        <v>345</v>
      </c>
      <c r="B10238">
        <v>345102</v>
      </c>
      <c r="C10238">
        <v>6165</v>
      </c>
      <c r="D10238" t="str">
        <f>VLOOKUP(C10238,'Schedule 3'!A:M,13,FALSE)</f>
        <v>Salaries and Wages</v>
      </c>
      <c r="E10238">
        <v>-325.68</v>
      </c>
      <c r="F10238" s="1">
        <v>42976</v>
      </c>
      <c r="G10238" t="s">
        <v>462</v>
      </c>
      <c r="H10238" t="s">
        <v>374</v>
      </c>
      <c r="I10238" t="s">
        <v>1418</v>
      </c>
      <c r="K10238">
        <v>1833</v>
      </c>
      <c r="L10238">
        <v>280332</v>
      </c>
      <c r="Q10238" t="s">
        <v>86</v>
      </c>
      <c r="U10238">
        <v>8</v>
      </c>
      <c r="V10238">
        <v>17</v>
      </c>
      <c r="X10238">
        <v>1098942</v>
      </c>
      <c r="Y10238" t="s">
        <v>65</v>
      </c>
      <c r="Z10238">
        <v>105</v>
      </c>
      <c r="AA10238" t="s">
        <v>21</v>
      </c>
      <c r="AB10238" t="s">
        <v>21</v>
      </c>
      <c r="AC10238">
        <v>1063</v>
      </c>
    </row>
    <row r="10239" spans="1:29" x14ac:dyDescent="0.25">
      <c r="A10239">
        <v>345</v>
      </c>
      <c r="B10239">
        <v>345102</v>
      </c>
      <c r="C10239">
        <v>6165</v>
      </c>
      <c r="D10239" t="str">
        <f>VLOOKUP(C10239,'Schedule 3'!A:M,13,FALSE)</f>
        <v>Salaries and Wages</v>
      </c>
      <c r="E10239">
        <v>-203.55</v>
      </c>
      <c r="F10239" s="1">
        <v>42976</v>
      </c>
      <c r="G10239" t="s">
        <v>462</v>
      </c>
      <c r="H10239" t="s">
        <v>374</v>
      </c>
      <c r="I10239" t="s">
        <v>1418</v>
      </c>
      <c r="K10239">
        <v>1833</v>
      </c>
      <c r="L10239">
        <v>280332</v>
      </c>
      <c r="Q10239" t="s">
        <v>86</v>
      </c>
      <c r="U10239">
        <v>8</v>
      </c>
      <c r="V10239">
        <v>17</v>
      </c>
      <c r="X10239">
        <v>1098942</v>
      </c>
      <c r="Y10239" t="s">
        <v>65</v>
      </c>
      <c r="Z10239">
        <v>105</v>
      </c>
      <c r="AA10239" t="s">
        <v>21</v>
      </c>
      <c r="AB10239" t="s">
        <v>21</v>
      </c>
      <c r="AC10239">
        <v>1064</v>
      </c>
    </row>
    <row r="10240" spans="1:29" x14ac:dyDescent="0.25">
      <c r="A10240">
        <v>345</v>
      </c>
      <c r="B10240">
        <v>345102</v>
      </c>
      <c r="C10240">
        <v>6165</v>
      </c>
      <c r="D10240" t="str">
        <f>VLOOKUP(C10240,'Schedule 3'!A:M,13,FALSE)</f>
        <v>Salaries and Wages</v>
      </c>
      <c r="E10240">
        <v>-203.55</v>
      </c>
      <c r="F10240" s="1">
        <v>42976</v>
      </c>
      <c r="G10240" t="s">
        <v>462</v>
      </c>
      <c r="H10240" t="s">
        <v>374</v>
      </c>
      <c r="I10240" t="s">
        <v>1418</v>
      </c>
      <c r="K10240">
        <v>1833</v>
      </c>
      <c r="L10240">
        <v>280332</v>
      </c>
      <c r="Q10240" t="s">
        <v>86</v>
      </c>
      <c r="U10240">
        <v>8</v>
      </c>
      <c r="V10240">
        <v>17</v>
      </c>
      <c r="X10240">
        <v>1098942</v>
      </c>
      <c r="Y10240" t="s">
        <v>65</v>
      </c>
      <c r="Z10240">
        <v>105</v>
      </c>
      <c r="AA10240" t="s">
        <v>21</v>
      </c>
      <c r="AB10240" t="s">
        <v>21</v>
      </c>
      <c r="AC10240">
        <v>1065</v>
      </c>
    </row>
    <row r="10241" spans="1:29" x14ac:dyDescent="0.25">
      <c r="A10241">
        <v>345</v>
      </c>
      <c r="B10241">
        <v>345102</v>
      </c>
      <c r="C10241">
        <v>6165</v>
      </c>
      <c r="D10241" t="str">
        <f>VLOOKUP(C10241,'Schedule 3'!A:M,13,FALSE)</f>
        <v>Salaries and Wages</v>
      </c>
      <c r="E10241">
        <v>-203.55</v>
      </c>
      <c r="F10241" s="1">
        <v>42976</v>
      </c>
      <c r="G10241" t="s">
        <v>462</v>
      </c>
      <c r="H10241" t="s">
        <v>374</v>
      </c>
      <c r="I10241" t="s">
        <v>1418</v>
      </c>
      <c r="K10241">
        <v>1833</v>
      </c>
      <c r="L10241">
        <v>280332</v>
      </c>
      <c r="Q10241" t="s">
        <v>86</v>
      </c>
      <c r="U10241">
        <v>8</v>
      </c>
      <c r="V10241">
        <v>17</v>
      </c>
      <c r="X10241">
        <v>1098942</v>
      </c>
      <c r="Y10241" t="s">
        <v>65</v>
      </c>
      <c r="Z10241">
        <v>105</v>
      </c>
      <c r="AA10241" t="s">
        <v>21</v>
      </c>
      <c r="AB10241" t="s">
        <v>21</v>
      </c>
      <c r="AC10241">
        <v>1066</v>
      </c>
    </row>
    <row r="10242" spans="1:29" x14ac:dyDescent="0.25">
      <c r="A10242">
        <v>345</v>
      </c>
      <c r="B10242">
        <v>345102</v>
      </c>
      <c r="C10242">
        <v>6165</v>
      </c>
      <c r="D10242" t="str">
        <f>VLOOKUP(C10242,'Schedule 3'!A:M,13,FALSE)</f>
        <v>Salaries and Wages</v>
      </c>
      <c r="E10242">
        <v>-162.84</v>
      </c>
      <c r="F10242" s="1">
        <v>42976</v>
      </c>
      <c r="G10242" t="s">
        <v>462</v>
      </c>
      <c r="H10242" t="s">
        <v>380</v>
      </c>
      <c r="I10242" t="s">
        <v>1418</v>
      </c>
      <c r="K10242">
        <v>1833</v>
      </c>
      <c r="L10242">
        <v>280332</v>
      </c>
      <c r="Q10242" t="s">
        <v>86</v>
      </c>
      <c r="U10242">
        <v>8</v>
      </c>
      <c r="V10242">
        <v>17</v>
      </c>
      <c r="X10242">
        <v>1098825</v>
      </c>
      <c r="Y10242" t="s">
        <v>65</v>
      </c>
      <c r="Z10242">
        <v>105</v>
      </c>
      <c r="AA10242" t="s">
        <v>21</v>
      </c>
      <c r="AB10242" t="s">
        <v>21</v>
      </c>
      <c r="AC10242">
        <v>1067</v>
      </c>
    </row>
    <row r="10243" spans="1:29" x14ac:dyDescent="0.25">
      <c r="A10243">
        <v>345</v>
      </c>
      <c r="B10243">
        <v>345102</v>
      </c>
      <c r="C10243">
        <v>6165</v>
      </c>
      <c r="D10243" t="str">
        <f>VLOOKUP(C10243,'Schedule 3'!A:M,13,FALSE)</f>
        <v>Salaries and Wages</v>
      </c>
      <c r="E10243">
        <v>-81.42</v>
      </c>
      <c r="F10243" s="1">
        <v>42976</v>
      </c>
      <c r="G10243" t="s">
        <v>462</v>
      </c>
      <c r="H10243" t="s">
        <v>380</v>
      </c>
      <c r="I10243" t="s">
        <v>1418</v>
      </c>
      <c r="K10243">
        <v>1833</v>
      </c>
      <c r="L10243">
        <v>280332</v>
      </c>
      <c r="Q10243" t="s">
        <v>86</v>
      </c>
      <c r="U10243">
        <v>8</v>
      </c>
      <c r="V10243">
        <v>17</v>
      </c>
      <c r="X10243">
        <v>1098825</v>
      </c>
      <c r="Y10243" t="s">
        <v>65</v>
      </c>
      <c r="Z10243">
        <v>105</v>
      </c>
      <c r="AA10243" t="s">
        <v>21</v>
      </c>
      <c r="AB10243" t="s">
        <v>21</v>
      </c>
      <c r="AC10243">
        <v>1068</v>
      </c>
    </row>
    <row r="10244" spans="1:29" x14ac:dyDescent="0.25">
      <c r="A10244">
        <v>345</v>
      </c>
      <c r="B10244">
        <v>345102</v>
      </c>
      <c r="C10244">
        <v>6165</v>
      </c>
      <c r="D10244" t="str">
        <f>VLOOKUP(C10244,'Schedule 3'!A:M,13,FALSE)</f>
        <v>Salaries and Wages</v>
      </c>
      <c r="E10244">
        <v>-40.71</v>
      </c>
      <c r="F10244" s="1">
        <v>42976</v>
      </c>
      <c r="G10244" t="s">
        <v>462</v>
      </c>
      <c r="H10244" t="s">
        <v>380</v>
      </c>
      <c r="I10244" t="s">
        <v>1418</v>
      </c>
      <c r="K10244">
        <v>1833</v>
      </c>
      <c r="L10244">
        <v>280332</v>
      </c>
      <c r="Q10244" t="s">
        <v>86</v>
      </c>
      <c r="U10244">
        <v>8</v>
      </c>
      <c r="V10244">
        <v>17</v>
      </c>
      <c r="X10244">
        <v>1098825</v>
      </c>
      <c r="Y10244" t="s">
        <v>65</v>
      </c>
      <c r="Z10244">
        <v>105</v>
      </c>
      <c r="AA10244" t="s">
        <v>21</v>
      </c>
      <c r="AB10244" t="s">
        <v>21</v>
      </c>
      <c r="AC10244">
        <v>1069</v>
      </c>
    </row>
    <row r="10245" spans="1:29" x14ac:dyDescent="0.25">
      <c r="A10245">
        <v>345</v>
      </c>
      <c r="B10245">
        <v>345102</v>
      </c>
      <c r="C10245">
        <v>6165</v>
      </c>
      <c r="D10245" t="str">
        <f>VLOOKUP(C10245,'Schedule 3'!A:M,13,FALSE)</f>
        <v>Salaries and Wages</v>
      </c>
      <c r="E10245">
        <v>-81.42</v>
      </c>
      <c r="F10245" s="1">
        <v>42976</v>
      </c>
      <c r="G10245" t="s">
        <v>462</v>
      </c>
      <c r="H10245" t="s">
        <v>385</v>
      </c>
      <c r="I10245" t="s">
        <v>1418</v>
      </c>
      <c r="K10245">
        <v>1833</v>
      </c>
      <c r="L10245">
        <v>280332</v>
      </c>
      <c r="Q10245" t="s">
        <v>86</v>
      </c>
      <c r="U10245">
        <v>8</v>
      </c>
      <c r="V10245">
        <v>17</v>
      </c>
      <c r="X10245">
        <v>1098822</v>
      </c>
      <c r="Y10245" t="s">
        <v>65</v>
      </c>
      <c r="Z10245">
        <v>105</v>
      </c>
      <c r="AA10245" t="s">
        <v>21</v>
      </c>
      <c r="AB10245" t="s">
        <v>21</v>
      </c>
      <c r="AC10245">
        <v>1070</v>
      </c>
    </row>
    <row r="10246" spans="1:29" x14ac:dyDescent="0.25">
      <c r="A10246">
        <v>345</v>
      </c>
      <c r="B10246">
        <v>345102</v>
      </c>
      <c r="C10246">
        <v>6165</v>
      </c>
      <c r="D10246" t="str">
        <f>VLOOKUP(C10246,'Schedule 3'!A:M,13,FALSE)</f>
        <v>Salaries and Wages</v>
      </c>
      <c r="E10246">
        <v>-81.42</v>
      </c>
      <c r="F10246" s="1">
        <v>42976</v>
      </c>
      <c r="G10246" t="s">
        <v>462</v>
      </c>
      <c r="H10246" t="s">
        <v>385</v>
      </c>
      <c r="I10246" t="s">
        <v>1657</v>
      </c>
      <c r="K10246">
        <v>1833</v>
      </c>
      <c r="L10246">
        <v>280332</v>
      </c>
      <c r="Q10246" t="s">
        <v>86</v>
      </c>
      <c r="U10246">
        <v>8</v>
      </c>
      <c r="V10246">
        <v>17</v>
      </c>
      <c r="X10246">
        <v>1098822</v>
      </c>
      <c r="Y10246" t="s">
        <v>65</v>
      </c>
      <c r="Z10246">
        <v>105</v>
      </c>
      <c r="AA10246" t="s">
        <v>21</v>
      </c>
      <c r="AB10246" t="s">
        <v>21</v>
      </c>
      <c r="AC10246">
        <v>1071</v>
      </c>
    </row>
    <row r="10247" spans="1:29" x14ac:dyDescent="0.25">
      <c r="A10247">
        <v>345</v>
      </c>
      <c r="B10247">
        <v>345102</v>
      </c>
      <c r="C10247">
        <v>6165</v>
      </c>
      <c r="D10247" t="str">
        <f>VLOOKUP(C10247,'Schedule 3'!A:M,13,FALSE)</f>
        <v>Salaries and Wages</v>
      </c>
      <c r="E10247">
        <v>-122.13</v>
      </c>
      <c r="F10247" s="1">
        <v>42976</v>
      </c>
      <c r="G10247" t="s">
        <v>462</v>
      </c>
      <c r="H10247" t="s">
        <v>385</v>
      </c>
      <c r="I10247" t="s">
        <v>1658</v>
      </c>
      <c r="K10247">
        <v>1833</v>
      </c>
      <c r="L10247">
        <v>280332</v>
      </c>
      <c r="Q10247" t="s">
        <v>86</v>
      </c>
      <c r="U10247">
        <v>8</v>
      </c>
      <c r="V10247">
        <v>17</v>
      </c>
      <c r="X10247">
        <v>1098822</v>
      </c>
      <c r="Y10247" t="s">
        <v>65</v>
      </c>
      <c r="Z10247">
        <v>105</v>
      </c>
      <c r="AA10247" t="s">
        <v>21</v>
      </c>
      <c r="AB10247" t="s">
        <v>21</v>
      </c>
      <c r="AC10247">
        <v>1072</v>
      </c>
    </row>
    <row r="10248" spans="1:29" x14ac:dyDescent="0.25">
      <c r="A10248">
        <v>345</v>
      </c>
      <c r="B10248">
        <v>345102</v>
      </c>
      <c r="C10248">
        <v>6165</v>
      </c>
      <c r="D10248" t="str">
        <f>VLOOKUP(C10248,'Schedule 3'!A:M,13,FALSE)</f>
        <v>Salaries and Wages</v>
      </c>
      <c r="E10248">
        <v>-81.42</v>
      </c>
      <c r="F10248" s="1">
        <v>42976</v>
      </c>
      <c r="G10248" t="s">
        <v>462</v>
      </c>
      <c r="H10248" t="s">
        <v>375</v>
      </c>
      <c r="I10248" t="s">
        <v>1463</v>
      </c>
      <c r="K10248">
        <v>1833</v>
      </c>
      <c r="L10248">
        <v>280332</v>
      </c>
      <c r="Q10248" t="s">
        <v>86</v>
      </c>
      <c r="U10248">
        <v>8</v>
      </c>
      <c r="V10248">
        <v>17</v>
      </c>
      <c r="X10248">
        <v>1099579</v>
      </c>
      <c r="Y10248" t="s">
        <v>65</v>
      </c>
      <c r="Z10248">
        <v>105</v>
      </c>
      <c r="AA10248" t="s">
        <v>21</v>
      </c>
      <c r="AB10248" t="s">
        <v>21</v>
      </c>
      <c r="AC10248">
        <v>1073</v>
      </c>
    </row>
    <row r="10249" spans="1:29" x14ac:dyDescent="0.25">
      <c r="A10249">
        <v>345</v>
      </c>
      <c r="B10249">
        <v>345102</v>
      </c>
      <c r="C10249">
        <v>6165</v>
      </c>
      <c r="D10249" t="str">
        <f>VLOOKUP(C10249,'Schedule 3'!A:M,13,FALSE)</f>
        <v>Salaries and Wages</v>
      </c>
      <c r="E10249">
        <v>-40.71</v>
      </c>
      <c r="F10249" s="1">
        <v>42976</v>
      </c>
      <c r="G10249" t="s">
        <v>462</v>
      </c>
      <c r="H10249" t="s">
        <v>375</v>
      </c>
      <c r="I10249" t="s">
        <v>1659</v>
      </c>
      <c r="K10249">
        <v>1833</v>
      </c>
      <c r="L10249">
        <v>280332</v>
      </c>
      <c r="Q10249" t="s">
        <v>86</v>
      </c>
      <c r="U10249">
        <v>8</v>
      </c>
      <c r="V10249">
        <v>17</v>
      </c>
      <c r="X10249">
        <v>1099579</v>
      </c>
      <c r="Y10249" t="s">
        <v>65</v>
      </c>
      <c r="Z10249">
        <v>105</v>
      </c>
      <c r="AA10249" t="s">
        <v>21</v>
      </c>
      <c r="AB10249" t="s">
        <v>21</v>
      </c>
      <c r="AC10249">
        <v>1074</v>
      </c>
    </row>
    <row r="10250" spans="1:29" x14ac:dyDescent="0.25">
      <c r="A10250">
        <v>345</v>
      </c>
      <c r="B10250">
        <v>345102</v>
      </c>
      <c r="C10250">
        <v>6165</v>
      </c>
      <c r="D10250" t="str">
        <f>VLOOKUP(C10250,'Schedule 3'!A:M,13,FALSE)</f>
        <v>Salaries and Wages</v>
      </c>
      <c r="E10250">
        <v>-40.71</v>
      </c>
      <c r="F10250" s="1">
        <v>42976</v>
      </c>
      <c r="G10250" t="s">
        <v>462</v>
      </c>
      <c r="H10250" t="s">
        <v>383</v>
      </c>
      <c r="I10250" t="s">
        <v>1418</v>
      </c>
      <c r="K10250">
        <v>1833</v>
      </c>
      <c r="L10250">
        <v>280332</v>
      </c>
      <c r="Q10250" t="s">
        <v>86</v>
      </c>
      <c r="U10250">
        <v>8</v>
      </c>
      <c r="V10250">
        <v>17</v>
      </c>
      <c r="X10250">
        <v>1001284</v>
      </c>
      <c r="Y10250" t="s">
        <v>65</v>
      </c>
      <c r="Z10250">
        <v>105</v>
      </c>
      <c r="AA10250" t="s">
        <v>21</v>
      </c>
      <c r="AB10250" t="s">
        <v>21</v>
      </c>
      <c r="AC10250">
        <v>1075</v>
      </c>
    </row>
    <row r="10251" spans="1:29" x14ac:dyDescent="0.25">
      <c r="A10251">
        <v>345</v>
      </c>
      <c r="B10251">
        <v>345102</v>
      </c>
      <c r="C10251">
        <v>6165</v>
      </c>
      <c r="D10251" t="str">
        <f>VLOOKUP(C10251,'Schedule 3'!A:M,13,FALSE)</f>
        <v>Salaries and Wages</v>
      </c>
      <c r="E10251">
        <v>-40.71</v>
      </c>
      <c r="F10251" s="1">
        <v>42976</v>
      </c>
      <c r="G10251" t="s">
        <v>462</v>
      </c>
      <c r="H10251" t="s">
        <v>383</v>
      </c>
      <c r="I10251" t="s">
        <v>1418</v>
      </c>
      <c r="K10251">
        <v>1833</v>
      </c>
      <c r="L10251">
        <v>280332</v>
      </c>
      <c r="Q10251" t="s">
        <v>86</v>
      </c>
      <c r="U10251">
        <v>8</v>
      </c>
      <c r="V10251">
        <v>17</v>
      </c>
      <c r="X10251">
        <v>1001284</v>
      </c>
      <c r="Y10251" t="s">
        <v>65</v>
      </c>
      <c r="Z10251">
        <v>105</v>
      </c>
      <c r="AA10251" t="s">
        <v>21</v>
      </c>
      <c r="AB10251" t="s">
        <v>21</v>
      </c>
      <c r="AC10251">
        <v>1076</v>
      </c>
    </row>
    <row r="10252" spans="1:29" x14ac:dyDescent="0.25">
      <c r="A10252">
        <v>345</v>
      </c>
      <c r="B10252">
        <v>345102</v>
      </c>
      <c r="C10252">
        <v>6165</v>
      </c>
      <c r="D10252" t="str">
        <f>VLOOKUP(C10252,'Schedule 3'!A:M,13,FALSE)</f>
        <v>Salaries and Wages</v>
      </c>
      <c r="E10252">
        <v>-40.71</v>
      </c>
      <c r="F10252" s="1">
        <v>42976</v>
      </c>
      <c r="G10252" t="s">
        <v>462</v>
      </c>
      <c r="H10252" t="s">
        <v>383</v>
      </c>
      <c r="I10252" t="s">
        <v>1418</v>
      </c>
      <c r="K10252">
        <v>1833</v>
      </c>
      <c r="L10252">
        <v>280332</v>
      </c>
      <c r="Q10252" t="s">
        <v>86</v>
      </c>
      <c r="U10252">
        <v>8</v>
      </c>
      <c r="V10252">
        <v>17</v>
      </c>
      <c r="X10252">
        <v>1001284</v>
      </c>
      <c r="Y10252" t="s">
        <v>65</v>
      </c>
      <c r="Z10252">
        <v>105</v>
      </c>
      <c r="AA10252" t="s">
        <v>21</v>
      </c>
      <c r="AB10252" t="s">
        <v>21</v>
      </c>
      <c r="AC10252">
        <v>1077</v>
      </c>
    </row>
    <row r="10253" spans="1:29" x14ac:dyDescent="0.25">
      <c r="A10253">
        <v>345</v>
      </c>
      <c r="B10253">
        <v>345102</v>
      </c>
      <c r="C10253">
        <v>6165</v>
      </c>
      <c r="D10253" t="str">
        <f>VLOOKUP(C10253,'Schedule 3'!A:M,13,FALSE)</f>
        <v>Salaries and Wages</v>
      </c>
      <c r="E10253">
        <v>-81.42</v>
      </c>
      <c r="F10253" s="1">
        <v>42976</v>
      </c>
      <c r="G10253" t="s">
        <v>462</v>
      </c>
      <c r="H10253" t="s">
        <v>375</v>
      </c>
      <c r="I10253" t="s">
        <v>1463</v>
      </c>
      <c r="K10253">
        <v>1833</v>
      </c>
      <c r="L10253">
        <v>280332</v>
      </c>
      <c r="Q10253" t="s">
        <v>86</v>
      </c>
      <c r="U10253">
        <v>8</v>
      </c>
      <c r="V10253">
        <v>17</v>
      </c>
      <c r="X10253">
        <v>1099579</v>
      </c>
      <c r="Y10253" t="s">
        <v>65</v>
      </c>
      <c r="Z10253">
        <v>105</v>
      </c>
      <c r="AA10253" t="s">
        <v>21</v>
      </c>
      <c r="AB10253" t="s">
        <v>21</v>
      </c>
      <c r="AC10253">
        <v>1078</v>
      </c>
    </row>
    <row r="10254" spans="1:29" x14ac:dyDescent="0.25">
      <c r="A10254">
        <v>345</v>
      </c>
      <c r="B10254">
        <v>345102</v>
      </c>
      <c r="C10254">
        <v>6165</v>
      </c>
      <c r="D10254" t="str">
        <f>VLOOKUP(C10254,'Schedule 3'!A:M,13,FALSE)</f>
        <v>Salaries and Wages</v>
      </c>
      <c r="E10254">
        <v>-40.71</v>
      </c>
      <c r="F10254" s="1">
        <v>42976</v>
      </c>
      <c r="G10254" t="s">
        <v>462</v>
      </c>
      <c r="H10254" t="s">
        <v>375</v>
      </c>
      <c r="I10254" t="s">
        <v>1660</v>
      </c>
      <c r="K10254">
        <v>1833</v>
      </c>
      <c r="L10254">
        <v>280332</v>
      </c>
      <c r="Q10254" t="s">
        <v>86</v>
      </c>
      <c r="U10254">
        <v>8</v>
      </c>
      <c r="V10254">
        <v>17</v>
      </c>
      <c r="X10254">
        <v>1099579</v>
      </c>
      <c r="Y10254" t="s">
        <v>65</v>
      </c>
      <c r="Z10254">
        <v>105</v>
      </c>
      <c r="AA10254" t="s">
        <v>21</v>
      </c>
      <c r="AB10254" t="s">
        <v>21</v>
      </c>
      <c r="AC10254">
        <v>1079</v>
      </c>
    </row>
    <row r="10255" spans="1:29" x14ac:dyDescent="0.25">
      <c r="A10255">
        <v>345</v>
      </c>
      <c r="B10255">
        <v>345102</v>
      </c>
      <c r="C10255">
        <v>6165</v>
      </c>
      <c r="D10255" t="str">
        <f>VLOOKUP(C10255,'Schedule 3'!A:M,13,FALSE)</f>
        <v>Salaries and Wages</v>
      </c>
      <c r="E10255">
        <v>-40.71</v>
      </c>
      <c r="F10255" s="1">
        <v>42976</v>
      </c>
      <c r="G10255" t="s">
        <v>462</v>
      </c>
      <c r="H10255" t="s">
        <v>375</v>
      </c>
      <c r="I10255" t="s">
        <v>1463</v>
      </c>
      <c r="K10255">
        <v>1833</v>
      </c>
      <c r="L10255">
        <v>280332</v>
      </c>
      <c r="Q10255" t="s">
        <v>86</v>
      </c>
      <c r="U10255">
        <v>8</v>
      </c>
      <c r="V10255">
        <v>17</v>
      </c>
      <c r="X10255">
        <v>1099579</v>
      </c>
      <c r="Y10255" t="s">
        <v>65</v>
      </c>
      <c r="Z10255">
        <v>105</v>
      </c>
      <c r="AA10255" t="s">
        <v>21</v>
      </c>
      <c r="AB10255" t="s">
        <v>21</v>
      </c>
      <c r="AC10255">
        <v>1080</v>
      </c>
    </row>
    <row r="10256" spans="1:29" x14ac:dyDescent="0.25">
      <c r="A10256">
        <v>345</v>
      </c>
      <c r="B10256">
        <v>345102</v>
      </c>
      <c r="C10256">
        <v>6165</v>
      </c>
      <c r="D10256" t="str">
        <f>VLOOKUP(C10256,'Schedule 3'!A:M,13,FALSE)</f>
        <v>Salaries and Wages</v>
      </c>
      <c r="E10256">
        <v>-81.42</v>
      </c>
      <c r="F10256" s="1">
        <v>42976</v>
      </c>
      <c r="G10256" t="s">
        <v>462</v>
      </c>
      <c r="H10256" t="s">
        <v>375</v>
      </c>
      <c r="I10256" t="s">
        <v>1660</v>
      </c>
      <c r="K10256">
        <v>1833</v>
      </c>
      <c r="L10256">
        <v>280332</v>
      </c>
      <c r="Q10256" t="s">
        <v>86</v>
      </c>
      <c r="U10256">
        <v>8</v>
      </c>
      <c r="V10256">
        <v>17</v>
      </c>
      <c r="X10256">
        <v>1099579</v>
      </c>
      <c r="Y10256" t="s">
        <v>65</v>
      </c>
      <c r="Z10256">
        <v>105</v>
      </c>
      <c r="AA10256" t="s">
        <v>21</v>
      </c>
      <c r="AB10256" t="s">
        <v>21</v>
      </c>
      <c r="AC10256">
        <v>1081</v>
      </c>
    </row>
    <row r="10257" spans="1:29" x14ac:dyDescent="0.25">
      <c r="A10257">
        <v>345</v>
      </c>
      <c r="B10257">
        <v>345102</v>
      </c>
      <c r="C10257">
        <v>6165</v>
      </c>
      <c r="D10257" t="str">
        <f>VLOOKUP(C10257,'Schedule 3'!A:M,13,FALSE)</f>
        <v>Salaries and Wages</v>
      </c>
      <c r="E10257">
        <v>-40.71</v>
      </c>
      <c r="F10257" s="1">
        <v>42976</v>
      </c>
      <c r="G10257" t="s">
        <v>462</v>
      </c>
      <c r="H10257" t="s">
        <v>375</v>
      </c>
      <c r="I10257" t="s">
        <v>1659</v>
      </c>
      <c r="K10257">
        <v>1833</v>
      </c>
      <c r="L10257">
        <v>280332</v>
      </c>
      <c r="Q10257" t="s">
        <v>86</v>
      </c>
      <c r="U10257">
        <v>8</v>
      </c>
      <c r="V10257">
        <v>17</v>
      </c>
      <c r="X10257">
        <v>1099579</v>
      </c>
      <c r="Y10257" t="s">
        <v>65</v>
      </c>
      <c r="Z10257">
        <v>105</v>
      </c>
      <c r="AA10257" t="s">
        <v>21</v>
      </c>
      <c r="AB10257" t="s">
        <v>21</v>
      </c>
      <c r="AC10257">
        <v>1082</v>
      </c>
    </row>
    <row r="10258" spans="1:29" x14ac:dyDescent="0.25">
      <c r="A10258">
        <v>345</v>
      </c>
      <c r="B10258">
        <v>345102</v>
      </c>
      <c r="C10258">
        <v>6165</v>
      </c>
      <c r="D10258" t="str">
        <f>VLOOKUP(C10258,'Schedule 3'!A:M,13,FALSE)</f>
        <v>Salaries and Wages</v>
      </c>
      <c r="E10258">
        <v>-40.71</v>
      </c>
      <c r="F10258" s="1">
        <v>42976</v>
      </c>
      <c r="G10258" t="s">
        <v>462</v>
      </c>
      <c r="H10258" t="s">
        <v>375</v>
      </c>
      <c r="I10258" t="s">
        <v>1659</v>
      </c>
      <c r="K10258">
        <v>1833</v>
      </c>
      <c r="L10258">
        <v>280332</v>
      </c>
      <c r="Q10258" t="s">
        <v>86</v>
      </c>
      <c r="U10258">
        <v>8</v>
      </c>
      <c r="V10258">
        <v>17</v>
      </c>
      <c r="X10258">
        <v>1099579</v>
      </c>
      <c r="Y10258" t="s">
        <v>65</v>
      </c>
      <c r="Z10258">
        <v>105</v>
      </c>
      <c r="AA10258" t="s">
        <v>21</v>
      </c>
      <c r="AB10258" t="s">
        <v>21</v>
      </c>
      <c r="AC10258">
        <v>1083</v>
      </c>
    </row>
    <row r="10259" spans="1:29" x14ac:dyDescent="0.25">
      <c r="A10259">
        <v>345</v>
      </c>
      <c r="B10259">
        <v>345102</v>
      </c>
      <c r="C10259">
        <v>6165</v>
      </c>
      <c r="D10259" t="str">
        <f>VLOOKUP(C10259,'Schedule 3'!A:M,13,FALSE)</f>
        <v>Salaries and Wages</v>
      </c>
      <c r="E10259">
        <v>-40.71</v>
      </c>
      <c r="F10259" s="1">
        <v>42976</v>
      </c>
      <c r="G10259" t="s">
        <v>462</v>
      </c>
      <c r="H10259" t="s">
        <v>375</v>
      </c>
      <c r="I10259" t="s">
        <v>1463</v>
      </c>
      <c r="K10259">
        <v>1833</v>
      </c>
      <c r="L10259">
        <v>280332</v>
      </c>
      <c r="Q10259" t="s">
        <v>86</v>
      </c>
      <c r="U10259">
        <v>8</v>
      </c>
      <c r="V10259">
        <v>17</v>
      </c>
      <c r="X10259">
        <v>1099579</v>
      </c>
      <c r="Y10259" t="s">
        <v>65</v>
      </c>
      <c r="Z10259">
        <v>105</v>
      </c>
      <c r="AA10259" t="s">
        <v>21</v>
      </c>
      <c r="AB10259" t="s">
        <v>21</v>
      </c>
      <c r="AC10259">
        <v>1084</v>
      </c>
    </row>
    <row r="10260" spans="1:29" x14ac:dyDescent="0.25">
      <c r="A10260">
        <v>345</v>
      </c>
      <c r="B10260">
        <v>345102</v>
      </c>
      <c r="C10260">
        <v>6165</v>
      </c>
      <c r="D10260" t="str">
        <f>VLOOKUP(C10260,'Schedule 3'!A:M,13,FALSE)</f>
        <v>Salaries and Wages</v>
      </c>
      <c r="E10260">
        <v>-40.71</v>
      </c>
      <c r="F10260" s="1">
        <v>42976</v>
      </c>
      <c r="G10260" t="s">
        <v>462</v>
      </c>
      <c r="H10260" t="s">
        <v>375</v>
      </c>
      <c r="I10260" t="s">
        <v>1660</v>
      </c>
      <c r="K10260">
        <v>1833</v>
      </c>
      <c r="L10260">
        <v>280332</v>
      </c>
      <c r="Q10260" t="s">
        <v>86</v>
      </c>
      <c r="U10260">
        <v>8</v>
      </c>
      <c r="V10260">
        <v>17</v>
      </c>
      <c r="X10260">
        <v>1099579</v>
      </c>
      <c r="Y10260" t="s">
        <v>65</v>
      </c>
      <c r="Z10260">
        <v>105</v>
      </c>
      <c r="AA10260" t="s">
        <v>21</v>
      </c>
      <c r="AB10260" t="s">
        <v>21</v>
      </c>
      <c r="AC10260">
        <v>1085</v>
      </c>
    </row>
    <row r="10261" spans="1:29" x14ac:dyDescent="0.25">
      <c r="A10261">
        <v>345</v>
      </c>
      <c r="B10261">
        <v>345102</v>
      </c>
      <c r="C10261">
        <v>6165</v>
      </c>
      <c r="D10261" t="str">
        <f>VLOOKUP(C10261,'Schedule 3'!A:M,13,FALSE)</f>
        <v>Salaries and Wages</v>
      </c>
      <c r="E10261">
        <v>-40.71</v>
      </c>
      <c r="F10261" s="1">
        <v>42976</v>
      </c>
      <c r="G10261" t="s">
        <v>462</v>
      </c>
      <c r="H10261" t="s">
        <v>375</v>
      </c>
      <c r="I10261" t="s">
        <v>1659</v>
      </c>
      <c r="K10261">
        <v>1833</v>
      </c>
      <c r="L10261">
        <v>280332</v>
      </c>
      <c r="Q10261" t="s">
        <v>86</v>
      </c>
      <c r="U10261">
        <v>8</v>
      </c>
      <c r="V10261">
        <v>17</v>
      </c>
      <c r="X10261">
        <v>1099579</v>
      </c>
      <c r="Y10261" t="s">
        <v>65</v>
      </c>
      <c r="Z10261">
        <v>105</v>
      </c>
      <c r="AA10261" t="s">
        <v>21</v>
      </c>
      <c r="AB10261" t="s">
        <v>21</v>
      </c>
      <c r="AC10261">
        <v>1086</v>
      </c>
    </row>
    <row r="10262" spans="1:29" x14ac:dyDescent="0.25">
      <c r="A10262">
        <v>345</v>
      </c>
      <c r="B10262">
        <v>345102</v>
      </c>
      <c r="C10262">
        <v>6165</v>
      </c>
      <c r="D10262" t="str">
        <f>VLOOKUP(C10262,'Schedule 3'!A:M,13,FALSE)</f>
        <v>Salaries and Wages</v>
      </c>
      <c r="E10262">
        <v>-40.71</v>
      </c>
      <c r="F10262" s="1">
        <v>42976</v>
      </c>
      <c r="G10262" t="s">
        <v>462</v>
      </c>
      <c r="H10262" t="s">
        <v>375</v>
      </c>
      <c r="I10262" t="s">
        <v>1463</v>
      </c>
      <c r="K10262">
        <v>1833</v>
      </c>
      <c r="L10262">
        <v>280332</v>
      </c>
      <c r="Q10262" t="s">
        <v>86</v>
      </c>
      <c r="U10262">
        <v>8</v>
      </c>
      <c r="V10262">
        <v>17</v>
      </c>
      <c r="X10262">
        <v>1099579</v>
      </c>
      <c r="Y10262" t="s">
        <v>65</v>
      </c>
      <c r="Z10262">
        <v>105</v>
      </c>
      <c r="AA10262" t="s">
        <v>21</v>
      </c>
      <c r="AB10262" t="s">
        <v>21</v>
      </c>
      <c r="AC10262">
        <v>1087</v>
      </c>
    </row>
    <row r="10263" spans="1:29" x14ac:dyDescent="0.25">
      <c r="A10263">
        <v>345</v>
      </c>
      <c r="B10263">
        <v>345102</v>
      </c>
      <c r="C10263">
        <v>6165</v>
      </c>
      <c r="D10263" t="str">
        <f>VLOOKUP(C10263,'Schedule 3'!A:M,13,FALSE)</f>
        <v>Salaries and Wages</v>
      </c>
      <c r="E10263">
        <v>-325.68</v>
      </c>
      <c r="F10263" s="1">
        <v>42976</v>
      </c>
      <c r="G10263" t="s">
        <v>462</v>
      </c>
      <c r="H10263" t="s">
        <v>384</v>
      </c>
      <c r="I10263" t="s">
        <v>1418</v>
      </c>
      <c r="K10263">
        <v>1833</v>
      </c>
      <c r="L10263">
        <v>280332</v>
      </c>
      <c r="Q10263" t="s">
        <v>86</v>
      </c>
      <c r="U10263">
        <v>8</v>
      </c>
      <c r="V10263">
        <v>17</v>
      </c>
      <c r="X10263">
        <v>1001177</v>
      </c>
      <c r="Y10263" t="s">
        <v>65</v>
      </c>
      <c r="Z10263">
        <v>105</v>
      </c>
      <c r="AA10263" t="s">
        <v>21</v>
      </c>
      <c r="AB10263" t="s">
        <v>21</v>
      </c>
      <c r="AC10263">
        <v>1088</v>
      </c>
    </row>
    <row r="10264" spans="1:29" x14ac:dyDescent="0.25">
      <c r="A10264">
        <v>345</v>
      </c>
      <c r="B10264">
        <v>345102</v>
      </c>
      <c r="C10264">
        <v>6165</v>
      </c>
      <c r="D10264" t="str">
        <f>VLOOKUP(C10264,'Schedule 3'!A:M,13,FALSE)</f>
        <v>Salaries and Wages</v>
      </c>
      <c r="E10264">
        <v>-244.26</v>
      </c>
      <c r="F10264" s="1">
        <v>42976</v>
      </c>
      <c r="G10264" t="s">
        <v>462</v>
      </c>
      <c r="H10264" t="s">
        <v>384</v>
      </c>
      <c r="I10264" t="s">
        <v>1418</v>
      </c>
      <c r="K10264">
        <v>1833</v>
      </c>
      <c r="L10264">
        <v>280332</v>
      </c>
      <c r="Q10264" t="s">
        <v>86</v>
      </c>
      <c r="U10264">
        <v>8</v>
      </c>
      <c r="V10264">
        <v>17</v>
      </c>
      <c r="X10264">
        <v>1001177</v>
      </c>
      <c r="Y10264" t="s">
        <v>65</v>
      </c>
      <c r="Z10264">
        <v>105</v>
      </c>
      <c r="AA10264" t="s">
        <v>21</v>
      </c>
      <c r="AB10264" t="s">
        <v>21</v>
      </c>
      <c r="AC10264">
        <v>1089</v>
      </c>
    </row>
    <row r="10265" spans="1:29" x14ac:dyDescent="0.25">
      <c r="A10265">
        <v>345</v>
      </c>
      <c r="B10265">
        <v>345102</v>
      </c>
      <c r="C10265">
        <v>6165</v>
      </c>
      <c r="D10265" t="str">
        <f>VLOOKUP(C10265,'Schedule 3'!A:M,13,FALSE)</f>
        <v>Salaries and Wages</v>
      </c>
      <c r="E10265">
        <v>-81.42</v>
      </c>
      <c r="F10265" s="1">
        <v>42976</v>
      </c>
      <c r="G10265" t="s">
        <v>462</v>
      </c>
      <c r="H10265" t="s">
        <v>375</v>
      </c>
      <c r="I10265" t="s">
        <v>1660</v>
      </c>
      <c r="K10265">
        <v>1833</v>
      </c>
      <c r="L10265">
        <v>280332</v>
      </c>
      <c r="Q10265" t="s">
        <v>86</v>
      </c>
      <c r="U10265">
        <v>8</v>
      </c>
      <c r="V10265">
        <v>17</v>
      </c>
      <c r="X10265">
        <v>1099579</v>
      </c>
      <c r="Y10265" t="s">
        <v>65</v>
      </c>
      <c r="Z10265">
        <v>105</v>
      </c>
      <c r="AA10265" t="s">
        <v>21</v>
      </c>
      <c r="AB10265" t="s">
        <v>21</v>
      </c>
      <c r="AC10265">
        <v>1090</v>
      </c>
    </row>
    <row r="10266" spans="1:29" x14ac:dyDescent="0.25">
      <c r="A10266">
        <v>345</v>
      </c>
      <c r="B10266">
        <v>345102</v>
      </c>
      <c r="C10266">
        <v>6165</v>
      </c>
      <c r="D10266" t="str">
        <f>VLOOKUP(C10266,'Schedule 3'!A:M,13,FALSE)</f>
        <v>Salaries and Wages</v>
      </c>
      <c r="E10266">
        <v>-40.71</v>
      </c>
      <c r="F10266" s="1">
        <v>42976</v>
      </c>
      <c r="G10266" t="s">
        <v>462</v>
      </c>
      <c r="H10266" t="s">
        <v>375</v>
      </c>
      <c r="I10266" t="s">
        <v>1659</v>
      </c>
      <c r="K10266">
        <v>1833</v>
      </c>
      <c r="L10266">
        <v>280332</v>
      </c>
      <c r="Q10266" t="s">
        <v>86</v>
      </c>
      <c r="U10266">
        <v>8</v>
      </c>
      <c r="V10266">
        <v>17</v>
      </c>
      <c r="X10266">
        <v>1099579</v>
      </c>
      <c r="Y10266" t="s">
        <v>65</v>
      </c>
      <c r="Z10266">
        <v>105</v>
      </c>
      <c r="AA10266" t="s">
        <v>21</v>
      </c>
      <c r="AB10266" t="s">
        <v>21</v>
      </c>
      <c r="AC10266">
        <v>1091</v>
      </c>
    </row>
    <row r="10267" spans="1:29" x14ac:dyDescent="0.25">
      <c r="A10267">
        <v>345</v>
      </c>
      <c r="B10267">
        <v>345101</v>
      </c>
      <c r="C10267">
        <v>6165</v>
      </c>
      <c r="D10267" t="str">
        <f>VLOOKUP(C10267,'Schedule 3'!A:M,13,FALSE)</f>
        <v>Salaries and Wages</v>
      </c>
      <c r="E10267">
        <v>-20.36</v>
      </c>
      <c r="F10267" s="1">
        <v>42976</v>
      </c>
      <c r="G10267" t="s">
        <v>462</v>
      </c>
      <c r="H10267" t="s">
        <v>375</v>
      </c>
      <c r="I10267" t="s">
        <v>1661</v>
      </c>
      <c r="K10267">
        <v>1833</v>
      </c>
      <c r="L10267">
        <v>280332</v>
      </c>
      <c r="Q10267" t="s">
        <v>86</v>
      </c>
      <c r="U10267">
        <v>8</v>
      </c>
      <c r="V10267">
        <v>17</v>
      </c>
      <c r="X10267">
        <v>1099579</v>
      </c>
      <c r="Y10267" t="s">
        <v>65</v>
      </c>
      <c r="Z10267">
        <v>105</v>
      </c>
      <c r="AA10267" t="s">
        <v>21</v>
      </c>
      <c r="AB10267" t="s">
        <v>21</v>
      </c>
      <c r="AC10267">
        <v>1092</v>
      </c>
    </row>
    <row r="10268" spans="1:29" x14ac:dyDescent="0.25">
      <c r="A10268">
        <v>345</v>
      </c>
      <c r="B10268">
        <v>345102</v>
      </c>
      <c r="C10268">
        <v>6165</v>
      </c>
      <c r="D10268" t="str">
        <f>VLOOKUP(C10268,'Schedule 3'!A:M,13,FALSE)</f>
        <v>Salaries and Wages</v>
      </c>
      <c r="E10268">
        <v>-40.71</v>
      </c>
      <c r="F10268" s="1">
        <v>42978</v>
      </c>
      <c r="G10268" t="s">
        <v>462</v>
      </c>
      <c r="H10268" t="s">
        <v>375</v>
      </c>
      <c r="I10268" t="s">
        <v>1463</v>
      </c>
      <c r="K10268">
        <v>1836</v>
      </c>
      <c r="L10268">
        <v>280335</v>
      </c>
      <c r="Q10268" t="s">
        <v>86</v>
      </c>
      <c r="U10268">
        <v>8</v>
      </c>
      <c r="V10268">
        <v>17</v>
      </c>
      <c r="X10268">
        <v>1099579</v>
      </c>
      <c r="Y10268" t="s">
        <v>65</v>
      </c>
      <c r="Z10268">
        <v>105</v>
      </c>
      <c r="AA10268" t="s">
        <v>21</v>
      </c>
      <c r="AB10268" t="s">
        <v>21</v>
      </c>
      <c r="AC10268">
        <v>781</v>
      </c>
    </row>
    <row r="10269" spans="1:29" x14ac:dyDescent="0.25">
      <c r="A10269">
        <v>345</v>
      </c>
      <c r="B10269">
        <v>345102</v>
      </c>
      <c r="C10269">
        <v>6165</v>
      </c>
      <c r="D10269" t="str">
        <f>VLOOKUP(C10269,'Schedule 3'!A:M,13,FALSE)</f>
        <v>Salaries and Wages</v>
      </c>
      <c r="E10269">
        <v>-40.71</v>
      </c>
      <c r="F10269" s="1">
        <v>42978</v>
      </c>
      <c r="G10269" t="s">
        <v>462</v>
      </c>
      <c r="H10269" t="s">
        <v>375</v>
      </c>
      <c r="I10269" t="s">
        <v>1659</v>
      </c>
      <c r="K10269">
        <v>1836</v>
      </c>
      <c r="L10269">
        <v>280335</v>
      </c>
      <c r="Q10269" t="s">
        <v>86</v>
      </c>
      <c r="U10269">
        <v>8</v>
      </c>
      <c r="V10269">
        <v>17</v>
      </c>
      <c r="X10269">
        <v>1099579</v>
      </c>
      <c r="Y10269" t="s">
        <v>65</v>
      </c>
      <c r="Z10269">
        <v>105</v>
      </c>
      <c r="AA10269" t="s">
        <v>21</v>
      </c>
      <c r="AB10269" t="s">
        <v>21</v>
      </c>
      <c r="AC10269">
        <v>782</v>
      </c>
    </row>
    <row r="10270" spans="1:29" x14ac:dyDescent="0.25">
      <c r="A10270">
        <v>345</v>
      </c>
      <c r="B10270">
        <v>345102</v>
      </c>
      <c r="C10270">
        <v>6165</v>
      </c>
      <c r="D10270" t="str">
        <f>VLOOKUP(C10270,'Schedule 3'!A:M,13,FALSE)</f>
        <v>Salaries and Wages</v>
      </c>
      <c r="E10270">
        <v>-20.36</v>
      </c>
      <c r="F10270" s="1">
        <v>42978</v>
      </c>
      <c r="G10270" t="s">
        <v>462</v>
      </c>
      <c r="H10270" t="s">
        <v>375</v>
      </c>
      <c r="I10270" t="s">
        <v>1656</v>
      </c>
      <c r="K10270">
        <v>1836</v>
      </c>
      <c r="L10270">
        <v>280335</v>
      </c>
      <c r="Q10270" t="s">
        <v>86</v>
      </c>
      <c r="U10270">
        <v>8</v>
      </c>
      <c r="V10270">
        <v>17</v>
      </c>
      <c r="X10270">
        <v>1099579</v>
      </c>
      <c r="Y10270" t="s">
        <v>65</v>
      </c>
      <c r="Z10270">
        <v>105</v>
      </c>
      <c r="AA10270" t="s">
        <v>21</v>
      </c>
      <c r="AB10270" t="s">
        <v>21</v>
      </c>
      <c r="AC10270">
        <v>783</v>
      </c>
    </row>
    <row r="10271" spans="1:29" x14ac:dyDescent="0.25">
      <c r="A10271">
        <v>345</v>
      </c>
      <c r="B10271">
        <v>345102</v>
      </c>
      <c r="C10271">
        <v>6165</v>
      </c>
      <c r="D10271" t="str">
        <f>VLOOKUP(C10271,'Schedule 3'!A:M,13,FALSE)</f>
        <v>Salaries and Wages</v>
      </c>
      <c r="E10271">
        <v>-81.42</v>
      </c>
      <c r="F10271" s="1">
        <v>42978</v>
      </c>
      <c r="G10271" t="s">
        <v>462</v>
      </c>
      <c r="H10271" t="s">
        <v>375</v>
      </c>
      <c r="I10271" t="s">
        <v>1463</v>
      </c>
      <c r="K10271">
        <v>1836</v>
      </c>
      <c r="L10271">
        <v>280335</v>
      </c>
      <c r="Q10271" t="s">
        <v>86</v>
      </c>
      <c r="U10271">
        <v>8</v>
      </c>
      <c r="V10271">
        <v>17</v>
      </c>
      <c r="X10271">
        <v>1099579</v>
      </c>
      <c r="Y10271" t="s">
        <v>65</v>
      </c>
      <c r="Z10271">
        <v>105</v>
      </c>
      <c r="AA10271" t="s">
        <v>21</v>
      </c>
      <c r="AB10271" t="s">
        <v>21</v>
      </c>
      <c r="AC10271">
        <v>784</v>
      </c>
    </row>
    <row r="10272" spans="1:29" x14ac:dyDescent="0.25">
      <c r="A10272">
        <v>345</v>
      </c>
      <c r="B10272">
        <v>345102</v>
      </c>
      <c r="C10272">
        <v>6165</v>
      </c>
      <c r="D10272" t="str">
        <f>VLOOKUP(C10272,'Schedule 3'!A:M,13,FALSE)</f>
        <v>Salaries and Wages</v>
      </c>
      <c r="E10272">
        <v>-40.71</v>
      </c>
      <c r="F10272" s="1">
        <v>42978</v>
      </c>
      <c r="G10272" t="s">
        <v>462</v>
      </c>
      <c r="H10272" t="s">
        <v>375</v>
      </c>
      <c r="I10272" t="s">
        <v>1659</v>
      </c>
      <c r="K10272">
        <v>1836</v>
      </c>
      <c r="L10272">
        <v>280335</v>
      </c>
      <c r="Q10272" t="s">
        <v>86</v>
      </c>
      <c r="U10272">
        <v>8</v>
      </c>
      <c r="V10272">
        <v>17</v>
      </c>
      <c r="X10272">
        <v>1099579</v>
      </c>
      <c r="Y10272" t="s">
        <v>65</v>
      </c>
      <c r="Z10272">
        <v>105</v>
      </c>
      <c r="AA10272" t="s">
        <v>21</v>
      </c>
      <c r="AB10272" t="s">
        <v>21</v>
      </c>
      <c r="AC10272">
        <v>785</v>
      </c>
    </row>
    <row r="10273" spans="1:29" x14ac:dyDescent="0.25">
      <c r="A10273">
        <v>345</v>
      </c>
      <c r="B10273">
        <v>345102</v>
      </c>
      <c r="C10273">
        <v>6165</v>
      </c>
      <c r="D10273" t="str">
        <f>VLOOKUP(C10273,'Schedule 3'!A:M,13,FALSE)</f>
        <v>Salaries and Wages</v>
      </c>
      <c r="E10273">
        <v>-40.71</v>
      </c>
      <c r="F10273" s="1">
        <v>42978</v>
      </c>
      <c r="G10273" t="s">
        <v>462</v>
      </c>
      <c r="H10273" t="s">
        <v>375</v>
      </c>
      <c r="I10273" t="s">
        <v>1463</v>
      </c>
      <c r="K10273">
        <v>1836</v>
      </c>
      <c r="L10273">
        <v>280335</v>
      </c>
      <c r="Q10273" t="s">
        <v>86</v>
      </c>
      <c r="U10273">
        <v>8</v>
      </c>
      <c r="V10273">
        <v>17</v>
      </c>
      <c r="X10273">
        <v>1099579</v>
      </c>
      <c r="Y10273" t="s">
        <v>65</v>
      </c>
      <c r="Z10273">
        <v>105</v>
      </c>
      <c r="AA10273" t="s">
        <v>21</v>
      </c>
      <c r="AB10273" t="s">
        <v>21</v>
      </c>
      <c r="AC10273">
        <v>786</v>
      </c>
    </row>
    <row r="10274" spans="1:29" x14ac:dyDescent="0.25">
      <c r="A10274">
        <v>345</v>
      </c>
      <c r="B10274">
        <v>345102</v>
      </c>
      <c r="C10274">
        <v>6165</v>
      </c>
      <c r="D10274" t="str">
        <f>VLOOKUP(C10274,'Schedule 3'!A:M,13,FALSE)</f>
        <v>Salaries and Wages</v>
      </c>
      <c r="E10274">
        <v>-40.71</v>
      </c>
      <c r="F10274" s="1">
        <v>42978</v>
      </c>
      <c r="G10274" t="s">
        <v>462</v>
      </c>
      <c r="H10274" t="s">
        <v>375</v>
      </c>
      <c r="I10274" t="s">
        <v>1659</v>
      </c>
      <c r="K10274">
        <v>1836</v>
      </c>
      <c r="L10274">
        <v>280335</v>
      </c>
      <c r="Q10274" t="s">
        <v>86</v>
      </c>
      <c r="U10274">
        <v>8</v>
      </c>
      <c r="V10274">
        <v>17</v>
      </c>
      <c r="X10274">
        <v>1099579</v>
      </c>
      <c r="Y10274" t="s">
        <v>65</v>
      </c>
      <c r="Z10274">
        <v>105</v>
      </c>
      <c r="AA10274" t="s">
        <v>21</v>
      </c>
      <c r="AB10274" t="s">
        <v>21</v>
      </c>
      <c r="AC10274">
        <v>787</v>
      </c>
    </row>
    <row r="10275" spans="1:29" x14ac:dyDescent="0.25">
      <c r="A10275">
        <v>345</v>
      </c>
      <c r="B10275">
        <v>345102</v>
      </c>
      <c r="C10275">
        <v>6165</v>
      </c>
      <c r="D10275" t="str">
        <f>VLOOKUP(C10275,'Schedule 3'!A:M,13,FALSE)</f>
        <v>Salaries and Wages</v>
      </c>
      <c r="E10275">
        <v>-20.36</v>
      </c>
      <c r="F10275" s="1">
        <v>42978</v>
      </c>
      <c r="G10275" t="s">
        <v>462</v>
      </c>
      <c r="H10275" t="s">
        <v>375</v>
      </c>
      <c r="I10275" t="s">
        <v>1656</v>
      </c>
      <c r="K10275">
        <v>1836</v>
      </c>
      <c r="L10275">
        <v>280335</v>
      </c>
      <c r="Q10275" t="s">
        <v>86</v>
      </c>
      <c r="U10275">
        <v>8</v>
      </c>
      <c r="V10275">
        <v>17</v>
      </c>
      <c r="X10275">
        <v>1099579</v>
      </c>
      <c r="Y10275" t="s">
        <v>65</v>
      </c>
      <c r="Z10275">
        <v>105</v>
      </c>
      <c r="AA10275" t="s">
        <v>21</v>
      </c>
      <c r="AB10275" t="s">
        <v>21</v>
      </c>
      <c r="AC10275">
        <v>788</v>
      </c>
    </row>
    <row r="10276" spans="1:29" x14ac:dyDescent="0.25">
      <c r="A10276">
        <v>345</v>
      </c>
      <c r="B10276">
        <v>345102</v>
      </c>
      <c r="C10276">
        <v>6165</v>
      </c>
      <c r="D10276" t="str">
        <f>VLOOKUP(C10276,'Schedule 3'!A:M,13,FALSE)</f>
        <v>Salaries and Wages</v>
      </c>
      <c r="E10276">
        <v>-40.71</v>
      </c>
      <c r="F10276" s="1">
        <v>42978</v>
      </c>
      <c r="G10276" t="s">
        <v>462</v>
      </c>
      <c r="H10276" t="s">
        <v>375</v>
      </c>
      <c r="I10276" t="s">
        <v>1463</v>
      </c>
      <c r="K10276">
        <v>1836</v>
      </c>
      <c r="L10276">
        <v>280335</v>
      </c>
      <c r="Q10276" t="s">
        <v>86</v>
      </c>
      <c r="U10276">
        <v>8</v>
      </c>
      <c r="V10276">
        <v>17</v>
      </c>
      <c r="X10276">
        <v>1099579</v>
      </c>
      <c r="Y10276" t="s">
        <v>65</v>
      </c>
      <c r="Z10276">
        <v>105</v>
      </c>
      <c r="AA10276" t="s">
        <v>21</v>
      </c>
      <c r="AB10276" t="s">
        <v>21</v>
      </c>
      <c r="AC10276">
        <v>789</v>
      </c>
    </row>
    <row r="10277" spans="1:29" x14ac:dyDescent="0.25">
      <c r="A10277">
        <v>345</v>
      </c>
      <c r="B10277">
        <v>345102</v>
      </c>
      <c r="C10277">
        <v>6165</v>
      </c>
      <c r="D10277" t="str">
        <f>VLOOKUP(C10277,'Schedule 3'!A:M,13,FALSE)</f>
        <v>Salaries and Wages</v>
      </c>
      <c r="E10277">
        <v>-40.71</v>
      </c>
      <c r="F10277" s="1">
        <v>42978</v>
      </c>
      <c r="G10277" t="s">
        <v>462</v>
      </c>
      <c r="H10277" t="s">
        <v>375</v>
      </c>
      <c r="I10277" t="s">
        <v>1659</v>
      </c>
      <c r="K10277">
        <v>1836</v>
      </c>
      <c r="L10277">
        <v>280335</v>
      </c>
      <c r="Q10277" t="s">
        <v>86</v>
      </c>
      <c r="U10277">
        <v>8</v>
      </c>
      <c r="V10277">
        <v>17</v>
      </c>
      <c r="X10277">
        <v>1099579</v>
      </c>
      <c r="Y10277" t="s">
        <v>65</v>
      </c>
      <c r="Z10277">
        <v>105</v>
      </c>
      <c r="AA10277" t="s">
        <v>21</v>
      </c>
      <c r="AB10277" t="s">
        <v>21</v>
      </c>
      <c r="AC10277">
        <v>790</v>
      </c>
    </row>
    <row r="10278" spans="1:29" x14ac:dyDescent="0.25">
      <c r="A10278">
        <v>345</v>
      </c>
      <c r="B10278">
        <v>345102</v>
      </c>
      <c r="C10278">
        <v>6165</v>
      </c>
      <c r="D10278" t="str">
        <f>VLOOKUP(C10278,'Schedule 3'!A:M,13,FALSE)</f>
        <v>Salaries and Wages</v>
      </c>
      <c r="E10278">
        <v>-40.71</v>
      </c>
      <c r="F10278" s="1">
        <v>42978</v>
      </c>
      <c r="G10278" t="s">
        <v>462</v>
      </c>
      <c r="H10278" t="s">
        <v>375</v>
      </c>
      <c r="I10278" t="s">
        <v>1659</v>
      </c>
      <c r="K10278">
        <v>1836</v>
      </c>
      <c r="L10278">
        <v>280335</v>
      </c>
      <c r="Q10278" t="s">
        <v>86</v>
      </c>
      <c r="U10278">
        <v>8</v>
      </c>
      <c r="V10278">
        <v>17</v>
      </c>
      <c r="X10278">
        <v>1099579</v>
      </c>
      <c r="Y10278" t="s">
        <v>65</v>
      </c>
      <c r="Z10278">
        <v>105</v>
      </c>
      <c r="AA10278" t="s">
        <v>21</v>
      </c>
      <c r="AB10278" t="s">
        <v>21</v>
      </c>
      <c r="AC10278">
        <v>791</v>
      </c>
    </row>
    <row r="10279" spans="1:29" x14ac:dyDescent="0.25">
      <c r="A10279">
        <v>345</v>
      </c>
      <c r="B10279">
        <v>345102</v>
      </c>
      <c r="C10279">
        <v>6165</v>
      </c>
      <c r="D10279" t="str">
        <f>VLOOKUP(C10279,'Schedule 3'!A:M,13,FALSE)</f>
        <v>Salaries and Wages</v>
      </c>
      <c r="E10279">
        <v>-162.84</v>
      </c>
      <c r="F10279" s="1">
        <v>42978</v>
      </c>
      <c r="G10279" t="s">
        <v>462</v>
      </c>
      <c r="H10279" t="s">
        <v>375</v>
      </c>
      <c r="I10279" t="s">
        <v>1463</v>
      </c>
      <c r="K10279">
        <v>1836</v>
      </c>
      <c r="L10279">
        <v>280335</v>
      </c>
      <c r="Q10279" t="s">
        <v>86</v>
      </c>
      <c r="U10279">
        <v>8</v>
      </c>
      <c r="V10279">
        <v>17</v>
      </c>
      <c r="X10279">
        <v>1099579</v>
      </c>
      <c r="Y10279" t="s">
        <v>65</v>
      </c>
      <c r="Z10279">
        <v>105</v>
      </c>
      <c r="AA10279" t="s">
        <v>21</v>
      </c>
      <c r="AB10279" t="s">
        <v>21</v>
      </c>
      <c r="AC10279">
        <v>792</v>
      </c>
    </row>
    <row r="10280" spans="1:29" x14ac:dyDescent="0.25">
      <c r="A10280">
        <v>345</v>
      </c>
      <c r="B10280">
        <v>345102</v>
      </c>
      <c r="C10280">
        <v>6165</v>
      </c>
      <c r="D10280" t="str">
        <f>VLOOKUP(C10280,'Schedule 3'!A:M,13,FALSE)</f>
        <v>Salaries and Wages</v>
      </c>
      <c r="E10280">
        <v>-81.42</v>
      </c>
      <c r="F10280" s="1">
        <v>42990</v>
      </c>
      <c r="G10280" t="s">
        <v>462</v>
      </c>
      <c r="H10280" t="s">
        <v>374</v>
      </c>
      <c r="I10280" t="s">
        <v>1662</v>
      </c>
      <c r="K10280">
        <v>1839</v>
      </c>
      <c r="L10280">
        <v>281795</v>
      </c>
      <c r="Q10280" t="s">
        <v>86</v>
      </c>
      <c r="U10280">
        <v>9</v>
      </c>
      <c r="V10280">
        <v>17</v>
      </c>
      <c r="X10280">
        <v>1098942</v>
      </c>
      <c r="Y10280" t="s">
        <v>65</v>
      </c>
      <c r="Z10280">
        <v>105</v>
      </c>
      <c r="AA10280" t="s">
        <v>21</v>
      </c>
      <c r="AB10280" t="s">
        <v>21</v>
      </c>
      <c r="AC10280">
        <v>822</v>
      </c>
    </row>
    <row r="10281" spans="1:29" x14ac:dyDescent="0.25">
      <c r="A10281">
        <v>345</v>
      </c>
      <c r="B10281">
        <v>345102</v>
      </c>
      <c r="C10281">
        <v>6165</v>
      </c>
      <c r="D10281" t="str">
        <f>VLOOKUP(C10281,'Schedule 3'!A:M,13,FALSE)</f>
        <v>Salaries and Wages</v>
      </c>
      <c r="E10281">
        <v>-81.42</v>
      </c>
      <c r="F10281" s="1">
        <v>42990</v>
      </c>
      <c r="G10281" t="s">
        <v>462</v>
      </c>
      <c r="H10281" t="s">
        <v>374</v>
      </c>
      <c r="I10281" t="s">
        <v>1663</v>
      </c>
      <c r="K10281">
        <v>1839</v>
      </c>
      <c r="L10281">
        <v>281795</v>
      </c>
      <c r="Q10281" t="s">
        <v>86</v>
      </c>
      <c r="U10281">
        <v>9</v>
      </c>
      <c r="V10281">
        <v>17</v>
      </c>
      <c r="X10281">
        <v>1098942</v>
      </c>
      <c r="Y10281" t="s">
        <v>65</v>
      </c>
      <c r="Z10281">
        <v>105</v>
      </c>
      <c r="AA10281" t="s">
        <v>21</v>
      </c>
      <c r="AB10281" t="s">
        <v>21</v>
      </c>
      <c r="AC10281">
        <v>823</v>
      </c>
    </row>
    <row r="10282" spans="1:29" x14ac:dyDescent="0.25">
      <c r="A10282">
        <v>345</v>
      </c>
      <c r="B10282">
        <v>345102</v>
      </c>
      <c r="C10282">
        <v>6165</v>
      </c>
      <c r="D10282" t="str">
        <f>VLOOKUP(C10282,'Schedule 3'!A:M,13,FALSE)</f>
        <v>Salaries and Wages</v>
      </c>
      <c r="E10282">
        <v>-40.71</v>
      </c>
      <c r="F10282" s="1">
        <v>42990</v>
      </c>
      <c r="G10282" t="s">
        <v>462</v>
      </c>
      <c r="H10282" t="s">
        <v>374</v>
      </c>
      <c r="I10282" t="s">
        <v>1663</v>
      </c>
      <c r="K10282">
        <v>1839</v>
      </c>
      <c r="L10282">
        <v>281795</v>
      </c>
      <c r="Q10282" t="s">
        <v>86</v>
      </c>
      <c r="U10282">
        <v>9</v>
      </c>
      <c r="V10282">
        <v>17</v>
      </c>
      <c r="X10282">
        <v>1098942</v>
      </c>
      <c r="Y10282" t="s">
        <v>65</v>
      </c>
      <c r="Z10282">
        <v>105</v>
      </c>
      <c r="AA10282" t="s">
        <v>21</v>
      </c>
      <c r="AB10282" t="s">
        <v>21</v>
      </c>
      <c r="AC10282">
        <v>824</v>
      </c>
    </row>
    <row r="10283" spans="1:29" x14ac:dyDescent="0.25">
      <c r="A10283">
        <v>345</v>
      </c>
      <c r="B10283">
        <v>345102</v>
      </c>
      <c r="C10283">
        <v>6165</v>
      </c>
      <c r="D10283" t="str">
        <f>VLOOKUP(C10283,'Schedule 3'!A:M,13,FALSE)</f>
        <v>Salaries and Wages</v>
      </c>
      <c r="E10283">
        <v>-203.55</v>
      </c>
      <c r="F10283" s="1">
        <v>42990</v>
      </c>
      <c r="G10283" t="s">
        <v>462</v>
      </c>
      <c r="H10283" t="s">
        <v>374</v>
      </c>
      <c r="I10283" t="s">
        <v>1663</v>
      </c>
      <c r="K10283">
        <v>1839</v>
      </c>
      <c r="L10283">
        <v>281795</v>
      </c>
      <c r="Q10283" t="s">
        <v>86</v>
      </c>
      <c r="U10283">
        <v>9</v>
      </c>
      <c r="V10283">
        <v>17</v>
      </c>
      <c r="X10283">
        <v>1098942</v>
      </c>
      <c r="Y10283" t="s">
        <v>65</v>
      </c>
      <c r="Z10283">
        <v>105</v>
      </c>
      <c r="AA10283" t="s">
        <v>21</v>
      </c>
      <c r="AB10283" t="s">
        <v>21</v>
      </c>
      <c r="AC10283">
        <v>825</v>
      </c>
    </row>
    <row r="10284" spans="1:29" x14ac:dyDescent="0.25">
      <c r="A10284">
        <v>345</v>
      </c>
      <c r="B10284">
        <v>345102</v>
      </c>
      <c r="C10284">
        <v>6165</v>
      </c>
      <c r="D10284" t="str">
        <f>VLOOKUP(C10284,'Schedule 3'!A:M,13,FALSE)</f>
        <v>Salaries and Wages</v>
      </c>
      <c r="E10284">
        <v>-325.68</v>
      </c>
      <c r="F10284" s="1">
        <v>42990</v>
      </c>
      <c r="G10284" t="s">
        <v>462</v>
      </c>
      <c r="H10284" t="s">
        <v>374</v>
      </c>
      <c r="I10284" t="s">
        <v>1664</v>
      </c>
      <c r="K10284">
        <v>1839</v>
      </c>
      <c r="L10284">
        <v>281795</v>
      </c>
      <c r="Q10284" t="s">
        <v>86</v>
      </c>
      <c r="U10284">
        <v>9</v>
      </c>
      <c r="V10284">
        <v>17</v>
      </c>
      <c r="X10284">
        <v>1098942</v>
      </c>
      <c r="Y10284" t="s">
        <v>65</v>
      </c>
      <c r="Z10284">
        <v>105</v>
      </c>
      <c r="AA10284" t="s">
        <v>21</v>
      </c>
      <c r="AB10284" t="s">
        <v>21</v>
      </c>
      <c r="AC10284">
        <v>826</v>
      </c>
    </row>
    <row r="10285" spans="1:29" x14ac:dyDescent="0.25">
      <c r="A10285">
        <v>345</v>
      </c>
      <c r="B10285">
        <v>345102</v>
      </c>
      <c r="C10285">
        <v>6165</v>
      </c>
      <c r="D10285" t="str">
        <f>VLOOKUP(C10285,'Schedule 3'!A:M,13,FALSE)</f>
        <v>Salaries and Wages</v>
      </c>
      <c r="E10285">
        <v>-40.71</v>
      </c>
      <c r="F10285" s="1">
        <v>42990</v>
      </c>
      <c r="G10285" t="s">
        <v>462</v>
      </c>
      <c r="H10285" t="s">
        <v>380</v>
      </c>
      <c r="I10285" t="s">
        <v>1418</v>
      </c>
      <c r="K10285">
        <v>1839</v>
      </c>
      <c r="L10285">
        <v>281795</v>
      </c>
      <c r="Q10285" t="s">
        <v>86</v>
      </c>
      <c r="U10285">
        <v>9</v>
      </c>
      <c r="V10285">
        <v>17</v>
      </c>
      <c r="X10285">
        <v>1098825</v>
      </c>
      <c r="Y10285" t="s">
        <v>65</v>
      </c>
      <c r="Z10285">
        <v>105</v>
      </c>
      <c r="AA10285" t="s">
        <v>21</v>
      </c>
      <c r="AB10285" t="s">
        <v>21</v>
      </c>
      <c r="AC10285">
        <v>827</v>
      </c>
    </row>
    <row r="10286" spans="1:29" x14ac:dyDescent="0.25">
      <c r="A10286">
        <v>345</v>
      </c>
      <c r="B10286">
        <v>345102</v>
      </c>
      <c r="C10286">
        <v>6165</v>
      </c>
      <c r="D10286" t="str">
        <f>VLOOKUP(C10286,'Schedule 3'!A:M,13,FALSE)</f>
        <v>Salaries and Wages</v>
      </c>
      <c r="E10286">
        <v>-81.42</v>
      </c>
      <c r="F10286" s="1">
        <v>42990</v>
      </c>
      <c r="G10286" t="s">
        <v>462</v>
      </c>
      <c r="H10286" t="s">
        <v>385</v>
      </c>
      <c r="I10286" t="s">
        <v>1665</v>
      </c>
      <c r="K10286">
        <v>1839</v>
      </c>
      <c r="L10286">
        <v>281795</v>
      </c>
      <c r="Q10286" t="s">
        <v>86</v>
      </c>
      <c r="U10286">
        <v>9</v>
      </c>
      <c r="V10286">
        <v>17</v>
      </c>
      <c r="X10286">
        <v>1098822</v>
      </c>
      <c r="Y10286" t="s">
        <v>65</v>
      </c>
      <c r="Z10286">
        <v>105</v>
      </c>
      <c r="AA10286" t="s">
        <v>21</v>
      </c>
      <c r="AB10286" t="s">
        <v>21</v>
      </c>
      <c r="AC10286">
        <v>828</v>
      </c>
    </row>
    <row r="10287" spans="1:29" x14ac:dyDescent="0.25">
      <c r="A10287">
        <v>345</v>
      </c>
      <c r="B10287">
        <v>345102</v>
      </c>
      <c r="C10287">
        <v>6165</v>
      </c>
      <c r="D10287" t="str">
        <f>VLOOKUP(C10287,'Schedule 3'!A:M,13,FALSE)</f>
        <v>Salaries and Wages</v>
      </c>
      <c r="E10287">
        <v>-81.42</v>
      </c>
      <c r="F10287" s="1">
        <v>42990</v>
      </c>
      <c r="G10287" t="s">
        <v>462</v>
      </c>
      <c r="H10287" t="s">
        <v>385</v>
      </c>
      <c r="I10287" t="s">
        <v>1665</v>
      </c>
      <c r="K10287">
        <v>1839</v>
      </c>
      <c r="L10287">
        <v>281795</v>
      </c>
      <c r="Q10287" t="s">
        <v>86</v>
      </c>
      <c r="U10287">
        <v>9</v>
      </c>
      <c r="V10287">
        <v>17</v>
      </c>
      <c r="X10287">
        <v>1098822</v>
      </c>
      <c r="Y10287" t="s">
        <v>65</v>
      </c>
      <c r="Z10287">
        <v>105</v>
      </c>
      <c r="AA10287" t="s">
        <v>21</v>
      </c>
      <c r="AB10287" t="s">
        <v>21</v>
      </c>
      <c r="AC10287">
        <v>829</v>
      </c>
    </row>
    <row r="10288" spans="1:29" x14ac:dyDescent="0.25">
      <c r="A10288">
        <v>345</v>
      </c>
      <c r="B10288">
        <v>345102</v>
      </c>
      <c r="C10288">
        <v>6165</v>
      </c>
      <c r="D10288" t="str">
        <f>VLOOKUP(C10288,'Schedule 3'!A:M,13,FALSE)</f>
        <v>Salaries and Wages</v>
      </c>
      <c r="E10288">
        <v>-81.42</v>
      </c>
      <c r="F10288" s="1">
        <v>42990</v>
      </c>
      <c r="G10288" t="s">
        <v>462</v>
      </c>
      <c r="H10288" t="s">
        <v>385</v>
      </c>
      <c r="I10288" t="s">
        <v>1666</v>
      </c>
      <c r="K10288">
        <v>1839</v>
      </c>
      <c r="L10288">
        <v>281795</v>
      </c>
      <c r="Q10288" t="s">
        <v>86</v>
      </c>
      <c r="U10288">
        <v>9</v>
      </c>
      <c r="V10288">
        <v>17</v>
      </c>
      <c r="X10288">
        <v>1098822</v>
      </c>
      <c r="Y10288" t="s">
        <v>65</v>
      </c>
      <c r="Z10288">
        <v>105</v>
      </c>
      <c r="AA10288" t="s">
        <v>21</v>
      </c>
      <c r="AB10288" t="s">
        <v>21</v>
      </c>
      <c r="AC10288">
        <v>830</v>
      </c>
    </row>
    <row r="10289" spans="1:29" x14ac:dyDescent="0.25">
      <c r="A10289">
        <v>345</v>
      </c>
      <c r="B10289">
        <v>345102</v>
      </c>
      <c r="C10289">
        <v>6165</v>
      </c>
      <c r="D10289" t="str">
        <f>VLOOKUP(C10289,'Schedule 3'!A:M,13,FALSE)</f>
        <v>Salaries and Wages</v>
      </c>
      <c r="E10289">
        <v>-203.55</v>
      </c>
      <c r="F10289" s="1">
        <v>42990</v>
      </c>
      <c r="G10289" t="s">
        <v>462</v>
      </c>
      <c r="H10289" t="s">
        <v>385</v>
      </c>
      <c r="I10289" t="s">
        <v>1666</v>
      </c>
      <c r="K10289">
        <v>1839</v>
      </c>
      <c r="L10289">
        <v>281795</v>
      </c>
      <c r="Q10289" t="s">
        <v>86</v>
      </c>
      <c r="U10289">
        <v>9</v>
      </c>
      <c r="V10289">
        <v>17</v>
      </c>
      <c r="X10289">
        <v>1098822</v>
      </c>
      <c r="Y10289" t="s">
        <v>65</v>
      </c>
      <c r="Z10289">
        <v>105</v>
      </c>
      <c r="AA10289" t="s">
        <v>21</v>
      </c>
      <c r="AB10289" t="s">
        <v>21</v>
      </c>
      <c r="AC10289">
        <v>831</v>
      </c>
    </row>
    <row r="10290" spans="1:29" x14ac:dyDescent="0.25">
      <c r="A10290">
        <v>345</v>
      </c>
      <c r="B10290">
        <v>345102</v>
      </c>
      <c r="C10290">
        <v>6165</v>
      </c>
      <c r="D10290" t="str">
        <f>VLOOKUP(C10290,'Schedule 3'!A:M,13,FALSE)</f>
        <v>Salaries and Wages</v>
      </c>
      <c r="E10290">
        <v>-325.68</v>
      </c>
      <c r="F10290" s="1">
        <v>42990</v>
      </c>
      <c r="G10290" t="s">
        <v>462</v>
      </c>
      <c r="H10290" t="s">
        <v>385</v>
      </c>
      <c r="I10290" t="s">
        <v>1667</v>
      </c>
      <c r="K10290">
        <v>1839</v>
      </c>
      <c r="L10290">
        <v>281795</v>
      </c>
      <c r="Q10290" t="s">
        <v>86</v>
      </c>
      <c r="U10290">
        <v>9</v>
      </c>
      <c r="V10290">
        <v>17</v>
      </c>
      <c r="X10290">
        <v>1098822</v>
      </c>
      <c r="Y10290" t="s">
        <v>65</v>
      </c>
      <c r="Z10290">
        <v>105</v>
      </c>
      <c r="AA10290" t="s">
        <v>21</v>
      </c>
      <c r="AB10290" t="s">
        <v>21</v>
      </c>
      <c r="AC10290">
        <v>832</v>
      </c>
    </row>
    <row r="10291" spans="1:29" x14ac:dyDescent="0.25">
      <c r="A10291">
        <v>345</v>
      </c>
      <c r="B10291">
        <v>345102</v>
      </c>
      <c r="C10291">
        <v>6165</v>
      </c>
      <c r="D10291" t="str">
        <f>VLOOKUP(C10291,'Schedule 3'!A:M,13,FALSE)</f>
        <v>Salaries and Wages</v>
      </c>
      <c r="E10291">
        <v>-122.13</v>
      </c>
      <c r="F10291" s="1">
        <v>42990</v>
      </c>
      <c r="G10291" t="s">
        <v>462</v>
      </c>
      <c r="H10291" t="s">
        <v>381</v>
      </c>
      <c r="I10291" t="s">
        <v>1418</v>
      </c>
      <c r="K10291">
        <v>1839</v>
      </c>
      <c r="L10291">
        <v>281795</v>
      </c>
      <c r="Q10291" t="s">
        <v>86</v>
      </c>
      <c r="U10291">
        <v>9</v>
      </c>
      <c r="V10291">
        <v>17</v>
      </c>
      <c r="X10291">
        <v>1098821</v>
      </c>
      <c r="Y10291" t="s">
        <v>65</v>
      </c>
      <c r="Z10291">
        <v>105</v>
      </c>
      <c r="AA10291" t="s">
        <v>21</v>
      </c>
      <c r="AB10291" t="s">
        <v>21</v>
      </c>
      <c r="AC10291">
        <v>833</v>
      </c>
    </row>
    <row r="10292" spans="1:29" x14ac:dyDescent="0.25">
      <c r="A10292">
        <v>345</v>
      </c>
      <c r="B10292">
        <v>345102</v>
      </c>
      <c r="C10292">
        <v>6165</v>
      </c>
      <c r="D10292" t="str">
        <f>VLOOKUP(C10292,'Schedule 3'!A:M,13,FALSE)</f>
        <v>Salaries and Wages</v>
      </c>
      <c r="E10292">
        <v>-81.42</v>
      </c>
      <c r="F10292" s="1">
        <v>42990</v>
      </c>
      <c r="G10292" t="s">
        <v>462</v>
      </c>
      <c r="H10292" t="s">
        <v>374</v>
      </c>
      <c r="I10292" t="s">
        <v>1662</v>
      </c>
      <c r="K10292">
        <v>1839</v>
      </c>
      <c r="L10292">
        <v>281795</v>
      </c>
      <c r="Q10292" t="s">
        <v>86</v>
      </c>
      <c r="U10292">
        <v>9</v>
      </c>
      <c r="V10292">
        <v>17</v>
      </c>
      <c r="X10292">
        <v>1098942</v>
      </c>
      <c r="Y10292" t="s">
        <v>65</v>
      </c>
      <c r="Z10292">
        <v>105</v>
      </c>
      <c r="AA10292" t="s">
        <v>21</v>
      </c>
      <c r="AB10292" t="s">
        <v>21</v>
      </c>
      <c r="AC10292">
        <v>834</v>
      </c>
    </row>
    <row r="10293" spans="1:29" x14ac:dyDescent="0.25">
      <c r="A10293">
        <v>345</v>
      </c>
      <c r="B10293">
        <v>345102</v>
      </c>
      <c r="C10293">
        <v>6165</v>
      </c>
      <c r="D10293" t="str">
        <f>VLOOKUP(C10293,'Schedule 3'!A:M,13,FALSE)</f>
        <v>Salaries and Wages</v>
      </c>
      <c r="E10293">
        <v>-122.13</v>
      </c>
      <c r="F10293" s="1">
        <v>42990</v>
      </c>
      <c r="G10293" t="s">
        <v>462</v>
      </c>
      <c r="H10293" t="s">
        <v>384</v>
      </c>
      <c r="I10293" t="s">
        <v>1418</v>
      </c>
      <c r="K10293">
        <v>1839</v>
      </c>
      <c r="L10293">
        <v>281795</v>
      </c>
      <c r="Q10293" t="s">
        <v>86</v>
      </c>
      <c r="U10293">
        <v>9</v>
      </c>
      <c r="V10293">
        <v>17</v>
      </c>
      <c r="X10293">
        <v>1001177</v>
      </c>
      <c r="Y10293" t="s">
        <v>65</v>
      </c>
      <c r="Z10293">
        <v>105</v>
      </c>
      <c r="AA10293" t="s">
        <v>21</v>
      </c>
      <c r="AB10293" t="s">
        <v>21</v>
      </c>
      <c r="AC10293">
        <v>835</v>
      </c>
    </row>
    <row r="10294" spans="1:29" x14ac:dyDescent="0.25">
      <c r="A10294">
        <v>345</v>
      </c>
      <c r="B10294">
        <v>345102</v>
      </c>
      <c r="C10294">
        <v>6165</v>
      </c>
      <c r="D10294" t="str">
        <f>VLOOKUP(C10294,'Schedule 3'!A:M,13,FALSE)</f>
        <v>Salaries and Wages</v>
      </c>
      <c r="E10294">
        <v>-122.13</v>
      </c>
      <c r="F10294" s="1">
        <v>42990</v>
      </c>
      <c r="G10294" t="s">
        <v>462</v>
      </c>
      <c r="H10294" t="s">
        <v>384</v>
      </c>
      <c r="I10294" t="s">
        <v>1418</v>
      </c>
      <c r="K10294">
        <v>1839</v>
      </c>
      <c r="L10294">
        <v>281795</v>
      </c>
      <c r="Q10294" t="s">
        <v>86</v>
      </c>
      <c r="U10294">
        <v>9</v>
      </c>
      <c r="V10294">
        <v>17</v>
      </c>
      <c r="X10294">
        <v>1001177</v>
      </c>
      <c r="Y10294" t="s">
        <v>65</v>
      </c>
      <c r="Z10294">
        <v>105</v>
      </c>
      <c r="AA10294" t="s">
        <v>21</v>
      </c>
      <c r="AB10294" t="s">
        <v>21</v>
      </c>
      <c r="AC10294">
        <v>836</v>
      </c>
    </row>
    <row r="10295" spans="1:29" x14ac:dyDescent="0.25">
      <c r="A10295">
        <v>345</v>
      </c>
      <c r="B10295">
        <v>345102</v>
      </c>
      <c r="C10295">
        <v>6165</v>
      </c>
      <c r="D10295" t="str">
        <f>VLOOKUP(C10295,'Schedule 3'!A:M,13,FALSE)</f>
        <v>Salaries and Wages</v>
      </c>
      <c r="E10295">
        <v>-40.71</v>
      </c>
      <c r="F10295" s="1">
        <v>42993</v>
      </c>
      <c r="G10295" t="s">
        <v>462</v>
      </c>
      <c r="H10295" t="s">
        <v>375</v>
      </c>
      <c r="I10295" t="s">
        <v>1652</v>
      </c>
      <c r="K10295">
        <v>1842</v>
      </c>
      <c r="L10295">
        <v>281797</v>
      </c>
      <c r="Q10295" t="s">
        <v>86</v>
      </c>
      <c r="U10295">
        <v>9</v>
      </c>
      <c r="V10295">
        <v>17</v>
      </c>
      <c r="X10295">
        <v>1099579</v>
      </c>
      <c r="Y10295" t="s">
        <v>65</v>
      </c>
      <c r="Z10295">
        <v>105</v>
      </c>
      <c r="AA10295" t="s">
        <v>21</v>
      </c>
      <c r="AB10295" t="s">
        <v>21</v>
      </c>
      <c r="AC10295">
        <v>416</v>
      </c>
    </row>
    <row r="10296" spans="1:29" x14ac:dyDescent="0.25">
      <c r="A10296">
        <v>345</v>
      </c>
      <c r="B10296">
        <v>345102</v>
      </c>
      <c r="C10296">
        <v>6165</v>
      </c>
      <c r="D10296" t="str">
        <f>VLOOKUP(C10296,'Schedule 3'!A:M,13,FALSE)</f>
        <v>Salaries and Wages</v>
      </c>
      <c r="E10296">
        <v>-40.71</v>
      </c>
      <c r="F10296" s="1">
        <v>42993</v>
      </c>
      <c r="G10296" t="s">
        <v>462</v>
      </c>
      <c r="H10296" t="s">
        <v>375</v>
      </c>
      <c r="I10296" t="s">
        <v>1668</v>
      </c>
      <c r="K10296">
        <v>1842</v>
      </c>
      <c r="L10296">
        <v>281797</v>
      </c>
      <c r="Q10296" t="s">
        <v>86</v>
      </c>
      <c r="U10296">
        <v>9</v>
      </c>
      <c r="V10296">
        <v>17</v>
      </c>
      <c r="X10296">
        <v>1099579</v>
      </c>
      <c r="Y10296" t="s">
        <v>65</v>
      </c>
      <c r="Z10296">
        <v>105</v>
      </c>
      <c r="AA10296" t="s">
        <v>21</v>
      </c>
      <c r="AB10296" t="s">
        <v>21</v>
      </c>
      <c r="AC10296">
        <v>417</v>
      </c>
    </row>
    <row r="10297" spans="1:29" x14ac:dyDescent="0.25">
      <c r="A10297">
        <v>345</v>
      </c>
      <c r="B10297">
        <v>345102</v>
      </c>
      <c r="C10297">
        <v>6165</v>
      </c>
      <c r="D10297" t="str">
        <f>VLOOKUP(C10297,'Schedule 3'!A:M,13,FALSE)</f>
        <v>Salaries and Wages</v>
      </c>
      <c r="E10297">
        <v>-81.42</v>
      </c>
      <c r="F10297" s="1">
        <v>42993</v>
      </c>
      <c r="G10297" t="s">
        <v>462</v>
      </c>
      <c r="H10297" t="s">
        <v>375</v>
      </c>
      <c r="I10297" t="s">
        <v>1669</v>
      </c>
      <c r="K10297">
        <v>1842</v>
      </c>
      <c r="L10297">
        <v>281797</v>
      </c>
      <c r="Q10297" t="s">
        <v>86</v>
      </c>
      <c r="U10297">
        <v>9</v>
      </c>
      <c r="V10297">
        <v>17</v>
      </c>
      <c r="X10297">
        <v>1099579</v>
      </c>
      <c r="Y10297" t="s">
        <v>65</v>
      </c>
      <c r="Z10297">
        <v>105</v>
      </c>
      <c r="AA10297" t="s">
        <v>21</v>
      </c>
      <c r="AB10297" t="s">
        <v>21</v>
      </c>
      <c r="AC10297">
        <v>418</v>
      </c>
    </row>
    <row r="10298" spans="1:29" x14ac:dyDescent="0.25">
      <c r="A10298">
        <v>345</v>
      </c>
      <c r="B10298">
        <v>345102</v>
      </c>
      <c r="C10298">
        <v>6165</v>
      </c>
      <c r="D10298" t="str">
        <f>VLOOKUP(C10298,'Schedule 3'!A:M,13,FALSE)</f>
        <v>Salaries and Wages</v>
      </c>
      <c r="E10298">
        <v>-40.71</v>
      </c>
      <c r="F10298" s="1">
        <v>42993</v>
      </c>
      <c r="G10298" t="s">
        <v>462</v>
      </c>
      <c r="H10298" t="s">
        <v>375</v>
      </c>
      <c r="I10298" t="s">
        <v>1668</v>
      </c>
      <c r="K10298">
        <v>1842</v>
      </c>
      <c r="L10298">
        <v>281797</v>
      </c>
      <c r="Q10298" t="s">
        <v>86</v>
      </c>
      <c r="U10298">
        <v>9</v>
      </c>
      <c r="V10298">
        <v>17</v>
      </c>
      <c r="X10298">
        <v>1099579</v>
      </c>
      <c r="Y10298" t="s">
        <v>65</v>
      </c>
      <c r="Z10298">
        <v>105</v>
      </c>
      <c r="AA10298" t="s">
        <v>21</v>
      </c>
      <c r="AB10298" t="s">
        <v>21</v>
      </c>
      <c r="AC10298">
        <v>419</v>
      </c>
    </row>
    <row r="10299" spans="1:29" x14ac:dyDescent="0.25">
      <c r="A10299">
        <v>345</v>
      </c>
      <c r="B10299">
        <v>345102</v>
      </c>
      <c r="C10299">
        <v>6165</v>
      </c>
      <c r="D10299" t="str">
        <f>VLOOKUP(C10299,'Schedule 3'!A:M,13,FALSE)</f>
        <v>Salaries and Wages</v>
      </c>
      <c r="E10299">
        <v>-81.42</v>
      </c>
      <c r="F10299" s="1">
        <v>42993</v>
      </c>
      <c r="G10299" t="s">
        <v>462</v>
      </c>
      <c r="H10299" t="s">
        <v>375</v>
      </c>
      <c r="I10299" t="s">
        <v>1669</v>
      </c>
      <c r="K10299">
        <v>1842</v>
      </c>
      <c r="L10299">
        <v>281797</v>
      </c>
      <c r="Q10299" t="s">
        <v>86</v>
      </c>
      <c r="U10299">
        <v>9</v>
      </c>
      <c r="V10299">
        <v>17</v>
      </c>
      <c r="X10299">
        <v>1099579</v>
      </c>
      <c r="Y10299" t="s">
        <v>65</v>
      </c>
      <c r="Z10299">
        <v>105</v>
      </c>
      <c r="AA10299" t="s">
        <v>21</v>
      </c>
      <c r="AB10299" t="s">
        <v>21</v>
      </c>
      <c r="AC10299">
        <v>420</v>
      </c>
    </row>
    <row r="10300" spans="1:29" x14ac:dyDescent="0.25">
      <c r="A10300">
        <v>345</v>
      </c>
      <c r="B10300">
        <v>345102</v>
      </c>
      <c r="C10300">
        <v>6165</v>
      </c>
      <c r="D10300" t="str">
        <f>VLOOKUP(C10300,'Schedule 3'!A:M,13,FALSE)</f>
        <v>Salaries and Wages</v>
      </c>
      <c r="E10300">
        <v>-40.71</v>
      </c>
      <c r="F10300" s="1">
        <v>42993</v>
      </c>
      <c r="G10300" t="s">
        <v>462</v>
      </c>
      <c r="H10300" t="s">
        <v>375</v>
      </c>
      <c r="I10300" t="s">
        <v>1652</v>
      </c>
      <c r="K10300">
        <v>1842</v>
      </c>
      <c r="L10300">
        <v>281797</v>
      </c>
      <c r="Q10300" t="s">
        <v>86</v>
      </c>
      <c r="U10300">
        <v>9</v>
      </c>
      <c r="V10300">
        <v>17</v>
      </c>
      <c r="X10300">
        <v>1099579</v>
      </c>
      <c r="Y10300" t="s">
        <v>65</v>
      </c>
      <c r="Z10300">
        <v>105</v>
      </c>
      <c r="AA10300" t="s">
        <v>21</v>
      </c>
      <c r="AB10300" t="s">
        <v>21</v>
      </c>
      <c r="AC10300">
        <v>421</v>
      </c>
    </row>
    <row r="10301" spans="1:29" x14ac:dyDescent="0.25">
      <c r="A10301">
        <v>345</v>
      </c>
      <c r="B10301">
        <v>345102</v>
      </c>
      <c r="C10301">
        <v>6165</v>
      </c>
      <c r="D10301" t="str">
        <f>VLOOKUP(C10301,'Schedule 3'!A:M,13,FALSE)</f>
        <v>Salaries and Wages</v>
      </c>
      <c r="E10301">
        <v>-40.71</v>
      </c>
      <c r="F10301" s="1">
        <v>42993</v>
      </c>
      <c r="G10301" t="s">
        <v>462</v>
      </c>
      <c r="H10301" t="s">
        <v>375</v>
      </c>
      <c r="I10301" t="s">
        <v>1668</v>
      </c>
      <c r="K10301">
        <v>1842</v>
      </c>
      <c r="L10301">
        <v>281797</v>
      </c>
      <c r="Q10301" t="s">
        <v>86</v>
      </c>
      <c r="U10301">
        <v>9</v>
      </c>
      <c r="V10301">
        <v>17</v>
      </c>
      <c r="X10301">
        <v>1099579</v>
      </c>
      <c r="Y10301" t="s">
        <v>65</v>
      </c>
      <c r="Z10301">
        <v>105</v>
      </c>
      <c r="AA10301" t="s">
        <v>21</v>
      </c>
      <c r="AB10301" t="s">
        <v>21</v>
      </c>
      <c r="AC10301">
        <v>422</v>
      </c>
    </row>
    <row r="10302" spans="1:29" x14ac:dyDescent="0.25">
      <c r="A10302">
        <v>345</v>
      </c>
      <c r="B10302">
        <v>345102</v>
      </c>
      <c r="C10302">
        <v>6165</v>
      </c>
      <c r="D10302" t="str">
        <f>VLOOKUP(C10302,'Schedule 3'!A:M,13,FALSE)</f>
        <v>Salaries and Wages</v>
      </c>
      <c r="E10302">
        <v>-40.71</v>
      </c>
      <c r="F10302" s="1">
        <v>42993</v>
      </c>
      <c r="G10302" t="s">
        <v>462</v>
      </c>
      <c r="H10302" t="s">
        <v>375</v>
      </c>
      <c r="I10302" t="s">
        <v>1668</v>
      </c>
      <c r="K10302">
        <v>1842</v>
      </c>
      <c r="L10302">
        <v>281797</v>
      </c>
      <c r="Q10302" t="s">
        <v>86</v>
      </c>
      <c r="U10302">
        <v>9</v>
      </c>
      <c r="V10302">
        <v>17</v>
      </c>
      <c r="X10302">
        <v>1099579</v>
      </c>
      <c r="Y10302" t="s">
        <v>65</v>
      </c>
      <c r="Z10302">
        <v>105</v>
      </c>
      <c r="AA10302" t="s">
        <v>21</v>
      </c>
      <c r="AB10302" t="s">
        <v>21</v>
      </c>
      <c r="AC10302">
        <v>423</v>
      </c>
    </row>
    <row r="10303" spans="1:29" x14ac:dyDescent="0.25">
      <c r="A10303">
        <v>345</v>
      </c>
      <c r="B10303">
        <v>345102</v>
      </c>
      <c r="C10303">
        <v>6165</v>
      </c>
      <c r="D10303" t="str">
        <f>VLOOKUP(C10303,'Schedule 3'!A:M,13,FALSE)</f>
        <v>Salaries and Wages</v>
      </c>
      <c r="E10303">
        <v>-40.71</v>
      </c>
      <c r="F10303" s="1">
        <v>42993</v>
      </c>
      <c r="G10303" t="s">
        <v>462</v>
      </c>
      <c r="H10303" t="s">
        <v>375</v>
      </c>
      <c r="I10303" t="s">
        <v>1652</v>
      </c>
      <c r="K10303">
        <v>1842</v>
      </c>
      <c r="L10303">
        <v>281797</v>
      </c>
      <c r="Q10303" t="s">
        <v>86</v>
      </c>
      <c r="U10303">
        <v>9</v>
      </c>
      <c r="V10303">
        <v>17</v>
      </c>
      <c r="X10303">
        <v>1099579</v>
      </c>
      <c r="Y10303" t="s">
        <v>65</v>
      </c>
      <c r="Z10303">
        <v>105</v>
      </c>
      <c r="AA10303" t="s">
        <v>21</v>
      </c>
      <c r="AB10303" t="s">
        <v>21</v>
      </c>
      <c r="AC10303">
        <v>424</v>
      </c>
    </row>
    <row r="10304" spans="1:29" x14ac:dyDescent="0.25">
      <c r="A10304">
        <v>345</v>
      </c>
      <c r="B10304">
        <v>345102</v>
      </c>
      <c r="C10304">
        <v>6165</v>
      </c>
      <c r="D10304" t="str">
        <f>VLOOKUP(C10304,'Schedule 3'!A:M,13,FALSE)</f>
        <v>Salaries and Wages</v>
      </c>
      <c r="E10304">
        <v>-244.26</v>
      </c>
      <c r="F10304" s="1">
        <v>43004</v>
      </c>
      <c r="G10304" t="s">
        <v>462</v>
      </c>
      <c r="H10304" t="s">
        <v>385</v>
      </c>
      <c r="I10304" t="s">
        <v>1670</v>
      </c>
      <c r="K10304">
        <v>1845</v>
      </c>
      <c r="L10304">
        <v>282683</v>
      </c>
      <c r="Q10304" t="s">
        <v>86</v>
      </c>
      <c r="U10304">
        <v>9</v>
      </c>
      <c r="V10304">
        <v>17</v>
      </c>
      <c r="X10304">
        <v>1098822</v>
      </c>
      <c r="Y10304" t="s">
        <v>65</v>
      </c>
      <c r="Z10304">
        <v>105</v>
      </c>
      <c r="AA10304" t="s">
        <v>21</v>
      </c>
      <c r="AB10304" t="s">
        <v>21</v>
      </c>
      <c r="AC10304">
        <v>872</v>
      </c>
    </row>
    <row r="10305" spans="1:29" x14ac:dyDescent="0.25">
      <c r="A10305">
        <v>345</v>
      </c>
      <c r="B10305">
        <v>345102</v>
      </c>
      <c r="C10305">
        <v>6165</v>
      </c>
      <c r="D10305" t="str">
        <f>VLOOKUP(C10305,'Schedule 3'!A:M,13,FALSE)</f>
        <v>Salaries and Wages</v>
      </c>
      <c r="E10305">
        <v>-122.13</v>
      </c>
      <c r="F10305" s="1">
        <v>43004</v>
      </c>
      <c r="G10305" t="s">
        <v>462</v>
      </c>
      <c r="H10305" t="s">
        <v>381</v>
      </c>
      <c r="I10305" t="s">
        <v>1418</v>
      </c>
      <c r="K10305">
        <v>1845</v>
      </c>
      <c r="L10305">
        <v>282683</v>
      </c>
      <c r="Q10305" t="s">
        <v>86</v>
      </c>
      <c r="U10305">
        <v>9</v>
      </c>
      <c r="V10305">
        <v>17</v>
      </c>
      <c r="X10305">
        <v>1098821</v>
      </c>
      <c r="Y10305" t="s">
        <v>65</v>
      </c>
      <c r="Z10305">
        <v>105</v>
      </c>
      <c r="AA10305" t="s">
        <v>21</v>
      </c>
      <c r="AB10305" t="s">
        <v>21</v>
      </c>
      <c r="AC10305">
        <v>873</v>
      </c>
    </row>
    <row r="10306" spans="1:29" x14ac:dyDescent="0.25">
      <c r="A10306">
        <v>345</v>
      </c>
      <c r="B10306">
        <v>345102</v>
      </c>
      <c r="C10306">
        <v>6165</v>
      </c>
      <c r="D10306" t="str">
        <f>VLOOKUP(C10306,'Schedule 3'!A:M,13,FALSE)</f>
        <v>Salaries and Wages</v>
      </c>
      <c r="E10306">
        <v>-122.13</v>
      </c>
      <c r="F10306" s="1">
        <v>43004</v>
      </c>
      <c r="G10306" t="s">
        <v>462</v>
      </c>
      <c r="H10306" t="s">
        <v>381</v>
      </c>
      <c r="I10306" t="s">
        <v>1418</v>
      </c>
      <c r="K10306">
        <v>1845</v>
      </c>
      <c r="L10306">
        <v>282683</v>
      </c>
      <c r="Q10306" t="s">
        <v>86</v>
      </c>
      <c r="U10306">
        <v>9</v>
      </c>
      <c r="V10306">
        <v>17</v>
      </c>
      <c r="X10306">
        <v>1098821</v>
      </c>
      <c r="Y10306" t="s">
        <v>65</v>
      </c>
      <c r="Z10306">
        <v>105</v>
      </c>
      <c r="AA10306" t="s">
        <v>21</v>
      </c>
      <c r="AB10306" t="s">
        <v>21</v>
      </c>
      <c r="AC10306">
        <v>874</v>
      </c>
    </row>
    <row r="10307" spans="1:29" x14ac:dyDescent="0.25">
      <c r="A10307">
        <v>345</v>
      </c>
      <c r="B10307">
        <v>345102</v>
      </c>
      <c r="C10307">
        <v>6165</v>
      </c>
      <c r="D10307" t="str">
        <f>VLOOKUP(C10307,'Schedule 3'!A:M,13,FALSE)</f>
        <v>Salaries and Wages</v>
      </c>
      <c r="E10307">
        <v>-244.26</v>
      </c>
      <c r="F10307" s="1">
        <v>43004</v>
      </c>
      <c r="G10307" t="s">
        <v>462</v>
      </c>
      <c r="H10307" t="s">
        <v>374</v>
      </c>
      <c r="I10307" t="s">
        <v>1671</v>
      </c>
      <c r="K10307">
        <v>1845</v>
      </c>
      <c r="L10307">
        <v>282683</v>
      </c>
      <c r="Q10307" t="s">
        <v>86</v>
      </c>
      <c r="U10307">
        <v>9</v>
      </c>
      <c r="V10307">
        <v>17</v>
      </c>
      <c r="X10307">
        <v>1098942</v>
      </c>
      <c r="Y10307" t="s">
        <v>65</v>
      </c>
      <c r="Z10307">
        <v>105</v>
      </c>
      <c r="AA10307" t="s">
        <v>21</v>
      </c>
      <c r="AB10307" t="s">
        <v>21</v>
      </c>
      <c r="AC10307">
        <v>875</v>
      </c>
    </row>
    <row r="10308" spans="1:29" x14ac:dyDescent="0.25">
      <c r="A10308">
        <v>345</v>
      </c>
      <c r="B10308">
        <v>345102</v>
      </c>
      <c r="C10308">
        <v>6165</v>
      </c>
      <c r="D10308" t="str">
        <f>VLOOKUP(C10308,'Schedule 3'!A:M,13,FALSE)</f>
        <v>Salaries and Wages</v>
      </c>
      <c r="E10308">
        <v>-244.26</v>
      </c>
      <c r="F10308" s="1">
        <v>43004</v>
      </c>
      <c r="G10308" t="s">
        <v>462</v>
      </c>
      <c r="H10308" t="s">
        <v>374</v>
      </c>
      <c r="I10308" t="s">
        <v>1610</v>
      </c>
      <c r="K10308">
        <v>1845</v>
      </c>
      <c r="L10308">
        <v>282683</v>
      </c>
      <c r="Q10308" t="s">
        <v>86</v>
      </c>
      <c r="U10308">
        <v>9</v>
      </c>
      <c r="V10308">
        <v>17</v>
      </c>
      <c r="X10308">
        <v>1098942</v>
      </c>
      <c r="Y10308" t="s">
        <v>65</v>
      </c>
      <c r="Z10308">
        <v>105</v>
      </c>
      <c r="AA10308" t="s">
        <v>21</v>
      </c>
      <c r="AB10308" t="s">
        <v>21</v>
      </c>
      <c r="AC10308">
        <v>876</v>
      </c>
    </row>
    <row r="10309" spans="1:29" x14ac:dyDescent="0.25">
      <c r="A10309">
        <v>345</v>
      </c>
      <c r="B10309">
        <v>345102</v>
      </c>
      <c r="C10309">
        <v>6165</v>
      </c>
      <c r="D10309" t="str">
        <f>VLOOKUP(C10309,'Schedule 3'!A:M,13,FALSE)</f>
        <v>Salaries and Wages</v>
      </c>
      <c r="E10309">
        <v>-40.71</v>
      </c>
      <c r="F10309" s="1">
        <v>43004</v>
      </c>
      <c r="G10309" t="s">
        <v>462</v>
      </c>
      <c r="H10309" t="s">
        <v>380</v>
      </c>
      <c r="I10309" t="s">
        <v>1418</v>
      </c>
      <c r="K10309">
        <v>1845</v>
      </c>
      <c r="L10309">
        <v>282683</v>
      </c>
      <c r="Q10309" t="s">
        <v>86</v>
      </c>
      <c r="U10309">
        <v>9</v>
      </c>
      <c r="V10309">
        <v>17</v>
      </c>
      <c r="X10309">
        <v>1098825</v>
      </c>
      <c r="Y10309" t="s">
        <v>65</v>
      </c>
      <c r="Z10309">
        <v>105</v>
      </c>
      <c r="AA10309" t="s">
        <v>21</v>
      </c>
      <c r="AB10309" t="s">
        <v>21</v>
      </c>
      <c r="AC10309">
        <v>877</v>
      </c>
    </row>
    <row r="10310" spans="1:29" x14ac:dyDescent="0.25">
      <c r="A10310">
        <v>345</v>
      </c>
      <c r="B10310">
        <v>345102</v>
      </c>
      <c r="C10310">
        <v>6165</v>
      </c>
      <c r="D10310" t="str">
        <f>VLOOKUP(C10310,'Schedule 3'!A:M,13,FALSE)</f>
        <v>Salaries and Wages</v>
      </c>
      <c r="E10310">
        <v>-40.71</v>
      </c>
      <c r="F10310" s="1">
        <v>43004</v>
      </c>
      <c r="G10310" t="s">
        <v>462</v>
      </c>
      <c r="H10310" t="s">
        <v>380</v>
      </c>
      <c r="I10310" t="s">
        <v>1418</v>
      </c>
      <c r="K10310">
        <v>1845</v>
      </c>
      <c r="L10310">
        <v>282683</v>
      </c>
      <c r="Q10310" t="s">
        <v>86</v>
      </c>
      <c r="U10310">
        <v>9</v>
      </c>
      <c r="V10310">
        <v>17</v>
      </c>
      <c r="X10310">
        <v>1098825</v>
      </c>
      <c r="Y10310" t="s">
        <v>65</v>
      </c>
      <c r="Z10310">
        <v>105</v>
      </c>
      <c r="AA10310" t="s">
        <v>21</v>
      </c>
      <c r="AB10310" t="s">
        <v>21</v>
      </c>
      <c r="AC10310">
        <v>878</v>
      </c>
    </row>
    <row r="10311" spans="1:29" x14ac:dyDescent="0.25">
      <c r="A10311">
        <v>345</v>
      </c>
      <c r="B10311">
        <v>345102</v>
      </c>
      <c r="C10311">
        <v>6165</v>
      </c>
      <c r="D10311" t="str">
        <f>VLOOKUP(C10311,'Schedule 3'!A:M,13,FALSE)</f>
        <v>Salaries and Wages</v>
      </c>
      <c r="E10311">
        <v>-122.13</v>
      </c>
      <c r="F10311" s="1">
        <v>43004</v>
      </c>
      <c r="G10311" t="s">
        <v>462</v>
      </c>
      <c r="H10311" t="s">
        <v>380</v>
      </c>
      <c r="I10311" t="s">
        <v>1418</v>
      </c>
      <c r="K10311">
        <v>1845</v>
      </c>
      <c r="L10311">
        <v>282683</v>
      </c>
      <c r="Q10311" t="s">
        <v>86</v>
      </c>
      <c r="U10311">
        <v>9</v>
      </c>
      <c r="V10311">
        <v>17</v>
      </c>
      <c r="X10311">
        <v>1098825</v>
      </c>
      <c r="Y10311" t="s">
        <v>65</v>
      </c>
      <c r="Z10311">
        <v>105</v>
      </c>
      <c r="AA10311" t="s">
        <v>21</v>
      </c>
      <c r="AB10311" t="s">
        <v>21</v>
      </c>
      <c r="AC10311">
        <v>879</v>
      </c>
    </row>
    <row r="10312" spans="1:29" x14ac:dyDescent="0.25">
      <c r="A10312">
        <v>345</v>
      </c>
      <c r="B10312">
        <v>345102</v>
      </c>
      <c r="C10312">
        <v>6165</v>
      </c>
      <c r="D10312" t="str">
        <f>VLOOKUP(C10312,'Schedule 3'!A:M,13,FALSE)</f>
        <v>Salaries and Wages</v>
      </c>
      <c r="E10312">
        <v>-40.71</v>
      </c>
      <c r="F10312" s="1">
        <v>43004</v>
      </c>
      <c r="G10312" t="s">
        <v>462</v>
      </c>
      <c r="H10312" t="s">
        <v>380</v>
      </c>
      <c r="I10312" t="s">
        <v>1418</v>
      </c>
      <c r="K10312">
        <v>1845</v>
      </c>
      <c r="L10312">
        <v>282683</v>
      </c>
      <c r="Q10312" t="s">
        <v>86</v>
      </c>
      <c r="U10312">
        <v>9</v>
      </c>
      <c r="V10312">
        <v>17</v>
      </c>
      <c r="X10312">
        <v>1098825</v>
      </c>
      <c r="Y10312" t="s">
        <v>65</v>
      </c>
      <c r="Z10312">
        <v>105</v>
      </c>
      <c r="AA10312" t="s">
        <v>21</v>
      </c>
      <c r="AB10312" t="s">
        <v>21</v>
      </c>
      <c r="AC10312">
        <v>880</v>
      </c>
    </row>
    <row r="10313" spans="1:29" x14ac:dyDescent="0.25">
      <c r="A10313">
        <v>345</v>
      </c>
      <c r="B10313">
        <v>345102</v>
      </c>
      <c r="C10313">
        <v>6165</v>
      </c>
      <c r="D10313" t="str">
        <f>VLOOKUP(C10313,'Schedule 3'!A:M,13,FALSE)</f>
        <v>Salaries and Wages</v>
      </c>
      <c r="E10313">
        <v>-244.26</v>
      </c>
      <c r="F10313" s="1">
        <v>43004</v>
      </c>
      <c r="G10313" t="s">
        <v>462</v>
      </c>
      <c r="H10313" t="s">
        <v>385</v>
      </c>
      <c r="I10313" t="s">
        <v>1672</v>
      </c>
      <c r="K10313">
        <v>1845</v>
      </c>
      <c r="L10313">
        <v>282683</v>
      </c>
      <c r="Q10313" t="s">
        <v>86</v>
      </c>
      <c r="U10313">
        <v>9</v>
      </c>
      <c r="V10313">
        <v>17</v>
      </c>
      <c r="X10313">
        <v>1098822</v>
      </c>
      <c r="Y10313" t="s">
        <v>65</v>
      </c>
      <c r="Z10313">
        <v>105</v>
      </c>
      <c r="AA10313" t="s">
        <v>21</v>
      </c>
      <c r="AB10313" t="s">
        <v>21</v>
      </c>
      <c r="AC10313">
        <v>881</v>
      </c>
    </row>
    <row r="10314" spans="1:29" x14ac:dyDescent="0.25">
      <c r="A10314">
        <v>345</v>
      </c>
      <c r="B10314">
        <v>345102</v>
      </c>
      <c r="C10314">
        <v>6165</v>
      </c>
      <c r="D10314" t="str">
        <f>VLOOKUP(C10314,'Schedule 3'!A:M,13,FALSE)</f>
        <v>Salaries and Wages</v>
      </c>
      <c r="E10314">
        <v>-407.1</v>
      </c>
      <c r="F10314" s="1">
        <v>43004</v>
      </c>
      <c r="G10314" t="s">
        <v>462</v>
      </c>
      <c r="H10314" t="s">
        <v>384</v>
      </c>
      <c r="I10314" t="s">
        <v>1418</v>
      </c>
      <c r="K10314">
        <v>1845</v>
      </c>
      <c r="L10314">
        <v>282683</v>
      </c>
      <c r="Q10314" t="s">
        <v>86</v>
      </c>
      <c r="U10314">
        <v>9</v>
      </c>
      <c r="V10314">
        <v>17</v>
      </c>
      <c r="X10314">
        <v>1001177</v>
      </c>
      <c r="Y10314" t="s">
        <v>65</v>
      </c>
      <c r="Z10314">
        <v>105</v>
      </c>
      <c r="AA10314" t="s">
        <v>21</v>
      </c>
      <c r="AB10314" t="s">
        <v>21</v>
      </c>
      <c r="AC10314">
        <v>882</v>
      </c>
    </row>
    <row r="10315" spans="1:29" x14ac:dyDescent="0.25">
      <c r="A10315">
        <v>345</v>
      </c>
      <c r="B10315">
        <v>345102</v>
      </c>
      <c r="C10315">
        <v>6165</v>
      </c>
      <c r="D10315" t="str">
        <f>VLOOKUP(C10315,'Schedule 3'!A:M,13,FALSE)</f>
        <v>Salaries and Wages</v>
      </c>
      <c r="E10315">
        <v>-40.71</v>
      </c>
      <c r="F10315" s="1">
        <v>43004</v>
      </c>
      <c r="G10315" t="s">
        <v>462</v>
      </c>
      <c r="H10315" t="s">
        <v>383</v>
      </c>
      <c r="I10315" t="s">
        <v>1418</v>
      </c>
      <c r="K10315">
        <v>1845</v>
      </c>
      <c r="L10315">
        <v>282683</v>
      </c>
      <c r="Q10315" t="s">
        <v>86</v>
      </c>
      <c r="U10315">
        <v>9</v>
      </c>
      <c r="V10315">
        <v>17</v>
      </c>
      <c r="X10315">
        <v>1001284</v>
      </c>
      <c r="Y10315" t="s">
        <v>65</v>
      </c>
      <c r="Z10315">
        <v>105</v>
      </c>
      <c r="AA10315" t="s">
        <v>21</v>
      </c>
      <c r="AB10315" t="s">
        <v>21</v>
      </c>
      <c r="AC10315">
        <v>883</v>
      </c>
    </row>
    <row r="10316" spans="1:29" x14ac:dyDescent="0.25">
      <c r="A10316">
        <v>345</v>
      </c>
      <c r="B10316">
        <v>345102</v>
      </c>
      <c r="C10316">
        <v>6165</v>
      </c>
      <c r="D10316" t="str">
        <f>VLOOKUP(C10316,'Schedule 3'!A:M,13,FALSE)</f>
        <v>Salaries and Wages</v>
      </c>
      <c r="E10316">
        <v>-40.71</v>
      </c>
      <c r="F10316" s="1">
        <v>43004</v>
      </c>
      <c r="G10316" t="s">
        <v>462</v>
      </c>
      <c r="H10316" t="s">
        <v>383</v>
      </c>
      <c r="I10316" t="s">
        <v>1418</v>
      </c>
      <c r="K10316">
        <v>1845</v>
      </c>
      <c r="L10316">
        <v>282683</v>
      </c>
      <c r="Q10316" t="s">
        <v>86</v>
      </c>
      <c r="U10316">
        <v>9</v>
      </c>
      <c r="V10316">
        <v>17</v>
      </c>
      <c r="X10316">
        <v>1001284</v>
      </c>
      <c r="Y10316" t="s">
        <v>65</v>
      </c>
      <c r="Z10316">
        <v>105</v>
      </c>
      <c r="AA10316" t="s">
        <v>21</v>
      </c>
      <c r="AB10316" t="s">
        <v>21</v>
      </c>
      <c r="AC10316">
        <v>884</v>
      </c>
    </row>
    <row r="10317" spans="1:29" x14ac:dyDescent="0.25">
      <c r="A10317">
        <v>345</v>
      </c>
      <c r="B10317">
        <v>345102</v>
      </c>
      <c r="C10317">
        <v>6165</v>
      </c>
      <c r="D10317" t="str">
        <f>VLOOKUP(C10317,'Schedule 3'!A:M,13,FALSE)</f>
        <v>Salaries and Wages</v>
      </c>
      <c r="E10317">
        <v>-40.71</v>
      </c>
      <c r="F10317" s="1">
        <v>43004</v>
      </c>
      <c r="G10317" t="s">
        <v>462</v>
      </c>
      <c r="H10317" t="s">
        <v>383</v>
      </c>
      <c r="I10317" t="s">
        <v>1418</v>
      </c>
      <c r="K10317">
        <v>1845</v>
      </c>
      <c r="L10317">
        <v>282683</v>
      </c>
      <c r="Q10317" t="s">
        <v>86</v>
      </c>
      <c r="U10317">
        <v>9</v>
      </c>
      <c r="V10317">
        <v>17</v>
      </c>
      <c r="X10317">
        <v>1001284</v>
      </c>
      <c r="Y10317" t="s">
        <v>65</v>
      </c>
      <c r="Z10317">
        <v>105</v>
      </c>
      <c r="AA10317" t="s">
        <v>21</v>
      </c>
      <c r="AB10317" t="s">
        <v>21</v>
      </c>
      <c r="AC10317">
        <v>885</v>
      </c>
    </row>
    <row r="10318" spans="1:29" x14ac:dyDescent="0.25">
      <c r="A10318">
        <v>345</v>
      </c>
      <c r="B10318">
        <v>345102</v>
      </c>
      <c r="C10318">
        <v>6165</v>
      </c>
      <c r="D10318" t="str">
        <f>VLOOKUP(C10318,'Schedule 3'!A:M,13,FALSE)</f>
        <v>Salaries and Wages</v>
      </c>
      <c r="E10318">
        <v>-40.71</v>
      </c>
      <c r="F10318" s="1">
        <v>43004</v>
      </c>
      <c r="G10318" t="s">
        <v>462</v>
      </c>
      <c r="H10318" t="s">
        <v>383</v>
      </c>
      <c r="I10318" t="s">
        <v>1418</v>
      </c>
      <c r="K10318">
        <v>1845</v>
      </c>
      <c r="L10318">
        <v>282683</v>
      </c>
      <c r="Q10318" t="s">
        <v>86</v>
      </c>
      <c r="U10318">
        <v>9</v>
      </c>
      <c r="V10318">
        <v>17</v>
      </c>
      <c r="X10318">
        <v>1001284</v>
      </c>
      <c r="Y10318" t="s">
        <v>65</v>
      </c>
      <c r="Z10318">
        <v>105</v>
      </c>
      <c r="AA10318" t="s">
        <v>21</v>
      </c>
      <c r="AB10318" t="s">
        <v>21</v>
      </c>
      <c r="AC10318">
        <v>886</v>
      </c>
    </row>
    <row r="10319" spans="1:29" x14ac:dyDescent="0.25">
      <c r="A10319">
        <v>345</v>
      </c>
      <c r="B10319">
        <v>345102</v>
      </c>
      <c r="C10319">
        <v>6165</v>
      </c>
      <c r="D10319" t="str">
        <f>VLOOKUP(C10319,'Schedule 3'!A:M,13,FALSE)</f>
        <v>Salaries and Wages</v>
      </c>
      <c r="E10319">
        <v>-81.42</v>
      </c>
      <c r="F10319" s="1">
        <v>43008</v>
      </c>
      <c r="G10319" t="s">
        <v>462</v>
      </c>
      <c r="H10319" t="s">
        <v>375</v>
      </c>
      <c r="I10319" t="s">
        <v>1673</v>
      </c>
      <c r="K10319">
        <v>1848</v>
      </c>
      <c r="L10319">
        <v>282908</v>
      </c>
      <c r="Q10319" t="s">
        <v>86</v>
      </c>
      <c r="U10319">
        <v>9</v>
      </c>
      <c r="V10319">
        <v>17</v>
      </c>
      <c r="X10319">
        <v>1099579</v>
      </c>
      <c r="Y10319" t="s">
        <v>65</v>
      </c>
      <c r="Z10319">
        <v>105</v>
      </c>
      <c r="AA10319" t="s">
        <v>21</v>
      </c>
      <c r="AB10319" t="s">
        <v>21</v>
      </c>
      <c r="AC10319">
        <v>518</v>
      </c>
    </row>
    <row r="10320" spans="1:29" x14ac:dyDescent="0.25">
      <c r="A10320">
        <v>345</v>
      </c>
      <c r="B10320">
        <v>345102</v>
      </c>
      <c r="C10320">
        <v>6165</v>
      </c>
      <c r="D10320" t="str">
        <f>VLOOKUP(C10320,'Schedule 3'!A:M,13,FALSE)</f>
        <v>Salaries and Wages</v>
      </c>
      <c r="E10320">
        <v>-40.71</v>
      </c>
      <c r="F10320" s="1">
        <v>43008</v>
      </c>
      <c r="G10320" t="s">
        <v>462</v>
      </c>
      <c r="H10320" t="s">
        <v>375</v>
      </c>
      <c r="I10320" t="s">
        <v>1668</v>
      </c>
      <c r="K10320">
        <v>1848</v>
      </c>
      <c r="L10320">
        <v>282908</v>
      </c>
      <c r="Q10320" t="s">
        <v>86</v>
      </c>
      <c r="U10320">
        <v>9</v>
      </c>
      <c r="V10320">
        <v>17</v>
      </c>
      <c r="X10320">
        <v>1099579</v>
      </c>
      <c r="Y10320" t="s">
        <v>65</v>
      </c>
      <c r="Z10320">
        <v>105</v>
      </c>
      <c r="AA10320" t="s">
        <v>21</v>
      </c>
      <c r="AB10320" t="s">
        <v>21</v>
      </c>
      <c r="AC10320">
        <v>519</v>
      </c>
    </row>
    <row r="10321" spans="1:29" x14ac:dyDescent="0.25">
      <c r="A10321">
        <v>345</v>
      </c>
      <c r="B10321">
        <v>345102</v>
      </c>
      <c r="C10321">
        <v>6165</v>
      </c>
      <c r="D10321" t="str">
        <f>VLOOKUP(C10321,'Schedule 3'!A:M,13,FALSE)</f>
        <v>Salaries and Wages</v>
      </c>
      <c r="E10321">
        <v>-40.71</v>
      </c>
      <c r="F10321" s="1">
        <v>43008</v>
      </c>
      <c r="G10321" t="s">
        <v>462</v>
      </c>
      <c r="H10321" t="s">
        <v>375</v>
      </c>
      <c r="I10321" t="s">
        <v>1668</v>
      </c>
      <c r="K10321">
        <v>1848</v>
      </c>
      <c r="L10321">
        <v>282908</v>
      </c>
      <c r="Q10321" t="s">
        <v>86</v>
      </c>
      <c r="U10321">
        <v>9</v>
      </c>
      <c r="V10321">
        <v>17</v>
      </c>
      <c r="X10321">
        <v>1099579</v>
      </c>
      <c r="Y10321" t="s">
        <v>65</v>
      </c>
      <c r="Z10321">
        <v>105</v>
      </c>
      <c r="AA10321" t="s">
        <v>21</v>
      </c>
      <c r="AB10321" t="s">
        <v>21</v>
      </c>
      <c r="AC10321">
        <v>520</v>
      </c>
    </row>
    <row r="10322" spans="1:29" x14ac:dyDescent="0.25">
      <c r="A10322">
        <v>345</v>
      </c>
      <c r="B10322">
        <v>345102</v>
      </c>
      <c r="C10322">
        <v>6165</v>
      </c>
      <c r="D10322" t="str">
        <f>VLOOKUP(C10322,'Schedule 3'!A:M,13,FALSE)</f>
        <v>Salaries and Wages</v>
      </c>
      <c r="E10322">
        <v>-40.71</v>
      </c>
      <c r="F10322" s="1">
        <v>43008</v>
      </c>
      <c r="G10322" t="s">
        <v>462</v>
      </c>
      <c r="H10322" t="s">
        <v>375</v>
      </c>
      <c r="I10322" t="s">
        <v>1674</v>
      </c>
      <c r="K10322">
        <v>1848</v>
      </c>
      <c r="L10322">
        <v>282908</v>
      </c>
      <c r="Q10322" t="s">
        <v>86</v>
      </c>
      <c r="U10322">
        <v>9</v>
      </c>
      <c r="V10322">
        <v>17</v>
      </c>
      <c r="X10322">
        <v>1099579</v>
      </c>
      <c r="Y10322" t="s">
        <v>65</v>
      </c>
      <c r="Z10322">
        <v>105</v>
      </c>
      <c r="AA10322" t="s">
        <v>21</v>
      </c>
      <c r="AB10322" t="s">
        <v>21</v>
      </c>
      <c r="AC10322">
        <v>521</v>
      </c>
    </row>
    <row r="10323" spans="1:29" x14ac:dyDescent="0.25">
      <c r="A10323">
        <v>345</v>
      </c>
      <c r="B10323">
        <v>345102</v>
      </c>
      <c r="C10323">
        <v>6165</v>
      </c>
      <c r="D10323" t="str">
        <f>VLOOKUP(C10323,'Schedule 3'!A:M,13,FALSE)</f>
        <v>Salaries and Wages</v>
      </c>
      <c r="E10323">
        <v>-40.71</v>
      </c>
      <c r="F10323" s="1">
        <v>43008</v>
      </c>
      <c r="G10323" t="s">
        <v>462</v>
      </c>
      <c r="H10323" t="s">
        <v>375</v>
      </c>
      <c r="I10323" t="s">
        <v>1675</v>
      </c>
      <c r="K10323">
        <v>1848</v>
      </c>
      <c r="L10323">
        <v>282908</v>
      </c>
      <c r="Q10323" t="s">
        <v>86</v>
      </c>
      <c r="U10323">
        <v>9</v>
      </c>
      <c r="V10323">
        <v>17</v>
      </c>
      <c r="X10323">
        <v>1099579</v>
      </c>
      <c r="Y10323" t="s">
        <v>65</v>
      </c>
      <c r="Z10323">
        <v>105</v>
      </c>
      <c r="AA10323" t="s">
        <v>21</v>
      </c>
      <c r="AB10323" t="s">
        <v>21</v>
      </c>
      <c r="AC10323">
        <v>522</v>
      </c>
    </row>
    <row r="10324" spans="1:29" x14ac:dyDescent="0.25">
      <c r="A10324">
        <v>345</v>
      </c>
      <c r="B10324">
        <v>345102</v>
      </c>
      <c r="C10324">
        <v>6165</v>
      </c>
      <c r="D10324" t="str">
        <f>VLOOKUP(C10324,'Schedule 3'!A:M,13,FALSE)</f>
        <v>Salaries and Wages</v>
      </c>
      <c r="E10324">
        <v>-81.42</v>
      </c>
      <c r="F10324" s="1">
        <v>43008</v>
      </c>
      <c r="G10324" t="s">
        <v>462</v>
      </c>
      <c r="H10324" t="s">
        <v>375</v>
      </c>
      <c r="I10324" t="s">
        <v>1676</v>
      </c>
      <c r="K10324">
        <v>1848</v>
      </c>
      <c r="L10324">
        <v>282908</v>
      </c>
      <c r="Q10324" t="s">
        <v>86</v>
      </c>
      <c r="U10324">
        <v>9</v>
      </c>
      <c r="V10324">
        <v>17</v>
      </c>
      <c r="X10324">
        <v>1099579</v>
      </c>
      <c r="Y10324" t="s">
        <v>65</v>
      </c>
      <c r="Z10324">
        <v>105</v>
      </c>
      <c r="AA10324" t="s">
        <v>21</v>
      </c>
      <c r="AB10324" t="s">
        <v>21</v>
      </c>
      <c r="AC10324">
        <v>523</v>
      </c>
    </row>
    <row r="10325" spans="1:29" x14ac:dyDescent="0.25">
      <c r="A10325">
        <v>345</v>
      </c>
      <c r="B10325">
        <v>345102</v>
      </c>
      <c r="C10325">
        <v>6165</v>
      </c>
      <c r="D10325" t="str">
        <f>VLOOKUP(C10325,'Schedule 3'!A:M,13,FALSE)</f>
        <v>Salaries and Wages</v>
      </c>
      <c r="E10325">
        <v>-40.71</v>
      </c>
      <c r="F10325" s="1">
        <v>43008</v>
      </c>
      <c r="G10325" t="s">
        <v>462</v>
      </c>
      <c r="H10325" t="s">
        <v>375</v>
      </c>
      <c r="I10325" t="s">
        <v>1676</v>
      </c>
      <c r="K10325">
        <v>1848</v>
      </c>
      <c r="L10325">
        <v>282908</v>
      </c>
      <c r="Q10325" t="s">
        <v>86</v>
      </c>
      <c r="U10325">
        <v>9</v>
      </c>
      <c r="V10325">
        <v>17</v>
      </c>
      <c r="X10325">
        <v>1099579</v>
      </c>
      <c r="Y10325" t="s">
        <v>65</v>
      </c>
      <c r="Z10325">
        <v>105</v>
      </c>
      <c r="AA10325" t="s">
        <v>21</v>
      </c>
      <c r="AB10325" t="s">
        <v>21</v>
      </c>
      <c r="AC10325">
        <v>524</v>
      </c>
    </row>
    <row r="10326" spans="1:29" x14ac:dyDescent="0.25">
      <c r="A10326">
        <v>345</v>
      </c>
      <c r="B10326">
        <v>345102</v>
      </c>
      <c r="C10326">
        <v>6165</v>
      </c>
      <c r="D10326" t="str">
        <f>VLOOKUP(C10326,'Schedule 3'!A:M,13,FALSE)</f>
        <v>Salaries and Wages</v>
      </c>
      <c r="E10326">
        <v>-40.71</v>
      </c>
      <c r="F10326" s="1">
        <v>43008</v>
      </c>
      <c r="G10326" t="s">
        <v>462</v>
      </c>
      <c r="H10326" t="s">
        <v>375</v>
      </c>
      <c r="I10326" t="s">
        <v>1676</v>
      </c>
      <c r="K10326">
        <v>1848</v>
      </c>
      <c r="L10326">
        <v>282908</v>
      </c>
      <c r="Q10326" t="s">
        <v>86</v>
      </c>
      <c r="U10326">
        <v>9</v>
      </c>
      <c r="V10326">
        <v>17</v>
      </c>
      <c r="X10326">
        <v>1099579</v>
      </c>
      <c r="Y10326" t="s">
        <v>65</v>
      </c>
      <c r="Z10326">
        <v>105</v>
      </c>
      <c r="AA10326" t="s">
        <v>21</v>
      </c>
      <c r="AB10326" t="s">
        <v>21</v>
      </c>
      <c r="AC10326">
        <v>525</v>
      </c>
    </row>
    <row r="10327" spans="1:29" x14ac:dyDescent="0.25">
      <c r="A10327">
        <v>345</v>
      </c>
      <c r="B10327">
        <v>345102</v>
      </c>
      <c r="C10327">
        <v>6165</v>
      </c>
      <c r="D10327" t="str">
        <f>VLOOKUP(C10327,'Schedule 3'!A:M,13,FALSE)</f>
        <v>Salaries and Wages</v>
      </c>
      <c r="E10327">
        <v>-81.42</v>
      </c>
      <c r="F10327" s="1">
        <v>43008</v>
      </c>
      <c r="G10327" t="s">
        <v>462</v>
      </c>
      <c r="H10327" t="s">
        <v>375</v>
      </c>
      <c r="I10327" t="s">
        <v>1676</v>
      </c>
      <c r="K10327">
        <v>1848</v>
      </c>
      <c r="L10327">
        <v>282908</v>
      </c>
      <c r="Q10327" t="s">
        <v>86</v>
      </c>
      <c r="U10327">
        <v>9</v>
      </c>
      <c r="V10327">
        <v>17</v>
      </c>
      <c r="X10327">
        <v>1099579</v>
      </c>
      <c r="Y10327" t="s">
        <v>65</v>
      </c>
      <c r="Z10327">
        <v>105</v>
      </c>
      <c r="AA10327" t="s">
        <v>21</v>
      </c>
      <c r="AB10327" t="s">
        <v>21</v>
      </c>
      <c r="AC10327">
        <v>526</v>
      </c>
    </row>
    <row r="10328" spans="1:29" x14ac:dyDescent="0.25">
      <c r="A10328">
        <v>345</v>
      </c>
      <c r="B10328">
        <v>345102</v>
      </c>
      <c r="C10328">
        <v>6165</v>
      </c>
      <c r="D10328" t="str">
        <f>VLOOKUP(C10328,'Schedule 3'!A:M,13,FALSE)</f>
        <v>Salaries and Wages</v>
      </c>
      <c r="E10328">
        <v>-40.71</v>
      </c>
      <c r="F10328" s="1">
        <v>43008</v>
      </c>
      <c r="G10328" t="s">
        <v>462</v>
      </c>
      <c r="H10328" t="s">
        <v>375</v>
      </c>
      <c r="I10328" t="s">
        <v>1668</v>
      </c>
      <c r="K10328">
        <v>1848</v>
      </c>
      <c r="L10328">
        <v>282908</v>
      </c>
      <c r="Q10328" t="s">
        <v>86</v>
      </c>
      <c r="U10328">
        <v>9</v>
      </c>
      <c r="V10328">
        <v>17</v>
      </c>
      <c r="X10328">
        <v>1099579</v>
      </c>
      <c r="Y10328" t="s">
        <v>65</v>
      </c>
      <c r="Z10328">
        <v>105</v>
      </c>
      <c r="AA10328" t="s">
        <v>21</v>
      </c>
      <c r="AB10328" t="s">
        <v>21</v>
      </c>
      <c r="AC10328">
        <v>527</v>
      </c>
    </row>
    <row r="10329" spans="1:29" x14ac:dyDescent="0.25">
      <c r="A10329">
        <v>345</v>
      </c>
      <c r="B10329">
        <v>345102</v>
      </c>
      <c r="C10329">
        <v>6165</v>
      </c>
      <c r="D10329" t="str">
        <f>VLOOKUP(C10329,'Schedule 3'!A:M,13,FALSE)</f>
        <v>Salaries and Wages</v>
      </c>
      <c r="E10329">
        <v>-40.71</v>
      </c>
      <c r="F10329" s="1">
        <v>43008</v>
      </c>
      <c r="G10329" t="s">
        <v>462</v>
      </c>
      <c r="H10329" t="s">
        <v>375</v>
      </c>
      <c r="I10329" t="s">
        <v>1673</v>
      </c>
      <c r="K10329">
        <v>1848</v>
      </c>
      <c r="L10329">
        <v>282908</v>
      </c>
      <c r="Q10329" t="s">
        <v>86</v>
      </c>
      <c r="U10329">
        <v>9</v>
      </c>
      <c r="V10329">
        <v>17</v>
      </c>
      <c r="X10329">
        <v>1099579</v>
      </c>
      <c r="Y10329" t="s">
        <v>65</v>
      </c>
      <c r="Z10329">
        <v>105</v>
      </c>
      <c r="AA10329" t="s">
        <v>21</v>
      </c>
      <c r="AB10329" t="s">
        <v>21</v>
      </c>
      <c r="AC10329">
        <v>528</v>
      </c>
    </row>
    <row r="10330" spans="1:29" x14ac:dyDescent="0.25">
      <c r="A10330">
        <v>345</v>
      </c>
      <c r="B10330">
        <v>345102</v>
      </c>
      <c r="C10330">
        <v>6165</v>
      </c>
      <c r="D10330" t="str">
        <f>VLOOKUP(C10330,'Schedule 3'!A:M,13,FALSE)</f>
        <v>Salaries and Wages</v>
      </c>
      <c r="E10330">
        <v>-40.71</v>
      </c>
      <c r="F10330" s="1">
        <v>43008</v>
      </c>
      <c r="G10330" t="s">
        <v>462</v>
      </c>
      <c r="H10330" t="s">
        <v>375</v>
      </c>
      <c r="I10330" t="s">
        <v>1668</v>
      </c>
      <c r="K10330">
        <v>1848</v>
      </c>
      <c r="L10330">
        <v>282908</v>
      </c>
      <c r="Q10330" t="s">
        <v>86</v>
      </c>
      <c r="U10330">
        <v>9</v>
      </c>
      <c r="V10330">
        <v>17</v>
      </c>
      <c r="X10330">
        <v>1099579</v>
      </c>
      <c r="Y10330" t="s">
        <v>65</v>
      </c>
      <c r="Z10330">
        <v>105</v>
      </c>
      <c r="AA10330" t="s">
        <v>21</v>
      </c>
      <c r="AB10330" t="s">
        <v>21</v>
      </c>
      <c r="AC10330">
        <v>529</v>
      </c>
    </row>
    <row r="10331" spans="1:29" x14ac:dyDescent="0.25">
      <c r="A10331">
        <v>345</v>
      </c>
      <c r="B10331">
        <v>345102</v>
      </c>
      <c r="C10331">
        <v>6165</v>
      </c>
      <c r="D10331" t="str">
        <f>VLOOKUP(C10331,'Schedule 3'!A:M,13,FALSE)</f>
        <v>Salaries and Wages</v>
      </c>
      <c r="E10331">
        <v>-40.71</v>
      </c>
      <c r="F10331" s="1">
        <v>43008</v>
      </c>
      <c r="G10331" t="s">
        <v>462</v>
      </c>
      <c r="H10331" t="s">
        <v>375</v>
      </c>
      <c r="I10331" t="s">
        <v>1673</v>
      </c>
      <c r="K10331">
        <v>1848</v>
      </c>
      <c r="L10331">
        <v>282908</v>
      </c>
      <c r="Q10331" t="s">
        <v>86</v>
      </c>
      <c r="U10331">
        <v>9</v>
      </c>
      <c r="V10331">
        <v>17</v>
      </c>
      <c r="X10331">
        <v>1099579</v>
      </c>
      <c r="Y10331" t="s">
        <v>65</v>
      </c>
      <c r="Z10331">
        <v>105</v>
      </c>
      <c r="AA10331" t="s">
        <v>21</v>
      </c>
      <c r="AB10331" t="s">
        <v>21</v>
      </c>
      <c r="AC10331">
        <v>530</v>
      </c>
    </row>
    <row r="10332" spans="1:29" x14ac:dyDescent="0.25">
      <c r="A10332">
        <v>345</v>
      </c>
      <c r="B10332">
        <v>345102</v>
      </c>
      <c r="C10332">
        <v>6165</v>
      </c>
      <c r="D10332" t="str">
        <f>VLOOKUP(C10332,'Schedule 3'!A:M,13,FALSE)</f>
        <v>Salaries and Wages</v>
      </c>
      <c r="E10332">
        <v>-40.71</v>
      </c>
      <c r="F10332" s="1">
        <v>43008</v>
      </c>
      <c r="G10332" t="s">
        <v>462</v>
      </c>
      <c r="H10332" t="s">
        <v>375</v>
      </c>
      <c r="I10332" t="s">
        <v>1668</v>
      </c>
      <c r="K10332">
        <v>1848</v>
      </c>
      <c r="L10332">
        <v>282908</v>
      </c>
      <c r="Q10332" t="s">
        <v>86</v>
      </c>
      <c r="U10332">
        <v>9</v>
      </c>
      <c r="V10332">
        <v>17</v>
      </c>
      <c r="X10332">
        <v>1099579</v>
      </c>
      <c r="Y10332" t="s">
        <v>65</v>
      </c>
      <c r="Z10332">
        <v>105</v>
      </c>
      <c r="AA10332" t="s">
        <v>21</v>
      </c>
      <c r="AB10332" t="s">
        <v>21</v>
      </c>
      <c r="AC10332">
        <v>531</v>
      </c>
    </row>
    <row r="10333" spans="1:29" x14ac:dyDescent="0.25">
      <c r="A10333">
        <v>345</v>
      </c>
      <c r="B10333">
        <v>345102</v>
      </c>
      <c r="C10333">
        <v>6165</v>
      </c>
      <c r="D10333" t="str">
        <f>VLOOKUP(C10333,'Schedule 3'!A:M,13,FALSE)</f>
        <v>Salaries and Wages</v>
      </c>
      <c r="E10333">
        <v>-40.71</v>
      </c>
      <c r="F10333" s="1">
        <v>43008</v>
      </c>
      <c r="G10333" t="s">
        <v>462</v>
      </c>
      <c r="H10333" t="s">
        <v>375</v>
      </c>
      <c r="I10333" t="s">
        <v>1674</v>
      </c>
      <c r="K10333">
        <v>1848</v>
      </c>
      <c r="L10333">
        <v>282908</v>
      </c>
      <c r="Q10333" t="s">
        <v>86</v>
      </c>
      <c r="U10333">
        <v>9</v>
      </c>
      <c r="V10333">
        <v>17</v>
      </c>
      <c r="X10333">
        <v>1099579</v>
      </c>
      <c r="Y10333" t="s">
        <v>65</v>
      </c>
      <c r="Z10333">
        <v>105</v>
      </c>
      <c r="AA10333" t="s">
        <v>21</v>
      </c>
      <c r="AB10333" t="s">
        <v>21</v>
      </c>
      <c r="AC10333">
        <v>532</v>
      </c>
    </row>
    <row r="10334" spans="1:29" x14ac:dyDescent="0.25">
      <c r="A10334">
        <v>345</v>
      </c>
      <c r="B10334">
        <v>345102</v>
      </c>
      <c r="C10334">
        <v>6165</v>
      </c>
      <c r="D10334" t="str">
        <f>VLOOKUP(C10334,'Schedule 3'!A:M,13,FALSE)</f>
        <v>Salaries and Wages</v>
      </c>
      <c r="E10334">
        <v>-40.71</v>
      </c>
      <c r="F10334" s="1">
        <v>43023</v>
      </c>
      <c r="G10334" t="s">
        <v>462</v>
      </c>
      <c r="H10334" t="s">
        <v>375</v>
      </c>
      <c r="I10334" t="s">
        <v>1677</v>
      </c>
      <c r="K10334">
        <v>1851</v>
      </c>
      <c r="L10334">
        <v>285450</v>
      </c>
      <c r="Q10334" t="s">
        <v>86</v>
      </c>
      <c r="U10334">
        <v>10</v>
      </c>
      <c r="V10334">
        <v>17</v>
      </c>
      <c r="X10334">
        <v>1099579</v>
      </c>
      <c r="Y10334" t="s">
        <v>65</v>
      </c>
      <c r="Z10334">
        <v>105</v>
      </c>
      <c r="AA10334" t="s">
        <v>21</v>
      </c>
      <c r="AB10334" t="s">
        <v>21</v>
      </c>
      <c r="AC10334">
        <v>553</v>
      </c>
    </row>
    <row r="10335" spans="1:29" x14ac:dyDescent="0.25">
      <c r="A10335">
        <v>345</v>
      </c>
      <c r="B10335">
        <v>345102</v>
      </c>
      <c r="C10335">
        <v>6165</v>
      </c>
      <c r="D10335" t="str">
        <f>VLOOKUP(C10335,'Schedule 3'!A:M,13,FALSE)</f>
        <v>Salaries and Wages</v>
      </c>
      <c r="E10335">
        <v>-40.71</v>
      </c>
      <c r="F10335" s="1">
        <v>43023</v>
      </c>
      <c r="G10335" t="s">
        <v>462</v>
      </c>
      <c r="H10335" t="s">
        <v>375</v>
      </c>
      <c r="I10335" t="s">
        <v>1677</v>
      </c>
      <c r="K10335">
        <v>1851</v>
      </c>
      <c r="L10335">
        <v>285450</v>
      </c>
      <c r="Q10335" t="s">
        <v>86</v>
      </c>
      <c r="U10335">
        <v>10</v>
      </c>
      <c r="V10335">
        <v>17</v>
      </c>
      <c r="X10335">
        <v>1099579</v>
      </c>
      <c r="Y10335" t="s">
        <v>65</v>
      </c>
      <c r="Z10335">
        <v>105</v>
      </c>
      <c r="AA10335" t="s">
        <v>21</v>
      </c>
      <c r="AB10335" t="s">
        <v>21</v>
      </c>
      <c r="AC10335">
        <v>554</v>
      </c>
    </row>
    <row r="10336" spans="1:29" x14ac:dyDescent="0.25">
      <c r="A10336">
        <v>345</v>
      </c>
      <c r="B10336">
        <v>345102</v>
      </c>
      <c r="C10336">
        <v>6165</v>
      </c>
      <c r="D10336" t="str">
        <f>VLOOKUP(C10336,'Schedule 3'!A:M,13,FALSE)</f>
        <v>Salaries and Wages</v>
      </c>
      <c r="E10336">
        <v>-81.42</v>
      </c>
      <c r="F10336" s="1">
        <v>43023</v>
      </c>
      <c r="G10336" t="s">
        <v>462</v>
      </c>
      <c r="H10336" t="s">
        <v>375</v>
      </c>
      <c r="I10336" t="s">
        <v>1678</v>
      </c>
      <c r="K10336">
        <v>1851</v>
      </c>
      <c r="L10336">
        <v>285450</v>
      </c>
      <c r="Q10336" t="s">
        <v>86</v>
      </c>
      <c r="U10336">
        <v>10</v>
      </c>
      <c r="V10336">
        <v>17</v>
      </c>
      <c r="X10336">
        <v>1099579</v>
      </c>
      <c r="Y10336" t="s">
        <v>65</v>
      </c>
      <c r="Z10336">
        <v>105</v>
      </c>
      <c r="AA10336" t="s">
        <v>21</v>
      </c>
      <c r="AB10336" t="s">
        <v>21</v>
      </c>
      <c r="AC10336">
        <v>555</v>
      </c>
    </row>
    <row r="10337" spans="1:29" x14ac:dyDescent="0.25">
      <c r="A10337">
        <v>345</v>
      </c>
      <c r="B10337">
        <v>345102</v>
      </c>
      <c r="C10337">
        <v>6165</v>
      </c>
      <c r="D10337" t="str">
        <f>VLOOKUP(C10337,'Schedule 3'!A:M,13,FALSE)</f>
        <v>Salaries and Wages</v>
      </c>
      <c r="E10337">
        <v>-40.71</v>
      </c>
      <c r="F10337" s="1">
        <v>43023</v>
      </c>
      <c r="G10337" t="s">
        <v>462</v>
      </c>
      <c r="H10337" t="s">
        <v>375</v>
      </c>
      <c r="I10337" t="s">
        <v>1678</v>
      </c>
      <c r="K10337">
        <v>1851</v>
      </c>
      <c r="L10337">
        <v>285450</v>
      </c>
      <c r="Q10337" t="s">
        <v>86</v>
      </c>
      <c r="U10337">
        <v>10</v>
      </c>
      <c r="V10337">
        <v>17</v>
      </c>
      <c r="X10337">
        <v>1099579</v>
      </c>
      <c r="Y10337" t="s">
        <v>65</v>
      </c>
      <c r="Z10337">
        <v>105</v>
      </c>
      <c r="AA10337" t="s">
        <v>21</v>
      </c>
      <c r="AB10337" t="s">
        <v>21</v>
      </c>
      <c r="AC10337">
        <v>556</v>
      </c>
    </row>
    <row r="10338" spans="1:29" x14ac:dyDescent="0.25">
      <c r="A10338">
        <v>345</v>
      </c>
      <c r="B10338">
        <v>345102</v>
      </c>
      <c r="C10338">
        <v>6165</v>
      </c>
      <c r="D10338" t="str">
        <f>VLOOKUP(C10338,'Schedule 3'!A:M,13,FALSE)</f>
        <v>Salaries and Wages</v>
      </c>
      <c r="E10338">
        <v>-122.13</v>
      </c>
      <c r="F10338" s="1">
        <v>43023</v>
      </c>
      <c r="G10338" t="s">
        <v>462</v>
      </c>
      <c r="H10338" t="s">
        <v>375</v>
      </c>
      <c r="I10338" t="s">
        <v>1679</v>
      </c>
      <c r="K10338">
        <v>1851</v>
      </c>
      <c r="L10338">
        <v>285450</v>
      </c>
      <c r="Q10338" t="s">
        <v>86</v>
      </c>
      <c r="U10338">
        <v>10</v>
      </c>
      <c r="V10338">
        <v>17</v>
      </c>
      <c r="X10338">
        <v>1099579</v>
      </c>
      <c r="Y10338" t="s">
        <v>65</v>
      </c>
      <c r="Z10338">
        <v>105</v>
      </c>
      <c r="AA10338" t="s">
        <v>21</v>
      </c>
      <c r="AB10338" t="s">
        <v>21</v>
      </c>
      <c r="AC10338">
        <v>557</v>
      </c>
    </row>
    <row r="10339" spans="1:29" x14ac:dyDescent="0.25">
      <c r="A10339">
        <v>345</v>
      </c>
      <c r="B10339">
        <v>345102</v>
      </c>
      <c r="C10339">
        <v>6165</v>
      </c>
      <c r="D10339" t="str">
        <f>VLOOKUP(C10339,'Schedule 3'!A:M,13,FALSE)</f>
        <v>Salaries and Wages</v>
      </c>
      <c r="E10339">
        <v>-81.42</v>
      </c>
      <c r="F10339" s="1">
        <v>43023</v>
      </c>
      <c r="G10339" t="s">
        <v>462</v>
      </c>
      <c r="H10339" t="s">
        <v>375</v>
      </c>
      <c r="I10339" t="s">
        <v>1679</v>
      </c>
      <c r="K10339">
        <v>1851</v>
      </c>
      <c r="L10339">
        <v>285450</v>
      </c>
      <c r="Q10339" t="s">
        <v>86</v>
      </c>
      <c r="U10339">
        <v>10</v>
      </c>
      <c r="V10339">
        <v>17</v>
      </c>
      <c r="X10339">
        <v>1099579</v>
      </c>
      <c r="Y10339" t="s">
        <v>65</v>
      </c>
      <c r="Z10339">
        <v>105</v>
      </c>
      <c r="AA10339" t="s">
        <v>21</v>
      </c>
      <c r="AB10339" t="s">
        <v>21</v>
      </c>
      <c r="AC10339">
        <v>558</v>
      </c>
    </row>
    <row r="10340" spans="1:29" x14ac:dyDescent="0.25">
      <c r="A10340">
        <v>345</v>
      </c>
      <c r="B10340">
        <v>345102</v>
      </c>
      <c r="C10340">
        <v>6165</v>
      </c>
      <c r="D10340" t="str">
        <f>VLOOKUP(C10340,'Schedule 3'!A:M,13,FALSE)</f>
        <v>Salaries and Wages</v>
      </c>
      <c r="E10340">
        <v>-40.71</v>
      </c>
      <c r="F10340" s="1">
        <v>43023</v>
      </c>
      <c r="G10340" t="s">
        <v>462</v>
      </c>
      <c r="H10340" t="s">
        <v>375</v>
      </c>
      <c r="I10340" t="s">
        <v>1678</v>
      </c>
      <c r="K10340">
        <v>1851</v>
      </c>
      <c r="L10340">
        <v>285450</v>
      </c>
      <c r="Q10340" t="s">
        <v>86</v>
      </c>
      <c r="U10340">
        <v>10</v>
      </c>
      <c r="V10340">
        <v>17</v>
      </c>
      <c r="X10340">
        <v>1099579</v>
      </c>
      <c r="Y10340" t="s">
        <v>65</v>
      </c>
      <c r="Z10340">
        <v>105</v>
      </c>
      <c r="AA10340" t="s">
        <v>21</v>
      </c>
      <c r="AB10340" t="s">
        <v>21</v>
      </c>
      <c r="AC10340">
        <v>559</v>
      </c>
    </row>
    <row r="10341" spans="1:29" x14ac:dyDescent="0.25">
      <c r="A10341">
        <v>345</v>
      </c>
      <c r="B10341">
        <v>345102</v>
      </c>
      <c r="C10341">
        <v>6165</v>
      </c>
      <c r="D10341" t="str">
        <f>VLOOKUP(C10341,'Schedule 3'!A:M,13,FALSE)</f>
        <v>Salaries and Wages</v>
      </c>
      <c r="E10341">
        <v>-40.71</v>
      </c>
      <c r="F10341" s="1">
        <v>43023</v>
      </c>
      <c r="G10341" t="s">
        <v>462</v>
      </c>
      <c r="H10341" t="s">
        <v>375</v>
      </c>
      <c r="I10341" t="s">
        <v>1679</v>
      </c>
      <c r="K10341">
        <v>1851</v>
      </c>
      <c r="L10341">
        <v>285450</v>
      </c>
      <c r="Q10341" t="s">
        <v>86</v>
      </c>
      <c r="U10341">
        <v>10</v>
      </c>
      <c r="V10341">
        <v>17</v>
      </c>
      <c r="X10341">
        <v>1099579</v>
      </c>
      <c r="Y10341" t="s">
        <v>65</v>
      </c>
      <c r="Z10341">
        <v>105</v>
      </c>
      <c r="AA10341" t="s">
        <v>21</v>
      </c>
      <c r="AB10341" t="s">
        <v>21</v>
      </c>
      <c r="AC10341">
        <v>560</v>
      </c>
    </row>
    <row r="10342" spans="1:29" x14ac:dyDescent="0.25">
      <c r="A10342">
        <v>345</v>
      </c>
      <c r="B10342">
        <v>345102</v>
      </c>
      <c r="C10342">
        <v>6165</v>
      </c>
      <c r="D10342" t="str">
        <f>VLOOKUP(C10342,'Schedule 3'!A:M,13,FALSE)</f>
        <v>Salaries and Wages</v>
      </c>
      <c r="E10342">
        <v>-40.71</v>
      </c>
      <c r="F10342" s="1">
        <v>43023</v>
      </c>
      <c r="G10342" t="s">
        <v>462</v>
      </c>
      <c r="H10342" t="s">
        <v>375</v>
      </c>
      <c r="I10342" t="s">
        <v>1677</v>
      </c>
      <c r="K10342">
        <v>1851</v>
      </c>
      <c r="L10342">
        <v>285450</v>
      </c>
      <c r="Q10342" t="s">
        <v>86</v>
      </c>
      <c r="U10342">
        <v>10</v>
      </c>
      <c r="V10342">
        <v>17</v>
      </c>
      <c r="X10342">
        <v>1099579</v>
      </c>
      <c r="Y10342" t="s">
        <v>65</v>
      </c>
      <c r="Z10342">
        <v>105</v>
      </c>
      <c r="AA10342" t="s">
        <v>21</v>
      </c>
      <c r="AB10342" t="s">
        <v>21</v>
      </c>
      <c r="AC10342">
        <v>561</v>
      </c>
    </row>
    <row r="10343" spans="1:29" x14ac:dyDescent="0.25">
      <c r="A10343">
        <v>345</v>
      </c>
      <c r="B10343">
        <v>345102</v>
      </c>
      <c r="C10343">
        <v>6165</v>
      </c>
      <c r="D10343" t="str">
        <f>VLOOKUP(C10343,'Schedule 3'!A:M,13,FALSE)</f>
        <v>Salaries and Wages</v>
      </c>
      <c r="E10343">
        <v>-40.71</v>
      </c>
      <c r="F10343" s="1">
        <v>43023</v>
      </c>
      <c r="G10343" t="s">
        <v>462</v>
      </c>
      <c r="H10343" t="s">
        <v>375</v>
      </c>
      <c r="I10343" t="s">
        <v>1679</v>
      </c>
      <c r="K10343">
        <v>1851</v>
      </c>
      <c r="L10343">
        <v>285450</v>
      </c>
      <c r="Q10343" t="s">
        <v>86</v>
      </c>
      <c r="U10343">
        <v>10</v>
      </c>
      <c r="V10343">
        <v>17</v>
      </c>
      <c r="X10343">
        <v>1099579</v>
      </c>
      <c r="Y10343" t="s">
        <v>65</v>
      </c>
      <c r="Z10343">
        <v>105</v>
      </c>
      <c r="AA10343" t="s">
        <v>21</v>
      </c>
      <c r="AB10343" t="s">
        <v>21</v>
      </c>
      <c r="AC10343">
        <v>562</v>
      </c>
    </row>
    <row r="10344" spans="1:29" x14ac:dyDescent="0.25">
      <c r="A10344">
        <v>345</v>
      </c>
      <c r="B10344">
        <v>345102</v>
      </c>
      <c r="C10344">
        <v>6165</v>
      </c>
      <c r="D10344" t="str">
        <f>VLOOKUP(C10344,'Schedule 3'!A:M,13,FALSE)</f>
        <v>Salaries and Wages</v>
      </c>
      <c r="E10344">
        <v>-81.42</v>
      </c>
      <c r="F10344" s="1">
        <v>43023</v>
      </c>
      <c r="G10344" t="s">
        <v>462</v>
      </c>
      <c r="H10344" t="s">
        <v>375</v>
      </c>
      <c r="I10344" t="s">
        <v>1654</v>
      </c>
      <c r="K10344">
        <v>1851</v>
      </c>
      <c r="L10344">
        <v>285450</v>
      </c>
      <c r="Q10344" t="s">
        <v>86</v>
      </c>
      <c r="U10344">
        <v>10</v>
      </c>
      <c r="V10344">
        <v>17</v>
      </c>
      <c r="X10344">
        <v>1099579</v>
      </c>
      <c r="Y10344" t="s">
        <v>65</v>
      </c>
      <c r="Z10344">
        <v>105</v>
      </c>
      <c r="AA10344" t="s">
        <v>21</v>
      </c>
      <c r="AB10344" t="s">
        <v>21</v>
      </c>
      <c r="AC10344">
        <v>563</v>
      </c>
    </row>
    <row r="10345" spans="1:29" x14ac:dyDescent="0.25">
      <c r="A10345">
        <v>345</v>
      </c>
      <c r="B10345">
        <v>345102</v>
      </c>
      <c r="C10345">
        <v>6165</v>
      </c>
      <c r="D10345" t="str">
        <f>VLOOKUP(C10345,'Schedule 3'!A:M,13,FALSE)</f>
        <v>Salaries and Wages</v>
      </c>
      <c r="E10345">
        <v>-325.68</v>
      </c>
      <c r="F10345" s="1">
        <v>43023</v>
      </c>
      <c r="G10345" t="s">
        <v>462</v>
      </c>
      <c r="H10345" t="s">
        <v>375</v>
      </c>
      <c r="I10345" t="s">
        <v>1677</v>
      </c>
      <c r="K10345">
        <v>1851</v>
      </c>
      <c r="L10345">
        <v>285450</v>
      </c>
      <c r="Q10345" t="s">
        <v>86</v>
      </c>
      <c r="U10345">
        <v>10</v>
      </c>
      <c r="V10345">
        <v>17</v>
      </c>
      <c r="X10345">
        <v>1099579</v>
      </c>
      <c r="Y10345" t="s">
        <v>65</v>
      </c>
      <c r="Z10345">
        <v>105</v>
      </c>
      <c r="AA10345" t="s">
        <v>21</v>
      </c>
      <c r="AB10345" t="s">
        <v>21</v>
      </c>
      <c r="AC10345">
        <v>564</v>
      </c>
    </row>
    <row r="10346" spans="1:29" x14ac:dyDescent="0.25">
      <c r="A10346">
        <v>345</v>
      </c>
      <c r="B10346">
        <v>345102</v>
      </c>
      <c r="C10346">
        <v>6165</v>
      </c>
      <c r="D10346" t="str">
        <f>VLOOKUP(C10346,'Schedule 3'!A:M,13,FALSE)</f>
        <v>Salaries and Wages</v>
      </c>
      <c r="E10346">
        <v>-40.71</v>
      </c>
      <c r="F10346" s="1">
        <v>43018</v>
      </c>
      <c r="G10346" t="s">
        <v>462</v>
      </c>
      <c r="H10346" t="s">
        <v>374</v>
      </c>
      <c r="I10346" t="s">
        <v>1680</v>
      </c>
      <c r="K10346">
        <v>1854</v>
      </c>
      <c r="L10346">
        <v>285532</v>
      </c>
      <c r="Q10346" t="s">
        <v>86</v>
      </c>
      <c r="U10346">
        <v>10</v>
      </c>
      <c r="V10346">
        <v>17</v>
      </c>
      <c r="X10346">
        <v>1098942</v>
      </c>
      <c r="Y10346" t="s">
        <v>65</v>
      </c>
      <c r="Z10346">
        <v>105</v>
      </c>
      <c r="AA10346" t="s">
        <v>21</v>
      </c>
      <c r="AB10346" t="s">
        <v>21</v>
      </c>
      <c r="AC10346">
        <v>859</v>
      </c>
    </row>
    <row r="10347" spans="1:29" x14ac:dyDescent="0.25">
      <c r="A10347">
        <v>345</v>
      </c>
      <c r="B10347">
        <v>345102</v>
      </c>
      <c r="C10347">
        <v>6165</v>
      </c>
      <c r="D10347" t="str">
        <f>VLOOKUP(C10347,'Schedule 3'!A:M,13,FALSE)</f>
        <v>Salaries and Wages</v>
      </c>
      <c r="E10347">
        <v>-162.84</v>
      </c>
      <c r="F10347" s="1">
        <v>43018</v>
      </c>
      <c r="G10347" t="s">
        <v>462</v>
      </c>
      <c r="H10347" t="s">
        <v>384</v>
      </c>
      <c r="I10347" t="s">
        <v>1418</v>
      </c>
      <c r="K10347">
        <v>1854</v>
      </c>
      <c r="L10347">
        <v>285532</v>
      </c>
      <c r="Q10347" t="s">
        <v>86</v>
      </c>
      <c r="U10347">
        <v>10</v>
      </c>
      <c r="V10347">
        <v>17</v>
      </c>
      <c r="X10347">
        <v>1001177</v>
      </c>
      <c r="Y10347" t="s">
        <v>65</v>
      </c>
      <c r="Z10347">
        <v>105</v>
      </c>
      <c r="AA10347" t="s">
        <v>21</v>
      </c>
      <c r="AB10347" t="s">
        <v>21</v>
      </c>
      <c r="AC10347">
        <v>860</v>
      </c>
    </row>
    <row r="10348" spans="1:29" x14ac:dyDescent="0.25">
      <c r="A10348">
        <v>345</v>
      </c>
      <c r="B10348">
        <v>345102</v>
      </c>
      <c r="C10348">
        <v>6165</v>
      </c>
      <c r="D10348" t="str">
        <f>VLOOKUP(C10348,'Schedule 3'!A:M,13,FALSE)</f>
        <v>Salaries and Wages</v>
      </c>
      <c r="E10348">
        <v>-81.42</v>
      </c>
      <c r="F10348" s="1">
        <v>43018</v>
      </c>
      <c r="G10348" t="s">
        <v>462</v>
      </c>
      <c r="H10348" t="s">
        <v>383</v>
      </c>
      <c r="I10348" t="s">
        <v>1418</v>
      </c>
      <c r="K10348">
        <v>1854</v>
      </c>
      <c r="L10348">
        <v>285532</v>
      </c>
      <c r="Q10348" t="s">
        <v>86</v>
      </c>
      <c r="U10348">
        <v>10</v>
      </c>
      <c r="V10348">
        <v>17</v>
      </c>
      <c r="X10348">
        <v>1001284</v>
      </c>
      <c r="Y10348" t="s">
        <v>65</v>
      </c>
      <c r="Z10348">
        <v>105</v>
      </c>
      <c r="AA10348" t="s">
        <v>21</v>
      </c>
      <c r="AB10348" t="s">
        <v>21</v>
      </c>
      <c r="AC10348">
        <v>861</v>
      </c>
    </row>
    <row r="10349" spans="1:29" x14ac:dyDescent="0.25">
      <c r="A10349">
        <v>345</v>
      </c>
      <c r="B10349">
        <v>345102</v>
      </c>
      <c r="C10349">
        <v>6165</v>
      </c>
      <c r="D10349" t="str">
        <f>VLOOKUP(C10349,'Schedule 3'!A:M,13,FALSE)</f>
        <v>Salaries and Wages</v>
      </c>
      <c r="E10349">
        <v>-122.13</v>
      </c>
      <c r="F10349" s="1">
        <v>43018</v>
      </c>
      <c r="G10349" t="s">
        <v>462</v>
      </c>
      <c r="H10349" t="s">
        <v>374</v>
      </c>
      <c r="I10349" t="s">
        <v>1681</v>
      </c>
      <c r="K10349">
        <v>1854</v>
      </c>
      <c r="L10349">
        <v>285532</v>
      </c>
      <c r="Q10349" t="s">
        <v>86</v>
      </c>
      <c r="U10349">
        <v>10</v>
      </c>
      <c r="V10349">
        <v>17</v>
      </c>
      <c r="X10349">
        <v>1098942</v>
      </c>
      <c r="Y10349" t="s">
        <v>65</v>
      </c>
      <c r="Z10349">
        <v>105</v>
      </c>
      <c r="AA10349" t="s">
        <v>21</v>
      </c>
      <c r="AB10349" t="s">
        <v>21</v>
      </c>
      <c r="AC10349">
        <v>862</v>
      </c>
    </row>
    <row r="10350" spans="1:29" x14ac:dyDescent="0.25">
      <c r="A10350">
        <v>345</v>
      </c>
      <c r="B10350">
        <v>345102</v>
      </c>
      <c r="C10350">
        <v>6165</v>
      </c>
      <c r="D10350" t="str">
        <f>VLOOKUP(C10350,'Schedule 3'!A:M,13,FALSE)</f>
        <v>Salaries and Wages</v>
      </c>
      <c r="E10350">
        <v>-81.42</v>
      </c>
      <c r="F10350" s="1">
        <v>43018</v>
      </c>
      <c r="G10350" t="s">
        <v>462</v>
      </c>
      <c r="H10350" t="s">
        <v>374</v>
      </c>
      <c r="I10350" t="s">
        <v>1610</v>
      </c>
      <c r="K10350">
        <v>1854</v>
      </c>
      <c r="L10350">
        <v>285532</v>
      </c>
      <c r="Q10350" t="s">
        <v>86</v>
      </c>
      <c r="U10350">
        <v>10</v>
      </c>
      <c r="V10350">
        <v>17</v>
      </c>
      <c r="X10350">
        <v>1098942</v>
      </c>
      <c r="Y10350" t="s">
        <v>65</v>
      </c>
      <c r="Z10350">
        <v>105</v>
      </c>
      <c r="AA10350" t="s">
        <v>21</v>
      </c>
      <c r="AB10350" t="s">
        <v>21</v>
      </c>
      <c r="AC10350">
        <v>863</v>
      </c>
    </row>
    <row r="10351" spans="1:29" x14ac:dyDescent="0.25">
      <c r="A10351">
        <v>345</v>
      </c>
      <c r="B10351">
        <v>345102</v>
      </c>
      <c r="C10351">
        <v>6165</v>
      </c>
      <c r="D10351" t="str">
        <f>VLOOKUP(C10351,'Schedule 3'!A:M,13,FALSE)</f>
        <v>Salaries and Wages</v>
      </c>
      <c r="E10351">
        <v>-325.68</v>
      </c>
      <c r="F10351" s="1">
        <v>43018</v>
      </c>
      <c r="G10351" t="s">
        <v>462</v>
      </c>
      <c r="H10351" t="s">
        <v>374</v>
      </c>
      <c r="I10351" t="s">
        <v>1682</v>
      </c>
      <c r="K10351">
        <v>1854</v>
      </c>
      <c r="L10351">
        <v>285532</v>
      </c>
      <c r="Q10351" t="s">
        <v>86</v>
      </c>
      <c r="U10351">
        <v>10</v>
      </c>
      <c r="V10351">
        <v>17</v>
      </c>
      <c r="X10351">
        <v>1098942</v>
      </c>
      <c r="Y10351" t="s">
        <v>65</v>
      </c>
      <c r="Z10351">
        <v>105</v>
      </c>
      <c r="AA10351" t="s">
        <v>21</v>
      </c>
      <c r="AB10351" t="s">
        <v>21</v>
      </c>
      <c r="AC10351">
        <v>864</v>
      </c>
    </row>
    <row r="10352" spans="1:29" x14ac:dyDescent="0.25">
      <c r="A10352">
        <v>345</v>
      </c>
      <c r="B10352">
        <v>345102</v>
      </c>
      <c r="C10352">
        <v>6165</v>
      </c>
      <c r="D10352" t="str">
        <f>VLOOKUP(C10352,'Schedule 3'!A:M,13,FALSE)</f>
        <v>Salaries and Wages</v>
      </c>
      <c r="E10352">
        <v>-162.84</v>
      </c>
      <c r="F10352" s="1">
        <v>43018</v>
      </c>
      <c r="G10352" t="s">
        <v>462</v>
      </c>
      <c r="H10352" t="s">
        <v>374</v>
      </c>
      <c r="I10352" t="s">
        <v>1683</v>
      </c>
      <c r="K10352">
        <v>1854</v>
      </c>
      <c r="L10352">
        <v>285532</v>
      </c>
      <c r="Q10352" t="s">
        <v>86</v>
      </c>
      <c r="U10352">
        <v>10</v>
      </c>
      <c r="V10352">
        <v>17</v>
      </c>
      <c r="X10352">
        <v>1098942</v>
      </c>
      <c r="Y10352" t="s">
        <v>65</v>
      </c>
      <c r="Z10352">
        <v>105</v>
      </c>
      <c r="AA10352" t="s">
        <v>21</v>
      </c>
      <c r="AB10352" t="s">
        <v>21</v>
      </c>
      <c r="AC10352">
        <v>865</v>
      </c>
    </row>
    <row r="10353" spans="1:29" x14ac:dyDescent="0.25">
      <c r="A10353">
        <v>345</v>
      </c>
      <c r="B10353">
        <v>345102</v>
      </c>
      <c r="C10353">
        <v>6165</v>
      </c>
      <c r="D10353" t="str">
        <f>VLOOKUP(C10353,'Schedule 3'!A:M,13,FALSE)</f>
        <v>Salaries and Wages</v>
      </c>
      <c r="E10353">
        <v>-325.68</v>
      </c>
      <c r="F10353" s="1">
        <v>43018</v>
      </c>
      <c r="G10353" t="s">
        <v>462</v>
      </c>
      <c r="H10353" t="s">
        <v>374</v>
      </c>
      <c r="I10353" t="s">
        <v>1684</v>
      </c>
      <c r="K10353">
        <v>1854</v>
      </c>
      <c r="L10353">
        <v>285532</v>
      </c>
      <c r="Q10353" t="s">
        <v>86</v>
      </c>
      <c r="U10353">
        <v>10</v>
      </c>
      <c r="V10353">
        <v>17</v>
      </c>
      <c r="X10353">
        <v>1098942</v>
      </c>
      <c r="Y10353" t="s">
        <v>65</v>
      </c>
      <c r="Z10353">
        <v>105</v>
      </c>
      <c r="AA10353" t="s">
        <v>21</v>
      </c>
      <c r="AB10353" t="s">
        <v>21</v>
      </c>
      <c r="AC10353">
        <v>866</v>
      </c>
    </row>
    <row r="10354" spans="1:29" x14ac:dyDescent="0.25">
      <c r="A10354">
        <v>345</v>
      </c>
      <c r="B10354">
        <v>345102</v>
      </c>
      <c r="C10354">
        <v>6165</v>
      </c>
      <c r="D10354" t="str">
        <f>VLOOKUP(C10354,'Schedule 3'!A:M,13,FALSE)</f>
        <v>Salaries and Wages</v>
      </c>
      <c r="E10354">
        <v>-366.39</v>
      </c>
      <c r="F10354" s="1">
        <v>43018</v>
      </c>
      <c r="G10354" t="s">
        <v>462</v>
      </c>
      <c r="H10354" t="s">
        <v>374</v>
      </c>
      <c r="I10354" t="s">
        <v>1684</v>
      </c>
      <c r="K10354">
        <v>1854</v>
      </c>
      <c r="L10354">
        <v>285532</v>
      </c>
      <c r="Q10354" t="s">
        <v>86</v>
      </c>
      <c r="U10354">
        <v>10</v>
      </c>
      <c r="V10354">
        <v>17</v>
      </c>
      <c r="X10354">
        <v>1098942</v>
      </c>
      <c r="Y10354" t="s">
        <v>65</v>
      </c>
      <c r="Z10354">
        <v>105</v>
      </c>
      <c r="AA10354" t="s">
        <v>21</v>
      </c>
      <c r="AB10354" t="s">
        <v>21</v>
      </c>
      <c r="AC10354">
        <v>867</v>
      </c>
    </row>
    <row r="10355" spans="1:29" x14ac:dyDescent="0.25">
      <c r="A10355">
        <v>345</v>
      </c>
      <c r="B10355">
        <v>345102</v>
      </c>
      <c r="C10355">
        <v>6165</v>
      </c>
      <c r="D10355" t="str">
        <f>VLOOKUP(C10355,'Schedule 3'!A:M,13,FALSE)</f>
        <v>Salaries and Wages</v>
      </c>
      <c r="E10355">
        <v>-203.55</v>
      </c>
      <c r="F10355" s="1">
        <v>43018</v>
      </c>
      <c r="G10355" t="s">
        <v>462</v>
      </c>
      <c r="H10355" t="s">
        <v>380</v>
      </c>
      <c r="I10355" t="s">
        <v>1418</v>
      </c>
      <c r="K10355">
        <v>1854</v>
      </c>
      <c r="L10355">
        <v>285532</v>
      </c>
      <c r="Q10355" t="s">
        <v>86</v>
      </c>
      <c r="U10355">
        <v>10</v>
      </c>
      <c r="V10355">
        <v>17</v>
      </c>
      <c r="X10355">
        <v>1098825</v>
      </c>
      <c r="Y10355" t="s">
        <v>65</v>
      </c>
      <c r="Z10355">
        <v>105</v>
      </c>
      <c r="AA10355" t="s">
        <v>21</v>
      </c>
      <c r="AB10355" t="s">
        <v>21</v>
      </c>
      <c r="AC10355">
        <v>868</v>
      </c>
    </row>
    <row r="10356" spans="1:29" x14ac:dyDescent="0.25">
      <c r="A10356">
        <v>345</v>
      </c>
      <c r="B10356">
        <v>345102</v>
      </c>
      <c r="C10356">
        <v>6165</v>
      </c>
      <c r="D10356" t="str">
        <f>VLOOKUP(C10356,'Schedule 3'!A:M,13,FALSE)</f>
        <v>Salaries and Wages</v>
      </c>
      <c r="E10356">
        <v>-81.42</v>
      </c>
      <c r="F10356" s="1">
        <v>43018</v>
      </c>
      <c r="G10356" t="s">
        <v>462</v>
      </c>
      <c r="H10356" t="s">
        <v>380</v>
      </c>
      <c r="I10356" t="s">
        <v>1418</v>
      </c>
      <c r="K10356">
        <v>1854</v>
      </c>
      <c r="L10356">
        <v>285532</v>
      </c>
      <c r="Q10356" t="s">
        <v>86</v>
      </c>
      <c r="U10356">
        <v>10</v>
      </c>
      <c r="V10356">
        <v>17</v>
      </c>
      <c r="X10356">
        <v>1098825</v>
      </c>
      <c r="Y10356" t="s">
        <v>65</v>
      </c>
      <c r="Z10356">
        <v>105</v>
      </c>
      <c r="AA10356" t="s">
        <v>21</v>
      </c>
      <c r="AB10356" t="s">
        <v>21</v>
      </c>
      <c r="AC10356">
        <v>869</v>
      </c>
    </row>
    <row r="10357" spans="1:29" x14ac:dyDescent="0.25">
      <c r="A10357">
        <v>345</v>
      </c>
      <c r="B10357">
        <v>345102</v>
      </c>
      <c r="C10357">
        <v>6165</v>
      </c>
      <c r="D10357" t="str">
        <f>VLOOKUP(C10357,'Schedule 3'!A:M,13,FALSE)</f>
        <v>Salaries and Wages</v>
      </c>
      <c r="E10357">
        <v>-81.42</v>
      </c>
      <c r="F10357" s="1">
        <v>43018</v>
      </c>
      <c r="G10357" t="s">
        <v>462</v>
      </c>
      <c r="H10357" t="s">
        <v>380</v>
      </c>
      <c r="I10357" t="s">
        <v>1418</v>
      </c>
      <c r="K10357">
        <v>1854</v>
      </c>
      <c r="L10357">
        <v>285532</v>
      </c>
      <c r="Q10357" t="s">
        <v>86</v>
      </c>
      <c r="U10357">
        <v>10</v>
      </c>
      <c r="V10357">
        <v>17</v>
      </c>
      <c r="X10357">
        <v>1098825</v>
      </c>
      <c r="Y10357" t="s">
        <v>65</v>
      </c>
      <c r="Z10357">
        <v>105</v>
      </c>
      <c r="AA10357" t="s">
        <v>21</v>
      </c>
      <c r="AB10357" t="s">
        <v>21</v>
      </c>
      <c r="AC10357">
        <v>870</v>
      </c>
    </row>
    <row r="10358" spans="1:29" x14ac:dyDescent="0.25">
      <c r="A10358">
        <v>345</v>
      </c>
      <c r="B10358">
        <v>345102</v>
      </c>
      <c r="C10358">
        <v>6165</v>
      </c>
      <c r="D10358" t="str">
        <f>VLOOKUP(C10358,'Schedule 3'!A:M,13,FALSE)</f>
        <v>Salaries and Wages</v>
      </c>
      <c r="E10358">
        <v>-162.84</v>
      </c>
      <c r="F10358" s="1">
        <v>43018</v>
      </c>
      <c r="G10358" t="s">
        <v>462</v>
      </c>
      <c r="H10358" t="s">
        <v>380</v>
      </c>
      <c r="I10358" t="s">
        <v>1418</v>
      </c>
      <c r="K10358">
        <v>1854</v>
      </c>
      <c r="L10358">
        <v>285532</v>
      </c>
      <c r="Q10358" t="s">
        <v>86</v>
      </c>
      <c r="U10358">
        <v>10</v>
      </c>
      <c r="V10358">
        <v>17</v>
      </c>
      <c r="X10358">
        <v>1098825</v>
      </c>
      <c r="Y10358" t="s">
        <v>65</v>
      </c>
      <c r="Z10358">
        <v>105</v>
      </c>
      <c r="AA10358" t="s">
        <v>21</v>
      </c>
      <c r="AB10358" t="s">
        <v>21</v>
      </c>
      <c r="AC10358">
        <v>871</v>
      </c>
    </row>
    <row r="10359" spans="1:29" x14ac:dyDescent="0.25">
      <c r="A10359">
        <v>345</v>
      </c>
      <c r="B10359">
        <v>345102</v>
      </c>
      <c r="C10359">
        <v>6165</v>
      </c>
      <c r="D10359" t="str">
        <f>VLOOKUP(C10359,'Schedule 3'!A:M,13,FALSE)</f>
        <v>Salaries and Wages</v>
      </c>
      <c r="E10359">
        <v>-162.84</v>
      </c>
      <c r="F10359" s="1">
        <v>43018</v>
      </c>
      <c r="G10359" t="s">
        <v>462</v>
      </c>
      <c r="H10359" t="s">
        <v>380</v>
      </c>
      <c r="I10359" t="s">
        <v>1418</v>
      </c>
      <c r="K10359">
        <v>1854</v>
      </c>
      <c r="L10359">
        <v>285532</v>
      </c>
      <c r="Q10359" t="s">
        <v>86</v>
      </c>
      <c r="U10359">
        <v>10</v>
      </c>
      <c r="V10359">
        <v>17</v>
      </c>
      <c r="X10359">
        <v>1098825</v>
      </c>
      <c r="Y10359" t="s">
        <v>65</v>
      </c>
      <c r="Z10359">
        <v>105</v>
      </c>
      <c r="AA10359" t="s">
        <v>21</v>
      </c>
      <c r="AB10359" t="s">
        <v>21</v>
      </c>
      <c r="AC10359">
        <v>872</v>
      </c>
    </row>
    <row r="10360" spans="1:29" x14ac:dyDescent="0.25">
      <c r="A10360">
        <v>345</v>
      </c>
      <c r="B10360">
        <v>345102</v>
      </c>
      <c r="C10360">
        <v>6165</v>
      </c>
      <c r="D10360" t="str">
        <f>VLOOKUP(C10360,'Schedule 3'!A:M,13,FALSE)</f>
        <v>Salaries and Wages</v>
      </c>
      <c r="E10360">
        <v>-122.13</v>
      </c>
      <c r="F10360" s="1">
        <v>43018</v>
      </c>
      <c r="G10360" t="s">
        <v>462</v>
      </c>
      <c r="H10360" t="s">
        <v>385</v>
      </c>
      <c r="I10360" t="s">
        <v>1685</v>
      </c>
      <c r="K10360">
        <v>1854</v>
      </c>
      <c r="L10360">
        <v>285532</v>
      </c>
      <c r="Q10360" t="s">
        <v>86</v>
      </c>
      <c r="U10360">
        <v>10</v>
      </c>
      <c r="V10360">
        <v>17</v>
      </c>
      <c r="X10360">
        <v>1098822</v>
      </c>
      <c r="Y10360" t="s">
        <v>65</v>
      </c>
      <c r="Z10360">
        <v>105</v>
      </c>
      <c r="AA10360" t="s">
        <v>21</v>
      </c>
      <c r="AB10360" t="s">
        <v>21</v>
      </c>
      <c r="AC10360">
        <v>873</v>
      </c>
    </row>
    <row r="10361" spans="1:29" x14ac:dyDescent="0.25">
      <c r="A10361">
        <v>345</v>
      </c>
      <c r="B10361">
        <v>345102</v>
      </c>
      <c r="C10361">
        <v>6165</v>
      </c>
      <c r="D10361" t="str">
        <f>VLOOKUP(C10361,'Schedule 3'!A:M,13,FALSE)</f>
        <v>Salaries and Wages</v>
      </c>
      <c r="E10361">
        <v>-244.26</v>
      </c>
      <c r="F10361" s="1">
        <v>43018</v>
      </c>
      <c r="G10361" t="s">
        <v>462</v>
      </c>
      <c r="H10361" t="s">
        <v>385</v>
      </c>
      <c r="I10361" t="s">
        <v>1686</v>
      </c>
      <c r="K10361">
        <v>1854</v>
      </c>
      <c r="L10361">
        <v>285532</v>
      </c>
      <c r="Q10361" t="s">
        <v>86</v>
      </c>
      <c r="U10361">
        <v>10</v>
      </c>
      <c r="V10361">
        <v>17</v>
      </c>
      <c r="X10361">
        <v>1098822</v>
      </c>
      <c r="Y10361" t="s">
        <v>65</v>
      </c>
      <c r="Z10361">
        <v>105</v>
      </c>
      <c r="AA10361" t="s">
        <v>21</v>
      </c>
      <c r="AB10361" t="s">
        <v>21</v>
      </c>
      <c r="AC10361">
        <v>874</v>
      </c>
    </row>
    <row r="10362" spans="1:29" x14ac:dyDescent="0.25">
      <c r="A10362">
        <v>345</v>
      </c>
      <c r="B10362">
        <v>345102</v>
      </c>
      <c r="C10362">
        <v>6165</v>
      </c>
      <c r="D10362" t="str">
        <f>VLOOKUP(C10362,'Schedule 3'!A:M,13,FALSE)</f>
        <v>Salaries and Wages</v>
      </c>
      <c r="E10362">
        <v>-81.42</v>
      </c>
      <c r="F10362" s="1">
        <v>43018</v>
      </c>
      <c r="G10362" t="s">
        <v>462</v>
      </c>
      <c r="H10362" t="s">
        <v>385</v>
      </c>
      <c r="I10362" t="s">
        <v>1685</v>
      </c>
      <c r="K10362">
        <v>1854</v>
      </c>
      <c r="L10362">
        <v>285532</v>
      </c>
      <c r="Q10362" t="s">
        <v>86</v>
      </c>
      <c r="U10362">
        <v>10</v>
      </c>
      <c r="V10362">
        <v>17</v>
      </c>
      <c r="X10362">
        <v>1098822</v>
      </c>
      <c r="Y10362" t="s">
        <v>65</v>
      </c>
      <c r="Z10362">
        <v>105</v>
      </c>
      <c r="AA10362" t="s">
        <v>21</v>
      </c>
      <c r="AB10362" t="s">
        <v>21</v>
      </c>
      <c r="AC10362">
        <v>875</v>
      </c>
    </row>
    <row r="10363" spans="1:29" x14ac:dyDescent="0.25">
      <c r="A10363">
        <v>345</v>
      </c>
      <c r="B10363">
        <v>345102</v>
      </c>
      <c r="C10363">
        <v>6165</v>
      </c>
      <c r="D10363" t="str">
        <f>VLOOKUP(C10363,'Schedule 3'!A:M,13,FALSE)</f>
        <v>Salaries and Wages</v>
      </c>
      <c r="E10363">
        <v>-325.68</v>
      </c>
      <c r="F10363" s="1">
        <v>43018</v>
      </c>
      <c r="G10363" t="s">
        <v>462</v>
      </c>
      <c r="H10363" t="s">
        <v>385</v>
      </c>
      <c r="I10363" t="s">
        <v>1685</v>
      </c>
      <c r="K10363">
        <v>1854</v>
      </c>
      <c r="L10363">
        <v>285532</v>
      </c>
      <c r="Q10363" t="s">
        <v>86</v>
      </c>
      <c r="U10363">
        <v>10</v>
      </c>
      <c r="V10363">
        <v>17</v>
      </c>
      <c r="X10363">
        <v>1098822</v>
      </c>
      <c r="Y10363" t="s">
        <v>65</v>
      </c>
      <c r="Z10363">
        <v>105</v>
      </c>
      <c r="AA10363" t="s">
        <v>21</v>
      </c>
      <c r="AB10363" t="s">
        <v>21</v>
      </c>
      <c r="AC10363">
        <v>876</v>
      </c>
    </row>
    <row r="10364" spans="1:29" x14ac:dyDescent="0.25">
      <c r="A10364">
        <v>345</v>
      </c>
      <c r="B10364">
        <v>345102</v>
      </c>
      <c r="C10364">
        <v>6165</v>
      </c>
      <c r="D10364" t="str">
        <f>VLOOKUP(C10364,'Schedule 3'!A:M,13,FALSE)</f>
        <v>Salaries and Wages</v>
      </c>
      <c r="E10364">
        <v>-325.68</v>
      </c>
      <c r="F10364" s="1">
        <v>43018</v>
      </c>
      <c r="G10364" t="s">
        <v>462</v>
      </c>
      <c r="H10364" t="s">
        <v>385</v>
      </c>
      <c r="I10364" t="s">
        <v>1687</v>
      </c>
      <c r="K10364">
        <v>1854</v>
      </c>
      <c r="L10364">
        <v>285532</v>
      </c>
      <c r="Q10364" t="s">
        <v>86</v>
      </c>
      <c r="U10364">
        <v>10</v>
      </c>
      <c r="V10364">
        <v>17</v>
      </c>
      <c r="X10364">
        <v>1098822</v>
      </c>
      <c r="Y10364" t="s">
        <v>65</v>
      </c>
      <c r="Z10364">
        <v>105</v>
      </c>
      <c r="AA10364" t="s">
        <v>21</v>
      </c>
      <c r="AB10364" t="s">
        <v>21</v>
      </c>
      <c r="AC10364">
        <v>877</v>
      </c>
    </row>
    <row r="10365" spans="1:29" x14ac:dyDescent="0.25">
      <c r="A10365">
        <v>345</v>
      </c>
      <c r="B10365">
        <v>345102</v>
      </c>
      <c r="C10365">
        <v>6165</v>
      </c>
      <c r="D10365" t="str">
        <f>VLOOKUP(C10365,'Schedule 3'!A:M,13,FALSE)</f>
        <v>Salaries and Wages</v>
      </c>
      <c r="E10365">
        <v>-244.26</v>
      </c>
      <c r="F10365" s="1">
        <v>43018</v>
      </c>
      <c r="G10365" t="s">
        <v>462</v>
      </c>
      <c r="H10365" t="s">
        <v>385</v>
      </c>
      <c r="I10365" t="s">
        <v>1685</v>
      </c>
      <c r="K10365">
        <v>1854</v>
      </c>
      <c r="L10365">
        <v>285532</v>
      </c>
      <c r="Q10365" t="s">
        <v>86</v>
      </c>
      <c r="U10365">
        <v>10</v>
      </c>
      <c r="V10365">
        <v>17</v>
      </c>
      <c r="X10365">
        <v>1098822</v>
      </c>
      <c r="Y10365" t="s">
        <v>65</v>
      </c>
      <c r="Z10365">
        <v>105</v>
      </c>
      <c r="AA10365" t="s">
        <v>21</v>
      </c>
      <c r="AB10365" t="s">
        <v>21</v>
      </c>
      <c r="AC10365">
        <v>878</v>
      </c>
    </row>
    <row r="10366" spans="1:29" x14ac:dyDescent="0.25">
      <c r="A10366">
        <v>345</v>
      </c>
      <c r="B10366">
        <v>345102</v>
      </c>
      <c r="C10366">
        <v>6165</v>
      </c>
      <c r="D10366" t="str">
        <f>VLOOKUP(C10366,'Schedule 3'!A:M,13,FALSE)</f>
        <v>Salaries and Wages</v>
      </c>
      <c r="E10366">
        <v>-325.68</v>
      </c>
      <c r="F10366" s="1">
        <v>43018</v>
      </c>
      <c r="G10366" t="s">
        <v>462</v>
      </c>
      <c r="H10366" t="s">
        <v>385</v>
      </c>
      <c r="I10366" t="s">
        <v>1685</v>
      </c>
      <c r="K10366">
        <v>1854</v>
      </c>
      <c r="L10366">
        <v>285532</v>
      </c>
      <c r="Q10366" t="s">
        <v>86</v>
      </c>
      <c r="U10366">
        <v>10</v>
      </c>
      <c r="V10366">
        <v>17</v>
      </c>
      <c r="X10366">
        <v>1098822</v>
      </c>
      <c r="Y10366" t="s">
        <v>65</v>
      </c>
      <c r="Z10366">
        <v>105</v>
      </c>
      <c r="AA10366" t="s">
        <v>21</v>
      </c>
      <c r="AB10366" t="s">
        <v>21</v>
      </c>
      <c r="AC10366">
        <v>879</v>
      </c>
    </row>
    <row r="10367" spans="1:29" x14ac:dyDescent="0.25">
      <c r="A10367">
        <v>345</v>
      </c>
      <c r="B10367">
        <v>345102</v>
      </c>
      <c r="C10367">
        <v>6165</v>
      </c>
      <c r="D10367" t="str">
        <f>VLOOKUP(C10367,'Schedule 3'!A:M,13,FALSE)</f>
        <v>Salaries and Wages</v>
      </c>
      <c r="E10367">
        <v>-325.68</v>
      </c>
      <c r="F10367" s="1">
        <v>43018</v>
      </c>
      <c r="G10367" t="s">
        <v>462</v>
      </c>
      <c r="H10367" t="s">
        <v>385</v>
      </c>
      <c r="I10367" t="s">
        <v>1687</v>
      </c>
      <c r="K10367">
        <v>1854</v>
      </c>
      <c r="L10367">
        <v>285532</v>
      </c>
      <c r="Q10367" t="s">
        <v>86</v>
      </c>
      <c r="U10367">
        <v>10</v>
      </c>
      <c r="V10367">
        <v>17</v>
      </c>
      <c r="X10367">
        <v>1098822</v>
      </c>
      <c r="Y10367" t="s">
        <v>65</v>
      </c>
      <c r="Z10367">
        <v>105</v>
      </c>
      <c r="AA10367" t="s">
        <v>21</v>
      </c>
      <c r="AB10367" t="s">
        <v>21</v>
      </c>
      <c r="AC10367">
        <v>880</v>
      </c>
    </row>
    <row r="10368" spans="1:29" x14ac:dyDescent="0.25">
      <c r="A10368">
        <v>345</v>
      </c>
      <c r="B10368">
        <v>345102</v>
      </c>
      <c r="C10368">
        <v>6165</v>
      </c>
      <c r="D10368" t="str">
        <f>VLOOKUP(C10368,'Schedule 3'!A:M,13,FALSE)</f>
        <v>Salaries and Wages</v>
      </c>
      <c r="E10368">
        <v>-264.62</v>
      </c>
      <c r="F10368" s="1">
        <v>43018</v>
      </c>
      <c r="G10368" t="s">
        <v>462</v>
      </c>
      <c r="H10368" t="s">
        <v>384</v>
      </c>
      <c r="I10368" t="s">
        <v>1418</v>
      </c>
      <c r="K10368">
        <v>1854</v>
      </c>
      <c r="L10368">
        <v>285532</v>
      </c>
      <c r="Q10368" t="s">
        <v>86</v>
      </c>
      <c r="U10368">
        <v>10</v>
      </c>
      <c r="V10368">
        <v>17</v>
      </c>
      <c r="X10368">
        <v>1001177</v>
      </c>
      <c r="Y10368" t="s">
        <v>65</v>
      </c>
      <c r="Z10368">
        <v>105</v>
      </c>
      <c r="AA10368" t="s">
        <v>21</v>
      </c>
      <c r="AB10368" t="s">
        <v>21</v>
      </c>
      <c r="AC10368">
        <v>881</v>
      </c>
    </row>
    <row r="10369" spans="1:29" x14ac:dyDescent="0.25">
      <c r="A10369">
        <v>345</v>
      </c>
      <c r="B10369">
        <v>345102</v>
      </c>
      <c r="C10369">
        <v>6165</v>
      </c>
      <c r="D10369" t="str">
        <f>VLOOKUP(C10369,'Schedule 3'!A:M,13,FALSE)</f>
        <v>Salaries and Wages</v>
      </c>
      <c r="E10369">
        <v>-203.55</v>
      </c>
      <c r="F10369" s="1">
        <v>43018</v>
      </c>
      <c r="G10369" t="s">
        <v>462</v>
      </c>
      <c r="H10369" t="s">
        <v>381</v>
      </c>
      <c r="I10369" t="s">
        <v>1418</v>
      </c>
      <c r="K10369">
        <v>1854</v>
      </c>
      <c r="L10369">
        <v>285532</v>
      </c>
      <c r="Q10369" t="s">
        <v>86</v>
      </c>
      <c r="U10369">
        <v>10</v>
      </c>
      <c r="V10369">
        <v>17</v>
      </c>
      <c r="X10369">
        <v>1098821</v>
      </c>
      <c r="Y10369" t="s">
        <v>65</v>
      </c>
      <c r="Z10369">
        <v>105</v>
      </c>
      <c r="AA10369" t="s">
        <v>21</v>
      </c>
      <c r="AB10369" t="s">
        <v>21</v>
      </c>
      <c r="AC10369">
        <v>882</v>
      </c>
    </row>
    <row r="10370" spans="1:29" x14ac:dyDescent="0.25">
      <c r="A10370">
        <v>345</v>
      </c>
      <c r="B10370">
        <v>345102</v>
      </c>
      <c r="C10370">
        <v>6165</v>
      </c>
      <c r="D10370" t="str">
        <f>VLOOKUP(C10370,'Schedule 3'!A:M,13,FALSE)</f>
        <v>Salaries and Wages</v>
      </c>
      <c r="E10370">
        <v>-81.42</v>
      </c>
      <c r="F10370" s="1">
        <v>43039</v>
      </c>
      <c r="G10370" t="s">
        <v>462</v>
      </c>
      <c r="H10370" t="s">
        <v>375</v>
      </c>
      <c r="I10370" t="s">
        <v>1688</v>
      </c>
      <c r="K10370">
        <v>1857</v>
      </c>
      <c r="L10370">
        <v>285647</v>
      </c>
      <c r="Q10370" t="s">
        <v>86</v>
      </c>
      <c r="U10370">
        <v>10</v>
      </c>
      <c r="V10370">
        <v>17</v>
      </c>
      <c r="X10370">
        <v>1099579</v>
      </c>
      <c r="Y10370" t="s">
        <v>65</v>
      </c>
      <c r="Z10370">
        <v>105</v>
      </c>
      <c r="AA10370" t="s">
        <v>21</v>
      </c>
      <c r="AB10370" t="s">
        <v>21</v>
      </c>
      <c r="AC10370">
        <v>604</v>
      </c>
    </row>
    <row r="10371" spans="1:29" x14ac:dyDescent="0.25">
      <c r="A10371">
        <v>345</v>
      </c>
      <c r="B10371">
        <v>345102</v>
      </c>
      <c r="C10371">
        <v>6165</v>
      </c>
      <c r="D10371" t="str">
        <f>VLOOKUP(C10371,'Schedule 3'!A:M,13,FALSE)</f>
        <v>Salaries and Wages</v>
      </c>
      <c r="E10371">
        <v>-81.42</v>
      </c>
      <c r="F10371" s="1">
        <v>43039</v>
      </c>
      <c r="G10371" t="s">
        <v>462</v>
      </c>
      <c r="H10371" t="s">
        <v>375</v>
      </c>
      <c r="I10371" t="s">
        <v>1689</v>
      </c>
      <c r="K10371">
        <v>1857</v>
      </c>
      <c r="L10371">
        <v>285647</v>
      </c>
      <c r="Q10371" t="s">
        <v>86</v>
      </c>
      <c r="U10371">
        <v>10</v>
      </c>
      <c r="V10371">
        <v>17</v>
      </c>
      <c r="X10371">
        <v>1099579</v>
      </c>
      <c r="Y10371" t="s">
        <v>65</v>
      </c>
      <c r="Z10371">
        <v>105</v>
      </c>
      <c r="AA10371" t="s">
        <v>21</v>
      </c>
      <c r="AB10371" t="s">
        <v>21</v>
      </c>
      <c r="AC10371">
        <v>605</v>
      </c>
    </row>
    <row r="10372" spans="1:29" x14ac:dyDescent="0.25">
      <c r="A10372">
        <v>345</v>
      </c>
      <c r="B10372">
        <v>345102</v>
      </c>
      <c r="C10372">
        <v>6165</v>
      </c>
      <c r="D10372" t="str">
        <f>VLOOKUP(C10372,'Schedule 3'!A:M,13,FALSE)</f>
        <v>Salaries and Wages</v>
      </c>
      <c r="E10372">
        <v>-20.36</v>
      </c>
      <c r="F10372" s="1">
        <v>43039</v>
      </c>
      <c r="G10372" t="s">
        <v>462</v>
      </c>
      <c r="H10372" t="s">
        <v>375</v>
      </c>
      <c r="I10372" t="s">
        <v>1690</v>
      </c>
      <c r="K10372">
        <v>1857</v>
      </c>
      <c r="L10372">
        <v>285647</v>
      </c>
      <c r="Q10372" t="s">
        <v>86</v>
      </c>
      <c r="U10372">
        <v>10</v>
      </c>
      <c r="V10372">
        <v>17</v>
      </c>
      <c r="X10372">
        <v>1099579</v>
      </c>
      <c r="Y10372" t="s">
        <v>65</v>
      </c>
      <c r="Z10372">
        <v>105</v>
      </c>
      <c r="AA10372" t="s">
        <v>21</v>
      </c>
      <c r="AB10372" t="s">
        <v>21</v>
      </c>
      <c r="AC10372">
        <v>606</v>
      </c>
    </row>
    <row r="10373" spans="1:29" x14ac:dyDescent="0.25">
      <c r="A10373">
        <v>345</v>
      </c>
      <c r="B10373">
        <v>345102</v>
      </c>
      <c r="C10373">
        <v>6165</v>
      </c>
      <c r="D10373" t="str">
        <f>VLOOKUP(C10373,'Schedule 3'!A:M,13,FALSE)</f>
        <v>Salaries and Wages</v>
      </c>
      <c r="E10373">
        <v>-40.71</v>
      </c>
      <c r="F10373" s="1">
        <v>43039</v>
      </c>
      <c r="G10373" t="s">
        <v>462</v>
      </c>
      <c r="H10373" t="s">
        <v>375</v>
      </c>
      <c r="I10373" t="s">
        <v>1691</v>
      </c>
      <c r="K10373">
        <v>1857</v>
      </c>
      <c r="L10373">
        <v>285647</v>
      </c>
      <c r="Q10373" t="s">
        <v>86</v>
      </c>
      <c r="U10373">
        <v>10</v>
      </c>
      <c r="V10373">
        <v>17</v>
      </c>
      <c r="X10373">
        <v>1099579</v>
      </c>
      <c r="Y10373" t="s">
        <v>65</v>
      </c>
      <c r="Z10373">
        <v>105</v>
      </c>
      <c r="AA10373" t="s">
        <v>21</v>
      </c>
      <c r="AB10373" t="s">
        <v>21</v>
      </c>
      <c r="AC10373">
        <v>607</v>
      </c>
    </row>
    <row r="10374" spans="1:29" x14ac:dyDescent="0.25">
      <c r="A10374">
        <v>345</v>
      </c>
      <c r="B10374">
        <v>345102</v>
      </c>
      <c r="C10374">
        <v>6165</v>
      </c>
      <c r="D10374" t="str">
        <f>VLOOKUP(C10374,'Schedule 3'!A:M,13,FALSE)</f>
        <v>Salaries and Wages</v>
      </c>
      <c r="E10374">
        <v>-40.71</v>
      </c>
      <c r="F10374" s="1">
        <v>43039</v>
      </c>
      <c r="G10374" t="s">
        <v>462</v>
      </c>
      <c r="H10374" t="s">
        <v>375</v>
      </c>
      <c r="I10374" t="s">
        <v>1690</v>
      </c>
      <c r="K10374">
        <v>1857</v>
      </c>
      <c r="L10374">
        <v>285647</v>
      </c>
      <c r="Q10374" t="s">
        <v>86</v>
      </c>
      <c r="U10374">
        <v>10</v>
      </c>
      <c r="V10374">
        <v>17</v>
      </c>
      <c r="X10374">
        <v>1099579</v>
      </c>
      <c r="Y10374" t="s">
        <v>65</v>
      </c>
      <c r="Z10374">
        <v>105</v>
      </c>
      <c r="AA10374" t="s">
        <v>21</v>
      </c>
      <c r="AB10374" t="s">
        <v>21</v>
      </c>
      <c r="AC10374">
        <v>608</v>
      </c>
    </row>
    <row r="10375" spans="1:29" x14ac:dyDescent="0.25">
      <c r="A10375">
        <v>345</v>
      </c>
      <c r="B10375">
        <v>345102</v>
      </c>
      <c r="C10375">
        <v>6165</v>
      </c>
      <c r="D10375" t="str">
        <f>VLOOKUP(C10375,'Schedule 3'!A:M,13,FALSE)</f>
        <v>Salaries and Wages</v>
      </c>
      <c r="E10375">
        <v>-40.71</v>
      </c>
      <c r="F10375" s="1">
        <v>43039</v>
      </c>
      <c r="G10375" t="s">
        <v>462</v>
      </c>
      <c r="H10375" t="s">
        <v>375</v>
      </c>
      <c r="I10375" t="s">
        <v>1692</v>
      </c>
      <c r="K10375">
        <v>1857</v>
      </c>
      <c r="L10375">
        <v>285647</v>
      </c>
      <c r="Q10375" t="s">
        <v>86</v>
      </c>
      <c r="U10375">
        <v>10</v>
      </c>
      <c r="V10375">
        <v>17</v>
      </c>
      <c r="X10375">
        <v>1099579</v>
      </c>
      <c r="Y10375" t="s">
        <v>65</v>
      </c>
      <c r="Z10375">
        <v>105</v>
      </c>
      <c r="AA10375" t="s">
        <v>21</v>
      </c>
      <c r="AB10375" t="s">
        <v>21</v>
      </c>
      <c r="AC10375">
        <v>609</v>
      </c>
    </row>
    <row r="10376" spans="1:29" x14ac:dyDescent="0.25">
      <c r="A10376">
        <v>345</v>
      </c>
      <c r="B10376">
        <v>345102</v>
      </c>
      <c r="C10376">
        <v>6165</v>
      </c>
      <c r="D10376" t="str">
        <f>VLOOKUP(C10376,'Schedule 3'!A:M,13,FALSE)</f>
        <v>Salaries and Wages</v>
      </c>
      <c r="E10376">
        <v>-40.71</v>
      </c>
      <c r="F10376" s="1">
        <v>43039</v>
      </c>
      <c r="G10376" t="s">
        <v>462</v>
      </c>
      <c r="H10376" t="s">
        <v>375</v>
      </c>
      <c r="I10376" t="s">
        <v>1693</v>
      </c>
      <c r="K10376">
        <v>1857</v>
      </c>
      <c r="L10376">
        <v>285647</v>
      </c>
      <c r="Q10376" t="s">
        <v>86</v>
      </c>
      <c r="U10376">
        <v>10</v>
      </c>
      <c r="V10376">
        <v>17</v>
      </c>
      <c r="X10376">
        <v>1099579</v>
      </c>
      <c r="Y10376" t="s">
        <v>65</v>
      </c>
      <c r="Z10376">
        <v>105</v>
      </c>
      <c r="AA10376" t="s">
        <v>21</v>
      </c>
      <c r="AB10376" t="s">
        <v>21</v>
      </c>
      <c r="AC10376">
        <v>610</v>
      </c>
    </row>
    <row r="10377" spans="1:29" x14ac:dyDescent="0.25">
      <c r="A10377">
        <v>345</v>
      </c>
      <c r="B10377">
        <v>345102</v>
      </c>
      <c r="C10377">
        <v>6165</v>
      </c>
      <c r="D10377" t="str">
        <f>VLOOKUP(C10377,'Schedule 3'!A:M,13,FALSE)</f>
        <v>Salaries and Wages</v>
      </c>
      <c r="E10377">
        <v>-81.42</v>
      </c>
      <c r="F10377" s="1">
        <v>43039</v>
      </c>
      <c r="G10377" t="s">
        <v>462</v>
      </c>
      <c r="H10377" t="s">
        <v>375</v>
      </c>
      <c r="I10377" t="s">
        <v>1689</v>
      </c>
      <c r="K10377">
        <v>1857</v>
      </c>
      <c r="L10377">
        <v>285647</v>
      </c>
      <c r="Q10377" t="s">
        <v>86</v>
      </c>
      <c r="U10377">
        <v>10</v>
      </c>
      <c r="V10377">
        <v>17</v>
      </c>
      <c r="X10377">
        <v>1099579</v>
      </c>
      <c r="Y10377" t="s">
        <v>65</v>
      </c>
      <c r="Z10377">
        <v>105</v>
      </c>
      <c r="AA10377" t="s">
        <v>21</v>
      </c>
      <c r="AB10377" t="s">
        <v>21</v>
      </c>
      <c r="AC10377">
        <v>611</v>
      </c>
    </row>
    <row r="10378" spans="1:29" x14ac:dyDescent="0.25">
      <c r="A10378">
        <v>345</v>
      </c>
      <c r="B10378">
        <v>345102</v>
      </c>
      <c r="C10378">
        <v>6165</v>
      </c>
      <c r="D10378" t="str">
        <f>VLOOKUP(C10378,'Schedule 3'!A:M,13,FALSE)</f>
        <v>Salaries and Wages</v>
      </c>
      <c r="E10378">
        <v>-40.71</v>
      </c>
      <c r="F10378" s="1">
        <v>43039</v>
      </c>
      <c r="G10378" t="s">
        <v>462</v>
      </c>
      <c r="H10378" t="s">
        <v>375</v>
      </c>
      <c r="I10378" t="s">
        <v>1691</v>
      </c>
      <c r="K10378">
        <v>1857</v>
      </c>
      <c r="L10378">
        <v>285647</v>
      </c>
      <c r="Q10378" t="s">
        <v>86</v>
      </c>
      <c r="U10378">
        <v>10</v>
      </c>
      <c r="V10378">
        <v>17</v>
      </c>
      <c r="X10378">
        <v>1099579</v>
      </c>
      <c r="Y10378" t="s">
        <v>65</v>
      </c>
      <c r="Z10378">
        <v>105</v>
      </c>
      <c r="AA10378" t="s">
        <v>21</v>
      </c>
      <c r="AB10378" t="s">
        <v>21</v>
      </c>
      <c r="AC10378">
        <v>612</v>
      </c>
    </row>
    <row r="10379" spans="1:29" x14ac:dyDescent="0.25">
      <c r="A10379">
        <v>345</v>
      </c>
      <c r="B10379">
        <v>345102</v>
      </c>
      <c r="C10379">
        <v>6165</v>
      </c>
      <c r="D10379" t="str">
        <f>VLOOKUP(C10379,'Schedule 3'!A:M,13,FALSE)</f>
        <v>Salaries and Wages</v>
      </c>
      <c r="E10379">
        <v>-40.71</v>
      </c>
      <c r="F10379" s="1">
        <v>43039</v>
      </c>
      <c r="G10379" t="s">
        <v>462</v>
      </c>
      <c r="H10379" t="s">
        <v>375</v>
      </c>
      <c r="I10379" t="s">
        <v>1689</v>
      </c>
      <c r="K10379">
        <v>1857</v>
      </c>
      <c r="L10379">
        <v>285647</v>
      </c>
      <c r="Q10379" t="s">
        <v>86</v>
      </c>
      <c r="U10379">
        <v>10</v>
      </c>
      <c r="V10379">
        <v>17</v>
      </c>
      <c r="X10379">
        <v>1099579</v>
      </c>
      <c r="Y10379" t="s">
        <v>65</v>
      </c>
      <c r="Z10379">
        <v>105</v>
      </c>
      <c r="AA10379" t="s">
        <v>21</v>
      </c>
      <c r="AB10379" t="s">
        <v>21</v>
      </c>
      <c r="AC10379">
        <v>613</v>
      </c>
    </row>
    <row r="10380" spans="1:29" x14ac:dyDescent="0.25">
      <c r="A10380">
        <v>345</v>
      </c>
      <c r="B10380">
        <v>345102</v>
      </c>
      <c r="C10380">
        <v>6165</v>
      </c>
      <c r="D10380" t="str">
        <f>VLOOKUP(C10380,'Schedule 3'!A:M,13,FALSE)</f>
        <v>Salaries and Wages</v>
      </c>
      <c r="E10380">
        <v>-81.42</v>
      </c>
      <c r="F10380" s="1">
        <v>43039</v>
      </c>
      <c r="G10380" t="s">
        <v>462</v>
      </c>
      <c r="H10380" t="s">
        <v>375</v>
      </c>
      <c r="I10380" t="s">
        <v>1691</v>
      </c>
      <c r="K10380">
        <v>1857</v>
      </c>
      <c r="L10380">
        <v>285647</v>
      </c>
      <c r="Q10380" t="s">
        <v>86</v>
      </c>
      <c r="U10380">
        <v>10</v>
      </c>
      <c r="V10380">
        <v>17</v>
      </c>
      <c r="X10380">
        <v>1099579</v>
      </c>
      <c r="Y10380" t="s">
        <v>65</v>
      </c>
      <c r="Z10380">
        <v>105</v>
      </c>
      <c r="AA10380" t="s">
        <v>21</v>
      </c>
      <c r="AB10380" t="s">
        <v>21</v>
      </c>
      <c r="AC10380">
        <v>614</v>
      </c>
    </row>
    <row r="10381" spans="1:29" x14ac:dyDescent="0.25">
      <c r="A10381">
        <v>345</v>
      </c>
      <c r="B10381">
        <v>345102</v>
      </c>
      <c r="C10381">
        <v>6165</v>
      </c>
      <c r="D10381" t="str">
        <f>VLOOKUP(C10381,'Schedule 3'!A:M,13,FALSE)</f>
        <v>Salaries and Wages</v>
      </c>
      <c r="E10381">
        <v>-40.71</v>
      </c>
      <c r="F10381" s="1">
        <v>43039</v>
      </c>
      <c r="G10381" t="s">
        <v>462</v>
      </c>
      <c r="H10381" t="s">
        <v>375</v>
      </c>
      <c r="I10381" t="s">
        <v>1694</v>
      </c>
      <c r="K10381">
        <v>1857</v>
      </c>
      <c r="L10381">
        <v>285647</v>
      </c>
      <c r="Q10381" t="s">
        <v>86</v>
      </c>
      <c r="U10381">
        <v>10</v>
      </c>
      <c r="V10381">
        <v>17</v>
      </c>
      <c r="X10381">
        <v>1099579</v>
      </c>
      <c r="Y10381" t="s">
        <v>65</v>
      </c>
      <c r="Z10381">
        <v>105</v>
      </c>
      <c r="AA10381" t="s">
        <v>21</v>
      </c>
      <c r="AB10381" t="s">
        <v>21</v>
      </c>
      <c r="AC10381">
        <v>615</v>
      </c>
    </row>
    <row r="10382" spans="1:29" x14ac:dyDescent="0.25">
      <c r="A10382">
        <v>345</v>
      </c>
      <c r="B10382">
        <v>345102</v>
      </c>
      <c r="C10382">
        <v>6165</v>
      </c>
      <c r="D10382" t="str">
        <f>VLOOKUP(C10382,'Schedule 3'!A:M,13,FALSE)</f>
        <v>Salaries and Wages</v>
      </c>
      <c r="E10382">
        <v>-40.71</v>
      </c>
      <c r="F10382" s="1">
        <v>43039</v>
      </c>
      <c r="G10382" t="s">
        <v>462</v>
      </c>
      <c r="H10382" t="s">
        <v>375</v>
      </c>
      <c r="I10382" t="s">
        <v>1688</v>
      </c>
      <c r="K10382">
        <v>1857</v>
      </c>
      <c r="L10382">
        <v>285647</v>
      </c>
      <c r="Q10382" t="s">
        <v>86</v>
      </c>
      <c r="U10382">
        <v>10</v>
      </c>
      <c r="V10382">
        <v>17</v>
      </c>
      <c r="X10382">
        <v>1099579</v>
      </c>
      <c r="Y10382" t="s">
        <v>65</v>
      </c>
      <c r="Z10382">
        <v>105</v>
      </c>
      <c r="AA10382" t="s">
        <v>21</v>
      </c>
      <c r="AB10382" t="s">
        <v>21</v>
      </c>
      <c r="AC10382">
        <v>616</v>
      </c>
    </row>
    <row r="10383" spans="1:29" x14ac:dyDescent="0.25">
      <c r="A10383">
        <v>345</v>
      </c>
      <c r="B10383">
        <v>345102</v>
      </c>
      <c r="C10383">
        <v>6165</v>
      </c>
      <c r="D10383" t="str">
        <f>VLOOKUP(C10383,'Schedule 3'!A:M,13,FALSE)</f>
        <v>Salaries and Wages</v>
      </c>
      <c r="E10383">
        <v>-40.71</v>
      </c>
      <c r="F10383" s="1">
        <v>43039</v>
      </c>
      <c r="G10383" t="s">
        <v>462</v>
      </c>
      <c r="H10383" t="s">
        <v>375</v>
      </c>
      <c r="I10383" t="s">
        <v>1689</v>
      </c>
      <c r="K10383">
        <v>1857</v>
      </c>
      <c r="L10383">
        <v>285647</v>
      </c>
      <c r="Q10383" t="s">
        <v>86</v>
      </c>
      <c r="U10383">
        <v>10</v>
      </c>
      <c r="V10383">
        <v>17</v>
      </c>
      <c r="X10383">
        <v>1099579</v>
      </c>
      <c r="Y10383" t="s">
        <v>65</v>
      </c>
      <c r="Z10383">
        <v>105</v>
      </c>
      <c r="AA10383" t="s">
        <v>21</v>
      </c>
      <c r="AB10383" t="s">
        <v>21</v>
      </c>
      <c r="AC10383">
        <v>617</v>
      </c>
    </row>
    <row r="10384" spans="1:29" x14ac:dyDescent="0.25">
      <c r="A10384">
        <v>345</v>
      </c>
      <c r="B10384">
        <v>345102</v>
      </c>
      <c r="C10384">
        <v>6165</v>
      </c>
      <c r="D10384" t="str">
        <f>VLOOKUP(C10384,'Schedule 3'!A:M,13,FALSE)</f>
        <v>Salaries and Wages</v>
      </c>
      <c r="E10384">
        <v>-81.42</v>
      </c>
      <c r="F10384" s="1">
        <v>43039</v>
      </c>
      <c r="G10384" t="s">
        <v>462</v>
      </c>
      <c r="H10384" t="s">
        <v>375</v>
      </c>
      <c r="I10384" t="s">
        <v>1694</v>
      </c>
      <c r="K10384">
        <v>1857</v>
      </c>
      <c r="L10384">
        <v>285647</v>
      </c>
      <c r="Q10384" t="s">
        <v>86</v>
      </c>
      <c r="U10384">
        <v>10</v>
      </c>
      <c r="V10384">
        <v>17</v>
      </c>
      <c r="X10384">
        <v>1099579</v>
      </c>
      <c r="Y10384" t="s">
        <v>65</v>
      </c>
      <c r="Z10384">
        <v>105</v>
      </c>
      <c r="AA10384" t="s">
        <v>21</v>
      </c>
      <c r="AB10384" t="s">
        <v>21</v>
      </c>
      <c r="AC10384">
        <v>618</v>
      </c>
    </row>
    <row r="10385" spans="1:29" x14ac:dyDescent="0.25">
      <c r="A10385">
        <v>345</v>
      </c>
      <c r="B10385">
        <v>345102</v>
      </c>
      <c r="C10385">
        <v>6165</v>
      </c>
      <c r="D10385" t="str">
        <f>VLOOKUP(C10385,'Schedule 3'!A:M,13,FALSE)</f>
        <v>Salaries and Wages</v>
      </c>
      <c r="E10385">
        <v>-81.42</v>
      </c>
      <c r="F10385" s="1">
        <v>43039</v>
      </c>
      <c r="G10385" t="s">
        <v>462</v>
      </c>
      <c r="H10385" t="s">
        <v>375</v>
      </c>
      <c r="I10385" t="s">
        <v>1688</v>
      </c>
      <c r="K10385">
        <v>1857</v>
      </c>
      <c r="L10385">
        <v>285647</v>
      </c>
      <c r="Q10385" t="s">
        <v>86</v>
      </c>
      <c r="U10385">
        <v>10</v>
      </c>
      <c r="V10385">
        <v>17</v>
      </c>
      <c r="X10385">
        <v>1099579</v>
      </c>
      <c r="Y10385" t="s">
        <v>65</v>
      </c>
      <c r="Z10385">
        <v>105</v>
      </c>
      <c r="AA10385" t="s">
        <v>21</v>
      </c>
      <c r="AB10385" t="s">
        <v>21</v>
      </c>
      <c r="AC10385">
        <v>619</v>
      </c>
    </row>
    <row r="10386" spans="1:29" x14ac:dyDescent="0.25">
      <c r="A10386">
        <v>345</v>
      </c>
      <c r="B10386">
        <v>345102</v>
      </c>
      <c r="C10386">
        <v>6165</v>
      </c>
      <c r="D10386" t="str">
        <f>VLOOKUP(C10386,'Schedule 3'!A:M,13,FALSE)</f>
        <v>Salaries and Wages</v>
      </c>
      <c r="E10386">
        <v>-40.71</v>
      </c>
      <c r="F10386" s="1">
        <v>43039</v>
      </c>
      <c r="G10386" t="s">
        <v>462</v>
      </c>
      <c r="H10386" t="s">
        <v>375</v>
      </c>
      <c r="I10386" t="s">
        <v>1691</v>
      </c>
      <c r="K10386">
        <v>1857</v>
      </c>
      <c r="L10386">
        <v>285647</v>
      </c>
      <c r="Q10386" t="s">
        <v>86</v>
      </c>
      <c r="U10386">
        <v>10</v>
      </c>
      <c r="V10386">
        <v>17</v>
      </c>
      <c r="X10386">
        <v>1099579</v>
      </c>
      <c r="Y10386" t="s">
        <v>65</v>
      </c>
      <c r="Z10386">
        <v>105</v>
      </c>
      <c r="AA10386" t="s">
        <v>21</v>
      </c>
      <c r="AB10386" t="s">
        <v>21</v>
      </c>
      <c r="AC10386">
        <v>620</v>
      </c>
    </row>
    <row r="10387" spans="1:29" x14ac:dyDescent="0.25">
      <c r="A10387">
        <v>345</v>
      </c>
      <c r="B10387">
        <v>345102</v>
      </c>
      <c r="C10387">
        <v>6165</v>
      </c>
      <c r="D10387" t="str">
        <f>VLOOKUP(C10387,'Schedule 3'!A:M,13,FALSE)</f>
        <v>Salaries and Wages</v>
      </c>
      <c r="E10387">
        <v>-40.71</v>
      </c>
      <c r="F10387" s="1">
        <v>43039</v>
      </c>
      <c r="G10387" t="s">
        <v>462</v>
      </c>
      <c r="H10387" t="s">
        <v>375</v>
      </c>
      <c r="I10387" t="s">
        <v>1694</v>
      </c>
      <c r="K10387">
        <v>1857</v>
      </c>
      <c r="L10387">
        <v>285647</v>
      </c>
      <c r="Q10387" t="s">
        <v>86</v>
      </c>
      <c r="U10387">
        <v>10</v>
      </c>
      <c r="V10387">
        <v>17</v>
      </c>
      <c r="X10387">
        <v>1099579</v>
      </c>
      <c r="Y10387" t="s">
        <v>65</v>
      </c>
      <c r="Z10387">
        <v>105</v>
      </c>
      <c r="AA10387" t="s">
        <v>21</v>
      </c>
      <c r="AB10387" t="s">
        <v>21</v>
      </c>
      <c r="AC10387">
        <v>621</v>
      </c>
    </row>
    <row r="10388" spans="1:29" x14ac:dyDescent="0.25">
      <c r="A10388">
        <v>345</v>
      </c>
      <c r="B10388">
        <v>345102</v>
      </c>
      <c r="C10388">
        <v>6165</v>
      </c>
      <c r="D10388" t="str">
        <f>VLOOKUP(C10388,'Schedule 3'!A:M,13,FALSE)</f>
        <v>Salaries and Wages</v>
      </c>
      <c r="E10388">
        <v>-81.42</v>
      </c>
      <c r="F10388" s="1">
        <v>43039</v>
      </c>
      <c r="G10388" t="s">
        <v>462</v>
      </c>
      <c r="H10388" t="s">
        <v>375</v>
      </c>
      <c r="I10388" t="s">
        <v>1688</v>
      </c>
      <c r="K10388">
        <v>1857</v>
      </c>
      <c r="L10388">
        <v>285647</v>
      </c>
      <c r="Q10388" t="s">
        <v>86</v>
      </c>
      <c r="U10388">
        <v>10</v>
      </c>
      <c r="V10388">
        <v>17</v>
      </c>
      <c r="X10388">
        <v>1099579</v>
      </c>
      <c r="Y10388" t="s">
        <v>65</v>
      </c>
      <c r="Z10388">
        <v>105</v>
      </c>
      <c r="AA10388" t="s">
        <v>21</v>
      </c>
      <c r="AB10388" t="s">
        <v>21</v>
      </c>
      <c r="AC10388">
        <v>622</v>
      </c>
    </row>
    <row r="10389" spans="1:29" x14ac:dyDescent="0.25">
      <c r="A10389">
        <v>345</v>
      </c>
      <c r="B10389">
        <v>345102</v>
      </c>
      <c r="C10389">
        <v>6165</v>
      </c>
      <c r="D10389" t="str">
        <f>VLOOKUP(C10389,'Schedule 3'!A:M,13,FALSE)</f>
        <v>Salaries and Wages</v>
      </c>
      <c r="E10389">
        <v>-40.71</v>
      </c>
      <c r="F10389" s="1">
        <v>43039</v>
      </c>
      <c r="G10389" t="s">
        <v>462</v>
      </c>
      <c r="H10389" t="s">
        <v>375</v>
      </c>
      <c r="I10389" t="s">
        <v>1694</v>
      </c>
      <c r="K10389">
        <v>1857</v>
      </c>
      <c r="L10389">
        <v>285647</v>
      </c>
      <c r="Q10389" t="s">
        <v>86</v>
      </c>
      <c r="U10389">
        <v>10</v>
      </c>
      <c r="V10389">
        <v>17</v>
      </c>
      <c r="X10389">
        <v>1099579</v>
      </c>
      <c r="Y10389" t="s">
        <v>65</v>
      </c>
      <c r="Z10389">
        <v>105</v>
      </c>
      <c r="AA10389" t="s">
        <v>21</v>
      </c>
      <c r="AB10389" t="s">
        <v>21</v>
      </c>
      <c r="AC10389">
        <v>623</v>
      </c>
    </row>
    <row r="10390" spans="1:29" x14ac:dyDescent="0.25">
      <c r="A10390">
        <v>345</v>
      </c>
      <c r="B10390">
        <v>345102</v>
      </c>
      <c r="C10390">
        <v>6165</v>
      </c>
      <c r="D10390" t="str">
        <f>VLOOKUP(C10390,'Schedule 3'!A:M,13,FALSE)</f>
        <v>Salaries and Wages</v>
      </c>
      <c r="E10390">
        <v>-40.71</v>
      </c>
      <c r="F10390" s="1">
        <v>43039</v>
      </c>
      <c r="G10390" t="s">
        <v>462</v>
      </c>
      <c r="H10390" t="s">
        <v>375</v>
      </c>
      <c r="I10390" t="s">
        <v>1688</v>
      </c>
      <c r="K10390">
        <v>1857</v>
      </c>
      <c r="L10390">
        <v>285647</v>
      </c>
      <c r="Q10390" t="s">
        <v>86</v>
      </c>
      <c r="U10390">
        <v>10</v>
      </c>
      <c r="V10390">
        <v>17</v>
      </c>
      <c r="X10390">
        <v>1099579</v>
      </c>
      <c r="Y10390" t="s">
        <v>65</v>
      </c>
      <c r="Z10390">
        <v>105</v>
      </c>
      <c r="AA10390" t="s">
        <v>21</v>
      </c>
      <c r="AB10390" t="s">
        <v>21</v>
      </c>
      <c r="AC10390">
        <v>624</v>
      </c>
    </row>
    <row r="10391" spans="1:29" x14ac:dyDescent="0.25">
      <c r="A10391">
        <v>345</v>
      </c>
      <c r="B10391">
        <v>345102</v>
      </c>
      <c r="C10391">
        <v>6165</v>
      </c>
      <c r="D10391" t="str">
        <f>VLOOKUP(C10391,'Schedule 3'!A:M,13,FALSE)</f>
        <v>Salaries and Wages</v>
      </c>
      <c r="E10391">
        <v>-40.71</v>
      </c>
      <c r="F10391" s="1">
        <v>43039</v>
      </c>
      <c r="G10391" t="s">
        <v>462</v>
      </c>
      <c r="H10391" t="s">
        <v>375</v>
      </c>
      <c r="I10391" t="s">
        <v>1691</v>
      </c>
      <c r="K10391">
        <v>1857</v>
      </c>
      <c r="L10391">
        <v>285647</v>
      </c>
      <c r="Q10391" t="s">
        <v>86</v>
      </c>
      <c r="U10391">
        <v>10</v>
      </c>
      <c r="V10391">
        <v>17</v>
      </c>
      <c r="X10391">
        <v>1099579</v>
      </c>
      <c r="Y10391" t="s">
        <v>65</v>
      </c>
      <c r="Z10391">
        <v>105</v>
      </c>
      <c r="AA10391" t="s">
        <v>21</v>
      </c>
      <c r="AB10391" t="s">
        <v>21</v>
      </c>
      <c r="AC10391">
        <v>625</v>
      </c>
    </row>
    <row r="10392" spans="1:29" x14ac:dyDescent="0.25">
      <c r="A10392">
        <v>345</v>
      </c>
      <c r="B10392">
        <v>345102</v>
      </c>
      <c r="C10392">
        <v>6165</v>
      </c>
      <c r="D10392" t="str">
        <f>VLOOKUP(C10392,'Schedule 3'!A:M,13,FALSE)</f>
        <v>Salaries and Wages</v>
      </c>
      <c r="E10392">
        <v>-40.71</v>
      </c>
      <c r="F10392" s="1">
        <v>43039</v>
      </c>
      <c r="G10392" t="s">
        <v>462</v>
      </c>
      <c r="H10392" t="s">
        <v>375</v>
      </c>
      <c r="I10392" t="s">
        <v>1688</v>
      </c>
      <c r="K10392">
        <v>1857</v>
      </c>
      <c r="L10392">
        <v>285647</v>
      </c>
      <c r="Q10392" t="s">
        <v>86</v>
      </c>
      <c r="U10392">
        <v>10</v>
      </c>
      <c r="V10392">
        <v>17</v>
      </c>
      <c r="X10392">
        <v>1099579</v>
      </c>
      <c r="Y10392" t="s">
        <v>65</v>
      </c>
      <c r="Z10392">
        <v>105</v>
      </c>
      <c r="AA10392" t="s">
        <v>21</v>
      </c>
      <c r="AB10392" t="s">
        <v>21</v>
      </c>
      <c r="AC10392">
        <v>626</v>
      </c>
    </row>
    <row r="10393" spans="1:29" x14ac:dyDescent="0.25">
      <c r="A10393">
        <v>345</v>
      </c>
      <c r="B10393">
        <v>345102</v>
      </c>
      <c r="C10393">
        <v>6165</v>
      </c>
      <c r="D10393" t="str">
        <f>VLOOKUP(C10393,'Schedule 3'!A:M,13,FALSE)</f>
        <v>Salaries and Wages</v>
      </c>
      <c r="E10393">
        <v>-40.71</v>
      </c>
      <c r="F10393" s="1">
        <v>43039</v>
      </c>
      <c r="G10393" t="s">
        <v>462</v>
      </c>
      <c r="H10393" t="s">
        <v>375</v>
      </c>
      <c r="I10393" t="s">
        <v>1691</v>
      </c>
      <c r="K10393">
        <v>1857</v>
      </c>
      <c r="L10393">
        <v>285647</v>
      </c>
      <c r="Q10393" t="s">
        <v>86</v>
      </c>
      <c r="U10393">
        <v>10</v>
      </c>
      <c r="V10393">
        <v>17</v>
      </c>
      <c r="X10393">
        <v>1099579</v>
      </c>
      <c r="Y10393" t="s">
        <v>65</v>
      </c>
      <c r="Z10393">
        <v>105</v>
      </c>
      <c r="AA10393" t="s">
        <v>21</v>
      </c>
      <c r="AB10393" t="s">
        <v>21</v>
      </c>
      <c r="AC10393">
        <v>627</v>
      </c>
    </row>
    <row r="10394" spans="1:29" x14ac:dyDescent="0.25">
      <c r="A10394">
        <v>345</v>
      </c>
      <c r="B10394">
        <v>345102</v>
      </c>
      <c r="C10394">
        <v>6165</v>
      </c>
      <c r="D10394" t="str">
        <f>VLOOKUP(C10394,'Schedule 3'!A:M,13,FALSE)</f>
        <v>Salaries and Wages</v>
      </c>
      <c r="E10394">
        <v>-81.42</v>
      </c>
      <c r="F10394" s="1">
        <v>43039</v>
      </c>
      <c r="G10394" t="s">
        <v>462</v>
      </c>
      <c r="H10394" t="s">
        <v>375</v>
      </c>
      <c r="I10394" t="s">
        <v>1694</v>
      </c>
      <c r="K10394">
        <v>1857</v>
      </c>
      <c r="L10394">
        <v>285647</v>
      </c>
      <c r="Q10394" t="s">
        <v>86</v>
      </c>
      <c r="U10394">
        <v>10</v>
      </c>
      <c r="V10394">
        <v>17</v>
      </c>
      <c r="X10394">
        <v>1099579</v>
      </c>
      <c r="Y10394" t="s">
        <v>65</v>
      </c>
      <c r="Z10394">
        <v>105</v>
      </c>
      <c r="AA10394" t="s">
        <v>21</v>
      </c>
      <c r="AB10394" t="s">
        <v>21</v>
      </c>
      <c r="AC10394">
        <v>628</v>
      </c>
    </row>
    <row r="10395" spans="1:29" x14ac:dyDescent="0.25">
      <c r="A10395">
        <v>345</v>
      </c>
      <c r="B10395">
        <v>345102</v>
      </c>
      <c r="C10395">
        <v>6165</v>
      </c>
      <c r="D10395" t="str">
        <f>VLOOKUP(C10395,'Schedule 3'!A:M,13,FALSE)</f>
        <v>Salaries and Wages</v>
      </c>
      <c r="E10395">
        <v>-81.42</v>
      </c>
      <c r="F10395" s="1">
        <v>43039</v>
      </c>
      <c r="G10395" t="s">
        <v>462</v>
      </c>
      <c r="H10395" t="s">
        <v>375</v>
      </c>
      <c r="I10395" t="s">
        <v>1688</v>
      </c>
      <c r="K10395">
        <v>1857</v>
      </c>
      <c r="L10395">
        <v>285647</v>
      </c>
      <c r="Q10395" t="s">
        <v>86</v>
      </c>
      <c r="U10395">
        <v>10</v>
      </c>
      <c r="V10395">
        <v>17</v>
      </c>
      <c r="X10395">
        <v>1099579</v>
      </c>
      <c r="Y10395" t="s">
        <v>65</v>
      </c>
      <c r="Z10395">
        <v>105</v>
      </c>
      <c r="AA10395" t="s">
        <v>21</v>
      </c>
      <c r="AB10395" t="s">
        <v>21</v>
      </c>
      <c r="AC10395">
        <v>629</v>
      </c>
    </row>
    <row r="10396" spans="1:29" x14ac:dyDescent="0.25">
      <c r="A10396">
        <v>345</v>
      </c>
      <c r="B10396">
        <v>345102</v>
      </c>
      <c r="C10396">
        <v>6165</v>
      </c>
      <c r="D10396" t="str">
        <f>VLOOKUP(C10396,'Schedule 3'!A:M,13,FALSE)</f>
        <v>Salaries and Wages</v>
      </c>
      <c r="E10396">
        <v>-40.71</v>
      </c>
      <c r="F10396" s="1">
        <v>43039</v>
      </c>
      <c r="G10396" t="s">
        <v>462</v>
      </c>
      <c r="H10396" t="s">
        <v>375</v>
      </c>
      <c r="I10396" t="s">
        <v>1688</v>
      </c>
      <c r="K10396">
        <v>1857</v>
      </c>
      <c r="L10396">
        <v>285647</v>
      </c>
      <c r="Q10396" t="s">
        <v>86</v>
      </c>
      <c r="U10396">
        <v>10</v>
      </c>
      <c r="V10396">
        <v>17</v>
      </c>
      <c r="X10396">
        <v>1099579</v>
      </c>
      <c r="Y10396" t="s">
        <v>65</v>
      </c>
      <c r="Z10396">
        <v>105</v>
      </c>
      <c r="AA10396" t="s">
        <v>21</v>
      </c>
      <c r="AB10396" t="s">
        <v>21</v>
      </c>
      <c r="AC10396">
        <v>630</v>
      </c>
    </row>
    <row r="10397" spans="1:29" x14ac:dyDescent="0.25">
      <c r="A10397">
        <v>345</v>
      </c>
      <c r="B10397">
        <v>345102</v>
      </c>
      <c r="C10397">
        <v>6165</v>
      </c>
      <c r="D10397" t="str">
        <f>VLOOKUP(C10397,'Schedule 3'!A:M,13,FALSE)</f>
        <v>Salaries and Wages</v>
      </c>
      <c r="E10397">
        <v>-81.42</v>
      </c>
      <c r="F10397" s="1">
        <v>43039</v>
      </c>
      <c r="G10397" t="s">
        <v>462</v>
      </c>
      <c r="H10397" t="s">
        <v>375</v>
      </c>
      <c r="I10397" t="s">
        <v>1689</v>
      </c>
      <c r="K10397">
        <v>1857</v>
      </c>
      <c r="L10397">
        <v>285647</v>
      </c>
      <c r="Q10397" t="s">
        <v>86</v>
      </c>
      <c r="U10397">
        <v>10</v>
      </c>
      <c r="V10397">
        <v>17</v>
      </c>
      <c r="X10397">
        <v>1099579</v>
      </c>
      <c r="Y10397" t="s">
        <v>65</v>
      </c>
      <c r="Z10397">
        <v>105</v>
      </c>
      <c r="AA10397" t="s">
        <v>21</v>
      </c>
      <c r="AB10397" t="s">
        <v>21</v>
      </c>
      <c r="AC10397">
        <v>631</v>
      </c>
    </row>
    <row r="10398" spans="1:29" x14ac:dyDescent="0.25">
      <c r="A10398">
        <v>345</v>
      </c>
      <c r="B10398">
        <v>345102</v>
      </c>
      <c r="C10398">
        <v>6165</v>
      </c>
      <c r="D10398" t="str">
        <f>VLOOKUP(C10398,'Schedule 3'!A:M,13,FALSE)</f>
        <v>Salaries and Wages</v>
      </c>
      <c r="E10398">
        <v>-81.42</v>
      </c>
      <c r="F10398" s="1">
        <v>43039</v>
      </c>
      <c r="G10398" t="s">
        <v>462</v>
      </c>
      <c r="H10398" t="s">
        <v>375</v>
      </c>
      <c r="I10398" t="s">
        <v>1688</v>
      </c>
      <c r="K10398">
        <v>1857</v>
      </c>
      <c r="L10398">
        <v>285647</v>
      </c>
      <c r="Q10398" t="s">
        <v>86</v>
      </c>
      <c r="U10398">
        <v>10</v>
      </c>
      <c r="V10398">
        <v>17</v>
      </c>
      <c r="X10398">
        <v>1099579</v>
      </c>
      <c r="Y10398" t="s">
        <v>65</v>
      </c>
      <c r="Z10398">
        <v>105</v>
      </c>
      <c r="AA10398" t="s">
        <v>21</v>
      </c>
      <c r="AB10398" t="s">
        <v>21</v>
      </c>
      <c r="AC10398">
        <v>632</v>
      </c>
    </row>
    <row r="10399" spans="1:29" x14ac:dyDescent="0.25">
      <c r="A10399">
        <v>345</v>
      </c>
      <c r="B10399">
        <v>345102</v>
      </c>
      <c r="C10399">
        <v>6165</v>
      </c>
      <c r="D10399" t="str">
        <f>VLOOKUP(C10399,'Schedule 3'!A:M,13,FALSE)</f>
        <v>Salaries and Wages</v>
      </c>
      <c r="E10399">
        <v>-264.62</v>
      </c>
      <c r="F10399" s="1">
        <v>43032</v>
      </c>
      <c r="G10399" t="s">
        <v>462</v>
      </c>
      <c r="H10399" t="s">
        <v>384</v>
      </c>
      <c r="I10399" t="s">
        <v>1418</v>
      </c>
      <c r="K10399">
        <v>1860</v>
      </c>
      <c r="L10399">
        <v>285649</v>
      </c>
      <c r="Q10399" t="s">
        <v>86</v>
      </c>
      <c r="U10399">
        <v>10</v>
      </c>
      <c r="V10399">
        <v>17</v>
      </c>
      <c r="X10399">
        <v>1001177</v>
      </c>
      <c r="Y10399" t="s">
        <v>65</v>
      </c>
      <c r="Z10399">
        <v>105</v>
      </c>
      <c r="AA10399" t="s">
        <v>21</v>
      </c>
      <c r="AB10399" t="s">
        <v>21</v>
      </c>
      <c r="AC10399">
        <v>869</v>
      </c>
    </row>
    <row r="10400" spans="1:29" x14ac:dyDescent="0.25">
      <c r="A10400">
        <v>345</v>
      </c>
      <c r="B10400">
        <v>345102</v>
      </c>
      <c r="C10400">
        <v>6165</v>
      </c>
      <c r="D10400" t="str">
        <f>VLOOKUP(C10400,'Schedule 3'!A:M,13,FALSE)</f>
        <v>Salaries and Wages</v>
      </c>
      <c r="E10400">
        <v>-40.71</v>
      </c>
      <c r="F10400" s="1">
        <v>43032</v>
      </c>
      <c r="G10400" t="s">
        <v>462</v>
      </c>
      <c r="H10400" t="s">
        <v>383</v>
      </c>
      <c r="I10400" t="s">
        <v>1418</v>
      </c>
      <c r="K10400">
        <v>1860</v>
      </c>
      <c r="L10400">
        <v>285649</v>
      </c>
      <c r="Q10400" t="s">
        <v>86</v>
      </c>
      <c r="U10400">
        <v>10</v>
      </c>
      <c r="V10400">
        <v>17</v>
      </c>
      <c r="X10400">
        <v>1001284</v>
      </c>
      <c r="Y10400" t="s">
        <v>65</v>
      </c>
      <c r="Z10400">
        <v>105</v>
      </c>
      <c r="AA10400" t="s">
        <v>21</v>
      </c>
      <c r="AB10400" t="s">
        <v>21</v>
      </c>
      <c r="AC10400">
        <v>870</v>
      </c>
    </row>
    <row r="10401" spans="1:29" x14ac:dyDescent="0.25">
      <c r="A10401">
        <v>345</v>
      </c>
      <c r="B10401">
        <v>345102</v>
      </c>
      <c r="C10401">
        <v>6165</v>
      </c>
      <c r="D10401" t="str">
        <f>VLOOKUP(C10401,'Schedule 3'!A:M,13,FALSE)</f>
        <v>Salaries and Wages</v>
      </c>
      <c r="E10401">
        <v>-81.42</v>
      </c>
      <c r="F10401" s="1">
        <v>43032</v>
      </c>
      <c r="G10401" t="s">
        <v>462</v>
      </c>
      <c r="H10401" t="s">
        <v>383</v>
      </c>
      <c r="I10401" t="s">
        <v>1418</v>
      </c>
      <c r="K10401">
        <v>1860</v>
      </c>
      <c r="L10401">
        <v>285649</v>
      </c>
      <c r="Q10401" t="s">
        <v>86</v>
      </c>
      <c r="U10401">
        <v>10</v>
      </c>
      <c r="V10401">
        <v>17</v>
      </c>
      <c r="X10401">
        <v>1001284</v>
      </c>
      <c r="Y10401" t="s">
        <v>65</v>
      </c>
      <c r="Z10401">
        <v>105</v>
      </c>
      <c r="AA10401" t="s">
        <v>21</v>
      </c>
      <c r="AB10401" t="s">
        <v>21</v>
      </c>
      <c r="AC10401">
        <v>871</v>
      </c>
    </row>
    <row r="10402" spans="1:29" x14ac:dyDescent="0.25">
      <c r="A10402">
        <v>345</v>
      </c>
      <c r="B10402">
        <v>345102</v>
      </c>
      <c r="C10402">
        <v>6165</v>
      </c>
      <c r="D10402" t="str">
        <f>VLOOKUP(C10402,'Schedule 3'!A:M,13,FALSE)</f>
        <v>Salaries and Wages</v>
      </c>
      <c r="E10402">
        <v>-61.07</v>
      </c>
      <c r="F10402" s="1">
        <v>43032</v>
      </c>
      <c r="G10402" t="s">
        <v>462</v>
      </c>
      <c r="H10402" t="s">
        <v>383</v>
      </c>
      <c r="I10402" t="s">
        <v>1418</v>
      </c>
      <c r="K10402">
        <v>1860</v>
      </c>
      <c r="L10402">
        <v>285649</v>
      </c>
      <c r="Q10402" t="s">
        <v>86</v>
      </c>
      <c r="U10402">
        <v>10</v>
      </c>
      <c r="V10402">
        <v>17</v>
      </c>
      <c r="X10402">
        <v>1001284</v>
      </c>
      <c r="Y10402" t="s">
        <v>65</v>
      </c>
      <c r="Z10402">
        <v>105</v>
      </c>
      <c r="AA10402" t="s">
        <v>21</v>
      </c>
      <c r="AB10402" t="s">
        <v>21</v>
      </c>
      <c r="AC10402">
        <v>872</v>
      </c>
    </row>
    <row r="10403" spans="1:29" x14ac:dyDescent="0.25">
      <c r="A10403">
        <v>345</v>
      </c>
      <c r="B10403">
        <v>345102</v>
      </c>
      <c r="C10403">
        <v>6165</v>
      </c>
      <c r="D10403" t="str">
        <f>VLOOKUP(C10403,'Schedule 3'!A:M,13,FALSE)</f>
        <v>Salaries and Wages</v>
      </c>
      <c r="E10403">
        <v>-40.71</v>
      </c>
      <c r="F10403" s="1">
        <v>43032</v>
      </c>
      <c r="G10403" t="s">
        <v>462</v>
      </c>
      <c r="H10403" t="s">
        <v>374</v>
      </c>
      <c r="I10403" t="s">
        <v>1636</v>
      </c>
      <c r="K10403">
        <v>1860</v>
      </c>
      <c r="L10403">
        <v>285649</v>
      </c>
      <c r="Q10403" t="s">
        <v>86</v>
      </c>
      <c r="U10403">
        <v>10</v>
      </c>
      <c r="V10403">
        <v>17</v>
      </c>
      <c r="X10403">
        <v>1098942</v>
      </c>
      <c r="Y10403" t="s">
        <v>65</v>
      </c>
      <c r="Z10403">
        <v>105</v>
      </c>
      <c r="AA10403" t="s">
        <v>21</v>
      </c>
      <c r="AB10403" t="s">
        <v>21</v>
      </c>
      <c r="AC10403">
        <v>873</v>
      </c>
    </row>
    <row r="10404" spans="1:29" x14ac:dyDescent="0.25">
      <c r="A10404">
        <v>345</v>
      </c>
      <c r="B10404">
        <v>345102</v>
      </c>
      <c r="C10404">
        <v>6165</v>
      </c>
      <c r="D10404" t="str">
        <f>VLOOKUP(C10404,'Schedule 3'!A:M,13,FALSE)</f>
        <v>Salaries and Wages</v>
      </c>
      <c r="E10404">
        <v>-40.71</v>
      </c>
      <c r="F10404" s="1">
        <v>43032</v>
      </c>
      <c r="G10404" t="s">
        <v>462</v>
      </c>
      <c r="H10404" t="s">
        <v>374</v>
      </c>
      <c r="I10404" t="s">
        <v>1695</v>
      </c>
      <c r="K10404">
        <v>1860</v>
      </c>
      <c r="L10404">
        <v>285649</v>
      </c>
      <c r="Q10404" t="s">
        <v>86</v>
      </c>
      <c r="U10404">
        <v>10</v>
      </c>
      <c r="V10404">
        <v>17</v>
      </c>
      <c r="X10404">
        <v>1098942</v>
      </c>
      <c r="Y10404" t="s">
        <v>65</v>
      </c>
      <c r="Z10404">
        <v>105</v>
      </c>
      <c r="AA10404" t="s">
        <v>21</v>
      </c>
      <c r="AB10404" t="s">
        <v>21</v>
      </c>
      <c r="AC10404">
        <v>874</v>
      </c>
    </row>
    <row r="10405" spans="1:29" x14ac:dyDescent="0.25">
      <c r="A10405">
        <v>345</v>
      </c>
      <c r="B10405">
        <v>345102</v>
      </c>
      <c r="C10405">
        <v>6165</v>
      </c>
      <c r="D10405" t="str">
        <f>VLOOKUP(C10405,'Schedule 3'!A:M,13,FALSE)</f>
        <v>Salaries and Wages</v>
      </c>
      <c r="E10405">
        <v>-81.42</v>
      </c>
      <c r="F10405" s="1">
        <v>43032</v>
      </c>
      <c r="G10405" t="s">
        <v>462</v>
      </c>
      <c r="H10405" t="s">
        <v>374</v>
      </c>
      <c r="I10405" t="s">
        <v>1696</v>
      </c>
      <c r="K10405">
        <v>1860</v>
      </c>
      <c r="L10405">
        <v>285649</v>
      </c>
      <c r="Q10405" t="s">
        <v>86</v>
      </c>
      <c r="U10405">
        <v>10</v>
      </c>
      <c r="V10405">
        <v>17</v>
      </c>
      <c r="X10405">
        <v>1098942</v>
      </c>
      <c r="Y10405" t="s">
        <v>65</v>
      </c>
      <c r="Z10405">
        <v>105</v>
      </c>
      <c r="AA10405" t="s">
        <v>21</v>
      </c>
      <c r="AB10405" t="s">
        <v>21</v>
      </c>
      <c r="AC10405">
        <v>875</v>
      </c>
    </row>
    <row r="10406" spans="1:29" x14ac:dyDescent="0.25">
      <c r="A10406">
        <v>345</v>
      </c>
      <c r="B10406">
        <v>345102</v>
      </c>
      <c r="C10406">
        <v>6165</v>
      </c>
      <c r="D10406" t="str">
        <f>VLOOKUP(C10406,'Schedule 3'!A:M,13,FALSE)</f>
        <v>Salaries and Wages</v>
      </c>
      <c r="E10406">
        <v>-284.97000000000003</v>
      </c>
      <c r="F10406" s="1">
        <v>43032</v>
      </c>
      <c r="G10406" t="s">
        <v>462</v>
      </c>
      <c r="H10406" t="s">
        <v>374</v>
      </c>
      <c r="I10406" t="s">
        <v>1695</v>
      </c>
      <c r="K10406">
        <v>1860</v>
      </c>
      <c r="L10406">
        <v>285649</v>
      </c>
      <c r="Q10406" t="s">
        <v>86</v>
      </c>
      <c r="U10406">
        <v>10</v>
      </c>
      <c r="V10406">
        <v>17</v>
      </c>
      <c r="X10406">
        <v>1098942</v>
      </c>
      <c r="Y10406" t="s">
        <v>65</v>
      </c>
      <c r="Z10406">
        <v>105</v>
      </c>
      <c r="AA10406" t="s">
        <v>21</v>
      </c>
      <c r="AB10406" t="s">
        <v>21</v>
      </c>
      <c r="AC10406">
        <v>876</v>
      </c>
    </row>
    <row r="10407" spans="1:29" x14ac:dyDescent="0.25">
      <c r="A10407">
        <v>345</v>
      </c>
      <c r="B10407">
        <v>345102</v>
      </c>
      <c r="C10407">
        <v>6165</v>
      </c>
      <c r="D10407" t="str">
        <f>VLOOKUP(C10407,'Schedule 3'!A:M,13,FALSE)</f>
        <v>Salaries and Wages</v>
      </c>
      <c r="E10407">
        <v>-223.91</v>
      </c>
      <c r="F10407" s="1">
        <v>43032</v>
      </c>
      <c r="G10407" t="s">
        <v>462</v>
      </c>
      <c r="H10407" t="s">
        <v>374</v>
      </c>
      <c r="I10407" t="s">
        <v>1696</v>
      </c>
      <c r="K10407">
        <v>1860</v>
      </c>
      <c r="L10407">
        <v>285649</v>
      </c>
      <c r="Q10407" t="s">
        <v>86</v>
      </c>
      <c r="U10407">
        <v>10</v>
      </c>
      <c r="V10407">
        <v>17</v>
      </c>
      <c r="X10407">
        <v>1098942</v>
      </c>
      <c r="Y10407" t="s">
        <v>65</v>
      </c>
      <c r="Z10407">
        <v>105</v>
      </c>
      <c r="AA10407" t="s">
        <v>21</v>
      </c>
      <c r="AB10407" t="s">
        <v>21</v>
      </c>
      <c r="AC10407">
        <v>877</v>
      </c>
    </row>
    <row r="10408" spans="1:29" x14ac:dyDescent="0.25">
      <c r="A10408">
        <v>345</v>
      </c>
      <c r="B10408">
        <v>345102</v>
      </c>
      <c r="C10408">
        <v>6165</v>
      </c>
      <c r="D10408" t="str">
        <f>VLOOKUP(C10408,'Schedule 3'!A:M,13,FALSE)</f>
        <v>Salaries and Wages</v>
      </c>
      <c r="E10408">
        <v>-244.26</v>
      </c>
      <c r="F10408" s="1">
        <v>43032</v>
      </c>
      <c r="G10408" t="s">
        <v>462</v>
      </c>
      <c r="H10408" t="s">
        <v>374</v>
      </c>
      <c r="I10408" t="s">
        <v>1696</v>
      </c>
      <c r="K10408">
        <v>1860</v>
      </c>
      <c r="L10408">
        <v>285649</v>
      </c>
      <c r="Q10408" t="s">
        <v>86</v>
      </c>
      <c r="U10408">
        <v>10</v>
      </c>
      <c r="V10408">
        <v>17</v>
      </c>
      <c r="X10408">
        <v>1098942</v>
      </c>
      <c r="Y10408" t="s">
        <v>65</v>
      </c>
      <c r="Z10408">
        <v>105</v>
      </c>
      <c r="AA10408" t="s">
        <v>21</v>
      </c>
      <c r="AB10408" t="s">
        <v>21</v>
      </c>
      <c r="AC10408">
        <v>878</v>
      </c>
    </row>
    <row r="10409" spans="1:29" x14ac:dyDescent="0.25">
      <c r="A10409">
        <v>345</v>
      </c>
      <c r="B10409">
        <v>345102</v>
      </c>
      <c r="C10409">
        <v>6165</v>
      </c>
      <c r="D10409" t="str">
        <f>VLOOKUP(C10409,'Schedule 3'!A:M,13,FALSE)</f>
        <v>Salaries and Wages</v>
      </c>
      <c r="E10409">
        <v>-40.71</v>
      </c>
      <c r="F10409" s="1">
        <v>43032</v>
      </c>
      <c r="G10409" t="s">
        <v>462</v>
      </c>
      <c r="H10409" t="s">
        <v>374</v>
      </c>
      <c r="I10409" t="s">
        <v>1696</v>
      </c>
      <c r="K10409">
        <v>1860</v>
      </c>
      <c r="L10409">
        <v>285649</v>
      </c>
      <c r="Q10409" t="s">
        <v>86</v>
      </c>
      <c r="U10409">
        <v>10</v>
      </c>
      <c r="V10409">
        <v>17</v>
      </c>
      <c r="X10409">
        <v>1098942</v>
      </c>
      <c r="Y10409" t="s">
        <v>65</v>
      </c>
      <c r="Z10409">
        <v>105</v>
      </c>
      <c r="AA10409" t="s">
        <v>21</v>
      </c>
      <c r="AB10409" t="s">
        <v>21</v>
      </c>
      <c r="AC10409">
        <v>879</v>
      </c>
    </row>
    <row r="10410" spans="1:29" x14ac:dyDescent="0.25">
      <c r="A10410">
        <v>345</v>
      </c>
      <c r="B10410">
        <v>345102</v>
      </c>
      <c r="C10410">
        <v>6165</v>
      </c>
      <c r="D10410" t="str">
        <f>VLOOKUP(C10410,'Schedule 3'!A:M,13,FALSE)</f>
        <v>Salaries and Wages</v>
      </c>
      <c r="E10410">
        <v>-40.71</v>
      </c>
      <c r="F10410" s="1">
        <v>43032</v>
      </c>
      <c r="G10410" t="s">
        <v>462</v>
      </c>
      <c r="H10410" t="s">
        <v>374</v>
      </c>
      <c r="I10410" t="s">
        <v>1696</v>
      </c>
      <c r="K10410">
        <v>1860</v>
      </c>
      <c r="L10410">
        <v>285649</v>
      </c>
      <c r="Q10410" t="s">
        <v>86</v>
      </c>
      <c r="U10410">
        <v>10</v>
      </c>
      <c r="V10410">
        <v>17</v>
      </c>
      <c r="X10410">
        <v>1098942</v>
      </c>
      <c r="Y10410" t="s">
        <v>65</v>
      </c>
      <c r="Z10410">
        <v>105</v>
      </c>
      <c r="AA10410" t="s">
        <v>21</v>
      </c>
      <c r="AB10410" t="s">
        <v>21</v>
      </c>
      <c r="AC10410">
        <v>880</v>
      </c>
    </row>
    <row r="10411" spans="1:29" x14ac:dyDescent="0.25">
      <c r="A10411">
        <v>345</v>
      </c>
      <c r="B10411">
        <v>345102</v>
      </c>
      <c r="C10411">
        <v>6165</v>
      </c>
      <c r="D10411" t="str">
        <f>VLOOKUP(C10411,'Schedule 3'!A:M,13,FALSE)</f>
        <v>Salaries and Wages</v>
      </c>
      <c r="E10411">
        <v>-81.42</v>
      </c>
      <c r="F10411" s="1">
        <v>43032</v>
      </c>
      <c r="G10411" t="s">
        <v>462</v>
      </c>
      <c r="H10411" t="s">
        <v>380</v>
      </c>
      <c r="I10411" t="s">
        <v>1418</v>
      </c>
      <c r="K10411">
        <v>1860</v>
      </c>
      <c r="L10411">
        <v>285649</v>
      </c>
      <c r="Q10411" t="s">
        <v>86</v>
      </c>
      <c r="U10411">
        <v>10</v>
      </c>
      <c r="V10411">
        <v>17</v>
      </c>
      <c r="X10411">
        <v>1098825</v>
      </c>
      <c r="Y10411" t="s">
        <v>65</v>
      </c>
      <c r="Z10411">
        <v>105</v>
      </c>
      <c r="AA10411" t="s">
        <v>21</v>
      </c>
      <c r="AB10411" t="s">
        <v>21</v>
      </c>
      <c r="AC10411">
        <v>881</v>
      </c>
    </row>
    <row r="10412" spans="1:29" x14ac:dyDescent="0.25">
      <c r="A10412">
        <v>345</v>
      </c>
      <c r="B10412">
        <v>345102</v>
      </c>
      <c r="C10412">
        <v>6165</v>
      </c>
      <c r="D10412" t="str">
        <f>VLOOKUP(C10412,'Schedule 3'!A:M,13,FALSE)</f>
        <v>Salaries and Wages</v>
      </c>
      <c r="E10412">
        <v>-81.42</v>
      </c>
      <c r="F10412" s="1">
        <v>43032</v>
      </c>
      <c r="G10412" t="s">
        <v>462</v>
      </c>
      <c r="H10412" t="s">
        <v>380</v>
      </c>
      <c r="I10412" t="s">
        <v>1418</v>
      </c>
      <c r="K10412">
        <v>1860</v>
      </c>
      <c r="L10412">
        <v>285649</v>
      </c>
      <c r="Q10412" t="s">
        <v>86</v>
      </c>
      <c r="U10412">
        <v>10</v>
      </c>
      <c r="V10412">
        <v>17</v>
      </c>
      <c r="X10412">
        <v>1098825</v>
      </c>
      <c r="Y10412" t="s">
        <v>65</v>
      </c>
      <c r="Z10412">
        <v>105</v>
      </c>
      <c r="AA10412" t="s">
        <v>21</v>
      </c>
      <c r="AB10412" t="s">
        <v>21</v>
      </c>
      <c r="AC10412">
        <v>882</v>
      </c>
    </row>
    <row r="10413" spans="1:29" x14ac:dyDescent="0.25">
      <c r="A10413">
        <v>345</v>
      </c>
      <c r="B10413">
        <v>345102</v>
      </c>
      <c r="C10413">
        <v>6165</v>
      </c>
      <c r="D10413" t="str">
        <f>VLOOKUP(C10413,'Schedule 3'!A:M,13,FALSE)</f>
        <v>Salaries and Wages</v>
      </c>
      <c r="E10413">
        <v>-81.42</v>
      </c>
      <c r="F10413" s="1">
        <v>43032</v>
      </c>
      <c r="G10413" t="s">
        <v>462</v>
      </c>
      <c r="H10413" t="s">
        <v>380</v>
      </c>
      <c r="I10413" t="s">
        <v>1418</v>
      </c>
      <c r="K10413">
        <v>1860</v>
      </c>
      <c r="L10413">
        <v>285649</v>
      </c>
      <c r="Q10413" t="s">
        <v>86</v>
      </c>
      <c r="U10413">
        <v>10</v>
      </c>
      <c r="V10413">
        <v>17</v>
      </c>
      <c r="X10413">
        <v>1098825</v>
      </c>
      <c r="Y10413" t="s">
        <v>65</v>
      </c>
      <c r="Z10413">
        <v>105</v>
      </c>
      <c r="AA10413" t="s">
        <v>21</v>
      </c>
      <c r="AB10413" t="s">
        <v>21</v>
      </c>
      <c r="AC10413">
        <v>883</v>
      </c>
    </row>
    <row r="10414" spans="1:29" x14ac:dyDescent="0.25">
      <c r="A10414">
        <v>345</v>
      </c>
      <c r="B10414">
        <v>345102</v>
      </c>
      <c r="C10414">
        <v>6165</v>
      </c>
      <c r="D10414" t="str">
        <f>VLOOKUP(C10414,'Schedule 3'!A:M,13,FALSE)</f>
        <v>Salaries and Wages</v>
      </c>
      <c r="E10414">
        <v>-40.71</v>
      </c>
      <c r="F10414" s="1">
        <v>43032</v>
      </c>
      <c r="G10414" t="s">
        <v>462</v>
      </c>
      <c r="H10414" t="s">
        <v>380</v>
      </c>
      <c r="I10414" t="s">
        <v>1418</v>
      </c>
      <c r="K10414">
        <v>1860</v>
      </c>
      <c r="L10414">
        <v>285649</v>
      </c>
      <c r="Q10414" t="s">
        <v>86</v>
      </c>
      <c r="U10414">
        <v>10</v>
      </c>
      <c r="V10414">
        <v>17</v>
      </c>
      <c r="X10414">
        <v>1098825</v>
      </c>
      <c r="Y10414" t="s">
        <v>65</v>
      </c>
      <c r="Z10414">
        <v>105</v>
      </c>
      <c r="AA10414" t="s">
        <v>21</v>
      </c>
      <c r="AB10414" t="s">
        <v>21</v>
      </c>
      <c r="AC10414">
        <v>884</v>
      </c>
    </row>
    <row r="10415" spans="1:29" x14ac:dyDescent="0.25">
      <c r="A10415">
        <v>345</v>
      </c>
      <c r="B10415">
        <v>345102</v>
      </c>
      <c r="C10415">
        <v>6165</v>
      </c>
      <c r="D10415" t="str">
        <f>VLOOKUP(C10415,'Schedule 3'!A:M,13,FALSE)</f>
        <v>Salaries and Wages</v>
      </c>
      <c r="E10415">
        <v>-40.71</v>
      </c>
      <c r="F10415" s="1">
        <v>43032</v>
      </c>
      <c r="G10415" t="s">
        <v>462</v>
      </c>
      <c r="H10415" t="s">
        <v>380</v>
      </c>
      <c r="I10415" t="s">
        <v>1418</v>
      </c>
      <c r="K10415">
        <v>1860</v>
      </c>
      <c r="L10415">
        <v>285649</v>
      </c>
      <c r="Q10415" t="s">
        <v>86</v>
      </c>
      <c r="U10415">
        <v>10</v>
      </c>
      <c r="V10415">
        <v>17</v>
      </c>
      <c r="X10415">
        <v>1098825</v>
      </c>
      <c r="Y10415" t="s">
        <v>65</v>
      </c>
      <c r="Z10415">
        <v>105</v>
      </c>
      <c r="AA10415" t="s">
        <v>21</v>
      </c>
      <c r="AB10415" t="s">
        <v>21</v>
      </c>
      <c r="AC10415">
        <v>885</v>
      </c>
    </row>
    <row r="10416" spans="1:29" x14ac:dyDescent="0.25">
      <c r="A10416">
        <v>345</v>
      </c>
      <c r="B10416">
        <v>345102</v>
      </c>
      <c r="C10416">
        <v>6165</v>
      </c>
      <c r="D10416" t="str">
        <f>VLOOKUP(C10416,'Schedule 3'!A:M,13,FALSE)</f>
        <v>Salaries and Wages</v>
      </c>
      <c r="E10416">
        <v>-162.84</v>
      </c>
      <c r="F10416" s="1">
        <v>43032</v>
      </c>
      <c r="G10416" t="s">
        <v>462</v>
      </c>
      <c r="H10416" t="s">
        <v>380</v>
      </c>
      <c r="I10416" t="s">
        <v>1418</v>
      </c>
      <c r="K10416">
        <v>1860</v>
      </c>
      <c r="L10416">
        <v>285649</v>
      </c>
      <c r="Q10416" t="s">
        <v>86</v>
      </c>
      <c r="U10416">
        <v>10</v>
      </c>
      <c r="V10416">
        <v>17</v>
      </c>
      <c r="X10416">
        <v>1098825</v>
      </c>
      <c r="Y10416" t="s">
        <v>65</v>
      </c>
      <c r="Z10416">
        <v>105</v>
      </c>
      <c r="AA10416" t="s">
        <v>21</v>
      </c>
      <c r="AB10416" t="s">
        <v>21</v>
      </c>
      <c r="AC10416">
        <v>886</v>
      </c>
    </row>
    <row r="10417" spans="1:29" x14ac:dyDescent="0.25">
      <c r="A10417">
        <v>345</v>
      </c>
      <c r="B10417">
        <v>345102</v>
      </c>
      <c r="C10417">
        <v>6165</v>
      </c>
      <c r="D10417" t="str">
        <f>VLOOKUP(C10417,'Schedule 3'!A:M,13,FALSE)</f>
        <v>Salaries and Wages</v>
      </c>
      <c r="E10417">
        <v>-40.71</v>
      </c>
      <c r="F10417" s="1">
        <v>43032</v>
      </c>
      <c r="G10417" t="s">
        <v>462</v>
      </c>
      <c r="H10417" t="s">
        <v>385</v>
      </c>
      <c r="I10417" t="s">
        <v>1636</v>
      </c>
      <c r="K10417">
        <v>1860</v>
      </c>
      <c r="L10417">
        <v>285649</v>
      </c>
      <c r="Q10417" t="s">
        <v>86</v>
      </c>
      <c r="U10417">
        <v>10</v>
      </c>
      <c r="V10417">
        <v>17</v>
      </c>
      <c r="X10417">
        <v>1098822</v>
      </c>
      <c r="Y10417" t="s">
        <v>65</v>
      </c>
      <c r="Z10417">
        <v>105</v>
      </c>
      <c r="AA10417" t="s">
        <v>21</v>
      </c>
      <c r="AB10417" t="s">
        <v>21</v>
      </c>
      <c r="AC10417">
        <v>887</v>
      </c>
    </row>
    <row r="10418" spans="1:29" x14ac:dyDescent="0.25">
      <c r="A10418">
        <v>345</v>
      </c>
      <c r="B10418">
        <v>345102</v>
      </c>
      <c r="C10418">
        <v>6165</v>
      </c>
      <c r="D10418" t="str">
        <f>VLOOKUP(C10418,'Schedule 3'!A:M,13,FALSE)</f>
        <v>Salaries and Wages</v>
      </c>
      <c r="E10418">
        <v>-40.71</v>
      </c>
      <c r="F10418" s="1">
        <v>43032</v>
      </c>
      <c r="G10418" t="s">
        <v>462</v>
      </c>
      <c r="H10418" t="s">
        <v>385</v>
      </c>
      <c r="I10418" t="s">
        <v>1636</v>
      </c>
      <c r="K10418">
        <v>1860</v>
      </c>
      <c r="L10418">
        <v>285649</v>
      </c>
      <c r="Q10418" t="s">
        <v>86</v>
      </c>
      <c r="U10418">
        <v>10</v>
      </c>
      <c r="V10418">
        <v>17</v>
      </c>
      <c r="X10418">
        <v>1098822</v>
      </c>
      <c r="Y10418" t="s">
        <v>65</v>
      </c>
      <c r="Z10418">
        <v>105</v>
      </c>
      <c r="AA10418" t="s">
        <v>21</v>
      </c>
      <c r="AB10418" t="s">
        <v>21</v>
      </c>
      <c r="AC10418">
        <v>888</v>
      </c>
    </row>
    <row r="10419" spans="1:29" x14ac:dyDescent="0.25">
      <c r="A10419">
        <v>345</v>
      </c>
      <c r="B10419">
        <v>345102</v>
      </c>
      <c r="C10419">
        <v>6165</v>
      </c>
      <c r="D10419" t="str">
        <f>VLOOKUP(C10419,'Schedule 3'!A:M,13,FALSE)</f>
        <v>Salaries and Wages</v>
      </c>
      <c r="E10419">
        <v>-40.71</v>
      </c>
      <c r="F10419" s="1">
        <v>43032</v>
      </c>
      <c r="G10419" t="s">
        <v>462</v>
      </c>
      <c r="H10419" t="s">
        <v>385</v>
      </c>
      <c r="I10419" t="s">
        <v>1697</v>
      </c>
      <c r="K10419">
        <v>1860</v>
      </c>
      <c r="L10419">
        <v>285649</v>
      </c>
      <c r="Q10419" t="s">
        <v>86</v>
      </c>
      <c r="U10419">
        <v>10</v>
      </c>
      <c r="V10419">
        <v>17</v>
      </c>
      <c r="X10419">
        <v>1098822</v>
      </c>
      <c r="Y10419" t="s">
        <v>65</v>
      </c>
      <c r="Z10419">
        <v>105</v>
      </c>
      <c r="AA10419" t="s">
        <v>21</v>
      </c>
      <c r="AB10419" t="s">
        <v>21</v>
      </c>
      <c r="AC10419">
        <v>889</v>
      </c>
    </row>
    <row r="10420" spans="1:29" x14ac:dyDescent="0.25">
      <c r="A10420">
        <v>345</v>
      </c>
      <c r="B10420">
        <v>345102</v>
      </c>
      <c r="C10420">
        <v>6165</v>
      </c>
      <c r="D10420" t="str">
        <f>VLOOKUP(C10420,'Schedule 3'!A:M,13,FALSE)</f>
        <v>Salaries and Wages</v>
      </c>
      <c r="E10420">
        <v>-244.26</v>
      </c>
      <c r="F10420" s="1">
        <v>43032</v>
      </c>
      <c r="G10420" t="s">
        <v>462</v>
      </c>
      <c r="H10420" t="s">
        <v>385</v>
      </c>
      <c r="I10420" t="s">
        <v>1697</v>
      </c>
      <c r="K10420">
        <v>1860</v>
      </c>
      <c r="L10420">
        <v>285649</v>
      </c>
      <c r="Q10420" t="s">
        <v>86</v>
      </c>
      <c r="U10420">
        <v>10</v>
      </c>
      <c r="V10420">
        <v>17</v>
      </c>
      <c r="X10420">
        <v>1098822</v>
      </c>
      <c r="Y10420" t="s">
        <v>65</v>
      </c>
      <c r="Z10420">
        <v>105</v>
      </c>
      <c r="AA10420" t="s">
        <v>21</v>
      </c>
      <c r="AB10420" t="s">
        <v>21</v>
      </c>
      <c r="AC10420">
        <v>890</v>
      </c>
    </row>
    <row r="10421" spans="1:29" x14ac:dyDescent="0.25">
      <c r="A10421">
        <v>345</v>
      </c>
      <c r="B10421">
        <v>345102</v>
      </c>
      <c r="C10421">
        <v>6165</v>
      </c>
      <c r="D10421" t="str">
        <f>VLOOKUP(C10421,'Schedule 3'!A:M,13,FALSE)</f>
        <v>Salaries and Wages</v>
      </c>
      <c r="E10421">
        <v>-81.42</v>
      </c>
      <c r="F10421" s="1">
        <v>43032</v>
      </c>
      <c r="G10421" t="s">
        <v>462</v>
      </c>
      <c r="H10421" t="s">
        <v>385</v>
      </c>
      <c r="I10421" t="s">
        <v>1698</v>
      </c>
      <c r="K10421">
        <v>1860</v>
      </c>
      <c r="L10421">
        <v>285649</v>
      </c>
      <c r="Q10421" t="s">
        <v>86</v>
      </c>
      <c r="U10421">
        <v>10</v>
      </c>
      <c r="V10421">
        <v>17</v>
      </c>
      <c r="X10421">
        <v>1098822</v>
      </c>
      <c r="Y10421" t="s">
        <v>65</v>
      </c>
      <c r="Z10421">
        <v>105</v>
      </c>
      <c r="AA10421" t="s">
        <v>21</v>
      </c>
      <c r="AB10421" t="s">
        <v>21</v>
      </c>
      <c r="AC10421">
        <v>891</v>
      </c>
    </row>
    <row r="10422" spans="1:29" x14ac:dyDescent="0.25">
      <c r="A10422">
        <v>345</v>
      </c>
      <c r="B10422">
        <v>345102</v>
      </c>
      <c r="C10422">
        <v>6165</v>
      </c>
      <c r="D10422" t="str">
        <f>VLOOKUP(C10422,'Schedule 3'!A:M,13,FALSE)</f>
        <v>Salaries and Wages</v>
      </c>
      <c r="E10422">
        <v>-223.91</v>
      </c>
      <c r="F10422" s="1">
        <v>43032</v>
      </c>
      <c r="G10422" t="s">
        <v>462</v>
      </c>
      <c r="H10422" t="s">
        <v>385</v>
      </c>
      <c r="I10422" t="s">
        <v>1698</v>
      </c>
      <c r="K10422">
        <v>1860</v>
      </c>
      <c r="L10422">
        <v>285649</v>
      </c>
      <c r="Q10422" t="s">
        <v>86</v>
      </c>
      <c r="U10422">
        <v>10</v>
      </c>
      <c r="V10422">
        <v>17</v>
      </c>
      <c r="X10422">
        <v>1098822</v>
      </c>
      <c r="Y10422" t="s">
        <v>65</v>
      </c>
      <c r="Z10422">
        <v>105</v>
      </c>
      <c r="AA10422" t="s">
        <v>21</v>
      </c>
      <c r="AB10422" t="s">
        <v>21</v>
      </c>
      <c r="AC10422">
        <v>892</v>
      </c>
    </row>
    <row r="10423" spans="1:29" x14ac:dyDescent="0.25">
      <c r="A10423">
        <v>345</v>
      </c>
      <c r="B10423">
        <v>345102</v>
      </c>
      <c r="C10423">
        <v>6165</v>
      </c>
      <c r="D10423" t="str">
        <f>VLOOKUP(C10423,'Schedule 3'!A:M,13,FALSE)</f>
        <v>Salaries and Wages</v>
      </c>
      <c r="E10423">
        <v>-244.26</v>
      </c>
      <c r="F10423" s="1">
        <v>43032</v>
      </c>
      <c r="G10423" t="s">
        <v>462</v>
      </c>
      <c r="H10423" t="s">
        <v>385</v>
      </c>
      <c r="I10423" t="s">
        <v>1698</v>
      </c>
      <c r="K10423">
        <v>1860</v>
      </c>
      <c r="L10423">
        <v>285649</v>
      </c>
      <c r="Q10423" t="s">
        <v>86</v>
      </c>
      <c r="U10423">
        <v>10</v>
      </c>
      <c r="V10423">
        <v>17</v>
      </c>
      <c r="X10423">
        <v>1098822</v>
      </c>
      <c r="Y10423" t="s">
        <v>65</v>
      </c>
      <c r="Z10423">
        <v>105</v>
      </c>
      <c r="AA10423" t="s">
        <v>21</v>
      </c>
      <c r="AB10423" t="s">
        <v>21</v>
      </c>
      <c r="AC10423">
        <v>893</v>
      </c>
    </row>
    <row r="10424" spans="1:29" x14ac:dyDescent="0.25">
      <c r="A10424">
        <v>345</v>
      </c>
      <c r="B10424">
        <v>345102</v>
      </c>
      <c r="C10424">
        <v>6165</v>
      </c>
      <c r="D10424" t="str">
        <f>VLOOKUP(C10424,'Schedule 3'!A:M,13,FALSE)</f>
        <v>Salaries and Wages</v>
      </c>
      <c r="E10424">
        <v>-40.71</v>
      </c>
      <c r="F10424" s="1">
        <v>43032</v>
      </c>
      <c r="G10424" t="s">
        <v>462</v>
      </c>
      <c r="H10424" t="s">
        <v>385</v>
      </c>
      <c r="I10424" t="s">
        <v>1698</v>
      </c>
      <c r="K10424">
        <v>1860</v>
      </c>
      <c r="L10424">
        <v>285649</v>
      </c>
      <c r="Q10424" t="s">
        <v>86</v>
      </c>
      <c r="U10424">
        <v>10</v>
      </c>
      <c r="V10424">
        <v>17</v>
      </c>
      <c r="X10424">
        <v>1098822</v>
      </c>
      <c r="Y10424" t="s">
        <v>65</v>
      </c>
      <c r="Z10424">
        <v>105</v>
      </c>
      <c r="AA10424" t="s">
        <v>21</v>
      </c>
      <c r="AB10424" t="s">
        <v>21</v>
      </c>
      <c r="AC10424">
        <v>894</v>
      </c>
    </row>
    <row r="10425" spans="1:29" x14ac:dyDescent="0.25">
      <c r="A10425">
        <v>345</v>
      </c>
      <c r="B10425">
        <v>345102</v>
      </c>
      <c r="C10425">
        <v>6165</v>
      </c>
      <c r="D10425" t="str">
        <f>VLOOKUP(C10425,'Schedule 3'!A:M,13,FALSE)</f>
        <v>Salaries and Wages</v>
      </c>
      <c r="E10425">
        <v>-81.42</v>
      </c>
      <c r="F10425" s="1">
        <v>43032</v>
      </c>
      <c r="G10425" t="s">
        <v>462</v>
      </c>
      <c r="H10425" t="s">
        <v>381</v>
      </c>
      <c r="I10425" t="s">
        <v>1418</v>
      </c>
      <c r="K10425">
        <v>1860</v>
      </c>
      <c r="L10425">
        <v>285649</v>
      </c>
      <c r="Q10425" t="s">
        <v>86</v>
      </c>
      <c r="U10425">
        <v>10</v>
      </c>
      <c r="V10425">
        <v>17</v>
      </c>
      <c r="X10425">
        <v>1098821</v>
      </c>
      <c r="Y10425" t="s">
        <v>65</v>
      </c>
      <c r="Z10425">
        <v>105</v>
      </c>
      <c r="AA10425" t="s">
        <v>21</v>
      </c>
      <c r="AB10425" t="s">
        <v>21</v>
      </c>
      <c r="AC10425">
        <v>895</v>
      </c>
    </row>
    <row r="10426" spans="1:29" x14ac:dyDescent="0.25">
      <c r="A10426">
        <v>345</v>
      </c>
      <c r="B10426">
        <v>345102</v>
      </c>
      <c r="C10426">
        <v>6165</v>
      </c>
      <c r="D10426" t="str">
        <f>VLOOKUP(C10426,'Schedule 3'!A:M,13,FALSE)</f>
        <v>Salaries and Wages</v>
      </c>
      <c r="E10426">
        <v>-81.42</v>
      </c>
      <c r="F10426" s="1">
        <v>43032</v>
      </c>
      <c r="G10426" t="s">
        <v>462</v>
      </c>
      <c r="H10426" t="s">
        <v>381</v>
      </c>
      <c r="I10426" t="s">
        <v>1418</v>
      </c>
      <c r="K10426">
        <v>1860</v>
      </c>
      <c r="L10426">
        <v>285649</v>
      </c>
      <c r="Q10426" t="s">
        <v>86</v>
      </c>
      <c r="U10426">
        <v>10</v>
      </c>
      <c r="V10426">
        <v>17</v>
      </c>
      <c r="X10426">
        <v>1098821</v>
      </c>
      <c r="Y10426" t="s">
        <v>65</v>
      </c>
      <c r="Z10426">
        <v>105</v>
      </c>
      <c r="AA10426" t="s">
        <v>21</v>
      </c>
      <c r="AB10426" t="s">
        <v>21</v>
      </c>
      <c r="AC10426">
        <v>896</v>
      </c>
    </row>
    <row r="10427" spans="1:29" x14ac:dyDescent="0.25">
      <c r="A10427">
        <v>345</v>
      </c>
      <c r="B10427">
        <v>345102</v>
      </c>
      <c r="C10427">
        <v>6165</v>
      </c>
      <c r="D10427" t="str">
        <f>VLOOKUP(C10427,'Schedule 3'!A:M,13,FALSE)</f>
        <v>Salaries and Wages</v>
      </c>
      <c r="E10427">
        <v>-81.42</v>
      </c>
      <c r="F10427" s="1">
        <v>43046</v>
      </c>
      <c r="G10427" t="s">
        <v>462</v>
      </c>
      <c r="H10427" t="s">
        <v>374</v>
      </c>
      <c r="I10427" t="s">
        <v>1699</v>
      </c>
      <c r="K10427">
        <v>1863</v>
      </c>
      <c r="L10427">
        <v>287368</v>
      </c>
      <c r="Q10427" t="s">
        <v>86</v>
      </c>
      <c r="U10427">
        <v>11</v>
      </c>
      <c r="V10427">
        <v>17</v>
      </c>
      <c r="X10427">
        <v>1098942</v>
      </c>
      <c r="Y10427" t="s">
        <v>65</v>
      </c>
      <c r="Z10427">
        <v>105</v>
      </c>
      <c r="AA10427" t="s">
        <v>21</v>
      </c>
      <c r="AB10427" t="s">
        <v>21</v>
      </c>
      <c r="AC10427">
        <v>697</v>
      </c>
    </row>
    <row r="10428" spans="1:29" x14ac:dyDescent="0.25">
      <c r="A10428">
        <v>345</v>
      </c>
      <c r="B10428">
        <v>345102</v>
      </c>
      <c r="C10428">
        <v>6165</v>
      </c>
      <c r="D10428" t="str">
        <f>VLOOKUP(C10428,'Schedule 3'!A:M,13,FALSE)</f>
        <v>Salaries and Wages</v>
      </c>
      <c r="E10428">
        <v>-81.42</v>
      </c>
      <c r="F10428" s="1">
        <v>43046</v>
      </c>
      <c r="G10428" t="s">
        <v>462</v>
      </c>
      <c r="H10428" t="s">
        <v>374</v>
      </c>
      <c r="I10428" t="s">
        <v>1700</v>
      </c>
      <c r="K10428">
        <v>1863</v>
      </c>
      <c r="L10428">
        <v>287368</v>
      </c>
      <c r="Q10428" t="s">
        <v>86</v>
      </c>
      <c r="U10428">
        <v>11</v>
      </c>
      <c r="V10428">
        <v>17</v>
      </c>
      <c r="X10428">
        <v>1098942</v>
      </c>
      <c r="Y10428" t="s">
        <v>65</v>
      </c>
      <c r="Z10428">
        <v>105</v>
      </c>
      <c r="AA10428" t="s">
        <v>21</v>
      </c>
      <c r="AB10428" t="s">
        <v>21</v>
      </c>
      <c r="AC10428">
        <v>698</v>
      </c>
    </row>
    <row r="10429" spans="1:29" x14ac:dyDescent="0.25">
      <c r="A10429">
        <v>345</v>
      </c>
      <c r="B10429">
        <v>345102</v>
      </c>
      <c r="C10429">
        <v>6165</v>
      </c>
      <c r="D10429" t="str">
        <f>VLOOKUP(C10429,'Schedule 3'!A:M,13,FALSE)</f>
        <v>Salaries and Wages</v>
      </c>
      <c r="E10429">
        <v>-122.13</v>
      </c>
      <c r="F10429" s="1">
        <v>43046</v>
      </c>
      <c r="G10429" t="s">
        <v>462</v>
      </c>
      <c r="H10429" t="s">
        <v>374</v>
      </c>
      <c r="I10429" t="s">
        <v>1700</v>
      </c>
      <c r="K10429">
        <v>1863</v>
      </c>
      <c r="L10429">
        <v>287368</v>
      </c>
      <c r="Q10429" t="s">
        <v>86</v>
      </c>
      <c r="U10429">
        <v>11</v>
      </c>
      <c r="V10429">
        <v>17</v>
      </c>
      <c r="X10429">
        <v>1098942</v>
      </c>
      <c r="Y10429" t="s">
        <v>65</v>
      </c>
      <c r="Z10429">
        <v>105</v>
      </c>
      <c r="AA10429" t="s">
        <v>21</v>
      </c>
      <c r="AB10429" t="s">
        <v>21</v>
      </c>
      <c r="AC10429">
        <v>699</v>
      </c>
    </row>
    <row r="10430" spans="1:29" x14ac:dyDescent="0.25">
      <c r="A10430">
        <v>345</v>
      </c>
      <c r="B10430">
        <v>345102</v>
      </c>
      <c r="C10430">
        <v>6165</v>
      </c>
      <c r="D10430" t="str">
        <f>VLOOKUP(C10430,'Schedule 3'!A:M,13,FALSE)</f>
        <v>Salaries and Wages</v>
      </c>
      <c r="E10430">
        <v>-81.42</v>
      </c>
      <c r="F10430" s="1">
        <v>43046</v>
      </c>
      <c r="G10430" t="s">
        <v>462</v>
      </c>
      <c r="H10430" t="s">
        <v>374</v>
      </c>
      <c r="I10430" t="s">
        <v>1700</v>
      </c>
      <c r="K10430">
        <v>1863</v>
      </c>
      <c r="L10430">
        <v>287368</v>
      </c>
      <c r="Q10430" t="s">
        <v>86</v>
      </c>
      <c r="U10430">
        <v>11</v>
      </c>
      <c r="V10430">
        <v>17</v>
      </c>
      <c r="X10430">
        <v>1098942</v>
      </c>
      <c r="Y10430" t="s">
        <v>65</v>
      </c>
      <c r="Z10430">
        <v>105</v>
      </c>
      <c r="AA10430" t="s">
        <v>21</v>
      </c>
      <c r="AB10430" t="s">
        <v>21</v>
      </c>
      <c r="AC10430">
        <v>700</v>
      </c>
    </row>
    <row r="10431" spans="1:29" x14ac:dyDescent="0.25">
      <c r="A10431">
        <v>345</v>
      </c>
      <c r="B10431">
        <v>345102</v>
      </c>
      <c r="C10431">
        <v>6165</v>
      </c>
      <c r="D10431" t="str">
        <f>VLOOKUP(C10431,'Schedule 3'!A:M,13,FALSE)</f>
        <v>Salaries and Wages</v>
      </c>
      <c r="E10431">
        <v>-81.42</v>
      </c>
      <c r="F10431" s="1">
        <v>43046</v>
      </c>
      <c r="G10431" t="s">
        <v>462</v>
      </c>
      <c r="H10431" t="s">
        <v>374</v>
      </c>
      <c r="I10431" t="s">
        <v>1700</v>
      </c>
      <c r="K10431">
        <v>1863</v>
      </c>
      <c r="L10431">
        <v>287368</v>
      </c>
      <c r="Q10431" t="s">
        <v>86</v>
      </c>
      <c r="U10431">
        <v>11</v>
      </c>
      <c r="V10431">
        <v>17</v>
      </c>
      <c r="X10431">
        <v>1098942</v>
      </c>
      <c r="Y10431" t="s">
        <v>65</v>
      </c>
      <c r="Z10431">
        <v>105</v>
      </c>
      <c r="AA10431" t="s">
        <v>21</v>
      </c>
      <c r="AB10431" t="s">
        <v>21</v>
      </c>
      <c r="AC10431">
        <v>701</v>
      </c>
    </row>
    <row r="10432" spans="1:29" x14ac:dyDescent="0.25">
      <c r="A10432">
        <v>345</v>
      </c>
      <c r="B10432">
        <v>345102</v>
      </c>
      <c r="C10432">
        <v>6165</v>
      </c>
      <c r="D10432" t="str">
        <f>VLOOKUP(C10432,'Schedule 3'!A:M,13,FALSE)</f>
        <v>Salaries and Wages</v>
      </c>
      <c r="E10432">
        <v>-81.42</v>
      </c>
      <c r="F10432" s="1">
        <v>43046</v>
      </c>
      <c r="G10432" t="s">
        <v>462</v>
      </c>
      <c r="H10432" t="s">
        <v>374</v>
      </c>
      <c r="I10432" t="s">
        <v>1700</v>
      </c>
      <c r="K10432">
        <v>1863</v>
      </c>
      <c r="L10432">
        <v>287368</v>
      </c>
      <c r="Q10432" t="s">
        <v>86</v>
      </c>
      <c r="U10432">
        <v>11</v>
      </c>
      <c r="V10432">
        <v>17</v>
      </c>
      <c r="X10432">
        <v>1098942</v>
      </c>
      <c r="Y10432" t="s">
        <v>65</v>
      </c>
      <c r="Z10432">
        <v>105</v>
      </c>
      <c r="AA10432" t="s">
        <v>21</v>
      </c>
      <c r="AB10432" t="s">
        <v>21</v>
      </c>
      <c r="AC10432">
        <v>702</v>
      </c>
    </row>
    <row r="10433" spans="1:29" x14ac:dyDescent="0.25">
      <c r="A10433">
        <v>345</v>
      </c>
      <c r="B10433">
        <v>345102</v>
      </c>
      <c r="C10433">
        <v>6165</v>
      </c>
      <c r="D10433" t="str">
        <f>VLOOKUP(C10433,'Schedule 3'!A:M,13,FALSE)</f>
        <v>Salaries and Wages</v>
      </c>
      <c r="E10433">
        <v>-81.42</v>
      </c>
      <c r="F10433" s="1">
        <v>43046</v>
      </c>
      <c r="G10433" t="s">
        <v>462</v>
      </c>
      <c r="H10433" t="s">
        <v>380</v>
      </c>
      <c r="I10433" t="s">
        <v>1418</v>
      </c>
      <c r="K10433">
        <v>1863</v>
      </c>
      <c r="L10433">
        <v>287368</v>
      </c>
      <c r="Q10433" t="s">
        <v>86</v>
      </c>
      <c r="U10433">
        <v>11</v>
      </c>
      <c r="V10433">
        <v>17</v>
      </c>
      <c r="X10433">
        <v>1098825</v>
      </c>
      <c r="Y10433" t="s">
        <v>65</v>
      </c>
      <c r="Z10433">
        <v>105</v>
      </c>
      <c r="AA10433" t="s">
        <v>21</v>
      </c>
      <c r="AB10433" t="s">
        <v>21</v>
      </c>
      <c r="AC10433">
        <v>703</v>
      </c>
    </row>
    <row r="10434" spans="1:29" x14ac:dyDescent="0.25">
      <c r="A10434">
        <v>345</v>
      </c>
      <c r="B10434">
        <v>345102</v>
      </c>
      <c r="C10434">
        <v>6165</v>
      </c>
      <c r="D10434" t="str">
        <f>VLOOKUP(C10434,'Schedule 3'!A:M,13,FALSE)</f>
        <v>Salaries and Wages</v>
      </c>
      <c r="E10434">
        <v>-40.71</v>
      </c>
      <c r="F10434" s="1">
        <v>43046</v>
      </c>
      <c r="G10434" t="s">
        <v>462</v>
      </c>
      <c r="H10434" t="s">
        <v>380</v>
      </c>
      <c r="I10434" t="s">
        <v>1418</v>
      </c>
      <c r="K10434">
        <v>1863</v>
      </c>
      <c r="L10434">
        <v>287368</v>
      </c>
      <c r="Q10434" t="s">
        <v>86</v>
      </c>
      <c r="U10434">
        <v>11</v>
      </c>
      <c r="V10434">
        <v>17</v>
      </c>
      <c r="X10434">
        <v>1098825</v>
      </c>
      <c r="Y10434" t="s">
        <v>65</v>
      </c>
      <c r="Z10434">
        <v>105</v>
      </c>
      <c r="AA10434" t="s">
        <v>21</v>
      </c>
      <c r="AB10434" t="s">
        <v>21</v>
      </c>
      <c r="AC10434">
        <v>704</v>
      </c>
    </row>
    <row r="10435" spans="1:29" x14ac:dyDescent="0.25">
      <c r="A10435">
        <v>345</v>
      </c>
      <c r="B10435">
        <v>345102</v>
      </c>
      <c r="C10435">
        <v>6165</v>
      </c>
      <c r="D10435" t="str">
        <f>VLOOKUP(C10435,'Schedule 3'!A:M,13,FALSE)</f>
        <v>Salaries and Wages</v>
      </c>
      <c r="E10435">
        <v>-81.42</v>
      </c>
      <c r="F10435" s="1">
        <v>43046</v>
      </c>
      <c r="G10435" t="s">
        <v>462</v>
      </c>
      <c r="H10435" t="s">
        <v>380</v>
      </c>
      <c r="I10435" t="s">
        <v>1418</v>
      </c>
      <c r="K10435">
        <v>1863</v>
      </c>
      <c r="L10435">
        <v>287368</v>
      </c>
      <c r="Q10435" t="s">
        <v>86</v>
      </c>
      <c r="U10435">
        <v>11</v>
      </c>
      <c r="V10435">
        <v>17</v>
      </c>
      <c r="X10435">
        <v>1098825</v>
      </c>
      <c r="Y10435" t="s">
        <v>65</v>
      </c>
      <c r="Z10435">
        <v>105</v>
      </c>
      <c r="AA10435" t="s">
        <v>21</v>
      </c>
      <c r="AB10435" t="s">
        <v>21</v>
      </c>
      <c r="AC10435">
        <v>705</v>
      </c>
    </row>
    <row r="10436" spans="1:29" x14ac:dyDescent="0.25">
      <c r="A10436">
        <v>345</v>
      </c>
      <c r="B10436">
        <v>345102</v>
      </c>
      <c r="C10436">
        <v>6165</v>
      </c>
      <c r="D10436" t="str">
        <f>VLOOKUP(C10436,'Schedule 3'!A:M,13,FALSE)</f>
        <v>Salaries and Wages</v>
      </c>
      <c r="E10436">
        <v>-40.71</v>
      </c>
      <c r="F10436" s="1">
        <v>43046</v>
      </c>
      <c r="G10436" t="s">
        <v>462</v>
      </c>
      <c r="H10436" t="s">
        <v>380</v>
      </c>
      <c r="I10436" t="s">
        <v>1418</v>
      </c>
      <c r="K10436">
        <v>1863</v>
      </c>
      <c r="L10436">
        <v>287368</v>
      </c>
      <c r="Q10436" t="s">
        <v>86</v>
      </c>
      <c r="U10436">
        <v>11</v>
      </c>
      <c r="V10436">
        <v>17</v>
      </c>
      <c r="X10436">
        <v>1098825</v>
      </c>
      <c r="Y10436" t="s">
        <v>65</v>
      </c>
      <c r="Z10436">
        <v>105</v>
      </c>
      <c r="AA10436" t="s">
        <v>21</v>
      </c>
      <c r="AB10436" t="s">
        <v>21</v>
      </c>
      <c r="AC10436">
        <v>706</v>
      </c>
    </row>
    <row r="10437" spans="1:29" x14ac:dyDescent="0.25">
      <c r="A10437">
        <v>345</v>
      </c>
      <c r="B10437">
        <v>345102</v>
      </c>
      <c r="C10437">
        <v>6165</v>
      </c>
      <c r="D10437" t="str">
        <f>VLOOKUP(C10437,'Schedule 3'!A:M,13,FALSE)</f>
        <v>Salaries and Wages</v>
      </c>
      <c r="E10437">
        <v>-81.42</v>
      </c>
      <c r="F10437" s="1">
        <v>43046</v>
      </c>
      <c r="G10437" t="s">
        <v>462</v>
      </c>
      <c r="H10437" t="s">
        <v>385</v>
      </c>
      <c r="I10437" t="s">
        <v>1418</v>
      </c>
      <c r="K10437">
        <v>1863</v>
      </c>
      <c r="L10437">
        <v>287368</v>
      </c>
      <c r="Q10437" t="s">
        <v>86</v>
      </c>
      <c r="U10437">
        <v>11</v>
      </c>
      <c r="V10437">
        <v>17</v>
      </c>
      <c r="X10437">
        <v>1098822</v>
      </c>
      <c r="Y10437" t="s">
        <v>65</v>
      </c>
      <c r="Z10437">
        <v>105</v>
      </c>
      <c r="AA10437" t="s">
        <v>21</v>
      </c>
      <c r="AB10437" t="s">
        <v>21</v>
      </c>
      <c r="AC10437">
        <v>707</v>
      </c>
    </row>
    <row r="10438" spans="1:29" x14ac:dyDescent="0.25">
      <c r="A10438">
        <v>345</v>
      </c>
      <c r="B10438">
        <v>345102</v>
      </c>
      <c r="C10438">
        <v>6165</v>
      </c>
      <c r="D10438" t="str">
        <f>VLOOKUP(C10438,'Schedule 3'!A:M,13,FALSE)</f>
        <v>Salaries and Wages</v>
      </c>
      <c r="E10438">
        <v>-81.42</v>
      </c>
      <c r="F10438" s="1">
        <v>43046</v>
      </c>
      <c r="G10438" t="s">
        <v>462</v>
      </c>
      <c r="H10438" t="s">
        <v>385</v>
      </c>
      <c r="I10438" t="s">
        <v>1418</v>
      </c>
      <c r="K10438">
        <v>1863</v>
      </c>
      <c r="L10438">
        <v>287368</v>
      </c>
      <c r="Q10438" t="s">
        <v>86</v>
      </c>
      <c r="U10438">
        <v>11</v>
      </c>
      <c r="V10438">
        <v>17</v>
      </c>
      <c r="X10438">
        <v>1098822</v>
      </c>
      <c r="Y10438" t="s">
        <v>65</v>
      </c>
      <c r="Z10438">
        <v>105</v>
      </c>
      <c r="AA10438" t="s">
        <v>21</v>
      </c>
      <c r="AB10438" t="s">
        <v>21</v>
      </c>
      <c r="AC10438">
        <v>708</v>
      </c>
    </row>
    <row r="10439" spans="1:29" x14ac:dyDescent="0.25">
      <c r="A10439">
        <v>345</v>
      </c>
      <c r="B10439">
        <v>345102</v>
      </c>
      <c r="C10439">
        <v>6165</v>
      </c>
      <c r="D10439" t="str">
        <f>VLOOKUP(C10439,'Schedule 3'!A:M,13,FALSE)</f>
        <v>Salaries and Wages</v>
      </c>
      <c r="E10439">
        <v>-81.42</v>
      </c>
      <c r="F10439" s="1">
        <v>43046</v>
      </c>
      <c r="G10439" t="s">
        <v>462</v>
      </c>
      <c r="H10439" t="s">
        <v>385</v>
      </c>
      <c r="I10439" t="s">
        <v>1418</v>
      </c>
      <c r="K10439">
        <v>1863</v>
      </c>
      <c r="L10439">
        <v>287368</v>
      </c>
      <c r="Q10439" t="s">
        <v>86</v>
      </c>
      <c r="U10439">
        <v>11</v>
      </c>
      <c r="V10439">
        <v>17</v>
      </c>
      <c r="X10439">
        <v>1098822</v>
      </c>
      <c r="Y10439" t="s">
        <v>65</v>
      </c>
      <c r="Z10439">
        <v>105</v>
      </c>
      <c r="AA10439" t="s">
        <v>21</v>
      </c>
      <c r="AB10439" t="s">
        <v>21</v>
      </c>
      <c r="AC10439">
        <v>709</v>
      </c>
    </row>
    <row r="10440" spans="1:29" x14ac:dyDescent="0.25">
      <c r="A10440">
        <v>345</v>
      </c>
      <c r="B10440">
        <v>345102</v>
      </c>
      <c r="C10440">
        <v>6165</v>
      </c>
      <c r="D10440" t="str">
        <f>VLOOKUP(C10440,'Schedule 3'!A:M,13,FALSE)</f>
        <v>Salaries and Wages</v>
      </c>
      <c r="E10440">
        <v>-81.42</v>
      </c>
      <c r="F10440" s="1">
        <v>43046</v>
      </c>
      <c r="G10440" t="s">
        <v>462</v>
      </c>
      <c r="H10440" t="s">
        <v>385</v>
      </c>
      <c r="I10440" t="s">
        <v>1418</v>
      </c>
      <c r="K10440">
        <v>1863</v>
      </c>
      <c r="L10440">
        <v>287368</v>
      </c>
      <c r="Q10440" t="s">
        <v>86</v>
      </c>
      <c r="U10440">
        <v>11</v>
      </c>
      <c r="V10440">
        <v>17</v>
      </c>
      <c r="X10440">
        <v>1098822</v>
      </c>
      <c r="Y10440" t="s">
        <v>65</v>
      </c>
      <c r="Z10440">
        <v>105</v>
      </c>
      <c r="AA10440" t="s">
        <v>21</v>
      </c>
      <c r="AB10440" t="s">
        <v>21</v>
      </c>
      <c r="AC10440">
        <v>710</v>
      </c>
    </row>
    <row r="10441" spans="1:29" x14ac:dyDescent="0.25">
      <c r="A10441">
        <v>345</v>
      </c>
      <c r="B10441">
        <v>345102</v>
      </c>
      <c r="C10441">
        <v>6165</v>
      </c>
      <c r="D10441" t="str">
        <f>VLOOKUP(C10441,'Schedule 3'!A:M,13,FALSE)</f>
        <v>Salaries and Wages</v>
      </c>
      <c r="E10441">
        <v>-81.42</v>
      </c>
      <c r="F10441" s="1">
        <v>43046</v>
      </c>
      <c r="G10441" t="s">
        <v>462</v>
      </c>
      <c r="H10441" t="s">
        <v>381</v>
      </c>
      <c r="I10441" t="s">
        <v>1418</v>
      </c>
      <c r="K10441">
        <v>1863</v>
      </c>
      <c r="L10441">
        <v>287368</v>
      </c>
      <c r="Q10441" t="s">
        <v>86</v>
      </c>
      <c r="U10441">
        <v>11</v>
      </c>
      <c r="V10441">
        <v>17</v>
      </c>
      <c r="X10441">
        <v>1098821</v>
      </c>
      <c r="Y10441" t="s">
        <v>65</v>
      </c>
      <c r="Z10441">
        <v>105</v>
      </c>
      <c r="AA10441" t="s">
        <v>21</v>
      </c>
      <c r="AB10441" t="s">
        <v>21</v>
      </c>
      <c r="AC10441">
        <v>711</v>
      </c>
    </row>
    <row r="10442" spans="1:29" x14ac:dyDescent="0.25">
      <c r="A10442">
        <v>345</v>
      </c>
      <c r="B10442">
        <v>345102</v>
      </c>
      <c r="C10442">
        <v>6165</v>
      </c>
      <c r="D10442" t="str">
        <f>VLOOKUP(C10442,'Schedule 3'!A:M,13,FALSE)</f>
        <v>Salaries and Wages</v>
      </c>
      <c r="E10442">
        <v>-81.42</v>
      </c>
      <c r="F10442" s="1">
        <v>43046</v>
      </c>
      <c r="G10442" t="s">
        <v>462</v>
      </c>
      <c r="H10442" t="s">
        <v>381</v>
      </c>
      <c r="I10442" t="s">
        <v>1418</v>
      </c>
      <c r="K10442">
        <v>1863</v>
      </c>
      <c r="L10442">
        <v>287368</v>
      </c>
      <c r="Q10442" t="s">
        <v>86</v>
      </c>
      <c r="U10442">
        <v>11</v>
      </c>
      <c r="V10442">
        <v>17</v>
      </c>
      <c r="X10442">
        <v>1098821</v>
      </c>
      <c r="Y10442" t="s">
        <v>65</v>
      </c>
      <c r="Z10442">
        <v>105</v>
      </c>
      <c r="AA10442" t="s">
        <v>21</v>
      </c>
      <c r="AB10442" t="s">
        <v>21</v>
      </c>
      <c r="AC10442">
        <v>712</v>
      </c>
    </row>
    <row r="10443" spans="1:29" x14ac:dyDescent="0.25">
      <c r="A10443">
        <v>345</v>
      </c>
      <c r="B10443">
        <v>345102</v>
      </c>
      <c r="C10443">
        <v>6165</v>
      </c>
      <c r="D10443" t="str">
        <f>VLOOKUP(C10443,'Schedule 3'!A:M,13,FALSE)</f>
        <v>Salaries and Wages</v>
      </c>
      <c r="E10443">
        <v>-40.71</v>
      </c>
      <c r="F10443" s="1">
        <v>43046</v>
      </c>
      <c r="G10443" t="s">
        <v>462</v>
      </c>
      <c r="H10443" t="s">
        <v>383</v>
      </c>
      <c r="I10443" t="s">
        <v>1418</v>
      </c>
      <c r="K10443">
        <v>1863</v>
      </c>
      <c r="L10443">
        <v>287368</v>
      </c>
      <c r="Q10443" t="s">
        <v>86</v>
      </c>
      <c r="U10443">
        <v>11</v>
      </c>
      <c r="V10443">
        <v>17</v>
      </c>
      <c r="X10443">
        <v>1001284</v>
      </c>
      <c r="Y10443" t="s">
        <v>65</v>
      </c>
      <c r="Z10443">
        <v>105</v>
      </c>
      <c r="AA10443" t="s">
        <v>21</v>
      </c>
      <c r="AB10443" t="s">
        <v>21</v>
      </c>
      <c r="AC10443">
        <v>713</v>
      </c>
    </row>
    <row r="10444" spans="1:29" x14ac:dyDescent="0.25">
      <c r="A10444">
        <v>345</v>
      </c>
      <c r="B10444">
        <v>345102</v>
      </c>
      <c r="C10444">
        <v>6165</v>
      </c>
      <c r="D10444" t="str">
        <f>VLOOKUP(C10444,'Schedule 3'!A:M,13,FALSE)</f>
        <v>Salaries and Wages</v>
      </c>
      <c r="E10444">
        <v>-81.42</v>
      </c>
      <c r="F10444" s="1">
        <v>43046</v>
      </c>
      <c r="G10444" t="s">
        <v>462</v>
      </c>
      <c r="H10444" t="s">
        <v>383</v>
      </c>
      <c r="I10444" t="s">
        <v>1418</v>
      </c>
      <c r="K10444">
        <v>1863</v>
      </c>
      <c r="L10444">
        <v>287368</v>
      </c>
      <c r="Q10444" t="s">
        <v>86</v>
      </c>
      <c r="U10444">
        <v>11</v>
      </c>
      <c r="V10444">
        <v>17</v>
      </c>
      <c r="X10444">
        <v>1001284</v>
      </c>
      <c r="Y10444" t="s">
        <v>65</v>
      </c>
      <c r="Z10444">
        <v>105</v>
      </c>
      <c r="AA10444" t="s">
        <v>21</v>
      </c>
      <c r="AB10444" t="s">
        <v>21</v>
      </c>
      <c r="AC10444">
        <v>714</v>
      </c>
    </row>
    <row r="10445" spans="1:29" x14ac:dyDescent="0.25">
      <c r="A10445">
        <v>345</v>
      </c>
      <c r="B10445">
        <v>345102</v>
      </c>
      <c r="C10445">
        <v>6165</v>
      </c>
      <c r="D10445" t="str">
        <f>VLOOKUP(C10445,'Schedule 3'!A:M,13,FALSE)</f>
        <v>Salaries and Wages</v>
      </c>
      <c r="E10445">
        <v>-61.07</v>
      </c>
      <c r="F10445" s="1">
        <v>43046</v>
      </c>
      <c r="G10445" t="s">
        <v>462</v>
      </c>
      <c r="H10445" t="s">
        <v>383</v>
      </c>
      <c r="I10445" t="s">
        <v>1418</v>
      </c>
      <c r="K10445">
        <v>1863</v>
      </c>
      <c r="L10445">
        <v>287368</v>
      </c>
      <c r="Q10445" t="s">
        <v>86</v>
      </c>
      <c r="U10445">
        <v>11</v>
      </c>
      <c r="V10445">
        <v>17</v>
      </c>
      <c r="X10445">
        <v>1001284</v>
      </c>
      <c r="Y10445" t="s">
        <v>65</v>
      </c>
      <c r="Z10445">
        <v>105</v>
      </c>
      <c r="AA10445" t="s">
        <v>21</v>
      </c>
      <c r="AB10445" t="s">
        <v>21</v>
      </c>
      <c r="AC10445">
        <v>715</v>
      </c>
    </row>
    <row r="10446" spans="1:29" x14ac:dyDescent="0.25">
      <c r="A10446">
        <v>345</v>
      </c>
      <c r="B10446">
        <v>345102</v>
      </c>
      <c r="C10446">
        <v>6165</v>
      </c>
      <c r="D10446" t="str">
        <f>VLOOKUP(C10446,'Schedule 3'!A:M,13,FALSE)</f>
        <v>Salaries and Wages</v>
      </c>
      <c r="E10446">
        <v>-223.91</v>
      </c>
      <c r="F10446" s="1">
        <v>43046</v>
      </c>
      <c r="G10446" t="s">
        <v>462</v>
      </c>
      <c r="H10446" t="s">
        <v>384</v>
      </c>
      <c r="I10446" t="s">
        <v>1418</v>
      </c>
      <c r="K10446">
        <v>1863</v>
      </c>
      <c r="L10446">
        <v>287368</v>
      </c>
      <c r="Q10446" t="s">
        <v>86</v>
      </c>
      <c r="U10446">
        <v>11</v>
      </c>
      <c r="V10446">
        <v>17</v>
      </c>
      <c r="X10446">
        <v>1001177</v>
      </c>
      <c r="Y10446" t="s">
        <v>65</v>
      </c>
      <c r="Z10446">
        <v>105</v>
      </c>
      <c r="AA10446" t="s">
        <v>21</v>
      </c>
      <c r="AB10446" t="s">
        <v>21</v>
      </c>
      <c r="AC10446">
        <v>716</v>
      </c>
    </row>
    <row r="10447" spans="1:29" x14ac:dyDescent="0.25">
      <c r="A10447">
        <v>345</v>
      </c>
      <c r="B10447">
        <v>345102</v>
      </c>
      <c r="C10447">
        <v>6165</v>
      </c>
      <c r="D10447" t="str">
        <f>VLOOKUP(C10447,'Schedule 3'!A:M,13,FALSE)</f>
        <v>Salaries and Wages</v>
      </c>
      <c r="E10447">
        <v>-81.42</v>
      </c>
      <c r="F10447" s="1">
        <v>43046</v>
      </c>
      <c r="G10447" t="s">
        <v>462</v>
      </c>
      <c r="H10447" t="s">
        <v>382</v>
      </c>
      <c r="I10447" t="s">
        <v>1418</v>
      </c>
      <c r="K10447">
        <v>1863</v>
      </c>
      <c r="L10447">
        <v>287368</v>
      </c>
      <c r="Q10447" t="s">
        <v>86</v>
      </c>
      <c r="U10447">
        <v>11</v>
      </c>
      <c r="V10447">
        <v>17</v>
      </c>
      <c r="X10447">
        <v>1001142</v>
      </c>
      <c r="Y10447" t="s">
        <v>65</v>
      </c>
      <c r="Z10447">
        <v>105</v>
      </c>
      <c r="AA10447" t="s">
        <v>21</v>
      </c>
      <c r="AB10447" t="s">
        <v>21</v>
      </c>
      <c r="AC10447">
        <v>717</v>
      </c>
    </row>
    <row r="10448" spans="1:29" x14ac:dyDescent="0.25">
      <c r="A10448">
        <v>345</v>
      </c>
      <c r="B10448">
        <v>345102</v>
      </c>
      <c r="C10448">
        <v>6165</v>
      </c>
      <c r="D10448" t="str">
        <f>VLOOKUP(C10448,'Schedule 3'!A:M,13,FALSE)</f>
        <v>Salaries and Wages</v>
      </c>
      <c r="E10448">
        <v>-81.42</v>
      </c>
      <c r="F10448" s="1">
        <v>43046</v>
      </c>
      <c r="G10448" t="s">
        <v>462</v>
      </c>
      <c r="H10448" t="s">
        <v>382</v>
      </c>
      <c r="I10448" t="s">
        <v>1418</v>
      </c>
      <c r="K10448">
        <v>1863</v>
      </c>
      <c r="L10448">
        <v>287368</v>
      </c>
      <c r="Q10448" t="s">
        <v>86</v>
      </c>
      <c r="U10448">
        <v>11</v>
      </c>
      <c r="V10448">
        <v>17</v>
      </c>
      <c r="X10448">
        <v>1001142</v>
      </c>
      <c r="Y10448" t="s">
        <v>65</v>
      </c>
      <c r="Z10448">
        <v>105</v>
      </c>
      <c r="AA10448" t="s">
        <v>21</v>
      </c>
      <c r="AB10448" t="s">
        <v>21</v>
      </c>
      <c r="AC10448">
        <v>718</v>
      </c>
    </row>
    <row r="10449" spans="1:29" x14ac:dyDescent="0.25">
      <c r="A10449">
        <v>345</v>
      </c>
      <c r="B10449">
        <v>345102</v>
      </c>
      <c r="C10449">
        <v>6165</v>
      </c>
      <c r="D10449" t="str">
        <f>VLOOKUP(C10449,'Schedule 3'!A:M,13,FALSE)</f>
        <v>Salaries and Wages</v>
      </c>
      <c r="E10449">
        <v>-162.84</v>
      </c>
      <c r="F10449" s="1">
        <v>43046</v>
      </c>
      <c r="G10449" t="s">
        <v>462</v>
      </c>
      <c r="H10449" t="s">
        <v>382</v>
      </c>
      <c r="I10449" t="s">
        <v>1418</v>
      </c>
      <c r="K10449">
        <v>1863</v>
      </c>
      <c r="L10449">
        <v>287368</v>
      </c>
      <c r="Q10449" t="s">
        <v>86</v>
      </c>
      <c r="U10449">
        <v>11</v>
      </c>
      <c r="V10449">
        <v>17</v>
      </c>
      <c r="X10449">
        <v>1001142</v>
      </c>
      <c r="Y10449" t="s">
        <v>65</v>
      </c>
      <c r="Z10449">
        <v>105</v>
      </c>
      <c r="AA10449" t="s">
        <v>21</v>
      </c>
      <c r="AB10449" t="s">
        <v>21</v>
      </c>
      <c r="AC10449">
        <v>719</v>
      </c>
    </row>
    <row r="10450" spans="1:29" x14ac:dyDescent="0.25">
      <c r="A10450">
        <v>345</v>
      </c>
      <c r="B10450">
        <v>345102</v>
      </c>
      <c r="C10450">
        <v>6165</v>
      </c>
      <c r="D10450" t="str">
        <f>VLOOKUP(C10450,'Schedule 3'!A:M,13,FALSE)</f>
        <v>Salaries and Wages</v>
      </c>
      <c r="E10450">
        <v>-244.26</v>
      </c>
      <c r="F10450" s="1">
        <v>43046</v>
      </c>
      <c r="G10450" t="s">
        <v>462</v>
      </c>
      <c r="H10450" t="s">
        <v>374</v>
      </c>
      <c r="I10450" t="s">
        <v>1699</v>
      </c>
      <c r="K10450">
        <v>1863</v>
      </c>
      <c r="L10450">
        <v>287368</v>
      </c>
      <c r="Q10450" t="s">
        <v>86</v>
      </c>
      <c r="U10450">
        <v>11</v>
      </c>
      <c r="V10450">
        <v>17</v>
      </c>
      <c r="X10450">
        <v>1098942</v>
      </c>
      <c r="Y10450" t="s">
        <v>65</v>
      </c>
      <c r="Z10450">
        <v>105</v>
      </c>
      <c r="AA10450" t="s">
        <v>21</v>
      </c>
      <c r="AB10450" t="s">
        <v>21</v>
      </c>
      <c r="AC10450">
        <v>720</v>
      </c>
    </row>
    <row r="10451" spans="1:29" x14ac:dyDescent="0.25">
      <c r="A10451">
        <v>345</v>
      </c>
      <c r="B10451">
        <v>345102</v>
      </c>
      <c r="C10451">
        <v>6165</v>
      </c>
      <c r="D10451" t="str">
        <f>VLOOKUP(C10451,'Schedule 3'!A:M,13,FALSE)</f>
        <v>Salaries and Wages</v>
      </c>
      <c r="E10451">
        <v>-40.71</v>
      </c>
      <c r="F10451" s="1">
        <v>43046</v>
      </c>
      <c r="G10451" t="s">
        <v>462</v>
      </c>
      <c r="H10451" t="s">
        <v>383</v>
      </c>
      <c r="I10451" t="s">
        <v>1418</v>
      </c>
      <c r="K10451">
        <v>1863</v>
      </c>
      <c r="L10451">
        <v>287368</v>
      </c>
      <c r="Q10451" t="s">
        <v>86</v>
      </c>
      <c r="U10451">
        <v>11</v>
      </c>
      <c r="V10451">
        <v>17</v>
      </c>
      <c r="X10451">
        <v>1001284</v>
      </c>
      <c r="Y10451" t="s">
        <v>65</v>
      </c>
      <c r="Z10451">
        <v>105</v>
      </c>
      <c r="AA10451" t="s">
        <v>21</v>
      </c>
      <c r="AB10451" t="s">
        <v>21</v>
      </c>
      <c r="AC10451">
        <v>721</v>
      </c>
    </row>
    <row r="10452" spans="1:29" x14ac:dyDescent="0.25">
      <c r="A10452">
        <v>345</v>
      </c>
      <c r="B10452">
        <v>345102</v>
      </c>
      <c r="C10452">
        <v>6165</v>
      </c>
      <c r="D10452" t="str">
        <f>VLOOKUP(C10452,'Schedule 3'!A:M,13,FALSE)</f>
        <v>Salaries and Wages</v>
      </c>
      <c r="E10452">
        <v>-81.42</v>
      </c>
      <c r="F10452" s="1">
        <v>43046</v>
      </c>
      <c r="G10452" t="s">
        <v>462</v>
      </c>
      <c r="H10452" t="s">
        <v>382</v>
      </c>
      <c r="I10452" t="s">
        <v>1418</v>
      </c>
      <c r="K10452">
        <v>1863</v>
      </c>
      <c r="L10452">
        <v>287368</v>
      </c>
      <c r="Q10452" t="s">
        <v>86</v>
      </c>
      <c r="U10452">
        <v>11</v>
      </c>
      <c r="V10452">
        <v>17</v>
      </c>
      <c r="X10452">
        <v>1001142</v>
      </c>
      <c r="Y10452" t="s">
        <v>65</v>
      </c>
      <c r="Z10452">
        <v>105</v>
      </c>
      <c r="AA10452" t="s">
        <v>21</v>
      </c>
      <c r="AB10452" t="s">
        <v>21</v>
      </c>
      <c r="AC10452">
        <v>722</v>
      </c>
    </row>
    <row r="10453" spans="1:29" x14ac:dyDescent="0.25">
      <c r="A10453">
        <v>345</v>
      </c>
      <c r="B10453">
        <v>345102</v>
      </c>
      <c r="C10453">
        <v>6165</v>
      </c>
      <c r="D10453" t="str">
        <f>VLOOKUP(C10453,'Schedule 3'!A:M,13,FALSE)</f>
        <v>Salaries and Wages</v>
      </c>
      <c r="E10453">
        <v>-40.71</v>
      </c>
      <c r="F10453" s="1">
        <v>43054</v>
      </c>
      <c r="G10453" t="s">
        <v>462</v>
      </c>
      <c r="H10453" t="s">
        <v>375</v>
      </c>
      <c r="I10453" t="s">
        <v>1608</v>
      </c>
      <c r="K10453">
        <v>1866</v>
      </c>
      <c r="L10453">
        <v>287435</v>
      </c>
      <c r="Q10453" t="s">
        <v>86</v>
      </c>
      <c r="U10453">
        <v>11</v>
      </c>
      <c r="V10453">
        <v>17</v>
      </c>
      <c r="X10453">
        <v>1099579</v>
      </c>
      <c r="Y10453" t="s">
        <v>65</v>
      </c>
      <c r="Z10453">
        <v>105</v>
      </c>
      <c r="AA10453" t="s">
        <v>21</v>
      </c>
      <c r="AB10453" t="s">
        <v>21</v>
      </c>
      <c r="AC10453">
        <v>556</v>
      </c>
    </row>
    <row r="10454" spans="1:29" x14ac:dyDescent="0.25">
      <c r="A10454">
        <v>345</v>
      </c>
      <c r="B10454">
        <v>345102</v>
      </c>
      <c r="C10454">
        <v>6165</v>
      </c>
      <c r="D10454" t="str">
        <f>VLOOKUP(C10454,'Schedule 3'!A:M,13,FALSE)</f>
        <v>Salaries and Wages</v>
      </c>
      <c r="E10454">
        <v>-20.36</v>
      </c>
      <c r="F10454" s="1">
        <v>43054</v>
      </c>
      <c r="G10454" t="s">
        <v>462</v>
      </c>
      <c r="H10454" t="s">
        <v>375</v>
      </c>
      <c r="I10454" t="s">
        <v>1608</v>
      </c>
      <c r="K10454">
        <v>1866</v>
      </c>
      <c r="L10454">
        <v>287435</v>
      </c>
      <c r="Q10454" t="s">
        <v>86</v>
      </c>
      <c r="U10454">
        <v>11</v>
      </c>
      <c r="V10454">
        <v>17</v>
      </c>
      <c r="X10454">
        <v>1099579</v>
      </c>
      <c r="Y10454" t="s">
        <v>65</v>
      </c>
      <c r="Z10454">
        <v>105</v>
      </c>
      <c r="AA10454" t="s">
        <v>21</v>
      </c>
      <c r="AB10454" t="s">
        <v>21</v>
      </c>
      <c r="AC10454">
        <v>557</v>
      </c>
    </row>
    <row r="10455" spans="1:29" x14ac:dyDescent="0.25">
      <c r="A10455">
        <v>345</v>
      </c>
      <c r="B10455">
        <v>345102</v>
      </c>
      <c r="C10455">
        <v>6165</v>
      </c>
      <c r="D10455" t="str">
        <f>VLOOKUP(C10455,'Schedule 3'!A:M,13,FALSE)</f>
        <v>Salaries and Wages</v>
      </c>
      <c r="E10455">
        <v>-20.36</v>
      </c>
      <c r="F10455" s="1">
        <v>43054</v>
      </c>
      <c r="G10455" t="s">
        <v>462</v>
      </c>
      <c r="H10455" t="s">
        <v>375</v>
      </c>
      <c r="I10455" t="s">
        <v>1608</v>
      </c>
      <c r="K10455">
        <v>1866</v>
      </c>
      <c r="L10455">
        <v>287435</v>
      </c>
      <c r="Q10455" t="s">
        <v>86</v>
      </c>
      <c r="U10455">
        <v>11</v>
      </c>
      <c r="V10455">
        <v>17</v>
      </c>
      <c r="X10455">
        <v>1099579</v>
      </c>
      <c r="Y10455" t="s">
        <v>65</v>
      </c>
      <c r="Z10455">
        <v>105</v>
      </c>
      <c r="AA10455" t="s">
        <v>21</v>
      </c>
      <c r="AB10455" t="s">
        <v>21</v>
      </c>
      <c r="AC10455">
        <v>558</v>
      </c>
    </row>
    <row r="10456" spans="1:29" x14ac:dyDescent="0.25">
      <c r="A10456">
        <v>345</v>
      </c>
      <c r="B10456">
        <v>345102</v>
      </c>
      <c r="C10456">
        <v>6165</v>
      </c>
      <c r="D10456" t="str">
        <f>VLOOKUP(C10456,'Schedule 3'!A:M,13,FALSE)</f>
        <v>Salaries and Wages</v>
      </c>
      <c r="E10456">
        <v>-40.71</v>
      </c>
      <c r="F10456" s="1">
        <v>43054</v>
      </c>
      <c r="G10456" t="s">
        <v>462</v>
      </c>
      <c r="H10456" t="s">
        <v>375</v>
      </c>
      <c r="I10456" t="s">
        <v>1679</v>
      </c>
      <c r="K10456">
        <v>1866</v>
      </c>
      <c r="L10456">
        <v>287435</v>
      </c>
      <c r="Q10456" t="s">
        <v>86</v>
      </c>
      <c r="U10456">
        <v>11</v>
      </c>
      <c r="V10456">
        <v>17</v>
      </c>
      <c r="X10456">
        <v>1099579</v>
      </c>
      <c r="Y10456" t="s">
        <v>65</v>
      </c>
      <c r="Z10456">
        <v>105</v>
      </c>
      <c r="AA10456" t="s">
        <v>21</v>
      </c>
      <c r="AB10456" t="s">
        <v>21</v>
      </c>
      <c r="AC10456">
        <v>559</v>
      </c>
    </row>
    <row r="10457" spans="1:29" x14ac:dyDescent="0.25">
      <c r="A10457">
        <v>345</v>
      </c>
      <c r="B10457">
        <v>345102</v>
      </c>
      <c r="C10457">
        <v>6165</v>
      </c>
      <c r="D10457" t="str">
        <f>VLOOKUP(C10457,'Schedule 3'!A:M,13,FALSE)</f>
        <v>Salaries and Wages</v>
      </c>
      <c r="E10457">
        <v>-40.71</v>
      </c>
      <c r="F10457" s="1">
        <v>43054</v>
      </c>
      <c r="G10457" t="s">
        <v>462</v>
      </c>
      <c r="H10457" t="s">
        <v>375</v>
      </c>
      <c r="I10457" t="s">
        <v>1679</v>
      </c>
      <c r="K10457">
        <v>1866</v>
      </c>
      <c r="L10457">
        <v>287435</v>
      </c>
      <c r="Q10457" t="s">
        <v>86</v>
      </c>
      <c r="U10457">
        <v>11</v>
      </c>
      <c r="V10457">
        <v>17</v>
      </c>
      <c r="X10457">
        <v>1099579</v>
      </c>
      <c r="Y10457" t="s">
        <v>65</v>
      </c>
      <c r="Z10457">
        <v>105</v>
      </c>
      <c r="AA10457" t="s">
        <v>21</v>
      </c>
      <c r="AB10457" t="s">
        <v>21</v>
      </c>
      <c r="AC10457">
        <v>560</v>
      </c>
    </row>
    <row r="10458" spans="1:29" x14ac:dyDescent="0.25">
      <c r="A10458">
        <v>345</v>
      </c>
      <c r="B10458">
        <v>345102</v>
      </c>
      <c r="C10458">
        <v>6165</v>
      </c>
      <c r="D10458" t="str">
        <f>VLOOKUP(C10458,'Schedule 3'!A:M,13,FALSE)</f>
        <v>Salaries and Wages</v>
      </c>
      <c r="E10458">
        <v>-40.71</v>
      </c>
      <c r="F10458" s="1">
        <v>43054</v>
      </c>
      <c r="G10458" t="s">
        <v>462</v>
      </c>
      <c r="H10458" t="s">
        <v>375</v>
      </c>
      <c r="I10458" t="s">
        <v>1679</v>
      </c>
      <c r="K10458">
        <v>1866</v>
      </c>
      <c r="L10458">
        <v>287435</v>
      </c>
      <c r="Q10458" t="s">
        <v>86</v>
      </c>
      <c r="U10458">
        <v>11</v>
      </c>
      <c r="V10458">
        <v>17</v>
      </c>
      <c r="X10458">
        <v>1099579</v>
      </c>
      <c r="Y10458" t="s">
        <v>65</v>
      </c>
      <c r="Z10458">
        <v>105</v>
      </c>
      <c r="AA10458" t="s">
        <v>21</v>
      </c>
      <c r="AB10458" t="s">
        <v>21</v>
      </c>
      <c r="AC10458">
        <v>561</v>
      </c>
    </row>
    <row r="10459" spans="1:29" x14ac:dyDescent="0.25">
      <c r="A10459">
        <v>345</v>
      </c>
      <c r="B10459">
        <v>345102</v>
      </c>
      <c r="C10459">
        <v>6165</v>
      </c>
      <c r="D10459" t="str">
        <f>VLOOKUP(C10459,'Schedule 3'!A:M,13,FALSE)</f>
        <v>Salaries and Wages</v>
      </c>
      <c r="E10459">
        <v>-203.55</v>
      </c>
      <c r="F10459" s="1">
        <v>43054</v>
      </c>
      <c r="G10459" t="s">
        <v>462</v>
      </c>
      <c r="H10459" t="s">
        <v>375</v>
      </c>
      <c r="I10459" t="s">
        <v>1679</v>
      </c>
      <c r="K10459">
        <v>1866</v>
      </c>
      <c r="L10459">
        <v>287435</v>
      </c>
      <c r="Q10459" t="s">
        <v>86</v>
      </c>
      <c r="U10459">
        <v>11</v>
      </c>
      <c r="V10459">
        <v>17</v>
      </c>
      <c r="X10459">
        <v>1099579</v>
      </c>
      <c r="Y10459" t="s">
        <v>65</v>
      </c>
      <c r="Z10459">
        <v>105</v>
      </c>
      <c r="AA10459" t="s">
        <v>21</v>
      </c>
      <c r="AB10459" t="s">
        <v>21</v>
      </c>
      <c r="AC10459">
        <v>562</v>
      </c>
    </row>
    <row r="10460" spans="1:29" x14ac:dyDescent="0.25">
      <c r="A10460">
        <v>345</v>
      </c>
      <c r="B10460">
        <v>345102</v>
      </c>
      <c r="C10460">
        <v>6165</v>
      </c>
      <c r="D10460" t="str">
        <f>VLOOKUP(C10460,'Schedule 3'!A:M,13,FALSE)</f>
        <v>Salaries and Wages</v>
      </c>
      <c r="E10460">
        <v>-162.84</v>
      </c>
      <c r="F10460" s="1">
        <v>43054</v>
      </c>
      <c r="G10460" t="s">
        <v>462</v>
      </c>
      <c r="H10460" t="s">
        <v>375</v>
      </c>
      <c r="I10460" t="s">
        <v>1679</v>
      </c>
      <c r="K10460">
        <v>1866</v>
      </c>
      <c r="L10460">
        <v>287435</v>
      </c>
      <c r="Q10460" t="s">
        <v>86</v>
      </c>
      <c r="U10460">
        <v>11</v>
      </c>
      <c r="V10460">
        <v>17</v>
      </c>
      <c r="X10460">
        <v>1099579</v>
      </c>
      <c r="Y10460" t="s">
        <v>65</v>
      </c>
      <c r="Z10460">
        <v>105</v>
      </c>
      <c r="AA10460" t="s">
        <v>21</v>
      </c>
      <c r="AB10460" t="s">
        <v>21</v>
      </c>
      <c r="AC10460">
        <v>563</v>
      </c>
    </row>
    <row r="10461" spans="1:29" x14ac:dyDescent="0.25">
      <c r="A10461">
        <v>345</v>
      </c>
      <c r="B10461">
        <v>345102</v>
      </c>
      <c r="C10461">
        <v>6165</v>
      </c>
      <c r="D10461" t="str">
        <f>VLOOKUP(C10461,'Schedule 3'!A:M,13,FALSE)</f>
        <v>Salaries and Wages</v>
      </c>
      <c r="E10461">
        <v>-81.42</v>
      </c>
      <c r="F10461" s="1">
        <v>43054</v>
      </c>
      <c r="G10461" t="s">
        <v>462</v>
      </c>
      <c r="H10461" t="s">
        <v>375</v>
      </c>
      <c r="I10461" t="s">
        <v>1608</v>
      </c>
      <c r="K10461">
        <v>1866</v>
      </c>
      <c r="L10461">
        <v>287435</v>
      </c>
      <c r="Q10461" t="s">
        <v>86</v>
      </c>
      <c r="U10461">
        <v>11</v>
      </c>
      <c r="V10461">
        <v>17</v>
      </c>
      <c r="X10461">
        <v>1099579</v>
      </c>
      <c r="Y10461" t="s">
        <v>65</v>
      </c>
      <c r="Z10461">
        <v>105</v>
      </c>
      <c r="AA10461" t="s">
        <v>21</v>
      </c>
      <c r="AB10461" t="s">
        <v>21</v>
      </c>
      <c r="AC10461">
        <v>564</v>
      </c>
    </row>
    <row r="10462" spans="1:29" x14ac:dyDescent="0.25">
      <c r="A10462">
        <v>345</v>
      </c>
      <c r="B10462">
        <v>345102</v>
      </c>
      <c r="C10462">
        <v>6165</v>
      </c>
      <c r="D10462" t="str">
        <f>VLOOKUP(C10462,'Schedule 3'!A:M,13,FALSE)</f>
        <v>Salaries and Wages</v>
      </c>
      <c r="E10462">
        <v>-40.71</v>
      </c>
      <c r="F10462" s="1">
        <v>43054</v>
      </c>
      <c r="G10462" t="s">
        <v>462</v>
      </c>
      <c r="H10462" t="s">
        <v>375</v>
      </c>
      <c r="I10462" t="s">
        <v>1608</v>
      </c>
      <c r="K10462">
        <v>1866</v>
      </c>
      <c r="L10462">
        <v>287435</v>
      </c>
      <c r="Q10462" t="s">
        <v>86</v>
      </c>
      <c r="U10462">
        <v>11</v>
      </c>
      <c r="V10462">
        <v>17</v>
      </c>
      <c r="X10462">
        <v>1099579</v>
      </c>
      <c r="Y10462" t="s">
        <v>65</v>
      </c>
      <c r="Z10462">
        <v>105</v>
      </c>
      <c r="AA10462" t="s">
        <v>21</v>
      </c>
      <c r="AB10462" t="s">
        <v>21</v>
      </c>
      <c r="AC10462">
        <v>565</v>
      </c>
    </row>
    <row r="10463" spans="1:29" x14ac:dyDescent="0.25">
      <c r="A10463">
        <v>345</v>
      </c>
      <c r="B10463">
        <v>345102</v>
      </c>
      <c r="C10463">
        <v>6165</v>
      </c>
      <c r="D10463" t="str">
        <f>VLOOKUP(C10463,'Schedule 3'!A:M,13,FALSE)</f>
        <v>Salaries and Wages</v>
      </c>
      <c r="E10463">
        <v>-40.71</v>
      </c>
      <c r="F10463" s="1">
        <v>43054</v>
      </c>
      <c r="G10463" t="s">
        <v>462</v>
      </c>
      <c r="H10463" t="s">
        <v>375</v>
      </c>
      <c r="I10463" t="s">
        <v>1608</v>
      </c>
      <c r="K10463">
        <v>1866</v>
      </c>
      <c r="L10463">
        <v>287435</v>
      </c>
      <c r="Q10463" t="s">
        <v>86</v>
      </c>
      <c r="U10463">
        <v>11</v>
      </c>
      <c r="V10463">
        <v>17</v>
      </c>
      <c r="X10463">
        <v>1099579</v>
      </c>
      <c r="Y10463" t="s">
        <v>65</v>
      </c>
      <c r="Z10463">
        <v>105</v>
      </c>
      <c r="AA10463" t="s">
        <v>21</v>
      </c>
      <c r="AB10463" t="s">
        <v>21</v>
      </c>
      <c r="AC10463">
        <v>566</v>
      </c>
    </row>
    <row r="10464" spans="1:29" x14ac:dyDescent="0.25">
      <c r="A10464">
        <v>345</v>
      </c>
      <c r="B10464">
        <v>345102</v>
      </c>
      <c r="C10464">
        <v>6165</v>
      </c>
      <c r="D10464" t="str">
        <f>VLOOKUP(C10464,'Schedule 3'!A:M,13,FALSE)</f>
        <v>Salaries and Wages</v>
      </c>
      <c r="E10464">
        <v>-20.36</v>
      </c>
      <c r="F10464" s="1">
        <v>43060</v>
      </c>
      <c r="G10464" t="s">
        <v>462</v>
      </c>
      <c r="H10464" t="s">
        <v>383</v>
      </c>
      <c r="I10464" t="s">
        <v>1418</v>
      </c>
      <c r="K10464">
        <v>1869</v>
      </c>
      <c r="L10464">
        <v>287951</v>
      </c>
      <c r="Q10464" t="s">
        <v>86</v>
      </c>
      <c r="U10464">
        <v>11</v>
      </c>
      <c r="V10464">
        <v>17</v>
      </c>
      <c r="X10464">
        <v>1001284</v>
      </c>
      <c r="Y10464" t="s">
        <v>65</v>
      </c>
      <c r="Z10464">
        <v>105</v>
      </c>
      <c r="AA10464" t="s">
        <v>21</v>
      </c>
      <c r="AB10464" t="s">
        <v>21</v>
      </c>
      <c r="AC10464">
        <v>838</v>
      </c>
    </row>
    <row r="10465" spans="1:29" x14ac:dyDescent="0.25">
      <c r="A10465">
        <v>345</v>
      </c>
      <c r="B10465">
        <v>345102</v>
      </c>
      <c r="C10465">
        <v>6165</v>
      </c>
      <c r="D10465" t="str">
        <f>VLOOKUP(C10465,'Schedule 3'!A:M,13,FALSE)</f>
        <v>Salaries and Wages</v>
      </c>
      <c r="E10465">
        <v>-20.36</v>
      </c>
      <c r="F10465" s="1">
        <v>43060</v>
      </c>
      <c r="G10465" t="s">
        <v>462</v>
      </c>
      <c r="H10465" t="s">
        <v>383</v>
      </c>
      <c r="I10465" t="s">
        <v>1418</v>
      </c>
      <c r="K10465">
        <v>1869</v>
      </c>
      <c r="L10465">
        <v>287951</v>
      </c>
      <c r="Q10465" t="s">
        <v>86</v>
      </c>
      <c r="U10465">
        <v>11</v>
      </c>
      <c r="V10465">
        <v>17</v>
      </c>
      <c r="X10465">
        <v>1001284</v>
      </c>
      <c r="Y10465" t="s">
        <v>65</v>
      </c>
      <c r="Z10465">
        <v>105</v>
      </c>
      <c r="AA10465" t="s">
        <v>21</v>
      </c>
      <c r="AB10465" t="s">
        <v>21</v>
      </c>
      <c r="AC10465">
        <v>839</v>
      </c>
    </row>
    <row r="10466" spans="1:29" x14ac:dyDescent="0.25">
      <c r="A10466">
        <v>345</v>
      </c>
      <c r="B10466">
        <v>345102</v>
      </c>
      <c r="C10466">
        <v>6165</v>
      </c>
      <c r="D10466" t="str">
        <f>VLOOKUP(C10466,'Schedule 3'!A:M,13,FALSE)</f>
        <v>Salaries and Wages</v>
      </c>
      <c r="E10466">
        <v>-40.71</v>
      </c>
      <c r="F10466" s="1">
        <v>43060</v>
      </c>
      <c r="G10466" t="s">
        <v>462</v>
      </c>
      <c r="H10466" t="s">
        <v>383</v>
      </c>
      <c r="I10466" t="s">
        <v>1418</v>
      </c>
      <c r="K10466">
        <v>1869</v>
      </c>
      <c r="L10466">
        <v>287951</v>
      </c>
      <c r="Q10466" t="s">
        <v>86</v>
      </c>
      <c r="U10466">
        <v>11</v>
      </c>
      <c r="V10466">
        <v>17</v>
      </c>
      <c r="X10466">
        <v>1001284</v>
      </c>
      <c r="Y10466" t="s">
        <v>65</v>
      </c>
      <c r="Z10466">
        <v>105</v>
      </c>
      <c r="AA10466" t="s">
        <v>21</v>
      </c>
      <c r="AB10466" t="s">
        <v>21</v>
      </c>
      <c r="AC10466">
        <v>840</v>
      </c>
    </row>
    <row r="10467" spans="1:29" x14ac:dyDescent="0.25">
      <c r="A10467">
        <v>345</v>
      </c>
      <c r="B10467">
        <v>345102</v>
      </c>
      <c r="C10467">
        <v>6165</v>
      </c>
      <c r="D10467" t="str">
        <f>VLOOKUP(C10467,'Schedule 3'!A:M,13,FALSE)</f>
        <v>Salaries and Wages</v>
      </c>
      <c r="E10467">
        <v>-20.36</v>
      </c>
      <c r="F10467" s="1">
        <v>43060</v>
      </c>
      <c r="G10467" t="s">
        <v>462</v>
      </c>
      <c r="H10467" t="s">
        <v>383</v>
      </c>
      <c r="I10467" t="s">
        <v>1418</v>
      </c>
      <c r="K10467">
        <v>1869</v>
      </c>
      <c r="L10467">
        <v>287951</v>
      </c>
      <c r="Q10467" t="s">
        <v>86</v>
      </c>
      <c r="U10467">
        <v>11</v>
      </c>
      <c r="V10467">
        <v>17</v>
      </c>
      <c r="X10467">
        <v>1001284</v>
      </c>
      <c r="Y10467" t="s">
        <v>65</v>
      </c>
      <c r="Z10467">
        <v>105</v>
      </c>
      <c r="AA10467" t="s">
        <v>21</v>
      </c>
      <c r="AB10467" t="s">
        <v>21</v>
      </c>
      <c r="AC10467">
        <v>841</v>
      </c>
    </row>
    <row r="10468" spans="1:29" x14ac:dyDescent="0.25">
      <c r="A10468">
        <v>345</v>
      </c>
      <c r="B10468">
        <v>345102</v>
      </c>
      <c r="C10468">
        <v>6165</v>
      </c>
      <c r="D10468" t="str">
        <f>VLOOKUP(C10468,'Schedule 3'!A:M,13,FALSE)</f>
        <v>Salaries and Wages</v>
      </c>
      <c r="E10468">
        <v>-40.71</v>
      </c>
      <c r="F10468" s="1">
        <v>43060</v>
      </c>
      <c r="G10468" t="s">
        <v>462</v>
      </c>
      <c r="H10468" t="s">
        <v>383</v>
      </c>
      <c r="I10468" t="s">
        <v>1418</v>
      </c>
      <c r="K10468">
        <v>1869</v>
      </c>
      <c r="L10468">
        <v>287951</v>
      </c>
      <c r="Q10468" t="s">
        <v>86</v>
      </c>
      <c r="U10468">
        <v>11</v>
      </c>
      <c r="V10468">
        <v>17</v>
      </c>
      <c r="X10468">
        <v>1001284</v>
      </c>
      <c r="Y10468" t="s">
        <v>65</v>
      </c>
      <c r="Z10468">
        <v>105</v>
      </c>
      <c r="AA10468" t="s">
        <v>21</v>
      </c>
      <c r="AB10468" t="s">
        <v>21</v>
      </c>
      <c r="AC10468">
        <v>842</v>
      </c>
    </row>
    <row r="10469" spans="1:29" x14ac:dyDescent="0.25">
      <c r="A10469">
        <v>345</v>
      </c>
      <c r="B10469">
        <v>345102</v>
      </c>
      <c r="C10469">
        <v>6165</v>
      </c>
      <c r="D10469" t="str">
        <f>VLOOKUP(C10469,'Schedule 3'!A:M,13,FALSE)</f>
        <v>Salaries and Wages</v>
      </c>
      <c r="E10469">
        <v>-20.36</v>
      </c>
      <c r="F10469" s="1">
        <v>43060</v>
      </c>
      <c r="G10469" t="s">
        <v>462</v>
      </c>
      <c r="H10469" t="s">
        <v>383</v>
      </c>
      <c r="I10469" t="s">
        <v>1418</v>
      </c>
      <c r="K10469">
        <v>1869</v>
      </c>
      <c r="L10469">
        <v>287951</v>
      </c>
      <c r="Q10469" t="s">
        <v>86</v>
      </c>
      <c r="U10469">
        <v>11</v>
      </c>
      <c r="V10469">
        <v>17</v>
      </c>
      <c r="X10469">
        <v>1001284</v>
      </c>
      <c r="Y10469" t="s">
        <v>65</v>
      </c>
      <c r="Z10469">
        <v>105</v>
      </c>
      <c r="AA10469" t="s">
        <v>21</v>
      </c>
      <c r="AB10469" t="s">
        <v>21</v>
      </c>
      <c r="AC10469">
        <v>843</v>
      </c>
    </row>
    <row r="10470" spans="1:29" x14ac:dyDescent="0.25">
      <c r="A10470">
        <v>345</v>
      </c>
      <c r="B10470">
        <v>345102</v>
      </c>
      <c r="C10470">
        <v>6165</v>
      </c>
      <c r="D10470" t="str">
        <f>VLOOKUP(C10470,'Schedule 3'!A:M,13,FALSE)</f>
        <v>Salaries and Wages</v>
      </c>
      <c r="E10470">
        <v>-81.42</v>
      </c>
      <c r="F10470" s="1">
        <v>43060</v>
      </c>
      <c r="G10470" t="s">
        <v>462</v>
      </c>
      <c r="H10470" t="s">
        <v>383</v>
      </c>
      <c r="I10470" t="s">
        <v>1418</v>
      </c>
      <c r="K10470">
        <v>1869</v>
      </c>
      <c r="L10470">
        <v>287951</v>
      </c>
      <c r="Q10470" t="s">
        <v>86</v>
      </c>
      <c r="U10470">
        <v>11</v>
      </c>
      <c r="V10470">
        <v>17</v>
      </c>
      <c r="X10470">
        <v>1001284</v>
      </c>
      <c r="Y10470" t="s">
        <v>65</v>
      </c>
      <c r="Z10470">
        <v>105</v>
      </c>
      <c r="AA10470" t="s">
        <v>21</v>
      </c>
      <c r="AB10470" t="s">
        <v>21</v>
      </c>
      <c r="AC10470">
        <v>844</v>
      </c>
    </row>
    <row r="10471" spans="1:29" x14ac:dyDescent="0.25">
      <c r="A10471">
        <v>345</v>
      </c>
      <c r="B10471">
        <v>345102</v>
      </c>
      <c r="C10471">
        <v>6165</v>
      </c>
      <c r="D10471" t="str">
        <f>VLOOKUP(C10471,'Schedule 3'!A:M,13,FALSE)</f>
        <v>Salaries and Wages</v>
      </c>
      <c r="E10471">
        <v>-40.71</v>
      </c>
      <c r="F10471" s="1">
        <v>43060</v>
      </c>
      <c r="G10471" t="s">
        <v>462</v>
      </c>
      <c r="H10471" t="s">
        <v>383</v>
      </c>
      <c r="I10471" t="s">
        <v>1418</v>
      </c>
      <c r="K10471">
        <v>1869</v>
      </c>
      <c r="L10471">
        <v>287951</v>
      </c>
      <c r="Q10471" t="s">
        <v>86</v>
      </c>
      <c r="U10471">
        <v>11</v>
      </c>
      <c r="V10471">
        <v>17</v>
      </c>
      <c r="X10471">
        <v>1001284</v>
      </c>
      <c r="Y10471" t="s">
        <v>65</v>
      </c>
      <c r="Z10471">
        <v>105</v>
      </c>
      <c r="AA10471" t="s">
        <v>21</v>
      </c>
      <c r="AB10471" t="s">
        <v>21</v>
      </c>
      <c r="AC10471">
        <v>845</v>
      </c>
    </row>
    <row r="10472" spans="1:29" x14ac:dyDescent="0.25">
      <c r="A10472">
        <v>345</v>
      </c>
      <c r="B10472">
        <v>345102</v>
      </c>
      <c r="C10472">
        <v>6165</v>
      </c>
      <c r="D10472" t="str">
        <f>VLOOKUP(C10472,'Schedule 3'!A:M,13,FALSE)</f>
        <v>Salaries and Wages</v>
      </c>
      <c r="E10472">
        <v>-101.78</v>
      </c>
      <c r="F10472" s="1">
        <v>43060</v>
      </c>
      <c r="G10472" t="s">
        <v>462</v>
      </c>
      <c r="H10472" t="s">
        <v>374</v>
      </c>
      <c r="I10472" t="s">
        <v>1418</v>
      </c>
      <c r="K10472">
        <v>1869</v>
      </c>
      <c r="L10472">
        <v>287951</v>
      </c>
      <c r="Q10472" t="s">
        <v>86</v>
      </c>
      <c r="U10472">
        <v>11</v>
      </c>
      <c r="V10472">
        <v>17</v>
      </c>
      <c r="X10472">
        <v>1098942</v>
      </c>
      <c r="Y10472" t="s">
        <v>65</v>
      </c>
      <c r="Z10472">
        <v>105</v>
      </c>
      <c r="AA10472" t="s">
        <v>21</v>
      </c>
      <c r="AB10472" t="s">
        <v>21</v>
      </c>
      <c r="AC10472">
        <v>846</v>
      </c>
    </row>
    <row r="10473" spans="1:29" x14ac:dyDescent="0.25">
      <c r="A10473">
        <v>345</v>
      </c>
      <c r="B10473">
        <v>345102</v>
      </c>
      <c r="C10473">
        <v>6165</v>
      </c>
      <c r="D10473" t="str">
        <f>VLOOKUP(C10473,'Schedule 3'!A:M,13,FALSE)</f>
        <v>Salaries and Wages</v>
      </c>
      <c r="E10473">
        <v>-20.36</v>
      </c>
      <c r="F10473" s="1">
        <v>43060</v>
      </c>
      <c r="G10473" t="s">
        <v>462</v>
      </c>
      <c r="H10473" t="s">
        <v>383</v>
      </c>
      <c r="I10473" t="s">
        <v>1418</v>
      </c>
      <c r="K10473">
        <v>1869</v>
      </c>
      <c r="L10473">
        <v>287951</v>
      </c>
      <c r="Q10473" t="s">
        <v>86</v>
      </c>
      <c r="U10473">
        <v>11</v>
      </c>
      <c r="V10473">
        <v>17</v>
      </c>
      <c r="X10473">
        <v>1001284</v>
      </c>
      <c r="Y10473" t="s">
        <v>65</v>
      </c>
      <c r="Z10473">
        <v>105</v>
      </c>
      <c r="AA10473" t="s">
        <v>21</v>
      </c>
      <c r="AB10473" t="s">
        <v>21</v>
      </c>
      <c r="AC10473">
        <v>847</v>
      </c>
    </row>
    <row r="10474" spans="1:29" x14ac:dyDescent="0.25">
      <c r="A10474">
        <v>345</v>
      </c>
      <c r="B10474">
        <v>345102</v>
      </c>
      <c r="C10474">
        <v>6165</v>
      </c>
      <c r="D10474" t="str">
        <f>VLOOKUP(C10474,'Schedule 3'!A:M,13,FALSE)</f>
        <v>Salaries and Wages</v>
      </c>
      <c r="E10474">
        <v>-81.42</v>
      </c>
      <c r="F10474" s="1">
        <v>43060</v>
      </c>
      <c r="G10474" t="s">
        <v>462</v>
      </c>
      <c r="H10474" t="s">
        <v>374</v>
      </c>
      <c r="I10474" t="s">
        <v>1418</v>
      </c>
      <c r="K10474">
        <v>1869</v>
      </c>
      <c r="L10474">
        <v>287951</v>
      </c>
      <c r="Q10474" t="s">
        <v>86</v>
      </c>
      <c r="U10474">
        <v>11</v>
      </c>
      <c r="V10474">
        <v>17</v>
      </c>
      <c r="X10474">
        <v>1098942</v>
      </c>
      <c r="Y10474" t="s">
        <v>65</v>
      </c>
      <c r="Z10474">
        <v>105</v>
      </c>
      <c r="AA10474" t="s">
        <v>21</v>
      </c>
      <c r="AB10474" t="s">
        <v>21</v>
      </c>
      <c r="AC10474">
        <v>848</v>
      </c>
    </row>
    <row r="10475" spans="1:29" x14ac:dyDescent="0.25">
      <c r="A10475">
        <v>345</v>
      </c>
      <c r="B10475">
        <v>345102</v>
      </c>
      <c r="C10475">
        <v>6165</v>
      </c>
      <c r="D10475" t="str">
        <f>VLOOKUP(C10475,'Schedule 3'!A:M,13,FALSE)</f>
        <v>Salaries and Wages</v>
      </c>
      <c r="E10475">
        <v>-40.71</v>
      </c>
      <c r="F10475" s="1">
        <v>43060</v>
      </c>
      <c r="G10475" t="s">
        <v>462</v>
      </c>
      <c r="H10475" t="s">
        <v>374</v>
      </c>
      <c r="I10475" t="s">
        <v>1418</v>
      </c>
      <c r="K10475">
        <v>1869</v>
      </c>
      <c r="L10475">
        <v>287951</v>
      </c>
      <c r="Q10475" t="s">
        <v>86</v>
      </c>
      <c r="U10475">
        <v>11</v>
      </c>
      <c r="V10475">
        <v>17</v>
      </c>
      <c r="X10475">
        <v>1098942</v>
      </c>
      <c r="Y10475" t="s">
        <v>65</v>
      </c>
      <c r="Z10475">
        <v>105</v>
      </c>
      <c r="AA10475" t="s">
        <v>21</v>
      </c>
      <c r="AB10475" t="s">
        <v>21</v>
      </c>
      <c r="AC10475">
        <v>849</v>
      </c>
    </row>
    <row r="10476" spans="1:29" x14ac:dyDescent="0.25">
      <c r="A10476">
        <v>345</v>
      </c>
      <c r="B10476">
        <v>345102</v>
      </c>
      <c r="C10476">
        <v>6165</v>
      </c>
      <c r="D10476" t="str">
        <f>VLOOKUP(C10476,'Schedule 3'!A:M,13,FALSE)</f>
        <v>Salaries and Wages</v>
      </c>
      <c r="E10476">
        <v>-81.42</v>
      </c>
      <c r="F10476" s="1">
        <v>43060</v>
      </c>
      <c r="G10476" t="s">
        <v>462</v>
      </c>
      <c r="H10476" t="s">
        <v>380</v>
      </c>
      <c r="I10476" t="s">
        <v>1418</v>
      </c>
      <c r="K10476">
        <v>1869</v>
      </c>
      <c r="L10476">
        <v>287951</v>
      </c>
      <c r="Q10476" t="s">
        <v>86</v>
      </c>
      <c r="U10476">
        <v>11</v>
      </c>
      <c r="V10476">
        <v>17</v>
      </c>
      <c r="X10476">
        <v>1098825</v>
      </c>
      <c r="Y10476" t="s">
        <v>65</v>
      </c>
      <c r="Z10476">
        <v>105</v>
      </c>
      <c r="AA10476" t="s">
        <v>21</v>
      </c>
      <c r="AB10476" t="s">
        <v>21</v>
      </c>
      <c r="AC10476">
        <v>850</v>
      </c>
    </row>
    <row r="10477" spans="1:29" x14ac:dyDescent="0.25">
      <c r="A10477">
        <v>345</v>
      </c>
      <c r="B10477">
        <v>345102</v>
      </c>
      <c r="C10477">
        <v>6165</v>
      </c>
      <c r="D10477" t="str">
        <f>VLOOKUP(C10477,'Schedule 3'!A:M,13,FALSE)</f>
        <v>Salaries and Wages</v>
      </c>
      <c r="E10477">
        <v>-81.42</v>
      </c>
      <c r="F10477" s="1">
        <v>43060</v>
      </c>
      <c r="G10477" t="s">
        <v>462</v>
      </c>
      <c r="H10477" t="s">
        <v>380</v>
      </c>
      <c r="I10477" t="s">
        <v>1418</v>
      </c>
      <c r="K10477">
        <v>1869</v>
      </c>
      <c r="L10477">
        <v>287951</v>
      </c>
      <c r="Q10477" t="s">
        <v>86</v>
      </c>
      <c r="U10477">
        <v>11</v>
      </c>
      <c r="V10477">
        <v>17</v>
      </c>
      <c r="X10477">
        <v>1098825</v>
      </c>
      <c r="Y10477" t="s">
        <v>65</v>
      </c>
      <c r="Z10477">
        <v>105</v>
      </c>
      <c r="AA10477" t="s">
        <v>21</v>
      </c>
      <c r="AB10477" t="s">
        <v>21</v>
      </c>
      <c r="AC10477">
        <v>851</v>
      </c>
    </row>
    <row r="10478" spans="1:29" x14ac:dyDescent="0.25">
      <c r="A10478">
        <v>345</v>
      </c>
      <c r="B10478">
        <v>345102</v>
      </c>
      <c r="C10478">
        <v>6165</v>
      </c>
      <c r="D10478" t="str">
        <f>VLOOKUP(C10478,'Schedule 3'!A:M,13,FALSE)</f>
        <v>Salaries and Wages</v>
      </c>
      <c r="E10478">
        <v>-81.42</v>
      </c>
      <c r="F10478" s="1">
        <v>43060</v>
      </c>
      <c r="G10478" t="s">
        <v>462</v>
      </c>
      <c r="H10478" t="s">
        <v>382</v>
      </c>
      <c r="I10478" t="s">
        <v>1418</v>
      </c>
      <c r="K10478">
        <v>1869</v>
      </c>
      <c r="L10478">
        <v>287951</v>
      </c>
      <c r="Q10478" t="s">
        <v>86</v>
      </c>
      <c r="U10478">
        <v>11</v>
      </c>
      <c r="V10478">
        <v>17</v>
      </c>
      <c r="X10478">
        <v>1001142</v>
      </c>
      <c r="Y10478" t="s">
        <v>65</v>
      </c>
      <c r="Z10478">
        <v>105</v>
      </c>
      <c r="AA10478" t="s">
        <v>21</v>
      </c>
      <c r="AB10478" t="s">
        <v>21</v>
      </c>
      <c r="AC10478">
        <v>852</v>
      </c>
    </row>
    <row r="10479" spans="1:29" x14ac:dyDescent="0.25">
      <c r="A10479">
        <v>345</v>
      </c>
      <c r="B10479">
        <v>345102</v>
      </c>
      <c r="C10479">
        <v>6165</v>
      </c>
      <c r="D10479" t="str">
        <f>VLOOKUP(C10479,'Schedule 3'!A:M,13,FALSE)</f>
        <v>Salaries and Wages</v>
      </c>
      <c r="E10479">
        <v>-122.13</v>
      </c>
      <c r="F10479" s="1">
        <v>43060</v>
      </c>
      <c r="G10479" t="s">
        <v>462</v>
      </c>
      <c r="H10479" t="s">
        <v>374</v>
      </c>
      <c r="I10479" t="s">
        <v>1418</v>
      </c>
      <c r="K10479">
        <v>1869</v>
      </c>
      <c r="L10479">
        <v>287951</v>
      </c>
      <c r="Q10479" t="s">
        <v>86</v>
      </c>
      <c r="U10479">
        <v>11</v>
      </c>
      <c r="V10479">
        <v>17</v>
      </c>
      <c r="X10479">
        <v>1098942</v>
      </c>
      <c r="Y10479" t="s">
        <v>65</v>
      </c>
      <c r="Z10479">
        <v>105</v>
      </c>
      <c r="AA10479" t="s">
        <v>21</v>
      </c>
      <c r="AB10479" t="s">
        <v>21</v>
      </c>
      <c r="AC10479">
        <v>853</v>
      </c>
    </row>
    <row r="10480" spans="1:29" x14ac:dyDescent="0.25">
      <c r="A10480">
        <v>345</v>
      </c>
      <c r="B10480">
        <v>345102</v>
      </c>
      <c r="C10480">
        <v>6165</v>
      </c>
      <c r="D10480" t="str">
        <f>VLOOKUP(C10480,'Schedule 3'!A:M,13,FALSE)</f>
        <v>Salaries and Wages</v>
      </c>
      <c r="E10480">
        <v>-40.71</v>
      </c>
      <c r="F10480" s="1">
        <v>43069</v>
      </c>
      <c r="G10480" t="s">
        <v>462</v>
      </c>
      <c r="H10480" t="s">
        <v>375</v>
      </c>
      <c r="I10480" t="s">
        <v>1701</v>
      </c>
      <c r="K10480">
        <v>1872</v>
      </c>
      <c r="L10480">
        <v>287962</v>
      </c>
      <c r="Q10480" t="s">
        <v>86</v>
      </c>
      <c r="U10480">
        <v>11</v>
      </c>
      <c r="V10480">
        <v>17</v>
      </c>
      <c r="X10480">
        <v>1099579</v>
      </c>
      <c r="Y10480" t="s">
        <v>65</v>
      </c>
      <c r="Z10480">
        <v>105</v>
      </c>
      <c r="AA10480" t="s">
        <v>21</v>
      </c>
      <c r="AB10480" t="s">
        <v>21</v>
      </c>
      <c r="AC10480">
        <v>377</v>
      </c>
    </row>
    <row r="10481" spans="1:29" x14ac:dyDescent="0.25">
      <c r="A10481">
        <v>345</v>
      </c>
      <c r="B10481">
        <v>345102</v>
      </c>
      <c r="C10481">
        <v>6165</v>
      </c>
      <c r="D10481" t="str">
        <f>VLOOKUP(C10481,'Schedule 3'!A:M,13,FALSE)</f>
        <v>Salaries and Wages</v>
      </c>
      <c r="E10481">
        <v>-40.71</v>
      </c>
      <c r="F10481" s="1">
        <v>43069</v>
      </c>
      <c r="G10481" t="s">
        <v>462</v>
      </c>
      <c r="H10481" t="s">
        <v>375</v>
      </c>
      <c r="I10481" t="s">
        <v>1701</v>
      </c>
      <c r="K10481">
        <v>1872</v>
      </c>
      <c r="L10481">
        <v>287962</v>
      </c>
      <c r="Q10481" t="s">
        <v>86</v>
      </c>
      <c r="U10481">
        <v>11</v>
      </c>
      <c r="V10481">
        <v>17</v>
      </c>
      <c r="X10481">
        <v>1099579</v>
      </c>
      <c r="Y10481" t="s">
        <v>65</v>
      </c>
      <c r="Z10481">
        <v>105</v>
      </c>
      <c r="AA10481" t="s">
        <v>21</v>
      </c>
      <c r="AB10481" t="s">
        <v>21</v>
      </c>
      <c r="AC10481">
        <v>378</v>
      </c>
    </row>
    <row r="10482" spans="1:29" x14ac:dyDescent="0.25">
      <c r="A10482">
        <v>345</v>
      </c>
      <c r="B10482">
        <v>345102</v>
      </c>
      <c r="C10482">
        <v>6165</v>
      </c>
      <c r="D10482" t="str">
        <f>VLOOKUP(C10482,'Schedule 3'!A:M,13,FALSE)</f>
        <v>Salaries and Wages</v>
      </c>
      <c r="E10482">
        <v>-40.71</v>
      </c>
      <c r="F10482" s="1">
        <v>43069</v>
      </c>
      <c r="G10482" t="s">
        <v>462</v>
      </c>
      <c r="H10482" t="s">
        <v>375</v>
      </c>
      <c r="I10482" t="s">
        <v>1701</v>
      </c>
      <c r="K10482">
        <v>1872</v>
      </c>
      <c r="L10482">
        <v>287962</v>
      </c>
      <c r="Q10482" t="s">
        <v>86</v>
      </c>
      <c r="U10482">
        <v>11</v>
      </c>
      <c r="V10482">
        <v>17</v>
      </c>
      <c r="X10482">
        <v>1099579</v>
      </c>
      <c r="Y10482" t="s">
        <v>65</v>
      </c>
      <c r="Z10482">
        <v>105</v>
      </c>
      <c r="AA10482" t="s">
        <v>21</v>
      </c>
      <c r="AB10482" t="s">
        <v>21</v>
      </c>
      <c r="AC10482">
        <v>379</v>
      </c>
    </row>
    <row r="10483" spans="1:29" x14ac:dyDescent="0.25">
      <c r="A10483">
        <v>345</v>
      </c>
      <c r="B10483">
        <v>345102</v>
      </c>
      <c r="C10483">
        <v>6165</v>
      </c>
      <c r="D10483" t="str">
        <f>VLOOKUP(C10483,'Schedule 3'!A:M,13,FALSE)</f>
        <v>Salaries and Wages</v>
      </c>
      <c r="E10483">
        <v>-81.42</v>
      </c>
      <c r="F10483" s="1">
        <v>43069</v>
      </c>
      <c r="G10483" t="s">
        <v>462</v>
      </c>
      <c r="H10483" t="s">
        <v>375</v>
      </c>
      <c r="I10483" t="s">
        <v>1701</v>
      </c>
      <c r="K10483">
        <v>1872</v>
      </c>
      <c r="L10483">
        <v>287962</v>
      </c>
      <c r="Q10483" t="s">
        <v>86</v>
      </c>
      <c r="U10483">
        <v>11</v>
      </c>
      <c r="V10483">
        <v>17</v>
      </c>
      <c r="X10483">
        <v>1099579</v>
      </c>
      <c r="Y10483" t="s">
        <v>65</v>
      </c>
      <c r="Z10483">
        <v>105</v>
      </c>
      <c r="AA10483" t="s">
        <v>21</v>
      </c>
      <c r="AB10483" t="s">
        <v>21</v>
      </c>
      <c r="AC10483">
        <v>380</v>
      </c>
    </row>
    <row r="10484" spans="1:29" x14ac:dyDescent="0.25">
      <c r="A10484">
        <v>345</v>
      </c>
      <c r="B10484">
        <v>345102</v>
      </c>
      <c r="C10484">
        <v>6165</v>
      </c>
      <c r="D10484" t="str">
        <f>VLOOKUP(C10484,'Schedule 3'!A:M,13,FALSE)</f>
        <v>Salaries and Wages</v>
      </c>
      <c r="E10484">
        <v>-40.71</v>
      </c>
      <c r="F10484" s="1">
        <v>43069</v>
      </c>
      <c r="G10484" t="s">
        <v>462</v>
      </c>
      <c r="H10484" t="s">
        <v>375</v>
      </c>
      <c r="I10484" t="s">
        <v>1679</v>
      </c>
      <c r="K10484">
        <v>1872</v>
      </c>
      <c r="L10484">
        <v>287962</v>
      </c>
      <c r="Q10484" t="s">
        <v>86</v>
      </c>
      <c r="U10484">
        <v>11</v>
      </c>
      <c r="V10484">
        <v>17</v>
      </c>
      <c r="X10484">
        <v>1099579</v>
      </c>
      <c r="Y10484" t="s">
        <v>65</v>
      </c>
      <c r="Z10484">
        <v>105</v>
      </c>
      <c r="AA10484" t="s">
        <v>21</v>
      </c>
      <c r="AB10484" t="s">
        <v>21</v>
      </c>
      <c r="AC10484">
        <v>381</v>
      </c>
    </row>
    <row r="10485" spans="1:29" x14ac:dyDescent="0.25">
      <c r="A10485">
        <v>345</v>
      </c>
      <c r="B10485">
        <v>345102</v>
      </c>
      <c r="C10485">
        <v>6165</v>
      </c>
      <c r="D10485" t="str">
        <f>VLOOKUP(C10485,'Schedule 3'!A:M,13,FALSE)</f>
        <v>Salaries and Wages</v>
      </c>
      <c r="E10485">
        <v>-81.42</v>
      </c>
      <c r="F10485" s="1">
        <v>43069</v>
      </c>
      <c r="G10485" t="s">
        <v>462</v>
      </c>
      <c r="H10485" t="s">
        <v>375</v>
      </c>
      <c r="I10485" t="s">
        <v>1701</v>
      </c>
      <c r="K10485">
        <v>1872</v>
      </c>
      <c r="L10485">
        <v>287962</v>
      </c>
      <c r="Q10485" t="s">
        <v>86</v>
      </c>
      <c r="U10485">
        <v>11</v>
      </c>
      <c r="V10485">
        <v>17</v>
      </c>
      <c r="X10485">
        <v>1099579</v>
      </c>
      <c r="Y10485" t="s">
        <v>65</v>
      </c>
      <c r="Z10485">
        <v>105</v>
      </c>
      <c r="AA10485" t="s">
        <v>21</v>
      </c>
      <c r="AB10485" t="s">
        <v>21</v>
      </c>
      <c r="AC10485">
        <v>382</v>
      </c>
    </row>
    <row r="10486" spans="1:29" x14ac:dyDescent="0.25">
      <c r="A10486">
        <v>345</v>
      </c>
      <c r="B10486">
        <v>345102</v>
      </c>
      <c r="C10486">
        <v>6165</v>
      </c>
      <c r="D10486" t="str">
        <f>VLOOKUP(C10486,'Schedule 3'!A:M,13,FALSE)</f>
        <v>Salaries and Wages</v>
      </c>
      <c r="E10486">
        <v>-81.42</v>
      </c>
      <c r="F10486" s="1">
        <v>43074</v>
      </c>
      <c r="G10486" t="s">
        <v>462</v>
      </c>
      <c r="H10486" t="s">
        <v>383</v>
      </c>
      <c r="I10486" t="s">
        <v>1418</v>
      </c>
      <c r="K10486">
        <v>1875</v>
      </c>
      <c r="L10486">
        <v>289344</v>
      </c>
      <c r="Q10486" t="s">
        <v>86</v>
      </c>
      <c r="U10486">
        <v>12</v>
      </c>
      <c r="V10486">
        <v>17</v>
      </c>
      <c r="X10486">
        <v>1001284</v>
      </c>
      <c r="Y10486" t="s">
        <v>65</v>
      </c>
      <c r="Z10486">
        <v>105</v>
      </c>
      <c r="AA10486" t="s">
        <v>21</v>
      </c>
      <c r="AB10486" t="s">
        <v>21</v>
      </c>
      <c r="AC10486">
        <v>639</v>
      </c>
    </row>
    <row r="10487" spans="1:29" x14ac:dyDescent="0.25">
      <c r="A10487">
        <v>345</v>
      </c>
      <c r="B10487">
        <v>345102</v>
      </c>
      <c r="C10487">
        <v>6165</v>
      </c>
      <c r="D10487" t="str">
        <f>VLOOKUP(C10487,'Schedule 3'!A:M,13,FALSE)</f>
        <v>Salaries and Wages</v>
      </c>
      <c r="E10487">
        <v>-40.71</v>
      </c>
      <c r="F10487" s="1">
        <v>43074</v>
      </c>
      <c r="G10487" t="s">
        <v>462</v>
      </c>
      <c r="H10487" t="s">
        <v>383</v>
      </c>
      <c r="I10487" t="s">
        <v>1418</v>
      </c>
      <c r="K10487">
        <v>1875</v>
      </c>
      <c r="L10487">
        <v>289344</v>
      </c>
      <c r="Q10487" t="s">
        <v>86</v>
      </c>
      <c r="U10487">
        <v>12</v>
      </c>
      <c r="V10487">
        <v>17</v>
      </c>
      <c r="X10487">
        <v>1001284</v>
      </c>
      <c r="Y10487" t="s">
        <v>65</v>
      </c>
      <c r="Z10487">
        <v>105</v>
      </c>
      <c r="AA10487" t="s">
        <v>21</v>
      </c>
      <c r="AB10487" t="s">
        <v>21</v>
      </c>
      <c r="AC10487">
        <v>640</v>
      </c>
    </row>
    <row r="10488" spans="1:29" x14ac:dyDescent="0.25">
      <c r="A10488">
        <v>345</v>
      </c>
      <c r="B10488">
        <v>345102</v>
      </c>
      <c r="C10488">
        <v>6165</v>
      </c>
      <c r="D10488" t="str">
        <f>VLOOKUP(C10488,'Schedule 3'!A:M,13,FALSE)</f>
        <v>Salaries and Wages</v>
      </c>
      <c r="E10488">
        <v>-81.42</v>
      </c>
      <c r="F10488" s="1">
        <v>43074</v>
      </c>
      <c r="G10488" t="s">
        <v>462</v>
      </c>
      <c r="H10488" t="s">
        <v>380</v>
      </c>
      <c r="I10488" t="s">
        <v>1418</v>
      </c>
      <c r="K10488">
        <v>1875</v>
      </c>
      <c r="L10488">
        <v>289344</v>
      </c>
      <c r="Q10488" t="s">
        <v>86</v>
      </c>
      <c r="U10488">
        <v>12</v>
      </c>
      <c r="V10488">
        <v>17</v>
      </c>
      <c r="X10488">
        <v>1098825</v>
      </c>
      <c r="Y10488" t="s">
        <v>65</v>
      </c>
      <c r="Z10488">
        <v>105</v>
      </c>
      <c r="AA10488" t="s">
        <v>21</v>
      </c>
      <c r="AB10488" t="s">
        <v>21</v>
      </c>
      <c r="AC10488">
        <v>641</v>
      </c>
    </row>
    <row r="10489" spans="1:29" x14ac:dyDescent="0.25">
      <c r="A10489">
        <v>345</v>
      </c>
      <c r="B10489">
        <v>345102</v>
      </c>
      <c r="C10489">
        <v>6165</v>
      </c>
      <c r="D10489" t="str">
        <f>VLOOKUP(C10489,'Schedule 3'!A:M,13,FALSE)</f>
        <v>Salaries and Wages</v>
      </c>
      <c r="E10489">
        <v>-162.84</v>
      </c>
      <c r="F10489" s="1">
        <v>43074</v>
      </c>
      <c r="G10489" t="s">
        <v>462</v>
      </c>
      <c r="H10489" t="s">
        <v>380</v>
      </c>
      <c r="I10489" t="s">
        <v>1418</v>
      </c>
      <c r="K10489">
        <v>1875</v>
      </c>
      <c r="L10489">
        <v>289344</v>
      </c>
      <c r="Q10489" t="s">
        <v>86</v>
      </c>
      <c r="U10489">
        <v>12</v>
      </c>
      <c r="V10489">
        <v>17</v>
      </c>
      <c r="X10489">
        <v>1098825</v>
      </c>
      <c r="Y10489" t="s">
        <v>65</v>
      </c>
      <c r="Z10489">
        <v>105</v>
      </c>
      <c r="AA10489" t="s">
        <v>21</v>
      </c>
      <c r="AB10489" t="s">
        <v>21</v>
      </c>
      <c r="AC10489">
        <v>642</v>
      </c>
    </row>
    <row r="10490" spans="1:29" x14ac:dyDescent="0.25">
      <c r="A10490">
        <v>345</v>
      </c>
      <c r="B10490">
        <v>345102</v>
      </c>
      <c r="C10490">
        <v>6165</v>
      </c>
      <c r="D10490" t="str">
        <f>VLOOKUP(C10490,'Schedule 3'!A:M,13,FALSE)</f>
        <v>Salaries and Wages</v>
      </c>
      <c r="E10490">
        <v>-81.42</v>
      </c>
      <c r="F10490" s="1">
        <v>43074</v>
      </c>
      <c r="G10490" t="s">
        <v>462</v>
      </c>
      <c r="H10490" t="s">
        <v>380</v>
      </c>
      <c r="I10490" t="s">
        <v>1418</v>
      </c>
      <c r="K10490">
        <v>1875</v>
      </c>
      <c r="L10490">
        <v>289344</v>
      </c>
      <c r="Q10490" t="s">
        <v>86</v>
      </c>
      <c r="U10490">
        <v>12</v>
      </c>
      <c r="V10490">
        <v>17</v>
      </c>
      <c r="X10490">
        <v>1098825</v>
      </c>
      <c r="Y10490" t="s">
        <v>65</v>
      </c>
      <c r="Z10490">
        <v>105</v>
      </c>
      <c r="AA10490" t="s">
        <v>21</v>
      </c>
      <c r="AB10490" t="s">
        <v>21</v>
      </c>
      <c r="AC10490">
        <v>643</v>
      </c>
    </row>
    <row r="10491" spans="1:29" x14ac:dyDescent="0.25">
      <c r="A10491">
        <v>345</v>
      </c>
      <c r="B10491">
        <v>345102</v>
      </c>
      <c r="C10491">
        <v>6165</v>
      </c>
      <c r="D10491" t="str">
        <f>VLOOKUP(C10491,'Schedule 3'!A:M,13,FALSE)</f>
        <v>Salaries and Wages</v>
      </c>
      <c r="E10491">
        <v>-40.71</v>
      </c>
      <c r="F10491" s="1">
        <v>43074</v>
      </c>
      <c r="G10491" t="s">
        <v>462</v>
      </c>
      <c r="H10491" t="s">
        <v>380</v>
      </c>
      <c r="I10491" t="s">
        <v>1418</v>
      </c>
      <c r="K10491">
        <v>1875</v>
      </c>
      <c r="L10491">
        <v>289344</v>
      </c>
      <c r="Q10491" t="s">
        <v>86</v>
      </c>
      <c r="U10491">
        <v>12</v>
      </c>
      <c r="V10491">
        <v>17</v>
      </c>
      <c r="X10491">
        <v>1098825</v>
      </c>
      <c r="Y10491" t="s">
        <v>65</v>
      </c>
      <c r="Z10491">
        <v>105</v>
      </c>
      <c r="AA10491" t="s">
        <v>21</v>
      </c>
      <c r="AB10491" t="s">
        <v>21</v>
      </c>
      <c r="AC10491">
        <v>644</v>
      </c>
    </row>
    <row r="10492" spans="1:29" x14ac:dyDescent="0.25">
      <c r="A10492">
        <v>345</v>
      </c>
      <c r="B10492">
        <v>345102</v>
      </c>
      <c r="C10492">
        <v>6165</v>
      </c>
      <c r="D10492" t="str">
        <f>VLOOKUP(C10492,'Schedule 3'!A:M,13,FALSE)</f>
        <v>Salaries and Wages</v>
      </c>
      <c r="E10492">
        <v>-40.71</v>
      </c>
      <c r="F10492" s="1">
        <v>43074</v>
      </c>
      <c r="G10492" t="s">
        <v>462</v>
      </c>
      <c r="H10492" t="s">
        <v>380</v>
      </c>
      <c r="I10492" t="s">
        <v>1418</v>
      </c>
      <c r="K10492">
        <v>1875</v>
      </c>
      <c r="L10492">
        <v>289344</v>
      </c>
      <c r="Q10492" t="s">
        <v>86</v>
      </c>
      <c r="U10492">
        <v>12</v>
      </c>
      <c r="V10492">
        <v>17</v>
      </c>
      <c r="X10492">
        <v>1098825</v>
      </c>
      <c r="Y10492" t="s">
        <v>65</v>
      </c>
      <c r="Z10492">
        <v>105</v>
      </c>
      <c r="AA10492" t="s">
        <v>21</v>
      </c>
      <c r="AB10492" t="s">
        <v>21</v>
      </c>
      <c r="AC10492">
        <v>645</v>
      </c>
    </row>
    <row r="10493" spans="1:29" x14ac:dyDescent="0.25">
      <c r="A10493">
        <v>345</v>
      </c>
      <c r="B10493">
        <v>345102</v>
      </c>
      <c r="C10493">
        <v>6165</v>
      </c>
      <c r="D10493" t="str">
        <f>VLOOKUP(C10493,'Schedule 3'!A:M,13,FALSE)</f>
        <v>Salaries and Wages</v>
      </c>
      <c r="E10493">
        <v>-40.71</v>
      </c>
      <c r="F10493" s="1">
        <v>43074</v>
      </c>
      <c r="G10493" t="s">
        <v>462</v>
      </c>
      <c r="H10493" t="s">
        <v>380</v>
      </c>
      <c r="I10493" t="s">
        <v>1418</v>
      </c>
      <c r="K10493">
        <v>1875</v>
      </c>
      <c r="L10493">
        <v>289344</v>
      </c>
      <c r="Q10493" t="s">
        <v>86</v>
      </c>
      <c r="U10493">
        <v>12</v>
      </c>
      <c r="V10493">
        <v>17</v>
      </c>
      <c r="X10493">
        <v>1098825</v>
      </c>
      <c r="Y10493" t="s">
        <v>65</v>
      </c>
      <c r="Z10493">
        <v>105</v>
      </c>
      <c r="AA10493" t="s">
        <v>21</v>
      </c>
      <c r="AB10493" t="s">
        <v>21</v>
      </c>
      <c r="AC10493">
        <v>646</v>
      </c>
    </row>
    <row r="10494" spans="1:29" x14ac:dyDescent="0.25">
      <c r="A10494">
        <v>345</v>
      </c>
      <c r="B10494">
        <v>345102</v>
      </c>
      <c r="C10494">
        <v>6165</v>
      </c>
      <c r="D10494" t="str">
        <f>VLOOKUP(C10494,'Schedule 3'!A:M,13,FALSE)</f>
        <v>Salaries and Wages</v>
      </c>
      <c r="E10494">
        <v>-81.42</v>
      </c>
      <c r="F10494" s="1">
        <v>43074</v>
      </c>
      <c r="G10494" t="s">
        <v>462</v>
      </c>
      <c r="H10494" t="s">
        <v>380</v>
      </c>
      <c r="I10494" t="s">
        <v>1418</v>
      </c>
      <c r="K10494">
        <v>1875</v>
      </c>
      <c r="L10494">
        <v>289344</v>
      </c>
      <c r="Q10494" t="s">
        <v>86</v>
      </c>
      <c r="U10494">
        <v>12</v>
      </c>
      <c r="V10494">
        <v>17</v>
      </c>
      <c r="X10494">
        <v>1098825</v>
      </c>
      <c r="Y10494" t="s">
        <v>65</v>
      </c>
      <c r="Z10494">
        <v>105</v>
      </c>
      <c r="AA10494" t="s">
        <v>21</v>
      </c>
      <c r="AB10494" t="s">
        <v>21</v>
      </c>
      <c r="AC10494">
        <v>647</v>
      </c>
    </row>
    <row r="10495" spans="1:29" x14ac:dyDescent="0.25">
      <c r="A10495">
        <v>345</v>
      </c>
      <c r="B10495">
        <v>345102</v>
      </c>
      <c r="C10495">
        <v>6165</v>
      </c>
      <c r="D10495" t="str">
        <f>VLOOKUP(C10495,'Schedule 3'!A:M,13,FALSE)</f>
        <v>Salaries and Wages</v>
      </c>
      <c r="E10495">
        <v>-40.71</v>
      </c>
      <c r="F10495" s="1">
        <v>43074</v>
      </c>
      <c r="G10495" t="s">
        <v>462</v>
      </c>
      <c r="H10495" t="s">
        <v>380</v>
      </c>
      <c r="I10495" t="s">
        <v>1418</v>
      </c>
      <c r="K10495">
        <v>1875</v>
      </c>
      <c r="L10495">
        <v>289344</v>
      </c>
      <c r="Q10495" t="s">
        <v>86</v>
      </c>
      <c r="U10495">
        <v>12</v>
      </c>
      <c r="V10495">
        <v>17</v>
      </c>
      <c r="X10495">
        <v>1098825</v>
      </c>
      <c r="Y10495" t="s">
        <v>65</v>
      </c>
      <c r="Z10495">
        <v>105</v>
      </c>
      <c r="AA10495" t="s">
        <v>21</v>
      </c>
      <c r="AB10495" t="s">
        <v>21</v>
      </c>
      <c r="AC10495">
        <v>648</v>
      </c>
    </row>
    <row r="10496" spans="1:29" x14ac:dyDescent="0.25">
      <c r="A10496">
        <v>345</v>
      </c>
      <c r="B10496">
        <v>345102</v>
      </c>
      <c r="C10496">
        <v>6165</v>
      </c>
      <c r="D10496" t="str">
        <f>VLOOKUP(C10496,'Schedule 3'!A:M,13,FALSE)</f>
        <v>Salaries and Wages</v>
      </c>
      <c r="E10496">
        <v>-81.42</v>
      </c>
      <c r="F10496" s="1">
        <v>43074</v>
      </c>
      <c r="G10496" t="s">
        <v>462</v>
      </c>
      <c r="H10496" t="s">
        <v>380</v>
      </c>
      <c r="I10496" t="s">
        <v>1418</v>
      </c>
      <c r="K10496">
        <v>1875</v>
      </c>
      <c r="L10496">
        <v>289344</v>
      </c>
      <c r="Q10496" t="s">
        <v>86</v>
      </c>
      <c r="U10496">
        <v>12</v>
      </c>
      <c r="V10496">
        <v>17</v>
      </c>
      <c r="X10496">
        <v>1098825</v>
      </c>
      <c r="Y10496" t="s">
        <v>65</v>
      </c>
      <c r="Z10496">
        <v>105</v>
      </c>
      <c r="AA10496" t="s">
        <v>21</v>
      </c>
      <c r="AB10496" t="s">
        <v>21</v>
      </c>
      <c r="AC10496">
        <v>649</v>
      </c>
    </row>
    <row r="10497" spans="1:29" x14ac:dyDescent="0.25">
      <c r="A10497">
        <v>345</v>
      </c>
      <c r="B10497">
        <v>345102</v>
      </c>
      <c r="C10497">
        <v>6165</v>
      </c>
      <c r="D10497" t="str">
        <f>VLOOKUP(C10497,'Schedule 3'!A:M,13,FALSE)</f>
        <v>Salaries and Wages</v>
      </c>
      <c r="E10497">
        <v>-81.42</v>
      </c>
      <c r="F10497" s="1">
        <v>43074</v>
      </c>
      <c r="G10497" t="s">
        <v>462</v>
      </c>
      <c r="H10497" t="s">
        <v>380</v>
      </c>
      <c r="I10497" t="s">
        <v>1418</v>
      </c>
      <c r="K10497">
        <v>1875</v>
      </c>
      <c r="L10497">
        <v>289344</v>
      </c>
      <c r="Q10497" t="s">
        <v>86</v>
      </c>
      <c r="U10497">
        <v>12</v>
      </c>
      <c r="V10497">
        <v>17</v>
      </c>
      <c r="X10497">
        <v>1098825</v>
      </c>
      <c r="Y10497" t="s">
        <v>65</v>
      </c>
      <c r="Z10497">
        <v>105</v>
      </c>
      <c r="AA10497" t="s">
        <v>21</v>
      </c>
      <c r="AB10497" t="s">
        <v>21</v>
      </c>
      <c r="AC10497">
        <v>650</v>
      </c>
    </row>
    <row r="10498" spans="1:29" x14ac:dyDescent="0.25">
      <c r="A10498">
        <v>345</v>
      </c>
      <c r="B10498">
        <v>345102</v>
      </c>
      <c r="C10498">
        <v>6165</v>
      </c>
      <c r="D10498" t="str">
        <f>VLOOKUP(C10498,'Schedule 3'!A:M,13,FALSE)</f>
        <v>Salaries and Wages</v>
      </c>
      <c r="E10498">
        <v>-122.13</v>
      </c>
      <c r="F10498" s="1">
        <v>43074</v>
      </c>
      <c r="G10498" t="s">
        <v>462</v>
      </c>
      <c r="H10498" t="s">
        <v>384</v>
      </c>
      <c r="I10498" t="s">
        <v>1418</v>
      </c>
      <c r="K10498">
        <v>1875</v>
      </c>
      <c r="L10498">
        <v>289344</v>
      </c>
      <c r="Q10498" t="s">
        <v>86</v>
      </c>
      <c r="U10498">
        <v>12</v>
      </c>
      <c r="V10498">
        <v>17</v>
      </c>
      <c r="X10498">
        <v>1001177</v>
      </c>
      <c r="Y10498" t="s">
        <v>65</v>
      </c>
      <c r="Z10498">
        <v>105</v>
      </c>
      <c r="AA10498" t="s">
        <v>21</v>
      </c>
      <c r="AB10498" t="s">
        <v>21</v>
      </c>
      <c r="AC10498">
        <v>651</v>
      </c>
    </row>
    <row r="10499" spans="1:29" x14ac:dyDescent="0.25">
      <c r="A10499">
        <v>345</v>
      </c>
      <c r="B10499">
        <v>345102</v>
      </c>
      <c r="C10499">
        <v>6165</v>
      </c>
      <c r="D10499" t="str">
        <f>VLOOKUP(C10499,'Schedule 3'!A:M,13,FALSE)</f>
        <v>Salaries and Wages</v>
      </c>
      <c r="E10499">
        <v>-122.13</v>
      </c>
      <c r="F10499" s="1">
        <v>43074</v>
      </c>
      <c r="G10499" t="s">
        <v>462</v>
      </c>
      <c r="H10499" t="s">
        <v>384</v>
      </c>
      <c r="I10499" t="s">
        <v>1418</v>
      </c>
      <c r="K10499">
        <v>1875</v>
      </c>
      <c r="L10499">
        <v>289344</v>
      </c>
      <c r="Q10499" t="s">
        <v>86</v>
      </c>
      <c r="U10499">
        <v>12</v>
      </c>
      <c r="V10499">
        <v>17</v>
      </c>
      <c r="X10499">
        <v>1001177</v>
      </c>
      <c r="Y10499" t="s">
        <v>65</v>
      </c>
      <c r="Z10499">
        <v>105</v>
      </c>
      <c r="AA10499" t="s">
        <v>21</v>
      </c>
      <c r="AB10499" t="s">
        <v>21</v>
      </c>
      <c r="AC10499">
        <v>652</v>
      </c>
    </row>
    <row r="10500" spans="1:29" x14ac:dyDescent="0.25">
      <c r="A10500">
        <v>345</v>
      </c>
      <c r="B10500">
        <v>345102</v>
      </c>
      <c r="C10500">
        <v>6165</v>
      </c>
      <c r="D10500" t="str">
        <f>VLOOKUP(C10500,'Schedule 3'!A:M,13,FALSE)</f>
        <v>Salaries and Wages</v>
      </c>
      <c r="E10500">
        <v>-122.13</v>
      </c>
      <c r="F10500" s="1">
        <v>43074</v>
      </c>
      <c r="G10500" t="s">
        <v>462</v>
      </c>
      <c r="H10500" t="s">
        <v>384</v>
      </c>
      <c r="I10500" t="s">
        <v>1418</v>
      </c>
      <c r="K10500">
        <v>1875</v>
      </c>
      <c r="L10500">
        <v>289344</v>
      </c>
      <c r="Q10500" t="s">
        <v>86</v>
      </c>
      <c r="U10500">
        <v>12</v>
      </c>
      <c r="V10500">
        <v>17</v>
      </c>
      <c r="X10500">
        <v>1001177</v>
      </c>
      <c r="Y10500" t="s">
        <v>65</v>
      </c>
      <c r="Z10500">
        <v>105</v>
      </c>
      <c r="AA10500" t="s">
        <v>21</v>
      </c>
      <c r="AB10500" t="s">
        <v>21</v>
      </c>
      <c r="AC10500">
        <v>653</v>
      </c>
    </row>
    <row r="10501" spans="1:29" x14ac:dyDescent="0.25">
      <c r="A10501">
        <v>345</v>
      </c>
      <c r="B10501">
        <v>345102</v>
      </c>
      <c r="C10501">
        <v>6165</v>
      </c>
      <c r="D10501" t="str">
        <f>VLOOKUP(C10501,'Schedule 3'!A:M,13,FALSE)</f>
        <v>Salaries and Wages</v>
      </c>
      <c r="E10501">
        <v>-40.71</v>
      </c>
      <c r="F10501" s="1">
        <v>43074</v>
      </c>
      <c r="G10501" t="s">
        <v>462</v>
      </c>
      <c r="H10501" t="s">
        <v>382</v>
      </c>
      <c r="I10501" t="s">
        <v>1418</v>
      </c>
      <c r="K10501">
        <v>1875</v>
      </c>
      <c r="L10501">
        <v>289344</v>
      </c>
      <c r="Q10501" t="s">
        <v>86</v>
      </c>
      <c r="U10501">
        <v>12</v>
      </c>
      <c r="V10501">
        <v>17</v>
      </c>
      <c r="X10501">
        <v>1001142</v>
      </c>
      <c r="Y10501" t="s">
        <v>65</v>
      </c>
      <c r="Z10501">
        <v>105</v>
      </c>
      <c r="AA10501" t="s">
        <v>21</v>
      </c>
      <c r="AB10501" t="s">
        <v>21</v>
      </c>
      <c r="AC10501">
        <v>654</v>
      </c>
    </row>
    <row r="10502" spans="1:29" x14ac:dyDescent="0.25">
      <c r="A10502">
        <v>345</v>
      </c>
      <c r="B10502">
        <v>345102</v>
      </c>
      <c r="C10502">
        <v>6165</v>
      </c>
      <c r="D10502" t="str">
        <f>VLOOKUP(C10502,'Schedule 3'!A:M,13,FALSE)</f>
        <v>Salaries and Wages</v>
      </c>
      <c r="E10502">
        <v>-81.42</v>
      </c>
      <c r="F10502" s="1">
        <v>43074</v>
      </c>
      <c r="G10502" t="s">
        <v>462</v>
      </c>
      <c r="H10502" t="s">
        <v>382</v>
      </c>
      <c r="I10502" t="s">
        <v>1418</v>
      </c>
      <c r="K10502">
        <v>1875</v>
      </c>
      <c r="L10502">
        <v>289344</v>
      </c>
      <c r="Q10502" t="s">
        <v>86</v>
      </c>
      <c r="U10502">
        <v>12</v>
      </c>
      <c r="V10502">
        <v>17</v>
      </c>
      <c r="X10502">
        <v>1001142</v>
      </c>
      <c r="Y10502" t="s">
        <v>65</v>
      </c>
      <c r="Z10502">
        <v>105</v>
      </c>
      <c r="AA10502" t="s">
        <v>21</v>
      </c>
      <c r="AB10502" t="s">
        <v>21</v>
      </c>
      <c r="AC10502">
        <v>655</v>
      </c>
    </row>
    <row r="10503" spans="1:29" x14ac:dyDescent="0.25">
      <c r="A10503">
        <v>345</v>
      </c>
      <c r="B10503">
        <v>345102</v>
      </c>
      <c r="C10503">
        <v>6165</v>
      </c>
      <c r="D10503" t="str">
        <f>VLOOKUP(C10503,'Schedule 3'!A:M,13,FALSE)</f>
        <v>Salaries and Wages</v>
      </c>
      <c r="E10503">
        <v>-81.42</v>
      </c>
      <c r="F10503" s="1">
        <v>43074</v>
      </c>
      <c r="G10503" t="s">
        <v>462</v>
      </c>
      <c r="H10503" t="s">
        <v>382</v>
      </c>
      <c r="I10503" t="s">
        <v>1418</v>
      </c>
      <c r="K10503">
        <v>1875</v>
      </c>
      <c r="L10503">
        <v>289344</v>
      </c>
      <c r="Q10503" t="s">
        <v>86</v>
      </c>
      <c r="U10503">
        <v>12</v>
      </c>
      <c r="V10503">
        <v>17</v>
      </c>
      <c r="X10503">
        <v>1001142</v>
      </c>
      <c r="Y10503" t="s">
        <v>65</v>
      </c>
      <c r="Z10503">
        <v>105</v>
      </c>
      <c r="AA10503" t="s">
        <v>21</v>
      </c>
      <c r="AB10503" t="s">
        <v>21</v>
      </c>
      <c r="AC10503">
        <v>656</v>
      </c>
    </row>
    <row r="10504" spans="1:29" x14ac:dyDescent="0.25">
      <c r="A10504">
        <v>345</v>
      </c>
      <c r="B10504">
        <v>345102</v>
      </c>
      <c r="C10504">
        <v>6165</v>
      </c>
      <c r="D10504" t="str">
        <f>VLOOKUP(C10504,'Schedule 3'!A:M,13,FALSE)</f>
        <v>Salaries and Wages</v>
      </c>
      <c r="E10504">
        <v>-203.55</v>
      </c>
      <c r="F10504" s="1">
        <v>43084</v>
      </c>
      <c r="G10504" t="s">
        <v>462</v>
      </c>
      <c r="H10504" t="s">
        <v>375</v>
      </c>
      <c r="I10504" t="s">
        <v>1702</v>
      </c>
      <c r="K10504">
        <v>1878</v>
      </c>
      <c r="L10504">
        <v>290214</v>
      </c>
      <c r="Q10504" t="s">
        <v>86</v>
      </c>
      <c r="U10504">
        <v>12</v>
      </c>
      <c r="V10504">
        <v>17</v>
      </c>
      <c r="X10504">
        <v>1099579</v>
      </c>
      <c r="Y10504" t="s">
        <v>65</v>
      </c>
      <c r="Z10504">
        <v>105</v>
      </c>
      <c r="AA10504" t="s">
        <v>21</v>
      </c>
      <c r="AB10504" t="s">
        <v>21</v>
      </c>
      <c r="AC10504">
        <v>482</v>
      </c>
    </row>
    <row r="10505" spans="1:29" x14ac:dyDescent="0.25">
      <c r="A10505">
        <v>345</v>
      </c>
      <c r="B10505">
        <v>345102</v>
      </c>
      <c r="C10505">
        <v>6165</v>
      </c>
      <c r="D10505" t="str">
        <f>VLOOKUP(C10505,'Schedule 3'!A:M,13,FALSE)</f>
        <v>Salaries and Wages</v>
      </c>
      <c r="E10505">
        <v>-81.42</v>
      </c>
      <c r="F10505" s="1">
        <v>43084</v>
      </c>
      <c r="G10505" t="s">
        <v>462</v>
      </c>
      <c r="H10505" t="s">
        <v>375</v>
      </c>
      <c r="I10505" t="s">
        <v>1702</v>
      </c>
      <c r="K10505">
        <v>1878</v>
      </c>
      <c r="L10505">
        <v>290214</v>
      </c>
      <c r="Q10505" t="s">
        <v>86</v>
      </c>
      <c r="U10505">
        <v>12</v>
      </c>
      <c r="V10505">
        <v>17</v>
      </c>
      <c r="X10505">
        <v>1099579</v>
      </c>
      <c r="Y10505" t="s">
        <v>65</v>
      </c>
      <c r="Z10505">
        <v>105</v>
      </c>
      <c r="AA10505" t="s">
        <v>21</v>
      </c>
      <c r="AB10505" t="s">
        <v>21</v>
      </c>
      <c r="AC10505">
        <v>483</v>
      </c>
    </row>
    <row r="10506" spans="1:29" x14ac:dyDescent="0.25">
      <c r="A10506">
        <v>345</v>
      </c>
      <c r="B10506">
        <v>345102</v>
      </c>
      <c r="C10506">
        <v>6165</v>
      </c>
      <c r="D10506" t="str">
        <f>VLOOKUP(C10506,'Schedule 3'!A:M,13,FALSE)</f>
        <v>Salaries and Wages</v>
      </c>
      <c r="E10506">
        <v>-20.36</v>
      </c>
      <c r="F10506" s="1">
        <v>43084</v>
      </c>
      <c r="G10506" t="s">
        <v>462</v>
      </c>
      <c r="H10506" t="s">
        <v>375</v>
      </c>
      <c r="I10506" t="s">
        <v>1703</v>
      </c>
      <c r="K10506">
        <v>1878</v>
      </c>
      <c r="L10506">
        <v>290214</v>
      </c>
      <c r="Q10506" t="s">
        <v>86</v>
      </c>
      <c r="U10506">
        <v>12</v>
      </c>
      <c r="V10506">
        <v>17</v>
      </c>
      <c r="X10506">
        <v>1099579</v>
      </c>
      <c r="Y10506" t="s">
        <v>65</v>
      </c>
      <c r="Z10506">
        <v>105</v>
      </c>
      <c r="AA10506" t="s">
        <v>21</v>
      </c>
      <c r="AB10506" t="s">
        <v>21</v>
      </c>
      <c r="AC10506">
        <v>484</v>
      </c>
    </row>
    <row r="10507" spans="1:29" x14ac:dyDescent="0.25">
      <c r="A10507">
        <v>345</v>
      </c>
      <c r="B10507">
        <v>345102</v>
      </c>
      <c r="C10507">
        <v>6165</v>
      </c>
      <c r="D10507" t="str">
        <f>VLOOKUP(C10507,'Schedule 3'!A:M,13,FALSE)</f>
        <v>Salaries and Wages</v>
      </c>
      <c r="E10507">
        <v>-40.71</v>
      </c>
      <c r="F10507" s="1">
        <v>43084</v>
      </c>
      <c r="G10507" t="s">
        <v>462</v>
      </c>
      <c r="H10507" t="s">
        <v>375</v>
      </c>
      <c r="I10507" t="s">
        <v>1702</v>
      </c>
      <c r="K10507">
        <v>1878</v>
      </c>
      <c r="L10507">
        <v>290214</v>
      </c>
      <c r="Q10507" t="s">
        <v>86</v>
      </c>
      <c r="U10507">
        <v>12</v>
      </c>
      <c r="V10507">
        <v>17</v>
      </c>
      <c r="X10507">
        <v>1099579</v>
      </c>
      <c r="Y10507" t="s">
        <v>65</v>
      </c>
      <c r="Z10507">
        <v>105</v>
      </c>
      <c r="AA10507" t="s">
        <v>21</v>
      </c>
      <c r="AB10507" t="s">
        <v>21</v>
      </c>
      <c r="AC10507">
        <v>485</v>
      </c>
    </row>
    <row r="10508" spans="1:29" x14ac:dyDescent="0.25">
      <c r="A10508">
        <v>345</v>
      </c>
      <c r="B10508">
        <v>345102</v>
      </c>
      <c r="C10508">
        <v>6165</v>
      </c>
      <c r="D10508" t="str">
        <f>VLOOKUP(C10508,'Schedule 3'!A:M,13,FALSE)</f>
        <v>Salaries and Wages</v>
      </c>
      <c r="E10508">
        <v>-122.13</v>
      </c>
      <c r="F10508" s="1">
        <v>43084</v>
      </c>
      <c r="G10508" t="s">
        <v>462</v>
      </c>
      <c r="H10508" t="s">
        <v>375</v>
      </c>
      <c r="I10508" t="s">
        <v>1702</v>
      </c>
      <c r="K10508">
        <v>1878</v>
      </c>
      <c r="L10508">
        <v>290214</v>
      </c>
      <c r="Q10508" t="s">
        <v>86</v>
      </c>
      <c r="U10508">
        <v>12</v>
      </c>
      <c r="V10508">
        <v>17</v>
      </c>
      <c r="X10508">
        <v>1099579</v>
      </c>
      <c r="Y10508" t="s">
        <v>65</v>
      </c>
      <c r="Z10508">
        <v>105</v>
      </c>
      <c r="AA10508" t="s">
        <v>21</v>
      </c>
      <c r="AB10508" t="s">
        <v>21</v>
      </c>
      <c r="AC10508">
        <v>486</v>
      </c>
    </row>
    <row r="10509" spans="1:29" x14ac:dyDescent="0.25">
      <c r="A10509">
        <v>345</v>
      </c>
      <c r="B10509">
        <v>345102</v>
      </c>
      <c r="C10509">
        <v>6165</v>
      </c>
      <c r="D10509" t="str">
        <f>VLOOKUP(C10509,'Schedule 3'!A:M,13,FALSE)</f>
        <v>Salaries and Wages</v>
      </c>
      <c r="E10509">
        <v>-122.13</v>
      </c>
      <c r="F10509" s="1">
        <v>43084</v>
      </c>
      <c r="G10509" t="s">
        <v>462</v>
      </c>
      <c r="H10509" t="s">
        <v>375</v>
      </c>
      <c r="I10509" t="s">
        <v>1702</v>
      </c>
      <c r="K10509">
        <v>1878</v>
      </c>
      <c r="L10509">
        <v>290214</v>
      </c>
      <c r="Q10509" t="s">
        <v>86</v>
      </c>
      <c r="U10509">
        <v>12</v>
      </c>
      <c r="V10509">
        <v>17</v>
      </c>
      <c r="X10509">
        <v>1099579</v>
      </c>
      <c r="Y10509" t="s">
        <v>65</v>
      </c>
      <c r="Z10509">
        <v>105</v>
      </c>
      <c r="AA10509" t="s">
        <v>21</v>
      </c>
      <c r="AB10509" t="s">
        <v>21</v>
      </c>
      <c r="AC10509">
        <v>487</v>
      </c>
    </row>
    <row r="10510" spans="1:29" x14ac:dyDescent="0.25">
      <c r="A10510">
        <v>345</v>
      </c>
      <c r="B10510">
        <v>345102</v>
      </c>
      <c r="C10510">
        <v>6165</v>
      </c>
      <c r="D10510" t="str">
        <f>VLOOKUP(C10510,'Schedule 3'!A:M,13,FALSE)</f>
        <v>Salaries and Wages</v>
      </c>
      <c r="E10510">
        <v>-81.42</v>
      </c>
      <c r="F10510" s="1">
        <v>43084</v>
      </c>
      <c r="G10510" t="s">
        <v>462</v>
      </c>
      <c r="H10510" t="s">
        <v>375</v>
      </c>
      <c r="I10510" t="s">
        <v>1702</v>
      </c>
      <c r="K10510">
        <v>1878</v>
      </c>
      <c r="L10510">
        <v>290214</v>
      </c>
      <c r="Q10510" t="s">
        <v>86</v>
      </c>
      <c r="U10510">
        <v>12</v>
      </c>
      <c r="V10510">
        <v>17</v>
      </c>
      <c r="X10510">
        <v>1099579</v>
      </c>
      <c r="Y10510" t="s">
        <v>65</v>
      </c>
      <c r="Z10510">
        <v>105</v>
      </c>
      <c r="AA10510" t="s">
        <v>21</v>
      </c>
      <c r="AB10510" t="s">
        <v>21</v>
      </c>
      <c r="AC10510">
        <v>488</v>
      </c>
    </row>
    <row r="10511" spans="1:29" x14ac:dyDescent="0.25">
      <c r="A10511">
        <v>345</v>
      </c>
      <c r="B10511">
        <v>345102</v>
      </c>
      <c r="C10511">
        <v>6165</v>
      </c>
      <c r="D10511" t="str">
        <f>VLOOKUP(C10511,'Schedule 3'!A:M,13,FALSE)</f>
        <v>Salaries and Wages</v>
      </c>
      <c r="E10511">
        <v>-40.71</v>
      </c>
      <c r="F10511" s="1">
        <v>43084</v>
      </c>
      <c r="G10511" t="s">
        <v>462</v>
      </c>
      <c r="H10511" t="s">
        <v>375</v>
      </c>
      <c r="I10511" t="s">
        <v>1608</v>
      </c>
      <c r="K10511">
        <v>1878</v>
      </c>
      <c r="L10511">
        <v>290214</v>
      </c>
      <c r="Q10511" t="s">
        <v>86</v>
      </c>
      <c r="U10511">
        <v>12</v>
      </c>
      <c r="V10511">
        <v>17</v>
      </c>
      <c r="X10511">
        <v>1099579</v>
      </c>
      <c r="Y10511" t="s">
        <v>65</v>
      </c>
      <c r="Z10511">
        <v>105</v>
      </c>
      <c r="AA10511" t="s">
        <v>21</v>
      </c>
      <c r="AB10511" t="s">
        <v>21</v>
      </c>
      <c r="AC10511">
        <v>489</v>
      </c>
    </row>
    <row r="10512" spans="1:29" x14ac:dyDescent="0.25">
      <c r="A10512">
        <v>345</v>
      </c>
      <c r="B10512">
        <v>345102</v>
      </c>
      <c r="C10512">
        <v>6165</v>
      </c>
      <c r="D10512" t="str">
        <f>VLOOKUP(C10512,'Schedule 3'!A:M,13,FALSE)</f>
        <v>Salaries and Wages</v>
      </c>
      <c r="E10512">
        <v>-20.36</v>
      </c>
      <c r="F10512" s="1">
        <v>43084</v>
      </c>
      <c r="G10512" t="s">
        <v>462</v>
      </c>
      <c r="H10512" t="s">
        <v>375</v>
      </c>
      <c r="I10512" t="s">
        <v>1608</v>
      </c>
      <c r="K10512">
        <v>1878</v>
      </c>
      <c r="L10512">
        <v>290214</v>
      </c>
      <c r="Q10512" t="s">
        <v>86</v>
      </c>
      <c r="U10512">
        <v>12</v>
      </c>
      <c r="V10512">
        <v>17</v>
      </c>
      <c r="X10512">
        <v>1099579</v>
      </c>
      <c r="Y10512" t="s">
        <v>65</v>
      </c>
      <c r="Z10512">
        <v>105</v>
      </c>
      <c r="AA10512" t="s">
        <v>21</v>
      </c>
      <c r="AB10512" t="s">
        <v>21</v>
      </c>
      <c r="AC10512">
        <v>490</v>
      </c>
    </row>
    <row r="10513" spans="1:29" x14ac:dyDescent="0.25">
      <c r="A10513">
        <v>345</v>
      </c>
      <c r="B10513">
        <v>345102</v>
      </c>
      <c r="C10513">
        <v>6165</v>
      </c>
      <c r="D10513" t="str">
        <f>VLOOKUP(C10513,'Schedule 3'!A:M,13,FALSE)</f>
        <v>Salaries and Wages</v>
      </c>
      <c r="E10513">
        <v>-81.42</v>
      </c>
      <c r="F10513" s="1">
        <v>43084</v>
      </c>
      <c r="G10513" t="s">
        <v>462</v>
      </c>
      <c r="H10513" t="s">
        <v>375</v>
      </c>
      <c r="I10513" t="s">
        <v>1702</v>
      </c>
      <c r="K10513">
        <v>1878</v>
      </c>
      <c r="L10513">
        <v>290214</v>
      </c>
      <c r="Q10513" t="s">
        <v>86</v>
      </c>
      <c r="U10513">
        <v>12</v>
      </c>
      <c r="V10513">
        <v>17</v>
      </c>
      <c r="X10513">
        <v>1099579</v>
      </c>
      <c r="Y10513" t="s">
        <v>65</v>
      </c>
      <c r="Z10513">
        <v>105</v>
      </c>
      <c r="AA10513" t="s">
        <v>21</v>
      </c>
      <c r="AB10513" t="s">
        <v>21</v>
      </c>
      <c r="AC10513">
        <v>491</v>
      </c>
    </row>
    <row r="10514" spans="1:29" x14ac:dyDescent="0.25">
      <c r="A10514">
        <v>345</v>
      </c>
      <c r="B10514">
        <v>345102</v>
      </c>
      <c r="C10514">
        <v>6165</v>
      </c>
      <c r="D10514" t="str">
        <f>VLOOKUP(C10514,'Schedule 3'!A:M,13,FALSE)</f>
        <v>Salaries and Wages</v>
      </c>
      <c r="E10514">
        <v>-81.42</v>
      </c>
      <c r="F10514" s="1">
        <v>43084</v>
      </c>
      <c r="G10514" t="s">
        <v>462</v>
      </c>
      <c r="H10514" t="s">
        <v>375</v>
      </c>
      <c r="I10514" t="s">
        <v>1702</v>
      </c>
      <c r="K10514">
        <v>1878</v>
      </c>
      <c r="L10514">
        <v>290214</v>
      </c>
      <c r="Q10514" t="s">
        <v>86</v>
      </c>
      <c r="U10514">
        <v>12</v>
      </c>
      <c r="V10514">
        <v>17</v>
      </c>
      <c r="X10514">
        <v>1099579</v>
      </c>
      <c r="Y10514" t="s">
        <v>65</v>
      </c>
      <c r="Z10514">
        <v>105</v>
      </c>
      <c r="AA10514" t="s">
        <v>21</v>
      </c>
      <c r="AB10514" t="s">
        <v>21</v>
      </c>
      <c r="AC10514">
        <v>492</v>
      </c>
    </row>
    <row r="10515" spans="1:29" x14ac:dyDescent="0.25">
      <c r="A10515">
        <v>345</v>
      </c>
      <c r="B10515">
        <v>345102</v>
      </c>
      <c r="C10515">
        <v>6165</v>
      </c>
      <c r="D10515" t="str">
        <f>VLOOKUP(C10515,'Schedule 3'!A:M,13,FALSE)</f>
        <v>Salaries and Wages</v>
      </c>
      <c r="E10515">
        <v>-40.71</v>
      </c>
      <c r="F10515" s="1">
        <v>43088</v>
      </c>
      <c r="G10515" t="s">
        <v>462</v>
      </c>
      <c r="H10515" t="s">
        <v>380</v>
      </c>
      <c r="I10515" t="s">
        <v>1418</v>
      </c>
      <c r="K10515">
        <v>1881</v>
      </c>
      <c r="L10515">
        <v>290440</v>
      </c>
      <c r="Q10515" t="s">
        <v>86</v>
      </c>
      <c r="U10515">
        <v>12</v>
      </c>
      <c r="V10515">
        <v>17</v>
      </c>
      <c r="X10515">
        <v>1098825</v>
      </c>
      <c r="Y10515" t="s">
        <v>65</v>
      </c>
      <c r="Z10515">
        <v>105</v>
      </c>
      <c r="AA10515" t="s">
        <v>21</v>
      </c>
      <c r="AB10515" t="s">
        <v>21</v>
      </c>
      <c r="AC10515">
        <v>809</v>
      </c>
    </row>
    <row r="10516" spans="1:29" x14ac:dyDescent="0.25">
      <c r="A10516">
        <v>345</v>
      </c>
      <c r="B10516">
        <v>345102</v>
      </c>
      <c r="C10516">
        <v>6165</v>
      </c>
      <c r="D10516" t="str">
        <f>VLOOKUP(C10516,'Schedule 3'!A:M,13,FALSE)</f>
        <v>Salaries and Wages</v>
      </c>
      <c r="E10516">
        <v>-81.42</v>
      </c>
      <c r="F10516" s="1">
        <v>43088</v>
      </c>
      <c r="G10516" t="s">
        <v>462</v>
      </c>
      <c r="H10516" t="s">
        <v>380</v>
      </c>
      <c r="I10516" t="s">
        <v>1418</v>
      </c>
      <c r="K10516">
        <v>1881</v>
      </c>
      <c r="L10516">
        <v>290440</v>
      </c>
      <c r="Q10516" t="s">
        <v>86</v>
      </c>
      <c r="U10516">
        <v>12</v>
      </c>
      <c r="V10516">
        <v>17</v>
      </c>
      <c r="X10516">
        <v>1098825</v>
      </c>
      <c r="Y10516" t="s">
        <v>65</v>
      </c>
      <c r="Z10516">
        <v>105</v>
      </c>
      <c r="AA10516" t="s">
        <v>21</v>
      </c>
      <c r="AB10516" t="s">
        <v>21</v>
      </c>
      <c r="AC10516">
        <v>810</v>
      </c>
    </row>
    <row r="10517" spans="1:29" x14ac:dyDescent="0.25">
      <c r="A10517">
        <v>345</v>
      </c>
      <c r="B10517">
        <v>345102</v>
      </c>
      <c r="C10517">
        <v>6165</v>
      </c>
      <c r="D10517" t="str">
        <f>VLOOKUP(C10517,'Schedule 3'!A:M,13,FALSE)</f>
        <v>Salaries and Wages</v>
      </c>
      <c r="E10517">
        <v>-81.42</v>
      </c>
      <c r="F10517" s="1">
        <v>43088</v>
      </c>
      <c r="G10517" t="s">
        <v>462</v>
      </c>
      <c r="H10517" t="s">
        <v>380</v>
      </c>
      <c r="I10517" t="s">
        <v>1418</v>
      </c>
      <c r="K10517">
        <v>1881</v>
      </c>
      <c r="L10517">
        <v>290440</v>
      </c>
      <c r="Q10517" t="s">
        <v>86</v>
      </c>
      <c r="U10517">
        <v>12</v>
      </c>
      <c r="V10517">
        <v>17</v>
      </c>
      <c r="X10517">
        <v>1098825</v>
      </c>
      <c r="Y10517" t="s">
        <v>65</v>
      </c>
      <c r="Z10517">
        <v>105</v>
      </c>
      <c r="AA10517" t="s">
        <v>21</v>
      </c>
      <c r="AB10517" t="s">
        <v>21</v>
      </c>
      <c r="AC10517">
        <v>811</v>
      </c>
    </row>
    <row r="10518" spans="1:29" x14ac:dyDescent="0.25">
      <c r="A10518">
        <v>345</v>
      </c>
      <c r="B10518">
        <v>345102</v>
      </c>
      <c r="C10518">
        <v>6165</v>
      </c>
      <c r="D10518" t="str">
        <f>VLOOKUP(C10518,'Schedule 3'!A:M,13,FALSE)</f>
        <v>Salaries and Wages</v>
      </c>
      <c r="E10518">
        <v>-40.71</v>
      </c>
      <c r="F10518" s="1">
        <v>43088</v>
      </c>
      <c r="G10518" t="s">
        <v>462</v>
      </c>
      <c r="H10518" t="s">
        <v>380</v>
      </c>
      <c r="I10518" t="s">
        <v>1418</v>
      </c>
      <c r="K10518">
        <v>1881</v>
      </c>
      <c r="L10518">
        <v>290440</v>
      </c>
      <c r="Q10518" t="s">
        <v>86</v>
      </c>
      <c r="U10518">
        <v>12</v>
      </c>
      <c r="V10518">
        <v>17</v>
      </c>
      <c r="X10518">
        <v>1098825</v>
      </c>
      <c r="Y10518" t="s">
        <v>65</v>
      </c>
      <c r="Z10518">
        <v>105</v>
      </c>
      <c r="AA10518" t="s">
        <v>21</v>
      </c>
      <c r="AB10518" t="s">
        <v>21</v>
      </c>
      <c r="AC10518">
        <v>812</v>
      </c>
    </row>
    <row r="10519" spans="1:29" x14ac:dyDescent="0.25">
      <c r="A10519">
        <v>345</v>
      </c>
      <c r="B10519">
        <v>345102</v>
      </c>
      <c r="C10519">
        <v>6165</v>
      </c>
      <c r="D10519" t="str">
        <f>VLOOKUP(C10519,'Schedule 3'!A:M,13,FALSE)</f>
        <v>Salaries and Wages</v>
      </c>
      <c r="E10519">
        <v>-40.71</v>
      </c>
      <c r="F10519" s="1">
        <v>43088</v>
      </c>
      <c r="G10519" t="s">
        <v>462</v>
      </c>
      <c r="H10519" t="s">
        <v>380</v>
      </c>
      <c r="I10519" t="s">
        <v>1418</v>
      </c>
      <c r="K10519">
        <v>1881</v>
      </c>
      <c r="L10519">
        <v>290440</v>
      </c>
      <c r="Q10519" t="s">
        <v>86</v>
      </c>
      <c r="U10519">
        <v>12</v>
      </c>
      <c r="V10519">
        <v>17</v>
      </c>
      <c r="X10519">
        <v>1098825</v>
      </c>
      <c r="Y10519" t="s">
        <v>65</v>
      </c>
      <c r="Z10519">
        <v>105</v>
      </c>
      <c r="AA10519" t="s">
        <v>21</v>
      </c>
      <c r="AB10519" t="s">
        <v>21</v>
      </c>
      <c r="AC10519">
        <v>813</v>
      </c>
    </row>
    <row r="10520" spans="1:29" x14ac:dyDescent="0.25">
      <c r="A10520">
        <v>345</v>
      </c>
      <c r="B10520">
        <v>345102</v>
      </c>
      <c r="C10520">
        <v>6165</v>
      </c>
      <c r="D10520" t="str">
        <f>VLOOKUP(C10520,'Schedule 3'!A:M,13,FALSE)</f>
        <v>Salaries and Wages</v>
      </c>
      <c r="E10520">
        <v>-40.71</v>
      </c>
      <c r="F10520" s="1">
        <v>43088</v>
      </c>
      <c r="G10520" t="s">
        <v>462</v>
      </c>
      <c r="H10520" t="s">
        <v>380</v>
      </c>
      <c r="I10520" t="s">
        <v>1418</v>
      </c>
      <c r="K10520">
        <v>1881</v>
      </c>
      <c r="L10520">
        <v>290440</v>
      </c>
      <c r="Q10520" t="s">
        <v>86</v>
      </c>
      <c r="U10520">
        <v>12</v>
      </c>
      <c r="V10520">
        <v>17</v>
      </c>
      <c r="X10520">
        <v>1098825</v>
      </c>
      <c r="Y10520" t="s">
        <v>65</v>
      </c>
      <c r="Z10520">
        <v>105</v>
      </c>
      <c r="AA10520" t="s">
        <v>21</v>
      </c>
      <c r="AB10520" t="s">
        <v>21</v>
      </c>
      <c r="AC10520">
        <v>814</v>
      </c>
    </row>
    <row r="10521" spans="1:29" x14ac:dyDescent="0.25">
      <c r="A10521">
        <v>345</v>
      </c>
      <c r="B10521">
        <v>345102</v>
      </c>
      <c r="C10521">
        <v>6165</v>
      </c>
      <c r="D10521" t="str">
        <f>VLOOKUP(C10521,'Schedule 3'!A:M,13,FALSE)</f>
        <v>Salaries and Wages</v>
      </c>
      <c r="E10521">
        <v>-40.71</v>
      </c>
      <c r="F10521" s="1">
        <v>43088</v>
      </c>
      <c r="G10521" t="s">
        <v>462</v>
      </c>
      <c r="H10521" t="s">
        <v>380</v>
      </c>
      <c r="I10521" t="s">
        <v>1418</v>
      </c>
      <c r="K10521">
        <v>1881</v>
      </c>
      <c r="L10521">
        <v>290440</v>
      </c>
      <c r="Q10521" t="s">
        <v>86</v>
      </c>
      <c r="U10521">
        <v>12</v>
      </c>
      <c r="V10521">
        <v>17</v>
      </c>
      <c r="X10521">
        <v>1098825</v>
      </c>
      <c r="Y10521" t="s">
        <v>65</v>
      </c>
      <c r="Z10521">
        <v>105</v>
      </c>
      <c r="AA10521" t="s">
        <v>21</v>
      </c>
      <c r="AB10521" t="s">
        <v>21</v>
      </c>
      <c r="AC10521">
        <v>815</v>
      </c>
    </row>
    <row r="10522" spans="1:29" x14ac:dyDescent="0.25">
      <c r="A10522">
        <v>345</v>
      </c>
      <c r="B10522">
        <v>345102</v>
      </c>
      <c r="C10522">
        <v>6165</v>
      </c>
      <c r="D10522" t="str">
        <f>VLOOKUP(C10522,'Schedule 3'!A:M,13,FALSE)</f>
        <v>Salaries and Wages</v>
      </c>
      <c r="E10522">
        <v>-40.71</v>
      </c>
      <c r="F10522" s="1">
        <v>43088</v>
      </c>
      <c r="G10522" t="s">
        <v>462</v>
      </c>
      <c r="H10522" t="s">
        <v>381</v>
      </c>
      <c r="I10522" t="s">
        <v>1418</v>
      </c>
      <c r="K10522">
        <v>1881</v>
      </c>
      <c r="L10522">
        <v>290440</v>
      </c>
      <c r="Q10522" t="s">
        <v>86</v>
      </c>
      <c r="U10522">
        <v>12</v>
      </c>
      <c r="V10522">
        <v>17</v>
      </c>
      <c r="X10522">
        <v>1098821</v>
      </c>
      <c r="Y10522" t="s">
        <v>65</v>
      </c>
      <c r="Z10522">
        <v>105</v>
      </c>
      <c r="AA10522" t="s">
        <v>21</v>
      </c>
      <c r="AB10522" t="s">
        <v>21</v>
      </c>
      <c r="AC10522">
        <v>816</v>
      </c>
    </row>
    <row r="10523" spans="1:29" x14ac:dyDescent="0.25">
      <c r="A10523">
        <v>345</v>
      </c>
      <c r="B10523">
        <v>345102</v>
      </c>
      <c r="C10523">
        <v>6165</v>
      </c>
      <c r="D10523" t="str">
        <f>VLOOKUP(C10523,'Schedule 3'!A:M,13,FALSE)</f>
        <v>Salaries and Wages</v>
      </c>
      <c r="E10523">
        <v>-244.26</v>
      </c>
      <c r="F10523" s="1">
        <v>43088</v>
      </c>
      <c r="G10523" t="s">
        <v>462</v>
      </c>
      <c r="H10523" t="s">
        <v>381</v>
      </c>
      <c r="I10523" t="s">
        <v>1418</v>
      </c>
      <c r="K10523">
        <v>1881</v>
      </c>
      <c r="L10523">
        <v>290440</v>
      </c>
      <c r="Q10523" t="s">
        <v>86</v>
      </c>
      <c r="U10523">
        <v>12</v>
      </c>
      <c r="V10523">
        <v>17</v>
      </c>
      <c r="X10523">
        <v>1098821</v>
      </c>
      <c r="Y10523" t="s">
        <v>65</v>
      </c>
      <c r="Z10523">
        <v>105</v>
      </c>
      <c r="AA10523" t="s">
        <v>21</v>
      </c>
      <c r="AB10523" t="s">
        <v>21</v>
      </c>
      <c r="AC10523">
        <v>817</v>
      </c>
    </row>
    <row r="10524" spans="1:29" x14ac:dyDescent="0.25">
      <c r="A10524">
        <v>345</v>
      </c>
      <c r="B10524">
        <v>345102</v>
      </c>
      <c r="C10524">
        <v>6165</v>
      </c>
      <c r="D10524" t="str">
        <f>VLOOKUP(C10524,'Schedule 3'!A:M,13,FALSE)</f>
        <v>Salaries and Wages</v>
      </c>
      <c r="E10524">
        <v>-40.71</v>
      </c>
      <c r="F10524" s="1">
        <v>43088</v>
      </c>
      <c r="G10524" t="s">
        <v>462</v>
      </c>
      <c r="H10524" t="s">
        <v>381</v>
      </c>
      <c r="I10524" t="s">
        <v>1418</v>
      </c>
      <c r="K10524">
        <v>1881</v>
      </c>
      <c r="L10524">
        <v>290440</v>
      </c>
      <c r="Q10524" t="s">
        <v>86</v>
      </c>
      <c r="U10524">
        <v>12</v>
      </c>
      <c r="V10524">
        <v>17</v>
      </c>
      <c r="X10524">
        <v>1098821</v>
      </c>
      <c r="Y10524" t="s">
        <v>65</v>
      </c>
      <c r="Z10524">
        <v>105</v>
      </c>
      <c r="AA10524" t="s">
        <v>21</v>
      </c>
      <c r="AB10524" t="s">
        <v>21</v>
      </c>
      <c r="AC10524">
        <v>818</v>
      </c>
    </row>
    <row r="10525" spans="1:29" x14ac:dyDescent="0.25">
      <c r="A10525">
        <v>345</v>
      </c>
      <c r="B10525">
        <v>345102</v>
      </c>
      <c r="C10525">
        <v>6165</v>
      </c>
      <c r="D10525" t="str">
        <f>VLOOKUP(C10525,'Schedule 3'!A:M,13,FALSE)</f>
        <v>Salaries and Wages</v>
      </c>
      <c r="E10525">
        <v>-40.71</v>
      </c>
      <c r="F10525" s="1">
        <v>43088</v>
      </c>
      <c r="G10525" t="s">
        <v>462</v>
      </c>
      <c r="H10525" t="s">
        <v>381</v>
      </c>
      <c r="I10525" t="s">
        <v>1418</v>
      </c>
      <c r="K10525">
        <v>1881</v>
      </c>
      <c r="L10525">
        <v>290440</v>
      </c>
      <c r="Q10525" t="s">
        <v>86</v>
      </c>
      <c r="U10525">
        <v>12</v>
      </c>
      <c r="V10525">
        <v>17</v>
      </c>
      <c r="X10525">
        <v>1098821</v>
      </c>
      <c r="Y10525" t="s">
        <v>65</v>
      </c>
      <c r="Z10525">
        <v>105</v>
      </c>
      <c r="AA10525" t="s">
        <v>21</v>
      </c>
      <c r="AB10525" t="s">
        <v>21</v>
      </c>
      <c r="AC10525">
        <v>819</v>
      </c>
    </row>
    <row r="10526" spans="1:29" x14ac:dyDescent="0.25">
      <c r="A10526">
        <v>345</v>
      </c>
      <c r="B10526">
        <v>345102</v>
      </c>
      <c r="C10526">
        <v>6165</v>
      </c>
      <c r="D10526" t="str">
        <f>VLOOKUP(C10526,'Schedule 3'!A:M,13,FALSE)</f>
        <v>Salaries and Wages</v>
      </c>
      <c r="E10526">
        <v>-40.71</v>
      </c>
      <c r="F10526" s="1">
        <v>43088</v>
      </c>
      <c r="G10526" t="s">
        <v>462</v>
      </c>
      <c r="H10526" t="s">
        <v>382</v>
      </c>
      <c r="I10526" t="s">
        <v>1418</v>
      </c>
      <c r="K10526">
        <v>1881</v>
      </c>
      <c r="L10526">
        <v>290440</v>
      </c>
      <c r="Q10526" t="s">
        <v>86</v>
      </c>
      <c r="U10526">
        <v>12</v>
      </c>
      <c r="V10526">
        <v>17</v>
      </c>
      <c r="X10526">
        <v>1001142</v>
      </c>
      <c r="Y10526" t="s">
        <v>65</v>
      </c>
      <c r="Z10526">
        <v>105</v>
      </c>
      <c r="AA10526" t="s">
        <v>21</v>
      </c>
      <c r="AB10526" t="s">
        <v>21</v>
      </c>
      <c r="AC10526">
        <v>820</v>
      </c>
    </row>
    <row r="10527" spans="1:29" x14ac:dyDescent="0.25">
      <c r="A10527">
        <v>345</v>
      </c>
      <c r="B10527">
        <v>345102</v>
      </c>
      <c r="C10527">
        <v>6165</v>
      </c>
      <c r="D10527" t="str">
        <f>VLOOKUP(C10527,'Schedule 3'!A:M,13,FALSE)</f>
        <v>Salaries and Wages</v>
      </c>
      <c r="E10527">
        <v>-40.71</v>
      </c>
      <c r="F10527" s="1">
        <v>43088</v>
      </c>
      <c r="G10527" t="s">
        <v>462</v>
      </c>
      <c r="H10527" t="s">
        <v>382</v>
      </c>
      <c r="I10527" t="s">
        <v>1418</v>
      </c>
      <c r="K10527">
        <v>1881</v>
      </c>
      <c r="L10527">
        <v>290440</v>
      </c>
      <c r="Q10527" t="s">
        <v>86</v>
      </c>
      <c r="U10527">
        <v>12</v>
      </c>
      <c r="V10527">
        <v>17</v>
      </c>
      <c r="X10527">
        <v>1001142</v>
      </c>
      <c r="Y10527" t="s">
        <v>65</v>
      </c>
      <c r="Z10527">
        <v>105</v>
      </c>
      <c r="AA10527" t="s">
        <v>21</v>
      </c>
      <c r="AB10527" t="s">
        <v>21</v>
      </c>
      <c r="AC10527">
        <v>821</v>
      </c>
    </row>
    <row r="10528" spans="1:29" x14ac:dyDescent="0.25">
      <c r="A10528">
        <v>345</v>
      </c>
      <c r="B10528">
        <v>345102</v>
      </c>
      <c r="C10528">
        <v>6165</v>
      </c>
      <c r="D10528" t="str">
        <f>VLOOKUP(C10528,'Schedule 3'!A:M,13,FALSE)</f>
        <v>Salaries and Wages</v>
      </c>
      <c r="E10528">
        <v>-81.42</v>
      </c>
      <c r="F10528" s="1">
        <v>43088</v>
      </c>
      <c r="G10528" t="s">
        <v>462</v>
      </c>
      <c r="H10528" t="s">
        <v>382</v>
      </c>
      <c r="I10528" t="s">
        <v>1418</v>
      </c>
      <c r="K10528">
        <v>1881</v>
      </c>
      <c r="L10528">
        <v>290440</v>
      </c>
      <c r="Q10528" t="s">
        <v>86</v>
      </c>
      <c r="U10528">
        <v>12</v>
      </c>
      <c r="V10528">
        <v>17</v>
      </c>
      <c r="X10528">
        <v>1001142</v>
      </c>
      <c r="Y10528" t="s">
        <v>65</v>
      </c>
      <c r="Z10528">
        <v>105</v>
      </c>
      <c r="AA10528" t="s">
        <v>21</v>
      </c>
      <c r="AB10528" t="s">
        <v>21</v>
      </c>
      <c r="AC10528">
        <v>822</v>
      </c>
    </row>
    <row r="10529" spans="1:29" x14ac:dyDescent="0.25">
      <c r="A10529">
        <v>345</v>
      </c>
      <c r="B10529">
        <v>345102</v>
      </c>
      <c r="C10529">
        <v>6165</v>
      </c>
      <c r="D10529" t="str">
        <f>VLOOKUP(C10529,'Schedule 3'!A:M,13,FALSE)</f>
        <v>Salaries and Wages</v>
      </c>
      <c r="E10529">
        <v>-40.71</v>
      </c>
      <c r="F10529" s="1">
        <v>43088</v>
      </c>
      <c r="G10529" t="s">
        <v>462</v>
      </c>
      <c r="H10529" t="s">
        <v>383</v>
      </c>
      <c r="I10529" t="s">
        <v>1418</v>
      </c>
      <c r="K10529">
        <v>1881</v>
      </c>
      <c r="L10529">
        <v>290440</v>
      </c>
      <c r="Q10529" t="s">
        <v>86</v>
      </c>
      <c r="U10529">
        <v>12</v>
      </c>
      <c r="V10529">
        <v>17</v>
      </c>
      <c r="X10529">
        <v>1001284</v>
      </c>
      <c r="Y10529" t="s">
        <v>65</v>
      </c>
      <c r="Z10529">
        <v>105</v>
      </c>
      <c r="AA10529" t="s">
        <v>21</v>
      </c>
      <c r="AB10529" t="s">
        <v>21</v>
      </c>
      <c r="AC10529">
        <v>823</v>
      </c>
    </row>
    <row r="10530" spans="1:29" x14ac:dyDescent="0.25">
      <c r="A10530">
        <v>345</v>
      </c>
      <c r="B10530">
        <v>345102</v>
      </c>
      <c r="C10530">
        <v>6165</v>
      </c>
      <c r="D10530" t="str">
        <f>VLOOKUP(C10530,'Schedule 3'!A:M,13,FALSE)</f>
        <v>Salaries and Wages</v>
      </c>
      <c r="E10530">
        <v>-40.71</v>
      </c>
      <c r="F10530" s="1">
        <v>43088</v>
      </c>
      <c r="G10530" t="s">
        <v>462</v>
      </c>
      <c r="H10530" t="s">
        <v>382</v>
      </c>
      <c r="I10530" t="s">
        <v>1418</v>
      </c>
      <c r="K10530">
        <v>1881</v>
      </c>
      <c r="L10530">
        <v>290440</v>
      </c>
      <c r="Q10530" t="s">
        <v>86</v>
      </c>
      <c r="U10530">
        <v>12</v>
      </c>
      <c r="V10530">
        <v>17</v>
      </c>
      <c r="X10530">
        <v>1001142</v>
      </c>
      <c r="Y10530" t="s">
        <v>65</v>
      </c>
      <c r="Z10530">
        <v>105</v>
      </c>
      <c r="AA10530" t="s">
        <v>21</v>
      </c>
      <c r="AB10530" t="s">
        <v>21</v>
      </c>
      <c r="AC10530">
        <v>824</v>
      </c>
    </row>
    <row r="10531" spans="1:29" x14ac:dyDescent="0.25">
      <c r="A10531">
        <v>345</v>
      </c>
      <c r="B10531">
        <v>345102</v>
      </c>
      <c r="C10531">
        <v>6165</v>
      </c>
      <c r="D10531" t="str">
        <f>VLOOKUP(C10531,'Schedule 3'!A:M,13,FALSE)</f>
        <v>Salaries and Wages</v>
      </c>
      <c r="E10531">
        <v>-40.71</v>
      </c>
      <c r="F10531" s="1">
        <v>43100</v>
      </c>
      <c r="G10531" t="s">
        <v>462</v>
      </c>
      <c r="H10531" t="s">
        <v>375</v>
      </c>
      <c r="I10531" t="s">
        <v>1418</v>
      </c>
      <c r="K10531">
        <v>1884</v>
      </c>
      <c r="L10531">
        <v>290916</v>
      </c>
      <c r="Q10531" t="s">
        <v>86</v>
      </c>
      <c r="U10531">
        <v>12</v>
      </c>
      <c r="V10531">
        <v>17</v>
      </c>
      <c r="X10531">
        <v>1099579</v>
      </c>
      <c r="Y10531" t="s">
        <v>65</v>
      </c>
      <c r="Z10531">
        <v>105</v>
      </c>
      <c r="AA10531" t="s">
        <v>21</v>
      </c>
      <c r="AB10531" t="s">
        <v>21</v>
      </c>
      <c r="AC10531">
        <v>279</v>
      </c>
    </row>
    <row r="10532" spans="1:29" x14ac:dyDescent="0.25">
      <c r="A10532">
        <v>345</v>
      </c>
      <c r="B10532">
        <v>345102</v>
      </c>
      <c r="C10532">
        <v>6165</v>
      </c>
      <c r="D10532" t="str">
        <f>VLOOKUP(C10532,'Schedule 3'!A:M,13,FALSE)</f>
        <v>Salaries and Wages</v>
      </c>
      <c r="E10532">
        <v>-20.36</v>
      </c>
      <c r="F10532" s="1">
        <v>43100</v>
      </c>
      <c r="G10532" t="s">
        <v>462</v>
      </c>
      <c r="H10532" t="s">
        <v>375</v>
      </c>
      <c r="I10532" t="s">
        <v>1418</v>
      </c>
      <c r="K10532">
        <v>1884</v>
      </c>
      <c r="L10532">
        <v>290916</v>
      </c>
      <c r="Q10532" t="s">
        <v>86</v>
      </c>
      <c r="U10532">
        <v>12</v>
      </c>
      <c r="V10532">
        <v>17</v>
      </c>
      <c r="X10532">
        <v>1099579</v>
      </c>
      <c r="Y10532" t="s">
        <v>65</v>
      </c>
      <c r="Z10532">
        <v>105</v>
      </c>
      <c r="AA10532" t="s">
        <v>21</v>
      </c>
      <c r="AB10532" t="s">
        <v>21</v>
      </c>
      <c r="AC10532">
        <v>280</v>
      </c>
    </row>
    <row r="10533" spans="1:29" x14ac:dyDescent="0.25">
      <c r="A10533">
        <v>345</v>
      </c>
      <c r="B10533">
        <v>345102</v>
      </c>
      <c r="C10533">
        <v>6165</v>
      </c>
      <c r="D10533" t="str">
        <f>VLOOKUP(C10533,'Schedule 3'!A:M,13,FALSE)</f>
        <v>Salaries and Wages</v>
      </c>
      <c r="E10533">
        <v>-81.42</v>
      </c>
      <c r="F10533" s="1">
        <v>43100</v>
      </c>
      <c r="G10533" t="s">
        <v>462</v>
      </c>
      <c r="H10533" t="s">
        <v>375</v>
      </c>
      <c r="I10533" t="s">
        <v>1418</v>
      </c>
      <c r="K10533">
        <v>1884</v>
      </c>
      <c r="L10533">
        <v>290916</v>
      </c>
      <c r="Q10533" t="s">
        <v>86</v>
      </c>
      <c r="U10533">
        <v>12</v>
      </c>
      <c r="V10533">
        <v>17</v>
      </c>
      <c r="X10533">
        <v>1099579</v>
      </c>
      <c r="Y10533" t="s">
        <v>65</v>
      </c>
      <c r="Z10533">
        <v>105</v>
      </c>
      <c r="AA10533" t="s">
        <v>21</v>
      </c>
      <c r="AB10533" t="s">
        <v>21</v>
      </c>
      <c r="AC10533">
        <v>281</v>
      </c>
    </row>
    <row r="10534" spans="1:29" x14ac:dyDescent="0.25">
      <c r="A10534">
        <v>345</v>
      </c>
      <c r="B10534">
        <v>345102</v>
      </c>
      <c r="C10534">
        <v>6165</v>
      </c>
      <c r="D10534" t="str">
        <f>VLOOKUP(C10534,'Schedule 3'!A:M,13,FALSE)</f>
        <v>Salaries and Wages</v>
      </c>
      <c r="E10534">
        <v>-40.71</v>
      </c>
      <c r="F10534" s="1">
        <v>43100</v>
      </c>
      <c r="G10534" t="s">
        <v>462</v>
      </c>
      <c r="H10534" t="s">
        <v>375</v>
      </c>
      <c r="I10534" t="s">
        <v>1418</v>
      </c>
      <c r="K10534">
        <v>1884</v>
      </c>
      <c r="L10534">
        <v>290916</v>
      </c>
      <c r="Q10534" t="s">
        <v>86</v>
      </c>
      <c r="U10534">
        <v>12</v>
      </c>
      <c r="V10534">
        <v>17</v>
      </c>
      <c r="X10534">
        <v>1099579</v>
      </c>
      <c r="Y10534" t="s">
        <v>65</v>
      </c>
      <c r="Z10534">
        <v>105</v>
      </c>
      <c r="AA10534" t="s">
        <v>21</v>
      </c>
      <c r="AB10534" t="s">
        <v>21</v>
      </c>
      <c r="AC10534">
        <v>282</v>
      </c>
    </row>
    <row r="10535" spans="1:29" x14ac:dyDescent="0.25">
      <c r="A10535">
        <v>345</v>
      </c>
      <c r="B10535">
        <v>345102</v>
      </c>
      <c r="C10535">
        <v>6150</v>
      </c>
      <c r="D10535" t="str">
        <f>VLOOKUP(C10535,'Schedule 3'!A:M,13,FALSE)</f>
        <v>Salaries and Wages</v>
      </c>
      <c r="E10535">
        <v>114.21</v>
      </c>
      <c r="F10535" s="1">
        <v>42738</v>
      </c>
      <c r="G10535" t="s">
        <v>462</v>
      </c>
      <c r="H10535" t="s">
        <v>66</v>
      </c>
      <c r="I10535" t="s">
        <v>1704</v>
      </c>
      <c r="K10535">
        <v>335726</v>
      </c>
      <c r="L10535">
        <v>256660</v>
      </c>
      <c r="Q10535" t="s">
        <v>64</v>
      </c>
      <c r="U10535">
        <v>1</v>
      </c>
      <c r="V10535">
        <v>17</v>
      </c>
      <c r="X10535">
        <v>1001142</v>
      </c>
      <c r="Y10535" t="s">
        <v>65</v>
      </c>
      <c r="Z10535">
        <v>110</v>
      </c>
      <c r="AA10535" t="s">
        <v>586</v>
      </c>
      <c r="AB10535" t="s">
        <v>21</v>
      </c>
      <c r="AC10535">
        <v>93</v>
      </c>
    </row>
    <row r="10536" spans="1:29" x14ac:dyDescent="0.25">
      <c r="A10536">
        <v>345</v>
      </c>
      <c r="B10536">
        <v>345102</v>
      </c>
      <c r="C10536">
        <v>6150</v>
      </c>
      <c r="D10536" t="str">
        <f>VLOOKUP(C10536,'Schedule 3'!A:M,13,FALSE)</f>
        <v>Salaries and Wages</v>
      </c>
      <c r="E10536">
        <v>114.21</v>
      </c>
      <c r="F10536" s="1">
        <v>42738</v>
      </c>
      <c r="G10536" t="s">
        <v>462</v>
      </c>
      <c r="H10536" t="s">
        <v>66</v>
      </c>
      <c r="I10536" t="s">
        <v>1705</v>
      </c>
      <c r="K10536">
        <v>335726</v>
      </c>
      <c r="L10536">
        <v>256660</v>
      </c>
      <c r="Q10536" t="s">
        <v>64</v>
      </c>
      <c r="U10536">
        <v>1</v>
      </c>
      <c r="V10536">
        <v>17</v>
      </c>
      <c r="X10536">
        <v>1098822</v>
      </c>
      <c r="Y10536" t="s">
        <v>65</v>
      </c>
      <c r="Z10536">
        <v>110</v>
      </c>
      <c r="AA10536" t="s">
        <v>586</v>
      </c>
      <c r="AB10536" t="s">
        <v>21</v>
      </c>
      <c r="AC10536">
        <v>147</v>
      </c>
    </row>
    <row r="10537" spans="1:29" x14ac:dyDescent="0.25">
      <c r="A10537">
        <v>345</v>
      </c>
      <c r="B10537">
        <v>345102</v>
      </c>
      <c r="C10537">
        <v>6150</v>
      </c>
      <c r="D10537" t="str">
        <f>VLOOKUP(C10537,'Schedule 3'!A:M,13,FALSE)</f>
        <v>Salaries and Wages</v>
      </c>
      <c r="E10537">
        <v>114.21</v>
      </c>
      <c r="F10537" s="1">
        <v>42738</v>
      </c>
      <c r="G10537" t="s">
        <v>462</v>
      </c>
      <c r="H10537" t="s">
        <v>66</v>
      </c>
      <c r="I10537" t="s">
        <v>1706</v>
      </c>
      <c r="K10537">
        <v>335726</v>
      </c>
      <c r="L10537">
        <v>256660</v>
      </c>
      <c r="Q10537" t="s">
        <v>64</v>
      </c>
      <c r="U10537">
        <v>1</v>
      </c>
      <c r="V10537">
        <v>17</v>
      </c>
      <c r="X10537">
        <v>1098942</v>
      </c>
      <c r="Y10537" t="s">
        <v>65</v>
      </c>
      <c r="Z10537">
        <v>110</v>
      </c>
      <c r="AA10537" t="s">
        <v>586</v>
      </c>
      <c r="AB10537" t="s">
        <v>21</v>
      </c>
      <c r="AC10537">
        <v>150</v>
      </c>
    </row>
    <row r="10538" spans="1:29" x14ac:dyDescent="0.25">
      <c r="A10538">
        <v>345</v>
      </c>
      <c r="B10538">
        <v>345102</v>
      </c>
      <c r="C10538">
        <v>6155</v>
      </c>
      <c r="D10538" t="str">
        <f>VLOOKUP(C10538,'Schedule 3'!A:M,13,FALSE)</f>
        <v>Salaries and Wages</v>
      </c>
      <c r="E10538">
        <v>40.42</v>
      </c>
      <c r="F10538" s="1">
        <v>42738</v>
      </c>
      <c r="G10538" t="s">
        <v>462</v>
      </c>
      <c r="H10538" t="s">
        <v>66</v>
      </c>
      <c r="I10538" t="s">
        <v>1707</v>
      </c>
      <c r="K10538">
        <v>335726</v>
      </c>
      <c r="L10538">
        <v>256660</v>
      </c>
      <c r="Q10538" t="s">
        <v>64</v>
      </c>
      <c r="U10538">
        <v>1</v>
      </c>
      <c r="V10538">
        <v>17</v>
      </c>
      <c r="X10538">
        <v>1099579</v>
      </c>
      <c r="Y10538" t="s">
        <v>65</v>
      </c>
      <c r="Z10538">
        <v>110</v>
      </c>
      <c r="AA10538" t="s">
        <v>586</v>
      </c>
      <c r="AB10538" t="s">
        <v>21</v>
      </c>
      <c r="AC10538">
        <v>269</v>
      </c>
    </row>
    <row r="10539" spans="1:29" x14ac:dyDescent="0.25">
      <c r="A10539">
        <v>345</v>
      </c>
      <c r="B10539">
        <v>345102</v>
      </c>
      <c r="C10539">
        <v>6155</v>
      </c>
      <c r="D10539" t="str">
        <f>VLOOKUP(C10539,'Schedule 3'!A:M,13,FALSE)</f>
        <v>Salaries and Wages</v>
      </c>
      <c r="E10539">
        <v>40.42</v>
      </c>
      <c r="F10539" s="1">
        <v>42738</v>
      </c>
      <c r="G10539" t="s">
        <v>462</v>
      </c>
      <c r="H10539" t="s">
        <v>66</v>
      </c>
      <c r="I10539" t="s">
        <v>1708</v>
      </c>
      <c r="K10539">
        <v>335726</v>
      </c>
      <c r="L10539">
        <v>256660</v>
      </c>
      <c r="Q10539" t="s">
        <v>64</v>
      </c>
      <c r="U10539">
        <v>1</v>
      </c>
      <c r="V10539">
        <v>17</v>
      </c>
      <c r="X10539">
        <v>1099579</v>
      </c>
      <c r="Y10539" t="s">
        <v>65</v>
      </c>
      <c r="Z10539">
        <v>110</v>
      </c>
      <c r="AA10539" t="s">
        <v>586</v>
      </c>
      <c r="AB10539" t="s">
        <v>21</v>
      </c>
      <c r="AC10539">
        <v>270</v>
      </c>
    </row>
    <row r="10540" spans="1:29" x14ac:dyDescent="0.25">
      <c r="A10540">
        <v>345</v>
      </c>
      <c r="B10540">
        <v>345101</v>
      </c>
      <c r="C10540">
        <v>6150</v>
      </c>
      <c r="D10540" t="str">
        <f>VLOOKUP(C10540,'Schedule 3'!A:M,13,FALSE)</f>
        <v>Salaries and Wages</v>
      </c>
      <c r="E10540">
        <v>152.28</v>
      </c>
      <c r="F10540" s="1">
        <v>42750</v>
      </c>
      <c r="G10540" t="s">
        <v>462</v>
      </c>
      <c r="H10540" t="s">
        <v>66</v>
      </c>
      <c r="I10540" t="s">
        <v>1709</v>
      </c>
      <c r="K10540">
        <v>347576</v>
      </c>
      <c r="L10540">
        <v>257175</v>
      </c>
      <c r="Q10540" t="s">
        <v>64</v>
      </c>
      <c r="U10540">
        <v>1</v>
      </c>
      <c r="V10540">
        <v>17</v>
      </c>
      <c r="X10540">
        <v>1099720</v>
      </c>
      <c r="Y10540" t="s">
        <v>65</v>
      </c>
      <c r="Z10540">
        <v>102</v>
      </c>
      <c r="AA10540" t="s">
        <v>586</v>
      </c>
      <c r="AB10540" t="s">
        <v>21</v>
      </c>
      <c r="AC10540">
        <v>366</v>
      </c>
    </row>
    <row r="10541" spans="1:29" x14ac:dyDescent="0.25">
      <c r="A10541">
        <v>345</v>
      </c>
      <c r="B10541">
        <v>345101</v>
      </c>
      <c r="C10541">
        <v>6150</v>
      </c>
      <c r="D10541" t="str">
        <f>VLOOKUP(C10541,'Schedule 3'!A:M,13,FALSE)</f>
        <v>Salaries and Wages</v>
      </c>
      <c r="E10541">
        <v>152.28</v>
      </c>
      <c r="F10541" s="1">
        <v>42750</v>
      </c>
      <c r="G10541" t="s">
        <v>462</v>
      </c>
      <c r="H10541" t="s">
        <v>66</v>
      </c>
      <c r="I10541" t="s">
        <v>1710</v>
      </c>
      <c r="K10541">
        <v>347576</v>
      </c>
      <c r="L10541">
        <v>257175</v>
      </c>
      <c r="Q10541" t="s">
        <v>64</v>
      </c>
      <c r="U10541">
        <v>1</v>
      </c>
      <c r="V10541">
        <v>17</v>
      </c>
      <c r="X10541">
        <v>1099720</v>
      </c>
      <c r="Y10541" t="s">
        <v>65</v>
      </c>
      <c r="Z10541">
        <v>102</v>
      </c>
      <c r="AA10541" t="s">
        <v>586</v>
      </c>
      <c r="AB10541" t="s">
        <v>21</v>
      </c>
      <c r="AC10541">
        <v>367</v>
      </c>
    </row>
    <row r="10542" spans="1:29" x14ac:dyDescent="0.25">
      <c r="A10542">
        <v>345</v>
      </c>
      <c r="B10542">
        <v>345102</v>
      </c>
      <c r="C10542">
        <v>6150</v>
      </c>
      <c r="D10542" t="str">
        <f>VLOOKUP(C10542,'Schedule 3'!A:M,13,FALSE)</f>
        <v>Salaries and Wages</v>
      </c>
      <c r="E10542">
        <v>152.28</v>
      </c>
      <c r="F10542" s="1">
        <v>42750</v>
      </c>
      <c r="G10542" t="s">
        <v>462</v>
      </c>
      <c r="H10542" t="s">
        <v>66</v>
      </c>
      <c r="I10542" t="s">
        <v>1711</v>
      </c>
      <c r="K10542">
        <v>347576</v>
      </c>
      <c r="L10542">
        <v>257175</v>
      </c>
      <c r="Q10542" t="s">
        <v>64</v>
      </c>
      <c r="U10542">
        <v>1</v>
      </c>
      <c r="V10542">
        <v>17</v>
      </c>
      <c r="X10542">
        <v>1099720</v>
      </c>
      <c r="Y10542" t="s">
        <v>65</v>
      </c>
      <c r="Z10542">
        <v>102</v>
      </c>
      <c r="AA10542" t="s">
        <v>586</v>
      </c>
      <c r="AB10542" t="s">
        <v>21</v>
      </c>
      <c r="AC10542">
        <v>368</v>
      </c>
    </row>
    <row r="10543" spans="1:29" x14ac:dyDescent="0.25">
      <c r="A10543">
        <v>345</v>
      </c>
      <c r="B10543">
        <v>345102</v>
      </c>
      <c r="C10543">
        <v>6150</v>
      </c>
      <c r="D10543" t="str">
        <f>VLOOKUP(C10543,'Schedule 3'!A:M,13,FALSE)</f>
        <v>Salaries and Wages</v>
      </c>
      <c r="E10543">
        <v>152.28</v>
      </c>
      <c r="F10543" s="1">
        <v>42750</v>
      </c>
      <c r="G10543" t="s">
        <v>462</v>
      </c>
      <c r="H10543" t="s">
        <v>66</v>
      </c>
      <c r="I10543" t="s">
        <v>1712</v>
      </c>
      <c r="K10543">
        <v>347576</v>
      </c>
      <c r="L10543">
        <v>257175</v>
      </c>
      <c r="Q10543" t="s">
        <v>64</v>
      </c>
      <c r="U10543">
        <v>1</v>
      </c>
      <c r="V10543">
        <v>17</v>
      </c>
      <c r="X10543">
        <v>1099720</v>
      </c>
      <c r="Y10543" t="s">
        <v>65</v>
      </c>
      <c r="Z10543">
        <v>102</v>
      </c>
      <c r="AA10543" t="s">
        <v>586</v>
      </c>
      <c r="AB10543" t="s">
        <v>21</v>
      </c>
      <c r="AC10543">
        <v>369</v>
      </c>
    </row>
    <row r="10544" spans="1:29" x14ac:dyDescent="0.25">
      <c r="A10544">
        <v>345</v>
      </c>
      <c r="B10544">
        <v>345102</v>
      </c>
      <c r="C10544">
        <v>6150</v>
      </c>
      <c r="D10544" t="str">
        <f>VLOOKUP(C10544,'Schedule 3'!A:M,13,FALSE)</f>
        <v>Salaries and Wages</v>
      </c>
      <c r="E10544">
        <v>152.28</v>
      </c>
      <c r="F10544" s="1">
        <v>42750</v>
      </c>
      <c r="G10544" t="s">
        <v>462</v>
      </c>
      <c r="H10544" t="s">
        <v>66</v>
      </c>
      <c r="I10544" t="s">
        <v>1713</v>
      </c>
      <c r="K10544">
        <v>347576</v>
      </c>
      <c r="L10544">
        <v>257175</v>
      </c>
      <c r="Q10544" t="s">
        <v>64</v>
      </c>
      <c r="U10544">
        <v>1</v>
      </c>
      <c r="V10544">
        <v>17</v>
      </c>
      <c r="X10544">
        <v>1099720</v>
      </c>
      <c r="Y10544" t="s">
        <v>65</v>
      </c>
      <c r="Z10544">
        <v>102</v>
      </c>
      <c r="AA10544" t="s">
        <v>586</v>
      </c>
      <c r="AB10544" t="s">
        <v>21</v>
      </c>
      <c r="AC10544">
        <v>370</v>
      </c>
    </row>
    <row r="10545" spans="1:29" x14ac:dyDescent="0.25">
      <c r="A10545">
        <v>345</v>
      </c>
      <c r="B10545">
        <v>345102</v>
      </c>
      <c r="C10545">
        <v>6150</v>
      </c>
      <c r="D10545" t="str">
        <f>VLOOKUP(C10545,'Schedule 3'!A:M,13,FALSE)</f>
        <v>Salaries and Wages</v>
      </c>
      <c r="E10545">
        <v>76.14</v>
      </c>
      <c r="F10545" s="1">
        <v>42752</v>
      </c>
      <c r="G10545" t="s">
        <v>462</v>
      </c>
      <c r="H10545" t="s">
        <v>66</v>
      </c>
      <c r="I10545" t="s">
        <v>1714</v>
      </c>
      <c r="K10545">
        <v>347593</v>
      </c>
      <c r="L10545">
        <v>257495</v>
      </c>
      <c r="Q10545" t="s">
        <v>64</v>
      </c>
      <c r="U10545">
        <v>1</v>
      </c>
      <c r="V10545">
        <v>17</v>
      </c>
      <c r="X10545">
        <v>1001142</v>
      </c>
      <c r="Y10545" t="s">
        <v>65</v>
      </c>
      <c r="Z10545">
        <v>105</v>
      </c>
      <c r="AA10545" t="s">
        <v>586</v>
      </c>
      <c r="AB10545" t="s">
        <v>21</v>
      </c>
      <c r="AC10545">
        <v>195</v>
      </c>
    </row>
    <row r="10546" spans="1:29" x14ac:dyDescent="0.25">
      <c r="A10546">
        <v>345</v>
      </c>
      <c r="B10546">
        <v>345102</v>
      </c>
      <c r="C10546">
        <v>6150</v>
      </c>
      <c r="D10546" t="str">
        <f>VLOOKUP(C10546,'Schedule 3'!A:M,13,FALSE)</f>
        <v>Salaries and Wages</v>
      </c>
      <c r="E10546">
        <v>342.63</v>
      </c>
      <c r="F10546" s="1">
        <v>42752</v>
      </c>
      <c r="G10546" t="s">
        <v>462</v>
      </c>
      <c r="H10546" t="s">
        <v>66</v>
      </c>
      <c r="I10546" t="s">
        <v>1715</v>
      </c>
      <c r="K10546">
        <v>347593</v>
      </c>
      <c r="L10546">
        <v>257495</v>
      </c>
      <c r="Q10546" t="s">
        <v>64</v>
      </c>
      <c r="U10546">
        <v>1</v>
      </c>
      <c r="V10546">
        <v>17</v>
      </c>
      <c r="X10546">
        <v>1001142</v>
      </c>
      <c r="Y10546" t="s">
        <v>65</v>
      </c>
      <c r="Z10546">
        <v>105</v>
      </c>
      <c r="AA10546" t="s">
        <v>586</v>
      </c>
      <c r="AB10546" t="s">
        <v>21</v>
      </c>
      <c r="AC10546">
        <v>196</v>
      </c>
    </row>
    <row r="10547" spans="1:29" x14ac:dyDescent="0.25">
      <c r="A10547">
        <v>345</v>
      </c>
      <c r="B10547">
        <v>345102</v>
      </c>
      <c r="C10547">
        <v>6150</v>
      </c>
      <c r="D10547" t="str">
        <f>VLOOKUP(C10547,'Schedule 3'!A:M,13,FALSE)</f>
        <v>Salaries and Wages</v>
      </c>
      <c r="E10547">
        <v>628.16</v>
      </c>
      <c r="F10547" s="1">
        <v>42752</v>
      </c>
      <c r="G10547" t="s">
        <v>462</v>
      </c>
      <c r="H10547" t="s">
        <v>66</v>
      </c>
      <c r="I10547" t="s">
        <v>1716</v>
      </c>
      <c r="K10547">
        <v>347593</v>
      </c>
      <c r="L10547">
        <v>257495</v>
      </c>
      <c r="Q10547" t="s">
        <v>64</v>
      </c>
      <c r="U10547">
        <v>1</v>
      </c>
      <c r="V10547">
        <v>17</v>
      </c>
      <c r="X10547">
        <v>1098822</v>
      </c>
      <c r="Y10547" t="s">
        <v>65</v>
      </c>
      <c r="Z10547">
        <v>105</v>
      </c>
      <c r="AA10547" t="s">
        <v>586</v>
      </c>
      <c r="AB10547" t="s">
        <v>21</v>
      </c>
      <c r="AC10547">
        <v>321</v>
      </c>
    </row>
    <row r="10548" spans="1:29" x14ac:dyDescent="0.25">
      <c r="A10548">
        <v>345</v>
      </c>
      <c r="B10548">
        <v>345102</v>
      </c>
      <c r="C10548">
        <v>6150</v>
      </c>
      <c r="D10548" t="str">
        <f>VLOOKUP(C10548,'Schedule 3'!A:M,13,FALSE)</f>
        <v>Salaries and Wages</v>
      </c>
      <c r="E10548">
        <v>76.14</v>
      </c>
      <c r="F10548" s="1">
        <v>42752</v>
      </c>
      <c r="G10548" t="s">
        <v>462</v>
      </c>
      <c r="H10548" t="s">
        <v>66</v>
      </c>
      <c r="I10548" t="s">
        <v>1717</v>
      </c>
      <c r="K10548">
        <v>347593</v>
      </c>
      <c r="L10548">
        <v>257495</v>
      </c>
      <c r="Q10548" t="s">
        <v>64</v>
      </c>
      <c r="U10548">
        <v>1</v>
      </c>
      <c r="V10548">
        <v>17</v>
      </c>
      <c r="X10548">
        <v>1098825</v>
      </c>
      <c r="Y10548" t="s">
        <v>65</v>
      </c>
      <c r="Z10548">
        <v>105</v>
      </c>
      <c r="AA10548" t="s">
        <v>586</v>
      </c>
      <c r="AB10548" t="s">
        <v>21</v>
      </c>
      <c r="AC10548">
        <v>322</v>
      </c>
    </row>
    <row r="10549" spans="1:29" x14ac:dyDescent="0.25">
      <c r="A10549">
        <v>345</v>
      </c>
      <c r="B10549">
        <v>345102</v>
      </c>
      <c r="C10549">
        <v>6150</v>
      </c>
      <c r="D10549" t="str">
        <f>VLOOKUP(C10549,'Schedule 3'!A:M,13,FALSE)</f>
        <v>Salaries and Wages</v>
      </c>
      <c r="E10549">
        <v>76.14</v>
      </c>
      <c r="F10549" s="1">
        <v>42752</v>
      </c>
      <c r="G10549" t="s">
        <v>462</v>
      </c>
      <c r="H10549" t="s">
        <v>66</v>
      </c>
      <c r="I10549" t="s">
        <v>1718</v>
      </c>
      <c r="K10549">
        <v>347593</v>
      </c>
      <c r="L10549">
        <v>257495</v>
      </c>
      <c r="Q10549" t="s">
        <v>64</v>
      </c>
      <c r="U10549">
        <v>1</v>
      </c>
      <c r="V10549">
        <v>17</v>
      </c>
      <c r="X10549">
        <v>1098825</v>
      </c>
      <c r="Y10549" t="s">
        <v>65</v>
      </c>
      <c r="Z10549">
        <v>105</v>
      </c>
      <c r="AA10549" t="s">
        <v>586</v>
      </c>
      <c r="AB10549" t="s">
        <v>21</v>
      </c>
      <c r="AC10549">
        <v>323</v>
      </c>
    </row>
    <row r="10550" spans="1:29" x14ac:dyDescent="0.25">
      <c r="A10550">
        <v>345</v>
      </c>
      <c r="B10550">
        <v>345102</v>
      </c>
      <c r="C10550">
        <v>6150</v>
      </c>
      <c r="D10550" t="str">
        <f>VLOOKUP(C10550,'Schedule 3'!A:M,13,FALSE)</f>
        <v>Salaries and Wages</v>
      </c>
      <c r="E10550">
        <v>152.28</v>
      </c>
      <c r="F10550" s="1">
        <v>42752</v>
      </c>
      <c r="G10550" t="s">
        <v>462</v>
      </c>
      <c r="H10550" t="s">
        <v>66</v>
      </c>
      <c r="I10550" t="s">
        <v>1719</v>
      </c>
      <c r="K10550">
        <v>347593</v>
      </c>
      <c r="L10550">
        <v>257495</v>
      </c>
      <c r="Q10550" t="s">
        <v>64</v>
      </c>
      <c r="U10550">
        <v>1</v>
      </c>
      <c r="V10550">
        <v>17</v>
      </c>
      <c r="X10550">
        <v>1098942</v>
      </c>
      <c r="Y10550" t="s">
        <v>65</v>
      </c>
      <c r="Z10550">
        <v>105</v>
      </c>
      <c r="AA10550" t="s">
        <v>586</v>
      </c>
      <c r="AB10550" t="s">
        <v>21</v>
      </c>
      <c r="AC10550">
        <v>338</v>
      </c>
    </row>
    <row r="10551" spans="1:29" x14ac:dyDescent="0.25">
      <c r="A10551">
        <v>345</v>
      </c>
      <c r="B10551">
        <v>345102</v>
      </c>
      <c r="C10551">
        <v>6150</v>
      </c>
      <c r="D10551" t="str">
        <f>VLOOKUP(C10551,'Schedule 3'!A:M,13,FALSE)</f>
        <v>Salaries and Wages</v>
      </c>
      <c r="E10551">
        <v>628.16</v>
      </c>
      <c r="F10551" s="1">
        <v>42752</v>
      </c>
      <c r="G10551" t="s">
        <v>462</v>
      </c>
      <c r="H10551" t="s">
        <v>66</v>
      </c>
      <c r="I10551" t="s">
        <v>1720</v>
      </c>
      <c r="K10551">
        <v>347593</v>
      </c>
      <c r="L10551">
        <v>257495</v>
      </c>
      <c r="Q10551" t="s">
        <v>64</v>
      </c>
      <c r="U10551">
        <v>1</v>
      </c>
      <c r="V10551">
        <v>17</v>
      </c>
      <c r="X10551">
        <v>1098942</v>
      </c>
      <c r="Y10551" t="s">
        <v>65</v>
      </c>
      <c r="Z10551">
        <v>105</v>
      </c>
      <c r="AA10551" t="s">
        <v>586</v>
      </c>
      <c r="AB10551" t="s">
        <v>21</v>
      </c>
      <c r="AC10551">
        <v>339</v>
      </c>
    </row>
    <row r="10552" spans="1:29" x14ac:dyDescent="0.25">
      <c r="A10552">
        <v>345</v>
      </c>
      <c r="B10552">
        <v>345102</v>
      </c>
      <c r="C10552">
        <v>6150</v>
      </c>
      <c r="D10552" t="str">
        <f>VLOOKUP(C10552,'Schedule 3'!A:M,13,FALSE)</f>
        <v>Salaries and Wages</v>
      </c>
      <c r="E10552">
        <v>76.14</v>
      </c>
      <c r="F10552" s="1">
        <v>42752</v>
      </c>
      <c r="G10552" t="s">
        <v>462</v>
      </c>
      <c r="H10552" t="s">
        <v>66</v>
      </c>
      <c r="I10552" t="s">
        <v>1721</v>
      </c>
      <c r="K10552">
        <v>347593</v>
      </c>
      <c r="L10552">
        <v>257495</v>
      </c>
      <c r="Q10552" t="s">
        <v>64</v>
      </c>
      <c r="U10552">
        <v>1</v>
      </c>
      <c r="V10552">
        <v>17</v>
      </c>
      <c r="X10552">
        <v>1098942</v>
      </c>
      <c r="Y10552" t="s">
        <v>65</v>
      </c>
      <c r="Z10552">
        <v>105</v>
      </c>
      <c r="AA10552" t="s">
        <v>586</v>
      </c>
      <c r="AB10552" t="s">
        <v>21</v>
      </c>
      <c r="AC10552">
        <v>340</v>
      </c>
    </row>
    <row r="10553" spans="1:29" x14ac:dyDescent="0.25">
      <c r="A10553">
        <v>345</v>
      </c>
      <c r="B10553">
        <v>345102</v>
      </c>
      <c r="C10553">
        <v>6155</v>
      </c>
      <c r="D10553" t="str">
        <f>VLOOKUP(C10553,'Schedule 3'!A:M,13,FALSE)</f>
        <v>Salaries and Wages</v>
      </c>
      <c r="E10553">
        <v>80.84</v>
      </c>
      <c r="F10553" s="1">
        <v>42752</v>
      </c>
      <c r="G10553" t="s">
        <v>462</v>
      </c>
      <c r="H10553" t="s">
        <v>66</v>
      </c>
      <c r="I10553" t="s">
        <v>1722</v>
      </c>
      <c r="K10553">
        <v>347593</v>
      </c>
      <c r="L10553">
        <v>257495</v>
      </c>
      <c r="Q10553" t="s">
        <v>64</v>
      </c>
      <c r="U10553">
        <v>1</v>
      </c>
      <c r="V10553">
        <v>17</v>
      </c>
      <c r="X10553">
        <v>1099579</v>
      </c>
      <c r="Y10553" t="s">
        <v>65</v>
      </c>
      <c r="Z10553">
        <v>105</v>
      </c>
      <c r="AA10553" t="s">
        <v>586</v>
      </c>
      <c r="AB10553" t="s">
        <v>21</v>
      </c>
      <c r="AC10553">
        <v>543</v>
      </c>
    </row>
    <row r="10554" spans="1:29" x14ac:dyDescent="0.25">
      <c r="A10554">
        <v>345</v>
      </c>
      <c r="B10554">
        <v>345102</v>
      </c>
      <c r="C10554">
        <v>6155</v>
      </c>
      <c r="D10554" t="str">
        <f>VLOOKUP(C10554,'Schedule 3'!A:M,13,FALSE)</f>
        <v>Salaries and Wages</v>
      </c>
      <c r="E10554">
        <v>121.26</v>
      </c>
      <c r="F10554" s="1">
        <v>42752</v>
      </c>
      <c r="G10554" t="s">
        <v>462</v>
      </c>
      <c r="H10554" t="s">
        <v>66</v>
      </c>
      <c r="I10554" t="s">
        <v>1723</v>
      </c>
      <c r="K10554">
        <v>347593</v>
      </c>
      <c r="L10554">
        <v>257495</v>
      </c>
      <c r="Q10554" t="s">
        <v>64</v>
      </c>
      <c r="U10554">
        <v>1</v>
      </c>
      <c r="V10554">
        <v>17</v>
      </c>
      <c r="X10554">
        <v>1099579</v>
      </c>
      <c r="Y10554" t="s">
        <v>65</v>
      </c>
      <c r="Z10554">
        <v>105</v>
      </c>
      <c r="AA10554" t="s">
        <v>586</v>
      </c>
      <c r="AB10554" t="s">
        <v>21</v>
      </c>
      <c r="AC10554">
        <v>544</v>
      </c>
    </row>
    <row r="10555" spans="1:29" x14ac:dyDescent="0.25">
      <c r="A10555">
        <v>345</v>
      </c>
      <c r="B10555">
        <v>345102</v>
      </c>
      <c r="C10555">
        <v>6155</v>
      </c>
      <c r="D10555" t="str">
        <f>VLOOKUP(C10555,'Schedule 3'!A:M,13,FALSE)</f>
        <v>Salaries and Wages</v>
      </c>
      <c r="E10555">
        <v>40.42</v>
      </c>
      <c r="F10555" s="1">
        <v>42752</v>
      </c>
      <c r="G10555" t="s">
        <v>462</v>
      </c>
      <c r="H10555" t="s">
        <v>66</v>
      </c>
      <c r="I10555" t="s">
        <v>1724</v>
      </c>
      <c r="K10555">
        <v>347593</v>
      </c>
      <c r="L10555">
        <v>257495</v>
      </c>
      <c r="Q10555" t="s">
        <v>64</v>
      </c>
      <c r="U10555">
        <v>1</v>
      </c>
      <c r="V10555">
        <v>17</v>
      </c>
      <c r="X10555">
        <v>1099579</v>
      </c>
      <c r="Y10555" t="s">
        <v>65</v>
      </c>
      <c r="Z10555">
        <v>105</v>
      </c>
      <c r="AA10555" t="s">
        <v>586</v>
      </c>
      <c r="AB10555" t="s">
        <v>21</v>
      </c>
      <c r="AC10555">
        <v>545</v>
      </c>
    </row>
    <row r="10556" spans="1:29" x14ac:dyDescent="0.25">
      <c r="A10556">
        <v>345</v>
      </c>
      <c r="B10556">
        <v>345102</v>
      </c>
      <c r="C10556">
        <v>6155</v>
      </c>
      <c r="D10556" t="str">
        <f>VLOOKUP(C10556,'Schedule 3'!A:M,13,FALSE)</f>
        <v>Salaries and Wages</v>
      </c>
      <c r="E10556">
        <v>525.46</v>
      </c>
      <c r="F10556" s="1">
        <v>42752</v>
      </c>
      <c r="G10556" t="s">
        <v>462</v>
      </c>
      <c r="H10556" t="s">
        <v>66</v>
      </c>
      <c r="I10556" t="s">
        <v>1725</v>
      </c>
      <c r="K10556">
        <v>347593</v>
      </c>
      <c r="L10556">
        <v>257495</v>
      </c>
      <c r="Q10556" t="s">
        <v>64</v>
      </c>
      <c r="U10556">
        <v>1</v>
      </c>
      <c r="V10556">
        <v>17</v>
      </c>
      <c r="X10556">
        <v>1099579</v>
      </c>
      <c r="Y10556" t="s">
        <v>65</v>
      </c>
      <c r="Z10556">
        <v>105</v>
      </c>
      <c r="AA10556" t="s">
        <v>586</v>
      </c>
      <c r="AB10556" t="s">
        <v>21</v>
      </c>
      <c r="AC10556">
        <v>546</v>
      </c>
    </row>
    <row r="10557" spans="1:29" x14ac:dyDescent="0.25">
      <c r="A10557">
        <v>345</v>
      </c>
      <c r="B10557">
        <v>345102</v>
      </c>
      <c r="C10557">
        <v>6155</v>
      </c>
      <c r="D10557" t="str">
        <f>VLOOKUP(C10557,'Schedule 3'!A:M,13,FALSE)</f>
        <v>Salaries and Wages</v>
      </c>
      <c r="E10557">
        <v>40.42</v>
      </c>
      <c r="F10557" s="1">
        <v>42752</v>
      </c>
      <c r="G10557" t="s">
        <v>462</v>
      </c>
      <c r="H10557" t="s">
        <v>66</v>
      </c>
      <c r="I10557" t="s">
        <v>1726</v>
      </c>
      <c r="K10557">
        <v>347593</v>
      </c>
      <c r="L10557">
        <v>257495</v>
      </c>
      <c r="Q10557" t="s">
        <v>64</v>
      </c>
      <c r="U10557">
        <v>1</v>
      </c>
      <c r="V10557">
        <v>17</v>
      </c>
      <c r="X10557">
        <v>1099579</v>
      </c>
      <c r="Y10557" t="s">
        <v>65</v>
      </c>
      <c r="Z10557">
        <v>105</v>
      </c>
      <c r="AA10557" t="s">
        <v>586</v>
      </c>
      <c r="AB10557" t="s">
        <v>21</v>
      </c>
      <c r="AC10557">
        <v>547</v>
      </c>
    </row>
    <row r="10558" spans="1:29" x14ac:dyDescent="0.25">
      <c r="A10558">
        <v>345</v>
      </c>
      <c r="B10558">
        <v>345102</v>
      </c>
      <c r="C10558">
        <v>6155</v>
      </c>
      <c r="D10558" t="str">
        <f>VLOOKUP(C10558,'Schedule 3'!A:M,13,FALSE)</f>
        <v>Salaries and Wages</v>
      </c>
      <c r="E10558">
        <v>40.42</v>
      </c>
      <c r="F10558" s="1">
        <v>42752</v>
      </c>
      <c r="G10558" t="s">
        <v>462</v>
      </c>
      <c r="H10558" t="s">
        <v>66</v>
      </c>
      <c r="I10558" t="s">
        <v>1727</v>
      </c>
      <c r="K10558">
        <v>347593</v>
      </c>
      <c r="L10558">
        <v>257495</v>
      </c>
      <c r="Q10558" t="s">
        <v>64</v>
      </c>
      <c r="U10558">
        <v>1</v>
      </c>
      <c r="V10558">
        <v>17</v>
      </c>
      <c r="X10558">
        <v>1099579</v>
      </c>
      <c r="Y10558" t="s">
        <v>65</v>
      </c>
      <c r="Z10558">
        <v>105</v>
      </c>
      <c r="AA10558" t="s">
        <v>586</v>
      </c>
      <c r="AB10558" t="s">
        <v>21</v>
      </c>
      <c r="AC10558">
        <v>548</v>
      </c>
    </row>
    <row r="10559" spans="1:29" x14ac:dyDescent="0.25">
      <c r="A10559">
        <v>345</v>
      </c>
      <c r="B10559">
        <v>345101</v>
      </c>
      <c r="C10559">
        <v>6150</v>
      </c>
      <c r="D10559" t="str">
        <f>VLOOKUP(C10559,'Schedule 3'!A:M,13,FALSE)</f>
        <v>Salaries and Wages</v>
      </c>
      <c r="E10559">
        <v>38.07</v>
      </c>
      <c r="F10559" s="1">
        <v>42766</v>
      </c>
      <c r="G10559" t="s">
        <v>462</v>
      </c>
      <c r="H10559" t="s">
        <v>66</v>
      </c>
      <c r="I10559" t="s">
        <v>1728</v>
      </c>
      <c r="K10559">
        <v>356097</v>
      </c>
      <c r="L10559">
        <v>258643</v>
      </c>
      <c r="Q10559" t="s">
        <v>64</v>
      </c>
      <c r="U10559">
        <v>1</v>
      </c>
      <c r="V10559">
        <v>17</v>
      </c>
      <c r="X10559">
        <v>1099720</v>
      </c>
      <c r="Y10559" t="s">
        <v>65</v>
      </c>
      <c r="Z10559">
        <v>102</v>
      </c>
      <c r="AA10559" t="s">
        <v>586</v>
      </c>
      <c r="AB10559" t="s">
        <v>21</v>
      </c>
      <c r="AC10559">
        <v>456</v>
      </c>
    </row>
    <row r="10560" spans="1:29" x14ac:dyDescent="0.25">
      <c r="A10560">
        <v>345</v>
      </c>
      <c r="B10560">
        <v>345101</v>
      </c>
      <c r="C10560">
        <v>6150</v>
      </c>
      <c r="D10560" t="str">
        <f>VLOOKUP(C10560,'Schedule 3'!A:M,13,FALSE)</f>
        <v>Salaries and Wages</v>
      </c>
      <c r="E10560">
        <v>152.28</v>
      </c>
      <c r="F10560" s="1">
        <v>42766</v>
      </c>
      <c r="G10560" t="s">
        <v>462</v>
      </c>
      <c r="H10560" t="s">
        <v>66</v>
      </c>
      <c r="I10560" t="s">
        <v>1729</v>
      </c>
      <c r="K10560">
        <v>356097</v>
      </c>
      <c r="L10560">
        <v>258643</v>
      </c>
      <c r="Q10560" t="s">
        <v>64</v>
      </c>
      <c r="U10560">
        <v>1</v>
      </c>
      <c r="V10560">
        <v>17</v>
      </c>
      <c r="X10560">
        <v>1099720</v>
      </c>
      <c r="Y10560" t="s">
        <v>65</v>
      </c>
      <c r="Z10560">
        <v>102</v>
      </c>
      <c r="AA10560" t="s">
        <v>586</v>
      </c>
      <c r="AB10560" t="s">
        <v>21</v>
      </c>
      <c r="AC10560">
        <v>457</v>
      </c>
    </row>
    <row r="10561" spans="1:29" x14ac:dyDescent="0.25">
      <c r="A10561">
        <v>345</v>
      </c>
      <c r="B10561">
        <v>345101</v>
      </c>
      <c r="C10561">
        <v>6150</v>
      </c>
      <c r="D10561" t="str">
        <f>VLOOKUP(C10561,'Schedule 3'!A:M,13,FALSE)</f>
        <v>Salaries and Wages</v>
      </c>
      <c r="E10561">
        <v>76.14</v>
      </c>
      <c r="F10561" s="1">
        <v>42766</v>
      </c>
      <c r="G10561" t="s">
        <v>462</v>
      </c>
      <c r="H10561" t="s">
        <v>66</v>
      </c>
      <c r="I10561" t="s">
        <v>1730</v>
      </c>
      <c r="K10561">
        <v>356097</v>
      </c>
      <c r="L10561">
        <v>258643</v>
      </c>
      <c r="Q10561" t="s">
        <v>64</v>
      </c>
      <c r="U10561">
        <v>1</v>
      </c>
      <c r="V10561">
        <v>17</v>
      </c>
      <c r="X10561">
        <v>1099720</v>
      </c>
      <c r="Y10561" t="s">
        <v>65</v>
      </c>
      <c r="Z10561">
        <v>102</v>
      </c>
      <c r="AA10561" t="s">
        <v>586</v>
      </c>
      <c r="AB10561" t="s">
        <v>21</v>
      </c>
      <c r="AC10561">
        <v>458</v>
      </c>
    </row>
    <row r="10562" spans="1:29" x14ac:dyDescent="0.25">
      <c r="A10562">
        <v>345</v>
      </c>
      <c r="B10562">
        <v>345101</v>
      </c>
      <c r="C10562">
        <v>6150</v>
      </c>
      <c r="D10562" t="str">
        <f>VLOOKUP(C10562,'Schedule 3'!A:M,13,FALSE)</f>
        <v>Salaries and Wages</v>
      </c>
      <c r="E10562">
        <v>76.14</v>
      </c>
      <c r="F10562" s="1">
        <v>42766</v>
      </c>
      <c r="G10562" t="s">
        <v>462</v>
      </c>
      <c r="H10562" t="s">
        <v>66</v>
      </c>
      <c r="I10562" t="s">
        <v>1731</v>
      </c>
      <c r="K10562">
        <v>356097</v>
      </c>
      <c r="L10562">
        <v>258643</v>
      </c>
      <c r="Q10562" t="s">
        <v>64</v>
      </c>
      <c r="U10562">
        <v>1</v>
      </c>
      <c r="V10562">
        <v>17</v>
      </c>
      <c r="X10562">
        <v>1099720</v>
      </c>
      <c r="Y10562" t="s">
        <v>65</v>
      </c>
      <c r="Z10562">
        <v>102</v>
      </c>
      <c r="AA10562" t="s">
        <v>586</v>
      </c>
      <c r="AB10562" t="s">
        <v>21</v>
      </c>
      <c r="AC10562">
        <v>459</v>
      </c>
    </row>
    <row r="10563" spans="1:29" x14ac:dyDescent="0.25">
      <c r="A10563">
        <v>345</v>
      </c>
      <c r="B10563">
        <v>345101</v>
      </c>
      <c r="C10563">
        <v>6150</v>
      </c>
      <c r="D10563" t="str">
        <f>VLOOKUP(C10563,'Schedule 3'!A:M,13,FALSE)</f>
        <v>Salaries and Wages</v>
      </c>
      <c r="E10563">
        <v>152.28</v>
      </c>
      <c r="F10563" s="1">
        <v>42766</v>
      </c>
      <c r="G10563" t="s">
        <v>462</v>
      </c>
      <c r="H10563" t="s">
        <v>66</v>
      </c>
      <c r="I10563" t="s">
        <v>1732</v>
      </c>
      <c r="K10563">
        <v>356097</v>
      </c>
      <c r="L10563">
        <v>258643</v>
      </c>
      <c r="Q10563" t="s">
        <v>64</v>
      </c>
      <c r="U10563">
        <v>1</v>
      </c>
      <c r="V10563">
        <v>17</v>
      </c>
      <c r="X10563">
        <v>1099720</v>
      </c>
      <c r="Y10563" t="s">
        <v>65</v>
      </c>
      <c r="Z10563">
        <v>102</v>
      </c>
      <c r="AA10563" t="s">
        <v>586</v>
      </c>
      <c r="AB10563" t="s">
        <v>21</v>
      </c>
      <c r="AC10563">
        <v>460</v>
      </c>
    </row>
    <row r="10564" spans="1:29" x14ac:dyDescent="0.25">
      <c r="A10564">
        <v>345</v>
      </c>
      <c r="B10564">
        <v>345101</v>
      </c>
      <c r="C10564">
        <v>6150</v>
      </c>
      <c r="D10564" t="str">
        <f>VLOOKUP(C10564,'Schedule 3'!A:M,13,FALSE)</f>
        <v>Salaries and Wages</v>
      </c>
      <c r="E10564">
        <v>76.14</v>
      </c>
      <c r="F10564" s="1">
        <v>42766</v>
      </c>
      <c r="G10564" t="s">
        <v>462</v>
      </c>
      <c r="H10564" t="s">
        <v>66</v>
      </c>
      <c r="I10564" t="s">
        <v>1733</v>
      </c>
      <c r="K10564">
        <v>356097</v>
      </c>
      <c r="L10564">
        <v>258643</v>
      </c>
      <c r="Q10564" t="s">
        <v>64</v>
      </c>
      <c r="U10564">
        <v>1</v>
      </c>
      <c r="V10564">
        <v>17</v>
      </c>
      <c r="X10564">
        <v>1099720</v>
      </c>
      <c r="Y10564" t="s">
        <v>65</v>
      </c>
      <c r="Z10564">
        <v>102</v>
      </c>
      <c r="AA10564" t="s">
        <v>586</v>
      </c>
      <c r="AB10564" t="s">
        <v>21</v>
      </c>
      <c r="AC10564">
        <v>461</v>
      </c>
    </row>
    <row r="10565" spans="1:29" x14ac:dyDescent="0.25">
      <c r="A10565">
        <v>345</v>
      </c>
      <c r="B10565">
        <v>345102</v>
      </c>
      <c r="C10565">
        <v>6150</v>
      </c>
      <c r="D10565" t="str">
        <f>VLOOKUP(C10565,'Schedule 3'!A:M,13,FALSE)</f>
        <v>Salaries and Wages</v>
      </c>
      <c r="E10565">
        <v>114.21</v>
      </c>
      <c r="F10565" s="1">
        <v>42766</v>
      </c>
      <c r="G10565" t="s">
        <v>462</v>
      </c>
      <c r="H10565" t="s">
        <v>66</v>
      </c>
      <c r="I10565" t="s">
        <v>1734</v>
      </c>
      <c r="K10565">
        <v>356097</v>
      </c>
      <c r="L10565">
        <v>258643</v>
      </c>
      <c r="Q10565" t="s">
        <v>64</v>
      </c>
      <c r="U10565">
        <v>1</v>
      </c>
      <c r="V10565">
        <v>17</v>
      </c>
      <c r="X10565">
        <v>1099720</v>
      </c>
      <c r="Y10565" t="s">
        <v>65</v>
      </c>
      <c r="Z10565">
        <v>102</v>
      </c>
      <c r="AA10565" t="s">
        <v>586</v>
      </c>
      <c r="AB10565" t="s">
        <v>21</v>
      </c>
      <c r="AC10565">
        <v>462</v>
      </c>
    </row>
    <row r="10566" spans="1:29" x14ac:dyDescent="0.25">
      <c r="A10566">
        <v>345</v>
      </c>
      <c r="B10566">
        <v>345102</v>
      </c>
      <c r="C10566">
        <v>6150</v>
      </c>
      <c r="D10566" t="str">
        <f>VLOOKUP(C10566,'Schedule 3'!A:M,13,FALSE)</f>
        <v>Salaries and Wages</v>
      </c>
      <c r="E10566">
        <v>152.28</v>
      </c>
      <c r="F10566" s="1">
        <v>42766</v>
      </c>
      <c r="G10566" t="s">
        <v>462</v>
      </c>
      <c r="H10566" t="s">
        <v>66</v>
      </c>
      <c r="I10566" t="s">
        <v>1735</v>
      </c>
      <c r="K10566">
        <v>356097</v>
      </c>
      <c r="L10566">
        <v>258643</v>
      </c>
      <c r="Q10566" t="s">
        <v>64</v>
      </c>
      <c r="U10566">
        <v>1</v>
      </c>
      <c r="V10566">
        <v>17</v>
      </c>
      <c r="X10566">
        <v>1099720</v>
      </c>
      <c r="Y10566" t="s">
        <v>65</v>
      </c>
      <c r="Z10566">
        <v>102</v>
      </c>
      <c r="AA10566" t="s">
        <v>586</v>
      </c>
      <c r="AB10566" t="s">
        <v>21</v>
      </c>
      <c r="AC10566">
        <v>463</v>
      </c>
    </row>
    <row r="10567" spans="1:29" x14ac:dyDescent="0.25">
      <c r="A10567">
        <v>345</v>
      </c>
      <c r="B10567">
        <v>345102</v>
      </c>
      <c r="C10567">
        <v>6150</v>
      </c>
      <c r="D10567" t="str">
        <f>VLOOKUP(C10567,'Schedule 3'!A:M,13,FALSE)</f>
        <v>Salaries and Wages</v>
      </c>
      <c r="E10567">
        <v>152.28</v>
      </c>
      <c r="F10567" s="1">
        <v>42766</v>
      </c>
      <c r="G10567" t="s">
        <v>462</v>
      </c>
      <c r="H10567" t="s">
        <v>66</v>
      </c>
      <c r="I10567" t="s">
        <v>1736</v>
      </c>
      <c r="K10567">
        <v>356097</v>
      </c>
      <c r="L10567">
        <v>258643</v>
      </c>
      <c r="Q10567" t="s">
        <v>64</v>
      </c>
      <c r="U10567">
        <v>1</v>
      </c>
      <c r="V10567">
        <v>17</v>
      </c>
      <c r="X10567">
        <v>1099720</v>
      </c>
      <c r="Y10567" t="s">
        <v>65</v>
      </c>
      <c r="Z10567">
        <v>102</v>
      </c>
      <c r="AA10567" t="s">
        <v>586</v>
      </c>
      <c r="AB10567" t="s">
        <v>21</v>
      </c>
      <c r="AC10567">
        <v>464</v>
      </c>
    </row>
    <row r="10568" spans="1:29" x14ac:dyDescent="0.25">
      <c r="A10568">
        <v>345</v>
      </c>
      <c r="B10568">
        <v>345102</v>
      </c>
      <c r="C10568">
        <v>6150</v>
      </c>
      <c r="D10568" t="str">
        <f>VLOOKUP(C10568,'Schedule 3'!A:M,13,FALSE)</f>
        <v>Salaries and Wages</v>
      </c>
      <c r="E10568">
        <v>152.28</v>
      </c>
      <c r="F10568" s="1">
        <v>42766</v>
      </c>
      <c r="G10568" t="s">
        <v>462</v>
      </c>
      <c r="H10568" t="s">
        <v>66</v>
      </c>
      <c r="I10568" t="s">
        <v>1737</v>
      </c>
      <c r="K10568">
        <v>356097</v>
      </c>
      <c r="L10568">
        <v>258643</v>
      </c>
      <c r="Q10568" t="s">
        <v>64</v>
      </c>
      <c r="U10568">
        <v>1</v>
      </c>
      <c r="V10568">
        <v>17</v>
      </c>
      <c r="X10568">
        <v>1099720</v>
      </c>
      <c r="Y10568" t="s">
        <v>65</v>
      </c>
      <c r="Z10568">
        <v>102</v>
      </c>
      <c r="AA10568" t="s">
        <v>586</v>
      </c>
      <c r="AB10568" t="s">
        <v>21</v>
      </c>
      <c r="AC10568">
        <v>465</v>
      </c>
    </row>
    <row r="10569" spans="1:29" x14ac:dyDescent="0.25">
      <c r="A10569">
        <v>345</v>
      </c>
      <c r="B10569">
        <v>345102</v>
      </c>
      <c r="C10569">
        <v>6150</v>
      </c>
      <c r="D10569" t="str">
        <f>VLOOKUP(C10569,'Schedule 3'!A:M,13,FALSE)</f>
        <v>Salaries and Wages</v>
      </c>
      <c r="E10569">
        <v>76.14</v>
      </c>
      <c r="F10569" s="1">
        <v>42766</v>
      </c>
      <c r="G10569" t="s">
        <v>462</v>
      </c>
      <c r="H10569" t="s">
        <v>66</v>
      </c>
      <c r="I10569" t="s">
        <v>1738</v>
      </c>
      <c r="K10569">
        <v>356097</v>
      </c>
      <c r="L10569">
        <v>258643</v>
      </c>
      <c r="Q10569" t="s">
        <v>64</v>
      </c>
      <c r="U10569">
        <v>1</v>
      </c>
      <c r="V10569">
        <v>17</v>
      </c>
      <c r="X10569">
        <v>1099720</v>
      </c>
      <c r="Y10569" t="s">
        <v>65</v>
      </c>
      <c r="Z10569">
        <v>102</v>
      </c>
      <c r="AA10569" t="s">
        <v>586</v>
      </c>
      <c r="AB10569" t="s">
        <v>21</v>
      </c>
      <c r="AC10569">
        <v>466</v>
      </c>
    </row>
    <row r="10570" spans="1:29" x14ac:dyDescent="0.25">
      <c r="A10570">
        <v>345</v>
      </c>
      <c r="B10570">
        <v>345102</v>
      </c>
      <c r="C10570">
        <v>6150</v>
      </c>
      <c r="D10570" t="str">
        <f>VLOOKUP(C10570,'Schedule 3'!A:M,13,FALSE)</f>
        <v>Salaries and Wages</v>
      </c>
      <c r="E10570">
        <v>76.14</v>
      </c>
      <c r="F10570" s="1">
        <v>42766</v>
      </c>
      <c r="G10570" t="s">
        <v>462</v>
      </c>
      <c r="H10570" t="s">
        <v>66</v>
      </c>
      <c r="I10570" t="s">
        <v>1739</v>
      </c>
      <c r="K10570">
        <v>356097</v>
      </c>
      <c r="L10570">
        <v>258643</v>
      </c>
      <c r="Q10570" t="s">
        <v>64</v>
      </c>
      <c r="U10570">
        <v>1</v>
      </c>
      <c r="V10570">
        <v>17</v>
      </c>
      <c r="X10570">
        <v>1099720</v>
      </c>
      <c r="Y10570" t="s">
        <v>65</v>
      </c>
      <c r="Z10570">
        <v>102</v>
      </c>
      <c r="AA10570" t="s">
        <v>586</v>
      </c>
      <c r="AB10570" t="s">
        <v>21</v>
      </c>
      <c r="AC10570">
        <v>467</v>
      </c>
    </row>
    <row r="10571" spans="1:29" x14ac:dyDescent="0.25">
      <c r="A10571">
        <v>345</v>
      </c>
      <c r="B10571">
        <v>345102</v>
      </c>
      <c r="C10571">
        <v>6150</v>
      </c>
      <c r="D10571" t="str">
        <f>VLOOKUP(C10571,'Schedule 3'!A:M,13,FALSE)</f>
        <v>Salaries and Wages</v>
      </c>
      <c r="E10571">
        <v>152.28</v>
      </c>
      <c r="F10571" s="1">
        <v>42766</v>
      </c>
      <c r="G10571" t="s">
        <v>462</v>
      </c>
      <c r="H10571" t="s">
        <v>66</v>
      </c>
      <c r="I10571" t="s">
        <v>1740</v>
      </c>
      <c r="K10571">
        <v>356097</v>
      </c>
      <c r="L10571">
        <v>258643</v>
      </c>
      <c r="Q10571" t="s">
        <v>64</v>
      </c>
      <c r="U10571">
        <v>1</v>
      </c>
      <c r="V10571">
        <v>17</v>
      </c>
      <c r="X10571">
        <v>1099720</v>
      </c>
      <c r="Y10571" t="s">
        <v>65</v>
      </c>
      <c r="Z10571">
        <v>102</v>
      </c>
      <c r="AA10571" t="s">
        <v>586</v>
      </c>
      <c r="AB10571" t="s">
        <v>21</v>
      </c>
      <c r="AC10571">
        <v>468</v>
      </c>
    </row>
    <row r="10572" spans="1:29" x14ac:dyDescent="0.25">
      <c r="A10572">
        <v>345</v>
      </c>
      <c r="B10572">
        <v>345102</v>
      </c>
      <c r="C10572">
        <v>6150</v>
      </c>
      <c r="D10572" t="str">
        <f>VLOOKUP(C10572,'Schedule 3'!A:M,13,FALSE)</f>
        <v>Salaries and Wages</v>
      </c>
      <c r="E10572">
        <v>76.14</v>
      </c>
      <c r="F10572" s="1">
        <v>42766</v>
      </c>
      <c r="G10572" t="s">
        <v>462</v>
      </c>
      <c r="H10572" t="s">
        <v>66</v>
      </c>
      <c r="I10572" t="s">
        <v>1741</v>
      </c>
      <c r="K10572">
        <v>356097</v>
      </c>
      <c r="L10572">
        <v>258643</v>
      </c>
      <c r="Q10572" t="s">
        <v>64</v>
      </c>
      <c r="U10572">
        <v>1</v>
      </c>
      <c r="V10572">
        <v>17</v>
      </c>
      <c r="X10572">
        <v>1099720</v>
      </c>
      <c r="Y10572" t="s">
        <v>65</v>
      </c>
      <c r="Z10572">
        <v>102</v>
      </c>
      <c r="AA10572" t="s">
        <v>586</v>
      </c>
      <c r="AB10572" t="s">
        <v>21</v>
      </c>
      <c r="AC10572">
        <v>469</v>
      </c>
    </row>
    <row r="10573" spans="1:29" x14ac:dyDescent="0.25">
      <c r="A10573">
        <v>345</v>
      </c>
      <c r="B10573">
        <v>345102</v>
      </c>
      <c r="C10573">
        <v>6150</v>
      </c>
      <c r="D10573" t="str">
        <f>VLOOKUP(C10573,'Schedule 3'!A:M,13,FALSE)</f>
        <v>Salaries and Wages</v>
      </c>
      <c r="E10573">
        <v>76.14</v>
      </c>
      <c r="F10573" s="1">
        <v>42766</v>
      </c>
      <c r="G10573" t="s">
        <v>462</v>
      </c>
      <c r="H10573" t="s">
        <v>66</v>
      </c>
      <c r="I10573" t="s">
        <v>1742</v>
      </c>
      <c r="K10573">
        <v>356097</v>
      </c>
      <c r="L10573">
        <v>258643</v>
      </c>
      <c r="Q10573" t="s">
        <v>64</v>
      </c>
      <c r="U10573">
        <v>1</v>
      </c>
      <c r="V10573">
        <v>17</v>
      </c>
      <c r="X10573">
        <v>1099720</v>
      </c>
      <c r="Y10573" t="s">
        <v>65</v>
      </c>
      <c r="Z10573">
        <v>102</v>
      </c>
      <c r="AA10573" t="s">
        <v>586</v>
      </c>
      <c r="AB10573" t="s">
        <v>21</v>
      </c>
      <c r="AC10573">
        <v>470</v>
      </c>
    </row>
    <row r="10574" spans="1:29" x14ac:dyDescent="0.25">
      <c r="A10574">
        <v>345</v>
      </c>
      <c r="B10574">
        <v>345102</v>
      </c>
      <c r="C10574">
        <v>6150</v>
      </c>
      <c r="D10574" t="str">
        <f>VLOOKUP(C10574,'Schedule 3'!A:M,13,FALSE)</f>
        <v>Salaries and Wages</v>
      </c>
      <c r="E10574">
        <v>76.14</v>
      </c>
      <c r="F10574" s="1">
        <v>42766</v>
      </c>
      <c r="G10574" t="s">
        <v>462</v>
      </c>
      <c r="H10574" t="s">
        <v>66</v>
      </c>
      <c r="I10574" t="s">
        <v>1743</v>
      </c>
      <c r="K10574">
        <v>356100</v>
      </c>
      <c r="L10574">
        <v>258650</v>
      </c>
      <c r="Q10574" t="s">
        <v>64</v>
      </c>
      <c r="U10574">
        <v>1</v>
      </c>
      <c r="V10574">
        <v>17</v>
      </c>
      <c r="X10574">
        <v>1001142</v>
      </c>
      <c r="Y10574" t="s">
        <v>65</v>
      </c>
      <c r="Z10574">
        <v>105</v>
      </c>
      <c r="AA10574" t="s">
        <v>586</v>
      </c>
      <c r="AB10574" t="s">
        <v>21</v>
      </c>
      <c r="AC10574">
        <v>224</v>
      </c>
    </row>
    <row r="10575" spans="1:29" x14ac:dyDescent="0.25">
      <c r="A10575">
        <v>345</v>
      </c>
      <c r="B10575">
        <v>345102</v>
      </c>
      <c r="C10575">
        <v>6150</v>
      </c>
      <c r="D10575" t="str">
        <f>VLOOKUP(C10575,'Schedule 3'!A:M,13,FALSE)</f>
        <v>Salaries and Wages</v>
      </c>
      <c r="E10575">
        <v>83.7</v>
      </c>
      <c r="F10575" s="1">
        <v>42766</v>
      </c>
      <c r="G10575" t="s">
        <v>462</v>
      </c>
      <c r="H10575" t="s">
        <v>66</v>
      </c>
      <c r="I10575" t="s">
        <v>1744</v>
      </c>
      <c r="K10575">
        <v>356100</v>
      </c>
      <c r="L10575">
        <v>258650</v>
      </c>
      <c r="Q10575" t="s">
        <v>64</v>
      </c>
      <c r="U10575">
        <v>1</v>
      </c>
      <c r="V10575">
        <v>17</v>
      </c>
      <c r="X10575">
        <v>1001177</v>
      </c>
      <c r="Y10575" t="s">
        <v>65</v>
      </c>
      <c r="Z10575">
        <v>105</v>
      </c>
      <c r="AA10575" t="s">
        <v>586</v>
      </c>
      <c r="AB10575" t="s">
        <v>21</v>
      </c>
      <c r="AC10575">
        <v>265</v>
      </c>
    </row>
    <row r="10576" spans="1:29" x14ac:dyDescent="0.25">
      <c r="A10576">
        <v>345</v>
      </c>
      <c r="B10576">
        <v>345102</v>
      </c>
      <c r="C10576">
        <v>6150</v>
      </c>
      <c r="D10576" t="str">
        <f>VLOOKUP(C10576,'Schedule 3'!A:M,13,FALSE)</f>
        <v>Salaries and Wages</v>
      </c>
      <c r="E10576">
        <v>41.85</v>
      </c>
      <c r="F10576" s="1">
        <v>42766</v>
      </c>
      <c r="G10576" t="s">
        <v>462</v>
      </c>
      <c r="H10576" t="s">
        <v>66</v>
      </c>
      <c r="I10576" t="s">
        <v>1745</v>
      </c>
      <c r="K10576">
        <v>356100</v>
      </c>
      <c r="L10576">
        <v>258650</v>
      </c>
      <c r="Q10576" t="s">
        <v>64</v>
      </c>
      <c r="U10576">
        <v>1</v>
      </c>
      <c r="V10576">
        <v>17</v>
      </c>
      <c r="X10576">
        <v>1001177</v>
      </c>
      <c r="Y10576" t="s">
        <v>65</v>
      </c>
      <c r="Z10576">
        <v>105</v>
      </c>
      <c r="AA10576" t="s">
        <v>586</v>
      </c>
      <c r="AB10576" t="s">
        <v>21</v>
      </c>
      <c r="AC10576">
        <v>266</v>
      </c>
    </row>
    <row r="10577" spans="1:29" x14ac:dyDescent="0.25">
      <c r="A10577">
        <v>345</v>
      </c>
      <c r="B10577">
        <v>345102</v>
      </c>
      <c r="C10577">
        <v>6150</v>
      </c>
      <c r="D10577" t="str">
        <f>VLOOKUP(C10577,'Schedule 3'!A:M,13,FALSE)</f>
        <v>Salaries and Wages</v>
      </c>
      <c r="E10577">
        <v>83.7</v>
      </c>
      <c r="F10577" s="1">
        <v>42766</v>
      </c>
      <c r="G10577" t="s">
        <v>462</v>
      </c>
      <c r="H10577" t="s">
        <v>66</v>
      </c>
      <c r="I10577" t="s">
        <v>1746</v>
      </c>
      <c r="K10577">
        <v>356100</v>
      </c>
      <c r="L10577">
        <v>258650</v>
      </c>
      <c r="Q10577" t="s">
        <v>64</v>
      </c>
      <c r="U10577">
        <v>1</v>
      </c>
      <c r="V10577">
        <v>17</v>
      </c>
      <c r="X10577">
        <v>1001177</v>
      </c>
      <c r="Y10577" t="s">
        <v>65</v>
      </c>
      <c r="Z10577">
        <v>105</v>
      </c>
      <c r="AA10577" t="s">
        <v>586</v>
      </c>
      <c r="AB10577" t="s">
        <v>21</v>
      </c>
      <c r="AC10577">
        <v>267</v>
      </c>
    </row>
    <row r="10578" spans="1:29" x14ac:dyDescent="0.25">
      <c r="A10578">
        <v>345</v>
      </c>
      <c r="B10578">
        <v>345102</v>
      </c>
      <c r="C10578">
        <v>6150</v>
      </c>
      <c r="D10578" t="str">
        <f>VLOOKUP(C10578,'Schedule 3'!A:M,13,FALSE)</f>
        <v>Salaries and Wages</v>
      </c>
      <c r="E10578">
        <v>41.85</v>
      </c>
      <c r="F10578" s="1">
        <v>42766</v>
      </c>
      <c r="G10578" t="s">
        <v>462</v>
      </c>
      <c r="H10578" t="s">
        <v>66</v>
      </c>
      <c r="I10578" t="s">
        <v>1747</v>
      </c>
      <c r="K10578">
        <v>356100</v>
      </c>
      <c r="L10578">
        <v>258650</v>
      </c>
      <c r="Q10578" t="s">
        <v>64</v>
      </c>
      <c r="U10578">
        <v>1</v>
      </c>
      <c r="V10578">
        <v>17</v>
      </c>
      <c r="X10578">
        <v>1001177</v>
      </c>
      <c r="Y10578" t="s">
        <v>65</v>
      </c>
      <c r="Z10578">
        <v>105</v>
      </c>
      <c r="AA10578" t="s">
        <v>586</v>
      </c>
      <c r="AB10578" t="s">
        <v>21</v>
      </c>
      <c r="AC10578">
        <v>268</v>
      </c>
    </row>
    <row r="10579" spans="1:29" x14ac:dyDescent="0.25">
      <c r="A10579">
        <v>345</v>
      </c>
      <c r="B10579">
        <v>345102</v>
      </c>
      <c r="C10579">
        <v>6150</v>
      </c>
      <c r="D10579" t="str">
        <f>VLOOKUP(C10579,'Schedule 3'!A:M,13,FALSE)</f>
        <v>Salaries and Wages</v>
      </c>
      <c r="E10579">
        <v>251.1</v>
      </c>
      <c r="F10579" s="1">
        <v>42766</v>
      </c>
      <c r="G10579" t="s">
        <v>462</v>
      </c>
      <c r="H10579" t="s">
        <v>66</v>
      </c>
      <c r="I10579" t="s">
        <v>1748</v>
      </c>
      <c r="K10579">
        <v>356100</v>
      </c>
      <c r="L10579">
        <v>258650</v>
      </c>
      <c r="Q10579" t="s">
        <v>64</v>
      </c>
      <c r="U10579">
        <v>1</v>
      </c>
      <c r="V10579">
        <v>17</v>
      </c>
      <c r="X10579">
        <v>1001177</v>
      </c>
      <c r="Y10579" t="s">
        <v>65</v>
      </c>
      <c r="Z10579">
        <v>105</v>
      </c>
      <c r="AA10579" t="s">
        <v>586</v>
      </c>
      <c r="AB10579" t="s">
        <v>21</v>
      </c>
      <c r="AC10579">
        <v>269</v>
      </c>
    </row>
    <row r="10580" spans="1:29" x14ac:dyDescent="0.25">
      <c r="A10580">
        <v>345</v>
      </c>
      <c r="B10580">
        <v>345102</v>
      </c>
      <c r="C10580">
        <v>6150</v>
      </c>
      <c r="D10580" t="str">
        <f>VLOOKUP(C10580,'Schedule 3'!A:M,13,FALSE)</f>
        <v>Salaries and Wages</v>
      </c>
      <c r="E10580">
        <v>152.28</v>
      </c>
      <c r="F10580" s="1">
        <v>42766</v>
      </c>
      <c r="G10580" t="s">
        <v>462</v>
      </c>
      <c r="H10580" t="s">
        <v>66</v>
      </c>
      <c r="I10580" t="s">
        <v>1749</v>
      </c>
      <c r="K10580">
        <v>356100</v>
      </c>
      <c r="L10580">
        <v>258650</v>
      </c>
      <c r="Q10580" t="s">
        <v>64</v>
      </c>
      <c r="U10580">
        <v>1</v>
      </c>
      <c r="V10580">
        <v>17</v>
      </c>
      <c r="X10580">
        <v>1098822</v>
      </c>
      <c r="Y10580" t="s">
        <v>65</v>
      </c>
      <c r="Z10580">
        <v>105</v>
      </c>
      <c r="AA10580" t="s">
        <v>586</v>
      </c>
      <c r="AB10580" t="s">
        <v>21</v>
      </c>
      <c r="AC10580">
        <v>381</v>
      </c>
    </row>
    <row r="10581" spans="1:29" x14ac:dyDescent="0.25">
      <c r="A10581">
        <v>345</v>
      </c>
      <c r="B10581">
        <v>345102</v>
      </c>
      <c r="C10581">
        <v>6150</v>
      </c>
      <c r="D10581" t="str">
        <f>VLOOKUP(C10581,'Schedule 3'!A:M,13,FALSE)</f>
        <v>Salaries and Wages</v>
      </c>
      <c r="E10581">
        <v>38.07</v>
      </c>
      <c r="F10581" s="1">
        <v>42766</v>
      </c>
      <c r="G10581" t="s">
        <v>462</v>
      </c>
      <c r="H10581" t="s">
        <v>66</v>
      </c>
      <c r="I10581" t="s">
        <v>1750</v>
      </c>
      <c r="K10581">
        <v>356100</v>
      </c>
      <c r="L10581">
        <v>258650</v>
      </c>
      <c r="Q10581" t="s">
        <v>64</v>
      </c>
      <c r="U10581">
        <v>1</v>
      </c>
      <c r="V10581">
        <v>17</v>
      </c>
      <c r="X10581">
        <v>1098825</v>
      </c>
      <c r="Y10581" t="s">
        <v>65</v>
      </c>
      <c r="Z10581">
        <v>105</v>
      </c>
      <c r="AA10581" t="s">
        <v>586</v>
      </c>
      <c r="AB10581" t="s">
        <v>21</v>
      </c>
      <c r="AC10581">
        <v>382</v>
      </c>
    </row>
    <row r="10582" spans="1:29" x14ac:dyDescent="0.25">
      <c r="A10582">
        <v>345</v>
      </c>
      <c r="B10582">
        <v>345102</v>
      </c>
      <c r="C10582">
        <v>6150</v>
      </c>
      <c r="D10582" t="str">
        <f>VLOOKUP(C10582,'Schedule 3'!A:M,13,FALSE)</f>
        <v>Salaries and Wages</v>
      </c>
      <c r="E10582">
        <v>76.14</v>
      </c>
      <c r="F10582" s="1">
        <v>42766</v>
      </c>
      <c r="G10582" t="s">
        <v>462</v>
      </c>
      <c r="H10582" t="s">
        <v>66</v>
      </c>
      <c r="I10582" t="s">
        <v>1751</v>
      </c>
      <c r="K10582">
        <v>356100</v>
      </c>
      <c r="L10582">
        <v>258650</v>
      </c>
      <c r="Q10582" t="s">
        <v>64</v>
      </c>
      <c r="U10582">
        <v>1</v>
      </c>
      <c r="V10582">
        <v>17</v>
      </c>
      <c r="X10582">
        <v>1098825</v>
      </c>
      <c r="Y10582" t="s">
        <v>65</v>
      </c>
      <c r="Z10582">
        <v>105</v>
      </c>
      <c r="AA10582" t="s">
        <v>586</v>
      </c>
      <c r="AB10582" t="s">
        <v>21</v>
      </c>
      <c r="AC10582">
        <v>383</v>
      </c>
    </row>
    <row r="10583" spans="1:29" x14ac:dyDescent="0.25">
      <c r="A10583">
        <v>345</v>
      </c>
      <c r="B10583">
        <v>345102</v>
      </c>
      <c r="C10583">
        <v>6150</v>
      </c>
      <c r="D10583" t="str">
        <f>VLOOKUP(C10583,'Schedule 3'!A:M,13,FALSE)</f>
        <v>Salaries and Wages</v>
      </c>
      <c r="E10583">
        <v>152.28</v>
      </c>
      <c r="F10583" s="1">
        <v>42766</v>
      </c>
      <c r="G10583" t="s">
        <v>462</v>
      </c>
      <c r="H10583" t="s">
        <v>66</v>
      </c>
      <c r="I10583" t="s">
        <v>1752</v>
      </c>
      <c r="K10583">
        <v>356100</v>
      </c>
      <c r="L10583">
        <v>258650</v>
      </c>
      <c r="Q10583" t="s">
        <v>64</v>
      </c>
      <c r="U10583">
        <v>1</v>
      </c>
      <c r="V10583">
        <v>17</v>
      </c>
      <c r="X10583">
        <v>1098825</v>
      </c>
      <c r="Y10583" t="s">
        <v>65</v>
      </c>
      <c r="Z10583">
        <v>105</v>
      </c>
      <c r="AA10583" t="s">
        <v>586</v>
      </c>
      <c r="AB10583" t="s">
        <v>21</v>
      </c>
      <c r="AC10583">
        <v>384</v>
      </c>
    </row>
    <row r="10584" spans="1:29" x14ac:dyDescent="0.25">
      <c r="A10584">
        <v>345</v>
      </c>
      <c r="B10584">
        <v>345102</v>
      </c>
      <c r="C10584">
        <v>6150</v>
      </c>
      <c r="D10584" t="str">
        <f>VLOOKUP(C10584,'Schedule 3'!A:M,13,FALSE)</f>
        <v>Salaries and Wages</v>
      </c>
      <c r="E10584">
        <v>38.07</v>
      </c>
      <c r="F10584" s="1">
        <v>42766</v>
      </c>
      <c r="G10584" t="s">
        <v>462</v>
      </c>
      <c r="H10584" t="s">
        <v>66</v>
      </c>
      <c r="I10584" t="s">
        <v>1753</v>
      </c>
      <c r="K10584">
        <v>356100</v>
      </c>
      <c r="L10584">
        <v>258650</v>
      </c>
      <c r="Q10584" t="s">
        <v>64</v>
      </c>
      <c r="U10584">
        <v>1</v>
      </c>
      <c r="V10584">
        <v>17</v>
      </c>
      <c r="X10584">
        <v>1098825</v>
      </c>
      <c r="Y10584" t="s">
        <v>65</v>
      </c>
      <c r="Z10584">
        <v>105</v>
      </c>
      <c r="AA10584" t="s">
        <v>586</v>
      </c>
      <c r="AB10584" t="s">
        <v>21</v>
      </c>
      <c r="AC10584">
        <v>385</v>
      </c>
    </row>
    <row r="10585" spans="1:29" x14ac:dyDescent="0.25">
      <c r="A10585">
        <v>345</v>
      </c>
      <c r="B10585">
        <v>345102</v>
      </c>
      <c r="C10585">
        <v>6150</v>
      </c>
      <c r="D10585" t="str">
        <f>VLOOKUP(C10585,'Schedule 3'!A:M,13,FALSE)</f>
        <v>Salaries and Wages</v>
      </c>
      <c r="E10585">
        <v>76.14</v>
      </c>
      <c r="F10585" s="1">
        <v>42766</v>
      </c>
      <c r="G10585" t="s">
        <v>462</v>
      </c>
      <c r="H10585" t="s">
        <v>66</v>
      </c>
      <c r="I10585" t="s">
        <v>1754</v>
      </c>
      <c r="K10585">
        <v>356100</v>
      </c>
      <c r="L10585">
        <v>258650</v>
      </c>
      <c r="Q10585" t="s">
        <v>64</v>
      </c>
      <c r="U10585">
        <v>1</v>
      </c>
      <c r="V10585">
        <v>17</v>
      </c>
      <c r="X10585">
        <v>1098825</v>
      </c>
      <c r="Y10585" t="s">
        <v>65</v>
      </c>
      <c r="Z10585">
        <v>105</v>
      </c>
      <c r="AA10585" t="s">
        <v>586</v>
      </c>
      <c r="AB10585" t="s">
        <v>21</v>
      </c>
      <c r="AC10585">
        <v>386</v>
      </c>
    </row>
    <row r="10586" spans="1:29" x14ac:dyDescent="0.25">
      <c r="A10586">
        <v>345</v>
      </c>
      <c r="B10586">
        <v>345102</v>
      </c>
      <c r="C10586">
        <v>6150</v>
      </c>
      <c r="D10586" t="str">
        <f>VLOOKUP(C10586,'Schedule 3'!A:M,13,FALSE)</f>
        <v>Salaries and Wages</v>
      </c>
      <c r="E10586">
        <v>76.14</v>
      </c>
      <c r="F10586" s="1">
        <v>42766</v>
      </c>
      <c r="G10586" t="s">
        <v>462</v>
      </c>
      <c r="H10586" t="s">
        <v>66</v>
      </c>
      <c r="I10586" t="s">
        <v>1755</v>
      </c>
      <c r="K10586">
        <v>356100</v>
      </c>
      <c r="L10586">
        <v>258650</v>
      </c>
      <c r="Q10586" t="s">
        <v>64</v>
      </c>
      <c r="U10586">
        <v>1</v>
      </c>
      <c r="V10586">
        <v>17</v>
      </c>
      <c r="X10586">
        <v>1098825</v>
      </c>
      <c r="Y10586" t="s">
        <v>65</v>
      </c>
      <c r="Z10586">
        <v>105</v>
      </c>
      <c r="AA10586" t="s">
        <v>586</v>
      </c>
      <c r="AB10586" t="s">
        <v>21</v>
      </c>
      <c r="AC10586">
        <v>387</v>
      </c>
    </row>
    <row r="10587" spans="1:29" x14ac:dyDescent="0.25">
      <c r="A10587">
        <v>345</v>
      </c>
      <c r="B10587">
        <v>345102</v>
      </c>
      <c r="C10587">
        <v>6150</v>
      </c>
      <c r="D10587" t="str">
        <f>VLOOKUP(C10587,'Schedule 3'!A:M,13,FALSE)</f>
        <v>Salaries and Wages</v>
      </c>
      <c r="E10587">
        <v>38.07</v>
      </c>
      <c r="F10587" s="1">
        <v>42766</v>
      </c>
      <c r="G10587" t="s">
        <v>462</v>
      </c>
      <c r="H10587" t="s">
        <v>66</v>
      </c>
      <c r="I10587" t="s">
        <v>1756</v>
      </c>
      <c r="K10587">
        <v>356100</v>
      </c>
      <c r="L10587">
        <v>258650</v>
      </c>
      <c r="Q10587" t="s">
        <v>64</v>
      </c>
      <c r="U10587">
        <v>1</v>
      </c>
      <c r="V10587">
        <v>17</v>
      </c>
      <c r="X10587">
        <v>1098825</v>
      </c>
      <c r="Y10587" t="s">
        <v>65</v>
      </c>
      <c r="Z10587">
        <v>105</v>
      </c>
      <c r="AA10587" t="s">
        <v>586</v>
      </c>
      <c r="AB10587" t="s">
        <v>21</v>
      </c>
      <c r="AC10587">
        <v>388</v>
      </c>
    </row>
    <row r="10588" spans="1:29" x14ac:dyDescent="0.25">
      <c r="A10588">
        <v>345</v>
      </c>
      <c r="B10588">
        <v>345102</v>
      </c>
      <c r="C10588">
        <v>6150</v>
      </c>
      <c r="D10588" t="str">
        <f>VLOOKUP(C10588,'Schedule 3'!A:M,13,FALSE)</f>
        <v>Salaries and Wages</v>
      </c>
      <c r="E10588">
        <v>152.28</v>
      </c>
      <c r="F10588" s="1">
        <v>42766</v>
      </c>
      <c r="G10588" t="s">
        <v>462</v>
      </c>
      <c r="H10588" t="s">
        <v>66</v>
      </c>
      <c r="I10588" t="s">
        <v>1757</v>
      </c>
      <c r="K10588">
        <v>356100</v>
      </c>
      <c r="L10588">
        <v>258650</v>
      </c>
      <c r="Q10588" t="s">
        <v>64</v>
      </c>
      <c r="U10588">
        <v>1</v>
      </c>
      <c r="V10588">
        <v>17</v>
      </c>
      <c r="X10588">
        <v>1098942</v>
      </c>
      <c r="Y10588" t="s">
        <v>65</v>
      </c>
      <c r="Z10588">
        <v>105</v>
      </c>
      <c r="AA10588" t="s">
        <v>586</v>
      </c>
      <c r="AB10588" t="s">
        <v>21</v>
      </c>
      <c r="AC10588">
        <v>396</v>
      </c>
    </row>
    <row r="10589" spans="1:29" x14ac:dyDescent="0.25">
      <c r="A10589">
        <v>345</v>
      </c>
      <c r="B10589">
        <v>345102</v>
      </c>
      <c r="C10589">
        <v>6155</v>
      </c>
      <c r="D10589" t="str">
        <f>VLOOKUP(C10589,'Schedule 3'!A:M,13,FALSE)</f>
        <v>Salaries and Wages</v>
      </c>
      <c r="E10589">
        <v>40.42</v>
      </c>
      <c r="F10589" s="1">
        <v>42766</v>
      </c>
      <c r="G10589" t="s">
        <v>462</v>
      </c>
      <c r="H10589" t="s">
        <v>66</v>
      </c>
      <c r="I10589" t="s">
        <v>1758</v>
      </c>
      <c r="K10589">
        <v>356100</v>
      </c>
      <c r="L10589">
        <v>258650</v>
      </c>
      <c r="Q10589" t="s">
        <v>64</v>
      </c>
      <c r="U10589">
        <v>1</v>
      </c>
      <c r="V10589">
        <v>17</v>
      </c>
      <c r="X10589">
        <v>1099579</v>
      </c>
      <c r="Y10589" t="s">
        <v>65</v>
      </c>
      <c r="Z10589">
        <v>105</v>
      </c>
      <c r="AA10589" t="s">
        <v>586</v>
      </c>
      <c r="AB10589" t="s">
        <v>21</v>
      </c>
      <c r="AC10589">
        <v>615</v>
      </c>
    </row>
    <row r="10590" spans="1:29" x14ac:dyDescent="0.25">
      <c r="A10590">
        <v>345</v>
      </c>
      <c r="B10590">
        <v>345101</v>
      </c>
      <c r="C10590">
        <v>6155</v>
      </c>
      <c r="D10590" t="str">
        <f>VLOOKUP(C10590,'Schedule 3'!A:M,13,FALSE)</f>
        <v>Salaries and Wages</v>
      </c>
      <c r="E10590">
        <v>40.42</v>
      </c>
      <c r="F10590" s="1">
        <v>42766</v>
      </c>
      <c r="G10590" t="s">
        <v>462</v>
      </c>
      <c r="H10590" t="s">
        <v>66</v>
      </c>
      <c r="I10590" t="s">
        <v>1759</v>
      </c>
      <c r="K10590">
        <v>356100</v>
      </c>
      <c r="L10590">
        <v>258650</v>
      </c>
      <c r="Q10590" t="s">
        <v>64</v>
      </c>
      <c r="U10590">
        <v>1</v>
      </c>
      <c r="V10590">
        <v>17</v>
      </c>
      <c r="X10590">
        <v>1099579</v>
      </c>
      <c r="Y10590" t="s">
        <v>65</v>
      </c>
      <c r="Z10590">
        <v>105</v>
      </c>
      <c r="AA10590" t="s">
        <v>586</v>
      </c>
      <c r="AB10590" t="s">
        <v>21</v>
      </c>
      <c r="AC10590">
        <v>616</v>
      </c>
    </row>
    <row r="10591" spans="1:29" x14ac:dyDescent="0.25">
      <c r="A10591">
        <v>345</v>
      </c>
      <c r="B10591">
        <v>345101</v>
      </c>
      <c r="C10591">
        <v>6155</v>
      </c>
      <c r="D10591" t="str">
        <f>VLOOKUP(C10591,'Schedule 3'!A:M,13,FALSE)</f>
        <v>Salaries and Wages</v>
      </c>
      <c r="E10591">
        <v>40.42</v>
      </c>
      <c r="F10591" s="1">
        <v>42766</v>
      </c>
      <c r="G10591" t="s">
        <v>462</v>
      </c>
      <c r="H10591" t="s">
        <v>66</v>
      </c>
      <c r="I10591" t="s">
        <v>1760</v>
      </c>
      <c r="K10591">
        <v>356100</v>
      </c>
      <c r="L10591">
        <v>258650</v>
      </c>
      <c r="Q10591" t="s">
        <v>64</v>
      </c>
      <c r="U10591">
        <v>1</v>
      </c>
      <c r="V10591">
        <v>17</v>
      </c>
      <c r="X10591">
        <v>1099579</v>
      </c>
      <c r="Y10591" t="s">
        <v>65</v>
      </c>
      <c r="Z10591">
        <v>105</v>
      </c>
      <c r="AA10591" t="s">
        <v>586</v>
      </c>
      <c r="AB10591" t="s">
        <v>21</v>
      </c>
      <c r="AC10591">
        <v>617</v>
      </c>
    </row>
    <row r="10592" spans="1:29" x14ac:dyDescent="0.25">
      <c r="A10592">
        <v>345</v>
      </c>
      <c r="B10592">
        <v>345101</v>
      </c>
      <c r="C10592">
        <v>6155</v>
      </c>
      <c r="D10592" t="str">
        <f>VLOOKUP(C10592,'Schedule 3'!A:M,13,FALSE)</f>
        <v>Salaries and Wages</v>
      </c>
      <c r="E10592">
        <v>20.21</v>
      </c>
      <c r="F10592" s="1">
        <v>42766</v>
      </c>
      <c r="G10592" t="s">
        <v>462</v>
      </c>
      <c r="H10592" t="s">
        <v>66</v>
      </c>
      <c r="I10592" t="s">
        <v>1761</v>
      </c>
      <c r="K10592">
        <v>356100</v>
      </c>
      <c r="L10592">
        <v>258650</v>
      </c>
      <c r="Q10592" t="s">
        <v>64</v>
      </c>
      <c r="U10592">
        <v>1</v>
      </c>
      <c r="V10592">
        <v>17</v>
      </c>
      <c r="X10592">
        <v>1099579</v>
      </c>
      <c r="Y10592" t="s">
        <v>65</v>
      </c>
      <c r="Z10592">
        <v>105</v>
      </c>
      <c r="AA10592" t="s">
        <v>586</v>
      </c>
      <c r="AB10592" t="s">
        <v>21</v>
      </c>
      <c r="AC10592">
        <v>618</v>
      </c>
    </row>
    <row r="10593" spans="1:29" x14ac:dyDescent="0.25">
      <c r="A10593">
        <v>345</v>
      </c>
      <c r="B10593">
        <v>345102</v>
      </c>
      <c r="C10593">
        <v>6155</v>
      </c>
      <c r="D10593" t="str">
        <f>VLOOKUP(C10593,'Schedule 3'!A:M,13,FALSE)</f>
        <v>Salaries and Wages</v>
      </c>
      <c r="E10593">
        <v>40.42</v>
      </c>
      <c r="F10593" s="1">
        <v>42766</v>
      </c>
      <c r="G10593" t="s">
        <v>462</v>
      </c>
      <c r="H10593" t="s">
        <v>66</v>
      </c>
      <c r="I10593" t="s">
        <v>1762</v>
      </c>
      <c r="K10593">
        <v>356100</v>
      </c>
      <c r="L10593">
        <v>258650</v>
      </c>
      <c r="Q10593" t="s">
        <v>64</v>
      </c>
      <c r="U10593">
        <v>1</v>
      </c>
      <c r="V10593">
        <v>17</v>
      </c>
      <c r="X10593">
        <v>1099579</v>
      </c>
      <c r="Y10593" t="s">
        <v>65</v>
      </c>
      <c r="Z10593">
        <v>105</v>
      </c>
      <c r="AA10593" t="s">
        <v>586</v>
      </c>
      <c r="AB10593" t="s">
        <v>21</v>
      </c>
      <c r="AC10593">
        <v>619</v>
      </c>
    </row>
    <row r="10594" spans="1:29" x14ac:dyDescent="0.25">
      <c r="A10594">
        <v>345</v>
      </c>
      <c r="B10594">
        <v>345102</v>
      </c>
      <c r="C10594">
        <v>6155</v>
      </c>
      <c r="D10594" t="str">
        <f>VLOOKUP(C10594,'Schedule 3'!A:M,13,FALSE)</f>
        <v>Salaries and Wages</v>
      </c>
      <c r="E10594">
        <v>80.84</v>
      </c>
      <c r="F10594" s="1">
        <v>42766</v>
      </c>
      <c r="G10594" t="s">
        <v>462</v>
      </c>
      <c r="H10594" t="s">
        <v>66</v>
      </c>
      <c r="I10594" t="s">
        <v>1763</v>
      </c>
      <c r="K10594">
        <v>356100</v>
      </c>
      <c r="L10594">
        <v>258650</v>
      </c>
      <c r="Q10594" t="s">
        <v>64</v>
      </c>
      <c r="U10594">
        <v>1</v>
      </c>
      <c r="V10594">
        <v>17</v>
      </c>
      <c r="X10594">
        <v>1099579</v>
      </c>
      <c r="Y10594" t="s">
        <v>65</v>
      </c>
      <c r="Z10594">
        <v>105</v>
      </c>
      <c r="AA10594" t="s">
        <v>586</v>
      </c>
      <c r="AB10594" t="s">
        <v>21</v>
      </c>
      <c r="AC10594">
        <v>620</v>
      </c>
    </row>
    <row r="10595" spans="1:29" x14ac:dyDescent="0.25">
      <c r="A10595">
        <v>345</v>
      </c>
      <c r="B10595">
        <v>345102</v>
      </c>
      <c r="C10595">
        <v>6155</v>
      </c>
      <c r="D10595" t="str">
        <f>VLOOKUP(C10595,'Schedule 3'!A:M,13,FALSE)</f>
        <v>Salaries and Wages</v>
      </c>
      <c r="E10595">
        <v>40.42</v>
      </c>
      <c r="F10595" s="1">
        <v>42766</v>
      </c>
      <c r="G10595" t="s">
        <v>462</v>
      </c>
      <c r="H10595" t="s">
        <v>66</v>
      </c>
      <c r="I10595" t="s">
        <v>1764</v>
      </c>
      <c r="K10595">
        <v>356100</v>
      </c>
      <c r="L10595">
        <v>258650</v>
      </c>
      <c r="Q10595" t="s">
        <v>64</v>
      </c>
      <c r="U10595">
        <v>1</v>
      </c>
      <c r="V10595">
        <v>17</v>
      </c>
      <c r="X10595">
        <v>1099579</v>
      </c>
      <c r="Y10595" t="s">
        <v>65</v>
      </c>
      <c r="Z10595">
        <v>105</v>
      </c>
      <c r="AA10595" t="s">
        <v>586</v>
      </c>
      <c r="AB10595" t="s">
        <v>21</v>
      </c>
      <c r="AC10595">
        <v>621</v>
      </c>
    </row>
    <row r="10596" spans="1:29" x14ac:dyDescent="0.25">
      <c r="A10596">
        <v>345</v>
      </c>
      <c r="B10596">
        <v>345102</v>
      </c>
      <c r="C10596">
        <v>6155</v>
      </c>
      <c r="D10596" t="str">
        <f>VLOOKUP(C10596,'Schedule 3'!A:M,13,FALSE)</f>
        <v>Salaries and Wages</v>
      </c>
      <c r="E10596">
        <v>40.42</v>
      </c>
      <c r="F10596" s="1">
        <v>42766</v>
      </c>
      <c r="G10596" t="s">
        <v>462</v>
      </c>
      <c r="H10596" t="s">
        <v>66</v>
      </c>
      <c r="I10596" t="s">
        <v>1765</v>
      </c>
      <c r="K10596">
        <v>356100</v>
      </c>
      <c r="L10596">
        <v>258650</v>
      </c>
      <c r="Q10596" t="s">
        <v>64</v>
      </c>
      <c r="U10596">
        <v>1</v>
      </c>
      <c r="V10596">
        <v>17</v>
      </c>
      <c r="X10596">
        <v>1099579</v>
      </c>
      <c r="Y10596" t="s">
        <v>65</v>
      </c>
      <c r="Z10596">
        <v>105</v>
      </c>
      <c r="AA10596" t="s">
        <v>586</v>
      </c>
      <c r="AB10596" t="s">
        <v>21</v>
      </c>
      <c r="AC10596">
        <v>622</v>
      </c>
    </row>
    <row r="10597" spans="1:29" x14ac:dyDescent="0.25">
      <c r="A10597">
        <v>345</v>
      </c>
      <c r="B10597">
        <v>345102</v>
      </c>
      <c r="C10597">
        <v>6155</v>
      </c>
      <c r="D10597" t="str">
        <f>VLOOKUP(C10597,'Schedule 3'!A:M,13,FALSE)</f>
        <v>Salaries and Wages</v>
      </c>
      <c r="E10597">
        <v>40.42</v>
      </c>
      <c r="F10597" s="1">
        <v>42766</v>
      </c>
      <c r="G10597" t="s">
        <v>462</v>
      </c>
      <c r="H10597" t="s">
        <v>66</v>
      </c>
      <c r="I10597" t="s">
        <v>1766</v>
      </c>
      <c r="K10597">
        <v>356100</v>
      </c>
      <c r="L10597">
        <v>258650</v>
      </c>
      <c r="Q10597" t="s">
        <v>64</v>
      </c>
      <c r="U10597">
        <v>1</v>
      </c>
      <c r="V10597">
        <v>17</v>
      </c>
      <c r="X10597">
        <v>1099579</v>
      </c>
      <c r="Y10597" t="s">
        <v>65</v>
      </c>
      <c r="Z10597">
        <v>105</v>
      </c>
      <c r="AA10597" t="s">
        <v>586</v>
      </c>
      <c r="AB10597" t="s">
        <v>21</v>
      </c>
      <c r="AC10597">
        <v>623</v>
      </c>
    </row>
    <row r="10598" spans="1:29" x14ac:dyDescent="0.25">
      <c r="A10598">
        <v>345</v>
      </c>
      <c r="B10598">
        <v>345102</v>
      </c>
      <c r="C10598">
        <v>6155</v>
      </c>
      <c r="D10598" t="str">
        <f>VLOOKUP(C10598,'Schedule 3'!A:M,13,FALSE)</f>
        <v>Salaries and Wages</v>
      </c>
      <c r="E10598">
        <v>40.42</v>
      </c>
      <c r="F10598" s="1">
        <v>42766</v>
      </c>
      <c r="G10598" t="s">
        <v>462</v>
      </c>
      <c r="H10598" t="s">
        <v>66</v>
      </c>
      <c r="I10598" t="s">
        <v>1767</v>
      </c>
      <c r="K10598">
        <v>356100</v>
      </c>
      <c r="L10598">
        <v>258650</v>
      </c>
      <c r="Q10598" t="s">
        <v>64</v>
      </c>
      <c r="U10598">
        <v>1</v>
      </c>
      <c r="V10598">
        <v>17</v>
      </c>
      <c r="X10598">
        <v>1099579</v>
      </c>
      <c r="Y10598" t="s">
        <v>65</v>
      </c>
      <c r="Z10598">
        <v>105</v>
      </c>
      <c r="AA10598" t="s">
        <v>586</v>
      </c>
      <c r="AB10598" t="s">
        <v>21</v>
      </c>
      <c r="AC10598">
        <v>624</v>
      </c>
    </row>
    <row r="10599" spans="1:29" x14ac:dyDescent="0.25">
      <c r="A10599">
        <v>345</v>
      </c>
      <c r="B10599">
        <v>345102</v>
      </c>
      <c r="C10599">
        <v>6155</v>
      </c>
      <c r="D10599" t="str">
        <f>VLOOKUP(C10599,'Schedule 3'!A:M,13,FALSE)</f>
        <v>Salaries and Wages</v>
      </c>
      <c r="E10599">
        <v>40.42</v>
      </c>
      <c r="F10599" s="1">
        <v>42766</v>
      </c>
      <c r="G10599" t="s">
        <v>462</v>
      </c>
      <c r="H10599" t="s">
        <v>66</v>
      </c>
      <c r="I10599" t="s">
        <v>1768</v>
      </c>
      <c r="K10599">
        <v>356100</v>
      </c>
      <c r="L10599">
        <v>258650</v>
      </c>
      <c r="Q10599" t="s">
        <v>64</v>
      </c>
      <c r="U10599">
        <v>1</v>
      </c>
      <c r="V10599">
        <v>17</v>
      </c>
      <c r="X10599">
        <v>1099579</v>
      </c>
      <c r="Y10599" t="s">
        <v>65</v>
      </c>
      <c r="Z10599">
        <v>105</v>
      </c>
      <c r="AA10599" t="s">
        <v>586</v>
      </c>
      <c r="AB10599" t="s">
        <v>21</v>
      </c>
      <c r="AC10599">
        <v>625</v>
      </c>
    </row>
    <row r="10600" spans="1:29" x14ac:dyDescent="0.25">
      <c r="A10600">
        <v>345</v>
      </c>
      <c r="B10600">
        <v>345102</v>
      </c>
      <c r="C10600">
        <v>6155</v>
      </c>
      <c r="D10600" t="str">
        <f>VLOOKUP(C10600,'Schedule 3'!A:M,13,FALSE)</f>
        <v>Salaries and Wages</v>
      </c>
      <c r="E10600">
        <v>40.42</v>
      </c>
      <c r="F10600" s="1">
        <v>42766</v>
      </c>
      <c r="G10600" t="s">
        <v>462</v>
      </c>
      <c r="H10600" t="s">
        <v>66</v>
      </c>
      <c r="I10600" t="s">
        <v>1769</v>
      </c>
      <c r="K10600">
        <v>356100</v>
      </c>
      <c r="L10600">
        <v>258650</v>
      </c>
      <c r="Q10600" t="s">
        <v>64</v>
      </c>
      <c r="U10600">
        <v>1</v>
      </c>
      <c r="V10600">
        <v>17</v>
      </c>
      <c r="X10600">
        <v>1099579</v>
      </c>
      <c r="Y10600" t="s">
        <v>65</v>
      </c>
      <c r="Z10600">
        <v>105</v>
      </c>
      <c r="AA10600" t="s">
        <v>586</v>
      </c>
      <c r="AB10600" t="s">
        <v>21</v>
      </c>
      <c r="AC10600">
        <v>626</v>
      </c>
    </row>
    <row r="10601" spans="1:29" x14ac:dyDescent="0.25">
      <c r="A10601">
        <v>345</v>
      </c>
      <c r="B10601">
        <v>345102</v>
      </c>
      <c r="C10601">
        <v>6155</v>
      </c>
      <c r="D10601" t="str">
        <f>VLOOKUP(C10601,'Schedule 3'!A:M,13,FALSE)</f>
        <v>Salaries and Wages</v>
      </c>
      <c r="E10601">
        <v>20.21</v>
      </c>
      <c r="F10601" s="1">
        <v>42766</v>
      </c>
      <c r="G10601" t="s">
        <v>462</v>
      </c>
      <c r="H10601" t="s">
        <v>66</v>
      </c>
      <c r="I10601" t="s">
        <v>1770</v>
      </c>
      <c r="K10601">
        <v>356100</v>
      </c>
      <c r="L10601">
        <v>258650</v>
      </c>
      <c r="Q10601" t="s">
        <v>64</v>
      </c>
      <c r="U10601">
        <v>1</v>
      </c>
      <c r="V10601">
        <v>17</v>
      </c>
      <c r="X10601">
        <v>1099579</v>
      </c>
      <c r="Y10601" t="s">
        <v>65</v>
      </c>
      <c r="Z10601">
        <v>105</v>
      </c>
      <c r="AA10601" t="s">
        <v>586</v>
      </c>
      <c r="AB10601" t="s">
        <v>21</v>
      </c>
      <c r="AC10601">
        <v>627</v>
      </c>
    </row>
    <row r="10602" spans="1:29" x14ac:dyDescent="0.25">
      <c r="A10602">
        <v>345</v>
      </c>
      <c r="B10602">
        <v>345102</v>
      </c>
      <c r="C10602">
        <v>6155</v>
      </c>
      <c r="D10602" t="str">
        <f>VLOOKUP(C10602,'Schedule 3'!A:M,13,FALSE)</f>
        <v>Salaries and Wages</v>
      </c>
      <c r="E10602">
        <v>40.42</v>
      </c>
      <c r="F10602" s="1">
        <v>42766</v>
      </c>
      <c r="G10602" t="s">
        <v>462</v>
      </c>
      <c r="H10602" t="s">
        <v>66</v>
      </c>
      <c r="I10602" t="s">
        <v>1771</v>
      </c>
      <c r="K10602">
        <v>356100</v>
      </c>
      <c r="L10602">
        <v>258650</v>
      </c>
      <c r="Q10602" t="s">
        <v>64</v>
      </c>
      <c r="U10602">
        <v>1</v>
      </c>
      <c r="V10602">
        <v>17</v>
      </c>
      <c r="X10602">
        <v>1099579</v>
      </c>
      <c r="Y10602" t="s">
        <v>65</v>
      </c>
      <c r="Z10602">
        <v>105</v>
      </c>
      <c r="AA10602" t="s">
        <v>586</v>
      </c>
      <c r="AB10602" t="s">
        <v>21</v>
      </c>
      <c r="AC10602">
        <v>628</v>
      </c>
    </row>
    <row r="10603" spans="1:29" x14ac:dyDescent="0.25">
      <c r="A10603">
        <v>345</v>
      </c>
      <c r="B10603">
        <v>345102</v>
      </c>
      <c r="C10603">
        <v>6155</v>
      </c>
      <c r="D10603" t="str">
        <f>VLOOKUP(C10603,'Schedule 3'!A:M,13,FALSE)</f>
        <v>Salaries and Wages</v>
      </c>
      <c r="E10603">
        <v>40.42</v>
      </c>
      <c r="F10603" s="1">
        <v>42766</v>
      </c>
      <c r="G10603" t="s">
        <v>462</v>
      </c>
      <c r="H10603" t="s">
        <v>66</v>
      </c>
      <c r="I10603" t="s">
        <v>1772</v>
      </c>
      <c r="K10603">
        <v>356100</v>
      </c>
      <c r="L10603">
        <v>258650</v>
      </c>
      <c r="Q10603" t="s">
        <v>64</v>
      </c>
      <c r="U10603">
        <v>1</v>
      </c>
      <c r="V10603">
        <v>17</v>
      </c>
      <c r="X10603">
        <v>1099579</v>
      </c>
      <c r="Y10603" t="s">
        <v>65</v>
      </c>
      <c r="Z10603">
        <v>105</v>
      </c>
      <c r="AA10603" t="s">
        <v>586</v>
      </c>
      <c r="AB10603" t="s">
        <v>21</v>
      </c>
      <c r="AC10603">
        <v>629</v>
      </c>
    </row>
    <row r="10604" spans="1:29" x14ac:dyDescent="0.25">
      <c r="A10604">
        <v>345</v>
      </c>
      <c r="B10604">
        <v>345102</v>
      </c>
      <c r="C10604">
        <v>6155</v>
      </c>
      <c r="D10604" t="str">
        <f>VLOOKUP(C10604,'Schedule 3'!A:M,13,FALSE)</f>
        <v>Salaries and Wages</v>
      </c>
      <c r="E10604">
        <v>40.42</v>
      </c>
      <c r="F10604" s="1">
        <v>42766</v>
      </c>
      <c r="G10604" t="s">
        <v>462</v>
      </c>
      <c r="H10604" t="s">
        <v>66</v>
      </c>
      <c r="I10604" t="s">
        <v>1773</v>
      </c>
      <c r="K10604">
        <v>356100</v>
      </c>
      <c r="L10604">
        <v>258650</v>
      </c>
      <c r="Q10604" t="s">
        <v>64</v>
      </c>
      <c r="U10604">
        <v>1</v>
      </c>
      <c r="V10604">
        <v>17</v>
      </c>
      <c r="X10604">
        <v>1099579</v>
      </c>
      <c r="Y10604" t="s">
        <v>65</v>
      </c>
      <c r="Z10604">
        <v>105</v>
      </c>
      <c r="AA10604" t="s">
        <v>586</v>
      </c>
      <c r="AB10604" t="s">
        <v>21</v>
      </c>
      <c r="AC10604">
        <v>630</v>
      </c>
    </row>
    <row r="10605" spans="1:29" x14ac:dyDescent="0.25">
      <c r="A10605">
        <v>345</v>
      </c>
      <c r="B10605">
        <v>345102</v>
      </c>
      <c r="C10605">
        <v>6155</v>
      </c>
      <c r="D10605" t="str">
        <f>VLOOKUP(C10605,'Schedule 3'!A:M,13,FALSE)</f>
        <v>Salaries and Wages</v>
      </c>
      <c r="E10605">
        <v>80.84</v>
      </c>
      <c r="F10605" s="1">
        <v>42766</v>
      </c>
      <c r="G10605" t="s">
        <v>462</v>
      </c>
      <c r="H10605" t="s">
        <v>66</v>
      </c>
      <c r="I10605" t="s">
        <v>1774</v>
      </c>
      <c r="K10605">
        <v>356100</v>
      </c>
      <c r="L10605">
        <v>258650</v>
      </c>
      <c r="Q10605" t="s">
        <v>64</v>
      </c>
      <c r="U10605">
        <v>1</v>
      </c>
      <c r="V10605">
        <v>17</v>
      </c>
      <c r="X10605">
        <v>1099579</v>
      </c>
      <c r="Y10605" t="s">
        <v>65</v>
      </c>
      <c r="Z10605">
        <v>105</v>
      </c>
      <c r="AA10605" t="s">
        <v>586</v>
      </c>
      <c r="AB10605" t="s">
        <v>21</v>
      </c>
      <c r="AC10605">
        <v>631</v>
      </c>
    </row>
    <row r="10606" spans="1:29" x14ac:dyDescent="0.25">
      <c r="A10606">
        <v>345</v>
      </c>
      <c r="B10606">
        <v>345102</v>
      </c>
      <c r="C10606">
        <v>6155</v>
      </c>
      <c r="D10606" t="str">
        <f>VLOOKUP(C10606,'Schedule 3'!A:M,13,FALSE)</f>
        <v>Salaries and Wages</v>
      </c>
      <c r="E10606">
        <v>20.21</v>
      </c>
      <c r="F10606" s="1">
        <v>42766</v>
      </c>
      <c r="G10606" t="s">
        <v>462</v>
      </c>
      <c r="H10606" t="s">
        <v>66</v>
      </c>
      <c r="I10606" t="s">
        <v>1775</v>
      </c>
      <c r="K10606">
        <v>356100</v>
      </c>
      <c r="L10606">
        <v>258650</v>
      </c>
      <c r="Q10606" t="s">
        <v>64</v>
      </c>
      <c r="U10606">
        <v>1</v>
      </c>
      <c r="V10606">
        <v>17</v>
      </c>
      <c r="X10606">
        <v>1099579</v>
      </c>
      <c r="Y10606" t="s">
        <v>65</v>
      </c>
      <c r="Z10606">
        <v>105</v>
      </c>
      <c r="AA10606" t="s">
        <v>586</v>
      </c>
      <c r="AB10606" t="s">
        <v>21</v>
      </c>
      <c r="AC10606">
        <v>632</v>
      </c>
    </row>
    <row r="10607" spans="1:29" x14ac:dyDescent="0.25">
      <c r="A10607">
        <v>345</v>
      </c>
      <c r="B10607">
        <v>345102</v>
      </c>
      <c r="C10607">
        <v>6150</v>
      </c>
      <c r="D10607" t="str">
        <f>VLOOKUP(C10607,'Schedule 3'!A:M,13,FALSE)</f>
        <v>Salaries and Wages</v>
      </c>
      <c r="E10607">
        <v>494.96</v>
      </c>
      <c r="F10607" s="1">
        <v>42766</v>
      </c>
      <c r="G10607" t="s">
        <v>462</v>
      </c>
      <c r="H10607" t="s">
        <v>63</v>
      </c>
      <c r="I10607" t="s">
        <v>1776</v>
      </c>
      <c r="K10607">
        <v>356130</v>
      </c>
      <c r="L10607">
        <v>258704</v>
      </c>
      <c r="Q10607" t="s">
        <v>64</v>
      </c>
      <c r="U10607">
        <v>1</v>
      </c>
      <c r="V10607">
        <v>17</v>
      </c>
      <c r="Y10607" t="s">
        <v>65</v>
      </c>
      <c r="Z10607">
        <v>103</v>
      </c>
      <c r="AA10607" t="s">
        <v>586</v>
      </c>
      <c r="AB10607" t="s">
        <v>21</v>
      </c>
      <c r="AC10607">
        <v>94</v>
      </c>
    </row>
    <row r="10608" spans="1:29" x14ac:dyDescent="0.25">
      <c r="A10608">
        <v>345</v>
      </c>
      <c r="B10608">
        <v>345101</v>
      </c>
      <c r="C10608">
        <v>6150</v>
      </c>
      <c r="D10608" t="str">
        <f>VLOOKUP(C10608,'Schedule 3'!A:M,13,FALSE)</f>
        <v>Salaries and Wages</v>
      </c>
      <c r="E10608">
        <v>38.07</v>
      </c>
      <c r="F10608" s="1">
        <v>42780</v>
      </c>
      <c r="G10608" t="s">
        <v>462</v>
      </c>
      <c r="H10608" t="s">
        <v>66</v>
      </c>
      <c r="I10608" t="s">
        <v>1777</v>
      </c>
      <c r="K10608">
        <v>356282</v>
      </c>
      <c r="L10608">
        <v>260870</v>
      </c>
      <c r="Q10608" t="s">
        <v>64</v>
      </c>
      <c r="U10608">
        <v>2</v>
      </c>
      <c r="V10608">
        <v>17</v>
      </c>
      <c r="X10608">
        <v>1098828</v>
      </c>
      <c r="Y10608" t="s">
        <v>65</v>
      </c>
      <c r="Z10608">
        <v>112</v>
      </c>
      <c r="AA10608" t="s">
        <v>586</v>
      </c>
      <c r="AB10608" t="s">
        <v>21</v>
      </c>
      <c r="AC10608">
        <v>347</v>
      </c>
    </row>
    <row r="10609" spans="1:29" x14ac:dyDescent="0.25">
      <c r="A10609">
        <v>345</v>
      </c>
      <c r="B10609">
        <v>345101</v>
      </c>
      <c r="C10609">
        <v>6150</v>
      </c>
      <c r="D10609" t="str">
        <f>VLOOKUP(C10609,'Schedule 3'!A:M,13,FALSE)</f>
        <v>Salaries and Wages</v>
      </c>
      <c r="E10609">
        <v>38.07</v>
      </c>
      <c r="F10609" s="1">
        <v>42780</v>
      </c>
      <c r="G10609" t="s">
        <v>462</v>
      </c>
      <c r="H10609" t="s">
        <v>66</v>
      </c>
      <c r="I10609" t="s">
        <v>1778</v>
      </c>
      <c r="K10609">
        <v>356282</v>
      </c>
      <c r="L10609">
        <v>260870</v>
      </c>
      <c r="Q10609" t="s">
        <v>64</v>
      </c>
      <c r="U10609">
        <v>2</v>
      </c>
      <c r="V10609">
        <v>17</v>
      </c>
      <c r="X10609">
        <v>1098828</v>
      </c>
      <c r="Y10609" t="s">
        <v>65</v>
      </c>
      <c r="Z10609">
        <v>112</v>
      </c>
      <c r="AA10609" t="s">
        <v>586</v>
      </c>
      <c r="AB10609" t="s">
        <v>21</v>
      </c>
      <c r="AC10609">
        <v>348</v>
      </c>
    </row>
    <row r="10610" spans="1:29" x14ac:dyDescent="0.25">
      <c r="A10610">
        <v>345</v>
      </c>
      <c r="B10610">
        <v>345101</v>
      </c>
      <c r="C10610">
        <v>6155</v>
      </c>
      <c r="D10610" t="str">
        <f>VLOOKUP(C10610,'Schedule 3'!A:M,13,FALSE)</f>
        <v>Salaries and Wages</v>
      </c>
      <c r="E10610">
        <v>40.42</v>
      </c>
      <c r="F10610" s="1">
        <v>42780</v>
      </c>
      <c r="G10610" t="s">
        <v>462</v>
      </c>
      <c r="H10610" t="s">
        <v>66</v>
      </c>
      <c r="I10610" t="s">
        <v>1779</v>
      </c>
      <c r="K10610">
        <v>356282</v>
      </c>
      <c r="L10610">
        <v>260870</v>
      </c>
      <c r="Q10610" t="s">
        <v>64</v>
      </c>
      <c r="U10610">
        <v>2</v>
      </c>
      <c r="V10610">
        <v>17</v>
      </c>
      <c r="X10610">
        <v>1099579</v>
      </c>
      <c r="Y10610" t="s">
        <v>65</v>
      </c>
      <c r="Z10610">
        <v>112</v>
      </c>
      <c r="AA10610" t="s">
        <v>586</v>
      </c>
      <c r="AB10610" t="s">
        <v>21</v>
      </c>
      <c r="AC10610">
        <v>557</v>
      </c>
    </row>
    <row r="10611" spans="1:29" x14ac:dyDescent="0.25">
      <c r="A10611">
        <v>345</v>
      </c>
      <c r="B10611">
        <v>345101</v>
      </c>
      <c r="C10611">
        <v>6155</v>
      </c>
      <c r="D10611" t="str">
        <f>VLOOKUP(C10611,'Schedule 3'!A:M,13,FALSE)</f>
        <v>Salaries and Wages</v>
      </c>
      <c r="E10611">
        <v>40.42</v>
      </c>
      <c r="F10611" s="1">
        <v>42780</v>
      </c>
      <c r="G10611" t="s">
        <v>462</v>
      </c>
      <c r="H10611" t="s">
        <v>66</v>
      </c>
      <c r="I10611" t="s">
        <v>1780</v>
      </c>
      <c r="K10611">
        <v>356282</v>
      </c>
      <c r="L10611">
        <v>260870</v>
      </c>
      <c r="Q10611" t="s">
        <v>64</v>
      </c>
      <c r="U10611">
        <v>2</v>
      </c>
      <c r="V10611">
        <v>17</v>
      </c>
      <c r="X10611">
        <v>1099579</v>
      </c>
      <c r="Y10611" t="s">
        <v>65</v>
      </c>
      <c r="Z10611">
        <v>112</v>
      </c>
      <c r="AA10611" t="s">
        <v>586</v>
      </c>
      <c r="AB10611" t="s">
        <v>21</v>
      </c>
      <c r="AC10611">
        <v>558</v>
      </c>
    </row>
    <row r="10612" spans="1:29" x14ac:dyDescent="0.25">
      <c r="A10612">
        <v>345</v>
      </c>
      <c r="B10612">
        <v>345101</v>
      </c>
      <c r="C10612">
        <v>6155</v>
      </c>
      <c r="D10612" t="str">
        <f>VLOOKUP(C10612,'Schedule 3'!A:M,13,FALSE)</f>
        <v>Salaries and Wages</v>
      </c>
      <c r="E10612">
        <v>40.42</v>
      </c>
      <c r="F10612" s="1">
        <v>42780</v>
      </c>
      <c r="G10612" t="s">
        <v>462</v>
      </c>
      <c r="H10612" t="s">
        <v>66</v>
      </c>
      <c r="I10612" t="s">
        <v>1781</v>
      </c>
      <c r="K10612">
        <v>356282</v>
      </c>
      <c r="L10612">
        <v>260870</v>
      </c>
      <c r="Q10612" t="s">
        <v>64</v>
      </c>
      <c r="U10612">
        <v>2</v>
      </c>
      <c r="V10612">
        <v>17</v>
      </c>
      <c r="X10612">
        <v>1099579</v>
      </c>
      <c r="Y10612" t="s">
        <v>65</v>
      </c>
      <c r="Z10612">
        <v>112</v>
      </c>
      <c r="AA10612" t="s">
        <v>586</v>
      </c>
      <c r="AB10612" t="s">
        <v>21</v>
      </c>
      <c r="AC10612">
        <v>559</v>
      </c>
    </row>
    <row r="10613" spans="1:29" x14ac:dyDescent="0.25">
      <c r="A10613">
        <v>345</v>
      </c>
      <c r="B10613">
        <v>345101</v>
      </c>
      <c r="C10613">
        <v>6155</v>
      </c>
      <c r="D10613" t="str">
        <f>VLOOKUP(C10613,'Schedule 3'!A:M,13,FALSE)</f>
        <v>Salaries and Wages</v>
      </c>
      <c r="E10613">
        <v>80.84</v>
      </c>
      <c r="F10613" s="1">
        <v>42780</v>
      </c>
      <c r="G10613" t="s">
        <v>462</v>
      </c>
      <c r="H10613" t="s">
        <v>66</v>
      </c>
      <c r="I10613" t="s">
        <v>1782</v>
      </c>
      <c r="K10613">
        <v>356282</v>
      </c>
      <c r="L10613">
        <v>260870</v>
      </c>
      <c r="Q10613" t="s">
        <v>64</v>
      </c>
      <c r="U10613">
        <v>2</v>
      </c>
      <c r="V10613">
        <v>17</v>
      </c>
      <c r="X10613">
        <v>1099579</v>
      </c>
      <c r="Y10613" t="s">
        <v>65</v>
      </c>
      <c r="Z10613">
        <v>112</v>
      </c>
      <c r="AA10613" t="s">
        <v>586</v>
      </c>
      <c r="AB10613" t="s">
        <v>21</v>
      </c>
      <c r="AC10613">
        <v>560</v>
      </c>
    </row>
    <row r="10614" spans="1:29" x14ac:dyDescent="0.25">
      <c r="A10614">
        <v>345</v>
      </c>
      <c r="B10614">
        <v>345102</v>
      </c>
      <c r="C10614">
        <v>6155</v>
      </c>
      <c r="D10614" t="str">
        <f>VLOOKUP(C10614,'Schedule 3'!A:M,13,FALSE)</f>
        <v>Salaries and Wages</v>
      </c>
      <c r="E10614">
        <v>40.42</v>
      </c>
      <c r="F10614" s="1">
        <v>42780</v>
      </c>
      <c r="G10614" t="s">
        <v>462</v>
      </c>
      <c r="H10614" t="s">
        <v>66</v>
      </c>
      <c r="I10614" t="s">
        <v>1783</v>
      </c>
      <c r="K10614">
        <v>356282</v>
      </c>
      <c r="L10614">
        <v>260870</v>
      </c>
      <c r="Q10614" t="s">
        <v>64</v>
      </c>
      <c r="U10614">
        <v>2</v>
      </c>
      <c r="V10614">
        <v>17</v>
      </c>
      <c r="X10614">
        <v>1099579</v>
      </c>
      <c r="Y10614" t="s">
        <v>65</v>
      </c>
      <c r="Z10614">
        <v>112</v>
      </c>
      <c r="AA10614" t="s">
        <v>586</v>
      </c>
      <c r="AB10614" t="s">
        <v>21</v>
      </c>
      <c r="AC10614">
        <v>561</v>
      </c>
    </row>
    <row r="10615" spans="1:29" x14ac:dyDescent="0.25">
      <c r="A10615">
        <v>345</v>
      </c>
      <c r="B10615">
        <v>345102</v>
      </c>
      <c r="C10615">
        <v>6155</v>
      </c>
      <c r="D10615" t="str">
        <f>VLOOKUP(C10615,'Schedule 3'!A:M,13,FALSE)</f>
        <v>Salaries and Wages</v>
      </c>
      <c r="E10615">
        <v>40.42</v>
      </c>
      <c r="F10615" s="1">
        <v>42780</v>
      </c>
      <c r="G10615" t="s">
        <v>462</v>
      </c>
      <c r="H10615" t="s">
        <v>66</v>
      </c>
      <c r="I10615" t="s">
        <v>1784</v>
      </c>
      <c r="K10615">
        <v>356282</v>
      </c>
      <c r="L10615">
        <v>260870</v>
      </c>
      <c r="Q10615" t="s">
        <v>64</v>
      </c>
      <c r="U10615">
        <v>2</v>
      </c>
      <c r="V10615">
        <v>17</v>
      </c>
      <c r="X10615">
        <v>1099579</v>
      </c>
      <c r="Y10615" t="s">
        <v>65</v>
      </c>
      <c r="Z10615">
        <v>112</v>
      </c>
      <c r="AA10615" t="s">
        <v>586</v>
      </c>
      <c r="AB10615" t="s">
        <v>21</v>
      </c>
      <c r="AC10615">
        <v>562</v>
      </c>
    </row>
    <row r="10616" spans="1:29" x14ac:dyDescent="0.25">
      <c r="A10616">
        <v>345</v>
      </c>
      <c r="B10616">
        <v>345102</v>
      </c>
      <c r="C10616">
        <v>6155</v>
      </c>
      <c r="D10616" t="str">
        <f>VLOOKUP(C10616,'Schedule 3'!A:M,13,FALSE)</f>
        <v>Salaries and Wages</v>
      </c>
      <c r="E10616">
        <v>404.2</v>
      </c>
      <c r="F10616" s="1">
        <v>42780</v>
      </c>
      <c r="G10616" t="s">
        <v>462</v>
      </c>
      <c r="H10616" t="s">
        <v>66</v>
      </c>
      <c r="I10616" t="s">
        <v>1785</v>
      </c>
      <c r="K10616">
        <v>356282</v>
      </c>
      <c r="L10616">
        <v>260870</v>
      </c>
      <c r="Q10616" t="s">
        <v>64</v>
      </c>
      <c r="U10616">
        <v>2</v>
      </c>
      <c r="V10616">
        <v>17</v>
      </c>
      <c r="X10616">
        <v>1099579</v>
      </c>
      <c r="Y10616" t="s">
        <v>65</v>
      </c>
      <c r="Z10616">
        <v>112</v>
      </c>
      <c r="AA10616" t="s">
        <v>586</v>
      </c>
      <c r="AB10616" t="s">
        <v>21</v>
      </c>
      <c r="AC10616">
        <v>563</v>
      </c>
    </row>
    <row r="10617" spans="1:29" x14ac:dyDescent="0.25">
      <c r="A10617">
        <v>345</v>
      </c>
      <c r="B10617">
        <v>345102</v>
      </c>
      <c r="C10617">
        <v>6155</v>
      </c>
      <c r="D10617" t="str">
        <f>VLOOKUP(C10617,'Schedule 3'!A:M,13,FALSE)</f>
        <v>Salaries and Wages</v>
      </c>
      <c r="E10617">
        <v>80.84</v>
      </c>
      <c r="F10617" s="1">
        <v>42780</v>
      </c>
      <c r="G10617" t="s">
        <v>462</v>
      </c>
      <c r="H10617" t="s">
        <v>66</v>
      </c>
      <c r="I10617" t="s">
        <v>1786</v>
      </c>
      <c r="K10617">
        <v>356282</v>
      </c>
      <c r="L10617">
        <v>260870</v>
      </c>
      <c r="Q10617" t="s">
        <v>64</v>
      </c>
      <c r="U10617">
        <v>2</v>
      </c>
      <c r="V10617">
        <v>17</v>
      </c>
      <c r="X10617">
        <v>1099579</v>
      </c>
      <c r="Y10617" t="s">
        <v>65</v>
      </c>
      <c r="Z10617">
        <v>112</v>
      </c>
      <c r="AA10617" t="s">
        <v>586</v>
      </c>
      <c r="AB10617" t="s">
        <v>21</v>
      </c>
      <c r="AC10617">
        <v>564</v>
      </c>
    </row>
    <row r="10618" spans="1:29" x14ac:dyDescent="0.25">
      <c r="A10618">
        <v>345</v>
      </c>
      <c r="B10618">
        <v>345101</v>
      </c>
      <c r="C10618">
        <v>6150</v>
      </c>
      <c r="D10618" t="str">
        <f>VLOOKUP(C10618,'Schedule 3'!A:M,13,FALSE)</f>
        <v>Salaries and Wages</v>
      </c>
      <c r="E10618">
        <v>76.14</v>
      </c>
      <c r="F10618" s="1">
        <v>42780</v>
      </c>
      <c r="G10618" t="s">
        <v>462</v>
      </c>
      <c r="H10618" t="s">
        <v>66</v>
      </c>
      <c r="I10618" t="s">
        <v>1787</v>
      </c>
      <c r="K10618">
        <v>356282</v>
      </c>
      <c r="L10618">
        <v>260870</v>
      </c>
      <c r="Q10618" t="s">
        <v>64</v>
      </c>
      <c r="U10618">
        <v>2</v>
      </c>
      <c r="V10618">
        <v>17</v>
      </c>
      <c r="X10618">
        <v>1099936</v>
      </c>
      <c r="Y10618" t="s">
        <v>65</v>
      </c>
      <c r="Z10618">
        <v>112</v>
      </c>
      <c r="AA10618" t="s">
        <v>586</v>
      </c>
      <c r="AB10618" t="s">
        <v>21</v>
      </c>
      <c r="AC10618">
        <v>690</v>
      </c>
    </row>
    <row r="10619" spans="1:29" x14ac:dyDescent="0.25">
      <c r="A10619">
        <v>345</v>
      </c>
      <c r="B10619">
        <v>345101</v>
      </c>
      <c r="C10619">
        <v>6150</v>
      </c>
      <c r="D10619" t="str">
        <f>VLOOKUP(C10619,'Schedule 3'!A:M,13,FALSE)</f>
        <v>Salaries and Wages</v>
      </c>
      <c r="E10619">
        <v>76.14</v>
      </c>
      <c r="F10619" s="1">
        <v>42780</v>
      </c>
      <c r="G10619" t="s">
        <v>462</v>
      </c>
      <c r="H10619" t="s">
        <v>66</v>
      </c>
      <c r="I10619" t="s">
        <v>1788</v>
      </c>
      <c r="K10619">
        <v>356282</v>
      </c>
      <c r="L10619">
        <v>260870</v>
      </c>
      <c r="Q10619" t="s">
        <v>64</v>
      </c>
      <c r="U10619">
        <v>2</v>
      </c>
      <c r="V10619">
        <v>17</v>
      </c>
      <c r="X10619">
        <v>1099936</v>
      </c>
      <c r="Y10619" t="s">
        <v>65</v>
      </c>
      <c r="Z10619">
        <v>112</v>
      </c>
      <c r="AA10619" t="s">
        <v>586</v>
      </c>
      <c r="AB10619" t="s">
        <v>21</v>
      </c>
      <c r="AC10619">
        <v>691</v>
      </c>
    </row>
    <row r="10620" spans="1:29" x14ac:dyDescent="0.25">
      <c r="A10620">
        <v>345</v>
      </c>
      <c r="B10620">
        <v>345101</v>
      </c>
      <c r="C10620">
        <v>6150</v>
      </c>
      <c r="D10620" t="str">
        <f>VLOOKUP(C10620,'Schedule 3'!A:M,13,FALSE)</f>
        <v>Salaries and Wages</v>
      </c>
      <c r="E10620">
        <v>152.28</v>
      </c>
      <c r="F10620" s="1">
        <v>42781</v>
      </c>
      <c r="G10620" t="s">
        <v>462</v>
      </c>
      <c r="H10620" t="s">
        <v>66</v>
      </c>
      <c r="I10620" t="s">
        <v>1789</v>
      </c>
      <c r="K10620">
        <v>356285</v>
      </c>
      <c r="L10620">
        <v>260878</v>
      </c>
      <c r="Q10620" t="s">
        <v>64</v>
      </c>
      <c r="U10620">
        <v>2</v>
      </c>
      <c r="V10620">
        <v>17</v>
      </c>
      <c r="X10620">
        <v>1099720</v>
      </c>
      <c r="Y10620" t="s">
        <v>65</v>
      </c>
      <c r="Z10620">
        <v>102</v>
      </c>
      <c r="AA10620" t="s">
        <v>586</v>
      </c>
      <c r="AB10620" t="s">
        <v>21</v>
      </c>
      <c r="AC10620">
        <v>489</v>
      </c>
    </row>
    <row r="10621" spans="1:29" x14ac:dyDescent="0.25">
      <c r="A10621">
        <v>345</v>
      </c>
      <c r="B10621">
        <v>345101</v>
      </c>
      <c r="C10621">
        <v>6150</v>
      </c>
      <c r="D10621" t="str">
        <f>VLOOKUP(C10621,'Schedule 3'!A:M,13,FALSE)</f>
        <v>Salaries and Wages</v>
      </c>
      <c r="E10621">
        <v>152.28</v>
      </c>
      <c r="F10621" s="1">
        <v>42781</v>
      </c>
      <c r="G10621" t="s">
        <v>462</v>
      </c>
      <c r="H10621" t="s">
        <v>66</v>
      </c>
      <c r="I10621" t="s">
        <v>1790</v>
      </c>
      <c r="K10621">
        <v>356285</v>
      </c>
      <c r="L10621">
        <v>260878</v>
      </c>
      <c r="Q10621" t="s">
        <v>64</v>
      </c>
      <c r="U10621">
        <v>2</v>
      </c>
      <c r="V10621">
        <v>17</v>
      </c>
      <c r="X10621">
        <v>1099720</v>
      </c>
      <c r="Y10621" t="s">
        <v>65</v>
      </c>
      <c r="Z10621">
        <v>102</v>
      </c>
      <c r="AA10621" t="s">
        <v>586</v>
      </c>
      <c r="AB10621" t="s">
        <v>21</v>
      </c>
      <c r="AC10621">
        <v>490</v>
      </c>
    </row>
    <row r="10622" spans="1:29" x14ac:dyDescent="0.25">
      <c r="A10622">
        <v>345</v>
      </c>
      <c r="B10622">
        <v>345101</v>
      </c>
      <c r="C10622">
        <v>6150</v>
      </c>
      <c r="D10622" t="str">
        <f>VLOOKUP(C10622,'Schedule 3'!A:M,13,FALSE)</f>
        <v>Salaries and Wages</v>
      </c>
      <c r="E10622">
        <v>152.28</v>
      </c>
      <c r="F10622" s="1">
        <v>42781</v>
      </c>
      <c r="G10622" t="s">
        <v>462</v>
      </c>
      <c r="H10622" t="s">
        <v>66</v>
      </c>
      <c r="I10622" t="s">
        <v>1791</v>
      </c>
      <c r="K10622">
        <v>356285</v>
      </c>
      <c r="L10622">
        <v>260878</v>
      </c>
      <c r="Q10622" t="s">
        <v>64</v>
      </c>
      <c r="U10622">
        <v>2</v>
      </c>
      <c r="V10622">
        <v>17</v>
      </c>
      <c r="X10622">
        <v>1099720</v>
      </c>
      <c r="Y10622" t="s">
        <v>65</v>
      </c>
      <c r="Z10622">
        <v>102</v>
      </c>
      <c r="AA10622" t="s">
        <v>586</v>
      </c>
      <c r="AB10622" t="s">
        <v>21</v>
      </c>
      <c r="AC10622">
        <v>491</v>
      </c>
    </row>
    <row r="10623" spans="1:29" x14ac:dyDescent="0.25">
      <c r="A10623">
        <v>345</v>
      </c>
      <c r="B10623">
        <v>345101</v>
      </c>
      <c r="C10623">
        <v>6150</v>
      </c>
      <c r="D10623" t="str">
        <f>VLOOKUP(C10623,'Schedule 3'!A:M,13,FALSE)</f>
        <v>Salaries and Wages</v>
      </c>
      <c r="E10623">
        <v>304.56</v>
      </c>
      <c r="F10623" s="1">
        <v>42781</v>
      </c>
      <c r="G10623" t="s">
        <v>462</v>
      </c>
      <c r="H10623" t="s">
        <v>66</v>
      </c>
      <c r="I10623" t="s">
        <v>1792</v>
      </c>
      <c r="K10623">
        <v>356285</v>
      </c>
      <c r="L10623">
        <v>260878</v>
      </c>
      <c r="Q10623" t="s">
        <v>64</v>
      </c>
      <c r="U10623">
        <v>2</v>
      </c>
      <c r="V10623">
        <v>17</v>
      </c>
      <c r="X10623">
        <v>1099720</v>
      </c>
      <c r="Y10623" t="s">
        <v>65</v>
      </c>
      <c r="Z10623">
        <v>102</v>
      </c>
      <c r="AA10623" t="s">
        <v>586</v>
      </c>
      <c r="AB10623" t="s">
        <v>21</v>
      </c>
      <c r="AC10623">
        <v>492</v>
      </c>
    </row>
    <row r="10624" spans="1:29" x14ac:dyDescent="0.25">
      <c r="A10624">
        <v>345</v>
      </c>
      <c r="B10624">
        <v>345102</v>
      </c>
      <c r="C10624">
        <v>6150</v>
      </c>
      <c r="D10624" t="str">
        <f>VLOOKUP(C10624,'Schedule 3'!A:M,13,FALSE)</f>
        <v>Salaries and Wages</v>
      </c>
      <c r="E10624">
        <v>152.28</v>
      </c>
      <c r="F10624" s="1">
        <v>42794</v>
      </c>
      <c r="G10624" t="s">
        <v>462</v>
      </c>
      <c r="H10624" t="s">
        <v>66</v>
      </c>
      <c r="I10624" t="s">
        <v>1793</v>
      </c>
      <c r="K10624">
        <v>356434</v>
      </c>
      <c r="L10624">
        <v>262550</v>
      </c>
      <c r="Q10624" t="s">
        <v>64</v>
      </c>
      <c r="U10624">
        <v>2</v>
      </c>
      <c r="V10624">
        <v>17</v>
      </c>
      <c r="X10624">
        <v>1099720</v>
      </c>
      <c r="Y10624" t="s">
        <v>65</v>
      </c>
      <c r="Z10624">
        <v>102</v>
      </c>
      <c r="AA10624" t="s">
        <v>586</v>
      </c>
      <c r="AB10624" t="s">
        <v>21</v>
      </c>
      <c r="AC10624">
        <v>490</v>
      </c>
    </row>
    <row r="10625" spans="1:29" x14ac:dyDescent="0.25">
      <c r="A10625">
        <v>345</v>
      </c>
      <c r="B10625">
        <v>345101</v>
      </c>
      <c r="C10625">
        <v>6150</v>
      </c>
      <c r="D10625" t="str">
        <f>VLOOKUP(C10625,'Schedule 3'!A:M,13,FALSE)</f>
        <v>Salaries and Wages</v>
      </c>
      <c r="E10625">
        <v>76.14</v>
      </c>
      <c r="F10625" s="1">
        <v>42794</v>
      </c>
      <c r="G10625" t="s">
        <v>462</v>
      </c>
      <c r="H10625" t="s">
        <v>66</v>
      </c>
      <c r="I10625" t="s">
        <v>1794</v>
      </c>
      <c r="K10625">
        <v>356434</v>
      </c>
      <c r="L10625">
        <v>262550</v>
      </c>
      <c r="Q10625" t="s">
        <v>64</v>
      </c>
      <c r="U10625">
        <v>2</v>
      </c>
      <c r="V10625">
        <v>17</v>
      </c>
      <c r="X10625">
        <v>1099720</v>
      </c>
      <c r="Y10625" t="s">
        <v>65</v>
      </c>
      <c r="Z10625">
        <v>102</v>
      </c>
      <c r="AA10625" t="s">
        <v>586</v>
      </c>
      <c r="AB10625" t="s">
        <v>21</v>
      </c>
      <c r="AC10625">
        <v>491</v>
      </c>
    </row>
    <row r="10626" spans="1:29" x14ac:dyDescent="0.25">
      <c r="A10626">
        <v>345</v>
      </c>
      <c r="B10626">
        <v>345101</v>
      </c>
      <c r="C10626">
        <v>6150</v>
      </c>
      <c r="D10626" t="str">
        <f>VLOOKUP(C10626,'Schedule 3'!A:M,13,FALSE)</f>
        <v>Salaries and Wages</v>
      </c>
      <c r="E10626">
        <v>304.56</v>
      </c>
      <c r="F10626" s="1">
        <v>42794</v>
      </c>
      <c r="G10626" t="s">
        <v>462</v>
      </c>
      <c r="H10626" t="s">
        <v>66</v>
      </c>
      <c r="I10626" t="s">
        <v>1795</v>
      </c>
      <c r="K10626">
        <v>356434</v>
      </c>
      <c r="L10626">
        <v>262550</v>
      </c>
      <c r="Q10626" t="s">
        <v>64</v>
      </c>
      <c r="U10626">
        <v>2</v>
      </c>
      <c r="V10626">
        <v>17</v>
      </c>
      <c r="X10626">
        <v>1099720</v>
      </c>
      <c r="Y10626" t="s">
        <v>65</v>
      </c>
      <c r="Z10626">
        <v>102</v>
      </c>
      <c r="AA10626" t="s">
        <v>586</v>
      </c>
      <c r="AB10626" t="s">
        <v>21</v>
      </c>
      <c r="AC10626">
        <v>492</v>
      </c>
    </row>
    <row r="10627" spans="1:29" x14ac:dyDescent="0.25">
      <c r="A10627">
        <v>345</v>
      </c>
      <c r="B10627">
        <v>345102</v>
      </c>
      <c r="C10627">
        <v>6150</v>
      </c>
      <c r="D10627" t="str">
        <f>VLOOKUP(C10627,'Schedule 3'!A:M,13,FALSE)</f>
        <v>Salaries and Wages</v>
      </c>
      <c r="E10627">
        <v>152.28</v>
      </c>
      <c r="F10627" s="1">
        <v>42794</v>
      </c>
      <c r="G10627" t="s">
        <v>462</v>
      </c>
      <c r="H10627" t="s">
        <v>66</v>
      </c>
      <c r="I10627" t="s">
        <v>1796</v>
      </c>
      <c r="K10627">
        <v>356434</v>
      </c>
      <c r="L10627">
        <v>262550</v>
      </c>
      <c r="Q10627" t="s">
        <v>64</v>
      </c>
      <c r="U10627">
        <v>2</v>
      </c>
      <c r="V10627">
        <v>17</v>
      </c>
      <c r="X10627">
        <v>1099720</v>
      </c>
      <c r="Y10627" t="s">
        <v>65</v>
      </c>
      <c r="Z10627">
        <v>102</v>
      </c>
      <c r="AA10627" t="s">
        <v>586</v>
      </c>
      <c r="AB10627" t="s">
        <v>21</v>
      </c>
      <c r="AC10627">
        <v>493</v>
      </c>
    </row>
    <row r="10628" spans="1:29" x14ac:dyDescent="0.25">
      <c r="A10628">
        <v>345</v>
      </c>
      <c r="B10628">
        <v>345102</v>
      </c>
      <c r="C10628">
        <v>6150</v>
      </c>
      <c r="D10628" t="str">
        <f>VLOOKUP(C10628,'Schedule 3'!A:M,13,FALSE)</f>
        <v>Salaries and Wages</v>
      </c>
      <c r="E10628">
        <v>152.28</v>
      </c>
      <c r="F10628" s="1">
        <v>42794</v>
      </c>
      <c r="G10628" t="s">
        <v>462</v>
      </c>
      <c r="H10628" t="s">
        <v>66</v>
      </c>
      <c r="I10628" t="s">
        <v>1797</v>
      </c>
      <c r="K10628">
        <v>356434</v>
      </c>
      <c r="L10628">
        <v>262550</v>
      </c>
      <c r="Q10628" t="s">
        <v>64</v>
      </c>
      <c r="U10628">
        <v>2</v>
      </c>
      <c r="V10628">
        <v>17</v>
      </c>
      <c r="X10628">
        <v>1099720</v>
      </c>
      <c r="Y10628" t="s">
        <v>65</v>
      </c>
      <c r="Z10628">
        <v>102</v>
      </c>
      <c r="AA10628" t="s">
        <v>586</v>
      </c>
      <c r="AB10628" t="s">
        <v>21</v>
      </c>
      <c r="AC10628">
        <v>494</v>
      </c>
    </row>
    <row r="10629" spans="1:29" x14ac:dyDescent="0.25">
      <c r="A10629">
        <v>345</v>
      </c>
      <c r="B10629">
        <v>345102</v>
      </c>
      <c r="C10629">
        <v>6150</v>
      </c>
      <c r="D10629" t="str">
        <f>VLOOKUP(C10629,'Schedule 3'!A:M,13,FALSE)</f>
        <v>Salaries and Wages</v>
      </c>
      <c r="E10629">
        <v>152.28</v>
      </c>
      <c r="F10629" s="1">
        <v>42794</v>
      </c>
      <c r="G10629" t="s">
        <v>462</v>
      </c>
      <c r="H10629" t="s">
        <v>66</v>
      </c>
      <c r="I10629" t="s">
        <v>1798</v>
      </c>
      <c r="K10629">
        <v>356434</v>
      </c>
      <c r="L10629">
        <v>262550</v>
      </c>
      <c r="Q10629" t="s">
        <v>64</v>
      </c>
      <c r="U10629">
        <v>2</v>
      </c>
      <c r="V10629">
        <v>17</v>
      </c>
      <c r="X10629">
        <v>1099720</v>
      </c>
      <c r="Y10629" t="s">
        <v>65</v>
      </c>
      <c r="Z10629">
        <v>102</v>
      </c>
      <c r="AA10629" t="s">
        <v>586</v>
      </c>
      <c r="AB10629" t="s">
        <v>21</v>
      </c>
      <c r="AC10629">
        <v>495</v>
      </c>
    </row>
    <row r="10630" spans="1:29" x14ac:dyDescent="0.25">
      <c r="A10630">
        <v>345</v>
      </c>
      <c r="B10630">
        <v>345102</v>
      </c>
      <c r="C10630">
        <v>6150</v>
      </c>
      <c r="D10630" t="str">
        <f>VLOOKUP(C10630,'Schedule 3'!A:M,13,FALSE)</f>
        <v>Salaries and Wages</v>
      </c>
      <c r="E10630">
        <v>152.28</v>
      </c>
      <c r="F10630" s="1">
        <v>42794</v>
      </c>
      <c r="G10630" t="s">
        <v>462</v>
      </c>
      <c r="H10630" t="s">
        <v>66</v>
      </c>
      <c r="I10630" t="s">
        <v>1799</v>
      </c>
      <c r="K10630">
        <v>356434</v>
      </c>
      <c r="L10630">
        <v>262550</v>
      </c>
      <c r="Q10630" t="s">
        <v>64</v>
      </c>
      <c r="U10630">
        <v>2</v>
      </c>
      <c r="V10630">
        <v>17</v>
      </c>
      <c r="X10630">
        <v>1099720</v>
      </c>
      <c r="Y10630" t="s">
        <v>65</v>
      </c>
      <c r="Z10630">
        <v>102</v>
      </c>
      <c r="AA10630" t="s">
        <v>586</v>
      </c>
      <c r="AB10630" t="s">
        <v>21</v>
      </c>
      <c r="AC10630">
        <v>496</v>
      </c>
    </row>
    <row r="10631" spans="1:29" x14ac:dyDescent="0.25">
      <c r="A10631">
        <v>345</v>
      </c>
      <c r="B10631">
        <v>345102</v>
      </c>
      <c r="C10631">
        <v>6150</v>
      </c>
      <c r="D10631" t="str">
        <f>VLOOKUP(C10631,'Schedule 3'!A:M,13,FALSE)</f>
        <v>Salaries and Wages</v>
      </c>
      <c r="E10631">
        <v>152.28</v>
      </c>
      <c r="F10631" s="1">
        <v>42794</v>
      </c>
      <c r="G10631" t="s">
        <v>462</v>
      </c>
      <c r="H10631" t="s">
        <v>66</v>
      </c>
      <c r="I10631" t="s">
        <v>1800</v>
      </c>
      <c r="K10631">
        <v>356434</v>
      </c>
      <c r="L10631">
        <v>262550</v>
      </c>
      <c r="Q10631" t="s">
        <v>64</v>
      </c>
      <c r="U10631">
        <v>2</v>
      </c>
      <c r="V10631">
        <v>17</v>
      </c>
      <c r="X10631">
        <v>1099720</v>
      </c>
      <c r="Y10631" t="s">
        <v>65</v>
      </c>
      <c r="Z10631">
        <v>102</v>
      </c>
      <c r="AA10631" t="s">
        <v>586</v>
      </c>
      <c r="AB10631" t="s">
        <v>21</v>
      </c>
      <c r="AC10631">
        <v>497</v>
      </c>
    </row>
    <row r="10632" spans="1:29" x14ac:dyDescent="0.25">
      <c r="A10632">
        <v>345</v>
      </c>
      <c r="B10632">
        <v>345102</v>
      </c>
      <c r="C10632">
        <v>6150</v>
      </c>
      <c r="D10632" t="str">
        <f>VLOOKUP(C10632,'Schedule 3'!A:M,13,FALSE)</f>
        <v>Salaries and Wages</v>
      </c>
      <c r="E10632">
        <v>152.28</v>
      </c>
      <c r="F10632" s="1">
        <v>42794</v>
      </c>
      <c r="G10632" t="s">
        <v>462</v>
      </c>
      <c r="H10632" t="s">
        <v>66</v>
      </c>
      <c r="I10632" t="s">
        <v>1801</v>
      </c>
      <c r="K10632">
        <v>356434</v>
      </c>
      <c r="L10632">
        <v>262550</v>
      </c>
      <c r="Q10632" t="s">
        <v>64</v>
      </c>
      <c r="U10632">
        <v>2</v>
      </c>
      <c r="V10632">
        <v>17</v>
      </c>
      <c r="X10632">
        <v>1099720</v>
      </c>
      <c r="Y10632" t="s">
        <v>65</v>
      </c>
      <c r="Z10632">
        <v>102</v>
      </c>
      <c r="AA10632" t="s">
        <v>586</v>
      </c>
      <c r="AB10632" t="s">
        <v>21</v>
      </c>
      <c r="AC10632">
        <v>498</v>
      </c>
    </row>
    <row r="10633" spans="1:29" x14ac:dyDescent="0.25">
      <c r="A10633">
        <v>345</v>
      </c>
      <c r="B10633">
        <v>345102</v>
      </c>
      <c r="C10633">
        <v>6150</v>
      </c>
      <c r="D10633" t="str">
        <f>VLOOKUP(C10633,'Schedule 3'!A:M,13,FALSE)</f>
        <v>Salaries and Wages</v>
      </c>
      <c r="E10633">
        <v>285.52999999999997</v>
      </c>
      <c r="F10633" s="1">
        <v>42794</v>
      </c>
      <c r="G10633" t="s">
        <v>462</v>
      </c>
      <c r="H10633" t="s">
        <v>66</v>
      </c>
      <c r="I10633" t="s">
        <v>1802</v>
      </c>
      <c r="K10633">
        <v>356436</v>
      </c>
      <c r="L10633">
        <v>262552</v>
      </c>
      <c r="Q10633" t="s">
        <v>64</v>
      </c>
      <c r="U10633">
        <v>2</v>
      </c>
      <c r="V10633">
        <v>17</v>
      </c>
      <c r="X10633">
        <v>1001142</v>
      </c>
      <c r="Y10633" t="s">
        <v>65</v>
      </c>
      <c r="Z10633">
        <v>110</v>
      </c>
      <c r="AA10633" t="s">
        <v>586</v>
      </c>
      <c r="AB10633" t="s">
        <v>21</v>
      </c>
      <c r="AC10633">
        <v>212</v>
      </c>
    </row>
    <row r="10634" spans="1:29" x14ac:dyDescent="0.25">
      <c r="A10634">
        <v>345</v>
      </c>
      <c r="B10634">
        <v>345102</v>
      </c>
      <c r="C10634">
        <v>6150</v>
      </c>
      <c r="D10634" t="str">
        <f>VLOOKUP(C10634,'Schedule 3'!A:M,13,FALSE)</f>
        <v>Salaries and Wages</v>
      </c>
      <c r="E10634">
        <v>361.67</v>
      </c>
      <c r="F10634" s="1">
        <v>42794</v>
      </c>
      <c r="G10634" t="s">
        <v>462</v>
      </c>
      <c r="H10634" t="s">
        <v>66</v>
      </c>
      <c r="I10634" t="s">
        <v>1803</v>
      </c>
      <c r="K10634">
        <v>356436</v>
      </c>
      <c r="L10634">
        <v>262552</v>
      </c>
      <c r="Q10634" t="s">
        <v>64</v>
      </c>
      <c r="U10634">
        <v>2</v>
      </c>
      <c r="V10634">
        <v>17</v>
      </c>
      <c r="X10634">
        <v>1098822</v>
      </c>
      <c r="Y10634" t="s">
        <v>65</v>
      </c>
      <c r="Z10634">
        <v>110</v>
      </c>
      <c r="AA10634" t="s">
        <v>586</v>
      </c>
      <c r="AB10634" t="s">
        <v>21</v>
      </c>
      <c r="AC10634">
        <v>363</v>
      </c>
    </row>
    <row r="10635" spans="1:29" x14ac:dyDescent="0.25">
      <c r="A10635">
        <v>345</v>
      </c>
      <c r="B10635">
        <v>345102</v>
      </c>
      <c r="C10635">
        <v>6150</v>
      </c>
      <c r="D10635" t="str">
        <f>VLOOKUP(C10635,'Schedule 3'!A:M,13,FALSE)</f>
        <v>Salaries and Wages</v>
      </c>
      <c r="E10635">
        <v>76.14</v>
      </c>
      <c r="F10635" s="1">
        <v>42794</v>
      </c>
      <c r="G10635" t="s">
        <v>462</v>
      </c>
      <c r="H10635" t="s">
        <v>66</v>
      </c>
      <c r="I10635" t="s">
        <v>1804</v>
      </c>
      <c r="K10635">
        <v>356436</v>
      </c>
      <c r="L10635">
        <v>262552</v>
      </c>
      <c r="Q10635" t="s">
        <v>64</v>
      </c>
      <c r="U10635">
        <v>2</v>
      </c>
      <c r="V10635">
        <v>17</v>
      </c>
      <c r="X10635">
        <v>1098825</v>
      </c>
      <c r="Y10635" t="s">
        <v>65</v>
      </c>
      <c r="Z10635">
        <v>110</v>
      </c>
      <c r="AA10635" t="s">
        <v>586</v>
      </c>
      <c r="AB10635" t="s">
        <v>21</v>
      </c>
      <c r="AC10635">
        <v>364</v>
      </c>
    </row>
    <row r="10636" spans="1:29" x14ac:dyDescent="0.25">
      <c r="A10636">
        <v>345</v>
      </c>
      <c r="B10636">
        <v>345102</v>
      </c>
      <c r="C10636">
        <v>6150</v>
      </c>
      <c r="D10636" t="str">
        <f>VLOOKUP(C10636,'Schedule 3'!A:M,13,FALSE)</f>
        <v>Salaries and Wages</v>
      </c>
      <c r="E10636">
        <v>38.07</v>
      </c>
      <c r="F10636" s="1">
        <v>42794</v>
      </c>
      <c r="G10636" t="s">
        <v>462</v>
      </c>
      <c r="H10636" t="s">
        <v>66</v>
      </c>
      <c r="I10636" t="s">
        <v>1805</v>
      </c>
      <c r="K10636">
        <v>356436</v>
      </c>
      <c r="L10636">
        <v>262552</v>
      </c>
      <c r="Q10636" t="s">
        <v>64</v>
      </c>
      <c r="U10636">
        <v>2</v>
      </c>
      <c r="V10636">
        <v>17</v>
      </c>
      <c r="X10636">
        <v>1098825</v>
      </c>
      <c r="Y10636" t="s">
        <v>65</v>
      </c>
      <c r="Z10636">
        <v>110</v>
      </c>
      <c r="AA10636" t="s">
        <v>586</v>
      </c>
      <c r="AB10636" t="s">
        <v>21</v>
      </c>
      <c r="AC10636">
        <v>365</v>
      </c>
    </row>
    <row r="10637" spans="1:29" x14ac:dyDescent="0.25">
      <c r="A10637">
        <v>345</v>
      </c>
      <c r="B10637">
        <v>345102</v>
      </c>
      <c r="C10637">
        <v>6150</v>
      </c>
      <c r="D10637" t="str">
        <f>VLOOKUP(C10637,'Schedule 3'!A:M,13,FALSE)</f>
        <v>Salaries and Wages</v>
      </c>
      <c r="E10637">
        <v>76.14</v>
      </c>
      <c r="F10637" s="1">
        <v>42794</v>
      </c>
      <c r="G10637" t="s">
        <v>462</v>
      </c>
      <c r="H10637" t="s">
        <v>66</v>
      </c>
      <c r="I10637" t="s">
        <v>1806</v>
      </c>
      <c r="K10637">
        <v>356436</v>
      </c>
      <c r="L10637">
        <v>262552</v>
      </c>
      <c r="Q10637" t="s">
        <v>64</v>
      </c>
      <c r="U10637">
        <v>2</v>
      </c>
      <c r="V10637">
        <v>17</v>
      </c>
      <c r="X10637">
        <v>1098825</v>
      </c>
      <c r="Y10637" t="s">
        <v>65</v>
      </c>
      <c r="Z10637">
        <v>110</v>
      </c>
      <c r="AA10637" t="s">
        <v>586</v>
      </c>
      <c r="AB10637" t="s">
        <v>21</v>
      </c>
      <c r="AC10637">
        <v>366</v>
      </c>
    </row>
    <row r="10638" spans="1:29" x14ac:dyDescent="0.25">
      <c r="A10638">
        <v>345</v>
      </c>
      <c r="B10638">
        <v>345101</v>
      </c>
      <c r="C10638">
        <v>6150</v>
      </c>
      <c r="D10638" t="str">
        <f>VLOOKUP(C10638,'Schedule 3'!A:M,13,FALSE)</f>
        <v>Salaries and Wages</v>
      </c>
      <c r="E10638">
        <v>76.14</v>
      </c>
      <c r="F10638" s="1">
        <v>42794</v>
      </c>
      <c r="G10638" t="s">
        <v>462</v>
      </c>
      <c r="H10638" t="s">
        <v>66</v>
      </c>
      <c r="I10638" t="s">
        <v>1807</v>
      </c>
      <c r="K10638">
        <v>356436</v>
      </c>
      <c r="L10638">
        <v>262552</v>
      </c>
      <c r="Q10638" t="s">
        <v>64</v>
      </c>
      <c r="U10638">
        <v>2</v>
      </c>
      <c r="V10638">
        <v>17</v>
      </c>
      <c r="X10638">
        <v>1098828</v>
      </c>
      <c r="Y10638" t="s">
        <v>65</v>
      </c>
      <c r="Z10638">
        <v>110</v>
      </c>
      <c r="AA10638" t="s">
        <v>586</v>
      </c>
      <c r="AB10638" t="s">
        <v>21</v>
      </c>
      <c r="AC10638">
        <v>367</v>
      </c>
    </row>
    <row r="10639" spans="1:29" x14ac:dyDescent="0.25">
      <c r="A10639">
        <v>345</v>
      </c>
      <c r="B10639">
        <v>345102</v>
      </c>
      <c r="C10639">
        <v>6150</v>
      </c>
      <c r="D10639" t="str">
        <f>VLOOKUP(C10639,'Schedule 3'!A:M,13,FALSE)</f>
        <v>Salaries and Wages</v>
      </c>
      <c r="E10639">
        <v>380.7</v>
      </c>
      <c r="F10639" s="1">
        <v>42794</v>
      </c>
      <c r="G10639" t="s">
        <v>462</v>
      </c>
      <c r="H10639" t="s">
        <v>66</v>
      </c>
      <c r="I10639" t="s">
        <v>1808</v>
      </c>
      <c r="K10639">
        <v>356436</v>
      </c>
      <c r="L10639">
        <v>262552</v>
      </c>
      <c r="Q10639" t="s">
        <v>64</v>
      </c>
      <c r="U10639">
        <v>2</v>
      </c>
      <c r="V10639">
        <v>17</v>
      </c>
      <c r="X10639">
        <v>1098942</v>
      </c>
      <c r="Y10639" t="s">
        <v>65</v>
      </c>
      <c r="Z10639">
        <v>110</v>
      </c>
      <c r="AA10639" t="s">
        <v>586</v>
      </c>
      <c r="AB10639" t="s">
        <v>21</v>
      </c>
      <c r="AC10639">
        <v>375</v>
      </c>
    </row>
    <row r="10640" spans="1:29" x14ac:dyDescent="0.25">
      <c r="A10640">
        <v>345</v>
      </c>
      <c r="B10640">
        <v>345101</v>
      </c>
      <c r="C10640">
        <v>6155</v>
      </c>
      <c r="D10640" t="str">
        <f>VLOOKUP(C10640,'Schedule 3'!A:M,13,FALSE)</f>
        <v>Salaries and Wages</v>
      </c>
      <c r="E10640">
        <v>80.84</v>
      </c>
      <c r="F10640" s="1">
        <v>42794</v>
      </c>
      <c r="G10640" t="s">
        <v>462</v>
      </c>
      <c r="H10640" t="s">
        <v>66</v>
      </c>
      <c r="I10640" t="s">
        <v>1809</v>
      </c>
      <c r="K10640">
        <v>356436</v>
      </c>
      <c r="L10640">
        <v>262552</v>
      </c>
      <c r="Q10640" t="s">
        <v>64</v>
      </c>
      <c r="U10640">
        <v>2</v>
      </c>
      <c r="V10640">
        <v>17</v>
      </c>
      <c r="X10640">
        <v>1099579</v>
      </c>
      <c r="Y10640" t="s">
        <v>65</v>
      </c>
      <c r="Z10640">
        <v>110</v>
      </c>
      <c r="AA10640" t="s">
        <v>586</v>
      </c>
      <c r="AB10640" t="s">
        <v>21</v>
      </c>
      <c r="AC10640">
        <v>610</v>
      </c>
    </row>
    <row r="10641" spans="1:29" x14ac:dyDescent="0.25">
      <c r="A10641">
        <v>345</v>
      </c>
      <c r="B10641">
        <v>345101</v>
      </c>
      <c r="C10641">
        <v>6155</v>
      </c>
      <c r="D10641" t="str">
        <f>VLOOKUP(C10641,'Schedule 3'!A:M,13,FALSE)</f>
        <v>Salaries and Wages</v>
      </c>
      <c r="E10641">
        <v>40.42</v>
      </c>
      <c r="F10641" s="1">
        <v>42794</v>
      </c>
      <c r="G10641" t="s">
        <v>462</v>
      </c>
      <c r="H10641" t="s">
        <v>66</v>
      </c>
      <c r="I10641" t="s">
        <v>1810</v>
      </c>
      <c r="K10641">
        <v>356436</v>
      </c>
      <c r="L10641">
        <v>262552</v>
      </c>
      <c r="Q10641" t="s">
        <v>64</v>
      </c>
      <c r="U10641">
        <v>2</v>
      </c>
      <c r="V10641">
        <v>17</v>
      </c>
      <c r="X10641">
        <v>1099579</v>
      </c>
      <c r="Y10641" t="s">
        <v>65</v>
      </c>
      <c r="Z10641">
        <v>110</v>
      </c>
      <c r="AA10641" t="s">
        <v>586</v>
      </c>
      <c r="AB10641" t="s">
        <v>21</v>
      </c>
      <c r="AC10641">
        <v>611</v>
      </c>
    </row>
    <row r="10642" spans="1:29" x14ac:dyDescent="0.25">
      <c r="A10642">
        <v>345</v>
      </c>
      <c r="B10642">
        <v>345101</v>
      </c>
      <c r="C10642">
        <v>6155</v>
      </c>
      <c r="D10642" t="str">
        <f>VLOOKUP(C10642,'Schedule 3'!A:M,13,FALSE)</f>
        <v>Salaries and Wages</v>
      </c>
      <c r="E10642">
        <v>20.21</v>
      </c>
      <c r="F10642" s="1">
        <v>42794</v>
      </c>
      <c r="G10642" t="s">
        <v>462</v>
      </c>
      <c r="H10642" t="s">
        <v>66</v>
      </c>
      <c r="I10642" t="s">
        <v>1811</v>
      </c>
      <c r="K10642">
        <v>356436</v>
      </c>
      <c r="L10642">
        <v>262552</v>
      </c>
      <c r="Q10642" t="s">
        <v>64</v>
      </c>
      <c r="U10642">
        <v>2</v>
      </c>
      <c r="V10642">
        <v>17</v>
      </c>
      <c r="X10642">
        <v>1099579</v>
      </c>
      <c r="Y10642" t="s">
        <v>65</v>
      </c>
      <c r="Z10642">
        <v>110</v>
      </c>
      <c r="AA10642" t="s">
        <v>586</v>
      </c>
      <c r="AB10642" t="s">
        <v>21</v>
      </c>
      <c r="AC10642">
        <v>612</v>
      </c>
    </row>
    <row r="10643" spans="1:29" x14ac:dyDescent="0.25">
      <c r="A10643">
        <v>345</v>
      </c>
      <c r="B10643">
        <v>345102</v>
      </c>
      <c r="C10643">
        <v>6155</v>
      </c>
      <c r="D10643" t="str">
        <f>VLOOKUP(C10643,'Schedule 3'!A:M,13,FALSE)</f>
        <v>Salaries and Wages</v>
      </c>
      <c r="E10643">
        <v>80.84</v>
      </c>
      <c r="F10643" s="1">
        <v>42794</v>
      </c>
      <c r="G10643" t="s">
        <v>462</v>
      </c>
      <c r="H10643" t="s">
        <v>66</v>
      </c>
      <c r="I10643" t="s">
        <v>1812</v>
      </c>
      <c r="K10643">
        <v>356436</v>
      </c>
      <c r="L10643">
        <v>262552</v>
      </c>
      <c r="Q10643" t="s">
        <v>64</v>
      </c>
      <c r="U10643">
        <v>2</v>
      </c>
      <c r="V10643">
        <v>17</v>
      </c>
      <c r="X10643">
        <v>1099579</v>
      </c>
      <c r="Y10643" t="s">
        <v>65</v>
      </c>
      <c r="Z10643">
        <v>110</v>
      </c>
      <c r="AA10643" t="s">
        <v>586</v>
      </c>
      <c r="AB10643" t="s">
        <v>21</v>
      </c>
      <c r="AC10643">
        <v>613</v>
      </c>
    </row>
    <row r="10644" spans="1:29" x14ac:dyDescent="0.25">
      <c r="A10644">
        <v>345</v>
      </c>
      <c r="B10644">
        <v>345102</v>
      </c>
      <c r="C10644">
        <v>6155</v>
      </c>
      <c r="D10644" t="str">
        <f>VLOOKUP(C10644,'Schedule 3'!A:M,13,FALSE)</f>
        <v>Salaries and Wages</v>
      </c>
      <c r="E10644">
        <v>282.94</v>
      </c>
      <c r="F10644" s="1">
        <v>42794</v>
      </c>
      <c r="G10644" t="s">
        <v>462</v>
      </c>
      <c r="H10644" t="s">
        <v>66</v>
      </c>
      <c r="I10644" t="s">
        <v>1813</v>
      </c>
      <c r="K10644">
        <v>356436</v>
      </c>
      <c r="L10644">
        <v>262552</v>
      </c>
      <c r="Q10644" t="s">
        <v>64</v>
      </c>
      <c r="U10644">
        <v>2</v>
      </c>
      <c r="V10644">
        <v>17</v>
      </c>
      <c r="X10644">
        <v>1099579</v>
      </c>
      <c r="Y10644" t="s">
        <v>65</v>
      </c>
      <c r="Z10644">
        <v>110</v>
      </c>
      <c r="AA10644" t="s">
        <v>586</v>
      </c>
      <c r="AB10644" t="s">
        <v>21</v>
      </c>
      <c r="AC10644">
        <v>614</v>
      </c>
    </row>
    <row r="10645" spans="1:29" x14ac:dyDescent="0.25">
      <c r="A10645">
        <v>345</v>
      </c>
      <c r="B10645">
        <v>345102</v>
      </c>
      <c r="C10645">
        <v>6155</v>
      </c>
      <c r="D10645" t="str">
        <f>VLOOKUP(C10645,'Schedule 3'!A:M,13,FALSE)</f>
        <v>Salaries and Wages</v>
      </c>
      <c r="E10645">
        <v>20.21</v>
      </c>
      <c r="F10645" s="1">
        <v>42794</v>
      </c>
      <c r="G10645" t="s">
        <v>462</v>
      </c>
      <c r="H10645" t="s">
        <v>66</v>
      </c>
      <c r="I10645" t="s">
        <v>1814</v>
      </c>
      <c r="K10645">
        <v>356436</v>
      </c>
      <c r="L10645">
        <v>262552</v>
      </c>
      <c r="Q10645" t="s">
        <v>64</v>
      </c>
      <c r="U10645">
        <v>2</v>
      </c>
      <c r="V10645">
        <v>17</v>
      </c>
      <c r="X10645">
        <v>1099579</v>
      </c>
      <c r="Y10645" t="s">
        <v>65</v>
      </c>
      <c r="Z10645">
        <v>110</v>
      </c>
      <c r="AA10645" t="s">
        <v>586</v>
      </c>
      <c r="AB10645" t="s">
        <v>21</v>
      </c>
      <c r="AC10645">
        <v>615</v>
      </c>
    </row>
    <row r="10646" spans="1:29" x14ac:dyDescent="0.25">
      <c r="A10646">
        <v>345</v>
      </c>
      <c r="B10646">
        <v>345102</v>
      </c>
      <c r="C10646">
        <v>6155</v>
      </c>
      <c r="D10646" t="str">
        <f>VLOOKUP(C10646,'Schedule 3'!A:M,13,FALSE)</f>
        <v>Salaries and Wages</v>
      </c>
      <c r="E10646">
        <v>20.21</v>
      </c>
      <c r="F10646" s="1">
        <v>42794</v>
      </c>
      <c r="G10646" t="s">
        <v>462</v>
      </c>
      <c r="H10646" t="s">
        <v>66</v>
      </c>
      <c r="I10646" t="s">
        <v>1815</v>
      </c>
      <c r="K10646">
        <v>356436</v>
      </c>
      <c r="L10646">
        <v>262552</v>
      </c>
      <c r="Q10646" t="s">
        <v>64</v>
      </c>
      <c r="U10646">
        <v>2</v>
      </c>
      <c r="V10646">
        <v>17</v>
      </c>
      <c r="X10646">
        <v>1099579</v>
      </c>
      <c r="Y10646" t="s">
        <v>65</v>
      </c>
      <c r="Z10646">
        <v>110</v>
      </c>
      <c r="AA10646" t="s">
        <v>586</v>
      </c>
      <c r="AB10646" t="s">
        <v>21</v>
      </c>
      <c r="AC10646">
        <v>616</v>
      </c>
    </row>
    <row r="10647" spans="1:29" x14ac:dyDescent="0.25">
      <c r="A10647">
        <v>345</v>
      </c>
      <c r="B10647">
        <v>345102</v>
      </c>
      <c r="C10647">
        <v>6155</v>
      </c>
      <c r="D10647" t="str">
        <f>VLOOKUP(C10647,'Schedule 3'!A:M,13,FALSE)</f>
        <v>Salaries and Wages</v>
      </c>
      <c r="E10647">
        <v>20.21</v>
      </c>
      <c r="F10647" s="1">
        <v>42794</v>
      </c>
      <c r="G10647" t="s">
        <v>462</v>
      </c>
      <c r="H10647" t="s">
        <v>66</v>
      </c>
      <c r="I10647" t="s">
        <v>1816</v>
      </c>
      <c r="K10647">
        <v>356436</v>
      </c>
      <c r="L10647">
        <v>262552</v>
      </c>
      <c r="Q10647" t="s">
        <v>64</v>
      </c>
      <c r="U10647">
        <v>2</v>
      </c>
      <c r="V10647">
        <v>17</v>
      </c>
      <c r="X10647">
        <v>1099579</v>
      </c>
      <c r="Y10647" t="s">
        <v>65</v>
      </c>
      <c r="Z10647">
        <v>110</v>
      </c>
      <c r="AA10647" t="s">
        <v>586</v>
      </c>
      <c r="AB10647" t="s">
        <v>21</v>
      </c>
      <c r="AC10647">
        <v>617</v>
      </c>
    </row>
    <row r="10648" spans="1:29" x14ac:dyDescent="0.25">
      <c r="A10648">
        <v>345</v>
      </c>
      <c r="B10648">
        <v>345102</v>
      </c>
      <c r="C10648">
        <v>6155</v>
      </c>
      <c r="D10648" t="str">
        <f>VLOOKUP(C10648,'Schedule 3'!A:M,13,FALSE)</f>
        <v>Salaries and Wages</v>
      </c>
      <c r="E10648">
        <v>40.42</v>
      </c>
      <c r="F10648" s="1">
        <v>42794</v>
      </c>
      <c r="G10648" t="s">
        <v>462</v>
      </c>
      <c r="H10648" t="s">
        <v>66</v>
      </c>
      <c r="I10648" t="s">
        <v>1817</v>
      </c>
      <c r="K10648">
        <v>356436</v>
      </c>
      <c r="L10648">
        <v>262552</v>
      </c>
      <c r="Q10648" t="s">
        <v>64</v>
      </c>
      <c r="U10648">
        <v>2</v>
      </c>
      <c r="V10648">
        <v>17</v>
      </c>
      <c r="X10648">
        <v>1099579</v>
      </c>
      <c r="Y10648" t="s">
        <v>65</v>
      </c>
      <c r="Z10648">
        <v>110</v>
      </c>
      <c r="AA10648" t="s">
        <v>586</v>
      </c>
      <c r="AB10648" t="s">
        <v>21</v>
      </c>
      <c r="AC10648">
        <v>618</v>
      </c>
    </row>
    <row r="10649" spans="1:29" x14ac:dyDescent="0.25">
      <c r="A10649">
        <v>345</v>
      </c>
      <c r="B10649">
        <v>345102</v>
      </c>
      <c r="C10649">
        <v>6155</v>
      </c>
      <c r="D10649" t="str">
        <f>VLOOKUP(C10649,'Schedule 3'!A:M,13,FALSE)</f>
        <v>Salaries and Wages</v>
      </c>
      <c r="E10649">
        <v>80.84</v>
      </c>
      <c r="F10649" s="1">
        <v>42794</v>
      </c>
      <c r="G10649" t="s">
        <v>462</v>
      </c>
      <c r="H10649" t="s">
        <v>66</v>
      </c>
      <c r="I10649" t="s">
        <v>1818</v>
      </c>
      <c r="K10649">
        <v>356436</v>
      </c>
      <c r="L10649">
        <v>262552</v>
      </c>
      <c r="Q10649" t="s">
        <v>64</v>
      </c>
      <c r="U10649">
        <v>2</v>
      </c>
      <c r="V10649">
        <v>17</v>
      </c>
      <c r="X10649">
        <v>1099579</v>
      </c>
      <c r="Y10649" t="s">
        <v>65</v>
      </c>
      <c r="Z10649">
        <v>110</v>
      </c>
      <c r="AA10649" t="s">
        <v>586</v>
      </c>
      <c r="AB10649" t="s">
        <v>21</v>
      </c>
      <c r="AC10649">
        <v>619</v>
      </c>
    </row>
    <row r="10650" spans="1:29" x14ac:dyDescent="0.25">
      <c r="A10650">
        <v>345</v>
      </c>
      <c r="B10650">
        <v>345102</v>
      </c>
      <c r="C10650">
        <v>6155</v>
      </c>
      <c r="D10650" t="str">
        <f>VLOOKUP(C10650,'Schedule 3'!A:M,13,FALSE)</f>
        <v>Salaries and Wages</v>
      </c>
      <c r="E10650">
        <v>121.26</v>
      </c>
      <c r="F10650" s="1">
        <v>42794</v>
      </c>
      <c r="G10650" t="s">
        <v>462</v>
      </c>
      <c r="H10650" t="s">
        <v>66</v>
      </c>
      <c r="I10650" t="s">
        <v>1819</v>
      </c>
      <c r="K10650">
        <v>356436</v>
      </c>
      <c r="L10650">
        <v>262552</v>
      </c>
      <c r="Q10650" t="s">
        <v>64</v>
      </c>
      <c r="U10650">
        <v>2</v>
      </c>
      <c r="V10650">
        <v>17</v>
      </c>
      <c r="X10650">
        <v>1099579</v>
      </c>
      <c r="Y10650" t="s">
        <v>65</v>
      </c>
      <c r="Z10650">
        <v>110</v>
      </c>
      <c r="AA10650" t="s">
        <v>586</v>
      </c>
      <c r="AB10650" t="s">
        <v>21</v>
      </c>
      <c r="AC10650">
        <v>620</v>
      </c>
    </row>
    <row r="10651" spans="1:29" x14ac:dyDescent="0.25">
      <c r="A10651">
        <v>345</v>
      </c>
      <c r="B10651">
        <v>345101</v>
      </c>
      <c r="C10651">
        <v>6150</v>
      </c>
      <c r="D10651" t="str">
        <f>VLOOKUP(C10651,'Schedule 3'!A:M,13,FALSE)</f>
        <v>Salaries and Wages</v>
      </c>
      <c r="E10651">
        <v>152.28</v>
      </c>
      <c r="F10651" s="1">
        <v>42794</v>
      </c>
      <c r="G10651" t="s">
        <v>462</v>
      </c>
      <c r="H10651" t="s">
        <v>66</v>
      </c>
      <c r="I10651" t="s">
        <v>1820</v>
      </c>
      <c r="K10651">
        <v>356436</v>
      </c>
      <c r="L10651">
        <v>262552</v>
      </c>
      <c r="Q10651" t="s">
        <v>64</v>
      </c>
      <c r="U10651">
        <v>2</v>
      </c>
      <c r="V10651">
        <v>17</v>
      </c>
      <c r="X10651">
        <v>1099936</v>
      </c>
      <c r="Y10651" t="s">
        <v>65</v>
      </c>
      <c r="Z10651">
        <v>110</v>
      </c>
      <c r="AA10651" t="s">
        <v>586</v>
      </c>
      <c r="AB10651" t="s">
        <v>21</v>
      </c>
      <c r="AC10651">
        <v>764</v>
      </c>
    </row>
    <row r="10652" spans="1:29" x14ac:dyDescent="0.25">
      <c r="A10652">
        <v>345</v>
      </c>
      <c r="B10652">
        <v>345102</v>
      </c>
      <c r="C10652">
        <v>6150</v>
      </c>
      <c r="D10652" t="str">
        <f>VLOOKUP(C10652,'Schedule 3'!A:M,13,FALSE)</f>
        <v>Salaries and Wages</v>
      </c>
      <c r="E10652">
        <v>285.55</v>
      </c>
      <c r="F10652" s="1">
        <v>42794</v>
      </c>
      <c r="G10652" t="s">
        <v>462</v>
      </c>
      <c r="H10652" t="s">
        <v>63</v>
      </c>
      <c r="I10652" t="s">
        <v>1821</v>
      </c>
      <c r="K10652">
        <v>356467</v>
      </c>
      <c r="L10652">
        <v>262779</v>
      </c>
      <c r="Q10652" t="s">
        <v>64</v>
      </c>
      <c r="U10652">
        <v>2</v>
      </c>
      <c r="V10652">
        <v>17</v>
      </c>
      <c r="Y10652" t="s">
        <v>65</v>
      </c>
      <c r="Z10652">
        <v>103</v>
      </c>
      <c r="AA10652" t="s">
        <v>586</v>
      </c>
      <c r="AB10652" t="s">
        <v>21</v>
      </c>
      <c r="AC10652">
        <v>70</v>
      </c>
    </row>
    <row r="10653" spans="1:29" x14ac:dyDescent="0.25">
      <c r="A10653">
        <v>345</v>
      </c>
      <c r="B10653">
        <v>345101</v>
      </c>
      <c r="C10653">
        <v>6150</v>
      </c>
      <c r="D10653" t="str">
        <f>VLOOKUP(C10653,'Schedule 3'!A:M,13,FALSE)</f>
        <v>Salaries and Wages</v>
      </c>
      <c r="E10653">
        <v>152.28</v>
      </c>
      <c r="F10653" s="1">
        <v>42809</v>
      </c>
      <c r="G10653" t="s">
        <v>462</v>
      </c>
      <c r="H10653" t="s">
        <v>66</v>
      </c>
      <c r="I10653" t="s">
        <v>1822</v>
      </c>
      <c r="K10653">
        <v>356588</v>
      </c>
      <c r="L10653">
        <v>265013</v>
      </c>
      <c r="Q10653" t="s">
        <v>64</v>
      </c>
      <c r="U10653">
        <v>3</v>
      </c>
      <c r="V10653">
        <v>17</v>
      </c>
      <c r="X10653">
        <v>1099720</v>
      </c>
      <c r="Y10653" t="s">
        <v>65</v>
      </c>
      <c r="Z10653">
        <v>102</v>
      </c>
      <c r="AA10653" t="s">
        <v>586</v>
      </c>
      <c r="AB10653" t="s">
        <v>21</v>
      </c>
      <c r="AC10653">
        <v>572</v>
      </c>
    </row>
    <row r="10654" spans="1:29" x14ac:dyDescent="0.25">
      <c r="A10654">
        <v>345</v>
      </c>
      <c r="B10654">
        <v>345102</v>
      </c>
      <c r="C10654">
        <v>6150</v>
      </c>
      <c r="D10654" t="str">
        <f>VLOOKUP(C10654,'Schedule 3'!A:M,13,FALSE)</f>
        <v>Salaries and Wages</v>
      </c>
      <c r="E10654">
        <v>152.28</v>
      </c>
      <c r="F10654" s="1">
        <v>42809</v>
      </c>
      <c r="G10654" t="s">
        <v>462</v>
      </c>
      <c r="H10654" t="s">
        <v>66</v>
      </c>
      <c r="I10654" t="s">
        <v>1823</v>
      </c>
      <c r="K10654">
        <v>356588</v>
      </c>
      <c r="L10654">
        <v>265013</v>
      </c>
      <c r="Q10654" t="s">
        <v>64</v>
      </c>
      <c r="U10654">
        <v>3</v>
      </c>
      <c r="V10654">
        <v>17</v>
      </c>
      <c r="X10654">
        <v>1099720</v>
      </c>
      <c r="Y10654" t="s">
        <v>65</v>
      </c>
      <c r="Z10654">
        <v>102</v>
      </c>
      <c r="AA10654" t="s">
        <v>586</v>
      </c>
      <c r="AB10654" t="s">
        <v>21</v>
      </c>
      <c r="AC10654">
        <v>573</v>
      </c>
    </row>
    <row r="10655" spans="1:29" x14ac:dyDescent="0.25">
      <c r="A10655">
        <v>345</v>
      </c>
      <c r="B10655">
        <v>345102</v>
      </c>
      <c r="C10655">
        <v>6150</v>
      </c>
      <c r="D10655" t="str">
        <f>VLOOKUP(C10655,'Schedule 3'!A:M,13,FALSE)</f>
        <v>Salaries and Wages</v>
      </c>
      <c r="E10655">
        <v>304.56</v>
      </c>
      <c r="F10655" s="1">
        <v>42809</v>
      </c>
      <c r="G10655" t="s">
        <v>462</v>
      </c>
      <c r="H10655" t="s">
        <v>66</v>
      </c>
      <c r="I10655" t="s">
        <v>1824</v>
      </c>
      <c r="K10655">
        <v>356588</v>
      </c>
      <c r="L10655">
        <v>265013</v>
      </c>
      <c r="Q10655" t="s">
        <v>64</v>
      </c>
      <c r="U10655">
        <v>3</v>
      </c>
      <c r="V10655">
        <v>17</v>
      </c>
      <c r="X10655">
        <v>1099720</v>
      </c>
      <c r="Y10655" t="s">
        <v>65</v>
      </c>
      <c r="Z10655">
        <v>102</v>
      </c>
      <c r="AA10655" t="s">
        <v>586</v>
      </c>
      <c r="AB10655" t="s">
        <v>21</v>
      </c>
      <c r="AC10655">
        <v>574</v>
      </c>
    </row>
    <row r="10656" spans="1:29" x14ac:dyDescent="0.25">
      <c r="A10656">
        <v>345</v>
      </c>
      <c r="B10656">
        <v>345102</v>
      </c>
      <c r="C10656">
        <v>6150</v>
      </c>
      <c r="D10656" t="str">
        <f>VLOOKUP(C10656,'Schedule 3'!A:M,13,FALSE)</f>
        <v>Salaries and Wages</v>
      </c>
      <c r="E10656">
        <v>152.28</v>
      </c>
      <c r="F10656" s="1">
        <v>42809</v>
      </c>
      <c r="G10656" t="s">
        <v>462</v>
      </c>
      <c r="H10656" t="s">
        <v>66</v>
      </c>
      <c r="I10656" t="s">
        <v>1825</v>
      </c>
      <c r="K10656">
        <v>356588</v>
      </c>
      <c r="L10656">
        <v>265013</v>
      </c>
      <c r="Q10656" t="s">
        <v>64</v>
      </c>
      <c r="U10656">
        <v>3</v>
      </c>
      <c r="V10656">
        <v>17</v>
      </c>
      <c r="X10656">
        <v>1099720</v>
      </c>
      <c r="Y10656" t="s">
        <v>65</v>
      </c>
      <c r="Z10656">
        <v>102</v>
      </c>
      <c r="AA10656" t="s">
        <v>586</v>
      </c>
      <c r="AB10656" t="s">
        <v>21</v>
      </c>
      <c r="AC10656">
        <v>575</v>
      </c>
    </row>
    <row r="10657" spans="1:29" x14ac:dyDescent="0.25">
      <c r="A10657">
        <v>345</v>
      </c>
      <c r="B10657">
        <v>345102</v>
      </c>
      <c r="C10657">
        <v>6150</v>
      </c>
      <c r="D10657" t="str">
        <f>VLOOKUP(C10657,'Schedule 3'!A:M,13,FALSE)</f>
        <v>Salaries and Wages</v>
      </c>
      <c r="E10657">
        <v>152.28</v>
      </c>
      <c r="F10657" s="1">
        <v>42809</v>
      </c>
      <c r="G10657" t="s">
        <v>462</v>
      </c>
      <c r="H10657" t="s">
        <v>66</v>
      </c>
      <c r="I10657" t="s">
        <v>1826</v>
      </c>
      <c r="K10657">
        <v>356588</v>
      </c>
      <c r="L10657">
        <v>265013</v>
      </c>
      <c r="Q10657" t="s">
        <v>64</v>
      </c>
      <c r="U10657">
        <v>3</v>
      </c>
      <c r="V10657">
        <v>17</v>
      </c>
      <c r="X10657">
        <v>1099720</v>
      </c>
      <c r="Y10657" t="s">
        <v>65</v>
      </c>
      <c r="Z10657">
        <v>102</v>
      </c>
      <c r="AA10657" t="s">
        <v>586</v>
      </c>
      <c r="AB10657" t="s">
        <v>21</v>
      </c>
      <c r="AC10657">
        <v>576</v>
      </c>
    </row>
    <row r="10658" spans="1:29" x14ac:dyDescent="0.25">
      <c r="A10658">
        <v>345</v>
      </c>
      <c r="B10658">
        <v>345102</v>
      </c>
      <c r="C10658">
        <v>6150</v>
      </c>
      <c r="D10658" t="str">
        <f>VLOOKUP(C10658,'Schedule 3'!A:M,13,FALSE)</f>
        <v>Salaries and Wages</v>
      </c>
      <c r="E10658">
        <v>152.28</v>
      </c>
      <c r="F10658" s="1">
        <v>42809</v>
      </c>
      <c r="G10658" t="s">
        <v>462</v>
      </c>
      <c r="H10658" t="s">
        <v>66</v>
      </c>
      <c r="I10658" t="s">
        <v>1827</v>
      </c>
      <c r="K10658">
        <v>356588</v>
      </c>
      <c r="L10658">
        <v>265013</v>
      </c>
      <c r="Q10658" t="s">
        <v>64</v>
      </c>
      <c r="U10658">
        <v>3</v>
      </c>
      <c r="V10658">
        <v>17</v>
      </c>
      <c r="X10658">
        <v>1099720</v>
      </c>
      <c r="Y10658" t="s">
        <v>65</v>
      </c>
      <c r="Z10658">
        <v>102</v>
      </c>
      <c r="AA10658" t="s">
        <v>586</v>
      </c>
      <c r="AB10658" t="s">
        <v>21</v>
      </c>
      <c r="AC10658">
        <v>577</v>
      </c>
    </row>
    <row r="10659" spans="1:29" x14ac:dyDescent="0.25">
      <c r="A10659">
        <v>345</v>
      </c>
      <c r="B10659">
        <v>345101</v>
      </c>
      <c r="C10659">
        <v>6150</v>
      </c>
      <c r="D10659" t="str">
        <f>VLOOKUP(C10659,'Schedule 3'!A:M,13,FALSE)</f>
        <v>Salaries and Wages</v>
      </c>
      <c r="E10659">
        <v>152.28</v>
      </c>
      <c r="F10659" s="1">
        <v>42809</v>
      </c>
      <c r="G10659" t="s">
        <v>462</v>
      </c>
      <c r="H10659" t="s">
        <v>66</v>
      </c>
      <c r="I10659" t="s">
        <v>1828</v>
      </c>
      <c r="K10659">
        <v>356588</v>
      </c>
      <c r="L10659">
        <v>265013</v>
      </c>
      <c r="Q10659" t="s">
        <v>64</v>
      </c>
      <c r="U10659">
        <v>3</v>
      </c>
      <c r="V10659">
        <v>17</v>
      </c>
      <c r="X10659">
        <v>1099720</v>
      </c>
      <c r="Y10659" t="s">
        <v>65</v>
      </c>
      <c r="Z10659">
        <v>102</v>
      </c>
      <c r="AA10659" t="s">
        <v>586</v>
      </c>
      <c r="AB10659" t="s">
        <v>21</v>
      </c>
      <c r="AC10659">
        <v>578</v>
      </c>
    </row>
    <row r="10660" spans="1:29" x14ac:dyDescent="0.25">
      <c r="A10660">
        <v>345</v>
      </c>
      <c r="B10660">
        <v>345101</v>
      </c>
      <c r="C10660">
        <v>6150</v>
      </c>
      <c r="D10660" t="str">
        <f>VLOOKUP(C10660,'Schedule 3'!A:M,13,FALSE)</f>
        <v>Salaries and Wages</v>
      </c>
      <c r="E10660">
        <v>152.28</v>
      </c>
      <c r="F10660" s="1">
        <v>42809</v>
      </c>
      <c r="G10660" t="s">
        <v>462</v>
      </c>
      <c r="H10660" t="s">
        <v>66</v>
      </c>
      <c r="I10660" t="s">
        <v>1829</v>
      </c>
      <c r="K10660">
        <v>356588</v>
      </c>
      <c r="L10660">
        <v>265013</v>
      </c>
      <c r="Q10660" t="s">
        <v>64</v>
      </c>
      <c r="U10660">
        <v>3</v>
      </c>
      <c r="V10660">
        <v>17</v>
      </c>
      <c r="X10660">
        <v>1099720</v>
      </c>
      <c r="Y10660" t="s">
        <v>65</v>
      </c>
      <c r="Z10660">
        <v>102</v>
      </c>
      <c r="AA10660" t="s">
        <v>586</v>
      </c>
      <c r="AB10660" t="s">
        <v>21</v>
      </c>
      <c r="AC10660">
        <v>579</v>
      </c>
    </row>
    <row r="10661" spans="1:29" x14ac:dyDescent="0.25">
      <c r="A10661">
        <v>345</v>
      </c>
      <c r="B10661">
        <v>345102</v>
      </c>
      <c r="C10661">
        <v>6150</v>
      </c>
      <c r="D10661" t="str">
        <f>VLOOKUP(C10661,'Schedule 3'!A:M,13,FALSE)</f>
        <v>Salaries and Wages</v>
      </c>
      <c r="E10661">
        <v>304.56</v>
      </c>
      <c r="F10661" s="1">
        <v>42809</v>
      </c>
      <c r="G10661" t="s">
        <v>462</v>
      </c>
      <c r="H10661" t="s">
        <v>66</v>
      </c>
      <c r="I10661" t="s">
        <v>1830</v>
      </c>
      <c r="K10661">
        <v>356588</v>
      </c>
      <c r="L10661">
        <v>265013</v>
      </c>
      <c r="Q10661" t="s">
        <v>64</v>
      </c>
      <c r="U10661">
        <v>3</v>
      </c>
      <c r="V10661">
        <v>17</v>
      </c>
      <c r="X10661">
        <v>1099720</v>
      </c>
      <c r="Y10661" t="s">
        <v>65</v>
      </c>
      <c r="Z10661">
        <v>102</v>
      </c>
      <c r="AA10661" t="s">
        <v>586</v>
      </c>
      <c r="AB10661" t="s">
        <v>21</v>
      </c>
      <c r="AC10661">
        <v>580</v>
      </c>
    </row>
    <row r="10662" spans="1:29" x14ac:dyDescent="0.25">
      <c r="A10662">
        <v>345</v>
      </c>
      <c r="B10662">
        <v>345102</v>
      </c>
      <c r="C10662">
        <v>6150</v>
      </c>
      <c r="D10662" t="str">
        <f>VLOOKUP(C10662,'Schedule 3'!A:M,13,FALSE)</f>
        <v>Salaries and Wages</v>
      </c>
      <c r="E10662">
        <v>76.14</v>
      </c>
      <c r="F10662" s="1">
        <v>42808</v>
      </c>
      <c r="G10662" t="s">
        <v>462</v>
      </c>
      <c r="H10662" t="s">
        <v>66</v>
      </c>
      <c r="I10662" t="s">
        <v>1831</v>
      </c>
      <c r="K10662">
        <v>356591</v>
      </c>
      <c r="L10662">
        <v>265026</v>
      </c>
      <c r="Q10662" t="s">
        <v>64</v>
      </c>
      <c r="U10662">
        <v>3</v>
      </c>
      <c r="V10662">
        <v>17</v>
      </c>
      <c r="X10662">
        <v>1098821</v>
      </c>
      <c r="Y10662" t="s">
        <v>65</v>
      </c>
      <c r="Z10662">
        <v>110</v>
      </c>
      <c r="AA10662" t="s">
        <v>586</v>
      </c>
      <c r="AB10662" t="s">
        <v>21</v>
      </c>
      <c r="AC10662">
        <v>363</v>
      </c>
    </row>
    <row r="10663" spans="1:29" x14ac:dyDescent="0.25">
      <c r="A10663">
        <v>345</v>
      </c>
      <c r="B10663">
        <v>345102</v>
      </c>
      <c r="C10663">
        <v>6150</v>
      </c>
      <c r="D10663" t="str">
        <f>VLOOKUP(C10663,'Schedule 3'!A:M,13,FALSE)</f>
        <v>Salaries and Wages</v>
      </c>
      <c r="E10663">
        <v>152.28</v>
      </c>
      <c r="F10663" s="1">
        <v>42808</v>
      </c>
      <c r="G10663" t="s">
        <v>462</v>
      </c>
      <c r="H10663" t="s">
        <v>66</v>
      </c>
      <c r="I10663" t="s">
        <v>1832</v>
      </c>
      <c r="K10663">
        <v>356591</v>
      </c>
      <c r="L10663">
        <v>265026</v>
      </c>
      <c r="Q10663" t="s">
        <v>64</v>
      </c>
      <c r="U10663">
        <v>3</v>
      </c>
      <c r="V10663">
        <v>17</v>
      </c>
      <c r="X10663">
        <v>1098821</v>
      </c>
      <c r="Y10663" t="s">
        <v>65</v>
      </c>
      <c r="Z10663">
        <v>110</v>
      </c>
      <c r="AA10663" t="s">
        <v>586</v>
      </c>
      <c r="AB10663" t="s">
        <v>21</v>
      </c>
      <c r="AC10663">
        <v>364</v>
      </c>
    </row>
    <row r="10664" spans="1:29" x14ac:dyDescent="0.25">
      <c r="A10664">
        <v>345</v>
      </c>
      <c r="B10664">
        <v>345102</v>
      </c>
      <c r="C10664">
        <v>6150</v>
      </c>
      <c r="D10664" t="str">
        <f>VLOOKUP(C10664,'Schedule 3'!A:M,13,FALSE)</f>
        <v>Salaries and Wages</v>
      </c>
      <c r="E10664">
        <v>152.28</v>
      </c>
      <c r="F10664" s="1">
        <v>42808</v>
      </c>
      <c r="G10664" t="s">
        <v>462</v>
      </c>
      <c r="H10664" t="s">
        <v>66</v>
      </c>
      <c r="I10664" t="s">
        <v>1833</v>
      </c>
      <c r="K10664">
        <v>356591</v>
      </c>
      <c r="L10664">
        <v>265026</v>
      </c>
      <c r="Q10664" t="s">
        <v>64</v>
      </c>
      <c r="U10664">
        <v>3</v>
      </c>
      <c r="V10664">
        <v>17</v>
      </c>
      <c r="X10664">
        <v>1098822</v>
      </c>
      <c r="Y10664" t="s">
        <v>65</v>
      </c>
      <c r="Z10664">
        <v>110</v>
      </c>
      <c r="AA10664" t="s">
        <v>586</v>
      </c>
      <c r="AB10664" t="s">
        <v>21</v>
      </c>
      <c r="AC10664">
        <v>365</v>
      </c>
    </row>
    <row r="10665" spans="1:29" x14ac:dyDescent="0.25">
      <c r="A10665">
        <v>345</v>
      </c>
      <c r="B10665">
        <v>345102</v>
      </c>
      <c r="C10665">
        <v>6150</v>
      </c>
      <c r="D10665" t="str">
        <f>VLOOKUP(C10665,'Schedule 3'!A:M,13,FALSE)</f>
        <v>Salaries and Wages</v>
      </c>
      <c r="E10665">
        <v>38.07</v>
      </c>
      <c r="F10665" s="1">
        <v>42808</v>
      </c>
      <c r="G10665" t="s">
        <v>462</v>
      </c>
      <c r="H10665" t="s">
        <v>66</v>
      </c>
      <c r="I10665" t="s">
        <v>1834</v>
      </c>
      <c r="K10665">
        <v>356591</v>
      </c>
      <c r="L10665">
        <v>265026</v>
      </c>
      <c r="Q10665" t="s">
        <v>64</v>
      </c>
      <c r="U10665">
        <v>3</v>
      </c>
      <c r="V10665">
        <v>17</v>
      </c>
      <c r="X10665">
        <v>1098822</v>
      </c>
      <c r="Y10665" t="s">
        <v>65</v>
      </c>
      <c r="Z10665">
        <v>110</v>
      </c>
      <c r="AA10665" t="s">
        <v>586</v>
      </c>
      <c r="AB10665" t="s">
        <v>21</v>
      </c>
      <c r="AC10665">
        <v>366</v>
      </c>
    </row>
    <row r="10666" spans="1:29" x14ac:dyDescent="0.25">
      <c r="A10666">
        <v>345</v>
      </c>
      <c r="B10666">
        <v>345102</v>
      </c>
      <c r="C10666">
        <v>6150</v>
      </c>
      <c r="D10666" t="str">
        <f>VLOOKUP(C10666,'Schedule 3'!A:M,13,FALSE)</f>
        <v>Salaries and Wages</v>
      </c>
      <c r="E10666">
        <v>304.56</v>
      </c>
      <c r="F10666" s="1">
        <v>42808</v>
      </c>
      <c r="G10666" t="s">
        <v>462</v>
      </c>
      <c r="H10666" t="s">
        <v>66</v>
      </c>
      <c r="I10666" t="s">
        <v>1835</v>
      </c>
      <c r="K10666">
        <v>356591</v>
      </c>
      <c r="L10666">
        <v>265026</v>
      </c>
      <c r="Q10666" t="s">
        <v>64</v>
      </c>
      <c r="U10666">
        <v>3</v>
      </c>
      <c r="V10666">
        <v>17</v>
      </c>
      <c r="X10666">
        <v>1098822</v>
      </c>
      <c r="Y10666" t="s">
        <v>65</v>
      </c>
      <c r="Z10666">
        <v>110</v>
      </c>
      <c r="AA10666" t="s">
        <v>586</v>
      </c>
      <c r="AB10666" t="s">
        <v>21</v>
      </c>
      <c r="AC10666">
        <v>367</v>
      </c>
    </row>
    <row r="10667" spans="1:29" x14ac:dyDescent="0.25">
      <c r="A10667">
        <v>345</v>
      </c>
      <c r="B10667">
        <v>345102</v>
      </c>
      <c r="C10667">
        <v>6150</v>
      </c>
      <c r="D10667" t="str">
        <f>VLOOKUP(C10667,'Schedule 3'!A:M,13,FALSE)</f>
        <v>Salaries and Wages</v>
      </c>
      <c r="E10667">
        <v>190.35</v>
      </c>
      <c r="F10667" s="1">
        <v>42808</v>
      </c>
      <c r="G10667" t="s">
        <v>462</v>
      </c>
      <c r="H10667" t="s">
        <v>66</v>
      </c>
      <c r="I10667" t="s">
        <v>1836</v>
      </c>
      <c r="K10667">
        <v>356591</v>
      </c>
      <c r="L10667">
        <v>265026</v>
      </c>
      <c r="Q10667" t="s">
        <v>64</v>
      </c>
      <c r="U10667">
        <v>3</v>
      </c>
      <c r="V10667">
        <v>17</v>
      </c>
      <c r="X10667">
        <v>1098822</v>
      </c>
      <c r="Y10667" t="s">
        <v>65</v>
      </c>
      <c r="Z10667">
        <v>110</v>
      </c>
      <c r="AA10667" t="s">
        <v>586</v>
      </c>
      <c r="AB10667" t="s">
        <v>21</v>
      </c>
      <c r="AC10667">
        <v>368</v>
      </c>
    </row>
    <row r="10668" spans="1:29" x14ac:dyDescent="0.25">
      <c r="A10668">
        <v>345</v>
      </c>
      <c r="B10668">
        <v>345102</v>
      </c>
      <c r="C10668">
        <v>6150</v>
      </c>
      <c r="D10668" t="str">
        <f>VLOOKUP(C10668,'Schedule 3'!A:M,13,FALSE)</f>
        <v>Salaries and Wages</v>
      </c>
      <c r="E10668">
        <v>114.21</v>
      </c>
      <c r="F10668" s="1">
        <v>42808</v>
      </c>
      <c r="G10668" t="s">
        <v>462</v>
      </c>
      <c r="H10668" t="s">
        <v>66</v>
      </c>
      <c r="I10668" t="s">
        <v>1837</v>
      </c>
      <c r="K10668">
        <v>356591</v>
      </c>
      <c r="L10668">
        <v>265026</v>
      </c>
      <c r="Q10668" t="s">
        <v>64</v>
      </c>
      <c r="U10668">
        <v>3</v>
      </c>
      <c r="V10668">
        <v>17</v>
      </c>
      <c r="X10668">
        <v>1098822</v>
      </c>
      <c r="Y10668" t="s">
        <v>65</v>
      </c>
      <c r="Z10668">
        <v>110</v>
      </c>
      <c r="AA10668" t="s">
        <v>586</v>
      </c>
      <c r="AB10668" t="s">
        <v>21</v>
      </c>
      <c r="AC10668">
        <v>369</v>
      </c>
    </row>
    <row r="10669" spans="1:29" x14ac:dyDescent="0.25">
      <c r="A10669">
        <v>345</v>
      </c>
      <c r="B10669">
        <v>345102</v>
      </c>
      <c r="C10669">
        <v>6150</v>
      </c>
      <c r="D10669" t="str">
        <f>VLOOKUP(C10669,'Schedule 3'!A:M,13,FALSE)</f>
        <v>Salaries and Wages</v>
      </c>
      <c r="E10669">
        <v>247.46</v>
      </c>
      <c r="F10669" s="1">
        <v>42808</v>
      </c>
      <c r="G10669" t="s">
        <v>462</v>
      </c>
      <c r="H10669" t="s">
        <v>66</v>
      </c>
      <c r="I10669" t="s">
        <v>1838</v>
      </c>
      <c r="K10669">
        <v>356591</v>
      </c>
      <c r="L10669">
        <v>265026</v>
      </c>
      <c r="Q10669" t="s">
        <v>64</v>
      </c>
      <c r="U10669">
        <v>3</v>
      </c>
      <c r="V10669">
        <v>17</v>
      </c>
      <c r="X10669">
        <v>1098822</v>
      </c>
      <c r="Y10669" t="s">
        <v>65</v>
      </c>
      <c r="Z10669">
        <v>110</v>
      </c>
      <c r="AA10669" t="s">
        <v>586</v>
      </c>
      <c r="AB10669" t="s">
        <v>21</v>
      </c>
      <c r="AC10669">
        <v>370</v>
      </c>
    </row>
    <row r="10670" spans="1:29" x14ac:dyDescent="0.25">
      <c r="A10670">
        <v>345</v>
      </c>
      <c r="B10670">
        <v>345102</v>
      </c>
      <c r="C10670">
        <v>6150</v>
      </c>
      <c r="D10670" t="str">
        <f>VLOOKUP(C10670,'Schedule 3'!A:M,13,FALSE)</f>
        <v>Salaries and Wages</v>
      </c>
      <c r="E10670">
        <v>76.14</v>
      </c>
      <c r="F10670" s="1">
        <v>42808</v>
      </c>
      <c r="G10670" t="s">
        <v>462</v>
      </c>
      <c r="H10670" t="s">
        <v>66</v>
      </c>
      <c r="I10670" t="s">
        <v>1839</v>
      </c>
      <c r="K10670">
        <v>356591</v>
      </c>
      <c r="L10670">
        <v>265026</v>
      </c>
      <c r="Q10670" t="s">
        <v>64</v>
      </c>
      <c r="U10670">
        <v>3</v>
      </c>
      <c r="V10670">
        <v>17</v>
      </c>
      <c r="X10670">
        <v>1098825</v>
      </c>
      <c r="Y10670" t="s">
        <v>65</v>
      </c>
      <c r="Z10670">
        <v>110</v>
      </c>
      <c r="AA10670" t="s">
        <v>586</v>
      </c>
      <c r="AB10670" t="s">
        <v>21</v>
      </c>
      <c r="AC10670">
        <v>371</v>
      </c>
    </row>
    <row r="10671" spans="1:29" x14ac:dyDescent="0.25">
      <c r="A10671">
        <v>345</v>
      </c>
      <c r="B10671">
        <v>345102</v>
      </c>
      <c r="C10671">
        <v>6150</v>
      </c>
      <c r="D10671" t="str">
        <f>VLOOKUP(C10671,'Schedule 3'!A:M,13,FALSE)</f>
        <v>Salaries and Wages</v>
      </c>
      <c r="E10671">
        <v>304.56</v>
      </c>
      <c r="F10671" s="1">
        <v>42808</v>
      </c>
      <c r="G10671" t="s">
        <v>462</v>
      </c>
      <c r="H10671" t="s">
        <v>66</v>
      </c>
      <c r="I10671" t="s">
        <v>1840</v>
      </c>
      <c r="K10671">
        <v>356591</v>
      </c>
      <c r="L10671">
        <v>265026</v>
      </c>
      <c r="Q10671" t="s">
        <v>64</v>
      </c>
      <c r="U10671">
        <v>3</v>
      </c>
      <c r="V10671">
        <v>17</v>
      </c>
      <c r="X10671">
        <v>1098825</v>
      </c>
      <c r="Y10671" t="s">
        <v>65</v>
      </c>
      <c r="Z10671">
        <v>110</v>
      </c>
      <c r="AA10671" t="s">
        <v>586</v>
      </c>
      <c r="AB10671" t="s">
        <v>21</v>
      </c>
      <c r="AC10671">
        <v>372</v>
      </c>
    </row>
    <row r="10672" spans="1:29" x14ac:dyDescent="0.25">
      <c r="A10672">
        <v>345</v>
      </c>
      <c r="B10672">
        <v>345102</v>
      </c>
      <c r="C10672">
        <v>6150</v>
      </c>
      <c r="D10672" t="str">
        <f>VLOOKUP(C10672,'Schedule 3'!A:M,13,FALSE)</f>
        <v>Salaries and Wages</v>
      </c>
      <c r="E10672">
        <v>304.56</v>
      </c>
      <c r="F10672" s="1">
        <v>42808</v>
      </c>
      <c r="G10672" t="s">
        <v>462</v>
      </c>
      <c r="H10672" t="s">
        <v>66</v>
      </c>
      <c r="I10672" t="s">
        <v>1841</v>
      </c>
      <c r="K10672">
        <v>356591</v>
      </c>
      <c r="L10672">
        <v>265026</v>
      </c>
      <c r="Q10672" t="s">
        <v>64</v>
      </c>
      <c r="U10672">
        <v>3</v>
      </c>
      <c r="V10672">
        <v>17</v>
      </c>
      <c r="X10672">
        <v>1098825</v>
      </c>
      <c r="Y10672" t="s">
        <v>65</v>
      </c>
      <c r="Z10672">
        <v>110</v>
      </c>
      <c r="AA10672" t="s">
        <v>586</v>
      </c>
      <c r="AB10672" t="s">
        <v>21</v>
      </c>
      <c r="AC10672">
        <v>373</v>
      </c>
    </row>
    <row r="10673" spans="1:29" x14ac:dyDescent="0.25">
      <c r="A10673">
        <v>345</v>
      </c>
      <c r="B10673">
        <v>345102</v>
      </c>
      <c r="C10673">
        <v>6150</v>
      </c>
      <c r="D10673" t="str">
        <f>VLOOKUP(C10673,'Schedule 3'!A:M,13,FALSE)</f>
        <v>Salaries and Wages</v>
      </c>
      <c r="E10673">
        <v>38.07</v>
      </c>
      <c r="F10673" s="1">
        <v>42808</v>
      </c>
      <c r="G10673" t="s">
        <v>462</v>
      </c>
      <c r="H10673" t="s">
        <v>66</v>
      </c>
      <c r="I10673" t="s">
        <v>1842</v>
      </c>
      <c r="K10673">
        <v>356591</v>
      </c>
      <c r="L10673">
        <v>265026</v>
      </c>
      <c r="Q10673" t="s">
        <v>64</v>
      </c>
      <c r="U10673">
        <v>3</v>
      </c>
      <c r="V10673">
        <v>17</v>
      </c>
      <c r="X10673">
        <v>1098825</v>
      </c>
      <c r="Y10673" t="s">
        <v>65</v>
      </c>
      <c r="Z10673">
        <v>110</v>
      </c>
      <c r="AA10673" t="s">
        <v>586</v>
      </c>
      <c r="AB10673" t="s">
        <v>21</v>
      </c>
      <c r="AC10673">
        <v>374</v>
      </c>
    </row>
    <row r="10674" spans="1:29" x14ac:dyDescent="0.25">
      <c r="A10674">
        <v>345</v>
      </c>
      <c r="B10674">
        <v>345102</v>
      </c>
      <c r="C10674">
        <v>6150</v>
      </c>
      <c r="D10674" t="str">
        <f>VLOOKUP(C10674,'Schedule 3'!A:M,13,FALSE)</f>
        <v>Salaries and Wages</v>
      </c>
      <c r="E10674">
        <v>152.28</v>
      </c>
      <c r="F10674" s="1">
        <v>42808</v>
      </c>
      <c r="G10674" t="s">
        <v>462</v>
      </c>
      <c r="H10674" t="s">
        <v>66</v>
      </c>
      <c r="I10674" t="s">
        <v>1843</v>
      </c>
      <c r="K10674">
        <v>356591</v>
      </c>
      <c r="L10674">
        <v>265026</v>
      </c>
      <c r="Q10674" t="s">
        <v>64</v>
      </c>
      <c r="U10674">
        <v>3</v>
      </c>
      <c r="V10674">
        <v>17</v>
      </c>
      <c r="X10674">
        <v>1098825</v>
      </c>
      <c r="Y10674" t="s">
        <v>65</v>
      </c>
      <c r="Z10674">
        <v>110</v>
      </c>
      <c r="AA10674" t="s">
        <v>586</v>
      </c>
      <c r="AB10674" t="s">
        <v>21</v>
      </c>
      <c r="AC10674">
        <v>375</v>
      </c>
    </row>
    <row r="10675" spans="1:29" x14ac:dyDescent="0.25">
      <c r="A10675">
        <v>345</v>
      </c>
      <c r="B10675">
        <v>345102</v>
      </c>
      <c r="C10675">
        <v>6150</v>
      </c>
      <c r="D10675" t="str">
        <f>VLOOKUP(C10675,'Schedule 3'!A:M,13,FALSE)</f>
        <v>Salaries and Wages</v>
      </c>
      <c r="E10675">
        <v>76.14</v>
      </c>
      <c r="F10675" s="1">
        <v>42808</v>
      </c>
      <c r="G10675" t="s">
        <v>462</v>
      </c>
      <c r="H10675" t="s">
        <v>66</v>
      </c>
      <c r="I10675" t="s">
        <v>1844</v>
      </c>
      <c r="K10675">
        <v>356591</v>
      </c>
      <c r="L10675">
        <v>265026</v>
      </c>
      <c r="Q10675" t="s">
        <v>64</v>
      </c>
      <c r="U10675">
        <v>3</v>
      </c>
      <c r="V10675">
        <v>17</v>
      </c>
      <c r="X10675">
        <v>1098825</v>
      </c>
      <c r="Y10675" t="s">
        <v>65</v>
      </c>
      <c r="Z10675">
        <v>110</v>
      </c>
      <c r="AA10675" t="s">
        <v>586</v>
      </c>
      <c r="AB10675" t="s">
        <v>21</v>
      </c>
      <c r="AC10675">
        <v>376</v>
      </c>
    </row>
    <row r="10676" spans="1:29" x14ac:dyDescent="0.25">
      <c r="A10676">
        <v>345</v>
      </c>
      <c r="B10676">
        <v>345101</v>
      </c>
      <c r="C10676">
        <v>6150</v>
      </c>
      <c r="D10676" t="str">
        <f>VLOOKUP(C10676,'Schedule 3'!A:M,13,FALSE)</f>
        <v>Salaries and Wages</v>
      </c>
      <c r="E10676">
        <v>228.42</v>
      </c>
      <c r="F10676" s="1">
        <v>42808</v>
      </c>
      <c r="G10676" t="s">
        <v>462</v>
      </c>
      <c r="H10676" t="s">
        <v>66</v>
      </c>
      <c r="I10676" t="s">
        <v>1845</v>
      </c>
      <c r="K10676">
        <v>356591</v>
      </c>
      <c r="L10676">
        <v>265026</v>
      </c>
      <c r="Q10676" t="s">
        <v>64</v>
      </c>
      <c r="U10676">
        <v>3</v>
      </c>
      <c r="V10676">
        <v>17</v>
      </c>
      <c r="X10676">
        <v>1098828</v>
      </c>
      <c r="Y10676" t="s">
        <v>65</v>
      </c>
      <c r="Z10676">
        <v>110</v>
      </c>
      <c r="AA10676" t="s">
        <v>586</v>
      </c>
      <c r="AB10676" t="s">
        <v>21</v>
      </c>
      <c r="AC10676">
        <v>377</v>
      </c>
    </row>
    <row r="10677" spans="1:29" x14ac:dyDescent="0.25">
      <c r="A10677">
        <v>345</v>
      </c>
      <c r="B10677">
        <v>345101</v>
      </c>
      <c r="C10677">
        <v>6150</v>
      </c>
      <c r="D10677" t="str">
        <f>VLOOKUP(C10677,'Schedule 3'!A:M,13,FALSE)</f>
        <v>Salaries and Wages</v>
      </c>
      <c r="E10677">
        <v>304.56</v>
      </c>
      <c r="F10677" s="1">
        <v>42808</v>
      </c>
      <c r="G10677" t="s">
        <v>462</v>
      </c>
      <c r="H10677" t="s">
        <v>66</v>
      </c>
      <c r="I10677" t="s">
        <v>1846</v>
      </c>
      <c r="K10677">
        <v>356591</v>
      </c>
      <c r="L10677">
        <v>265026</v>
      </c>
      <c r="Q10677" t="s">
        <v>64</v>
      </c>
      <c r="U10677">
        <v>3</v>
      </c>
      <c r="V10677">
        <v>17</v>
      </c>
      <c r="X10677">
        <v>1098828</v>
      </c>
      <c r="Y10677" t="s">
        <v>65</v>
      </c>
      <c r="Z10677">
        <v>110</v>
      </c>
      <c r="AA10677" t="s">
        <v>586</v>
      </c>
      <c r="AB10677" t="s">
        <v>21</v>
      </c>
      <c r="AC10677">
        <v>378</v>
      </c>
    </row>
    <row r="10678" spans="1:29" x14ac:dyDescent="0.25">
      <c r="A10678">
        <v>345</v>
      </c>
      <c r="B10678">
        <v>345101</v>
      </c>
      <c r="C10678">
        <v>6150</v>
      </c>
      <c r="D10678" t="str">
        <f>VLOOKUP(C10678,'Schedule 3'!A:M,13,FALSE)</f>
        <v>Salaries and Wages</v>
      </c>
      <c r="E10678">
        <v>76.14</v>
      </c>
      <c r="F10678" s="1">
        <v>42808</v>
      </c>
      <c r="G10678" t="s">
        <v>462</v>
      </c>
      <c r="H10678" t="s">
        <v>66</v>
      </c>
      <c r="I10678" t="s">
        <v>1847</v>
      </c>
      <c r="K10678">
        <v>356591</v>
      </c>
      <c r="L10678">
        <v>265026</v>
      </c>
      <c r="Q10678" t="s">
        <v>64</v>
      </c>
      <c r="U10678">
        <v>3</v>
      </c>
      <c r="V10678">
        <v>17</v>
      </c>
      <c r="X10678">
        <v>1098828</v>
      </c>
      <c r="Y10678" t="s">
        <v>65</v>
      </c>
      <c r="Z10678">
        <v>110</v>
      </c>
      <c r="AA10678" t="s">
        <v>586</v>
      </c>
      <c r="AB10678" t="s">
        <v>21</v>
      </c>
      <c r="AC10678">
        <v>379</v>
      </c>
    </row>
    <row r="10679" spans="1:29" x14ac:dyDescent="0.25">
      <c r="A10679">
        <v>345</v>
      </c>
      <c r="B10679">
        <v>345101</v>
      </c>
      <c r="C10679">
        <v>6150</v>
      </c>
      <c r="D10679" t="str">
        <f>VLOOKUP(C10679,'Schedule 3'!A:M,13,FALSE)</f>
        <v>Salaries and Wages</v>
      </c>
      <c r="E10679">
        <v>190.35</v>
      </c>
      <c r="F10679" s="1">
        <v>42808</v>
      </c>
      <c r="G10679" t="s">
        <v>462</v>
      </c>
      <c r="H10679" t="s">
        <v>66</v>
      </c>
      <c r="I10679" t="s">
        <v>1848</v>
      </c>
      <c r="K10679">
        <v>356591</v>
      </c>
      <c r="L10679">
        <v>265026</v>
      </c>
      <c r="Q10679" t="s">
        <v>64</v>
      </c>
      <c r="U10679">
        <v>3</v>
      </c>
      <c r="V10679">
        <v>17</v>
      </c>
      <c r="X10679">
        <v>1098828</v>
      </c>
      <c r="Y10679" t="s">
        <v>65</v>
      </c>
      <c r="Z10679">
        <v>110</v>
      </c>
      <c r="AA10679" t="s">
        <v>586</v>
      </c>
      <c r="AB10679" t="s">
        <v>21</v>
      </c>
      <c r="AC10679">
        <v>380</v>
      </c>
    </row>
    <row r="10680" spans="1:29" x14ac:dyDescent="0.25">
      <c r="A10680">
        <v>345</v>
      </c>
      <c r="B10680">
        <v>345101</v>
      </c>
      <c r="C10680">
        <v>6150</v>
      </c>
      <c r="D10680" t="str">
        <f>VLOOKUP(C10680,'Schedule 3'!A:M,13,FALSE)</f>
        <v>Salaries and Wages</v>
      </c>
      <c r="E10680">
        <v>76.14</v>
      </c>
      <c r="F10680" s="1">
        <v>42808</v>
      </c>
      <c r="G10680" t="s">
        <v>462</v>
      </c>
      <c r="H10680" t="s">
        <v>66</v>
      </c>
      <c r="I10680" t="s">
        <v>1849</v>
      </c>
      <c r="K10680">
        <v>356591</v>
      </c>
      <c r="L10680">
        <v>265026</v>
      </c>
      <c r="Q10680" t="s">
        <v>64</v>
      </c>
      <c r="U10680">
        <v>3</v>
      </c>
      <c r="V10680">
        <v>17</v>
      </c>
      <c r="X10680">
        <v>1098828</v>
      </c>
      <c r="Y10680" t="s">
        <v>65</v>
      </c>
      <c r="Z10680">
        <v>110</v>
      </c>
      <c r="AA10680" t="s">
        <v>586</v>
      </c>
      <c r="AB10680" t="s">
        <v>21</v>
      </c>
      <c r="AC10680">
        <v>381</v>
      </c>
    </row>
    <row r="10681" spans="1:29" x14ac:dyDescent="0.25">
      <c r="A10681">
        <v>345</v>
      </c>
      <c r="B10681">
        <v>345102</v>
      </c>
      <c r="C10681">
        <v>6150</v>
      </c>
      <c r="D10681" t="str">
        <f>VLOOKUP(C10681,'Schedule 3'!A:M,13,FALSE)</f>
        <v>Salaries and Wages</v>
      </c>
      <c r="E10681">
        <v>304.56</v>
      </c>
      <c r="F10681" s="1">
        <v>42808</v>
      </c>
      <c r="G10681" t="s">
        <v>462</v>
      </c>
      <c r="H10681" t="s">
        <v>66</v>
      </c>
      <c r="I10681" t="s">
        <v>1850</v>
      </c>
      <c r="K10681">
        <v>356591</v>
      </c>
      <c r="L10681">
        <v>265026</v>
      </c>
      <c r="Q10681" t="s">
        <v>64</v>
      </c>
      <c r="U10681">
        <v>3</v>
      </c>
      <c r="V10681">
        <v>17</v>
      </c>
      <c r="X10681">
        <v>1098942</v>
      </c>
      <c r="Y10681" t="s">
        <v>65</v>
      </c>
      <c r="Z10681">
        <v>110</v>
      </c>
      <c r="AA10681" t="s">
        <v>586</v>
      </c>
      <c r="AB10681" t="s">
        <v>21</v>
      </c>
      <c r="AC10681">
        <v>388</v>
      </c>
    </row>
    <row r="10682" spans="1:29" x14ac:dyDescent="0.25">
      <c r="A10682">
        <v>345</v>
      </c>
      <c r="B10682">
        <v>345102</v>
      </c>
      <c r="C10682">
        <v>6150</v>
      </c>
      <c r="D10682" t="str">
        <f>VLOOKUP(C10682,'Schedule 3'!A:M,13,FALSE)</f>
        <v>Salaries and Wages</v>
      </c>
      <c r="E10682">
        <v>190.35</v>
      </c>
      <c r="F10682" s="1">
        <v>42808</v>
      </c>
      <c r="G10682" t="s">
        <v>462</v>
      </c>
      <c r="H10682" t="s">
        <v>66</v>
      </c>
      <c r="I10682" t="s">
        <v>1851</v>
      </c>
      <c r="K10682">
        <v>356591</v>
      </c>
      <c r="L10682">
        <v>265026</v>
      </c>
      <c r="Q10682" t="s">
        <v>64</v>
      </c>
      <c r="U10682">
        <v>3</v>
      </c>
      <c r="V10682">
        <v>17</v>
      </c>
      <c r="X10682">
        <v>1098942</v>
      </c>
      <c r="Y10682" t="s">
        <v>65</v>
      </c>
      <c r="Z10682">
        <v>110</v>
      </c>
      <c r="AA10682" t="s">
        <v>586</v>
      </c>
      <c r="AB10682" t="s">
        <v>21</v>
      </c>
      <c r="AC10682">
        <v>389</v>
      </c>
    </row>
    <row r="10683" spans="1:29" x14ac:dyDescent="0.25">
      <c r="A10683">
        <v>345</v>
      </c>
      <c r="B10683">
        <v>345102</v>
      </c>
      <c r="C10683">
        <v>6150</v>
      </c>
      <c r="D10683" t="str">
        <f>VLOOKUP(C10683,'Schedule 3'!A:M,13,FALSE)</f>
        <v>Salaries and Wages</v>
      </c>
      <c r="E10683">
        <v>76.14</v>
      </c>
      <c r="F10683" s="1">
        <v>42808</v>
      </c>
      <c r="G10683" t="s">
        <v>462</v>
      </c>
      <c r="H10683" t="s">
        <v>66</v>
      </c>
      <c r="I10683" t="s">
        <v>1852</v>
      </c>
      <c r="K10683">
        <v>356591</v>
      </c>
      <c r="L10683">
        <v>265026</v>
      </c>
      <c r="Q10683" t="s">
        <v>64</v>
      </c>
      <c r="U10683">
        <v>3</v>
      </c>
      <c r="V10683">
        <v>17</v>
      </c>
      <c r="X10683">
        <v>1098942</v>
      </c>
      <c r="Y10683" t="s">
        <v>65</v>
      </c>
      <c r="Z10683">
        <v>110</v>
      </c>
      <c r="AA10683" t="s">
        <v>586</v>
      </c>
      <c r="AB10683" t="s">
        <v>21</v>
      </c>
      <c r="AC10683">
        <v>390</v>
      </c>
    </row>
    <row r="10684" spans="1:29" x14ac:dyDescent="0.25">
      <c r="A10684">
        <v>345</v>
      </c>
      <c r="B10684">
        <v>345102</v>
      </c>
      <c r="C10684">
        <v>6150</v>
      </c>
      <c r="D10684" t="str">
        <f>VLOOKUP(C10684,'Schedule 3'!A:M,13,FALSE)</f>
        <v>Salaries and Wages</v>
      </c>
      <c r="E10684">
        <v>361.67</v>
      </c>
      <c r="F10684" s="1">
        <v>42808</v>
      </c>
      <c r="G10684" t="s">
        <v>462</v>
      </c>
      <c r="H10684" t="s">
        <v>66</v>
      </c>
      <c r="I10684" t="s">
        <v>1853</v>
      </c>
      <c r="K10684">
        <v>356591</v>
      </c>
      <c r="L10684">
        <v>265026</v>
      </c>
      <c r="Q10684" t="s">
        <v>64</v>
      </c>
      <c r="U10684">
        <v>3</v>
      </c>
      <c r="V10684">
        <v>17</v>
      </c>
      <c r="X10684">
        <v>1098942</v>
      </c>
      <c r="Y10684" t="s">
        <v>65</v>
      </c>
      <c r="Z10684">
        <v>110</v>
      </c>
      <c r="AA10684" t="s">
        <v>586</v>
      </c>
      <c r="AB10684" t="s">
        <v>21</v>
      </c>
      <c r="AC10684">
        <v>391</v>
      </c>
    </row>
    <row r="10685" spans="1:29" x14ac:dyDescent="0.25">
      <c r="A10685">
        <v>345</v>
      </c>
      <c r="B10685">
        <v>345102</v>
      </c>
      <c r="C10685">
        <v>6150</v>
      </c>
      <c r="D10685" t="str">
        <f>VLOOKUP(C10685,'Schedule 3'!A:M,13,FALSE)</f>
        <v>Salaries and Wages</v>
      </c>
      <c r="E10685">
        <v>38.07</v>
      </c>
      <c r="F10685" s="1">
        <v>42808</v>
      </c>
      <c r="G10685" t="s">
        <v>462</v>
      </c>
      <c r="H10685" t="s">
        <v>66</v>
      </c>
      <c r="I10685" t="s">
        <v>1854</v>
      </c>
      <c r="K10685">
        <v>356591</v>
      </c>
      <c r="L10685">
        <v>265026</v>
      </c>
      <c r="Q10685" t="s">
        <v>64</v>
      </c>
      <c r="U10685">
        <v>3</v>
      </c>
      <c r="V10685">
        <v>17</v>
      </c>
      <c r="X10685">
        <v>1098942</v>
      </c>
      <c r="Y10685" t="s">
        <v>65</v>
      </c>
      <c r="Z10685">
        <v>110</v>
      </c>
      <c r="AA10685" t="s">
        <v>586</v>
      </c>
      <c r="AB10685" t="s">
        <v>21</v>
      </c>
      <c r="AC10685">
        <v>392</v>
      </c>
    </row>
    <row r="10686" spans="1:29" x14ac:dyDescent="0.25">
      <c r="A10686">
        <v>345</v>
      </c>
      <c r="B10686">
        <v>345102</v>
      </c>
      <c r="C10686">
        <v>6150</v>
      </c>
      <c r="D10686" t="str">
        <f>VLOOKUP(C10686,'Schedule 3'!A:M,13,FALSE)</f>
        <v>Salaries and Wages</v>
      </c>
      <c r="E10686">
        <v>152.28</v>
      </c>
      <c r="F10686" s="1">
        <v>42808</v>
      </c>
      <c r="G10686" t="s">
        <v>462</v>
      </c>
      <c r="H10686" t="s">
        <v>66</v>
      </c>
      <c r="I10686" t="s">
        <v>1855</v>
      </c>
      <c r="K10686">
        <v>356591</v>
      </c>
      <c r="L10686">
        <v>265026</v>
      </c>
      <c r="Q10686" t="s">
        <v>64</v>
      </c>
      <c r="U10686">
        <v>3</v>
      </c>
      <c r="V10686">
        <v>17</v>
      </c>
      <c r="X10686">
        <v>1098942</v>
      </c>
      <c r="Y10686" t="s">
        <v>65</v>
      </c>
      <c r="Z10686">
        <v>110</v>
      </c>
      <c r="AA10686" t="s">
        <v>586</v>
      </c>
      <c r="AB10686" t="s">
        <v>21</v>
      </c>
      <c r="AC10686">
        <v>393</v>
      </c>
    </row>
    <row r="10687" spans="1:29" x14ac:dyDescent="0.25">
      <c r="A10687">
        <v>345</v>
      </c>
      <c r="B10687">
        <v>345102</v>
      </c>
      <c r="C10687">
        <v>6150</v>
      </c>
      <c r="D10687" t="str">
        <f>VLOOKUP(C10687,'Schedule 3'!A:M,13,FALSE)</f>
        <v>Salaries and Wages</v>
      </c>
      <c r="E10687">
        <v>38.07</v>
      </c>
      <c r="F10687" s="1">
        <v>42808</v>
      </c>
      <c r="G10687" t="s">
        <v>462</v>
      </c>
      <c r="H10687" t="s">
        <v>66</v>
      </c>
      <c r="I10687" t="s">
        <v>1856</v>
      </c>
      <c r="K10687">
        <v>356591</v>
      </c>
      <c r="L10687">
        <v>265026</v>
      </c>
      <c r="Q10687" t="s">
        <v>64</v>
      </c>
      <c r="U10687">
        <v>3</v>
      </c>
      <c r="V10687">
        <v>17</v>
      </c>
      <c r="X10687">
        <v>1098942</v>
      </c>
      <c r="Y10687" t="s">
        <v>65</v>
      </c>
      <c r="Z10687">
        <v>110</v>
      </c>
      <c r="AA10687" t="s">
        <v>586</v>
      </c>
      <c r="AB10687" t="s">
        <v>21</v>
      </c>
      <c r="AC10687">
        <v>394</v>
      </c>
    </row>
    <row r="10688" spans="1:29" x14ac:dyDescent="0.25">
      <c r="A10688">
        <v>345</v>
      </c>
      <c r="B10688">
        <v>345102</v>
      </c>
      <c r="C10688">
        <v>6155</v>
      </c>
      <c r="D10688" t="str">
        <f>VLOOKUP(C10688,'Schedule 3'!A:M,13,FALSE)</f>
        <v>Salaries and Wages</v>
      </c>
      <c r="E10688">
        <v>121.26</v>
      </c>
      <c r="F10688" s="1">
        <v>42808</v>
      </c>
      <c r="G10688" t="s">
        <v>462</v>
      </c>
      <c r="H10688" t="s">
        <v>66</v>
      </c>
      <c r="I10688" t="s">
        <v>1857</v>
      </c>
      <c r="K10688">
        <v>356591</v>
      </c>
      <c r="L10688">
        <v>265026</v>
      </c>
      <c r="Q10688" t="s">
        <v>64</v>
      </c>
      <c r="U10688">
        <v>3</v>
      </c>
      <c r="V10688">
        <v>17</v>
      </c>
      <c r="X10688">
        <v>1099579</v>
      </c>
      <c r="Y10688" t="s">
        <v>65</v>
      </c>
      <c r="Z10688">
        <v>110</v>
      </c>
      <c r="AA10688" t="s">
        <v>586</v>
      </c>
      <c r="AB10688" t="s">
        <v>21</v>
      </c>
      <c r="AC10688">
        <v>603</v>
      </c>
    </row>
    <row r="10689" spans="1:29" x14ac:dyDescent="0.25">
      <c r="A10689">
        <v>345</v>
      </c>
      <c r="B10689">
        <v>345102</v>
      </c>
      <c r="C10689">
        <v>6155</v>
      </c>
      <c r="D10689" t="str">
        <f>VLOOKUP(C10689,'Schedule 3'!A:M,13,FALSE)</f>
        <v>Salaries and Wages</v>
      </c>
      <c r="E10689">
        <v>40.42</v>
      </c>
      <c r="F10689" s="1">
        <v>42808</v>
      </c>
      <c r="G10689" t="s">
        <v>462</v>
      </c>
      <c r="H10689" t="s">
        <v>66</v>
      </c>
      <c r="I10689" t="s">
        <v>1858</v>
      </c>
      <c r="K10689">
        <v>356591</v>
      </c>
      <c r="L10689">
        <v>265026</v>
      </c>
      <c r="Q10689" t="s">
        <v>64</v>
      </c>
      <c r="U10689">
        <v>3</v>
      </c>
      <c r="V10689">
        <v>17</v>
      </c>
      <c r="X10689">
        <v>1099579</v>
      </c>
      <c r="Y10689" t="s">
        <v>65</v>
      </c>
      <c r="Z10689">
        <v>110</v>
      </c>
      <c r="AA10689" t="s">
        <v>586</v>
      </c>
      <c r="AB10689" t="s">
        <v>21</v>
      </c>
      <c r="AC10689">
        <v>604</v>
      </c>
    </row>
    <row r="10690" spans="1:29" x14ac:dyDescent="0.25">
      <c r="A10690">
        <v>345</v>
      </c>
      <c r="B10690">
        <v>345102</v>
      </c>
      <c r="C10690">
        <v>6155</v>
      </c>
      <c r="D10690" t="str">
        <f>VLOOKUP(C10690,'Schedule 3'!A:M,13,FALSE)</f>
        <v>Salaries and Wages</v>
      </c>
      <c r="E10690">
        <v>40.42</v>
      </c>
      <c r="F10690" s="1">
        <v>42808</v>
      </c>
      <c r="G10690" t="s">
        <v>462</v>
      </c>
      <c r="H10690" t="s">
        <v>66</v>
      </c>
      <c r="I10690" t="s">
        <v>1859</v>
      </c>
      <c r="K10690">
        <v>356591</v>
      </c>
      <c r="L10690">
        <v>265026</v>
      </c>
      <c r="Q10690" t="s">
        <v>64</v>
      </c>
      <c r="U10690">
        <v>3</v>
      </c>
      <c r="V10690">
        <v>17</v>
      </c>
      <c r="X10690">
        <v>1099579</v>
      </c>
      <c r="Y10690" t="s">
        <v>65</v>
      </c>
      <c r="Z10690">
        <v>110</v>
      </c>
      <c r="AA10690" t="s">
        <v>586</v>
      </c>
      <c r="AB10690" t="s">
        <v>21</v>
      </c>
      <c r="AC10690">
        <v>605</v>
      </c>
    </row>
    <row r="10691" spans="1:29" x14ac:dyDescent="0.25">
      <c r="A10691">
        <v>345</v>
      </c>
      <c r="B10691">
        <v>345102</v>
      </c>
      <c r="C10691">
        <v>6155</v>
      </c>
      <c r="D10691" t="str">
        <f>VLOOKUP(C10691,'Schedule 3'!A:M,13,FALSE)</f>
        <v>Salaries and Wages</v>
      </c>
      <c r="E10691">
        <v>202.1</v>
      </c>
      <c r="F10691" s="1">
        <v>42808</v>
      </c>
      <c r="G10691" t="s">
        <v>462</v>
      </c>
      <c r="H10691" t="s">
        <v>66</v>
      </c>
      <c r="I10691" t="s">
        <v>1860</v>
      </c>
      <c r="K10691">
        <v>356591</v>
      </c>
      <c r="L10691">
        <v>265026</v>
      </c>
      <c r="Q10691" t="s">
        <v>64</v>
      </c>
      <c r="U10691">
        <v>3</v>
      </c>
      <c r="V10691">
        <v>17</v>
      </c>
      <c r="X10691">
        <v>1099579</v>
      </c>
      <c r="Y10691" t="s">
        <v>65</v>
      </c>
      <c r="Z10691">
        <v>110</v>
      </c>
      <c r="AA10691" t="s">
        <v>586</v>
      </c>
      <c r="AB10691" t="s">
        <v>21</v>
      </c>
      <c r="AC10691">
        <v>606</v>
      </c>
    </row>
    <row r="10692" spans="1:29" x14ac:dyDescent="0.25">
      <c r="A10692">
        <v>345</v>
      </c>
      <c r="B10692">
        <v>345102</v>
      </c>
      <c r="C10692">
        <v>6155</v>
      </c>
      <c r="D10692" t="str">
        <f>VLOOKUP(C10692,'Schedule 3'!A:M,13,FALSE)</f>
        <v>Salaries and Wages</v>
      </c>
      <c r="E10692">
        <v>40.42</v>
      </c>
      <c r="F10692" s="1">
        <v>42808</v>
      </c>
      <c r="G10692" t="s">
        <v>462</v>
      </c>
      <c r="H10692" t="s">
        <v>66</v>
      </c>
      <c r="I10692" t="s">
        <v>1861</v>
      </c>
      <c r="K10692">
        <v>356591</v>
      </c>
      <c r="L10692">
        <v>265026</v>
      </c>
      <c r="Q10692" t="s">
        <v>64</v>
      </c>
      <c r="U10692">
        <v>3</v>
      </c>
      <c r="V10692">
        <v>17</v>
      </c>
      <c r="X10692">
        <v>1099579</v>
      </c>
      <c r="Y10692" t="s">
        <v>65</v>
      </c>
      <c r="Z10692">
        <v>110</v>
      </c>
      <c r="AA10692" t="s">
        <v>586</v>
      </c>
      <c r="AB10692" t="s">
        <v>21</v>
      </c>
      <c r="AC10692">
        <v>607</v>
      </c>
    </row>
    <row r="10693" spans="1:29" x14ac:dyDescent="0.25">
      <c r="A10693">
        <v>345</v>
      </c>
      <c r="B10693">
        <v>345102</v>
      </c>
      <c r="C10693">
        <v>6155</v>
      </c>
      <c r="D10693" t="str">
        <f>VLOOKUP(C10693,'Schedule 3'!A:M,13,FALSE)</f>
        <v>Salaries and Wages</v>
      </c>
      <c r="E10693">
        <v>40.42</v>
      </c>
      <c r="F10693" s="1">
        <v>42808</v>
      </c>
      <c r="G10693" t="s">
        <v>462</v>
      </c>
      <c r="H10693" t="s">
        <v>66</v>
      </c>
      <c r="I10693" t="s">
        <v>1862</v>
      </c>
      <c r="K10693">
        <v>356591</v>
      </c>
      <c r="L10693">
        <v>265026</v>
      </c>
      <c r="Q10693" t="s">
        <v>64</v>
      </c>
      <c r="U10693">
        <v>3</v>
      </c>
      <c r="V10693">
        <v>17</v>
      </c>
      <c r="X10693">
        <v>1099579</v>
      </c>
      <c r="Y10693" t="s">
        <v>65</v>
      </c>
      <c r="Z10693">
        <v>110</v>
      </c>
      <c r="AA10693" t="s">
        <v>586</v>
      </c>
      <c r="AB10693" t="s">
        <v>21</v>
      </c>
      <c r="AC10693">
        <v>608</v>
      </c>
    </row>
    <row r="10694" spans="1:29" x14ac:dyDescent="0.25">
      <c r="A10694">
        <v>345</v>
      </c>
      <c r="B10694">
        <v>345102</v>
      </c>
      <c r="C10694">
        <v>6155</v>
      </c>
      <c r="D10694" t="str">
        <f>VLOOKUP(C10694,'Schedule 3'!A:M,13,FALSE)</f>
        <v>Salaries and Wages</v>
      </c>
      <c r="E10694">
        <v>40.42</v>
      </c>
      <c r="F10694" s="1">
        <v>42808</v>
      </c>
      <c r="G10694" t="s">
        <v>462</v>
      </c>
      <c r="H10694" t="s">
        <v>66</v>
      </c>
      <c r="I10694" t="s">
        <v>1863</v>
      </c>
      <c r="K10694">
        <v>356591</v>
      </c>
      <c r="L10694">
        <v>265026</v>
      </c>
      <c r="Q10694" t="s">
        <v>64</v>
      </c>
      <c r="U10694">
        <v>3</v>
      </c>
      <c r="V10694">
        <v>17</v>
      </c>
      <c r="X10694">
        <v>1099579</v>
      </c>
      <c r="Y10694" t="s">
        <v>65</v>
      </c>
      <c r="Z10694">
        <v>110</v>
      </c>
      <c r="AA10694" t="s">
        <v>586</v>
      </c>
      <c r="AB10694" t="s">
        <v>21</v>
      </c>
      <c r="AC10694">
        <v>609</v>
      </c>
    </row>
    <row r="10695" spans="1:29" x14ac:dyDescent="0.25">
      <c r="A10695">
        <v>345</v>
      </c>
      <c r="B10695">
        <v>345102</v>
      </c>
      <c r="C10695">
        <v>6155</v>
      </c>
      <c r="D10695" t="str">
        <f>VLOOKUP(C10695,'Schedule 3'!A:M,13,FALSE)</f>
        <v>Salaries and Wages</v>
      </c>
      <c r="E10695">
        <v>20.21</v>
      </c>
      <c r="F10695" s="1">
        <v>42808</v>
      </c>
      <c r="G10695" t="s">
        <v>462</v>
      </c>
      <c r="H10695" t="s">
        <v>66</v>
      </c>
      <c r="I10695" t="s">
        <v>1864</v>
      </c>
      <c r="K10695">
        <v>356591</v>
      </c>
      <c r="L10695">
        <v>265026</v>
      </c>
      <c r="Q10695" t="s">
        <v>64</v>
      </c>
      <c r="U10695">
        <v>3</v>
      </c>
      <c r="V10695">
        <v>17</v>
      </c>
      <c r="X10695">
        <v>1099579</v>
      </c>
      <c r="Y10695" t="s">
        <v>65</v>
      </c>
      <c r="Z10695">
        <v>110</v>
      </c>
      <c r="AA10695" t="s">
        <v>586</v>
      </c>
      <c r="AB10695" t="s">
        <v>21</v>
      </c>
      <c r="AC10695">
        <v>610</v>
      </c>
    </row>
    <row r="10696" spans="1:29" x14ac:dyDescent="0.25">
      <c r="A10696">
        <v>345</v>
      </c>
      <c r="B10696">
        <v>345102</v>
      </c>
      <c r="C10696">
        <v>6155</v>
      </c>
      <c r="D10696" t="str">
        <f>VLOOKUP(C10696,'Schedule 3'!A:M,13,FALSE)</f>
        <v>Salaries and Wages</v>
      </c>
      <c r="E10696">
        <v>40.42</v>
      </c>
      <c r="F10696" s="1">
        <v>42808</v>
      </c>
      <c r="G10696" t="s">
        <v>462</v>
      </c>
      <c r="H10696" t="s">
        <v>66</v>
      </c>
      <c r="I10696" t="s">
        <v>1865</v>
      </c>
      <c r="K10696">
        <v>356591</v>
      </c>
      <c r="L10696">
        <v>265026</v>
      </c>
      <c r="Q10696" t="s">
        <v>64</v>
      </c>
      <c r="U10696">
        <v>3</v>
      </c>
      <c r="V10696">
        <v>17</v>
      </c>
      <c r="X10696">
        <v>1099579</v>
      </c>
      <c r="Y10696" t="s">
        <v>65</v>
      </c>
      <c r="Z10696">
        <v>110</v>
      </c>
      <c r="AA10696" t="s">
        <v>586</v>
      </c>
      <c r="AB10696" t="s">
        <v>21</v>
      </c>
      <c r="AC10696">
        <v>611</v>
      </c>
    </row>
    <row r="10697" spans="1:29" x14ac:dyDescent="0.25">
      <c r="A10697">
        <v>345</v>
      </c>
      <c r="B10697">
        <v>345102</v>
      </c>
      <c r="C10697">
        <v>6155</v>
      </c>
      <c r="D10697" t="str">
        <f>VLOOKUP(C10697,'Schedule 3'!A:M,13,FALSE)</f>
        <v>Salaries and Wages</v>
      </c>
      <c r="E10697">
        <v>40.42</v>
      </c>
      <c r="F10697" s="1">
        <v>42808</v>
      </c>
      <c r="G10697" t="s">
        <v>462</v>
      </c>
      <c r="H10697" t="s">
        <v>66</v>
      </c>
      <c r="I10697" t="s">
        <v>1866</v>
      </c>
      <c r="K10697">
        <v>356591</v>
      </c>
      <c r="L10697">
        <v>265026</v>
      </c>
      <c r="Q10697" t="s">
        <v>64</v>
      </c>
      <c r="U10697">
        <v>3</v>
      </c>
      <c r="V10697">
        <v>17</v>
      </c>
      <c r="X10697">
        <v>1099579</v>
      </c>
      <c r="Y10697" t="s">
        <v>65</v>
      </c>
      <c r="Z10697">
        <v>110</v>
      </c>
      <c r="AA10697" t="s">
        <v>586</v>
      </c>
      <c r="AB10697" t="s">
        <v>21</v>
      </c>
      <c r="AC10697">
        <v>612</v>
      </c>
    </row>
    <row r="10698" spans="1:29" x14ac:dyDescent="0.25">
      <c r="A10698">
        <v>345</v>
      </c>
      <c r="B10698">
        <v>345102</v>
      </c>
      <c r="C10698">
        <v>6155</v>
      </c>
      <c r="D10698" t="str">
        <f>VLOOKUP(C10698,'Schedule 3'!A:M,13,FALSE)</f>
        <v>Salaries and Wages</v>
      </c>
      <c r="E10698">
        <v>121.26</v>
      </c>
      <c r="F10698" s="1">
        <v>42808</v>
      </c>
      <c r="G10698" t="s">
        <v>462</v>
      </c>
      <c r="H10698" t="s">
        <v>66</v>
      </c>
      <c r="I10698" t="s">
        <v>1867</v>
      </c>
      <c r="K10698">
        <v>356591</v>
      </c>
      <c r="L10698">
        <v>265026</v>
      </c>
      <c r="Q10698" t="s">
        <v>64</v>
      </c>
      <c r="U10698">
        <v>3</v>
      </c>
      <c r="V10698">
        <v>17</v>
      </c>
      <c r="X10698">
        <v>1099579</v>
      </c>
      <c r="Y10698" t="s">
        <v>65</v>
      </c>
      <c r="Z10698">
        <v>110</v>
      </c>
      <c r="AA10698" t="s">
        <v>586</v>
      </c>
      <c r="AB10698" t="s">
        <v>21</v>
      </c>
      <c r="AC10698">
        <v>613</v>
      </c>
    </row>
    <row r="10699" spans="1:29" x14ac:dyDescent="0.25">
      <c r="A10699">
        <v>345</v>
      </c>
      <c r="B10699">
        <v>345102</v>
      </c>
      <c r="C10699">
        <v>6155</v>
      </c>
      <c r="D10699" t="str">
        <f>VLOOKUP(C10699,'Schedule 3'!A:M,13,FALSE)</f>
        <v>Salaries and Wages</v>
      </c>
      <c r="E10699">
        <v>40.42</v>
      </c>
      <c r="F10699" s="1">
        <v>42808</v>
      </c>
      <c r="G10699" t="s">
        <v>462</v>
      </c>
      <c r="H10699" t="s">
        <v>66</v>
      </c>
      <c r="I10699" t="s">
        <v>1868</v>
      </c>
      <c r="K10699">
        <v>356591</v>
      </c>
      <c r="L10699">
        <v>265026</v>
      </c>
      <c r="Q10699" t="s">
        <v>64</v>
      </c>
      <c r="U10699">
        <v>3</v>
      </c>
      <c r="V10699">
        <v>17</v>
      </c>
      <c r="X10699">
        <v>1099579</v>
      </c>
      <c r="Y10699" t="s">
        <v>65</v>
      </c>
      <c r="Z10699">
        <v>110</v>
      </c>
      <c r="AA10699" t="s">
        <v>586</v>
      </c>
      <c r="AB10699" t="s">
        <v>21</v>
      </c>
      <c r="AC10699">
        <v>614</v>
      </c>
    </row>
    <row r="10700" spans="1:29" x14ac:dyDescent="0.25">
      <c r="A10700">
        <v>345</v>
      </c>
      <c r="B10700">
        <v>345102</v>
      </c>
      <c r="C10700">
        <v>6155</v>
      </c>
      <c r="D10700" t="str">
        <f>VLOOKUP(C10700,'Schedule 3'!A:M,13,FALSE)</f>
        <v>Salaries and Wages</v>
      </c>
      <c r="E10700">
        <v>282.94</v>
      </c>
      <c r="F10700" s="1">
        <v>42808</v>
      </c>
      <c r="G10700" t="s">
        <v>462</v>
      </c>
      <c r="H10700" t="s">
        <v>66</v>
      </c>
      <c r="I10700" t="s">
        <v>1869</v>
      </c>
      <c r="K10700">
        <v>356591</v>
      </c>
      <c r="L10700">
        <v>265026</v>
      </c>
      <c r="Q10700" t="s">
        <v>64</v>
      </c>
      <c r="U10700">
        <v>3</v>
      </c>
      <c r="V10700">
        <v>17</v>
      </c>
      <c r="X10700">
        <v>1099579</v>
      </c>
      <c r="Y10700" t="s">
        <v>65</v>
      </c>
      <c r="Z10700">
        <v>110</v>
      </c>
      <c r="AA10700" t="s">
        <v>586</v>
      </c>
      <c r="AB10700" t="s">
        <v>21</v>
      </c>
      <c r="AC10700">
        <v>615</v>
      </c>
    </row>
    <row r="10701" spans="1:29" x14ac:dyDescent="0.25">
      <c r="A10701">
        <v>345</v>
      </c>
      <c r="B10701">
        <v>345102</v>
      </c>
      <c r="C10701">
        <v>6155</v>
      </c>
      <c r="D10701" t="str">
        <f>VLOOKUP(C10701,'Schedule 3'!A:M,13,FALSE)</f>
        <v>Salaries and Wages</v>
      </c>
      <c r="E10701">
        <v>40.42</v>
      </c>
      <c r="F10701" s="1">
        <v>42808</v>
      </c>
      <c r="G10701" t="s">
        <v>462</v>
      </c>
      <c r="H10701" t="s">
        <v>66</v>
      </c>
      <c r="I10701" t="s">
        <v>1870</v>
      </c>
      <c r="K10701">
        <v>356591</v>
      </c>
      <c r="L10701">
        <v>265026</v>
      </c>
      <c r="Q10701" t="s">
        <v>64</v>
      </c>
      <c r="U10701">
        <v>3</v>
      </c>
      <c r="V10701">
        <v>17</v>
      </c>
      <c r="X10701">
        <v>1099579</v>
      </c>
      <c r="Y10701" t="s">
        <v>65</v>
      </c>
      <c r="Z10701">
        <v>110</v>
      </c>
      <c r="AA10701" t="s">
        <v>586</v>
      </c>
      <c r="AB10701" t="s">
        <v>21</v>
      </c>
      <c r="AC10701">
        <v>616</v>
      </c>
    </row>
    <row r="10702" spans="1:29" x14ac:dyDescent="0.25">
      <c r="A10702">
        <v>345</v>
      </c>
      <c r="B10702">
        <v>345102</v>
      </c>
      <c r="C10702">
        <v>6155</v>
      </c>
      <c r="D10702" t="str">
        <f>VLOOKUP(C10702,'Schedule 3'!A:M,13,FALSE)</f>
        <v>Salaries and Wages</v>
      </c>
      <c r="E10702">
        <v>20.21</v>
      </c>
      <c r="F10702" s="1">
        <v>42808</v>
      </c>
      <c r="G10702" t="s">
        <v>462</v>
      </c>
      <c r="H10702" t="s">
        <v>66</v>
      </c>
      <c r="I10702" t="s">
        <v>1871</v>
      </c>
      <c r="K10702">
        <v>356591</v>
      </c>
      <c r="L10702">
        <v>265026</v>
      </c>
      <c r="Q10702" t="s">
        <v>64</v>
      </c>
      <c r="U10702">
        <v>3</v>
      </c>
      <c r="V10702">
        <v>17</v>
      </c>
      <c r="X10702">
        <v>1099579</v>
      </c>
      <c r="Y10702" t="s">
        <v>65</v>
      </c>
      <c r="Z10702">
        <v>110</v>
      </c>
      <c r="AA10702" t="s">
        <v>586</v>
      </c>
      <c r="AB10702" t="s">
        <v>21</v>
      </c>
      <c r="AC10702">
        <v>617</v>
      </c>
    </row>
    <row r="10703" spans="1:29" x14ac:dyDescent="0.25">
      <c r="A10703">
        <v>345</v>
      </c>
      <c r="B10703">
        <v>345102</v>
      </c>
      <c r="C10703">
        <v>6155</v>
      </c>
      <c r="D10703" t="str">
        <f>VLOOKUP(C10703,'Schedule 3'!A:M,13,FALSE)</f>
        <v>Salaries and Wages</v>
      </c>
      <c r="E10703">
        <v>40.42</v>
      </c>
      <c r="F10703" s="1">
        <v>42808</v>
      </c>
      <c r="G10703" t="s">
        <v>462</v>
      </c>
      <c r="H10703" t="s">
        <v>66</v>
      </c>
      <c r="I10703" t="s">
        <v>1872</v>
      </c>
      <c r="K10703">
        <v>356591</v>
      </c>
      <c r="L10703">
        <v>265026</v>
      </c>
      <c r="Q10703" t="s">
        <v>64</v>
      </c>
      <c r="U10703">
        <v>3</v>
      </c>
      <c r="V10703">
        <v>17</v>
      </c>
      <c r="X10703">
        <v>1099579</v>
      </c>
      <c r="Y10703" t="s">
        <v>65</v>
      </c>
      <c r="Z10703">
        <v>110</v>
      </c>
      <c r="AA10703" t="s">
        <v>586</v>
      </c>
      <c r="AB10703" t="s">
        <v>21</v>
      </c>
      <c r="AC10703">
        <v>618</v>
      </c>
    </row>
    <row r="10704" spans="1:29" x14ac:dyDescent="0.25">
      <c r="A10704">
        <v>345</v>
      </c>
      <c r="B10704">
        <v>345102</v>
      </c>
      <c r="C10704">
        <v>6155</v>
      </c>
      <c r="D10704" t="str">
        <f>VLOOKUP(C10704,'Schedule 3'!A:M,13,FALSE)</f>
        <v>Salaries and Wages</v>
      </c>
      <c r="E10704">
        <v>20.21</v>
      </c>
      <c r="F10704" s="1">
        <v>42808</v>
      </c>
      <c r="G10704" t="s">
        <v>462</v>
      </c>
      <c r="H10704" t="s">
        <v>66</v>
      </c>
      <c r="I10704" t="s">
        <v>1873</v>
      </c>
      <c r="K10704">
        <v>356591</v>
      </c>
      <c r="L10704">
        <v>265026</v>
      </c>
      <c r="Q10704" t="s">
        <v>64</v>
      </c>
      <c r="U10704">
        <v>3</v>
      </c>
      <c r="V10704">
        <v>17</v>
      </c>
      <c r="X10704">
        <v>1099579</v>
      </c>
      <c r="Y10704" t="s">
        <v>65</v>
      </c>
      <c r="Z10704">
        <v>110</v>
      </c>
      <c r="AA10704" t="s">
        <v>586</v>
      </c>
      <c r="AB10704" t="s">
        <v>21</v>
      </c>
      <c r="AC10704">
        <v>619</v>
      </c>
    </row>
    <row r="10705" spans="1:29" x14ac:dyDescent="0.25">
      <c r="A10705">
        <v>345</v>
      </c>
      <c r="B10705">
        <v>345102</v>
      </c>
      <c r="C10705">
        <v>6155</v>
      </c>
      <c r="D10705" t="str">
        <f>VLOOKUP(C10705,'Schedule 3'!A:M,13,FALSE)</f>
        <v>Salaries and Wages</v>
      </c>
      <c r="E10705">
        <v>20.21</v>
      </c>
      <c r="F10705" s="1">
        <v>42808</v>
      </c>
      <c r="G10705" t="s">
        <v>462</v>
      </c>
      <c r="H10705" t="s">
        <v>66</v>
      </c>
      <c r="I10705" t="s">
        <v>1874</v>
      </c>
      <c r="K10705">
        <v>356591</v>
      </c>
      <c r="L10705">
        <v>265026</v>
      </c>
      <c r="Q10705" t="s">
        <v>64</v>
      </c>
      <c r="U10705">
        <v>3</v>
      </c>
      <c r="V10705">
        <v>17</v>
      </c>
      <c r="X10705">
        <v>1099579</v>
      </c>
      <c r="Y10705" t="s">
        <v>65</v>
      </c>
      <c r="Z10705">
        <v>110</v>
      </c>
      <c r="AA10705" t="s">
        <v>586</v>
      </c>
      <c r="AB10705" t="s">
        <v>21</v>
      </c>
      <c r="AC10705">
        <v>620</v>
      </c>
    </row>
    <row r="10706" spans="1:29" x14ac:dyDescent="0.25">
      <c r="A10706">
        <v>345</v>
      </c>
      <c r="B10706">
        <v>345102</v>
      </c>
      <c r="C10706">
        <v>6155</v>
      </c>
      <c r="D10706" t="str">
        <f>VLOOKUP(C10706,'Schedule 3'!A:M,13,FALSE)</f>
        <v>Salaries and Wages</v>
      </c>
      <c r="E10706">
        <v>80.84</v>
      </c>
      <c r="F10706" s="1">
        <v>42808</v>
      </c>
      <c r="G10706" t="s">
        <v>462</v>
      </c>
      <c r="H10706" t="s">
        <v>66</v>
      </c>
      <c r="I10706" t="s">
        <v>1875</v>
      </c>
      <c r="K10706">
        <v>356591</v>
      </c>
      <c r="L10706">
        <v>265026</v>
      </c>
      <c r="Q10706" t="s">
        <v>64</v>
      </c>
      <c r="U10706">
        <v>3</v>
      </c>
      <c r="V10706">
        <v>17</v>
      </c>
      <c r="X10706">
        <v>1099579</v>
      </c>
      <c r="Y10706" t="s">
        <v>65</v>
      </c>
      <c r="Z10706">
        <v>110</v>
      </c>
      <c r="AA10706" t="s">
        <v>586</v>
      </c>
      <c r="AB10706" t="s">
        <v>21</v>
      </c>
      <c r="AC10706">
        <v>621</v>
      </c>
    </row>
    <row r="10707" spans="1:29" x14ac:dyDescent="0.25">
      <c r="A10707">
        <v>345</v>
      </c>
      <c r="B10707">
        <v>345101</v>
      </c>
      <c r="C10707">
        <v>6155</v>
      </c>
      <c r="D10707" t="str">
        <f>VLOOKUP(C10707,'Schedule 3'!A:M,13,FALSE)</f>
        <v>Salaries and Wages</v>
      </c>
      <c r="E10707">
        <v>40.42</v>
      </c>
      <c r="F10707" s="1">
        <v>42808</v>
      </c>
      <c r="G10707" t="s">
        <v>462</v>
      </c>
      <c r="H10707" t="s">
        <v>66</v>
      </c>
      <c r="I10707" t="s">
        <v>1876</v>
      </c>
      <c r="K10707">
        <v>356591</v>
      </c>
      <c r="L10707">
        <v>265026</v>
      </c>
      <c r="Q10707" t="s">
        <v>64</v>
      </c>
      <c r="U10707">
        <v>3</v>
      </c>
      <c r="V10707">
        <v>17</v>
      </c>
      <c r="X10707">
        <v>1099579</v>
      </c>
      <c r="Y10707" t="s">
        <v>65</v>
      </c>
      <c r="Z10707">
        <v>110</v>
      </c>
      <c r="AA10707" t="s">
        <v>586</v>
      </c>
      <c r="AB10707" t="s">
        <v>21</v>
      </c>
      <c r="AC10707">
        <v>622</v>
      </c>
    </row>
    <row r="10708" spans="1:29" x14ac:dyDescent="0.25">
      <c r="A10708">
        <v>345</v>
      </c>
      <c r="B10708">
        <v>345101</v>
      </c>
      <c r="C10708">
        <v>6155</v>
      </c>
      <c r="D10708" t="str">
        <f>VLOOKUP(C10708,'Schedule 3'!A:M,13,FALSE)</f>
        <v>Salaries and Wages</v>
      </c>
      <c r="E10708">
        <v>40.42</v>
      </c>
      <c r="F10708" s="1">
        <v>42808</v>
      </c>
      <c r="G10708" t="s">
        <v>462</v>
      </c>
      <c r="H10708" t="s">
        <v>66</v>
      </c>
      <c r="I10708" t="s">
        <v>1877</v>
      </c>
      <c r="K10708">
        <v>356591</v>
      </c>
      <c r="L10708">
        <v>265026</v>
      </c>
      <c r="Q10708" t="s">
        <v>64</v>
      </c>
      <c r="U10708">
        <v>3</v>
      </c>
      <c r="V10708">
        <v>17</v>
      </c>
      <c r="X10708">
        <v>1099579</v>
      </c>
      <c r="Y10708" t="s">
        <v>65</v>
      </c>
      <c r="Z10708">
        <v>110</v>
      </c>
      <c r="AA10708" t="s">
        <v>586</v>
      </c>
      <c r="AB10708" t="s">
        <v>21</v>
      </c>
      <c r="AC10708">
        <v>623</v>
      </c>
    </row>
    <row r="10709" spans="1:29" x14ac:dyDescent="0.25">
      <c r="A10709">
        <v>345</v>
      </c>
      <c r="B10709">
        <v>345101</v>
      </c>
      <c r="C10709">
        <v>6155</v>
      </c>
      <c r="D10709" t="str">
        <f>VLOOKUP(C10709,'Schedule 3'!A:M,13,FALSE)</f>
        <v>Salaries and Wages</v>
      </c>
      <c r="E10709">
        <v>40.42</v>
      </c>
      <c r="F10709" s="1">
        <v>42808</v>
      </c>
      <c r="G10709" t="s">
        <v>462</v>
      </c>
      <c r="H10709" t="s">
        <v>66</v>
      </c>
      <c r="I10709" t="s">
        <v>1878</v>
      </c>
      <c r="K10709">
        <v>356591</v>
      </c>
      <c r="L10709">
        <v>265026</v>
      </c>
      <c r="Q10709" t="s">
        <v>64</v>
      </c>
      <c r="U10709">
        <v>3</v>
      </c>
      <c r="V10709">
        <v>17</v>
      </c>
      <c r="X10709">
        <v>1099579</v>
      </c>
      <c r="Y10709" t="s">
        <v>65</v>
      </c>
      <c r="Z10709">
        <v>110</v>
      </c>
      <c r="AA10709" t="s">
        <v>586</v>
      </c>
      <c r="AB10709" t="s">
        <v>21</v>
      </c>
      <c r="AC10709">
        <v>624</v>
      </c>
    </row>
    <row r="10710" spans="1:29" x14ac:dyDescent="0.25">
      <c r="A10710">
        <v>345</v>
      </c>
      <c r="B10710">
        <v>345101</v>
      </c>
      <c r="C10710">
        <v>6155</v>
      </c>
      <c r="D10710" t="str">
        <f>VLOOKUP(C10710,'Schedule 3'!A:M,13,FALSE)</f>
        <v>Salaries and Wages</v>
      </c>
      <c r="E10710">
        <v>40.42</v>
      </c>
      <c r="F10710" s="1">
        <v>42808</v>
      </c>
      <c r="G10710" t="s">
        <v>462</v>
      </c>
      <c r="H10710" t="s">
        <v>66</v>
      </c>
      <c r="I10710" t="s">
        <v>1879</v>
      </c>
      <c r="K10710">
        <v>356591</v>
      </c>
      <c r="L10710">
        <v>265026</v>
      </c>
      <c r="Q10710" t="s">
        <v>64</v>
      </c>
      <c r="U10710">
        <v>3</v>
      </c>
      <c r="V10710">
        <v>17</v>
      </c>
      <c r="X10710">
        <v>1099579</v>
      </c>
      <c r="Y10710" t="s">
        <v>65</v>
      </c>
      <c r="Z10710">
        <v>110</v>
      </c>
      <c r="AA10710" t="s">
        <v>586</v>
      </c>
      <c r="AB10710" t="s">
        <v>21</v>
      </c>
      <c r="AC10710">
        <v>625</v>
      </c>
    </row>
    <row r="10711" spans="1:29" x14ac:dyDescent="0.25">
      <c r="A10711">
        <v>345</v>
      </c>
      <c r="B10711">
        <v>345101</v>
      </c>
      <c r="C10711">
        <v>6155</v>
      </c>
      <c r="D10711" t="str">
        <f>VLOOKUP(C10711,'Schedule 3'!A:M,13,FALSE)</f>
        <v>Salaries and Wages</v>
      </c>
      <c r="E10711">
        <v>40.42</v>
      </c>
      <c r="F10711" s="1">
        <v>42808</v>
      </c>
      <c r="G10711" t="s">
        <v>462</v>
      </c>
      <c r="H10711" t="s">
        <v>66</v>
      </c>
      <c r="I10711" t="s">
        <v>1880</v>
      </c>
      <c r="K10711">
        <v>356591</v>
      </c>
      <c r="L10711">
        <v>265026</v>
      </c>
      <c r="Q10711" t="s">
        <v>64</v>
      </c>
      <c r="U10711">
        <v>3</v>
      </c>
      <c r="V10711">
        <v>17</v>
      </c>
      <c r="X10711">
        <v>1099579</v>
      </c>
      <c r="Y10711" t="s">
        <v>65</v>
      </c>
      <c r="Z10711">
        <v>110</v>
      </c>
      <c r="AA10711" t="s">
        <v>586</v>
      </c>
      <c r="AB10711" t="s">
        <v>21</v>
      </c>
      <c r="AC10711">
        <v>626</v>
      </c>
    </row>
    <row r="10712" spans="1:29" x14ac:dyDescent="0.25">
      <c r="A10712">
        <v>345</v>
      </c>
      <c r="B10712">
        <v>345101</v>
      </c>
      <c r="C10712">
        <v>6155</v>
      </c>
      <c r="D10712" t="str">
        <f>VLOOKUP(C10712,'Schedule 3'!A:M,13,FALSE)</f>
        <v>Salaries and Wages</v>
      </c>
      <c r="E10712">
        <v>20.21</v>
      </c>
      <c r="F10712" s="1">
        <v>42808</v>
      </c>
      <c r="G10712" t="s">
        <v>462</v>
      </c>
      <c r="H10712" t="s">
        <v>66</v>
      </c>
      <c r="I10712" t="s">
        <v>1881</v>
      </c>
      <c r="K10712">
        <v>356591</v>
      </c>
      <c r="L10712">
        <v>265026</v>
      </c>
      <c r="Q10712" t="s">
        <v>64</v>
      </c>
      <c r="U10712">
        <v>3</v>
      </c>
      <c r="V10712">
        <v>17</v>
      </c>
      <c r="X10712">
        <v>1099579</v>
      </c>
      <c r="Y10712" t="s">
        <v>65</v>
      </c>
      <c r="Z10712">
        <v>110</v>
      </c>
      <c r="AA10712" t="s">
        <v>586</v>
      </c>
      <c r="AB10712" t="s">
        <v>21</v>
      </c>
      <c r="AC10712">
        <v>627</v>
      </c>
    </row>
    <row r="10713" spans="1:29" x14ac:dyDescent="0.25">
      <c r="A10713">
        <v>345</v>
      </c>
      <c r="B10713">
        <v>345101</v>
      </c>
      <c r="C10713">
        <v>6155</v>
      </c>
      <c r="D10713" t="str">
        <f>VLOOKUP(C10713,'Schedule 3'!A:M,13,FALSE)</f>
        <v>Salaries and Wages</v>
      </c>
      <c r="E10713">
        <v>40.42</v>
      </c>
      <c r="F10713" s="1">
        <v>42808</v>
      </c>
      <c r="G10713" t="s">
        <v>462</v>
      </c>
      <c r="H10713" t="s">
        <v>66</v>
      </c>
      <c r="I10713" t="s">
        <v>1882</v>
      </c>
      <c r="K10713">
        <v>356591</v>
      </c>
      <c r="L10713">
        <v>265026</v>
      </c>
      <c r="Q10713" t="s">
        <v>64</v>
      </c>
      <c r="U10713">
        <v>3</v>
      </c>
      <c r="V10713">
        <v>17</v>
      </c>
      <c r="X10713">
        <v>1099579</v>
      </c>
      <c r="Y10713" t="s">
        <v>65</v>
      </c>
      <c r="Z10713">
        <v>110</v>
      </c>
      <c r="AA10713" t="s">
        <v>586</v>
      </c>
      <c r="AB10713" t="s">
        <v>21</v>
      </c>
      <c r="AC10713">
        <v>628</v>
      </c>
    </row>
    <row r="10714" spans="1:29" x14ac:dyDescent="0.25">
      <c r="A10714">
        <v>345</v>
      </c>
      <c r="B10714">
        <v>345101</v>
      </c>
      <c r="C10714">
        <v>6155</v>
      </c>
      <c r="D10714" t="str">
        <f>VLOOKUP(C10714,'Schedule 3'!A:M,13,FALSE)</f>
        <v>Salaries and Wages</v>
      </c>
      <c r="E10714">
        <v>80.84</v>
      </c>
      <c r="F10714" s="1">
        <v>42808</v>
      </c>
      <c r="G10714" t="s">
        <v>462</v>
      </c>
      <c r="H10714" t="s">
        <v>66</v>
      </c>
      <c r="I10714" t="s">
        <v>1883</v>
      </c>
      <c r="K10714">
        <v>356591</v>
      </c>
      <c r="L10714">
        <v>265026</v>
      </c>
      <c r="Q10714" t="s">
        <v>64</v>
      </c>
      <c r="U10714">
        <v>3</v>
      </c>
      <c r="V10714">
        <v>17</v>
      </c>
      <c r="X10714">
        <v>1099579</v>
      </c>
      <c r="Y10714" t="s">
        <v>65</v>
      </c>
      <c r="Z10714">
        <v>110</v>
      </c>
      <c r="AA10714" t="s">
        <v>586</v>
      </c>
      <c r="AB10714" t="s">
        <v>21</v>
      </c>
      <c r="AC10714">
        <v>629</v>
      </c>
    </row>
    <row r="10715" spans="1:29" x14ac:dyDescent="0.25">
      <c r="A10715">
        <v>345</v>
      </c>
      <c r="B10715">
        <v>345101</v>
      </c>
      <c r="C10715">
        <v>6155</v>
      </c>
      <c r="D10715" t="str">
        <f>VLOOKUP(C10715,'Schedule 3'!A:M,13,FALSE)</f>
        <v>Salaries and Wages</v>
      </c>
      <c r="E10715">
        <v>60.63</v>
      </c>
      <c r="F10715" s="1">
        <v>42808</v>
      </c>
      <c r="G10715" t="s">
        <v>462</v>
      </c>
      <c r="H10715" t="s">
        <v>66</v>
      </c>
      <c r="I10715" t="s">
        <v>1884</v>
      </c>
      <c r="K10715">
        <v>356591</v>
      </c>
      <c r="L10715">
        <v>265026</v>
      </c>
      <c r="Q10715" t="s">
        <v>64</v>
      </c>
      <c r="U10715">
        <v>3</v>
      </c>
      <c r="V10715">
        <v>17</v>
      </c>
      <c r="X10715">
        <v>1099579</v>
      </c>
      <c r="Y10715" t="s">
        <v>65</v>
      </c>
      <c r="Z10715">
        <v>110</v>
      </c>
      <c r="AA10715" t="s">
        <v>586</v>
      </c>
      <c r="AB10715" t="s">
        <v>21</v>
      </c>
      <c r="AC10715">
        <v>630</v>
      </c>
    </row>
    <row r="10716" spans="1:29" x14ac:dyDescent="0.25">
      <c r="A10716">
        <v>345</v>
      </c>
      <c r="B10716">
        <v>345101</v>
      </c>
      <c r="C10716">
        <v>6155</v>
      </c>
      <c r="D10716" t="str">
        <f>VLOOKUP(C10716,'Schedule 3'!A:M,13,FALSE)</f>
        <v>Salaries and Wages</v>
      </c>
      <c r="E10716">
        <v>20.21</v>
      </c>
      <c r="F10716" s="1">
        <v>42808</v>
      </c>
      <c r="G10716" t="s">
        <v>462</v>
      </c>
      <c r="H10716" t="s">
        <v>66</v>
      </c>
      <c r="I10716" t="s">
        <v>1885</v>
      </c>
      <c r="K10716">
        <v>356591</v>
      </c>
      <c r="L10716">
        <v>265026</v>
      </c>
      <c r="Q10716" t="s">
        <v>64</v>
      </c>
      <c r="U10716">
        <v>3</v>
      </c>
      <c r="V10716">
        <v>17</v>
      </c>
      <c r="X10716">
        <v>1099579</v>
      </c>
      <c r="Y10716" t="s">
        <v>65</v>
      </c>
      <c r="Z10716">
        <v>110</v>
      </c>
      <c r="AA10716" t="s">
        <v>586</v>
      </c>
      <c r="AB10716" t="s">
        <v>21</v>
      </c>
      <c r="AC10716">
        <v>631</v>
      </c>
    </row>
    <row r="10717" spans="1:29" x14ac:dyDescent="0.25">
      <c r="A10717">
        <v>345</v>
      </c>
      <c r="B10717">
        <v>345101</v>
      </c>
      <c r="C10717">
        <v>6155</v>
      </c>
      <c r="D10717" t="str">
        <f>VLOOKUP(C10717,'Schedule 3'!A:M,13,FALSE)</f>
        <v>Salaries and Wages</v>
      </c>
      <c r="E10717">
        <v>40.42</v>
      </c>
      <c r="F10717" s="1">
        <v>42808</v>
      </c>
      <c r="G10717" t="s">
        <v>462</v>
      </c>
      <c r="H10717" t="s">
        <v>66</v>
      </c>
      <c r="I10717" t="s">
        <v>1886</v>
      </c>
      <c r="K10717">
        <v>356591</v>
      </c>
      <c r="L10717">
        <v>265026</v>
      </c>
      <c r="Q10717" t="s">
        <v>64</v>
      </c>
      <c r="U10717">
        <v>3</v>
      </c>
      <c r="V10717">
        <v>17</v>
      </c>
      <c r="X10717">
        <v>1099579</v>
      </c>
      <c r="Y10717" t="s">
        <v>65</v>
      </c>
      <c r="Z10717">
        <v>110</v>
      </c>
      <c r="AA10717" t="s">
        <v>586</v>
      </c>
      <c r="AB10717" t="s">
        <v>21</v>
      </c>
      <c r="AC10717">
        <v>632</v>
      </c>
    </row>
    <row r="10718" spans="1:29" x14ac:dyDescent="0.25">
      <c r="A10718">
        <v>345</v>
      </c>
      <c r="B10718">
        <v>345101</v>
      </c>
      <c r="C10718">
        <v>6155</v>
      </c>
      <c r="D10718" t="str">
        <f>VLOOKUP(C10718,'Schedule 3'!A:M,13,FALSE)</f>
        <v>Salaries and Wages</v>
      </c>
      <c r="E10718">
        <v>20.21</v>
      </c>
      <c r="F10718" s="1">
        <v>42808</v>
      </c>
      <c r="G10718" t="s">
        <v>462</v>
      </c>
      <c r="H10718" t="s">
        <v>66</v>
      </c>
      <c r="I10718" t="s">
        <v>1887</v>
      </c>
      <c r="K10718">
        <v>356591</v>
      </c>
      <c r="L10718">
        <v>265026</v>
      </c>
      <c r="Q10718" t="s">
        <v>64</v>
      </c>
      <c r="U10718">
        <v>3</v>
      </c>
      <c r="V10718">
        <v>17</v>
      </c>
      <c r="X10718">
        <v>1099579</v>
      </c>
      <c r="Y10718" t="s">
        <v>65</v>
      </c>
      <c r="Z10718">
        <v>110</v>
      </c>
      <c r="AA10718" t="s">
        <v>586</v>
      </c>
      <c r="AB10718" t="s">
        <v>21</v>
      </c>
      <c r="AC10718">
        <v>633</v>
      </c>
    </row>
    <row r="10719" spans="1:29" x14ac:dyDescent="0.25">
      <c r="A10719">
        <v>345</v>
      </c>
      <c r="B10719">
        <v>345101</v>
      </c>
      <c r="C10719">
        <v>6150</v>
      </c>
      <c r="D10719" t="str">
        <f>VLOOKUP(C10719,'Schedule 3'!A:M,13,FALSE)</f>
        <v>Salaries and Wages</v>
      </c>
      <c r="E10719">
        <v>304.56</v>
      </c>
      <c r="F10719" s="1">
        <v>42808</v>
      </c>
      <c r="G10719" t="s">
        <v>462</v>
      </c>
      <c r="H10719" t="s">
        <v>66</v>
      </c>
      <c r="I10719" t="s">
        <v>1888</v>
      </c>
      <c r="K10719">
        <v>356591</v>
      </c>
      <c r="L10719">
        <v>265026</v>
      </c>
      <c r="Q10719" t="s">
        <v>64</v>
      </c>
      <c r="U10719">
        <v>3</v>
      </c>
      <c r="V10719">
        <v>17</v>
      </c>
      <c r="X10719">
        <v>1099936</v>
      </c>
      <c r="Y10719" t="s">
        <v>65</v>
      </c>
      <c r="Z10719">
        <v>110</v>
      </c>
      <c r="AA10719" t="s">
        <v>586</v>
      </c>
      <c r="AB10719" t="s">
        <v>21</v>
      </c>
      <c r="AC10719">
        <v>754</v>
      </c>
    </row>
    <row r="10720" spans="1:29" x14ac:dyDescent="0.25">
      <c r="A10720">
        <v>345</v>
      </c>
      <c r="B10720">
        <v>345101</v>
      </c>
      <c r="C10720">
        <v>6150</v>
      </c>
      <c r="D10720" t="str">
        <f>VLOOKUP(C10720,'Schedule 3'!A:M,13,FALSE)</f>
        <v>Salaries and Wages</v>
      </c>
      <c r="E10720">
        <v>190.35</v>
      </c>
      <c r="F10720" s="1">
        <v>42808</v>
      </c>
      <c r="G10720" t="s">
        <v>462</v>
      </c>
      <c r="H10720" t="s">
        <v>66</v>
      </c>
      <c r="I10720" t="s">
        <v>1889</v>
      </c>
      <c r="K10720">
        <v>356591</v>
      </c>
      <c r="L10720">
        <v>265026</v>
      </c>
      <c r="Q10720" t="s">
        <v>64</v>
      </c>
      <c r="U10720">
        <v>3</v>
      </c>
      <c r="V10720">
        <v>17</v>
      </c>
      <c r="X10720">
        <v>1099936</v>
      </c>
      <c r="Y10720" t="s">
        <v>65</v>
      </c>
      <c r="Z10720">
        <v>110</v>
      </c>
      <c r="AA10720" t="s">
        <v>586</v>
      </c>
      <c r="AB10720" t="s">
        <v>21</v>
      </c>
      <c r="AC10720">
        <v>755</v>
      </c>
    </row>
    <row r="10721" spans="1:29" x14ac:dyDescent="0.25">
      <c r="A10721">
        <v>345</v>
      </c>
      <c r="B10721">
        <v>345101</v>
      </c>
      <c r="C10721">
        <v>6150</v>
      </c>
      <c r="D10721" t="str">
        <f>VLOOKUP(C10721,'Schedule 3'!A:M,13,FALSE)</f>
        <v>Salaries and Wages</v>
      </c>
      <c r="E10721">
        <v>76.14</v>
      </c>
      <c r="F10721" s="1">
        <v>42808</v>
      </c>
      <c r="G10721" t="s">
        <v>462</v>
      </c>
      <c r="H10721" t="s">
        <v>66</v>
      </c>
      <c r="I10721" t="s">
        <v>1890</v>
      </c>
      <c r="K10721">
        <v>356591</v>
      </c>
      <c r="L10721">
        <v>265026</v>
      </c>
      <c r="Q10721" t="s">
        <v>64</v>
      </c>
      <c r="U10721">
        <v>3</v>
      </c>
      <c r="V10721">
        <v>17</v>
      </c>
      <c r="X10721">
        <v>1099936</v>
      </c>
      <c r="Y10721" t="s">
        <v>65</v>
      </c>
      <c r="Z10721">
        <v>110</v>
      </c>
      <c r="AA10721" t="s">
        <v>586</v>
      </c>
      <c r="AB10721" t="s">
        <v>21</v>
      </c>
      <c r="AC10721">
        <v>756</v>
      </c>
    </row>
    <row r="10722" spans="1:29" x14ac:dyDescent="0.25">
      <c r="A10722">
        <v>345</v>
      </c>
      <c r="B10722">
        <v>345101</v>
      </c>
      <c r="C10722">
        <v>6150</v>
      </c>
      <c r="D10722" t="str">
        <f>VLOOKUP(C10722,'Schedule 3'!A:M,13,FALSE)</f>
        <v>Salaries and Wages</v>
      </c>
      <c r="E10722">
        <v>228.42</v>
      </c>
      <c r="F10722" s="1">
        <v>42808</v>
      </c>
      <c r="G10722" t="s">
        <v>462</v>
      </c>
      <c r="H10722" t="s">
        <v>66</v>
      </c>
      <c r="I10722" t="s">
        <v>1891</v>
      </c>
      <c r="K10722">
        <v>356591</v>
      </c>
      <c r="L10722">
        <v>265026</v>
      </c>
      <c r="Q10722" t="s">
        <v>64</v>
      </c>
      <c r="U10722">
        <v>3</v>
      </c>
      <c r="V10722">
        <v>17</v>
      </c>
      <c r="X10722">
        <v>1099936</v>
      </c>
      <c r="Y10722" t="s">
        <v>65</v>
      </c>
      <c r="Z10722">
        <v>110</v>
      </c>
      <c r="AA10722" t="s">
        <v>586</v>
      </c>
      <c r="AB10722" t="s">
        <v>21</v>
      </c>
      <c r="AC10722">
        <v>757</v>
      </c>
    </row>
    <row r="10723" spans="1:29" x14ac:dyDescent="0.25">
      <c r="A10723">
        <v>345</v>
      </c>
      <c r="B10723">
        <v>345101</v>
      </c>
      <c r="C10723">
        <v>6150</v>
      </c>
      <c r="D10723" t="str">
        <f>VLOOKUP(C10723,'Schedule 3'!A:M,13,FALSE)</f>
        <v>Salaries and Wages</v>
      </c>
      <c r="E10723">
        <v>152.28</v>
      </c>
      <c r="F10723" s="1">
        <v>42825</v>
      </c>
      <c r="G10723" t="s">
        <v>462</v>
      </c>
      <c r="H10723" t="s">
        <v>66</v>
      </c>
      <c r="I10723" t="s">
        <v>1892</v>
      </c>
      <c r="K10723">
        <v>356681</v>
      </c>
      <c r="L10723">
        <v>266349</v>
      </c>
      <c r="Q10723" t="s">
        <v>64</v>
      </c>
      <c r="U10723">
        <v>3</v>
      </c>
      <c r="V10723">
        <v>17</v>
      </c>
      <c r="X10723">
        <v>1099720</v>
      </c>
      <c r="Y10723" t="s">
        <v>65</v>
      </c>
      <c r="Z10723">
        <v>102</v>
      </c>
      <c r="AA10723" t="s">
        <v>586</v>
      </c>
      <c r="AB10723" t="s">
        <v>21</v>
      </c>
      <c r="AC10723">
        <v>689</v>
      </c>
    </row>
    <row r="10724" spans="1:29" x14ac:dyDescent="0.25">
      <c r="A10724">
        <v>345</v>
      </c>
      <c r="B10724">
        <v>345102</v>
      </c>
      <c r="C10724">
        <v>6150</v>
      </c>
      <c r="D10724" t="str">
        <f>VLOOKUP(C10724,'Schedule 3'!A:M,13,FALSE)</f>
        <v>Salaries and Wages</v>
      </c>
      <c r="E10724">
        <v>38.07</v>
      </c>
      <c r="F10724" s="1">
        <v>42825</v>
      </c>
      <c r="G10724" t="s">
        <v>462</v>
      </c>
      <c r="H10724" t="s">
        <v>66</v>
      </c>
      <c r="I10724" t="s">
        <v>1893</v>
      </c>
      <c r="K10724">
        <v>356681</v>
      </c>
      <c r="L10724">
        <v>266349</v>
      </c>
      <c r="Q10724" t="s">
        <v>64</v>
      </c>
      <c r="U10724">
        <v>3</v>
      </c>
      <c r="V10724">
        <v>17</v>
      </c>
      <c r="X10724">
        <v>1099720</v>
      </c>
      <c r="Y10724" t="s">
        <v>65</v>
      </c>
      <c r="Z10724">
        <v>102</v>
      </c>
      <c r="AA10724" t="s">
        <v>586</v>
      </c>
      <c r="AB10724" t="s">
        <v>21</v>
      </c>
      <c r="AC10724">
        <v>690</v>
      </c>
    </row>
    <row r="10725" spans="1:29" x14ac:dyDescent="0.25">
      <c r="A10725">
        <v>345</v>
      </c>
      <c r="B10725">
        <v>345102</v>
      </c>
      <c r="C10725">
        <v>6150</v>
      </c>
      <c r="D10725" t="str">
        <f>VLOOKUP(C10725,'Schedule 3'!A:M,13,FALSE)</f>
        <v>Salaries and Wages</v>
      </c>
      <c r="E10725">
        <v>38.07</v>
      </c>
      <c r="F10725" s="1">
        <v>42825</v>
      </c>
      <c r="G10725" t="s">
        <v>462</v>
      </c>
      <c r="H10725" t="s">
        <v>66</v>
      </c>
      <c r="I10725" t="s">
        <v>1894</v>
      </c>
      <c r="K10725">
        <v>356681</v>
      </c>
      <c r="L10725">
        <v>266349</v>
      </c>
      <c r="Q10725" t="s">
        <v>64</v>
      </c>
      <c r="U10725">
        <v>3</v>
      </c>
      <c r="V10725">
        <v>17</v>
      </c>
      <c r="X10725">
        <v>1099720</v>
      </c>
      <c r="Y10725" t="s">
        <v>65</v>
      </c>
      <c r="Z10725">
        <v>102</v>
      </c>
      <c r="AA10725" t="s">
        <v>586</v>
      </c>
      <c r="AB10725" t="s">
        <v>21</v>
      </c>
      <c r="AC10725">
        <v>691</v>
      </c>
    </row>
    <row r="10726" spans="1:29" x14ac:dyDescent="0.25">
      <c r="A10726">
        <v>345</v>
      </c>
      <c r="B10726">
        <v>345102</v>
      </c>
      <c r="C10726">
        <v>6150</v>
      </c>
      <c r="D10726" t="str">
        <f>VLOOKUP(C10726,'Schedule 3'!A:M,13,FALSE)</f>
        <v>Salaries and Wages</v>
      </c>
      <c r="E10726">
        <v>38.07</v>
      </c>
      <c r="F10726" s="1">
        <v>42825</v>
      </c>
      <c r="G10726" t="s">
        <v>462</v>
      </c>
      <c r="H10726" t="s">
        <v>66</v>
      </c>
      <c r="I10726" t="s">
        <v>1895</v>
      </c>
      <c r="K10726">
        <v>356681</v>
      </c>
      <c r="L10726">
        <v>266349</v>
      </c>
      <c r="Q10726" t="s">
        <v>64</v>
      </c>
      <c r="U10726">
        <v>3</v>
      </c>
      <c r="V10726">
        <v>17</v>
      </c>
      <c r="X10726">
        <v>1099720</v>
      </c>
      <c r="Y10726" t="s">
        <v>65</v>
      </c>
      <c r="Z10726">
        <v>102</v>
      </c>
      <c r="AA10726" t="s">
        <v>586</v>
      </c>
      <c r="AB10726" t="s">
        <v>21</v>
      </c>
      <c r="AC10726">
        <v>692</v>
      </c>
    </row>
    <row r="10727" spans="1:29" x14ac:dyDescent="0.25">
      <c r="A10727">
        <v>345</v>
      </c>
      <c r="B10727">
        <v>345102</v>
      </c>
      <c r="C10727">
        <v>6150</v>
      </c>
      <c r="D10727" t="str">
        <f>VLOOKUP(C10727,'Schedule 3'!A:M,13,FALSE)</f>
        <v>Salaries and Wages</v>
      </c>
      <c r="E10727">
        <v>152.28</v>
      </c>
      <c r="F10727" s="1">
        <v>42825</v>
      </c>
      <c r="G10727" t="s">
        <v>462</v>
      </c>
      <c r="H10727" t="s">
        <v>66</v>
      </c>
      <c r="I10727" t="s">
        <v>1896</v>
      </c>
      <c r="K10727">
        <v>356681</v>
      </c>
      <c r="L10727">
        <v>266349</v>
      </c>
      <c r="Q10727" t="s">
        <v>64</v>
      </c>
      <c r="U10727">
        <v>3</v>
      </c>
      <c r="V10727">
        <v>17</v>
      </c>
      <c r="X10727">
        <v>1099720</v>
      </c>
      <c r="Y10727" t="s">
        <v>65</v>
      </c>
      <c r="Z10727">
        <v>102</v>
      </c>
      <c r="AA10727" t="s">
        <v>586</v>
      </c>
      <c r="AB10727" t="s">
        <v>21</v>
      </c>
      <c r="AC10727">
        <v>693</v>
      </c>
    </row>
    <row r="10728" spans="1:29" x14ac:dyDescent="0.25">
      <c r="A10728">
        <v>345</v>
      </c>
      <c r="B10728">
        <v>345102</v>
      </c>
      <c r="C10728">
        <v>6150</v>
      </c>
      <c r="D10728" t="str">
        <f>VLOOKUP(C10728,'Schedule 3'!A:M,13,FALSE)</f>
        <v>Salaries and Wages</v>
      </c>
      <c r="E10728">
        <v>38.07</v>
      </c>
      <c r="F10728" s="1">
        <v>42825</v>
      </c>
      <c r="G10728" t="s">
        <v>462</v>
      </c>
      <c r="H10728" t="s">
        <v>66</v>
      </c>
      <c r="I10728" t="s">
        <v>1897</v>
      </c>
      <c r="K10728">
        <v>356681</v>
      </c>
      <c r="L10728">
        <v>266349</v>
      </c>
      <c r="Q10728" t="s">
        <v>64</v>
      </c>
      <c r="U10728">
        <v>3</v>
      </c>
      <c r="V10728">
        <v>17</v>
      </c>
      <c r="X10728">
        <v>1099720</v>
      </c>
      <c r="Y10728" t="s">
        <v>65</v>
      </c>
      <c r="Z10728">
        <v>102</v>
      </c>
      <c r="AA10728" t="s">
        <v>586</v>
      </c>
      <c r="AB10728" t="s">
        <v>21</v>
      </c>
      <c r="AC10728">
        <v>694</v>
      </c>
    </row>
    <row r="10729" spans="1:29" x14ac:dyDescent="0.25">
      <c r="A10729">
        <v>345</v>
      </c>
      <c r="B10729">
        <v>345102</v>
      </c>
      <c r="C10729">
        <v>6150</v>
      </c>
      <c r="D10729" t="str">
        <f>VLOOKUP(C10729,'Schedule 3'!A:M,13,FALSE)</f>
        <v>Salaries and Wages</v>
      </c>
      <c r="E10729">
        <v>152.28</v>
      </c>
      <c r="F10729" s="1">
        <v>42825</v>
      </c>
      <c r="G10729" t="s">
        <v>462</v>
      </c>
      <c r="H10729" t="s">
        <v>66</v>
      </c>
      <c r="I10729" t="s">
        <v>1898</v>
      </c>
      <c r="K10729">
        <v>356681</v>
      </c>
      <c r="L10729">
        <v>266349</v>
      </c>
      <c r="Q10729" t="s">
        <v>64</v>
      </c>
      <c r="U10729">
        <v>3</v>
      </c>
      <c r="V10729">
        <v>17</v>
      </c>
      <c r="X10729">
        <v>1099720</v>
      </c>
      <c r="Y10729" t="s">
        <v>65</v>
      </c>
      <c r="Z10729">
        <v>102</v>
      </c>
      <c r="AA10729" t="s">
        <v>586</v>
      </c>
      <c r="AB10729" t="s">
        <v>21</v>
      </c>
      <c r="AC10729">
        <v>695</v>
      </c>
    </row>
    <row r="10730" spans="1:29" x14ac:dyDescent="0.25">
      <c r="A10730">
        <v>345</v>
      </c>
      <c r="B10730">
        <v>345102</v>
      </c>
      <c r="C10730">
        <v>6150</v>
      </c>
      <c r="D10730" t="str">
        <f>VLOOKUP(C10730,'Schedule 3'!A:M,13,FALSE)</f>
        <v>Salaries and Wages</v>
      </c>
      <c r="E10730">
        <v>152.28</v>
      </c>
      <c r="F10730" s="1">
        <v>42825</v>
      </c>
      <c r="G10730" t="s">
        <v>462</v>
      </c>
      <c r="H10730" t="s">
        <v>66</v>
      </c>
      <c r="I10730" t="s">
        <v>1899</v>
      </c>
      <c r="K10730">
        <v>356681</v>
      </c>
      <c r="L10730">
        <v>266349</v>
      </c>
      <c r="Q10730" t="s">
        <v>64</v>
      </c>
      <c r="U10730">
        <v>3</v>
      </c>
      <c r="V10730">
        <v>17</v>
      </c>
      <c r="X10730">
        <v>1099720</v>
      </c>
      <c r="Y10730" t="s">
        <v>65</v>
      </c>
      <c r="Z10730">
        <v>102</v>
      </c>
      <c r="AA10730" t="s">
        <v>586</v>
      </c>
      <c r="AB10730" t="s">
        <v>21</v>
      </c>
      <c r="AC10730">
        <v>696</v>
      </c>
    </row>
    <row r="10731" spans="1:29" x14ac:dyDescent="0.25">
      <c r="A10731">
        <v>345</v>
      </c>
      <c r="B10731">
        <v>345102</v>
      </c>
      <c r="C10731">
        <v>6150</v>
      </c>
      <c r="D10731" t="str">
        <f>VLOOKUP(C10731,'Schedule 3'!A:M,13,FALSE)</f>
        <v>Salaries and Wages</v>
      </c>
      <c r="E10731">
        <v>152.28</v>
      </c>
      <c r="F10731" s="1">
        <v>42825</v>
      </c>
      <c r="G10731" t="s">
        <v>462</v>
      </c>
      <c r="H10731" t="s">
        <v>66</v>
      </c>
      <c r="I10731" t="s">
        <v>1900</v>
      </c>
      <c r="K10731">
        <v>356681</v>
      </c>
      <c r="L10731">
        <v>266349</v>
      </c>
      <c r="Q10731" t="s">
        <v>64</v>
      </c>
      <c r="U10731">
        <v>3</v>
      </c>
      <c r="V10731">
        <v>17</v>
      </c>
      <c r="X10731">
        <v>1099720</v>
      </c>
      <c r="Y10731" t="s">
        <v>65</v>
      </c>
      <c r="Z10731">
        <v>102</v>
      </c>
      <c r="AA10731" t="s">
        <v>586</v>
      </c>
      <c r="AB10731" t="s">
        <v>21</v>
      </c>
      <c r="AC10731">
        <v>697</v>
      </c>
    </row>
    <row r="10732" spans="1:29" x14ac:dyDescent="0.25">
      <c r="A10732">
        <v>345</v>
      </c>
      <c r="B10732">
        <v>345102</v>
      </c>
      <c r="C10732">
        <v>6150</v>
      </c>
      <c r="D10732" t="str">
        <f>VLOOKUP(C10732,'Schedule 3'!A:M,13,FALSE)</f>
        <v>Salaries and Wages</v>
      </c>
      <c r="E10732">
        <v>152.28</v>
      </c>
      <c r="F10732" s="1">
        <v>42825</v>
      </c>
      <c r="G10732" t="s">
        <v>462</v>
      </c>
      <c r="H10732" t="s">
        <v>66</v>
      </c>
      <c r="I10732" t="s">
        <v>1901</v>
      </c>
      <c r="K10732">
        <v>356681</v>
      </c>
      <c r="L10732">
        <v>266349</v>
      </c>
      <c r="Q10732" t="s">
        <v>64</v>
      </c>
      <c r="U10732">
        <v>3</v>
      </c>
      <c r="V10732">
        <v>17</v>
      </c>
      <c r="X10732">
        <v>1099720</v>
      </c>
      <c r="Y10732" t="s">
        <v>65</v>
      </c>
      <c r="Z10732">
        <v>102</v>
      </c>
      <c r="AA10732" t="s">
        <v>586</v>
      </c>
      <c r="AB10732" t="s">
        <v>21</v>
      </c>
      <c r="AC10732">
        <v>698</v>
      </c>
    </row>
    <row r="10733" spans="1:29" x14ac:dyDescent="0.25">
      <c r="A10733">
        <v>345</v>
      </c>
      <c r="B10733">
        <v>345102</v>
      </c>
      <c r="C10733">
        <v>6150</v>
      </c>
      <c r="D10733" t="str">
        <f>VLOOKUP(C10733,'Schedule 3'!A:M,13,FALSE)</f>
        <v>Salaries and Wages</v>
      </c>
      <c r="E10733">
        <v>152.28</v>
      </c>
      <c r="F10733" s="1">
        <v>42825</v>
      </c>
      <c r="G10733" t="s">
        <v>462</v>
      </c>
      <c r="H10733" t="s">
        <v>66</v>
      </c>
      <c r="I10733" t="s">
        <v>1902</v>
      </c>
      <c r="K10733">
        <v>356681</v>
      </c>
      <c r="L10733">
        <v>266349</v>
      </c>
      <c r="Q10733" t="s">
        <v>64</v>
      </c>
      <c r="U10733">
        <v>3</v>
      </c>
      <c r="V10733">
        <v>17</v>
      </c>
      <c r="X10733">
        <v>1099720</v>
      </c>
      <c r="Y10733" t="s">
        <v>65</v>
      </c>
      <c r="Z10733">
        <v>102</v>
      </c>
      <c r="AA10733" t="s">
        <v>586</v>
      </c>
      <c r="AB10733" t="s">
        <v>21</v>
      </c>
      <c r="AC10733">
        <v>699</v>
      </c>
    </row>
    <row r="10734" spans="1:29" x14ac:dyDescent="0.25">
      <c r="A10734">
        <v>345</v>
      </c>
      <c r="B10734">
        <v>345102</v>
      </c>
      <c r="C10734">
        <v>6150</v>
      </c>
      <c r="D10734" t="str">
        <f>VLOOKUP(C10734,'Schedule 3'!A:M,13,FALSE)</f>
        <v>Salaries and Wages</v>
      </c>
      <c r="E10734">
        <v>152.28</v>
      </c>
      <c r="F10734" s="1">
        <v>42825</v>
      </c>
      <c r="G10734" t="s">
        <v>462</v>
      </c>
      <c r="H10734" t="s">
        <v>66</v>
      </c>
      <c r="I10734" t="s">
        <v>1903</v>
      </c>
      <c r="K10734">
        <v>356681</v>
      </c>
      <c r="L10734">
        <v>266349</v>
      </c>
      <c r="Q10734" t="s">
        <v>64</v>
      </c>
      <c r="U10734">
        <v>3</v>
      </c>
      <c r="V10734">
        <v>17</v>
      </c>
      <c r="X10734">
        <v>1099720</v>
      </c>
      <c r="Y10734" t="s">
        <v>65</v>
      </c>
      <c r="Z10734">
        <v>102</v>
      </c>
      <c r="AA10734" t="s">
        <v>586</v>
      </c>
      <c r="AB10734" t="s">
        <v>21</v>
      </c>
      <c r="AC10734">
        <v>700</v>
      </c>
    </row>
    <row r="10735" spans="1:29" x14ac:dyDescent="0.25">
      <c r="A10735">
        <v>345</v>
      </c>
      <c r="B10735">
        <v>345102</v>
      </c>
      <c r="C10735">
        <v>6150</v>
      </c>
      <c r="D10735" t="str">
        <f>VLOOKUP(C10735,'Schedule 3'!A:M,13,FALSE)</f>
        <v>Salaries and Wages</v>
      </c>
      <c r="E10735">
        <v>152.28</v>
      </c>
      <c r="F10735" s="1">
        <v>42822</v>
      </c>
      <c r="G10735" t="s">
        <v>462</v>
      </c>
      <c r="H10735" t="s">
        <v>66</v>
      </c>
      <c r="I10735" t="s">
        <v>1904</v>
      </c>
      <c r="K10735">
        <v>356697</v>
      </c>
      <c r="L10735">
        <v>266393</v>
      </c>
      <c r="Q10735" t="s">
        <v>64</v>
      </c>
      <c r="U10735">
        <v>3</v>
      </c>
      <c r="V10735">
        <v>17</v>
      </c>
      <c r="X10735">
        <v>1001142</v>
      </c>
      <c r="Y10735" t="s">
        <v>65</v>
      </c>
      <c r="Z10735">
        <v>110</v>
      </c>
      <c r="AA10735" t="s">
        <v>586</v>
      </c>
      <c r="AB10735" t="s">
        <v>21</v>
      </c>
      <c r="AC10735">
        <v>180</v>
      </c>
    </row>
    <row r="10736" spans="1:29" x14ac:dyDescent="0.25">
      <c r="A10736">
        <v>345</v>
      </c>
      <c r="B10736">
        <v>345102</v>
      </c>
      <c r="C10736">
        <v>6150</v>
      </c>
      <c r="D10736" t="str">
        <f>VLOOKUP(C10736,'Schedule 3'!A:M,13,FALSE)</f>
        <v>Salaries and Wages</v>
      </c>
      <c r="E10736">
        <v>228.42</v>
      </c>
      <c r="F10736" s="1">
        <v>42822</v>
      </c>
      <c r="G10736" t="s">
        <v>462</v>
      </c>
      <c r="H10736" t="s">
        <v>66</v>
      </c>
      <c r="I10736" t="s">
        <v>1905</v>
      </c>
      <c r="K10736">
        <v>356697</v>
      </c>
      <c r="L10736">
        <v>266393</v>
      </c>
      <c r="Q10736" t="s">
        <v>64</v>
      </c>
      <c r="U10736">
        <v>3</v>
      </c>
      <c r="V10736">
        <v>17</v>
      </c>
      <c r="X10736">
        <v>1001142</v>
      </c>
      <c r="Y10736" t="s">
        <v>65</v>
      </c>
      <c r="Z10736">
        <v>110</v>
      </c>
      <c r="AA10736" t="s">
        <v>586</v>
      </c>
      <c r="AB10736" t="s">
        <v>21</v>
      </c>
      <c r="AC10736">
        <v>181</v>
      </c>
    </row>
    <row r="10737" spans="1:29" x14ac:dyDescent="0.25">
      <c r="A10737">
        <v>345</v>
      </c>
      <c r="B10737">
        <v>345102</v>
      </c>
      <c r="C10737">
        <v>6150</v>
      </c>
      <c r="D10737" t="str">
        <f>VLOOKUP(C10737,'Schedule 3'!A:M,13,FALSE)</f>
        <v>Salaries and Wages</v>
      </c>
      <c r="E10737">
        <v>190.35</v>
      </c>
      <c r="F10737" s="1">
        <v>42822</v>
      </c>
      <c r="G10737" t="s">
        <v>462</v>
      </c>
      <c r="H10737" t="s">
        <v>66</v>
      </c>
      <c r="I10737" t="s">
        <v>1906</v>
      </c>
      <c r="K10737">
        <v>356697</v>
      </c>
      <c r="L10737">
        <v>266393</v>
      </c>
      <c r="Q10737" t="s">
        <v>64</v>
      </c>
      <c r="U10737">
        <v>3</v>
      </c>
      <c r="V10737">
        <v>17</v>
      </c>
      <c r="X10737">
        <v>1098821</v>
      </c>
      <c r="Y10737" t="s">
        <v>65</v>
      </c>
      <c r="Z10737">
        <v>110</v>
      </c>
      <c r="AA10737" t="s">
        <v>586</v>
      </c>
      <c r="AB10737" t="s">
        <v>21</v>
      </c>
      <c r="AC10737">
        <v>364</v>
      </c>
    </row>
    <row r="10738" spans="1:29" x14ac:dyDescent="0.25">
      <c r="A10738">
        <v>345</v>
      </c>
      <c r="B10738">
        <v>345102</v>
      </c>
      <c r="C10738">
        <v>6150</v>
      </c>
      <c r="D10738" t="str">
        <f>VLOOKUP(C10738,'Schedule 3'!A:M,13,FALSE)</f>
        <v>Salaries and Wages</v>
      </c>
      <c r="E10738">
        <v>76.14</v>
      </c>
      <c r="F10738" s="1">
        <v>42822</v>
      </c>
      <c r="G10738" t="s">
        <v>462</v>
      </c>
      <c r="H10738" t="s">
        <v>66</v>
      </c>
      <c r="I10738" t="s">
        <v>1907</v>
      </c>
      <c r="K10738">
        <v>356697</v>
      </c>
      <c r="L10738">
        <v>266393</v>
      </c>
      <c r="Q10738" t="s">
        <v>64</v>
      </c>
      <c r="U10738">
        <v>3</v>
      </c>
      <c r="V10738">
        <v>17</v>
      </c>
      <c r="X10738">
        <v>1098821</v>
      </c>
      <c r="Y10738" t="s">
        <v>65</v>
      </c>
      <c r="Z10738">
        <v>110</v>
      </c>
      <c r="AA10738" t="s">
        <v>586</v>
      </c>
      <c r="AB10738" t="s">
        <v>21</v>
      </c>
      <c r="AC10738">
        <v>365</v>
      </c>
    </row>
    <row r="10739" spans="1:29" x14ac:dyDescent="0.25">
      <c r="A10739">
        <v>345</v>
      </c>
      <c r="B10739">
        <v>345102</v>
      </c>
      <c r="C10739">
        <v>6150</v>
      </c>
      <c r="D10739" t="str">
        <f>VLOOKUP(C10739,'Schedule 3'!A:M,13,FALSE)</f>
        <v>Salaries and Wages</v>
      </c>
      <c r="E10739">
        <v>76.14</v>
      </c>
      <c r="F10739" s="1">
        <v>42822</v>
      </c>
      <c r="G10739" t="s">
        <v>462</v>
      </c>
      <c r="H10739" t="s">
        <v>66</v>
      </c>
      <c r="I10739" t="s">
        <v>1908</v>
      </c>
      <c r="K10739">
        <v>356697</v>
      </c>
      <c r="L10739">
        <v>266393</v>
      </c>
      <c r="Q10739" t="s">
        <v>64</v>
      </c>
      <c r="U10739">
        <v>3</v>
      </c>
      <c r="V10739">
        <v>17</v>
      </c>
      <c r="X10739">
        <v>1098821</v>
      </c>
      <c r="Y10739" t="s">
        <v>65</v>
      </c>
      <c r="Z10739">
        <v>110</v>
      </c>
      <c r="AA10739" t="s">
        <v>586</v>
      </c>
      <c r="AB10739" t="s">
        <v>21</v>
      </c>
      <c r="AC10739">
        <v>366</v>
      </c>
    </row>
    <row r="10740" spans="1:29" x14ac:dyDescent="0.25">
      <c r="A10740">
        <v>345</v>
      </c>
      <c r="B10740">
        <v>345102</v>
      </c>
      <c r="C10740">
        <v>6150</v>
      </c>
      <c r="D10740" t="str">
        <f>VLOOKUP(C10740,'Schedule 3'!A:M,13,FALSE)</f>
        <v>Salaries and Wages</v>
      </c>
      <c r="E10740">
        <v>76.14</v>
      </c>
      <c r="F10740" s="1">
        <v>42822</v>
      </c>
      <c r="G10740" t="s">
        <v>462</v>
      </c>
      <c r="H10740" t="s">
        <v>66</v>
      </c>
      <c r="I10740" t="s">
        <v>1909</v>
      </c>
      <c r="K10740">
        <v>356697</v>
      </c>
      <c r="L10740">
        <v>266393</v>
      </c>
      <c r="Q10740" t="s">
        <v>64</v>
      </c>
      <c r="U10740">
        <v>3</v>
      </c>
      <c r="V10740">
        <v>17</v>
      </c>
      <c r="X10740">
        <v>1098821</v>
      </c>
      <c r="Y10740" t="s">
        <v>65</v>
      </c>
      <c r="Z10740">
        <v>110</v>
      </c>
      <c r="AA10740" t="s">
        <v>586</v>
      </c>
      <c r="AB10740" t="s">
        <v>21</v>
      </c>
      <c r="AC10740">
        <v>367</v>
      </c>
    </row>
    <row r="10741" spans="1:29" x14ac:dyDescent="0.25">
      <c r="A10741">
        <v>345</v>
      </c>
      <c r="B10741">
        <v>345102</v>
      </c>
      <c r="C10741">
        <v>6150</v>
      </c>
      <c r="D10741" t="str">
        <f>VLOOKUP(C10741,'Schedule 3'!A:M,13,FALSE)</f>
        <v>Salaries and Wages</v>
      </c>
      <c r="E10741">
        <v>76.14</v>
      </c>
      <c r="F10741" s="1">
        <v>42822</v>
      </c>
      <c r="G10741" t="s">
        <v>462</v>
      </c>
      <c r="H10741" t="s">
        <v>66</v>
      </c>
      <c r="I10741" t="s">
        <v>1910</v>
      </c>
      <c r="K10741">
        <v>356697</v>
      </c>
      <c r="L10741">
        <v>266393</v>
      </c>
      <c r="Q10741" t="s">
        <v>64</v>
      </c>
      <c r="U10741">
        <v>3</v>
      </c>
      <c r="V10741">
        <v>17</v>
      </c>
      <c r="X10741">
        <v>1098821</v>
      </c>
      <c r="Y10741" t="s">
        <v>65</v>
      </c>
      <c r="Z10741">
        <v>110</v>
      </c>
      <c r="AA10741" t="s">
        <v>586</v>
      </c>
      <c r="AB10741" t="s">
        <v>21</v>
      </c>
      <c r="AC10741">
        <v>368</v>
      </c>
    </row>
    <row r="10742" spans="1:29" x14ac:dyDescent="0.25">
      <c r="A10742">
        <v>345</v>
      </c>
      <c r="B10742">
        <v>345102</v>
      </c>
      <c r="C10742">
        <v>6150</v>
      </c>
      <c r="D10742" t="str">
        <f>VLOOKUP(C10742,'Schedule 3'!A:M,13,FALSE)</f>
        <v>Salaries and Wages</v>
      </c>
      <c r="E10742">
        <v>266.49</v>
      </c>
      <c r="F10742" s="1">
        <v>42822</v>
      </c>
      <c r="G10742" t="s">
        <v>462</v>
      </c>
      <c r="H10742" t="s">
        <v>66</v>
      </c>
      <c r="I10742" t="s">
        <v>1911</v>
      </c>
      <c r="K10742">
        <v>356697</v>
      </c>
      <c r="L10742">
        <v>266393</v>
      </c>
      <c r="Q10742" t="s">
        <v>64</v>
      </c>
      <c r="U10742">
        <v>3</v>
      </c>
      <c r="V10742">
        <v>17</v>
      </c>
      <c r="X10742">
        <v>1098822</v>
      </c>
      <c r="Y10742" t="s">
        <v>65</v>
      </c>
      <c r="Z10742">
        <v>110</v>
      </c>
      <c r="AA10742" t="s">
        <v>586</v>
      </c>
      <c r="AB10742" t="s">
        <v>21</v>
      </c>
      <c r="AC10742">
        <v>369</v>
      </c>
    </row>
    <row r="10743" spans="1:29" x14ac:dyDescent="0.25">
      <c r="A10743">
        <v>345</v>
      </c>
      <c r="B10743">
        <v>345102</v>
      </c>
      <c r="C10743">
        <v>6150</v>
      </c>
      <c r="D10743" t="str">
        <f>VLOOKUP(C10743,'Schedule 3'!A:M,13,FALSE)</f>
        <v>Salaries and Wages</v>
      </c>
      <c r="E10743">
        <v>76.14</v>
      </c>
      <c r="F10743" s="1">
        <v>42822</v>
      </c>
      <c r="G10743" t="s">
        <v>462</v>
      </c>
      <c r="H10743" t="s">
        <v>66</v>
      </c>
      <c r="I10743" t="s">
        <v>1912</v>
      </c>
      <c r="K10743">
        <v>356697</v>
      </c>
      <c r="L10743">
        <v>266393</v>
      </c>
      <c r="Q10743" t="s">
        <v>64</v>
      </c>
      <c r="U10743">
        <v>3</v>
      </c>
      <c r="V10743">
        <v>17</v>
      </c>
      <c r="X10743">
        <v>1098822</v>
      </c>
      <c r="Y10743" t="s">
        <v>65</v>
      </c>
      <c r="Z10743">
        <v>110</v>
      </c>
      <c r="AA10743" t="s">
        <v>586</v>
      </c>
      <c r="AB10743" t="s">
        <v>21</v>
      </c>
      <c r="AC10743">
        <v>370</v>
      </c>
    </row>
    <row r="10744" spans="1:29" x14ac:dyDescent="0.25">
      <c r="A10744">
        <v>345</v>
      </c>
      <c r="B10744">
        <v>345102</v>
      </c>
      <c r="C10744">
        <v>6150</v>
      </c>
      <c r="D10744" t="str">
        <f>VLOOKUP(C10744,'Schedule 3'!A:M,13,FALSE)</f>
        <v>Salaries and Wages</v>
      </c>
      <c r="E10744">
        <v>38.07</v>
      </c>
      <c r="F10744" s="1">
        <v>42822</v>
      </c>
      <c r="G10744" t="s">
        <v>462</v>
      </c>
      <c r="H10744" t="s">
        <v>66</v>
      </c>
      <c r="I10744" t="s">
        <v>1913</v>
      </c>
      <c r="K10744">
        <v>356697</v>
      </c>
      <c r="L10744">
        <v>266393</v>
      </c>
      <c r="Q10744" t="s">
        <v>64</v>
      </c>
      <c r="U10744">
        <v>3</v>
      </c>
      <c r="V10744">
        <v>17</v>
      </c>
      <c r="X10744">
        <v>1098822</v>
      </c>
      <c r="Y10744" t="s">
        <v>65</v>
      </c>
      <c r="Z10744">
        <v>110</v>
      </c>
      <c r="AA10744" t="s">
        <v>586</v>
      </c>
      <c r="AB10744" t="s">
        <v>21</v>
      </c>
      <c r="AC10744">
        <v>371</v>
      </c>
    </row>
    <row r="10745" spans="1:29" x14ac:dyDescent="0.25">
      <c r="A10745">
        <v>345</v>
      </c>
      <c r="B10745">
        <v>345102</v>
      </c>
      <c r="C10745">
        <v>6150</v>
      </c>
      <c r="D10745" t="str">
        <f>VLOOKUP(C10745,'Schedule 3'!A:M,13,FALSE)</f>
        <v>Salaries and Wages</v>
      </c>
      <c r="E10745">
        <v>342.63</v>
      </c>
      <c r="F10745" s="1">
        <v>42822</v>
      </c>
      <c r="G10745" t="s">
        <v>462</v>
      </c>
      <c r="H10745" t="s">
        <v>66</v>
      </c>
      <c r="I10745" t="s">
        <v>1914</v>
      </c>
      <c r="K10745">
        <v>356697</v>
      </c>
      <c r="L10745">
        <v>266393</v>
      </c>
      <c r="Q10745" t="s">
        <v>64</v>
      </c>
      <c r="U10745">
        <v>3</v>
      </c>
      <c r="V10745">
        <v>17</v>
      </c>
      <c r="X10745">
        <v>1098822</v>
      </c>
      <c r="Y10745" t="s">
        <v>65</v>
      </c>
      <c r="Z10745">
        <v>110</v>
      </c>
      <c r="AA10745" t="s">
        <v>586</v>
      </c>
      <c r="AB10745" t="s">
        <v>21</v>
      </c>
      <c r="AC10745">
        <v>372</v>
      </c>
    </row>
    <row r="10746" spans="1:29" x14ac:dyDescent="0.25">
      <c r="A10746">
        <v>345</v>
      </c>
      <c r="B10746">
        <v>345102</v>
      </c>
      <c r="C10746">
        <v>6150</v>
      </c>
      <c r="D10746" t="str">
        <f>VLOOKUP(C10746,'Schedule 3'!A:M,13,FALSE)</f>
        <v>Salaries and Wages</v>
      </c>
      <c r="E10746">
        <v>76.14</v>
      </c>
      <c r="F10746" s="1">
        <v>42822</v>
      </c>
      <c r="G10746" t="s">
        <v>462</v>
      </c>
      <c r="H10746" t="s">
        <v>66</v>
      </c>
      <c r="I10746" t="s">
        <v>1915</v>
      </c>
      <c r="K10746">
        <v>356697</v>
      </c>
      <c r="L10746">
        <v>266393</v>
      </c>
      <c r="Q10746" t="s">
        <v>64</v>
      </c>
      <c r="U10746">
        <v>3</v>
      </c>
      <c r="V10746">
        <v>17</v>
      </c>
      <c r="X10746">
        <v>1098822</v>
      </c>
      <c r="Y10746" t="s">
        <v>65</v>
      </c>
      <c r="Z10746">
        <v>110</v>
      </c>
      <c r="AA10746" t="s">
        <v>586</v>
      </c>
      <c r="AB10746" t="s">
        <v>21</v>
      </c>
      <c r="AC10746">
        <v>373</v>
      </c>
    </row>
    <row r="10747" spans="1:29" x14ac:dyDescent="0.25">
      <c r="A10747">
        <v>345</v>
      </c>
      <c r="B10747">
        <v>345102</v>
      </c>
      <c r="C10747">
        <v>6150</v>
      </c>
      <c r="D10747" t="str">
        <f>VLOOKUP(C10747,'Schedule 3'!A:M,13,FALSE)</f>
        <v>Salaries and Wages</v>
      </c>
      <c r="E10747">
        <v>76.14</v>
      </c>
      <c r="F10747" s="1">
        <v>42822</v>
      </c>
      <c r="G10747" t="s">
        <v>462</v>
      </c>
      <c r="H10747" t="s">
        <v>66</v>
      </c>
      <c r="I10747" t="s">
        <v>1916</v>
      </c>
      <c r="K10747">
        <v>356697</v>
      </c>
      <c r="L10747">
        <v>266393</v>
      </c>
      <c r="Q10747" t="s">
        <v>64</v>
      </c>
      <c r="U10747">
        <v>3</v>
      </c>
      <c r="V10747">
        <v>17</v>
      </c>
      <c r="X10747">
        <v>1098825</v>
      </c>
      <c r="Y10747" t="s">
        <v>65</v>
      </c>
      <c r="Z10747">
        <v>110</v>
      </c>
      <c r="AA10747" t="s">
        <v>586</v>
      </c>
      <c r="AB10747" t="s">
        <v>21</v>
      </c>
      <c r="AC10747">
        <v>374</v>
      </c>
    </row>
    <row r="10748" spans="1:29" x14ac:dyDescent="0.25">
      <c r="A10748">
        <v>345</v>
      </c>
      <c r="B10748">
        <v>345102</v>
      </c>
      <c r="C10748">
        <v>6150</v>
      </c>
      <c r="D10748" t="str">
        <f>VLOOKUP(C10748,'Schedule 3'!A:M,13,FALSE)</f>
        <v>Salaries and Wages</v>
      </c>
      <c r="E10748">
        <v>38.07</v>
      </c>
      <c r="F10748" s="1">
        <v>42822</v>
      </c>
      <c r="G10748" t="s">
        <v>462</v>
      </c>
      <c r="H10748" t="s">
        <v>66</v>
      </c>
      <c r="I10748" t="s">
        <v>1917</v>
      </c>
      <c r="K10748">
        <v>356697</v>
      </c>
      <c r="L10748">
        <v>266393</v>
      </c>
      <c r="Q10748" t="s">
        <v>64</v>
      </c>
      <c r="U10748">
        <v>3</v>
      </c>
      <c r="V10748">
        <v>17</v>
      </c>
      <c r="X10748">
        <v>1098825</v>
      </c>
      <c r="Y10748" t="s">
        <v>65</v>
      </c>
      <c r="Z10748">
        <v>110</v>
      </c>
      <c r="AA10748" t="s">
        <v>586</v>
      </c>
      <c r="AB10748" t="s">
        <v>21</v>
      </c>
      <c r="AC10748">
        <v>375</v>
      </c>
    </row>
    <row r="10749" spans="1:29" x14ac:dyDescent="0.25">
      <c r="A10749">
        <v>345</v>
      </c>
      <c r="B10749">
        <v>345102</v>
      </c>
      <c r="C10749">
        <v>6150</v>
      </c>
      <c r="D10749" t="str">
        <f>VLOOKUP(C10749,'Schedule 3'!A:M,13,FALSE)</f>
        <v>Salaries and Wages</v>
      </c>
      <c r="E10749">
        <v>152.28</v>
      </c>
      <c r="F10749" s="1">
        <v>42822</v>
      </c>
      <c r="G10749" t="s">
        <v>462</v>
      </c>
      <c r="H10749" t="s">
        <v>66</v>
      </c>
      <c r="I10749" t="s">
        <v>1918</v>
      </c>
      <c r="K10749">
        <v>356697</v>
      </c>
      <c r="L10749">
        <v>266393</v>
      </c>
      <c r="Q10749" t="s">
        <v>64</v>
      </c>
      <c r="U10749">
        <v>3</v>
      </c>
      <c r="V10749">
        <v>17</v>
      </c>
      <c r="X10749">
        <v>1098825</v>
      </c>
      <c r="Y10749" t="s">
        <v>65</v>
      </c>
      <c r="Z10749">
        <v>110</v>
      </c>
      <c r="AA10749" t="s">
        <v>586</v>
      </c>
      <c r="AB10749" t="s">
        <v>21</v>
      </c>
      <c r="AC10749">
        <v>376</v>
      </c>
    </row>
    <row r="10750" spans="1:29" x14ac:dyDescent="0.25">
      <c r="A10750">
        <v>345</v>
      </c>
      <c r="B10750">
        <v>345102</v>
      </c>
      <c r="C10750">
        <v>6150</v>
      </c>
      <c r="D10750" t="str">
        <f>VLOOKUP(C10750,'Schedule 3'!A:M,13,FALSE)</f>
        <v>Salaries and Wages</v>
      </c>
      <c r="E10750">
        <v>152.28</v>
      </c>
      <c r="F10750" s="1">
        <v>42822</v>
      </c>
      <c r="G10750" t="s">
        <v>462</v>
      </c>
      <c r="H10750" t="s">
        <v>66</v>
      </c>
      <c r="I10750" t="s">
        <v>1919</v>
      </c>
      <c r="K10750">
        <v>356697</v>
      </c>
      <c r="L10750">
        <v>266393</v>
      </c>
      <c r="Q10750" t="s">
        <v>64</v>
      </c>
      <c r="U10750">
        <v>3</v>
      </c>
      <c r="V10750">
        <v>17</v>
      </c>
      <c r="X10750">
        <v>1098825</v>
      </c>
      <c r="Y10750" t="s">
        <v>65</v>
      </c>
      <c r="Z10750">
        <v>110</v>
      </c>
      <c r="AA10750" t="s">
        <v>586</v>
      </c>
      <c r="AB10750" t="s">
        <v>21</v>
      </c>
      <c r="AC10750">
        <v>377</v>
      </c>
    </row>
    <row r="10751" spans="1:29" x14ac:dyDescent="0.25">
      <c r="A10751">
        <v>345</v>
      </c>
      <c r="B10751">
        <v>345102</v>
      </c>
      <c r="C10751">
        <v>6150</v>
      </c>
      <c r="D10751" t="str">
        <f>VLOOKUP(C10751,'Schedule 3'!A:M,13,FALSE)</f>
        <v>Salaries and Wages</v>
      </c>
      <c r="E10751">
        <v>152.28</v>
      </c>
      <c r="F10751" s="1">
        <v>42822</v>
      </c>
      <c r="G10751" t="s">
        <v>462</v>
      </c>
      <c r="H10751" t="s">
        <v>66</v>
      </c>
      <c r="I10751" t="s">
        <v>1920</v>
      </c>
      <c r="K10751">
        <v>356697</v>
      </c>
      <c r="L10751">
        <v>266393</v>
      </c>
      <c r="Q10751" t="s">
        <v>64</v>
      </c>
      <c r="U10751">
        <v>3</v>
      </c>
      <c r="V10751">
        <v>17</v>
      </c>
      <c r="X10751">
        <v>1098825</v>
      </c>
      <c r="Y10751" t="s">
        <v>65</v>
      </c>
      <c r="Z10751">
        <v>110</v>
      </c>
      <c r="AA10751" t="s">
        <v>586</v>
      </c>
      <c r="AB10751" t="s">
        <v>21</v>
      </c>
      <c r="AC10751">
        <v>378</v>
      </c>
    </row>
    <row r="10752" spans="1:29" x14ac:dyDescent="0.25">
      <c r="A10752">
        <v>345</v>
      </c>
      <c r="B10752">
        <v>345101</v>
      </c>
      <c r="C10752">
        <v>6150</v>
      </c>
      <c r="D10752" t="str">
        <f>VLOOKUP(C10752,'Schedule 3'!A:M,13,FALSE)</f>
        <v>Salaries and Wages</v>
      </c>
      <c r="E10752">
        <v>114.21</v>
      </c>
      <c r="F10752" s="1">
        <v>42822</v>
      </c>
      <c r="G10752" t="s">
        <v>462</v>
      </c>
      <c r="H10752" t="s">
        <v>66</v>
      </c>
      <c r="I10752" t="s">
        <v>1921</v>
      </c>
      <c r="K10752">
        <v>356697</v>
      </c>
      <c r="L10752">
        <v>266393</v>
      </c>
      <c r="Q10752" t="s">
        <v>64</v>
      </c>
      <c r="U10752">
        <v>3</v>
      </c>
      <c r="V10752">
        <v>17</v>
      </c>
      <c r="X10752">
        <v>1098828</v>
      </c>
      <c r="Y10752" t="s">
        <v>65</v>
      </c>
      <c r="Z10752">
        <v>110</v>
      </c>
      <c r="AA10752" t="s">
        <v>586</v>
      </c>
      <c r="AB10752" t="s">
        <v>21</v>
      </c>
      <c r="AC10752">
        <v>379</v>
      </c>
    </row>
    <row r="10753" spans="1:29" x14ac:dyDescent="0.25">
      <c r="A10753">
        <v>345</v>
      </c>
      <c r="B10753">
        <v>345102</v>
      </c>
      <c r="C10753">
        <v>6150</v>
      </c>
      <c r="D10753" t="str">
        <f>VLOOKUP(C10753,'Schedule 3'!A:M,13,FALSE)</f>
        <v>Salaries and Wages</v>
      </c>
      <c r="E10753">
        <v>304.56</v>
      </c>
      <c r="F10753" s="1">
        <v>42822</v>
      </c>
      <c r="G10753" t="s">
        <v>462</v>
      </c>
      <c r="H10753" t="s">
        <v>66</v>
      </c>
      <c r="I10753" t="s">
        <v>1922</v>
      </c>
      <c r="K10753">
        <v>356697</v>
      </c>
      <c r="L10753">
        <v>266393</v>
      </c>
      <c r="Q10753" t="s">
        <v>64</v>
      </c>
      <c r="U10753">
        <v>3</v>
      </c>
      <c r="V10753">
        <v>17</v>
      </c>
      <c r="X10753">
        <v>1098942</v>
      </c>
      <c r="Y10753" t="s">
        <v>65</v>
      </c>
      <c r="Z10753">
        <v>110</v>
      </c>
      <c r="AA10753" t="s">
        <v>586</v>
      </c>
      <c r="AB10753" t="s">
        <v>21</v>
      </c>
      <c r="AC10753">
        <v>389</v>
      </c>
    </row>
    <row r="10754" spans="1:29" x14ac:dyDescent="0.25">
      <c r="A10754">
        <v>345</v>
      </c>
      <c r="B10754">
        <v>345102</v>
      </c>
      <c r="C10754">
        <v>6150</v>
      </c>
      <c r="D10754" t="str">
        <f>VLOOKUP(C10754,'Schedule 3'!A:M,13,FALSE)</f>
        <v>Salaries and Wages</v>
      </c>
      <c r="E10754">
        <v>76.14</v>
      </c>
      <c r="F10754" s="1">
        <v>42822</v>
      </c>
      <c r="G10754" t="s">
        <v>462</v>
      </c>
      <c r="H10754" t="s">
        <v>66</v>
      </c>
      <c r="I10754" t="s">
        <v>1923</v>
      </c>
      <c r="K10754">
        <v>356697</v>
      </c>
      <c r="L10754">
        <v>266393</v>
      </c>
      <c r="Q10754" t="s">
        <v>64</v>
      </c>
      <c r="U10754">
        <v>3</v>
      </c>
      <c r="V10754">
        <v>17</v>
      </c>
      <c r="X10754">
        <v>1098942</v>
      </c>
      <c r="Y10754" t="s">
        <v>65</v>
      </c>
      <c r="Z10754">
        <v>110</v>
      </c>
      <c r="AA10754" t="s">
        <v>586</v>
      </c>
      <c r="AB10754" t="s">
        <v>21</v>
      </c>
      <c r="AC10754">
        <v>390</v>
      </c>
    </row>
    <row r="10755" spans="1:29" x14ac:dyDescent="0.25">
      <c r="A10755">
        <v>345</v>
      </c>
      <c r="B10755">
        <v>345102</v>
      </c>
      <c r="C10755">
        <v>6150</v>
      </c>
      <c r="D10755" t="str">
        <f>VLOOKUP(C10755,'Schedule 3'!A:M,13,FALSE)</f>
        <v>Salaries and Wages</v>
      </c>
      <c r="E10755">
        <v>266.49</v>
      </c>
      <c r="F10755" s="1">
        <v>42822</v>
      </c>
      <c r="G10755" t="s">
        <v>462</v>
      </c>
      <c r="H10755" t="s">
        <v>66</v>
      </c>
      <c r="I10755" t="s">
        <v>1924</v>
      </c>
      <c r="K10755">
        <v>356697</v>
      </c>
      <c r="L10755">
        <v>266393</v>
      </c>
      <c r="Q10755" t="s">
        <v>64</v>
      </c>
      <c r="U10755">
        <v>3</v>
      </c>
      <c r="V10755">
        <v>17</v>
      </c>
      <c r="X10755">
        <v>1098942</v>
      </c>
      <c r="Y10755" t="s">
        <v>65</v>
      </c>
      <c r="Z10755">
        <v>110</v>
      </c>
      <c r="AA10755" t="s">
        <v>586</v>
      </c>
      <c r="AB10755" t="s">
        <v>21</v>
      </c>
      <c r="AC10755">
        <v>391</v>
      </c>
    </row>
    <row r="10756" spans="1:29" x14ac:dyDescent="0.25">
      <c r="A10756">
        <v>345</v>
      </c>
      <c r="B10756">
        <v>345102</v>
      </c>
      <c r="C10756">
        <v>6150</v>
      </c>
      <c r="D10756" t="str">
        <f>VLOOKUP(C10756,'Schedule 3'!A:M,13,FALSE)</f>
        <v>Salaries and Wages</v>
      </c>
      <c r="E10756">
        <v>76.14</v>
      </c>
      <c r="F10756" s="1">
        <v>42822</v>
      </c>
      <c r="G10756" t="s">
        <v>462</v>
      </c>
      <c r="H10756" t="s">
        <v>66</v>
      </c>
      <c r="I10756" t="s">
        <v>1925</v>
      </c>
      <c r="K10756">
        <v>356697</v>
      </c>
      <c r="L10756">
        <v>266393</v>
      </c>
      <c r="Q10756" t="s">
        <v>64</v>
      </c>
      <c r="U10756">
        <v>3</v>
      </c>
      <c r="V10756">
        <v>17</v>
      </c>
      <c r="X10756">
        <v>1098942</v>
      </c>
      <c r="Y10756" t="s">
        <v>65</v>
      </c>
      <c r="Z10756">
        <v>110</v>
      </c>
      <c r="AA10756" t="s">
        <v>586</v>
      </c>
      <c r="AB10756" t="s">
        <v>21</v>
      </c>
      <c r="AC10756">
        <v>392</v>
      </c>
    </row>
    <row r="10757" spans="1:29" x14ac:dyDescent="0.25">
      <c r="A10757">
        <v>345</v>
      </c>
      <c r="B10757">
        <v>345102</v>
      </c>
      <c r="C10757">
        <v>6150</v>
      </c>
      <c r="D10757" t="str">
        <f>VLOOKUP(C10757,'Schedule 3'!A:M,13,FALSE)</f>
        <v>Salaries and Wages</v>
      </c>
      <c r="E10757">
        <v>76.14</v>
      </c>
      <c r="F10757" s="1">
        <v>42822</v>
      </c>
      <c r="G10757" t="s">
        <v>462</v>
      </c>
      <c r="H10757" t="s">
        <v>66</v>
      </c>
      <c r="I10757" t="s">
        <v>1926</v>
      </c>
      <c r="K10757">
        <v>356697</v>
      </c>
      <c r="L10757">
        <v>266393</v>
      </c>
      <c r="Q10757" t="s">
        <v>64</v>
      </c>
      <c r="U10757">
        <v>3</v>
      </c>
      <c r="V10757">
        <v>17</v>
      </c>
      <c r="X10757">
        <v>1098942</v>
      </c>
      <c r="Y10757" t="s">
        <v>65</v>
      </c>
      <c r="Z10757">
        <v>110</v>
      </c>
      <c r="AA10757" t="s">
        <v>586</v>
      </c>
      <c r="AB10757" t="s">
        <v>21</v>
      </c>
      <c r="AC10757">
        <v>393</v>
      </c>
    </row>
    <row r="10758" spans="1:29" x14ac:dyDescent="0.25">
      <c r="A10758">
        <v>345</v>
      </c>
      <c r="B10758">
        <v>345102</v>
      </c>
      <c r="C10758">
        <v>6155</v>
      </c>
      <c r="D10758" t="str">
        <f>VLOOKUP(C10758,'Schedule 3'!A:M,13,FALSE)</f>
        <v>Salaries and Wages</v>
      </c>
      <c r="E10758">
        <v>60.63</v>
      </c>
      <c r="F10758" s="1">
        <v>42822</v>
      </c>
      <c r="G10758" t="s">
        <v>462</v>
      </c>
      <c r="H10758" t="s">
        <v>66</v>
      </c>
      <c r="I10758" t="s">
        <v>1927</v>
      </c>
      <c r="K10758">
        <v>356697</v>
      </c>
      <c r="L10758">
        <v>266393</v>
      </c>
      <c r="Q10758" t="s">
        <v>64</v>
      </c>
      <c r="U10758">
        <v>3</v>
      </c>
      <c r="V10758">
        <v>17</v>
      </c>
      <c r="X10758">
        <v>1099579</v>
      </c>
      <c r="Y10758" t="s">
        <v>65</v>
      </c>
      <c r="Z10758">
        <v>110</v>
      </c>
      <c r="AA10758" t="s">
        <v>586</v>
      </c>
      <c r="AB10758" t="s">
        <v>21</v>
      </c>
      <c r="AC10758">
        <v>594</v>
      </c>
    </row>
    <row r="10759" spans="1:29" x14ac:dyDescent="0.25">
      <c r="A10759">
        <v>345</v>
      </c>
      <c r="B10759">
        <v>345102</v>
      </c>
      <c r="C10759">
        <v>6155</v>
      </c>
      <c r="D10759" t="str">
        <f>VLOOKUP(C10759,'Schedule 3'!A:M,13,FALSE)</f>
        <v>Salaries and Wages</v>
      </c>
      <c r="E10759">
        <v>40.42</v>
      </c>
      <c r="F10759" s="1">
        <v>42822</v>
      </c>
      <c r="G10759" t="s">
        <v>462</v>
      </c>
      <c r="H10759" t="s">
        <v>66</v>
      </c>
      <c r="I10759" t="s">
        <v>1928</v>
      </c>
      <c r="K10759">
        <v>356697</v>
      </c>
      <c r="L10759">
        <v>266393</v>
      </c>
      <c r="Q10759" t="s">
        <v>64</v>
      </c>
      <c r="U10759">
        <v>3</v>
      </c>
      <c r="V10759">
        <v>17</v>
      </c>
      <c r="X10759">
        <v>1099579</v>
      </c>
      <c r="Y10759" t="s">
        <v>65</v>
      </c>
      <c r="Z10759">
        <v>110</v>
      </c>
      <c r="AA10759" t="s">
        <v>586</v>
      </c>
      <c r="AB10759" t="s">
        <v>21</v>
      </c>
      <c r="AC10759">
        <v>595</v>
      </c>
    </row>
    <row r="10760" spans="1:29" x14ac:dyDescent="0.25">
      <c r="A10760">
        <v>345</v>
      </c>
      <c r="B10760">
        <v>345102</v>
      </c>
      <c r="C10760">
        <v>6155</v>
      </c>
      <c r="D10760" t="str">
        <f>VLOOKUP(C10760,'Schedule 3'!A:M,13,FALSE)</f>
        <v>Salaries and Wages</v>
      </c>
      <c r="E10760">
        <v>40.42</v>
      </c>
      <c r="F10760" s="1">
        <v>42822</v>
      </c>
      <c r="G10760" t="s">
        <v>462</v>
      </c>
      <c r="H10760" t="s">
        <v>66</v>
      </c>
      <c r="I10760" t="s">
        <v>1929</v>
      </c>
      <c r="K10760">
        <v>356697</v>
      </c>
      <c r="L10760">
        <v>266393</v>
      </c>
      <c r="Q10760" t="s">
        <v>64</v>
      </c>
      <c r="U10760">
        <v>3</v>
      </c>
      <c r="V10760">
        <v>17</v>
      </c>
      <c r="X10760">
        <v>1099579</v>
      </c>
      <c r="Y10760" t="s">
        <v>65</v>
      </c>
      <c r="Z10760">
        <v>110</v>
      </c>
      <c r="AA10760" t="s">
        <v>586</v>
      </c>
      <c r="AB10760" t="s">
        <v>21</v>
      </c>
      <c r="AC10760">
        <v>596</v>
      </c>
    </row>
    <row r="10761" spans="1:29" x14ac:dyDescent="0.25">
      <c r="A10761">
        <v>345</v>
      </c>
      <c r="B10761">
        <v>345102</v>
      </c>
      <c r="C10761">
        <v>6155</v>
      </c>
      <c r="D10761" t="str">
        <f>VLOOKUP(C10761,'Schedule 3'!A:M,13,FALSE)</f>
        <v>Salaries and Wages</v>
      </c>
      <c r="E10761">
        <v>40.42</v>
      </c>
      <c r="F10761" s="1">
        <v>42822</v>
      </c>
      <c r="G10761" t="s">
        <v>462</v>
      </c>
      <c r="H10761" t="s">
        <v>66</v>
      </c>
      <c r="I10761" t="s">
        <v>1930</v>
      </c>
      <c r="K10761">
        <v>356697</v>
      </c>
      <c r="L10761">
        <v>266393</v>
      </c>
      <c r="Q10761" t="s">
        <v>64</v>
      </c>
      <c r="U10761">
        <v>3</v>
      </c>
      <c r="V10761">
        <v>17</v>
      </c>
      <c r="X10761">
        <v>1099579</v>
      </c>
      <c r="Y10761" t="s">
        <v>65</v>
      </c>
      <c r="Z10761">
        <v>110</v>
      </c>
      <c r="AA10761" t="s">
        <v>586</v>
      </c>
      <c r="AB10761" t="s">
        <v>21</v>
      </c>
      <c r="AC10761">
        <v>597</v>
      </c>
    </row>
    <row r="10762" spans="1:29" x14ac:dyDescent="0.25">
      <c r="A10762">
        <v>345</v>
      </c>
      <c r="B10762">
        <v>345102</v>
      </c>
      <c r="C10762">
        <v>6155</v>
      </c>
      <c r="D10762" t="str">
        <f>VLOOKUP(C10762,'Schedule 3'!A:M,13,FALSE)</f>
        <v>Salaries and Wages</v>
      </c>
      <c r="E10762">
        <v>40.42</v>
      </c>
      <c r="F10762" s="1">
        <v>42822</v>
      </c>
      <c r="G10762" t="s">
        <v>462</v>
      </c>
      <c r="H10762" t="s">
        <v>66</v>
      </c>
      <c r="I10762" t="s">
        <v>1931</v>
      </c>
      <c r="K10762">
        <v>356697</v>
      </c>
      <c r="L10762">
        <v>266393</v>
      </c>
      <c r="Q10762" t="s">
        <v>64</v>
      </c>
      <c r="U10762">
        <v>3</v>
      </c>
      <c r="V10762">
        <v>17</v>
      </c>
      <c r="X10762">
        <v>1099579</v>
      </c>
      <c r="Y10762" t="s">
        <v>65</v>
      </c>
      <c r="Z10762">
        <v>110</v>
      </c>
      <c r="AA10762" t="s">
        <v>586</v>
      </c>
      <c r="AB10762" t="s">
        <v>21</v>
      </c>
      <c r="AC10762">
        <v>598</v>
      </c>
    </row>
    <row r="10763" spans="1:29" x14ac:dyDescent="0.25">
      <c r="A10763">
        <v>345</v>
      </c>
      <c r="B10763">
        <v>345102</v>
      </c>
      <c r="C10763">
        <v>6155</v>
      </c>
      <c r="D10763" t="str">
        <f>VLOOKUP(C10763,'Schedule 3'!A:M,13,FALSE)</f>
        <v>Salaries and Wages</v>
      </c>
      <c r="E10763">
        <v>40.42</v>
      </c>
      <c r="F10763" s="1">
        <v>42822</v>
      </c>
      <c r="G10763" t="s">
        <v>462</v>
      </c>
      <c r="H10763" t="s">
        <v>66</v>
      </c>
      <c r="I10763" t="s">
        <v>1932</v>
      </c>
      <c r="K10763">
        <v>356697</v>
      </c>
      <c r="L10763">
        <v>266393</v>
      </c>
      <c r="Q10763" t="s">
        <v>64</v>
      </c>
      <c r="U10763">
        <v>3</v>
      </c>
      <c r="V10763">
        <v>17</v>
      </c>
      <c r="X10763">
        <v>1099579</v>
      </c>
      <c r="Y10763" t="s">
        <v>65</v>
      </c>
      <c r="Z10763">
        <v>110</v>
      </c>
      <c r="AA10763" t="s">
        <v>586</v>
      </c>
      <c r="AB10763" t="s">
        <v>21</v>
      </c>
      <c r="AC10763">
        <v>599</v>
      </c>
    </row>
    <row r="10764" spans="1:29" x14ac:dyDescent="0.25">
      <c r="A10764">
        <v>345</v>
      </c>
      <c r="B10764">
        <v>345102</v>
      </c>
      <c r="C10764">
        <v>6155</v>
      </c>
      <c r="D10764" t="str">
        <f>VLOOKUP(C10764,'Schedule 3'!A:M,13,FALSE)</f>
        <v>Salaries and Wages</v>
      </c>
      <c r="E10764">
        <v>40.42</v>
      </c>
      <c r="F10764" s="1">
        <v>42822</v>
      </c>
      <c r="G10764" t="s">
        <v>462</v>
      </c>
      <c r="H10764" t="s">
        <v>66</v>
      </c>
      <c r="I10764" t="s">
        <v>1933</v>
      </c>
      <c r="K10764">
        <v>356697</v>
      </c>
      <c r="L10764">
        <v>266393</v>
      </c>
      <c r="Q10764" t="s">
        <v>64</v>
      </c>
      <c r="U10764">
        <v>3</v>
      </c>
      <c r="V10764">
        <v>17</v>
      </c>
      <c r="X10764">
        <v>1099579</v>
      </c>
      <c r="Y10764" t="s">
        <v>65</v>
      </c>
      <c r="Z10764">
        <v>110</v>
      </c>
      <c r="AA10764" t="s">
        <v>586</v>
      </c>
      <c r="AB10764" t="s">
        <v>21</v>
      </c>
      <c r="AC10764">
        <v>600</v>
      </c>
    </row>
    <row r="10765" spans="1:29" x14ac:dyDescent="0.25">
      <c r="A10765">
        <v>345</v>
      </c>
      <c r="B10765">
        <v>345102</v>
      </c>
      <c r="C10765">
        <v>6155</v>
      </c>
      <c r="D10765" t="str">
        <f>VLOOKUP(C10765,'Schedule 3'!A:M,13,FALSE)</f>
        <v>Salaries and Wages</v>
      </c>
      <c r="E10765">
        <v>80.84</v>
      </c>
      <c r="F10765" s="1">
        <v>42822</v>
      </c>
      <c r="G10765" t="s">
        <v>462</v>
      </c>
      <c r="H10765" t="s">
        <v>66</v>
      </c>
      <c r="I10765" t="s">
        <v>1934</v>
      </c>
      <c r="K10765">
        <v>356697</v>
      </c>
      <c r="L10765">
        <v>266393</v>
      </c>
      <c r="Q10765" t="s">
        <v>64</v>
      </c>
      <c r="U10765">
        <v>3</v>
      </c>
      <c r="V10765">
        <v>17</v>
      </c>
      <c r="X10765">
        <v>1099579</v>
      </c>
      <c r="Y10765" t="s">
        <v>65</v>
      </c>
      <c r="Z10765">
        <v>110</v>
      </c>
      <c r="AA10765" t="s">
        <v>586</v>
      </c>
      <c r="AB10765" t="s">
        <v>21</v>
      </c>
      <c r="AC10765">
        <v>601</v>
      </c>
    </row>
    <row r="10766" spans="1:29" x14ac:dyDescent="0.25">
      <c r="A10766">
        <v>345</v>
      </c>
      <c r="B10766">
        <v>345102</v>
      </c>
      <c r="C10766">
        <v>6155</v>
      </c>
      <c r="D10766" t="str">
        <f>VLOOKUP(C10766,'Schedule 3'!A:M,13,FALSE)</f>
        <v>Salaries and Wages</v>
      </c>
      <c r="E10766">
        <v>40.42</v>
      </c>
      <c r="F10766" s="1">
        <v>42822</v>
      </c>
      <c r="G10766" t="s">
        <v>462</v>
      </c>
      <c r="H10766" t="s">
        <v>66</v>
      </c>
      <c r="I10766" t="s">
        <v>1935</v>
      </c>
      <c r="K10766">
        <v>356697</v>
      </c>
      <c r="L10766">
        <v>266393</v>
      </c>
      <c r="Q10766" t="s">
        <v>64</v>
      </c>
      <c r="U10766">
        <v>3</v>
      </c>
      <c r="V10766">
        <v>17</v>
      </c>
      <c r="X10766">
        <v>1099579</v>
      </c>
      <c r="Y10766" t="s">
        <v>65</v>
      </c>
      <c r="Z10766">
        <v>110</v>
      </c>
      <c r="AA10766" t="s">
        <v>586</v>
      </c>
      <c r="AB10766" t="s">
        <v>21</v>
      </c>
      <c r="AC10766">
        <v>602</v>
      </c>
    </row>
    <row r="10767" spans="1:29" x14ac:dyDescent="0.25">
      <c r="A10767">
        <v>345</v>
      </c>
      <c r="B10767">
        <v>345102</v>
      </c>
      <c r="C10767">
        <v>6155</v>
      </c>
      <c r="D10767" t="str">
        <f>VLOOKUP(C10767,'Schedule 3'!A:M,13,FALSE)</f>
        <v>Salaries and Wages</v>
      </c>
      <c r="E10767">
        <v>40.42</v>
      </c>
      <c r="F10767" s="1">
        <v>42822</v>
      </c>
      <c r="G10767" t="s">
        <v>462</v>
      </c>
      <c r="H10767" t="s">
        <v>66</v>
      </c>
      <c r="I10767" t="s">
        <v>1936</v>
      </c>
      <c r="K10767">
        <v>356697</v>
      </c>
      <c r="L10767">
        <v>266393</v>
      </c>
      <c r="Q10767" t="s">
        <v>64</v>
      </c>
      <c r="U10767">
        <v>3</v>
      </c>
      <c r="V10767">
        <v>17</v>
      </c>
      <c r="X10767">
        <v>1099579</v>
      </c>
      <c r="Y10767" t="s">
        <v>65</v>
      </c>
      <c r="Z10767">
        <v>110</v>
      </c>
      <c r="AA10767" t="s">
        <v>586</v>
      </c>
      <c r="AB10767" t="s">
        <v>21</v>
      </c>
      <c r="AC10767">
        <v>603</v>
      </c>
    </row>
    <row r="10768" spans="1:29" x14ac:dyDescent="0.25">
      <c r="A10768">
        <v>345</v>
      </c>
      <c r="B10768">
        <v>345102</v>
      </c>
      <c r="C10768">
        <v>6155</v>
      </c>
      <c r="D10768" t="str">
        <f>VLOOKUP(C10768,'Schedule 3'!A:M,13,FALSE)</f>
        <v>Salaries and Wages</v>
      </c>
      <c r="E10768">
        <v>40.42</v>
      </c>
      <c r="F10768" s="1">
        <v>42822</v>
      </c>
      <c r="G10768" t="s">
        <v>462</v>
      </c>
      <c r="H10768" t="s">
        <v>66</v>
      </c>
      <c r="I10768" t="s">
        <v>1937</v>
      </c>
      <c r="K10768">
        <v>356697</v>
      </c>
      <c r="L10768">
        <v>266393</v>
      </c>
      <c r="Q10768" t="s">
        <v>64</v>
      </c>
      <c r="U10768">
        <v>3</v>
      </c>
      <c r="V10768">
        <v>17</v>
      </c>
      <c r="X10768">
        <v>1099579</v>
      </c>
      <c r="Y10768" t="s">
        <v>65</v>
      </c>
      <c r="Z10768">
        <v>110</v>
      </c>
      <c r="AA10768" t="s">
        <v>586</v>
      </c>
      <c r="AB10768" t="s">
        <v>21</v>
      </c>
      <c r="AC10768">
        <v>604</v>
      </c>
    </row>
    <row r="10769" spans="1:29" x14ac:dyDescent="0.25">
      <c r="A10769">
        <v>345</v>
      </c>
      <c r="B10769">
        <v>345102</v>
      </c>
      <c r="C10769">
        <v>6155</v>
      </c>
      <c r="D10769" t="str">
        <f>VLOOKUP(C10769,'Schedule 3'!A:M,13,FALSE)</f>
        <v>Salaries and Wages</v>
      </c>
      <c r="E10769">
        <v>80.84</v>
      </c>
      <c r="F10769" s="1">
        <v>42822</v>
      </c>
      <c r="G10769" t="s">
        <v>462</v>
      </c>
      <c r="H10769" t="s">
        <v>66</v>
      </c>
      <c r="I10769" t="s">
        <v>1938</v>
      </c>
      <c r="K10769">
        <v>356697</v>
      </c>
      <c r="L10769">
        <v>266393</v>
      </c>
      <c r="Q10769" t="s">
        <v>64</v>
      </c>
      <c r="U10769">
        <v>3</v>
      </c>
      <c r="V10769">
        <v>17</v>
      </c>
      <c r="X10769">
        <v>1099579</v>
      </c>
      <c r="Y10769" t="s">
        <v>65</v>
      </c>
      <c r="Z10769">
        <v>110</v>
      </c>
      <c r="AA10769" t="s">
        <v>586</v>
      </c>
      <c r="AB10769" t="s">
        <v>21</v>
      </c>
      <c r="AC10769">
        <v>605</v>
      </c>
    </row>
    <row r="10770" spans="1:29" x14ac:dyDescent="0.25">
      <c r="A10770">
        <v>345</v>
      </c>
      <c r="B10770">
        <v>345102</v>
      </c>
      <c r="C10770">
        <v>6155</v>
      </c>
      <c r="D10770" t="str">
        <f>VLOOKUP(C10770,'Schedule 3'!A:M,13,FALSE)</f>
        <v>Salaries and Wages</v>
      </c>
      <c r="E10770">
        <v>121.26</v>
      </c>
      <c r="F10770" s="1">
        <v>42822</v>
      </c>
      <c r="G10770" t="s">
        <v>462</v>
      </c>
      <c r="H10770" t="s">
        <v>66</v>
      </c>
      <c r="I10770" t="s">
        <v>1939</v>
      </c>
      <c r="K10770">
        <v>356697</v>
      </c>
      <c r="L10770">
        <v>266393</v>
      </c>
      <c r="Q10770" t="s">
        <v>64</v>
      </c>
      <c r="U10770">
        <v>3</v>
      </c>
      <c r="V10770">
        <v>17</v>
      </c>
      <c r="X10770">
        <v>1099579</v>
      </c>
      <c r="Y10770" t="s">
        <v>65</v>
      </c>
      <c r="Z10770">
        <v>110</v>
      </c>
      <c r="AA10770" t="s">
        <v>586</v>
      </c>
      <c r="AB10770" t="s">
        <v>21</v>
      </c>
      <c r="AC10770">
        <v>606</v>
      </c>
    </row>
    <row r="10771" spans="1:29" x14ac:dyDescent="0.25">
      <c r="A10771">
        <v>345</v>
      </c>
      <c r="B10771">
        <v>345102</v>
      </c>
      <c r="C10771">
        <v>6155</v>
      </c>
      <c r="D10771" t="str">
        <f>VLOOKUP(C10771,'Schedule 3'!A:M,13,FALSE)</f>
        <v>Salaries and Wages</v>
      </c>
      <c r="E10771">
        <v>40.42</v>
      </c>
      <c r="F10771" s="1">
        <v>42822</v>
      </c>
      <c r="G10771" t="s">
        <v>462</v>
      </c>
      <c r="H10771" t="s">
        <v>66</v>
      </c>
      <c r="I10771" t="s">
        <v>1940</v>
      </c>
      <c r="K10771">
        <v>356697</v>
      </c>
      <c r="L10771">
        <v>266393</v>
      </c>
      <c r="Q10771" t="s">
        <v>64</v>
      </c>
      <c r="U10771">
        <v>3</v>
      </c>
      <c r="V10771">
        <v>17</v>
      </c>
      <c r="X10771">
        <v>1099579</v>
      </c>
      <c r="Y10771" t="s">
        <v>65</v>
      </c>
      <c r="Z10771">
        <v>110</v>
      </c>
      <c r="AA10771" t="s">
        <v>586</v>
      </c>
      <c r="AB10771" t="s">
        <v>21</v>
      </c>
      <c r="AC10771">
        <v>607</v>
      </c>
    </row>
    <row r="10772" spans="1:29" x14ac:dyDescent="0.25">
      <c r="A10772">
        <v>345</v>
      </c>
      <c r="B10772">
        <v>345102</v>
      </c>
      <c r="C10772">
        <v>6155</v>
      </c>
      <c r="D10772" t="str">
        <f>VLOOKUP(C10772,'Schedule 3'!A:M,13,FALSE)</f>
        <v>Salaries and Wages</v>
      </c>
      <c r="E10772">
        <v>80.84</v>
      </c>
      <c r="F10772" s="1">
        <v>42822</v>
      </c>
      <c r="G10772" t="s">
        <v>462</v>
      </c>
      <c r="H10772" t="s">
        <v>66</v>
      </c>
      <c r="I10772" t="s">
        <v>1941</v>
      </c>
      <c r="K10772">
        <v>356697</v>
      </c>
      <c r="L10772">
        <v>266393</v>
      </c>
      <c r="Q10772" t="s">
        <v>64</v>
      </c>
      <c r="U10772">
        <v>3</v>
      </c>
      <c r="V10772">
        <v>17</v>
      </c>
      <c r="X10772">
        <v>1099579</v>
      </c>
      <c r="Y10772" t="s">
        <v>65</v>
      </c>
      <c r="Z10772">
        <v>110</v>
      </c>
      <c r="AA10772" t="s">
        <v>586</v>
      </c>
      <c r="AB10772" t="s">
        <v>21</v>
      </c>
      <c r="AC10772">
        <v>608</v>
      </c>
    </row>
    <row r="10773" spans="1:29" x14ac:dyDescent="0.25">
      <c r="A10773">
        <v>345</v>
      </c>
      <c r="B10773">
        <v>345102</v>
      </c>
      <c r="C10773">
        <v>6155</v>
      </c>
      <c r="D10773" t="str">
        <f>VLOOKUP(C10773,'Schedule 3'!A:M,13,FALSE)</f>
        <v>Salaries and Wages</v>
      </c>
      <c r="E10773">
        <v>40.42</v>
      </c>
      <c r="F10773" s="1">
        <v>42822</v>
      </c>
      <c r="G10773" t="s">
        <v>462</v>
      </c>
      <c r="H10773" t="s">
        <v>66</v>
      </c>
      <c r="I10773" t="s">
        <v>1942</v>
      </c>
      <c r="K10773">
        <v>356697</v>
      </c>
      <c r="L10773">
        <v>266393</v>
      </c>
      <c r="Q10773" t="s">
        <v>64</v>
      </c>
      <c r="U10773">
        <v>3</v>
      </c>
      <c r="V10773">
        <v>17</v>
      </c>
      <c r="X10773">
        <v>1099579</v>
      </c>
      <c r="Y10773" t="s">
        <v>65</v>
      </c>
      <c r="Z10773">
        <v>110</v>
      </c>
      <c r="AA10773" t="s">
        <v>586</v>
      </c>
      <c r="AB10773" t="s">
        <v>21</v>
      </c>
      <c r="AC10773">
        <v>609</v>
      </c>
    </row>
    <row r="10774" spans="1:29" x14ac:dyDescent="0.25">
      <c r="A10774">
        <v>345</v>
      </c>
      <c r="B10774">
        <v>345101</v>
      </c>
      <c r="C10774">
        <v>6155</v>
      </c>
      <c r="D10774" t="str">
        <f>VLOOKUP(C10774,'Schedule 3'!A:M,13,FALSE)</f>
        <v>Salaries and Wages</v>
      </c>
      <c r="E10774">
        <v>40.42</v>
      </c>
      <c r="F10774" s="1">
        <v>42822</v>
      </c>
      <c r="G10774" t="s">
        <v>462</v>
      </c>
      <c r="H10774" t="s">
        <v>66</v>
      </c>
      <c r="I10774" t="s">
        <v>1943</v>
      </c>
      <c r="K10774">
        <v>356697</v>
      </c>
      <c r="L10774">
        <v>266393</v>
      </c>
      <c r="Q10774" t="s">
        <v>64</v>
      </c>
      <c r="U10774">
        <v>3</v>
      </c>
      <c r="V10774">
        <v>17</v>
      </c>
      <c r="X10774">
        <v>1099579</v>
      </c>
      <c r="Y10774" t="s">
        <v>65</v>
      </c>
      <c r="Z10774">
        <v>110</v>
      </c>
      <c r="AA10774" t="s">
        <v>586</v>
      </c>
      <c r="AB10774" t="s">
        <v>21</v>
      </c>
      <c r="AC10774">
        <v>610</v>
      </c>
    </row>
    <row r="10775" spans="1:29" x14ac:dyDescent="0.25">
      <c r="A10775">
        <v>345</v>
      </c>
      <c r="B10775">
        <v>345102</v>
      </c>
      <c r="C10775">
        <v>6155</v>
      </c>
      <c r="D10775" t="str">
        <f>VLOOKUP(C10775,'Schedule 3'!A:M,13,FALSE)</f>
        <v>Salaries and Wages</v>
      </c>
      <c r="E10775">
        <v>40.42</v>
      </c>
      <c r="F10775" s="1">
        <v>42822</v>
      </c>
      <c r="G10775" t="s">
        <v>462</v>
      </c>
      <c r="H10775" t="s">
        <v>66</v>
      </c>
      <c r="I10775" t="s">
        <v>1944</v>
      </c>
      <c r="K10775">
        <v>356697</v>
      </c>
      <c r="L10775">
        <v>266393</v>
      </c>
      <c r="Q10775" t="s">
        <v>64</v>
      </c>
      <c r="U10775">
        <v>3</v>
      </c>
      <c r="V10775">
        <v>17</v>
      </c>
      <c r="X10775">
        <v>1099579</v>
      </c>
      <c r="Y10775" t="s">
        <v>65</v>
      </c>
      <c r="Z10775">
        <v>110</v>
      </c>
      <c r="AA10775" t="s">
        <v>586</v>
      </c>
      <c r="AB10775" t="s">
        <v>21</v>
      </c>
      <c r="AC10775">
        <v>611</v>
      </c>
    </row>
    <row r="10776" spans="1:29" x14ac:dyDescent="0.25">
      <c r="A10776">
        <v>345</v>
      </c>
      <c r="B10776">
        <v>345102</v>
      </c>
      <c r="C10776">
        <v>6155</v>
      </c>
      <c r="D10776" t="str">
        <f>VLOOKUP(C10776,'Schedule 3'!A:M,13,FALSE)</f>
        <v>Salaries and Wages</v>
      </c>
      <c r="E10776">
        <v>40.42</v>
      </c>
      <c r="F10776" s="1">
        <v>42822</v>
      </c>
      <c r="G10776" t="s">
        <v>462</v>
      </c>
      <c r="H10776" t="s">
        <v>66</v>
      </c>
      <c r="I10776" t="s">
        <v>1945</v>
      </c>
      <c r="K10776">
        <v>356697</v>
      </c>
      <c r="L10776">
        <v>266393</v>
      </c>
      <c r="Q10776" t="s">
        <v>64</v>
      </c>
      <c r="U10776">
        <v>3</v>
      </c>
      <c r="V10776">
        <v>17</v>
      </c>
      <c r="X10776">
        <v>1099579</v>
      </c>
      <c r="Y10776" t="s">
        <v>65</v>
      </c>
      <c r="Z10776">
        <v>110</v>
      </c>
      <c r="AA10776" t="s">
        <v>586</v>
      </c>
      <c r="AB10776" t="s">
        <v>21</v>
      </c>
      <c r="AC10776">
        <v>612</v>
      </c>
    </row>
    <row r="10777" spans="1:29" x14ac:dyDescent="0.25">
      <c r="A10777">
        <v>345</v>
      </c>
      <c r="B10777">
        <v>345101</v>
      </c>
      <c r="C10777">
        <v>6150</v>
      </c>
      <c r="D10777" t="str">
        <f>VLOOKUP(C10777,'Schedule 3'!A:M,13,FALSE)</f>
        <v>Salaries and Wages</v>
      </c>
      <c r="E10777">
        <v>114.21</v>
      </c>
      <c r="F10777" s="1">
        <v>42822</v>
      </c>
      <c r="G10777" t="s">
        <v>462</v>
      </c>
      <c r="H10777" t="s">
        <v>66</v>
      </c>
      <c r="I10777" t="s">
        <v>1946</v>
      </c>
      <c r="K10777">
        <v>356697</v>
      </c>
      <c r="L10777">
        <v>266393</v>
      </c>
      <c r="Q10777" t="s">
        <v>64</v>
      </c>
      <c r="U10777">
        <v>3</v>
      </c>
      <c r="V10777">
        <v>17</v>
      </c>
      <c r="X10777">
        <v>1099936</v>
      </c>
      <c r="Y10777" t="s">
        <v>65</v>
      </c>
      <c r="Z10777">
        <v>110</v>
      </c>
      <c r="AA10777" t="s">
        <v>586</v>
      </c>
      <c r="AB10777" t="s">
        <v>21</v>
      </c>
      <c r="AC10777">
        <v>727</v>
      </c>
    </row>
    <row r="10778" spans="1:29" x14ac:dyDescent="0.25">
      <c r="A10778">
        <v>345</v>
      </c>
      <c r="B10778">
        <v>345102</v>
      </c>
      <c r="C10778">
        <v>6150</v>
      </c>
      <c r="D10778" t="str">
        <f>VLOOKUP(C10778,'Schedule 3'!A:M,13,FALSE)</f>
        <v>Salaries and Wages</v>
      </c>
      <c r="E10778">
        <v>533.02</v>
      </c>
      <c r="F10778" s="1">
        <v>42825</v>
      </c>
      <c r="G10778" t="s">
        <v>462</v>
      </c>
      <c r="H10778" t="s">
        <v>63</v>
      </c>
      <c r="I10778" t="s">
        <v>1947</v>
      </c>
      <c r="K10778">
        <v>356753</v>
      </c>
      <c r="L10778">
        <v>266674</v>
      </c>
      <c r="Q10778" t="s">
        <v>64</v>
      </c>
      <c r="U10778">
        <v>3</v>
      </c>
      <c r="V10778">
        <v>17</v>
      </c>
      <c r="Y10778" t="s">
        <v>65</v>
      </c>
      <c r="Z10778">
        <v>103</v>
      </c>
      <c r="AA10778" t="s">
        <v>586</v>
      </c>
      <c r="AB10778" t="s">
        <v>21</v>
      </c>
      <c r="AC10778">
        <v>49</v>
      </c>
    </row>
    <row r="10779" spans="1:29" x14ac:dyDescent="0.25">
      <c r="A10779">
        <v>345</v>
      </c>
      <c r="B10779">
        <v>345102</v>
      </c>
      <c r="C10779">
        <v>6150</v>
      </c>
      <c r="D10779" t="str">
        <f>VLOOKUP(C10779,'Schedule 3'!A:M,13,FALSE)</f>
        <v>Salaries and Wages</v>
      </c>
      <c r="E10779">
        <v>209.25</v>
      </c>
      <c r="F10779" s="1">
        <v>42836</v>
      </c>
      <c r="G10779" t="s">
        <v>462</v>
      </c>
      <c r="H10779" t="s">
        <v>66</v>
      </c>
      <c r="I10779" t="s">
        <v>1948</v>
      </c>
      <c r="K10779">
        <v>356870</v>
      </c>
      <c r="L10779">
        <v>267691</v>
      </c>
      <c r="Q10779" t="s">
        <v>64</v>
      </c>
      <c r="U10779">
        <v>4</v>
      </c>
      <c r="V10779">
        <v>17</v>
      </c>
      <c r="X10779">
        <v>1001177</v>
      </c>
      <c r="Y10779" t="s">
        <v>65</v>
      </c>
      <c r="Z10779">
        <v>110</v>
      </c>
      <c r="AA10779" t="s">
        <v>586</v>
      </c>
      <c r="AB10779" t="s">
        <v>21</v>
      </c>
      <c r="AC10779">
        <v>233</v>
      </c>
    </row>
    <row r="10780" spans="1:29" x14ac:dyDescent="0.25">
      <c r="A10780">
        <v>345</v>
      </c>
      <c r="B10780">
        <v>345102</v>
      </c>
      <c r="C10780">
        <v>6150</v>
      </c>
      <c r="D10780" t="str">
        <f>VLOOKUP(C10780,'Schedule 3'!A:M,13,FALSE)</f>
        <v>Salaries and Wages</v>
      </c>
      <c r="E10780">
        <v>481.28</v>
      </c>
      <c r="F10780" s="1">
        <v>42836</v>
      </c>
      <c r="G10780" t="s">
        <v>462</v>
      </c>
      <c r="H10780" t="s">
        <v>66</v>
      </c>
      <c r="I10780" t="s">
        <v>1949</v>
      </c>
      <c r="K10780">
        <v>356870</v>
      </c>
      <c r="L10780">
        <v>267691</v>
      </c>
      <c r="Q10780" t="s">
        <v>64</v>
      </c>
      <c r="U10780">
        <v>4</v>
      </c>
      <c r="V10780">
        <v>17</v>
      </c>
      <c r="X10780">
        <v>1001177</v>
      </c>
      <c r="Y10780" t="s">
        <v>65</v>
      </c>
      <c r="Z10780">
        <v>110</v>
      </c>
      <c r="AA10780" t="s">
        <v>586</v>
      </c>
      <c r="AB10780" t="s">
        <v>21</v>
      </c>
      <c r="AC10780">
        <v>234</v>
      </c>
    </row>
    <row r="10781" spans="1:29" x14ac:dyDescent="0.25">
      <c r="A10781">
        <v>345</v>
      </c>
      <c r="B10781">
        <v>345102</v>
      </c>
      <c r="C10781">
        <v>6150</v>
      </c>
      <c r="D10781" t="str">
        <f>VLOOKUP(C10781,'Schedule 3'!A:M,13,FALSE)</f>
        <v>Salaries and Wages</v>
      </c>
      <c r="E10781">
        <v>167.4</v>
      </c>
      <c r="F10781" s="1">
        <v>42836</v>
      </c>
      <c r="G10781" t="s">
        <v>462</v>
      </c>
      <c r="H10781" t="s">
        <v>66</v>
      </c>
      <c r="I10781" t="s">
        <v>1950</v>
      </c>
      <c r="K10781">
        <v>356870</v>
      </c>
      <c r="L10781">
        <v>267691</v>
      </c>
      <c r="Q10781" t="s">
        <v>64</v>
      </c>
      <c r="U10781">
        <v>4</v>
      </c>
      <c r="V10781">
        <v>17</v>
      </c>
      <c r="X10781">
        <v>1001177</v>
      </c>
      <c r="Y10781" t="s">
        <v>65</v>
      </c>
      <c r="Z10781">
        <v>110</v>
      </c>
      <c r="AA10781" t="s">
        <v>586</v>
      </c>
      <c r="AB10781" t="s">
        <v>21</v>
      </c>
      <c r="AC10781">
        <v>235</v>
      </c>
    </row>
    <row r="10782" spans="1:29" x14ac:dyDescent="0.25">
      <c r="A10782">
        <v>345</v>
      </c>
      <c r="B10782">
        <v>345102</v>
      </c>
      <c r="C10782">
        <v>6150</v>
      </c>
      <c r="D10782" t="str">
        <f>VLOOKUP(C10782,'Schedule 3'!A:M,13,FALSE)</f>
        <v>Salaries and Wages</v>
      </c>
      <c r="E10782">
        <v>304.56</v>
      </c>
      <c r="F10782" s="1">
        <v>42836</v>
      </c>
      <c r="G10782" t="s">
        <v>462</v>
      </c>
      <c r="H10782" t="s">
        <v>66</v>
      </c>
      <c r="I10782" t="s">
        <v>1951</v>
      </c>
      <c r="K10782">
        <v>356870</v>
      </c>
      <c r="L10782">
        <v>267691</v>
      </c>
      <c r="Q10782" t="s">
        <v>64</v>
      </c>
      <c r="U10782">
        <v>4</v>
      </c>
      <c r="V10782">
        <v>17</v>
      </c>
      <c r="X10782">
        <v>1098821</v>
      </c>
      <c r="Y10782" t="s">
        <v>65</v>
      </c>
      <c r="Z10782">
        <v>110</v>
      </c>
      <c r="AA10782" t="s">
        <v>586</v>
      </c>
      <c r="AB10782" t="s">
        <v>21</v>
      </c>
      <c r="AC10782">
        <v>344</v>
      </c>
    </row>
    <row r="10783" spans="1:29" x14ac:dyDescent="0.25">
      <c r="A10783">
        <v>345</v>
      </c>
      <c r="B10783">
        <v>345102</v>
      </c>
      <c r="C10783">
        <v>6150</v>
      </c>
      <c r="D10783" t="str">
        <f>VLOOKUP(C10783,'Schedule 3'!A:M,13,FALSE)</f>
        <v>Salaries and Wages</v>
      </c>
      <c r="E10783">
        <v>228.42</v>
      </c>
      <c r="F10783" s="1">
        <v>42836</v>
      </c>
      <c r="G10783" t="s">
        <v>462</v>
      </c>
      <c r="H10783" t="s">
        <v>66</v>
      </c>
      <c r="I10783" t="s">
        <v>1952</v>
      </c>
      <c r="K10783">
        <v>356870</v>
      </c>
      <c r="L10783">
        <v>267691</v>
      </c>
      <c r="Q10783" t="s">
        <v>64</v>
      </c>
      <c r="U10783">
        <v>4</v>
      </c>
      <c r="V10783">
        <v>17</v>
      </c>
      <c r="X10783">
        <v>1098821</v>
      </c>
      <c r="Y10783" t="s">
        <v>65</v>
      </c>
      <c r="Z10783">
        <v>110</v>
      </c>
      <c r="AA10783" t="s">
        <v>586</v>
      </c>
      <c r="AB10783" t="s">
        <v>21</v>
      </c>
      <c r="AC10783">
        <v>345</v>
      </c>
    </row>
    <row r="10784" spans="1:29" x14ac:dyDescent="0.25">
      <c r="A10784">
        <v>345</v>
      </c>
      <c r="B10784">
        <v>345102</v>
      </c>
      <c r="C10784">
        <v>6150</v>
      </c>
      <c r="D10784" t="str">
        <f>VLOOKUP(C10784,'Schedule 3'!A:M,13,FALSE)</f>
        <v>Salaries and Wages</v>
      </c>
      <c r="E10784">
        <v>266.49</v>
      </c>
      <c r="F10784" s="1">
        <v>42836</v>
      </c>
      <c r="G10784" t="s">
        <v>462</v>
      </c>
      <c r="H10784" t="s">
        <v>66</v>
      </c>
      <c r="I10784" t="s">
        <v>1953</v>
      </c>
      <c r="K10784">
        <v>356870</v>
      </c>
      <c r="L10784">
        <v>267691</v>
      </c>
      <c r="Q10784" t="s">
        <v>64</v>
      </c>
      <c r="U10784">
        <v>4</v>
      </c>
      <c r="V10784">
        <v>17</v>
      </c>
      <c r="X10784">
        <v>1098822</v>
      </c>
      <c r="Y10784" t="s">
        <v>65</v>
      </c>
      <c r="Z10784">
        <v>110</v>
      </c>
      <c r="AA10784" t="s">
        <v>586</v>
      </c>
      <c r="AB10784" t="s">
        <v>21</v>
      </c>
      <c r="AC10784">
        <v>346</v>
      </c>
    </row>
    <row r="10785" spans="1:29" x14ac:dyDescent="0.25">
      <c r="A10785">
        <v>345</v>
      </c>
      <c r="B10785">
        <v>345102</v>
      </c>
      <c r="C10785">
        <v>6150</v>
      </c>
      <c r="D10785" t="str">
        <f>VLOOKUP(C10785,'Schedule 3'!A:M,13,FALSE)</f>
        <v>Salaries and Wages</v>
      </c>
      <c r="E10785">
        <v>76.14</v>
      </c>
      <c r="F10785" s="1">
        <v>42836</v>
      </c>
      <c r="G10785" t="s">
        <v>462</v>
      </c>
      <c r="H10785" t="s">
        <v>66</v>
      </c>
      <c r="I10785" t="s">
        <v>1954</v>
      </c>
      <c r="K10785">
        <v>356870</v>
      </c>
      <c r="L10785">
        <v>267691</v>
      </c>
      <c r="Q10785" t="s">
        <v>64</v>
      </c>
      <c r="U10785">
        <v>4</v>
      </c>
      <c r="V10785">
        <v>17</v>
      </c>
      <c r="X10785">
        <v>1098825</v>
      </c>
      <c r="Y10785" t="s">
        <v>65</v>
      </c>
      <c r="Z10785">
        <v>110</v>
      </c>
      <c r="AA10785" t="s">
        <v>586</v>
      </c>
      <c r="AB10785" t="s">
        <v>21</v>
      </c>
      <c r="AC10785">
        <v>347</v>
      </c>
    </row>
    <row r="10786" spans="1:29" x14ac:dyDescent="0.25">
      <c r="A10786">
        <v>345</v>
      </c>
      <c r="B10786">
        <v>345102</v>
      </c>
      <c r="C10786">
        <v>6150</v>
      </c>
      <c r="D10786" t="str">
        <f>VLOOKUP(C10786,'Schedule 3'!A:M,13,FALSE)</f>
        <v>Salaries and Wages</v>
      </c>
      <c r="E10786">
        <v>152.28</v>
      </c>
      <c r="F10786" s="1">
        <v>42836</v>
      </c>
      <c r="G10786" t="s">
        <v>462</v>
      </c>
      <c r="H10786" t="s">
        <v>66</v>
      </c>
      <c r="I10786" t="s">
        <v>1955</v>
      </c>
      <c r="K10786">
        <v>356870</v>
      </c>
      <c r="L10786">
        <v>267691</v>
      </c>
      <c r="Q10786" t="s">
        <v>64</v>
      </c>
      <c r="U10786">
        <v>4</v>
      </c>
      <c r="V10786">
        <v>17</v>
      </c>
      <c r="X10786">
        <v>1098825</v>
      </c>
      <c r="Y10786" t="s">
        <v>65</v>
      </c>
      <c r="Z10786">
        <v>110</v>
      </c>
      <c r="AA10786" t="s">
        <v>586</v>
      </c>
      <c r="AB10786" t="s">
        <v>21</v>
      </c>
      <c r="AC10786">
        <v>348</v>
      </c>
    </row>
    <row r="10787" spans="1:29" x14ac:dyDescent="0.25">
      <c r="A10787">
        <v>345</v>
      </c>
      <c r="B10787">
        <v>345102</v>
      </c>
      <c r="C10787">
        <v>6150</v>
      </c>
      <c r="D10787" t="str">
        <f>VLOOKUP(C10787,'Schedule 3'!A:M,13,FALSE)</f>
        <v>Salaries and Wages</v>
      </c>
      <c r="E10787">
        <v>38.07</v>
      </c>
      <c r="F10787" s="1">
        <v>42836</v>
      </c>
      <c r="G10787" t="s">
        <v>462</v>
      </c>
      <c r="H10787" t="s">
        <v>66</v>
      </c>
      <c r="I10787" t="s">
        <v>1956</v>
      </c>
      <c r="K10787">
        <v>356870</v>
      </c>
      <c r="L10787">
        <v>267691</v>
      </c>
      <c r="Q10787" t="s">
        <v>64</v>
      </c>
      <c r="U10787">
        <v>4</v>
      </c>
      <c r="V10787">
        <v>17</v>
      </c>
      <c r="X10787">
        <v>1098825</v>
      </c>
      <c r="Y10787" t="s">
        <v>65</v>
      </c>
      <c r="Z10787">
        <v>110</v>
      </c>
      <c r="AA10787" t="s">
        <v>586</v>
      </c>
      <c r="AB10787" t="s">
        <v>21</v>
      </c>
      <c r="AC10787">
        <v>349</v>
      </c>
    </row>
    <row r="10788" spans="1:29" x14ac:dyDescent="0.25">
      <c r="A10788">
        <v>345</v>
      </c>
      <c r="B10788">
        <v>345101</v>
      </c>
      <c r="C10788">
        <v>6150</v>
      </c>
      <c r="D10788" t="str">
        <f>VLOOKUP(C10788,'Schedule 3'!A:M,13,FALSE)</f>
        <v>Salaries and Wages</v>
      </c>
      <c r="E10788">
        <v>38.07</v>
      </c>
      <c r="F10788" s="1">
        <v>42836</v>
      </c>
      <c r="G10788" t="s">
        <v>462</v>
      </c>
      <c r="H10788" t="s">
        <v>66</v>
      </c>
      <c r="I10788" t="s">
        <v>1957</v>
      </c>
      <c r="K10788">
        <v>356870</v>
      </c>
      <c r="L10788">
        <v>267691</v>
      </c>
      <c r="Q10788" t="s">
        <v>64</v>
      </c>
      <c r="U10788">
        <v>4</v>
      </c>
      <c r="V10788">
        <v>17</v>
      </c>
      <c r="X10788">
        <v>1098828</v>
      </c>
      <c r="Y10788" t="s">
        <v>65</v>
      </c>
      <c r="Z10788">
        <v>110</v>
      </c>
      <c r="AA10788" t="s">
        <v>586</v>
      </c>
      <c r="AB10788" t="s">
        <v>21</v>
      </c>
      <c r="AC10788">
        <v>350</v>
      </c>
    </row>
    <row r="10789" spans="1:29" x14ac:dyDescent="0.25">
      <c r="A10789">
        <v>345</v>
      </c>
      <c r="B10789">
        <v>345101</v>
      </c>
      <c r="C10789">
        <v>6150</v>
      </c>
      <c r="D10789" t="str">
        <f>VLOOKUP(C10789,'Schedule 3'!A:M,13,FALSE)</f>
        <v>Salaries and Wages</v>
      </c>
      <c r="E10789">
        <v>114.21</v>
      </c>
      <c r="F10789" s="1">
        <v>42836</v>
      </c>
      <c r="G10789" t="s">
        <v>462</v>
      </c>
      <c r="H10789" t="s">
        <v>66</v>
      </c>
      <c r="I10789" t="s">
        <v>1958</v>
      </c>
      <c r="K10789">
        <v>356870</v>
      </c>
      <c r="L10789">
        <v>267691</v>
      </c>
      <c r="Q10789" t="s">
        <v>64</v>
      </c>
      <c r="U10789">
        <v>4</v>
      </c>
      <c r="V10789">
        <v>17</v>
      </c>
      <c r="X10789">
        <v>1098828</v>
      </c>
      <c r="Y10789" t="s">
        <v>65</v>
      </c>
      <c r="Z10789">
        <v>110</v>
      </c>
      <c r="AA10789" t="s">
        <v>586</v>
      </c>
      <c r="AB10789" t="s">
        <v>21</v>
      </c>
      <c r="AC10789">
        <v>351</v>
      </c>
    </row>
    <row r="10790" spans="1:29" x14ac:dyDescent="0.25">
      <c r="A10790">
        <v>345</v>
      </c>
      <c r="B10790">
        <v>345102</v>
      </c>
      <c r="C10790">
        <v>6150</v>
      </c>
      <c r="D10790" t="str">
        <f>VLOOKUP(C10790,'Schedule 3'!A:M,13,FALSE)</f>
        <v>Salaries and Wages</v>
      </c>
      <c r="E10790">
        <v>266.49</v>
      </c>
      <c r="F10790" s="1">
        <v>42836</v>
      </c>
      <c r="G10790" t="s">
        <v>462</v>
      </c>
      <c r="H10790" t="s">
        <v>66</v>
      </c>
      <c r="I10790" t="s">
        <v>1959</v>
      </c>
      <c r="K10790">
        <v>356870</v>
      </c>
      <c r="L10790">
        <v>267691</v>
      </c>
      <c r="Q10790" t="s">
        <v>64</v>
      </c>
      <c r="U10790">
        <v>4</v>
      </c>
      <c r="V10790">
        <v>17</v>
      </c>
      <c r="X10790">
        <v>1098942</v>
      </c>
      <c r="Y10790" t="s">
        <v>65</v>
      </c>
      <c r="Z10790">
        <v>110</v>
      </c>
      <c r="AA10790" t="s">
        <v>586</v>
      </c>
      <c r="AB10790" t="s">
        <v>21</v>
      </c>
      <c r="AC10790">
        <v>369</v>
      </c>
    </row>
    <row r="10791" spans="1:29" x14ac:dyDescent="0.25">
      <c r="A10791">
        <v>345</v>
      </c>
      <c r="B10791">
        <v>345102</v>
      </c>
      <c r="C10791">
        <v>6150</v>
      </c>
      <c r="D10791" t="str">
        <f>VLOOKUP(C10791,'Schedule 3'!A:M,13,FALSE)</f>
        <v>Salaries and Wages</v>
      </c>
      <c r="E10791">
        <v>342.63</v>
      </c>
      <c r="F10791" s="1">
        <v>42836</v>
      </c>
      <c r="G10791" t="s">
        <v>462</v>
      </c>
      <c r="H10791" t="s">
        <v>66</v>
      </c>
      <c r="I10791" t="s">
        <v>1960</v>
      </c>
      <c r="K10791">
        <v>356870</v>
      </c>
      <c r="L10791">
        <v>267691</v>
      </c>
      <c r="Q10791" t="s">
        <v>64</v>
      </c>
      <c r="U10791">
        <v>4</v>
      </c>
      <c r="V10791">
        <v>17</v>
      </c>
      <c r="X10791">
        <v>1098942</v>
      </c>
      <c r="Y10791" t="s">
        <v>65</v>
      </c>
      <c r="Z10791">
        <v>110</v>
      </c>
      <c r="AA10791" t="s">
        <v>586</v>
      </c>
      <c r="AB10791" t="s">
        <v>21</v>
      </c>
      <c r="AC10791">
        <v>370</v>
      </c>
    </row>
    <row r="10792" spans="1:29" x14ac:dyDescent="0.25">
      <c r="A10792">
        <v>345</v>
      </c>
      <c r="B10792">
        <v>345102</v>
      </c>
      <c r="C10792">
        <v>6150</v>
      </c>
      <c r="D10792" t="str">
        <f>VLOOKUP(C10792,'Schedule 3'!A:M,13,FALSE)</f>
        <v>Salaries and Wages</v>
      </c>
      <c r="E10792">
        <v>342.63</v>
      </c>
      <c r="F10792" s="1">
        <v>42836</v>
      </c>
      <c r="G10792" t="s">
        <v>462</v>
      </c>
      <c r="H10792" t="s">
        <v>66</v>
      </c>
      <c r="I10792" t="s">
        <v>1961</v>
      </c>
      <c r="K10792">
        <v>356870</v>
      </c>
      <c r="L10792">
        <v>267691</v>
      </c>
      <c r="Q10792" t="s">
        <v>64</v>
      </c>
      <c r="U10792">
        <v>4</v>
      </c>
      <c r="V10792">
        <v>17</v>
      </c>
      <c r="X10792">
        <v>1098942</v>
      </c>
      <c r="Y10792" t="s">
        <v>65</v>
      </c>
      <c r="Z10792">
        <v>110</v>
      </c>
      <c r="AA10792" t="s">
        <v>586</v>
      </c>
      <c r="AB10792" t="s">
        <v>21</v>
      </c>
      <c r="AC10792">
        <v>371</v>
      </c>
    </row>
    <row r="10793" spans="1:29" x14ac:dyDescent="0.25">
      <c r="A10793">
        <v>345</v>
      </c>
      <c r="B10793">
        <v>345102</v>
      </c>
      <c r="C10793">
        <v>6155</v>
      </c>
      <c r="D10793" t="str">
        <f>VLOOKUP(C10793,'Schedule 3'!A:M,13,FALSE)</f>
        <v>Salaries and Wages</v>
      </c>
      <c r="E10793">
        <v>121.26</v>
      </c>
      <c r="F10793" s="1">
        <v>42836</v>
      </c>
      <c r="G10793" t="s">
        <v>462</v>
      </c>
      <c r="H10793" t="s">
        <v>66</v>
      </c>
      <c r="I10793" t="s">
        <v>1962</v>
      </c>
      <c r="K10793">
        <v>356870</v>
      </c>
      <c r="L10793">
        <v>267691</v>
      </c>
      <c r="Q10793" t="s">
        <v>64</v>
      </c>
      <c r="U10793">
        <v>4</v>
      </c>
      <c r="V10793">
        <v>17</v>
      </c>
      <c r="X10793">
        <v>1099579</v>
      </c>
      <c r="Y10793" t="s">
        <v>65</v>
      </c>
      <c r="Z10793">
        <v>110</v>
      </c>
      <c r="AA10793" t="s">
        <v>586</v>
      </c>
      <c r="AB10793" t="s">
        <v>21</v>
      </c>
      <c r="AC10793">
        <v>598</v>
      </c>
    </row>
    <row r="10794" spans="1:29" x14ac:dyDescent="0.25">
      <c r="A10794">
        <v>345</v>
      </c>
      <c r="B10794">
        <v>345101</v>
      </c>
      <c r="C10794">
        <v>6155</v>
      </c>
      <c r="D10794" t="str">
        <f>VLOOKUP(C10794,'Schedule 3'!A:M,13,FALSE)</f>
        <v>Salaries and Wages</v>
      </c>
      <c r="E10794">
        <v>40.42</v>
      </c>
      <c r="F10794" s="1">
        <v>42836</v>
      </c>
      <c r="G10794" t="s">
        <v>462</v>
      </c>
      <c r="H10794" t="s">
        <v>66</v>
      </c>
      <c r="I10794" t="s">
        <v>1963</v>
      </c>
      <c r="K10794">
        <v>356870</v>
      </c>
      <c r="L10794">
        <v>267691</v>
      </c>
      <c r="Q10794" t="s">
        <v>64</v>
      </c>
      <c r="U10794">
        <v>4</v>
      </c>
      <c r="V10794">
        <v>17</v>
      </c>
      <c r="X10794">
        <v>1099579</v>
      </c>
      <c r="Y10794" t="s">
        <v>65</v>
      </c>
      <c r="Z10794">
        <v>110</v>
      </c>
      <c r="AA10794" t="s">
        <v>586</v>
      </c>
      <c r="AB10794" t="s">
        <v>21</v>
      </c>
      <c r="AC10794">
        <v>599</v>
      </c>
    </row>
    <row r="10795" spans="1:29" x14ac:dyDescent="0.25">
      <c r="A10795">
        <v>345</v>
      </c>
      <c r="B10795">
        <v>345101</v>
      </c>
      <c r="C10795">
        <v>6155</v>
      </c>
      <c r="D10795" t="str">
        <f>VLOOKUP(C10795,'Schedule 3'!A:M,13,FALSE)</f>
        <v>Salaries and Wages</v>
      </c>
      <c r="E10795">
        <v>20.21</v>
      </c>
      <c r="F10795" s="1">
        <v>42836</v>
      </c>
      <c r="G10795" t="s">
        <v>462</v>
      </c>
      <c r="H10795" t="s">
        <v>66</v>
      </c>
      <c r="I10795" t="s">
        <v>1964</v>
      </c>
      <c r="K10795">
        <v>356870</v>
      </c>
      <c r="L10795">
        <v>267691</v>
      </c>
      <c r="Q10795" t="s">
        <v>64</v>
      </c>
      <c r="U10795">
        <v>4</v>
      </c>
      <c r="V10795">
        <v>17</v>
      </c>
      <c r="X10795">
        <v>1099579</v>
      </c>
      <c r="Y10795" t="s">
        <v>65</v>
      </c>
      <c r="Z10795">
        <v>110</v>
      </c>
      <c r="AA10795" t="s">
        <v>586</v>
      </c>
      <c r="AB10795" t="s">
        <v>21</v>
      </c>
      <c r="AC10795">
        <v>600</v>
      </c>
    </row>
    <row r="10796" spans="1:29" x14ac:dyDescent="0.25">
      <c r="A10796">
        <v>345</v>
      </c>
      <c r="B10796">
        <v>345102</v>
      </c>
      <c r="C10796">
        <v>6155</v>
      </c>
      <c r="D10796" t="str">
        <f>VLOOKUP(C10796,'Schedule 3'!A:M,13,FALSE)</f>
        <v>Salaries and Wages</v>
      </c>
      <c r="E10796">
        <v>40.42</v>
      </c>
      <c r="F10796" s="1">
        <v>42836</v>
      </c>
      <c r="G10796" t="s">
        <v>462</v>
      </c>
      <c r="H10796" t="s">
        <v>66</v>
      </c>
      <c r="I10796" t="s">
        <v>1965</v>
      </c>
      <c r="K10796">
        <v>356870</v>
      </c>
      <c r="L10796">
        <v>267691</v>
      </c>
      <c r="Q10796" t="s">
        <v>64</v>
      </c>
      <c r="U10796">
        <v>4</v>
      </c>
      <c r="V10796">
        <v>17</v>
      </c>
      <c r="X10796">
        <v>1099579</v>
      </c>
      <c r="Y10796" t="s">
        <v>65</v>
      </c>
      <c r="Z10796">
        <v>110</v>
      </c>
      <c r="AA10796" t="s">
        <v>586</v>
      </c>
      <c r="AB10796" t="s">
        <v>21</v>
      </c>
      <c r="AC10796">
        <v>601</v>
      </c>
    </row>
    <row r="10797" spans="1:29" x14ac:dyDescent="0.25">
      <c r="A10797">
        <v>345</v>
      </c>
      <c r="B10797">
        <v>345102</v>
      </c>
      <c r="C10797">
        <v>6155</v>
      </c>
      <c r="D10797" t="str">
        <f>VLOOKUP(C10797,'Schedule 3'!A:M,13,FALSE)</f>
        <v>Salaries and Wages</v>
      </c>
      <c r="E10797">
        <v>80.84</v>
      </c>
      <c r="F10797" s="1">
        <v>42836</v>
      </c>
      <c r="G10797" t="s">
        <v>462</v>
      </c>
      <c r="H10797" t="s">
        <v>66</v>
      </c>
      <c r="I10797" t="s">
        <v>1966</v>
      </c>
      <c r="K10797">
        <v>356870</v>
      </c>
      <c r="L10797">
        <v>267691</v>
      </c>
      <c r="Q10797" t="s">
        <v>64</v>
      </c>
      <c r="U10797">
        <v>4</v>
      </c>
      <c r="V10797">
        <v>17</v>
      </c>
      <c r="X10797">
        <v>1099579</v>
      </c>
      <c r="Y10797" t="s">
        <v>65</v>
      </c>
      <c r="Z10797">
        <v>110</v>
      </c>
      <c r="AA10797" t="s">
        <v>586</v>
      </c>
      <c r="AB10797" t="s">
        <v>21</v>
      </c>
      <c r="AC10797">
        <v>602</v>
      </c>
    </row>
    <row r="10798" spans="1:29" x14ac:dyDescent="0.25">
      <c r="A10798">
        <v>345</v>
      </c>
      <c r="B10798">
        <v>345102</v>
      </c>
      <c r="C10798">
        <v>6155</v>
      </c>
      <c r="D10798" t="str">
        <f>VLOOKUP(C10798,'Schedule 3'!A:M,13,FALSE)</f>
        <v>Salaries and Wages</v>
      </c>
      <c r="E10798">
        <v>40.42</v>
      </c>
      <c r="F10798" s="1">
        <v>42836</v>
      </c>
      <c r="G10798" t="s">
        <v>462</v>
      </c>
      <c r="H10798" t="s">
        <v>66</v>
      </c>
      <c r="I10798" t="s">
        <v>1967</v>
      </c>
      <c r="K10798">
        <v>356870</v>
      </c>
      <c r="L10798">
        <v>267691</v>
      </c>
      <c r="Q10798" t="s">
        <v>64</v>
      </c>
      <c r="U10798">
        <v>4</v>
      </c>
      <c r="V10798">
        <v>17</v>
      </c>
      <c r="X10798">
        <v>1099579</v>
      </c>
      <c r="Y10798" t="s">
        <v>65</v>
      </c>
      <c r="Z10798">
        <v>110</v>
      </c>
      <c r="AA10798" t="s">
        <v>586</v>
      </c>
      <c r="AB10798" t="s">
        <v>21</v>
      </c>
      <c r="AC10798">
        <v>603</v>
      </c>
    </row>
    <row r="10799" spans="1:29" x14ac:dyDescent="0.25">
      <c r="A10799">
        <v>345</v>
      </c>
      <c r="B10799">
        <v>345102</v>
      </c>
      <c r="C10799">
        <v>6155</v>
      </c>
      <c r="D10799" t="str">
        <f>VLOOKUP(C10799,'Schedule 3'!A:M,13,FALSE)</f>
        <v>Salaries and Wages</v>
      </c>
      <c r="E10799">
        <v>80.84</v>
      </c>
      <c r="F10799" s="1">
        <v>42836</v>
      </c>
      <c r="G10799" t="s">
        <v>462</v>
      </c>
      <c r="H10799" t="s">
        <v>66</v>
      </c>
      <c r="I10799" t="s">
        <v>1968</v>
      </c>
      <c r="K10799">
        <v>356870</v>
      </c>
      <c r="L10799">
        <v>267691</v>
      </c>
      <c r="Q10799" t="s">
        <v>64</v>
      </c>
      <c r="U10799">
        <v>4</v>
      </c>
      <c r="V10799">
        <v>17</v>
      </c>
      <c r="X10799">
        <v>1099579</v>
      </c>
      <c r="Y10799" t="s">
        <v>65</v>
      </c>
      <c r="Z10799">
        <v>110</v>
      </c>
      <c r="AA10799" t="s">
        <v>586</v>
      </c>
      <c r="AB10799" t="s">
        <v>21</v>
      </c>
      <c r="AC10799">
        <v>604</v>
      </c>
    </row>
    <row r="10800" spans="1:29" x14ac:dyDescent="0.25">
      <c r="A10800">
        <v>345</v>
      </c>
      <c r="B10800">
        <v>345102</v>
      </c>
      <c r="C10800">
        <v>6155</v>
      </c>
      <c r="D10800" t="str">
        <f>VLOOKUP(C10800,'Schedule 3'!A:M,13,FALSE)</f>
        <v>Salaries and Wages</v>
      </c>
      <c r="E10800">
        <v>40.42</v>
      </c>
      <c r="F10800" s="1">
        <v>42836</v>
      </c>
      <c r="G10800" t="s">
        <v>462</v>
      </c>
      <c r="H10800" t="s">
        <v>66</v>
      </c>
      <c r="I10800" t="s">
        <v>1969</v>
      </c>
      <c r="K10800">
        <v>356870</v>
      </c>
      <c r="L10800">
        <v>267691</v>
      </c>
      <c r="Q10800" t="s">
        <v>64</v>
      </c>
      <c r="U10800">
        <v>4</v>
      </c>
      <c r="V10800">
        <v>17</v>
      </c>
      <c r="X10800">
        <v>1099579</v>
      </c>
      <c r="Y10800" t="s">
        <v>65</v>
      </c>
      <c r="Z10800">
        <v>110</v>
      </c>
      <c r="AA10800" t="s">
        <v>586</v>
      </c>
      <c r="AB10800" t="s">
        <v>21</v>
      </c>
      <c r="AC10800">
        <v>605</v>
      </c>
    </row>
    <row r="10801" spans="1:29" x14ac:dyDescent="0.25">
      <c r="A10801">
        <v>345</v>
      </c>
      <c r="B10801">
        <v>345102</v>
      </c>
      <c r="C10801">
        <v>6155</v>
      </c>
      <c r="D10801" t="str">
        <f>VLOOKUP(C10801,'Schedule 3'!A:M,13,FALSE)</f>
        <v>Salaries and Wages</v>
      </c>
      <c r="E10801">
        <v>40.42</v>
      </c>
      <c r="F10801" s="1">
        <v>42836</v>
      </c>
      <c r="G10801" t="s">
        <v>462</v>
      </c>
      <c r="H10801" t="s">
        <v>66</v>
      </c>
      <c r="I10801" t="s">
        <v>1970</v>
      </c>
      <c r="K10801">
        <v>356870</v>
      </c>
      <c r="L10801">
        <v>267691</v>
      </c>
      <c r="Q10801" t="s">
        <v>64</v>
      </c>
      <c r="U10801">
        <v>4</v>
      </c>
      <c r="V10801">
        <v>17</v>
      </c>
      <c r="X10801">
        <v>1099579</v>
      </c>
      <c r="Y10801" t="s">
        <v>65</v>
      </c>
      <c r="Z10801">
        <v>110</v>
      </c>
      <c r="AA10801" t="s">
        <v>586</v>
      </c>
      <c r="AB10801" t="s">
        <v>21</v>
      </c>
      <c r="AC10801">
        <v>606</v>
      </c>
    </row>
    <row r="10802" spans="1:29" x14ac:dyDescent="0.25">
      <c r="A10802">
        <v>345</v>
      </c>
      <c r="B10802">
        <v>345102</v>
      </c>
      <c r="C10802">
        <v>6155</v>
      </c>
      <c r="D10802" t="str">
        <f>VLOOKUP(C10802,'Schedule 3'!A:M,13,FALSE)</f>
        <v>Salaries and Wages</v>
      </c>
      <c r="E10802">
        <v>20.21</v>
      </c>
      <c r="F10802" s="1">
        <v>42836</v>
      </c>
      <c r="G10802" t="s">
        <v>462</v>
      </c>
      <c r="H10802" t="s">
        <v>66</v>
      </c>
      <c r="I10802" t="s">
        <v>1971</v>
      </c>
      <c r="K10802">
        <v>356870</v>
      </c>
      <c r="L10802">
        <v>267691</v>
      </c>
      <c r="Q10802" t="s">
        <v>64</v>
      </c>
      <c r="U10802">
        <v>4</v>
      </c>
      <c r="V10802">
        <v>17</v>
      </c>
      <c r="X10802">
        <v>1099579</v>
      </c>
      <c r="Y10802" t="s">
        <v>65</v>
      </c>
      <c r="Z10802">
        <v>110</v>
      </c>
      <c r="AA10802" t="s">
        <v>586</v>
      </c>
      <c r="AB10802" t="s">
        <v>21</v>
      </c>
      <c r="AC10802">
        <v>607</v>
      </c>
    </row>
    <row r="10803" spans="1:29" x14ac:dyDescent="0.25">
      <c r="A10803">
        <v>345</v>
      </c>
      <c r="B10803">
        <v>345102</v>
      </c>
      <c r="C10803">
        <v>6155</v>
      </c>
      <c r="D10803" t="str">
        <f>VLOOKUP(C10803,'Schedule 3'!A:M,13,FALSE)</f>
        <v>Salaries and Wages</v>
      </c>
      <c r="E10803">
        <v>20.21</v>
      </c>
      <c r="F10803" s="1">
        <v>42836</v>
      </c>
      <c r="G10803" t="s">
        <v>462</v>
      </c>
      <c r="H10803" t="s">
        <v>66</v>
      </c>
      <c r="I10803" t="s">
        <v>1972</v>
      </c>
      <c r="K10803">
        <v>356870</v>
      </c>
      <c r="L10803">
        <v>267691</v>
      </c>
      <c r="Q10803" t="s">
        <v>64</v>
      </c>
      <c r="U10803">
        <v>4</v>
      </c>
      <c r="V10803">
        <v>17</v>
      </c>
      <c r="X10803">
        <v>1099579</v>
      </c>
      <c r="Y10803" t="s">
        <v>65</v>
      </c>
      <c r="Z10803">
        <v>110</v>
      </c>
      <c r="AA10803" t="s">
        <v>586</v>
      </c>
      <c r="AB10803" t="s">
        <v>21</v>
      </c>
      <c r="AC10803">
        <v>608</v>
      </c>
    </row>
    <row r="10804" spans="1:29" x14ac:dyDescent="0.25">
      <c r="A10804">
        <v>345</v>
      </c>
      <c r="B10804">
        <v>345102</v>
      </c>
      <c r="C10804">
        <v>6155</v>
      </c>
      <c r="D10804" t="str">
        <f>VLOOKUP(C10804,'Schedule 3'!A:M,13,FALSE)</f>
        <v>Salaries and Wages</v>
      </c>
      <c r="E10804">
        <v>20.21</v>
      </c>
      <c r="F10804" s="1">
        <v>42836</v>
      </c>
      <c r="G10804" t="s">
        <v>462</v>
      </c>
      <c r="H10804" t="s">
        <v>66</v>
      </c>
      <c r="I10804" t="s">
        <v>1973</v>
      </c>
      <c r="K10804">
        <v>356870</v>
      </c>
      <c r="L10804">
        <v>267691</v>
      </c>
      <c r="Q10804" t="s">
        <v>64</v>
      </c>
      <c r="U10804">
        <v>4</v>
      </c>
      <c r="V10804">
        <v>17</v>
      </c>
      <c r="X10804">
        <v>1099579</v>
      </c>
      <c r="Y10804" t="s">
        <v>65</v>
      </c>
      <c r="Z10804">
        <v>110</v>
      </c>
      <c r="AA10804" t="s">
        <v>586</v>
      </c>
      <c r="AB10804" t="s">
        <v>21</v>
      </c>
      <c r="AC10804">
        <v>609</v>
      </c>
    </row>
    <row r="10805" spans="1:29" x14ac:dyDescent="0.25">
      <c r="A10805">
        <v>345</v>
      </c>
      <c r="B10805">
        <v>345102</v>
      </c>
      <c r="C10805">
        <v>6155</v>
      </c>
      <c r="D10805" t="str">
        <f>VLOOKUP(C10805,'Schedule 3'!A:M,13,FALSE)</f>
        <v>Salaries and Wages</v>
      </c>
      <c r="E10805">
        <v>161.68</v>
      </c>
      <c r="F10805" s="1">
        <v>42836</v>
      </c>
      <c r="G10805" t="s">
        <v>462</v>
      </c>
      <c r="H10805" t="s">
        <v>66</v>
      </c>
      <c r="I10805" t="s">
        <v>1974</v>
      </c>
      <c r="K10805">
        <v>356870</v>
      </c>
      <c r="L10805">
        <v>267691</v>
      </c>
      <c r="Q10805" t="s">
        <v>64</v>
      </c>
      <c r="U10805">
        <v>4</v>
      </c>
      <c r="V10805">
        <v>17</v>
      </c>
      <c r="X10805">
        <v>1099579</v>
      </c>
      <c r="Y10805" t="s">
        <v>65</v>
      </c>
      <c r="Z10805">
        <v>110</v>
      </c>
      <c r="AA10805" t="s">
        <v>586</v>
      </c>
      <c r="AB10805" t="s">
        <v>21</v>
      </c>
      <c r="AC10805">
        <v>610</v>
      </c>
    </row>
    <row r="10806" spans="1:29" x14ac:dyDescent="0.25">
      <c r="A10806">
        <v>345</v>
      </c>
      <c r="B10806">
        <v>345101</v>
      </c>
      <c r="C10806">
        <v>6150</v>
      </c>
      <c r="D10806" t="str">
        <f>VLOOKUP(C10806,'Schedule 3'!A:M,13,FALSE)</f>
        <v>Salaries and Wages</v>
      </c>
      <c r="E10806">
        <v>38.07</v>
      </c>
      <c r="F10806" s="1">
        <v>42836</v>
      </c>
      <c r="G10806" t="s">
        <v>462</v>
      </c>
      <c r="H10806" t="s">
        <v>66</v>
      </c>
      <c r="I10806" t="s">
        <v>1975</v>
      </c>
      <c r="K10806">
        <v>356870</v>
      </c>
      <c r="L10806">
        <v>267691</v>
      </c>
      <c r="Q10806" t="s">
        <v>64</v>
      </c>
      <c r="U10806">
        <v>4</v>
      </c>
      <c r="V10806">
        <v>17</v>
      </c>
      <c r="X10806">
        <v>1099936</v>
      </c>
      <c r="Y10806" t="s">
        <v>65</v>
      </c>
      <c r="Z10806">
        <v>110</v>
      </c>
      <c r="AA10806" t="s">
        <v>586</v>
      </c>
      <c r="AB10806" t="s">
        <v>21</v>
      </c>
      <c r="AC10806">
        <v>703</v>
      </c>
    </row>
    <row r="10807" spans="1:29" x14ac:dyDescent="0.25">
      <c r="A10807">
        <v>345</v>
      </c>
      <c r="B10807">
        <v>345101</v>
      </c>
      <c r="C10807">
        <v>6150</v>
      </c>
      <c r="D10807" t="str">
        <f>VLOOKUP(C10807,'Schedule 3'!A:M,13,FALSE)</f>
        <v>Salaries and Wages</v>
      </c>
      <c r="E10807">
        <v>114.21</v>
      </c>
      <c r="F10807" s="1">
        <v>42836</v>
      </c>
      <c r="G10807" t="s">
        <v>462</v>
      </c>
      <c r="H10807" t="s">
        <v>66</v>
      </c>
      <c r="I10807" t="s">
        <v>1976</v>
      </c>
      <c r="K10807">
        <v>356870</v>
      </c>
      <c r="L10807">
        <v>267691</v>
      </c>
      <c r="Q10807" t="s">
        <v>64</v>
      </c>
      <c r="U10807">
        <v>4</v>
      </c>
      <c r="V10807">
        <v>17</v>
      </c>
      <c r="X10807">
        <v>1099936</v>
      </c>
      <c r="Y10807" t="s">
        <v>65</v>
      </c>
      <c r="Z10807">
        <v>110</v>
      </c>
      <c r="AA10807" t="s">
        <v>586</v>
      </c>
      <c r="AB10807" t="s">
        <v>21</v>
      </c>
      <c r="AC10807">
        <v>704</v>
      </c>
    </row>
    <row r="10808" spans="1:29" x14ac:dyDescent="0.25">
      <c r="A10808">
        <v>345</v>
      </c>
      <c r="B10808">
        <v>345102</v>
      </c>
      <c r="C10808">
        <v>6150</v>
      </c>
      <c r="D10808" t="str">
        <f>VLOOKUP(C10808,'Schedule 3'!A:M,13,FALSE)</f>
        <v>Salaries and Wages</v>
      </c>
      <c r="E10808">
        <v>152.28</v>
      </c>
      <c r="F10808" s="1">
        <v>42840</v>
      </c>
      <c r="G10808" t="s">
        <v>462</v>
      </c>
      <c r="H10808" t="s">
        <v>66</v>
      </c>
      <c r="I10808" t="s">
        <v>1977</v>
      </c>
      <c r="K10808">
        <v>356877</v>
      </c>
      <c r="L10808">
        <v>267759</v>
      </c>
      <c r="Q10808" t="s">
        <v>64</v>
      </c>
      <c r="U10808">
        <v>4</v>
      </c>
      <c r="V10808">
        <v>17</v>
      </c>
      <c r="X10808">
        <v>1099720</v>
      </c>
      <c r="Y10808" t="s">
        <v>65</v>
      </c>
      <c r="Z10808">
        <v>102</v>
      </c>
      <c r="AA10808" t="s">
        <v>586</v>
      </c>
      <c r="AB10808" t="s">
        <v>21</v>
      </c>
      <c r="AC10808">
        <v>494</v>
      </c>
    </row>
    <row r="10809" spans="1:29" x14ac:dyDescent="0.25">
      <c r="A10809">
        <v>345</v>
      </c>
      <c r="B10809">
        <v>345102</v>
      </c>
      <c r="C10809">
        <v>6150</v>
      </c>
      <c r="D10809" t="str">
        <f>VLOOKUP(C10809,'Schedule 3'!A:M,13,FALSE)</f>
        <v>Salaries and Wages</v>
      </c>
      <c r="E10809">
        <v>152.28</v>
      </c>
      <c r="F10809" s="1">
        <v>42840</v>
      </c>
      <c r="G10809" t="s">
        <v>462</v>
      </c>
      <c r="H10809" t="s">
        <v>66</v>
      </c>
      <c r="I10809" t="s">
        <v>1978</v>
      </c>
      <c r="K10809">
        <v>356877</v>
      </c>
      <c r="L10809">
        <v>267759</v>
      </c>
      <c r="Q10809" t="s">
        <v>64</v>
      </c>
      <c r="U10809">
        <v>4</v>
      </c>
      <c r="V10809">
        <v>17</v>
      </c>
      <c r="X10809">
        <v>1099720</v>
      </c>
      <c r="Y10809" t="s">
        <v>65</v>
      </c>
      <c r="Z10809">
        <v>102</v>
      </c>
      <c r="AA10809" t="s">
        <v>586</v>
      </c>
      <c r="AB10809" t="s">
        <v>21</v>
      </c>
      <c r="AC10809">
        <v>495</v>
      </c>
    </row>
    <row r="10810" spans="1:29" x14ac:dyDescent="0.25">
      <c r="A10810">
        <v>345</v>
      </c>
      <c r="B10810">
        <v>345102</v>
      </c>
      <c r="C10810">
        <v>6150</v>
      </c>
      <c r="D10810" t="str">
        <f>VLOOKUP(C10810,'Schedule 3'!A:M,13,FALSE)</f>
        <v>Salaries and Wages</v>
      </c>
      <c r="E10810">
        <v>152.28</v>
      </c>
      <c r="F10810" s="1">
        <v>42840</v>
      </c>
      <c r="G10810" t="s">
        <v>462</v>
      </c>
      <c r="H10810" t="s">
        <v>66</v>
      </c>
      <c r="I10810" t="s">
        <v>1979</v>
      </c>
      <c r="K10810">
        <v>356877</v>
      </c>
      <c r="L10810">
        <v>267759</v>
      </c>
      <c r="Q10810" t="s">
        <v>64</v>
      </c>
      <c r="U10810">
        <v>4</v>
      </c>
      <c r="V10810">
        <v>17</v>
      </c>
      <c r="X10810">
        <v>1099720</v>
      </c>
      <c r="Y10810" t="s">
        <v>65</v>
      </c>
      <c r="Z10810">
        <v>102</v>
      </c>
      <c r="AA10810" t="s">
        <v>586</v>
      </c>
      <c r="AB10810" t="s">
        <v>21</v>
      </c>
      <c r="AC10810">
        <v>496</v>
      </c>
    </row>
    <row r="10811" spans="1:29" x14ac:dyDescent="0.25">
      <c r="A10811">
        <v>345</v>
      </c>
      <c r="B10811">
        <v>345102</v>
      </c>
      <c r="C10811">
        <v>6150</v>
      </c>
      <c r="D10811" t="str">
        <f>VLOOKUP(C10811,'Schedule 3'!A:M,13,FALSE)</f>
        <v>Salaries and Wages</v>
      </c>
      <c r="E10811">
        <v>152.28</v>
      </c>
      <c r="F10811" s="1">
        <v>42840</v>
      </c>
      <c r="G10811" t="s">
        <v>462</v>
      </c>
      <c r="H10811" t="s">
        <v>66</v>
      </c>
      <c r="I10811" t="s">
        <v>1980</v>
      </c>
      <c r="K10811">
        <v>356877</v>
      </c>
      <c r="L10811">
        <v>267759</v>
      </c>
      <c r="Q10811" t="s">
        <v>64</v>
      </c>
      <c r="U10811">
        <v>4</v>
      </c>
      <c r="V10811">
        <v>17</v>
      </c>
      <c r="X10811">
        <v>1099720</v>
      </c>
      <c r="Y10811" t="s">
        <v>65</v>
      </c>
      <c r="Z10811">
        <v>102</v>
      </c>
      <c r="AA10811" t="s">
        <v>586</v>
      </c>
      <c r="AB10811" t="s">
        <v>21</v>
      </c>
      <c r="AC10811">
        <v>497</v>
      </c>
    </row>
    <row r="10812" spans="1:29" x14ac:dyDescent="0.25">
      <c r="A10812">
        <v>345</v>
      </c>
      <c r="B10812">
        <v>345102</v>
      </c>
      <c r="C10812">
        <v>6150</v>
      </c>
      <c r="D10812" t="str">
        <f>VLOOKUP(C10812,'Schedule 3'!A:M,13,FALSE)</f>
        <v>Salaries and Wages</v>
      </c>
      <c r="E10812">
        <v>152.28</v>
      </c>
      <c r="F10812" s="1">
        <v>42840</v>
      </c>
      <c r="G10812" t="s">
        <v>462</v>
      </c>
      <c r="H10812" t="s">
        <v>66</v>
      </c>
      <c r="I10812" t="s">
        <v>1981</v>
      </c>
      <c r="K10812">
        <v>356877</v>
      </c>
      <c r="L10812">
        <v>267759</v>
      </c>
      <c r="Q10812" t="s">
        <v>64</v>
      </c>
      <c r="U10812">
        <v>4</v>
      </c>
      <c r="V10812">
        <v>17</v>
      </c>
      <c r="X10812">
        <v>1099720</v>
      </c>
      <c r="Y10812" t="s">
        <v>65</v>
      </c>
      <c r="Z10812">
        <v>102</v>
      </c>
      <c r="AA10812" t="s">
        <v>586</v>
      </c>
      <c r="AB10812" t="s">
        <v>21</v>
      </c>
      <c r="AC10812">
        <v>498</v>
      </c>
    </row>
    <row r="10813" spans="1:29" x14ac:dyDescent="0.25">
      <c r="A10813">
        <v>345</v>
      </c>
      <c r="B10813">
        <v>345102</v>
      </c>
      <c r="C10813">
        <v>6150</v>
      </c>
      <c r="D10813" t="str">
        <f>VLOOKUP(C10813,'Schedule 3'!A:M,13,FALSE)</f>
        <v>Salaries and Wages</v>
      </c>
      <c r="E10813">
        <v>152.28</v>
      </c>
      <c r="F10813" s="1">
        <v>42840</v>
      </c>
      <c r="G10813" t="s">
        <v>462</v>
      </c>
      <c r="H10813" t="s">
        <v>66</v>
      </c>
      <c r="I10813" t="s">
        <v>1982</v>
      </c>
      <c r="K10813">
        <v>356877</v>
      </c>
      <c r="L10813">
        <v>267759</v>
      </c>
      <c r="Q10813" t="s">
        <v>64</v>
      </c>
      <c r="U10813">
        <v>4</v>
      </c>
      <c r="V10813">
        <v>17</v>
      </c>
      <c r="X10813">
        <v>1099720</v>
      </c>
      <c r="Y10813" t="s">
        <v>65</v>
      </c>
      <c r="Z10813">
        <v>102</v>
      </c>
      <c r="AA10813" t="s">
        <v>586</v>
      </c>
      <c r="AB10813" t="s">
        <v>21</v>
      </c>
      <c r="AC10813">
        <v>499</v>
      </c>
    </row>
    <row r="10814" spans="1:29" x14ac:dyDescent="0.25">
      <c r="A10814">
        <v>345</v>
      </c>
      <c r="B10814">
        <v>345102</v>
      </c>
      <c r="C10814">
        <v>6150</v>
      </c>
      <c r="D10814" t="str">
        <f>VLOOKUP(C10814,'Schedule 3'!A:M,13,FALSE)</f>
        <v>Salaries and Wages</v>
      </c>
      <c r="E10814">
        <v>152.28</v>
      </c>
      <c r="F10814" s="1">
        <v>42840</v>
      </c>
      <c r="G10814" t="s">
        <v>462</v>
      </c>
      <c r="H10814" t="s">
        <v>66</v>
      </c>
      <c r="I10814" t="s">
        <v>1983</v>
      </c>
      <c r="K10814">
        <v>356877</v>
      </c>
      <c r="L10814">
        <v>267759</v>
      </c>
      <c r="Q10814" t="s">
        <v>64</v>
      </c>
      <c r="U10814">
        <v>4</v>
      </c>
      <c r="V10814">
        <v>17</v>
      </c>
      <c r="X10814">
        <v>1099720</v>
      </c>
      <c r="Y10814" t="s">
        <v>65</v>
      </c>
      <c r="Z10814">
        <v>102</v>
      </c>
      <c r="AA10814" t="s">
        <v>586</v>
      </c>
      <c r="AB10814" t="s">
        <v>21</v>
      </c>
      <c r="AC10814">
        <v>500</v>
      </c>
    </row>
    <row r="10815" spans="1:29" x14ac:dyDescent="0.25">
      <c r="A10815">
        <v>345</v>
      </c>
      <c r="B10815">
        <v>345102</v>
      </c>
      <c r="C10815">
        <v>6150</v>
      </c>
      <c r="D10815" t="str">
        <f>VLOOKUP(C10815,'Schedule 3'!A:M,13,FALSE)</f>
        <v>Salaries and Wages</v>
      </c>
      <c r="E10815">
        <v>152.28</v>
      </c>
      <c r="F10815" s="1">
        <v>42840</v>
      </c>
      <c r="G10815" t="s">
        <v>462</v>
      </c>
      <c r="H10815" t="s">
        <v>66</v>
      </c>
      <c r="I10815" t="s">
        <v>1984</v>
      </c>
      <c r="K10815">
        <v>356877</v>
      </c>
      <c r="L10815">
        <v>267759</v>
      </c>
      <c r="Q10815" t="s">
        <v>64</v>
      </c>
      <c r="U10815">
        <v>4</v>
      </c>
      <c r="V10815">
        <v>17</v>
      </c>
      <c r="X10815">
        <v>1099720</v>
      </c>
      <c r="Y10815" t="s">
        <v>65</v>
      </c>
      <c r="Z10815">
        <v>102</v>
      </c>
      <c r="AA10815" t="s">
        <v>586</v>
      </c>
      <c r="AB10815" t="s">
        <v>21</v>
      </c>
      <c r="AC10815">
        <v>501</v>
      </c>
    </row>
    <row r="10816" spans="1:29" x14ac:dyDescent="0.25">
      <c r="A10816">
        <v>345</v>
      </c>
      <c r="B10816">
        <v>345102</v>
      </c>
      <c r="C10816">
        <v>6150</v>
      </c>
      <c r="D10816" t="str">
        <f>VLOOKUP(C10816,'Schedule 3'!A:M,13,FALSE)</f>
        <v>Salaries and Wages</v>
      </c>
      <c r="E10816">
        <v>152.28</v>
      </c>
      <c r="F10816" s="1">
        <v>42840</v>
      </c>
      <c r="G10816" t="s">
        <v>462</v>
      </c>
      <c r="H10816" t="s">
        <v>66</v>
      </c>
      <c r="I10816" t="s">
        <v>1985</v>
      </c>
      <c r="K10816">
        <v>356877</v>
      </c>
      <c r="L10816">
        <v>267759</v>
      </c>
      <c r="Q10816" t="s">
        <v>64</v>
      </c>
      <c r="U10816">
        <v>4</v>
      </c>
      <c r="V10816">
        <v>17</v>
      </c>
      <c r="X10816">
        <v>1099720</v>
      </c>
      <c r="Y10816" t="s">
        <v>65</v>
      </c>
      <c r="Z10816">
        <v>102</v>
      </c>
      <c r="AA10816" t="s">
        <v>586</v>
      </c>
      <c r="AB10816" t="s">
        <v>21</v>
      </c>
      <c r="AC10816">
        <v>502</v>
      </c>
    </row>
    <row r="10817" spans="1:29" x14ac:dyDescent="0.25">
      <c r="A10817">
        <v>345</v>
      </c>
      <c r="B10817">
        <v>345102</v>
      </c>
      <c r="C10817">
        <v>6150</v>
      </c>
      <c r="D10817" t="str">
        <f>VLOOKUP(C10817,'Schedule 3'!A:M,13,FALSE)</f>
        <v>Salaries and Wages</v>
      </c>
      <c r="E10817">
        <v>152.28</v>
      </c>
      <c r="F10817" s="1">
        <v>42840</v>
      </c>
      <c r="G10817" t="s">
        <v>462</v>
      </c>
      <c r="H10817" t="s">
        <v>66</v>
      </c>
      <c r="I10817" t="s">
        <v>1986</v>
      </c>
      <c r="K10817">
        <v>356877</v>
      </c>
      <c r="L10817">
        <v>267759</v>
      </c>
      <c r="Q10817" t="s">
        <v>64</v>
      </c>
      <c r="U10817">
        <v>4</v>
      </c>
      <c r="V10817">
        <v>17</v>
      </c>
      <c r="X10817">
        <v>1099720</v>
      </c>
      <c r="Y10817" t="s">
        <v>65</v>
      </c>
      <c r="Z10817">
        <v>102</v>
      </c>
      <c r="AA10817" t="s">
        <v>586</v>
      </c>
      <c r="AB10817" t="s">
        <v>21</v>
      </c>
      <c r="AC10817">
        <v>503</v>
      </c>
    </row>
    <row r="10818" spans="1:29" x14ac:dyDescent="0.25">
      <c r="A10818">
        <v>345</v>
      </c>
      <c r="B10818">
        <v>345102</v>
      </c>
      <c r="C10818">
        <v>6150</v>
      </c>
      <c r="D10818" t="str">
        <f>VLOOKUP(C10818,'Schedule 3'!A:M,13,FALSE)</f>
        <v>Salaries and Wages</v>
      </c>
      <c r="E10818">
        <v>76.14</v>
      </c>
      <c r="F10818" s="1">
        <v>42850</v>
      </c>
      <c r="G10818" t="s">
        <v>462</v>
      </c>
      <c r="H10818" t="s">
        <v>66</v>
      </c>
      <c r="I10818" t="s">
        <v>1987</v>
      </c>
      <c r="K10818">
        <v>357003</v>
      </c>
      <c r="L10818">
        <v>269000</v>
      </c>
      <c r="Q10818" t="s">
        <v>64</v>
      </c>
      <c r="U10818">
        <v>4</v>
      </c>
      <c r="V10818">
        <v>17</v>
      </c>
      <c r="X10818">
        <v>1001142</v>
      </c>
      <c r="Y10818" t="s">
        <v>65</v>
      </c>
      <c r="Z10818">
        <v>105</v>
      </c>
      <c r="AA10818" t="s">
        <v>586</v>
      </c>
      <c r="AB10818" t="s">
        <v>21</v>
      </c>
      <c r="AC10818">
        <v>172</v>
      </c>
    </row>
    <row r="10819" spans="1:29" x14ac:dyDescent="0.25">
      <c r="A10819">
        <v>345</v>
      </c>
      <c r="B10819">
        <v>345102</v>
      </c>
      <c r="C10819">
        <v>6150</v>
      </c>
      <c r="D10819" t="str">
        <f>VLOOKUP(C10819,'Schedule 3'!A:M,13,FALSE)</f>
        <v>Salaries and Wages</v>
      </c>
      <c r="E10819">
        <v>76.14</v>
      </c>
      <c r="F10819" s="1">
        <v>42850</v>
      </c>
      <c r="G10819" t="s">
        <v>462</v>
      </c>
      <c r="H10819" t="s">
        <v>66</v>
      </c>
      <c r="I10819" t="s">
        <v>1988</v>
      </c>
      <c r="K10819">
        <v>357003</v>
      </c>
      <c r="L10819">
        <v>269000</v>
      </c>
      <c r="Q10819" t="s">
        <v>64</v>
      </c>
      <c r="U10819">
        <v>4</v>
      </c>
      <c r="V10819">
        <v>17</v>
      </c>
      <c r="X10819">
        <v>1001142</v>
      </c>
      <c r="Y10819" t="s">
        <v>65</v>
      </c>
      <c r="Z10819">
        <v>105</v>
      </c>
      <c r="AA10819" t="s">
        <v>586</v>
      </c>
      <c r="AB10819" t="s">
        <v>21</v>
      </c>
      <c r="AC10819">
        <v>173</v>
      </c>
    </row>
    <row r="10820" spans="1:29" x14ac:dyDescent="0.25">
      <c r="A10820">
        <v>345</v>
      </c>
      <c r="B10820">
        <v>345102</v>
      </c>
      <c r="C10820">
        <v>6150</v>
      </c>
      <c r="D10820" t="str">
        <f>VLOOKUP(C10820,'Schedule 3'!A:M,13,FALSE)</f>
        <v>Salaries and Wages</v>
      </c>
      <c r="E10820">
        <v>76.14</v>
      </c>
      <c r="F10820" s="1">
        <v>42850</v>
      </c>
      <c r="G10820" t="s">
        <v>462</v>
      </c>
      <c r="H10820" t="s">
        <v>66</v>
      </c>
      <c r="I10820" t="s">
        <v>1989</v>
      </c>
      <c r="K10820">
        <v>357003</v>
      </c>
      <c r="L10820">
        <v>269000</v>
      </c>
      <c r="Q10820" t="s">
        <v>64</v>
      </c>
      <c r="U10820">
        <v>4</v>
      </c>
      <c r="V10820">
        <v>17</v>
      </c>
      <c r="X10820">
        <v>1001142</v>
      </c>
      <c r="Y10820" t="s">
        <v>65</v>
      </c>
      <c r="Z10820">
        <v>105</v>
      </c>
      <c r="AA10820" t="s">
        <v>586</v>
      </c>
      <c r="AB10820" t="s">
        <v>21</v>
      </c>
      <c r="AC10820">
        <v>174</v>
      </c>
    </row>
    <row r="10821" spans="1:29" x14ac:dyDescent="0.25">
      <c r="A10821">
        <v>345</v>
      </c>
      <c r="B10821">
        <v>345102</v>
      </c>
      <c r="C10821">
        <v>6150</v>
      </c>
      <c r="D10821" t="str">
        <f>VLOOKUP(C10821,'Schedule 3'!A:M,13,FALSE)</f>
        <v>Salaries and Wages</v>
      </c>
      <c r="E10821">
        <v>38.07</v>
      </c>
      <c r="F10821" s="1">
        <v>42850</v>
      </c>
      <c r="G10821" t="s">
        <v>462</v>
      </c>
      <c r="H10821" t="s">
        <v>66</v>
      </c>
      <c r="I10821" t="s">
        <v>1990</v>
      </c>
      <c r="K10821">
        <v>357003</v>
      </c>
      <c r="L10821">
        <v>269000</v>
      </c>
      <c r="Q10821" t="s">
        <v>64</v>
      </c>
      <c r="U10821">
        <v>4</v>
      </c>
      <c r="V10821">
        <v>17</v>
      </c>
      <c r="X10821">
        <v>1001142</v>
      </c>
      <c r="Y10821" t="s">
        <v>65</v>
      </c>
      <c r="Z10821">
        <v>105</v>
      </c>
      <c r="AA10821" t="s">
        <v>586</v>
      </c>
      <c r="AB10821" t="s">
        <v>21</v>
      </c>
      <c r="AC10821">
        <v>175</v>
      </c>
    </row>
    <row r="10822" spans="1:29" x14ac:dyDescent="0.25">
      <c r="A10822">
        <v>345</v>
      </c>
      <c r="B10822">
        <v>345102</v>
      </c>
      <c r="C10822">
        <v>6150</v>
      </c>
      <c r="D10822" t="str">
        <f>VLOOKUP(C10822,'Schedule 3'!A:M,13,FALSE)</f>
        <v>Salaries and Wages</v>
      </c>
      <c r="E10822">
        <v>418.5</v>
      </c>
      <c r="F10822" s="1">
        <v>42850</v>
      </c>
      <c r="G10822" t="s">
        <v>462</v>
      </c>
      <c r="H10822" t="s">
        <v>66</v>
      </c>
      <c r="I10822" t="s">
        <v>1991</v>
      </c>
      <c r="K10822">
        <v>357003</v>
      </c>
      <c r="L10822">
        <v>269000</v>
      </c>
      <c r="Q10822" t="s">
        <v>64</v>
      </c>
      <c r="U10822">
        <v>4</v>
      </c>
      <c r="V10822">
        <v>17</v>
      </c>
      <c r="X10822">
        <v>1001177</v>
      </c>
      <c r="Y10822" t="s">
        <v>65</v>
      </c>
      <c r="Z10822">
        <v>105</v>
      </c>
      <c r="AA10822" t="s">
        <v>586</v>
      </c>
      <c r="AB10822" t="s">
        <v>21</v>
      </c>
      <c r="AC10822">
        <v>216</v>
      </c>
    </row>
    <row r="10823" spans="1:29" x14ac:dyDescent="0.25">
      <c r="A10823">
        <v>345</v>
      </c>
      <c r="B10823">
        <v>345102</v>
      </c>
      <c r="C10823">
        <v>6150</v>
      </c>
      <c r="D10823" t="str">
        <f>VLOOKUP(C10823,'Schedule 3'!A:M,13,FALSE)</f>
        <v>Salaries and Wages</v>
      </c>
      <c r="E10823">
        <v>83.7</v>
      </c>
      <c r="F10823" s="1">
        <v>42850</v>
      </c>
      <c r="G10823" t="s">
        <v>462</v>
      </c>
      <c r="H10823" t="s">
        <v>66</v>
      </c>
      <c r="I10823" t="s">
        <v>1992</v>
      </c>
      <c r="K10823">
        <v>357003</v>
      </c>
      <c r="L10823">
        <v>269000</v>
      </c>
      <c r="Q10823" t="s">
        <v>64</v>
      </c>
      <c r="U10823">
        <v>4</v>
      </c>
      <c r="V10823">
        <v>17</v>
      </c>
      <c r="X10823">
        <v>1001177</v>
      </c>
      <c r="Y10823" t="s">
        <v>65</v>
      </c>
      <c r="Z10823">
        <v>105</v>
      </c>
      <c r="AA10823" t="s">
        <v>586</v>
      </c>
      <c r="AB10823" t="s">
        <v>21</v>
      </c>
      <c r="AC10823">
        <v>217</v>
      </c>
    </row>
    <row r="10824" spans="1:29" x14ac:dyDescent="0.25">
      <c r="A10824">
        <v>345</v>
      </c>
      <c r="B10824">
        <v>345102</v>
      </c>
      <c r="C10824">
        <v>6150</v>
      </c>
      <c r="D10824" t="str">
        <f>VLOOKUP(C10824,'Schedule 3'!A:M,13,FALSE)</f>
        <v>Salaries and Wages</v>
      </c>
      <c r="E10824">
        <v>83.7</v>
      </c>
      <c r="F10824" s="1">
        <v>42850</v>
      </c>
      <c r="G10824" t="s">
        <v>462</v>
      </c>
      <c r="H10824" t="s">
        <v>66</v>
      </c>
      <c r="I10824" t="s">
        <v>1993</v>
      </c>
      <c r="K10824">
        <v>357003</v>
      </c>
      <c r="L10824">
        <v>269000</v>
      </c>
      <c r="Q10824" t="s">
        <v>64</v>
      </c>
      <c r="U10824">
        <v>4</v>
      </c>
      <c r="V10824">
        <v>17</v>
      </c>
      <c r="X10824">
        <v>1001177</v>
      </c>
      <c r="Y10824" t="s">
        <v>65</v>
      </c>
      <c r="Z10824">
        <v>105</v>
      </c>
      <c r="AA10824" t="s">
        <v>586</v>
      </c>
      <c r="AB10824" t="s">
        <v>21</v>
      </c>
      <c r="AC10824">
        <v>218</v>
      </c>
    </row>
    <row r="10825" spans="1:29" x14ac:dyDescent="0.25">
      <c r="A10825">
        <v>345</v>
      </c>
      <c r="B10825">
        <v>345102</v>
      </c>
      <c r="C10825">
        <v>6150</v>
      </c>
      <c r="D10825" t="str">
        <f>VLOOKUP(C10825,'Schedule 3'!A:M,13,FALSE)</f>
        <v>Salaries and Wages</v>
      </c>
      <c r="E10825">
        <v>342.63</v>
      </c>
      <c r="F10825" s="1">
        <v>42850</v>
      </c>
      <c r="G10825" t="s">
        <v>462</v>
      </c>
      <c r="H10825" t="s">
        <v>66</v>
      </c>
      <c r="I10825" t="s">
        <v>1994</v>
      </c>
      <c r="K10825">
        <v>357003</v>
      </c>
      <c r="L10825">
        <v>269000</v>
      </c>
      <c r="Q10825" t="s">
        <v>64</v>
      </c>
      <c r="U10825">
        <v>4</v>
      </c>
      <c r="V10825">
        <v>17</v>
      </c>
      <c r="X10825">
        <v>1098822</v>
      </c>
      <c r="Y10825" t="s">
        <v>65</v>
      </c>
      <c r="Z10825">
        <v>105</v>
      </c>
      <c r="AA10825" t="s">
        <v>586</v>
      </c>
      <c r="AB10825" t="s">
        <v>21</v>
      </c>
      <c r="AC10825">
        <v>370</v>
      </c>
    </row>
    <row r="10826" spans="1:29" x14ac:dyDescent="0.25">
      <c r="A10826">
        <v>345</v>
      </c>
      <c r="B10826">
        <v>345102</v>
      </c>
      <c r="C10826">
        <v>6150</v>
      </c>
      <c r="D10826" t="str">
        <f>VLOOKUP(C10826,'Schedule 3'!A:M,13,FALSE)</f>
        <v>Salaries and Wages</v>
      </c>
      <c r="E10826">
        <v>152.28</v>
      </c>
      <c r="F10826" s="1">
        <v>42850</v>
      </c>
      <c r="G10826" t="s">
        <v>462</v>
      </c>
      <c r="H10826" t="s">
        <v>66</v>
      </c>
      <c r="I10826" t="s">
        <v>1995</v>
      </c>
      <c r="K10826">
        <v>357003</v>
      </c>
      <c r="L10826">
        <v>269000</v>
      </c>
      <c r="Q10826" t="s">
        <v>64</v>
      </c>
      <c r="U10826">
        <v>4</v>
      </c>
      <c r="V10826">
        <v>17</v>
      </c>
      <c r="X10826">
        <v>1098822</v>
      </c>
      <c r="Y10826" t="s">
        <v>65</v>
      </c>
      <c r="Z10826">
        <v>105</v>
      </c>
      <c r="AA10826" t="s">
        <v>586</v>
      </c>
      <c r="AB10826" t="s">
        <v>21</v>
      </c>
      <c r="AC10826">
        <v>371</v>
      </c>
    </row>
    <row r="10827" spans="1:29" x14ac:dyDescent="0.25">
      <c r="A10827">
        <v>345</v>
      </c>
      <c r="B10827">
        <v>345102</v>
      </c>
      <c r="C10827">
        <v>6150</v>
      </c>
      <c r="D10827" t="str">
        <f>VLOOKUP(C10827,'Schedule 3'!A:M,13,FALSE)</f>
        <v>Salaries and Wages</v>
      </c>
      <c r="E10827">
        <v>152.28</v>
      </c>
      <c r="F10827" s="1">
        <v>42850</v>
      </c>
      <c r="G10827" t="s">
        <v>462</v>
      </c>
      <c r="H10827" t="s">
        <v>66</v>
      </c>
      <c r="I10827" t="s">
        <v>1996</v>
      </c>
      <c r="K10827">
        <v>357003</v>
      </c>
      <c r="L10827">
        <v>269000</v>
      </c>
      <c r="Q10827" t="s">
        <v>64</v>
      </c>
      <c r="U10827">
        <v>4</v>
      </c>
      <c r="V10827">
        <v>17</v>
      </c>
      <c r="X10827">
        <v>1098825</v>
      </c>
      <c r="Y10827" t="s">
        <v>65</v>
      </c>
      <c r="Z10827">
        <v>105</v>
      </c>
      <c r="AA10827" t="s">
        <v>586</v>
      </c>
      <c r="AB10827" t="s">
        <v>21</v>
      </c>
      <c r="AC10827">
        <v>372</v>
      </c>
    </row>
    <row r="10828" spans="1:29" x14ac:dyDescent="0.25">
      <c r="A10828">
        <v>345</v>
      </c>
      <c r="B10828">
        <v>345102</v>
      </c>
      <c r="C10828">
        <v>6150</v>
      </c>
      <c r="D10828" t="str">
        <f>VLOOKUP(C10828,'Schedule 3'!A:M,13,FALSE)</f>
        <v>Salaries and Wages</v>
      </c>
      <c r="E10828">
        <v>76.14</v>
      </c>
      <c r="F10828" s="1">
        <v>42850</v>
      </c>
      <c r="G10828" t="s">
        <v>462</v>
      </c>
      <c r="H10828" t="s">
        <v>66</v>
      </c>
      <c r="I10828" t="s">
        <v>1997</v>
      </c>
      <c r="K10828">
        <v>357003</v>
      </c>
      <c r="L10828">
        <v>269000</v>
      </c>
      <c r="Q10828" t="s">
        <v>64</v>
      </c>
      <c r="U10828">
        <v>4</v>
      </c>
      <c r="V10828">
        <v>17</v>
      </c>
      <c r="X10828">
        <v>1098825</v>
      </c>
      <c r="Y10828" t="s">
        <v>65</v>
      </c>
      <c r="Z10828">
        <v>105</v>
      </c>
      <c r="AA10828" t="s">
        <v>586</v>
      </c>
      <c r="AB10828" t="s">
        <v>21</v>
      </c>
      <c r="AC10828">
        <v>373</v>
      </c>
    </row>
    <row r="10829" spans="1:29" x14ac:dyDescent="0.25">
      <c r="A10829">
        <v>345</v>
      </c>
      <c r="B10829">
        <v>345102</v>
      </c>
      <c r="C10829">
        <v>6150</v>
      </c>
      <c r="D10829" t="str">
        <f>VLOOKUP(C10829,'Schedule 3'!A:M,13,FALSE)</f>
        <v>Salaries and Wages</v>
      </c>
      <c r="E10829">
        <v>76.14</v>
      </c>
      <c r="F10829" s="1">
        <v>42850</v>
      </c>
      <c r="G10829" t="s">
        <v>462</v>
      </c>
      <c r="H10829" t="s">
        <v>66</v>
      </c>
      <c r="I10829" t="s">
        <v>1998</v>
      </c>
      <c r="K10829">
        <v>357003</v>
      </c>
      <c r="L10829">
        <v>269000</v>
      </c>
      <c r="Q10829" t="s">
        <v>64</v>
      </c>
      <c r="U10829">
        <v>4</v>
      </c>
      <c r="V10829">
        <v>17</v>
      </c>
      <c r="X10829">
        <v>1098825</v>
      </c>
      <c r="Y10829" t="s">
        <v>65</v>
      </c>
      <c r="Z10829">
        <v>105</v>
      </c>
      <c r="AA10829" t="s">
        <v>586</v>
      </c>
      <c r="AB10829" t="s">
        <v>21</v>
      </c>
      <c r="AC10829">
        <v>374</v>
      </c>
    </row>
    <row r="10830" spans="1:29" x14ac:dyDescent="0.25">
      <c r="A10830">
        <v>345</v>
      </c>
      <c r="B10830">
        <v>345101</v>
      </c>
      <c r="C10830">
        <v>6150</v>
      </c>
      <c r="D10830" t="str">
        <f>VLOOKUP(C10830,'Schedule 3'!A:M,13,FALSE)</f>
        <v>Salaries and Wages</v>
      </c>
      <c r="E10830">
        <v>228.42</v>
      </c>
      <c r="F10830" s="1">
        <v>42850</v>
      </c>
      <c r="G10830" t="s">
        <v>462</v>
      </c>
      <c r="H10830" t="s">
        <v>66</v>
      </c>
      <c r="I10830" t="s">
        <v>1999</v>
      </c>
      <c r="K10830">
        <v>357003</v>
      </c>
      <c r="L10830">
        <v>269000</v>
      </c>
      <c r="Q10830" t="s">
        <v>64</v>
      </c>
      <c r="U10830">
        <v>4</v>
      </c>
      <c r="V10830">
        <v>17</v>
      </c>
      <c r="X10830">
        <v>1098828</v>
      </c>
      <c r="Y10830" t="s">
        <v>65</v>
      </c>
      <c r="Z10830">
        <v>105</v>
      </c>
      <c r="AA10830" t="s">
        <v>586</v>
      </c>
      <c r="AB10830" t="s">
        <v>21</v>
      </c>
      <c r="AC10830">
        <v>375</v>
      </c>
    </row>
    <row r="10831" spans="1:29" x14ac:dyDescent="0.25">
      <c r="A10831">
        <v>345</v>
      </c>
      <c r="B10831">
        <v>345102</v>
      </c>
      <c r="C10831">
        <v>6150</v>
      </c>
      <c r="D10831" t="str">
        <f>VLOOKUP(C10831,'Schedule 3'!A:M,13,FALSE)</f>
        <v>Salaries and Wages</v>
      </c>
      <c r="E10831">
        <v>342.63</v>
      </c>
      <c r="F10831" s="1">
        <v>42850</v>
      </c>
      <c r="G10831" t="s">
        <v>462</v>
      </c>
      <c r="H10831" t="s">
        <v>66</v>
      </c>
      <c r="I10831" t="s">
        <v>2000</v>
      </c>
      <c r="K10831">
        <v>357003</v>
      </c>
      <c r="L10831">
        <v>269000</v>
      </c>
      <c r="Q10831" t="s">
        <v>64</v>
      </c>
      <c r="U10831">
        <v>4</v>
      </c>
      <c r="V10831">
        <v>17</v>
      </c>
      <c r="X10831">
        <v>1098942</v>
      </c>
      <c r="Y10831" t="s">
        <v>65</v>
      </c>
      <c r="Z10831">
        <v>105</v>
      </c>
      <c r="AA10831" t="s">
        <v>586</v>
      </c>
      <c r="AB10831" t="s">
        <v>21</v>
      </c>
      <c r="AC10831">
        <v>383</v>
      </c>
    </row>
    <row r="10832" spans="1:29" x14ac:dyDescent="0.25">
      <c r="A10832">
        <v>345</v>
      </c>
      <c r="B10832">
        <v>345102</v>
      </c>
      <c r="C10832">
        <v>6150</v>
      </c>
      <c r="D10832" t="str">
        <f>VLOOKUP(C10832,'Schedule 3'!A:M,13,FALSE)</f>
        <v>Salaries and Wages</v>
      </c>
      <c r="E10832">
        <v>152.28</v>
      </c>
      <c r="F10832" s="1">
        <v>42850</v>
      </c>
      <c r="G10832" t="s">
        <v>462</v>
      </c>
      <c r="H10832" t="s">
        <v>66</v>
      </c>
      <c r="I10832" t="s">
        <v>2001</v>
      </c>
      <c r="K10832">
        <v>357003</v>
      </c>
      <c r="L10832">
        <v>269000</v>
      </c>
      <c r="Q10832" t="s">
        <v>64</v>
      </c>
      <c r="U10832">
        <v>4</v>
      </c>
      <c r="V10832">
        <v>17</v>
      </c>
      <c r="X10832">
        <v>1098942</v>
      </c>
      <c r="Y10832" t="s">
        <v>65</v>
      </c>
      <c r="Z10832">
        <v>105</v>
      </c>
      <c r="AA10832" t="s">
        <v>586</v>
      </c>
      <c r="AB10832" t="s">
        <v>21</v>
      </c>
      <c r="AC10832">
        <v>384</v>
      </c>
    </row>
    <row r="10833" spans="1:29" x14ac:dyDescent="0.25">
      <c r="A10833">
        <v>345</v>
      </c>
      <c r="B10833">
        <v>345101</v>
      </c>
      <c r="C10833">
        <v>6155</v>
      </c>
      <c r="D10833" t="str">
        <f>VLOOKUP(C10833,'Schedule 3'!A:M,13,FALSE)</f>
        <v>Salaries and Wages</v>
      </c>
      <c r="E10833">
        <v>40.42</v>
      </c>
      <c r="F10833" s="1">
        <v>42850</v>
      </c>
      <c r="G10833" t="s">
        <v>462</v>
      </c>
      <c r="H10833" t="s">
        <v>66</v>
      </c>
      <c r="I10833" t="s">
        <v>2002</v>
      </c>
      <c r="K10833">
        <v>357003</v>
      </c>
      <c r="L10833">
        <v>269000</v>
      </c>
      <c r="Q10833" t="s">
        <v>64</v>
      </c>
      <c r="U10833">
        <v>4</v>
      </c>
      <c r="V10833">
        <v>17</v>
      </c>
      <c r="X10833">
        <v>1099579</v>
      </c>
      <c r="Y10833" t="s">
        <v>65</v>
      </c>
      <c r="Z10833">
        <v>105</v>
      </c>
      <c r="AA10833" t="s">
        <v>586</v>
      </c>
      <c r="AB10833" t="s">
        <v>21</v>
      </c>
      <c r="AC10833">
        <v>601</v>
      </c>
    </row>
    <row r="10834" spans="1:29" x14ac:dyDescent="0.25">
      <c r="A10834">
        <v>345</v>
      </c>
      <c r="B10834">
        <v>345101</v>
      </c>
      <c r="C10834">
        <v>6155</v>
      </c>
      <c r="D10834" t="str">
        <f>VLOOKUP(C10834,'Schedule 3'!A:M,13,FALSE)</f>
        <v>Salaries and Wages</v>
      </c>
      <c r="E10834">
        <v>40.42</v>
      </c>
      <c r="F10834" s="1">
        <v>42850</v>
      </c>
      <c r="G10834" t="s">
        <v>462</v>
      </c>
      <c r="H10834" t="s">
        <v>66</v>
      </c>
      <c r="I10834" t="s">
        <v>2003</v>
      </c>
      <c r="K10834">
        <v>357003</v>
      </c>
      <c r="L10834">
        <v>269000</v>
      </c>
      <c r="Q10834" t="s">
        <v>64</v>
      </c>
      <c r="U10834">
        <v>4</v>
      </c>
      <c r="V10834">
        <v>17</v>
      </c>
      <c r="X10834">
        <v>1099579</v>
      </c>
      <c r="Y10834" t="s">
        <v>65</v>
      </c>
      <c r="Z10834">
        <v>105</v>
      </c>
      <c r="AA10834" t="s">
        <v>586</v>
      </c>
      <c r="AB10834" t="s">
        <v>21</v>
      </c>
      <c r="AC10834">
        <v>602</v>
      </c>
    </row>
    <row r="10835" spans="1:29" x14ac:dyDescent="0.25">
      <c r="A10835">
        <v>345</v>
      </c>
      <c r="B10835">
        <v>345102</v>
      </c>
      <c r="C10835">
        <v>6155</v>
      </c>
      <c r="D10835" t="str">
        <f>VLOOKUP(C10835,'Schedule 3'!A:M,13,FALSE)</f>
        <v>Salaries and Wages</v>
      </c>
      <c r="E10835">
        <v>121.26</v>
      </c>
      <c r="F10835" s="1">
        <v>42850</v>
      </c>
      <c r="G10835" t="s">
        <v>462</v>
      </c>
      <c r="H10835" t="s">
        <v>66</v>
      </c>
      <c r="I10835" t="s">
        <v>2004</v>
      </c>
      <c r="K10835">
        <v>357003</v>
      </c>
      <c r="L10835">
        <v>269000</v>
      </c>
      <c r="Q10835" t="s">
        <v>64</v>
      </c>
      <c r="U10835">
        <v>4</v>
      </c>
      <c r="V10835">
        <v>17</v>
      </c>
      <c r="X10835">
        <v>1099579</v>
      </c>
      <c r="Y10835" t="s">
        <v>65</v>
      </c>
      <c r="Z10835">
        <v>105</v>
      </c>
      <c r="AA10835" t="s">
        <v>586</v>
      </c>
      <c r="AB10835" t="s">
        <v>21</v>
      </c>
      <c r="AC10835">
        <v>603</v>
      </c>
    </row>
    <row r="10836" spans="1:29" x14ac:dyDescent="0.25">
      <c r="A10836">
        <v>345</v>
      </c>
      <c r="B10836">
        <v>345102</v>
      </c>
      <c r="C10836">
        <v>6155</v>
      </c>
      <c r="D10836" t="str">
        <f>VLOOKUP(C10836,'Schedule 3'!A:M,13,FALSE)</f>
        <v>Salaries and Wages</v>
      </c>
      <c r="E10836">
        <v>40.42</v>
      </c>
      <c r="F10836" s="1">
        <v>42850</v>
      </c>
      <c r="G10836" t="s">
        <v>462</v>
      </c>
      <c r="H10836" t="s">
        <v>66</v>
      </c>
      <c r="I10836" t="s">
        <v>2005</v>
      </c>
      <c r="K10836">
        <v>357003</v>
      </c>
      <c r="L10836">
        <v>269000</v>
      </c>
      <c r="Q10836" t="s">
        <v>64</v>
      </c>
      <c r="U10836">
        <v>4</v>
      </c>
      <c r="V10836">
        <v>17</v>
      </c>
      <c r="X10836">
        <v>1099579</v>
      </c>
      <c r="Y10836" t="s">
        <v>65</v>
      </c>
      <c r="Z10836">
        <v>105</v>
      </c>
      <c r="AA10836" t="s">
        <v>586</v>
      </c>
      <c r="AB10836" t="s">
        <v>21</v>
      </c>
      <c r="AC10836">
        <v>604</v>
      </c>
    </row>
    <row r="10837" spans="1:29" x14ac:dyDescent="0.25">
      <c r="A10837">
        <v>345</v>
      </c>
      <c r="B10837">
        <v>345102</v>
      </c>
      <c r="C10837">
        <v>6155</v>
      </c>
      <c r="D10837" t="str">
        <f>VLOOKUP(C10837,'Schedule 3'!A:M,13,FALSE)</f>
        <v>Salaries and Wages</v>
      </c>
      <c r="E10837">
        <v>161.68</v>
      </c>
      <c r="F10837" s="1">
        <v>42850</v>
      </c>
      <c r="G10837" t="s">
        <v>462</v>
      </c>
      <c r="H10837" t="s">
        <v>66</v>
      </c>
      <c r="I10837" t="s">
        <v>2006</v>
      </c>
      <c r="K10837">
        <v>357003</v>
      </c>
      <c r="L10837">
        <v>269000</v>
      </c>
      <c r="Q10837" t="s">
        <v>64</v>
      </c>
      <c r="U10837">
        <v>4</v>
      </c>
      <c r="V10837">
        <v>17</v>
      </c>
      <c r="X10837">
        <v>1099579</v>
      </c>
      <c r="Y10837" t="s">
        <v>65</v>
      </c>
      <c r="Z10837">
        <v>105</v>
      </c>
      <c r="AA10837" t="s">
        <v>586</v>
      </c>
      <c r="AB10837" t="s">
        <v>21</v>
      </c>
      <c r="AC10837">
        <v>605</v>
      </c>
    </row>
    <row r="10838" spans="1:29" x14ac:dyDescent="0.25">
      <c r="A10838">
        <v>345</v>
      </c>
      <c r="B10838">
        <v>345102</v>
      </c>
      <c r="C10838">
        <v>6155</v>
      </c>
      <c r="D10838" t="str">
        <f>VLOOKUP(C10838,'Schedule 3'!A:M,13,FALSE)</f>
        <v>Salaries and Wages</v>
      </c>
      <c r="E10838">
        <v>80.84</v>
      </c>
      <c r="F10838" s="1">
        <v>42850</v>
      </c>
      <c r="G10838" t="s">
        <v>462</v>
      </c>
      <c r="H10838" t="s">
        <v>66</v>
      </c>
      <c r="I10838" t="s">
        <v>2007</v>
      </c>
      <c r="K10838">
        <v>357003</v>
      </c>
      <c r="L10838">
        <v>269000</v>
      </c>
      <c r="Q10838" t="s">
        <v>64</v>
      </c>
      <c r="U10838">
        <v>4</v>
      </c>
      <c r="V10838">
        <v>17</v>
      </c>
      <c r="X10838">
        <v>1099579</v>
      </c>
      <c r="Y10838" t="s">
        <v>65</v>
      </c>
      <c r="Z10838">
        <v>105</v>
      </c>
      <c r="AA10838" t="s">
        <v>586</v>
      </c>
      <c r="AB10838" t="s">
        <v>21</v>
      </c>
      <c r="AC10838">
        <v>606</v>
      </c>
    </row>
    <row r="10839" spans="1:29" x14ac:dyDescent="0.25">
      <c r="A10839">
        <v>345</v>
      </c>
      <c r="B10839">
        <v>345102</v>
      </c>
      <c r="C10839">
        <v>6155</v>
      </c>
      <c r="D10839" t="str">
        <f>VLOOKUP(C10839,'Schedule 3'!A:M,13,FALSE)</f>
        <v>Salaries and Wages</v>
      </c>
      <c r="E10839">
        <v>40.42</v>
      </c>
      <c r="F10839" s="1">
        <v>42850</v>
      </c>
      <c r="G10839" t="s">
        <v>462</v>
      </c>
      <c r="H10839" t="s">
        <v>66</v>
      </c>
      <c r="I10839" t="s">
        <v>2008</v>
      </c>
      <c r="K10839">
        <v>357003</v>
      </c>
      <c r="L10839">
        <v>269000</v>
      </c>
      <c r="Q10839" t="s">
        <v>64</v>
      </c>
      <c r="U10839">
        <v>4</v>
      </c>
      <c r="V10839">
        <v>17</v>
      </c>
      <c r="X10839">
        <v>1099579</v>
      </c>
      <c r="Y10839" t="s">
        <v>65</v>
      </c>
      <c r="Z10839">
        <v>105</v>
      </c>
      <c r="AA10839" t="s">
        <v>586</v>
      </c>
      <c r="AB10839" t="s">
        <v>21</v>
      </c>
      <c r="AC10839">
        <v>607</v>
      </c>
    </row>
    <row r="10840" spans="1:29" x14ac:dyDescent="0.25">
      <c r="A10840">
        <v>345</v>
      </c>
      <c r="B10840">
        <v>345102</v>
      </c>
      <c r="C10840">
        <v>6155</v>
      </c>
      <c r="D10840" t="str">
        <f>VLOOKUP(C10840,'Schedule 3'!A:M,13,FALSE)</f>
        <v>Salaries and Wages</v>
      </c>
      <c r="E10840">
        <v>40.42</v>
      </c>
      <c r="F10840" s="1">
        <v>42850</v>
      </c>
      <c r="G10840" t="s">
        <v>462</v>
      </c>
      <c r="H10840" t="s">
        <v>66</v>
      </c>
      <c r="I10840" t="s">
        <v>2009</v>
      </c>
      <c r="K10840">
        <v>357003</v>
      </c>
      <c r="L10840">
        <v>269000</v>
      </c>
      <c r="Q10840" t="s">
        <v>64</v>
      </c>
      <c r="U10840">
        <v>4</v>
      </c>
      <c r="V10840">
        <v>17</v>
      </c>
      <c r="X10840">
        <v>1099579</v>
      </c>
      <c r="Y10840" t="s">
        <v>65</v>
      </c>
      <c r="Z10840">
        <v>105</v>
      </c>
      <c r="AA10840" t="s">
        <v>586</v>
      </c>
      <c r="AB10840" t="s">
        <v>21</v>
      </c>
      <c r="AC10840">
        <v>608</v>
      </c>
    </row>
    <row r="10841" spans="1:29" x14ac:dyDescent="0.25">
      <c r="A10841">
        <v>345</v>
      </c>
      <c r="B10841">
        <v>345102</v>
      </c>
      <c r="C10841">
        <v>6155</v>
      </c>
      <c r="D10841" t="str">
        <f>VLOOKUP(C10841,'Schedule 3'!A:M,13,FALSE)</f>
        <v>Salaries and Wages</v>
      </c>
      <c r="E10841">
        <v>40.42</v>
      </c>
      <c r="F10841" s="1">
        <v>42850</v>
      </c>
      <c r="G10841" t="s">
        <v>462</v>
      </c>
      <c r="H10841" t="s">
        <v>66</v>
      </c>
      <c r="I10841" t="s">
        <v>2010</v>
      </c>
      <c r="K10841">
        <v>357003</v>
      </c>
      <c r="L10841">
        <v>269000</v>
      </c>
      <c r="Q10841" t="s">
        <v>64</v>
      </c>
      <c r="U10841">
        <v>4</v>
      </c>
      <c r="V10841">
        <v>17</v>
      </c>
      <c r="X10841">
        <v>1099579</v>
      </c>
      <c r="Y10841" t="s">
        <v>65</v>
      </c>
      <c r="Z10841">
        <v>105</v>
      </c>
      <c r="AA10841" t="s">
        <v>586</v>
      </c>
      <c r="AB10841" t="s">
        <v>21</v>
      </c>
      <c r="AC10841">
        <v>609</v>
      </c>
    </row>
    <row r="10842" spans="1:29" x14ac:dyDescent="0.25">
      <c r="A10842">
        <v>345</v>
      </c>
      <c r="B10842">
        <v>345102</v>
      </c>
      <c r="C10842">
        <v>6155</v>
      </c>
      <c r="D10842" t="str">
        <f>VLOOKUP(C10842,'Schedule 3'!A:M,13,FALSE)</f>
        <v>Salaries and Wages</v>
      </c>
      <c r="E10842">
        <v>40.42</v>
      </c>
      <c r="F10842" s="1">
        <v>42850</v>
      </c>
      <c r="G10842" t="s">
        <v>462</v>
      </c>
      <c r="H10842" t="s">
        <v>66</v>
      </c>
      <c r="I10842" t="s">
        <v>2011</v>
      </c>
      <c r="K10842">
        <v>357003</v>
      </c>
      <c r="L10842">
        <v>269000</v>
      </c>
      <c r="Q10842" t="s">
        <v>64</v>
      </c>
      <c r="U10842">
        <v>4</v>
      </c>
      <c r="V10842">
        <v>17</v>
      </c>
      <c r="X10842">
        <v>1099579</v>
      </c>
      <c r="Y10842" t="s">
        <v>65</v>
      </c>
      <c r="Z10842">
        <v>105</v>
      </c>
      <c r="AA10842" t="s">
        <v>586</v>
      </c>
      <c r="AB10842" t="s">
        <v>21</v>
      </c>
      <c r="AC10842">
        <v>610</v>
      </c>
    </row>
    <row r="10843" spans="1:29" x14ac:dyDescent="0.25">
      <c r="A10843">
        <v>345</v>
      </c>
      <c r="B10843">
        <v>345102</v>
      </c>
      <c r="C10843">
        <v>6155</v>
      </c>
      <c r="D10843" t="str">
        <f>VLOOKUP(C10843,'Schedule 3'!A:M,13,FALSE)</f>
        <v>Salaries and Wages</v>
      </c>
      <c r="E10843">
        <v>40.42</v>
      </c>
      <c r="F10843" s="1">
        <v>42850</v>
      </c>
      <c r="G10843" t="s">
        <v>462</v>
      </c>
      <c r="H10843" t="s">
        <v>66</v>
      </c>
      <c r="I10843" t="s">
        <v>2012</v>
      </c>
      <c r="K10843">
        <v>357003</v>
      </c>
      <c r="L10843">
        <v>269000</v>
      </c>
      <c r="Q10843" t="s">
        <v>64</v>
      </c>
      <c r="U10843">
        <v>4</v>
      </c>
      <c r="V10843">
        <v>17</v>
      </c>
      <c r="X10843">
        <v>1099579</v>
      </c>
      <c r="Y10843" t="s">
        <v>65</v>
      </c>
      <c r="Z10843">
        <v>105</v>
      </c>
      <c r="AA10843" t="s">
        <v>586</v>
      </c>
      <c r="AB10843" t="s">
        <v>21</v>
      </c>
      <c r="AC10843">
        <v>611</v>
      </c>
    </row>
    <row r="10844" spans="1:29" x14ac:dyDescent="0.25">
      <c r="A10844">
        <v>345</v>
      </c>
      <c r="B10844">
        <v>345102</v>
      </c>
      <c r="C10844">
        <v>6155</v>
      </c>
      <c r="D10844" t="str">
        <f>VLOOKUP(C10844,'Schedule 3'!A:M,13,FALSE)</f>
        <v>Salaries and Wages</v>
      </c>
      <c r="E10844">
        <v>40.42</v>
      </c>
      <c r="F10844" s="1">
        <v>42850</v>
      </c>
      <c r="G10844" t="s">
        <v>462</v>
      </c>
      <c r="H10844" t="s">
        <v>66</v>
      </c>
      <c r="I10844" t="s">
        <v>2013</v>
      </c>
      <c r="K10844">
        <v>357003</v>
      </c>
      <c r="L10844">
        <v>269000</v>
      </c>
      <c r="Q10844" t="s">
        <v>64</v>
      </c>
      <c r="U10844">
        <v>4</v>
      </c>
      <c r="V10844">
        <v>17</v>
      </c>
      <c r="X10844">
        <v>1099579</v>
      </c>
      <c r="Y10844" t="s">
        <v>65</v>
      </c>
      <c r="Z10844">
        <v>105</v>
      </c>
      <c r="AA10844" t="s">
        <v>586</v>
      </c>
      <c r="AB10844" t="s">
        <v>21</v>
      </c>
      <c r="AC10844">
        <v>612</v>
      </c>
    </row>
    <row r="10845" spans="1:29" x14ac:dyDescent="0.25">
      <c r="A10845">
        <v>345</v>
      </c>
      <c r="B10845">
        <v>345101</v>
      </c>
      <c r="C10845">
        <v>6150</v>
      </c>
      <c r="D10845" t="str">
        <f>VLOOKUP(C10845,'Schedule 3'!A:M,13,FALSE)</f>
        <v>Salaries and Wages</v>
      </c>
      <c r="E10845">
        <v>304.56</v>
      </c>
      <c r="F10845" s="1">
        <v>42855</v>
      </c>
      <c r="G10845" t="s">
        <v>462</v>
      </c>
      <c r="H10845" t="s">
        <v>66</v>
      </c>
      <c r="I10845" t="s">
        <v>2014</v>
      </c>
      <c r="K10845">
        <v>357005</v>
      </c>
      <c r="L10845">
        <v>269002</v>
      </c>
      <c r="Q10845" t="s">
        <v>64</v>
      </c>
      <c r="U10845">
        <v>4</v>
      </c>
      <c r="V10845">
        <v>17</v>
      </c>
      <c r="X10845">
        <v>1099720</v>
      </c>
      <c r="Y10845" t="s">
        <v>65</v>
      </c>
      <c r="Z10845">
        <v>102</v>
      </c>
      <c r="AA10845" t="s">
        <v>586</v>
      </c>
      <c r="AB10845" t="s">
        <v>21</v>
      </c>
      <c r="AC10845">
        <v>563</v>
      </c>
    </row>
    <row r="10846" spans="1:29" x14ac:dyDescent="0.25">
      <c r="A10846">
        <v>345</v>
      </c>
      <c r="B10846">
        <v>345101</v>
      </c>
      <c r="C10846">
        <v>6150</v>
      </c>
      <c r="D10846" t="str">
        <f>VLOOKUP(C10846,'Schedule 3'!A:M,13,FALSE)</f>
        <v>Salaries and Wages</v>
      </c>
      <c r="E10846">
        <v>304.56</v>
      </c>
      <c r="F10846" s="1">
        <v>42855</v>
      </c>
      <c r="G10846" t="s">
        <v>462</v>
      </c>
      <c r="H10846" t="s">
        <v>66</v>
      </c>
      <c r="I10846" t="s">
        <v>2015</v>
      </c>
      <c r="K10846">
        <v>357005</v>
      </c>
      <c r="L10846">
        <v>269002</v>
      </c>
      <c r="Q10846" t="s">
        <v>64</v>
      </c>
      <c r="U10846">
        <v>4</v>
      </c>
      <c r="V10846">
        <v>17</v>
      </c>
      <c r="X10846">
        <v>1099720</v>
      </c>
      <c r="Y10846" t="s">
        <v>65</v>
      </c>
      <c r="Z10846">
        <v>102</v>
      </c>
      <c r="AA10846" t="s">
        <v>586</v>
      </c>
      <c r="AB10846" t="s">
        <v>21</v>
      </c>
      <c r="AC10846">
        <v>564</v>
      </c>
    </row>
    <row r="10847" spans="1:29" x14ac:dyDescent="0.25">
      <c r="A10847">
        <v>345</v>
      </c>
      <c r="B10847">
        <v>345101</v>
      </c>
      <c r="C10847">
        <v>6150</v>
      </c>
      <c r="D10847" t="str">
        <f>VLOOKUP(C10847,'Schedule 3'!A:M,13,FALSE)</f>
        <v>Salaries and Wages</v>
      </c>
      <c r="E10847">
        <v>152.28</v>
      </c>
      <c r="F10847" s="1">
        <v>42855</v>
      </c>
      <c r="G10847" t="s">
        <v>462</v>
      </c>
      <c r="H10847" t="s">
        <v>66</v>
      </c>
      <c r="I10847" t="s">
        <v>2016</v>
      </c>
      <c r="K10847">
        <v>357005</v>
      </c>
      <c r="L10847">
        <v>269002</v>
      </c>
      <c r="Q10847" t="s">
        <v>64</v>
      </c>
      <c r="U10847">
        <v>4</v>
      </c>
      <c r="V10847">
        <v>17</v>
      </c>
      <c r="X10847">
        <v>1099720</v>
      </c>
      <c r="Y10847" t="s">
        <v>65</v>
      </c>
      <c r="Z10847">
        <v>102</v>
      </c>
      <c r="AA10847" t="s">
        <v>586</v>
      </c>
      <c r="AB10847" t="s">
        <v>21</v>
      </c>
      <c r="AC10847">
        <v>565</v>
      </c>
    </row>
    <row r="10848" spans="1:29" x14ac:dyDescent="0.25">
      <c r="A10848">
        <v>345</v>
      </c>
      <c r="B10848">
        <v>345102</v>
      </c>
      <c r="C10848">
        <v>6150</v>
      </c>
      <c r="D10848" t="str">
        <f>VLOOKUP(C10848,'Schedule 3'!A:M,13,FALSE)</f>
        <v>Salaries and Wages</v>
      </c>
      <c r="E10848">
        <v>152.28</v>
      </c>
      <c r="F10848" s="1">
        <v>42855</v>
      </c>
      <c r="G10848" t="s">
        <v>462</v>
      </c>
      <c r="H10848" t="s">
        <v>66</v>
      </c>
      <c r="I10848" t="s">
        <v>2017</v>
      </c>
      <c r="K10848">
        <v>357005</v>
      </c>
      <c r="L10848">
        <v>269002</v>
      </c>
      <c r="Q10848" t="s">
        <v>64</v>
      </c>
      <c r="U10848">
        <v>4</v>
      </c>
      <c r="V10848">
        <v>17</v>
      </c>
      <c r="X10848">
        <v>1099720</v>
      </c>
      <c r="Y10848" t="s">
        <v>65</v>
      </c>
      <c r="Z10848">
        <v>102</v>
      </c>
      <c r="AA10848" t="s">
        <v>586</v>
      </c>
      <c r="AB10848" t="s">
        <v>21</v>
      </c>
      <c r="AC10848">
        <v>566</v>
      </c>
    </row>
    <row r="10849" spans="1:29" x14ac:dyDescent="0.25">
      <c r="A10849">
        <v>345</v>
      </c>
      <c r="B10849">
        <v>345102</v>
      </c>
      <c r="C10849">
        <v>6150</v>
      </c>
      <c r="D10849" t="str">
        <f>VLOOKUP(C10849,'Schedule 3'!A:M,13,FALSE)</f>
        <v>Salaries and Wages</v>
      </c>
      <c r="E10849">
        <v>152.28</v>
      </c>
      <c r="F10849" s="1">
        <v>42855</v>
      </c>
      <c r="G10849" t="s">
        <v>462</v>
      </c>
      <c r="H10849" t="s">
        <v>66</v>
      </c>
      <c r="I10849" t="s">
        <v>2018</v>
      </c>
      <c r="K10849">
        <v>357005</v>
      </c>
      <c r="L10849">
        <v>269002</v>
      </c>
      <c r="Q10849" t="s">
        <v>64</v>
      </c>
      <c r="U10849">
        <v>4</v>
      </c>
      <c r="V10849">
        <v>17</v>
      </c>
      <c r="X10849">
        <v>1099720</v>
      </c>
      <c r="Y10849" t="s">
        <v>65</v>
      </c>
      <c r="Z10849">
        <v>102</v>
      </c>
      <c r="AA10849" t="s">
        <v>586</v>
      </c>
      <c r="AB10849" t="s">
        <v>21</v>
      </c>
      <c r="AC10849">
        <v>567</v>
      </c>
    </row>
    <row r="10850" spans="1:29" x14ac:dyDescent="0.25">
      <c r="A10850">
        <v>345</v>
      </c>
      <c r="B10850">
        <v>345102</v>
      </c>
      <c r="C10850">
        <v>6150</v>
      </c>
      <c r="D10850" t="str">
        <f>VLOOKUP(C10850,'Schedule 3'!A:M,13,FALSE)</f>
        <v>Salaries and Wages</v>
      </c>
      <c r="E10850">
        <v>152.28</v>
      </c>
      <c r="F10850" s="1">
        <v>42855</v>
      </c>
      <c r="G10850" t="s">
        <v>462</v>
      </c>
      <c r="H10850" t="s">
        <v>66</v>
      </c>
      <c r="I10850" t="s">
        <v>2019</v>
      </c>
      <c r="K10850">
        <v>357005</v>
      </c>
      <c r="L10850">
        <v>269002</v>
      </c>
      <c r="Q10850" t="s">
        <v>64</v>
      </c>
      <c r="U10850">
        <v>4</v>
      </c>
      <c r="V10850">
        <v>17</v>
      </c>
      <c r="X10850">
        <v>1099720</v>
      </c>
      <c r="Y10850" t="s">
        <v>65</v>
      </c>
      <c r="Z10850">
        <v>102</v>
      </c>
      <c r="AA10850" t="s">
        <v>586</v>
      </c>
      <c r="AB10850" t="s">
        <v>21</v>
      </c>
      <c r="AC10850">
        <v>568</v>
      </c>
    </row>
    <row r="10851" spans="1:29" x14ac:dyDescent="0.25">
      <c r="A10851">
        <v>345</v>
      </c>
      <c r="B10851">
        <v>345102</v>
      </c>
      <c r="C10851">
        <v>6150</v>
      </c>
      <c r="D10851" t="str">
        <f>VLOOKUP(C10851,'Schedule 3'!A:M,13,FALSE)</f>
        <v>Salaries and Wages</v>
      </c>
      <c r="E10851">
        <v>152.28</v>
      </c>
      <c r="F10851" s="1">
        <v>42855</v>
      </c>
      <c r="G10851" t="s">
        <v>462</v>
      </c>
      <c r="H10851" t="s">
        <v>66</v>
      </c>
      <c r="I10851" t="s">
        <v>2020</v>
      </c>
      <c r="K10851">
        <v>357005</v>
      </c>
      <c r="L10851">
        <v>269002</v>
      </c>
      <c r="Q10851" t="s">
        <v>64</v>
      </c>
      <c r="U10851">
        <v>4</v>
      </c>
      <c r="V10851">
        <v>17</v>
      </c>
      <c r="X10851">
        <v>1099720</v>
      </c>
      <c r="Y10851" t="s">
        <v>65</v>
      </c>
      <c r="Z10851">
        <v>102</v>
      </c>
      <c r="AA10851" t="s">
        <v>586</v>
      </c>
      <c r="AB10851" t="s">
        <v>21</v>
      </c>
      <c r="AC10851">
        <v>569</v>
      </c>
    </row>
    <row r="10852" spans="1:29" x14ac:dyDescent="0.25">
      <c r="A10852">
        <v>345</v>
      </c>
      <c r="B10852">
        <v>345102</v>
      </c>
      <c r="C10852">
        <v>6150</v>
      </c>
      <c r="D10852" t="str">
        <f>VLOOKUP(C10852,'Schedule 3'!A:M,13,FALSE)</f>
        <v>Salaries and Wages</v>
      </c>
      <c r="E10852">
        <v>162.9</v>
      </c>
      <c r="F10852" s="1">
        <v>42855</v>
      </c>
      <c r="G10852" t="s">
        <v>462</v>
      </c>
      <c r="H10852" t="s">
        <v>63</v>
      </c>
      <c r="I10852" t="s">
        <v>2021</v>
      </c>
      <c r="K10852">
        <v>357080</v>
      </c>
      <c r="L10852">
        <v>269355</v>
      </c>
      <c r="Q10852" t="s">
        <v>64</v>
      </c>
      <c r="U10852">
        <v>4</v>
      </c>
      <c r="V10852">
        <v>17</v>
      </c>
      <c r="Y10852" t="s">
        <v>65</v>
      </c>
      <c r="Z10852">
        <v>103</v>
      </c>
      <c r="AA10852" t="s">
        <v>586</v>
      </c>
      <c r="AB10852" t="s">
        <v>21</v>
      </c>
      <c r="AC10852">
        <v>82</v>
      </c>
    </row>
    <row r="10853" spans="1:29" x14ac:dyDescent="0.25">
      <c r="A10853">
        <v>345</v>
      </c>
      <c r="B10853">
        <v>345102</v>
      </c>
      <c r="C10853">
        <v>6150</v>
      </c>
      <c r="D10853" t="str">
        <f>VLOOKUP(C10853,'Schedule 3'!A:M,13,FALSE)</f>
        <v>Salaries and Wages</v>
      </c>
      <c r="E10853">
        <v>264.62</v>
      </c>
      <c r="F10853" s="1">
        <v>42864</v>
      </c>
      <c r="G10853" t="s">
        <v>462</v>
      </c>
      <c r="H10853" t="s">
        <v>66</v>
      </c>
      <c r="I10853" t="s">
        <v>2022</v>
      </c>
      <c r="K10853">
        <v>357206</v>
      </c>
      <c r="L10853">
        <v>270743</v>
      </c>
      <c r="Q10853" t="s">
        <v>64</v>
      </c>
      <c r="U10853">
        <v>5</v>
      </c>
      <c r="V10853">
        <v>17</v>
      </c>
      <c r="X10853">
        <v>1001142</v>
      </c>
      <c r="Y10853" t="s">
        <v>65</v>
      </c>
      <c r="Z10853">
        <v>105</v>
      </c>
      <c r="AA10853" t="s">
        <v>586</v>
      </c>
      <c r="AB10853" t="s">
        <v>21</v>
      </c>
      <c r="AC10853">
        <v>197</v>
      </c>
    </row>
    <row r="10854" spans="1:29" x14ac:dyDescent="0.25">
      <c r="A10854">
        <v>345</v>
      </c>
      <c r="B10854">
        <v>345102</v>
      </c>
      <c r="C10854">
        <v>6150</v>
      </c>
      <c r="D10854" t="str">
        <f>VLOOKUP(C10854,'Schedule 3'!A:M,13,FALSE)</f>
        <v>Salaries and Wages</v>
      </c>
      <c r="E10854">
        <v>167.4</v>
      </c>
      <c r="F10854" s="1">
        <v>42864</v>
      </c>
      <c r="G10854" t="s">
        <v>462</v>
      </c>
      <c r="H10854" t="s">
        <v>66</v>
      </c>
      <c r="I10854" t="s">
        <v>2023</v>
      </c>
      <c r="K10854">
        <v>357206</v>
      </c>
      <c r="L10854">
        <v>270743</v>
      </c>
      <c r="Q10854" t="s">
        <v>64</v>
      </c>
      <c r="U10854">
        <v>5</v>
      </c>
      <c r="V10854">
        <v>17</v>
      </c>
      <c r="X10854">
        <v>1001177</v>
      </c>
      <c r="Y10854" t="s">
        <v>65</v>
      </c>
      <c r="Z10854">
        <v>105</v>
      </c>
      <c r="AA10854" t="s">
        <v>586</v>
      </c>
      <c r="AB10854" t="s">
        <v>21</v>
      </c>
      <c r="AC10854">
        <v>246</v>
      </c>
    </row>
    <row r="10855" spans="1:29" x14ac:dyDescent="0.25">
      <c r="A10855">
        <v>345</v>
      </c>
      <c r="B10855">
        <v>345102</v>
      </c>
      <c r="C10855">
        <v>6150</v>
      </c>
      <c r="D10855" t="str">
        <f>VLOOKUP(C10855,'Schedule 3'!A:M,13,FALSE)</f>
        <v>Salaries and Wages</v>
      </c>
      <c r="E10855">
        <v>167.4</v>
      </c>
      <c r="F10855" s="1">
        <v>42864</v>
      </c>
      <c r="G10855" t="s">
        <v>462</v>
      </c>
      <c r="H10855" t="s">
        <v>66</v>
      </c>
      <c r="I10855" t="s">
        <v>2024</v>
      </c>
      <c r="K10855">
        <v>357206</v>
      </c>
      <c r="L10855">
        <v>270743</v>
      </c>
      <c r="Q10855" t="s">
        <v>64</v>
      </c>
      <c r="U10855">
        <v>5</v>
      </c>
      <c r="V10855">
        <v>17</v>
      </c>
      <c r="X10855">
        <v>1001177</v>
      </c>
      <c r="Y10855" t="s">
        <v>65</v>
      </c>
      <c r="Z10855">
        <v>105</v>
      </c>
      <c r="AA10855" t="s">
        <v>586</v>
      </c>
      <c r="AB10855" t="s">
        <v>21</v>
      </c>
      <c r="AC10855">
        <v>247</v>
      </c>
    </row>
    <row r="10856" spans="1:29" x14ac:dyDescent="0.25">
      <c r="A10856">
        <v>345</v>
      </c>
      <c r="B10856">
        <v>345102</v>
      </c>
      <c r="C10856">
        <v>6150</v>
      </c>
      <c r="D10856" t="str">
        <f>VLOOKUP(C10856,'Schedule 3'!A:M,13,FALSE)</f>
        <v>Salaries and Wages</v>
      </c>
      <c r="E10856">
        <v>264.62</v>
      </c>
      <c r="F10856" s="1">
        <v>42864</v>
      </c>
      <c r="G10856" t="s">
        <v>462</v>
      </c>
      <c r="H10856" t="s">
        <v>66</v>
      </c>
      <c r="I10856" t="s">
        <v>2025</v>
      </c>
      <c r="K10856">
        <v>357206</v>
      </c>
      <c r="L10856">
        <v>270743</v>
      </c>
      <c r="Q10856" t="s">
        <v>64</v>
      </c>
      <c r="U10856">
        <v>5</v>
      </c>
      <c r="V10856">
        <v>17</v>
      </c>
      <c r="X10856">
        <v>1001284</v>
      </c>
      <c r="Y10856" t="s">
        <v>65</v>
      </c>
      <c r="Z10856">
        <v>105</v>
      </c>
      <c r="AA10856" t="s">
        <v>586</v>
      </c>
      <c r="AB10856" t="s">
        <v>21</v>
      </c>
      <c r="AC10856">
        <v>286</v>
      </c>
    </row>
    <row r="10857" spans="1:29" x14ac:dyDescent="0.25">
      <c r="A10857">
        <v>345</v>
      </c>
      <c r="B10857">
        <v>345102</v>
      </c>
      <c r="C10857">
        <v>6150</v>
      </c>
      <c r="D10857" t="str">
        <f>VLOOKUP(C10857,'Schedule 3'!A:M,13,FALSE)</f>
        <v>Salaries and Wages</v>
      </c>
      <c r="E10857">
        <v>152.28</v>
      </c>
      <c r="F10857" s="1">
        <v>42864</v>
      </c>
      <c r="G10857" t="s">
        <v>462</v>
      </c>
      <c r="H10857" t="s">
        <v>66</v>
      </c>
      <c r="I10857" t="s">
        <v>2026</v>
      </c>
      <c r="K10857">
        <v>357206</v>
      </c>
      <c r="L10857">
        <v>270743</v>
      </c>
      <c r="Q10857" t="s">
        <v>64</v>
      </c>
      <c r="U10857">
        <v>5</v>
      </c>
      <c r="V10857">
        <v>17</v>
      </c>
      <c r="X10857">
        <v>1098821</v>
      </c>
      <c r="Y10857" t="s">
        <v>65</v>
      </c>
      <c r="Z10857">
        <v>105</v>
      </c>
      <c r="AA10857" t="s">
        <v>586</v>
      </c>
      <c r="AB10857" t="s">
        <v>21</v>
      </c>
      <c r="AC10857">
        <v>441</v>
      </c>
    </row>
    <row r="10858" spans="1:29" x14ac:dyDescent="0.25">
      <c r="A10858">
        <v>345</v>
      </c>
      <c r="B10858">
        <v>345102</v>
      </c>
      <c r="C10858">
        <v>6150</v>
      </c>
      <c r="D10858" t="str">
        <f>VLOOKUP(C10858,'Schedule 3'!A:M,13,FALSE)</f>
        <v>Salaries and Wages</v>
      </c>
      <c r="E10858">
        <v>81.42</v>
      </c>
      <c r="F10858" s="1">
        <v>42864</v>
      </c>
      <c r="G10858" t="s">
        <v>462</v>
      </c>
      <c r="H10858" t="s">
        <v>66</v>
      </c>
      <c r="I10858" t="s">
        <v>2027</v>
      </c>
      <c r="K10858">
        <v>357206</v>
      </c>
      <c r="L10858">
        <v>270743</v>
      </c>
      <c r="Q10858" t="s">
        <v>64</v>
      </c>
      <c r="U10858">
        <v>5</v>
      </c>
      <c r="V10858">
        <v>17</v>
      </c>
      <c r="X10858">
        <v>1098821</v>
      </c>
      <c r="Y10858" t="s">
        <v>65</v>
      </c>
      <c r="Z10858">
        <v>105</v>
      </c>
      <c r="AA10858" t="s">
        <v>586</v>
      </c>
      <c r="AB10858" t="s">
        <v>21</v>
      </c>
      <c r="AC10858">
        <v>442</v>
      </c>
    </row>
    <row r="10859" spans="1:29" x14ac:dyDescent="0.25">
      <c r="A10859">
        <v>345</v>
      </c>
      <c r="B10859">
        <v>345102</v>
      </c>
      <c r="C10859">
        <v>6150</v>
      </c>
      <c r="D10859" t="str">
        <f>VLOOKUP(C10859,'Schedule 3'!A:M,13,FALSE)</f>
        <v>Salaries and Wages</v>
      </c>
      <c r="E10859">
        <v>76.14</v>
      </c>
      <c r="F10859" s="1">
        <v>42864</v>
      </c>
      <c r="G10859" t="s">
        <v>462</v>
      </c>
      <c r="H10859" t="s">
        <v>66</v>
      </c>
      <c r="I10859" t="s">
        <v>2028</v>
      </c>
      <c r="K10859">
        <v>357206</v>
      </c>
      <c r="L10859">
        <v>270743</v>
      </c>
      <c r="Q10859" t="s">
        <v>64</v>
      </c>
      <c r="U10859">
        <v>5</v>
      </c>
      <c r="V10859">
        <v>17</v>
      </c>
      <c r="X10859">
        <v>1098822</v>
      </c>
      <c r="Y10859" t="s">
        <v>65</v>
      </c>
      <c r="Z10859">
        <v>105</v>
      </c>
      <c r="AA10859" t="s">
        <v>586</v>
      </c>
      <c r="AB10859" t="s">
        <v>21</v>
      </c>
      <c r="AC10859">
        <v>443</v>
      </c>
    </row>
    <row r="10860" spans="1:29" x14ac:dyDescent="0.25">
      <c r="A10860">
        <v>345</v>
      </c>
      <c r="B10860">
        <v>345102</v>
      </c>
      <c r="C10860">
        <v>6150</v>
      </c>
      <c r="D10860" t="str">
        <f>VLOOKUP(C10860,'Schedule 3'!A:M,13,FALSE)</f>
        <v>Salaries and Wages</v>
      </c>
      <c r="E10860">
        <v>76.14</v>
      </c>
      <c r="F10860" s="1">
        <v>42864</v>
      </c>
      <c r="G10860" t="s">
        <v>462</v>
      </c>
      <c r="H10860" t="s">
        <v>66</v>
      </c>
      <c r="I10860" t="s">
        <v>2029</v>
      </c>
      <c r="K10860">
        <v>357206</v>
      </c>
      <c r="L10860">
        <v>270743</v>
      </c>
      <c r="Q10860" t="s">
        <v>64</v>
      </c>
      <c r="U10860">
        <v>5</v>
      </c>
      <c r="V10860">
        <v>17</v>
      </c>
      <c r="X10860">
        <v>1098822</v>
      </c>
      <c r="Y10860" t="s">
        <v>65</v>
      </c>
      <c r="Z10860">
        <v>105</v>
      </c>
      <c r="AA10860" t="s">
        <v>586</v>
      </c>
      <c r="AB10860" t="s">
        <v>21</v>
      </c>
      <c r="AC10860">
        <v>444</v>
      </c>
    </row>
    <row r="10861" spans="1:29" x14ac:dyDescent="0.25">
      <c r="A10861">
        <v>345</v>
      </c>
      <c r="B10861">
        <v>345102</v>
      </c>
      <c r="C10861">
        <v>6150</v>
      </c>
      <c r="D10861" t="str">
        <f>VLOOKUP(C10861,'Schedule 3'!A:M,13,FALSE)</f>
        <v>Salaries and Wages</v>
      </c>
      <c r="E10861">
        <v>76.14</v>
      </c>
      <c r="F10861" s="1">
        <v>42864</v>
      </c>
      <c r="G10861" t="s">
        <v>462</v>
      </c>
      <c r="H10861" t="s">
        <v>66</v>
      </c>
      <c r="I10861" t="s">
        <v>2030</v>
      </c>
      <c r="K10861">
        <v>357206</v>
      </c>
      <c r="L10861">
        <v>270743</v>
      </c>
      <c r="Q10861" t="s">
        <v>64</v>
      </c>
      <c r="U10861">
        <v>5</v>
      </c>
      <c r="V10861">
        <v>17</v>
      </c>
      <c r="X10861">
        <v>1098822</v>
      </c>
      <c r="Y10861" t="s">
        <v>65</v>
      </c>
      <c r="Z10861">
        <v>105</v>
      </c>
      <c r="AA10861" t="s">
        <v>586</v>
      </c>
      <c r="AB10861" t="s">
        <v>21</v>
      </c>
      <c r="AC10861">
        <v>445</v>
      </c>
    </row>
    <row r="10862" spans="1:29" x14ac:dyDescent="0.25">
      <c r="A10862">
        <v>345</v>
      </c>
      <c r="B10862">
        <v>345102</v>
      </c>
      <c r="C10862">
        <v>6150</v>
      </c>
      <c r="D10862" t="str">
        <f>VLOOKUP(C10862,'Schedule 3'!A:M,13,FALSE)</f>
        <v>Salaries and Wages</v>
      </c>
      <c r="E10862">
        <v>228.42</v>
      </c>
      <c r="F10862" s="1">
        <v>42864</v>
      </c>
      <c r="G10862" t="s">
        <v>462</v>
      </c>
      <c r="H10862" t="s">
        <v>66</v>
      </c>
      <c r="I10862" t="s">
        <v>2031</v>
      </c>
      <c r="K10862">
        <v>357206</v>
      </c>
      <c r="L10862">
        <v>270743</v>
      </c>
      <c r="Q10862" t="s">
        <v>64</v>
      </c>
      <c r="U10862">
        <v>5</v>
      </c>
      <c r="V10862">
        <v>17</v>
      </c>
      <c r="X10862">
        <v>1098822</v>
      </c>
      <c r="Y10862" t="s">
        <v>65</v>
      </c>
      <c r="Z10862">
        <v>105</v>
      </c>
      <c r="AA10862" t="s">
        <v>586</v>
      </c>
      <c r="AB10862" t="s">
        <v>21</v>
      </c>
      <c r="AC10862">
        <v>446</v>
      </c>
    </row>
    <row r="10863" spans="1:29" x14ac:dyDescent="0.25">
      <c r="A10863">
        <v>345</v>
      </c>
      <c r="B10863">
        <v>345102</v>
      </c>
      <c r="C10863">
        <v>6150</v>
      </c>
      <c r="D10863" t="str">
        <f>VLOOKUP(C10863,'Schedule 3'!A:M,13,FALSE)</f>
        <v>Salaries and Wages</v>
      </c>
      <c r="E10863">
        <v>228.42</v>
      </c>
      <c r="F10863" s="1">
        <v>42864</v>
      </c>
      <c r="G10863" t="s">
        <v>462</v>
      </c>
      <c r="H10863" t="s">
        <v>66</v>
      </c>
      <c r="I10863" t="s">
        <v>2032</v>
      </c>
      <c r="K10863">
        <v>357206</v>
      </c>
      <c r="L10863">
        <v>270743</v>
      </c>
      <c r="Q10863" t="s">
        <v>64</v>
      </c>
      <c r="U10863">
        <v>5</v>
      </c>
      <c r="V10863">
        <v>17</v>
      </c>
      <c r="X10863">
        <v>1098822</v>
      </c>
      <c r="Y10863" t="s">
        <v>65</v>
      </c>
      <c r="Z10863">
        <v>105</v>
      </c>
      <c r="AA10863" t="s">
        <v>586</v>
      </c>
      <c r="AB10863" t="s">
        <v>21</v>
      </c>
      <c r="AC10863">
        <v>447</v>
      </c>
    </row>
    <row r="10864" spans="1:29" x14ac:dyDescent="0.25">
      <c r="A10864">
        <v>345</v>
      </c>
      <c r="B10864">
        <v>345102</v>
      </c>
      <c r="C10864">
        <v>6150</v>
      </c>
      <c r="D10864" t="str">
        <f>VLOOKUP(C10864,'Schedule 3'!A:M,13,FALSE)</f>
        <v>Salaries and Wages</v>
      </c>
      <c r="E10864">
        <v>264.62</v>
      </c>
      <c r="F10864" s="1">
        <v>42864</v>
      </c>
      <c r="G10864" t="s">
        <v>462</v>
      </c>
      <c r="H10864" t="s">
        <v>66</v>
      </c>
      <c r="I10864" t="s">
        <v>2033</v>
      </c>
      <c r="K10864">
        <v>357206</v>
      </c>
      <c r="L10864">
        <v>270743</v>
      </c>
      <c r="Q10864" t="s">
        <v>64</v>
      </c>
      <c r="U10864">
        <v>5</v>
      </c>
      <c r="V10864">
        <v>17</v>
      </c>
      <c r="X10864">
        <v>1098822</v>
      </c>
      <c r="Y10864" t="s">
        <v>65</v>
      </c>
      <c r="Z10864">
        <v>105</v>
      </c>
      <c r="AA10864" t="s">
        <v>586</v>
      </c>
      <c r="AB10864" t="s">
        <v>21</v>
      </c>
      <c r="AC10864">
        <v>448</v>
      </c>
    </row>
    <row r="10865" spans="1:29" x14ac:dyDescent="0.25">
      <c r="A10865">
        <v>345</v>
      </c>
      <c r="B10865">
        <v>345102</v>
      </c>
      <c r="C10865">
        <v>6150</v>
      </c>
      <c r="D10865" t="str">
        <f>VLOOKUP(C10865,'Schedule 3'!A:M,13,FALSE)</f>
        <v>Salaries and Wages</v>
      </c>
      <c r="E10865">
        <v>76.14</v>
      </c>
      <c r="F10865" s="1">
        <v>42864</v>
      </c>
      <c r="G10865" t="s">
        <v>462</v>
      </c>
      <c r="H10865" t="s">
        <v>66</v>
      </c>
      <c r="I10865" t="s">
        <v>2034</v>
      </c>
      <c r="K10865">
        <v>357206</v>
      </c>
      <c r="L10865">
        <v>270743</v>
      </c>
      <c r="Q10865" t="s">
        <v>64</v>
      </c>
      <c r="U10865">
        <v>5</v>
      </c>
      <c r="V10865">
        <v>17</v>
      </c>
      <c r="X10865">
        <v>1098825</v>
      </c>
      <c r="Y10865" t="s">
        <v>65</v>
      </c>
      <c r="Z10865">
        <v>105</v>
      </c>
      <c r="AA10865" t="s">
        <v>586</v>
      </c>
      <c r="AB10865" t="s">
        <v>21</v>
      </c>
      <c r="AC10865">
        <v>449</v>
      </c>
    </row>
    <row r="10866" spans="1:29" x14ac:dyDescent="0.25">
      <c r="A10866">
        <v>345</v>
      </c>
      <c r="B10866">
        <v>345102</v>
      </c>
      <c r="C10866">
        <v>6150</v>
      </c>
      <c r="D10866" t="str">
        <f>VLOOKUP(C10866,'Schedule 3'!A:M,13,FALSE)</f>
        <v>Salaries and Wages</v>
      </c>
      <c r="E10866">
        <v>38.07</v>
      </c>
      <c r="F10866" s="1">
        <v>42864</v>
      </c>
      <c r="G10866" t="s">
        <v>462</v>
      </c>
      <c r="H10866" t="s">
        <v>66</v>
      </c>
      <c r="I10866" t="s">
        <v>2035</v>
      </c>
      <c r="K10866">
        <v>357206</v>
      </c>
      <c r="L10866">
        <v>270743</v>
      </c>
      <c r="Q10866" t="s">
        <v>64</v>
      </c>
      <c r="U10866">
        <v>5</v>
      </c>
      <c r="V10866">
        <v>17</v>
      </c>
      <c r="X10866">
        <v>1098825</v>
      </c>
      <c r="Y10866" t="s">
        <v>65</v>
      </c>
      <c r="Z10866">
        <v>105</v>
      </c>
      <c r="AA10866" t="s">
        <v>586</v>
      </c>
      <c r="AB10866" t="s">
        <v>21</v>
      </c>
      <c r="AC10866">
        <v>450</v>
      </c>
    </row>
    <row r="10867" spans="1:29" x14ac:dyDescent="0.25">
      <c r="A10867">
        <v>345</v>
      </c>
      <c r="B10867">
        <v>345102</v>
      </c>
      <c r="C10867">
        <v>6150</v>
      </c>
      <c r="D10867" t="str">
        <f>VLOOKUP(C10867,'Schedule 3'!A:M,13,FALSE)</f>
        <v>Salaries and Wages</v>
      </c>
      <c r="E10867">
        <v>76.14</v>
      </c>
      <c r="F10867" s="1">
        <v>42864</v>
      </c>
      <c r="G10867" t="s">
        <v>462</v>
      </c>
      <c r="H10867" t="s">
        <v>66</v>
      </c>
      <c r="I10867" t="s">
        <v>2036</v>
      </c>
      <c r="K10867">
        <v>357206</v>
      </c>
      <c r="L10867">
        <v>270743</v>
      </c>
      <c r="Q10867" t="s">
        <v>64</v>
      </c>
      <c r="U10867">
        <v>5</v>
      </c>
      <c r="V10867">
        <v>17</v>
      </c>
      <c r="X10867">
        <v>1098825</v>
      </c>
      <c r="Y10867" t="s">
        <v>65</v>
      </c>
      <c r="Z10867">
        <v>105</v>
      </c>
      <c r="AA10867" t="s">
        <v>586</v>
      </c>
      <c r="AB10867" t="s">
        <v>21</v>
      </c>
      <c r="AC10867">
        <v>451</v>
      </c>
    </row>
    <row r="10868" spans="1:29" x14ac:dyDescent="0.25">
      <c r="A10868">
        <v>345</v>
      </c>
      <c r="B10868">
        <v>345102</v>
      </c>
      <c r="C10868">
        <v>6150</v>
      </c>
      <c r="D10868" t="str">
        <f>VLOOKUP(C10868,'Schedule 3'!A:M,13,FALSE)</f>
        <v>Salaries and Wages</v>
      </c>
      <c r="E10868">
        <v>40.71</v>
      </c>
      <c r="F10868" s="1">
        <v>42864</v>
      </c>
      <c r="G10868" t="s">
        <v>462</v>
      </c>
      <c r="H10868" t="s">
        <v>66</v>
      </c>
      <c r="I10868" t="s">
        <v>2037</v>
      </c>
      <c r="K10868">
        <v>357206</v>
      </c>
      <c r="L10868">
        <v>270743</v>
      </c>
      <c r="Q10868" t="s">
        <v>64</v>
      </c>
      <c r="U10868">
        <v>5</v>
      </c>
      <c r="V10868">
        <v>17</v>
      </c>
      <c r="X10868">
        <v>1098825</v>
      </c>
      <c r="Y10868" t="s">
        <v>65</v>
      </c>
      <c r="Z10868">
        <v>105</v>
      </c>
      <c r="AA10868" t="s">
        <v>586</v>
      </c>
      <c r="AB10868" t="s">
        <v>21</v>
      </c>
      <c r="AC10868">
        <v>452</v>
      </c>
    </row>
    <row r="10869" spans="1:29" x14ac:dyDescent="0.25">
      <c r="A10869">
        <v>345</v>
      </c>
      <c r="B10869">
        <v>345102</v>
      </c>
      <c r="C10869">
        <v>6150</v>
      </c>
      <c r="D10869" t="str">
        <f>VLOOKUP(C10869,'Schedule 3'!A:M,13,FALSE)</f>
        <v>Salaries and Wages</v>
      </c>
      <c r="E10869">
        <v>81.42</v>
      </c>
      <c r="F10869" s="1">
        <v>42864</v>
      </c>
      <c r="G10869" t="s">
        <v>462</v>
      </c>
      <c r="H10869" t="s">
        <v>66</v>
      </c>
      <c r="I10869" t="s">
        <v>2038</v>
      </c>
      <c r="K10869">
        <v>357206</v>
      </c>
      <c r="L10869">
        <v>270743</v>
      </c>
      <c r="Q10869" t="s">
        <v>64</v>
      </c>
      <c r="U10869">
        <v>5</v>
      </c>
      <c r="V10869">
        <v>17</v>
      </c>
      <c r="X10869">
        <v>1098825</v>
      </c>
      <c r="Y10869" t="s">
        <v>65</v>
      </c>
      <c r="Z10869">
        <v>105</v>
      </c>
      <c r="AA10869" t="s">
        <v>586</v>
      </c>
      <c r="AB10869" t="s">
        <v>21</v>
      </c>
      <c r="AC10869">
        <v>453</v>
      </c>
    </row>
    <row r="10870" spans="1:29" x14ac:dyDescent="0.25">
      <c r="A10870">
        <v>345</v>
      </c>
      <c r="B10870">
        <v>345102</v>
      </c>
      <c r="C10870">
        <v>6150</v>
      </c>
      <c r="D10870" t="str">
        <f>VLOOKUP(C10870,'Schedule 3'!A:M,13,FALSE)</f>
        <v>Salaries and Wages</v>
      </c>
      <c r="E10870">
        <v>61.07</v>
      </c>
      <c r="F10870" s="1">
        <v>42864</v>
      </c>
      <c r="G10870" t="s">
        <v>462</v>
      </c>
      <c r="H10870" t="s">
        <v>66</v>
      </c>
      <c r="I10870" t="s">
        <v>2039</v>
      </c>
      <c r="K10870">
        <v>357206</v>
      </c>
      <c r="L10870">
        <v>270743</v>
      </c>
      <c r="Q10870" t="s">
        <v>64</v>
      </c>
      <c r="U10870">
        <v>5</v>
      </c>
      <c r="V10870">
        <v>17</v>
      </c>
      <c r="X10870">
        <v>1098825</v>
      </c>
      <c r="Y10870" t="s">
        <v>65</v>
      </c>
      <c r="Z10870">
        <v>105</v>
      </c>
      <c r="AA10870" t="s">
        <v>586</v>
      </c>
      <c r="AB10870" t="s">
        <v>21</v>
      </c>
      <c r="AC10870">
        <v>454</v>
      </c>
    </row>
    <row r="10871" spans="1:29" x14ac:dyDescent="0.25">
      <c r="A10871">
        <v>345</v>
      </c>
      <c r="B10871">
        <v>345102</v>
      </c>
      <c r="C10871">
        <v>6150</v>
      </c>
      <c r="D10871" t="str">
        <f>VLOOKUP(C10871,'Schedule 3'!A:M,13,FALSE)</f>
        <v>Salaries and Wages</v>
      </c>
      <c r="E10871">
        <v>76.14</v>
      </c>
      <c r="F10871" s="1">
        <v>42864</v>
      </c>
      <c r="G10871" t="s">
        <v>462</v>
      </c>
      <c r="H10871" t="s">
        <v>66</v>
      </c>
      <c r="I10871" t="s">
        <v>2040</v>
      </c>
      <c r="K10871">
        <v>357206</v>
      </c>
      <c r="L10871">
        <v>270743</v>
      </c>
      <c r="Q10871" t="s">
        <v>64</v>
      </c>
      <c r="U10871">
        <v>5</v>
      </c>
      <c r="V10871">
        <v>17</v>
      </c>
      <c r="X10871">
        <v>1098942</v>
      </c>
      <c r="Y10871" t="s">
        <v>65</v>
      </c>
      <c r="Z10871">
        <v>105</v>
      </c>
      <c r="AA10871" t="s">
        <v>586</v>
      </c>
      <c r="AB10871" t="s">
        <v>21</v>
      </c>
      <c r="AC10871">
        <v>467</v>
      </c>
    </row>
    <row r="10872" spans="1:29" x14ac:dyDescent="0.25">
      <c r="A10872">
        <v>345</v>
      </c>
      <c r="B10872">
        <v>345102</v>
      </c>
      <c r="C10872">
        <v>6150</v>
      </c>
      <c r="D10872" t="str">
        <f>VLOOKUP(C10872,'Schedule 3'!A:M,13,FALSE)</f>
        <v>Salaries and Wages</v>
      </c>
      <c r="E10872">
        <v>76.14</v>
      </c>
      <c r="F10872" s="1">
        <v>42864</v>
      </c>
      <c r="G10872" t="s">
        <v>462</v>
      </c>
      <c r="H10872" t="s">
        <v>66</v>
      </c>
      <c r="I10872" t="s">
        <v>2041</v>
      </c>
      <c r="K10872">
        <v>357206</v>
      </c>
      <c r="L10872">
        <v>270743</v>
      </c>
      <c r="Q10872" t="s">
        <v>64</v>
      </c>
      <c r="U10872">
        <v>5</v>
      </c>
      <c r="V10872">
        <v>17</v>
      </c>
      <c r="X10872">
        <v>1098942</v>
      </c>
      <c r="Y10872" t="s">
        <v>65</v>
      </c>
      <c r="Z10872">
        <v>105</v>
      </c>
      <c r="AA10872" t="s">
        <v>586</v>
      </c>
      <c r="AB10872" t="s">
        <v>21</v>
      </c>
      <c r="AC10872">
        <v>468</v>
      </c>
    </row>
    <row r="10873" spans="1:29" x14ac:dyDescent="0.25">
      <c r="A10873">
        <v>345</v>
      </c>
      <c r="B10873">
        <v>345102</v>
      </c>
      <c r="C10873">
        <v>6150</v>
      </c>
      <c r="D10873" t="str">
        <f>VLOOKUP(C10873,'Schedule 3'!A:M,13,FALSE)</f>
        <v>Salaries and Wages</v>
      </c>
      <c r="E10873">
        <v>76.14</v>
      </c>
      <c r="F10873" s="1">
        <v>42864</v>
      </c>
      <c r="G10873" t="s">
        <v>462</v>
      </c>
      <c r="H10873" t="s">
        <v>66</v>
      </c>
      <c r="I10873" t="s">
        <v>2042</v>
      </c>
      <c r="K10873">
        <v>357206</v>
      </c>
      <c r="L10873">
        <v>270743</v>
      </c>
      <c r="Q10873" t="s">
        <v>64</v>
      </c>
      <c r="U10873">
        <v>5</v>
      </c>
      <c r="V10873">
        <v>17</v>
      </c>
      <c r="X10873">
        <v>1098942</v>
      </c>
      <c r="Y10873" t="s">
        <v>65</v>
      </c>
      <c r="Z10873">
        <v>105</v>
      </c>
      <c r="AA10873" t="s">
        <v>586</v>
      </c>
      <c r="AB10873" t="s">
        <v>21</v>
      </c>
      <c r="AC10873">
        <v>469</v>
      </c>
    </row>
    <row r="10874" spans="1:29" x14ac:dyDescent="0.25">
      <c r="A10874">
        <v>345</v>
      </c>
      <c r="B10874">
        <v>345102</v>
      </c>
      <c r="C10874">
        <v>6150</v>
      </c>
      <c r="D10874" t="str">
        <f>VLOOKUP(C10874,'Schedule 3'!A:M,13,FALSE)</f>
        <v>Salaries and Wages</v>
      </c>
      <c r="E10874">
        <v>228.42</v>
      </c>
      <c r="F10874" s="1">
        <v>42864</v>
      </c>
      <c r="G10874" t="s">
        <v>462</v>
      </c>
      <c r="H10874" t="s">
        <v>66</v>
      </c>
      <c r="I10874" t="s">
        <v>2043</v>
      </c>
      <c r="K10874">
        <v>357206</v>
      </c>
      <c r="L10874">
        <v>270743</v>
      </c>
      <c r="Q10874" t="s">
        <v>64</v>
      </c>
      <c r="U10874">
        <v>5</v>
      </c>
      <c r="V10874">
        <v>17</v>
      </c>
      <c r="X10874">
        <v>1098942</v>
      </c>
      <c r="Y10874" t="s">
        <v>65</v>
      </c>
      <c r="Z10874">
        <v>105</v>
      </c>
      <c r="AA10874" t="s">
        <v>586</v>
      </c>
      <c r="AB10874" t="s">
        <v>21</v>
      </c>
      <c r="AC10874">
        <v>470</v>
      </c>
    </row>
    <row r="10875" spans="1:29" x14ac:dyDescent="0.25">
      <c r="A10875">
        <v>345</v>
      </c>
      <c r="B10875">
        <v>345102</v>
      </c>
      <c r="C10875">
        <v>6150</v>
      </c>
      <c r="D10875" t="str">
        <f>VLOOKUP(C10875,'Schedule 3'!A:M,13,FALSE)</f>
        <v>Salaries and Wages</v>
      </c>
      <c r="E10875">
        <v>228.42</v>
      </c>
      <c r="F10875" s="1">
        <v>42864</v>
      </c>
      <c r="G10875" t="s">
        <v>462</v>
      </c>
      <c r="H10875" t="s">
        <v>66</v>
      </c>
      <c r="I10875" t="s">
        <v>2044</v>
      </c>
      <c r="K10875">
        <v>357206</v>
      </c>
      <c r="L10875">
        <v>270743</v>
      </c>
      <c r="Q10875" t="s">
        <v>64</v>
      </c>
      <c r="U10875">
        <v>5</v>
      </c>
      <c r="V10875">
        <v>17</v>
      </c>
      <c r="X10875">
        <v>1098942</v>
      </c>
      <c r="Y10875" t="s">
        <v>65</v>
      </c>
      <c r="Z10875">
        <v>105</v>
      </c>
      <c r="AA10875" t="s">
        <v>586</v>
      </c>
      <c r="AB10875" t="s">
        <v>21</v>
      </c>
      <c r="AC10875">
        <v>471</v>
      </c>
    </row>
    <row r="10876" spans="1:29" x14ac:dyDescent="0.25">
      <c r="A10876">
        <v>345</v>
      </c>
      <c r="B10876">
        <v>345102</v>
      </c>
      <c r="C10876">
        <v>6150</v>
      </c>
      <c r="D10876" t="str">
        <f>VLOOKUP(C10876,'Schedule 3'!A:M,13,FALSE)</f>
        <v>Salaries and Wages</v>
      </c>
      <c r="E10876">
        <v>264.62</v>
      </c>
      <c r="F10876" s="1">
        <v>42864</v>
      </c>
      <c r="G10876" t="s">
        <v>462</v>
      </c>
      <c r="H10876" t="s">
        <v>66</v>
      </c>
      <c r="I10876" t="s">
        <v>2045</v>
      </c>
      <c r="K10876">
        <v>357206</v>
      </c>
      <c r="L10876">
        <v>270743</v>
      </c>
      <c r="Q10876" t="s">
        <v>64</v>
      </c>
      <c r="U10876">
        <v>5</v>
      </c>
      <c r="V10876">
        <v>17</v>
      </c>
      <c r="X10876">
        <v>1098942</v>
      </c>
      <c r="Y10876" t="s">
        <v>65</v>
      </c>
      <c r="Z10876">
        <v>105</v>
      </c>
      <c r="AA10876" t="s">
        <v>586</v>
      </c>
      <c r="AB10876" t="s">
        <v>21</v>
      </c>
      <c r="AC10876">
        <v>472</v>
      </c>
    </row>
    <row r="10877" spans="1:29" x14ac:dyDescent="0.25">
      <c r="A10877">
        <v>345</v>
      </c>
      <c r="B10877">
        <v>345102</v>
      </c>
      <c r="C10877">
        <v>6155</v>
      </c>
      <c r="D10877" t="str">
        <f>VLOOKUP(C10877,'Schedule 3'!A:M,13,FALSE)</f>
        <v>Salaries and Wages</v>
      </c>
      <c r="E10877">
        <v>121.26</v>
      </c>
      <c r="F10877" s="1">
        <v>42864</v>
      </c>
      <c r="G10877" t="s">
        <v>462</v>
      </c>
      <c r="H10877" t="s">
        <v>66</v>
      </c>
      <c r="I10877" t="s">
        <v>2046</v>
      </c>
      <c r="K10877">
        <v>357206</v>
      </c>
      <c r="L10877">
        <v>270743</v>
      </c>
      <c r="Q10877" t="s">
        <v>64</v>
      </c>
      <c r="U10877">
        <v>5</v>
      </c>
      <c r="V10877">
        <v>17</v>
      </c>
      <c r="X10877">
        <v>1099579</v>
      </c>
      <c r="Y10877" t="s">
        <v>65</v>
      </c>
      <c r="Z10877">
        <v>105</v>
      </c>
      <c r="AA10877" t="s">
        <v>586</v>
      </c>
      <c r="AB10877" t="s">
        <v>21</v>
      </c>
      <c r="AC10877">
        <v>729</v>
      </c>
    </row>
    <row r="10878" spans="1:29" x14ac:dyDescent="0.25">
      <c r="A10878">
        <v>345</v>
      </c>
      <c r="B10878">
        <v>345102</v>
      </c>
      <c r="C10878">
        <v>6155</v>
      </c>
      <c r="D10878" t="str">
        <f>VLOOKUP(C10878,'Schedule 3'!A:M,13,FALSE)</f>
        <v>Salaries and Wages</v>
      </c>
      <c r="E10878">
        <v>40.42</v>
      </c>
      <c r="F10878" s="1">
        <v>42864</v>
      </c>
      <c r="G10878" t="s">
        <v>462</v>
      </c>
      <c r="H10878" t="s">
        <v>66</v>
      </c>
      <c r="I10878" t="s">
        <v>2047</v>
      </c>
      <c r="K10878">
        <v>357206</v>
      </c>
      <c r="L10878">
        <v>270743</v>
      </c>
      <c r="Q10878" t="s">
        <v>64</v>
      </c>
      <c r="U10878">
        <v>5</v>
      </c>
      <c r="V10878">
        <v>17</v>
      </c>
      <c r="X10878">
        <v>1099579</v>
      </c>
      <c r="Y10878" t="s">
        <v>65</v>
      </c>
      <c r="Z10878">
        <v>105</v>
      </c>
      <c r="AA10878" t="s">
        <v>586</v>
      </c>
      <c r="AB10878" t="s">
        <v>21</v>
      </c>
      <c r="AC10878">
        <v>730</v>
      </c>
    </row>
    <row r="10879" spans="1:29" x14ac:dyDescent="0.25">
      <c r="A10879">
        <v>345</v>
      </c>
      <c r="B10879">
        <v>345102</v>
      </c>
      <c r="C10879">
        <v>6155</v>
      </c>
      <c r="D10879" t="str">
        <f>VLOOKUP(C10879,'Schedule 3'!A:M,13,FALSE)</f>
        <v>Salaries and Wages</v>
      </c>
      <c r="E10879">
        <v>40.42</v>
      </c>
      <c r="F10879" s="1">
        <v>42864</v>
      </c>
      <c r="G10879" t="s">
        <v>462</v>
      </c>
      <c r="H10879" t="s">
        <v>66</v>
      </c>
      <c r="I10879" t="s">
        <v>2048</v>
      </c>
      <c r="K10879">
        <v>357206</v>
      </c>
      <c r="L10879">
        <v>270743</v>
      </c>
      <c r="Q10879" t="s">
        <v>64</v>
      </c>
      <c r="U10879">
        <v>5</v>
      </c>
      <c r="V10879">
        <v>17</v>
      </c>
      <c r="X10879">
        <v>1099579</v>
      </c>
      <c r="Y10879" t="s">
        <v>65</v>
      </c>
      <c r="Z10879">
        <v>105</v>
      </c>
      <c r="AA10879" t="s">
        <v>586</v>
      </c>
      <c r="AB10879" t="s">
        <v>21</v>
      </c>
      <c r="AC10879">
        <v>731</v>
      </c>
    </row>
    <row r="10880" spans="1:29" x14ac:dyDescent="0.25">
      <c r="A10880">
        <v>345</v>
      </c>
      <c r="B10880">
        <v>345102</v>
      </c>
      <c r="C10880">
        <v>6155</v>
      </c>
      <c r="D10880" t="str">
        <f>VLOOKUP(C10880,'Schedule 3'!A:M,13,FALSE)</f>
        <v>Salaries and Wages</v>
      </c>
      <c r="E10880">
        <v>40.42</v>
      </c>
      <c r="F10880" s="1">
        <v>42864</v>
      </c>
      <c r="G10880" t="s">
        <v>462</v>
      </c>
      <c r="H10880" t="s">
        <v>66</v>
      </c>
      <c r="I10880" t="s">
        <v>2049</v>
      </c>
      <c r="K10880">
        <v>357206</v>
      </c>
      <c r="L10880">
        <v>270743</v>
      </c>
      <c r="Q10880" t="s">
        <v>64</v>
      </c>
      <c r="U10880">
        <v>5</v>
      </c>
      <c r="V10880">
        <v>17</v>
      </c>
      <c r="X10880">
        <v>1099579</v>
      </c>
      <c r="Y10880" t="s">
        <v>65</v>
      </c>
      <c r="Z10880">
        <v>105</v>
      </c>
      <c r="AA10880" t="s">
        <v>586</v>
      </c>
      <c r="AB10880" t="s">
        <v>21</v>
      </c>
      <c r="AC10880">
        <v>732</v>
      </c>
    </row>
    <row r="10881" spans="1:29" x14ac:dyDescent="0.25">
      <c r="A10881">
        <v>345</v>
      </c>
      <c r="B10881">
        <v>345102</v>
      </c>
      <c r="C10881">
        <v>6155</v>
      </c>
      <c r="D10881" t="str">
        <f>VLOOKUP(C10881,'Schedule 3'!A:M,13,FALSE)</f>
        <v>Salaries and Wages</v>
      </c>
      <c r="E10881">
        <v>161.68</v>
      </c>
      <c r="F10881" s="1">
        <v>42864</v>
      </c>
      <c r="G10881" t="s">
        <v>462</v>
      </c>
      <c r="H10881" t="s">
        <v>66</v>
      </c>
      <c r="I10881" t="s">
        <v>2050</v>
      </c>
      <c r="K10881">
        <v>357206</v>
      </c>
      <c r="L10881">
        <v>270743</v>
      </c>
      <c r="Q10881" t="s">
        <v>64</v>
      </c>
      <c r="U10881">
        <v>5</v>
      </c>
      <c r="V10881">
        <v>17</v>
      </c>
      <c r="X10881">
        <v>1099579</v>
      </c>
      <c r="Y10881" t="s">
        <v>65</v>
      </c>
      <c r="Z10881">
        <v>105</v>
      </c>
      <c r="AA10881" t="s">
        <v>586</v>
      </c>
      <c r="AB10881" t="s">
        <v>21</v>
      </c>
      <c r="AC10881">
        <v>733</v>
      </c>
    </row>
    <row r="10882" spans="1:29" x14ac:dyDescent="0.25">
      <c r="A10882">
        <v>345</v>
      </c>
      <c r="B10882">
        <v>345102</v>
      </c>
      <c r="C10882">
        <v>6155</v>
      </c>
      <c r="D10882" t="str">
        <f>VLOOKUP(C10882,'Schedule 3'!A:M,13,FALSE)</f>
        <v>Salaries and Wages</v>
      </c>
      <c r="E10882">
        <v>162.84</v>
      </c>
      <c r="F10882" s="1">
        <v>42864</v>
      </c>
      <c r="G10882" t="s">
        <v>462</v>
      </c>
      <c r="H10882" t="s">
        <v>66</v>
      </c>
      <c r="I10882" t="s">
        <v>2051</v>
      </c>
      <c r="K10882">
        <v>357206</v>
      </c>
      <c r="L10882">
        <v>270743</v>
      </c>
      <c r="Q10882" t="s">
        <v>64</v>
      </c>
      <c r="U10882">
        <v>5</v>
      </c>
      <c r="V10882">
        <v>17</v>
      </c>
      <c r="X10882">
        <v>1099579</v>
      </c>
      <c r="Y10882" t="s">
        <v>65</v>
      </c>
      <c r="Z10882">
        <v>105</v>
      </c>
      <c r="AA10882" t="s">
        <v>586</v>
      </c>
      <c r="AB10882" t="s">
        <v>21</v>
      </c>
      <c r="AC10882">
        <v>734</v>
      </c>
    </row>
    <row r="10883" spans="1:29" x14ac:dyDescent="0.25">
      <c r="A10883">
        <v>345</v>
      </c>
      <c r="B10883">
        <v>345102</v>
      </c>
      <c r="C10883">
        <v>6155</v>
      </c>
      <c r="D10883" t="str">
        <f>VLOOKUP(C10883,'Schedule 3'!A:M,13,FALSE)</f>
        <v>Salaries and Wages</v>
      </c>
      <c r="E10883">
        <v>40.71</v>
      </c>
      <c r="F10883" s="1">
        <v>42864</v>
      </c>
      <c r="G10883" t="s">
        <v>462</v>
      </c>
      <c r="H10883" t="s">
        <v>66</v>
      </c>
      <c r="I10883" t="s">
        <v>2052</v>
      </c>
      <c r="K10883">
        <v>357206</v>
      </c>
      <c r="L10883">
        <v>270743</v>
      </c>
      <c r="Q10883" t="s">
        <v>64</v>
      </c>
      <c r="U10883">
        <v>5</v>
      </c>
      <c r="V10883">
        <v>17</v>
      </c>
      <c r="X10883">
        <v>1099579</v>
      </c>
      <c r="Y10883" t="s">
        <v>65</v>
      </c>
      <c r="Z10883">
        <v>105</v>
      </c>
      <c r="AA10883" t="s">
        <v>586</v>
      </c>
      <c r="AB10883" t="s">
        <v>21</v>
      </c>
      <c r="AC10883">
        <v>735</v>
      </c>
    </row>
    <row r="10884" spans="1:29" x14ac:dyDescent="0.25">
      <c r="A10884">
        <v>345</v>
      </c>
      <c r="B10884">
        <v>345102</v>
      </c>
      <c r="C10884">
        <v>6155</v>
      </c>
      <c r="D10884" t="str">
        <f>VLOOKUP(C10884,'Schedule 3'!A:M,13,FALSE)</f>
        <v>Salaries and Wages</v>
      </c>
      <c r="E10884">
        <v>40.71</v>
      </c>
      <c r="F10884" s="1">
        <v>42864</v>
      </c>
      <c r="G10884" t="s">
        <v>462</v>
      </c>
      <c r="H10884" t="s">
        <v>66</v>
      </c>
      <c r="I10884" t="s">
        <v>2053</v>
      </c>
      <c r="K10884">
        <v>357206</v>
      </c>
      <c r="L10884">
        <v>270743</v>
      </c>
      <c r="Q10884" t="s">
        <v>64</v>
      </c>
      <c r="U10884">
        <v>5</v>
      </c>
      <c r="V10884">
        <v>17</v>
      </c>
      <c r="X10884">
        <v>1099579</v>
      </c>
      <c r="Y10884" t="s">
        <v>65</v>
      </c>
      <c r="Z10884">
        <v>105</v>
      </c>
      <c r="AA10884" t="s">
        <v>586</v>
      </c>
      <c r="AB10884" t="s">
        <v>21</v>
      </c>
      <c r="AC10884">
        <v>736</v>
      </c>
    </row>
    <row r="10885" spans="1:29" x14ac:dyDescent="0.25">
      <c r="A10885">
        <v>345</v>
      </c>
      <c r="B10885">
        <v>345102</v>
      </c>
      <c r="C10885">
        <v>6155</v>
      </c>
      <c r="D10885" t="str">
        <f>VLOOKUP(C10885,'Schedule 3'!A:M,13,FALSE)</f>
        <v>Salaries and Wages</v>
      </c>
      <c r="E10885">
        <v>20.36</v>
      </c>
      <c r="F10885" s="1">
        <v>42864</v>
      </c>
      <c r="G10885" t="s">
        <v>462</v>
      </c>
      <c r="H10885" t="s">
        <v>66</v>
      </c>
      <c r="I10885" t="s">
        <v>2054</v>
      </c>
      <c r="K10885">
        <v>357206</v>
      </c>
      <c r="L10885">
        <v>270743</v>
      </c>
      <c r="Q10885" t="s">
        <v>64</v>
      </c>
      <c r="U10885">
        <v>5</v>
      </c>
      <c r="V10885">
        <v>17</v>
      </c>
      <c r="X10885">
        <v>1099579</v>
      </c>
      <c r="Y10885" t="s">
        <v>65</v>
      </c>
      <c r="Z10885">
        <v>105</v>
      </c>
      <c r="AA10885" t="s">
        <v>586</v>
      </c>
      <c r="AB10885" t="s">
        <v>21</v>
      </c>
      <c r="AC10885">
        <v>737</v>
      </c>
    </row>
    <row r="10886" spans="1:29" x14ac:dyDescent="0.25">
      <c r="A10886">
        <v>345</v>
      </c>
      <c r="B10886">
        <v>345102</v>
      </c>
      <c r="C10886">
        <v>6155</v>
      </c>
      <c r="D10886" t="str">
        <f>VLOOKUP(C10886,'Schedule 3'!A:M,13,FALSE)</f>
        <v>Salaries and Wages</v>
      </c>
      <c r="E10886">
        <v>81.42</v>
      </c>
      <c r="F10886" s="1">
        <v>42864</v>
      </c>
      <c r="G10886" t="s">
        <v>462</v>
      </c>
      <c r="H10886" t="s">
        <v>66</v>
      </c>
      <c r="I10886" t="s">
        <v>2055</v>
      </c>
      <c r="K10886">
        <v>357206</v>
      </c>
      <c r="L10886">
        <v>270743</v>
      </c>
      <c r="Q10886" t="s">
        <v>64</v>
      </c>
      <c r="U10886">
        <v>5</v>
      </c>
      <c r="V10886">
        <v>17</v>
      </c>
      <c r="X10886">
        <v>1099579</v>
      </c>
      <c r="Y10886" t="s">
        <v>65</v>
      </c>
      <c r="Z10886">
        <v>105</v>
      </c>
      <c r="AA10886" t="s">
        <v>586</v>
      </c>
      <c r="AB10886" t="s">
        <v>21</v>
      </c>
      <c r="AC10886">
        <v>738</v>
      </c>
    </row>
    <row r="10887" spans="1:29" x14ac:dyDescent="0.25">
      <c r="A10887">
        <v>345</v>
      </c>
      <c r="B10887">
        <v>345102</v>
      </c>
      <c r="C10887">
        <v>6155</v>
      </c>
      <c r="D10887" t="str">
        <f>VLOOKUP(C10887,'Schedule 3'!A:M,13,FALSE)</f>
        <v>Salaries and Wages</v>
      </c>
      <c r="E10887">
        <v>40.42</v>
      </c>
      <c r="F10887" s="1">
        <v>42864</v>
      </c>
      <c r="G10887" t="s">
        <v>462</v>
      </c>
      <c r="H10887" t="s">
        <v>66</v>
      </c>
      <c r="I10887" t="s">
        <v>2056</v>
      </c>
      <c r="K10887">
        <v>357206</v>
      </c>
      <c r="L10887">
        <v>270743</v>
      </c>
      <c r="Q10887" t="s">
        <v>64</v>
      </c>
      <c r="U10887">
        <v>5</v>
      </c>
      <c r="V10887">
        <v>17</v>
      </c>
      <c r="X10887">
        <v>1099579</v>
      </c>
      <c r="Y10887" t="s">
        <v>65</v>
      </c>
      <c r="Z10887">
        <v>105</v>
      </c>
      <c r="AA10887" t="s">
        <v>586</v>
      </c>
      <c r="AB10887" t="s">
        <v>21</v>
      </c>
      <c r="AC10887">
        <v>739</v>
      </c>
    </row>
    <row r="10888" spans="1:29" x14ac:dyDescent="0.25">
      <c r="A10888">
        <v>345</v>
      </c>
      <c r="B10888">
        <v>345102</v>
      </c>
      <c r="C10888">
        <v>6155</v>
      </c>
      <c r="D10888" t="str">
        <f>VLOOKUP(C10888,'Schedule 3'!A:M,13,FALSE)</f>
        <v>Salaries and Wages</v>
      </c>
      <c r="E10888">
        <v>40.42</v>
      </c>
      <c r="F10888" s="1">
        <v>42864</v>
      </c>
      <c r="G10888" t="s">
        <v>462</v>
      </c>
      <c r="H10888" t="s">
        <v>66</v>
      </c>
      <c r="I10888" t="s">
        <v>2057</v>
      </c>
      <c r="K10888">
        <v>357206</v>
      </c>
      <c r="L10888">
        <v>270743</v>
      </c>
      <c r="Q10888" t="s">
        <v>64</v>
      </c>
      <c r="U10888">
        <v>5</v>
      </c>
      <c r="V10888">
        <v>17</v>
      </c>
      <c r="X10888">
        <v>1099579</v>
      </c>
      <c r="Y10888" t="s">
        <v>65</v>
      </c>
      <c r="Z10888">
        <v>105</v>
      </c>
      <c r="AA10888" t="s">
        <v>586</v>
      </c>
      <c r="AB10888" t="s">
        <v>21</v>
      </c>
      <c r="AC10888">
        <v>740</v>
      </c>
    </row>
    <row r="10889" spans="1:29" x14ac:dyDescent="0.25">
      <c r="A10889">
        <v>345</v>
      </c>
      <c r="B10889">
        <v>345102</v>
      </c>
      <c r="C10889">
        <v>6155</v>
      </c>
      <c r="D10889" t="str">
        <f>VLOOKUP(C10889,'Schedule 3'!A:M,13,FALSE)</f>
        <v>Salaries and Wages</v>
      </c>
      <c r="E10889">
        <v>40.42</v>
      </c>
      <c r="F10889" s="1">
        <v>42864</v>
      </c>
      <c r="G10889" t="s">
        <v>462</v>
      </c>
      <c r="H10889" t="s">
        <v>66</v>
      </c>
      <c r="I10889" t="s">
        <v>2058</v>
      </c>
      <c r="K10889">
        <v>357206</v>
      </c>
      <c r="L10889">
        <v>270743</v>
      </c>
      <c r="Q10889" t="s">
        <v>64</v>
      </c>
      <c r="U10889">
        <v>5</v>
      </c>
      <c r="V10889">
        <v>17</v>
      </c>
      <c r="X10889">
        <v>1099579</v>
      </c>
      <c r="Y10889" t="s">
        <v>65</v>
      </c>
      <c r="Z10889">
        <v>105</v>
      </c>
      <c r="AA10889" t="s">
        <v>586</v>
      </c>
      <c r="AB10889" t="s">
        <v>21</v>
      </c>
      <c r="AC10889">
        <v>741</v>
      </c>
    </row>
    <row r="10890" spans="1:29" x14ac:dyDescent="0.25">
      <c r="A10890">
        <v>345</v>
      </c>
      <c r="B10890">
        <v>345101</v>
      </c>
      <c r="C10890">
        <v>6150</v>
      </c>
      <c r="D10890" t="str">
        <f>VLOOKUP(C10890,'Schedule 3'!A:M,13,FALSE)</f>
        <v>Salaries and Wages</v>
      </c>
      <c r="E10890">
        <v>76.14</v>
      </c>
      <c r="F10890" s="1">
        <v>42870</v>
      </c>
      <c r="G10890" t="s">
        <v>462</v>
      </c>
      <c r="H10890" t="s">
        <v>66</v>
      </c>
      <c r="I10890" t="s">
        <v>2059</v>
      </c>
      <c r="K10890">
        <v>357208</v>
      </c>
      <c r="L10890">
        <v>270848</v>
      </c>
      <c r="Q10890" t="s">
        <v>64</v>
      </c>
      <c r="U10890">
        <v>5</v>
      </c>
      <c r="V10890">
        <v>17</v>
      </c>
      <c r="X10890">
        <v>1099720</v>
      </c>
      <c r="Y10890" t="s">
        <v>65</v>
      </c>
      <c r="Z10890">
        <v>102</v>
      </c>
      <c r="AA10890" t="s">
        <v>586</v>
      </c>
      <c r="AB10890" t="s">
        <v>21</v>
      </c>
      <c r="AC10890">
        <v>661</v>
      </c>
    </row>
    <row r="10891" spans="1:29" x14ac:dyDescent="0.25">
      <c r="A10891">
        <v>345</v>
      </c>
      <c r="B10891">
        <v>345102</v>
      </c>
      <c r="C10891">
        <v>6150</v>
      </c>
      <c r="D10891" t="str">
        <f>VLOOKUP(C10891,'Schedule 3'!A:M,13,FALSE)</f>
        <v>Salaries and Wages</v>
      </c>
      <c r="E10891">
        <v>81.42</v>
      </c>
      <c r="F10891" s="1">
        <v>42870</v>
      </c>
      <c r="G10891" t="s">
        <v>462</v>
      </c>
      <c r="H10891" t="s">
        <v>66</v>
      </c>
      <c r="I10891" t="s">
        <v>2060</v>
      </c>
      <c r="K10891">
        <v>357208</v>
      </c>
      <c r="L10891">
        <v>270848</v>
      </c>
      <c r="Q10891" t="s">
        <v>64</v>
      </c>
      <c r="U10891">
        <v>5</v>
      </c>
      <c r="V10891">
        <v>17</v>
      </c>
      <c r="X10891">
        <v>1099720</v>
      </c>
      <c r="Y10891" t="s">
        <v>65</v>
      </c>
      <c r="Z10891">
        <v>102</v>
      </c>
      <c r="AA10891" t="s">
        <v>586</v>
      </c>
      <c r="AB10891" t="s">
        <v>21</v>
      </c>
      <c r="AC10891">
        <v>662</v>
      </c>
    </row>
    <row r="10892" spans="1:29" x14ac:dyDescent="0.25">
      <c r="A10892">
        <v>345</v>
      </c>
      <c r="B10892">
        <v>345102</v>
      </c>
      <c r="C10892">
        <v>6150</v>
      </c>
      <c r="D10892" t="str">
        <f>VLOOKUP(C10892,'Schedule 3'!A:M,13,FALSE)</f>
        <v>Salaries and Wages</v>
      </c>
      <c r="E10892">
        <v>81.42</v>
      </c>
      <c r="F10892" s="1">
        <v>42870</v>
      </c>
      <c r="G10892" t="s">
        <v>462</v>
      </c>
      <c r="H10892" t="s">
        <v>66</v>
      </c>
      <c r="I10892" t="s">
        <v>2061</v>
      </c>
      <c r="K10892">
        <v>357208</v>
      </c>
      <c r="L10892">
        <v>270848</v>
      </c>
      <c r="Q10892" t="s">
        <v>64</v>
      </c>
      <c r="U10892">
        <v>5</v>
      </c>
      <c r="V10892">
        <v>17</v>
      </c>
      <c r="X10892">
        <v>1099720</v>
      </c>
      <c r="Y10892" t="s">
        <v>65</v>
      </c>
      <c r="Z10892">
        <v>102</v>
      </c>
      <c r="AA10892" t="s">
        <v>586</v>
      </c>
      <c r="AB10892" t="s">
        <v>21</v>
      </c>
      <c r="AC10892">
        <v>663</v>
      </c>
    </row>
    <row r="10893" spans="1:29" x14ac:dyDescent="0.25">
      <c r="A10893">
        <v>345</v>
      </c>
      <c r="B10893">
        <v>345102</v>
      </c>
      <c r="C10893">
        <v>6150</v>
      </c>
      <c r="D10893" t="str">
        <f>VLOOKUP(C10893,'Schedule 3'!A:M,13,FALSE)</f>
        <v>Salaries and Wages</v>
      </c>
      <c r="E10893">
        <v>81.42</v>
      </c>
      <c r="F10893" s="1">
        <v>42870</v>
      </c>
      <c r="G10893" t="s">
        <v>462</v>
      </c>
      <c r="H10893" t="s">
        <v>66</v>
      </c>
      <c r="I10893" t="s">
        <v>2062</v>
      </c>
      <c r="K10893">
        <v>357208</v>
      </c>
      <c r="L10893">
        <v>270848</v>
      </c>
      <c r="Q10893" t="s">
        <v>64</v>
      </c>
      <c r="U10893">
        <v>5</v>
      </c>
      <c r="V10893">
        <v>17</v>
      </c>
      <c r="X10893">
        <v>1099720</v>
      </c>
      <c r="Y10893" t="s">
        <v>65</v>
      </c>
      <c r="Z10893">
        <v>102</v>
      </c>
      <c r="AA10893" t="s">
        <v>586</v>
      </c>
      <c r="AB10893" t="s">
        <v>21</v>
      </c>
      <c r="AC10893">
        <v>664</v>
      </c>
    </row>
    <row r="10894" spans="1:29" x14ac:dyDescent="0.25">
      <c r="A10894">
        <v>345</v>
      </c>
      <c r="B10894">
        <v>345102</v>
      </c>
      <c r="C10894">
        <v>6150</v>
      </c>
      <c r="D10894" t="str">
        <f>VLOOKUP(C10894,'Schedule 3'!A:M,13,FALSE)</f>
        <v>Salaries and Wages</v>
      </c>
      <c r="E10894">
        <v>162.84</v>
      </c>
      <c r="F10894" s="1">
        <v>42870</v>
      </c>
      <c r="G10894" t="s">
        <v>462</v>
      </c>
      <c r="H10894" t="s">
        <v>66</v>
      </c>
      <c r="I10894" t="s">
        <v>2063</v>
      </c>
      <c r="K10894">
        <v>357208</v>
      </c>
      <c r="L10894">
        <v>270848</v>
      </c>
      <c r="Q10894" t="s">
        <v>64</v>
      </c>
      <c r="U10894">
        <v>5</v>
      </c>
      <c r="V10894">
        <v>17</v>
      </c>
      <c r="X10894">
        <v>1099720</v>
      </c>
      <c r="Y10894" t="s">
        <v>65</v>
      </c>
      <c r="Z10894">
        <v>102</v>
      </c>
      <c r="AA10894" t="s">
        <v>586</v>
      </c>
      <c r="AB10894" t="s">
        <v>21</v>
      </c>
      <c r="AC10894">
        <v>665</v>
      </c>
    </row>
    <row r="10895" spans="1:29" x14ac:dyDescent="0.25">
      <c r="A10895">
        <v>345</v>
      </c>
      <c r="B10895">
        <v>345102</v>
      </c>
      <c r="C10895">
        <v>6150</v>
      </c>
      <c r="D10895" t="str">
        <f>VLOOKUP(C10895,'Schedule 3'!A:M,13,FALSE)</f>
        <v>Salaries and Wages</v>
      </c>
      <c r="E10895">
        <v>162.84</v>
      </c>
      <c r="F10895" s="1">
        <v>42870</v>
      </c>
      <c r="G10895" t="s">
        <v>462</v>
      </c>
      <c r="H10895" t="s">
        <v>66</v>
      </c>
      <c r="I10895" t="s">
        <v>2064</v>
      </c>
      <c r="K10895">
        <v>357208</v>
      </c>
      <c r="L10895">
        <v>270848</v>
      </c>
      <c r="Q10895" t="s">
        <v>64</v>
      </c>
      <c r="U10895">
        <v>5</v>
      </c>
      <c r="V10895">
        <v>17</v>
      </c>
      <c r="X10895">
        <v>1099720</v>
      </c>
      <c r="Y10895" t="s">
        <v>65</v>
      </c>
      <c r="Z10895">
        <v>102</v>
      </c>
      <c r="AA10895" t="s">
        <v>586</v>
      </c>
      <c r="AB10895" t="s">
        <v>21</v>
      </c>
      <c r="AC10895">
        <v>666</v>
      </c>
    </row>
    <row r="10896" spans="1:29" x14ac:dyDescent="0.25">
      <c r="A10896">
        <v>345</v>
      </c>
      <c r="B10896">
        <v>345102</v>
      </c>
      <c r="C10896">
        <v>6150</v>
      </c>
      <c r="D10896" t="str">
        <f>VLOOKUP(C10896,'Schedule 3'!A:M,13,FALSE)</f>
        <v>Salaries and Wages</v>
      </c>
      <c r="E10896">
        <v>81.42</v>
      </c>
      <c r="F10896" s="1">
        <v>42870</v>
      </c>
      <c r="G10896" t="s">
        <v>462</v>
      </c>
      <c r="H10896" t="s">
        <v>66</v>
      </c>
      <c r="I10896" t="s">
        <v>2065</v>
      </c>
      <c r="K10896">
        <v>357208</v>
      </c>
      <c r="L10896">
        <v>270848</v>
      </c>
      <c r="Q10896" t="s">
        <v>64</v>
      </c>
      <c r="U10896">
        <v>5</v>
      </c>
      <c r="V10896">
        <v>17</v>
      </c>
      <c r="X10896">
        <v>1099720</v>
      </c>
      <c r="Y10896" t="s">
        <v>65</v>
      </c>
      <c r="Z10896">
        <v>102</v>
      </c>
      <c r="AA10896" t="s">
        <v>586</v>
      </c>
      <c r="AB10896" t="s">
        <v>21</v>
      </c>
      <c r="AC10896">
        <v>667</v>
      </c>
    </row>
    <row r="10897" spans="1:29" x14ac:dyDescent="0.25">
      <c r="A10897">
        <v>345</v>
      </c>
      <c r="B10897">
        <v>345102</v>
      </c>
      <c r="C10897">
        <v>6150</v>
      </c>
      <c r="D10897" t="str">
        <f>VLOOKUP(C10897,'Schedule 3'!A:M,13,FALSE)</f>
        <v>Salaries and Wages</v>
      </c>
      <c r="E10897">
        <v>76.14</v>
      </c>
      <c r="F10897" s="1">
        <v>42870</v>
      </c>
      <c r="G10897" t="s">
        <v>462</v>
      </c>
      <c r="H10897" t="s">
        <v>66</v>
      </c>
      <c r="I10897" t="s">
        <v>2066</v>
      </c>
      <c r="K10897">
        <v>357208</v>
      </c>
      <c r="L10897">
        <v>270848</v>
      </c>
      <c r="Q10897" t="s">
        <v>64</v>
      </c>
      <c r="U10897">
        <v>5</v>
      </c>
      <c r="V10897">
        <v>17</v>
      </c>
      <c r="X10897">
        <v>1099720</v>
      </c>
      <c r="Y10897" t="s">
        <v>65</v>
      </c>
      <c r="Z10897">
        <v>102</v>
      </c>
      <c r="AA10897" t="s">
        <v>586</v>
      </c>
      <c r="AB10897" t="s">
        <v>21</v>
      </c>
      <c r="AC10897">
        <v>668</v>
      </c>
    </row>
    <row r="10898" spans="1:29" x14ac:dyDescent="0.25">
      <c r="A10898">
        <v>345</v>
      </c>
      <c r="B10898">
        <v>345101</v>
      </c>
      <c r="C10898">
        <v>6150</v>
      </c>
      <c r="D10898" t="str">
        <f>VLOOKUP(C10898,'Schedule 3'!A:M,13,FALSE)</f>
        <v>Salaries and Wages</v>
      </c>
      <c r="E10898">
        <v>81.42</v>
      </c>
      <c r="F10898" s="1">
        <v>42870</v>
      </c>
      <c r="G10898" t="s">
        <v>462</v>
      </c>
      <c r="H10898" t="s">
        <v>66</v>
      </c>
      <c r="I10898" t="s">
        <v>2067</v>
      </c>
      <c r="K10898">
        <v>357208</v>
      </c>
      <c r="L10898">
        <v>270848</v>
      </c>
      <c r="Q10898" t="s">
        <v>64</v>
      </c>
      <c r="U10898">
        <v>5</v>
      </c>
      <c r="V10898">
        <v>17</v>
      </c>
      <c r="X10898">
        <v>1099720</v>
      </c>
      <c r="Y10898" t="s">
        <v>65</v>
      </c>
      <c r="Z10898">
        <v>102</v>
      </c>
      <c r="AA10898" t="s">
        <v>586</v>
      </c>
      <c r="AB10898" t="s">
        <v>21</v>
      </c>
      <c r="AC10898">
        <v>669</v>
      </c>
    </row>
    <row r="10899" spans="1:29" x14ac:dyDescent="0.25">
      <c r="A10899">
        <v>345</v>
      </c>
      <c r="B10899">
        <v>345101</v>
      </c>
      <c r="C10899">
        <v>6150</v>
      </c>
      <c r="D10899" t="str">
        <f>VLOOKUP(C10899,'Schedule 3'!A:M,13,FALSE)</f>
        <v>Salaries and Wages</v>
      </c>
      <c r="E10899">
        <v>81.42</v>
      </c>
      <c r="F10899" s="1">
        <v>42870</v>
      </c>
      <c r="G10899" t="s">
        <v>462</v>
      </c>
      <c r="H10899" t="s">
        <v>66</v>
      </c>
      <c r="I10899" t="s">
        <v>2068</v>
      </c>
      <c r="K10899">
        <v>357208</v>
      </c>
      <c r="L10899">
        <v>270848</v>
      </c>
      <c r="Q10899" t="s">
        <v>64</v>
      </c>
      <c r="U10899">
        <v>5</v>
      </c>
      <c r="V10899">
        <v>17</v>
      </c>
      <c r="X10899">
        <v>1099720</v>
      </c>
      <c r="Y10899" t="s">
        <v>65</v>
      </c>
      <c r="Z10899">
        <v>102</v>
      </c>
      <c r="AA10899" t="s">
        <v>586</v>
      </c>
      <c r="AB10899" t="s">
        <v>21</v>
      </c>
      <c r="AC10899">
        <v>670</v>
      </c>
    </row>
    <row r="10900" spans="1:29" x14ac:dyDescent="0.25">
      <c r="A10900">
        <v>345</v>
      </c>
      <c r="B10900">
        <v>345101</v>
      </c>
      <c r="C10900">
        <v>6150</v>
      </c>
      <c r="D10900" t="str">
        <f>VLOOKUP(C10900,'Schedule 3'!A:M,13,FALSE)</f>
        <v>Salaries and Wages</v>
      </c>
      <c r="E10900">
        <v>81.42</v>
      </c>
      <c r="F10900" s="1">
        <v>42870</v>
      </c>
      <c r="G10900" t="s">
        <v>462</v>
      </c>
      <c r="H10900" t="s">
        <v>66</v>
      </c>
      <c r="I10900" t="s">
        <v>2069</v>
      </c>
      <c r="K10900">
        <v>357208</v>
      </c>
      <c r="L10900">
        <v>270848</v>
      </c>
      <c r="Q10900" t="s">
        <v>64</v>
      </c>
      <c r="U10900">
        <v>5</v>
      </c>
      <c r="V10900">
        <v>17</v>
      </c>
      <c r="X10900">
        <v>1099720</v>
      </c>
      <c r="Y10900" t="s">
        <v>65</v>
      </c>
      <c r="Z10900">
        <v>102</v>
      </c>
      <c r="AA10900" t="s">
        <v>586</v>
      </c>
      <c r="AB10900" t="s">
        <v>21</v>
      </c>
      <c r="AC10900">
        <v>671</v>
      </c>
    </row>
    <row r="10901" spans="1:29" x14ac:dyDescent="0.25">
      <c r="A10901">
        <v>345</v>
      </c>
      <c r="B10901">
        <v>345101</v>
      </c>
      <c r="C10901">
        <v>6150</v>
      </c>
      <c r="D10901" t="str">
        <f>VLOOKUP(C10901,'Schedule 3'!A:M,13,FALSE)</f>
        <v>Salaries and Wages</v>
      </c>
      <c r="E10901">
        <v>81.42</v>
      </c>
      <c r="F10901" s="1">
        <v>42870</v>
      </c>
      <c r="G10901" t="s">
        <v>462</v>
      </c>
      <c r="H10901" t="s">
        <v>66</v>
      </c>
      <c r="I10901" t="s">
        <v>2070</v>
      </c>
      <c r="K10901">
        <v>357208</v>
      </c>
      <c r="L10901">
        <v>270848</v>
      </c>
      <c r="Q10901" t="s">
        <v>64</v>
      </c>
      <c r="U10901">
        <v>5</v>
      </c>
      <c r="V10901">
        <v>17</v>
      </c>
      <c r="X10901">
        <v>1099720</v>
      </c>
      <c r="Y10901" t="s">
        <v>65</v>
      </c>
      <c r="Z10901">
        <v>102</v>
      </c>
      <c r="AA10901" t="s">
        <v>586</v>
      </c>
      <c r="AB10901" t="s">
        <v>21</v>
      </c>
      <c r="AC10901">
        <v>672</v>
      </c>
    </row>
    <row r="10902" spans="1:29" x14ac:dyDescent="0.25">
      <c r="A10902">
        <v>345</v>
      </c>
      <c r="B10902">
        <v>345102</v>
      </c>
      <c r="C10902">
        <v>6150</v>
      </c>
      <c r="D10902" t="str">
        <f>VLOOKUP(C10902,'Schedule 3'!A:M,13,FALSE)</f>
        <v>Salaries and Wages</v>
      </c>
      <c r="E10902">
        <v>304.56</v>
      </c>
      <c r="F10902" s="1">
        <v>42870</v>
      </c>
      <c r="G10902" t="s">
        <v>462</v>
      </c>
      <c r="H10902" t="s">
        <v>66</v>
      </c>
      <c r="I10902" t="s">
        <v>2071</v>
      </c>
      <c r="K10902">
        <v>357208</v>
      </c>
      <c r="L10902">
        <v>270848</v>
      </c>
      <c r="Q10902" t="s">
        <v>64</v>
      </c>
      <c r="U10902">
        <v>5</v>
      </c>
      <c r="V10902">
        <v>17</v>
      </c>
      <c r="X10902">
        <v>1099720</v>
      </c>
      <c r="Y10902" t="s">
        <v>65</v>
      </c>
      <c r="Z10902">
        <v>102</v>
      </c>
      <c r="AA10902" t="s">
        <v>586</v>
      </c>
      <c r="AB10902" t="s">
        <v>21</v>
      </c>
      <c r="AC10902">
        <v>673</v>
      </c>
    </row>
    <row r="10903" spans="1:29" x14ac:dyDescent="0.25">
      <c r="A10903">
        <v>345</v>
      </c>
      <c r="B10903">
        <v>345102</v>
      </c>
      <c r="C10903">
        <v>6150</v>
      </c>
      <c r="D10903" t="str">
        <f>VLOOKUP(C10903,'Schedule 3'!A:M,13,FALSE)</f>
        <v>Salaries and Wages</v>
      </c>
      <c r="E10903">
        <v>81.42</v>
      </c>
      <c r="F10903" s="1">
        <v>42878</v>
      </c>
      <c r="G10903" t="s">
        <v>462</v>
      </c>
      <c r="H10903" t="s">
        <v>66</v>
      </c>
      <c r="I10903" t="s">
        <v>2072</v>
      </c>
      <c r="K10903">
        <v>357273</v>
      </c>
      <c r="L10903">
        <v>271344</v>
      </c>
      <c r="Q10903" t="s">
        <v>64</v>
      </c>
      <c r="U10903">
        <v>5</v>
      </c>
      <c r="V10903">
        <v>17</v>
      </c>
      <c r="X10903">
        <v>1001142</v>
      </c>
      <c r="Y10903" t="s">
        <v>65</v>
      </c>
      <c r="Z10903">
        <v>105</v>
      </c>
      <c r="AA10903" t="s">
        <v>586</v>
      </c>
      <c r="AB10903" t="s">
        <v>21</v>
      </c>
      <c r="AC10903">
        <v>176</v>
      </c>
    </row>
    <row r="10904" spans="1:29" x14ac:dyDescent="0.25">
      <c r="A10904">
        <v>345</v>
      </c>
      <c r="B10904">
        <v>345102</v>
      </c>
      <c r="C10904">
        <v>6150</v>
      </c>
      <c r="D10904" t="str">
        <f>VLOOKUP(C10904,'Schedule 3'!A:M,13,FALSE)</f>
        <v>Salaries and Wages</v>
      </c>
      <c r="E10904">
        <v>81.42</v>
      </c>
      <c r="F10904" s="1">
        <v>42878</v>
      </c>
      <c r="G10904" t="s">
        <v>462</v>
      </c>
      <c r="H10904" t="s">
        <v>66</v>
      </c>
      <c r="I10904" t="s">
        <v>2073</v>
      </c>
      <c r="K10904">
        <v>357273</v>
      </c>
      <c r="L10904">
        <v>271344</v>
      </c>
      <c r="Q10904" t="s">
        <v>64</v>
      </c>
      <c r="U10904">
        <v>5</v>
      </c>
      <c r="V10904">
        <v>17</v>
      </c>
      <c r="X10904">
        <v>1001142</v>
      </c>
      <c r="Y10904" t="s">
        <v>65</v>
      </c>
      <c r="Z10904">
        <v>105</v>
      </c>
      <c r="AA10904" t="s">
        <v>586</v>
      </c>
      <c r="AB10904" t="s">
        <v>21</v>
      </c>
      <c r="AC10904">
        <v>177</v>
      </c>
    </row>
    <row r="10905" spans="1:29" x14ac:dyDescent="0.25">
      <c r="A10905">
        <v>345</v>
      </c>
      <c r="B10905">
        <v>345102</v>
      </c>
      <c r="C10905">
        <v>6150</v>
      </c>
      <c r="D10905" t="str">
        <f>VLOOKUP(C10905,'Schedule 3'!A:M,13,FALSE)</f>
        <v>Salaries and Wages</v>
      </c>
      <c r="E10905">
        <v>407.1</v>
      </c>
      <c r="F10905" s="1">
        <v>42878</v>
      </c>
      <c r="G10905" t="s">
        <v>462</v>
      </c>
      <c r="H10905" t="s">
        <v>66</v>
      </c>
      <c r="I10905" t="s">
        <v>2074</v>
      </c>
      <c r="K10905">
        <v>357273</v>
      </c>
      <c r="L10905">
        <v>271344</v>
      </c>
      <c r="Q10905" t="s">
        <v>64</v>
      </c>
      <c r="U10905">
        <v>5</v>
      </c>
      <c r="V10905">
        <v>17</v>
      </c>
      <c r="X10905">
        <v>1001177</v>
      </c>
      <c r="Y10905" t="s">
        <v>65</v>
      </c>
      <c r="Z10905">
        <v>105</v>
      </c>
      <c r="AA10905" t="s">
        <v>586</v>
      </c>
      <c r="AB10905" t="s">
        <v>21</v>
      </c>
      <c r="AC10905">
        <v>227</v>
      </c>
    </row>
    <row r="10906" spans="1:29" x14ac:dyDescent="0.25">
      <c r="A10906">
        <v>345</v>
      </c>
      <c r="B10906">
        <v>345102</v>
      </c>
      <c r="C10906">
        <v>6150</v>
      </c>
      <c r="D10906" t="str">
        <f>VLOOKUP(C10906,'Schedule 3'!A:M,13,FALSE)</f>
        <v>Salaries and Wages</v>
      </c>
      <c r="E10906">
        <v>488.52</v>
      </c>
      <c r="F10906" s="1">
        <v>42878</v>
      </c>
      <c r="G10906" t="s">
        <v>462</v>
      </c>
      <c r="H10906" t="s">
        <v>66</v>
      </c>
      <c r="I10906" t="s">
        <v>2075</v>
      </c>
      <c r="K10906">
        <v>357273</v>
      </c>
      <c r="L10906">
        <v>271344</v>
      </c>
      <c r="Q10906" t="s">
        <v>64</v>
      </c>
      <c r="U10906">
        <v>5</v>
      </c>
      <c r="V10906">
        <v>17</v>
      </c>
      <c r="X10906">
        <v>1001177</v>
      </c>
      <c r="Y10906" t="s">
        <v>65</v>
      </c>
      <c r="Z10906">
        <v>105</v>
      </c>
      <c r="AA10906" t="s">
        <v>586</v>
      </c>
      <c r="AB10906" t="s">
        <v>21</v>
      </c>
      <c r="AC10906">
        <v>228</v>
      </c>
    </row>
    <row r="10907" spans="1:29" x14ac:dyDescent="0.25">
      <c r="A10907">
        <v>345</v>
      </c>
      <c r="B10907">
        <v>345102</v>
      </c>
      <c r="C10907">
        <v>6150</v>
      </c>
      <c r="D10907" t="str">
        <f>VLOOKUP(C10907,'Schedule 3'!A:M,13,FALSE)</f>
        <v>Salaries and Wages</v>
      </c>
      <c r="E10907">
        <v>81.42</v>
      </c>
      <c r="F10907" s="1">
        <v>42878</v>
      </c>
      <c r="G10907" t="s">
        <v>462</v>
      </c>
      <c r="H10907" t="s">
        <v>66</v>
      </c>
      <c r="I10907" t="s">
        <v>2076</v>
      </c>
      <c r="K10907">
        <v>357273</v>
      </c>
      <c r="L10907">
        <v>271344</v>
      </c>
      <c r="Q10907" t="s">
        <v>64</v>
      </c>
      <c r="U10907">
        <v>5</v>
      </c>
      <c r="V10907">
        <v>17</v>
      </c>
      <c r="X10907">
        <v>1001284</v>
      </c>
      <c r="Y10907" t="s">
        <v>65</v>
      </c>
      <c r="Z10907">
        <v>105</v>
      </c>
      <c r="AA10907" t="s">
        <v>586</v>
      </c>
      <c r="AB10907" t="s">
        <v>21</v>
      </c>
      <c r="AC10907">
        <v>282</v>
      </c>
    </row>
    <row r="10908" spans="1:29" x14ac:dyDescent="0.25">
      <c r="A10908">
        <v>345</v>
      </c>
      <c r="B10908">
        <v>345102</v>
      </c>
      <c r="C10908">
        <v>6150</v>
      </c>
      <c r="D10908" t="str">
        <f>VLOOKUP(C10908,'Schedule 3'!A:M,13,FALSE)</f>
        <v>Salaries and Wages</v>
      </c>
      <c r="E10908">
        <v>325.68</v>
      </c>
      <c r="F10908" s="1">
        <v>42878</v>
      </c>
      <c r="G10908" t="s">
        <v>462</v>
      </c>
      <c r="H10908" t="s">
        <v>66</v>
      </c>
      <c r="I10908" t="s">
        <v>2077</v>
      </c>
      <c r="K10908">
        <v>357273</v>
      </c>
      <c r="L10908">
        <v>271344</v>
      </c>
      <c r="Q10908" t="s">
        <v>64</v>
      </c>
      <c r="U10908">
        <v>5</v>
      </c>
      <c r="V10908">
        <v>17</v>
      </c>
      <c r="X10908">
        <v>1098822</v>
      </c>
      <c r="Y10908" t="s">
        <v>65</v>
      </c>
      <c r="Z10908">
        <v>105</v>
      </c>
      <c r="AA10908" t="s">
        <v>586</v>
      </c>
      <c r="AB10908" t="s">
        <v>21</v>
      </c>
      <c r="AC10908">
        <v>450</v>
      </c>
    </row>
    <row r="10909" spans="1:29" x14ac:dyDescent="0.25">
      <c r="A10909">
        <v>345</v>
      </c>
      <c r="B10909">
        <v>345102</v>
      </c>
      <c r="C10909">
        <v>6150</v>
      </c>
      <c r="D10909" t="str">
        <f>VLOOKUP(C10909,'Schedule 3'!A:M,13,FALSE)</f>
        <v>Salaries and Wages</v>
      </c>
      <c r="E10909">
        <v>284.97000000000003</v>
      </c>
      <c r="F10909" s="1">
        <v>42878</v>
      </c>
      <c r="G10909" t="s">
        <v>462</v>
      </c>
      <c r="H10909" t="s">
        <v>66</v>
      </c>
      <c r="I10909" t="s">
        <v>2078</v>
      </c>
      <c r="K10909">
        <v>357273</v>
      </c>
      <c r="L10909">
        <v>271344</v>
      </c>
      <c r="Q10909" t="s">
        <v>64</v>
      </c>
      <c r="U10909">
        <v>5</v>
      </c>
      <c r="V10909">
        <v>17</v>
      </c>
      <c r="X10909">
        <v>1098822</v>
      </c>
      <c r="Y10909" t="s">
        <v>65</v>
      </c>
      <c r="Z10909">
        <v>105</v>
      </c>
      <c r="AA10909" t="s">
        <v>586</v>
      </c>
      <c r="AB10909" t="s">
        <v>21</v>
      </c>
      <c r="AC10909">
        <v>451</v>
      </c>
    </row>
    <row r="10910" spans="1:29" x14ac:dyDescent="0.25">
      <c r="A10910">
        <v>345</v>
      </c>
      <c r="B10910">
        <v>345102</v>
      </c>
      <c r="C10910">
        <v>6150</v>
      </c>
      <c r="D10910" t="str">
        <f>VLOOKUP(C10910,'Schedule 3'!A:M,13,FALSE)</f>
        <v>Salaries and Wages</v>
      </c>
      <c r="E10910">
        <v>325.68</v>
      </c>
      <c r="F10910" s="1">
        <v>42878</v>
      </c>
      <c r="G10910" t="s">
        <v>462</v>
      </c>
      <c r="H10910" t="s">
        <v>66</v>
      </c>
      <c r="I10910" t="s">
        <v>2079</v>
      </c>
      <c r="K10910">
        <v>357273</v>
      </c>
      <c r="L10910">
        <v>271344</v>
      </c>
      <c r="Q10910" t="s">
        <v>64</v>
      </c>
      <c r="U10910">
        <v>5</v>
      </c>
      <c r="V10910">
        <v>17</v>
      </c>
      <c r="X10910">
        <v>1098822</v>
      </c>
      <c r="Y10910" t="s">
        <v>65</v>
      </c>
      <c r="Z10910">
        <v>105</v>
      </c>
      <c r="AA10910" t="s">
        <v>586</v>
      </c>
      <c r="AB10910" t="s">
        <v>21</v>
      </c>
      <c r="AC10910">
        <v>452</v>
      </c>
    </row>
    <row r="10911" spans="1:29" x14ac:dyDescent="0.25">
      <c r="A10911">
        <v>345</v>
      </c>
      <c r="B10911">
        <v>345102</v>
      </c>
      <c r="C10911">
        <v>6150</v>
      </c>
      <c r="D10911" t="str">
        <f>VLOOKUP(C10911,'Schedule 3'!A:M,13,FALSE)</f>
        <v>Salaries and Wages</v>
      </c>
      <c r="E10911">
        <v>122.13</v>
      </c>
      <c r="F10911" s="1">
        <v>42878</v>
      </c>
      <c r="G10911" t="s">
        <v>462</v>
      </c>
      <c r="H10911" t="s">
        <v>66</v>
      </c>
      <c r="I10911" t="s">
        <v>2080</v>
      </c>
      <c r="K10911">
        <v>357273</v>
      </c>
      <c r="L10911">
        <v>271344</v>
      </c>
      <c r="Q10911" t="s">
        <v>64</v>
      </c>
      <c r="U10911">
        <v>5</v>
      </c>
      <c r="V10911">
        <v>17</v>
      </c>
      <c r="X10911">
        <v>1098822</v>
      </c>
      <c r="Y10911" t="s">
        <v>65</v>
      </c>
      <c r="Z10911">
        <v>105</v>
      </c>
      <c r="AA10911" t="s">
        <v>586</v>
      </c>
      <c r="AB10911" t="s">
        <v>21</v>
      </c>
      <c r="AC10911">
        <v>453</v>
      </c>
    </row>
    <row r="10912" spans="1:29" x14ac:dyDescent="0.25">
      <c r="A10912">
        <v>345</v>
      </c>
      <c r="B10912">
        <v>345102</v>
      </c>
      <c r="C10912">
        <v>6150</v>
      </c>
      <c r="D10912" t="str">
        <f>VLOOKUP(C10912,'Schedule 3'!A:M,13,FALSE)</f>
        <v>Salaries and Wages</v>
      </c>
      <c r="E10912">
        <v>81.42</v>
      </c>
      <c r="F10912" s="1">
        <v>42878</v>
      </c>
      <c r="G10912" t="s">
        <v>462</v>
      </c>
      <c r="H10912" t="s">
        <v>66</v>
      </c>
      <c r="I10912" t="s">
        <v>2081</v>
      </c>
      <c r="K10912">
        <v>357273</v>
      </c>
      <c r="L10912">
        <v>271344</v>
      </c>
      <c r="Q10912" t="s">
        <v>64</v>
      </c>
      <c r="U10912">
        <v>5</v>
      </c>
      <c r="V10912">
        <v>17</v>
      </c>
      <c r="X10912">
        <v>1098825</v>
      </c>
      <c r="Y10912" t="s">
        <v>65</v>
      </c>
      <c r="Z10912">
        <v>105</v>
      </c>
      <c r="AA10912" t="s">
        <v>586</v>
      </c>
      <c r="AB10912" t="s">
        <v>21</v>
      </c>
      <c r="AC10912">
        <v>454</v>
      </c>
    </row>
    <row r="10913" spans="1:29" x14ac:dyDescent="0.25">
      <c r="A10913">
        <v>345</v>
      </c>
      <c r="B10913">
        <v>345102</v>
      </c>
      <c r="C10913">
        <v>6150</v>
      </c>
      <c r="D10913" t="str">
        <f>VLOOKUP(C10913,'Schedule 3'!A:M,13,FALSE)</f>
        <v>Salaries and Wages</v>
      </c>
      <c r="E10913">
        <v>81.42</v>
      </c>
      <c r="F10913" s="1">
        <v>42878</v>
      </c>
      <c r="G10913" t="s">
        <v>462</v>
      </c>
      <c r="H10913" t="s">
        <v>66</v>
      </c>
      <c r="I10913" t="s">
        <v>2082</v>
      </c>
      <c r="K10913">
        <v>357273</v>
      </c>
      <c r="L10913">
        <v>271344</v>
      </c>
      <c r="Q10913" t="s">
        <v>64</v>
      </c>
      <c r="U10913">
        <v>5</v>
      </c>
      <c r="V10913">
        <v>17</v>
      </c>
      <c r="X10913">
        <v>1098825</v>
      </c>
      <c r="Y10913" t="s">
        <v>65</v>
      </c>
      <c r="Z10913">
        <v>105</v>
      </c>
      <c r="AA10913" t="s">
        <v>586</v>
      </c>
      <c r="AB10913" t="s">
        <v>21</v>
      </c>
      <c r="AC10913">
        <v>455</v>
      </c>
    </row>
    <row r="10914" spans="1:29" x14ac:dyDescent="0.25">
      <c r="A10914">
        <v>345</v>
      </c>
      <c r="B10914">
        <v>345102</v>
      </c>
      <c r="C10914">
        <v>6150</v>
      </c>
      <c r="D10914" t="str">
        <f>VLOOKUP(C10914,'Schedule 3'!A:M,13,FALSE)</f>
        <v>Salaries and Wages</v>
      </c>
      <c r="E10914">
        <v>162.84</v>
      </c>
      <c r="F10914" s="1">
        <v>42878</v>
      </c>
      <c r="G10914" t="s">
        <v>462</v>
      </c>
      <c r="H10914" t="s">
        <v>66</v>
      </c>
      <c r="I10914" t="s">
        <v>2083</v>
      </c>
      <c r="K10914">
        <v>357273</v>
      </c>
      <c r="L10914">
        <v>271344</v>
      </c>
      <c r="Q10914" t="s">
        <v>64</v>
      </c>
      <c r="U10914">
        <v>5</v>
      </c>
      <c r="V10914">
        <v>17</v>
      </c>
      <c r="X10914">
        <v>1098825</v>
      </c>
      <c r="Y10914" t="s">
        <v>65</v>
      </c>
      <c r="Z10914">
        <v>105</v>
      </c>
      <c r="AA10914" t="s">
        <v>586</v>
      </c>
      <c r="AB10914" t="s">
        <v>21</v>
      </c>
      <c r="AC10914">
        <v>456</v>
      </c>
    </row>
    <row r="10915" spans="1:29" x14ac:dyDescent="0.25">
      <c r="A10915">
        <v>345</v>
      </c>
      <c r="B10915">
        <v>345102</v>
      </c>
      <c r="C10915">
        <v>6150</v>
      </c>
      <c r="D10915" t="str">
        <f>VLOOKUP(C10915,'Schedule 3'!A:M,13,FALSE)</f>
        <v>Salaries and Wages</v>
      </c>
      <c r="E10915">
        <v>162.84</v>
      </c>
      <c r="F10915" s="1">
        <v>42878</v>
      </c>
      <c r="G10915" t="s">
        <v>462</v>
      </c>
      <c r="H10915" t="s">
        <v>66</v>
      </c>
      <c r="I10915" t="s">
        <v>2084</v>
      </c>
      <c r="K10915">
        <v>357273</v>
      </c>
      <c r="L10915">
        <v>271344</v>
      </c>
      <c r="Q10915" t="s">
        <v>64</v>
      </c>
      <c r="U10915">
        <v>5</v>
      </c>
      <c r="V10915">
        <v>17</v>
      </c>
      <c r="X10915">
        <v>1098825</v>
      </c>
      <c r="Y10915" t="s">
        <v>65</v>
      </c>
      <c r="Z10915">
        <v>105</v>
      </c>
      <c r="AA10915" t="s">
        <v>586</v>
      </c>
      <c r="AB10915" t="s">
        <v>21</v>
      </c>
      <c r="AC10915">
        <v>457</v>
      </c>
    </row>
    <row r="10916" spans="1:29" x14ac:dyDescent="0.25">
      <c r="A10916">
        <v>345</v>
      </c>
      <c r="B10916">
        <v>345101</v>
      </c>
      <c r="C10916">
        <v>6150</v>
      </c>
      <c r="D10916" t="str">
        <f>VLOOKUP(C10916,'Schedule 3'!A:M,13,FALSE)</f>
        <v>Salaries and Wages</v>
      </c>
      <c r="E10916">
        <v>81.42</v>
      </c>
      <c r="F10916" s="1">
        <v>42878</v>
      </c>
      <c r="G10916" t="s">
        <v>462</v>
      </c>
      <c r="H10916" t="s">
        <v>66</v>
      </c>
      <c r="I10916" t="s">
        <v>2085</v>
      </c>
      <c r="K10916">
        <v>357273</v>
      </c>
      <c r="L10916">
        <v>271344</v>
      </c>
      <c r="Q10916" t="s">
        <v>64</v>
      </c>
      <c r="U10916">
        <v>5</v>
      </c>
      <c r="V10916">
        <v>17</v>
      </c>
      <c r="X10916">
        <v>1098828</v>
      </c>
      <c r="Y10916" t="s">
        <v>65</v>
      </c>
      <c r="Z10916">
        <v>105</v>
      </c>
      <c r="AA10916" t="s">
        <v>586</v>
      </c>
      <c r="AB10916" t="s">
        <v>21</v>
      </c>
      <c r="AC10916">
        <v>458</v>
      </c>
    </row>
    <row r="10917" spans="1:29" x14ac:dyDescent="0.25">
      <c r="A10917">
        <v>345</v>
      </c>
      <c r="B10917">
        <v>345102</v>
      </c>
      <c r="C10917">
        <v>6150</v>
      </c>
      <c r="D10917" t="str">
        <f>VLOOKUP(C10917,'Schedule 3'!A:M,13,FALSE)</f>
        <v>Salaries and Wages</v>
      </c>
      <c r="E10917">
        <v>325.68</v>
      </c>
      <c r="F10917" s="1">
        <v>42878</v>
      </c>
      <c r="G10917" t="s">
        <v>462</v>
      </c>
      <c r="H10917" t="s">
        <v>66</v>
      </c>
      <c r="I10917" t="s">
        <v>2086</v>
      </c>
      <c r="K10917">
        <v>357273</v>
      </c>
      <c r="L10917">
        <v>271344</v>
      </c>
      <c r="Q10917" t="s">
        <v>64</v>
      </c>
      <c r="U10917">
        <v>5</v>
      </c>
      <c r="V10917">
        <v>17</v>
      </c>
      <c r="X10917">
        <v>1098942</v>
      </c>
      <c r="Y10917" t="s">
        <v>65</v>
      </c>
      <c r="Z10917">
        <v>105</v>
      </c>
      <c r="AA10917" t="s">
        <v>586</v>
      </c>
      <c r="AB10917" t="s">
        <v>21</v>
      </c>
      <c r="AC10917">
        <v>473</v>
      </c>
    </row>
    <row r="10918" spans="1:29" x14ac:dyDescent="0.25">
      <c r="A10918">
        <v>345</v>
      </c>
      <c r="B10918">
        <v>345102</v>
      </c>
      <c r="C10918">
        <v>6150</v>
      </c>
      <c r="D10918" t="str">
        <f>VLOOKUP(C10918,'Schedule 3'!A:M,13,FALSE)</f>
        <v>Salaries and Wages</v>
      </c>
      <c r="E10918">
        <v>284.97000000000003</v>
      </c>
      <c r="F10918" s="1">
        <v>42878</v>
      </c>
      <c r="G10918" t="s">
        <v>462</v>
      </c>
      <c r="H10918" t="s">
        <v>66</v>
      </c>
      <c r="I10918" t="s">
        <v>2087</v>
      </c>
      <c r="K10918">
        <v>357273</v>
      </c>
      <c r="L10918">
        <v>271344</v>
      </c>
      <c r="Q10918" t="s">
        <v>64</v>
      </c>
      <c r="U10918">
        <v>5</v>
      </c>
      <c r="V10918">
        <v>17</v>
      </c>
      <c r="X10918">
        <v>1098942</v>
      </c>
      <c r="Y10918" t="s">
        <v>65</v>
      </c>
      <c r="Z10918">
        <v>105</v>
      </c>
      <c r="AA10918" t="s">
        <v>586</v>
      </c>
      <c r="AB10918" t="s">
        <v>21</v>
      </c>
      <c r="AC10918">
        <v>474</v>
      </c>
    </row>
    <row r="10919" spans="1:29" x14ac:dyDescent="0.25">
      <c r="A10919">
        <v>345</v>
      </c>
      <c r="B10919">
        <v>345102</v>
      </c>
      <c r="C10919">
        <v>6150</v>
      </c>
      <c r="D10919" t="str">
        <f>VLOOKUP(C10919,'Schedule 3'!A:M,13,FALSE)</f>
        <v>Salaries and Wages</v>
      </c>
      <c r="E10919">
        <v>325.68</v>
      </c>
      <c r="F10919" s="1">
        <v>42878</v>
      </c>
      <c r="G10919" t="s">
        <v>462</v>
      </c>
      <c r="H10919" t="s">
        <v>66</v>
      </c>
      <c r="I10919" t="s">
        <v>2088</v>
      </c>
      <c r="K10919">
        <v>357273</v>
      </c>
      <c r="L10919">
        <v>271344</v>
      </c>
      <c r="Q10919" t="s">
        <v>64</v>
      </c>
      <c r="U10919">
        <v>5</v>
      </c>
      <c r="V10919">
        <v>17</v>
      </c>
      <c r="X10919">
        <v>1098942</v>
      </c>
      <c r="Y10919" t="s">
        <v>65</v>
      </c>
      <c r="Z10919">
        <v>105</v>
      </c>
      <c r="AA10919" t="s">
        <v>586</v>
      </c>
      <c r="AB10919" t="s">
        <v>21</v>
      </c>
      <c r="AC10919">
        <v>475</v>
      </c>
    </row>
    <row r="10920" spans="1:29" x14ac:dyDescent="0.25">
      <c r="A10920">
        <v>345</v>
      </c>
      <c r="B10920">
        <v>345102</v>
      </c>
      <c r="C10920">
        <v>6150</v>
      </c>
      <c r="D10920" t="str">
        <f>VLOOKUP(C10920,'Schedule 3'!A:M,13,FALSE)</f>
        <v>Salaries and Wages</v>
      </c>
      <c r="E10920">
        <v>122.13</v>
      </c>
      <c r="F10920" s="1">
        <v>42878</v>
      </c>
      <c r="G10920" t="s">
        <v>462</v>
      </c>
      <c r="H10920" t="s">
        <v>66</v>
      </c>
      <c r="I10920" t="s">
        <v>2089</v>
      </c>
      <c r="K10920">
        <v>357273</v>
      </c>
      <c r="L10920">
        <v>271344</v>
      </c>
      <c r="Q10920" t="s">
        <v>64</v>
      </c>
      <c r="U10920">
        <v>5</v>
      </c>
      <c r="V10920">
        <v>17</v>
      </c>
      <c r="X10920">
        <v>1098942</v>
      </c>
      <c r="Y10920" t="s">
        <v>65</v>
      </c>
      <c r="Z10920">
        <v>105</v>
      </c>
      <c r="AA10920" t="s">
        <v>586</v>
      </c>
      <c r="AB10920" t="s">
        <v>21</v>
      </c>
      <c r="AC10920">
        <v>476</v>
      </c>
    </row>
    <row r="10921" spans="1:29" x14ac:dyDescent="0.25">
      <c r="A10921">
        <v>345</v>
      </c>
      <c r="B10921">
        <v>345102</v>
      </c>
      <c r="C10921">
        <v>6155</v>
      </c>
      <c r="D10921" t="str">
        <f>VLOOKUP(C10921,'Schedule 3'!A:M,13,FALSE)</f>
        <v>Salaries and Wages</v>
      </c>
      <c r="E10921">
        <v>40.71</v>
      </c>
      <c r="F10921" s="1">
        <v>42878</v>
      </c>
      <c r="G10921" t="s">
        <v>462</v>
      </c>
      <c r="H10921" t="s">
        <v>66</v>
      </c>
      <c r="I10921" t="s">
        <v>2090</v>
      </c>
      <c r="K10921">
        <v>357273</v>
      </c>
      <c r="L10921">
        <v>271344</v>
      </c>
      <c r="Q10921" t="s">
        <v>64</v>
      </c>
      <c r="U10921">
        <v>5</v>
      </c>
      <c r="V10921">
        <v>17</v>
      </c>
      <c r="X10921">
        <v>1099579</v>
      </c>
      <c r="Y10921" t="s">
        <v>65</v>
      </c>
      <c r="Z10921">
        <v>105</v>
      </c>
      <c r="AA10921" t="s">
        <v>586</v>
      </c>
      <c r="AB10921" t="s">
        <v>21</v>
      </c>
      <c r="AC10921">
        <v>713</v>
      </c>
    </row>
    <row r="10922" spans="1:29" x14ac:dyDescent="0.25">
      <c r="A10922">
        <v>345</v>
      </c>
      <c r="B10922">
        <v>345101</v>
      </c>
      <c r="C10922">
        <v>6155</v>
      </c>
      <c r="D10922" t="str">
        <f>VLOOKUP(C10922,'Schedule 3'!A:M,13,FALSE)</f>
        <v>Salaries and Wages</v>
      </c>
      <c r="E10922">
        <v>20.36</v>
      </c>
      <c r="F10922" s="1">
        <v>42878</v>
      </c>
      <c r="G10922" t="s">
        <v>462</v>
      </c>
      <c r="H10922" t="s">
        <v>66</v>
      </c>
      <c r="I10922" t="s">
        <v>2091</v>
      </c>
      <c r="K10922">
        <v>357273</v>
      </c>
      <c r="L10922">
        <v>271344</v>
      </c>
      <c r="Q10922" t="s">
        <v>64</v>
      </c>
      <c r="U10922">
        <v>5</v>
      </c>
      <c r="V10922">
        <v>17</v>
      </c>
      <c r="X10922">
        <v>1099579</v>
      </c>
      <c r="Y10922" t="s">
        <v>65</v>
      </c>
      <c r="Z10922">
        <v>105</v>
      </c>
      <c r="AA10922" t="s">
        <v>586</v>
      </c>
      <c r="AB10922" t="s">
        <v>21</v>
      </c>
      <c r="AC10922">
        <v>714</v>
      </c>
    </row>
    <row r="10923" spans="1:29" x14ac:dyDescent="0.25">
      <c r="A10923">
        <v>345</v>
      </c>
      <c r="B10923">
        <v>345101</v>
      </c>
      <c r="C10923">
        <v>6155</v>
      </c>
      <c r="D10923" t="str">
        <f>VLOOKUP(C10923,'Schedule 3'!A:M,13,FALSE)</f>
        <v>Salaries and Wages</v>
      </c>
      <c r="E10923">
        <v>40.71</v>
      </c>
      <c r="F10923" s="1">
        <v>42878</v>
      </c>
      <c r="G10923" t="s">
        <v>462</v>
      </c>
      <c r="H10923" t="s">
        <v>66</v>
      </c>
      <c r="I10923" t="s">
        <v>2092</v>
      </c>
      <c r="K10923">
        <v>357273</v>
      </c>
      <c r="L10923">
        <v>271344</v>
      </c>
      <c r="Q10923" t="s">
        <v>64</v>
      </c>
      <c r="U10923">
        <v>5</v>
      </c>
      <c r="V10923">
        <v>17</v>
      </c>
      <c r="X10923">
        <v>1099579</v>
      </c>
      <c r="Y10923" t="s">
        <v>65</v>
      </c>
      <c r="Z10923">
        <v>105</v>
      </c>
      <c r="AA10923" t="s">
        <v>586</v>
      </c>
      <c r="AB10923" t="s">
        <v>21</v>
      </c>
      <c r="AC10923">
        <v>715</v>
      </c>
    </row>
    <row r="10924" spans="1:29" x14ac:dyDescent="0.25">
      <c r="A10924">
        <v>345</v>
      </c>
      <c r="B10924">
        <v>345102</v>
      </c>
      <c r="C10924">
        <v>6155</v>
      </c>
      <c r="D10924" t="str">
        <f>VLOOKUP(C10924,'Schedule 3'!A:M,13,FALSE)</f>
        <v>Salaries and Wages</v>
      </c>
      <c r="E10924">
        <v>40.71</v>
      </c>
      <c r="F10924" s="1">
        <v>42878</v>
      </c>
      <c r="G10924" t="s">
        <v>462</v>
      </c>
      <c r="H10924" t="s">
        <v>66</v>
      </c>
      <c r="I10924" t="s">
        <v>2093</v>
      </c>
      <c r="K10924">
        <v>357273</v>
      </c>
      <c r="L10924">
        <v>271344</v>
      </c>
      <c r="Q10924" t="s">
        <v>64</v>
      </c>
      <c r="U10924">
        <v>5</v>
      </c>
      <c r="V10924">
        <v>17</v>
      </c>
      <c r="X10924">
        <v>1099579</v>
      </c>
      <c r="Y10924" t="s">
        <v>65</v>
      </c>
      <c r="Z10924">
        <v>105</v>
      </c>
      <c r="AA10924" t="s">
        <v>586</v>
      </c>
      <c r="AB10924" t="s">
        <v>21</v>
      </c>
      <c r="AC10924">
        <v>716</v>
      </c>
    </row>
    <row r="10925" spans="1:29" x14ac:dyDescent="0.25">
      <c r="A10925">
        <v>345</v>
      </c>
      <c r="B10925">
        <v>345102</v>
      </c>
      <c r="C10925">
        <v>6155</v>
      </c>
      <c r="D10925" t="str">
        <f>VLOOKUP(C10925,'Schedule 3'!A:M,13,FALSE)</f>
        <v>Salaries and Wages</v>
      </c>
      <c r="E10925">
        <v>40.71</v>
      </c>
      <c r="F10925" s="1">
        <v>42878</v>
      </c>
      <c r="G10925" t="s">
        <v>462</v>
      </c>
      <c r="H10925" t="s">
        <v>66</v>
      </c>
      <c r="I10925" t="s">
        <v>2094</v>
      </c>
      <c r="K10925">
        <v>357273</v>
      </c>
      <c r="L10925">
        <v>271344</v>
      </c>
      <c r="Q10925" t="s">
        <v>64</v>
      </c>
      <c r="U10925">
        <v>5</v>
      </c>
      <c r="V10925">
        <v>17</v>
      </c>
      <c r="X10925">
        <v>1099579</v>
      </c>
      <c r="Y10925" t="s">
        <v>65</v>
      </c>
      <c r="Z10925">
        <v>105</v>
      </c>
      <c r="AA10925" t="s">
        <v>586</v>
      </c>
      <c r="AB10925" t="s">
        <v>21</v>
      </c>
      <c r="AC10925">
        <v>717</v>
      </c>
    </row>
    <row r="10926" spans="1:29" x14ac:dyDescent="0.25">
      <c r="A10926">
        <v>345</v>
      </c>
      <c r="B10926">
        <v>345102</v>
      </c>
      <c r="C10926">
        <v>6155</v>
      </c>
      <c r="D10926" t="str">
        <f>VLOOKUP(C10926,'Schedule 3'!A:M,13,FALSE)</f>
        <v>Salaries and Wages</v>
      </c>
      <c r="E10926">
        <v>40.71</v>
      </c>
      <c r="F10926" s="1">
        <v>42878</v>
      </c>
      <c r="G10926" t="s">
        <v>462</v>
      </c>
      <c r="H10926" t="s">
        <v>66</v>
      </c>
      <c r="I10926" t="s">
        <v>2095</v>
      </c>
      <c r="K10926">
        <v>357273</v>
      </c>
      <c r="L10926">
        <v>271344</v>
      </c>
      <c r="Q10926" t="s">
        <v>64</v>
      </c>
      <c r="U10926">
        <v>5</v>
      </c>
      <c r="V10926">
        <v>17</v>
      </c>
      <c r="X10926">
        <v>1099579</v>
      </c>
      <c r="Y10926" t="s">
        <v>65</v>
      </c>
      <c r="Z10926">
        <v>105</v>
      </c>
      <c r="AA10926" t="s">
        <v>586</v>
      </c>
      <c r="AB10926" t="s">
        <v>21</v>
      </c>
      <c r="AC10926">
        <v>718</v>
      </c>
    </row>
    <row r="10927" spans="1:29" x14ac:dyDescent="0.25">
      <c r="A10927">
        <v>345</v>
      </c>
      <c r="B10927">
        <v>345102</v>
      </c>
      <c r="C10927">
        <v>6155</v>
      </c>
      <c r="D10927" t="str">
        <f>VLOOKUP(C10927,'Schedule 3'!A:M,13,FALSE)</f>
        <v>Salaries and Wages</v>
      </c>
      <c r="E10927">
        <v>40.71</v>
      </c>
      <c r="F10927" s="1">
        <v>42878</v>
      </c>
      <c r="G10927" t="s">
        <v>462</v>
      </c>
      <c r="H10927" t="s">
        <v>66</v>
      </c>
      <c r="I10927" t="s">
        <v>2096</v>
      </c>
      <c r="K10927">
        <v>357273</v>
      </c>
      <c r="L10927">
        <v>271344</v>
      </c>
      <c r="Q10927" t="s">
        <v>64</v>
      </c>
      <c r="U10927">
        <v>5</v>
      </c>
      <c r="V10927">
        <v>17</v>
      </c>
      <c r="X10927">
        <v>1099579</v>
      </c>
      <c r="Y10927" t="s">
        <v>65</v>
      </c>
      <c r="Z10927">
        <v>105</v>
      </c>
      <c r="AA10927" t="s">
        <v>586</v>
      </c>
      <c r="AB10927" t="s">
        <v>21</v>
      </c>
      <c r="AC10927">
        <v>719</v>
      </c>
    </row>
    <row r="10928" spans="1:29" x14ac:dyDescent="0.25">
      <c r="A10928">
        <v>345</v>
      </c>
      <c r="B10928">
        <v>345102</v>
      </c>
      <c r="C10928">
        <v>6155</v>
      </c>
      <c r="D10928" t="str">
        <f>VLOOKUP(C10928,'Schedule 3'!A:M,13,FALSE)</f>
        <v>Salaries and Wages</v>
      </c>
      <c r="E10928">
        <v>40.71</v>
      </c>
      <c r="F10928" s="1">
        <v>42878</v>
      </c>
      <c r="G10928" t="s">
        <v>462</v>
      </c>
      <c r="H10928" t="s">
        <v>66</v>
      </c>
      <c r="I10928" t="s">
        <v>2097</v>
      </c>
      <c r="K10928">
        <v>357273</v>
      </c>
      <c r="L10928">
        <v>271344</v>
      </c>
      <c r="Q10928" t="s">
        <v>64</v>
      </c>
      <c r="U10928">
        <v>5</v>
      </c>
      <c r="V10928">
        <v>17</v>
      </c>
      <c r="X10928">
        <v>1099579</v>
      </c>
      <c r="Y10928" t="s">
        <v>65</v>
      </c>
      <c r="Z10928">
        <v>105</v>
      </c>
      <c r="AA10928" t="s">
        <v>586</v>
      </c>
      <c r="AB10928" t="s">
        <v>21</v>
      </c>
      <c r="AC10928">
        <v>720</v>
      </c>
    </row>
    <row r="10929" spans="1:29" x14ac:dyDescent="0.25">
      <c r="A10929">
        <v>345</v>
      </c>
      <c r="B10929">
        <v>345102</v>
      </c>
      <c r="C10929">
        <v>6155</v>
      </c>
      <c r="D10929" t="str">
        <f>VLOOKUP(C10929,'Schedule 3'!A:M,13,FALSE)</f>
        <v>Salaries and Wages</v>
      </c>
      <c r="E10929">
        <v>81.42</v>
      </c>
      <c r="F10929" s="1">
        <v>42878</v>
      </c>
      <c r="G10929" t="s">
        <v>462</v>
      </c>
      <c r="H10929" t="s">
        <v>66</v>
      </c>
      <c r="I10929" t="s">
        <v>2098</v>
      </c>
      <c r="K10929">
        <v>357273</v>
      </c>
      <c r="L10929">
        <v>271344</v>
      </c>
      <c r="Q10929" t="s">
        <v>64</v>
      </c>
      <c r="U10929">
        <v>5</v>
      </c>
      <c r="V10929">
        <v>17</v>
      </c>
      <c r="X10929">
        <v>1099579</v>
      </c>
      <c r="Y10929" t="s">
        <v>65</v>
      </c>
      <c r="Z10929">
        <v>105</v>
      </c>
      <c r="AA10929" t="s">
        <v>586</v>
      </c>
      <c r="AB10929" t="s">
        <v>21</v>
      </c>
      <c r="AC10929">
        <v>721</v>
      </c>
    </row>
    <row r="10930" spans="1:29" x14ac:dyDescent="0.25">
      <c r="A10930">
        <v>345</v>
      </c>
      <c r="B10930">
        <v>345102</v>
      </c>
      <c r="C10930">
        <v>6155</v>
      </c>
      <c r="D10930" t="str">
        <f>VLOOKUP(C10930,'Schedule 3'!A:M,13,FALSE)</f>
        <v>Salaries and Wages</v>
      </c>
      <c r="E10930">
        <v>40.71</v>
      </c>
      <c r="F10930" s="1">
        <v>42878</v>
      </c>
      <c r="G10930" t="s">
        <v>462</v>
      </c>
      <c r="H10930" t="s">
        <v>66</v>
      </c>
      <c r="I10930" t="s">
        <v>2099</v>
      </c>
      <c r="K10930">
        <v>357273</v>
      </c>
      <c r="L10930">
        <v>271344</v>
      </c>
      <c r="Q10930" t="s">
        <v>64</v>
      </c>
      <c r="U10930">
        <v>5</v>
      </c>
      <c r="V10930">
        <v>17</v>
      </c>
      <c r="X10930">
        <v>1099579</v>
      </c>
      <c r="Y10930" t="s">
        <v>65</v>
      </c>
      <c r="Z10930">
        <v>105</v>
      </c>
      <c r="AA10930" t="s">
        <v>586</v>
      </c>
      <c r="AB10930" t="s">
        <v>21</v>
      </c>
      <c r="AC10930">
        <v>722</v>
      </c>
    </row>
    <row r="10931" spans="1:29" x14ac:dyDescent="0.25">
      <c r="A10931">
        <v>345</v>
      </c>
      <c r="B10931">
        <v>345102</v>
      </c>
      <c r="C10931">
        <v>6155</v>
      </c>
      <c r="D10931" t="str">
        <f>VLOOKUP(C10931,'Schedule 3'!A:M,13,FALSE)</f>
        <v>Salaries and Wages</v>
      </c>
      <c r="E10931">
        <v>20.36</v>
      </c>
      <c r="F10931" s="1">
        <v>42878</v>
      </c>
      <c r="G10931" t="s">
        <v>462</v>
      </c>
      <c r="H10931" t="s">
        <v>66</v>
      </c>
      <c r="I10931" t="s">
        <v>2100</v>
      </c>
      <c r="K10931">
        <v>357273</v>
      </c>
      <c r="L10931">
        <v>271344</v>
      </c>
      <c r="Q10931" t="s">
        <v>64</v>
      </c>
      <c r="U10931">
        <v>5</v>
      </c>
      <c r="V10931">
        <v>17</v>
      </c>
      <c r="X10931">
        <v>1099579</v>
      </c>
      <c r="Y10931" t="s">
        <v>65</v>
      </c>
      <c r="Z10931">
        <v>105</v>
      </c>
      <c r="AA10931" t="s">
        <v>586</v>
      </c>
      <c r="AB10931" t="s">
        <v>21</v>
      </c>
      <c r="AC10931">
        <v>723</v>
      </c>
    </row>
    <row r="10932" spans="1:29" x14ac:dyDescent="0.25">
      <c r="A10932">
        <v>345</v>
      </c>
      <c r="B10932">
        <v>345102</v>
      </c>
      <c r="C10932">
        <v>6155</v>
      </c>
      <c r="D10932" t="str">
        <f>VLOOKUP(C10932,'Schedule 3'!A:M,13,FALSE)</f>
        <v>Salaries and Wages</v>
      </c>
      <c r="E10932">
        <v>40.71</v>
      </c>
      <c r="F10932" s="1">
        <v>42878</v>
      </c>
      <c r="G10932" t="s">
        <v>462</v>
      </c>
      <c r="H10932" t="s">
        <v>66</v>
      </c>
      <c r="I10932" t="s">
        <v>2101</v>
      </c>
      <c r="K10932">
        <v>357273</v>
      </c>
      <c r="L10932">
        <v>271344</v>
      </c>
      <c r="Q10932" t="s">
        <v>64</v>
      </c>
      <c r="U10932">
        <v>5</v>
      </c>
      <c r="V10932">
        <v>17</v>
      </c>
      <c r="X10932">
        <v>1099579</v>
      </c>
      <c r="Y10932" t="s">
        <v>65</v>
      </c>
      <c r="Z10932">
        <v>105</v>
      </c>
      <c r="AA10932" t="s">
        <v>586</v>
      </c>
      <c r="AB10932" t="s">
        <v>21</v>
      </c>
      <c r="AC10932">
        <v>724</v>
      </c>
    </row>
    <row r="10933" spans="1:29" x14ac:dyDescent="0.25">
      <c r="A10933">
        <v>345</v>
      </c>
      <c r="B10933">
        <v>345102</v>
      </c>
      <c r="C10933">
        <v>6155</v>
      </c>
      <c r="D10933" t="str">
        <f>VLOOKUP(C10933,'Schedule 3'!A:M,13,FALSE)</f>
        <v>Salaries and Wages</v>
      </c>
      <c r="E10933">
        <v>40.71</v>
      </c>
      <c r="F10933" s="1">
        <v>42878</v>
      </c>
      <c r="G10933" t="s">
        <v>462</v>
      </c>
      <c r="H10933" t="s">
        <v>66</v>
      </c>
      <c r="I10933" t="s">
        <v>2102</v>
      </c>
      <c r="K10933">
        <v>357273</v>
      </c>
      <c r="L10933">
        <v>271344</v>
      </c>
      <c r="Q10933" t="s">
        <v>64</v>
      </c>
      <c r="U10933">
        <v>5</v>
      </c>
      <c r="V10933">
        <v>17</v>
      </c>
      <c r="X10933">
        <v>1099579</v>
      </c>
      <c r="Y10933" t="s">
        <v>65</v>
      </c>
      <c r="Z10933">
        <v>105</v>
      </c>
      <c r="AA10933" t="s">
        <v>586</v>
      </c>
      <c r="AB10933" t="s">
        <v>21</v>
      </c>
      <c r="AC10933">
        <v>725</v>
      </c>
    </row>
    <row r="10934" spans="1:29" x14ac:dyDescent="0.25">
      <c r="A10934">
        <v>345</v>
      </c>
      <c r="B10934">
        <v>345102</v>
      </c>
      <c r="C10934">
        <v>6155</v>
      </c>
      <c r="D10934" t="str">
        <f>VLOOKUP(C10934,'Schedule 3'!A:M,13,FALSE)</f>
        <v>Salaries and Wages</v>
      </c>
      <c r="E10934">
        <v>40.71</v>
      </c>
      <c r="F10934" s="1">
        <v>42878</v>
      </c>
      <c r="G10934" t="s">
        <v>462</v>
      </c>
      <c r="H10934" t="s">
        <v>66</v>
      </c>
      <c r="I10934" t="s">
        <v>2103</v>
      </c>
      <c r="K10934">
        <v>357273</v>
      </c>
      <c r="L10934">
        <v>271344</v>
      </c>
      <c r="Q10934" t="s">
        <v>64</v>
      </c>
      <c r="U10934">
        <v>5</v>
      </c>
      <c r="V10934">
        <v>17</v>
      </c>
      <c r="X10934">
        <v>1099579</v>
      </c>
      <c r="Y10934" t="s">
        <v>65</v>
      </c>
      <c r="Z10934">
        <v>105</v>
      </c>
      <c r="AA10934" t="s">
        <v>586</v>
      </c>
      <c r="AB10934" t="s">
        <v>21</v>
      </c>
      <c r="AC10934">
        <v>726</v>
      </c>
    </row>
    <row r="10935" spans="1:29" x14ac:dyDescent="0.25">
      <c r="A10935">
        <v>345</v>
      </c>
      <c r="B10935">
        <v>345102</v>
      </c>
      <c r="C10935">
        <v>6155</v>
      </c>
      <c r="D10935" t="str">
        <f>VLOOKUP(C10935,'Schedule 3'!A:M,13,FALSE)</f>
        <v>Salaries and Wages</v>
      </c>
      <c r="E10935">
        <v>40.71</v>
      </c>
      <c r="F10935" s="1">
        <v>42878</v>
      </c>
      <c r="G10935" t="s">
        <v>462</v>
      </c>
      <c r="H10935" t="s">
        <v>66</v>
      </c>
      <c r="I10935" t="s">
        <v>2104</v>
      </c>
      <c r="K10935">
        <v>357273</v>
      </c>
      <c r="L10935">
        <v>271344</v>
      </c>
      <c r="Q10935" t="s">
        <v>64</v>
      </c>
      <c r="U10935">
        <v>5</v>
      </c>
      <c r="V10935">
        <v>17</v>
      </c>
      <c r="X10935">
        <v>1099579</v>
      </c>
      <c r="Y10935" t="s">
        <v>65</v>
      </c>
      <c r="Z10935">
        <v>105</v>
      </c>
      <c r="AA10935" t="s">
        <v>586</v>
      </c>
      <c r="AB10935" t="s">
        <v>21</v>
      </c>
      <c r="AC10935">
        <v>727</v>
      </c>
    </row>
    <row r="10936" spans="1:29" x14ac:dyDescent="0.25">
      <c r="A10936">
        <v>345</v>
      </c>
      <c r="B10936">
        <v>345102</v>
      </c>
      <c r="C10936">
        <v>6155</v>
      </c>
      <c r="D10936" t="str">
        <f>VLOOKUP(C10936,'Schedule 3'!A:M,13,FALSE)</f>
        <v>Salaries and Wages</v>
      </c>
      <c r="E10936">
        <v>40.71</v>
      </c>
      <c r="F10936" s="1">
        <v>42878</v>
      </c>
      <c r="G10936" t="s">
        <v>462</v>
      </c>
      <c r="H10936" t="s">
        <v>66</v>
      </c>
      <c r="I10936" t="s">
        <v>2105</v>
      </c>
      <c r="K10936">
        <v>357273</v>
      </c>
      <c r="L10936">
        <v>271344</v>
      </c>
      <c r="Q10936" t="s">
        <v>64</v>
      </c>
      <c r="U10936">
        <v>5</v>
      </c>
      <c r="V10936">
        <v>17</v>
      </c>
      <c r="X10936">
        <v>1099579</v>
      </c>
      <c r="Y10936" t="s">
        <v>65</v>
      </c>
      <c r="Z10936">
        <v>105</v>
      </c>
      <c r="AA10936" t="s">
        <v>586</v>
      </c>
      <c r="AB10936" t="s">
        <v>21</v>
      </c>
      <c r="AC10936">
        <v>728</v>
      </c>
    </row>
    <row r="10937" spans="1:29" x14ac:dyDescent="0.25">
      <c r="A10937">
        <v>345</v>
      </c>
      <c r="B10937">
        <v>345101</v>
      </c>
      <c r="C10937">
        <v>6150</v>
      </c>
      <c r="D10937" t="str">
        <f>VLOOKUP(C10937,'Schedule 3'!A:M,13,FALSE)</f>
        <v>Salaries and Wages</v>
      </c>
      <c r="E10937">
        <v>244.26</v>
      </c>
      <c r="F10937" s="1">
        <v>42878</v>
      </c>
      <c r="G10937" t="s">
        <v>462</v>
      </c>
      <c r="H10937" t="s">
        <v>66</v>
      </c>
      <c r="I10937" t="s">
        <v>2106</v>
      </c>
      <c r="K10937">
        <v>357273</v>
      </c>
      <c r="L10937">
        <v>271344</v>
      </c>
      <c r="Q10937" t="s">
        <v>64</v>
      </c>
      <c r="U10937">
        <v>5</v>
      </c>
      <c r="V10937">
        <v>17</v>
      </c>
      <c r="X10937">
        <v>1099936</v>
      </c>
      <c r="Y10937" t="s">
        <v>65</v>
      </c>
      <c r="Z10937">
        <v>105</v>
      </c>
      <c r="AA10937" t="s">
        <v>586</v>
      </c>
      <c r="AB10937" t="s">
        <v>21</v>
      </c>
      <c r="AC10937">
        <v>842</v>
      </c>
    </row>
    <row r="10938" spans="1:29" x14ac:dyDescent="0.25">
      <c r="A10938">
        <v>345</v>
      </c>
      <c r="B10938">
        <v>345101</v>
      </c>
      <c r="C10938">
        <v>6150</v>
      </c>
      <c r="D10938" t="str">
        <f>VLOOKUP(C10938,'Schedule 3'!A:M,13,FALSE)</f>
        <v>Salaries and Wages</v>
      </c>
      <c r="E10938">
        <v>81.42</v>
      </c>
      <c r="F10938" s="1">
        <v>42878</v>
      </c>
      <c r="G10938" t="s">
        <v>462</v>
      </c>
      <c r="H10938" t="s">
        <v>66</v>
      </c>
      <c r="I10938" t="s">
        <v>2107</v>
      </c>
      <c r="K10938">
        <v>357273</v>
      </c>
      <c r="L10938">
        <v>271344</v>
      </c>
      <c r="Q10938" t="s">
        <v>64</v>
      </c>
      <c r="U10938">
        <v>5</v>
      </c>
      <c r="V10938">
        <v>17</v>
      </c>
      <c r="X10938">
        <v>1099936</v>
      </c>
      <c r="Y10938" t="s">
        <v>65</v>
      </c>
      <c r="Z10938">
        <v>105</v>
      </c>
      <c r="AA10938" t="s">
        <v>586</v>
      </c>
      <c r="AB10938" t="s">
        <v>21</v>
      </c>
      <c r="AC10938">
        <v>843</v>
      </c>
    </row>
    <row r="10939" spans="1:29" x14ac:dyDescent="0.25">
      <c r="A10939">
        <v>345</v>
      </c>
      <c r="B10939">
        <v>345101</v>
      </c>
      <c r="C10939">
        <v>6150</v>
      </c>
      <c r="D10939" t="str">
        <f>VLOOKUP(C10939,'Schedule 3'!A:M,13,FALSE)</f>
        <v>Salaries and Wages</v>
      </c>
      <c r="E10939">
        <v>162.84</v>
      </c>
      <c r="F10939" s="1">
        <v>42886</v>
      </c>
      <c r="G10939" t="s">
        <v>462</v>
      </c>
      <c r="H10939" t="s">
        <v>66</v>
      </c>
      <c r="I10939" t="s">
        <v>2108</v>
      </c>
      <c r="K10939">
        <v>357334</v>
      </c>
      <c r="L10939">
        <v>271800</v>
      </c>
      <c r="Q10939" t="s">
        <v>64</v>
      </c>
      <c r="U10939">
        <v>5</v>
      </c>
      <c r="V10939">
        <v>17</v>
      </c>
      <c r="X10939">
        <v>1099720</v>
      </c>
      <c r="Y10939" t="s">
        <v>65</v>
      </c>
      <c r="Z10939">
        <v>102</v>
      </c>
      <c r="AA10939" t="s">
        <v>586</v>
      </c>
      <c r="AB10939" t="s">
        <v>21</v>
      </c>
      <c r="AC10939">
        <v>584</v>
      </c>
    </row>
    <row r="10940" spans="1:29" x14ac:dyDescent="0.25">
      <c r="A10940">
        <v>345</v>
      </c>
      <c r="B10940">
        <v>345102</v>
      </c>
      <c r="C10940">
        <v>6150</v>
      </c>
      <c r="D10940" t="str">
        <f>VLOOKUP(C10940,'Schedule 3'!A:M,13,FALSE)</f>
        <v>Salaries and Wages</v>
      </c>
      <c r="E10940">
        <v>162.84</v>
      </c>
      <c r="F10940" s="1">
        <v>42886</v>
      </c>
      <c r="G10940" t="s">
        <v>462</v>
      </c>
      <c r="H10940" t="s">
        <v>66</v>
      </c>
      <c r="I10940" t="s">
        <v>2109</v>
      </c>
      <c r="K10940">
        <v>357334</v>
      </c>
      <c r="L10940">
        <v>271800</v>
      </c>
      <c r="Q10940" t="s">
        <v>64</v>
      </c>
      <c r="U10940">
        <v>5</v>
      </c>
      <c r="V10940">
        <v>17</v>
      </c>
      <c r="X10940">
        <v>1099720</v>
      </c>
      <c r="Y10940" t="s">
        <v>65</v>
      </c>
      <c r="Z10940">
        <v>102</v>
      </c>
      <c r="AA10940" t="s">
        <v>586</v>
      </c>
      <c r="AB10940" t="s">
        <v>21</v>
      </c>
      <c r="AC10940">
        <v>585</v>
      </c>
    </row>
    <row r="10941" spans="1:29" x14ac:dyDescent="0.25">
      <c r="A10941">
        <v>345</v>
      </c>
      <c r="B10941">
        <v>345102</v>
      </c>
      <c r="C10941">
        <v>6150</v>
      </c>
      <c r="D10941" t="str">
        <f>VLOOKUP(C10941,'Schedule 3'!A:M,13,FALSE)</f>
        <v>Salaries and Wages</v>
      </c>
      <c r="E10941">
        <v>162.84</v>
      </c>
      <c r="F10941" s="1">
        <v>42886</v>
      </c>
      <c r="G10941" t="s">
        <v>462</v>
      </c>
      <c r="H10941" t="s">
        <v>66</v>
      </c>
      <c r="I10941" t="s">
        <v>2110</v>
      </c>
      <c r="K10941">
        <v>357334</v>
      </c>
      <c r="L10941">
        <v>271800</v>
      </c>
      <c r="Q10941" t="s">
        <v>64</v>
      </c>
      <c r="U10941">
        <v>5</v>
      </c>
      <c r="V10941">
        <v>17</v>
      </c>
      <c r="X10941">
        <v>1099720</v>
      </c>
      <c r="Y10941" t="s">
        <v>65</v>
      </c>
      <c r="Z10941">
        <v>102</v>
      </c>
      <c r="AA10941" t="s">
        <v>586</v>
      </c>
      <c r="AB10941" t="s">
        <v>21</v>
      </c>
      <c r="AC10941">
        <v>586</v>
      </c>
    </row>
    <row r="10942" spans="1:29" x14ac:dyDescent="0.25">
      <c r="A10942">
        <v>345</v>
      </c>
      <c r="B10942">
        <v>345102</v>
      </c>
      <c r="C10942">
        <v>6150</v>
      </c>
      <c r="D10942" t="str">
        <f>VLOOKUP(C10942,'Schedule 3'!A:M,13,FALSE)</f>
        <v>Salaries and Wages</v>
      </c>
      <c r="E10942">
        <v>162.84</v>
      </c>
      <c r="F10942" s="1">
        <v>42886</v>
      </c>
      <c r="G10942" t="s">
        <v>462</v>
      </c>
      <c r="H10942" t="s">
        <v>66</v>
      </c>
      <c r="I10942" t="s">
        <v>2111</v>
      </c>
      <c r="K10942">
        <v>357334</v>
      </c>
      <c r="L10942">
        <v>271800</v>
      </c>
      <c r="Q10942" t="s">
        <v>64</v>
      </c>
      <c r="U10942">
        <v>5</v>
      </c>
      <c r="V10942">
        <v>17</v>
      </c>
      <c r="X10942">
        <v>1099720</v>
      </c>
      <c r="Y10942" t="s">
        <v>65</v>
      </c>
      <c r="Z10942">
        <v>102</v>
      </c>
      <c r="AA10942" t="s">
        <v>586</v>
      </c>
      <c r="AB10942" t="s">
        <v>21</v>
      </c>
      <c r="AC10942">
        <v>587</v>
      </c>
    </row>
    <row r="10943" spans="1:29" x14ac:dyDescent="0.25">
      <c r="A10943">
        <v>345</v>
      </c>
      <c r="B10943">
        <v>345102</v>
      </c>
      <c r="C10943">
        <v>6150</v>
      </c>
      <c r="D10943" t="str">
        <f>VLOOKUP(C10943,'Schedule 3'!A:M,13,FALSE)</f>
        <v>Salaries and Wages</v>
      </c>
      <c r="E10943">
        <v>162.84</v>
      </c>
      <c r="F10943" s="1">
        <v>42886</v>
      </c>
      <c r="G10943" t="s">
        <v>462</v>
      </c>
      <c r="H10943" t="s">
        <v>66</v>
      </c>
      <c r="I10943" t="s">
        <v>2112</v>
      </c>
      <c r="K10943">
        <v>357334</v>
      </c>
      <c r="L10943">
        <v>271800</v>
      </c>
      <c r="Q10943" t="s">
        <v>64</v>
      </c>
      <c r="U10943">
        <v>5</v>
      </c>
      <c r="V10943">
        <v>17</v>
      </c>
      <c r="X10943">
        <v>1099720</v>
      </c>
      <c r="Y10943" t="s">
        <v>65</v>
      </c>
      <c r="Z10943">
        <v>102</v>
      </c>
      <c r="AA10943" t="s">
        <v>586</v>
      </c>
      <c r="AB10943" t="s">
        <v>21</v>
      </c>
      <c r="AC10943">
        <v>588</v>
      </c>
    </row>
    <row r="10944" spans="1:29" x14ac:dyDescent="0.25">
      <c r="A10944">
        <v>345</v>
      </c>
      <c r="B10944">
        <v>345102</v>
      </c>
      <c r="C10944">
        <v>6150</v>
      </c>
      <c r="D10944" t="str">
        <f>VLOOKUP(C10944,'Schedule 3'!A:M,13,FALSE)</f>
        <v>Salaries and Wages</v>
      </c>
      <c r="E10944">
        <v>162.84</v>
      </c>
      <c r="F10944" s="1">
        <v>42886</v>
      </c>
      <c r="G10944" t="s">
        <v>462</v>
      </c>
      <c r="H10944" t="s">
        <v>66</v>
      </c>
      <c r="I10944" t="s">
        <v>2113</v>
      </c>
      <c r="K10944">
        <v>357334</v>
      </c>
      <c r="L10944">
        <v>271800</v>
      </c>
      <c r="Q10944" t="s">
        <v>64</v>
      </c>
      <c r="U10944">
        <v>5</v>
      </c>
      <c r="V10944">
        <v>17</v>
      </c>
      <c r="X10944">
        <v>1099720</v>
      </c>
      <c r="Y10944" t="s">
        <v>65</v>
      </c>
      <c r="Z10944">
        <v>102</v>
      </c>
      <c r="AA10944" t="s">
        <v>586</v>
      </c>
      <c r="AB10944" t="s">
        <v>21</v>
      </c>
      <c r="AC10944">
        <v>589</v>
      </c>
    </row>
    <row r="10945" spans="1:29" x14ac:dyDescent="0.25">
      <c r="A10945">
        <v>345</v>
      </c>
      <c r="B10945">
        <v>345101</v>
      </c>
      <c r="C10945">
        <v>6150</v>
      </c>
      <c r="D10945" t="str">
        <f>VLOOKUP(C10945,'Schedule 3'!A:M,13,FALSE)</f>
        <v>Salaries and Wages</v>
      </c>
      <c r="E10945">
        <v>162.84</v>
      </c>
      <c r="F10945" s="1">
        <v>42886</v>
      </c>
      <c r="G10945" t="s">
        <v>462</v>
      </c>
      <c r="H10945" t="s">
        <v>66</v>
      </c>
      <c r="I10945" t="s">
        <v>2114</v>
      </c>
      <c r="K10945">
        <v>357334</v>
      </c>
      <c r="L10945">
        <v>271800</v>
      </c>
      <c r="Q10945" t="s">
        <v>64</v>
      </c>
      <c r="U10945">
        <v>5</v>
      </c>
      <c r="V10945">
        <v>17</v>
      </c>
      <c r="X10945">
        <v>1099720</v>
      </c>
      <c r="Y10945" t="s">
        <v>65</v>
      </c>
      <c r="Z10945">
        <v>102</v>
      </c>
      <c r="AA10945" t="s">
        <v>586</v>
      </c>
      <c r="AB10945" t="s">
        <v>21</v>
      </c>
      <c r="AC10945">
        <v>590</v>
      </c>
    </row>
    <row r="10946" spans="1:29" x14ac:dyDescent="0.25">
      <c r="A10946">
        <v>345</v>
      </c>
      <c r="B10946">
        <v>345102</v>
      </c>
      <c r="C10946">
        <v>6150</v>
      </c>
      <c r="D10946" t="str">
        <f>VLOOKUP(C10946,'Schedule 3'!A:M,13,FALSE)</f>
        <v>Salaries and Wages</v>
      </c>
      <c r="E10946">
        <v>162.84</v>
      </c>
      <c r="F10946" s="1">
        <v>42886</v>
      </c>
      <c r="G10946" t="s">
        <v>462</v>
      </c>
      <c r="H10946" t="s">
        <v>66</v>
      </c>
      <c r="I10946" t="s">
        <v>2115</v>
      </c>
      <c r="K10946">
        <v>357334</v>
      </c>
      <c r="L10946">
        <v>271800</v>
      </c>
      <c r="Q10946" t="s">
        <v>64</v>
      </c>
      <c r="U10946">
        <v>5</v>
      </c>
      <c r="V10946">
        <v>17</v>
      </c>
      <c r="X10946">
        <v>1099720</v>
      </c>
      <c r="Y10946" t="s">
        <v>65</v>
      </c>
      <c r="Z10946">
        <v>102</v>
      </c>
      <c r="AA10946" t="s">
        <v>586</v>
      </c>
      <c r="AB10946" t="s">
        <v>21</v>
      </c>
      <c r="AC10946">
        <v>591</v>
      </c>
    </row>
    <row r="10947" spans="1:29" x14ac:dyDescent="0.25">
      <c r="A10947">
        <v>345</v>
      </c>
      <c r="B10947">
        <v>345102</v>
      </c>
      <c r="C10947">
        <v>6150</v>
      </c>
      <c r="D10947" t="str">
        <f>VLOOKUP(C10947,'Schedule 3'!A:M,13,FALSE)</f>
        <v>Salaries and Wages</v>
      </c>
      <c r="E10947">
        <v>81.42</v>
      </c>
      <c r="F10947" s="1">
        <v>42892</v>
      </c>
      <c r="G10947" t="s">
        <v>462</v>
      </c>
      <c r="H10947" t="s">
        <v>66</v>
      </c>
      <c r="I10947" t="s">
        <v>2116</v>
      </c>
      <c r="K10947">
        <v>357541</v>
      </c>
      <c r="L10947">
        <v>272685</v>
      </c>
      <c r="Q10947" t="s">
        <v>64</v>
      </c>
      <c r="U10947">
        <v>6</v>
      </c>
      <c r="V10947">
        <v>17</v>
      </c>
      <c r="X10947">
        <v>1001142</v>
      </c>
      <c r="Y10947" t="s">
        <v>65</v>
      </c>
      <c r="Z10947">
        <v>105</v>
      </c>
      <c r="AA10947" t="s">
        <v>586</v>
      </c>
      <c r="AB10947" t="s">
        <v>21</v>
      </c>
      <c r="AC10947">
        <v>170</v>
      </c>
    </row>
    <row r="10948" spans="1:29" x14ac:dyDescent="0.25">
      <c r="A10948">
        <v>345</v>
      </c>
      <c r="B10948">
        <v>345102</v>
      </c>
      <c r="C10948">
        <v>6150</v>
      </c>
      <c r="D10948" t="str">
        <f>VLOOKUP(C10948,'Schedule 3'!A:M,13,FALSE)</f>
        <v>Salaries and Wages</v>
      </c>
      <c r="E10948">
        <v>81.42</v>
      </c>
      <c r="F10948" s="1">
        <v>42892</v>
      </c>
      <c r="G10948" t="s">
        <v>462</v>
      </c>
      <c r="H10948" t="s">
        <v>66</v>
      </c>
      <c r="I10948" t="s">
        <v>2117</v>
      </c>
      <c r="K10948">
        <v>357541</v>
      </c>
      <c r="L10948">
        <v>272685</v>
      </c>
      <c r="Q10948" t="s">
        <v>64</v>
      </c>
      <c r="U10948">
        <v>6</v>
      </c>
      <c r="V10948">
        <v>17</v>
      </c>
      <c r="X10948">
        <v>1001142</v>
      </c>
      <c r="Y10948" t="s">
        <v>65</v>
      </c>
      <c r="Z10948">
        <v>105</v>
      </c>
      <c r="AA10948" t="s">
        <v>586</v>
      </c>
      <c r="AB10948" t="s">
        <v>21</v>
      </c>
      <c r="AC10948">
        <v>171</v>
      </c>
    </row>
    <row r="10949" spans="1:29" x14ac:dyDescent="0.25">
      <c r="A10949">
        <v>345</v>
      </c>
      <c r="B10949">
        <v>345102</v>
      </c>
      <c r="C10949">
        <v>6150</v>
      </c>
      <c r="D10949" t="str">
        <f>VLOOKUP(C10949,'Schedule 3'!A:M,13,FALSE)</f>
        <v>Salaries and Wages</v>
      </c>
      <c r="E10949">
        <v>81.42</v>
      </c>
      <c r="F10949" s="1">
        <v>42892</v>
      </c>
      <c r="G10949" t="s">
        <v>462</v>
      </c>
      <c r="H10949" t="s">
        <v>66</v>
      </c>
      <c r="I10949" t="s">
        <v>2118</v>
      </c>
      <c r="K10949">
        <v>357541</v>
      </c>
      <c r="L10949">
        <v>272685</v>
      </c>
      <c r="Q10949" t="s">
        <v>64</v>
      </c>
      <c r="U10949">
        <v>6</v>
      </c>
      <c r="V10949">
        <v>17</v>
      </c>
      <c r="X10949">
        <v>1001142</v>
      </c>
      <c r="Y10949" t="s">
        <v>65</v>
      </c>
      <c r="Z10949">
        <v>105</v>
      </c>
      <c r="AA10949" t="s">
        <v>586</v>
      </c>
      <c r="AB10949" t="s">
        <v>21</v>
      </c>
      <c r="AC10949">
        <v>172</v>
      </c>
    </row>
    <row r="10950" spans="1:29" x14ac:dyDescent="0.25">
      <c r="A10950">
        <v>345</v>
      </c>
      <c r="B10950">
        <v>345102</v>
      </c>
      <c r="C10950">
        <v>6150</v>
      </c>
      <c r="D10950" t="str">
        <f>VLOOKUP(C10950,'Schedule 3'!A:M,13,FALSE)</f>
        <v>Salaries and Wages</v>
      </c>
      <c r="E10950">
        <v>81.42</v>
      </c>
      <c r="F10950" s="1">
        <v>42892</v>
      </c>
      <c r="G10950" t="s">
        <v>462</v>
      </c>
      <c r="H10950" t="s">
        <v>66</v>
      </c>
      <c r="I10950" t="s">
        <v>2119</v>
      </c>
      <c r="K10950">
        <v>357541</v>
      </c>
      <c r="L10950">
        <v>272685</v>
      </c>
      <c r="Q10950" t="s">
        <v>64</v>
      </c>
      <c r="U10950">
        <v>6</v>
      </c>
      <c r="V10950">
        <v>17</v>
      </c>
      <c r="X10950">
        <v>1001142</v>
      </c>
      <c r="Y10950" t="s">
        <v>65</v>
      </c>
      <c r="Z10950">
        <v>105</v>
      </c>
      <c r="AA10950" t="s">
        <v>586</v>
      </c>
      <c r="AB10950" t="s">
        <v>21</v>
      </c>
      <c r="AC10950">
        <v>173</v>
      </c>
    </row>
    <row r="10951" spans="1:29" x14ac:dyDescent="0.25">
      <c r="A10951">
        <v>345</v>
      </c>
      <c r="B10951">
        <v>345102</v>
      </c>
      <c r="C10951">
        <v>6150</v>
      </c>
      <c r="D10951" t="str">
        <f>VLOOKUP(C10951,'Schedule 3'!A:M,13,FALSE)</f>
        <v>Salaries and Wages</v>
      </c>
      <c r="E10951">
        <v>81.42</v>
      </c>
      <c r="F10951" s="1">
        <v>42892</v>
      </c>
      <c r="G10951" t="s">
        <v>462</v>
      </c>
      <c r="H10951" t="s">
        <v>66</v>
      </c>
      <c r="I10951" t="s">
        <v>2120</v>
      </c>
      <c r="K10951">
        <v>357541</v>
      </c>
      <c r="L10951">
        <v>272685</v>
      </c>
      <c r="Q10951" t="s">
        <v>64</v>
      </c>
      <c r="U10951">
        <v>6</v>
      </c>
      <c r="V10951">
        <v>17</v>
      </c>
      <c r="X10951">
        <v>1001142</v>
      </c>
      <c r="Y10951" t="s">
        <v>65</v>
      </c>
      <c r="Z10951">
        <v>105</v>
      </c>
      <c r="AA10951" t="s">
        <v>586</v>
      </c>
      <c r="AB10951" t="s">
        <v>21</v>
      </c>
      <c r="AC10951">
        <v>174</v>
      </c>
    </row>
    <row r="10952" spans="1:29" x14ac:dyDescent="0.25">
      <c r="A10952">
        <v>345</v>
      </c>
      <c r="B10952">
        <v>345102</v>
      </c>
      <c r="C10952">
        <v>6150</v>
      </c>
      <c r="D10952" t="str">
        <f>VLOOKUP(C10952,'Schedule 3'!A:M,13,FALSE)</f>
        <v>Salaries and Wages</v>
      </c>
      <c r="E10952">
        <v>81.42</v>
      </c>
      <c r="F10952" s="1">
        <v>42892</v>
      </c>
      <c r="G10952" t="s">
        <v>462</v>
      </c>
      <c r="H10952" t="s">
        <v>66</v>
      </c>
      <c r="I10952" t="s">
        <v>2121</v>
      </c>
      <c r="K10952">
        <v>357541</v>
      </c>
      <c r="L10952">
        <v>272685</v>
      </c>
      <c r="Q10952" t="s">
        <v>64</v>
      </c>
      <c r="U10952">
        <v>6</v>
      </c>
      <c r="V10952">
        <v>17</v>
      </c>
      <c r="X10952">
        <v>1001142</v>
      </c>
      <c r="Y10952" t="s">
        <v>65</v>
      </c>
      <c r="Z10952">
        <v>105</v>
      </c>
      <c r="AA10952" t="s">
        <v>586</v>
      </c>
      <c r="AB10952" t="s">
        <v>21</v>
      </c>
      <c r="AC10952">
        <v>175</v>
      </c>
    </row>
    <row r="10953" spans="1:29" x14ac:dyDescent="0.25">
      <c r="A10953">
        <v>345</v>
      </c>
      <c r="B10953">
        <v>345102</v>
      </c>
      <c r="C10953">
        <v>6150</v>
      </c>
      <c r="D10953" t="str">
        <f>VLOOKUP(C10953,'Schedule 3'!A:M,13,FALSE)</f>
        <v>Salaries and Wages</v>
      </c>
      <c r="E10953">
        <v>122.13</v>
      </c>
      <c r="F10953" s="1">
        <v>42892</v>
      </c>
      <c r="G10953" t="s">
        <v>462</v>
      </c>
      <c r="H10953" t="s">
        <v>66</v>
      </c>
      <c r="I10953" t="s">
        <v>2122</v>
      </c>
      <c r="K10953">
        <v>357541</v>
      </c>
      <c r="L10953">
        <v>272685</v>
      </c>
      <c r="Q10953" t="s">
        <v>64</v>
      </c>
      <c r="U10953">
        <v>6</v>
      </c>
      <c r="V10953">
        <v>17</v>
      </c>
      <c r="X10953">
        <v>1001284</v>
      </c>
      <c r="Y10953" t="s">
        <v>65</v>
      </c>
      <c r="Z10953">
        <v>105</v>
      </c>
      <c r="AA10953" t="s">
        <v>586</v>
      </c>
      <c r="AB10953" t="s">
        <v>21</v>
      </c>
      <c r="AC10953">
        <v>270</v>
      </c>
    </row>
    <row r="10954" spans="1:29" x14ac:dyDescent="0.25">
      <c r="A10954">
        <v>345</v>
      </c>
      <c r="B10954">
        <v>345102</v>
      </c>
      <c r="C10954">
        <v>6150</v>
      </c>
      <c r="D10954" t="str">
        <f>VLOOKUP(C10954,'Schedule 3'!A:M,13,FALSE)</f>
        <v>Salaries and Wages</v>
      </c>
      <c r="E10954">
        <v>81.42</v>
      </c>
      <c r="F10954" s="1">
        <v>42892</v>
      </c>
      <c r="G10954" t="s">
        <v>462</v>
      </c>
      <c r="H10954" t="s">
        <v>66</v>
      </c>
      <c r="I10954" t="s">
        <v>2123</v>
      </c>
      <c r="K10954">
        <v>357541</v>
      </c>
      <c r="L10954">
        <v>272685</v>
      </c>
      <c r="Q10954" t="s">
        <v>64</v>
      </c>
      <c r="U10954">
        <v>6</v>
      </c>
      <c r="V10954">
        <v>17</v>
      </c>
      <c r="X10954">
        <v>1001284</v>
      </c>
      <c r="Y10954" t="s">
        <v>65</v>
      </c>
      <c r="Z10954">
        <v>105</v>
      </c>
      <c r="AA10954" t="s">
        <v>586</v>
      </c>
      <c r="AB10954" t="s">
        <v>21</v>
      </c>
      <c r="AC10954">
        <v>271</v>
      </c>
    </row>
    <row r="10955" spans="1:29" x14ac:dyDescent="0.25">
      <c r="A10955">
        <v>345</v>
      </c>
      <c r="B10955">
        <v>345102</v>
      </c>
      <c r="C10955">
        <v>6150</v>
      </c>
      <c r="D10955" t="str">
        <f>VLOOKUP(C10955,'Schedule 3'!A:M,13,FALSE)</f>
        <v>Salaries and Wages</v>
      </c>
      <c r="E10955">
        <v>81.42</v>
      </c>
      <c r="F10955" s="1">
        <v>42892</v>
      </c>
      <c r="G10955" t="s">
        <v>462</v>
      </c>
      <c r="H10955" t="s">
        <v>66</v>
      </c>
      <c r="I10955" t="s">
        <v>2124</v>
      </c>
      <c r="K10955">
        <v>357541</v>
      </c>
      <c r="L10955">
        <v>272685</v>
      </c>
      <c r="Q10955" t="s">
        <v>64</v>
      </c>
      <c r="U10955">
        <v>6</v>
      </c>
      <c r="V10955">
        <v>17</v>
      </c>
      <c r="X10955">
        <v>1001284</v>
      </c>
      <c r="Y10955" t="s">
        <v>65</v>
      </c>
      <c r="Z10955">
        <v>105</v>
      </c>
      <c r="AA10955" t="s">
        <v>586</v>
      </c>
      <c r="AB10955" t="s">
        <v>21</v>
      </c>
      <c r="AC10955">
        <v>272</v>
      </c>
    </row>
    <row r="10956" spans="1:29" x14ac:dyDescent="0.25">
      <c r="A10956">
        <v>345</v>
      </c>
      <c r="B10956">
        <v>345102</v>
      </c>
      <c r="C10956">
        <v>6150</v>
      </c>
      <c r="D10956" t="str">
        <f>VLOOKUP(C10956,'Schedule 3'!A:M,13,FALSE)</f>
        <v>Salaries and Wages</v>
      </c>
      <c r="E10956">
        <v>81.42</v>
      </c>
      <c r="F10956" s="1">
        <v>42892</v>
      </c>
      <c r="G10956" t="s">
        <v>462</v>
      </c>
      <c r="H10956" t="s">
        <v>66</v>
      </c>
      <c r="I10956" t="s">
        <v>2125</v>
      </c>
      <c r="K10956">
        <v>357541</v>
      </c>
      <c r="L10956">
        <v>272685</v>
      </c>
      <c r="Q10956" t="s">
        <v>64</v>
      </c>
      <c r="U10956">
        <v>6</v>
      </c>
      <c r="V10956">
        <v>17</v>
      </c>
      <c r="X10956">
        <v>1001284</v>
      </c>
      <c r="Y10956" t="s">
        <v>65</v>
      </c>
      <c r="Z10956">
        <v>105</v>
      </c>
      <c r="AA10956" t="s">
        <v>586</v>
      </c>
      <c r="AB10956" t="s">
        <v>21</v>
      </c>
      <c r="AC10956">
        <v>273</v>
      </c>
    </row>
    <row r="10957" spans="1:29" x14ac:dyDescent="0.25">
      <c r="A10957">
        <v>345</v>
      </c>
      <c r="B10957">
        <v>345102</v>
      </c>
      <c r="C10957">
        <v>6150</v>
      </c>
      <c r="D10957" t="str">
        <f>VLOOKUP(C10957,'Schedule 3'!A:M,13,FALSE)</f>
        <v>Salaries and Wages</v>
      </c>
      <c r="E10957">
        <v>81.42</v>
      </c>
      <c r="F10957" s="1">
        <v>42892</v>
      </c>
      <c r="G10957" t="s">
        <v>462</v>
      </c>
      <c r="H10957" t="s">
        <v>66</v>
      </c>
      <c r="I10957" t="s">
        <v>2126</v>
      </c>
      <c r="K10957">
        <v>357541</v>
      </c>
      <c r="L10957">
        <v>272685</v>
      </c>
      <c r="Q10957" t="s">
        <v>64</v>
      </c>
      <c r="U10957">
        <v>6</v>
      </c>
      <c r="V10957">
        <v>17</v>
      </c>
      <c r="X10957">
        <v>1098822</v>
      </c>
      <c r="Y10957" t="s">
        <v>65</v>
      </c>
      <c r="Z10957">
        <v>105</v>
      </c>
      <c r="AA10957" t="s">
        <v>586</v>
      </c>
      <c r="AB10957" t="s">
        <v>21</v>
      </c>
      <c r="AC10957">
        <v>412</v>
      </c>
    </row>
    <row r="10958" spans="1:29" x14ac:dyDescent="0.25">
      <c r="A10958">
        <v>345</v>
      </c>
      <c r="B10958">
        <v>345102</v>
      </c>
      <c r="C10958">
        <v>6150</v>
      </c>
      <c r="D10958" t="str">
        <f>VLOOKUP(C10958,'Schedule 3'!A:M,13,FALSE)</f>
        <v>Salaries and Wages</v>
      </c>
      <c r="E10958">
        <v>81.42</v>
      </c>
      <c r="F10958" s="1">
        <v>42892</v>
      </c>
      <c r="G10958" t="s">
        <v>462</v>
      </c>
      <c r="H10958" t="s">
        <v>66</v>
      </c>
      <c r="I10958" t="s">
        <v>2127</v>
      </c>
      <c r="K10958">
        <v>357541</v>
      </c>
      <c r="L10958">
        <v>272685</v>
      </c>
      <c r="Q10958" t="s">
        <v>64</v>
      </c>
      <c r="U10958">
        <v>6</v>
      </c>
      <c r="V10958">
        <v>17</v>
      </c>
      <c r="X10958">
        <v>1098822</v>
      </c>
      <c r="Y10958" t="s">
        <v>65</v>
      </c>
      <c r="Z10958">
        <v>105</v>
      </c>
      <c r="AA10958" t="s">
        <v>586</v>
      </c>
      <c r="AB10958" t="s">
        <v>21</v>
      </c>
      <c r="AC10958">
        <v>413</v>
      </c>
    </row>
    <row r="10959" spans="1:29" x14ac:dyDescent="0.25">
      <c r="A10959">
        <v>345</v>
      </c>
      <c r="B10959">
        <v>345102</v>
      </c>
      <c r="C10959">
        <v>6150</v>
      </c>
      <c r="D10959" t="str">
        <f>VLOOKUP(C10959,'Schedule 3'!A:M,13,FALSE)</f>
        <v>Salaries and Wages</v>
      </c>
      <c r="E10959">
        <v>122.13</v>
      </c>
      <c r="F10959" s="1">
        <v>42892</v>
      </c>
      <c r="G10959" t="s">
        <v>462</v>
      </c>
      <c r="H10959" t="s">
        <v>66</v>
      </c>
      <c r="I10959" t="s">
        <v>2128</v>
      </c>
      <c r="K10959">
        <v>357541</v>
      </c>
      <c r="L10959">
        <v>272685</v>
      </c>
      <c r="Q10959" t="s">
        <v>64</v>
      </c>
      <c r="U10959">
        <v>6</v>
      </c>
      <c r="V10959">
        <v>17</v>
      </c>
      <c r="X10959">
        <v>1098822</v>
      </c>
      <c r="Y10959" t="s">
        <v>65</v>
      </c>
      <c r="Z10959">
        <v>105</v>
      </c>
      <c r="AA10959" t="s">
        <v>586</v>
      </c>
      <c r="AB10959" t="s">
        <v>21</v>
      </c>
      <c r="AC10959">
        <v>414</v>
      </c>
    </row>
    <row r="10960" spans="1:29" x14ac:dyDescent="0.25">
      <c r="A10960">
        <v>345</v>
      </c>
      <c r="B10960">
        <v>345102</v>
      </c>
      <c r="C10960">
        <v>6150</v>
      </c>
      <c r="D10960" t="str">
        <f>VLOOKUP(C10960,'Schedule 3'!A:M,13,FALSE)</f>
        <v>Salaries and Wages</v>
      </c>
      <c r="E10960">
        <v>122.13</v>
      </c>
      <c r="F10960" s="1">
        <v>42892</v>
      </c>
      <c r="G10960" t="s">
        <v>462</v>
      </c>
      <c r="H10960" t="s">
        <v>66</v>
      </c>
      <c r="I10960" t="s">
        <v>2129</v>
      </c>
      <c r="K10960">
        <v>357541</v>
      </c>
      <c r="L10960">
        <v>272685</v>
      </c>
      <c r="Q10960" t="s">
        <v>64</v>
      </c>
      <c r="U10960">
        <v>6</v>
      </c>
      <c r="V10960">
        <v>17</v>
      </c>
      <c r="X10960">
        <v>1098822</v>
      </c>
      <c r="Y10960" t="s">
        <v>65</v>
      </c>
      <c r="Z10960">
        <v>105</v>
      </c>
      <c r="AA10960" t="s">
        <v>586</v>
      </c>
      <c r="AB10960" t="s">
        <v>21</v>
      </c>
      <c r="AC10960">
        <v>415</v>
      </c>
    </row>
    <row r="10961" spans="1:29" x14ac:dyDescent="0.25">
      <c r="A10961">
        <v>345</v>
      </c>
      <c r="B10961">
        <v>345102</v>
      </c>
      <c r="C10961">
        <v>6150</v>
      </c>
      <c r="D10961" t="str">
        <f>VLOOKUP(C10961,'Schedule 3'!A:M,13,FALSE)</f>
        <v>Salaries and Wages</v>
      </c>
      <c r="E10961">
        <v>81.42</v>
      </c>
      <c r="F10961" s="1">
        <v>42892</v>
      </c>
      <c r="G10961" t="s">
        <v>462</v>
      </c>
      <c r="H10961" t="s">
        <v>66</v>
      </c>
      <c r="I10961" t="s">
        <v>2130</v>
      </c>
      <c r="K10961">
        <v>357541</v>
      </c>
      <c r="L10961">
        <v>272685</v>
      </c>
      <c r="Q10961" t="s">
        <v>64</v>
      </c>
      <c r="U10961">
        <v>6</v>
      </c>
      <c r="V10961">
        <v>17</v>
      </c>
      <c r="X10961">
        <v>1098825</v>
      </c>
      <c r="Y10961" t="s">
        <v>65</v>
      </c>
      <c r="Z10961">
        <v>105</v>
      </c>
      <c r="AA10961" t="s">
        <v>586</v>
      </c>
      <c r="AB10961" t="s">
        <v>21</v>
      </c>
      <c r="AC10961">
        <v>416</v>
      </c>
    </row>
    <row r="10962" spans="1:29" x14ac:dyDescent="0.25">
      <c r="A10962">
        <v>345</v>
      </c>
      <c r="B10962">
        <v>345102</v>
      </c>
      <c r="C10962">
        <v>6150</v>
      </c>
      <c r="D10962" t="str">
        <f>VLOOKUP(C10962,'Schedule 3'!A:M,13,FALSE)</f>
        <v>Salaries and Wages</v>
      </c>
      <c r="E10962">
        <v>81.42</v>
      </c>
      <c r="F10962" s="1">
        <v>42892</v>
      </c>
      <c r="G10962" t="s">
        <v>462</v>
      </c>
      <c r="H10962" t="s">
        <v>66</v>
      </c>
      <c r="I10962" t="s">
        <v>2131</v>
      </c>
      <c r="K10962">
        <v>357541</v>
      </c>
      <c r="L10962">
        <v>272685</v>
      </c>
      <c r="Q10962" t="s">
        <v>64</v>
      </c>
      <c r="U10962">
        <v>6</v>
      </c>
      <c r="V10962">
        <v>17</v>
      </c>
      <c r="X10962">
        <v>1098825</v>
      </c>
      <c r="Y10962" t="s">
        <v>65</v>
      </c>
      <c r="Z10962">
        <v>105</v>
      </c>
      <c r="AA10962" t="s">
        <v>586</v>
      </c>
      <c r="AB10962" t="s">
        <v>21</v>
      </c>
      <c r="AC10962">
        <v>417</v>
      </c>
    </row>
    <row r="10963" spans="1:29" x14ac:dyDescent="0.25">
      <c r="A10963">
        <v>345</v>
      </c>
      <c r="B10963">
        <v>345102</v>
      </c>
      <c r="C10963">
        <v>6150</v>
      </c>
      <c r="D10963" t="str">
        <f>VLOOKUP(C10963,'Schedule 3'!A:M,13,FALSE)</f>
        <v>Salaries and Wages</v>
      </c>
      <c r="E10963">
        <v>81.42</v>
      </c>
      <c r="F10963" s="1">
        <v>42892</v>
      </c>
      <c r="G10963" t="s">
        <v>462</v>
      </c>
      <c r="H10963" t="s">
        <v>66</v>
      </c>
      <c r="I10963" t="s">
        <v>2132</v>
      </c>
      <c r="K10963">
        <v>357541</v>
      </c>
      <c r="L10963">
        <v>272685</v>
      </c>
      <c r="Q10963" t="s">
        <v>64</v>
      </c>
      <c r="U10963">
        <v>6</v>
      </c>
      <c r="V10963">
        <v>17</v>
      </c>
      <c r="X10963">
        <v>1098825</v>
      </c>
      <c r="Y10963" t="s">
        <v>65</v>
      </c>
      <c r="Z10963">
        <v>105</v>
      </c>
      <c r="AA10963" t="s">
        <v>586</v>
      </c>
      <c r="AB10963" t="s">
        <v>21</v>
      </c>
      <c r="AC10963">
        <v>418</v>
      </c>
    </row>
    <row r="10964" spans="1:29" x14ac:dyDescent="0.25">
      <c r="A10964">
        <v>345</v>
      </c>
      <c r="B10964">
        <v>345102</v>
      </c>
      <c r="C10964">
        <v>6150</v>
      </c>
      <c r="D10964" t="str">
        <f>VLOOKUP(C10964,'Schedule 3'!A:M,13,FALSE)</f>
        <v>Salaries and Wages</v>
      </c>
      <c r="E10964">
        <v>122.13</v>
      </c>
      <c r="F10964" s="1">
        <v>42892</v>
      </c>
      <c r="G10964" t="s">
        <v>462</v>
      </c>
      <c r="H10964" t="s">
        <v>66</v>
      </c>
      <c r="I10964" t="s">
        <v>2133</v>
      </c>
      <c r="K10964">
        <v>357541</v>
      </c>
      <c r="L10964">
        <v>272685</v>
      </c>
      <c r="Q10964" t="s">
        <v>64</v>
      </c>
      <c r="U10964">
        <v>6</v>
      </c>
      <c r="V10964">
        <v>17</v>
      </c>
      <c r="X10964">
        <v>1098942</v>
      </c>
      <c r="Y10964" t="s">
        <v>65</v>
      </c>
      <c r="Z10964">
        <v>105</v>
      </c>
      <c r="AA10964" t="s">
        <v>586</v>
      </c>
      <c r="AB10964" t="s">
        <v>21</v>
      </c>
      <c r="AC10964">
        <v>434</v>
      </c>
    </row>
    <row r="10965" spans="1:29" x14ac:dyDescent="0.25">
      <c r="A10965">
        <v>345</v>
      </c>
      <c r="B10965">
        <v>345102</v>
      </c>
      <c r="C10965">
        <v>6150</v>
      </c>
      <c r="D10965" t="str">
        <f>VLOOKUP(C10965,'Schedule 3'!A:M,13,FALSE)</f>
        <v>Salaries and Wages</v>
      </c>
      <c r="E10965">
        <v>81.42</v>
      </c>
      <c r="F10965" s="1">
        <v>42892</v>
      </c>
      <c r="G10965" t="s">
        <v>462</v>
      </c>
      <c r="H10965" t="s">
        <v>66</v>
      </c>
      <c r="I10965" t="s">
        <v>2134</v>
      </c>
      <c r="K10965">
        <v>357541</v>
      </c>
      <c r="L10965">
        <v>272685</v>
      </c>
      <c r="Q10965" t="s">
        <v>64</v>
      </c>
      <c r="U10965">
        <v>6</v>
      </c>
      <c r="V10965">
        <v>17</v>
      </c>
      <c r="X10965">
        <v>1098942</v>
      </c>
      <c r="Y10965" t="s">
        <v>65</v>
      </c>
      <c r="Z10965">
        <v>105</v>
      </c>
      <c r="AA10965" t="s">
        <v>586</v>
      </c>
      <c r="AB10965" t="s">
        <v>21</v>
      </c>
      <c r="AC10965">
        <v>435</v>
      </c>
    </row>
    <row r="10966" spans="1:29" x14ac:dyDescent="0.25">
      <c r="A10966">
        <v>345</v>
      </c>
      <c r="B10966">
        <v>345102</v>
      </c>
      <c r="C10966">
        <v>6150</v>
      </c>
      <c r="D10966" t="str">
        <f>VLOOKUP(C10966,'Schedule 3'!A:M,13,FALSE)</f>
        <v>Salaries and Wages</v>
      </c>
      <c r="E10966">
        <v>122.13</v>
      </c>
      <c r="F10966" s="1">
        <v>42892</v>
      </c>
      <c r="G10966" t="s">
        <v>462</v>
      </c>
      <c r="H10966" t="s">
        <v>66</v>
      </c>
      <c r="I10966" t="s">
        <v>2135</v>
      </c>
      <c r="K10966">
        <v>357541</v>
      </c>
      <c r="L10966">
        <v>272685</v>
      </c>
      <c r="Q10966" t="s">
        <v>64</v>
      </c>
      <c r="U10966">
        <v>6</v>
      </c>
      <c r="V10966">
        <v>17</v>
      </c>
      <c r="X10966">
        <v>1098942</v>
      </c>
      <c r="Y10966" t="s">
        <v>65</v>
      </c>
      <c r="Z10966">
        <v>105</v>
      </c>
      <c r="AA10966" t="s">
        <v>586</v>
      </c>
      <c r="AB10966" t="s">
        <v>21</v>
      </c>
      <c r="AC10966">
        <v>436</v>
      </c>
    </row>
    <row r="10967" spans="1:29" x14ac:dyDescent="0.25">
      <c r="A10967">
        <v>345</v>
      </c>
      <c r="B10967">
        <v>345102</v>
      </c>
      <c r="C10967">
        <v>6155</v>
      </c>
      <c r="D10967" t="str">
        <f>VLOOKUP(C10967,'Schedule 3'!A:M,13,FALSE)</f>
        <v>Salaries and Wages</v>
      </c>
      <c r="E10967">
        <v>40.71</v>
      </c>
      <c r="F10967" s="1">
        <v>42892</v>
      </c>
      <c r="G10967" t="s">
        <v>462</v>
      </c>
      <c r="H10967" t="s">
        <v>66</v>
      </c>
      <c r="I10967" t="s">
        <v>2136</v>
      </c>
      <c r="K10967">
        <v>357541</v>
      </c>
      <c r="L10967">
        <v>272685</v>
      </c>
      <c r="Q10967" t="s">
        <v>64</v>
      </c>
      <c r="U10967">
        <v>6</v>
      </c>
      <c r="V10967">
        <v>17</v>
      </c>
      <c r="X10967">
        <v>1099579</v>
      </c>
      <c r="Y10967" t="s">
        <v>65</v>
      </c>
      <c r="Z10967">
        <v>105</v>
      </c>
      <c r="AA10967" t="s">
        <v>586</v>
      </c>
      <c r="AB10967" t="s">
        <v>21</v>
      </c>
      <c r="AC10967">
        <v>641</v>
      </c>
    </row>
    <row r="10968" spans="1:29" x14ac:dyDescent="0.25">
      <c r="A10968">
        <v>345</v>
      </c>
      <c r="B10968">
        <v>345102</v>
      </c>
      <c r="C10968">
        <v>6155</v>
      </c>
      <c r="D10968" t="str">
        <f>VLOOKUP(C10968,'Schedule 3'!A:M,13,FALSE)</f>
        <v>Salaries and Wages</v>
      </c>
      <c r="E10968">
        <v>40.71</v>
      </c>
      <c r="F10968" s="1">
        <v>42892</v>
      </c>
      <c r="G10968" t="s">
        <v>462</v>
      </c>
      <c r="H10968" t="s">
        <v>66</v>
      </c>
      <c r="I10968" t="s">
        <v>2137</v>
      </c>
      <c r="K10968">
        <v>357541</v>
      </c>
      <c r="L10968">
        <v>272685</v>
      </c>
      <c r="Q10968" t="s">
        <v>64</v>
      </c>
      <c r="U10968">
        <v>6</v>
      </c>
      <c r="V10968">
        <v>17</v>
      </c>
      <c r="X10968">
        <v>1099579</v>
      </c>
      <c r="Y10968" t="s">
        <v>65</v>
      </c>
      <c r="Z10968">
        <v>105</v>
      </c>
      <c r="AA10968" t="s">
        <v>586</v>
      </c>
      <c r="AB10968" t="s">
        <v>21</v>
      </c>
      <c r="AC10968">
        <v>642</v>
      </c>
    </row>
    <row r="10969" spans="1:29" x14ac:dyDescent="0.25">
      <c r="A10969">
        <v>345</v>
      </c>
      <c r="B10969">
        <v>345102</v>
      </c>
      <c r="C10969">
        <v>6155</v>
      </c>
      <c r="D10969" t="str">
        <f>VLOOKUP(C10969,'Schedule 3'!A:M,13,FALSE)</f>
        <v>Salaries and Wages</v>
      </c>
      <c r="E10969">
        <v>40.71</v>
      </c>
      <c r="F10969" s="1">
        <v>42892</v>
      </c>
      <c r="G10969" t="s">
        <v>462</v>
      </c>
      <c r="H10969" t="s">
        <v>66</v>
      </c>
      <c r="I10969" t="s">
        <v>2138</v>
      </c>
      <c r="K10969">
        <v>357541</v>
      </c>
      <c r="L10969">
        <v>272685</v>
      </c>
      <c r="Q10969" t="s">
        <v>64</v>
      </c>
      <c r="U10969">
        <v>6</v>
      </c>
      <c r="V10969">
        <v>17</v>
      </c>
      <c r="X10969">
        <v>1099579</v>
      </c>
      <c r="Y10969" t="s">
        <v>65</v>
      </c>
      <c r="Z10969">
        <v>105</v>
      </c>
      <c r="AA10969" t="s">
        <v>586</v>
      </c>
      <c r="AB10969" t="s">
        <v>21</v>
      </c>
      <c r="AC10969">
        <v>643</v>
      </c>
    </row>
    <row r="10970" spans="1:29" x14ac:dyDescent="0.25">
      <c r="A10970">
        <v>345</v>
      </c>
      <c r="B10970">
        <v>345102</v>
      </c>
      <c r="C10970">
        <v>6155</v>
      </c>
      <c r="D10970" t="str">
        <f>VLOOKUP(C10970,'Schedule 3'!A:M,13,FALSE)</f>
        <v>Salaries and Wages</v>
      </c>
      <c r="E10970">
        <v>40.71</v>
      </c>
      <c r="F10970" s="1">
        <v>42892</v>
      </c>
      <c r="G10970" t="s">
        <v>462</v>
      </c>
      <c r="H10970" t="s">
        <v>66</v>
      </c>
      <c r="I10970" t="s">
        <v>2139</v>
      </c>
      <c r="K10970">
        <v>357541</v>
      </c>
      <c r="L10970">
        <v>272685</v>
      </c>
      <c r="Q10970" t="s">
        <v>64</v>
      </c>
      <c r="U10970">
        <v>6</v>
      </c>
      <c r="V10970">
        <v>17</v>
      </c>
      <c r="X10970">
        <v>1099579</v>
      </c>
      <c r="Y10970" t="s">
        <v>65</v>
      </c>
      <c r="Z10970">
        <v>105</v>
      </c>
      <c r="AA10970" t="s">
        <v>586</v>
      </c>
      <c r="AB10970" t="s">
        <v>21</v>
      </c>
      <c r="AC10970">
        <v>644</v>
      </c>
    </row>
    <row r="10971" spans="1:29" x14ac:dyDescent="0.25">
      <c r="A10971">
        <v>345</v>
      </c>
      <c r="B10971">
        <v>345102</v>
      </c>
      <c r="C10971">
        <v>6155</v>
      </c>
      <c r="D10971" t="str">
        <f>VLOOKUP(C10971,'Schedule 3'!A:M,13,FALSE)</f>
        <v>Salaries and Wages</v>
      </c>
      <c r="E10971">
        <v>20.36</v>
      </c>
      <c r="F10971" s="1">
        <v>42892</v>
      </c>
      <c r="G10971" t="s">
        <v>462</v>
      </c>
      <c r="H10971" t="s">
        <v>66</v>
      </c>
      <c r="I10971" t="s">
        <v>2140</v>
      </c>
      <c r="K10971">
        <v>357541</v>
      </c>
      <c r="L10971">
        <v>272685</v>
      </c>
      <c r="Q10971" t="s">
        <v>64</v>
      </c>
      <c r="U10971">
        <v>6</v>
      </c>
      <c r="V10971">
        <v>17</v>
      </c>
      <c r="X10971">
        <v>1099579</v>
      </c>
      <c r="Y10971" t="s">
        <v>65</v>
      </c>
      <c r="Z10971">
        <v>105</v>
      </c>
      <c r="AA10971" t="s">
        <v>586</v>
      </c>
      <c r="AB10971" t="s">
        <v>21</v>
      </c>
      <c r="AC10971">
        <v>645</v>
      </c>
    </row>
    <row r="10972" spans="1:29" x14ac:dyDescent="0.25">
      <c r="A10972">
        <v>345</v>
      </c>
      <c r="B10972">
        <v>345102</v>
      </c>
      <c r="C10972">
        <v>6155</v>
      </c>
      <c r="D10972" t="str">
        <f>VLOOKUP(C10972,'Schedule 3'!A:M,13,FALSE)</f>
        <v>Salaries and Wages</v>
      </c>
      <c r="E10972">
        <v>40.71</v>
      </c>
      <c r="F10972" s="1">
        <v>42892</v>
      </c>
      <c r="G10972" t="s">
        <v>462</v>
      </c>
      <c r="H10972" t="s">
        <v>66</v>
      </c>
      <c r="I10972" t="s">
        <v>2141</v>
      </c>
      <c r="K10972">
        <v>357541</v>
      </c>
      <c r="L10972">
        <v>272685</v>
      </c>
      <c r="Q10972" t="s">
        <v>64</v>
      </c>
      <c r="U10972">
        <v>6</v>
      </c>
      <c r="V10972">
        <v>17</v>
      </c>
      <c r="X10972">
        <v>1099579</v>
      </c>
      <c r="Y10972" t="s">
        <v>65</v>
      </c>
      <c r="Z10972">
        <v>105</v>
      </c>
      <c r="AA10972" t="s">
        <v>586</v>
      </c>
      <c r="AB10972" t="s">
        <v>21</v>
      </c>
      <c r="AC10972">
        <v>646</v>
      </c>
    </row>
    <row r="10973" spans="1:29" x14ac:dyDescent="0.25">
      <c r="A10973">
        <v>345</v>
      </c>
      <c r="B10973">
        <v>345102</v>
      </c>
      <c r="C10973">
        <v>6155</v>
      </c>
      <c r="D10973" t="str">
        <f>VLOOKUP(C10973,'Schedule 3'!A:M,13,FALSE)</f>
        <v>Salaries and Wages</v>
      </c>
      <c r="E10973">
        <v>40.71</v>
      </c>
      <c r="F10973" s="1">
        <v>42892</v>
      </c>
      <c r="G10973" t="s">
        <v>462</v>
      </c>
      <c r="H10973" t="s">
        <v>66</v>
      </c>
      <c r="I10973" t="s">
        <v>2142</v>
      </c>
      <c r="K10973">
        <v>357541</v>
      </c>
      <c r="L10973">
        <v>272685</v>
      </c>
      <c r="Q10973" t="s">
        <v>64</v>
      </c>
      <c r="U10973">
        <v>6</v>
      </c>
      <c r="V10973">
        <v>17</v>
      </c>
      <c r="X10973">
        <v>1099579</v>
      </c>
      <c r="Y10973" t="s">
        <v>65</v>
      </c>
      <c r="Z10973">
        <v>105</v>
      </c>
      <c r="AA10973" t="s">
        <v>586</v>
      </c>
      <c r="AB10973" t="s">
        <v>21</v>
      </c>
      <c r="AC10973">
        <v>647</v>
      </c>
    </row>
    <row r="10974" spans="1:29" x14ac:dyDescent="0.25">
      <c r="A10974">
        <v>345</v>
      </c>
      <c r="B10974">
        <v>345102</v>
      </c>
      <c r="C10974">
        <v>6155</v>
      </c>
      <c r="D10974" t="str">
        <f>VLOOKUP(C10974,'Schedule 3'!A:M,13,FALSE)</f>
        <v>Salaries and Wages</v>
      </c>
      <c r="E10974">
        <v>40.71</v>
      </c>
      <c r="F10974" s="1">
        <v>42892</v>
      </c>
      <c r="G10974" t="s">
        <v>462</v>
      </c>
      <c r="H10974" t="s">
        <v>66</v>
      </c>
      <c r="I10974" t="s">
        <v>2143</v>
      </c>
      <c r="K10974">
        <v>357541</v>
      </c>
      <c r="L10974">
        <v>272685</v>
      </c>
      <c r="Q10974" t="s">
        <v>64</v>
      </c>
      <c r="U10974">
        <v>6</v>
      </c>
      <c r="V10974">
        <v>17</v>
      </c>
      <c r="X10974">
        <v>1099579</v>
      </c>
      <c r="Y10974" t="s">
        <v>65</v>
      </c>
      <c r="Z10974">
        <v>105</v>
      </c>
      <c r="AA10974" t="s">
        <v>586</v>
      </c>
      <c r="AB10974" t="s">
        <v>21</v>
      </c>
      <c r="AC10974">
        <v>648</v>
      </c>
    </row>
    <row r="10975" spans="1:29" x14ac:dyDescent="0.25">
      <c r="A10975">
        <v>345</v>
      </c>
      <c r="B10975">
        <v>345102</v>
      </c>
      <c r="C10975">
        <v>6155</v>
      </c>
      <c r="D10975" t="str">
        <f>VLOOKUP(C10975,'Schedule 3'!A:M,13,FALSE)</f>
        <v>Salaries and Wages</v>
      </c>
      <c r="E10975">
        <v>20.36</v>
      </c>
      <c r="F10975" s="1">
        <v>42892</v>
      </c>
      <c r="G10975" t="s">
        <v>462</v>
      </c>
      <c r="H10975" t="s">
        <v>66</v>
      </c>
      <c r="I10975" t="s">
        <v>2144</v>
      </c>
      <c r="K10975">
        <v>357541</v>
      </c>
      <c r="L10975">
        <v>272685</v>
      </c>
      <c r="Q10975" t="s">
        <v>64</v>
      </c>
      <c r="U10975">
        <v>6</v>
      </c>
      <c r="V10975">
        <v>17</v>
      </c>
      <c r="X10975">
        <v>1099579</v>
      </c>
      <c r="Y10975" t="s">
        <v>65</v>
      </c>
      <c r="Z10975">
        <v>105</v>
      </c>
      <c r="AA10975" t="s">
        <v>586</v>
      </c>
      <c r="AB10975" t="s">
        <v>21</v>
      </c>
      <c r="AC10975">
        <v>649</v>
      </c>
    </row>
    <row r="10976" spans="1:29" x14ac:dyDescent="0.25">
      <c r="A10976">
        <v>345</v>
      </c>
      <c r="B10976">
        <v>345102</v>
      </c>
      <c r="C10976">
        <v>6155</v>
      </c>
      <c r="D10976" t="str">
        <f>VLOOKUP(C10976,'Schedule 3'!A:M,13,FALSE)</f>
        <v>Salaries and Wages</v>
      </c>
      <c r="E10976">
        <v>40.71</v>
      </c>
      <c r="F10976" s="1">
        <v>42892</v>
      </c>
      <c r="G10976" t="s">
        <v>462</v>
      </c>
      <c r="H10976" t="s">
        <v>66</v>
      </c>
      <c r="I10976" t="s">
        <v>2145</v>
      </c>
      <c r="K10976">
        <v>357541</v>
      </c>
      <c r="L10976">
        <v>272685</v>
      </c>
      <c r="Q10976" t="s">
        <v>64</v>
      </c>
      <c r="U10976">
        <v>6</v>
      </c>
      <c r="V10976">
        <v>17</v>
      </c>
      <c r="X10976">
        <v>1099579</v>
      </c>
      <c r="Y10976" t="s">
        <v>65</v>
      </c>
      <c r="Z10976">
        <v>105</v>
      </c>
      <c r="AA10976" t="s">
        <v>586</v>
      </c>
      <c r="AB10976" t="s">
        <v>21</v>
      </c>
      <c r="AC10976">
        <v>650</v>
      </c>
    </row>
    <row r="10977" spans="1:29" x14ac:dyDescent="0.25">
      <c r="A10977">
        <v>345</v>
      </c>
      <c r="B10977">
        <v>345102</v>
      </c>
      <c r="C10977">
        <v>6155</v>
      </c>
      <c r="D10977" t="str">
        <f>VLOOKUP(C10977,'Schedule 3'!A:M,13,FALSE)</f>
        <v>Salaries and Wages</v>
      </c>
      <c r="E10977">
        <v>20.36</v>
      </c>
      <c r="F10977" s="1">
        <v>42892</v>
      </c>
      <c r="G10977" t="s">
        <v>462</v>
      </c>
      <c r="H10977" t="s">
        <v>66</v>
      </c>
      <c r="I10977" t="s">
        <v>2146</v>
      </c>
      <c r="K10977">
        <v>357541</v>
      </c>
      <c r="L10977">
        <v>272685</v>
      </c>
      <c r="Q10977" t="s">
        <v>64</v>
      </c>
      <c r="U10977">
        <v>6</v>
      </c>
      <c r="V10977">
        <v>17</v>
      </c>
      <c r="X10977">
        <v>1099579</v>
      </c>
      <c r="Y10977" t="s">
        <v>65</v>
      </c>
      <c r="Z10977">
        <v>105</v>
      </c>
      <c r="AA10977" t="s">
        <v>586</v>
      </c>
      <c r="AB10977" t="s">
        <v>21</v>
      </c>
      <c r="AC10977">
        <v>651</v>
      </c>
    </row>
    <row r="10978" spans="1:29" x14ac:dyDescent="0.25">
      <c r="A10978">
        <v>345</v>
      </c>
      <c r="B10978">
        <v>345102</v>
      </c>
      <c r="C10978">
        <v>6155</v>
      </c>
      <c r="D10978" t="str">
        <f>VLOOKUP(C10978,'Schedule 3'!A:M,13,FALSE)</f>
        <v>Salaries and Wages</v>
      </c>
      <c r="E10978">
        <v>20.36</v>
      </c>
      <c r="F10978" s="1">
        <v>42892</v>
      </c>
      <c r="G10978" t="s">
        <v>462</v>
      </c>
      <c r="H10978" t="s">
        <v>66</v>
      </c>
      <c r="I10978" t="s">
        <v>2147</v>
      </c>
      <c r="K10978">
        <v>357541</v>
      </c>
      <c r="L10978">
        <v>272685</v>
      </c>
      <c r="Q10978" t="s">
        <v>64</v>
      </c>
      <c r="U10978">
        <v>6</v>
      </c>
      <c r="V10978">
        <v>17</v>
      </c>
      <c r="X10978">
        <v>1099579</v>
      </c>
      <c r="Y10978" t="s">
        <v>65</v>
      </c>
      <c r="Z10978">
        <v>105</v>
      </c>
      <c r="AA10978" t="s">
        <v>586</v>
      </c>
      <c r="AB10978" t="s">
        <v>21</v>
      </c>
      <c r="AC10978">
        <v>652</v>
      </c>
    </row>
    <row r="10979" spans="1:29" x14ac:dyDescent="0.25">
      <c r="A10979">
        <v>345</v>
      </c>
      <c r="B10979">
        <v>345101</v>
      </c>
      <c r="C10979">
        <v>6150</v>
      </c>
      <c r="D10979" t="str">
        <f>VLOOKUP(C10979,'Schedule 3'!A:M,13,FALSE)</f>
        <v>Salaries and Wages</v>
      </c>
      <c r="E10979">
        <v>40.71</v>
      </c>
      <c r="F10979" s="1">
        <v>42901</v>
      </c>
      <c r="G10979" t="s">
        <v>462</v>
      </c>
      <c r="H10979" t="s">
        <v>66</v>
      </c>
      <c r="I10979" t="s">
        <v>2148</v>
      </c>
      <c r="K10979">
        <v>357603</v>
      </c>
      <c r="L10979">
        <v>273796</v>
      </c>
      <c r="Q10979" t="s">
        <v>64</v>
      </c>
      <c r="U10979">
        <v>6</v>
      </c>
      <c r="V10979">
        <v>17</v>
      </c>
      <c r="X10979">
        <v>1099720</v>
      </c>
      <c r="Y10979" t="s">
        <v>65</v>
      </c>
      <c r="Z10979">
        <v>102</v>
      </c>
      <c r="AA10979" t="s">
        <v>586</v>
      </c>
      <c r="AB10979" t="s">
        <v>21</v>
      </c>
      <c r="AC10979">
        <v>578</v>
      </c>
    </row>
    <row r="10980" spans="1:29" x14ac:dyDescent="0.25">
      <c r="A10980">
        <v>345</v>
      </c>
      <c r="B10980">
        <v>345102</v>
      </c>
      <c r="C10980">
        <v>6150</v>
      </c>
      <c r="D10980" t="str">
        <f>VLOOKUP(C10980,'Schedule 3'!A:M,13,FALSE)</f>
        <v>Salaries and Wages</v>
      </c>
      <c r="E10980">
        <v>81.42</v>
      </c>
      <c r="F10980" s="1">
        <v>42901</v>
      </c>
      <c r="G10980" t="s">
        <v>462</v>
      </c>
      <c r="H10980" t="s">
        <v>66</v>
      </c>
      <c r="I10980" t="s">
        <v>2149</v>
      </c>
      <c r="K10980">
        <v>357603</v>
      </c>
      <c r="L10980">
        <v>273796</v>
      </c>
      <c r="Q10980" t="s">
        <v>64</v>
      </c>
      <c r="U10980">
        <v>6</v>
      </c>
      <c r="V10980">
        <v>17</v>
      </c>
      <c r="X10980">
        <v>1099720</v>
      </c>
      <c r="Y10980" t="s">
        <v>65</v>
      </c>
      <c r="Z10980">
        <v>102</v>
      </c>
      <c r="AA10980" t="s">
        <v>586</v>
      </c>
      <c r="AB10980" t="s">
        <v>21</v>
      </c>
      <c r="AC10980">
        <v>579</v>
      </c>
    </row>
    <row r="10981" spans="1:29" x14ac:dyDescent="0.25">
      <c r="A10981">
        <v>345</v>
      </c>
      <c r="B10981">
        <v>345102</v>
      </c>
      <c r="C10981">
        <v>6150</v>
      </c>
      <c r="D10981" t="str">
        <f>VLOOKUP(C10981,'Schedule 3'!A:M,13,FALSE)</f>
        <v>Salaries and Wages</v>
      </c>
      <c r="E10981">
        <v>162.84</v>
      </c>
      <c r="F10981" s="1">
        <v>42901</v>
      </c>
      <c r="G10981" t="s">
        <v>462</v>
      </c>
      <c r="H10981" t="s">
        <v>66</v>
      </c>
      <c r="I10981" t="s">
        <v>2150</v>
      </c>
      <c r="K10981">
        <v>357603</v>
      </c>
      <c r="L10981">
        <v>273796</v>
      </c>
      <c r="Q10981" t="s">
        <v>64</v>
      </c>
      <c r="U10981">
        <v>6</v>
      </c>
      <c r="V10981">
        <v>17</v>
      </c>
      <c r="X10981">
        <v>1099720</v>
      </c>
      <c r="Y10981" t="s">
        <v>65</v>
      </c>
      <c r="Z10981">
        <v>102</v>
      </c>
      <c r="AA10981" t="s">
        <v>586</v>
      </c>
      <c r="AB10981" t="s">
        <v>21</v>
      </c>
      <c r="AC10981">
        <v>580</v>
      </c>
    </row>
    <row r="10982" spans="1:29" x14ac:dyDescent="0.25">
      <c r="A10982">
        <v>345</v>
      </c>
      <c r="B10982">
        <v>345102</v>
      </c>
      <c r="C10982">
        <v>6150</v>
      </c>
      <c r="D10982" t="str">
        <f>VLOOKUP(C10982,'Schedule 3'!A:M,13,FALSE)</f>
        <v>Salaries and Wages</v>
      </c>
      <c r="E10982">
        <v>81.42</v>
      </c>
      <c r="F10982" s="1">
        <v>42901</v>
      </c>
      <c r="G10982" t="s">
        <v>462</v>
      </c>
      <c r="H10982" t="s">
        <v>66</v>
      </c>
      <c r="I10982" t="s">
        <v>2151</v>
      </c>
      <c r="K10982">
        <v>357603</v>
      </c>
      <c r="L10982">
        <v>273796</v>
      </c>
      <c r="Q10982" t="s">
        <v>64</v>
      </c>
      <c r="U10982">
        <v>6</v>
      </c>
      <c r="V10982">
        <v>17</v>
      </c>
      <c r="X10982">
        <v>1099720</v>
      </c>
      <c r="Y10982" t="s">
        <v>65</v>
      </c>
      <c r="Z10982">
        <v>102</v>
      </c>
      <c r="AA10982" t="s">
        <v>586</v>
      </c>
      <c r="AB10982" t="s">
        <v>21</v>
      </c>
      <c r="AC10982">
        <v>581</v>
      </c>
    </row>
    <row r="10983" spans="1:29" x14ac:dyDescent="0.25">
      <c r="A10983">
        <v>345</v>
      </c>
      <c r="B10983">
        <v>345102</v>
      </c>
      <c r="C10983">
        <v>6150</v>
      </c>
      <c r="D10983" t="str">
        <f>VLOOKUP(C10983,'Schedule 3'!A:M,13,FALSE)</f>
        <v>Salaries and Wages</v>
      </c>
      <c r="E10983">
        <v>40.71</v>
      </c>
      <c r="F10983" s="1">
        <v>42901</v>
      </c>
      <c r="G10983" t="s">
        <v>462</v>
      </c>
      <c r="H10983" t="s">
        <v>66</v>
      </c>
      <c r="I10983" t="s">
        <v>2152</v>
      </c>
      <c r="K10983">
        <v>357603</v>
      </c>
      <c r="L10983">
        <v>273796</v>
      </c>
      <c r="Q10983" t="s">
        <v>64</v>
      </c>
      <c r="U10983">
        <v>6</v>
      </c>
      <c r="V10983">
        <v>17</v>
      </c>
      <c r="X10983">
        <v>1099720</v>
      </c>
      <c r="Y10983" t="s">
        <v>65</v>
      </c>
      <c r="Z10983">
        <v>102</v>
      </c>
      <c r="AA10983" t="s">
        <v>586</v>
      </c>
      <c r="AB10983" t="s">
        <v>21</v>
      </c>
      <c r="AC10983">
        <v>582</v>
      </c>
    </row>
    <row r="10984" spans="1:29" x14ac:dyDescent="0.25">
      <c r="A10984">
        <v>345</v>
      </c>
      <c r="B10984">
        <v>345102</v>
      </c>
      <c r="C10984">
        <v>6150</v>
      </c>
      <c r="D10984" t="str">
        <f>VLOOKUP(C10984,'Schedule 3'!A:M,13,FALSE)</f>
        <v>Salaries and Wages</v>
      </c>
      <c r="E10984">
        <v>81.42</v>
      </c>
      <c r="F10984" s="1">
        <v>42901</v>
      </c>
      <c r="G10984" t="s">
        <v>462</v>
      </c>
      <c r="H10984" t="s">
        <v>66</v>
      </c>
      <c r="I10984" t="s">
        <v>2153</v>
      </c>
      <c r="K10984">
        <v>357603</v>
      </c>
      <c r="L10984">
        <v>273796</v>
      </c>
      <c r="Q10984" t="s">
        <v>64</v>
      </c>
      <c r="U10984">
        <v>6</v>
      </c>
      <c r="V10984">
        <v>17</v>
      </c>
      <c r="X10984">
        <v>1099720</v>
      </c>
      <c r="Y10984" t="s">
        <v>65</v>
      </c>
      <c r="Z10984">
        <v>102</v>
      </c>
      <c r="AA10984" t="s">
        <v>586</v>
      </c>
      <c r="AB10984" t="s">
        <v>21</v>
      </c>
      <c r="AC10984">
        <v>583</v>
      </c>
    </row>
    <row r="10985" spans="1:29" x14ac:dyDescent="0.25">
      <c r="A10985">
        <v>345</v>
      </c>
      <c r="B10985">
        <v>345102</v>
      </c>
      <c r="C10985">
        <v>6150</v>
      </c>
      <c r="D10985" t="str">
        <f>VLOOKUP(C10985,'Schedule 3'!A:M,13,FALSE)</f>
        <v>Salaries and Wages</v>
      </c>
      <c r="E10985">
        <v>162.84</v>
      </c>
      <c r="F10985" s="1">
        <v>42901</v>
      </c>
      <c r="G10985" t="s">
        <v>462</v>
      </c>
      <c r="H10985" t="s">
        <v>66</v>
      </c>
      <c r="I10985" t="s">
        <v>2154</v>
      </c>
      <c r="K10985">
        <v>357603</v>
      </c>
      <c r="L10985">
        <v>273796</v>
      </c>
      <c r="Q10985" t="s">
        <v>64</v>
      </c>
      <c r="U10985">
        <v>6</v>
      </c>
      <c r="V10985">
        <v>17</v>
      </c>
      <c r="X10985">
        <v>1099720</v>
      </c>
      <c r="Y10985" t="s">
        <v>65</v>
      </c>
      <c r="Z10985">
        <v>102</v>
      </c>
      <c r="AA10985" t="s">
        <v>586</v>
      </c>
      <c r="AB10985" t="s">
        <v>21</v>
      </c>
      <c r="AC10985">
        <v>584</v>
      </c>
    </row>
    <row r="10986" spans="1:29" x14ac:dyDescent="0.25">
      <c r="A10986">
        <v>345</v>
      </c>
      <c r="B10986">
        <v>345102</v>
      </c>
      <c r="C10986">
        <v>6150</v>
      </c>
      <c r="D10986" t="str">
        <f>VLOOKUP(C10986,'Schedule 3'!A:M,13,FALSE)</f>
        <v>Salaries and Wages</v>
      </c>
      <c r="E10986">
        <v>162.84</v>
      </c>
      <c r="F10986" s="1">
        <v>42901</v>
      </c>
      <c r="G10986" t="s">
        <v>462</v>
      </c>
      <c r="H10986" t="s">
        <v>66</v>
      </c>
      <c r="I10986" t="s">
        <v>2155</v>
      </c>
      <c r="K10986">
        <v>357603</v>
      </c>
      <c r="L10986">
        <v>273796</v>
      </c>
      <c r="Q10986" t="s">
        <v>64</v>
      </c>
      <c r="U10986">
        <v>6</v>
      </c>
      <c r="V10986">
        <v>17</v>
      </c>
      <c r="X10986">
        <v>1099720</v>
      </c>
      <c r="Y10986" t="s">
        <v>65</v>
      </c>
      <c r="Z10986">
        <v>102</v>
      </c>
      <c r="AA10986" t="s">
        <v>586</v>
      </c>
      <c r="AB10986" t="s">
        <v>21</v>
      </c>
      <c r="AC10986">
        <v>585</v>
      </c>
    </row>
    <row r="10987" spans="1:29" x14ac:dyDescent="0.25">
      <c r="A10987">
        <v>345</v>
      </c>
      <c r="B10987">
        <v>345101</v>
      </c>
      <c r="C10987">
        <v>6150</v>
      </c>
      <c r="D10987" t="str">
        <f>VLOOKUP(C10987,'Schedule 3'!A:M,13,FALSE)</f>
        <v>Salaries and Wages</v>
      </c>
      <c r="E10987">
        <v>81.42</v>
      </c>
      <c r="F10987" s="1">
        <v>42901</v>
      </c>
      <c r="G10987" t="s">
        <v>462</v>
      </c>
      <c r="H10987" t="s">
        <v>66</v>
      </c>
      <c r="I10987" t="s">
        <v>2156</v>
      </c>
      <c r="K10987">
        <v>357603</v>
      </c>
      <c r="L10987">
        <v>273796</v>
      </c>
      <c r="Q10987" t="s">
        <v>64</v>
      </c>
      <c r="U10987">
        <v>6</v>
      </c>
      <c r="V10987">
        <v>17</v>
      </c>
      <c r="X10987">
        <v>1099720</v>
      </c>
      <c r="Y10987" t="s">
        <v>65</v>
      </c>
      <c r="Z10987">
        <v>102</v>
      </c>
      <c r="AA10987" t="s">
        <v>586</v>
      </c>
      <c r="AB10987" t="s">
        <v>21</v>
      </c>
      <c r="AC10987">
        <v>586</v>
      </c>
    </row>
    <row r="10988" spans="1:29" x14ac:dyDescent="0.25">
      <c r="A10988">
        <v>345</v>
      </c>
      <c r="B10988">
        <v>345101</v>
      </c>
      <c r="C10988">
        <v>6150</v>
      </c>
      <c r="D10988" t="str">
        <f>VLOOKUP(C10988,'Schedule 3'!A:M,13,FALSE)</f>
        <v>Salaries and Wages</v>
      </c>
      <c r="E10988">
        <v>81.42</v>
      </c>
      <c r="F10988" s="1">
        <v>42901</v>
      </c>
      <c r="G10988" t="s">
        <v>462</v>
      </c>
      <c r="H10988" t="s">
        <v>66</v>
      </c>
      <c r="I10988" t="s">
        <v>2157</v>
      </c>
      <c r="K10988">
        <v>357603</v>
      </c>
      <c r="L10988">
        <v>273796</v>
      </c>
      <c r="Q10988" t="s">
        <v>64</v>
      </c>
      <c r="U10988">
        <v>6</v>
      </c>
      <c r="V10988">
        <v>17</v>
      </c>
      <c r="X10988">
        <v>1099720</v>
      </c>
      <c r="Y10988" t="s">
        <v>65</v>
      </c>
      <c r="Z10988">
        <v>102</v>
      </c>
      <c r="AA10988" t="s">
        <v>586</v>
      </c>
      <c r="AB10988" t="s">
        <v>21</v>
      </c>
      <c r="AC10988">
        <v>587</v>
      </c>
    </row>
    <row r="10989" spans="1:29" x14ac:dyDescent="0.25">
      <c r="A10989">
        <v>345</v>
      </c>
      <c r="B10989">
        <v>345101</v>
      </c>
      <c r="C10989">
        <v>6150</v>
      </c>
      <c r="D10989" t="str">
        <f>VLOOKUP(C10989,'Schedule 3'!A:M,13,FALSE)</f>
        <v>Salaries and Wages</v>
      </c>
      <c r="E10989">
        <v>81.42</v>
      </c>
      <c r="F10989" s="1">
        <v>42901</v>
      </c>
      <c r="G10989" t="s">
        <v>462</v>
      </c>
      <c r="H10989" t="s">
        <v>66</v>
      </c>
      <c r="I10989" t="s">
        <v>2158</v>
      </c>
      <c r="K10989">
        <v>357603</v>
      </c>
      <c r="L10989">
        <v>273796</v>
      </c>
      <c r="Q10989" t="s">
        <v>64</v>
      </c>
      <c r="U10989">
        <v>6</v>
      </c>
      <c r="V10989">
        <v>17</v>
      </c>
      <c r="X10989">
        <v>1099720</v>
      </c>
      <c r="Y10989" t="s">
        <v>65</v>
      </c>
      <c r="Z10989">
        <v>102</v>
      </c>
      <c r="AA10989" t="s">
        <v>586</v>
      </c>
      <c r="AB10989" t="s">
        <v>21</v>
      </c>
      <c r="AC10989">
        <v>588</v>
      </c>
    </row>
    <row r="10990" spans="1:29" x14ac:dyDescent="0.25">
      <c r="A10990">
        <v>345</v>
      </c>
      <c r="B10990">
        <v>345102</v>
      </c>
      <c r="C10990">
        <v>6150</v>
      </c>
      <c r="D10990" t="str">
        <f>VLOOKUP(C10990,'Schedule 3'!A:M,13,FALSE)</f>
        <v>Salaries and Wages</v>
      </c>
      <c r="E10990">
        <v>81.42</v>
      </c>
      <c r="F10990" s="1">
        <v>42901</v>
      </c>
      <c r="G10990" t="s">
        <v>462</v>
      </c>
      <c r="H10990" t="s">
        <v>66</v>
      </c>
      <c r="I10990" t="s">
        <v>2159</v>
      </c>
      <c r="K10990">
        <v>357603</v>
      </c>
      <c r="L10990">
        <v>273796</v>
      </c>
      <c r="Q10990" t="s">
        <v>64</v>
      </c>
      <c r="U10990">
        <v>6</v>
      </c>
      <c r="V10990">
        <v>17</v>
      </c>
      <c r="X10990">
        <v>1099720</v>
      </c>
      <c r="Y10990" t="s">
        <v>65</v>
      </c>
      <c r="Z10990">
        <v>102</v>
      </c>
      <c r="AA10990" t="s">
        <v>586</v>
      </c>
      <c r="AB10990" t="s">
        <v>21</v>
      </c>
      <c r="AC10990">
        <v>589</v>
      </c>
    </row>
    <row r="10991" spans="1:29" x14ac:dyDescent="0.25">
      <c r="A10991">
        <v>345</v>
      </c>
      <c r="B10991">
        <v>345102</v>
      </c>
      <c r="C10991">
        <v>6150</v>
      </c>
      <c r="D10991" t="str">
        <f>VLOOKUP(C10991,'Schedule 3'!A:M,13,FALSE)</f>
        <v>Salaries and Wages</v>
      </c>
      <c r="E10991">
        <v>122.13</v>
      </c>
      <c r="F10991" s="1">
        <v>42906</v>
      </c>
      <c r="G10991" t="s">
        <v>462</v>
      </c>
      <c r="H10991" t="s">
        <v>66</v>
      </c>
      <c r="I10991" t="s">
        <v>2160</v>
      </c>
      <c r="K10991">
        <v>357625</v>
      </c>
      <c r="L10991">
        <v>274012</v>
      </c>
      <c r="Q10991" t="s">
        <v>64</v>
      </c>
      <c r="U10991">
        <v>6</v>
      </c>
      <c r="V10991">
        <v>17</v>
      </c>
      <c r="X10991">
        <v>1001142</v>
      </c>
      <c r="Y10991" t="s">
        <v>65</v>
      </c>
      <c r="Z10991">
        <v>105</v>
      </c>
      <c r="AA10991" t="s">
        <v>586</v>
      </c>
      <c r="AB10991" t="s">
        <v>21</v>
      </c>
      <c r="AC10991">
        <v>185</v>
      </c>
    </row>
    <row r="10992" spans="1:29" x14ac:dyDescent="0.25">
      <c r="A10992">
        <v>345</v>
      </c>
      <c r="B10992">
        <v>345102</v>
      </c>
      <c r="C10992">
        <v>6150</v>
      </c>
      <c r="D10992" t="str">
        <f>VLOOKUP(C10992,'Schedule 3'!A:M,13,FALSE)</f>
        <v>Salaries and Wages</v>
      </c>
      <c r="E10992">
        <v>81.42</v>
      </c>
      <c r="F10992" s="1">
        <v>42906</v>
      </c>
      <c r="G10992" t="s">
        <v>462</v>
      </c>
      <c r="H10992" t="s">
        <v>66</v>
      </c>
      <c r="I10992" t="s">
        <v>2161</v>
      </c>
      <c r="K10992">
        <v>357625</v>
      </c>
      <c r="L10992">
        <v>274012</v>
      </c>
      <c r="Q10992" t="s">
        <v>64</v>
      </c>
      <c r="U10992">
        <v>6</v>
      </c>
      <c r="V10992">
        <v>17</v>
      </c>
      <c r="X10992">
        <v>1001142</v>
      </c>
      <c r="Y10992" t="s">
        <v>65</v>
      </c>
      <c r="Z10992">
        <v>105</v>
      </c>
      <c r="AA10992" t="s">
        <v>586</v>
      </c>
      <c r="AB10992" t="s">
        <v>21</v>
      </c>
      <c r="AC10992">
        <v>186</v>
      </c>
    </row>
    <row r="10993" spans="1:29" x14ac:dyDescent="0.25">
      <c r="A10993">
        <v>345</v>
      </c>
      <c r="B10993">
        <v>345102</v>
      </c>
      <c r="C10993">
        <v>6150</v>
      </c>
      <c r="D10993" t="str">
        <f>VLOOKUP(C10993,'Schedule 3'!A:M,13,FALSE)</f>
        <v>Salaries and Wages</v>
      </c>
      <c r="E10993">
        <v>81.42</v>
      </c>
      <c r="F10993" s="1">
        <v>42906</v>
      </c>
      <c r="G10993" t="s">
        <v>462</v>
      </c>
      <c r="H10993" t="s">
        <v>66</v>
      </c>
      <c r="I10993" t="s">
        <v>2162</v>
      </c>
      <c r="K10993">
        <v>357625</v>
      </c>
      <c r="L10993">
        <v>274012</v>
      </c>
      <c r="Q10993" t="s">
        <v>64</v>
      </c>
      <c r="U10993">
        <v>6</v>
      </c>
      <c r="V10993">
        <v>17</v>
      </c>
      <c r="X10993">
        <v>1001142</v>
      </c>
      <c r="Y10993" t="s">
        <v>65</v>
      </c>
      <c r="Z10993">
        <v>105</v>
      </c>
      <c r="AA10993" t="s">
        <v>586</v>
      </c>
      <c r="AB10993" t="s">
        <v>21</v>
      </c>
      <c r="AC10993">
        <v>187</v>
      </c>
    </row>
    <row r="10994" spans="1:29" x14ac:dyDescent="0.25">
      <c r="A10994">
        <v>345</v>
      </c>
      <c r="B10994">
        <v>345102</v>
      </c>
      <c r="C10994">
        <v>6150</v>
      </c>
      <c r="D10994" t="str">
        <f>VLOOKUP(C10994,'Schedule 3'!A:M,13,FALSE)</f>
        <v>Salaries and Wages</v>
      </c>
      <c r="E10994">
        <v>122.13</v>
      </c>
      <c r="F10994" s="1">
        <v>42906</v>
      </c>
      <c r="G10994" t="s">
        <v>462</v>
      </c>
      <c r="H10994" t="s">
        <v>66</v>
      </c>
      <c r="I10994" t="s">
        <v>2163</v>
      </c>
      <c r="K10994">
        <v>357625</v>
      </c>
      <c r="L10994">
        <v>274012</v>
      </c>
      <c r="Q10994" t="s">
        <v>64</v>
      </c>
      <c r="U10994">
        <v>6</v>
      </c>
      <c r="V10994">
        <v>17</v>
      </c>
      <c r="X10994">
        <v>1098822</v>
      </c>
      <c r="Y10994" t="s">
        <v>65</v>
      </c>
      <c r="Z10994">
        <v>105</v>
      </c>
      <c r="AA10994" t="s">
        <v>586</v>
      </c>
      <c r="AB10994" t="s">
        <v>21</v>
      </c>
      <c r="AC10994">
        <v>463</v>
      </c>
    </row>
    <row r="10995" spans="1:29" x14ac:dyDescent="0.25">
      <c r="A10995">
        <v>345</v>
      </c>
      <c r="B10995">
        <v>345102</v>
      </c>
      <c r="C10995">
        <v>6150</v>
      </c>
      <c r="D10995" t="str">
        <f>VLOOKUP(C10995,'Schedule 3'!A:M,13,FALSE)</f>
        <v>Salaries and Wages</v>
      </c>
      <c r="E10995">
        <v>81.42</v>
      </c>
      <c r="F10995" s="1">
        <v>42906</v>
      </c>
      <c r="G10995" t="s">
        <v>462</v>
      </c>
      <c r="H10995" t="s">
        <v>66</v>
      </c>
      <c r="I10995" t="s">
        <v>2164</v>
      </c>
      <c r="K10995">
        <v>357625</v>
      </c>
      <c r="L10995">
        <v>274012</v>
      </c>
      <c r="Q10995" t="s">
        <v>64</v>
      </c>
      <c r="U10995">
        <v>6</v>
      </c>
      <c r="V10995">
        <v>17</v>
      </c>
      <c r="X10995">
        <v>1098822</v>
      </c>
      <c r="Y10995" t="s">
        <v>65</v>
      </c>
      <c r="Z10995">
        <v>105</v>
      </c>
      <c r="AA10995" t="s">
        <v>586</v>
      </c>
      <c r="AB10995" t="s">
        <v>21</v>
      </c>
      <c r="AC10995">
        <v>464</v>
      </c>
    </row>
    <row r="10996" spans="1:29" x14ac:dyDescent="0.25">
      <c r="A10996">
        <v>345</v>
      </c>
      <c r="B10996">
        <v>345102</v>
      </c>
      <c r="C10996">
        <v>6150</v>
      </c>
      <c r="D10996" t="str">
        <f>VLOOKUP(C10996,'Schedule 3'!A:M,13,FALSE)</f>
        <v>Salaries and Wages</v>
      </c>
      <c r="E10996">
        <v>162.84</v>
      </c>
      <c r="F10996" s="1">
        <v>42906</v>
      </c>
      <c r="G10996" t="s">
        <v>462</v>
      </c>
      <c r="H10996" t="s">
        <v>66</v>
      </c>
      <c r="I10996" t="s">
        <v>2165</v>
      </c>
      <c r="K10996">
        <v>357625</v>
      </c>
      <c r="L10996">
        <v>274012</v>
      </c>
      <c r="Q10996" t="s">
        <v>64</v>
      </c>
      <c r="U10996">
        <v>6</v>
      </c>
      <c r="V10996">
        <v>17</v>
      </c>
      <c r="X10996">
        <v>1098822</v>
      </c>
      <c r="Y10996" t="s">
        <v>65</v>
      </c>
      <c r="Z10996">
        <v>105</v>
      </c>
      <c r="AA10996" t="s">
        <v>586</v>
      </c>
      <c r="AB10996" t="s">
        <v>21</v>
      </c>
      <c r="AC10996">
        <v>465</v>
      </c>
    </row>
    <row r="10997" spans="1:29" x14ac:dyDescent="0.25">
      <c r="A10997">
        <v>345</v>
      </c>
      <c r="B10997">
        <v>345101</v>
      </c>
      <c r="C10997">
        <v>6150</v>
      </c>
      <c r="D10997" t="str">
        <f>VLOOKUP(C10997,'Schedule 3'!A:M,13,FALSE)</f>
        <v>Salaries and Wages</v>
      </c>
      <c r="E10997">
        <v>122.13</v>
      </c>
      <c r="F10997" s="1">
        <v>42906</v>
      </c>
      <c r="G10997" t="s">
        <v>462</v>
      </c>
      <c r="H10997" t="s">
        <v>66</v>
      </c>
      <c r="I10997" t="s">
        <v>2166</v>
      </c>
      <c r="K10997">
        <v>357625</v>
      </c>
      <c r="L10997">
        <v>274012</v>
      </c>
      <c r="Q10997" t="s">
        <v>64</v>
      </c>
      <c r="U10997">
        <v>6</v>
      </c>
      <c r="V10997">
        <v>17</v>
      </c>
      <c r="X10997">
        <v>1098828</v>
      </c>
      <c r="Y10997" t="s">
        <v>65</v>
      </c>
      <c r="Z10997">
        <v>105</v>
      </c>
      <c r="AA10997" t="s">
        <v>586</v>
      </c>
      <c r="AB10997" t="s">
        <v>21</v>
      </c>
      <c r="AC10997">
        <v>466</v>
      </c>
    </row>
    <row r="10998" spans="1:29" x14ac:dyDescent="0.25">
      <c r="A10998">
        <v>345</v>
      </c>
      <c r="B10998">
        <v>345101</v>
      </c>
      <c r="C10998">
        <v>6150</v>
      </c>
      <c r="D10998" t="str">
        <f>VLOOKUP(C10998,'Schedule 3'!A:M,13,FALSE)</f>
        <v>Salaries and Wages</v>
      </c>
      <c r="E10998">
        <v>162.84</v>
      </c>
      <c r="F10998" s="1">
        <v>42906</v>
      </c>
      <c r="G10998" t="s">
        <v>462</v>
      </c>
      <c r="H10998" t="s">
        <v>66</v>
      </c>
      <c r="I10998" t="s">
        <v>2167</v>
      </c>
      <c r="K10998">
        <v>357625</v>
      </c>
      <c r="L10998">
        <v>274012</v>
      </c>
      <c r="Q10998" t="s">
        <v>64</v>
      </c>
      <c r="U10998">
        <v>6</v>
      </c>
      <c r="V10998">
        <v>17</v>
      </c>
      <c r="X10998">
        <v>1098828</v>
      </c>
      <c r="Y10998" t="s">
        <v>65</v>
      </c>
      <c r="Z10998">
        <v>105</v>
      </c>
      <c r="AA10998" t="s">
        <v>586</v>
      </c>
      <c r="AB10998" t="s">
        <v>21</v>
      </c>
      <c r="AC10998">
        <v>467</v>
      </c>
    </row>
    <row r="10999" spans="1:29" x14ac:dyDescent="0.25">
      <c r="A10999">
        <v>345</v>
      </c>
      <c r="B10999">
        <v>345101</v>
      </c>
      <c r="C10999">
        <v>6150</v>
      </c>
      <c r="D10999" t="str">
        <f>VLOOKUP(C10999,'Schedule 3'!A:M,13,FALSE)</f>
        <v>Salaries and Wages</v>
      </c>
      <c r="E10999">
        <v>40.71</v>
      </c>
      <c r="F10999" s="1">
        <v>42906</v>
      </c>
      <c r="G10999" t="s">
        <v>462</v>
      </c>
      <c r="H10999" t="s">
        <v>66</v>
      </c>
      <c r="I10999" t="s">
        <v>2168</v>
      </c>
      <c r="K10999">
        <v>357625</v>
      </c>
      <c r="L10999">
        <v>274012</v>
      </c>
      <c r="Q10999" t="s">
        <v>64</v>
      </c>
      <c r="U10999">
        <v>6</v>
      </c>
      <c r="V10999">
        <v>17</v>
      </c>
      <c r="X10999">
        <v>1098828</v>
      </c>
      <c r="Y10999" t="s">
        <v>65</v>
      </c>
      <c r="Z10999">
        <v>105</v>
      </c>
      <c r="AA10999" t="s">
        <v>586</v>
      </c>
      <c r="AB10999" t="s">
        <v>21</v>
      </c>
      <c r="AC10999">
        <v>468</v>
      </c>
    </row>
    <row r="11000" spans="1:29" x14ac:dyDescent="0.25">
      <c r="A11000">
        <v>345</v>
      </c>
      <c r="B11000">
        <v>345102</v>
      </c>
      <c r="C11000">
        <v>6150</v>
      </c>
      <c r="D11000" t="str">
        <f>VLOOKUP(C11000,'Schedule 3'!A:M,13,FALSE)</f>
        <v>Salaries and Wages</v>
      </c>
      <c r="E11000">
        <v>122.13</v>
      </c>
      <c r="F11000" s="1">
        <v>42906</v>
      </c>
      <c r="G11000" t="s">
        <v>462</v>
      </c>
      <c r="H11000" t="s">
        <v>66</v>
      </c>
      <c r="I11000" t="s">
        <v>2169</v>
      </c>
      <c r="K11000">
        <v>357625</v>
      </c>
      <c r="L11000">
        <v>274012</v>
      </c>
      <c r="Q11000" t="s">
        <v>64</v>
      </c>
      <c r="U11000">
        <v>6</v>
      </c>
      <c r="V11000">
        <v>17</v>
      </c>
      <c r="X11000">
        <v>1098942</v>
      </c>
      <c r="Y11000" t="s">
        <v>65</v>
      </c>
      <c r="Z11000">
        <v>105</v>
      </c>
      <c r="AA11000" t="s">
        <v>586</v>
      </c>
      <c r="AB11000" t="s">
        <v>21</v>
      </c>
      <c r="AC11000">
        <v>480</v>
      </c>
    </row>
    <row r="11001" spans="1:29" x14ac:dyDescent="0.25">
      <c r="A11001">
        <v>345</v>
      </c>
      <c r="B11001">
        <v>345102</v>
      </c>
      <c r="C11001">
        <v>6150</v>
      </c>
      <c r="D11001" t="str">
        <f>VLOOKUP(C11001,'Schedule 3'!A:M,13,FALSE)</f>
        <v>Salaries and Wages</v>
      </c>
      <c r="E11001">
        <v>81.42</v>
      </c>
      <c r="F11001" s="1">
        <v>42906</v>
      </c>
      <c r="G11001" t="s">
        <v>462</v>
      </c>
      <c r="H11001" t="s">
        <v>66</v>
      </c>
      <c r="I11001" t="s">
        <v>2170</v>
      </c>
      <c r="K11001">
        <v>357625</v>
      </c>
      <c r="L11001">
        <v>274012</v>
      </c>
      <c r="Q11001" t="s">
        <v>64</v>
      </c>
      <c r="U11001">
        <v>6</v>
      </c>
      <c r="V11001">
        <v>17</v>
      </c>
      <c r="X11001">
        <v>1098942</v>
      </c>
      <c r="Y11001" t="s">
        <v>65</v>
      </c>
      <c r="Z11001">
        <v>105</v>
      </c>
      <c r="AA11001" t="s">
        <v>586</v>
      </c>
      <c r="AB11001" t="s">
        <v>21</v>
      </c>
      <c r="AC11001">
        <v>481</v>
      </c>
    </row>
    <row r="11002" spans="1:29" x14ac:dyDescent="0.25">
      <c r="A11002">
        <v>345</v>
      </c>
      <c r="B11002">
        <v>345102</v>
      </c>
      <c r="C11002">
        <v>6150</v>
      </c>
      <c r="D11002" t="str">
        <f>VLOOKUP(C11002,'Schedule 3'!A:M,13,FALSE)</f>
        <v>Salaries and Wages</v>
      </c>
      <c r="E11002">
        <v>81.42</v>
      </c>
      <c r="F11002" s="1">
        <v>42906</v>
      </c>
      <c r="G11002" t="s">
        <v>462</v>
      </c>
      <c r="H11002" t="s">
        <v>66</v>
      </c>
      <c r="I11002" t="s">
        <v>2171</v>
      </c>
      <c r="K11002">
        <v>357625</v>
      </c>
      <c r="L11002">
        <v>274012</v>
      </c>
      <c r="Q11002" t="s">
        <v>64</v>
      </c>
      <c r="U11002">
        <v>6</v>
      </c>
      <c r="V11002">
        <v>17</v>
      </c>
      <c r="X11002">
        <v>1098942</v>
      </c>
      <c r="Y11002" t="s">
        <v>65</v>
      </c>
      <c r="Z11002">
        <v>105</v>
      </c>
      <c r="AA11002" t="s">
        <v>586</v>
      </c>
      <c r="AB11002" t="s">
        <v>21</v>
      </c>
      <c r="AC11002">
        <v>482</v>
      </c>
    </row>
    <row r="11003" spans="1:29" x14ac:dyDescent="0.25">
      <c r="A11003">
        <v>345</v>
      </c>
      <c r="B11003">
        <v>345102</v>
      </c>
      <c r="C11003">
        <v>6150</v>
      </c>
      <c r="D11003" t="str">
        <f>VLOOKUP(C11003,'Schedule 3'!A:M,13,FALSE)</f>
        <v>Salaries and Wages</v>
      </c>
      <c r="E11003">
        <v>40.71</v>
      </c>
      <c r="F11003" s="1">
        <v>42906</v>
      </c>
      <c r="G11003" t="s">
        <v>462</v>
      </c>
      <c r="H11003" t="s">
        <v>66</v>
      </c>
      <c r="I11003" t="s">
        <v>2172</v>
      </c>
      <c r="K11003">
        <v>357625</v>
      </c>
      <c r="L11003">
        <v>274012</v>
      </c>
      <c r="Q11003" t="s">
        <v>64</v>
      </c>
      <c r="U11003">
        <v>6</v>
      </c>
      <c r="V11003">
        <v>17</v>
      </c>
      <c r="X11003">
        <v>1098942</v>
      </c>
      <c r="Y11003" t="s">
        <v>65</v>
      </c>
      <c r="Z11003">
        <v>105</v>
      </c>
      <c r="AA11003" t="s">
        <v>586</v>
      </c>
      <c r="AB11003" t="s">
        <v>21</v>
      </c>
      <c r="AC11003">
        <v>483</v>
      </c>
    </row>
    <row r="11004" spans="1:29" x14ac:dyDescent="0.25">
      <c r="A11004">
        <v>345</v>
      </c>
      <c r="B11004">
        <v>345102</v>
      </c>
      <c r="C11004">
        <v>6150</v>
      </c>
      <c r="D11004" t="str">
        <f>VLOOKUP(C11004,'Schedule 3'!A:M,13,FALSE)</f>
        <v>Salaries and Wages</v>
      </c>
      <c r="E11004">
        <v>162.84</v>
      </c>
      <c r="F11004" s="1">
        <v>42906</v>
      </c>
      <c r="G11004" t="s">
        <v>462</v>
      </c>
      <c r="H11004" t="s">
        <v>66</v>
      </c>
      <c r="I11004" t="s">
        <v>2173</v>
      </c>
      <c r="K11004">
        <v>357625</v>
      </c>
      <c r="L11004">
        <v>274012</v>
      </c>
      <c r="Q11004" t="s">
        <v>64</v>
      </c>
      <c r="U11004">
        <v>6</v>
      </c>
      <c r="V11004">
        <v>17</v>
      </c>
      <c r="X11004">
        <v>1098942</v>
      </c>
      <c r="Y11004" t="s">
        <v>65</v>
      </c>
      <c r="Z11004">
        <v>105</v>
      </c>
      <c r="AA11004" t="s">
        <v>586</v>
      </c>
      <c r="AB11004" t="s">
        <v>21</v>
      </c>
      <c r="AC11004">
        <v>484</v>
      </c>
    </row>
    <row r="11005" spans="1:29" x14ac:dyDescent="0.25">
      <c r="A11005">
        <v>345</v>
      </c>
      <c r="B11005">
        <v>345102</v>
      </c>
      <c r="C11005">
        <v>6155</v>
      </c>
      <c r="D11005" t="str">
        <f>VLOOKUP(C11005,'Schedule 3'!A:M,13,FALSE)</f>
        <v>Salaries and Wages</v>
      </c>
      <c r="E11005">
        <v>40.71</v>
      </c>
      <c r="F11005" s="1">
        <v>42906</v>
      </c>
      <c r="G11005" t="s">
        <v>462</v>
      </c>
      <c r="H11005" t="s">
        <v>66</v>
      </c>
      <c r="I11005" t="s">
        <v>2174</v>
      </c>
      <c r="K11005">
        <v>357625</v>
      </c>
      <c r="L11005">
        <v>274012</v>
      </c>
      <c r="Q11005" t="s">
        <v>64</v>
      </c>
      <c r="U11005">
        <v>6</v>
      </c>
      <c r="V11005">
        <v>17</v>
      </c>
      <c r="X11005">
        <v>1099579</v>
      </c>
      <c r="Y11005" t="s">
        <v>65</v>
      </c>
      <c r="Z11005">
        <v>105</v>
      </c>
      <c r="AA11005" t="s">
        <v>586</v>
      </c>
      <c r="AB11005" t="s">
        <v>21</v>
      </c>
      <c r="AC11005">
        <v>703</v>
      </c>
    </row>
    <row r="11006" spans="1:29" x14ac:dyDescent="0.25">
      <c r="A11006">
        <v>345</v>
      </c>
      <c r="B11006">
        <v>345102</v>
      </c>
      <c r="C11006">
        <v>6155</v>
      </c>
      <c r="D11006" t="str">
        <f>VLOOKUP(C11006,'Schedule 3'!A:M,13,FALSE)</f>
        <v>Salaries and Wages</v>
      </c>
      <c r="E11006">
        <v>20.36</v>
      </c>
      <c r="F11006" s="1">
        <v>42906</v>
      </c>
      <c r="G11006" t="s">
        <v>462</v>
      </c>
      <c r="H11006" t="s">
        <v>66</v>
      </c>
      <c r="I11006" t="s">
        <v>2175</v>
      </c>
      <c r="K11006">
        <v>357625</v>
      </c>
      <c r="L11006">
        <v>274012</v>
      </c>
      <c r="Q11006" t="s">
        <v>64</v>
      </c>
      <c r="U11006">
        <v>6</v>
      </c>
      <c r="V11006">
        <v>17</v>
      </c>
      <c r="X11006">
        <v>1099579</v>
      </c>
      <c r="Y11006" t="s">
        <v>65</v>
      </c>
      <c r="Z11006">
        <v>105</v>
      </c>
      <c r="AA11006" t="s">
        <v>586</v>
      </c>
      <c r="AB11006" t="s">
        <v>21</v>
      </c>
      <c r="AC11006">
        <v>704</v>
      </c>
    </row>
    <row r="11007" spans="1:29" x14ac:dyDescent="0.25">
      <c r="A11007">
        <v>345</v>
      </c>
      <c r="B11007">
        <v>345102</v>
      </c>
      <c r="C11007">
        <v>6155</v>
      </c>
      <c r="D11007" t="str">
        <f>VLOOKUP(C11007,'Schedule 3'!A:M,13,FALSE)</f>
        <v>Salaries and Wages</v>
      </c>
      <c r="E11007">
        <v>81.42</v>
      </c>
      <c r="F11007" s="1">
        <v>42906</v>
      </c>
      <c r="G11007" t="s">
        <v>462</v>
      </c>
      <c r="H11007" t="s">
        <v>66</v>
      </c>
      <c r="I11007" t="s">
        <v>2176</v>
      </c>
      <c r="K11007">
        <v>357625</v>
      </c>
      <c r="L11007">
        <v>274012</v>
      </c>
      <c r="Q11007" t="s">
        <v>64</v>
      </c>
      <c r="U11007">
        <v>6</v>
      </c>
      <c r="V11007">
        <v>17</v>
      </c>
      <c r="X11007">
        <v>1099579</v>
      </c>
      <c r="Y11007" t="s">
        <v>65</v>
      </c>
      <c r="Z11007">
        <v>105</v>
      </c>
      <c r="AA11007" t="s">
        <v>586</v>
      </c>
      <c r="AB11007" t="s">
        <v>21</v>
      </c>
      <c r="AC11007">
        <v>705</v>
      </c>
    </row>
    <row r="11008" spans="1:29" x14ac:dyDescent="0.25">
      <c r="A11008">
        <v>345</v>
      </c>
      <c r="B11008">
        <v>345102</v>
      </c>
      <c r="C11008">
        <v>6155</v>
      </c>
      <c r="D11008" t="str">
        <f>VLOOKUP(C11008,'Schedule 3'!A:M,13,FALSE)</f>
        <v>Salaries and Wages</v>
      </c>
      <c r="E11008">
        <v>81.42</v>
      </c>
      <c r="F11008" s="1">
        <v>42906</v>
      </c>
      <c r="G11008" t="s">
        <v>462</v>
      </c>
      <c r="H11008" t="s">
        <v>66</v>
      </c>
      <c r="I11008" t="s">
        <v>2177</v>
      </c>
      <c r="K11008">
        <v>357625</v>
      </c>
      <c r="L11008">
        <v>274012</v>
      </c>
      <c r="Q11008" t="s">
        <v>64</v>
      </c>
      <c r="U11008">
        <v>6</v>
      </c>
      <c r="V11008">
        <v>17</v>
      </c>
      <c r="X11008">
        <v>1099579</v>
      </c>
      <c r="Y11008" t="s">
        <v>65</v>
      </c>
      <c r="Z11008">
        <v>105</v>
      </c>
      <c r="AA11008" t="s">
        <v>586</v>
      </c>
      <c r="AB11008" t="s">
        <v>21</v>
      </c>
      <c r="AC11008">
        <v>706</v>
      </c>
    </row>
    <row r="11009" spans="1:29" x14ac:dyDescent="0.25">
      <c r="A11009">
        <v>345</v>
      </c>
      <c r="B11009">
        <v>345102</v>
      </c>
      <c r="C11009">
        <v>6155</v>
      </c>
      <c r="D11009" t="str">
        <f>VLOOKUP(C11009,'Schedule 3'!A:M,13,FALSE)</f>
        <v>Salaries and Wages</v>
      </c>
      <c r="E11009">
        <v>40.71</v>
      </c>
      <c r="F11009" s="1">
        <v>42906</v>
      </c>
      <c r="G11009" t="s">
        <v>462</v>
      </c>
      <c r="H11009" t="s">
        <v>66</v>
      </c>
      <c r="I11009" t="s">
        <v>2178</v>
      </c>
      <c r="K11009">
        <v>357625</v>
      </c>
      <c r="L11009">
        <v>274012</v>
      </c>
      <c r="Q11009" t="s">
        <v>64</v>
      </c>
      <c r="U11009">
        <v>6</v>
      </c>
      <c r="V11009">
        <v>17</v>
      </c>
      <c r="X11009">
        <v>1099579</v>
      </c>
      <c r="Y11009" t="s">
        <v>65</v>
      </c>
      <c r="Z11009">
        <v>105</v>
      </c>
      <c r="AA11009" t="s">
        <v>586</v>
      </c>
      <c r="AB11009" t="s">
        <v>21</v>
      </c>
      <c r="AC11009">
        <v>707</v>
      </c>
    </row>
    <row r="11010" spans="1:29" x14ac:dyDescent="0.25">
      <c r="A11010">
        <v>345</v>
      </c>
      <c r="B11010">
        <v>345102</v>
      </c>
      <c r="C11010">
        <v>6155</v>
      </c>
      <c r="D11010" t="str">
        <f>VLOOKUP(C11010,'Schedule 3'!A:M,13,FALSE)</f>
        <v>Salaries and Wages</v>
      </c>
      <c r="E11010">
        <v>20.36</v>
      </c>
      <c r="F11010" s="1">
        <v>42906</v>
      </c>
      <c r="G11010" t="s">
        <v>462</v>
      </c>
      <c r="H11010" t="s">
        <v>66</v>
      </c>
      <c r="I11010" t="s">
        <v>2179</v>
      </c>
      <c r="K11010">
        <v>357625</v>
      </c>
      <c r="L11010">
        <v>274012</v>
      </c>
      <c r="Q11010" t="s">
        <v>64</v>
      </c>
      <c r="U11010">
        <v>6</v>
      </c>
      <c r="V11010">
        <v>17</v>
      </c>
      <c r="X11010">
        <v>1099579</v>
      </c>
      <c r="Y11010" t="s">
        <v>65</v>
      </c>
      <c r="Z11010">
        <v>105</v>
      </c>
      <c r="AA11010" t="s">
        <v>586</v>
      </c>
      <c r="AB11010" t="s">
        <v>21</v>
      </c>
      <c r="AC11010">
        <v>708</v>
      </c>
    </row>
    <row r="11011" spans="1:29" x14ac:dyDescent="0.25">
      <c r="A11011">
        <v>345</v>
      </c>
      <c r="B11011">
        <v>345102</v>
      </c>
      <c r="C11011">
        <v>6155</v>
      </c>
      <c r="D11011" t="str">
        <f>VLOOKUP(C11011,'Schedule 3'!A:M,13,FALSE)</f>
        <v>Salaries and Wages</v>
      </c>
      <c r="E11011">
        <v>40.71</v>
      </c>
      <c r="F11011" s="1">
        <v>42906</v>
      </c>
      <c r="G11011" t="s">
        <v>462</v>
      </c>
      <c r="H11011" t="s">
        <v>66</v>
      </c>
      <c r="I11011" t="s">
        <v>2180</v>
      </c>
      <c r="K11011">
        <v>357625</v>
      </c>
      <c r="L11011">
        <v>274012</v>
      </c>
      <c r="Q11011" t="s">
        <v>64</v>
      </c>
      <c r="U11011">
        <v>6</v>
      </c>
      <c r="V11011">
        <v>17</v>
      </c>
      <c r="X11011">
        <v>1099579</v>
      </c>
      <c r="Y11011" t="s">
        <v>65</v>
      </c>
      <c r="Z11011">
        <v>105</v>
      </c>
      <c r="AA11011" t="s">
        <v>586</v>
      </c>
      <c r="AB11011" t="s">
        <v>21</v>
      </c>
      <c r="AC11011">
        <v>709</v>
      </c>
    </row>
    <row r="11012" spans="1:29" x14ac:dyDescent="0.25">
      <c r="A11012">
        <v>345</v>
      </c>
      <c r="B11012">
        <v>345102</v>
      </c>
      <c r="C11012">
        <v>6155</v>
      </c>
      <c r="D11012" t="str">
        <f>VLOOKUP(C11012,'Schedule 3'!A:M,13,FALSE)</f>
        <v>Salaries and Wages</v>
      </c>
      <c r="E11012">
        <v>81.42</v>
      </c>
      <c r="F11012" s="1">
        <v>42906</v>
      </c>
      <c r="G11012" t="s">
        <v>462</v>
      </c>
      <c r="H11012" t="s">
        <v>66</v>
      </c>
      <c r="I11012" t="s">
        <v>2181</v>
      </c>
      <c r="K11012">
        <v>357625</v>
      </c>
      <c r="L11012">
        <v>274012</v>
      </c>
      <c r="Q11012" t="s">
        <v>64</v>
      </c>
      <c r="U11012">
        <v>6</v>
      </c>
      <c r="V11012">
        <v>17</v>
      </c>
      <c r="X11012">
        <v>1099579</v>
      </c>
      <c r="Y11012" t="s">
        <v>65</v>
      </c>
      <c r="Z11012">
        <v>105</v>
      </c>
      <c r="AA11012" t="s">
        <v>586</v>
      </c>
      <c r="AB11012" t="s">
        <v>21</v>
      </c>
      <c r="AC11012">
        <v>710</v>
      </c>
    </row>
    <row r="11013" spans="1:29" x14ac:dyDescent="0.25">
      <c r="A11013">
        <v>345</v>
      </c>
      <c r="B11013">
        <v>345102</v>
      </c>
      <c r="C11013">
        <v>6155</v>
      </c>
      <c r="D11013" t="str">
        <f>VLOOKUP(C11013,'Schedule 3'!A:M,13,FALSE)</f>
        <v>Salaries and Wages</v>
      </c>
      <c r="E11013">
        <v>81.42</v>
      </c>
      <c r="F11013" s="1">
        <v>42906</v>
      </c>
      <c r="G11013" t="s">
        <v>462</v>
      </c>
      <c r="H11013" t="s">
        <v>66</v>
      </c>
      <c r="I11013" t="s">
        <v>2182</v>
      </c>
      <c r="K11013">
        <v>357625</v>
      </c>
      <c r="L11013">
        <v>274012</v>
      </c>
      <c r="Q11013" t="s">
        <v>64</v>
      </c>
      <c r="U11013">
        <v>6</v>
      </c>
      <c r="V11013">
        <v>17</v>
      </c>
      <c r="X11013">
        <v>1099579</v>
      </c>
      <c r="Y11013" t="s">
        <v>65</v>
      </c>
      <c r="Z11013">
        <v>105</v>
      </c>
      <c r="AA11013" t="s">
        <v>586</v>
      </c>
      <c r="AB11013" t="s">
        <v>21</v>
      </c>
      <c r="AC11013">
        <v>711</v>
      </c>
    </row>
    <row r="11014" spans="1:29" x14ac:dyDescent="0.25">
      <c r="A11014">
        <v>345</v>
      </c>
      <c r="B11014">
        <v>345102</v>
      </c>
      <c r="C11014">
        <v>6155</v>
      </c>
      <c r="D11014" t="str">
        <f>VLOOKUP(C11014,'Schedule 3'!A:M,13,FALSE)</f>
        <v>Salaries and Wages</v>
      </c>
      <c r="E11014">
        <v>81.42</v>
      </c>
      <c r="F11014" s="1">
        <v>42906</v>
      </c>
      <c r="G11014" t="s">
        <v>462</v>
      </c>
      <c r="H11014" t="s">
        <v>66</v>
      </c>
      <c r="I11014" t="s">
        <v>2183</v>
      </c>
      <c r="K11014">
        <v>357625</v>
      </c>
      <c r="L11014">
        <v>274012</v>
      </c>
      <c r="Q11014" t="s">
        <v>64</v>
      </c>
      <c r="U11014">
        <v>6</v>
      </c>
      <c r="V11014">
        <v>17</v>
      </c>
      <c r="X11014">
        <v>1099579</v>
      </c>
      <c r="Y11014" t="s">
        <v>65</v>
      </c>
      <c r="Z11014">
        <v>105</v>
      </c>
      <c r="AA11014" t="s">
        <v>586</v>
      </c>
      <c r="AB11014" t="s">
        <v>21</v>
      </c>
      <c r="AC11014">
        <v>712</v>
      </c>
    </row>
    <row r="11015" spans="1:29" x14ac:dyDescent="0.25">
      <c r="A11015">
        <v>345</v>
      </c>
      <c r="B11015">
        <v>345102</v>
      </c>
      <c r="C11015">
        <v>6155</v>
      </c>
      <c r="D11015" t="str">
        <f>VLOOKUP(C11015,'Schedule 3'!A:M,13,FALSE)</f>
        <v>Salaries and Wages</v>
      </c>
      <c r="E11015">
        <v>40.71</v>
      </c>
      <c r="F11015" s="1">
        <v>42906</v>
      </c>
      <c r="G11015" t="s">
        <v>462</v>
      </c>
      <c r="H11015" t="s">
        <v>66</v>
      </c>
      <c r="I11015" t="s">
        <v>2184</v>
      </c>
      <c r="K11015">
        <v>357625</v>
      </c>
      <c r="L11015">
        <v>274012</v>
      </c>
      <c r="Q11015" t="s">
        <v>64</v>
      </c>
      <c r="U11015">
        <v>6</v>
      </c>
      <c r="V11015">
        <v>17</v>
      </c>
      <c r="X11015">
        <v>1099579</v>
      </c>
      <c r="Y11015" t="s">
        <v>65</v>
      </c>
      <c r="Z11015">
        <v>105</v>
      </c>
      <c r="AA11015" t="s">
        <v>586</v>
      </c>
      <c r="AB11015" t="s">
        <v>21</v>
      </c>
      <c r="AC11015">
        <v>713</v>
      </c>
    </row>
    <row r="11016" spans="1:29" x14ac:dyDescent="0.25">
      <c r="A11016">
        <v>345</v>
      </c>
      <c r="B11016">
        <v>345101</v>
      </c>
      <c r="C11016">
        <v>6155</v>
      </c>
      <c r="D11016" t="str">
        <f>VLOOKUP(C11016,'Schedule 3'!A:M,13,FALSE)</f>
        <v>Salaries and Wages</v>
      </c>
      <c r="E11016">
        <v>20.36</v>
      </c>
      <c r="F11016" s="1">
        <v>42906</v>
      </c>
      <c r="G11016" t="s">
        <v>462</v>
      </c>
      <c r="H11016" t="s">
        <v>66</v>
      </c>
      <c r="I11016" t="s">
        <v>2185</v>
      </c>
      <c r="K11016">
        <v>357625</v>
      </c>
      <c r="L11016">
        <v>274012</v>
      </c>
      <c r="Q11016" t="s">
        <v>64</v>
      </c>
      <c r="U11016">
        <v>6</v>
      </c>
      <c r="V11016">
        <v>17</v>
      </c>
      <c r="X11016">
        <v>1099579</v>
      </c>
      <c r="Y11016" t="s">
        <v>65</v>
      </c>
      <c r="Z11016">
        <v>105</v>
      </c>
      <c r="AA11016" t="s">
        <v>586</v>
      </c>
      <c r="AB11016" t="s">
        <v>21</v>
      </c>
      <c r="AC11016">
        <v>714</v>
      </c>
    </row>
    <row r="11017" spans="1:29" x14ac:dyDescent="0.25">
      <c r="A11017">
        <v>345</v>
      </c>
      <c r="B11017">
        <v>345101</v>
      </c>
      <c r="C11017">
        <v>6155</v>
      </c>
      <c r="D11017" t="str">
        <f>VLOOKUP(C11017,'Schedule 3'!A:M,13,FALSE)</f>
        <v>Salaries and Wages</v>
      </c>
      <c r="E11017">
        <v>40.71</v>
      </c>
      <c r="F11017" s="1">
        <v>42906</v>
      </c>
      <c r="G11017" t="s">
        <v>462</v>
      </c>
      <c r="H11017" t="s">
        <v>66</v>
      </c>
      <c r="I11017" t="s">
        <v>2186</v>
      </c>
      <c r="K11017">
        <v>357625</v>
      </c>
      <c r="L11017">
        <v>274012</v>
      </c>
      <c r="Q11017" t="s">
        <v>64</v>
      </c>
      <c r="U11017">
        <v>6</v>
      </c>
      <c r="V11017">
        <v>17</v>
      </c>
      <c r="X11017">
        <v>1099579</v>
      </c>
      <c r="Y11017" t="s">
        <v>65</v>
      </c>
      <c r="Z11017">
        <v>105</v>
      </c>
      <c r="AA11017" t="s">
        <v>586</v>
      </c>
      <c r="AB11017" t="s">
        <v>21</v>
      </c>
      <c r="AC11017">
        <v>715</v>
      </c>
    </row>
    <row r="11018" spans="1:29" x14ac:dyDescent="0.25">
      <c r="A11018">
        <v>345</v>
      </c>
      <c r="B11018">
        <v>345101</v>
      </c>
      <c r="C11018">
        <v>6155</v>
      </c>
      <c r="D11018" t="str">
        <f>VLOOKUP(C11018,'Schedule 3'!A:M,13,FALSE)</f>
        <v>Salaries and Wages</v>
      </c>
      <c r="E11018">
        <v>20.36</v>
      </c>
      <c r="F11018" s="1">
        <v>42906</v>
      </c>
      <c r="G11018" t="s">
        <v>462</v>
      </c>
      <c r="H11018" t="s">
        <v>66</v>
      </c>
      <c r="I11018" t="s">
        <v>2187</v>
      </c>
      <c r="K11018">
        <v>357625</v>
      </c>
      <c r="L11018">
        <v>274012</v>
      </c>
      <c r="Q11018" t="s">
        <v>64</v>
      </c>
      <c r="U11018">
        <v>6</v>
      </c>
      <c r="V11018">
        <v>17</v>
      </c>
      <c r="X11018">
        <v>1099579</v>
      </c>
      <c r="Y11018" t="s">
        <v>65</v>
      </c>
      <c r="Z11018">
        <v>105</v>
      </c>
      <c r="AA11018" t="s">
        <v>586</v>
      </c>
      <c r="AB11018" t="s">
        <v>21</v>
      </c>
      <c r="AC11018">
        <v>716</v>
      </c>
    </row>
    <row r="11019" spans="1:29" x14ac:dyDescent="0.25">
      <c r="A11019">
        <v>345</v>
      </c>
      <c r="B11019">
        <v>345101</v>
      </c>
      <c r="C11019">
        <v>6155</v>
      </c>
      <c r="D11019" t="str">
        <f>VLOOKUP(C11019,'Schedule 3'!A:M,13,FALSE)</f>
        <v>Salaries and Wages</v>
      </c>
      <c r="E11019">
        <v>20.36</v>
      </c>
      <c r="F11019" s="1">
        <v>42906</v>
      </c>
      <c r="G11019" t="s">
        <v>462</v>
      </c>
      <c r="H11019" t="s">
        <v>66</v>
      </c>
      <c r="I11019" t="s">
        <v>2188</v>
      </c>
      <c r="K11019">
        <v>357625</v>
      </c>
      <c r="L11019">
        <v>274012</v>
      </c>
      <c r="Q11019" t="s">
        <v>64</v>
      </c>
      <c r="U11019">
        <v>6</v>
      </c>
      <c r="V11019">
        <v>17</v>
      </c>
      <c r="X11019">
        <v>1099579</v>
      </c>
      <c r="Y11019" t="s">
        <v>65</v>
      </c>
      <c r="Z11019">
        <v>105</v>
      </c>
      <c r="AA11019" t="s">
        <v>586</v>
      </c>
      <c r="AB11019" t="s">
        <v>21</v>
      </c>
      <c r="AC11019">
        <v>717</v>
      </c>
    </row>
    <row r="11020" spans="1:29" x14ac:dyDescent="0.25">
      <c r="A11020">
        <v>345</v>
      </c>
      <c r="B11020">
        <v>345101</v>
      </c>
      <c r="C11020">
        <v>6155</v>
      </c>
      <c r="D11020" t="str">
        <f>VLOOKUP(C11020,'Schedule 3'!A:M,13,FALSE)</f>
        <v>Salaries and Wages</v>
      </c>
      <c r="E11020">
        <v>81.42</v>
      </c>
      <c r="F11020" s="1">
        <v>42906</v>
      </c>
      <c r="G11020" t="s">
        <v>462</v>
      </c>
      <c r="H11020" t="s">
        <v>66</v>
      </c>
      <c r="I11020" t="s">
        <v>2189</v>
      </c>
      <c r="K11020">
        <v>357625</v>
      </c>
      <c r="L11020">
        <v>274012</v>
      </c>
      <c r="Q11020" t="s">
        <v>64</v>
      </c>
      <c r="U11020">
        <v>6</v>
      </c>
      <c r="V11020">
        <v>17</v>
      </c>
      <c r="X11020">
        <v>1099579</v>
      </c>
      <c r="Y11020" t="s">
        <v>65</v>
      </c>
      <c r="Z11020">
        <v>105</v>
      </c>
      <c r="AA11020" t="s">
        <v>586</v>
      </c>
      <c r="AB11020" t="s">
        <v>21</v>
      </c>
      <c r="AC11020">
        <v>718</v>
      </c>
    </row>
    <row r="11021" spans="1:29" x14ac:dyDescent="0.25">
      <c r="A11021">
        <v>345</v>
      </c>
      <c r="B11021">
        <v>345101</v>
      </c>
      <c r="C11021">
        <v>6155</v>
      </c>
      <c r="D11021" t="str">
        <f>VLOOKUP(C11021,'Schedule 3'!A:M,13,FALSE)</f>
        <v>Salaries and Wages</v>
      </c>
      <c r="E11021">
        <v>20.36</v>
      </c>
      <c r="F11021" s="1">
        <v>42906</v>
      </c>
      <c r="G11021" t="s">
        <v>462</v>
      </c>
      <c r="H11021" t="s">
        <v>66</v>
      </c>
      <c r="I11021" t="s">
        <v>2190</v>
      </c>
      <c r="K11021">
        <v>357625</v>
      </c>
      <c r="L11021">
        <v>274012</v>
      </c>
      <c r="Q11021" t="s">
        <v>64</v>
      </c>
      <c r="U11021">
        <v>6</v>
      </c>
      <c r="V11021">
        <v>17</v>
      </c>
      <c r="X11021">
        <v>1099579</v>
      </c>
      <c r="Y11021" t="s">
        <v>65</v>
      </c>
      <c r="Z11021">
        <v>105</v>
      </c>
      <c r="AA11021" t="s">
        <v>586</v>
      </c>
      <c r="AB11021" t="s">
        <v>21</v>
      </c>
      <c r="AC11021">
        <v>719</v>
      </c>
    </row>
    <row r="11022" spans="1:29" x14ac:dyDescent="0.25">
      <c r="A11022">
        <v>345</v>
      </c>
      <c r="B11022">
        <v>345102</v>
      </c>
      <c r="C11022">
        <v>6155</v>
      </c>
      <c r="D11022" t="str">
        <f>VLOOKUP(C11022,'Schedule 3'!A:M,13,FALSE)</f>
        <v>Salaries and Wages</v>
      </c>
      <c r="E11022">
        <v>162.84</v>
      </c>
      <c r="F11022" s="1">
        <v>42906</v>
      </c>
      <c r="G11022" t="s">
        <v>462</v>
      </c>
      <c r="H11022" t="s">
        <v>66</v>
      </c>
      <c r="I11022" t="s">
        <v>2191</v>
      </c>
      <c r="K11022">
        <v>357625</v>
      </c>
      <c r="L11022">
        <v>274012</v>
      </c>
      <c r="Q11022" t="s">
        <v>64</v>
      </c>
      <c r="U11022">
        <v>6</v>
      </c>
      <c r="V11022">
        <v>17</v>
      </c>
      <c r="X11022">
        <v>1099579</v>
      </c>
      <c r="Y11022" t="s">
        <v>65</v>
      </c>
      <c r="Z11022">
        <v>105</v>
      </c>
      <c r="AA11022" t="s">
        <v>586</v>
      </c>
      <c r="AB11022" t="s">
        <v>21</v>
      </c>
      <c r="AC11022">
        <v>720</v>
      </c>
    </row>
    <row r="11023" spans="1:29" x14ac:dyDescent="0.25">
      <c r="A11023">
        <v>345</v>
      </c>
      <c r="B11023">
        <v>345102</v>
      </c>
      <c r="C11023">
        <v>6155</v>
      </c>
      <c r="D11023" t="str">
        <f>VLOOKUP(C11023,'Schedule 3'!A:M,13,FALSE)</f>
        <v>Salaries and Wages</v>
      </c>
      <c r="E11023">
        <v>20.36</v>
      </c>
      <c r="F11023" s="1">
        <v>42906</v>
      </c>
      <c r="G11023" t="s">
        <v>462</v>
      </c>
      <c r="H11023" t="s">
        <v>66</v>
      </c>
      <c r="I11023" t="s">
        <v>2192</v>
      </c>
      <c r="K11023">
        <v>357625</v>
      </c>
      <c r="L11023">
        <v>274012</v>
      </c>
      <c r="Q11023" t="s">
        <v>64</v>
      </c>
      <c r="U11023">
        <v>6</v>
      </c>
      <c r="V11023">
        <v>17</v>
      </c>
      <c r="X11023">
        <v>1099579</v>
      </c>
      <c r="Y11023" t="s">
        <v>65</v>
      </c>
      <c r="Z11023">
        <v>105</v>
      </c>
      <c r="AA11023" t="s">
        <v>586</v>
      </c>
      <c r="AB11023" t="s">
        <v>21</v>
      </c>
      <c r="AC11023">
        <v>721</v>
      </c>
    </row>
    <row r="11024" spans="1:29" x14ac:dyDescent="0.25">
      <c r="A11024">
        <v>345</v>
      </c>
      <c r="B11024">
        <v>345101</v>
      </c>
      <c r="C11024">
        <v>6150</v>
      </c>
      <c r="D11024" t="str">
        <f>VLOOKUP(C11024,'Schedule 3'!A:M,13,FALSE)</f>
        <v>Salaries and Wages</v>
      </c>
      <c r="E11024">
        <v>162.84</v>
      </c>
      <c r="F11024" s="1">
        <v>42906</v>
      </c>
      <c r="G11024" t="s">
        <v>462</v>
      </c>
      <c r="H11024" t="s">
        <v>66</v>
      </c>
      <c r="I11024" t="s">
        <v>2193</v>
      </c>
      <c r="K11024">
        <v>357625</v>
      </c>
      <c r="L11024">
        <v>274012</v>
      </c>
      <c r="Q11024" t="s">
        <v>64</v>
      </c>
      <c r="U11024">
        <v>6</v>
      </c>
      <c r="V11024">
        <v>17</v>
      </c>
      <c r="X11024">
        <v>1099936</v>
      </c>
      <c r="Y11024" t="s">
        <v>65</v>
      </c>
      <c r="Z11024">
        <v>105</v>
      </c>
      <c r="AA11024" t="s">
        <v>586</v>
      </c>
      <c r="AB11024" t="s">
        <v>21</v>
      </c>
      <c r="AC11024">
        <v>833</v>
      </c>
    </row>
    <row r="11025" spans="1:29" x14ac:dyDescent="0.25">
      <c r="A11025">
        <v>345</v>
      </c>
      <c r="B11025">
        <v>345101</v>
      </c>
      <c r="C11025">
        <v>6150</v>
      </c>
      <c r="D11025" t="str">
        <f>VLOOKUP(C11025,'Schedule 3'!A:M,13,FALSE)</f>
        <v>Salaries and Wages</v>
      </c>
      <c r="E11025">
        <v>203.55</v>
      </c>
      <c r="F11025" s="1">
        <v>42906</v>
      </c>
      <c r="G11025" t="s">
        <v>462</v>
      </c>
      <c r="H11025" t="s">
        <v>66</v>
      </c>
      <c r="I11025" t="s">
        <v>2194</v>
      </c>
      <c r="K11025">
        <v>357625</v>
      </c>
      <c r="L11025">
        <v>274012</v>
      </c>
      <c r="Q11025" t="s">
        <v>64</v>
      </c>
      <c r="U11025">
        <v>6</v>
      </c>
      <c r="V11025">
        <v>17</v>
      </c>
      <c r="X11025">
        <v>1099936</v>
      </c>
      <c r="Y11025" t="s">
        <v>65</v>
      </c>
      <c r="Z11025">
        <v>105</v>
      </c>
      <c r="AA11025" t="s">
        <v>586</v>
      </c>
      <c r="AB11025" t="s">
        <v>21</v>
      </c>
      <c r="AC11025">
        <v>834</v>
      </c>
    </row>
    <row r="11026" spans="1:29" x14ac:dyDescent="0.25">
      <c r="A11026">
        <v>345</v>
      </c>
      <c r="B11026">
        <v>345101</v>
      </c>
      <c r="C11026">
        <v>6150</v>
      </c>
      <c r="D11026" t="str">
        <f>VLOOKUP(C11026,'Schedule 3'!A:M,13,FALSE)</f>
        <v>Salaries and Wages</v>
      </c>
      <c r="E11026">
        <v>162.84</v>
      </c>
      <c r="F11026" s="1">
        <v>42916</v>
      </c>
      <c r="G11026" t="s">
        <v>462</v>
      </c>
      <c r="H11026" t="s">
        <v>66</v>
      </c>
      <c r="I11026" t="s">
        <v>2195</v>
      </c>
      <c r="K11026">
        <v>357683</v>
      </c>
      <c r="L11026">
        <v>274607</v>
      </c>
      <c r="Q11026" t="s">
        <v>64</v>
      </c>
      <c r="U11026">
        <v>6</v>
      </c>
      <c r="V11026">
        <v>17</v>
      </c>
      <c r="X11026">
        <v>1099720</v>
      </c>
      <c r="Y11026" t="s">
        <v>65</v>
      </c>
      <c r="Z11026">
        <v>102</v>
      </c>
      <c r="AA11026" t="s">
        <v>586</v>
      </c>
      <c r="AB11026" t="s">
        <v>21</v>
      </c>
      <c r="AC11026">
        <v>531</v>
      </c>
    </row>
    <row r="11027" spans="1:29" x14ac:dyDescent="0.25">
      <c r="A11027">
        <v>345</v>
      </c>
      <c r="B11027">
        <v>345102</v>
      </c>
      <c r="C11027">
        <v>6150</v>
      </c>
      <c r="D11027" t="str">
        <f>VLOOKUP(C11027,'Schedule 3'!A:M,13,FALSE)</f>
        <v>Salaries and Wages</v>
      </c>
      <c r="E11027">
        <v>162.84</v>
      </c>
      <c r="F11027" s="1">
        <v>42916</v>
      </c>
      <c r="G11027" t="s">
        <v>462</v>
      </c>
      <c r="H11027" t="s">
        <v>66</v>
      </c>
      <c r="I11027" t="s">
        <v>2196</v>
      </c>
      <c r="K11027">
        <v>357683</v>
      </c>
      <c r="L11027">
        <v>274607</v>
      </c>
      <c r="Q11027" t="s">
        <v>64</v>
      </c>
      <c r="U11027">
        <v>6</v>
      </c>
      <c r="V11027">
        <v>17</v>
      </c>
      <c r="X11027">
        <v>1099720</v>
      </c>
      <c r="Y11027" t="s">
        <v>65</v>
      </c>
      <c r="Z11027">
        <v>102</v>
      </c>
      <c r="AA11027" t="s">
        <v>586</v>
      </c>
      <c r="AB11027" t="s">
        <v>21</v>
      </c>
      <c r="AC11027">
        <v>532</v>
      </c>
    </row>
    <row r="11028" spans="1:29" x14ac:dyDescent="0.25">
      <c r="A11028">
        <v>345</v>
      </c>
      <c r="B11028">
        <v>345102</v>
      </c>
      <c r="C11028">
        <v>6150</v>
      </c>
      <c r="D11028" t="str">
        <f>VLOOKUP(C11028,'Schedule 3'!A:M,13,FALSE)</f>
        <v>Salaries and Wages</v>
      </c>
      <c r="E11028">
        <v>162.84</v>
      </c>
      <c r="F11028" s="1">
        <v>42916</v>
      </c>
      <c r="G11028" t="s">
        <v>462</v>
      </c>
      <c r="H11028" t="s">
        <v>66</v>
      </c>
      <c r="I11028" t="s">
        <v>2197</v>
      </c>
      <c r="K11028">
        <v>357683</v>
      </c>
      <c r="L11028">
        <v>274607</v>
      </c>
      <c r="Q11028" t="s">
        <v>64</v>
      </c>
      <c r="U11028">
        <v>6</v>
      </c>
      <c r="V11028">
        <v>17</v>
      </c>
      <c r="X11028">
        <v>1099720</v>
      </c>
      <c r="Y11028" t="s">
        <v>65</v>
      </c>
      <c r="Z11028">
        <v>102</v>
      </c>
      <c r="AA11028" t="s">
        <v>586</v>
      </c>
      <c r="AB11028" t="s">
        <v>21</v>
      </c>
      <c r="AC11028">
        <v>533</v>
      </c>
    </row>
    <row r="11029" spans="1:29" x14ac:dyDescent="0.25">
      <c r="A11029">
        <v>345</v>
      </c>
      <c r="B11029">
        <v>345102</v>
      </c>
      <c r="C11029">
        <v>6150</v>
      </c>
      <c r="D11029" t="str">
        <f>VLOOKUP(C11029,'Schedule 3'!A:M,13,FALSE)</f>
        <v>Salaries and Wages</v>
      </c>
      <c r="E11029">
        <v>162.84</v>
      </c>
      <c r="F11029" s="1">
        <v>42916</v>
      </c>
      <c r="G11029" t="s">
        <v>462</v>
      </c>
      <c r="H11029" t="s">
        <v>66</v>
      </c>
      <c r="I11029" t="s">
        <v>2198</v>
      </c>
      <c r="K11029">
        <v>357683</v>
      </c>
      <c r="L11029">
        <v>274607</v>
      </c>
      <c r="Q11029" t="s">
        <v>64</v>
      </c>
      <c r="U11029">
        <v>6</v>
      </c>
      <c r="V11029">
        <v>17</v>
      </c>
      <c r="X11029">
        <v>1099720</v>
      </c>
      <c r="Y11029" t="s">
        <v>65</v>
      </c>
      <c r="Z11029">
        <v>102</v>
      </c>
      <c r="AA11029" t="s">
        <v>586</v>
      </c>
      <c r="AB11029" t="s">
        <v>21</v>
      </c>
      <c r="AC11029">
        <v>534</v>
      </c>
    </row>
    <row r="11030" spans="1:29" x14ac:dyDescent="0.25">
      <c r="A11030">
        <v>345</v>
      </c>
      <c r="B11030">
        <v>345102</v>
      </c>
      <c r="C11030">
        <v>6150</v>
      </c>
      <c r="D11030" t="str">
        <f>VLOOKUP(C11030,'Schedule 3'!A:M,13,FALSE)</f>
        <v>Salaries and Wages</v>
      </c>
      <c r="E11030">
        <v>162.84</v>
      </c>
      <c r="F11030" s="1">
        <v>42916</v>
      </c>
      <c r="G11030" t="s">
        <v>462</v>
      </c>
      <c r="H11030" t="s">
        <v>66</v>
      </c>
      <c r="I11030" t="s">
        <v>2199</v>
      </c>
      <c r="K11030">
        <v>357683</v>
      </c>
      <c r="L11030">
        <v>274607</v>
      </c>
      <c r="Q11030" t="s">
        <v>64</v>
      </c>
      <c r="U11030">
        <v>6</v>
      </c>
      <c r="V11030">
        <v>17</v>
      </c>
      <c r="X11030">
        <v>1099720</v>
      </c>
      <c r="Y11030" t="s">
        <v>65</v>
      </c>
      <c r="Z11030">
        <v>102</v>
      </c>
      <c r="AA11030" t="s">
        <v>586</v>
      </c>
      <c r="AB11030" t="s">
        <v>21</v>
      </c>
      <c r="AC11030">
        <v>535</v>
      </c>
    </row>
    <row r="11031" spans="1:29" x14ac:dyDescent="0.25">
      <c r="A11031">
        <v>345</v>
      </c>
      <c r="B11031">
        <v>345102</v>
      </c>
      <c r="C11031">
        <v>6150</v>
      </c>
      <c r="D11031" t="str">
        <f>VLOOKUP(C11031,'Schedule 3'!A:M,13,FALSE)</f>
        <v>Salaries and Wages</v>
      </c>
      <c r="E11031">
        <v>162.84</v>
      </c>
      <c r="F11031" s="1">
        <v>42916</v>
      </c>
      <c r="G11031" t="s">
        <v>462</v>
      </c>
      <c r="H11031" t="s">
        <v>66</v>
      </c>
      <c r="I11031" t="s">
        <v>2200</v>
      </c>
      <c r="K11031">
        <v>357683</v>
      </c>
      <c r="L11031">
        <v>274607</v>
      </c>
      <c r="Q11031" t="s">
        <v>64</v>
      </c>
      <c r="U11031">
        <v>6</v>
      </c>
      <c r="V11031">
        <v>17</v>
      </c>
      <c r="X11031">
        <v>1099720</v>
      </c>
      <c r="Y11031" t="s">
        <v>65</v>
      </c>
      <c r="Z11031">
        <v>102</v>
      </c>
      <c r="AA11031" t="s">
        <v>586</v>
      </c>
      <c r="AB11031" t="s">
        <v>21</v>
      </c>
      <c r="AC11031">
        <v>536</v>
      </c>
    </row>
    <row r="11032" spans="1:29" x14ac:dyDescent="0.25">
      <c r="A11032">
        <v>345</v>
      </c>
      <c r="B11032">
        <v>345101</v>
      </c>
      <c r="C11032">
        <v>6150</v>
      </c>
      <c r="D11032" t="str">
        <f>VLOOKUP(C11032,'Schedule 3'!A:M,13,FALSE)</f>
        <v>Salaries and Wages</v>
      </c>
      <c r="E11032">
        <v>81.42</v>
      </c>
      <c r="F11032" s="1">
        <v>42916</v>
      </c>
      <c r="G11032" t="s">
        <v>462</v>
      </c>
      <c r="H11032" t="s">
        <v>66</v>
      </c>
      <c r="I11032" t="s">
        <v>2201</v>
      </c>
      <c r="K11032">
        <v>357683</v>
      </c>
      <c r="L11032">
        <v>274607</v>
      </c>
      <c r="Q11032" t="s">
        <v>64</v>
      </c>
      <c r="U11032">
        <v>6</v>
      </c>
      <c r="V11032">
        <v>17</v>
      </c>
      <c r="X11032">
        <v>1099720</v>
      </c>
      <c r="Y11032" t="s">
        <v>65</v>
      </c>
      <c r="Z11032">
        <v>102</v>
      </c>
      <c r="AA11032" t="s">
        <v>586</v>
      </c>
      <c r="AB11032" t="s">
        <v>21</v>
      </c>
      <c r="AC11032">
        <v>537</v>
      </c>
    </row>
    <row r="11033" spans="1:29" x14ac:dyDescent="0.25">
      <c r="A11033">
        <v>345</v>
      </c>
      <c r="B11033">
        <v>345102</v>
      </c>
      <c r="C11033">
        <v>6150</v>
      </c>
      <c r="D11033" t="str">
        <f>VLOOKUP(C11033,'Schedule 3'!A:M,13,FALSE)</f>
        <v>Salaries and Wages</v>
      </c>
      <c r="E11033">
        <v>81.42</v>
      </c>
      <c r="F11033" s="1">
        <v>42916</v>
      </c>
      <c r="G11033" t="s">
        <v>462</v>
      </c>
      <c r="H11033" t="s">
        <v>66</v>
      </c>
      <c r="I11033" t="s">
        <v>2202</v>
      </c>
      <c r="K11033">
        <v>357683</v>
      </c>
      <c r="L11033">
        <v>274607</v>
      </c>
      <c r="Q11033" t="s">
        <v>64</v>
      </c>
      <c r="U11033">
        <v>6</v>
      </c>
      <c r="V11033">
        <v>17</v>
      </c>
      <c r="X11033">
        <v>1099720</v>
      </c>
      <c r="Y11033" t="s">
        <v>65</v>
      </c>
      <c r="Z11033">
        <v>102</v>
      </c>
      <c r="AA11033" t="s">
        <v>586</v>
      </c>
      <c r="AB11033" t="s">
        <v>21</v>
      </c>
      <c r="AC11033">
        <v>538</v>
      </c>
    </row>
    <row r="11034" spans="1:29" x14ac:dyDescent="0.25">
      <c r="A11034">
        <v>345</v>
      </c>
      <c r="B11034">
        <v>345102</v>
      </c>
      <c r="C11034">
        <v>6150</v>
      </c>
      <c r="D11034" t="str">
        <f>VLOOKUP(C11034,'Schedule 3'!A:M,13,FALSE)</f>
        <v>Salaries and Wages</v>
      </c>
      <c r="E11034">
        <v>81.42</v>
      </c>
      <c r="F11034" s="1">
        <v>42920</v>
      </c>
      <c r="G11034" t="s">
        <v>462</v>
      </c>
      <c r="H11034" t="s">
        <v>66</v>
      </c>
      <c r="I11034" t="s">
        <v>2203</v>
      </c>
      <c r="K11034">
        <v>357885</v>
      </c>
      <c r="L11034">
        <v>275913</v>
      </c>
      <c r="Q11034" t="s">
        <v>64</v>
      </c>
      <c r="U11034">
        <v>7</v>
      </c>
      <c r="V11034">
        <v>17</v>
      </c>
      <c r="X11034">
        <v>1001142</v>
      </c>
      <c r="Y11034" t="s">
        <v>65</v>
      </c>
      <c r="Z11034">
        <v>105</v>
      </c>
      <c r="AA11034" t="s">
        <v>586</v>
      </c>
      <c r="AB11034" t="s">
        <v>21</v>
      </c>
      <c r="AC11034">
        <v>169</v>
      </c>
    </row>
    <row r="11035" spans="1:29" x14ac:dyDescent="0.25">
      <c r="A11035">
        <v>345</v>
      </c>
      <c r="B11035">
        <v>345102</v>
      </c>
      <c r="C11035">
        <v>6150</v>
      </c>
      <c r="D11035" t="str">
        <f>VLOOKUP(C11035,'Schedule 3'!A:M,13,FALSE)</f>
        <v>Salaries and Wages</v>
      </c>
      <c r="E11035">
        <v>81.42</v>
      </c>
      <c r="F11035" s="1">
        <v>42920</v>
      </c>
      <c r="G11035" t="s">
        <v>462</v>
      </c>
      <c r="H11035" t="s">
        <v>66</v>
      </c>
      <c r="I11035" t="s">
        <v>2204</v>
      </c>
      <c r="K11035">
        <v>357885</v>
      </c>
      <c r="L11035">
        <v>275913</v>
      </c>
      <c r="Q11035" t="s">
        <v>64</v>
      </c>
      <c r="U11035">
        <v>7</v>
      </c>
      <c r="V11035">
        <v>17</v>
      </c>
      <c r="X11035">
        <v>1001142</v>
      </c>
      <c r="Y11035" t="s">
        <v>65</v>
      </c>
      <c r="Z11035">
        <v>105</v>
      </c>
      <c r="AA11035" t="s">
        <v>586</v>
      </c>
      <c r="AB11035" t="s">
        <v>21</v>
      </c>
      <c r="AC11035">
        <v>170</v>
      </c>
    </row>
    <row r="11036" spans="1:29" x14ac:dyDescent="0.25">
      <c r="A11036">
        <v>345</v>
      </c>
      <c r="B11036">
        <v>345102</v>
      </c>
      <c r="C11036">
        <v>6150</v>
      </c>
      <c r="D11036" t="str">
        <f>VLOOKUP(C11036,'Schedule 3'!A:M,13,FALSE)</f>
        <v>Salaries and Wages</v>
      </c>
      <c r="E11036">
        <v>81.42</v>
      </c>
      <c r="F11036" s="1">
        <v>42920</v>
      </c>
      <c r="G11036" t="s">
        <v>462</v>
      </c>
      <c r="H11036" t="s">
        <v>66</v>
      </c>
      <c r="I11036" t="s">
        <v>2205</v>
      </c>
      <c r="K11036">
        <v>357885</v>
      </c>
      <c r="L11036">
        <v>275913</v>
      </c>
      <c r="Q11036" t="s">
        <v>64</v>
      </c>
      <c r="U11036">
        <v>7</v>
      </c>
      <c r="V11036">
        <v>17</v>
      </c>
      <c r="X11036">
        <v>1001142</v>
      </c>
      <c r="Y11036" t="s">
        <v>65</v>
      </c>
      <c r="Z11036">
        <v>105</v>
      </c>
      <c r="AA11036" t="s">
        <v>586</v>
      </c>
      <c r="AB11036" t="s">
        <v>21</v>
      </c>
      <c r="AC11036">
        <v>171</v>
      </c>
    </row>
    <row r="11037" spans="1:29" x14ac:dyDescent="0.25">
      <c r="A11037">
        <v>345</v>
      </c>
      <c r="B11037">
        <v>345102</v>
      </c>
      <c r="C11037">
        <v>6150</v>
      </c>
      <c r="D11037" t="str">
        <f>VLOOKUP(C11037,'Schedule 3'!A:M,13,FALSE)</f>
        <v>Salaries and Wages</v>
      </c>
      <c r="E11037">
        <v>81.42</v>
      </c>
      <c r="F11037" s="1">
        <v>42920</v>
      </c>
      <c r="G11037" t="s">
        <v>462</v>
      </c>
      <c r="H11037" t="s">
        <v>66</v>
      </c>
      <c r="I11037" t="s">
        <v>2206</v>
      </c>
      <c r="K11037">
        <v>357885</v>
      </c>
      <c r="L11037">
        <v>275913</v>
      </c>
      <c r="Q11037" t="s">
        <v>64</v>
      </c>
      <c r="U11037">
        <v>7</v>
      </c>
      <c r="V11037">
        <v>17</v>
      </c>
      <c r="X11037">
        <v>1001142</v>
      </c>
      <c r="Y11037" t="s">
        <v>65</v>
      </c>
      <c r="Z11037">
        <v>105</v>
      </c>
      <c r="AA11037" t="s">
        <v>586</v>
      </c>
      <c r="AB11037" t="s">
        <v>21</v>
      </c>
      <c r="AC11037">
        <v>172</v>
      </c>
    </row>
    <row r="11038" spans="1:29" x14ac:dyDescent="0.25">
      <c r="A11038">
        <v>345</v>
      </c>
      <c r="B11038">
        <v>345102</v>
      </c>
      <c r="C11038">
        <v>6150</v>
      </c>
      <c r="D11038" t="str">
        <f>VLOOKUP(C11038,'Schedule 3'!A:M,13,FALSE)</f>
        <v>Salaries and Wages</v>
      </c>
      <c r="E11038">
        <v>447.81</v>
      </c>
      <c r="F11038" s="1">
        <v>42920</v>
      </c>
      <c r="G11038" t="s">
        <v>462</v>
      </c>
      <c r="H11038" t="s">
        <v>66</v>
      </c>
      <c r="I11038" t="s">
        <v>2207</v>
      </c>
      <c r="K11038">
        <v>357885</v>
      </c>
      <c r="L11038">
        <v>275913</v>
      </c>
      <c r="Q11038" t="s">
        <v>64</v>
      </c>
      <c r="U11038">
        <v>7</v>
      </c>
      <c r="V11038">
        <v>17</v>
      </c>
      <c r="X11038">
        <v>1001177</v>
      </c>
      <c r="Y11038" t="s">
        <v>65</v>
      </c>
      <c r="Z11038">
        <v>105</v>
      </c>
      <c r="AA11038" t="s">
        <v>586</v>
      </c>
      <c r="AB11038" t="s">
        <v>21</v>
      </c>
      <c r="AC11038">
        <v>202</v>
      </c>
    </row>
    <row r="11039" spans="1:29" x14ac:dyDescent="0.25">
      <c r="A11039">
        <v>345</v>
      </c>
      <c r="B11039">
        <v>345102</v>
      </c>
      <c r="C11039">
        <v>6150</v>
      </c>
      <c r="D11039" t="str">
        <f>VLOOKUP(C11039,'Schedule 3'!A:M,13,FALSE)</f>
        <v>Salaries and Wages</v>
      </c>
      <c r="E11039">
        <v>407.1</v>
      </c>
      <c r="F11039" s="1">
        <v>42920</v>
      </c>
      <c r="G11039" t="s">
        <v>462</v>
      </c>
      <c r="H11039" t="s">
        <v>66</v>
      </c>
      <c r="I11039" t="s">
        <v>2208</v>
      </c>
      <c r="K11039">
        <v>357885</v>
      </c>
      <c r="L11039">
        <v>275913</v>
      </c>
      <c r="Q11039" t="s">
        <v>64</v>
      </c>
      <c r="U11039">
        <v>7</v>
      </c>
      <c r="V11039">
        <v>17</v>
      </c>
      <c r="X11039">
        <v>1001177</v>
      </c>
      <c r="Y11039" t="s">
        <v>65</v>
      </c>
      <c r="Z11039">
        <v>105</v>
      </c>
      <c r="AA11039" t="s">
        <v>586</v>
      </c>
      <c r="AB11039" t="s">
        <v>21</v>
      </c>
      <c r="AC11039">
        <v>203</v>
      </c>
    </row>
    <row r="11040" spans="1:29" x14ac:dyDescent="0.25">
      <c r="A11040">
        <v>345</v>
      </c>
      <c r="B11040">
        <v>345102</v>
      </c>
      <c r="C11040">
        <v>6150</v>
      </c>
      <c r="D11040" t="str">
        <f>VLOOKUP(C11040,'Schedule 3'!A:M,13,FALSE)</f>
        <v>Salaries and Wages</v>
      </c>
      <c r="E11040">
        <v>162.84</v>
      </c>
      <c r="F11040" s="1">
        <v>42920</v>
      </c>
      <c r="G11040" t="s">
        <v>462</v>
      </c>
      <c r="H11040" t="s">
        <v>66</v>
      </c>
      <c r="I11040" t="s">
        <v>2209</v>
      </c>
      <c r="K11040">
        <v>357885</v>
      </c>
      <c r="L11040">
        <v>275913</v>
      </c>
      <c r="Q11040" t="s">
        <v>64</v>
      </c>
      <c r="U11040">
        <v>7</v>
      </c>
      <c r="V11040">
        <v>17</v>
      </c>
      <c r="X11040">
        <v>1001177</v>
      </c>
      <c r="Y11040" t="s">
        <v>65</v>
      </c>
      <c r="Z11040">
        <v>105</v>
      </c>
      <c r="AA11040" t="s">
        <v>586</v>
      </c>
      <c r="AB11040" t="s">
        <v>21</v>
      </c>
      <c r="AC11040">
        <v>204</v>
      </c>
    </row>
    <row r="11041" spans="1:29" x14ac:dyDescent="0.25">
      <c r="A11041">
        <v>345</v>
      </c>
      <c r="B11041">
        <v>345102</v>
      </c>
      <c r="C11041">
        <v>6150</v>
      </c>
      <c r="D11041" t="str">
        <f>VLOOKUP(C11041,'Schedule 3'!A:M,13,FALSE)</f>
        <v>Salaries and Wages</v>
      </c>
      <c r="E11041">
        <v>407.1</v>
      </c>
      <c r="F11041" s="1">
        <v>42920</v>
      </c>
      <c r="G11041" t="s">
        <v>462</v>
      </c>
      <c r="H11041" t="s">
        <v>66</v>
      </c>
      <c r="I11041" t="s">
        <v>2210</v>
      </c>
      <c r="K11041">
        <v>357885</v>
      </c>
      <c r="L11041">
        <v>275913</v>
      </c>
      <c r="Q11041" t="s">
        <v>64</v>
      </c>
      <c r="U11041">
        <v>7</v>
      </c>
      <c r="V11041">
        <v>17</v>
      </c>
      <c r="X11041">
        <v>1001177</v>
      </c>
      <c r="Y11041" t="s">
        <v>65</v>
      </c>
      <c r="Z11041">
        <v>105</v>
      </c>
      <c r="AA11041" t="s">
        <v>586</v>
      </c>
      <c r="AB11041" t="s">
        <v>21</v>
      </c>
      <c r="AC11041">
        <v>205</v>
      </c>
    </row>
    <row r="11042" spans="1:29" x14ac:dyDescent="0.25">
      <c r="A11042">
        <v>345</v>
      </c>
      <c r="B11042">
        <v>345102</v>
      </c>
      <c r="C11042">
        <v>6150</v>
      </c>
      <c r="D11042" t="str">
        <f>VLOOKUP(C11042,'Schedule 3'!A:M,13,FALSE)</f>
        <v>Salaries and Wages</v>
      </c>
      <c r="E11042">
        <v>244.26</v>
      </c>
      <c r="F11042" s="1">
        <v>42920</v>
      </c>
      <c r="G11042" t="s">
        <v>462</v>
      </c>
      <c r="H11042" t="s">
        <v>66</v>
      </c>
      <c r="I11042" t="s">
        <v>2211</v>
      </c>
      <c r="K11042">
        <v>357885</v>
      </c>
      <c r="L11042">
        <v>275913</v>
      </c>
      <c r="Q11042" t="s">
        <v>64</v>
      </c>
      <c r="U11042">
        <v>7</v>
      </c>
      <c r="V11042">
        <v>17</v>
      </c>
      <c r="X11042">
        <v>1001177</v>
      </c>
      <c r="Y11042" t="s">
        <v>65</v>
      </c>
      <c r="Z11042">
        <v>105</v>
      </c>
      <c r="AA11042" t="s">
        <v>586</v>
      </c>
      <c r="AB11042" t="s">
        <v>21</v>
      </c>
      <c r="AC11042">
        <v>206</v>
      </c>
    </row>
    <row r="11043" spans="1:29" x14ac:dyDescent="0.25">
      <c r="A11043">
        <v>345</v>
      </c>
      <c r="B11043">
        <v>345102</v>
      </c>
      <c r="C11043">
        <v>6150</v>
      </c>
      <c r="D11043" t="str">
        <f>VLOOKUP(C11043,'Schedule 3'!A:M,13,FALSE)</f>
        <v>Salaries and Wages</v>
      </c>
      <c r="E11043">
        <v>162.84</v>
      </c>
      <c r="F11043" s="1">
        <v>42920</v>
      </c>
      <c r="G11043" t="s">
        <v>462</v>
      </c>
      <c r="H11043" t="s">
        <v>66</v>
      </c>
      <c r="I11043" t="s">
        <v>2212</v>
      </c>
      <c r="K11043">
        <v>357885</v>
      </c>
      <c r="L11043">
        <v>275913</v>
      </c>
      <c r="Q11043" t="s">
        <v>64</v>
      </c>
      <c r="U11043">
        <v>7</v>
      </c>
      <c r="V11043">
        <v>17</v>
      </c>
      <c r="X11043">
        <v>1001177</v>
      </c>
      <c r="Y11043" t="s">
        <v>65</v>
      </c>
      <c r="Z11043">
        <v>105</v>
      </c>
      <c r="AA11043" t="s">
        <v>586</v>
      </c>
      <c r="AB11043" t="s">
        <v>21</v>
      </c>
      <c r="AC11043">
        <v>207</v>
      </c>
    </row>
    <row r="11044" spans="1:29" x14ac:dyDescent="0.25">
      <c r="A11044">
        <v>345</v>
      </c>
      <c r="B11044">
        <v>345102</v>
      </c>
      <c r="C11044">
        <v>6150</v>
      </c>
      <c r="D11044" t="str">
        <f>VLOOKUP(C11044,'Schedule 3'!A:M,13,FALSE)</f>
        <v>Salaries and Wages</v>
      </c>
      <c r="E11044">
        <v>407.1</v>
      </c>
      <c r="F11044" s="1">
        <v>42920</v>
      </c>
      <c r="G11044" t="s">
        <v>462</v>
      </c>
      <c r="H11044" t="s">
        <v>66</v>
      </c>
      <c r="I11044" t="s">
        <v>2213</v>
      </c>
      <c r="K11044">
        <v>357885</v>
      </c>
      <c r="L11044">
        <v>275913</v>
      </c>
      <c r="Q11044" t="s">
        <v>64</v>
      </c>
      <c r="U11044">
        <v>7</v>
      </c>
      <c r="V11044">
        <v>17</v>
      </c>
      <c r="X11044">
        <v>1001177</v>
      </c>
      <c r="Y11044" t="s">
        <v>65</v>
      </c>
      <c r="Z11044">
        <v>105</v>
      </c>
      <c r="AA11044" t="s">
        <v>586</v>
      </c>
      <c r="AB11044" t="s">
        <v>21</v>
      </c>
      <c r="AC11044">
        <v>208</v>
      </c>
    </row>
    <row r="11045" spans="1:29" x14ac:dyDescent="0.25">
      <c r="A11045">
        <v>345</v>
      </c>
      <c r="B11045">
        <v>345102</v>
      </c>
      <c r="C11045">
        <v>6150</v>
      </c>
      <c r="D11045" t="str">
        <f>VLOOKUP(C11045,'Schedule 3'!A:M,13,FALSE)</f>
        <v>Salaries and Wages</v>
      </c>
      <c r="E11045">
        <v>162.84</v>
      </c>
      <c r="F11045" s="1">
        <v>42920</v>
      </c>
      <c r="G11045" t="s">
        <v>462</v>
      </c>
      <c r="H11045" t="s">
        <v>66</v>
      </c>
      <c r="I11045" t="s">
        <v>2214</v>
      </c>
      <c r="K11045">
        <v>357885</v>
      </c>
      <c r="L11045">
        <v>275913</v>
      </c>
      <c r="Q11045" t="s">
        <v>64</v>
      </c>
      <c r="U11045">
        <v>7</v>
      </c>
      <c r="V11045">
        <v>17</v>
      </c>
      <c r="X11045">
        <v>1001284</v>
      </c>
      <c r="Y11045" t="s">
        <v>65</v>
      </c>
      <c r="Z11045">
        <v>105</v>
      </c>
      <c r="AA11045" t="s">
        <v>586</v>
      </c>
      <c r="AB11045" t="s">
        <v>21</v>
      </c>
      <c r="AC11045">
        <v>275</v>
      </c>
    </row>
    <row r="11046" spans="1:29" x14ac:dyDescent="0.25">
      <c r="A11046">
        <v>345</v>
      </c>
      <c r="B11046">
        <v>345102</v>
      </c>
      <c r="C11046">
        <v>6150</v>
      </c>
      <c r="D11046" t="str">
        <f>VLOOKUP(C11046,'Schedule 3'!A:M,13,FALSE)</f>
        <v>Salaries and Wages</v>
      </c>
      <c r="E11046">
        <v>122.13</v>
      </c>
      <c r="F11046" s="1">
        <v>42920</v>
      </c>
      <c r="G11046" t="s">
        <v>462</v>
      </c>
      <c r="H11046" t="s">
        <v>66</v>
      </c>
      <c r="I11046" t="s">
        <v>2215</v>
      </c>
      <c r="K11046">
        <v>357885</v>
      </c>
      <c r="L11046">
        <v>275913</v>
      </c>
      <c r="Q11046" t="s">
        <v>64</v>
      </c>
      <c r="U11046">
        <v>7</v>
      </c>
      <c r="V11046">
        <v>17</v>
      </c>
      <c r="X11046">
        <v>1001284</v>
      </c>
      <c r="Y11046" t="s">
        <v>65</v>
      </c>
      <c r="Z11046">
        <v>105</v>
      </c>
      <c r="AA11046" t="s">
        <v>586</v>
      </c>
      <c r="AB11046" t="s">
        <v>21</v>
      </c>
      <c r="AC11046">
        <v>276</v>
      </c>
    </row>
    <row r="11047" spans="1:29" x14ac:dyDescent="0.25">
      <c r="A11047">
        <v>345</v>
      </c>
      <c r="B11047">
        <v>345102</v>
      </c>
      <c r="C11047">
        <v>6150</v>
      </c>
      <c r="D11047" t="str">
        <f>VLOOKUP(C11047,'Schedule 3'!A:M,13,FALSE)</f>
        <v>Salaries and Wages</v>
      </c>
      <c r="E11047">
        <v>122.13</v>
      </c>
      <c r="F11047" s="1">
        <v>42920</v>
      </c>
      <c r="G11047" t="s">
        <v>462</v>
      </c>
      <c r="H11047" t="s">
        <v>66</v>
      </c>
      <c r="I11047" t="s">
        <v>2216</v>
      </c>
      <c r="K11047">
        <v>357885</v>
      </c>
      <c r="L11047">
        <v>275913</v>
      </c>
      <c r="Q11047" t="s">
        <v>64</v>
      </c>
      <c r="U11047">
        <v>7</v>
      </c>
      <c r="V11047">
        <v>17</v>
      </c>
      <c r="X11047">
        <v>1001284</v>
      </c>
      <c r="Y11047" t="s">
        <v>65</v>
      </c>
      <c r="Z11047">
        <v>105</v>
      </c>
      <c r="AA11047" t="s">
        <v>586</v>
      </c>
      <c r="AB11047" t="s">
        <v>21</v>
      </c>
      <c r="AC11047">
        <v>277</v>
      </c>
    </row>
    <row r="11048" spans="1:29" x14ac:dyDescent="0.25">
      <c r="A11048">
        <v>345</v>
      </c>
      <c r="B11048">
        <v>345102</v>
      </c>
      <c r="C11048">
        <v>6150</v>
      </c>
      <c r="D11048" t="str">
        <f>VLOOKUP(C11048,'Schedule 3'!A:M,13,FALSE)</f>
        <v>Salaries and Wages</v>
      </c>
      <c r="E11048">
        <v>162.84</v>
      </c>
      <c r="F11048" s="1">
        <v>42920</v>
      </c>
      <c r="G11048" t="s">
        <v>462</v>
      </c>
      <c r="H11048" t="s">
        <v>66</v>
      </c>
      <c r="I11048" t="s">
        <v>2217</v>
      </c>
      <c r="K11048">
        <v>357885</v>
      </c>
      <c r="L11048">
        <v>275913</v>
      </c>
      <c r="Q11048" t="s">
        <v>64</v>
      </c>
      <c r="U11048">
        <v>7</v>
      </c>
      <c r="V11048">
        <v>17</v>
      </c>
      <c r="X11048">
        <v>1001284</v>
      </c>
      <c r="Y11048" t="s">
        <v>65</v>
      </c>
      <c r="Z11048">
        <v>105</v>
      </c>
      <c r="AA11048" t="s">
        <v>586</v>
      </c>
      <c r="AB11048" t="s">
        <v>21</v>
      </c>
      <c r="AC11048">
        <v>278</v>
      </c>
    </row>
    <row r="11049" spans="1:29" x14ac:dyDescent="0.25">
      <c r="A11049">
        <v>345</v>
      </c>
      <c r="B11049">
        <v>345102</v>
      </c>
      <c r="C11049">
        <v>6150</v>
      </c>
      <c r="D11049" t="str">
        <f>VLOOKUP(C11049,'Schedule 3'!A:M,13,FALSE)</f>
        <v>Salaries and Wages</v>
      </c>
      <c r="E11049">
        <v>162.84</v>
      </c>
      <c r="F11049" s="1">
        <v>42920</v>
      </c>
      <c r="G11049" t="s">
        <v>462</v>
      </c>
      <c r="H11049" t="s">
        <v>66</v>
      </c>
      <c r="I11049" t="s">
        <v>2218</v>
      </c>
      <c r="K11049">
        <v>357885</v>
      </c>
      <c r="L11049">
        <v>275913</v>
      </c>
      <c r="Q11049" t="s">
        <v>64</v>
      </c>
      <c r="U11049">
        <v>7</v>
      </c>
      <c r="V11049">
        <v>17</v>
      </c>
      <c r="X11049">
        <v>1098821</v>
      </c>
      <c r="Y11049" t="s">
        <v>65</v>
      </c>
      <c r="Z11049">
        <v>105</v>
      </c>
      <c r="AA11049" t="s">
        <v>586</v>
      </c>
      <c r="AB11049" t="s">
        <v>21</v>
      </c>
      <c r="AC11049">
        <v>412</v>
      </c>
    </row>
    <row r="11050" spans="1:29" x14ac:dyDescent="0.25">
      <c r="A11050">
        <v>345</v>
      </c>
      <c r="B11050">
        <v>345102</v>
      </c>
      <c r="C11050">
        <v>6150</v>
      </c>
      <c r="D11050" t="str">
        <f>VLOOKUP(C11050,'Schedule 3'!A:M,13,FALSE)</f>
        <v>Salaries and Wages</v>
      </c>
      <c r="E11050">
        <v>101.78</v>
      </c>
      <c r="F11050" s="1">
        <v>42920</v>
      </c>
      <c r="G11050" t="s">
        <v>462</v>
      </c>
      <c r="H11050" t="s">
        <v>66</v>
      </c>
      <c r="I11050" t="s">
        <v>2219</v>
      </c>
      <c r="K11050">
        <v>357885</v>
      </c>
      <c r="L11050">
        <v>275913</v>
      </c>
      <c r="Q11050" t="s">
        <v>64</v>
      </c>
      <c r="U11050">
        <v>7</v>
      </c>
      <c r="V11050">
        <v>17</v>
      </c>
      <c r="X11050">
        <v>1098822</v>
      </c>
      <c r="Y11050" t="s">
        <v>65</v>
      </c>
      <c r="Z11050">
        <v>105</v>
      </c>
      <c r="AA11050" t="s">
        <v>586</v>
      </c>
      <c r="AB11050" t="s">
        <v>21</v>
      </c>
      <c r="AC11050">
        <v>413</v>
      </c>
    </row>
    <row r="11051" spans="1:29" x14ac:dyDescent="0.25">
      <c r="A11051">
        <v>345</v>
      </c>
      <c r="B11051">
        <v>345102</v>
      </c>
      <c r="C11051">
        <v>6150</v>
      </c>
      <c r="D11051" t="str">
        <f>VLOOKUP(C11051,'Schedule 3'!A:M,13,FALSE)</f>
        <v>Salaries and Wages</v>
      </c>
      <c r="E11051">
        <v>122.13</v>
      </c>
      <c r="F11051" s="1">
        <v>42920</v>
      </c>
      <c r="G11051" t="s">
        <v>462</v>
      </c>
      <c r="H11051" t="s">
        <v>66</v>
      </c>
      <c r="I11051" t="s">
        <v>2220</v>
      </c>
      <c r="K11051">
        <v>357885</v>
      </c>
      <c r="L11051">
        <v>275913</v>
      </c>
      <c r="Q11051" t="s">
        <v>64</v>
      </c>
      <c r="U11051">
        <v>7</v>
      </c>
      <c r="V11051">
        <v>17</v>
      </c>
      <c r="X11051">
        <v>1098822</v>
      </c>
      <c r="Y11051" t="s">
        <v>65</v>
      </c>
      <c r="Z11051">
        <v>105</v>
      </c>
      <c r="AA11051" t="s">
        <v>586</v>
      </c>
      <c r="AB11051" t="s">
        <v>21</v>
      </c>
      <c r="AC11051">
        <v>414</v>
      </c>
    </row>
    <row r="11052" spans="1:29" x14ac:dyDescent="0.25">
      <c r="A11052">
        <v>345</v>
      </c>
      <c r="B11052">
        <v>345102</v>
      </c>
      <c r="C11052">
        <v>6150</v>
      </c>
      <c r="D11052" t="str">
        <f>VLOOKUP(C11052,'Schedule 3'!A:M,13,FALSE)</f>
        <v>Salaries and Wages</v>
      </c>
      <c r="E11052">
        <v>81.42</v>
      </c>
      <c r="F11052" s="1">
        <v>42920</v>
      </c>
      <c r="G11052" t="s">
        <v>462</v>
      </c>
      <c r="H11052" t="s">
        <v>66</v>
      </c>
      <c r="I11052" t="s">
        <v>2221</v>
      </c>
      <c r="K11052">
        <v>357885</v>
      </c>
      <c r="L11052">
        <v>275913</v>
      </c>
      <c r="Q11052" t="s">
        <v>64</v>
      </c>
      <c r="U11052">
        <v>7</v>
      </c>
      <c r="V11052">
        <v>17</v>
      </c>
      <c r="X11052">
        <v>1098825</v>
      </c>
      <c r="Y11052" t="s">
        <v>65</v>
      </c>
      <c r="Z11052">
        <v>105</v>
      </c>
      <c r="AA11052" t="s">
        <v>586</v>
      </c>
      <c r="AB11052" t="s">
        <v>21</v>
      </c>
      <c r="AC11052">
        <v>415</v>
      </c>
    </row>
    <row r="11053" spans="1:29" x14ac:dyDescent="0.25">
      <c r="A11053">
        <v>345</v>
      </c>
      <c r="B11053">
        <v>345102</v>
      </c>
      <c r="C11053">
        <v>6150</v>
      </c>
      <c r="D11053" t="str">
        <f>VLOOKUP(C11053,'Schedule 3'!A:M,13,FALSE)</f>
        <v>Salaries and Wages</v>
      </c>
      <c r="E11053">
        <v>81.42</v>
      </c>
      <c r="F11053" s="1">
        <v>42920</v>
      </c>
      <c r="G11053" t="s">
        <v>462</v>
      </c>
      <c r="H11053" t="s">
        <v>66</v>
      </c>
      <c r="I11053" t="s">
        <v>2222</v>
      </c>
      <c r="K11053">
        <v>357885</v>
      </c>
      <c r="L11053">
        <v>275913</v>
      </c>
      <c r="Q11053" t="s">
        <v>64</v>
      </c>
      <c r="U11053">
        <v>7</v>
      </c>
      <c r="V11053">
        <v>17</v>
      </c>
      <c r="X11053">
        <v>1098825</v>
      </c>
      <c r="Y11053" t="s">
        <v>65</v>
      </c>
      <c r="Z11053">
        <v>105</v>
      </c>
      <c r="AA11053" t="s">
        <v>586</v>
      </c>
      <c r="AB11053" t="s">
        <v>21</v>
      </c>
      <c r="AC11053">
        <v>416</v>
      </c>
    </row>
    <row r="11054" spans="1:29" x14ac:dyDescent="0.25">
      <c r="A11054">
        <v>345</v>
      </c>
      <c r="B11054">
        <v>345102</v>
      </c>
      <c r="C11054">
        <v>6150</v>
      </c>
      <c r="D11054" t="str">
        <f>VLOOKUP(C11054,'Schedule 3'!A:M,13,FALSE)</f>
        <v>Salaries and Wages</v>
      </c>
      <c r="E11054">
        <v>81.42</v>
      </c>
      <c r="F11054" s="1">
        <v>42920</v>
      </c>
      <c r="G11054" t="s">
        <v>462</v>
      </c>
      <c r="H11054" t="s">
        <v>66</v>
      </c>
      <c r="I11054" t="s">
        <v>2223</v>
      </c>
      <c r="K11054">
        <v>357885</v>
      </c>
      <c r="L11054">
        <v>275913</v>
      </c>
      <c r="Q11054" t="s">
        <v>64</v>
      </c>
      <c r="U11054">
        <v>7</v>
      </c>
      <c r="V11054">
        <v>17</v>
      </c>
      <c r="X11054">
        <v>1098825</v>
      </c>
      <c r="Y11054" t="s">
        <v>65</v>
      </c>
      <c r="Z11054">
        <v>105</v>
      </c>
      <c r="AA11054" t="s">
        <v>586</v>
      </c>
      <c r="AB11054" t="s">
        <v>21</v>
      </c>
      <c r="AC11054">
        <v>417</v>
      </c>
    </row>
    <row r="11055" spans="1:29" x14ac:dyDescent="0.25">
      <c r="A11055">
        <v>345</v>
      </c>
      <c r="B11055">
        <v>345102</v>
      </c>
      <c r="C11055">
        <v>6150</v>
      </c>
      <c r="D11055" t="str">
        <f>VLOOKUP(C11055,'Schedule 3'!A:M,13,FALSE)</f>
        <v>Salaries and Wages</v>
      </c>
      <c r="E11055">
        <v>40.71</v>
      </c>
      <c r="F11055" s="1">
        <v>42920</v>
      </c>
      <c r="G11055" t="s">
        <v>462</v>
      </c>
      <c r="H11055" t="s">
        <v>66</v>
      </c>
      <c r="I11055" t="s">
        <v>2224</v>
      </c>
      <c r="K11055">
        <v>357885</v>
      </c>
      <c r="L11055">
        <v>275913</v>
      </c>
      <c r="Q11055" t="s">
        <v>64</v>
      </c>
      <c r="U11055">
        <v>7</v>
      </c>
      <c r="V11055">
        <v>17</v>
      </c>
      <c r="X11055">
        <v>1098825</v>
      </c>
      <c r="Y11055" t="s">
        <v>65</v>
      </c>
      <c r="Z11055">
        <v>105</v>
      </c>
      <c r="AA11055" t="s">
        <v>586</v>
      </c>
      <c r="AB11055" t="s">
        <v>21</v>
      </c>
      <c r="AC11055">
        <v>418</v>
      </c>
    </row>
    <row r="11056" spans="1:29" x14ac:dyDescent="0.25">
      <c r="A11056">
        <v>345</v>
      </c>
      <c r="B11056">
        <v>345102</v>
      </c>
      <c r="C11056">
        <v>6150</v>
      </c>
      <c r="D11056" t="str">
        <f>VLOOKUP(C11056,'Schedule 3'!A:M,13,FALSE)</f>
        <v>Salaries and Wages</v>
      </c>
      <c r="E11056">
        <v>81.42</v>
      </c>
      <c r="F11056" s="1">
        <v>42920</v>
      </c>
      <c r="G11056" t="s">
        <v>462</v>
      </c>
      <c r="H11056" t="s">
        <v>66</v>
      </c>
      <c r="I11056" t="s">
        <v>2225</v>
      </c>
      <c r="K11056">
        <v>357885</v>
      </c>
      <c r="L11056">
        <v>275913</v>
      </c>
      <c r="Q11056" t="s">
        <v>64</v>
      </c>
      <c r="U11056">
        <v>7</v>
      </c>
      <c r="V11056">
        <v>17</v>
      </c>
      <c r="X11056">
        <v>1098825</v>
      </c>
      <c r="Y11056" t="s">
        <v>65</v>
      </c>
      <c r="Z11056">
        <v>105</v>
      </c>
      <c r="AA11056" t="s">
        <v>586</v>
      </c>
      <c r="AB11056" t="s">
        <v>21</v>
      </c>
      <c r="AC11056">
        <v>419</v>
      </c>
    </row>
    <row r="11057" spans="1:29" x14ac:dyDescent="0.25">
      <c r="A11057">
        <v>345</v>
      </c>
      <c r="B11057">
        <v>345102</v>
      </c>
      <c r="C11057">
        <v>6150</v>
      </c>
      <c r="D11057" t="str">
        <f>VLOOKUP(C11057,'Schedule 3'!A:M,13,FALSE)</f>
        <v>Salaries and Wages</v>
      </c>
      <c r="E11057">
        <v>81.42</v>
      </c>
      <c r="F11057" s="1">
        <v>42920</v>
      </c>
      <c r="G11057" t="s">
        <v>462</v>
      </c>
      <c r="H11057" t="s">
        <v>66</v>
      </c>
      <c r="I11057" t="s">
        <v>2226</v>
      </c>
      <c r="K11057">
        <v>357885</v>
      </c>
      <c r="L11057">
        <v>275913</v>
      </c>
      <c r="Q11057" t="s">
        <v>64</v>
      </c>
      <c r="U11057">
        <v>7</v>
      </c>
      <c r="V11057">
        <v>17</v>
      </c>
      <c r="X11057">
        <v>1098825</v>
      </c>
      <c r="Y11057" t="s">
        <v>65</v>
      </c>
      <c r="Z11057">
        <v>105</v>
      </c>
      <c r="AA11057" t="s">
        <v>586</v>
      </c>
      <c r="AB11057" t="s">
        <v>21</v>
      </c>
      <c r="AC11057">
        <v>420</v>
      </c>
    </row>
    <row r="11058" spans="1:29" x14ac:dyDescent="0.25">
      <c r="A11058">
        <v>345</v>
      </c>
      <c r="B11058">
        <v>345102</v>
      </c>
      <c r="C11058">
        <v>6150</v>
      </c>
      <c r="D11058" t="str">
        <f>VLOOKUP(C11058,'Schedule 3'!A:M,13,FALSE)</f>
        <v>Salaries and Wages</v>
      </c>
      <c r="E11058">
        <v>122.13</v>
      </c>
      <c r="F11058" s="1">
        <v>42920</v>
      </c>
      <c r="G11058" t="s">
        <v>462</v>
      </c>
      <c r="H11058" t="s">
        <v>66</v>
      </c>
      <c r="I11058" t="s">
        <v>2227</v>
      </c>
      <c r="K11058">
        <v>357885</v>
      </c>
      <c r="L11058">
        <v>275913</v>
      </c>
      <c r="Q11058" t="s">
        <v>64</v>
      </c>
      <c r="U11058">
        <v>7</v>
      </c>
      <c r="V11058">
        <v>17</v>
      </c>
      <c r="X11058">
        <v>1098942</v>
      </c>
      <c r="Y11058" t="s">
        <v>65</v>
      </c>
      <c r="Z11058">
        <v>105</v>
      </c>
      <c r="AA11058" t="s">
        <v>586</v>
      </c>
      <c r="AB11058" t="s">
        <v>21</v>
      </c>
      <c r="AC11058">
        <v>422</v>
      </c>
    </row>
    <row r="11059" spans="1:29" x14ac:dyDescent="0.25">
      <c r="A11059">
        <v>345</v>
      </c>
      <c r="B11059">
        <v>345102</v>
      </c>
      <c r="C11059">
        <v>6150</v>
      </c>
      <c r="D11059" t="str">
        <f>VLOOKUP(C11059,'Schedule 3'!A:M,13,FALSE)</f>
        <v>Salaries and Wages</v>
      </c>
      <c r="E11059">
        <v>101.78</v>
      </c>
      <c r="F11059" s="1">
        <v>42920</v>
      </c>
      <c r="G11059" t="s">
        <v>462</v>
      </c>
      <c r="H11059" t="s">
        <v>66</v>
      </c>
      <c r="I11059" t="s">
        <v>2228</v>
      </c>
      <c r="K11059">
        <v>357885</v>
      </c>
      <c r="L11059">
        <v>275913</v>
      </c>
      <c r="Q11059" t="s">
        <v>64</v>
      </c>
      <c r="U11059">
        <v>7</v>
      </c>
      <c r="V11059">
        <v>17</v>
      </c>
      <c r="X11059">
        <v>1098942</v>
      </c>
      <c r="Y11059" t="s">
        <v>65</v>
      </c>
      <c r="Z11059">
        <v>105</v>
      </c>
      <c r="AA11059" t="s">
        <v>586</v>
      </c>
      <c r="AB11059" t="s">
        <v>21</v>
      </c>
      <c r="AC11059">
        <v>423</v>
      </c>
    </row>
    <row r="11060" spans="1:29" x14ac:dyDescent="0.25">
      <c r="A11060">
        <v>345</v>
      </c>
      <c r="B11060">
        <v>345102</v>
      </c>
      <c r="C11060">
        <v>6150</v>
      </c>
      <c r="D11060" t="str">
        <f>VLOOKUP(C11060,'Schedule 3'!A:M,13,FALSE)</f>
        <v>Salaries and Wages</v>
      </c>
      <c r="E11060">
        <v>122.13</v>
      </c>
      <c r="F11060" s="1">
        <v>42920</v>
      </c>
      <c r="G11060" t="s">
        <v>462</v>
      </c>
      <c r="H11060" t="s">
        <v>66</v>
      </c>
      <c r="I11060" t="s">
        <v>2229</v>
      </c>
      <c r="K11060">
        <v>357885</v>
      </c>
      <c r="L11060">
        <v>275913</v>
      </c>
      <c r="Q11060" t="s">
        <v>64</v>
      </c>
      <c r="U11060">
        <v>7</v>
      </c>
      <c r="V11060">
        <v>17</v>
      </c>
      <c r="X11060">
        <v>1098942</v>
      </c>
      <c r="Y11060" t="s">
        <v>65</v>
      </c>
      <c r="Z11060">
        <v>105</v>
      </c>
      <c r="AA11060" t="s">
        <v>586</v>
      </c>
      <c r="AB11060" t="s">
        <v>21</v>
      </c>
      <c r="AC11060">
        <v>424</v>
      </c>
    </row>
    <row r="11061" spans="1:29" x14ac:dyDescent="0.25">
      <c r="A11061">
        <v>345</v>
      </c>
      <c r="B11061">
        <v>345101</v>
      </c>
      <c r="C11061">
        <v>6155</v>
      </c>
      <c r="D11061" t="str">
        <f>VLOOKUP(C11061,'Schedule 3'!A:M,13,FALSE)</f>
        <v>Salaries and Wages</v>
      </c>
      <c r="E11061">
        <v>20.36</v>
      </c>
      <c r="F11061" s="1">
        <v>42920</v>
      </c>
      <c r="G11061" t="s">
        <v>462</v>
      </c>
      <c r="H11061" t="s">
        <v>66</v>
      </c>
      <c r="I11061" t="s">
        <v>2230</v>
      </c>
      <c r="K11061">
        <v>357885</v>
      </c>
      <c r="L11061">
        <v>275913</v>
      </c>
      <c r="Q11061" t="s">
        <v>64</v>
      </c>
      <c r="U11061">
        <v>7</v>
      </c>
      <c r="V11061">
        <v>17</v>
      </c>
      <c r="X11061">
        <v>1099579</v>
      </c>
      <c r="Y11061" t="s">
        <v>65</v>
      </c>
      <c r="Z11061">
        <v>105</v>
      </c>
      <c r="AA11061" t="s">
        <v>586</v>
      </c>
      <c r="AB11061" t="s">
        <v>21</v>
      </c>
      <c r="AC11061">
        <v>608</v>
      </c>
    </row>
    <row r="11062" spans="1:29" x14ac:dyDescent="0.25">
      <c r="A11062">
        <v>345</v>
      </c>
      <c r="B11062">
        <v>345102</v>
      </c>
      <c r="C11062">
        <v>6155</v>
      </c>
      <c r="D11062" t="str">
        <f>VLOOKUP(C11062,'Schedule 3'!A:M,13,FALSE)</f>
        <v>Salaries and Wages</v>
      </c>
      <c r="E11062">
        <v>20.36</v>
      </c>
      <c r="F11062" s="1">
        <v>42920</v>
      </c>
      <c r="G11062" t="s">
        <v>462</v>
      </c>
      <c r="H11062" t="s">
        <v>66</v>
      </c>
      <c r="I11062" t="s">
        <v>2231</v>
      </c>
      <c r="K11062">
        <v>357885</v>
      </c>
      <c r="L11062">
        <v>275913</v>
      </c>
      <c r="Q11062" t="s">
        <v>64</v>
      </c>
      <c r="U11062">
        <v>7</v>
      </c>
      <c r="V11062">
        <v>17</v>
      </c>
      <c r="X11062">
        <v>1099579</v>
      </c>
      <c r="Y11062" t="s">
        <v>65</v>
      </c>
      <c r="Z11062">
        <v>105</v>
      </c>
      <c r="AA11062" t="s">
        <v>586</v>
      </c>
      <c r="AB11062" t="s">
        <v>21</v>
      </c>
      <c r="AC11062">
        <v>609</v>
      </c>
    </row>
    <row r="11063" spans="1:29" x14ac:dyDescent="0.25">
      <c r="A11063">
        <v>345</v>
      </c>
      <c r="B11063">
        <v>345102</v>
      </c>
      <c r="C11063">
        <v>6155</v>
      </c>
      <c r="D11063" t="str">
        <f>VLOOKUP(C11063,'Schedule 3'!A:M,13,FALSE)</f>
        <v>Salaries and Wages</v>
      </c>
      <c r="E11063">
        <v>40.71</v>
      </c>
      <c r="F11063" s="1">
        <v>42920</v>
      </c>
      <c r="G11063" t="s">
        <v>462</v>
      </c>
      <c r="H11063" t="s">
        <v>66</v>
      </c>
      <c r="I11063" t="s">
        <v>2232</v>
      </c>
      <c r="K11063">
        <v>357885</v>
      </c>
      <c r="L11063">
        <v>275913</v>
      </c>
      <c r="Q11063" t="s">
        <v>64</v>
      </c>
      <c r="U11063">
        <v>7</v>
      </c>
      <c r="V11063">
        <v>17</v>
      </c>
      <c r="X11063">
        <v>1099579</v>
      </c>
      <c r="Y11063" t="s">
        <v>65</v>
      </c>
      <c r="Z11063">
        <v>105</v>
      </c>
      <c r="AA11063" t="s">
        <v>586</v>
      </c>
      <c r="AB11063" t="s">
        <v>21</v>
      </c>
      <c r="AC11063">
        <v>610</v>
      </c>
    </row>
    <row r="11064" spans="1:29" x14ac:dyDescent="0.25">
      <c r="A11064">
        <v>345</v>
      </c>
      <c r="B11064">
        <v>345102</v>
      </c>
      <c r="C11064">
        <v>6155</v>
      </c>
      <c r="D11064" t="str">
        <f>VLOOKUP(C11064,'Schedule 3'!A:M,13,FALSE)</f>
        <v>Salaries and Wages</v>
      </c>
      <c r="E11064">
        <v>162.84</v>
      </c>
      <c r="F11064" s="1">
        <v>42920</v>
      </c>
      <c r="G11064" t="s">
        <v>462</v>
      </c>
      <c r="H11064" t="s">
        <v>66</v>
      </c>
      <c r="I11064" t="s">
        <v>2233</v>
      </c>
      <c r="K11064">
        <v>357885</v>
      </c>
      <c r="L11064">
        <v>275913</v>
      </c>
      <c r="Q11064" t="s">
        <v>64</v>
      </c>
      <c r="U11064">
        <v>7</v>
      </c>
      <c r="V11064">
        <v>17</v>
      </c>
      <c r="X11064">
        <v>1099579</v>
      </c>
      <c r="Y11064" t="s">
        <v>65</v>
      </c>
      <c r="Z11064">
        <v>105</v>
      </c>
      <c r="AA11064" t="s">
        <v>586</v>
      </c>
      <c r="AB11064" t="s">
        <v>21</v>
      </c>
      <c r="AC11064">
        <v>611</v>
      </c>
    </row>
    <row r="11065" spans="1:29" x14ac:dyDescent="0.25">
      <c r="A11065">
        <v>345</v>
      </c>
      <c r="B11065">
        <v>345102</v>
      </c>
      <c r="C11065">
        <v>6155</v>
      </c>
      <c r="D11065" t="str">
        <f>VLOOKUP(C11065,'Schedule 3'!A:M,13,FALSE)</f>
        <v>Salaries and Wages</v>
      </c>
      <c r="E11065">
        <v>81.42</v>
      </c>
      <c r="F11065" s="1">
        <v>42920</v>
      </c>
      <c r="G11065" t="s">
        <v>462</v>
      </c>
      <c r="H11065" t="s">
        <v>66</v>
      </c>
      <c r="I11065" t="s">
        <v>2234</v>
      </c>
      <c r="K11065">
        <v>357885</v>
      </c>
      <c r="L11065">
        <v>275913</v>
      </c>
      <c r="Q11065" t="s">
        <v>64</v>
      </c>
      <c r="U11065">
        <v>7</v>
      </c>
      <c r="V11065">
        <v>17</v>
      </c>
      <c r="X11065">
        <v>1099579</v>
      </c>
      <c r="Y11065" t="s">
        <v>65</v>
      </c>
      <c r="Z11065">
        <v>105</v>
      </c>
      <c r="AA11065" t="s">
        <v>586</v>
      </c>
      <c r="AB11065" t="s">
        <v>21</v>
      </c>
      <c r="AC11065">
        <v>612</v>
      </c>
    </row>
    <row r="11066" spans="1:29" x14ac:dyDescent="0.25">
      <c r="A11066">
        <v>345</v>
      </c>
      <c r="B11066">
        <v>345102</v>
      </c>
      <c r="C11066">
        <v>6155</v>
      </c>
      <c r="D11066" t="str">
        <f>VLOOKUP(C11066,'Schedule 3'!A:M,13,FALSE)</f>
        <v>Salaries and Wages</v>
      </c>
      <c r="E11066">
        <v>81.42</v>
      </c>
      <c r="F11066" s="1">
        <v>42920</v>
      </c>
      <c r="G11066" t="s">
        <v>462</v>
      </c>
      <c r="H11066" t="s">
        <v>66</v>
      </c>
      <c r="I11066" t="s">
        <v>2235</v>
      </c>
      <c r="K11066">
        <v>357885</v>
      </c>
      <c r="L11066">
        <v>275913</v>
      </c>
      <c r="Q11066" t="s">
        <v>64</v>
      </c>
      <c r="U11066">
        <v>7</v>
      </c>
      <c r="V11066">
        <v>17</v>
      </c>
      <c r="X11066">
        <v>1099579</v>
      </c>
      <c r="Y11066" t="s">
        <v>65</v>
      </c>
      <c r="Z11066">
        <v>105</v>
      </c>
      <c r="AA11066" t="s">
        <v>586</v>
      </c>
      <c r="AB11066" t="s">
        <v>21</v>
      </c>
      <c r="AC11066">
        <v>613</v>
      </c>
    </row>
    <row r="11067" spans="1:29" x14ac:dyDescent="0.25">
      <c r="A11067">
        <v>345</v>
      </c>
      <c r="B11067">
        <v>345102</v>
      </c>
      <c r="C11067">
        <v>6155</v>
      </c>
      <c r="D11067" t="str">
        <f>VLOOKUP(C11067,'Schedule 3'!A:M,13,FALSE)</f>
        <v>Salaries and Wages</v>
      </c>
      <c r="E11067">
        <v>81.42</v>
      </c>
      <c r="F11067" s="1">
        <v>42920</v>
      </c>
      <c r="G11067" t="s">
        <v>462</v>
      </c>
      <c r="H11067" t="s">
        <v>66</v>
      </c>
      <c r="I11067" t="s">
        <v>2236</v>
      </c>
      <c r="K11067">
        <v>357885</v>
      </c>
      <c r="L11067">
        <v>275913</v>
      </c>
      <c r="Q11067" t="s">
        <v>64</v>
      </c>
      <c r="U11067">
        <v>7</v>
      </c>
      <c r="V11067">
        <v>17</v>
      </c>
      <c r="X11067">
        <v>1099579</v>
      </c>
      <c r="Y11067" t="s">
        <v>65</v>
      </c>
      <c r="Z11067">
        <v>105</v>
      </c>
      <c r="AA11067" t="s">
        <v>586</v>
      </c>
      <c r="AB11067" t="s">
        <v>21</v>
      </c>
      <c r="AC11067">
        <v>614</v>
      </c>
    </row>
    <row r="11068" spans="1:29" x14ac:dyDescent="0.25">
      <c r="A11068">
        <v>345</v>
      </c>
      <c r="B11068">
        <v>345102</v>
      </c>
      <c r="C11068">
        <v>6155</v>
      </c>
      <c r="D11068" t="str">
        <f>VLOOKUP(C11068,'Schedule 3'!A:M,13,FALSE)</f>
        <v>Salaries and Wages</v>
      </c>
      <c r="E11068">
        <v>122.13</v>
      </c>
      <c r="F11068" s="1">
        <v>42920</v>
      </c>
      <c r="G11068" t="s">
        <v>462</v>
      </c>
      <c r="H11068" t="s">
        <v>66</v>
      </c>
      <c r="I11068" t="s">
        <v>2237</v>
      </c>
      <c r="K11068">
        <v>357885</v>
      </c>
      <c r="L11068">
        <v>275913</v>
      </c>
      <c r="Q11068" t="s">
        <v>64</v>
      </c>
      <c r="U11068">
        <v>7</v>
      </c>
      <c r="V11068">
        <v>17</v>
      </c>
      <c r="X11068">
        <v>1099579</v>
      </c>
      <c r="Y11068" t="s">
        <v>65</v>
      </c>
      <c r="Z11068">
        <v>105</v>
      </c>
      <c r="AA11068" t="s">
        <v>586</v>
      </c>
      <c r="AB11068" t="s">
        <v>21</v>
      </c>
      <c r="AC11068">
        <v>615</v>
      </c>
    </row>
    <row r="11069" spans="1:29" x14ac:dyDescent="0.25">
      <c r="A11069">
        <v>345</v>
      </c>
      <c r="B11069">
        <v>345102</v>
      </c>
      <c r="C11069">
        <v>6150</v>
      </c>
      <c r="D11069" t="str">
        <f>VLOOKUP(C11069,'Schedule 3'!A:M,13,FALSE)</f>
        <v>Salaries and Wages</v>
      </c>
      <c r="E11069">
        <v>81.42</v>
      </c>
      <c r="F11069" s="1">
        <v>42931</v>
      </c>
      <c r="G11069" t="s">
        <v>462</v>
      </c>
      <c r="H11069" t="s">
        <v>66</v>
      </c>
      <c r="I11069" t="s">
        <v>2238</v>
      </c>
      <c r="K11069">
        <v>357906</v>
      </c>
      <c r="L11069">
        <v>276228</v>
      </c>
      <c r="Q11069" t="s">
        <v>64</v>
      </c>
      <c r="U11069">
        <v>7</v>
      </c>
      <c r="V11069">
        <v>17</v>
      </c>
      <c r="X11069">
        <v>1099720</v>
      </c>
      <c r="Y11069" t="s">
        <v>65</v>
      </c>
      <c r="Z11069">
        <v>105</v>
      </c>
      <c r="AA11069" t="s">
        <v>586</v>
      </c>
      <c r="AB11069" t="s">
        <v>21</v>
      </c>
      <c r="AC11069">
        <v>455</v>
      </c>
    </row>
    <row r="11070" spans="1:29" x14ac:dyDescent="0.25">
      <c r="A11070">
        <v>345</v>
      </c>
      <c r="B11070">
        <v>345102</v>
      </c>
      <c r="C11070">
        <v>6150</v>
      </c>
      <c r="D11070" t="str">
        <f>VLOOKUP(C11070,'Schedule 3'!A:M,13,FALSE)</f>
        <v>Salaries and Wages</v>
      </c>
      <c r="E11070">
        <v>81.42</v>
      </c>
      <c r="F11070" s="1">
        <v>42931</v>
      </c>
      <c r="G11070" t="s">
        <v>462</v>
      </c>
      <c r="H11070" t="s">
        <v>66</v>
      </c>
      <c r="I11070" t="s">
        <v>2239</v>
      </c>
      <c r="K11070">
        <v>357906</v>
      </c>
      <c r="L11070">
        <v>276228</v>
      </c>
      <c r="Q11070" t="s">
        <v>64</v>
      </c>
      <c r="U11070">
        <v>7</v>
      </c>
      <c r="V11070">
        <v>17</v>
      </c>
      <c r="X11070">
        <v>1099720</v>
      </c>
      <c r="Y11070" t="s">
        <v>65</v>
      </c>
      <c r="Z11070">
        <v>105</v>
      </c>
      <c r="AA11070" t="s">
        <v>586</v>
      </c>
      <c r="AB11070" t="s">
        <v>21</v>
      </c>
      <c r="AC11070">
        <v>456</v>
      </c>
    </row>
    <row r="11071" spans="1:29" x14ac:dyDescent="0.25">
      <c r="A11071">
        <v>345</v>
      </c>
      <c r="B11071">
        <v>345102</v>
      </c>
      <c r="C11071">
        <v>6150</v>
      </c>
      <c r="D11071" t="str">
        <f>VLOOKUP(C11071,'Schedule 3'!A:M,13,FALSE)</f>
        <v>Salaries and Wages</v>
      </c>
      <c r="E11071">
        <v>325.68</v>
      </c>
      <c r="F11071" s="1">
        <v>42931</v>
      </c>
      <c r="G11071" t="s">
        <v>462</v>
      </c>
      <c r="H11071" t="s">
        <v>66</v>
      </c>
      <c r="I11071" t="s">
        <v>2240</v>
      </c>
      <c r="K11071">
        <v>357906</v>
      </c>
      <c r="L11071">
        <v>276228</v>
      </c>
      <c r="Q11071" t="s">
        <v>64</v>
      </c>
      <c r="U11071">
        <v>7</v>
      </c>
      <c r="V11071">
        <v>17</v>
      </c>
      <c r="X11071">
        <v>1099720</v>
      </c>
      <c r="Y11071" t="s">
        <v>65</v>
      </c>
      <c r="Z11071">
        <v>105</v>
      </c>
      <c r="AA11071" t="s">
        <v>586</v>
      </c>
      <c r="AB11071" t="s">
        <v>21</v>
      </c>
      <c r="AC11071">
        <v>457</v>
      </c>
    </row>
    <row r="11072" spans="1:29" x14ac:dyDescent="0.25">
      <c r="A11072">
        <v>345</v>
      </c>
      <c r="B11072">
        <v>345102</v>
      </c>
      <c r="C11072">
        <v>6150</v>
      </c>
      <c r="D11072" t="str">
        <f>VLOOKUP(C11072,'Schedule 3'!A:M,13,FALSE)</f>
        <v>Salaries and Wages</v>
      </c>
      <c r="E11072">
        <v>81.42</v>
      </c>
      <c r="F11072" s="1">
        <v>42931</v>
      </c>
      <c r="G11072" t="s">
        <v>462</v>
      </c>
      <c r="H11072" t="s">
        <v>66</v>
      </c>
      <c r="I11072" t="s">
        <v>2241</v>
      </c>
      <c r="K11072">
        <v>357906</v>
      </c>
      <c r="L11072">
        <v>276228</v>
      </c>
      <c r="Q11072" t="s">
        <v>64</v>
      </c>
      <c r="U11072">
        <v>7</v>
      </c>
      <c r="V11072">
        <v>17</v>
      </c>
      <c r="X11072">
        <v>1099720</v>
      </c>
      <c r="Y11072" t="s">
        <v>65</v>
      </c>
      <c r="Z11072">
        <v>105</v>
      </c>
      <c r="AA11072" t="s">
        <v>586</v>
      </c>
      <c r="AB11072" t="s">
        <v>21</v>
      </c>
      <c r="AC11072">
        <v>458</v>
      </c>
    </row>
    <row r="11073" spans="1:29" x14ac:dyDescent="0.25">
      <c r="A11073">
        <v>345</v>
      </c>
      <c r="B11073">
        <v>345102</v>
      </c>
      <c r="C11073">
        <v>6150</v>
      </c>
      <c r="D11073" t="str">
        <f>VLOOKUP(C11073,'Schedule 3'!A:M,13,FALSE)</f>
        <v>Salaries and Wages</v>
      </c>
      <c r="E11073">
        <v>162.84</v>
      </c>
      <c r="F11073" s="1">
        <v>42931</v>
      </c>
      <c r="G11073" t="s">
        <v>462</v>
      </c>
      <c r="H11073" t="s">
        <v>66</v>
      </c>
      <c r="I11073" t="s">
        <v>2242</v>
      </c>
      <c r="K11073">
        <v>357906</v>
      </c>
      <c r="L11073">
        <v>276228</v>
      </c>
      <c r="Q11073" t="s">
        <v>64</v>
      </c>
      <c r="U11073">
        <v>7</v>
      </c>
      <c r="V11073">
        <v>17</v>
      </c>
      <c r="X11073">
        <v>1099720</v>
      </c>
      <c r="Y11073" t="s">
        <v>65</v>
      </c>
      <c r="Z11073">
        <v>105</v>
      </c>
      <c r="AA11073" t="s">
        <v>586</v>
      </c>
      <c r="AB11073" t="s">
        <v>21</v>
      </c>
      <c r="AC11073">
        <v>459</v>
      </c>
    </row>
    <row r="11074" spans="1:29" x14ac:dyDescent="0.25">
      <c r="A11074">
        <v>345</v>
      </c>
      <c r="B11074">
        <v>345102</v>
      </c>
      <c r="C11074">
        <v>6150</v>
      </c>
      <c r="D11074" t="str">
        <f>VLOOKUP(C11074,'Schedule 3'!A:M,13,FALSE)</f>
        <v>Salaries and Wages</v>
      </c>
      <c r="E11074">
        <v>325.68</v>
      </c>
      <c r="F11074" s="1">
        <v>42931</v>
      </c>
      <c r="G11074" t="s">
        <v>462</v>
      </c>
      <c r="H11074" t="s">
        <v>66</v>
      </c>
      <c r="I11074" t="s">
        <v>2243</v>
      </c>
      <c r="K11074">
        <v>357906</v>
      </c>
      <c r="L11074">
        <v>276228</v>
      </c>
      <c r="Q11074" t="s">
        <v>64</v>
      </c>
      <c r="U11074">
        <v>7</v>
      </c>
      <c r="V11074">
        <v>17</v>
      </c>
      <c r="X11074">
        <v>1099720</v>
      </c>
      <c r="Y11074" t="s">
        <v>65</v>
      </c>
      <c r="Z11074">
        <v>105</v>
      </c>
      <c r="AA11074" t="s">
        <v>586</v>
      </c>
      <c r="AB11074" t="s">
        <v>21</v>
      </c>
      <c r="AC11074">
        <v>460</v>
      </c>
    </row>
    <row r="11075" spans="1:29" x14ac:dyDescent="0.25">
      <c r="A11075">
        <v>345</v>
      </c>
      <c r="B11075">
        <v>345102</v>
      </c>
      <c r="C11075">
        <v>6150</v>
      </c>
      <c r="D11075" t="str">
        <f>VLOOKUP(C11075,'Schedule 3'!A:M,13,FALSE)</f>
        <v>Salaries and Wages</v>
      </c>
      <c r="E11075">
        <v>162.84</v>
      </c>
      <c r="F11075" s="1">
        <v>42931</v>
      </c>
      <c r="G11075" t="s">
        <v>462</v>
      </c>
      <c r="H11075" t="s">
        <v>66</v>
      </c>
      <c r="I11075" t="s">
        <v>2244</v>
      </c>
      <c r="K11075">
        <v>357906</v>
      </c>
      <c r="L11075">
        <v>276228</v>
      </c>
      <c r="Q11075" t="s">
        <v>64</v>
      </c>
      <c r="U11075">
        <v>7</v>
      </c>
      <c r="V11075">
        <v>17</v>
      </c>
      <c r="X11075">
        <v>1099720</v>
      </c>
      <c r="Y11075" t="s">
        <v>65</v>
      </c>
      <c r="Z11075">
        <v>105</v>
      </c>
      <c r="AA11075" t="s">
        <v>586</v>
      </c>
      <c r="AB11075" t="s">
        <v>21</v>
      </c>
      <c r="AC11075">
        <v>461</v>
      </c>
    </row>
    <row r="11076" spans="1:29" x14ac:dyDescent="0.25">
      <c r="A11076">
        <v>345</v>
      </c>
      <c r="B11076">
        <v>345101</v>
      </c>
      <c r="C11076">
        <v>6150</v>
      </c>
      <c r="D11076" t="str">
        <f>VLOOKUP(C11076,'Schedule 3'!A:M,13,FALSE)</f>
        <v>Salaries and Wages</v>
      </c>
      <c r="E11076">
        <v>162.84</v>
      </c>
      <c r="F11076" s="1">
        <v>42931</v>
      </c>
      <c r="G11076" t="s">
        <v>462</v>
      </c>
      <c r="H11076" t="s">
        <v>66</v>
      </c>
      <c r="I11076" t="s">
        <v>2245</v>
      </c>
      <c r="K11076">
        <v>357906</v>
      </c>
      <c r="L11076">
        <v>276228</v>
      </c>
      <c r="Q11076" t="s">
        <v>64</v>
      </c>
      <c r="U11076">
        <v>7</v>
      </c>
      <c r="V11076">
        <v>17</v>
      </c>
      <c r="X11076">
        <v>1099720</v>
      </c>
      <c r="Y11076" t="s">
        <v>65</v>
      </c>
      <c r="Z11076">
        <v>105</v>
      </c>
      <c r="AA11076" t="s">
        <v>586</v>
      </c>
      <c r="AB11076" t="s">
        <v>21</v>
      </c>
      <c r="AC11076">
        <v>462</v>
      </c>
    </row>
    <row r="11077" spans="1:29" x14ac:dyDescent="0.25">
      <c r="A11077">
        <v>345</v>
      </c>
      <c r="B11077">
        <v>345101</v>
      </c>
      <c r="C11077">
        <v>6150</v>
      </c>
      <c r="D11077" t="str">
        <f>VLOOKUP(C11077,'Schedule 3'!A:M,13,FALSE)</f>
        <v>Salaries and Wages</v>
      </c>
      <c r="E11077">
        <v>81.42</v>
      </c>
      <c r="F11077" s="1">
        <v>42931</v>
      </c>
      <c r="G11077" t="s">
        <v>462</v>
      </c>
      <c r="H11077" t="s">
        <v>66</v>
      </c>
      <c r="I11077" t="s">
        <v>2246</v>
      </c>
      <c r="K11077">
        <v>357906</v>
      </c>
      <c r="L11077">
        <v>276228</v>
      </c>
      <c r="Q11077" t="s">
        <v>64</v>
      </c>
      <c r="U11077">
        <v>7</v>
      </c>
      <c r="V11077">
        <v>17</v>
      </c>
      <c r="X11077">
        <v>1099720</v>
      </c>
      <c r="Y11077" t="s">
        <v>65</v>
      </c>
      <c r="Z11077">
        <v>105</v>
      </c>
      <c r="AA11077" t="s">
        <v>586</v>
      </c>
      <c r="AB11077" t="s">
        <v>21</v>
      </c>
      <c r="AC11077">
        <v>463</v>
      </c>
    </row>
    <row r="11078" spans="1:29" x14ac:dyDescent="0.25">
      <c r="A11078">
        <v>345</v>
      </c>
      <c r="B11078">
        <v>345102</v>
      </c>
      <c r="C11078">
        <v>6150</v>
      </c>
      <c r="D11078" t="str">
        <f>VLOOKUP(C11078,'Schedule 3'!A:M,13,FALSE)</f>
        <v>Salaries and Wages</v>
      </c>
      <c r="E11078">
        <v>81.42</v>
      </c>
      <c r="F11078" s="1">
        <v>42934</v>
      </c>
      <c r="G11078" t="s">
        <v>462</v>
      </c>
      <c r="H11078" t="s">
        <v>66</v>
      </c>
      <c r="I11078" t="s">
        <v>2247</v>
      </c>
      <c r="K11078">
        <v>358004</v>
      </c>
      <c r="L11078">
        <v>277260</v>
      </c>
      <c r="Q11078" t="s">
        <v>64</v>
      </c>
      <c r="U11078">
        <v>7</v>
      </c>
      <c r="V11078">
        <v>17</v>
      </c>
      <c r="X11078">
        <v>1001142</v>
      </c>
      <c r="Y11078" t="s">
        <v>65</v>
      </c>
      <c r="Z11078">
        <v>105</v>
      </c>
      <c r="AA11078" t="s">
        <v>586</v>
      </c>
      <c r="AB11078" t="s">
        <v>21</v>
      </c>
      <c r="AC11078">
        <v>187</v>
      </c>
    </row>
    <row r="11079" spans="1:29" x14ac:dyDescent="0.25">
      <c r="A11079">
        <v>345</v>
      </c>
      <c r="B11079">
        <v>345102</v>
      </c>
      <c r="C11079">
        <v>6150</v>
      </c>
      <c r="D11079" t="str">
        <f>VLOOKUP(C11079,'Schedule 3'!A:M,13,FALSE)</f>
        <v>Salaries and Wages</v>
      </c>
      <c r="E11079">
        <v>40.71</v>
      </c>
      <c r="F11079" s="1">
        <v>42934</v>
      </c>
      <c r="G11079" t="s">
        <v>462</v>
      </c>
      <c r="H11079" t="s">
        <v>66</v>
      </c>
      <c r="I11079" t="s">
        <v>2248</v>
      </c>
      <c r="K11079">
        <v>358004</v>
      </c>
      <c r="L11079">
        <v>277260</v>
      </c>
      <c r="Q11079" t="s">
        <v>64</v>
      </c>
      <c r="U11079">
        <v>7</v>
      </c>
      <c r="V11079">
        <v>17</v>
      </c>
      <c r="X11079">
        <v>1001142</v>
      </c>
      <c r="Y11079" t="s">
        <v>65</v>
      </c>
      <c r="Z11079">
        <v>105</v>
      </c>
      <c r="AA11079" t="s">
        <v>586</v>
      </c>
      <c r="AB11079" t="s">
        <v>21</v>
      </c>
      <c r="AC11079">
        <v>188</v>
      </c>
    </row>
    <row r="11080" spans="1:29" x14ac:dyDescent="0.25">
      <c r="A11080">
        <v>345</v>
      </c>
      <c r="B11080">
        <v>345102</v>
      </c>
      <c r="C11080">
        <v>6150</v>
      </c>
      <c r="D11080" t="str">
        <f>VLOOKUP(C11080,'Schedule 3'!A:M,13,FALSE)</f>
        <v>Salaries and Wages</v>
      </c>
      <c r="E11080">
        <v>40.71</v>
      </c>
      <c r="F11080" s="1">
        <v>42934</v>
      </c>
      <c r="G11080" t="s">
        <v>462</v>
      </c>
      <c r="H11080" t="s">
        <v>66</v>
      </c>
      <c r="I11080" t="s">
        <v>2249</v>
      </c>
      <c r="K11080">
        <v>358004</v>
      </c>
      <c r="L11080">
        <v>277260</v>
      </c>
      <c r="Q11080" t="s">
        <v>64</v>
      </c>
      <c r="U11080">
        <v>7</v>
      </c>
      <c r="V11080">
        <v>17</v>
      </c>
      <c r="X11080">
        <v>1001142</v>
      </c>
      <c r="Y11080" t="s">
        <v>65</v>
      </c>
      <c r="Z11080">
        <v>105</v>
      </c>
      <c r="AA11080" t="s">
        <v>586</v>
      </c>
      <c r="AB11080" t="s">
        <v>21</v>
      </c>
      <c r="AC11080">
        <v>189</v>
      </c>
    </row>
    <row r="11081" spans="1:29" x14ac:dyDescent="0.25">
      <c r="A11081">
        <v>345</v>
      </c>
      <c r="B11081">
        <v>345102</v>
      </c>
      <c r="C11081">
        <v>6150</v>
      </c>
      <c r="D11081" t="str">
        <f>VLOOKUP(C11081,'Schedule 3'!A:M,13,FALSE)</f>
        <v>Salaries and Wages</v>
      </c>
      <c r="E11081">
        <v>162.84</v>
      </c>
      <c r="F11081" s="1">
        <v>42934</v>
      </c>
      <c r="G11081" t="s">
        <v>462</v>
      </c>
      <c r="H11081" t="s">
        <v>66</v>
      </c>
      <c r="I11081" t="s">
        <v>2250</v>
      </c>
      <c r="K11081">
        <v>358004</v>
      </c>
      <c r="L11081">
        <v>277260</v>
      </c>
      <c r="Q11081" t="s">
        <v>64</v>
      </c>
      <c r="U11081">
        <v>7</v>
      </c>
      <c r="V11081">
        <v>17</v>
      </c>
      <c r="X11081">
        <v>1098821</v>
      </c>
      <c r="Y11081" t="s">
        <v>65</v>
      </c>
      <c r="Z11081">
        <v>105</v>
      </c>
      <c r="AA11081" t="s">
        <v>586</v>
      </c>
      <c r="AB11081" t="s">
        <v>21</v>
      </c>
      <c r="AC11081">
        <v>439</v>
      </c>
    </row>
    <row r="11082" spans="1:29" x14ac:dyDescent="0.25">
      <c r="A11082">
        <v>345</v>
      </c>
      <c r="B11082">
        <v>345102</v>
      </c>
      <c r="C11082">
        <v>6150</v>
      </c>
      <c r="D11082" t="str">
        <f>VLOOKUP(C11082,'Schedule 3'!A:M,13,FALSE)</f>
        <v>Salaries and Wages</v>
      </c>
      <c r="E11082">
        <v>81.42</v>
      </c>
      <c r="F11082" s="1">
        <v>42934</v>
      </c>
      <c r="G11082" t="s">
        <v>462</v>
      </c>
      <c r="H11082" t="s">
        <v>66</v>
      </c>
      <c r="I11082" t="s">
        <v>2251</v>
      </c>
      <c r="K11082">
        <v>358004</v>
      </c>
      <c r="L11082">
        <v>277260</v>
      </c>
      <c r="Q11082" t="s">
        <v>64</v>
      </c>
      <c r="U11082">
        <v>7</v>
      </c>
      <c r="V11082">
        <v>17</v>
      </c>
      <c r="X11082">
        <v>1098821</v>
      </c>
      <c r="Y11082" t="s">
        <v>65</v>
      </c>
      <c r="Z11082">
        <v>105</v>
      </c>
      <c r="AA11082" t="s">
        <v>586</v>
      </c>
      <c r="AB11082" t="s">
        <v>21</v>
      </c>
      <c r="AC11082">
        <v>440</v>
      </c>
    </row>
    <row r="11083" spans="1:29" x14ac:dyDescent="0.25">
      <c r="A11083">
        <v>345</v>
      </c>
      <c r="B11083">
        <v>345102</v>
      </c>
      <c r="C11083">
        <v>6150</v>
      </c>
      <c r="D11083" t="str">
        <f>VLOOKUP(C11083,'Schedule 3'!A:M,13,FALSE)</f>
        <v>Salaries and Wages</v>
      </c>
      <c r="E11083">
        <v>671.72</v>
      </c>
      <c r="F11083" s="1">
        <v>42934</v>
      </c>
      <c r="G11083" t="s">
        <v>462</v>
      </c>
      <c r="H11083" t="s">
        <v>66</v>
      </c>
      <c r="I11083" t="s">
        <v>2252</v>
      </c>
      <c r="K11083">
        <v>358004</v>
      </c>
      <c r="L11083">
        <v>277260</v>
      </c>
      <c r="Q11083" t="s">
        <v>64</v>
      </c>
      <c r="U11083">
        <v>7</v>
      </c>
      <c r="V11083">
        <v>17</v>
      </c>
      <c r="X11083">
        <v>1098822</v>
      </c>
      <c r="Y11083" t="s">
        <v>65</v>
      </c>
      <c r="Z11083">
        <v>105</v>
      </c>
      <c r="AA11083" t="s">
        <v>586</v>
      </c>
      <c r="AB11083" t="s">
        <v>21</v>
      </c>
      <c r="AC11083">
        <v>441</v>
      </c>
    </row>
    <row r="11084" spans="1:29" x14ac:dyDescent="0.25">
      <c r="A11084">
        <v>345</v>
      </c>
      <c r="B11084">
        <v>345102</v>
      </c>
      <c r="C11084">
        <v>6150</v>
      </c>
      <c r="D11084" t="str">
        <f>VLOOKUP(C11084,'Schedule 3'!A:M,13,FALSE)</f>
        <v>Salaries and Wages</v>
      </c>
      <c r="E11084">
        <v>122.13</v>
      </c>
      <c r="F11084" s="1">
        <v>42934</v>
      </c>
      <c r="G11084" t="s">
        <v>462</v>
      </c>
      <c r="H11084" t="s">
        <v>66</v>
      </c>
      <c r="I11084" t="s">
        <v>2253</v>
      </c>
      <c r="K11084">
        <v>358004</v>
      </c>
      <c r="L11084">
        <v>277260</v>
      </c>
      <c r="Q11084" t="s">
        <v>64</v>
      </c>
      <c r="U11084">
        <v>7</v>
      </c>
      <c r="V11084">
        <v>17</v>
      </c>
      <c r="X11084">
        <v>1098822</v>
      </c>
      <c r="Y11084" t="s">
        <v>65</v>
      </c>
      <c r="Z11084">
        <v>105</v>
      </c>
      <c r="AA11084" t="s">
        <v>586</v>
      </c>
      <c r="AB11084" t="s">
        <v>21</v>
      </c>
      <c r="AC11084">
        <v>442</v>
      </c>
    </row>
    <row r="11085" spans="1:29" x14ac:dyDescent="0.25">
      <c r="A11085">
        <v>345</v>
      </c>
      <c r="B11085">
        <v>345102</v>
      </c>
      <c r="C11085">
        <v>6150</v>
      </c>
      <c r="D11085" t="str">
        <f>VLOOKUP(C11085,'Schedule 3'!A:M,13,FALSE)</f>
        <v>Salaries and Wages</v>
      </c>
      <c r="E11085">
        <v>346.04</v>
      </c>
      <c r="F11085" s="1">
        <v>42934</v>
      </c>
      <c r="G11085" t="s">
        <v>462</v>
      </c>
      <c r="H11085" t="s">
        <v>66</v>
      </c>
      <c r="I11085" t="s">
        <v>2254</v>
      </c>
      <c r="K11085">
        <v>358004</v>
      </c>
      <c r="L11085">
        <v>277260</v>
      </c>
      <c r="Q11085" t="s">
        <v>64</v>
      </c>
      <c r="U11085">
        <v>7</v>
      </c>
      <c r="V11085">
        <v>17</v>
      </c>
      <c r="X11085">
        <v>1098822</v>
      </c>
      <c r="Y11085" t="s">
        <v>65</v>
      </c>
      <c r="Z11085">
        <v>105</v>
      </c>
      <c r="AA11085" t="s">
        <v>586</v>
      </c>
      <c r="AB11085" t="s">
        <v>21</v>
      </c>
      <c r="AC11085">
        <v>443</v>
      </c>
    </row>
    <row r="11086" spans="1:29" x14ac:dyDescent="0.25">
      <c r="A11086">
        <v>345</v>
      </c>
      <c r="B11086">
        <v>345102</v>
      </c>
      <c r="C11086">
        <v>6150</v>
      </c>
      <c r="D11086" t="str">
        <f>VLOOKUP(C11086,'Schedule 3'!A:M,13,FALSE)</f>
        <v>Salaries and Wages</v>
      </c>
      <c r="E11086">
        <v>122.13</v>
      </c>
      <c r="F11086" s="1">
        <v>42934</v>
      </c>
      <c r="G11086" t="s">
        <v>462</v>
      </c>
      <c r="H11086" t="s">
        <v>66</v>
      </c>
      <c r="I11086" t="s">
        <v>2255</v>
      </c>
      <c r="K11086">
        <v>358004</v>
      </c>
      <c r="L11086">
        <v>277260</v>
      </c>
      <c r="Q11086" t="s">
        <v>64</v>
      </c>
      <c r="U11086">
        <v>7</v>
      </c>
      <c r="V11086">
        <v>17</v>
      </c>
      <c r="X11086">
        <v>1098825</v>
      </c>
      <c r="Y11086" t="s">
        <v>65</v>
      </c>
      <c r="Z11086">
        <v>105</v>
      </c>
      <c r="AA11086" t="s">
        <v>586</v>
      </c>
      <c r="AB11086" t="s">
        <v>21</v>
      </c>
      <c r="AC11086">
        <v>444</v>
      </c>
    </row>
    <row r="11087" spans="1:29" x14ac:dyDescent="0.25">
      <c r="A11087">
        <v>345</v>
      </c>
      <c r="B11087">
        <v>345102</v>
      </c>
      <c r="C11087">
        <v>6150</v>
      </c>
      <c r="D11087" t="str">
        <f>VLOOKUP(C11087,'Schedule 3'!A:M,13,FALSE)</f>
        <v>Salaries and Wages</v>
      </c>
      <c r="E11087">
        <v>40.71</v>
      </c>
      <c r="F11087" s="1">
        <v>42934</v>
      </c>
      <c r="G11087" t="s">
        <v>462</v>
      </c>
      <c r="H11087" t="s">
        <v>66</v>
      </c>
      <c r="I11087" t="s">
        <v>2256</v>
      </c>
      <c r="K11087">
        <v>358004</v>
      </c>
      <c r="L11087">
        <v>277260</v>
      </c>
      <c r="Q11087" t="s">
        <v>64</v>
      </c>
      <c r="U11087">
        <v>7</v>
      </c>
      <c r="V11087">
        <v>17</v>
      </c>
      <c r="X11087">
        <v>1098825</v>
      </c>
      <c r="Y11087" t="s">
        <v>65</v>
      </c>
      <c r="Z11087">
        <v>105</v>
      </c>
      <c r="AA11087" t="s">
        <v>586</v>
      </c>
      <c r="AB11087" t="s">
        <v>21</v>
      </c>
      <c r="AC11087">
        <v>445</v>
      </c>
    </row>
    <row r="11088" spans="1:29" x14ac:dyDescent="0.25">
      <c r="A11088">
        <v>345</v>
      </c>
      <c r="B11088">
        <v>345102</v>
      </c>
      <c r="C11088">
        <v>6150</v>
      </c>
      <c r="D11088" t="str">
        <f>VLOOKUP(C11088,'Schedule 3'!A:M,13,FALSE)</f>
        <v>Salaries and Wages</v>
      </c>
      <c r="E11088">
        <v>81.42</v>
      </c>
      <c r="F11088" s="1">
        <v>42934</v>
      </c>
      <c r="G11088" t="s">
        <v>462</v>
      </c>
      <c r="H11088" t="s">
        <v>66</v>
      </c>
      <c r="I11088" t="s">
        <v>2257</v>
      </c>
      <c r="K11088">
        <v>358004</v>
      </c>
      <c r="L11088">
        <v>277260</v>
      </c>
      <c r="Q11088" t="s">
        <v>64</v>
      </c>
      <c r="U11088">
        <v>7</v>
      </c>
      <c r="V11088">
        <v>17</v>
      </c>
      <c r="X11088">
        <v>1098825</v>
      </c>
      <c r="Y11088" t="s">
        <v>65</v>
      </c>
      <c r="Z11088">
        <v>105</v>
      </c>
      <c r="AA11088" t="s">
        <v>586</v>
      </c>
      <c r="AB11088" t="s">
        <v>21</v>
      </c>
      <c r="AC11088">
        <v>446</v>
      </c>
    </row>
    <row r="11089" spans="1:29" x14ac:dyDescent="0.25">
      <c r="A11089">
        <v>345</v>
      </c>
      <c r="B11089">
        <v>345102</v>
      </c>
      <c r="C11089">
        <v>6150</v>
      </c>
      <c r="D11089" t="str">
        <f>VLOOKUP(C11089,'Schedule 3'!A:M,13,FALSE)</f>
        <v>Salaries and Wages</v>
      </c>
      <c r="E11089">
        <v>162.84</v>
      </c>
      <c r="F11089" s="1">
        <v>42934</v>
      </c>
      <c r="G11089" t="s">
        <v>462</v>
      </c>
      <c r="H11089" t="s">
        <v>66</v>
      </c>
      <c r="I11089" t="s">
        <v>2258</v>
      </c>
      <c r="K11089">
        <v>358004</v>
      </c>
      <c r="L11089">
        <v>277260</v>
      </c>
      <c r="Q11089" t="s">
        <v>64</v>
      </c>
      <c r="U11089">
        <v>7</v>
      </c>
      <c r="V11089">
        <v>17</v>
      </c>
      <c r="X11089">
        <v>1098825</v>
      </c>
      <c r="Y11089" t="s">
        <v>65</v>
      </c>
      <c r="Z11089">
        <v>105</v>
      </c>
      <c r="AA11089" t="s">
        <v>586</v>
      </c>
      <c r="AB11089" t="s">
        <v>21</v>
      </c>
      <c r="AC11089">
        <v>447</v>
      </c>
    </row>
    <row r="11090" spans="1:29" x14ac:dyDescent="0.25">
      <c r="A11090">
        <v>345</v>
      </c>
      <c r="B11090">
        <v>345101</v>
      </c>
      <c r="C11090">
        <v>6150</v>
      </c>
      <c r="D11090" t="str">
        <f>VLOOKUP(C11090,'Schedule 3'!A:M,13,FALSE)</f>
        <v>Salaries and Wages</v>
      </c>
      <c r="E11090">
        <v>244.26</v>
      </c>
      <c r="F11090" s="1">
        <v>42934</v>
      </c>
      <c r="G11090" t="s">
        <v>462</v>
      </c>
      <c r="H11090" t="s">
        <v>66</v>
      </c>
      <c r="I11090" t="s">
        <v>2259</v>
      </c>
      <c r="K11090">
        <v>358004</v>
      </c>
      <c r="L11090">
        <v>277260</v>
      </c>
      <c r="Q11090" t="s">
        <v>64</v>
      </c>
      <c r="U11090">
        <v>7</v>
      </c>
      <c r="V11090">
        <v>17</v>
      </c>
      <c r="X11090">
        <v>1098828</v>
      </c>
      <c r="Y11090" t="s">
        <v>65</v>
      </c>
      <c r="Z11090">
        <v>105</v>
      </c>
      <c r="AA11090" t="s">
        <v>586</v>
      </c>
      <c r="AB11090" t="s">
        <v>21</v>
      </c>
      <c r="AC11090">
        <v>448</v>
      </c>
    </row>
    <row r="11091" spans="1:29" x14ac:dyDescent="0.25">
      <c r="A11091">
        <v>345</v>
      </c>
      <c r="B11091">
        <v>345102</v>
      </c>
      <c r="C11091">
        <v>6150</v>
      </c>
      <c r="D11091" t="str">
        <f>VLOOKUP(C11091,'Schedule 3'!A:M,13,FALSE)</f>
        <v>Salaries and Wages</v>
      </c>
      <c r="E11091">
        <v>81.42</v>
      </c>
      <c r="F11091" s="1">
        <v>42934</v>
      </c>
      <c r="G11091" t="s">
        <v>462</v>
      </c>
      <c r="H11091" t="s">
        <v>66</v>
      </c>
      <c r="I11091" t="s">
        <v>2260</v>
      </c>
      <c r="K11091">
        <v>358004</v>
      </c>
      <c r="L11091">
        <v>277260</v>
      </c>
      <c r="Q11091" t="s">
        <v>64</v>
      </c>
      <c r="U11091">
        <v>7</v>
      </c>
      <c r="V11091">
        <v>17</v>
      </c>
      <c r="X11091">
        <v>1098942</v>
      </c>
      <c r="Y11091" t="s">
        <v>65</v>
      </c>
      <c r="Z11091">
        <v>105</v>
      </c>
      <c r="AA11091" t="s">
        <v>586</v>
      </c>
      <c r="AB11091" t="s">
        <v>21</v>
      </c>
      <c r="AC11091">
        <v>470</v>
      </c>
    </row>
    <row r="11092" spans="1:29" x14ac:dyDescent="0.25">
      <c r="A11092">
        <v>345</v>
      </c>
      <c r="B11092">
        <v>345102</v>
      </c>
      <c r="C11092">
        <v>6150</v>
      </c>
      <c r="D11092" t="str">
        <f>VLOOKUP(C11092,'Schedule 3'!A:M,13,FALSE)</f>
        <v>Salaries and Wages</v>
      </c>
      <c r="E11092">
        <v>122.13</v>
      </c>
      <c r="F11092" s="1">
        <v>42934</v>
      </c>
      <c r="G11092" t="s">
        <v>462</v>
      </c>
      <c r="H11092" t="s">
        <v>66</v>
      </c>
      <c r="I11092" t="s">
        <v>2261</v>
      </c>
      <c r="K11092">
        <v>358004</v>
      </c>
      <c r="L11092">
        <v>277260</v>
      </c>
      <c r="Q11092" t="s">
        <v>64</v>
      </c>
      <c r="U11092">
        <v>7</v>
      </c>
      <c r="V11092">
        <v>17</v>
      </c>
      <c r="X11092">
        <v>1098942</v>
      </c>
      <c r="Y11092" t="s">
        <v>65</v>
      </c>
      <c r="Z11092">
        <v>105</v>
      </c>
      <c r="AA11092" t="s">
        <v>586</v>
      </c>
      <c r="AB11092" t="s">
        <v>21</v>
      </c>
      <c r="AC11092">
        <v>471</v>
      </c>
    </row>
    <row r="11093" spans="1:29" x14ac:dyDescent="0.25">
      <c r="A11093">
        <v>345</v>
      </c>
      <c r="B11093">
        <v>345102</v>
      </c>
      <c r="C11093">
        <v>6150</v>
      </c>
      <c r="D11093" t="str">
        <f>VLOOKUP(C11093,'Schedule 3'!A:M,13,FALSE)</f>
        <v>Salaries and Wages</v>
      </c>
      <c r="E11093">
        <v>122.13</v>
      </c>
      <c r="F11093" s="1">
        <v>42934</v>
      </c>
      <c r="G11093" t="s">
        <v>462</v>
      </c>
      <c r="H11093" t="s">
        <v>66</v>
      </c>
      <c r="I11093" t="s">
        <v>2262</v>
      </c>
      <c r="K11093">
        <v>358004</v>
      </c>
      <c r="L11093">
        <v>277260</v>
      </c>
      <c r="Q11093" t="s">
        <v>64</v>
      </c>
      <c r="U11093">
        <v>7</v>
      </c>
      <c r="V11093">
        <v>17</v>
      </c>
      <c r="X11093">
        <v>1098942</v>
      </c>
      <c r="Y11093" t="s">
        <v>65</v>
      </c>
      <c r="Z11093">
        <v>105</v>
      </c>
      <c r="AA11093" t="s">
        <v>586</v>
      </c>
      <c r="AB11093" t="s">
        <v>21</v>
      </c>
      <c r="AC11093">
        <v>472</v>
      </c>
    </row>
    <row r="11094" spans="1:29" x14ac:dyDescent="0.25">
      <c r="A11094">
        <v>345</v>
      </c>
      <c r="B11094">
        <v>345102</v>
      </c>
      <c r="C11094">
        <v>6150</v>
      </c>
      <c r="D11094" t="str">
        <f>VLOOKUP(C11094,'Schedule 3'!A:M,13,FALSE)</f>
        <v>Salaries and Wages</v>
      </c>
      <c r="E11094">
        <v>651.36</v>
      </c>
      <c r="F11094" s="1">
        <v>42934</v>
      </c>
      <c r="G11094" t="s">
        <v>462</v>
      </c>
      <c r="H11094" t="s">
        <v>66</v>
      </c>
      <c r="I11094" t="s">
        <v>2263</v>
      </c>
      <c r="K11094">
        <v>358004</v>
      </c>
      <c r="L11094">
        <v>277260</v>
      </c>
      <c r="Q11094" t="s">
        <v>64</v>
      </c>
      <c r="U11094">
        <v>7</v>
      </c>
      <c r="V11094">
        <v>17</v>
      </c>
      <c r="X11094">
        <v>1098942</v>
      </c>
      <c r="Y11094" t="s">
        <v>65</v>
      </c>
      <c r="Z11094">
        <v>105</v>
      </c>
      <c r="AA11094" t="s">
        <v>586</v>
      </c>
      <c r="AB11094" t="s">
        <v>21</v>
      </c>
      <c r="AC11094">
        <v>473</v>
      </c>
    </row>
    <row r="11095" spans="1:29" x14ac:dyDescent="0.25">
      <c r="A11095">
        <v>345</v>
      </c>
      <c r="B11095">
        <v>345102</v>
      </c>
      <c r="C11095">
        <v>6150</v>
      </c>
      <c r="D11095" t="str">
        <f>VLOOKUP(C11095,'Schedule 3'!A:M,13,FALSE)</f>
        <v>Salaries and Wages</v>
      </c>
      <c r="E11095">
        <v>61.07</v>
      </c>
      <c r="F11095" s="1">
        <v>42934</v>
      </c>
      <c r="G11095" t="s">
        <v>462</v>
      </c>
      <c r="H11095" t="s">
        <v>66</v>
      </c>
      <c r="I11095" t="s">
        <v>2264</v>
      </c>
      <c r="K11095">
        <v>358004</v>
      </c>
      <c r="L11095">
        <v>277260</v>
      </c>
      <c r="Q11095" t="s">
        <v>64</v>
      </c>
      <c r="U11095">
        <v>7</v>
      </c>
      <c r="V11095">
        <v>17</v>
      </c>
      <c r="X11095">
        <v>1098942</v>
      </c>
      <c r="Y11095" t="s">
        <v>65</v>
      </c>
      <c r="Z11095">
        <v>105</v>
      </c>
      <c r="AA11095" t="s">
        <v>586</v>
      </c>
      <c r="AB11095" t="s">
        <v>21</v>
      </c>
      <c r="AC11095">
        <v>474</v>
      </c>
    </row>
    <row r="11096" spans="1:29" x14ac:dyDescent="0.25">
      <c r="A11096">
        <v>345</v>
      </c>
      <c r="B11096">
        <v>345102</v>
      </c>
      <c r="C11096">
        <v>6150</v>
      </c>
      <c r="D11096" t="str">
        <f>VLOOKUP(C11096,'Schedule 3'!A:M,13,FALSE)</f>
        <v>Salaries and Wages</v>
      </c>
      <c r="E11096">
        <v>203.55</v>
      </c>
      <c r="F11096" s="1">
        <v>42934</v>
      </c>
      <c r="G11096" t="s">
        <v>462</v>
      </c>
      <c r="H11096" t="s">
        <v>66</v>
      </c>
      <c r="I11096" t="s">
        <v>2265</v>
      </c>
      <c r="K11096">
        <v>358004</v>
      </c>
      <c r="L11096">
        <v>277260</v>
      </c>
      <c r="Q11096" t="s">
        <v>64</v>
      </c>
      <c r="U11096">
        <v>7</v>
      </c>
      <c r="V11096">
        <v>17</v>
      </c>
      <c r="X11096">
        <v>1098942</v>
      </c>
      <c r="Y11096" t="s">
        <v>65</v>
      </c>
      <c r="Z11096">
        <v>105</v>
      </c>
      <c r="AA11096" t="s">
        <v>586</v>
      </c>
      <c r="AB11096" t="s">
        <v>21</v>
      </c>
      <c r="AC11096">
        <v>475</v>
      </c>
    </row>
    <row r="11097" spans="1:29" x14ac:dyDescent="0.25">
      <c r="A11097">
        <v>345</v>
      </c>
      <c r="B11097">
        <v>345102</v>
      </c>
      <c r="C11097">
        <v>6150</v>
      </c>
      <c r="D11097" t="str">
        <f>VLOOKUP(C11097,'Schedule 3'!A:M,13,FALSE)</f>
        <v>Salaries and Wages</v>
      </c>
      <c r="E11097">
        <v>20.36</v>
      </c>
      <c r="F11097" s="1">
        <v>42934</v>
      </c>
      <c r="G11097" t="s">
        <v>462</v>
      </c>
      <c r="H11097" t="s">
        <v>66</v>
      </c>
      <c r="I11097" t="s">
        <v>2266</v>
      </c>
      <c r="K11097">
        <v>358004</v>
      </c>
      <c r="L11097">
        <v>277260</v>
      </c>
      <c r="Q11097" t="s">
        <v>64</v>
      </c>
      <c r="U11097">
        <v>7</v>
      </c>
      <c r="V11097">
        <v>17</v>
      </c>
      <c r="X11097">
        <v>1098942</v>
      </c>
      <c r="Y11097" t="s">
        <v>65</v>
      </c>
      <c r="Z11097">
        <v>105</v>
      </c>
      <c r="AA11097" t="s">
        <v>586</v>
      </c>
      <c r="AB11097" t="s">
        <v>21</v>
      </c>
      <c r="AC11097">
        <v>476</v>
      </c>
    </row>
    <row r="11098" spans="1:29" x14ac:dyDescent="0.25">
      <c r="A11098">
        <v>345</v>
      </c>
      <c r="B11098">
        <v>345102</v>
      </c>
      <c r="C11098">
        <v>6150</v>
      </c>
      <c r="D11098" t="str">
        <f>VLOOKUP(C11098,'Schedule 3'!A:M,13,FALSE)</f>
        <v>Salaries and Wages</v>
      </c>
      <c r="E11098">
        <v>122.13</v>
      </c>
      <c r="F11098" s="1">
        <v>42934</v>
      </c>
      <c r="G11098" t="s">
        <v>462</v>
      </c>
      <c r="H11098" t="s">
        <v>66</v>
      </c>
      <c r="I11098" t="s">
        <v>2267</v>
      </c>
      <c r="K11098">
        <v>358004</v>
      </c>
      <c r="L11098">
        <v>277260</v>
      </c>
      <c r="Q11098" t="s">
        <v>64</v>
      </c>
      <c r="U11098">
        <v>7</v>
      </c>
      <c r="V11098">
        <v>17</v>
      </c>
      <c r="X11098">
        <v>1098942</v>
      </c>
      <c r="Y11098" t="s">
        <v>65</v>
      </c>
      <c r="Z11098">
        <v>105</v>
      </c>
      <c r="AA11098" t="s">
        <v>586</v>
      </c>
      <c r="AB11098" t="s">
        <v>21</v>
      </c>
      <c r="AC11098">
        <v>477</v>
      </c>
    </row>
    <row r="11099" spans="1:29" x14ac:dyDescent="0.25">
      <c r="A11099">
        <v>345</v>
      </c>
      <c r="B11099">
        <v>345102</v>
      </c>
      <c r="C11099">
        <v>6150</v>
      </c>
      <c r="D11099" t="str">
        <f>VLOOKUP(C11099,'Schedule 3'!A:M,13,FALSE)</f>
        <v>Salaries and Wages</v>
      </c>
      <c r="E11099">
        <v>20.36</v>
      </c>
      <c r="F11099" s="1">
        <v>42934</v>
      </c>
      <c r="G11099" t="s">
        <v>462</v>
      </c>
      <c r="H11099" t="s">
        <v>66</v>
      </c>
      <c r="I11099" t="s">
        <v>2268</v>
      </c>
      <c r="K11099">
        <v>358004</v>
      </c>
      <c r="L11099">
        <v>277260</v>
      </c>
      <c r="Q11099" t="s">
        <v>64</v>
      </c>
      <c r="U11099">
        <v>7</v>
      </c>
      <c r="V11099">
        <v>17</v>
      </c>
      <c r="X11099">
        <v>1098942</v>
      </c>
      <c r="Y11099" t="s">
        <v>65</v>
      </c>
      <c r="Z11099">
        <v>105</v>
      </c>
      <c r="AA11099" t="s">
        <v>586</v>
      </c>
      <c r="AB11099" t="s">
        <v>21</v>
      </c>
      <c r="AC11099">
        <v>478</v>
      </c>
    </row>
    <row r="11100" spans="1:29" x14ac:dyDescent="0.25">
      <c r="A11100">
        <v>345</v>
      </c>
      <c r="B11100">
        <v>345102</v>
      </c>
      <c r="C11100">
        <v>6150</v>
      </c>
      <c r="D11100" t="str">
        <f>VLOOKUP(C11100,'Schedule 3'!A:M,13,FALSE)</f>
        <v>Salaries and Wages</v>
      </c>
      <c r="E11100">
        <v>346.04</v>
      </c>
      <c r="F11100" s="1">
        <v>42934</v>
      </c>
      <c r="G11100" t="s">
        <v>462</v>
      </c>
      <c r="H11100" t="s">
        <v>66</v>
      </c>
      <c r="I11100" t="s">
        <v>2269</v>
      </c>
      <c r="K11100">
        <v>358004</v>
      </c>
      <c r="L11100">
        <v>277260</v>
      </c>
      <c r="Q11100" t="s">
        <v>64</v>
      </c>
      <c r="U11100">
        <v>7</v>
      </c>
      <c r="V11100">
        <v>17</v>
      </c>
      <c r="X11100">
        <v>1098942</v>
      </c>
      <c r="Y11100" t="s">
        <v>65</v>
      </c>
      <c r="Z11100">
        <v>105</v>
      </c>
      <c r="AA11100" t="s">
        <v>586</v>
      </c>
      <c r="AB11100" t="s">
        <v>21</v>
      </c>
      <c r="AC11100">
        <v>479</v>
      </c>
    </row>
    <row r="11101" spans="1:29" x14ac:dyDescent="0.25">
      <c r="A11101">
        <v>345</v>
      </c>
      <c r="B11101">
        <v>345102</v>
      </c>
      <c r="C11101">
        <v>6150</v>
      </c>
      <c r="D11101" t="str">
        <f>VLOOKUP(C11101,'Schedule 3'!A:M,13,FALSE)</f>
        <v>Salaries and Wages</v>
      </c>
      <c r="E11101">
        <v>81.42</v>
      </c>
      <c r="F11101" s="1">
        <v>42934</v>
      </c>
      <c r="G11101" t="s">
        <v>462</v>
      </c>
      <c r="H11101" t="s">
        <v>66</v>
      </c>
      <c r="I11101" t="s">
        <v>2270</v>
      </c>
      <c r="K11101">
        <v>358004</v>
      </c>
      <c r="L11101">
        <v>277260</v>
      </c>
      <c r="Q11101" t="s">
        <v>64</v>
      </c>
      <c r="U11101">
        <v>7</v>
      </c>
      <c r="V11101">
        <v>17</v>
      </c>
      <c r="X11101">
        <v>1098942</v>
      </c>
      <c r="Y11101" t="s">
        <v>65</v>
      </c>
      <c r="Z11101">
        <v>105</v>
      </c>
      <c r="AA11101" t="s">
        <v>586</v>
      </c>
      <c r="AB11101" t="s">
        <v>21</v>
      </c>
      <c r="AC11101">
        <v>480</v>
      </c>
    </row>
    <row r="11102" spans="1:29" x14ac:dyDescent="0.25">
      <c r="A11102">
        <v>345</v>
      </c>
      <c r="B11102">
        <v>345102</v>
      </c>
      <c r="C11102">
        <v>6150</v>
      </c>
      <c r="D11102" t="str">
        <f>VLOOKUP(C11102,'Schedule 3'!A:M,13,FALSE)</f>
        <v>Salaries and Wages</v>
      </c>
      <c r="E11102">
        <v>81.42</v>
      </c>
      <c r="F11102" s="1">
        <v>42934</v>
      </c>
      <c r="G11102" t="s">
        <v>462</v>
      </c>
      <c r="H11102" t="s">
        <v>66</v>
      </c>
      <c r="I11102" t="s">
        <v>2271</v>
      </c>
      <c r="K11102">
        <v>358004</v>
      </c>
      <c r="L11102">
        <v>277260</v>
      </c>
      <c r="Q11102" t="s">
        <v>64</v>
      </c>
      <c r="U11102">
        <v>7</v>
      </c>
      <c r="V11102">
        <v>17</v>
      </c>
      <c r="X11102">
        <v>1098942</v>
      </c>
      <c r="Y11102" t="s">
        <v>65</v>
      </c>
      <c r="Z11102">
        <v>105</v>
      </c>
      <c r="AA11102" t="s">
        <v>586</v>
      </c>
      <c r="AB11102" t="s">
        <v>21</v>
      </c>
      <c r="AC11102">
        <v>481</v>
      </c>
    </row>
    <row r="11103" spans="1:29" x14ac:dyDescent="0.25">
      <c r="A11103">
        <v>345</v>
      </c>
      <c r="B11103">
        <v>345102</v>
      </c>
      <c r="C11103">
        <v>6155</v>
      </c>
      <c r="D11103" t="str">
        <f>VLOOKUP(C11103,'Schedule 3'!A:M,13,FALSE)</f>
        <v>Salaries and Wages</v>
      </c>
      <c r="E11103">
        <v>20.36</v>
      </c>
      <c r="F11103" s="1">
        <v>42934</v>
      </c>
      <c r="G11103" t="s">
        <v>462</v>
      </c>
      <c r="H11103" t="s">
        <v>66</v>
      </c>
      <c r="I11103" t="s">
        <v>2272</v>
      </c>
      <c r="K11103">
        <v>358004</v>
      </c>
      <c r="L11103">
        <v>277260</v>
      </c>
      <c r="Q11103" t="s">
        <v>64</v>
      </c>
      <c r="U11103">
        <v>7</v>
      </c>
      <c r="V11103">
        <v>17</v>
      </c>
      <c r="X11103">
        <v>1099579</v>
      </c>
      <c r="Y11103" t="s">
        <v>65</v>
      </c>
      <c r="Z11103">
        <v>105</v>
      </c>
      <c r="AA11103" t="s">
        <v>586</v>
      </c>
      <c r="AB11103" t="s">
        <v>21</v>
      </c>
      <c r="AC11103">
        <v>686</v>
      </c>
    </row>
    <row r="11104" spans="1:29" x14ac:dyDescent="0.25">
      <c r="A11104">
        <v>345</v>
      </c>
      <c r="B11104">
        <v>345102</v>
      </c>
      <c r="C11104">
        <v>6155</v>
      </c>
      <c r="D11104" t="str">
        <f>VLOOKUP(C11104,'Schedule 3'!A:M,13,FALSE)</f>
        <v>Salaries and Wages</v>
      </c>
      <c r="E11104">
        <v>20.36</v>
      </c>
      <c r="F11104" s="1">
        <v>42934</v>
      </c>
      <c r="G11104" t="s">
        <v>462</v>
      </c>
      <c r="H11104" t="s">
        <v>66</v>
      </c>
      <c r="I11104" t="s">
        <v>2273</v>
      </c>
      <c r="K11104">
        <v>358004</v>
      </c>
      <c r="L11104">
        <v>277260</v>
      </c>
      <c r="Q11104" t="s">
        <v>64</v>
      </c>
      <c r="U11104">
        <v>7</v>
      </c>
      <c r="V11104">
        <v>17</v>
      </c>
      <c r="X11104">
        <v>1099579</v>
      </c>
      <c r="Y11104" t="s">
        <v>65</v>
      </c>
      <c r="Z11104">
        <v>105</v>
      </c>
      <c r="AA11104" t="s">
        <v>586</v>
      </c>
      <c r="AB11104" t="s">
        <v>21</v>
      </c>
      <c r="AC11104">
        <v>687</v>
      </c>
    </row>
    <row r="11105" spans="1:29" x14ac:dyDescent="0.25">
      <c r="A11105">
        <v>345</v>
      </c>
      <c r="B11105">
        <v>345101</v>
      </c>
      <c r="C11105">
        <v>6155</v>
      </c>
      <c r="D11105" t="str">
        <f>VLOOKUP(C11105,'Schedule 3'!A:M,13,FALSE)</f>
        <v>Salaries and Wages</v>
      </c>
      <c r="E11105">
        <v>20.36</v>
      </c>
      <c r="F11105" s="1">
        <v>42934</v>
      </c>
      <c r="G11105" t="s">
        <v>462</v>
      </c>
      <c r="H11105" t="s">
        <v>66</v>
      </c>
      <c r="I11105" t="s">
        <v>2274</v>
      </c>
      <c r="K11105">
        <v>358004</v>
      </c>
      <c r="L11105">
        <v>277260</v>
      </c>
      <c r="Q11105" t="s">
        <v>64</v>
      </c>
      <c r="U11105">
        <v>7</v>
      </c>
      <c r="V11105">
        <v>17</v>
      </c>
      <c r="X11105">
        <v>1099579</v>
      </c>
      <c r="Y11105" t="s">
        <v>65</v>
      </c>
      <c r="Z11105">
        <v>105</v>
      </c>
      <c r="AA11105" t="s">
        <v>586</v>
      </c>
      <c r="AB11105" t="s">
        <v>21</v>
      </c>
      <c r="AC11105">
        <v>688</v>
      </c>
    </row>
    <row r="11106" spans="1:29" x14ac:dyDescent="0.25">
      <c r="A11106">
        <v>345</v>
      </c>
      <c r="B11106">
        <v>345101</v>
      </c>
      <c r="C11106">
        <v>6155</v>
      </c>
      <c r="D11106" t="str">
        <f>VLOOKUP(C11106,'Schedule 3'!A:M,13,FALSE)</f>
        <v>Salaries and Wages</v>
      </c>
      <c r="E11106">
        <v>40.71</v>
      </c>
      <c r="F11106" s="1">
        <v>42934</v>
      </c>
      <c r="G11106" t="s">
        <v>462</v>
      </c>
      <c r="H11106" t="s">
        <v>66</v>
      </c>
      <c r="I11106" t="s">
        <v>2275</v>
      </c>
      <c r="K11106">
        <v>358004</v>
      </c>
      <c r="L11106">
        <v>277260</v>
      </c>
      <c r="Q11106" t="s">
        <v>64</v>
      </c>
      <c r="U11106">
        <v>7</v>
      </c>
      <c r="V11106">
        <v>17</v>
      </c>
      <c r="X11106">
        <v>1099579</v>
      </c>
      <c r="Y11106" t="s">
        <v>65</v>
      </c>
      <c r="Z11106">
        <v>105</v>
      </c>
      <c r="AA11106" t="s">
        <v>586</v>
      </c>
      <c r="AB11106" t="s">
        <v>21</v>
      </c>
      <c r="AC11106">
        <v>689</v>
      </c>
    </row>
    <row r="11107" spans="1:29" x14ac:dyDescent="0.25">
      <c r="A11107">
        <v>345</v>
      </c>
      <c r="B11107">
        <v>345101</v>
      </c>
      <c r="C11107">
        <v>6155</v>
      </c>
      <c r="D11107" t="str">
        <f>VLOOKUP(C11107,'Schedule 3'!A:M,13,FALSE)</f>
        <v>Salaries and Wages</v>
      </c>
      <c r="E11107">
        <v>40.71</v>
      </c>
      <c r="F11107" s="1">
        <v>42934</v>
      </c>
      <c r="G11107" t="s">
        <v>462</v>
      </c>
      <c r="H11107" t="s">
        <v>66</v>
      </c>
      <c r="I11107" t="s">
        <v>2276</v>
      </c>
      <c r="K11107">
        <v>358004</v>
      </c>
      <c r="L11107">
        <v>277260</v>
      </c>
      <c r="Q11107" t="s">
        <v>64</v>
      </c>
      <c r="U11107">
        <v>7</v>
      </c>
      <c r="V11107">
        <v>17</v>
      </c>
      <c r="X11107">
        <v>1099579</v>
      </c>
      <c r="Y11107" t="s">
        <v>65</v>
      </c>
      <c r="Z11107">
        <v>105</v>
      </c>
      <c r="AA11107" t="s">
        <v>586</v>
      </c>
      <c r="AB11107" t="s">
        <v>21</v>
      </c>
      <c r="AC11107">
        <v>690</v>
      </c>
    </row>
    <row r="11108" spans="1:29" x14ac:dyDescent="0.25">
      <c r="A11108">
        <v>345</v>
      </c>
      <c r="B11108">
        <v>345102</v>
      </c>
      <c r="C11108">
        <v>6155</v>
      </c>
      <c r="D11108" t="str">
        <f>VLOOKUP(C11108,'Schedule 3'!A:M,13,FALSE)</f>
        <v>Salaries and Wages</v>
      </c>
      <c r="E11108">
        <v>40.71</v>
      </c>
      <c r="F11108" s="1">
        <v>42934</v>
      </c>
      <c r="G11108" t="s">
        <v>462</v>
      </c>
      <c r="H11108" t="s">
        <v>66</v>
      </c>
      <c r="I11108" t="s">
        <v>2277</v>
      </c>
      <c r="K11108">
        <v>358004</v>
      </c>
      <c r="L11108">
        <v>277260</v>
      </c>
      <c r="Q11108" t="s">
        <v>64</v>
      </c>
      <c r="U11108">
        <v>7</v>
      </c>
      <c r="V11108">
        <v>17</v>
      </c>
      <c r="X11108">
        <v>1099579</v>
      </c>
      <c r="Y11108" t="s">
        <v>65</v>
      </c>
      <c r="Z11108">
        <v>105</v>
      </c>
      <c r="AA11108" t="s">
        <v>586</v>
      </c>
      <c r="AB11108" t="s">
        <v>21</v>
      </c>
      <c r="AC11108">
        <v>691</v>
      </c>
    </row>
    <row r="11109" spans="1:29" x14ac:dyDescent="0.25">
      <c r="A11109">
        <v>345</v>
      </c>
      <c r="B11109">
        <v>345102</v>
      </c>
      <c r="C11109">
        <v>6155</v>
      </c>
      <c r="D11109" t="str">
        <f>VLOOKUP(C11109,'Schedule 3'!A:M,13,FALSE)</f>
        <v>Salaries and Wages</v>
      </c>
      <c r="E11109">
        <v>20.36</v>
      </c>
      <c r="F11109" s="1">
        <v>42934</v>
      </c>
      <c r="G11109" t="s">
        <v>462</v>
      </c>
      <c r="H11109" t="s">
        <v>66</v>
      </c>
      <c r="I11109" t="s">
        <v>2278</v>
      </c>
      <c r="K11109">
        <v>358004</v>
      </c>
      <c r="L11109">
        <v>277260</v>
      </c>
      <c r="Q11109" t="s">
        <v>64</v>
      </c>
      <c r="U11109">
        <v>7</v>
      </c>
      <c r="V11109">
        <v>17</v>
      </c>
      <c r="X11109">
        <v>1099579</v>
      </c>
      <c r="Y11109" t="s">
        <v>65</v>
      </c>
      <c r="Z11109">
        <v>105</v>
      </c>
      <c r="AA11109" t="s">
        <v>586</v>
      </c>
      <c r="AB11109" t="s">
        <v>21</v>
      </c>
      <c r="AC11109">
        <v>692</v>
      </c>
    </row>
    <row r="11110" spans="1:29" x14ac:dyDescent="0.25">
      <c r="A11110">
        <v>345</v>
      </c>
      <c r="B11110">
        <v>345102</v>
      </c>
      <c r="C11110">
        <v>6155</v>
      </c>
      <c r="D11110" t="str">
        <f>VLOOKUP(C11110,'Schedule 3'!A:M,13,FALSE)</f>
        <v>Salaries and Wages</v>
      </c>
      <c r="E11110">
        <v>81.42</v>
      </c>
      <c r="F11110" s="1">
        <v>42934</v>
      </c>
      <c r="G11110" t="s">
        <v>462</v>
      </c>
      <c r="H11110" t="s">
        <v>66</v>
      </c>
      <c r="I11110" t="s">
        <v>2279</v>
      </c>
      <c r="K11110">
        <v>358004</v>
      </c>
      <c r="L11110">
        <v>277260</v>
      </c>
      <c r="Q11110" t="s">
        <v>64</v>
      </c>
      <c r="U11110">
        <v>7</v>
      </c>
      <c r="V11110">
        <v>17</v>
      </c>
      <c r="X11110">
        <v>1099579</v>
      </c>
      <c r="Y11110" t="s">
        <v>65</v>
      </c>
      <c r="Z11110">
        <v>105</v>
      </c>
      <c r="AA11110" t="s">
        <v>586</v>
      </c>
      <c r="AB11110" t="s">
        <v>21</v>
      </c>
      <c r="AC11110">
        <v>693</v>
      </c>
    </row>
    <row r="11111" spans="1:29" x14ac:dyDescent="0.25">
      <c r="A11111">
        <v>345</v>
      </c>
      <c r="B11111">
        <v>345102</v>
      </c>
      <c r="C11111">
        <v>6155</v>
      </c>
      <c r="D11111" t="str">
        <f>VLOOKUP(C11111,'Schedule 3'!A:M,13,FALSE)</f>
        <v>Salaries and Wages</v>
      </c>
      <c r="E11111">
        <v>40.71</v>
      </c>
      <c r="F11111" s="1">
        <v>42934</v>
      </c>
      <c r="G11111" t="s">
        <v>462</v>
      </c>
      <c r="H11111" t="s">
        <v>66</v>
      </c>
      <c r="I11111" t="s">
        <v>2280</v>
      </c>
      <c r="K11111">
        <v>358004</v>
      </c>
      <c r="L11111">
        <v>277260</v>
      </c>
      <c r="Q11111" t="s">
        <v>64</v>
      </c>
      <c r="U11111">
        <v>7</v>
      </c>
      <c r="V11111">
        <v>17</v>
      </c>
      <c r="X11111">
        <v>1099579</v>
      </c>
      <c r="Y11111" t="s">
        <v>65</v>
      </c>
      <c r="Z11111">
        <v>105</v>
      </c>
      <c r="AA11111" t="s">
        <v>586</v>
      </c>
      <c r="AB11111" t="s">
        <v>21</v>
      </c>
      <c r="AC11111">
        <v>694</v>
      </c>
    </row>
    <row r="11112" spans="1:29" x14ac:dyDescent="0.25">
      <c r="A11112">
        <v>345</v>
      </c>
      <c r="B11112">
        <v>345102</v>
      </c>
      <c r="C11112">
        <v>6155</v>
      </c>
      <c r="D11112" t="str">
        <f>VLOOKUP(C11112,'Schedule 3'!A:M,13,FALSE)</f>
        <v>Salaries and Wages</v>
      </c>
      <c r="E11112">
        <v>40.71</v>
      </c>
      <c r="F11112" s="1">
        <v>42934</v>
      </c>
      <c r="G11112" t="s">
        <v>462</v>
      </c>
      <c r="H11112" t="s">
        <v>66</v>
      </c>
      <c r="I11112" t="s">
        <v>2281</v>
      </c>
      <c r="K11112">
        <v>358004</v>
      </c>
      <c r="L11112">
        <v>277260</v>
      </c>
      <c r="Q11112" t="s">
        <v>64</v>
      </c>
      <c r="U11112">
        <v>7</v>
      </c>
      <c r="V11112">
        <v>17</v>
      </c>
      <c r="X11112">
        <v>1099579</v>
      </c>
      <c r="Y11112" t="s">
        <v>65</v>
      </c>
      <c r="Z11112">
        <v>105</v>
      </c>
      <c r="AA11112" t="s">
        <v>586</v>
      </c>
      <c r="AB11112" t="s">
        <v>21</v>
      </c>
      <c r="AC11112">
        <v>695</v>
      </c>
    </row>
    <row r="11113" spans="1:29" x14ac:dyDescent="0.25">
      <c r="A11113">
        <v>345</v>
      </c>
      <c r="B11113">
        <v>345102</v>
      </c>
      <c r="C11113">
        <v>6155</v>
      </c>
      <c r="D11113" t="str">
        <f>VLOOKUP(C11113,'Schedule 3'!A:M,13,FALSE)</f>
        <v>Salaries and Wages</v>
      </c>
      <c r="E11113">
        <v>81.42</v>
      </c>
      <c r="F11113" s="1">
        <v>42934</v>
      </c>
      <c r="G11113" t="s">
        <v>462</v>
      </c>
      <c r="H11113" t="s">
        <v>66</v>
      </c>
      <c r="I11113" t="s">
        <v>2282</v>
      </c>
      <c r="K11113">
        <v>358004</v>
      </c>
      <c r="L11113">
        <v>277260</v>
      </c>
      <c r="Q11113" t="s">
        <v>64</v>
      </c>
      <c r="U11113">
        <v>7</v>
      </c>
      <c r="V11113">
        <v>17</v>
      </c>
      <c r="X11113">
        <v>1099579</v>
      </c>
      <c r="Y11113" t="s">
        <v>65</v>
      </c>
      <c r="Z11113">
        <v>105</v>
      </c>
      <c r="AA11113" t="s">
        <v>586</v>
      </c>
      <c r="AB11113" t="s">
        <v>21</v>
      </c>
      <c r="AC11113">
        <v>696</v>
      </c>
    </row>
    <row r="11114" spans="1:29" x14ac:dyDescent="0.25">
      <c r="A11114">
        <v>345</v>
      </c>
      <c r="B11114">
        <v>345102</v>
      </c>
      <c r="C11114">
        <v>6155</v>
      </c>
      <c r="D11114" t="str">
        <f>VLOOKUP(C11114,'Schedule 3'!A:M,13,FALSE)</f>
        <v>Salaries and Wages</v>
      </c>
      <c r="E11114">
        <v>20.36</v>
      </c>
      <c r="F11114" s="1">
        <v>42934</v>
      </c>
      <c r="G11114" t="s">
        <v>462</v>
      </c>
      <c r="H11114" t="s">
        <v>66</v>
      </c>
      <c r="I11114" t="s">
        <v>2283</v>
      </c>
      <c r="K11114">
        <v>358004</v>
      </c>
      <c r="L11114">
        <v>277260</v>
      </c>
      <c r="Q11114" t="s">
        <v>64</v>
      </c>
      <c r="U11114">
        <v>7</v>
      </c>
      <c r="V11114">
        <v>17</v>
      </c>
      <c r="X11114">
        <v>1099579</v>
      </c>
      <c r="Y11114" t="s">
        <v>65</v>
      </c>
      <c r="Z11114">
        <v>105</v>
      </c>
      <c r="AA11114" t="s">
        <v>586</v>
      </c>
      <c r="AB11114" t="s">
        <v>21</v>
      </c>
      <c r="AC11114">
        <v>697</v>
      </c>
    </row>
    <row r="11115" spans="1:29" x14ac:dyDescent="0.25">
      <c r="A11115">
        <v>345</v>
      </c>
      <c r="B11115">
        <v>345102</v>
      </c>
      <c r="C11115">
        <v>6155</v>
      </c>
      <c r="D11115" t="str">
        <f>VLOOKUP(C11115,'Schedule 3'!A:M,13,FALSE)</f>
        <v>Salaries and Wages</v>
      </c>
      <c r="E11115">
        <v>20.36</v>
      </c>
      <c r="F11115" s="1">
        <v>42934</v>
      </c>
      <c r="G11115" t="s">
        <v>462</v>
      </c>
      <c r="H11115" t="s">
        <v>66</v>
      </c>
      <c r="I11115" t="s">
        <v>2284</v>
      </c>
      <c r="K11115">
        <v>358004</v>
      </c>
      <c r="L11115">
        <v>277260</v>
      </c>
      <c r="Q11115" t="s">
        <v>64</v>
      </c>
      <c r="U11115">
        <v>7</v>
      </c>
      <c r="V11115">
        <v>17</v>
      </c>
      <c r="X11115">
        <v>1099579</v>
      </c>
      <c r="Y11115" t="s">
        <v>65</v>
      </c>
      <c r="Z11115">
        <v>105</v>
      </c>
      <c r="AA11115" t="s">
        <v>586</v>
      </c>
      <c r="AB11115" t="s">
        <v>21</v>
      </c>
      <c r="AC11115">
        <v>698</v>
      </c>
    </row>
    <row r="11116" spans="1:29" x14ac:dyDescent="0.25">
      <c r="A11116">
        <v>345</v>
      </c>
      <c r="B11116">
        <v>345101</v>
      </c>
      <c r="C11116">
        <v>6150</v>
      </c>
      <c r="D11116" t="str">
        <f>VLOOKUP(C11116,'Schedule 3'!A:M,13,FALSE)</f>
        <v>Salaries and Wages</v>
      </c>
      <c r="E11116">
        <v>346.04</v>
      </c>
      <c r="F11116" s="1">
        <v>42934</v>
      </c>
      <c r="G11116" t="s">
        <v>462</v>
      </c>
      <c r="H11116" t="s">
        <v>66</v>
      </c>
      <c r="I11116" t="s">
        <v>2285</v>
      </c>
      <c r="K11116">
        <v>358004</v>
      </c>
      <c r="L11116">
        <v>277260</v>
      </c>
      <c r="Q11116" t="s">
        <v>64</v>
      </c>
      <c r="U11116">
        <v>7</v>
      </c>
      <c r="V11116">
        <v>17</v>
      </c>
      <c r="X11116">
        <v>1099936</v>
      </c>
      <c r="Y11116" t="s">
        <v>65</v>
      </c>
      <c r="Z11116">
        <v>105</v>
      </c>
      <c r="AA11116" t="s">
        <v>586</v>
      </c>
      <c r="AB11116" t="s">
        <v>21</v>
      </c>
      <c r="AC11116">
        <v>779</v>
      </c>
    </row>
    <row r="11117" spans="1:29" x14ac:dyDescent="0.25">
      <c r="A11117">
        <v>345</v>
      </c>
      <c r="B11117">
        <v>345101</v>
      </c>
      <c r="C11117">
        <v>6150</v>
      </c>
      <c r="D11117" t="str">
        <f>VLOOKUP(C11117,'Schedule 3'!A:M,13,FALSE)</f>
        <v>Salaries and Wages</v>
      </c>
      <c r="E11117">
        <v>325.68</v>
      </c>
      <c r="F11117" s="1">
        <v>42934</v>
      </c>
      <c r="G11117" t="s">
        <v>462</v>
      </c>
      <c r="H11117" t="s">
        <v>66</v>
      </c>
      <c r="I11117" t="s">
        <v>2286</v>
      </c>
      <c r="K11117">
        <v>358004</v>
      </c>
      <c r="L11117">
        <v>277260</v>
      </c>
      <c r="Q11117" t="s">
        <v>64</v>
      </c>
      <c r="U11117">
        <v>7</v>
      </c>
      <c r="V11117">
        <v>17</v>
      </c>
      <c r="X11117">
        <v>1099936</v>
      </c>
      <c r="Y11117" t="s">
        <v>65</v>
      </c>
      <c r="Z11117">
        <v>105</v>
      </c>
      <c r="AA11117" t="s">
        <v>586</v>
      </c>
      <c r="AB11117" t="s">
        <v>21</v>
      </c>
      <c r="AC11117">
        <v>780</v>
      </c>
    </row>
    <row r="11118" spans="1:29" x14ac:dyDescent="0.25">
      <c r="A11118">
        <v>345</v>
      </c>
      <c r="B11118">
        <v>345102</v>
      </c>
      <c r="C11118">
        <v>6150</v>
      </c>
      <c r="D11118" t="str">
        <f>VLOOKUP(C11118,'Schedule 3'!A:M,13,FALSE)</f>
        <v>Salaries and Wages</v>
      </c>
      <c r="E11118">
        <v>81.42</v>
      </c>
      <c r="F11118" s="1">
        <v>42948</v>
      </c>
      <c r="G11118" t="s">
        <v>462</v>
      </c>
      <c r="H11118" t="s">
        <v>66</v>
      </c>
      <c r="I11118" t="s">
        <v>2287</v>
      </c>
      <c r="K11118">
        <v>358192</v>
      </c>
      <c r="L11118">
        <v>278249</v>
      </c>
      <c r="Q11118" t="s">
        <v>64</v>
      </c>
      <c r="U11118">
        <v>8</v>
      </c>
      <c r="V11118">
        <v>17</v>
      </c>
      <c r="X11118">
        <v>1001142</v>
      </c>
      <c r="Y11118" t="s">
        <v>65</v>
      </c>
      <c r="Z11118">
        <v>105</v>
      </c>
      <c r="AA11118" t="s">
        <v>586</v>
      </c>
      <c r="AB11118" t="s">
        <v>21</v>
      </c>
      <c r="AC11118">
        <v>193</v>
      </c>
    </row>
    <row r="11119" spans="1:29" x14ac:dyDescent="0.25">
      <c r="A11119">
        <v>345</v>
      </c>
      <c r="B11119">
        <v>345102</v>
      </c>
      <c r="C11119">
        <v>6150</v>
      </c>
      <c r="D11119" t="str">
        <f>VLOOKUP(C11119,'Schedule 3'!A:M,13,FALSE)</f>
        <v>Salaries and Wages</v>
      </c>
      <c r="E11119">
        <v>162.84</v>
      </c>
      <c r="F11119" s="1">
        <v>42948</v>
      </c>
      <c r="G11119" t="s">
        <v>462</v>
      </c>
      <c r="H11119" t="s">
        <v>66</v>
      </c>
      <c r="I11119" t="s">
        <v>2288</v>
      </c>
      <c r="K11119">
        <v>358192</v>
      </c>
      <c r="L11119">
        <v>278249</v>
      </c>
      <c r="Q11119" t="s">
        <v>64</v>
      </c>
      <c r="U11119">
        <v>8</v>
      </c>
      <c r="V11119">
        <v>17</v>
      </c>
      <c r="X11119">
        <v>1001142</v>
      </c>
      <c r="Y11119" t="s">
        <v>65</v>
      </c>
      <c r="Z11119">
        <v>105</v>
      </c>
      <c r="AA11119" t="s">
        <v>586</v>
      </c>
      <c r="AB11119" t="s">
        <v>21</v>
      </c>
      <c r="AC11119">
        <v>194</v>
      </c>
    </row>
    <row r="11120" spans="1:29" x14ac:dyDescent="0.25">
      <c r="A11120">
        <v>345</v>
      </c>
      <c r="B11120">
        <v>345102</v>
      </c>
      <c r="C11120">
        <v>6150</v>
      </c>
      <c r="D11120" t="str">
        <f>VLOOKUP(C11120,'Schedule 3'!A:M,13,FALSE)</f>
        <v>Salaries and Wages</v>
      </c>
      <c r="E11120">
        <v>81.42</v>
      </c>
      <c r="F11120" s="1">
        <v>42948</v>
      </c>
      <c r="G11120" t="s">
        <v>462</v>
      </c>
      <c r="H11120" t="s">
        <v>66</v>
      </c>
      <c r="I11120" t="s">
        <v>2289</v>
      </c>
      <c r="K11120">
        <v>358192</v>
      </c>
      <c r="L11120">
        <v>278249</v>
      </c>
      <c r="Q11120" t="s">
        <v>64</v>
      </c>
      <c r="U11120">
        <v>8</v>
      </c>
      <c r="V11120">
        <v>17</v>
      </c>
      <c r="X11120">
        <v>1001142</v>
      </c>
      <c r="Y11120" t="s">
        <v>65</v>
      </c>
      <c r="Z11120">
        <v>105</v>
      </c>
      <c r="AA11120" t="s">
        <v>586</v>
      </c>
      <c r="AB11120" t="s">
        <v>21</v>
      </c>
      <c r="AC11120">
        <v>195</v>
      </c>
    </row>
    <row r="11121" spans="1:29" x14ac:dyDescent="0.25">
      <c r="A11121">
        <v>345</v>
      </c>
      <c r="B11121">
        <v>345102</v>
      </c>
      <c r="C11121">
        <v>6150</v>
      </c>
      <c r="D11121" t="str">
        <f>VLOOKUP(C11121,'Schedule 3'!A:M,13,FALSE)</f>
        <v>Salaries and Wages</v>
      </c>
      <c r="E11121">
        <v>81.42</v>
      </c>
      <c r="F11121" s="1">
        <v>42948</v>
      </c>
      <c r="G11121" t="s">
        <v>462</v>
      </c>
      <c r="H11121" t="s">
        <v>66</v>
      </c>
      <c r="I11121" t="s">
        <v>2290</v>
      </c>
      <c r="K11121">
        <v>358192</v>
      </c>
      <c r="L11121">
        <v>278249</v>
      </c>
      <c r="Q11121" t="s">
        <v>64</v>
      </c>
      <c r="U11121">
        <v>8</v>
      </c>
      <c r="V11121">
        <v>17</v>
      </c>
      <c r="X11121">
        <v>1001284</v>
      </c>
      <c r="Y11121" t="s">
        <v>65</v>
      </c>
      <c r="Z11121">
        <v>105</v>
      </c>
      <c r="AA11121" t="s">
        <v>586</v>
      </c>
      <c r="AB11121" t="s">
        <v>21</v>
      </c>
      <c r="AC11121">
        <v>277</v>
      </c>
    </row>
    <row r="11122" spans="1:29" x14ac:dyDescent="0.25">
      <c r="A11122">
        <v>345</v>
      </c>
      <c r="B11122">
        <v>345102</v>
      </c>
      <c r="C11122">
        <v>6150</v>
      </c>
      <c r="D11122" t="str">
        <f>VLOOKUP(C11122,'Schedule 3'!A:M,13,FALSE)</f>
        <v>Salaries and Wages</v>
      </c>
      <c r="E11122">
        <v>40.71</v>
      </c>
      <c r="F11122" s="1">
        <v>42948</v>
      </c>
      <c r="G11122" t="s">
        <v>462</v>
      </c>
      <c r="H11122" t="s">
        <v>66</v>
      </c>
      <c r="I11122" t="s">
        <v>2291</v>
      </c>
      <c r="K11122">
        <v>358192</v>
      </c>
      <c r="L11122">
        <v>278249</v>
      </c>
      <c r="Q11122" t="s">
        <v>64</v>
      </c>
      <c r="U11122">
        <v>8</v>
      </c>
      <c r="V11122">
        <v>17</v>
      </c>
      <c r="X11122">
        <v>1001284</v>
      </c>
      <c r="Y11122" t="s">
        <v>65</v>
      </c>
      <c r="Z11122">
        <v>105</v>
      </c>
      <c r="AA11122" t="s">
        <v>586</v>
      </c>
      <c r="AB11122" t="s">
        <v>21</v>
      </c>
      <c r="AC11122">
        <v>278</v>
      </c>
    </row>
    <row r="11123" spans="1:29" x14ac:dyDescent="0.25">
      <c r="A11123">
        <v>345</v>
      </c>
      <c r="B11123">
        <v>345102</v>
      </c>
      <c r="C11123">
        <v>6150</v>
      </c>
      <c r="D11123" t="str">
        <f>VLOOKUP(C11123,'Schedule 3'!A:M,13,FALSE)</f>
        <v>Salaries and Wages</v>
      </c>
      <c r="E11123">
        <v>40.71</v>
      </c>
      <c r="F11123" s="1">
        <v>42948</v>
      </c>
      <c r="G11123" t="s">
        <v>462</v>
      </c>
      <c r="H11123" t="s">
        <v>66</v>
      </c>
      <c r="I11123" t="s">
        <v>2292</v>
      </c>
      <c r="K11123">
        <v>358192</v>
      </c>
      <c r="L11123">
        <v>278249</v>
      </c>
      <c r="Q11123" t="s">
        <v>64</v>
      </c>
      <c r="U11123">
        <v>8</v>
      </c>
      <c r="V11123">
        <v>17</v>
      </c>
      <c r="X11123">
        <v>1001284</v>
      </c>
      <c r="Y11123" t="s">
        <v>65</v>
      </c>
      <c r="Z11123">
        <v>105</v>
      </c>
      <c r="AA11123" t="s">
        <v>586</v>
      </c>
      <c r="AB11123" t="s">
        <v>21</v>
      </c>
      <c r="AC11123">
        <v>279</v>
      </c>
    </row>
    <row r="11124" spans="1:29" x14ac:dyDescent="0.25">
      <c r="A11124">
        <v>345</v>
      </c>
      <c r="B11124">
        <v>345102</v>
      </c>
      <c r="C11124">
        <v>6150</v>
      </c>
      <c r="D11124" t="str">
        <f>VLOOKUP(C11124,'Schedule 3'!A:M,13,FALSE)</f>
        <v>Salaries and Wages</v>
      </c>
      <c r="E11124">
        <v>40.71</v>
      </c>
      <c r="F11124" s="1">
        <v>42948</v>
      </c>
      <c r="G11124" t="s">
        <v>462</v>
      </c>
      <c r="H11124" t="s">
        <v>66</v>
      </c>
      <c r="I11124" t="s">
        <v>2293</v>
      </c>
      <c r="K11124">
        <v>358192</v>
      </c>
      <c r="L11124">
        <v>278249</v>
      </c>
      <c r="Q11124" t="s">
        <v>64</v>
      </c>
      <c r="U11124">
        <v>8</v>
      </c>
      <c r="V11124">
        <v>17</v>
      </c>
      <c r="X11124">
        <v>1001284</v>
      </c>
      <c r="Y11124" t="s">
        <v>65</v>
      </c>
      <c r="Z11124">
        <v>105</v>
      </c>
      <c r="AA11124" t="s">
        <v>586</v>
      </c>
      <c r="AB11124" t="s">
        <v>21</v>
      </c>
      <c r="AC11124">
        <v>280</v>
      </c>
    </row>
    <row r="11125" spans="1:29" x14ac:dyDescent="0.25">
      <c r="A11125">
        <v>345</v>
      </c>
      <c r="B11125">
        <v>345102</v>
      </c>
      <c r="C11125">
        <v>6150</v>
      </c>
      <c r="D11125" t="str">
        <f>VLOOKUP(C11125,'Schedule 3'!A:M,13,FALSE)</f>
        <v>Salaries and Wages</v>
      </c>
      <c r="E11125">
        <v>81.42</v>
      </c>
      <c r="F11125" s="1">
        <v>42948</v>
      </c>
      <c r="G11125" t="s">
        <v>462</v>
      </c>
      <c r="H11125" t="s">
        <v>66</v>
      </c>
      <c r="I11125" t="s">
        <v>2294</v>
      </c>
      <c r="K11125">
        <v>358192</v>
      </c>
      <c r="L11125">
        <v>278249</v>
      </c>
      <c r="Q11125" t="s">
        <v>64</v>
      </c>
      <c r="U11125">
        <v>8</v>
      </c>
      <c r="V11125">
        <v>17</v>
      </c>
      <c r="X11125">
        <v>1098822</v>
      </c>
      <c r="Y11125" t="s">
        <v>65</v>
      </c>
      <c r="Z11125">
        <v>105</v>
      </c>
      <c r="AA11125" t="s">
        <v>586</v>
      </c>
      <c r="AB11125" t="s">
        <v>21</v>
      </c>
      <c r="AC11125">
        <v>440</v>
      </c>
    </row>
    <row r="11126" spans="1:29" x14ac:dyDescent="0.25">
      <c r="A11126">
        <v>345</v>
      </c>
      <c r="B11126">
        <v>345102</v>
      </c>
      <c r="C11126">
        <v>6150</v>
      </c>
      <c r="D11126" t="str">
        <f>VLOOKUP(C11126,'Schedule 3'!A:M,13,FALSE)</f>
        <v>Salaries and Wages</v>
      </c>
      <c r="E11126">
        <v>162.84</v>
      </c>
      <c r="F11126" s="1">
        <v>42948</v>
      </c>
      <c r="G11126" t="s">
        <v>462</v>
      </c>
      <c r="H11126" t="s">
        <v>66</v>
      </c>
      <c r="I11126" t="s">
        <v>2295</v>
      </c>
      <c r="K11126">
        <v>358192</v>
      </c>
      <c r="L11126">
        <v>278249</v>
      </c>
      <c r="Q11126" t="s">
        <v>64</v>
      </c>
      <c r="U11126">
        <v>8</v>
      </c>
      <c r="V11126">
        <v>17</v>
      </c>
      <c r="X11126">
        <v>1098822</v>
      </c>
      <c r="Y11126" t="s">
        <v>65</v>
      </c>
      <c r="Z11126">
        <v>105</v>
      </c>
      <c r="AA11126" t="s">
        <v>586</v>
      </c>
      <c r="AB11126" t="s">
        <v>21</v>
      </c>
      <c r="AC11126">
        <v>441</v>
      </c>
    </row>
    <row r="11127" spans="1:29" x14ac:dyDescent="0.25">
      <c r="A11127">
        <v>345</v>
      </c>
      <c r="B11127">
        <v>345102</v>
      </c>
      <c r="C11127">
        <v>6150</v>
      </c>
      <c r="D11127" t="str">
        <f>VLOOKUP(C11127,'Schedule 3'!A:M,13,FALSE)</f>
        <v>Salaries and Wages</v>
      </c>
      <c r="E11127">
        <v>81.42</v>
      </c>
      <c r="F11127" s="1">
        <v>42948</v>
      </c>
      <c r="G11127" t="s">
        <v>462</v>
      </c>
      <c r="H11127" t="s">
        <v>66</v>
      </c>
      <c r="I11127" t="s">
        <v>2296</v>
      </c>
      <c r="K11127">
        <v>358192</v>
      </c>
      <c r="L11127">
        <v>278249</v>
      </c>
      <c r="Q11127" t="s">
        <v>64</v>
      </c>
      <c r="U11127">
        <v>8</v>
      </c>
      <c r="V11127">
        <v>17</v>
      </c>
      <c r="X11127">
        <v>1098822</v>
      </c>
      <c r="Y11127" t="s">
        <v>65</v>
      </c>
      <c r="Z11127">
        <v>105</v>
      </c>
      <c r="AA11127" t="s">
        <v>586</v>
      </c>
      <c r="AB11127" t="s">
        <v>21</v>
      </c>
      <c r="AC11127">
        <v>442</v>
      </c>
    </row>
    <row r="11128" spans="1:29" x14ac:dyDescent="0.25">
      <c r="A11128">
        <v>345</v>
      </c>
      <c r="B11128">
        <v>345102</v>
      </c>
      <c r="C11128">
        <v>6150</v>
      </c>
      <c r="D11128" t="str">
        <f>VLOOKUP(C11128,'Schedule 3'!A:M,13,FALSE)</f>
        <v>Salaries and Wages</v>
      </c>
      <c r="E11128">
        <v>40.71</v>
      </c>
      <c r="F11128" s="1">
        <v>42948</v>
      </c>
      <c r="G11128" t="s">
        <v>462</v>
      </c>
      <c r="H11128" t="s">
        <v>66</v>
      </c>
      <c r="I11128" t="s">
        <v>2297</v>
      </c>
      <c r="K11128">
        <v>358192</v>
      </c>
      <c r="L11128">
        <v>278249</v>
      </c>
      <c r="Q11128" t="s">
        <v>64</v>
      </c>
      <c r="U11128">
        <v>8</v>
      </c>
      <c r="V11128">
        <v>17</v>
      </c>
      <c r="X11128">
        <v>1098822</v>
      </c>
      <c r="Y11128" t="s">
        <v>65</v>
      </c>
      <c r="Z11128">
        <v>105</v>
      </c>
      <c r="AA11128" t="s">
        <v>586</v>
      </c>
      <c r="AB11128" t="s">
        <v>21</v>
      </c>
      <c r="AC11128">
        <v>443</v>
      </c>
    </row>
    <row r="11129" spans="1:29" x14ac:dyDescent="0.25">
      <c r="A11129">
        <v>345</v>
      </c>
      <c r="B11129">
        <v>345102</v>
      </c>
      <c r="C11129">
        <v>6150</v>
      </c>
      <c r="D11129" t="str">
        <f>VLOOKUP(C11129,'Schedule 3'!A:M,13,FALSE)</f>
        <v>Salaries and Wages</v>
      </c>
      <c r="E11129">
        <v>40.71</v>
      </c>
      <c r="F11129" s="1">
        <v>42948</v>
      </c>
      <c r="G11129" t="s">
        <v>462</v>
      </c>
      <c r="H11129" t="s">
        <v>66</v>
      </c>
      <c r="I11129" t="s">
        <v>2298</v>
      </c>
      <c r="K11129">
        <v>358192</v>
      </c>
      <c r="L11129">
        <v>278249</v>
      </c>
      <c r="Q11129" t="s">
        <v>64</v>
      </c>
      <c r="U11129">
        <v>8</v>
      </c>
      <c r="V11129">
        <v>17</v>
      </c>
      <c r="X11129">
        <v>1098822</v>
      </c>
      <c r="Y11129" t="s">
        <v>65</v>
      </c>
      <c r="Z11129">
        <v>105</v>
      </c>
      <c r="AA11129" t="s">
        <v>586</v>
      </c>
      <c r="AB11129" t="s">
        <v>21</v>
      </c>
      <c r="AC11129">
        <v>444</v>
      </c>
    </row>
    <row r="11130" spans="1:29" x14ac:dyDescent="0.25">
      <c r="A11130">
        <v>345</v>
      </c>
      <c r="B11130">
        <v>345102</v>
      </c>
      <c r="C11130">
        <v>6150</v>
      </c>
      <c r="D11130" t="str">
        <f>VLOOKUP(C11130,'Schedule 3'!A:M,13,FALSE)</f>
        <v>Salaries and Wages</v>
      </c>
      <c r="E11130">
        <v>81.42</v>
      </c>
      <c r="F11130" s="1">
        <v>42948</v>
      </c>
      <c r="G11130" t="s">
        <v>462</v>
      </c>
      <c r="H11130" t="s">
        <v>66</v>
      </c>
      <c r="I11130" t="s">
        <v>2299</v>
      </c>
      <c r="K11130">
        <v>358192</v>
      </c>
      <c r="L11130">
        <v>278249</v>
      </c>
      <c r="Q11130" t="s">
        <v>64</v>
      </c>
      <c r="U11130">
        <v>8</v>
      </c>
      <c r="V11130">
        <v>17</v>
      </c>
      <c r="X11130">
        <v>1098822</v>
      </c>
      <c r="Y11130" t="s">
        <v>65</v>
      </c>
      <c r="Z11130">
        <v>105</v>
      </c>
      <c r="AA11130" t="s">
        <v>586</v>
      </c>
      <c r="AB11130" t="s">
        <v>21</v>
      </c>
      <c r="AC11130">
        <v>445</v>
      </c>
    </row>
    <row r="11131" spans="1:29" x14ac:dyDescent="0.25">
      <c r="A11131">
        <v>345</v>
      </c>
      <c r="B11131">
        <v>345102</v>
      </c>
      <c r="C11131">
        <v>6150</v>
      </c>
      <c r="D11131" t="str">
        <f>VLOOKUP(C11131,'Schedule 3'!A:M,13,FALSE)</f>
        <v>Salaries and Wages</v>
      </c>
      <c r="E11131">
        <v>162.84</v>
      </c>
      <c r="F11131" s="1">
        <v>42948</v>
      </c>
      <c r="G11131" t="s">
        <v>462</v>
      </c>
      <c r="H11131" t="s">
        <v>66</v>
      </c>
      <c r="I11131" t="s">
        <v>2300</v>
      </c>
      <c r="K11131">
        <v>358192</v>
      </c>
      <c r="L11131">
        <v>278249</v>
      </c>
      <c r="Q11131" t="s">
        <v>64</v>
      </c>
      <c r="U11131">
        <v>8</v>
      </c>
      <c r="V11131">
        <v>17</v>
      </c>
      <c r="X11131">
        <v>1098822</v>
      </c>
      <c r="Y11131" t="s">
        <v>65</v>
      </c>
      <c r="Z11131">
        <v>105</v>
      </c>
      <c r="AA11131" t="s">
        <v>586</v>
      </c>
      <c r="AB11131" t="s">
        <v>21</v>
      </c>
      <c r="AC11131">
        <v>446</v>
      </c>
    </row>
    <row r="11132" spans="1:29" x14ac:dyDescent="0.25">
      <c r="A11132">
        <v>345</v>
      </c>
      <c r="B11132">
        <v>345102</v>
      </c>
      <c r="C11132">
        <v>6150</v>
      </c>
      <c r="D11132" t="str">
        <f>VLOOKUP(C11132,'Schedule 3'!A:M,13,FALSE)</f>
        <v>Salaries and Wages</v>
      </c>
      <c r="E11132">
        <v>162.84</v>
      </c>
      <c r="F11132" s="1">
        <v>42948</v>
      </c>
      <c r="G11132" t="s">
        <v>462</v>
      </c>
      <c r="H11132" t="s">
        <v>66</v>
      </c>
      <c r="I11132" t="s">
        <v>2301</v>
      </c>
      <c r="K11132">
        <v>358192</v>
      </c>
      <c r="L11132">
        <v>278249</v>
      </c>
      <c r="Q11132" t="s">
        <v>64</v>
      </c>
      <c r="U11132">
        <v>8</v>
      </c>
      <c r="V11132">
        <v>17</v>
      </c>
      <c r="X11132">
        <v>1098822</v>
      </c>
      <c r="Y11132" t="s">
        <v>65</v>
      </c>
      <c r="Z11132">
        <v>105</v>
      </c>
      <c r="AA11132" t="s">
        <v>586</v>
      </c>
      <c r="AB11132" t="s">
        <v>21</v>
      </c>
      <c r="AC11132">
        <v>447</v>
      </c>
    </row>
    <row r="11133" spans="1:29" x14ac:dyDescent="0.25">
      <c r="A11133">
        <v>345</v>
      </c>
      <c r="B11133">
        <v>345102</v>
      </c>
      <c r="C11133">
        <v>6150</v>
      </c>
      <c r="D11133" t="str">
        <f>VLOOKUP(C11133,'Schedule 3'!A:M,13,FALSE)</f>
        <v>Salaries and Wages</v>
      </c>
      <c r="E11133">
        <v>81.42</v>
      </c>
      <c r="F11133" s="1">
        <v>42948</v>
      </c>
      <c r="G11133" t="s">
        <v>462</v>
      </c>
      <c r="H11133" t="s">
        <v>66</v>
      </c>
      <c r="I11133" t="s">
        <v>2302</v>
      </c>
      <c r="K11133">
        <v>358192</v>
      </c>
      <c r="L11133">
        <v>278249</v>
      </c>
      <c r="Q11133" t="s">
        <v>64</v>
      </c>
      <c r="U11133">
        <v>8</v>
      </c>
      <c r="V11133">
        <v>17</v>
      </c>
      <c r="X11133">
        <v>1098822</v>
      </c>
      <c r="Y11133" t="s">
        <v>65</v>
      </c>
      <c r="Z11133">
        <v>105</v>
      </c>
      <c r="AA11133" t="s">
        <v>586</v>
      </c>
      <c r="AB11133" t="s">
        <v>21</v>
      </c>
      <c r="AC11133">
        <v>448</v>
      </c>
    </row>
    <row r="11134" spans="1:29" x14ac:dyDescent="0.25">
      <c r="A11134">
        <v>345</v>
      </c>
      <c r="B11134">
        <v>345102</v>
      </c>
      <c r="C11134">
        <v>6150</v>
      </c>
      <c r="D11134" t="str">
        <f>VLOOKUP(C11134,'Schedule 3'!A:M,13,FALSE)</f>
        <v>Salaries and Wages</v>
      </c>
      <c r="E11134">
        <v>81.42</v>
      </c>
      <c r="F11134" s="1">
        <v>42948</v>
      </c>
      <c r="G11134" t="s">
        <v>462</v>
      </c>
      <c r="H11134" t="s">
        <v>66</v>
      </c>
      <c r="I11134" t="s">
        <v>2303</v>
      </c>
      <c r="K11134">
        <v>358192</v>
      </c>
      <c r="L11134">
        <v>278249</v>
      </c>
      <c r="Q11134" t="s">
        <v>64</v>
      </c>
      <c r="U11134">
        <v>8</v>
      </c>
      <c r="V11134">
        <v>17</v>
      </c>
      <c r="X11134">
        <v>1098822</v>
      </c>
      <c r="Y11134" t="s">
        <v>65</v>
      </c>
      <c r="Z11134">
        <v>105</v>
      </c>
      <c r="AA11134" t="s">
        <v>586</v>
      </c>
      <c r="AB11134" t="s">
        <v>21</v>
      </c>
      <c r="AC11134">
        <v>449</v>
      </c>
    </row>
    <row r="11135" spans="1:29" x14ac:dyDescent="0.25">
      <c r="A11135">
        <v>345</v>
      </c>
      <c r="B11135">
        <v>345102</v>
      </c>
      <c r="C11135">
        <v>6150</v>
      </c>
      <c r="D11135" t="str">
        <f>VLOOKUP(C11135,'Schedule 3'!A:M,13,FALSE)</f>
        <v>Salaries and Wages</v>
      </c>
      <c r="E11135">
        <v>81.42</v>
      </c>
      <c r="F11135" s="1">
        <v>42948</v>
      </c>
      <c r="G11135" t="s">
        <v>462</v>
      </c>
      <c r="H11135" t="s">
        <v>66</v>
      </c>
      <c r="I11135" t="s">
        <v>2304</v>
      </c>
      <c r="K11135">
        <v>358192</v>
      </c>
      <c r="L11135">
        <v>278249</v>
      </c>
      <c r="Q11135" t="s">
        <v>64</v>
      </c>
      <c r="U11135">
        <v>8</v>
      </c>
      <c r="V11135">
        <v>17</v>
      </c>
      <c r="X11135">
        <v>1098822</v>
      </c>
      <c r="Y11135" t="s">
        <v>65</v>
      </c>
      <c r="Z11135">
        <v>105</v>
      </c>
      <c r="AA11135" t="s">
        <v>586</v>
      </c>
      <c r="AB11135" t="s">
        <v>21</v>
      </c>
      <c r="AC11135">
        <v>450</v>
      </c>
    </row>
    <row r="11136" spans="1:29" x14ac:dyDescent="0.25">
      <c r="A11136">
        <v>345</v>
      </c>
      <c r="B11136">
        <v>345102</v>
      </c>
      <c r="C11136">
        <v>6150</v>
      </c>
      <c r="D11136" t="str">
        <f>VLOOKUP(C11136,'Schedule 3'!A:M,13,FALSE)</f>
        <v>Salaries and Wages</v>
      </c>
      <c r="E11136">
        <v>40.71</v>
      </c>
      <c r="F11136" s="1">
        <v>42948</v>
      </c>
      <c r="G11136" t="s">
        <v>462</v>
      </c>
      <c r="H11136" t="s">
        <v>66</v>
      </c>
      <c r="I11136" t="s">
        <v>2305</v>
      </c>
      <c r="K11136">
        <v>358192</v>
      </c>
      <c r="L11136">
        <v>278249</v>
      </c>
      <c r="Q11136" t="s">
        <v>64</v>
      </c>
      <c r="U11136">
        <v>8</v>
      </c>
      <c r="V11136">
        <v>17</v>
      </c>
      <c r="X11136">
        <v>1098822</v>
      </c>
      <c r="Y11136" t="s">
        <v>65</v>
      </c>
      <c r="Z11136">
        <v>105</v>
      </c>
      <c r="AA11136" t="s">
        <v>586</v>
      </c>
      <c r="AB11136" t="s">
        <v>21</v>
      </c>
      <c r="AC11136">
        <v>451</v>
      </c>
    </row>
    <row r="11137" spans="1:29" x14ac:dyDescent="0.25">
      <c r="A11137">
        <v>345</v>
      </c>
      <c r="B11137">
        <v>345102</v>
      </c>
      <c r="C11137">
        <v>6150</v>
      </c>
      <c r="D11137" t="str">
        <f>VLOOKUP(C11137,'Schedule 3'!A:M,13,FALSE)</f>
        <v>Salaries and Wages</v>
      </c>
      <c r="E11137">
        <v>40.71</v>
      </c>
      <c r="F11137" s="1">
        <v>42948</v>
      </c>
      <c r="G11137" t="s">
        <v>462</v>
      </c>
      <c r="H11137" t="s">
        <v>66</v>
      </c>
      <c r="I11137" t="s">
        <v>2306</v>
      </c>
      <c r="K11137">
        <v>358192</v>
      </c>
      <c r="L11137">
        <v>278249</v>
      </c>
      <c r="Q11137" t="s">
        <v>64</v>
      </c>
      <c r="U11137">
        <v>8</v>
      </c>
      <c r="V11137">
        <v>17</v>
      </c>
      <c r="X11137">
        <v>1098822</v>
      </c>
      <c r="Y11137" t="s">
        <v>65</v>
      </c>
      <c r="Z11137">
        <v>105</v>
      </c>
      <c r="AA11137" t="s">
        <v>586</v>
      </c>
      <c r="AB11137" t="s">
        <v>21</v>
      </c>
      <c r="AC11137">
        <v>452</v>
      </c>
    </row>
    <row r="11138" spans="1:29" x14ac:dyDescent="0.25">
      <c r="A11138">
        <v>345</v>
      </c>
      <c r="B11138">
        <v>345102</v>
      </c>
      <c r="C11138">
        <v>6150</v>
      </c>
      <c r="D11138" t="str">
        <f>VLOOKUP(C11138,'Schedule 3'!A:M,13,FALSE)</f>
        <v>Salaries and Wages</v>
      </c>
      <c r="E11138">
        <v>40.71</v>
      </c>
      <c r="F11138" s="1">
        <v>42948</v>
      </c>
      <c r="G11138" t="s">
        <v>462</v>
      </c>
      <c r="H11138" t="s">
        <v>66</v>
      </c>
      <c r="I11138" t="s">
        <v>2307</v>
      </c>
      <c r="K11138">
        <v>358192</v>
      </c>
      <c r="L11138">
        <v>278249</v>
      </c>
      <c r="Q11138" t="s">
        <v>64</v>
      </c>
      <c r="U11138">
        <v>8</v>
      </c>
      <c r="V11138">
        <v>17</v>
      </c>
      <c r="X11138">
        <v>1098825</v>
      </c>
      <c r="Y11138" t="s">
        <v>65</v>
      </c>
      <c r="Z11138">
        <v>105</v>
      </c>
      <c r="AA11138" t="s">
        <v>586</v>
      </c>
      <c r="AB11138" t="s">
        <v>21</v>
      </c>
      <c r="AC11138">
        <v>453</v>
      </c>
    </row>
    <row r="11139" spans="1:29" x14ac:dyDescent="0.25">
      <c r="A11139">
        <v>345</v>
      </c>
      <c r="B11139">
        <v>345102</v>
      </c>
      <c r="C11139">
        <v>6150</v>
      </c>
      <c r="D11139" t="str">
        <f>VLOOKUP(C11139,'Schedule 3'!A:M,13,FALSE)</f>
        <v>Salaries and Wages</v>
      </c>
      <c r="E11139">
        <v>40.71</v>
      </c>
      <c r="F11139" s="1">
        <v>42948</v>
      </c>
      <c r="G11139" t="s">
        <v>462</v>
      </c>
      <c r="H11139" t="s">
        <v>66</v>
      </c>
      <c r="I11139" t="s">
        <v>2308</v>
      </c>
      <c r="K11139">
        <v>358192</v>
      </c>
      <c r="L11139">
        <v>278249</v>
      </c>
      <c r="Q11139" t="s">
        <v>64</v>
      </c>
      <c r="U11139">
        <v>8</v>
      </c>
      <c r="V11139">
        <v>17</v>
      </c>
      <c r="X11139">
        <v>1098825</v>
      </c>
      <c r="Y11139" t="s">
        <v>65</v>
      </c>
      <c r="Z11139">
        <v>105</v>
      </c>
      <c r="AA11139" t="s">
        <v>586</v>
      </c>
      <c r="AB11139" t="s">
        <v>21</v>
      </c>
      <c r="AC11139">
        <v>454</v>
      </c>
    </row>
    <row r="11140" spans="1:29" x14ac:dyDescent="0.25">
      <c r="A11140">
        <v>345</v>
      </c>
      <c r="B11140">
        <v>345102</v>
      </c>
      <c r="C11140">
        <v>6150</v>
      </c>
      <c r="D11140" t="str">
        <f>VLOOKUP(C11140,'Schedule 3'!A:M,13,FALSE)</f>
        <v>Salaries and Wages</v>
      </c>
      <c r="E11140">
        <v>40.71</v>
      </c>
      <c r="F11140" s="1">
        <v>42948</v>
      </c>
      <c r="G11140" t="s">
        <v>462</v>
      </c>
      <c r="H11140" t="s">
        <v>66</v>
      </c>
      <c r="I11140" t="s">
        <v>2309</v>
      </c>
      <c r="K11140">
        <v>358192</v>
      </c>
      <c r="L11140">
        <v>278249</v>
      </c>
      <c r="Q11140" t="s">
        <v>64</v>
      </c>
      <c r="U11140">
        <v>8</v>
      </c>
      <c r="V11140">
        <v>17</v>
      </c>
      <c r="X11140">
        <v>1098825</v>
      </c>
      <c r="Y11140" t="s">
        <v>65</v>
      </c>
      <c r="Z11140">
        <v>105</v>
      </c>
      <c r="AA11140" t="s">
        <v>586</v>
      </c>
      <c r="AB11140" t="s">
        <v>21</v>
      </c>
      <c r="AC11140">
        <v>455</v>
      </c>
    </row>
    <row r="11141" spans="1:29" x14ac:dyDescent="0.25">
      <c r="A11141">
        <v>345</v>
      </c>
      <c r="B11141">
        <v>345102</v>
      </c>
      <c r="C11141">
        <v>6150</v>
      </c>
      <c r="D11141" t="str">
        <f>VLOOKUP(C11141,'Schedule 3'!A:M,13,FALSE)</f>
        <v>Salaries and Wages</v>
      </c>
      <c r="E11141">
        <v>81.42</v>
      </c>
      <c r="F11141" s="1">
        <v>42948</v>
      </c>
      <c r="G11141" t="s">
        <v>462</v>
      </c>
      <c r="H11141" t="s">
        <v>66</v>
      </c>
      <c r="I11141" t="s">
        <v>2310</v>
      </c>
      <c r="K11141">
        <v>358192</v>
      </c>
      <c r="L11141">
        <v>278249</v>
      </c>
      <c r="Q11141" t="s">
        <v>64</v>
      </c>
      <c r="U11141">
        <v>8</v>
      </c>
      <c r="V11141">
        <v>17</v>
      </c>
      <c r="X11141">
        <v>1098942</v>
      </c>
      <c r="Y11141" t="s">
        <v>65</v>
      </c>
      <c r="Z11141">
        <v>105</v>
      </c>
      <c r="AA11141" t="s">
        <v>586</v>
      </c>
      <c r="AB11141" t="s">
        <v>21</v>
      </c>
      <c r="AC11141">
        <v>465</v>
      </c>
    </row>
    <row r="11142" spans="1:29" x14ac:dyDescent="0.25">
      <c r="A11142">
        <v>345</v>
      </c>
      <c r="B11142">
        <v>345102</v>
      </c>
      <c r="C11142">
        <v>6150</v>
      </c>
      <c r="D11142" t="str">
        <f>VLOOKUP(C11142,'Schedule 3'!A:M,13,FALSE)</f>
        <v>Salaries and Wages</v>
      </c>
      <c r="E11142">
        <v>162.84</v>
      </c>
      <c r="F11142" s="1">
        <v>42948</v>
      </c>
      <c r="G11142" t="s">
        <v>462</v>
      </c>
      <c r="H11142" t="s">
        <v>66</v>
      </c>
      <c r="I11142" t="s">
        <v>2311</v>
      </c>
      <c r="K11142">
        <v>358192</v>
      </c>
      <c r="L11142">
        <v>278249</v>
      </c>
      <c r="Q11142" t="s">
        <v>64</v>
      </c>
      <c r="U11142">
        <v>8</v>
      </c>
      <c r="V11142">
        <v>17</v>
      </c>
      <c r="X11142">
        <v>1098942</v>
      </c>
      <c r="Y11142" t="s">
        <v>65</v>
      </c>
      <c r="Z11142">
        <v>105</v>
      </c>
      <c r="AA11142" t="s">
        <v>586</v>
      </c>
      <c r="AB11142" t="s">
        <v>21</v>
      </c>
      <c r="AC11142">
        <v>466</v>
      </c>
    </row>
    <row r="11143" spans="1:29" x14ac:dyDescent="0.25">
      <c r="A11143">
        <v>345</v>
      </c>
      <c r="B11143">
        <v>345102</v>
      </c>
      <c r="C11143">
        <v>6150</v>
      </c>
      <c r="D11143" t="str">
        <f>VLOOKUP(C11143,'Schedule 3'!A:M,13,FALSE)</f>
        <v>Salaries and Wages</v>
      </c>
      <c r="E11143">
        <v>81.42</v>
      </c>
      <c r="F11143" s="1">
        <v>42948</v>
      </c>
      <c r="G11143" t="s">
        <v>462</v>
      </c>
      <c r="H11143" t="s">
        <v>66</v>
      </c>
      <c r="I11143" t="s">
        <v>2312</v>
      </c>
      <c r="K11143">
        <v>358192</v>
      </c>
      <c r="L11143">
        <v>278249</v>
      </c>
      <c r="Q11143" t="s">
        <v>64</v>
      </c>
      <c r="U11143">
        <v>8</v>
      </c>
      <c r="V11143">
        <v>17</v>
      </c>
      <c r="X11143">
        <v>1098942</v>
      </c>
      <c r="Y11143" t="s">
        <v>65</v>
      </c>
      <c r="Z11143">
        <v>105</v>
      </c>
      <c r="AA11143" t="s">
        <v>586</v>
      </c>
      <c r="AB11143" t="s">
        <v>21</v>
      </c>
      <c r="AC11143">
        <v>467</v>
      </c>
    </row>
    <row r="11144" spans="1:29" x14ac:dyDescent="0.25">
      <c r="A11144">
        <v>345</v>
      </c>
      <c r="B11144">
        <v>345102</v>
      </c>
      <c r="C11144">
        <v>6150</v>
      </c>
      <c r="D11144" t="str">
        <f>VLOOKUP(C11144,'Schedule 3'!A:M,13,FALSE)</f>
        <v>Salaries and Wages</v>
      </c>
      <c r="E11144">
        <v>20.36</v>
      </c>
      <c r="F11144" s="1">
        <v>42948</v>
      </c>
      <c r="G11144" t="s">
        <v>462</v>
      </c>
      <c r="H11144" t="s">
        <v>66</v>
      </c>
      <c r="I11144" t="s">
        <v>2313</v>
      </c>
      <c r="K11144">
        <v>358192</v>
      </c>
      <c r="L11144">
        <v>278249</v>
      </c>
      <c r="Q11144" t="s">
        <v>64</v>
      </c>
      <c r="U11144">
        <v>8</v>
      </c>
      <c r="V11144">
        <v>17</v>
      </c>
      <c r="X11144">
        <v>1098942</v>
      </c>
      <c r="Y11144" t="s">
        <v>65</v>
      </c>
      <c r="Z11144">
        <v>105</v>
      </c>
      <c r="AA11144" t="s">
        <v>586</v>
      </c>
      <c r="AB11144" t="s">
        <v>21</v>
      </c>
      <c r="AC11144">
        <v>468</v>
      </c>
    </row>
    <row r="11145" spans="1:29" x14ac:dyDescent="0.25">
      <c r="A11145">
        <v>345</v>
      </c>
      <c r="B11145">
        <v>345102</v>
      </c>
      <c r="C11145">
        <v>6150</v>
      </c>
      <c r="D11145" t="str">
        <f>VLOOKUP(C11145,'Schedule 3'!A:M,13,FALSE)</f>
        <v>Salaries and Wages</v>
      </c>
      <c r="E11145">
        <v>40.71</v>
      </c>
      <c r="F11145" s="1">
        <v>42948</v>
      </c>
      <c r="G11145" t="s">
        <v>462</v>
      </c>
      <c r="H11145" t="s">
        <v>66</v>
      </c>
      <c r="I11145" t="s">
        <v>2314</v>
      </c>
      <c r="K11145">
        <v>358192</v>
      </c>
      <c r="L11145">
        <v>278249</v>
      </c>
      <c r="Q11145" t="s">
        <v>64</v>
      </c>
      <c r="U11145">
        <v>8</v>
      </c>
      <c r="V11145">
        <v>17</v>
      </c>
      <c r="X11145">
        <v>1098942</v>
      </c>
      <c r="Y11145" t="s">
        <v>65</v>
      </c>
      <c r="Z11145">
        <v>105</v>
      </c>
      <c r="AA11145" t="s">
        <v>586</v>
      </c>
      <c r="AB11145" t="s">
        <v>21</v>
      </c>
      <c r="AC11145">
        <v>469</v>
      </c>
    </row>
    <row r="11146" spans="1:29" x14ac:dyDescent="0.25">
      <c r="A11146">
        <v>345</v>
      </c>
      <c r="B11146">
        <v>345102</v>
      </c>
      <c r="C11146">
        <v>6150</v>
      </c>
      <c r="D11146" t="str">
        <f>VLOOKUP(C11146,'Schedule 3'!A:M,13,FALSE)</f>
        <v>Salaries and Wages</v>
      </c>
      <c r="E11146">
        <v>40.71</v>
      </c>
      <c r="F11146" s="1">
        <v>42948</v>
      </c>
      <c r="G11146" t="s">
        <v>462</v>
      </c>
      <c r="H11146" t="s">
        <v>66</v>
      </c>
      <c r="I11146" t="s">
        <v>2315</v>
      </c>
      <c r="K11146">
        <v>358192</v>
      </c>
      <c r="L11146">
        <v>278249</v>
      </c>
      <c r="Q11146" t="s">
        <v>64</v>
      </c>
      <c r="U11146">
        <v>8</v>
      </c>
      <c r="V11146">
        <v>17</v>
      </c>
      <c r="X11146">
        <v>1098942</v>
      </c>
      <c r="Y11146" t="s">
        <v>65</v>
      </c>
      <c r="Z11146">
        <v>105</v>
      </c>
      <c r="AA11146" t="s">
        <v>586</v>
      </c>
      <c r="AB11146" t="s">
        <v>21</v>
      </c>
      <c r="AC11146">
        <v>470</v>
      </c>
    </row>
    <row r="11147" spans="1:29" x14ac:dyDescent="0.25">
      <c r="A11147">
        <v>345</v>
      </c>
      <c r="B11147">
        <v>345102</v>
      </c>
      <c r="C11147">
        <v>6150</v>
      </c>
      <c r="D11147" t="str">
        <f>VLOOKUP(C11147,'Schedule 3'!A:M,13,FALSE)</f>
        <v>Salaries and Wages</v>
      </c>
      <c r="E11147">
        <v>81.42</v>
      </c>
      <c r="F11147" s="1">
        <v>42948</v>
      </c>
      <c r="G11147" t="s">
        <v>462</v>
      </c>
      <c r="H11147" t="s">
        <v>66</v>
      </c>
      <c r="I11147" t="s">
        <v>2316</v>
      </c>
      <c r="K11147">
        <v>358192</v>
      </c>
      <c r="L11147">
        <v>278249</v>
      </c>
      <c r="Q11147" t="s">
        <v>64</v>
      </c>
      <c r="U11147">
        <v>8</v>
      </c>
      <c r="V11147">
        <v>17</v>
      </c>
      <c r="X11147">
        <v>1098942</v>
      </c>
      <c r="Y11147" t="s">
        <v>65</v>
      </c>
      <c r="Z11147">
        <v>105</v>
      </c>
      <c r="AA11147" t="s">
        <v>586</v>
      </c>
      <c r="AB11147" t="s">
        <v>21</v>
      </c>
      <c r="AC11147">
        <v>471</v>
      </c>
    </row>
    <row r="11148" spans="1:29" x14ac:dyDescent="0.25">
      <c r="A11148">
        <v>345</v>
      </c>
      <c r="B11148">
        <v>345102</v>
      </c>
      <c r="C11148">
        <v>6150</v>
      </c>
      <c r="D11148" t="str">
        <f>VLOOKUP(C11148,'Schedule 3'!A:M,13,FALSE)</f>
        <v>Salaries and Wages</v>
      </c>
      <c r="E11148">
        <v>122.13</v>
      </c>
      <c r="F11148" s="1">
        <v>42948</v>
      </c>
      <c r="G11148" t="s">
        <v>462</v>
      </c>
      <c r="H11148" t="s">
        <v>66</v>
      </c>
      <c r="I11148" t="s">
        <v>2317</v>
      </c>
      <c r="K11148">
        <v>358192</v>
      </c>
      <c r="L11148">
        <v>278249</v>
      </c>
      <c r="Q11148" t="s">
        <v>64</v>
      </c>
      <c r="U11148">
        <v>8</v>
      </c>
      <c r="V11148">
        <v>17</v>
      </c>
      <c r="X11148">
        <v>1098942</v>
      </c>
      <c r="Y11148" t="s">
        <v>65</v>
      </c>
      <c r="Z11148">
        <v>105</v>
      </c>
      <c r="AA11148" t="s">
        <v>586</v>
      </c>
      <c r="AB11148" t="s">
        <v>21</v>
      </c>
      <c r="AC11148">
        <v>472</v>
      </c>
    </row>
    <row r="11149" spans="1:29" x14ac:dyDescent="0.25">
      <c r="A11149">
        <v>345</v>
      </c>
      <c r="B11149">
        <v>345102</v>
      </c>
      <c r="C11149">
        <v>6150</v>
      </c>
      <c r="D11149" t="str">
        <f>VLOOKUP(C11149,'Schedule 3'!A:M,13,FALSE)</f>
        <v>Salaries and Wages</v>
      </c>
      <c r="E11149">
        <v>61.07</v>
      </c>
      <c r="F11149" s="1">
        <v>42948</v>
      </c>
      <c r="G11149" t="s">
        <v>462</v>
      </c>
      <c r="H11149" t="s">
        <v>66</v>
      </c>
      <c r="I11149" t="s">
        <v>2318</v>
      </c>
      <c r="K11149">
        <v>358192</v>
      </c>
      <c r="L11149">
        <v>278249</v>
      </c>
      <c r="Q11149" t="s">
        <v>64</v>
      </c>
      <c r="U11149">
        <v>8</v>
      </c>
      <c r="V11149">
        <v>17</v>
      </c>
      <c r="X11149">
        <v>1098942</v>
      </c>
      <c r="Y11149" t="s">
        <v>65</v>
      </c>
      <c r="Z11149">
        <v>105</v>
      </c>
      <c r="AA11149" t="s">
        <v>586</v>
      </c>
      <c r="AB11149" t="s">
        <v>21</v>
      </c>
      <c r="AC11149">
        <v>473</v>
      </c>
    </row>
    <row r="11150" spans="1:29" x14ac:dyDescent="0.25">
      <c r="A11150">
        <v>345</v>
      </c>
      <c r="B11150">
        <v>345102</v>
      </c>
      <c r="C11150">
        <v>6150</v>
      </c>
      <c r="D11150" t="str">
        <f>VLOOKUP(C11150,'Schedule 3'!A:M,13,FALSE)</f>
        <v>Salaries and Wages</v>
      </c>
      <c r="E11150">
        <v>162.84</v>
      </c>
      <c r="F11150" s="1">
        <v>42948</v>
      </c>
      <c r="G11150" t="s">
        <v>462</v>
      </c>
      <c r="H11150" t="s">
        <v>66</v>
      </c>
      <c r="I11150" t="s">
        <v>2319</v>
      </c>
      <c r="K11150">
        <v>358192</v>
      </c>
      <c r="L11150">
        <v>278249</v>
      </c>
      <c r="Q11150" t="s">
        <v>64</v>
      </c>
      <c r="U11150">
        <v>8</v>
      </c>
      <c r="V11150">
        <v>17</v>
      </c>
      <c r="X11150">
        <v>1098942</v>
      </c>
      <c r="Y11150" t="s">
        <v>65</v>
      </c>
      <c r="Z11150">
        <v>105</v>
      </c>
      <c r="AA11150" t="s">
        <v>586</v>
      </c>
      <c r="AB11150" t="s">
        <v>21</v>
      </c>
      <c r="AC11150">
        <v>474</v>
      </c>
    </row>
    <row r="11151" spans="1:29" x14ac:dyDescent="0.25">
      <c r="A11151">
        <v>345</v>
      </c>
      <c r="B11151">
        <v>345102</v>
      </c>
      <c r="C11151">
        <v>6150</v>
      </c>
      <c r="D11151" t="str">
        <f>VLOOKUP(C11151,'Schedule 3'!A:M,13,FALSE)</f>
        <v>Salaries and Wages</v>
      </c>
      <c r="E11151">
        <v>162.84</v>
      </c>
      <c r="F11151" s="1">
        <v>42948</v>
      </c>
      <c r="G11151" t="s">
        <v>462</v>
      </c>
      <c r="H11151" t="s">
        <v>66</v>
      </c>
      <c r="I11151" t="s">
        <v>2320</v>
      </c>
      <c r="K11151">
        <v>358192</v>
      </c>
      <c r="L11151">
        <v>278249</v>
      </c>
      <c r="Q11151" t="s">
        <v>64</v>
      </c>
      <c r="U11151">
        <v>8</v>
      </c>
      <c r="V11151">
        <v>17</v>
      </c>
      <c r="X11151">
        <v>1098942</v>
      </c>
      <c r="Y11151" t="s">
        <v>65</v>
      </c>
      <c r="Z11151">
        <v>105</v>
      </c>
      <c r="AA11151" t="s">
        <v>586</v>
      </c>
      <c r="AB11151" t="s">
        <v>21</v>
      </c>
      <c r="AC11151">
        <v>475</v>
      </c>
    </row>
    <row r="11152" spans="1:29" x14ac:dyDescent="0.25">
      <c r="A11152">
        <v>345</v>
      </c>
      <c r="B11152">
        <v>345102</v>
      </c>
      <c r="C11152">
        <v>6150</v>
      </c>
      <c r="D11152" t="str">
        <f>VLOOKUP(C11152,'Schedule 3'!A:M,13,FALSE)</f>
        <v>Salaries and Wages</v>
      </c>
      <c r="E11152">
        <v>81.42</v>
      </c>
      <c r="F11152" s="1">
        <v>42948</v>
      </c>
      <c r="G11152" t="s">
        <v>462</v>
      </c>
      <c r="H11152" t="s">
        <v>66</v>
      </c>
      <c r="I11152" t="s">
        <v>2321</v>
      </c>
      <c r="K11152">
        <v>358192</v>
      </c>
      <c r="L11152">
        <v>278249</v>
      </c>
      <c r="Q11152" t="s">
        <v>64</v>
      </c>
      <c r="U11152">
        <v>8</v>
      </c>
      <c r="V11152">
        <v>17</v>
      </c>
      <c r="X11152">
        <v>1098942</v>
      </c>
      <c r="Y11152" t="s">
        <v>65</v>
      </c>
      <c r="Z11152">
        <v>105</v>
      </c>
      <c r="AA11152" t="s">
        <v>586</v>
      </c>
      <c r="AB11152" t="s">
        <v>21</v>
      </c>
      <c r="AC11152">
        <v>476</v>
      </c>
    </row>
    <row r="11153" spans="1:29" x14ac:dyDescent="0.25">
      <c r="A11153">
        <v>345</v>
      </c>
      <c r="B11153">
        <v>345102</v>
      </c>
      <c r="C11153">
        <v>6150</v>
      </c>
      <c r="D11153" t="str">
        <f>VLOOKUP(C11153,'Schedule 3'!A:M,13,FALSE)</f>
        <v>Salaries and Wages</v>
      </c>
      <c r="E11153">
        <v>122.13</v>
      </c>
      <c r="F11153" s="1">
        <v>42948</v>
      </c>
      <c r="G11153" t="s">
        <v>462</v>
      </c>
      <c r="H11153" t="s">
        <v>66</v>
      </c>
      <c r="I11153" t="s">
        <v>2322</v>
      </c>
      <c r="K11153">
        <v>358192</v>
      </c>
      <c r="L11153">
        <v>278249</v>
      </c>
      <c r="Q11153" t="s">
        <v>64</v>
      </c>
      <c r="U11153">
        <v>8</v>
      </c>
      <c r="V11153">
        <v>17</v>
      </c>
      <c r="X11153">
        <v>1098942</v>
      </c>
      <c r="Y11153" t="s">
        <v>65</v>
      </c>
      <c r="Z11153">
        <v>105</v>
      </c>
      <c r="AA11153" t="s">
        <v>586</v>
      </c>
      <c r="AB11153" t="s">
        <v>21</v>
      </c>
      <c r="AC11153">
        <v>477</v>
      </c>
    </row>
    <row r="11154" spans="1:29" x14ac:dyDescent="0.25">
      <c r="A11154">
        <v>345</v>
      </c>
      <c r="B11154">
        <v>345102</v>
      </c>
      <c r="C11154">
        <v>6150</v>
      </c>
      <c r="D11154" t="str">
        <f>VLOOKUP(C11154,'Schedule 3'!A:M,13,FALSE)</f>
        <v>Salaries and Wages</v>
      </c>
      <c r="E11154">
        <v>81.42</v>
      </c>
      <c r="F11154" s="1">
        <v>42948</v>
      </c>
      <c r="G11154" t="s">
        <v>462</v>
      </c>
      <c r="H11154" t="s">
        <v>66</v>
      </c>
      <c r="I11154" t="s">
        <v>2323</v>
      </c>
      <c r="K11154">
        <v>358192</v>
      </c>
      <c r="L11154">
        <v>278249</v>
      </c>
      <c r="Q11154" t="s">
        <v>64</v>
      </c>
      <c r="U11154">
        <v>8</v>
      </c>
      <c r="V11154">
        <v>17</v>
      </c>
      <c r="X11154">
        <v>1098942</v>
      </c>
      <c r="Y11154" t="s">
        <v>65</v>
      </c>
      <c r="Z11154">
        <v>105</v>
      </c>
      <c r="AA11154" t="s">
        <v>586</v>
      </c>
      <c r="AB11154" t="s">
        <v>21</v>
      </c>
      <c r="AC11154">
        <v>478</v>
      </c>
    </row>
    <row r="11155" spans="1:29" x14ac:dyDescent="0.25">
      <c r="A11155">
        <v>345</v>
      </c>
      <c r="B11155">
        <v>345102</v>
      </c>
      <c r="C11155">
        <v>6150</v>
      </c>
      <c r="D11155" t="str">
        <f>VLOOKUP(C11155,'Schedule 3'!A:M,13,FALSE)</f>
        <v>Salaries and Wages</v>
      </c>
      <c r="E11155">
        <v>81.42</v>
      </c>
      <c r="F11155" s="1">
        <v>42948</v>
      </c>
      <c r="G11155" t="s">
        <v>462</v>
      </c>
      <c r="H11155" t="s">
        <v>66</v>
      </c>
      <c r="I11155" t="s">
        <v>2324</v>
      </c>
      <c r="K11155">
        <v>358192</v>
      </c>
      <c r="L11155">
        <v>278249</v>
      </c>
      <c r="Q11155" t="s">
        <v>64</v>
      </c>
      <c r="U11155">
        <v>8</v>
      </c>
      <c r="V11155">
        <v>17</v>
      </c>
      <c r="X11155">
        <v>1098942</v>
      </c>
      <c r="Y11155" t="s">
        <v>65</v>
      </c>
      <c r="Z11155">
        <v>105</v>
      </c>
      <c r="AA11155" t="s">
        <v>586</v>
      </c>
      <c r="AB11155" t="s">
        <v>21</v>
      </c>
      <c r="AC11155">
        <v>479</v>
      </c>
    </row>
    <row r="11156" spans="1:29" x14ac:dyDescent="0.25">
      <c r="A11156">
        <v>345</v>
      </c>
      <c r="B11156">
        <v>345102</v>
      </c>
      <c r="C11156">
        <v>6150</v>
      </c>
      <c r="D11156" t="str">
        <f>VLOOKUP(C11156,'Schedule 3'!A:M,13,FALSE)</f>
        <v>Salaries and Wages</v>
      </c>
      <c r="E11156">
        <v>81.42</v>
      </c>
      <c r="F11156" s="1">
        <v>42948</v>
      </c>
      <c r="G11156" t="s">
        <v>462</v>
      </c>
      <c r="H11156" t="s">
        <v>66</v>
      </c>
      <c r="I11156" t="s">
        <v>2325</v>
      </c>
      <c r="K11156">
        <v>358192</v>
      </c>
      <c r="L11156">
        <v>278249</v>
      </c>
      <c r="Q11156" t="s">
        <v>64</v>
      </c>
      <c r="U11156">
        <v>8</v>
      </c>
      <c r="V11156">
        <v>17</v>
      </c>
      <c r="X11156">
        <v>1098942</v>
      </c>
      <c r="Y11156" t="s">
        <v>65</v>
      </c>
      <c r="Z11156">
        <v>105</v>
      </c>
      <c r="AA11156" t="s">
        <v>586</v>
      </c>
      <c r="AB11156" t="s">
        <v>21</v>
      </c>
      <c r="AC11156">
        <v>480</v>
      </c>
    </row>
    <row r="11157" spans="1:29" x14ac:dyDescent="0.25">
      <c r="A11157">
        <v>345</v>
      </c>
      <c r="B11157">
        <v>345102</v>
      </c>
      <c r="C11157">
        <v>6150</v>
      </c>
      <c r="D11157" t="str">
        <f>VLOOKUP(C11157,'Schedule 3'!A:M,13,FALSE)</f>
        <v>Salaries and Wages</v>
      </c>
      <c r="E11157">
        <v>40.71</v>
      </c>
      <c r="F11157" s="1">
        <v>42948</v>
      </c>
      <c r="G11157" t="s">
        <v>462</v>
      </c>
      <c r="H11157" t="s">
        <v>66</v>
      </c>
      <c r="I11157" t="s">
        <v>2326</v>
      </c>
      <c r="K11157">
        <v>358192</v>
      </c>
      <c r="L11157">
        <v>278249</v>
      </c>
      <c r="Q11157" t="s">
        <v>64</v>
      </c>
      <c r="U11157">
        <v>8</v>
      </c>
      <c r="V11157">
        <v>17</v>
      </c>
      <c r="X11157">
        <v>1098942</v>
      </c>
      <c r="Y11157" t="s">
        <v>65</v>
      </c>
      <c r="Z11157">
        <v>105</v>
      </c>
      <c r="AA11157" t="s">
        <v>586</v>
      </c>
      <c r="AB11157" t="s">
        <v>21</v>
      </c>
      <c r="AC11157">
        <v>481</v>
      </c>
    </row>
    <row r="11158" spans="1:29" x14ac:dyDescent="0.25">
      <c r="A11158">
        <v>345</v>
      </c>
      <c r="B11158">
        <v>345102</v>
      </c>
      <c r="C11158">
        <v>6150</v>
      </c>
      <c r="D11158" t="str">
        <f>VLOOKUP(C11158,'Schedule 3'!A:M,13,FALSE)</f>
        <v>Salaries and Wages</v>
      </c>
      <c r="E11158">
        <v>40.71</v>
      </c>
      <c r="F11158" s="1">
        <v>42948</v>
      </c>
      <c r="G11158" t="s">
        <v>462</v>
      </c>
      <c r="H11158" t="s">
        <v>66</v>
      </c>
      <c r="I11158" t="s">
        <v>2327</v>
      </c>
      <c r="K11158">
        <v>358192</v>
      </c>
      <c r="L11158">
        <v>278249</v>
      </c>
      <c r="Q11158" t="s">
        <v>64</v>
      </c>
      <c r="U11158">
        <v>8</v>
      </c>
      <c r="V11158">
        <v>17</v>
      </c>
      <c r="X11158">
        <v>1098942</v>
      </c>
      <c r="Y11158" t="s">
        <v>65</v>
      </c>
      <c r="Z11158">
        <v>105</v>
      </c>
      <c r="AA11158" t="s">
        <v>586</v>
      </c>
      <c r="AB11158" t="s">
        <v>21</v>
      </c>
      <c r="AC11158">
        <v>482</v>
      </c>
    </row>
    <row r="11159" spans="1:29" x14ac:dyDescent="0.25">
      <c r="A11159">
        <v>345</v>
      </c>
      <c r="B11159">
        <v>345102</v>
      </c>
      <c r="C11159">
        <v>6155</v>
      </c>
      <c r="D11159" t="str">
        <f>VLOOKUP(C11159,'Schedule 3'!A:M,13,FALSE)</f>
        <v>Salaries and Wages</v>
      </c>
      <c r="E11159">
        <v>20.36</v>
      </c>
      <c r="F11159" s="1">
        <v>42948</v>
      </c>
      <c r="G11159" t="s">
        <v>462</v>
      </c>
      <c r="H11159" t="s">
        <v>66</v>
      </c>
      <c r="I11159" t="s">
        <v>2328</v>
      </c>
      <c r="K11159">
        <v>358192</v>
      </c>
      <c r="L11159">
        <v>278249</v>
      </c>
      <c r="Q11159" t="s">
        <v>64</v>
      </c>
      <c r="U11159">
        <v>8</v>
      </c>
      <c r="V11159">
        <v>17</v>
      </c>
      <c r="X11159">
        <v>1099579</v>
      </c>
      <c r="Y11159" t="s">
        <v>65</v>
      </c>
      <c r="Z11159">
        <v>105</v>
      </c>
      <c r="AA11159" t="s">
        <v>586</v>
      </c>
      <c r="AB11159" t="s">
        <v>21</v>
      </c>
      <c r="AC11159">
        <v>670</v>
      </c>
    </row>
    <row r="11160" spans="1:29" x14ac:dyDescent="0.25">
      <c r="A11160">
        <v>345</v>
      </c>
      <c r="B11160">
        <v>345102</v>
      </c>
      <c r="C11160">
        <v>6155</v>
      </c>
      <c r="D11160" t="str">
        <f>VLOOKUP(C11160,'Schedule 3'!A:M,13,FALSE)</f>
        <v>Salaries and Wages</v>
      </c>
      <c r="E11160">
        <v>20.36</v>
      </c>
      <c r="F11160" s="1">
        <v>42948</v>
      </c>
      <c r="G11160" t="s">
        <v>462</v>
      </c>
      <c r="H11160" t="s">
        <v>66</v>
      </c>
      <c r="I11160" t="s">
        <v>2329</v>
      </c>
      <c r="K11160">
        <v>358192</v>
      </c>
      <c r="L11160">
        <v>278249</v>
      </c>
      <c r="Q11160" t="s">
        <v>64</v>
      </c>
      <c r="U11160">
        <v>8</v>
      </c>
      <c r="V11160">
        <v>17</v>
      </c>
      <c r="X11160">
        <v>1099579</v>
      </c>
      <c r="Y11160" t="s">
        <v>65</v>
      </c>
      <c r="Z11160">
        <v>105</v>
      </c>
      <c r="AA11160" t="s">
        <v>586</v>
      </c>
      <c r="AB11160" t="s">
        <v>21</v>
      </c>
      <c r="AC11160">
        <v>671</v>
      </c>
    </row>
    <row r="11161" spans="1:29" x14ac:dyDescent="0.25">
      <c r="A11161">
        <v>345</v>
      </c>
      <c r="B11161">
        <v>345102</v>
      </c>
      <c r="C11161">
        <v>6155</v>
      </c>
      <c r="D11161" t="str">
        <f>VLOOKUP(C11161,'Schedule 3'!A:M,13,FALSE)</f>
        <v>Salaries and Wages</v>
      </c>
      <c r="E11161">
        <v>40.71</v>
      </c>
      <c r="F11161" s="1">
        <v>42948</v>
      </c>
      <c r="G11161" t="s">
        <v>462</v>
      </c>
      <c r="H11161" t="s">
        <v>66</v>
      </c>
      <c r="I11161" t="s">
        <v>2330</v>
      </c>
      <c r="K11161">
        <v>358192</v>
      </c>
      <c r="L11161">
        <v>278249</v>
      </c>
      <c r="Q11161" t="s">
        <v>64</v>
      </c>
      <c r="U11161">
        <v>8</v>
      </c>
      <c r="V11161">
        <v>17</v>
      </c>
      <c r="X11161">
        <v>1099579</v>
      </c>
      <c r="Y11161" t="s">
        <v>65</v>
      </c>
      <c r="Z11161">
        <v>105</v>
      </c>
      <c r="AA11161" t="s">
        <v>586</v>
      </c>
      <c r="AB11161" t="s">
        <v>21</v>
      </c>
      <c r="AC11161">
        <v>672</v>
      </c>
    </row>
    <row r="11162" spans="1:29" x14ac:dyDescent="0.25">
      <c r="A11162">
        <v>345</v>
      </c>
      <c r="B11162">
        <v>345102</v>
      </c>
      <c r="C11162">
        <v>6155</v>
      </c>
      <c r="D11162" t="str">
        <f>VLOOKUP(C11162,'Schedule 3'!A:M,13,FALSE)</f>
        <v>Salaries and Wages</v>
      </c>
      <c r="E11162">
        <v>20.36</v>
      </c>
      <c r="F11162" s="1">
        <v>42948</v>
      </c>
      <c r="G11162" t="s">
        <v>462</v>
      </c>
      <c r="H11162" t="s">
        <v>66</v>
      </c>
      <c r="I11162" t="s">
        <v>2331</v>
      </c>
      <c r="K11162">
        <v>358192</v>
      </c>
      <c r="L11162">
        <v>278249</v>
      </c>
      <c r="Q11162" t="s">
        <v>64</v>
      </c>
      <c r="U11162">
        <v>8</v>
      </c>
      <c r="V11162">
        <v>17</v>
      </c>
      <c r="X11162">
        <v>1099579</v>
      </c>
      <c r="Y11162" t="s">
        <v>65</v>
      </c>
      <c r="Z11162">
        <v>105</v>
      </c>
      <c r="AA11162" t="s">
        <v>586</v>
      </c>
      <c r="AB11162" t="s">
        <v>21</v>
      </c>
      <c r="AC11162">
        <v>673</v>
      </c>
    </row>
    <row r="11163" spans="1:29" x14ac:dyDescent="0.25">
      <c r="A11163">
        <v>345</v>
      </c>
      <c r="B11163">
        <v>345102</v>
      </c>
      <c r="C11163">
        <v>6155</v>
      </c>
      <c r="D11163" t="str">
        <f>VLOOKUP(C11163,'Schedule 3'!A:M,13,FALSE)</f>
        <v>Salaries and Wages</v>
      </c>
      <c r="E11163">
        <v>20.36</v>
      </c>
      <c r="F11163" s="1">
        <v>42948</v>
      </c>
      <c r="G11163" t="s">
        <v>462</v>
      </c>
      <c r="H11163" t="s">
        <v>66</v>
      </c>
      <c r="I11163" t="s">
        <v>2332</v>
      </c>
      <c r="K11163">
        <v>358192</v>
      </c>
      <c r="L11163">
        <v>278249</v>
      </c>
      <c r="Q11163" t="s">
        <v>64</v>
      </c>
      <c r="U11163">
        <v>8</v>
      </c>
      <c r="V11163">
        <v>17</v>
      </c>
      <c r="X11163">
        <v>1099579</v>
      </c>
      <c r="Y11163" t="s">
        <v>65</v>
      </c>
      <c r="Z11163">
        <v>105</v>
      </c>
      <c r="AA11163" t="s">
        <v>586</v>
      </c>
      <c r="AB11163" t="s">
        <v>21</v>
      </c>
      <c r="AC11163">
        <v>674</v>
      </c>
    </row>
    <row r="11164" spans="1:29" x14ac:dyDescent="0.25">
      <c r="A11164">
        <v>345</v>
      </c>
      <c r="B11164">
        <v>345102</v>
      </c>
      <c r="C11164">
        <v>6155</v>
      </c>
      <c r="D11164" t="str">
        <f>VLOOKUP(C11164,'Schedule 3'!A:M,13,FALSE)</f>
        <v>Salaries and Wages</v>
      </c>
      <c r="E11164">
        <v>40.71</v>
      </c>
      <c r="F11164" s="1">
        <v>42948</v>
      </c>
      <c r="G11164" t="s">
        <v>462</v>
      </c>
      <c r="H11164" t="s">
        <v>66</v>
      </c>
      <c r="I11164" t="s">
        <v>2333</v>
      </c>
      <c r="K11164">
        <v>358192</v>
      </c>
      <c r="L11164">
        <v>278249</v>
      </c>
      <c r="Q11164" t="s">
        <v>64</v>
      </c>
      <c r="U11164">
        <v>8</v>
      </c>
      <c r="V11164">
        <v>17</v>
      </c>
      <c r="X11164">
        <v>1099579</v>
      </c>
      <c r="Y11164" t="s">
        <v>65</v>
      </c>
      <c r="Z11164">
        <v>105</v>
      </c>
      <c r="AA11164" t="s">
        <v>586</v>
      </c>
      <c r="AB11164" t="s">
        <v>21</v>
      </c>
      <c r="AC11164">
        <v>675</v>
      </c>
    </row>
    <row r="11165" spans="1:29" x14ac:dyDescent="0.25">
      <c r="A11165">
        <v>345</v>
      </c>
      <c r="B11165">
        <v>345102</v>
      </c>
      <c r="C11165">
        <v>6155</v>
      </c>
      <c r="D11165" t="str">
        <f>VLOOKUP(C11165,'Schedule 3'!A:M,13,FALSE)</f>
        <v>Salaries and Wages</v>
      </c>
      <c r="E11165">
        <v>20.36</v>
      </c>
      <c r="F11165" s="1">
        <v>42948</v>
      </c>
      <c r="G11165" t="s">
        <v>462</v>
      </c>
      <c r="H11165" t="s">
        <v>66</v>
      </c>
      <c r="I11165" t="s">
        <v>2334</v>
      </c>
      <c r="K11165">
        <v>358192</v>
      </c>
      <c r="L11165">
        <v>278249</v>
      </c>
      <c r="Q11165" t="s">
        <v>64</v>
      </c>
      <c r="U11165">
        <v>8</v>
      </c>
      <c r="V11165">
        <v>17</v>
      </c>
      <c r="X11165">
        <v>1099579</v>
      </c>
      <c r="Y11165" t="s">
        <v>65</v>
      </c>
      <c r="Z11165">
        <v>105</v>
      </c>
      <c r="AA11165" t="s">
        <v>586</v>
      </c>
      <c r="AB11165" t="s">
        <v>21</v>
      </c>
      <c r="AC11165">
        <v>676</v>
      </c>
    </row>
    <row r="11166" spans="1:29" x14ac:dyDescent="0.25">
      <c r="A11166">
        <v>345</v>
      </c>
      <c r="B11166">
        <v>345102</v>
      </c>
      <c r="C11166">
        <v>6155</v>
      </c>
      <c r="D11166" t="str">
        <f>VLOOKUP(C11166,'Schedule 3'!A:M,13,FALSE)</f>
        <v>Salaries and Wages</v>
      </c>
      <c r="E11166">
        <v>122.13</v>
      </c>
      <c r="F11166" s="1">
        <v>42948</v>
      </c>
      <c r="G11166" t="s">
        <v>462</v>
      </c>
      <c r="H11166" t="s">
        <v>66</v>
      </c>
      <c r="I11166" t="s">
        <v>2335</v>
      </c>
      <c r="K11166">
        <v>358192</v>
      </c>
      <c r="L11166">
        <v>278249</v>
      </c>
      <c r="Q11166" t="s">
        <v>64</v>
      </c>
      <c r="U11166">
        <v>8</v>
      </c>
      <c r="V11166">
        <v>17</v>
      </c>
      <c r="X11166">
        <v>1099579</v>
      </c>
      <c r="Y11166" t="s">
        <v>65</v>
      </c>
      <c r="Z11166">
        <v>105</v>
      </c>
      <c r="AA11166" t="s">
        <v>586</v>
      </c>
      <c r="AB11166" t="s">
        <v>21</v>
      </c>
      <c r="AC11166">
        <v>677</v>
      </c>
    </row>
    <row r="11167" spans="1:29" x14ac:dyDescent="0.25">
      <c r="A11167">
        <v>345</v>
      </c>
      <c r="B11167">
        <v>345102</v>
      </c>
      <c r="C11167">
        <v>6155</v>
      </c>
      <c r="D11167" t="str">
        <f>VLOOKUP(C11167,'Schedule 3'!A:M,13,FALSE)</f>
        <v>Salaries and Wages</v>
      </c>
      <c r="E11167">
        <v>40.71</v>
      </c>
      <c r="F11167" s="1">
        <v>42948</v>
      </c>
      <c r="G11167" t="s">
        <v>462</v>
      </c>
      <c r="H11167" t="s">
        <v>66</v>
      </c>
      <c r="I11167" t="s">
        <v>2336</v>
      </c>
      <c r="K11167">
        <v>358192</v>
      </c>
      <c r="L11167">
        <v>278249</v>
      </c>
      <c r="Q11167" t="s">
        <v>64</v>
      </c>
      <c r="U11167">
        <v>8</v>
      </c>
      <c r="V11167">
        <v>17</v>
      </c>
      <c r="X11167">
        <v>1099579</v>
      </c>
      <c r="Y11167" t="s">
        <v>65</v>
      </c>
      <c r="Z11167">
        <v>105</v>
      </c>
      <c r="AA11167" t="s">
        <v>586</v>
      </c>
      <c r="AB11167" t="s">
        <v>21</v>
      </c>
      <c r="AC11167">
        <v>678</v>
      </c>
    </row>
    <row r="11168" spans="1:29" x14ac:dyDescent="0.25">
      <c r="A11168">
        <v>345</v>
      </c>
      <c r="B11168">
        <v>345102</v>
      </c>
      <c r="C11168">
        <v>6155</v>
      </c>
      <c r="D11168" t="str">
        <f>VLOOKUP(C11168,'Schedule 3'!A:M,13,FALSE)</f>
        <v>Salaries and Wages</v>
      </c>
      <c r="E11168">
        <v>162.84</v>
      </c>
      <c r="F11168" s="1">
        <v>42948</v>
      </c>
      <c r="G11168" t="s">
        <v>462</v>
      </c>
      <c r="H11168" t="s">
        <v>66</v>
      </c>
      <c r="I11168" t="s">
        <v>2337</v>
      </c>
      <c r="K11168">
        <v>358192</v>
      </c>
      <c r="L11168">
        <v>278249</v>
      </c>
      <c r="Q11168" t="s">
        <v>64</v>
      </c>
      <c r="U11168">
        <v>8</v>
      </c>
      <c r="V11168">
        <v>17</v>
      </c>
      <c r="X11168">
        <v>1099579</v>
      </c>
      <c r="Y11168" t="s">
        <v>65</v>
      </c>
      <c r="Z11168">
        <v>105</v>
      </c>
      <c r="AA11168" t="s">
        <v>586</v>
      </c>
      <c r="AB11168" t="s">
        <v>21</v>
      </c>
      <c r="AC11168">
        <v>679</v>
      </c>
    </row>
    <row r="11169" spans="1:29" x14ac:dyDescent="0.25">
      <c r="A11169">
        <v>345</v>
      </c>
      <c r="B11169">
        <v>345102</v>
      </c>
      <c r="C11169">
        <v>6155</v>
      </c>
      <c r="D11169" t="str">
        <f>VLOOKUP(C11169,'Schedule 3'!A:M,13,FALSE)</f>
        <v>Salaries and Wages</v>
      </c>
      <c r="E11169">
        <v>40.71</v>
      </c>
      <c r="F11169" s="1">
        <v>42948</v>
      </c>
      <c r="G11169" t="s">
        <v>462</v>
      </c>
      <c r="H11169" t="s">
        <v>66</v>
      </c>
      <c r="I11169" t="s">
        <v>2338</v>
      </c>
      <c r="K11169">
        <v>358192</v>
      </c>
      <c r="L11169">
        <v>278249</v>
      </c>
      <c r="Q11169" t="s">
        <v>64</v>
      </c>
      <c r="U11169">
        <v>8</v>
      </c>
      <c r="V11169">
        <v>17</v>
      </c>
      <c r="X11169">
        <v>1099579</v>
      </c>
      <c r="Y11169" t="s">
        <v>65</v>
      </c>
      <c r="Z11169">
        <v>105</v>
      </c>
      <c r="AA11169" t="s">
        <v>586</v>
      </c>
      <c r="AB11169" t="s">
        <v>21</v>
      </c>
      <c r="AC11169">
        <v>680</v>
      </c>
    </row>
    <row r="11170" spans="1:29" x14ac:dyDescent="0.25">
      <c r="A11170">
        <v>345</v>
      </c>
      <c r="B11170">
        <v>345102</v>
      </c>
      <c r="C11170">
        <v>6155</v>
      </c>
      <c r="D11170" t="str">
        <f>VLOOKUP(C11170,'Schedule 3'!A:M,13,FALSE)</f>
        <v>Salaries and Wages</v>
      </c>
      <c r="E11170">
        <v>40.71</v>
      </c>
      <c r="F11170" s="1">
        <v>42948</v>
      </c>
      <c r="G11170" t="s">
        <v>462</v>
      </c>
      <c r="H11170" t="s">
        <v>66</v>
      </c>
      <c r="I11170" t="s">
        <v>2339</v>
      </c>
      <c r="K11170">
        <v>358192</v>
      </c>
      <c r="L11170">
        <v>278249</v>
      </c>
      <c r="Q11170" t="s">
        <v>64</v>
      </c>
      <c r="U11170">
        <v>8</v>
      </c>
      <c r="V11170">
        <v>17</v>
      </c>
      <c r="X11170">
        <v>1099579</v>
      </c>
      <c r="Y11170" t="s">
        <v>65</v>
      </c>
      <c r="Z11170">
        <v>105</v>
      </c>
      <c r="AA11170" t="s">
        <v>586</v>
      </c>
      <c r="AB11170" t="s">
        <v>21</v>
      </c>
      <c r="AC11170">
        <v>681</v>
      </c>
    </row>
    <row r="11171" spans="1:29" x14ac:dyDescent="0.25">
      <c r="A11171">
        <v>345</v>
      </c>
      <c r="B11171">
        <v>345102</v>
      </c>
      <c r="C11171">
        <v>6155</v>
      </c>
      <c r="D11171" t="str">
        <f>VLOOKUP(C11171,'Schedule 3'!A:M,13,FALSE)</f>
        <v>Salaries and Wages</v>
      </c>
      <c r="E11171">
        <v>81.42</v>
      </c>
      <c r="F11171" s="1">
        <v>42948</v>
      </c>
      <c r="G11171" t="s">
        <v>462</v>
      </c>
      <c r="H11171" t="s">
        <v>66</v>
      </c>
      <c r="I11171" t="s">
        <v>2340</v>
      </c>
      <c r="K11171">
        <v>358192</v>
      </c>
      <c r="L11171">
        <v>278249</v>
      </c>
      <c r="Q11171" t="s">
        <v>64</v>
      </c>
      <c r="U11171">
        <v>8</v>
      </c>
      <c r="V11171">
        <v>17</v>
      </c>
      <c r="X11171">
        <v>1099579</v>
      </c>
      <c r="Y11171" t="s">
        <v>65</v>
      </c>
      <c r="Z11171">
        <v>105</v>
      </c>
      <c r="AA11171" t="s">
        <v>586</v>
      </c>
      <c r="AB11171" t="s">
        <v>21</v>
      </c>
      <c r="AC11171">
        <v>682</v>
      </c>
    </row>
    <row r="11172" spans="1:29" x14ac:dyDescent="0.25">
      <c r="A11172">
        <v>345</v>
      </c>
      <c r="B11172">
        <v>345102</v>
      </c>
      <c r="C11172">
        <v>6150</v>
      </c>
      <c r="D11172" t="str">
        <f>VLOOKUP(C11172,'Schedule 3'!A:M,13,FALSE)</f>
        <v>Salaries and Wages</v>
      </c>
      <c r="E11172">
        <v>203.55</v>
      </c>
      <c r="F11172" s="1">
        <v>42962</v>
      </c>
      <c r="G11172" t="s">
        <v>462</v>
      </c>
      <c r="H11172" t="s">
        <v>66</v>
      </c>
      <c r="I11172" t="s">
        <v>2341</v>
      </c>
      <c r="K11172">
        <v>358252</v>
      </c>
      <c r="L11172">
        <v>279215</v>
      </c>
      <c r="Q11172" t="s">
        <v>64</v>
      </c>
      <c r="U11172">
        <v>8</v>
      </c>
      <c r="V11172">
        <v>17</v>
      </c>
      <c r="X11172">
        <v>1001177</v>
      </c>
      <c r="Y11172" t="s">
        <v>65</v>
      </c>
      <c r="Z11172">
        <v>105</v>
      </c>
      <c r="AA11172" t="s">
        <v>586</v>
      </c>
      <c r="AB11172" t="s">
        <v>21</v>
      </c>
      <c r="AC11172">
        <v>205</v>
      </c>
    </row>
    <row r="11173" spans="1:29" x14ac:dyDescent="0.25">
      <c r="A11173">
        <v>345</v>
      </c>
      <c r="B11173">
        <v>345102</v>
      </c>
      <c r="C11173">
        <v>6150</v>
      </c>
      <c r="D11173" t="str">
        <f>VLOOKUP(C11173,'Schedule 3'!A:M,13,FALSE)</f>
        <v>Salaries and Wages</v>
      </c>
      <c r="E11173">
        <v>81.42</v>
      </c>
      <c r="F11173" s="1">
        <v>42962</v>
      </c>
      <c r="G11173" t="s">
        <v>462</v>
      </c>
      <c r="H11173" t="s">
        <v>66</v>
      </c>
      <c r="I11173" t="s">
        <v>2342</v>
      </c>
      <c r="K11173">
        <v>358252</v>
      </c>
      <c r="L11173">
        <v>279215</v>
      </c>
      <c r="Q11173" t="s">
        <v>64</v>
      </c>
      <c r="U11173">
        <v>8</v>
      </c>
      <c r="V11173">
        <v>17</v>
      </c>
      <c r="X11173">
        <v>1098822</v>
      </c>
      <c r="Y11173" t="s">
        <v>65</v>
      </c>
      <c r="Z11173">
        <v>105</v>
      </c>
      <c r="AA11173" t="s">
        <v>586</v>
      </c>
      <c r="AB11173" t="s">
        <v>21</v>
      </c>
      <c r="AC11173">
        <v>417</v>
      </c>
    </row>
    <row r="11174" spans="1:29" x14ac:dyDescent="0.25">
      <c r="A11174">
        <v>345</v>
      </c>
      <c r="B11174">
        <v>345102</v>
      </c>
      <c r="C11174">
        <v>6150</v>
      </c>
      <c r="D11174" t="str">
        <f>VLOOKUP(C11174,'Schedule 3'!A:M,13,FALSE)</f>
        <v>Salaries and Wages</v>
      </c>
      <c r="E11174">
        <v>81.42</v>
      </c>
      <c r="F11174" s="1">
        <v>42962</v>
      </c>
      <c r="G11174" t="s">
        <v>462</v>
      </c>
      <c r="H11174" t="s">
        <v>66</v>
      </c>
      <c r="I11174" t="s">
        <v>2343</v>
      </c>
      <c r="K11174">
        <v>358252</v>
      </c>
      <c r="L11174">
        <v>279215</v>
      </c>
      <c r="Q11174" t="s">
        <v>64</v>
      </c>
      <c r="U11174">
        <v>8</v>
      </c>
      <c r="V11174">
        <v>17</v>
      </c>
      <c r="X11174">
        <v>1098822</v>
      </c>
      <c r="Y11174" t="s">
        <v>65</v>
      </c>
      <c r="Z11174">
        <v>105</v>
      </c>
      <c r="AA11174" t="s">
        <v>586</v>
      </c>
      <c r="AB11174" t="s">
        <v>21</v>
      </c>
      <c r="AC11174">
        <v>418</v>
      </c>
    </row>
    <row r="11175" spans="1:29" x14ac:dyDescent="0.25">
      <c r="A11175">
        <v>345</v>
      </c>
      <c r="B11175">
        <v>345102</v>
      </c>
      <c r="C11175">
        <v>6150</v>
      </c>
      <c r="D11175" t="str">
        <f>VLOOKUP(C11175,'Schedule 3'!A:M,13,FALSE)</f>
        <v>Salaries and Wages</v>
      </c>
      <c r="E11175">
        <v>162.84</v>
      </c>
      <c r="F11175" s="1">
        <v>42962</v>
      </c>
      <c r="G11175" t="s">
        <v>462</v>
      </c>
      <c r="H11175" t="s">
        <v>66</v>
      </c>
      <c r="I11175" t="s">
        <v>2344</v>
      </c>
      <c r="K11175">
        <v>358252</v>
      </c>
      <c r="L11175">
        <v>279215</v>
      </c>
      <c r="Q11175" t="s">
        <v>64</v>
      </c>
      <c r="U11175">
        <v>8</v>
      </c>
      <c r="V11175">
        <v>17</v>
      </c>
      <c r="X11175">
        <v>1098822</v>
      </c>
      <c r="Y11175" t="s">
        <v>65</v>
      </c>
      <c r="Z11175">
        <v>105</v>
      </c>
      <c r="AA11175" t="s">
        <v>586</v>
      </c>
      <c r="AB11175" t="s">
        <v>21</v>
      </c>
      <c r="AC11175">
        <v>419</v>
      </c>
    </row>
    <row r="11176" spans="1:29" x14ac:dyDescent="0.25">
      <c r="A11176">
        <v>345</v>
      </c>
      <c r="B11176">
        <v>345102</v>
      </c>
      <c r="C11176">
        <v>6150</v>
      </c>
      <c r="D11176" t="str">
        <f>VLOOKUP(C11176,'Schedule 3'!A:M,13,FALSE)</f>
        <v>Salaries and Wages</v>
      </c>
      <c r="E11176">
        <v>162.84</v>
      </c>
      <c r="F11176" s="1">
        <v>42962</v>
      </c>
      <c r="G11176" t="s">
        <v>462</v>
      </c>
      <c r="H11176" t="s">
        <v>66</v>
      </c>
      <c r="I11176" t="s">
        <v>2345</v>
      </c>
      <c r="K11176">
        <v>358252</v>
      </c>
      <c r="L11176">
        <v>279215</v>
      </c>
      <c r="Q11176" t="s">
        <v>64</v>
      </c>
      <c r="U11176">
        <v>8</v>
      </c>
      <c r="V11176">
        <v>17</v>
      </c>
      <c r="X11176">
        <v>1098822</v>
      </c>
      <c r="Y11176" t="s">
        <v>65</v>
      </c>
      <c r="Z11176">
        <v>105</v>
      </c>
      <c r="AA11176" t="s">
        <v>586</v>
      </c>
      <c r="AB11176" t="s">
        <v>21</v>
      </c>
      <c r="AC11176">
        <v>420</v>
      </c>
    </row>
    <row r="11177" spans="1:29" x14ac:dyDescent="0.25">
      <c r="A11177">
        <v>345</v>
      </c>
      <c r="B11177">
        <v>345102</v>
      </c>
      <c r="C11177">
        <v>6150</v>
      </c>
      <c r="D11177" t="str">
        <f>VLOOKUP(C11177,'Schedule 3'!A:M,13,FALSE)</f>
        <v>Salaries and Wages</v>
      </c>
      <c r="E11177">
        <v>162.84</v>
      </c>
      <c r="F11177" s="1">
        <v>42962</v>
      </c>
      <c r="G11177" t="s">
        <v>462</v>
      </c>
      <c r="H11177" t="s">
        <v>66</v>
      </c>
      <c r="I11177" t="s">
        <v>2346</v>
      </c>
      <c r="K11177">
        <v>358252</v>
      </c>
      <c r="L11177">
        <v>279215</v>
      </c>
      <c r="Q11177" t="s">
        <v>64</v>
      </c>
      <c r="U11177">
        <v>8</v>
      </c>
      <c r="V11177">
        <v>17</v>
      </c>
      <c r="X11177">
        <v>1098825</v>
      </c>
      <c r="Y11177" t="s">
        <v>65</v>
      </c>
      <c r="Z11177">
        <v>105</v>
      </c>
      <c r="AA11177" t="s">
        <v>586</v>
      </c>
      <c r="AB11177" t="s">
        <v>21</v>
      </c>
      <c r="AC11177">
        <v>421</v>
      </c>
    </row>
    <row r="11178" spans="1:29" x14ac:dyDescent="0.25">
      <c r="A11178">
        <v>345</v>
      </c>
      <c r="B11178">
        <v>345102</v>
      </c>
      <c r="C11178">
        <v>6150</v>
      </c>
      <c r="D11178" t="str">
        <f>VLOOKUP(C11178,'Schedule 3'!A:M,13,FALSE)</f>
        <v>Salaries and Wages</v>
      </c>
      <c r="E11178">
        <v>162.84</v>
      </c>
      <c r="F11178" s="1">
        <v>42962</v>
      </c>
      <c r="G11178" t="s">
        <v>462</v>
      </c>
      <c r="H11178" t="s">
        <v>66</v>
      </c>
      <c r="I11178" t="s">
        <v>2347</v>
      </c>
      <c r="K11178">
        <v>358252</v>
      </c>
      <c r="L11178">
        <v>279215</v>
      </c>
      <c r="Q11178" t="s">
        <v>64</v>
      </c>
      <c r="U11178">
        <v>8</v>
      </c>
      <c r="V11178">
        <v>17</v>
      </c>
      <c r="X11178">
        <v>1098825</v>
      </c>
      <c r="Y11178" t="s">
        <v>65</v>
      </c>
      <c r="Z11178">
        <v>105</v>
      </c>
      <c r="AA11178" t="s">
        <v>586</v>
      </c>
      <c r="AB11178" t="s">
        <v>21</v>
      </c>
      <c r="AC11178">
        <v>422</v>
      </c>
    </row>
    <row r="11179" spans="1:29" x14ac:dyDescent="0.25">
      <c r="A11179">
        <v>345</v>
      </c>
      <c r="B11179">
        <v>345102</v>
      </c>
      <c r="C11179">
        <v>6150</v>
      </c>
      <c r="D11179" t="str">
        <f>VLOOKUP(C11179,'Schedule 3'!A:M,13,FALSE)</f>
        <v>Salaries and Wages</v>
      </c>
      <c r="E11179">
        <v>40.71</v>
      </c>
      <c r="F11179" s="1">
        <v>42962</v>
      </c>
      <c r="G11179" t="s">
        <v>462</v>
      </c>
      <c r="H11179" t="s">
        <v>66</v>
      </c>
      <c r="I11179" t="s">
        <v>2348</v>
      </c>
      <c r="K11179">
        <v>358252</v>
      </c>
      <c r="L11179">
        <v>279215</v>
      </c>
      <c r="Q11179" t="s">
        <v>64</v>
      </c>
      <c r="U11179">
        <v>8</v>
      </c>
      <c r="V11179">
        <v>17</v>
      </c>
      <c r="X11179">
        <v>1098825</v>
      </c>
      <c r="Y11179" t="s">
        <v>65</v>
      </c>
      <c r="Z11179">
        <v>105</v>
      </c>
      <c r="AA11179" t="s">
        <v>586</v>
      </c>
      <c r="AB11179" t="s">
        <v>21</v>
      </c>
      <c r="AC11179">
        <v>423</v>
      </c>
    </row>
    <row r="11180" spans="1:29" x14ac:dyDescent="0.25">
      <c r="A11180">
        <v>345</v>
      </c>
      <c r="B11180">
        <v>345101</v>
      </c>
      <c r="C11180">
        <v>6150</v>
      </c>
      <c r="D11180" t="str">
        <f>VLOOKUP(C11180,'Schedule 3'!A:M,13,FALSE)</f>
        <v>Salaries and Wages</v>
      </c>
      <c r="E11180">
        <v>81.42</v>
      </c>
      <c r="F11180" s="1">
        <v>42962</v>
      </c>
      <c r="G11180" t="s">
        <v>462</v>
      </c>
      <c r="H11180" t="s">
        <v>66</v>
      </c>
      <c r="I11180" t="s">
        <v>2349</v>
      </c>
      <c r="K11180">
        <v>358252</v>
      </c>
      <c r="L11180">
        <v>279215</v>
      </c>
      <c r="Q11180" t="s">
        <v>64</v>
      </c>
      <c r="U11180">
        <v>8</v>
      </c>
      <c r="V11180">
        <v>17</v>
      </c>
      <c r="X11180">
        <v>1098828</v>
      </c>
      <c r="Y11180" t="s">
        <v>65</v>
      </c>
      <c r="Z11180">
        <v>105</v>
      </c>
      <c r="AA11180" t="s">
        <v>586</v>
      </c>
      <c r="AB11180" t="s">
        <v>21</v>
      </c>
      <c r="AC11180">
        <v>424</v>
      </c>
    </row>
    <row r="11181" spans="1:29" x14ac:dyDescent="0.25">
      <c r="A11181">
        <v>345</v>
      </c>
      <c r="B11181">
        <v>345101</v>
      </c>
      <c r="C11181">
        <v>6150</v>
      </c>
      <c r="D11181" t="str">
        <f>VLOOKUP(C11181,'Schedule 3'!A:M,13,FALSE)</f>
        <v>Salaries and Wages</v>
      </c>
      <c r="E11181">
        <v>81.42</v>
      </c>
      <c r="F11181" s="1">
        <v>42962</v>
      </c>
      <c r="G11181" t="s">
        <v>462</v>
      </c>
      <c r="H11181" t="s">
        <v>66</v>
      </c>
      <c r="I11181" t="s">
        <v>2350</v>
      </c>
      <c r="K11181">
        <v>358252</v>
      </c>
      <c r="L11181">
        <v>279215</v>
      </c>
      <c r="Q11181" t="s">
        <v>64</v>
      </c>
      <c r="U11181">
        <v>8</v>
      </c>
      <c r="V11181">
        <v>17</v>
      </c>
      <c r="X11181">
        <v>1098828</v>
      </c>
      <c r="Y11181" t="s">
        <v>65</v>
      </c>
      <c r="Z11181">
        <v>105</v>
      </c>
      <c r="AA11181" t="s">
        <v>586</v>
      </c>
      <c r="AB11181" t="s">
        <v>21</v>
      </c>
      <c r="AC11181">
        <v>425</v>
      </c>
    </row>
    <row r="11182" spans="1:29" x14ac:dyDescent="0.25">
      <c r="A11182">
        <v>345</v>
      </c>
      <c r="B11182">
        <v>345102</v>
      </c>
      <c r="C11182">
        <v>6150</v>
      </c>
      <c r="D11182" t="str">
        <f>VLOOKUP(C11182,'Schedule 3'!A:M,13,FALSE)</f>
        <v>Salaries and Wages</v>
      </c>
      <c r="E11182">
        <v>81.42</v>
      </c>
      <c r="F11182" s="1">
        <v>42962</v>
      </c>
      <c r="G11182" t="s">
        <v>462</v>
      </c>
      <c r="H11182" t="s">
        <v>66</v>
      </c>
      <c r="I11182" t="s">
        <v>2351</v>
      </c>
      <c r="K11182">
        <v>358252</v>
      </c>
      <c r="L11182">
        <v>279215</v>
      </c>
      <c r="Q11182" t="s">
        <v>64</v>
      </c>
      <c r="U11182">
        <v>8</v>
      </c>
      <c r="V11182">
        <v>17</v>
      </c>
      <c r="X11182">
        <v>1098942</v>
      </c>
      <c r="Y11182" t="s">
        <v>65</v>
      </c>
      <c r="Z11182">
        <v>105</v>
      </c>
      <c r="AA11182" t="s">
        <v>586</v>
      </c>
      <c r="AB11182" t="s">
        <v>21</v>
      </c>
      <c r="AC11182">
        <v>439</v>
      </c>
    </row>
    <row r="11183" spans="1:29" x14ac:dyDescent="0.25">
      <c r="A11183">
        <v>345</v>
      </c>
      <c r="B11183">
        <v>345102</v>
      </c>
      <c r="C11183">
        <v>6150</v>
      </c>
      <c r="D11183" t="str">
        <f>VLOOKUP(C11183,'Schedule 3'!A:M,13,FALSE)</f>
        <v>Salaries and Wages</v>
      </c>
      <c r="E11183">
        <v>81.42</v>
      </c>
      <c r="F11183" s="1">
        <v>42962</v>
      </c>
      <c r="G11183" t="s">
        <v>462</v>
      </c>
      <c r="H11183" t="s">
        <v>66</v>
      </c>
      <c r="I11183" t="s">
        <v>2352</v>
      </c>
      <c r="K11183">
        <v>358252</v>
      </c>
      <c r="L11183">
        <v>279215</v>
      </c>
      <c r="Q11183" t="s">
        <v>64</v>
      </c>
      <c r="U11183">
        <v>8</v>
      </c>
      <c r="V11183">
        <v>17</v>
      </c>
      <c r="X11183">
        <v>1098942</v>
      </c>
      <c r="Y11183" t="s">
        <v>65</v>
      </c>
      <c r="Z11183">
        <v>105</v>
      </c>
      <c r="AA11183" t="s">
        <v>586</v>
      </c>
      <c r="AB11183" t="s">
        <v>21</v>
      </c>
      <c r="AC11183">
        <v>440</v>
      </c>
    </row>
    <row r="11184" spans="1:29" x14ac:dyDescent="0.25">
      <c r="A11184">
        <v>345</v>
      </c>
      <c r="B11184">
        <v>345102</v>
      </c>
      <c r="C11184">
        <v>6150</v>
      </c>
      <c r="D11184" t="str">
        <f>VLOOKUP(C11184,'Schedule 3'!A:M,13,FALSE)</f>
        <v>Salaries and Wages</v>
      </c>
      <c r="E11184">
        <v>162.84</v>
      </c>
      <c r="F11184" s="1">
        <v>42962</v>
      </c>
      <c r="G11184" t="s">
        <v>462</v>
      </c>
      <c r="H11184" t="s">
        <v>66</v>
      </c>
      <c r="I11184" t="s">
        <v>2353</v>
      </c>
      <c r="K11184">
        <v>358252</v>
      </c>
      <c r="L11184">
        <v>279215</v>
      </c>
      <c r="Q11184" t="s">
        <v>64</v>
      </c>
      <c r="U11184">
        <v>8</v>
      </c>
      <c r="V11184">
        <v>17</v>
      </c>
      <c r="X11184">
        <v>1098942</v>
      </c>
      <c r="Y11184" t="s">
        <v>65</v>
      </c>
      <c r="Z11184">
        <v>105</v>
      </c>
      <c r="AA11184" t="s">
        <v>586</v>
      </c>
      <c r="AB11184" t="s">
        <v>21</v>
      </c>
      <c r="AC11184">
        <v>441</v>
      </c>
    </row>
    <row r="11185" spans="1:29" x14ac:dyDescent="0.25">
      <c r="A11185">
        <v>345</v>
      </c>
      <c r="B11185">
        <v>345102</v>
      </c>
      <c r="C11185">
        <v>6150</v>
      </c>
      <c r="D11185" t="str">
        <f>VLOOKUP(C11185,'Schedule 3'!A:M,13,FALSE)</f>
        <v>Salaries and Wages</v>
      </c>
      <c r="E11185">
        <v>162.84</v>
      </c>
      <c r="F11185" s="1">
        <v>42962</v>
      </c>
      <c r="G11185" t="s">
        <v>462</v>
      </c>
      <c r="H11185" t="s">
        <v>66</v>
      </c>
      <c r="I11185" t="s">
        <v>2354</v>
      </c>
      <c r="K11185">
        <v>358252</v>
      </c>
      <c r="L11185">
        <v>279215</v>
      </c>
      <c r="Q11185" t="s">
        <v>64</v>
      </c>
      <c r="U11185">
        <v>8</v>
      </c>
      <c r="V11185">
        <v>17</v>
      </c>
      <c r="X11185">
        <v>1098942</v>
      </c>
      <c r="Y11185" t="s">
        <v>65</v>
      </c>
      <c r="Z11185">
        <v>105</v>
      </c>
      <c r="AA11185" t="s">
        <v>586</v>
      </c>
      <c r="AB11185" t="s">
        <v>21</v>
      </c>
      <c r="AC11185">
        <v>442</v>
      </c>
    </row>
    <row r="11186" spans="1:29" x14ac:dyDescent="0.25">
      <c r="A11186">
        <v>345</v>
      </c>
      <c r="B11186">
        <v>345102</v>
      </c>
      <c r="C11186">
        <v>6150</v>
      </c>
      <c r="D11186" t="str">
        <f>VLOOKUP(C11186,'Schedule 3'!A:M,13,FALSE)</f>
        <v>Salaries and Wages</v>
      </c>
      <c r="E11186">
        <v>183.2</v>
      </c>
      <c r="F11186" s="1">
        <v>42962</v>
      </c>
      <c r="G11186" t="s">
        <v>462</v>
      </c>
      <c r="H11186" t="s">
        <v>66</v>
      </c>
      <c r="I11186" t="s">
        <v>2355</v>
      </c>
      <c r="K11186">
        <v>358252</v>
      </c>
      <c r="L11186">
        <v>279215</v>
      </c>
      <c r="Q11186" t="s">
        <v>64</v>
      </c>
      <c r="U11186">
        <v>8</v>
      </c>
      <c r="V11186">
        <v>17</v>
      </c>
      <c r="X11186">
        <v>1098942</v>
      </c>
      <c r="Y11186" t="s">
        <v>65</v>
      </c>
      <c r="Z11186">
        <v>105</v>
      </c>
      <c r="AA11186" t="s">
        <v>586</v>
      </c>
      <c r="AB11186" t="s">
        <v>21</v>
      </c>
      <c r="AC11186">
        <v>443</v>
      </c>
    </row>
    <row r="11187" spans="1:29" x14ac:dyDescent="0.25">
      <c r="A11187">
        <v>345</v>
      </c>
      <c r="B11187">
        <v>345102</v>
      </c>
      <c r="C11187">
        <v>6155</v>
      </c>
      <c r="D11187" t="str">
        <f>VLOOKUP(C11187,'Schedule 3'!A:M,13,FALSE)</f>
        <v>Salaries and Wages</v>
      </c>
      <c r="E11187">
        <v>40.71</v>
      </c>
      <c r="F11187" s="1">
        <v>42962</v>
      </c>
      <c r="G11187" t="s">
        <v>462</v>
      </c>
      <c r="H11187" t="s">
        <v>66</v>
      </c>
      <c r="I11187" t="s">
        <v>2356</v>
      </c>
      <c r="K11187">
        <v>358252</v>
      </c>
      <c r="L11187">
        <v>279215</v>
      </c>
      <c r="Q11187" t="s">
        <v>64</v>
      </c>
      <c r="U11187">
        <v>8</v>
      </c>
      <c r="V11187">
        <v>17</v>
      </c>
      <c r="X11187">
        <v>1099579</v>
      </c>
      <c r="Y11187" t="s">
        <v>65</v>
      </c>
      <c r="Z11187">
        <v>105</v>
      </c>
      <c r="AA11187" t="s">
        <v>586</v>
      </c>
      <c r="AB11187" t="s">
        <v>21</v>
      </c>
      <c r="AC11187">
        <v>656</v>
      </c>
    </row>
    <row r="11188" spans="1:29" x14ac:dyDescent="0.25">
      <c r="A11188">
        <v>345</v>
      </c>
      <c r="B11188">
        <v>345102</v>
      </c>
      <c r="C11188">
        <v>6155</v>
      </c>
      <c r="D11188" t="str">
        <f>VLOOKUP(C11188,'Schedule 3'!A:M,13,FALSE)</f>
        <v>Salaries and Wages</v>
      </c>
      <c r="E11188">
        <v>81.42</v>
      </c>
      <c r="F11188" s="1">
        <v>42962</v>
      </c>
      <c r="G11188" t="s">
        <v>462</v>
      </c>
      <c r="H11188" t="s">
        <v>66</v>
      </c>
      <c r="I11188" t="s">
        <v>2357</v>
      </c>
      <c r="K11188">
        <v>358252</v>
      </c>
      <c r="L11188">
        <v>279215</v>
      </c>
      <c r="Q11188" t="s">
        <v>64</v>
      </c>
      <c r="U11188">
        <v>8</v>
      </c>
      <c r="V11188">
        <v>17</v>
      </c>
      <c r="X11188">
        <v>1099579</v>
      </c>
      <c r="Y11188" t="s">
        <v>65</v>
      </c>
      <c r="Z11188">
        <v>105</v>
      </c>
      <c r="AA11188" t="s">
        <v>586</v>
      </c>
      <c r="AB11188" t="s">
        <v>21</v>
      </c>
      <c r="AC11188">
        <v>657</v>
      </c>
    </row>
    <row r="11189" spans="1:29" x14ac:dyDescent="0.25">
      <c r="A11189">
        <v>345</v>
      </c>
      <c r="B11189">
        <v>345102</v>
      </c>
      <c r="C11189">
        <v>6155</v>
      </c>
      <c r="D11189" t="str">
        <f>VLOOKUP(C11189,'Schedule 3'!A:M,13,FALSE)</f>
        <v>Salaries and Wages</v>
      </c>
      <c r="E11189">
        <v>40.71</v>
      </c>
      <c r="F11189" s="1">
        <v>42962</v>
      </c>
      <c r="G11189" t="s">
        <v>462</v>
      </c>
      <c r="H11189" t="s">
        <v>66</v>
      </c>
      <c r="I11189" t="s">
        <v>2358</v>
      </c>
      <c r="K11189">
        <v>358252</v>
      </c>
      <c r="L11189">
        <v>279215</v>
      </c>
      <c r="Q11189" t="s">
        <v>64</v>
      </c>
      <c r="U11189">
        <v>8</v>
      </c>
      <c r="V11189">
        <v>17</v>
      </c>
      <c r="X11189">
        <v>1099579</v>
      </c>
      <c r="Y11189" t="s">
        <v>65</v>
      </c>
      <c r="Z11189">
        <v>105</v>
      </c>
      <c r="AA11189" t="s">
        <v>586</v>
      </c>
      <c r="AB11189" t="s">
        <v>21</v>
      </c>
      <c r="AC11189">
        <v>658</v>
      </c>
    </row>
    <row r="11190" spans="1:29" x14ac:dyDescent="0.25">
      <c r="A11190">
        <v>345</v>
      </c>
      <c r="B11190">
        <v>345102</v>
      </c>
      <c r="C11190">
        <v>6155</v>
      </c>
      <c r="D11190" t="str">
        <f>VLOOKUP(C11190,'Schedule 3'!A:M,13,FALSE)</f>
        <v>Salaries and Wages</v>
      </c>
      <c r="E11190">
        <v>40.71</v>
      </c>
      <c r="F11190" s="1">
        <v>42962</v>
      </c>
      <c r="G11190" t="s">
        <v>462</v>
      </c>
      <c r="H11190" t="s">
        <v>66</v>
      </c>
      <c r="I11190" t="s">
        <v>2359</v>
      </c>
      <c r="K11190">
        <v>358252</v>
      </c>
      <c r="L11190">
        <v>279215</v>
      </c>
      <c r="Q11190" t="s">
        <v>64</v>
      </c>
      <c r="U11190">
        <v>8</v>
      </c>
      <c r="V11190">
        <v>17</v>
      </c>
      <c r="X11190">
        <v>1099579</v>
      </c>
      <c r="Y11190" t="s">
        <v>65</v>
      </c>
      <c r="Z11190">
        <v>105</v>
      </c>
      <c r="AA11190" t="s">
        <v>586</v>
      </c>
      <c r="AB11190" t="s">
        <v>21</v>
      </c>
      <c r="AC11190">
        <v>659</v>
      </c>
    </row>
    <row r="11191" spans="1:29" x14ac:dyDescent="0.25">
      <c r="A11191">
        <v>345</v>
      </c>
      <c r="B11191">
        <v>345102</v>
      </c>
      <c r="C11191">
        <v>6155</v>
      </c>
      <c r="D11191" t="str">
        <f>VLOOKUP(C11191,'Schedule 3'!A:M,13,FALSE)</f>
        <v>Salaries and Wages</v>
      </c>
      <c r="E11191">
        <v>40.71</v>
      </c>
      <c r="F11191" s="1">
        <v>42962</v>
      </c>
      <c r="G11191" t="s">
        <v>462</v>
      </c>
      <c r="H11191" t="s">
        <v>66</v>
      </c>
      <c r="I11191" t="s">
        <v>2360</v>
      </c>
      <c r="K11191">
        <v>358252</v>
      </c>
      <c r="L11191">
        <v>279215</v>
      </c>
      <c r="Q11191" t="s">
        <v>64</v>
      </c>
      <c r="U11191">
        <v>8</v>
      </c>
      <c r="V11191">
        <v>17</v>
      </c>
      <c r="X11191">
        <v>1099579</v>
      </c>
      <c r="Y11191" t="s">
        <v>65</v>
      </c>
      <c r="Z11191">
        <v>105</v>
      </c>
      <c r="AA11191" t="s">
        <v>586</v>
      </c>
      <c r="AB11191" t="s">
        <v>21</v>
      </c>
      <c r="AC11191">
        <v>660</v>
      </c>
    </row>
    <row r="11192" spans="1:29" x14ac:dyDescent="0.25">
      <c r="A11192">
        <v>345</v>
      </c>
      <c r="B11192">
        <v>345102</v>
      </c>
      <c r="C11192">
        <v>6155</v>
      </c>
      <c r="D11192" t="str">
        <f>VLOOKUP(C11192,'Schedule 3'!A:M,13,FALSE)</f>
        <v>Salaries and Wages</v>
      </c>
      <c r="E11192">
        <v>40.71</v>
      </c>
      <c r="F11192" s="1">
        <v>42962</v>
      </c>
      <c r="G11192" t="s">
        <v>462</v>
      </c>
      <c r="H11192" t="s">
        <v>66</v>
      </c>
      <c r="I11192" t="s">
        <v>2361</v>
      </c>
      <c r="K11192">
        <v>358252</v>
      </c>
      <c r="L11192">
        <v>279215</v>
      </c>
      <c r="Q11192" t="s">
        <v>64</v>
      </c>
      <c r="U11192">
        <v>8</v>
      </c>
      <c r="V11192">
        <v>17</v>
      </c>
      <c r="X11192">
        <v>1099579</v>
      </c>
      <c r="Y11192" t="s">
        <v>65</v>
      </c>
      <c r="Z11192">
        <v>105</v>
      </c>
      <c r="AA11192" t="s">
        <v>586</v>
      </c>
      <c r="AB11192" t="s">
        <v>21</v>
      </c>
      <c r="AC11192">
        <v>661</v>
      </c>
    </row>
    <row r="11193" spans="1:29" x14ac:dyDescent="0.25">
      <c r="A11193">
        <v>345</v>
      </c>
      <c r="B11193">
        <v>345101</v>
      </c>
      <c r="C11193">
        <v>6155</v>
      </c>
      <c r="D11193" t="str">
        <f>VLOOKUP(C11193,'Schedule 3'!A:M,13,FALSE)</f>
        <v>Salaries and Wages</v>
      </c>
      <c r="E11193">
        <v>81.42</v>
      </c>
      <c r="F11193" s="1">
        <v>42962</v>
      </c>
      <c r="G11193" t="s">
        <v>462</v>
      </c>
      <c r="H11193" t="s">
        <v>66</v>
      </c>
      <c r="I11193" t="s">
        <v>2362</v>
      </c>
      <c r="K11193">
        <v>358252</v>
      </c>
      <c r="L11193">
        <v>279215</v>
      </c>
      <c r="Q11193" t="s">
        <v>64</v>
      </c>
      <c r="U11193">
        <v>8</v>
      </c>
      <c r="V11193">
        <v>17</v>
      </c>
      <c r="X11193">
        <v>1099579</v>
      </c>
      <c r="Y11193" t="s">
        <v>65</v>
      </c>
      <c r="Z11193">
        <v>105</v>
      </c>
      <c r="AA11193" t="s">
        <v>586</v>
      </c>
      <c r="AB11193" t="s">
        <v>21</v>
      </c>
      <c r="AC11193">
        <v>662</v>
      </c>
    </row>
    <row r="11194" spans="1:29" x14ac:dyDescent="0.25">
      <c r="A11194">
        <v>345</v>
      </c>
      <c r="B11194">
        <v>345102</v>
      </c>
      <c r="C11194">
        <v>6155</v>
      </c>
      <c r="D11194" t="str">
        <f>VLOOKUP(C11194,'Schedule 3'!A:M,13,FALSE)</f>
        <v>Salaries and Wages</v>
      </c>
      <c r="E11194">
        <v>40.71</v>
      </c>
      <c r="F11194" s="1">
        <v>42962</v>
      </c>
      <c r="G11194" t="s">
        <v>462</v>
      </c>
      <c r="H11194" t="s">
        <v>66</v>
      </c>
      <c r="I11194" t="s">
        <v>2363</v>
      </c>
      <c r="K11194">
        <v>358252</v>
      </c>
      <c r="L11194">
        <v>279215</v>
      </c>
      <c r="Q11194" t="s">
        <v>64</v>
      </c>
      <c r="U11194">
        <v>8</v>
      </c>
      <c r="V11194">
        <v>17</v>
      </c>
      <c r="X11194">
        <v>1099579</v>
      </c>
      <c r="Y11194" t="s">
        <v>65</v>
      </c>
      <c r="Z11194">
        <v>105</v>
      </c>
      <c r="AA11194" t="s">
        <v>586</v>
      </c>
      <c r="AB11194" t="s">
        <v>21</v>
      </c>
      <c r="AC11194">
        <v>663</v>
      </c>
    </row>
    <row r="11195" spans="1:29" x14ac:dyDescent="0.25">
      <c r="A11195">
        <v>345</v>
      </c>
      <c r="B11195">
        <v>345102</v>
      </c>
      <c r="C11195">
        <v>6155</v>
      </c>
      <c r="D11195" t="str">
        <f>VLOOKUP(C11195,'Schedule 3'!A:M,13,FALSE)</f>
        <v>Salaries and Wages</v>
      </c>
      <c r="E11195">
        <v>40.71</v>
      </c>
      <c r="F11195" s="1">
        <v>42962</v>
      </c>
      <c r="G11195" t="s">
        <v>462</v>
      </c>
      <c r="H11195" t="s">
        <v>66</v>
      </c>
      <c r="I11195" t="s">
        <v>2364</v>
      </c>
      <c r="K11195">
        <v>358252</v>
      </c>
      <c r="L11195">
        <v>279215</v>
      </c>
      <c r="Q11195" t="s">
        <v>64</v>
      </c>
      <c r="U11195">
        <v>8</v>
      </c>
      <c r="V11195">
        <v>17</v>
      </c>
      <c r="X11195">
        <v>1099579</v>
      </c>
      <c r="Y11195" t="s">
        <v>65</v>
      </c>
      <c r="Z11195">
        <v>105</v>
      </c>
      <c r="AA11195" t="s">
        <v>586</v>
      </c>
      <c r="AB11195" t="s">
        <v>21</v>
      </c>
      <c r="AC11195">
        <v>664</v>
      </c>
    </row>
    <row r="11196" spans="1:29" x14ac:dyDescent="0.25">
      <c r="A11196">
        <v>345</v>
      </c>
      <c r="B11196">
        <v>345102</v>
      </c>
      <c r="C11196">
        <v>6155</v>
      </c>
      <c r="D11196" t="str">
        <f>VLOOKUP(C11196,'Schedule 3'!A:M,13,FALSE)</f>
        <v>Salaries and Wages</v>
      </c>
      <c r="E11196">
        <v>40.71</v>
      </c>
      <c r="F11196" s="1">
        <v>42962</v>
      </c>
      <c r="G11196" t="s">
        <v>462</v>
      </c>
      <c r="H11196" t="s">
        <v>66</v>
      </c>
      <c r="I11196" t="s">
        <v>2365</v>
      </c>
      <c r="K11196">
        <v>358252</v>
      </c>
      <c r="L11196">
        <v>279215</v>
      </c>
      <c r="Q11196" t="s">
        <v>64</v>
      </c>
      <c r="U11196">
        <v>8</v>
      </c>
      <c r="V11196">
        <v>17</v>
      </c>
      <c r="X11196">
        <v>1099579</v>
      </c>
      <c r="Y11196" t="s">
        <v>65</v>
      </c>
      <c r="Z11196">
        <v>105</v>
      </c>
      <c r="AA11196" t="s">
        <v>586</v>
      </c>
      <c r="AB11196" t="s">
        <v>21</v>
      </c>
      <c r="AC11196">
        <v>665</v>
      </c>
    </row>
    <row r="11197" spans="1:29" x14ac:dyDescent="0.25">
      <c r="A11197">
        <v>345</v>
      </c>
      <c r="B11197">
        <v>345102</v>
      </c>
      <c r="C11197">
        <v>6155</v>
      </c>
      <c r="D11197" t="str">
        <f>VLOOKUP(C11197,'Schedule 3'!A:M,13,FALSE)</f>
        <v>Salaries and Wages</v>
      </c>
      <c r="E11197">
        <v>81.42</v>
      </c>
      <c r="F11197" s="1">
        <v>42962</v>
      </c>
      <c r="G11197" t="s">
        <v>462</v>
      </c>
      <c r="H11197" t="s">
        <v>66</v>
      </c>
      <c r="I11197" t="s">
        <v>2366</v>
      </c>
      <c r="K11197">
        <v>358252</v>
      </c>
      <c r="L11197">
        <v>279215</v>
      </c>
      <c r="Q11197" t="s">
        <v>64</v>
      </c>
      <c r="U11197">
        <v>8</v>
      </c>
      <c r="V11197">
        <v>17</v>
      </c>
      <c r="X11197">
        <v>1099579</v>
      </c>
      <c r="Y11197" t="s">
        <v>65</v>
      </c>
      <c r="Z11197">
        <v>105</v>
      </c>
      <c r="AA11197" t="s">
        <v>586</v>
      </c>
      <c r="AB11197" t="s">
        <v>21</v>
      </c>
      <c r="AC11197">
        <v>666</v>
      </c>
    </row>
    <row r="11198" spans="1:29" x14ac:dyDescent="0.25">
      <c r="A11198">
        <v>345</v>
      </c>
      <c r="B11198">
        <v>345102</v>
      </c>
      <c r="C11198">
        <v>6155</v>
      </c>
      <c r="D11198" t="str">
        <f>VLOOKUP(C11198,'Schedule 3'!A:M,13,FALSE)</f>
        <v>Salaries and Wages</v>
      </c>
      <c r="E11198">
        <v>81.42</v>
      </c>
      <c r="F11198" s="1">
        <v>42962</v>
      </c>
      <c r="G11198" t="s">
        <v>462</v>
      </c>
      <c r="H11198" t="s">
        <v>66</v>
      </c>
      <c r="I11198" t="s">
        <v>2367</v>
      </c>
      <c r="K11198">
        <v>358252</v>
      </c>
      <c r="L11198">
        <v>279215</v>
      </c>
      <c r="Q11198" t="s">
        <v>64</v>
      </c>
      <c r="U11198">
        <v>8</v>
      </c>
      <c r="V11198">
        <v>17</v>
      </c>
      <c r="X11198">
        <v>1099579</v>
      </c>
      <c r="Y11198" t="s">
        <v>65</v>
      </c>
      <c r="Z11198">
        <v>105</v>
      </c>
      <c r="AA11198" t="s">
        <v>586</v>
      </c>
      <c r="AB11198" t="s">
        <v>21</v>
      </c>
      <c r="AC11198">
        <v>667</v>
      </c>
    </row>
    <row r="11199" spans="1:29" x14ac:dyDescent="0.25">
      <c r="A11199">
        <v>345</v>
      </c>
      <c r="B11199">
        <v>345102</v>
      </c>
      <c r="C11199">
        <v>6155</v>
      </c>
      <c r="D11199" t="str">
        <f>VLOOKUP(C11199,'Schedule 3'!A:M,13,FALSE)</f>
        <v>Salaries and Wages</v>
      </c>
      <c r="E11199">
        <v>40.71</v>
      </c>
      <c r="F11199" s="1">
        <v>42962</v>
      </c>
      <c r="G11199" t="s">
        <v>462</v>
      </c>
      <c r="H11199" t="s">
        <v>66</v>
      </c>
      <c r="I11199" t="s">
        <v>2368</v>
      </c>
      <c r="K11199">
        <v>358252</v>
      </c>
      <c r="L11199">
        <v>279215</v>
      </c>
      <c r="Q11199" t="s">
        <v>64</v>
      </c>
      <c r="U11199">
        <v>8</v>
      </c>
      <c r="V11199">
        <v>17</v>
      </c>
      <c r="X11199">
        <v>1099579</v>
      </c>
      <c r="Y11199" t="s">
        <v>65</v>
      </c>
      <c r="Z11199">
        <v>105</v>
      </c>
      <c r="AA11199" t="s">
        <v>586</v>
      </c>
      <c r="AB11199" t="s">
        <v>21</v>
      </c>
      <c r="AC11199">
        <v>668</v>
      </c>
    </row>
    <row r="11200" spans="1:29" x14ac:dyDescent="0.25">
      <c r="A11200">
        <v>345</v>
      </c>
      <c r="B11200">
        <v>345102</v>
      </c>
      <c r="C11200">
        <v>6155</v>
      </c>
      <c r="D11200" t="str">
        <f>VLOOKUP(C11200,'Schedule 3'!A:M,13,FALSE)</f>
        <v>Salaries and Wages</v>
      </c>
      <c r="E11200">
        <v>81.42</v>
      </c>
      <c r="F11200" s="1">
        <v>42962</v>
      </c>
      <c r="G11200" t="s">
        <v>462</v>
      </c>
      <c r="H11200" t="s">
        <v>66</v>
      </c>
      <c r="I11200" t="s">
        <v>2369</v>
      </c>
      <c r="K11200">
        <v>358252</v>
      </c>
      <c r="L11200">
        <v>279215</v>
      </c>
      <c r="Q11200" t="s">
        <v>64</v>
      </c>
      <c r="U11200">
        <v>8</v>
      </c>
      <c r="V11200">
        <v>17</v>
      </c>
      <c r="X11200">
        <v>1099579</v>
      </c>
      <c r="Y11200" t="s">
        <v>65</v>
      </c>
      <c r="Z11200">
        <v>105</v>
      </c>
      <c r="AA11200" t="s">
        <v>586</v>
      </c>
      <c r="AB11200" t="s">
        <v>21</v>
      </c>
      <c r="AC11200">
        <v>669</v>
      </c>
    </row>
    <row r="11201" spans="1:29" x14ac:dyDescent="0.25">
      <c r="A11201">
        <v>345</v>
      </c>
      <c r="B11201">
        <v>345102</v>
      </c>
      <c r="C11201">
        <v>6150</v>
      </c>
      <c r="D11201" t="str">
        <f>VLOOKUP(C11201,'Schedule 3'!A:M,13,FALSE)</f>
        <v>Salaries and Wages</v>
      </c>
      <c r="E11201">
        <v>325.68</v>
      </c>
      <c r="F11201" s="1">
        <v>42976</v>
      </c>
      <c r="G11201" t="s">
        <v>462</v>
      </c>
      <c r="H11201" t="s">
        <v>66</v>
      </c>
      <c r="I11201" t="s">
        <v>2370</v>
      </c>
      <c r="K11201">
        <v>358345</v>
      </c>
      <c r="L11201">
        <v>280334</v>
      </c>
      <c r="Q11201" t="s">
        <v>64</v>
      </c>
      <c r="U11201">
        <v>8</v>
      </c>
      <c r="V11201">
        <v>17</v>
      </c>
      <c r="X11201">
        <v>1001177</v>
      </c>
      <c r="Y11201" t="s">
        <v>65</v>
      </c>
      <c r="Z11201">
        <v>105</v>
      </c>
      <c r="AA11201" t="s">
        <v>586</v>
      </c>
      <c r="AB11201" t="s">
        <v>21</v>
      </c>
      <c r="AC11201">
        <v>209</v>
      </c>
    </row>
    <row r="11202" spans="1:29" x14ac:dyDescent="0.25">
      <c r="A11202">
        <v>345</v>
      </c>
      <c r="B11202">
        <v>345102</v>
      </c>
      <c r="C11202">
        <v>6150</v>
      </c>
      <c r="D11202" t="str">
        <f>VLOOKUP(C11202,'Schedule 3'!A:M,13,FALSE)</f>
        <v>Salaries and Wages</v>
      </c>
      <c r="E11202">
        <v>244.26</v>
      </c>
      <c r="F11202" s="1">
        <v>42976</v>
      </c>
      <c r="G11202" t="s">
        <v>462</v>
      </c>
      <c r="H11202" t="s">
        <v>66</v>
      </c>
      <c r="I11202" t="s">
        <v>2371</v>
      </c>
      <c r="K11202">
        <v>358345</v>
      </c>
      <c r="L11202">
        <v>280334</v>
      </c>
      <c r="Q11202" t="s">
        <v>64</v>
      </c>
      <c r="U11202">
        <v>8</v>
      </c>
      <c r="V11202">
        <v>17</v>
      </c>
      <c r="X11202">
        <v>1001177</v>
      </c>
      <c r="Y11202" t="s">
        <v>65</v>
      </c>
      <c r="Z11202">
        <v>105</v>
      </c>
      <c r="AA11202" t="s">
        <v>586</v>
      </c>
      <c r="AB11202" t="s">
        <v>21</v>
      </c>
      <c r="AC11202">
        <v>210</v>
      </c>
    </row>
    <row r="11203" spans="1:29" x14ac:dyDescent="0.25">
      <c r="A11203">
        <v>345</v>
      </c>
      <c r="B11203">
        <v>345102</v>
      </c>
      <c r="C11203">
        <v>6150</v>
      </c>
      <c r="D11203" t="str">
        <f>VLOOKUP(C11203,'Schedule 3'!A:M,13,FALSE)</f>
        <v>Salaries and Wages</v>
      </c>
      <c r="E11203">
        <v>40.71</v>
      </c>
      <c r="F11203" s="1">
        <v>42976</v>
      </c>
      <c r="G11203" t="s">
        <v>462</v>
      </c>
      <c r="H11203" t="s">
        <v>66</v>
      </c>
      <c r="I11203" t="s">
        <v>2372</v>
      </c>
      <c r="K11203">
        <v>358345</v>
      </c>
      <c r="L11203">
        <v>280334</v>
      </c>
      <c r="Q11203" t="s">
        <v>64</v>
      </c>
      <c r="U11203">
        <v>8</v>
      </c>
      <c r="V11203">
        <v>17</v>
      </c>
      <c r="X11203">
        <v>1001284</v>
      </c>
      <c r="Y11203" t="s">
        <v>65</v>
      </c>
      <c r="Z11203">
        <v>105</v>
      </c>
      <c r="AA11203" t="s">
        <v>586</v>
      </c>
      <c r="AB11203" t="s">
        <v>21</v>
      </c>
      <c r="AC11203">
        <v>260</v>
      </c>
    </row>
    <row r="11204" spans="1:29" x14ac:dyDescent="0.25">
      <c r="A11204">
        <v>345</v>
      </c>
      <c r="B11204">
        <v>345102</v>
      </c>
      <c r="C11204">
        <v>6150</v>
      </c>
      <c r="D11204" t="str">
        <f>VLOOKUP(C11204,'Schedule 3'!A:M,13,FALSE)</f>
        <v>Salaries and Wages</v>
      </c>
      <c r="E11204">
        <v>40.71</v>
      </c>
      <c r="F11204" s="1">
        <v>42976</v>
      </c>
      <c r="G11204" t="s">
        <v>462</v>
      </c>
      <c r="H11204" t="s">
        <v>66</v>
      </c>
      <c r="I11204" t="s">
        <v>2373</v>
      </c>
      <c r="K11204">
        <v>358345</v>
      </c>
      <c r="L11204">
        <v>280334</v>
      </c>
      <c r="Q11204" t="s">
        <v>64</v>
      </c>
      <c r="U11204">
        <v>8</v>
      </c>
      <c r="V11204">
        <v>17</v>
      </c>
      <c r="X11204">
        <v>1001284</v>
      </c>
      <c r="Y11204" t="s">
        <v>65</v>
      </c>
      <c r="Z11204">
        <v>105</v>
      </c>
      <c r="AA11204" t="s">
        <v>586</v>
      </c>
      <c r="AB11204" t="s">
        <v>21</v>
      </c>
      <c r="AC11204">
        <v>261</v>
      </c>
    </row>
    <row r="11205" spans="1:29" x14ac:dyDescent="0.25">
      <c r="A11205">
        <v>345</v>
      </c>
      <c r="B11205">
        <v>345102</v>
      </c>
      <c r="C11205">
        <v>6150</v>
      </c>
      <c r="D11205" t="str">
        <f>VLOOKUP(C11205,'Schedule 3'!A:M,13,FALSE)</f>
        <v>Salaries and Wages</v>
      </c>
      <c r="E11205">
        <v>40.71</v>
      </c>
      <c r="F11205" s="1">
        <v>42976</v>
      </c>
      <c r="G11205" t="s">
        <v>462</v>
      </c>
      <c r="H11205" t="s">
        <v>66</v>
      </c>
      <c r="I11205" t="s">
        <v>2374</v>
      </c>
      <c r="K11205">
        <v>358345</v>
      </c>
      <c r="L11205">
        <v>280334</v>
      </c>
      <c r="Q11205" t="s">
        <v>64</v>
      </c>
      <c r="U11205">
        <v>8</v>
      </c>
      <c r="V11205">
        <v>17</v>
      </c>
      <c r="X11205">
        <v>1001284</v>
      </c>
      <c r="Y11205" t="s">
        <v>65</v>
      </c>
      <c r="Z11205">
        <v>105</v>
      </c>
      <c r="AA11205" t="s">
        <v>586</v>
      </c>
      <c r="AB11205" t="s">
        <v>21</v>
      </c>
      <c r="AC11205">
        <v>262</v>
      </c>
    </row>
    <row r="11206" spans="1:29" x14ac:dyDescent="0.25">
      <c r="A11206">
        <v>345</v>
      </c>
      <c r="B11206">
        <v>345102</v>
      </c>
      <c r="C11206">
        <v>6150</v>
      </c>
      <c r="D11206" t="str">
        <f>VLOOKUP(C11206,'Schedule 3'!A:M,13,FALSE)</f>
        <v>Salaries and Wages</v>
      </c>
      <c r="E11206">
        <v>81.42</v>
      </c>
      <c r="F11206" s="1">
        <v>42976</v>
      </c>
      <c r="G11206" t="s">
        <v>462</v>
      </c>
      <c r="H11206" t="s">
        <v>66</v>
      </c>
      <c r="I11206" t="s">
        <v>2375</v>
      </c>
      <c r="K11206">
        <v>358345</v>
      </c>
      <c r="L11206">
        <v>280334</v>
      </c>
      <c r="Q11206" t="s">
        <v>64</v>
      </c>
      <c r="U11206">
        <v>8</v>
      </c>
      <c r="V11206">
        <v>17</v>
      </c>
      <c r="X11206">
        <v>1098822</v>
      </c>
      <c r="Y11206" t="s">
        <v>65</v>
      </c>
      <c r="Z11206">
        <v>105</v>
      </c>
      <c r="AA11206" t="s">
        <v>586</v>
      </c>
      <c r="AB11206" t="s">
        <v>21</v>
      </c>
      <c r="AC11206">
        <v>435</v>
      </c>
    </row>
    <row r="11207" spans="1:29" x14ac:dyDescent="0.25">
      <c r="A11207">
        <v>345</v>
      </c>
      <c r="B11207">
        <v>345102</v>
      </c>
      <c r="C11207">
        <v>6150</v>
      </c>
      <c r="D11207" t="str">
        <f>VLOOKUP(C11207,'Schedule 3'!A:M,13,FALSE)</f>
        <v>Salaries and Wages</v>
      </c>
      <c r="E11207">
        <v>81.42</v>
      </c>
      <c r="F11207" s="1">
        <v>42976</v>
      </c>
      <c r="G11207" t="s">
        <v>462</v>
      </c>
      <c r="H11207" t="s">
        <v>66</v>
      </c>
      <c r="I11207" t="s">
        <v>2376</v>
      </c>
      <c r="K11207">
        <v>358345</v>
      </c>
      <c r="L11207">
        <v>280334</v>
      </c>
      <c r="Q11207" t="s">
        <v>64</v>
      </c>
      <c r="U11207">
        <v>8</v>
      </c>
      <c r="V11207">
        <v>17</v>
      </c>
      <c r="X11207">
        <v>1098822</v>
      </c>
      <c r="Y11207" t="s">
        <v>65</v>
      </c>
      <c r="Z11207">
        <v>105</v>
      </c>
      <c r="AA11207" t="s">
        <v>586</v>
      </c>
      <c r="AB11207" t="s">
        <v>21</v>
      </c>
      <c r="AC11207">
        <v>436</v>
      </c>
    </row>
    <row r="11208" spans="1:29" x14ac:dyDescent="0.25">
      <c r="A11208">
        <v>345</v>
      </c>
      <c r="B11208">
        <v>345102</v>
      </c>
      <c r="C11208">
        <v>6150</v>
      </c>
      <c r="D11208" t="str">
        <f>VLOOKUP(C11208,'Schedule 3'!A:M,13,FALSE)</f>
        <v>Salaries and Wages</v>
      </c>
      <c r="E11208">
        <v>122.13</v>
      </c>
      <c r="F11208" s="1">
        <v>42976</v>
      </c>
      <c r="G11208" t="s">
        <v>462</v>
      </c>
      <c r="H11208" t="s">
        <v>66</v>
      </c>
      <c r="I11208" t="s">
        <v>2377</v>
      </c>
      <c r="K11208">
        <v>358345</v>
      </c>
      <c r="L11208">
        <v>280334</v>
      </c>
      <c r="Q11208" t="s">
        <v>64</v>
      </c>
      <c r="U11208">
        <v>8</v>
      </c>
      <c r="V11208">
        <v>17</v>
      </c>
      <c r="X11208">
        <v>1098822</v>
      </c>
      <c r="Y11208" t="s">
        <v>65</v>
      </c>
      <c r="Z11208">
        <v>105</v>
      </c>
      <c r="AA11208" t="s">
        <v>586</v>
      </c>
      <c r="AB11208" t="s">
        <v>21</v>
      </c>
      <c r="AC11208">
        <v>437</v>
      </c>
    </row>
    <row r="11209" spans="1:29" x14ac:dyDescent="0.25">
      <c r="A11209">
        <v>345</v>
      </c>
      <c r="B11209">
        <v>345102</v>
      </c>
      <c r="C11209">
        <v>6150</v>
      </c>
      <c r="D11209" t="str">
        <f>VLOOKUP(C11209,'Schedule 3'!A:M,13,FALSE)</f>
        <v>Salaries and Wages</v>
      </c>
      <c r="E11209">
        <v>162.84</v>
      </c>
      <c r="F11209" s="1">
        <v>42976</v>
      </c>
      <c r="G11209" t="s">
        <v>462</v>
      </c>
      <c r="H11209" t="s">
        <v>66</v>
      </c>
      <c r="I11209" t="s">
        <v>2378</v>
      </c>
      <c r="K11209">
        <v>358345</v>
      </c>
      <c r="L11209">
        <v>280334</v>
      </c>
      <c r="Q11209" t="s">
        <v>64</v>
      </c>
      <c r="U11209">
        <v>8</v>
      </c>
      <c r="V11209">
        <v>17</v>
      </c>
      <c r="X11209">
        <v>1098825</v>
      </c>
      <c r="Y11209" t="s">
        <v>65</v>
      </c>
      <c r="Z11209">
        <v>105</v>
      </c>
      <c r="AA11209" t="s">
        <v>586</v>
      </c>
      <c r="AB11209" t="s">
        <v>21</v>
      </c>
      <c r="AC11209">
        <v>438</v>
      </c>
    </row>
    <row r="11210" spans="1:29" x14ac:dyDescent="0.25">
      <c r="A11210">
        <v>345</v>
      </c>
      <c r="B11210">
        <v>345102</v>
      </c>
      <c r="C11210">
        <v>6150</v>
      </c>
      <c r="D11210" t="str">
        <f>VLOOKUP(C11210,'Schedule 3'!A:M,13,FALSE)</f>
        <v>Salaries and Wages</v>
      </c>
      <c r="E11210">
        <v>81.42</v>
      </c>
      <c r="F11210" s="1">
        <v>42976</v>
      </c>
      <c r="G11210" t="s">
        <v>462</v>
      </c>
      <c r="H11210" t="s">
        <v>66</v>
      </c>
      <c r="I11210" t="s">
        <v>2379</v>
      </c>
      <c r="K11210">
        <v>358345</v>
      </c>
      <c r="L11210">
        <v>280334</v>
      </c>
      <c r="Q11210" t="s">
        <v>64</v>
      </c>
      <c r="U11210">
        <v>8</v>
      </c>
      <c r="V11210">
        <v>17</v>
      </c>
      <c r="X11210">
        <v>1098825</v>
      </c>
      <c r="Y11210" t="s">
        <v>65</v>
      </c>
      <c r="Z11210">
        <v>105</v>
      </c>
      <c r="AA11210" t="s">
        <v>586</v>
      </c>
      <c r="AB11210" t="s">
        <v>21</v>
      </c>
      <c r="AC11210">
        <v>439</v>
      </c>
    </row>
    <row r="11211" spans="1:29" x14ac:dyDescent="0.25">
      <c r="A11211">
        <v>345</v>
      </c>
      <c r="B11211">
        <v>345102</v>
      </c>
      <c r="C11211">
        <v>6150</v>
      </c>
      <c r="D11211" t="str">
        <f>VLOOKUP(C11211,'Schedule 3'!A:M,13,FALSE)</f>
        <v>Salaries and Wages</v>
      </c>
      <c r="E11211">
        <v>40.71</v>
      </c>
      <c r="F11211" s="1">
        <v>42976</v>
      </c>
      <c r="G11211" t="s">
        <v>462</v>
      </c>
      <c r="H11211" t="s">
        <v>66</v>
      </c>
      <c r="I11211" t="s">
        <v>2380</v>
      </c>
      <c r="K11211">
        <v>358345</v>
      </c>
      <c r="L11211">
        <v>280334</v>
      </c>
      <c r="Q11211" t="s">
        <v>64</v>
      </c>
      <c r="U11211">
        <v>8</v>
      </c>
      <c r="V11211">
        <v>17</v>
      </c>
      <c r="X11211">
        <v>1098825</v>
      </c>
      <c r="Y11211" t="s">
        <v>65</v>
      </c>
      <c r="Z11211">
        <v>105</v>
      </c>
      <c r="AA11211" t="s">
        <v>586</v>
      </c>
      <c r="AB11211" t="s">
        <v>21</v>
      </c>
      <c r="AC11211">
        <v>440</v>
      </c>
    </row>
    <row r="11212" spans="1:29" x14ac:dyDescent="0.25">
      <c r="A11212">
        <v>345</v>
      </c>
      <c r="B11212">
        <v>345102</v>
      </c>
      <c r="C11212">
        <v>6150</v>
      </c>
      <c r="D11212" t="str">
        <f>VLOOKUP(C11212,'Schedule 3'!A:M,13,FALSE)</f>
        <v>Salaries and Wages</v>
      </c>
      <c r="E11212">
        <v>325.68</v>
      </c>
      <c r="F11212" s="1">
        <v>42976</v>
      </c>
      <c r="G11212" t="s">
        <v>462</v>
      </c>
      <c r="H11212" t="s">
        <v>66</v>
      </c>
      <c r="I11212" t="s">
        <v>2381</v>
      </c>
      <c r="K11212">
        <v>358345</v>
      </c>
      <c r="L11212">
        <v>280334</v>
      </c>
      <c r="Q11212" t="s">
        <v>64</v>
      </c>
      <c r="U11212">
        <v>8</v>
      </c>
      <c r="V11212">
        <v>17</v>
      </c>
      <c r="X11212">
        <v>1098942</v>
      </c>
      <c r="Y11212" t="s">
        <v>65</v>
      </c>
      <c r="Z11212">
        <v>105</v>
      </c>
      <c r="AA11212" t="s">
        <v>586</v>
      </c>
      <c r="AB11212" t="s">
        <v>21</v>
      </c>
      <c r="AC11212">
        <v>449</v>
      </c>
    </row>
    <row r="11213" spans="1:29" x14ac:dyDescent="0.25">
      <c r="A11213">
        <v>345</v>
      </c>
      <c r="B11213">
        <v>345102</v>
      </c>
      <c r="C11213">
        <v>6150</v>
      </c>
      <c r="D11213" t="str">
        <f>VLOOKUP(C11213,'Schedule 3'!A:M,13,FALSE)</f>
        <v>Salaries and Wages</v>
      </c>
      <c r="E11213">
        <v>203.55</v>
      </c>
      <c r="F11213" s="1">
        <v>42976</v>
      </c>
      <c r="G11213" t="s">
        <v>462</v>
      </c>
      <c r="H11213" t="s">
        <v>66</v>
      </c>
      <c r="I11213" t="s">
        <v>2382</v>
      </c>
      <c r="K11213">
        <v>358345</v>
      </c>
      <c r="L11213">
        <v>280334</v>
      </c>
      <c r="Q11213" t="s">
        <v>64</v>
      </c>
      <c r="U11213">
        <v>8</v>
      </c>
      <c r="V11213">
        <v>17</v>
      </c>
      <c r="X11213">
        <v>1098942</v>
      </c>
      <c r="Y11213" t="s">
        <v>65</v>
      </c>
      <c r="Z11213">
        <v>105</v>
      </c>
      <c r="AA11213" t="s">
        <v>586</v>
      </c>
      <c r="AB11213" t="s">
        <v>21</v>
      </c>
      <c r="AC11213">
        <v>450</v>
      </c>
    </row>
    <row r="11214" spans="1:29" x14ac:dyDescent="0.25">
      <c r="A11214">
        <v>345</v>
      </c>
      <c r="B11214">
        <v>345102</v>
      </c>
      <c r="C11214">
        <v>6150</v>
      </c>
      <c r="D11214" t="str">
        <f>VLOOKUP(C11214,'Schedule 3'!A:M,13,FALSE)</f>
        <v>Salaries and Wages</v>
      </c>
      <c r="E11214">
        <v>203.55</v>
      </c>
      <c r="F11214" s="1">
        <v>42976</v>
      </c>
      <c r="G11214" t="s">
        <v>462</v>
      </c>
      <c r="H11214" t="s">
        <v>66</v>
      </c>
      <c r="I11214" t="s">
        <v>2383</v>
      </c>
      <c r="K11214">
        <v>358345</v>
      </c>
      <c r="L11214">
        <v>280334</v>
      </c>
      <c r="Q11214" t="s">
        <v>64</v>
      </c>
      <c r="U11214">
        <v>8</v>
      </c>
      <c r="V11214">
        <v>17</v>
      </c>
      <c r="X11214">
        <v>1098942</v>
      </c>
      <c r="Y11214" t="s">
        <v>65</v>
      </c>
      <c r="Z11214">
        <v>105</v>
      </c>
      <c r="AA11214" t="s">
        <v>586</v>
      </c>
      <c r="AB11214" t="s">
        <v>21</v>
      </c>
      <c r="AC11214">
        <v>451</v>
      </c>
    </row>
    <row r="11215" spans="1:29" x14ac:dyDescent="0.25">
      <c r="A11215">
        <v>345</v>
      </c>
      <c r="B11215">
        <v>345102</v>
      </c>
      <c r="C11215">
        <v>6150</v>
      </c>
      <c r="D11215" t="str">
        <f>VLOOKUP(C11215,'Schedule 3'!A:M,13,FALSE)</f>
        <v>Salaries and Wages</v>
      </c>
      <c r="E11215">
        <v>203.55</v>
      </c>
      <c r="F11215" s="1">
        <v>42976</v>
      </c>
      <c r="G11215" t="s">
        <v>462</v>
      </c>
      <c r="H11215" t="s">
        <v>66</v>
      </c>
      <c r="I11215" t="s">
        <v>2384</v>
      </c>
      <c r="K11215">
        <v>358345</v>
      </c>
      <c r="L11215">
        <v>280334</v>
      </c>
      <c r="Q11215" t="s">
        <v>64</v>
      </c>
      <c r="U11215">
        <v>8</v>
      </c>
      <c r="V11215">
        <v>17</v>
      </c>
      <c r="X11215">
        <v>1098942</v>
      </c>
      <c r="Y11215" t="s">
        <v>65</v>
      </c>
      <c r="Z11215">
        <v>105</v>
      </c>
      <c r="AA11215" t="s">
        <v>586</v>
      </c>
      <c r="AB11215" t="s">
        <v>21</v>
      </c>
      <c r="AC11215">
        <v>452</v>
      </c>
    </row>
    <row r="11216" spans="1:29" x14ac:dyDescent="0.25">
      <c r="A11216">
        <v>345</v>
      </c>
      <c r="B11216">
        <v>345101</v>
      </c>
      <c r="C11216">
        <v>6155</v>
      </c>
      <c r="D11216" t="str">
        <f>VLOOKUP(C11216,'Schedule 3'!A:M,13,FALSE)</f>
        <v>Salaries and Wages</v>
      </c>
      <c r="E11216">
        <v>81.42</v>
      </c>
      <c r="F11216" s="1">
        <v>42976</v>
      </c>
      <c r="G11216" t="s">
        <v>462</v>
      </c>
      <c r="H11216" t="s">
        <v>66</v>
      </c>
      <c r="I11216" t="s">
        <v>2385</v>
      </c>
      <c r="K11216">
        <v>358345</v>
      </c>
      <c r="L11216">
        <v>280334</v>
      </c>
      <c r="Q11216" t="s">
        <v>64</v>
      </c>
      <c r="U11216">
        <v>8</v>
      </c>
      <c r="V11216">
        <v>17</v>
      </c>
      <c r="X11216">
        <v>1099579</v>
      </c>
      <c r="Y11216" t="s">
        <v>65</v>
      </c>
      <c r="Z11216">
        <v>105</v>
      </c>
      <c r="AA11216" t="s">
        <v>586</v>
      </c>
      <c r="AB11216" t="s">
        <v>21</v>
      </c>
      <c r="AC11216">
        <v>640</v>
      </c>
    </row>
    <row r="11217" spans="1:29" x14ac:dyDescent="0.25">
      <c r="A11217">
        <v>345</v>
      </c>
      <c r="B11217">
        <v>345102</v>
      </c>
      <c r="C11217">
        <v>6155</v>
      </c>
      <c r="D11217" t="str">
        <f>VLOOKUP(C11217,'Schedule 3'!A:M,13,FALSE)</f>
        <v>Salaries and Wages</v>
      </c>
      <c r="E11217">
        <v>20.36</v>
      </c>
      <c r="F11217" s="1">
        <v>42976</v>
      </c>
      <c r="G11217" t="s">
        <v>462</v>
      </c>
      <c r="H11217" t="s">
        <v>66</v>
      </c>
      <c r="I11217" t="s">
        <v>2386</v>
      </c>
      <c r="K11217">
        <v>358345</v>
      </c>
      <c r="L11217">
        <v>280334</v>
      </c>
      <c r="Q11217" t="s">
        <v>64</v>
      </c>
      <c r="U11217">
        <v>8</v>
      </c>
      <c r="V11217">
        <v>17</v>
      </c>
      <c r="X11217">
        <v>1099579</v>
      </c>
      <c r="Y11217" t="s">
        <v>65</v>
      </c>
      <c r="Z11217">
        <v>105</v>
      </c>
      <c r="AA11217" t="s">
        <v>586</v>
      </c>
      <c r="AB11217" t="s">
        <v>21</v>
      </c>
      <c r="AC11217">
        <v>641</v>
      </c>
    </row>
    <row r="11218" spans="1:29" x14ac:dyDescent="0.25">
      <c r="A11218">
        <v>345</v>
      </c>
      <c r="B11218">
        <v>345102</v>
      </c>
      <c r="C11218">
        <v>6155</v>
      </c>
      <c r="D11218" t="str">
        <f>VLOOKUP(C11218,'Schedule 3'!A:M,13,FALSE)</f>
        <v>Salaries and Wages</v>
      </c>
      <c r="E11218">
        <v>81.42</v>
      </c>
      <c r="F11218" s="1">
        <v>42976</v>
      </c>
      <c r="G11218" t="s">
        <v>462</v>
      </c>
      <c r="H11218" t="s">
        <v>66</v>
      </c>
      <c r="I11218" t="s">
        <v>2387</v>
      </c>
      <c r="K11218">
        <v>358345</v>
      </c>
      <c r="L11218">
        <v>280334</v>
      </c>
      <c r="Q11218" t="s">
        <v>64</v>
      </c>
      <c r="U11218">
        <v>8</v>
      </c>
      <c r="V11218">
        <v>17</v>
      </c>
      <c r="X11218">
        <v>1099579</v>
      </c>
      <c r="Y11218" t="s">
        <v>65</v>
      </c>
      <c r="Z11218">
        <v>105</v>
      </c>
      <c r="AA11218" t="s">
        <v>586</v>
      </c>
      <c r="AB11218" t="s">
        <v>21</v>
      </c>
      <c r="AC11218">
        <v>642</v>
      </c>
    </row>
    <row r="11219" spans="1:29" x14ac:dyDescent="0.25">
      <c r="A11219">
        <v>345</v>
      </c>
      <c r="B11219">
        <v>345102</v>
      </c>
      <c r="C11219">
        <v>6155</v>
      </c>
      <c r="D11219" t="str">
        <f>VLOOKUP(C11219,'Schedule 3'!A:M,13,FALSE)</f>
        <v>Salaries and Wages</v>
      </c>
      <c r="E11219">
        <v>40.71</v>
      </c>
      <c r="F11219" s="1">
        <v>42976</v>
      </c>
      <c r="G11219" t="s">
        <v>462</v>
      </c>
      <c r="H11219" t="s">
        <v>66</v>
      </c>
      <c r="I11219" t="s">
        <v>2388</v>
      </c>
      <c r="K11219">
        <v>358345</v>
      </c>
      <c r="L11219">
        <v>280334</v>
      </c>
      <c r="Q11219" t="s">
        <v>64</v>
      </c>
      <c r="U11219">
        <v>8</v>
      </c>
      <c r="V11219">
        <v>17</v>
      </c>
      <c r="X11219">
        <v>1099579</v>
      </c>
      <c r="Y11219" t="s">
        <v>65</v>
      </c>
      <c r="Z11219">
        <v>105</v>
      </c>
      <c r="AA11219" t="s">
        <v>586</v>
      </c>
      <c r="AB11219" t="s">
        <v>21</v>
      </c>
      <c r="AC11219">
        <v>643</v>
      </c>
    </row>
    <row r="11220" spans="1:29" x14ac:dyDescent="0.25">
      <c r="A11220">
        <v>345</v>
      </c>
      <c r="B11220">
        <v>345102</v>
      </c>
      <c r="C11220">
        <v>6155</v>
      </c>
      <c r="D11220" t="str">
        <f>VLOOKUP(C11220,'Schedule 3'!A:M,13,FALSE)</f>
        <v>Salaries and Wages</v>
      </c>
      <c r="E11220">
        <v>81.42</v>
      </c>
      <c r="F11220" s="1">
        <v>42976</v>
      </c>
      <c r="G11220" t="s">
        <v>462</v>
      </c>
      <c r="H11220" t="s">
        <v>66</v>
      </c>
      <c r="I11220" t="s">
        <v>2389</v>
      </c>
      <c r="K11220">
        <v>358345</v>
      </c>
      <c r="L11220">
        <v>280334</v>
      </c>
      <c r="Q11220" t="s">
        <v>64</v>
      </c>
      <c r="U11220">
        <v>8</v>
      </c>
      <c r="V11220">
        <v>17</v>
      </c>
      <c r="X11220">
        <v>1099579</v>
      </c>
      <c r="Y11220" t="s">
        <v>65</v>
      </c>
      <c r="Z11220">
        <v>105</v>
      </c>
      <c r="AA11220" t="s">
        <v>586</v>
      </c>
      <c r="AB11220" t="s">
        <v>21</v>
      </c>
      <c r="AC11220">
        <v>644</v>
      </c>
    </row>
    <row r="11221" spans="1:29" x14ac:dyDescent="0.25">
      <c r="A11221">
        <v>345</v>
      </c>
      <c r="B11221">
        <v>345102</v>
      </c>
      <c r="C11221">
        <v>6155</v>
      </c>
      <c r="D11221" t="str">
        <f>VLOOKUP(C11221,'Schedule 3'!A:M,13,FALSE)</f>
        <v>Salaries and Wages</v>
      </c>
      <c r="E11221">
        <v>40.71</v>
      </c>
      <c r="F11221" s="1">
        <v>42976</v>
      </c>
      <c r="G11221" t="s">
        <v>462</v>
      </c>
      <c r="H11221" t="s">
        <v>66</v>
      </c>
      <c r="I11221" t="s">
        <v>2390</v>
      </c>
      <c r="K11221">
        <v>358345</v>
      </c>
      <c r="L11221">
        <v>280334</v>
      </c>
      <c r="Q11221" t="s">
        <v>64</v>
      </c>
      <c r="U11221">
        <v>8</v>
      </c>
      <c r="V11221">
        <v>17</v>
      </c>
      <c r="X11221">
        <v>1099579</v>
      </c>
      <c r="Y11221" t="s">
        <v>65</v>
      </c>
      <c r="Z11221">
        <v>105</v>
      </c>
      <c r="AA11221" t="s">
        <v>586</v>
      </c>
      <c r="AB11221" t="s">
        <v>21</v>
      </c>
      <c r="AC11221">
        <v>645</v>
      </c>
    </row>
    <row r="11222" spans="1:29" x14ac:dyDescent="0.25">
      <c r="A11222">
        <v>345</v>
      </c>
      <c r="B11222">
        <v>345102</v>
      </c>
      <c r="C11222">
        <v>6155</v>
      </c>
      <c r="D11222" t="str">
        <f>VLOOKUP(C11222,'Schedule 3'!A:M,13,FALSE)</f>
        <v>Salaries and Wages</v>
      </c>
      <c r="E11222">
        <v>40.71</v>
      </c>
      <c r="F11222" s="1">
        <v>42976</v>
      </c>
      <c r="G11222" t="s">
        <v>462</v>
      </c>
      <c r="H11222" t="s">
        <v>66</v>
      </c>
      <c r="I11222" t="s">
        <v>2391</v>
      </c>
      <c r="K11222">
        <v>358345</v>
      </c>
      <c r="L11222">
        <v>280334</v>
      </c>
      <c r="Q11222" t="s">
        <v>64</v>
      </c>
      <c r="U11222">
        <v>8</v>
      </c>
      <c r="V11222">
        <v>17</v>
      </c>
      <c r="X11222">
        <v>1099579</v>
      </c>
      <c r="Y11222" t="s">
        <v>65</v>
      </c>
      <c r="Z11222">
        <v>105</v>
      </c>
      <c r="AA11222" t="s">
        <v>586</v>
      </c>
      <c r="AB11222" t="s">
        <v>21</v>
      </c>
      <c r="AC11222">
        <v>646</v>
      </c>
    </row>
    <row r="11223" spans="1:29" x14ac:dyDescent="0.25">
      <c r="A11223">
        <v>345</v>
      </c>
      <c r="B11223">
        <v>345102</v>
      </c>
      <c r="C11223">
        <v>6155</v>
      </c>
      <c r="D11223" t="str">
        <f>VLOOKUP(C11223,'Schedule 3'!A:M,13,FALSE)</f>
        <v>Salaries and Wages</v>
      </c>
      <c r="E11223">
        <v>81.42</v>
      </c>
      <c r="F11223" s="1">
        <v>42976</v>
      </c>
      <c r="G11223" t="s">
        <v>462</v>
      </c>
      <c r="H11223" t="s">
        <v>66</v>
      </c>
      <c r="I11223" t="s">
        <v>2392</v>
      </c>
      <c r="K11223">
        <v>358345</v>
      </c>
      <c r="L11223">
        <v>280334</v>
      </c>
      <c r="Q11223" t="s">
        <v>64</v>
      </c>
      <c r="U11223">
        <v>8</v>
      </c>
      <c r="V11223">
        <v>17</v>
      </c>
      <c r="X11223">
        <v>1099579</v>
      </c>
      <c r="Y11223" t="s">
        <v>65</v>
      </c>
      <c r="Z11223">
        <v>105</v>
      </c>
      <c r="AA11223" t="s">
        <v>586</v>
      </c>
      <c r="AB11223" t="s">
        <v>21</v>
      </c>
      <c r="AC11223">
        <v>647</v>
      </c>
    </row>
    <row r="11224" spans="1:29" x14ac:dyDescent="0.25">
      <c r="A11224">
        <v>345</v>
      </c>
      <c r="B11224">
        <v>345102</v>
      </c>
      <c r="C11224">
        <v>6155</v>
      </c>
      <c r="D11224" t="str">
        <f>VLOOKUP(C11224,'Schedule 3'!A:M,13,FALSE)</f>
        <v>Salaries and Wages</v>
      </c>
      <c r="E11224">
        <v>40.71</v>
      </c>
      <c r="F11224" s="1">
        <v>42976</v>
      </c>
      <c r="G11224" t="s">
        <v>462</v>
      </c>
      <c r="H11224" t="s">
        <v>66</v>
      </c>
      <c r="I11224" t="s">
        <v>2393</v>
      </c>
      <c r="K11224">
        <v>358345</v>
      </c>
      <c r="L11224">
        <v>280334</v>
      </c>
      <c r="Q11224" t="s">
        <v>64</v>
      </c>
      <c r="U11224">
        <v>8</v>
      </c>
      <c r="V11224">
        <v>17</v>
      </c>
      <c r="X11224">
        <v>1099579</v>
      </c>
      <c r="Y11224" t="s">
        <v>65</v>
      </c>
      <c r="Z11224">
        <v>105</v>
      </c>
      <c r="AA11224" t="s">
        <v>586</v>
      </c>
      <c r="AB11224" t="s">
        <v>21</v>
      </c>
      <c r="AC11224">
        <v>648</v>
      </c>
    </row>
    <row r="11225" spans="1:29" x14ac:dyDescent="0.25">
      <c r="A11225">
        <v>345</v>
      </c>
      <c r="B11225">
        <v>345102</v>
      </c>
      <c r="C11225">
        <v>6155</v>
      </c>
      <c r="D11225" t="str">
        <f>VLOOKUP(C11225,'Schedule 3'!A:M,13,FALSE)</f>
        <v>Salaries and Wages</v>
      </c>
      <c r="E11225">
        <v>40.71</v>
      </c>
      <c r="F11225" s="1">
        <v>42976</v>
      </c>
      <c r="G11225" t="s">
        <v>462</v>
      </c>
      <c r="H11225" t="s">
        <v>66</v>
      </c>
      <c r="I11225" t="s">
        <v>2394</v>
      </c>
      <c r="K11225">
        <v>358345</v>
      </c>
      <c r="L11225">
        <v>280334</v>
      </c>
      <c r="Q11225" t="s">
        <v>64</v>
      </c>
      <c r="U11225">
        <v>8</v>
      </c>
      <c r="V11225">
        <v>17</v>
      </c>
      <c r="X11225">
        <v>1099579</v>
      </c>
      <c r="Y11225" t="s">
        <v>65</v>
      </c>
      <c r="Z11225">
        <v>105</v>
      </c>
      <c r="AA11225" t="s">
        <v>586</v>
      </c>
      <c r="AB11225" t="s">
        <v>21</v>
      </c>
      <c r="AC11225">
        <v>649</v>
      </c>
    </row>
    <row r="11226" spans="1:29" x14ac:dyDescent="0.25">
      <c r="A11226">
        <v>345</v>
      </c>
      <c r="B11226">
        <v>345102</v>
      </c>
      <c r="C11226">
        <v>6155</v>
      </c>
      <c r="D11226" t="str">
        <f>VLOOKUP(C11226,'Schedule 3'!A:M,13,FALSE)</f>
        <v>Salaries and Wages</v>
      </c>
      <c r="E11226">
        <v>40.71</v>
      </c>
      <c r="F11226" s="1">
        <v>42976</v>
      </c>
      <c r="G11226" t="s">
        <v>462</v>
      </c>
      <c r="H11226" t="s">
        <v>66</v>
      </c>
      <c r="I11226" t="s">
        <v>2395</v>
      </c>
      <c r="K11226">
        <v>358345</v>
      </c>
      <c r="L11226">
        <v>280334</v>
      </c>
      <c r="Q11226" t="s">
        <v>64</v>
      </c>
      <c r="U11226">
        <v>8</v>
      </c>
      <c r="V11226">
        <v>17</v>
      </c>
      <c r="X11226">
        <v>1099579</v>
      </c>
      <c r="Y11226" t="s">
        <v>65</v>
      </c>
      <c r="Z11226">
        <v>105</v>
      </c>
      <c r="AA11226" t="s">
        <v>586</v>
      </c>
      <c r="AB11226" t="s">
        <v>21</v>
      </c>
      <c r="AC11226">
        <v>650</v>
      </c>
    </row>
    <row r="11227" spans="1:29" x14ac:dyDescent="0.25">
      <c r="A11227">
        <v>345</v>
      </c>
      <c r="B11227">
        <v>345102</v>
      </c>
      <c r="C11227">
        <v>6155</v>
      </c>
      <c r="D11227" t="str">
        <f>VLOOKUP(C11227,'Schedule 3'!A:M,13,FALSE)</f>
        <v>Salaries and Wages</v>
      </c>
      <c r="E11227">
        <v>40.71</v>
      </c>
      <c r="F11227" s="1">
        <v>42976</v>
      </c>
      <c r="G11227" t="s">
        <v>462</v>
      </c>
      <c r="H11227" t="s">
        <v>66</v>
      </c>
      <c r="I11227" t="s">
        <v>2396</v>
      </c>
      <c r="K11227">
        <v>358345</v>
      </c>
      <c r="L11227">
        <v>280334</v>
      </c>
      <c r="Q11227" t="s">
        <v>64</v>
      </c>
      <c r="U11227">
        <v>8</v>
      </c>
      <c r="V11227">
        <v>17</v>
      </c>
      <c r="X11227">
        <v>1099579</v>
      </c>
      <c r="Y11227" t="s">
        <v>65</v>
      </c>
      <c r="Z11227">
        <v>105</v>
      </c>
      <c r="AA11227" t="s">
        <v>586</v>
      </c>
      <c r="AB11227" t="s">
        <v>21</v>
      </c>
      <c r="AC11227">
        <v>651</v>
      </c>
    </row>
    <row r="11228" spans="1:29" x14ac:dyDescent="0.25">
      <c r="A11228">
        <v>345</v>
      </c>
      <c r="B11228">
        <v>345102</v>
      </c>
      <c r="C11228">
        <v>6155</v>
      </c>
      <c r="D11228" t="str">
        <f>VLOOKUP(C11228,'Schedule 3'!A:M,13,FALSE)</f>
        <v>Salaries and Wages</v>
      </c>
      <c r="E11228">
        <v>40.71</v>
      </c>
      <c r="F11228" s="1">
        <v>42976</v>
      </c>
      <c r="G11228" t="s">
        <v>462</v>
      </c>
      <c r="H11228" t="s">
        <v>66</v>
      </c>
      <c r="I11228" t="s">
        <v>2397</v>
      </c>
      <c r="K11228">
        <v>358345</v>
      </c>
      <c r="L11228">
        <v>280334</v>
      </c>
      <c r="Q11228" t="s">
        <v>64</v>
      </c>
      <c r="U11228">
        <v>8</v>
      </c>
      <c r="V11228">
        <v>17</v>
      </c>
      <c r="X11228">
        <v>1099579</v>
      </c>
      <c r="Y11228" t="s">
        <v>65</v>
      </c>
      <c r="Z11228">
        <v>105</v>
      </c>
      <c r="AA11228" t="s">
        <v>586</v>
      </c>
      <c r="AB11228" t="s">
        <v>21</v>
      </c>
      <c r="AC11228">
        <v>652</v>
      </c>
    </row>
    <row r="11229" spans="1:29" x14ac:dyDescent="0.25">
      <c r="A11229">
        <v>345</v>
      </c>
      <c r="B11229">
        <v>345102</v>
      </c>
      <c r="C11229">
        <v>6155</v>
      </c>
      <c r="D11229" t="str">
        <f>VLOOKUP(C11229,'Schedule 3'!A:M,13,FALSE)</f>
        <v>Salaries and Wages</v>
      </c>
      <c r="E11229">
        <v>40.71</v>
      </c>
      <c r="F11229" s="1">
        <v>42976</v>
      </c>
      <c r="G11229" t="s">
        <v>462</v>
      </c>
      <c r="H11229" t="s">
        <v>66</v>
      </c>
      <c r="I11229" t="s">
        <v>2398</v>
      </c>
      <c r="K11229">
        <v>358345</v>
      </c>
      <c r="L11229">
        <v>280334</v>
      </c>
      <c r="Q11229" t="s">
        <v>64</v>
      </c>
      <c r="U11229">
        <v>8</v>
      </c>
      <c r="V11229">
        <v>17</v>
      </c>
      <c r="X11229">
        <v>1099579</v>
      </c>
      <c r="Y11229" t="s">
        <v>65</v>
      </c>
      <c r="Z11229">
        <v>105</v>
      </c>
      <c r="AA11229" t="s">
        <v>586</v>
      </c>
      <c r="AB11229" t="s">
        <v>21</v>
      </c>
      <c r="AC11229">
        <v>653</v>
      </c>
    </row>
    <row r="11230" spans="1:29" x14ac:dyDescent="0.25">
      <c r="A11230">
        <v>345</v>
      </c>
      <c r="B11230">
        <v>345102</v>
      </c>
      <c r="C11230">
        <v>6155</v>
      </c>
      <c r="D11230" t="str">
        <f>VLOOKUP(C11230,'Schedule 3'!A:M,13,FALSE)</f>
        <v>Salaries and Wages</v>
      </c>
      <c r="E11230">
        <v>81.42</v>
      </c>
      <c r="F11230" s="1">
        <v>42976</v>
      </c>
      <c r="G11230" t="s">
        <v>462</v>
      </c>
      <c r="H11230" t="s">
        <v>66</v>
      </c>
      <c r="I11230" t="s">
        <v>2399</v>
      </c>
      <c r="K11230">
        <v>358345</v>
      </c>
      <c r="L11230">
        <v>280334</v>
      </c>
      <c r="Q11230" t="s">
        <v>64</v>
      </c>
      <c r="U11230">
        <v>8</v>
      </c>
      <c r="V11230">
        <v>17</v>
      </c>
      <c r="X11230">
        <v>1099579</v>
      </c>
      <c r="Y11230" t="s">
        <v>65</v>
      </c>
      <c r="Z11230">
        <v>105</v>
      </c>
      <c r="AA11230" t="s">
        <v>586</v>
      </c>
      <c r="AB11230" t="s">
        <v>21</v>
      </c>
      <c r="AC11230">
        <v>654</v>
      </c>
    </row>
    <row r="11231" spans="1:29" x14ac:dyDescent="0.25">
      <c r="A11231">
        <v>345</v>
      </c>
      <c r="B11231">
        <v>345102</v>
      </c>
      <c r="C11231">
        <v>6155</v>
      </c>
      <c r="D11231" t="str">
        <f>VLOOKUP(C11231,'Schedule 3'!A:M,13,FALSE)</f>
        <v>Salaries and Wages</v>
      </c>
      <c r="E11231">
        <v>40.71</v>
      </c>
      <c r="F11231" s="1">
        <v>42976</v>
      </c>
      <c r="G11231" t="s">
        <v>462</v>
      </c>
      <c r="H11231" t="s">
        <v>66</v>
      </c>
      <c r="I11231" t="s">
        <v>2400</v>
      </c>
      <c r="K11231">
        <v>358345</v>
      </c>
      <c r="L11231">
        <v>280334</v>
      </c>
      <c r="Q11231" t="s">
        <v>64</v>
      </c>
      <c r="U11231">
        <v>8</v>
      </c>
      <c r="V11231">
        <v>17</v>
      </c>
      <c r="X11231">
        <v>1099579</v>
      </c>
      <c r="Y11231" t="s">
        <v>65</v>
      </c>
      <c r="Z11231">
        <v>105</v>
      </c>
      <c r="AA11231" t="s">
        <v>586</v>
      </c>
      <c r="AB11231" t="s">
        <v>21</v>
      </c>
      <c r="AC11231">
        <v>655</v>
      </c>
    </row>
    <row r="11232" spans="1:29" x14ac:dyDescent="0.25">
      <c r="A11232">
        <v>345</v>
      </c>
      <c r="B11232">
        <v>345101</v>
      </c>
      <c r="C11232">
        <v>6155</v>
      </c>
      <c r="D11232" t="str">
        <f>VLOOKUP(C11232,'Schedule 3'!A:M,13,FALSE)</f>
        <v>Salaries and Wages</v>
      </c>
      <c r="E11232">
        <v>20.36</v>
      </c>
      <c r="F11232" s="1">
        <v>42976</v>
      </c>
      <c r="G11232" t="s">
        <v>462</v>
      </c>
      <c r="H11232" t="s">
        <v>66</v>
      </c>
      <c r="I11232" t="s">
        <v>2401</v>
      </c>
      <c r="K11232">
        <v>358345</v>
      </c>
      <c r="L11232">
        <v>280334</v>
      </c>
      <c r="Q11232" t="s">
        <v>64</v>
      </c>
      <c r="U11232">
        <v>8</v>
      </c>
      <c r="V11232">
        <v>17</v>
      </c>
      <c r="X11232">
        <v>1099579</v>
      </c>
      <c r="Y11232" t="s">
        <v>65</v>
      </c>
      <c r="Z11232">
        <v>105</v>
      </c>
      <c r="AA11232" t="s">
        <v>586</v>
      </c>
      <c r="AB11232" t="s">
        <v>21</v>
      </c>
      <c r="AC11232">
        <v>656</v>
      </c>
    </row>
    <row r="11233" spans="1:29" x14ac:dyDescent="0.25">
      <c r="A11233">
        <v>345</v>
      </c>
      <c r="B11233">
        <v>345102</v>
      </c>
      <c r="C11233">
        <v>6155</v>
      </c>
      <c r="D11233" t="str">
        <f>VLOOKUP(C11233,'Schedule 3'!A:M,13,FALSE)</f>
        <v>Salaries and Wages</v>
      </c>
      <c r="E11233">
        <v>40.71</v>
      </c>
      <c r="F11233" s="1">
        <v>42978</v>
      </c>
      <c r="G11233" t="s">
        <v>462</v>
      </c>
      <c r="H11233" t="s">
        <v>66</v>
      </c>
      <c r="I11233" t="s">
        <v>2402</v>
      </c>
      <c r="K11233">
        <v>358347</v>
      </c>
      <c r="L11233">
        <v>280336</v>
      </c>
      <c r="Q11233" t="s">
        <v>64</v>
      </c>
      <c r="U11233">
        <v>8</v>
      </c>
      <c r="V11233">
        <v>17</v>
      </c>
      <c r="X11233">
        <v>1099579</v>
      </c>
      <c r="Y11233" t="s">
        <v>65</v>
      </c>
      <c r="Z11233">
        <v>105</v>
      </c>
      <c r="AA11233" t="s">
        <v>586</v>
      </c>
      <c r="AB11233" t="s">
        <v>21</v>
      </c>
      <c r="AC11233">
        <v>560</v>
      </c>
    </row>
    <row r="11234" spans="1:29" x14ac:dyDescent="0.25">
      <c r="A11234">
        <v>345</v>
      </c>
      <c r="B11234">
        <v>345102</v>
      </c>
      <c r="C11234">
        <v>6155</v>
      </c>
      <c r="D11234" t="str">
        <f>VLOOKUP(C11234,'Schedule 3'!A:M,13,FALSE)</f>
        <v>Salaries and Wages</v>
      </c>
      <c r="E11234">
        <v>40.71</v>
      </c>
      <c r="F11234" s="1">
        <v>42978</v>
      </c>
      <c r="G11234" t="s">
        <v>462</v>
      </c>
      <c r="H11234" t="s">
        <v>66</v>
      </c>
      <c r="I11234" t="s">
        <v>2403</v>
      </c>
      <c r="K11234">
        <v>358347</v>
      </c>
      <c r="L11234">
        <v>280336</v>
      </c>
      <c r="Q11234" t="s">
        <v>64</v>
      </c>
      <c r="U11234">
        <v>8</v>
      </c>
      <c r="V11234">
        <v>17</v>
      </c>
      <c r="X11234">
        <v>1099579</v>
      </c>
      <c r="Y11234" t="s">
        <v>65</v>
      </c>
      <c r="Z11234">
        <v>105</v>
      </c>
      <c r="AA11234" t="s">
        <v>586</v>
      </c>
      <c r="AB11234" t="s">
        <v>21</v>
      </c>
      <c r="AC11234">
        <v>561</v>
      </c>
    </row>
    <row r="11235" spans="1:29" x14ac:dyDescent="0.25">
      <c r="A11235">
        <v>345</v>
      </c>
      <c r="B11235">
        <v>345102</v>
      </c>
      <c r="C11235">
        <v>6155</v>
      </c>
      <c r="D11235" t="str">
        <f>VLOOKUP(C11235,'Schedule 3'!A:M,13,FALSE)</f>
        <v>Salaries and Wages</v>
      </c>
      <c r="E11235">
        <v>20.36</v>
      </c>
      <c r="F11235" s="1">
        <v>42978</v>
      </c>
      <c r="G11235" t="s">
        <v>462</v>
      </c>
      <c r="H11235" t="s">
        <v>66</v>
      </c>
      <c r="I11235" t="s">
        <v>2404</v>
      </c>
      <c r="K11235">
        <v>358347</v>
      </c>
      <c r="L11235">
        <v>280336</v>
      </c>
      <c r="Q11235" t="s">
        <v>64</v>
      </c>
      <c r="U11235">
        <v>8</v>
      </c>
      <c r="V11235">
        <v>17</v>
      </c>
      <c r="X11235">
        <v>1099579</v>
      </c>
      <c r="Y11235" t="s">
        <v>65</v>
      </c>
      <c r="Z11235">
        <v>105</v>
      </c>
      <c r="AA11235" t="s">
        <v>586</v>
      </c>
      <c r="AB11235" t="s">
        <v>21</v>
      </c>
      <c r="AC11235">
        <v>562</v>
      </c>
    </row>
    <row r="11236" spans="1:29" x14ac:dyDescent="0.25">
      <c r="A11236">
        <v>345</v>
      </c>
      <c r="B11236">
        <v>345102</v>
      </c>
      <c r="C11236">
        <v>6155</v>
      </c>
      <c r="D11236" t="str">
        <f>VLOOKUP(C11236,'Schedule 3'!A:M,13,FALSE)</f>
        <v>Salaries and Wages</v>
      </c>
      <c r="E11236">
        <v>81.42</v>
      </c>
      <c r="F11236" s="1">
        <v>42978</v>
      </c>
      <c r="G11236" t="s">
        <v>462</v>
      </c>
      <c r="H11236" t="s">
        <v>66</v>
      </c>
      <c r="I11236" t="s">
        <v>2405</v>
      </c>
      <c r="K11236">
        <v>358347</v>
      </c>
      <c r="L11236">
        <v>280336</v>
      </c>
      <c r="Q11236" t="s">
        <v>64</v>
      </c>
      <c r="U11236">
        <v>8</v>
      </c>
      <c r="V11236">
        <v>17</v>
      </c>
      <c r="X11236">
        <v>1099579</v>
      </c>
      <c r="Y11236" t="s">
        <v>65</v>
      </c>
      <c r="Z11236">
        <v>105</v>
      </c>
      <c r="AA11236" t="s">
        <v>586</v>
      </c>
      <c r="AB11236" t="s">
        <v>21</v>
      </c>
      <c r="AC11236">
        <v>563</v>
      </c>
    </row>
    <row r="11237" spans="1:29" x14ac:dyDescent="0.25">
      <c r="A11237">
        <v>345</v>
      </c>
      <c r="B11237">
        <v>345102</v>
      </c>
      <c r="C11237">
        <v>6155</v>
      </c>
      <c r="D11237" t="str">
        <f>VLOOKUP(C11237,'Schedule 3'!A:M,13,FALSE)</f>
        <v>Salaries and Wages</v>
      </c>
      <c r="E11237">
        <v>40.71</v>
      </c>
      <c r="F11237" s="1">
        <v>42978</v>
      </c>
      <c r="G11237" t="s">
        <v>462</v>
      </c>
      <c r="H11237" t="s">
        <v>66</v>
      </c>
      <c r="I11237" t="s">
        <v>2406</v>
      </c>
      <c r="K11237">
        <v>358347</v>
      </c>
      <c r="L11237">
        <v>280336</v>
      </c>
      <c r="Q11237" t="s">
        <v>64</v>
      </c>
      <c r="U11237">
        <v>8</v>
      </c>
      <c r="V11237">
        <v>17</v>
      </c>
      <c r="X11237">
        <v>1099579</v>
      </c>
      <c r="Y11237" t="s">
        <v>65</v>
      </c>
      <c r="Z11237">
        <v>105</v>
      </c>
      <c r="AA11237" t="s">
        <v>586</v>
      </c>
      <c r="AB11237" t="s">
        <v>21</v>
      </c>
      <c r="AC11237">
        <v>564</v>
      </c>
    </row>
    <row r="11238" spans="1:29" x14ac:dyDescent="0.25">
      <c r="A11238">
        <v>345</v>
      </c>
      <c r="B11238">
        <v>345102</v>
      </c>
      <c r="C11238">
        <v>6155</v>
      </c>
      <c r="D11238" t="str">
        <f>VLOOKUP(C11238,'Schedule 3'!A:M,13,FALSE)</f>
        <v>Salaries and Wages</v>
      </c>
      <c r="E11238">
        <v>40.71</v>
      </c>
      <c r="F11238" s="1">
        <v>42978</v>
      </c>
      <c r="G11238" t="s">
        <v>462</v>
      </c>
      <c r="H11238" t="s">
        <v>66</v>
      </c>
      <c r="I11238" t="s">
        <v>2407</v>
      </c>
      <c r="K11238">
        <v>358347</v>
      </c>
      <c r="L11238">
        <v>280336</v>
      </c>
      <c r="Q11238" t="s">
        <v>64</v>
      </c>
      <c r="U11238">
        <v>8</v>
      </c>
      <c r="V11238">
        <v>17</v>
      </c>
      <c r="X11238">
        <v>1099579</v>
      </c>
      <c r="Y11238" t="s">
        <v>65</v>
      </c>
      <c r="Z11238">
        <v>105</v>
      </c>
      <c r="AA11238" t="s">
        <v>586</v>
      </c>
      <c r="AB11238" t="s">
        <v>21</v>
      </c>
      <c r="AC11238">
        <v>565</v>
      </c>
    </row>
    <row r="11239" spans="1:29" x14ac:dyDescent="0.25">
      <c r="A11239">
        <v>345</v>
      </c>
      <c r="B11239">
        <v>345102</v>
      </c>
      <c r="C11239">
        <v>6155</v>
      </c>
      <c r="D11239" t="str">
        <f>VLOOKUP(C11239,'Schedule 3'!A:M,13,FALSE)</f>
        <v>Salaries and Wages</v>
      </c>
      <c r="E11239">
        <v>40.71</v>
      </c>
      <c r="F11239" s="1">
        <v>42978</v>
      </c>
      <c r="G11239" t="s">
        <v>462</v>
      </c>
      <c r="H11239" t="s">
        <v>66</v>
      </c>
      <c r="I11239" t="s">
        <v>2408</v>
      </c>
      <c r="K11239">
        <v>358347</v>
      </c>
      <c r="L11239">
        <v>280336</v>
      </c>
      <c r="Q11239" t="s">
        <v>64</v>
      </c>
      <c r="U11239">
        <v>8</v>
      </c>
      <c r="V11239">
        <v>17</v>
      </c>
      <c r="X11239">
        <v>1099579</v>
      </c>
      <c r="Y11239" t="s">
        <v>65</v>
      </c>
      <c r="Z11239">
        <v>105</v>
      </c>
      <c r="AA11239" t="s">
        <v>586</v>
      </c>
      <c r="AB11239" t="s">
        <v>21</v>
      </c>
      <c r="AC11239">
        <v>566</v>
      </c>
    </row>
    <row r="11240" spans="1:29" x14ac:dyDescent="0.25">
      <c r="A11240">
        <v>345</v>
      </c>
      <c r="B11240">
        <v>345102</v>
      </c>
      <c r="C11240">
        <v>6155</v>
      </c>
      <c r="D11240" t="str">
        <f>VLOOKUP(C11240,'Schedule 3'!A:M,13,FALSE)</f>
        <v>Salaries and Wages</v>
      </c>
      <c r="E11240">
        <v>20.36</v>
      </c>
      <c r="F11240" s="1">
        <v>42978</v>
      </c>
      <c r="G11240" t="s">
        <v>462</v>
      </c>
      <c r="H11240" t="s">
        <v>66</v>
      </c>
      <c r="I11240" t="s">
        <v>2409</v>
      </c>
      <c r="K11240">
        <v>358347</v>
      </c>
      <c r="L11240">
        <v>280336</v>
      </c>
      <c r="Q11240" t="s">
        <v>64</v>
      </c>
      <c r="U11240">
        <v>8</v>
      </c>
      <c r="V11240">
        <v>17</v>
      </c>
      <c r="X11240">
        <v>1099579</v>
      </c>
      <c r="Y11240" t="s">
        <v>65</v>
      </c>
      <c r="Z11240">
        <v>105</v>
      </c>
      <c r="AA11240" t="s">
        <v>586</v>
      </c>
      <c r="AB11240" t="s">
        <v>21</v>
      </c>
      <c r="AC11240">
        <v>567</v>
      </c>
    </row>
    <row r="11241" spans="1:29" x14ac:dyDescent="0.25">
      <c r="A11241">
        <v>345</v>
      </c>
      <c r="B11241">
        <v>345102</v>
      </c>
      <c r="C11241">
        <v>6155</v>
      </c>
      <c r="D11241" t="str">
        <f>VLOOKUP(C11241,'Schedule 3'!A:M,13,FALSE)</f>
        <v>Salaries and Wages</v>
      </c>
      <c r="E11241">
        <v>40.71</v>
      </c>
      <c r="F11241" s="1">
        <v>42978</v>
      </c>
      <c r="G11241" t="s">
        <v>462</v>
      </c>
      <c r="H11241" t="s">
        <v>66</v>
      </c>
      <c r="I11241" t="s">
        <v>2410</v>
      </c>
      <c r="K11241">
        <v>358347</v>
      </c>
      <c r="L11241">
        <v>280336</v>
      </c>
      <c r="Q11241" t="s">
        <v>64</v>
      </c>
      <c r="U11241">
        <v>8</v>
      </c>
      <c r="V11241">
        <v>17</v>
      </c>
      <c r="X11241">
        <v>1099579</v>
      </c>
      <c r="Y11241" t="s">
        <v>65</v>
      </c>
      <c r="Z11241">
        <v>105</v>
      </c>
      <c r="AA11241" t="s">
        <v>586</v>
      </c>
      <c r="AB11241" t="s">
        <v>21</v>
      </c>
      <c r="AC11241">
        <v>568</v>
      </c>
    </row>
    <row r="11242" spans="1:29" x14ac:dyDescent="0.25">
      <c r="A11242">
        <v>345</v>
      </c>
      <c r="B11242">
        <v>345102</v>
      </c>
      <c r="C11242">
        <v>6155</v>
      </c>
      <c r="D11242" t="str">
        <f>VLOOKUP(C11242,'Schedule 3'!A:M,13,FALSE)</f>
        <v>Salaries and Wages</v>
      </c>
      <c r="E11242">
        <v>40.71</v>
      </c>
      <c r="F11242" s="1">
        <v>42978</v>
      </c>
      <c r="G11242" t="s">
        <v>462</v>
      </c>
      <c r="H11242" t="s">
        <v>66</v>
      </c>
      <c r="I11242" t="s">
        <v>2411</v>
      </c>
      <c r="K11242">
        <v>358347</v>
      </c>
      <c r="L11242">
        <v>280336</v>
      </c>
      <c r="Q11242" t="s">
        <v>64</v>
      </c>
      <c r="U11242">
        <v>8</v>
      </c>
      <c r="V11242">
        <v>17</v>
      </c>
      <c r="X11242">
        <v>1099579</v>
      </c>
      <c r="Y11242" t="s">
        <v>65</v>
      </c>
      <c r="Z11242">
        <v>105</v>
      </c>
      <c r="AA11242" t="s">
        <v>586</v>
      </c>
      <c r="AB11242" t="s">
        <v>21</v>
      </c>
      <c r="AC11242">
        <v>569</v>
      </c>
    </row>
    <row r="11243" spans="1:29" x14ac:dyDescent="0.25">
      <c r="A11243">
        <v>345</v>
      </c>
      <c r="B11243">
        <v>345102</v>
      </c>
      <c r="C11243">
        <v>6155</v>
      </c>
      <c r="D11243" t="str">
        <f>VLOOKUP(C11243,'Schedule 3'!A:M,13,FALSE)</f>
        <v>Salaries and Wages</v>
      </c>
      <c r="E11243">
        <v>40.71</v>
      </c>
      <c r="F11243" s="1">
        <v>42978</v>
      </c>
      <c r="G11243" t="s">
        <v>462</v>
      </c>
      <c r="H11243" t="s">
        <v>66</v>
      </c>
      <c r="I11243" t="s">
        <v>2412</v>
      </c>
      <c r="K11243">
        <v>358347</v>
      </c>
      <c r="L11243">
        <v>280336</v>
      </c>
      <c r="Q11243" t="s">
        <v>64</v>
      </c>
      <c r="U11243">
        <v>8</v>
      </c>
      <c r="V11243">
        <v>17</v>
      </c>
      <c r="X11243">
        <v>1099579</v>
      </c>
      <c r="Y11243" t="s">
        <v>65</v>
      </c>
      <c r="Z11243">
        <v>105</v>
      </c>
      <c r="AA11243" t="s">
        <v>586</v>
      </c>
      <c r="AB11243" t="s">
        <v>21</v>
      </c>
      <c r="AC11243">
        <v>570</v>
      </c>
    </row>
    <row r="11244" spans="1:29" x14ac:dyDescent="0.25">
      <c r="A11244">
        <v>345</v>
      </c>
      <c r="B11244">
        <v>345102</v>
      </c>
      <c r="C11244">
        <v>6155</v>
      </c>
      <c r="D11244" t="str">
        <f>VLOOKUP(C11244,'Schedule 3'!A:M,13,FALSE)</f>
        <v>Salaries and Wages</v>
      </c>
      <c r="E11244">
        <v>162.84</v>
      </c>
      <c r="F11244" s="1">
        <v>42978</v>
      </c>
      <c r="G11244" t="s">
        <v>462</v>
      </c>
      <c r="H11244" t="s">
        <v>66</v>
      </c>
      <c r="I11244" t="s">
        <v>2413</v>
      </c>
      <c r="K11244">
        <v>358347</v>
      </c>
      <c r="L11244">
        <v>280336</v>
      </c>
      <c r="Q11244" t="s">
        <v>64</v>
      </c>
      <c r="U11244">
        <v>8</v>
      </c>
      <c r="V11244">
        <v>17</v>
      </c>
      <c r="X11244">
        <v>1099579</v>
      </c>
      <c r="Y11244" t="s">
        <v>65</v>
      </c>
      <c r="Z11244">
        <v>105</v>
      </c>
      <c r="AA11244" t="s">
        <v>586</v>
      </c>
      <c r="AB11244" t="s">
        <v>21</v>
      </c>
      <c r="AC11244">
        <v>571</v>
      </c>
    </row>
    <row r="11245" spans="1:29" x14ac:dyDescent="0.25">
      <c r="A11245">
        <v>345</v>
      </c>
      <c r="B11245">
        <v>345102</v>
      </c>
      <c r="C11245">
        <v>6150</v>
      </c>
      <c r="D11245" t="str">
        <f>VLOOKUP(C11245,'Schedule 3'!A:M,13,FALSE)</f>
        <v>Salaries and Wages</v>
      </c>
      <c r="E11245">
        <v>122.13</v>
      </c>
      <c r="F11245" s="1">
        <v>42990</v>
      </c>
      <c r="G11245" t="s">
        <v>462</v>
      </c>
      <c r="H11245" t="s">
        <v>66</v>
      </c>
      <c r="I11245" t="s">
        <v>2414</v>
      </c>
      <c r="K11245">
        <v>358532</v>
      </c>
      <c r="L11245">
        <v>281796</v>
      </c>
      <c r="Q11245" t="s">
        <v>64</v>
      </c>
      <c r="U11245">
        <v>9</v>
      </c>
      <c r="V11245">
        <v>17</v>
      </c>
      <c r="X11245">
        <v>1001177</v>
      </c>
      <c r="Y11245" t="s">
        <v>65</v>
      </c>
      <c r="Z11245">
        <v>105</v>
      </c>
      <c r="AA11245" t="s">
        <v>586</v>
      </c>
      <c r="AB11245" t="s">
        <v>21</v>
      </c>
      <c r="AC11245">
        <v>189</v>
      </c>
    </row>
    <row r="11246" spans="1:29" x14ac:dyDescent="0.25">
      <c r="A11246">
        <v>345</v>
      </c>
      <c r="B11246">
        <v>345102</v>
      </c>
      <c r="C11246">
        <v>6150</v>
      </c>
      <c r="D11246" t="str">
        <f>VLOOKUP(C11246,'Schedule 3'!A:M,13,FALSE)</f>
        <v>Salaries and Wages</v>
      </c>
      <c r="E11246">
        <v>122.13</v>
      </c>
      <c r="F11246" s="1">
        <v>42990</v>
      </c>
      <c r="G11246" t="s">
        <v>462</v>
      </c>
      <c r="H11246" t="s">
        <v>66</v>
      </c>
      <c r="I11246" t="s">
        <v>2415</v>
      </c>
      <c r="K11246">
        <v>358532</v>
      </c>
      <c r="L11246">
        <v>281796</v>
      </c>
      <c r="Q11246" t="s">
        <v>64</v>
      </c>
      <c r="U11246">
        <v>9</v>
      </c>
      <c r="V11246">
        <v>17</v>
      </c>
      <c r="X11246">
        <v>1001177</v>
      </c>
      <c r="Y11246" t="s">
        <v>65</v>
      </c>
      <c r="Z11246">
        <v>105</v>
      </c>
      <c r="AA11246" t="s">
        <v>586</v>
      </c>
      <c r="AB11246" t="s">
        <v>21</v>
      </c>
      <c r="AC11246">
        <v>190</v>
      </c>
    </row>
    <row r="11247" spans="1:29" x14ac:dyDescent="0.25">
      <c r="A11247">
        <v>345</v>
      </c>
      <c r="B11247">
        <v>345102</v>
      </c>
      <c r="C11247">
        <v>6150</v>
      </c>
      <c r="D11247" t="str">
        <f>VLOOKUP(C11247,'Schedule 3'!A:M,13,FALSE)</f>
        <v>Salaries and Wages</v>
      </c>
      <c r="E11247">
        <v>122.13</v>
      </c>
      <c r="F11247" s="1">
        <v>42990</v>
      </c>
      <c r="G11247" t="s">
        <v>462</v>
      </c>
      <c r="H11247" t="s">
        <v>66</v>
      </c>
      <c r="I11247" t="s">
        <v>2416</v>
      </c>
      <c r="K11247">
        <v>358532</v>
      </c>
      <c r="L11247">
        <v>281796</v>
      </c>
      <c r="Q11247" t="s">
        <v>64</v>
      </c>
      <c r="U11247">
        <v>9</v>
      </c>
      <c r="V11247">
        <v>17</v>
      </c>
      <c r="X11247">
        <v>1098821</v>
      </c>
      <c r="Y11247" t="s">
        <v>65</v>
      </c>
      <c r="Z11247">
        <v>105</v>
      </c>
      <c r="AA11247" t="s">
        <v>586</v>
      </c>
      <c r="AB11247" t="s">
        <v>21</v>
      </c>
      <c r="AC11247">
        <v>377</v>
      </c>
    </row>
    <row r="11248" spans="1:29" x14ac:dyDescent="0.25">
      <c r="A11248">
        <v>345</v>
      </c>
      <c r="B11248">
        <v>345102</v>
      </c>
      <c r="C11248">
        <v>6150</v>
      </c>
      <c r="D11248" t="str">
        <f>VLOOKUP(C11248,'Schedule 3'!A:M,13,FALSE)</f>
        <v>Salaries and Wages</v>
      </c>
      <c r="E11248">
        <v>81.42</v>
      </c>
      <c r="F11248" s="1">
        <v>42990</v>
      </c>
      <c r="G11248" t="s">
        <v>462</v>
      </c>
      <c r="H11248" t="s">
        <v>66</v>
      </c>
      <c r="I11248" t="s">
        <v>2417</v>
      </c>
      <c r="K11248">
        <v>358532</v>
      </c>
      <c r="L11248">
        <v>281796</v>
      </c>
      <c r="Q11248" t="s">
        <v>64</v>
      </c>
      <c r="U11248">
        <v>9</v>
      </c>
      <c r="V11248">
        <v>17</v>
      </c>
      <c r="X11248">
        <v>1098822</v>
      </c>
      <c r="Y11248" t="s">
        <v>65</v>
      </c>
      <c r="Z11248">
        <v>105</v>
      </c>
      <c r="AA11248" t="s">
        <v>586</v>
      </c>
      <c r="AB11248" t="s">
        <v>21</v>
      </c>
      <c r="AC11248">
        <v>378</v>
      </c>
    </row>
    <row r="11249" spans="1:29" x14ac:dyDescent="0.25">
      <c r="A11249">
        <v>345</v>
      </c>
      <c r="B11249">
        <v>345102</v>
      </c>
      <c r="C11249">
        <v>6150</v>
      </c>
      <c r="D11249" t="str">
        <f>VLOOKUP(C11249,'Schedule 3'!A:M,13,FALSE)</f>
        <v>Salaries and Wages</v>
      </c>
      <c r="E11249">
        <v>81.42</v>
      </c>
      <c r="F11249" s="1">
        <v>42990</v>
      </c>
      <c r="G11249" t="s">
        <v>462</v>
      </c>
      <c r="H11249" t="s">
        <v>66</v>
      </c>
      <c r="I11249" t="s">
        <v>2418</v>
      </c>
      <c r="K11249">
        <v>358532</v>
      </c>
      <c r="L11249">
        <v>281796</v>
      </c>
      <c r="Q11249" t="s">
        <v>64</v>
      </c>
      <c r="U11249">
        <v>9</v>
      </c>
      <c r="V11249">
        <v>17</v>
      </c>
      <c r="X11249">
        <v>1098822</v>
      </c>
      <c r="Y11249" t="s">
        <v>65</v>
      </c>
      <c r="Z11249">
        <v>105</v>
      </c>
      <c r="AA11249" t="s">
        <v>586</v>
      </c>
      <c r="AB11249" t="s">
        <v>21</v>
      </c>
      <c r="AC11249">
        <v>379</v>
      </c>
    </row>
    <row r="11250" spans="1:29" x14ac:dyDescent="0.25">
      <c r="A11250">
        <v>345</v>
      </c>
      <c r="B11250">
        <v>345102</v>
      </c>
      <c r="C11250">
        <v>6150</v>
      </c>
      <c r="D11250" t="str">
        <f>VLOOKUP(C11250,'Schedule 3'!A:M,13,FALSE)</f>
        <v>Salaries and Wages</v>
      </c>
      <c r="E11250">
        <v>81.42</v>
      </c>
      <c r="F11250" s="1">
        <v>42990</v>
      </c>
      <c r="G11250" t="s">
        <v>462</v>
      </c>
      <c r="H11250" t="s">
        <v>66</v>
      </c>
      <c r="I11250" t="s">
        <v>2419</v>
      </c>
      <c r="K11250">
        <v>358532</v>
      </c>
      <c r="L11250">
        <v>281796</v>
      </c>
      <c r="Q11250" t="s">
        <v>64</v>
      </c>
      <c r="U11250">
        <v>9</v>
      </c>
      <c r="V11250">
        <v>17</v>
      </c>
      <c r="X11250">
        <v>1098822</v>
      </c>
      <c r="Y11250" t="s">
        <v>65</v>
      </c>
      <c r="Z11250">
        <v>105</v>
      </c>
      <c r="AA11250" t="s">
        <v>586</v>
      </c>
      <c r="AB11250" t="s">
        <v>21</v>
      </c>
      <c r="AC11250">
        <v>380</v>
      </c>
    </row>
    <row r="11251" spans="1:29" x14ac:dyDescent="0.25">
      <c r="A11251">
        <v>345</v>
      </c>
      <c r="B11251">
        <v>345102</v>
      </c>
      <c r="C11251">
        <v>6150</v>
      </c>
      <c r="D11251" t="str">
        <f>VLOOKUP(C11251,'Schedule 3'!A:M,13,FALSE)</f>
        <v>Salaries and Wages</v>
      </c>
      <c r="E11251">
        <v>203.55</v>
      </c>
      <c r="F11251" s="1">
        <v>42990</v>
      </c>
      <c r="G11251" t="s">
        <v>462</v>
      </c>
      <c r="H11251" t="s">
        <v>66</v>
      </c>
      <c r="I11251" t="s">
        <v>2420</v>
      </c>
      <c r="K11251">
        <v>358532</v>
      </c>
      <c r="L11251">
        <v>281796</v>
      </c>
      <c r="Q11251" t="s">
        <v>64</v>
      </c>
      <c r="U11251">
        <v>9</v>
      </c>
      <c r="V11251">
        <v>17</v>
      </c>
      <c r="X11251">
        <v>1098822</v>
      </c>
      <c r="Y11251" t="s">
        <v>65</v>
      </c>
      <c r="Z11251">
        <v>105</v>
      </c>
      <c r="AA11251" t="s">
        <v>586</v>
      </c>
      <c r="AB11251" t="s">
        <v>21</v>
      </c>
      <c r="AC11251">
        <v>381</v>
      </c>
    </row>
    <row r="11252" spans="1:29" x14ac:dyDescent="0.25">
      <c r="A11252">
        <v>345</v>
      </c>
      <c r="B11252">
        <v>345102</v>
      </c>
      <c r="C11252">
        <v>6150</v>
      </c>
      <c r="D11252" t="str">
        <f>VLOOKUP(C11252,'Schedule 3'!A:M,13,FALSE)</f>
        <v>Salaries and Wages</v>
      </c>
      <c r="E11252">
        <v>325.68</v>
      </c>
      <c r="F11252" s="1">
        <v>42990</v>
      </c>
      <c r="G11252" t="s">
        <v>462</v>
      </c>
      <c r="H11252" t="s">
        <v>66</v>
      </c>
      <c r="I11252" t="s">
        <v>2421</v>
      </c>
      <c r="K11252">
        <v>358532</v>
      </c>
      <c r="L11252">
        <v>281796</v>
      </c>
      <c r="Q11252" t="s">
        <v>64</v>
      </c>
      <c r="U11252">
        <v>9</v>
      </c>
      <c r="V11252">
        <v>17</v>
      </c>
      <c r="X11252">
        <v>1098822</v>
      </c>
      <c r="Y11252" t="s">
        <v>65</v>
      </c>
      <c r="Z11252">
        <v>105</v>
      </c>
      <c r="AA11252" t="s">
        <v>586</v>
      </c>
      <c r="AB11252" t="s">
        <v>21</v>
      </c>
      <c r="AC11252">
        <v>382</v>
      </c>
    </row>
    <row r="11253" spans="1:29" x14ac:dyDescent="0.25">
      <c r="A11253">
        <v>345</v>
      </c>
      <c r="B11253">
        <v>345102</v>
      </c>
      <c r="C11253">
        <v>6150</v>
      </c>
      <c r="D11253" t="str">
        <f>VLOOKUP(C11253,'Schedule 3'!A:M,13,FALSE)</f>
        <v>Salaries and Wages</v>
      </c>
      <c r="E11253">
        <v>40.71</v>
      </c>
      <c r="F11253" s="1">
        <v>42990</v>
      </c>
      <c r="G11253" t="s">
        <v>462</v>
      </c>
      <c r="H11253" t="s">
        <v>66</v>
      </c>
      <c r="I11253" t="s">
        <v>2422</v>
      </c>
      <c r="K11253">
        <v>358532</v>
      </c>
      <c r="L11253">
        <v>281796</v>
      </c>
      <c r="Q11253" t="s">
        <v>64</v>
      </c>
      <c r="U11253">
        <v>9</v>
      </c>
      <c r="V11253">
        <v>17</v>
      </c>
      <c r="X11253">
        <v>1098825</v>
      </c>
      <c r="Y11253" t="s">
        <v>65</v>
      </c>
      <c r="Z11253">
        <v>105</v>
      </c>
      <c r="AA11253" t="s">
        <v>586</v>
      </c>
      <c r="AB11253" t="s">
        <v>21</v>
      </c>
      <c r="AC11253">
        <v>383</v>
      </c>
    </row>
    <row r="11254" spans="1:29" x14ac:dyDescent="0.25">
      <c r="A11254">
        <v>345</v>
      </c>
      <c r="B11254">
        <v>345102</v>
      </c>
      <c r="C11254">
        <v>6150</v>
      </c>
      <c r="D11254" t="str">
        <f>VLOOKUP(C11254,'Schedule 3'!A:M,13,FALSE)</f>
        <v>Salaries and Wages</v>
      </c>
      <c r="E11254">
        <v>81.42</v>
      </c>
      <c r="F11254" s="1">
        <v>42990</v>
      </c>
      <c r="G11254" t="s">
        <v>462</v>
      </c>
      <c r="H11254" t="s">
        <v>66</v>
      </c>
      <c r="I11254" t="s">
        <v>2423</v>
      </c>
      <c r="K11254">
        <v>358532</v>
      </c>
      <c r="L11254">
        <v>281796</v>
      </c>
      <c r="Q11254" t="s">
        <v>64</v>
      </c>
      <c r="U11254">
        <v>9</v>
      </c>
      <c r="V11254">
        <v>17</v>
      </c>
      <c r="X11254">
        <v>1098942</v>
      </c>
      <c r="Y11254" t="s">
        <v>65</v>
      </c>
      <c r="Z11254">
        <v>105</v>
      </c>
      <c r="AA11254" t="s">
        <v>586</v>
      </c>
      <c r="AB11254" t="s">
        <v>21</v>
      </c>
      <c r="AC11254">
        <v>398</v>
      </c>
    </row>
    <row r="11255" spans="1:29" x14ac:dyDescent="0.25">
      <c r="A11255">
        <v>345</v>
      </c>
      <c r="B11255">
        <v>345102</v>
      </c>
      <c r="C11255">
        <v>6150</v>
      </c>
      <c r="D11255" t="str">
        <f>VLOOKUP(C11255,'Schedule 3'!A:M,13,FALSE)</f>
        <v>Salaries and Wages</v>
      </c>
      <c r="E11255">
        <v>81.42</v>
      </c>
      <c r="F11255" s="1">
        <v>42990</v>
      </c>
      <c r="G11255" t="s">
        <v>462</v>
      </c>
      <c r="H11255" t="s">
        <v>66</v>
      </c>
      <c r="I11255" t="s">
        <v>2424</v>
      </c>
      <c r="K11255">
        <v>358532</v>
      </c>
      <c r="L11255">
        <v>281796</v>
      </c>
      <c r="Q11255" t="s">
        <v>64</v>
      </c>
      <c r="U11255">
        <v>9</v>
      </c>
      <c r="V11255">
        <v>17</v>
      </c>
      <c r="X11255">
        <v>1098942</v>
      </c>
      <c r="Y11255" t="s">
        <v>65</v>
      </c>
      <c r="Z11255">
        <v>105</v>
      </c>
      <c r="AA11255" t="s">
        <v>586</v>
      </c>
      <c r="AB11255" t="s">
        <v>21</v>
      </c>
      <c r="AC11255">
        <v>399</v>
      </c>
    </row>
    <row r="11256" spans="1:29" x14ac:dyDescent="0.25">
      <c r="A11256">
        <v>345</v>
      </c>
      <c r="B11256">
        <v>345102</v>
      </c>
      <c r="C11256">
        <v>6150</v>
      </c>
      <c r="D11256" t="str">
        <f>VLOOKUP(C11256,'Schedule 3'!A:M,13,FALSE)</f>
        <v>Salaries and Wages</v>
      </c>
      <c r="E11256">
        <v>40.71</v>
      </c>
      <c r="F11256" s="1">
        <v>42990</v>
      </c>
      <c r="G11256" t="s">
        <v>462</v>
      </c>
      <c r="H11256" t="s">
        <v>66</v>
      </c>
      <c r="I11256" t="s">
        <v>2425</v>
      </c>
      <c r="K11256">
        <v>358532</v>
      </c>
      <c r="L11256">
        <v>281796</v>
      </c>
      <c r="Q11256" t="s">
        <v>64</v>
      </c>
      <c r="U11256">
        <v>9</v>
      </c>
      <c r="V11256">
        <v>17</v>
      </c>
      <c r="X11256">
        <v>1098942</v>
      </c>
      <c r="Y11256" t="s">
        <v>65</v>
      </c>
      <c r="Z11256">
        <v>105</v>
      </c>
      <c r="AA11256" t="s">
        <v>586</v>
      </c>
      <c r="AB11256" t="s">
        <v>21</v>
      </c>
      <c r="AC11256">
        <v>400</v>
      </c>
    </row>
    <row r="11257" spans="1:29" x14ac:dyDescent="0.25">
      <c r="A11257">
        <v>345</v>
      </c>
      <c r="B11257">
        <v>345102</v>
      </c>
      <c r="C11257">
        <v>6150</v>
      </c>
      <c r="D11257" t="str">
        <f>VLOOKUP(C11257,'Schedule 3'!A:M,13,FALSE)</f>
        <v>Salaries and Wages</v>
      </c>
      <c r="E11257">
        <v>203.55</v>
      </c>
      <c r="F11257" s="1">
        <v>42990</v>
      </c>
      <c r="G11257" t="s">
        <v>462</v>
      </c>
      <c r="H11257" t="s">
        <v>66</v>
      </c>
      <c r="I11257" t="s">
        <v>2426</v>
      </c>
      <c r="K11257">
        <v>358532</v>
      </c>
      <c r="L11257">
        <v>281796</v>
      </c>
      <c r="Q11257" t="s">
        <v>64</v>
      </c>
      <c r="U11257">
        <v>9</v>
      </c>
      <c r="V11257">
        <v>17</v>
      </c>
      <c r="X11257">
        <v>1098942</v>
      </c>
      <c r="Y11257" t="s">
        <v>65</v>
      </c>
      <c r="Z11257">
        <v>105</v>
      </c>
      <c r="AA11257" t="s">
        <v>586</v>
      </c>
      <c r="AB11257" t="s">
        <v>21</v>
      </c>
      <c r="AC11257">
        <v>401</v>
      </c>
    </row>
    <row r="11258" spans="1:29" x14ac:dyDescent="0.25">
      <c r="A11258">
        <v>345</v>
      </c>
      <c r="B11258">
        <v>345102</v>
      </c>
      <c r="C11258">
        <v>6150</v>
      </c>
      <c r="D11258" t="str">
        <f>VLOOKUP(C11258,'Schedule 3'!A:M,13,FALSE)</f>
        <v>Salaries and Wages</v>
      </c>
      <c r="E11258">
        <v>325.68</v>
      </c>
      <c r="F11258" s="1">
        <v>42990</v>
      </c>
      <c r="G11258" t="s">
        <v>462</v>
      </c>
      <c r="H11258" t="s">
        <v>66</v>
      </c>
      <c r="I11258" t="s">
        <v>2427</v>
      </c>
      <c r="K11258">
        <v>358532</v>
      </c>
      <c r="L11258">
        <v>281796</v>
      </c>
      <c r="Q11258" t="s">
        <v>64</v>
      </c>
      <c r="U11258">
        <v>9</v>
      </c>
      <c r="V11258">
        <v>17</v>
      </c>
      <c r="X11258">
        <v>1098942</v>
      </c>
      <c r="Y11258" t="s">
        <v>65</v>
      </c>
      <c r="Z11258">
        <v>105</v>
      </c>
      <c r="AA11258" t="s">
        <v>586</v>
      </c>
      <c r="AB11258" t="s">
        <v>21</v>
      </c>
      <c r="AC11258">
        <v>402</v>
      </c>
    </row>
    <row r="11259" spans="1:29" x14ac:dyDescent="0.25">
      <c r="A11259">
        <v>345</v>
      </c>
      <c r="B11259">
        <v>345102</v>
      </c>
      <c r="C11259">
        <v>6150</v>
      </c>
      <c r="D11259" t="str">
        <f>VLOOKUP(C11259,'Schedule 3'!A:M,13,FALSE)</f>
        <v>Salaries and Wages</v>
      </c>
      <c r="E11259">
        <v>81.42</v>
      </c>
      <c r="F11259" s="1">
        <v>42990</v>
      </c>
      <c r="G11259" t="s">
        <v>462</v>
      </c>
      <c r="H11259" t="s">
        <v>66</v>
      </c>
      <c r="I11259" t="s">
        <v>2428</v>
      </c>
      <c r="K11259">
        <v>358532</v>
      </c>
      <c r="L11259">
        <v>281796</v>
      </c>
      <c r="Q11259" t="s">
        <v>64</v>
      </c>
      <c r="U11259">
        <v>9</v>
      </c>
      <c r="V11259">
        <v>17</v>
      </c>
      <c r="X11259">
        <v>1098942</v>
      </c>
      <c r="Y11259" t="s">
        <v>65</v>
      </c>
      <c r="Z11259">
        <v>105</v>
      </c>
      <c r="AA11259" t="s">
        <v>586</v>
      </c>
      <c r="AB11259" t="s">
        <v>21</v>
      </c>
      <c r="AC11259">
        <v>403</v>
      </c>
    </row>
    <row r="11260" spans="1:29" x14ac:dyDescent="0.25">
      <c r="A11260">
        <v>345</v>
      </c>
      <c r="B11260">
        <v>345102</v>
      </c>
      <c r="C11260">
        <v>6155</v>
      </c>
      <c r="D11260" t="str">
        <f>VLOOKUP(C11260,'Schedule 3'!A:M,13,FALSE)</f>
        <v>Salaries and Wages</v>
      </c>
      <c r="E11260">
        <v>40.71</v>
      </c>
      <c r="F11260" s="1">
        <v>42993</v>
      </c>
      <c r="G11260" t="s">
        <v>462</v>
      </c>
      <c r="H11260" t="s">
        <v>66</v>
      </c>
      <c r="I11260" t="s">
        <v>2429</v>
      </c>
      <c r="K11260">
        <v>358534</v>
      </c>
      <c r="L11260">
        <v>281798</v>
      </c>
      <c r="Q11260" t="s">
        <v>64</v>
      </c>
      <c r="U11260">
        <v>9</v>
      </c>
      <c r="V11260">
        <v>17</v>
      </c>
      <c r="X11260">
        <v>1099579</v>
      </c>
      <c r="Y11260" t="s">
        <v>65</v>
      </c>
      <c r="Z11260">
        <v>105</v>
      </c>
      <c r="AA11260" t="s">
        <v>586</v>
      </c>
      <c r="AB11260" t="s">
        <v>21</v>
      </c>
      <c r="AC11260">
        <v>379</v>
      </c>
    </row>
    <row r="11261" spans="1:29" x14ac:dyDescent="0.25">
      <c r="A11261">
        <v>345</v>
      </c>
      <c r="B11261">
        <v>345102</v>
      </c>
      <c r="C11261">
        <v>6155</v>
      </c>
      <c r="D11261" t="str">
        <f>VLOOKUP(C11261,'Schedule 3'!A:M,13,FALSE)</f>
        <v>Salaries and Wages</v>
      </c>
      <c r="E11261">
        <v>40.71</v>
      </c>
      <c r="F11261" s="1">
        <v>42993</v>
      </c>
      <c r="G11261" t="s">
        <v>462</v>
      </c>
      <c r="H11261" t="s">
        <v>66</v>
      </c>
      <c r="I11261" t="s">
        <v>2430</v>
      </c>
      <c r="K11261">
        <v>358534</v>
      </c>
      <c r="L11261">
        <v>281798</v>
      </c>
      <c r="Q11261" t="s">
        <v>64</v>
      </c>
      <c r="U11261">
        <v>9</v>
      </c>
      <c r="V11261">
        <v>17</v>
      </c>
      <c r="X11261">
        <v>1099579</v>
      </c>
      <c r="Y11261" t="s">
        <v>65</v>
      </c>
      <c r="Z11261">
        <v>105</v>
      </c>
      <c r="AA11261" t="s">
        <v>586</v>
      </c>
      <c r="AB11261" t="s">
        <v>21</v>
      </c>
      <c r="AC11261">
        <v>380</v>
      </c>
    </row>
    <row r="11262" spans="1:29" x14ac:dyDescent="0.25">
      <c r="A11262">
        <v>345</v>
      </c>
      <c r="B11262">
        <v>345102</v>
      </c>
      <c r="C11262">
        <v>6155</v>
      </c>
      <c r="D11262" t="str">
        <f>VLOOKUP(C11262,'Schedule 3'!A:M,13,FALSE)</f>
        <v>Salaries and Wages</v>
      </c>
      <c r="E11262">
        <v>81.42</v>
      </c>
      <c r="F11262" s="1">
        <v>42993</v>
      </c>
      <c r="G11262" t="s">
        <v>462</v>
      </c>
      <c r="H11262" t="s">
        <v>66</v>
      </c>
      <c r="I11262" t="s">
        <v>2431</v>
      </c>
      <c r="K11262">
        <v>358534</v>
      </c>
      <c r="L11262">
        <v>281798</v>
      </c>
      <c r="Q11262" t="s">
        <v>64</v>
      </c>
      <c r="U11262">
        <v>9</v>
      </c>
      <c r="V11262">
        <v>17</v>
      </c>
      <c r="X11262">
        <v>1099579</v>
      </c>
      <c r="Y11262" t="s">
        <v>65</v>
      </c>
      <c r="Z11262">
        <v>105</v>
      </c>
      <c r="AA11262" t="s">
        <v>586</v>
      </c>
      <c r="AB11262" t="s">
        <v>21</v>
      </c>
      <c r="AC11262">
        <v>381</v>
      </c>
    </row>
    <row r="11263" spans="1:29" x14ac:dyDescent="0.25">
      <c r="A11263">
        <v>345</v>
      </c>
      <c r="B11263">
        <v>345102</v>
      </c>
      <c r="C11263">
        <v>6155</v>
      </c>
      <c r="D11263" t="str">
        <f>VLOOKUP(C11263,'Schedule 3'!A:M,13,FALSE)</f>
        <v>Salaries and Wages</v>
      </c>
      <c r="E11263">
        <v>40.71</v>
      </c>
      <c r="F11263" s="1">
        <v>42993</v>
      </c>
      <c r="G11263" t="s">
        <v>462</v>
      </c>
      <c r="H11263" t="s">
        <v>66</v>
      </c>
      <c r="I11263" t="s">
        <v>2432</v>
      </c>
      <c r="K11263">
        <v>358534</v>
      </c>
      <c r="L11263">
        <v>281798</v>
      </c>
      <c r="Q11263" t="s">
        <v>64</v>
      </c>
      <c r="U11263">
        <v>9</v>
      </c>
      <c r="V11263">
        <v>17</v>
      </c>
      <c r="X11263">
        <v>1099579</v>
      </c>
      <c r="Y11263" t="s">
        <v>65</v>
      </c>
      <c r="Z11263">
        <v>105</v>
      </c>
      <c r="AA11263" t="s">
        <v>586</v>
      </c>
      <c r="AB11263" t="s">
        <v>21</v>
      </c>
      <c r="AC11263">
        <v>382</v>
      </c>
    </row>
    <row r="11264" spans="1:29" x14ac:dyDescent="0.25">
      <c r="A11264">
        <v>345</v>
      </c>
      <c r="B11264">
        <v>345102</v>
      </c>
      <c r="C11264">
        <v>6155</v>
      </c>
      <c r="D11264" t="str">
        <f>VLOOKUP(C11264,'Schedule 3'!A:M,13,FALSE)</f>
        <v>Salaries and Wages</v>
      </c>
      <c r="E11264">
        <v>81.42</v>
      </c>
      <c r="F11264" s="1">
        <v>42993</v>
      </c>
      <c r="G11264" t="s">
        <v>462</v>
      </c>
      <c r="H11264" t="s">
        <v>66</v>
      </c>
      <c r="I11264" t="s">
        <v>2433</v>
      </c>
      <c r="K11264">
        <v>358534</v>
      </c>
      <c r="L11264">
        <v>281798</v>
      </c>
      <c r="Q11264" t="s">
        <v>64</v>
      </c>
      <c r="U11264">
        <v>9</v>
      </c>
      <c r="V11264">
        <v>17</v>
      </c>
      <c r="X11264">
        <v>1099579</v>
      </c>
      <c r="Y11264" t="s">
        <v>65</v>
      </c>
      <c r="Z11264">
        <v>105</v>
      </c>
      <c r="AA11264" t="s">
        <v>586</v>
      </c>
      <c r="AB11264" t="s">
        <v>21</v>
      </c>
      <c r="AC11264">
        <v>383</v>
      </c>
    </row>
    <row r="11265" spans="1:29" x14ac:dyDescent="0.25">
      <c r="A11265">
        <v>345</v>
      </c>
      <c r="B11265">
        <v>345102</v>
      </c>
      <c r="C11265">
        <v>6155</v>
      </c>
      <c r="D11265" t="str">
        <f>VLOOKUP(C11265,'Schedule 3'!A:M,13,FALSE)</f>
        <v>Salaries and Wages</v>
      </c>
      <c r="E11265">
        <v>40.71</v>
      </c>
      <c r="F11265" s="1">
        <v>42993</v>
      </c>
      <c r="G11265" t="s">
        <v>462</v>
      </c>
      <c r="H11265" t="s">
        <v>66</v>
      </c>
      <c r="I11265" t="s">
        <v>2434</v>
      </c>
      <c r="K11265">
        <v>358534</v>
      </c>
      <c r="L11265">
        <v>281798</v>
      </c>
      <c r="Q11265" t="s">
        <v>64</v>
      </c>
      <c r="U11265">
        <v>9</v>
      </c>
      <c r="V11265">
        <v>17</v>
      </c>
      <c r="X11265">
        <v>1099579</v>
      </c>
      <c r="Y11265" t="s">
        <v>65</v>
      </c>
      <c r="Z11265">
        <v>105</v>
      </c>
      <c r="AA11265" t="s">
        <v>586</v>
      </c>
      <c r="AB11265" t="s">
        <v>21</v>
      </c>
      <c r="AC11265">
        <v>384</v>
      </c>
    </row>
    <row r="11266" spans="1:29" x14ac:dyDescent="0.25">
      <c r="A11266">
        <v>345</v>
      </c>
      <c r="B11266">
        <v>345102</v>
      </c>
      <c r="C11266">
        <v>6155</v>
      </c>
      <c r="D11266" t="str">
        <f>VLOOKUP(C11266,'Schedule 3'!A:M,13,FALSE)</f>
        <v>Salaries and Wages</v>
      </c>
      <c r="E11266">
        <v>40.71</v>
      </c>
      <c r="F11266" s="1">
        <v>42993</v>
      </c>
      <c r="G11266" t="s">
        <v>462</v>
      </c>
      <c r="H11266" t="s">
        <v>66</v>
      </c>
      <c r="I11266" t="s">
        <v>2435</v>
      </c>
      <c r="K11266">
        <v>358534</v>
      </c>
      <c r="L11266">
        <v>281798</v>
      </c>
      <c r="Q11266" t="s">
        <v>64</v>
      </c>
      <c r="U11266">
        <v>9</v>
      </c>
      <c r="V11266">
        <v>17</v>
      </c>
      <c r="X11266">
        <v>1099579</v>
      </c>
      <c r="Y11266" t="s">
        <v>65</v>
      </c>
      <c r="Z11266">
        <v>105</v>
      </c>
      <c r="AA11266" t="s">
        <v>586</v>
      </c>
      <c r="AB11266" t="s">
        <v>21</v>
      </c>
      <c r="AC11266">
        <v>385</v>
      </c>
    </row>
    <row r="11267" spans="1:29" x14ac:dyDescent="0.25">
      <c r="A11267">
        <v>345</v>
      </c>
      <c r="B11267">
        <v>345102</v>
      </c>
      <c r="C11267">
        <v>6155</v>
      </c>
      <c r="D11267" t="str">
        <f>VLOOKUP(C11267,'Schedule 3'!A:M,13,FALSE)</f>
        <v>Salaries and Wages</v>
      </c>
      <c r="E11267">
        <v>40.71</v>
      </c>
      <c r="F11267" s="1">
        <v>42993</v>
      </c>
      <c r="G11267" t="s">
        <v>462</v>
      </c>
      <c r="H11267" t="s">
        <v>66</v>
      </c>
      <c r="I11267" t="s">
        <v>2436</v>
      </c>
      <c r="K11267">
        <v>358534</v>
      </c>
      <c r="L11267">
        <v>281798</v>
      </c>
      <c r="Q11267" t="s">
        <v>64</v>
      </c>
      <c r="U11267">
        <v>9</v>
      </c>
      <c r="V11267">
        <v>17</v>
      </c>
      <c r="X11267">
        <v>1099579</v>
      </c>
      <c r="Y11267" t="s">
        <v>65</v>
      </c>
      <c r="Z11267">
        <v>105</v>
      </c>
      <c r="AA11267" t="s">
        <v>586</v>
      </c>
      <c r="AB11267" t="s">
        <v>21</v>
      </c>
      <c r="AC11267">
        <v>386</v>
      </c>
    </row>
    <row r="11268" spans="1:29" x14ac:dyDescent="0.25">
      <c r="A11268">
        <v>345</v>
      </c>
      <c r="B11268">
        <v>345102</v>
      </c>
      <c r="C11268">
        <v>6155</v>
      </c>
      <c r="D11268" t="str">
        <f>VLOOKUP(C11268,'Schedule 3'!A:M,13,FALSE)</f>
        <v>Salaries and Wages</v>
      </c>
      <c r="E11268">
        <v>40.71</v>
      </c>
      <c r="F11268" s="1">
        <v>42993</v>
      </c>
      <c r="G11268" t="s">
        <v>462</v>
      </c>
      <c r="H11268" t="s">
        <v>66</v>
      </c>
      <c r="I11268" t="s">
        <v>2437</v>
      </c>
      <c r="K11268">
        <v>358534</v>
      </c>
      <c r="L11268">
        <v>281798</v>
      </c>
      <c r="Q11268" t="s">
        <v>64</v>
      </c>
      <c r="U11268">
        <v>9</v>
      </c>
      <c r="V11268">
        <v>17</v>
      </c>
      <c r="X11268">
        <v>1099579</v>
      </c>
      <c r="Y11268" t="s">
        <v>65</v>
      </c>
      <c r="Z11268">
        <v>105</v>
      </c>
      <c r="AA11268" t="s">
        <v>586</v>
      </c>
      <c r="AB11268" t="s">
        <v>21</v>
      </c>
      <c r="AC11268">
        <v>387</v>
      </c>
    </row>
    <row r="11269" spans="1:29" x14ac:dyDescent="0.25">
      <c r="A11269">
        <v>345</v>
      </c>
      <c r="B11269">
        <v>345102</v>
      </c>
      <c r="C11269">
        <v>6150</v>
      </c>
      <c r="D11269" t="str">
        <f>VLOOKUP(C11269,'Schedule 3'!A:M,13,FALSE)</f>
        <v>Salaries and Wages</v>
      </c>
      <c r="E11269">
        <v>407.1</v>
      </c>
      <c r="F11269" s="1">
        <v>43004</v>
      </c>
      <c r="G11269" t="s">
        <v>462</v>
      </c>
      <c r="H11269" t="s">
        <v>66</v>
      </c>
      <c r="I11269" t="s">
        <v>2438</v>
      </c>
      <c r="K11269">
        <v>358613</v>
      </c>
      <c r="L11269">
        <v>282693</v>
      </c>
      <c r="Q11269" t="s">
        <v>64</v>
      </c>
      <c r="U11269">
        <v>9</v>
      </c>
      <c r="V11269">
        <v>17</v>
      </c>
      <c r="X11269">
        <v>1001177</v>
      </c>
      <c r="Y11269" t="s">
        <v>65</v>
      </c>
      <c r="Z11269">
        <v>105</v>
      </c>
      <c r="AA11269" t="s">
        <v>586</v>
      </c>
      <c r="AB11269" t="s">
        <v>21</v>
      </c>
      <c r="AC11269">
        <v>198</v>
      </c>
    </row>
    <row r="11270" spans="1:29" x14ac:dyDescent="0.25">
      <c r="A11270">
        <v>345</v>
      </c>
      <c r="B11270">
        <v>345102</v>
      </c>
      <c r="C11270">
        <v>6150</v>
      </c>
      <c r="D11270" t="str">
        <f>VLOOKUP(C11270,'Schedule 3'!A:M,13,FALSE)</f>
        <v>Salaries and Wages</v>
      </c>
      <c r="E11270">
        <v>40.71</v>
      </c>
      <c r="F11270" s="1">
        <v>43004</v>
      </c>
      <c r="G11270" t="s">
        <v>462</v>
      </c>
      <c r="H11270" t="s">
        <v>66</v>
      </c>
      <c r="I11270" t="s">
        <v>2439</v>
      </c>
      <c r="K11270">
        <v>358613</v>
      </c>
      <c r="L11270">
        <v>282693</v>
      </c>
      <c r="Q11270" t="s">
        <v>64</v>
      </c>
      <c r="U11270">
        <v>9</v>
      </c>
      <c r="V11270">
        <v>17</v>
      </c>
      <c r="X11270">
        <v>1001284</v>
      </c>
      <c r="Y11270" t="s">
        <v>65</v>
      </c>
      <c r="Z11270">
        <v>105</v>
      </c>
      <c r="AA11270" t="s">
        <v>586</v>
      </c>
      <c r="AB11270" t="s">
        <v>21</v>
      </c>
      <c r="AC11270">
        <v>235</v>
      </c>
    </row>
    <row r="11271" spans="1:29" x14ac:dyDescent="0.25">
      <c r="A11271">
        <v>345</v>
      </c>
      <c r="B11271">
        <v>345102</v>
      </c>
      <c r="C11271">
        <v>6150</v>
      </c>
      <c r="D11271" t="str">
        <f>VLOOKUP(C11271,'Schedule 3'!A:M,13,FALSE)</f>
        <v>Salaries and Wages</v>
      </c>
      <c r="E11271">
        <v>40.71</v>
      </c>
      <c r="F11271" s="1">
        <v>43004</v>
      </c>
      <c r="G11271" t="s">
        <v>462</v>
      </c>
      <c r="H11271" t="s">
        <v>66</v>
      </c>
      <c r="I11271" t="s">
        <v>2440</v>
      </c>
      <c r="K11271">
        <v>358613</v>
      </c>
      <c r="L11271">
        <v>282693</v>
      </c>
      <c r="Q11271" t="s">
        <v>64</v>
      </c>
      <c r="U11271">
        <v>9</v>
      </c>
      <c r="V11271">
        <v>17</v>
      </c>
      <c r="X11271">
        <v>1001284</v>
      </c>
      <c r="Y11271" t="s">
        <v>65</v>
      </c>
      <c r="Z11271">
        <v>105</v>
      </c>
      <c r="AA11271" t="s">
        <v>586</v>
      </c>
      <c r="AB11271" t="s">
        <v>21</v>
      </c>
      <c r="AC11271">
        <v>236</v>
      </c>
    </row>
    <row r="11272" spans="1:29" x14ac:dyDescent="0.25">
      <c r="A11272">
        <v>345</v>
      </c>
      <c r="B11272">
        <v>345102</v>
      </c>
      <c r="C11272">
        <v>6150</v>
      </c>
      <c r="D11272" t="str">
        <f>VLOOKUP(C11272,'Schedule 3'!A:M,13,FALSE)</f>
        <v>Salaries and Wages</v>
      </c>
      <c r="E11272">
        <v>40.71</v>
      </c>
      <c r="F11272" s="1">
        <v>43004</v>
      </c>
      <c r="G11272" t="s">
        <v>462</v>
      </c>
      <c r="H11272" t="s">
        <v>66</v>
      </c>
      <c r="I11272" t="s">
        <v>2441</v>
      </c>
      <c r="K11272">
        <v>358613</v>
      </c>
      <c r="L11272">
        <v>282693</v>
      </c>
      <c r="Q11272" t="s">
        <v>64</v>
      </c>
      <c r="U11272">
        <v>9</v>
      </c>
      <c r="V11272">
        <v>17</v>
      </c>
      <c r="X11272">
        <v>1001284</v>
      </c>
      <c r="Y11272" t="s">
        <v>65</v>
      </c>
      <c r="Z11272">
        <v>105</v>
      </c>
      <c r="AA11272" t="s">
        <v>586</v>
      </c>
      <c r="AB11272" t="s">
        <v>21</v>
      </c>
      <c r="AC11272">
        <v>237</v>
      </c>
    </row>
    <row r="11273" spans="1:29" x14ac:dyDescent="0.25">
      <c r="A11273">
        <v>345</v>
      </c>
      <c r="B11273">
        <v>345102</v>
      </c>
      <c r="C11273">
        <v>6150</v>
      </c>
      <c r="D11273" t="str">
        <f>VLOOKUP(C11273,'Schedule 3'!A:M,13,FALSE)</f>
        <v>Salaries and Wages</v>
      </c>
      <c r="E11273">
        <v>40.71</v>
      </c>
      <c r="F11273" s="1">
        <v>43004</v>
      </c>
      <c r="G11273" t="s">
        <v>462</v>
      </c>
      <c r="H11273" t="s">
        <v>66</v>
      </c>
      <c r="I11273" t="s">
        <v>2442</v>
      </c>
      <c r="K11273">
        <v>358613</v>
      </c>
      <c r="L11273">
        <v>282693</v>
      </c>
      <c r="Q11273" t="s">
        <v>64</v>
      </c>
      <c r="U11273">
        <v>9</v>
      </c>
      <c r="V11273">
        <v>17</v>
      </c>
      <c r="X11273">
        <v>1001284</v>
      </c>
      <c r="Y11273" t="s">
        <v>65</v>
      </c>
      <c r="Z11273">
        <v>105</v>
      </c>
      <c r="AA11273" t="s">
        <v>586</v>
      </c>
      <c r="AB11273" t="s">
        <v>21</v>
      </c>
      <c r="AC11273">
        <v>238</v>
      </c>
    </row>
    <row r="11274" spans="1:29" x14ac:dyDescent="0.25">
      <c r="A11274">
        <v>345</v>
      </c>
      <c r="B11274">
        <v>345102</v>
      </c>
      <c r="C11274">
        <v>6150</v>
      </c>
      <c r="D11274" t="str">
        <f>VLOOKUP(C11274,'Schedule 3'!A:M,13,FALSE)</f>
        <v>Salaries and Wages</v>
      </c>
      <c r="E11274">
        <v>122.13</v>
      </c>
      <c r="F11274" s="1">
        <v>43004</v>
      </c>
      <c r="G11274" t="s">
        <v>462</v>
      </c>
      <c r="H11274" t="s">
        <v>66</v>
      </c>
      <c r="I11274" t="s">
        <v>2443</v>
      </c>
      <c r="K11274">
        <v>358613</v>
      </c>
      <c r="L11274">
        <v>282693</v>
      </c>
      <c r="Q11274" t="s">
        <v>64</v>
      </c>
      <c r="U11274">
        <v>9</v>
      </c>
      <c r="V11274">
        <v>17</v>
      </c>
      <c r="X11274">
        <v>1098821</v>
      </c>
      <c r="Y11274" t="s">
        <v>65</v>
      </c>
      <c r="Z11274">
        <v>105</v>
      </c>
      <c r="AA11274" t="s">
        <v>586</v>
      </c>
      <c r="AB11274" t="s">
        <v>21</v>
      </c>
      <c r="AC11274">
        <v>394</v>
      </c>
    </row>
    <row r="11275" spans="1:29" x14ac:dyDescent="0.25">
      <c r="A11275">
        <v>345</v>
      </c>
      <c r="B11275">
        <v>345102</v>
      </c>
      <c r="C11275">
        <v>6150</v>
      </c>
      <c r="D11275" t="str">
        <f>VLOOKUP(C11275,'Schedule 3'!A:M,13,FALSE)</f>
        <v>Salaries and Wages</v>
      </c>
      <c r="E11275">
        <v>122.13</v>
      </c>
      <c r="F11275" s="1">
        <v>43004</v>
      </c>
      <c r="G11275" t="s">
        <v>462</v>
      </c>
      <c r="H11275" t="s">
        <v>66</v>
      </c>
      <c r="I11275" t="s">
        <v>2444</v>
      </c>
      <c r="K11275">
        <v>358613</v>
      </c>
      <c r="L11275">
        <v>282693</v>
      </c>
      <c r="Q11275" t="s">
        <v>64</v>
      </c>
      <c r="U11275">
        <v>9</v>
      </c>
      <c r="V11275">
        <v>17</v>
      </c>
      <c r="X11275">
        <v>1098821</v>
      </c>
      <c r="Y11275" t="s">
        <v>65</v>
      </c>
      <c r="Z11275">
        <v>105</v>
      </c>
      <c r="AA11275" t="s">
        <v>586</v>
      </c>
      <c r="AB11275" t="s">
        <v>21</v>
      </c>
      <c r="AC11275">
        <v>395</v>
      </c>
    </row>
    <row r="11276" spans="1:29" x14ac:dyDescent="0.25">
      <c r="A11276">
        <v>345</v>
      </c>
      <c r="B11276">
        <v>345102</v>
      </c>
      <c r="C11276">
        <v>6150</v>
      </c>
      <c r="D11276" t="str">
        <f>VLOOKUP(C11276,'Schedule 3'!A:M,13,FALSE)</f>
        <v>Salaries and Wages</v>
      </c>
      <c r="E11276">
        <v>244.26</v>
      </c>
      <c r="F11276" s="1">
        <v>43004</v>
      </c>
      <c r="G11276" t="s">
        <v>462</v>
      </c>
      <c r="H11276" t="s">
        <v>66</v>
      </c>
      <c r="I11276" t="s">
        <v>2445</v>
      </c>
      <c r="K11276">
        <v>358613</v>
      </c>
      <c r="L11276">
        <v>282693</v>
      </c>
      <c r="Q11276" t="s">
        <v>64</v>
      </c>
      <c r="U11276">
        <v>9</v>
      </c>
      <c r="V11276">
        <v>17</v>
      </c>
      <c r="X11276">
        <v>1098822</v>
      </c>
      <c r="Y11276" t="s">
        <v>65</v>
      </c>
      <c r="Z11276">
        <v>105</v>
      </c>
      <c r="AA11276" t="s">
        <v>586</v>
      </c>
      <c r="AB11276" t="s">
        <v>21</v>
      </c>
      <c r="AC11276">
        <v>396</v>
      </c>
    </row>
    <row r="11277" spans="1:29" x14ac:dyDescent="0.25">
      <c r="A11277">
        <v>345</v>
      </c>
      <c r="B11277">
        <v>345102</v>
      </c>
      <c r="C11277">
        <v>6150</v>
      </c>
      <c r="D11277" t="str">
        <f>VLOOKUP(C11277,'Schedule 3'!A:M,13,FALSE)</f>
        <v>Salaries and Wages</v>
      </c>
      <c r="E11277">
        <v>244.26</v>
      </c>
      <c r="F11277" s="1">
        <v>43004</v>
      </c>
      <c r="G11277" t="s">
        <v>462</v>
      </c>
      <c r="H11277" t="s">
        <v>66</v>
      </c>
      <c r="I11277" t="s">
        <v>2446</v>
      </c>
      <c r="K11277">
        <v>358613</v>
      </c>
      <c r="L11277">
        <v>282693</v>
      </c>
      <c r="Q11277" t="s">
        <v>64</v>
      </c>
      <c r="U11277">
        <v>9</v>
      </c>
      <c r="V11277">
        <v>17</v>
      </c>
      <c r="X11277">
        <v>1098822</v>
      </c>
      <c r="Y11277" t="s">
        <v>65</v>
      </c>
      <c r="Z11277">
        <v>105</v>
      </c>
      <c r="AA11277" t="s">
        <v>586</v>
      </c>
      <c r="AB11277" t="s">
        <v>21</v>
      </c>
      <c r="AC11277">
        <v>397</v>
      </c>
    </row>
    <row r="11278" spans="1:29" x14ac:dyDescent="0.25">
      <c r="A11278">
        <v>345</v>
      </c>
      <c r="B11278">
        <v>345102</v>
      </c>
      <c r="C11278">
        <v>6150</v>
      </c>
      <c r="D11278" t="str">
        <f>VLOOKUP(C11278,'Schedule 3'!A:M,13,FALSE)</f>
        <v>Salaries and Wages</v>
      </c>
      <c r="E11278">
        <v>40.71</v>
      </c>
      <c r="F11278" s="1">
        <v>43004</v>
      </c>
      <c r="G11278" t="s">
        <v>462</v>
      </c>
      <c r="H11278" t="s">
        <v>66</v>
      </c>
      <c r="I11278" t="s">
        <v>2447</v>
      </c>
      <c r="K11278">
        <v>358613</v>
      </c>
      <c r="L11278">
        <v>282693</v>
      </c>
      <c r="Q11278" t="s">
        <v>64</v>
      </c>
      <c r="U11278">
        <v>9</v>
      </c>
      <c r="V11278">
        <v>17</v>
      </c>
      <c r="X11278">
        <v>1098825</v>
      </c>
      <c r="Y11278" t="s">
        <v>65</v>
      </c>
      <c r="Z11278">
        <v>105</v>
      </c>
      <c r="AA11278" t="s">
        <v>586</v>
      </c>
      <c r="AB11278" t="s">
        <v>21</v>
      </c>
      <c r="AC11278">
        <v>398</v>
      </c>
    </row>
    <row r="11279" spans="1:29" x14ac:dyDescent="0.25">
      <c r="A11279">
        <v>345</v>
      </c>
      <c r="B11279">
        <v>345102</v>
      </c>
      <c r="C11279">
        <v>6150</v>
      </c>
      <c r="D11279" t="str">
        <f>VLOOKUP(C11279,'Schedule 3'!A:M,13,FALSE)</f>
        <v>Salaries and Wages</v>
      </c>
      <c r="E11279">
        <v>40.71</v>
      </c>
      <c r="F11279" s="1">
        <v>43004</v>
      </c>
      <c r="G11279" t="s">
        <v>462</v>
      </c>
      <c r="H11279" t="s">
        <v>66</v>
      </c>
      <c r="I11279" t="s">
        <v>2448</v>
      </c>
      <c r="K11279">
        <v>358613</v>
      </c>
      <c r="L11279">
        <v>282693</v>
      </c>
      <c r="Q11279" t="s">
        <v>64</v>
      </c>
      <c r="U11279">
        <v>9</v>
      </c>
      <c r="V11279">
        <v>17</v>
      </c>
      <c r="X11279">
        <v>1098825</v>
      </c>
      <c r="Y11279" t="s">
        <v>65</v>
      </c>
      <c r="Z11279">
        <v>105</v>
      </c>
      <c r="AA11279" t="s">
        <v>586</v>
      </c>
      <c r="AB11279" t="s">
        <v>21</v>
      </c>
      <c r="AC11279">
        <v>399</v>
      </c>
    </row>
    <row r="11280" spans="1:29" x14ac:dyDescent="0.25">
      <c r="A11280">
        <v>345</v>
      </c>
      <c r="B11280">
        <v>345102</v>
      </c>
      <c r="C11280">
        <v>6150</v>
      </c>
      <c r="D11280" t="str">
        <f>VLOOKUP(C11280,'Schedule 3'!A:M,13,FALSE)</f>
        <v>Salaries and Wages</v>
      </c>
      <c r="E11280">
        <v>122.13</v>
      </c>
      <c r="F11280" s="1">
        <v>43004</v>
      </c>
      <c r="G11280" t="s">
        <v>462</v>
      </c>
      <c r="H11280" t="s">
        <v>66</v>
      </c>
      <c r="I11280" t="s">
        <v>2449</v>
      </c>
      <c r="K11280">
        <v>358613</v>
      </c>
      <c r="L11280">
        <v>282693</v>
      </c>
      <c r="Q11280" t="s">
        <v>64</v>
      </c>
      <c r="U11280">
        <v>9</v>
      </c>
      <c r="V11280">
        <v>17</v>
      </c>
      <c r="X11280">
        <v>1098825</v>
      </c>
      <c r="Y11280" t="s">
        <v>65</v>
      </c>
      <c r="Z11280">
        <v>105</v>
      </c>
      <c r="AA11280" t="s">
        <v>586</v>
      </c>
      <c r="AB11280" t="s">
        <v>21</v>
      </c>
      <c r="AC11280">
        <v>400</v>
      </c>
    </row>
    <row r="11281" spans="1:29" x14ac:dyDescent="0.25">
      <c r="A11281">
        <v>345</v>
      </c>
      <c r="B11281">
        <v>345102</v>
      </c>
      <c r="C11281">
        <v>6150</v>
      </c>
      <c r="D11281" t="str">
        <f>VLOOKUP(C11281,'Schedule 3'!A:M,13,FALSE)</f>
        <v>Salaries and Wages</v>
      </c>
      <c r="E11281">
        <v>40.71</v>
      </c>
      <c r="F11281" s="1">
        <v>43004</v>
      </c>
      <c r="G11281" t="s">
        <v>462</v>
      </c>
      <c r="H11281" t="s">
        <v>66</v>
      </c>
      <c r="I11281" t="s">
        <v>2450</v>
      </c>
      <c r="K11281">
        <v>358613</v>
      </c>
      <c r="L11281">
        <v>282693</v>
      </c>
      <c r="Q11281" t="s">
        <v>64</v>
      </c>
      <c r="U11281">
        <v>9</v>
      </c>
      <c r="V11281">
        <v>17</v>
      </c>
      <c r="X11281">
        <v>1098825</v>
      </c>
      <c r="Y11281" t="s">
        <v>65</v>
      </c>
      <c r="Z11281">
        <v>105</v>
      </c>
      <c r="AA11281" t="s">
        <v>586</v>
      </c>
      <c r="AB11281" t="s">
        <v>21</v>
      </c>
      <c r="AC11281">
        <v>401</v>
      </c>
    </row>
    <row r="11282" spans="1:29" x14ac:dyDescent="0.25">
      <c r="A11282">
        <v>345</v>
      </c>
      <c r="B11282">
        <v>345102</v>
      </c>
      <c r="C11282">
        <v>6150</v>
      </c>
      <c r="D11282" t="str">
        <f>VLOOKUP(C11282,'Schedule 3'!A:M,13,FALSE)</f>
        <v>Salaries and Wages</v>
      </c>
      <c r="E11282">
        <v>244.26</v>
      </c>
      <c r="F11282" s="1">
        <v>43004</v>
      </c>
      <c r="G11282" t="s">
        <v>462</v>
      </c>
      <c r="H11282" t="s">
        <v>66</v>
      </c>
      <c r="I11282" t="s">
        <v>2451</v>
      </c>
      <c r="K11282">
        <v>358613</v>
      </c>
      <c r="L11282">
        <v>282693</v>
      </c>
      <c r="Q11282" t="s">
        <v>64</v>
      </c>
      <c r="U11282">
        <v>9</v>
      </c>
      <c r="V11282">
        <v>17</v>
      </c>
      <c r="X11282">
        <v>1098942</v>
      </c>
      <c r="Y11282" t="s">
        <v>65</v>
      </c>
      <c r="Z11282">
        <v>105</v>
      </c>
      <c r="AA11282" t="s">
        <v>586</v>
      </c>
      <c r="AB11282" t="s">
        <v>21</v>
      </c>
      <c r="AC11282">
        <v>411</v>
      </c>
    </row>
    <row r="11283" spans="1:29" x14ac:dyDescent="0.25">
      <c r="A11283">
        <v>345</v>
      </c>
      <c r="B11283">
        <v>345102</v>
      </c>
      <c r="C11283">
        <v>6150</v>
      </c>
      <c r="D11283" t="str">
        <f>VLOOKUP(C11283,'Schedule 3'!A:M,13,FALSE)</f>
        <v>Salaries and Wages</v>
      </c>
      <c r="E11283">
        <v>244.26</v>
      </c>
      <c r="F11283" s="1">
        <v>43004</v>
      </c>
      <c r="G11283" t="s">
        <v>462</v>
      </c>
      <c r="H11283" t="s">
        <v>66</v>
      </c>
      <c r="I11283" t="s">
        <v>2452</v>
      </c>
      <c r="K11283">
        <v>358613</v>
      </c>
      <c r="L11283">
        <v>282693</v>
      </c>
      <c r="Q11283" t="s">
        <v>64</v>
      </c>
      <c r="U11283">
        <v>9</v>
      </c>
      <c r="V11283">
        <v>17</v>
      </c>
      <c r="X11283">
        <v>1098942</v>
      </c>
      <c r="Y11283" t="s">
        <v>65</v>
      </c>
      <c r="Z11283">
        <v>105</v>
      </c>
      <c r="AA11283" t="s">
        <v>586</v>
      </c>
      <c r="AB11283" t="s">
        <v>21</v>
      </c>
      <c r="AC11283">
        <v>412</v>
      </c>
    </row>
    <row r="11284" spans="1:29" x14ac:dyDescent="0.25">
      <c r="A11284">
        <v>345</v>
      </c>
      <c r="B11284">
        <v>345102</v>
      </c>
      <c r="C11284">
        <v>6155</v>
      </c>
      <c r="D11284" t="str">
        <f>VLOOKUP(C11284,'Schedule 3'!A:M,13,FALSE)</f>
        <v>Salaries and Wages</v>
      </c>
      <c r="E11284">
        <v>81.42</v>
      </c>
      <c r="F11284" s="1">
        <v>43008</v>
      </c>
      <c r="G11284" t="s">
        <v>462</v>
      </c>
      <c r="H11284" t="s">
        <v>66</v>
      </c>
      <c r="I11284" t="s">
        <v>2453</v>
      </c>
      <c r="K11284">
        <v>358655</v>
      </c>
      <c r="L11284">
        <v>282910</v>
      </c>
      <c r="Q11284" t="s">
        <v>64</v>
      </c>
      <c r="U11284">
        <v>9</v>
      </c>
      <c r="V11284">
        <v>17</v>
      </c>
      <c r="X11284">
        <v>1099579</v>
      </c>
      <c r="Y11284" t="s">
        <v>65</v>
      </c>
      <c r="Z11284">
        <v>105</v>
      </c>
      <c r="AA11284" t="s">
        <v>586</v>
      </c>
      <c r="AB11284" t="s">
        <v>21</v>
      </c>
      <c r="AC11284">
        <v>452</v>
      </c>
    </row>
    <row r="11285" spans="1:29" x14ac:dyDescent="0.25">
      <c r="A11285">
        <v>345</v>
      </c>
      <c r="B11285">
        <v>345102</v>
      </c>
      <c r="C11285">
        <v>6155</v>
      </c>
      <c r="D11285" t="str">
        <f>VLOOKUP(C11285,'Schedule 3'!A:M,13,FALSE)</f>
        <v>Salaries and Wages</v>
      </c>
      <c r="E11285">
        <v>40.71</v>
      </c>
      <c r="F11285" s="1">
        <v>43008</v>
      </c>
      <c r="G11285" t="s">
        <v>462</v>
      </c>
      <c r="H11285" t="s">
        <v>66</v>
      </c>
      <c r="I11285" t="s">
        <v>2454</v>
      </c>
      <c r="K11285">
        <v>358655</v>
      </c>
      <c r="L11285">
        <v>282910</v>
      </c>
      <c r="Q11285" t="s">
        <v>64</v>
      </c>
      <c r="U11285">
        <v>9</v>
      </c>
      <c r="V11285">
        <v>17</v>
      </c>
      <c r="X11285">
        <v>1099579</v>
      </c>
      <c r="Y11285" t="s">
        <v>65</v>
      </c>
      <c r="Z11285">
        <v>105</v>
      </c>
      <c r="AA11285" t="s">
        <v>586</v>
      </c>
      <c r="AB11285" t="s">
        <v>21</v>
      </c>
      <c r="AC11285">
        <v>453</v>
      </c>
    </row>
    <row r="11286" spans="1:29" x14ac:dyDescent="0.25">
      <c r="A11286">
        <v>345</v>
      </c>
      <c r="B11286">
        <v>345102</v>
      </c>
      <c r="C11286">
        <v>6155</v>
      </c>
      <c r="D11286" t="str">
        <f>VLOOKUP(C11286,'Schedule 3'!A:M,13,FALSE)</f>
        <v>Salaries and Wages</v>
      </c>
      <c r="E11286">
        <v>40.71</v>
      </c>
      <c r="F11286" s="1">
        <v>43008</v>
      </c>
      <c r="G11286" t="s">
        <v>462</v>
      </c>
      <c r="H11286" t="s">
        <v>66</v>
      </c>
      <c r="I11286" t="s">
        <v>2455</v>
      </c>
      <c r="K11286">
        <v>358655</v>
      </c>
      <c r="L11286">
        <v>282910</v>
      </c>
      <c r="Q11286" t="s">
        <v>64</v>
      </c>
      <c r="U11286">
        <v>9</v>
      </c>
      <c r="V11286">
        <v>17</v>
      </c>
      <c r="X11286">
        <v>1099579</v>
      </c>
      <c r="Y11286" t="s">
        <v>65</v>
      </c>
      <c r="Z11286">
        <v>105</v>
      </c>
      <c r="AA11286" t="s">
        <v>586</v>
      </c>
      <c r="AB11286" t="s">
        <v>21</v>
      </c>
      <c r="AC11286">
        <v>454</v>
      </c>
    </row>
    <row r="11287" spans="1:29" x14ac:dyDescent="0.25">
      <c r="A11287">
        <v>345</v>
      </c>
      <c r="B11287">
        <v>345102</v>
      </c>
      <c r="C11287">
        <v>6155</v>
      </c>
      <c r="D11287" t="str">
        <f>VLOOKUP(C11287,'Schedule 3'!A:M,13,FALSE)</f>
        <v>Salaries and Wages</v>
      </c>
      <c r="E11287">
        <v>40.71</v>
      </c>
      <c r="F11287" s="1">
        <v>43008</v>
      </c>
      <c r="G11287" t="s">
        <v>462</v>
      </c>
      <c r="H11287" t="s">
        <v>66</v>
      </c>
      <c r="I11287" t="s">
        <v>2456</v>
      </c>
      <c r="K11287">
        <v>358655</v>
      </c>
      <c r="L11287">
        <v>282910</v>
      </c>
      <c r="Q11287" t="s">
        <v>64</v>
      </c>
      <c r="U11287">
        <v>9</v>
      </c>
      <c r="V11287">
        <v>17</v>
      </c>
      <c r="X11287">
        <v>1099579</v>
      </c>
      <c r="Y11287" t="s">
        <v>65</v>
      </c>
      <c r="Z11287">
        <v>105</v>
      </c>
      <c r="AA11287" t="s">
        <v>586</v>
      </c>
      <c r="AB11287" t="s">
        <v>21</v>
      </c>
      <c r="AC11287">
        <v>455</v>
      </c>
    </row>
    <row r="11288" spans="1:29" x14ac:dyDescent="0.25">
      <c r="A11288">
        <v>345</v>
      </c>
      <c r="B11288">
        <v>345102</v>
      </c>
      <c r="C11288">
        <v>6155</v>
      </c>
      <c r="D11288" t="str">
        <f>VLOOKUP(C11288,'Schedule 3'!A:M,13,FALSE)</f>
        <v>Salaries and Wages</v>
      </c>
      <c r="E11288">
        <v>40.71</v>
      </c>
      <c r="F11288" s="1">
        <v>43008</v>
      </c>
      <c r="G11288" t="s">
        <v>462</v>
      </c>
      <c r="H11288" t="s">
        <v>66</v>
      </c>
      <c r="I11288" t="s">
        <v>2457</v>
      </c>
      <c r="K11288">
        <v>358655</v>
      </c>
      <c r="L11288">
        <v>282910</v>
      </c>
      <c r="Q11288" t="s">
        <v>64</v>
      </c>
      <c r="U11288">
        <v>9</v>
      </c>
      <c r="V11288">
        <v>17</v>
      </c>
      <c r="X11288">
        <v>1099579</v>
      </c>
      <c r="Y11288" t="s">
        <v>65</v>
      </c>
      <c r="Z11288">
        <v>105</v>
      </c>
      <c r="AA11288" t="s">
        <v>586</v>
      </c>
      <c r="AB11288" t="s">
        <v>21</v>
      </c>
      <c r="AC11288">
        <v>456</v>
      </c>
    </row>
    <row r="11289" spans="1:29" x14ac:dyDescent="0.25">
      <c r="A11289">
        <v>345</v>
      </c>
      <c r="B11289">
        <v>345102</v>
      </c>
      <c r="C11289">
        <v>6155</v>
      </c>
      <c r="D11289" t="str">
        <f>VLOOKUP(C11289,'Schedule 3'!A:M,13,FALSE)</f>
        <v>Salaries and Wages</v>
      </c>
      <c r="E11289">
        <v>81.42</v>
      </c>
      <c r="F11289" s="1">
        <v>43008</v>
      </c>
      <c r="G11289" t="s">
        <v>462</v>
      </c>
      <c r="H11289" t="s">
        <v>66</v>
      </c>
      <c r="I11289" t="s">
        <v>2458</v>
      </c>
      <c r="K11289">
        <v>358655</v>
      </c>
      <c r="L11289">
        <v>282910</v>
      </c>
      <c r="Q11289" t="s">
        <v>64</v>
      </c>
      <c r="U11289">
        <v>9</v>
      </c>
      <c r="V11289">
        <v>17</v>
      </c>
      <c r="X11289">
        <v>1099579</v>
      </c>
      <c r="Y11289" t="s">
        <v>65</v>
      </c>
      <c r="Z11289">
        <v>105</v>
      </c>
      <c r="AA11289" t="s">
        <v>586</v>
      </c>
      <c r="AB11289" t="s">
        <v>21</v>
      </c>
      <c r="AC11289">
        <v>457</v>
      </c>
    </row>
    <row r="11290" spans="1:29" x14ac:dyDescent="0.25">
      <c r="A11290">
        <v>345</v>
      </c>
      <c r="B11290">
        <v>345102</v>
      </c>
      <c r="C11290">
        <v>6155</v>
      </c>
      <c r="D11290" t="str">
        <f>VLOOKUP(C11290,'Schedule 3'!A:M,13,FALSE)</f>
        <v>Salaries and Wages</v>
      </c>
      <c r="E11290">
        <v>40.71</v>
      </c>
      <c r="F11290" s="1">
        <v>43008</v>
      </c>
      <c r="G11290" t="s">
        <v>462</v>
      </c>
      <c r="H11290" t="s">
        <v>66</v>
      </c>
      <c r="I11290" t="s">
        <v>2459</v>
      </c>
      <c r="K11290">
        <v>358655</v>
      </c>
      <c r="L11290">
        <v>282910</v>
      </c>
      <c r="Q11290" t="s">
        <v>64</v>
      </c>
      <c r="U11290">
        <v>9</v>
      </c>
      <c r="V11290">
        <v>17</v>
      </c>
      <c r="X11290">
        <v>1099579</v>
      </c>
      <c r="Y11290" t="s">
        <v>65</v>
      </c>
      <c r="Z11290">
        <v>105</v>
      </c>
      <c r="AA11290" t="s">
        <v>586</v>
      </c>
      <c r="AB11290" t="s">
        <v>21</v>
      </c>
      <c r="AC11290">
        <v>458</v>
      </c>
    </row>
    <row r="11291" spans="1:29" x14ac:dyDescent="0.25">
      <c r="A11291">
        <v>345</v>
      </c>
      <c r="B11291">
        <v>345102</v>
      </c>
      <c r="C11291">
        <v>6155</v>
      </c>
      <c r="D11291" t="str">
        <f>VLOOKUP(C11291,'Schedule 3'!A:M,13,FALSE)</f>
        <v>Salaries and Wages</v>
      </c>
      <c r="E11291">
        <v>40.71</v>
      </c>
      <c r="F11291" s="1">
        <v>43008</v>
      </c>
      <c r="G11291" t="s">
        <v>462</v>
      </c>
      <c r="H11291" t="s">
        <v>66</v>
      </c>
      <c r="I11291" t="s">
        <v>2460</v>
      </c>
      <c r="K11291">
        <v>358655</v>
      </c>
      <c r="L11291">
        <v>282910</v>
      </c>
      <c r="Q11291" t="s">
        <v>64</v>
      </c>
      <c r="U11291">
        <v>9</v>
      </c>
      <c r="V11291">
        <v>17</v>
      </c>
      <c r="X11291">
        <v>1099579</v>
      </c>
      <c r="Y11291" t="s">
        <v>65</v>
      </c>
      <c r="Z11291">
        <v>105</v>
      </c>
      <c r="AA11291" t="s">
        <v>586</v>
      </c>
      <c r="AB11291" t="s">
        <v>21</v>
      </c>
      <c r="AC11291">
        <v>459</v>
      </c>
    </row>
    <row r="11292" spans="1:29" x14ac:dyDescent="0.25">
      <c r="A11292">
        <v>345</v>
      </c>
      <c r="B11292">
        <v>345102</v>
      </c>
      <c r="C11292">
        <v>6155</v>
      </c>
      <c r="D11292" t="str">
        <f>VLOOKUP(C11292,'Schedule 3'!A:M,13,FALSE)</f>
        <v>Salaries and Wages</v>
      </c>
      <c r="E11292">
        <v>81.42</v>
      </c>
      <c r="F11292" s="1">
        <v>43008</v>
      </c>
      <c r="G11292" t="s">
        <v>462</v>
      </c>
      <c r="H11292" t="s">
        <v>66</v>
      </c>
      <c r="I11292" t="s">
        <v>2461</v>
      </c>
      <c r="K11292">
        <v>358655</v>
      </c>
      <c r="L11292">
        <v>282910</v>
      </c>
      <c r="Q11292" t="s">
        <v>64</v>
      </c>
      <c r="U11292">
        <v>9</v>
      </c>
      <c r="V11292">
        <v>17</v>
      </c>
      <c r="X11292">
        <v>1099579</v>
      </c>
      <c r="Y11292" t="s">
        <v>65</v>
      </c>
      <c r="Z11292">
        <v>105</v>
      </c>
      <c r="AA11292" t="s">
        <v>586</v>
      </c>
      <c r="AB11292" t="s">
        <v>21</v>
      </c>
      <c r="AC11292">
        <v>460</v>
      </c>
    </row>
    <row r="11293" spans="1:29" x14ac:dyDescent="0.25">
      <c r="A11293">
        <v>345</v>
      </c>
      <c r="B11293">
        <v>345102</v>
      </c>
      <c r="C11293">
        <v>6155</v>
      </c>
      <c r="D11293" t="str">
        <f>VLOOKUP(C11293,'Schedule 3'!A:M,13,FALSE)</f>
        <v>Salaries and Wages</v>
      </c>
      <c r="E11293">
        <v>40.71</v>
      </c>
      <c r="F11293" s="1">
        <v>43008</v>
      </c>
      <c r="G11293" t="s">
        <v>462</v>
      </c>
      <c r="H11293" t="s">
        <v>66</v>
      </c>
      <c r="I11293" t="s">
        <v>2462</v>
      </c>
      <c r="K11293">
        <v>358655</v>
      </c>
      <c r="L11293">
        <v>282910</v>
      </c>
      <c r="Q11293" t="s">
        <v>64</v>
      </c>
      <c r="U11293">
        <v>9</v>
      </c>
      <c r="V11293">
        <v>17</v>
      </c>
      <c r="X11293">
        <v>1099579</v>
      </c>
      <c r="Y11293" t="s">
        <v>65</v>
      </c>
      <c r="Z11293">
        <v>105</v>
      </c>
      <c r="AA11293" t="s">
        <v>586</v>
      </c>
      <c r="AB11293" t="s">
        <v>21</v>
      </c>
      <c r="AC11293">
        <v>461</v>
      </c>
    </row>
    <row r="11294" spans="1:29" x14ac:dyDescent="0.25">
      <c r="A11294">
        <v>345</v>
      </c>
      <c r="B11294">
        <v>345102</v>
      </c>
      <c r="C11294">
        <v>6155</v>
      </c>
      <c r="D11294" t="str">
        <f>VLOOKUP(C11294,'Schedule 3'!A:M,13,FALSE)</f>
        <v>Salaries and Wages</v>
      </c>
      <c r="E11294">
        <v>40.71</v>
      </c>
      <c r="F11294" s="1">
        <v>43008</v>
      </c>
      <c r="G11294" t="s">
        <v>462</v>
      </c>
      <c r="H11294" t="s">
        <v>66</v>
      </c>
      <c r="I11294" t="s">
        <v>2463</v>
      </c>
      <c r="K11294">
        <v>358655</v>
      </c>
      <c r="L11294">
        <v>282910</v>
      </c>
      <c r="Q11294" t="s">
        <v>64</v>
      </c>
      <c r="U11294">
        <v>9</v>
      </c>
      <c r="V11294">
        <v>17</v>
      </c>
      <c r="X11294">
        <v>1099579</v>
      </c>
      <c r="Y11294" t="s">
        <v>65</v>
      </c>
      <c r="Z11294">
        <v>105</v>
      </c>
      <c r="AA11294" t="s">
        <v>586</v>
      </c>
      <c r="AB11294" t="s">
        <v>21</v>
      </c>
      <c r="AC11294">
        <v>462</v>
      </c>
    </row>
    <row r="11295" spans="1:29" x14ac:dyDescent="0.25">
      <c r="A11295">
        <v>345</v>
      </c>
      <c r="B11295">
        <v>345102</v>
      </c>
      <c r="C11295">
        <v>6155</v>
      </c>
      <c r="D11295" t="str">
        <f>VLOOKUP(C11295,'Schedule 3'!A:M,13,FALSE)</f>
        <v>Salaries and Wages</v>
      </c>
      <c r="E11295">
        <v>40.71</v>
      </c>
      <c r="F11295" s="1">
        <v>43008</v>
      </c>
      <c r="G11295" t="s">
        <v>462</v>
      </c>
      <c r="H11295" t="s">
        <v>66</v>
      </c>
      <c r="I11295" t="s">
        <v>2464</v>
      </c>
      <c r="K11295">
        <v>358655</v>
      </c>
      <c r="L11295">
        <v>282910</v>
      </c>
      <c r="Q11295" t="s">
        <v>64</v>
      </c>
      <c r="U11295">
        <v>9</v>
      </c>
      <c r="V11295">
        <v>17</v>
      </c>
      <c r="X11295">
        <v>1099579</v>
      </c>
      <c r="Y11295" t="s">
        <v>65</v>
      </c>
      <c r="Z11295">
        <v>105</v>
      </c>
      <c r="AA11295" t="s">
        <v>586</v>
      </c>
      <c r="AB11295" t="s">
        <v>21</v>
      </c>
      <c r="AC11295">
        <v>463</v>
      </c>
    </row>
    <row r="11296" spans="1:29" x14ac:dyDescent="0.25">
      <c r="A11296">
        <v>345</v>
      </c>
      <c r="B11296">
        <v>345102</v>
      </c>
      <c r="C11296">
        <v>6155</v>
      </c>
      <c r="D11296" t="str">
        <f>VLOOKUP(C11296,'Schedule 3'!A:M,13,FALSE)</f>
        <v>Salaries and Wages</v>
      </c>
      <c r="E11296">
        <v>40.71</v>
      </c>
      <c r="F11296" s="1">
        <v>43008</v>
      </c>
      <c r="G11296" t="s">
        <v>462</v>
      </c>
      <c r="H11296" t="s">
        <v>66</v>
      </c>
      <c r="I11296" t="s">
        <v>2465</v>
      </c>
      <c r="K11296">
        <v>358655</v>
      </c>
      <c r="L11296">
        <v>282910</v>
      </c>
      <c r="Q11296" t="s">
        <v>64</v>
      </c>
      <c r="U11296">
        <v>9</v>
      </c>
      <c r="V11296">
        <v>17</v>
      </c>
      <c r="X11296">
        <v>1099579</v>
      </c>
      <c r="Y11296" t="s">
        <v>65</v>
      </c>
      <c r="Z11296">
        <v>105</v>
      </c>
      <c r="AA11296" t="s">
        <v>586</v>
      </c>
      <c r="AB11296" t="s">
        <v>21</v>
      </c>
      <c r="AC11296">
        <v>464</v>
      </c>
    </row>
    <row r="11297" spans="1:29" x14ac:dyDescent="0.25">
      <c r="A11297">
        <v>345</v>
      </c>
      <c r="B11297">
        <v>345102</v>
      </c>
      <c r="C11297">
        <v>6155</v>
      </c>
      <c r="D11297" t="str">
        <f>VLOOKUP(C11297,'Schedule 3'!A:M,13,FALSE)</f>
        <v>Salaries and Wages</v>
      </c>
      <c r="E11297">
        <v>40.71</v>
      </c>
      <c r="F11297" s="1">
        <v>43008</v>
      </c>
      <c r="G11297" t="s">
        <v>462</v>
      </c>
      <c r="H11297" t="s">
        <v>66</v>
      </c>
      <c r="I11297" t="s">
        <v>2466</v>
      </c>
      <c r="K11297">
        <v>358655</v>
      </c>
      <c r="L11297">
        <v>282910</v>
      </c>
      <c r="Q11297" t="s">
        <v>64</v>
      </c>
      <c r="U11297">
        <v>9</v>
      </c>
      <c r="V11297">
        <v>17</v>
      </c>
      <c r="X11297">
        <v>1099579</v>
      </c>
      <c r="Y11297" t="s">
        <v>65</v>
      </c>
      <c r="Z11297">
        <v>105</v>
      </c>
      <c r="AA11297" t="s">
        <v>586</v>
      </c>
      <c r="AB11297" t="s">
        <v>21</v>
      </c>
      <c r="AC11297">
        <v>465</v>
      </c>
    </row>
    <row r="11298" spans="1:29" x14ac:dyDescent="0.25">
      <c r="A11298">
        <v>345</v>
      </c>
      <c r="B11298">
        <v>345102</v>
      </c>
      <c r="C11298">
        <v>6155</v>
      </c>
      <c r="D11298" t="str">
        <f>VLOOKUP(C11298,'Schedule 3'!A:M,13,FALSE)</f>
        <v>Salaries and Wages</v>
      </c>
      <c r="E11298">
        <v>40.71</v>
      </c>
      <c r="F11298" s="1">
        <v>43008</v>
      </c>
      <c r="G11298" t="s">
        <v>462</v>
      </c>
      <c r="H11298" t="s">
        <v>66</v>
      </c>
      <c r="I11298" t="s">
        <v>2467</v>
      </c>
      <c r="K11298">
        <v>358655</v>
      </c>
      <c r="L11298">
        <v>282910</v>
      </c>
      <c r="Q11298" t="s">
        <v>64</v>
      </c>
      <c r="U11298">
        <v>9</v>
      </c>
      <c r="V11298">
        <v>17</v>
      </c>
      <c r="X11298">
        <v>1099579</v>
      </c>
      <c r="Y11298" t="s">
        <v>65</v>
      </c>
      <c r="Z11298">
        <v>105</v>
      </c>
      <c r="AA11298" t="s">
        <v>586</v>
      </c>
      <c r="AB11298" t="s">
        <v>21</v>
      </c>
      <c r="AC11298">
        <v>466</v>
      </c>
    </row>
    <row r="11299" spans="1:29" x14ac:dyDescent="0.25">
      <c r="A11299">
        <v>345</v>
      </c>
      <c r="B11299">
        <v>345102</v>
      </c>
      <c r="C11299">
        <v>6155</v>
      </c>
      <c r="D11299" t="str">
        <f>VLOOKUP(C11299,'Schedule 3'!A:M,13,FALSE)</f>
        <v>Salaries and Wages</v>
      </c>
      <c r="E11299">
        <v>40.71</v>
      </c>
      <c r="F11299" s="1">
        <v>43023</v>
      </c>
      <c r="G11299" t="s">
        <v>462</v>
      </c>
      <c r="H11299" t="s">
        <v>66</v>
      </c>
      <c r="I11299" t="s">
        <v>2468</v>
      </c>
      <c r="K11299">
        <v>358930</v>
      </c>
      <c r="L11299">
        <v>285452</v>
      </c>
      <c r="Q11299" t="s">
        <v>64</v>
      </c>
      <c r="U11299">
        <v>10</v>
      </c>
      <c r="V11299">
        <v>17</v>
      </c>
      <c r="X11299">
        <v>1099579</v>
      </c>
      <c r="Y11299" t="s">
        <v>65</v>
      </c>
      <c r="Z11299">
        <v>105</v>
      </c>
      <c r="AA11299" t="s">
        <v>586</v>
      </c>
      <c r="AB11299" t="s">
        <v>21</v>
      </c>
      <c r="AC11299">
        <v>487</v>
      </c>
    </row>
    <row r="11300" spans="1:29" x14ac:dyDescent="0.25">
      <c r="A11300">
        <v>345</v>
      </c>
      <c r="B11300">
        <v>345102</v>
      </c>
      <c r="C11300">
        <v>6155</v>
      </c>
      <c r="D11300" t="str">
        <f>VLOOKUP(C11300,'Schedule 3'!A:M,13,FALSE)</f>
        <v>Salaries and Wages</v>
      </c>
      <c r="E11300">
        <v>40.71</v>
      </c>
      <c r="F11300" s="1">
        <v>43023</v>
      </c>
      <c r="G11300" t="s">
        <v>462</v>
      </c>
      <c r="H11300" t="s">
        <v>66</v>
      </c>
      <c r="I11300" t="s">
        <v>2469</v>
      </c>
      <c r="K11300">
        <v>358930</v>
      </c>
      <c r="L11300">
        <v>285452</v>
      </c>
      <c r="Q11300" t="s">
        <v>64</v>
      </c>
      <c r="U11300">
        <v>10</v>
      </c>
      <c r="V11300">
        <v>17</v>
      </c>
      <c r="X11300">
        <v>1099579</v>
      </c>
      <c r="Y11300" t="s">
        <v>65</v>
      </c>
      <c r="Z11300">
        <v>105</v>
      </c>
      <c r="AA11300" t="s">
        <v>586</v>
      </c>
      <c r="AB11300" t="s">
        <v>21</v>
      </c>
      <c r="AC11300">
        <v>488</v>
      </c>
    </row>
    <row r="11301" spans="1:29" x14ac:dyDescent="0.25">
      <c r="A11301">
        <v>345</v>
      </c>
      <c r="B11301">
        <v>345102</v>
      </c>
      <c r="C11301">
        <v>6155</v>
      </c>
      <c r="D11301" t="str">
        <f>VLOOKUP(C11301,'Schedule 3'!A:M,13,FALSE)</f>
        <v>Salaries and Wages</v>
      </c>
      <c r="E11301">
        <v>81.42</v>
      </c>
      <c r="F11301" s="1">
        <v>43023</v>
      </c>
      <c r="G11301" t="s">
        <v>462</v>
      </c>
      <c r="H11301" t="s">
        <v>66</v>
      </c>
      <c r="I11301" t="s">
        <v>2470</v>
      </c>
      <c r="K11301">
        <v>358930</v>
      </c>
      <c r="L11301">
        <v>285452</v>
      </c>
      <c r="Q11301" t="s">
        <v>64</v>
      </c>
      <c r="U11301">
        <v>10</v>
      </c>
      <c r="V11301">
        <v>17</v>
      </c>
      <c r="X11301">
        <v>1099579</v>
      </c>
      <c r="Y11301" t="s">
        <v>65</v>
      </c>
      <c r="Z11301">
        <v>105</v>
      </c>
      <c r="AA11301" t="s">
        <v>586</v>
      </c>
      <c r="AB11301" t="s">
        <v>21</v>
      </c>
      <c r="AC11301">
        <v>489</v>
      </c>
    </row>
    <row r="11302" spans="1:29" x14ac:dyDescent="0.25">
      <c r="A11302">
        <v>345</v>
      </c>
      <c r="B11302">
        <v>345102</v>
      </c>
      <c r="C11302">
        <v>6155</v>
      </c>
      <c r="D11302" t="str">
        <f>VLOOKUP(C11302,'Schedule 3'!A:M,13,FALSE)</f>
        <v>Salaries and Wages</v>
      </c>
      <c r="E11302">
        <v>40.71</v>
      </c>
      <c r="F11302" s="1">
        <v>43023</v>
      </c>
      <c r="G11302" t="s">
        <v>462</v>
      </c>
      <c r="H11302" t="s">
        <v>66</v>
      </c>
      <c r="I11302" t="s">
        <v>2471</v>
      </c>
      <c r="K11302">
        <v>358930</v>
      </c>
      <c r="L11302">
        <v>285452</v>
      </c>
      <c r="Q11302" t="s">
        <v>64</v>
      </c>
      <c r="U11302">
        <v>10</v>
      </c>
      <c r="V11302">
        <v>17</v>
      </c>
      <c r="X11302">
        <v>1099579</v>
      </c>
      <c r="Y11302" t="s">
        <v>65</v>
      </c>
      <c r="Z11302">
        <v>105</v>
      </c>
      <c r="AA11302" t="s">
        <v>586</v>
      </c>
      <c r="AB11302" t="s">
        <v>21</v>
      </c>
      <c r="AC11302">
        <v>490</v>
      </c>
    </row>
    <row r="11303" spans="1:29" x14ac:dyDescent="0.25">
      <c r="A11303">
        <v>345</v>
      </c>
      <c r="B11303">
        <v>345102</v>
      </c>
      <c r="C11303">
        <v>6155</v>
      </c>
      <c r="D11303" t="str">
        <f>VLOOKUP(C11303,'Schedule 3'!A:M,13,FALSE)</f>
        <v>Salaries and Wages</v>
      </c>
      <c r="E11303">
        <v>122.13</v>
      </c>
      <c r="F11303" s="1">
        <v>43023</v>
      </c>
      <c r="G11303" t="s">
        <v>462</v>
      </c>
      <c r="H11303" t="s">
        <v>66</v>
      </c>
      <c r="I11303" t="s">
        <v>2472</v>
      </c>
      <c r="K11303">
        <v>358930</v>
      </c>
      <c r="L11303">
        <v>285452</v>
      </c>
      <c r="Q11303" t="s">
        <v>64</v>
      </c>
      <c r="U11303">
        <v>10</v>
      </c>
      <c r="V11303">
        <v>17</v>
      </c>
      <c r="X11303">
        <v>1099579</v>
      </c>
      <c r="Y11303" t="s">
        <v>65</v>
      </c>
      <c r="Z11303">
        <v>105</v>
      </c>
      <c r="AA11303" t="s">
        <v>586</v>
      </c>
      <c r="AB11303" t="s">
        <v>21</v>
      </c>
      <c r="AC11303">
        <v>491</v>
      </c>
    </row>
    <row r="11304" spans="1:29" x14ac:dyDescent="0.25">
      <c r="A11304">
        <v>345</v>
      </c>
      <c r="B11304">
        <v>345102</v>
      </c>
      <c r="C11304">
        <v>6155</v>
      </c>
      <c r="D11304" t="str">
        <f>VLOOKUP(C11304,'Schedule 3'!A:M,13,FALSE)</f>
        <v>Salaries and Wages</v>
      </c>
      <c r="E11304">
        <v>81.42</v>
      </c>
      <c r="F11304" s="1">
        <v>43023</v>
      </c>
      <c r="G11304" t="s">
        <v>462</v>
      </c>
      <c r="H11304" t="s">
        <v>66</v>
      </c>
      <c r="I11304" t="s">
        <v>2473</v>
      </c>
      <c r="K11304">
        <v>358930</v>
      </c>
      <c r="L11304">
        <v>285452</v>
      </c>
      <c r="Q11304" t="s">
        <v>64</v>
      </c>
      <c r="U11304">
        <v>10</v>
      </c>
      <c r="V11304">
        <v>17</v>
      </c>
      <c r="X11304">
        <v>1099579</v>
      </c>
      <c r="Y11304" t="s">
        <v>65</v>
      </c>
      <c r="Z11304">
        <v>105</v>
      </c>
      <c r="AA11304" t="s">
        <v>586</v>
      </c>
      <c r="AB11304" t="s">
        <v>21</v>
      </c>
      <c r="AC11304">
        <v>492</v>
      </c>
    </row>
    <row r="11305" spans="1:29" x14ac:dyDescent="0.25">
      <c r="A11305">
        <v>345</v>
      </c>
      <c r="B11305">
        <v>345102</v>
      </c>
      <c r="C11305">
        <v>6155</v>
      </c>
      <c r="D11305" t="str">
        <f>VLOOKUP(C11305,'Schedule 3'!A:M,13,FALSE)</f>
        <v>Salaries and Wages</v>
      </c>
      <c r="E11305">
        <v>40.71</v>
      </c>
      <c r="F11305" s="1">
        <v>43023</v>
      </c>
      <c r="G11305" t="s">
        <v>462</v>
      </c>
      <c r="H11305" t="s">
        <v>66</v>
      </c>
      <c r="I11305" t="s">
        <v>2474</v>
      </c>
      <c r="K11305">
        <v>358930</v>
      </c>
      <c r="L11305">
        <v>285452</v>
      </c>
      <c r="Q11305" t="s">
        <v>64</v>
      </c>
      <c r="U11305">
        <v>10</v>
      </c>
      <c r="V11305">
        <v>17</v>
      </c>
      <c r="X11305">
        <v>1099579</v>
      </c>
      <c r="Y11305" t="s">
        <v>65</v>
      </c>
      <c r="Z11305">
        <v>105</v>
      </c>
      <c r="AA11305" t="s">
        <v>586</v>
      </c>
      <c r="AB11305" t="s">
        <v>21</v>
      </c>
      <c r="AC11305">
        <v>493</v>
      </c>
    </row>
    <row r="11306" spans="1:29" x14ac:dyDescent="0.25">
      <c r="A11306">
        <v>345</v>
      </c>
      <c r="B11306">
        <v>345102</v>
      </c>
      <c r="C11306">
        <v>6155</v>
      </c>
      <c r="D11306" t="str">
        <f>VLOOKUP(C11306,'Schedule 3'!A:M,13,FALSE)</f>
        <v>Salaries and Wages</v>
      </c>
      <c r="E11306">
        <v>40.71</v>
      </c>
      <c r="F11306" s="1">
        <v>43023</v>
      </c>
      <c r="G11306" t="s">
        <v>462</v>
      </c>
      <c r="H11306" t="s">
        <v>66</v>
      </c>
      <c r="I11306" t="s">
        <v>2475</v>
      </c>
      <c r="K11306">
        <v>358930</v>
      </c>
      <c r="L11306">
        <v>285452</v>
      </c>
      <c r="Q11306" t="s">
        <v>64</v>
      </c>
      <c r="U11306">
        <v>10</v>
      </c>
      <c r="V11306">
        <v>17</v>
      </c>
      <c r="X11306">
        <v>1099579</v>
      </c>
      <c r="Y11306" t="s">
        <v>65</v>
      </c>
      <c r="Z11306">
        <v>105</v>
      </c>
      <c r="AA11306" t="s">
        <v>586</v>
      </c>
      <c r="AB11306" t="s">
        <v>21</v>
      </c>
      <c r="AC11306">
        <v>494</v>
      </c>
    </row>
    <row r="11307" spans="1:29" x14ac:dyDescent="0.25">
      <c r="A11307">
        <v>345</v>
      </c>
      <c r="B11307">
        <v>345102</v>
      </c>
      <c r="C11307">
        <v>6155</v>
      </c>
      <c r="D11307" t="str">
        <f>VLOOKUP(C11307,'Schedule 3'!A:M,13,FALSE)</f>
        <v>Salaries and Wages</v>
      </c>
      <c r="E11307">
        <v>40.71</v>
      </c>
      <c r="F11307" s="1">
        <v>43023</v>
      </c>
      <c r="G11307" t="s">
        <v>462</v>
      </c>
      <c r="H11307" t="s">
        <v>66</v>
      </c>
      <c r="I11307" t="s">
        <v>2476</v>
      </c>
      <c r="K11307">
        <v>358930</v>
      </c>
      <c r="L11307">
        <v>285452</v>
      </c>
      <c r="Q11307" t="s">
        <v>64</v>
      </c>
      <c r="U11307">
        <v>10</v>
      </c>
      <c r="V11307">
        <v>17</v>
      </c>
      <c r="X11307">
        <v>1099579</v>
      </c>
      <c r="Y11307" t="s">
        <v>65</v>
      </c>
      <c r="Z11307">
        <v>105</v>
      </c>
      <c r="AA11307" t="s">
        <v>586</v>
      </c>
      <c r="AB11307" t="s">
        <v>21</v>
      </c>
      <c r="AC11307">
        <v>495</v>
      </c>
    </row>
    <row r="11308" spans="1:29" x14ac:dyDescent="0.25">
      <c r="A11308">
        <v>345</v>
      </c>
      <c r="B11308">
        <v>345102</v>
      </c>
      <c r="C11308">
        <v>6155</v>
      </c>
      <c r="D11308" t="str">
        <f>VLOOKUP(C11308,'Schedule 3'!A:M,13,FALSE)</f>
        <v>Salaries and Wages</v>
      </c>
      <c r="E11308">
        <v>40.71</v>
      </c>
      <c r="F11308" s="1">
        <v>43023</v>
      </c>
      <c r="G11308" t="s">
        <v>462</v>
      </c>
      <c r="H11308" t="s">
        <v>66</v>
      </c>
      <c r="I11308" t="s">
        <v>2477</v>
      </c>
      <c r="K11308">
        <v>358930</v>
      </c>
      <c r="L11308">
        <v>285452</v>
      </c>
      <c r="Q11308" t="s">
        <v>64</v>
      </c>
      <c r="U11308">
        <v>10</v>
      </c>
      <c r="V11308">
        <v>17</v>
      </c>
      <c r="X11308">
        <v>1099579</v>
      </c>
      <c r="Y11308" t="s">
        <v>65</v>
      </c>
      <c r="Z11308">
        <v>105</v>
      </c>
      <c r="AA11308" t="s">
        <v>586</v>
      </c>
      <c r="AB11308" t="s">
        <v>21</v>
      </c>
      <c r="AC11308">
        <v>496</v>
      </c>
    </row>
    <row r="11309" spans="1:29" x14ac:dyDescent="0.25">
      <c r="A11309">
        <v>345</v>
      </c>
      <c r="B11309">
        <v>345102</v>
      </c>
      <c r="C11309">
        <v>6155</v>
      </c>
      <c r="D11309" t="str">
        <f>VLOOKUP(C11309,'Schedule 3'!A:M,13,FALSE)</f>
        <v>Salaries and Wages</v>
      </c>
      <c r="E11309">
        <v>81.42</v>
      </c>
      <c r="F11309" s="1">
        <v>43023</v>
      </c>
      <c r="G11309" t="s">
        <v>462</v>
      </c>
      <c r="H11309" t="s">
        <v>66</v>
      </c>
      <c r="I11309" t="s">
        <v>2478</v>
      </c>
      <c r="K11309">
        <v>358930</v>
      </c>
      <c r="L11309">
        <v>285452</v>
      </c>
      <c r="Q11309" t="s">
        <v>64</v>
      </c>
      <c r="U11309">
        <v>10</v>
      </c>
      <c r="V11309">
        <v>17</v>
      </c>
      <c r="X11309">
        <v>1099579</v>
      </c>
      <c r="Y11309" t="s">
        <v>65</v>
      </c>
      <c r="Z11309">
        <v>105</v>
      </c>
      <c r="AA11309" t="s">
        <v>586</v>
      </c>
      <c r="AB11309" t="s">
        <v>21</v>
      </c>
      <c r="AC11309">
        <v>497</v>
      </c>
    </row>
    <row r="11310" spans="1:29" x14ac:dyDescent="0.25">
      <c r="A11310">
        <v>345</v>
      </c>
      <c r="B11310">
        <v>345102</v>
      </c>
      <c r="C11310">
        <v>6155</v>
      </c>
      <c r="D11310" t="str">
        <f>VLOOKUP(C11310,'Schedule 3'!A:M,13,FALSE)</f>
        <v>Salaries and Wages</v>
      </c>
      <c r="E11310">
        <v>325.68</v>
      </c>
      <c r="F11310" s="1">
        <v>43023</v>
      </c>
      <c r="G11310" t="s">
        <v>462</v>
      </c>
      <c r="H11310" t="s">
        <v>66</v>
      </c>
      <c r="I11310" t="s">
        <v>2479</v>
      </c>
      <c r="K11310">
        <v>358930</v>
      </c>
      <c r="L11310">
        <v>285452</v>
      </c>
      <c r="Q11310" t="s">
        <v>64</v>
      </c>
      <c r="U11310">
        <v>10</v>
      </c>
      <c r="V11310">
        <v>17</v>
      </c>
      <c r="X11310">
        <v>1099579</v>
      </c>
      <c r="Y11310" t="s">
        <v>65</v>
      </c>
      <c r="Z11310">
        <v>105</v>
      </c>
      <c r="AA11310" t="s">
        <v>586</v>
      </c>
      <c r="AB11310" t="s">
        <v>21</v>
      </c>
      <c r="AC11310">
        <v>498</v>
      </c>
    </row>
    <row r="11311" spans="1:29" x14ac:dyDescent="0.25">
      <c r="A11311">
        <v>345</v>
      </c>
      <c r="B11311">
        <v>345102</v>
      </c>
      <c r="C11311">
        <v>6150</v>
      </c>
      <c r="D11311" t="str">
        <f>VLOOKUP(C11311,'Schedule 3'!A:M,13,FALSE)</f>
        <v>Salaries and Wages</v>
      </c>
      <c r="E11311">
        <v>162.84</v>
      </c>
      <c r="F11311" s="1">
        <v>43018</v>
      </c>
      <c r="G11311" t="s">
        <v>462</v>
      </c>
      <c r="H11311" t="s">
        <v>66</v>
      </c>
      <c r="I11311" t="s">
        <v>2480</v>
      </c>
      <c r="K11311">
        <v>358949</v>
      </c>
      <c r="L11311">
        <v>285535</v>
      </c>
      <c r="Q11311" t="s">
        <v>64</v>
      </c>
      <c r="U11311">
        <v>10</v>
      </c>
      <c r="V11311">
        <v>17</v>
      </c>
      <c r="X11311">
        <v>1001177</v>
      </c>
      <c r="Y11311" t="s">
        <v>65</v>
      </c>
      <c r="Z11311">
        <v>105</v>
      </c>
      <c r="AA11311" t="s">
        <v>586</v>
      </c>
      <c r="AB11311" t="s">
        <v>21</v>
      </c>
      <c r="AC11311">
        <v>178</v>
      </c>
    </row>
    <row r="11312" spans="1:29" x14ac:dyDescent="0.25">
      <c r="A11312">
        <v>345</v>
      </c>
      <c r="B11312">
        <v>345102</v>
      </c>
      <c r="C11312">
        <v>6150</v>
      </c>
      <c r="D11312" t="str">
        <f>VLOOKUP(C11312,'Schedule 3'!A:M,13,FALSE)</f>
        <v>Salaries and Wages</v>
      </c>
      <c r="E11312">
        <v>264.62</v>
      </c>
      <c r="F11312" s="1">
        <v>43018</v>
      </c>
      <c r="G11312" t="s">
        <v>462</v>
      </c>
      <c r="H11312" t="s">
        <v>66</v>
      </c>
      <c r="I11312" t="s">
        <v>2481</v>
      </c>
      <c r="K11312">
        <v>358949</v>
      </c>
      <c r="L11312">
        <v>285535</v>
      </c>
      <c r="Q11312" t="s">
        <v>64</v>
      </c>
      <c r="U11312">
        <v>10</v>
      </c>
      <c r="V11312">
        <v>17</v>
      </c>
      <c r="X11312">
        <v>1001177</v>
      </c>
      <c r="Y11312" t="s">
        <v>65</v>
      </c>
      <c r="Z11312">
        <v>105</v>
      </c>
      <c r="AA11312" t="s">
        <v>586</v>
      </c>
      <c r="AB11312" t="s">
        <v>21</v>
      </c>
      <c r="AC11312">
        <v>179</v>
      </c>
    </row>
    <row r="11313" spans="1:29" x14ac:dyDescent="0.25">
      <c r="A11313">
        <v>345</v>
      </c>
      <c r="B11313">
        <v>345102</v>
      </c>
      <c r="C11313">
        <v>6150</v>
      </c>
      <c r="D11313" t="str">
        <f>VLOOKUP(C11313,'Schedule 3'!A:M,13,FALSE)</f>
        <v>Salaries and Wages</v>
      </c>
      <c r="E11313">
        <v>81.42</v>
      </c>
      <c r="F11313" s="1">
        <v>43018</v>
      </c>
      <c r="G11313" t="s">
        <v>462</v>
      </c>
      <c r="H11313" t="s">
        <v>66</v>
      </c>
      <c r="I11313" t="s">
        <v>2482</v>
      </c>
      <c r="K11313">
        <v>358949</v>
      </c>
      <c r="L11313">
        <v>285535</v>
      </c>
      <c r="Q11313" t="s">
        <v>64</v>
      </c>
      <c r="U11313">
        <v>10</v>
      </c>
      <c r="V11313">
        <v>17</v>
      </c>
      <c r="X11313">
        <v>1001284</v>
      </c>
      <c r="Y11313" t="s">
        <v>65</v>
      </c>
      <c r="Z11313">
        <v>105</v>
      </c>
      <c r="AA11313" t="s">
        <v>586</v>
      </c>
      <c r="AB11313" t="s">
        <v>21</v>
      </c>
      <c r="AC11313">
        <v>237</v>
      </c>
    </row>
    <row r="11314" spans="1:29" x14ac:dyDescent="0.25">
      <c r="A11314">
        <v>345</v>
      </c>
      <c r="B11314">
        <v>345102</v>
      </c>
      <c r="C11314">
        <v>6150</v>
      </c>
      <c r="D11314" t="str">
        <f>VLOOKUP(C11314,'Schedule 3'!A:M,13,FALSE)</f>
        <v>Salaries and Wages</v>
      </c>
      <c r="E11314">
        <v>203.55</v>
      </c>
      <c r="F11314" s="1">
        <v>43018</v>
      </c>
      <c r="G11314" t="s">
        <v>462</v>
      </c>
      <c r="H11314" t="s">
        <v>66</v>
      </c>
      <c r="I11314" t="s">
        <v>2483</v>
      </c>
      <c r="K11314">
        <v>358949</v>
      </c>
      <c r="L11314">
        <v>285535</v>
      </c>
      <c r="Q11314" t="s">
        <v>64</v>
      </c>
      <c r="U11314">
        <v>10</v>
      </c>
      <c r="V11314">
        <v>17</v>
      </c>
      <c r="X11314">
        <v>1098821</v>
      </c>
      <c r="Y11314" t="s">
        <v>65</v>
      </c>
      <c r="Z11314">
        <v>105</v>
      </c>
      <c r="AA11314" t="s">
        <v>586</v>
      </c>
      <c r="AB11314" t="s">
        <v>21</v>
      </c>
      <c r="AC11314">
        <v>394</v>
      </c>
    </row>
    <row r="11315" spans="1:29" x14ac:dyDescent="0.25">
      <c r="A11315">
        <v>345</v>
      </c>
      <c r="B11315">
        <v>345102</v>
      </c>
      <c r="C11315">
        <v>6150</v>
      </c>
      <c r="D11315" t="str">
        <f>VLOOKUP(C11315,'Schedule 3'!A:M,13,FALSE)</f>
        <v>Salaries and Wages</v>
      </c>
      <c r="E11315">
        <v>122.13</v>
      </c>
      <c r="F11315" s="1">
        <v>43018</v>
      </c>
      <c r="G11315" t="s">
        <v>462</v>
      </c>
      <c r="H11315" t="s">
        <v>66</v>
      </c>
      <c r="I11315" t="s">
        <v>2484</v>
      </c>
      <c r="K11315">
        <v>358949</v>
      </c>
      <c r="L11315">
        <v>285535</v>
      </c>
      <c r="Q11315" t="s">
        <v>64</v>
      </c>
      <c r="U11315">
        <v>10</v>
      </c>
      <c r="V11315">
        <v>17</v>
      </c>
      <c r="X11315">
        <v>1098822</v>
      </c>
      <c r="Y11315" t="s">
        <v>65</v>
      </c>
      <c r="Z11315">
        <v>105</v>
      </c>
      <c r="AA11315" t="s">
        <v>586</v>
      </c>
      <c r="AB11315" t="s">
        <v>21</v>
      </c>
      <c r="AC11315">
        <v>395</v>
      </c>
    </row>
    <row r="11316" spans="1:29" x14ac:dyDescent="0.25">
      <c r="A11316">
        <v>345</v>
      </c>
      <c r="B11316">
        <v>345102</v>
      </c>
      <c r="C11316">
        <v>6150</v>
      </c>
      <c r="D11316" t="str">
        <f>VLOOKUP(C11316,'Schedule 3'!A:M,13,FALSE)</f>
        <v>Salaries and Wages</v>
      </c>
      <c r="E11316">
        <v>244.26</v>
      </c>
      <c r="F11316" s="1">
        <v>43018</v>
      </c>
      <c r="G11316" t="s">
        <v>462</v>
      </c>
      <c r="H11316" t="s">
        <v>66</v>
      </c>
      <c r="I11316" t="s">
        <v>2485</v>
      </c>
      <c r="K11316">
        <v>358949</v>
      </c>
      <c r="L11316">
        <v>285535</v>
      </c>
      <c r="Q11316" t="s">
        <v>64</v>
      </c>
      <c r="U11316">
        <v>10</v>
      </c>
      <c r="V11316">
        <v>17</v>
      </c>
      <c r="X11316">
        <v>1098822</v>
      </c>
      <c r="Y11316" t="s">
        <v>65</v>
      </c>
      <c r="Z11316">
        <v>105</v>
      </c>
      <c r="AA11316" t="s">
        <v>586</v>
      </c>
      <c r="AB11316" t="s">
        <v>21</v>
      </c>
      <c r="AC11316">
        <v>396</v>
      </c>
    </row>
    <row r="11317" spans="1:29" x14ac:dyDescent="0.25">
      <c r="A11317">
        <v>345</v>
      </c>
      <c r="B11317">
        <v>345102</v>
      </c>
      <c r="C11317">
        <v>6150</v>
      </c>
      <c r="D11317" t="str">
        <f>VLOOKUP(C11317,'Schedule 3'!A:M,13,FALSE)</f>
        <v>Salaries and Wages</v>
      </c>
      <c r="E11317">
        <v>81.42</v>
      </c>
      <c r="F11317" s="1">
        <v>43018</v>
      </c>
      <c r="G11317" t="s">
        <v>462</v>
      </c>
      <c r="H11317" t="s">
        <v>66</v>
      </c>
      <c r="I11317" t="s">
        <v>2486</v>
      </c>
      <c r="K11317">
        <v>358949</v>
      </c>
      <c r="L11317">
        <v>285535</v>
      </c>
      <c r="Q11317" t="s">
        <v>64</v>
      </c>
      <c r="U11317">
        <v>10</v>
      </c>
      <c r="V11317">
        <v>17</v>
      </c>
      <c r="X11317">
        <v>1098822</v>
      </c>
      <c r="Y11317" t="s">
        <v>65</v>
      </c>
      <c r="Z11317">
        <v>105</v>
      </c>
      <c r="AA11317" t="s">
        <v>586</v>
      </c>
      <c r="AB11317" t="s">
        <v>21</v>
      </c>
      <c r="AC11317">
        <v>397</v>
      </c>
    </row>
    <row r="11318" spans="1:29" x14ac:dyDescent="0.25">
      <c r="A11318">
        <v>345</v>
      </c>
      <c r="B11318">
        <v>345102</v>
      </c>
      <c r="C11318">
        <v>6150</v>
      </c>
      <c r="D11318" t="str">
        <f>VLOOKUP(C11318,'Schedule 3'!A:M,13,FALSE)</f>
        <v>Salaries and Wages</v>
      </c>
      <c r="E11318">
        <v>325.68</v>
      </c>
      <c r="F11318" s="1">
        <v>43018</v>
      </c>
      <c r="G11318" t="s">
        <v>462</v>
      </c>
      <c r="H11318" t="s">
        <v>66</v>
      </c>
      <c r="I11318" t="s">
        <v>2487</v>
      </c>
      <c r="K11318">
        <v>358949</v>
      </c>
      <c r="L11318">
        <v>285535</v>
      </c>
      <c r="Q11318" t="s">
        <v>64</v>
      </c>
      <c r="U11318">
        <v>10</v>
      </c>
      <c r="V11318">
        <v>17</v>
      </c>
      <c r="X11318">
        <v>1098822</v>
      </c>
      <c r="Y11318" t="s">
        <v>65</v>
      </c>
      <c r="Z11318">
        <v>105</v>
      </c>
      <c r="AA11318" t="s">
        <v>586</v>
      </c>
      <c r="AB11318" t="s">
        <v>21</v>
      </c>
      <c r="AC11318">
        <v>398</v>
      </c>
    </row>
    <row r="11319" spans="1:29" x14ac:dyDescent="0.25">
      <c r="A11319">
        <v>345</v>
      </c>
      <c r="B11319">
        <v>345102</v>
      </c>
      <c r="C11319">
        <v>6150</v>
      </c>
      <c r="D11319" t="str">
        <f>VLOOKUP(C11319,'Schedule 3'!A:M,13,FALSE)</f>
        <v>Salaries and Wages</v>
      </c>
      <c r="E11319">
        <v>325.68</v>
      </c>
      <c r="F11319" s="1">
        <v>43018</v>
      </c>
      <c r="G11319" t="s">
        <v>462</v>
      </c>
      <c r="H11319" t="s">
        <v>66</v>
      </c>
      <c r="I11319" t="s">
        <v>2488</v>
      </c>
      <c r="K11319">
        <v>358949</v>
      </c>
      <c r="L11319">
        <v>285535</v>
      </c>
      <c r="Q11319" t="s">
        <v>64</v>
      </c>
      <c r="U11319">
        <v>10</v>
      </c>
      <c r="V11319">
        <v>17</v>
      </c>
      <c r="X11319">
        <v>1098822</v>
      </c>
      <c r="Y11319" t="s">
        <v>65</v>
      </c>
      <c r="Z11319">
        <v>105</v>
      </c>
      <c r="AA11319" t="s">
        <v>586</v>
      </c>
      <c r="AB11319" t="s">
        <v>21</v>
      </c>
      <c r="AC11319">
        <v>399</v>
      </c>
    </row>
    <row r="11320" spans="1:29" x14ac:dyDescent="0.25">
      <c r="A11320">
        <v>345</v>
      </c>
      <c r="B11320">
        <v>345102</v>
      </c>
      <c r="C11320">
        <v>6150</v>
      </c>
      <c r="D11320" t="str">
        <f>VLOOKUP(C11320,'Schedule 3'!A:M,13,FALSE)</f>
        <v>Salaries and Wages</v>
      </c>
      <c r="E11320">
        <v>244.26</v>
      </c>
      <c r="F11320" s="1">
        <v>43018</v>
      </c>
      <c r="G11320" t="s">
        <v>462</v>
      </c>
      <c r="H11320" t="s">
        <v>66</v>
      </c>
      <c r="I11320" t="s">
        <v>2489</v>
      </c>
      <c r="K11320">
        <v>358949</v>
      </c>
      <c r="L11320">
        <v>285535</v>
      </c>
      <c r="Q11320" t="s">
        <v>64</v>
      </c>
      <c r="U11320">
        <v>10</v>
      </c>
      <c r="V11320">
        <v>17</v>
      </c>
      <c r="X11320">
        <v>1098822</v>
      </c>
      <c r="Y11320" t="s">
        <v>65</v>
      </c>
      <c r="Z11320">
        <v>105</v>
      </c>
      <c r="AA11320" t="s">
        <v>586</v>
      </c>
      <c r="AB11320" t="s">
        <v>21</v>
      </c>
      <c r="AC11320">
        <v>400</v>
      </c>
    </row>
    <row r="11321" spans="1:29" x14ac:dyDescent="0.25">
      <c r="A11321">
        <v>345</v>
      </c>
      <c r="B11321">
        <v>345102</v>
      </c>
      <c r="C11321">
        <v>6150</v>
      </c>
      <c r="D11321" t="str">
        <f>VLOOKUP(C11321,'Schedule 3'!A:M,13,FALSE)</f>
        <v>Salaries and Wages</v>
      </c>
      <c r="E11321">
        <v>325.68</v>
      </c>
      <c r="F11321" s="1">
        <v>43018</v>
      </c>
      <c r="G11321" t="s">
        <v>462</v>
      </c>
      <c r="H11321" t="s">
        <v>66</v>
      </c>
      <c r="I11321" t="s">
        <v>2490</v>
      </c>
      <c r="K11321">
        <v>358949</v>
      </c>
      <c r="L11321">
        <v>285535</v>
      </c>
      <c r="Q11321" t="s">
        <v>64</v>
      </c>
      <c r="U11321">
        <v>10</v>
      </c>
      <c r="V11321">
        <v>17</v>
      </c>
      <c r="X11321">
        <v>1098822</v>
      </c>
      <c r="Y11321" t="s">
        <v>65</v>
      </c>
      <c r="Z11321">
        <v>105</v>
      </c>
      <c r="AA11321" t="s">
        <v>586</v>
      </c>
      <c r="AB11321" t="s">
        <v>21</v>
      </c>
      <c r="AC11321">
        <v>401</v>
      </c>
    </row>
    <row r="11322" spans="1:29" x14ac:dyDescent="0.25">
      <c r="A11322">
        <v>345</v>
      </c>
      <c r="B11322">
        <v>345102</v>
      </c>
      <c r="C11322">
        <v>6150</v>
      </c>
      <c r="D11322" t="str">
        <f>VLOOKUP(C11322,'Schedule 3'!A:M,13,FALSE)</f>
        <v>Salaries and Wages</v>
      </c>
      <c r="E11322">
        <v>325.68</v>
      </c>
      <c r="F11322" s="1">
        <v>43018</v>
      </c>
      <c r="G11322" t="s">
        <v>462</v>
      </c>
      <c r="H11322" t="s">
        <v>66</v>
      </c>
      <c r="I11322" t="s">
        <v>2491</v>
      </c>
      <c r="K11322">
        <v>358949</v>
      </c>
      <c r="L11322">
        <v>285535</v>
      </c>
      <c r="Q11322" t="s">
        <v>64</v>
      </c>
      <c r="U11322">
        <v>10</v>
      </c>
      <c r="V11322">
        <v>17</v>
      </c>
      <c r="X11322">
        <v>1098822</v>
      </c>
      <c r="Y11322" t="s">
        <v>65</v>
      </c>
      <c r="Z11322">
        <v>105</v>
      </c>
      <c r="AA11322" t="s">
        <v>586</v>
      </c>
      <c r="AB11322" t="s">
        <v>21</v>
      </c>
      <c r="AC11322">
        <v>402</v>
      </c>
    </row>
    <row r="11323" spans="1:29" x14ac:dyDescent="0.25">
      <c r="A11323">
        <v>345</v>
      </c>
      <c r="B11323">
        <v>345102</v>
      </c>
      <c r="C11323">
        <v>6150</v>
      </c>
      <c r="D11323" t="str">
        <f>VLOOKUP(C11323,'Schedule 3'!A:M,13,FALSE)</f>
        <v>Salaries and Wages</v>
      </c>
      <c r="E11323">
        <v>203.55</v>
      </c>
      <c r="F11323" s="1">
        <v>43018</v>
      </c>
      <c r="G11323" t="s">
        <v>462</v>
      </c>
      <c r="H11323" t="s">
        <v>66</v>
      </c>
      <c r="I11323" t="s">
        <v>2492</v>
      </c>
      <c r="K11323">
        <v>358949</v>
      </c>
      <c r="L11323">
        <v>285535</v>
      </c>
      <c r="Q11323" t="s">
        <v>64</v>
      </c>
      <c r="U11323">
        <v>10</v>
      </c>
      <c r="V11323">
        <v>17</v>
      </c>
      <c r="X11323">
        <v>1098825</v>
      </c>
      <c r="Y11323" t="s">
        <v>65</v>
      </c>
      <c r="Z11323">
        <v>105</v>
      </c>
      <c r="AA11323" t="s">
        <v>586</v>
      </c>
      <c r="AB11323" t="s">
        <v>21</v>
      </c>
      <c r="AC11323">
        <v>403</v>
      </c>
    </row>
    <row r="11324" spans="1:29" x14ac:dyDescent="0.25">
      <c r="A11324">
        <v>345</v>
      </c>
      <c r="B11324">
        <v>345102</v>
      </c>
      <c r="C11324">
        <v>6150</v>
      </c>
      <c r="D11324" t="str">
        <f>VLOOKUP(C11324,'Schedule 3'!A:M,13,FALSE)</f>
        <v>Salaries and Wages</v>
      </c>
      <c r="E11324">
        <v>81.42</v>
      </c>
      <c r="F11324" s="1">
        <v>43018</v>
      </c>
      <c r="G11324" t="s">
        <v>462</v>
      </c>
      <c r="H11324" t="s">
        <v>66</v>
      </c>
      <c r="I11324" t="s">
        <v>2493</v>
      </c>
      <c r="K11324">
        <v>358949</v>
      </c>
      <c r="L11324">
        <v>285535</v>
      </c>
      <c r="Q11324" t="s">
        <v>64</v>
      </c>
      <c r="U11324">
        <v>10</v>
      </c>
      <c r="V11324">
        <v>17</v>
      </c>
      <c r="X11324">
        <v>1098825</v>
      </c>
      <c r="Y11324" t="s">
        <v>65</v>
      </c>
      <c r="Z11324">
        <v>105</v>
      </c>
      <c r="AA11324" t="s">
        <v>586</v>
      </c>
      <c r="AB11324" t="s">
        <v>21</v>
      </c>
      <c r="AC11324">
        <v>404</v>
      </c>
    </row>
    <row r="11325" spans="1:29" x14ac:dyDescent="0.25">
      <c r="A11325">
        <v>345</v>
      </c>
      <c r="B11325">
        <v>345102</v>
      </c>
      <c r="C11325">
        <v>6150</v>
      </c>
      <c r="D11325" t="str">
        <f>VLOOKUP(C11325,'Schedule 3'!A:M,13,FALSE)</f>
        <v>Salaries and Wages</v>
      </c>
      <c r="E11325">
        <v>81.42</v>
      </c>
      <c r="F11325" s="1">
        <v>43018</v>
      </c>
      <c r="G11325" t="s">
        <v>462</v>
      </c>
      <c r="H11325" t="s">
        <v>66</v>
      </c>
      <c r="I11325" t="s">
        <v>2494</v>
      </c>
      <c r="K11325">
        <v>358949</v>
      </c>
      <c r="L11325">
        <v>285535</v>
      </c>
      <c r="Q11325" t="s">
        <v>64</v>
      </c>
      <c r="U11325">
        <v>10</v>
      </c>
      <c r="V11325">
        <v>17</v>
      </c>
      <c r="X11325">
        <v>1098825</v>
      </c>
      <c r="Y11325" t="s">
        <v>65</v>
      </c>
      <c r="Z11325">
        <v>105</v>
      </c>
      <c r="AA11325" t="s">
        <v>586</v>
      </c>
      <c r="AB11325" t="s">
        <v>21</v>
      </c>
      <c r="AC11325">
        <v>405</v>
      </c>
    </row>
    <row r="11326" spans="1:29" x14ac:dyDescent="0.25">
      <c r="A11326">
        <v>345</v>
      </c>
      <c r="B11326">
        <v>345102</v>
      </c>
      <c r="C11326">
        <v>6150</v>
      </c>
      <c r="D11326" t="str">
        <f>VLOOKUP(C11326,'Schedule 3'!A:M,13,FALSE)</f>
        <v>Salaries and Wages</v>
      </c>
      <c r="E11326">
        <v>162.84</v>
      </c>
      <c r="F11326" s="1">
        <v>43018</v>
      </c>
      <c r="G11326" t="s">
        <v>462</v>
      </c>
      <c r="H11326" t="s">
        <v>66</v>
      </c>
      <c r="I11326" t="s">
        <v>2495</v>
      </c>
      <c r="K11326">
        <v>358949</v>
      </c>
      <c r="L11326">
        <v>285535</v>
      </c>
      <c r="Q11326" t="s">
        <v>64</v>
      </c>
      <c r="U11326">
        <v>10</v>
      </c>
      <c r="V11326">
        <v>17</v>
      </c>
      <c r="X11326">
        <v>1098825</v>
      </c>
      <c r="Y11326" t="s">
        <v>65</v>
      </c>
      <c r="Z11326">
        <v>105</v>
      </c>
      <c r="AA11326" t="s">
        <v>586</v>
      </c>
      <c r="AB11326" t="s">
        <v>21</v>
      </c>
      <c r="AC11326">
        <v>406</v>
      </c>
    </row>
    <row r="11327" spans="1:29" x14ac:dyDescent="0.25">
      <c r="A11327">
        <v>345</v>
      </c>
      <c r="B11327">
        <v>345102</v>
      </c>
      <c r="C11327">
        <v>6150</v>
      </c>
      <c r="D11327" t="str">
        <f>VLOOKUP(C11327,'Schedule 3'!A:M,13,FALSE)</f>
        <v>Salaries and Wages</v>
      </c>
      <c r="E11327">
        <v>162.84</v>
      </c>
      <c r="F11327" s="1">
        <v>43018</v>
      </c>
      <c r="G11327" t="s">
        <v>462</v>
      </c>
      <c r="H11327" t="s">
        <v>66</v>
      </c>
      <c r="I11327" t="s">
        <v>2496</v>
      </c>
      <c r="K11327">
        <v>358949</v>
      </c>
      <c r="L11327">
        <v>285535</v>
      </c>
      <c r="Q11327" t="s">
        <v>64</v>
      </c>
      <c r="U11327">
        <v>10</v>
      </c>
      <c r="V11327">
        <v>17</v>
      </c>
      <c r="X11327">
        <v>1098825</v>
      </c>
      <c r="Y11327" t="s">
        <v>65</v>
      </c>
      <c r="Z11327">
        <v>105</v>
      </c>
      <c r="AA11327" t="s">
        <v>586</v>
      </c>
      <c r="AB11327" t="s">
        <v>21</v>
      </c>
      <c r="AC11327">
        <v>407</v>
      </c>
    </row>
    <row r="11328" spans="1:29" x14ac:dyDescent="0.25">
      <c r="A11328">
        <v>345</v>
      </c>
      <c r="B11328">
        <v>345102</v>
      </c>
      <c r="C11328">
        <v>6150</v>
      </c>
      <c r="D11328" t="str">
        <f>VLOOKUP(C11328,'Schedule 3'!A:M,13,FALSE)</f>
        <v>Salaries and Wages</v>
      </c>
      <c r="E11328">
        <v>40.71</v>
      </c>
      <c r="F11328" s="1">
        <v>43018</v>
      </c>
      <c r="G11328" t="s">
        <v>462</v>
      </c>
      <c r="H11328" t="s">
        <v>66</v>
      </c>
      <c r="I11328" t="s">
        <v>2497</v>
      </c>
      <c r="K11328">
        <v>358949</v>
      </c>
      <c r="L11328">
        <v>285535</v>
      </c>
      <c r="Q11328" t="s">
        <v>64</v>
      </c>
      <c r="U11328">
        <v>10</v>
      </c>
      <c r="V11328">
        <v>17</v>
      </c>
      <c r="X11328">
        <v>1098942</v>
      </c>
      <c r="Y11328" t="s">
        <v>65</v>
      </c>
      <c r="Z11328">
        <v>105</v>
      </c>
      <c r="AA11328" t="s">
        <v>586</v>
      </c>
      <c r="AB11328" t="s">
        <v>21</v>
      </c>
      <c r="AC11328">
        <v>415</v>
      </c>
    </row>
    <row r="11329" spans="1:29" x14ac:dyDescent="0.25">
      <c r="A11329">
        <v>345</v>
      </c>
      <c r="B11329">
        <v>345102</v>
      </c>
      <c r="C11329">
        <v>6150</v>
      </c>
      <c r="D11329" t="str">
        <f>VLOOKUP(C11329,'Schedule 3'!A:M,13,FALSE)</f>
        <v>Salaries and Wages</v>
      </c>
      <c r="E11329">
        <v>122.13</v>
      </c>
      <c r="F11329" s="1">
        <v>43018</v>
      </c>
      <c r="G11329" t="s">
        <v>462</v>
      </c>
      <c r="H11329" t="s">
        <v>66</v>
      </c>
      <c r="I11329" t="s">
        <v>2498</v>
      </c>
      <c r="K11329">
        <v>358949</v>
      </c>
      <c r="L11329">
        <v>285535</v>
      </c>
      <c r="Q11329" t="s">
        <v>64</v>
      </c>
      <c r="U11329">
        <v>10</v>
      </c>
      <c r="V11329">
        <v>17</v>
      </c>
      <c r="X11329">
        <v>1098942</v>
      </c>
      <c r="Y11329" t="s">
        <v>65</v>
      </c>
      <c r="Z11329">
        <v>105</v>
      </c>
      <c r="AA11329" t="s">
        <v>586</v>
      </c>
      <c r="AB11329" t="s">
        <v>21</v>
      </c>
      <c r="AC11329">
        <v>416</v>
      </c>
    </row>
    <row r="11330" spans="1:29" x14ac:dyDescent="0.25">
      <c r="A11330">
        <v>345</v>
      </c>
      <c r="B11330">
        <v>345102</v>
      </c>
      <c r="C11330">
        <v>6150</v>
      </c>
      <c r="D11330" t="str">
        <f>VLOOKUP(C11330,'Schedule 3'!A:M,13,FALSE)</f>
        <v>Salaries and Wages</v>
      </c>
      <c r="E11330">
        <v>81.42</v>
      </c>
      <c r="F11330" s="1">
        <v>43018</v>
      </c>
      <c r="G11330" t="s">
        <v>462</v>
      </c>
      <c r="H11330" t="s">
        <v>66</v>
      </c>
      <c r="I11330" t="s">
        <v>2499</v>
      </c>
      <c r="K11330">
        <v>358949</v>
      </c>
      <c r="L11330">
        <v>285535</v>
      </c>
      <c r="Q11330" t="s">
        <v>64</v>
      </c>
      <c r="U11330">
        <v>10</v>
      </c>
      <c r="V11330">
        <v>17</v>
      </c>
      <c r="X11330">
        <v>1098942</v>
      </c>
      <c r="Y11330" t="s">
        <v>65</v>
      </c>
      <c r="Z11330">
        <v>105</v>
      </c>
      <c r="AA11330" t="s">
        <v>586</v>
      </c>
      <c r="AB11330" t="s">
        <v>21</v>
      </c>
      <c r="AC11330">
        <v>417</v>
      </c>
    </row>
    <row r="11331" spans="1:29" x14ac:dyDescent="0.25">
      <c r="A11331">
        <v>345</v>
      </c>
      <c r="B11331">
        <v>345102</v>
      </c>
      <c r="C11331">
        <v>6150</v>
      </c>
      <c r="D11331" t="str">
        <f>VLOOKUP(C11331,'Schedule 3'!A:M,13,FALSE)</f>
        <v>Salaries and Wages</v>
      </c>
      <c r="E11331">
        <v>325.68</v>
      </c>
      <c r="F11331" s="1">
        <v>43018</v>
      </c>
      <c r="G11331" t="s">
        <v>462</v>
      </c>
      <c r="H11331" t="s">
        <v>66</v>
      </c>
      <c r="I11331" t="s">
        <v>2500</v>
      </c>
      <c r="K11331">
        <v>358949</v>
      </c>
      <c r="L11331">
        <v>285535</v>
      </c>
      <c r="Q11331" t="s">
        <v>64</v>
      </c>
      <c r="U11331">
        <v>10</v>
      </c>
      <c r="V11331">
        <v>17</v>
      </c>
      <c r="X11331">
        <v>1098942</v>
      </c>
      <c r="Y11331" t="s">
        <v>65</v>
      </c>
      <c r="Z11331">
        <v>105</v>
      </c>
      <c r="AA11331" t="s">
        <v>586</v>
      </c>
      <c r="AB11331" t="s">
        <v>21</v>
      </c>
      <c r="AC11331">
        <v>418</v>
      </c>
    </row>
    <row r="11332" spans="1:29" x14ac:dyDescent="0.25">
      <c r="A11332">
        <v>345</v>
      </c>
      <c r="B11332">
        <v>345102</v>
      </c>
      <c r="C11332">
        <v>6150</v>
      </c>
      <c r="D11332" t="str">
        <f>VLOOKUP(C11332,'Schedule 3'!A:M,13,FALSE)</f>
        <v>Salaries and Wages</v>
      </c>
      <c r="E11332">
        <v>162.84</v>
      </c>
      <c r="F11332" s="1">
        <v>43018</v>
      </c>
      <c r="G11332" t="s">
        <v>462</v>
      </c>
      <c r="H11332" t="s">
        <v>66</v>
      </c>
      <c r="I11332" t="s">
        <v>2501</v>
      </c>
      <c r="K11332">
        <v>358949</v>
      </c>
      <c r="L11332">
        <v>285535</v>
      </c>
      <c r="Q11332" t="s">
        <v>64</v>
      </c>
      <c r="U11332">
        <v>10</v>
      </c>
      <c r="V11332">
        <v>17</v>
      </c>
      <c r="X11332">
        <v>1098942</v>
      </c>
      <c r="Y11332" t="s">
        <v>65</v>
      </c>
      <c r="Z11332">
        <v>105</v>
      </c>
      <c r="AA11332" t="s">
        <v>586</v>
      </c>
      <c r="AB11332" t="s">
        <v>21</v>
      </c>
      <c r="AC11332">
        <v>419</v>
      </c>
    </row>
    <row r="11333" spans="1:29" x14ac:dyDescent="0.25">
      <c r="A11333">
        <v>345</v>
      </c>
      <c r="B11333">
        <v>345102</v>
      </c>
      <c r="C11333">
        <v>6150</v>
      </c>
      <c r="D11333" t="str">
        <f>VLOOKUP(C11333,'Schedule 3'!A:M,13,FALSE)</f>
        <v>Salaries and Wages</v>
      </c>
      <c r="E11333">
        <v>325.68</v>
      </c>
      <c r="F11333" s="1">
        <v>43018</v>
      </c>
      <c r="G11333" t="s">
        <v>462</v>
      </c>
      <c r="H11333" t="s">
        <v>66</v>
      </c>
      <c r="I11333" t="s">
        <v>2502</v>
      </c>
      <c r="K11333">
        <v>358949</v>
      </c>
      <c r="L11333">
        <v>285535</v>
      </c>
      <c r="Q11333" t="s">
        <v>64</v>
      </c>
      <c r="U11333">
        <v>10</v>
      </c>
      <c r="V11333">
        <v>17</v>
      </c>
      <c r="X11333">
        <v>1098942</v>
      </c>
      <c r="Y11333" t="s">
        <v>65</v>
      </c>
      <c r="Z11333">
        <v>105</v>
      </c>
      <c r="AA11333" t="s">
        <v>586</v>
      </c>
      <c r="AB11333" t="s">
        <v>21</v>
      </c>
      <c r="AC11333">
        <v>420</v>
      </c>
    </row>
    <row r="11334" spans="1:29" x14ac:dyDescent="0.25">
      <c r="A11334">
        <v>345</v>
      </c>
      <c r="B11334">
        <v>345102</v>
      </c>
      <c r="C11334">
        <v>6150</v>
      </c>
      <c r="D11334" t="str">
        <f>VLOOKUP(C11334,'Schedule 3'!A:M,13,FALSE)</f>
        <v>Salaries and Wages</v>
      </c>
      <c r="E11334">
        <v>366.39</v>
      </c>
      <c r="F11334" s="1">
        <v>43018</v>
      </c>
      <c r="G11334" t="s">
        <v>462</v>
      </c>
      <c r="H11334" t="s">
        <v>66</v>
      </c>
      <c r="I11334" t="s">
        <v>2503</v>
      </c>
      <c r="K11334">
        <v>358949</v>
      </c>
      <c r="L11334">
        <v>285535</v>
      </c>
      <c r="Q11334" t="s">
        <v>64</v>
      </c>
      <c r="U11334">
        <v>10</v>
      </c>
      <c r="V11334">
        <v>17</v>
      </c>
      <c r="X11334">
        <v>1098942</v>
      </c>
      <c r="Y11334" t="s">
        <v>65</v>
      </c>
      <c r="Z11334">
        <v>105</v>
      </c>
      <c r="AA11334" t="s">
        <v>586</v>
      </c>
      <c r="AB11334" t="s">
        <v>21</v>
      </c>
      <c r="AC11334">
        <v>421</v>
      </c>
    </row>
    <row r="11335" spans="1:29" x14ac:dyDescent="0.25">
      <c r="A11335">
        <v>345</v>
      </c>
      <c r="B11335">
        <v>345102</v>
      </c>
      <c r="C11335">
        <v>6155</v>
      </c>
      <c r="D11335" t="str">
        <f>VLOOKUP(C11335,'Schedule 3'!A:M,13,FALSE)</f>
        <v>Salaries and Wages</v>
      </c>
      <c r="E11335">
        <v>81.42</v>
      </c>
      <c r="F11335" s="1">
        <v>43039</v>
      </c>
      <c r="G11335" t="s">
        <v>462</v>
      </c>
      <c r="H11335" t="s">
        <v>66</v>
      </c>
      <c r="I11335" t="s">
        <v>2504</v>
      </c>
      <c r="K11335">
        <v>358976</v>
      </c>
      <c r="L11335">
        <v>285648</v>
      </c>
      <c r="Q11335" t="s">
        <v>64</v>
      </c>
      <c r="U11335">
        <v>10</v>
      </c>
      <c r="V11335">
        <v>17</v>
      </c>
      <c r="X11335">
        <v>1099579</v>
      </c>
      <c r="Y11335" t="s">
        <v>65</v>
      </c>
      <c r="Z11335">
        <v>105</v>
      </c>
      <c r="AA11335" t="s">
        <v>586</v>
      </c>
      <c r="AB11335" t="s">
        <v>21</v>
      </c>
      <c r="AC11335">
        <v>490</v>
      </c>
    </row>
    <row r="11336" spans="1:29" x14ac:dyDescent="0.25">
      <c r="A11336">
        <v>345</v>
      </c>
      <c r="B11336">
        <v>345102</v>
      </c>
      <c r="C11336">
        <v>6155</v>
      </c>
      <c r="D11336" t="str">
        <f>VLOOKUP(C11336,'Schedule 3'!A:M,13,FALSE)</f>
        <v>Salaries and Wages</v>
      </c>
      <c r="E11336">
        <v>81.42</v>
      </c>
      <c r="F11336" s="1">
        <v>43039</v>
      </c>
      <c r="G11336" t="s">
        <v>462</v>
      </c>
      <c r="H11336" t="s">
        <v>66</v>
      </c>
      <c r="I11336" t="s">
        <v>2505</v>
      </c>
      <c r="K11336">
        <v>358976</v>
      </c>
      <c r="L11336">
        <v>285648</v>
      </c>
      <c r="Q11336" t="s">
        <v>64</v>
      </c>
      <c r="U11336">
        <v>10</v>
      </c>
      <c r="V11336">
        <v>17</v>
      </c>
      <c r="X11336">
        <v>1099579</v>
      </c>
      <c r="Y11336" t="s">
        <v>65</v>
      </c>
      <c r="Z11336">
        <v>105</v>
      </c>
      <c r="AA11336" t="s">
        <v>586</v>
      </c>
      <c r="AB11336" t="s">
        <v>21</v>
      </c>
      <c r="AC11336">
        <v>491</v>
      </c>
    </row>
    <row r="11337" spans="1:29" x14ac:dyDescent="0.25">
      <c r="A11337">
        <v>345</v>
      </c>
      <c r="B11337">
        <v>345102</v>
      </c>
      <c r="C11337">
        <v>6155</v>
      </c>
      <c r="D11337" t="str">
        <f>VLOOKUP(C11337,'Schedule 3'!A:M,13,FALSE)</f>
        <v>Salaries and Wages</v>
      </c>
      <c r="E11337">
        <v>20.36</v>
      </c>
      <c r="F11337" s="1">
        <v>43039</v>
      </c>
      <c r="G11337" t="s">
        <v>462</v>
      </c>
      <c r="H11337" t="s">
        <v>66</v>
      </c>
      <c r="I11337" t="s">
        <v>2506</v>
      </c>
      <c r="K11337">
        <v>358976</v>
      </c>
      <c r="L11337">
        <v>285648</v>
      </c>
      <c r="Q11337" t="s">
        <v>64</v>
      </c>
      <c r="U11337">
        <v>10</v>
      </c>
      <c r="V11337">
        <v>17</v>
      </c>
      <c r="X11337">
        <v>1099579</v>
      </c>
      <c r="Y11337" t="s">
        <v>65</v>
      </c>
      <c r="Z11337">
        <v>105</v>
      </c>
      <c r="AA11337" t="s">
        <v>586</v>
      </c>
      <c r="AB11337" t="s">
        <v>21</v>
      </c>
      <c r="AC11337">
        <v>492</v>
      </c>
    </row>
    <row r="11338" spans="1:29" x14ac:dyDescent="0.25">
      <c r="A11338">
        <v>345</v>
      </c>
      <c r="B11338">
        <v>345102</v>
      </c>
      <c r="C11338">
        <v>6155</v>
      </c>
      <c r="D11338" t="str">
        <f>VLOOKUP(C11338,'Schedule 3'!A:M,13,FALSE)</f>
        <v>Salaries and Wages</v>
      </c>
      <c r="E11338">
        <v>40.71</v>
      </c>
      <c r="F11338" s="1">
        <v>43039</v>
      </c>
      <c r="G11338" t="s">
        <v>462</v>
      </c>
      <c r="H11338" t="s">
        <v>66</v>
      </c>
      <c r="I11338" t="s">
        <v>2507</v>
      </c>
      <c r="K11338">
        <v>358976</v>
      </c>
      <c r="L11338">
        <v>285648</v>
      </c>
      <c r="Q11338" t="s">
        <v>64</v>
      </c>
      <c r="U11338">
        <v>10</v>
      </c>
      <c r="V11338">
        <v>17</v>
      </c>
      <c r="X11338">
        <v>1099579</v>
      </c>
      <c r="Y11338" t="s">
        <v>65</v>
      </c>
      <c r="Z11338">
        <v>105</v>
      </c>
      <c r="AA11338" t="s">
        <v>586</v>
      </c>
      <c r="AB11338" t="s">
        <v>21</v>
      </c>
      <c r="AC11338">
        <v>493</v>
      </c>
    </row>
    <row r="11339" spans="1:29" x14ac:dyDescent="0.25">
      <c r="A11339">
        <v>345</v>
      </c>
      <c r="B11339">
        <v>345102</v>
      </c>
      <c r="C11339">
        <v>6155</v>
      </c>
      <c r="D11339" t="str">
        <f>VLOOKUP(C11339,'Schedule 3'!A:M,13,FALSE)</f>
        <v>Salaries and Wages</v>
      </c>
      <c r="E11339">
        <v>40.71</v>
      </c>
      <c r="F11339" s="1">
        <v>43039</v>
      </c>
      <c r="G11339" t="s">
        <v>462</v>
      </c>
      <c r="H11339" t="s">
        <v>66</v>
      </c>
      <c r="I11339" t="s">
        <v>2508</v>
      </c>
      <c r="K11339">
        <v>358976</v>
      </c>
      <c r="L11339">
        <v>285648</v>
      </c>
      <c r="Q11339" t="s">
        <v>64</v>
      </c>
      <c r="U11339">
        <v>10</v>
      </c>
      <c r="V11339">
        <v>17</v>
      </c>
      <c r="X11339">
        <v>1099579</v>
      </c>
      <c r="Y11339" t="s">
        <v>65</v>
      </c>
      <c r="Z11339">
        <v>105</v>
      </c>
      <c r="AA11339" t="s">
        <v>586</v>
      </c>
      <c r="AB11339" t="s">
        <v>21</v>
      </c>
      <c r="AC11339">
        <v>494</v>
      </c>
    </row>
    <row r="11340" spans="1:29" x14ac:dyDescent="0.25">
      <c r="A11340">
        <v>345</v>
      </c>
      <c r="B11340">
        <v>345102</v>
      </c>
      <c r="C11340">
        <v>6155</v>
      </c>
      <c r="D11340" t="str">
        <f>VLOOKUP(C11340,'Schedule 3'!A:M,13,FALSE)</f>
        <v>Salaries and Wages</v>
      </c>
      <c r="E11340">
        <v>40.71</v>
      </c>
      <c r="F11340" s="1">
        <v>43039</v>
      </c>
      <c r="G11340" t="s">
        <v>462</v>
      </c>
      <c r="H11340" t="s">
        <v>66</v>
      </c>
      <c r="I11340" t="s">
        <v>2509</v>
      </c>
      <c r="K11340">
        <v>358976</v>
      </c>
      <c r="L11340">
        <v>285648</v>
      </c>
      <c r="Q11340" t="s">
        <v>64</v>
      </c>
      <c r="U11340">
        <v>10</v>
      </c>
      <c r="V11340">
        <v>17</v>
      </c>
      <c r="X11340">
        <v>1099579</v>
      </c>
      <c r="Y11340" t="s">
        <v>65</v>
      </c>
      <c r="Z11340">
        <v>105</v>
      </c>
      <c r="AA11340" t="s">
        <v>586</v>
      </c>
      <c r="AB11340" t="s">
        <v>21</v>
      </c>
      <c r="AC11340">
        <v>495</v>
      </c>
    </row>
    <row r="11341" spans="1:29" x14ac:dyDescent="0.25">
      <c r="A11341">
        <v>345</v>
      </c>
      <c r="B11341">
        <v>345102</v>
      </c>
      <c r="C11341">
        <v>6155</v>
      </c>
      <c r="D11341" t="str">
        <f>VLOOKUP(C11341,'Schedule 3'!A:M,13,FALSE)</f>
        <v>Salaries and Wages</v>
      </c>
      <c r="E11341">
        <v>40.71</v>
      </c>
      <c r="F11341" s="1">
        <v>43039</v>
      </c>
      <c r="G11341" t="s">
        <v>462</v>
      </c>
      <c r="H11341" t="s">
        <v>66</v>
      </c>
      <c r="I11341" t="s">
        <v>2510</v>
      </c>
      <c r="K11341">
        <v>358976</v>
      </c>
      <c r="L11341">
        <v>285648</v>
      </c>
      <c r="Q11341" t="s">
        <v>64</v>
      </c>
      <c r="U11341">
        <v>10</v>
      </c>
      <c r="V11341">
        <v>17</v>
      </c>
      <c r="X11341">
        <v>1099579</v>
      </c>
      <c r="Y11341" t="s">
        <v>65</v>
      </c>
      <c r="Z11341">
        <v>105</v>
      </c>
      <c r="AA11341" t="s">
        <v>586</v>
      </c>
      <c r="AB11341" t="s">
        <v>21</v>
      </c>
      <c r="AC11341">
        <v>496</v>
      </c>
    </row>
    <row r="11342" spans="1:29" x14ac:dyDescent="0.25">
      <c r="A11342">
        <v>345</v>
      </c>
      <c r="B11342">
        <v>345102</v>
      </c>
      <c r="C11342">
        <v>6155</v>
      </c>
      <c r="D11342" t="str">
        <f>VLOOKUP(C11342,'Schedule 3'!A:M,13,FALSE)</f>
        <v>Salaries and Wages</v>
      </c>
      <c r="E11342">
        <v>81.42</v>
      </c>
      <c r="F11342" s="1">
        <v>43039</v>
      </c>
      <c r="G11342" t="s">
        <v>462</v>
      </c>
      <c r="H11342" t="s">
        <v>66</v>
      </c>
      <c r="I11342" t="s">
        <v>2511</v>
      </c>
      <c r="K11342">
        <v>358976</v>
      </c>
      <c r="L11342">
        <v>285648</v>
      </c>
      <c r="Q11342" t="s">
        <v>64</v>
      </c>
      <c r="U11342">
        <v>10</v>
      </c>
      <c r="V11342">
        <v>17</v>
      </c>
      <c r="X11342">
        <v>1099579</v>
      </c>
      <c r="Y11342" t="s">
        <v>65</v>
      </c>
      <c r="Z11342">
        <v>105</v>
      </c>
      <c r="AA11342" t="s">
        <v>586</v>
      </c>
      <c r="AB11342" t="s">
        <v>21</v>
      </c>
      <c r="AC11342">
        <v>497</v>
      </c>
    </row>
    <row r="11343" spans="1:29" x14ac:dyDescent="0.25">
      <c r="A11343">
        <v>345</v>
      </c>
      <c r="B11343">
        <v>345102</v>
      </c>
      <c r="C11343">
        <v>6155</v>
      </c>
      <c r="D11343" t="str">
        <f>VLOOKUP(C11343,'Schedule 3'!A:M,13,FALSE)</f>
        <v>Salaries and Wages</v>
      </c>
      <c r="E11343">
        <v>40.71</v>
      </c>
      <c r="F11343" s="1">
        <v>43039</v>
      </c>
      <c r="G11343" t="s">
        <v>462</v>
      </c>
      <c r="H11343" t="s">
        <v>66</v>
      </c>
      <c r="I11343" t="s">
        <v>2512</v>
      </c>
      <c r="K11343">
        <v>358976</v>
      </c>
      <c r="L11343">
        <v>285648</v>
      </c>
      <c r="Q11343" t="s">
        <v>64</v>
      </c>
      <c r="U11343">
        <v>10</v>
      </c>
      <c r="V11343">
        <v>17</v>
      </c>
      <c r="X11343">
        <v>1099579</v>
      </c>
      <c r="Y11343" t="s">
        <v>65</v>
      </c>
      <c r="Z11343">
        <v>105</v>
      </c>
      <c r="AA11343" t="s">
        <v>586</v>
      </c>
      <c r="AB11343" t="s">
        <v>21</v>
      </c>
      <c r="AC11343">
        <v>498</v>
      </c>
    </row>
    <row r="11344" spans="1:29" x14ac:dyDescent="0.25">
      <c r="A11344">
        <v>345</v>
      </c>
      <c r="B11344">
        <v>345102</v>
      </c>
      <c r="C11344">
        <v>6155</v>
      </c>
      <c r="D11344" t="str">
        <f>VLOOKUP(C11344,'Schedule 3'!A:M,13,FALSE)</f>
        <v>Salaries and Wages</v>
      </c>
      <c r="E11344">
        <v>40.71</v>
      </c>
      <c r="F11344" s="1">
        <v>43039</v>
      </c>
      <c r="G11344" t="s">
        <v>462</v>
      </c>
      <c r="H11344" t="s">
        <v>66</v>
      </c>
      <c r="I11344" t="s">
        <v>2513</v>
      </c>
      <c r="K11344">
        <v>358976</v>
      </c>
      <c r="L11344">
        <v>285648</v>
      </c>
      <c r="Q11344" t="s">
        <v>64</v>
      </c>
      <c r="U11344">
        <v>10</v>
      </c>
      <c r="V11344">
        <v>17</v>
      </c>
      <c r="X11344">
        <v>1099579</v>
      </c>
      <c r="Y11344" t="s">
        <v>65</v>
      </c>
      <c r="Z11344">
        <v>105</v>
      </c>
      <c r="AA11344" t="s">
        <v>586</v>
      </c>
      <c r="AB11344" t="s">
        <v>21</v>
      </c>
      <c r="AC11344">
        <v>499</v>
      </c>
    </row>
    <row r="11345" spans="1:29" x14ac:dyDescent="0.25">
      <c r="A11345">
        <v>345</v>
      </c>
      <c r="B11345">
        <v>345102</v>
      </c>
      <c r="C11345">
        <v>6155</v>
      </c>
      <c r="D11345" t="str">
        <f>VLOOKUP(C11345,'Schedule 3'!A:M,13,FALSE)</f>
        <v>Salaries and Wages</v>
      </c>
      <c r="E11345">
        <v>81.42</v>
      </c>
      <c r="F11345" s="1">
        <v>43039</v>
      </c>
      <c r="G11345" t="s">
        <v>462</v>
      </c>
      <c r="H11345" t="s">
        <v>66</v>
      </c>
      <c r="I11345" t="s">
        <v>2514</v>
      </c>
      <c r="K11345">
        <v>358976</v>
      </c>
      <c r="L11345">
        <v>285648</v>
      </c>
      <c r="Q11345" t="s">
        <v>64</v>
      </c>
      <c r="U11345">
        <v>10</v>
      </c>
      <c r="V11345">
        <v>17</v>
      </c>
      <c r="X11345">
        <v>1099579</v>
      </c>
      <c r="Y11345" t="s">
        <v>65</v>
      </c>
      <c r="Z11345">
        <v>105</v>
      </c>
      <c r="AA11345" t="s">
        <v>586</v>
      </c>
      <c r="AB11345" t="s">
        <v>21</v>
      </c>
      <c r="AC11345">
        <v>500</v>
      </c>
    </row>
    <row r="11346" spans="1:29" x14ac:dyDescent="0.25">
      <c r="A11346">
        <v>345</v>
      </c>
      <c r="B11346">
        <v>345102</v>
      </c>
      <c r="C11346">
        <v>6155</v>
      </c>
      <c r="D11346" t="str">
        <f>VLOOKUP(C11346,'Schedule 3'!A:M,13,FALSE)</f>
        <v>Salaries and Wages</v>
      </c>
      <c r="E11346">
        <v>40.71</v>
      </c>
      <c r="F11346" s="1">
        <v>43039</v>
      </c>
      <c r="G11346" t="s">
        <v>462</v>
      </c>
      <c r="H11346" t="s">
        <v>66</v>
      </c>
      <c r="I11346" t="s">
        <v>2515</v>
      </c>
      <c r="K11346">
        <v>358976</v>
      </c>
      <c r="L11346">
        <v>285648</v>
      </c>
      <c r="Q11346" t="s">
        <v>64</v>
      </c>
      <c r="U11346">
        <v>10</v>
      </c>
      <c r="V11346">
        <v>17</v>
      </c>
      <c r="X11346">
        <v>1099579</v>
      </c>
      <c r="Y11346" t="s">
        <v>65</v>
      </c>
      <c r="Z11346">
        <v>105</v>
      </c>
      <c r="AA11346" t="s">
        <v>586</v>
      </c>
      <c r="AB11346" t="s">
        <v>21</v>
      </c>
      <c r="AC11346">
        <v>501</v>
      </c>
    </row>
    <row r="11347" spans="1:29" x14ac:dyDescent="0.25">
      <c r="A11347">
        <v>345</v>
      </c>
      <c r="B11347">
        <v>345102</v>
      </c>
      <c r="C11347">
        <v>6155</v>
      </c>
      <c r="D11347" t="str">
        <f>VLOOKUP(C11347,'Schedule 3'!A:M,13,FALSE)</f>
        <v>Salaries and Wages</v>
      </c>
      <c r="E11347">
        <v>40.71</v>
      </c>
      <c r="F11347" s="1">
        <v>43039</v>
      </c>
      <c r="G11347" t="s">
        <v>462</v>
      </c>
      <c r="H11347" t="s">
        <v>66</v>
      </c>
      <c r="I11347" t="s">
        <v>2516</v>
      </c>
      <c r="K11347">
        <v>358976</v>
      </c>
      <c r="L11347">
        <v>285648</v>
      </c>
      <c r="Q11347" t="s">
        <v>64</v>
      </c>
      <c r="U11347">
        <v>10</v>
      </c>
      <c r="V11347">
        <v>17</v>
      </c>
      <c r="X11347">
        <v>1099579</v>
      </c>
      <c r="Y11347" t="s">
        <v>65</v>
      </c>
      <c r="Z11347">
        <v>105</v>
      </c>
      <c r="AA11347" t="s">
        <v>586</v>
      </c>
      <c r="AB11347" t="s">
        <v>21</v>
      </c>
      <c r="AC11347">
        <v>502</v>
      </c>
    </row>
    <row r="11348" spans="1:29" x14ac:dyDescent="0.25">
      <c r="A11348">
        <v>345</v>
      </c>
      <c r="B11348">
        <v>345102</v>
      </c>
      <c r="C11348">
        <v>6155</v>
      </c>
      <c r="D11348" t="str">
        <f>VLOOKUP(C11348,'Schedule 3'!A:M,13,FALSE)</f>
        <v>Salaries and Wages</v>
      </c>
      <c r="E11348">
        <v>40.71</v>
      </c>
      <c r="F11348" s="1">
        <v>43039</v>
      </c>
      <c r="G11348" t="s">
        <v>462</v>
      </c>
      <c r="H11348" t="s">
        <v>66</v>
      </c>
      <c r="I11348" t="s">
        <v>2517</v>
      </c>
      <c r="K11348">
        <v>358976</v>
      </c>
      <c r="L11348">
        <v>285648</v>
      </c>
      <c r="Q11348" t="s">
        <v>64</v>
      </c>
      <c r="U11348">
        <v>10</v>
      </c>
      <c r="V11348">
        <v>17</v>
      </c>
      <c r="X11348">
        <v>1099579</v>
      </c>
      <c r="Y11348" t="s">
        <v>65</v>
      </c>
      <c r="Z11348">
        <v>105</v>
      </c>
      <c r="AA11348" t="s">
        <v>586</v>
      </c>
      <c r="AB11348" t="s">
        <v>21</v>
      </c>
      <c r="AC11348">
        <v>503</v>
      </c>
    </row>
    <row r="11349" spans="1:29" x14ac:dyDescent="0.25">
      <c r="A11349">
        <v>345</v>
      </c>
      <c r="B11349">
        <v>345102</v>
      </c>
      <c r="C11349">
        <v>6155</v>
      </c>
      <c r="D11349" t="str">
        <f>VLOOKUP(C11349,'Schedule 3'!A:M,13,FALSE)</f>
        <v>Salaries and Wages</v>
      </c>
      <c r="E11349">
        <v>81.42</v>
      </c>
      <c r="F11349" s="1">
        <v>43039</v>
      </c>
      <c r="G11349" t="s">
        <v>462</v>
      </c>
      <c r="H11349" t="s">
        <v>66</v>
      </c>
      <c r="I11349" t="s">
        <v>2518</v>
      </c>
      <c r="K11349">
        <v>358976</v>
      </c>
      <c r="L11349">
        <v>285648</v>
      </c>
      <c r="Q11349" t="s">
        <v>64</v>
      </c>
      <c r="U11349">
        <v>10</v>
      </c>
      <c r="V11349">
        <v>17</v>
      </c>
      <c r="X11349">
        <v>1099579</v>
      </c>
      <c r="Y11349" t="s">
        <v>65</v>
      </c>
      <c r="Z11349">
        <v>105</v>
      </c>
      <c r="AA11349" t="s">
        <v>586</v>
      </c>
      <c r="AB11349" t="s">
        <v>21</v>
      </c>
      <c r="AC11349">
        <v>504</v>
      </c>
    </row>
    <row r="11350" spans="1:29" x14ac:dyDescent="0.25">
      <c r="A11350">
        <v>345</v>
      </c>
      <c r="B11350">
        <v>345102</v>
      </c>
      <c r="C11350">
        <v>6155</v>
      </c>
      <c r="D11350" t="str">
        <f>VLOOKUP(C11350,'Schedule 3'!A:M,13,FALSE)</f>
        <v>Salaries and Wages</v>
      </c>
      <c r="E11350">
        <v>81.42</v>
      </c>
      <c r="F11350" s="1">
        <v>43039</v>
      </c>
      <c r="G11350" t="s">
        <v>462</v>
      </c>
      <c r="H11350" t="s">
        <v>66</v>
      </c>
      <c r="I11350" t="s">
        <v>2519</v>
      </c>
      <c r="K11350">
        <v>358976</v>
      </c>
      <c r="L11350">
        <v>285648</v>
      </c>
      <c r="Q11350" t="s">
        <v>64</v>
      </c>
      <c r="U11350">
        <v>10</v>
      </c>
      <c r="V11350">
        <v>17</v>
      </c>
      <c r="X11350">
        <v>1099579</v>
      </c>
      <c r="Y11350" t="s">
        <v>65</v>
      </c>
      <c r="Z11350">
        <v>105</v>
      </c>
      <c r="AA11350" t="s">
        <v>586</v>
      </c>
      <c r="AB11350" t="s">
        <v>21</v>
      </c>
      <c r="AC11350">
        <v>505</v>
      </c>
    </row>
    <row r="11351" spans="1:29" x14ac:dyDescent="0.25">
      <c r="A11351">
        <v>345</v>
      </c>
      <c r="B11351">
        <v>345102</v>
      </c>
      <c r="C11351">
        <v>6155</v>
      </c>
      <c r="D11351" t="str">
        <f>VLOOKUP(C11351,'Schedule 3'!A:M,13,FALSE)</f>
        <v>Salaries and Wages</v>
      </c>
      <c r="E11351">
        <v>40.71</v>
      </c>
      <c r="F11351" s="1">
        <v>43039</v>
      </c>
      <c r="G11351" t="s">
        <v>462</v>
      </c>
      <c r="H11351" t="s">
        <v>66</v>
      </c>
      <c r="I11351" t="s">
        <v>2520</v>
      </c>
      <c r="K11351">
        <v>358976</v>
      </c>
      <c r="L11351">
        <v>285648</v>
      </c>
      <c r="Q11351" t="s">
        <v>64</v>
      </c>
      <c r="U11351">
        <v>10</v>
      </c>
      <c r="V11351">
        <v>17</v>
      </c>
      <c r="X11351">
        <v>1099579</v>
      </c>
      <c r="Y11351" t="s">
        <v>65</v>
      </c>
      <c r="Z11351">
        <v>105</v>
      </c>
      <c r="AA11351" t="s">
        <v>586</v>
      </c>
      <c r="AB11351" t="s">
        <v>21</v>
      </c>
      <c r="AC11351">
        <v>506</v>
      </c>
    </row>
    <row r="11352" spans="1:29" x14ac:dyDescent="0.25">
      <c r="A11352">
        <v>345</v>
      </c>
      <c r="B11352">
        <v>345102</v>
      </c>
      <c r="C11352">
        <v>6155</v>
      </c>
      <c r="D11352" t="str">
        <f>VLOOKUP(C11352,'Schedule 3'!A:M,13,FALSE)</f>
        <v>Salaries and Wages</v>
      </c>
      <c r="E11352">
        <v>40.71</v>
      </c>
      <c r="F11352" s="1">
        <v>43039</v>
      </c>
      <c r="G11352" t="s">
        <v>462</v>
      </c>
      <c r="H11352" t="s">
        <v>66</v>
      </c>
      <c r="I11352" t="s">
        <v>2521</v>
      </c>
      <c r="K11352">
        <v>358976</v>
      </c>
      <c r="L11352">
        <v>285648</v>
      </c>
      <c r="Q11352" t="s">
        <v>64</v>
      </c>
      <c r="U11352">
        <v>10</v>
      </c>
      <c r="V11352">
        <v>17</v>
      </c>
      <c r="X11352">
        <v>1099579</v>
      </c>
      <c r="Y11352" t="s">
        <v>65</v>
      </c>
      <c r="Z11352">
        <v>105</v>
      </c>
      <c r="AA11352" t="s">
        <v>586</v>
      </c>
      <c r="AB11352" t="s">
        <v>21</v>
      </c>
      <c r="AC11352">
        <v>507</v>
      </c>
    </row>
    <row r="11353" spans="1:29" x14ac:dyDescent="0.25">
      <c r="A11353">
        <v>345</v>
      </c>
      <c r="B11353">
        <v>345102</v>
      </c>
      <c r="C11353">
        <v>6155</v>
      </c>
      <c r="D11353" t="str">
        <f>VLOOKUP(C11353,'Schedule 3'!A:M,13,FALSE)</f>
        <v>Salaries and Wages</v>
      </c>
      <c r="E11353">
        <v>81.42</v>
      </c>
      <c r="F11353" s="1">
        <v>43039</v>
      </c>
      <c r="G11353" t="s">
        <v>462</v>
      </c>
      <c r="H11353" t="s">
        <v>66</v>
      </c>
      <c r="I11353" t="s">
        <v>2522</v>
      </c>
      <c r="K11353">
        <v>358976</v>
      </c>
      <c r="L11353">
        <v>285648</v>
      </c>
      <c r="Q11353" t="s">
        <v>64</v>
      </c>
      <c r="U11353">
        <v>10</v>
      </c>
      <c r="V11353">
        <v>17</v>
      </c>
      <c r="X11353">
        <v>1099579</v>
      </c>
      <c r="Y11353" t="s">
        <v>65</v>
      </c>
      <c r="Z11353">
        <v>105</v>
      </c>
      <c r="AA11353" t="s">
        <v>586</v>
      </c>
      <c r="AB11353" t="s">
        <v>21</v>
      </c>
      <c r="AC11353">
        <v>508</v>
      </c>
    </row>
    <row r="11354" spans="1:29" x14ac:dyDescent="0.25">
      <c r="A11354">
        <v>345</v>
      </c>
      <c r="B11354">
        <v>345102</v>
      </c>
      <c r="C11354">
        <v>6155</v>
      </c>
      <c r="D11354" t="str">
        <f>VLOOKUP(C11354,'Schedule 3'!A:M,13,FALSE)</f>
        <v>Salaries and Wages</v>
      </c>
      <c r="E11354">
        <v>40.71</v>
      </c>
      <c r="F11354" s="1">
        <v>43039</v>
      </c>
      <c r="G11354" t="s">
        <v>462</v>
      </c>
      <c r="H11354" t="s">
        <v>66</v>
      </c>
      <c r="I11354" t="s">
        <v>2523</v>
      </c>
      <c r="K11354">
        <v>358976</v>
      </c>
      <c r="L11354">
        <v>285648</v>
      </c>
      <c r="Q11354" t="s">
        <v>64</v>
      </c>
      <c r="U11354">
        <v>10</v>
      </c>
      <c r="V11354">
        <v>17</v>
      </c>
      <c r="X11354">
        <v>1099579</v>
      </c>
      <c r="Y11354" t="s">
        <v>65</v>
      </c>
      <c r="Z11354">
        <v>105</v>
      </c>
      <c r="AA11354" t="s">
        <v>586</v>
      </c>
      <c r="AB11354" t="s">
        <v>21</v>
      </c>
      <c r="AC11354">
        <v>509</v>
      </c>
    </row>
    <row r="11355" spans="1:29" x14ac:dyDescent="0.25">
      <c r="A11355">
        <v>345</v>
      </c>
      <c r="B11355">
        <v>345102</v>
      </c>
      <c r="C11355">
        <v>6155</v>
      </c>
      <c r="D11355" t="str">
        <f>VLOOKUP(C11355,'Schedule 3'!A:M,13,FALSE)</f>
        <v>Salaries and Wages</v>
      </c>
      <c r="E11355">
        <v>40.71</v>
      </c>
      <c r="F11355" s="1">
        <v>43039</v>
      </c>
      <c r="G11355" t="s">
        <v>462</v>
      </c>
      <c r="H11355" t="s">
        <v>66</v>
      </c>
      <c r="I11355" t="s">
        <v>2524</v>
      </c>
      <c r="K11355">
        <v>358976</v>
      </c>
      <c r="L11355">
        <v>285648</v>
      </c>
      <c r="Q11355" t="s">
        <v>64</v>
      </c>
      <c r="U11355">
        <v>10</v>
      </c>
      <c r="V11355">
        <v>17</v>
      </c>
      <c r="X11355">
        <v>1099579</v>
      </c>
      <c r="Y11355" t="s">
        <v>65</v>
      </c>
      <c r="Z11355">
        <v>105</v>
      </c>
      <c r="AA11355" t="s">
        <v>586</v>
      </c>
      <c r="AB11355" t="s">
        <v>21</v>
      </c>
      <c r="AC11355">
        <v>510</v>
      </c>
    </row>
    <row r="11356" spans="1:29" x14ac:dyDescent="0.25">
      <c r="A11356">
        <v>345</v>
      </c>
      <c r="B11356">
        <v>345102</v>
      </c>
      <c r="C11356">
        <v>6155</v>
      </c>
      <c r="D11356" t="str">
        <f>VLOOKUP(C11356,'Schedule 3'!A:M,13,FALSE)</f>
        <v>Salaries and Wages</v>
      </c>
      <c r="E11356">
        <v>40.71</v>
      </c>
      <c r="F11356" s="1">
        <v>43039</v>
      </c>
      <c r="G11356" t="s">
        <v>462</v>
      </c>
      <c r="H11356" t="s">
        <v>66</v>
      </c>
      <c r="I11356" t="s">
        <v>2525</v>
      </c>
      <c r="K11356">
        <v>358976</v>
      </c>
      <c r="L11356">
        <v>285648</v>
      </c>
      <c r="Q11356" t="s">
        <v>64</v>
      </c>
      <c r="U11356">
        <v>10</v>
      </c>
      <c r="V11356">
        <v>17</v>
      </c>
      <c r="X11356">
        <v>1099579</v>
      </c>
      <c r="Y11356" t="s">
        <v>65</v>
      </c>
      <c r="Z11356">
        <v>105</v>
      </c>
      <c r="AA11356" t="s">
        <v>586</v>
      </c>
      <c r="AB11356" t="s">
        <v>21</v>
      </c>
      <c r="AC11356">
        <v>511</v>
      </c>
    </row>
    <row r="11357" spans="1:29" x14ac:dyDescent="0.25">
      <c r="A11357">
        <v>345</v>
      </c>
      <c r="B11357">
        <v>345102</v>
      </c>
      <c r="C11357">
        <v>6155</v>
      </c>
      <c r="D11357" t="str">
        <f>VLOOKUP(C11357,'Schedule 3'!A:M,13,FALSE)</f>
        <v>Salaries and Wages</v>
      </c>
      <c r="E11357">
        <v>40.71</v>
      </c>
      <c r="F11357" s="1">
        <v>43039</v>
      </c>
      <c r="G11357" t="s">
        <v>462</v>
      </c>
      <c r="H11357" t="s">
        <v>66</v>
      </c>
      <c r="I11357" t="s">
        <v>2526</v>
      </c>
      <c r="K11357">
        <v>358976</v>
      </c>
      <c r="L11357">
        <v>285648</v>
      </c>
      <c r="Q11357" t="s">
        <v>64</v>
      </c>
      <c r="U11357">
        <v>10</v>
      </c>
      <c r="V11357">
        <v>17</v>
      </c>
      <c r="X11357">
        <v>1099579</v>
      </c>
      <c r="Y11357" t="s">
        <v>65</v>
      </c>
      <c r="Z11357">
        <v>105</v>
      </c>
      <c r="AA11357" t="s">
        <v>586</v>
      </c>
      <c r="AB11357" t="s">
        <v>21</v>
      </c>
      <c r="AC11357">
        <v>512</v>
      </c>
    </row>
    <row r="11358" spans="1:29" x14ac:dyDescent="0.25">
      <c r="A11358">
        <v>345</v>
      </c>
      <c r="B11358">
        <v>345102</v>
      </c>
      <c r="C11358">
        <v>6155</v>
      </c>
      <c r="D11358" t="str">
        <f>VLOOKUP(C11358,'Schedule 3'!A:M,13,FALSE)</f>
        <v>Salaries and Wages</v>
      </c>
      <c r="E11358">
        <v>40.71</v>
      </c>
      <c r="F11358" s="1">
        <v>43039</v>
      </c>
      <c r="G11358" t="s">
        <v>462</v>
      </c>
      <c r="H11358" t="s">
        <v>66</v>
      </c>
      <c r="I11358" t="s">
        <v>2527</v>
      </c>
      <c r="K11358">
        <v>358976</v>
      </c>
      <c r="L11358">
        <v>285648</v>
      </c>
      <c r="Q11358" t="s">
        <v>64</v>
      </c>
      <c r="U11358">
        <v>10</v>
      </c>
      <c r="V11358">
        <v>17</v>
      </c>
      <c r="X11358">
        <v>1099579</v>
      </c>
      <c r="Y11358" t="s">
        <v>65</v>
      </c>
      <c r="Z11358">
        <v>105</v>
      </c>
      <c r="AA11358" t="s">
        <v>586</v>
      </c>
      <c r="AB11358" t="s">
        <v>21</v>
      </c>
      <c r="AC11358">
        <v>513</v>
      </c>
    </row>
    <row r="11359" spans="1:29" x14ac:dyDescent="0.25">
      <c r="A11359">
        <v>345</v>
      </c>
      <c r="B11359">
        <v>345102</v>
      </c>
      <c r="C11359">
        <v>6155</v>
      </c>
      <c r="D11359" t="str">
        <f>VLOOKUP(C11359,'Schedule 3'!A:M,13,FALSE)</f>
        <v>Salaries and Wages</v>
      </c>
      <c r="E11359">
        <v>81.42</v>
      </c>
      <c r="F11359" s="1">
        <v>43039</v>
      </c>
      <c r="G11359" t="s">
        <v>462</v>
      </c>
      <c r="H11359" t="s">
        <v>66</v>
      </c>
      <c r="I11359" t="s">
        <v>2528</v>
      </c>
      <c r="K11359">
        <v>358976</v>
      </c>
      <c r="L11359">
        <v>285648</v>
      </c>
      <c r="Q11359" t="s">
        <v>64</v>
      </c>
      <c r="U11359">
        <v>10</v>
      </c>
      <c r="V11359">
        <v>17</v>
      </c>
      <c r="X11359">
        <v>1099579</v>
      </c>
      <c r="Y11359" t="s">
        <v>65</v>
      </c>
      <c r="Z11359">
        <v>105</v>
      </c>
      <c r="AA11359" t="s">
        <v>586</v>
      </c>
      <c r="AB11359" t="s">
        <v>21</v>
      </c>
      <c r="AC11359">
        <v>514</v>
      </c>
    </row>
    <row r="11360" spans="1:29" x14ac:dyDescent="0.25">
      <c r="A11360">
        <v>345</v>
      </c>
      <c r="B11360">
        <v>345102</v>
      </c>
      <c r="C11360">
        <v>6155</v>
      </c>
      <c r="D11360" t="str">
        <f>VLOOKUP(C11360,'Schedule 3'!A:M,13,FALSE)</f>
        <v>Salaries and Wages</v>
      </c>
      <c r="E11360">
        <v>81.42</v>
      </c>
      <c r="F11360" s="1">
        <v>43039</v>
      </c>
      <c r="G11360" t="s">
        <v>462</v>
      </c>
      <c r="H11360" t="s">
        <v>66</v>
      </c>
      <c r="I11360" t="s">
        <v>2529</v>
      </c>
      <c r="K11360">
        <v>358976</v>
      </c>
      <c r="L11360">
        <v>285648</v>
      </c>
      <c r="Q11360" t="s">
        <v>64</v>
      </c>
      <c r="U11360">
        <v>10</v>
      </c>
      <c r="V11360">
        <v>17</v>
      </c>
      <c r="X11360">
        <v>1099579</v>
      </c>
      <c r="Y11360" t="s">
        <v>65</v>
      </c>
      <c r="Z11360">
        <v>105</v>
      </c>
      <c r="AA11360" t="s">
        <v>586</v>
      </c>
      <c r="AB11360" t="s">
        <v>21</v>
      </c>
      <c r="AC11360">
        <v>515</v>
      </c>
    </row>
    <row r="11361" spans="1:29" x14ac:dyDescent="0.25">
      <c r="A11361">
        <v>345</v>
      </c>
      <c r="B11361">
        <v>345102</v>
      </c>
      <c r="C11361">
        <v>6155</v>
      </c>
      <c r="D11361" t="str">
        <f>VLOOKUP(C11361,'Schedule 3'!A:M,13,FALSE)</f>
        <v>Salaries and Wages</v>
      </c>
      <c r="E11361">
        <v>40.71</v>
      </c>
      <c r="F11361" s="1">
        <v>43039</v>
      </c>
      <c r="G11361" t="s">
        <v>462</v>
      </c>
      <c r="H11361" t="s">
        <v>66</v>
      </c>
      <c r="I11361" t="s">
        <v>2530</v>
      </c>
      <c r="K11361">
        <v>358976</v>
      </c>
      <c r="L11361">
        <v>285648</v>
      </c>
      <c r="Q11361" t="s">
        <v>64</v>
      </c>
      <c r="U11361">
        <v>10</v>
      </c>
      <c r="V11361">
        <v>17</v>
      </c>
      <c r="X11361">
        <v>1099579</v>
      </c>
      <c r="Y11361" t="s">
        <v>65</v>
      </c>
      <c r="Z11361">
        <v>105</v>
      </c>
      <c r="AA11361" t="s">
        <v>586</v>
      </c>
      <c r="AB11361" t="s">
        <v>21</v>
      </c>
      <c r="AC11361">
        <v>516</v>
      </c>
    </row>
    <row r="11362" spans="1:29" x14ac:dyDescent="0.25">
      <c r="A11362">
        <v>345</v>
      </c>
      <c r="B11362">
        <v>345102</v>
      </c>
      <c r="C11362">
        <v>6155</v>
      </c>
      <c r="D11362" t="str">
        <f>VLOOKUP(C11362,'Schedule 3'!A:M,13,FALSE)</f>
        <v>Salaries and Wages</v>
      </c>
      <c r="E11362">
        <v>81.42</v>
      </c>
      <c r="F11362" s="1">
        <v>43039</v>
      </c>
      <c r="G11362" t="s">
        <v>462</v>
      </c>
      <c r="H11362" t="s">
        <v>66</v>
      </c>
      <c r="I11362" t="s">
        <v>2531</v>
      </c>
      <c r="K11362">
        <v>358976</v>
      </c>
      <c r="L11362">
        <v>285648</v>
      </c>
      <c r="Q11362" t="s">
        <v>64</v>
      </c>
      <c r="U11362">
        <v>10</v>
      </c>
      <c r="V11362">
        <v>17</v>
      </c>
      <c r="X11362">
        <v>1099579</v>
      </c>
      <c r="Y11362" t="s">
        <v>65</v>
      </c>
      <c r="Z11362">
        <v>105</v>
      </c>
      <c r="AA11362" t="s">
        <v>586</v>
      </c>
      <c r="AB11362" t="s">
        <v>21</v>
      </c>
      <c r="AC11362">
        <v>517</v>
      </c>
    </row>
    <row r="11363" spans="1:29" x14ac:dyDescent="0.25">
      <c r="A11363">
        <v>345</v>
      </c>
      <c r="B11363">
        <v>345102</v>
      </c>
      <c r="C11363">
        <v>6155</v>
      </c>
      <c r="D11363" t="str">
        <f>VLOOKUP(C11363,'Schedule 3'!A:M,13,FALSE)</f>
        <v>Salaries and Wages</v>
      </c>
      <c r="E11363">
        <v>81.42</v>
      </c>
      <c r="F11363" s="1">
        <v>43039</v>
      </c>
      <c r="G11363" t="s">
        <v>462</v>
      </c>
      <c r="H11363" t="s">
        <v>66</v>
      </c>
      <c r="I11363" t="s">
        <v>2532</v>
      </c>
      <c r="K11363">
        <v>358976</v>
      </c>
      <c r="L11363">
        <v>285648</v>
      </c>
      <c r="Q11363" t="s">
        <v>64</v>
      </c>
      <c r="U11363">
        <v>10</v>
      </c>
      <c r="V11363">
        <v>17</v>
      </c>
      <c r="X11363">
        <v>1099579</v>
      </c>
      <c r="Y11363" t="s">
        <v>65</v>
      </c>
      <c r="Z11363">
        <v>105</v>
      </c>
      <c r="AA11363" t="s">
        <v>586</v>
      </c>
      <c r="AB11363" t="s">
        <v>21</v>
      </c>
      <c r="AC11363">
        <v>518</v>
      </c>
    </row>
    <row r="11364" spans="1:29" x14ac:dyDescent="0.25">
      <c r="A11364">
        <v>345</v>
      </c>
      <c r="B11364">
        <v>345102</v>
      </c>
      <c r="C11364">
        <v>6150</v>
      </c>
      <c r="D11364" t="str">
        <f>VLOOKUP(C11364,'Schedule 3'!A:M,13,FALSE)</f>
        <v>Salaries and Wages</v>
      </c>
      <c r="E11364">
        <v>264.62</v>
      </c>
      <c r="F11364" s="1">
        <v>43032</v>
      </c>
      <c r="G11364" t="s">
        <v>462</v>
      </c>
      <c r="H11364" t="s">
        <v>66</v>
      </c>
      <c r="I11364" t="s">
        <v>2533</v>
      </c>
      <c r="K11364">
        <v>358978</v>
      </c>
      <c r="L11364">
        <v>285650</v>
      </c>
      <c r="Q11364" t="s">
        <v>64</v>
      </c>
      <c r="U11364">
        <v>10</v>
      </c>
      <c r="V11364">
        <v>17</v>
      </c>
      <c r="X11364">
        <v>1001177</v>
      </c>
      <c r="Y11364" t="s">
        <v>65</v>
      </c>
      <c r="Z11364">
        <v>105</v>
      </c>
      <c r="AA11364" t="s">
        <v>586</v>
      </c>
      <c r="AB11364" t="s">
        <v>21</v>
      </c>
      <c r="AC11364">
        <v>193</v>
      </c>
    </row>
    <row r="11365" spans="1:29" x14ac:dyDescent="0.25">
      <c r="A11365">
        <v>345</v>
      </c>
      <c r="B11365">
        <v>345102</v>
      </c>
      <c r="C11365">
        <v>6150</v>
      </c>
      <c r="D11365" t="str">
        <f>VLOOKUP(C11365,'Schedule 3'!A:M,13,FALSE)</f>
        <v>Salaries and Wages</v>
      </c>
      <c r="E11365">
        <v>40.71</v>
      </c>
      <c r="F11365" s="1">
        <v>43032</v>
      </c>
      <c r="G11365" t="s">
        <v>462</v>
      </c>
      <c r="H11365" t="s">
        <v>66</v>
      </c>
      <c r="I11365" t="s">
        <v>2534</v>
      </c>
      <c r="K11365">
        <v>358978</v>
      </c>
      <c r="L11365">
        <v>285650</v>
      </c>
      <c r="Q11365" t="s">
        <v>64</v>
      </c>
      <c r="U11365">
        <v>10</v>
      </c>
      <c r="V11365">
        <v>17</v>
      </c>
      <c r="X11365">
        <v>1001284</v>
      </c>
      <c r="Y11365" t="s">
        <v>65</v>
      </c>
      <c r="Z11365">
        <v>105</v>
      </c>
      <c r="AA11365" t="s">
        <v>586</v>
      </c>
      <c r="AB11365" t="s">
        <v>21</v>
      </c>
      <c r="AC11365">
        <v>243</v>
      </c>
    </row>
    <row r="11366" spans="1:29" x14ac:dyDescent="0.25">
      <c r="A11366">
        <v>345</v>
      </c>
      <c r="B11366">
        <v>345102</v>
      </c>
      <c r="C11366">
        <v>6150</v>
      </c>
      <c r="D11366" t="str">
        <f>VLOOKUP(C11366,'Schedule 3'!A:M,13,FALSE)</f>
        <v>Salaries and Wages</v>
      </c>
      <c r="E11366">
        <v>81.42</v>
      </c>
      <c r="F11366" s="1">
        <v>43032</v>
      </c>
      <c r="G11366" t="s">
        <v>462</v>
      </c>
      <c r="H11366" t="s">
        <v>66</v>
      </c>
      <c r="I11366" t="s">
        <v>2535</v>
      </c>
      <c r="K11366">
        <v>358978</v>
      </c>
      <c r="L11366">
        <v>285650</v>
      </c>
      <c r="Q11366" t="s">
        <v>64</v>
      </c>
      <c r="U11366">
        <v>10</v>
      </c>
      <c r="V11366">
        <v>17</v>
      </c>
      <c r="X11366">
        <v>1001284</v>
      </c>
      <c r="Y11366" t="s">
        <v>65</v>
      </c>
      <c r="Z11366">
        <v>105</v>
      </c>
      <c r="AA11366" t="s">
        <v>586</v>
      </c>
      <c r="AB11366" t="s">
        <v>21</v>
      </c>
      <c r="AC11366">
        <v>244</v>
      </c>
    </row>
    <row r="11367" spans="1:29" x14ac:dyDescent="0.25">
      <c r="A11367">
        <v>345</v>
      </c>
      <c r="B11367">
        <v>345102</v>
      </c>
      <c r="C11367">
        <v>6150</v>
      </c>
      <c r="D11367" t="str">
        <f>VLOOKUP(C11367,'Schedule 3'!A:M,13,FALSE)</f>
        <v>Salaries and Wages</v>
      </c>
      <c r="E11367">
        <v>61.07</v>
      </c>
      <c r="F11367" s="1">
        <v>43032</v>
      </c>
      <c r="G11367" t="s">
        <v>462</v>
      </c>
      <c r="H11367" t="s">
        <v>66</v>
      </c>
      <c r="I11367" t="s">
        <v>2536</v>
      </c>
      <c r="K11367">
        <v>358978</v>
      </c>
      <c r="L11367">
        <v>285650</v>
      </c>
      <c r="Q11367" t="s">
        <v>64</v>
      </c>
      <c r="U11367">
        <v>10</v>
      </c>
      <c r="V11367">
        <v>17</v>
      </c>
      <c r="X11367">
        <v>1001284</v>
      </c>
      <c r="Y11367" t="s">
        <v>65</v>
      </c>
      <c r="Z11367">
        <v>105</v>
      </c>
      <c r="AA11367" t="s">
        <v>586</v>
      </c>
      <c r="AB11367" t="s">
        <v>21</v>
      </c>
      <c r="AC11367">
        <v>245</v>
      </c>
    </row>
    <row r="11368" spans="1:29" x14ac:dyDescent="0.25">
      <c r="A11368">
        <v>345</v>
      </c>
      <c r="B11368">
        <v>345102</v>
      </c>
      <c r="C11368">
        <v>6150</v>
      </c>
      <c r="D11368" t="str">
        <f>VLOOKUP(C11368,'Schedule 3'!A:M,13,FALSE)</f>
        <v>Salaries and Wages</v>
      </c>
      <c r="E11368">
        <v>81.42</v>
      </c>
      <c r="F11368" s="1">
        <v>43032</v>
      </c>
      <c r="G11368" t="s">
        <v>462</v>
      </c>
      <c r="H11368" t="s">
        <v>66</v>
      </c>
      <c r="I11368" t="s">
        <v>2537</v>
      </c>
      <c r="K11368">
        <v>358978</v>
      </c>
      <c r="L11368">
        <v>285650</v>
      </c>
      <c r="Q11368" t="s">
        <v>64</v>
      </c>
      <c r="U11368">
        <v>10</v>
      </c>
      <c r="V11368">
        <v>17</v>
      </c>
      <c r="X11368">
        <v>1098821</v>
      </c>
      <c r="Y11368" t="s">
        <v>65</v>
      </c>
      <c r="Z11368">
        <v>105</v>
      </c>
      <c r="AA11368" t="s">
        <v>586</v>
      </c>
      <c r="AB11368" t="s">
        <v>21</v>
      </c>
      <c r="AC11368">
        <v>388</v>
      </c>
    </row>
    <row r="11369" spans="1:29" x14ac:dyDescent="0.25">
      <c r="A11369">
        <v>345</v>
      </c>
      <c r="B11369">
        <v>345102</v>
      </c>
      <c r="C11369">
        <v>6150</v>
      </c>
      <c r="D11369" t="str">
        <f>VLOOKUP(C11369,'Schedule 3'!A:M,13,FALSE)</f>
        <v>Salaries and Wages</v>
      </c>
      <c r="E11369">
        <v>81.42</v>
      </c>
      <c r="F11369" s="1">
        <v>43032</v>
      </c>
      <c r="G11369" t="s">
        <v>462</v>
      </c>
      <c r="H11369" t="s">
        <v>66</v>
      </c>
      <c r="I11369" t="s">
        <v>2538</v>
      </c>
      <c r="K11369">
        <v>358978</v>
      </c>
      <c r="L11369">
        <v>285650</v>
      </c>
      <c r="Q11369" t="s">
        <v>64</v>
      </c>
      <c r="U11369">
        <v>10</v>
      </c>
      <c r="V11369">
        <v>17</v>
      </c>
      <c r="X11369">
        <v>1098821</v>
      </c>
      <c r="Y11369" t="s">
        <v>65</v>
      </c>
      <c r="Z11369">
        <v>105</v>
      </c>
      <c r="AA11369" t="s">
        <v>586</v>
      </c>
      <c r="AB11369" t="s">
        <v>21</v>
      </c>
      <c r="AC11369">
        <v>389</v>
      </c>
    </row>
    <row r="11370" spans="1:29" x14ac:dyDescent="0.25">
      <c r="A11370">
        <v>345</v>
      </c>
      <c r="B11370">
        <v>345102</v>
      </c>
      <c r="C11370">
        <v>6150</v>
      </c>
      <c r="D11370" t="str">
        <f>VLOOKUP(C11370,'Schedule 3'!A:M,13,FALSE)</f>
        <v>Salaries and Wages</v>
      </c>
      <c r="E11370">
        <v>40.71</v>
      </c>
      <c r="F11370" s="1">
        <v>43032</v>
      </c>
      <c r="G11370" t="s">
        <v>462</v>
      </c>
      <c r="H11370" t="s">
        <v>66</v>
      </c>
      <c r="I11370" t="s">
        <v>2539</v>
      </c>
      <c r="K11370">
        <v>358978</v>
      </c>
      <c r="L11370">
        <v>285650</v>
      </c>
      <c r="Q11370" t="s">
        <v>64</v>
      </c>
      <c r="U11370">
        <v>10</v>
      </c>
      <c r="V11370">
        <v>17</v>
      </c>
      <c r="X11370">
        <v>1098822</v>
      </c>
      <c r="Y11370" t="s">
        <v>65</v>
      </c>
      <c r="Z11370">
        <v>105</v>
      </c>
      <c r="AA11370" t="s">
        <v>586</v>
      </c>
      <c r="AB11370" t="s">
        <v>21</v>
      </c>
      <c r="AC11370">
        <v>390</v>
      </c>
    </row>
    <row r="11371" spans="1:29" x14ac:dyDescent="0.25">
      <c r="A11371">
        <v>345</v>
      </c>
      <c r="B11371">
        <v>345102</v>
      </c>
      <c r="C11371">
        <v>6150</v>
      </c>
      <c r="D11371" t="str">
        <f>VLOOKUP(C11371,'Schedule 3'!A:M,13,FALSE)</f>
        <v>Salaries and Wages</v>
      </c>
      <c r="E11371">
        <v>40.71</v>
      </c>
      <c r="F11371" s="1">
        <v>43032</v>
      </c>
      <c r="G11371" t="s">
        <v>462</v>
      </c>
      <c r="H11371" t="s">
        <v>66</v>
      </c>
      <c r="I11371" t="s">
        <v>2540</v>
      </c>
      <c r="K11371">
        <v>358978</v>
      </c>
      <c r="L11371">
        <v>285650</v>
      </c>
      <c r="Q11371" t="s">
        <v>64</v>
      </c>
      <c r="U11371">
        <v>10</v>
      </c>
      <c r="V11371">
        <v>17</v>
      </c>
      <c r="X11371">
        <v>1098822</v>
      </c>
      <c r="Y11371" t="s">
        <v>65</v>
      </c>
      <c r="Z11371">
        <v>105</v>
      </c>
      <c r="AA11371" t="s">
        <v>586</v>
      </c>
      <c r="AB11371" t="s">
        <v>21</v>
      </c>
      <c r="AC11371">
        <v>391</v>
      </c>
    </row>
    <row r="11372" spans="1:29" x14ac:dyDescent="0.25">
      <c r="A11372">
        <v>345</v>
      </c>
      <c r="B11372">
        <v>345102</v>
      </c>
      <c r="C11372">
        <v>6150</v>
      </c>
      <c r="D11372" t="str">
        <f>VLOOKUP(C11372,'Schedule 3'!A:M,13,FALSE)</f>
        <v>Salaries and Wages</v>
      </c>
      <c r="E11372">
        <v>40.71</v>
      </c>
      <c r="F11372" s="1">
        <v>43032</v>
      </c>
      <c r="G11372" t="s">
        <v>462</v>
      </c>
      <c r="H11372" t="s">
        <v>66</v>
      </c>
      <c r="I11372" t="s">
        <v>2541</v>
      </c>
      <c r="K11372">
        <v>358978</v>
      </c>
      <c r="L11372">
        <v>285650</v>
      </c>
      <c r="Q11372" t="s">
        <v>64</v>
      </c>
      <c r="U11372">
        <v>10</v>
      </c>
      <c r="V11372">
        <v>17</v>
      </c>
      <c r="X11372">
        <v>1098822</v>
      </c>
      <c r="Y11372" t="s">
        <v>65</v>
      </c>
      <c r="Z11372">
        <v>105</v>
      </c>
      <c r="AA11372" t="s">
        <v>586</v>
      </c>
      <c r="AB11372" t="s">
        <v>21</v>
      </c>
      <c r="AC11372">
        <v>392</v>
      </c>
    </row>
    <row r="11373" spans="1:29" x14ac:dyDescent="0.25">
      <c r="A11373">
        <v>345</v>
      </c>
      <c r="B11373">
        <v>345102</v>
      </c>
      <c r="C11373">
        <v>6150</v>
      </c>
      <c r="D11373" t="str">
        <f>VLOOKUP(C11373,'Schedule 3'!A:M,13,FALSE)</f>
        <v>Salaries and Wages</v>
      </c>
      <c r="E11373">
        <v>244.26</v>
      </c>
      <c r="F11373" s="1">
        <v>43032</v>
      </c>
      <c r="G11373" t="s">
        <v>462</v>
      </c>
      <c r="H11373" t="s">
        <v>66</v>
      </c>
      <c r="I11373" t="s">
        <v>2542</v>
      </c>
      <c r="K11373">
        <v>358978</v>
      </c>
      <c r="L11373">
        <v>285650</v>
      </c>
      <c r="Q11373" t="s">
        <v>64</v>
      </c>
      <c r="U11373">
        <v>10</v>
      </c>
      <c r="V11373">
        <v>17</v>
      </c>
      <c r="X11373">
        <v>1098822</v>
      </c>
      <c r="Y11373" t="s">
        <v>65</v>
      </c>
      <c r="Z11373">
        <v>105</v>
      </c>
      <c r="AA11373" t="s">
        <v>586</v>
      </c>
      <c r="AB11373" t="s">
        <v>21</v>
      </c>
      <c r="AC11373">
        <v>393</v>
      </c>
    </row>
    <row r="11374" spans="1:29" x14ac:dyDescent="0.25">
      <c r="A11374">
        <v>345</v>
      </c>
      <c r="B11374">
        <v>345102</v>
      </c>
      <c r="C11374">
        <v>6150</v>
      </c>
      <c r="D11374" t="str">
        <f>VLOOKUP(C11374,'Schedule 3'!A:M,13,FALSE)</f>
        <v>Salaries and Wages</v>
      </c>
      <c r="E11374">
        <v>81.42</v>
      </c>
      <c r="F11374" s="1">
        <v>43032</v>
      </c>
      <c r="G11374" t="s">
        <v>462</v>
      </c>
      <c r="H11374" t="s">
        <v>66</v>
      </c>
      <c r="I11374" t="s">
        <v>2543</v>
      </c>
      <c r="K11374">
        <v>358978</v>
      </c>
      <c r="L11374">
        <v>285650</v>
      </c>
      <c r="Q11374" t="s">
        <v>64</v>
      </c>
      <c r="U11374">
        <v>10</v>
      </c>
      <c r="V11374">
        <v>17</v>
      </c>
      <c r="X11374">
        <v>1098822</v>
      </c>
      <c r="Y11374" t="s">
        <v>65</v>
      </c>
      <c r="Z11374">
        <v>105</v>
      </c>
      <c r="AA11374" t="s">
        <v>586</v>
      </c>
      <c r="AB11374" t="s">
        <v>21</v>
      </c>
      <c r="AC11374">
        <v>394</v>
      </c>
    </row>
    <row r="11375" spans="1:29" x14ac:dyDescent="0.25">
      <c r="A11375">
        <v>345</v>
      </c>
      <c r="B11375">
        <v>345102</v>
      </c>
      <c r="C11375">
        <v>6150</v>
      </c>
      <c r="D11375" t="str">
        <f>VLOOKUP(C11375,'Schedule 3'!A:M,13,FALSE)</f>
        <v>Salaries and Wages</v>
      </c>
      <c r="E11375">
        <v>223.91</v>
      </c>
      <c r="F11375" s="1">
        <v>43032</v>
      </c>
      <c r="G11375" t="s">
        <v>462</v>
      </c>
      <c r="H11375" t="s">
        <v>66</v>
      </c>
      <c r="I11375" t="s">
        <v>2544</v>
      </c>
      <c r="K11375">
        <v>358978</v>
      </c>
      <c r="L11375">
        <v>285650</v>
      </c>
      <c r="Q11375" t="s">
        <v>64</v>
      </c>
      <c r="U11375">
        <v>10</v>
      </c>
      <c r="V11375">
        <v>17</v>
      </c>
      <c r="X11375">
        <v>1098822</v>
      </c>
      <c r="Y11375" t="s">
        <v>65</v>
      </c>
      <c r="Z11375">
        <v>105</v>
      </c>
      <c r="AA11375" t="s">
        <v>586</v>
      </c>
      <c r="AB11375" t="s">
        <v>21</v>
      </c>
      <c r="AC11375">
        <v>395</v>
      </c>
    </row>
    <row r="11376" spans="1:29" x14ac:dyDescent="0.25">
      <c r="A11376">
        <v>345</v>
      </c>
      <c r="B11376">
        <v>345102</v>
      </c>
      <c r="C11376">
        <v>6150</v>
      </c>
      <c r="D11376" t="str">
        <f>VLOOKUP(C11376,'Schedule 3'!A:M,13,FALSE)</f>
        <v>Salaries and Wages</v>
      </c>
      <c r="E11376">
        <v>244.26</v>
      </c>
      <c r="F11376" s="1">
        <v>43032</v>
      </c>
      <c r="G11376" t="s">
        <v>462</v>
      </c>
      <c r="H11376" t="s">
        <v>66</v>
      </c>
      <c r="I11376" t="s">
        <v>2545</v>
      </c>
      <c r="K11376">
        <v>358978</v>
      </c>
      <c r="L11376">
        <v>285650</v>
      </c>
      <c r="Q11376" t="s">
        <v>64</v>
      </c>
      <c r="U11376">
        <v>10</v>
      </c>
      <c r="V11376">
        <v>17</v>
      </c>
      <c r="X11376">
        <v>1098822</v>
      </c>
      <c r="Y11376" t="s">
        <v>65</v>
      </c>
      <c r="Z11376">
        <v>105</v>
      </c>
      <c r="AA11376" t="s">
        <v>586</v>
      </c>
      <c r="AB11376" t="s">
        <v>21</v>
      </c>
      <c r="AC11376">
        <v>396</v>
      </c>
    </row>
    <row r="11377" spans="1:29" x14ac:dyDescent="0.25">
      <c r="A11377">
        <v>345</v>
      </c>
      <c r="B11377">
        <v>345102</v>
      </c>
      <c r="C11377">
        <v>6150</v>
      </c>
      <c r="D11377" t="str">
        <f>VLOOKUP(C11377,'Schedule 3'!A:M,13,FALSE)</f>
        <v>Salaries and Wages</v>
      </c>
      <c r="E11377">
        <v>40.71</v>
      </c>
      <c r="F11377" s="1">
        <v>43032</v>
      </c>
      <c r="G11377" t="s">
        <v>462</v>
      </c>
      <c r="H11377" t="s">
        <v>66</v>
      </c>
      <c r="I11377" t="s">
        <v>2546</v>
      </c>
      <c r="K11377">
        <v>358978</v>
      </c>
      <c r="L11377">
        <v>285650</v>
      </c>
      <c r="Q11377" t="s">
        <v>64</v>
      </c>
      <c r="U11377">
        <v>10</v>
      </c>
      <c r="V11377">
        <v>17</v>
      </c>
      <c r="X11377">
        <v>1098822</v>
      </c>
      <c r="Y11377" t="s">
        <v>65</v>
      </c>
      <c r="Z11377">
        <v>105</v>
      </c>
      <c r="AA11377" t="s">
        <v>586</v>
      </c>
      <c r="AB11377" t="s">
        <v>21</v>
      </c>
      <c r="AC11377">
        <v>397</v>
      </c>
    </row>
    <row r="11378" spans="1:29" x14ac:dyDescent="0.25">
      <c r="A11378">
        <v>345</v>
      </c>
      <c r="B11378">
        <v>345102</v>
      </c>
      <c r="C11378">
        <v>6150</v>
      </c>
      <c r="D11378" t="str">
        <f>VLOOKUP(C11378,'Schedule 3'!A:M,13,FALSE)</f>
        <v>Salaries and Wages</v>
      </c>
      <c r="E11378">
        <v>81.42</v>
      </c>
      <c r="F11378" s="1">
        <v>43032</v>
      </c>
      <c r="G11378" t="s">
        <v>462</v>
      </c>
      <c r="H11378" t="s">
        <v>66</v>
      </c>
      <c r="I11378" t="s">
        <v>2547</v>
      </c>
      <c r="K11378">
        <v>358978</v>
      </c>
      <c r="L11378">
        <v>285650</v>
      </c>
      <c r="Q11378" t="s">
        <v>64</v>
      </c>
      <c r="U11378">
        <v>10</v>
      </c>
      <c r="V11378">
        <v>17</v>
      </c>
      <c r="X11378">
        <v>1098825</v>
      </c>
      <c r="Y11378" t="s">
        <v>65</v>
      </c>
      <c r="Z11378">
        <v>105</v>
      </c>
      <c r="AA11378" t="s">
        <v>586</v>
      </c>
      <c r="AB11378" t="s">
        <v>21</v>
      </c>
      <c r="AC11378">
        <v>398</v>
      </c>
    </row>
    <row r="11379" spans="1:29" x14ac:dyDescent="0.25">
      <c r="A11379">
        <v>345</v>
      </c>
      <c r="B11379">
        <v>345102</v>
      </c>
      <c r="C11379">
        <v>6150</v>
      </c>
      <c r="D11379" t="str">
        <f>VLOOKUP(C11379,'Schedule 3'!A:M,13,FALSE)</f>
        <v>Salaries and Wages</v>
      </c>
      <c r="E11379">
        <v>81.42</v>
      </c>
      <c r="F11379" s="1">
        <v>43032</v>
      </c>
      <c r="G11379" t="s">
        <v>462</v>
      </c>
      <c r="H11379" t="s">
        <v>66</v>
      </c>
      <c r="I11379" t="s">
        <v>2548</v>
      </c>
      <c r="K11379">
        <v>358978</v>
      </c>
      <c r="L11379">
        <v>285650</v>
      </c>
      <c r="Q11379" t="s">
        <v>64</v>
      </c>
      <c r="U11379">
        <v>10</v>
      </c>
      <c r="V11379">
        <v>17</v>
      </c>
      <c r="X11379">
        <v>1098825</v>
      </c>
      <c r="Y11379" t="s">
        <v>65</v>
      </c>
      <c r="Z11379">
        <v>105</v>
      </c>
      <c r="AA11379" t="s">
        <v>586</v>
      </c>
      <c r="AB11379" t="s">
        <v>21</v>
      </c>
      <c r="AC11379">
        <v>399</v>
      </c>
    </row>
    <row r="11380" spans="1:29" x14ac:dyDescent="0.25">
      <c r="A11380">
        <v>345</v>
      </c>
      <c r="B11380">
        <v>345102</v>
      </c>
      <c r="C11380">
        <v>6150</v>
      </c>
      <c r="D11380" t="str">
        <f>VLOOKUP(C11380,'Schedule 3'!A:M,13,FALSE)</f>
        <v>Salaries and Wages</v>
      </c>
      <c r="E11380">
        <v>81.42</v>
      </c>
      <c r="F11380" s="1">
        <v>43032</v>
      </c>
      <c r="G11380" t="s">
        <v>462</v>
      </c>
      <c r="H11380" t="s">
        <v>66</v>
      </c>
      <c r="I11380" t="s">
        <v>2549</v>
      </c>
      <c r="K11380">
        <v>358978</v>
      </c>
      <c r="L11380">
        <v>285650</v>
      </c>
      <c r="Q11380" t="s">
        <v>64</v>
      </c>
      <c r="U11380">
        <v>10</v>
      </c>
      <c r="V11380">
        <v>17</v>
      </c>
      <c r="X11380">
        <v>1098825</v>
      </c>
      <c r="Y11380" t="s">
        <v>65</v>
      </c>
      <c r="Z11380">
        <v>105</v>
      </c>
      <c r="AA11380" t="s">
        <v>586</v>
      </c>
      <c r="AB11380" t="s">
        <v>21</v>
      </c>
      <c r="AC11380">
        <v>400</v>
      </c>
    </row>
    <row r="11381" spans="1:29" x14ac:dyDescent="0.25">
      <c r="A11381">
        <v>345</v>
      </c>
      <c r="B11381">
        <v>345102</v>
      </c>
      <c r="C11381">
        <v>6150</v>
      </c>
      <c r="D11381" t="str">
        <f>VLOOKUP(C11381,'Schedule 3'!A:M,13,FALSE)</f>
        <v>Salaries and Wages</v>
      </c>
      <c r="E11381">
        <v>40.71</v>
      </c>
      <c r="F11381" s="1">
        <v>43032</v>
      </c>
      <c r="G11381" t="s">
        <v>462</v>
      </c>
      <c r="H11381" t="s">
        <v>66</v>
      </c>
      <c r="I11381" t="s">
        <v>2550</v>
      </c>
      <c r="K11381">
        <v>358978</v>
      </c>
      <c r="L11381">
        <v>285650</v>
      </c>
      <c r="Q11381" t="s">
        <v>64</v>
      </c>
      <c r="U11381">
        <v>10</v>
      </c>
      <c r="V11381">
        <v>17</v>
      </c>
      <c r="X11381">
        <v>1098825</v>
      </c>
      <c r="Y11381" t="s">
        <v>65</v>
      </c>
      <c r="Z11381">
        <v>105</v>
      </c>
      <c r="AA11381" t="s">
        <v>586</v>
      </c>
      <c r="AB11381" t="s">
        <v>21</v>
      </c>
      <c r="AC11381">
        <v>401</v>
      </c>
    </row>
    <row r="11382" spans="1:29" x14ac:dyDescent="0.25">
      <c r="A11382">
        <v>345</v>
      </c>
      <c r="B11382">
        <v>345102</v>
      </c>
      <c r="C11382">
        <v>6150</v>
      </c>
      <c r="D11382" t="str">
        <f>VLOOKUP(C11382,'Schedule 3'!A:M,13,FALSE)</f>
        <v>Salaries and Wages</v>
      </c>
      <c r="E11382">
        <v>40.71</v>
      </c>
      <c r="F11382" s="1">
        <v>43032</v>
      </c>
      <c r="G11382" t="s">
        <v>462</v>
      </c>
      <c r="H11382" t="s">
        <v>66</v>
      </c>
      <c r="I11382" t="s">
        <v>2551</v>
      </c>
      <c r="K11382">
        <v>358978</v>
      </c>
      <c r="L11382">
        <v>285650</v>
      </c>
      <c r="Q11382" t="s">
        <v>64</v>
      </c>
      <c r="U11382">
        <v>10</v>
      </c>
      <c r="V11382">
        <v>17</v>
      </c>
      <c r="X11382">
        <v>1098825</v>
      </c>
      <c r="Y11382" t="s">
        <v>65</v>
      </c>
      <c r="Z11382">
        <v>105</v>
      </c>
      <c r="AA11382" t="s">
        <v>586</v>
      </c>
      <c r="AB11382" t="s">
        <v>21</v>
      </c>
      <c r="AC11382">
        <v>402</v>
      </c>
    </row>
    <row r="11383" spans="1:29" x14ac:dyDescent="0.25">
      <c r="A11383">
        <v>345</v>
      </c>
      <c r="B11383">
        <v>345102</v>
      </c>
      <c r="C11383">
        <v>6150</v>
      </c>
      <c r="D11383" t="str">
        <f>VLOOKUP(C11383,'Schedule 3'!A:M,13,FALSE)</f>
        <v>Salaries and Wages</v>
      </c>
      <c r="E11383">
        <v>162.84</v>
      </c>
      <c r="F11383" s="1">
        <v>43032</v>
      </c>
      <c r="G11383" t="s">
        <v>462</v>
      </c>
      <c r="H11383" t="s">
        <v>66</v>
      </c>
      <c r="I11383" t="s">
        <v>2552</v>
      </c>
      <c r="K11383">
        <v>358978</v>
      </c>
      <c r="L11383">
        <v>285650</v>
      </c>
      <c r="Q11383" t="s">
        <v>64</v>
      </c>
      <c r="U11383">
        <v>10</v>
      </c>
      <c r="V11383">
        <v>17</v>
      </c>
      <c r="X11383">
        <v>1098825</v>
      </c>
      <c r="Y11383" t="s">
        <v>65</v>
      </c>
      <c r="Z11383">
        <v>105</v>
      </c>
      <c r="AA11383" t="s">
        <v>586</v>
      </c>
      <c r="AB11383" t="s">
        <v>21</v>
      </c>
      <c r="AC11383">
        <v>403</v>
      </c>
    </row>
    <row r="11384" spans="1:29" x14ac:dyDescent="0.25">
      <c r="A11384">
        <v>345</v>
      </c>
      <c r="B11384">
        <v>345102</v>
      </c>
      <c r="C11384">
        <v>6150</v>
      </c>
      <c r="D11384" t="str">
        <f>VLOOKUP(C11384,'Schedule 3'!A:M,13,FALSE)</f>
        <v>Salaries and Wages</v>
      </c>
      <c r="E11384">
        <v>40.71</v>
      </c>
      <c r="F11384" s="1">
        <v>43032</v>
      </c>
      <c r="G11384" t="s">
        <v>462</v>
      </c>
      <c r="H11384" t="s">
        <v>66</v>
      </c>
      <c r="I11384" t="s">
        <v>2553</v>
      </c>
      <c r="K11384">
        <v>358978</v>
      </c>
      <c r="L11384">
        <v>285650</v>
      </c>
      <c r="Q11384" t="s">
        <v>64</v>
      </c>
      <c r="U11384">
        <v>10</v>
      </c>
      <c r="V11384">
        <v>17</v>
      </c>
      <c r="X11384">
        <v>1098942</v>
      </c>
      <c r="Y11384" t="s">
        <v>65</v>
      </c>
      <c r="Z11384">
        <v>105</v>
      </c>
      <c r="AA11384" t="s">
        <v>586</v>
      </c>
      <c r="AB11384" t="s">
        <v>21</v>
      </c>
      <c r="AC11384">
        <v>415</v>
      </c>
    </row>
    <row r="11385" spans="1:29" x14ac:dyDescent="0.25">
      <c r="A11385">
        <v>345</v>
      </c>
      <c r="B11385">
        <v>345102</v>
      </c>
      <c r="C11385">
        <v>6150</v>
      </c>
      <c r="D11385" t="str">
        <f>VLOOKUP(C11385,'Schedule 3'!A:M,13,FALSE)</f>
        <v>Salaries and Wages</v>
      </c>
      <c r="E11385">
        <v>40.71</v>
      </c>
      <c r="F11385" s="1">
        <v>43032</v>
      </c>
      <c r="G11385" t="s">
        <v>462</v>
      </c>
      <c r="H11385" t="s">
        <v>66</v>
      </c>
      <c r="I11385" t="s">
        <v>2554</v>
      </c>
      <c r="K11385">
        <v>358978</v>
      </c>
      <c r="L11385">
        <v>285650</v>
      </c>
      <c r="Q11385" t="s">
        <v>64</v>
      </c>
      <c r="U11385">
        <v>10</v>
      </c>
      <c r="V11385">
        <v>17</v>
      </c>
      <c r="X11385">
        <v>1098942</v>
      </c>
      <c r="Y11385" t="s">
        <v>65</v>
      </c>
      <c r="Z11385">
        <v>105</v>
      </c>
      <c r="AA11385" t="s">
        <v>586</v>
      </c>
      <c r="AB11385" t="s">
        <v>21</v>
      </c>
      <c r="AC11385">
        <v>416</v>
      </c>
    </row>
    <row r="11386" spans="1:29" x14ac:dyDescent="0.25">
      <c r="A11386">
        <v>345</v>
      </c>
      <c r="B11386">
        <v>345102</v>
      </c>
      <c r="C11386">
        <v>6150</v>
      </c>
      <c r="D11386" t="str">
        <f>VLOOKUP(C11386,'Schedule 3'!A:M,13,FALSE)</f>
        <v>Salaries and Wages</v>
      </c>
      <c r="E11386">
        <v>81.42</v>
      </c>
      <c r="F11386" s="1">
        <v>43032</v>
      </c>
      <c r="G11386" t="s">
        <v>462</v>
      </c>
      <c r="H11386" t="s">
        <v>66</v>
      </c>
      <c r="I11386" t="s">
        <v>2555</v>
      </c>
      <c r="K11386">
        <v>358978</v>
      </c>
      <c r="L11386">
        <v>285650</v>
      </c>
      <c r="Q11386" t="s">
        <v>64</v>
      </c>
      <c r="U11386">
        <v>10</v>
      </c>
      <c r="V11386">
        <v>17</v>
      </c>
      <c r="X11386">
        <v>1098942</v>
      </c>
      <c r="Y11386" t="s">
        <v>65</v>
      </c>
      <c r="Z11386">
        <v>105</v>
      </c>
      <c r="AA11386" t="s">
        <v>586</v>
      </c>
      <c r="AB11386" t="s">
        <v>21</v>
      </c>
      <c r="AC11386">
        <v>417</v>
      </c>
    </row>
    <row r="11387" spans="1:29" x14ac:dyDescent="0.25">
      <c r="A11387">
        <v>345</v>
      </c>
      <c r="B11387">
        <v>345102</v>
      </c>
      <c r="C11387">
        <v>6150</v>
      </c>
      <c r="D11387" t="str">
        <f>VLOOKUP(C11387,'Schedule 3'!A:M,13,FALSE)</f>
        <v>Salaries and Wages</v>
      </c>
      <c r="E11387">
        <v>284.97000000000003</v>
      </c>
      <c r="F11387" s="1">
        <v>43032</v>
      </c>
      <c r="G11387" t="s">
        <v>462</v>
      </c>
      <c r="H11387" t="s">
        <v>66</v>
      </c>
      <c r="I11387" t="s">
        <v>2556</v>
      </c>
      <c r="K11387">
        <v>358978</v>
      </c>
      <c r="L11387">
        <v>285650</v>
      </c>
      <c r="Q11387" t="s">
        <v>64</v>
      </c>
      <c r="U11387">
        <v>10</v>
      </c>
      <c r="V11387">
        <v>17</v>
      </c>
      <c r="X11387">
        <v>1098942</v>
      </c>
      <c r="Y11387" t="s">
        <v>65</v>
      </c>
      <c r="Z11387">
        <v>105</v>
      </c>
      <c r="AA11387" t="s">
        <v>586</v>
      </c>
      <c r="AB11387" t="s">
        <v>21</v>
      </c>
      <c r="AC11387">
        <v>418</v>
      </c>
    </row>
    <row r="11388" spans="1:29" x14ac:dyDescent="0.25">
      <c r="A11388">
        <v>345</v>
      </c>
      <c r="B11388">
        <v>345102</v>
      </c>
      <c r="C11388">
        <v>6150</v>
      </c>
      <c r="D11388" t="str">
        <f>VLOOKUP(C11388,'Schedule 3'!A:M,13,FALSE)</f>
        <v>Salaries and Wages</v>
      </c>
      <c r="E11388">
        <v>223.91</v>
      </c>
      <c r="F11388" s="1">
        <v>43032</v>
      </c>
      <c r="G11388" t="s">
        <v>462</v>
      </c>
      <c r="H11388" t="s">
        <v>66</v>
      </c>
      <c r="I11388" t="s">
        <v>2557</v>
      </c>
      <c r="K11388">
        <v>358978</v>
      </c>
      <c r="L11388">
        <v>285650</v>
      </c>
      <c r="Q11388" t="s">
        <v>64</v>
      </c>
      <c r="U11388">
        <v>10</v>
      </c>
      <c r="V11388">
        <v>17</v>
      </c>
      <c r="X11388">
        <v>1098942</v>
      </c>
      <c r="Y11388" t="s">
        <v>65</v>
      </c>
      <c r="Z11388">
        <v>105</v>
      </c>
      <c r="AA11388" t="s">
        <v>586</v>
      </c>
      <c r="AB11388" t="s">
        <v>21</v>
      </c>
      <c r="AC11388">
        <v>419</v>
      </c>
    </row>
    <row r="11389" spans="1:29" x14ac:dyDescent="0.25">
      <c r="A11389">
        <v>345</v>
      </c>
      <c r="B11389">
        <v>345102</v>
      </c>
      <c r="C11389">
        <v>6150</v>
      </c>
      <c r="D11389" t="str">
        <f>VLOOKUP(C11389,'Schedule 3'!A:M,13,FALSE)</f>
        <v>Salaries and Wages</v>
      </c>
      <c r="E11389">
        <v>244.26</v>
      </c>
      <c r="F11389" s="1">
        <v>43032</v>
      </c>
      <c r="G11389" t="s">
        <v>462</v>
      </c>
      <c r="H11389" t="s">
        <v>66</v>
      </c>
      <c r="I11389" t="s">
        <v>2558</v>
      </c>
      <c r="K11389">
        <v>358978</v>
      </c>
      <c r="L11389">
        <v>285650</v>
      </c>
      <c r="Q11389" t="s">
        <v>64</v>
      </c>
      <c r="U11389">
        <v>10</v>
      </c>
      <c r="V11389">
        <v>17</v>
      </c>
      <c r="X11389">
        <v>1098942</v>
      </c>
      <c r="Y11389" t="s">
        <v>65</v>
      </c>
      <c r="Z11389">
        <v>105</v>
      </c>
      <c r="AA11389" t="s">
        <v>586</v>
      </c>
      <c r="AB11389" t="s">
        <v>21</v>
      </c>
      <c r="AC11389">
        <v>420</v>
      </c>
    </row>
    <row r="11390" spans="1:29" x14ac:dyDescent="0.25">
      <c r="A11390">
        <v>345</v>
      </c>
      <c r="B11390">
        <v>345102</v>
      </c>
      <c r="C11390">
        <v>6150</v>
      </c>
      <c r="D11390" t="str">
        <f>VLOOKUP(C11390,'Schedule 3'!A:M,13,FALSE)</f>
        <v>Salaries and Wages</v>
      </c>
      <c r="E11390">
        <v>40.71</v>
      </c>
      <c r="F11390" s="1">
        <v>43032</v>
      </c>
      <c r="G11390" t="s">
        <v>462</v>
      </c>
      <c r="H11390" t="s">
        <v>66</v>
      </c>
      <c r="I11390" t="s">
        <v>2559</v>
      </c>
      <c r="K11390">
        <v>358978</v>
      </c>
      <c r="L11390">
        <v>285650</v>
      </c>
      <c r="Q11390" t="s">
        <v>64</v>
      </c>
      <c r="U11390">
        <v>10</v>
      </c>
      <c r="V11390">
        <v>17</v>
      </c>
      <c r="X11390">
        <v>1098942</v>
      </c>
      <c r="Y11390" t="s">
        <v>65</v>
      </c>
      <c r="Z11390">
        <v>105</v>
      </c>
      <c r="AA11390" t="s">
        <v>586</v>
      </c>
      <c r="AB11390" t="s">
        <v>21</v>
      </c>
      <c r="AC11390">
        <v>421</v>
      </c>
    </row>
    <row r="11391" spans="1:29" x14ac:dyDescent="0.25">
      <c r="A11391">
        <v>345</v>
      </c>
      <c r="B11391">
        <v>345102</v>
      </c>
      <c r="C11391">
        <v>6150</v>
      </c>
      <c r="D11391" t="str">
        <f>VLOOKUP(C11391,'Schedule 3'!A:M,13,FALSE)</f>
        <v>Salaries and Wages</v>
      </c>
      <c r="E11391">
        <v>40.71</v>
      </c>
      <c r="F11391" s="1">
        <v>43032</v>
      </c>
      <c r="G11391" t="s">
        <v>462</v>
      </c>
      <c r="H11391" t="s">
        <v>66</v>
      </c>
      <c r="I11391" t="s">
        <v>2560</v>
      </c>
      <c r="K11391">
        <v>358978</v>
      </c>
      <c r="L11391">
        <v>285650</v>
      </c>
      <c r="Q11391" t="s">
        <v>64</v>
      </c>
      <c r="U11391">
        <v>10</v>
      </c>
      <c r="V11391">
        <v>17</v>
      </c>
      <c r="X11391">
        <v>1098942</v>
      </c>
      <c r="Y11391" t="s">
        <v>65</v>
      </c>
      <c r="Z11391">
        <v>105</v>
      </c>
      <c r="AA11391" t="s">
        <v>586</v>
      </c>
      <c r="AB11391" t="s">
        <v>21</v>
      </c>
      <c r="AC11391">
        <v>422</v>
      </c>
    </row>
    <row r="11392" spans="1:29" x14ac:dyDescent="0.25">
      <c r="A11392">
        <v>345</v>
      </c>
      <c r="B11392">
        <v>345102</v>
      </c>
      <c r="C11392">
        <v>6150</v>
      </c>
      <c r="D11392" t="str">
        <f>VLOOKUP(C11392,'Schedule 3'!A:M,13,FALSE)</f>
        <v>Salaries and Wages</v>
      </c>
      <c r="E11392">
        <v>244.26</v>
      </c>
      <c r="F11392" s="1">
        <v>43039</v>
      </c>
      <c r="G11392" t="s">
        <v>462</v>
      </c>
      <c r="H11392" t="s">
        <v>63</v>
      </c>
      <c r="I11392" t="s">
        <v>2561</v>
      </c>
      <c r="K11392">
        <v>359055</v>
      </c>
      <c r="L11392">
        <v>285972</v>
      </c>
      <c r="Q11392" t="s">
        <v>64</v>
      </c>
      <c r="U11392">
        <v>10</v>
      </c>
      <c r="V11392">
        <v>17</v>
      </c>
      <c r="Y11392" t="s">
        <v>65</v>
      </c>
      <c r="Z11392">
        <v>103</v>
      </c>
      <c r="AA11392" t="s">
        <v>586</v>
      </c>
      <c r="AB11392" t="s">
        <v>21</v>
      </c>
      <c r="AC11392">
        <v>10</v>
      </c>
    </row>
    <row r="11393" spans="1:29" x14ac:dyDescent="0.25">
      <c r="A11393">
        <v>345</v>
      </c>
      <c r="B11393">
        <v>345102</v>
      </c>
      <c r="C11393">
        <v>6150</v>
      </c>
      <c r="D11393" t="str">
        <f>VLOOKUP(C11393,'Schedule 3'!A:M,13,FALSE)</f>
        <v>Salaries and Wages</v>
      </c>
      <c r="E11393">
        <v>81.42</v>
      </c>
      <c r="F11393" s="1">
        <v>43046</v>
      </c>
      <c r="G11393" t="s">
        <v>462</v>
      </c>
      <c r="H11393" t="s">
        <v>66</v>
      </c>
      <c r="I11393" t="s">
        <v>2562</v>
      </c>
      <c r="K11393">
        <v>359228</v>
      </c>
      <c r="L11393">
        <v>287370</v>
      </c>
      <c r="Q11393" t="s">
        <v>64</v>
      </c>
      <c r="U11393">
        <v>11</v>
      </c>
      <c r="V11393">
        <v>17</v>
      </c>
      <c r="X11393">
        <v>1001142</v>
      </c>
      <c r="Y11393" t="s">
        <v>65</v>
      </c>
      <c r="Z11393">
        <v>105</v>
      </c>
      <c r="AA11393" t="s">
        <v>586</v>
      </c>
      <c r="AB11393" t="s">
        <v>21</v>
      </c>
      <c r="AC11393">
        <v>131</v>
      </c>
    </row>
    <row r="11394" spans="1:29" x14ac:dyDescent="0.25">
      <c r="A11394">
        <v>345</v>
      </c>
      <c r="B11394">
        <v>345102</v>
      </c>
      <c r="C11394">
        <v>6150</v>
      </c>
      <c r="D11394" t="str">
        <f>VLOOKUP(C11394,'Schedule 3'!A:M,13,FALSE)</f>
        <v>Salaries and Wages</v>
      </c>
      <c r="E11394">
        <v>81.42</v>
      </c>
      <c r="F11394" s="1">
        <v>43046</v>
      </c>
      <c r="G11394" t="s">
        <v>462</v>
      </c>
      <c r="H11394" t="s">
        <v>66</v>
      </c>
      <c r="I11394" t="s">
        <v>2563</v>
      </c>
      <c r="K11394">
        <v>359228</v>
      </c>
      <c r="L11394">
        <v>287370</v>
      </c>
      <c r="Q11394" t="s">
        <v>64</v>
      </c>
      <c r="U11394">
        <v>11</v>
      </c>
      <c r="V11394">
        <v>17</v>
      </c>
      <c r="X11394">
        <v>1001142</v>
      </c>
      <c r="Y11394" t="s">
        <v>65</v>
      </c>
      <c r="Z11394">
        <v>105</v>
      </c>
      <c r="AA11394" t="s">
        <v>586</v>
      </c>
      <c r="AB11394" t="s">
        <v>21</v>
      </c>
      <c r="AC11394">
        <v>132</v>
      </c>
    </row>
    <row r="11395" spans="1:29" x14ac:dyDescent="0.25">
      <c r="A11395">
        <v>345</v>
      </c>
      <c r="B11395">
        <v>345102</v>
      </c>
      <c r="C11395">
        <v>6150</v>
      </c>
      <c r="D11395" t="str">
        <f>VLOOKUP(C11395,'Schedule 3'!A:M,13,FALSE)</f>
        <v>Salaries and Wages</v>
      </c>
      <c r="E11395">
        <v>162.84</v>
      </c>
      <c r="F11395" s="1">
        <v>43046</v>
      </c>
      <c r="G11395" t="s">
        <v>462</v>
      </c>
      <c r="H11395" t="s">
        <v>66</v>
      </c>
      <c r="I11395" t="s">
        <v>2564</v>
      </c>
      <c r="K11395">
        <v>359228</v>
      </c>
      <c r="L11395">
        <v>287370</v>
      </c>
      <c r="Q11395" t="s">
        <v>64</v>
      </c>
      <c r="U11395">
        <v>11</v>
      </c>
      <c r="V11395">
        <v>17</v>
      </c>
      <c r="X11395">
        <v>1001142</v>
      </c>
      <c r="Y11395" t="s">
        <v>65</v>
      </c>
      <c r="Z11395">
        <v>105</v>
      </c>
      <c r="AA11395" t="s">
        <v>586</v>
      </c>
      <c r="AB11395" t="s">
        <v>21</v>
      </c>
      <c r="AC11395">
        <v>133</v>
      </c>
    </row>
    <row r="11396" spans="1:29" x14ac:dyDescent="0.25">
      <c r="A11396">
        <v>345</v>
      </c>
      <c r="B11396">
        <v>345102</v>
      </c>
      <c r="C11396">
        <v>6150</v>
      </c>
      <c r="D11396" t="str">
        <f>VLOOKUP(C11396,'Schedule 3'!A:M,13,FALSE)</f>
        <v>Salaries and Wages</v>
      </c>
      <c r="E11396">
        <v>81.42</v>
      </c>
      <c r="F11396" s="1">
        <v>43046</v>
      </c>
      <c r="G11396" t="s">
        <v>462</v>
      </c>
      <c r="H11396" t="s">
        <v>66</v>
      </c>
      <c r="I11396" t="s">
        <v>2565</v>
      </c>
      <c r="K11396">
        <v>359228</v>
      </c>
      <c r="L11396">
        <v>287370</v>
      </c>
      <c r="Q11396" t="s">
        <v>64</v>
      </c>
      <c r="U11396">
        <v>11</v>
      </c>
      <c r="V11396">
        <v>17</v>
      </c>
      <c r="X11396">
        <v>1001142</v>
      </c>
      <c r="Y11396" t="s">
        <v>65</v>
      </c>
      <c r="Z11396">
        <v>105</v>
      </c>
      <c r="AA11396" t="s">
        <v>586</v>
      </c>
      <c r="AB11396" t="s">
        <v>21</v>
      </c>
      <c r="AC11396">
        <v>134</v>
      </c>
    </row>
    <row r="11397" spans="1:29" x14ac:dyDescent="0.25">
      <c r="A11397">
        <v>345</v>
      </c>
      <c r="B11397">
        <v>345102</v>
      </c>
      <c r="C11397">
        <v>6150</v>
      </c>
      <c r="D11397" t="str">
        <f>VLOOKUP(C11397,'Schedule 3'!A:M,13,FALSE)</f>
        <v>Salaries and Wages</v>
      </c>
      <c r="E11397">
        <v>223.91</v>
      </c>
      <c r="F11397" s="1">
        <v>43046</v>
      </c>
      <c r="G11397" t="s">
        <v>462</v>
      </c>
      <c r="H11397" t="s">
        <v>66</v>
      </c>
      <c r="I11397" t="s">
        <v>2566</v>
      </c>
      <c r="K11397">
        <v>359228</v>
      </c>
      <c r="L11397">
        <v>287370</v>
      </c>
      <c r="Q11397" t="s">
        <v>64</v>
      </c>
      <c r="U11397">
        <v>11</v>
      </c>
      <c r="V11397">
        <v>17</v>
      </c>
      <c r="X11397">
        <v>1001177</v>
      </c>
      <c r="Y11397" t="s">
        <v>65</v>
      </c>
      <c r="Z11397">
        <v>105</v>
      </c>
      <c r="AA11397" t="s">
        <v>586</v>
      </c>
      <c r="AB11397" t="s">
        <v>21</v>
      </c>
      <c r="AC11397">
        <v>163</v>
      </c>
    </row>
    <row r="11398" spans="1:29" x14ac:dyDescent="0.25">
      <c r="A11398">
        <v>345</v>
      </c>
      <c r="B11398">
        <v>345102</v>
      </c>
      <c r="C11398">
        <v>6150</v>
      </c>
      <c r="D11398" t="str">
        <f>VLOOKUP(C11398,'Schedule 3'!A:M,13,FALSE)</f>
        <v>Salaries and Wages</v>
      </c>
      <c r="E11398">
        <v>40.71</v>
      </c>
      <c r="F11398" s="1">
        <v>43046</v>
      </c>
      <c r="G11398" t="s">
        <v>462</v>
      </c>
      <c r="H11398" t="s">
        <v>66</v>
      </c>
      <c r="I11398" t="s">
        <v>2567</v>
      </c>
      <c r="K11398">
        <v>359228</v>
      </c>
      <c r="L11398">
        <v>287370</v>
      </c>
      <c r="Q11398" t="s">
        <v>64</v>
      </c>
      <c r="U11398">
        <v>11</v>
      </c>
      <c r="V11398">
        <v>17</v>
      </c>
      <c r="X11398">
        <v>1001284</v>
      </c>
      <c r="Y11398" t="s">
        <v>65</v>
      </c>
      <c r="Z11398">
        <v>105</v>
      </c>
      <c r="AA11398" t="s">
        <v>586</v>
      </c>
      <c r="AB11398" t="s">
        <v>21</v>
      </c>
      <c r="AC11398">
        <v>211</v>
      </c>
    </row>
    <row r="11399" spans="1:29" x14ac:dyDescent="0.25">
      <c r="A11399">
        <v>345</v>
      </c>
      <c r="B11399">
        <v>345102</v>
      </c>
      <c r="C11399">
        <v>6150</v>
      </c>
      <c r="D11399" t="str">
        <f>VLOOKUP(C11399,'Schedule 3'!A:M,13,FALSE)</f>
        <v>Salaries and Wages</v>
      </c>
      <c r="E11399">
        <v>81.42</v>
      </c>
      <c r="F11399" s="1">
        <v>43046</v>
      </c>
      <c r="G11399" t="s">
        <v>462</v>
      </c>
      <c r="H11399" t="s">
        <v>66</v>
      </c>
      <c r="I11399" t="s">
        <v>2568</v>
      </c>
      <c r="K11399">
        <v>359228</v>
      </c>
      <c r="L11399">
        <v>287370</v>
      </c>
      <c r="Q11399" t="s">
        <v>64</v>
      </c>
      <c r="U11399">
        <v>11</v>
      </c>
      <c r="V11399">
        <v>17</v>
      </c>
      <c r="X11399">
        <v>1001284</v>
      </c>
      <c r="Y11399" t="s">
        <v>65</v>
      </c>
      <c r="Z11399">
        <v>105</v>
      </c>
      <c r="AA11399" t="s">
        <v>586</v>
      </c>
      <c r="AB11399" t="s">
        <v>21</v>
      </c>
      <c r="AC11399">
        <v>212</v>
      </c>
    </row>
    <row r="11400" spans="1:29" x14ac:dyDescent="0.25">
      <c r="A11400">
        <v>345</v>
      </c>
      <c r="B11400">
        <v>345102</v>
      </c>
      <c r="C11400">
        <v>6150</v>
      </c>
      <c r="D11400" t="str">
        <f>VLOOKUP(C11400,'Schedule 3'!A:M,13,FALSE)</f>
        <v>Salaries and Wages</v>
      </c>
      <c r="E11400">
        <v>61.07</v>
      </c>
      <c r="F11400" s="1">
        <v>43046</v>
      </c>
      <c r="G11400" t="s">
        <v>462</v>
      </c>
      <c r="H11400" t="s">
        <v>66</v>
      </c>
      <c r="I11400" t="s">
        <v>2569</v>
      </c>
      <c r="K11400">
        <v>359228</v>
      </c>
      <c r="L11400">
        <v>287370</v>
      </c>
      <c r="Q11400" t="s">
        <v>64</v>
      </c>
      <c r="U11400">
        <v>11</v>
      </c>
      <c r="V11400">
        <v>17</v>
      </c>
      <c r="X11400">
        <v>1001284</v>
      </c>
      <c r="Y11400" t="s">
        <v>65</v>
      </c>
      <c r="Z11400">
        <v>105</v>
      </c>
      <c r="AA11400" t="s">
        <v>586</v>
      </c>
      <c r="AB11400" t="s">
        <v>21</v>
      </c>
      <c r="AC11400">
        <v>213</v>
      </c>
    </row>
    <row r="11401" spans="1:29" x14ac:dyDescent="0.25">
      <c r="A11401">
        <v>345</v>
      </c>
      <c r="B11401">
        <v>345102</v>
      </c>
      <c r="C11401">
        <v>6150</v>
      </c>
      <c r="D11401" t="str">
        <f>VLOOKUP(C11401,'Schedule 3'!A:M,13,FALSE)</f>
        <v>Salaries and Wages</v>
      </c>
      <c r="E11401">
        <v>40.71</v>
      </c>
      <c r="F11401" s="1">
        <v>43046</v>
      </c>
      <c r="G11401" t="s">
        <v>462</v>
      </c>
      <c r="H11401" t="s">
        <v>66</v>
      </c>
      <c r="I11401" t="s">
        <v>2570</v>
      </c>
      <c r="K11401">
        <v>359228</v>
      </c>
      <c r="L11401">
        <v>287370</v>
      </c>
      <c r="Q11401" t="s">
        <v>64</v>
      </c>
      <c r="U11401">
        <v>11</v>
      </c>
      <c r="V11401">
        <v>17</v>
      </c>
      <c r="X11401">
        <v>1001284</v>
      </c>
      <c r="Y11401" t="s">
        <v>65</v>
      </c>
      <c r="Z11401">
        <v>105</v>
      </c>
      <c r="AA11401" t="s">
        <v>586</v>
      </c>
      <c r="AB11401" t="s">
        <v>21</v>
      </c>
      <c r="AC11401">
        <v>214</v>
      </c>
    </row>
    <row r="11402" spans="1:29" x14ac:dyDescent="0.25">
      <c r="A11402">
        <v>345</v>
      </c>
      <c r="B11402">
        <v>345102</v>
      </c>
      <c r="C11402">
        <v>6150</v>
      </c>
      <c r="D11402" t="str">
        <f>VLOOKUP(C11402,'Schedule 3'!A:M,13,FALSE)</f>
        <v>Salaries and Wages</v>
      </c>
      <c r="E11402">
        <v>81.42</v>
      </c>
      <c r="F11402" s="1">
        <v>43046</v>
      </c>
      <c r="G11402" t="s">
        <v>462</v>
      </c>
      <c r="H11402" t="s">
        <v>66</v>
      </c>
      <c r="I11402" t="s">
        <v>2571</v>
      </c>
      <c r="K11402">
        <v>359228</v>
      </c>
      <c r="L11402">
        <v>287370</v>
      </c>
      <c r="Q11402" t="s">
        <v>64</v>
      </c>
      <c r="U11402">
        <v>11</v>
      </c>
      <c r="V11402">
        <v>17</v>
      </c>
      <c r="X11402">
        <v>1098821</v>
      </c>
      <c r="Y11402" t="s">
        <v>65</v>
      </c>
      <c r="Z11402">
        <v>105</v>
      </c>
      <c r="AA11402" t="s">
        <v>586</v>
      </c>
      <c r="AB11402" t="s">
        <v>21</v>
      </c>
      <c r="AC11402">
        <v>357</v>
      </c>
    </row>
    <row r="11403" spans="1:29" x14ac:dyDescent="0.25">
      <c r="A11403">
        <v>345</v>
      </c>
      <c r="B11403">
        <v>345102</v>
      </c>
      <c r="C11403">
        <v>6150</v>
      </c>
      <c r="D11403" t="str">
        <f>VLOOKUP(C11403,'Schedule 3'!A:M,13,FALSE)</f>
        <v>Salaries and Wages</v>
      </c>
      <c r="E11403">
        <v>81.42</v>
      </c>
      <c r="F11403" s="1">
        <v>43046</v>
      </c>
      <c r="G11403" t="s">
        <v>462</v>
      </c>
      <c r="H11403" t="s">
        <v>66</v>
      </c>
      <c r="I11403" t="s">
        <v>2572</v>
      </c>
      <c r="K11403">
        <v>359228</v>
      </c>
      <c r="L11403">
        <v>287370</v>
      </c>
      <c r="Q11403" t="s">
        <v>64</v>
      </c>
      <c r="U11403">
        <v>11</v>
      </c>
      <c r="V11403">
        <v>17</v>
      </c>
      <c r="X11403">
        <v>1098821</v>
      </c>
      <c r="Y11403" t="s">
        <v>65</v>
      </c>
      <c r="Z11403">
        <v>105</v>
      </c>
      <c r="AA11403" t="s">
        <v>586</v>
      </c>
      <c r="AB11403" t="s">
        <v>21</v>
      </c>
      <c r="AC11403">
        <v>358</v>
      </c>
    </row>
    <row r="11404" spans="1:29" x14ac:dyDescent="0.25">
      <c r="A11404">
        <v>345</v>
      </c>
      <c r="B11404">
        <v>345102</v>
      </c>
      <c r="C11404">
        <v>6150</v>
      </c>
      <c r="D11404" t="str">
        <f>VLOOKUP(C11404,'Schedule 3'!A:M,13,FALSE)</f>
        <v>Salaries and Wages</v>
      </c>
      <c r="E11404">
        <v>81.42</v>
      </c>
      <c r="F11404" s="1">
        <v>43046</v>
      </c>
      <c r="G11404" t="s">
        <v>462</v>
      </c>
      <c r="H11404" t="s">
        <v>66</v>
      </c>
      <c r="I11404" t="s">
        <v>2573</v>
      </c>
      <c r="K11404">
        <v>359228</v>
      </c>
      <c r="L11404">
        <v>287370</v>
      </c>
      <c r="Q11404" t="s">
        <v>64</v>
      </c>
      <c r="U11404">
        <v>11</v>
      </c>
      <c r="V11404">
        <v>17</v>
      </c>
      <c r="X11404">
        <v>1098822</v>
      </c>
      <c r="Y11404" t="s">
        <v>65</v>
      </c>
      <c r="Z11404">
        <v>105</v>
      </c>
      <c r="AA11404" t="s">
        <v>586</v>
      </c>
      <c r="AB11404" t="s">
        <v>21</v>
      </c>
      <c r="AC11404">
        <v>359</v>
      </c>
    </row>
    <row r="11405" spans="1:29" x14ac:dyDescent="0.25">
      <c r="A11405">
        <v>345</v>
      </c>
      <c r="B11405">
        <v>345102</v>
      </c>
      <c r="C11405">
        <v>6150</v>
      </c>
      <c r="D11405" t="str">
        <f>VLOOKUP(C11405,'Schedule 3'!A:M,13,FALSE)</f>
        <v>Salaries and Wages</v>
      </c>
      <c r="E11405">
        <v>81.42</v>
      </c>
      <c r="F11405" s="1">
        <v>43046</v>
      </c>
      <c r="G11405" t="s">
        <v>462</v>
      </c>
      <c r="H11405" t="s">
        <v>66</v>
      </c>
      <c r="I11405" t="s">
        <v>2574</v>
      </c>
      <c r="K11405">
        <v>359228</v>
      </c>
      <c r="L11405">
        <v>287370</v>
      </c>
      <c r="Q11405" t="s">
        <v>64</v>
      </c>
      <c r="U11405">
        <v>11</v>
      </c>
      <c r="V11405">
        <v>17</v>
      </c>
      <c r="X11405">
        <v>1098822</v>
      </c>
      <c r="Y11405" t="s">
        <v>65</v>
      </c>
      <c r="Z11405">
        <v>105</v>
      </c>
      <c r="AA11405" t="s">
        <v>586</v>
      </c>
      <c r="AB11405" t="s">
        <v>21</v>
      </c>
      <c r="AC11405">
        <v>360</v>
      </c>
    </row>
    <row r="11406" spans="1:29" x14ac:dyDescent="0.25">
      <c r="A11406">
        <v>345</v>
      </c>
      <c r="B11406">
        <v>345102</v>
      </c>
      <c r="C11406">
        <v>6150</v>
      </c>
      <c r="D11406" t="str">
        <f>VLOOKUP(C11406,'Schedule 3'!A:M,13,FALSE)</f>
        <v>Salaries and Wages</v>
      </c>
      <c r="E11406">
        <v>81.42</v>
      </c>
      <c r="F11406" s="1">
        <v>43046</v>
      </c>
      <c r="G11406" t="s">
        <v>462</v>
      </c>
      <c r="H11406" t="s">
        <v>66</v>
      </c>
      <c r="I11406" t="s">
        <v>2575</v>
      </c>
      <c r="K11406">
        <v>359228</v>
      </c>
      <c r="L11406">
        <v>287370</v>
      </c>
      <c r="Q11406" t="s">
        <v>64</v>
      </c>
      <c r="U11406">
        <v>11</v>
      </c>
      <c r="V11406">
        <v>17</v>
      </c>
      <c r="X11406">
        <v>1098822</v>
      </c>
      <c r="Y11406" t="s">
        <v>65</v>
      </c>
      <c r="Z11406">
        <v>105</v>
      </c>
      <c r="AA11406" t="s">
        <v>586</v>
      </c>
      <c r="AB11406" t="s">
        <v>21</v>
      </c>
      <c r="AC11406">
        <v>361</v>
      </c>
    </row>
    <row r="11407" spans="1:29" x14ac:dyDescent="0.25">
      <c r="A11407">
        <v>345</v>
      </c>
      <c r="B11407">
        <v>345102</v>
      </c>
      <c r="C11407">
        <v>6150</v>
      </c>
      <c r="D11407" t="str">
        <f>VLOOKUP(C11407,'Schedule 3'!A:M,13,FALSE)</f>
        <v>Salaries and Wages</v>
      </c>
      <c r="E11407">
        <v>81.42</v>
      </c>
      <c r="F11407" s="1">
        <v>43046</v>
      </c>
      <c r="G11407" t="s">
        <v>462</v>
      </c>
      <c r="H11407" t="s">
        <v>66</v>
      </c>
      <c r="I11407" t="s">
        <v>2576</v>
      </c>
      <c r="K11407">
        <v>359228</v>
      </c>
      <c r="L11407">
        <v>287370</v>
      </c>
      <c r="Q11407" t="s">
        <v>64</v>
      </c>
      <c r="U11407">
        <v>11</v>
      </c>
      <c r="V11407">
        <v>17</v>
      </c>
      <c r="X11407">
        <v>1098822</v>
      </c>
      <c r="Y11407" t="s">
        <v>65</v>
      </c>
      <c r="Z11407">
        <v>105</v>
      </c>
      <c r="AA11407" t="s">
        <v>586</v>
      </c>
      <c r="AB11407" t="s">
        <v>21</v>
      </c>
      <c r="AC11407">
        <v>362</v>
      </c>
    </row>
    <row r="11408" spans="1:29" x14ac:dyDescent="0.25">
      <c r="A11408">
        <v>345</v>
      </c>
      <c r="B11408">
        <v>345102</v>
      </c>
      <c r="C11408">
        <v>6150</v>
      </c>
      <c r="D11408" t="str">
        <f>VLOOKUP(C11408,'Schedule 3'!A:M,13,FALSE)</f>
        <v>Salaries and Wages</v>
      </c>
      <c r="E11408">
        <v>81.42</v>
      </c>
      <c r="F11408" s="1">
        <v>43046</v>
      </c>
      <c r="G11408" t="s">
        <v>462</v>
      </c>
      <c r="H11408" t="s">
        <v>66</v>
      </c>
      <c r="I11408" t="s">
        <v>2577</v>
      </c>
      <c r="K11408">
        <v>359228</v>
      </c>
      <c r="L11408">
        <v>287370</v>
      </c>
      <c r="Q11408" t="s">
        <v>64</v>
      </c>
      <c r="U11408">
        <v>11</v>
      </c>
      <c r="V11408">
        <v>17</v>
      </c>
      <c r="X11408">
        <v>1098825</v>
      </c>
      <c r="Y11408" t="s">
        <v>65</v>
      </c>
      <c r="Z11408">
        <v>105</v>
      </c>
      <c r="AA11408" t="s">
        <v>586</v>
      </c>
      <c r="AB11408" t="s">
        <v>21</v>
      </c>
      <c r="AC11408">
        <v>363</v>
      </c>
    </row>
    <row r="11409" spans="1:29" x14ac:dyDescent="0.25">
      <c r="A11409">
        <v>345</v>
      </c>
      <c r="B11409">
        <v>345102</v>
      </c>
      <c r="C11409">
        <v>6150</v>
      </c>
      <c r="D11409" t="str">
        <f>VLOOKUP(C11409,'Schedule 3'!A:M,13,FALSE)</f>
        <v>Salaries and Wages</v>
      </c>
      <c r="E11409">
        <v>40.71</v>
      </c>
      <c r="F11409" s="1">
        <v>43046</v>
      </c>
      <c r="G11409" t="s">
        <v>462</v>
      </c>
      <c r="H11409" t="s">
        <v>66</v>
      </c>
      <c r="I11409" t="s">
        <v>2578</v>
      </c>
      <c r="K11409">
        <v>359228</v>
      </c>
      <c r="L11409">
        <v>287370</v>
      </c>
      <c r="Q11409" t="s">
        <v>64</v>
      </c>
      <c r="U11409">
        <v>11</v>
      </c>
      <c r="V11409">
        <v>17</v>
      </c>
      <c r="X11409">
        <v>1098825</v>
      </c>
      <c r="Y11409" t="s">
        <v>65</v>
      </c>
      <c r="Z11409">
        <v>105</v>
      </c>
      <c r="AA11409" t="s">
        <v>586</v>
      </c>
      <c r="AB11409" t="s">
        <v>21</v>
      </c>
      <c r="AC11409">
        <v>364</v>
      </c>
    </row>
    <row r="11410" spans="1:29" x14ac:dyDescent="0.25">
      <c r="A11410">
        <v>345</v>
      </c>
      <c r="B11410">
        <v>345102</v>
      </c>
      <c r="C11410">
        <v>6150</v>
      </c>
      <c r="D11410" t="str">
        <f>VLOOKUP(C11410,'Schedule 3'!A:M,13,FALSE)</f>
        <v>Salaries and Wages</v>
      </c>
      <c r="E11410">
        <v>81.42</v>
      </c>
      <c r="F11410" s="1">
        <v>43046</v>
      </c>
      <c r="G11410" t="s">
        <v>462</v>
      </c>
      <c r="H11410" t="s">
        <v>66</v>
      </c>
      <c r="I11410" t="s">
        <v>2579</v>
      </c>
      <c r="K11410">
        <v>359228</v>
      </c>
      <c r="L11410">
        <v>287370</v>
      </c>
      <c r="Q11410" t="s">
        <v>64</v>
      </c>
      <c r="U11410">
        <v>11</v>
      </c>
      <c r="V11410">
        <v>17</v>
      </c>
      <c r="X11410">
        <v>1098825</v>
      </c>
      <c r="Y11410" t="s">
        <v>65</v>
      </c>
      <c r="Z11410">
        <v>105</v>
      </c>
      <c r="AA11410" t="s">
        <v>586</v>
      </c>
      <c r="AB11410" t="s">
        <v>21</v>
      </c>
      <c r="AC11410">
        <v>365</v>
      </c>
    </row>
    <row r="11411" spans="1:29" x14ac:dyDescent="0.25">
      <c r="A11411">
        <v>345</v>
      </c>
      <c r="B11411">
        <v>345102</v>
      </c>
      <c r="C11411">
        <v>6150</v>
      </c>
      <c r="D11411" t="str">
        <f>VLOOKUP(C11411,'Schedule 3'!A:M,13,FALSE)</f>
        <v>Salaries and Wages</v>
      </c>
      <c r="E11411">
        <v>40.71</v>
      </c>
      <c r="F11411" s="1">
        <v>43046</v>
      </c>
      <c r="G11411" t="s">
        <v>462</v>
      </c>
      <c r="H11411" t="s">
        <v>66</v>
      </c>
      <c r="I11411" t="s">
        <v>2580</v>
      </c>
      <c r="K11411">
        <v>359228</v>
      </c>
      <c r="L11411">
        <v>287370</v>
      </c>
      <c r="Q11411" t="s">
        <v>64</v>
      </c>
      <c r="U11411">
        <v>11</v>
      </c>
      <c r="V11411">
        <v>17</v>
      </c>
      <c r="X11411">
        <v>1098825</v>
      </c>
      <c r="Y11411" t="s">
        <v>65</v>
      </c>
      <c r="Z11411">
        <v>105</v>
      </c>
      <c r="AA11411" t="s">
        <v>586</v>
      </c>
      <c r="AB11411" t="s">
        <v>21</v>
      </c>
      <c r="AC11411">
        <v>366</v>
      </c>
    </row>
    <row r="11412" spans="1:29" x14ac:dyDescent="0.25">
      <c r="A11412">
        <v>345</v>
      </c>
      <c r="B11412">
        <v>345102</v>
      </c>
      <c r="C11412">
        <v>6150</v>
      </c>
      <c r="D11412" t="str">
        <f>VLOOKUP(C11412,'Schedule 3'!A:M,13,FALSE)</f>
        <v>Salaries and Wages</v>
      </c>
      <c r="E11412">
        <v>81.42</v>
      </c>
      <c r="F11412" s="1">
        <v>43046</v>
      </c>
      <c r="G11412" t="s">
        <v>462</v>
      </c>
      <c r="H11412" t="s">
        <v>66</v>
      </c>
      <c r="I11412" t="s">
        <v>2581</v>
      </c>
      <c r="K11412">
        <v>359228</v>
      </c>
      <c r="L11412">
        <v>287370</v>
      </c>
      <c r="Q11412" t="s">
        <v>64</v>
      </c>
      <c r="U11412">
        <v>11</v>
      </c>
      <c r="V11412">
        <v>17</v>
      </c>
      <c r="X11412">
        <v>1098942</v>
      </c>
      <c r="Y11412" t="s">
        <v>65</v>
      </c>
      <c r="Z11412">
        <v>105</v>
      </c>
      <c r="AA11412" t="s">
        <v>586</v>
      </c>
      <c r="AB11412" t="s">
        <v>21</v>
      </c>
      <c r="AC11412">
        <v>381</v>
      </c>
    </row>
    <row r="11413" spans="1:29" x14ac:dyDescent="0.25">
      <c r="A11413">
        <v>345</v>
      </c>
      <c r="B11413">
        <v>345102</v>
      </c>
      <c r="C11413">
        <v>6150</v>
      </c>
      <c r="D11413" t="str">
        <f>VLOOKUP(C11413,'Schedule 3'!A:M,13,FALSE)</f>
        <v>Salaries and Wages</v>
      </c>
      <c r="E11413">
        <v>81.42</v>
      </c>
      <c r="F11413" s="1">
        <v>43046</v>
      </c>
      <c r="G11413" t="s">
        <v>462</v>
      </c>
      <c r="H11413" t="s">
        <v>66</v>
      </c>
      <c r="I11413" t="s">
        <v>2582</v>
      </c>
      <c r="K11413">
        <v>359228</v>
      </c>
      <c r="L11413">
        <v>287370</v>
      </c>
      <c r="Q11413" t="s">
        <v>64</v>
      </c>
      <c r="U11413">
        <v>11</v>
      </c>
      <c r="V11413">
        <v>17</v>
      </c>
      <c r="X11413">
        <v>1098942</v>
      </c>
      <c r="Y11413" t="s">
        <v>65</v>
      </c>
      <c r="Z11413">
        <v>105</v>
      </c>
      <c r="AA11413" t="s">
        <v>586</v>
      </c>
      <c r="AB11413" t="s">
        <v>21</v>
      </c>
      <c r="AC11413">
        <v>382</v>
      </c>
    </row>
    <row r="11414" spans="1:29" x14ac:dyDescent="0.25">
      <c r="A11414">
        <v>345</v>
      </c>
      <c r="B11414">
        <v>345102</v>
      </c>
      <c r="C11414">
        <v>6150</v>
      </c>
      <c r="D11414" t="str">
        <f>VLOOKUP(C11414,'Schedule 3'!A:M,13,FALSE)</f>
        <v>Salaries and Wages</v>
      </c>
      <c r="E11414">
        <v>122.13</v>
      </c>
      <c r="F11414" s="1">
        <v>43046</v>
      </c>
      <c r="G11414" t="s">
        <v>462</v>
      </c>
      <c r="H11414" t="s">
        <v>66</v>
      </c>
      <c r="I11414" t="s">
        <v>2583</v>
      </c>
      <c r="K11414">
        <v>359228</v>
      </c>
      <c r="L11414">
        <v>287370</v>
      </c>
      <c r="Q11414" t="s">
        <v>64</v>
      </c>
      <c r="U11414">
        <v>11</v>
      </c>
      <c r="V11414">
        <v>17</v>
      </c>
      <c r="X11414">
        <v>1098942</v>
      </c>
      <c r="Y11414" t="s">
        <v>65</v>
      </c>
      <c r="Z11414">
        <v>105</v>
      </c>
      <c r="AA11414" t="s">
        <v>586</v>
      </c>
      <c r="AB11414" t="s">
        <v>21</v>
      </c>
      <c r="AC11414">
        <v>383</v>
      </c>
    </row>
    <row r="11415" spans="1:29" x14ac:dyDescent="0.25">
      <c r="A11415">
        <v>345</v>
      </c>
      <c r="B11415">
        <v>345102</v>
      </c>
      <c r="C11415">
        <v>6150</v>
      </c>
      <c r="D11415" t="str">
        <f>VLOOKUP(C11415,'Schedule 3'!A:M,13,FALSE)</f>
        <v>Salaries and Wages</v>
      </c>
      <c r="E11415">
        <v>81.42</v>
      </c>
      <c r="F11415" s="1">
        <v>43046</v>
      </c>
      <c r="G11415" t="s">
        <v>462</v>
      </c>
      <c r="H11415" t="s">
        <v>66</v>
      </c>
      <c r="I11415" t="s">
        <v>2584</v>
      </c>
      <c r="K11415">
        <v>359228</v>
      </c>
      <c r="L11415">
        <v>287370</v>
      </c>
      <c r="Q11415" t="s">
        <v>64</v>
      </c>
      <c r="U11415">
        <v>11</v>
      </c>
      <c r="V11415">
        <v>17</v>
      </c>
      <c r="X11415">
        <v>1098942</v>
      </c>
      <c r="Y11415" t="s">
        <v>65</v>
      </c>
      <c r="Z11415">
        <v>105</v>
      </c>
      <c r="AA11415" t="s">
        <v>586</v>
      </c>
      <c r="AB11415" t="s">
        <v>21</v>
      </c>
      <c r="AC11415">
        <v>384</v>
      </c>
    </row>
    <row r="11416" spans="1:29" x14ac:dyDescent="0.25">
      <c r="A11416">
        <v>345</v>
      </c>
      <c r="B11416">
        <v>345102</v>
      </c>
      <c r="C11416">
        <v>6150</v>
      </c>
      <c r="D11416" t="str">
        <f>VLOOKUP(C11416,'Schedule 3'!A:M,13,FALSE)</f>
        <v>Salaries and Wages</v>
      </c>
      <c r="E11416">
        <v>81.42</v>
      </c>
      <c r="F11416" s="1">
        <v>43046</v>
      </c>
      <c r="G11416" t="s">
        <v>462</v>
      </c>
      <c r="H11416" t="s">
        <v>66</v>
      </c>
      <c r="I11416" t="s">
        <v>2585</v>
      </c>
      <c r="K11416">
        <v>359228</v>
      </c>
      <c r="L11416">
        <v>287370</v>
      </c>
      <c r="Q11416" t="s">
        <v>64</v>
      </c>
      <c r="U11416">
        <v>11</v>
      </c>
      <c r="V11416">
        <v>17</v>
      </c>
      <c r="X11416">
        <v>1098942</v>
      </c>
      <c r="Y11416" t="s">
        <v>65</v>
      </c>
      <c r="Z11416">
        <v>105</v>
      </c>
      <c r="AA11416" t="s">
        <v>586</v>
      </c>
      <c r="AB11416" t="s">
        <v>21</v>
      </c>
      <c r="AC11416">
        <v>385</v>
      </c>
    </row>
    <row r="11417" spans="1:29" x14ac:dyDescent="0.25">
      <c r="A11417">
        <v>345</v>
      </c>
      <c r="B11417">
        <v>345102</v>
      </c>
      <c r="C11417">
        <v>6150</v>
      </c>
      <c r="D11417" t="str">
        <f>VLOOKUP(C11417,'Schedule 3'!A:M,13,FALSE)</f>
        <v>Salaries and Wages</v>
      </c>
      <c r="E11417">
        <v>81.42</v>
      </c>
      <c r="F11417" s="1">
        <v>43046</v>
      </c>
      <c r="G11417" t="s">
        <v>462</v>
      </c>
      <c r="H11417" t="s">
        <v>66</v>
      </c>
      <c r="I11417" t="s">
        <v>2586</v>
      </c>
      <c r="K11417">
        <v>359228</v>
      </c>
      <c r="L11417">
        <v>287370</v>
      </c>
      <c r="Q11417" t="s">
        <v>64</v>
      </c>
      <c r="U11417">
        <v>11</v>
      </c>
      <c r="V11417">
        <v>17</v>
      </c>
      <c r="X11417">
        <v>1098942</v>
      </c>
      <c r="Y11417" t="s">
        <v>65</v>
      </c>
      <c r="Z11417">
        <v>105</v>
      </c>
      <c r="AA11417" t="s">
        <v>586</v>
      </c>
      <c r="AB11417" t="s">
        <v>21</v>
      </c>
      <c r="AC11417">
        <v>386</v>
      </c>
    </row>
    <row r="11418" spans="1:29" x14ac:dyDescent="0.25">
      <c r="A11418">
        <v>345</v>
      </c>
      <c r="B11418">
        <v>345102</v>
      </c>
      <c r="C11418">
        <v>6150</v>
      </c>
      <c r="D11418" t="str">
        <f>VLOOKUP(C11418,'Schedule 3'!A:M,13,FALSE)</f>
        <v>Salaries and Wages</v>
      </c>
      <c r="E11418">
        <v>244.26</v>
      </c>
      <c r="F11418" s="1">
        <v>43046</v>
      </c>
      <c r="G11418" t="s">
        <v>462</v>
      </c>
      <c r="H11418" t="s">
        <v>66</v>
      </c>
      <c r="I11418" t="s">
        <v>2587</v>
      </c>
      <c r="K11418">
        <v>359228</v>
      </c>
      <c r="L11418">
        <v>287370</v>
      </c>
      <c r="Q11418" t="s">
        <v>64</v>
      </c>
      <c r="U11418">
        <v>11</v>
      </c>
      <c r="V11418">
        <v>17</v>
      </c>
      <c r="X11418">
        <v>1098942</v>
      </c>
      <c r="Y11418" t="s">
        <v>65</v>
      </c>
      <c r="Z11418">
        <v>105</v>
      </c>
      <c r="AA11418" t="s">
        <v>586</v>
      </c>
      <c r="AB11418" t="s">
        <v>21</v>
      </c>
      <c r="AC11418">
        <v>387</v>
      </c>
    </row>
    <row r="11419" spans="1:29" x14ac:dyDescent="0.25">
      <c r="A11419">
        <v>345</v>
      </c>
      <c r="B11419">
        <v>345102</v>
      </c>
      <c r="C11419">
        <v>6155</v>
      </c>
      <c r="D11419" t="str">
        <f>VLOOKUP(C11419,'Schedule 3'!A:M,13,FALSE)</f>
        <v>Salaries and Wages</v>
      </c>
      <c r="E11419">
        <v>40.71</v>
      </c>
      <c r="F11419" s="1">
        <v>43054</v>
      </c>
      <c r="G11419" t="s">
        <v>462</v>
      </c>
      <c r="H11419" t="s">
        <v>66</v>
      </c>
      <c r="I11419" t="s">
        <v>2588</v>
      </c>
      <c r="K11419">
        <v>359233</v>
      </c>
      <c r="L11419">
        <v>287436</v>
      </c>
      <c r="Q11419" t="s">
        <v>64</v>
      </c>
      <c r="U11419">
        <v>11</v>
      </c>
      <c r="V11419">
        <v>17</v>
      </c>
      <c r="X11419">
        <v>1099579</v>
      </c>
      <c r="Y11419" t="s">
        <v>65</v>
      </c>
      <c r="Z11419">
        <v>105</v>
      </c>
      <c r="AA11419" t="s">
        <v>586</v>
      </c>
      <c r="AB11419" t="s">
        <v>21</v>
      </c>
      <c r="AC11419">
        <v>502</v>
      </c>
    </row>
    <row r="11420" spans="1:29" x14ac:dyDescent="0.25">
      <c r="A11420">
        <v>345</v>
      </c>
      <c r="B11420">
        <v>345102</v>
      </c>
      <c r="C11420">
        <v>6155</v>
      </c>
      <c r="D11420" t="str">
        <f>VLOOKUP(C11420,'Schedule 3'!A:M,13,FALSE)</f>
        <v>Salaries and Wages</v>
      </c>
      <c r="E11420">
        <v>20.36</v>
      </c>
      <c r="F11420" s="1">
        <v>43054</v>
      </c>
      <c r="G11420" t="s">
        <v>462</v>
      </c>
      <c r="H11420" t="s">
        <v>66</v>
      </c>
      <c r="I11420" t="s">
        <v>2589</v>
      </c>
      <c r="K11420">
        <v>359233</v>
      </c>
      <c r="L11420">
        <v>287436</v>
      </c>
      <c r="Q11420" t="s">
        <v>64</v>
      </c>
      <c r="U11420">
        <v>11</v>
      </c>
      <c r="V11420">
        <v>17</v>
      </c>
      <c r="X11420">
        <v>1099579</v>
      </c>
      <c r="Y11420" t="s">
        <v>65</v>
      </c>
      <c r="Z11420">
        <v>105</v>
      </c>
      <c r="AA11420" t="s">
        <v>586</v>
      </c>
      <c r="AB11420" t="s">
        <v>21</v>
      </c>
      <c r="AC11420">
        <v>503</v>
      </c>
    </row>
    <row r="11421" spans="1:29" x14ac:dyDescent="0.25">
      <c r="A11421">
        <v>345</v>
      </c>
      <c r="B11421">
        <v>345102</v>
      </c>
      <c r="C11421">
        <v>6155</v>
      </c>
      <c r="D11421" t="str">
        <f>VLOOKUP(C11421,'Schedule 3'!A:M,13,FALSE)</f>
        <v>Salaries and Wages</v>
      </c>
      <c r="E11421">
        <v>20.36</v>
      </c>
      <c r="F11421" s="1">
        <v>43054</v>
      </c>
      <c r="G11421" t="s">
        <v>462</v>
      </c>
      <c r="H11421" t="s">
        <v>66</v>
      </c>
      <c r="I11421" t="s">
        <v>2590</v>
      </c>
      <c r="K11421">
        <v>359233</v>
      </c>
      <c r="L11421">
        <v>287436</v>
      </c>
      <c r="Q11421" t="s">
        <v>64</v>
      </c>
      <c r="U11421">
        <v>11</v>
      </c>
      <c r="V11421">
        <v>17</v>
      </c>
      <c r="X11421">
        <v>1099579</v>
      </c>
      <c r="Y11421" t="s">
        <v>65</v>
      </c>
      <c r="Z11421">
        <v>105</v>
      </c>
      <c r="AA11421" t="s">
        <v>586</v>
      </c>
      <c r="AB11421" t="s">
        <v>21</v>
      </c>
      <c r="AC11421">
        <v>504</v>
      </c>
    </row>
    <row r="11422" spans="1:29" x14ac:dyDescent="0.25">
      <c r="A11422">
        <v>345</v>
      </c>
      <c r="B11422">
        <v>345102</v>
      </c>
      <c r="C11422">
        <v>6155</v>
      </c>
      <c r="D11422" t="str">
        <f>VLOOKUP(C11422,'Schedule 3'!A:M,13,FALSE)</f>
        <v>Salaries and Wages</v>
      </c>
      <c r="E11422">
        <v>40.71</v>
      </c>
      <c r="F11422" s="1">
        <v>43054</v>
      </c>
      <c r="G11422" t="s">
        <v>462</v>
      </c>
      <c r="H11422" t="s">
        <v>66</v>
      </c>
      <c r="I11422" t="s">
        <v>2591</v>
      </c>
      <c r="K11422">
        <v>359233</v>
      </c>
      <c r="L11422">
        <v>287436</v>
      </c>
      <c r="Q11422" t="s">
        <v>64</v>
      </c>
      <c r="U11422">
        <v>11</v>
      </c>
      <c r="V11422">
        <v>17</v>
      </c>
      <c r="X11422">
        <v>1099579</v>
      </c>
      <c r="Y11422" t="s">
        <v>65</v>
      </c>
      <c r="Z11422">
        <v>105</v>
      </c>
      <c r="AA11422" t="s">
        <v>586</v>
      </c>
      <c r="AB11422" t="s">
        <v>21</v>
      </c>
      <c r="AC11422">
        <v>505</v>
      </c>
    </row>
    <row r="11423" spans="1:29" x14ac:dyDescent="0.25">
      <c r="A11423">
        <v>345</v>
      </c>
      <c r="B11423">
        <v>345102</v>
      </c>
      <c r="C11423">
        <v>6155</v>
      </c>
      <c r="D11423" t="str">
        <f>VLOOKUP(C11423,'Schedule 3'!A:M,13,FALSE)</f>
        <v>Salaries and Wages</v>
      </c>
      <c r="E11423">
        <v>40.71</v>
      </c>
      <c r="F11423" s="1">
        <v>43054</v>
      </c>
      <c r="G11423" t="s">
        <v>462</v>
      </c>
      <c r="H11423" t="s">
        <v>66</v>
      </c>
      <c r="I11423" t="s">
        <v>2592</v>
      </c>
      <c r="K11423">
        <v>359233</v>
      </c>
      <c r="L11423">
        <v>287436</v>
      </c>
      <c r="Q11423" t="s">
        <v>64</v>
      </c>
      <c r="U11423">
        <v>11</v>
      </c>
      <c r="V11423">
        <v>17</v>
      </c>
      <c r="X11423">
        <v>1099579</v>
      </c>
      <c r="Y11423" t="s">
        <v>65</v>
      </c>
      <c r="Z11423">
        <v>105</v>
      </c>
      <c r="AA11423" t="s">
        <v>586</v>
      </c>
      <c r="AB11423" t="s">
        <v>21</v>
      </c>
      <c r="AC11423">
        <v>506</v>
      </c>
    </row>
    <row r="11424" spans="1:29" x14ac:dyDescent="0.25">
      <c r="A11424">
        <v>345</v>
      </c>
      <c r="B11424">
        <v>345102</v>
      </c>
      <c r="C11424">
        <v>6155</v>
      </c>
      <c r="D11424" t="str">
        <f>VLOOKUP(C11424,'Schedule 3'!A:M,13,FALSE)</f>
        <v>Salaries and Wages</v>
      </c>
      <c r="E11424">
        <v>40.71</v>
      </c>
      <c r="F11424" s="1">
        <v>43054</v>
      </c>
      <c r="G11424" t="s">
        <v>462</v>
      </c>
      <c r="H11424" t="s">
        <v>66</v>
      </c>
      <c r="I11424" t="s">
        <v>2593</v>
      </c>
      <c r="K11424">
        <v>359233</v>
      </c>
      <c r="L11424">
        <v>287436</v>
      </c>
      <c r="Q11424" t="s">
        <v>64</v>
      </c>
      <c r="U11424">
        <v>11</v>
      </c>
      <c r="V11424">
        <v>17</v>
      </c>
      <c r="X11424">
        <v>1099579</v>
      </c>
      <c r="Y11424" t="s">
        <v>65</v>
      </c>
      <c r="Z11424">
        <v>105</v>
      </c>
      <c r="AA11424" t="s">
        <v>586</v>
      </c>
      <c r="AB11424" t="s">
        <v>21</v>
      </c>
      <c r="AC11424">
        <v>507</v>
      </c>
    </row>
    <row r="11425" spans="1:29" x14ac:dyDescent="0.25">
      <c r="A11425">
        <v>345</v>
      </c>
      <c r="B11425">
        <v>345102</v>
      </c>
      <c r="C11425">
        <v>6155</v>
      </c>
      <c r="D11425" t="str">
        <f>VLOOKUP(C11425,'Schedule 3'!A:M,13,FALSE)</f>
        <v>Salaries and Wages</v>
      </c>
      <c r="E11425">
        <v>203.55</v>
      </c>
      <c r="F11425" s="1">
        <v>43054</v>
      </c>
      <c r="G11425" t="s">
        <v>462</v>
      </c>
      <c r="H11425" t="s">
        <v>66</v>
      </c>
      <c r="I11425" t="s">
        <v>2594</v>
      </c>
      <c r="K11425">
        <v>359233</v>
      </c>
      <c r="L11425">
        <v>287436</v>
      </c>
      <c r="Q11425" t="s">
        <v>64</v>
      </c>
      <c r="U11425">
        <v>11</v>
      </c>
      <c r="V11425">
        <v>17</v>
      </c>
      <c r="X11425">
        <v>1099579</v>
      </c>
      <c r="Y11425" t="s">
        <v>65</v>
      </c>
      <c r="Z11425">
        <v>105</v>
      </c>
      <c r="AA11425" t="s">
        <v>586</v>
      </c>
      <c r="AB11425" t="s">
        <v>21</v>
      </c>
      <c r="AC11425">
        <v>508</v>
      </c>
    </row>
    <row r="11426" spans="1:29" x14ac:dyDescent="0.25">
      <c r="A11426">
        <v>345</v>
      </c>
      <c r="B11426">
        <v>345102</v>
      </c>
      <c r="C11426">
        <v>6155</v>
      </c>
      <c r="D11426" t="str">
        <f>VLOOKUP(C11426,'Schedule 3'!A:M,13,FALSE)</f>
        <v>Salaries and Wages</v>
      </c>
      <c r="E11426">
        <v>162.84</v>
      </c>
      <c r="F11426" s="1">
        <v>43054</v>
      </c>
      <c r="G11426" t="s">
        <v>462</v>
      </c>
      <c r="H11426" t="s">
        <v>66</v>
      </c>
      <c r="I11426" t="s">
        <v>2595</v>
      </c>
      <c r="K11426">
        <v>359233</v>
      </c>
      <c r="L11426">
        <v>287436</v>
      </c>
      <c r="Q11426" t="s">
        <v>64</v>
      </c>
      <c r="U11426">
        <v>11</v>
      </c>
      <c r="V11426">
        <v>17</v>
      </c>
      <c r="X11426">
        <v>1099579</v>
      </c>
      <c r="Y11426" t="s">
        <v>65</v>
      </c>
      <c r="Z11426">
        <v>105</v>
      </c>
      <c r="AA11426" t="s">
        <v>586</v>
      </c>
      <c r="AB11426" t="s">
        <v>21</v>
      </c>
      <c r="AC11426">
        <v>509</v>
      </c>
    </row>
    <row r="11427" spans="1:29" x14ac:dyDescent="0.25">
      <c r="A11427">
        <v>345</v>
      </c>
      <c r="B11427">
        <v>345102</v>
      </c>
      <c r="C11427">
        <v>6155</v>
      </c>
      <c r="D11427" t="str">
        <f>VLOOKUP(C11427,'Schedule 3'!A:M,13,FALSE)</f>
        <v>Salaries and Wages</v>
      </c>
      <c r="E11427">
        <v>81.42</v>
      </c>
      <c r="F11427" s="1">
        <v>43054</v>
      </c>
      <c r="G11427" t="s">
        <v>462</v>
      </c>
      <c r="H11427" t="s">
        <v>66</v>
      </c>
      <c r="I11427" t="s">
        <v>2596</v>
      </c>
      <c r="K11427">
        <v>359233</v>
      </c>
      <c r="L11427">
        <v>287436</v>
      </c>
      <c r="Q11427" t="s">
        <v>64</v>
      </c>
      <c r="U11427">
        <v>11</v>
      </c>
      <c r="V11427">
        <v>17</v>
      </c>
      <c r="X11427">
        <v>1099579</v>
      </c>
      <c r="Y11427" t="s">
        <v>65</v>
      </c>
      <c r="Z11427">
        <v>105</v>
      </c>
      <c r="AA11427" t="s">
        <v>586</v>
      </c>
      <c r="AB11427" t="s">
        <v>21</v>
      </c>
      <c r="AC11427">
        <v>510</v>
      </c>
    </row>
    <row r="11428" spans="1:29" x14ac:dyDescent="0.25">
      <c r="A11428">
        <v>345</v>
      </c>
      <c r="B11428">
        <v>345102</v>
      </c>
      <c r="C11428">
        <v>6155</v>
      </c>
      <c r="D11428" t="str">
        <f>VLOOKUP(C11428,'Schedule 3'!A:M,13,FALSE)</f>
        <v>Salaries and Wages</v>
      </c>
      <c r="E11428">
        <v>40.71</v>
      </c>
      <c r="F11428" s="1">
        <v>43054</v>
      </c>
      <c r="G11428" t="s">
        <v>462</v>
      </c>
      <c r="H11428" t="s">
        <v>66</v>
      </c>
      <c r="I11428" t="s">
        <v>2597</v>
      </c>
      <c r="K11428">
        <v>359233</v>
      </c>
      <c r="L11428">
        <v>287436</v>
      </c>
      <c r="Q11428" t="s">
        <v>64</v>
      </c>
      <c r="U11428">
        <v>11</v>
      </c>
      <c r="V11428">
        <v>17</v>
      </c>
      <c r="X11428">
        <v>1099579</v>
      </c>
      <c r="Y11428" t="s">
        <v>65</v>
      </c>
      <c r="Z11428">
        <v>105</v>
      </c>
      <c r="AA11428" t="s">
        <v>586</v>
      </c>
      <c r="AB11428" t="s">
        <v>21</v>
      </c>
      <c r="AC11428">
        <v>511</v>
      </c>
    </row>
    <row r="11429" spans="1:29" x14ac:dyDescent="0.25">
      <c r="A11429">
        <v>345</v>
      </c>
      <c r="B11429">
        <v>345102</v>
      </c>
      <c r="C11429">
        <v>6155</v>
      </c>
      <c r="D11429" t="str">
        <f>VLOOKUP(C11429,'Schedule 3'!A:M,13,FALSE)</f>
        <v>Salaries and Wages</v>
      </c>
      <c r="E11429">
        <v>40.71</v>
      </c>
      <c r="F11429" s="1">
        <v>43054</v>
      </c>
      <c r="G11429" t="s">
        <v>462</v>
      </c>
      <c r="H11429" t="s">
        <v>66</v>
      </c>
      <c r="I11429" t="s">
        <v>2598</v>
      </c>
      <c r="K11429">
        <v>359233</v>
      </c>
      <c r="L11429">
        <v>287436</v>
      </c>
      <c r="Q11429" t="s">
        <v>64</v>
      </c>
      <c r="U11429">
        <v>11</v>
      </c>
      <c r="V11429">
        <v>17</v>
      </c>
      <c r="X11429">
        <v>1099579</v>
      </c>
      <c r="Y11429" t="s">
        <v>65</v>
      </c>
      <c r="Z11429">
        <v>105</v>
      </c>
      <c r="AA11429" t="s">
        <v>586</v>
      </c>
      <c r="AB11429" t="s">
        <v>21</v>
      </c>
      <c r="AC11429">
        <v>512</v>
      </c>
    </row>
    <row r="11430" spans="1:29" x14ac:dyDescent="0.25">
      <c r="A11430">
        <v>345</v>
      </c>
      <c r="B11430">
        <v>345102</v>
      </c>
      <c r="C11430">
        <v>6150</v>
      </c>
      <c r="D11430" t="str">
        <f>VLOOKUP(C11430,'Schedule 3'!A:M,13,FALSE)</f>
        <v>Salaries and Wages</v>
      </c>
      <c r="E11430">
        <v>81.42</v>
      </c>
      <c r="F11430" s="1">
        <v>43060</v>
      </c>
      <c r="G11430" t="s">
        <v>462</v>
      </c>
      <c r="H11430" t="s">
        <v>66</v>
      </c>
      <c r="I11430" t="s">
        <v>2599</v>
      </c>
      <c r="K11430">
        <v>359300</v>
      </c>
      <c r="L11430">
        <v>287954</v>
      </c>
      <c r="Q11430" t="s">
        <v>64</v>
      </c>
      <c r="U11430">
        <v>11</v>
      </c>
      <c r="V11430">
        <v>17</v>
      </c>
      <c r="X11430">
        <v>1001142</v>
      </c>
      <c r="Y11430" t="s">
        <v>65</v>
      </c>
      <c r="Z11430">
        <v>105</v>
      </c>
      <c r="AA11430" t="s">
        <v>586</v>
      </c>
      <c r="AB11430" t="s">
        <v>21</v>
      </c>
      <c r="AC11430">
        <v>160</v>
      </c>
    </row>
    <row r="11431" spans="1:29" x14ac:dyDescent="0.25">
      <c r="A11431">
        <v>345</v>
      </c>
      <c r="B11431">
        <v>345102</v>
      </c>
      <c r="C11431">
        <v>6150</v>
      </c>
      <c r="D11431" t="str">
        <f>VLOOKUP(C11431,'Schedule 3'!A:M,13,FALSE)</f>
        <v>Salaries and Wages</v>
      </c>
      <c r="E11431">
        <v>20.36</v>
      </c>
      <c r="F11431" s="1">
        <v>43060</v>
      </c>
      <c r="G11431" t="s">
        <v>462</v>
      </c>
      <c r="H11431" t="s">
        <v>66</v>
      </c>
      <c r="I11431" t="s">
        <v>2600</v>
      </c>
      <c r="K11431">
        <v>359300</v>
      </c>
      <c r="L11431">
        <v>287954</v>
      </c>
      <c r="Q11431" t="s">
        <v>64</v>
      </c>
      <c r="U11431">
        <v>11</v>
      </c>
      <c r="V11431">
        <v>17</v>
      </c>
      <c r="X11431">
        <v>1001284</v>
      </c>
      <c r="Y11431" t="s">
        <v>65</v>
      </c>
      <c r="Z11431">
        <v>105</v>
      </c>
      <c r="AA11431" t="s">
        <v>586</v>
      </c>
      <c r="AB11431" t="s">
        <v>21</v>
      </c>
      <c r="AC11431">
        <v>242</v>
      </c>
    </row>
    <row r="11432" spans="1:29" x14ac:dyDescent="0.25">
      <c r="A11432">
        <v>345</v>
      </c>
      <c r="B11432">
        <v>345102</v>
      </c>
      <c r="C11432">
        <v>6150</v>
      </c>
      <c r="D11432" t="str">
        <f>VLOOKUP(C11432,'Schedule 3'!A:M,13,FALSE)</f>
        <v>Salaries and Wages</v>
      </c>
      <c r="E11432">
        <v>20.36</v>
      </c>
      <c r="F11432" s="1">
        <v>43060</v>
      </c>
      <c r="G11432" t="s">
        <v>462</v>
      </c>
      <c r="H11432" t="s">
        <v>66</v>
      </c>
      <c r="I11432" t="s">
        <v>2601</v>
      </c>
      <c r="K11432">
        <v>359300</v>
      </c>
      <c r="L11432">
        <v>287954</v>
      </c>
      <c r="Q11432" t="s">
        <v>64</v>
      </c>
      <c r="U11432">
        <v>11</v>
      </c>
      <c r="V11432">
        <v>17</v>
      </c>
      <c r="X11432">
        <v>1001284</v>
      </c>
      <c r="Y11432" t="s">
        <v>65</v>
      </c>
      <c r="Z11432">
        <v>105</v>
      </c>
      <c r="AA11432" t="s">
        <v>586</v>
      </c>
      <c r="AB11432" t="s">
        <v>21</v>
      </c>
      <c r="AC11432">
        <v>243</v>
      </c>
    </row>
    <row r="11433" spans="1:29" x14ac:dyDescent="0.25">
      <c r="A11433">
        <v>345</v>
      </c>
      <c r="B11433">
        <v>345102</v>
      </c>
      <c r="C11433">
        <v>6150</v>
      </c>
      <c r="D11433" t="str">
        <f>VLOOKUP(C11433,'Schedule 3'!A:M,13,FALSE)</f>
        <v>Salaries and Wages</v>
      </c>
      <c r="E11433">
        <v>40.71</v>
      </c>
      <c r="F11433" s="1">
        <v>43060</v>
      </c>
      <c r="G11433" t="s">
        <v>462</v>
      </c>
      <c r="H11433" t="s">
        <v>66</v>
      </c>
      <c r="I11433" t="s">
        <v>2602</v>
      </c>
      <c r="K11433">
        <v>359300</v>
      </c>
      <c r="L11433">
        <v>287954</v>
      </c>
      <c r="Q11433" t="s">
        <v>64</v>
      </c>
      <c r="U11433">
        <v>11</v>
      </c>
      <c r="V11433">
        <v>17</v>
      </c>
      <c r="X11433">
        <v>1001284</v>
      </c>
      <c r="Y11433" t="s">
        <v>65</v>
      </c>
      <c r="Z11433">
        <v>105</v>
      </c>
      <c r="AA11433" t="s">
        <v>586</v>
      </c>
      <c r="AB11433" t="s">
        <v>21</v>
      </c>
      <c r="AC11433">
        <v>244</v>
      </c>
    </row>
    <row r="11434" spans="1:29" x14ac:dyDescent="0.25">
      <c r="A11434">
        <v>345</v>
      </c>
      <c r="B11434">
        <v>345102</v>
      </c>
      <c r="C11434">
        <v>6150</v>
      </c>
      <c r="D11434" t="str">
        <f>VLOOKUP(C11434,'Schedule 3'!A:M,13,FALSE)</f>
        <v>Salaries and Wages</v>
      </c>
      <c r="E11434">
        <v>20.36</v>
      </c>
      <c r="F11434" s="1">
        <v>43060</v>
      </c>
      <c r="G11434" t="s">
        <v>462</v>
      </c>
      <c r="H11434" t="s">
        <v>66</v>
      </c>
      <c r="I11434" t="s">
        <v>2603</v>
      </c>
      <c r="K11434">
        <v>359300</v>
      </c>
      <c r="L11434">
        <v>287954</v>
      </c>
      <c r="Q11434" t="s">
        <v>64</v>
      </c>
      <c r="U11434">
        <v>11</v>
      </c>
      <c r="V11434">
        <v>17</v>
      </c>
      <c r="X11434">
        <v>1001284</v>
      </c>
      <c r="Y11434" t="s">
        <v>65</v>
      </c>
      <c r="Z11434">
        <v>105</v>
      </c>
      <c r="AA11434" t="s">
        <v>586</v>
      </c>
      <c r="AB11434" t="s">
        <v>21</v>
      </c>
      <c r="AC11434">
        <v>245</v>
      </c>
    </row>
    <row r="11435" spans="1:29" x14ac:dyDescent="0.25">
      <c r="A11435">
        <v>345</v>
      </c>
      <c r="B11435">
        <v>345102</v>
      </c>
      <c r="C11435">
        <v>6150</v>
      </c>
      <c r="D11435" t="str">
        <f>VLOOKUP(C11435,'Schedule 3'!A:M,13,FALSE)</f>
        <v>Salaries and Wages</v>
      </c>
      <c r="E11435">
        <v>40.71</v>
      </c>
      <c r="F11435" s="1">
        <v>43060</v>
      </c>
      <c r="G11435" t="s">
        <v>462</v>
      </c>
      <c r="H11435" t="s">
        <v>66</v>
      </c>
      <c r="I11435" t="s">
        <v>2604</v>
      </c>
      <c r="K11435">
        <v>359300</v>
      </c>
      <c r="L11435">
        <v>287954</v>
      </c>
      <c r="Q11435" t="s">
        <v>64</v>
      </c>
      <c r="U11435">
        <v>11</v>
      </c>
      <c r="V11435">
        <v>17</v>
      </c>
      <c r="X11435">
        <v>1001284</v>
      </c>
      <c r="Y11435" t="s">
        <v>65</v>
      </c>
      <c r="Z11435">
        <v>105</v>
      </c>
      <c r="AA11435" t="s">
        <v>586</v>
      </c>
      <c r="AB11435" t="s">
        <v>21</v>
      </c>
      <c r="AC11435">
        <v>246</v>
      </c>
    </row>
    <row r="11436" spans="1:29" x14ac:dyDescent="0.25">
      <c r="A11436">
        <v>345</v>
      </c>
      <c r="B11436">
        <v>345102</v>
      </c>
      <c r="C11436">
        <v>6150</v>
      </c>
      <c r="D11436" t="str">
        <f>VLOOKUP(C11436,'Schedule 3'!A:M,13,FALSE)</f>
        <v>Salaries and Wages</v>
      </c>
      <c r="E11436">
        <v>20.36</v>
      </c>
      <c r="F11436" s="1">
        <v>43060</v>
      </c>
      <c r="G11436" t="s">
        <v>462</v>
      </c>
      <c r="H11436" t="s">
        <v>66</v>
      </c>
      <c r="I11436" t="s">
        <v>2605</v>
      </c>
      <c r="K11436">
        <v>359300</v>
      </c>
      <c r="L11436">
        <v>287954</v>
      </c>
      <c r="Q11436" t="s">
        <v>64</v>
      </c>
      <c r="U11436">
        <v>11</v>
      </c>
      <c r="V11436">
        <v>17</v>
      </c>
      <c r="X11436">
        <v>1001284</v>
      </c>
      <c r="Y11436" t="s">
        <v>65</v>
      </c>
      <c r="Z11436">
        <v>105</v>
      </c>
      <c r="AA11436" t="s">
        <v>586</v>
      </c>
      <c r="AB11436" t="s">
        <v>21</v>
      </c>
      <c r="AC11436">
        <v>247</v>
      </c>
    </row>
    <row r="11437" spans="1:29" x14ac:dyDescent="0.25">
      <c r="A11437">
        <v>345</v>
      </c>
      <c r="B11437">
        <v>345102</v>
      </c>
      <c r="C11437">
        <v>6150</v>
      </c>
      <c r="D11437" t="str">
        <f>VLOOKUP(C11437,'Schedule 3'!A:M,13,FALSE)</f>
        <v>Salaries and Wages</v>
      </c>
      <c r="E11437">
        <v>81.42</v>
      </c>
      <c r="F11437" s="1">
        <v>43060</v>
      </c>
      <c r="G11437" t="s">
        <v>462</v>
      </c>
      <c r="H11437" t="s">
        <v>66</v>
      </c>
      <c r="I11437" t="s">
        <v>2606</v>
      </c>
      <c r="K11437">
        <v>359300</v>
      </c>
      <c r="L11437">
        <v>287954</v>
      </c>
      <c r="Q11437" t="s">
        <v>64</v>
      </c>
      <c r="U11437">
        <v>11</v>
      </c>
      <c r="V11437">
        <v>17</v>
      </c>
      <c r="X11437">
        <v>1001284</v>
      </c>
      <c r="Y11437" t="s">
        <v>65</v>
      </c>
      <c r="Z11437">
        <v>105</v>
      </c>
      <c r="AA11437" t="s">
        <v>586</v>
      </c>
      <c r="AB11437" t="s">
        <v>21</v>
      </c>
      <c r="AC11437">
        <v>248</v>
      </c>
    </row>
    <row r="11438" spans="1:29" x14ac:dyDescent="0.25">
      <c r="A11438">
        <v>345</v>
      </c>
      <c r="B11438">
        <v>345102</v>
      </c>
      <c r="C11438">
        <v>6150</v>
      </c>
      <c r="D11438" t="str">
        <f>VLOOKUP(C11438,'Schedule 3'!A:M,13,FALSE)</f>
        <v>Salaries and Wages</v>
      </c>
      <c r="E11438">
        <v>40.71</v>
      </c>
      <c r="F11438" s="1">
        <v>43060</v>
      </c>
      <c r="G11438" t="s">
        <v>462</v>
      </c>
      <c r="H11438" t="s">
        <v>66</v>
      </c>
      <c r="I11438" t="s">
        <v>2607</v>
      </c>
      <c r="K11438">
        <v>359300</v>
      </c>
      <c r="L11438">
        <v>287954</v>
      </c>
      <c r="Q11438" t="s">
        <v>64</v>
      </c>
      <c r="U11438">
        <v>11</v>
      </c>
      <c r="V11438">
        <v>17</v>
      </c>
      <c r="X11438">
        <v>1001284</v>
      </c>
      <c r="Y11438" t="s">
        <v>65</v>
      </c>
      <c r="Z11438">
        <v>105</v>
      </c>
      <c r="AA11438" t="s">
        <v>586</v>
      </c>
      <c r="AB11438" t="s">
        <v>21</v>
      </c>
      <c r="AC11438">
        <v>249</v>
      </c>
    </row>
    <row r="11439" spans="1:29" x14ac:dyDescent="0.25">
      <c r="A11439">
        <v>345</v>
      </c>
      <c r="B11439">
        <v>345102</v>
      </c>
      <c r="C11439">
        <v>6150</v>
      </c>
      <c r="D11439" t="str">
        <f>VLOOKUP(C11439,'Schedule 3'!A:M,13,FALSE)</f>
        <v>Salaries and Wages</v>
      </c>
      <c r="E11439">
        <v>20.36</v>
      </c>
      <c r="F11439" s="1">
        <v>43060</v>
      </c>
      <c r="G11439" t="s">
        <v>462</v>
      </c>
      <c r="H11439" t="s">
        <v>66</v>
      </c>
      <c r="I11439" t="s">
        <v>2608</v>
      </c>
      <c r="K11439">
        <v>359300</v>
      </c>
      <c r="L11439">
        <v>287954</v>
      </c>
      <c r="Q11439" t="s">
        <v>64</v>
      </c>
      <c r="U11439">
        <v>11</v>
      </c>
      <c r="V11439">
        <v>17</v>
      </c>
      <c r="X11439">
        <v>1001284</v>
      </c>
      <c r="Y11439" t="s">
        <v>65</v>
      </c>
      <c r="Z11439">
        <v>105</v>
      </c>
      <c r="AA11439" t="s">
        <v>586</v>
      </c>
      <c r="AB11439" t="s">
        <v>21</v>
      </c>
      <c r="AC11439">
        <v>250</v>
      </c>
    </row>
    <row r="11440" spans="1:29" x14ac:dyDescent="0.25">
      <c r="A11440">
        <v>345</v>
      </c>
      <c r="B11440">
        <v>345102</v>
      </c>
      <c r="C11440">
        <v>6150</v>
      </c>
      <c r="D11440" t="str">
        <f>VLOOKUP(C11440,'Schedule 3'!A:M,13,FALSE)</f>
        <v>Salaries and Wages</v>
      </c>
      <c r="E11440">
        <v>81.42</v>
      </c>
      <c r="F11440" s="1">
        <v>43060</v>
      </c>
      <c r="G11440" t="s">
        <v>462</v>
      </c>
      <c r="H11440" t="s">
        <v>66</v>
      </c>
      <c r="I11440" t="s">
        <v>2609</v>
      </c>
      <c r="K11440">
        <v>359300</v>
      </c>
      <c r="L11440">
        <v>287954</v>
      </c>
      <c r="Q11440" t="s">
        <v>64</v>
      </c>
      <c r="U11440">
        <v>11</v>
      </c>
      <c r="V11440">
        <v>17</v>
      </c>
      <c r="X11440">
        <v>1098825</v>
      </c>
      <c r="Y11440" t="s">
        <v>65</v>
      </c>
      <c r="Z11440">
        <v>105</v>
      </c>
      <c r="AA11440" t="s">
        <v>586</v>
      </c>
      <c r="AB11440" t="s">
        <v>21</v>
      </c>
      <c r="AC11440">
        <v>428</v>
      </c>
    </row>
    <row r="11441" spans="1:29" x14ac:dyDescent="0.25">
      <c r="A11441">
        <v>345</v>
      </c>
      <c r="B11441">
        <v>345102</v>
      </c>
      <c r="C11441">
        <v>6150</v>
      </c>
      <c r="D11441" t="str">
        <f>VLOOKUP(C11441,'Schedule 3'!A:M,13,FALSE)</f>
        <v>Salaries and Wages</v>
      </c>
      <c r="E11441">
        <v>81.42</v>
      </c>
      <c r="F11441" s="1">
        <v>43060</v>
      </c>
      <c r="G11441" t="s">
        <v>462</v>
      </c>
      <c r="H11441" t="s">
        <v>66</v>
      </c>
      <c r="I11441" t="s">
        <v>2610</v>
      </c>
      <c r="K11441">
        <v>359300</v>
      </c>
      <c r="L11441">
        <v>287954</v>
      </c>
      <c r="Q11441" t="s">
        <v>64</v>
      </c>
      <c r="U11441">
        <v>11</v>
      </c>
      <c r="V11441">
        <v>17</v>
      </c>
      <c r="X11441">
        <v>1098825</v>
      </c>
      <c r="Y11441" t="s">
        <v>65</v>
      </c>
      <c r="Z11441">
        <v>105</v>
      </c>
      <c r="AA11441" t="s">
        <v>586</v>
      </c>
      <c r="AB11441" t="s">
        <v>21</v>
      </c>
      <c r="AC11441">
        <v>429</v>
      </c>
    </row>
    <row r="11442" spans="1:29" x14ac:dyDescent="0.25">
      <c r="A11442">
        <v>345</v>
      </c>
      <c r="B11442">
        <v>345102</v>
      </c>
      <c r="C11442">
        <v>6150</v>
      </c>
      <c r="D11442" t="str">
        <f>VLOOKUP(C11442,'Schedule 3'!A:M,13,FALSE)</f>
        <v>Salaries and Wages</v>
      </c>
      <c r="E11442">
        <v>101.78</v>
      </c>
      <c r="F11442" s="1">
        <v>43060</v>
      </c>
      <c r="G11442" t="s">
        <v>462</v>
      </c>
      <c r="H11442" t="s">
        <v>66</v>
      </c>
      <c r="I11442" t="s">
        <v>2611</v>
      </c>
      <c r="K11442">
        <v>359300</v>
      </c>
      <c r="L11442">
        <v>287954</v>
      </c>
      <c r="Q11442" t="s">
        <v>64</v>
      </c>
      <c r="U11442">
        <v>11</v>
      </c>
      <c r="V11442">
        <v>17</v>
      </c>
      <c r="X11442">
        <v>1098942</v>
      </c>
      <c r="Y11442" t="s">
        <v>65</v>
      </c>
      <c r="Z11442">
        <v>105</v>
      </c>
      <c r="AA11442" t="s">
        <v>586</v>
      </c>
      <c r="AB11442" t="s">
        <v>21</v>
      </c>
      <c r="AC11442">
        <v>437</v>
      </c>
    </row>
    <row r="11443" spans="1:29" x14ac:dyDescent="0.25">
      <c r="A11443">
        <v>345</v>
      </c>
      <c r="B11443">
        <v>345102</v>
      </c>
      <c r="C11443">
        <v>6150</v>
      </c>
      <c r="D11443" t="str">
        <f>VLOOKUP(C11443,'Schedule 3'!A:M,13,FALSE)</f>
        <v>Salaries and Wages</v>
      </c>
      <c r="E11443">
        <v>81.42</v>
      </c>
      <c r="F11443" s="1">
        <v>43060</v>
      </c>
      <c r="G11443" t="s">
        <v>462</v>
      </c>
      <c r="H11443" t="s">
        <v>66</v>
      </c>
      <c r="I11443" t="s">
        <v>2612</v>
      </c>
      <c r="K11443">
        <v>359300</v>
      </c>
      <c r="L11443">
        <v>287954</v>
      </c>
      <c r="Q11443" t="s">
        <v>64</v>
      </c>
      <c r="U11443">
        <v>11</v>
      </c>
      <c r="V11443">
        <v>17</v>
      </c>
      <c r="X11443">
        <v>1098942</v>
      </c>
      <c r="Y11443" t="s">
        <v>65</v>
      </c>
      <c r="Z11443">
        <v>105</v>
      </c>
      <c r="AA11443" t="s">
        <v>586</v>
      </c>
      <c r="AB11443" t="s">
        <v>21</v>
      </c>
      <c r="AC11443">
        <v>438</v>
      </c>
    </row>
    <row r="11444" spans="1:29" x14ac:dyDescent="0.25">
      <c r="A11444">
        <v>345</v>
      </c>
      <c r="B11444">
        <v>345102</v>
      </c>
      <c r="C11444">
        <v>6150</v>
      </c>
      <c r="D11444" t="str">
        <f>VLOOKUP(C11444,'Schedule 3'!A:M,13,FALSE)</f>
        <v>Salaries and Wages</v>
      </c>
      <c r="E11444">
        <v>40.71</v>
      </c>
      <c r="F11444" s="1">
        <v>43060</v>
      </c>
      <c r="G11444" t="s">
        <v>462</v>
      </c>
      <c r="H11444" t="s">
        <v>66</v>
      </c>
      <c r="I11444" t="s">
        <v>2613</v>
      </c>
      <c r="K11444">
        <v>359300</v>
      </c>
      <c r="L11444">
        <v>287954</v>
      </c>
      <c r="Q11444" t="s">
        <v>64</v>
      </c>
      <c r="U11444">
        <v>11</v>
      </c>
      <c r="V11444">
        <v>17</v>
      </c>
      <c r="X11444">
        <v>1098942</v>
      </c>
      <c r="Y11444" t="s">
        <v>65</v>
      </c>
      <c r="Z11444">
        <v>105</v>
      </c>
      <c r="AA11444" t="s">
        <v>586</v>
      </c>
      <c r="AB11444" t="s">
        <v>21</v>
      </c>
      <c r="AC11444">
        <v>439</v>
      </c>
    </row>
    <row r="11445" spans="1:29" x14ac:dyDescent="0.25">
      <c r="A11445">
        <v>345</v>
      </c>
      <c r="B11445">
        <v>345102</v>
      </c>
      <c r="C11445">
        <v>6150</v>
      </c>
      <c r="D11445" t="str">
        <f>VLOOKUP(C11445,'Schedule 3'!A:M,13,FALSE)</f>
        <v>Salaries and Wages</v>
      </c>
      <c r="E11445">
        <v>122.13</v>
      </c>
      <c r="F11445" s="1">
        <v>43060</v>
      </c>
      <c r="G11445" t="s">
        <v>462</v>
      </c>
      <c r="H11445" t="s">
        <v>66</v>
      </c>
      <c r="I11445" t="s">
        <v>2614</v>
      </c>
      <c r="K11445">
        <v>359300</v>
      </c>
      <c r="L11445">
        <v>287954</v>
      </c>
      <c r="Q11445" t="s">
        <v>64</v>
      </c>
      <c r="U11445">
        <v>11</v>
      </c>
      <c r="V11445">
        <v>17</v>
      </c>
      <c r="X11445">
        <v>1098942</v>
      </c>
      <c r="Y11445" t="s">
        <v>65</v>
      </c>
      <c r="Z11445">
        <v>105</v>
      </c>
      <c r="AA11445" t="s">
        <v>586</v>
      </c>
      <c r="AB11445" t="s">
        <v>21</v>
      </c>
      <c r="AC11445">
        <v>440</v>
      </c>
    </row>
    <row r="11446" spans="1:29" x14ac:dyDescent="0.25">
      <c r="A11446">
        <v>345</v>
      </c>
      <c r="B11446">
        <v>345102</v>
      </c>
      <c r="C11446">
        <v>6155</v>
      </c>
      <c r="D11446" t="str">
        <f>VLOOKUP(C11446,'Schedule 3'!A:M,13,FALSE)</f>
        <v>Salaries and Wages</v>
      </c>
      <c r="E11446">
        <v>40.71</v>
      </c>
      <c r="F11446" s="1">
        <v>43069</v>
      </c>
      <c r="G11446" t="s">
        <v>462</v>
      </c>
      <c r="H11446" t="s">
        <v>66</v>
      </c>
      <c r="I11446" t="s">
        <v>2615</v>
      </c>
      <c r="K11446">
        <v>359305</v>
      </c>
      <c r="L11446">
        <v>287963</v>
      </c>
      <c r="Q11446" t="s">
        <v>64</v>
      </c>
      <c r="U11446">
        <v>11</v>
      </c>
      <c r="V11446">
        <v>17</v>
      </c>
      <c r="X11446">
        <v>1099579</v>
      </c>
      <c r="Y11446" t="s">
        <v>65</v>
      </c>
      <c r="Z11446">
        <v>105</v>
      </c>
      <c r="AA11446" t="s">
        <v>586</v>
      </c>
      <c r="AB11446" t="s">
        <v>21</v>
      </c>
      <c r="AC11446">
        <v>311</v>
      </c>
    </row>
    <row r="11447" spans="1:29" x14ac:dyDescent="0.25">
      <c r="A11447">
        <v>345</v>
      </c>
      <c r="B11447">
        <v>345102</v>
      </c>
      <c r="C11447">
        <v>6155</v>
      </c>
      <c r="D11447" t="str">
        <f>VLOOKUP(C11447,'Schedule 3'!A:M,13,FALSE)</f>
        <v>Salaries and Wages</v>
      </c>
      <c r="E11447">
        <v>40.71</v>
      </c>
      <c r="F11447" s="1">
        <v>43069</v>
      </c>
      <c r="G11447" t="s">
        <v>462</v>
      </c>
      <c r="H11447" t="s">
        <v>66</v>
      </c>
      <c r="I11447" t="s">
        <v>2616</v>
      </c>
      <c r="K11447">
        <v>359305</v>
      </c>
      <c r="L11447">
        <v>287963</v>
      </c>
      <c r="Q11447" t="s">
        <v>64</v>
      </c>
      <c r="U11447">
        <v>11</v>
      </c>
      <c r="V11447">
        <v>17</v>
      </c>
      <c r="X11447">
        <v>1099579</v>
      </c>
      <c r="Y11447" t="s">
        <v>65</v>
      </c>
      <c r="Z11447">
        <v>105</v>
      </c>
      <c r="AA11447" t="s">
        <v>586</v>
      </c>
      <c r="AB11447" t="s">
        <v>21</v>
      </c>
      <c r="AC11447">
        <v>312</v>
      </c>
    </row>
    <row r="11448" spans="1:29" x14ac:dyDescent="0.25">
      <c r="A11448">
        <v>345</v>
      </c>
      <c r="B11448">
        <v>345102</v>
      </c>
      <c r="C11448">
        <v>6155</v>
      </c>
      <c r="D11448" t="str">
        <f>VLOOKUP(C11448,'Schedule 3'!A:M,13,FALSE)</f>
        <v>Salaries and Wages</v>
      </c>
      <c r="E11448">
        <v>40.71</v>
      </c>
      <c r="F11448" s="1">
        <v>43069</v>
      </c>
      <c r="G11448" t="s">
        <v>462</v>
      </c>
      <c r="H11448" t="s">
        <v>66</v>
      </c>
      <c r="I11448" t="s">
        <v>2617</v>
      </c>
      <c r="K11448">
        <v>359305</v>
      </c>
      <c r="L11448">
        <v>287963</v>
      </c>
      <c r="Q11448" t="s">
        <v>64</v>
      </c>
      <c r="U11448">
        <v>11</v>
      </c>
      <c r="V11448">
        <v>17</v>
      </c>
      <c r="X11448">
        <v>1099579</v>
      </c>
      <c r="Y11448" t="s">
        <v>65</v>
      </c>
      <c r="Z11448">
        <v>105</v>
      </c>
      <c r="AA11448" t="s">
        <v>586</v>
      </c>
      <c r="AB11448" t="s">
        <v>21</v>
      </c>
      <c r="AC11448">
        <v>313</v>
      </c>
    </row>
    <row r="11449" spans="1:29" x14ac:dyDescent="0.25">
      <c r="A11449">
        <v>345</v>
      </c>
      <c r="B11449">
        <v>345102</v>
      </c>
      <c r="C11449">
        <v>6155</v>
      </c>
      <c r="D11449" t="str">
        <f>VLOOKUP(C11449,'Schedule 3'!A:M,13,FALSE)</f>
        <v>Salaries and Wages</v>
      </c>
      <c r="E11449">
        <v>81.42</v>
      </c>
      <c r="F11449" s="1">
        <v>43069</v>
      </c>
      <c r="G11449" t="s">
        <v>462</v>
      </c>
      <c r="H11449" t="s">
        <v>66</v>
      </c>
      <c r="I11449" t="s">
        <v>2618</v>
      </c>
      <c r="K11449">
        <v>359305</v>
      </c>
      <c r="L11449">
        <v>287963</v>
      </c>
      <c r="Q11449" t="s">
        <v>64</v>
      </c>
      <c r="U11449">
        <v>11</v>
      </c>
      <c r="V11449">
        <v>17</v>
      </c>
      <c r="X11449">
        <v>1099579</v>
      </c>
      <c r="Y11449" t="s">
        <v>65</v>
      </c>
      <c r="Z11449">
        <v>105</v>
      </c>
      <c r="AA11449" t="s">
        <v>586</v>
      </c>
      <c r="AB11449" t="s">
        <v>21</v>
      </c>
      <c r="AC11449">
        <v>314</v>
      </c>
    </row>
    <row r="11450" spans="1:29" x14ac:dyDescent="0.25">
      <c r="A11450">
        <v>345</v>
      </c>
      <c r="B11450">
        <v>345102</v>
      </c>
      <c r="C11450">
        <v>6155</v>
      </c>
      <c r="D11450" t="str">
        <f>VLOOKUP(C11450,'Schedule 3'!A:M,13,FALSE)</f>
        <v>Salaries and Wages</v>
      </c>
      <c r="E11450">
        <v>40.71</v>
      </c>
      <c r="F11450" s="1">
        <v>43069</v>
      </c>
      <c r="G11450" t="s">
        <v>462</v>
      </c>
      <c r="H11450" t="s">
        <v>66</v>
      </c>
      <c r="I11450" t="s">
        <v>2619</v>
      </c>
      <c r="K11450">
        <v>359305</v>
      </c>
      <c r="L11450">
        <v>287963</v>
      </c>
      <c r="Q11450" t="s">
        <v>64</v>
      </c>
      <c r="U11450">
        <v>11</v>
      </c>
      <c r="V11450">
        <v>17</v>
      </c>
      <c r="X11450">
        <v>1099579</v>
      </c>
      <c r="Y11450" t="s">
        <v>65</v>
      </c>
      <c r="Z11450">
        <v>105</v>
      </c>
      <c r="AA11450" t="s">
        <v>586</v>
      </c>
      <c r="AB11450" t="s">
        <v>21</v>
      </c>
      <c r="AC11450">
        <v>315</v>
      </c>
    </row>
    <row r="11451" spans="1:29" x14ac:dyDescent="0.25">
      <c r="A11451">
        <v>345</v>
      </c>
      <c r="B11451">
        <v>345102</v>
      </c>
      <c r="C11451">
        <v>6155</v>
      </c>
      <c r="D11451" t="str">
        <f>VLOOKUP(C11451,'Schedule 3'!A:M,13,FALSE)</f>
        <v>Salaries and Wages</v>
      </c>
      <c r="E11451">
        <v>81.42</v>
      </c>
      <c r="F11451" s="1">
        <v>43069</v>
      </c>
      <c r="G11451" t="s">
        <v>462</v>
      </c>
      <c r="H11451" t="s">
        <v>66</v>
      </c>
      <c r="I11451" t="s">
        <v>2620</v>
      </c>
      <c r="K11451">
        <v>359305</v>
      </c>
      <c r="L11451">
        <v>287963</v>
      </c>
      <c r="Q11451" t="s">
        <v>64</v>
      </c>
      <c r="U11451">
        <v>11</v>
      </c>
      <c r="V11451">
        <v>17</v>
      </c>
      <c r="X11451">
        <v>1099579</v>
      </c>
      <c r="Y11451" t="s">
        <v>65</v>
      </c>
      <c r="Z11451">
        <v>105</v>
      </c>
      <c r="AA11451" t="s">
        <v>586</v>
      </c>
      <c r="AB11451" t="s">
        <v>21</v>
      </c>
      <c r="AC11451">
        <v>316</v>
      </c>
    </row>
    <row r="11452" spans="1:29" x14ac:dyDescent="0.25">
      <c r="A11452">
        <v>345</v>
      </c>
      <c r="B11452">
        <v>345102</v>
      </c>
      <c r="C11452">
        <v>6150</v>
      </c>
      <c r="D11452" t="str">
        <f>VLOOKUP(C11452,'Schedule 3'!A:M,13,FALSE)</f>
        <v>Salaries and Wages</v>
      </c>
      <c r="E11452">
        <v>40.71</v>
      </c>
      <c r="F11452" s="1">
        <v>43074</v>
      </c>
      <c r="G11452" t="s">
        <v>462</v>
      </c>
      <c r="H11452" t="s">
        <v>66</v>
      </c>
      <c r="I11452" t="s">
        <v>2621</v>
      </c>
      <c r="K11452">
        <v>359481</v>
      </c>
      <c r="L11452">
        <v>289348</v>
      </c>
      <c r="Q11452" t="s">
        <v>64</v>
      </c>
      <c r="U11452">
        <v>12</v>
      </c>
      <c r="V11452">
        <v>17</v>
      </c>
      <c r="X11452">
        <v>1001142</v>
      </c>
      <c r="Y11452" t="s">
        <v>65</v>
      </c>
      <c r="Z11452">
        <v>105</v>
      </c>
      <c r="AA11452" t="s">
        <v>586</v>
      </c>
      <c r="AB11452" t="s">
        <v>21</v>
      </c>
      <c r="AC11452">
        <v>113</v>
      </c>
    </row>
    <row r="11453" spans="1:29" x14ac:dyDescent="0.25">
      <c r="A11453">
        <v>345</v>
      </c>
      <c r="B11453">
        <v>345102</v>
      </c>
      <c r="C11453">
        <v>6150</v>
      </c>
      <c r="D11453" t="str">
        <f>VLOOKUP(C11453,'Schedule 3'!A:M,13,FALSE)</f>
        <v>Salaries and Wages</v>
      </c>
      <c r="E11453">
        <v>81.42</v>
      </c>
      <c r="F11453" s="1">
        <v>43074</v>
      </c>
      <c r="G11453" t="s">
        <v>462</v>
      </c>
      <c r="H11453" t="s">
        <v>66</v>
      </c>
      <c r="I11453" t="s">
        <v>2622</v>
      </c>
      <c r="K11453">
        <v>359481</v>
      </c>
      <c r="L11453">
        <v>289348</v>
      </c>
      <c r="Q11453" t="s">
        <v>64</v>
      </c>
      <c r="U11453">
        <v>12</v>
      </c>
      <c r="V11453">
        <v>17</v>
      </c>
      <c r="X11453">
        <v>1001142</v>
      </c>
      <c r="Y11453" t="s">
        <v>65</v>
      </c>
      <c r="Z11453">
        <v>105</v>
      </c>
      <c r="AA11453" t="s">
        <v>586</v>
      </c>
      <c r="AB11453" t="s">
        <v>21</v>
      </c>
      <c r="AC11453">
        <v>114</v>
      </c>
    </row>
    <row r="11454" spans="1:29" x14ac:dyDescent="0.25">
      <c r="A11454">
        <v>345</v>
      </c>
      <c r="B11454">
        <v>345102</v>
      </c>
      <c r="C11454">
        <v>6150</v>
      </c>
      <c r="D11454" t="str">
        <f>VLOOKUP(C11454,'Schedule 3'!A:M,13,FALSE)</f>
        <v>Salaries and Wages</v>
      </c>
      <c r="E11454">
        <v>81.42</v>
      </c>
      <c r="F11454" s="1">
        <v>43074</v>
      </c>
      <c r="G11454" t="s">
        <v>462</v>
      </c>
      <c r="H11454" t="s">
        <v>66</v>
      </c>
      <c r="I11454" t="s">
        <v>2623</v>
      </c>
      <c r="K11454">
        <v>359481</v>
      </c>
      <c r="L11454">
        <v>289348</v>
      </c>
      <c r="Q11454" t="s">
        <v>64</v>
      </c>
      <c r="U11454">
        <v>12</v>
      </c>
      <c r="V11454">
        <v>17</v>
      </c>
      <c r="X11454">
        <v>1001142</v>
      </c>
      <c r="Y11454" t="s">
        <v>65</v>
      </c>
      <c r="Z11454">
        <v>105</v>
      </c>
      <c r="AA11454" t="s">
        <v>586</v>
      </c>
      <c r="AB11454" t="s">
        <v>21</v>
      </c>
      <c r="AC11454">
        <v>115</v>
      </c>
    </row>
    <row r="11455" spans="1:29" x14ac:dyDescent="0.25">
      <c r="A11455">
        <v>345</v>
      </c>
      <c r="B11455">
        <v>345102</v>
      </c>
      <c r="C11455">
        <v>6150</v>
      </c>
      <c r="D11455" t="str">
        <f>VLOOKUP(C11455,'Schedule 3'!A:M,13,FALSE)</f>
        <v>Salaries and Wages</v>
      </c>
      <c r="E11455">
        <v>122.13</v>
      </c>
      <c r="F11455" s="1">
        <v>43074</v>
      </c>
      <c r="G11455" t="s">
        <v>462</v>
      </c>
      <c r="H11455" t="s">
        <v>66</v>
      </c>
      <c r="I11455" t="s">
        <v>2624</v>
      </c>
      <c r="K11455">
        <v>359481</v>
      </c>
      <c r="L11455">
        <v>289348</v>
      </c>
      <c r="Q11455" t="s">
        <v>64</v>
      </c>
      <c r="U11455">
        <v>12</v>
      </c>
      <c r="V11455">
        <v>17</v>
      </c>
      <c r="X11455">
        <v>1001177</v>
      </c>
      <c r="Y11455" t="s">
        <v>65</v>
      </c>
      <c r="Z11455">
        <v>105</v>
      </c>
      <c r="AA11455" t="s">
        <v>586</v>
      </c>
      <c r="AB11455" t="s">
        <v>21</v>
      </c>
      <c r="AC11455">
        <v>142</v>
      </c>
    </row>
    <row r="11456" spans="1:29" x14ac:dyDescent="0.25">
      <c r="A11456">
        <v>345</v>
      </c>
      <c r="B11456">
        <v>345102</v>
      </c>
      <c r="C11456">
        <v>6150</v>
      </c>
      <c r="D11456" t="str">
        <f>VLOOKUP(C11456,'Schedule 3'!A:M,13,FALSE)</f>
        <v>Salaries and Wages</v>
      </c>
      <c r="E11456">
        <v>122.13</v>
      </c>
      <c r="F11456" s="1">
        <v>43074</v>
      </c>
      <c r="G11456" t="s">
        <v>462</v>
      </c>
      <c r="H11456" t="s">
        <v>66</v>
      </c>
      <c r="I11456" t="s">
        <v>2625</v>
      </c>
      <c r="K11456">
        <v>359481</v>
      </c>
      <c r="L11456">
        <v>289348</v>
      </c>
      <c r="Q11456" t="s">
        <v>64</v>
      </c>
      <c r="U11456">
        <v>12</v>
      </c>
      <c r="V11456">
        <v>17</v>
      </c>
      <c r="X11456">
        <v>1001177</v>
      </c>
      <c r="Y11456" t="s">
        <v>65</v>
      </c>
      <c r="Z11456">
        <v>105</v>
      </c>
      <c r="AA11456" t="s">
        <v>586</v>
      </c>
      <c r="AB11456" t="s">
        <v>21</v>
      </c>
      <c r="AC11456">
        <v>143</v>
      </c>
    </row>
    <row r="11457" spans="1:29" x14ac:dyDescent="0.25">
      <c r="A11457">
        <v>345</v>
      </c>
      <c r="B11457">
        <v>345102</v>
      </c>
      <c r="C11457">
        <v>6150</v>
      </c>
      <c r="D11457" t="str">
        <f>VLOOKUP(C11457,'Schedule 3'!A:M,13,FALSE)</f>
        <v>Salaries and Wages</v>
      </c>
      <c r="E11457">
        <v>122.13</v>
      </c>
      <c r="F11457" s="1">
        <v>43074</v>
      </c>
      <c r="G11457" t="s">
        <v>462</v>
      </c>
      <c r="H11457" t="s">
        <v>66</v>
      </c>
      <c r="I11457" t="s">
        <v>2626</v>
      </c>
      <c r="K11457">
        <v>359481</v>
      </c>
      <c r="L11457">
        <v>289348</v>
      </c>
      <c r="Q11457" t="s">
        <v>64</v>
      </c>
      <c r="U11457">
        <v>12</v>
      </c>
      <c r="V11457">
        <v>17</v>
      </c>
      <c r="X11457">
        <v>1001177</v>
      </c>
      <c r="Y11457" t="s">
        <v>65</v>
      </c>
      <c r="Z11457">
        <v>105</v>
      </c>
      <c r="AA11457" t="s">
        <v>586</v>
      </c>
      <c r="AB11457" t="s">
        <v>21</v>
      </c>
      <c r="AC11457">
        <v>144</v>
      </c>
    </row>
    <row r="11458" spans="1:29" x14ac:dyDescent="0.25">
      <c r="A11458">
        <v>345</v>
      </c>
      <c r="B11458">
        <v>345102</v>
      </c>
      <c r="C11458">
        <v>6150</v>
      </c>
      <c r="D11458" t="str">
        <f>VLOOKUP(C11458,'Schedule 3'!A:M,13,FALSE)</f>
        <v>Salaries and Wages</v>
      </c>
      <c r="E11458">
        <v>81.42</v>
      </c>
      <c r="F11458" s="1">
        <v>43074</v>
      </c>
      <c r="G11458" t="s">
        <v>462</v>
      </c>
      <c r="H11458" t="s">
        <v>66</v>
      </c>
      <c r="I11458" t="s">
        <v>2627</v>
      </c>
      <c r="K11458">
        <v>359481</v>
      </c>
      <c r="L11458">
        <v>289348</v>
      </c>
      <c r="Q11458" t="s">
        <v>64</v>
      </c>
      <c r="U11458">
        <v>12</v>
      </c>
      <c r="V11458">
        <v>17</v>
      </c>
      <c r="X11458">
        <v>1001284</v>
      </c>
      <c r="Y11458" t="s">
        <v>65</v>
      </c>
      <c r="Z11458">
        <v>105</v>
      </c>
      <c r="AA11458" t="s">
        <v>586</v>
      </c>
      <c r="AB11458" t="s">
        <v>21</v>
      </c>
      <c r="AC11458">
        <v>188</v>
      </c>
    </row>
    <row r="11459" spans="1:29" x14ac:dyDescent="0.25">
      <c r="A11459">
        <v>345</v>
      </c>
      <c r="B11459">
        <v>345102</v>
      </c>
      <c r="C11459">
        <v>6150</v>
      </c>
      <c r="D11459" t="str">
        <f>VLOOKUP(C11459,'Schedule 3'!A:M,13,FALSE)</f>
        <v>Salaries and Wages</v>
      </c>
      <c r="E11459">
        <v>40.71</v>
      </c>
      <c r="F11459" s="1">
        <v>43074</v>
      </c>
      <c r="G11459" t="s">
        <v>462</v>
      </c>
      <c r="H11459" t="s">
        <v>66</v>
      </c>
      <c r="I11459" t="s">
        <v>2628</v>
      </c>
      <c r="K11459">
        <v>359481</v>
      </c>
      <c r="L11459">
        <v>289348</v>
      </c>
      <c r="Q11459" t="s">
        <v>64</v>
      </c>
      <c r="U11459">
        <v>12</v>
      </c>
      <c r="V11459">
        <v>17</v>
      </c>
      <c r="X11459">
        <v>1001284</v>
      </c>
      <c r="Y11459" t="s">
        <v>65</v>
      </c>
      <c r="Z11459">
        <v>105</v>
      </c>
      <c r="AA11459" t="s">
        <v>586</v>
      </c>
      <c r="AB11459" t="s">
        <v>21</v>
      </c>
      <c r="AC11459">
        <v>189</v>
      </c>
    </row>
    <row r="11460" spans="1:29" x14ac:dyDescent="0.25">
      <c r="A11460">
        <v>345</v>
      </c>
      <c r="B11460">
        <v>345102</v>
      </c>
      <c r="C11460">
        <v>6150</v>
      </c>
      <c r="D11460" t="str">
        <f>VLOOKUP(C11460,'Schedule 3'!A:M,13,FALSE)</f>
        <v>Salaries and Wages</v>
      </c>
      <c r="E11460">
        <v>81.42</v>
      </c>
      <c r="F11460" s="1">
        <v>43074</v>
      </c>
      <c r="G11460" t="s">
        <v>462</v>
      </c>
      <c r="H11460" t="s">
        <v>66</v>
      </c>
      <c r="I11460" t="s">
        <v>2629</v>
      </c>
      <c r="K11460">
        <v>359481</v>
      </c>
      <c r="L11460">
        <v>289348</v>
      </c>
      <c r="Q11460" t="s">
        <v>64</v>
      </c>
      <c r="U11460">
        <v>12</v>
      </c>
      <c r="V11460">
        <v>17</v>
      </c>
      <c r="X11460">
        <v>1098825</v>
      </c>
      <c r="Y11460" t="s">
        <v>65</v>
      </c>
      <c r="Z11460">
        <v>105</v>
      </c>
      <c r="AA11460" t="s">
        <v>586</v>
      </c>
      <c r="AB11460" t="s">
        <v>21</v>
      </c>
      <c r="AC11460">
        <v>345</v>
      </c>
    </row>
    <row r="11461" spans="1:29" x14ac:dyDescent="0.25">
      <c r="A11461">
        <v>345</v>
      </c>
      <c r="B11461">
        <v>345102</v>
      </c>
      <c r="C11461">
        <v>6150</v>
      </c>
      <c r="D11461" t="str">
        <f>VLOOKUP(C11461,'Schedule 3'!A:M,13,FALSE)</f>
        <v>Salaries and Wages</v>
      </c>
      <c r="E11461">
        <v>162.84</v>
      </c>
      <c r="F11461" s="1">
        <v>43074</v>
      </c>
      <c r="G11461" t="s">
        <v>462</v>
      </c>
      <c r="H11461" t="s">
        <v>66</v>
      </c>
      <c r="I11461" t="s">
        <v>2630</v>
      </c>
      <c r="K11461">
        <v>359481</v>
      </c>
      <c r="L11461">
        <v>289348</v>
      </c>
      <c r="Q11461" t="s">
        <v>64</v>
      </c>
      <c r="U11461">
        <v>12</v>
      </c>
      <c r="V11461">
        <v>17</v>
      </c>
      <c r="X11461">
        <v>1098825</v>
      </c>
      <c r="Y11461" t="s">
        <v>65</v>
      </c>
      <c r="Z11461">
        <v>105</v>
      </c>
      <c r="AA11461" t="s">
        <v>586</v>
      </c>
      <c r="AB11461" t="s">
        <v>21</v>
      </c>
      <c r="AC11461">
        <v>346</v>
      </c>
    </row>
    <row r="11462" spans="1:29" x14ac:dyDescent="0.25">
      <c r="A11462">
        <v>345</v>
      </c>
      <c r="B11462">
        <v>345102</v>
      </c>
      <c r="C11462">
        <v>6150</v>
      </c>
      <c r="D11462" t="str">
        <f>VLOOKUP(C11462,'Schedule 3'!A:M,13,FALSE)</f>
        <v>Salaries and Wages</v>
      </c>
      <c r="E11462">
        <v>81.42</v>
      </c>
      <c r="F11462" s="1">
        <v>43074</v>
      </c>
      <c r="G11462" t="s">
        <v>462</v>
      </c>
      <c r="H11462" t="s">
        <v>66</v>
      </c>
      <c r="I11462" t="s">
        <v>2631</v>
      </c>
      <c r="K11462">
        <v>359481</v>
      </c>
      <c r="L11462">
        <v>289348</v>
      </c>
      <c r="Q11462" t="s">
        <v>64</v>
      </c>
      <c r="U11462">
        <v>12</v>
      </c>
      <c r="V11462">
        <v>17</v>
      </c>
      <c r="X11462">
        <v>1098825</v>
      </c>
      <c r="Y11462" t="s">
        <v>65</v>
      </c>
      <c r="Z11462">
        <v>105</v>
      </c>
      <c r="AA11462" t="s">
        <v>586</v>
      </c>
      <c r="AB11462" t="s">
        <v>21</v>
      </c>
      <c r="AC11462">
        <v>347</v>
      </c>
    </row>
    <row r="11463" spans="1:29" x14ac:dyDescent="0.25">
      <c r="A11463">
        <v>345</v>
      </c>
      <c r="B11463">
        <v>345102</v>
      </c>
      <c r="C11463">
        <v>6150</v>
      </c>
      <c r="D11463" t="str">
        <f>VLOOKUP(C11463,'Schedule 3'!A:M,13,FALSE)</f>
        <v>Salaries and Wages</v>
      </c>
      <c r="E11463">
        <v>40.71</v>
      </c>
      <c r="F11463" s="1">
        <v>43074</v>
      </c>
      <c r="G11463" t="s">
        <v>462</v>
      </c>
      <c r="H11463" t="s">
        <v>66</v>
      </c>
      <c r="I11463" t="s">
        <v>2632</v>
      </c>
      <c r="K11463">
        <v>359481</v>
      </c>
      <c r="L11463">
        <v>289348</v>
      </c>
      <c r="Q11463" t="s">
        <v>64</v>
      </c>
      <c r="U11463">
        <v>12</v>
      </c>
      <c r="V11463">
        <v>17</v>
      </c>
      <c r="X11463">
        <v>1098825</v>
      </c>
      <c r="Y11463" t="s">
        <v>65</v>
      </c>
      <c r="Z11463">
        <v>105</v>
      </c>
      <c r="AA11463" t="s">
        <v>586</v>
      </c>
      <c r="AB11463" t="s">
        <v>21</v>
      </c>
      <c r="AC11463">
        <v>348</v>
      </c>
    </row>
    <row r="11464" spans="1:29" x14ac:dyDescent="0.25">
      <c r="A11464">
        <v>345</v>
      </c>
      <c r="B11464">
        <v>345102</v>
      </c>
      <c r="C11464">
        <v>6150</v>
      </c>
      <c r="D11464" t="str">
        <f>VLOOKUP(C11464,'Schedule 3'!A:M,13,FALSE)</f>
        <v>Salaries and Wages</v>
      </c>
      <c r="E11464">
        <v>40.71</v>
      </c>
      <c r="F11464" s="1">
        <v>43074</v>
      </c>
      <c r="G11464" t="s">
        <v>462</v>
      </c>
      <c r="H11464" t="s">
        <v>66</v>
      </c>
      <c r="I11464" t="s">
        <v>2633</v>
      </c>
      <c r="K11464">
        <v>359481</v>
      </c>
      <c r="L11464">
        <v>289348</v>
      </c>
      <c r="Q11464" t="s">
        <v>64</v>
      </c>
      <c r="U11464">
        <v>12</v>
      </c>
      <c r="V11464">
        <v>17</v>
      </c>
      <c r="X11464">
        <v>1098825</v>
      </c>
      <c r="Y11464" t="s">
        <v>65</v>
      </c>
      <c r="Z11464">
        <v>105</v>
      </c>
      <c r="AA11464" t="s">
        <v>586</v>
      </c>
      <c r="AB11464" t="s">
        <v>21</v>
      </c>
      <c r="AC11464">
        <v>349</v>
      </c>
    </row>
    <row r="11465" spans="1:29" x14ac:dyDescent="0.25">
      <c r="A11465">
        <v>345</v>
      </c>
      <c r="B11465">
        <v>345102</v>
      </c>
      <c r="C11465">
        <v>6150</v>
      </c>
      <c r="D11465" t="str">
        <f>VLOOKUP(C11465,'Schedule 3'!A:M,13,FALSE)</f>
        <v>Salaries and Wages</v>
      </c>
      <c r="E11465">
        <v>40.71</v>
      </c>
      <c r="F11465" s="1">
        <v>43074</v>
      </c>
      <c r="G11465" t="s">
        <v>462</v>
      </c>
      <c r="H11465" t="s">
        <v>66</v>
      </c>
      <c r="I11465" t="s">
        <v>2634</v>
      </c>
      <c r="K11465">
        <v>359481</v>
      </c>
      <c r="L11465">
        <v>289348</v>
      </c>
      <c r="Q11465" t="s">
        <v>64</v>
      </c>
      <c r="U11465">
        <v>12</v>
      </c>
      <c r="V11465">
        <v>17</v>
      </c>
      <c r="X11465">
        <v>1098825</v>
      </c>
      <c r="Y11465" t="s">
        <v>65</v>
      </c>
      <c r="Z11465">
        <v>105</v>
      </c>
      <c r="AA11465" t="s">
        <v>586</v>
      </c>
      <c r="AB11465" t="s">
        <v>21</v>
      </c>
      <c r="AC11465">
        <v>350</v>
      </c>
    </row>
    <row r="11466" spans="1:29" x14ac:dyDescent="0.25">
      <c r="A11466">
        <v>345</v>
      </c>
      <c r="B11466">
        <v>345102</v>
      </c>
      <c r="C11466">
        <v>6150</v>
      </c>
      <c r="D11466" t="str">
        <f>VLOOKUP(C11466,'Schedule 3'!A:M,13,FALSE)</f>
        <v>Salaries and Wages</v>
      </c>
      <c r="E11466">
        <v>81.42</v>
      </c>
      <c r="F11466" s="1">
        <v>43074</v>
      </c>
      <c r="G11466" t="s">
        <v>462</v>
      </c>
      <c r="H11466" t="s">
        <v>66</v>
      </c>
      <c r="I11466" t="s">
        <v>2635</v>
      </c>
      <c r="K11466">
        <v>359481</v>
      </c>
      <c r="L11466">
        <v>289348</v>
      </c>
      <c r="Q11466" t="s">
        <v>64</v>
      </c>
      <c r="U11466">
        <v>12</v>
      </c>
      <c r="V11466">
        <v>17</v>
      </c>
      <c r="X11466">
        <v>1098825</v>
      </c>
      <c r="Y11466" t="s">
        <v>65</v>
      </c>
      <c r="Z11466">
        <v>105</v>
      </c>
      <c r="AA11466" t="s">
        <v>586</v>
      </c>
      <c r="AB11466" t="s">
        <v>21</v>
      </c>
      <c r="AC11466">
        <v>351</v>
      </c>
    </row>
    <row r="11467" spans="1:29" x14ac:dyDescent="0.25">
      <c r="A11467">
        <v>345</v>
      </c>
      <c r="B11467">
        <v>345102</v>
      </c>
      <c r="C11467">
        <v>6150</v>
      </c>
      <c r="D11467" t="str">
        <f>VLOOKUP(C11467,'Schedule 3'!A:M,13,FALSE)</f>
        <v>Salaries and Wages</v>
      </c>
      <c r="E11467">
        <v>40.71</v>
      </c>
      <c r="F11467" s="1">
        <v>43074</v>
      </c>
      <c r="G11467" t="s">
        <v>462</v>
      </c>
      <c r="H11467" t="s">
        <v>66</v>
      </c>
      <c r="I11467" t="s">
        <v>2636</v>
      </c>
      <c r="K11467">
        <v>359481</v>
      </c>
      <c r="L11467">
        <v>289348</v>
      </c>
      <c r="Q11467" t="s">
        <v>64</v>
      </c>
      <c r="U11467">
        <v>12</v>
      </c>
      <c r="V11467">
        <v>17</v>
      </c>
      <c r="X11467">
        <v>1098825</v>
      </c>
      <c r="Y11467" t="s">
        <v>65</v>
      </c>
      <c r="Z11467">
        <v>105</v>
      </c>
      <c r="AA11467" t="s">
        <v>586</v>
      </c>
      <c r="AB11467" t="s">
        <v>21</v>
      </c>
      <c r="AC11467">
        <v>352</v>
      </c>
    </row>
    <row r="11468" spans="1:29" x14ac:dyDescent="0.25">
      <c r="A11468">
        <v>345</v>
      </c>
      <c r="B11468">
        <v>345102</v>
      </c>
      <c r="C11468">
        <v>6150</v>
      </c>
      <c r="D11468" t="str">
        <f>VLOOKUP(C11468,'Schedule 3'!A:M,13,FALSE)</f>
        <v>Salaries and Wages</v>
      </c>
      <c r="E11468">
        <v>81.42</v>
      </c>
      <c r="F11468" s="1">
        <v>43074</v>
      </c>
      <c r="G11468" t="s">
        <v>462</v>
      </c>
      <c r="H11468" t="s">
        <v>66</v>
      </c>
      <c r="I11468" t="s">
        <v>2637</v>
      </c>
      <c r="K11468">
        <v>359481</v>
      </c>
      <c r="L11468">
        <v>289348</v>
      </c>
      <c r="Q11468" t="s">
        <v>64</v>
      </c>
      <c r="U11468">
        <v>12</v>
      </c>
      <c r="V11468">
        <v>17</v>
      </c>
      <c r="X11468">
        <v>1098825</v>
      </c>
      <c r="Y11468" t="s">
        <v>65</v>
      </c>
      <c r="Z11468">
        <v>105</v>
      </c>
      <c r="AA11468" t="s">
        <v>586</v>
      </c>
      <c r="AB11468" t="s">
        <v>21</v>
      </c>
      <c r="AC11468">
        <v>353</v>
      </c>
    </row>
    <row r="11469" spans="1:29" x14ac:dyDescent="0.25">
      <c r="A11469">
        <v>345</v>
      </c>
      <c r="B11469">
        <v>345102</v>
      </c>
      <c r="C11469">
        <v>6150</v>
      </c>
      <c r="D11469" t="str">
        <f>VLOOKUP(C11469,'Schedule 3'!A:M,13,FALSE)</f>
        <v>Salaries and Wages</v>
      </c>
      <c r="E11469">
        <v>81.42</v>
      </c>
      <c r="F11469" s="1">
        <v>43074</v>
      </c>
      <c r="G11469" t="s">
        <v>462</v>
      </c>
      <c r="H11469" t="s">
        <v>66</v>
      </c>
      <c r="I11469" t="s">
        <v>2638</v>
      </c>
      <c r="K11469">
        <v>359481</v>
      </c>
      <c r="L11469">
        <v>289348</v>
      </c>
      <c r="Q11469" t="s">
        <v>64</v>
      </c>
      <c r="U11469">
        <v>12</v>
      </c>
      <c r="V11469">
        <v>17</v>
      </c>
      <c r="X11469">
        <v>1098825</v>
      </c>
      <c r="Y11469" t="s">
        <v>65</v>
      </c>
      <c r="Z11469">
        <v>105</v>
      </c>
      <c r="AA11469" t="s">
        <v>586</v>
      </c>
      <c r="AB11469" t="s">
        <v>21</v>
      </c>
      <c r="AC11469">
        <v>354</v>
      </c>
    </row>
    <row r="11470" spans="1:29" x14ac:dyDescent="0.25">
      <c r="A11470">
        <v>345</v>
      </c>
      <c r="B11470">
        <v>345102</v>
      </c>
      <c r="C11470">
        <v>6155</v>
      </c>
      <c r="D11470" t="str">
        <f>VLOOKUP(C11470,'Schedule 3'!A:M,13,FALSE)</f>
        <v>Salaries and Wages</v>
      </c>
      <c r="E11470">
        <v>203.55</v>
      </c>
      <c r="F11470" s="1">
        <v>43084</v>
      </c>
      <c r="G11470" t="s">
        <v>462</v>
      </c>
      <c r="H11470" t="s">
        <v>66</v>
      </c>
      <c r="I11470" t="s">
        <v>2639</v>
      </c>
      <c r="K11470">
        <v>359524</v>
      </c>
      <c r="L11470">
        <v>290218</v>
      </c>
      <c r="Q11470" t="s">
        <v>64</v>
      </c>
      <c r="U11470">
        <v>12</v>
      </c>
      <c r="V11470">
        <v>17</v>
      </c>
      <c r="X11470">
        <v>1099579</v>
      </c>
      <c r="Y11470" t="s">
        <v>65</v>
      </c>
      <c r="Z11470">
        <v>105</v>
      </c>
      <c r="AA11470" t="s">
        <v>586</v>
      </c>
      <c r="AB11470" t="s">
        <v>21</v>
      </c>
      <c r="AC11470">
        <v>391</v>
      </c>
    </row>
    <row r="11471" spans="1:29" x14ac:dyDescent="0.25">
      <c r="A11471">
        <v>345</v>
      </c>
      <c r="B11471">
        <v>345102</v>
      </c>
      <c r="C11471">
        <v>6155</v>
      </c>
      <c r="D11471" t="str">
        <f>VLOOKUP(C11471,'Schedule 3'!A:M,13,FALSE)</f>
        <v>Salaries and Wages</v>
      </c>
      <c r="E11471">
        <v>81.42</v>
      </c>
      <c r="F11471" s="1">
        <v>43084</v>
      </c>
      <c r="G11471" t="s">
        <v>462</v>
      </c>
      <c r="H11471" t="s">
        <v>66</v>
      </c>
      <c r="I11471" t="s">
        <v>2640</v>
      </c>
      <c r="K11471">
        <v>359524</v>
      </c>
      <c r="L11471">
        <v>290218</v>
      </c>
      <c r="Q11471" t="s">
        <v>64</v>
      </c>
      <c r="U11471">
        <v>12</v>
      </c>
      <c r="V11471">
        <v>17</v>
      </c>
      <c r="X11471">
        <v>1099579</v>
      </c>
      <c r="Y11471" t="s">
        <v>65</v>
      </c>
      <c r="Z11471">
        <v>105</v>
      </c>
      <c r="AA11471" t="s">
        <v>586</v>
      </c>
      <c r="AB11471" t="s">
        <v>21</v>
      </c>
      <c r="AC11471">
        <v>392</v>
      </c>
    </row>
    <row r="11472" spans="1:29" x14ac:dyDescent="0.25">
      <c r="A11472">
        <v>345</v>
      </c>
      <c r="B11472">
        <v>345102</v>
      </c>
      <c r="C11472">
        <v>6155</v>
      </c>
      <c r="D11472" t="str">
        <f>VLOOKUP(C11472,'Schedule 3'!A:M,13,FALSE)</f>
        <v>Salaries and Wages</v>
      </c>
      <c r="E11472">
        <v>20.36</v>
      </c>
      <c r="F11472" s="1">
        <v>43084</v>
      </c>
      <c r="G11472" t="s">
        <v>462</v>
      </c>
      <c r="H11472" t="s">
        <v>66</v>
      </c>
      <c r="I11472" t="s">
        <v>2641</v>
      </c>
      <c r="K11472">
        <v>359524</v>
      </c>
      <c r="L11472">
        <v>290218</v>
      </c>
      <c r="Q11472" t="s">
        <v>64</v>
      </c>
      <c r="U11472">
        <v>12</v>
      </c>
      <c r="V11472">
        <v>17</v>
      </c>
      <c r="X11472">
        <v>1099579</v>
      </c>
      <c r="Y11472" t="s">
        <v>65</v>
      </c>
      <c r="Z11472">
        <v>105</v>
      </c>
      <c r="AA11472" t="s">
        <v>586</v>
      </c>
      <c r="AB11472" t="s">
        <v>21</v>
      </c>
      <c r="AC11472">
        <v>393</v>
      </c>
    </row>
    <row r="11473" spans="1:29" x14ac:dyDescent="0.25">
      <c r="A11473">
        <v>345</v>
      </c>
      <c r="B11473">
        <v>345102</v>
      </c>
      <c r="C11473">
        <v>6155</v>
      </c>
      <c r="D11473" t="str">
        <f>VLOOKUP(C11473,'Schedule 3'!A:M,13,FALSE)</f>
        <v>Salaries and Wages</v>
      </c>
      <c r="E11473">
        <v>40.71</v>
      </c>
      <c r="F11473" s="1">
        <v>43084</v>
      </c>
      <c r="G11473" t="s">
        <v>462</v>
      </c>
      <c r="H11473" t="s">
        <v>66</v>
      </c>
      <c r="I11473" t="s">
        <v>2642</v>
      </c>
      <c r="K11473">
        <v>359524</v>
      </c>
      <c r="L11473">
        <v>290218</v>
      </c>
      <c r="Q11473" t="s">
        <v>64</v>
      </c>
      <c r="U11473">
        <v>12</v>
      </c>
      <c r="V11473">
        <v>17</v>
      </c>
      <c r="X11473">
        <v>1099579</v>
      </c>
      <c r="Y11473" t="s">
        <v>65</v>
      </c>
      <c r="Z11473">
        <v>105</v>
      </c>
      <c r="AA11473" t="s">
        <v>586</v>
      </c>
      <c r="AB11473" t="s">
        <v>21</v>
      </c>
      <c r="AC11473">
        <v>394</v>
      </c>
    </row>
    <row r="11474" spans="1:29" x14ac:dyDescent="0.25">
      <c r="A11474">
        <v>345</v>
      </c>
      <c r="B11474">
        <v>345102</v>
      </c>
      <c r="C11474">
        <v>6155</v>
      </c>
      <c r="D11474" t="str">
        <f>VLOOKUP(C11474,'Schedule 3'!A:M,13,FALSE)</f>
        <v>Salaries and Wages</v>
      </c>
      <c r="E11474">
        <v>122.13</v>
      </c>
      <c r="F11474" s="1">
        <v>43084</v>
      </c>
      <c r="G11474" t="s">
        <v>462</v>
      </c>
      <c r="H11474" t="s">
        <v>66</v>
      </c>
      <c r="I11474" t="s">
        <v>2643</v>
      </c>
      <c r="K11474">
        <v>359524</v>
      </c>
      <c r="L11474">
        <v>290218</v>
      </c>
      <c r="Q11474" t="s">
        <v>64</v>
      </c>
      <c r="U11474">
        <v>12</v>
      </c>
      <c r="V11474">
        <v>17</v>
      </c>
      <c r="X11474">
        <v>1099579</v>
      </c>
      <c r="Y11474" t="s">
        <v>65</v>
      </c>
      <c r="Z11474">
        <v>105</v>
      </c>
      <c r="AA11474" t="s">
        <v>586</v>
      </c>
      <c r="AB11474" t="s">
        <v>21</v>
      </c>
      <c r="AC11474">
        <v>395</v>
      </c>
    </row>
    <row r="11475" spans="1:29" x14ac:dyDescent="0.25">
      <c r="A11475">
        <v>345</v>
      </c>
      <c r="B11475">
        <v>345102</v>
      </c>
      <c r="C11475">
        <v>6155</v>
      </c>
      <c r="D11475" t="str">
        <f>VLOOKUP(C11475,'Schedule 3'!A:M,13,FALSE)</f>
        <v>Salaries and Wages</v>
      </c>
      <c r="E11475">
        <v>122.13</v>
      </c>
      <c r="F11475" s="1">
        <v>43084</v>
      </c>
      <c r="G11475" t="s">
        <v>462</v>
      </c>
      <c r="H11475" t="s">
        <v>66</v>
      </c>
      <c r="I11475" t="s">
        <v>2644</v>
      </c>
      <c r="K11475">
        <v>359524</v>
      </c>
      <c r="L11475">
        <v>290218</v>
      </c>
      <c r="Q11475" t="s">
        <v>64</v>
      </c>
      <c r="U11475">
        <v>12</v>
      </c>
      <c r="V11475">
        <v>17</v>
      </c>
      <c r="X11475">
        <v>1099579</v>
      </c>
      <c r="Y11475" t="s">
        <v>65</v>
      </c>
      <c r="Z11475">
        <v>105</v>
      </c>
      <c r="AA11475" t="s">
        <v>586</v>
      </c>
      <c r="AB11475" t="s">
        <v>21</v>
      </c>
      <c r="AC11475">
        <v>396</v>
      </c>
    </row>
    <row r="11476" spans="1:29" x14ac:dyDescent="0.25">
      <c r="A11476">
        <v>345</v>
      </c>
      <c r="B11476">
        <v>345102</v>
      </c>
      <c r="C11476">
        <v>6155</v>
      </c>
      <c r="D11476" t="str">
        <f>VLOOKUP(C11476,'Schedule 3'!A:M,13,FALSE)</f>
        <v>Salaries and Wages</v>
      </c>
      <c r="E11476">
        <v>81.42</v>
      </c>
      <c r="F11476" s="1">
        <v>43084</v>
      </c>
      <c r="G11476" t="s">
        <v>462</v>
      </c>
      <c r="H11476" t="s">
        <v>66</v>
      </c>
      <c r="I11476" t="s">
        <v>2645</v>
      </c>
      <c r="K11476">
        <v>359524</v>
      </c>
      <c r="L11476">
        <v>290218</v>
      </c>
      <c r="Q11476" t="s">
        <v>64</v>
      </c>
      <c r="U11476">
        <v>12</v>
      </c>
      <c r="V11476">
        <v>17</v>
      </c>
      <c r="X11476">
        <v>1099579</v>
      </c>
      <c r="Y11476" t="s">
        <v>65</v>
      </c>
      <c r="Z11476">
        <v>105</v>
      </c>
      <c r="AA11476" t="s">
        <v>586</v>
      </c>
      <c r="AB11476" t="s">
        <v>21</v>
      </c>
      <c r="AC11476">
        <v>397</v>
      </c>
    </row>
    <row r="11477" spans="1:29" x14ac:dyDescent="0.25">
      <c r="A11477">
        <v>345</v>
      </c>
      <c r="B11477">
        <v>345102</v>
      </c>
      <c r="C11477">
        <v>6155</v>
      </c>
      <c r="D11477" t="str">
        <f>VLOOKUP(C11477,'Schedule 3'!A:M,13,FALSE)</f>
        <v>Salaries and Wages</v>
      </c>
      <c r="E11477">
        <v>40.71</v>
      </c>
      <c r="F11477" s="1">
        <v>43084</v>
      </c>
      <c r="G11477" t="s">
        <v>462</v>
      </c>
      <c r="H11477" t="s">
        <v>66</v>
      </c>
      <c r="I11477" t="s">
        <v>2646</v>
      </c>
      <c r="K11477">
        <v>359524</v>
      </c>
      <c r="L11477">
        <v>290218</v>
      </c>
      <c r="Q11477" t="s">
        <v>64</v>
      </c>
      <c r="U11477">
        <v>12</v>
      </c>
      <c r="V11477">
        <v>17</v>
      </c>
      <c r="X11477">
        <v>1099579</v>
      </c>
      <c r="Y11477" t="s">
        <v>65</v>
      </c>
      <c r="Z11477">
        <v>105</v>
      </c>
      <c r="AA11477" t="s">
        <v>586</v>
      </c>
      <c r="AB11477" t="s">
        <v>21</v>
      </c>
      <c r="AC11477">
        <v>398</v>
      </c>
    </row>
    <row r="11478" spans="1:29" x14ac:dyDescent="0.25">
      <c r="A11478">
        <v>345</v>
      </c>
      <c r="B11478">
        <v>345102</v>
      </c>
      <c r="C11478">
        <v>6155</v>
      </c>
      <c r="D11478" t="str">
        <f>VLOOKUP(C11478,'Schedule 3'!A:M,13,FALSE)</f>
        <v>Salaries and Wages</v>
      </c>
      <c r="E11478">
        <v>20.36</v>
      </c>
      <c r="F11478" s="1">
        <v>43084</v>
      </c>
      <c r="G11478" t="s">
        <v>462</v>
      </c>
      <c r="H11478" t="s">
        <v>66</v>
      </c>
      <c r="I11478" t="s">
        <v>2647</v>
      </c>
      <c r="K11478">
        <v>359524</v>
      </c>
      <c r="L11478">
        <v>290218</v>
      </c>
      <c r="Q11478" t="s">
        <v>64</v>
      </c>
      <c r="U11478">
        <v>12</v>
      </c>
      <c r="V11478">
        <v>17</v>
      </c>
      <c r="X11478">
        <v>1099579</v>
      </c>
      <c r="Y11478" t="s">
        <v>65</v>
      </c>
      <c r="Z11478">
        <v>105</v>
      </c>
      <c r="AA11478" t="s">
        <v>586</v>
      </c>
      <c r="AB11478" t="s">
        <v>21</v>
      </c>
      <c r="AC11478">
        <v>399</v>
      </c>
    </row>
    <row r="11479" spans="1:29" x14ac:dyDescent="0.25">
      <c r="A11479">
        <v>345</v>
      </c>
      <c r="B11479">
        <v>345102</v>
      </c>
      <c r="C11479">
        <v>6155</v>
      </c>
      <c r="D11479" t="str">
        <f>VLOOKUP(C11479,'Schedule 3'!A:M,13,FALSE)</f>
        <v>Salaries and Wages</v>
      </c>
      <c r="E11479">
        <v>81.42</v>
      </c>
      <c r="F11479" s="1">
        <v>43084</v>
      </c>
      <c r="G11479" t="s">
        <v>462</v>
      </c>
      <c r="H11479" t="s">
        <v>66</v>
      </c>
      <c r="I11479" t="s">
        <v>2648</v>
      </c>
      <c r="K11479">
        <v>359524</v>
      </c>
      <c r="L11479">
        <v>290218</v>
      </c>
      <c r="Q11479" t="s">
        <v>64</v>
      </c>
      <c r="U11479">
        <v>12</v>
      </c>
      <c r="V11479">
        <v>17</v>
      </c>
      <c r="X11479">
        <v>1099579</v>
      </c>
      <c r="Y11479" t="s">
        <v>65</v>
      </c>
      <c r="Z11479">
        <v>105</v>
      </c>
      <c r="AA11479" t="s">
        <v>586</v>
      </c>
      <c r="AB11479" t="s">
        <v>21</v>
      </c>
      <c r="AC11479">
        <v>400</v>
      </c>
    </row>
    <row r="11480" spans="1:29" x14ac:dyDescent="0.25">
      <c r="A11480">
        <v>345</v>
      </c>
      <c r="B11480">
        <v>345102</v>
      </c>
      <c r="C11480">
        <v>6155</v>
      </c>
      <c r="D11480" t="str">
        <f>VLOOKUP(C11480,'Schedule 3'!A:M,13,FALSE)</f>
        <v>Salaries and Wages</v>
      </c>
      <c r="E11480">
        <v>81.42</v>
      </c>
      <c r="F11480" s="1">
        <v>43084</v>
      </c>
      <c r="G11480" t="s">
        <v>462</v>
      </c>
      <c r="H11480" t="s">
        <v>66</v>
      </c>
      <c r="I11480" t="s">
        <v>2649</v>
      </c>
      <c r="K11480">
        <v>359524</v>
      </c>
      <c r="L11480">
        <v>290218</v>
      </c>
      <c r="Q11480" t="s">
        <v>64</v>
      </c>
      <c r="U11480">
        <v>12</v>
      </c>
      <c r="V11480">
        <v>17</v>
      </c>
      <c r="X11480">
        <v>1099579</v>
      </c>
      <c r="Y11480" t="s">
        <v>65</v>
      </c>
      <c r="Z11480">
        <v>105</v>
      </c>
      <c r="AA11480" t="s">
        <v>586</v>
      </c>
      <c r="AB11480" t="s">
        <v>21</v>
      </c>
      <c r="AC11480">
        <v>401</v>
      </c>
    </row>
    <row r="11481" spans="1:29" x14ac:dyDescent="0.25">
      <c r="A11481">
        <v>345</v>
      </c>
      <c r="B11481">
        <v>345102</v>
      </c>
      <c r="C11481">
        <v>6150</v>
      </c>
      <c r="D11481" t="str">
        <f>VLOOKUP(C11481,'Schedule 3'!A:M,13,FALSE)</f>
        <v>Salaries and Wages</v>
      </c>
      <c r="E11481">
        <v>40.71</v>
      </c>
      <c r="F11481" s="1">
        <v>43088</v>
      </c>
      <c r="G11481" t="s">
        <v>462</v>
      </c>
      <c r="H11481" t="s">
        <v>66</v>
      </c>
      <c r="I11481" t="s">
        <v>2650</v>
      </c>
      <c r="K11481">
        <v>359553</v>
      </c>
      <c r="L11481">
        <v>290443</v>
      </c>
      <c r="Q11481" t="s">
        <v>64</v>
      </c>
      <c r="U11481">
        <v>12</v>
      </c>
      <c r="V11481">
        <v>17</v>
      </c>
      <c r="X11481">
        <v>1001142</v>
      </c>
      <c r="Y11481" t="s">
        <v>65</v>
      </c>
      <c r="Z11481">
        <v>105</v>
      </c>
      <c r="AA11481" t="s">
        <v>586</v>
      </c>
      <c r="AB11481" t="s">
        <v>21</v>
      </c>
      <c r="AC11481">
        <v>131</v>
      </c>
    </row>
    <row r="11482" spans="1:29" x14ac:dyDescent="0.25">
      <c r="A11482">
        <v>345</v>
      </c>
      <c r="B11482">
        <v>345102</v>
      </c>
      <c r="C11482">
        <v>6150</v>
      </c>
      <c r="D11482" t="str">
        <f>VLOOKUP(C11482,'Schedule 3'!A:M,13,FALSE)</f>
        <v>Salaries and Wages</v>
      </c>
      <c r="E11482">
        <v>40.71</v>
      </c>
      <c r="F11482" s="1">
        <v>43088</v>
      </c>
      <c r="G11482" t="s">
        <v>462</v>
      </c>
      <c r="H11482" t="s">
        <v>66</v>
      </c>
      <c r="I11482" t="s">
        <v>2651</v>
      </c>
      <c r="K11482">
        <v>359553</v>
      </c>
      <c r="L11482">
        <v>290443</v>
      </c>
      <c r="Q11482" t="s">
        <v>64</v>
      </c>
      <c r="U11482">
        <v>12</v>
      </c>
      <c r="V11482">
        <v>17</v>
      </c>
      <c r="X11482">
        <v>1001142</v>
      </c>
      <c r="Y11482" t="s">
        <v>65</v>
      </c>
      <c r="Z11482">
        <v>105</v>
      </c>
      <c r="AA11482" t="s">
        <v>586</v>
      </c>
      <c r="AB11482" t="s">
        <v>21</v>
      </c>
      <c r="AC11482">
        <v>132</v>
      </c>
    </row>
    <row r="11483" spans="1:29" x14ac:dyDescent="0.25">
      <c r="A11483">
        <v>345</v>
      </c>
      <c r="B11483">
        <v>345102</v>
      </c>
      <c r="C11483">
        <v>6150</v>
      </c>
      <c r="D11483" t="str">
        <f>VLOOKUP(C11483,'Schedule 3'!A:M,13,FALSE)</f>
        <v>Salaries and Wages</v>
      </c>
      <c r="E11483">
        <v>81.42</v>
      </c>
      <c r="F11483" s="1">
        <v>43088</v>
      </c>
      <c r="G11483" t="s">
        <v>462</v>
      </c>
      <c r="H11483" t="s">
        <v>66</v>
      </c>
      <c r="I11483" t="s">
        <v>2652</v>
      </c>
      <c r="K11483">
        <v>359553</v>
      </c>
      <c r="L11483">
        <v>290443</v>
      </c>
      <c r="Q11483" t="s">
        <v>64</v>
      </c>
      <c r="U11483">
        <v>12</v>
      </c>
      <c r="V11483">
        <v>17</v>
      </c>
      <c r="X11483">
        <v>1001142</v>
      </c>
      <c r="Y11483" t="s">
        <v>65</v>
      </c>
      <c r="Z11483">
        <v>105</v>
      </c>
      <c r="AA11483" t="s">
        <v>586</v>
      </c>
      <c r="AB11483" t="s">
        <v>21</v>
      </c>
      <c r="AC11483">
        <v>133</v>
      </c>
    </row>
    <row r="11484" spans="1:29" x14ac:dyDescent="0.25">
      <c r="A11484">
        <v>345</v>
      </c>
      <c r="B11484">
        <v>345102</v>
      </c>
      <c r="C11484">
        <v>6150</v>
      </c>
      <c r="D11484" t="str">
        <f>VLOOKUP(C11484,'Schedule 3'!A:M,13,FALSE)</f>
        <v>Salaries and Wages</v>
      </c>
      <c r="E11484">
        <v>40.71</v>
      </c>
      <c r="F11484" s="1">
        <v>43088</v>
      </c>
      <c r="G11484" t="s">
        <v>462</v>
      </c>
      <c r="H11484" t="s">
        <v>66</v>
      </c>
      <c r="I11484" t="s">
        <v>2653</v>
      </c>
      <c r="K11484">
        <v>359553</v>
      </c>
      <c r="L11484">
        <v>290443</v>
      </c>
      <c r="Q11484" t="s">
        <v>64</v>
      </c>
      <c r="U11484">
        <v>12</v>
      </c>
      <c r="V11484">
        <v>17</v>
      </c>
      <c r="X11484">
        <v>1001142</v>
      </c>
      <c r="Y11484" t="s">
        <v>65</v>
      </c>
      <c r="Z11484">
        <v>105</v>
      </c>
      <c r="AA11484" t="s">
        <v>586</v>
      </c>
      <c r="AB11484" t="s">
        <v>21</v>
      </c>
      <c r="AC11484">
        <v>134</v>
      </c>
    </row>
    <row r="11485" spans="1:29" x14ac:dyDescent="0.25">
      <c r="A11485">
        <v>345</v>
      </c>
      <c r="B11485">
        <v>345102</v>
      </c>
      <c r="C11485">
        <v>6150</v>
      </c>
      <c r="D11485" t="str">
        <f>VLOOKUP(C11485,'Schedule 3'!A:M,13,FALSE)</f>
        <v>Salaries and Wages</v>
      </c>
      <c r="E11485">
        <v>40.71</v>
      </c>
      <c r="F11485" s="1">
        <v>43088</v>
      </c>
      <c r="G11485" t="s">
        <v>462</v>
      </c>
      <c r="H11485" t="s">
        <v>66</v>
      </c>
      <c r="I11485" t="s">
        <v>2654</v>
      </c>
      <c r="K11485">
        <v>359553</v>
      </c>
      <c r="L11485">
        <v>290443</v>
      </c>
      <c r="Q11485" t="s">
        <v>64</v>
      </c>
      <c r="U11485">
        <v>12</v>
      </c>
      <c r="V11485">
        <v>17</v>
      </c>
      <c r="X11485">
        <v>1001284</v>
      </c>
      <c r="Y11485" t="s">
        <v>65</v>
      </c>
      <c r="Z11485">
        <v>105</v>
      </c>
      <c r="AA11485" t="s">
        <v>586</v>
      </c>
      <c r="AB11485" t="s">
        <v>21</v>
      </c>
      <c r="AC11485">
        <v>215</v>
      </c>
    </row>
    <row r="11486" spans="1:29" x14ac:dyDescent="0.25">
      <c r="A11486">
        <v>345</v>
      </c>
      <c r="B11486">
        <v>345102</v>
      </c>
      <c r="C11486">
        <v>6150</v>
      </c>
      <c r="D11486" t="str">
        <f>VLOOKUP(C11486,'Schedule 3'!A:M,13,FALSE)</f>
        <v>Salaries and Wages</v>
      </c>
      <c r="E11486">
        <v>40.71</v>
      </c>
      <c r="F11486" s="1">
        <v>43088</v>
      </c>
      <c r="G11486" t="s">
        <v>462</v>
      </c>
      <c r="H11486" t="s">
        <v>66</v>
      </c>
      <c r="I11486" t="s">
        <v>2655</v>
      </c>
      <c r="K11486">
        <v>359553</v>
      </c>
      <c r="L11486">
        <v>290443</v>
      </c>
      <c r="Q11486" t="s">
        <v>64</v>
      </c>
      <c r="U11486">
        <v>12</v>
      </c>
      <c r="V11486">
        <v>17</v>
      </c>
      <c r="X11486">
        <v>1098821</v>
      </c>
      <c r="Y11486" t="s">
        <v>65</v>
      </c>
      <c r="Z11486">
        <v>105</v>
      </c>
      <c r="AA11486" t="s">
        <v>586</v>
      </c>
      <c r="AB11486" t="s">
        <v>21</v>
      </c>
      <c r="AC11486">
        <v>424</v>
      </c>
    </row>
    <row r="11487" spans="1:29" x14ac:dyDescent="0.25">
      <c r="A11487">
        <v>345</v>
      </c>
      <c r="B11487">
        <v>345102</v>
      </c>
      <c r="C11487">
        <v>6150</v>
      </c>
      <c r="D11487" t="str">
        <f>VLOOKUP(C11487,'Schedule 3'!A:M,13,FALSE)</f>
        <v>Salaries and Wages</v>
      </c>
      <c r="E11487">
        <v>244.26</v>
      </c>
      <c r="F11487" s="1">
        <v>43088</v>
      </c>
      <c r="G11487" t="s">
        <v>462</v>
      </c>
      <c r="H11487" t="s">
        <v>66</v>
      </c>
      <c r="I11487" t="s">
        <v>2656</v>
      </c>
      <c r="K11487">
        <v>359553</v>
      </c>
      <c r="L11487">
        <v>290443</v>
      </c>
      <c r="Q11487" t="s">
        <v>64</v>
      </c>
      <c r="U11487">
        <v>12</v>
      </c>
      <c r="V11487">
        <v>17</v>
      </c>
      <c r="X11487">
        <v>1098821</v>
      </c>
      <c r="Y11487" t="s">
        <v>65</v>
      </c>
      <c r="Z11487">
        <v>105</v>
      </c>
      <c r="AA11487" t="s">
        <v>586</v>
      </c>
      <c r="AB11487" t="s">
        <v>21</v>
      </c>
      <c r="AC11487">
        <v>425</v>
      </c>
    </row>
    <row r="11488" spans="1:29" x14ac:dyDescent="0.25">
      <c r="A11488">
        <v>345</v>
      </c>
      <c r="B11488">
        <v>345102</v>
      </c>
      <c r="C11488">
        <v>6150</v>
      </c>
      <c r="D11488" t="str">
        <f>VLOOKUP(C11488,'Schedule 3'!A:M,13,FALSE)</f>
        <v>Salaries and Wages</v>
      </c>
      <c r="E11488">
        <v>40.71</v>
      </c>
      <c r="F11488" s="1">
        <v>43088</v>
      </c>
      <c r="G11488" t="s">
        <v>462</v>
      </c>
      <c r="H11488" t="s">
        <v>66</v>
      </c>
      <c r="I11488" t="s">
        <v>2657</v>
      </c>
      <c r="K11488">
        <v>359553</v>
      </c>
      <c r="L11488">
        <v>290443</v>
      </c>
      <c r="Q11488" t="s">
        <v>64</v>
      </c>
      <c r="U11488">
        <v>12</v>
      </c>
      <c r="V11488">
        <v>17</v>
      </c>
      <c r="X11488">
        <v>1098821</v>
      </c>
      <c r="Y11488" t="s">
        <v>65</v>
      </c>
      <c r="Z11488">
        <v>105</v>
      </c>
      <c r="AA11488" t="s">
        <v>586</v>
      </c>
      <c r="AB11488" t="s">
        <v>21</v>
      </c>
      <c r="AC11488">
        <v>426</v>
      </c>
    </row>
    <row r="11489" spans="1:29" x14ac:dyDescent="0.25">
      <c r="A11489">
        <v>345</v>
      </c>
      <c r="B11489">
        <v>345102</v>
      </c>
      <c r="C11489">
        <v>6150</v>
      </c>
      <c r="D11489" t="str">
        <f>VLOOKUP(C11489,'Schedule 3'!A:M,13,FALSE)</f>
        <v>Salaries and Wages</v>
      </c>
      <c r="E11489">
        <v>40.71</v>
      </c>
      <c r="F11489" s="1">
        <v>43088</v>
      </c>
      <c r="G11489" t="s">
        <v>462</v>
      </c>
      <c r="H11489" t="s">
        <v>66</v>
      </c>
      <c r="I11489" t="s">
        <v>2658</v>
      </c>
      <c r="K11489">
        <v>359553</v>
      </c>
      <c r="L11489">
        <v>290443</v>
      </c>
      <c r="Q11489" t="s">
        <v>64</v>
      </c>
      <c r="U11489">
        <v>12</v>
      </c>
      <c r="V11489">
        <v>17</v>
      </c>
      <c r="X11489">
        <v>1098821</v>
      </c>
      <c r="Y11489" t="s">
        <v>65</v>
      </c>
      <c r="Z11489">
        <v>105</v>
      </c>
      <c r="AA11489" t="s">
        <v>586</v>
      </c>
      <c r="AB11489" t="s">
        <v>21</v>
      </c>
      <c r="AC11489">
        <v>427</v>
      </c>
    </row>
    <row r="11490" spans="1:29" x14ac:dyDescent="0.25">
      <c r="A11490">
        <v>345</v>
      </c>
      <c r="B11490">
        <v>345102</v>
      </c>
      <c r="C11490">
        <v>6150</v>
      </c>
      <c r="D11490" t="str">
        <f>VLOOKUP(C11490,'Schedule 3'!A:M,13,FALSE)</f>
        <v>Salaries and Wages</v>
      </c>
      <c r="E11490">
        <v>40.71</v>
      </c>
      <c r="F11490" s="1">
        <v>43088</v>
      </c>
      <c r="G11490" t="s">
        <v>462</v>
      </c>
      <c r="H11490" t="s">
        <v>66</v>
      </c>
      <c r="I11490" t="s">
        <v>2659</v>
      </c>
      <c r="K11490">
        <v>359553</v>
      </c>
      <c r="L11490">
        <v>290443</v>
      </c>
      <c r="Q11490" t="s">
        <v>64</v>
      </c>
      <c r="U11490">
        <v>12</v>
      </c>
      <c r="V11490">
        <v>17</v>
      </c>
      <c r="X11490">
        <v>1098825</v>
      </c>
      <c r="Y11490" t="s">
        <v>65</v>
      </c>
      <c r="Z11490">
        <v>105</v>
      </c>
      <c r="AA11490" t="s">
        <v>586</v>
      </c>
      <c r="AB11490" t="s">
        <v>21</v>
      </c>
      <c r="AC11490">
        <v>428</v>
      </c>
    </row>
    <row r="11491" spans="1:29" x14ac:dyDescent="0.25">
      <c r="A11491">
        <v>345</v>
      </c>
      <c r="B11491">
        <v>345102</v>
      </c>
      <c r="C11491">
        <v>6150</v>
      </c>
      <c r="D11491" t="str">
        <f>VLOOKUP(C11491,'Schedule 3'!A:M,13,FALSE)</f>
        <v>Salaries and Wages</v>
      </c>
      <c r="E11491">
        <v>81.42</v>
      </c>
      <c r="F11491" s="1">
        <v>43088</v>
      </c>
      <c r="G11491" t="s">
        <v>462</v>
      </c>
      <c r="H11491" t="s">
        <v>66</v>
      </c>
      <c r="I11491" t="s">
        <v>2660</v>
      </c>
      <c r="K11491">
        <v>359553</v>
      </c>
      <c r="L11491">
        <v>290443</v>
      </c>
      <c r="Q11491" t="s">
        <v>64</v>
      </c>
      <c r="U11491">
        <v>12</v>
      </c>
      <c r="V11491">
        <v>17</v>
      </c>
      <c r="X11491">
        <v>1098825</v>
      </c>
      <c r="Y11491" t="s">
        <v>65</v>
      </c>
      <c r="Z11491">
        <v>105</v>
      </c>
      <c r="AA11491" t="s">
        <v>586</v>
      </c>
      <c r="AB11491" t="s">
        <v>21</v>
      </c>
      <c r="AC11491">
        <v>429</v>
      </c>
    </row>
    <row r="11492" spans="1:29" x14ac:dyDescent="0.25">
      <c r="A11492">
        <v>345</v>
      </c>
      <c r="B11492">
        <v>345102</v>
      </c>
      <c r="C11492">
        <v>6150</v>
      </c>
      <c r="D11492" t="str">
        <f>VLOOKUP(C11492,'Schedule 3'!A:M,13,FALSE)</f>
        <v>Salaries and Wages</v>
      </c>
      <c r="E11492">
        <v>81.42</v>
      </c>
      <c r="F11492" s="1">
        <v>43088</v>
      </c>
      <c r="G11492" t="s">
        <v>462</v>
      </c>
      <c r="H11492" t="s">
        <v>66</v>
      </c>
      <c r="I11492" t="s">
        <v>2661</v>
      </c>
      <c r="K11492">
        <v>359553</v>
      </c>
      <c r="L11492">
        <v>290443</v>
      </c>
      <c r="Q11492" t="s">
        <v>64</v>
      </c>
      <c r="U11492">
        <v>12</v>
      </c>
      <c r="V11492">
        <v>17</v>
      </c>
      <c r="X11492">
        <v>1098825</v>
      </c>
      <c r="Y11492" t="s">
        <v>65</v>
      </c>
      <c r="Z11492">
        <v>105</v>
      </c>
      <c r="AA11492" t="s">
        <v>586</v>
      </c>
      <c r="AB11492" t="s">
        <v>21</v>
      </c>
      <c r="AC11492">
        <v>430</v>
      </c>
    </row>
    <row r="11493" spans="1:29" x14ac:dyDescent="0.25">
      <c r="A11493">
        <v>345</v>
      </c>
      <c r="B11493">
        <v>345102</v>
      </c>
      <c r="C11493">
        <v>6150</v>
      </c>
      <c r="D11493" t="str">
        <f>VLOOKUP(C11493,'Schedule 3'!A:M,13,FALSE)</f>
        <v>Salaries and Wages</v>
      </c>
      <c r="E11493">
        <v>40.71</v>
      </c>
      <c r="F11493" s="1">
        <v>43088</v>
      </c>
      <c r="G11493" t="s">
        <v>462</v>
      </c>
      <c r="H11493" t="s">
        <v>66</v>
      </c>
      <c r="I11493" t="s">
        <v>2662</v>
      </c>
      <c r="K11493">
        <v>359553</v>
      </c>
      <c r="L11493">
        <v>290443</v>
      </c>
      <c r="Q11493" t="s">
        <v>64</v>
      </c>
      <c r="U11493">
        <v>12</v>
      </c>
      <c r="V11493">
        <v>17</v>
      </c>
      <c r="X11493">
        <v>1098825</v>
      </c>
      <c r="Y11493" t="s">
        <v>65</v>
      </c>
      <c r="Z11493">
        <v>105</v>
      </c>
      <c r="AA11493" t="s">
        <v>586</v>
      </c>
      <c r="AB11493" t="s">
        <v>21</v>
      </c>
      <c r="AC11493">
        <v>431</v>
      </c>
    </row>
    <row r="11494" spans="1:29" x14ac:dyDescent="0.25">
      <c r="A11494">
        <v>345</v>
      </c>
      <c r="B11494">
        <v>345102</v>
      </c>
      <c r="C11494">
        <v>6150</v>
      </c>
      <c r="D11494" t="str">
        <f>VLOOKUP(C11494,'Schedule 3'!A:M,13,FALSE)</f>
        <v>Salaries and Wages</v>
      </c>
      <c r="E11494">
        <v>40.71</v>
      </c>
      <c r="F11494" s="1">
        <v>43088</v>
      </c>
      <c r="G11494" t="s">
        <v>462</v>
      </c>
      <c r="H11494" t="s">
        <v>66</v>
      </c>
      <c r="I11494" t="s">
        <v>2663</v>
      </c>
      <c r="K11494">
        <v>359553</v>
      </c>
      <c r="L11494">
        <v>290443</v>
      </c>
      <c r="Q11494" t="s">
        <v>64</v>
      </c>
      <c r="U11494">
        <v>12</v>
      </c>
      <c r="V11494">
        <v>17</v>
      </c>
      <c r="X11494">
        <v>1098825</v>
      </c>
      <c r="Y11494" t="s">
        <v>65</v>
      </c>
      <c r="Z11494">
        <v>105</v>
      </c>
      <c r="AA11494" t="s">
        <v>586</v>
      </c>
      <c r="AB11494" t="s">
        <v>21</v>
      </c>
      <c r="AC11494">
        <v>432</v>
      </c>
    </row>
    <row r="11495" spans="1:29" x14ac:dyDescent="0.25">
      <c r="A11495">
        <v>345</v>
      </c>
      <c r="B11495">
        <v>345102</v>
      </c>
      <c r="C11495">
        <v>6150</v>
      </c>
      <c r="D11495" t="str">
        <f>VLOOKUP(C11495,'Schedule 3'!A:M,13,FALSE)</f>
        <v>Salaries and Wages</v>
      </c>
      <c r="E11495">
        <v>40.71</v>
      </c>
      <c r="F11495" s="1">
        <v>43088</v>
      </c>
      <c r="G11495" t="s">
        <v>462</v>
      </c>
      <c r="H11495" t="s">
        <v>66</v>
      </c>
      <c r="I11495" t="s">
        <v>2664</v>
      </c>
      <c r="K11495">
        <v>359553</v>
      </c>
      <c r="L11495">
        <v>290443</v>
      </c>
      <c r="Q11495" t="s">
        <v>64</v>
      </c>
      <c r="U11495">
        <v>12</v>
      </c>
      <c r="V11495">
        <v>17</v>
      </c>
      <c r="X11495">
        <v>1098825</v>
      </c>
      <c r="Y11495" t="s">
        <v>65</v>
      </c>
      <c r="Z11495">
        <v>105</v>
      </c>
      <c r="AA11495" t="s">
        <v>586</v>
      </c>
      <c r="AB11495" t="s">
        <v>21</v>
      </c>
      <c r="AC11495">
        <v>433</v>
      </c>
    </row>
    <row r="11496" spans="1:29" x14ac:dyDescent="0.25">
      <c r="A11496">
        <v>345</v>
      </c>
      <c r="B11496">
        <v>345102</v>
      </c>
      <c r="C11496">
        <v>6150</v>
      </c>
      <c r="D11496" t="str">
        <f>VLOOKUP(C11496,'Schedule 3'!A:M,13,FALSE)</f>
        <v>Salaries and Wages</v>
      </c>
      <c r="E11496">
        <v>40.71</v>
      </c>
      <c r="F11496" s="1">
        <v>43088</v>
      </c>
      <c r="G11496" t="s">
        <v>462</v>
      </c>
      <c r="H11496" t="s">
        <v>66</v>
      </c>
      <c r="I11496" t="s">
        <v>2665</v>
      </c>
      <c r="K11496">
        <v>359553</v>
      </c>
      <c r="L11496">
        <v>290443</v>
      </c>
      <c r="Q11496" t="s">
        <v>64</v>
      </c>
      <c r="U11496">
        <v>12</v>
      </c>
      <c r="V11496">
        <v>17</v>
      </c>
      <c r="X11496">
        <v>1098825</v>
      </c>
      <c r="Y11496" t="s">
        <v>65</v>
      </c>
      <c r="Z11496">
        <v>105</v>
      </c>
      <c r="AA11496" t="s">
        <v>586</v>
      </c>
      <c r="AB11496" t="s">
        <v>21</v>
      </c>
      <c r="AC11496">
        <v>434</v>
      </c>
    </row>
    <row r="11497" spans="1:29" x14ac:dyDescent="0.25">
      <c r="A11497">
        <v>345</v>
      </c>
      <c r="B11497">
        <v>345102</v>
      </c>
      <c r="C11497">
        <v>6155</v>
      </c>
      <c r="D11497" t="str">
        <f>VLOOKUP(C11497,'Schedule 3'!A:M,13,FALSE)</f>
        <v>Salaries and Wages</v>
      </c>
      <c r="E11497">
        <v>40.71</v>
      </c>
      <c r="F11497" s="1">
        <v>43100</v>
      </c>
      <c r="G11497" t="s">
        <v>462</v>
      </c>
      <c r="H11497" t="s">
        <v>66</v>
      </c>
      <c r="I11497" t="s">
        <v>2666</v>
      </c>
      <c r="K11497">
        <v>359646</v>
      </c>
      <c r="L11497">
        <v>290946</v>
      </c>
      <c r="Q11497" t="s">
        <v>64</v>
      </c>
      <c r="U11497">
        <v>12</v>
      </c>
      <c r="V11497">
        <v>17</v>
      </c>
      <c r="X11497">
        <v>1099579</v>
      </c>
      <c r="Y11497" t="s">
        <v>65</v>
      </c>
      <c r="Z11497">
        <v>105</v>
      </c>
      <c r="AA11497" t="s">
        <v>586</v>
      </c>
      <c r="AB11497" t="s">
        <v>21</v>
      </c>
      <c r="AC11497">
        <v>201</v>
      </c>
    </row>
    <row r="11498" spans="1:29" x14ac:dyDescent="0.25">
      <c r="A11498">
        <v>345</v>
      </c>
      <c r="B11498">
        <v>345102</v>
      </c>
      <c r="C11498">
        <v>6155</v>
      </c>
      <c r="D11498" t="str">
        <f>VLOOKUP(C11498,'Schedule 3'!A:M,13,FALSE)</f>
        <v>Salaries and Wages</v>
      </c>
      <c r="E11498">
        <v>20.36</v>
      </c>
      <c r="F11498" s="1">
        <v>43100</v>
      </c>
      <c r="G11498" t="s">
        <v>462</v>
      </c>
      <c r="H11498" t="s">
        <v>66</v>
      </c>
      <c r="I11498" t="s">
        <v>2667</v>
      </c>
      <c r="K11498">
        <v>359646</v>
      </c>
      <c r="L11498">
        <v>290946</v>
      </c>
      <c r="Q11498" t="s">
        <v>64</v>
      </c>
      <c r="U11498">
        <v>12</v>
      </c>
      <c r="V11498">
        <v>17</v>
      </c>
      <c r="X11498">
        <v>1099579</v>
      </c>
      <c r="Y11498" t="s">
        <v>65</v>
      </c>
      <c r="Z11498">
        <v>105</v>
      </c>
      <c r="AA11498" t="s">
        <v>586</v>
      </c>
      <c r="AB11498" t="s">
        <v>21</v>
      </c>
      <c r="AC11498">
        <v>202</v>
      </c>
    </row>
    <row r="11499" spans="1:29" x14ac:dyDescent="0.25">
      <c r="A11499">
        <v>345</v>
      </c>
      <c r="B11499">
        <v>345102</v>
      </c>
      <c r="C11499">
        <v>6155</v>
      </c>
      <c r="D11499" t="str">
        <f>VLOOKUP(C11499,'Schedule 3'!A:M,13,FALSE)</f>
        <v>Salaries and Wages</v>
      </c>
      <c r="E11499">
        <v>81.42</v>
      </c>
      <c r="F11499" s="1">
        <v>43100</v>
      </c>
      <c r="G11499" t="s">
        <v>462</v>
      </c>
      <c r="H11499" t="s">
        <v>66</v>
      </c>
      <c r="I11499" t="s">
        <v>2668</v>
      </c>
      <c r="K11499">
        <v>359646</v>
      </c>
      <c r="L11499">
        <v>290946</v>
      </c>
      <c r="Q11499" t="s">
        <v>64</v>
      </c>
      <c r="U11499">
        <v>12</v>
      </c>
      <c r="V11499">
        <v>17</v>
      </c>
      <c r="X11499">
        <v>1099579</v>
      </c>
      <c r="Y11499" t="s">
        <v>65</v>
      </c>
      <c r="Z11499">
        <v>105</v>
      </c>
      <c r="AA11499" t="s">
        <v>586</v>
      </c>
      <c r="AB11499" t="s">
        <v>21</v>
      </c>
      <c r="AC11499">
        <v>203</v>
      </c>
    </row>
    <row r="11500" spans="1:29" x14ac:dyDescent="0.25">
      <c r="A11500">
        <v>345</v>
      </c>
      <c r="B11500">
        <v>345102</v>
      </c>
      <c r="C11500">
        <v>6155</v>
      </c>
      <c r="D11500" t="str">
        <f>VLOOKUP(C11500,'Schedule 3'!A:M,13,FALSE)</f>
        <v>Salaries and Wages</v>
      </c>
      <c r="E11500">
        <v>40.71</v>
      </c>
      <c r="F11500" s="1">
        <v>43100</v>
      </c>
      <c r="G11500" t="s">
        <v>462</v>
      </c>
      <c r="H11500" t="s">
        <v>66</v>
      </c>
      <c r="I11500" t="s">
        <v>2669</v>
      </c>
      <c r="K11500">
        <v>359646</v>
      </c>
      <c r="L11500">
        <v>290946</v>
      </c>
      <c r="Q11500" t="s">
        <v>64</v>
      </c>
      <c r="U11500">
        <v>12</v>
      </c>
      <c r="V11500">
        <v>17</v>
      </c>
      <c r="X11500">
        <v>1099579</v>
      </c>
      <c r="Y11500" t="s">
        <v>65</v>
      </c>
      <c r="Z11500">
        <v>105</v>
      </c>
      <c r="AA11500" t="s">
        <v>586</v>
      </c>
      <c r="AB11500" t="s">
        <v>21</v>
      </c>
      <c r="AC11500">
        <v>204</v>
      </c>
    </row>
    <row r="11501" spans="1:29" x14ac:dyDescent="0.25">
      <c r="A11501">
        <v>345</v>
      </c>
      <c r="B11501">
        <v>345102</v>
      </c>
      <c r="C11501">
        <v>6150</v>
      </c>
      <c r="D11501" t="str">
        <f>VLOOKUP(C11501,'Schedule 3'!A:M,13,FALSE)</f>
        <v>Salaries and Wages</v>
      </c>
      <c r="E11501">
        <v>-114.21</v>
      </c>
      <c r="F11501" s="1">
        <v>42738</v>
      </c>
      <c r="G11501" t="s">
        <v>462</v>
      </c>
      <c r="H11501" t="s">
        <v>66</v>
      </c>
      <c r="K11501">
        <v>335727</v>
      </c>
      <c r="L11501">
        <v>256660</v>
      </c>
      <c r="Q11501" t="s">
        <v>71</v>
      </c>
      <c r="U11501">
        <v>1</v>
      </c>
      <c r="V11501">
        <v>17</v>
      </c>
      <c r="X11501">
        <v>1001142</v>
      </c>
      <c r="Y11501" t="s">
        <v>65</v>
      </c>
      <c r="Z11501">
        <v>110</v>
      </c>
      <c r="AA11501" t="s">
        <v>586</v>
      </c>
      <c r="AB11501" t="s">
        <v>21</v>
      </c>
      <c r="AC11501">
        <v>316</v>
      </c>
    </row>
    <row r="11502" spans="1:29" x14ac:dyDescent="0.25">
      <c r="A11502">
        <v>345</v>
      </c>
      <c r="B11502">
        <v>345102</v>
      </c>
      <c r="C11502">
        <v>6150</v>
      </c>
      <c r="D11502" t="str">
        <f>VLOOKUP(C11502,'Schedule 3'!A:M,13,FALSE)</f>
        <v>Salaries and Wages</v>
      </c>
      <c r="E11502">
        <v>-114.21</v>
      </c>
      <c r="F11502" s="1">
        <v>42738</v>
      </c>
      <c r="G11502" t="s">
        <v>462</v>
      </c>
      <c r="H11502" t="s">
        <v>66</v>
      </c>
      <c r="K11502">
        <v>335727</v>
      </c>
      <c r="L11502">
        <v>256660</v>
      </c>
      <c r="Q11502" t="s">
        <v>71</v>
      </c>
      <c r="U11502">
        <v>1</v>
      </c>
      <c r="V11502">
        <v>17</v>
      </c>
      <c r="X11502">
        <v>1098822</v>
      </c>
      <c r="Y11502" t="s">
        <v>65</v>
      </c>
      <c r="Z11502">
        <v>110</v>
      </c>
      <c r="AA11502" t="s">
        <v>586</v>
      </c>
      <c r="AB11502" t="s">
        <v>21</v>
      </c>
      <c r="AC11502">
        <v>734</v>
      </c>
    </row>
    <row r="11503" spans="1:29" x14ac:dyDescent="0.25">
      <c r="A11503">
        <v>345</v>
      </c>
      <c r="B11503">
        <v>345102</v>
      </c>
      <c r="C11503">
        <v>6150</v>
      </c>
      <c r="D11503" t="str">
        <f>VLOOKUP(C11503,'Schedule 3'!A:M,13,FALSE)</f>
        <v>Salaries and Wages</v>
      </c>
      <c r="E11503">
        <v>-114.21</v>
      </c>
      <c r="F11503" s="1">
        <v>42738</v>
      </c>
      <c r="G11503" t="s">
        <v>462</v>
      </c>
      <c r="H11503" t="s">
        <v>66</v>
      </c>
      <c r="K11503">
        <v>335727</v>
      </c>
      <c r="L11503">
        <v>256660</v>
      </c>
      <c r="Q11503" t="s">
        <v>71</v>
      </c>
      <c r="U11503">
        <v>1</v>
      </c>
      <c r="V11503">
        <v>17</v>
      </c>
      <c r="X11503">
        <v>1098942</v>
      </c>
      <c r="Y11503" t="s">
        <v>65</v>
      </c>
      <c r="Z11503">
        <v>110</v>
      </c>
      <c r="AA11503" t="s">
        <v>586</v>
      </c>
      <c r="AB11503" t="s">
        <v>21</v>
      </c>
      <c r="AC11503">
        <v>737</v>
      </c>
    </row>
    <row r="11504" spans="1:29" x14ac:dyDescent="0.25">
      <c r="A11504">
        <v>345</v>
      </c>
      <c r="B11504">
        <v>345101</v>
      </c>
      <c r="C11504">
        <v>6155</v>
      </c>
      <c r="D11504" t="str">
        <f>VLOOKUP(C11504,'Schedule 3'!A:M,13,FALSE)</f>
        <v>Salaries and Wages</v>
      </c>
      <c r="E11504">
        <v>-8.25</v>
      </c>
      <c r="F11504" s="1">
        <v>42738</v>
      </c>
      <c r="G11504" t="s">
        <v>462</v>
      </c>
      <c r="H11504" t="s">
        <v>66</v>
      </c>
      <c r="K11504">
        <v>335727</v>
      </c>
      <c r="L11504">
        <v>256660</v>
      </c>
      <c r="Q11504" t="s">
        <v>71</v>
      </c>
      <c r="U11504">
        <v>1</v>
      </c>
      <c r="V11504">
        <v>17</v>
      </c>
      <c r="X11504">
        <v>1099579</v>
      </c>
      <c r="Y11504" t="s">
        <v>65</v>
      </c>
      <c r="Z11504">
        <v>110</v>
      </c>
      <c r="AA11504" t="s">
        <v>586</v>
      </c>
      <c r="AB11504" t="s">
        <v>21</v>
      </c>
      <c r="AC11504">
        <v>1209</v>
      </c>
    </row>
    <row r="11505" spans="1:29" x14ac:dyDescent="0.25">
      <c r="A11505">
        <v>345</v>
      </c>
      <c r="B11505">
        <v>345102</v>
      </c>
      <c r="C11505">
        <v>6155</v>
      </c>
      <c r="D11505" t="str">
        <f>VLOOKUP(C11505,'Schedule 3'!A:M,13,FALSE)</f>
        <v>Salaries and Wages</v>
      </c>
      <c r="E11505">
        <v>-72.59</v>
      </c>
      <c r="F11505" s="1">
        <v>42738</v>
      </c>
      <c r="G11505" t="s">
        <v>462</v>
      </c>
      <c r="H11505" t="s">
        <v>66</v>
      </c>
      <c r="K11505">
        <v>335727</v>
      </c>
      <c r="L11505">
        <v>256660</v>
      </c>
      <c r="Q11505" t="s">
        <v>71</v>
      </c>
      <c r="U11505">
        <v>1</v>
      </c>
      <c r="V11505">
        <v>17</v>
      </c>
      <c r="X11505">
        <v>1099579</v>
      </c>
      <c r="Y11505" t="s">
        <v>65</v>
      </c>
      <c r="Z11505">
        <v>110</v>
      </c>
      <c r="AA11505" t="s">
        <v>586</v>
      </c>
      <c r="AB11505" t="s">
        <v>21</v>
      </c>
      <c r="AC11505">
        <v>1210</v>
      </c>
    </row>
    <row r="11506" spans="1:29" x14ac:dyDescent="0.25">
      <c r="A11506">
        <v>345</v>
      </c>
      <c r="B11506">
        <v>345101</v>
      </c>
      <c r="C11506">
        <v>6150</v>
      </c>
      <c r="D11506" t="str">
        <f>VLOOKUP(C11506,'Schedule 3'!A:M,13,FALSE)</f>
        <v>Salaries and Wages</v>
      </c>
      <c r="E11506">
        <v>-77.59</v>
      </c>
      <c r="F11506" s="1">
        <v>42750</v>
      </c>
      <c r="G11506" t="s">
        <v>462</v>
      </c>
      <c r="H11506" t="s">
        <v>66</v>
      </c>
      <c r="K11506">
        <v>347577</v>
      </c>
      <c r="L11506">
        <v>257175</v>
      </c>
      <c r="Q11506" t="s">
        <v>71</v>
      </c>
      <c r="U11506">
        <v>1</v>
      </c>
      <c r="V11506">
        <v>17</v>
      </c>
      <c r="X11506">
        <v>1099720</v>
      </c>
      <c r="Y11506" t="s">
        <v>65</v>
      </c>
      <c r="Z11506">
        <v>102</v>
      </c>
      <c r="AA11506" t="s">
        <v>586</v>
      </c>
      <c r="AB11506" t="s">
        <v>21</v>
      </c>
      <c r="AC11506">
        <v>549</v>
      </c>
    </row>
    <row r="11507" spans="1:29" x14ac:dyDescent="0.25">
      <c r="A11507">
        <v>345</v>
      </c>
      <c r="B11507">
        <v>345102</v>
      </c>
      <c r="C11507">
        <v>6150</v>
      </c>
      <c r="D11507" t="str">
        <f>VLOOKUP(C11507,'Schedule 3'!A:M,13,FALSE)</f>
        <v>Salaries and Wages</v>
      </c>
      <c r="E11507">
        <v>-683.81</v>
      </c>
      <c r="F11507" s="1">
        <v>42750</v>
      </c>
      <c r="G11507" t="s">
        <v>462</v>
      </c>
      <c r="H11507" t="s">
        <v>66</v>
      </c>
      <c r="K11507">
        <v>347577</v>
      </c>
      <c r="L11507">
        <v>257175</v>
      </c>
      <c r="Q11507" t="s">
        <v>71</v>
      </c>
      <c r="U11507">
        <v>1</v>
      </c>
      <c r="V11507">
        <v>17</v>
      </c>
      <c r="X11507">
        <v>1099720</v>
      </c>
      <c r="Y11507" t="s">
        <v>65</v>
      </c>
      <c r="Z11507">
        <v>102</v>
      </c>
      <c r="AA11507" t="s">
        <v>586</v>
      </c>
      <c r="AB11507" t="s">
        <v>21</v>
      </c>
      <c r="AC11507">
        <v>550</v>
      </c>
    </row>
    <row r="11508" spans="1:29" x14ac:dyDescent="0.25">
      <c r="A11508">
        <v>345</v>
      </c>
      <c r="B11508">
        <v>345102</v>
      </c>
      <c r="C11508">
        <v>6150</v>
      </c>
      <c r="D11508" t="str">
        <f>VLOOKUP(C11508,'Schedule 3'!A:M,13,FALSE)</f>
        <v>Salaries and Wages</v>
      </c>
      <c r="E11508">
        <v>-418.77</v>
      </c>
      <c r="F11508" s="1">
        <v>42752</v>
      </c>
      <c r="G11508" t="s">
        <v>462</v>
      </c>
      <c r="H11508" t="s">
        <v>66</v>
      </c>
      <c r="K11508">
        <v>347594</v>
      </c>
      <c r="L11508">
        <v>257495</v>
      </c>
      <c r="Q11508" t="s">
        <v>71</v>
      </c>
      <c r="U11508">
        <v>1</v>
      </c>
      <c r="V11508">
        <v>17</v>
      </c>
      <c r="X11508">
        <v>1001142</v>
      </c>
      <c r="Y11508" t="s">
        <v>65</v>
      </c>
      <c r="Z11508">
        <v>105</v>
      </c>
      <c r="AA11508" t="s">
        <v>586</v>
      </c>
      <c r="AB11508" t="s">
        <v>21</v>
      </c>
      <c r="AC11508">
        <v>378</v>
      </c>
    </row>
    <row r="11509" spans="1:29" x14ac:dyDescent="0.25">
      <c r="A11509">
        <v>345</v>
      </c>
      <c r="B11509">
        <v>345102</v>
      </c>
      <c r="C11509">
        <v>6150</v>
      </c>
      <c r="D11509" t="str">
        <f>VLOOKUP(C11509,'Schedule 3'!A:M,13,FALSE)</f>
        <v>Salaries and Wages</v>
      </c>
      <c r="E11509">
        <v>-628.16</v>
      </c>
      <c r="F11509" s="1">
        <v>42752</v>
      </c>
      <c r="G11509" t="s">
        <v>462</v>
      </c>
      <c r="H11509" t="s">
        <v>66</v>
      </c>
      <c r="K11509">
        <v>347594</v>
      </c>
      <c r="L11509">
        <v>257495</v>
      </c>
      <c r="Q11509" t="s">
        <v>71</v>
      </c>
      <c r="U11509">
        <v>1</v>
      </c>
      <c r="V11509">
        <v>17</v>
      </c>
      <c r="X11509">
        <v>1098822</v>
      </c>
      <c r="Y11509" t="s">
        <v>65</v>
      </c>
      <c r="Z11509">
        <v>105</v>
      </c>
      <c r="AA11509" t="s">
        <v>586</v>
      </c>
      <c r="AB11509" t="s">
        <v>21</v>
      </c>
      <c r="AC11509">
        <v>828</v>
      </c>
    </row>
    <row r="11510" spans="1:29" x14ac:dyDescent="0.25">
      <c r="A11510">
        <v>345</v>
      </c>
      <c r="B11510">
        <v>345102</v>
      </c>
      <c r="C11510">
        <v>6150</v>
      </c>
      <c r="D11510" t="str">
        <f>VLOOKUP(C11510,'Schedule 3'!A:M,13,FALSE)</f>
        <v>Salaries and Wages</v>
      </c>
      <c r="E11510">
        <v>-152.28</v>
      </c>
      <c r="F11510" s="1">
        <v>42752</v>
      </c>
      <c r="G11510" t="s">
        <v>462</v>
      </c>
      <c r="H11510" t="s">
        <v>66</v>
      </c>
      <c r="K11510">
        <v>347594</v>
      </c>
      <c r="L11510">
        <v>257495</v>
      </c>
      <c r="Q11510" t="s">
        <v>71</v>
      </c>
      <c r="U11510">
        <v>1</v>
      </c>
      <c r="V11510">
        <v>17</v>
      </c>
      <c r="X11510">
        <v>1098825</v>
      </c>
      <c r="Y11510" t="s">
        <v>65</v>
      </c>
      <c r="Z11510">
        <v>105</v>
      </c>
      <c r="AA11510" t="s">
        <v>586</v>
      </c>
      <c r="AB11510" t="s">
        <v>21</v>
      </c>
      <c r="AC11510">
        <v>829</v>
      </c>
    </row>
    <row r="11511" spans="1:29" x14ac:dyDescent="0.25">
      <c r="A11511">
        <v>345</v>
      </c>
      <c r="B11511">
        <v>345102</v>
      </c>
      <c r="C11511">
        <v>6150</v>
      </c>
      <c r="D11511" t="str">
        <f>VLOOKUP(C11511,'Schedule 3'!A:M,13,FALSE)</f>
        <v>Salaries and Wages</v>
      </c>
      <c r="E11511">
        <v>-856.58</v>
      </c>
      <c r="F11511" s="1">
        <v>42752</v>
      </c>
      <c r="G11511" t="s">
        <v>462</v>
      </c>
      <c r="H11511" t="s">
        <v>66</v>
      </c>
      <c r="K11511">
        <v>347594</v>
      </c>
      <c r="L11511">
        <v>257495</v>
      </c>
      <c r="Q11511" t="s">
        <v>71</v>
      </c>
      <c r="U11511">
        <v>1</v>
      </c>
      <c r="V11511">
        <v>17</v>
      </c>
      <c r="X11511">
        <v>1098942</v>
      </c>
      <c r="Y11511" t="s">
        <v>65</v>
      </c>
      <c r="Z11511">
        <v>105</v>
      </c>
      <c r="AA11511" t="s">
        <v>586</v>
      </c>
      <c r="AB11511" t="s">
        <v>21</v>
      </c>
      <c r="AC11511">
        <v>898</v>
      </c>
    </row>
    <row r="11512" spans="1:29" x14ac:dyDescent="0.25">
      <c r="A11512">
        <v>345</v>
      </c>
      <c r="B11512">
        <v>345101</v>
      </c>
      <c r="C11512">
        <v>6155</v>
      </c>
      <c r="D11512" t="str">
        <f>VLOOKUP(C11512,'Schedule 3'!A:M,13,FALSE)</f>
        <v>Salaries and Wages</v>
      </c>
      <c r="E11512">
        <v>-86.49</v>
      </c>
      <c r="F11512" s="1">
        <v>42752</v>
      </c>
      <c r="G11512" t="s">
        <v>462</v>
      </c>
      <c r="H11512" t="s">
        <v>66</v>
      </c>
      <c r="K11512">
        <v>347594</v>
      </c>
      <c r="L11512">
        <v>257495</v>
      </c>
      <c r="Q11512" t="s">
        <v>71</v>
      </c>
      <c r="U11512">
        <v>1</v>
      </c>
      <c r="V11512">
        <v>17</v>
      </c>
      <c r="X11512">
        <v>1099579</v>
      </c>
      <c r="Y11512" t="s">
        <v>65</v>
      </c>
      <c r="Z11512">
        <v>105</v>
      </c>
      <c r="AA11512" t="s">
        <v>586</v>
      </c>
      <c r="AB11512" t="s">
        <v>21</v>
      </c>
      <c r="AC11512">
        <v>1457</v>
      </c>
    </row>
    <row r="11513" spans="1:29" x14ac:dyDescent="0.25">
      <c r="A11513">
        <v>345</v>
      </c>
      <c r="B11513">
        <v>345102</v>
      </c>
      <c r="C11513">
        <v>6155</v>
      </c>
      <c r="D11513" t="str">
        <f>VLOOKUP(C11513,'Schedule 3'!A:M,13,FALSE)</f>
        <v>Salaries and Wages</v>
      </c>
      <c r="E11513">
        <v>-762.33</v>
      </c>
      <c r="F11513" s="1">
        <v>42752</v>
      </c>
      <c r="G11513" t="s">
        <v>462</v>
      </c>
      <c r="H11513" t="s">
        <v>66</v>
      </c>
      <c r="K11513">
        <v>347594</v>
      </c>
      <c r="L11513">
        <v>257495</v>
      </c>
      <c r="Q11513" t="s">
        <v>71</v>
      </c>
      <c r="U11513">
        <v>1</v>
      </c>
      <c r="V11513">
        <v>17</v>
      </c>
      <c r="X11513">
        <v>1099579</v>
      </c>
      <c r="Y11513" t="s">
        <v>65</v>
      </c>
      <c r="Z11513">
        <v>105</v>
      </c>
      <c r="AA11513" t="s">
        <v>586</v>
      </c>
      <c r="AB11513" t="s">
        <v>21</v>
      </c>
      <c r="AC11513">
        <v>1458</v>
      </c>
    </row>
    <row r="11514" spans="1:29" x14ac:dyDescent="0.25">
      <c r="A11514">
        <v>345</v>
      </c>
      <c r="B11514">
        <v>345101</v>
      </c>
      <c r="C11514">
        <v>6150</v>
      </c>
      <c r="D11514" t="str">
        <f>VLOOKUP(C11514,'Schedule 3'!A:M,13,FALSE)</f>
        <v>Salaries and Wages</v>
      </c>
      <c r="E11514">
        <v>-162.93</v>
      </c>
      <c r="F11514" s="1">
        <v>42766</v>
      </c>
      <c r="G11514" t="s">
        <v>462</v>
      </c>
      <c r="H11514" t="s">
        <v>66</v>
      </c>
      <c r="K11514">
        <v>356098</v>
      </c>
      <c r="L11514">
        <v>258643</v>
      </c>
      <c r="Q11514" t="s">
        <v>71</v>
      </c>
      <c r="U11514">
        <v>1</v>
      </c>
      <c r="V11514">
        <v>17</v>
      </c>
      <c r="X11514">
        <v>1099720</v>
      </c>
      <c r="Y11514" t="s">
        <v>65</v>
      </c>
      <c r="Z11514">
        <v>102</v>
      </c>
      <c r="AA11514" t="s">
        <v>586</v>
      </c>
      <c r="AB11514" t="s">
        <v>21</v>
      </c>
      <c r="AC11514">
        <v>453</v>
      </c>
    </row>
    <row r="11515" spans="1:29" x14ac:dyDescent="0.25">
      <c r="A11515">
        <v>345</v>
      </c>
      <c r="B11515">
        <v>345102</v>
      </c>
      <c r="C11515">
        <v>6150</v>
      </c>
      <c r="D11515" t="str">
        <f>VLOOKUP(C11515,'Schedule 3'!A:M,13,FALSE)</f>
        <v>Salaries and Wages</v>
      </c>
      <c r="E11515">
        <v>-1436.01</v>
      </c>
      <c r="F11515" s="1">
        <v>42766</v>
      </c>
      <c r="G11515" t="s">
        <v>462</v>
      </c>
      <c r="H11515" t="s">
        <v>66</v>
      </c>
      <c r="K11515">
        <v>356098</v>
      </c>
      <c r="L11515">
        <v>258643</v>
      </c>
      <c r="Q11515" t="s">
        <v>71</v>
      </c>
      <c r="U11515">
        <v>1</v>
      </c>
      <c r="V11515">
        <v>17</v>
      </c>
      <c r="X11515">
        <v>1099720</v>
      </c>
      <c r="Y11515" t="s">
        <v>65</v>
      </c>
      <c r="Z11515">
        <v>102</v>
      </c>
      <c r="AA11515" t="s">
        <v>586</v>
      </c>
      <c r="AB11515" t="s">
        <v>21</v>
      </c>
      <c r="AC11515">
        <v>454</v>
      </c>
    </row>
    <row r="11516" spans="1:29" x14ac:dyDescent="0.25">
      <c r="A11516">
        <v>345</v>
      </c>
      <c r="B11516">
        <v>345102</v>
      </c>
      <c r="C11516">
        <v>6150</v>
      </c>
      <c r="D11516" t="str">
        <f>VLOOKUP(C11516,'Schedule 3'!A:M,13,FALSE)</f>
        <v>Salaries and Wages</v>
      </c>
      <c r="E11516">
        <v>-76.14</v>
      </c>
      <c r="F11516" s="1">
        <v>42766</v>
      </c>
      <c r="G11516" t="s">
        <v>462</v>
      </c>
      <c r="H11516" t="s">
        <v>66</v>
      </c>
      <c r="K11516">
        <v>356101</v>
      </c>
      <c r="L11516">
        <v>258650</v>
      </c>
      <c r="Q11516" t="s">
        <v>71</v>
      </c>
      <c r="U11516">
        <v>1</v>
      </c>
      <c r="V11516">
        <v>17</v>
      </c>
      <c r="X11516">
        <v>1001142</v>
      </c>
      <c r="Y11516" t="s">
        <v>65</v>
      </c>
      <c r="Z11516">
        <v>105</v>
      </c>
      <c r="AA11516" t="s">
        <v>586</v>
      </c>
      <c r="AB11516" t="s">
        <v>21</v>
      </c>
      <c r="AC11516">
        <v>428</v>
      </c>
    </row>
    <row r="11517" spans="1:29" x14ac:dyDescent="0.25">
      <c r="A11517">
        <v>345</v>
      </c>
      <c r="B11517">
        <v>345102</v>
      </c>
      <c r="C11517">
        <v>6150</v>
      </c>
      <c r="D11517" t="str">
        <f>VLOOKUP(C11517,'Schedule 3'!A:M,13,FALSE)</f>
        <v>Salaries and Wages</v>
      </c>
      <c r="E11517">
        <v>-502.2</v>
      </c>
      <c r="F11517" s="1">
        <v>42766</v>
      </c>
      <c r="G11517" t="s">
        <v>462</v>
      </c>
      <c r="H11517" t="s">
        <v>66</v>
      </c>
      <c r="K11517">
        <v>356101</v>
      </c>
      <c r="L11517">
        <v>258650</v>
      </c>
      <c r="Q11517" t="s">
        <v>71</v>
      </c>
      <c r="U11517">
        <v>1</v>
      </c>
      <c r="V11517">
        <v>17</v>
      </c>
      <c r="X11517">
        <v>1001177</v>
      </c>
      <c r="Y11517" t="s">
        <v>65</v>
      </c>
      <c r="Z11517">
        <v>105</v>
      </c>
      <c r="AA11517" t="s">
        <v>586</v>
      </c>
      <c r="AB11517" t="s">
        <v>21</v>
      </c>
      <c r="AC11517">
        <v>628</v>
      </c>
    </row>
    <row r="11518" spans="1:29" x14ac:dyDescent="0.25">
      <c r="A11518">
        <v>345</v>
      </c>
      <c r="B11518">
        <v>345102</v>
      </c>
      <c r="C11518">
        <v>6150</v>
      </c>
      <c r="D11518" t="str">
        <f>VLOOKUP(C11518,'Schedule 3'!A:M,13,FALSE)</f>
        <v>Salaries and Wages</v>
      </c>
      <c r="E11518">
        <v>-152.28</v>
      </c>
      <c r="F11518" s="1">
        <v>42766</v>
      </c>
      <c r="G11518" t="s">
        <v>462</v>
      </c>
      <c r="H11518" t="s">
        <v>66</v>
      </c>
      <c r="K11518">
        <v>356101</v>
      </c>
      <c r="L11518">
        <v>258650</v>
      </c>
      <c r="Q11518" t="s">
        <v>71</v>
      </c>
      <c r="U11518">
        <v>1</v>
      </c>
      <c r="V11518">
        <v>17</v>
      </c>
      <c r="X11518">
        <v>1098822</v>
      </c>
      <c r="Y11518" t="s">
        <v>65</v>
      </c>
      <c r="Z11518">
        <v>105</v>
      </c>
      <c r="AA11518" t="s">
        <v>586</v>
      </c>
      <c r="AB11518" t="s">
        <v>21</v>
      </c>
      <c r="AC11518">
        <v>1004</v>
      </c>
    </row>
    <row r="11519" spans="1:29" x14ac:dyDescent="0.25">
      <c r="A11519">
        <v>345</v>
      </c>
      <c r="B11519">
        <v>345102</v>
      </c>
      <c r="C11519">
        <v>6150</v>
      </c>
      <c r="D11519" t="str">
        <f>VLOOKUP(C11519,'Schedule 3'!A:M,13,FALSE)</f>
        <v>Salaries and Wages</v>
      </c>
      <c r="E11519">
        <v>-494.91</v>
      </c>
      <c r="F11519" s="1">
        <v>42766</v>
      </c>
      <c r="G11519" t="s">
        <v>462</v>
      </c>
      <c r="H11519" t="s">
        <v>66</v>
      </c>
      <c r="K11519">
        <v>356101</v>
      </c>
      <c r="L11519">
        <v>258650</v>
      </c>
      <c r="Q11519" t="s">
        <v>71</v>
      </c>
      <c r="U11519">
        <v>1</v>
      </c>
      <c r="V11519">
        <v>17</v>
      </c>
      <c r="X11519">
        <v>1098825</v>
      </c>
      <c r="Y11519" t="s">
        <v>65</v>
      </c>
      <c r="Z11519">
        <v>105</v>
      </c>
      <c r="AA11519" t="s">
        <v>586</v>
      </c>
      <c r="AB11519" t="s">
        <v>21</v>
      </c>
      <c r="AC11519">
        <v>1005</v>
      </c>
    </row>
    <row r="11520" spans="1:29" x14ac:dyDescent="0.25">
      <c r="A11520">
        <v>345</v>
      </c>
      <c r="B11520">
        <v>345102</v>
      </c>
      <c r="C11520">
        <v>6150</v>
      </c>
      <c r="D11520" t="str">
        <f>VLOOKUP(C11520,'Schedule 3'!A:M,13,FALSE)</f>
        <v>Salaries and Wages</v>
      </c>
      <c r="E11520">
        <v>-152.28</v>
      </c>
      <c r="F11520" s="1">
        <v>42766</v>
      </c>
      <c r="G11520" t="s">
        <v>462</v>
      </c>
      <c r="H11520" t="s">
        <v>66</v>
      </c>
      <c r="K11520">
        <v>356101</v>
      </c>
      <c r="L11520">
        <v>258650</v>
      </c>
      <c r="Q11520" t="s">
        <v>71</v>
      </c>
      <c r="U11520">
        <v>1</v>
      </c>
      <c r="V11520">
        <v>17</v>
      </c>
      <c r="X11520">
        <v>1098942</v>
      </c>
      <c r="Y11520" t="s">
        <v>65</v>
      </c>
      <c r="Z11520">
        <v>105</v>
      </c>
      <c r="AA11520" t="s">
        <v>586</v>
      </c>
      <c r="AB11520" t="s">
        <v>21</v>
      </c>
      <c r="AC11520">
        <v>1073</v>
      </c>
    </row>
    <row r="11521" spans="1:29" x14ac:dyDescent="0.25">
      <c r="A11521">
        <v>345</v>
      </c>
      <c r="B11521">
        <v>345101</v>
      </c>
      <c r="C11521">
        <v>6155</v>
      </c>
      <c r="D11521" t="str">
        <f>VLOOKUP(C11521,'Schedule 3'!A:M,13,FALSE)</f>
        <v>Salaries and Wages</v>
      </c>
      <c r="E11521">
        <v>-76.2</v>
      </c>
      <c r="F11521" s="1">
        <v>42766</v>
      </c>
      <c r="G11521" t="s">
        <v>462</v>
      </c>
      <c r="H11521" t="s">
        <v>66</v>
      </c>
      <c r="K11521">
        <v>356101</v>
      </c>
      <c r="L11521">
        <v>258650</v>
      </c>
      <c r="Q11521" t="s">
        <v>71</v>
      </c>
      <c r="U11521">
        <v>1</v>
      </c>
      <c r="V11521">
        <v>17</v>
      </c>
      <c r="X11521">
        <v>1099579</v>
      </c>
      <c r="Y11521" t="s">
        <v>65</v>
      </c>
      <c r="Z11521">
        <v>105</v>
      </c>
      <c r="AA11521" t="s">
        <v>586</v>
      </c>
      <c r="AB11521" t="s">
        <v>21</v>
      </c>
      <c r="AC11521">
        <v>1628</v>
      </c>
    </row>
    <row r="11522" spans="1:29" x14ac:dyDescent="0.25">
      <c r="A11522">
        <v>345</v>
      </c>
      <c r="B11522">
        <v>345102</v>
      </c>
      <c r="C11522">
        <v>6155</v>
      </c>
      <c r="D11522" t="str">
        <f>VLOOKUP(C11522,'Schedule 3'!A:M,13,FALSE)</f>
        <v>Salaries and Wages</v>
      </c>
      <c r="E11522">
        <v>-671.57</v>
      </c>
      <c r="F11522" s="1">
        <v>42766</v>
      </c>
      <c r="G11522" t="s">
        <v>462</v>
      </c>
      <c r="H11522" t="s">
        <v>66</v>
      </c>
      <c r="K11522">
        <v>356101</v>
      </c>
      <c r="L11522">
        <v>258650</v>
      </c>
      <c r="Q11522" t="s">
        <v>71</v>
      </c>
      <c r="U11522">
        <v>1</v>
      </c>
      <c r="V11522">
        <v>17</v>
      </c>
      <c r="X11522">
        <v>1099579</v>
      </c>
      <c r="Y11522" t="s">
        <v>65</v>
      </c>
      <c r="Z11522">
        <v>105</v>
      </c>
      <c r="AA11522" t="s">
        <v>586</v>
      </c>
      <c r="AB11522" t="s">
        <v>21</v>
      </c>
      <c r="AC11522">
        <v>1629</v>
      </c>
    </row>
    <row r="11523" spans="1:29" x14ac:dyDescent="0.25">
      <c r="A11523">
        <v>345</v>
      </c>
      <c r="B11523">
        <v>345102</v>
      </c>
      <c r="C11523">
        <v>6150</v>
      </c>
      <c r="D11523" t="str">
        <f>VLOOKUP(C11523,'Schedule 3'!A:M,13,FALSE)</f>
        <v>Salaries and Wages</v>
      </c>
      <c r="E11523">
        <v>-494.96</v>
      </c>
      <c r="F11523" s="1">
        <v>42766</v>
      </c>
      <c r="G11523" t="s">
        <v>462</v>
      </c>
      <c r="H11523" t="s">
        <v>85</v>
      </c>
      <c r="I11523" t="s">
        <v>2670</v>
      </c>
      <c r="K11523">
        <v>356131</v>
      </c>
      <c r="L11523">
        <v>258705</v>
      </c>
      <c r="Q11523" t="s">
        <v>71</v>
      </c>
      <c r="U11523">
        <v>1</v>
      </c>
      <c r="V11523">
        <v>17</v>
      </c>
      <c r="Y11523" t="s">
        <v>65</v>
      </c>
      <c r="Z11523">
        <v>103</v>
      </c>
      <c r="AA11523" t="s">
        <v>586</v>
      </c>
      <c r="AB11523" t="s">
        <v>21</v>
      </c>
      <c r="AC11523">
        <v>387</v>
      </c>
    </row>
    <row r="11524" spans="1:29" x14ac:dyDescent="0.25">
      <c r="A11524">
        <v>345</v>
      </c>
      <c r="B11524">
        <v>345101</v>
      </c>
      <c r="C11524">
        <v>6150</v>
      </c>
      <c r="D11524" t="str">
        <f>VLOOKUP(C11524,'Schedule 3'!A:M,13,FALSE)</f>
        <v>Salaries and Wages</v>
      </c>
      <c r="E11524">
        <v>-76.14</v>
      </c>
      <c r="F11524" s="1">
        <v>42780</v>
      </c>
      <c r="G11524" t="s">
        <v>462</v>
      </c>
      <c r="H11524" t="s">
        <v>66</v>
      </c>
      <c r="K11524">
        <v>356283</v>
      </c>
      <c r="L11524">
        <v>260870</v>
      </c>
      <c r="Q11524" t="s">
        <v>71</v>
      </c>
      <c r="U11524">
        <v>2</v>
      </c>
      <c r="V11524">
        <v>17</v>
      </c>
      <c r="X11524">
        <v>1098828</v>
      </c>
      <c r="Y11524" t="s">
        <v>65</v>
      </c>
      <c r="Z11524">
        <v>112</v>
      </c>
      <c r="AA11524" t="s">
        <v>586</v>
      </c>
      <c r="AB11524" t="s">
        <v>21</v>
      </c>
      <c r="AC11524">
        <v>874</v>
      </c>
    </row>
    <row r="11525" spans="1:29" x14ac:dyDescent="0.25">
      <c r="A11525">
        <v>345</v>
      </c>
      <c r="B11525">
        <v>345101</v>
      </c>
      <c r="C11525">
        <v>6155</v>
      </c>
      <c r="D11525" t="str">
        <f>VLOOKUP(C11525,'Schedule 3'!A:M,13,FALSE)</f>
        <v>Salaries and Wages</v>
      </c>
      <c r="E11525">
        <v>-77.8</v>
      </c>
      <c r="F11525" s="1">
        <v>42780</v>
      </c>
      <c r="G11525" t="s">
        <v>462</v>
      </c>
      <c r="H11525" t="s">
        <v>66</v>
      </c>
      <c r="K11525">
        <v>356283</v>
      </c>
      <c r="L11525">
        <v>260870</v>
      </c>
      <c r="Q11525" t="s">
        <v>71</v>
      </c>
      <c r="U11525">
        <v>2</v>
      </c>
      <c r="V11525">
        <v>17</v>
      </c>
      <c r="X11525">
        <v>1099579</v>
      </c>
      <c r="Y11525" t="s">
        <v>65</v>
      </c>
      <c r="Z11525">
        <v>112</v>
      </c>
      <c r="AA11525" t="s">
        <v>586</v>
      </c>
      <c r="AB11525" t="s">
        <v>21</v>
      </c>
      <c r="AC11525">
        <v>1480</v>
      </c>
    </row>
    <row r="11526" spans="1:29" x14ac:dyDescent="0.25">
      <c r="A11526">
        <v>345</v>
      </c>
      <c r="B11526">
        <v>345102</v>
      </c>
      <c r="C11526">
        <v>6155</v>
      </c>
      <c r="D11526" t="str">
        <f>VLOOKUP(C11526,'Schedule 3'!A:M,13,FALSE)</f>
        <v>Salaries and Wages</v>
      </c>
      <c r="E11526">
        <v>-690.18</v>
      </c>
      <c r="F11526" s="1">
        <v>42780</v>
      </c>
      <c r="G11526" t="s">
        <v>462</v>
      </c>
      <c r="H11526" t="s">
        <v>66</v>
      </c>
      <c r="K11526">
        <v>356283</v>
      </c>
      <c r="L11526">
        <v>260870</v>
      </c>
      <c r="Q11526" t="s">
        <v>71</v>
      </c>
      <c r="U11526">
        <v>2</v>
      </c>
      <c r="V11526">
        <v>17</v>
      </c>
      <c r="X11526">
        <v>1099579</v>
      </c>
      <c r="Y11526" t="s">
        <v>65</v>
      </c>
      <c r="Z11526">
        <v>112</v>
      </c>
      <c r="AA11526" t="s">
        <v>586</v>
      </c>
      <c r="AB11526" t="s">
        <v>21</v>
      </c>
      <c r="AC11526">
        <v>1481</v>
      </c>
    </row>
    <row r="11527" spans="1:29" x14ac:dyDescent="0.25">
      <c r="A11527">
        <v>345</v>
      </c>
      <c r="B11527">
        <v>345101</v>
      </c>
      <c r="C11527">
        <v>6150</v>
      </c>
      <c r="D11527" t="str">
        <f>VLOOKUP(C11527,'Schedule 3'!A:M,13,FALSE)</f>
        <v>Salaries and Wages</v>
      </c>
      <c r="E11527">
        <v>-152.28</v>
      </c>
      <c r="F11527" s="1">
        <v>42780</v>
      </c>
      <c r="G11527" t="s">
        <v>462</v>
      </c>
      <c r="H11527" t="s">
        <v>66</v>
      </c>
      <c r="K11527">
        <v>356283</v>
      </c>
      <c r="L11527">
        <v>260870</v>
      </c>
      <c r="Q11527" t="s">
        <v>71</v>
      </c>
      <c r="U11527">
        <v>2</v>
      </c>
      <c r="V11527">
        <v>17</v>
      </c>
      <c r="X11527">
        <v>1099936</v>
      </c>
      <c r="Y11527" t="s">
        <v>65</v>
      </c>
      <c r="Z11527">
        <v>112</v>
      </c>
      <c r="AA11527" t="s">
        <v>586</v>
      </c>
      <c r="AB11527" t="s">
        <v>21</v>
      </c>
      <c r="AC11527">
        <v>1712</v>
      </c>
    </row>
    <row r="11528" spans="1:29" x14ac:dyDescent="0.25">
      <c r="A11528">
        <v>345</v>
      </c>
      <c r="B11528">
        <v>345101</v>
      </c>
      <c r="C11528">
        <v>6150</v>
      </c>
      <c r="D11528" t="str">
        <f>VLOOKUP(C11528,'Schedule 3'!A:M,13,FALSE)</f>
        <v>Salaries and Wages</v>
      </c>
      <c r="E11528">
        <v>-77.13</v>
      </c>
      <c r="F11528" s="1">
        <v>42781</v>
      </c>
      <c r="G11528" t="s">
        <v>462</v>
      </c>
      <c r="H11528" t="s">
        <v>66</v>
      </c>
      <c r="K11528">
        <v>356286</v>
      </c>
      <c r="L11528">
        <v>260878</v>
      </c>
      <c r="Q11528" t="s">
        <v>71</v>
      </c>
      <c r="U11528">
        <v>2</v>
      </c>
      <c r="V11528">
        <v>17</v>
      </c>
      <c r="X11528">
        <v>1099720</v>
      </c>
      <c r="Y11528" t="s">
        <v>65</v>
      </c>
      <c r="Z11528">
        <v>102</v>
      </c>
      <c r="AA11528" t="s">
        <v>586</v>
      </c>
      <c r="AB11528" t="s">
        <v>21</v>
      </c>
      <c r="AC11528">
        <v>569</v>
      </c>
    </row>
    <row r="11529" spans="1:29" x14ac:dyDescent="0.25">
      <c r="A11529">
        <v>345</v>
      </c>
      <c r="B11529">
        <v>345102</v>
      </c>
      <c r="C11529">
        <v>6150</v>
      </c>
      <c r="D11529" t="str">
        <f>VLOOKUP(C11529,'Schedule 3'!A:M,13,FALSE)</f>
        <v>Salaries and Wages</v>
      </c>
      <c r="E11529">
        <v>-684.27</v>
      </c>
      <c r="F11529" s="1">
        <v>42781</v>
      </c>
      <c r="G11529" t="s">
        <v>462</v>
      </c>
      <c r="H11529" t="s">
        <v>66</v>
      </c>
      <c r="K11529">
        <v>356286</v>
      </c>
      <c r="L11529">
        <v>260878</v>
      </c>
      <c r="Q11529" t="s">
        <v>71</v>
      </c>
      <c r="U11529">
        <v>2</v>
      </c>
      <c r="V11529">
        <v>17</v>
      </c>
      <c r="X11529">
        <v>1099720</v>
      </c>
      <c r="Y11529" t="s">
        <v>65</v>
      </c>
      <c r="Z11529">
        <v>102</v>
      </c>
      <c r="AA11529" t="s">
        <v>586</v>
      </c>
      <c r="AB11529" t="s">
        <v>21</v>
      </c>
      <c r="AC11529">
        <v>570</v>
      </c>
    </row>
    <row r="11530" spans="1:29" x14ac:dyDescent="0.25">
      <c r="A11530">
        <v>345</v>
      </c>
      <c r="B11530">
        <v>345101</v>
      </c>
      <c r="C11530">
        <v>6150</v>
      </c>
      <c r="D11530" t="str">
        <f>VLOOKUP(C11530,'Schedule 3'!A:M,13,FALSE)</f>
        <v>Salaries and Wages</v>
      </c>
      <c r="E11530">
        <v>-146.55000000000001</v>
      </c>
      <c r="F11530" s="1">
        <v>42794</v>
      </c>
      <c r="G11530" t="s">
        <v>462</v>
      </c>
      <c r="H11530" t="s">
        <v>66</v>
      </c>
      <c r="K11530">
        <v>356435</v>
      </c>
      <c r="L11530">
        <v>262550</v>
      </c>
      <c r="Q11530" t="s">
        <v>71</v>
      </c>
      <c r="U11530">
        <v>2</v>
      </c>
      <c r="V11530">
        <v>17</v>
      </c>
      <c r="X11530">
        <v>1099720</v>
      </c>
      <c r="Y11530" t="s">
        <v>65</v>
      </c>
      <c r="Z11530">
        <v>102</v>
      </c>
      <c r="AA11530" t="s">
        <v>586</v>
      </c>
      <c r="AB11530" t="s">
        <v>21</v>
      </c>
      <c r="AC11530">
        <v>523</v>
      </c>
    </row>
    <row r="11531" spans="1:29" x14ac:dyDescent="0.25">
      <c r="A11531">
        <v>345</v>
      </c>
      <c r="B11531">
        <v>345102</v>
      </c>
      <c r="C11531">
        <v>6150</v>
      </c>
      <c r="D11531" t="str">
        <f>VLOOKUP(C11531,'Schedule 3'!A:M,13,FALSE)</f>
        <v>Salaries and Wages</v>
      </c>
      <c r="E11531">
        <v>-1300.1099999999999</v>
      </c>
      <c r="F11531" s="1">
        <v>42794</v>
      </c>
      <c r="G11531" t="s">
        <v>462</v>
      </c>
      <c r="H11531" t="s">
        <v>66</v>
      </c>
      <c r="K11531">
        <v>356435</v>
      </c>
      <c r="L11531">
        <v>262550</v>
      </c>
      <c r="Q11531" t="s">
        <v>71</v>
      </c>
      <c r="U11531">
        <v>2</v>
      </c>
      <c r="V11531">
        <v>17</v>
      </c>
      <c r="X11531">
        <v>1099720</v>
      </c>
      <c r="Y11531" t="s">
        <v>65</v>
      </c>
      <c r="Z11531">
        <v>102</v>
      </c>
      <c r="AA11531" t="s">
        <v>586</v>
      </c>
      <c r="AB11531" t="s">
        <v>21</v>
      </c>
      <c r="AC11531">
        <v>524</v>
      </c>
    </row>
    <row r="11532" spans="1:29" x14ac:dyDescent="0.25">
      <c r="A11532">
        <v>345</v>
      </c>
      <c r="B11532">
        <v>345102</v>
      </c>
      <c r="C11532">
        <v>6150</v>
      </c>
      <c r="D11532" t="str">
        <f>VLOOKUP(C11532,'Schedule 3'!A:M,13,FALSE)</f>
        <v>Salaries and Wages</v>
      </c>
      <c r="E11532">
        <v>-285.52999999999997</v>
      </c>
      <c r="F11532" s="1">
        <v>42794</v>
      </c>
      <c r="G11532" t="s">
        <v>462</v>
      </c>
      <c r="H11532" t="s">
        <v>66</v>
      </c>
      <c r="K11532">
        <v>356437</v>
      </c>
      <c r="L11532">
        <v>262552</v>
      </c>
      <c r="Q11532" t="s">
        <v>71</v>
      </c>
      <c r="U11532">
        <v>2</v>
      </c>
      <c r="V11532">
        <v>17</v>
      </c>
      <c r="X11532">
        <v>1001142</v>
      </c>
      <c r="Y11532" t="s">
        <v>65</v>
      </c>
      <c r="Z11532">
        <v>110</v>
      </c>
      <c r="AA11532" t="s">
        <v>586</v>
      </c>
      <c r="AB11532" t="s">
        <v>21</v>
      </c>
      <c r="AC11532">
        <v>426</v>
      </c>
    </row>
    <row r="11533" spans="1:29" x14ac:dyDescent="0.25">
      <c r="A11533">
        <v>345</v>
      </c>
      <c r="B11533">
        <v>345102</v>
      </c>
      <c r="C11533">
        <v>6150</v>
      </c>
      <c r="D11533" t="str">
        <f>VLOOKUP(C11533,'Schedule 3'!A:M,13,FALSE)</f>
        <v>Salaries and Wages</v>
      </c>
      <c r="E11533">
        <v>-361.67</v>
      </c>
      <c r="F11533" s="1">
        <v>42794</v>
      </c>
      <c r="G11533" t="s">
        <v>462</v>
      </c>
      <c r="H11533" t="s">
        <v>66</v>
      </c>
      <c r="K11533">
        <v>356437</v>
      </c>
      <c r="L11533">
        <v>262552</v>
      </c>
      <c r="Q11533" t="s">
        <v>71</v>
      </c>
      <c r="U11533">
        <v>2</v>
      </c>
      <c r="V11533">
        <v>17</v>
      </c>
      <c r="X11533">
        <v>1098822</v>
      </c>
      <c r="Y11533" t="s">
        <v>65</v>
      </c>
      <c r="Z11533">
        <v>110</v>
      </c>
      <c r="AA11533" t="s">
        <v>586</v>
      </c>
      <c r="AB11533" t="s">
        <v>21</v>
      </c>
      <c r="AC11533">
        <v>1095</v>
      </c>
    </row>
    <row r="11534" spans="1:29" x14ac:dyDescent="0.25">
      <c r="A11534">
        <v>345</v>
      </c>
      <c r="B11534">
        <v>345102</v>
      </c>
      <c r="C11534">
        <v>6150</v>
      </c>
      <c r="D11534" t="str">
        <f>VLOOKUP(C11534,'Schedule 3'!A:M,13,FALSE)</f>
        <v>Salaries and Wages</v>
      </c>
      <c r="E11534">
        <v>-190.35</v>
      </c>
      <c r="F11534" s="1">
        <v>42794</v>
      </c>
      <c r="G11534" t="s">
        <v>462</v>
      </c>
      <c r="H11534" t="s">
        <v>66</v>
      </c>
      <c r="K11534">
        <v>356437</v>
      </c>
      <c r="L11534">
        <v>262552</v>
      </c>
      <c r="Q11534" t="s">
        <v>71</v>
      </c>
      <c r="U11534">
        <v>2</v>
      </c>
      <c r="V11534">
        <v>17</v>
      </c>
      <c r="X11534">
        <v>1098825</v>
      </c>
      <c r="Y11534" t="s">
        <v>65</v>
      </c>
      <c r="Z11534">
        <v>110</v>
      </c>
      <c r="AA11534" t="s">
        <v>586</v>
      </c>
      <c r="AB11534" t="s">
        <v>21</v>
      </c>
      <c r="AC11534">
        <v>1096</v>
      </c>
    </row>
    <row r="11535" spans="1:29" x14ac:dyDescent="0.25">
      <c r="A11535">
        <v>345</v>
      </c>
      <c r="B11535">
        <v>345101</v>
      </c>
      <c r="C11535">
        <v>6150</v>
      </c>
      <c r="D11535" t="str">
        <f>VLOOKUP(C11535,'Schedule 3'!A:M,13,FALSE)</f>
        <v>Salaries and Wages</v>
      </c>
      <c r="E11535">
        <v>-76.14</v>
      </c>
      <c r="F11535" s="1">
        <v>42794</v>
      </c>
      <c r="G11535" t="s">
        <v>462</v>
      </c>
      <c r="H11535" t="s">
        <v>66</v>
      </c>
      <c r="K11535">
        <v>356437</v>
      </c>
      <c r="L11535">
        <v>262552</v>
      </c>
      <c r="Q11535" t="s">
        <v>71</v>
      </c>
      <c r="U11535">
        <v>2</v>
      </c>
      <c r="V11535">
        <v>17</v>
      </c>
      <c r="X11535">
        <v>1098828</v>
      </c>
      <c r="Y11535" t="s">
        <v>65</v>
      </c>
      <c r="Z11535">
        <v>110</v>
      </c>
      <c r="AA11535" t="s">
        <v>586</v>
      </c>
      <c r="AB11535" t="s">
        <v>21</v>
      </c>
      <c r="AC11535">
        <v>1097</v>
      </c>
    </row>
    <row r="11536" spans="1:29" x14ac:dyDescent="0.25">
      <c r="A11536">
        <v>345</v>
      </c>
      <c r="B11536">
        <v>345102</v>
      </c>
      <c r="C11536">
        <v>6150</v>
      </c>
      <c r="D11536" t="str">
        <f>VLOOKUP(C11536,'Schedule 3'!A:M,13,FALSE)</f>
        <v>Salaries and Wages</v>
      </c>
      <c r="E11536">
        <v>-380.7</v>
      </c>
      <c r="F11536" s="1">
        <v>42794</v>
      </c>
      <c r="G11536" t="s">
        <v>462</v>
      </c>
      <c r="H11536" t="s">
        <v>66</v>
      </c>
      <c r="K11536">
        <v>356437</v>
      </c>
      <c r="L11536">
        <v>262552</v>
      </c>
      <c r="Q11536" t="s">
        <v>71</v>
      </c>
      <c r="U11536">
        <v>2</v>
      </c>
      <c r="V11536">
        <v>17</v>
      </c>
      <c r="X11536">
        <v>1098942</v>
      </c>
      <c r="Y11536" t="s">
        <v>65</v>
      </c>
      <c r="Z11536">
        <v>110</v>
      </c>
      <c r="AA11536" t="s">
        <v>586</v>
      </c>
      <c r="AB11536" t="s">
        <v>21</v>
      </c>
      <c r="AC11536">
        <v>1165</v>
      </c>
    </row>
    <row r="11537" spans="1:29" x14ac:dyDescent="0.25">
      <c r="A11537">
        <v>345</v>
      </c>
      <c r="B11537">
        <v>345101</v>
      </c>
      <c r="C11537">
        <v>6155</v>
      </c>
      <c r="D11537" t="str">
        <f>VLOOKUP(C11537,'Schedule 3'!A:M,13,FALSE)</f>
        <v>Salaries and Wages</v>
      </c>
      <c r="E11537">
        <v>-81.89</v>
      </c>
      <c r="F11537" s="1">
        <v>42794</v>
      </c>
      <c r="G11537" t="s">
        <v>462</v>
      </c>
      <c r="H11537" t="s">
        <v>66</v>
      </c>
      <c r="K11537">
        <v>356437</v>
      </c>
      <c r="L11537">
        <v>262552</v>
      </c>
      <c r="Q11537" t="s">
        <v>71</v>
      </c>
      <c r="U11537">
        <v>2</v>
      </c>
      <c r="V11537">
        <v>17</v>
      </c>
      <c r="X11537">
        <v>1099579</v>
      </c>
      <c r="Y11537" t="s">
        <v>65</v>
      </c>
      <c r="Z11537">
        <v>110</v>
      </c>
      <c r="AA11537" t="s">
        <v>586</v>
      </c>
      <c r="AB11537" t="s">
        <v>21</v>
      </c>
      <c r="AC11537">
        <v>1693</v>
      </c>
    </row>
    <row r="11538" spans="1:29" x14ac:dyDescent="0.25">
      <c r="A11538">
        <v>345</v>
      </c>
      <c r="B11538">
        <v>345102</v>
      </c>
      <c r="C11538">
        <v>6155</v>
      </c>
      <c r="D11538" t="str">
        <f>VLOOKUP(C11538,'Schedule 3'!A:M,13,FALSE)</f>
        <v>Salaries and Wages</v>
      </c>
      <c r="E11538">
        <v>-726.51</v>
      </c>
      <c r="F11538" s="1">
        <v>42794</v>
      </c>
      <c r="G11538" t="s">
        <v>462</v>
      </c>
      <c r="H11538" t="s">
        <v>66</v>
      </c>
      <c r="K11538">
        <v>356437</v>
      </c>
      <c r="L11538">
        <v>262552</v>
      </c>
      <c r="Q11538" t="s">
        <v>71</v>
      </c>
      <c r="U11538">
        <v>2</v>
      </c>
      <c r="V11538">
        <v>17</v>
      </c>
      <c r="X11538">
        <v>1099579</v>
      </c>
      <c r="Y11538" t="s">
        <v>65</v>
      </c>
      <c r="Z11538">
        <v>110</v>
      </c>
      <c r="AA11538" t="s">
        <v>586</v>
      </c>
      <c r="AB11538" t="s">
        <v>21</v>
      </c>
      <c r="AC11538">
        <v>1694</v>
      </c>
    </row>
    <row r="11539" spans="1:29" x14ac:dyDescent="0.25">
      <c r="A11539">
        <v>345</v>
      </c>
      <c r="B11539">
        <v>345101</v>
      </c>
      <c r="C11539">
        <v>6150</v>
      </c>
      <c r="D11539" t="str">
        <f>VLOOKUP(C11539,'Schedule 3'!A:M,13,FALSE)</f>
        <v>Salaries and Wages</v>
      </c>
      <c r="E11539">
        <v>-152.28</v>
      </c>
      <c r="F11539" s="1">
        <v>42794</v>
      </c>
      <c r="G11539" t="s">
        <v>462</v>
      </c>
      <c r="H11539" t="s">
        <v>66</v>
      </c>
      <c r="K11539">
        <v>356437</v>
      </c>
      <c r="L11539">
        <v>262552</v>
      </c>
      <c r="Q11539" t="s">
        <v>71</v>
      </c>
      <c r="U11539">
        <v>2</v>
      </c>
      <c r="V11539">
        <v>17</v>
      </c>
      <c r="X11539">
        <v>1099936</v>
      </c>
      <c r="Y11539" t="s">
        <v>65</v>
      </c>
      <c r="Z11539">
        <v>110</v>
      </c>
      <c r="AA11539" t="s">
        <v>586</v>
      </c>
      <c r="AB11539" t="s">
        <v>21</v>
      </c>
      <c r="AC11539">
        <v>1932</v>
      </c>
    </row>
    <row r="11540" spans="1:29" x14ac:dyDescent="0.25">
      <c r="A11540">
        <v>345</v>
      </c>
      <c r="B11540">
        <v>345102</v>
      </c>
      <c r="C11540">
        <v>6150</v>
      </c>
      <c r="D11540" t="str">
        <f>VLOOKUP(C11540,'Schedule 3'!A:M,13,FALSE)</f>
        <v>Salaries and Wages</v>
      </c>
      <c r="E11540">
        <v>-285.55</v>
      </c>
      <c r="F11540" s="1">
        <v>42794</v>
      </c>
      <c r="G11540" t="s">
        <v>462</v>
      </c>
      <c r="H11540" t="s">
        <v>85</v>
      </c>
      <c r="I11540" t="s">
        <v>2671</v>
      </c>
      <c r="K11540">
        <v>356468</v>
      </c>
      <c r="L11540">
        <v>262780</v>
      </c>
      <c r="Q11540" t="s">
        <v>71</v>
      </c>
      <c r="U11540">
        <v>2</v>
      </c>
      <c r="V11540">
        <v>17</v>
      </c>
      <c r="Y11540" t="s">
        <v>65</v>
      </c>
      <c r="Z11540">
        <v>103</v>
      </c>
      <c r="AA11540" t="s">
        <v>586</v>
      </c>
      <c r="AB11540" t="s">
        <v>21</v>
      </c>
      <c r="AC11540">
        <v>385</v>
      </c>
    </row>
    <row r="11541" spans="1:29" x14ac:dyDescent="0.25">
      <c r="A11541">
        <v>345</v>
      </c>
      <c r="B11541">
        <v>345101</v>
      </c>
      <c r="C11541">
        <v>6150</v>
      </c>
      <c r="D11541" t="str">
        <f>VLOOKUP(C11541,'Schedule 3'!A:M,13,FALSE)</f>
        <v>Salaries and Wages</v>
      </c>
      <c r="E11541">
        <v>-169.52</v>
      </c>
      <c r="F11541" s="1">
        <v>42809</v>
      </c>
      <c r="G11541" t="s">
        <v>462</v>
      </c>
      <c r="H11541" t="s">
        <v>66</v>
      </c>
      <c r="K11541">
        <v>356589</v>
      </c>
      <c r="L11541">
        <v>265013</v>
      </c>
      <c r="Q11541" t="s">
        <v>71</v>
      </c>
      <c r="U11541">
        <v>3</v>
      </c>
      <c r="V11541">
        <v>17</v>
      </c>
      <c r="X11541">
        <v>1099720</v>
      </c>
      <c r="Y11541" t="s">
        <v>65</v>
      </c>
      <c r="Z11541">
        <v>102</v>
      </c>
      <c r="AA11541" t="s">
        <v>586</v>
      </c>
      <c r="AB11541" t="s">
        <v>21</v>
      </c>
      <c r="AC11541">
        <v>606</v>
      </c>
    </row>
    <row r="11542" spans="1:29" x14ac:dyDescent="0.25">
      <c r="A11542">
        <v>345</v>
      </c>
      <c r="B11542">
        <v>345102</v>
      </c>
      <c r="C11542">
        <v>6150</v>
      </c>
      <c r="D11542" t="str">
        <f>VLOOKUP(C11542,'Schedule 3'!A:M,13,FALSE)</f>
        <v>Salaries and Wages</v>
      </c>
      <c r="E11542">
        <v>-1505.56</v>
      </c>
      <c r="F11542" s="1">
        <v>42809</v>
      </c>
      <c r="G11542" t="s">
        <v>462</v>
      </c>
      <c r="H11542" t="s">
        <v>66</v>
      </c>
      <c r="K11542">
        <v>356589</v>
      </c>
      <c r="L11542">
        <v>265013</v>
      </c>
      <c r="Q11542" t="s">
        <v>71</v>
      </c>
      <c r="U11542">
        <v>3</v>
      </c>
      <c r="V11542">
        <v>17</v>
      </c>
      <c r="X11542">
        <v>1099720</v>
      </c>
      <c r="Y11542" t="s">
        <v>65</v>
      </c>
      <c r="Z11542">
        <v>102</v>
      </c>
      <c r="AA11542" t="s">
        <v>586</v>
      </c>
      <c r="AB11542" t="s">
        <v>21</v>
      </c>
      <c r="AC11542">
        <v>607</v>
      </c>
    </row>
    <row r="11543" spans="1:29" x14ac:dyDescent="0.25">
      <c r="A11543">
        <v>345</v>
      </c>
      <c r="B11543">
        <v>345102</v>
      </c>
      <c r="C11543">
        <v>6150</v>
      </c>
      <c r="D11543" t="str">
        <f>VLOOKUP(C11543,'Schedule 3'!A:M,13,FALSE)</f>
        <v>Salaries and Wages</v>
      </c>
      <c r="E11543">
        <v>-228.42</v>
      </c>
      <c r="F11543" s="1">
        <v>42808</v>
      </c>
      <c r="G11543" t="s">
        <v>462</v>
      </c>
      <c r="H11543" t="s">
        <v>66</v>
      </c>
      <c r="K11543">
        <v>356592</v>
      </c>
      <c r="L11543">
        <v>265026</v>
      </c>
      <c r="Q11543" t="s">
        <v>71</v>
      </c>
      <c r="U11543">
        <v>3</v>
      </c>
      <c r="V11543">
        <v>17</v>
      </c>
      <c r="X11543">
        <v>1098821</v>
      </c>
      <c r="Y11543" t="s">
        <v>65</v>
      </c>
      <c r="Z11543">
        <v>110</v>
      </c>
      <c r="AA11543" t="s">
        <v>586</v>
      </c>
      <c r="AB11543" t="s">
        <v>21</v>
      </c>
      <c r="AC11543">
        <v>1007</v>
      </c>
    </row>
    <row r="11544" spans="1:29" x14ac:dyDescent="0.25">
      <c r="A11544">
        <v>345</v>
      </c>
      <c r="B11544">
        <v>345102</v>
      </c>
      <c r="C11544">
        <v>6150</v>
      </c>
      <c r="D11544" t="str">
        <f>VLOOKUP(C11544,'Schedule 3'!A:M,13,FALSE)</f>
        <v>Salaries and Wages</v>
      </c>
      <c r="E11544">
        <v>-1046.93</v>
      </c>
      <c r="F11544" s="1">
        <v>42808</v>
      </c>
      <c r="G11544" t="s">
        <v>462</v>
      </c>
      <c r="H11544" t="s">
        <v>66</v>
      </c>
      <c r="K11544">
        <v>356592</v>
      </c>
      <c r="L11544">
        <v>265026</v>
      </c>
      <c r="Q11544" t="s">
        <v>71</v>
      </c>
      <c r="U11544">
        <v>3</v>
      </c>
      <c r="V11544">
        <v>17</v>
      </c>
      <c r="X11544">
        <v>1098822</v>
      </c>
      <c r="Y11544" t="s">
        <v>65</v>
      </c>
      <c r="Z11544">
        <v>110</v>
      </c>
      <c r="AA11544" t="s">
        <v>586</v>
      </c>
      <c r="AB11544" t="s">
        <v>21</v>
      </c>
      <c r="AC11544">
        <v>1008</v>
      </c>
    </row>
    <row r="11545" spans="1:29" x14ac:dyDescent="0.25">
      <c r="A11545">
        <v>345</v>
      </c>
      <c r="B11545">
        <v>345102</v>
      </c>
      <c r="C11545">
        <v>6150</v>
      </c>
      <c r="D11545" t="str">
        <f>VLOOKUP(C11545,'Schedule 3'!A:M,13,FALSE)</f>
        <v>Salaries and Wages</v>
      </c>
      <c r="E11545">
        <v>-951.75</v>
      </c>
      <c r="F11545" s="1">
        <v>42808</v>
      </c>
      <c r="G11545" t="s">
        <v>462</v>
      </c>
      <c r="H11545" t="s">
        <v>66</v>
      </c>
      <c r="K11545">
        <v>356592</v>
      </c>
      <c r="L11545">
        <v>265026</v>
      </c>
      <c r="Q11545" t="s">
        <v>71</v>
      </c>
      <c r="U11545">
        <v>3</v>
      </c>
      <c r="V11545">
        <v>17</v>
      </c>
      <c r="X11545">
        <v>1098825</v>
      </c>
      <c r="Y11545" t="s">
        <v>65</v>
      </c>
      <c r="Z11545">
        <v>110</v>
      </c>
      <c r="AA11545" t="s">
        <v>586</v>
      </c>
      <c r="AB11545" t="s">
        <v>21</v>
      </c>
      <c r="AC11545">
        <v>1009</v>
      </c>
    </row>
    <row r="11546" spans="1:29" x14ac:dyDescent="0.25">
      <c r="A11546">
        <v>345</v>
      </c>
      <c r="B11546">
        <v>345101</v>
      </c>
      <c r="C11546">
        <v>6150</v>
      </c>
      <c r="D11546" t="str">
        <f>VLOOKUP(C11546,'Schedule 3'!A:M,13,FALSE)</f>
        <v>Salaries and Wages</v>
      </c>
      <c r="E11546">
        <v>-875.61</v>
      </c>
      <c r="F11546" s="1">
        <v>42808</v>
      </c>
      <c r="G11546" t="s">
        <v>462</v>
      </c>
      <c r="H11546" t="s">
        <v>66</v>
      </c>
      <c r="K11546">
        <v>356592</v>
      </c>
      <c r="L11546">
        <v>265026</v>
      </c>
      <c r="Q11546" t="s">
        <v>71</v>
      </c>
      <c r="U11546">
        <v>3</v>
      </c>
      <c r="V11546">
        <v>17</v>
      </c>
      <c r="X11546">
        <v>1098828</v>
      </c>
      <c r="Y11546" t="s">
        <v>65</v>
      </c>
      <c r="Z11546">
        <v>110</v>
      </c>
      <c r="AA11546" t="s">
        <v>586</v>
      </c>
      <c r="AB11546" t="s">
        <v>21</v>
      </c>
      <c r="AC11546">
        <v>1010</v>
      </c>
    </row>
    <row r="11547" spans="1:29" x14ac:dyDescent="0.25">
      <c r="A11547">
        <v>345</v>
      </c>
      <c r="B11547">
        <v>345102</v>
      </c>
      <c r="C11547">
        <v>6150</v>
      </c>
      <c r="D11547" t="str">
        <f>VLOOKUP(C11547,'Schedule 3'!A:M,13,FALSE)</f>
        <v>Salaries and Wages</v>
      </c>
      <c r="E11547">
        <v>-1161.1400000000001</v>
      </c>
      <c r="F11547" s="1">
        <v>42808</v>
      </c>
      <c r="G11547" t="s">
        <v>462</v>
      </c>
      <c r="H11547" t="s">
        <v>66</v>
      </c>
      <c r="K11547">
        <v>356592</v>
      </c>
      <c r="L11547">
        <v>265026</v>
      </c>
      <c r="Q11547" t="s">
        <v>71</v>
      </c>
      <c r="U11547">
        <v>3</v>
      </c>
      <c r="V11547">
        <v>17</v>
      </c>
      <c r="X11547">
        <v>1098942</v>
      </c>
      <c r="Y11547" t="s">
        <v>65</v>
      </c>
      <c r="Z11547">
        <v>110</v>
      </c>
      <c r="AA11547" t="s">
        <v>586</v>
      </c>
      <c r="AB11547" t="s">
        <v>21</v>
      </c>
      <c r="AC11547">
        <v>1080</v>
      </c>
    </row>
    <row r="11548" spans="1:29" x14ac:dyDescent="0.25">
      <c r="A11548">
        <v>345</v>
      </c>
      <c r="B11548">
        <v>345101</v>
      </c>
      <c r="C11548">
        <v>6155</v>
      </c>
      <c r="D11548" t="str">
        <f>VLOOKUP(C11548,'Schedule 3'!A:M,13,FALSE)</f>
        <v>Salaries and Wages</v>
      </c>
      <c r="E11548">
        <v>-179.98</v>
      </c>
      <c r="F11548" s="1">
        <v>42808</v>
      </c>
      <c r="G11548" t="s">
        <v>462</v>
      </c>
      <c r="H11548" t="s">
        <v>66</v>
      </c>
      <c r="K11548">
        <v>356592</v>
      </c>
      <c r="L11548">
        <v>265026</v>
      </c>
      <c r="Q11548" t="s">
        <v>71</v>
      </c>
      <c r="U11548">
        <v>3</v>
      </c>
      <c r="V11548">
        <v>17</v>
      </c>
      <c r="X11548">
        <v>1099579</v>
      </c>
      <c r="Y11548" t="s">
        <v>65</v>
      </c>
      <c r="Z11548">
        <v>110</v>
      </c>
      <c r="AA11548" t="s">
        <v>586</v>
      </c>
      <c r="AB11548" t="s">
        <v>21</v>
      </c>
      <c r="AC11548">
        <v>1533</v>
      </c>
    </row>
    <row r="11549" spans="1:29" x14ac:dyDescent="0.25">
      <c r="A11549">
        <v>345</v>
      </c>
      <c r="B11549">
        <v>345102</v>
      </c>
      <c r="C11549">
        <v>6155</v>
      </c>
      <c r="D11549" t="str">
        <f>VLOOKUP(C11549,'Schedule 3'!A:M,13,FALSE)</f>
        <v>Salaries and Wages</v>
      </c>
      <c r="E11549">
        <v>-1598.5</v>
      </c>
      <c r="F11549" s="1">
        <v>42808</v>
      </c>
      <c r="G11549" t="s">
        <v>462</v>
      </c>
      <c r="H11549" t="s">
        <v>66</v>
      </c>
      <c r="K11549">
        <v>356592</v>
      </c>
      <c r="L11549">
        <v>265026</v>
      </c>
      <c r="Q11549" t="s">
        <v>71</v>
      </c>
      <c r="U11549">
        <v>3</v>
      </c>
      <c r="V11549">
        <v>17</v>
      </c>
      <c r="X11549">
        <v>1099579</v>
      </c>
      <c r="Y11549" t="s">
        <v>65</v>
      </c>
      <c r="Z11549">
        <v>110</v>
      </c>
      <c r="AA11549" t="s">
        <v>586</v>
      </c>
      <c r="AB11549" t="s">
        <v>21</v>
      </c>
      <c r="AC11549">
        <v>1534</v>
      </c>
    </row>
    <row r="11550" spans="1:29" x14ac:dyDescent="0.25">
      <c r="A11550">
        <v>345</v>
      </c>
      <c r="B11550">
        <v>345101</v>
      </c>
      <c r="C11550">
        <v>6150</v>
      </c>
      <c r="D11550" t="str">
        <f>VLOOKUP(C11550,'Schedule 3'!A:M,13,FALSE)</f>
        <v>Salaries and Wages</v>
      </c>
      <c r="E11550">
        <v>-799.47</v>
      </c>
      <c r="F11550" s="1">
        <v>42808</v>
      </c>
      <c r="G11550" t="s">
        <v>462</v>
      </c>
      <c r="H11550" t="s">
        <v>66</v>
      </c>
      <c r="K11550">
        <v>356592</v>
      </c>
      <c r="L11550">
        <v>265026</v>
      </c>
      <c r="Q11550" t="s">
        <v>71</v>
      </c>
      <c r="U11550">
        <v>3</v>
      </c>
      <c r="V11550">
        <v>17</v>
      </c>
      <c r="X11550">
        <v>1099936</v>
      </c>
      <c r="Y11550" t="s">
        <v>65</v>
      </c>
      <c r="Z11550">
        <v>110</v>
      </c>
      <c r="AA11550" t="s">
        <v>586</v>
      </c>
      <c r="AB11550" t="s">
        <v>21</v>
      </c>
      <c r="AC11550">
        <v>1690</v>
      </c>
    </row>
    <row r="11551" spans="1:29" x14ac:dyDescent="0.25">
      <c r="A11551">
        <v>345</v>
      </c>
      <c r="B11551">
        <v>345101</v>
      </c>
      <c r="C11551">
        <v>6150</v>
      </c>
      <c r="D11551" t="str">
        <f>VLOOKUP(C11551,'Schedule 3'!A:M,13,FALSE)</f>
        <v>Salaries and Wages</v>
      </c>
      <c r="E11551">
        <v>-138.69999999999999</v>
      </c>
      <c r="F11551" s="1">
        <v>42825</v>
      </c>
      <c r="G11551" t="s">
        <v>462</v>
      </c>
      <c r="H11551" t="s">
        <v>66</v>
      </c>
      <c r="K11551">
        <v>356682</v>
      </c>
      <c r="L11551">
        <v>266349</v>
      </c>
      <c r="Q11551" t="s">
        <v>71</v>
      </c>
      <c r="U11551">
        <v>3</v>
      </c>
      <c r="V11551">
        <v>17</v>
      </c>
      <c r="X11551">
        <v>1099720</v>
      </c>
      <c r="Y11551" t="s">
        <v>65</v>
      </c>
      <c r="Z11551">
        <v>102</v>
      </c>
      <c r="AA11551" t="s">
        <v>586</v>
      </c>
      <c r="AB11551" t="s">
        <v>21</v>
      </c>
      <c r="AC11551">
        <v>589</v>
      </c>
    </row>
    <row r="11552" spans="1:29" x14ac:dyDescent="0.25">
      <c r="A11552">
        <v>345</v>
      </c>
      <c r="B11552">
        <v>345102</v>
      </c>
      <c r="C11552">
        <v>6150</v>
      </c>
      <c r="D11552" t="str">
        <f>VLOOKUP(C11552,'Schedule 3'!A:M,13,FALSE)</f>
        <v>Salaries and Wages</v>
      </c>
      <c r="E11552">
        <v>-1231.82</v>
      </c>
      <c r="F11552" s="1">
        <v>42825</v>
      </c>
      <c r="G11552" t="s">
        <v>462</v>
      </c>
      <c r="H11552" t="s">
        <v>66</v>
      </c>
      <c r="K11552">
        <v>356682</v>
      </c>
      <c r="L11552">
        <v>266349</v>
      </c>
      <c r="Q11552" t="s">
        <v>71</v>
      </c>
      <c r="U11552">
        <v>3</v>
      </c>
      <c r="V11552">
        <v>17</v>
      </c>
      <c r="X11552">
        <v>1099720</v>
      </c>
      <c r="Y11552" t="s">
        <v>65</v>
      </c>
      <c r="Z11552">
        <v>102</v>
      </c>
      <c r="AA11552" t="s">
        <v>586</v>
      </c>
      <c r="AB11552" t="s">
        <v>21</v>
      </c>
      <c r="AC11552">
        <v>590</v>
      </c>
    </row>
    <row r="11553" spans="1:29" x14ac:dyDescent="0.25">
      <c r="A11553">
        <v>345</v>
      </c>
      <c r="B11553">
        <v>345102</v>
      </c>
      <c r="C11553">
        <v>6150</v>
      </c>
      <c r="D11553" t="str">
        <f>VLOOKUP(C11553,'Schedule 3'!A:M,13,FALSE)</f>
        <v>Salaries and Wages</v>
      </c>
      <c r="E11553">
        <v>-380.7</v>
      </c>
      <c r="F11553" s="1">
        <v>42822</v>
      </c>
      <c r="G11553" t="s">
        <v>462</v>
      </c>
      <c r="H11553" t="s">
        <v>66</v>
      </c>
      <c r="K11553">
        <v>356698</v>
      </c>
      <c r="L11553">
        <v>266393</v>
      </c>
      <c r="Q11553" t="s">
        <v>71</v>
      </c>
      <c r="U11553">
        <v>3</v>
      </c>
      <c r="V11553">
        <v>17</v>
      </c>
      <c r="X11553">
        <v>1001142</v>
      </c>
      <c r="Y11553" t="s">
        <v>65</v>
      </c>
      <c r="Z11553">
        <v>110</v>
      </c>
      <c r="AA11553" t="s">
        <v>586</v>
      </c>
      <c r="AB11553" t="s">
        <v>21</v>
      </c>
      <c r="AC11553">
        <v>284</v>
      </c>
    </row>
    <row r="11554" spans="1:29" x14ac:dyDescent="0.25">
      <c r="A11554">
        <v>345</v>
      </c>
      <c r="B11554">
        <v>345102</v>
      </c>
      <c r="C11554">
        <v>6150</v>
      </c>
      <c r="D11554" t="str">
        <f>VLOOKUP(C11554,'Schedule 3'!A:M,13,FALSE)</f>
        <v>Salaries and Wages</v>
      </c>
      <c r="E11554">
        <v>-494.91</v>
      </c>
      <c r="F11554" s="1">
        <v>42822</v>
      </c>
      <c r="G11554" t="s">
        <v>462</v>
      </c>
      <c r="H11554" t="s">
        <v>66</v>
      </c>
      <c r="K11554">
        <v>356698</v>
      </c>
      <c r="L11554">
        <v>266393</v>
      </c>
      <c r="Q11554" t="s">
        <v>71</v>
      </c>
      <c r="U11554">
        <v>3</v>
      </c>
      <c r="V11554">
        <v>17</v>
      </c>
      <c r="X11554">
        <v>1098821</v>
      </c>
      <c r="Y11554" t="s">
        <v>65</v>
      </c>
      <c r="Z11554">
        <v>110</v>
      </c>
      <c r="AA11554" t="s">
        <v>586</v>
      </c>
      <c r="AB11554" t="s">
        <v>21</v>
      </c>
      <c r="AC11554">
        <v>788</v>
      </c>
    </row>
    <row r="11555" spans="1:29" x14ac:dyDescent="0.25">
      <c r="A11555">
        <v>345</v>
      </c>
      <c r="B11555">
        <v>345102</v>
      </c>
      <c r="C11555">
        <v>6150</v>
      </c>
      <c r="D11555" t="str">
        <f>VLOOKUP(C11555,'Schedule 3'!A:M,13,FALSE)</f>
        <v>Salaries and Wages</v>
      </c>
      <c r="E11555">
        <v>-799.47</v>
      </c>
      <c r="F11555" s="1">
        <v>42822</v>
      </c>
      <c r="G11555" t="s">
        <v>462</v>
      </c>
      <c r="H11555" t="s">
        <v>66</v>
      </c>
      <c r="K11555">
        <v>356698</v>
      </c>
      <c r="L11555">
        <v>266393</v>
      </c>
      <c r="Q11555" t="s">
        <v>71</v>
      </c>
      <c r="U11555">
        <v>3</v>
      </c>
      <c r="V11555">
        <v>17</v>
      </c>
      <c r="X11555">
        <v>1098822</v>
      </c>
      <c r="Y11555" t="s">
        <v>65</v>
      </c>
      <c r="Z11555">
        <v>110</v>
      </c>
      <c r="AA11555" t="s">
        <v>586</v>
      </c>
      <c r="AB11555" t="s">
        <v>21</v>
      </c>
      <c r="AC11555">
        <v>789</v>
      </c>
    </row>
    <row r="11556" spans="1:29" x14ac:dyDescent="0.25">
      <c r="A11556">
        <v>345</v>
      </c>
      <c r="B11556">
        <v>345102</v>
      </c>
      <c r="C11556">
        <v>6150</v>
      </c>
      <c r="D11556" t="str">
        <f>VLOOKUP(C11556,'Schedule 3'!A:M,13,FALSE)</f>
        <v>Salaries and Wages</v>
      </c>
      <c r="E11556">
        <v>-571.04999999999995</v>
      </c>
      <c r="F11556" s="1">
        <v>42822</v>
      </c>
      <c r="G11556" t="s">
        <v>462</v>
      </c>
      <c r="H11556" t="s">
        <v>66</v>
      </c>
      <c r="K11556">
        <v>356698</v>
      </c>
      <c r="L11556">
        <v>266393</v>
      </c>
      <c r="Q11556" t="s">
        <v>71</v>
      </c>
      <c r="U11556">
        <v>3</v>
      </c>
      <c r="V11556">
        <v>17</v>
      </c>
      <c r="X11556">
        <v>1098825</v>
      </c>
      <c r="Y11556" t="s">
        <v>65</v>
      </c>
      <c r="Z11556">
        <v>110</v>
      </c>
      <c r="AA11556" t="s">
        <v>586</v>
      </c>
      <c r="AB11556" t="s">
        <v>21</v>
      </c>
      <c r="AC11556">
        <v>790</v>
      </c>
    </row>
    <row r="11557" spans="1:29" x14ac:dyDescent="0.25">
      <c r="A11557">
        <v>345</v>
      </c>
      <c r="B11557">
        <v>345101</v>
      </c>
      <c r="C11557">
        <v>6150</v>
      </c>
      <c r="D11557" t="str">
        <f>VLOOKUP(C11557,'Schedule 3'!A:M,13,FALSE)</f>
        <v>Salaries and Wages</v>
      </c>
      <c r="E11557">
        <v>-114.21</v>
      </c>
      <c r="F11557" s="1">
        <v>42822</v>
      </c>
      <c r="G11557" t="s">
        <v>462</v>
      </c>
      <c r="H11557" t="s">
        <v>66</v>
      </c>
      <c r="K11557">
        <v>356698</v>
      </c>
      <c r="L11557">
        <v>266393</v>
      </c>
      <c r="Q11557" t="s">
        <v>71</v>
      </c>
      <c r="U11557">
        <v>3</v>
      </c>
      <c r="V11557">
        <v>17</v>
      </c>
      <c r="X11557">
        <v>1098828</v>
      </c>
      <c r="Y11557" t="s">
        <v>65</v>
      </c>
      <c r="Z11557">
        <v>110</v>
      </c>
      <c r="AA11557" t="s">
        <v>586</v>
      </c>
      <c r="AB11557" t="s">
        <v>21</v>
      </c>
      <c r="AC11557">
        <v>791</v>
      </c>
    </row>
    <row r="11558" spans="1:29" x14ac:dyDescent="0.25">
      <c r="A11558">
        <v>345</v>
      </c>
      <c r="B11558">
        <v>345102</v>
      </c>
      <c r="C11558">
        <v>6150</v>
      </c>
      <c r="D11558" t="str">
        <f>VLOOKUP(C11558,'Schedule 3'!A:M,13,FALSE)</f>
        <v>Salaries and Wages</v>
      </c>
      <c r="E11558">
        <v>-799.47</v>
      </c>
      <c r="F11558" s="1">
        <v>42822</v>
      </c>
      <c r="G11558" t="s">
        <v>462</v>
      </c>
      <c r="H11558" t="s">
        <v>66</v>
      </c>
      <c r="K11558">
        <v>356698</v>
      </c>
      <c r="L11558">
        <v>266393</v>
      </c>
      <c r="Q11558" t="s">
        <v>71</v>
      </c>
      <c r="U11558">
        <v>3</v>
      </c>
      <c r="V11558">
        <v>17</v>
      </c>
      <c r="X11558">
        <v>1098942</v>
      </c>
      <c r="Y11558" t="s">
        <v>65</v>
      </c>
      <c r="Z11558">
        <v>110</v>
      </c>
      <c r="AA11558" t="s">
        <v>586</v>
      </c>
      <c r="AB11558" t="s">
        <v>21</v>
      </c>
      <c r="AC11558">
        <v>823</v>
      </c>
    </row>
    <row r="11559" spans="1:29" x14ac:dyDescent="0.25">
      <c r="A11559">
        <v>345</v>
      </c>
      <c r="B11559">
        <v>345101</v>
      </c>
      <c r="C11559">
        <v>6155</v>
      </c>
      <c r="D11559" t="str">
        <f>VLOOKUP(C11559,'Schedule 3'!A:M,13,FALSE)</f>
        <v>Salaries and Wages</v>
      </c>
      <c r="E11559">
        <v>-100.22</v>
      </c>
      <c r="F11559" s="1">
        <v>42822</v>
      </c>
      <c r="G11559" t="s">
        <v>462</v>
      </c>
      <c r="H11559" t="s">
        <v>66</v>
      </c>
      <c r="K11559">
        <v>356698</v>
      </c>
      <c r="L11559">
        <v>266393</v>
      </c>
      <c r="Q11559" t="s">
        <v>71</v>
      </c>
      <c r="U11559">
        <v>3</v>
      </c>
      <c r="V11559">
        <v>17</v>
      </c>
      <c r="X11559">
        <v>1099579</v>
      </c>
      <c r="Y11559" t="s">
        <v>65</v>
      </c>
      <c r="Z11559">
        <v>110</v>
      </c>
      <c r="AA11559" t="s">
        <v>586</v>
      </c>
      <c r="AB11559" t="s">
        <v>21</v>
      </c>
      <c r="AC11559">
        <v>1340</v>
      </c>
    </row>
    <row r="11560" spans="1:29" x14ac:dyDescent="0.25">
      <c r="A11560">
        <v>345</v>
      </c>
      <c r="B11560">
        <v>345102</v>
      </c>
      <c r="C11560">
        <v>6155</v>
      </c>
      <c r="D11560" t="str">
        <f>VLOOKUP(C11560,'Schedule 3'!A:M,13,FALSE)</f>
        <v>Salaries and Wages</v>
      </c>
      <c r="E11560">
        <v>-890.07</v>
      </c>
      <c r="F11560" s="1">
        <v>42822</v>
      </c>
      <c r="G11560" t="s">
        <v>462</v>
      </c>
      <c r="H11560" t="s">
        <v>66</v>
      </c>
      <c r="K11560">
        <v>356698</v>
      </c>
      <c r="L11560">
        <v>266393</v>
      </c>
      <c r="Q11560" t="s">
        <v>71</v>
      </c>
      <c r="U11560">
        <v>3</v>
      </c>
      <c r="V11560">
        <v>17</v>
      </c>
      <c r="X11560">
        <v>1099579</v>
      </c>
      <c r="Y11560" t="s">
        <v>65</v>
      </c>
      <c r="Z11560">
        <v>110</v>
      </c>
      <c r="AA11560" t="s">
        <v>586</v>
      </c>
      <c r="AB11560" t="s">
        <v>21</v>
      </c>
      <c r="AC11560">
        <v>1341</v>
      </c>
    </row>
    <row r="11561" spans="1:29" x14ac:dyDescent="0.25">
      <c r="A11561">
        <v>345</v>
      </c>
      <c r="B11561">
        <v>345101</v>
      </c>
      <c r="C11561">
        <v>6150</v>
      </c>
      <c r="D11561" t="str">
        <f>VLOOKUP(C11561,'Schedule 3'!A:M,13,FALSE)</f>
        <v>Salaries and Wages</v>
      </c>
      <c r="E11561">
        <v>-114.21</v>
      </c>
      <c r="F11561" s="1">
        <v>42822</v>
      </c>
      <c r="G11561" t="s">
        <v>462</v>
      </c>
      <c r="H11561" t="s">
        <v>66</v>
      </c>
      <c r="K11561">
        <v>356698</v>
      </c>
      <c r="L11561">
        <v>266393</v>
      </c>
      <c r="Q11561" t="s">
        <v>71</v>
      </c>
      <c r="U11561">
        <v>3</v>
      </c>
      <c r="V11561">
        <v>17</v>
      </c>
      <c r="X11561">
        <v>1099936</v>
      </c>
      <c r="Y11561" t="s">
        <v>65</v>
      </c>
      <c r="Z11561">
        <v>110</v>
      </c>
      <c r="AA11561" t="s">
        <v>586</v>
      </c>
      <c r="AB11561" t="s">
        <v>21</v>
      </c>
      <c r="AC11561">
        <v>1514</v>
      </c>
    </row>
    <row r="11562" spans="1:29" x14ac:dyDescent="0.25">
      <c r="A11562">
        <v>345</v>
      </c>
      <c r="B11562">
        <v>345102</v>
      </c>
      <c r="C11562">
        <v>6150</v>
      </c>
      <c r="D11562" t="str">
        <f>VLOOKUP(C11562,'Schedule 3'!A:M,13,FALSE)</f>
        <v>Salaries and Wages</v>
      </c>
      <c r="E11562">
        <v>-533.02</v>
      </c>
      <c r="F11562" s="1">
        <v>42825</v>
      </c>
      <c r="G11562" t="s">
        <v>462</v>
      </c>
      <c r="H11562" t="s">
        <v>85</v>
      </c>
      <c r="I11562" t="s">
        <v>2672</v>
      </c>
      <c r="K11562">
        <v>356754</v>
      </c>
      <c r="L11562">
        <v>266676</v>
      </c>
      <c r="Q11562" t="s">
        <v>71</v>
      </c>
      <c r="U11562">
        <v>3</v>
      </c>
      <c r="V11562">
        <v>17</v>
      </c>
      <c r="Y11562" t="s">
        <v>65</v>
      </c>
      <c r="Z11562">
        <v>103</v>
      </c>
      <c r="AA11562" t="s">
        <v>586</v>
      </c>
      <c r="AB11562" t="s">
        <v>21</v>
      </c>
      <c r="AC11562">
        <v>259</v>
      </c>
    </row>
    <row r="11563" spans="1:29" x14ac:dyDescent="0.25">
      <c r="A11563">
        <v>345</v>
      </c>
      <c r="B11563">
        <v>345102</v>
      </c>
      <c r="C11563">
        <v>6150</v>
      </c>
      <c r="D11563" t="str">
        <f>VLOOKUP(C11563,'Schedule 3'!A:M,13,FALSE)</f>
        <v>Salaries and Wages</v>
      </c>
      <c r="E11563">
        <v>-857.93</v>
      </c>
      <c r="F11563" s="1">
        <v>42836</v>
      </c>
      <c r="G11563" t="s">
        <v>462</v>
      </c>
      <c r="H11563" t="s">
        <v>66</v>
      </c>
      <c r="K11563">
        <v>356871</v>
      </c>
      <c r="L11563">
        <v>267691</v>
      </c>
      <c r="Q11563" t="s">
        <v>71</v>
      </c>
      <c r="U11563">
        <v>4</v>
      </c>
      <c r="V11563">
        <v>17</v>
      </c>
      <c r="X11563">
        <v>1001177</v>
      </c>
      <c r="Y11563" t="s">
        <v>65</v>
      </c>
      <c r="Z11563">
        <v>110</v>
      </c>
      <c r="AA11563" t="s">
        <v>586</v>
      </c>
      <c r="AB11563" t="s">
        <v>21</v>
      </c>
      <c r="AC11563">
        <v>541</v>
      </c>
    </row>
    <row r="11564" spans="1:29" x14ac:dyDescent="0.25">
      <c r="A11564">
        <v>345</v>
      </c>
      <c r="B11564">
        <v>345102</v>
      </c>
      <c r="C11564">
        <v>6150</v>
      </c>
      <c r="D11564" t="str">
        <f>VLOOKUP(C11564,'Schedule 3'!A:M,13,FALSE)</f>
        <v>Salaries and Wages</v>
      </c>
      <c r="E11564">
        <v>-532.98</v>
      </c>
      <c r="F11564" s="1">
        <v>42836</v>
      </c>
      <c r="G11564" t="s">
        <v>462</v>
      </c>
      <c r="H11564" t="s">
        <v>66</v>
      </c>
      <c r="K11564">
        <v>356871</v>
      </c>
      <c r="L11564">
        <v>267691</v>
      </c>
      <c r="Q11564" t="s">
        <v>71</v>
      </c>
      <c r="U11564">
        <v>4</v>
      </c>
      <c r="V11564">
        <v>17</v>
      </c>
      <c r="X11564">
        <v>1098821</v>
      </c>
      <c r="Y11564" t="s">
        <v>65</v>
      </c>
      <c r="Z11564">
        <v>110</v>
      </c>
      <c r="AA11564" t="s">
        <v>586</v>
      </c>
      <c r="AB11564" t="s">
        <v>21</v>
      </c>
      <c r="AC11564">
        <v>840</v>
      </c>
    </row>
    <row r="11565" spans="1:29" x14ac:dyDescent="0.25">
      <c r="A11565">
        <v>345</v>
      </c>
      <c r="B11565">
        <v>345102</v>
      </c>
      <c r="C11565">
        <v>6150</v>
      </c>
      <c r="D11565" t="str">
        <f>VLOOKUP(C11565,'Schedule 3'!A:M,13,FALSE)</f>
        <v>Salaries and Wages</v>
      </c>
      <c r="E11565">
        <v>-266.49</v>
      </c>
      <c r="F11565" s="1">
        <v>42836</v>
      </c>
      <c r="G11565" t="s">
        <v>462</v>
      </c>
      <c r="H11565" t="s">
        <v>66</v>
      </c>
      <c r="K11565">
        <v>356871</v>
      </c>
      <c r="L11565">
        <v>267691</v>
      </c>
      <c r="Q11565" t="s">
        <v>71</v>
      </c>
      <c r="U11565">
        <v>4</v>
      </c>
      <c r="V11565">
        <v>17</v>
      </c>
      <c r="X11565">
        <v>1098822</v>
      </c>
      <c r="Y11565" t="s">
        <v>65</v>
      </c>
      <c r="Z11565">
        <v>110</v>
      </c>
      <c r="AA11565" t="s">
        <v>586</v>
      </c>
      <c r="AB11565" t="s">
        <v>21</v>
      </c>
      <c r="AC11565">
        <v>841</v>
      </c>
    </row>
    <row r="11566" spans="1:29" x14ac:dyDescent="0.25">
      <c r="A11566">
        <v>345</v>
      </c>
      <c r="B11566">
        <v>345102</v>
      </c>
      <c r="C11566">
        <v>6150</v>
      </c>
      <c r="D11566" t="str">
        <f>VLOOKUP(C11566,'Schedule 3'!A:M,13,FALSE)</f>
        <v>Salaries and Wages</v>
      </c>
      <c r="E11566">
        <v>-266.49</v>
      </c>
      <c r="F11566" s="1">
        <v>42836</v>
      </c>
      <c r="G11566" t="s">
        <v>462</v>
      </c>
      <c r="H11566" t="s">
        <v>66</v>
      </c>
      <c r="K11566">
        <v>356871</v>
      </c>
      <c r="L11566">
        <v>267691</v>
      </c>
      <c r="Q11566" t="s">
        <v>71</v>
      </c>
      <c r="U11566">
        <v>4</v>
      </c>
      <c r="V11566">
        <v>17</v>
      </c>
      <c r="X11566">
        <v>1098825</v>
      </c>
      <c r="Y11566" t="s">
        <v>65</v>
      </c>
      <c r="Z11566">
        <v>110</v>
      </c>
      <c r="AA11566" t="s">
        <v>586</v>
      </c>
      <c r="AB11566" t="s">
        <v>21</v>
      </c>
      <c r="AC11566">
        <v>842</v>
      </c>
    </row>
    <row r="11567" spans="1:29" x14ac:dyDescent="0.25">
      <c r="A11567">
        <v>345</v>
      </c>
      <c r="B11567">
        <v>345101</v>
      </c>
      <c r="C11567">
        <v>6150</v>
      </c>
      <c r="D11567" t="str">
        <f>VLOOKUP(C11567,'Schedule 3'!A:M,13,FALSE)</f>
        <v>Salaries and Wages</v>
      </c>
      <c r="E11567">
        <v>-152.28</v>
      </c>
      <c r="F11567" s="1">
        <v>42836</v>
      </c>
      <c r="G11567" t="s">
        <v>462</v>
      </c>
      <c r="H11567" t="s">
        <v>66</v>
      </c>
      <c r="K11567">
        <v>356871</v>
      </c>
      <c r="L11567">
        <v>267691</v>
      </c>
      <c r="Q11567" t="s">
        <v>71</v>
      </c>
      <c r="U11567">
        <v>4</v>
      </c>
      <c r="V11567">
        <v>17</v>
      </c>
      <c r="X11567">
        <v>1098828</v>
      </c>
      <c r="Y11567" t="s">
        <v>65</v>
      </c>
      <c r="Z11567">
        <v>110</v>
      </c>
      <c r="AA11567" t="s">
        <v>586</v>
      </c>
      <c r="AB11567" t="s">
        <v>21</v>
      </c>
      <c r="AC11567">
        <v>843</v>
      </c>
    </row>
    <row r="11568" spans="1:29" x14ac:dyDescent="0.25">
      <c r="A11568">
        <v>345</v>
      </c>
      <c r="B11568">
        <v>345102</v>
      </c>
      <c r="C11568">
        <v>6150</v>
      </c>
      <c r="D11568" t="str">
        <f>VLOOKUP(C11568,'Schedule 3'!A:M,13,FALSE)</f>
        <v>Salaries and Wages</v>
      </c>
      <c r="E11568">
        <v>-951.75</v>
      </c>
      <c r="F11568" s="1">
        <v>42836</v>
      </c>
      <c r="G11568" t="s">
        <v>462</v>
      </c>
      <c r="H11568" t="s">
        <v>66</v>
      </c>
      <c r="K11568">
        <v>356871</v>
      </c>
      <c r="L11568">
        <v>267691</v>
      </c>
      <c r="Q11568" t="s">
        <v>71</v>
      </c>
      <c r="U11568">
        <v>4</v>
      </c>
      <c r="V11568">
        <v>17</v>
      </c>
      <c r="X11568">
        <v>1098942</v>
      </c>
      <c r="Y11568" t="s">
        <v>65</v>
      </c>
      <c r="Z11568">
        <v>110</v>
      </c>
      <c r="AA11568" t="s">
        <v>586</v>
      </c>
      <c r="AB11568" t="s">
        <v>21</v>
      </c>
      <c r="AC11568">
        <v>912</v>
      </c>
    </row>
    <row r="11569" spans="1:29" x14ac:dyDescent="0.25">
      <c r="A11569">
        <v>345</v>
      </c>
      <c r="B11569">
        <v>345101</v>
      </c>
      <c r="C11569">
        <v>6155</v>
      </c>
      <c r="D11569" t="str">
        <f>VLOOKUP(C11569,'Schedule 3'!A:M,13,FALSE)</f>
        <v>Salaries and Wages</v>
      </c>
      <c r="E11569">
        <v>-73.63</v>
      </c>
      <c r="F11569" s="1">
        <v>42836</v>
      </c>
      <c r="G11569" t="s">
        <v>462</v>
      </c>
      <c r="H11569" t="s">
        <v>66</v>
      </c>
      <c r="K11569">
        <v>356871</v>
      </c>
      <c r="L11569">
        <v>267691</v>
      </c>
      <c r="Q11569" t="s">
        <v>71</v>
      </c>
      <c r="U11569">
        <v>4</v>
      </c>
      <c r="V11569">
        <v>17</v>
      </c>
      <c r="X11569">
        <v>1099579</v>
      </c>
      <c r="Y11569" t="s">
        <v>65</v>
      </c>
      <c r="Z11569">
        <v>110</v>
      </c>
      <c r="AA11569" t="s">
        <v>586</v>
      </c>
      <c r="AB11569" t="s">
        <v>21</v>
      </c>
      <c r="AC11569">
        <v>1297</v>
      </c>
    </row>
    <row r="11570" spans="1:29" x14ac:dyDescent="0.25">
      <c r="A11570">
        <v>345</v>
      </c>
      <c r="B11570">
        <v>345102</v>
      </c>
      <c r="C11570">
        <v>6155</v>
      </c>
      <c r="D11570" t="str">
        <f>VLOOKUP(C11570,'Schedule 3'!A:M,13,FALSE)</f>
        <v>Salaries and Wages</v>
      </c>
      <c r="E11570">
        <v>-653.92999999999995</v>
      </c>
      <c r="F11570" s="1">
        <v>42836</v>
      </c>
      <c r="G11570" t="s">
        <v>462</v>
      </c>
      <c r="H11570" t="s">
        <v>66</v>
      </c>
      <c r="K11570">
        <v>356871</v>
      </c>
      <c r="L11570">
        <v>267691</v>
      </c>
      <c r="Q11570" t="s">
        <v>71</v>
      </c>
      <c r="U11570">
        <v>4</v>
      </c>
      <c r="V11570">
        <v>17</v>
      </c>
      <c r="X11570">
        <v>1099579</v>
      </c>
      <c r="Y11570" t="s">
        <v>65</v>
      </c>
      <c r="Z11570">
        <v>110</v>
      </c>
      <c r="AA11570" t="s">
        <v>586</v>
      </c>
      <c r="AB11570" t="s">
        <v>21</v>
      </c>
      <c r="AC11570">
        <v>1298</v>
      </c>
    </row>
    <row r="11571" spans="1:29" x14ac:dyDescent="0.25">
      <c r="A11571">
        <v>345</v>
      </c>
      <c r="B11571">
        <v>345101</v>
      </c>
      <c r="C11571">
        <v>6150</v>
      </c>
      <c r="D11571" t="str">
        <f>VLOOKUP(C11571,'Schedule 3'!A:M,13,FALSE)</f>
        <v>Salaries and Wages</v>
      </c>
      <c r="E11571">
        <v>-152.28</v>
      </c>
      <c r="F11571" s="1">
        <v>42836</v>
      </c>
      <c r="G11571" t="s">
        <v>462</v>
      </c>
      <c r="H11571" t="s">
        <v>66</v>
      </c>
      <c r="K11571">
        <v>356871</v>
      </c>
      <c r="L11571">
        <v>267691</v>
      </c>
      <c r="Q11571" t="s">
        <v>71</v>
      </c>
      <c r="U11571">
        <v>4</v>
      </c>
      <c r="V11571">
        <v>17</v>
      </c>
      <c r="X11571">
        <v>1099936</v>
      </c>
      <c r="Y11571" t="s">
        <v>65</v>
      </c>
      <c r="Z11571">
        <v>110</v>
      </c>
      <c r="AA11571" t="s">
        <v>586</v>
      </c>
      <c r="AB11571" t="s">
        <v>21</v>
      </c>
      <c r="AC11571">
        <v>1557</v>
      </c>
    </row>
    <row r="11572" spans="1:29" x14ac:dyDescent="0.25">
      <c r="A11572">
        <v>345</v>
      </c>
      <c r="B11572">
        <v>345101</v>
      </c>
      <c r="C11572">
        <v>6150</v>
      </c>
      <c r="D11572" t="str">
        <f>VLOOKUP(C11572,'Schedule 3'!A:M,13,FALSE)</f>
        <v>Salaries and Wages</v>
      </c>
      <c r="E11572">
        <v>-154.11000000000001</v>
      </c>
      <c r="F11572" s="1">
        <v>42840</v>
      </c>
      <c r="G11572" t="s">
        <v>462</v>
      </c>
      <c r="H11572" t="s">
        <v>66</v>
      </c>
      <c r="K11572">
        <v>356878</v>
      </c>
      <c r="L11572">
        <v>267759</v>
      </c>
      <c r="Q11572" t="s">
        <v>71</v>
      </c>
      <c r="U11572">
        <v>4</v>
      </c>
      <c r="V11572">
        <v>17</v>
      </c>
      <c r="X11572">
        <v>1099720</v>
      </c>
      <c r="Y11572" t="s">
        <v>65</v>
      </c>
      <c r="Z11572">
        <v>102</v>
      </c>
      <c r="AA11572" t="s">
        <v>586</v>
      </c>
      <c r="AB11572" t="s">
        <v>21</v>
      </c>
      <c r="AC11572">
        <v>542</v>
      </c>
    </row>
    <row r="11573" spans="1:29" x14ac:dyDescent="0.25">
      <c r="A11573">
        <v>345</v>
      </c>
      <c r="B11573">
        <v>345102</v>
      </c>
      <c r="C11573">
        <v>6150</v>
      </c>
      <c r="D11573" t="str">
        <f>VLOOKUP(C11573,'Schedule 3'!A:M,13,FALSE)</f>
        <v>Salaries and Wages</v>
      </c>
      <c r="E11573">
        <v>-1368.69</v>
      </c>
      <c r="F11573" s="1">
        <v>42840</v>
      </c>
      <c r="G11573" t="s">
        <v>462</v>
      </c>
      <c r="H11573" t="s">
        <v>66</v>
      </c>
      <c r="K11573">
        <v>356878</v>
      </c>
      <c r="L11573">
        <v>267759</v>
      </c>
      <c r="Q11573" t="s">
        <v>71</v>
      </c>
      <c r="U11573">
        <v>4</v>
      </c>
      <c r="V11573">
        <v>17</v>
      </c>
      <c r="X11573">
        <v>1099720</v>
      </c>
      <c r="Y11573" t="s">
        <v>65</v>
      </c>
      <c r="Z11573">
        <v>102</v>
      </c>
      <c r="AA11573" t="s">
        <v>586</v>
      </c>
      <c r="AB11573" t="s">
        <v>21</v>
      </c>
      <c r="AC11573">
        <v>543</v>
      </c>
    </row>
    <row r="11574" spans="1:29" x14ac:dyDescent="0.25">
      <c r="A11574">
        <v>345</v>
      </c>
      <c r="B11574">
        <v>345102</v>
      </c>
      <c r="C11574">
        <v>6150</v>
      </c>
      <c r="D11574" t="str">
        <f>VLOOKUP(C11574,'Schedule 3'!A:M,13,FALSE)</f>
        <v>Salaries and Wages</v>
      </c>
      <c r="E11574">
        <v>-266.49</v>
      </c>
      <c r="F11574" s="1">
        <v>42850</v>
      </c>
      <c r="G11574" t="s">
        <v>462</v>
      </c>
      <c r="H11574" t="s">
        <v>66</v>
      </c>
      <c r="K11574">
        <v>357004</v>
      </c>
      <c r="L11574">
        <v>269000</v>
      </c>
      <c r="Q11574" t="s">
        <v>71</v>
      </c>
      <c r="U11574">
        <v>4</v>
      </c>
      <c r="V11574">
        <v>17</v>
      </c>
      <c r="X11574">
        <v>1001142</v>
      </c>
      <c r="Y11574" t="s">
        <v>65</v>
      </c>
      <c r="Z11574">
        <v>105</v>
      </c>
      <c r="AA11574" t="s">
        <v>586</v>
      </c>
      <c r="AB11574" t="s">
        <v>21</v>
      </c>
      <c r="AC11574">
        <v>381</v>
      </c>
    </row>
    <row r="11575" spans="1:29" x14ac:dyDescent="0.25">
      <c r="A11575">
        <v>345</v>
      </c>
      <c r="B11575">
        <v>345102</v>
      </c>
      <c r="C11575">
        <v>6150</v>
      </c>
      <c r="D11575" t="str">
        <f>VLOOKUP(C11575,'Schedule 3'!A:M,13,FALSE)</f>
        <v>Salaries and Wages</v>
      </c>
      <c r="E11575">
        <v>-585.9</v>
      </c>
      <c r="F11575" s="1">
        <v>42850</v>
      </c>
      <c r="G11575" t="s">
        <v>462</v>
      </c>
      <c r="H11575" t="s">
        <v>66</v>
      </c>
      <c r="K11575">
        <v>357004</v>
      </c>
      <c r="L11575">
        <v>269000</v>
      </c>
      <c r="Q11575" t="s">
        <v>71</v>
      </c>
      <c r="U11575">
        <v>4</v>
      </c>
      <c r="V11575">
        <v>17</v>
      </c>
      <c r="X11575">
        <v>1001177</v>
      </c>
      <c r="Y11575" t="s">
        <v>65</v>
      </c>
      <c r="Z11575">
        <v>105</v>
      </c>
      <c r="AA11575" t="s">
        <v>586</v>
      </c>
      <c r="AB11575" t="s">
        <v>21</v>
      </c>
      <c r="AC11575">
        <v>567</v>
      </c>
    </row>
    <row r="11576" spans="1:29" x14ac:dyDescent="0.25">
      <c r="A11576">
        <v>345</v>
      </c>
      <c r="B11576">
        <v>345102</v>
      </c>
      <c r="C11576">
        <v>6150</v>
      </c>
      <c r="D11576" t="str">
        <f>VLOOKUP(C11576,'Schedule 3'!A:M,13,FALSE)</f>
        <v>Salaries and Wages</v>
      </c>
      <c r="E11576">
        <v>-494.91</v>
      </c>
      <c r="F11576" s="1">
        <v>42850</v>
      </c>
      <c r="G11576" t="s">
        <v>462</v>
      </c>
      <c r="H11576" t="s">
        <v>66</v>
      </c>
      <c r="K11576">
        <v>357004</v>
      </c>
      <c r="L11576">
        <v>269000</v>
      </c>
      <c r="Q11576" t="s">
        <v>71</v>
      </c>
      <c r="U11576">
        <v>4</v>
      </c>
      <c r="V11576">
        <v>17</v>
      </c>
      <c r="X11576">
        <v>1098822</v>
      </c>
      <c r="Y11576" t="s">
        <v>65</v>
      </c>
      <c r="Z11576">
        <v>105</v>
      </c>
      <c r="AA11576" t="s">
        <v>586</v>
      </c>
      <c r="AB11576" t="s">
        <v>21</v>
      </c>
      <c r="AC11576">
        <v>989</v>
      </c>
    </row>
    <row r="11577" spans="1:29" x14ac:dyDescent="0.25">
      <c r="A11577">
        <v>345</v>
      </c>
      <c r="B11577">
        <v>345102</v>
      </c>
      <c r="C11577">
        <v>6150</v>
      </c>
      <c r="D11577" t="str">
        <f>VLOOKUP(C11577,'Schedule 3'!A:M,13,FALSE)</f>
        <v>Salaries and Wages</v>
      </c>
      <c r="E11577">
        <v>-304.56</v>
      </c>
      <c r="F11577" s="1">
        <v>42850</v>
      </c>
      <c r="G11577" t="s">
        <v>462</v>
      </c>
      <c r="H11577" t="s">
        <v>66</v>
      </c>
      <c r="K11577">
        <v>357004</v>
      </c>
      <c r="L11577">
        <v>269000</v>
      </c>
      <c r="Q11577" t="s">
        <v>71</v>
      </c>
      <c r="U11577">
        <v>4</v>
      </c>
      <c r="V11577">
        <v>17</v>
      </c>
      <c r="X11577">
        <v>1098825</v>
      </c>
      <c r="Y11577" t="s">
        <v>65</v>
      </c>
      <c r="Z11577">
        <v>105</v>
      </c>
      <c r="AA11577" t="s">
        <v>586</v>
      </c>
      <c r="AB11577" t="s">
        <v>21</v>
      </c>
      <c r="AC11577">
        <v>990</v>
      </c>
    </row>
    <row r="11578" spans="1:29" x14ac:dyDescent="0.25">
      <c r="A11578">
        <v>345</v>
      </c>
      <c r="B11578">
        <v>345101</v>
      </c>
      <c r="C11578">
        <v>6150</v>
      </c>
      <c r="D11578" t="str">
        <f>VLOOKUP(C11578,'Schedule 3'!A:M,13,FALSE)</f>
        <v>Salaries and Wages</v>
      </c>
      <c r="E11578">
        <v>-228.42</v>
      </c>
      <c r="F11578" s="1">
        <v>42850</v>
      </c>
      <c r="G11578" t="s">
        <v>462</v>
      </c>
      <c r="H11578" t="s">
        <v>66</v>
      </c>
      <c r="K11578">
        <v>357004</v>
      </c>
      <c r="L11578">
        <v>269000</v>
      </c>
      <c r="Q11578" t="s">
        <v>71</v>
      </c>
      <c r="U11578">
        <v>4</v>
      </c>
      <c r="V11578">
        <v>17</v>
      </c>
      <c r="X11578">
        <v>1098828</v>
      </c>
      <c r="Y11578" t="s">
        <v>65</v>
      </c>
      <c r="Z11578">
        <v>105</v>
      </c>
      <c r="AA11578" t="s">
        <v>586</v>
      </c>
      <c r="AB11578" t="s">
        <v>21</v>
      </c>
      <c r="AC11578">
        <v>991</v>
      </c>
    </row>
    <row r="11579" spans="1:29" x14ac:dyDescent="0.25">
      <c r="A11579">
        <v>345</v>
      </c>
      <c r="B11579">
        <v>345102</v>
      </c>
      <c r="C11579">
        <v>6150</v>
      </c>
      <c r="D11579" t="str">
        <f>VLOOKUP(C11579,'Schedule 3'!A:M,13,FALSE)</f>
        <v>Salaries and Wages</v>
      </c>
      <c r="E11579">
        <v>-494.91</v>
      </c>
      <c r="F11579" s="1">
        <v>42850</v>
      </c>
      <c r="G11579" t="s">
        <v>462</v>
      </c>
      <c r="H11579" t="s">
        <v>66</v>
      </c>
      <c r="K11579">
        <v>357004</v>
      </c>
      <c r="L11579">
        <v>269000</v>
      </c>
      <c r="Q11579" t="s">
        <v>71</v>
      </c>
      <c r="U11579">
        <v>4</v>
      </c>
      <c r="V11579">
        <v>17</v>
      </c>
      <c r="X11579">
        <v>1098942</v>
      </c>
      <c r="Y11579" t="s">
        <v>65</v>
      </c>
      <c r="Z11579">
        <v>105</v>
      </c>
      <c r="AA11579" t="s">
        <v>586</v>
      </c>
      <c r="AB11579" t="s">
        <v>21</v>
      </c>
      <c r="AC11579">
        <v>1058</v>
      </c>
    </row>
    <row r="11580" spans="1:29" x14ac:dyDescent="0.25">
      <c r="A11580">
        <v>345</v>
      </c>
      <c r="B11580">
        <v>345101</v>
      </c>
      <c r="C11580">
        <v>6155</v>
      </c>
      <c r="D11580" t="str">
        <f>VLOOKUP(C11580,'Schedule 3'!A:M,13,FALSE)</f>
        <v>Salaries and Wages</v>
      </c>
      <c r="E11580">
        <v>-73.63</v>
      </c>
      <c r="F11580" s="1">
        <v>42850</v>
      </c>
      <c r="G11580" t="s">
        <v>462</v>
      </c>
      <c r="H11580" t="s">
        <v>66</v>
      </c>
      <c r="K11580">
        <v>357004</v>
      </c>
      <c r="L11580">
        <v>269000</v>
      </c>
      <c r="Q11580" t="s">
        <v>71</v>
      </c>
      <c r="U11580">
        <v>4</v>
      </c>
      <c r="V11580">
        <v>17</v>
      </c>
      <c r="X11580">
        <v>1099579</v>
      </c>
      <c r="Y11580" t="s">
        <v>65</v>
      </c>
      <c r="Z11580">
        <v>105</v>
      </c>
      <c r="AA11580" t="s">
        <v>586</v>
      </c>
      <c r="AB11580" t="s">
        <v>21</v>
      </c>
      <c r="AC11580">
        <v>1546</v>
      </c>
    </row>
    <row r="11581" spans="1:29" x14ac:dyDescent="0.25">
      <c r="A11581">
        <v>345</v>
      </c>
      <c r="B11581">
        <v>345102</v>
      </c>
      <c r="C11581">
        <v>6155</v>
      </c>
      <c r="D11581" t="str">
        <f>VLOOKUP(C11581,'Schedule 3'!A:M,13,FALSE)</f>
        <v>Salaries and Wages</v>
      </c>
      <c r="E11581">
        <v>-653.92999999999995</v>
      </c>
      <c r="F11581" s="1">
        <v>42850</v>
      </c>
      <c r="G11581" t="s">
        <v>462</v>
      </c>
      <c r="H11581" t="s">
        <v>66</v>
      </c>
      <c r="K11581">
        <v>357004</v>
      </c>
      <c r="L11581">
        <v>269000</v>
      </c>
      <c r="Q11581" t="s">
        <v>71</v>
      </c>
      <c r="U11581">
        <v>4</v>
      </c>
      <c r="V11581">
        <v>17</v>
      </c>
      <c r="X11581">
        <v>1099579</v>
      </c>
      <c r="Y11581" t="s">
        <v>65</v>
      </c>
      <c r="Z11581">
        <v>105</v>
      </c>
      <c r="AA11581" t="s">
        <v>586</v>
      </c>
      <c r="AB11581" t="s">
        <v>21</v>
      </c>
      <c r="AC11581">
        <v>1547</v>
      </c>
    </row>
    <row r="11582" spans="1:29" x14ac:dyDescent="0.25">
      <c r="A11582">
        <v>345</v>
      </c>
      <c r="B11582">
        <v>345101</v>
      </c>
      <c r="C11582">
        <v>6150</v>
      </c>
      <c r="D11582" t="str">
        <f>VLOOKUP(C11582,'Schedule 3'!A:M,13,FALSE)</f>
        <v>Salaries and Wages</v>
      </c>
      <c r="E11582">
        <v>-138.69999999999999</v>
      </c>
      <c r="F11582" s="1">
        <v>42855</v>
      </c>
      <c r="G11582" t="s">
        <v>462</v>
      </c>
      <c r="H11582" t="s">
        <v>66</v>
      </c>
      <c r="K11582">
        <v>357006</v>
      </c>
      <c r="L11582">
        <v>269002</v>
      </c>
      <c r="Q11582" t="s">
        <v>71</v>
      </c>
      <c r="U11582">
        <v>4</v>
      </c>
      <c r="V11582">
        <v>17</v>
      </c>
      <c r="X11582">
        <v>1099720</v>
      </c>
      <c r="Y11582" t="s">
        <v>65</v>
      </c>
      <c r="Z11582">
        <v>102</v>
      </c>
      <c r="AA11582" t="s">
        <v>586</v>
      </c>
      <c r="AB11582" t="s">
        <v>21</v>
      </c>
      <c r="AC11582">
        <v>635</v>
      </c>
    </row>
    <row r="11583" spans="1:29" x14ac:dyDescent="0.25">
      <c r="A11583">
        <v>345</v>
      </c>
      <c r="B11583">
        <v>345102</v>
      </c>
      <c r="C11583">
        <v>6150</v>
      </c>
      <c r="D11583" t="str">
        <f>VLOOKUP(C11583,'Schedule 3'!A:M,13,FALSE)</f>
        <v>Salaries and Wages</v>
      </c>
      <c r="E11583">
        <v>-1231.82</v>
      </c>
      <c r="F11583" s="1">
        <v>42855</v>
      </c>
      <c r="G11583" t="s">
        <v>462</v>
      </c>
      <c r="H11583" t="s">
        <v>66</v>
      </c>
      <c r="K11583">
        <v>357006</v>
      </c>
      <c r="L11583">
        <v>269002</v>
      </c>
      <c r="Q11583" t="s">
        <v>71</v>
      </c>
      <c r="U11583">
        <v>4</v>
      </c>
      <c r="V11583">
        <v>17</v>
      </c>
      <c r="X11583">
        <v>1099720</v>
      </c>
      <c r="Y11583" t="s">
        <v>65</v>
      </c>
      <c r="Z11583">
        <v>102</v>
      </c>
      <c r="AA11583" t="s">
        <v>586</v>
      </c>
      <c r="AB11583" t="s">
        <v>21</v>
      </c>
      <c r="AC11583">
        <v>636</v>
      </c>
    </row>
    <row r="11584" spans="1:29" x14ac:dyDescent="0.25">
      <c r="A11584">
        <v>345</v>
      </c>
      <c r="B11584">
        <v>345102</v>
      </c>
      <c r="C11584">
        <v>6150</v>
      </c>
      <c r="D11584" t="str">
        <f>VLOOKUP(C11584,'Schedule 3'!A:M,13,FALSE)</f>
        <v>Salaries and Wages</v>
      </c>
      <c r="E11584">
        <v>-162.9</v>
      </c>
      <c r="F11584" s="1">
        <v>42855</v>
      </c>
      <c r="G11584" t="s">
        <v>462</v>
      </c>
      <c r="H11584" t="s">
        <v>85</v>
      </c>
      <c r="I11584" t="s">
        <v>2673</v>
      </c>
      <c r="K11584">
        <v>357081</v>
      </c>
      <c r="L11584">
        <v>269356</v>
      </c>
      <c r="Q11584" t="s">
        <v>71</v>
      </c>
      <c r="U11584">
        <v>4</v>
      </c>
      <c r="V11584">
        <v>17</v>
      </c>
      <c r="Y11584" t="s">
        <v>65</v>
      </c>
      <c r="Z11584">
        <v>103</v>
      </c>
      <c r="AA11584" t="s">
        <v>586</v>
      </c>
      <c r="AB11584" t="s">
        <v>21</v>
      </c>
      <c r="AC11584">
        <v>423</v>
      </c>
    </row>
    <row r="11585" spans="1:29" x14ac:dyDescent="0.25">
      <c r="A11585">
        <v>345</v>
      </c>
      <c r="B11585">
        <v>345102</v>
      </c>
      <c r="C11585">
        <v>6150</v>
      </c>
      <c r="D11585" t="str">
        <f>VLOOKUP(C11585,'Schedule 3'!A:M,13,FALSE)</f>
        <v>Salaries and Wages</v>
      </c>
      <c r="E11585">
        <v>-264.62</v>
      </c>
      <c r="F11585" s="1">
        <v>42864</v>
      </c>
      <c r="G11585" t="s">
        <v>462</v>
      </c>
      <c r="H11585" t="s">
        <v>66</v>
      </c>
      <c r="K11585">
        <v>357207</v>
      </c>
      <c r="L11585">
        <v>270743</v>
      </c>
      <c r="Q11585" t="s">
        <v>71</v>
      </c>
      <c r="U11585">
        <v>5</v>
      </c>
      <c r="V11585">
        <v>17</v>
      </c>
      <c r="X11585">
        <v>1001142</v>
      </c>
      <c r="Y11585" t="s">
        <v>65</v>
      </c>
      <c r="Z11585">
        <v>105</v>
      </c>
      <c r="AA11585" t="s">
        <v>586</v>
      </c>
      <c r="AB11585" t="s">
        <v>21</v>
      </c>
      <c r="AC11585">
        <v>332</v>
      </c>
    </row>
    <row r="11586" spans="1:29" x14ac:dyDescent="0.25">
      <c r="A11586">
        <v>345</v>
      </c>
      <c r="B11586">
        <v>345102</v>
      </c>
      <c r="C11586">
        <v>6150</v>
      </c>
      <c r="D11586" t="str">
        <f>VLOOKUP(C11586,'Schedule 3'!A:M,13,FALSE)</f>
        <v>Salaries and Wages</v>
      </c>
      <c r="E11586">
        <v>-334.8</v>
      </c>
      <c r="F11586" s="1">
        <v>42864</v>
      </c>
      <c r="G11586" t="s">
        <v>462</v>
      </c>
      <c r="H11586" t="s">
        <v>66</v>
      </c>
      <c r="K11586">
        <v>357207</v>
      </c>
      <c r="L11586">
        <v>270743</v>
      </c>
      <c r="Q11586" t="s">
        <v>71</v>
      </c>
      <c r="U11586">
        <v>5</v>
      </c>
      <c r="V11586">
        <v>17</v>
      </c>
      <c r="X11586">
        <v>1001177</v>
      </c>
      <c r="Y11586" t="s">
        <v>65</v>
      </c>
      <c r="Z11586">
        <v>105</v>
      </c>
      <c r="AA11586" t="s">
        <v>586</v>
      </c>
      <c r="AB11586" t="s">
        <v>21</v>
      </c>
      <c r="AC11586">
        <v>506</v>
      </c>
    </row>
    <row r="11587" spans="1:29" x14ac:dyDescent="0.25">
      <c r="A11587">
        <v>345</v>
      </c>
      <c r="B11587">
        <v>345102</v>
      </c>
      <c r="C11587">
        <v>6150</v>
      </c>
      <c r="D11587" t="str">
        <f>VLOOKUP(C11587,'Schedule 3'!A:M,13,FALSE)</f>
        <v>Salaries and Wages</v>
      </c>
      <c r="E11587">
        <v>-264.62</v>
      </c>
      <c r="F11587" s="1">
        <v>42864</v>
      </c>
      <c r="G11587" t="s">
        <v>462</v>
      </c>
      <c r="H11587" t="s">
        <v>66</v>
      </c>
      <c r="K11587">
        <v>357207</v>
      </c>
      <c r="L11587">
        <v>270743</v>
      </c>
      <c r="Q11587" t="s">
        <v>71</v>
      </c>
      <c r="U11587">
        <v>5</v>
      </c>
      <c r="V11587">
        <v>17</v>
      </c>
      <c r="X11587">
        <v>1001284</v>
      </c>
      <c r="Y11587" t="s">
        <v>65</v>
      </c>
      <c r="Z11587">
        <v>105</v>
      </c>
      <c r="AA11587" t="s">
        <v>586</v>
      </c>
      <c r="AB11587" t="s">
        <v>21</v>
      </c>
      <c r="AC11587">
        <v>661</v>
      </c>
    </row>
    <row r="11588" spans="1:29" x14ac:dyDescent="0.25">
      <c r="A11588">
        <v>345</v>
      </c>
      <c r="B11588">
        <v>345102</v>
      </c>
      <c r="C11588">
        <v>6150</v>
      </c>
      <c r="D11588" t="str">
        <f>VLOOKUP(C11588,'Schedule 3'!A:M,13,FALSE)</f>
        <v>Salaries and Wages</v>
      </c>
      <c r="E11588">
        <v>-233.7</v>
      </c>
      <c r="F11588" s="1">
        <v>42864</v>
      </c>
      <c r="G11588" t="s">
        <v>462</v>
      </c>
      <c r="H11588" t="s">
        <v>66</v>
      </c>
      <c r="K11588">
        <v>357207</v>
      </c>
      <c r="L11588">
        <v>270743</v>
      </c>
      <c r="Q11588" t="s">
        <v>71</v>
      </c>
      <c r="U11588">
        <v>5</v>
      </c>
      <c r="V11588">
        <v>17</v>
      </c>
      <c r="X11588">
        <v>1098821</v>
      </c>
      <c r="Y11588" t="s">
        <v>65</v>
      </c>
      <c r="Z11588">
        <v>105</v>
      </c>
      <c r="AA11588" t="s">
        <v>586</v>
      </c>
      <c r="AB11588" t="s">
        <v>21</v>
      </c>
      <c r="AC11588">
        <v>1501</v>
      </c>
    </row>
    <row r="11589" spans="1:29" x14ac:dyDescent="0.25">
      <c r="A11589">
        <v>345</v>
      </c>
      <c r="B11589">
        <v>345102</v>
      </c>
      <c r="C11589">
        <v>6150</v>
      </c>
      <c r="D11589" t="str">
        <f>VLOOKUP(C11589,'Schedule 3'!A:M,13,FALSE)</f>
        <v>Salaries and Wages</v>
      </c>
      <c r="E11589">
        <v>-949.88</v>
      </c>
      <c r="F11589" s="1">
        <v>42864</v>
      </c>
      <c r="G11589" t="s">
        <v>462</v>
      </c>
      <c r="H11589" t="s">
        <v>66</v>
      </c>
      <c r="K11589">
        <v>357207</v>
      </c>
      <c r="L11589">
        <v>270743</v>
      </c>
      <c r="Q11589" t="s">
        <v>71</v>
      </c>
      <c r="U11589">
        <v>5</v>
      </c>
      <c r="V11589">
        <v>17</v>
      </c>
      <c r="X11589">
        <v>1098822</v>
      </c>
      <c r="Y11589" t="s">
        <v>65</v>
      </c>
      <c r="Z11589">
        <v>105</v>
      </c>
      <c r="AA11589" t="s">
        <v>586</v>
      </c>
      <c r="AB11589" t="s">
        <v>21</v>
      </c>
      <c r="AC11589">
        <v>1502</v>
      </c>
    </row>
    <row r="11590" spans="1:29" x14ac:dyDescent="0.25">
      <c r="A11590">
        <v>345</v>
      </c>
      <c r="B11590">
        <v>345102</v>
      </c>
      <c r="C11590">
        <v>6150</v>
      </c>
      <c r="D11590" t="str">
        <f>VLOOKUP(C11590,'Schedule 3'!A:M,13,FALSE)</f>
        <v>Salaries and Wages</v>
      </c>
      <c r="E11590">
        <v>-373.55</v>
      </c>
      <c r="F11590" s="1">
        <v>42864</v>
      </c>
      <c r="G11590" t="s">
        <v>462</v>
      </c>
      <c r="H11590" t="s">
        <v>66</v>
      </c>
      <c r="K11590">
        <v>357207</v>
      </c>
      <c r="L11590">
        <v>270743</v>
      </c>
      <c r="Q11590" t="s">
        <v>71</v>
      </c>
      <c r="U11590">
        <v>5</v>
      </c>
      <c r="V11590">
        <v>17</v>
      </c>
      <c r="X11590">
        <v>1098825</v>
      </c>
      <c r="Y11590" t="s">
        <v>65</v>
      </c>
      <c r="Z11590">
        <v>105</v>
      </c>
      <c r="AA11590" t="s">
        <v>586</v>
      </c>
      <c r="AB11590" t="s">
        <v>21</v>
      </c>
      <c r="AC11590">
        <v>1503</v>
      </c>
    </row>
    <row r="11591" spans="1:29" x14ac:dyDescent="0.25">
      <c r="A11591">
        <v>345</v>
      </c>
      <c r="B11591">
        <v>345102</v>
      </c>
      <c r="C11591">
        <v>6150</v>
      </c>
      <c r="D11591" t="str">
        <f>VLOOKUP(C11591,'Schedule 3'!A:M,13,FALSE)</f>
        <v>Salaries and Wages</v>
      </c>
      <c r="E11591">
        <v>-949.88</v>
      </c>
      <c r="F11591" s="1">
        <v>42864</v>
      </c>
      <c r="G11591" t="s">
        <v>462</v>
      </c>
      <c r="H11591" t="s">
        <v>66</v>
      </c>
      <c r="K11591">
        <v>357207</v>
      </c>
      <c r="L11591">
        <v>270743</v>
      </c>
      <c r="Q11591" t="s">
        <v>71</v>
      </c>
      <c r="U11591">
        <v>5</v>
      </c>
      <c r="V11591">
        <v>17</v>
      </c>
      <c r="X11591">
        <v>1098942</v>
      </c>
      <c r="Y11591" t="s">
        <v>65</v>
      </c>
      <c r="Z11591">
        <v>105</v>
      </c>
      <c r="AA11591" t="s">
        <v>586</v>
      </c>
      <c r="AB11591" t="s">
        <v>21</v>
      </c>
      <c r="AC11591">
        <v>1571</v>
      </c>
    </row>
    <row r="11592" spans="1:29" x14ac:dyDescent="0.25">
      <c r="A11592">
        <v>345</v>
      </c>
      <c r="B11592">
        <v>345101</v>
      </c>
      <c r="C11592">
        <v>6155</v>
      </c>
      <c r="D11592" t="str">
        <f>VLOOKUP(C11592,'Schedule 3'!A:M,13,FALSE)</f>
        <v>Salaries and Wages</v>
      </c>
      <c r="E11592">
        <v>-88.28</v>
      </c>
      <c r="F11592" s="1">
        <v>42864</v>
      </c>
      <c r="G11592" t="s">
        <v>462</v>
      </c>
      <c r="H11592" t="s">
        <v>66</v>
      </c>
      <c r="K11592">
        <v>357207</v>
      </c>
      <c r="L11592">
        <v>270743</v>
      </c>
      <c r="Q11592" t="s">
        <v>71</v>
      </c>
      <c r="U11592">
        <v>5</v>
      </c>
      <c r="V11592">
        <v>17</v>
      </c>
      <c r="X11592">
        <v>1099579</v>
      </c>
      <c r="Y11592" t="s">
        <v>65</v>
      </c>
      <c r="Z11592">
        <v>105</v>
      </c>
      <c r="AA11592" t="s">
        <v>586</v>
      </c>
      <c r="AB11592" t="s">
        <v>21</v>
      </c>
      <c r="AC11592">
        <v>2078</v>
      </c>
    </row>
    <row r="11593" spans="1:29" x14ac:dyDescent="0.25">
      <c r="A11593">
        <v>345</v>
      </c>
      <c r="B11593">
        <v>345102</v>
      </c>
      <c r="C11593">
        <v>6155</v>
      </c>
      <c r="D11593" t="str">
        <f>VLOOKUP(C11593,'Schedule 3'!A:M,13,FALSE)</f>
        <v>Salaries and Wages</v>
      </c>
      <c r="E11593">
        <v>-783.22</v>
      </c>
      <c r="F11593" s="1">
        <v>42864</v>
      </c>
      <c r="G11593" t="s">
        <v>462</v>
      </c>
      <c r="H11593" t="s">
        <v>66</v>
      </c>
      <c r="K11593">
        <v>357207</v>
      </c>
      <c r="L11593">
        <v>270743</v>
      </c>
      <c r="Q11593" t="s">
        <v>71</v>
      </c>
      <c r="U11593">
        <v>5</v>
      </c>
      <c r="V11593">
        <v>17</v>
      </c>
      <c r="X11593">
        <v>1099579</v>
      </c>
      <c r="Y11593" t="s">
        <v>65</v>
      </c>
      <c r="Z11593">
        <v>105</v>
      </c>
      <c r="AA11593" t="s">
        <v>586</v>
      </c>
      <c r="AB11593" t="s">
        <v>21</v>
      </c>
      <c r="AC11593">
        <v>2079</v>
      </c>
    </row>
    <row r="11594" spans="1:29" x14ac:dyDescent="0.25">
      <c r="A11594">
        <v>345</v>
      </c>
      <c r="B11594">
        <v>345101</v>
      </c>
      <c r="C11594">
        <v>6150</v>
      </c>
      <c r="D11594" t="str">
        <f>VLOOKUP(C11594,'Schedule 3'!A:M,13,FALSE)</f>
        <v>Salaries and Wages</v>
      </c>
      <c r="E11594">
        <v>-145.25</v>
      </c>
      <c r="F11594" s="1">
        <v>42870</v>
      </c>
      <c r="G11594" t="s">
        <v>462</v>
      </c>
      <c r="H11594" t="s">
        <v>66</v>
      </c>
      <c r="K11594">
        <v>357209</v>
      </c>
      <c r="L11594">
        <v>270848</v>
      </c>
      <c r="Q11594" t="s">
        <v>71</v>
      </c>
      <c r="U11594">
        <v>5</v>
      </c>
      <c r="V11594">
        <v>17</v>
      </c>
      <c r="X11594">
        <v>1099720</v>
      </c>
      <c r="Y11594" t="s">
        <v>65</v>
      </c>
      <c r="Z11594">
        <v>102</v>
      </c>
      <c r="AA11594" t="s">
        <v>586</v>
      </c>
      <c r="AB11594" t="s">
        <v>21</v>
      </c>
      <c r="AC11594">
        <v>641</v>
      </c>
    </row>
    <row r="11595" spans="1:29" x14ac:dyDescent="0.25">
      <c r="A11595">
        <v>345</v>
      </c>
      <c r="B11595">
        <v>345102</v>
      </c>
      <c r="C11595">
        <v>6150</v>
      </c>
      <c r="D11595" t="str">
        <f>VLOOKUP(C11595,'Schedule 3'!A:M,13,FALSE)</f>
        <v>Salaries and Wages</v>
      </c>
      <c r="E11595">
        <v>-1288.6300000000001</v>
      </c>
      <c r="F11595" s="1">
        <v>42870</v>
      </c>
      <c r="G11595" t="s">
        <v>462</v>
      </c>
      <c r="H11595" t="s">
        <v>66</v>
      </c>
      <c r="K11595">
        <v>357209</v>
      </c>
      <c r="L11595">
        <v>270848</v>
      </c>
      <c r="Q11595" t="s">
        <v>71</v>
      </c>
      <c r="U11595">
        <v>5</v>
      </c>
      <c r="V11595">
        <v>17</v>
      </c>
      <c r="X11595">
        <v>1099720</v>
      </c>
      <c r="Y11595" t="s">
        <v>65</v>
      </c>
      <c r="Z11595">
        <v>102</v>
      </c>
      <c r="AA11595" t="s">
        <v>586</v>
      </c>
      <c r="AB11595" t="s">
        <v>21</v>
      </c>
      <c r="AC11595">
        <v>642</v>
      </c>
    </row>
    <row r="11596" spans="1:29" x14ac:dyDescent="0.25">
      <c r="A11596">
        <v>345</v>
      </c>
      <c r="B11596">
        <v>345102</v>
      </c>
      <c r="C11596">
        <v>6150</v>
      </c>
      <c r="D11596" t="str">
        <f>VLOOKUP(C11596,'Schedule 3'!A:M,13,FALSE)</f>
        <v>Salaries and Wages</v>
      </c>
      <c r="E11596">
        <v>-162.84</v>
      </c>
      <c r="F11596" s="1">
        <v>42878</v>
      </c>
      <c r="G11596" t="s">
        <v>462</v>
      </c>
      <c r="H11596" t="s">
        <v>66</v>
      </c>
      <c r="K11596">
        <v>357274</v>
      </c>
      <c r="L11596">
        <v>271344</v>
      </c>
      <c r="Q11596" t="s">
        <v>71</v>
      </c>
      <c r="U11596">
        <v>5</v>
      </c>
      <c r="V11596">
        <v>17</v>
      </c>
      <c r="X11596">
        <v>1001142</v>
      </c>
      <c r="Y11596" t="s">
        <v>65</v>
      </c>
      <c r="Z11596">
        <v>105</v>
      </c>
      <c r="AA11596" t="s">
        <v>586</v>
      </c>
      <c r="AB11596" t="s">
        <v>21</v>
      </c>
      <c r="AC11596">
        <v>347</v>
      </c>
    </row>
    <row r="11597" spans="1:29" x14ac:dyDescent="0.25">
      <c r="A11597">
        <v>345</v>
      </c>
      <c r="B11597">
        <v>345102</v>
      </c>
      <c r="C11597">
        <v>6150</v>
      </c>
      <c r="D11597" t="str">
        <f>VLOOKUP(C11597,'Schedule 3'!A:M,13,FALSE)</f>
        <v>Salaries and Wages</v>
      </c>
      <c r="E11597">
        <v>-895.62</v>
      </c>
      <c r="F11597" s="1">
        <v>42878</v>
      </c>
      <c r="G11597" t="s">
        <v>462</v>
      </c>
      <c r="H11597" t="s">
        <v>66</v>
      </c>
      <c r="K11597">
        <v>357274</v>
      </c>
      <c r="L11597">
        <v>271344</v>
      </c>
      <c r="Q11597" t="s">
        <v>71</v>
      </c>
      <c r="U11597">
        <v>5</v>
      </c>
      <c r="V11597">
        <v>17</v>
      </c>
      <c r="X11597">
        <v>1001177</v>
      </c>
      <c r="Y11597" t="s">
        <v>65</v>
      </c>
      <c r="Z11597">
        <v>105</v>
      </c>
      <c r="AA11597" t="s">
        <v>586</v>
      </c>
      <c r="AB11597" t="s">
        <v>21</v>
      </c>
      <c r="AC11597">
        <v>521</v>
      </c>
    </row>
    <row r="11598" spans="1:29" x14ac:dyDescent="0.25">
      <c r="A11598">
        <v>345</v>
      </c>
      <c r="B11598">
        <v>345102</v>
      </c>
      <c r="C11598">
        <v>6150</v>
      </c>
      <c r="D11598" t="str">
        <f>VLOOKUP(C11598,'Schedule 3'!A:M,13,FALSE)</f>
        <v>Salaries and Wages</v>
      </c>
      <c r="E11598">
        <v>-81.42</v>
      </c>
      <c r="F11598" s="1">
        <v>42878</v>
      </c>
      <c r="G11598" t="s">
        <v>462</v>
      </c>
      <c r="H11598" t="s">
        <v>66</v>
      </c>
      <c r="K11598">
        <v>357274</v>
      </c>
      <c r="L11598">
        <v>271344</v>
      </c>
      <c r="Q11598" t="s">
        <v>71</v>
      </c>
      <c r="U11598">
        <v>5</v>
      </c>
      <c r="V11598">
        <v>17</v>
      </c>
      <c r="X11598">
        <v>1001284</v>
      </c>
      <c r="Y11598" t="s">
        <v>65</v>
      </c>
      <c r="Z11598">
        <v>105</v>
      </c>
      <c r="AA11598" t="s">
        <v>586</v>
      </c>
      <c r="AB11598" t="s">
        <v>21</v>
      </c>
      <c r="AC11598">
        <v>675</v>
      </c>
    </row>
    <row r="11599" spans="1:29" x14ac:dyDescent="0.25">
      <c r="A11599">
        <v>345</v>
      </c>
      <c r="B11599">
        <v>345102</v>
      </c>
      <c r="C11599">
        <v>6150</v>
      </c>
      <c r="D11599" t="str">
        <f>VLOOKUP(C11599,'Schedule 3'!A:M,13,FALSE)</f>
        <v>Salaries and Wages</v>
      </c>
      <c r="E11599">
        <v>-1058.46</v>
      </c>
      <c r="F11599" s="1">
        <v>42878</v>
      </c>
      <c r="G11599" t="s">
        <v>462</v>
      </c>
      <c r="H11599" t="s">
        <v>66</v>
      </c>
      <c r="K11599">
        <v>357274</v>
      </c>
      <c r="L11599">
        <v>271344</v>
      </c>
      <c r="Q11599" t="s">
        <v>71</v>
      </c>
      <c r="U11599">
        <v>5</v>
      </c>
      <c r="V11599">
        <v>17</v>
      </c>
      <c r="X11599">
        <v>1098822</v>
      </c>
      <c r="Y11599" t="s">
        <v>65</v>
      </c>
      <c r="Z11599">
        <v>105</v>
      </c>
      <c r="AA11599" t="s">
        <v>586</v>
      </c>
      <c r="AB11599" t="s">
        <v>21</v>
      </c>
      <c r="AC11599">
        <v>1149</v>
      </c>
    </row>
    <row r="11600" spans="1:29" x14ac:dyDescent="0.25">
      <c r="A11600">
        <v>345</v>
      </c>
      <c r="B11600">
        <v>345102</v>
      </c>
      <c r="C11600">
        <v>6150</v>
      </c>
      <c r="D11600" t="str">
        <f>VLOOKUP(C11600,'Schedule 3'!A:M,13,FALSE)</f>
        <v>Salaries and Wages</v>
      </c>
      <c r="E11600">
        <v>-488.52</v>
      </c>
      <c r="F11600" s="1">
        <v>42878</v>
      </c>
      <c r="G11600" t="s">
        <v>462</v>
      </c>
      <c r="H11600" t="s">
        <v>66</v>
      </c>
      <c r="K11600">
        <v>357274</v>
      </c>
      <c r="L11600">
        <v>271344</v>
      </c>
      <c r="Q11600" t="s">
        <v>71</v>
      </c>
      <c r="U11600">
        <v>5</v>
      </c>
      <c r="V11600">
        <v>17</v>
      </c>
      <c r="X11600">
        <v>1098825</v>
      </c>
      <c r="Y11600" t="s">
        <v>65</v>
      </c>
      <c r="Z11600">
        <v>105</v>
      </c>
      <c r="AA11600" t="s">
        <v>586</v>
      </c>
      <c r="AB11600" t="s">
        <v>21</v>
      </c>
      <c r="AC11600">
        <v>1150</v>
      </c>
    </row>
    <row r="11601" spans="1:29" x14ac:dyDescent="0.25">
      <c r="A11601">
        <v>345</v>
      </c>
      <c r="B11601">
        <v>345101</v>
      </c>
      <c r="C11601">
        <v>6150</v>
      </c>
      <c r="D11601" t="str">
        <f>VLOOKUP(C11601,'Schedule 3'!A:M,13,FALSE)</f>
        <v>Salaries and Wages</v>
      </c>
      <c r="E11601">
        <v>-81.42</v>
      </c>
      <c r="F11601" s="1">
        <v>42878</v>
      </c>
      <c r="G11601" t="s">
        <v>462</v>
      </c>
      <c r="H11601" t="s">
        <v>66</v>
      </c>
      <c r="K11601">
        <v>357274</v>
      </c>
      <c r="L11601">
        <v>271344</v>
      </c>
      <c r="Q11601" t="s">
        <v>71</v>
      </c>
      <c r="U11601">
        <v>5</v>
      </c>
      <c r="V11601">
        <v>17</v>
      </c>
      <c r="X11601">
        <v>1098828</v>
      </c>
      <c r="Y11601" t="s">
        <v>65</v>
      </c>
      <c r="Z11601">
        <v>105</v>
      </c>
      <c r="AA11601" t="s">
        <v>586</v>
      </c>
      <c r="AB11601" t="s">
        <v>21</v>
      </c>
      <c r="AC11601">
        <v>1151</v>
      </c>
    </row>
    <row r="11602" spans="1:29" x14ac:dyDescent="0.25">
      <c r="A11602">
        <v>345</v>
      </c>
      <c r="B11602">
        <v>345102</v>
      </c>
      <c r="C11602">
        <v>6150</v>
      </c>
      <c r="D11602" t="str">
        <f>VLOOKUP(C11602,'Schedule 3'!A:M,13,FALSE)</f>
        <v>Salaries and Wages</v>
      </c>
      <c r="E11602">
        <v>-1058.46</v>
      </c>
      <c r="F11602" s="1">
        <v>42878</v>
      </c>
      <c r="G11602" t="s">
        <v>462</v>
      </c>
      <c r="H11602" t="s">
        <v>66</v>
      </c>
      <c r="K11602">
        <v>357274</v>
      </c>
      <c r="L11602">
        <v>271344</v>
      </c>
      <c r="Q11602" t="s">
        <v>71</v>
      </c>
      <c r="U11602">
        <v>5</v>
      </c>
      <c r="V11602">
        <v>17</v>
      </c>
      <c r="X11602">
        <v>1098942</v>
      </c>
      <c r="Y11602" t="s">
        <v>65</v>
      </c>
      <c r="Z11602">
        <v>105</v>
      </c>
      <c r="AA11602" t="s">
        <v>586</v>
      </c>
      <c r="AB11602" t="s">
        <v>21</v>
      </c>
      <c r="AC11602">
        <v>1218</v>
      </c>
    </row>
    <row r="11603" spans="1:29" x14ac:dyDescent="0.25">
      <c r="A11603">
        <v>345</v>
      </c>
      <c r="B11603">
        <v>345101</v>
      </c>
      <c r="C11603">
        <v>6155</v>
      </c>
      <c r="D11603" t="str">
        <f>VLOOKUP(C11603,'Schedule 3'!A:M,13,FALSE)</f>
        <v>Salaries and Wages</v>
      </c>
      <c r="E11603">
        <v>-65.98</v>
      </c>
      <c r="F11603" s="1">
        <v>42878</v>
      </c>
      <c r="G11603" t="s">
        <v>462</v>
      </c>
      <c r="H11603" t="s">
        <v>66</v>
      </c>
      <c r="K11603">
        <v>357274</v>
      </c>
      <c r="L11603">
        <v>271344</v>
      </c>
      <c r="Q11603" t="s">
        <v>71</v>
      </c>
      <c r="U11603">
        <v>5</v>
      </c>
      <c r="V11603">
        <v>17</v>
      </c>
      <c r="X11603">
        <v>1099579</v>
      </c>
      <c r="Y11603" t="s">
        <v>65</v>
      </c>
      <c r="Z11603">
        <v>105</v>
      </c>
      <c r="AA11603" t="s">
        <v>586</v>
      </c>
      <c r="AB11603" t="s">
        <v>21</v>
      </c>
      <c r="AC11603">
        <v>1541</v>
      </c>
    </row>
    <row r="11604" spans="1:29" x14ac:dyDescent="0.25">
      <c r="A11604">
        <v>345</v>
      </c>
      <c r="B11604">
        <v>345102</v>
      </c>
      <c r="C11604">
        <v>6155</v>
      </c>
      <c r="D11604" t="str">
        <f>VLOOKUP(C11604,'Schedule 3'!A:M,13,FALSE)</f>
        <v>Salaries and Wages</v>
      </c>
      <c r="E11604">
        <v>-585.39</v>
      </c>
      <c r="F11604" s="1">
        <v>42878</v>
      </c>
      <c r="G11604" t="s">
        <v>462</v>
      </c>
      <c r="H11604" t="s">
        <v>66</v>
      </c>
      <c r="K11604">
        <v>357274</v>
      </c>
      <c r="L11604">
        <v>271344</v>
      </c>
      <c r="Q11604" t="s">
        <v>71</v>
      </c>
      <c r="U11604">
        <v>5</v>
      </c>
      <c r="V11604">
        <v>17</v>
      </c>
      <c r="X11604">
        <v>1099579</v>
      </c>
      <c r="Y11604" t="s">
        <v>65</v>
      </c>
      <c r="Z11604">
        <v>105</v>
      </c>
      <c r="AA11604" t="s">
        <v>586</v>
      </c>
      <c r="AB11604" t="s">
        <v>21</v>
      </c>
      <c r="AC11604">
        <v>1542</v>
      </c>
    </row>
    <row r="11605" spans="1:29" x14ac:dyDescent="0.25">
      <c r="A11605">
        <v>345</v>
      </c>
      <c r="B11605">
        <v>345101</v>
      </c>
      <c r="C11605">
        <v>6150</v>
      </c>
      <c r="D11605" t="str">
        <f>VLOOKUP(C11605,'Schedule 3'!A:M,13,FALSE)</f>
        <v>Salaries and Wages</v>
      </c>
      <c r="E11605">
        <v>-325.68</v>
      </c>
      <c r="F11605" s="1">
        <v>42878</v>
      </c>
      <c r="G11605" t="s">
        <v>462</v>
      </c>
      <c r="H11605" t="s">
        <v>66</v>
      </c>
      <c r="K11605">
        <v>357274</v>
      </c>
      <c r="L11605">
        <v>271344</v>
      </c>
      <c r="Q11605" t="s">
        <v>71</v>
      </c>
      <c r="U11605">
        <v>5</v>
      </c>
      <c r="V11605">
        <v>17</v>
      </c>
      <c r="X11605">
        <v>1099936</v>
      </c>
      <c r="Y11605" t="s">
        <v>65</v>
      </c>
      <c r="Z11605">
        <v>105</v>
      </c>
      <c r="AA11605" t="s">
        <v>586</v>
      </c>
      <c r="AB11605" t="s">
        <v>21</v>
      </c>
      <c r="AC11605">
        <v>1858</v>
      </c>
    </row>
    <row r="11606" spans="1:29" x14ac:dyDescent="0.25">
      <c r="A11606">
        <v>345</v>
      </c>
      <c r="B11606">
        <v>345101</v>
      </c>
      <c r="C11606">
        <v>6150</v>
      </c>
      <c r="D11606" t="str">
        <f>VLOOKUP(C11606,'Schedule 3'!A:M,13,FALSE)</f>
        <v>Salaries and Wages</v>
      </c>
      <c r="E11606">
        <v>-131.97</v>
      </c>
      <c r="F11606" s="1">
        <v>42886</v>
      </c>
      <c r="G11606" t="s">
        <v>462</v>
      </c>
      <c r="H11606" t="s">
        <v>66</v>
      </c>
      <c r="K11606">
        <v>357335</v>
      </c>
      <c r="L11606">
        <v>271800</v>
      </c>
      <c r="Q11606" t="s">
        <v>71</v>
      </c>
      <c r="U11606">
        <v>5</v>
      </c>
      <c r="V11606">
        <v>17</v>
      </c>
      <c r="X11606">
        <v>1099720</v>
      </c>
      <c r="Y11606" t="s">
        <v>65</v>
      </c>
      <c r="Z11606">
        <v>102</v>
      </c>
      <c r="AA11606" t="s">
        <v>586</v>
      </c>
      <c r="AB11606" t="s">
        <v>21</v>
      </c>
      <c r="AC11606">
        <v>539</v>
      </c>
    </row>
    <row r="11607" spans="1:29" x14ac:dyDescent="0.25">
      <c r="A11607">
        <v>345</v>
      </c>
      <c r="B11607">
        <v>345102</v>
      </c>
      <c r="C11607">
        <v>6150</v>
      </c>
      <c r="D11607" t="str">
        <f>VLOOKUP(C11607,'Schedule 3'!A:M,13,FALSE)</f>
        <v>Salaries and Wages</v>
      </c>
      <c r="E11607">
        <v>-1170.75</v>
      </c>
      <c r="F11607" s="1">
        <v>42886</v>
      </c>
      <c r="G11607" t="s">
        <v>462</v>
      </c>
      <c r="H11607" t="s">
        <v>66</v>
      </c>
      <c r="K11607">
        <v>357335</v>
      </c>
      <c r="L11607">
        <v>271800</v>
      </c>
      <c r="Q11607" t="s">
        <v>71</v>
      </c>
      <c r="U11607">
        <v>5</v>
      </c>
      <c r="V11607">
        <v>17</v>
      </c>
      <c r="X11607">
        <v>1099720</v>
      </c>
      <c r="Y11607" t="s">
        <v>65</v>
      </c>
      <c r="Z11607">
        <v>102</v>
      </c>
      <c r="AA11607" t="s">
        <v>586</v>
      </c>
      <c r="AB11607" t="s">
        <v>21</v>
      </c>
      <c r="AC11607">
        <v>540</v>
      </c>
    </row>
    <row r="11608" spans="1:29" x14ac:dyDescent="0.25">
      <c r="A11608">
        <v>345</v>
      </c>
      <c r="B11608">
        <v>345102</v>
      </c>
      <c r="C11608">
        <v>6150</v>
      </c>
      <c r="D11608" t="str">
        <f>VLOOKUP(C11608,'Schedule 3'!A:M,13,FALSE)</f>
        <v>Salaries and Wages</v>
      </c>
      <c r="E11608">
        <v>-488.52</v>
      </c>
      <c r="F11608" s="1">
        <v>42892</v>
      </c>
      <c r="G11608" t="s">
        <v>462</v>
      </c>
      <c r="H11608" t="s">
        <v>66</v>
      </c>
      <c r="K11608">
        <v>357542</v>
      </c>
      <c r="L11608">
        <v>272685</v>
      </c>
      <c r="Q11608" t="s">
        <v>71</v>
      </c>
      <c r="U11608">
        <v>6</v>
      </c>
      <c r="V11608">
        <v>17</v>
      </c>
      <c r="X11608">
        <v>1001142</v>
      </c>
      <c r="Y11608" t="s">
        <v>65</v>
      </c>
      <c r="Z11608">
        <v>105</v>
      </c>
      <c r="AA11608" t="s">
        <v>586</v>
      </c>
      <c r="AB11608" t="s">
        <v>21</v>
      </c>
      <c r="AC11608">
        <v>342</v>
      </c>
    </row>
    <row r="11609" spans="1:29" x14ac:dyDescent="0.25">
      <c r="A11609">
        <v>345</v>
      </c>
      <c r="B11609">
        <v>345102</v>
      </c>
      <c r="C11609">
        <v>6150</v>
      </c>
      <c r="D11609" t="str">
        <f>VLOOKUP(C11609,'Schedule 3'!A:M,13,FALSE)</f>
        <v>Salaries and Wages</v>
      </c>
      <c r="E11609">
        <v>-366.39</v>
      </c>
      <c r="F11609" s="1">
        <v>42892</v>
      </c>
      <c r="G11609" t="s">
        <v>462</v>
      </c>
      <c r="H11609" t="s">
        <v>66</v>
      </c>
      <c r="K11609">
        <v>357542</v>
      </c>
      <c r="L11609">
        <v>272685</v>
      </c>
      <c r="Q11609" t="s">
        <v>71</v>
      </c>
      <c r="U11609">
        <v>6</v>
      </c>
      <c r="V11609">
        <v>17</v>
      </c>
      <c r="X11609">
        <v>1001284</v>
      </c>
      <c r="Y11609" t="s">
        <v>65</v>
      </c>
      <c r="Z11609">
        <v>105</v>
      </c>
      <c r="AA11609" t="s">
        <v>586</v>
      </c>
      <c r="AB11609" t="s">
        <v>21</v>
      </c>
      <c r="AC11609">
        <v>664</v>
      </c>
    </row>
    <row r="11610" spans="1:29" x14ac:dyDescent="0.25">
      <c r="A11610">
        <v>345</v>
      </c>
      <c r="B11610">
        <v>345102</v>
      </c>
      <c r="C11610">
        <v>6150</v>
      </c>
      <c r="D11610" t="str">
        <f>VLOOKUP(C11610,'Schedule 3'!A:M,13,FALSE)</f>
        <v>Salaries and Wages</v>
      </c>
      <c r="E11610">
        <v>-407.1</v>
      </c>
      <c r="F11610" s="1">
        <v>42892</v>
      </c>
      <c r="G11610" t="s">
        <v>462</v>
      </c>
      <c r="H11610" t="s">
        <v>66</v>
      </c>
      <c r="K11610">
        <v>357542</v>
      </c>
      <c r="L11610">
        <v>272685</v>
      </c>
      <c r="Q11610" t="s">
        <v>71</v>
      </c>
      <c r="U11610">
        <v>6</v>
      </c>
      <c r="V11610">
        <v>17</v>
      </c>
      <c r="X11610">
        <v>1098822</v>
      </c>
      <c r="Y11610" t="s">
        <v>65</v>
      </c>
      <c r="Z11610">
        <v>105</v>
      </c>
      <c r="AA11610" t="s">
        <v>586</v>
      </c>
      <c r="AB11610" t="s">
        <v>21</v>
      </c>
      <c r="AC11610">
        <v>1191</v>
      </c>
    </row>
    <row r="11611" spans="1:29" x14ac:dyDescent="0.25">
      <c r="A11611">
        <v>345</v>
      </c>
      <c r="B11611">
        <v>345102</v>
      </c>
      <c r="C11611">
        <v>6150</v>
      </c>
      <c r="D11611" t="str">
        <f>VLOOKUP(C11611,'Schedule 3'!A:M,13,FALSE)</f>
        <v>Salaries and Wages</v>
      </c>
      <c r="E11611">
        <v>-244.26</v>
      </c>
      <c r="F11611" s="1">
        <v>42892</v>
      </c>
      <c r="G11611" t="s">
        <v>462</v>
      </c>
      <c r="H11611" t="s">
        <v>66</v>
      </c>
      <c r="K11611">
        <v>357542</v>
      </c>
      <c r="L11611">
        <v>272685</v>
      </c>
      <c r="Q11611" t="s">
        <v>71</v>
      </c>
      <c r="U11611">
        <v>6</v>
      </c>
      <c r="V11611">
        <v>17</v>
      </c>
      <c r="X11611">
        <v>1098825</v>
      </c>
      <c r="Y11611" t="s">
        <v>65</v>
      </c>
      <c r="Z11611">
        <v>105</v>
      </c>
      <c r="AA11611" t="s">
        <v>586</v>
      </c>
      <c r="AB11611" t="s">
        <v>21</v>
      </c>
      <c r="AC11611">
        <v>1192</v>
      </c>
    </row>
    <row r="11612" spans="1:29" x14ac:dyDescent="0.25">
      <c r="A11612">
        <v>345</v>
      </c>
      <c r="B11612">
        <v>345102</v>
      </c>
      <c r="C11612">
        <v>6150</v>
      </c>
      <c r="D11612" t="str">
        <f>VLOOKUP(C11612,'Schedule 3'!A:M,13,FALSE)</f>
        <v>Salaries and Wages</v>
      </c>
      <c r="E11612">
        <v>-325.68</v>
      </c>
      <c r="F11612" s="1">
        <v>42892</v>
      </c>
      <c r="G11612" t="s">
        <v>462</v>
      </c>
      <c r="H11612" t="s">
        <v>66</v>
      </c>
      <c r="K11612">
        <v>357542</v>
      </c>
      <c r="L11612">
        <v>272685</v>
      </c>
      <c r="Q11612" t="s">
        <v>71</v>
      </c>
      <c r="U11612">
        <v>6</v>
      </c>
      <c r="V11612">
        <v>17</v>
      </c>
      <c r="X11612">
        <v>1098942</v>
      </c>
      <c r="Y11612" t="s">
        <v>65</v>
      </c>
      <c r="Z11612">
        <v>105</v>
      </c>
      <c r="AA11612" t="s">
        <v>586</v>
      </c>
      <c r="AB11612" t="s">
        <v>21</v>
      </c>
      <c r="AC11612">
        <v>1260</v>
      </c>
    </row>
    <row r="11613" spans="1:29" x14ac:dyDescent="0.25">
      <c r="A11613">
        <v>345</v>
      </c>
      <c r="B11613">
        <v>345101</v>
      </c>
      <c r="C11613">
        <v>6155</v>
      </c>
      <c r="D11613" t="str">
        <f>VLOOKUP(C11613,'Schedule 3'!A:M,13,FALSE)</f>
        <v>Salaries and Wages</v>
      </c>
      <c r="E11613">
        <v>-41.24</v>
      </c>
      <c r="F11613" s="1">
        <v>42892</v>
      </c>
      <c r="G11613" t="s">
        <v>462</v>
      </c>
      <c r="H11613" t="s">
        <v>66</v>
      </c>
      <c r="K11613">
        <v>357542</v>
      </c>
      <c r="L11613">
        <v>272685</v>
      </c>
      <c r="Q11613" t="s">
        <v>71</v>
      </c>
      <c r="U11613">
        <v>6</v>
      </c>
      <c r="V11613">
        <v>17</v>
      </c>
      <c r="X11613">
        <v>1099579</v>
      </c>
      <c r="Y11613" t="s">
        <v>65</v>
      </c>
      <c r="Z11613">
        <v>105</v>
      </c>
      <c r="AA11613" t="s">
        <v>586</v>
      </c>
      <c r="AB11613" t="s">
        <v>21</v>
      </c>
      <c r="AC11613">
        <v>1750</v>
      </c>
    </row>
    <row r="11614" spans="1:29" x14ac:dyDescent="0.25">
      <c r="A11614">
        <v>345</v>
      </c>
      <c r="B11614">
        <v>345102</v>
      </c>
      <c r="C11614">
        <v>6155</v>
      </c>
      <c r="D11614" t="str">
        <f>VLOOKUP(C11614,'Schedule 3'!A:M,13,FALSE)</f>
        <v>Salaries and Wages</v>
      </c>
      <c r="E11614">
        <v>-365.88</v>
      </c>
      <c r="F11614" s="1">
        <v>42892</v>
      </c>
      <c r="G11614" t="s">
        <v>462</v>
      </c>
      <c r="H11614" t="s">
        <v>66</v>
      </c>
      <c r="K11614">
        <v>357542</v>
      </c>
      <c r="L11614">
        <v>272685</v>
      </c>
      <c r="Q11614" t="s">
        <v>71</v>
      </c>
      <c r="U11614">
        <v>6</v>
      </c>
      <c r="V11614">
        <v>17</v>
      </c>
      <c r="X11614">
        <v>1099579</v>
      </c>
      <c r="Y11614" t="s">
        <v>65</v>
      </c>
      <c r="Z11614">
        <v>105</v>
      </c>
      <c r="AA11614" t="s">
        <v>586</v>
      </c>
      <c r="AB11614" t="s">
        <v>21</v>
      </c>
      <c r="AC11614">
        <v>1751</v>
      </c>
    </row>
    <row r="11615" spans="1:29" x14ac:dyDescent="0.25">
      <c r="A11615">
        <v>345</v>
      </c>
      <c r="B11615">
        <v>345101</v>
      </c>
      <c r="C11615">
        <v>6150</v>
      </c>
      <c r="D11615" t="str">
        <f>VLOOKUP(C11615,'Schedule 3'!A:M,13,FALSE)</f>
        <v>Salaries and Wages</v>
      </c>
      <c r="E11615">
        <v>-116.04</v>
      </c>
      <c r="F11615" s="1">
        <v>42901</v>
      </c>
      <c r="G11615" t="s">
        <v>462</v>
      </c>
      <c r="H11615" t="s">
        <v>66</v>
      </c>
      <c r="K11615">
        <v>357604</v>
      </c>
      <c r="L11615">
        <v>273796</v>
      </c>
      <c r="Q11615" t="s">
        <v>71</v>
      </c>
      <c r="U11615">
        <v>6</v>
      </c>
      <c r="V11615">
        <v>17</v>
      </c>
      <c r="X11615">
        <v>1099720</v>
      </c>
      <c r="Y11615" t="s">
        <v>65</v>
      </c>
      <c r="Z11615">
        <v>102</v>
      </c>
      <c r="AA11615" t="s">
        <v>586</v>
      </c>
      <c r="AB11615" t="s">
        <v>21</v>
      </c>
      <c r="AC11615">
        <v>546</v>
      </c>
    </row>
    <row r="11616" spans="1:29" x14ac:dyDescent="0.25">
      <c r="A11616">
        <v>345</v>
      </c>
      <c r="B11616">
        <v>345102</v>
      </c>
      <c r="C11616">
        <v>6150</v>
      </c>
      <c r="D11616" t="str">
        <f>VLOOKUP(C11616,'Schedule 3'!A:M,13,FALSE)</f>
        <v>Salaries and Wages</v>
      </c>
      <c r="E11616">
        <v>-1023.84</v>
      </c>
      <c r="F11616" s="1">
        <v>42901</v>
      </c>
      <c r="G11616" t="s">
        <v>462</v>
      </c>
      <c r="H11616" t="s">
        <v>66</v>
      </c>
      <c r="K11616">
        <v>357604</v>
      </c>
      <c r="L11616">
        <v>273796</v>
      </c>
      <c r="Q11616" t="s">
        <v>71</v>
      </c>
      <c r="U11616">
        <v>6</v>
      </c>
      <c r="V11616">
        <v>17</v>
      </c>
      <c r="X11616">
        <v>1099720</v>
      </c>
      <c r="Y11616" t="s">
        <v>65</v>
      </c>
      <c r="Z11616">
        <v>102</v>
      </c>
      <c r="AA11616" t="s">
        <v>586</v>
      </c>
      <c r="AB11616" t="s">
        <v>21</v>
      </c>
      <c r="AC11616">
        <v>547</v>
      </c>
    </row>
    <row r="11617" spans="1:29" x14ac:dyDescent="0.25">
      <c r="A11617">
        <v>345</v>
      </c>
      <c r="B11617">
        <v>345102</v>
      </c>
      <c r="C11617">
        <v>6150</v>
      </c>
      <c r="D11617" t="str">
        <f>VLOOKUP(C11617,'Schedule 3'!A:M,13,FALSE)</f>
        <v>Salaries and Wages</v>
      </c>
      <c r="E11617">
        <v>-284.97000000000003</v>
      </c>
      <c r="F11617" s="1">
        <v>42906</v>
      </c>
      <c r="G11617" t="s">
        <v>462</v>
      </c>
      <c r="H11617" t="s">
        <v>66</v>
      </c>
      <c r="K11617">
        <v>357626</v>
      </c>
      <c r="L11617">
        <v>274012</v>
      </c>
      <c r="Q11617" t="s">
        <v>71</v>
      </c>
      <c r="U11617">
        <v>6</v>
      </c>
      <c r="V11617">
        <v>17</v>
      </c>
      <c r="X11617">
        <v>1001142</v>
      </c>
      <c r="Y11617" t="s">
        <v>65</v>
      </c>
      <c r="Z11617">
        <v>105</v>
      </c>
      <c r="AA11617" t="s">
        <v>586</v>
      </c>
      <c r="AB11617" t="s">
        <v>21</v>
      </c>
      <c r="AC11617">
        <v>406</v>
      </c>
    </row>
    <row r="11618" spans="1:29" x14ac:dyDescent="0.25">
      <c r="A11618">
        <v>345</v>
      </c>
      <c r="B11618">
        <v>345102</v>
      </c>
      <c r="C11618">
        <v>6150</v>
      </c>
      <c r="D11618" t="str">
        <f>VLOOKUP(C11618,'Schedule 3'!A:M,13,FALSE)</f>
        <v>Salaries and Wages</v>
      </c>
      <c r="E11618">
        <v>-366.39</v>
      </c>
      <c r="F11618" s="1">
        <v>42906</v>
      </c>
      <c r="G11618" t="s">
        <v>462</v>
      </c>
      <c r="H11618" t="s">
        <v>66</v>
      </c>
      <c r="K11618">
        <v>357626</v>
      </c>
      <c r="L11618">
        <v>274012</v>
      </c>
      <c r="Q11618" t="s">
        <v>71</v>
      </c>
      <c r="U11618">
        <v>6</v>
      </c>
      <c r="V11618">
        <v>17</v>
      </c>
      <c r="X11618">
        <v>1098822</v>
      </c>
      <c r="Y11618" t="s">
        <v>65</v>
      </c>
      <c r="Z11618">
        <v>105</v>
      </c>
      <c r="AA11618" t="s">
        <v>586</v>
      </c>
      <c r="AB11618" t="s">
        <v>21</v>
      </c>
      <c r="AC11618">
        <v>1491</v>
      </c>
    </row>
    <row r="11619" spans="1:29" x14ac:dyDescent="0.25">
      <c r="A11619">
        <v>345</v>
      </c>
      <c r="B11619">
        <v>345101</v>
      </c>
      <c r="C11619">
        <v>6150</v>
      </c>
      <c r="D11619" t="str">
        <f>VLOOKUP(C11619,'Schedule 3'!A:M,13,FALSE)</f>
        <v>Salaries and Wages</v>
      </c>
      <c r="E11619">
        <v>-325.68</v>
      </c>
      <c r="F11619" s="1">
        <v>42906</v>
      </c>
      <c r="G11619" t="s">
        <v>462</v>
      </c>
      <c r="H11619" t="s">
        <v>66</v>
      </c>
      <c r="K11619">
        <v>357626</v>
      </c>
      <c r="L11619">
        <v>274012</v>
      </c>
      <c r="Q11619" t="s">
        <v>71</v>
      </c>
      <c r="U11619">
        <v>6</v>
      </c>
      <c r="V11619">
        <v>17</v>
      </c>
      <c r="X11619">
        <v>1098828</v>
      </c>
      <c r="Y11619" t="s">
        <v>65</v>
      </c>
      <c r="Z11619">
        <v>105</v>
      </c>
      <c r="AA11619" t="s">
        <v>586</v>
      </c>
      <c r="AB11619" t="s">
        <v>21</v>
      </c>
      <c r="AC11619">
        <v>1492</v>
      </c>
    </row>
    <row r="11620" spans="1:29" x14ac:dyDescent="0.25">
      <c r="A11620">
        <v>345</v>
      </c>
      <c r="B11620">
        <v>345102</v>
      </c>
      <c r="C11620">
        <v>6150</v>
      </c>
      <c r="D11620" t="str">
        <f>VLOOKUP(C11620,'Schedule 3'!A:M,13,FALSE)</f>
        <v>Salaries and Wages</v>
      </c>
      <c r="E11620">
        <v>-488.52</v>
      </c>
      <c r="F11620" s="1">
        <v>42906</v>
      </c>
      <c r="G11620" t="s">
        <v>462</v>
      </c>
      <c r="H11620" t="s">
        <v>66</v>
      </c>
      <c r="K11620">
        <v>357626</v>
      </c>
      <c r="L11620">
        <v>274012</v>
      </c>
      <c r="Q11620" t="s">
        <v>71</v>
      </c>
      <c r="U11620">
        <v>6</v>
      </c>
      <c r="V11620">
        <v>17</v>
      </c>
      <c r="X11620">
        <v>1098942</v>
      </c>
      <c r="Y11620" t="s">
        <v>65</v>
      </c>
      <c r="Z11620">
        <v>105</v>
      </c>
      <c r="AA11620" t="s">
        <v>586</v>
      </c>
      <c r="AB11620" t="s">
        <v>21</v>
      </c>
      <c r="AC11620">
        <v>1561</v>
      </c>
    </row>
    <row r="11621" spans="1:29" x14ac:dyDescent="0.25">
      <c r="A11621">
        <v>345</v>
      </c>
      <c r="B11621">
        <v>345101</v>
      </c>
      <c r="C11621">
        <v>6155</v>
      </c>
      <c r="D11621" t="str">
        <f>VLOOKUP(C11621,'Schedule 3'!A:M,13,FALSE)</f>
        <v>Salaries and Wages</v>
      </c>
      <c r="E11621">
        <v>-101.54</v>
      </c>
      <c r="F11621" s="1">
        <v>42906</v>
      </c>
      <c r="G11621" t="s">
        <v>462</v>
      </c>
      <c r="H11621" t="s">
        <v>66</v>
      </c>
      <c r="K11621">
        <v>357626</v>
      </c>
      <c r="L11621">
        <v>274012</v>
      </c>
      <c r="Q11621" t="s">
        <v>71</v>
      </c>
      <c r="U11621">
        <v>6</v>
      </c>
      <c r="V11621">
        <v>17</v>
      </c>
      <c r="X11621">
        <v>1099579</v>
      </c>
      <c r="Y11621" t="s">
        <v>65</v>
      </c>
      <c r="Z11621">
        <v>105</v>
      </c>
      <c r="AA11621" t="s">
        <v>586</v>
      </c>
      <c r="AB11621" t="s">
        <v>21</v>
      </c>
      <c r="AC11621">
        <v>2150</v>
      </c>
    </row>
    <row r="11622" spans="1:29" x14ac:dyDescent="0.25">
      <c r="A11622">
        <v>345</v>
      </c>
      <c r="B11622">
        <v>345102</v>
      </c>
      <c r="C11622">
        <v>6155</v>
      </c>
      <c r="D11622" t="str">
        <f>VLOOKUP(C11622,'Schedule 3'!A:M,13,FALSE)</f>
        <v>Salaries and Wages</v>
      </c>
      <c r="E11622">
        <v>-895.89</v>
      </c>
      <c r="F11622" s="1">
        <v>42906</v>
      </c>
      <c r="G11622" t="s">
        <v>462</v>
      </c>
      <c r="H11622" t="s">
        <v>66</v>
      </c>
      <c r="K11622">
        <v>357626</v>
      </c>
      <c r="L11622">
        <v>274012</v>
      </c>
      <c r="Q11622" t="s">
        <v>71</v>
      </c>
      <c r="U11622">
        <v>6</v>
      </c>
      <c r="V11622">
        <v>17</v>
      </c>
      <c r="X11622">
        <v>1099579</v>
      </c>
      <c r="Y11622" t="s">
        <v>65</v>
      </c>
      <c r="Z11622">
        <v>105</v>
      </c>
      <c r="AA11622" t="s">
        <v>586</v>
      </c>
      <c r="AB11622" t="s">
        <v>21</v>
      </c>
      <c r="AC11622">
        <v>2151</v>
      </c>
    </row>
    <row r="11623" spans="1:29" x14ac:dyDescent="0.25">
      <c r="A11623">
        <v>345</v>
      </c>
      <c r="B11623">
        <v>345101</v>
      </c>
      <c r="C11623">
        <v>6150</v>
      </c>
      <c r="D11623" t="str">
        <f>VLOOKUP(C11623,'Schedule 3'!A:M,13,FALSE)</f>
        <v>Salaries and Wages</v>
      </c>
      <c r="E11623">
        <v>-366.39</v>
      </c>
      <c r="F11623" s="1">
        <v>42906</v>
      </c>
      <c r="G11623" t="s">
        <v>462</v>
      </c>
      <c r="H11623" t="s">
        <v>66</v>
      </c>
      <c r="K11623">
        <v>357626</v>
      </c>
      <c r="L11623">
        <v>274012</v>
      </c>
      <c r="Q11623" t="s">
        <v>71</v>
      </c>
      <c r="U11623">
        <v>6</v>
      </c>
      <c r="V11623">
        <v>17</v>
      </c>
      <c r="X11623">
        <v>1099936</v>
      </c>
      <c r="Y11623" t="s">
        <v>65</v>
      </c>
      <c r="Z11623">
        <v>105</v>
      </c>
      <c r="AA11623" t="s">
        <v>586</v>
      </c>
      <c r="AB11623" t="s">
        <v>21</v>
      </c>
      <c r="AC11623">
        <v>2401</v>
      </c>
    </row>
    <row r="11624" spans="1:29" x14ac:dyDescent="0.25">
      <c r="A11624">
        <v>345</v>
      </c>
      <c r="B11624">
        <v>345101</v>
      </c>
      <c r="C11624">
        <v>6150</v>
      </c>
      <c r="D11624" t="str">
        <f>VLOOKUP(C11624,'Schedule 3'!A:M,13,FALSE)</f>
        <v>Salaries and Wages</v>
      </c>
      <c r="E11624">
        <v>-116.04</v>
      </c>
      <c r="F11624" s="1">
        <v>42916</v>
      </c>
      <c r="G11624" t="s">
        <v>462</v>
      </c>
      <c r="H11624" t="s">
        <v>66</v>
      </c>
      <c r="K11624">
        <v>357684</v>
      </c>
      <c r="L11624">
        <v>274607</v>
      </c>
      <c r="Q11624" t="s">
        <v>71</v>
      </c>
      <c r="U11624">
        <v>6</v>
      </c>
      <c r="V11624">
        <v>17</v>
      </c>
      <c r="X11624">
        <v>1099720</v>
      </c>
      <c r="Y11624" t="s">
        <v>65</v>
      </c>
      <c r="Z11624">
        <v>102</v>
      </c>
      <c r="AA11624" t="s">
        <v>586</v>
      </c>
      <c r="AB11624" t="s">
        <v>21</v>
      </c>
      <c r="AC11624">
        <v>617</v>
      </c>
    </row>
    <row r="11625" spans="1:29" x14ac:dyDescent="0.25">
      <c r="A11625">
        <v>345</v>
      </c>
      <c r="B11625">
        <v>345102</v>
      </c>
      <c r="C11625">
        <v>6150</v>
      </c>
      <c r="D11625" t="str">
        <f>VLOOKUP(C11625,'Schedule 3'!A:M,13,FALSE)</f>
        <v>Salaries and Wages</v>
      </c>
      <c r="E11625">
        <v>-1023.84</v>
      </c>
      <c r="F11625" s="1">
        <v>42916</v>
      </c>
      <c r="G11625" t="s">
        <v>462</v>
      </c>
      <c r="H11625" t="s">
        <v>66</v>
      </c>
      <c r="K11625">
        <v>357684</v>
      </c>
      <c r="L11625">
        <v>274607</v>
      </c>
      <c r="Q11625" t="s">
        <v>71</v>
      </c>
      <c r="U11625">
        <v>6</v>
      </c>
      <c r="V11625">
        <v>17</v>
      </c>
      <c r="X11625">
        <v>1099720</v>
      </c>
      <c r="Y11625" t="s">
        <v>65</v>
      </c>
      <c r="Z11625">
        <v>102</v>
      </c>
      <c r="AA11625" t="s">
        <v>586</v>
      </c>
      <c r="AB11625" t="s">
        <v>21</v>
      </c>
      <c r="AC11625">
        <v>618</v>
      </c>
    </row>
    <row r="11626" spans="1:29" x14ac:dyDescent="0.25">
      <c r="A11626">
        <v>345</v>
      </c>
      <c r="B11626">
        <v>345102</v>
      </c>
      <c r="C11626">
        <v>6150</v>
      </c>
      <c r="D11626" t="str">
        <f>VLOOKUP(C11626,'Schedule 3'!A:M,13,FALSE)</f>
        <v>Salaries and Wages</v>
      </c>
      <c r="E11626">
        <v>-325.68</v>
      </c>
      <c r="F11626" s="1">
        <v>42920</v>
      </c>
      <c r="G11626" t="s">
        <v>462</v>
      </c>
      <c r="H11626" t="s">
        <v>66</v>
      </c>
      <c r="K11626">
        <v>357886</v>
      </c>
      <c r="L11626">
        <v>275913</v>
      </c>
      <c r="Q11626" t="s">
        <v>71</v>
      </c>
      <c r="U11626">
        <v>7</v>
      </c>
      <c r="V11626">
        <v>17</v>
      </c>
      <c r="X11626">
        <v>1001142</v>
      </c>
      <c r="Y11626" t="s">
        <v>65</v>
      </c>
      <c r="Z11626">
        <v>105</v>
      </c>
      <c r="AA11626" t="s">
        <v>586</v>
      </c>
      <c r="AB11626" t="s">
        <v>21</v>
      </c>
      <c r="AC11626">
        <v>310</v>
      </c>
    </row>
    <row r="11627" spans="1:29" x14ac:dyDescent="0.25">
      <c r="A11627">
        <v>345</v>
      </c>
      <c r="B11627">
        <v>345102</v>
      </c>
      <c r="C11627">
        <v>6150</v>
      </c>
      <c r="D11627" t="str">
        <f>VLOOKUP(C11627,'Schedule 3'!A:M,13,FALSE)</f>
        <v>Salaries and Wages</v>
      </c>
      <c r="E11627">
        <v>-2239.0500000000002</v>
      </c>
      <c r="F11627" s="1">
        <v>42920</v>
      </c>
      <c r="G11627" t="s">
        <v>462</v>
      </c>
      <c r="H11627" t="s">
        <v>66</v>
      </c>
      <c r="K11627">
        <v>357886</v>
      </c>
      <c r="L11627">
        <v>275913</v>
      </c>
      <c r="Q11627" t="s">
        <v>71</v>
      </c>
      <c r="U11627">
        <v>7</v>
      </c>
      <c r="V11627">
        <v>17</v>
      </c>
      <c r="X11627">
        <v>1001177</v>
      </c>
      <c r="Y11627" t="s">
        <v>65</v>
      </c>
      <c r="Z11627">
        <v>105</v>
      </c>
      <c r="AA11627" t="s">
        <v>586</v>
      </c>
      <c r="AB11627" t="s">
        <v>21</v>
      </c>
      <c r="AC11627">
        <v>472</v>
      </c>
    </row>
    <row r="11628" spans="1:29" x14ac:dyDescent="0.25">
      <c r="A11628">
        <v>345</v>
      </c>
      <c r="B11628">
        <v>345102</v>
      </c>
      <c r="C11628">
        <v>6150</v>
      </c>
      <c r="D11628" t="str">
        <f>VLOOKUP(C11628,'Schedule 3'!A:M,13,FALSE)</f>
        <v>Salaries and Wages</v>
      </c>
      <c r="E11628">
        <v>-569.94000000000005</v>
      </c>
      <c r="F11628" s="1">
        <v>42920</v>
      </c>
      <c r="G11628" t="s">
        <v>462</v>
      </c>
      <c r="H11628" t="s">
        <v>66</v>
      </c>
      <c r="K11628">
        <v>357886</v>
      </c>
      <c r="L11628">
        <v>275913</v>
      </c>
      <c r="Q11628" t="s">
        <v>71</v>
      </c>
      <c r="U11628">
        <v>7</v>
      </c>
      <c r="V11628">
        <v>17</v>
      </c>
      <c r="X11628">
        <v>1001284</v>
      </c>
      <c r="Y11628" t="s">
        <v>65</v>
      </c>
      <c r="Z11628">
        <v>105</v>
      </c>
      <c r="AA11628" t="s">
        <v>586</v>
      </c>
      <c r="AB11628" t="s">
        <v>21</v>
      </c>
      <c r="AC11628">
        <v>656</v>
      </c>
    </row>
    <row r="11629" spans="1:29" x14ac:dyDescent="0.25">
      <c r="A11629">
        <v>345</v>
      </c>
      <c r="B11629">
        <v>345102</v>
      </c>
      <c r="C11629">
        <v>6150</v>
      </c>
      <c r="D11629" t="str">
        <f>VLOOKUP(C11629,'Schedule 3'!A:M,13,FALSE)</f>
        <v>Salaries and Wages</v>
      </c>
      <c r="E11629">
        <v>-162.84</v>
      </c>
      <c r="F11629" s="1">
        <v>42920</v>
      </c>
      <c r="G11629" t="s">
        <v>462</v>
      </c>
      <c r="H11629" t="s">
        <v>66</v>
      </c>
      <c r="K11629">
        <v>357886</v>
      </c>
      <c r="L11629">
        <v>275913</v>
      </c>
      <c r="Q11629" t="s">
        <v>71</v>
      </c>
      <c r="U11629">
        <v>7</v>
      </c>
      <c r="V11629">
        <v>17</v>
      </c>
      <c r="X11629">
        <v>1098821</v>
      </c>
      <c r="Y11629" t="s">
        <v>65</v>
      </c>
      <c r="Z11629">
        <v>105</v>
      </c>
      <c r="AA11629" t="s">
        <v>586</v>
      </c>
      <c r="AB11629" t="s">
        <v>21</v>
      </c>
      <c r="AC11629">
        <v>1422</v>
      </c>
    </row>
    <row r="11630" spans="1:29" x14ac:dyDescent="0.25">
      <c r="A11630">
        <v>345</v>
      </c>
      <c r="B11630">
        <v>345102</v>
      </c>
      <c r="C11630">
        <v>6150</v>
      </c>
      <c r="D11630" t="str">
        <f>VLOOKUP(C11630,'Schedule 3'!A:M,13,FALSE)</f>
        <v>Salaries and Wages</v>
      </c>
      <c r="E11630">
        <v>-223.91</v>
      </c>
      <c r="F11630" s="1">
        <v>42920</v>
      </c>
      <c r="G11630" t="s">
        <v>462</v>
      </c>
      <c r="H11630" t="s">
        <v>66</v>
      </c>
      <c r="K11630">
        <v>357886</v>
      </c>
      <c r="L11630">
        <v>275913</v>
      </c>
      <c r="Q11630" t="s">
        <v>71</v>
      </c>
      <c r="U11630">
        <v>7</v>
      </c>
      <c r="V11630">
        <v>17</v>
      </c>
      <c r="X11630">
        <v>1098822</v>
      </c>
      <c r="Y11630" t="s">
        <v>65</v>
      </c>
      <c r="Z11630">
        <v>105</v>
      </c>
      <c r="AA11630" t="s">
        <v>586</v>
      </c>
      <c r="AB11630" t="s">
        <v>21</v>
      </c>
      <c r="AC11630">
        <v>1423</v>
      </c>
    </row>
    <row r="11631" spans="1:29" x14ac:dyDescent="0.25">
      <c r="A11631">
        <v>345</v>
      </c>
      <c r="B11631">
        <v>345102</v>
      </c>
      <c r="C11631">
        <v>6150</v>
      </c>
      <c r="D11631" t="str">
        <f>VLOOKUP(C11631,'Schedule 3'!A:M,13,FALSE)</f>
        <v>Salaries and Wages</v>
      </c>
      <c r="E11631">
        <v>-447.81</v>
      </c>
      <c r="F11631" s="1">
        <v>42920</v>
      </c>
      <c r="G11631" t="s">
        <v>462</v>
      </c>
      <c r="H11631" t="s">
        <v>66</v>
      </c>
      <c r="K11631">
        <v>357886</v>
      </c>
      <c r="L11631">
        <v>275913</v>
      </c>
      <c r="Q11631" t="s">
        <v>71</v>
      </c>
      <c r="U11631">
        <v>7</v>
      </c>
      <c r="V11631">
        <v>17</v>
      </c>
      <c r="X11631">
        <v>1098825</v>
      </c>
      <c r="Y11631" t="s">
        <v>65</v>
      </c>
      <c r="Z11631">
        <v>105</v>
      </c>
      <c r="AA11631" t="s">
        <v>586</v>
      </c>
      <c r="AB11631" t="s">
        <v>21</v>
      </c>
      <c r="AC11631">
        <v>1424</v>
      </c>
    </row>
    <row r="11632" spans="1:29" x14ac:dyDescent="0.25">
      <c r="A11632">
        <v>345</v>
      </c>
      <c r="B11632">
        <v>345102</v>
      </c>
      <c r="C11632">
        <v>6150</v>
      </c>
      <c r="D11632" t="str">
        <f>VLOOKUP(C11632,'Schedule 3'!A:M,13,FALSE)</f>
        <v>Salaries and Wages</v>
      </c>
      <c r="E11632">
        <v>-346.04</v>
      </c>
      <c r="F11632" s="1">
        <v>42920</v>
      </c>
      <c r="G11632" t="s">
        <v>462</v>
      </c>
      <c r="H11632" t="s">
        <v>66</v>
      </c>
      <c r="K11632">
        <v>357886</v>
      </c>
      <c r="L11632">
        <v>275913</v>
      </c>
      <c r="Q11632" t="s">
        <v>71</v>
      </c>
      <c r="U11632">
        <v>7</v>
      </c>
      <c r="V11632">
        <v>17</v>
      </c>
      <c r="X11632">
        <v>1098942</v>
      </c>
      <c r="Y11632" t="s">
        <v>65</v>
      </c>
      <c r="Z11632">
        <v>105</v>
      </c>
      <c r="AA11632" t="s">
        <v>586</v>
      </c>
      <c r="AB11632" t="s">
        <v>21</v>
      </c>
      <c r="AC11632">
        <v>1452</v>
      </c>
    </row>
    <row r="11633" spans="1:29" x14ac:dyDescent="0.25">
      <c r="A11633">
        <v>345</v>
      </c>
      <c r="B11633">
        <v>345101</v>
      </c>
      <c r="C11633">
        <v>6155</v>
      </c>
      <c r="D11633" t="str">
        <f>VLOOKUP(C11633,'Schedule 3'!A:M,13,FALSE)</f>
        <v>Salaries and Wages</v>
      </c>
      <c r="E11633">
        <v>-62.59</v>
      </c>
      <c r="F11633" s="1">
        <v>42920</v>
      </c>
      <c r="G11633" t="s">
        <v>462</v>
      </c>
      <c r="H11633" t="s">
        <v>66</v>
      </c>
      <c r="K11633">
        <v>357886</v>
      </c>
      <c r="L11633">
        <v>275913</v>
      </c>
      <c r="Q11633" t="s">
        <v>71</v>
      </c>
      <c r="U11633">
        <v>7</v>
      </c>
      <c r="V11633">
        <v>17</v>
      </c>
      <c r="X11633">
        <v>1099579</v>
      </c>
      <c r="Y11633" t="s">
        <v>65</v>
      </c>
      <c r="Z11633">
        <v>105</v>
      </c>
      <c r="AA11633" t="s">
        <v>586</v>
      </c>
      <c r="AB11633" t="s">
        <v>21</v>
      </c>
      <c r="AC11633">
        <v>1831</v>
      </c>
    </row>
    <row r="11634" spans="1:29" x14ac:dyDescent="0.25">
      <c r="A11634">
        <v>345</v>
      </c>
      <c r="B11634">
        <v>345102</v>
      </c>
      <c r="C11634">
        <v>6155</v>
      </c>
      <c r="D11634" t="str">
        <f>VLOOKUP(C11634,'Schedule 3'!A:M,13,FALSE)</f>
        <v>Salaries and Wages</v>
      </c>
      <c r="E11634">
        <v>-548.07000000000005</v>
      </c>
      <c r="F11634" s="1">
        <v>42920</v>
      </c>
      <c r="G11634" t="s">
        <v>462</v>
      </c>
      <c r="H11634" t="s">
        <v>66</v>
      </c>
      <c r="K11634">
        <v>357886</v>
      </c>
      <c r="L11634">
        <v>275913</v>
      </c>
      <c r="Q11634" t="s">
        <v>71</v>
      </c>
      <c r="U11634">
        <v>7</v>
      </c>
      <c r="V11634">
        <v>17</v>
      </c>
      <c r="X11634">
        <v>1099579</v>
      </c>
      <c r="Y11634" t="s">
        <v>65</v>
      </c>
      <c r="Z11634">
        <v>105</v>
      </c>
      <c r="AA11634" t="s">
        <v>586</v>
      </c>
      <c r="AB11634" t="s">
        <v>21</v>
      </c>
      <c r="AC11634">
        <v>1832</v>
      </c>
    </row>
    <row r="11635" spans="1:29" x14ac:dyDescent="0.25">
      <c r="A11635">
        <v>345</v>
      </c>
      <c r="B11635">
        <v>345101</v>
      </c>
      <c r="C11635">
        <v>6150</v>
      </c>
      <c r="D11635" t="str">
        <f>VLOOKUP(C11635,'Schedule 3'!A:M,13,FALSE)</f>
        <v>Salaries and Wages</v>
      </c>
      <c r="E11635">
        <v>-150.22</v>
      </c>
      <c r="F11635" s="1">
        <v>42931</v>
      </c>
      <c r="G11635" t="s">
        <v>462</v>
      </c>
      <c r="H11635" t="s">
        <v>66</v>
      </c>
      <c r="K11635">
        <v>357907</v>
      </c>
      <c r="L11635">
        <v>276228</v>
      </c>
      <c r="Q11635" t="s">
        <v>71</v>
      </c>
      <c r="U11635">
        <v>7</v>
      </c>
      <c r="V11635">
        <v>17</v>
      </c>
      <c r="X11635">
        <v>1099720</v>
      </c>
      <c r="Y11635" t="s">
        <v>65</v>
      </c>
      <c r="Z11635">
        <v>105</v>
      </c>
      <c r="AA11635" t="s">
        <v>586</v>
      </c>
      <c r="AB11635" t="s">
        <v>21</v>
      </c>
      <c r="AC11635">
        <v>578</v>
      </c>
    </row>
    <row r="11636" spans="1:29" x14ac:dyDescent="0.25">
      <c r="A11636">
        <v>345</v>
      </c>
      <c r="B11636">
        <v>345102</v>
      </c>
      <c r="C11636">
        <v>6150</v>
      </c>
      <c r="D11636" t="str">
        <f>VLOOKUP(C11636,'Schedule 3'!A:M,13,FALSE)</f>
        <v>Salaries and Wages</v>
      </c>
      <c r="E11636">
        <v>-1315.34</v>
      </c>
      <c r="F11636" s="1">
        <v>42931</v>
      </c>
      <c r="G11636" t="s">
        <v>462</v>
      </c>
      <c r="H11636" t="s">
        <v>66</v>
      </c>
      <c r="K11636">
        <v>357907</v>
      </c>
      <c r="L11636">
        <v>276228</v>
      </c>
      <c r="Q11636" t="s">
        <v>71</v>
      </c>
      <c r="U11636">
        <v>7</v>
      </c>
      <c r="V11636">
        <v>17</v>
      </c>
      <c r="X11636">
        <v>1099720</v>
      </c>
      <c r="Y11636" t="s">
        <v>65</v>
      </c>
      <c r="Z11636">
        <v>105</v>
      </c>
      <c r="AA11636" t="s">
        <v>586</v>
      </c>
      <c r="AB11636" t="s">
        <v>21</v>
      </c>
      <c r="AC11636">
        <v>579</v>
      </c>
    </row>
    <row r="11637" spans="1:29" x14ac:dyDescent="0.25">
      <c r="A11637">
        <v>345</v>
      </c>
      <c r="B11637">
        <v>345102</v>
      </c>
      <c r="C11637">
        <v>6150</v>
      </c>
      <c r="D11637" t="str">
        <f>VLOOKUP(C11637,'Schedule 3'!A:M,13,FALSE)</f>
        <v>Salaries and Wages</v>
      </c>
      <c r="E11637">
        <v>-162.84</v>
      </c>
      <c r="F11637" s="1">
        <v>42934</v>
      </c>
      <c r="G11637" t="s">
        <v>462</v>
      </c>
      <c r="H11637" t="s">
        <v>66</v>
      </c>
      <c r="K11637">
        <v>358005</v>
      </c>
      <c r="L11637">
        <v>277260</v>
      </c>
      <c r="Q11637" t="s">
        <v>71</v>
      </c>
      <c r="U11637">
        <v>7</v>
      </c>
      <c r="V11637">
        <v>17</v>
      </c>
      <c r="X11637">
        <v>1001142</v>
      </c>
      <c r="Y11637" t="s">
        <v>65</v>
      </c>
      <c r="Z11637">
        <v>105</v>
      </c>
      <c r="AA11637" t="s">
        <v>586</v>
      </c>
      <c r="AB11637" t="s">
        <v>21</v>
      </c>
      <c r="AC11637">
        <v>379</v>
      </c>
    </row>
    <row r="11638" spans="1:29" x14ac:dyDescent="0.25">
      <c r="A11638">
        <v>345</v>
      </c>
      <c r="B11638">
        <v>345102</v>
      </c>
      <c r="C11638">
        <v>6150</v>
      </c>
      <c r="D11638" t="str">
        <f>VLOOKUP(C11638,'Schedule 3'!A:M,13,FALSE)</f>
        <v>Salaries and Wages</v>
      </c>
      <c r="E11638">
        <v>-244.26</v>
      </c>
      <c r="F11638" s="1">
        <v>42934</v>
      </c>
      <c r="G11638" t="s">
        <v>462</v>
      </c>
      <c r="H11638" t="s">
        <v>66</v>
      </c>
      <c r="K11638">
        <v>358005</v>
      </c>
      <c r="L11638">
        <v>277260</v>
      </c>
      <c r="Q11638" t="s">
        <v>71</v>
      </c>
      <c r="U11638">
        <v>7</v>
      </c>
      <c r="V11638">
        <v>17</v>
      </c>
      <c r="X11638">
        <v>1098821</v>
      </c>
      <c r="Y11638" t="s">
        <v>65</v>
      </c>
      <c r="Z11638">
        <v>105</v>
      </c>
      <c r="AA11638" t="s">
        <v>586</v>
      </c>
      <c r="AB11638" t="s">
        <v>21</v>
      </c>
      <c r="AC11638">
        <v>1348</v>
      </c>
    </row>
    <row r="11639" spans="1:29" x14ac:dyDescent="0.25">
      <c r="A11639">
        <v>345</v>
      </c>
      <c r="B11639">
        <v>345102</v>
      </c>
      <c r="C11639">
        <v>6150</v>
      </c>
      <c r="D11639" t="str">
        <f>VLOOKUP(C11639,'Schedule 3'!A:M,13,FALSE)</f>
        <v>Salaries and Wages</v>
      </c>
      <c r="E11639">
        <v>-1139.8900000000001</v>
      </c>
      <c r="F11639" s="1">
        <v>42934</v>
      </c>
      <c r="G11639" t="s">
        <v>462</v>
      </c>
      <c r="H11639" t="s">
        <v>66</v>
      </c>
      <c r="K11639">
        <v>358005</v>
      </c>
      <c r="L11639">
        <v>277260</v>
      </c>
      <c r="Q11639" t="s">
        <v>71</v>
      </c>
      <c r="U11639">
        <v>7</v>
      </c>
      <c r="V11639">
        <v>17</v>
      </c>
      <c r="X11639">
        <v>1098822</v>
      </c>
      <c r="Y11639" t="s">
        <v>65</v>
      </c>
      <c r="Z11639">
        <v>105</v>
      </c>
      <c r="AA11639" t="s">
        <v>586</v>
      </c>
      <c r="AB11639" t="s">
        <v>21</v>
      </c>
      <c r="AC11639">
        <v>1349</v>
      </c>
    </row>
    <row r="11640" spans="1:29" x14ac:dyDescent="0.25">
      <c r="A11640">
        <v>345</v>
      </c>
      <c r="B11640">
        <v>345102</v>
      </c>
      <c r="C11640">
        <v>6150</v>
      </c>
      <c r="D11640" t="str">
        <f>VLOOKUP(C11640,'Schedule 3'!A:M,13,FALSE)</f>
        <v>Salaries and Wages</v>
      </c>
      <c r="E11640">
        <v>-407.1</v>
      </c>
      <c r="F11640" s="1">
        <v>42934</v>
      </c>
      <c r="G11640" t="s">
        <v>462</v>
      </c>
      <c r="H11640" t="s">
        <v>66</v>
      </c>
      <c r="K11640">
        <v>358005</v>
      </c>
      <c r="L11640">
        <v>277260</v>
      </c>
      <c r="Q11640" t="s">
        <v>71</v>
      </c>
      <c r="U11640">
        <v>7</v>
      </c>
      <c r="V11640">
        <v>17</v>
      </c>
      <c r="X11640">
        <v>1098825</v>
      </c>
      <c r="Y11640" t="s">
        <v>65</v>
      </c>
      <c r="Z11640">
        <v>105</v>
      </c>
      <c r="AA11640" t="s">
        <v>586</v>
      </c>
      <c r="AB11640" t="s">
        <v>21</v>
      </c>
      <c r="AC11640">
        <v>1350</v>
      </c>
    </row>
    <row r="11641" spans="1:29" x14ac:dyDescent="0.25">
      <c r="A11641">
        <v>345</v>
      </c>
      <c r="B11641">
        <v>345101</v>
      </c>
      <c r="C11641">
        <v>6150</v>
      </c>
      <c r="D11641" t="str">
        <f>VLOOKUP(C11641,'Schedule 3'!A:M,13,FALSE)</f>
        <v>Salaries and Wages</v>
      </c>
      <c r="E11641">
        <v>-244.26</v>
      </c>
      <c r="F11641" s="1">
        <v>42934</v>
      </c>
      <c r="G11641" t="s">
        <v>462</v>
      </c>
      <c r="H11641" t="s">
        <v>66</v>
      </c>
      <c r="K11641">
        <v>358005</v>
      </c>
      <c r="L11641">
        <v>277260</v>
      </c>
      <c r="Q11641" t="s">
        <v>71</v>
      </c>
      <c r="U11641">
        <v>7</v>
      </c>
      <c r="V11641">
        <v>17</v>
      </c>
      <c r="X11641">
        <v>1098828</v>
      </c>
      <c r="Y11641" t="s">
        <v>65</v>
      </c>
      <c r="Z11641">
        <v>105</v>
      </c>
      <c r="AA11641" t="s">
        <v>586</v>
      </c>
      <c r="AB11641" t="s">
        <v>21</v>
      </c>
      <c r="AC11641">
        <v>1351</v>
      </c>
    </row>
    <row r="11642" spans="1:29" x14ac:dyDescent="0.25">
      <c r="A11642">
        <v>345</v>
      </c>
      <c r="B11642">
        <v>345102</v>
      </c>
      <c r="C11642">
        <v>6150</v>
      </c>
      <c r="D11642" t="str">
        <f>VLOOKUP(C11642,'Schedule 3'!A:M,13,FALSE)</f>
        <v>Salaries and Wages</v>
      </c>
      <c r="E11642">
        <v>-1913.39</v>
      </c>
      <c r="F11642" s="1">
        <v>42934</v>
      </c>
      <c r="G11642" t="s">
        <v>462</v>
      </c>
      <c r="H11642" t="s">
        <v>66</v>
      </c>
      <c r="K11642">
        <v>358005</v>
      </c>
      <c r="L11642">
        <v>277260</v>
      </c>
      <c r="Q11642" t="s">
        <v>71</v>
      </c>
      <c r="U11642">
        <v>7</v>
      </c>
      <c r="V11642">
        <v>17</v>
      </c>
      <c r="X11642">
        <v>1098942</v>
      </c>
      <c r="Y11642" t="s">
        <v>65</v>
      </c>
      <c r="Z11642">
        <v>105</v>
      </c>
      <c r="AA11642" t="s">
        <v>586</v>
      </c>
      <c r="AB11642" t="s">
        <v>21</v>
      </c>
      <c r="AC11642">
        <v>1421</v>
      </c>
    </row>
    <row r="11643" spans="1:29" x14ac:dyDescent="0.25">
      <c r="A11643">
        <v>345</v>
      </c>
      <c r="B11643">
        <v>345101</v>
      </c>
      <c r="C11643">
        <v>6155</v>
      </c>
      <c r="D11643" t="str">
        <f>VLOOKUP(C11643,'Schedule 3'!A:M,13,FALSE)</f>
        <v>Salaries and Wages</v>
      </c>
      <c r="E11643">
        <v>-50.08</v>
      </c>
      <c r="F11643" s="1">
        <v>42934</v>
      </c>
      <c r="G11643" t="s">
        <v>462</v>
      </c>
      <c r="H11643" t="s">
        <v>66</v>
      </c>
      <c r="K11643">
        <v>358005</v>
      </c>
      <c r="L11643">
        <v>277260</v>
      </c>
      <c r="Q11643" t="s">
        <v>71</v>
      </c>
      <c r="U11643">
        <v>7</v>
      </c>
      <c r="V11643">
        <v>17</v>
      </c>
      <c r="X11643">
        <v>1099579</v>
      </c>
      <c r="Y11643" t="s">
        <v>65</v>
      </c>
      <c r="Z11643">
        <v>105</v>
      </c>
      <c r="AA11643" t="s">
        <v>586</v>
      </c>
      <c r="AB11643" t="s">
        <v>21</v>
      </c>
      <c r="AC11643">
        <v>1911</v>
      </c>
    </row>
    <row r="11644" spans="1:29" x14ac:dyDescent="0.25">
      <c r="A11644">
        <v>345</v>
      </c>
      <c r="B11644">
        <v>345102</v>
      </c>
      <c r="C11644">
        <v>6155</v>
      </c>
      <c r="D11644" t="str">
        <f>VLOOKUP(C11644,'Schedule 3'!A:M,13,FALSE)</f>
        <v>Salaries and Wages</v>
      </c>
      <c r="E11644">
        <v>-438.47</v>
      </c>
      <c r="F11644" s="1">
        <v>42934</v>
      </c>
      <c r="G11644" t="s">
        <v>462</v>
      </c>
      <c r="H11644" t="s">
        <v>66</v>
      </c>
      <c r="K11644">
        <v>358005</v>
      </c>
      <c r="L11644">
        <v>277260</v>
      </c>
      <c r="Q11644" t="s">
        <v>71</v>
      </c>
      <c r="U11644">
        <v>7</v>
      </c>
      <c r="V11644">
        <v>17</v>
      </c>
      <c r="X11644">
        <v>1099579</v>
      </c>
      <c r="Y11644" t="s">
        <v>65</v>
      </c>
      <c r="Z11644">
        <v>105</v>
      </c>
      <c r="AA11644" t="s">
        <v>586</v>
      </c>
      <c r="AB11644" t="s">
        <v>21</v>
      </c>
      <c r="AC11644">
        <v>1912</v>
      </c>
    </row>
    <row r="11645" spans="1:29" x14ac:dyDescent="0.25">
      <c r="A11645">
        <v>345</v>
      </c>
      <c r="B11645">
        <v>345101</v>
      </c>
      <c r="C11645">
        <v>6150</v>
      </c>
      <c r="D11645" t="str">
        <f>VLOOKUP(C11645,'Schedule 3'!A:M,13,FALSE)</f>
        <v>Salaries and Wages</v>
      </c>
      <c r="E11645">
        <v>-671.72</v>
      </c>
      <c r="F11645" s="1">
        <v>42934</v>
      </c>
      <c r="G11645" t="s">
        <v>462</v>
      </c>
      <c r="H11645" t="s">
        <v>66</v>
      </c>
      <c r="K11645">
        <v>358005</v>
      </c>
      <c r="L11645">
        <v>277260</v>
      </c>
      <c r="Q11645" t="s">
        <v>71</v>
      </c>
      <c r="U11645">
        <v>7</v>
      </c>
      <c r="V11645">
        <v>17</v>
      </c>
      <c r="X11645">
        <v>1099936</v>
      </c>
      <c r="Y11645" t="s">
        <v>65</v>
      </c>
      <c r="Z11645">
        <v>105</v>
      </c>
      <c r="AA11645" t="s">
        <v>586</v>
      </c>
      <c r="AB11645" t="s">
        <v>21</v>
      </c>
      <c r="AC11645">
        <v>2118</v>
      </c>
    </row>
    <row r="11646" spans="1:29" x14ac:dyDescent="0.25">
      <c r="A11646">
        <v>345</v>
      </c>
      <c r="B11646">
        <v>345102</v>
      </c>
      <c r="C11646">
        <v>6150</v>
      </c>
      <c r="D11646" t="str">
        <f>VLOOKUP(C11646,'Schedule 3'!A:M,13,FALSE)</f>
        <v>Salaries and Wages</v>
      </c>
      <c r="E11646">
        <v>-325.68</v>
      </c>
      <c r="F11646" s="1">
        <v>42948</v>
      </c>
      <c r="G11646" t="s">
        <v>462</v>
      </c>
      <c r="H11646" t="s">
        <v>66</v>
      </c>
      <c r="K11646">
        <v>358193</v>
      </c>
      <c r="L11646">
        <v>278249</v>
      </c>
      <c r="Q11646" t="s">
        <v>71</v>
      </c>
      <c r="U11646">
        <v>8</v>
      </c>
      <c r="V11646">
        <v>17</v>
      </c>
      <c r="X11646">
        <v>1001142</v>
      </c>
      <c r="Y11646" t="s">
        <v>65</v>
      </c>
      <c r="Z11646">
        <v>105</v>
      </c>
      <c r="AA11646" t="s">
        <v>586</v>
      </c>
      <c r="AB11646" t="s">
        <v>21</v>
      </c>
      <c r="AC11646">
        <v>307</v>
      </c>
    </row>
    <row r="11647" spans="1:29" x14ac:dyDescent="0.25">
      <c r="A11647">
        <v>345</v>
      </c>
      <c r="B11647">
        <v>345102</v>
      </c>
      <c r="C11647">
        <v>6150</v>
      </c>
      <c r="D11647" t="str">
        <f>VLOOKUP(C11647,'Schedule 3'!A:M,13,FALSE)</f>
        <v>Salaries and Wages</v>
      </c>
      <c r="E11647">
        <v>-203.55</v>
      </c>
      <c r="F11647" s="1">
        <v>42948</v>
      </c>
      <c r="G11647" t="s">
        <v>462</v>
      </c>
      <c r="H11647" t="s">
        <v>66</v>
      </c>
      <c r="K11647">
        <v>358193</v>
      </c>
      <c r="L11647">
        <v>278249</v>
      </c>
      <c r="Q11647" t="s">
        <v>71</v>
      </c>
      <c r="U11647">
        <v>8</v>
      </c>
      <c r="V11647">
        <v>17</v>
      </c>
      <c r="X11647">
        <v>1001284</v>
      </c>
      <c r="Y11647" t="s">
        <v>65</v>
      </c>
      <c r="Z11647">
        <v>105</v>
      </c>
      <c r="AA11647" t="s">
        <v>586</v>
      </c>
      <c r="AB11647" t="s">
        <v>21</v>
      </c>
      <c r="AC11647">
        <v>636</v>
      </c>
    </row>
    <row r="11648" spans="1:29" x14ac:dyDescent="0.25">
      <c r="A11648">
        <v>345</v>
      </c>
      <c r="B11648">
        <v>345102</v>
      </c>
      <c r="C11648">
        <v>6150</v>
      </c>
      <c r="D11648" t="str">
        <f>VLOOKUP(C11648,'Schedule 3'!A:M,13,FALSE)</f>
        <v>Salaries and Wages</v>
      </c>
      <c r="E11648">
        <v>-1139.8800000000001</v>
      </c>
      <c r="F11648" s="1">
        <v>42948</v>
      </c>
      <c r="G11648" t="s">
        <v>462</v>
      </c>
      <c r="H11648" t="s">
        <v>66</v>
      </c>
      <c r="K11648">
        <v>358193</v>
      </c>
      <c r="L11648">
        <v>278249</v>
      </c>
      <c r="Q11648" t="s">
        <v>71</v>
      </c>
      <c r="U11648">
        <v>8</v>
      </c>
      <c r="V11648">
        <v>17</v>
      </c>
      <c r="X11648">
        <v>1098822</v>
      </c>
      <c r="Y11648" t="s">
        <v>65</v>
      </c>
      <c r="Z11648">
        <v>105</v>
      </c>
      <c r="AA11648" t="s">
        <v>586</v>
      </c>
      <c r="AB11648" t="s">
        <v>21</v>
      </c>
      <c r="AC11648">
        <v>1183</v>
      </c>
    </row>
    <row r="11649" spans="1:29" x14ac:dyDescent="0.25">
      <c r="A11649">
        <v>345</v>
      </c>
      <c r="B11649">
        <v>345102</v>
      </c>
      <c r="C11649">
        <v>6150</v>
      </c>
      <c r="D11649" t="str">
        <f>VLOOKUP(C11649,'Schedule 3'!A:M,13,FALSE)</f>
        <v>Salaries and Wages</v>
      </c>
      <c r="E11649">
        <v>-122.13</v>
      </c>
      <c r="F11649" s="1">
        <v>42948</v>
      </c>
      <c r="G11649" t="s">
        <v>462</v>
      </c>
      <c r="H11649" t="s">
        <v>66</v>
      </c>
      <c r="K11649">
        <v>358193</v>
      </c>
      <c r="L11649">
        <v>278249</v>
      </c>
      <c r="Q11649" t="s">
        <v>71</v>
      </c>
      <c r="U11649">
        <v>8</v>
      </c>
      <c r="V11649">
        <v>17</v>
      </c>
      <c r="X11649">
        <v>1098825</v>
      </c>
      <c r="Y11649" t="s">
        <v>65</v>
      </c>
      <c r="Z11649">
        <v>105</v>
      </c>
      <c r="AA11649" t="s">
        <v>586</v>
      </c>
      <c r="AB11649" t="s">
        <v>21</v>
      </c>
      <c r="AC11649">
        <v>1184</v>
      </c>
    </row>
    <row r="11650" spans="1:29" x14ac:dyDescent="0.25">
      <c r="A11650">
        <v>345</v>
      </c>
      <c r="B11650">
        <v>345102</v>
      </c>
      <c r="C11650">
        <v>6150</v>
      </c>
      <c r="D11650" t="str">
        <f>VLOOKUP(C11650,'Schedule 3'!A:M,13,FALSE)</f>
        <v>Salaries and Wages</v>
      </c>
      <c r="E11650">
        <v>-1546.99</v>
      </c>
      <c r="F11650" s="1">
        <v>42948</v>
      </c>
      <c r="G11650" t="s">
        <v>462</v>
      </c>
      <c r="H11650" t="s">
        <v>66</v>
      </c>
      <c r="K11650">
        <v>358193</v>
      </c>
      <c r="L11650">
        <v>278249</v>
      </c>
      <c r="Q11650" t="s">
        <v>71</v>
      </c>
      <c r="U11650">
        <v>8</v>
      </c>
      <c r="V11650">
        <v>17</v>
      </c>
      <c r="X11650">
        <v>1098942</v>
      </c>
      <c r="Y11650" t="s">
        <v>65</v>
      </c>
      <c r="Z11650">
        <v>105</v>
      </c>
      <c r="AA11650" t="s">
        <v>586</v>
      </c>
      <c r="AB11650" t="s">
        <v>21</v>
      </c>
      <c r="AC11650">
        <v>1252</v>
      </c>
    </row>
    <row r="11651" spans="1:29" x14ac:dyDescent="0.25">
      <c r="A11651">
        <v>345</v>
      </c>
      <c r="B11651">
        <v>345101</v>
      </c>
      <c r="C11651">
        <v>6155</v>
      </c>
      <c r="D11651" t="str">
        <f>VLOOKUP(C11651,'Schedule 3'!A:M,13,FALSE)</f>
        <v>Salaries and Wages</v>
      </c>
      <c r="E11651">
        <v>-68.849999999999994</v>
      </c>
      <c r="F11651" s="1">
        <v>42948</v>
      </c>
      <c r="G11651" t="s">
        <v>462</v>
      </c>
      <c r="H11651" t="s">
        <v>66</v>
      </c>
      <c r="K11651">
        <v>358193</v>
      </c>
      <c r="L11651">
        <v>278249</v>
      </c>
      <c r="Q11651" t="s">
        <v>71</v>
      </c>
      <c r="U11651">
        <v>8</v>
      </c>
      <c r="V11651">
        <v>17</v>
      </c>
      <c r="X11651">
        <v>1099579</v>
      </c>
      <c r="Y11651" t="s">
        <v>65</v>
      </c>
      <c r="Z11651">
        <v>105</v>
      </c>
      <c r="AA11651" t="s">
        <v>586</v>
      </c>
      <c r="AB11651" t="s">
        <v>21</v>
      </c>
      <c r="AC11651">
        <v>1689</v>
      </c>
    </row>
    <row r="11652" spans="1:29" x14ac:dyDescent="0.25">
      <c r="A11652">
        <v>345</v>
      </c>
      <c r="B11652">
        <v>345102</v>
      </c>
      <c r="C11652">
        <v>6155</v>
      </c>
      <c r="D11652" t="str">
        <f>VLOOKUP(C11652,'Schedule 3'!A:M,13,FALSE)</f>
        <v>Salaries and Wages</v>
      </c>
      <c r="E11652">
        <v>-602.89</v>
      </c>
      <c r="F11652" s="1">
        <v>42948</v>
      </c>
      <c r="G11652" t="s">
        <v>462</v>
      </c>
      <c r="H11652" t="s">
        <v>66</v>
      </c>
      <c r="K11652">
        <v>358193</v>
      </c>
      <c r="L11652">
        <v>278249</v>
      </c>
      <c r="Q11652" t="s">
        <v>71</v>
      </c>
      <c r="U11652">
        <v>8</v>
      </c>
      <c r="V11652">
        <v>17</v>
      </c>
      <c r="X11652">
        <v>1099579</v>
      </c>
      <c r="Y11652" t="s">
        <v>65</v>
      </c>
      <c r="Z11652">
        <v>105</v>
      </c>
      <c r="AA11652" t="s">
        <v>586</v>
      </c>
      <c r="AB11652" t="s">
        <v>21</v>
      </c>
      <c r="AC11652">
        <v>1690</v>
      </c>
    </row>
    <row r="11653" spans="1:29" x14ac:dyDescent="0.25">
      <c r="A11653">
        <v>345</v>
      </c>
      <c r="B11653">
        <v>345102</v>
      </c>
      <c r="C11653">
        <v>6150</v>
      </c>
      <c r="D11653" t="str">
        <f>VLOOKUP(C11653,'Schedule 3'!A:M,13,FALSE)</f>
        <v>Salaries and Wages</v>
      </c>
      <c r="E11653">
        <v>-203.55</v>
      </c>
      <c r="F11653" s="1">
        <v>42962</v>
      </c>
      <c r="G11653" t="s">
        <v>462</v>
      </c>
      <c r="H11653" t="s">
        <v>66</v>
      </c>
      <c r="K11653">
        <v>358253</v>
      </c>
      <c r="L11653">
        <v>279215</v>
      </c>
      <c r="Q11653" t="s">
        <v>71</v>
      </c>
      <c r="U11653">
        <v>8</v>
      </c>
      <c r="V11653">
        <v>17</v>
      </c>
      <c r="X11653">
        <v>1001177</v>
      </c>
      <c r="Y11653" t="s">
        <v>65</v>
      </c>
      <c r="Z11653">
        <v>105</v>
      </c>
      <c r="AA11653" t="s">
        <v>586</v>
      </c>
      <c r="AB11653" t="s">
        <v>21</v>
      </c>
      <c r="AC11653">
        <v>556</v>
      </c>
    </row>
    <row r="11654" spans="1:29" x14ac:dyDescent="0.25">
      <c r="A11654">
        <v>345</v>
      </c>
      <c r="B11654">
        <v>345102</v>
      </c>
      <c r="C11654">
        <v>6150</v>
      </c>
      <c r="D11654" t="str">
        <f>VLOOKUP(C11654,'Schedule 3'!A:M,13,FALSE)</f>
        <v>Salaries and Wages</v>
      </c>
      <c r="E11654">
        <v>-488.52</v>
      </c>
      <c r="F11654" s="1">
        <v>42962</v>
      </c>
      <c r="G11654" t="s">
        <v>462</v>
      </c>
      <c r="H11654" t="s">
        <v>66</v>
      </c>
      <c r="K11654">
        <v>358253</v>
      </c>
      <c r="L11654">
        <v>279215</v>
      </c>
      <c r="Q11654" t="s">
        <v>71</v>
      </c>
      <c r="U11654">
        <v>8</v>
      </c>
      <c r="V11654">
        <v>17</v>
      </c>
      <c r="X11654">
        <v>1098822</v>
      </c>
      <c r="Y11654" t="s">
        <v>65</v>
      </c>
      <c r="Z11654">
        <v>105</v>
      </c>
      <c r="AA11654" t="s">
        <v>586</v>
      </c>
      <c r="AB11654" t="s">
        <v>21</v>
      </c>
      <c r="AC11654">
        <v>1326</v>
      </c>
    </row>
    <row r="11655" spans="1:29" x14ac:dyDescent="0.25">
      <c r="A11655">
        <v>345</v>
      </c>
      <c r="B11655">
        <v>345102</v>
      </c>
      <c r="C11655">
        <v>6150</v>
      </c>
      <c r="D11655" t="str">
        <f>VLOOKUP(C11655,'Schedule 3'!A:M,13,FALSE)</f>
        <v>Salaries and Wages</v>
      </c>
      <c r="E11655">
        <v>-366.39</v>
      </c>
      <c r="F11655" s="1">
        <v>42962</v>
      </c>
      <c r="G11655" t="s">
        <v>462</v>
      </c>
      <c r="H11655" t="s">
        <v>66</v>
      </c>
      <c r="K11655">
        <v>358253</v>
      </c>
      <c r="L11655">
        <v>279215</v>
      </c>
      <c r="Q11655" t="s">
        <v>71</v>
      </c>
      <c r="U11655">
        <v>8</v>
      </c>
      <c r="V11655">
        <v>17</v>
      </c>
      <c r="X11655">
        <v>1098825</v>
      </c>
      <c r="Y11655" t="s">
        <v>65</v>
      </c>
      <c r="Z11655">
        <v>105</v>
      </c>
      <c r="AA11655" t="s">
        <v>586</v>
      </c>
      <c r="AB11655" t="s">
        <v>21</v>
      </c>
      <c r="AC11655">
        <v>1327</v>
      </c>
    </row>
    <row r="11656" spans="1:29" x14ac:dyDescent="0.25">
      <c r="A11656">
        <v>345</v>
      </c>
      <c r="B11656">
        <v>345101</v>
      </c>
      <c r="C11656">
        <v>6150</v>
      </c>
      <c r="D11656" t="str">
        <f>VLOOKUP(C11656,'Schedule 3'!A:M,13,FALSE)</f>
        <v>Salaries and Wages</v>
      </c>
      <c r="E11656">
        <v>-162.84</v>
      </c>
      <c r="F11656" s="1">
        <v>42962</v>
      </c>
      <c r="G11656" t="s">
        <v>462</v>
      </c>
      <c r="H11656" t="s">
        <v>66</v>
      </c>
      <c r="K11656">
        <v>358253</v>
      </c>
      <c r="L11656">
        <v>279215</v>
      </c>
      <c r="Q11656" t="s">
        <v>71</v>
      </c>
      <c r="U11656">
        <v>8</v>
      </c>
      <c r="V11656">
        <v>17</v>
      </c>
      <c r="X11656">
        <v>1098828</v>
      </c>
      <c r="Y11656" t="s">
        <v>65</v>
      </c>
      <c r="Z11656">
        <v>105</v>
      </c>
      <c r="AA11656" t="s">
        <v>586</v>
      </c>
      <c r="AB11656" t="s">
        <v>21</v>
      </c>
      <c r="AC11656">
        <v>1328</v>
      </c>
    </row>
    <row r="11657" spans="1:29" x14ac:dyDescent="0.25">
      <c r="A11657">
        <v>345</v>
      </c>
      <c r="B11657">
        <v>345102</v>
      </c>
      <c r="C11657">
        <v>6150</v>
      </c>
      <c r="D11657" t="str">
        <f>VLOOKUP(C11657,'Schedule 3'!A:M,13,FALSE)</f>
        <v>Salaries and Wages</v>
      </c>
      <c r="E11657">
        <v>-671.72</v>
      </c>
      <c r="F11657" s="1">
        <v>42962</v>
      </c>
      <c r="G11657" t="s">
        <v>462</v>
      </c>
      <c r="H11657" t="s">
        <v>66</v>
      </c>
      <c r="K11657">
        <v>358253</v>
      </c>
      <c r="L11657">
        <v>279215</v>
      </c>
      <c r="Q11657" t="s">
        <v>71</v>
      </c>
      <c r="U11657">
        <v>8</v>
      </c>
      <c r="V11657">
        <v>17</v>
      </c>
      <c r="X11657">
        <v>1098942</v>
      </c>
      <c r="Y11657" t="s">
        <v>65</v>
      </c>
      <c r="Z11657">
        <v>105</v>
      </c>
      <c r="AA11657" t="s">
        <v>586</v>
      </c>
      <c r="AB11657" t="s">
        <v>21</v>
      </c>
      <c r="AC11657">
        <v>1397</v>
      </c>
    </row>
    <row r="11658" spans="1:29" x14ac:dyDescent="0.25">
      <c r="A11658">
        <v>345</v>
      </c>
      <c r="B11658">
        <v>345101</v>
      </c>
      <c r="C11658">
        <v>6155</v>
      </c>
      <c r="D11658" t="str">
        <f>VLOOKUP(C11658,'Schedule 3'!A:M,13,FALSE)</f>
        <v>Salaries and Wages</v>
      </c>
      <c r="E11658">
        <v>-78.349999999999994</v>
      </c>
      <c r="F11658" s="1">
        <v>42962</v>
      </c>
      <c r="G11658" t="s">
        <v>462</v>
      </c>
      <c r="H11658" t="s">
        <v>66</v>
      </c>
      <c r="K11658">
        <v>358253</v>
      </c>
      <c r="L11658">
        <v>279215</v>
      </c>
      <c r="Q11658" t="s">
        <v>71</v>
      </c>
      <c r="U11658">
        <v>8</v>
      </c>
      <c r="V11658">
        <v>17</v>
      </c>
      <c r="X11658">
        <v>1099579</v>
      </c>
      <c r="Y11658" t="s">
        <v>65</v>
      </c>
      <c r="Z11658">
        <v>105</v>
      </c>
      <c r="AA11658" t="s">
        <v>586</v>
      </c>
      <c r="AB11658" t="s">
        <v>21</v>
      </c>
      <c r="AC11658">
        <v>1886</v>
      </c>
    </row>
    <row r="11659" spans="1:29" x14ac:dyDescent="0.25">
      <c r="A11659">
        <v>345</v>
      </c>
      <c r="B11659">
        <v>345102</v>
      </c>
      <c r="C11659">
        <v>6155</v>
      </c>
      <c r="D11659" t="str">
        <f>VLOOKUP(C11659,'Schedule 3'!A:M,13,FALSE)</f>
        <v>Salaries and Wages</v>
      </c>
      <c r="E11659">
        <v>-695.14</v>
      </c>
      <c r="F11659" s="1">
        <v>42962</v>
      </c>
      <c r="G11659" t="s">
        <v>462</v>
      </c>
      <c r="H11659" t="s">
        <v>66</v>
      </c>
      <c r="K11659">
        <v>358253</v>
      </c>
      <c r="L11659">
        <v>279215</v>
      </c>
      <c r="Q11659" t="s">
        <v>71</v>
      </c>
      <c r="U11659">
        <v>8</v>
      </c>
      <c r="V11659">
        <v>17</v>
      </c>
      <c r="X11659">
        <v>1099579</v>
      </c>
      <c r="Y11659" t="s">
        <v>65</v>
      </c>
      <c r="Z11659">
        <v>105</v>
      </c>
      <c r="AA11659" t="s">
        <v>586</v>
      </c>
      <c r="AB11659" t="s">
        <v>21</v>
      </c>
      <c r="AC11659">
        <v>1887</v>
      </c>
    </row>
    <row r="11660" spans="1:29" x14ac:dyDescent="0.25">
      <c r="A11660">
        <v>345</v>
      </c>
      <c r="B11660">
        <v>345102</v>
      </c>
      <c r="C11660">
        <v>6150</v>
      </c>
      <c r="D11660" t="str">
        <f>VLOOKUP(C11660,'Schedule 3'!A:M,13,FALSE)</f>
        <v>Salaries and Wages</v>
      </c>
      <c r="E11660">
        <v>-569.94000000000005</v>
      </c>
      <c r="F11660" s="1">
        <v>42976</v>
      </c>
      <c r="G11660" t="s">
        <v>462</v>
      </c>
      <c r="H11660" t="s">
        <v>66</v>
      </c>
      <c r="K11660">
        <v>358346</v>
      </c>
      <c r="L11660">
        <v>280334</v>
      </c>
      <c r="Q11660" t="s">
        <v>71</v>
      </c>
      <c r="U11660">
        <v>8</v>
      </c>
      <c r="V11660">
        <v>17</v>
      </c>
      <c r="X11660">
        <v>1001177</v>
      </c>
      <c r="Y11660" t="s">
        <v>65</v>
      </c>
      <c r="Z11660">
        <v>105</v>
      </c>
      <c r="AA11660" t="s">
        <v>586</v>
      </c>
      <c r="AB11660" t="s">
        <v>21</v>
      </c>
      <c r="AC11660">
        <v>478</v>
      </c>
    </row>
    <row r="11661" spans="1:29" x14ac:dyDescent="0.25">
      <c r="A11661">
        <v>345</v>
      </c>
      <c r="B11661">
        <v>345102</v>
      </c>
      <c r="C11661">
        <v>6150</v>
      </c>
      <c r="D11661" t="str">
        <f>VLOOKUP(C11661,'Schedule 3'!A:M,13,FALSE)</f>
        <v>Salaries and Wages</v>
      </c>
      <c r="E11661">
        <v>-122.13</v>
      </c>
      <c r="F11661" s="1">
        <v>42976</v>
      </c>
      <c r="G11661" t="s">
        <v>462</v>
      </c>
      <c r="H11661" t="s">
        <v>66</v>
      </c>
      <c r="K11661">
        <v>358346</v>
      </c>
      <c r="L11661">
        <v>280334</v>
      </c>
      <c r="Q11661" t="s">
        <v>71</v>
      </c>
      <c r="U11661">
        <v>8</v>
      </c>
      <c r="V11661">
        <v>17</v>
      </c>
      <c r="X11661">
        <v>1001284</v>
      </c>
      <c r="Y11661" t="s">
        <v>65</v>
      </c>
      <c r="Z11661">
        <v>105</v>
      </c>
      <c r="AA11661" t="s">
        <v>586</v>
      </c>
      <c r="AB11661" t="s">
        <v>21</v>
      </c>
      <c r="AC11661">
        <v>678</v>
      </c>
    </row>
    <row r="11662" spans="1:29" x14ac:dyDescent="0.25">
      <c r="A11662">
        <v>345</v>
      </c>
      <c r="B11662">
        <v>345102</v>
      </c>
      <c r="C11662">
        <v>6150</v>
      </c>
      <c r="D11662" t="str">
        <f>VLOOKUP(C11662,'Schedule 3'!A:M,13,FALSE)</f>
        <v>Salaries and Wages</v>
      </c>
      <c r="E11662">
        <v>-284.97000000000003</v>
      </c>
      <c r="F11662" s="1">
        <v>42976</v>
      </c>
      <c r="G11662" t="s">
        <v>462</v>
      </c>
      <c r="H11662" t="s">
        <v>66</v>
      </c>
      <c r="K11662">
        <v>358346</v>
      </c>
      <c r="L11662">
        <v>280334</v>
      </c>
      <c r="Q11662" t="s">
        <v>71</v>
      </c>
      <c r="U11662">
        <v>8</v>
      </c>
      <c r="V11662">
        <v>17</v>
      </c>
      <c r="X11662">
        <v>1098822</v>
      </c>
      <c r="Y11662" t="s">
        <v>65</v>
      </c>
      <c r="Z11662">
        <v>105</v>
      </c>
      <c r="AA11662" t="s">
        <v>586</v>
      </c>
      <c r="AB11662" t="s">
        <v>21</v>
      </c>
      <c r="AC11662">
        <v>1129</v>
      </c>
    </row>
    <row r="11663" spans="1:29" x14ac:dyDescent="0.25">
      <c r="A11663">
        <v>345</v>
      </c>
      <c r="B11663">
        <v>345102</v>
      </c>
      <c r="C11663">
        <v>6150</v>
      </c>
      <c r="D11663" t="str">
        <f>VLOOKUP(C11663,'Schedule 3'!A:M,13,FALSE)</f>
        <v>Salaries and Wages</v>
      </c>
      <c r="E11663">
        <v>-284.97000000000003</v>
      </c>
      <c r="F11663" s="1">
        <v>42976</v>
      </c>
      <c r="G11663" t="s">
        <v>462</v>
      </c>
      <c r="H11663" t="s">
        <v>66</v>
      </c>
      <c r="K11663">
        <v>358346</v>
      </c>
      <c r="L11663">
        <v>280334</v>
      </c>
      <c r="Q11663" t="s">
        <v>71</v>
      </c>
      <c r="U11663">
        <v>8</v>
      </c>
      <c r="V11663">
        <v>17</v>
      </c>
      <c r="X11663">
        <v>1098825</v>
      </c>
      <c r="Y11663" t="s">
        <v>65</v>
      </c>
      <c r="Z11663">
        <v>105</v>
      </c>
      <c r="AA11663" t="s">
        <v>586</v>
      </c>
      <c r="AB11663" t="s">
        <v>21</v>
      </c>
      <c r="AC11663">
        <v>1130</v>
      </c>
    </row>
    <row r="11664" spans="1:29" x14ac:dyDescent="0.25">
      <c r="A11664">
        <v>345</v>
      </c>
      <c r="B11664">
        <v>345102</v>
      </c>
      <c r="C11664">
        <v>6150</v>
      </c>
      <c r="D11664" t="str">
        <f>VLOOKUP(C11664,'Schedule 3'!A:M,13,FALSE)</f>
        <v>Salaries and Wages</v>
      </c>
      <c r="E11664">
        <v>-936.33</v>
      </c>
      <c r="F11664" s="1">
        <v>42976</v>
      </c>
      <c r="G11664" t="s">
        <v>462</v>
      </c>
      <c r="H11664" t="s">
        <v>66</v>
      </c>
      <c r="K11664">
        <v>358346</v>
      </c>
      <c r="L11664">
        <v>280334</v>
      </c>
      <c r="Q11664" t="s">
        <v>71</v>
      </c>
      <c r="U11664">
        <v>8</v>
      </c>
      <c r="V11664">
        <v>17</v>
      </c>
      <c r="X11664">
        <v>1098942</v>
      </c>
      <c r="Y11664" t="s">
        <v>65</v>
      </c>
      <c r="Z11664">
        <v>105</v>
      </c>
      <c r="AA11664" t="s">
        <v>586</v>
      </c>
      <c r="AB11664" t="s">
        <v>21</v>
      </c>
      <c r="AC11664">
        <v>1198</v>
      </c>
    </row>
    <row r="11665" spans="1:29" x14ac:dyDescent="0.25">
      <c r="A11665">
        <v>345</v>
      </c>
      <c r="B11665">
        <v>345101</v>
      </c>
      <c r="C11665">
        <v>6155</v>
      </c>
      <c r="D11665" t="str">
        <f>VLOOKUP(C11665,'Schedule 3'!A:M,13,FALSE)</f>
        <v>Salaries and Wages</v>
      </c>
      <c r="E11665">
        <v>-86.6</v>
      </c>
      <c r="F11665" s="1">
        <v>42976</v>
      </c>
      <c r="G11665" t="s">
        <v>462</v>
      </c>
      <c r="H11665" t="s">
        <v>66</v>
      </c>
      <c r="K11665">
        <v>358346</v>
      </c>
      <c r="L11665">
        <v>280334</v>
      </c>
      <c r="Q11665" t="s">
        <v>71</v>
      </c>
      <c r="U11665">
        <v>8</v>
      </c>
      <c r="V11665">
        <v>17</v>
      </c>
      <c r="X11665">
        <v>1099579</v>
      </c>
      <c r="Y11665" t="s">
        <v>65</v>
      </c>
      <c r="Z11665">
        <v>105</v>
      </c>
      <c r="AA11665" t="s">
        <v>586</v>
      </c>
      <c r="AB11665" t="s">
        <v>21</v>
      </c>
      <c r="AC11665">
        <v>1695</v>
      </c>
    </row>
    <row r="11666" spans="1:29" x14ac:dyDescent="0.25">
      <c r="A11666">
        <v>345</v>
      </c>
      <c r="B11666">
        <v>345102</v>
      </c>
      <c r="C11666">
        <v>6155</v>
      </c>
      <c r="D11666" t="str">
        <f>VLOOKUP(C11666,'Schedule 3'!A:M,13,FALSE)</f>
        <v>Salaries and Wages</v>
      </c>
      <c r="E11666">
        <v>-768.32</v>
      </c>
      <c r="F11666" s="1">
        <v>42976</v>
      </c>
      <c r="G11666" t="s">
        <v>462</v>
      </c>
      <c r="H11666" t="s">
        <v>66</v>
      </c>
      <c r="K11666">
        <v>358346</v>
      </c>
      <c r="L11666">
        <v>280334</v>
      </c>
      <c r="Q11666" t="s">
        <v>71</v>
      </c>
      <c r="U11666">
        <v>8</v>
      </c>
      <c r="V11666">
        <v>17</v>
      </c>
      <c r="X11666">
        <v>1099579</v>
      </c>
      <c r="Y11666" t="s">
        <v>65</v>
      </c>
      <c r="Z11666">
        <v>105</v>
      </c>
      <c r="AA11666" t="s">
        <v>586</v>
      </c>
      <c r="AB11666" t="s">
        <v>21</v>
      </c>
      <c r="AC11666">
        <v>1696</v>
      </c>
    </row>
    <row r="11667" spans="1:29" x14ac:dyDescent="0.25">
      <c r="A11667">
        <v>345</v>
      </c>
      <c r="B11667">
        <v>345101</v>
      </c>
      <c r="C11667">
        <v>6155</v>
      </c>
      <c r="D11667" t="str">
        <f>VLOOKUP(C11667,'Schedule 3'!A:M,13,FALSE)</f>
        <v>Salaries and Wages</v>
      </c>
      <c r="E11667">
        <v>-61.86</v>
      </c>
      <c r="F11667" s="1">
        <v>42978</v>
      </c>
      <c r="G11667" t="s">
        <v>462</v>
      </c>
      <c r="H11667" t="s">
        <v>66</v>
      </c>
      <c r="K11667">
        <v>358348</v>
      </c>
      <c r="L11667">
        <v>280336</v>
      </c>
      <c r="Q11667" t="s">
        <v>71</v>
      </c>
      <c r="U11667">
        <v>8</v>
      </c>
      <c r="V11667">
        <v>17</v>
      </c>
      <c r="X11667">
        <v>1099579</v>
      </c>
      <c r="Y11667" t="s">
        <v>65</v>
      </c>
      <c r="Z11667">
        <v>105</v>
      </c>
      <c r="AA11667" t="s">
        <v>586</v>
      </c>
      <c r="AB11667" t="s">
        <v>21</v>
      </c>
      <c r="AC11667">
        <v>474</v>
      </c>
    </row>
    <row r="11668" spans="1:29" x14ac:dyDescent="0.25">
      <c r="A11668">
        <v>345</v>
      </c>
      <c r="B11668">
        <v>345102</v>
      </c>
      <c r="C11668">
        <v>6155</v>
      </c>
      <c r="D11668" t="str">
        <f>VLOOKUP(C11668,'Schedule 3'!A:M,13,FALSE)</f>
        <v>Salaries and Wages</v>
      </c>
      <c r="E11668">
        <v>-548.79999999999995</v>
      </c>
      <c r="F11668" s="1">
        <v>42978</v>
      </c>
      <c r="G11668" t="s">
        <v>462</v>
      </c>
      <c r="H11668" t="s">
        <v>66</v>
      </c>
      <c r="K11668">
        <v>358348</v>
      </c>
      <c r="L11668">
        <v>280336</v>
      </c>
      <c r="Q11668" t="s">
        <v>71</v>
      </c>
      <c r="U11668">
        <v>8</v>
      </c>
      <c r="V11668">
        <v>17</v>
      </c>
      <c r="X11668">
        <v>1099579</v>
      </c>
      <c r="Y11668" t="s">
        <v>65</v>
      </c>
      <c r="Z11668">
        <v>105</v>
      </c>
      <c r="AA11668" t="s">
        <v>586</v>
      </c>
      <c r="AB11668" t="s">
        <v>21</v>
      </c>
      <c r="AC11668">
        <v>475</v>
      </c>
    </row>
    <row r="11669" spans="1:29" x14ac:dyDescent="0.25">
      <c r="A11669">
        <v>345</v>
      </c>
      <c r="B11669">
        <v>345102</v>
      </c>
      <c r="C11669">
        <v>6150</v>
      </c>
      <c r="D11669" t="str">
        <f>VLOOKUP(C11669,'Schedule 3'!A:M,13,FALSE)</f>
        <v>Salaries and Wages</v>
      </c>
      <c r="E11669">
        <v>-244.26</v>
      </c>
      <c r="F11669" s="1">
        <v>42990</v>
      </c>
      <c r="G11669" t="s">
        <v>462</v>
      </c>
      <c r="H11669" t="s">
        <v>66</v>
      </c>
      <c r="K11669">
        <v>358533</v>
      </c>
      <c r="L11669">
        <v>281796</v>
      </c>
      <c r="Q11669" t="s">
        <v>71</v>
      </c>
      <c r="U11669">
        <v>9</v>
      </c>
      <c r="V11669">
        <v>17</v>
      </c>
      <c r="X11669">
        <v>1001177</v>
      </c>
      <c r="Y11669" t="s">
        <v>65</v>
      </c>
      <c r="Z11669">
        <v>105</v>
      </c>
      <c r="AA11669" t="s">
        <v>586</v>
      </c>
      <c r="AB11669" t="s">
        <v>21</v>
      </c>
      <c r="AC11669">
        <v>533</v>
      </c>
    </row>
    <row r="11670" spans="1:29" x14ac:dyDescent="0.25">
      <c r="A11670">
        <v>345</v>
      </c>
      <c r="B11670">
        <v>345102</v>
      </c>
      <c r="C11670">
        <v>6150</v>
      </c>
      <c r="D11670" t="str">
        <f>VLOOKUP(C11670,'Schedule 3'!A:M,13,FALSE)</f>
        <v>Salaries and Wages</v>
      </c>
      <c r="E11670">
        <v>-122.13</v>
      </c>
      <c r="F11670" s="1">
        <v>42990</v>
      </c>
      <c r="G11670" t="s">
        <v>462</v>
      </c>
      <c r="H11670" t="s">
        <v>66</v>
      </c>
      <c r="K11670">
        <v>358533</v>
      </c>
      <c r="L11670">
        <v>281796</v>
      </c>
      <c r="Q11670" t="s">
        <v>71</v>
      </c>
      <c r="U11670">
        <v>9</v>
      </c>
      <c r="V11670">
        <v>17</v>
      </c>
      <c r="X11670">
        <v>1098821</v>
      </c>
      <c r="Y11670" t="s">
        <v>65</v>
      </c>
      <c r="Z11670">
        <v>105</v>
      </c>
      <c r="AA11670" t="s">
        <v>586</v>
      </c>
      <c r="AB11670" t="s">
        <v>21</v>
      </c>
      <c r="AC11670">
        <v>1393</v>
      </c>
    </row>
    <row r="11671" spans="1:29" x14ac:dyDescent="0.25">
      <c r="A11671">
        <v>345</v>
      </c>
      <c r="B11671">
        <v>345102</v>
      </c>
      <c r="C11671">
        <v>6150</v>
      </c>
      <c r="D11671" t="str">
        <f>VLOOKUP(C11671,'Schedule 3'!A:M,13,FALSE)</f>
        <v>Salaries and Wages</v>
      </c>
      <c r="E11671">
        <v>-773.49</v>
      </c>
      <c r="F11671" s="1">
        <v>42990</v>
      </c>
      <c r="G11671" t="s">
        <v>462</v>
      </c>
      <c r="H11671" t="s">
        <v>66</v>
      </c>
      <c r="K11671">
        <v>358533</v>
      </c>
      <c r="L11671">
        <v>281796</v>
      </c>
      <c r="Q11671" t="s">
        <v>71</v>
      </c>
      <c r="U11671">
        <v>9</v>
      </c>
      <c r="V11671">
        <v>17</v>
      </c>
      <c r="X11671">
        <v>1098822</v>
      </c>
      <c r="Y11671" t="s">
        <v>65</v>
      </c>
      <c r="Z11671">
        <v>105</v>
      </c>
      <c r="AA11671" t="s">
        <v>586</v>
      </c>
      <c r="AB11671" t="s">
        <v>21</v>
      </c>
      <c r="AC11671">
        <v>1394</v>
      </c>
    </row>
    <row r="11672" spans="1:29" x14ac:dyDescent="0.25">
      <c r="A11672">
        <v>345</v>
      </c>
      <c r="B11672">
        <v>345102</v>
      </c>
      <c r="C11672">
        <v>6150</v>
      </c>
      <c r="D11672" t="str">
        <f>VLOOKUP(C11672,'Schedule 3'!A:M,13,FALSE)</f>
        <v>Salaries and Wages</v>
      </c>
      <c r="E11672">
        <v>-40.71</v>
      </c>
      <c r="F11672" s="1">
        <v>42990</v>
      </c>
      <c r="G11672" t="s">
        <v>462</v>
      </c>
      <c r="H11672" t="s">
        <v>66</v>
      </c>
      <c r="K11672">
        <v>358533</v>
      </c>
      <c r="L11672">
        <v>281796</v>
      </c>
      <c r="Q11672" t="s">
        <v>71</v>
      </c>
      <c r="U11672">
        <v>9</v>
      </c>
      <c r="V11672">
        <v>17</v>
      </c>
      <c r="X11672">
        <v>1098825</v>
      </c>
      <c r="Y11672" t="s">
        <v>65</v>
      </c>
      <c r="Z11672">
        <v>105</v>
      </c>
      <c r="AA11672" t="s">
        <v>586</v>
      </c>
      <c r="AB11672" t="s">
        <v>21</v>
      </c>
      <c r="AC11672">
        <v>1395</v>
      </c>
    </row>
    <row r="11673" spans="1:29" x14ac:dyDescent="0.25">
      <c r="A11673">
        <v>345</v>
      </c>
      <c r="B11673">
        <v>345102</v>
      </c>
      <c r="C11673">
        <v>6150</v>
      </c>
      <c r="D11673" t="str">
        <f>VLOOKUP(C11673,'Schedule 3'!A:M,13,FALSE)</f>
        <v>Salaries and Wages</v>
      </c>
      <c r="E11673">
        <v>-814.2</v>
      </c>
      <c r="F11673" s="1">
        <v>42990</v>
      </c>
      <c r="G11673" t="s">
        <v>462</v>
      </c>
      <c r="H11673" t="s">
        <v>66</v>
      </c>
      <c r="K11673">
        <v>358533</v>
      </c>
      <c r="L11673">
        <v>281796</v>
      </c>
      <c r="Q11673" t="s">
        <v>71</v>
      </c>
      <c r="U11673">
        <v>9</v>
      </c>
      <c r="V11673">
        <v>17</v>
      </c>
      <c r="X11673">
        <v>1098942</v>
      </c>
      <c r="Y11673" t="s">
        <v>65</v>
      </c>
      <c r="Z11673">
        <v>105</v>
      </c>
      <c r="AA11673" t="s">
        <v>586</v>
      </c>
      <c r="AB11673" t="s">
        <v>21</v>
      </c>
      <c r="AC11673">
        <v>1464</v>
      </c>
    </row>
    <row r="11674" spans="1:29" x14ac:dyDescent="0.25">
      <c r="A11674">
        <v>345</v>
      </c>
      <c r="B11674">
        <v>345101</v>
      </c>
      <c r="C11674">
        <v>6155</v>
      </c>
      <c r="D11674" t="str">
        <f>VLOOKUP(C11674,'Schedule 3'!A:M,13,FALSE)</f>
        <v>Salaries and Wages</v>
      </c>
      <c r="E11674">
        <v>-45.41</v>
      </c>
      <c r="F11674" s="1">
        <v>42993</v>
      </c>
      <c r="G11674" t="s">
        <v>462</v>
      </c>
      <c r="H11674" t="s">
        <v>66</v>
      </c>
      <c r="K11674">
        <v>358535</v>
      </c>
      <c r="L11674">
        <v>281798</v>
      </c>
      <c r="Q11674" t="s">
        <v>71</v>
      </c>
      <c r="U11674">
        <v>9</v>
      </c>
      <c r="V11674">
        <v>17</v>
      </c>
      <c r="X11674">
        <v>1099579</v>
      </c>
      <c r="Y11674" t="s">
        <v>65</v>
      </c>
      <c r="Z11674">
        <v>105</v>
      </c>
      <c r="AA11674" t="s">
        <v>586</v>
      </c>
      <c r="AB11674" t="s">
        <v>21</v>
      </c>
      <c r="AC11674">
        <v>494</v>
      </c>
    </row>
    <row r="11675" spans="1:29" x14ac:dyDescent="0.25">
      <c r="A11675">
        <v>345</v>
      </c>
      <c r="B11675">
        <v>345102</v>
      </c>
      <c r="C11675">
        <v>6155</v>
      </c>
      <c r="D11675" t="str">
        <f>VLOOKUP(C11675,'Schedule 3'!A:M,13,FALSE)</f>
        <v>Salaries and Wages</v>
      </c>
      <c r="E11675">
        <v>-402.4</v>
      </c>
      <c r="F11675" s="1">
        <v>42993</v>
      </c>
      <c r="G11675" t="s">
        <v>462</v>
      </c>
      <c r="H11675" t="s">
        <v>66</v>
      </c>
      <c r="K11675">
        <v>358535</v>
      </c>
      <c r="L11675">
        <v>281798</v>
      </c>
      <c r="Q11675" t="s">
        <v>71</v>
      </c>
      <c r="U11675">
        <v>9</v>
      </c>
      <c r="V11675">
        <v>17</v>
      </c>
      <c r="X11675">
        <v>1099579</v>
      </c>
      <c r="Y11675" t="s">
        <v>65</v>
      </c>
      <c r="Z11675">
        <v>105</v>
      </c>
      <c r="AA11675" t="s">
        <v>586</v>
      </c>
      <c r="AB11675" t="s">
        <v>21</v>
      </c>
      <c r="AC11675">
        <v>495</v>
      </c>
    </row>
    <row r="11676" spans="1:29" x14ac:dyDescent="0.25">
      <c r="A11676">
        <v>345</v>
      </c>
      <c r="B11676">
        <v>345102</v>
      </c>
      <c r="C11676">
        <v>6150</v>
      </c>
      <c r="D11676" t="str">
        <f>VLOOKUP(C11676,'Schedule 3'!A:M,13,FALSE)</f>
        <v>Salaries and Wages</v>
      </c>
      <c r="E11676">
        <v>-407.1</v>
      </c>
      <c r="F11676" s="1">
        <v>43004</v>
      </c>
      <c r="G11676" t="s">
        <v>462</v>
      </c>
      <c r="H11676" t="s">
        <v>66</v>
      </c>
      <c r="K11676">
        <v>358614</v>
      </c>
      <c r="L11676">
        <v>282693</v>
      </c>
      <c r="Q11676" t="s">
        <v>71</v>
      </c>
      <c r="U11676">
        <v>9</v>
      </c>
      <c r="V11676">
        <v>17</v>
      </c>
      <c r="X11676">
        <v>1001177</v>
      </c>
      <c r="Y11676" t="s">
        <v>65</v>
      </c>
      <c r="Z11676">
        <v>105</v>
      </c>
      <c r="AA11676" t="s">
        <v>586</v>
      </c>
      <c r="AB11676" t="s">
        <v>21</v>
      </c>
      <c r="AC11676">
        <v>533</v>
      </c>
    </row>
    <row r="11677" spans="1:29" x14ac:dyDescent="0.25">
      <c r="A11677">
        <v>345</v>
      </c>
      <c r="B11677">
        <v>345102</v>
      </c>
      <c r="C11677">
        <v>6150</v>
      </c>
      <c r="D11677" t="str">
        <f>VLOOKUP(C11677,'Schedule 3'!A:M,13,FALSE)</f>
        <v>Salaries and Wages</v>
      </c>
      <c r="E11677">
        <v>-162.84</v>
      </c>
      <c r="F11677" s="1">
        <v>43004</v>
      </c>
      <c r="G11677" t="s">
        <v>462</v>
      </c>
      <c r="H11677" t="s">
        <v>66</v>
      </c>
      <c r="K11677">
        <v>358614</v>
      </c>
      <c r="L11677">
        <v>282693</v>
      </c>
      <c r="Q11677" t="s">
        <v>71</v>
      </c>
      <c r="U11677">
        <v>9</v>
      </c>
      <c r="V11677">
        <v>17</v>
      </c>
      <c r="X11677">
        <v>1001284</v>
      </c>
      <c r="Y11677" t="s">
        <v>65</v>
      </c>
      <c r="Z11677">
        <v>105</v>
      </c>
      <c r="AA11677" t="s">
        <v>586</v>
      </c>
      <c r="AB11677" t="s">
        <v>21</v>
      </c>
      <c r="AC11677">
        <v>668</v>
      </c>
    </row>
    <row r="11678" spans="1:29" x14ac:dyDescent="0.25">
      <c r="A11678">
        <v>345</v>
      </c>
      <c r="B11678">
        <v>345102</v>
      </c>
      <c r="C11678">
        <v>6150</v>
      </c>
      <c r="D11678" t="str">
        <f>VLOOKUP(C11678,'Schedule 3'!A:M,13,FALSE)</f>
        <v>Salaries and Wages</v>
      </c>
      <c r="E11678">
        <v>-244.26</v>
      </c>
      <c r="F11678" s="1">
        <v>43004</v>
      </c>
      <c r="G11678" t="s">
        <v>462</v>
      </c>
      <c r="H11678" t="s">
        <v>66</v>
      </c>
      <c r="K11678">
        <v>358614</v>
      </c>
      <c r="L11678">
        <v>282693</v>
      </c>
      <c r="Q11678" t="s">
        <v>71</v>
      </c>
      <c r="U11678">
        <v>9</v>
      </c>
      <c r="V11678">
        <v>17</v>
      </c>
      <c r="X11678">
        <v>1098821</v>
      </c>
      <c r="Y11678" t="s">
        <v>65</v>
      </c>
      <c r="Z11678">
        <v>105</v>
      </c>
      <c r="AA11678" t="s">
        <v>586</v>
      </c>
      <c r="AB11678" t="s">
        <v>21</v>
      </c>
      <c r="AC11678">
        <v>1289</v>
      </c>
    </row>
    <row r="11679" spans="1:29" x14ac:dyDescent="0.25">
      <c r="A11679">
        <v>345</v>
      </c>
      <c r="B11679">
        <v>345102</v>
      </c>
      <c r="C11679">
        <v>6150</v>
      </c>
      <c r="D11679" t="str">
        <f>VLOOKUP(C11679,'Schedule 3'!A:M,13,FALSE)</f>
        <v>Salaries and Wages</v>
      </c>
      <c r="E11679">
        <v>-488.52</v>
      </c>
      <c r="F11679" s="1">
        <v>43004</v>
      </c>
      <c r="G11679" t="s">
        <v>462</v>
      </c>
      <c r="H11679" t="s">
        <v>66</v>
      </c>
      <c r="K11679">
        <v>358614</v>
      </c>
      <c r="L11679">
        <v>282693</v>
      </c>
      <c r="Q11679" t="s">
        <v>71</v>
      </c>
      <c r="U11679">
        <v>9</v>
      </c>
      <c r="V11679">
        <v>17</v>
      </c>
      <c r="X11679">
        <v>1098822</v>
      </c>
      <c r="Y11679" t="s">
        <v>65</v>
      </c>
      <c r="Z11679">
        <v>105</v>
      </c>
      <c r="AA11679" t="s">
        <v>586</v>
      </c>
      <c r="AB11679" t="s">
        <v>21</v>
      </c>
      <c r="AC11679">
        <v>1290</v>
      </c>
    </row>
    <row r="11680" spans="1:29" x14ac:dyDescent="0.25">
      <c r="A11680">
        <v>345</v>
      </c>
      <c r="B11680">
        <v>345102</v>
      </c>
      <c r="C11680">
        <v>6150</v>
      </c>
      <c r="D11680" t="str">
        <f>VLOOKUP(C11680,'Schedule 3'!A:M,13,FALSE)</f>
        <v>Salaries and Wages</v>
      </c>
      <c r="E11680">
        <v>-244.26</v>
      </c>
      <c r="F11680" s="1">
        <v>43004</v>
      </c>
      <c r="G11680" t="s">
        <v>462</v>
      </c>
      <c r="H11680" t="s">
        <v>66</v>
      </c>
      <c r="K11680">
        <v>358614</v>
      </c>
      <c r="L11680">
        <v>282693</v>
      </c>
      <c r="Q11680" t="s">
        <v>71</v>
      </c>
      <c r="U11680">
        <v>9</v>
      </c>
      <c r="V11680">
        <v>17</v>
      </c>
      <c r="X11680">
        <v>1098825</v>
      </c>
      <c r="Y11680" t="s">
        <v>65</v>
      </c>
      <c r="Z11680">
        <v>105</v>
      </c>
      <c r="AA11680" t="s">
        <v>586</v>
      </c>
      <c r="AB11680" t="s">
        <v>21</v>
      </c>
      <c r="AC11680">
        <v>1291</v>
      </c>
    </row>
    <row r="11681" spans="1:29" x14ac:dyDescent="0.25">
      <c r="A11681">
        <v>345</v>
      </c>
      <c r="B11681">
        <v>345102</v>
      </c>
      <c r="C11681">
        <v>6150</v>
      </c>
      <c r="D11681" t="str">
        <f>VLOOKUP(C11681,'Schedule 3'!A:M,13,FALSE)</f>
        <v>Salaries and Wages</v>
      </c>
      <c r="E11681">
        <v>-488.52</v>
      </c>
      <c r="F11681" s="1">
        <v>43004</v>
      </c>
      <c r="G11681" t="s">
        <v>462</v>
      </c>
      <c r="H11681" t="s">
        <v>66</v>
      </c>
      <c r="K11681">
        <v>358614</v>
      </c>
      <c r="L11681">
        <v>282693</v>
      </c>
      <c r="Q11681" t="s">
        <v>71</v>
      </c>
      <c r="U11681">
        <v>9</v>
      </c>
      <c r="V11681">
        <v>17</v>
      </c>
      <c r="X11681">
        <v>1098942</v>
      </c>
      <c r="Y11681" t="s">
        <v>65</v>
      </c>
      <c r="Z11681">
        <v>105</v>
      </c>
      <c r="AA11681" t="s">
        <v>586</v>
      </c>
      <c r="AB11681" t="s">
        <v>21</v>
      </c>
      <c r="AC11681">
        <v>1323</v>
      </c>
    </row>
    <row r="11682" spans="1:29" x14ac:dyDescent="0.25">
      <c r="A11682">
        <v>345</v>
      </c>
      <c r="B11682">
        <v>345101</v>
      </c>
      <c r="C11682">
        <v>6155</v>
      </c>
      <c r="D11682" t="str">
        <f>VLOOKUP(C11682,'Schedule 3'!A:M,13,FALSE)</f>
        <v>Salaries and Wages</v>
      </c>
      <c r="E11682">
        <v>-74.3</v>
      </c>
      <c r="F11682" s="1">
        <v>43008</v>
      </c>
      <c r="G11682" t="s">
        <v>462</v>
      </c>
      <c r="H11682" t="s">
        <v>66</v>
      </c>
      <c r="K11682">
        <v>358656</v>
      </c>
      <c r="L11682">
        <v>282910</v>
      </c>
      <c r="Q11682" t="s">
        <v>71</v>
      </c>
      <c r="U11682">
        <v>9</v>
      </c>
      <c r="V11682">
        <v>17</v>
      </c>
      <c r="X11682">
        <v>1099579</v>
      </c>
      <c r="Y11682" t="s">
        <v>65</v>
      </c>
      <c r="Z11682">
        <v>105</v>
      </c>
      <c r="AA11682" t="s">
        <v>586</v>
      </c>
      <c r="AB11682" t="s">
        <v>21</v>
      </c>
      <c r="AC11682">
        <v>437</v>
      </c>
    </row>
    <row r="11683" spans="1:29" x14ac:dyDescent="0.25">
      <c r="A11683">
        <v>345</v>
      </c>
      <c r="B11683">
        <v>345102</v>
      </c>
      <c r="C11683">
        <v>6155</v>
      </c>
      <c r="D11683" t="str">
        <f>VLOOKUP(C11683,'Schedule 3'!A:M,13,FALSE)</f>
        <v>Salaries and Wages</v>
      </c>
      <c r="E11683">
        <v>-658.48</v>
      </c>
      <c r="F11683" s="1">
        <v>43008</v>
      </c>
      <c r="G11683" t="s">
        <v>462</v>
      </c>
      <c r="H11683" t="s">
        <v>66</v>
      </c>
      <c r="K11683">
        <v>358656</v>
      </c>
      <c r="L11683">
        <v>282910</v>
      </c>
      <c r="Q11683" t="s">
        <v>71</v>
      </c>
      <c r="U11683">
        <v>9</v>
      </c>
      <c r="V11683">
        <v>17</v>
      </c>
      <c r="X11683">
        <v>1099579</v>
      </c>
      <c r="Y11683" t="s">
        <v>65</v>
      </c>
      <c r="Z11683">
        <v>105</v>
      </c>
      <c r="AA11683" t="s">
        <v>586</v>
      </c>
      <c r="AB11683" t="s">
        <v>21</v>
      </c>
      <c r="AC11683">
        <v>438</v>
      </c>
    </row>
    <row r="11684" spans="1:29" x14ac:dyDescent="0.25">
      <c r="A11684">
        <v>345</v>
      </c>
      <c r="B11684">
        <v>345101</v>
      </c>
      <c r="C11684">
        <v>6155</v>
      </c>
      <c r="D11684" t="str">
        <f>VLOOKUP(C11684,'Schedule 3'!A:M,13,FALSE)</f>
        <v>Salaries and Wages</v>
      </c>
      <c r="E11684">
        <v>-98.68</v>
      </c>
      <c r="F11684" s="1">
        <v>43023</v>
      </c>
      <c r="G11684" t="s">
        <v>462</v>
      </c>
      <c r="H11684" t="s">
        <v>66</v>
      </c>
      <c r="K11684">
        <v>358931</v>
      </c>
      <c r="L11684">
        <v>285452</v>
      </c>
      <c r="Q11684" t="s">
        <v>71</v>
      </c>
      <c r="U11684">
        <v>10</v>
      </c>
      <c r="V11684">
        <v>17</v>
      </c>
      <c r="X11684">
        <v>1099579</v>
      </c>
      <c r="Y11684" t="s">
        <v>65</v>
      </c>
      <c r="Z11684">
        <v>105</v>
      </c>
      <c r="AA11684" t="s">
        <v>586</v>
      </c>
      <c r="AB11684" t="s">
        <v>21</v>
      </c>
      <c r="AC11684">
        <v>438</v>
      </c>
    </row>
    <row r="11685" spans="1:29" x14ac:dyDescent="0.25">
      <c r="A11685">
        <v>345</v>
      </c>
      <c r="B11685">
        <v>345102</v>
      </c>
      <c r="C11685">
        <v>6155</v>
      </c>
      <c r="D11685" t="str">
        <f>VLOOKUP(C11685,'Schedule 3'!A:M,13,FALSE)</f>
        <v>Salaries and Wages</v>
      </c>
      <c r="E11685">
        <v>-878.36</v>
      </c>
      <c r="F11685" s="1">
        <v>43023</v>
      </c>
      <c r="G11685" t="s">
        <v>462</v>
      </c>
      <c r="H11685" t="s">
        <v>66</v>
      </c>
      <c r="K11685">
        <v>358931</v>
      </c>
      <c r="L11685">
        <v>285452</v>
      </c>
      <c r="Q11685" t="s">
        <v>71</v>
      </c>
      <c r="U11685">
        <v>10</v>
      </c>
      <c r="V11685">
        <v>17</v>
      </c>
      <c r="X11685">
        <v>1099579</v>
      </c>
      <c r="Y11685" t="s">
        <v>65</v>
      </c>
      <c r="Z11685">
        <v>105</v>
      </c>
      <c r="AA11685" t="s">
        <v>586</v>
      </c>
      <c r="AB11685" t="s">
        <v>21</v>
      </c>
      <c r="AC11685">
        <v>439</v>
      </c>
    </row>
    <row r="11686" spans="1:29" x14ac:dyDescent="0.25">
      <c r="A11686">
        <v>345</v>
      </c>
      <c r="B11686">
        <v>345102</v>
      </c>
      <c r="C11686">
        <v>6150</v>
      </c>
      <c r="D11686" t="str">
        <f>VLOOKUP(C11686,'Schedule 3'!A:M,13,FALSE)</f>
        <v>Salaries and Wages</v>
      </c>
      <c r="E11686">
        <v>-427.46</v>
      </c>
      <c r="F11686" s="1">
        <v>43018</v>
      </c>
      <c r="G11686" t="s">
        <v>462</v>
      </c>
      <c r="H11686" t="s">
        <v>66</v>
      </c>
      <c r="K11686">
        <v>358950</v>
      </c>
      <c r="L11686">
        <v>285535</v>
      </c>
      <c r="Q11686" t="s">
        <v>71</v>
      </c>
      <c r="U11686">
        <v>10</v>
      </c>
      <c r="V11686">
        <v>17</v>
      </c>
      <c r="X11686">
        <v>1001177</v>
      </c>
      <c r="Y11686" t="s">
        <v>65</v>
      </c>
      <c r="Z11686">
        <v>105</v>
      </c>
      <c r="AA11686" t="s">
        <v>586</v>
      </c>
      <c r="AB11686" t="s">
        <v>21</v>
      </c>
      <c r="AC11686">
        <v>422</v>
      </c>
    </row>
    <row r="11687" spans="1:29" x14ac:dyDescent="0.25">
      <c r="A11687">
        <v>345</v>
      </c>
      <c r="B11687">
        <v>345102</v>
      </c>
      <c r="C11687">
        <v>6150</v>
      </c>
      <c r="D11687" t="str">
        <f>VLOOKUP(C11687,'Schedule 3'!A:M,13,FALSE)</f>
        <v>Salaries and Wages</v>
      </c>
      <c r="E11687">
        <v>-81.42</v>
      </c>
      <c r="F11687" s="1">
        <v>43018</v>
      </c>
      <c r="G11687" t="s">
        <v>462</v>
      </c>
      <c r="H11687" t="s">
        <v>66</v>
      </c>
      <c r="K11687">
        <v>358950</v>
      </c>
      <c r="L11687">
        <v>285535</v>
      </c>
      <c r="Q11687" t="s">
        <v>71</v>
      </c>
      <c r="U11687">
        <v>10</v>
      </c>
      <c r="V11687">
        <v>17</v>
      </c>
      <c r="X11687">
        <v>1001284</v>
      </c>
      <c r="Y11687" t="s">
        <v>65</v>
      </c>
      <c r="Z11687">
        <v>105</v>
      </c>
      <c r="AA11687" t="s">
        <v>586</v>
      </c>
      <c r="AB11687" t="s">
        <v>21</v>
      </c>
      <c r="AC11687">
        <v>581</v>
      </c>
    </row>
    <row r="11688" spans="1:29" x14ac:dyDescent="0.25">
      <c r="A11688">
        <v>345</v>
      </c>
      <c r="B11688">
        <v>345102</v>
      </c>
      <c r="C11688">
        <v>6150</v>
      </c>
      <c r="D11688" t="str">
        <f>VLOOKUP(C11688,'Schedule 3'!A:M,13,FALSE)</f>
        <v>Salaries and Wages</v>
      </c>
      <c r="E11688">
        <v>-203.55</v>
      </c>
      <c r="F11688" s="1">
        <v>43018</v>
      </c>
      <c r="G11688" t="s">
        <v>462</v>
      </c>
      <c r="H11688" t="s">
        <v>66</v>
      </c>
      <c r="K11688">
        <v>358950</v>
      </c>
      <c r="L11688">
        <v>285535</v>
      </c>
      <c r="Q11688" t="s">
        <v>71</v>
      </c>
      <c r="U11688">
        <v>10</v>
      </c>
      <c r="V11688">
        <v>17</v>
      </c>
      <c r="X11688">
        <v>1098821</v>
      </c>
      <c r="Y11688" t="s">
        <v>65</v>
      </c>
      <c r="Z11688">
        <v>105</v>
      </c>
      <c r="AA11688" t="s">
        <v>586</v>
      </c>
      <c r="AB11688" t="s">
        <v>21</v>
      </c>
      <c r="AC11688">
        <v>1180</v>
      </c>
    </row>
    <row r="11689" spans="1:29" x14ac:dyDescent="0.25">
      <c r="A11689">
        <v>345</v>
      </c>
      <c r="B11689">
        <v>345102</v>
      </c>
      <c r="C11689">
        <v>6150</v>
      </c>
      <c r="D11689" t="str">
        <f>VLOOKUP(C11689,'Schedule 3'!A:M,13,FALSE)</f>
        <v>Salaries and Wages</v>
      </c>
      <c r="E11689">
        <v>-1994.79</v>
      </c>
      <c r="F11689" s="1">
        <v>43018</v>
      </c>
      <c r="G11689" t="s">
        <v>462</v>
      </c>
      <c r="H11689" t="s">
        <v>66</v>
      </c>
      <c r="K11689">
        <v>358950</v>
      </c>
      <c r="L11689">
        <v>285535</v>
      </c>
      <c r="Q11689" t="s">
        <v>71</v>
      </c>
      <c r="U11689">
        <v>10</v>
      </c>
      <c r="V11689">
        <v>17</v>
      </c>
      <c r="X11689">
        <v>1098822</v>
      </c>
      <c r="Y11689" t="s">
        <v>65</v>
      </c>
      <c r="Z11689">
        <v>105</v>
      </c>
      <c r="AA11689" t="s">
        <v>586</v>
      </c>
      <c r="AB11689" t="s">
        <v>21</v>
      </c>
      <c r="AC11689">
        <v>1181</v>
      </c>
    </row>
    <row r="11690" spans="1:29" x14ac:dyDescent="0.25">
      <c r="A11690">
        <v>345</v>
      </c>
      <c r="B11690">
        <v>345102</v>
      </c>
      <c r="C11690">
        <v>6150</v>
      </c>
      <c r="D11690" t="str">
        <f>VLOOKUP(C11690,'Schedule 3'!A:M,13,FALSE)</f>
        <v>Salaries and Wages</v>
      </c>
      <c r="E11690">
        <v>-692.07</v>
      </c>
      <c r="F11690" s="1">
        <v>43018</v>
      </c>
      <c r="G11690" t="s">
        <v>462</v>
      </c>
      <c r="H11690" t="s">
        <v>66</v>
      </c>
      <c r="K11690">
        <v>358950</v>
      </c>
      <c r="L11690">
        <v>285535</v>
      </c>
      <c r="Q11690" t="s">
        <v>71</v>
      </c>
      <c r="U11690">
        <v>10</v>
      </c>
      <c r="V11690">
        <v>17</v>
      </c>
      <c r="X11690">
        <v>1098825</v>
      </c>
      <c r="Y11690" t="s">
        <v>65</v>
      </c>
      <c r="Z11690">
        <v>105</v>
      </c>
      <c r="AA11690" t="s">
        <v>586</v>
      </c>
      <c r="AB11690" t="s">
        <v>21</v>
      </c>
      <c r="AC11690">
        <v>1182</v>
      </c>
    </row>
    <row r="11691" spans="1:29" x14ac:dyDescent="0.25">
      <c r="A11691">
        <v>345</v>
      </c>
      <c r="B11691">
        <v>345102</v>
      </c>
      <c r="C11691">
        <v>6150</v>
      </c>
      <c r="D11691" t="str">
        <f>VLOOKUP(C11691,'Schedule 3'!A:M,13,FALSE)</f>
        <v>Salaries and Wages</v>
      </c>
      <c r="E11691">
        <v>-1424.85</v>
      </c>
      <c r="F11691" s="1">
        <v>43018</v>
      </c>
      <c r="G11691" t="s">
        <v>462</v>
      </c>
      <c r="H11691" t="s">
        <v>66</v>
      </c>
      <c r="K11691">
        <v>358950</v>
      </c>
      <c r="L11691">
        <v>285535</v>
      </c>
      <c r="Q11691" t="s">
        <v>71</v>
      </c>
      <c r="U11691">
        <v>10</v>
      </c>
      <c r="V11691">
        <v>17</v>
      </c>
      <c r="X11691">
        <v>1098942</v>
      </c>
      <c r="Y11691" t="s">
        <v>65</v>
      </c>
      <c r="Z11691">
        <v>105</v>
      </c>
      <c r="AA11691" t="s">
        <v>586</v>
      </c>
      <c r="AB11691" t="s">
        <v>21</v>
      </c>
      <c r="AC11691">
        <v>1250</v>
      </c>
    </row>
    <row r="11692" spans="1:29" x14ac:dyDescent="0.25">
      <c r="A11692">
        <v>345</v>
      </c>
      <c r="B11692">
        <v>345101</v>
      </c>
      <c r="C11692">
        <v>6155</v>
      </c>
      <c r="D11692" t="str">
        <f>VLOOKUP(C11692,'Schedule 3'!A:M,13,FALSE)</f>
        <v>Salaries and Wages</v>
      </c>
      <c r="E11692">
        <v>-162.41</v>
      </c>
      <c r="F11692" s="1">
        <v>43039</v>
      </c>
      <c r="G11692" t="s">
        <v>462</v>
      </c>
      <c r="H11692" t="s">
        <v>66</v>
      </c>
      <c r="K11692">
        <v>358977</v>
      </c>
      <c r="L11692">
        <v>285648</v>
      </c>
      <c r="Q11692" t="s">
        <v>71</v>
      </c>
      <c r="U11692">
        <v>10</v>
      </c>
      <c r="V11692">
        <v>17</v>
      </c>
      <c r="X11692">
        <v>1099579</v>
      </c>
      <c r="Y11692" t="s">
        <v>65</v>
      </c>
      <c r="Z11692">
        <v>105</v>
      </c>
      <c r="AA11692" t="s">
        <v>586</v>
      </c>
      <c r="AB11692" t="s">
        <v>21</v>
      </c>
      <c r="AC11692">
        <v>497</v>
      </c>
    </row>
    <row r="11693" spans="1:29" x14ac:dyDescent="0.25">
      <c r="A11693">
        <v>345</v>
      </c>
      <c r="B11693">
        <v>345102</v>
      </c>
      <c r="C11693">
        <v>6155</v>
      </c>
      <c r="D11693" t="str">
        <f>VLOOKUP(C11693,'Schedule 3'!A:M,13,FALSE)</f>
        <v>Salaries and Wages</v>
      </c>
      <c r="E11693">
        <v>-1445.64</v>
      </c>
      <c r="F11693" s="1">
        <v>43039</v>
      </c>
      <c r="G11693" t="s">
        <v>462</v>
      </c>
      <c r="H11693" t="s">
        <v>66</v>
      </c>
      <c r="K11693">
        <v>358977</v>
      </c>
      <c r="L11693">
        <v>285648</v>
      </c>
      <c r="Q11693" t="s">
        <v>71</v>
      </c>
      <c r="U11693">
        <v>10</v>
      </c>
      <c r="V11693">
        <v>17</v>
      </c>
      <c r="X11693">
        <v>1099579</v>
      </c>
      <c r="Y11693" t="s">
        <v>65</v>
      </c>
      <c r="Z11693">
        <v>105</v>
      </c>
      <c r="AA11693" t="s">
        <v>586</v>
      </c>
      <c r="AB11693" t="s">
        <v>21</v>
      </c>
      <c r="AC11693">
        <v>498</v>
      </c>
    </row>
    <row r="11694" spans="1:29" x14ac:dyDescent="0.25">
      <c r="A11694">
        <v>345</v>
      </c>
      <c r="B11694">
        <v>345102</v>
      </c>
      <c r="C11694">
        <v>6150</v>
      </c>
      <c r="D11694" t="str">
        <f>VLOOKUP(C11694,'Schedule 3'!A:M,13,FALSE)</f>
        <v>Salaries and Wages</v>
      </c>
      <c r="E11694">
        <v>-244.26</v>
      </c>
      <c r="F11694" s="1">
        <v>43032</v>
      </c>
      <c r="G11694" t="s">
        <v>462</v>
      </c>
      <c r="H11694" t="s">
        <v>66</v>
      </c>
      <c r="K11694">
        <v>358979</v>
      </c>
      <c r="L11694">
        <v>285650</v>
      </c>
      <c r="Q11694" t="s">
        <v>71</v>
      </c>
      <c r="U11694">
        <v>10</v>
      </c>
      <c r="V11694">
        <v>17</v>
      </c>
      <c r="X11694">
        <v>1001142</v>
      </c>
      <c r="Y11694" t="s">
        <v>65</v>
      </c>
      <c r="Z11694">
        <v>105</v>
      </c>
      <c r="AA11694" t="s">
        <v>586</v>
      </c>
      <c r="AB11694" t="s">
        <v>21</v>
      </c>
      <c r="AC11694">
        <v>300</v>
      </c>
    </row>
    <row r="11695" spans="1:29" x14ac:dyDescent="0.25">
      <c r="A11695">
        <v>345</v>
      </c>
      <c r="B11695">
        <v>345102</v>
      </c>
      <c r="C11695">
        <v>6150</v>
      </c>
      <c r="D11695" t="str">
        <f>VLOOKUP(C11695,'Schedule 3'!A:M,13,FALSE)</f>
        <v>Salaries and Wages</v>
      </c>
      <c r="E11695">
        <v>-264.62</v>
      </c>
      <c r="F11695" s="1">
        <v>43032</v>
      </c>
      <c r="G11695" t="s">
        <v>462</v>
      </c>
      <c r="H11695" t="s">
        <v>66</v>
      </c>
      <c r="K11695">
        <v>358979</v>
      </c>
      <c r="L11695">
        <v>285650</v>
      </c>
      <c r="Q11695" t="s">
        <v>71</v>
      </c>
      <c r="U11695">
        <v>10</v>
      </c>
      <c r="V11695">
        <v>17</v>
      </c>
      <c r="X11695">
        <v>1001177</v>
      </c>
      <c r="Y11695" t="s">
        <v>65</v>
      </c>
      <c r="Z11695">
        <v>105</v>
      </c>
      <c r="AA11695" t="s">
        <v>586</v>
      </c>
      <c r="AB11695" t="s">
        <v>21</v>
      </c>
      <c r="AC11695">
        <v>458</v>
      </c>
    </row>
    <row r="11696" spans="1:29" x14ac:dyDescent="0.25">
      <c r="A11696">
        <v>345</v>
      </c>
      <c r="B11696">
        <v>345102</v>
      </c>
      <c r="C11696">
        <v>6150</v>
      </c>
      <c r="D11696" t="str">
        <f>VLOOKUP(C11696,'Schedule 3'!A:M,13,FALSE)</f>
        <v>Salaries and Wages</v>
      </c>
      <c r="E11696">
        <v>-183.2</v>
      </c>
      <c r="F11696" s="1">
        <v>43032</v>
      </c>
      <c r="G11696" t="s">
        <v>462</v>
      </c>
      <c r="H11696" t="s">
        <v>66</v>
      </c>
      <c r="K11696">
        <v>358979</v>
      </c>
      <c r="L11696">
        <v>285650</v>
      </c>
      <c r="Q11696" t="s">
        <v>71</v>
      </c>
      <c r="U11696">
        <v>10</v>
      </c>
      <c r="V11696">
        <v>17</v>
      </c>
      <c r="X11696">
        <v>1001284</v>
      </c>
      <c r="Y11696" t="s">
        <v>65</v>
      </c>
      <c r="Z11696">
        <v>105</v>
      </c>
      <c r="AA11696" t="s">
        <v>586</v>
      </c>
      <c r="AB11696" t="s">
        <v>21</v>
      </c>
      <c r="AC11696">
        <v>607</v>
      </c>
    </row>
    <row r="11697" spans="1:29" x14ac:dyDescent="0.25">
      <c r="A11697">
        <v>345</v>
      </c>
      <c r="B11697">
        <v>345102</v>
      </c>
      <c r="C11697">
        <v>6150</v>
      </c>
      <c r="D11697" t="str">
        <f>VLOOKUP(C11697,'Schedule 3'!A:M,13,FALSE)</f>
        <v>Salaries and Wages</v>
      </c>
      <c r="E11697">
        <v>-162.84</v>
      </c>
      <c r="F11697" s="1">
        <v>43032</v>
      </c>
      <c r="G11697" t="s">
        <v>462</v>
      </c>
      <c r="H11697" t="s">
        <v>66</v>
      </c>
      <c r="K11697">
        <v>358979</v>
      </c>
      <c r="L11697">
        <v>285650</v>
      </c>
      <c r="Q11697" t="s">
        <v>71</v>
      </c>
      <c r="U11697">
        <v>10</v>
      </c>
      <c r="V11697">
        <v>17</v>
      </c>
      <c r="X11697">
        <v>1098821</v>
      </c>
      <c r="Y11697" t="s">
        <v>65</v>
      </c>
      <c r="Z11697">
        <v>105</v>
      </c>
      <c r="AA11697" t="s">
        <v>586</v>
      </c>
      <c r="AB11697" t="s">
        <v>21</v>
      </c>
      <c r="AC11697">
        <v>1211</v>
      </c>
    </row>
    <row r="11698" spans="1:29" x14ac:dyDescent="0.25">
      <c r="A11698">
        <v>345</v>
      </c>
      <c r="B11698">
        <v>345102</v>
      </c>
      <c r="C11698">
        <v>6150</v>
      </c>
      <c r="D11698" t="str">
        <f>VLOOKUP(C11698,'Schedule 3'!A:M,13,FALSE)</f>
        <v>Salaries and Wages</v>
      </c>
      <c r="E11698">
        <v>-956.69</v>
      </c>
      <c r="F11698" s="1">
        <v>43032</v>
      </c>
      <c r="G11698" t="s">
        <v>462</v>
      </c>
      <c r="H11698" t="s">
        <v>66</v>
      </c>
      <c r="K11698">
        <v>358979</v>
      </c>
      <c r="L11698">
        <v>285650</v>
      </c>
      <c r="Q11698" t="s">
        <v>71</v>
      </c>
      <c r="U11698">
        <v>10</v>
      </c>
      <c r="V11698">
        <v>17</v>
      </c>
      <c r="X11698">
        <v>1098822</v>
      </c>
      <c r="Y11698" t="s">
        <v>65</v>
      </c>
      <c r="Z11698">
        <v>105</v>
      </c>
      <c r="AA11698" t="s">
        <v>586</v>
      </c>
      <c r="AB11698" t="s">
        <v>21</v>
      </c>
      <c r="AC11698">
        <v>1212</v>
      </c>
    </row>
    <row r="11699" spans="1:29" x14ac:dyDescent="0.25">
      <c r="A11699">
        <v>345</v>
      </c>
      <c r="B11699">
        <v>345102</v>
      </c>
      <c r="C11699">
        <v>6150</v>
      </c>
      <c r="D11699" t="str">
        <f>VLOOKUP(C11699,'Schedule 3'!A:M,13,FALSE)</f>
        <v>Salaries and Wages</v>
      </c>
      <c r="E11699">
        <v>-488.52</v>
      </c>
      <c r="F11699" s="1">
        <v>43032</v>
      </c>
      <c r="G11699" t="s">
        <v>462</v>
      </c>
      <c r="H11699" t="s">
        <v>66</v>
      </c>
      <c r="K11699">
        <v>358979</v>
      </c>
      <c r="L11699">
        <v>285650</v>
      </c>
      <c r="Q11699" t="s">
        <v>71</v>
      </c>
      <c r="U11699">
        <v>10</v>
      </c>
      <c r="V11699">
        <v>17</v>
      </c>
      <c r="X11699">
        <v>1098825</v>
      </c>
      <c r="Y11699" t="s">
        <v>65</v>
      </c>
      <c r="Z11699">
        <v>105</v>
      </c>
      <c r="AA11699" t="s">
        <v>586</v>
      </c>
      <c r="AB11699" t="s">
        <v>21</v>
      </c>
      <c r="AC11699">
        <v>1213</v>
      </c>
    </row>
    <row r="11700" spans="1:29" x14ac:dyDescent="0.25">
      <c r="A11700">
        <v>345</v>
      </c>
      <c r="B11700">
        <v>345102</v>
      </c>
      <c r="C11700">
        <v>6150</v>
      </c>
      <c r="D11700" t="str">
        <f>VLOOKUP(C11700,'Schedule 3'!A:M,13,FALSE)</f>
        <v>Salaries and Wages</v>
      </c>
      <c r="E11700">
        <v>-997.4</v>
      </c>
      <c r="F11700" s="1">
        <v>43032</v>
      </c>
      <c r="G11700" t="s">
        <v>462</v>
      </c>
      <c r="H11700" t="s">
        <v>66</v>
      </c>
      <c r="K11700">
        <v>358979</v>
      </c>
      <c r="L11700">
        <v>285650</v>
      </c>
      <c r="Q11700" t="s">
        <v>71</v>
      </c>
      <c r="U11700">
        <v>10</v>
      </c>
      <c r="V11700">
        <v>17</v>
      </c>
      <c r="X11700">
        <v>1098942</v>
      </c>
      <c r="Y11700" t="s">
        <v>65</v>
      </c>
      <c r="Z11700">
        <v>105</v>
      </c>
      <c r="AA11700" t="s">
        <v>586</v>
      </c>
      <c r="AB11700" t="s">
        <v>21</v>
      </c>
      <c r="AC11700">
        <v>1246</v>
      </c>
    </row>
    <row r="11701" spans="1:29" x14ac:dyDescent="0.25">
      <c r="A11701">
        <v>345</v>
      </c>
      <c r="B11701">
        <v>345102</v>
      </c>
      <c r="C11701">
        <v>6150</v>
      </c>
      <c r="D11701" t="str">
        <f>VLOOKUP(C11701,'Schedule 3'!A:M,13,FALSE)</f>
        <v>Salaries and Wages</v>
      </c>
      <c r="E11701">
        <v>-407.1</v>
      </c>
      <c r="F11701" s="1">
        <v>43046</v>
      </c>
      <c r="G11701" t="s">
        <v>462</v>
      </c>
      <c r="H11701" t="s">
        <v>66</v>
      </c>
      <c r="K11701">
        <v>359229</v>
      </c>
      <c r="L11701">
        <v>287370</v>
      </c>
      <c r="Q11701" t="s">
        <v>71</v>
      </c>
      <c r="U11701">
        <v>11</v>
      </c>
      <c r="V11701">
        <v>17</v>
      </c>
      <c r="X11701">
        <v>1001142</v>
      </c>
      <c r="Y11701" t="s">
        <v>65</v>
      </c>
      <c r="Z11701">
        <v>105</v>
      </c>
      <c r="AA11701" t="s">
        <v>586</v>
      </c>
      <c r="AB11701" t="s">
        <v>21</v>
      </c>
      <c r="AC11701">
        <v>252</v>
      </c>
    </row>
    <row r="11702" spans="1:29" x14ac:dyDescent="0.25">
      <c r="A11702">
        <v>345</v>
      </c>
      <c r="B11702">
        <v>345102</v>
      </c>
      <c r="C11702">
        <v>6150</v>
      </c>
      <c r="D11702" t="str">
        <f>VLOOKUP(C11702,'Schedule 3'!A:M,13,FALSE)</f>
        <v>Salaries and Wages</v>
      </c>
      <c r="E11702">
        <v>-223.91</v>
      </c>
      <c r="F11702" s="1">
        <v>43046</v>
      </c>
      <c r="G11702" t="s">
        <v>462</v>
      </c>
      <c r="H11702" t="s">
        <v>66</v>
      </c>
      <c r="K11702">
        <v>359229</v>
      </c>
      <c r="L11702">
        <v>287370</v>
      </c>
      <c r="Q11702" t="s">
        <v>71</v>
      </c>
      <c r="U11702">
        <v>11</v>
      </c>
      <c r="V11702">
        <v>17</v>
      </c>
      <c r="X11702">
        <v>1001177</v>
      </c>
      <c r="Y11702" t="s">
        <v>65</v>
      </c>
      <c r="Z11702">
        <v>105</v>
      </c>
      <c r="AA11702" t="s">
        <v>586</v>
      </c>
      <c r="AB11702" t="s">
        <v>21</v>
      </c>
      <c r="AC11702">
        <v>410</v>
      </c>
    </row>
    <row r="11703" spans="1:29" x14ac:dyDescent="0.25">
      <c r="A11703">
        <v>345</v>
      </c>
      <c r="B11703">
        <v>345102</v>
      </c>
      <c r="C11703">
        <v>6150</v>
      </c>
      <c r="D11703" t="str">
        <f>VLOOKUP(C11703,'Schedule 3'!A:M,13,FALSE)</f>
        <v>Salaries and Wages</v>
      </c>
      <c r="E11703">
        <v>-223.91</v>
      </c>
      <c r="F11703" s="1">
        <v>43046</v>
      </c>
      <c r="G11703" t="s">
        <v>462</v>
      </c>
      <c r="H11703" t="s">
        <v>66</v>
      </c>
      <c r="K11703">
        <v>359229</v>
      </c>
      <c r="L11703">
        <v>287370</v>
      </c>
      <c r="Q11703" t="s">
        <v>71</v>
      </c>
      <c r="U11703">
        <v>11</v>
      </c>
      <c r="V11703">
        <v>17</v>
      </c>
      <c r="X11703">
        <v>1001284</v>
      </c>
      <c r="Y11703" t="s">
        <v>65</v>
      </c>
      <c r="Z11703">
        <v>105</v>
      </c>
      <c r="AA11703" t="s">
        <v>586</v>
      </c>
      <c r="AB11703" t="s">
        <v>21</v>
      </c>
      <c r="AC11703">
        <v>516</v>
      </c>
    </row>
    <row r="11704" spans="1:29" x14ac:dyDescent="0.25">
      <c r="A11704">
        <v>345</v>
      </c>
      <c r="B11704">
        <v>345102</v>
      </c>
      <c r="C11704">
        <v>6150</v>
      </c>
      <c r="D11704" t="str">
        <f>VLOOKUP(C11704,'Schedule 3'!A:M,13,FALSE)</f>
        <v>Salaries and Wages</v>
      </c>
      <c r="E11704">
        <v>-162.84</v>
      </c>
      <c r="F11704" s="1">
        <v>43046</v>
      </c>
      <c r="G11704" t="s">
        <v>462</v>
      </c>
      <c r="H11704" t="s">
        <v>66</v>
      </c>
      <c r="K11704">
        <v>359229</v>
      </c>
      <c r="L11704">
        <v>287370</v>
      </c>
      <c r="Q11704" t="s">
        <v>71</v>
      </c>
      <c r="U11704">
        <v>11</v>
      </c>
      <c r="V11704">
        <v>17</v>
      </c>
      <c r="X11704">
        <v>1098821</v>
      </c>
      <c r="Y11704" t="s">
        <v>65</v>
      </c>
      <c r="Z11704">
        <v>105</v>
      </c>
      <c r="AA11704" t="s">
        <v>586</v>
      </c>
      <c r="AB11704" t="s">
        <v>21</v>
      </c>
      <c r="AC11704">
        <v>1297</v>
      </c>
    </row>
    <row r="11705" spans="1:29" x14ac:dyDescent="0.25">
      <c r="A11705">
        <v>345</v>
      </c>
      <c r="B11705">
        <v>345102</v>
      </c>
      <c r="C11705">
        <v>6150</v>
      </c>
      <c r="D11705" t="str">
        <f>VLOOKUP(C11705,'Schedule 3'!A:M,13,FALSE)</f>
        <v>Salaries and Wages</v>
      </c>
      <c r="E11705">
        <v>-325.68</v>
      </c>
      <c r="F11705" s="1">
        <v>43046</v>
      </c>
      <c r="G11705" t="s">
        <v>462</v>
      </c>
      <c r="H11705" t="s">
        <v>66</v>
      </c>
      <c r="K11705">
        <v>359229</v>
      </c>
      <c r="L11705">
        <v>287370</v>
      </c>
      <c r="Q11705" t="s">
        <v>71</v>
      </c>
      <c r="U11705">
        <v>11</v>
      </c>
      <c r="V11705">
        <v>17</v>
      </c>
      <c r="X11705">
        <v>1098822</v>
      </c>
      <c r="Y11705" t="s">
        <v>65</v>
      </c>
      <c r="Z11705">
        <v>105</v>
      </c>
      <c r="AA11705" t="s">
        <v>586</v>
      </c>
      <c r="AB11705" t="s">
        <v>21</v>
      </c>
      <c r="AC11705">
        <v>1298</v>
      </c>
    </row>
    <row r="11706" spans="1:29" x14ac:dyDescent="0.25">
      <c r="A11706">
        <v>345</v>
      </c>
      <c r="B11706">
        <v>345102</v>
      </c>
      <c r="C11706">
        <v>6150</v>
      </c>
      <c r="D11706" t="str">
        <f>VLOOKUP(C11706,'Schedule 3'!A:M,13,FALSE)</f>
        <v>Salaries and Wages</v>
      </c>
      <c r="E11706">
        <v>-244.26</v>
      </c>
      <c r="F11706" s="1">
        <v>43046</v>
      </c>
      <c r="G11706" t="s">
        <v>462</v>
      </c>
      <c r="H11706" t="s">
        <v>66</v>
      </c>
      <c r="K11706">
        <v>359229</v>
      </c>
      <c r="L11706">
        <v>287370</v>
      </c>
      <c r="Q11706" t="s">
        <v>71</v>
      </c>
      <c r="U11706">
        <v>11</v>
      </c>
      <c r="V11706">
        <v>17</v>
      </c>
      <c r="X11706">
        <v>1098825</v>
      </c>
      <c r="Y11706" t="s">
        <v>65</v>
      </c>
      <c r="Z11706">
        <v>105</v>
      </c>
      <c r="AA11706" t="s">
        <v>586</v>
      </c>
      <c r="AB11706" t="s">
        <v>21</v>
      </c>
      <c r="AC11706">
        <v>1299</v>
      </c>
    </row>
    <row r="11707" spans="1:29" x14ac:dyDescent="0.25">
      <c r="A11707">
        <v>345</v>
      </c>
      <c r="B11707">
        <v>345102</v>
      </c>
      <c r="C11707">
        <v>6150</v>
      </c>
      <c r="D11707" t="str">
        <f>VLOOKUP(C11707,'Schedule 3'!A:M,13,FALSE)</f>
        <v>Salaries and Wages</v>
      </c>
      <c r="E11707">
        <v>-773.49</v>
      </c>
      <c r="F11707" s="1">
        <v>43046</v>
      </c>
      <c r="G11707" t="s">
        <v>462</v>
      </c>
      <c r="H11707" t="s">
        <v>66</v>
      </c>
      <c r="K11707">
        <v>359229</v>
      </c>
      <c r="L11707">
        <v>287370</v>
      </c>
      <c r="Q11707" t="s">
        <v>71</v>
      </c>
      <c r="U11707">
        <v>11</v>
      </c>
      <c r="V11707">
        <v>17</v>
      </c>
      <c r="X11707">
        <v>1098942</v>
      </c>
      <c r="Y11707" t="s">
        <v>65</v>
      </c>
      <c r="Z11707">
        <v>105</v>
      </c>
      <c r="AA11707" t="s">
        <v>586</v>
      </c>
      <c r="AB11707" t="s">
        <v>21</v>
      </c>
      <c r="AC11707">
        <v>1331</v>
      </c>
    </row>
    <row r="11708" spans="1:29" x14ac:dyDescent="0.25">
      <c r="A11708">
        <v>345</v>
      </c>
      <c r="B11708">
        <v>345101</v>
      </c>
      <c r="C11708">
        <v>6155</v>
      </c>
      <c r="D11708" t="str">
        <f>VLOOKUP(C11708,'Schedule 3'!A:M,13,FALSE)</f>
        <v>Salaries and Wages</v>
      </c>
      <c r="E11708">
        <v>-73.94</v>
      </c>
      <c r="F11708" s="1">
        <v>43054</v>
      </c>
      <c r="G11708" t="s">
        <v>462</v>
      </c>
      <c r="H11708" t="s">
        <v>66</v>
      </c>
      <c r="K11708">
        <v>359234</v>
      </c>
      <c r="L11708">
        <v>287436</v>
      </c>
      <c r="Q11708" t="s">
        <v>71</v>
      </c>
      <c r="U11708">
        <v>11</v>
      </c>
      <c r="V11708">
        <v>17</v>
      </c>
      <c r="X11708">
        <v>1099579</v>
      </c>
      <c r="Y11708" t="s">
        <v>65</v>
      </c>
      <c r="Z11708">
        <v>105</v>
      </c>
      <c r="AA11708" t="s">
        <v>586</v>
      </c>
      <c r="AB11708" t="s">
        <v>21</v>
      </c>
      <c r="AC11708">
        <v>452</v>
      </c>
    </row>
    <row r="11709" spans="1:29" x14ac:dyDescent="0.25">
      <c r="A11709">
        <v>345</v>
      </c>
      <c r="B11709">
        <v>345102</v>
      </c>
      <c r="C11709">
        <v>6155</v>
      </c>
      <c r="D11709" t="str">
        <f>VLOOKUP(C11709,'Schedule 3'!A:M,13,FALSE)</f>
        <v>Salaries and Wages</v>
      </c>
      <c r="E11709">
        <v>-658.85</v>
      </c>
      <c r="F11709" s="1">
        <v>43054</v>
      </c>
      <c r="G11709" t="s">
        <v>462</v>
      </c>
      <c r="H11709" t="s">
        <v>66</v>
      </c>
      <c r="K11709">
        <v>359234</v>
      </c>
      <c r="L11709">
        <v>287436</v>
      </c>
      <c r="Q11709" t="s">
        <v>71</v>
      </c>
      <c r="U11709">
        <v>11</v>
      </c>
      <c r="V11709">
        <v>17</v>
      </c>
      <c r="X11709">
        <v>1099579</v>
      </c>
      <c r="Y11709" t="s">
        <v>65</v>
      </c>
      <c r="Z11709">
        <v>105</v>
      </c>
      <c r="AA11709" t="s">
        <v>586</v>
      </c>
      <c r="AB11709" t="s">
        <v>21</v>
      </c>
      <c r="AC11709">
        <v>453</v>
      </c>
    </row>
    <row r="11710" spans="1:29" x14ac:dyDescent="0.25">
      <c r="A11710">
        <v>345</v>
      </c>
      <c r="B11710">
        <v>345102</v>
      </c>
      <c r="C11710">
        <v>6150</v>
      </c>
      <c r="D11710" t="str">
        <f>VLOOKUP(C11710,'Schedule 3'!A:M,13,FALSE)</f>
        <v>Salaries and Wages</v>
      </c>
      <c r="E11710">
        <v>-81.42</v>
      </c>
      <c r="F11710" s="1">
        <v>43060</v>
      </c>
      <c r="G11710" t="s">
        <v>462</v>
      </c>
      <c r="H11710" t="s">
        <v>66</v>
      </c>
      <c r="K11710">
        <v>359301</v>
      </c>
      <c r="L11710">
        <v>287954</v>
      </c>
      <c r="Q11710" t="s">
        <v>71</v>
      </c>
      <c r="U11710">
        <v>11</v>
      </c>
      <c r="V11710">
        <v>17</v>
      </c>
      <c r="X11710">
        <v>1001142</v>
      </c>
      <c r="Y11710" t="s">
        <v>65</v>
      </c>
      <c r="Z11710">
        <v>105</v>
      </c>
      <c r="AA11710" t="s">
        <v>586</v>
      </c>
      <c r="AB11710" t="s">
        <v>21</v>
      </c>
      <c r="AC11710">
        <v>276</v>
      </c>
    </row>
    <row r="11711" spans="1:29" x14ac:dyDescent="0.25">
      <c r="A11711">
        <v>345</v>
      </c>
      <c r="B11711">
        <v>345102</v>
      </c>
      <c r="C11711">
        <v>6150</v>
      </c>
      <c r="D11711" t="str">
        <f>VLOOKUP(C11711,'Schedule 3'!A:M,13,FALSE)</f>
        <v>Salaries and Wages</v>
      </c>
      <c r="E11711">
        <v>-305.35000000000002</v>
      </c>
      <c r="F11711" s="1">
        <v>43060</v>
      </c>
      <c r="G11711" t="s">
        <v>462</v>
      </c>
      <c r="H11711" t="s">
        <v>66</v>
      </c>
      <c r="K11711">
        <v>359301</v>
      </c>
      <c r="L11711">
        <v>287954</v>
      </c>
      <c r="Q11711" t="s">
        <v>71</v>
      </c>
      <c r="U11711">
        <v>11</v>
      </c>
      <c r="V11711">
        <v>17</v>
      </c>
      <c r="X11711">
        <v>1001284</v>
      </c>
      <c r="Y11711" t="s">
        <v>65</v>
      </c>
      <c r="Z11711">
        <v>105</v>
      </c>
      <c r="AA11711" t="s">
        <v>586</v>
      </c>
      <c r="AB11711" t="s">
        <v>21</v>
      </c>
      <c r="AC11711">
        <v>596</v>
      </c>
    </row>
    <row r="11712" spans="1:29" x14ac:dyDescent="0.25">
      <c r="A11712">
        <v>345</v>
      </c>
      <c r="B11712">
        <v>345102</v>
      </c>
      <c r="C11712">
        <v>6150</v>
      </c>
      <c r="D11712" t="str">
        <f>VLOOKUP(C11712,'Schedule 3'!A:M,13,FALSE)</f>
        <v>Salaries and Wages</v>
      </c>
      <c r="E11712">
        <v>-162.84</v>
      </c>
      <c r="F11712" s="1">
        <v>43060</v>
      </c>
      <c r="G11712" t="s">
        <v>462</v>
      </c>
      <c r="H11712" t="s">
        <v>66</v>
      </c>
      <c r="K11712">
        <v>359301</v>
      </c>
      <c r="L11712">
        <v>287954</v>
      </c>
      <c r="Q11712" t="s">
        <v>71</v>
      </c>
      <c r="U11712">
        <v>11</v>
      </c>
      <c r="V11712">
        <v>17</v>
      </c>
      <c r="X11712">
        <v>1098825</v>
      </c>
      <c r="Y11712" t="s">
        <v>65</v>
      </c>
      <c r="Z11712">
        <v>105</v>
      </c>
      <c r="AA11712" t="s">
        <v>586</v>
      </c>
      <c r="AB11712" t="s">
        <v>21</v>
      </c>
      <c r="AC11712">
        <v>1203</v>
      </c>
    </row>
    <row r="11713" spans="1:29" x14ac:dyDescent="0.25">
      <c r="A11713">
        <v>345</v>
      </c>
      <c r="B11713">
        <v>345102</v>
      </c>
      <c r="C11713">
        <v>6150</v>
      </c>
      <c r="D11713" t="str">
        <f>VLOOKUP(C11713,'Schedule 3'!A:M,13,FALSE)</f>
        <v>Salaries and Wages</v>
      </c>
      <c r="E11713">
        <v>-346.04</v>
      </c>
      <c r="F11713" s="1">
        <v>43060</v>
      </c>
      <c r="G11713" t="s">
        <v>462</v>
      </c>
      <c r="H11713" t="s">
        <v>66</v>
      </c>
      <c r="K11713">
        <v>359301</v>
      </c>
      <c r="L11713">
        <v>287954</v>
      </c>
      <c r="Q11713" t="s">
        <v>71</v>
      </c>
      <c r="U11713">
        <v>11</v>
      </c>
      <c r="V11713">
        <v>17</v>
      </c>
      <c r="X11713">
        <v>1098942</v>
      </c>
      <c r="Y11713" t="s">
        <v>65</v>
      </c>
      <c r="Z11713">
        <v>105</v>
      </c>
      <c r="AA11713" t="s">
        <v>586</v>
      </c>
      <c r="AB11713" t="s">
        <v>21</v>
      </c>
      <c r="AC11713">
        <v>1234</v>
      </c>
    </row>
    <row r="11714" spans="1:29" x14ac:dyDescent="0.25">
      <c r="A11714">
        <v>345</v>
      </c>
      <c r="B11714">
        <v>345101</v>
      </c>
      <c r="C11714">
        <v>6155</v>
      </c>
      <c r="D11714" t="str">
        <f>VLOOKUP(C11714,'Schedule 3'!A:M,13,FALSE)</f>
        <v>Salaries and Wages</v>
      </c>
      <c r="E11714">
        <v>-32.86</v>
      </c>
      <c r="F11714" s="1">
        <v>43069</v>
      </c>
      <c r="G11714" t="s">
        <v>462</v>
      </c>
      <c r="H11714" t="s">
        <v>66</v>
      </c>
      <c r="K11714">
        <v>359306</v>
      </c>
      <c r="L11714">
        <v>287963</v>
      </c>
      <c r="Q11714" t="s">
        <v>71</v>
      </c>
      <c r="U11714">
        <v>11</v>
      </c>
      <c r="V11714">
        <v>17</v>
      </c>
      <c r="X11714">
        <v>1099579</v>
      </c>
      <c r="Y11714" t="s">
        <v>65</v>
      </c>
      <c r="Z11714">
        <v>105</v>
      </c>
      <c r="AA11714" t="s">
        <v>586</v>
      </c>
      <c r="AB11714" t="s">
        <v>21</v>
      </c>
      <c r="AC11714">
        <v>375</v>
      </c>
    </row>
    <row r="11715" spans="1:29" x14ac:dyDescent="0.25">
      <c r="A11715">
        <v>345</v>
      </c>
      <c r="B11715">
        <v>345102</v>
      </c>
      <c r="C11715">
        <v>6155</v>
      </c>
      <c r="D11715" t="str">
        <f>VLOOKUP(C11715,'Schedule 3'!A:M,13,FALSE)</f>
        <v>Salaries and Wages</v>
      </c>
      <c r="E11715">
        <v>-292.82</v>
      </c>
      <c r="F11715" s="1">
        <v>43069</v>
      </c>
      <c r="G11715" t="s">
        <v>462</v>
      </c>
      <c r="H11715" t="s">
        <v>66</v>
      </c>
      <c r="K11715">
        <v>359306</v>
      </c>
      <c r="L11715">
        <v>287963</v>
      </c>
      <c r="Q11715" t="s">
        <v>71</v>
      </c>
      <c r="U11715">
        <v>11</v>
      </c>
      <c r="V11715">
        <v>17</v>
      </c>
      <c r="X11715">
        <v>1099579</v>
      </c>
      <c r="Y11715" t="s">
        <v>65</v>
      </c>
      <c r="Z11715">
        <v>105</v>
      </c>
      <c r="AA11715" t="s">
        <v>586</v>
      </c>
      <c r="AB11715" t="s">
        <v>21</v>
      </c>
      <c r="AC11715">
        <v>376</v>
      </c>
    </row>
    <row r="11716" spans="1:29" x14ac:dyDescent="0.25">
      <c r="A11716">
        <v>345</v>
      </c>
      <c r="B11716">
        <v>345102</v>
      </c>
      <c r="C11716">
        <v>6150</v>
      </c>
      <c r="D11716" t="str">
        <f>VLOOKUP(C11716,'Schedule 3'!A:M,13,FALSE)</f>
        <v>Salaries and Wages</v>
      </c>
      <c r="E11716">
        <v>-203.55</v>
      </c>
      <c r="F11716" s="1">
        <v>43074</v>
      </c>
      <c r="G11716" t="s">
        <v>462</v>
      </c>
      <c r="H11716" t="s">
        <v>66</v>
      </c>
      <c r="K11716">
        <v>359482</v>
      </c>
      <c r="L11716">
        <v>289348</v>
      </c>
      <c r="Q11716" t="s">
        <v>71</v>
      </c>
      <c r="U11716">
        <v>12</v>
      </c>
      <c r="V11716">
        <v>17</v>
      </c>
      <c r="X11716">
        <v>1001142</v>
      </c>
      <c r="Y11716" t="s">
        <v>65</v>
      </c>
      <c r="Z11716">
        <v>105</v>
      </c>
      <c r="AA11716" t="s">
        <v>586</v>
      </c>
      <c r="AB11716" t="s">
        <v>21</v>
      </c>
      <c r="AC11716">
        <v>233</v>
      </c>
    </row>
    <row r="11717" spans="1:29" x14ac:dyDescent="0.25">
      <c r="A11717">
        <v>345</v>
      </c>
      <c r="B11717">
        <v>345102</v>
      </c>
      <c r="C11717">
        <v>6150</v>
      </c>
      <c r="D11717" t="str">
        <f>VLOOKUP(C11717,'Schedule 3'!A:M,13,FALSE)</f>
        <v>Salaries and Wages</v>
      </c>
      <c r="E11717">
        <v>-366.39</v>
      </c>
      <c r="F11717" s="1">
        <v>43074</v>
      </c>
      <c r="G11717" t="s">
        <v>462</v>
      </c>
      <c r="H11717" t="s">
        <v>66</v>
      </c>
      <c r="K11717">
        <v>359482</v>
      </c>
      <c r="L11717">
        <v>289348</v>
      </c>
      <c r="Q11717" t="s">
        <v>71</v>
      </c>
      <c r="U11717">
        <v>12</v>
      </c>
      <c r="V11717">
        <v>17</v>
      </c>
      <c r="X11717">
        <v>1001177</v>
      </c>
      <c r="Y11717" t="s">
        <v>65</v>
      </c>
      <c r="Z11717">
        <v>105</v>
      </c>
      <c r="AA11717" t="s">
        <v>586</v>
      </c>
      <c r="AB11717" t="s">
        <v>21</v>
      </c>
      <c r="AC11717">
        <v>394</v>
      </c>
    </row>
    <row r="11718" spans="1:29" x14ac:dyDescent="0.25">
      <c r="A11718">
        <v>345</v>
      </c>
      <c r="B11718">
        <v>345102</v>
      </c>
      <c r="C11718">
        <v>6150</v>
      </c>
      <c r="D11718" t="str">
        <f>VLOOKUP(C11718,'Schedule 3'!A:M,13,FALSE)</f>
        <v>Salaries and Wages</v>
      </c>
      <c r="E11718">
        <v>-122.13</v>
      </c>
      <c r="F11718" s="1">
        <v>43074</v>
      </c>
      <c r="G11718" t="s">
        <v>462</v>
      </c>
      <c r="H11718" t="s">
        <v>66</v>
      </c>
      <c r="K11718">
        <v>359482</v>
      </c>
      <c r="L11718">
        <v>289348</v>
      </c>
      <c r="Q11718" t="s">
        <v>71</v>
      </c>
      <c r="U11718">
        <v>12</v>
      </c>
      <c r="V11718">
        <v>17</v>
      </c>
      <c r="X11718">
        <v>1001284</v>
      </c>
      <c r="Y11718" t="s">
        <v>65</v>
      </c>
      <c r="Z11718">
        <v>105</v>
      </c>
      <c r="AA11718" t="s">
        <v>586</v>
      </c>
      <c r="AB11718" t="s">
        <v>21</v>
      </c>
      <c r="AC11718">
        <v>571</v>
      </c>
    </row>
    <row r="11719" spans="1:29" x14ac:dyDescent="0.25">
      <c r="A11719">
        <v>345</v>
      </c>
      <c r="B11719">
        <v>345102</v>
      </c>
      <c r="C11719">
        <v>6150</v>
      </c>
      <c r="D11719" t="str">
        <f>VLOOKUP(C11719,'Schedule 3'!A:M,13,FALSE)</f>
        <v>Salaries and Wages</v>
      </c>
      <c r="E11719">
        <v>-732.78</v>
      </c>
      <c r="F11719" s="1">
        <v>43074</v>
      </c>
      <c r="G11719" t="s">
        <v>462</v>
      </c>
      <c r="H11719" t="s">
        <v>66</v>
      </c>
      <c r="K11719">
        <v>359482</v>
      </c>
      <c r="L11719">
        <v>289348</v>
      </c>
      <c r="Q11719" t="s">
        <v>71</v>
      </c>
      <c r="U11719">
        <v>12</v>
      </c>
      <c r="V11719">
        <v>17</v>
      </c>
      <c r="X11719">
        <v>1098825</v>
      </c>
      <c r="Y11719" t="s">
        <v>65</v>
      </c>
      <c r="Z11719">
        <v>105</v>
      </c>
      <c r="AA11719" t="s">
        <v>586</v>
      </c>
      <c r="AB11719" t="s">
        <v>21</v>
      </c>
      <c r="AC11719">
        <v>1089</v>
      </c>
    </row>
    <row r="11720" spans="1:29" x14ac:dyDescent="0.25">
      <c r="A11720">
        <v>345</v>
      </c>
      <c r="B11720">
        <v>345101</v>
      </c>
      <c r="C11720">
        <v>6155</v>
      </c>
      <c r="D11720" t="str">
        <f>VLOOKUP(C11720,'Schedule 3'!A:M,13,FALSE)</f>
        <v>Salaries and Wages</v>
      </c>
      <c r="E11720">
        <v>-90.37</v>
      </c>
      <c r="F11720" s="1">
        <v>43084</v>
      </c>
      <c r="G11720" t="s">
        <v>462</v>
      </c>
      <c r="H11720" t="s">
        <v>66</v>
      </c>
      <c r="K11720">
        <v>359525</v>
      </c>
      <c r="L11720">
        <v>290218</v>
      </c>
      <c r="Q11720" t="s">
        <v>71</v>
      </c>
      <c r="U11720">
        <v>12</v>
      </c>
      <c r="V11720">
        <v>17</v>
      </c>
      <c r="X11720">
        <v>1099579</v>
      </c>
      <c r="Y11720" t="s">
        <v>65</v>
      </c>
      <c r="Z11720">
        <v>105</v>
      </c>
      <c r="AA11720" t="s">
        <v>586</v>
      </c>
      <c r="AB11720" t="s">
        <v>21</v>
      </c>
      <c r="AC11720">
        <v>450</v>
      </c>
    </row>
    <row r="11721" spans="1:29" x14ac:dyDescent="0.25">
      <c r="A11721">
        <v>345</v>
      </c>
      <c r="B11721">
        <v>345102</v>
      </c>
      <c r="C11721">
        <v>6155</v>
      </c>
      <c r="D11721" t="str">
        <f>VLOOKUP(C11721,'Schedule 3'!A:M,13,FALSE)</f>
        <v>Salaries and Wages</v>
      </c>
      <c r="E11721">
        <v>-805.26</v>
      </c>
      <c r="F11721" s="1">
        <v>43084</v>
      </c>
      <c r="G11721" t="s">
        <v>462</v>
      </c>
      <c r="H11721" t="s">
        <v>66</v>
      </c>
      <c r="K11721">
        <v>359525</v>
      </c>
      <c r="L11721">
        <v>290218</v>
      </c>
      <c r="Q11721" t="s">
        <v>71</v>
      </c>
      <c r="U11721">
        <v>12</v>
      </c>
      <c r="V11721">
        <v>17</v>
      </c>
      <c r="X11721">
        <v>1099579</v>
      </c>
      <c r="Y11721" t="s">
        <v>65</v>
      </c>
      <c r="Z11721">
        <v>105</v>
      </c>
      <c r="AA11721" t="s">
        <v>586</v>
      </c>
      <c r="AB11721" t="s">
        <v>21</v>
      </c>
      <c r="AC11721">
        <v>451</v>
      </c>
    </row>
    <row r="11722" spans="1:29" x14ac:dyDescent="0.25">
      <c r="A11722">
        <v>345</v>
      </c>
      <c r="B11722">
        <v>345102</v>
      </c>
      <c r="C11722">
        <v>6150</v>
      </c>
      <c r="D11722" t="str">
        <f>VLOOKUP(C11722,'Schedule 3'!A:M,13,FALSE)</f>
        <v>Salaries and Wages</v>
      </c>
      <c r="E11722">
        <v>-203.55</v>
      </c>
      <c r="F11722" s="1">
        <v>43088</v>
      </c>
      <c r="G11722" t="s">
        <v>462</v>
      </c>
      <c r="H11722" t="s">
        <v>66</v>
      </c>
      <c r="K11722">
        <v>359554</v>
      </c>
      <c r="L11722">
        <v>290443</v>
      </c>
      <c r="Q11722" t="s">
        <v>71</v>
      </c>
      <c r="U11722">
        <v>12</v>
      </c>
      <c r="V11722">
        <v>17</v>
      </c>
      <c r="X11722">
        <v>1001142</v>
      </c>
      <c r="Y11722" t="s">
        <v>65</v>
      </c>
      <c r="Z11722">
        <v>105</v>
      </c>
      <c r="AA11722" t="s">
        <v>586</v>
      </c>
      <c r="AB11722" t="s">
        <v>21</v>
      </c>
      <c r="AC11722">
        <v>298</v>
      </c>
    </row>
    <row r="11723" spans="1:29" x14ac:dyDescent="0.25">
      <c r="A11723">
        <v>345</v>
      </c>
      <c r="B11723">
        <v>345102</v>
      </c>
      <c r="C11723">
        <v>6150</v>
      </c>
      <c r="D11723" t="str">
        <f>VLOOKUP(C11723,'Schedule 3'!A:M,13,FALSE)</f>
        <v>Salaries and Wages</v>
      </c>
      <c r="E11723">
        <v>-40.71</v>
      </c>
      <c r="F11723" s="1">
        <v>43088</v>
      </c>
      <c r="G11723" t="s">
        <v>462</v>
      </c>
      <c r="H11723" t="s">
        <v>66</v>
      </c>
      <c r="K11723">
        <v>359554</v>
      </c>
      <c r="L11723">
        <v>290443</v>
      </c>
      <c r="Q11723" t="s">
        <v>71</v>
      </c>
      <c r="U11723">
        <v>12</v>
      </c>
      <c r="V11723">
        <v>17</v>
      </c>
      <c r="X11723">
        <v>1001284</v>
      </c>
      <c r="Y11723" t="s">
        <v>65</v>
      </c>
      <c r="Z11723">
        <v>105</v>
      </c>
      <c r="AA11723" t="s">
        <v>586</v>
      </c>
      <c r="AB11723" t="s">
        <v>21</v>
      </c>
      <c r="AC11723">
        <v>611</v>
      </c>
    </row>
    <row r="11724" spans="1:29" x14ac:dyDescent="0.25">
      <c r="A11724">
        <v>345</v>
      </c>
      <c r="B11724">
        <v>345102</v>
      </c>
      <c r="C11724">
        <v>6150</v>
      </c>
      <c r="D11724" t="str">
        <f>VLOOKUP(C11724,'Schedule 3'!A:M,13,FALSE)</f>
        <v>Salaries and Wages</v>
      </c>
      <c r="E11724">
        <v>-366.39</v>
      </c>
      <c r="F11724" s="1">
        <v>43088</v>
      </c>
      <c r="G11724" t="s">
        <v>462</v>
      </c>
      <c r="H11724" t="s">
        <v>66</v>
      </c>
      <c r="K11724">
        <v>359554</v>
      </c>
      <c r="L11724">
        <v>290443</v>
      </c>
      <c r="Q11724" t="s">
        <v>71</v>
      </c>
      <c r="U11724">
        <v>12</v>
      </c>
      <c r="V11724">
        <v>17</v>
      </c>
      <c r="X11724">
        <v>1098821</v>
      </c>
      <c r="Y11724" t="s">
        <v>65</v>
      </c>
      <c r="Z11724">
        <v>105</v>
      </c>
      <c r="AA11724" t="s">
        <v>586</v>
      </c>
      <c r="AB11724" t="s">
        <v>21</v>
      </c>
      <c r="AC11724">
        <v>1076</v>
      </c>
    </row>
    <row r="11725" spans="1:29" x14ac:dyDescent="0.25">
      <c r="A11725">
        <v>345</v>
      </c>
      <c r="B11725">
        <v>345102</v>
      </c>
      <c r="C11725">
        <v>6150</v>
      </c>
      <c r="D11725" t="str">
        <f>VLOOKUP(C11725,'Schedule 3'!A:M,13,FALSE)</f>
        <v>Salaries and Wages</v>
      </c>
      <c r="E11725">
        <v>-366.39</v>
      </c>
      <c r="F11725" s="1">
        <v>43088</v>
      </c>
      <c r="G11725" t="s">
        <v>462</v>
      </c>
      <c r="H11725" t="s">
        <v>66</v>
      </c>
      <c r="K11725">
        <v>359554</v>
      </c>
      <c r="L11725">
        <v>290443</v>
      </c>
      <c r="Q11725" t="s">
        <v>71</v>
      </c>
      <c r="U11725">
        <v>12</v>
      </c>
      <c r="V11725">
        <v>17</v>
      </c>
      <c r="X11725">
        <v>1098825</v>
      </c>
      <c r="Y11725" t="s">
        <v>65</v>
      </c>
      <c r="Z11725">
        <v>105</v>
      </c>
      <c r="AA11725" t="s">
        <v>586</v>
      </c>
      <c r="AB11725" t="s">
        <v>21</v>
      </c>
      <c r="AC11725">
        <v>1077</v>
      </c>
    </row>
    <row r="11726" spans="1:29" x14ac:dyDescent="0.25">
      <c r="A11726">
        <v>345</v>
      </c>
      <c r="B11726">
        <v>345101</v>
      </c>
      <c r="C11726">
        <v>6155</v>
      </c>
      <c r="D11726" t="str">
        <f>VLOOKUP(C11726,'Schedule 3'!A:M,13,FALSE)</f>
        <v>Salaries and Wages</v>
      </c>
      <c r="E11726">
        <v>-18.48</v>
      </c>
      <c r="F11726" s="1">
        <v>43100</v>
      </c>
      <c r="G11726" t="s">
        <v>462</v>
      </c>
      <c r="H11726" t="s">
        <v>66</v>
      </c>
      <c r="K11726">
        <v>359647</v>
      </c>
      <c r="L11726">
        <v>290946</v>
      </c>
      <c r="Q11726" t="s">
        <v>71</v>
      </c>
      <c r="U11726">
        <v>12</v>
      </c>
      <c r="V11726">
        <v>17</v>
      </c>
      <c r="X11726">
        <v>1099579</v>
      </c>
      <c r="Y11726" t="s">
        <v>65</v>
      </c>
      <c r="Z11726">
        <v>105</v>
      </c>
      <c r="AA11726" t="s">
        <v>586</v>
      </c>
      <c r="AB11726" t="s">
        <v>21</v>
      </c>
      <c r="AC11726">
        <v>367</v>
      </c>
    </row>
    <row r="11727" spans="1:29" x14ac:dyDescent="0.25">
      <c r="A11727">
        <v>345</v>
      </c>
      <c r="B11727">
        <v>345102</v>
      </c>
      <c r="C11727">
        <v>6155</v>
      </c>
      <c r="D11727" t="str">
        <f>VLOOKUP(C11727,'Schedule 3'!A:M,13,FALSE)</f>
        <v>Salaries and Wages</v>
      </c>
      <c r="E11727">
        <v>-164.72</v>
      </c>
      <c r="F11727" s="1">
        <v>43100</v>
      </c>
      <c r="G11727" t="s">
        <v>462</v>
      </c>
      <c r="H11727" t="s">
        <v>66</v>
      </c>
      <c r="K11727">
        <v>359647</v>
      </c>
      <c r="L11727">
        <v>290946</v>
      </c>
      <c r="Q11727" t="s">
        <v>71</v>
      </c>
      <c r="U11727">
        <v>12</v>
      </c>
      <c r="V11727">
        <v>17</v>
      </c>
      <c r="X11727">
        <v>1099579</v>
      </c>
      <c r="Y11727" t="s">
        <v>65</v>
      </c>
      <c r="Z11727">
        <v>105</v>
      </c>
      <c r="AA11727" t="s">
        <v>586</v>
      </c>
      <c r="AB11727" t="s">
        <v>21</v>
      </c>
      <c r="AC11727">
        <v>368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G19"/>
  <sheetViews>
    <sheetView showGridLines="0" workbookViewId="0">
      <selection activeCell="B21" sqref="B21"/>
    </sheetView>
  </sheetViews>
  <sheetFormatPr defaultRowHeight="15" x14ac:dyDescent="0.25"/>
  <cols>
    <col min="2" max="2" width="43.140625" customWidth="1"/>
    <col min="3" max="3" width="12.85546875" customWidth="1"/>
    <col min="4" max="4" width="11.5703125" bestFit="1" customWidth="1"/>
    <col min="5" max="5" width="11.28515625" customWidth="1"/>
    <col min="6" max="6" width="20.7109375" bestFit="1" customWidth="1"/>
    <col min="7" max="7" width="11.5703125" bestFit="1" customWidth="1"/>
  </cols>
  <sheetData>
    <row r="2" spans="2:7" x14ac:dyDescent="0.25">
      <c r="B2" s="9"/>
      <c r="C2" s="217" t="s">
        <v>116</v>
      </c>
      <c r="D2" s="219"/>
      <c r="E2" s="218"/>
      <c r="F2" s="199" t="s">
        <v>112</v>
      </c>
      <c r="G2" s="9"/>
    </row>
    <row r="3" spans="2:7" x14ac:dyDescent="0.25">
      <c r="B3" s="9"/>
      <c r="C3" s="217" t="s">
        <v>103</v>
      </c>
      <c r="D3" s="218"/>
      <c r="E3" s="220" t="s">
        <v>101</v>
      </c>
      <c r="F3" s="56"/>
      <c r="G3" s="9"/>
    </row>
    <row r="4" spans="2:7" x14ac:dyDescent="0.25">
      <c r="B4" s="206" t="s">
        <v>401</v>
      </c>
      <c r="C4" s="204" t="s">
        <v>407</v>
      </c>
      <c r="D4" s="204" t="s">
        <v>407</v>
      </c>
      <c r="E4" s="220"/>
      <c r="F4" s="203" t="s">
        <v>406</v>
      </c>
      <c r="G4" s="9"/>
    </row>
    <row r="5" spans="2:7" ht="45" x14ac:dyDescent="0.25">
      <c r="B5" s="52" t="s">
        <v>115</v>
      </c>
      <c r="C5" s="59" t="s">
        <v>398</v>
      </c>
      <c r="D5" s="65" t="s">
        <v>399</v>
      </c>
      <c r="E5" s="221"/>
      <c r="F5" s="59" t="s">
        <v>400</v>
      </c>
      <c r="G5" s="53" t="s">
        <v>117</v>
      </c>
    </row>
    <row r="6" spans="2:7" x14ac:dyDescent="0.25">
      <c r="B6" s="51" t="s">
        <v>411</v>
      </c>
      <c r="C6" s="68">
        <v>351594</v>
      </c>
      <c r="D6" s="45">
        <v>8750</v>
      </c>
      <c r="E6" s="72">
        <f t="shared" ref="E6:E13" si="0">SUM(C6:D6)</f>
        <v>360344</v>
      </c>
      <c r="F6" s="212">
        <v>7246</v>
      </c>
      <c r="G6" s="57">
        <f t="shared" ref="G6:G14" si="1">E6/F6</f>
        <v>49.730057963014076</v>
      </c>
    </row>
    <row r="7" spans="2:7" x14ac:dyDescent="0.25">
      <c r="B7" s="51" t="s">
        <v>410</v>
      </c>
      <c r="C7" s="68">
        <v>384199.5</v>
      </c>
      <c r="D7" s="45">
        <v>39500</v>
      </c>
      <c r="E7" s="73">
        <f t="shared" si="0"/>
        <v>423699.5</v>
      </c>
      <c r="F7" s="213">
        <v>7454</v>
      </c>
      <c r="G7" s="84">
        <f t="shared" si="1"/>
        <v>56.841896968070834</v>
      </c>
    </row>
    <row r="8" spans="2:7" x14ac:dyDescent="0.25">
      <c r="B8" s="51" t="s">
        <v>403</v>
      </c>
      <c r="C8" s="68">
        <v>420475</v>
      </c>
      <c r="D8" s="45">
        <v>9300</v>
      </c>
      <c r="E8" s="73">
        <f t="shared" si="0"/>
        <v>429775</v>
      </c>
      <c r="F8" s="213">
        <v>6454</v>
      </c>
      <c r="G8" s="84">
        <f t="shared" si="1"/>
        <v>66.590486519987607</v>
      </c>
    </row>
    <row r="9" spans="2:7" x14ac:dyDescent="0.25">
      <c r="B9" s="51" t="s">
        <v>409</v>
      </c>
      <c r="C9" s="68">
        <v>505930</v>
      </c>
      <c r="D9" s="45">
        <v>21600</v>
      </c>
      <c r="E9" s="73">
        <f t="shared" si="0"/>
        <v>527530</v>
      </c>
      <c r="F9" s="213">
        <v>7143</v>
      </c>
      <c r="G9" s="84">
        <f t="shared" si="1"/>
        <v>73.852722945541089</v>
      </c>
    </row>
    <row r="10" spans="2:7" x14ac:dyDescent="0.25">
      <c r="B10" s="51" t="s">
        <v>402</v>
      </c>
      <c r="C10" s="68">
        <v>511410.84</v>
      </c>
      <c r="D10" s="45">
        <v>17400</v>
      </c>
      <c r="E10" s="73">
        <f t="shared" si="0"/>
        <v>528810.84000000008</v>
      </c>
      <c r="F10" s="213">
        <v>6760</v>
      </c>
      <c r="G10" s="84">
        <f t="shared" si="1"/>
        <v>78.226455621301781</v>
      </c>
    </row>
    <row r="11" spans="2:7" x14ac:dyDescent="0.25">
      <c r="B11" s="51" t="s">
        <v>432</v>
      </c>
      <c r="C11" s="68">
        <v>749546</v>
      </c>
      <c r="D11" s="45">
        <v>12800</v>
      </c>
      <c r="E11" s="73">
        <f t="shared" si="0"/>
        <v>762346</v>
      </c>
      <c r="F11" s="213">
        <v>6921</v>
      </c>
      <c r="G11" s="84">
        <f t="shared" si="1"/>
        <v>110.14968935124982</v>
      </c>
    </row>
    <row r="12" spans="2:7" x14ac:dyDescent="0.25">
      <c r="B12" s="51" t="s">
        <v>404</v>
      </c>
      <c r="C12" s="68">
        <v>779186</v>
      </c>
      <c r="D12" s="45">
        <v>32400</v>
      </c>
      <c r="E12" s="73">
        <f t="shared" si="0"/>
        <v>811586</v>
      </c>
      <c r="F12" s="213">
        <v>6439</v>
      </c>
      <c r="G12" s="84">
        <f t="shared" si="1"/>
        <v>126.04224258425221</v>
      </c>
    </row>
    <row r="13" spans="2:7" x14ac:dyDescent="0.25">
      <c r="B13" s="51" t="s">
        <v>405</v>
      </c>
      <c r="C13" s="68">
        <v>882672</v>
      </c>
      <c r="D13" s="45">
        <v>23500</v>
      </c>
      <c r="E13" s="73">
        <f t="shared" si="0"/>
        <v>906172</v>
      </c>
      <c r="F13" s="213">
        <v>6661</v>
      </c>
      <c r="G13" s="84">
        <f t="shared" si="1"/>
        <v>136.04143521993694</v>
      </c>
    </row>
    <row r="14" spans="2:7" x14ac:dyDescent="0.25">
      <c r="B14" s="52" t="s">
        <v>114</v>
      </c>
      <c r="C14" s="207">
        <f>SUM(C6:C13)</f>
        <v>4585013.34</v>
      </c>
      <c r="D14" s="207">
        <f>SUM(D6:D13)</f>
        <v>165250</v>
      </c>
      <c r="E14" s="207">
        <f>SUM(E6:E13)</f>
        <v>4750263.34</v>
      </c>
      <c r="F14" s="214">
        <f>SUM(F6:F13)</f>
        <v>55078</v>
      </c>
      <c r="G14" s="55">
        <f t="shared" si="1"/>
        <v>86.246111696140019</v>
      </c>
    </row>
    <row r="15" spans="2:7" s="9" customFormat="1" x14ac:dyDescent="0.25">
      <c r="F15" s="66"/>
    </row>
    <row r="16" spans="2:7" x14ac:dyDescent="0.25">
      <c r="B16" s="51" t="s">
        <v>408</v>
      </c>
      <c r="C16" s="54">
        <f>'Salaries Per Customer'!F4+'Salaries Per Customer'!F6</f>
        <v>566462.60000000277</v>
      </c>
      <c r="D16" s="54">
        <f>'Salaries Per Customer'!F5</f>
        <v>34625.74</v>
      </c>
      <c r="E16" s="54">
        <f>SUM(C16:D16)</f>
        <v>601088.34000000276</v>
      </c>
      <c r="F16" s="215">
        <f>'Salaries Per Customer'!F9</f>
        <v>7107</v>
      </c>
      <c r="G16" s="55">
        <f t="shared" ref="G16" si="2">E16/F16</f>
        <v>84.576943858168391</v>
      </c>
    </row>
    <row r="17" spans="6:6" x14ac:dyDescent="0.25">
      <c r="F17" s="4"/>
    </row>
    <row r="18" spans="6:6" x14ac:dyDescent="0.25">
      <c r="F18" s="4"/>
    </row>
    <row r="19" spans="6:6" x14ac:dyDescent="0.25">
      <c r="F19" s="4"/>
    </row>
  </sheetData>
  <sortState ref="B6:G13">
    <sortCondition ref="G6:G13"/>
  </sortState>
  <mergeCells count="3">
    <mergeCell ref="C3:D3"/>
    <mergeCell ref="C2:E2"/>
    <mergeCell ref="E3:E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10"/>
  <sheetViews>
    <sheetView workbookViewId="0">
      <selection activeCell="V38" sqref="V38"/>
    </sheetView>
  </sheetViews>
  <sheetFormatPr defaultRowHeight="15" x14ac:dyDescent="0.25"/>
  <cols>
    <col min="1" max="1" width="34.28515625" bestFit="1" customWidth="1"/>
  </cols>
  <sheetData>
    <row r="1" spans="1:2" x14ac:dyDescent="0.25">
      <c r="A1" s="51" t="s">
        <v>411</v>
      </c>
      <c r="B1" s="57">
        <v>49.730057963014076</v>
      </c>
    </row>
    <row r="2" spans="1:2" x14ac:dyDescent="0.25">
      <c r="A2" s="51" t="s">
        <v>410</v>
      </c>
      <c r="B2" s="84">
        <v>56.841896968070834</v>
      </c>
    </row>
    <row r="3" spans="1:2" x14ac:dyDescent="0.25">
      <c r="A3" s="51" t="s">
        <v>403</v>
      </c>
      <c r="B3" s="84">
        <v>66.590486519987607</v>
      </c>
    </row>
    <row r="4" spans="1:2" x14ac:dyDescent="0.25">
      <c r="A4" s="51" t="s">
        <v>409</v>
      </c>
      <c r="B4" s="84">
        <v>73.852722945541089</v>
      </c>
    </row>
    <row r="5" spans="1:2" x14ac:dyDescent="0.25">
      <c r="A5" s="51" t="s">
        <v>402</v>
      </c>
      <c r="B5" s="84">
        <v>78.226455621301781</v>
      </c>
    </row>
    <row r="6" spans="1:2" x14ac:dyDescent="0.25">
      <c r="A6" s="51" t="s">
        <v>408</v>
      </c>
      <c r="B6" s="84">
        <v>85</v>
      </c>
    </row>
    <row r="7" spans="1:2" x14ac:dyDescent="0.25">
      <c r="A7" s="51" t="s">
        <v>344</v>
      </c>
      <c r="B7" s="84">
        <f>AVERAGE(B1:B5,B8:B10)</f>
        <v>87.184373396669301</v>
      </c>
    </row>
    <row r="8" spans="1:2" x14ac:dyDescent="0.25">
      <c r="A8" s="51" t="s">
        <v>432</v>
      </c>
      <c r="B8" s="84">
        <v>110.14968935124982</v>
      </c>
    </row>
    <row r="9" spans="1:2" x14ac:dyDescent="0.25">
      <c r="A9" s="51" t="s">
        <v>404</v>
      </c>
      <c r="B9" s="84">
        <v>126.04224258425221</v>
      </c>
    </row>
    <row r="10" spans="1:2" x14ac:dyDescent="0.25">
      <c r="A10" s="51" t="s">
        <v>405</v>
      </c>
      <c r="B10" s="84">
        <v>136.04143521993694</v>
      </c>
    </row>
  </sheetData>
  <sortState ref="A1:B10">
    <sortCondition ref="B1:B10"/>
  </sortState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187"/>
  <sheetViews>
    <sheetView zoomScale="85" zoomScaleNormal="85" workbookViewId="0">
      <pane xSplit="2" ySplit="3" topLeftCell="C148" activePane="bottomRight" state="frozen"/>
      <selection pane="topRight" activeCell="C1" sqref="C1"/>
      <selection pane="bottomLeft" activeCell="A4" sqref="A4"/>
      <selection pane="bottomRight" activeCell="C167" sqref="C167"/>
    </sheetView>
  </sheetViews>
  <sheetFormatPr defaultRowHeight="15" x14ac:dyDescent="0.25"/>
  <cols>
    <col min="1" max="1" width="14" customWidth="1"/>
    <col min="2" max="2" width="32.28515625" bestFit="1" customWidth="1"/>
    <col min="3" max="3" width="15.85546875" customWidth="1"/>
    <col min="4" max="4" width="12.42578125" bestFit="1" customWidth="1"/>
    <col min="5" max="5" width="10" customWidth="1"/>
    <col min="6" max="6" width="12.140625" bestFit="1" customWidth="1"/>
    <col min="7" max="7" width="12.28515625" bestFit="1" customWidth="1"/>
    <col min="8" max="8" width="13.7109375" bestFit="1" customWidth="1"/>
    <col min="9" max="9" width="21.85546875" bestFit="1" customWidth="1"/>
    <col min="10" max="10" width="17.5703125" bestFit="1" customWidth="1"/>
    <col min="11" max="11" width="13.7109375" bestFit="1" customWidth="1"/>
    <col min="12" max="12" width="10.7109375" bestFit="1" customWidth="1"/>
    <col min="13" max="13" width="39.42578125" bestFit="1" customWidth="1"/>
  </cols>
  <sheetData>
    <row r="1" spans="1:15" x14ac:dyDescent="0.25">
      <c r="C1" s="217" t="s">
        <v>124</v>
      </c>
      <c r="D1" s="219"/>
      <c r="E1" s="218"/>
      <c r="F1" s="217" t="s">
        <v>125</v>
      </c>
      <c r="G1" s="219"/>
      <c r="H1" s="219"/>
      <c r="I1" s="219"/>
      <c r="J1" s="218"/>
    </row>
    <row r="2" spans="1:15" x14ac:dyDescent="0.25">
      <c r="C2" s="217" t="s">
        <v>128</v>
      </c>
      <c r="D2" s="219"/>
      <c r="E2" s="41"/>
      <c r="F2" s="217" t="s">
        <v>129</v>
      </c>
      <c r="G2" s="219"/>
      <c r="H2" s="40"/>
      <c r="I2" s="40"/>
      <c r="J2" s="41"/>
    </row>
    <row r="3" spans="1:15" s="23" customFormat="1" ht="45" x14ac:dyDescent="0.25">
      <c r="A3" s="23" t="s">
        <v>118</v>
      </c>
      <c r="B3" s="23" t="s">
        <v>108</v>
      </c>
      <c r="C3" s="116" t="s">
        <v>119</v>
      </c>
      <c r="D3" s="117" t="s">
        <v>120</v>
      </c>
      <c r="E3" s="118" t="s">
        <v>121</v>
      </c>
      <c r="F3" s="116" t="s">
        <v>122</v>
      </c>
      <c r="G3" s="117" t="s">
        <v>120</v>
      </c>
      <c r="H3" s="117" t="s">
        <v>123</v>
      </c>
      <c r="I3" s="117" t="s">
        <v>126</v>
      </c>
      <c r="J3" s="118" t="s">
        <v>127</v>
      </c>
      <c r="K3" s="23" t="s">
        <v>114</v>
      </c>
    </row>
    <row r="4" spans="1:15" x14ac:dyDescent="0.25">
      <c r="A4" s="87">
        <v>5435</v>
      </c>
      <c r="B4" s="104" t="s">
        <v>412</v>
      </c>
      <c r="C4" s="106"/>
      <c r="D4" s="107" t="s">
        <v>418</v>
      </c>
      <c r="E4" s="108" t="s">
        <v>418</v>
      </c>
      <c r="F4" s="109" t="s">
        <v>418</v>
      </c>
      <c r="G4" s="107" t="s">
        <v>418</v>
      </c>
      <c r="H4" s="107" t="s">
        <v>418</v>
      </c>
      <c r="I4" s="107" t="s">
        <v>418</v>
      </c>
      <c r="J4" s="108">
        <v>123204</v>
      </c>
      <c r="K4" s="114">
        <f>SUM(C4:J4)</f>
        <v>123204</v>
      </c>
      <c r="M4" s="26" t="s">
        <v>340</v>
      </c>
      <c r="N4">
        <v>1</v>
      </c>
      <c r="O4" t="s">
        <v>119</v>
      </c>
    </row>
    <row r="5" spans="1:15" x14ac:dyDescent="0.25">
      <c r="A5" s="87">
        <v>5465</v>
      </c>
      <c r="B5" s="104" t="s">
        <v>130</v>
      </c>
      <c r="C5" s="106" t="s">
        <v>418</v>
      </c>
      <c r="D5" s="107" t="s">
        <v>418</v>
      </c>
      <c r="E5" s="108" t="s">
        <v>418</v>
      </c>
      <c r="F5" s="109" t="s">
        <v>418</v>
      </c>
      <c r="G5" s="107" t="s">
        <v>418</v>
      </c>
      <c r="H5" s="107" t="s">
        <v>418</v>
      </c>
      <c r="I5" s="107" t="s">
        <v>418</v>
      </c>
      <c r="J5" s="108">
        <v>95019.32</v>
      </c>
      <c r="K5" s="114">
        <f>SUM(C5:J5)</f>
        <v>95019.32</v>
      </c>
      <c r="M5" s="26" t="s">
        <v>340</v>
      </c>
      <c r="N5">
        <v>20</v>
      </c>
      <c r="O5" t="s">
        <v>120</v>
      </c>
    </row>
    <row r="6" spans="1:15" x14ac:dyDescent="0.25">
      <c r="A6" s="87">
        <v>5470</v>
      </c>
      <c r="B6" s="104" t="s">
        <v>131</v>
      </c>
      <c r="C6" s="106" t="s">
        <v>418</v>
      </c>
      <c r="D6" s="107" t="s">
        <v>418</v>
      </c>
      <c r="E6" s="108" t="s">
        <v>418</v>
      </c>
      <c r="F6" s="109" t="s">
        <v>418</v>
      </c>
      <c r="G6" s="107" t="s">
        <v>418</v>
      </c>
      <c r="H6" s="107" t="s">
        <v>418</v>
      </c>
      <c r="I6" s="107" t="s">
        <v>418</v>
      </c>
      <c r="J6" s="108">
        <v>6348.08</v>
      </c>
      <c r="K6" s="114">
        <f t="shared" ref="K6:K66" si="0">SUM(C6:J6)</f>
        <v>6348.08</v>
      </c>
      <c r="M6" s="26" t="s">
        <v>340</v>
      </c>
      <c r="N6">
        <v>3</v>
      </c>
      <c r="O6" t="s">
        <v>121</v>
      </c>
    </row>
    <row r="7" spans="1:15" x14ac:dyDescent="0.25">
      <c r="A7" s="87">
        <v>5480</v>
      </c>
      <c r="B7" s="104" t="s">
        <v>132</v>
      </c>
      <c r="C7" s="106" t="s">
        <v>418</v>
      </c>
      <c r="D7" s="107" t="s">
        <v>418</v>
      </c>
      <c r="E7" s="108" t="s">
        <v>418</v>
      </c>
      <c r="F7" s="109" t="s">
        <v>418</v>
      </c>
      <c r="G7" s="107" t="s">
        <v>418</v>
      </c>
      <c r="H7" s="107" t="s">
        <v>418</v>
      </c>
      <c r="I7" s="107" t="s">
        <v>418</v>
      </c>
      <c r="J7" s="108">
        <v>31776.49</v>
      </c>
      <c r="K7" s="114">
        <f t="shared" si="0"/>
        <v>31776.49</v>
      </c>
      <c r="M7" s="26" t="s">
        <v>340</v>
      </c>
      <c r="N7">
        <v>4</v>
      </c>
      <c r="O7" t="s">
        <v>122</v>
      </c>
    </row>
    <row r="8" spans="1:15" x14ac:dyDescent="0.25">
      <c r="A8" s="87">
        <v>5490</v>
      </c>
      <c r="B8" s="104" t="s">
        <v>133</v>
      </c>
      <c r="C8" s="106" t="s">
        <v>418</v>
      </c>
      <c r="D8" s="107" t="s">
        <v>418</v>
      </c>
      <c r="E8" s="108" t="s">
        <v>418</v>
      </c>
      <c r="F8" s="109" t="s">
        <v>418</v>
      </c>
      <c r="G8" s="107" t="s">
        <v>418</v>
      </c>
      <c r="H8" s="107" t="s">
        <v>418</v>
      </c>
      <c r="I8" s="107" t="s">
        <v>418</v>
      </c>
      <c r="J8" s="108">
        <v>76235.25</v>
      </c>
      <c r="K8" s="114">
        <f t="shared" si="0"/>
        <v>76235.25</v>
      </c>
      <c r="M8" s="26" t="s">
        <v>340</v>
      </c>
      <c r="N8">
        <v>5</v>
      </c>
      <c r="O8" t="s">
        <v>120</v>
      </c>
    </row>
    <row r="9" spans="1:15" x14ac:dyDescent="0.25">
      <c r="A9" s="87">
        <v>5505</v>
      </c>
      <c r="B9" s="104" t="s">
        <v>134</v>
      </c>
      <c r="C9" s="106" t="s">
        <v>418</v>
      </c>
      <c r="D9" s="107" t="s">
        <v>418</v>
      </c>
      <c r="E9" s="108" t="s">
        <v>418</v>
      </c>
      <c r="F9" s="109" t="s">
        <v>418</v>
      </c>
      <c r="G9" s="107" t="s">
        <v>418</v>
      </c>
      <c r="H9" s="107" t="s">
        <v>418</v>
      </c>
      <c r="I9" s="107" t="s">
        <v>418</v>
      </c>
      <c r="J9" s="108">
        <v>335.92</v>
      </c>
      <c r="K9" s="114">
        <f t="shared" si="0"/>
        <v>335.92</v>
      </c>
      <c r="M9" s="26" t="s">
        <v>340</v>
      </c>
      <c r="N9">
        <v>6</v>
      </c>
      <c r="O9" t="s">
        <v>123</v>
      </c>
    </row>
    <row r="10" spans="1:15" x14ac:dyDescent="0.25">
      <c r="A10" s="87">
        <v>5510</v>
      </c>
      <c r="B10" s="104" t="s">
        <v>135</v>
      </c>
      <c r="C10" s="106" t="s">
        <v>418</v>
      </c>
      <c r="D10" s="107" t="s">
        <v>418</v>
      </c>
      <c r="E10" s="108" t="s">
        <v>418</v>
      </c>
      <c r="F10" s="109" t="s">
        <v>418</v>
      </c>
      <c r="G10" s="107" t="s">
        <v>418</v>
      </c>
      <c r="H10" s="107" t="s">
        <v>418</v>
      </c>
      <c r="I10" s="107" t="s">
        <v>418</v>
      </c>
      <c r="J10" s="108">
        <v>52588.480000000003</v>
      </c>
      <c r="K10" s="114">
        <f t="shared" si="0"/>
        <v>52588.480000000003</v>
      </c>
      <c r="M10" s="26" t="s">
        <v>340</v>
      </c>
      <c r="N10">
        <v>7</v>
      </c>
      <c r="O10" t="s">
        <v>126</v>
      </c>
    </row>
    <row r="11" spans="1:15" x14ac:dyDescent="0.25">
      <c r="A11" s="87">
        <v>5515</v>
      </c>
      <c r="B11" s="104" t="s">
        <v>136</v>
      </c>
      <c r="C11" s="106" t="s">
        <v>418</v>
      </c>
      <c r="D11" s="107" t="s">
        <v>418</v>
      </c>
      <c r="E11" s="108" t="s">
        <v>418</v>
      </c>
      <c r="F11" s="109" t="s">
        <v>418</v>
      </c>
      <c r="G11" s="107" t="s">
        <v>418</v>
      </c>
      <c r="H11" s="107" t="s">
        <v>418</v>
      </c>
      <c r="I11" s="107" t="s">
        <v>418</v>
      </c>
      <c r="J11" s="108">
        <v>-7237.9</v>
      </c>
      <c r="K11" s="114">
        <f t="shared" si="0"/>
        <v>-7237.9</v>
      </c>
      <c r="M11" s="26" t="s">
        <v>340</v>
      </c>
      <c r="N11">
        <v>8</v>
      </c>
      <c r="O11" t="s">
        <v>127</v>
      </c>
    </row>
    <row r="12" spans="1:15" x14ac:dyDescent="0.25">
      <c r="A12" s="87">
        <v>5525</v>
      </c>
      <c r="B12" s="104" t="s">
        <v>137</v>
      </c>
      <c r="C12" s="106" t="s">
        <v>418</v>
      </c>
      <c r="D12" s="107" t="s">
        <v>418</v>
      </c>
      <c r="E12" s="108" t="s">
        <v>418</v>
      </c>
      <c r="F12" s="109" t="s">
        <v>418</v>
      </c>
      <c r="G12" s="107" t="s">
        <v>418</v>
      </c>
      <c r="H12" s="107" t="s">
        <v>418</v>
      </c>
      <c r="I12" s="107" t="s">
        <v>418</v>
      </c>
      <c r="J12" s="108">
        <v>735.76</v>
      </c>
      <c r="K12" s="114">
        <f t="shared" si="0"/>
        <v>735.76</v>
      </c>
      <c r="M12" s="26" t="s">
        <v>340</v>
      </c>
      <c r="N12">
        <v>25</v>
      </c>
      <c r="O12" t="s">
        <v>120</v>
      </c>
    </row>
    <row r="13" spans="1:15" x14ac:dyDescent="0.25">
      <c r="A13" s="87">
        <v>5535</v>
      </c>
      <c r="B13" s="104" t="s">
        <v>138</v>
      </c>
      <c r="C13" s="106" t="s">
        <v>418</v>
      </c>
      <c r="D13" s="107" t="s">
        <v>418</v>
      </c>
      <c r="E13" s="108" t="s">
        <v>418</v>
      </c>
      <c r="F13" s="109" t="s">
        <v>418</v>
      </c>
      <c r="G13" s="107" t="s">
        <v>418</v>
      </c>
      <c r="H13" s="107" t="s">
        <v>418</v>
      </c>
      <c r="I13" s="107" t="s">
        <v>418</v>
      </c>
      <c r="J13" s="108">
        <v>1211.04</v>
      </c>
      <c r="K13" s="114">
        <f t="shared" si="0"/>
        <v>1211.04</v>
      </c>
      <c r="M13" s="26" t="s">
        <v>340</v>
      </c>
    </row>
    <row r="14" spans="1:15" x14ac:dyDescent="0.25">
      <c r="A14" s="87">
        <v>5540</v>
      </c>
      <c r="B14" s="104" t="s">
        <v>139</v>
      </c>
      <c r="C14" s="106" t="s">
        <v>418</v>
      </c>
      <c r="D14" s="107" t="s">
        <v>418</v>
      </c>
      <c r="E14" s="108" t="s">
        <v>418</v>
      </c>
      <c r="F14" s="109" t="s">
        <v>418</v>
      </c>
      <c r="G14" s="107" t="s">
        <v>418</v>
      </c>
      <c r="H14" s="107" t="s">
        <v>418</v>
      </c>
      <c r="I14" s="107" t="s">
        <v>418</v>
      </c>
      <c r="J14" s="108">
        <v>18276.829999999998</v>
      </c>
      <c r="K14" s="114">
        <f t="shared" si="0"/>
        <v>18276.829999999998</v>
      </c>
      <c r="M14" s="26" t="s">
        <v>340</v>
      </c>
    </row>
    <row r="15" spans="1:15" x14ac:dyDescent="0.25">
      <c r="A15" s="87">
        <v>5545</v>
      </c>
      <c r="B15" s="104" t="s">
        <v>140</v>
      </c>
      <c r="C15" s="106" t="s">
        <v>418</v>
      </c>
      <c r="D15" s="107" t="s">
        <v>418</v>
      </c>
      <c r="E15" s="108" t="s">
        <v>418</v>
      </c>
      <c r="F15" s="109" t="s">
        <v>418</v>
      </c>
      <c r="G15" s="107" t="s">
        <v>418</v>
      </c>
      <c r="H15" s="107" t="s">
        <v>418</v>
      </c>
      <c r="I15" s="107" t="s">
        <v>418</v>
      </c>
      <c r="J15" s="108">
        <v>3380.65</v>
      </c>
      <c r="K15" s="114">
        <f t="shared" si="0"/>
        <v>3380.65</v>
      </c>
      <c r="M15" s="26" t="s">
        <v>340</v>
      </c>
    </row>
    <row r="16" spans="1:15" x14ac:dyDescent="0.25">
      <c r="A16" s="87">
        <v>5625</v>
      </c>
      <c r="B16" s="104" t="s">
        <v>141</v>
      </c>
      <c r="C16" s="106" t="s">
        <v>418</v>
      </c>
      <c r="D16" s="107">
        <v>7669.0499480383514</v>
      </c>
      <c r="E16" s="108" t="s">
        <v>418</v>
      </c>
      <c r="F16" s="109" t="s">
        <v>418</v>
      </c>
      <c r="G16" s="107">
        <v>15803.430051961652</v>
      </c>
      <c r="H16" s="107" t="s">
        <v>418</v>
      </c>
      <c r="I16" s="107" t="s">
        <v>418</v>
      </c>
      <c r="J16" s="108" t="s">
        <v>418</v>
      </c>
      <c r="K16" s="114">
        <f t="shared" si="0"/>
        <v>23472.480000000003</v>
      </c>
      <c r="M16" s="26" t="s">
        <v>337</v>
      </c>
    </row>
    <row r="17" spans="1:13" x14ac:dyDescent="0.25">
      <c r="A17" s="87">
        <v>5630</v>
      </c>
      <c r="B17" s="104" t="s">
        <v>142</v>
      </c>
      <c r="C17" s="106" t="s">
        <v>418</v>
      </c>
      <c r="D17" s="107">
        <v>7472.7763384630071</v>
      </c>
      <c r="E17" s="108" t="s">
        <v>418</v>
      </c>
      <c r="F17" s="109" t="s">
        <v>418</v>
      </c>
      <c r="G17" s="107">
        <v>15398.973661536995</v>
      </c>
      <c r="H17" s="107" t="s">
        <v>418</v>
      </c>
      <c r="I17" s="107" t="s">
        <v>418</v>
      </c>
      <c r="J17" s="108" t="s">
        <v>418</v>
      </c>
      <c r="K17" s="114">
        <f t="shared" si="0"/>
        <v>22871.75</v>
      </c>
      <c r="M17" s="26" t="s">
        <v>337</v>
      </c>
    </row>
    <row r="18" spans="1:13" x14ac:dyDescent="0.25">
      <c r="A18" s="87">
        <v>5635</v>
      </c>
      <c r="B18" s="104" t="s">
        <v>143</v>
      </c>
      <c r="C18" s="106" t="s">
        <v>418</v>
      </c>
      <c r="D18" s="107">
        <v>1257.5422970433142</v>
      </c>
      <c r="E18" s="108" t="s">
        <v>418</v>
      </c>
      <c r="F18" s="109" t="s">
        <v>418</v>
      </c>
      <c r="G18" s="107">
        <v>2591.3877029566866</v>
      </c>
      <c r="H18" s="107" t="s">
        <v>418</v>
      </c>
      <c r="I18" s="107" t="s">
        <v>418</v>
      </c>
      <c r="J18" s="108" t="s">
        <v>418</v>
      </c>
      <c r="K18" s="114">
        <f t="shared" si="0"/>
        <v>3848.9300000000007</v>
      </c>
      <c r="M18" s="26" t="s">
        <v>337</v>
      </c>
    </row>
    <row r="19" spans="1:13" x14ac:dyDescent="0.25">
      <c r="A19" s="87">
        <v>5645</v>
      </c>
      <c r="B19" s="104" t="s">
        <v>144</v>
      </c>
      <c r="C19" s="106" t="s">
        <v>418</v>
      </c>
      <c r="D19" s="107">
        <v>-10633.378379506172</v>
      </c>
      <c r="E19" s="108" t="s">
        <v>418</v>
      </c>
      <c r="F19" s="109" t="s">
        <v>418</v>
      </c>
      <c r="G19" s="107">
        <v>-21911.951620493834</v>
      </c>
      <c r="H19" s="107" t="s">
        <v>418</v>
      </c>
      <c r="I19" s="107" t="s">
        <v>418</v>
      </c>
      <c r="J19" s="108" t="s">
        <v>418</v>
      </c>
      <c r="K19" s="114">
        <f t="shared" si="0"/>
        <v>-32545.330000000005</v>
      </c>
      <c r="M19" s="26" t="s">
        <v>337</v>
      </c>
    </row>
    <row r="20" spans="1:13" x14ac:dyDescent="0.25">
      <c r="A20" s="87">
        <v>5650</v>
      </c>
      <c r="B20" s="104" t="s">
        <v>145</v>
      </c>
      <c r="C20" s="106" t="s">
        <v>418</v>
      </c>
      <c r="D20" s="107">
        <v>391.77941500822521</v>
      </c>
      <c r="E20" s="108" t="s">
        <v>418</v>
      </c>
      <c r="F20" s="109" t="s">
        <v>418</v>
      </c>
      <c r="G20" s="107">
        <v>807.3305849917748</v>
      </c>
      <c r="H20" s="107" t="s">
        <v>418</v>
      </c>
      <c r="I20" s="107" t="s">
        <v>418</v>
      </c>
      <c r="J20" s="108" t="s">
        <v>418</v>
      </c>
      <c r="K20" s="114">
        <f t="shared" si="0"/>
        <v>1199.1100000000001</v>
      </c>
      <c r="M20" s="26" t="s">
        <v>337</v>
      </c>
    </row>
    <row r="21" spans="1:13" x14ac:dyDescent="0.25">
      <c r="A21" s="87">
        <v>5655</v>
      </c>
      <c r="B21" s="104" t="s">
        <v>146</v>
      </c>
      <c r="C21" s="106" t="s">
        <v>418</v>
      </c>
      <c r="D21" s="107">
        <v>46611.478146728143</v>
      </c>
      <c r="E21" s="108" t="s">
        <v>418</v>
      </c>
      <c r="F21" s="109" t="s">
        <v>418</v>
      </c>
      <c r="G21" s="107">
        <v>96051.171853271866</v>
      </c>
      <c r="H21" s="107" t="s">
        <v>418</v>
      </c>
      <c r="I21" s="107" t="s">
        <v>418</v>
      </c>
      <c r="J21" s="108" t="s">
        <v>418</v>
      </c>
      <c r="K21" s="114">
        <f t="shared" si="0"/>
        <v>142662.65000000002</v>
      </c>
      <c r="M21" s="26" t="s">
        <v>337</v>
      </c>
    </row>
    <row r="22" spans="1:13" x14ac:dyDescent="0.25">
      <c r="A22" s="87">
        <v>5660</v>
      </c>
      <c r="B22" s="104" t="s">
        <v>147</v>
      </c>
      <c r="C22" s="106" t="s">
        <v>418</v>
      </c>
      <c r="D22" s="107">
        <v>702.0670388618845</v>
      </c>
      <c r="E22" s="108" t="s">
        <v>418</v>
      </c>
      <c r="F22" s="109" t="s">
        <v>418</v>
      </c>
      <c r="G22" s="107">
        <v>1446.7329611381153</v>
      </c>
      <c r="H22" s="107" t="s">
        <v>418</v>
      </c>
      <c r="I22" s="107" t="s">
        <v>418</v>
      </c>
      <c r="J22" s="108" t="s">
        <v>418</v>
      </c>
      <c r="K22" s="114">
        <f t="shared" si="0"/>
        <v>2148.7999999999997</v>
      </c>
      <c r="M22" s="26" t="s">
        <v>337</v>
      </c>
    </row>
    <row r="23" spans="1:13" x14ac:dyDescent="0.25">
      <c r="A23" s="87">
        <v>5665</v>
      </c>
      <c r="B23" s="104" t="s">
        <v>148</v>
      </c>
      <c r="C23" s="106" t="s">
        <v>418</v>
      </c>
      <c r="D23" s="107">
        <v>5457.7772849953299</v>
      </c>
      <c r="E23" s="108" t="s">
        <v>418</v>
      </c>
      <c r="F23" s="109" t="s">
        <v>418</v>
      </c>
      <c r="G23" s="107">
        <v>11246.712715004674</v>
      </c>
      <c r="H23" s="107" t="s">
        <v>418</v>
      </c>
      <c r="I23" s="107" t="s">
        <v>418</v>
      </c>
      <c r="J23" s="108" t="s">
        <v>418</v>
      </c>
      <c r="K23" s="114">
        <f t="shared" si="0"/>
        <v>16704.490000000005</v>
      </c>
      <c r="M23" s="26" t="s">
        <v>337</v>
      </c>
    </row>
    <row r="24" spans="1:13" x14ac:dyDescent="0.25">
      <c r="A24" s="87">
        <v>5670</v>
      </c>
      <c r="B24" s="104" t="s">
        <v>149</v>
      </c>
      <c r="C24" s="106" t="s">
        <v>418</v>
      </c>
      <c r="D24" s="107">
        <v>1685.3137564488891</v>
      </c>
      <c r="E24" s="108" t="s">
        <v>418</v>
      </c>
      <c r="F24" s="109" t="s">
        <v>418</v>
      </c>
      <c r="G24" s="107">
        <v>3472.8862435511114</v>
      </c>
      <c r="H24" s="107" t="s">
        <v>418</v>
      </c>
      <c r="I24" s="107" t="s">
        <v>418</v>
      </c>
      <c r="J24" s="108" t="s">
        <v>418</v>
      </c>
      <c r="K24" s="114">
        <f t="shared" si="0"/>
        <v>5158.2000000000007</v>
      </c>
      <c r="M24" s="26" t="s">
        <v>337</v>
      </c>
    </row>
    <row r="25" spans="1:13" x14ac:dyDescent="0.25">
      <c r="A25" s="87">
        <v>5675</v>
      </c>
      <c r="B25" s="104" t="s">
        <v>150</v>
      </c>
      <c r="C25" s="106" t="s">
        <v>418</v>
      </c>
      <c r="D25" s="107">
        <v>-527.2266002421153</v>
      </c>
      <c r="E25" s="108" t="s">
        <v>418</v>
      </c>
      <c r="F25" s="109" t="s">
        <v>418</v>
      </c>
      <c r="G25" s="107">
        <v>-1086.4433997578849</v>
      </c>
      <c r="H25" s="107" t="s">
        <v>418</v>
      </c>
      <c r="I25" s="107" t="s">
        <v>418</v>
      </c>
      <c r="J25" s="108" t="s">
        <v>418</v>
      </c>
      <c r="K25" s="114">
        <f t="shared" si="0"/>
        <v>-1613.67</v>
      </c>
      <c r="M25" s="26" t="s">
        <v>337</v>
      </c>
    </row>
    <row r="26" spans="1:13" x14ac:dyDescent="0.25">
      <c r="A26" s="87">
        <v>5680</v>
      </c>
      <c r="B26" s="104" t="s">
        <v>151</v>
      </c>
      <c r="C26" s="106" t="s">
        <v>418</v>
      </c>
      <c r="D26" s="107">
        <v>-214.01151889208475</v>
      </c>
      <c r="E26" s="108" t="s">
        <v>418</v>
      </c>
      <c r="F26" s="109" t="s">
        <v>418</v>
      </c>
      <c r="G26" s="107">
        <v>-441.00848110791543</v>
      </c>
      <c r="H26" s="107" t="s">
        <v>418</v>
      </c>
      <c r="I26" s="107" t="s">
        <v>418</v>
      </c>
      <c r="J26" s="108" t="s">
        <v>418</v>
      </c>
      <c r="K26" s="114">
        <f t="shared" si="0"/>
        <v>-655.02000000000021</v>
      </c>
      <c r="M26" s="26" t="s">
        <v>337</v>
      </c>
    </row>
    <row r="27" spans="1:13" x14ac:dyDescent="0.25">
      <c r="A27" s="87">
        <v>5690</v>
      </c>
      <c r="B27" s="104" t="s">
        <v>152</v>
      </c>
      <c r="C27" s="106" t="s">
        <v>418</v>
      </c>
      <c r="D27" s="107">
        <v>8.9359333176063576</v>
      </c>
      <c r="E27" s="108" t="s">
        <v>418</v>
      </c>
      <c r="F27" s="109" t="s">
        <v>418</v>
      </c>
      <c r="G27" s="107">
        <v>18.414066682393642</v>
      </c>
      <c r="H27" s="107" t="s">
        <v>418</v>
      </c>
      <c r="I27" s="107" t="s">
        <v>418</v>
      </c>
      <c r="J27" s="108" t="s">
        <v>418</v>
      </c>
      <c r="K27" s="114">
        <f t="shared" si="0"/>
        <v>27.35</v>
      </c>
      <c r="M27" s="26" t="s">
        <v>337</v>
      </c>
    </row>
    <row r="28" spans="1:13" x14ac:dyDescent="0.25">
      <c r="A28" s="87">
        <v>5705</v>
      </c>
      <c r="B28" s="104" t="s">
        <v>153</v>
      </c>
      <c r="C28" s="106" t="s">
        <v>418</v>
      </c>
      <c r="D28" s="107" t="s">
        <v>418</v>
      </c>
      <c r="E28" s="108" t="s">
        <v>418</v>
      </c>
      <c r="F28" s="109" t="s">
        <v>418</v>
      </c>
      <c r="G28" s="107" t="s">
        <v>418</v>
      </c>
      <c r="H28" s="107" t="s">
        <v>418</v>
      </c>
      <c r="I28" s="107" t="s">
        <v>418</v>
      </c>
      <c r="J28" s="108">
        <v>61001.1</v>
      </c>
      <c r="K28" s="114">
        <f t="shared" si="0"/>
        <v>61001.1</v>
      </c>
      <c r="M28" s="26" t="s">
        <v>340</v>
      </c>
    </row>
    <row r="29" spans="1:13" x14ac:dyDescent="0.25">
      <c r="A29" s="87">
        <v>5715</v>
      </c>
      <c r="B29" s="104" t="s">
        <v>154</v>
      </c>
      <c r="C29" s="106" t="s">
        <v>418</v>
      </c>
      <c r="D29" s="107" t="s">
        <v>418</v>
      </c>
      <c r="E29" s="108" t="s">
        <v>418</v>
      </c>
      <c r="F29" s="109" t="s">
        <v>418</v>
      </c>
      <c r="G29" s="107" t="s">
        <v>418</v>
      </c>
      <c r="H29" s="107" t="s">
        <v>418</v>
      </c>
      <c r="I29" s="107" t="s">
        <v>418</v>
      </c>
      <c r="J29" s="108">
        <v>14286.710000000001</v>
      </c>
      <c r="K29" s="114">
        <f t="shared" si="0"/>
        <v>14286.710000000001</v>
      </c>
      <c r="M29" s="26" t="s">
        <v>340</v>
      </c>
    </row>
    <row r="30" spans="1:13" x14ac:dyDescent="0.25">
      <c r="A30" s="87">
        <v>5735</v>
      </c>
      <c r="B30" s="104" t="s">
        <v>155</v>
      </c>
      <c r="C30" s="106" t="s">
        <v>418</v>
      </c>
      <c r="D30" s="107" t="s">
        <v>418</v>
      </c>
      <c r="E30" s="108" t="s">
        <v>418</v>
      </c>
      <c r="F30" s="109" t="s">
        <v>418</v>
      </c>
      <c r="G30" s="107" t="s">
        <v>418</v>
      </c>
      <c r="H30" s="107" t="s">
        <v>418</v>
      </c>
      <c r="I30" s="107" t="s">
        <v>418</v>
      </c>
      <c r="J30" s="108">
        <v>23976.76</v>
      </c>
      <c r="K30" s="114">
        <f t="shared" si="0"/>
        <v>23976.76</v>
      </c>
      <c r="M30" s="26" t="s">
        <v>340</v>
      </c>
    </row>
    <row r="31" spans="1:13" x14ac:dyDescent="0.25">
      <c r="A31" s="87">
        <v>5740</v>
      </c>
      <c r="B31" s="104" t="s">
        <v>156</v>
      </c>
      <c r="C31" s="106" t="s">
        <v>418</v>
      </c>
      <c r="D31" s="107" t="s">
        <v>418</v>
      </c>
      <c r="E31" s="108">
        <v>74.16</v>
      </c>
      <c r="F31" s="109" t="s">
        <v>418</v>
      </c>
      <c r="G31" s="107" t="s">
        <v>418</v>
      </c>
      <c r="H31" s="107" t="s">
        <v>418</v>
      </c>
      <c r="I31" s="107" t="s">
        <v>418</v>
      </c>
      <c r="J31" s="108" t="s">
        <v>418</v>
      </c>
      <c r="K31" s="114">
        <f t="shared" si="0"/>
        <v>74.16</v>
      </c>
      <c r="M31" s="26" t="s">
        <v>338</v>
      </c>
    </row>
    <row r="32" spans="1:13" x14ac:dyDescent="0.25">
      <c r="A32" s="87">
        <v>5750</v>
      </c>
      <c r="B32" s="104" t="s">
        <v>157</v>
      </c>
      <c r="C32" s="106" t="s">
        <v>418</v>
      </c>
      <c r="D32" s="107" t="s">
        <v>418</v>
      </c>
      <c r="E32" s="108">
        <v>4079.48</v>
      </c>
      <c r="F32" s="109" t="s">
        <v>418</v>
      </c>
      <c r="G32" s="107" t="s">
        <v>418</v>
      </c>
      <c r="H32" s="107" t="s">
        <v>418</v>
      </c>
      <c r="I32" s="107" t="s">
        <v>418</v>
      </c>
      <c r="J32" s="108" t="s">
        <v>418</v>
      </c>
      <c r="K32" s="114">
        <f t="shared" si="0"/>
        <v>4079.48</v>
      </c>
      <c r="M32" s="26" t="s">
        <v>338</v>
      </c>
    </row>
    <row r="33" spans="1:13" x14ac:dyDescent="0.25">
      <c r="A33" s="87">
        <v>5785</v>
      </c>
      <c r="B33" s="104" t="s">
        <v>158</v>
      </c>
      <c r="C33" s="106" t="s">
        <v>418</v>
      </c>
      <c r="D33" s="107" t="s">
        <v>418</v>
      </c>
      <c r="E33" s="108" t="s">
        <v>418</v>
      </c>
      <c r="F33" s="109" t="s">
        <v>418</v>
      </c>
      <c r="G33" s="107" t="s">
        <v>418</v>
      </c>
      <c r="H33" s="107" t="s">
        <v>418</v>
      </c>
      <c r="I33" s="107" t="s">
        <v>418</v>
      </c>
      <c r="J33" s="108">
        <v>69</v>
      </c>
      <c r="K33" s="114">
        <f t="shared" si="0"/>
        <v>69</v>
      </c>
      <c r="M33" s="26" t="s">
        <v>340</v>
      </c>
    </row>
    <row r="34" spans="1:13" x14ac:dyDescent="0.25">
      <c r="A34" s="87">
        <v>5790</v>
      </c>
      <c r="B34" s="104" t="s">
        <v>159</v>
      </c>
      <c r="C34" s="106" t="s">
        <v>418</v>
      </c>
      <c r="D34" s="107" t="s">
        <v>418</v>
      </c>
      <c r="E34" s="108" t="s">
        <v>418</v>
      </c>
      <c r="F34" s="109" t="s">
        <v>418</v>
      </c>
      <c r="G34" s="107" t="s">
        <v>418</v>
      </c>
      <c r="H34" s="107" t="s">
        <v>418</v>
      </c>
      <c r="I34" s="107" t="s">
        <v>418</v>
      </c>
      <c r="J34" s="108">
        <v>3066.56</v>
      </c>
      <c r="K34" s="114">
        <f t="shared" si="0"/>
        <v>3066.56</v>
      </c>
      <c r="M34" s="26" t="s">
        <v>340</v>
      </c>
    </row>
    <row r="35" spans="1:13" x14ac:dyDescent="0.25">
      <c r="A35" s="87">
        <v>5795</v>
      </c>
      <c r="B35" s="104" t="s">
        <v>160</v>
      </c>
      <c r="C35" s="106" t="s">
        <v>418</v>
      </c>
      <c r="D35" s="107" t="s">
        <v>418</v>
      </c>
      <c r="E35" s="108" t="s">
        <v>418</v>
      </c>
      <c r="F35" s="109" t="s">
        <v>418</v>
      </c>
      <c r="G35" s="107" t="s">
        <v>418</v>
      </c>
      <c r="H35" s="107" t="s">
        <v>418</v>
      </c>
      <c r="I35" s="107" t="s">
        <v>418</v>
      </c>
      <c r="J35" s="108">
        <v>19.580000000000002</v>
      </c>
      <c r="K35" s="114">
        <f t="shared" si="0"/>
        <v>19.580000000000002</v>
      </c>
      <c r="M35" s="26" t="s">
        <v>340</v>
      </c>
    </row>
    <row r="36" spans="1:13" x14ac:dyDescent="0.25">
      <c r="A36" s="87">
        <v>5805</v>
      </c>
      <c r="B36" s="104" t="s">
        <v>161</v>
      </c>
      <c r="C36" s="106" t="s">
        <v>418</v>
      </c>
      <c r="D36" s="107" t="s">
        <v>418</v>
      </c>
      <c r="E36" s="108" t="s">
        <v>418</v>
      </c>
      <c r="F36" s="109" t="s">
        <v>418</v>
      </c>
      <c r="G36" s="107" t="s">
        <v>418</v>
      </c>
      <c r="H36" s="107" t="s">
        <v>418</v>
      </c>
      <c r="I36" s="107" t="s">
        <v>418</v>
      </c>
      <c r="J36" s="108">
        <v>70.95</v>
      </c>
      <c r="K36" s="114">
        <f t="shared" si="0"/>
        <v>70.95</v>
      </c>
      <c r="M36" s="26" t="s">
        <v>340</v>
      </c>
    </row>
    <row r="37" spans="1:13" x14ac:dyDescent="0.25">
      <c r="A37" s="87">
        <v>5810</v>
      </c>
      <c r="B37" s="104" t="s">
        <v>162</v>
      </c>
      <c r="C37" s="106" t="s">
        <v>418</v>
      </c>
      <c r="D37" s="107" t="s">
        <v>418</v>
      </c>
      <c r="E37" s="108">
        <v>6773.08</v>
      </c>
      <c r="F37" s="109" t="s">
        <v>418</v>
      </c>
      <c r="G37" s="107" t="s">
        <v>418</v>
      </c>
      <c r="H37" s="107" t="s">
        <v>418</v>
      </c>
      <c r="I37" s="107" t="s">
        <v>418</v>
      </c>
      <c r="J37" s="108" t="s">
        <v>418</v>
      </c>
      <c r="K37" s="114">
        <f t="shared" si="0"/>
        <v>6773.08</v>
      </c>
      <c r="M37" s="26" t="s">
        <v>338</v>
      </c>
    </row>
    <row r="38" spans="1:13" x14ac:dyDescent="0.25">
      <c r="A38" s="87">
        <v>5820</v>
      </c>
      <c r="B38" s="104" t="s">
        <v>163</v>
      </c>
      <c r="C38" s="106" t="s">
        <v>418</v>
      </c>
      <c r="D38" s="107" t="s">
        <v>418</v>
      </c>
      <c r="E38" s="108">
        <v>6914.77</v>
      </c>
      <c r="F38" s="109" t="s">
        <v>418</v>
      </c>
      <c r="G38" s="107" t="s">
        <v>418</v>
      </c>
      <c r="H38" s="107" t="s">
        <v>418</v>
      </c>
      <c r="I38" s="107" t="s">
        <v>418</v>
      </c>
      <c r="J38" s="108" t="s">
        <v>418</v>
      </c>
      <c r="K38" s="114">
        <f t="shared" si="0"/>
        <v>6914.77</v>
      </c>
      <c r="M38" s="26" t="s">
        <v>338</v>
      </c>
    </row>
    <row r="39" spans="1:13" x14ac:dyDescent="0.25">
      <c r="A39" s="87">
        <v>5825</v>
      </c>
      <c r="B39" s="104" t="s">
        <v>164</v>
      </c>
      <c r="C39" s="106" t="s">
        <v>418</v>
      </c>
      <c r="D39" s="107" t="s">
        <v>418</v>
      </c>
      <c r="E39" s="108">
        <v>-1600.3</v>
      </c>
      <c r="F39" s="109" t="s">
        <v>418</v>
      </c>
      <c r="G39" s="107" t="s">
        <v>418</v>
      </c>
      <c r="H39" s="107" t="s">
        <v>418</v>
      </c>
      <c r="I39" s="107" t="s">
        <v>418</v>
      </c>
      <c r="J39" s="108" t="s">
        <v>418</v>
      </c>
      <c r="K39" s="114">
        <f t="shared" si="0"/>
        <v>-1600.3</v>
      </c>
      <c r="M39" s="26" t="s">
        <v>338</v>
      </c>
    </row>
    <row r="40" spans="1:13" x14ac:dyDescent="0.25">
      <c r="A40" s="87">
        <v>5855</v>
      </c>
      <c r="B40" s="104" t="s">
        <v>165</v>
      </c>
      <c r="C40" s="106" t="s">
        <v>418</v>
      </c>
      <c r="D40" s="107" t="s">
        <v>418</v>
      </c>
      <c r="E40" s="108">
        <v>1706.1299999999999</v>
      </c>
      <c r="F40" s="109" t="s">
        <v>418</v>
      </c>
      <c r="G40" s="107" t="s">
        <v>418</v>
      </c>
      <c r="H40" s="107" t="s">
        <v>418</v>
      </c>
      <c r="I40" s="107" t="s">
        <v>418</v>
      </c>
      <c r="J40" s="108" t="s">
        <v>418</v>
      </c>
      <c r="K40" s="114">
        <f t="shared" si="0"/>
        <v>1706.1299999999999</v>
      </c>
      <c r="M40" s="26" t="s">
        <v>338</v>
      </c>
    </row>
    <row r="41" spans="1:13" x14ac:dyDescent="0.25">
      <c r="A41" s="87">
        <v>5860</v>
      </c>
      <c r="B41" s="104" t="s">
        <v>166</v>
      </c>
      <c r="C41" s="106" t="s">
        <v>418</v>
      </c>
      <c r="D41" s="107" t="s">
        <v>418</v>
      </c>
      <c r="E41" s="108">
        <v>1006.8899999999999</v>
      </c>
      <c r="F41" s="109" t="s">
        <v>418</v>
      </c>
      <c r="G41" s="107" t="s">
        <v>418</v>
      </c>
      <c r="H41" s="107" t="s">
        <v>418</v>
      </c>
      <c r="I41" s="107" t="s">
        <v>418</v>
      </c>
      <c r="J41" s="108" t="s">
        <v>418</v>
      </c>
      <c r="K41" s="114">
        <f t="shared" si="0"/>
        <v>1006.8899999999999</v>
      </c>
      <c r="M41" s="26" t="s">
        <v>338</v>
      </c>
    </row>
    <row r="42" spans="1:13" x14ac:dyDescent="0.25">
      <c r="A42" s="87">
        <v>5865</v>
      </c>
      <c r="B42" s="104" t="s">
        <v>167</v>
      </c>
      <c r="C42" s="106" t="s">
        <v>418</v>
      </c>
      <c r="D42" s="107" t="s">
        <v>418</v>
      </c>
      <c r="E42" s="108">
        <v>1313.18</v>
      </c>
      <c r="F42" s="109" t="s">
        <v>418</v>
      </c>
      <c r="G42" s="107" t="s">
        <v>418</v>
      </c>
      <c r="H42" s="107" t="s">
        <v>418</v>
      </c>
      <c r="I42" s="107" t="s">
        <v>418</v>
      </c>
      <c r="J42" s="108" t="s">
        <v>418</v>
      </c>
      <c r="K42" s="114">
        <f t="shared" si="0"/>
        <v>1313.18</v>
      </c>
      <c r="M42" s="26" t="s">
        <v>338</v>
      </c>
    </row>
    <row r="43" spans="1:13" x14ac:dyDescent="0.25">
      <c r="A43" s="87">
        <v>5870</v>
      </c>
      <c r="B43" s="104" t="s">
        <v>168</v>
      </c>
      <c r="C43" s="106" t="s">
        <v>418</v>
      </c>
      <c r="D43" s="107" t="s">
        <v>418</v>
      </c>
      <c r="E43" s="108">
        <v>1193.51</v>
      </c>
      <c r="F43" s="109" t="s">
        <v>418</v>
      </c>
      <c r="G43" s="107" t="s">
        <v>418</v>
      </c>
      <c r="H43" s="107" t="s">
        <v>418</v>
      </c>
      <c r="I43" s="107" t="s">
        <v>418</v>
      </c>
      <c r="J43" s="108" t="s">
        <v>418</v>
      </c>
      <c r="K43" s="114">
        <f t="shared" si="0"/>
        <v>1193.51</v>
      </c>
      <c r="M43" s="26" t="s">
        <v>338</v>
      </c>
    </row>
    <row r="44" spans="1:13" x14ac:dyDescent="0.25">
      <c r="A44" s="87">
        <v>5875</v>
      </c>
      <c r="B44" s="104" t="s">
        <v>169</v>
      </c>
      <c r="C44" s="106" t="s">
        <v>418</v>
      </c>
      <c r="D44" s="107" t="s">
        <v>418</v>
      </c>
      <c r="E44" s="108">
        <v>365.43</v>
      </c>
      <c r="F44" s="109" t="s">
        <v>418</v>
      </c>
      <c r="G44" s="107" t="s">
        <v>418</v>
      </c>
      <c r="H44" s="107" t="s">
        <v>418</v>
      </c>
      <c r="I44" s="107" t="s">
        <v>418</v>
      </c>
      <c r="J44" s="108" t="s">
        <v>418</v>
      </c>
      <c r="K44" s="114">
        <f t="shared" si="0"/>
        <v>365.43</v>
      </c>
      <c r="M44" s="26" t="s">
        <v>338</v>
      </c>
    </row>
    <row r="45" spans="1:13" x14ac:dyDescent="0.25">
      <c r="A45" s="87">
        <v>5880</v>
      </c>
      <c r="B45" s="104" t="s">
        <v>170</v>
      </c>
      <c r="C45" s="106" t="s">
        <v>418</v>
      </c>
      <c r="D45" s="107" t="s">
        <v>418</v>
      </c>
      <c r="E45" s="108">
        <v>875.31000000000006</v>
      </c>
      <c r="F45" s="109" t="s">
        <v>418</v>
      </c>
      <c r="G45" s="107" t="s">
        <v>418</v>
      </c>
      <c r="H45" s="107" t="s">
        <v>418</v>
      </c>
      <c r="I45" s="107" t="s">
        <v>418</v>
      </c>
      <c r="J45" s="108" t="s">
        <v>418</v>
      </c>
      <c r="K45" s="114">
        <f t="shared" si="0"/>
        <v>875.31000000000006</v>
      </c>
      <c r="M45" s="26" t="s">
        <v>338</v>
      </c>
    </row>
    <row r="46" spans="1:13" x14ac:dyDescent="0.25">
      <c r="A46" s="87">
        <v>5885</v>
      </c>
      <c r="B46" s="104" t="s">
        <v>171</v>
      </c>
      <c r="C46" s="106" t="s">
        <v>418</v>
      </c>
      <c r="D46" s="107" t="s">
        <v>418</v>
      </c>
      <c r="E46" s="108" t="s">
        <v>418</v>
      </c>
      <c r="F46" s="109" t="s">
        <v>418</v>
      </c>
      <c r="G46" s="107" t="s">
        <v>418</v>
      </c>
      <c r="H46" s="107" t="s">
        <v>418</v>
      </c>
      <c r="I46" s="107" t="s">
        <v>418</v>
      </c>
      <c r="J46" s="108">
        <v>74.28</v>
      </c>
      <c r="K46" s="114">
        <f t="shared" si="0"/>
        <v>74.28</v>
      </c>
      <c r="M46" s="26" t="s">
        <v>340</v>
      </c>
    </row>
    <row r="47" spans="1:13" x14ac:dyDescent="0.25">
      <c r="A47" s="87">
        <v>5890</v>
      </c>
      <c r="B47" s="104" t="s">
        <v>172</v>
      </c>
      <c r="C47" s="106" t="s">
        <v>418</v>
      </c>
      <c r="D47" s="107" t="s">
        <v>418</v>
      </c>
      <c r="E47" s="108">
        <v>6.58</v>
      </c>
      <c r="F47" s="109" t="s">
        <v>418</v>
      </c>
      <c r="G47" s="107" t="s">
        <v>418</v>
      </c>
      <c r="H47" s="107" t="s">
        <v>418</v>
      </c>
      <c r="I47" s="107" t="s">
        <v>418</v>
      </c>
      <c r="J47" s="108" t="s">
        <v>418</v>
      </c>
      <c r="K47" s="114">
        <f t="shared" si="0"/>
        <v>6.58</v>
      </c>
      <c r="M47" s="26" t="s">
        <v>338</v>
      </c>
    </row>
    <row r="48" spans="1:13" x14ac:dyDescent="0.25">
      <c r="A48" s="87">
        <v>5895</v>
      </c>
      <c r="B48" s="104" t="s">
        <v>173</v>
      </c>
      <c r="C48" s="106" t="s">
        <v>418</v>
      </c>
      <c r="D48" s="107" t="s">
        <v>418</v>
      </c>
      <c r="E48" s="108" t="s">
        <v>418</v>
      </c>
      <c r="F48" s="109" t="s">
        <v>418</v>
      </c>
      <c r="G48" s="107" t="s">
        <v>418</v>
      </c>
      <c r="H48" s="107" t="s">
        <v>418</v>
      </c>
      <c r="I48" s="107" t="s">
        <v>418</v>
      </c>
      <c r="J48" s="108">
        <v>4772.29</v>
      </c>
      <c r="K48" s="114">
        <f t="shared" si="0"/>
        <v>4772.29</v>
      </c>
      <c r="M48" s="26" t="s">
        <v>340</v>
      </c>
    </row>
    <row r="49" spans="1:13" x14ac:dyDescent="0.25">
      <c r="A49" s="87">
        <v>5900</v>
      </c>
      <c r="B49" s="104" t="s">
        <v>174</v>
      </c>
      <c r="C49" s="106" t="s">
        <v>418</v>
      </c>
      <c r="D49" s="107" t="s">
        <v>418</v>
      </c>
      <c r="E49" s="108">
        <v>530.01</v>
      </c>
      <c r="F49" s="109" t="s">
        <v>418</v>
      </c>
      <c r="G49" s="107" t="s">
        <v>418</v>
      </c>
      <c r="H49" s="107" t="s">
        <v>418</v>
      </c>
      <c r="I49" s="107" t="s">
        <v>418</v>
      </c>
      <c r="J49" s="108" t="s">
        <v>418</v>
      </c>
      <c r="K49" s="114">
        <f t="shared" si="0"/>
        <v>530.01</v>
      </c>
      <c r="M49" s="26" t="s">
        <v>338</v>
      </c>
    </row>
    <row r="50" spans="1:13" x14ac:dyDescent="0.25">
      <c r="A50" s="87">
        <v>5930</v>
      </c>
      <c r="B50" s="104" t="s">
        <v>175</v>
      </c>
      <c r="C50" s="106" t="s">
        <v>418</v>
      </c>
      <c r="D50" s="107" t="s">
        <v>418</v>
      </c>
      <c r="E50" s="108">
        <v>1698.99</v>
      </c>
      <c r="F50" s="109" t="s">
        <v>418</v>
      </c>
      <c r="G50" s="107" t="s">
        <v>418</v>
      </c>
      <c r="H50" s="107" t="s">
        <v>418</v>
      </c>
      <c r="I50" s="107" t="s">
        <v>418</v>
      </c>
      <c r="J50" s="108" t="s">
        <v>418</v>
      </c>
      <c r="K50" s="114">
        <f t="shared" si="0"/>
        <v>1698.99</v>
      </c>
      <c r="M50" s="26" t="s">
        <v>338</v>
      </c>
    </row>
    <row r="51" spans="1:13" x14ac:dyDescent="0.25">
      <c r="A51" s="87">
        <v>5935</v>
      </c>
      <c r="B51" s="104" t="s">
        <v>176</v>
      </c>
      <c r="C51" s="106" t="s">
        <v>418</v>
      </c>
      <c r="D51" s="107" t="s">
        <v>418</v>
      </c>
      <c r="E51" s="108">
        <v>696.20999999999992</v>
      </c>
      <c r="F51" s="109" t="s">
        <v>418</v>
      </c>
      <c r="G51" s="107" t="s">
        <v>418</v>
      </c>
      <c r="H51" s="107" t="s">
        <v>418</v>
      </c>
      <c r="I51" s="107" t="s">
        <v>418</v>
      </c>
      <c r="J51" s="108" t="s">
        <v>418</v>
      </c>
      <c r="K51" s="114">
        <f t="shared" si="0"/>
        <v>696.20999999999992</v>
      </c>
      <c r="M51" s="26" t="s">
        <v>338</v>
      </c>
    </row>
    <row r="52" spans="1:13" x14ac:dyDescent="0.25">
      <c r="A52" s="87">
        <v>5940</v>
      </c>
      <c r="B52" s="104" t="s">
        <v>177</v>
      </c>
      <c r="C52" s="106" t="s">
        <v>418</v>
      </c>
      <c r="D52" s="107" t="s">
        <v>418</v>
      </c>
      <c r="E52" s="108">
        <v>1119.1400000000001</v>
      </c>
      <c r="F52" s="109" t="s">
        <v>418</v>
      </c>
      <c r="G52" s="107" t="s">
        <v>418</v>
      </c>
      <c r="H52" s="107" t="s">
        <v>418</v>
      </c>
      <c r="I52" s="107" t="s">
        <v>418</v>
      </c>
      <c r="J52" s="108" t="s">
        <v>418</v>
      </c>
      <c r="K52" s="114">
        <f t="shared" si="0"/>
        <v>1119.1400000000001</v>
      </c>
      <c r="M52" s="26" t="s">
        <v>338</v>
      </c>
    </row>
    <row r="53" spans="1:13" x14ac:dyDescent="0.25">
      <c r="A53" s="87">
        <v>5945</v>
      </c>
      <c r="B53" s="104" t="s">
        <v>178</v>
      </c>
      <c r="C53" s="106" t="s">
        <v>418</v>
      </c>
      <c r="D53" s="107" t="s">
        <v>418</v>
      </c>
      <c r="E53" s="108">
        <v>30343.58</v>
      </c>
      <c r="F53" s="109" t="s">
        <v>418</v>
      </c>
      <c r="G53" s="107" t="s">
        <v>418</v>
      </c>
      <c r="H53" s="107" t="s">
        <v>418</v>
      </c>
      <c r="I53" s="107" t="s">
        <v>418</v>
      </c>
      <c r="J53" s="108" t="s">
        <v>418</v>
      </c>
      <c r="K53" s="114">
        <f t="shared" si="0"/>
        <v>30343.58</v>
      </c>
      <c r="M53" s="26" t="s">
        <v>338</v>
      </c>
    </row>
    <row r="54" spans="1:13" x14ac:dyDescent="0.25">
      <c r="A54" s="87">
        <v>5950</v>
      </c>
      <c r="B54" s="104" t="s">
        <v>179</v>
      </c>
      <c r="C54" s="106" t="s">
        <v>418</v>
      </c>
      <c r="D54" s="107" t="s">
        <v>418</v>
      </c>
      <c r="E54" s="108">
        <v>551.03</v>
      </c>
      <c r="F54" s="109" t="s">
        <v>418</v>
      </c>
      <c r="G54" s="107" t="s">
        <v>418</v>
      </c>
      <c r="H54" s="107" t="s">
        <v>418</v>
      </c>
      <c r="I54" s="107" t="s">
        <v>418</v>
      </c>
      <c r="J54" s="108" t="s">
        <v>418</v>
      </c>
      <c r="K54" s="114">
        <f t="shared" si="0"/>
        <v>551.03</v>
      </c>
      <c r="M54" s="26" t="s">
        <v>338</v>
      </c>
    </row>
    <row r="55" spans="1:13" x14ac:dyDescent="0.25">
      <c r="A55" s="87">
        <v>5955</v>
      </c>
      <c r="B55" s="104" t="s">
        <v>180</v>
      </c>
      <c r="C55" s="106" t="s">
        <v>418</v>
      </c>
      <c r="D55" s="107" t="s">
        <v>418</v>
      </c>
      <c r="E55" s="108">
        <v>7126.08</v>
      </c>
      <c r="F55" s="109" t="s">
        <v>418</v>
      </c>
      <c r="G55" s="107" t="s">
        <v>418</v>
      </c>
      <c r="H55" s="107" t="s">
        <v>418</v>
      </c>
      <c r="I55" s="107" t="s">
        <v>418</v>
      </c>
      <c r="J55" s="108" t="s">
        <v>418</v>
      </c>
      <c r="K55" s="114">
        <f t="shared" si="0"/>
        <v>7126.08</v>
      </c>
      <c r="M55" s="26" t="s">
        <v>338</v>
      </c>
    </row>
    <row r="56" spans="1:13" x14ac:dyDescent="0.25">
      <c r="A56" s="87">
        <v>5960</v>
      </c>
      <c r="B56" s="104" t="s">
        <v>181</v>
      </c>
      <c r="C56" s="106" t="s">
        <v>418</v>
      </c>
      <c r="D56" s="107" t="s">
        <v>418</v>
      </c>
      <c r="E56" s="108">
        <v>3203.21</v>
      </c>
      <c r="F56" s="109" t="s">
        <v>418</v>
      </c>
      <c r="G56" s="107" t="s">
        <v>418</v>
      </c>
      <c r="H56" s="107" t="s">
        <v>418</v>
      </c>
      <c r="I56" s="107" t="s">
        <v>418</v>
      </c>
      <c r="J56" s="108" t="s">
        <v>418</v>
      </c>
      <c r="K56" s="114">
        <f t="shared" si="0"/>
        <v>3203.21</v>
      </c>
      <c r="M56" s="26" t="s">
        <v>338</v>
      </c>
    </row>
    <row r="57" spans="1:13" x14ac:dyDescent="0.25">
      <c r="A57" s="87">
        <v>5965</v>
      </c>
      <c r="B57" s="104" t="s">
        <v>182</v>
      </c>
      <c r="C57" s="106" t="s">
        <v>418</v>
      </c>
      <c r="D57" s="107" t="s">
        <v>418</v>
      </c>
      <c r="E57" s="108">
        <v>2311.5500000000002</v>
      </c>
      <c r="F57" s="109" t="s">
        <v>418</v>
      </c>
      <c r="G57" s="107" t="s">
        <v>418</v>
      </c>
      <c r="H57" s="107" t="s">
        <v>418</v>
      </c>
      <c r="I57" s="107" t="s">
        <v>418</v>
      </c>
      <c r="J57" s="108" t="s">
        <v>418</v>
      </c>
      <c r="K57" s="114">
        <f t="shared" si="0"/>
        <v>2311.5500000000002</v>
      </c>
      <c r="M57" s="26" t="s">
        <v>338</v>
      </c>
    </row>
    <row r="58" spans="1:13" x14ac:dyDescent="0.25">
      <c r="A58" s="87">
        <v>5970</v>
      </c>
      <c r="B58" s="104" t="s">
        <v>183</v>
      </c>
      <c r="C58" s="106" t="s">
        <v>418</v>
      </c>
      <c r="D58" s="107" t="s">
        <v>418</v>
      </c>
      <c r="E58" s="108">
        <v>3063.5</v>
      </c>
      <c r="F58" s="109" t="s">
        <v>418</v>
      </c>
      <c r="G58" s="107" t="s">
        <v>418</v>
      </c>
      <c r="H58" s="107" t="s">
        <v>418</v>
      </c>
      <c r="I58" s="107" t="s">
        <v>418</v>
      </c>
      <c r="J58" s="108" t="s">
        <v>418</v>
      </c>
      <c r="K58" s="114">
        <f t="shared" si="0"/>
        <v>3063.5</v>
      </c>
      <c r="M58" s="26" t="s">
        <v>338</v>
      </c>
    </row>
    <row r="59" spans="1:13" x14ac:dyDescent="0.25">
      <c r="A59" s="87">
        <v>5975</v>
      </c>
      <c r="B59" s="104" t="s">
        <v>184</v>
      </c>
      <c r="C59" s="106" t="s">
        <v>418</v>
      </c>
      <c r="D59" s="107" t="s">
        <v>418</v>
      </c>
      <c r="E59" s="108">
        <v>210.95</v>
      </c>
      <c r="F59" s="109" t="s">
        <v>418</v>
      </c>
      <c r="G59" s="107" t="s">
        <v>418</v>
      </c>
      <c r="H59" s="107" t="s">
        <v>418</v>
      </c>
      <c r="I59" s="107" t="s">
        <v>418</v>
      </c>
      <c r="J59" s="108" t="s">
        <v>418</v>
      </c>
      <c r="K59" s="114">
        <f t="shared" si="0"/>
        <v>210.95</v>
      </c>
      <c r="M59" s="26" t="s">
        <v>338</v>
      </c>
    </row>
    <row r="60" spans="1:13" x14ac:dyDescent="0.25">
      <c r="A60" s="87">
        <v>5980</v>
      </c>
      <c r="B60" s="104" t="s">
        <v>185</v>
      </c>
      <c r="C60" s="106" t="s">
        <v>418</v>
      </c>
      <c r="D60" s="107" t="s">
        <v>418</v>
      </c>
      <c r="E60" s="108">
        <v>10.8</v>
      </c>
      <c r="F60" s="109" t="s">
        <v>418</v>
      </c>
      <c r="G60" s="107" t="s">
        <v>418</v>
      </c>
      <c r="H60" s="107" t="s">
        <v>418</v>
      </c>
      <c r="I60" s="107" t="s">
        <v>418</v>
      </c>
      <c r="J60" s="108" t="s">
        <v>418</v>
      </c>
      <c r="K60" s="114">
        <f t="shared" si="0"/>
        <v>10.8</v>
      </c>
      <c r="M60" s="26" t="s">
        <v>338</v>
      </c>
    </row>
    <row r="61" spans="1:13" x14ac:dyDescent="0.25">
      <c r="A61" s="87">
        <v>6010</v>
      </c>
      <c r="B61" s="104" t="s">
        <v>186</v>
      </c>
      <c r="C61" s="106" t="s">
        <v>418</v>
      </c>
      <c r="D61" s="107" t="s">
        <v>418</v>
      </c>
      <c r="E61" s="108" t="s">
        <v>418</v>
      </c>
      <c r="F61" s="109" t="s">
        <v>418</v>
      </c>
      <c r="G61" s="107" t="s">
        <v>418</v>
      </c>
      <c r="H61" s="107">
        <v>9323.380000000001</v>
      </c>
      <c r="I61" s="107" t="s">
        <v>418</v>
      </c>
      <c r="J61" s="108" t="s">
        <v>418</v>
      </c>
      <c r="K61" s="114">
        <f t="shared" si="0"/>
        <v>9323.380000000001</v>
      </c>
      <c r="M61" s="26" t="s">
        <v>342</v>
      </c>
    </row>
    <row r="62" spans="1:13" x14ac:dyDescent="0.25">
      <c r="A62" s="87">
        <v>6015</v>
      </c>
      <c r="B62" s="104" t="s">
        <v>187</v>
      </c>
      <c r="C62" s="106" t="s">
        <v>418</v>
      </c>
      <c r="D62" s="107" t="s">
        <v>418</v>
      </c>
      <c r="E62" s="108">
        <v>76.13000000000001</v>
      </c>
      <c r="F62" s="109" t="s">
        <v>418</v>
      </c>
      <c r="G62" s="107" t="s">
        <v>418</v>
      </c>
      <c r="H62" s="107" t="s">
        <v>418</v>
      </c>
      <c r="I62" s="107" t="s">
        <v>418</v>
      </c>
      <c r="J62" s="108" t="s">
        <v>418</v>
      </c>
      <c r="K62" s="114">
        <f t="shared" si="0"/>
        <v>76.13000000000001</v>
      </c>
      <c r="M62" s="26" t="s">
        <v>338</v>
      </c>
    </row>
    <row r="63" spans="1:13" x14ac:dyDescent="0.25">
      <c r="A63" s="87">
        <v>6025</v>
      </c>
      <c r="B63" s="104" t="s">
        <v>188</v>
      </c>
      <c r="C63" s="106" t="s">
        <v>418</v>
      </c>
      <c r="D63" s="107" t="s">
        <v>418</v>
      </c>
      <c r="E63" s="108" t="s">
        <v>418</v>
      </c>
      <c r="F63" s="109" t="s">
        <v>418</v>
      </c>
      <c r="G63" s="107" t="s">
        <v>418</v>
      </c>
      <c r="H63" s="107">
        <v>3453.16</v>
      </c>
      <c r="I63" s="107" t="s">
        <v>418</v>
      </c>
      <c r="J63" s="108" t="s">
        <v>418</v>
      </c>
      <c r="K63" s="114">
        <f t="shared" si="0"/>
        <v>3453.16</v>
      </c>
      <c r="M63" s="26" t="s">
        <v>342</v>
      </c>
    </row>
    <row r="64" spans="1:13" x14ac:dyDescent="0.25">
      <c r="A64" s="87">
        <v>6035</v>
      </c>
      <c r="B64" s="104" t="s">
        <v>189</v>
      </c>
      <c r="C64" s="106" t="s">
        <v>418</v>
      </c>
      <c r="D64" s="107" t="s">
        <v>418</v>
      </c>
      <c r="E64" s="108">
        <v>2828.07</v>
      </c>
      <c r="F64" s="109" t="s">
        <v>418</v>
      </c>
      <c r="G64" s="107" t="s">
        <v>418</v>
      </c>
      <c r="H64" s="107" t="s">
        <v>418</v>
      </c>
      <c r="I64" s="107" t="s">
        <v>418</v>
      </c>
      <c r="J64" s="108" t="s">
        <v>418</v>
      </c>
      <c r="K64" s="114">
        <f t="shared" si="0"/>
        <v>2828.07</v>
      </c>
      <c r="M64" s="26" t="s">
        <v>338</v>
      </c>
    </row>
    <row r="65" spans="1:13" x14ac:dyDescent="0.25">
      <c r="A65" s="87">
        <v>6040</v>
      </c>
      <c r="B65" s="104" t="s">
        <v>190</v>
      </c>
      <c r="C65" s="106" t="s">
        <v>418</v>
      </c>
      <c r="D65" s="107" t="s">
        <v>418</v>
      </c>
      <c r="E65" s="108" t="s">
        <v>418</v>
      </c>
      <c r="F65" s="109" t="s">
        <v>418</v>
      </c>
      <c r="G65" s="107" t="s">
        <v>418</v>
      </c>
      <c r="H65" s="107">
        <v>6294.92</v>
      </c>
      <c r="I65" s="107" t="s">
        <v>418</v>
      </c>
      <c r="J65" s="108" t="s">
        <v>418</v>
      </c>
      <c r="K65" s="114">
        <f t="shared" si="0"/>
        <v>6294.92</v>
      </c>
      <c r="M65" s="26" t="s">
        <v>342</v>
      </c>
    </row>
    <row r="66" spans="1:13" x14ac:dyDescent="0.25">
      <c r="A66" s="87">
        <v>6045</v>
      </c>
      <c r="B66" s="104" t="s">
        <v>191</v>
      </c>
      <c r="C66" s="106" t="s">
        <v>418</v>
      </c>
      <c r="D66" s="107" t="s">
        <v>418</v>
      </c>
      <c r="E66" s="108" t="s">
        <v>418</v>
      </c>
      <c r="F66" s="109" t="s">
        <v>418</v>
      </c>
      <c r="G66" s="107" t="s">
        <v>418</v>
      </c>
      <c r="H66" s="107">
        <v>1194.1100000000001</v>
      </c>
      <c r="I66" s="107" t="s">
        <v>418</v>
      </c>
      <c r="J66" s="108" t="s">
        <v>418</v>
      </c>
      <c r="K66" s="114">
        <f t="shared" si="0"/>
        <v>1194.1100000000001</v>
      </c>
      <c r="M66" s="26" t="s">
        <v>342</v>
      </c>
    </row>
    <row r="67" spans="1:13" x14ac:dyDescent="0.25">
      <c r="A67" s="87">
        <v>6050</v>
      </c>
      <c r="B67" s="104" t="s">
        <v>192</v>
      </c>
      <c r="C67" s="106" t="s">
        <v>418</v>
      </c>
      <c r="D67" s="107" t="s">
        <v>418</v>
      </c>
      <c r="E67" s="108" t="s">
        <v>418</v>
      </c>
      <c r="F67" s="109" t="s">
        <v>418</v>
      </c>
      <c r="G67" s="107" t="s">
        <v>418</v>
      </c>
      <c r="H67" s="107">
        <v>16501.140000000003</v>
      </c>
      <c r="I67" s="107" t="s">
        <v>418</v>
      </c>
      <c r="J67" s="108" t="s">
        <v>418</v>
      </c>
      <c r="K67" s="114">
        <f t="shared" ref="K67:K126" si="1">SUM(C67:J67)</f>
        <v>16501.140000000003</v>
      </c>
      <c r="M67" s="26" t="s">
        <v>342</v>
      </c>
    </row>
    <row r="68" spans="1:13" x14ac:dyDescent="0.25">
      <c r="A68" s="87">
        <v>6065</v>
      </c>
      <c r="B68" s="104" t="s">
        <v>193</v>
      </c>
      <c r="C68" s="106" t="s">
        <v>418</v>
      </c>
      <c r="D68" s="107" t="s">
        <v>418</v>
      </c>
      <c r="E68" s="108" t="s">
        <v>418</v>
      </c>
      <c r="F68" s="109" t="s">
        <v>418</v>
      </c>
      <c r="G68" s="107" t="s">
        <v>418</v>
      </c>
      <c r="H68" s="107" t="s">
        <v>418</v>
      </c>
      <c r="I68" s="107" t="s">
        <v>418</v>
      </c>
      <c r="J68" s="108">
        <v>69645.48</v>
      </c>
      <c r="K68" s="114">
        <f t="shared" si="1"/>
        <v>69645.48</v>
      </c>
      <c r="M68" s="26" t="s">
        <v>340</v>
      </c>
    </row>
    <row r="69" spans="1:13" x14ac:dyDescent="0.25">
      <c r="A69" s="87">
        <v>6070</v>
      </c>
      <c r="B69" s="104" t="s">
        <v>194</v>
      </c>
      <c r="C69" s="106" t="s">
        <v>418</v>
      </c>
      <c r="D69" s="107" t="s">
        <v>418</v>
      </c>
      <c r="E69" s="108" t="s">
        <v>418</v>
      </c>
      <c r="F69" s="109" t="s">
        <v>418</v>
      </c>
      <c r="G69" s="107" t="s">
        <v>418</v>
      </c>
      <c r="H69" s="107" t="s">
        <v>418</v>
      </c>
      <c r="I69" s="107" t="s">
        <v>418</v>
      </c>
      <c r="J69" s="108">
        <v>99</v>
      </c>
      <c r="K69" s="114">
        <f t="shared" ref="K69" si="2">SUM(C69:J69)</f>
        <v>99</v>
      </c>
      <c r="M69" s="26" t="s">
        <v>340</v>
      </c>
    </row>
    <row r="70" spans="1:13" x14ac:dyDescent="0.25">
      <c r="A70" s="87">
        <v>6090</v>
      </c>
      <c r="B70" s="104" t="s">
        <v>195</v>
      </c>
      <c r="C70" s="106" t="s">
        <v>418</v>
      </c>
      <c r="D70" s="107" t="s">
        <v>418</v>
      </c>
      <c r="E70" s="108">
        <v>12269.34</v>
      </c>
      <c r="F70" s="109" t="s">
        <v>418</v>
      </c>
      <c r="G70" s="107" t="s">
        <v>418</v>
      </c>
      <c r="H70" s="107" t="s">
        <v>418</v>
      </c>
      <c r="I70" s="107" t="s">
        <v>418</v>
      </c>
      <c r="J70" s="108" t="s">
        <v>418</v>
      </c>
      <c r="K70" s="114">
        <f t="shared" si="1"/>
        <v>12269.34</v>
      </c>
      <c r="M70" s="26" t="s">
        <v>338</v>
      </c>
    </row>
    <row r="71" spans="1:13" x14ac:dyDescent="0.25">
      <c r="A71" s="87">
        <v>6110</v>
      </c>
      <c r="B71" s="104" t="s">
        <v>23</v>
      </c>
      <c r="C71" s="106">
        <v>24671.08</v>
      </c>
      <c r="D71" s="107" t="s">
        <v>418</v>
      </c>
      <c r="E71" s="108" t="s">
        <v>418</v>
      </c>
      <c r="F71" s="109" t="s">
        <v>418</v>
      </c>
      <c r="G71" s="107" t="s">
        <v>418</v>
      </c>
      <c r="H71" s="107" t="s">
        <v>418</v>
      </c>
      <c r="I71" s="107" t="s">
        <v>418</v>
      </c>
      <c r="J71" s="108" t="s">
        <v>418</v>
      </c>
      <c r="K71" s="114">
        <f t="shared" si="1"/>
        <v>24671.08</v>
      </c>
      <c r="M71" s="26" t="s">
        <v>336</v>
      </c>
    </row>
    <row r="72" spans="1:13" x14ac:dyDescent="0.25">
      <c r="A72" s="87">
        <v>6115</v>
      </c>
      <c r="B72" s="104" t="s">
        <v>25</v>
      </c>
      <c r="C72" s="106">
        <v>5677.5</v>
      </c>
      <c r="D72" s="107" t="s">
        <v>418</v>
      </c>
      <c r="E72" s="108" t="s">
        <v>418</v>
      </c>
      <c r="F72" s="109" t="s">
        <v>418</v>
      </c>
      <c r="G72" s="107" t="s">
        <v>418</v>
      </c>
      <c r="H72" s="107" t="s">
        <v>418</v>
      </c>
      <c r="I72" s="107" t="s">
        <v>418</v>
      </c>
      <c r="J72" s="108" t="s">
        <v>418</v>
      </c>
      <c r="K72" s="114">
        <f t="shared" si="1"/>
        <v>5677.5</v>
      </c>
      <c r="M72" s="26" t="s">
        <v>336</v>
      </c>
    </row>
    <row r="73" spans="1:13" x14ac:dyDescent="0.25">
      <c r="A73" s="87">
        <v>6120</v>
      </c>
      <c r="B73" s="104" t="s">
        <v>28</v>
      </c>
      <c r="C73" s="106">
        <v>34625.74</v>
      </c>
      <c r="D73" s="107" t="s">
        <v>418</v>
      </c>
      <c r="E73" s="108" t="s">
        <v>418</v>
      </c>
      <c r="F73" s="109" t="s">
        <v>418</v>
      </c>
      <c r="G73" s="107" t="s">
        <v>418</v>
      </c>
      <c r="H73" s="107" t="s">
        <v>418</v>
      </c>
      <c r="I73" s="107" t="s">
        <v>418</v>
      </c>
      <c r="J73" s="108" t="s">
        <v>418</v>
      </c>
      <c r="K73" s="114">
        <f t="shared" si="1"/>
        <v>34625.74</v>
      </c>
      <c r="M73" s="26" t="s">
        <v>336</v>
      </c>
    </row>
    <row r="74" spans="1:13" x14ac:dyDescent="0.25">
      <c r="A74" s="87">
        <v>6125</v>
      </c>
      <c r="B74" s="104" t="s">
        <v>31</v>
      </c>
      <c r="C74" s="106">
        <v>6075.3</v>
      </c>
      <c r="D74" s="107" t="s">
        <v>418</v>
      </c>
      <c r="E74" s="108" t="s">
        <v>418</v>
      </c>
      <c r="F74" s="109" t="s">
        <v>418</v>
      </c>
      <c r="G74" s="107" t="s">
        <v>418</v>
      </c>
      <c r="H74" s="107" t="s">
        <v>418</v>
      </c>
      <c r="I74" s="107" t="s">
        <v>418</v>
      </c>
      <c r="J74" s="108" t="s">
        <v>418</v>
      </c>
      <c r="K74" s="114">
        <f t="shared" si="1"/>
        <v>6075.3</v>
      </c>
      <c r="M74" s="26" t="s">
        <v>336</v>
      </c>
    </row>
    <row r="75" spans="1:13" x14ac:dyDescent="0.25">
      <c r="A75" s="87">
        <v>6130</v>
      </c>
      <c r="B75" s="104" t="s">
        <v>34</v>
      </c>
      <c r="C75" s="106">
        <v>12388.92</v>
      </c>
      <c r="D75" s="107" t="s">
        <v>418</v>
      </c>
      <c r="E75" s="108" t="s">
        <v>418</v>
      </c>
      <c r="F75" s="109" t="s">
        <v>418</v>
      </c>
      <c r="G75" s="107" t="s">
        <v>418</v>
      </c>
      <c r="H75" s="107" t="s">
        <v>418</v>
      </c>
      <c r="I75" s="107" t="s">
        <v>418</v>
      </c>
      <c r="J75" s="108" t="s">
        <v>418</v>
      </c>
      <c r="K75" s="114">
        <f t="shared" si="1"/>
        <v>12388.92</v>
      </c>
      <c r="M75" s="26" t="s">
        <v>336</v>
      </c>
    </row>
    <row r="76" spans="1:13" x14ac:dyDescent="0.25">
      <c r="A76" s="87">
        <v>6135</v>
      </c>
      <c r="B76" s="104" t="s">
        <v>37</v>
      </c>
      <c r="C76" s="106">
        <v>115958.35999999999</v>
      </c>
      <c r="D76" s="107" t="s">
        <v>418</v>
      </c>
      <c r="E76" s="108" t="s">
        <v>418</v>
      </c>
      <c r="F76" s="109" t="s">
        <v>418</v>
      </c>
      <c r="G76" s="107" t="s">
        <v>418</v>
      </c>
      <c r="H76" s="107" t="s">
        <v>418</v>
      </c>
      <c r="I76" s="107" t="s">
        <v>418</v>
      </c>
      <c r="J76" s="108" t="s">
        <v>418</v>
      </c>
      <c r="K76" s="114">
        <f t="shared" si="1"/>
        <v>115958.35999999999</v>
      </c>
      <c r="M76" s="26" t="s">
        <v>336</v>
      </c>
    </row>
    <row r="77" spans="1:13" x14ac:dyDescent="0.25">
      <c r="A77" s="87">
        <v>6140</v>
      </c>
      <c r="B77" s="104" t="s">
        <v>41</v>
      </c>
      <c r="C77" s="106">
        <v>10357.769999999999</v>
      </c>
      <c r="D77" s="107" t="s">
        <v>418</v>
      </c>
      <c r="E77" s="108" t="s">
        <v>418</v>
      </c>
      <c r="F77" s="109" t="s">
        <v>418</v>
      </c>
      <c r="G77" s="107" t="s">
        <v>418</v>
      </c>
      <c r="H77" s="107" t="s">
        <v>418</v>
      </c>
      <c r="I77" s="107" t="s">
        <v>418</v>
      </c>
      <c r="J77" s="108" t="s">
        <v>418</v>
      </c>
      <c r="K77" s="114">
        <f t="shared" si="1"/>
        <v>10357.769999999999</v>
      </c>
      <c r="M77" s="26" t="s">
        <v>336</v>
      </c>
    </row>
    <row r="78" spans="1:13" x14ac:dyDescent="0.25">
      <c r="A78" s="87">
        <v>6145</v>
      </c>
      <c r="B78" s="104" t="s">
        <v>45</v>
      </c>
      <c r="C78" s="109" t="s">
        <v>418</v>
      </c>
      <c r="D78" s="107" t="s">
        <v>418</v>
      </c>
      <c r="E78" s="108" t="s">
        <v>418</v>
      </c>
      <c r="F78" s="106">
        <v>31159.93</v>
      </c>
      <c r="G78" s="107" t="s">
        <v>418</v>
      </c>
      <c r="H78" s="107" t="s">
        <v>418</v>
      </c>
      <c r="I78" s="107" t="s">
        <v>418</v>
      </c>
      <c r="J78" s="108" t="s">
        <v>418</v>
      </c>
      <c r="K78" s="114">
        <f t="shared" si="1"/>
        <v>31159.93</v>
      </c>
      <c r="M78" s="26" t="s">
        <v>336</v>
      </c>
    </row>
    <row r="79" spans="1:13" x14ac:dyDescent="0.25">
      <c r="A79" s="87">
        <v>6146</v>
      </c>
      <c r="B79" s="104" t="s">
        <v>47</v>
      </c>
      <c r="C79" s="106">
        <v>12452.9</v>
      </c>
      <c r="D79" s="107" t="s">
        <v>418</v>
      </c>
      <c r="E79" s="108" t="s">
        <v>418</v>
      </c>
      <c r="F79" s="109" t="s">
        <v>418</v>
      </c>
      <c r="G79" s="107" t="s">
        <v>418</v>
      </c>
      <c r="H79" s="107" t="s">
        <v>418</v>
      </c>
      <c r="I79" s="107" t="s">
        <v>418</v>
      </c>
      <c r="J79" s="108" t="s">
        <v>418</v>
      </c>
      <c r="K79" s="114">
        <f t="shared" si="1"/>
        <v>12452.9</v>
      </c>
      <c r="M79" s="26" t="s">
        <v>336</v>
      </c>
    </row>
    <row r="80" spans="1:13" x14ac:dyDescent="0.25">
      <c r="A80" s="87">
        <v>6150</v>
      </c>
      <c r="B80" s="104" t="s">
        <v>48</v>
      </c>
      <c r="C80" s="109" t="s">
        <v>418</v>
      </c>
      <c r="D80" s="107" t="s">
        <v>418</v>
      </c>
      <c r="E80" s="108" t="s">
        <v>418</v>
      </c>
      <c r="F80" s="106">
        <v>467484.23000000004</v>
      </c>
      <c r="G80" s="107" t="s">
        <v>418</v>
      </c>
      <c r="H80" s="107" t="s">
        <v>418</v>
      </c>
      <c r="I80" s="107" t="s">
        <v>418</v>
      </c>
      <c r="J80" s="108" t="s">
        <v>418</v>
      </c>
      <c r="K80" s="114">
        <f t="shared" si="1"/>
        <v>467484.23000000004</v>
      </c>
      <c r="M80" s="26" t="s">
        <v>336</v>
      </c>
    </row>
    <row r="81" spans="1:13" x14ac:dyDescent="0.25">
      <c r="A81" s="87">
        <v>6155</v>
      </c>
      <c r="B81" s="104" t="s">
        <v>52</v>
      </c>
      <c r="C81" s="109" t="s">
        <v>418</v>
      </c>
      <c r="D81" s="107" t="s">
        <v>418</v>
      </c>
      <c r="E81" s="108" t="s">
        <v>418</v>
      </c>
      <c r="F81" s="106">
        <v>60587.659999999996</v>
      </c>
      <c r="G81" s="107" t="s">
        <v>418</v>
      </c>
      <c r="H81" s="107" t="s">
        <v>418</v>
      </c>
      <c r="I81" s="107" t="s">
        <v>418</v>
      </c>
      <c r="J81" s="108" t="s">
        <v>418</v>
      </c>
      <c r="K81" s="114">
        <f t="shared" si="1"/>
        <v>60587.659999999996</v>
      </c>
      <c r="M81" s="26" t="s">
        <v>336</v>
      </c>
    </row>
    <row r="82" spans="1:13" x14ac:dyDescent="0.25">
      <c r="A82" s="87">
        <v>6160</v>
      </c>
      <c r="B82" s="104" t="s">
        <v>55</v>
      </c>
      <c r="C82" s="106" t="s">
        <v>418</v>
      </c>
      <c r="D82" s="107" t="s">
        <v>418</v>
      </c>
      <c r="E82" s="108" t="s">
        <v>418</v>
      </c>
      <c r="F82" s="106">
        <v>9398.9000000000015</v>
      </c>
      <c r="G82" s="107" t="s">
        <v>418</v>
      </c>
      <c r="H82" s="107" t="s">
        <v>418</v>
      </c>
      <c r="I82" s="107" t="s">
        <v>418</v>
      </c>
      <c r="J82" s="108" t="s">
        <v>418</v>
      </c>
      <c r="K82" s="114">
        <f t="shared" si="1"/>
        <v>9398.9000000000015</v>
      </c>
      <c r="M82" s="26" t="s">
        <v>336</v>
      </c>
    </row>
    <row r="83" spans="1:13" x14ac:dyDescent="0.25">
      <c r="A83" s="87">
        <v>6165</v>
      </c>
      <c r="B83" s="104" t="s">
        <v>57</v>
      </c>
      <c r="C83" s="109" t="s">
        <v>418</v>
      </c>
      <c r="D83" s="107" t="s">
        <v>418</v>
      </c>
      <c r="E83" s="108" t="s">
        <v>418</v>
      </c>
      <c r="F83" s="106">
        <v>-110732.83</v>
      </c>
      <c r="G83" s="107" t="s">
        <v>418</v>
      </c>
      <c r="H83" s="107" t="s">
        <v>418</v>
      </c>
      <c r="I83" s="107" t="s">
        <v>418</v>
      </c>
      <c r="J83" s="108" t="s">
        <v>418</v>
      </c>
      <c r="K83" s="114">
        <f t="shared" si="1"/>
        <v>-110732.83</v>
      </c>
      <c r="M83" s="26" t="s">
        <v>336</v>
      </c>
    </row>
    <row r="84" spans="1:13" x14ac:dyDescent="0.25">
      <c r="A84" s="87">
        <v>6185</v>
      </c>
      <c r="B84" s="104" t="s">
        <v>196</v>
      </c>
      <c r="C84" s="106" t="s">
        <v>418</v>
      </c>
      <c r="D84" s="107" t="s">
        <v>418</v>
      </c>
      <c r="E84" s="108" t="s">
        <v>418</v>
      </c>
      <c r="F84" s="109" t="s">
        <v>418</v>
      </c>
      <c r="G84" s="107" t="s">
        <v>418</v>
      </c>
      <c r="H84" s="107" t="s">
        <v>418</v>
      </c>
      <c r="I84" s="107">
        <v>6567.38</v>
      </c>
      <c r="J84" s="108" t="s">
        <v>418</v>
      </c>
      <c r="K84" s="114">
        <f t="shared" si="1"/>
        <v>6567.38</v>
      </c>
      <c r="M84" s="26" t="s">
        <v>339</v>
      </c>
    </row>
    <row r="85" spans="1:13" x14ac:dyDescent="0.25">
      <c r="A85" s="87">
        <v>6190</v>
      </c>
      <c r="B85" s="104" t="s">
        <v>197</v>
      </c>
      <c r="C85" s="106" t="s">
        <v>418</v>
      </c>
      <c r="D85" s="107" t="s">
        <v>418</v>
      </c>
      <c r="E85" s="108" t="s">
        <v>418</v>
      </c>
      <c r="F85" s="109" t="s">
        <v>418</v>
      </c>
      <c r="G85" s="107" t="s">
        <v>418</v>
      </c>
      <c r="H85" s="107" t="s">
        <v>418</v>
      </c>
      <c r="I85" s="107">
        <v>5348.69</v>
      </c>
      <c r="J85" s="108" t="s">
        <v>418</v>
      </c>
      <c r="K85" s="114">
        <f t="shared" si="1"/>
        <v>5348.69</v>
      </c>
      <c r="M85" s="26" t="s">
        <v>339</v>
      </c>
    </row>
    <row r="86" spans="1:13" x14ac:dyDescent="0.25">
      <c r="A86" s="87">
        <v>6195</v>
      </c>
      <c r="B86" s="104" t="s">
        <v>198</v>
      </c>
      <c r="C86" s="106" t="s">
        <v>418</v>
      </c>
      <c r="D86" s="107" t="s">
        <v>418</v>
      </c>
      <c r="E86" s="108" t="s">
        <v>418</v>
      </c>
      <c r="F86" s="109" t="s">
        <v>418</v>
      </c>
      <c r="G86" s="107" t="s">
        <v>418</v>
      </c>
      <c r="H86" s="107" t="s">
        <v>418</v>
      </c>
      <c r="I86" s="107">
        <v>2220.6799999999998</v>
      </c>
      <c r="J86" s="108" t="s">
        <v>418</v>
      </c>
      <c r="K86" s="114">
        <f t="shared" si="1"/>
        <v>2220.6799999999998</v>
      </c>
      <c r="M86" s="26" t="s">
        <v>339</v>
      </c>
    </row>
    <row r="87" spans="1:13" x14ac:dyDescent="0.25">
      <c r="A87" s="87">
        <v>6200</v>
      </c>
      <c r="B87" s="104" t="s">
        <v>199</v>
      </c>
      <c r="C87" s="106" t="s">
        <v>418</v>
      </c>
      <c r="D87" s="107" t="s">
        <v>418</v>
      </c>
      <c r="E87" s="108" t="s">
        <v>418</v>
      </c>
      <c r="F87" s="109" t="s">
        <v>418</v>
      </c>
      <c r="G87" s="107" t="s">
        <v>418</v>
      </c>
      <c r="H87" s="107" t="s">
        <v>418</v>
      </c>
      <c r="I87" s="107">
        <v>3285.22</v>
      </c>
      <c r="J87" s="108" t="s">
        <v>418</v>
      </c>
      <c r="K87" s="114">
        <f t="shared" si="1"/>
        <v>3285.22</v>
      </c>
      <c r="M87" s="26" t="s">
        <v>339</v>
      </c>
    </row>
    <row r="88" spans="1:13" x14ac:dyDescent="0.25">
      <c r="A88" s="87">
        <v>6205</v>
      </c>
      <c r="B88" s="104" t="s">
        <v>200</v>
      </c>
      <c r="C88" s="106" t="s">
        <v>418</v>
      </c>
      <c r="D88" s="107" t="s">
        <v>418</v>
      </c>
      <c r="E88" s="108" t="s">
        <v>418</v>
      </c>
      <c r="F88" s="109" t="s">
        <v>418</v>
      </c>
      <c r="G88" s="107" t="s">
        <v>418</v>
      </c>
      <c r="H88" s="107" t="s">
        <v>418</v>
      </c>
      <c r="I88" s="107">
        <v>106.24</v>
      </c>
      <c r="J88" s="108" t="s">
        <v>418</v>
      </c>
      <c r="K88" s="114">
        <f t="shared" si="1"/>
        <v>106.24</v>
      </c>
      <c r="M88" s="26" t="s">
        <v>339</v>
      </c>
    </row>
    <row r="89" spans="1:13" x14ac:dyDescent="0.25">
      <c r="A89" s="87">
        <v>6207</v>
      </c>
      <c r="B89" s="104" t="s">
        <v>201</v>
      </c>
      <c r="C89" s="106" t="s">
        <v>418</v>
      </c>
      <c r="D89" s="107" t="s">
        <v>418</v>
      </c>
      <c r="E89" s="108" t="s">
        <v>418</v>
      </c>
      <c r="F89" s="109" t="s">
        <v>418</v>
      </c>
      <c r="G89" s="107" t="s">
        <v>418</v>
      </c>
      <c r="H89" s="107" t="s">
        <v>418</v>
      </c>
      <c r="I89" s="107">
        <v>494.32</v>
      </c>
      <c r="J89" s="108" t="s">
        <v>418</v>
      </c>
      <c r="K89" s="114">
        <f t="shared" si="1"/>
        <v>494.32</v>
      </c>
      <c r="M89" s="26" t="s">
        <v>339</v>
      </c>
    </row>
    <row r="90" spans="1:13" x14ac:dyDescent="0.25">
      <c r="A90" s="87">
        <v>6215</v>
      </c>
      <c r="B90" s="104" t="s">
        <v>202</v>
      </c>
      <c r="C90" s="106" t="s">
        <v>418</v>
      </c>
      <c r="D90" s="107" t="s">
        <v>418</v>
      </c>
      <c r="E90" s="108" t="s">
        <v>418</v>
      </c>
      <c r="F90" s="109" t="s">
        <v>418</v>
      </c>
      <c r="G90" s="107" t="s">
        <v>418</v>
      </c>
      <c r="H90" s="107" t="s">
        <v>418</v>
      </c>
      <c r="I90" s="107">
        <v>17062.47</v>
      </c>
      <c r="J90" s="108" t="s">
        <v>418</v>
      </c>
      <c r="K90" s="114">
        <f t="shared" si="1"/>
        <v>17062.47</v>
      </c>
      <c r="M90" s="26" t="s">
        <v>339</v>
      </c>
    </row>
    <row r="91" spans="1:13" x14ac:dyDescent="0.25">
      <c r="A91" s="87">
        <v>6220</v>
      </c>
      <c r="B91" s="104" t="s">
        <v>203</v>
      </c>
      <c r="C91" s="106" t="s">
        <v>418</v>
      </c>
      <c r="D91" s="107" t="s">
        <v>418</v>
      </c>
      <c r="E91" s="108" t="s">
        <v>418</v>
      </c>
      <c r="F91" s="109" t="s">
        <v>418</v>
      </c>
      <c r="G91" s="107" t="s">
        <v>418</v>
      </c>
      <c r="H91" s="107" t="s">
        <v>418</v>
      </c>
      <c r="I91" s="107">
        <v>7631.66</v>
      </c>
      <c r="J91" s="108" t="s">
        <v>418</v>
      </c>
      <c r="K91" s="114">
        <f t="shared" si="1"/>
        <v>7631.66</v>
      </c>
      <c r="M91" s="26" t="s">
        <v>339</v>
      </c>
    </row>
    <row r="92" spans="1:13" x14ac:dyDescent="0.25">
      <c r="A92" s="87">
        <v>6225</v>
      </c>
      <c r="B92" s="104" t="s">
        <v>204</v>
      </c>
      <c r="C92" s="106" t="s">
        <v>418</v>
      </c>
      <c r="D92" s="107" t="s">
        <v>418</v>
      </c>
      <c r="E92" s="108" t="s">
        <v>418</v>
      </c>
      <c r="F92" s="109" t="s">
        <v>418</v>
      </c>
      <c r="G92" s="107" t="s">
        <v>418</v>
      </c>
      <c r="H92" s="107" t="s">
        <v>418</v>
      </c>
      <c r="I92" s="107">
        <v>712.8</v>
      </c>
      <c r="J92" s="108" t="s">
        <v>418</v>
      </c>
      <c r="K92" s="114">
        <f t="shared" si="1"/>
        <v>712.8</v>
      </c>
      <c r="M92" s="26" t="s">
        <v>339</v>
      </c>
    </row>
    <row r="93" spans="1:13" x14ac:dyDescent="0.25">
      <c r="A93" s="87">
        <v>6230</v>
      </c>
      <c r="B93" s="104" t="s">
        <v>205</v>
      </c>
      <c r="C93" s="106" t="s">
        <v>418</v>
      </c>
      <c r="D93" s="107" t="s">
        <v>418</v>
      </c>
      <c r="E93" s="108" t="s">
        <v>418</v>
      </c>
      <c r="F93" s="109" t="s">
        <v>418</v>
      </c>
      <c r="G93" s="107" t="s">
        <v>418</v>
      </c>
      <c r="H93" s="107" t="s">
        <v>418</v>
      </c>
      <c r="I93" s="107">
        <v>3100.48</v>
      </c>
      <c r="J93" s="108" t="s">
        <v>418</v>
      </c>
      <c r="K93" s="114">
        <f t="shared" si="1"/>
        <v>3100.48</v>
      </c>
      <c r="M93" s="26" t="s">
        <v>339</v>
      </c>
    </row>
    <row r="94" spans="1:13" x14ac:dyDescent="0.25">
      <c r="A94" s="87">
        <v>6255</v>
      </c>
      <c r="B94" s="104" t="s">
        <v>206</v>
      </c>
      <c r="C94" s="106" t="s">
        <v>418</v>
      </c>
      <c r="D94" s="107" t="s">
        <v>418</v>
      </c>
      <c r="E94" s="108" t="s">
        <v>418</v>
      </c>
      <c r="F94" s="109" t="s">
        <v>418</v>
      </c>
      <c r="G94" s="107" t="s">
        <v>418</v>
      </c>
      <c r="H94" s="107" t="s">
        <v>418</v>
      </c>
      <c r="I94" s="107" t="s">
        <v>418</v>
      </c>
      <c r="J94" s="108">
        <v>20078.77</v>
      </c>
      <c r="K94" s="114">
        <f t="shared" si="1"/>
        <v>20078.77</v>
      </c>
      <c r="M94" s="26" t="s">
        <v>340</v>
      </c>
    </row>
    <row r="95" spans="1:13" x14ac:dyDescent="0.25">
      <c r="A95" s="87">
        <v>6260</v>
      </c>
      <c r="B95" s="104" t="s">
        <v>207</v>
      </c>
      <c r="C95" s="106" t="s">
        <v>418</v>
      </c>
      <c r="D95" s="107" t="s">
        <v>418</v>
      </c>
      <c r="E95" s="108" t="s">
        <v>418</v>
      </c>
      <c r="F95" s="109" t="s">
        <v>418</v>
      </c>
      <c r="G95" s="107" t="s">
        <v>418</v>
      </c>
      <c r="H95" s="107" t="s">
        <v>418</v>
      </c>
      <c r="I95" s="107" t="s">
        <v>418</v>
      </c>
      <c r="J95" s="108">
        <v>14376.880000000001</v>
      </c>
      <c r="K95" s="114">
        <f t="shared" si="1"/>
        <v>14376.880000000001</v>
      </c>
      <c r="M95" s="26" t="s">
        <v>340</v>
      </c>
    </row>
    <row r="96" spans="1:13" x14ac:dyDescent="0.25">
      <c r="A96" s="87">
        <v>6270</v>
      </c>
      <c r="B96" s="104" t="s">
        <v>208</v>
      </c>
      <c r="C96" s="106" t="s">
        <v>418</v>
      </c>
      <c r="D96" s="107" t="s">
        <v>418</v>
      </c>
      <c r="E96" s="108" t="s">
        <v>418</v>
      </c>
      <c r="F96" s="109" t="s">
        <v>418</v>
      </c>
      <c r="G96" s="107" t="s">
        <v>418</v>
      </c>
      <c r="H96" s="107" t="s">
        <v>418</v>
      </c>
      <c r="I96" s="107" t="s">
        <v>418</v>
      </c>
      <c r="J96" s="108">
        <v>9026</v>
      </c>
      <c r="K96" s="114">
        <f t="shared" si="1"/>
        <v>9026</v>
      </c>
      <c r="M96" s="26" t="s">
        <v>340</v>
      </c>
    </row>
    <row r="97" spans="1:13" x14ac:dyDescent="0.25">
      <c r="A97" s="87">
        <v>6285</v>
      </c>
      <c r="B97" s="104" t="s">
        <v>209</v>
      </c>
      <c r="C97" s="106" t="s">
        <v>418</v>
      </c>
      <c r="D97" s="107" t="s">
        <v>418</v>
      </c>
      <c r="E97" s="108" t="s">
        <v>418</v>
      </c>
      <c r="F97" s="109" t="s">
        <v>418</v>
      </c>
      <c r="G97" s="107" t="s">
        <v>418</v>
      </c>
      <c r="H97" s="107" t="s">
        <v>418</v>
      </c>
      <c r="I97" s="107" t="s">
        <v>418</v>
      </c>
      <c r="J97" s="108">
        <v>6308.5</v>
      </c>
      <c r="K97" s="114">
        <f t="shared" si="1"/>
        <v>6308.5</v>
      </c>
      <c r="M97" s="26" t="s">
        <v>340</v>
      </c>
    </row>
    <row r="98" spans="1:13" x14ac:dyDescent="0.25">
      <c r="A98" s="87">
        <v>6290</v>
      </c>
      <c r="B98" s="104" t="s">
        <v>210</v>
      </c>
      <c r="C98" s="106" t="s">
        <v>418</v>
      </c>
      <c r="D98" s="107" t="s">
        <v>418</v>
      </c>
      <c r="E98" s="108" t="s">
        <v>418</v>
      </c>
      <c r="F98" s="109" t="s">
        <v>418</v>
      </c>
      <c r="G98" s="107" t="s">
        <v>418</v>
      </c>
      <c r="H98" s="107" t="s">
        <v>418</v>
      </c>
      <c r="I98" s="107" t="s">
        <v>418</v>
      </c>
      <c r="J98" s="108">
        <v>9164.77</v>
      </c>
      <c r="K98" s="114">
        <f t="shared" si="1"/>
        <v>9164.77</v>
      </c>
      <c r="M98" s="26" t="s">
        <v>340</v>
      </c>
    </row>
    <row r="99" spans="1:13" x14ac:dyDescent="0.25">
      <c r="A99" s="87">
        <v>6295</v>
      </c>
      <c r="B99" s="104" t="s">
        <v>211</v>
      </c>
      <c r="C99" s="106" t="s">
        <v>418</v>
      </c>
      <c r="D99" s="107" t="s">
        <v>418</v>
      </c>
      <c r="E99" s="108" t="s">
        <v>418</v>
      </c>
      <c r="F99" s="109" t="s">
        <v>418</v>
      </c>
      <c r="G99" s="107" t="s">
        <v>418</v>
      </c>
      <c r="H99" s="107" t="s">
        <v>418</v>
      </c>
      <c r="I99" s="107" t="s">
        <v>418</v>
      </c>
      <c r="J99" s="108">
        <v>4847.5</v>
      </c>
      <c r="K99" s="114">
        <f t="shared" si="1"/>
        <v>4847.5</v>
      </c>
      <c r="M99" s="26" t="s">
        <v>340</v>
      </c>
    </row>
    <row r="100" spans="1:13" x14ac:dyDescent="0.25">
      <c r="A100" s="87">
        <v>6300</v>
      </c>
      <c r="B100" s="104" t="s">
        <v>212</v>
      </c>
      <c r="C100" s="106" t="s">
        <v>418</v>
      </c>
      <c r="D100" s="107" t="s">
        <v>418</v>
      </c>
      <c r="E100" s="108" t="s">
        <v>418</v>
      </c>
      <c r="F100" s="109" t="s">
        <v>418</v>
      </c>
      <c r="G100" s="107" t="s">
        <v>418</v>
      </c>
      <c r="H100" s="107" t="s">
        <v>418</v>
      </c>
      <c r="I100" s="107" t="s">
        <v>418</v>
      </c>
      <c r="J100" s="108">
        <v>1345</v>
      </c>
      <c r="K100" s="114">
        <f t="shared" si="1"/>
        <v>1345</v>
      </c>
      <c r="M100" s="26" t="s">
        <v>340</v>
      </c>
    </row>
    <row r="101" spans="1:13" x14ac:dyDescent="0.25">
      <c r="A101" s="87">
        <v>6310</v>
      </c>
      <c r="B101" s="104" t="s">
        <v>213</v>
      </c>
      <c r="C101" s="106" t="s">
        <v>418</v>
      </c>
      <c r="D101" s="107" t="s">
        <v>418</v>
      </c>
      <c r="E101" s="108" t="s">
        <v>418</v>
      </c>
      <c r="F101" s="109" t="s">
        <v>418</v>
      </c>
      <c r="G101" s="107" t="s">
        <v>418</v>
      </c>
      <c r="H101" s="107" t="s">
        <v>418</v>
      </c>
      <c r="I101" s="107" t="s">
        <v>418</v>
      </c>
      <c r="J101" s="108">
        <v>42325.26</v>
      </c>
      <c r="K101" s="114">
        <f t="shared" si="1"/>
        <v>42325.26</v>
      </c>
      <c r="M101" s="26" t="s">
        <v>340</v>
      </c>
    </row>
    <row r="102" spans="1:13" x14ac:dyDescent="0.25">
      <c r="A102" s="87">
        <v>6320</v>
      </c>
      <c r="B102" s="104" t="s">
        <v>214</v>
      </c>
      <c r="C102" s="106" t="s">
        <v>418</v>
      </c>
      <c r="D102" s="107" t="s">
        <v>418</v>
      </c>
      <c r="E102" s="108" t="s">
        <v>418</v>
      </c>
      <c r="F102" s="109" t="s">
        <v>418</v>
      </c>
      <c r="G102" s="107" t="s">
        <v>418</v>
      </c>
      <c r="H102" s="107" t="s">
        <v>418</v>
      </c>
      <c r="I102" s="107" t="s">
        <v>418</v>
      </c>
      <c r="J102" s="108">
        <v>464.88</v>
      </c>
      <c r="K102" s="114">
        <f t="shared" si="1"/>
        <v>464.88</v>
      </c>
      <c r="M102" s="26" t="s">
        <v>340</v>
      </c>
    </row>
    <row r="103" spans="1:13" x14ac:dyDescent="0.25">
      <c r="A103" s="87">
        <v>6325</v>
      </c>
      <c r="B103" s="104" t="s">
        <v>215</v>
      </c>
      <c r="C103" s="106" t="s">
        <v>418</v>
      </c>
      <c r="D103" s="107" t="s">
        <v>418</v>
      </c>
      <c r="E103" s="108" t="s">
        <v>418</v>
      </c>
      <c r="F103" s="109" t="s">
        <v>418</v>
      </c>
      <c r="G103" s="107" t="s">
        <v>418</v>
      </c>
      <c r="H103" s="107" t="s">
        <v>418</v>
      </c>
      <c r="I103" s="107" t="s">
        <v>418</v>
      </c>
      <c r="J103" s="108">
        <v>2550.2199999999998</v>
      </c>
      <c r="K103" s="114">
        <f t="shared" si="1"/>
        <v>2550.2199999999998</v>
      </c>
      <c r="M103" s="26" t="s">
        <v>340</v>
      </c>
    </row>
    <row r="104" spans="1:13" x14ac:dyDescent="0.25">
      <c r="A104" s="87">
        <v>6330</v>
      </c>
      <c r="B104" s="104" t="s">
        <v>413</v>
      </c>
      <c r="C104" s="106" t="s">
        <v>418</v>
      </c>
      <c r="D104" s="107" t="s">
        <v>418</v>
      </c>
      <c r="E104" s="108" t="s">
        <v>418</v>
      </c>
      <c r="F104" s="109" t="s">
        <v>418</v>
      </c>
      <c r="G104" s="107" t="s">
        <v>418</v>
      </c>
      <c r="H104" s="107" t="s">
        <v>418</v>
      </c>
      <c r="I104" s="107" t="s">
        <v>418</v>
      </c>
      <c r="J104" s="108">
        <v>875</v>
      </c>
      <c r="K104" s="114">
        <f t="shared" ref="K104:K105" si="3">SUM(C104:J104)</f>
        <v>875</v>
      </c>
      <c r="M104" s="26" t="s">
        <v>340</v>
      </c>
    </row>
    <row r="105" spans="1:13" x14ac:dyDescent="0.25">
      <c r="A105" s="87">
        <v>6335</v>
      </c>
      <c r="B105" s="104" t="s">
        <v>414</v>
      </c>
      <c r="C105" s="106" t="s">
        <v>418</v>
      </c>
      <c r="D105" s="107" t="s">
        <v>418</v>
      </c>
      <c r="E105" s="108" t="s">
        <v>418</v>
      </c>
      <c r="F105" s="109" t="s">
        <v>418</v>
      </c>
      <c r="G105" s="107" t="s">
        <v>418</v>
      </c>
      <c r="H105" s="107" t="s">
        <v>418</v>
      </c>
      <c r="I105" s="107" t="s">
        <v>418</v>
      </c>
      <c r="J105" s="108">
        <v>6031.4</v>
      </c>
      <c r="K105" s="114">
        <f t="shared" si="3"/>
        <v>6031.4</v>
      </c>
      <c r="M105" s="26" t="s">
        <v>340</v>
      </c>
    </row>
    <row r="106" spans="1:13" x14ac:dyDescent="0.25">
      <c r="A106" s="87">
        <v>6345</v>
      </c>
      <c r="B106" s="104" t="s">
        <v>216</v>
      </c>
      <c r="C106" s="106" t="s">
        <v>418</v>
      </c>
      <c r="D106" s="107" t="s">
        <v>418</v>
      </c>
      <c r="E106" s="108" t="s">
        <v>418</v>
      </c>
      <c r="F106" s="109" t="s">
        <v>418</v>
      </c>
      <c r="G106" s="107" t="s">
        <v>418</v>
      </c>
      <c r="H106" s="107" t="s">
        <v>418</v>
      </c>
      <c r="I106" s="107" t="s">
        <v>418</v>
      </c>
      <c r="J106" s="108">
        <v>5484.74</v>
      </c>
      <c r="K106" s="114">
        <f t="shared" si="1"/>
        <v>5484.74</v>
      </c>
      <c r="M106" s="26" t="s">
        <v>340</v>
      </c>
    </row>
    <row r="107" spans="1:13" x14ac:dyDescent="0.25">
      <c r="A107" s="87">
        <v>6355</v>
      </c>
      <c r="B107" s="104" t="s">
        <v>217</v>
      </c>
      <c r="C107" s="106" t="s">
        <v>418</v>
      </c>
      <c r="D107" s="107" t="s">
        <v>418</v>
      </c>
      <c r="E107" s="108" t="s">
        <v>418</v>
      </c>
      <c r="F107" s="109" t="s">
        <v>418</v>
      </c>
      <c r="G107" s="107" t="s">
        <v>418</v>
      </c>
      <c r="H107" s="107" t="s">
        <v>418</v>
      </c>
      <c r="I107" s="107" t="s">
        <v>418</v>
      </c>
      <c r="J107" s="108">
        <v>35134.050000000003</v>
      </c>
      <c r="K107" s="114">
        <f t="shared" si="1"/>
        <v>35134.050000000003</v>
      </c>
      <c r="M107" s="26" t="s">
        <v>340</v>
      </c>
    </row>
    <row r="108" spans="1:13" x14ac:dyDescent="0.25">
      <c r="A108" s="87">
        <v>6360</v>
      </c>
      <c r="B108" s="104" t="s">
        <v>218</v>
      </c>
      <c r="C108" s="106" t="s">
        <v>418</v>
      </c>
      <c r="D108" s="107" t="s">
        <v>418</v>
      </c>
      <c r="E108" s="108" t="s">
        <v>418</v>
      </c>
      <c r="F108" s="109" t="s">
        <v>418</v>
      </c>
      <c r="G108" s="107" t="s">
        <v>418</v>
      </c>
      <c r="H108" s="107" t="s">
        <v>418</v>
      </c>
      <c r="I108" s="107" t="s">
        <v>418</v>
      </c>
      <c r="J108" s="108">
        <v>68.88</v>
      </c>
      <c r="K108" s="114">
        <f t="shared" ref="K108" si="4">SUM(C108:J108)</f>
        <v>68.88</v>
      </c>
      <c r="M108" s="26" t="s">
        <v>340</v>
      </c>
    </row>
    <row r="109" spans="1:13" x14ac:dyDescent="0.25">
      <c r="A109" s="87">
        <v>6370</v>
      </c>
      <c r="B109" s="104" t="s">
        <v>415</v>
      </c>
      <c r="C109" s="106" t="s">
        <v>418</v>
      </c>
      <c r="D109" s="107" t="s">
        <v>418</v>
      </c>
      <c r="E109" s="108" t="s">
        <v>418</v>
      </c>
      <c r="F109" s="109" t="s">
        <v>418</v>
      </c>
      <c r="G109" s="107" t="s">
        <v>418</v>
      </c>
      <c r="H109" s="107" t="s">
        <v>418</v>
      </c>
      <c r="I109" s="107" t="s">
        <v>418</v>
      </c>
      <c r="J109" s="108">
        <v>7200</v>
      </c>
      <c r="K109" s="114">
        <f t="shared" si="1"/>
        <v>7200</v>
      </c>
      <c r="M109" s="26" t="s">
        <v>340</v>
      </c>
    </row>
    <row r="110" spans="1:13" x14ac:dyDescent="0.25">
      <c r="A110" s="87">
        <v>6385</v>
      </c>
      <c r="B110" s="104" t="s">
        <v>219</v>
      </c>
      <c r="C110" s="106" t="s">
        <v>418</v>
      </c>
      <c r="D110" s="107" t="s">
        <v>418</v>
      </c>
      <c r="E110" s="108" t="s">
        <v>418</v>
      </c>
      <c r="F110" s="109" t="s">
        <v>418</v>
      </c>
      <c r="G110" s="107" t="s">
        <v>418</v>
      </c>
      <c r="H110" s="107" t="s">
        <v>418</v>
      </c>
      <c r="I110" s="107" t="s">
        <v>418</v>
      </c>
      <c r="J110" s="108">
        <v>4352.8</v>
      </c>
      <c r="K110" s="114">
        <f t="shared" si="1"/>
        <v>4352.8</v>
      </c>
      <c r="M110" s="26" t="s">
        <v>340</v>
      </c>
    </row>
    <row r="111" spans="1:13" x14ac:dyDescent="0.25">
      <c r="A111" s="87">
        <v>6390</v>
      </c>
      <c r="B111" s="104" t="s">
        <v>220</v>
      </c>
      <c r="C111" s="106" t="s">
        <v>418</v>
      </c>
      <c r="D111" s="107" t="s">
        <v>418</v>
      </c>
      <c r="E111" s="108" t="s">
        <v>418</v>
      </c>
      <c r="F111" s="109" t="s">
        <v>418</v>
      </c>
      <c r="G111" s="107" t="s">
        <v>418</v>
      </c>
      <c r="H111" s="107" t="s">
        <v>418</v>
      </c>
      <c r="I111" s="107" t="s">
        <v>418</v>
      </c>
      <c r="J111" s="108">
        <v>1781.12</v>
      </c>
      <c r="K111" s="114">
        <f t="shared" si="1"/>
        <v>1781.12</v>
      </c>
      <c r="M111" s="26" t="s">
        <v>340</v>
      </c>
    </row>
    <row r="112" spans="1:13" x14ac:dyDescent="0.25">
      <c r="A112" s="87">
        <v>6445</v>
      </c>
      <c r="B112" s="104" t="s">
        <v>221</v>
      </c>
      <c r="C112" s="106" t="s">
        <v>418</v>
      </c>
      <c r="D112" s="107" t="s">
        <v>418</v>
      </c>
      <c r="E112" s="108" t="s">
        <v>418</v>
      </c>
      <c r="F112" s="109" t="s">
        <v>418</v>
      </c>
      <c r="G112" s="107" t="s">
        <v>418</v>
      </c>
      <c r="H112" s="107" t="s">
        <v>418</v>
      </c>
      <c r="I112" s="107" t="s">
        <v>418</v>
      </c>
      <c r="J112" s="108">
        <v>3287.88</v>
      </c>
      <c r="K112" s="114">
        <f t="shared" si="1"/>
        <v>3287.88</v>
      </c>
      <c r="M112" s="26" t="s">
        <v>340</v>
      </c>
    </row>
    <row r="113" spans="1:13" x14ac:dyDescent="0.25">
      <c r="A113" s="87">
        <v>6455</v>
      </c>
      <c r="B113" s="104" t="s">
        <v>222</v>
      </c>
      <c r="C113" s="106" t="s">
        <v>418</v>
      </c>
      <c r="D113" s="107" t="s">
        <v>418</v>
      </c>
      <c r="E113" s="108" t="s">
        <v>418</v>
      </c>
      <c r="F113" s="109" t="s">
        <v>418</v>
      </c>
      <c r="G113" s="107" t="s">
        <v>418</v>
      </c>
      <c r="H113" s="107" t="s">
        <v>418</v>
      </c>
      <c r="I113" s="107" t="s">
        <v>418</v>
      </c>
      <c r="J113" s="108">
        <v>2468.8500000000004</v>
      </c>
      <c r="K113" s="114">
        <f t="shared" si="1"/>
        <v>2468.8500000000004</v>
      </c>
      <c r="M113" s="26" t="s">
        <v>340</v>
      </c>
    </row>
    <row r="114" spans="1:13" x14ac:dyDescent="0.25">
      <c r="A114" s="87">
        <v>6460</v>
      </c>
      <c r="B114" s="104" t="s">
        <v>223</v>
      </c>
      <c r="C114" s="106" t="s">
        <v>418</v>
      </c>
      <c r="D114" s="107" t="s">
        <v>418</v>
      </c>
      <c r="E114" s="108" t="s">
        <v>418</v>
      </c>
      <c r="F114" s="109" t="s">
        <v>418</v>
      </c>
      <c r="G114" s="107" t="s">
        <v>418</v>
      </c>
      <c r="H114" s="107" t="s">
        <v>418</v>
      </c>
      <c r="I114" s="107" t="s">
        <v>418</v>
      </c>
      <c r="J114" s="108">
        <v>9672.5700000000015</v>
      </c>
      <c r="K114" s="114">
        <f t="shared" si="1"/>
        <v>9672.5700000000015</v>
      </c>
      <c r="M114" s="26" t="s">
        <v>340</v>
      </c>
    </row>
    <row r="115" spans="1:13" x14ac:dyDescent="0.25">
      <c r="A115" s="87">
        <v>6465</v>
      </c>
      <c r="B115" s="104" t="s">
        <v>224</v>
      </c>
      <c r="C115" s="106" t="s">
        <v>418</v>
      </c>
      <c r="D115" s="107" t="s">
        <v>418</v>
      </c>
      <c r="E115" s="108" t="s">
        <v>418</v>
      </c>
      <c r="F115" s="109" t="s">
        <v>418</v>
      </c>
      <c r="G115" s="107" t="s">
        <v>418</v>
      </c>
      <c r="H115" s="107" t="s">
        <v>418</v>
      </c>
      <c r="I115" s="107" t="s">
        <v>418</v>
      </c>
      <c r="J115" s="108">
        <v>13.33</v>
      </c>
      <c r="K115" s="114">
        <f t="shared" si="1"/>
        <v>13.33</v>
      </c>
      <c r="M115" s="26" t="s">
        <v>340</v>
      </c>
    </row>
    <row r="116" spans="1:13" x14ac:dyDescent="0.25">
      <c r="A116" s="87">
        <v>6470</v>
      </c>
      <c r="B116" s="104" t="s">
        <v>225</v>
      </c>
      <c r="C116" s="106" t="s">
        <v>418</v>
      </c>
      <c r="D116" s="107" t="s">
        <v>418</v>
      </c>
      <c r="E116" s="108" t="s">
        <v>418</v>
      </c>
      <c r="F116" s="109" t="s">
        <v>418</v>
      </c>
      <c r="G116" s="107" t="s">
        <v>418</v>
      </c>
      <c r="H116" s="107" t="s">
        <v>418</v>
      </c>
      <c r="I116" s="107" t="s">
        <v>418</v>
      </c>
      <c r="J116" s="108">
        <v>2592</v>
      </c>
      <c r="K116" s="114">
        <f t="shared" si="1"/>
        <v>2592</v>
      </c>
      <c r="M116" s="26" t="s">
        <v>340</v>
      </c>
    </row>
    <row r="117" spans="1:13" x14ac:dyDescent="0.25">
      <c r="A117" s="87">
        <v>6485</v>
      </c>
      <c r="B117" s="104" t="s">
        <v>226</v>
      </c>
      <c r="C117" s="106" t="s">
        <v>418</v>
      </c>
      <c r="D117" s="107" t="s">
        <v>418</v>
      </c>
      <c r="E117" s="108" t="s">
        <v>418</v>
      </c>
      <c r="F117" s="109" t="s">
        <v>418</v>
      </c>
      <c r="G117" s="107" t="s">
        <v>418</v>
      </c>
      <c r="H117" s="107" t="s">
        <v>418</v>
      </c>
      <c r="I117" s="107" t="s">
        <v>418</v>
      </c>
      <c r="J117" s="108">
        <v>9549.84</v>
      </c>
      <c r="K117" s="114">
        <f t="shared" si="1"/>
        <v>9549.84</v>
      </c>
      <c r="M117" s="26" t="s">
        <v>340</v>
      </c>
    </row>
    <row r="118" spans="1:13" x14ac:dyDescent="0.25">
      <c r="A118" s="87">
        <v>6495</v>
      </c>
      <c r="B118" s="104" t="s">
        <v>227</v>
      </c>
      <c r="C118" s="106" t="s">
        <v>418</v>
      </c>
      <c r="D118" s="107" t="s">
        <v>418</v>
      </c>
      <c r="E118" s="108" t="s">
        <v>418</v>
      </c>
      <c r="F118" s="109" t="s">
        <v>418</v>
      </c>
      <c r="G118" s="107" t="s">
        <v>418</v>
      </c>
      <c r="H118" s="107" t="s">
        <v>418</v>
      </c>
      <c r="I118" s="107" t="s">
        <v>418</v>
      </c>
      <c r="J118" s="108">
        <v>146.4</v>
      </c>
      <c r="K118" s="114">
        <f t="shared" si="1"/>
        <v>146.4</v>
      </c>
      <c r="M118" s="26" t="s">
        <v>340</v>
      </c>
    </row>
    <row r="119" spans="1:13" x14ac:dyDescent="0.25">
      <c r="A119" s="87">
        <v>6505</v>
      </c>
      <c r="B119" s="104" t="s">
        <v>228</v>
      </c>
      <c r="C119" s="106" t="s">
        <v>418</v>
      </c>
      <c r="D119" s="107" t="s">
        <v>418</v>
      </c>
      <c r="E119" s="108" t="s">
        <v>418</v>
      </c>
      <c r="F119" s="109" t="s">
        <v>418</v>
      </c>
      <c r="G119" s="107" t="s">
        <v>418</v>
      </c>
      <c r="H119" s="107" t="s">
        <v>418</v>
      </c>
      <c r="I119" s="107" t="s">
        <v>418</v>
      </c>
      <c r="J119" s="108">
        <v>692.93</v>
      </c>
      <c r="K119" s="114">
        <f t="shared" si="1"/>
        <v>692.93</v>
      </c>
      <c r="M119" s="26" t="s">
        <v>340</v>
      </c>
    </row>
    <row r="120" spans="1:13" x14ac:dyDescent="0.25">
      <c r="A120" s="87">
        <v>6510</v>
      </c>
      <c r="B120" s="104" t="s">
        <v>229</v>
      </c>
      <c r="C120" s="106" t="s">
        <v>418</v>
      </c>
      <c r="D120" s="107" t="s">
        <v>418</v>
      </c>
      <c r="E120" s="108" t="s">
        <v>418</v>
      </c>
      <c r="F120" s="109" t="s">
        <v>418</v>
      </c>
      <c r="G120" s="107" t="s">
        <v>418</v>
      </c>
      <c r="H120" s="107" t="s">
        <v>418</v>
      </c>
      <c r="I120" s="107" t="s">
        <v>418</v>
      </c>
      <c r="J120" s="108">
        <v>15825.15</v>
      </c>
      <c r="K120" s="114">
        <f t="shared" si="1"/>
        <v>15825.15</v>
      </c>
      <c r="M120" s="26" t="s">
        <v>340</v>
      </c>
    </row>
    <row r="121" spans="1:13" x14ac:dyDescent="0.25">
      <c r="A121" s="87">
        <v>6515</v>
      </c>
      <c r="B121" s="104" t="s">
        <v>230</v>
      </c>
      <c r="C121" s="106" t="s">
        <v>418</v>
      </c>
      <c r="D121" s="107" t="s">
        <v>418</v>
      </c>
      <c r="E121" s="108" t="s">
        <v>418</v>
      </c>
      <c r="F121" s="109" t="s">
        <v>418</v>
      </c>
      <c r="G121" s="107" t="s">
        <v>418</v>
      </c>
      <c r="H121" s="107" t="s">
        <v>418</v>
      </c>
      <c r="I121" s="107" t="s">
        <v>418</v>
      </c>
      <c r="J121" s="108">
        <v>248.23000000000002</v>
      </c>
      <c r="K121" s="114">
        <f t="shared" si="1"/>
        <v>248.23000000000002</v>
      </c>
      <c r="M121" s="26" t="s">
        <v>340</v>
      </c>
    </row>
    <row r="122" spans="1:13" x14ac:dyDescent="0.25">
      <c r="A122" s="87">
        <v>6520</v>
      </c>
      <c r="B122" s="104" t="s">
        <v>231</v>
      </c>
      <c r="C122" s="106" t="s">
        <v>418</v>
      </c>
      <c r="D122" s="107" t="s">
        <v>418</v>
      </c>
      <c r="E122" s="108" t="s">
        <v>418</v>
      </c>
      <c r="F122" s="109" t="s">
        <v>418</v>
      </c>
      <c r="G122" s="107" t="s">
        <v>418</v>
      </c>
      <c r="H122" s="107" t="s">
        <v>418</v>
      </c>
      <c r="I122" s="107" t="s">
        <v>418</v>
      </c>
      <c r="J122" s="108">
        <v>23305.74</v>
      </c>
      <c r="K122" s="114">
        <f t="shared" si="1"/>
        <v>23305.74</v>
      </c>
      <c r="M122" s="26" t="s">
        <v>340</v>
      </c>
    </row>
    <row r="123" spans="1:13" x14ac:dyDescent="0.25">
      <c r="A123" s="87">
        <v>6525</v>
      </c>
      <c r="B123" s="104" t="s">
        <v>232</v>
      </c>
      <c r="C123" s="106" t="s">
        <v>418</v>
      </c>
      <c r="D123" s="107" t="s">
        <v>418</v>
      </c>
      <c r="E123" s="108" t="s">
        <v>418</v>
      </c>
      <c r="F123" s="109" t="s">
        <v>418</v>
      </c>
      <c r="G123" s="107" t="s">
        <v>418</v>
      </c>
      <c r="H123" s="107" t="s">
        <v>418</v>
      </c>
      <c r="I123" s="107" t="s">
        <v>418</v>
      </c>
      <c r="J123" s="108">
        <v>10700.36</v>
      </c>
      <c r="K123" s="114">
        <f t="shared" si="1"/>
        <v>10700.36</v>
      </c>
      <c r="M123" s="26" t="s">
        <v>340</v>
      </c>
    </row>
    <row r="124" spans="1:13" x14ac:dyDescent="0.25">
      <c r="A124" s="87">
        <v>6530</v>
      </c>
      <c r="B124" s="104" t="s">
        <v>233</v>
      </c>
      <c r="C124" s="106" t="s">
        <v>418</v>
      </c>
      <c r="D124" s="107" t="s">
        <v>418</v>
      </c>
      <c r="E124" s="108" t="s">
        <v>418</v>
      </c>
      <c r="F124" s="109" t="s">
        <v>418</v>
      </c>
      <c r="G124" s="107" t="s">
        <v>418</v>
      </c>
      <c r="H124" s="107" t="s">
        <v>418</v>
      </c>
      <c r="I124" s="107" t="s">
        <v>418</v>
      </c>
      <c r="J124" s="108">
        <v>69296.67</v>
      </c>
      <c r="K124" s="114">
        <f t="shared" si="1"/>
        <v>69296.67</v>
      </c>
      <c r="M124" s="26" t="s">
        <v>340</v>
      </c>
    </row>
    <row r="125" spans="1:13" x14ac:dyDescent="0.25">
      <c r="A125" s="87">
        <v>6535</v>
      </c>
      <c r="B125" s="104" t="s">
        <v>234</v>
      </c>
      <c r="C125" s="106" t="s">
        <v>418</v>
      </c>
      <c r="D125" s="107" t="s">
        <v>418</v>
      </c>
      <c r="E125" s="108" t="s">
        <v>418</v>
      </c>
      <c r="F125" s="109" t="s">
        <v>418</v>
      </c>
      <c r="G125" s="107" t="s">
        <v>418</v>
      </c>
      <c r="H125" s="107" t="s">
        <v>418</v>
      </c>
      <c r="I125" s="107" t="s">
        <v>418</v>
      </c>
      <c r="J125" s="108">
        <v>20230.690000000002</v>
      </c>
      <c r="K125" s="114">
        <f t="shared" si="1"/>
        <v>20230.690000000002</v>
      </c>
      <c r="M125" s="26" t="s">
        <v>340</v>
      </c>
    </row>
    <row r="126" spans="1:13" x14ac:dyDescent="0.25">
      <c r="A126" s="87">
        <v>6540</v>
      </c>
      <c r="B126" s="104" t="s">
        <v>235</v>
      </c>
      <c r="C126" s="106" t="s">
        <v>418</v>
      </c>
      <c r="D126" s="107" t="s">
        <v>418</v>
      </c>
      <c r="E126" s="108" t="s">
        <v>418</v>
      </c>
      <c r="F126" s="109" t="s">
        <v>418</v>
      </c>
      <c r="G126" s="107" t="s">
        <v>418</v>
      </c>
      <c r="H126" s="107" t="s">
        <v>418</v>
      </c>
      <c r="I126" s="107" t="s">
        <v>418</v>
      </c>
      <c r="J126" s="108">
        <v>14969.52</v>
      </c>
      <c r="K126" s="114">
        <f t="shared" si="1"/>
        <v>14969.52</v>
      </c>
      <c r="M126" s="26" t="s">
        <v>340</v>
      </c>
    </row>
    <row r="127" spans="1:13" x14ac:dyDescent="0.25">
      <c r="A127" s="87">
        <v>6545</v>
      </c>
      <c r="B127" s="104" t="s">
        <v>236</v>
      </c>
      <c r="C127" s="106" t="s">
        <v>418</v>
      </c>
      <c r="D127" s="107" t="s">
        <v>418</v>
      </c>
      <c r="E127" s="108" t="s">
        <v>418</v>
      </c>
      <c r="F127" s="109" t="s">
        <v>418</v>
      </c>
      <c r="G127" s="107" t="s">
        <v>418</v>
      </c>
      <c r="H127" s="107" t="s">
        <v>418</v>
      </c>
      <c r="I127" s="107" t="s">
        <v>418</v>
      </c>
      <c r="J127" s="108">
        <v>13523.23</v>
      </c>
      <c r="K127" s="114">
        <f t="shared" ref="K127:K143" si="5">SUM(C127:J127)</f>
        <v>13523.23</v>
      </c>
      <c r="M127" s="26" t="s">
        <v>340</v>
      </c>
    </row>
    <row r="128" spans="1:13" x14ac:dyDescent="0.25">
      <c r="A128" s="87">
        <v>6550</v>
      </c>
      <c r="B128" s="104" t="s">
        <v>237</v>
      </c>
      <c r="C128" s="106" t="s">
        <v>418</v>
      </c>
      <c r="D128" s="107" t="s">
        <v>418</v>
      </c>
      <c r="E128" s="108" t="s">
        <v>418</v>
      </c>
      <c r="F128" s="109" t="s">
        <v>418</v>
      </c>
      <c r="G128" s="107" t="s">
        <v>418</v>
      </c>
      <c r="H128" s="107" t="s">
        <v>418</v>
      </c>
      <c r="I128" s="107" t="s">
        <v>418</v>
      </c>
      <c r="J128" s="108">
        <v>8264.17</v>
      </c>
      <c r="K128" s="114">
        <f t="shared" si="5"/>
        <v>8264.17</v>
      </c>
      <c r="M128" s="26" t="s">
        <v>340</v>
      </c>
    </row>
    <row r="129" spans="1:13" x14ac:dyDescent="0.25">
      <c r="A129" s="87">
        <v>6555</v>
      </c>
      <c r="B129" s="104" t="s">
        <v>416</v>
      </c>
      <c r="C129" s="106" t="s">
        <v>418</v>
      </c>
      <c r="D129" s="107" t="s">
        <v>418</v>
      </c>
      <c r="E129" s="108" t="s">
        <v>418</v>
      </c>
      <c r="F129" s="109" t="s">
        <v>418</v>
      </c>
      <c r="G129" s="107" t="s">
        <v>418</v>
      </c>
      <c r="H129" s="107" t="s">
        <v>418</v>
      </c>
      <c r="I129" s="107" t="s">
        <v>418</v>
      </c>
      <c r="J129" s="108">
        <v>1.96</v>
      </c>
      <c r="K129" s="114">
        <f t="shared" ref="K129" si="6">SUM(C129:J129)</f>
        <v>1.96</v>
      </c>
      <c r="M129" s="26" t="s">
        <v>340</v>
      </c>
    </row>
    <row r="130" spans="1:13" x14ac:dyDescent="0.25">
      <c r="A130" s="87">
        <v>6580</v>
      </c>
      <c r="B130" s="104" t="s">
        <v>238</v>
      </c>
      <c r="C130" s="106" t="s">
        <v>418</v>
      </c>
      <c r="D130" s="107" t="s">
        <v>418</v>
      </c>
      <c r="E130" s="108">
        <v>3360.34</v>
      </c>
      <c r="F130" s="109" t="s">
        <v>418</v>
      </c>
      <c r="G130" s="107" t="s">
        <v>418</v>
      </c>
      <c r="H130" s="107" t="s">
        <v>418</v>
      </c>
      <c r="I130" s="107" t="s">
        <v>418</v>
      </c>
      <c r="J130" s="108" t="s">
        <v>418</v>
      </c>
      <c r="K130" s="114">
        <f t="shared" si="5"/>
        <v>3360.34</v>
      </c>
      <c r="M130" s="26" t="s">
        <v>338</v>
      </c>
    </row>
    <row r="131" spans="1:13" x14ac:dyDescent="0.25">
      <c r="A131" s="87">
        <v>6585</v>
      </c>
      <c r="B131" s="104" t="s">
        <v>239</v>
      </c>
      <c r="C131" s="106" t="s">
        <v>418</v>
      </c>
      <c r="D131" s="107" t="s">
        <v>418</v>
      </c>
      <c r="E131" s="108">
        <v>2403.46</v>
      </c>
      <c r="F131" s="109" t="s">
        <v>418</v>
      </c>
      <c r="G131" s="107" t="s">
        <v>418</v>
      </c>
      <c r="H131" s="107" t="s">
        <v>418</v>
      </c>
      <c r="I131" s="107" t="s">
        <v>418</v>
      </c>
      <c r="J131" s="108" t="s">
        <v>418</v>
      </c>
      <c r="K131" s="114">
        <f t="shared" si="5"/>
        <v>2403.46</v>
      </c>
      <c r="M131" s="26" t="s">
        <v>338</v>
      </c>
    </row>
    <row r="132" spans="1:13" x14ac:dyDescent="0.25">
      <c r="A132" s="87">
        <v>6595</v>
      </c>
      <c r="B132" s="104" t="s">
        <v>240</v>
      </c>
      <c r="C132" s="106" t="s">
        <v>418</v>
      </c>
      <c r="D132" s="107" t="s">
        <v>418</v>
      </c>
      <c r="E132" s="108" t="s">
        <v>418</v>
      </c>
      <c r="F132" s="109" t="s">
        <v>418</v>
      </c>
      <c r="G132" s="107" t="s">
        <v>418</v>
      </c>
      <c r="H132" s="107" t="s">
        <v>418</v>
      </c>
      <c r="I132" s="107" t="s">
        <v>418</v>
      </c>
      <c r="J132" s="108">
        <v>6089.81</v>
      </c>
      <c r="K132" s="114">
        <f t="shared" si="5"/>
        <v>6089.81</v>
      </c>
      <c r="M132" s="26" t="s">
        <v>340</v>
      </c>
    </row>
    <row r="133" spans="1:13" x14ac:dyDescent="0.25">
      <c r="A133" s="87">
        <v>6600</v>
      </c>
      <c r="B133" s="104" t="s">
        <v>241</v>
      </c>
      <c r="C133" s="106" t="s">
        <v>418</v>
      </c>
      <c r="D133" s="107" t="s">
        <v>418</v>
      </c>
      <c r="E133" s="108" t="s">
        <v>418</v>
      </c>
      <c r="F133" s="109" t="s">
        <v>418</v>
      </c>
      <c r="G133" s="107" t="s">
        <v>418</v>
      </c>
      <c r="H133" s="107" t="s">
        <v>418</v>
      </c>
      <c r="I133" s="107" t="s">
        <v>418</v>
      </c>
      <c r="J133" s="108">
        <v>1708.58</v>
      </c>
      <c r="K133" s="114">
        <f t="shared" si="5"/>
        <v>1708.58</v>
      </c>
      <c r="M133" s="26" t="s">
        <v>340</v>
      </c>
    </row>
    <row r="134" spans="1:13" x14ac:dyDescent="0.25">
      <c r="A134" s="87">
        <v>6605</v>
      </c>
      <c r="B134" s="104" t="s">
        <v>242</v>
      </c>
      <c r="C134" s="106" t="s">
        <v>418</v>
      </c>
      <c r="D134" s="107" t="s">
        <v>418</v>
      </c>
      <c r="E134" s="108" t="s">
        <v>418</v>
      </c>
      <c r="F134" s="109" t="s">
        <v>418</v>
      </c>
      <c r="G134" s="107" t="s">
        <v>418</v>
      </c>
      <c r="H134" s="107" t="s">
        <v>418</v>
      </c>
      <c r="I134" s="107" t="s">
        <v>418</v>
      </c>
      <c r="J134" s="108">
        <v>841.03</v>
      </c>
      <c r="K134" s="114">
        <f t="shared" si="5"/>
        <v>841.03</v>
      </c>
      <c r="M134" s="26" t="s">
        <v>340</v>
      </c>
    </row>
    <row r="135" spans="1:13" x14ac:dyDescent="0.25">
      <c r="A135" s="87">
        <v>6610</v>
      </c>
      <c r="B135" s="104" t="s">
        <v>243</v>
      </c>
      <c r="C135" s="106" t="s">
        <v>418</v>
      </c>
      <c r="D135" s="107" t="s">
        <v>418</v>
      </c>
      <c r="E135" s="108" t="s">
        <v>418</v>
      </c>
      <c r="F135" s="109" t="s">
        <v>418</v>
      </c>
      <c r="G135" s="107" t="s">
        <v>418</v>
      </c>
      <c r="H135" s="107" t="s">
        <v>418</v>
      </c>
      <c r="I135" s="107" t="s">
        <v>418</v>
      </c>
      <c r="J135" s="108">
        <v>2485.4299999999998</v>
      </c>
      <c r="K135" s="114">
        <f t="shared" si="5"/>
        <v>2485.4299999999998</v>
      </c>
      <c r="M135" s="26" t="s">
        <v>340</v>
      </c>
    </row>
    <row r="136" spans="1:13" x14ac:dyDescent="0.25">
      <c r="A136" s="87">
        <v>6620</v>
      </c>
      <c r="B136" s="104" t="s">
        <v>244</v>
      </c>
      <c r="C136" s="106" t="s">
        <v>418</v>
      </c>
      <c r="D136" s="107" t="s">
        <v>418</v>
      </c>
      <c r="E136" s="108" t="s">
        <v>418</v>
      </c>
      <c r="F136" s="109" t="s">
        <v>418</v>
      </c>
      <c r="G136" s="107" t="s">
        <v>418</v>
      </c>
      <c r="H136" s="107" t="s">
        <v>418</v>
      </c>
      <c r="I136" s="107" t="s">
        <v>418</v>
      </c>
      <c r="J136" s="108">
        <v>1399.56</v>
      </c>
      <c r="K136" s="114">
        <f t="shared" si="5"/>
        <v>1399.56</v>
      </c>
      <c r="M136" s="26" t="s">
        <v>340</v>
      </c>
    </row>
    <row r="137" spans="1:13" x14ac:dyDescent="0.25">
      <c r="A137" s="87">
        <v>6905</v>
      </c>
      <c r="B137" s="104" t="s">
        <v>245</v>
      </c>
      <c r="C137" s="106" t="s">
        <v>418</v>
      </c>
      <c r="D137" s="107" t="s">
        <v>418</v>
      </c>
      <c r="E137" s="108" t="s">
        <v>418</v>
      </c>
      <c r="F137" s="109" t="s">
        <v>418</v>
      </c>
      <c r="G137" s="107" t="s">
        <v>418</v>
      </c>
      <c r="H137" s="107" t="s">
        <v>418</v>
      </c>
      <c r="I137" s="107">
        <v>31457.440000000002</v>
      </c>
      <c r="J137" s="108" t="s">
        <v>418</v>
      </c>
      <c r="K137" s="114">
        <f t="shared" si="5"/>
        <v>31457.440000000002</v>
      </c>
      <c r="M137" s="26" t="s">
        <v>339</v>
      </c>
    </row>
    <row r="138" spans="1:13" x14ac:dyDescent="0.25">
      <c r="A138" s="87">
        <v>6920</v>
      </c>
      <c r="B138" s="104" t="s">
        <v>246</v>
      </c>
      <c r="C138" s="106" t="s">
        <v>418</v>
      </c>
      <c r="D138" s="107" t="s">
        <v>418</v>
      </c>
      <c r="E138" s="108" t="s">
        <v>418</v>
      </c>
      <c r="F138" s="109" t="s">
        <v>418</v>
      </c>
      <c r="G138" s="107" t="s">
        <v>418</v>
      </c>
      <c r="H138" s="107" t="s">
        <v>418</v>
      </c>
      <c r="I138" s="107" t="s">
        <v>418</v>
      </c>
      <c r="J138" s="108">
        <v>35525.03</v>
      </c>
      <c r="K138" s="114">
        <f t="shared" si="5"/>
        <v>35525.03</v>
      </c>
      <c r="M138" s="26" t="s">
        <v>340</v>
      </c>
    </row>
    <row r="139" spans="1:13" x14ac:dyDescent="0.25">
      <c r="A139" s="87">
        <v>6960</v>
      </c>
      <c r="B139" s="104" t="s">
        <v>247</v>
      </c>
      <c r="C139" s="106" t="s">
        <v>418</v>
      </c>
      <c r="D139" s="107" t="s">
        <v>418</v>
      </c>
      <c r="E139" s="108" t="s">
        <v>418</v>
      </c>
      <c r="F139" s="109" t="s">
        <v>418</v>
      </c>
      <c r="G139" s="107" t="s">
        <v>418</v>
      </c>
      <c r="H139" s="107" t="s">
        <v>418</v>
      </c>
      <c r="I139" s="107" t="s">
        <v>418</v>
      </c>
      <c r="J139" s="108">
        <v>-3660.48</v>
      </c>
      <c r="K139" s="114">
        <f t="shared" si="5"/>
        <v>-3660.48</v>
      </c>
      <c r="M139" s="26" t="s">
        <v>340</v>
      </c>
    </row>
    <row r="140" spans="1:13" x14ac:dyDescent="0.25">
      <c r="A140" s="87">
        <v>7080</v>
      </c>
      <c r="B140" s="104" t="s">
        <v>417</v>
      </c>
      <c r="C140" s="106" t="s">
        <v>418</v>
      </c>
      <c r="D140" s="107" t="s">
        <v>418</v>
      </c>
      <c r="E140" s="108" t="s">
        <v>418</v>
      </c>
      <c r="F140" s="109" t="s">
        <v>418</v>
      </c>
      <c r="G140" s="107" t="s">
        <v>418</v>
      </c>
      <c r="H140" s="107" t="s">
        <v>418</v>
      </c>
      <c r="I140" s="107" t="s">
        <v>418</v>
      </c>
      <c r="J140" s="108">
        <v>-1662.84</v>
      </c>
      <c r="K140" s="114">
        <f t="shared" ref="K140" si="7">SUM(C140:J140)</f>
        <v>-1662.84</v>
      </c>
      <c r="M140" s="26" t="s">
        <v>340</v>
      </c>
    </row>
    <row r="141" spans="1:13" x14ac:dyDescent="0.25">
      <c r="A141" s="87">
        <v>7160</v>
      </c>
      <c r="B141" s="104" t="s">
        <v>248</v>
      </c>
      <c r="C141" s="106" t="s">
        <v>418</v>
      </c>
      <c r="D141" s="107" t="s">
        <v>418</v>
      </c>
      <c r="E141" s="108" t="s">
        <v>418</v>
      </c>
      <c r="F141" s="109" t="s">
        <v>418</v>
      </c>
      <c r="G141" s="107" t="s">
        <v>418</v>
      </c>
      <c r="H141" s="107" t="s">
        <v>418</v>
      </c>
      <c r="I141" s="107" t="s">
        <v>418</v>
      </c>
      <c r="J141" s="108">
        <v>-2100.2399999999998</v>
      </c>
      <c r="K141" s="114">
        <f t="shared" si="5"/>
        <v>-2100.2399999999998</v>
      </c>
      <c r="M141" s="26" t="s">
        <v>340</v>
      </c>
    </row>
    <row r="142" spans="1:13" x14ac:dyDescent="0.25">
      <c r="A142" s="87">
        <v>7165</v>
      </c>
      <c r="B142" s="104" t="s">
        <v>249</v>
      </c>
      <c r="C142" s="106" t="s">
        <v>418</v>
      </c>
      <c r="D142" s="107" t="s">
        <v>418</v>
      </c>
      <c r="E142" s="108" t="s">
        <v>418</v>
      </c>
      <c r="F142" s="109" t="s">
        <v>418</v>
      </c>
      <c r="G142" s="107" t="s">
        <v>418</v>
      </c>
      <c r="H142" s="107" t="s">
        <v>418</v>
      </c>
      <c r="I142" s="107" t="s">
        <v>418</v>
      </c>
      <c r="J142" s="108">
        <v>-3707.1400000000003</v>
      </c>
      <c r="K142" s="114">
        <f t="shared" si="5"/>
        <v>-3707.1400000000003</v>
      </c>
      <c r="M142" s="26" t="s">
        <v>340</v>
      </c>
    </row>
    <row r="143" spans="1:13" x14ac:dyDescent="0.25">
      <c r="A143" s="87">
        <v>7185</v>
      </c>
      <c r="B143" s="104" t="s">
        <v>250</v>
      </c>
      <c r="C143" s="106" t="s">
        <v>418</v>
      </c>
      <c r="D143" s="107" t="s">
        <v>418</v>
      </c>
      <c r="E143" s="108" t="s">
        <v>418</v>
      </c>
      <c r="F143" s="109" t="s">
        <v>418</v>
      </c>
      <c r="G143" s="107" t="s">
        <v>418</v>
      </c>
      <c r="H143" s="107" t="s">
        <v>418</v>
      </c>
      <c r="I143" s="107" t="s">
        <v>418</v>
      </c>
      <c r="J143" s="108">
        <v>-45.72</v>
      </c>
      <c r="K143" s="114">
        <f t="shared" si="5"/>
        <v>-45.72</v>
      </c>
      <c r="M143" s="26" t="s">
        <v>340</v>
      </c>
    </row>
    <row r="144" spans="1:13" x14ac:dyDescent="0.25">
      <c r="A144" s="87">
        <v>7510</v>
      </c>
      <c r="B144" s="104" t="s">
        <v>251</v>
      </c>
      <c r="C144" s="106" t="s">
        <v>418</v>
      </c>
      <c r="D144" s="107">
        <v>17722.141560180677</v>
      </c>
      <c r="E144" s="108" t="s">
        <v>418</v>
      </c>
      <c r="F144" s="109" t="s">
        <v>418</v>
      </c>
      <c r="G144" s="107">
        <v>36519.598439819325</v>
      </c>
      <c r="H144" s="107" t="s">
        <v>418</v>
      </c>
      <c r="I144" s="107" t="s">
        <v>418</v>
      </c>
      <c r="J144" s="108" t="s">
        <v>418</v>
      </c>
      <c r="K144" s="114">
        <f t="shared" ref="K144:K158" si="8">SUM(C144:J144)</f>
        <v>54241.740000000005</v>
      </c>
      <c r="M144" s="26" t="s">
        <v>337</v>
      </c>
    </row>
    <row r="145" spans="1:13" x14ac:dyDescent="0.25">
      <c r="A145" s="87">
        <v>7515</v>
      </c>
      <c r="B145" s="104" t="s">
        <v>252</v>
      </c>
      <c r="C145" s="106" t="s">
        <v>418</v>
      </c>
      <c r="D145" s="107">
        <v>191.66025021722362</v>
      </c>
      <c r="E145" s="108" t="s">
        <v>418</v>
      </c>
      <c r="F145" s="109" t="s">
        <v>418</v>
      </c>
      <c r="G145" s="107">
        <v>394.94974978277645</v>
      </c>
      <c r="H145" s="107" t="s">
        <v>418</v>
      </c>
      <c r="I145" s="107" t="s">
        <v>418</v>
      </c>
      <c r="J145" s="108" t="s">
        <v>418</v>
      </c>
      <c r="K145" s="114">
        <f t="shared" si="8"/>
        <v>586.61000000000013</v>
      </c>
      <c r="M145" s="26" t="s">
        <v>337</v>
      </c>
    </row>
    <row r="146" spans="1:13" x14ac:dyDescent="0.25">
      <c r="A146" s="87">
        <v>7520</v>
      </c>
      <c r="B146" s="104" t="s">
        <v>253</v>
      </c>
      <c r="C146" s="106" t="s">
        <v>418</v>
      </c>
      <c r="D146" s="107">
        <v>1162.3117126161578</v>
      </c>
      <c r="E146" s="108" t="s">
        <v>418</v>
      </c>
      <c r="F146" s="109" t="s">
        <v>418</v>
      </c>
      <c r="G146" s="107">
        <v>2395.1482873838427</v>
      </c>
      <c r="H146" s="107" t="s">
        <v>418</v>
      </c>
      <c r="I146" s="107" t="s">
        <v>418</v>
      </c>
      <c r="J146" s="108" t="s">
        <v>418</v>
      </c>
      <c r="K146" s="114">
        <f t="shared" si="8"/>
        <v>3557.4600000000005</v>
      </c>
      <c r="M146" s="26" t="s">
        <v>337</v>
      </c>
    </row>
    <row r="147" spans="1:13" x14ac:dyDescent="0.25">
      <c r="A147" s="87">
        <v>7535</v>
      </c>
      <c r="B147" s="104" t="s">
        <v>254</v>
      </c>
      <c r="C147" s="106" t="s">
        <v>418</v>
      </c>
      <c r="D147" s="107" t="s">
        <v>418</v>
      </c>
      <c r="E147" s="108" t="s">
        <v>418</v>
      </c>
      <c r="F147" s="109" t="s">
        <v>418</v>
      </c>
      <c r="G147" s="107" t="s">
        <v>418</v>
      </c>
      <c r="H147" s="107" t="s">
        <v>418</v>
      </c>
      <c r="I147" s="107" t="s">
        <v>418</v>
      </c>
      <c r="J147" s="108">
        <v>108.84</v>
      </c>
      <c r="K147" s="114">
        <f t="shared" si="8"/>
        <v>108.84</v>
      </c>
      <c r="M147" s="26" t="s">
        <v>340</v>
      </c>
    </row>
    <row r="148" spans="1:13" x14ac:dyDescent="0.25">
      <c r="A148" s="87">
        <v>7545</v>
      </c>
      <c r="B148" s="104" t="s">
        <v>255</v>
      </c>
      <c r="C148" s="106" t="s">
        <v>418</v>
      </c>
      <c r="D148" s="107" t="s">
        <v>418</v>
      </c>
      <c r="E148" s="108" t="s">
        <v>418</v>
      </c>
      <c r="F148" s="109" t="s">
        <v>418</v>
      </c>
      <c r="G148" s="107" t="s">
        <v>418</v>
      </c>
      <c r="H148" s="107" t="s">
        <v>418</v>
      </c>
      <c r="I148" s="107" t="s">
        <v>418</v>
      </c>
      <c r="J148" s="108">
        <v>70771.759999999995</v>
      </c>
      <c r="K148" s="114">
        <f t="shared" si="8"/>
        <v>70771.759999999995</v>
      </c>
      <c r="M148" s="26" t="s">
        <v>340</v>
      </c>
    </row>
    <row r="149" spans="1:13" x14ac:dyDescent="0.25">
      <c r="A149" s="87">
        <v>7550</v>
      </c>
      <c r="B149" s="104" t="s">
        <v>256</v>
      </c>
      <c r="C149" s="106" t="s">
        <v>418</v>
      </c>
      <c r="D149" s="107" t="s">
        <v>418</v>
      </c>
      <c r="E149" s="108" t="s">
        <v>418</v>
      </c>
      <c r="F149" s="109" t="s">
        <v>418</v>
      </c>
      <c r="G149" s="107" t="s">
        <v>418</v>
      </c>
      <c r="H149" s="107" t="s">
        <v>418</v>
      </c>
      <c r="I149" s="107" t="s">
        <v>418</v>
      </c>
      <c r="J149" s="108">
        <v>-8.5</v>
      </c>
      <c r="K149" s="114">
        <f t="shared" si="8"/>
        <v>-8.5</v>
      </c>
      <c r="M149" s="26" t="s">
        <v>340</v>
      </c>
    </row>
    <row r="150" spans="1:13" x14ac:dyDescent="0.25">
      <c r="A150" s="87">
        <v>7555</v>
      </c>
      <c r="B150" s="104" t="s">
        <v>257</v>
      </c>
      <c r="C150" s="106" t="s">
        <v>418</v>
      </c>
      <c r="D150" s="107" t="s">
        <v>418</v>
      </c>
      <c r="E150" s="108" t="s">
        <v>418</v>
      </c>
      <c r="F150" s="109" t="s">
        <v>418</v>
      </c>
      <c r="G150" s="107" t="s">
        <v>418</v>
      </c>
      <c r="H150" s="107" t="s">
        <v>418</v>
      </c>
      <c r="I150" s="107" t="s">
        <v>418</v>
      </c>
      <c r="J150" s="108">
        <v>22752.010000000002</v>
      </c>
      <c r="K150" s="114">
        <f t="shared" si="8"/>
        <v>22752.010000000002</v>
      </c>
      <c r="M150" s="26" t="s">
        <v>340</v>
      </c>
    </row>
    <row r="151" spans="1:13" x14ac:dyDescent="0.25">
      <c r="A151" s="87">
        <v>7570</v>
      </c>
      <c r="B151" s="104" t="s">
        <v>258</v>
      </c>
      <c r="C151" s="106" t="s">
        <v>418</v>
      </c>
      <c r="D151" s="107" t="s">
        <v>418</v>
      </c>
      <c r="E151" s="108" t="s">
        <v>418</v>
      </c>
      <c r="F151" s="109" t="s">
        <v>418</v>
      </c>
      <c r="G151" s="107" t="s">
        <v>418</v>
      </c>
      <c r="H151" s="107" t="s">
        <v>418</v>
      </c>
      <c r="I151" s="107" t="s">
        <v>418</v>
      </c>
      <c r="J151" s="108">
        <v>4788.9000000000005</v>
      </c>
      <c r="K151" s="114">
        <f t="shared" si="8"/>
        <v>4788.9000000000005</v>
      </c>
      <c r="M151" s="26" t="s">
        <v>340</v>
      </c>
    </row>
    <row r="152" spans="1:13" x14ac:dyDescent="0.25">
      <c r="A152" s="87">
        <v>7595</v>
      </c>
      <c r="B152" s="104" t="s">
        <v>259</v>
      </c>
      <c r="C152" s="106" t="s">
        <v>418</v>
      </c>
      <c r="D152" s="107" t="s">
        <v>418</v>
      </c>
      <c r="E152" s="108" t="s">
        <v>418</v>
      </c>
      <c r="F152" s="109" t="s">
        <v>418</v>
      </c>
      <c r="G152" s="107" t="s">
        <v>418</v>
      </c>
      <c r="H152" s="107" t="s">
        <v>418</v>
      </c>
      <c r="I152" s="107" t="s">
        <v>418</v>
      </c>
      <c r="J152" s="108">
        <v>-396714.30000000005</v>
      </c>
      <c r="K152" s="114">
        <f t="shared" si="8"/>
        <v>-396714.30000000005</v>
      </c>
      <c r="M152" s="26" t="s">
        <v>340</v>
      </c>
    </row>
    <row r="153" spans="1:13" x14ac:dyDescent="0.25">
      <c r="A153" s="87">
        <v>7600</v>
      </c>
      <c r="B153" s="104" t="s">
        <v>260</v>
      </c>
      <c r="C153" s="106" t="s">
        <v>418</v>
      </c>
      <c r="D153" s="107" t="s">
        <v>418</v>
      </c>
      <c r="E153" s="108" t="s">
        <v>418</v>
      </c>
      <c r="F153" s="109" t="s">
        <v>418</v>
      </c>
      <c r="G153" s="107" t="s">
        <v>418</v>
      </c>
      <c r="H153" s="107" t="s">
        <v>418</v>
      </c>
      <c r="I153" s="107" t="s">
        <v>418</v>
      </c>
      <c r="J153" s="108">
        <v>17971.79</v>
      </c>
      <c r="K153" s="114">
        <f t="shared" si="8"/>
        <v>17971.79</v>
      </c>
      <c r="M153" s="26" t="s">
        <v>340</v>
      </c>
    </row>
    <row r="154" spans="1:13" x14ac:dyDescent="0.25">
      <c r="A154" s="87">
        <v>7605</v>
      </c>
      <c r="B154" s="104" t="s">
        <v>261</v>
      </c>
      <c r="C154" s="106" t="s">
        <v>418</v>
      </c>
      <c r="D154" s="107" t="s">
        <v>418</v>
      </c>
      <c r="E154" s="108" t="s">
        <v>418</v>
      </c>
      <c r="F154" s="109" t="s">
        <v>418</v>
      </c>
      <c r="G154" s="107" t="s">
        <v>418</v>
      </c>
      <c r="H154" s="107" t="s">
        <v>418</v>
      </c>
      <c r="I154" s="107" t="s">
        <v>418</v>
      </c>
      <c r="J154" s="108">
        <v>-1742.0100000000002</v>
      </c>
      <c r="K154" s="114">
        <f t="shared" si="8"/>
        <v>-1742.0100000000002</v>
      </c>
      <c r="M154" s="26" t="s">
        <v>340</v>
      </c>
    </row>
    <row r="155" spans="1:13" x14ac:dyDescent="0.25">
      <c r="A155" s="87">
        <v>7610</v>
      </c>
      <c r="B155" s="104" t="s">
        <v>262</v>
      </c>
      <c r="C155" s="106" t="s">
        <v>418</v>
      </c>
      <c r="D155" s="107" t="s">
        <v>418</v>
      </c>
      <c r="E155" s="108" t="s">
        <v>418</v>
      </c>
      <c r="F155" s="109" t="s">
        <v>418</v>
      </c>
      <c r="G155" s="107" t="s">
        <v>418</v>
      </c>
      <c r="H155" s="107" t="s">
        <v>418</v>
      </c>
      <c r="I155" s="107" t="s">
        <v>418</v>
      </c>
      <c r="J155" s="108">
        <v>251.20000000000002</v>
      </c>
      <c r="K155" s="114">
        <f t="shared" si="8"/>
        <v>251.20000000000002</v>
      </c>
      <c r="M155" s="26" t="s">
        <v>340</v>
      </c>
    </row>
    <row r="156" spans="1:13" x14ac:dyDescent="0.25">
      <c r="A156" s="87">
        <v>7710</v>
      </c>
      <c r="B156" s="104" t="s">
        <v>263</v>
      </c>
      <c r="C156" s="106" t="s">
        <v>418</v>
      </c>
      <c r="D156" s="107" t="s">
        <v>418</v>
      </c>
      <c r="E156" s="108" t="s">
        <v>418</v>
      </c>
      <c r="F156" s="109" t="s">
        <v>418</v>
      </c>
      <c r="G156" s="107" t="s">
        <v>418</v>
      </c>
      <c r="H156" s="107" t="s">
        <v>418</v>
      </c>
      <c r="I156" s="107" t="s">
        <v>418</v>
      </c>
      <c r="J156" s="108">
        <v>156314.50999999998</v>
      </c>
      <c r="K156" s="114">
        <f t="shared" si="8"/>
        <v>156314.50999999998</v>
      </c>
      <c r="M156" s="26" t="s">
        <v>340</v>
      </c>
    </row>
    <row r="157" spans="1:13" x14ac:dyDescent="0.25">
      <c r="A157" s="87">
        <v>7735</v>
      </c>
      <c r="B157" s="104" t="s">
        <v>264</v>
      </c>
      <c r="C157" s="106" t="s">
        <v>418</v>
      </c>
      <c r="D157" s="107" t="s">
        <v>418</v>
      </c>
      <c r="E157" s="108" t="s">
        <v>418</v>
      </c>
      <c r="F157" s="109" t="s">
        <v>418</v>
      </c>
      <c r="G157" s="107" t="s">
        <v>418</v>
      </c>
      <c r="H157" s="107" t="s">
        <v>418</v>
      </c>
      <c r="I157" s="107" t="s">
        <v>418</v>
      </c>
      <c r="J157" s="108">
        <v>668.56999999999994</v>
      </c>
      <c r="K157" s="114">
        <f t="shared" si="8"/>
        <v>668.56999999999994</v>
      </c>
      <c r="M157" s="26" t="s">
        <v>340</v>
      </c>
    </row>
    <row r="158" spans="1:13" x14ac:dyDescent="0.25">
      <c r="A158" s="87">
        <v>7750</v>
      </c>
      <c r="B158" s="104" t="s">
        <v>265</v>
      </c>
      <c r="C158" s="106" t="s">
        <v>418</v>
      </c>
      <c r="D158" s="107" t="s">
        <v>418</v>
      </c>
      <c r="E158" s="108" t="s">
        <v>418</v>
      </c>
      <c r="F158" s="109" t="s">
        <v>418</v>
      </c>
      <c r="G158" s="107" t="s">
        <v>418</v>
      </c>
      <c r="H158" s="107" t="s">
        <v>418</v>
      </c>
      <c r="I158" s="107" t="s">
        <v>418</v>
      </c>
      <c r="J158" s="108">
        <v>-1024.94</v>
      </c>
      <c r="K158" s="114">
        <f t="shared" si="8"/>
        <v>-1024.94</v>
      </c>
      <c r="M158" s="26" t="s">
        <v>340</v>
      </c>
    </row>
    <row r="159" spans="1:13" x14ac:dyDescent="0.25">
      <c r="A159" s="89">
        <v>7765</v>
      </c>
      <c r="B159" s="105" t="s">
        <v>266</v>
      </c>
      <c r="C159" s="110" t="s">
        <v>418</v>
      </c>
      <c r="D159" s="111" t="s">
        <v>418</v>
      </c>
      <c r="E159" s="112" t="s">
        <v>418</v>
      </c>
      <c r="F159" s="113" t="s">
        <v>418</v>
      </c>
      <c r="G159" s="111" t="s">
        <v>418</v>
      </c>
      <c r="H159" s="111" t="s">
        <v>418</v>
      </c>
      <c r="I159" s="111" t="s">
        <v>418</v>
      </c>
      <c r="J159" s="112">
        <v>-4276.5</v>
      </c>
      <c r="K159" s="115">
        <f>SUM(C159:J159)</f>
        <v>-4276.5</v>
      </c>
      <c r="M159" s="26" t="s">
        <v>340</v>
      </c>
    </row>
    <row r="160" spans="1:13" x14ac:dyDescent="0.25">
      <c r="A160" s="58"/>
      <c r="B160" s="119" t="s">
        <v>114</v>
      </c>
      <c r="C160" s="120">
        <f t="shared" ref="C160:K160" si="9">SUM(C4:C159)</f>
        <v>222207.56999999995</v>
      </c>
      <c r="D160" s="121">
        <f t="shared" si="9"/>
        <v>78958.217183278422</v>
      </c>
      <c r="E160" s="122">
        <f t="shared" si="9"/>
        <v>94510.61000000003</v>
      </c>
      <c r="F160" s="120">
        <f t="shared" si="9"/>
        <v>457897.89000000007</v>
      </c>
      <c r="G160" s="121">
        <f t="shared" si="9"/>
        <v>162707.33281672155</v>
      </c>
      <c r="H160" s="121">
        <f t="shared" si="9"/>
        <v>36766.710000000006</v>
      </c>
      <c r="I160" s="121">
        <f t="shared" si="9"/>
        <v>77987.38</v>
      </c>
      <c r="J160" s="122">
        <f t="shared" si="9"/>
        <v>861895.27000000014</v>
      </c>
      <c r="K160" s="123">
        <f t="shared" si="9"/>
        <v>1992930.9799999984</v>
      </c>
      <c r="M160" s="26"/>
    </row>
    <row r="161" spans="1:13" ht="15.75" thickBot="1" x14ac:dyDescent="0.3">
      <c r="B161" s="24"/>
      <c r="C161" s="4"/>
      <c r="D161" s="4"/>
      <c r="E161" s="4">
        <f>E160-'Direct vs allocated'!E5</f>
        <v>0</v>
      </c>
      <c r="F161" s="4"/>
      <c r="G161" s="4"/>
      <c r="H161" s="4"/>
      <c r="I161" s="4"/>
      <c r="J161" s="4"/>
      <c r="K161" s="4"/>
      <c r="M161" s="26"/>
    </row>
    <row r="162" spans="1:13" ht="15.75" thickBot="1" x14ac:dyDescent="0.3">
      <c r="B162" s="24" t="s">
        <v>272</v>
      </c>
      <c r="C162" s="124"/>
      <c r="D162" s="128">
        <f>SUM(C160:E160)</f>
        <v>395676.3971832784</v>
      </c>
      <c r="E162" s="124"/>
      <c r="F162" s="125"/>
      <c r="G162" s="126"/>
      <c r="H162" s="129">
        <f>SUM(F160:J160)</f>
        <v>1597254.5828167219</v>
      </c>
      <c r="I162" s="126"/>
      <c r="J162" s="127"/>
      <c r="K162" s="4"/>
    </row>
    <row r="163" spans="1:13" x14ac:dyDescent="0.25">
      <c r="B163" s="24"/>
      <c r="C163" s="4"/>
      <c r="D163" s="4"/>
      <c r="E163" s="4"/>
      <c r="F163" s="4"/>
      <c r="G163" s="4"/>
      <c r="H163" s="4"/>
      <c r="I163" s="4"/>
      <c r="J163" s="4"/>
      <c r="K163" s="4"/>
    </row>
    <row r="165" spans="1:13" x14ac:dyDescent="0.25">
      <c r="D165" s="217" t="s">
        <v>269</v>
      </c>
      <c r="E165" s="219"/>
      <c r="F165" s="218"/>
      <c r="G165" s="217" t="s">
        <v>270</v>
      </c>
      <c r="H165" s="219"/>
      <c r="I165" s="218"/>
      <c r="J165" s="217" t="s">
        <v>271</v>
      </c>
      <c r="K165" s="219"/>
      <c r="L165" s="218"/>
    </row>
    <row r="166" spans="1:13" s="22" customFormat="1" ht="30" x14ac:dyDescent="0.25">
      <c r="C166" s="23" t="s">
        <v>114</v>
      </c>
      <c r="D166" s="59" t="s">
        <v>267</v>
      </c>
      <c r="E166" s="64" t="s">
        <v>268</v>
      </c>
      <c r="F166" s="65" t="s">
        <v>114</v>
      </c>
      <c r="G166" s="59" t="s">
        <v>267</v>
      </c>
      <c r="H166" s="64" t="s">
        <v>268</v>
      </c>
      <c r="I166" s="65" t="s">
        <v>114</v>
      </c>
      <c r="J166" s="59" t="s">
        <v>267</v>
      </c>
      <c r="K166" s="64" t="s">
        <v>268</v>
      </c>
      <c r="L166" s="65" t="s">
        <v>114</v>
      </c>
    </row>
    <row r="167" spans="1:13" x14ac:dyDescent="0.25">
      <c r="A167" s="85">
        <v>5625</v>
      </c>
      <c r="B167" s="86" t="s">
        <v>141</v>
      </c>
      <c r="C167" s="143">
        <v>23472.48</v>
      </c>
      <c r="D167" s="91">
        <f>$C$160</f>
        <v>222207.56999999995</v>
      </c>
      <c r="E167" s="92">
        <f>$F$160</f>
        <v>457897.89000000007</v>
      </c>
      <c r="F167" s="93">
        <f>D167+E167</f>
        <v>680105.46</v>
      </c>
      <c r="G167" s="95">
        <f>D167/F167</f>
        <v>0.32672516700571697</v>
      </c>
      <c r="H167" s="96">
        <f>E167/F167</f>
        <v>0.67327483299428315</v>
      </c>
      <c r="I167" s="97">
        <f>H167+G167</f>
        <v>1</v>
      </c>
      <c r="J167" s="91">
        <f>C167*G167</f>
        <v>7669.0499480383514</v>
      </c>
      <c r="K167" s="92">
        <f>C167*H167</f>
        <v>15803.430051961652</v>
      </c>
      <c r="L167" s="93">
        <f>J167+K167</f>
        <v>23472.480000000003</v>
      </c>
    </row>
    <row r="168" spans="1:13" x14ac:dyDescent="0.25">
      <c r="A168" s="87">
        <v>5630</v>
      </c>
      <c r="B168" s="88" t="s">
        <v>142</v>
      </c>
      <c r="C168" s="45">
        <v>22871.75</v>
      </c>
      <c r="D168" s="68">
        <f t="shared" ref="D168:D181" si="10">$C$160</f>
        <v>222207.56999999995</v>
      </c>
      <c r="E168" s="18">
        <f t="shared" ref="E168:E181" si="11">$F$160</f>
        <v>457897.89000000007</v>
      </c>
      <c r="F168" s="47">
        <f t="shared" ref="F168:F181" si="12">D168+E168</f>
        <v>680105.46</v>
      </c>
      <c r="G168" s="98">
        <f t="shared" ref="G168:G181" si="13">D168/F168</f>
        <v>0.32672516700571697</v>
      </c>
      <c r="H168" s="99">
        <f t="shared" ref="H168:H181" si="14">E168/F168</f>
        <v>0.67327483299428315</v>
      </c>
      <c r="I168" s="100">
        <f t="shared" ref="I168:I181" si="15">H168+G168</f>
        <v>1</v>
      </c>
      <c r="J168" s="68">
        <f t="shared" ref="J168:J181" si="16">C168*G168</f>
        <v>7472.7763384630071</v>
      </c>
      <c r="K168" s="18">
        <f t="shared" ref="K168:K181" si="17">C168*H168</f>
        <v>15398.973661536995</v>
      </c>
      <c r="L168" s="47">
        <f t="shared" ref="L168:L181" si="18">J168+K168</f>
        <v>22871.75</v>
      </c>
    </row>
    <row r="169" spans="1:13" x14ac:dyDescent="0.25">
      <c r="A169" s="87">
        <v>5635</v>
      </c>
      <c r="B169" s="88" t="s">
        <v>143</v>
      </c>
      <c r="C169" s="45">
        <v>3848.9300000000003</v>
      </c>
      <c r="D169" s="68">
        <f t="shared" si="10"/>
        <v>222207.56999999995</v>
      </c>
      <c r="E169" s="18">
        <f t="shared" si="11"/>
        <v>457897.89000000007</v>
      </c>
      <c r="F169" s="47">
        <f t="shared" si="12"/>
        <v>680105.46</v>
      </c>
      <c r="G169" s="98">
        <f t="shared" si="13"/>
        <v>0.32672516700571697</v>
      </c>
      <c r="H169" s="99">
        <f t="shared" si="14"/>
        <v>0.67327483299428315</v>
      </c>
      <c r="I169" s="100">
        <f t="shared" si="15"/>
        <v>1</v>
      </c>
      <c r="J169" s="68">
        <f t="shared" si="16"/>
        <v>1257.5422970433142</v>
      </c>
      <c r="K169" s="18">
        <f t="shared" si="17"/>
        <v>2591.3877029566866</v>
      </c>
      <c r="L169" s="47">
        <f t="shared" si="18"/>
        <v>3848.9300000000007</v>
      </c>
    </row>
    <row r="170" spans="1:13" x14ac:dyDescent="0.25">
      <c r="A170" s="87">
        <v>5645</v>
      </c>
      <c r="B170" s="88" t="s">
        <v>144</v>
      </c>
      <c r="C170" s="45">
        <v>-32545.33</v>
      </c>
      <c r="D170" s="68">
        <f t="shared" si="10"/>
        <v>222207.56999999995</v>
      </c>
      <c r="E170" s="18">
        <f t="shared" si="11"/>
        <v>457897.89000000007</v>
      </c>
      <c r="F170" s="47">
        <f t="shared" si="12"/>
        <v>680105.46</v>
      </c>
      <c r="G170" s="98">
        <f t="shared" si="13"/>
        <v>0.32672516700571697</v>
      </c>
      <c r="H170" s="99">
        <f t="shared" si="14"/>
        <v>0.67327483299428315</v>
      </c>
      <c r="I170" s="100">
        <f t="shared" si="15"/>
        <v>1</v>
      </c>
      <c r="J170" s="68">
        <f t="shared" si="16"/>
        <v>-10633.378379506172</v>
      </c>
      <c r="K170" s="18">
        <f t="shared" si="17"/>
        <v>-21911.951620493834</v>
      </c>
      <c r="L170" s="47">
        <f t="shared" si="18"/>
        <v>-32545.330000000005</v>
      </c>
    </row>
    <row r="171" spans="1:13" x14ac:dyDescent="0.25">
      <c r="A171" s="87">
        <v>5650</v>
      </c>
      <c r="B171" s="88" t="s">
        <v>145</v>
      </c>
      <c r="C171" s="45">
        <v>1199.1099999999999</v>
      </c>
      <c r="D171" s="68">
        <f t="shared" si="10"/>
        <v>222207.56999999995</v>
      </c>
      <c r="E171" s="18">
        <f t="shared" si="11"/>
        <v>457897.89000000007</v>
      </c>
      <c r="F171" s="47">
        <f t="shared" si="12"/>
        <v>680105.46</v>
      </c>
      <c r="G171" s="98">
        <f t="shared" si="13"/>
        <v>0.32672516700571697</v>
      </c>
      <c r="H171" s="99">
        <f t="shared" si="14"/>
        <v>0.67327483299428315</v>
      </c>
      <c r="I171" s="100">
        <f t="shared" si="15"/>
        <v>1</v>
      </c>
      <c r="J171" s="68">
        <f t="shared" si="16"/>
        <v>391.77941500822521</v>
      </c>
      <c r="K171" s="18">
        <f t="shared" si="17"/>
        <v>807.3305849917748</v>
      </c>
      <c r="L171" s="47">
        <f t="shared" si="18"/>
        <v>1199.1100000000001</v>
      </c>
    </row>
    <row r="172" spans="1:13" x14ac:dyDescent="0.25">
      <c r="A172" s="87">
        <v>5655</v>
      </c>
      <c r="B172" s="88" t="s">
        <v>146</v>
      </c>
      <c r="C172" s="45">
        <v>142662.65</v>
      </c>
      <c r="D172" s="68">
        <f t="shared" si="10"/>
        <v>222207.56999999995</v>
      </c>
      <c r="E172" s="18">
        <f t="shared" si="11"/>
        <v>457897.89000000007</v>
      </c>
      <c r="F172" s="47">
        <f t="shared" si="12"/>
        <v>680105.46</v>
      </c>
      <c r="G172" s="98">
        <f t="shared" si="13"/>
        <v>0.32672516700571697</v>
      </c>
      <c r="H172" s="99">
        <f t="shared" si="14"/>
        <v>0.67327483299428315</v>
      </c>
      <c r="I172" s="100">
        <f t="shared" si="15"/>
        <v>1</v>
      </c>
      <c r="J172" s="68">
        <f t="shared" si="16"/>
        <v>46611.478146728143</v>
      </c>
      <c r="K172" s="18">
        <f t="shared" si="17"/>
        <v>96051.171853271866</v>
      </c>
      <c r="L172" s="47">
        <f t="shared" si="18"/>
        <v>142662.65000000002</v>
      </c>
    </row>
    <row r="173" spans="1:13" x14ac:dyDescent="0.25">
      <c r="A173" s="87">
        <v>5660</v>
      </c>
      <c r="B173" s="88" t="s">
        <v>147</v>
      </c>
      <c r="C173" s="45">
        <v>2148.7999999999997</v>
      </c>
      <c r="D173" s="68">
        <f t="shared" si="10"/>
        <v>222207.56999999995</v>
      </c>
      <c r="E173" s="18">
        <f t="shared" si="11"/>
        <v>457897.89000000007</v>
      </c>
      <c r="F173" s="47">
        <f t="shared" si="12"/>
        <v>680105.46</v>
      </c>
      <c r="G173" s="98">
        <f t="shared" si="13"/>
        <v>0.32672516700571697</v>
      </c>
      <c r="H173" s="99">
        <f t="shared" si="14"/>
        <v>0.67327483299428315</v>
      </c>
      <c r="I173" s="100">
        <f t="shared" si="15"/>
        <v>1</v>
      </c>
      <c r="J173" s="68">
        <f t="shared" si="16"/>
        <v>702.0670388618845</v>
      </c>
      <c r="K173" s="18">
        <f t="shared" si="17"/>
        <v>1446.7329611381153</v>
      </c>
      <c r="L173" s="47">
        <f t="shared" si="18"/>
        <v>2148.7999999999997</v>
      </c>
    </row>
    <row r="174" spans="1:13" x14ac:dyDescent="0.25">
      <c r="A174" s="87">
        <v>5665</v>
      </c>
      <c r="B174" s="88" t="s">
        <v>148</v>
      </c>
      <c r="C174" s="45">
        <v>16704.490000000002</v>
      </c>
      <c r="D174" s="68">
        <f t="shared" si="10"/>
        <v>222207.56999999995</v>
      </c>
      <c r="E174" s="18">
        <f t="shared" si="11"/>
        <v>457897.89000000007</v>
      </c>
      <c r="F174" s="47">
        <f t="shared" si="12"/>
        <v>680105.46</v>
      </c>
      <c r="G174" s="98">
        <f t="shared" si="13"/>
        <v>0.32672516700571697</v>
      </c>
      <c r="H174" s="99">
        <f t="shared" si="14"/>
        <v>0.67327483299428315</v>
      </c>
      <c r="I174" s="100">
        <f t="shared" si="15"/>
        <v>1</v>
      </c>
      <c r="J174" s="68">
        <f t="shared" si="16"/>
        <v>5457.7772849953299</v>
      </c>
      <c r="K174" s="18">
        <f t="shared" si="17"/>
        <v>11246.712715004674</v>
      </c>
      <c r="L174" s="47">
        <f t="shared" si="18"/>
        <v>16704.490000000005</v>
      </c>
    </row>
    <row r="175" spans="1:13" x14ac:dyDescent="0.25">
      <c r="A175" s="87">
        <v>5670</v>
      </c>
      <c r="B175" s="88" t="s">
        <v>149</v>
      </c>
      <c r="C175" s="45">
        <v>5158.2</v>
      </c>
      <c r="D175" s="68">
        <f t="shared" si="10"/>
        <v>222207.56999999995</v>
      </c>
      <c r="E175" s="18">
        <f t="shared" si="11"/>
        <v>457897.89000000007</v>
      </c>
      <c r="F175" s="47">
        <f t="shared" si="12"/>
        <v>680105.46</v>
      </c>
      <c r="G175" s="98">
        <f t="shared" si="13"/>
        <v>0.32672516700571697</v>
      </c>
      <c r="H175" s="99">
        <f t="shared" si="14"/>
        <v>0.67327483299428315</v>
      </c>
      <c r="I175" s="100">
        <f t="shared" si="15"/>
        <v>1</v>
      </c>
      <c r="J175" s="68">
        <f t="shared" si="16"/>
        <v>1685.3137564488891</v>
      </c>
      <c r="K175" s="18">
        <f t="shared" si="17"/>
        <v>3472.8862435511114</v>
      </c>
      <c r="L175" s="47">
        <f t="shared" si="18"/>
        <v>5158.2000000000007</v>
      </c>
    </row>
    <row r="176" spans="1:13" x14ac:dyDescent="0.25">
      <c r="A176" s="87">
        <v>5675</v>
      </c>
      <c r="B176" s="88" t="s">
        <v>150</v>
      </c>
      <c r="C176" s="45">
        <v>-1613.67</v>
      </c>
      <c r="D176" s="68">
        <f t="shared" si="10"/>
        <v>222207.56999999995</v>
      </c>
      <c r="E176" s="18">
        <f t="shared" si="11"/>
        <v>457897.89000000007</v>
      </c>
      <c r="F176" s="47">
        <f t="shared" si="12"/>
        <v>680105.46</v>
      </c>
      <c r="G176" s="98">
        <f t="shared" si="13"/>
        <v>0.32672516700571697</v>
      </c>
      <c r="H176" s="99">
        <f t="shared" si="14"/>
        <v>0.67327483299428315</v>
      </c>
      <c r="I176" s="100">
        <f t="shared" si="15"/>
        <v>1</v>
      </c>
      <c r="J176" s="68">
        <f t="shared" si="16"/>
        <v>-527.2266002421153</v>
      </c>
      <c r="K176" s="18">
        <f t="shared" si="17"/>
        <v>-1086.4433997578849</v>
      </c>
      <c r="L176" s="47">
        <f t="shared" si="18"/>
        <v>-1613.67</v>
      </c>
    </row>
    <row r="177" spans="1:12" x14ac:dyDescent="0.25">
      <c r="A177" s="87">
        <v>5680</v>
      </c>
      <c r="B177" s="88" t="s">
        <v>151</v>
      </c>
      <c r="C177" s="45">
        <v>-655.0200000000001</v>
      </c>
      <c r="D177" s="68">
        <f t="shared" si="10"/>
        <v>222207.56999999995</v>
      </c>
      <c r="E177" s="18">
        <f t="shared" si="11"/>
        <v>457897.89000000007</v>
      </c>
      <c r="F177" s="47">
        <f t="shared" si="12"/>
        <v>680105.46</v>
      </c>
      <c r="G177" s="98">
        <f t="shared" si="13"/>
        <v>0.32672516700571697</v>
      </c>
      <c r="H177" s="99">
        <f t="shared" si="14"/>
        <v>0.67327483299428315</v>
      </c>
      <c r="I177" s="100">
        <f t="shared" si="15"/>
        <v>1</v>
      </c>
      <c r="J177" s="68">
        <f t="shared" si="16"/>
        <v>-214.01151889208475</v>
      </c>
      <c r="K177" s="18">
        <f t="shared" si="17"/>
        <v>-441.00848110791543</v>
      </c>
      <c r="L177" s="47">
        <f t="shared" si="18"/>
        <v>-655.02000000000021</v>
      </c>
    </row>
    <row r="178" spans="1:12" x14ac:dyDescent="0.25">
      <c r="A178" s="87">
        <v>5690</v>
      </c>
      <c r="B178" s="88" t="s">
        <v>152</v>
      </c>
      <c r="C178" s="45">
        <v>27.349999999999998</v>
      </c>
      <c r="D178" s="68">
        <f t="shared" si="10"/>
        <v>222207.56999999995</v>
      </c>
      <c r="E178" s="18">
        <f t="shared" si="11"/>
        <v>457897.89000000007</v>
      </c>
      <c r="F178" s="47">
        <f t="shared" si="12"/>
        <v>680105.46</v>
      </c>
      <c r="G178" s="98">
        <f t="shared" si="13"/>
        <v>0.32672516700571697</v>
      </c>
      <c r="H178" s="99">
        <f t="shared" si="14"/>
        <v>0.67327483299428315</v>
      </c>
      <c r="I178" s="100">
        <f t="shared" si="15"/>
        <v>1</v>
      </c>
      <c r="J178" s="68">
        <f t="shared" si="16"/>
        <v>8.9359333176063576</v>
      </c>
      <c r="K178" s="18">
        <f t="shared" si="17"/>
        <v>18.414066682393642</v>
      </c>
      <c r="L178" s="47">
        <f t="shared" si="18"/>
        <v>27.35</v>
      </c>
    </row>
    <row r="179" spans="1:12" x14ac:dyDescent="0.25">
      <c r="A179" s="87">
        <v>7510</v>
      </c>
      <c r="B179" s="88" t="s">
        <v>251</v>
      </c>
      <c r="C179" s="45">
        <v>54241.74</v>
      </c>
      <c r="D179" s="68">
        <f t="shared" si="10"/>
        <v>222207.56999999995</v>
      </c>
      <c r="E179" s="18">
        <f t="shared" si="11"/>
        <v>457897.89000000007</v>
      </c>
      <c r="F179" s="47">
        <f t="shared" si="12"/>
        <v>680105.46</v>
      </c>
      <c r="G179" s="98">
        <f t="shared" si="13"/>
        <v>0.32672516700571697</v>
      </c>
      <c r="H179" s="99">
        <f t="shared" si="14"/>
        <v>0.67327483299428315</v>
      </c>
      <c r="I179" s="100">
        <f t="shared" si="15"/>
        <v>1</v>
      </c>
      <c r="J179" s="68">
        <f t="shared" si="16"/>
        <v>17722.141560180677</v>
      </c>
      <c r="K179" s="18">
        <f t="shared" si="17"/>
        <v>36519.598439819325</v>
      </c>
      <c r="L179" s="47">
        <f t="shared" si="18"/>
        <v>54241.740000000005</v>
      </c>
    </row>
    <row r="180" spans="1:12" x14ac:dyDescent="0.25">
      <c r="A180" s="87">
        <v>7515</v>
      </c>
      <c r="B180" s="88" t="s">
        <v>252</v>
      </c>
      <c r="C180" s="45">
        <v>586.61</v>
      </c>
      <c r="D180" s="68">
        <f t="shared" si="10"/>
        <v>222207.56999999995</v>
      </c>
      <c r="E180" s="18">
        <f t="shared" si="11"/>
        <v>457897.89000000007</v>
      </c>
      <c r="F180" s="47">
        <f t="shared" si="12"/>
        <v>680105.46</v>
      </c>
      <c r="G180" s="98">
        <f t="shared" si="13"/>
        <v>0.32672516700571697</v>
      </c>
      <c r="H180" s="99">
        <f t="shared" si="14"/>
        <v>0.67327483299428315</v>
      </c>
      <c r="I180" s="100">
        <f t="shared" si="15"/>
        <v>1</v>
      </c>
      <c r="J180" s="68">
        <f t="shared" si="16"/>
        <v>191.66025021722362</v>
      </c>
      <c r="K180" s="18">
        <f t="shared" si="17"/>
        <v>394.94974978277645</v>
      </c>
      <c r="L180" s="47">
        <f t="shared" si="18"/>
        <v>586.61000000000013</v>
      </c>
    </row>
    <row r="181" spans="1:12" x14ac:dyDescent="0.25">
      <c r="A181" s="89">
        <v>7520</v>
      </c>
      <c r="B181" s="90" t="s">
        <v>253</v>
      </c>
      <c r="C181" s="144">
        <v>3557.46</v>
      </c>
      <c r="D181" s="94">
        <f t="shared" si="10"/>
        <v>222207.56999999995</v>
      </c>
      <c r="E181" s="27">
        <f t="shared" si="11"/>
        <v>457897.89000000007</v>
      </c>
      <c r="F181" s="70">
        <f t="shared" si="12"/>
        <v>680105.46</v>
      </c>
      <c r="G181" s="101">
        <f t="shared" si="13"/>
        <v>0.32672516700571697</v>
      </c>
      <c r="H181" s="102">
        <f t="shared" si="14"/>
        <v>0.67327483299428315</v>
      </c>
      <c r="I181" s="103">
        <f t="shared" si="15"/>
        <v>1</v>
      </c>
      <c r="J181" s="94">
        <f t="shared" si="16"/>
        <v>1162.3117126161578</v>
      </c>
      <c r="K181" s="27">
        <f t="shared" si="17"/>
        <v>2395.1482873838427</v>
      </c>
      <c r="L181" s="70">
        <f t="shared" si="18"/>
        <v>3557.4600000000005</v>
      </c>
    </row>
    <row r="183" spans="1:12" x14ac:dyDescent="0.25">
      <c r="D183" s="49" t="s">
        <v>346</v>
      </c>
    </row>
    <row r="184" spans="1:12" x14ac:dyDescent="0.25">
      <c r="B184" s="196"/>
      <c r="C184" t="s">
        <v>122</v>
      </c>
      <c r="D184" s="25">
        <f>C160</f>
        <v>222207.56999999995</v>
      </c>
    </row>
    <row r="185" spans="1:12" x14ac:dyDescent="0.25">
      <c r="B185" s="196"/>
      <c r="C185" t="s">
        <v>120</v>
      </c>
      <c r="D185" s="25">
        <f>D160</f>
        <v>78958.217183278422</v>
      </c>
    </row>
    <row r="186" spans="1:12" x14ac:dyDescent="0.25">
      <c r="B186" s="196"/>
      <c r="C186" t="s">
        <v>345</v>
      </c>
      <c r="D186" s="27">
        <f>E160</f>
        <v>94510.61000000003</v>
      </c>
    </row>
    <row r="187" spans="1:12" x14ac:dyDescent="0.25">
      <c r="B187" s="196"/>
      <c r="C187" t="s">
        <v>347</v>
      </c>
      <c r="D187" s="26">
        <f>SUM(D184:D186)</f>
        <v>395676.3971832784</v>
      </c>
    </row>
  </sheetData>
  <autoFilter ref="A3:O162" xr:uid="{00000000-0009-0000-0000-000003000000}"/>
  <mergeCells count="7">
    <mergeCell ref="D165:F165"/>
    <mergeCell ref="G165:I165"/>
    <mergeCell ref="J165:L165"/>
    <mergeCell ref="C1:E1"/>
    <mergeCell ref="F1:J1"/>
    <mergeCell ref="C2:D2"/>
    <mergeCell ref="F2:G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10"/>
  <sheetViews>
    <sheetView workbookViewId="0">
      <selection activeCell="F15" sqref="F15"/>
    </sheetView>
  </sheetViews>
  <sheetFormatPr defaultRowHeight="15" x14ac:dyDescent="0.25"/>
  <cols>
    <col min="1" max="1" width="6.28515625" customWidth="1"/>
    <col min="2" max="2" width="25.5703125" bestFit="1" customWidth="1"/>
    <col min="3" max="3" width="10.42578125" customWidth="1"/>
    <col min="4" max="4" width="13.140625" customWidth="1"/>
    <col min="5" max="5" width="10" customWidth="1"/>
    <col min="6" max="6" width="10.42578125" customWidth="1"/>
  </cols>
  <sheetData>
    <row r="1" spans="1:7" x14ac:dyDescent="0.25">
      <c r="C1" s="223" t="s">
        <v>274</v>
      </c>
      <c r="D1" s="223"/>
      <c r="E1" s="223"/>
    </row>
    <row r="2" spans="1:7" ht="44.45" customHeight="1" x14ac:dyDescent="0.25">
      <c r="A2" s="222" t="s">
        <v>273</v>
      </c>
      <c r="B2" s="222"/>
      <c r="C2" s="59" t="s">
        <v>275</v>
      </c>
      <c r="D2" s="64" t="s">
        <v>276</v>
      </c>
      <c r="E2" s="65" t="s">
        <v>277</v>
      </c>
      <c r="F2" s="23" t="s">
        <v>278</v>
      </c>
      <c r="G2" s="22"/>
    </row>
    <row r="3" spans="1:7" x14ac:dyDescent="0.25">
      <c r="A3" s="63">
        <v>6110</v>
      </c>
      <c r="B3" s="41" t="s">
        <v>23</v>
      </c>
      <c r="C3" s="75" t="s">
        <v>279</v>
      </c>
      <c r="D3" s="131"/>
      <c r="E3" s="76"/>
      <c r="F3" s="56"/>
    </row>
    <row r="4" spans="1:7" x14ac:dyDescent="0.25">
      <c r="A4" s="44">
        <v>6115</v>
      </c>
      <c r="B4" s="42" t="s">
        <v>25</v>
      </c>
      <c r="C4" s="43"/>
      <c r="D4" s="66"/>
      <c r="E4" s="77"/>
      <c r="F4" s="132" t="s">
        <v>279</v>
      </c>
    </row>
    <row r="5" spans="1:7" x14ac:dyDescent="0.25">
      <c r="A5" s="44">
        <v>6120</v>
      </c>
      <c r="B5" s="42" t="s">
        <v>28</v>
      </c>
      <c r="C5" s="43"/>
      <c r="D5" s="66" t="s">
        <v>279</v>
      </c>
      <c r="E5" s="77"/>
      <c r="F5" s="132"/>
    </row>
    <row r="6" spans="1:7" x14ac:dyDescent="0.25">
      <c r="A6" s="44">
        <v>6125</v>
      </c>
      <c r="B6" s="42" t="s">
        <v>31</v>
      </c>
      <c r="C6" s="43"/>
      <c r="D6" s="66" t="s">
        <v>279</v>
      </c>
      <c r="E6" s="77"/>
      <c r="F6" s="132"/>
    </row>
    <row r="7" spans="1:7" x14ac:dyDescent="0.25">
      <c r="A7" s="44">
        <v>6130</v>
      </c>
      <c r="B7" s="42" t="s">
        <v>34</v>
      </c>
      <c r="C7" s="43"/>
      <c r="D7" s="66"/>
      <c r="E7" s="77" t="s">
        <v>279</v>
      </c>
      <c r="F7" s="132"/>
    </row>
    <row r="8" spans="1:7" x14ac:dyDescent="0.25">
      <c r="A8" s="44">
        <v>6135</v>
      </c>
      <c r="B8" s="42" t="s">
        <v>37</v>
      </c>
      <c r="C8" s="43" t="s">
        <v>279</v>
      </c>
      <c r="D8" s="66"/>
      <c r="E8" s="77"/>
      <c r="F8" s="132"/>
    </row>
    <row r="9" spans="1:7" x14ac:dyDescent="0.25">
      <c r="A9" s="44">
        <v>6140</v>
      </c>
      <c r="B9" s="42" t="s">
        <v>41</v>
      </c>
      <c r="C9" s="43" t="s">
        <v>279</v>
      </c>
      <c r="D9" s="66"/>
      <c r="E9" s="77"/>
      <c r="F9" s="132"/>
    </row>
    <row r="10" spans="1:7" x14ac:dyDescent="0.25">
      <c r="A10" s="48">
        <v>6146</v>
      </c>
      <c r="B10" s="50" t="s">
        <v>47</v>
      </c>
      <c r="C10" s="78" t="s">
        <v>279</v>
      </c>
      <c r="D10" s="133"/>
      <c r="E10" s="79"/>
      <c r="F10" s="134"/>
    </row>
  </sheetData>
  <mergeCells count="2">
    <mergeCell ref="A2:B2"/>
    <mergeCell ref="C1:E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I13"/>
  <sheetViews>
    <sheetView showGridLines="0" workbookViewId="0"/>
  </sheetViews>
  <sheetFormatPr defaultRowHeight="15" x14ac:dyDescent="0.25"/>
  <cols>
    <col min="3" max="3" width="27.7109375" customWidth="1"/>
    <col min="6" max="7" width="11.42578125" customWidth="1"/>
    <col min="8" max="8" width="11.140625" customWidth="1"/>
  </cols>
  <sheetData>
    <row r="2" spans="2:9" x14ac:dyDescent="0.25">
      <c r="E2" s="223" t="s">
        <v>274</v>
      </c>
      <c r="F2" s="223"/>
      <c r="G2" s="223"/>
    </row>
    <row r="3" spans="2:9" ht="75" x14ac:dyDescent="0.25">
      <c r="B3" s="217" t="s">
        <v>280</v>
      </c>
      <c r="C3" s="219"/>
      <c r="D3" s="65" t="s">
        <v>114</v>
      </c>
      <c r="E3" s="59" t="s">
        <v>281</v>
      </c>
      <c r="F3" s="64" t="s">
        <v>282</v>
      </c>
      <c r="G3" s="64" t="s">
        <v>277</v>
      </c>
      <c r="H3" s="64" t="s">
        <v>283</v>
      </c>
      <c r="I3" s="65" t="s">
        <v>114</v>
      </c>
    </row>
    <row r="4" spans="2:9" x14ac:dyDescent="0.25">
      <c r="B4" s="63">
        <v>6110</v>
      </c>
      <c r="C4" s="40" t="s">
        <v>23</v>
      </c>
      <c r="D4" s="136">
        <v>607.9085220000004</v>
      </c>
      <c r="E4" s="138">
        <f>D4</f>
        <v>607.9085220000004</v>
      </c>
      <c r="F4" s="40"/>
      <c r="G4" s="40"/>
      <c r="H4" s="40"/>
      <c r="I4" s="136">
        <f>SUM(E4:H4)</f>
        <v>607.9085220000004</v>
      </c>
    </row>
    <row r="5" spans="2:9" x14ac:dyDescent="0.25">
      <c r="B5" s="44">
        <v>6115</v>
      </c>
      <c r="C5" s="9" t="s">
        <v>25</v>
      </c>
      <c r="D5" s="137">
        <v>190.68064599999997</v>
      </c>
      <c r="E5" s="44"/>
      <c r="F5" s="9"/>
      <c r="G5" s="9"/>
      <c r="H5" s="67">
        <f>D5</f>
        <v>190.68064599999997</v>
      </c>
      <c r="I5" s="137">
        <f t="shared" ref="I5:I11" si="0">SUM(E5:H5)</f>
        <v>190.68064599999997</v>
      </c>
    </row>
    <row r="6" spans="2:9" x14ac:dyDescent="0.25">
      <c r="B6" s="44">
        <v>6120</v>
      </c>
      <c r="C6" s="9" t="s">
        <v>28</v>
      </c>
      <c r="D6" s="137">
        <v>164.19908400000008</v>
      </c>
      <c r="E6" s="44"/>
      <c r="F6" s="67">
        <f>D6</f>
        <v>164.19908400000008</v>
      </c>
      <c r="G6" s="9"/>
      <c r="H6" s="9"/>
      <c r="I6" s="137">
        <f t="shared" si="0"/>
        <v>164.19908400000008</v>
      </c>
    </row>
    <row r="7" spans="2:9" x14ac:dyDescent="0.25">
      <c r="B7" s="44">
        <v>6125</v>
      </c>
      <c r="C7" s="9" t="s">
        <v>31</v>
      </c>
      <c r="D7" s="137">
        <v>156.18438800000001</v>
      </c>
      <c r="E7" s="44"/>
      <c r="F7" s="67">
        <f>D7</f>
        <v>156.18438800000001</v>
      </c>
      <c r="G7" s="9"/>
      <c r="H7" s="9"/>
      <c r="I7" s="137">
        <f t="shared" si="0"/>
        <v>156.18438800000001</v>
      </c>
    </row>
    <row r="8" spans="2:9" x14ac:dyDescent="0.25">
      <c r="B8" s="44">
        <v>6130</v>
      </c>
      <c r="C8" s="9" t="s">
        <v>34</v>
      </c>
      <c r="D8" s="137">
        <v>327.38837800000044</v>
      </c>
      <c r="E8" s="44"/>
      <c r="F8" s="9"/>
      <c r="G8" s="67">
        <f>D8</f>
        <v>327.38837800000044</v>
      </c>
      <c r="H8" s="9"/>
      <c r="I8" s="137">
        <f t="shared" si="0"/>
        <v>327.38837800000044</v>
      </c>
    </row>
    <row r="9" spans="2:9" x14ac:dyDescent="0.25">
      <c r="B9" s="44">
        <v>6135</v>
      </c>
      <c r="C9" s="9" t="s">
        <v>37</v>
      </c>
      <c r="D9" s="137">
        <v>2052.3046799999938</v>
      </c>
      <c r="E9" s="139">
        <f>D9</f>
        <v>2052.3046799999938</v>
      </c>
      <c r="F9" s="9"/>
      <c r="G9" s="9"/>
      <c r="H9" s="9"/>
      <c r="I9" s="137">
        <f t="shared" si="0"/>
        <v>2052.3046799999938</v>
      </c>
    </row>
    <row r="10" spans="2:9" x14ac:dyDescent="0.25">
      <c r="B10" s="44">
        <v>6140</v>
      </c>
      <c r="C10" s="9" t="s">
        <v>41</v>
      </c>
      <c r="D10" s="137">
        <v>231.97069400000035</v>
      </c>
      <c r="E10" s="139">
        <f>D10</f>
        <v>231.97069400000035</v>
      </c>
      <c r="F10" s="9"/>
      <c r="G10" s="9"/>
      <c r="H10" s="9"/>
      <c r="I10" s="137">
        <f t="shared" si="0"/>
        <v>231.97069400000035</v>
      </c>
    </row>
    <row r="11" spans="2:9" x14ac:dyDescent="0.25">
      <c r="B11" s="44">
        <v>6146</v>
      </c>
      <c r="C11" s="9" t="s">
        <v>47</v>
      </c>
      <c r="D11" s="83">
        <v>487.05184200000059</v>
      </c>
      <c r="E11" s="82">
        <f>D11</f>
        <v>487.05184200000059</v>
      </c>
      <c r="F11" s="49"/>
      <c r="G11" s="49"/>
      <c r="H11" s="49"/>
      <c r="I11" s="83">
        <f t="shared" si="0"/>
        <v>487.05184200000059</v>
      </c>
    </row>
    <row r="12" spans="2:9" x14ac:dyDescent="0.25">
      <c r="B12" s="48"/>
      <c r="C12" s="133" t="s">
        <v>284</v>
      </c>
      <c r="D12" s="83">
        <f>SUM(D4:D11)</f>
        <v>4217.6882339999956</v>
      </c>
      <c r="E12" s="82">
        <f t="shared" ref="E12:H12" si="1">SUM(E4:E11)</f>
        <v>3379.2357379999958</v>
      </c>
      <c r="F12" s="135">
        <f t="shared" si="1"/>
        <v>320.3834720000001</v>
      </c>
      <c r="G12" s="135">
        <f t="shared" si="1"/>
        <v>327.38837800000044</v>
      </c>
      <c r="H12" s="135">
        <f t="shared" si="1"/>
        <v>190.68064599999997</v>
      </c>
      <c r="I12" s="140">
        <f>SUM(I4:I11)</f>
        <v>4217.6882339999956</v>
      </c>
    </row>
    <row r="13" spans="2:9" x14ac:dyDescent="0.25">
      <c r="C13" s="224" t="s">
        <v>285</v>
      </c>
      <c r="D13" s="224"/>
      <c r="E13" s="58"/>
      <c r="F13" s="142">
        <f>SUM(E12:G12)</f>
        <v>4027.0075879999963</v>
      </c>
      <c r="G13" s="141"/>
    </row>
  </sheetData>
  <mergeCells count="3">
    <mergeCell ref="B3:C3"/>
    <mergeCell ref="E2:G2"/>
    <mergeCell ref="C13:D1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J25"/>
  <sheetViews>
    <sheetView showGridLines="0" workbookViewId="0">
      <selection activeCell="D4" sqref="D4"/>
    </sheetView>
  </sheetViews>
  <sheetFormatPr defaultRowHeight="15" x14ac:dyDescent="0.25"/>
  <cols>
    <col min="3" max="3" width="25.5703125" bestFit="1" customWidth="1"/>
    <col min="4" max="4" width="12.140625" bestFit="1" customWidth="1"/>
    <col min="5" max="5" width="2.7109375" customWidth="1"/>
    <col min="6" max="6" width="12.28515625" bestFit="1" customWidth="1"/>
    <col min="7" max="7" width="11" customWidth="1"/>
    <col min="8" max="8" width="10.7109375" customWidth="1"/>
    <col min="9" max="10" width="12.140625" bestFit="1" customWidth="1"/>
  </cols>
  <sheetData>
    <row r="2" spans="2:10" x14ac:dyDescent="0.25">
      <c r="F2" s="225" t="s">
        <v>274</v>
      </c>
      <c r="G2" s="225"/>
      <c r="H2" s="225"/>
    </row>
    <row r="3" spans="2:10" ht="29.45" customHeight="1" x14ac:dyDescent="0.25">
      <c r="B3" s="227" t="s">
        <v>286</v>
      </c>
      <c r="C3" s="227"/>
      <c r="D3" s="24">
        <v>2017</v>
      </c>
      <c r="F3" s="59" t="s">
        <v>281</v>
      </c>
      <c r="G3" s="64" t="s">
        <v>282</v>
      </c>
      <c r="H3" s="65" t="s">
        <v>277</v>
      </c>
      <c r="I3" s="53" t="s">
        <v>287</v>
      </c>
      <c r="J3" s="52" t="s">
        <v>114</v>
      </c>
    </row>
    <row r="4" spans="2:10" x14ac:dyDescent="0.25">
      <c r="B4" s="63">
        <v>6110</v>
      </c>
      <c r="C4" s="40" t="s">
        <v>23</v>
      </c>
      <c r="D4" s="143">
        <f>VLOOKUP(B4,'2017 v 2016'!$B$3:$D$14,3,FALSE)</f>
        <v>24671.079999999998</v>
      </c>
      <c r="E4" s="25"/>
      <c r="F4" s="91">
        <f>D4</f>
        <v>24671.079999999998</v>
      </c>
      <c r="G4" s="92"/>
      <c r="H4" s="143"/>
      <c r="I4" s="73"/>
      <c r="J4" s="73">
        <f>SUM(F4:I4)</f>
        <v>24671.079999999998</v>
      </c>
    </row>
    <row r="5" spans="2:10" x14ac:dyDescent="0.25">
      <c r="B5" s="44">
        <v>6115</v>
      </c>
      <c r="C5" s="9" t="s">
        <v>25</v>
      </c>
      <c r="D5" s="45">
        <f>VLOOKUP(B5,'2017 v 2016'!$B$3:$D$14,3,FALSE)</f>
        <v>5677.5000000000009</v>
      </c>
      <c r="E5" s="25"/>
      <c r="F5" s="68"/>
      <c r="G5" s="18"/>
      <c r="H5" s="45"/>
      <c r="I5" s="73">
        <f>D5</f>
        <v>5677.5000000000009</v>
      </c>
      <c r="J5" s="73">
        <f t="shared" ref="J5:J11" si="0">SUM(F5:I5)</f>
        <v>5677.5000000000009</v>
      </c>
    </row>
    <row r="6" spans="2:10" x14ac:dyDescent="0.25">
      <c r="B6" s="44">
        <v>6120</v>
      </c>
      <c r="C6" s="9" t="s">
        <v>28</v>
      </c>
      <c r="D6" s="45">
        <f>VLOOKUP(B6,'2017 v 2016'!$B$3:$D$14,3,FALSE)</f>
        <v>34625.74</v>
      </c>
      <c r="E6" s="25"/>
      <c r="F6" s="68"/>
      <c r="G6" s="18">
        <f>D6</f>
        <v>34625.74</v>
      </c>
      <c r="H6" s="45"/>
      <c r="I6" s="73"/>
      <c r="J6" s="73">
        <f t="shared" si="0"/>
        <v>34625.74</v>
      </c>
    </row>
    <row r="7" spans="2:10" x14ac:dyDescent="0.25">
      <c r="B7" s="44">
        <v>6125</v>
      </c>
      <c r="C7" s="9" t="s">
        <v>31</v>
      </c>
      <c r="D7" s="45">
        <f>VLOOKUP(B7,'2017 v 2016'!$B$3:$D$14,3,FALSE)</f>
        <v>6075.3000000000011</v>
      </c>
      <c r="E7" s="25"/>
      <c r="F7" s="68"/>
      <c r="G7" s="18">
        <f>D7</f>
        <v>6075.3000000000011</v>
      </c>
      <c r="H7" s="45"/>
      <c r="I7" s="73"/>
      <c r="J7" s="73">
        <f t="shared" si="0"/>
        <v>6075.3000000000011</v>
      </c>
    </row>
    <row r="8" spans="2:10" x14ac:dyDescent="0.25">
      <c r="B8" s="44">
        <v>6130</v>
      </c>
      <c r="C8" s="9" t="s">
        <v>34</v>
      </c>
      <c r="D8" s="45">
        <f>VLOOKUP(B8,'2017 v 2016'!$B$3:$D$14,3,FALSE)</f>
        <v>12388.919999999996</v>
      </c>
      <c r="E8" s="25"/>
      <c r="F8" s="68"/>
      <c r="G8" s="18"/>
      <c r="H8" s="45">
        <f>D8</f>
        <v>12388.919999999996</v>
      </c>
      <c r="I8" s="73"/>
      <c r="J8" s="73">
        <f t="shared" si="0"/>
        <v>12388.919999999996</v>
      </c>
    </row>
    <row r="9" spans="2:10" x14ac:dyDescent="0.25">
      <c r="B9" s="44">
        <v>6135</v>
      </c>
      <c r="C9" s="9" t="s">
        <v>37</v>
      </c>
      <c r="D9" s="45">
        <f>VLOOKUP(B9,'2017 v 2016'!$B$3:$D$14,3,FALSE)</f>
        <v>115958.36000000003</v>
      </c>
      <c r="E9" s="25"/>
      <c r="F9" s="68">
        <f>D9</f>
        <v>115958.36000000003</v>
      </c>
      <c r="G9" s="18"/>
      <c r="H9" s="45"/>
      <c r="I9" s="73"/>
      <c r="J9" s="73">
        <f t="shared" si="0"/>
        <v>115958.36000000003</v>
      </c>
    </row>
    <row r="10" spans="2:10" x14ac:dyDescent="0.25">
      <c r="B10" s="44">
        <v>6140</v>
      </c>
      <c r="C10" s="9" t="s">
        <v>41</v>
      </c>
      <c r="D10" s="45">
        <f>VLOOKUP(B10,'2017 v 2016'!$B$3:$D$14,3,FALSE)</f>
        <v>10357.77</v>
      </c>
      <c r="E10" s="25"/>
      <c r="F10" s="68">
        <f>D10</f>
        <v>10357.77</v>
      </c>
      <c r="G10" s="18"/>
      <c r="H10" s="45"/>
      <c r="I10" s="73"/>
      <c r="J10" s="73">
        <f t="shared" si="0"/>
        <v>10357.77</v>
      </c>
    </row>
    <row r="11" spans="2:10" x14ac:dyDescent="0.25">
      <c r="B11" s="44">
        <v>6146</v>
      </c>
      <c r="C11" s="9" t="s">
        <v>47</v>
      </c>
      <c r="D11" s="144">
        <f>VLOOKUP(B11,'2017 v 2016'!$B$3:$D$14,3,FALSE)</f>
        <v>12452.9</v>
      </c>
      <c r="E11" s="25"/>
      <c r="F11" s="68">
        <f>D11</f>
        <v>12452.9</v>
      </c>
      <c r="G11" s="18"/>
      <c r="H11" s="45"/>
      <c r="I11" s="73"/>
      <c r="J11" s="73">
        <f t="shared" si="0"/>
        <v>12452.9</v>
      </c>
    </row>
    <row r="12" spans="2:10" x14ac:dyDescent="0.25">
      <c r="B12" s="48"/>
      <c r="C12" s="133" t="s">
        <v>284</v>
      </c>
      <c r="D12" s="144">
        <f>SUM(D4:D11)</f>
        <v>222207.57</v>
      </c>
      <c r="E12" s="25"/>
      <c r="F12" s="60">
        <f t="shared" ref="F12:J12" si="1">SUM(F4:F11)</f>
        <v>163440.11000000002</v>
      </c>
      <c r="G12" s="145">
        <f t="shared" si="1"/>
        <v>40701.040000000001</v>
      </c>
      <c r="H12" s="146">
        <f t="shared" si="1"/>
        <v>12388.919999999996</v>
      </c>
      <c r="I12" s="145">
        <f t="shared" si="1"/>
        <v>5677.5000000000009</v>
      </c>
      <c r="J12" s="54">
        <f t="shared" si="1"/>
        <v>222207.57</v>
      </c>
    </row>
    <row r="13" spans="2:10" x14ac:dyDescent="0.25">
      <c r="C13" s="224" t="s">
        <v>288</v>
      </c>
      <c r="D13" s="224"/>
      <c r="F13" s="58"/>
      <c r="G13" s="147">
        <f>SUM(F12:H12)</f>
        <v>216530.07</v>
      </c>
      <c r="H13" s="141"/>
    </row>
    <row r="15" spans="2:10" x14ac:dyDescent="0.25">
      <c r="F15" s="225" t="s">
        <v>289</v>
      </c>
      <c r="G15" s="225"/>
      <c r="H15" s="225"/>
    </row>
    <row r="16" spans="2:10" ht="30" x14ac:dyDescent="0.25">
      <c r="C16" s="223" t="s">
        <v>290</v>
      </c>
      <c r="D16" s="223"/>
      <c r="F16" s="59" t="s">
        <v>281</v>
      </c>
      <c r="G16" s="64" t="s">
        <v>282</v>
      </c>
      <c r="H16" s="65" t="s">
        <v>277</v>
      </c>
      <c r="I16" s="148" t="s">
        <v>114</v>
      </c>
    </row>
    <row r="17" spans="3:9" x14ac:dyDescent="0.25">
      <c r="C17" t="s">
        <v>291</v>
      </c>
      <c r="F17" s="61">
        <f>F12</f>
        <v>163440.11000000002</v>
      </c>
      <c r="G17" s="149">
        <f t="shared" ref="G17:H17" si="2">G12</f>
        <v>40701.040000000001</v>
      </c>
      <c r="H17" s="93">
        <f t="shared" si="2"/>
        <v>12388.919999999996</v>
      </c>
      <c r="I17" s="57">
        <f>SUM(F17:H17)</f>
        <v>216530.07</v>
      </c>
    </row>
    <row r="18" spans="3:9" x14ac:dyDescent="0.25">
      <c r="D18" t="s">
        <v>292</v>
      </c>
      <c r="F18" s="98">
        <f>F17/$I$17</f>
        <v>0.75481483934309912</v>
      </c>
      <c r="G18" s="99">
        <f t="shared" ref="G18:H18" si="3">G17/$I$17</f>
        <v>0.18796945846828572</v>
      </c>
      <c r="H18" s="150">
        <f t="shared" si="3"/>
        <v>5.7215702188615172E-2</v>
      </c>
      <c r="I18" s="152">
        <f>SUM(F18:H18)</f>
        <v>1</v>
      </c>
    </row>
    <row r="19" spans="3:9" x14ac:dyDescent="0.25">
      <c r="C19" t="s">
        <v>293</v>
      </c>
      <c r="F19" s="44"/>
      <c r="G19" s="9"/>
      <c r="H19" s="42"/>
      <c r="I19" s="130"/>
    </row>
    <row r="20" spans="3:9" x14ac:dyDescent="0.25">
      <c r="C20" t="s">
        <v>294</v>
      </c>
      <c r="D20" s="25">
        <f>'Schedule 3'!D160</f>
        <v>78958.217183278422</v>
      </c>
      <c r="F20" s="151">
        <f>$D20*F$18</f>
        <v>59598.834018013833</v>
      </c>
      <c r="G20" s="46">
        <f t="shared" ref="G20:H22" si="4">$D20*G$18</f>
        <v>14841.733325562138</v>
      </c>
      <c r="H20" s="47">
        <f t="shared" si="4"/>
        <v>4517.6498397024552</v>
      </c>
      <c r="I20" s="84">
        <f t="shared" ref="I20:I22" si="5">SUM(F20:H20)</f>
        <v>78958.217183278422</v>
      </c>
    </row>
    <row r="21" spans="3:9" x14ac:dyDescent="0.25">
      <c r="C21" t="s">
        <v>295</v>
      </c>
      <c r="D21" s="25">
        <f>'Schedule 3'!E160</f>
        <v>94510.61000000003</v>
      </c>
      <c r="F21" s="151">
        <f t="shared" ref="F21:F22" si="6">$D21*F$18</f>
        <v>71338.010903368326</v>
      </c>
      <c r="G21" s="46">
        <f t="shared" si="4"/>
        <v>17765.108181207353</v>
      </c>
      <c r="H21" s="47">
        <f t="shared" si="4"/>
        <v>5407.4909154243569</v>
      </c>
      <c r="I21" s="84">
        <f t="shared" si="5"/>
        <v>94510.61000000003</v>
      </c>
    </row>
    <row r="22" spans="3:9" x14ac:dyDescent="0.25">
      <c r="C22" t="s">
        <v>298</v>
      </c>
      <c r="D22" s="25">
        <f>I12</f>
        <v>5677.5000000000009</v>
      </c>
      <c r="F22" s="69">
        <f t="shared" si="6"/>
        <v>4285.4612503704457</v>
      </c>
      <c r="G22" s="28">
        <f t="shared" si="4"/>
        <v>1067.1966004536923</v>
      </c>
      <c r="H22" s="70">
        <f t="shared" si="4"/>
        <v>324.84214917586269</v>
      </c>
      <c r="I22" s="74">
        <f t="shared" si="5"/>
        <v>5677.5000000000009</v>
      </c>
    </row>
    <row r="23" spans="3:9" x14ac:dyDescent="0.25">
      <c r="C23" s="24" t="s">
        <v>296</v>
      </c>
      <c r="F23" s="60">
        <f>SUM(F20:F22)+F17</f>
        <v>298662.41617175261</v>
      </c>
      <c r="G23" s="145">
        <f>SUM(G20:G22)+G17</f>
        <v>74375.078107223177</v>
      </c>
      <c r="H23" s="146">
        <f>SUM(H20:H22)+H17</f>
        <v>22638.902904302675</v>
      </c>
      <c r="I23" s="54">
        <f>SUM(I20:I22)+I17</f>
        <v>395676.39718327846</v>
      </c>
    </row>
    <row r="24" spans="3:9" ht="15.75" thickBot="1" x14ac:dyDescent="0.3">
      <c r="C24" s="225" t="s">
        <v>285</v>
      </c>
      <c r="D24" s="225"/>
      <c r="F24" s="80">
        <f>'Schedule 4'!E12</f>
        <v>3379.2357379999958</v>
      </c>
      <c r="G24" s="153">
        <f>'Schedule 4'!F12</f>
        <v>320.3834720000001</v>
      </c>
      <c r="H24" s="81">
        <f>'Schedule 4'!G12</f>
        <v>327.38837800000044</v>
      </c>
      <c r="I24" s="62">
        <f>SUM(F24:H24)</f>
        <v>4027.0075879999963</v>
      </c>
    </row>
    <row r="25" spans="3:9" ht="15.75" thickBot="1" x14ac:dyDescent="0.3">
      <c r="C25" s="226" t="s">
        <v>297</v>
      </c>
      <c r="D25" s="226"/>
      <c r="F25" s="154">
        <f>F23/F24</f>
        <v>88.381645829928473</v>
      </c>
      <c r="G25" s="154">
        <f t="shared" ref="G25:H25" si="7">G23/G24</f>
        <v>232.14392940726717</v>
      </c>
      <c r="H25" s="154">
        <f t="shared" si="7"/>
        <v>69.149989509715112</v>
      </c>
    </row>
  </sheetData>
  <mergeCells count="7">
    <mergeCell ref="C16:D16"/>
    <mergeCell ref="C24:D24"/>
    <mergeCell ref="C25:D25"/>
    <mergeCell ref="F2:H2"/>
    <mergeCell ref="B3:C3"/>
    <mergeCell ref="C13:D13"/>
    <mergeCell ref="F15:H1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G21"/>
  <sheetViews>
    <sheetView showGridLines="0" workbookViewId="0">
      <selection activeCell="G12" sqref="G12"/>
    </sheetView>
  </sheetViews>
  <sheetFormatPr defaultRowHeight="15" x14ac:dyDescent="0.25"/>
  <cols>
    <col min="2" max="2" width="31.42578125" customWidth="1"/>
    <col min="3" max="6" width="14" customWidth="1"/>
    <col min="7" max="7" width="10.140625" customWidth="1"/>
  </cols>
  <sheetData>
    <row r="2" spans="1:7" ht="27" customHeight="1" x14ac:dyDescent="0.25">
      <c r="B2" s="228" t="s">
        <v>348</v>
      </c>
      <c r="C2" s="229"/>
      <c r="D2" s="229"/>
      <c r="E2" s="229"/>
      <c r="F2" s="157"/>
      <c r="G2" s="158"/>
    </row>
    <row r="3" spans="1:7" x14ac:dyDescent="0.25">
      <c r="B3" s="44"/>
      <c r="C3" s="9"/>
      <c r="D3" s="9"/>
      <c r="E3" s="9"/>
      <c r="F3" s="9"/>
      <c r="G3" s="42"/>
    </row>
    <row r="4" spans="1:7" x14ac:dyDescent="0.25">
      <c r="B4" s="44"/>
      <c r="C4" s="217" t="s">
        <v>299</v>
      </c>
      <c r="D4" s="219"/>
      <c r="E4" s="219"/>
      <c r="F4" s="218"/>
      <c r="G4" s="42"/>
    </row>
    <row r="5" spans="1:7" s="39" customFormat="1" ht="30" x14ac:dyDescent="0.25">
      <c r="A5" s="200"/>
      <c r="B5" s="202"/>
      <c r="C5" s="53" t="s">
        <v>300</v>
      </c>
      <c r="D5" s="53" t="s">
        <v>301</v>
      </c>
      <c r="E5" s="53" t="s">
        <v>302</v>
      </c>
      <c r="F5" s="53" t="s">
        <v>303</v>
      </c>
      <c r="G5" s="160"/>
    </row>
    <row r="6" spans="1:7" x14ac:dyDescent="0.25">
      <c r="B6" s="231" t="s">
        <v>304</v>
      </c>
      <c r="C6" s="164">
        <v>108</v>
      </c>
      <c r="D6" s="165">
        <v>144</v>
      </c>
      <c r="E6" s="165">
        <v>180</v>
      </c>
      <c r="F6" s="165">
        <v>225</v>
      </c>
      <c r="G6" s="42"/>
    </row>
    <row r="7" spans="1:7" x14ac:dyDescent="0.25">
      <c r="B7" s="231"/>
      <c r="C7" s="232">
        <v>0.3</v>
      </c>
      <c r="D7" s="232">
        <v>0.3</v>
      </c>
      <c r="E7" s="232">
        <v>0.2</v>
      </c>
      <c r="F7" s="232">
        <v>0.2</v>
      </c>
      <c r="G7" s="42"/>
    </row>
    <row r="8" spans="1:7" ht="27.6" customHeight="1" x14ac:dyDescent="0.25">
      <c r="B8" s="44" t="s">
        <v>305</v>
      </c>
      <c r="C8" s="233"/>
      <c r="D8" s="233"/>
      <c r="E8" s="233"/>
      <c r="F8" s="233"/>
      <c r="G8" s="166" t="s">
        <v>306</v>
      </c>
    </row>
    <row r="9" spans="1:7" x14ac:dyDescent="0.25">
      <c r="B9" s="44"/>
      <c r="C9" s="55">
        <f>C6*C7</f>
        <v>32.4</v>
      </c>
      <c r="D9" s="55">
        <f t="shared" ref="D9:F9" si="0">D6*D7</f>
        <v>43.199999999999996</v>
      </c>
      <c r="E9" s="55">
        <f t="shared" si="0"/>
        <v>36</v>
      </c>
      <c r="F9" s="55">
        <f t="shared" si="0"/>
        <v>45</v>
      </c>
      <c r="G9" s="167">
        <f>SUM(C9:F9)</f>
        <v>156.6</v>
      </c>
    </row>
    <row r="10" spans="1:7" ht="15" customHeight="1" x14ac:dyDescent="0.25">
      <c r="B10" s="44"/>
      <c r="C10" s="46"/>
      <c r="D10" s="46"/>
      <c r="E10" s="46"/>
      <c r="F10" s="46"/>
      <c r="G10" s="208"/>
    </row>
    <row r="11" spans="1:7" ht="15" customHeight="1" x14ac:dyDescent="0.25">
      <c r="B11" s="44" t="s">
        <v>425</v>
      </c>
      <c r="C11" s="46"/>
      <c r="D11" s="46" t="s">
        <v>420</v>
      </c>
      <c r="E11" s="46"/>
      <c r="F11" s="46"/>
      <c r="G11" s="208"/>
    </row>
    <row r="12" spans="1:7" x14ac:dyDescent="0.25">
      <c r="B12" s="44"/>
      <c r="C12" s="46"/>
      <c r="D12" s="46" t="s">
        <v>423</v>
      </c>
      <c r="E12" s="46"/>
      <c r="F12" s="46"/>
      <c r="G12" s="209">
        <v>236.52500000000001</v>
      </c>
    </row>
    <row r="13" spans="1:7" x14ac:dyDescent="0.25">
      <c r="B13" s="44"/>
      <c r="C13" s="46"/>
      <c r="D13" s="46" t="s">
        <v>422</v>
      </c>
      <c r="E13" s="46"/>
      <c r="F13" s="46"/>
      <c r="G13" s="209">
        <v>246.524</v>
      </c>
    </row>
    <row r="14" spans="1:7" x14ac:dyDescent="0.25">
      <c r="B14" s="44"/>
      <c r="C14" s="46"/>
      <c r="D14" s="46" t="s">
        <v>318</v>
      </c>
      <c r="E14" s="46"/>
      <c r="F14" s="46"/>
      <c r="G14" s="210">
        <f>(G13/G12)-1</f>
        <v>4.2274600993552403E-2</v>
      </c>
    </row>
    <row r="15" spans="1:7" x14ac:dyDescent="0.25">
      <c r="B15" s="44" t="s">
        <v>426</v>
      </c>
      <c r="C15" s="46"/>
      <c r="D15" s="46"/>
      <c r="E15" s="46"/>
      <c r="F15" s="46"/>
      <c r="G15" s="211">
        <f>G9*(1+G14)</f>
        <v>163.2202025155903</v>
      </c>
    </row>
    <row r="16" spans="1:7" x14ac:dyDescent="0.25">
      <c r="B16" s="48"/>
      <c r="C16" s="49"/>
      <c r="D16" s="49"/>
      <c r="E16" s="49"/>
      <c r="F16" s="49"/>
      <c r="G16" s="50"/>
    </row>
    <row r="17" spans="2:7" x14ac:dyDescent="0.25">
      <c r="B17" s="230" t="s">
        <v>424</v>
      </c>
      <c r="C17" s="230"/>
      <c r="D17" s="230"/>
      <c r="E17" s="230"/>
      <c r="F17" s="230"/>
      <c r="G17" s="230"/>
    </row>
    <row r="18" spans="2:7" x14ac:dyDescent="0.25">
      <c r="B18" t="s">
        <v>320</v>
      </c>
    </row>
    <row r="21" spans="2:7" x14ac:dyDescent="0.25">
      <c r="B21" s="216" t="s">
        <v>2675</v>
      </c>
    </row>
  </sheetData>
  <mergeCells count="8">
    <mergeCell ref="B2:E2"/>
    <mergeCell ref="B17:G17"/>
    <mergeCell ref="C4:F4"/>
    <mergeCell ref="B6:B7"/>
    <mergeCell ref="C7:C8"/>
    <mergeCell ref="D7:D8"/>
    <mergeCell ref="E7:E8"/>
    <mergeCell ref="F7:F8"/>
  </mergeCells>
  <hyperlinks>
    <hyperlink ref="B21" r:id="rId1" xr:uid="{00000000-0004-0000-07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23"/>
  <sheetViews>
    <sheetView showGridLines="0" workbookViewId="0">
      <selection activeCell="M10" sqref="M10"/>
    </sheetView>
  </sheetViews>
  <sheetFormatPr defaultRowHeight="15" x14ac:dyDescent="0.25"/>
  <cols>
    <col min="2" max="2" width="22.42578125" customWidth="1"/>
    <col min="3" max="3" width="11" customWidth="1"/>
    <col min="4" max="4" width="12.7109375" customWidth="1"/>
    <col min="5" max="5" width="11.5703125" customWidth="1"/>
    <col min="7" max="7" width="7.85546875" customWidth="1"/>
    <col min="8" max="8" width="10.28515625" customWidth="1"/>
    <col min="9" max="9" width="3.28515625" customWidth="1"/>
  </cols>
  <sheetData>
    <row r="1" spans="1:9" ht="15.75" thickBot="1" x14ac:dyDescent="0.3"/>
    <row r="2" spans="1:9" x14ac:dyDescent="0.25">
      <c r="B2" s="5" t="s">
        <v>2676</v>
      </c>
      <c r="C2" s="6"/>
      <c r="D2" s="6"/>
      <c r="E2" s="6"/>
      <c r="F2" s="6"/>
      <c r="G2" s="6"/>
      <c r="H2" s="6"/>
      <c r="I2" s="7"/>
    </row>
    <row r="3" spans="1:9" x14ac:dyDescent="0.25">
      <c r="B3" s="10"/>
      <c r="C3" s="9"/>
      <c r="D3" s="9"/>
      <c r="E3" s="9"/>
      <c r="F3" s="9"/>
      <c r="G3" s="9"/>
      <c r="H3" s="9"/>
      <c r="I3" s="11"/>
    </row>
    <row r="4" spans="1:9" x14ac:dyDescent="0.25">
      <c r="B4" s="10" t="s">
        <v>307</v>
      </c>
      <c r="C4" s="9"/>
      <c r="D4" s="9"/>
      <c r="E4" s="9"/>
      <c r="F4" s="9"/>
      <c r="G4" s="9"/>
      <c r="H4" s="9"/>
      <c r="I4" s="11"/>
    </row>
    <row r="5" spans="1:9" x14ac:dyDescent="0.25">
      <c r="B5" s="10"/>
      <c r="C5" s="9"/>
      <c r="D5" s="9"/>
      <c r="E5" s="9"/>
      <c r="F5" s="9"/>
      <c r="G5" s="9"/>
      <c r="H5" s="9"/>
      <c r="I5" s="11"/>
    </row>
    <row r="6" spans="1:9" x14ac:dyDescent="0.25">
      <c r="B6" s="10"/>
      <c r="C6" s="238" t="s">
        <v>308</v>
      </c>
      <c r="D6" s="224"/>
      <c r="E6" s="224"/>
      <c r="F6" s="224"/>
      <c r="G6" s="239"/>
      <c r="H6" s="9"/>
      <c r="I6" s="11"/>
    </row>
    <row r="7" spans="1:9" s="39" customFormat="1" ht="30" x14ac:dyDescent="0.25">
      <c r="A7" s="200"/>
      <c r="B7" s="169"/>
      <c r="C7" s="53" t="s">
        <v>309</v>
      </c>
      <c r="D7" s="53" t="s">
        <v>310</v>
      </c>
      <c r="E7" s="53" t="s">
        <v>311</v>
      </c>
      <c r="F7" s="53" t="s">
        <v>312</v>
      </c>
      <c r="G7" s="53" t="s">
        <v>313</v>
      </c>
      <c r="H7" s="159"/>
      <c r="I7" s="170"/>
    </row>
    <row r="8" spans="1:9" x14ac:dyDescent="0.25">
      <c r="B8" s="171" t="s">
        <v>314</v>
      </c>
      <c r="C8" s="54">
        <v>151</v>
      </c>
      <c r="D8" s="54">
        <v>218</v>
      </c>
      <c r="E8" s="54">
        <v>273</v>
      </c>
      <c r="F8" s="54">
        <v>310</v>
      </c>
      <c r="G8" s="54">
        <v>358</v>
      </c>
      <c r="H8" s="9"/>
      <c r="I8" s="11"/>
    </row>
    <row r="9" spans="1:9" x14ac:dyDescent="0.25">
      <c r="B9" s="10"/>
      <c r="C9" s="9"/>
      <c r="D9" s="9"/>
      <c r="E9" s="9"/>
      <c r="F9" s="9"/>
      <c r="G9" s="9"/>
      <c r="H9" s="9"/>
      <c r="I9" s="11"/>
    </row>
    <row r="10" spans="1:9" ht="72" customHeight="1" x14ac:dyDescent="0.25">
      <c r="B10" s="236" t="s">
        <v>315</v>
      </c>
      <c r="C10" s="230"/>
      <c r="D10" s="230"/>
      <c r="E10" s="230"/>
      <c r="F10" s="230"/>
      <c r="G10" s="230"/>
      <c r="H10" s="174"/>
      <c r="I10" s="175"/>
    </row>
    <row r="11" spans="1:9" x14ac:dyDescent="0.25">
      <c r="B11" s="10"/>
      <c r="C11" s="9"/>
      <c r="D11" s="9"/>
      <c r="E11" s="9"/>
      <c r="F11" s="9"/>
      <c r="G11" s="9"/>
      <c r="H11" s="9"/>
      <c r="I11" s="11"/>
    </row>
    <row r="12" spans="1:9" ht="30" x14ac:dyDescent="0.25">
      <c r="B12" s="169"/>
      <c r="C12" s="53" t="s">
        <v>309</v>
      </c>
      <c r="D12" s="53" t="s">
        <v>310</v>
      </c>
      <c r="E12" s="53" t="s">
        <v>311</v>
      </c>
      <c r="F12" s="53" t="s">
        <v>312</v>
      </c>
      <c r="G12" s="53" t="s">
        <v>313</v>
      </c>
      <c r="H12" s="9"/>
      <c r="I12" s="11"/>
    </row>
    <row r="13" spans="1:9" ht="30" x14ac:dyDescent="0.25">
      <c r="B13" s="176" t="s">
        <v>316</v>
      </c>
      <c r="C13" s="72">
        <v>151</v>
      </c>
      <c r="D13" s="72">
        <v>218</v>
      </c>
      <c r="E13" s="72">
        <v>273</v>
      </c>
      <c r="F13" s="72">
        <v>310</v>
      </c>
      <c r="G13" s="72">
        <v>358</v>
      </c>
      <c r="H13" s="9"/>
      <c r="I13" s="11"/>
    </row>
    <row r="14" spans="1:9" ht="30" x14ac:dyDescent="0.25">
      <c r="B14" s="176" t="s">
        <v>317</v>
      </c>
      <c r="C14" s="177">
        <v>0.3</v>
      </c>
      <c r="D14" s="177">
        <v>0.3</v>
      </c>
      <c r="E14" s="177">
        <v>0.2</v>
      </c>
      <c r="F14" s="177">
        <v>0.1</v>
      </c>
      <c r="G14" s="178">
        <v>0.1</v>
      </c>
      <c r="H14" s="71" t="s">
        <v>306</v>
      </c>
      <c r="I14" s="11"/>
    </row>
    <row r="15" spans="1:9" x14ac:dyDescent="0.25">
      <c r="B15" s="10"/>
      <c r="C15" s="162">
        <f>C13*C14</f>
        <v>45.3</v>
      </c>
      <c r="D15" s="162">
        <f t="shared" ref="D15:G15" si="0">D13*D14</f>
        <v>65.399999999999991</v>
      </c>
      <c r="E15" s="162">
        <f t="shared" si="0"/>
        <v>54.6</v>
      </c>
      <c r="F15" s="162">
        <f t="shared" si="0"/>
        <v>31</v>
      </c>
      <c r="G15" s="163">
        <f t="shared" si="0"/>
        <v>35.800000000000004</v>
      </c>
      <c r="H15" s="179">
        <f>SUM(C15:G15)</f>
        <v>232.1</v>
      </c>
      <c r="I15" s="11"/>
    </row>
    <row r="16" spans="1:9" x14ac:dyDescent="0.25">
      <c r="B16" s="10"/>
      <c r="C16" s="9"/>
      <c r="D16" s="240" t="s">
        <v>420</v>
      </c>
      <c r="E16" s="240"/>
      <c r="F16" s="240"/>
      <c r="G16" s="240"/>
      <c r="H16" s="9"/>
      <c r="I16" s="11"/>
    </row>
    <row r="17" spans="2:9" x14ac:dyDescent="0.25">
      <c r="B17" s="10"/>
      <c r="C17" s="9"/>
      <c r="D17" s="235" t="s">
        <v>421</v>
      </c>
      <c r="E17" s="235"/>
      <c r="F17" s="235"/>
      <c r="G17" s="235"/>
      <c r="H17" s="172">
        <v>234.81200000000001</v>
      </c>
      <c r="I17" s="11"/>
    </row>
    <row r="18" spans="2:9" x14ac:dyDescent="0.25">
      <c r="B18" s="10"/>
      <c r="C18" s="9"/>
      <c r="D18" s="235" t="s">
        <v>422</v>
      </c>
      <c r="E18" s="235"/>
      <c r="F18" s="235"/>
      <c r="G18" s="235"/>
      <c r="H18" s="172">
        <v>246.524</v>
      </c>
      <c r="I18" s="11"/>
    </row>
    <row r="19" spans="2:9" x14ac:dyDescent="0.25">
      <c r="B19" s="10"/>
      <c r="C19" s="9"/>
      <c r="D19" s="235" t="s">
        <v>318</v>
      </c>
      <c r="E19" s="235"/>
      <c r="F19" s="235"/>
      <c r="G19" s="235"/>
      <c r="H19" s="168">
        <f>(H18/H17)-1</f>
        <v>4.9878200432686537E-2</v>
      </c>
      <c r="I19" s="11"/>
    </row>
    <row r="20" spans="2:9" x14ac:dyDescent="0.25">
      <c r="B20" s="234" t="s">
        <v>319</v>
      </c>
      <c r="C20" s="235"/>
      <c r="D20" s="235"/>
      <c r="E20" s="235"/>
      <c r="F20" s="235"/>
      <c r="G20" s="235"/>
      <c r="H20" s="161">
        <f>H15*(1+H19)</f>
        <v>243.67673032042654</v>
      </c>
      <c r="I20" s="11"/>
    </row>
    <row r="21" spans="2:9" ht="15.75" thickBot="1" x14ac:dyDescent="0.3">
      <c r="B21" s="16"/>
      <c r="C21" s="17"/>
      <c r="D21" s="17"/>
      <c r="E21" s="17"/>
      <c r="F21" s="17"/>
      <c r="G21" s="17"/>
      <c r="H21" s="17"/>
      <c r="I21" s="173"/>
    </row>
    <row r="22" spans="2:9" ht="27.6" customHeight="1" x14ac:dyDescent="0.25">
      <c r="B22" s="237" t="s">
        <v>419</v>
      </c>
      <c r="C22" s="237"/>
      <c r="D22" s="237"/>
      <c r="E22" s="237"/>
      <c r="F22" s="237"/>
      <c r="G22" s="237"/>
      <c r="H22" s="237"/>
      <c r="I22" s="180"/>
    </row>
    <row r="23" spans="2:9" x14ac:dyDescent="0.25">
      <c r="B23" t="s">
        <v>320</v>
      </c>
    </row>
  </sheetData>
  <mergeCells count="8">
    <mergeCell ref="B20:G20"/>
    <mergeCell ref="B10:G10"/>
    <mergeCell ref="B22:H22"/>
    <mergeCell ref="C6:G6"/>
    <mergeCell ref="D16:G16"/>
    <mergeCell ref="D17:G17"/>
    <mergeCell ref="D18:G18"/>
    <mergeCell ref="D19:G1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2017 v 2016</vt:lpstr>
      <vt:lpstr>Schedule 1</vt:lpstr>
      <vt:lpstr>Schedule 2</vt:lpstr>
      <vt:lpstr>Schedule 3</vt:lpstr>
      <vt:lpstr>Assignment</vt:lpstr>
      <vt:lpstr>Schedule 4</vt:lpstr>
      <vt:lpstr>Schedule 5</vt:lpstr>
      <vt:lpstr>Schedule 6</vt:lpstr>
      <vt:lpstr>Schedule 7</vt:lpstr>
      <vt:lpstr>Schedule 8</vt:lpstr>
      <vt:lpstr>WSC Comparison</vt:lpstr>
      <vt:lpstr>Salaries Per Customer</vt:lpstr>
      <vt:lpstr>Direct vs allocated</vt:lpstr>
      <vt:lpstr>Summary</vt:lpstr>
      <vt:lpstr>Salary for Allocation Study</vt:lpstr>
      <vt:lpstr>O&amp;M GL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Perry Brown</dc:creator>
  <cp:lastModifiedBy>Perry Brown</cp:lastModifiedBy>
  <cp:lastPrinted>2017-05-12T17:46:18Z</cp:lastPrinted>
  <dcterms:created xsi:type="dcterms:W3CDTF">2017-05-03T20:32:00Z</dcterms:created>
  <dcterms:modified xsi:type="dcterms:W3CDTF">2018-08-27T22:23:44Z</dcterms:modified>
</cp:coreProperties>
</file>